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0" yWindow="760" windowWidth="34560" windowHeight="20080" tabRatio="600" firstSheet="5" activeTab="14" autoFilterDateGrouping="1"/>
  </bookViews>
  <sheets>
    <sheet name="X1  ReportCoverPage" sheetId="1" state="visible" r:id="rId1"/>
    <sheet name="X2  Index" sheetId="2" state="visible" r:id="rId2"/>
    <sheet name="X3  Bkgrnd&amp;SignifFind" sheetId="3" state="visible" r:id="rId3"/>
    <sheet name="X4  SignifFindCont" sheetId="4" state="visible" r:id="rId4"/>
    <sheet name="X5 Underwriting Considerations" sheetId="5" state="visible" r:id="rId5"/>
    <sheet name="X6  DiscussionCont" sheetId="6" state="hidden" r:id="rId6"/>
    <sheet name="AR1  Receivables Cover Sheet" sheetId="7" state="visible" r:id="rId7"/>
    <sheet name="AR2  Matrix" sheetId="8" state="visible" r:id="rId8"/>
    <sheet name="AR3  Outsourced Bill&amp;Collect" sheetId="9" state="visible" r:id="rId9"/>
    <sheet name="AR4a  Borrowing Base Hospital" sheetId="10" state="hidden" r:id="rId10"/>
    <sheet name="AR4b  Borrowing Base SNF old" sheetId="11" state="hidden" r:id="rId11"/>
    <sheet name="AR4a Borrowing Base" sheetId="12" state="visible" r:id="rId12"/>
    <sheet name="AR4b Liquidity Factors" sheetId="13" state="visible" r:id="rId13"/>
    <sheet name="AR5  Current Mo FC Aging " sheetId="14" state="hidden" r:id="rId14"/>
    <sheet name="AR6  AR Aging Trend" sheetId="15" state="visible" r:id="rId15"/>
    <sheet name="AR7  AR Aging Trend W Unbilled" sheetId="16" state="visible" r:id="rId16"/>
    <sheet name="AR8  Facility Trend" sheetId="17" state="visible" r:id="rId17"/>
    <sheet name="AR9  Class Trend" sheetId="18" state="hidden" r:id="rId18"/>
    <sheet name="AR10  Census" sheetId="19" state="visible" r:id="rId19"/>
    <sheet name="AR10a  Alt IP Census" sheetId="20" state="hidden" r:id="rId20"/>
    <sheet name="AR10b  Outpatient Visits" sheetId="21" state="hidden" r:id="rId21"/>
    <sheet name="AR11  Payor Concentration" sheetId="22" state="visible" r:id="rId22"/>
    <sheet name="AR11b Cross Aging" sheetId="23" state="visible" r:id="rId23"/>
    <sheet name="AR12 EligiblePayorConcentration" sheetId="24" state="hidden" r:id="rId24"/>
    <sheet name="AR13  AR Recon" sheetId="25" state="visible" r:id="rId25"/>
    <sheet name="AR14  AR Rollforward" sheetId="26" state="visible" r:id="rId26"/>
    <sheet name="AR14a Rollforward w CA@Billing" sheetId="27" state="visible" r:id="rId27"/>
    <sheet name="AR15  Revenue Recon" sheetId="28" state="visible" r:id="rId28"/>
    <sheet name="AR15a  Revenue Validation" sheetId="29" state="visible" r:id="rId29"/>
    <sheet name="AR16 CARES, PPP, MAAP and TAX" sheetId="30" state="visible" r:id="rId30"/>
    <sheet name="AR17  AcctsRecTestworkSummary" sheetId="31" state="visible" r:id="rId31"/>
    <sheet name="AR18  IP Static Pool" sheetId="32" state="hidden" r:id="rId32"/>
    <sheet name="AR18a  IP SP w multiple pmts" sheetId="33" state="visible" r:id="rId33"/>
    <sheet name="AR19  OP Static Pool" sheetId="34" state="hidden" r:id="rId34"/>
    <sheet name="AR19a  OP SP w multiple pmts" sheetId="35" state="hidden" r:id="rId35"/>
    <sheet name="AR21 Credit Ineligible Calc" sheetId="36" state="visible" r:id="rId36"/>
    <sheet name="AR21b  Credit Testing" sheetId="37" state="visible" r:id="rId37"/>
    <sheet name="AR22  CombinedRemitAnalysis" sheetId="38" state="visible" r:id="rId38"/>
    <sheet name="AR23  PayorMappingReview" sheetId="39" state="visible" r:id="rId39"/>
    <sheet name="AR24  PastDueReview" sheetId="40" state="visible" r:id="rId40"/>
    <sheet name="AR25  OtherRecAnalysis" sheetId="41" state="visible" r:id="rId41"/>
    <sheet name="FIN1 Rev to Cash" sheetId="42" state="visible" r:id="rId42"/>
    <sheet name="FIN2 Exp to Disbursement" sheetId="43" state="visible" r:id="rId43"/>
    <sheet name="FIN3 EBITDAR" sheetId="44" state="visible" r:id="rId44"/>
    <sheet name="CSH1  Cash Cover Sheet" sheetId="45" state="visible" r:id="rId45"/>
    <sheet name="CSH2  Bank Accounts" sheetId="46" state="visible" r:id="rId46"/>
    <sheet name="CSH3  Lockbox" sheetId="47" state="visible" r:id="rId47"/>
    <sheet name="CSH4  Operating Account" sheetId="48" state="visible" r:id="rId48"/>
    <sheet name="CSH5  Outstanding Checks" sheetId="49" state="visible" r:id="rId49"/>
    <sheet name="CSH6  Held Checks" sheetId="50" state="visible" r:id="rId50"/>
    <sheet name="CSH7  Cleared Checks" sheetId="51" state="visible" r:id="rId51"/>
    <sheet name="CSH8  BankRecons" sheetId="52" state="visible" r:id="rId52"/>
    <sheet name="CSH9  DisbursAnalysis" sheetId="53" state="visible" r:id="rId53"/>
    <sheet name="PAY1  AcctsPayCover" sheetId="54" state="visible" r:id="rId54"/>
    <sheet name="HIDE  AcctsPayQuestionnaire" sheetId="55" state="hidden" r:id="rId55"/>
    <sheet name="PAY2  AcctsPaySpreads" sheetId="56" state="visible" r:id="rId56"/>
    <sheet name="PAY3  AcctsPayTopVendorBalances" sheetId="57" state="visible" r:id="rId57"/>
    <sheet name="PAY4  PastDuePayables" sheetId="58" state="hidden" r:id="rId58"/>
    <sheet name="PAY5  LoanRecon" sheetId="59" state="visible" r:id="rId59"/>
    <sheet name="PAY6  AcctsPayRecon" sheetId="60" state="visible" r:id="rId60"/>
    <sheet name="PAY7  AccruedExpRecon" sheetId="61" state="visible" r:id="rId61"/>
    <sheet name="PAY8  AcctsPayMonthlyAgings" sheetId="62" state="visible" r:id="rId62"/>
    <sheet name="TAX1  TaxCover" sheetId="63" state="visible" r:id="rId63"/>
    <sheet name="TAX2a  FedPayrollTax" sheetId="64" state="hidden" r:id="rId64"/>
    <sheet name="TAX2  FedPayrollTax" sheetId="65" state="visible" r:id="rId65"/>
    <sheet name="TAX4  PropertyTax" sheetId="66" state="visible" r:id="rId66"/>
    <sheet name="TAX5  OtherTax" sheetId="67" state="visible" r:id="rId67"/>
    <sheet name="TAX6  CA QAF" sheetId="68" state="visible" r:id="rId68"/>
    <sheet name="MSC1  MiscCover" sheetId="69" state="visible" r:id="rId69"/>
    <sheet name="MSC2  CostReports" sheetId="70" state="visible" r:id="rId70"/>
    <sheet name="MSC3  RAC Reviews" sheetId="71" state="visible" r:id="rId71"/>
    <sheet name="MSC4  Other3rdPartyLiab" sheetId="72" state="visible" r:id="rId72"/>
    <sheet name="MSC5  Licenses&amp;Accreditations" sheetId="73" state="visible" r:id="rId73"/>
    <sheet name="MSC6  Insurance" sheetId="74" state="visible" r:id="rId74"/>
    <sheet name="MSC7  SNF Surveys" sheetId="75" state="visible" r:id="rId75"/>
    <sheet name="MSC8  EBITDA Testing" sheetId="76" state="hidden" r:id="rId76"/>
    <sheet name="MSC9  Rev&amp;Exp Testing" sheetId="77" state="hidden" r:id="rId77"/>
  </sheets>
  <definedNames>
    <definedName name="_xlnm.Print_Area" localSheetId="0">'X1  ReportCoverPage'!$A$1:$G$42</definedName>
    <definedName name="_xlnm.Print_Titles" localSheetId="1">'X2  Index'!$1:$7</definedName>
    <definedName name="_xlnm.Print_Area" localSheetId="1">'X2  Index'!$A$1:$G$106</definedName>
    <definedName name="_xlnm.Print_Area" localSheetId="2">'X3  Bkgrnd&amp;SignifFind'!$A$1:$F$55</definedName>
    <definedName name="_xlnm.Print_Area" localSheetId="3">'X4  SignifFindCont'!$A$1:$E$39</definedName>
    <definedName name="_xlnm.Print_Area" localSheetId="4">'X5 Underwriting Considerations'!$A$1:$F$48</definedName>
    <definedName name="_xlnm.Print_Area" localSheetId="5">'X6  DiscussionCont'!$A$1:$F$39</definedName>
    <definedName name="_xlnm.Print_Area" localSheetId="6">'AR1  Receivables Cover Sheet'!$A$1:$K$50</definedName>
    <definedName name="_xlnm.Print_Area" localSheetId="7">'AR2  Matrix'!$A$1:$F$41</definedName>
    <definedName name="_xlnm.Print_Area" localSheetId="8">'AR3  Outsourced Bill&amp;Collect'!$A$1:$F$18</definedName>
    <definedName name="_xlnm.Print_Titles" localSheetId="9">'AR4a  Borrowing Base Hospital'!$A:$A</definedName>
    <definedName name="_xlnm.Print_Area" localSheetId="9">'AR4a  Borrowing Base Hospital'!$A$1:$O$99</definedName>
    <definedName name="_xlnm.Print_Titles" localSheetId="10">'AR4b  Borrowing Base SNF old'!$1:$7</definedName>
    <definedName name="_xlnm.Print_Area" localSheetId="10">'AR4b  Borrowing Base SNF old'!$A$1:$J$99</definedName>
    <definedName name="_xlnm.Print_Area" localSheetId="11">'AR4a Borrowing Base'!$A$1:$O$94</definedName>
    <definedName name="_xlnm.Print_Area" localSheetId="12">'AR4b Liquidity Factors'!$A$1:$H$26</definedName>
    <definedName name="_xlnm.Print_Titles" localSheetId="13">'AR5  Current Mo FC Aging '!$6:$7</definedName>
    <definedName name="_xlnm.Print_Area" localSheetId="13">'AR5  Current Mo FC Aging '!$A$1:$V$112</definedName>
    <definedName name="_xlnm.Print_Area" localSheetId="14">'AR6  AR Aging Trend'!$A$1:$K$77</definedName>
    <definedName name="_xlnm.Print_Area" localSheetId="15">'AR7  AR Aging Trend W Unbilled'!$A$1:$K$75</definedName>
    <definedName name="_xlnm.Print_Titles" localSheetId="16">'AR8  Facility Trend'!$12:$13</definedName>
    <definedName name="_xlnm.Print_Area" localSheetId="16">'AR8  Facility Trend'!$A$1:$K$195</definedName>
    <definedName name="_xlnm.Print_Titles" localSheetId="17">'AR9  Class Trend'!$13:$14</definedName>
    <definedName name="_xlnm.Print_Area" localSheetId="17">'AR9  Class Trend'!$A$1:$L$196</definedName>
    <definedName name="_xlnm.Print_Area" localSheetId="18">'AR10  Census'!$A$1:$M$37</definedName>
    <definedName name="_xlnm.Print_Area" localSheetId="19">'AR10a  Alt IP Census'!$A$1:$O$52</definedName>
    <definedName name="_xlnm.Print_Area" localSheetId="20">'AR10b  Outpatient Visits'!$A$1:$J$53</definedName>
    <definedName name="_xlnm.Print_Area" localSheetId="21">'AR11  Payor Concentration'!$A$1:$N$39</definedName>
    <definedName name="_xlnm.Print_Area" localSheetId="22">'AR11b Cross Aging'!$A$1:$R$100</definedName>
    <definedName name="_xlnm.Print_Area" localSheetId="23">'AR12 EligiblePayorConcentration'!$A$1:$N$49</definedName>
    <definedName name="_xlnm.Print_Titles" localSheetId="24">'AR13  AR Recon'!$A:$C</definedName>
    <definedName name="_xlnm.Print_Area" localSheetId="24">'AR13  AR Recon'!$A$1:$Q$53</definedName>
    <definedName name="_xlnm.Print_Titles" localSheetId="25">'AR14  AR Rollforward'!$1:$4</definedName>
    <definedName name="_xlnm.Print_Area" localSheetId="25">'AR14  AR Rollforward'!$A$1:$P$48</definedName>
    <definedName name="_xlnm.Print_Titles" localSheetId="26">'AR14a Rollforward w CA@Billing'!$1:$4</definedName>
    <definedName name="_xlnm.Print_Area" localSheetId="26">'AR14a Rollforward w CA@Billing'!$A$1:$S$48</definedName>
    <definedName name="_xlnm.Print_Area" localSheetId="27">'AR15  Revenue Recon'!$A$1:$D$43</definedName>
    <definedName name="_xlnm.Print_Area" localSheetId="28">'AR15a  Revenue Validation'!$A$1:$P$36</definedName>
    <definedName name="_xlnm.Print_Area" localSheetId="29">'AR16 CARES, PPP, MAAP and TAX'!$A$1:$N$68</definedName>
    <definedName name="_xlnm.Print_Titles" localSheetId="30">'AR17  AcctsRecTestworkSummary'!$1:$4</definedName>
    <definedName name="_xlnm.Print_Area" localSheetId="30">'AR17  AcctsRecTestworkSummary'!$A$1:$M$28</definedName>
    <definedName name="_xlnm.Print_Area" localSheetId="31">'AR18  IP Static Pool'!$A$1:$AB$104</definedName>
    <definedName name="_xlnm.Print_Titles" localSheetId="32">'AR18a  IP SP w multiple pmts'!$A:$A</definedName>
    <definedName name="_xlnm.Print_Area" localSheetId="32">'AR18a  IP SP w multiple pmts'!$A$1:$BC$288</definedName>
    <definedName name="_xlnm.Print_Area" localSheetId="33">'AR19  OP Static Pool'!$A$1:$AC$101</definedName>
    <definedName name="_xlnm.Print_Titles" localSheetId="34">'AR19a  OP SP w multiple pmts'!$A:$A</definedName>
    <definedName name="_xlnm.Print_Area" localSheetId="34">'AR19a  OP SP w multiple pmts'!$A$1:$BC$287</definedName>
    <definedName name="_xlnm.Print_Area" localSheetId="35">'AR21 Credit Ineligible Calc'!$A$1:$J$87</definedName>
    <definedName name="_xlnm.Print_Area" localSheetId="36">'AR21b  Credit Testing'!$A$1:$K$44</definedName>
    <definedName name="_xlnm.Print_Area" localSheetId="37">'AR22  CombinedRemitAnalysis'!$A$1:$O$51</definedName>
    <definedName name="_xlnm.Print_Area" localSheetId="38">'AR23  PayorMappingReview'!$A$1:$F$61</definedName>
    <definedName name="_xlnm.Print_Area" localSheetId="39">'AR24  PastDueReview'!$A$1:$O$33</definedName>
    <definedName name="_xlnm.Print_Area" localSheetId="40">'AR25  OtherRecAnalysis'!$A$1:$F$38</definedName>
    <definedName name="_xlnm.Print_Area" localSheetId="41">'FIN1 Rev to Cash'!$A$1:$I$39</definedName>
    <definedName name="_xlnm.Print_Area" localSheetId="42">'FIN2 Exp to Disbursement'!$A$1:$J$42</definedName>
    <definedName name="_xlnm.Print_Area" localSheetId="43">'FIN3 EBITDAR'!$A$1:$O$49</definedName>
    <definedName name="_xlnm.Print_Area" localSheetId="44">'CSH1  Cash Cover Sheet'!$A$1:$K$65</definedName>
    <definedName name="_xlnm.Print_Area" localSheetId="45">'CSH2  Bank Accounts'!$A$1:$F$31</definedName>
    <definedName name="_xlnm.Print_Area" localSheetId="46">'CSH3  Lockbox'!$A$1:$I$58</definedName>
    <definedName name="_xlnm.Print_Area" localSheetId="47">'CSH4  Operating Account'!$A$1:$I$25</definedName>
    <definedName name="_xlnm.Print_Area" localSheetId="48">'CSH5  Outstanding Checks'!$A$1:$L$47</definedName>
    <definedName name="_xlnm.Print_Area" localSheetId="49">'CSH6  Held Checks'!$A$1:$J$38</definedName>
    <definedName name="_xlnm.Print_Area" localSheetId="50">'CSH7  Cleared Checks'!$A$1:$K$38</definedName>
    <definedName name="_xlnm.Print_Area" localSheetId="51">'CSH8  BankRecons'!$A$1:$J$65</definedName>
    <definedName name="_xlnm.Print_Area" localSheetId="52">'CSH9  DisbursAnalysis'!$A$1:$J$54</definedName>
    <definedName name="_xlnm.Print_Area" localSheetId="53">'PAY1  AcctsPayCover'!$A$1:$K$35</definedName>
    <definedName name="_xlnm.Print_Area" localSheetId="54">'HIDE  AcctsPayQuestionnaire'!$A$1:$S$43</definedName>
    <definedName name="_xlnm.Print_Area" localSheetId="55">'PAY2  AcctsPaySpreads'!$A$1:$H$37</definedName>
    <definedName name="_xlnm.Print_Area" localSheetId="56">'PAY3  AcctsPayTopVendorBalances'!$A$1:$L$38</definedName>
    <definedName name="_xlnm.Print_Area" localSheetId="57">'PAY4  PastDuePayables'!$A$1:$N$41</definedName>
    <definedName name="_xlnm.Print_Area" localSheetId="58">'PAY5  LoanRecon'!$A$1:$D$41</definedName>
    <definedName name="_xlnm.Print_Area" localSheetId="59">'PAY6  AcctsPayRecon'!$A$1:$P$42</definedName>
    <definedName name="_xlnm.Print_Area" localSheetId="60">'PAY7  AccruedExpRecon'!$A$1:$M$78</definedName>
    <definedName name="_xlnm.Print_Area" localSheetId="61">'PAY8  AcctsPayMonthlyAgings'!$A$1:$Y$34</definedName>
    <definedName name="_xlnm.Print_Area" localSheetId="62">'TAX1  TaxCover'!$A$1:$L$34</definedName>
    <definedName name="_xlnm.Print_Area" localSheetId="63">'TAX2a  FedPayrollTax'!$A$1:$R$66</definedName>
    <definedName name="_xlnm.Print_Area" localSheetId="64">'TAX2  FedPayrollTax'!$A$1:$H$41</definedName>
    <definedName name="_xlnm.Print_Area" localSheetId="65">'TAX4  PropertyTax'!$A$1:$J$21</definedName>
    <definedName name="_xlnm.Print_Area" localSheetId="66">'TAX5  OtherTax'!$A$1:$I$19</definedName>
    <definedName name="_xlnm.Print_Area" localSheetId="67">'TAX6  CA QAF'!$A$1:$L$38</definedName>
    <definedName name="_xlnm.Print_Area" localSheetId="68">'MSC1  MiscCover'!$A$1:$K$66</definedName>
    <definedName name="_xlnm.Print_Area" localSheetId="69">'MSC2  CostReports'!$A$1:$P$55</definedName>
    <definedName name="_xlnm.Print_Area" localSheetId="70">'MSC3  RAC Reviews'!$A$1:$N$26</definedName>
    <definedName name="_xlnm.Print_Area" localSheetId="71">'MSC4  Other3rdPartyLiab'!$A$1:$J$27</definedName>
    <definedName name="_xlnm.Print_Area" localSheetId="72">'MSC5  Licenses&amp;Accreditations'!$A$1:$J$28</definedName>
    <definedName name="_xlnm.Print_Area" localSheetId="73">'MSC6  Insurance'!$A$1:$I$31</definedName>
    <definedName name="_xlnm.Print_Area" localSheetId="74">'MSC7  SNF Surveys'!$A$1:$X$54</definedName>
    <definedName name="_xlnm.Print_Titles" localSheetId="75">'MSC8  EBITDA Testing'!$1:$5</definedName>
    <definedName name="_xlnm.Print_Area" localSheetId="75">'MSC8  EBITDA Testing'!$A$1:$O$67</definedName>
    <definedName name="_xlnm.Print_Area" localSheetId="76">'MSC9  Rev&amp;Exp Testing'!$A$1:$O$69</definedName>
  </definedNames>
  <calcPr calcId="191029" fullCalcOnLoad="1"/>
</workbook>
</file>

<file path=xl/styles.xml><?xml version="1.0" encoding="utf-8"?>
<styleSheet xmlns="http://schemas.openxmlformats.org/spreadsheetml/2006/main">
  <numFmts count="19">
    <numFmt numFmtId="164" formatCode="General_);[Red]\-General_)"/>
    <numFmt numFmtId="165" formatCode="m/d/yy;@"/>
    <numFmt numFmtId="166" formatCode="mm/dd/yy;@"/>
    <numFmt numFmtId="167" formatCode="#,##0.0_);\(#,##0.0\)"/>
    <numFmt numFmtId="168" formatCode="mm/dd/yy"/>
    <numFmt numFmtId="169" formatCode="0.0%"/>
    <numFmt numFmtId="170" formatCode="_(* #,##0_);_(* \(#,##0\);_(* &quot;-&quot;??_);_(@_)"/>
    <numFmt numFmtId="171" formatCode="[$-409]mmm\-yy;@"/>
    <numFmt numFmtId="172" formatCode="0_);\(0\)"/>
    <numFmt numFmtId="173" formatCode="[$-1010409]&quot;$&quot;#,##0.00;\(&quot;$&quot;#,##0.00\)"/>
    <numFmt numFmtId="174" formatCode="[$-10409]#,##0;\(#,##0\)"/>
    <numFmt numFmtId="175" formatCode="0.00_);\(0.00\)"/>
    <numFmt numFmtId="176" formatCode="&quot;$&quot;#,##0_);[Red]\(&quot;$&quot;#,##0\)"/>
    <numFmt numFmtId="177" formatCode="_(&quot;$&quot;* #,##0.00_);_(&quot;$&quot;* \(#,##0.00\);_(&quot;$&quot;* &quot;-&quot;??_);_(@_)"/>
    <numFmt numFmtId="178" formatCode="mmm\-yy_)"/>
    <numFmt numFmtId="179" formatCode="[$-10409]0.0%"/>
    <numFmt numFmtId="180" formatCode="_(&quot;$&quot;* #,##0_);_(&quot;$&quot;* \(#,##0\);_(&quot;$&quot;* &quot;-&quot;??_);_(@_)"/>
    <numFmt numFmtId="181" formatCode="_([$$-409]* #,##0_);_([$$-409]* \(#,##0\);_([$$-409]* &quot;-&quot;??_);_(@_)"/>
    <numFmt numFmtId="182" formatCode="[$-409]mmmm\ d\,\ yyyy;@"/>
  </numFmts>
  <fonts count="53">
    <font>
      <name val="Calibri"/>
      <family val="2"/>
      <color theme="1"/>
      <sz val="11"/>
      <scheme val="minor"/>
    </font>
    <font>
      <name val="Calibri"/>
      <family val="2"/>
      <color theme="1"/>
      <sz val="11"/>
      <scheme val="minor"/>
    </font>
    <font>
      <name val="Calibri"/>
      <family val="2"/>
      <b val="1"/>
      <color theme="1"/>
      <sz val="11"/>
      <scheme val="minor"/>
    </font>
    <font>
      <name val="Calibri"/>
      <family val="2"/>
      <b val="1"/>
      <color rgb="FFFF0000"/>
      <sz val="11"/>
      <scheme val="minor"/>
    </font>
    <font>
      <name val="Calibri"/>
      <family val="2"/>
      <color rgb="FF0070C0"/>
      <sz val="11"/>
      <scheme val="minor"/>
    </font>
    <font>
      <name val="Calibri"/>
      <family val="2"/>
      <b val="1"/>
      <color rgb="FF3333FF"/>
      <sz val="11"/>
      <scheme val="minor"/>
    </font>
    <font>
      <name val="Calibri"/>
      <family val="2"/>
      <b val="1"/>
      <sz val="11"/>
      <scheme val="minor"/>
    </font>
    <font>
      <name val="Calibri"/>
      <family val="2"/>
      <b val="1"/>
      <i val="1"/>
      <color theme="1"/>
      <sz val="11"/>
      <scheme val="minor"/>
    </font>
    <font>
      <name val="Calibri"/>
      <family val="2"/>
      <b val="1"/>
      <i val="1"/>
      <sz val="11"/>
      <scheme val="minor"/>
    </font>
    <font>
      <name val="Arial"/>
      <family val="2"/>
      <sz val="10"/>
    </font>
    <font>
      <name val="Calibri"/>
      <family val="2"/>
      <sz val="11"/>
      <scheme val="minor"/>
    </font>
    <font>
      <name val="Calibri"/>
      <family val="2"/>
      <b val="1"/>
      <sz val="11"/>
      <u val="single"/>
      <scheme val="minor"/>
    </font>
    <font>
      <name val="Calibri"/>
      <family val="2"/>
      <b val="1"/>
      <color theme="1"/>
      <sz val="11"/>
      <u val="single"/>
      <scheme val="minor"/>
    </font>
    <font>
      <name val="Calibri"/>
      <family val="2"/>
      <b val="1"/>
      <color rgb="FF0070C0"/>
      <sz val="11"/>
      <scheme val="minor"/>
    </font>
    <font>
      <name val="Calibri"/>
      <family val="2"/>
      <color rgb="FF3333FF"/>
      <sz val="11"/>
      <scheme val="minor"/>
    </font>
    <font>
      <name val="Calibri"/>
      <family val="2"/>
      <color theme="10"/>
      <sz val="11"/>
      <u val="single"/>
      <scheme val="minor"/>
    </font>
    <font>
      <name val="Calibri"/>
      <family val="2"/>
      <b val="1"/>
      <color rgb="FFFA7D00"/>
      <sz val="11"/>
      <scheme val="minor"/>
    </font>
    <font>
      <name val="Calibri"/>
      <family val="2"/>
      <color rgb="FFFF0000"/>
      <sz val="11"/>
      <scheme val="minor"/>
    </font>
    <font>
      <name val="Calibri"/>
      <family val="2"/>
      <color theme="0"/>
      <sz val="11"/>
      <scheme val="minor"/>
    </font>
    <font>
      <name val="Calibri"/>
      <family val="2"/>
      <b val="1"/>
      <color indexed="12"/>
      <sz val="11"/>
      <scheme val="minor"/>
    </font>
    <font>
      <name val="Calibri"/>
      <family val="2"/>
      <b val="1"/>
      <color indexed="10"/>
      <sz val="11"/>
      <scheme val="minor"/>
    </font>
    <font>
      <name val="Calibri"/>
      <family val="2"/>
      <b val="1"/>
      <color theme="4"/>
      <sz val="11"/>
      <scheme val="minor"/>
    </font>
    <font>
      <name val="Calibri"/>
      <family val="2"/>
      <b val="1"/>
      <color indexed="10"/>
      <sz val="11"/>
      <u val="single"/>
      <scheme val="minor"/>
    </font>
    <font>
      <name val="Calibri"/>
      <family val="2"/>
      <sz val="11"/>
      <u val="single"/>
      <scheme val="minor"/>
    </font>
    <font>
      <name val="Calibri"/>
      <family val="2"/>
      <color theme="1"/>
      <sz val="11"/>
      <u val="singleAccounting"/>
      <scheme val="minor"/>
    </font>
    <font>
      <name val="Calibri"/>
      <family val="2"/>
      <b val="1"/>
      <color theme="1"/>
      <sz val="8"/>
      <scheme val="minor"/>
    </font>
    <font>
      <name val="Calibri"/>
      <family val="2"/>
      <b val="1"/>
      <color theme="1"/>
      <sz val="14"/>
      <scheme val="minor"/>
    </font>
    <font>
      <name val="Calibri"/>
      <family val="2"/>
      <b val="1"/>
      <i val="1"/>
      <color theme="1"/>
      <sz val="12"/>
      <scheme val="minor"/>
    </font>
    <font>
      <name val="Calibri"/>
      <family val="2"/>
      <b val="1"/>
      <color indexed="8"/>
      <sz val="11"/>
      <scheme val="minor"/>
    </font>
    <font>
      <name val="Calibri"/>
      <family val="2"/>
      <color indexed="8"/>
      <sz val="11"/>
      <scheme val="minor"/>
    </font>
    <font>
      <name val="Times New Roman"/>
      <family val="1"/>
      <sz val="10"/>
    </font>
    <font>
      <name val="Calibri"/>
      <family val="2"/>
      <b val="1"/>
      <color rgb="FFFF0000"/>
      <sz val="11"/>
    </font>
    <font>
      <name val="Calibri"/>
      <family val="2"/>
      <sz val="11"/>
    </font>
    <font>
      <name val="Calibri"/>
      <family val="2"/>
      <b val="1"/>
      <sz val="11"/>
    </font>
    <font>
      <name val="Arial"/>
      <family val="2"/>
      <sz val="8"/>
    </font>
    <font>
      <name val="Calibri"/>
      <family val="2"/>
      <b val="1"/>
      <i val="1"/>
      <color indexed="12"/>
      <sz val="11"/>
      <scheme val="minor"/>
    </font>
    <font>
      <name val="Arial"/>
      <family val="2"/>
      <b val="1"/>
      <sz val="10"/>
    </font>
    <font>
      <name val="Calibri"/>
      <family val="2"/>
      <sz val="11"/>
      <u val="single"/>
    </font>
    <font>
      <name val="Calibri"/>
      <family val="2"/>
      <color theme="1"/>
      <sz val="16"/>
      <scheme val="minor"/>
    </font>
    <font>
      <name val="Calibri"/>
      <family val="2"/>
      <color rgb="FF000000"/>
      <sz val="11"/>
      <scheme val="minor"/>
    </font>
    <font>
      <name val="Calibri"/>
      <family val="2"/>
      <color rgb="FF000000"/>
      <sz val="10"/>
      <scheme val="minor"/>
    </font>
    <font>
      <name val="Calibri"/>
      <family val="2"/>
      <b val="1"/>
      <color rgb="FF000000"/>
      <sz val="11"/>
      <scheme val="minor"/>
    </font>
    <font>
      <name val="Calibri"/>
      <family val="2"/>
      <color rgb="FFFF0000"/>
      <sz val="11"/>
      <u val="single"/>
      <scheme val="minor"/>
    </font>
    <font>
      <name val="Calibri"/>
      <family val="2"/>
      <color rgb="FF000000"/>
      <sz val="11"/>
    </font>
    <font>
      <name val="Calibri"/>
      <family val="2"/>
      <color rgb="FFFF0000"/>
      <sz val="12"/>
      <scheme val="minor"/>
    </font>
    <font>
      <name val="Calibri"/>
      <family val="2"/>
      <color rgb="FFFF0000"/>
      <sz val="11"/>
    </font>
    <font>
      <name val="Calibri"/>
      <family val="2"/>
      <b val="1"/>
      <color rgb="FFFF0000"/>
      <sz val="11"/>
      <u val="single"/>
    </font>
    <font>
      <name val="Calibri"/>
      <family val="2"/>
      <color rgb="FF000000"/>
      <sz val="10"/>
    </font>
    <font>
      <name val="Calibri"/>
      <family val="2"/>
      <color rgb="FF0563C1"/>
      <sz val="11"/>
      <u val="single"/>
    </font>
    <font>
      <name val="Calibri"/>
      <family val="2"/>
      <b val="1"/>
      <color rgb="FF0000FF"/>
      <sz val="11"/>
    </font>
    <font>
      <name val="Calibri"/>
      <family val="2"/>
      <b val="1"/>
      <color rgb="FF000000"/>
      <sz val="11"/>
    </font>
    <font>
      <name val="Arial"/>
      <family val="2"/>
      <b val="1"/>
      <color theme="1"/>
      <sz val="10"/>
      <u val="single"/>
    </font>
    <font>
      <name val="Arial"/>
      <family val="2"/>
      <b val="1"/>
      <color theme="1"/>
      <sz val="10"/>
    </font>
  </fonts>
  <fills count="22">
    <fill>
      <patternFill/>
    </fill>
    <fill>
      <patternFill patternType="gray125"/>
    </fill>
    <fill>
      <patternFill patternType="solid">
        <fgColor theme="0" tint="-0.249977111117893"/>
        <bgColor indexed="64"/>
      </patternFill>
    </fill>
    <fill>
      <patternFill patternType="solid">
        <fgColor theme="0" tint="-0.1499984740745262"/>
        <bgColor indexed="64"/>
      </patternFill>
    </fill>
    <fill>
      <patternFill patternType="solid">
        <fgColor theme="3" tint="0.5999938962981048"/>
        <bgColor indexed="64"/>
      </patternFill>
    </fill>
    <fill>
      <patternFill patternType="solid">
        <fgColor theme="9" tint="0.5999938962981048"/>
        <bgColor indexed="64"/>
      </patternFill>
    </fill>
    <fill>
      <patternFill patternType="solid">
        <fgColor theme="3" tint="0.7999816888943144"/>
        <bgColor indexed="64"/>
      </patternFill>
    </fill>
    <fill>
      <patternFill patternType="solid">
        <fgColor rgb="FFF2F2F2"/>
      </patternFill>
    </fill>
    <fill>
      <patternFill patternType="solid">
        <fgColor theme="4"/>
      </patternFill>
    </fill>
    <fill>
      <patternFill patternType="solid">
        <fgColor theme="4" tint="0.7999816888943144"/>
        <bgColor indexed="64"/>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theme="4" tint="0.5999938962981048"/>
        <bgColor indexed="64"/>
      </patternFill>
    </fill>
    <fill>
      <patternFill patternType="solid">
        <fgColor theme="4" tint="0.3999755851924192"/>
        <bgColor indexed="64"/>
      </patternFill>
    </fill>
    <fill>
      <patternFill patternType="solid">
        <fgColor rgb="FFF4B084"/>
        <bgColor indexed="64"/>
      </patternFill>
    </fill>
    <fill>
      <patternFill patternType="solid">
        <fgColor rgb="FF8EA9DB"/>
        <bgColor indexed="64"/>
      </patternFill>
    </fill>
    <fill>
      <patternFill patternType="solid">
        <fgColor rgb="FFFFFFFF"/>
        <bgColor indexed="64"/>
      </patternFill>
    </fill>
    <fill>
      <patternFill patternType="solid">
        <fgColor rgb="FFFFFF00"/>
        <bgColor rgb="FF000000"/>
      </patternFill>
    </fill>
    <fill>
      <patternFill patternType="solid">
        <fgColor rgb="FF8DB4E2"/>
        <bgColor rgb="FF000000"/>
      </patternFill>
    </fill>
    <fill>
      <patternFill patternType="solid">
        <fgColor rgb="FF8DB4E2"/>
        <bgColor indexed="64"/>
      </patternFill>
    </fill>
    <fill>
      <patternFill patternType="solid">
        <fgColor rgb="FFFFFFFF"/>
        <bgColor rgb="FF000000"/>
      </patternFill>
    </fill>
  </fills>
  <borders count="456">
    <border>
      <left/>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diagonal/>
    </border>
    <border>
      <left style="thin">
        <color indexed="64"/>
      </left>
      <right/>
      <top style="medium">
        <color auto="1"/>
      </top>
      <bottom style="thin">
        <color auto="1"/>
      </bottom>
      <diagonal/>
    </border>
    <border>
      <left/>
      <right style="thin">
        <color indexed="64"/>
      </right>
      <top style="medium">
        <color indexed="64"/>
      </top>
      <bottom style="thin">
        <color indexed="64"/>
      </bottom>
      <diagonal/>
    </border>
    <border>
      <left style="thin">
        <color auto="1"/>
      </left>
      <right/>
      <top/>
      <bottom style="medium">
        <color auto="1"/>
      </bottom>
      <diagonal/>
    </border>
    <border>
      <left style="thin">
        <color auto="1"/>
      </left>
      <right/>
      <top style="medium">
        <color auto="1"/>
      </top>
      <bottom/>
      <diagonal/>
    </border>
    <border>
      <left/>
      <right style="thin">
        <color auto="1"/>
      </right>
      <top/>
      <bottom style="medium">
        <color auto="1"/>
      </bottom>
      <diagonal/>
    </border>
    <border>
      <left/>
      <right style="thin">
        <color auto="1"/>
      </right>
      <top style="medium">
        <color auto="1"/>
      </top>
      <bottom/>
      <diagonal/>
    </border>
    <border>
      <left/>
      <right style="thin">
        <color auto="1"/>
      </right>
      <top/>
      <bottom/>
      <diagonal/>
    </border>
    <border>
      <left style="dotted">
        <color auto="1"/>
      </left>
      <right style="dotted">
        <color auto="1"/>
      </right>
      <top style="medium">
        <color auto="1"/>
      </top>
      <bottom/>
      <diagonal/>
    </border>
    <border>
      <left style="dotted">
        <color auto="1"/>
      </left>
      <right style="dotted">
        <color auto="1"/>
      </right>
      <top/>
      <bottom/>
      <diagonal/>
    </border>
    <border>
      <left style="medium">
        <color indexed="64"/>
      </left>
      <right/>
      <top/>
      <bottom/>
      <diagonal/>
    </border>
    <border>
      <left style="medium">
        <color auto="1"/>
      </left>
      <right style="thin">
        <color auto="1"/>
      </right>
      <top style="dotted">
        <color auto="1"/>
      </top>
      <bottom/>
      <diagonal/>
    </border>
    <border>
      <left style="thin">
        <color auto="1"/>
      </left>
      <right style="thin">
        <color auto="1"/>
      </right>
      <top style="dotted">
        <color auto="1"/>
      </top>
      <bottom/>
      <diagonal/>
    </border>
    <border>
      <left style="thin">
        <color indexed="64"/>
      </left>
      <right/>
      <top style="dotted">
        <color auto="1"/>
      </top>
      <bottom/>
      <diagonal/>
    </border>
    <border>
      <left style="dotted">
        <color auto="1"/>
      </left>
      <right style="dotted">
        <color auto="1"/>
      </right>
      <top style="dotted">
        <color auto="1"/>
      </top>
      <bottom/>
      <diagonal/>
    </border>
    <border>
      <left/>
      <right style="thin">
        <color auto="1"/>
      </right>
      <top style="dotted">
        <color auto="1"/>
      </top>
      <bottom/>
      <diagonal/>
    </border>
    <border>
      <left style="thin">
        <color auto="1"/>
      </left>
      <right style="medium">
        <color auto="1"/>
      </right>
      <top style="dotted">
        <color auto="1"/>
      </top>
      <bottom/>
      <diagonal/>
    </border>
    <border>
      <left style="medium">
        <color auto="1"/>
      </left>
      <right style="thin">
        <color auto="1"/>
      </right>
      <top style="dotted">
        <color auto="1"/>
      </top>
      <bottom style="thin">
        <color indexed="64"/>
      </bottom>
      <diagonal/>
    </border>
    <border>
      <left style="thin">
        <color auto="1"/>
      </left>
      <right style="thin">
        <color auto="1"/>
      </right>
      <top style="dotted">
        <color auto="1"/>
      </top>
      <bottom style="thin">
        <color indexed="64"/>
      </bottom>
      <diagonal/>
    </border>
    <border>
      <left style="thin">
        <color indexed="64"/>
      </left>
      <right/>
      <top style="dotted">
        <color auto="1"/>
      </top>
      <bottom style="thin">
        <color indexed="64"/>
      </bottom>
      <diagonal/>
    </border>
    <border>
      <left style="dotted">
        <color auto="1"/>
      </left>
      <right style="dotted">
        <color auto="1"/>
      </right>
      <top style="dotted">
        <color auto="1"/>
      </top>
      <bottom style="thin">
        <color indexed="64"/>
      </bottom>
      <diagonal/>
    </border>
    <border>
      <left/>
      <right style="thin">
        <color auto="1"/>
      </right>
      <top style="dotted">
        <color auto="1"/>
      </top>
      <bottom style="thin">
        <color indexed="64"/>
      </bottom>
      <diagonal/>
    </border>
    <border>
      <left style="thin">
        <color auto="1"/>
      </left>
      <right style="medium">
        <color auto="1"/>
      </right>
      <top style="dotted">
        <color auto="1"/>
      </top>
      <bottom style="thin">
        <color indexed="64"/>
      </bottom>
      <diagonal/>
    </border>
    <border>
      <left/>
      <right/>
      <top style="medium">
        <color auto="1"/>
      </top>
      <bottom/>
      <diagonal/>
    </border>
    <border>
      <left/>
      <right style="medium">
        <color auto="1"/>
      </right>
      <top style="medium">
        <color auto="1"/>
      </top>
      <bottom/>
      <diagonal/>
    </border>
    <border>
      <left/>
      <right/>
      <top/>
      <bottom style="medium">
        <color auto="1"/>
      </bottom>
      <diagonal/>
    </border>
    <border>
      <left/>
      <right style="medium">
        <color auto="1"/>
      </right>
      <top/>
      <bottom style="medium">
        <color auto="1"/>
      </bottom>
      <diagonal/>
    </border>
    <border>
      <left/>
      <right style="medium">
        <color auto="1"/>
      </right>
      <top/>
      <bottom/>
      <diagonal/>
    </border>
    <border>
      <left/>
      <right/>
      <top style="thin">
        <color auto="1"/>
      </top>
      <bottom/>
      <diagonal/>
    </border>
    <border>
      <left/>
      <right style="dotted">
        <color auto="1"/>
      </right>
      <top/>
      <bottom/>
      <diagonal/>
    </border>
    <border>
      <left style="dotted">
        <color auto="1"/>
      </left>
      <right style="thin">
        <color indexed="64"/>
      </right>
      <top/>
      <bottom/>
      <diagonal/>
    </border>
    <border>
      <left style="dotted">
        <color auto="1"/>
      </left>
      <right style="medium">
        <color auto="1"/>
      </right>
      <top/>
      <bottom/>
      <diagonal/>
    </border>
    <border>
      <left style="medium">
        <color auto="1"/>
      </left>
      <right style="thin">
        <color auto="1"/>
      </right>
      <top style="dotted">
        <color auto="1"/>
      </top>
      <bottom style="medium">
        <color indexed="64"/>
      </bottom>
      <diagonal/>
    </border>
    <border>
      <left style="medium">
        <color auto="1"/>
      </left>
      <right style="thin">
        <color auto="1"/>
      </right>
      <top/>
      <bottom style="dotted">
        <color auto="1"/>
      </bottom>
      <diagonal/>
    </border>
    <border>
      <left style="thin">
        <color auto="1"/>
      </left>
      <right style="medium">
        <color auto="1"/>
      </right>
      <top/>
      <bottom style="dotted">
        <color auto="1"/>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auto="1"/>
      </left>
      <right style="thin">
        <color auto="1"/>
      </right>
      <top style="thin">
        <color auto="1"/>
      </top>
      <bottom style="medium">
        <color indexed="64"/>
      </bottom>
      <diagonal/>
    </border>
    <border>
      <left style="thin">
        <color indexed="64"/>
      </left>
      <right style="thin">
        <color auto="1"/>
      </right>
      <top style="medium">
        <color auto="1"/>
      </top>
      <bottom style="medium">
        <color auto="1"/>
      </bottom>
      <diagonal/>
    </border>
    <border>
      <left style="thin">
        <color auto="1"/>
      </left>
      <right style="thin">
        <color auto="1"/>
      </right>
      <top style="dotted">
        <color auto="1"/>
      </top>
      <bottom style="medium">
        <color indexed="64"/>
      </bottom>
      <diagonal/>
    </border>
    <border>
      <left style="thin">
        <color indexed="64"/>
      </left>
      <right style="thin">
        <color indexed="64"/>
      </right>
      <top/>
      <bottom style="dotted">
        <color indexed="64"/>
      </bottom>
      <diagonal/>
    </border>
    <border>
      <left/>
      <right style="thin">
        <color indexed="64"/>
      </right>
      <top/>
      <bottom style="dotted">
        <color indexed="64"/>
      </bottom>
      <diagonal/>
    </border>
    <border>
      <left/>
      <right style="thin">
        <color auto="1"/>
      </right>
      <top style="dotted">
        <color indexed="64"/>
      </top>
      <bottom style="medium">
        <color auto="1"/>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style="medium">
        <color auto="1"/>
      </top>
      <bottom style="thin">
        <color indexed="64"/>
      </bottom>
      <diagonal/>
    </border>
    <border>
      <left/>
      <right style="thin">
        <color auto="1"/>
      </right>
      <top style="medium">
        <color indexed="64"/>
      </top>
      <bottom style="medium">
        <color auto="1"/>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diagonal/>
    </border>
    <border>
      <left style="medium">
        <color indexed="64"/>
      </left>
      <right/>
      <top/>
      <bottom style="double">
        <color indexed="64"/>
      </bottom>
      <diagonal/>
    </border>
    <border>
      <left style="medium">
        <color indexed="64"/>
      </left>
      <right/>
      <top style="thin">
        <color indexed="64"/>
      </top>
      <bottom style="double">
        <color indexed="64"/>
      </bottom>
      <diagonal/>
    </border>
    <border>
      <left style="dotted">
        <color indexed="64"/>
      </left>
      <right/>
      <top style="thin">
        <color indexed="64"/>
      </top>
      <bottom style="double">
        <color indexed="64"/>
      </bottom>
      <diagonal/>
    </border>
    <border>
      <left style="medium">
        <color indexed="64"/>
      </left>
      <right style="medium">
        <color indexed="64"/>
      </right>
      <top/>
      <bottom style="double">
        <color indexed="64"/>
      </bottom>
      <diagonal/>
    </border>
    <border>
      <left/>
      <right style="thin">
        <color indexed="64"/>
      </right>
      <top/>
      <bottom style="double">
        <color indexed="64"/>
      </bottom>
      <diagonal/>
    </border>
    <border>
      <left/>
      <right style="medium">
        <color indexed="64"/>
      </right>
      <top/>
      <bottom style="double">
        <color indexed="64"/>
      </bottom>
      <diagonal/>
    </border>
    <border>
      <left style="dotted">
        <color indexed="64"/>
      </left>
      <right/>
      <top/>
      <bottom/>
      <diagonal/>
    </border>
    <border>
      <left style="medium">
        <color indexed="64"/>
      </left>
      <right style="medium">
        <color indexed="64"/>
      </right>
      <top/>
      <bottom/>
      <diagonal/>
    </border>
    <border>
      <left/>
      <right style="thin">
        <color indexed="64"/>
      </right>
      <top style="double">
        <color indexed="64"/>
      </top>
      <bottom/>
      <diagonal/>
    </border>
    <border>
      <left style="medium">
        <color indexed="64"/>
      </left>
      <right style="medium">
        <color indexed="64"/>
      </right>
      <top/>
      <bottom style="dotted">
        <color indexed="64"/>
      </bottom>
      <diagonal/>
    </border>
    <border>
      <left style="medium">
        <color indexed="64"/>
      </left>
      <right/>
      <top style="dotted">
        <color indexed="64"/>
      </top>
      <bottom style="dotted">
        <color indexed="64"/>
      </bottom>
      <diagonal/>
    </border>
    <border>
      <left style="dotted">
        <color indexed="64"/>
      </left>
      <right/>
      <top style="dotted">
        <color indexed="64"/>
      </top>
      <bottom style="dotted">
        <color indexed="64"/>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right style="medium">
        <color indexed="64"/>
      </right>
      <top style="dotted">
        <color indexed="64"/>
      </top>
      <bottom style="dotted">
        <color indexed="64"/>
      </bottom>
      <diagonal/>
    </border>
    <border>
      <left style="thin">
        <color indexed="64"/>
      </left>
      <right style="medium">
        <color indexed="64"/>
      </right>
      <top style="dotted">
        <color indexed="64"/>
      </top>
      <bottom style="dotted">
        <color indexed="64"/>
      </bottom>
      <diagonal/>
    </border>
    <border>
      <left style="medium">
        <color indexed="64"/>
      </left>
      <right/>
      <top style="dotted">
        <color indexed="64"/>
      </top>
      <bottom style="medium">
        <color indexed="64"/>
      </bottom>
      <diagonal/>
    </border>
    <border>
      <left style="dotted">
        <color indexed="64"/>
      </left>
      <right/>
      <top style="dotted">
        <color indexed="64"/>
      </top>
      <bottom style="medium">
        <color indexed="64"/>
      </bottom>
      <diagonal/>
    </border>
    <border>
      <left style="medium">
        <color indexed="64"/>
      </left>
      <right style="medium">
        <color indexed="64"/>
      </right>
      <top style="dotted">
        <color indexed="64"/>
      </top>
      <bottom style="medium">
        <color indexed="64"/>
      </bottom>
      <diagonal/>
    </border>
    <border>
      <left/>
      <right style="medium">
        <color indexed="64"/>
      </right>
      <top style="dotted">
        <color indexed="64"/>
      </top>
      <bottom style="medium">
        <color indexed="64"/>
      </bottom>
      <diagonal/>
    </border>
    <border>
      <left style="thin">
        <color indexed="64"/>
      </left>
      <right style="medium">
        <color indexed="64"/>
      </right>
      <top style="dotted">
        <color indexed="64"/>
      </top>
      <bottom style="medium">
        <color indexed="64"/>
      </bottom>
      <diagonal/>
    </border>
    <border>
      <left style="thin">
        <color indexed="8"/>
      </left>
      <right style="thin">
        <color indexed="8"/>
      </right>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style="medium">
        <color indexed="64"/>
      </bottom>
      <diagonal/>
    </border>
    <border>
      <left style="dotted">
        <color indexed="64"/>
      </left>
      <right style="dotted">
        <color indexed="64"/>
      </right>
      <top style="thin">
        <color indexed="64"/>
      </top>
      <bottom style="medium">
        <color indexed="64"/>
      </bottom>
      <diagonal/>
    </border>
    <border>
      <left style="medium">
        <color indexed="64"/>
      </left>
      <right/>
      <top style="dotted">
        <color indexed="64"/>
      </top>
      <bottom/>
      <diagonal/>
    </border>
    <border>
      <left/>
      <right/>
      <top style="dotted">
        <color indexed="64"/>
      </top>
      <bottom/>
      <diagonal/>
    </border>
    <border>
      <left style="dotted">
        <color indexed="64"/>
      </left>
      <right/>
      <top style="dotted">
        <color indexed="64"/>
      </top>
      <bottom/>
      <diagonal/>
    </border>
    <border>
      <left style="thin">
        <color indexed="64"/>
      </left>
      <right style="thin">
        <color indexed="64"/>
      </right>
      <top style="dotted">
        <color indexed="64"/>
      </top>
      <bottom style="dotted">
        <color indexed="64"/>
      </bottom>
      <diagonal/>
    </border>
    <border>
      <left/>
      <right/>
      <top style="dotted">
        <color indexed="64"/>
      </top>
      <bottom style="dotted">
        <color indexed="64"/>
      </bottom>
      <diagonal/>
    </border>
    <border>
      <left style="dotted">
        <color indexed="64"/>
      </left>
      <right style="dotted">
        <color indexed="64"/>
      </right>
      <top style="dotted">
        <color indexed="64"/>
      </top>
      <bottom style="dotted">
        <color indexed="64"/>
      </bottom>
      <diagonal/>
    </border>
    <border>
      <left/>
      <right/>
      <top style="dotted">
        <color indexed="64"/>
      </top>
      <bottom style="medium">
        <color indexed="64"/>
      </bottom>
      <diagonal/>
    </border>
    <border>
      <left style="dotted">
        <color indexed="64"/>
      </left>
      <right style="dotted">
        <color indexed="64"/>
      </right>
      <top style="dotted">
        <color indexed="64"/>
      </top>
      <bottom style="medium">
        <color indexed="64"/>
      </bottom>
      <diagonal/>
    </border>
    <border>
      <left style="medium">
        <color indexed="64"/>
      </left>
      <right style="thin">
        <color indexed="64"/>
      </right>
      <top/>
      <bottom style="thick">
        <color indexed="64"/>
      </bottom>
      <diagonal/>
    </border>
    <border>
      <left style="thin">
        <color indexed="64"/>
      </left>
      <right style="thin">
        <color indexed="64"/>
      </right>
      <top/>
      <bottom style="thick">
        <color indexed="64"/>
      </bottom>
      <diagonal/>
    </border>
    <border>
      <left/>
      <right style="medium">
        <color indexed="64"/>
      </right>
      <top/>
      <bottom style="thick">
        <color indexed="64"/>
      </bottom>
      <diagonal/>
    </border>
    <border>
      <left/>
      <right/>
      <top/>
      <bottom style="thick">
        <color indexed="64"/>
      </bottom>
      <diagonal/>
    </border>
    <border>
      <left style="dotted">
        <color indexed="64"/>
      </left>
      <right style="dotted">
        <color indexed="64"/>
      </right>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bottom style="thick">
        <color indexed="64"/>
      </bottom>
      <diagonal/>
    </border>
    <border>
      <left style="medium">
        <color auto="1"/>
      </left>
      <right style="medium">
        <color auto="1"/>
      </right>
      <top/>
      <bottom style="medium">
        <color auto="1"/>
      </bottom>
      <diagonal/>
    </border>
    <border>
      <left style="medium">
        <color indexed="64"/>
      </left>
      <right style="thin">
        <color indexed="8"/>
      </right>
      <top/>
      <bottom style="medium">
        <color indexed="64"/>
      </bottom>
      <diagonal/>
    </border>
    <border>
      <left style="thin">
        <color indexed="8"/>
      </left>
      <right style="thin">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medium">
        <color indexed="64"/>
      </left>
      <right style="thin">
        <color indexed="8"/>
      </right>
      <top style="medium">
        <color indexed="64"/>
      </top>
      <bottom/>
      <diagonal/>
    </border>
    <border>
      <left style="thin">
        <color auto="1"/>
      </left>
      <right style="medium">
        <color auto="1"/>
      </right>
      <top style="medium">
        <color auto="1"/>
      </top>
      <bottom style="thin">
        <color auto="1"/>
      </bottom>
      <diagonal/>
    </border>
    <border>
      <left style="dotted">
        <color indexed="64"/>
      </left>
      <right/>
      <top/>
      <bottom style="medium">
        <color indexed="64"/>
      </bottom>
      <diagonal/>
    </border>
    <border>
      <left style="dotted">
        <color indexed="64"/>
      </left>
      <right style="medium">
        <color indexed="64"/>
      </right>
      <top/>
      <bottom style="medium">
        <color indexed="64"/>
      </bottom>
      <diagonal/>
    </border>
    <border>
      <left style="thin">
        <color indexed="64"/>
      </left>
      <right/>
      <top style="medium">
        <color indexed="64"/>
      </top>
      <bottom style="medium">
        <color indexed="64"/>
      </bottom>
      <diagonal/>
    </border>
    <border>
      <left style="thin">
        <color indexed="8"/>
      </left>
      <right/>
      <top/>
      <bottom/>
      <diagonal/>
    </border>
    <border>
      <left style="medium">
        <color indexed="64"/>
      </left>
      <right style="thin">
        <color indexed="64"/>
      </right>
      <top style="double">
        <color indexed="8"/>
      </top>
      <bottom style="medium">
        <color indexed="64"/>
      </bottom>
      <diagonal/>
    </border>
    <border>
      <left/>
      <right/>
      <top style="double">
        <color indexed="8"/>
      </top>
      <bottom style="medium">
        <color indexed="64"/>
      </bottom>
      <diagonal/>
    </border>
    <border>
      <left style="thin">
        <color indexed="8"/>
      </left>
      <right style="thin">
        <color indexed="8"/>
      </right>
      <top style="double">
        <color indexed="8"/>
      </top>
      <bottom style="medium">
        <color indexed="64"/>
      </bottom>
      <diagonal/>
    </border>
    <border>
      <left style="thin">
        <color indexed="8"/>
      </left>
      <right/>
      <top style="double">
        <color indexed="8"/>
      </top>
      <bottom style="medium">
        <color indexed="64"/>
      </bottom>
      <diagonal/>
    </border>
    <border>
      <left style="thin">
        <color indexed="8"/>
      </left>
      <right/>
      <top style="medium">
        <color indexed="64"/>
      </top>
      <bottom style="medium">
        <color indexed="64"/>
      </bottom>
      <diagonal/>
    </border>
    <border>
      <left style="medium">
        <color indexed="64"/>
      </left>
      <right style="medium">
        <color indexed="64"/>
      </right>
      <top style="double">
        <color indexed="8"/>
      </top>
      <bottom style="medium">
        <color indexed="64"/>
      </bottom>
      <diagonal/>
    </border>
    <border>
      <left/>
      <right/>
      <top style="medium">
        <color indexed="64"/>
      </top>
      <bottom style="thin">
        <color indexed="64"/>
      </bottom>
      <diagonal/>
    </border>
    <border>
      <left style="medium">
        <color indexed="64"/>
      </left>
      <right/>
      <top style="medium">
        <color indexed="64"/>
      </top>
      <bottom style="thin">
        <color auto="1"/>
      </bottom>
      <diagonal/>
    </border>
    <border>
      <left/>
      <right style="medium">
        <color indexed="64"/>
      </right>
      <top style="medium">
        <color indexed="64"/>
      </top>
      <bottom style="thin">
        <color auto="1"/>
      </bottom>
      <diagonal/>
    </border>
    <border>
      <left style="medium">
        <color indexed="64"/>
      </left>
      <right style="thin">
        <color indexed="8"/>
      </right>
      <top/>
      <bottom/>
      <diagonal/>
    </border>
    <border>
      <left style="thin">
        <color indexed="8"/>
      </left>
      <right style="medium">
        <color indexed="64"/>
      </right>
      <top/>
      <bottom/>
      <diagonal/>
    </border>
    <border>
      <left/>
      <right/>
      <top/>
      <bottom style="dotted">
        <color indexed="64"/>
      </bottom>
      <diagonal/>
    </border>
    <border>
      <left style="thin">
        <color auto="1"/>
      </left>
      <right/>
      <top/>
      <bottom style="dotted">
        <color auto="1"/>
      </bottom>
      <diagonal/>
    </border>
    <border>
      <left style="medium">
        <color rgb="FF000000"/>
      </left>
      <right style="thin">
        <color rgb="FF000000"/>
      </right>
      <top style="medium">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medium">
        <color rgb="FF000000"/>
      </left>
      <right style="thin">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dotted">
        <color rgb="FF000000"/>
      </right>
      <top/>
      <bottom/>
      <diagonal/>
    </border>
    <border>
      <left style="dotted">
        <color rgb="FF000000"/>
      </left>
      <right style="dotted">
        <color rgb="FF000000"/>
      </right>
      <top/>
      <bottom/>
      <diagonal/>
    </border>
    <border>
      <left style="dotted">
        <color rgb="FF000000"/>
      </left>
      <right style="medium">
        <color rgb="FF000000"/>
      </right>
      <top/>
      <bottom/>
      <diagonal/>
    </border>
    <border>
      <left style="medium">
        <color rgb="FF000000"/>
      </left>
      <right style="dotted">
        <color rgb="FF000000"/>
      </right>
      <top/>
      <bottom style="medium">
        <color rgb="FF000000"/>
      </bottom>
      <diagonal/>
    </border>
    <border>
      <left style="dotted">
        <color rgb="FF000000"/>
      </left>
      <right style="dotted">
        <color rgb="FF000000"/>
      </right>
      <top/>
      <bottom style="medium">
        <color rgb="FF000000"/>
      </bottom>
      <diagonal/>
    </border>
    <border>
      <left style="dotted">
        <color rgb="FF000000"/>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indexed="64"/>
      </bottom>
      <diagonal/>
    </border>
    <border>
      <left/>
      <right/>
      <top style="medium">
        <color rgb="FF000000"/>
      </top>
      <bottom style="medium">
        <color indexed="64"/>
      </bottom>
      <diagonal/>
    </border>
    <border>
      <left/>
      <right style="medium">
        <color rgb="FF000000"/>
      </right>
      <top style="medium">
        <color rgb="FF000000"/>
      </top>
      <bottom style="medium">
        <color indexed="64"/>
      </bottom>
      <diagonal/>
    </border>
    <border>
      <left/>
      <right style="medium">
        <color auto="1"/>
      </right>
      <top/>
      <bottom style="medium">
        <color rgb="FF000000"/>
      </bottom>
      <diagonal/>
    </border>
    <border>
      <left style="medium">
        <color rgb="FF000000"/>
      </left>
      <right/>
      <top style="medium">
        <color auto="1"/>
      </top>
      <bottom style="thin">
        <color rgb="FF000000"/>
      </bottom>
      <diagonal/>
    </border>
    <border>
      <left/>
      <right/>
      <top style="medium">
        <color auto="1"/>
      </top>
      <bottom style="thin">
        <color rgb="FF000000"/>
      </bottom>
      <diagonal/>
    </border>
    <border>
      <left/>
      <right style="medium">
        <color rgb="FF000000"/>
      </right>
      <top style="medium">
        <color auto="1"/>
      </top>
      <bottom style="thin">
        <color rgb="FF000000"/>
      </bottom>
      <diagonal/>
    </border>
    <border>
      <left style="thin">
        <color auto="1"/>
      </left>
      <right/>
      <top/>
      <bottom/>
      <diagonal/>
    </border>
    <border>
      <left style="medium">
        <color rgb="FF000000"/>
      </left>
      <right style="thin">
        <color indexed="64"/>
      </right>
      <top/>
      <bottom/>
      <diagonal/>
    </border>
    <border>
      <left style="thin">
        <color indexed="64"/>
      </left>
      <right style="medium">
        <color rgb="FF000000"/>
      </right>
      <top/>
      <bottom/>
      <diagonal/>
    </border>
    <border>
      <left style="medium">
        <color rgb="FF000000"/>
      </left>
      <right style="thin">
        <color auto="1"/>
      </right>
      <top/>
      <bottom style="medium">
        <color auto="1"/>
      </bottom>
      <diagonal/>
    </border>
    <border>
      <left style="medium">
        <color rgb="FF000000"/>
      </left>
      <right style="thin">
        <color rgb="FF000000"/>
      </right>
      <top/>
      <bottom/>
      <diagonal/>
    </border>
    <border>
      <left/>
      <right style="thin">
        <color rgb="FF000000"/>
      </right>
      <top/>
      <bottom/>
      <diagonal/>
    </border>
    <border>
      <left/>
      <right style="thin">
        <color rgb="FF000000"/>
      </right>
      <top/>
      <bottom style="medium">
        <color rgb="FF000000"/>
      </bottom>
      <diagonal/>
    </border>
    <border>
      <left/>
      <right style="thin">
        <color rgb="FF000000"/>
      </right>
      <top style="medium">
        <color rgb="FF000000"/>
      </top>
      <bottom style="medium">
        <color rgb="FF000000"/>
      </bottom>
      <diagonal/>
    </border>
    <border>
      <left/>
      <right style="medium">
        <color rgb="FF000000"/>
      </right>
      <top/>
      <bottom style="medium">
        <color indexed="64"/>
      </bottom>
      <diagonal/>
    </border>
    <border>
      <left style="medium">
        <color rgb="FF000000"/>
      </left>
      <right style="thin">
        <color auto="1"/>
      </right>
      <top/>
      <bottom style="medium">
        <color rgb="FF000000"/>
      </bottom>
      <diagonal/>
    </border>
    <border>
      <left style="thin">
        <color auto="1"/>
      </left>
      <right/>
      <top/>
      <bottom style="medium">
        <color rgb="FF000000"/>
      </bottom>
      <diagonal/>
    </border>
    <border>
      <left style="thin">
        <color indexed="64"/>
      </left>
      <right style="medium">
        <color indexed="64"/>
      </right>
      <top/>
      <bottom style="medium">
        <color rgb="FF000000"/>
      </bottom>
      <diagonal/>
    </border>
    <border>
      <left/>
      <right/>
      <top style="medium">
        <color rgb="FF000000"/>
      </top>
      <bottom/>
      <diagonal/>
    </border>
    <border>
      <left style="thin">
        <color rgb="FF000000"/>
      </left>
      <right/>
      <top/>
      <bottom/>
      <diagonal/>
    </border>
    <border>
      <left style="thin">
        <color rgb="FF000000"/>
      </left>
      <right/>
      <top style="medium">
        <color rgb="FF000000"/>
      </top>
      <bottom/>
      <diagonal/>
    </border>
    <border>
      <left style="medium">
        <color rgb="FF000000"/>
      </left>
      <right style="thin">
        <color rgb="FF000000"/>
      </right>
      <top/>
      <bottom style="medium">
        <color auto="1"/>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thin">
        <color auto="1"/>
      </left>
      <right style="thin">
        <color indexed="64"/>
      </right>
      <top/>
      <bottom/>
      <diagonal/>
    </border>
    <border>
      <left style="thin">
        <color auto="1"/>
      </left>
      <right style="medium">
        <color auto="1"/>
      </right>
      <top/>
      <bottom/>
      <diagonal/>
    </border>
    <border>
      <left style="thin">
        <color rgb="FF000000"/>
      </left>
      <right/>
      <top/>
      <bottom style="medium">
        <color indexed="64"/>
      </bottom>
      <diagonal/>
    </border>
    <border>
      <left style="dotted">
        <color auto="1"/>
      </left>
      <right style="thin">
        <color indexed="64"/>
      </right>
      <top style="medium">
        <color indexed="64"/>
      </top>
      <bottom style="medium">
        <color indexed="64"/>
      </bottom>
      <diagonal/>
    </border>
    <border>
      <left style="dotted">
        <color auto="1"/>
      </left>
      <right style="medium">
        <color indexed="64"/>
      </right>
      <top style="medium">
        <color indexed="64"/>
      </top>
      <bottom style="medium">
        <color indexed="64"/>
      </bottom>
      <diagonal/>
    </border>
    <border>
      <left style="medium">
        <color rgb="FF000000"/>
      </left>
      <right style="medium">
        <color rgb="FF000000"/>
      </right>
      <top/>
      <bottom style="medium">
        <color indexed="64"/>
      </bottom>
      <diagonal/>
    </border>
    <border>
      <left style="thin">
        <color rgb="FF000000"/>
      </left>
      <right/>
      <top style="medium">
        <color indexed="64"/>
      </top>
      <bottom style="medium">
        <color indexed="64"/>
      </bottom>
      <diagonal/>
    </border>
    <border>
      <left style="medium">
        <color rgb="FF000000"/>
      </left>
      <right style="medium">
        <color indexed="64"/>
      </right>
      <top style="medium">
        <color indexed="64"/>
      </top>
      <bottom style="medium">
        <color indexed="64"/>
      </bottom>
      <diagonal/>
    </border>
    <border>
      <left style="dotted">
        <color indexed="64"/>
      </left>
      <right/>
      <top style="medium">
        <color indexed="64"/>
      </top>
      <bottom style="medium">
        <color indexed="64"/>
      </bottom>
      <diagonal/>
    </border>
    <border>
      <left/>
      <right style="dotted">
        <color indexed="64"/>
      </right>
      <top style="medium">
        <color indexed="64"/>
      </top>
      <bottom style="medium">
        <color indexed="64"/>
      </bottom>
      <diagonal/>
    </border>
    <border>
      <left style="thin">
        <color indexed="64"/>
      </left>
      <right style="dotted">
        <color indexed="64"/>
      </right>
      <top style="medium">
        <color indexed="64"/>
      </top>
      <bottom style="medium">
        <color indexed="64"/>
      </bottom>
      <diagonal/>
    </border>
    <border>
      <left style="medium">
        <color auto="1"/>
      </left>
      <right style="medium">
        <color rgb="FF000000"/>
      </right>
      <top style="medium">
        <color auto="1"/>
      </top>
      <bottom/>
      <diagonal/>
    </border>
    <border>
      <left style="medium">
        <color indexed="64"/>
      </left>
      <right style="medium">
        <color rgb="FF000000"/>
      </right>
      <top style="medium">
        <color rgb="FF000000"/>
      </top>
      <bottom style="medium">
        <color indexed="64"/>
      </bottom>
      <diagonal/>
    </border>
    <border>
      <left/>
      <right style="medium">
        <color auto="1"/>
      </right>
      <top style="medium">
        <color rgb="FF000000"/>
      </top>
      <bottom style="medium">
        <color auto="1"/>
      </bottom>
      <diagonal/>
    </border>
    <border>
      <left style="medium">
        <color indexed="64"/>
      </left>
      <right style="thin">
        <color indexed="64"/>
      </right>
      <top style="medium">
        <color indexed="64"/>
      </top>
      <bottom/>
      <diagonal/>
    </border>
    <border>
      <left/>
      <right style="medium">
        <color rgb="FF000000"/>
      </right>
      <top style="medium">
        <color indexed="64"/>
      </top>
      <bottom style="thin">
        <color indexed="64"/>
      </bottom>
      <diagonal/>
    </border>
    <border>
      <left/>
      <right/>
      <top/>
      <bottom style="double">
        <color indexed="64"/>
      </bottom>
      <diagonal/>
    </border>
    <border>
      <left style="thin">
        <color indexed="64"/>
      </left>
      <right style="dotted">
        <color indexed="64"/>
      </right>
      <top/>
      <bottom style="double">
        <color indexed="64"/>
      </bottom>
      <diagonal/>
    </border>
    <border>
      <left style="dotted">
        <color indexed="64"/>
      </left>
      <right/>
      <top/>
      <bottom style="double">
        <color indexed="64"/>
      </bottom>
      <diagonal/>
    </border>
    <border>
      <left style="medium">
        <color indexed="64"/>
      </left>
      <right style="thin">
        <color indexed="64"/>
      </right>
      <top/>
      <bottom/>
      <diagonal/>
    </border>
    <border>
      <left style="medium">
        <color indexed="64"/>
      </left>
      <right style="thin">
        <color indexed="64"/>
      </right>
      <top style="dotted">
        <color indexed="64"/>
      </top>
      <bottom style="dotted">
        <color indexed="64"/>
      </bottom>
      <diagonal/>
    </border>
    <border>
      <left/>
      <right style="medium">
        <color indexed="64"/>
      </right>
      <top/>
      <bottom style="dotted">
        <color indexed="64"/>
      </bottom>
      <diagonal/>
    </border>
    <border>
      <left/>
      <right style="medium">
        <color indexed="64"/>
      </right>
      <top style="dotted">
        <color indexed="64"/>
      </top>
      <bottom/>
      <diagonal/>
    </border>
    <border>
      <left style="medium">
        <color indexed="64"/>
      </left>
      <right/>
      <top/>
      <bottom style="medium">
        <color rgb="FF000000"/>
      </bottom>
      <diagonal/>
    </border>
    <border>
      <left style="thin">
        <color rgb="FF000000"/>
      </left>
      <right/>
      <top style="medium">
        <color indexed="64"/>
      </top>
      <bottom/>
      <diagonal/>
    </border>
    <border>
      <left style="thin">
        <color rgb="FF000000"/>
      </left>
      <right/>
      <top/>
      <bottom style="medium">
        <color rgb="FF000000"/>
      </bottom>
      <diagonal/>
    </border>
    <border>
      <left style="thin">
        <color rgb="FF000000"/>
      </left>
      <right style="medium">
        <color indexed="64"/>
      </right>
      <top style="medium">
        <color indexed="64"/>
      </top>
      <bottom/>
      <diagonal/>
    </border>
    <border>
      <left style="thin">
        <color rgb="FF000000"/>
      </left>
      <right style="medium">
        <color indexed="64"/>
      </right>
      <top/>
      <bottom style="medium">
        <color rgb="FF000000"/>
      </bottom>
      <diagonal/>
    </border>
    <border>
      <left style="thin">
        <color rgb="FF000000"/>
      </left>
      <right style="medium">
        <color indexed="64"/>
      </right>
      <top/>
      <bottom/>
      <diagonal/>
    </border>
    <border>
      <left style="thin">
        <color rgb="FF000000"/>
      </left>
      <right style="medium">
        <color indexed="64"/>
      </right>
      <top/>
      <bottom style="medium">
        <color indexed="64"/>
      </bottom>
      <diagonal/>
    </border>
    <border>
      <left style="medium">
        <color indexed="64"/>
      </left>
      <right style="medium">
        <color indexed="64"/>
      </right>
      <top/>
      <bottom style="thin">
        <color rgb="FF000000"/>
      </bottom>
      <diagonal/>
    </border>
    <border>
      <left/>
      <right style="medium">
        <color auto="1"/>
      </right>
      <top/>
      <bottom style="thin">
        <color rgb="FF000000"/>
      </bottom>
      <diagonal/>
    </border>
    <border>
      <left style="thin">
        <color indexed="64"/>
      </left>
      <right style="thin">
        <color indexed="8"/>
      </right>
      <top style="medium">
        <color indexed="64"/>
      </top>
      <bottom/>
      <diagonal/>
    </border>
    <border>
      <left style="thin">
        <color auto="1"/>
      </left>
      <right style="medium">
        <color auto="1"/>
      </right>
      <top style="medium">
        <color auto="1"/>
      </top>
      <bottom/>
      <diagonal/>
    </border>
    <border>
      <left style="thin">
        <color indexed="8"/>
      </left>
      <right style="thin">
        <color indexed="8"/>
      </right>
      <top style="medium">
        <color indexed="64"/>
      </top>
      <bottom/>
      <diagonal/>
    </border>
    <border>
      <left style="thin">
        <color indexed="8"/>
      </left>
      <right style="medium">
        <color indexed="64"/>
      </right>
      <top style="medium">
        <color indexed="64"/>
      </top>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medium">
        <color indexed="6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indexed="64"/>
      </left>
      <right/>
      <top style="medium">
        <color indexed="64"/>
      </top>
      <bottom style="medium">
        <color indexed="64"/>
      </bottom>
      <diagonal/>
    </border>
    <border>
      <left style="thin">
        <color auto="1"/>
      </left>
      <right style="medium">
        <color auto="1"/>
      </right>
      <top/>
      <bottom style="medium">
        <color auto="1"/>
      </bottom>
      <diagonal/>
    </border>
    <border>
      <left style="thin">
        <color indexed="8"/>
      </left>
      <right style="thin">
        <color indexed="8"/>
      </right>
      <top style="thin">
        <color indexed="8"/>
      </top>
      <bottom/>
      <diagonal/>
    </border>
    <border>
      <left style="thin">
        <color indexed="8"/>
      </left>
      <right style="medium">
        <color indexed="64"/>
      </right>
      <top style="thin">
        <color indexed="8"/>
      </top>
      <bottom/>
      <diagonal/>
    </border>
    <border>
      <left style="thin">
        <color auto="1"/>
      </left>
      <right style="medium">
        <color rgb="FF000000"/>
      </right>
      <top/>
      <bottom style="medium">
        <color auto="1"/>
      </bottom>
      <diagonal/>
    </border>
    <border>
      <left style="medium">
        <color indexed="64"/>
      </left>
      <right style="thin">
        <color rgb="FF000000"/>
      </right>
      <top style="medium">
        <color indexed="64"/>
      </top>
      <bottom style="medium">
        <color indexed="64"/>
      </bottom>
      <diagonal/>
    </border>
    <border>
      <left style="thin">
        <color indexed="8"/>
      </left>
      <right style="thin">
        <color indexed="8"/>
      </right>
      <top style="thin">
        <color indexed="8"/>
      </top>
      <bottom style="thin">
        <color indexed="8"/>
      </bottom>
      <diagonal/>
    </border>
    <border>
      <left style="medium">
        <color indexed="64"/>
      </left>
      <right/>
      <top style="thin">
        <color indexed="8"/>
      </top>
      <bottom style="thin">
        <color indexed="8"/>
      </bottom>
      <diagonal/>
    </border>
    <border>
      <left style="medium">
        <color indexed="64"/>
      </left>
      <right style="thin">
        <color indexed="8"/>
      </right>
      <top style="medium">
        <color indexed="64"/>
      </top>
      <bottom style="medium">
        <color indexed="64"/>
      </bottom>
      <diagonal/>
    </border>
    <border>
      <left style="thin">
        <color indexed="8"/>
      </left>
      <right style="thin">
        <color indexed="8"/>
      </right>
      <top/>
      <bottom style="medium">
        <color indexed="64"/>
      </bottom>
      <diagonal/>
    </border>
    <border>
      <left style="thin">
        <color indexed="8"/>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auto="1"/>
      </top>
      <bottom style="medium">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auto="1"/>
      </bottom>
      <diagonal/>
    </border>
    <border>
      <left style="thin">
        <color indexed="64"/>
      </left>
      <right/>
      <top/>
      <bottom style="thin">
        <color auto="1"/>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8"/>
      </left>
      <right style="medium">
        <color indexed="64"/>
      </right>
      <top style="medium">
        <color indexed="64"/>
      </top>
      <bottom style="medium">
        <color indexed="64"/>
      </bottom>
      <diagonal/>
    </border>
    <border>
      <left style="medium">
        <color auto="1"/>
      </left>
      <right style="medium">
        <color auto="1"/>
      </right>
      <top style="medium">
        <color auto="1"/>
      </top>
      <bottom style="medium">
        <color auto="1"/>
      </bottom>
      <diagonal/>
    </border>
    <border>
      <left/>
      <right/>
      <top style="thin">
        <color indexed="8"/>
      </top>
      <bottom style="thin">
        <color indexed="8"/>
      </bottom>
      <diagonal/>
    </border>
    <border>
      <left style="thin">
        <color indexed="8"/>
      </left>
      <right/>
      <top style="thin">
        <color indexed="8"/>
      </top>
      <bottom style="thin">
        <color indexed="8"/>
      </bottom>
      <diagonal/>
    </border>
    <border>
      <left style="medium">
        <color indexed="64"/>
      </left>
      <right style="thin">
        <color indexed="64"/>
      </right>
      <top style="thin">
        <color indexed="8"/>
      </top>
      <bottom/>
      <diagonal/>
    </border>
    <border>
      <left/>
      <right/>
      <top style="thin">
        <color indexed="8"/>
      </top>
      <bottom/>
      <diagonal/>
    </border>
    <border>
      <left style="thin">
        <color indexed="8"/>
      </left>
      <right/>
      <top style="thin">
        <color indexed="8"/>
      </top>
      <bottom/>
      <diagonal/>
    </border>
    <border>
      <left style="medium">
        <color indexed="64"/>
      </left>
      <right style="medium">
        <color indexed="64"/>
      </right>
      <top style="thin">
        <color indexed="8"/>
      </top>
      <bottom/>
      <diagonal/>
    </border>
    <border>
      <left style="medium">
        <color indexed="64"/>
      </left>
      <right style="thin">
        <color indexed="64"/>
      </right>
      <top style="medium">
        <color indexed="64"/>
      </top>
      <bottom style="medium">
        <color indexed="64"/>
      </bottom>
      <diagonal/>
    </border>
    <border>
      <left style="medium">
        <color auto="1"/>
      </left>
      <right/>
      <top/>
      <bottom style="thin">
        <color indexed="64"/>
      </bottom>
      <diagonal/>
    </border>
    <border>
      <left style="thin">
        <color auto="1"/>
      </left>
      <right style="medium">
        <color auto="1"/>
      </right>
      <top/>
      <bottom style="thin">
        <color indexed="64"/>
      </bottom>
      <diagonal/>
    </border>
    <border>
      <left style="medium">
        <color indexed="64"/>
      </left>
      <right style="thin">
        <color indexed="64"/>
      </right>
      <top style="thin">
        <color auto="1"/>
      </top>
      <bottom style="thin">
        <color auto="1"/>
      </bottom>
      <diagonal/>
    </border>
    <border>
      <left/>
      <right style="medium">
        <color indexed="64"/>
      </right>
      <top style="thin">
        <color indexed="64"/>
      </top>
      <bottom style="thin">
        <color indexed="64"/>
      </bottom>
      <diagonal/>
    </border>
    <border>
      <left style="dotted">
        <color indexed="64"/>
      </left>
      <right/>
      <top/>
      <bottom style="thin">
        <color indexed="64"/>
      </bottom>
      <diagonal/>
    </border>
    <border>
      <left style="dotted">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medium">
        <color auto="1"/>
      </left>
      <right style="thin">
        <color auto="1"/>
      </right>
      <top/>
      <bottom style="thin">
        <color auto="1"/>
      </bottom>
      <diagonal/>
    </border>
    <border>
      <left style="medium">
        <color indexed="64"/>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64"/>
      </right>
      <top style="thin">
        <color indexed="8"/>
      </top>
      <bottom/>
      <diagonal/>
    </border>
    <border>
      <left style="medium">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medium">
        <color indexed="64"/>
      </right>
      <top style="thin">
        <color indexed="8"/>
      </top>
      <bottom style="medium">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medium">
        <color indexed="64"/>
      </bottom>
      <diagonal/>
    </border>
    <border>
      <left style="dotted">
        <color auto="1"/>
      </left>
      <right style="dotted">
        <color auto="1"/>
      </right>
      <top/>
      <bottom style="thin">
        <color auto="1"/>
      </bottom>
      <diagonal/>
    </border>
    <border>
      <left style="medium">
        <color indexed="64"/>
      </left>
      <right/>
      <top style="thin">
        <color indexed="64"/>
      </top>
      <bottom/>
      <diagonal/>
    </border>
    <border>
      <left style="dotted">
        <color indexed="64"/>
      </left>
      <right style="dotted">
        <color indexed="64"/>
      </right>
      <top style="thin">
        <color indexed="64"/>
      </top>
      <bottom/>
      <diagonal/>
    </border>
    <border>
      <left style="dotted">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medium">
        <color indexed="64"/>
      </left>
      <right style="thin">
        <color indexed="64"/>
      </right>
      <top style="thin">
        <color auto="1"/>
      </top>
      <bottom style="thin">
        <color auto="1"/>
      </bottom>
      <diagonal/>
    </border>
    <border>
      <left style="medium">
        <color indexed="64"/>
      </left>
      <right/>
      <top/>
      <bottom style="thin">
        <color indexed="8"/>
      </bottom>
      <diagonal/>
    </border>
    <border>
      <left style="thin">
        <color indexed="8"/>
      </left>
      <right style="thin">
        <color indexed="8"/>
      </right>
      <top/>
      <bottom style="thin">
        <color indexed="8"/>
      </bottom>
      <diagonal/>
    </border>
    <border>
      <left style="thin">
        <color indexed="8"/>
      </left>
      <right style="medium">
        <color indexed="64"/>
      </right>
      <top/>
      <bottom style="thin">
        <color indexed="8"/>
      </bottom>
      <diagonal/>
    </border>
    <border>
      <left style="thin">
        <color indexed="8"/>
      </left>
      <right style="medium">
        <color indexed="64"/>
      </right>
      <top style="thin">
        <color indexed="8"/>
      </top>
      <bottom style="thin">
        <color indexed="8"/>
      </bottom>
      <diagonal/>
    </border>
    <border>
      <left style="medium">
        <color indexed="64"/>
      </left>
      <right/>
      <top style="thin">
        <color indexed="8"/>
      </top>
      <bottom/>
      <diagonal/>
    </border>
    <border>
      <left/>
      <right/>
      <top/>
      <bottom style="thin">
        <color indexed="64"/>
      </bottom>
      <diagonal/>
    </border>
    <border>
      <left style="thin">
        <color indexed="64"/>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style="thin">
        <color indexed="64"/>
      </left>
      <right style="thin">
        <color indexed="64"/>
      </right>
      <top/>
      <bottom style="thin">
        <color auto="1"/>
      </bottom>
      <diagonal/>
    </border>
    <border>
      <left style="thin">
        <color indexed="64"/>
      </left>
      <right/>
      <top/>
      <bottom style="thin">
        <color auto="1"/>
      </bottom>
      <diagonal/>
    </border>
    <border>
      <left/>
      <right style="thin">
        <color indexed="64"/>
      </right>
      <top/>
      <bottom style="thin">
        <color indexed="64"/>
      </bottom>
      <diagonal/>
    </border>
    <border>
      <left/>
      <right style="medium">
        <color indexed="64"/>
      </right>
      <top/>
      <bottom style="thin">
        <color indexed="64"/>
      </bottom>
      <diagonal/>
    </border>
    <border>
      <left style="thin">
        <color indexed="64"/>
      </left>
      <right style="thin">
        <color indexed="8"/>
      </right>
      <top/>
      <bottom style="medium">
        <color indexed="64"/>
      </bottom>
      <diagonal/>
    </border>
    <border>
      <left style="thin">
        <color indexed="8"/>
      </left>
      <right style="thin">
        <color indexed="8"/>
      </right>
      <top/>
      <bottom style="medium">
        <color indexed="64"/>
      </bottom>
      <diagonal/>
    </border>
    <border>
      <left style="thin">
        <color indexed="8"/>
      </left>
      <right/>
      <top/>
      <bottom style="medium">
        <color indexed="64"/>
      </bottom>
      <diagonal/>
    </border>
    <border>
      <left style="medium">
        <color indexed="64"/>
      </left>
      <right style="thin">
        <color indexed="64"/>
      </right>
      <top/>
      <bottom style="thin">
        <color indexed="8"/>
      </bottom>
      <diagonal/>
    </border>
    <border>
      <left/>
      <right/>
      <top/>
      <bottom style="thin">
        <color indexed="8"/>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medium">
        <color indexed="64"/>
      </left>
      <right style="medium">
        <color indexed="64"/>
      </right>
      <top/>
      <bottom style="thin">
        <color indexed="8"/>
      </bottom>
      <diagonal/>
    </border>
    <border>
      <left style="medium">
        <color indexed="64"/>
      </left>
      <right style="thin">
        <color indexed="64"/>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style="medium">
        <color indexed="64"/>
      </left>
      <right style="thin">
        <color indexed="64"/>
      </right>
      <top style="thin">
        <color indexed="8"/>
      </top>
      <bottom style="medium">
        <color indexed="64"/>
      </bottom>
      <diagonal/>
    </border>
    <border>
      <left/>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top style="thin">
        <color indexed="8"/>
      </top>
      <bottom style="medium">
        <color indexed="64"/>
      </bottom>
      <diagonal/>
    </border>
    <border>
      <left style="medium">
        <color indexed="64"/>
      </left>
      <right style="medium">
        <color indexed="64"/>
      </right>
      <top style="thin">
        <color indexed="8"/>
      </top>
      <bottom style="medium">
        <color indexed="64"/>
      </bottom>
      <diagonal/>
    </border>
    <border>
      <left style="medium">
        <color indexed="64"/>
      </left>
      <right style="thin">
        <color indexed="64"/>
      </right>
      <top style="thin">
        <color indexed="8"/>
      </top>
      <bottom style="thin">
        <color indexed="64"/>
      </bottom>
      <diagonal/>
    </border>
    <border>
      <left/>
      <right/>
      <top style="thin">
        <color indexed="8"/>
      </top>
      <bottom style="thin">
        <color indexed="64"/>
      </bottom>
      <diagonal/>
    </border>
    <border>
      <left style="thin">
        <color indexed="8"/>
      </left>
      <right style="thin">
        <color indexed="8"/>
      </right>
      <top style="thin">
        <color indexed="8"/>
      </top>
      <bottom style="thin">
        <color indexed="64"/>
      </bottom>
      <diagonal/>
    </border>
    <border>
      <left style="thin">
        <color indexed="8"/>
      </left>
      <right/>
      <top style="thin">
        <color indexed="8"/>
      </top>
      <bottom style="thin">
        <color indexed="64"/>
      </bottom>
      <diagonal/>
    </border>
    <border>
      <left style="medium">
        <color indexed="64"/>
      </left>
      <right style="medium">
        <color indexed="64"/>
      </right>
      <top style="thin">
        <color indexed="8"/>
      </top>
      <bottom style="thin">
        <color indexed="64"/>
      </bottom>
      <diagonal/>
    </border>
    <border>
      <left style="thin">
        <color indexed="8"/>
      </left>
      <right style="thin">
        <color indexed="8"/>
      </right>
      <top/>
      <bottom style="thin">
        <color indexed="64"/>
      </bottom>
      <diagonal/>
    </border>
    <border>
      <left style="thin">
        <color indexed="8"/>
      </left>
      <right/>
      <top/>
      <bottom style="thin">
        <color indexed="64"/>
      </bottom>
      <diagonal/>
    </border>
    <border>
      <left style="medium">
        <color indexed="64"/>
      </left>
      <right style="thin">
        <color indexed="64"/>
      </right>
      <top style="thin">
        <color auto="1"/>
      </top>
      <bottom style="thin">
        <color auto="1"/>
      </bottom>
      <diagonal/>
    </border>
    <border>
      <left/>
      <right/>
      <top style="thin">
        <color indexed="64"/>
      </top>
      <bottom style="thin">
        <color indexed="64"/>
      </bottom>
      <diagonal/>
    </border>
    <border>
      <left style="thin">
        <color indexed="8"/>
      </left>
      <right style="thin">
        <color indexed="8"/>
      </right>
      <top style="thin">
        <color indexed="64"/>
      </top>
      <bottom style="thin">
        <color indexed="64"/>
      </bottom>
      <diagonal/>
    </border>
    <border>
      <left style="thin">
        <color indexed="8"/>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diagonal/>
    </border>
    <border>
      <left style="thin">
        <color indexed="64"/>
      </left>
      <right style="thin">
        <color indexed="64"/>
      </right>
      <top style="medium">
        <color indexed="64"/>
      </top>
      <bottom/>
      <diagonal/>
    </border>
    <border>
      <left style="medium">
        <color indexed="64"/>
      </left>
      <right/>
      <top style="medium">
        <color indexed="64"/>
      </top>
      <bottom style="medium">
        <color indexed="64"/>
      </bottom>
      <diagonal/>
    </border>
    <border>
      <left/>
      <right/>
      <top style="thin">
        <color indexed="64"/>
      </top>
      <bottom style="medium">
        <color indexed="64"/>
      </bottom>
      <diagonal/>
    </border>
    <border>
      <left/>
      <right style="medium">
        <color indexed="64"/>
      </right>
      <top style="thin">
        <color auto="1"/>
      </top>
      <bottom style="medium">
        <color indexed="64"/>
      </bottom>
      <diagonal/>
    </border>
    <border>
      <left/>
      <right style="medium">
        <color indexed="64"/>
      </right>
      <top style="thin">
        <color rgb="FF000000"/>
      </top>
      <bottom style="medium">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style="medium">
        <color rgb="FF000000"/>
      </bottom>
      <diagonal/>
    </border>
    <border>
      <left style="thin">
        <color indexed="64"/>
      </left>
      <right style="medium">
        <color rgb="FF000000"/>
      </right>
      <top/>
      <bottom style="medium">
        <color rgb="FF000000"/>
      </bottom>
      <diagonal/>
    </border>
    <border>
      <left/>
      <right style="thin">
        <color indexed="64"/>
      </right>
      <top/>
      <bottom style="thin">
        <color indexed="64"/>
      </bottom>
      <diagonal/>
    </border>
    <border>
      <left style="thin">
        <color rgb="FF000000"/>
      </left>
      <right style="thin">
        <color rgb="FF000000"/>
      </right>
      <top/>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bottom style="medium">
        <color rgb="FF000000"/>
      </bottom>
      <diagonal/>
    </border>
    <border>
      <left style="thin">
        <color rgb="FF000000"/>
      </left>
      <right style="medium">
        <color indexed="64"/>
      </right>
      <top style="thin">
        <color rgb="FF000000"/>
      </top>
      <bottom style="medium">
        <color rgb="FF000000"/>
      </bottom>
      <diagonal/>
    </border>
    <border>
      <left style="medium">
        <color indexed="64"/>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diagonal/>
    </border>
    <border>
      <left style="thin">
        <color rgb="FF000000"/>
      </left>
      <right style="medium">
        <color indexed="64"/>
      </right>
      <top style="thin">
        <color rgb="FF000000"/>
      </top>
      <bottom/>
      <diagonal/>
    </border>
    <border>
      <left style="medium">
        <color indexed="64"/>
      </left>
      <right style="thin">
        <color rgb="FF000000"/>
      </right>
      <top/>
      <bottom/>
      <diagonal/>
    </border>
    <border>
      <left style="medium">
        <color indexed="64"/>
      </left>
      <right style="thin">
        <color rgb="FF000000"/>
      </right>
      <top style="medium">
        <color rgb="FF000000"/>
      </top>
      <bottom style="medium">
        <color indexed="64"/>
      </bottom>
      <diagonal/>
    </border>
    <border>
      <left style="thin">
        <color rgb="FF000000"/>
      </left>
      <right style="thin">
        <color rgb="FF000000"/>
      </right>
      <top style="medium">
        <color rgb="FF000000"/>
      </top>
      <bottom style="medium">
        <color indexed="64"/>
      </bottom>
      <diagonal/>
    </border>
    <border>
      <left style="thin">
        <color rgb="FF000000"/>
      </left>
      <right style="medium">
        <color indexed="64"/>
      </right>
      <top style="medium">
        <color rgb="FF000000"/>
      </top>
      <bottom style="medium">
        <color indexed="64"/>
      </bottom>
      <diagonal/>
    </border>
    <border>
      <left style="thin">
        <color indexed="64"/>
      </left>
      <right style="thin">
        <color indexed="64"/>
      </right>
      <top style="thin">
        <color indexed="64"/>
      </top>
      <bottom/>
      <diagonal/>
    </border>
    <border>
      <left/>
      <right/>
      <top style="thin">
        <color indexed="64"/>
      </top>
      <bottom/>
      <diagonal/>
    </border>
    <border>
      <left/>
      <right style="dotted">
        <color auto="1"/>
      </right>
      <top style="dotted">
        <color auto="1"/>
      </top>
      <bottom/>
      <diagonal/>
    </border>
    <border>
      <left style="medium">
        <color indexed="64"/>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style="medium">
        <color indexed="64"/>
      </left>
      <right style="thin">
        <color rgb="FF000000"/>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thin">
        <color rgb="FF000000"/>
      </right>
      <top/>
      <bottom style="medium">
        <color indexed="64"/>
      </bottom>
      <diagonal/>
    </border>
    <border>
      <left style="thin">
        <color rgb="FF000000"/>
      </left>
      <right style="medium">
        <color indexed="64"/>
      </right>
      <top style="thin">
        <color rgb="FF000000"/>
      </top>
      <bottom style="medium">
        <color indexed="64"/>
      </bottom>
      <diagonal/>
    </border>
    <border>
      <left style="thin">
        <color indexed="64"/>
      </left>
      <right style="medium">
        <color indexed="64"/>
      </right>
      <top/>
      <bottom style="thin">
        <color indexed="64"/>
      </bottom>
      <diagonal/>
    </border>
    <border>
      <left style="thin">
        <color rgb="FF999999"/>
      </left>
      <right/>
      <top/>
      <bottom style="medium">
        <color indexed="64"/>
      </bottom>
      <diagonal/>
    </border>
    <border>
      <left style="thin">
        <color indexed="65"/>
      </left>
      <right/>
      <top/>
      <bottom style="medium">
        <color indexed="64"/>
      </bottom>
      <diagonal/>
    </border>
    <border>
      <left style="thin">
        <color indexed="64"/>
      </left>
      <right style="thin">
        <color indexed="64"/>
      </right>
      <top/>
      <bottom style="medium">
        <color indexed="64"/>
      </bottom>
      <diagonal/>
    </border>
    <border>
      <left style="thin">
        <color rgb="FF000000"/>
      </left>
      <right style="thin">
        <color rgb="FF000000"/>
      </right>
      <top style="medium">
        <color indexed="64"/>
      </top>
      <bottom/>
      <diagonal/>
    </border>
    <border>
      <left style="thin">
        <color rgb="FF000000"/>
      </left>
      <right style="thin">
        <color rgb="FF000000"/>
      </right>
      <top/>
      <bottom style="medium">
        <color rgb="FF000000"/>
      </bottom>
      <diagonal/>
    </border>
    <border>
      <left style="medium">
        <color indexed="64"/>
      </left>
      <right/>
      <top/>
      <bottom style="thin">
        <color indexed="64"/>
      </bottom>
      <diagonal/>
    </border>
    <border>
      <left/>
      <right/>
      <top/>
      <bottom style="thin">
        <color indexed="64"/>
      </bottom>
      <diagonal/>
    </border>
    <border>
      <left style="thin">
        <color auto="1"/>
      </left>
      <right style="medium">
        <color indexed="64"/>
      </right>
      <top/>
      <bottom style="medium">
        <color indexed="64"/>
      </bottom>
      <diagonal/>
    </border>
    <border>
      <left/>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style="medium">
        <color rgb="FF000000"/>
      </left>
      <right style="medium">
        <color rgb="FF000000"/>
      </right>
      <top style="thin">
        <color rgb="FF000000"/>
      </top>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medium">
        <color rgb="FF000000"/>
      </right>
      <top/>
      <bottom style="medium">
        <color rgb="FF000000"/>
      </bottom>
      <diagonal/>
    </border>
    <border>
      <left style="thin">
        <color indexed="64"/>
      </left>
      <right/>
      <top style="thin">
        <color indexed="64"/>
      </top>
      <bottom style="thin">
        <color indexed="64"/>
      </bottom>
      <diagonal/>
    </border>
    <border>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right style="thin">
        <color rgb="FF000000"/>
      </right>
      <top style="thin">
        <color rgb="FF000000"/>
      </top>
      <bottom style="thin">
        <color rgb="FF000000"/>
      </bottom>
      <diagonal/>
    </border>
    <border>
      <left/>
      <right style="medium">
        <color rgb="FF000000"/>
      </right>
      <top/>
      <bottom style="thin">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diagonal/>
    </border>
    <border>
      <left style="thin">
        <color rgb="FF000000"/>
      </left>
      <right/>
      <top style="medium">
        <color rgb="FF000000"/>
      </top>
      <bottom style="medium">
        <color indexed="64"/>
      </bottom>
      <diagonal/>
    </border>
    <border>
      <left style="medium">
        <color auto="1"/>
      </left>
      <right/>
      <top/>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diagonal/>
    </border>
    <border>
      <left style="thin">
        <color indexed="64"/>
      </left>
      <right style="medium">
        <color indexed="64"/>
      </right>
      <top style="medium">
        <color auto="1"/>
      </top>
      <bottom style="thin">
        <color auto="1"/>
      </bottom>
      <diagonal/>
    </border>
    <border>
      <left/>
      <right style="medium">
        <color indexed="64"/>
      </right>
      <top style="medium">
        <color auto="1"/>
      </top>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medium">
        <color rgb="FF000000"/>
      </right>
      <top style="medium">
        <color indexed="64"/>
      </top>
      <bottom/>
      <diagonal/>
    </border>
    <border>
      <left style="medium">
        <color auto="1"/>
      </left>
      <right/>
      <top style="medium">
        <color auto="1"/>
      </top>
      <bottom style="medium">
        <color rgb="FF000000"/>
      </bottom>
      <diagonal/>
    </border>
    <border>
      <left style="medium">
        <color auto="1"/>
      </left>
      <right/>
      <top/>
      <bottom style="medium">
        <color rgb="FF000000"/>
      </bottom>
      <diagonal/>
    </border>
    <border>
      <left style="thin">
        <color rgb="FF000000"/>
      </left>
      <right/>
      <top style="medium">
        <color indexed="64"/>
      </top>
      <bottom style="medium">
        <color rgb="FF000000"/>
      </bottom>
      <diagonal/>
    </border>
    <border>
      <left style="thin">
        <color rgb="FF000000"/>
      </left>
      <right style="medium">
        <color indexed="64"/>
      </right>
      <top style="medium">
        <color indexed="64"/>
      </top>
      <bottom style="medium">
        <color rgb="FF000000"/>
      </bottom>
      <diagonal/>
    </border>
    <border>
      <left style="medium">
        <color indexed="64"/>
      </left>
      <right style="thin">
        <color rgb="FF000000"/>
      </right>
      <top style="medium">
        <color indexed="64"/>
      </top>
      <bottom style="medium">
        <color rgb="FF000000"/>
      </bottom>
      <diagonal/>
    </border>
    <border>
      <left style="thin">
        <color rgb="FF000000"/>
      </left>
      <right style="thin">
        <color rgb="FF000000"/>
      </right>
      <top style="medium">
        <color indexed="64"/>
      </top>
      <bottom style="medium">
        <color rgb="FF000000"/>
      </bottom>
      <diagonal/>
    </border>
    <border>
      <left style="medium">
        <color auto="1"/>
      </left>
      <right/>
      <top style="medium">
        <color auto="1"/>
      </top>
      <bottom style="medium">
        <color auto="1"/>
      </bottom>
      <diagonal/>
    </border>
    <border>
      <left style="medium">
        <color rgb="FF000000"/>
      </left>
      <right style="medium">
        <color rgb="FF000000"/>
      </right>
      <top style="medium">
        <color auto="1"/>
      </top>
      <bottom style="thin">
        <color rgb="FF000000"/>
      </bottom>
      <diagonal/>
    </border>
    <border>
      <left/>
      <right style="medium">
        <color rgb="FF000000"/>
      </right>
      <top style="medium">
        <color auto="1"/>
      </top>
      <bottom/>
      <diagonal/>
    </border>
    <border>
      <left/>
      <right style="medium">
        <color rgb="FF000000"/>
      </right>
      <top/>
      <bottom style="medium">
        <color auto="1"/>
      </bottom>
      <diagonal/>
    </border>
    <border>
      <left style="medium">
        <color rgb="FF000000"/>
      </left>
      <right style="medium">
        <color rgb="FF000000"/>
      </right>
      <top style="medium">
        <color rgb="FF000000"/>
      </top>
      <bottom style="medium">
        <color indexed="64"/>
      </bottom>
      <diagonal/>
    </border>
    <border>
      <left style="medium">
        <color auto="1"/>
      </left>
      <right style="medium">
        <color auto="1"/>
      </right>
      <top style="medium">
        <color auto="1"/>
      </top>
      <bottom/>
      <diagonal/>
    </border>
    <border>
      <left style="thin">
        <color indexed="64"/>
      </left>
      <right style="thin">
        <color indexed="64"/>
      </right>
      <top style="medium">
        <color indexed="64"/>
      </top>
      <bottom style="medium">
        <color indexed="64"/>
      </bottom>
      <diagonal/>
    </border>
    <border>
      <left style="thin">
        <color indexed="64"/>
      </left>
      <right/>
      <top/>
      <bottom/>
      <diagonal/>
    </border>
    <border>
      <left style="medium">
        <color rgb="FF000000"/>
      </left>
      <right style="thin">
        <color rgb="FF000000"/>
      </right>
      <top style="medium">
        <color rgb="FF000000"/>
      </top>
      <bottom style="medium">
        <color auto="1"/>
      </bottom>
      <diagonal/>
    </border>
    <border>
      <left/>
      <right/>
      <top style="medium">
        <color rgb="FF000000"/>
      </top>
      <bottom style="medium">
        <color auto="1"/>
      </bottom>
      <diagonal/>
    </border>
    <border>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bottom/>
      <diagonal/>
    </border>
    <border>
      <left style="medium">
        <color indexed="64"/>
      </left>
      <right style="thin">
        <color indexed="64"/>
      </right>
      <top style="medium">
        <color indexed="64"/>
      </top>
      <bottom style="medium">
        <color auto="1"/>
      </bottom>
      <diagonal/>
    </border>
    <border>
      <left style="medium">
        <color indexed="64"/>
      </left>
      <right style="thin">
        <color indexed="64"/>
      </right>
      <top/>
      <bottom style="medium">
        <color auto="1"/>
      </bottom>
      <diagonal/>
    </border>
    <border>
      <left style="medium">
        <color indexed="64"/>
      </left>
      <right style="medium">
        <color indexed="64"/>
      </right>
      <top style="medium">
        <color indexed="64"/>
      </top>
      <bottom style="thin">
        <color rgb="FF000000"/>
      </bottom>
      <diagonal/>
    </border>
    <border>
      <left/>
      <right/>
      <top style="medium">
        <color indexed="64"/>
      </top>
      <bottom style="thin">
        <color rgb="FF000000"/>
      </bottom>
      <diagonal/>
    </border>
    <border>
      <left style="medium">
        <color indexed="64"/>
      </left>
      <right style="medium">
        <color auto="1"/>
      </right>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indexed="64"/>
      </left>
      <right style="thin">
        <color indexed="64"/>
      </right>
      <top style="medium">
        <color auto="1"/>
      </top>
      <bottom style="thin">
        <color auto="1"/>
      </bottom>
      <diagonal/>
    </border>
    <border>
      <left/>
      <right style="thin">
        <color indexed="64"/>
      </right>
      <top style="medium">
        <color auto="1"/>
      </top>
      <bottom/>
      <diagonal/>
    </border>
    <border>
      <left/>
      <right style="thin">
        <color indexed="64"/>
      </right>
      <top style="medium">
        <color auto="1"/>
      </top>
      <bottom style="thin">
        <color auto="1"/>
      </bottom>
      <diagonal/>
    </border>
    <border>
      <left style="thin">
        <color indexed="64"/>
      </left>
      <right style="thin">
        <color indexed="64"/>
      </right>
      <top style="thin">
        <color auto="1"/>
      </top>
      <bottom style="medium">
        <color indexed="64"/>
      </bottom>
      <diagonal/>
    </border>
    <border>
      <left/>
      <right style="thin">
        <color indexed="64"/>
      </right>
      <top style="thin">
        <color auto="1"/>
      </top>
      <bottom/>
      <diagonal/>
    </border>
    <border>
      <left/>
      <right style="thin">
        <color indexed="64"/>
      </right>
      <top style="thin">
        <color auto="1"/>
      </top>
      <bottom style="medium">
        <color indexed="64"/>
      </bottom>
      <diagonal/>
    </border>
    <border>
      <left style="thin">
        <color indexed="64"/>
      </left>
      <right style="medium">
        <color indexed="64"/>
      </right>
      <top style="thin">
        <color auto="1"/>
      </top>
      <bottom style="medium">
        <color indexed="64"/>
      </bottom>
      <diagonal/>
    </border>
    <border>
      <left/>
      <right style="medium">
        <color indexed="64"/>
      </right>
      <top style="thin">
        <color auto="1"/>
      </top>
      <bottom/>
      <diagonal/>
    </border>
    <border>
      <left style="medium">
        <color rgb="FF000000"/>
      </left>
      <right style="medium">
        <color rgb="FF000000"/>
      </right>
      <top style="medium">
        <color rgb="FF000000"/>
      </top>
      <bottom style="thin">
        <color rgb="FF000000"/>
      </bottom>
      <diagonal/>
    </border>
    <border>
      <left style="medium">
        <color auto="1"/>
      </left>
      <right style="medium">
        <color indexed="64"/>
      </right>
      <top style="medium">
        <color auto="1"/>
      </top>
      <bottom style="thin">
        <color indexed="64"/>
      </bottom>
      <diagonal/>
    </border>
    <border>
      <left/>
      <right style="medium">
        <color indexed="64"/>
      </right>
      <top/>
      <bottom/>
      <diagonal/>
    </border>
    <border>
      <left style="medium">
        <color indexed="64"/>
      </left>
      <right style="medium">
        <color indexed="64"/>
      </right>
      <top style="medium">
        <color indexed="64"/>
      </top>
      <bottom style="thin">
        <color auto="1"/>
      </bottom>
      <diagonal/>
    </border>
    <border>
      <left/>
      <right/>
      <top style="medium">
        <color indexed="64"/>
      </top>
      <bottom style="thin">
        <color auto="1"/>
      </bottom>
      <diagonal/>
    </border>
    <border>
      <left style="thin">
        <color auto="1"/>
      </left>
      <right style="medium">
        <color auto="1"/>
      </right>
      <top style="medium">
        <color auto="1"/>
      </top>
      <bottom style="thin">
        <color indexed="64"/>
      </bottom>
      <diagonal/>
    </border>
    <border>
      <left style="thin">
        <color indexed="64"/>
      </left>
      <right style="thin">
        <color indexed="64"/>
      </right>
      <top style="thin">
        <color indexed="64"/>
      </top>
      <bottom style="thin">
        <color auto="1"/>
      </bottom>
      <diagonal/>
    </border>
    <border>
      <left style="medium">
        <color indexed="64"/>
      </left>
      <right style="thin">
        <color indexed="64"/>
      </right>
      <top style="thin">
        <color indexed="64"/>
      </top>
      <bottom style="medium">
        <color auto="1"/>
      </bottom>
      <diagonal/>
    </border>
    <border>
      <left style="thin">
        <color indexed="64"/>
      </left>
      <right style="thin">
        <color indexed="64"/>
      </right>
      <top style="thin">
        <color indexed="64"/>
      </top>
      <bottom style="medium">
        <color auto="1"/>
      </bottom>
      <diagonal/>
    </border>
    <border>
      <left style="thin">
        <color indexed="64"/>
      </left>
      <right style="thin">
        <color indexed="64"/>
      </right>
      <top/>
      <bottom style="medium">
        <color auto="1"/>
      </bottom>
      <diagonal/>
    </border>
    <border>
      <left style="thin">
        <color indexed="64"/>
      </left>
      <right style="medium">
        <color indexed="64"/>
      </right>
      <top style="thin">
        <color indexed="64"/>
      </top>
      <bottom style="medium">
        <color auto="1"/>
      </bottom>
      <diagonal/>
    </border>
    <border>
      <left style="thin">
        <color indexed="64"/>
      </left>
      <right style="medium">
        <color indexed="64"/>
      </right>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bottom style="thin">
        <color auto="1"/>
      </bottom>
      <diagonal/>
    </border>
    <border>
      <left style="medium">
        <color indexed="64"/>
      </left>
      <right style="thin">
        <color indexed="64"/>
      </right>
      <top style="thin">
        <color indexed="64"/>
      </top>
      <bottom style="thin">
        <color auto="1"/>
      </bottom>
      <diagonal/>
    </border>
    <border>
      <left style="medium">
        <color indexed="64"/>
      </left>
      <right style="thin">
        <color indexed="64"/>
      </right>
      <top/>
      <bottom style="thin">
        <color auto="1"/>
      </bottom>
      <diagonal/>
    </border>
    <border>
      <left/>
      <right style="thin">
        <color indexed="64"/>
      </right>
      <top/>
      <bottom/>
      <diagonal/>
    </border>
    <border>
      <left style="medium">
        <color indexed="64"/>
      </left>
      <right style="thin">
        <color indexed="64"/>
      </right>
      <top style="medium">
        <color indexed="64"/>
      </top>
      <bottom style="thin">
        <color auto="1"/>
      </bottom>
      <diagonal/>
    </border>
    <border>
      <left style="thin">
        <color indexed="64"/>
      </left>
      <right style="thin">
        <color indexed="8"/>
      </right>
      <top style="medium">
        <color indexed="64"/>
      </top>
      <bottom style="medium">
        <color indexed="64"/>
      </bottom>
      <diagonal/>
    </border>
    <border>
      <left style="thin">
        <color indexed="64"/>
      </left>
      <right style="thin">
        <color indexed="8"/>
      </right>
      <top/>
      <bottom/>
      <diagonal/>
    </border>
  </borders>
  <cellStyleXfs count="29">
    <xf numFmtId="0" fontId="1" fillId="0" borderId="0"/>
    <xf numFmtId="43" fontId="1" fillId="0" borderId="0"/>
    <xf numFmtId="9" fontId="1" fillId="0" borderId="0"/>
    <xf numFmtId="43" fontId="9" fillId="0" borderId="0"/>
    <xf numFmtId="43" fontId="9" fillId="0" borderId="0"/>
    <xf numFmtId="43" fontId="9" fillId="0" borderId="0"/>
    <xf numFmtId="43" fontId="9" fillId="0" borderId="0"/>
    <xf numFmtId="44" fontId="9" fillId="0" borderId="0"/>
    <xf numFmtId="44" fontId="9" fillId="0" borderId="0"/>
    <xf numFmtId="44" fontId="9" fillId="0" borderId="0"/>
    <xf numFmtId="0" fontId="9" fillId="0" borderId="0"/>
    <xf numFmtId="0" fontId="9" fillId="0" borderId="0"/>
    <xf numFmtId="0" fontId="9" fillId="0" borderId="0"/>
    <xf numFmtId="0" fontId="9" fillId="0" borderId="0"/>
    <xf numFmtId="0" fontId="9" fillId="0" borderId="0"/>
    <xf numFmtId="9" fontId="9" fillId="0" borderId="0"/>
    <xf numFmtId="9" fontId="9" fillId="0" borderId="0"/>
    <xf numFmtId="9" fontId="9" fillId="0" borderId="0"/>
    <xf numFmtId="0" fontId="15" fillId="0" borderId="0"/>
    <xf numFmtId="44" fontId="1" fillId="0" borderId="0"/>
    <xf numFmtId="0" fontId="16" fillId="7" borderId="53"/>
    <xf numFmtId="0" fontId="18" fillId="8" borderId="0"/>
    <xf numFmtId="0" fontId="9" fillId="0" borderId="0"/>
    <xf numFmtId="9" fontId="9" fillId="0" borderId="0"/>
    <xf numFmtId="43" fontId="9" fillId="0" borderId="0"/>
    <xf numFmtId="168" fontId="9" fillId="0" borderId="0"/>
    <xf numFmtId="43" fontId="9" fillId="0" borderId="0"/>
    <xf numFmtId="0" fontId="30" fillId="0" borderId="0"/>
    <xf numFmtId="37" fontId="34" fillId="0" borderId="0"/>
  </cellStyleXfs>
  <cellXfs count="2969">
    <xf numFmtId="0" fontId="0" fillId="0" borderId="0" pivotButton="0" quotePrefix="0" xfId="0"/>
    <xf numFmtId="0" fontId="2" fillId="0" borderId="0" pivotButton="0" quotePrefix="0" xfId="0"/>
    <xf numFmtId="0" fontId="0" fillId="0" borderId="3" pivotButton="0" quotePrefix="0" xfId="0"/>
    <xf numFmtId="0" fontId="0" fillId="0" borderId="4" pivotButton="0" quotePrefix="0" xfId="0"/>
    <xf numFmtId="0" fontId="0" fillId="0" borderId="7" pivotButton="0" quotePrefix="0" xfId="0"/>
    <xf numFmtId="0" fontId="2" fillId="0" borderId="0" applyAlignment="1" pivotButton="0" quotePrefix="0" xfId="0">
      <alignment horizontal="right"/>
    </xf>
    <xf numFmtId="37" fontId="0" fillId="0" borderId="2" pivotButton="0" quotePrefix="0" xfId="1"/>
    <xf numFmtId="37" fontId="0" fillId="0" borderId="4" pivotButton="0" quotePrefix="0" xfId="1"/>
    <xf numFmtId="9" fontId="0" fillId="0" borderId="2" applyAlignment="1" pivotButton="0" quotePrefix="0" xfId="2">
      <alignment horizontal="center"/>
    </xf>
    <xf numFmtId="9" fontId="0" fillId="0" borderId="4" applyAlignment="1" pivotButton="0" quotePrefix="0" xfId="2">
      <alignment horizontal="center"/>
    </xf>
    <xf numFmtId="37" fontId="0" fillId="0" borderId="11" pivotButton="0" quotePrefix="0" xfId="1"/>
    <xf numFmtId="37" fontId="0" fillId="0" borderId="13" pivotButton="0" quotePrefix="0" xfId="1"/>
    <xf numFmtId="37" fontId="0" fillId="0" borderId="14" pivotButton="0" quotePrefix="0" xfId="1"/>
    <xf numFmtId="37" fontId="0" fillId="0" borderId="15" pivotButton="0" quotePrefix="0" xfId="1"/>
    <xf numFmtId="37" fontId="0" fillId="0" borderId="16" pivotButton="0" quotePrefix="0" xfId="1"/>
    <xf numFmtId="37" fontId="0" fillId="3" borderId="20" pivotButton="0" quotePrefix="0" xfId="1"/>
    <xf numFmtId="37" fontId="0" fillId="3" borderId="21" pivotButton="0" quotePrefix="0" xfId="1"/>
    <xf numFmtId="37" fontId="0" fillId="3" borderId="22" pivotButton="0" quotePrefix="0" xfId="1"/>
    <xf numFmtId="37" fontId="0" fillId="3" borderId="23" pivotButton="0" quotePrefix="0" xfId="1"/>
    <xf numFmtId="37" fontId="7" fillId="3" borderId="28" pivotButton="0" quotePrefix="0" xfId="1"/>
    <xf numFmtId="9" fontId="0" fillId="0" borderId="30" applyAlignment="1" pivotButton="0" quotePrefix="0" xfId="2">
      <alignment horizontal="center"/>
    </xf>
    <xf numFmtId="37" fontId="0" fillId="0" borderId="30" pivotButton="0" quotePrefix="0" xfId="1"/>
    <xf numFmtId="37" fontId="0" fillId="0" borderId="31" pivotButton="0" quotePrefix="0" xfId="1"/>
    <xf numFmtId="9" fontId="0" fillId="0" borderId="0" applyAlignment="1" pivotButton="0" quotePrefix="0" xfId="2">
      <alignment horizontal="center"/>
    </xf>
    <xf numFmtId="9" fontId="0" fillId="0" borderId="32" applyAlignment="1" pivotButton="0" quotePrefix="0" xfId="2">
      <alignment horizontal="center"/>
    </xf>
    <xf numFmtId="37" fontId="0" fillId="0" borderId="32" pivotButton="0" quotePrefix="0" xfId="1"/>
    <xf numFmtId="37" fontId="0" fillId="0" borderId="33" pivotButton="0" quotePrefix="0" xfId="1"/>
    <xf numFmtId="0" fontId="2" fillId="0" borderId="30" pivotButton="0" quotePrefix="0" xfId="0"/>
    <xf numFmtId="0" fontId="0" fillId="0" borderId="32" applyAlignment="1" pivotButton="0" quotePrefix="0" xfId="0">
      <alignment horizontal="center"/>
    </xf>
    <xf numFmtId="0" fontId="0" fillId="0" borderId="5" applyAlignment="1" pivotButton="0" quotePrefix="0" xfId="0">
      <alignment horizontal="right"/>
    </xf>
    <xf numFmtId="0" fontId="0" fillId="0" borderId="17" applyAlignment="1" pivotButton="0" quotePrefix="0" xfId="0">
      <alignment horizontal="right"/>
    </xf>
    <xf numFmtId="0" fontId="0" fillId="0" borderId="6" applyAlignment="1" pivotButton="0" quotePrefix="0" xfId="0">
      <alignment horizontal="right"/>
    </xf>
    <xf numFmtId="0" fontId="2" fillId="0" borderId="30" applyAlignment="1" pivotButton="0" quotePrefix="0" xfId="0">
      <alignment horizontal="center"/>
    </xf>
    <xf numFmtId="0" fontId="2" fillId="0" borderId="17" applyAlignment="1" pivotButton="0" quotePrefix="0" xfId="0">
      <alignment horizontal="right"/>
    </xf>
    <xf numFmtId="0" fontId="2" fillId="0" borderId="0" applyAlignment="1" pivotButton="0" quotePrefix="0" xfId="0">
      <alignment horizontal="center"/>
    </xf>
    <xf numFmtId="37" fontId="0" fillId="0" borderId="0" applyAlignment="1" pivotButton="0" quotePrefix="0" xfId="1">
      <alignment horizontal="center"/>
    </xf>
    <xf numFmtId="164" fontId="11" fillId="0" borderId="0" applyAlignment="1" pivotButton="0" quotePrefix="0" xfId="0">
      <alignment horizontal="left"/>
    </xf>
    <xf numFmtId="37" fontId="0" fillId="0" borderId="32" applyAlignment="1" pivotButton="0" quotePrefix="0" xfId="1">
      <alignment horizontal="center"/>
    </xf>
    <xf numFmtId="37" fontId="0" fillId="0" borderId="30" applyAlignment="1" pivotButton="0" quotePrefix="0" xfId="1">
      <alignment horizontal="center"/>
    </xf>
    <xf numFmtId="0" fontId="0" fillId="0" borderId="0" applyAlignment="1" pivotButton="0" quotePrefix="0" xfId="0">
      <alignment horizontal="center"/>
    </xf>
    <xf numFmtId="164" fontId="10" fillId="0" borderId="0" pivotButton="0" quotePrefix="0" xfId="0"/>
    <xf numFmtId="37" fontId="12" fillId="0" borderId="0" pivotButton="0" quotePrefix="0" xfId="1"/>
    <xf numFmtId="37" fontId="0" fillId="0" borderId="0" applyAlignment="1" pivotButton="0" quotePrefix="0" xfId="1">
      <alignment horizontal="left"/>
    </xf>
    <xf numFmtId="37" fontId="0" fillId="0" borderId="32" applyAlignment="1" pivotButton="0" quotePrefix="0" xfId="1">
      <alignment horizontal="left"/>
    </xf>
    <xf numFmtId="37" fontId="0" fillId="0" borderId="30" applyAlignment="1" pivotButton="0" quotePrefix="0" xfId="1">
      <alignment horizontal="left"/>
    </xf>
    <xf numFmtId="0" fontId="0" fillId="0" borderId="0" applyAlignment="1" pivotButton="0" quotePrefix="0" xfId="0">
      <alignment horizontal="left"/>
    </xf>
    <xf numFmtId="164" fontId="6" fillId="0" borderId="0" pivotButton="0" quotePrefix="0" xfId="0"/>
    <xf numFmtId="164" fontId="8" fillId="0" borderId="0" applyAlignment="1" pivotButton="0" quotePrefix="0" xfId="0">
      <alignment horizontal="right"/>
    </xf>
    <xf numFmtId="164" fontId="11" fillId="0" borderId="0" pivotButton="0" quotePrefix="0" xfId="0"/>
    <xf numFmtId="164" fontId="11" fillId="0" borderId="0" applyAlignment="1" pivotButton="0" quotePrefix="0" xfId="0">
      <alignment horizontal="center"/>
    </xf>
    <xf numFmtId="0" fontId="4" fillId="0" borderId="0" applyAlignment="1" pivotButton="0" quotePrefix="0" xfId="0">
      <alignment horizontal="left"/>
    </xf>
    <xf numFmtId="0" fontId="6" fillId="4" borderId="2" pivotButton="0" quotePrefix="0" xfId="0"/>
    <xf numFmtId="0" fontId="6" fillId="4" borderId="12" applyAlignment="1" pivotButton="0" quotePrefix="0" xfId="0">
      <alignment horizontal="center"/>
    </xf>
    <xf numFmtId="0" fontId="0" fillId="0" borderId="0" applyAlignment="1" pivotButton="0" quotePrefix="0" xfId="0">
      <alignment vertical="center"/>
    </xf>
    <xf numFmtId="0" fontId="13" fillId="0" borderId="0" pivotButton="0" quotePrefix="0" xfId="0"/>
    <xf numFmtId="0" fontId="2" fillId="2" borderId="5" pivotButton="0" quotePrefix="0" xfId="0"/>
    <xf numFmtId="0" fontId="2" fillId="2" borderId="17" pivotButton="0" quotePrefix="0" xfId="0"/>
    <xf numFmtId="0" fontId="2" fillId="2" borderId="6" pivotButton="0" quotePrefix="0" xfId="0"/>
    <xf numFmtId="37" fontId="0" fillId="2" borderId="2" pivotButton="0" quotePrefix="0" xfId="1"/>
    <xf numFmtId="9" fontId="0" fillId="2" borderId="10" applyAlignment="1" pivotButton="0" quotePrefix="0" xfId="2">
      <alignment horizontal="center"/>
    </xf>
    <xf numFmtId="9" fontId="0" fillId="2" borderId="32" applyAlignment="1" pivotButton="0" quotePrefix="0" xfId="2">
      <alignment horizontal="center"/>
    </xf>
    <xf numFmtId="9" fontId="0" fillId="2" borderId="33" applyAlignment="1" pivotButton="0" quotePrefix="0" xfId="2">
      <alignment horizontal="center"/>
    </xf>
    <xf numFmtId="0" fontId="6" fillId="4" borderId="11" applyAlignment="1" pivotButton="0" quotePrefix="0" xfId="0">
      <alignment horizontal="center"/>
    </xf>
    <xf numFmtId="37" fontId="0" fillId="0" borderId="8" pivotButton="0" quotePrefix="0" xfId="1"/>
    <xf numFmtId="37" fontId="0" fillId="2" borderId="0" pivotButton="0" quotePrefix="0" xfId="1"/>
    <xf numFmtId="37" fontId="0" fillId="2" borderId="34" pivotButton="0" quotePrefix="0" xfId="1"/>
    <xf numFmtId="37" fontId="0" fillId="2" borderId="31" pivotButton="0" quotePrefix="0" xfId="1"/>
    <xf numFmtId="37" fontId="0" fillId="2" borderId="11" pivotButton="0" quotePrefix="0" xfId="1"/>
    <xf numFmtId="37" fontId="0" fillId="0" borderId="10" applyAlignment="1" pivotButton="0" quotePrefix="0" xfId="1">
      <alignment horizontal="center"/>
    </xf>
    <xf numFmtId="37" fontId="0" fillId="0" borderId="11" applyAlignment="1" pivotButton="0" quotePrefix="0" xfId="1">
      <alignment horizontal="center"/>
    </xf>
    <xf numFmtId="0" fontId="0" fillId="0" borderId="0" applyAlignment="1" pivotButton="0" quotePrefix="0" xfId="0">
      <alignment horizontal="center" vertical="center"/>
    </xf>
    <xf numFmtId="0" fontId="5" fillId="0" borderId="0" applyAlignment="1" pivotButton="0" quotePrefix="0" xfId="0">
      <alignment horizontal="center" vertical="center"/>
    </xf>
    <xf numFmtId="0" fontId="4" fillId="0" borderId="0" applyAlignment="1" pivotButton="0" quotePrefix="0" xfId="0">
      <alignment horizontal="left" vertical="center"/>
    </xf>
    <xf numFmtId="37" fontId="0" fillId="0" borderId="36" pivotButton="0" quotePrefix="0" xfId="1"/>
    <xf numFmtId="37" fontId="0" fillId="0" borderId="37" pivotButton="0" quotePrefix="0" xfId="1"/>
    <xf numFmtId="0" fontId="6" fillId="4" borderId="6" applyAlignment="1" pivotButton="0" quotePrefix="1" xfId="0">
      <alignment horizontal="center"/>
    </xf>
    <xf numFmtId="0" fontId="5" fillId="0" borderId="0" applyAlignment="1" pivotButton="0" quotePrefix="0" xfId="0">
      <alignment horizontal="center" vertical="center" wrapText="1"/>
    </xf>
    <xf numFmtId="0" fontId="2" fillId="3" borderId="3" pivotButton="0" quotePrefix="0" xfId="0"/>
    <xf numFmtId="37" fontId="0" fillId="0" borderId="41" applyAlignment="1" pivotButton="0" quotePrefix="0" xfId="0">
      <alignment horizontal="right"/>
    </xf>
    <xf numFmtId="0" fontId="2" fillId="0" borderId="0" applyAlignment="1" pivotButton="0" quotePrefix="0" xfId="0">
      <alignment vertical="center"/>
    </xf>
    <xf numFmtId="165" fontId="6" fillId="4" borderId="3" applyAlignment="1" pivotButton="0" quotePrefix="0" xfId="0">
      <alignment horizontal="center"/>
    </xf>
    <xf numFmtId="37" fontId="0" fillId="0" borderId="7" pivotButton="0" quotePrefix="0" xfId="1"/>
    <xf numFmtId="37" fontId="0" fillId="3" borderId="7" pivotButton="0" quotePrefix="0" xfId="1"/>
    <xf numFmtId="37" fontId="7" fillId="0" borderId="3" applyAlignment="1" pivotButton="0" quotePrefix="0" xfId="2">
      <alignment horizontal="right"/>
    </xf>
    <xf numFmtId="37" fontId="0" fillId="0" borderId="40" pivotButton="0" quotePrefix="0" xfId="1"/>
    <xf numFmtId="37" fontId="0" fillId="0" borderId="41" pivotButton="0" quotePrefix="0" xfId="1"/>
    <xf numFmtId="37" fontId="7" fillId="3" borderId="24" pivotButton="0" quotePrefix="0" xfId="1"/>
    <xf numFmtId="37" fontId="0" fillId="3" borderId="18" pivotButton="0" quotePrefix="0" xfId="1"/>
    <xf numFmtId="37" fontId="0" fillId="0" borderId="7" applyAlignment="1" pivotButton="0" quotePrefix="0" xfId="0">
      <alignment horizontal="right"/>
    </xf>
    <xf numFmtId="37" fontId="0" fillId="3" borderId="3" applyAlignment="1" pivotButton="0" quotePrefix="0" xfId="0">
      <alignment horizontal="right"/>
    </xf>
    <xf numFmtId="37" fontId="0" fillId="0" borderId="40" applyAlignment="1" pivotButton="0" quotePrefix="0" xfId="0">
      <alignment horizontal="right"/>
    </xf>
    <xf numFmtId="37" fontId="12" fillId="0" borderId="0" applyAlignment="1" pivotButton="0" quotePrefix="0" xfId="1">
      <alignment horizontal="right"/>
    </xf>
    <xf numFmtId="0" fontId="6" fillId="4" borderId="5" applyAlignment="1" pivotButton="0" quotePrefix="0" xfId="0">
      <alignment horizontal="center"/>
    </xf>
    <xf numFmtId="39" fontId="0" fillId="0" borderId="2" applyAlignment="1" pivotButton="0" quotePrefix="0" xfId="0">
      <alignment horizontal="center"/>
    </xf>
    <xf numFmtId="166" fontId="0" fillId="0" borderId="11" applyAlignment="1" pivotButton="0" quotePrefix="0" xfId="0">
      <alignment horizontal="center"/>
    </xf>
    <xf numFmtId="37" fontId="0" fillId="0" borderId="11" applyAlignment="1" pivotButton="0" quotePrefix="0" xfId="0">
      <alignment horizontal="center"/>
    </xf>
    <xf numFmtId="39" fontId="0" fillId="0" borderId="11" applyAlignment="1" pivotButton="0" quotePrefix="0" xfId="0">
      <alignment horizontal="center"/>
    </xf>
    <xf numFmtId="49" fontId="0" fillId="0" borderId="11" applyAlignment="1" pivotButton="0" quotePrefix="0" xfId="0">
      <alignment horizontal="center"/>
    </xf>
    <xf numFmtId="166" fontId="0" fillId="0" borderId="7" applyAlignment="1" pivotButton="0" quotePrefix="0" xfId="0">
      <alignment horizontal="center"/>
    </xf>
    <xf numFmtId="166" fontId="0" fillId="0" borderId="3" applyAlignment="1" pivotButton="0" quotePrefix="0" xfId="0">
      <alignment horizontal="center"/>
    </xf>
    <xf numFmtId="39" fontId="0" fillId="0" borderId="4" applyAlignment="1" pivotButton="0" quotePrefix="0" xfId="0">
      <alignment horizontal="center"/>
    </xf>
    <xf numFmtId="166" fontId="0" fillId="0" borderId="10" applyAlignment="1" pivotButton="0" quotePrefix="0" xfId="0">
      <alignment horizontal="center"/>
    </xf>
    <xf numFmtId="37" fontId="0" fillId="0" borderId="10" applyAlignment="1" pivotButton="0" quotePrefix="0" xfId="0">
      <alignment horizontal="center"/>
    </xf>
    <xf numFmtId="39" fontId="0" fillId="0" borderId="10" applyAlignment="1" pivotButton="0" quotePrefix="0" xfId="0">
      <alignment horizontal="center"/>
    </xf>
    <xf numFmtId="49" fontId="0" fillId="0" borderId="10" applyAlignment="1" pivotButton="0" quotePrefix="0" xfId="0">
      <alignment horizontal="center"/>
    </xf>
    <xf numFmtId="0" fontId="6" fillId="4" borderId="17" applyAlignment="1" pivotButton="0" quotePrefix="0" xfId="0">
      <alignment horizontal="center"/>
    </xf>
    <xf numFmtId="0" fontId="10" fillId="0" borderId="0" pivotButton="0" quotePrefix="0" xfId="0"/>
    <xf numFmtId="0" fontId="14" fillId="0" borderId="0" pivotButton="0" quotePrefix="0" xfId="0"/>
    <xf numFmtId="0" fontId="10" fillId="0" borderId="0" pivotButton="0" quotePrefix="0" xfId="10"/>
    <xf numFmtId="0" fontId="10" fillId="0" borderId="0" applyAlignment="1" pivotButton="0" quotePrefix="0" xfId="10">
      <alignment horizontal="left"/>
    </xf>
    <xf numFmtId="166" fontId="0" fillId="0" borderId="17" applyAlignment="1" pivotButton="0" quotePrefix="0" xfId="0">
      <alignment horizontal="center"/>
    </xf>
    <xf numFmtId="37" fontId="0" fillId="0" borderId="34" pivotButton="0" quotePrefix="0" xfId="0"/>
    <xf numFmtId="14" fontId="10" fillId="0" borderId="6" applyAlignment="1" pivotButton="0" quotePrefix="0" xfId="0">
      <alignment horizontal="center"/>
    </xf>
    <xf numFmtId="37" fontId="0" fillId="0" borderId="32" pivotButton="0" quotePrefix="0" xfId="0"/>
    <xf numFmtId="37" fontId="0" fillId="0" borderId="33" pivotButton="0" quotePrefix="0" xfId="0"/>
    <xf numFmtId="37" fontId="10" fillId="0" borderId="32" applyAlignment="1" pivotButton="0" quotePrefix="0" xfId="0">
      <alignment horizontal="center"/>
    </xf>
    <xf numFmtId="0" fontId="10" fillId="0" borderId="42" pivotButton="0" quotePrefix="0" xfId="10"/>
    <xf numFmtId="37" fontId="10" fillId="0" borderId="43" pivotButton="0" quotePrefix="0" xfId="10"/>
    <xf numFmtId="0" fontId="10" fillId="0" borderId="17" pivotButton="0" quotePrefix="0" xfId="10"/>
    <xf numFmtId="0" fontId="10" fillId="0" borderId="6" pivotButton="0" quotePrefix="0" xfId="10"/>
    <xf numFmtId="0" fontId="10" fillId="0" borderId="32" pivotButton="0" quotePrefix="0" xfId="10"/>
    <xf numFmtId="0" fontId="6" fillId="4" borderId="44" applyAlignment="1" pivotButton="0" quotePrefix="0" xfId="0">
      <alignment horizontal="center"/>
    </xf>
    <xf numFmtId="166" fontId="0" fillId="0" borderId="2" applyAlignment="1" pivotButton="0" quotePrefix="0" xfId="1">
      <alignment horizontal="center"/>
    </xf>
    <xf numFmtId="37" fontId="0" fillId="0" borderId="2" applyAlignment="1" pivotButton="0" quotePrefix="0" xfId="1">
      <alignment horizontal="center"/>
    </xf>
    <xf numFmtId="0" fontId="2" fillId="2" borderId="0" pivotButton="0" quotePrefix="0" xfId="0"/>
    <xf numFmtId="0" fontId="2" fillId="2" borderId="32" pivotButton="0" quotePrefix="0" xfId="0"/>
    <xf numFmtId="49" fontId="0" fillId="0" borderId="2" applyAlignment="1" pivotButton="0" quotePrefix="0" xfId="1">
      <alignment horizontal="center"/>
    </xf>
    <xf numFmtId="37" fontId="0" fillId="0" borderId="25" applyAlignment="1" pivotButton="0" quotePrefix="0" xfId="1">
      <alignment horizontal="center"/>
    </xf>
    <xf numFmtId="37" fontId="0" fillId="0" borderId="46" applyAlignment="1" pivotButton="0" quotePrefix="0" xfId="1">
      <alignment horizontal="center"/>
    </xf>
    <xf numFmtId="167" fontId="0" fillId="0" borderId="47" applyAlignment="1" pivotButton="0" quotePrefix="0" xfId="1">
      <alignment horizontal="center"/>
    </xf>
    <xf numFmtId="167" fontId="0" fillId="0" borderId="4" applyAlignment="1" pivotButton="0" quotePrefix="0" xfId="1">
      <alignment horizontal="center"/>
    </xf>
    <xf numFmtId="37" fontId="0" fillId="0" borderId="25" applyAlignment="1" pivotButton="0" quotePrefix="0" xfId="1">
      <alignment horizontal="center"/>
    </xf>
    <xf numFmtId="0" fontId="4" fillId="0" borderId="0" applyAlignment="1" pivotButton="0" quotePrefix="0" xfId="0">
      <alignment horizontal="center"/>
    </xf>
    <xf numFmtId="49" fontId="0" fillId="0" borderId="25" applyAlignment="1" pivotButton="0" quotePrefix="0" xfId="1">
      <alignment horizontal="center"/>
    </xf>
    <xf numFmtId="166" fontId="0" fillId="2" borderId="25" applyAlignment="1" pivotButton="0" quotePrefix="0" xfId="1">
      <alignment horizontal="center"/>
    </xf>
    <xf numFmtId="166" fontId="0" fillId="2" borderId="46" applyAlignment="1" pivotButton="0" quotePrefix="0" xfId="1">
      <alignment horizontal="center"/>
    </xf>
    <xf numFmtId="166" fontId="0" fillId="2" borderId="4" applyAlignment="1" pivotButton="0" quotePrefix="0" xfId="1">
      <alignment horizontal="center"/>
    </xf>
    <xf numFmtId="49" fontId="0" fillId="0" borderId="13" applyAlignment="1" pivotButton="0" quotePrefix="0" xfId="1">
      <alignment horizontal="left"/>
    </xf>
    <xf numFmtId="49" fontId="0" fillId="0" borderId="48" applyAlignment="1" pivotButton="0" quotePrefix="0" xfId="1">
      <alignment horizontal="left"/>
    </xf>
    <xf numFmtId="49" fontId="0" fillId="0" borderId="49" applyAlignment="1" pivotButton="0" quotePrefix="0" xfId="1">
      <alignment horizontal="left"/>
    </xf>
    <xf numFmtId="0" fontId="4" fillId="0" borderId="0" applyAlignment="1" pivotButton="0" quotePrefix="0" xfId="0">
      <alignment horizontal="right"/>
    </xf>
    <xf numFmtId="37" fontId="0" fillId="0" borderId="45" applyAlignment="1" pivotButton="0" quotePrefix="0" xfId="0">
      <alignment horizontal="center"/>
    </xf>
    <xf numFmtId="9" fontId="0" fillId="0" borderId="11" applyAlignment="1" pivotButton="0" quotePrefix="0" xfId="2">
      <alignment horizontal="center"/>
    </xf>
    <xf numFmtId="37" fontId="0" fillId="0" borderId="50" applyAlignment="1" pivotButton="0" quotePrefix="0" xfId="0">
      <alignment horizontal="center"/>
    </xf>
    <xf numFmtId="9" fontId="0" fillId="0" borderId="10" applyAlignment="1" pivotButton="0" quotePrefix="0" xfId="2">
      <alignment horizontal="center"/>
    </xf>
    <xf numFmtId="9" fontId="0" fillId="0" borderId="45" applyAlignment="1" pivotButton="0" quotePrefix="0" xfId="2">
      <alignment horizontal="center"/>
    </xf>
    <xf numFmtId="165" fontId="6" fillId="4" borderId="10" applyAlignment="1" pivotButton="0" quotePrefix="0" xfId="0">
      <alignment horizontal="center"/>
    </xf>
    <xf numFmtId="37" fontId="1" fillId="0" borderId="10" applyAlignment="1" pivotButton="0" quotePrefix="0" xfId="1">
      <alignment horizontal="center"/>
    </xf>
    <xf numFmtId="0" fontId="6" fillId="4" borderId="31" applyAlignment="1" pivotButton="0" quotePrefix="0" xfId="0">
      <alignment horizontal="center"/>
    </xf>
    <xf numFmtId="0" fontId="6" fillId="4" borderId="34" applyAlignment="1" pivotButton="0" quotePrefix="0" xfId="0">
      <alignment horizontal="center"/>
    </xf>
    <xf numFmtId="165" fontId="6" fillId="4" borderId="33" applyAlignment="1" pivotButton="0" quotePrefix="0" xfId="0">
      <alignment horizontal="center"/>
    </xf>
    <xf numFmtId="165" fontId="10" fillId="0" borderId="34" applyAlignment="1" pivotButton="0" quotePrefix="0" xfId="0">
      <alignment horizontal="center"/>
    </xf>
    <xf numFmtId="37" fontId="1" fillId="0" borderId="34" applyAlignment="1" pivotButton="0" quotePrefix="0" xfId="1">
      <alignment horizontal="center"/>
    </xf>
    <xf numFmtId="37" fontId="1" fillId="0" borderId="33" applyAlignment="1" pivotButton="0" quotePrefix="0" xfId="1">
      <alignment horizontal="center"/>
    </xf>
    <xf numFmtId="165" fontId="6" fillId="4" borderId="4" applyAlignment="1" pivotButton="0" quotePrefix="0" xfId="0">
      <alignment horizontal="center"/>
    </xf>
    <xf numFmtId="37" fontId="1" fillId="0" borderId="4" applyAlignment="1" pivotButton="0" quotePrefix="0" xfId="1">
      <alignment horizontal="center"/>
    </xf>
    <xf numFmtId="0" fontId="0" fillId="0" borderId="7" applyAlignment="1" pivotButton="0" quotePrefix="0" xfId="0">
      <alignment horizontal="left"/>
    </xf>
    <xf numFmtId="0" fontId="0" fillId="3" borderId="7" applyAlignment="1" pivotButton="0" quotePrefix="0" xfId="0">
      <alignment horizontal="left"/>
    </xf>
    <xf numFmtId="37" fontId="0" fillId="0" borderId="2" applyAlignment="1" pivotButton="0" quotePrefix="0" xfId="0">
      <alignment horizontal="center"/>
    </xf>
    <xf numFmtId="0" fontId="0" fillId="3" borderId="3" applyAlignment="1" pivotButton="0" quotePrefix="0" xfId="0">
      <alignment horizontal="left"/>
    </xf>
    <xf numFmtId="37" fontId="0" fillId="3" borderId="4" applyAlignment="1" pivotButton="0" quotePrefix="0" xfId="0">
      <alignment horizontal="center"/>
    </xf>
    <xf numFmtId="0" fontId="0" fillId="5" borderId="0" pivotButton="0" quotePrefix="0" xfId="0"/>
    <xf numFmtId="166" fontId="0" fillId="5" borderId="3" applyAlignment="1" pivotButton="0" quotePrefix="0" xfId="0">
      <alignment horizontal="center"/>
    </xf>
    <xf numFmtId="49" fontId="0" fillId="0" borderId="3" applyAlignment="1" pivotButton="0" quotePrefix="0" xfId="0">
      <alignment horizontal="center"/>
    </xf>
    <xf numFmtId="49" fontId="0" fillId="0" borderId="7" applyAlignment="1" pivotButton="0" quotePrefix="0" xfId="0">
      <alignment horizontal="center"/>
    </xf>
    <xf numFmtId="165" fontId="0" fillId="0" borderId="10" applyAlignment="1" pivotButton="0" quotePrefix="0" xfId="0">
      <alignment horizontal="center"/>
    </xf>
    <xf numFmtId="49" fontId="0" fillId="0" borderId="7" applyAlignment="1" pivotButton="0" quotePrefix="0" xfId="0">
      <alignment horizontal="center" wrapText="1"/>
    </xf>
    <xf numFmtId="49" fontId="0" fillId="0" borderId="3" applyAlignment="1" pivotButton="0" quotePrefix="0" xfId="0">
      <alignment horizontal="center" wrapText="1"/>
    </xf>
    <xf numFmtId="49" fontId="0" fillId="0" borderId="10" applyAlignment="1" pivotButton="0" quotePrefix="0" xfId="0">
      <alignment horizontal="center" wrapText="1"/>
    </xf>
    <xf numFmtId="39" fontId="0" fillId="0" borderId="10" applyAlignment="1" pivotButton="0" quotePrefix="0" xfId="0">
      <alignment horizontal="right"/>
    </xf>
    <xf numFmtId="39" fontId="0" fillId="0" borderId="45" applyAlignment="1" pivotButton="0" quotePrefix="0" xfId="0">
      <alignment horizontal="right"/>
    </xf>
    <xf numFmtId="39" fontId="0" fillId="0" borderId="50" applyAlignment="1" pivotButton="0" quotePrefix="0" xfId="0">
      <alignment horizontal="right"/>
    </xf>
    <xf numFmtId="165" fontId="14" fillId="0" borderId="0" applyAlignment="1" pivotButton="0" quotePrefix="0" xfId="0">
      <alignment horizontal="center"/>
    </xf>
    <xf numFmtId="0" fontId="8" fillId="4" borderId="5" applyAlignment="1" pivotButton="0" quotePrefix="0" xfId="0">
      <alignment horizontal="center"/>
    </xf>
    <xf numFmtId="49" fontId="0" fillId="0" borderId="17" applyAlignment="1" pivotButton="0" quotePrefix="0" xfId="0">
      <alignment horizontal="center"/>
    </xf>
    <xf numFmtId="49" fontId="0" fillId="0" borderId="6" applyAlignment="1" pivotButton="0" quotePrefix="0" xfId="0">
      <alignment horizontal="center"/>
    </xf>
    <xf numFmtId="0" fontId="8" fillId="4" borderId="2" applyAlignment="1" pivotButton="0" quotePrefix="0" xfId="0">
      <alignment horizontal="center"/>
    </xf>
    <xf numFmtId="49" fontId="0" fillId="0" borderId="4" applyAlignment="1" pivotButton="0" quotePrefix="0" xfId="0">
      <alignment horizontal="center"/>
    </xf>
    <xf numFmtId="0" fontId="2" fillId="0" borderId="45" applyAlignment="1" pivotButton="0" quotePrefix="0" xfId="0">
      <alignment horizontal="right"/>
    </xf>
    <xf numFmtId="0" fontId="2" fillId="0" borderId="5" applyAlignment="1" pivotButton="0" quotePrefix="0" xfId="0">
      <alignment horizontal="left" vertical="center"/>
    </xf>
    <xf numFmtId="0" fontId="2" fillId="0" borderId="17" applyAlignment="1" pivotButton="0" quotePrefix="0" xfId="0">
      <alignment horizontal="left" vertical="center"/>
    </xf>
    <xf numFmtId="0" fontId="2" fillId="0" borderId="6" applyAlignment="1" pivotButton="0" quotePrefix="0" xfId="0">
      <alignment horizontal="left" vertical="center"/>
    </xf>
    <xf numFmtId="0" fontId="2" fillId="0" borderId="31" applyAlignment="1" pivotButton="0" quotePrefix="0" xfId="0">
      <alignment horizontal="center" vertical="center"/>
    </xf>
    <xf numFmtId="0" fontId="2" fillId="0" borderId="34" applyAlignment="1" pivotButton="0" quotePrefix="0" xfId="0">
      <alignment horizontal="center" vertical="center"/>
    </xf>
    <xf numFmtId="0" fontId="2" fillId="0" borderId="31" applyAlignment="1" pivotButton="0" quotePrefix="0" xfId="0">
      <alignment horizontal="center" vertical="center" wrapText="1"/>
    </xf>
    <xf numFmtId="0" fontId="2" fillId="0" borderId="34" applyAlignment="1" pivotButton="0" quotePrefix="0" xfId="0">
      <alignment horizontal="center" vertical="center" wrapText="1"/>
    </xf>
    <xf numFmtId="165" fontId="2" fillId="0" borderId="34" applyAlignment="1" pivotButton="0" quotePrefix="0" xfId="0">
      <alignment horizontal="center" vertical="center" wrapText="1"/>
    </xf>
    <xf numFmtId="165" fontId="2" fillId="0" borderId="33" applyAlignment="1" pivotButton="0" quotePrefix="0" xfId="0">
      <alignment horizontal="center" vertical="center" wrapText="1"/>
    </xf>
    <xf numFmtId="165" fontId="2" fillId="0" borderId="33" applyAlignment="1" pivotButton="0" quotePrefix="0" xfId="0">
      <alignment horizontal="center" vertical="center"/>
    </xf>
    <xf numFmtId="0" fontId="8" fillId="0" borderId="0" applyAlignment="1" pivotButton="0" quotePrefix="0" xfId="0">
      <alignment horizontal="left" vertical="center"/>
    </xf>
    <xf numFmtId="0" fontId="7" fillId="0" borderId="0" applyAlignment="1" pivotButton="0" quotePrefix="0" xfId="0">
      <alignment vertical="center"/>
    </xf>
    <xf numFmtId="0" fontId="20" fillId="0" borderId="0" pivotButton="0" quotePrefix="0" xfId="10"/>
    <xf numFmtId="0" fontId="10" fillId="0" borderId="0" applyAlignment="1" pivotButton="0" quotePrefix="0" xfId="10">
      <alignment vertical="center"/>
    </xf>
    <xf numFmtId="0" fontId="10" fillId="0" borderId="0" applyAlignment="1" pivotButton="0" quotePrefix="0" xfId="10">
      <alignment vertical="center" wrapText="1"/>
    </xf>
    <xf numFmtId="0" fontId="11" fillId="0" borderId="0" pivotButton="0" quotePrefix="0" xfId="10"/>
    <xf numFmtId="0" fontId="10" fillId="0" borderId="0" applyAlignment="1" pivotButton="0" quotePrefix="0" xfId="10">
      <alignment horizontal="left" wrapText="1"/>
    </xf>
    <xf numFmtId="0" fontId="17" fillId="0" borderId="0" applyAlignment="1" pivotButton="0" quotePrefix="0" xfId="0">
      <alignment vertical="center"/>
    </xf>
    <xf numFmtId="0" fontId="21" fillId="0" borderId="0" pivotButton="0" quotePrefix="0" xfId="10"/>
    <xf numFmtId="0" fontId="10" fillId="0" borderId="0" applyAlignment="1" pivotButton="0" quotePrefix="0" xfId="10">
      <alignment horizontal="left" vertical="center"/>
    </xf>
    <xf numFmtId="0" fontId="10" fillId="0" borderId="0" applyAlignment="1" pivotButton="0" quotePrefix="0" xfId="10">
      <alignment horizontal="center" vertical="center"/>
    </xf>
    <xf numFmtId="0" fontId="22" fillId="0" borderId="0" pivotButton="0" quotePrefix="0" xfId="11"/>
    <xf numFmtId="0" fontId="10" fillId="0" borderId="0" pivotButton="0" quotePrefix="0" xfId="11"/>
    <xf numFmtId="0" fontId="6" fillId="0" borderId="0" pivotButton="0" quotePrefix="0" xfId="11"/>
    <xf numFmtId="0" fontId="10" fillId="0" borderId="0" applyAlignment="1" pivotButton="0" quotePrefix="0" xfId="11">
      <alignment horizontal="right"/>
    </xf>
    <xf numFmtId="0" fontId="10" fillId="0" borderId="0" applyAlignment="1" pivotButton="0" quotePrefix="0" xfId="11">
      <alignment horizontal="center"/>
    </xf>
    <xf numFmtId="0" fontId="6" fillId="4" borderId="51" applyAlignment="1" pivotButton="0" quotePrefix="0" xfId="21">
      <alignment horizontal="center"/>
    </xf>
    <xf numFmtId="0" fontId="21" fillId="0" borderId="0" pivotButton="0" quotePrefix="0" xfId="0"/>
    <xf numFmtId="0" fontId="10" fillId="0" borderId="0" pivotButton="0" quotePrefix="0" xfId="12"/>
    <xf numFmtId="0" fontId="10" fillId="0" borderId="0" applyAlignment="1" pivotButton="0" quotePrefix="0" xfId="12">
      <alignment wrapText="1"/>
    </xf>
    <xf numFmtId="0" fontId="0" fillId="0" borderId="0" applyAlignment="1" pivotButton="0" quotePrefix="0" xfId="0">
      <alignment wrapText="1"/>
    </xf>
    <xf numFmtId="0" fontId="6" fillId="0" borderId="0" applyAlignment="1" pivotButton="0" quotePrefix="0" xfId="12">
      <alignment horizontal="right"/>
    </xf>
    <xf numFmtId="0" fontId="6" fillId="0" borderId="0" pivotButton="0" quotePrefix="0" xfId="12"/>
    <xf numFmtId="168" fontId="19" fillId="0" borderId="0" applyAlignment="1" pivotButton="0" quotePrefix="0" xfId="12">
      <alignment horizontal="center"/>
    </xf>
    <xf numFmtId="0" fontId="10" fillId="0" borderId="0" applyAlignment="1" pivotButton="0" quotePrefix="0" xfId="12">
      <alignment horizontal="center"/>
    </xf>
    <xf numFmtId="0" fontId="6" fillId="4" borderId="5" applyAlignment="1" pivotButton="0" quotePrefix="0" xfId="21">
      <alignment horizontal="center"/>
    </xf>
    <xf numFmtId="168" fontId="6" fillId="4" borderId="54" applyAlignment="1" pivotButton="0" quotePrefix="0" xfId="21">
      <alignment horizontal="center" wrapText="1"/>
    </xf>
    <xf numFmtId="168" fontId="6" fillId="4" borderId="13" applyAlignment="1" pivotButton="0" quotePrefix="0" xfId="21">
      <alignment horizontal="center" wrapText="1"/>
    </xf>
    <xf numFmtId="0" fontId="6" fillId="4" borderId="31" applyAlignment="1" pivotButton="0" quotePrefix="0" xfId="21">
      <alignment horizontal="center" wrapText="1"/>
    </xf>
    <xf numFmtId="0" fontId="6" fillId="4" borderId="55" applyAlignment="1" pivotButton="0" quotePrefix="0" xfId="21">
      <alignment horizontal="center"/>
    </xf>
    <xf numFmtId="0" fontId="6" fillId="4" borderId="56" applyAlignment="1" pivotButton="0" quotePrefix="0" xfId="21">
      <alignment horizontal="center" wrapText="1"/>
    </xf>
    <xf numFmtId="0" fontId="6" fillId="4" borderId="57" applyAlignment="1" pivotButton="0" quotePrefix="0" xfId="21">
      <alignment horizontal="center" wrapText="1"/>
    </xf>
    <xf numFmtId="165" fontId="6" fillId="4" borderId="58" applyAlignment="1" pivotButton="0" quotePrefix="0" xfId="21">
      <alignment horizontal="center" wrapText="1"/>
    </xf>
    <xf numFmtId="165" fontId="6" fillId="4" borderId="59" applyAlignment="1" pivotButton="0" quotePrefix="0" xfId="21">
      <alignment horizontal="center" wrapText="1"/>
    </xf>
    <xf numFmtId="165" fontId="6" fillId="4" borderId="60" applyAlignment="1" pivotButton="0" quotePrefix="0" xfId="21">
      <alignment horizontal="center" wrapText="1"/>
    </xf>
    <xf numFmtId="0" fontId="6" fillId="0" borderId="17" applyAlignment="1" pivotButton="0" quotePrefix="0" xfId="12">
      <alignment horizontal="left"/>
    </xf>
    <xf numFmtId="37" fontId="10" fillId="0" borderId="17" pivotButton="0" quotePrefix="0" xfId="4"/>
    <xf numFmtId="37" fontId="10" fillId="0" borderId="61" pivotButton="0" quotePrefix="0" xfId="4"/>
    <xf numFmtId="37" fontId="10" fillId="0" borderId="61" pivotButton="0" quotePrefix="0" xfId="4"/>
    <xf numFmtId="37" fontId="10" fillId="0" borderId="62" pivotButton="0" quotePrefix="0" xfId="4"/>
    <xf numFmtId="37" fontId="10" fillId="0" borderId="63" pivotButton="0" quotePrefix="0" xfId="4"/>
    <xf numFmtId="37" fontId="10" fillId="0" borderId="34" pivotButton="0" quotePrefix="0" xfId="4"/>
    <xf numFmtId="0" fontId="6" fillId="0" borderId="17" applyAlignment="1" pivotButton="0" quotePrefix="0" xfId="12">
      <alignment horizontal="right"/>
    </xf>
    <xf numFmtId="37" fontId="10" fillId="0" borderId="62" pivotButton="0" quotePrefix="0" xfId="4"/>
    <xf numFmtId="37" fontId="10" fillId="0" borderId="14" pivotButton="0" quotePrefix="0" xfId="4"/>
    <xf numFmtId="37" fontId="10" fillId="0" borderId="34" pivotButton="0" quotePrefix="0" xfId="4"/>
    <xf numFmtId="0" fontId="6" fillId="0" borderId="17" pivotButton="0" quotePrefix="0" xfId="12"/>
    <xf numFmtId="37" fontId="10" fillId="0" borderId="17" pivotButton="0" quotePrefix="0" xfId="4"/>
    <xf numFmtId="37" fontId="10" fillId="0" borderId="64" pivotButton="0" quotePrefix="0" xfId="4"/>
    <xf numFmtId="37" fontId="10" fillId="0" borderId="48" pivotButton="0" quotePrefix="0" xfId="4"/>
    <xf numFmtId="0" fontId="6" fillId="4" borderId="65" pivotButton="0" quotePrefix="0" xfId="12"/>
    <xf numFmtId="37" fontId="10" fillId="4" borderId="65" pivotButton="0" quotePrefix="0" xfId="4"/>
    <xf numFmtId="37" fontId="10" fillId="4" borderId="66" pivotButton="0" quotePrefix="0" xfId="4"/>
    <xf numFmtId="37" fontId="10" fillId="4" borderId="67" pivotButton="0" quotePrefix="0" xfId="4"/>
    <xf numFmtId="37" fontId="10" fillId="4" borderId="68" pivotButton="0" quotePrefix="0" xfId="4"/>
    <xf numFmtId="37" fontId="10" fillId="4" borderId="69" pivotButton="0" quotePrefix="0" xfId="4"/>
    <xf numFmtId="169" fontId="10" fillId="0" borderId="17" applyAlignment="1" pivotButton="0" quotePrefix="0" xfId="15">
      <alignment horizontal="center"/>
    </xf>
    <xf numFmtId="169" fontId="10" fillId="0" borderId="61" applyAlignment="1" pivotButton="0" quotePrefix="0" xfId="15">
      <alignment horizontal="center"/>
    </xf>
    <xf numFmtId="0" fontId="6" fillId="4" borderId="65" applyAlignment="1" pivotButton="0" quotePrefix="0" xfId="12">
      <alignment horizontal="left"/>
    </xf>
    <xf numFmtId="3" fontId="10" fillId="4" borderId="65" pivotButton="0" quotePrefix="0" xfId="4"/>
    <xf numFmtId="3" fontId="10" fillId="4" borderId="66" pivotButton="0" quotePrefix="0" xfId="4"/>
    <xf numFmtId="3" fontId="10" fillId="0" borderId="17" pivotButton="0" quotePrefix="0" xfId="4"/>
    <xf numFmtId="3" fontId="10" fillId="0" borderId="61" pivotButton="0" quotePrefix="0" xfId="4"/>
    <xf numFmtId="37" fontId="10" fillId="0" borderId="14" pivotButton="0" quotePrefix="0" xfId="12"/>
    <xf numFmtId="37" fontId="0" fillId="0" borderId="23" pivotButton="0" quotePrefix="0" xfId="0"/>
    <xf numFmtId="3" fontId="10" fillId="0" borderId="17" pivotButton="0" quotePrefix="0" xfId="4"/>
    <xf numFmtId="3" fontId="10" fillId="0" borderId="61" pivotButton="0" quotePrefix="0" xfId="4"/>
    <xf numFmtId="37" fontId="10" fillId="0" borderId="14" pivotButton="0" quotePrefix="0" xfId="1"/>
    <xf numFmtId="37" fontId="10" fillId="0" borderId="14" pivotButton="0" quotePrefix="0" xfId="4"/>
    <xf numFmtId="10" fontId="10" fillId="0" borderId="62" applyAlignment="1" pivotButton="0" quotePrefix="0" xfId="15">
      <alignment horizontal="center"/>
    </xf>
    <xf numFmtId="10" fontId="10" fillId="0" borderId="14" pivotButton="0" quotePrefix="0" xfId="2"/>
    <xf numFmtId="43" fontId="10" fillId="0" borderId="17" pivotButton="0" quotePrefix="0" xfId="4"/>
    <xf numFmtId="43" fontId="10" fillId="0" borderId="61" pivotButton="0" quotePrefix="0" xfId="4"/>
    <xf numFmtId="43" fontId="10" fillId="0" borderId="62" pivotButton="0" quotePrefix="0" xfId="4"/>
    <xf numFmtId="0" fontId="0" fillId="0" borderId="14" pivotButton="0" quotePrefix="0" xfId="0"/>
    <xf numFmtId="10" fontId="0" fillId="0" borderId="14" pivotButton="0" quotePrefix="0" xfId="2"/>
    <xf numFmtId="170" fontId="10" fillId="4" borderId="65" pivotButton="0" quotePrefix="0" xfId="4"/>
    <xf numFmtId="170" fontId="10" fillId="4" borderId="66" pivotButton="0" quotePrefix="0" xfId="4"/>
    <xf numFmtId="170" fontId="10" fillId="4" borderId="67" pivotButton="0" quotePrefix="0" xfId="4"/>
    <xf numFmtId="170" fontId="10" fillId="4" borderId="68" pivotButton="0" quotePrefix="0" xfId="4"/>
    <xf numFmtId="170" fontId="10" fillId="4" borderId="69" pivotButton="0" quotePrefix="0" xfId="4"/>
    <xf numFmtId="170" fontId="0" fillId="0" borderId="0" pivotButton="0" quotePrefix="0" xfId="1"/>
    <xf numFmtId="170" fontId="10" fillId="0" borderId="17" pivotButton="0" quotePrefix="0" xfId="4"/>
    <xf numFmtId="170" fontId="10" fillId="0" borderId="61" pivotButton="0" quotePrefix="0" xfId="4"/>
    <xf numFmtId="170" fontId="10" fillId="0" borderId="62" pivotButton="0" quotePrefix="0" xfId="4"/>
    <xf numFmtId="170" fontId="10" fillId="0" borderId="62" pivotButton="0" quotePrefix="0" xfId="4"/>
    <xf numFmtId="9" fontId="10" fillId="0" borderId="17" pivotButton="0" quotePrefix="0" xfId="15"/>
    <xf numFmtId="9" fontId="10" fillId="0" borderId="61" pivotButton="0" quotePrefix="0" xfId="15"/>
    <xf numFmtId="37" fontId="0" fillId="0" borderId="14" pivotButton="0" quotePrefix="0" xfId="0"/>
    <xf numFmtId="0" fontId="6" fillId="4" borderId="71" applyAlignment="1" pivotButton="0" quotePrefix="0" xfId="12">
      <alignment horizontal="left"/>
    </xf>
    <xf numFmtId="170" fontId="10" fillId="4" borderId="71" pivotButton="0" quotePrefix="0" xfId="4"/>
    <xf numFmtId="170" fontId="10" fillId="4" borderId="72" pivotButton="0" quotePrefix="0" xfId="4"/>
    <xf numFmtId="37" fontId="10" fillId="4" borderId="73" pivotButton="0" quotePrefix="0" xfId="4"/>
    <xf numFmtId="37" fontId="10" fillId="4" borderId="39" pivotButton="0" quotePrefix="0" xfId="4"/>
    <xf numFmtId="37" fontId="10" fillId="4" borderId="74" pivotButton="0" quotePrefix="0" xfId="4"/>
    <xf numFmtId="170" fontId="10" fillId="0" borderId="17" pivotButton="0" quotePrefix="0" xfId="4"/>
    <xf numFmtId="170" fontId="10" fillId="0" borderId="61" pivotButton="0" quotePrefix="0" xfId="4"/>
    <xf numFmtId="170" fontId="10" fillId="0" borderId="54" pivotButton="0" quotePrefix="0" xfId="4"/>
    <xf numFmtId="170" fontId="23" fillId="0" borderId="17" pivotButton="0" quotePrefix="0" xfId="4"/>
    <xf numFmtId="170" fontId="23" fillId="0" borderId="61" pivotButton="0" quotePrefix="0" xfId="4"/>
    <xf numFmtId="0" fontId="6" fillId="4" borderId="71" pivotButton="0" quotePrefix="0" xfId="12"/>
    <xf numFmtId="170" fontId="6" fillId="4" borderId="71" pivotButton="0" quotePrefix="0" xfId="4"/>
    <xf numFmtId="170" fontId="6" fillId="4" borderId="72" pivotButton="0" quotePrefix="0" xfId="4"/>
    <xf numFmtId="37" fontId="6" fillId="4" borderId="73" pivotButton="0" quotePrefix="0" xfId="4"/>
    <xf numFmtId="37" fontId="6" fillId="4" borderId="49" pivotButton="0" quotePrefix="0" xfId="4"/>
    <xf numFmtId="37" fontId="6" fillId="4" borderId="74" pivotButton="0" quotePrefix="0" xfId="4"/>
    <xf numFmtId="0" fontId="10" fillId="0" borderId="14" pivotButton="0" quotePrefix="0" xfId="12"/>
    <xf numFmtId="0" fontId="0" fillId="0" borderId="23" pivotButton="0" quotePrefix="0" xfId="0"/>
    <xf numFmtId="170" fontId="10" fillId="0" borderId="14" pivotButton="0" quotePrefix="0" xfId="1"/>
    <xf numFmtId="170" fontId="10" fillId="0" borderId="14" pivotButton="0" quotePrefix="0" xfId="12"/>
    <xf numFmtId="170" fontId="0" fillId="0" borderId="0" pivotButton="0" quotePrefix="0" xfId="0"/>
    <xf numFmtId="170" fontId="23" fillId="0" borderId="61" pivotButton="0" quotePrefix="0" xfId="4"/>
    <xf numFmtId="170" fontId="23" fillId="0" borderId="62" pivotButton="0" quotePrefix="0" xfId="4"/>
    <xf numFmtId="170" fontId="24" fillId="0" borderId="14" pivotButton="0" quotePrefix="0" xfId="0"/>
    <xf numFmtId="170" fontId="10" fillId="0" borderId="64" pivotButton="0" quotePrefix="0" xfId="4"/>
    <xf numFmtId="170" fontId="10" fillId="0" borderId="14" pivotButton="0" quotePrefix="0" xfId="4"/>
    <xf numFmtId="0" fontId="6" fillId="3" borderId="65" pivotButton="0" quotePrefix="0" xfId="12"/>
    <xf numFmtId="170" fontId="10" fillId="3" borderId="65" pivotButton="0" quotePrefix="0" xfId="4"/>
    <xf numFmtId="170" fontId="10" fillId="3" borderId="66" pivotButton="0" quotePrefix="0" xfId="4"/>
    <xf numFmtId="170" fontId="10" fillId="3" borderId="67" pivotButton="0" quotePrefix="0" xfId="4"/>
    <xf numFmtId="170" fontId="10" fillId="3" borderId="68" pivotButton="0" quotePrefix="0" xfId="4"/>
    <xf numFmtId="170" fontId="10" fillId="3" borderId="69" pivotButton="0" quotePrefix="0" xfId="4"/>
    <xf numFmtId="0" fontId="6" fillId="3" borderId="65" applyAlignment="1" pivotButton="0" quotePrefix="0" xfId="12">
      <alignment horizontal="left"/>
    </xf>
    <xf numFmtId="170" fontId="0" fillId="0" borderId="14" pivotButton="0" quotePrefix="0" xfId="1"/>
    <xf numFmtId="37" fontId="10" fillId="3" borderId="65" pivotButton="0" quotePrefix="0" xfId="4"/>
    <xf numFmtId="37" fontId="10" fillId="3" borderId="66" pivotButton="0" quotePrefix="0" xfId="4"/>
    <xf numFmtId="37" fontId="10" fillId="3" borderId="67" pivotButton="0" quotePrefix="0" xfId="4"/>
    <xf numFmtId="37" fontId="10" fillId="4" borderId="75" pivotButton="0" quotePrefix="0" xfId="4"/>
    <xf numFmtId="0" fontId="10" fillId="0" borderId="0" pivotButton="0" quotePrefix="0" xfId="13"/>
    <xf numFmtId="0" fontId="6" fillId="0" borderId="0" pivotButton="0" quotePrefix="0" xfId="13"/>
    <xf numFmtId="169" fontId="6" fillId="0" borderId="0" pivotButton="0" quotePrefix="0" xfId="16"/>
    <xf numFmtId="0" fontId="6" fillId="0" borderId="0" pivotButton="0" quotePrefix="0" xfId="22"/>
    <xf numFmtId="166" fontId="6" fillId="4" borderId="6" applyAlignment="1" pivotButton="0" quotePrefix="0" xfId="21">
      <alignment horizontal="center"/>
    </xf>
    <xf numFmtId="9" fontId="10" fillId="0" borderId="0" pivotButton="0" quotePrefix="0" xfId="2"/>
    <xf numFmtId="169" fontId="10" fillId="0" borderId="0" pivotButton="0" quotePrefix="0" xfId="16"/>
    <xf numFmtId="0" fontId="10" fillId="0" borderId="0" pivotButton="0" quotePrefix="0" xfId="22"/>
    <xf numFmtId="169" fontId="6" fillId="0" borderId="0" pivotButton="0" quotePrefix="0" xfId="23"/>
    <xf numFmtId="0" fontId="6" fillId="4" borderId="6" applyAlignment="1" pivotButton="0" quotePrefix="0" xfId="21">
      <alignment horizontal="center"/>
    </xf>
    <xf numFmtId="169" fontId="6" fillId="4" borderId="77" applyAlignment="1" pivotButton="0" quotePrefix="0" xfId="21">
      <alignment horizontal="center"/>
    </xf>
    <xf numFmtId="170" fontId="6" fillId="4" borderId="77" applyAlignment="1" pivotButton="0" quotePrefix="0" xfId="21">
      <alignment horizontal="center"/>
    </xf>
    <xf numFmtId="170" fontId="6" fillId="4" borderId="77" applyAlignment="1" pivotButton="0" quotePrefix="1" xfId="21">
      <alignment horizontal="center"/>
    </xf>
    <xf numFmtId="170" fontId="6" fillId="4" borderId="78" applyAlignment="1" pivotButton="0" quotePrefix="0" xfId="21">
      <alignment horizontal="center"/>
    </xf>
    <xf numFmtId="9" fontId="6" fillId="4" borderId="77" applyAlignment="1" pivotButton="0" quotePrefix="0" xfId="21">
      <alignment horizontal="center"/>
    </xf>
    <xf numFmtId="0" fontId="6" fillId="4" borderId="77" applyAlignment="1" pivotButton="0" quotePrefix="1" xfId="21">
      <alignment horizontal="center"/>
    </xf>
    <xf numFmtId="0" fontId="6" fillId="4" borderId="33" applyAlignment="1" pivotButton="0" quotePrefix="0" xfId="21">
      <alignment horizontal="center"/>
    </xf>
    <xf numFmtId="17" fontId="6" fillId="0" borderId="17" applyAlignment="1" pivotButton="0" quotePrefix="0" xfId="22">
      <alignment horizontal="left"/>
    </xf>
    <xf numFmtId="169" fontId="6" fillId="0" borderId="79" applyAlignment="1" pivotButton="0" quotePrefix="0" xfId="23">
      <alignment horizontal="left"/>
    </xf>
    <xf numFmtId="170" fontId="6" fillId="0" borderId="79" applyAlignment="1" pivotButton="0" quotePrefix="0" xfId="24">
      <alignment horizontal="right"/>
    </xf>
    <xf numFmtId="170" fontId="10" fillId="0" borderId="79" pivotButton="0" quotePrefix="0" xfId="24"/>
    <xf numFmtId="170" fontId="10" fillId="0" borderId="80" pivotButton="0" quotePrefix="0" xfId="24"/>
    <xf numFmtId="9" fontId="6" fillId="0" borderId="79" applyAlignment="1" pivotButton="0" quotePrefix="0" xfId="23">
      <alignment horizontal="right"/>
    </xf>
    <xf numFmtId="38" fontId="10" fillId="0" borderId="79" pivotButton="0" quotePrefix="0" xfId="24"/>
    <xf numFmtId="38" fontId="10" fillId="0" borderId="34" pivotButton="0" quotePrefix="0" xfId="24"/>
    <xf numFmtId="17" fontId="6" fillId="9" borderId="17" applyAlignment="1" pivotButton="0" quotePrefix="0" xfId="22">
      <alignment horizontal="left"/>
    </xf>
    <xf numFmtId="17" fontId="6" fillId="0" borderId="17" applyAlignment="1" pivotButton="0" quotePrefix="0" xfId="22">
      <alignment horizontal="right"/>
    </xf>
    <xf numFmtId="9" fontId="6" fillId="0" borderId="79" applyAlignment="1" pivotButton="0" quotePrefix="0" xfId="2">
      <alignment horizontal="right"/>
    </xf>
    <xf numFmtId="37" fontId="6" fillId="0" borderId="79" applyAlignment="1" pivotButton="0" quotePrefix="0" xfId="24">
      <alignment horizontal="right"/>
    </xf>
    <xf numFmtId="37" fontId="10" fillId="0" borderId="79" pivotButton="0" quotePrefix="0" xfId="24"/>
    <xf numFmtId="37" fontId="10" fillId="0" borderId="80" pivotButton="0" quotePrefix="0" xfId="24"/>
    <xf numFmtId="169" fontId="10" fillId="0" borderId="79" pivotButton="0" quotePrefix="0" xfId="23"/>
    <xf numFmtId="169" fontId="10" fillId="0" borderId="80" pivotButton="0" quotePrefix="0" xfId="23"/>
    <xf numFmtId="17" fontId="6" fillId="0" borderId="81" applyAlignment="1" pivotButton="0" quotePrefix="0" xfId="22">
      <alignment horizontal="center"/>
    </xf>
    <xf numFmtId="9" fontId="6" fillId="0" borderId="77" applyAlignment="1" pivotButton="0" quotePrefix="0" xfId="2">
      <alignment horizontal="right"/>
    </xf>
    <xf numFmtId="169" fontId="10" fillId="0" borderId="0" pivotButton="0" quotePrefix="0" xfId="23"/>
    <xf numFmtId="0" fontId="6" fillId="0" borderId="0" pivotButton="0" quotePrefix="0" xfId="0"/>
    <xf numFmtId="0" fontId="19" fillId="0" borderId="0" applyAlignment="1" pivotButton="0" quotePrefix="0" xfId="0">
      <alignment horizontal="left"/>
    </xf>
    <xf numFmtId="0" fontId="6" fillId="0" borderId="0" applyAlignment="1" pivotButton="0" quotePrefix="0" xfId="0">
      <alignment horizontal="center"/>
    </xf>
    <xf numFmtId="170" fontId="6" fillId="4" borderId="45" applyAlignment="1" pivotButton="0" quotePrefix="0" xfId="21">
      <alignment horizontal="center"/>
    </xf>
    <xf numFmtId="170" fontId="6" fillId="4" borderId="50" applyAlignment="1" pivotButton="0" quotePrefix="0" xfId="21">
      <alignment horizontal="center"/>
    </xf>
    <xf numFmtId="171" fontId="19" fillId="0" borderId="0" applyAlignment="1" pivotButton="0" quotePrefix="0" xfId="0">
      <alignment horizontal="center"/>
    </xf>
    <xf numFmtId="164" fontId="6" fillId="0" borderId="0" applyAlignment="1" applyProtection="1" pivotButton="0" quotePrefix="0" xfId="25">
      <alignment horizontal="left"/>
      <protection locked="0" hidden="0"/>
    </xf>
    <xf numFmtId="37" fontId="0" fillId="0" borderId="0" pivotButton="0" quotePrefix="0" xfId="0"/>
    <xf numFmtId="164" fontId="6" fillId="0" borderId="0" pivotButton="0" quotePrefix="0" xfId="25"/>
    <xf numFmtId="0" fontId="6" fillId="0" borderId="0" applyAlignment="1" pivotButton="0" quotePrefix="0" xfId="0">
      <alignment horizontal="right"/>
    </xf>
    <xf numFmtId="170" fontId="6" fillId="4" borderId="5" applyAlignment="1" pivotButton="0" quotePrefix="0" xfId="21">
      <alignment horizontal="center"/>
    </xf>
    <xf numFmtId="170" fontId="6" fillId="4" borderId="6" applyAlignment="1" pivotButton="0" quotePrefix="0" xfId="21">
      <alignment horizontal="center"/>
    </xf>
    <xf numFmtId="170" fontId="6" fillId="4" borderId="4" applyAlignment="1" pivotButton="0" quotePrefix="0" xfId="21">
      <alignment horizontal="center"/>
    </xf>
    <xf numFmtId="0" fontId="10" fillId="0" borderId="7" pivotButton="0" quotePrefix="0" xfId="0"/>
    <xf numFmtId="0" fontId="10" fillId="0" borderId="14" applyAlignment="1" pivotButton="0" quotePrefix="0" xfId="0">
      <alignment horizontal="center"/>
    </xf>
    <xf numFmtId="37" fontId="10" fillId="0" borderId="79" pivotButton="0" quotePrefix="0" xfId="0"/>
    <xf numFmtId="169" fontId="10" fillId="0" borderId="79" applyAlignment="1" pivotButton="0" quotePrefix="0" xfId="23">
      <alignment horizontal="center"/>
    </xf>
    <xf numFmtId="37" fontId="10" fillId="0" borderId="80" pivotButton="0" quotePrefix="0" xfId="0"/>
    <xf numFmtId="0" fontId="0" fillId="4" borderId="6" pivotButton="0" quotePrefix="0" xfId="0"/>
    <xf numFmtId="0" fontId="0" fillId="4" borderId="32" pivotButton="0" quotePrefix="0" xfId="0"/>
    <xf numFmtId="9" fontId="10" fillId="4" borderId="77" applyAlignment="1" pivotButton="0" quotePrefix="0" xfId="23">
      <alignment horizontal="center"/>
    </xf>
    <xf numFmtId="0" fontId="0" fillId="4" borderId="32" applyAlignment="1" pivotButton="0" quotePrefix="0" xfId="0">
      <alignment horizontal="center"/>
    </xf>
    <xf numFmtId="9" fontId="10" fillId="4" borderId="4" applyAlignment="1" pivotButton="0" quotePrefix="0" xfId="23">
      <alignment horizontal="center"/>
    </xf>
    <xf numFmtId="9" fontId="10" fillId="4" borderId="33" applyAlignment="1" pivotButton="0" quotePrefix="0" xfId="23">
      <alignment horizontal="center"/>
    </xf>
    <xf numFmtId="168" fontId="19" fillId="0" borderId="0" applyAlignment="1" pivotButton="0" quotePrefix="0" xfId="0">
      <alignment horizontal="center"/>
    </xf>
    <xf numFmtId="0" fontId="6" fillId="0" borderId="0" applyAlignment="1" pivotButton="0" quotePrefix="0" xfId="0">
      <alignment horizontal="left"/>
    </xf>
    <xf numFmtId="0" fontId="6" fillId="4" borderId="5" pivotButton="0" quotePrefix="0" xfId="21"/>
    <xf numFmtId="0" fontId="6" fillId="4" borderId="9" applyAlignment="1" pivotButton="0" quotePrefix="0" xfId="21">
      <alignment horizontal="centerContinuous"/>
    </xf>
    <xf numFmtId="14" fontId="6" fillId="4" borderId="31" applyAlignment="1" pivotButton="0" quotePrefix="0" xfId="21">
      <alignment horizontal="center"/>
    </xf>
    <xf numFmtId="0" fontId="6" fillId="4" borderId="3" pivotButton="0" quotePrefix="0" xfId="21"/>
    <xf numFmtId="0" fontId="6" fillId="4" borderId="4" applyAlignment="1" pivotButton="0" quotePrefix="0" xfId="21">
      <alignment horizontal="center"/>
    </xf>
    <xf numFmtId="0" fontId="6" fillId="4" borderId="32" applyAlignment="1" pivotButton="0" quotePrefix="0" xfId="21">
      <alignment horizontal="center"/>
    </xf>
    <xf numFmtId="0" fontId="6" fillId="4" borderId="82" applyAlignment="1" pivotButton="0" quotePrefix="0" xfId="21">
      <alignment horizontal="center"/>
    </xf>
    <xf numFmtId="0" fontId="6" fillId="0" borderId="17" pivotButton="0" quotePrefix="0" xfId="0"/>
    <xf numFmtId="0" fontId="10" fillId="0" borderId="79" applyAlignment="1" pivotButton="0" quotePrefix="0" xfId="0">
      <alignment horizontal="center"/>
    </xf>
    <xf numFmtId="0" fontId="6" fillId="4" borderId="83" pivotButton="0" quotePrefix="0" xfId="0"/>
    <xf numFmtId="0" fontId="10" fillId="4" borderId="19" applyAlignment="1" pivotButton="0" quotePrefix="0" xfId="0">
      <alignment horizontal="center"/>
    </xf>
    <xf numFmtId="0" fontId="8" fillId="4" borderId="65" pivotButton="0" quotePrefix="0" xfId="0"/>
    <xf numFmtId="0" fontId="10" fillId="4" borderId="86" applyAlignment="1" pivotButton="0" quotePrefix="0" xfId="0">
      <alignment horizontal="center"/>
    </xf>
    <xf numFmtId="0" fontId="8" fillId="0" borderId="0" pivotButton="0" quotePrefix="0" xfId="0"/>
    <xf numFmtId="0" fontId="8" fillId="4" borderId="39" pivotButton="0" quotePrefix="0" xfId="0"/>
    <xf numFmtId="0" fontId="10" fillId="4" borderId="46" applyAlignment="1" pivotButton="0" quotePrefix="0" xfId="0">
      <alignment horizontal="center"/>
    </xf>
    <xf numFmtId="43" fontId="1" fillId="0" borderId="0" pivotButton="0" quotePrefix="0" xfId="24"/>
    <xf numFmtId="0" fontId="6" fillId="4" borderId="31" pivotButton="0" quotePrefix="0" xfId="21"/>
    <xf numFmtId="0" fontId="6" fillId="4" borderId="7" applyAlignment="1" pivotButton="0" quotePrefix="0" xfId="21">
      <alignment horizontal="center"/>
    </xf>
    <xf numFmtId="0" fontId="6" fillId="4" borderId="79" applyAlignment="1" pivotButton="0" quotePrefix="0" xfId="21">
      <alignment horizontal="center"/>
    </xf>
    <xf numFmtId="0" fontId="6" fillId="4" borderId="79" pivotButton="0" quotePrefix="0" xfId="21"/>
    <xf numFmtId="0" fontId="6" fillId="4" borderId="34" applyAlignment="1" pivotButton="0" quotePrefix="0" xfId="21">
      <alignment horizontal="center"/>
    </xf>
    <xf numFmtId="0" fontId="6" fillId="4" borderId="91" applyAlignment="1" pivotButton="0" quotePrefix="0" xfId="21">
      <alignment horizontal="center"/>
    </xf>
    <xf numFmtId="0" fontId="6" fillId="4" borderId="92" applyAlignment="1" pivotButton="0" quotePrefix="0" xfId="21">
      <alignment horizontal="center"/>
    </xf>
    <xf numFmtId="0" fontId="6" fillId="4" borderId="93" applyAlignment="1" pivotButton="0" quotePrefix="0" xfId="21">
      <alignment horizontal="center"/>
    </xf>
    <xf numFmtId="171" fontId="0" fillId="0" borderId="7" applyAlignment="1" pivotButton="0" quotePrefix="0" xfId="0">
      <alignment horizontal="center"/>
    </xf>
    <xf numFmtId="37" fontId="0" fillId="0" borderId="79" pivotButton="0" quotePrefix="0" xfId="0"/>
    <xf numFmtId="10" fontId="0" fillId="0" borderId="79" pivotButton="0" quotePrefix="0" xfId="0"/>
    <xf numFmtId="10" fontId="0" fillId="0" borderId="34" pivotButton="0" quotePrefix="0" xfId="0"/>
    <xf numFmtId="0" fontId="0" fillId="4" borderId="7" pivotButton="0" quotePrefix="0" xfId="0"/>
    <xf numFmtId="37" fontId="0" fillId="4" borderId="79" pivotButton="0" quotePrefix="0" xfId="0"/>
    <xf numFmtId="0" fontId="0" fillId="4" borderId="3" pivotButton="0" quotePrefix="0" xfId="0"/>
    <xf numFmtId="37" fontId="0" fillId="4" borderId="4" pivotButton="0" quotePrefix="0" xfId="0"/>
    <xf numFmtId="0" fontId="0" fillId="4" borderId="4" pivotButton="0" quotePrefix="0" xfId="0"/>
    <xf numFmtId="172" fontId="0" fillId="4" borderId="4" pivotButton="0" quotePrefix="0" xfId="0"/>
    <xf numFmtId="10" fontId="0" fillId="4" borderId="4" pivotButton="0" quotePrefix="0" xfId="0"/>
    <xf numFmtId="0" fontId="6" fillId="4" borderId="30" applyAlignment="1" pivotButton="0" quotePrefix="0" xfId="21">
      <alignment horizontal="center"/>
    </xf>
    <xf numFmtId="0" fontId="6" fillId="4" borderId="31" applyAlignment="1" pivotButton="0" quotePrefix="0" xfId="21">
      <alignment horizontal="center"/>
    </xf>
    <xf numFmtId="0" fontId="6" fillId="4" borderId="0" applyAlignment="1" pivotButton="0" quotePrefix="0" xfId="21">
      <alignment horizontal="center"/>
    </xf>
    <xf numFmtId="0" fontId="6" fillId="4" borderId="94" applyAlignment="1" pivotButton="0" quotePrefix="0" xfId="21">
      <alignment horizontal="center"/>
    </xf>
    <xf numFmtId="172" fontId="0" fillId="0" borderId="79" applyAlignment="1" pivotButton="0" quotePrefix="0" xfId="0">
      <alignment horizontal="center"/>
    </xf>
    <xf numFmtId="10" fontId="0" fillId="0" borderId="79" applyAlignment="1" pivotButton="0" quotePrefix="0" xfId="0">
      <alignment horizontal="center"/>
    </xf>
    <xf numFmtId="10" fontId="0" fillId="0" borderId="34" applyAlignment="1" pivotButton="0" quotePrefix="0" xfId="0">
      <alignment horizontal="center"/>
    </xf>
    <xf numFmtId="172" fontId="0" fillId="4" borderId="79" applyAlignment="1" pivotButton="0" quotePrefix="0" xfId="0">
      <alignment horizontal="center"/>
    </xf>
    <xf numFmtId="10" fontId="0" fillId="4" borderId="79" applyAlignment="1" pivotButton="0" quotePrefix="0" xfId="0">
      <alignment horizontal="center"/>
    </xf>
    <xf numFmtId="10" fontId="0" fillId="4" borderId="34" applyAlignment="1" pivotButton="0" quotePrefix="0" xfId="0">
      <alignment horizontal="center"/>
    </xf>
    <xf numFmtId="172" fontId="0" fillId="4" borderId="4" applyAlignment="1" pivotButton="0" quotePrefix="0" xfId="0">
      <alignment horizontal="center"/>
    </xf>
    <xf numFmtId="10" fontId="0" fillId="4" borderId="4" applyAlignment="1" pivotButton="0" quotePrefix="0" xfId="0">
      <alignment horizontal="center"/>
    </xf>
    <xf numFmtId="10" fontId="0" fillId="4" borderId="33" applyAlignment="1" pivotButton="0" quotePrefix="0" xfId="0">
      <alignment horizontal="center"/>
    </xf>
    <xf numFmtId="0" fontId="2" fillId="0" borderId="0" applyAlignment="1" pivotButton="0" quotePrefix="0" xfId="11">
      <alignment horizontal="left"/>
    </xf>
    <xf numFmtId="0" fontId="0" fillId="0" borderId="0" pivotButton="0" quotePrefix="0" xfId="11"/>
    <xf numFmtId="0" fontId="6" fillId="4" borderId="45" applyAlignment="1" pivotButton="0" quotePrefix="0" xfId="21">
      <alignment horizontal="center"/>
    </xf>
    <xf numFmtId="14" fontId="6" fillId="4" borderId="43" applyAlignment="1" pivotButton="0" quotePrefix="0" xfId="21">
      <alignment horizontal="center"/>
    </xf>
    <xf numFmtId="0" fontId="2" fillId="0" borderId="17" pivotButton="0" quotePrefix="0" xfId="0"/>
    <xf numFmtId="0" fontId="2" fillId="0" borderId="79" applyAlignment="1" pivotButton="0" quotePrefix="0" xfId="0">
      <alignment horizontal="center"/>
    </xf>
    <xf numFmtId="0" fontId="0" fillId="0" borderId="17" pivotButton="0" quotePrefix="0" xfId="0"/>
    <xf numFmtId="0" fontId="0" fillId="0" borderId="79" applyAlignment="1" pivotButton="0" quotePrefix="0" xfId="0">
      <alignment horizontal="center"/>
    </xf>
    <xf numFmtId="0" fontId="2" fillId="4" borderId="45" applyAlignment="1" pivotButton="0" quotePrefix="0" xfId="0">
      <alignment horizontal="center"/>
    </xf>
    <xf numFmtId="0" fontId="0" fillId="0" borderId="17" applyAlignment="1" pivotButton="0" quotePrefix="0" xfId="0">
      <alignment horizontal="left" indent="1"/>
    </xf>
    <xf numFmtId="0" fontId="2" fillId="4" borderId="6" pivotButton="0" quotePrefix="0" xfId="0"/>
    <xf numFmtId="0" fontId="25" fillId="4" borderId="4" applyAlignment="1" pivotButton="0" quotePrefix="0" xfId="0">
      <alignment horizontal="center"/>
    </xf>
    <xf numFmtId="10" fontId="2" fillId="4" borderId="33" pivotButton="0" quotePrefix="0" xfId="0"/>
    <xf numFmtId="37" fontId="0" fillId="9" borderId="0" applyAlignment="1" pivotButton="0" quotePrefix="0" xfId="0">
      <alignment horizontal="center"/>
    </xf>
    <xf numFmtId="0" fontId="6" fillId="4" borderId="45" applyAlignment="1" pivotButton="0" quotePrefix="0" xfId="0">
      <alignment horizontal="center"/>
    </xf>
    <xf numFmtId="171" fontId="6" fillId="4" borderId="45" applyAlignment="1" pivotButton="0" quotePrefix="0" xfId="0">
      <alignment horizontal="center"/>
    </xf>
    <xf numFmtId="0" fontId="2" fillId="4" borderId="42" pivotButton="0" quotePrefix="0" xfId="0"/>
    <xf numFmtId="0" fontId="26" fillId="0" borderId="0" pivotButton="0" quotePrefix="0" xfId="0"/>
    <xf numFmtId="0" fontId="27" fillId="0" borderId="0" pivotButton="0" quotePrefix="0" xfId="0"/>
    <xf numFmtId="0" fontId="6" fillId="4" borderId="13" applyAlignment="1" pivotButton="0" quotePrefix="0" xfId="21">
      <alignment horizontal="center"/>
    </xf>
    <xf numFmtId="0" fontId="6" fillId="4" borderId="14" applyAlignment="1" pivotButton="0" quotePrefix="0" xfId="21">
      <alignment horizontal="center"/>
    </xf>
    <xf numFmtId="0" fontId="6" fillId="4" borderId="3" applyAlignment="1" pivotButton="0" quotePrefix="0" xfId="21">
      <alignment horizontal="center"/>
    </xf>
    <xf numFmtId="0" fontId="6" fillId="4" borderId="12" applyAlignment="1" pivotButton="0" quotePrefix="0" xfId="21">
      <alignment horizontal="center"/>
    </xf>
    <xf numFmtId="0" fontId="10" fillId="0" borderId="7" applyAlignment="1" pivotButton="0" quotePrefix="0" xfId="0">
      <alignment horizontal="center"/>
    </xf>
    <xf numFmtId="37" fontId="0" fillId="0" borderId="79" applyAlignment="1" pivotButton="0" quotePrefix="0" xfId="0">
      <alignment horizontal="center"/>
    </xf>
    <xf numFmtId="37" fontId="0" fillId="0" borderId="34" applyAlignment="1" pivotButton="0" quotePrefix="0" xfId="0">
      <alignment horizontal="center"/>
    </xf>
    <xf numFmtId="10" fontId="2" fillId="4" borderId="45" pivotButton="0" quotePrefix="0" xfId="0"/>
    <xf numFmtId="10" fontId="2" fillId="4" borderId="43" pivotButton="0" quotePrefix="0" xfId="0"/>
    <xf numFmtId="37" fontId="2" fillId="4" borderId="45" applyAlignment="1" pivotButton="0" quotePrefix="0" xfId="0">
      <alignment horizontal="center"/>
    </xf>
    <xf numFmtId="37" fontId="2" fillId="4" borderId="43" applyAlignment="1" pivotButton="0" quotePrefix="0" xfId="0">
      <alignment horizontal="center"/>
    </xf>
    <xf numFmtId="43" fontId="1" fillId="0" borderId="0" pivotButton="0" quotePrefix="0" xfId="24"/>
    <xf numFmtId="0" fontId="10" fillId="0" borderId="3" applyAlignment="1" pivotButton="0" quotePrefix="0" xfId="0">
      <alignment horizontal="center"/>
    </xf>
    <xf numFmtId="0" fontId="10" fillId="0" borderId="0" applyAlignment="1" pivotButton="0" quotePrefix="0" xfId="0">
      <alignment horizontal="center"/>
    </xf>
    <xf numFmtId="0" fontId="0" fillId="0" borderId="79" pivotButton="0" quotePrefix="0" xfId="0"/>
    <xf numFmtId="37" fontId="1" fillId="0" borderId="16" applyAlignment="1" pivotButton="0" quotePrefix="0" xfId="24">
      <alignment horizontal="center"/>
    </xf>
    <xf numFmtId="43" fontId="0" fillId="0" borderId="79" applyAlignment="1" pivotButton="0" quotePrefix="1" xfId="0">
      <alignment horizontal="center"/>
    </xf>
    <xf numFmtId="166" fontId="0" fillId="0" borderId="79" applyAlignment="1" pivotButton="0" quotePrefix="0" xfId="0">
      <alignment horizontal="center"/>
    </xf>
    <xf numFmtId="9" fontId="0" fillId="0" borderId="79" pivotButton="0" quotePrefix="0" xfId="2"/>
    <xf numFmtId="0" fontId="1" fillId="0" borderId="0" pivotButton="0" quotePrefix="0" xfId="11"/>
    <xf numFmtId="0" fontId="6" fillId="4" borderId="45" applyAlignment="1" pivotButton="0" quotePrefix="0" xfId="21">
      <alignment horizontal="center" wrapText="1"/>
    </xf>
    <xf numFmtId="0" fontId="6" fillId="4" borderId="45" applyAlignment="1" pivotButton="0" quotePrefix="0" xfId="21">
      <alignment horizontal="center" vertical="top" wrapText="1"/>
    </xf>
    <xf numFmtId="0" fontId="6" fillId="4" borderId="50" applyAlignment="1" pivotButton="0" quotePrefix="0" xfId="21">
      <alignment horizontal="center" wrapText="1"/>
    </xf>
    <xf numFmtId="0" fontId="6" fillId="4" borderId="96" applyAlignment="1" pivotButton="0" quotePrefix="0" xfId="11">
      <alignment wrapText="1"/>
    </xf>
    <xf numFmtId="0" fontId="6" fillId="4" borderId="97" applyAlignment="1" pivotButton="0" quotePrefix="0" xfId="11">
      <alignment horizontal="center" wrapText="1"/>
    </xf>
    <xf numFmtId="0" fontId="6" fillId="4" borderId="97" applyAlignment="1" pivotButton="0" quotePrefix="0" xfId="11">
      <alignment wrapText="1"/>
    </xf>
    <xf numFmtId="0" fontId="6" fillId="4" borderId="97" applyAlignment="1" pivotButton="0" quotePrefix="0" xfId="11">
      <alignment horizontal="right" wrapText="1"/>
    </xf>
    <xf numFmtId="0" fontId="2" fillId="4" borderId="99" pivotButton="0" quotePrefix="0" xfId="0"/>
    <xf numFmtId="0" fontId="2" fillId="4" borderId="100" pivotButton="0" quotePrefix="0" xfId="0"/>
    <xf numFmtId="0" fontId="28" fillId="4" borderId="100" applyAlignment="1" pivotButton="0" quotePrefix="0" xfId="11">
      <alignment horizontal="right" vertical="top"/>
    </xf>
    <xf numFmtId="0" fontId="2" fillId="4" borderId="102" pivotButton="0" quotePrefix="0" xfId="0"/>
    <xf numFmtId="0" fontId="2" fillId="4" borderId="103" pivotButton="0" quotePrefix="0" xfId="0"/>
    <xf numFmtId="169" fontId="2" fillId="4" borderId="103" pivotButton="0" quotePrefix="0" xfId="2"/>
    <xf numFmtId="10" fontId="2" fillId="4" borderId="103" pivotButton="0" quotePrefix="0" xfId="0"/>
    <xf numFmtId="10" fontId="2" fillId="4" borderId="104" pivotButton="0" quotePrefix="0" xfId="0"/>
    <xf numFmtId="0" fontId="29" fillId="0" borderId="0" applyAlignment="1" pivotButton="0" quotePrefix="0" xfId="11">
      <alignment vertical="top" wrapText="1"/>
    </xf>
    <xf numFmtId="0" fontId="29" fillId="0" borderId="0" applyAlignment="1" pivotButton="0" quotePrefix="0" xfId="11">
      <alignment horizontal="center" vertical="top" wrapText="1"/>
    </xf>
    <xf numFmtId="173" fontId="29" fillId="0" borderId="0" applyAlignment="1" pivotButton="0" quotePrefix="0" xfId="11">
      <alignment horizontal="right" vertical="top" wrapText="1"/>
    </xf>
    <xf numFmtId="173" fontId="6" fillId="4" borderId="43" applyAlignment="1" pivotButton="0" quotePrefix="0" xfId="20">
      <alignment horizontal="right" vertical="top" wrapText="1"/>
    </xf>
    <xf numFmtId="0" fontId="1" fillId="0" borderId="0" applyAlignment="1" pivotButton="0" quotePrefix="0" xfId="11">
      <alignment horizontal="left"/>
    </xf>
    <xf numFmtId="0" fontId="2" fillId="4" borderId="5" pivotButton="0" quotePrefix="0" xfId="11"/>
    <xf numFmtId="0" fontId="2" fillId="4" borderId="105" applyAlignment="1" pivotButton="0" quotePrefix="0" xfId="11">
      <alignment horizontal="center"/>
    </xf>
    <xf numFmtId="0" fontId="2" fillId="4" borderId="31" pivotButton="0" quotePrefix="0" xfId="0"/>
    <xf numFmtId="0" fontId="2" fillId="4" borderId="17" pivotButton="0" quotePrefix="0" xfId="11"/>
    <xf numFmtId="0" fontId="2" fillId="4" borderId="79" applyAlignment="1" pivotButton="0" quotePrefix="0" xfId="11">
      <alignment horizontal="center"/>
    </xf>
    <xf numFmtId="0" fontId="2" fillId="4" borderId="17" pivotButton="0" quotePrefix="0" xfId="0"/>
    <xf numFmtId="0" fontId="2" fillId="4" borderId="79" applyAlignment="1" pivotButton="0" quotePrefix="0" xfId="0">
      <alignment horizontal="center"/>
    </xf>
    <xf numFmtId="0" fontId="2" fillId="4" borderId="33" applyAlignment="1" pivotButton="0" quotePrefix="0" xfId="0">
      <alignment horizontal="center"/>
    </xf>
    <xf numFmtId="37" fontId="2" fillId="0" borderId="0" pivotButton="0" quotePrefix="0" xfId="0"/>
    <xf numFmtId="0" fontId="12" fillId="0" borderId="0" pivotButton="0" quotePrefix="0" xfId="0"/>
    <xf numFmtId="0" fontId="31" fillId="0" borderId="0" pivotButton="0" quotePrefix="0" xfId="27"/>
    <xf numFmtId="0" fontId="32" fillId="0" borderId="0" pivotButton="0" quotePrefix="0" xfId="27"/>
    <xf numFmtId="0" fontId="33" fillId="0" borderId="0" pivotButton="0" quotePrefix="0" xfId="27"/>
    <xf numFmtId="37" fontId="32" fillId="0" borderId="0" pivotButton="0" quotePrefix="0" xfId="27"/>
    <xf numFmtId="9" fontId="32" fillId="0" borderId="0" pivotButton="0" quotePrefix="0" xfId="27"/>
    <xf numFmtId="0" fontId="33" fillId="0" borderId="0" applyAlignment="1" pivotButton="0" quotePrefix="0" xfId="27">
      <alignment horizontal="right"/>
    </xf>
    <xf numFmtId="37" fontId="3" fillId="0" borderId="0" pivotButton="0" quotePrefix="0" xfId="28"/>
    <xf numFmtId="0" fontId="1" fillId="0" borderId="0" pivotButton="0" quotePrefix="0" xfId="0"/>
    <xf numFmtId="37" fontId="6" fillId="0" borderId="0" pivotButton="0" quotePrefix="0" xfId="28"/>
    <xf numFmtId="37" fontId="35" fillId="0" borderId="0" pivotButton="0" quotePrefix="0" xfId="28"/>
    <xf numFmtId="37" fontId="1" fillId="0" borderId="0" pivotButton="0" quotePrefix="0" xfId="0"/>
    <xf numFmtId="14" fontId="0" fillId="0" borderId="79" applyAlignment="1" pivotButton="0" quotePrefix="0" xfId="0">
      <alignment horizontal="center"/>
    </xf>
    <xf numFmtId="0" fontId="0" fillId="0" borderId="80" pivotButton="0" quotePrefix="0" xfId="0"/>
    <xf numFmtId="37" fontId="0" fillId="0" borderId="1" pivotButton="0" quotePrefix="0" xfId="0"/>
    <xf numFmtId="0" fontId="2" fillId="0" borderId="79" pivotButton="0" quotePrefix="0" xfId="0"/>
    <xf numFmtId="10" fontId="0" fillId="0" borderId="4" pivotButton="0" quotePrefix="0" xfId="0"/>
    <xf numFmtId="0" fontId="2" fillId="0" borderId="4" pivotButton="0" quotePrefix="0" xfId="0"/>
    <xf numFmtId="49" fontId="10" fillId="0" borderId="80" applyAlignment="1" pivotButton="0" quotePrefix="0" xfId="0">
      <alignment horizontal="center" wrapText="1"/>
    </xf>
    <xf numFmtId="0" fontId="29" fillId="0" borderId="0" applyAlignment="1" applyProtection="1" pivotButton="0" quotePrefix="0" xfId="0">
      <alignment vertical="top" wrapText="1" readingOrder="1"/>
      <protection locked="0" hidden="0"/>
    </xf>
    <xf numFmtId="174" fontId="29" fillId="0" borderId="0" applyAlignment="1" applyProtection="1" pivotButton="0" quotePrefix="0" xfId="0">
      <alignment horizontal="right" vertical="top" wrapText="1" readingOrder="1"/>
      <protection locked="0" hidden="0"/>
    </xf>
    <xf numFmtId="174" fontId="10" fillId="0" borderId="0" pivotButton="0" quotePrefix="0" xfId="10"/>
    <xf numFmtId="0" fontId="10" fillId="0" borderId="3" applyAlignment="1" pivotButton="0" quotePrefix="0" xfId="11">
      <alignment vertical="center"/>
    </xf>
    <xf numFmtId="0" fontId="10" fillId="0" borderId="51" applyAlignment="1" pivotButton="0" quotePrefix="0" xfId="11">
      <alignment vertical="center"/>
    </xf>
    <xf numFmtId="0" fontId="21" fillId="0" borderId="0" applyAlignment="1" pivotButton="0" quotePrefix="0" xfId="0">
      <alignment vertical="center"/>
    </xf>
    <xf numFmtId="0" fontId="6" fillId="0" borderId="0" applyAlignment="1" pivotButton="0" quotePrefix="0" xfId="12">
      <alignment horizontal="left"/>
    </xf>
    <xf numFmtId="168" fontId="19" fillId="0" borderId="0" applyAlignment="1" pivotButton="0" quotePrefix="0" xfId="12">
      <alignment horizontal="left"/>
    </xf>
    <xf numFmtId="170" fontId="6" fillId="4" borderId="13" applyAlignment="1" pivotButton="0" quotePrefix="0" xfId="21">
      <alignment horizontal="center"/>
    </xf>
    <xf numFmtId="170" fontId="6" fillId="4" borderId="12" applyAlignment="1" pivotButton="0" quotePrefix="0" xfId="21">
      <alignment horizontal="center"/>
    </xf>
    <xf numFmtId="0" fontId="10" fillId="0" borderId="12" applyAlignment="1" pivotButton="0" quotePrefix="0" xfId="0">
      <alignment horizontal="center"/>
    </xf>
    <xf numFmtId="0" fontId="10" fillId="0" borderId="13" applyAlignment="1" pivotButton="0" quotePrefix="0" xfId="0">
      <alignment horizontal="center"/>
    </xf>
    <xf numFmtId="0" fontId="6" fillId="4" borderId="80" applyAlignment="1" pivotButton="0" quotePrefix="0" xfId="21">
      <alignment horizontal="center"/>
    </xf>
    <xf numFmtId="0" fontId="6" fillId="4" borderId="106" applyAlignment="1" pivotButton="0" quotePrefix="0" xfId="21">
      <alignment horizontal="center"/>
    </xf>
    <xf numFmtId="37" fontId="0" fillId="0" borderId="0" applyAlignment="1" pivotButton="0" quotePrefix="0" xfId="0">
      <alignment horizontal="center"/>
    </xf>
    <xf numFmtId="37" fontId="0" fillId="0" borderId="79" pivotButton="0" quotePrefix="0" xfId="1"/>
    <xf numFmtId="37" fontId="2" fillId="4" borderId="42" applyAlignment="1" pivotButton="0" quotePrefix="0" xfId="0">
      <alignment horizontal="center"/>
    </xf>
    <xf numFmtId="37" fontId="2" fillId="4" borderId="45" pivotButton="0" quotePrefix="0" xfId="1"/>
    <xf numFmtId="49" fontId="0" fillId="0" borderId="7" applyAlignment="1" pivotButton="0" quotePrefix="0" xfId="0">
      <alignment horizontal="left"/>
    </xf>
    <xf numFmtId="49" fontId="10" fillId="0" borderId="79" applyAlignment="1" pivotButton="0" quotePrefix="0" xfId="0">
      <alignment horizontal="center"/>
    </xf>
    <xf numFmtId="39" fontId="0" fillId="0" borderId="79" pivotButton="0" quotePrefix="0" xfId="1"/>
    <xf numFmtId="39" fontId="1" fillId="0" borderId="79" pivotButton="0" quotePrefix="0" xfId="1"/>
    <xf numFmtId="37" fontId="1" fillId="0" borderId="16" applyAlignment="1" pivotButton="0" quotePrefix="0" xfId="1">
      <alignment horizontal="center"/>
    </xf>
    <xf numFmtId="37" fontId="0" fillId="0" borderId="79" applyAlignment="1" pivotButton="0" quotePrefix="0" xfId="1">
      <alignment horizontal="center"/>
    </xf>
    <xf numFmtId="37" fontId="0" fillId="0" borderId="34" applyAlignment="1" pivotButton="0" quotePrefix="0" xfId="1">
      <alignment horizontal="center"/>
    </xf>
    <xf numFmtId="37" fontId="0" fillId="0" borderId="33" applyAlignment="1" pivotButton="0" quotePrefix="0" xfId="1">
      <alignment horizontal="center"/>
    </xf>
    <xf numFmtId="37" fontId="6" fillId="4" borderId="43" applyAlignment="1" pivotButton="0" quotePrefix="0" xfId="1">
      <alignment horizontal="center"/>
    </xf>
    <xf numFmtId="10" fontId="0" fillId="0" borderId="79" pivotButton="0" quotePrefix="0" xfId="2"/>
    <xf numFmtId="10" fontId="0" fillId="0" borderId="34" pivotButton="0" quotePrefix="0" xfId="2"/>
    <xf numFmtId="10" fontId="0" fillId="0" borderId="33" pivotButton="0" quotePrefix="0" xfId="2"/>
    <xf numFmtId="49" fontId="10" fillId="0" borderId="14" pivotButton="0" quotePrefix="0" xfId="0"/>
    <xf numFmtId="39" fontId="0" fillId="0" borderId="79" pivotButton="0" quotePrefix="0" xfId="0"/>
    <xf numFmtId="49" fontId="0" fillId="0" borderId="79" applyAlignment="1" pivotButton="0" quotePrefix="1" xfId="0">
      <alignment horizontal="center"/>
    </xf>
    <xf numFmtId="37" fontId="0" fillId="0" borderId="14" applyAlignment="1" pivotButton="0" quotePrefix="0" xfId="1">
      <alignment horizontal="center"/>
    </xf>
    <xf numFmtId="37" fontId="0" fillId="0" borderId="12" applyAlignment="1" pivotButton="0" quotePrefix="0" xfId="1">
      <alignment horizontal="center"/>
    </xf>
    <xf numFmtId="0" fontId="1" fillId="0" borderId="62" applyAlignment="1" pivotButton="0" quotePrefix="0" xfId="24">
      <alignment horizontal="center"/>
    </xf>
    <xf numFmtId="0" fontId="32" fillId="0" borderId="17" pivotButton="0" quotePrefix="0" xfId="27"/>
    <xf numFmtId="0" fontId="32" fillId="4" borderId="81" pivotButton="0" quotePrefix="0" xfId="27"/>
    <xf numFmtId="37" fontId="32" fillId="4" borderId="77" pivotButton="0" quotePrefix="0" xfId="27"/>
    <xf numFmtId="37" fontId="32" fillId="4" borderId="78" pivotButton="0" quotePrefix="0" xfId="27"/>
    <xf numFmtId="0" fontId="32" fillId="4" borderId="52" pivotButton="0" quotePrefix="0" xfId="27"/>
    <xf numFmtId="17" fontId="33" fillId="4" borderId="45" applyAlignment="1" pivotButton="0" quotePrefix="0" xfId="27">
      <alignment horizontal="center"/>
    </xf>
    <xf numFmtId="17" fontId="33" fillId="4" borderId="50" applyAlignment="1" pivotButton="0" quotePrefix="0" xfId="27">
      <alignment horizontal="center"/>
    </xf>
    <xf numFmtId="37" fontId="6" fillId="4" borderId="108" pivotButton="0" quotePrefix="0" xfId="28"/>
    <xf numFmtId="37" fontId="6" fillId="4" borderId="109" pivotButton="0" quotePrefix="0" xfId="19"/>
    <xf numFmtId="37" fontId="6" fillId="4" borderId="110" pivotButton="0" quotePrefix="0" xfId="19"/>
    <xf numFmtId="49" fontId="0" fillId="0" borderId="1" applyAlignment="1" pivotButton="0" quotePrefix="0" xfId="0">
      <alignment horizontal="center"/>
    </xf>
    <xf numFmtId="49" fontId="0" fillId="0" borderId="79" applyAlignment="1" pivotButton="0" quotePrefix="0" xfId="0">
      <alignment horizontal="center"/>
    </xf>
    <xf numFmtId="169" fontId="0" fillId="0" borderId="37" pivotButton="0" quotePrefix="0" xfId="2"/>
    <xf numFmtId="169" fontId="0" fillId="0" borderId="38" pivotButton="0" quotePrefix="0" xfId="2"/>
    <xf numFmtId="49" fontId="0" fillId="0" borderId="7" pivotButton="0" quotePrefix="0" xfId="0"/>
    <xf numFmtId="49" fontId="0" fillId="0" borderId="3" pivotButton="0" quotePrefix="0" xfId="0"/>
    <xf numFmtId="49" fontId="0" fillId="0" borderId="2" pivotButton="0" quotePrefix="0" xfId="0"/>
    <xf numFmtId="49" fontId="0" fillId="0" borderId="4" pivotButton="0" quotePrefix="0" xfId="0"/>
    <xf numFmtId="49" fontId="0" fillId="0" borderId="2" pivotButton="0" quotePrefix="0" xfId="1"/>
    <xf numFmtId="49" fontId="0" fillId="0" borderId="4" pivotButton="0" quotePrefix="0" xfId="1"/>
    <xf numFmtId="49" fontId="2" fillId="0" borderId="7" pivotButton="0" quotePrefix="0" xfId="0"/>
    <xf numFmtId="49" fontId="2" fillId="0" borderId="7" applyAlignment="1" pivotButton="0" quotePrefix="0" xfId="0">
      <alignment horizontal="right"/>
    </xf>
    <xf numFmtId="49" fontId="2" fillId="3" borderId="18" pivotButton="0" quotePrefix="0" xfId="0"/>
    <xf numFmtId="49" fontId="13" fillId="0" borderId="7" pivotButton="0" quotePrefix="0" xfId="0"/>
    <xf numFmtId="49" fontId="2" fillId="0" borderId="7" applyAlignment="1" pivotButton="0" quotePrefix="0" xfId="0">
      <alignment horizontal="left"/>
    </xf>
    <xf numFmtId="49" fontId="0" fillId="0" borderId="40" pivotButton="0" quotePrefix="0" xfId="0"/>
    <xf numFmtId="49" fontId="10" fillId="0" borderId="2" applyAlignment="1" pivotButton="0" quotePrefix="0" xfId="0">
      <alignment horizontal="center"/>
    </xf>
    <xf numFmtId="37" fontId="10" fillId="0" borderId="0" pivotButton="0" quotePrefix="0" xfId="1"/>
    <xf numFmtId="49" fontId="0" fillId="0" borderId="0" pivotButton="0" quotePrefix="0" xfId="0"/>
    <xf numFmtId="165" fontId="0" fillId="0" borderId="0" applyAlignment="1" pivotButton="0" quotePrefix="0" xfId="0">
      <alignment horizontal="center"/>
    </xf>
    <xf numFmtId="37" fontId="2" fillId="0" borderId="0" applyAlignment="1" pivotButton="0" quotePrefix="0" xfId="0">
      <alignment horizontal="center"/>
    </xf>
    <xf numFmtId="0" fontId="6" fillId="4" borderId="13" applyAlignment="1" pivotButton="0" quotePrefix="0" xfId="0">
      <alignment horizontal="center"/>
    </xf>
    <xf numFmtId="0" fontId="15" fillId="0" borderId="14" pivotButton="0" quotePrefix="0" xfId="18"/>
    <xf numFmtId="49" fontId="10" fillId="0" borderId="14" applyAlignment="1" pivotButton="0" quotePrefix="0" xfId="0">
      <alignment horizontal="left"/>
    </xf>
    <xf numFmtId="49" fontId="15" fillId="0" borderId="14" applyAlignment="1" pivotButton="0" quotePrefix="0" xfId="18">
      <alignment horizontal="left"/>
    </xf>
    <xf numFmtId="49" fontId="8" fillId="0" borderId="14" applyAlignment="1" pivotButton="0" quotePrefix="0" xfId="0">
      <alignment horizontal="left"/>
    </xf>
    <xf numFmtId="49" fontId="10" fillId="0" borderId="0" applyAlignment="1" pivotButton="0" quotePrefix="0" xfId="0">
      <alignment horizontal="center"/>
    </xf>
    <xf numFmtId="49" fontId="10" fillId="0" borderId="14" applyAlignment="1" pivotButton="0" quotePrefix="0" xfId="0">
      <alignment horizontal="center"/>
    </xf>
    <xf numFmtId="0" fontId="15" fillId="0" borderId="0" applyAlignment="1" pivotButton="0" quotePrefix="0" xfId="18">
      <alignment horizontal="right"/>
    </xf>
    <xf numFmtId="0" fontId="15" fillId="0" borderId="0" applyAlignment="1" pivotButton="0" quotePrefix="0" xfId="18">
      <alignment horizontal="left"/>
    </xf>
    <xf numFmtId="37" fontId="6" fillId="0" borderId="77" applyAlignment="1" pivotButton="0" quotePrefix="0" xfId="24">
      <alignment horizontal="right"/>
    </xf>
    <xf numFmtId="37" fontId="6" fillId="0" borderId="77" pivotButton="0" quotePrefix="0" xfId="24"/>
    <xf numFmtId="37" fontId="6" fillId="0" borderId="78" pivotButton="0" quotePrefix="0" xfId="24"/>
    <xf numFmtId="9" fontId="6" fillId="0" borderId="77" applyAlignment="1" pivotButton="0" quotePrefix="0" xfId="23">
      <alignment horizontal="right"/>
    </xf>
    <xf numFmtId="169" fontId="6" fillId="0" borderId="77" pivotButton="0" quotePrefix="0" xfId="23"/>
    <xf numFmtId="169" fontId="6" fillId="0" borderId="78" pivotButton="0" quotePrefix="0" xfId="23"/>
    <xf numFmtId="38" fontId="6" fillId="0" borderId="0" applyAlignment="1" applyProtection="1" pivotButton="0" quotePrefix="0" xfId="0">
      <alignment horizontal="right" vertical="top" readingOrder="1"/>
      <protection locked="0" hidden="0"/>
    </xf>
    <xf numFmtId="0" fontId="6" fillId="0" borderId="0" applyAlignment="1" pivotButton="0" quotePrefix="0" xfId="10">
      <alignment horizontal="right"/>
    </xf>
    <xf numFmtId="0" fontId="28" fillId="4" borderId="2" applyAlignment="1" applyProtection="1" pivotButton="0" quotePrefix="0" xfId="10">
      <alignment horizontal="center" vertical="top" readingOrder="1"/>
      <protection locked="0" hidden="0"/>
    </xf>
    <xf numFmtId="0" fontId="6" fillId="4" borderId="2" applyAlignment="1" pivotButton="0" quotePrefix="0" xfId="10">
      <alignment horizontal="center"/>
    </xf>
    <xf numFmtId="0" fontId="28" fillId="4" borderId="3" applyAlignment="1" applyProtection="1" pivotButton="0" quotePrefix="0" xfId="0">
      <alignment horizontal="center" vertical="top" readingOrder="1"/>
      <protection locked="0" hidden="0"/>
    </xf>
    <xf numFmtId="0" fontId="28" fillId="4" borderId="4" applyAlignment="1" applyProtection="1" pivotButton="0" quotePrefix="0" xfId="0">
      <alignment horizontal="center" vertical="top" readingOrder="1"/>
      <protection locked="0" hidden="0"/>
    </xf>
    <xf numFmtId="174" fontId="28" fillId="4" borderId="4" applyAlignment="1" applyProtection="1" pivotButton="0" quotePrefix="0" xfId="0">
      <alignment horizontal="center" vertical="top" readingOrder="1"/>
      <protection locked="0" hidden="0"/>
    </xf>
    <xf numFmtId="0" fontId="6" fillId="4" borderId="4" applyAlignment="1" pivotButton="0" quotePrefix="0" xfId="10">
      <alignment horizontal="center"/>
    </xf>
    <xf numFmtId="49" fontId="29" fillId="0" borderId="2" applyAlignment="1" applyProtection="1" pivotButton="0" quotePrefix="0" xfId="0">
      <alignment horizontal="left" vertical="top" wrapText="1" readingOrder="1"/>
      <protection locked="0" hidden="0"/>
    </xf>
    <xf numFmtId="49" fontId="29" fillId="0" borderId="7" applyAlignment="1" applyProtection="1" pivotButton="0" quotePrefix="0" xfId="0">
      <alignment horizontal="left" vertical="top" wrapText="1" readingOrder="1"/>
      <protection locked="0" hidden="0"/>
    </xf>
    <xf numFmtId="49" fontId="29" fillId="0" borderId="79" applyAlignment="1" applyProtection="1" pivotButton="0" quotePrefix="0" xfId="0">
      <alignment horizontal="left" vertical="top" wrapText="1" readingOrder="1"/>
      <protection locked="0" hidden="0"/>
    </xf>
    <xf numFmtId="49" fontId="29" fillId="0" borderId="3" applyAlignment="1" applyProtection="1" pivotButton="0" quotePrefix="0" xfId="0">
      <alignment horizontal="left" vertical="top" wrapText="1" readingOrder="1"/>
      <protection locked="0" hidden="0"/>
    </xf>
    <xf numFmtId="49" fontId="29" fillId="0" borderId="4" applyAlignment="1" applyProtection="1" pivotButton="0" quotePrefix="0" xfId="0">
      <alignment horizontal="left" vertical="top" wrapText="1" readingOrder="1"/>
      <protection locked="0" hidden="0"/>
    </xf>
    <xf numFmtId="175" fontId="29" fillId="0" borderId="2" applyAlignment="1" applyProtection="1" pivotButton="0" quotePrefix="0" xfId="0">
      <alignment vertical="top" wrapText="1" readingOrder="1"/>
      <protection locked="0" hidden="0"/>
    </xf>
    <xf numFmtId="175" fontId="29" fillId="0" borderId="2" applyAlignment="1" applyProtection="1" pivotButton="0" quotePrefix="0" xfId="0">
      <alignment horizontal="right" vertical="top" wrapText="1" readingOrder="1"/>
      <protection locked="0" hidden="0"/>
    </xf>
    <xf numFmtId="175" fontId="29" fillId="0" borderId="79" applyAlignment="1" applyProtection="1" pivotButton="0" quotePrefix="0" xfId="0">
      <alignment vertical="top" wrapText="1" readingOrder="1"/>
      <protection locked="0" hidden="0"/>
    </xf>
    <xf numFmtId="175" fontId="29" fillId="0" borderId="79" applyAlignment="1" applyProtection="1" pivotButton="0" quotePrefix="0" xfId="0">
      <alignment horizontal="right" vertical="top" wrapText="1" readingOrder="1"/>
      <protection locked="0" hidden="0"/>
    </xf>
    <xf numFmtId="175" fontId="29" fillId="0" borderId="4" applyAlignment="1" applyProtection="1" pivotButton="0" quotePrefix="0" xfId="0">
      <alignment vertical="top" wrapText="1" readingOrder="1"/>
      <protection locked="0" hidden="0"/>
    </xf>
    <xf numFmtId="175" fontId="29" fillId="0" borderId="4" applyAlignment="1" applyProtection="1" pivotButton="0" quotePrefix="0" xfId="0">
      <alignment horizontal="right" vertical="top" wrapText="1" readingOrder="1"/>
      <protection locked="0" hidden="0"/>
    </xf>
    <xf numFmtId="166" fontId="29" fillId="0" borderId="2" applyAlignment="1" applyProtection="1" pivotButton="0" quotePrefix="0" xfId="0">
      <alignment horizontal="center" vertical="top" wrapText="1" readingOrder="1"/>
      <protection locked="0" hidden="0"/>
    </xf>
    <xf numFmtId="166" fontId="29" fillId="0" borderId="79" applyAlignment="1" applyProtection="1" pivotButton="0" quotePrefix="0" xfId="0">
      <alignment horizontal="center" vertical="top" wrapText="1" readingOrder="1"/>
      <protection locked="0" hidden="0"/>
    </xf>
    <xf numFmtId="166" fontId="29" fillId="0" borderId="4" applyAlignment="1" applyProtection="1" pivotButton="0" quotePrefix="0" xfId="0">
      <alignment horizontal="center" vertical="top" wrapText="1" readingOrder="1"/>
      <protection locked="0" hidden="0"/>
    </xf>
    <xf numFmtId="39" fontId="29" fillId="0" borderId="2" applyAlignment="1" applyProtection="1" pivotButton="0" quotePrefix="0" xfId="0">
      <alignment vertical="top" wrapText="1" readingOrder="1"/>
      <protection locked="0" hidden="0"/>
    </xf>
    <xf numFmtId="39" fontId="29" fillId="0" borderId="2" applyAlignment="1" applyProtection="1" pivotButton="0" quotePrefix="0" xfId="0">
      <alignment horizontal="right" vertical="top" wrapText="1" readingOrder="1"/>
      <protection locked="0" hidden="0"/>
    </xf>
    <xf numFmtId="39" fontId="29" fillId="0" borderId="79" applyAlignment="1" applyProtection="1" pivotButton="0" quotePrefix="0" xfId="0">
      <alignment vertical="top" wrapText="1" readingOrder="1"/>
      <protection locked="0" hidden="0"/>
    </xf>
    <xf numFmtId="39" fontId="29" fillId="0" borderId="79" applyAlignment="1" applyProtection="1" pivotButton="0" quotePrefix="0" xfId="0">
      <alignment horizontal="right" vertical="top" wrapText="1" readingOrder="1"/>
      <protection locked="0" hidden="0"/>
    </xf>
    <xf numFmtId="39" fontId="29" fillId="0" borderId="4" applyAlignment="1" applyProtection="1" pivotButton="0" quotePrefix="0" xfId="0">
      <alignment vertical="top" wrapText="1" readingOrder="1"/>
      <protection locked="0" hidden="0"/>
    </xf>
    <xf numFmtId="39" fontId="29" fillId="0" borderId="4" applyAlignment="1" applyProtection="1" pivotButton="0" quotePrefix="0" xfId="0">
      <alignment horizontal="right" vertical="top" wrapText="1" readingOrder="1"/>
      <protection locked="0" hidden="0"/>
    </xf>
    <xf numFmtId="49" fontId="29" fillId="0" borderId="80" applyAlignment="1" applyProtection="1" pivotButton="0" quotePrefix="0" xfId="0">
      <alignment horizontal="right" vertical="top" wrapText="1" readingOrder="1"/>
      <protection locked="0" hidden="0"/>
    </xf>
    <xf numFmtId="0" fontId="10" fillId="0" borderId="112" pivotButton="0" quotePrefix="0" xfId="10"/>
    <xf numFmtId="174" fontId="29" fillId="0" borderId="77" applyAlignment="1" applyProtection="1" pivotButton="0" quotePrefix="0" xfId="0">
      <alignment horizontal="right" vertical="top" wrapText="1" readingOrder="1"/>
      <protection locked="0" hidden="0"/>
    </xf>
    <xf numFmtId="0" fontId="10" fillId="0" borderId="78" pivotButton="0" quotePrefix="0" xfId="10"/>
    <xf numFmtId="169" fontId="29" fillId="0" borderId="77" applyAlignment="1" applyProtection="1" pivotButton="0" quotePrefix="0" xfId="2">
      <alignment horizontal="center" vertical="top" wrapText="1" readingOrder="1"/>
      <protection locked="0" hidden="0"/>
    </xf>
    <xf numFmtId="169" fontId="10" fillId="0" borderId="77" applyAlignment="1" pivotButton="0" quotePrefix="0" xfId="2">
      <alignment horizontal="center"/>
    </xf>
    <xf numFmtId="0" fontId="29" fillId="0" borderId="31" applyAlignment="1" applyProtection="1" pivotButton="0" quotePrefix="0" xfId="0">
      <alignment vertical="top" wrapText="1" readingOrder="1"/>
      <protection locked="0" hidden="0"/>
    </xf>
    <xf numFmtId="0" fontId="29" fillId="0" borderId="34" applyAlignment="1" applyProtection="1" pivotButton="0" quotePrefix="0" xfId="0">
      <alignment vertical="top" wrapText="1" readingOrder="1"/>
      <protection locked="0" hidden="0"/>
    </xf>
    <xf numFmtId="0" fontId="28" fillId="0" borderId="9" applyAlignment="1" applyProtection="1" pivotButton="0" quotePrefix="0" xfId="0">
      <alignment horizontal="right" vertical="top" wrapText="1" readingOrder="1"/>
      <protection locked="0" hidden="0"/>
    </xf>
    <xf numFmtId="0" fontId="0" fillId="0" borderId="0" applyAlignment="1" pivotButton="0" quotePrefix="0" xfId="0">
      <alignment horizontal="right"/>
    </xf>
    <xf numFmtId="0" fontId="0" fillId="0" borderId="10" pivotButton="0" quotePrefix="0" xfId="0"/>
    <xf numFmtId="0" fontId="32" fillId="0" borderId="0" applyAlignment="1" pivotButton="0" quotePrefix="0" xfId="27">
      <alignment horizontal="right"/>
    </xf>
    <xf numFmtId="37" fontId="36" fillId="0" borderId="0" pivotButton="0" quotePrefix="0" xfId="28"/>
    <xf numFmtId="37" fontId="36" fillId="0" borderId="0" applyAlignment="1" pivotButton="0" quotePrefix="0" xfId="28">
      <alignment horizontal="left"/>
    </xf>
    <xf numFmtId="0" fontId="2" fillId="0" borderId="0" applyAlignment="1" pivotButton="0" quotePrefix="0" xfId="0">
      <alignment horizontal="center" wrapText="1"/>
    </xf>
    <xf numFmtId="0" fontId="33" fillId="4" borderId="81" pivotButton="0" quotePrefix="0" xfId="27"/>
    <xf numFmtId="164" fontId="0" fillId="0" borderId="0" pivotButton="0" quotePrefix="0" xfId="0"/>
    <xf numFmtId="9" fontId="0" fillId="0" borderId="61" pivotButton="0" quotePrefix="0" xfId="2"/>
    <xf numFmtId="9" fontId="0" fillId="0" borderId="38" pivotButton="0" quotePrefix="0" xfId="2"/>
    <xf numFmtId="9" fontId="0" fillId="0" borderId="113" pivotButton="0" quotePrefix="0" xfId="2"/>
    <xf numFmtId="9" fontId="0" fillId="0" borderId="114" pivotButton="0" quotePrefix="0" xfId="2"/>
    <xf numFmtId="17" fontId="6" fillId="4" borderId="115" applyAlignment="1" pivotButton="0" quotePrefix="0" xfId="0">
      <alignment horizontal="centerContinuous"/>
    </xf>
    <xf numFmtId="17" fontId="6" fillId="4" borderId="42" applyAlignment="1" pivotButton="0" quotePrefix="0" xfId="0">
      <alignment horizontal="centerContinuous"/>
    </xf>
    <xf numFmtId="164" fontId="6" fillId="4" borderId="43" applyAlignment="1" pivotButton="0" quotePrefix="0" xfId="0">
      <alignment horizontal="centerContinuous"/>
    </xf>
    <xf numFmtId="164" fontId="6" fillId="0" borderId="17" applyAlignment="1" pivotButton="0" quotePrefix="0" xfId="0">
      <alignment horizontal="left"/>
    </xf>
    <xf numFmtId="164" fontId="6" fillId="0" borderId="6" applyAlignment="1" pivotButton="0" quotePrefix="0" xfId="0">
      <alignment horizontal="left"/>
    </xf>
    <xf numFmtId="164" fontId="6" fillId="0" borderId="0" applyAlignment="1" pivotButton="0" quotePrefix="0" xfId="0">
      <alignment horizontal="left"/>
    </xf>
    <xf numFmtId="176" fontId="0" fillId="0" borderId="0" pivotButton="0" quotePrefix="1" xfId="0"/>
    <xf numFmtId="37" fontId="0" fillId="0" borderId="80" pivotButton="0" quotePrefix="0" xfId="1"/>
    <xf numFmtId="37" fontId="0" fillId="3" borderId="80" pivotButton="0" quotePrefix="0" xfId="1"/>
    <xf numFmtId="37" fontId="0" fillId="0" borderId="80" applyAlignment="1" pivotButton="0" quotePrefix="0" xfId="0">
      <alignment horizontal="right"/>
    </xf>
    <xf numFmtId="49" fontId="1" fillId="0" borderId="80" applyAlignment="1" pivotButton="0" quotePrefix="0" xfId="1">
      <alignment horizontal="center" wrapText="1"/>
    </xf>
    <xf numFmtId="37" fontId="36" fillId="0" borderId="14" pivotButton="0" quotePrefix="0" xfId="28"/>
    <xf numFmtId="177" fontId="36" fillId="0" borderId="0" pivotButton="0" quotePrefix="0" xfId="19"/>
    <xf numFmtId="0" fontId="9" fillId="0" borderId="0" pivotButton="0" quotePrefix="0" xfId="0"/>
    <xf numFmtId="37" fontId="36" fillId="0" borderId="76" pivotButton="0" quotePrefix="0" xfId="19"/>
    <xf numFmtId="37" fontId="36" fillId="0" borderId="116" pivotButton="0" quotePrefix="0" xfId="19"/>
    <xf numFmtId="37" fontId="36" fillId="0" borderId="0" pivotButton="0" quotePrefix="0" xfId="19"/>
    <xf numFmtId="37" fontId="36" fillId="4" borderId="3" pivotButton="0" quotePrefix="0" xfId="28"/>
    <xf numFmtId="178" fontId="36" fillId="4" borderId="109" applyAlignment="1" pivotButton="0" quotePrefix="0" xfId="28">
      <alignment horizontal="center"/>
    </xf>
    <xf numFmtId="37" fontId="36" fillId="0" borderId="7" pivotButton="0" quotePrefix="0" xfId="28"/>
    <xf numFmtId="37" fontId="36" fillId="4" borderId="117" pivotButton="0" quotePrefix="0" xfId="28"/>
    <xf numFmtId="37" fontId="36" fillId="4" borderId="118" pivotButton="0" quotePrefix="0" xfId="28"/>
    <xf numFmtId="37" fontId="36" fillId="4" borderId="119" pivotButton="0" quotePrefix="0" xfId="19"/>
    <xf numFmtId="37" fontId="36" fillId="4" borderId="120" pivotButton="0" quotePrefix="0" xfId="19"/>
    <xf numFmtId="37" fontId="36" fillId="4" borderId="42" pivotButton="0" quotePrefix="0" xfId="28"/>
    <xf numFmtId="37" fontId="36" fillId="4" borderId="109" pivotButton="0" quotePrefix="0" xfId="19"/>
    <xf numFmtId="37" fontId="36" fillId="4" borderId="121" pivotButton="0" quotePrefix="0" xfId="19"/>
    <xf numFmtId="37" fontId="36" fillId="4" borderId="52" pivotButton="0" quotePrefix="0" xfId="28"/>
    <xf numFmtId="37" fontId="36" fillId="4" borderId="45" pivotButton="0" quotePrefix="0" xfId="19"/>
    <xf numFmtId="37" fontId="36" fillId="0" borderId="62" pivotButton="0" quotePrefix="0" xfId="19"/>
    <xf numFmtId="37" fontId="36" fillId="4" borderId="115" pivotButton="0" quotePrefix="0" xfId="19"/>
    <xf numFmtId="178" fontId="36" fillId="4" borderId="121" applyAlignment="1" pivotButton="0" quotePrefix="0" xfId="28">
      <alignment horizontal="center"/>
    </xf>
    <xf numFmtId="37" fontId="36" fillId="4" borderId="107" pivotButton="0" quotePrefix="0" xfId="28"/>
    <xf numFmtId="37" fontId="36" fillId="4" borderId="122" pivotButton="0" quotePrefix="0" xfId="19"/>
    <xf numFmtId="0" fontId="0" fillId="0" borderId="0" applyAlignment="1" pivotButton="0" quotePrefix="0" xfId="0">
      <alignment horizontal="centerContinuous"/>
    </xf>
    <xf numFmtId="164" fontId="0" fillId="0" borderId="0" applyAlignment="1" pivotButton="0" quotePrefix="0" xfId="0">
      <alignment horizontal="centerContinuous"/>
    </xf>
    <xf numFmtId="37" fontId="10" fillId="0" borderId="0" applyAlignment="1" pivotButton="0" quotePrefix="0" xfId="1">
      <alignment horizontal="right"/>
    </xf>
    <xf numFmtId="37" fontId="10" fillId="0" borderId="0" applyAlignment="1" pivotButton="0" quotePrefix="0" xfId="1">
      <alignment horizontal="right"/>
    </xf>
    <xf numFmtId="170" fontId="29" fillId="0" borderId="0" pivotButton="0" quotePrefix="0" xfId="1"/>
    <xf numFmtId="37" fontId="10" fillId="0" borderId="0" pivotButton="0" quotePrefix="0" xfId="0"/>
    <xf numFmtId="0" fontId="23" fillId="0" borderId="0" pivotButton="0" quotePrefix="0" xfId="0"/>
    <xf numFmtId="37" fontId="10" fillId="0" borderId="34" applyAlignment="1" pivotButton="0" quotePrefix="0" xfId="1">
      <alignment horizontal="right"/>
    </xf>
    <xf numFmtId="0" fontId="11" fillId="0" borderId="17" pivotButton="0" quotePrefix="0" xfId="0"/>
    <xf numFmtId="0" fontId="6" fillId="0" borderId="6" pivotButton="0" quotePrefix="0" xfId="0"/>
    <xf numFmtId="37" fontId="10" fillId="0" borderId="32" applyAlignment="1" pivotButton="0" quotePrefix="0" xfId="1">
      <alignment horizontal="right"/>
    </xf>
    <xf numFmtId="0" fontId="10" fillId="4" borderId="5" pivotButton="0" quotePrefix="0" xfId="0"/>
    <xf numFmtId="17" fontId="6" fillId="4" borderId="30" applyAlignment="1" pivotButton="0" quotePrefix="0" xfId="0">
      <alignment horizontal="center"/>
    </xf>
    <xf numFmtId="171" fontId="6" fillId="4" borderId="30" applyAlignment="1" pivotButton="0" quotePrefix="0" xfId="0">
      <alignment horizontal="right"/>
    </xf>
    <xf numFmtId="0" fontId="6" fillId="4" borderId="6" pivotButton="0" quotePrefix="0" xfId="0"/>
    <xf numFmtId="17" fontId="6" fillId="4" borderId="32" pivotButton="0" quotePrefix="0" xfId="0"/>
    <xf numFmtId="0" fontId="6" fillId="4" borderId="32" pivotButton="0" quotePrefix="0" xfId="0"/>
    <xf numFmtId="0" fontId="10" fillId="4" borderId="32" pivotButton="0" quotePrefix="0" xfId="0"/>
    <xf numFmtId="0" fontId="10" fillId="4" borderId="33" pivotButton="0" quotePrefix="0" xfId="0"/>
    <xf numFmtId="37" fontId="11" fillId="0" borderId="0" pivotButton="0" quotePrefix="0" xfId="0"/>
    <xf numFmtId="0" fontId="6" fillId="0" borderId="5" pivotButton="0" quotePrefix="0" xfId="0"/>
    <xf numFmtId="37" fontId="10" fillId="0" borderId="30" applyAlignment="1" pivotButton="0" quotePrefix="0" xfId="1">
      <alignment horizontal="right"/>
    </xf>
    <xf numFmtId="37" fontId="10" fillId="0" borderId="32" applyAlignment="1" pivotButton="0" quotePrefix="0" xfId="1">
      <alignment horizontal="right"/>
    </xf>
    <xf numFmtId="37" fontId="10" fillId="0" borderId="33" applyAlignment="1" pivotButton="0" quotePrefix="0" xfId="1">
      <alignment horizontal="right"/>
    </xf>
    <xf numFmtId="17" fontId="6" fillId="4" borderId="42" applyAlignment="1" pivotButton="0" quotePrefix="0" xfId="0">
      <alignment horizontal="center"/>
    </xf>
    <xf numFmtId="37" fontId="10" fillId="4" borderId="42" applyAlignment="1" pivotButton="0" quotePrefix="0" xfId="1">
      <alignment horizontal="right"/>
    </xf>
    <xf numFmtId="37" fontId="10" fillId="0" borderId="30" applyAlignment="1" pivotButton="0" quotePrefix="0" xfId="1">
      <alignment horizontal="right"/>
    </xf>
    <xf numFmtId="37" fontId="10" fillId="0" borderId="31" applyAlignment="1" pivotButton="0" quotePrefix="0" xfId="1">
      <alignment horizontal="right"/>
    </xf>
    <xf numFmtId="0" fontId="6" fillId="0" borderId="17" applyAlignment="1" pivotButton="0" quotePrefix="0" xfId="0">
      <alignment horizontal="left"/>
    </xf>
    <xf numFmtId="0" fontId="6" fillId="4" borderId="82" applyAlignment="1" pivotButton="0" quotePrefix="0" xfId="0">
      <alignment horizontal="center"/>
    </xf>
    <xf numFmtId="0" fontId="6" fillId="4" borderId="79" applyAlignment="1" pivotButton="0" quotePrefix="0" xfId="0">
      <alignment horizontal="center"/>
    </xf>
    <xf numFmtId="0" fontId="6" fillId="4" borderId="80" applyAlignment="1" pivotButton="0" quotePrefix="0" xfId="0">
      <alignment horizontal="center"/>
    </xf>
    <xf numFmtId="0" fontId="0" fillId="0" borderId="3" applyAlignment="1" pivotButton="0" quotePrefix="0" xfId="0">
      <alignment horizontal="center"/>
    </xf>
    <xf numFmtId="39" fontId="1" fillId="0" borderId="79" pivotButton="0" quotePrefix="0" xfId="24"/>
    <xf numFmtId="10" fontId="1" fillId="0" borderId="14" pivotButton="0" quotePrefix="0" xfId="23"/>
    <xf numFmtId="10" fontId="1" fillId="0" borderId="79" pivotButton="0" quotePrefix="0" xfId="23"/>
    <xf numFmtId="0" fontId="1" fillId="0" borderId="79" pivotButton="0" quotePrefix="0" xfId="23"/>
    <xf numFmtId="37" fontId="0" fillId="0" borderId="16" applyAlignment="1" pivotButton="0" quotePrefix="0" xfId="24">
      <alignment horizontal="center"/>
    </xf>
    <xf numFmtId="37" fontId="1" fillId="0" borderId="16" applyAlignment="1" pivotButton="0" quotePrefix="0" xfId="24">
      <alignment horizontal="center"/>
    </xf>
    <xf numFmtId="37" fontId="1" fillId="0" borderId="34" applyAlignment="1" pivotButton="0" quotePrefix="0" xfId="24">
      <alignment horizontal="center"/>
    </xf>
    <xf numFmtId="49" fontId="32" fillId="0" borderId="78" applyAlignment="1" pivotButton="0" quotePrefix="0" xfId="27">
      <alignment vertical="center" wrapText="1"/>
    </xf>
    <xf numFmtId="49" fontId="32" fillId="0" borderId="77" applyAlignment="1" pivotButton="0" quotePrefix="0" xfId="27">
      <alignment vertical="center"/>
    </xf>
    <xf numFmtId="49" fontId="32" fillId="0" borderId="79" applyAlignment="1" pivotButton="0" quotePrefix="0" xfId="27">
      <alignment vertical="center"/>
    </xf>
    <xf numFmtId="0" fontId="33" fillId="4" borderId="6" applyAlignment="1" pivotButton="0" quotePrefix="0" xfId="27">
      <alignment horizontal="center"/>
    </xf>
    <xf numFmtId="0" fontId="33" fillId="4" borderId="5" applyAlignment="1" pivotButton="0" quotePrefix="0" xfId="27">
      <alignment horizontal="center"/>
    </xf>
    <xf numFmtId="14" fontId="37" fillId="0" borderId="0" applyAlignment="1" pivotButton="0" quotePrefix="0" xfId="27">
      <alignment horizontal="left"/>
    </xf>
    <xf numFmtId="49" fontId="0" fillId="0" borderId="3" applyAlignment="1" pivotButton="0" quotePrefix="0" xfId="0">
      <alignment horizontal="center" vertical="center"/>
    </xf>
    <xf numFmtId="49" fontId="0" fillId="0" borderId="51" applyAlignment="1" pivotButton="0" quotePrefix="0" xfId="0">
      <alignment horizontal="center" vertical="center" wrapText="1"/>
    </xf>
    <xf numFmtId="49" fontId="10" fillId="0" borderId="8" applyAlignment="1" pivotButton="0" quotePrefix="0" xfId="0">
      <alignment horizontal="center" vertical="center" wrapText="1"/>
    </xf>
    <xf numFmtId="166" fontId="10" fillId="0" borderId="8" applyAlignment="1" pivotButton="0" quotePrefix="0" xfId="0">
      <alignment horizontal="center" vertical="center"/>
    </xf>
    <xf numFmtId="49" fontId="0" fillId="0" borderId="44" applyAlignment="1" pivotButton="0" quotePrefix="0" xfId="0">
      <alignment horizontal="center" vertical="center" wrapText="1"/>
    </xf>
    <xf numFmtId="165" fontId="2" fillId="0" borderId="0" applyAlignment="1" pivotButton="0" quotePrefix="0" xfId="0">
      <alignment horizontal="left"/>
    </xf>
    <xf numFmtId="14" fontId="2" fillId="4" borderId="5" applyAlignment="1" pivotButton="0" quotePrefix="0" xfId="0">
      <alignment horizontal="centerContinuous"/>
    </xf>
    <xf numFmtId="14" fontId="2" fillId="4" borderId="30" applyAlignment="1" pivotButton="0" quotePrefix="0" xfId="0">
      <alignment horizontal="centerContinuous"/>
    </xf>
    <xf numFmtId="37" fontId="28" fillId="0" borderId="76" applyAlignment="1" applyProtection="1" pivotButton="0" quotePrefix="0" xfId="0">
      <alignment vertical="top" wrapText="1" readingOrder="1"/>
      <protection locked="0" hidden="0"/>
    </xf>
    <xf numFmtId="37" fontId="29" fillId="0" borderId="76" applyAlignment="1" applyProtection="1" pivotButton="0" quotePrefix="0" xfId="0">
      <alignment vertical="top" wrapText="1" readingOrder="1"/>
      <protection locked="0" hidden="0"/>
    </xf>
    <xf numFmtId="9" fontId="28" fillId="0" borderId="76" applyAlignment="1" applyProtection="1" pivotButton="0" quotePrefix="0" xfId="2">
      <alignment vertical="top" wrapText="1" readingOrder="1"/>
      <protection locked="0" hidden="0"/>
    </xf>
    <xf numFmtId="9" fontId="29" fillId="0" borderId="76" applyAlignment="1" applyProtection="1" pivotButton="0" quotePrefix="0" xfId="2">
      <alignment vertical="top" wrapText="1" readingOrder="1"/>
      <protection locked="0" hidden="0"/>
    </xf>
    <xf numFmtId="179" fontId="28" fillId="0" borderId="76" applyAlignment="1" applyProtection="1" pivotButton="0" quotePrefix="0" xfId="0">
      <alignment horizontal="center" vertical="top" wrapText="1" readingOrder="1"/>
      <protection locked="0" hidden="0"/>
    </xf>
    <xf numFmtId="0" fontId="6" fillId="4" borderId="124" applyAlignment="1" pivotButton="0" quotePrefix="0" xfId="21">
      <alignment horizontal="centerContinuous"/>
    </xf>
    <xf numFmtId="169" fontId="6" fillId="4" borderId="123" applyAlignment="1" pivotButton="0" quotePrefix="0" xfId="21">
      <alignment horizontal="centerContinuous"/>
    </xf>
    <xf numFmtId="170" fontId="6" fillId="4" borderId="123" applyAlignment="1" pivotButton="0" quotePrefix="0" xfId="21">
      <alignment horizontal="centerContinuous"/>
    </xf>
    <xf numFmtId="170" fontId="6" fillId="4" borderId="125" applyAlignment="1" pivotButton="0" quotePrefix="0" xfId="21">
      <alignment horizontal="centerContinuous"/>
    </xf>
    <xf numFmtId="0" fontId="28" fillId="0" borderId="126" applyAlignment="1" applyProtection="1" pivotButton="0" quotePrefix="0" xfId="0">
      <alignment horizontal="right" vertical="top" wrapText="1" readingOrder="1"/>
      <protection locked="0" hidden="0"/>
    </xf>
    <xf numFmtId="37" fontId="29" fillId="0" borderId="127" applyAlignment="1" applyProtection="1" pivotButton="0" quotePrefix="0" xfId="0">
      <alignment vertical="top" wrapText="1" readingOrder="1"/>
      <protection locked="0" hidden="0"/>
    </xf>
    <xf numFmtId="0" fontId="28" fillId="0" borderId="111" applyAlignment="1" applyProtection="1" pivotButton="0" quotePrefix="0" xfId="0">
      <alignment horizontal="left" vertical="top" wrapText="1" readingOrder="1"/>
      <protection locked="0" hidden="0"/>
    </xf>
    <xf numFmtId="9" fontId="29" fillId="0" borderId="127" applyAlignment="1" applyProtection="1" pivotButton="0" quotePrefix="0" xfId="2">
      <alignment vertical="top" wrapText="1" readingOrder="1"/>
      <protection locked="0" hidden="0"/>
    </xf>
    <xf numFmtId="9" fontId="10" fillId="0" borderId="62" applyAlignment="1" pivotButton="0" quotePrefix="0" xfId="2">
      <alignment horizontal="center"/>
    </xf>
    <xf numFmtId="169" fontId="10" fillId="0" borderId="17" applyAlignment="1" pivotButton="0" quotePrefix="0" xfId="2">
      <alignment horizontal="center"/>
    </xf>
    <xf numFmtId="169" fontId="10" fillId="0" borderId="61" applyAlignment="1" pivotButton="0" quotePrefix="0" xfId="2">
      <alignment horizontal="center"/>
    </xf>
    <xf numFmtId="169" fontId="10" fillId="0" borderId="62" applyAlignment="1" pivotButton="0" quotePrefix="0" xfId="2">
      <alignment horizontal="center"/>
    </xf>
    <xf numFmtId="169" fontId="0" fillId="0" borderId="14" applyAlignment="1" pivotButton="0" quotePrefix="0" xfId="2">
      <alignment horizontal="center"/>
    </xf>
    <xf numFmtId="169" fontId="10" fillId="0" borderId="14" applyAlignment="1" pivotButton="0" quotePrefix="0" xfId="2">
      <alignment horizontal="center"/>
    </xf>
    <xf numFmtId="169" fontId="0" fillId="0" borderId="70" applyAlignment="1" pivotButton="0" quotePrefix="0" xfId="2">
      <alignment horizontal="center"/>
    </xf>
    <xf numFmtId="9" fontId="0" fillId="0" borderId="14" applyAlignment="1" pivotButton="0" quotePrefix="0" xfId="2">
      <alignment horizontal="center"/>
    </xf>
    <xf numFmtId="9" fontId="0" fillId="0" borderId="70" applyAlignment="1" pivotButton="0" quotePrefix="0" xfId="2">
      <alignment horizontal="center"/>
    </xf>
    <xf numFmtId="169" fontId="1" fillId="0" borderId="0" applyAlignment="1" pivotButton="0" quotePrefix="0" xfId="0">
      <alignment horizontal="center"/>
    </xf>
    <xf numFmtId="169" fontId="1" fillId="0" borderId="0" applyAlignment="1" pivotButton="0" quotePrefix="0" xfId="2">
      <alignment horizontal="center"/>
    </xf>
    <xf numFmtId="9" fontId="6" fillId="4" borderId="123" applyAlignment="1" pivotButton="0" quotePrefix="0" xfId="21">
      <alignment horizontal="centerContinuous"/>
    </xf>
    <xf numFmtId="0" fontId="6" fillId="4" borderId="123" applyAlignment="1" pivotButton="0" quotePrefix="0" xfId="21">
      <alignment horizontal="centerContinuous"/>
    </xf>
    <xf numFmtId="0" fontId="6" fillId="4" borderId="125" applyAlignment="1" pivotButton="0" quotePrefix="0" xfId="21">
      <alignment horizontal="centerContinuous"/>
    </xf>
    <xf numFmtId="39" fontId="6" fillId="4" borderId="97" applyAlignment="1" pivotButton="0" quotePrefix="0" xfId="11">
      <alignment wrapText="1"/>
    </xf>
    <xf numFmtId="39" fontId="6" fillId="4" borderId="97" applyAlignment="1" pivotButton="0" quotePrefix="0" xfId="1">
      <alignment wrapText="1"/>
    </xf>
    <xf numFmtId="39" fontId="6" fillId="4" borderId="98" applyAlignment="1" pivotButton="0" quotePrefix="0" xfId="1">
      <alignment wrapText="1"/>
    </xf>
    <xf numFmtId="39" fontId="28" fillId="4" borderId="100" applyAlignment="1" pivotButton="0" quotePrefix="0" xfId="11">
      <alignment horizontal="right" vertical="top" wrapText="1"/>
    </xf>
    <xf numFmtId="39" fontId="2" fillId="4" borderId="100" pivotButton="0" quotePrefix="0" xfId="0"/>
    <xf numFmtId="39" fontId="6" fillId="4" borderId="42" applyAlignment="1" pivotButton="0" quotePrefix="0" xfId="20">
      <alignment horizontal="right" vertical="top" wrapText="1"/>
    </xf>
    <xf numFmtId="169" fontId="2" fillId="4" borderId="100" pivotButton="0" quotePrefix="0" xfId="2"/>
    <xf numFmtId="169" fontId="2" fillId="4" borderId="101" pivotButton="0" quotePrefix="0" xfId="2"/>
    <xf numFmtId="0" fontId="10" fillId="0" borderId="7" applyAlignment="1" pivotButton="0" quotePrefix="0" xfId="11">
      <alignment vertical="center"/>
    </xf>
    <xf numFmtId="0" fontId="10" fillId="0" borderId="79" applyAlignment="1" pivotButton="0" quotePrefix="0" xfId="11">
      <alignment horizontal="center" vertical="center" wrapText="1"/>
    </xf>
    <xf numFmtId="0" fontId="10" fillId="0" borderId="79" applyAlignment="1" pivotButton="0" quotePrefix="0" xfId="11">
      <alignment vertical="center" wrapText="1"/>
    </xf>
    <xf numFmtId="41" fontId="10" fillId="0" borderId="79" applyAlignment="1" pivotButton="0" quotePrefix="0" xfId="11">
      <alignment horizontal="right" vertical="center" wrapText="1"/>
    </xf>
    <xf numFmtId="41" fontId="10" fillId="0" borderId="80" applyAlignment="1" pivotButton="0" quotePrefix="0" xfId="11">
      <alignment horizontal="right" vertical="center" wrapText="1"/>
    </xf>
    <xf numFmtId="173" fontId="10" fillId="0" borderId="79" applyAlignment="1" pivotButton="0" quotePrefix="0" xfId="11">
      <alignment horizontal="right" vertical="center" wrapText="1"/>
    </xf>
    <xf numFmtId="173" fontId="10" fillId="0" borderId="80" applyAlignment="1" pivotButton="0" quotePrefix="0" xfId="11">
      <alignment horizontal="right" vertical="center" wrapText="1"/>
    </xf>
    <xf numFmtId="49" fontId="32" fillId="0" borderId="17" applyAlignment="1" pivotButton="0" quotePrefix="0" xfId="27">
      <alignment vertical="center"/>
    </xf>
    <xf numFmtId="49" fontId="32" fillId="0" borderId="81" applyAlignment="1" pivotButton="0" quotePrefix="0" xfId="27">
      <alignment vertical="center"/>
    </xf>
    <xf numFmtId="169" fontId="32" fillId="4" borderId="77" applyAlignment="1" pivotButton="0" quotePrefix="0" xfId="2">
      <alignment horizontal="center"/>
    </xf>
    <xf numFmtId="169" fontId="32" fillId="4" borderId="78" applyAlignment="1" pivotButton="0" quotePrefix="0" xfId="2">
      <alignment horizontal="center"/>
    </xf>
    <xf numFmtId="166" fontId="6" fillId="13" borderId="6" applyAlignment="1" pivotButton="0" quotePrefix="0" xfId="21">
      <alignment horizontal="center"/>
    </xf>
    <xf numFmtId="0" fontId="0" fillId="0" borderId="128" applyAlignment="1" pivotButton="0" quotePrefix="0" xfId="0">
      <alignment horizontal="right"/>
    </xf>
    <xf numFmtId="0" fontId="0" fillId="0" borderId="32" applyAlignment="1" pivotButton="0" quotePrefix="0" xfId="0">
      <alignment horizontal="right"/>
    </xf>
    <xf numFmtId="0" fontId="2" fillId="2" borderId="13" pivotButton="0" quotePrefix="0" xfId="0"/>
    <xf numFmtId="0" fontId="2" fillId="2" borderId="14" pivotButton="0" quotePrefix="0" xfId="0"/>
    <xf numFmtId="0" fontId="2" fillId="2" borderId="12" pivotButton="0" quotePrefix="0" xfId="0"/>
    <xf numFmtId="37" fontId="6" fillId="4" borderId="111" applyAlignment="1" pivotButton="0" quotePrefix="0" xfId="28">
      <alignment horizontal="left" wrapText="1"/>
    </xf>
    <xf numFmtId="39" fontId="0" fillId="0" borderId="79" applyAlignment="1" pivotButton="0" quotePrefix="0" xfId="0">
      <alignment horizontal="center"/>
    </xf>
    <xf numFmtId="169" fontId="0" fillId="0" borderId="4" pivotButton="0" quotePrefix="0" xfId="0"/>
    <xf numFmtId="0" fontId="6" fillId="14" borderId="5" applyAlignment="1" pivotButton="0" quotePrefix="0" xfId="21">
      <alignment horizontal="center"/>
    </xf>
    <xf numFmtId="0" fontId="6" fillId="14" borderId="15" applyAlignment="1" pivotButton="0" quotePrefix="0" xfId="21">
      <alignment horizontal="center"/>
    </xf>
    <xf numFmtId="0" fontId="6" fillId="14" borderId="31" applyAlignment="1" pivotButton="0" quotePrefix="0" xfId="21">
      <alignment horizontal="center"/>
    </xf>
    <xf numFmtId="0" fontId="6" fillId="14" borderId="17" applyAlignment="1" pivotButton="0" quotePrefix="0" xfId="21">
      <alignment horizontal="center"/>
    </xf>
    <xf numFmtId="0" fontId="6" fillId="14" borderId="79" applyAlignment="1" pivotButton="0" quotePrefix="0" xfId="21">
      <alignment horizontal="center"/>
    </xf>
    <xf numFmtId="0" fontId="6" fillId="14" borderId="16" applyAlignment="1" pivotButton="0" quotePrefix="0" xfId="21">
      <alignment horizontal="center"/>
    </xf>
    <xf numFmtId="0" fontId="6" fillId="14" borderId="34" applyAlignment="1" pivotButton="0" quotePrefix="0" xfId="21">
      <alignment horizontal="center"/>
    </xf>
    <xf numFmtId="0" fontId="6" fillId="14" borderId="6" applyAlignment="1" pivotButton="0" quotePrefix="0" xfId="21">
      <alignment horizontal="center"/>
    </xf>
    <xf numFmtId="0" fontId="6" fillId="14" borderId="10" applyAlignment="1" pivotButton="0" quotePrefix="0" xfId="21">
      <alignment horizontal="center"/>
    </xf>
    <xf numFmtId="0" fontId="6" fillId="14" borderId="95" applyAlignment="1" pivotButton="0" quotePrefix="0" xfId="21">
      <alignment horizontal="center"/>
    </xf>
    <xf numFmtId="0" fontId="6" fillId="14" borderId="33" applyAlignment="1" pivotButton="0" quotePrefix="0" xfId="21">
      <alignment horizontal="center"/>
    </xf>
    <xf numFmtId="39" fontId="0" fillId="0" borderId="79" applyAlignment="1" pivotButton="0" quotePrefix="0" xfId="1">
      <alignment horizontal="center"/>
    </xf>
    <xf numFmtId="10" fontId="1" fillId="0" borderId="79" applyAlignment="1" pivotButton="0" quotePrefix="0" xfId="23">
      <alignment horizontal="center"/>
    </xf>
    <xf numFmtId="0" fontId="6" fillId="14" borderId="5" applyAlignment="1" pivotButton="0" quotePrefix="0" xfId="0">
      <alignment horizontal="right"/>
    </xf>
    <xf numFmtId="0" fontId="0" fillId="14" borderId="30" pivotButton="0" quotePrefix="0" xfId="0"/>
    <xf numFmtId="39" fontId="6" fillId="14" borderId="30" pivotButton="0" quotePrefix="0" xfId="1"/>
    <xf numFmtId="0" fontId="0" fillId="14" borderId="6" pivotButton="0" quotePrefix="0" xfId="0"/>
    <xf numFmtId="0" fontId="0" fillId="14" borderId="10" pivotButton="0" quotePrefix="0" xfId="0"/>
    <xf numFmtId="0" fontId="0" fillId="14" borderId="32" pivotButton="0" quotePrefix="0" xfId="0"/>
    <xf numFmtId="0" fontId="6" fillId="14" borderId="13" applyAlignment="1" pivotButton="0" quotePrefix="0" xfId="21">
      <alignment horizontal="center"/>
    </xf>
    <xf numFmtId="0" fontId="6" fillId="14" borderId="7" applyAlignment="1" pivotButton="0" quotePrefix="0" xfId="21">
      <alignment horizontal="center"/>
    </xf>
    <xf numFmtId="0" fontId="6" fillId="14" borderId="14" applyAlignment="1" pivotButton="0" quotePrefix="0" xfId="21">
      <alignment horizontal="center"/>
    </xf>
    <xf numFmtId="0" fontId="6" fillId="14" borderId="3" applyAlignment="1" pivotButton="0" quotePrefix="0" xfId="21">
      <alignment horizontal="center"/>
    </xf>
    <xf numFmtId="0" fontId="6" fillId="14" borderId="12" applyAlignment="1" pivotButton="0" quotePrefix="0" xfId="21">
      <alignment horizontal="center"/>
    </xf>
    <xf numFmtId="37" fontId="6" fillId="14" borderId="42" applyAlignment="1" pivotButton="0" quotePrefix="0" xfId="1">
      <alignment horizontal="center"/>
    </xf>
    <xf numFmtId="39" fontId="6" fillId="14" borderId="45" pivotButton="0" quotePrefix="0" xfId="1"/>
    <xf numFmtId="10" fontId="6" fillId="14" borderId="45" pivotButton="0" quotePrefix="0" xfId="2"/>
    <xf numFmtId="10" fontId="6" fillId="14" borderId="43" pivotButton="0" quotePrefix="0" xfId="2"/>
    <xf numFmtId="37" fontId="6" fillId="14" borderId="45" applyAlignment="1" pivotButton="0" quotePrefix="0" xfId="1">
      <alignment horizontal="center"/>
    </xf>
    <xf numFmtId="37" fontId="6" fillId="14" borderId="43" applyAlignment="1" pivotButton="0" quotePrefix="0" xfId="1">
      <alignment horizontal="center"/>
    </xf>
    <xf numFmtId="0" fontId="6" fillId="14" borderId="54" applyAlignment="1" pivotButton="0" quotePrefix="0" xfId="21">
      <alignment horizontal="center"/>
    </xf>
    <xf numFmtId="0" fontId="6" fillId="14" borderId="62" applyAlignment="1" pivotButton="0" quotePrefix="0" xfId="21">
      <alignment horizontal="center"/>
    </xf>
    <xf numFmtId="0" fontId="6" fillId="14" borderId="107" applyAlignment="1" pivotButton="0" quotePrefix="0" xfId="21">
      <alignment horizontal="center"/>
    </xf>
    <xf numFmtId="43" fontId="0" fillId="0" borderId="79" applyAlignment="1" pivotButton="0" quotePrefix="0" xfId="0">
      <alignment horizontal="center"/>
    </xf>
    <xf numFmtId="37" fontId="0" fillId="14" borderId="30" applyAlignment="1" pivotButton="0" quotePrefix="0" xfId="0">
      <alignment horizontal="center"/>
    </xf>
    <xf numFmtId="0" fontId="6" fillId="14" borderId="54" applyAlignment="1" pivotButton="0" quotePrefix="0" xfId="24">
      <alignment horizontal="center"/>
    </xf>
    <xf numFmtId="37" fontId="0" fillId="14" borderId="32" pivotButton="0" quotePrefix="0" xfId="0"/>
    <xf numFmtId="0" fontId="0" fillId="14" borderId="107" pivotButton="0" quotePrefix="0" xfId="0"/>
    <xf numFmtId="37" fontId="0" fillId="14" borderId="42" applyAlignment="1" pivotButton="0" quotePrefix="0" xfId="1">
      <alignment horizontal="center"/>
    </xf>
    <xf numFmtId="39" fontId="0" fillId="14" borderId="45" pivotButton="0" quotePrefix="0" xfId="0"/>
    <xf numFmtId="9" fontId="0" fillId="14" borderId="45" pivotButton="0" quotePrefix="0" xfId="2"/>
    <xf numFmtId="37" fontId="0" fillId="14" borderId="52" applyAlignment="1" pivotButton="0" quotePrefix="0" xfId="1">
      <alignment horizontal="center"/>
    </xf>
    <xf numFmtId="37" fontId="0" fillId="14" borderId="45" applyAlignment="1" pivotButton="0" quotePrefix="0" xfId="1">
      <alignment horizontal="center"/>
    </xf>
    <xf numFmtId="37" fontId="0" fillId="14" borderId="43" applyAlignment="1" pivotButton="0" quotePrefix="0" xfId="1">
      <alignment horizontal="center"/>
    </xf>
    <xf numFmtId="0" fontId="39" fillId="0" borderId="0" pivotButton="0" quotePrefix="0" xfId="0"/>
    <xf numFmtId="0" fontId="0" fillId="0" borderId="34" pivotButton="0" quotePrefix="0" xfId="0"/>
    <xf numFmtId="0" fontId="0" fillId="0" borderId="6" pivotButton="0" quotePrefix="0" xfId="0"/>
    <xf numFmtId="0" fontId="0" fillId="0" borderId="32" pivotButton="0" quotePrefix="0" xfId="0"/>
    <xf numFmtId="0" fontId="0" fillId="0" borderId="33" pivotButton="0" quotePrefix="0" xfId="0"/>
    <xf numFmtId="0" fontId="39" fillId="0" borderId="17" pivotButton="0" quotePrefix="0" xfId="0"/>
    <xf numFmtId="0" fontId="13" fillId="0" borderId="17" pivotButton="0" quotePrefix="0" xfId="0"/>
    <xf numFmtId="0" fontId="13" fillId="0" borderId="6" pivotButton="0" quotePrefix="0" xfId="0"/>
    <xf numFmtId="0" fontId="39" fillId="0" borderId="6" pivotButton="0" quotePrefix="0" xfId="0"/>
    <xf numFmtId="0" fontId="0" fillId="0" borderId="5" pivotButton="0" quotePrefix="0" xfId="0"/>
    <xf numFmtId="37" fontId="0" fillId="0" borderId="129" applyAlignment="1" pivotButton="0" quotePrefix="0" xfId="0">
      <alignment horizontal="right"/>
    </xf>
    <xf numFmtId="37" fontId="0" fillId="3" borderId="10" applyAlignment="1" pivotButton="0" quotePrefix="0" xfId="0">
      <alignment horizontal="right"/>
    </xf>
    <xf numFmtId="0" fontId="42" fillId="0" borderId="0" pivotButton="0" quotePrefix="0" xfId="0"/>
    <xf numFmtId="0" fontId="0" fillId="0" borderId="0" applyAlignment="1" pivotButton="0" quotePrefix="0" xfId="0">
      <alignment vertical="center" wrapText="1"/>
    </xf>
    <xf numFmtId="0" fontId="2" fillId="0" borderId="0" applyAlignment="1" pivotButton="0" quotePrefix="0" xfId="0">
      <alignment vertical="center" wrapText="1"/>
    </xf>
    <xf numFmtId="0" fontId="0" fillId="0" borderId="5" applyAlignment="1" pivotButton="0" quotePrefix="0" xfId="0">
      <alignment vertical="center" wrapText="1"/>
    </xf>
    <xf numFmtId="3" fontId="0" fillId="0" borderId="31" applyAlignment="1" pivotButton="0" quotePrefix="0" xfId="0">
      <alignment vertical="center" wrapText="1"/>
    </xf>
    <xf numFmtId="0" fontId="0" fillId="0" borderId="17" applyAlignment="1" pivotButton="0" quotePrefix="0" xfId="0">
      <alignment vertical="center" wrapText="1"/>
    </xf>
    <xf numFmtId="3" fontId="0" fillId="0" borderId="34" applyAlignment="1" pivotButton="0" quotePrefix="0" xfId="0">
      <alignment vertical="center" wrapText="1"/>
    </xf>
    <xf numFmtId="0" fontId="0" fillId="0" borderId="6" applyAlignment="1" pivotButton="0" quotePrefix="0" xfId="0">
      <alignment vertical="center" wrapText="1"/>
    </xf>
    <xf numFmtId="0" fontId="0" fillId="0" borderId="33" applyAlignment="1" pivotButton="0" quotePrefix="0" xfId="0">
      <alignment vertical="center" wrapText="1"/>
    </xf>
    <xf numFmtId="0" fontId="17" fillId="0" borderId="0" pivotButton="0" quotePrefix="0" xfId="12"/>
    <xf numFmtId="0" fontId="39" fillId="15" borderId="0" applyAlignment="1" pivotButton="0" quotePrefix="0" xfId="0">
      <alignment horizontal="center"/>
    </xf>
    <xf numFmtId="0" fontId="39" fillId="15" borderId="139" applyAlignment="1" pivotButton="0" quotePrefix="0" xfId="0">
      <alignment horizontal="center"/>
    </xf>
    <xf numFmtId="0" fontId="39" fillId="10" borderId="0" applyAlignment="1" pivotButton="0" quotePrefix="0" xfId="0">
      <alignment horizontal="center" vertical="top" wrapText="1"/>
    </xf>
    <xf numFmtId="0" fontId="39" fillId="10" borderId="0" applyAlignment="1" pivotButton="0" quotePrefix="0" xfId="0">
      <alignment horizontal="center"/>
    </xf>
    <xf numFmtId="0" fontId="39" fillId="10" borderId="139" applyAlignment="1" pivotButton="0" quotePrefix="0" xfId="0">
      <alignment horizontal="center" vertical="top" wrapText="1"/>
    </xf>
    <xf numFmtId="0" fontId="39" fillId="10" borderId="139" applyAlignment="1" pivotButton="0" quotePrefix="0" xfId="0">
      <alignment horizontal="center"/>
    </xf>
    <xf numFmtId="0" fontId="39" fillId="10" borderId="137" applyAlignment="1" pivotButton="0" quotePrefix="0" xfId="0">
      <alignment horizontal="center"/>
    </xf>
    <xf numFmtId="0" fontId="39" fillId="10" borderId="140" applyAlignment="1" pivotButton="0" quotePrefix="0" xfId="0">
      <alignment horizontal="center"/>
    </xf>
    <xf numFmtId="0" fontId="39" fillId="16" borderId="136" applyAlignment="1" pivotButton="0" quotePrefix="0" xfId="0">
      <alignment horizontal="center" vertical="top" wrapText="1"/>
    </xf>
    <xf numFmtId="0" fontId="39" fillId="16" borderId="137" applyAlignment="1" pivotButton="0" quotePrefix="0" xfId="0">
      <alignment horizontal="center" vertical="top" wrapText="1"/>
    </xf>
    <xf numFmtId="0" fontId="39" fillId="16" borderId="138" applyAlignment="1" pivotButton="0" quotePrefix="0" xfId="0">
      <alignment horizontal="center" vertical="top" wrapText="1"/>
    </xf>
    <xf numFmtId="0" fontId="39" fillId="16" borderId="140" applyAlignment="1" pivotButton="0" quotePrefix="0" xfId="0">
      <alignment horizontal="center" vertical="top" wrapText="1"/>
    </xf>
    <xf numFmtId="0" fontId="0" fillId="16" borderId="0" pivotButton="0" quotePrefix="0" xfId="0"/>
    <xf numFmtId="0" fontId="0" fillId="16" borderId="137" pivotButton="0" quotePrefix="0" xfId="0"/>
    <xf numFmtId="0" fontId="0" fillId="16" borderId="0" applyAlignment="1" pivotButton="0" quotePrefix="0" xfId="0">
      <alignment horizontal="center"/>
    </xf>
    <xf numFmtId="0" fontId="0" fillId="16" borderId="137" applyAlignment="1" pivotButton="0" quotePrefix="0" xfId="0">
      <alignment horizontal="center"/>
    </xf>
    <xf numFmtId="0" fontId="0" fillId="16" borderId="139" applyAlignment="1" pivotButton="0" quotePrefix="0" xfId="0">
      <alignment horizontal="center"/>
    </xf>
    <xf numFmtId="0" fontId="0" fillId="16" borderId="140" applyAlignment="1" pivotButton="0" quotePrefix="0" xfId="0">
      <alignment horizontal="center"/>
    </xf>
    <xf numFmtId="14" fontId="39" fillId="0" borderId="144" applyAlignment="1" pivotButton="0" quotePrefix="0" xfId="0">
      <alignment horizontal="left" vertical="top" wrapText="1"/>
    </xf>
    <xf numFmtId="4" fontId="39" fillId="0" borderId="145" applyAlignment="1" pivotButton="0" quotePrefix="0" xfId="0">
      <alignment horizontal="left" vertical="top" wrapText="1"/>
    </xf>
    <xf numFmtId="0" fontId="39" fillId="0" borderId="145" applyAlignment="1" pivotButton="0" quotePrefix="0" xfId="0">
      <alignment horizontal="left" vertical="top" wrapText="1"/>
    </xf>
    <xf numFmtId="0" fontId="39" fillId="0" borderId="145" pivotButton="0" quotePrefix="0" xfId="0"/>
    <xf numFmtId="0" fontId="0" fillId="0" borderId="145" pivotButton="0" quotePrefix="0" xfId="0"/>
    <xf numFmtId="4" fontId="0" fillId="0" borderId="145" pivotButton="0" quotePrefix="0" xfId="0"/>
    <xf numFmtId="14" fontId="0" fillId="0" borderId="145" pivotButton="0" quotePrefix="0" xfId="0"/>
    <xf numFmtId="172" fontId="0" fillId="0" borderId="145" pivotButton="0" quotePrefix="0" xfId="0"/>
    <xf numFmtId="4" fontId="0" fillId="0" borderId="146" pivotButton="0" quotePrefix="0" xfId="0"/>
    <xf numFmtId="14" fontId="39" fillId="0" borderId="147" applyAlignment="1" pivotButton="0" quotePrefix="0" xfId="0">
      <alignment horizontal="left" vertical="top" wrapText="1"/>
    </xf>
    <xf numFmtId="4" fontId="39" fillId="0" borderId="148" applyAlignment="1" pivotButton="0" quotePrefix="0" xfId="0">
      <alignment horizontal="left" vertical="top" wrapText="1"/>
    </xf>
    <xf numFmtId="0" fontId="39" fillId="0" borderId="148" applyAlignment="1" pivotButton="0" quotePrefix="0" xfId="0">
      <alignment horizontal="left" vertical="top" wrapText="1"/>
    </xf>
    <xf numFmtId="0" fontId="39" fillId="0" borderId="148" pivotButton="0" quotePrefix="0" xfId="0"/>
    <xf numFmtId="0" fontId="0" fillId="0" borderId="148" pivotButton="0" quotePrefix="0" xfId="0"/>
    <xf numFmtId="4" fontId="0" fillId="0" borderId="148" pivotButton="0" quotePrefix="0" xfId="0"/>
    <xf numFmtId="14" fontId="0" fillId="0" borderId="148" pivotButton="0" quotePrefix="0" xfId="0"/>
    <xf numFmtId="172" fontId="0" fillId="0" borderId="148" pivotButton="0" quotePrefix="0" xfId="0"/>
    <xf numFmtId="4" fontId="0" fillId="0" borderId="149" pivotButton="0" quotePrefix="0" xfId="0"/>
    <xf numFmtId="49" fontId="10" fillId="0" borderId="35" applyAlignment="1" pivotButton="0" quotePrefix="0" xfId="0">
      <alignment horizontal="left"/>
    </xf>
    <xf numFmtId="0" fontId="6" fillId="4" borderId="105" applyAlignment="1" pivotButton="0" quotePrefix="0" xfId="21">
      <alignment horizontal="center"/>
    </xf>
    <xf numFmtId="0" fontId="6" fillId="4" borderId="112" applyAlignment="1" pivotButton="0" quotePrefix="0" xfId="21">
      <alignment horizontal="center"/>
    </xf>
    <xf numFmtId="37" fontId="0" fillId="0" borderId="80" pivotButton="0" quotePrefix="0" xfId="0"/>
    <xf numFmtId="9" fontId="6" fillId="4" borderId="123" applyAlignment="1" pivotButton="0" quotePrefix="0" xfId="2">
      <alignment horizontal="centerContinuous"/>
    </xf>
    <xf numFmtId="9" fontId="6" fillId="4" borderId="125" applyAlignment="1" pivotButton="0" quotePrefix="0" xfId="2">
      <alignment horizontal="centerContinuous"/>
    </xf>
    <xf numFmtId="9" fontId="6" fillId="4" borderId="78" applyAlignment="1" pivotButton="0" quotePrefix="1" xfId="2">
      <alignment horizontal="center"/>
    </xf>
    <xf numFmtId="37" fontId="1" fillId="0" borderId="80" applyAlignment="1" pivotButton="0" quotePrefix="0" xfId="1">
      <alignment horizontal="center"/>
    </xf>
    <xf numFmtId="165" fontId="10" fillId="0" borderId="79" applyAlignment="1" pivotButton="0" quotePrefix="0" xfId="0">
      <alignment horizontal="center"/>
    </xf>
    <xf numFmtId="37" fontId="1" fillId="0" borderId="79" applyAlignment="1" pivotButton="0" quotePrefix="0" xfId="1">
      <alignment horizontal="center"/>
    </xf>
    <xf numFmtId="37" fontId="0" fillId="0" borderId="80" applyAlignment="1" pivotButton="0" quotePrefix="0" xfId="0">
      <alignment horizontal="center"/>
    </xf>
    <xf numFmtId="37" fontId="0" fillId="3" borderId="79" applyAlignment="1" pivotButton="0" quotePrefix="0" xfId="0">
      <alignment horizontal="center"/>
    </xf>
    <xf numFmtId="37" fontId="0" fillId="3" borderId="80" applyAlignment="1" pivotButton="0" quotePrefix="0" xfId="0">
      <alignment horizontal="center"/>
    </xf>
    <xf numFmtId="165" fontId="10" fillId="0" borderId="80" applyAlignment="1" pivotButton="0" quotePrefix="0" xfId="0">
      <alignment horizontal="center"/>
    </xf>
    <xf numFmtId="170" fontId="6" fillId="4" borderId="2" applyAlignment="1" pivotButton="0" quotePrefix="0" xfId="21">
      <alignment horizontal="center"/>
    </xf>
    <xf numFmtId="0" fontId="6" fillId="4" borderId="124" applyAlignment="1" pivotButton="0" quotePrefix="0" xfId="0">
      <alignment horizontal="right"/>
    </xf>
    <xf numFmtId="0" fontId="6" fillId="4" borderId="123" applyAlignment="1" pivotButton="0" quotePrefix="0" xfId="0">
      <alignment horizontal="right"/>
    </xf>
    <xf numFmtId="37" fontId="10" fillId="4" borderId="105" pivotButton="0" quotePrefix="0" xfId="0"/>
    <xf numFmtId="169" fontId="10" fillId="4" borderId="105" applyAlignment="1" pivotButton="0" quotePrefix="0" xfId="23">
      <alignment horizontal="center"/>
    </xf>
    <xf numFmtId="37" fontId="10" fillId="4" borderId="112" pivotButton="0" quotePrefix="0" xfId="0"/>
    <xf numFmtId="0" fontId="6" fillId="4" borderId="2" applyAlignment="1" pivotButton="0" quotePrefix="0" xfId="21">
      <alignment horizontal="center"/>
    </xf>
    <xf numFmtId="0" fontId="6" fillId="4" borderId="2" pivotButton="0" quotePrefix="0" xfId="21"/>
    <xf numFmtId="0" fontId="0" fillId="0" borderId="2" applyAlignment="1" pivotButton="0" quotePrefix="0" xfId="0">
      <alignment horizontal="center"/>
    </xf>
    <xf numFmtId="0" fontId="2" fillId="4" borderId="124" pivotButton="0" quotePrefix="0" xfId="0"/>
    <xf numFmtId="0" fontId="2" fillId="4" borderId="105" applyAlignment="1" pivotButton="0" quotePrefix="0" xfId="0">
      <alignment horizontal="center"/>
    </xf>
    <xf numFmtId="0" fontId="6" fillId="14" borderId="2" applyAlignment="1" pivotButton="0" quotePrefix="0" xfId="21">
      <alignment horizontal="center"/>
    </xf>
    <xf numFmtId="0" fontId="6" fillId="14" borderId="11" applyAlignment="1" pivotButton="0" quotePrefix="0" xfId="21">
      <alignment horizontal="center"/>
    </xf>
    <xf numFmtId="0" fontId="6" fillId="14" borderId="4" applyAlignment="1" pivotButton="0" quotePrefix="0" xfId="21">
      <alignment horizontal="center"/>
    </xf>
    <xf numFmtId="0" fontId="0" fillId="14" borderId="11" applyAlignment="1" pivotButton="0" quotePrefix="0" xfId="0">
      <alignment horizontal="center"/>
    </xf>
    <xf numFmtId="0" fontId="0" fillId="14" borderId="2" pivotButton="0" quotePrefix="0" xfId="0"/>
    <xf numFmtId="39" fontId="6" fillId="14" borderId="2" pivotButton="0" quotePrefix="0" xfId="1"/>
    <xf numFmtId="0" fontId="6" fillId="14" borderId="2" applyAlignment="1" pivotButton="0" quotePrefix="0" xfId="0">
      <alignment horizontal="right"/>
    </xf>
    <xf numFmtId="10" fontId="6" fillId="14" borderId="2" applyAlignment="1" pivotButton="0" quotePrefix="0" xfId="23">
      <alignment horizontal="center"/>
    </xf>
    <xf numFmtId="10" fontId="6" fillId="14" borderId="11" applyAlignment="1" pivotButton="0" quotePrefix="0" xfId="23">
      <alignment horizontal="center"/>
    </xf>
    <xf numFmtId="0" fontId="6" fillId="14" borderId="11" applyAlignment="1" pivotButton="0" quotePrefix="0" xfId="23">
      <alignment horizontal="center"/>
    </xf>
    <xf numFmtId="37" fontId="6" fillId="14" borderId="2" applyAlignment="1" pivotButton="0" quotePrefix="0" xfId="1">
      <alignment horizontal="center"/>
    </xf>
    <xf numFmtId="0" fontId="0" fillId="14" borderId="4" pivotButton="0" quotePrefix="0" xfId="0"/>
    <xf numFmtId="0" fontId="0" fillId="14" borderId="4" applyAlignment="1" pivotButton="0" quotePrefix="0" xfId="0">
      <alignment horizontal="center"/>
    </xf>
    <xf numFmtId="39" fontId="0" fillId="0" borderId="4" pivotButton="0" quotePrefix="0" xfId="1"/>
    <xf numFmtId="10" fontId="0" fillId="0" borderId="4" pivotButton="0" quotePrefix="0" xfId="2"/>
    <xf numFmtId="37" fontId="0" fillId="0" borderId="4" applyAlignment="1" pivotButton="0" quotePrefix="0" xfId="1">
      <alignment horizontal="center"/>
    </xf>
    <xf numFmtId="0" fontId="0" fillId="14" borderId="2" applyAlignment="1" pivotButton="0" quotePrefix="0" xfId="0">
      <alignment horizontal="center"/>
    </xf>
    <xf numFmtId="0" fontId="0" fillId="14" borderId="11" pivotButton="0" quotePrefix="0" xfId="0"/>
    <xf numFmtId="39" fontId="6" fillId="14" borderId="2" pivotButton="0" quotePrefix="0" xfId="24"/>
    <xf numFmtId="43" fontId="6" fillId="14" borderId="2" pivotButton="0" quotePrefix="0" xfId="24"/>
    <xf numFmtId="10" fontId="6" fillId="14" borderId="2" pivotButton="0" quotePrefix="0" xfId="23"/>
    <xf numFmtId="10" fontId="6" fillId="14" borderId="11" pivotButton="0" quotePrefix="0" xfId="23"/>
    <xf numFmtId="37" fontId="6" fillId="14" borderId="2" applyAlignment="1" pivotButton="0" quotePrefix="0" xfId="24">
      <alignment horizontal="center"/>
    </xf>
    <xf numFmtId="9" fontId="0" fillId="0" borderId="4" pivotButton="0" quotePrefix="0" xfId="2"/>
    <xf numFmtId="0" fontId="10" fillId="0" borderId="2" applyAlignment="1" pivotButton="0" quotePrefix="0" xfId="11">
      <alignment horizontal="center" vertical="center" wrapText="1"/>
    </xf>
    <xf numFmtId="0" fontId="10" fillId="0" borderId="2" applyAlignment="1" pivotButton="0" quotePrefix="0" xfId="11">
      <alignment vertical="center" wrapText="1"/>
    </xf>
    <xf numFmtId="41" fontId="10" fillId="0" borderId="2" applyAlignment="1" pivotButton="0" quotePrefix="0" xfId="11">
      <alignment horizontal="right" vertical="center" wrapText="1"/>
    </xf>
    <xf numFmtId="39" fontId="10" fillId="0" borderId="80" applyAlignment="1" pivotButton="0" quotePrefix="0" xfId="0">
      <alignment horizontal="right"/>
    </xf>
    <xf numFmtId="39" fontId="29" fillId="0" borderId="105" applyAlignment="1" applyProtection="1" pivotButton="0" quotePrefix="0" xfId="0">
      <alignment horizontal="right" vertical="top" wrapText="1" readingOrder="1"/>
      <protection locked="0" hidden="0"/>
    </xf>
    <xf numFmtId="0" fontId="33" fillId="4" borderId="2" applyAlignment="1" pivotButton="0" quotePrefix="0" xfId="27">
      <alignment horizontal="center"/>
    </xf>
    <xf numFmtId="17" fontId="33" fillId="4" borderId="2" applyAlignment="1" pivotButton="0" quotePrefix="0" xfId="27">
      <alignment horizontal="center"/>
    </xf>
    <xf numFmtId="0" fontId="33" fillId="4" borderId="4" applyAlignment="1" pivotButton="0" quotePrefix="0" xfId="27">
      <alignment horizontal="center"/>
    </xf>
    <xf numFmtId="37" fontId="33" fillId="4" borderId="4" applyAlignment="1" pivotButton="0" quotePrefix="0" xfId="27">
      <alignment horizontal="center"/>
    </xf>
    <xf numFmtId="14" fontId="0" fillId="0" borderId="2" applyAlignment="1" pivotButton="0" quotePrefix="0" xfId="0">
      <alignment horizontal="center"/>
    </xf>
    <xf numFmtId="0" fontId="0" fillId="0" borderId="2" pivotButton="0" quotePrefix="0" xfId="0"/>
    <xf numFmtId="39" fontId="0" fillId="0" borderId="2" pivotButton="0" quotePrefix="0" xfId="0"/>
    <xf numFmtId="0" fontId="2" fillId="0" borderId="2" pivotButton="0" quotePrefix="0" xfId="0"/>
    <xf numFmtId="172" fontId="0" fillId="0" borderId="2" applyAlignment="1" pivotButton="0" quotePrefix="0" xfId="0">
      <alignment horizontal="center"/>
    </xf>
    <xf numFmtId="37" fontId="0" fillId="0" borderId="2" pivotButton="0" quotePrefix="0" xfId="0"/>
    <xf numFmtId="49" fontId="0" fillId="0" borderId="79" pivotButton="0" quotePrefix="0" xfId="0"/>
    <xf numFmtId="9" fontId="0" fillId="0" borderId="79" applyAlignment="1" pivotButton="0" quotePrefix="0" xfId="2">
      <alignment horizontal="center"/>
    </xf>
    <xf numFmtId="0" fontId="2" fillId="0" borderId="124" pivotButton="0" quotePrefix="0" xfId="0"/>
    <xf numFmtId="0" fontId="0" fillId="0" borderId="123" pivotButton="0" quotePrefix="0" xfId="0"/>
    <xf numFmtId="9" fontId="0" fillId="0" borderId="105" applyAlignment="1" pivotButton="0" quotePrefix="0" xfId="2">
      <alignment horizontal="center"/>
    </xf>
    <xf numFmtId="37" fontId="0" fillId="0" borderId="105" pivotButton="0" quotePrefix="0" xfId="1"/>
    <xf numFmtId="37" fontId="0" fillId="0" borderId="112" pivotButton="0" quotePrefix="0" xfId="1"/>
    <xf numFmtId="0" fontId="2" fillId="0" borderId="81" pivotButton="0" quotePrefix="0" xfId="0"/>
    <xf numFmtId="0" fontId="0" fillId="0" borderId="77" pivotButton="0" quotePrefix="0" xfId="0"/>
    <xf numFmtId="9" fontId="0" fillId="0" borderId="77" applyAlignment="1" pivotButton="0" quotePrefix="0" xfId="2">
      <alignment horizontal="center"/>
    </xf>
    <xf numFmtId="9" fontId="0" fillId="0" borderId="78" applyAlignment="1" pivotButton="0" quotePrefix="0" xfId="2">
      <alignment horizontal="center"/>
    </xf>
    <xf numFmtId="49" fontId="0" fillId="0" borderId="79" pivotButton="0" quotePrefix="0" xfId="1"/>
    <xf numFmtId="0" fontId="2" fillId="0" borderId="105" applyAlignment="1" pivotButton="0" quotePrefix="0" xfId="0">
      <alignment horizontal="right"/>
    </xf>
    <xf numFmtId="0" fontId="2" fillId="0" borderId="77" applyAlignment="1" pivotButton="0" quotePrefix="0" xfId="0">
      <alignment horizontal="right"/>
    </xf>
    <xf numFmtId="169" fontId="0" fillId="0" borderId="77" pivotButton="0" quotePrefix="0" xfId="2"/>
    <xf numFmtId="0" fontId="6" fillId="4" borderId="10" applyAlignment="1" pivotButton="0" quotePrefix="0" xfId="0">
      <alignment horizontal="center" wrapText="1"/>
    </xf>
    <xf numFmtId="0" fontId="6" fillId="4" borderId="82" applyAlignment="1" pivotButton="0" quotePrefix="0" xfId="0">
      <alignment horizontal="center" wrapText="1"/>
    </xf>
    <xf numFmtId="37" fontId="0" fillId="0" borderId="10" pivotButton="0" quotePrefix="0" xfId="19"/>
    <xf numFmtId="166" fontId="1" fillId="0" borderId="80" applyAlignment="1" pivotButton="0" quotePrefix="0" xfId="1">
      <alignment horizontal="center"/>
    </xf>
    <xf numFmtId="0" fontId="6" fillId="4" borderId="81" applyAlignment="1" pivotButton="0" quotePrefix="0" xfId="0">
      <alignment horizontal="center"/>
    </xf>
    <xf numFmtId="0" fontId="6" fillId="4" borderId="77" applyAlignment="1" pivotButton="0" quotePrefix="0" xfId="0">
      <alignment horizontal="center"/>
    </xf>
    <xf numFmtId="0" fontId="6" fillId="4" borderId="78" applyAlignment="1" pivotButton="0" quotePrefix="0" xfId="0">
      <alignment horizontal="center"/>
    </xf>
    <xf numFmtId="0" fontId="10" fillId="0" borderId="80" pivotButton="0" quotePrefix="0" xfId="10"/>
    <xf numFmtId="0" fontId="10" fillId="0" borderId="79" pivotButton="0" quotePrefix="0" xfId="10"/>
    <xf numFmtId="37" fontId="10" fillId="0" borderId="78" pivotButton="0" quotePrefix="0" xfId="10"/>
    <xf numFmtId="0" fontId="2" fillId="4" borderId="2" applyAlignment="1" pivotButton="0" quotePrefix="0" xfId="11">
      <alignment horizontal="center"/>
    </xf>
    <xf numFmtId="37" fontId="10" fillId="0" borderId="112" applyAlignment="1" pivotButton="0" quotePrefix="0" xfId="0">
      <alignment horizontal="center" vertical="center"/>
    </xf>
    <xf numFmtId="37" fontId="1" fillId="0" borderId="78" applyAlignment="1" pivotButton="0" quotePrefix="0" xfId="1">
      <alignment horizontal="center" vertical="center"/>
    </xf>
    <xf numFmtId="166" fontId="0" fillId="0" borderId="79" applyAlignment="1" pivotButton="0" quotePrefix="0" xfId="1">
      <alignment horizontal="center"/>
    </xf>
    <xf numFmtId="49" fontId="0" fillId="0" borderId="79" applyAlignment="1" pivotButton="0" quotePrefix="0" xfId="1">
      <alignment horizontal="center"/>
    </xf>
    <xf numFmtId="167" fontId="0" fillId="0" borderId="79" applyAlignment="1" pivotButton="0" quotePrefix="0" xfId="1">
      <alignment horizontal="center"/>
    </xf>
    <xf numFmtId="37" fontId="0" fillId="2" borderId="79" pivotButton="0" quotePrefix="0" xfId="1"/>
    <xf numFmtId="37" fontId="10" fillId="0" borderId="35" applyAlignment="1" pivotButton="0" quotePrefix="0" xfId="1">
      <alignment horizontal="right"/>
    </xf>
    <xf numFmtId="37" fontId="10" fillId="0" borderId="35" applyAlignment="1" pivotButton="0" quotePrefix="0" xfId="1">
      <alignment horizontal="right"/>
    </xf>
    <xf numFmtId="0" fontId="0" fillId="11" borderId="77" pivotButton="0" quotePrefix="0" xfId="0"/>
    <xf numFmtId="9" fontId="6" fillId="4" borderId="77" applyAlignment="1" pivotButton="0" quotePrefix="0" xfId="2">
      <alignment horizontal="center"/>
    </xf>
    <xf numFmtId="9" fontId="6" fillId="4" borderId="77" applyAlignment="1" pivotButton="0" quotePrefix="1" xfId="2">
      <alignment horizontal="center"/>
    </xf>
    <xf numFmtId="170" fontId="6" fillId="4" borderId="115" applyAlignment="1" pivotButton="0" quotePrefix="0" xfId="21">
      <alignment horizontal="center"/>
    </xf>
    <xf numFmtId="0" fontId="43" fillId="0" borderId="0" pivotButton="0" quotePrefix="0" xfId="0"/>
    <xf numFmtId="0" fontId="8" fillId="14" borderId="51" applyAlignment="1" pivotButton="0" quotePrefix="0" xfId="0">
      <alignment horizontal="center"/>
    </xf>
    <xf numFmtId="0" fontId="6" fillId="14" borderId="2" applyAlignment="1" pivotButton="0" quotePrefix="0" xfId="0">
      <alignment horizontal="center"/>
    </xf>
    <xf numFmtId="0" fontId="6" fillId="14" borderId="11" applyAlignment="1" pivotButton="0" quotePrefix="0" xfId="0">
      <alignment horizontal="center"/>
    </xf>
    <xf numFmtId="0" fontId="6" fillId="14" borderId="11" pivotButton="0" quotePrefix="0" xfId="0"/>
    <xf numFmtId="0" fontId="6" fillId="14" borderId="156" applyAlignment="1" pivotButton="0" quotePrefix="0" xfId="0">
      <alignment horizontal="center"/>
    </xf>
    <xf numFmtId="0" fontId="8" fillId="14" borderId="17" applyAlignment="1" pivotButton="0" quotePrefix="0" xfId="0">
      <alignment horizontal="center"/>
    </xf>
    <xf numFmtId="0" fontId="6" fillId="14" borderId="79" applyAlignment="1" pivotButton="0" quotePrefix="0" xfId="0">
      <alignment horizontal="center"/>
    </xf>
    <xf numFmtId="0" fontId="6" fillId="14" borderId="160" applyAlignment="1" pivotButton="0" quotePrefix="0" xfId="0">
      <alignment horizontal="center"/>
    </xf>
    <xf numFmtId="0" fontId="6" fillId="14" borderId="160" pivotButton="0" quotePrefix="0" xfId="0"/>
    <xf numFmtId="0" fontId="6" fillId="14" borderId="80" applyAlignment="1" pivotButton="0" quotePrefix="0" xfId="0">
      <alignment horizontal="center"/>
    </xf>
    <xf numFmtId="0" fontId="6" fillId="14" borderId="161" applyAlignment="1" pivotButton="0" quotePrefix="0" xfId="0">
      <alignment horizontal="center"/>
    </xf>
    <xf numFmtId="0" fontId="6" fillId="14" borderId="162" applyAlignment="1" pivotButton="0" quotePrefix="0" xfId="0">
      <alignment horizontal="center"/>
    </xf>
    <xf numFmtId="0" fontId="6" fillId="14" borderId="17" applyAlignment="1" pivotButton="0" quotePrefix="0" xfId="0">
      <alignment horizontal="center"/>
    </xf>
    <xf numFmtId="0" fontId="6" fillId="14" borderId="6" applyAlignment="1" pivotButton="0" quotePrefix="0" xfId="0">
      <alignment horizontal="center"/>
    </xf>
    <xf numFmtId="0" fontId="6" fillId="14" borderId="4" applyAlignment="1" pivotButton="0" quotePrefix="0" xfId="0">
      <alignment horizontal="center"/>
    </xf>
    <xf numFmtId="0" fontId="6" fillId="14" borderId="10" applyAlignment="1" pivotButton="0" quotePrefix="0" xfId="0">
      <alignment horizontal="center"/>
    </xf>
    <xf numFmtId="0" fontId="6" fillId="14" borderId="163" applyAlignment="1" pivotButton="0" quotePrefix="0" xfId="0">
      <alignment horizontal="center"/>
    </xf>
    <xf numFmtId="37" fontId="0" fillId="0" borderId="160" applyAlignment="1" pivotButton="0" quotePrefix="0" xfId="0">
      <alignment horizontal="center"/>
    </xf>
    <xf numFmtId="3" fontId="0" fillId="0" borderId="164" pivotButton="0" quotePrefix="0" xfId="0"/>
    <xf numFmtId="3" fontId="0" fillId="0" borderId="165" pivotButton="0" quotePrefix="0" xfId="0"/>
    <xf numFmtId="37" fontId="0" fillId="0" borderId="165" pivotButton="0" quotePrefix="0" xfId="0"/>
    <xf numFmtId="3" fontId="0" fillId="0" borderId="137" pivotButton="0" quotePrefix="0" xfId="0"/>
    <xf numFmtId="4" fontId="0" fillId="0" borderId="164" pivotButton="0" quotePrefix="0" xfId="0"/>
    <xf numFmtId="4" fontId="0" fillId="0" borderId="165" pivotButton="0" quotePrefix="0" xfId="0"/>
    <xf numFmtId="4" fontId="0" fillId="0" borderId="137" pivotButton="0" quotePrefix="0" xfId="0"/>
    <xf numFmtId="9" fontId="0" fillId="0" borderId="160" applyAlignment="1" pivotButton="0" quotePrefix="0" xfId="2">
      <alignment horizontal="center"/>
    </xf>
    <xf numFmtId="3" fontId="0" fillId="0" borderId="131" pivotButton="0" quotePrefix="0" xfId="0"/>
    <xf numFmtId="3" fontId="0" fillId="0" borderId="166" pivotButton="0" quotePrefix="0" xfId="0"/>
    <xf numFmtId="37" fontId="0" fillId="0" borderId="166" pivotButton="0" quotePrefix="0" xfId="0"/>
    <xf numFmtId="3" fontId="0" fillId="0" borderId="140" pivotButton="0" quotePrefix="0" xfId="0"/>
    <xf numFmtId="4" fontId="0" fillId="0" borderId="135" pivotButton="0" quotePrefix="0" xfId="0"/>
    <xf numFmtId="4" fontId="0" fillId="0" borderId="167" pivotButton="0" quotePrefix="0" xfId="0"/>
    <xf numFmtId="4" fontId="0" fillId="0" borderId="152" pivotButton="0" quotePrefix="0" xfId="0"/>
    <xf numFmtId="0" fontId="6" fillId="14" borderId="169" applyAlignment="1" pivotButton="0" quotePrefix="0" xfId="0">
      <alignment horizontal="center"/>
    </xf>
    <xf numFmtId="0" fontId="6" fillId="14" borderId="170" applyAlignment="1" pivotButton="0" quotePrefix="0" xfId="0">
      <alignment horizontal="center"/>
    </xf>
    <xf numFmtId="165" fontId="6" fillId="14" borderId="171" applyAlignment="1" pivotButton="0" quotePrefix="0" xfId="0">
      <alignment horizontal="center"/>
    </xf>
    <xf numFmtId="3" fontId="0" fillId="0" borderId="0" pivotButton="0" quotePrefix="0" xfId="0"/>
    <xf numFmtId="3" fontId="0" fillId="0" borderId="152" pivotButton="0" quotePrefix="0" xfId="0"/>
    <xf numFmtId="4" fontId="0" fillId="0" borderId="0" pivotButton="0" quotePrefix="0" xfId="0"/>
    <xf numFmtId="37" fontId="0" fillId="17" borderId="160" applyAlignment="1" pivotButton="0" quotePrefix="0" xfId="0">
      <alignment horizontal="center"/>
    </xf>
    <xf numFmtId="49" fontId="8" fillId="0" borderId="160" applyAlignment="1" pivotButton="0" quotePrefix="0" xfId="0">
      <alignment horizontal="left"/>
    </xf>
    <xf numFmtId="0" fontId="6" fillId="0" borderId="160" applyAlignment="1" pivotButton="0" quotePrefix="0" xfId="0">
      <alignment horizontal="center"/>
    </xf>
    <xf numFmtId="49" fontId="10" fillId="0" borderId="160" applyAlignment="1" pivotButton="0" quotePrefix="0" xfId="0">
      <alignment horizontal="center"/>
    </xf>
    <xf numFmtId="49" fontId="10" fillId="0" borderId="160" applyAlignment="1" pivotButton="0" quotePrefix="0" xfId="0">
      <alignment horizontal="left"/>
    </xf>
    <xf numFmtId="49" fontId="15" fillId="0" borderId="160" applyAlignment="1" pivotButton="0" quotePrefix="0" xfId="18">
      <alignment horizontal="left"/>
    </xf>
    <xf numFmtId="49" fontId="7" fillId="0" borderId="160" applyAlignment="1" pivotButton="0" quotePrefix="0" xfId="0">
      <alignment horizontal="left"/>
    </xf>
    <xf numFmtId="49" fontId="15" fillId="0" borderId="160" applyAlignment="1" pivotButton="0" quotePrefix="0" xfId="18">
      <alignment horizontal="left"/>
    </xf>
    <xf numFmtId="49" fontId="0" fillId="0" borderId="160" applyAlignment="1" pivotButton="0" quotePrefix="0" xfId="0">
      <alignment horizontal="center"/>
    </xf>
    <xf numFmtId="0" fontId="0" fillId="0" borderId="160" pivotButton="0" quotePrefix="0" xfId="0"/>
    <xf numFmtId="49" fontId="15" fillId="0" borderId="4" applyAlignment="1" pivotButton="0" quotePrefix="0" xfId="18">
      <alignment horizontal="left"/>
    </xf>
    <xf numFmtId="49" fontId="10" fillId="0" borderId="160" applyAlignment="1" pivotButton="0" quotePrefix="0" xfId="0">
      <alignment horizontal="center" vertical="center"/>
    </xf>
    <xf numFmtId="49" fontId="0" fillId="0" borderId="10" applyAlignment="1" pivotButton="0" quotePrefix="0" xfId="0">
      <alignment horizontal="center" vertical="center"/>
    </xf>
    <xf numFmtId="0" fontId="6" fillId="4" borderId="160" applyAlignment="1" pivotButton="0" quotePrefix="0" xfId="0">
      <alignment horizontal="center"/>
    </xf>
    <xf numFmtId="0" fontId="10" fillId="0" borderId="160" applyAlignment="1" pivotButton="0" quotePrefix="0" xfId="0">
      <alignment horizontal="center"/>
    </xf>
    <xf numFmtId="165" fontId="10" fillId="0" borderId="160" applyAlignment="1" pivotButton="0" quotePrefix="0" xfId="0">
      <alignment horizontal="center"/>
    </xf>
    <xf numFmtId="37" fontId="1" fillId="0" borderId="160" applyAlignment="1" pivotButton="0" quotePrefix="0" xfId="1">
      <alignment horizontal="center"/>
    </xf>
    <xf numFmtId="0" fontId="6" fillId="14" borderId="160" applyAlignment="1" pivotButton="0" quotePrefix="0" xfId="21">
      <alignment horizontal="center"/>
    </xf>
    <xf numFmtId="0" fontId="1" fillId="0" borderId="160" applyAlignment="1" pivotButton="0" quotePrefix="0" xfId="23">
      <alignment horizontal="center"/>
    </xf>
    <xf numFmtId="37" fontId="1" fillId="0" borderId="160" applyAlignment="1" pivotButton="0" quotePrefix="0" xfId="24">
      <alignment horizontal="center"/>
    </xf>
    <xf numFmtId="37" fontId="10" fillId="0" borderId="160" applyAlignment="1" pivotButton="0" quotePrefix="0" xfId="0">
      <alignment horizontal="center"/>
    </xf>
    <xf numFmtId="39" fontId="10" fillId="0" borderId="160" applyAlignment="1" pivotButton="0" quotePrefix="0" xfId="0">
      <alignment horizontal="right"/>
    </xf>
    <xf numFmtId="166" fontId="0" fillId="0" borderId="160" applyAlignment="1" pivotButton="0" quotePrefix="0" xfId="0">
      <alignment horizontal="center"/>
    </xf>
    <xf numFmtId="37" fontId="0" fillId="0" borderId="160" pivotButton="0" quotePrefix="0" xfId="1"/>
    <xf numFmtId="37" fontId="0" fillId="0" borderId="160" applyAlignment="1" pivotButton="0" quotePrefix="0" xfId="1">
      <alignment horizontal="center"/>
    </xf>
    <xf numFmtId="37" fontId="0" fillId="2" borderId="160" pivotButton="0" quotePrefix="0" xfId="1"/>
    <xf numFmtId="37" fontId="0" fillId="0" borderId="160" applyAlignment="1" pivotButton="0" quotePrefix="0" xfId="0">
      <alignment horizontal="right"/>
    </xf>
    <xf numFmtId="37" fontId="0" fillId="0" borderId="160" pivotButton="0" quotePrefix="0" xfId="19"/>
    <xf numFmtId="39" fontId="0" fillId="0" borderId="160" applyAlignment="1" pivotButton="0" quotePrefix="0" xfId="0">
      <alignment horizontal="center"/>
    </xf>
    <xf numFmtId="0" fontId="6" fillId="4" borderId="160" pivotButton="0" quotePrefix="0" xfId="0"/>
    <xf numFmtId="49" fontId="10" fillId="0" borderId="160" applyAlignment="1" pivotButton="0" quotePrefix="0" xfId="0">
      <alignment horizontal="center" wrapText="1"/>
    </xf>
    <xf numFmtId="49" fontId="0" fillId="0" borderId="160" applyAlignment="1" pivotButton="0" quotePrefix="0" xfId="0">
      <alignment horizontal="center" wrapText="1"/>
    </xf>
    <xf numFmtId="165" fontId="0" fillId="0" borderId="160" applyAlignment="1" pivotButton="0" quotePrefix="0" xfId="0">
      <alignment horizontal="center"/>
    </xf>
    <xf numFmtId="0" fontId="17" fillId="0" borderId="0" applyAlignment="1" pivotButton="0" quotePrefix="0" xfId="0">
      <alignment horizontal="center"/>
    </xf>
    <xf numFmtId="14" fontId="3" fillId="4" borderId="30" applyAlignment="1" pivotButton="0" quotePrefix="0" xfId="0">
      <alignment horizontal="centerContinuous"/>
    </xf>
    <xf numFmtId="0" fontId="17" fillId="0" borderId="0" pivotButton="0" quotePrefix="0" xfId="0"/>
    <xf numFmtId="0" fontId="17" fillId="0" borderId="0" applyAlignment="1" pivotButton="0" quotePrefix="0" xfId="11">
      <alignment wrapText="1"/>
    </xf>
    <xf numFmtId="0" fontId="17" fillId="0" borderId="0" pivotButton="0" quotePrefix="0" xfId="10"/>
    <xf numFmtId="0" fontId="17" fillId="0" borderId="0" pivotButton="0" quotePrefix="0" xfId="27"/>
    <xf numFmtId="0" fontId="3" fillId="0" borderId="0" pivotButton="0" quotePrefix="0" xfId="11"/>
    <xf numFmtId="169" fontId="3" fillId="0" borderId="0" pivotButton="0" quotePrefix="0" xfId="23"/>
    <xf numFmtId="169" fontId="3" fillId="0" borderId="0" pivotButton="0" quotePrefix="0" xfId="16"/>
    <xf numFmtId="0" fontId="17" fillId="0" borderId="0" pivotButton="0" quotePrefix="0" xfId="11"/>
    <xf numFmtId="37" fontId="6" fillId="0" borderId="0" pivotButton="0" quotePrefix="0" xfId="4"/>
    <xf numFmtId="49" fontId="2" fillId="0" borderId="0" pivotButton="0" quotePrefix="0" xfId="0"/>
    <xf numFmtId="0" fontId="20" fillId="0" borderId="0" pivotButton="0" quotePrefix="0" xfId="11"/>
    <xf numFmtId="49" fontId="6" fillId="0" borderId="0" pivotButton="0" quotePrefix="0" xfId="11"/>
    <xf numFmtId="0" fontId="10" fillId="10" borderId="4" applyAlignment="1" pivotButton="0" quotePrefix="0" xfId="11">
      <alignment horizontal="center" vertical="center"/>
    </xf>
    <xf numFmtId="0" fontId="10" fillId="10" borderId="33" applyAlignment="1" pivotButton="0" quotePrefix="0" xfId="11">
      <alignment horizontal="center" vertical="center"/>
    </xf>
    <xf numFmtId="0" fontId="10" fillId="10" borderId="105" applyAlignment="1" pivotButton="0" quotePrefix="0" xfId="11">
      <alignment horizontal="center" vertical="center"/>
    </xf>
    <xf numFmtId="0" fontId="39" fillId="0" borderId="0" applyAlignment="1" pivotButton="0" quotePrefix="0" xfId="0">
      <alignment vertical="top"/>
    </xf>
    <xf numFmtId="0" fontId="39" fillId="0" borderId="5" applyAlignment="1" pivotButton="0" quotePrefix="0" xfId="0">
      <alignment vertical="top"/>
    </xf>
    <xf numFmtId="0" fontId="39" fillId="0" borderId="30" applyAlignment="1" pivotButton="0" quotePrefix="0" xfId="0">
      <alignment vertical="top"/>
    </xf>
    <xf numFmtId="0" fontId="39" fillId="0" borderId="31" applyAlignment="1" pivotButton="0" quotePrefix="0" xfId="0">
      <alignment vertical="top"/>
    </xf>
    <xf numFmtId="0" fontId="39" fillId="0" borderId="17" applyAlignment="1" pivotButton="0" quotePrefix="0" xfId="0">
      <alignment vertical="top"/>
    </xf>
    <xf numFmtId="0" fontId="39" fillId="0" borderId="34" applyAlignment="1" pivotButton="0" quotePrefix="0" xfId="0">
      <alignment vertical="top"/>
    </xf>
    <xf numFmtId="0" fontId="39" fillId="0" borderId="6" applyAlignment="1" pivotButton="0" quotePrefix="0" xfId="0">
      <alignment vertical="top"/>
    </xf>
    <xf numFmtId="0" fontId="39" fillId="0" borderId="32" applyAlignment="1" pivotButton="0" quotePrefix="0" xfId="0">
      <alignment vertical="top"/>
    </xf>
    <xf numFmtId="0" fontId="39" fillId="0" borderId="33" applyAlignment="1" pivotButton="0" quotePrefix="0" xfId="0">
      <alignment vertical="top"/>
    </xf>
    <xf numFmtId="0" fontId="40" fillId="0" borderId="0" applyAlignment="1" pivotButton="0" quotePrefix="0" xfId="0">
      <alignment vertical="top"/>
    </xf>
    <xf numFmtId="0" fontId="28" fillId="0" borderId="0" applyAlignment="1" applyProtection="1" pivotButton="0" quotePrefix="0" xfId="0">
      <alignment horizontal="left" vertical="top" readingOrder="1"/>
      <protection locked="0" hidden="0"/>
    </xf>
    <xf numFmtId="164" fontId="6" fillId="10" borderId="0" applyAlignment="1" applyProtection="1" pivotButton="0" quotePrefix="0" xfId="25">
      <alignment horizontal="left"/>
      <protection locked="0" hidden="0"/>
    </xf>
    <xf numFmtId="0" fontId="6" fillId="10" borderId="0" pivotButton="0" quotePrefix="0" xfId="0"/>
    <xf numFmtId="0" fontId="1" fillId="10" borderId="0" pivotButton="0" quotePrefix="0" xfId="0"/>
    <xf numFmtId="0" fontId="10" fillId="0" borderId="30" pivotButton="0" quotePrefix="0" xfId="22"/>
    <xf numFmtId="0" fontId="6" fillId="0" borderId="17" pivotButton="0" quotePrefix="0" xfId="22"/>
    <xf numFmtId="0" fontId="10" fillId="0" borderId="32" pivotButton="0" quotePrefix="0" xfId="22"/>
    <xf numFmtId="0" fontId="0" fillId="0" borderId="30" applyAlignment="1" pivotButton="0" quotePrefix="0" xfId="0">
      <alignment vertical="top"/>
    </xf>
    <xf numFmtId="0" fontId="0" fillId="0" borderId="31" applyAlignment="1" pivotButton="0" quotePrefix="0" xfId="0">
      <alignment vertical="top"/>
    </xf>
    <xf numFmtId="0" fontId="0" fillId="0" borderId="34" applyAlignment="1" pivotButton="0" quotePrefix="0" xfId="0">
      <alignment vertical="top"/>
    </xf>
    <xf numFmtId="0" fontId="0" fillId="0" borderId="32" applyAlignment="1" pivotButton="0" quotePrefix="0" xfId="0">
      <alignment vertical="top"/>
    </xf>
    <xf numFmtId="0" fontId="0" fillId="0" borderId="33" applyAlignment="1" pivotButton="0" quotePrefix="0" xfId="0">
      <alignment vertical="top"/>
    </xf>
    <xf numFmtId="169" fontId="6" fillId="0" borderId="30" pivotButton="0" quotePrefix="0" xfId="23"/>
    <xf numFmtId="169" fontId="6" fillId="0" borderId="0" pivotButton="0" quotePrefix="0" xfId="23"/>
    <xf numFmtId="0" fontId="6" fillId="0" borderId="6" pivotButton="0" quotePrefix="0" xfId="22"/>
    <xf numFmtId="169" fontId="6" fillId="0" borderId="32" pivotButton="0" quotePrefix="0" xfId="23"/>
    <xf numFmtId="0" fontId="10" fillId="0" borderId="5" pivotButton="0" quotePrefix="0" xfId="22"/>
    <xf numFmtId="0" fontId="44" fillId="0" borderId="0" pivotButton="0" quotePrefix="0" xfId="0"/>
    <xf numFmtId="0" fontId="0" fillId="0" borderId="5" applyAlignment="1" pivotButton="0" quotePrefix="0" xfId="0">
      <alignment vertical="top"/>
    </xf>
    <xf numFmtId="170" fontId="6" fillId="4" borderId="11" applyAlignment="1" pivotButton="0" quotePrefix="0" xfId="21">
      <alignment horizontal="center"/>
    </xf>
    <xf numFmtId="170" fontId="6" fillId="4" borderId="10" applyAlignment="1" pivotButton="0" quotePrefix="0" xfId="21">
      <alignment horizontal="center"/>
    </xf>
    <xf numFmtId="37" fontId="10" fillId="0" borderId="160" pivotButton="0" quotePrefix="0" xfId="0"/>
    <xf numFmtId="37" fontId="10" fillId="4" borderId="8" pivotButton="0" quotePrefix="0" xfId="0"/>
    <xf numFmtId="9" fontId="10" fillId="4" borderId="32" applyAlignment="1" pivotButton="0" quotePrefix="0" xfId="23">
      <alignment horizontal="center"/>
    </xf>
    <xf numFmtId="170" fontId="6" fillId="4" borderId="33" applyAlignment="1" pivotButton="0" quotePrefix="0" xfId="21">
      <alignment horizontal="center"/>
    </xf>
    <xf numFmtId="0" fontId="0" fillId="0" borderId="0" applyAlignment="1" pivotButton="0" quotePrefix="0" xfId="0">
      <alignment vertical="top"/>
    </xf>
    <xf numFmtId="0" fontId="0" fillId="0" borderId="17" applyAlignment="1" pivotButton="0" quotePrefix="0" xfId="0">
      <alignment vertical="top"/>
    </xf>
    <xf numFmtId="0" fontId="0" fillId="0" borderId="6" applyAlignment="1" pivotButton="0" quotePrefix="0" xfId="0">
      <alignment vertical="top"/>
    </xf>
    <xf numFmtId="9" fontId="2" fillId="0" borderId="184" applyAlignment="1" pivotButton="0" quotePrefix="0" xfId="0">
      <alignment horizontal="center"/>
    </xf>
    <xf numFmtId="0" fontId="10" fillId="0" borderId="5" pivotButton="0" quotePrefix="0" xfId="0"/>
    <xf numFmtId="0" fontId="0" fillId="0" borderId="30" pivotButton="0" quotePrefix="0" xfId="0"/>
    <xf numFmtId="37" fontId="2" fillId="0" borderId="42" pivotButton="0" quotePrefix="0" xfId="0"/>
    <xf numFmtId="9" fontId="2" fillId="0" borderId="185" applyAlignment="1" pivotButton="0" quotePrefix="0" xfId="0">
      <alignment horizontal="center"/>
    </xf>
    <xf numFmtId="0" fontId="3" fillId="0" borderId="0" pivotButton="0" quotePrefix="0" xfId="0"/>
    <xf numFmtId="0" fontId="4" fillId="0" borderId="0" pivotButton="0" quotePrefix="0" xfId="0"/>
    <xf numFmtId="37" fontId="7" fillId="3" borderId="26" pivotButton="0" quotePrefix="0" xfId="1"/>
    <xf numFmtId="37" fontId="7" fillId="3" borderId="27" pivotButton="0" quotePrefix="0" xfId="1"/>
    <xf numFmtId="37" fontId="7" fillId="3" borderId="29" pivotButton="0" quotePrefix="0" xfId="1"/>
    <xf numFmtId="37" fontId="0" fillId="0" borderId="0" pivotButton="0" quotePrefix="0" xfId="1"/>
    <xf numFmtId="37" fontId="0" fillId="0" borderId="34" pivotButton="0" quotePrefix="0" xfId="1"/>
    <xf numFmtId="0" fontId="6" fillId="4" borderId="5" pivotButton="0" quotePrefix="0" xfId="0"/>
    <xf numFmtId="0" fontId="6" fillId="4" borderId="6" applyAlignment="1" pivotButton="0" quotePrefix="0" xfId="0">
      <alignment horizontal="center"/>
    </xf>
    <xf numFmtId="0" fontId="6" fillId="4" borderId="10" applyAlignment="1" pivotButton="0" quotePrefix="0" xfId="0">
      <alignment horizontal="center"/>
    </xf>
    <xf numFmtId="49" fontId="0" fillId="3" borderId="19" applyAlignment="1" pivotButton="0" quotePrefix="0" xfId="0">
      <alignment horizontal="center"/>
    </xf>
    <xf numFmtId="49" fontId="7" fillId="3" borderId="25" applyAlignment="1" pivotButton="0" quotePrefix="0" xfId="0">
      <alignment horizontal="center"/>
    </xf>
    <xf numFmtId="165" fontId="5" fillId="0" borderId="0" applyAlignment="1" pivotButton="0" quotePrefix="0" xfId="0">
      <alignment horizontal="center"/>
    </xf>
    <xf numFmtId="0" fontId="6" fillId="4" borderId="11" pivotButton="0" quotePrefix="0" xfId="0"/>
    <xf numFmtId="0" fontId="6" fillId="0" borderId="0" pivotButton="0" quotePrefix="0" xfId="10"/>
    <xf numFmtId="0" fontId="15" fillId="0" borderId="0" pivotButton="0" quotePrefix="0" xfId="18"/>
    <xf numFmtId="49" fontId="6" fillId="0" borderId="0" pivotButton="0" quotePrefix="0" xfId="0"/>
    <xf numFmtId="38" fontId="6" fillId="0" borderId="0" applyAlignment="1" applyProtection="1" pivotButton="0" quotePrefix="0" xfId="0">
      <alignment vertical="top" readingOrder="1"/>
      <protection locked="0" hidden="0"/>
    </xf>
    <xf numFmtId="0" fontId="10" fillId="0" borderId="17" pivotButton="0" quotePrefix="0" xfId="0"/>
    <xf numFmtId="49" fontId="7" fillId="3" borderId="24" pivotButton="0" quotePrefix="0" xfId="0"/>
    <xf numFmtId="0" fontId="0" fillId="0" borderId="31" pivotButton="0" quotePrefix="0" xfId="0"/>
    <xf numFmtId="0" fontId="45" fillId="0" borderId="0" pivotButton="0" quotePrefix="0" xfId="27"/>
    <xf numFmtId="166" fontId="0" fillId="0" borderId="0" applyAlignment="1" pivotButton="0" quotePrefix="0" xfId="0">
      <alignment horizontal="center"/>
    </xf>
    <xf numFmtId="49" fontId="0" fillId="0" borderId="178" applyAlignment="1" pivotButton="0" quotePrefix="0" xfId="0">
      <alignment horizontal="center"/>
    </xf>
    <xf numFmtId="0" fontId="2" fillId="0" borderId="7" pivotButton="0" quotePrefix="0" xfId="0"/>
    <xf numFmtId="37" fontId="0" fillId="0" borderId="0" pivotButton="0" quotePrefix="0" xfId="1"/>
    <xf numFmtId="0" fontId="6" fillId="0" borderId="7" pivotButton="0" quotePrefix="0" xfId="0"/>
    <xf numFmtId="0" fontId="2" fillId="0" borderId="7" applyAlignment="1" pivotButton="0" quotePrefix="0" xfId="0">
      <alignment horizontal="left"/>
    </xf>
    <xf numFmtId="10" fontId="0" fillId="0" borderId="0" pivotButton="0" quotePrefix="0" xfId="0"/>
    <xf numFmtId="169" fontId="32" fillId="0" borderId="0" applyAlignment="1" pivotButton="0" quotePrefix="0" xfId="2">
      <alignment horizontal="center"/>
    </xf>
    <xf numFmtId="0" fontId="10" fillId="0" borderId="164" applyAlignment="1" pivotButton="0" quotePrefix="0" xfId="0">
      <alignment horizontal="center"/>
    </xf>
    <xf numFmtId="9" fontId="0" fillId="0" borderId="173" applyAlignment="1" pivotButton="0" quotePrefix="0" xfId="0">
      <alignment horizontal="center"/>
    </xf>
    <xf numFmtId="9" fontId="0" fillId="0" borderId="177" applyAlignment="1" pivotButton="0" quotePrefix="0" xfId="0">
      <alignment horizontal="center"/>
    </xf>
    <xf numFmtId="49" fontId="7" fillId="0" borderId="81" pivotButton="0" quotePrefix="0" xfId="0"/>
    <xf numFmtId="49" fontId="7" fillId="0" borderId="77" applyAlignment="1" pivotButton="0" quotePrefix="0" xfId="0">
      <alignment horizontal="center"/>
    </xf>
    <xf numFmtId="37" fontId="7" fillId="0" borderId="82" applyAlignment="1" pivotButton="0" quotePrefix="0" xfId="2">
      <alignment horizontal="right"/>
    </xf>
    <xf numFmtId="37" fontId="7" fillId="0" borderId="78" applyAlignment="1" pivotButton="0" quotePrefix="0" xfId="2">
      <alignment horizontal="right"/>
    </xf>
    <xf numFmtId="0" fontId="6" fillId="4" borderId="4" applyAlignment="1" pivotButton="0" quotePrefix="0" xfId="0">
      <alignment horizontal="center"/>
    </xf>
    <xf numFmtId="0" fontId="6" fillId="4" borderId="2" applyAlignment="1" pivotButton="0" quotePrefix="0" xfId="0">
      <alignment horizontal="center"/>
    </xf>
    <xf numFmtId="0" fontId="6" fillId="4" borderId="30" applyAlignment="1" pivotButton="0" quotePrefix="0" xfId="0">
      <alignment horizontal="center"/>
    </xf>
    <xf numFmtId="49" fontId="0" fillId="0" borderId="2" applyAlignment="1" pivotButton="0" quotePrefix="0" xfId="0">
      <alignment horizontal="center"/>
    </xf>
    <xf numFmtId="0" fontId="2" fillId="0" borderId="0" pivotButton="0" quotePrefix="0" xfId="11"/>
    <xf numFmtId="0" fontId="25" fillId="0" borderId="0" applyAlignment="1" pivotButton="0" quotePrefix="0" xfId="0">
      <alignment horizontal="center"/>
    </xf>
    <xf numFmtId="10" fontId="2" fillId="0" borderId="0" pivotButton="0" quotePrefix="0" xfId="0"/>
    <xf numFmtId="0" fontId="41" fillId="0" borderId="0" applyAlignment="1" pivotButton="0" quotePrefix="0" xfId="0">
      <alignment vertical="top"/>
    </xf>
    <xf numFmtId="14" fontId="6" fillId="4" borderId="31" applyAlignment="1" pivotButton="0" quotePrefix="0" xfId="0">
      <alignment horizontal="centerContinuous"/>
    </xf>
    <xf numFmtId="0" fontId="10" fillId="0" borderId="0" applyAlignment="1" pivotButton="0" quotePrefix="0" xfId="0">
      <alignment horizontal="center" vertical="center"/>
    </xf>
    <xf numFmtId="0" fontId="6" fillId="0" borderId="0" applyAlignment="1" pivotButton="0" quotePrefix="0" xfId="0">
      <alignment horizontal="center" vertical="center"/>
    </xf>
    <xf numFmtId="169" fontId="0" fillId="0" borderId="0" pivotButton="0" quotePrefix="0" xfId="0"/>
    <xf numFmtId="14" fontId="6" fillId="4" borderId="30" applyAlignment="1" pivotButton="0" quotePrefix="0" xfId="0">
      <alignment horizontal="centerContinuous"/>
    </xf>
    <xf numFmtId="0" fontId="10" fillId="0" borderId="0" applyAlignment="1" pivotButton="0" quotePrefix="0" xfId="0">
      <alignment vertical="center"/>
    </xf>
    <xf numFmtId="169" fontId="0" fillId="0" borderId="0" pivotButton="0" quotePrefix="0" xfId="2"/>
    <xf numFmtId="169" fontId="0" fillId="0" borderId="43" pivotButton="0" quotePrefix="0" xfId="2"/>
    <xf numFmtId="37" fontId="0" fillId="0" borderId="115" pivotButton="0" quotePrefix="0" xfId="1"/>
    <xf numFmtId="169" fontId="0" fillId="0" borderId="186" pivotButton="0" quotePrefix="0" xfId="2"/>
    <xf numFmtId="37" fontId="0" fillId="0" borderId="187" pivotButton="0" quotePrefix="0" xfId="1"/>
    <xf numFmtId="169" fontId="0" fillId="0" borderId="181" pivotButton="0" quotePrefix="0" xfId="2"/>
    <xf numFmtId="37" fontId="0" fillId="0" borderId="188" pivotButton="0" quotePrefix="0" xfId="1"/>
    <xf numFmtId="37" fontId="0" fillId="0" borderId="181" pivotButton="0" quotePrefix="0" xfId="1"/>
    <xf numFmtId="37" fontId="0" fillId="0" borderId="182" pivotButton="0" quotePrefix="0" xfId="1"/>
    <xf numFmtId="0" fontId="0" fillId="0" borderId="189" pivotButton="0" quotePrefix="0" xfId="0"/>
    <xf numFmtId="9" fontId="0" fillId="0" borderId="31" pivotButton="0" quotePrefix="0" xfId="0"/>
    <xf numFmtId="0" fontId="0" fillId="0" borderId="190" pivotButton="0" quotePrefix="0" xfId="0"/>
    <xf numFmtId="9" fontId="0" fillId="0" borderId="191" pivotButton="0" quotePrefix="0" xfId="0"/>
    <xf numFmtId="0" fontId="14" fillId="0" borderId="0" applyAlignment="1" pivotButton="0" quotePrefix="0" xfId="0">
      <alignment vertical="top"/>
    </xf>
    <xf numFmtId="0" fontId="6" fillId="0" borderId="0" applyAlignment="1" pivotButton="0" quotePrefix="0" xfId="0">
      <alignment vertical="top"/>
    </xf>
    <xf numFmtId="166" fontId="0" fillId="0" borderId="30" applyAlignment="1" pivotButton="0" quotePrefix="0" xfId="0">
      <alignment horizontal="center"/>
    </xf>
    <xf numFmtId="166" fontId="0" fillId="0" borderId="32" applyAlignment="1" pivotButton="0" quotePrefix="0" xfId="0">
      <alignment horizontal="center"/>
    </xf>
    <xf numFmtId="0" fontId="6" fillId="0" borderId="0" applyAlignment="1" pivotButton="0" quotePrefix="0" xfId="0">
      <alignment horizontal="center" vertical="center" wrapText="1"/>
    </xf>
    <xf numFmtId="0" fontId="17" fillId="0" borderId="0" applyAlignment="1" pivotButton="0" quotePrefix="0" xfId="0">
      <alignment vertical="top"/>
    </xf>
    <xf numFmtId="49" fontId="0" fillId="0" borderId="123" applyAlignment="1" pivotButton="0" quotePrefix="0" xfId="0">
      <alignment horizontal="center" vertical="center" wrapText="1"/>
    </xf>
    <xf numFmtId="0" fontId="39" fillId="0" borderId="0" applyAlignment="1" pivotButton="0" quotePrefix="0" xfId="0">
      <alignment vertical="top" readingOrder="1"/>
    </xf>
    <xf numFmtId="0" fontId="10" fillId="0" borderId="30" pivotButton="0" quotePrefix="0" xfId="0"/>
    <xf numFmtId="170" fontId="29" fillId="0" borderId="30" pivotButton="0" quotePrefix="0" xfId="1"/>
    <xf numFmtId="37" fontId="10" fillId="0" borderId="30" pivotButton="0" quotePrefix="0" xfId="0"/>
    <xf numFmtId="37" fontId="10" fillId="0" borderId="31" pivotButton="0" quotePrefix="0" xfId="0"/>
    <xf numFmtId="37" fontId="10" fillId="0" borderId="34" pivotButton="0" quotePrefix="0" xfId="0"/>
    <xf numFmtId="0" fontId="8" fillId="0" borderId="17" pivotButton="0" quotePrefix="0" xfId="0"/>
    <xf numFmtId="37" fontId="10" fillId="0" borderId="34" pivotButton="0" quotePrefix="0" xfId="1"/>
    <xf numFmtId="0" fontId="8" fillId="0" borderId="6" pivotButton="0" quotePrefix="0" xfId="0"/>
    <xf numFmtId="0" fontId="8" fillId="0" borderId="32" pivotButton="0" quotePrefix="0" xfId="0"/>
    <xf numFmtId="9" fontId="10" fillId="0" borderId="32" pivotButton="0" quotePrefix="0" xfId="2"/>
    <xf numFmtId="9" fontId="10" fillId="0" borderId="33" pivotButton="0" quotePrefix="0" xfId="2"/>
    <xf numFmtId="165" fontId="6" fillId="0" borderId="179" applyAlignment="1" pivotButton="0" quotePrefix="0" xfId="0">
      <alignment horizontal="center"/>
    </xf>
    <xf numFmtId="49" fontId="10" fillId="0" borderId="179" applyAlignment="1" pivotButton="0" quotePrefix="0" xfId="0">
      <alignment horizontal="center" wrapText="1"/>
    </xf>
    <xf numFmtId="49" fontId="1" fillId="0" borderId="179" applyAlignment="1" pivotButton="0" quotePrefix="0" xfId="1">
      <alignment horizontal="center" wrapText="1"/>
    </xf>
    <xf numFmtId="49" fontId="10" fillId="0" borderId="178" applyAlignment="1" pivotButton="0" quotePrefix="0" xfId="0">
      <alignment horizontal="center"/>
    </xf>
    <xf numFmtId="0" fontId="0" fillId="0" borderId="178" pivotButton="0" quotePrefix="0" xfId="0"/>
    <xf numFmtId="0" fontId="0" fillId="0" borderId="179" pivotButton="0" quotePrefix="0" xfId="0"/>
    <xf numFmtId="49" fontId="15" fillId="0" borderId="178" applyAlignment="1" pivotButton="0" quotePrefix="0" xfId="18">
      <alignment horizontal="left"/>
    </xf>
    <xf numFmtId="49" fontId="10" fillId="0" borderId="179" applyAlignment="1" pivotButton="0" quotePrefix="0" xfId="0">
      <alignment horizontal="center" vertical="center" wrapText="1"/>
    </xf>
    <xf numFmtId="37" fontId="0" fillId="0" borderId="179" pivotButton="0" quotePrefix="0" xfId="0"/>
    <xf numFmtId="169" fontId="0" fillId="0" borderId="179" applyAlignment="1" pivotButton="0" quotePrefix="0" xfId="2">
      <alignment horizontal="center"/>
    </xf>
    <xf numFmtId="37" fontId="0" fillId="0" borderId="179" pivotButton="0" quotePrefix="0" xfId="1"/>
    <xf numFmtId="9" fontId="0" fillId="0" borderId="179" applyAlignment="1" pivotButton="0" quotePrefix="0" xfId="2">
      <alignment horizontal="center"/>
    </xf>
    <xf numFmtId="170" fontId="0" fillId="0" borderId="179" pivotButton="0" quotePrefix="0" xfId="0"/>
    <xf numFmtId="170" fontId="24" fillId="0" borderId="179" pivotButton="0" quotePrefix="0" xfId="0"/>
    <xf numFmtId="43" fontId="0" fillId="0" borderId="179" pivotButton="0" quotePrefix="0" xfId="0"/>
    <xf numFmtId="172" fontId="0" fillId="0" borderId="79" pivotButton="0" quotePrefix="0" xfId="0"/>
    <xf numFmtId="0" fontId="0" fillId="4" borderId="79" pivotButton="0" quotePrefix="0" xfId="0"/>
    <xf numFmtId="172" fontId="0" fillId="4" borderId="79" pivotButton="0" quotePrefix="0" xfId="0"/>
    <xf numFmtId="10" fontId="0" fillId="4" borderId="79" pivotButton="0" quotePrefix="0" xfId="0"/>
    <xf numFmtId="169" fontId="0" fillId="0" borderId="0" applyAlignment="1" pivotButton="0" quotePrefix="0" xfId="0">
      <alignment horizontal="center"/>
    </xf>
    <xf numFmtId="0" fontId="46" fillId="0" borderId="0" pivotButton="0" quotePrefix="0" xfId="0"/>
    <xf numFmtId="0" fontId="45" fillId="0" borderId="0" pivotButton="0" quotePrefix="0" xfId="0"/>
    <xf numFmtId="0" fontId="47" fillId="0" borderId="0" pivotButton="0" quotePrefix="0" xfId="0"/>
    <xf numFmtId="0" fontId="33" fillId="0" borderId="0" pivotButton="0" quotePrefix="0" xfId="0"/>
    <xf numFmtId="0" fontId="48" fillId="0" borderId="0" pivotButton="0" quotePrefix="0" xfId="0"/>
    <xf numFmtId="0" fontId="49" fillId="0" borderId="0" pivotButton="0" quotePrefix="0" xfId="0"/>
    <xf numFmtId="0" fontId="32" fillId="0" borderId="0" pivotButton="0" quotePrefix="0" xfId="0"/>
    <xf numFmtId="0" fontId="32" fillId="0" borderId="0" applyAlignment="1" pivotButton="0" quotePrefix="0" xfId="0">
      <alignment wrapText="1"/>
    </xf>
    <xf numFmtId="0" fontId="33" fillId="19" borderId="192" pivotButton="0" quotePrefix="0" xfId="0"/>
    <xf numFmtId="0" fontId="33" fillId="19" borderId="194" applyAlignment="1" pivotButton="0" quotePrefix="0" xfId="0">
      <alignment wrapText="1"/>
    </xf>
    <xf numFmtId="0" fontId="33" fillId="0" borderId="197" pivotButton="0" quotePrefix="0" xfId="0"/>
    <xf numFmtId="0" fontId="32" fillId="0" borderId="61" pivotButton="0" quotePrefix="0" xfId="0"/>
    <xf numFmtId="0" fontId="33" fillId="19" borderId="198" pivotButton="0" quotePrefix="0" xfId="0"/>
    <xf numFmtId="9" fontId="32" fillId="0" borderId="62" pivotButton="0" quotePrefix="0" xfId="0"/>
    <xf numFmtId="9" fontId="43" fillId="0" borderId="14" pivotButton="0" quotePrefix="0" xfId="0"/>
    <xf numFmtId="9" fontId="43" fillId="0" borderId="41" pivotButton="0" quotePrefix="0" xfId="0"/>
    <xf numFmtId="0" fontId="33" fillId="19" borderId="39" pivotButton="0" quotePrefix="0" xfId="0"/>
    <xf numFmtId="0" fontId="33" fillId="19" borderId="71" pivotButton="0" quotePrefix="0" xfId="0"/>
    <xf numFmtId="0" fontId="33" fillId="19" borderId="89" pivotButton="0" quotePrefix="0" xfId="0"/>
    <xf numFmtId="0" fontId="33" fillId="19" borderId="74" pivotButton="0" quotePrefix="0" xfId="0"/>
    <xf numFmtId="0" fontId="50" fillId="0" borderId="0" applyAlignment="1" pivotButton="0" quotePrefix="0" xfId="0">
      <alignment wrapText="1"/>
    </xf>
    <xf numFmtId="0" fontId="32" fillId="0" borderId="17" pivotButton="0" quotePrefix="0" xfId="0"/>
    <xf numFmtId="0" fontId="32" fillId="19" borderId="6" pivotButton="0" quotePrefix="0" xfId="0"/>
    <xf numFmtId="0" fontId="33" fillId="19" borderId="195" applyAlignment="1" pivotButton="0" quotePrefix="0" xfId="0">
      <alignment horizontal="center" wrapText="1"/>
    </xf>
    <xf numFmtId="0" fontId="33" fillId="19" borderId="194" applyAlignment="1" pivotButton="0" quotePrefix="0" xfId="0">
      <alignment horizontal="center" wrapText="1"/>
    </xf>
    <xf numFmtId="0" fontId="33" fillId="19" borderId="196" applyAlignment="1" pivotButton="0" quotePrefix="0" xfId="0">
      <alignment horizontal="center" wrapText="1"/>
    </xf>
    <xf numFmtId="14" fontId="33" fillId="19" borderId="31" applyAlignment="1" pivotButton="0" quotePrefix="0" xfId="0">
      <alignment horizontal="center" wrapText="1"/>
    </xf>
    <xf numFmtId="14" fontId="33" fillId="19" borderId="13" applyAlignment="1" pivotButton="0" quotePrefix="0" xfId="0">
      <alignment horizontal="center" wrapText="1"/>
    </xf>
    <xf numFmtId="0" fontId="33" fillId="19" borderId="31" applyAlignment="1" pivotButton="0" quotePrefix="0" xfId="0">
      <alignment horizontal="center" wrapText="1"/>
    </xf>
    <xf numFmtId="0" fontId="33" fillId="19" borderId="58" applyAlignment="1" pivotButton="0" quotePrefix="0" xfId="0">
      <alignment horizontal="center" wrapText="1"/>
    </xf>
    <xf numFmtId="0" fontId="33" fillId="19" borderId="59" applyAlignment="1" pivotButton="0" quotePrefix="0" xfId="0">
      <alignment horizontal="center" wrapText="1"/>
    </xf>
    <xf numFmtId="0" fontId="33" fillId="19" borderId="60" applyAlignment="1" pivotButton="0" quotePrefix="0" xfId="0">
      <alignment horizontal="center" wrapText="1"/>
    </xf>
    <xf numFmtId="0" fontId="32" fillId="0" borderId="197" applyAlignment="1" pivotButton="0" quotePrefix="0" xfId="0">
      <alignment horizontal="right"/>
    </xf>
    <xf numFmtId="0" fontId="33" fillId="0" borderId="197" applyAlignment="1" pivotButton="0" quotePrefix="0" xfId="0">
      <alignment horizontal="right"/>
    </xf>
    <xf numFmtId="0" fontId="33" fillId="0" borderId="197" applyAlignment="1" pivotButton="0" quotePrefix="0" xfId="0">
      <alignment horizontal="center"/>
    </xf>
    <xf numFmtId="0" fontId="32" fillId="0" borderId="5" applyAlignment="1" pivotButton="0" quotePrefix="0" xfId="0">
      <alignment horizontal="right"/>
    </xf>
    <xf numFmtId="49" fontId="7" fillId="0" borderId="197" applyAlignment="1" pivotButton="0" quotePrefix="0" xfId="0">
      <alignment horizontal="left"/>
    </xf>
    <xf numFmtId="49" fontId="0" fillId="0" borderId="197" applyAlignment="1" pivotButton="0" quotePrefix="0" xfId="0">
      <alignment horizontal="center"/>
    </xf>
    <xf numFmtId="0" fontId="0" fillId="0" borderId="197" applyAlignment="1" pivotButton="0" quotePrefix="0" xfId="0">
      <alignment horizontal="center"/>
    </xf>
    <xf numFmtId="49" fontId="0" fillId="0" borderId="197" applyAlignment="1" pivotButton="0" quotePrefix="0" xfId="0">
      <alignment horizontal="center" vertical="center"/>
    </xf>
    <xf numFmtId="9" fontId="10" fillId="0" borderId="79" applyAlignment="1" pivotButton="0" quotePrefix="0" xfId="23">
      <alignment horizontal="right"/>
    </xf>
    <xf numFmtId="37" fontId="32" fillId="19" borderId="67" pivotButton="0" quotePrefix="0" xfId="0"/>
    <xf numFmtId="37" fontId="32" fillId="19" borderId="68" pivotButton="0" quotePrefix="0" xfId="0"/>
    <xf numFmtId="37" fontId="32" fillId="19" borderId="199" pivotButton="0" quotePrefix="0" xfId="0"/>
    <xf numFmtId="37" fontId="32" fillId="0" borderId="62" pivotButton="0" quotePrefix="0" xfId="0"/>
    <xf numFmtId="37" fontId="43" fillId="0" borderId="34" pivotButton="0" quotePrefix="0" xfId="0"/>
    <xf numFmtId="37" fontId="43" fillId="0" borderId="14" pivotButton="0" quotePrefix="0" xfId="0"/>
    <xf numFmtId="49" fontId="33" fillId="0" borderId="0" pivotButton="0" quotePrefix="0" xfId="0"/>
    <xf numFmtId="0" fontId="6" fillId="4" borderId="211" applyAlignment="1" pivotButton="0" quotePrefix="0" xfId="0">
      <alignment horizontal="center"/>
    </xf>
    <xf numFmtId="9" fontId="28" fillId="0" borderId="212" applyAlignment="1" applyProtection="1" pivotButton="0" quotePrefix="0" xfId="2">
      <alignment vertical="top" wrapText="1" readingOrder="1"/>
      <protection locked="0" hidden="0"/>
    </xf>
    <xf numFmtId="9" fontId="29" fillId="0" borderId="212" applyAlignment="1" applyProtection="1" pivotButton="0" quotePrefix="0" xfId="2">
      <alignment vertical="top" wrapText="1" readingOrder="1"/>
      <protection locked="0" hidden="0"/>
    </xf>
    <xf numFmtId="9" fontId="29" fillId="0" borderId="213" applyAlignment="1" applyProtection="1" pivotButton="0" quotePrefix="0" xfId="2">
      <alignment vertical="top" wrapText="1" readingOrder="1"/>
      <protection locked="0" hidden="0"/>
    </xf>
    <xf numFmtId="0" fontId="28" fillId="0" borderId="212" applyAlignment="1" applyProtection="1" pivotButton="0" quotePrefix="0" xfId="0">
      <alignment vertical="top" wrapText="1" readingOrder="1"/>
      <protection locked="0" hidden="0"/>
    </xf>
    <xf numFmtId="0" fontId="29" fillId="0" borderId="212" applyAlignment="1" applyProtection="1" pivotButton="0" quotePrefix="0" xfId="0">
      <alignment vertical="top" wrapText="1" readingOrder="1"/>
      <protection locked="0" hidden="0"/>
    </xf>
    <xf numFmtId="0" fontId="29" fillId="0" borderId="213" applyAlignment="1" applyProtection="1" pivotButton="0" quotePrefix="0" xfId="0">
      <alignment vertical="top" wrapText="1" readingOrder="1"/>
      <protection locked="0" hidden="0"/>
    </xf>
    <xf numFmtId="0" fontId="28" fillId="0" borderId="212" applyAlignment="1" applyProtection="1" pivotButton="0" quotePrefix="0" xfId="0">
      <alignment horizontal="center" vertical="top" wrapText="1" readingOrder="1"/>
      <protection locked="0" hidden="0"/>
    </xf>
    <xf numFmtId="37" fontId="28" fillId="0" borderId="212" applyAlignment="1" applyProtection="1" pivotButton="0" quotePrefix="0" xfId="0">
      <alignment vertical="top" wrapText="1" readingOrder="1"/>
      <protection locked="0" hidden="0"/>
    </xf>
    <xf numFmtId="37" fontId="29" fillId="0" borderId="212" applyAlignment="1" applyProtection="1" pivotButton="0" quotePrefix="0" xfId="0">
      <alignment vertical="top" wrapText="1" readingOrder="1"/>
      <protection locked="0" hidden="0"/>
    </xf>
    <xf numFmtId="37" fontId="29" fillId="0" borderId="213" applyAlignment="1" applyProtection="1" pivotButton="0" quotePrefix="0" xfId="0">
      <alignment vertical="top" wrapText="1" readingOrder="1"/>
      <protection locked="0" hidden="0"/>
    </xf>
    <xf numFmtId="0" fontId="6" fillId="14" borderId="211" applyAlignment="1" pivotButton="0" quotePrefix="0" xfId="0">
      <alignment horizontal="center"/>
    </xf>
    <xf numFmtId="166" fontId="0" fillId="0" borderId="192" applyAlignment="1" pivotButton="0" quotePrefix="0" xfId="0">
      <alignment horizontal="center"/>
    </xf>
    <xf numFmtId="37" fontId="1" fillId="0" borderId="211" applyAlignment="1" pivotButton="0" quotePrefix="0" xfId="1">
      <alignment horizontal="center"/>
    </xf>
    <xf numFmtId="0" fontId="8" fillId="4" borderId="192" applyAlignment="1" pivotButton="0" quotePrefix="0" xfId="0">
      <alignment horizontal="center"/>
    </xf>
    <xf numFmtId="0" fontId="0" fillId="0" borderId="192" applyAlignment="1" pivotButton="0" quotePrefix="0" xfId="0">
      <alignment horizontal="left"/>
    </xf>
    <xf numFmtId="37" fontId="0" fillId="0" borderId="211" applyAlignment="1" pivotButton="0" quotePrefix="0" xfId="0">
      <alignment horizontal="center"/>
    </xf>
    <xf numFmtId="170" fontId="6" fillId="4" borderId="211" applyAlignment="1" pivotButton="0" quotePrefix="0" xfId="21">
      <alignment horizontal="center"/>
    </xf>
    <xf numFmtId="0" fontId="6" fillId="4" borderId="192" applyAlignment="1" pivotButton="0" quotePrefix="0" xfId="21">
      <alignment horizontal="center"/>
    </xf>
    <xf numFmtId="0" fontId="6" fillId="4" borderId="211" applyAlignment="1" pivotButton="0" quotePrefix="0" xfId="21">
      <alignment horizontal="center"/>
    </xf>
    <xf numFmtId="37" fontId="6" fillId="14" borderId="211" applyAlignment="1" pivotButton="0" quotePrefix="0" xfId="1">
      <alignment horizontal="center"/>
    </xf>
    <xf numFmtId="0" fontId="6" fillId="14" borderId="192" applyAlignment="1" pivotButton="0" quotePrefix="0" xfId="21">
      <alignment horizontal="center"/>
    </xf>
    <xf numFmtId="37" fontId="6" fillId="14" borderId="211" applyAlignment="1" pivotButton="0" quotePrefix="0" xfId="24">
      <alignment horizontal="center"/>
    </xf>
    <xf numFmtId="0" fontId="10" fillId="0" borderId="192" applyAlignment="1" pivotButton="0" quotePrefix="0" xfId="11">
      <alignment vertical="center"/>
    </xf>
    <xf numFmtId="41" fontId="10" fillId="0" borderId="211" applyAlignment="1" pivotButton="0" quotePrefix="0" xfId="11">
      <alignment horizontal="right" vertical="center" wrapText="1"/>
    </xf>
    <xf numFmtId="0" fontId="28" fillId="4" borderId="192" applyAlignment="1" applyProtection="1" pivotButton="0" quotePrefix="0" xfId="10">
      <alignment horizontal="center" vertical="top" readingOrder="1"/>
      <protection locked="0" hidden="0"/>
    </xf>
    <xf numFmtId="0" fontId="6" fillId="4" borderId="211" applyAlignment="1" pivotButton="0" quotePrefix="0" xfId="10">
      <alignment horizontal="center"/>
    </xf>
    <xf numFmtId="49" fontId="29" fillId="0" borderId="192" applyAlignment="1" applyProtection="1" pivotButton="0" quotePrefix="0" xfId="0">
      <alignment horizontal="left" vertical="top" wrapText="1" readingOrder="1"/>
      <protection locked="0" hidden="0"/>
    </xf>
    <xf numFmtId="49" fontId="29" fillId="0" borderId="211" applyAlignment="1" applyProtection="1" pivotButton="0" quotePrefix="0" xfId="0">
      <alignment horizontal="right" vertical="top" wrapText="1" readingOrder="1"/>
      <protection locked="0" hidden="0"/>
    </xf>
    <xf numFmtId="17" fontId="33" fillId="4" borderId="211" applyAlignment="1" pivotButton="0" quotePrefix="0" xfId="27">
      <alignment horizontal="center"/>
    </xf>
    <xf numFmtId="178" fontId="6" fillId="4" borderId="212" applyAlignment="1" pivotButton="0" quotePrefix="0" xfId="28">
      <alignment horizontal="center"/>
    </xf>
    <xf numFmtId="178" fontId="6" fillId="4" borderId="213" applyAlignment="1" pivotButton="0" quotePrefix="0" xfId="28">
      <alignment horizontal="center"/>
    </xf>
    <xf numFmtId="0" fontId="0" fillId="0" borderId="211" pivotButton="0" quotePrefix="0" xfId="0"/>
    <xf numFmtId="49" fontId="0" fillId="0" borderId="192" pivotButton="0" quotePrefix="0" xfId="0"/>
    <xf numFmtId="37" fontId="0" fillId="0" borderId="211" pivotButton="0" quotePrefix="0" xfId="1"/>
    <xf numFmtId="0" fontId="6" fillId="4" borderId="211" pivotButton="0" quotePrefix="0" xfId="0"/>
    <xf numFmtId="49" fontId="2" fillId="0" borderId="192" pivotButton="0" quotePrefix="0" xfId="0"/>
    <xf numFmtId="0" fontId="6" fillId="4" borderId="192" applyAlignment="1" pivotButton="0" quotePrefix="0" xfId="0">
      <alignment horizontal="center"/>
    </xf>
    <xf numFmtId="0" fontId="6" fillId="4" borderId="211" applyAlignment="1" pivotButton="0" quotePrefix="0" xfId="0">
      <alignment wrapText="1"/>
    </xf>
    <xf numFmtId="0" fontId="6" fillId="4" borderId="192" pivotButton="0" quotePrefix="0" xfId="0"/>
    <xf numFmtId="37" fontId="0" fillId="0" borderId="211" applyAlignment="1" pivotButton="0" quotePrefix="0" xfId="0">
      <alignment horizontal="right"/>
    </xf>
    <xf numFmtId="166" fontId="1" fillId="0" borderId="211" applyAlignment="1" pivotButton="0" quotePrefix="0" xfId="1">
      <alignment horizontal="center"/>
    </xf>
    <xf numFmtId="0" fontId="6" fillId="4" borderId="43" applyAlignment="1" pivotButton="0" quotePrefix="0" xfId="0">
      <alignment horizontal="center"/>
    </xf>
    <xf numFmtId="0" fontId="10" fillId="10" borderId="125" applyAlignment="1" pivotButton="0" quotePrefix="0" xfId="11">
      <alignment horizontal="center" vertical="center"/>
    </xf>
    <xf numFmtId="0" fontId="43" fillId="0" borderId="0" applyAlignment="1" pivotButton="0" quotePrefix="0" xfId="0">
      <alignment wrapText="1"/>
    </xf>
    <xf numFmtId="0" fontId="2" fillId="4" borderId="34" applyAlignment="1" pivotButton="0" quotePrefix="0" xfId="0">
      <alignment horizontal="center"/>
    </xf>
    <xf numFmtId="0" fontId="2" fillId="4" borderId="4" applyAlignment="1" pivotButton="0" quotePrefix="0" xfId="0">
      <alignment horizontal="center"/>
    </xf>
    <xf numFmtId="0" fontId="14" fillId="0" borderId="0" applyAlignment="1" pivotButton="0" quotePrefix="0" xfId="0">
      <alignment horizontal="left" vertical="top" wrapText="1"/>
    </xf>
    <xf numFmtId="0" fontId="10" fillId="0" borderId="0" applyAlignment="1" pivotButton="0" quotePrefix="0" xfId="0">
      <alignment horizontal="left" vertical="top" wrapText="1"/>
    </xf>
    <xf numFmtId="0" fontId="43" fillId="0" borderId="172" pivotButton="0" quotePrefix="0" xfId="0"/>
    <xf numFmtId="0" fontId="43" fillId="0" borderId="217" pivotButton="0" quotePrefix="0" xfId="0"/>
    <xf numFmtId="0" fontId="43" fillId="0" borderId="137" pivotButton="0" quotePrefix="0" xfId="0"/>
    <xf numFmtId="0" fontId="0" fillId="0" borderId="219" pivotButton="0" quotePrefix="0" xfId="0"/>
    <xf numFmtId="165" fontId="6" fillId="4" borderId="219" applyAlignment="1" pivotButton="0" quotePrefix="0" xfId="0">
      <alignment horizontal="center"/>
    </xf>
    <xf numFmtId="49" fontId="1" fillId="0" borderId="219" applyAlignment="1" pivotButton="0" quotePrefix="0" xfId="1">
      <alignment horizontal="center" vertical="center" wrapText="1"/>
    </xf>
    <xf numFmtId="170" fontId="6" fillId="4" borderId="215" applyAlignment="1" pivotButton="0" quotePrefix="0" xfId="21">
      <alignment horizontal="center"/>
    </xf>
    <xf numFmtId="165" fontId="6" fillId="14" borderId="219" applyAlignment="1" pivotButton="0" quotePrefix="0" xfId="0">
      <alignment horizontal="center"/>
    </xf>
    <xf numFmtId="165" fontId="6" fillId="14" borderId="222" applyAlignment="1" pivotButton="0" quotePrefix="0" xfId="0">
      <alignment horizontal="center"/>
    </xf>
    <xf numFmtId="37" fontId="1" fillId="0" borderId="219" applyAlignment="1" pivotButton="0" quotePrefix="0" xfId="1">
      <alignment horizontal="center"/>
    </xf>
    <xf numFmtId="0" fontId="0" fillId="0" borderId="215" applyAlignment="1" pivotButton="0" quotePrefix="0" xfId="0">
      <alignment horizontal="center"/>
    </xf>
    <xf numFmtId="0" fontId="2" fillId="0" borderId="218" pivotButton="0" quotePrefix="0" xfId="0"/>
    <xf numFmtId="37" fontId="0" fillId="3" borderId="219" applyAlignment="1" pivotButton="0" quotePrefix="0" xfId="0">
      <alignment horizontal="center"/>
    </xf>
    <xf numFmtId="170" fontId="6" fillId="4" borderId="219" applyAlignment="1" pivotButton="0" quotePrefix="0" xfId="21">
      <alignment horizontal="center"/>
    </xf>
    <xf numFmtId="0" fontId="2" fillId="0" borderId="223" applyAlignment="1" pivotButton="0" quotePrefix="0" xfId="0">
      <alignment horizontal="center"/>
    </xf>
    <xf numFmtId="0" fontId="2" fillId="4" borderId="214" pivotButton="0" quotePrefix="0" xfId="0"/>
    <xf numFmtId="0" fontId="6" fillId="4" borderId="218" pivotButton="0" quotePrefix="0" xfId="21"/>
    <xf numFmtId="0" fontId="2" fillId="4" borderId="218" pivotButton="0" quotePrefix="0" xfId="0"/>
    <xf numFmtId="0" fontId="6" fillId="4" borderId="218" pivotButton="0" quotePrefix="0" xfId="0"/>
    <xf numFmtId="0" fontId="6" fillId="4" borderId="215" applyAlignment="1" pivotButton="0" quotePrefix="0" xfId="0">
      <alignment horizontal="center"/>
    </xf>
    <xf numFmtId="0" fontId="0" fillId="14" borderId="219" applyAlignment="1" pivotButton="0" quotePrefix="0" xfId="0">
      <alignment horizontal="center"/>
    </xf>
    <xf numFmtId="0" fontId="6" fillId="14" borderId="215" applyAlignment="1" pivotButton="0" quotePrefix="0" xfId="0">
      <alignment horizontal="center"/>
    </xf>
    <xf numFmtId="0" fontId="0" fillId="14" borderId="219" pivotButton="0" quotePrefix="0" xfId="0"/>
    <xf numFmtId="0" fontId="10" fillId="14" borderId="215" applyAlignment="1" pivotButton="0" quotePrefix="0" xfId="0">
      <alignment horizontal="center"/>
    </xf>
    <xf numFmtId="0" fontId="6" fillId="4" borderId="215" applyAlignment="1" pivotButton="0" quotePrefix="0" xfId="21">
      <alignment horizontal="center" wrapText="1"/>
    </xf>
    <xf numFmtId="0" fontId="6" fillId="4" borderId="218" applyAlignment="1" pivotButton="0" quotePrefix="0" xfId="20">
      <alignment horizontal="right"/>
    </xf>
    <xf numFmtId="39" fontId="1" fillId="0" borderId="219" applyAlignment="1" pivotButton="0" quotePrefix="0" xfId="1">
      <alignment horizontal="right"/>
    </xf>
    <xf numFmtId="0" fontId="2" fillId="0" borderId="215" applyAlignment="1" pivotButton="0" quotePrefix="0" xfId="0">
      <alignment horizontal="right"/>
    </xf>
    <xf numFmtId="0" fontId="2" fillId="0" borderId="218" applyAlignment="1" pivotButton="0" quotePrefix="0" xfId="0">
      <alignment horizontal="right"/>
    </xf>
    <xf numFmtId="0" fontId="29" fillId="4" borderId="224" applyAlignment="1" applyProtection="1" pivotButton="0" quotePrefix="0" xfId="10">
      <alignment vertical="top" wrapText="1" readingOrder="1"/>
      <protection locked="0" hidden="0"/>
    </xf>
    <xf numFmtId="0" fontId="29" fillId="4" borderId="224" applyAlignment="1" applyProtection="1" pivotButton="0" quotePrefix="0" xfId="10">
      <alignment horizontal="center" vertical="top" wrapText="1" readingOrder="1"/>
      <protection locked="0" hidden="0"/>
    </xf>
    <xf numFmtId="0" fontId="6" fillId="4" borderId="219" applyAlignment="1" pivotButton="0" quotePrefix="0" xfId="10">
      <alignment horizontal="center"/>
    </xf>
    <xf numFmtId="49" fontId="29" fillId="0" borderId="219" applyAlignment="1" applyProtection="1" pivotButton="0" quotePrefix="0" xfId="0">
      <alignment horizontal="right" vertical="top" wrapText="1" readingOrder="1"/>
      <protection locked="0" hidden="0"/>
    </xf>
    <xf numFmtId="37" fontId="33" fillId="4" borderId="219" applyAlignment="1" pivotButton="0" quotePrefix="0" xfId="27">
      <alignment horizontal="center"/>
    </xf>
    <xf numFmtId="0" fontId="33" fillId="4" borderId="218" pivotButton="0" quotePrefix="0" xfId="27"/>
    <xf numFmtId="37" fontId="6" fillId="4" borderId="218" pivotButton="0" quotePrefix="0" xfId="28"/>
    <xf numFmtId="37" fontId="6" fillId="0" borderId="225" pivotButton="0" quotePrefix="0" xfId="28"/>
    <xf numFmtId="37" fontId="6" fillId="4" borderId="226" pivotButton="0" quotePrefix="0" xfId="28"/>
    <xf numFmtId="169" fontId="6" fillId="4" borderId="227" pivotButton="0" quotePrefix="0" xfId="2"/>
    <xf numFmtId="169" fontId="6" fillId="4" borderId="228" pivotButton="0" quotePrefix="0" xfId="2"/>
    <xf numFmtId="166" fontId="0" fillId="0" borderId="230" applyAlignment="1" pivotButton="0" quotePrefix="0" xfId="0">
      <alignment horizontal="center"/>
    </xf>
    <xf numFmtId="0" fontId="32" fillId="0" borderId="230" pivotButton="0" quotePrefix="0" xfId="27"/>
    <xf numFmtId="37" fontId="32" fillId="0" borderId="230" pivotButton="0" quotePrefix="0" xfId="27"/>
    <xf numFmtId="0" fontId="32" fillId="4" borderId="230" pivotButton="0" quotePrefix="0" xfId="27"/>
    <xf numFmtId="0" fontId="32" fillId="0" borderId="233" pivotButton="0" quotePrefix="0" xfId="27"/>
    <xf numFmtId="0" fontId="32" fillId="4" borderId="233" pivotButton="0" quotePrefix="0" xfId="27"/>
    <xf numFmtId="37" fontId="2" fillId="0" borderId="214" applyAlignment="1" pivotButton="0" quotePrefix="0" xfId="1">
      <alignment horizontal="center"/>
    </xf>
    <xf numFmtId="37" fontId="2" fillId="0" borderId="214" pivotButton="0" quotePrefix="0" xfId="1"/>
    <xf numFmtId="0" fontId="2" fillId="0" borderId="215" pivotButton="0" quotePrefix="0" xfId="0"/>
    <xf numFmtId="0" fontId="6" fillId="4" borderId="219" applyAlignment="1" pivotButton="0" quotePrefix="0" xfId="0">
      <alignment horizontal="center"/>
    </xf>
    <xf numFmtId="37" fontId="0" fillId="0" borderId="219" pivotButton="0" quotePrefix="0" xfId="1"/>
    <xf numFmtId="0" fontId="0" fillId="0" borderId="230" pivotButton="0" quotePrefix="0" xfId="0"/>
    <xf numFmtId="0" fontId="0" fillId="0" borderId="231" pivotButton="0" quotePrefix="0" xfId="0"/>
    <xf numFmtId="37" fontId="0" fillId="0" borderId="231" pivotButton="0" quotePrefix="0" xfId="1"/>
    <xf numFmtId="37" fontId="0" fillId="0" borderId="232" pivotButton="0" quotePrefix="0" xfId="1"/>
    <xf numFmtId="0" fontId="2" fillId="0" borderId="231" applyAlignment="1" pivotButton="0" quotePrefix="0" xfId="0">
      <alignment horizontal="right"/>
    </xf>
    <xf numFmtId="37" fontId="0" fillId="0" borderId="236" pivotButton="0" quotePrefix="0" xfId="1"/>
    <xf numFmtId="37" fontId="0" fillId="2" borderId="237" pivotButton="0" quotePrefix="0" xfId="1"/>
    <xf numFmtId="37" fontId="0" fillId="0" borderId="240" pivotButton="0" quotePrefix="0" xfId="1"/>
    <xf numFmtId="37" fontId="7" fillId="0" borderId="219" applyAlignment="1" pivotButton="0" quotePrefix="0" xfId="2">
      <alignment horizontal="right"/>
    </xf>
    <xf numFmtId="0" fontId="6" fillId="4" borderId="219" applyAlignment="1" pivotButton="0" quotePrefix="0" xfId="0">
      <alignment horizontal="center" wrapText="1"/>
    </xf>
    <xf numFmtId="37" fontId="0" fillId="3" borderId="219" applyAlignment="1" pivotButton="0" quotePrefix="0" xfId="0">
      <alignment horizontal="right"/>
    </xf>
    <xf numFmtId="164" fontId="0" fillId="4" borderId="218" pivotButton="0" quotePrefix="0" xfId="0"/>
    <xf numFmtId="166" fontId="1" fillId="0" borderId="219" applyAlignment="1" pivotButton="0" quotePrefix="0" xfId="1">
      <alignment horizontal="center"/>
    </xf>
    <xf numFmtId="0" fontId="10" fillId="0" borderId="218" pivotButton="0" quotePrefix="0" xfId="10"/>
    <xf numFmtId="49" fontId="1" fillId="0" borderId="219" applyAlignment="1" pivotButton="0" quotePrefix="0" xfId="1">
      <alignment horizontal="center" wrapText="1"/>
    </xf>
    <xf numFmtId="37" fontId="9" fillId="4" borderId="215" pivotButton="0" quotePrefix="0" xfId="28"/>
    <xf numFmtId="178" fontId="36" fillId="4" borderId="242" applyAlignment="1" pivotButton="0" quotePrefix="0" xfId="28">
      <alignment horizontal="center"/>
    </xf>
    <xf numFmtId="37" fontId="36" fillId="4" borderId="243" pivotButton="0" quotePrefix="0" xfId="28"/>
    <xf numFmtId="37" fontId="36" fillId="0" borderId="244" pivotButton="0" quotePrefix="0" xfId="28"/>
    <xf numFmtId="37" fontId="9" fillId="0" borderId="224" pivotButton="0" quotePrefix="0" xfId="19"/>
    <xf numFmtId="37" fontId="9" fillId="0" borderId="245" pivotButton="0" quotePrefix="0" xfId="19"/>
    <xf numFmtId="37" fontId="36" fillId="0" borderId="246" pivotButton="0" quotePrefix="0" xfId="28"/>
    <xf numFmtId="37" fontId="36" fillId="0" borderId="247" pivotButton="0" quotePrefix="0" xfId="28"/>
    <xf numFmtId="37" fontId="9" fillId="0" borderId="220" pivotButton="0" quotePrefix="0" xfId="19"/>
    <xf numFmtId="37" fontId="9" fillId="0" borderId="248" pivotButton="0" quotePrefix="0" xfId="19"/>
    <xf numFmtId="37" fontId="9" fillId="0" borderId="249" pivotButton="0" quotePrefix="0" xfId="19"/>
    <xf numFmtId="37" fontId="36" fillId="4" borderId="250" pivotButton="0" quotePrefix="0" xfId="28"/>
    <xf numFmtId="37" fontId="36" fillId="4" borderId="243" pivotButton="0" quotePrefix="0" xfId="19"/>
    <xf numFmtId="178" fontId="36" fillId="4" borderId="243" applyAlignment="1" pivotButton="0" quotePrefix="0" xfId="28">
      <alignment horizontal="center"/>
    </xf>
    <xf numFmtId="0" fontId="0" fillId="11" borderId="231" pivotButton="0" quotePrefix="0" xfId="0"/>
    <xf numFmtId="0" fontId="0" fillId="10" borderId="231" pivotButton="0" quotePrefix="0" xfId="0"/>
    <xf numFmtId="0" fontId="0" fillId="0" borderId="229" pivotButton="0" quotePrefix="0" xfId="0"/>
    <xf numFmtId="0" fontId="10" fillId="0" borderId="253" applyAlignment="1" pivotButton="0" quotePrefix="0" xfId="11">
      <alignment vertical="center"/>
    </xf>
    <xf numFmtId="0" fontId="10" fillId="10" borderId="231" applyAlignment="1" pivotButton="0" quotePrefix="0" xfId="11">
      <alignment horizontal="center" vertical="center"/>
    </xf>
    <xf numFmtId="0" fontId="10" fillId="10" borderId="254" applyAlignment="1" pivotButton="0" quotePrefix="0" xfId="11">
      <alignment horizontal="center" vertical="center"/>
    </xf>
    <xf numFmtId="168" fontId="19" fillId="10" borderId="229" applyAlignment="1" pivotButton="0" quotePrefix="0" xfId="12">
      <alignment horizontal="center"/>
    </xf>
    <xf numFmtId="37" fontId="10" fillId="0" borderId="251" pivotButton="0" quotePrefix="0" xfId="4"/>
    <xf numFmtId="37" fontId="10" fillId="0" borderId="255" pivotButton="0" quotePrefix="0" xfId="4"/>
    <xf numFmtId="37" fontId="10" fillId="0" borderId="256" pivotButton="0" quotePrefix="0" xfId="4"/>
    <xf numFmtId="37" fontId="10" fillId="0" borderId="257" pivotButton="0" quotePrefix="0" xfId="4"/>
    <xf numFmtId="37" fontId="10" fillId="0" borderId="240" pivotButton="0" quotePrefix="0" xfId="4"/>
    <xf numFmtId="37" fontId="10" fillId="0" borderId="241" pivotButton="0" quotePrefix="0" xfId="4"/>
    <xf numFmtId="3" fontId="10" fillId="0" borderId="251" pivotButton="0" quotePrefix="0" xfId="4"/>
    <xf numFmtId="3" fontId="10" fillId="0" borderId="255" pivotButton="0" quotePrefix="0" xfId="4"/>
    <xf numFmtId="3" fontId="10" fillId="0" borderId="255" pivotButton="0" quotePrefix="0" xfId="4"/>
    <xf numFmtId="37" fontId="1" fillId="0" borderId="240" pivotButton="0" quotePrefix="0" xfId="0"/>
    <xf numFmtId="37" fontId="1" fillId="0" borderId="252" pivotButton="0" quotePrefix="0" xfId="0"/>
    <xf numFmtId="0" fontId="6" fillId="0" borderId="257" applyAlignment="1" pivotButton="0" quotePrefix="0" xfId="12">
      <alignment horizontal="right"/>
    </xf>
    <xf numFmtId="170" fontId="10" fillId="0" borderId="251" pivotButton="0" quotePrefix="0" xfId="4"/>
    <xf numFmtId="170" fontId="10" fillId="0" borderId="255" pivotButton="0" quotePrefix="0" xfId="4"/>
    <xf numFmtId="170" fontId="10" fillId="0" borderId="256" pivotButton="0" quotePrefix="0" xfId="4"/>
    <xf numFmtId="37" fontId="0" fillId="0" borderId="252" pivotButton="0" quotePrefix="0" xfId="0"/>
    <xf numFmtId="37" fontId="10" fillId="0" borderId="257" pivotButton="0" quotePrefix="0" xfId="4"/>
    <xf numFmtId="37" fontId="0" fillId="0" borderId="240" pivotButton="0" quotePrefix="0" xfId="0"/>
    <xf numFmtId="37" fontId="10" fillId="0" borderId="251" pivotButton="0" quotePrefix="0" xfId="4"/>
    <xf numFmtId="37" fontId="10" fillId="0" borderId="255" pivotButton="0" quotePrefix="0" xfId="4"/>
    <xf numFmtId="170" fontId="23" fillId="0" borderId="251" pivotButton="0" quotePrefix="0" xfId="4"/>
    <xf numFmtId="170" fontId="23" fillId="0" borderId="255" pivotButton="0" quotePrefix="0" xfId="4"/>
    <xf numFmtId="170" fontId="23" fillId="0" borderId="256" pivotButton="0" quotePrefix="0" xfId="4"/>
    <xf numFmtId="14" fontId="49" fillId="18" borderId="229" pivotButton="0" quotePrefix="0" xfId="0"/>
    <xf numFmtId="0" fontId="32" fillId="0" borderId="229" pivotButton="0" quotePrefix="0" xfId="0"/>
    <xf numFmtId="0" fontId="32" fillId="0" borderId="258" applyAlignment="1" pivotButton="0" quotePrefix="0" xfId="0">
      <alignment horizontal="right"/>
    </xf>
    <xf numFmtId="0" fontId="32" fillId="0" borderId="251" applyAlignment="1" pivotButton="0" quotePrefix="0" xfId="0">
      <alignment horizontal="right"/>
    </xf>
    <xf numFmtId="0" fontId="43" fillId="0" borderId="229" pivotButton="0" quotePrefix="0" xfId="0"/>
    <xf numFmtId="170" fontId="6" fillId="4" borderId="235" applyAlignment="1" pivotButton="0" quotePrefix="1" xfId="21">
      <alignment horizontal="center"/>
    </xf>
    <xf numFmtId="0" fontId="28" fillId="0" borderId="259" applyAlignment="1" applyProtection="1" pivotButton="0" quotePrefix="0" xfId="0">
      <alignment horizontal="left" vertical="top" wrapText="1" readingOrder="1"/>
      <protection locked="0" hidden="0"/>
    </xf>
    <xf numFmtId="0" fontId="28" fillId="0" borderId="260" applyAlignment="1" applyProtection="1" pivotButton="0" quotePrefix="0" xfId="0">
      <alignment vertical="top" wrapText="1" readingOrder="1"/>
      <protection locked="0" hidden="0"/>
    </xf>
    <xf numFmtId="0" fontId="29" fillId="0" borderId="260" applyAlignment="1" applyProtection="1" pivotButton="0" quotePrefix="0" xfId="0">
      <alignment vertical="top" wrapText="1" readingOrder="1"/>
      <protection locked="0" hidden="0"/>
    </xf>
    <xf numFmtId="0" fontId="29" fillId="0" borderId="261" applyAlignment="1" applyProtection="1" pivotButton="0" quotePrefix="0" xfId="0">
      <alignment vertical="top" wrapText="1" readingOrder="1"/>
      <protection locked="0" hidden="0"/>
    </xf>
    <xf numFmtId="0" fontId="28" fillId="0" borderId="262" applyAlignment="1" applyProtection="1" pivotButton="0" quotePrefix="0" xfId="0">
      <alignment horizontal="center" vertical="top" wrapText="1" readingOrder="1"/>
      <protection locked="0" hidden="0"/>
    </xf>
    <xf numFmtId="179" fontId="28" fillId="0" borderId="263" applyAlignment="1" applyProtection="1" pivotButton="0" quotePrefix="0" xfId="0">
      <alignment horizontal="center" vertical="top" wrapText="1" readingOrder="1"/>
      <protection locked="0" hidden="0"/>
    </xf>
    <xf numFmtId="37" fontId="28" fillId="0" borderId="263" applyAlignment="1" applyProtection="1" pivotButton="0" quotePrefix="0" xfId="0">
      <alignment vertical="top" wrapText="1" readingOrder="1"/>
      <protection locked="0" hidden="0"/>
    </xf>
    <xf numFmtId="37" fontId="28" fillId="0" borderId="264" applyAlignment="1" applyProtection="1" pivotButton="0" quotePrefix="0" xfId="0">
      <alignment vertical="top" wrapText="1" readingOrder="1"/>
      <protection locked="0" hidden="0"/>
    </xf>
    <xf numFmtId="9" fontId="28" fillId="0" borderId="263" applyAlignment="1" applyProtection="1" pivotButton="0" quotePrefix="0" xfId="2">
      <alignment horizontal="right" vertical="top" wrapText="1" readingOrder="1"/>
      <protection locked="0" hidden="0"/>
    </xf>
    <xf numFmtId="9" fontId="28" fillId="0" borderId="263" applyAlignment="1" applyProtection="1" pivotButton="0" quotePrefix="0" xfId="2">
      <alignment vertical="top" wrapText="1" readingOrder="1"/>
      <protection locked="0" hidden="0"/>
    </xf>
    <xf numFmtId="9" fontId="28" fillId="0" borderId="264" applyAlignment="1" applyProtection="1" pivotButton="0" quotePrefix="0" xfId="2">
      <alignment vertical="top" wrapText="1" readingOrder="1"/>
      <protection locked="0" hidden="0"/>
    </xf>
    <xf numFmtId="171" fontId="19" fillId="9" borderId="229" applyAlignment="1" pivotButton="0" quotePrefix="0" xfId="0">
      <alignment horizontal="center"/>
    </xf>
    <xf numFmtId="37" fontId="1" fillId="0" borderId="229" pivotButton="0" quotePrefix="0" xfId="0"/>
    <xf numFmtId="0" fontId="19" fillId="0" borderId="229" applyAlignment="1" pivotButton="0" quotePrefix="0" xfId="0">
      <alignment horizontal="center"/>
    </xf>
    <xf numFmtId="0" fontId="1" fillId="0" borderId="229" applyAlignment="1" pivotButton="0" quotePrefix="0" xfId="0">
      <alignment horizontal="center"/>
    </xf>
    <xf numFmtId="171" fontId="19" fillId="0" borderId="229" applyAlignment="1" pivotButton="0" quotePrefix="0" xfId="0">
      <alignment horizontal="center"/>
    </xf>
    <xf numFmtId="169" fontId="1" fillId="0" borderId="229" applyAlignment="1" pivotButton="0" quotePrefix="0" xfId="0">
      <alignment horizontal="center"/>
    </xf>
    <xf numFmtId="169" fontId="1" fillId="0" borderId="229" applyAlignment="1" pivotButton="0" quotePrefix="0" xfId="2">
      <alignment horizontal="center"/>
    </xf>
    <xf numFmtId="169" fontId="10" fillId="0" borderId="252" pivotButton="0" quotePrefix="0" xfId="23"/>
    <xf numFmtId="17" fontId="6" fillId="0" borderId="265" applyAlignment="1" pivotButton="0" quotePrefix="0" xfId="22">
      <alignment horizontal="center"/>
    </xf>
    <xf numFmtId="9" fontId="6" fillId="0" borderId="266" applyAlignment="1" pivotButton="0" quotePrefix="0" xfId="2">
      <alignment horizontal="right"/>
    </xf>
    <xf numFmtId="37" fontId="6" fillId="0" borderId="266" applyAlignment="1" pivotButton="0" quotePrefix="0" xfId="24">
      <alignment horizontal="right"/>
    </xf>
    <xf numFmtId="37" fontId="6" fillId="0" borderId="266" pivotButton="0" quotePrefix="0" xfId="24"/>
    <xf numFmtId="37" fontId="6" fillId="0" borderId="267" pivotButton="0" quotePrefix="0" xfId="24"/>
    <xf numFmtId="9" fontId="6" fillId="0" borderId="266" applyAlignment="1" pivotButton="0" quotePrefix="0" xfId="23">
      <alignment horizontal="right"/>
    </xf>
    <xf numFmtId="169" fontId="6" fillId="0" borderId="266" pivotButton="0" quotePrefix="0" xfId="23"/>
    <xf numFmtId="169" fontId="6" fillId="0" borderId="267" pivotButton="0" quotePrefix="0" xfId="23"/>
    <xf numFmtId="0" fontId="0" fillId="0" borderId="258" applyAlignment="1" pivotButton="0" quotePrefix="0" xfId="0">
      <alignment horizontal="left"/>
    </xf>
    <xf numFmtId="37" fontId="0" fillId="0" borderId="238" applyAlignment="1" pivotButton="0" quotePrefix="0" xfId="0">
      <alignment horizontal="center"/>
    </xf>
    <xf numFmtId="37" fontId="0" fillId="0" borderId="252" applyAlignment="1" pivotButton="0" quotePrefix="0" xfId="0">
      <alignment horizontal="center"/>
    </xf>
    <xf numFmtId="168" fontId="19" fillId="0" borderId="229" applyAlignment="1" pivotButton="0" quotePrefix="0" xfId="0">
      <alignment horizontal="center"/>
    </xf>
    <xf numFmtId="0" fontId="6" fillId="0" borderId="265" applyAlignment="1" pivotButton="0" quotePrefix="0" xfId="0">
      <alignment horizontal="right"/>
    </xf>
    <xf numFmtId="168" fontId="6" fillId="0" borderId="230" applyAlignment="1" pivotButton="0" quotePrefix="0" xfId="0">
      <alignment horizontal="center"/>
    </xf>
    <xf numFmtId="37" fontId="6" fillId="0" borderId="266" pivotButton="0" quotePrefix="0" xfId="0"/>
    <xf numFmtId="0" fontId="0" fillId="0" borderId="266" pivotButton="0" quotePrefix="0" xfId="0"/>
    <xf numFmtId="37" fontId="6" fillId="0" borderId="238" pivotButton="0" quotePrefix="0" xfId="0"/>
    <xf numFmtId="37" fontId="6" fillId="0" borderId="252" pivotButton="0" quotePrefix="0" xfId="0"/>
    <xf numFmtId="37" fontId="6" fillId="0" borderId="239" pivotButton="0" quotePrefix="0" xfId="0"/>
    <xf numFmtId="0" fontId="6" fillId="4" borderId="268" applyAlignment="1" pivotButton="0" quotePrefix="0" xfId="21">
      <alignment horizontal="center"/>
    </xf>
    <xf numFmtId="0" fontId="10" fillId="0" borderId="238" applyAlignment="1" pivotButton="0" quotePrefix="0" xfId="0">
      <alignment horizontal="center"/>
    </xf>
    <xf numFmtId="0" fontId="6" fillId="0" borderId="251" pivotButton="0" quotePrefix="0" xfId="0"/>
    <xf numFmtId="0" fontId="6" fillId="0" borderId="270" pivotButton="0" quotePrefix="0" xfId="0"/>
    <xf numFmtId="0" fontId="10" fillId="0" borderId="236" applyAlignment="1" pivotButton="0" quotePrefix="0" xfId="0">
      <alignment horizontal="center"/>
    </xf>
    <xf numFmtId="171" fontId="0" fillId="6" borderId="258" applyAlignment="1" pivotButton="0" quotePrefix="0" xfId="0">
      <alignment horizontal="center"/>
    </xf>
    <xf numFmtId="37" fontId="0" fillId="0" borderId="238" pivotButton="0" quotePrefix="0" xfId="0"/>
    <xf numFmtId="172" fontId="0" fillId="0" borderId="238" pivotButton="0" quotePrefix="0" xfId="0"/>
    <xf numFmtId="10" fontId="0" fillId="0" borderId="238" pivotButton="0" quotePrefix="0" xfId="0"/>
    <xf numFmtId="0" fontId="0" fillId="4" borderId="274" pivotButton="0" quotePrefix="0" xfId="0"/>
    <xf numFmtId="37" fontId="0" fillId="4" borderId="236" pivotButton="0" quotePrefix="0" xfId="0"/>
    <xf numFmtId="0" fontId="0" fillId="4" borderId="236" pivotButton="0" quotePrefix="0" xfId="0"/>
    <xf numFmtId="0" fontId="0" fillId="4" borderId="275" pivotButton="0" quotePrefix="0" xfId="0"/>
    <xf numFmtId="172" fontId="0" fillId="0" borderId="238" applyAlignment="1" pivotButton="0" quotePrefix="0" xfId="0">
      <alignment horizontal="center"/>
    </xf>
    <xf numFmtId="10" fontId="0" fillId="0" borderId="238" applyAlignment="1" pivotButton="0" quotePrefix="0" xfId="0">
      <alignment horizontal="center"/>
    </xf>
    <xf numFmtId="10" fontId="0" fillId="0" borderId="241" applyAlignment="1" pivotButton="0" quotePrefix="0" xfId="0">
      <alignment horizontal="center"/>
    </xf>
    <xf numFmtId="0" fontId="0" fillId="4" borderId="236" applyAlignment="1" pivotButton="0" quotePrefix="0" xfId="0">
      <alignment horizontal="center"/>
    </xf>
    <xf numFmtId="0" fontId="0" fillId="4" borderId="275" applyAlignment="1" pivotButton="0" quotePrefix="0" xfId="0">
      <alignment horizontal="center"/>
    </xf>
    <xf numFmtId="0" fontId="0" fillId="0" borderId="251" pivotButton="0" quotePrefix="0" xfId="0"/>
    <xf numFmtId="0" fontId="0" fillId="0" borderId="238" applyAlignment="1" pivotButton="0" quotePrefix="0" xfId="0">
      <alignment horizontal="center"/>
    </xf>
    <xf numFmtId="10" fontId="0" fillId="0" borderId="241" pivotButton="0" quotePrefix="0" xfId="0"/>
    <xf numFmtId="0" fontId="0" fillId="0" borderId="229" applyAlignment="1" pivotButton="0" quotePrefix="0" xfId="0">
      <alignment horizontal="center"/>
    </xf>
    <xf numFmtId="166" fontId="0" fillId="0" borderId="229" applyAlignment="1" pivotButton="0" quotePrefix="0" xfId="0">
      <alignment horizontal="center"/>
    </xf>
    <xf numFmtId="0" fontId="0" fillId="0" borderId="236" pivotButton="0" quotePrefix="0" xfId="0"/>
    <xf numFmtId="0" fontId="0" fillId="0" borderId="238" pivotButton="0" quotePrefix="0" xfId="0"/>
    <xf numFmtId="165" fontId="6" fillId="0" borderId="229" applyAlignment="1" applyProtection="1" pivotButton="0" quotePrefix="0" xfId="0">
      <alignment horizontal="center" vertical="top" readingOrder="1"/>
      <protection locked="0" hidden="0"/>
    </xf>
    <xf numFmtId="0" fontId="28" fillId="0" borderId="233" applyAlignment="1" applyProtection="1" pivotButton="0" quotePrefix="0" xfId="0">
      <alignment horizontal="right" vertical="top" wrapText="1" readingOrder="1"/>
      <protection locked="0" hidden="0"/>
    </xf>
    <xf numFmtId="39" fontId="29" fillId="0" borderId="266" applyAlignment="1" applyProtection="1" pivotButton="0" quotePrefix="0" xfId="0">
      <alignment horizontal="right" vertical="top" wrapText="1" readingOrder="1"/>
      <protection locked="0" hidden="0"/>
    </xf>
    <xf numFmtId="39" fontId="10" fillId="0" borderId="266" applyAlignment="1" pivotButton="0" quotePrefix="0" xfId="10">
      <alignment horizontal="right" wrapText="1"/>
    </xf>
    <xf numFmtId="0" fontId="10" fillId="0" borderId="267" pivotButton="0" quotePrefix="0" xfId="10"/>
    <xf numFmtId="0" fontId="28" fillId="0" borderId="268" applyAlignment="1" applyProtection="1" pivotButton="0" quotePrefix="0" xfId="0">
      <alignment horizontal="right" vertical="top" wrapText="1" readingOrder="1"/>
      <protection locked="0" hidden="0"/>
    </xf>
    <xf numFmtId="0" fontId="6" fillId="0" borderId="266" applyAlignment="1" pivotButton="0" quotePrefix="0" xfId="0">
      <alignment horizontal="center" vertical="center"/>
    </xf>
    <xf numFmtId="49" fontId="32" fillId="0" borderId="238" applyAlignment="1" pivotButton="0" quotePrefix="0" xfId="27">
      <alignment vertical="center"/>
    </xf>
    <xf numFmtId="49" fontId="32" fillId="0" borderId="252" applyAlignment="1" pivotButton="0" quotePrefix="0" xfId="27">
      <alignment vertical="center" wrapText="1"/>
    </xf>
    <xf numFmtId="49" fontId="32" fillId="0" borderId="265" applyAlignment="1" pivotButton="0" quotePrefix="0" xfId="27">
      <alignment vertical="center"/>
    </xf>
    <xf numFmtId="49" fontId="32" fillId="0" borderId="266" applyAlignment="1" pivotButton="0" quotePrefix="0" xfId="27">
      <alignment vertical="center"/>
    </xf>
    <xf numFmtId="49" fontId="32" fillId="0" borderId="267" applyAlignment="1" pivotButton="0" quotePrefix="0" xfId="27">
      <alignment vertical="center" wrapText="1"/>
    </xf>
    <xf numFmtId="17" fontId="33" fillId="0" borderId="238" applyAlignment="1" pivotButton="0" quotePrefix="0" xfId="27">
      <alignment horizontal="center"/>
    </xf>
    <xf numFmtId="17" fontId="33" fillId="0" borderId="252" applyAlignment="1" pivotButton="0" quotePrefix="0" xfId="27">
      <alignment horizontal="center"/>
    </xf>
    <xf numFmtId="0" fontId="32" fillId="4" borderId="265" pivotButton="0" quotePrefix="0" xfId="27"/>
    <xf numFmtId="37" fontId="32" fillId="4" borderId="266" pivotButton="0" quotePrefix="0" xfId="27"/>
    <xf numFmtId="37" fontId="32" fillId="4" borderId="267" pivotButton="0" quotePrefix="0" xfId="27"/>
    <xf numFmtId="37" fontId="32" fillId="0" borderId="266" pivotButton="0" quotePrefix="0" xfId="27"/>
    <xf numFmtId="37" fontId="32" fillId="0" borderId="267" pivotButton="0" quotePrefix="0" xfId="27"/>
    <xf numFmtId="0" fontId="32" fillId="0" borderId="276" pivotButton="0" quotePrefix="0" xfId="27"/>
    <xf numFmtId="37" fontId="33" fillId="4" borderId="266" pivotButton="0" quotePrefix="0" xfId="27"/>
    <xf numFmtId="37" fontId="33" fillId="4" borderId="267" pivotButton="0" quotePrefix="0" xfId="27"/>
    <xf numFmtId="37" fontId="33" fillId="0" borderId="266" pivotButton="0" quotePrefix="0" xfId="27"/>
    <xf numFmtId="37" fontId="33" fillId="0" borderId="267" pivotButton="0" quotePrefix="0" xfId="27"/>
    <xf numFmtId="0" fontId="32" fillId="0" borderId="265" pivotButton="0" quotePrefix="0" xfId="27"/>
    <xf numFmtId="37" fontId="32" fillId="0" borderId="238" pivotButton="0" quotePrefix="0" xfId="27"/>
    <xf numFmtId="37" fontId="32" fillId="0" borderId="252" pivotButton="0" quotePrefix="0" xfId="27"/>
    <xf numFmtId="0" fontId="32" fillId="0" borderId="238" pivotButton="0" quotePrefix="0" xfId="27"/>
    <xf numFmtId="0" fontId="32" fillId="0" borderId="252" pivotButton="0" quotePrefix="0" xfId="27"/>
    <xf numFmtId="3" fontId="32" fillId="0" borderId="266" pivotButton="0" quotePrefix="0" xfId="27"/>
    <xf numFmtId="3" fontId="32" fillId="0" borderId="267" pivotButton="0" quotePrefix="0" xfId="27"/>
    <xf numFmtId="169" fontId="32" fillId="0" borderId="266" applyAlignment="1" pivotButton="0" quotePrefix="0" xfId="2">
      <alignment horizontal="center"/>
    </xf>
    <xf numFmtId="169" fontId="32" fillId="0" borderId="267" applyAlignment="1" pivotButton="0" quotePrefix="0" xfId="2">
      <alignment horizontal="center"/>
    </xf>
    <xf numFmtId="37" fontId="6" fillId="0" borderId="277" pivotButton="0" quotePrefix="0" xfId="28"/>
    <xf numFmtId="37" fontId="10" fillId="0" borderId="278" pivotButton="0" quotePrefix="0" xfId="19"/>
    <xf numFmtId="37" fontId="10" fillId="0" borderId="279" pivotButton="0" quotePrefix="0" xfId="19"/>
    <xf numFmtId="37" fontId="10" fillId="0" borderId="224" pivotButton="0" quotePrefix="0" xfId="19"/>
    <xf numFmtId="37" fontId="10" fillId="0" borderId="280" pivotButton="0" quotePrefix="0" xfId="19"/>
    <xf numFmtId="37" fontId="6" fillId="0" borderId="281" pivotButton="0" quotePrefix="0" xfId="28"/>
    <xf numFmtId="37" fontId="10" fillId="0" borderId="220" pivotButton="0" quotePrefix="0" xfId="19"/>
    <xf numFmtId="37" fontId="10" fillId="0" borderId="221" pivotButton="0" quotePrefix="0" xfId="19"/>
    <xf numFmtId="37" fontId="6" fillId="4" borderId="277" pivotButton="0" quotePrefix="0" xfId="28"/>
    <xf numFmtId="37" fontId="6" fillId="4" borderId="278" pivotButton="0" quotePrefix="0" xfId="19"/>
    <xf numFmtId="37" fontId="6" fillId="4" borderId="279" pivotButton="0" quotePrefix="0" xfId="19"/>
    <xf numFmtId="166" fontId="0" fillId="0" borderId="282" applyAlignment="1" pivotButton="0" quotePrefix="0" xfId="0">
      <alignment horizontal="center"/>
    </xf>
    <xf numFmtId="14" fontId="0" fillId="0" borderId="282" applyAlignment="1" pivotButton="0" quotePrefix="0" xfId="0">
      <alignment horizontal="center"/>
    </xf>
    <xf numFmtId="0" fontId="32" fillId="0" borderId="282" pivotButton="0" quotePrefix="0" xfId="27"/>
    <xf numFmtId="37" fontId="32" fillId="0" borderId="282" pivotButton="0" quotePrefix="0" xfId="27"/>
    <xf numFmtId="0" fontId="32" fillId="4" borderId="268" pivotButton="0" quotePrefix="0" xfId="27"/>
    <xf numFmtId="0" fontId="33" fillId="0" borderId="265" pivotButton="0" quotePrefix="0" xfId="27"/>
    <xf numFmtId="0" fontId="33" fillId="4" borderId="265" pivotButton="0" quotePrefix="0" xfId="27"/>
    <xf numFmtId="165" fontId="5" fillId="0" borderId="282" applyAlignment="1" pivotButton="0" quotePrefix="0" xfId="0">
      <alignment horizontal="center"/>
    </xf>
    <xf numFmtId="0" fontId="2" fillId="0" borderId="265" pivotButton="0" quotePrefix="0" xfId="0"/>
    <xf numFmtId="0" fontId="0" fillId="0" borderId="285" pivotButton="0" quotePrefix="0" xfId="0"/>
    <xf numFmtId="49" fontId="2" fillId="0" borderId="251" pivotButton="0" quotePrefix="0" xfId="0"/>
    <xf numFmtId="49" fontId="0" fillId="0" borderId="286" applyAlignment="1" pivotButton="0" quotePrefix="0" xfId="0">
      <alignment horizontal="center"/>
    </xf>
    <xf numFmtId="37" fontId="0" fillId="0" borderId="252" pivotButton="0" quotePrefix="0" xfId="1"/>
    <xf numFmtId="37" fontId="0" fillId="0" borderId="287" pivotButton="0" quotePrefix="0" xfId="1"/>
    <xf numFmtId="37" fontId="0" fillId="0" borderId="269" pivotButton="0" quotePrefix="0" xfId="1"/>
    <xf numFmtId="37" fontId="0" fillId="0" borderId="288" pivotButton="0" quotePrefix="0" xfId="1"/>
    <xf numFmtId="37" fontId="7" fillId="0" borderId="283" applyAlignment="1" pivotButton="0" quotePrefix="0" xfId="2">
      <alignment horizontal="right"/>
    </xf>
    <xf numFmtId="37" fontId="7" fillId="0" borderId="268" applyAlignment="1" pivotButton="0" quotePrefix="0" xfId="2">
      <alignment horizontal="right"/>
    </xf>
    <xf numFmtId="37" fontId="0" fillId="0" borderId="258" pivotButton="0" quotePrefix="0" xfId="1"/>
    <xf numFmtId="164" fontId="6" fillId="0" borderId="251" applyAlignment="1" pivotButton="0" quotePrefix="0" xfId="0">
      <alignment horizontal="left"/>
    </xf>
    <xf numFmtId="37" fontId="10" fillId="0" borderId="287" pivotButton="0" quotePrefix="0" xfId="19"/>
    <xf numFmtId="9" fontId="10" fillId="0" borderId="255" pivotButton="0" quotePrefix="0" xfId="2"/>
    <xf numFmtId="9" fontId="10" fillId="0" borderId="256" pivotButton="0" quotePrefix="0" xfId="2"/>
    <xf numFmtId="0" fontId="6" fillId="4" borderId="284" applyAlignment="1" pivotButton="0" quotePrefix="0" xfId="0">
      <alignment horizontal="center"/>
    </xf>
    <xf numFmtId="166" fontId="0" fillId="0" borderId="251" applyAlignment="1" pivotButton="0" quotePrefix="0" xfId="0">
      <alignment horizontal="center"/>
    </xf>
    <xf numFmtId="49" fontId="0" fillId="0" borderId="286" pivotButton="0" quotePrefix="0" xfId="0"/>
    <xf numFmtId="37" fontId="0" fillId="0" borderId="289" pivotButton="0" quotePrefix="0" xfId="0"/>
    <xf numFmtId="49" fontId="10" fillId="0" borderId="286" applyAlignment="1" pivotButton="0" quotePrefix="0" xfId="0">
      <alignment horizontal="center"/>
    </xf>
    <xf numFmtId="37" fontId="10" fillId="0" borderId="276" applyAlignment="1" pivotButton="0" quotePrefix="0" xfId="10">
      <alignment horizontal="center"/>
    </xf>
    <xf numFmtId="37" fontId="10" fillId="0" borderId="231" pivotButton="0" quotePrefix="0" xfId="10"/>
    <xf numFmtId="37" fontId="10" fillId="0" borderId="232" pivotButton="0" quotePrefix="0" xfId="10"/>
    <xf numFmtId="0" fontId="10" fillId="0" borderId="270" pivotButton="0" quotePrefix="0" xfId="10"/>
    <xf numFmtId="0" fontId="10" fillId="0" borderId="237" pivotButton="0" quotePrefix="0" xfId="10"/>
    <xf numFmtId="0" fontId="10" fillId="0" borderId="273" pivotButton="0" quotePrefix="0" xfId="10"/>
    <xf numFmtId="49" fontId="0" fillId="0" borderId="282" pivotButton="0" quotePrefix="0" xfId="0"/>
    <xf numFmtId="165" fontId="0" fillId="0" borderId="282" applyAlignment="1" pivotButton="0" quotePrefix="0" xfId="0">
      <alignment horizontal="center"/>
    </xf>
    <xf numFmtId="37" fontId="0" fillId="0" borderId="282" applyAlignment="1" pivotButton="0" quotePrefix="0" xfId="0">
      <alignment horizontal="center"/>
    </xf>
    <xf numFmtId="37" fontId="0" fillId="0" borderId="282" pivotButton="0" quotePrefix="0" xfId="0"/>
    <xf numFmtId="0" fontId="0" fillId="0" borderId="282" pivotButton="0" quotePrefix="0" xfId="0"/>
    <xf numFmtId="165" fontId="14" fillId="0" borderId="282" applyAlignment="1" pivotButton="0" quotePrefix="0" xfId="0">
      <alignment horizontal="center"/>
    </xf>
    <xf numFmtId="49" fontId="0" fillId="0" borderId="276" applyAlignment="1" pivotButton="0" quotePrefix="0" xfId="0">
      <alignment horizontal="center" vertical="center" wrapText="1"/>
    </xf>
    <xf numFmtId="49" fontId="0" fillId="0" borderId="230" applyAlignment="1" pivotButton="0" quotePrefix="0" xfId="0">
      <alignment horizontal="center" vertical="center" wrapText="1"/>
    </xf>
    <xf numFmtId="49" fontId="10" fillId="0" borderId="234" applyAlignment="1" pivotButton="0" quotePrefix="0" xfId="0">
      <alignment horizontal="center" vertical="center" wrapText="1"/>
    </xf>
    <xf numFmtId="166" fontId="10" fillId="0" borderId="234" applyAlignment="1" pivotButton="0" quotePrefix="0" xfId="0">
      <alignment horizontal="center" vertical="center"/>
    </xf>
    <xf numFmtId="37" fontId="10" fillId="0" borderId="232" applyAlignment="1" pivotButton="0" quotePrefix="0" xfId="0">
      <alignment horizontal="center" vertical="center"/>
    </xf>
    <xf numFmtId="49" fontId="0" fillId="0" borderId="234" applyAlignment="1" pivotButton="0" quotePrefix="0" xfId="0">
      <alignment horizontal="center" vertical="center" wrapText="1"/>
    </xf>
    <xf numFmtId="166" fontId="0" fillId="0" borderId="234" applyAlignment="1" pivotButton="0" quotePrefix="0" xfId="0">
      <alignment horizontal="center" vertical="center"/>
    </xf>
    <xf numFmtId="37" fontId="1" fillId="0" borderId="232" applyAlignment="1" pivotButton="0" quotePrefix="0" xfId="1">
      <alignment horizontal="center" vertical="center"/>
    </xf>
    <xf numFmtId="49" fontId="0" fillId="0" borderId="285" applyAlignment="1" pivotButton="0" quotePrefix="0" xfId="0">
      <alignment horizontal="center" vertical="center" wrapText="1"/>
    </xf>
    <xf numFmtId="49" fontId="0" fillId="0" borderId="283" applyAlignment="1" pivotButton="0" quotePrefix="0" xfId="0">
      <alignment horizontal="center" vertical="center" wrapText="1"/>
    </xf>
    <xf numFmtId="166" fontId="0" fillId="0" borderId="283" applyAlignment="1" pivotButton="0" quotePrefix="0" xfId="0">
      <alignment horizontal="center" vertical="center"/>
    </xf>
    <xf numFmtId="37" fontId="36" fillId="4" borderId="291" pivotButton="0" quotePrefix="0" xfId="28"/>
    <xf numFmtId="37" fontId="36" fillId="4" borderId="292" pivotButton="0" quotePrefix="0" xfId="28"/>
    <xf numFmtId="37" fontId="36" fillId="0" borderId="293" pivotButton="0" quotePrefix="0" xfId="28"/>
    <xf numFmtId="37" fontId="36" fillId="0" borderId="294" pivotButton="0" quotePrefix="0" xfId="28"/>
    <xf numFmtId="37" fontId="9" fillId="0" borderId="295" pivotButton="0" quotePrefix="0" xfId="19"/>
    <xf numFmtId="37" fontId="9" fillId="0" borderId="296" pivotButton="0" quotePrefix="0" xfId="19"/>
    <xf numFmtId="37" fontId="9" fillId="0" borderId="297" pivotButton="0" quotePrefix="0" xfId="19"/>
    <xf numFmtId="37" fontId="36" fillId="0" borderId="298" pivotButton="0" quotePrefix="0" xfId="28"/>
    <xf numFmtId="37" fontId="9" fillId="0" borderId="299" pivotButton="0" quotePrefix="0" xfId="19"/>
    <xf numFmtId="37" fontId="36" fillId="0" borderId="300" pivotButton="0" quotePrefix="0" xfId="28"/>
    <xf numFmtId="37" fontId="36" fillId="0" borderId="301" pivotButton="0" quotePrefix="0" xfId="28"/>
    <xf numFmtId="37" fontId="9" fillId="0" borderId="302" pivotButton="0" quotePrefix="0" xfId="19"/>
    <xf numFmtId="37" fontId="9" fillId="0" borderId="303" pivotButton="0" quotePrefix="0" xfId="19"/>
    <xf numFmtId="37" fontId="9" fillId="0" borderId="304" pivotButton="0" quotePrefix="0" xfId="19"/>
    <xf numFmtId="37" fontId="36" fillId="0" borderId="305" pivotButton="0" quotePrefix="0" xfId="28"/>
    <xf numFmtId="37" fontId="36" fillId="0" borderId="306" pivotButton="0" quotePrefix="0" xfId="28"/>
    <xf numFmtId="37" fontId="9" fillId="0" borderId="307" pivotButton="0" quotePrefix="0" xfId="19"/>
    <xf numFmtId="37" fontId="9" fillId="0" borderId="308" pivotButton="0" quotePrefix="0" xfId="19"/>
    <xf numFmtId="37" fontId="9" fillId="0" borderId="309" pivotButton="0" quotePrefix="0" xfId="19"/>
    <xf numFmtId="37" fontId="36" fillId="0" borderId="258" pivotButton="0" quotePrefix="0" xfId="28"/>
    <xf numFmtId="37" fontId="36" fillId="0" borderId="282" pivotButton="0" quotePrefix="0" xfId="28"/>
    <xf numFmtId="37" fontId="36" fillId="0" borderId="310" pivotButton="0" quotePrefix="0" xfId="19"/>
    <xf numFmtId="37" fontId="36" fillId="0" borderId="311" pivotButton="0" quotePrefix="0" xfId="19"/>
    <xf numFmtId="37" fontId="36" fillId="0" borderId="257" pivotButton="0" quotePrefix="0" xfId="19"/>
    <xf numFmtId="37" fontId="36" fillId="0" borderId="312" pivotButton="0" quotePrefix="0" xfId="28"/>
    <xf numFmtId="37" fontId="36" fillId="0" borderId="313" pivotButton="0" quotePrefix="0" xfId="28"/>
    <xf numFmtId="37" fontId="36" fillId="0" borderId="314" pivotButton="0" quotePrefix="0" xfId="19"/>
    <xf numFmtId="37" fontId="36" fillId="0" borderId="315" pivotButton="0" quotePrefix="0" xfId="19"/>
    <xf numFmtId="37" fontId="36" fillId="0" borderId="316" pivotButton="0" quotePrefix="0" xfId="19"/>
    <xf numFmtId="37" fontId="10" fillId="0" borderId="282" applyAlignment="1" pivotButton="0" quotePrefix="0" xfId="1">
      <alignment horizontal="right"/>
    </xf>
    <xf numFmtId="37" fontId="10" fillId="0" borderId="289" applyAlignment="1" pivotButton="0" quotePrefix="0" xfId="1">
      <alignment horizontal="right"/>
    </xf>
    <xf numFmtId="37" fontId="10" fillId="0" borderId="282" applyAlignment="1" pivotButton="0" quotePrefix="0" xfId="1">
      <alignment horizontal="right"/>
    </xf>
    <xf numFmtId="37" fontId="10" fillId="0" borderId="285" applyAlignment="1" pivotButton="0" quotePrefix="0" xfId="1">
      <alignment horizontal="right"/>
    </xf>
    <xf numFmtId="37" fontId="10" fillId="0" borderId="285" applyAlignment="1" pivotButton="0" quotePrefix="0" xfId="1">
      <alignment horizontal="right"/>
    </xf>
    <xf numFmtId="37" fontId="10" fillId="0" borderId="284" applyAlignment="1" pivotButton="0" quotePrefix="0" xfId="1">
      <alignment horizontal="right"/>
    </xf>
    <xf numFmtId="37" fontId="10" fillId="0" borderId="317" applyAlignment="1" pivotButton="0" quotePrefix="0" xfId="1">
      <alignment horizontal="right"/>
    </xf>
    <xf numFmtId="0" fontId="6" fillId="19" borderId="202" applyAlignment="1" pivotButton="0" quotePrefix="0" xfId="0">
      <alignment horizontal="center"/>
    </xf>
    <xf numFmtId="166" fontId="6" fillId="19" borderId="202" applyAlignment="1" pivotButton="0" quotePrefix="0" xfId="0">
      <alignment horizontal="center"/>
    </xf>
    <xf numFmtId="0" fontId="6" fillId="19" borderId="318" applyAlignment="1" pivotButton="0" quotePrefix="0" xfId="0">
      <alignment horizontal="center"/>
    </xf>
    <xf numFmtId="0" fontId="6" fillId="19" borderId="13" applyAlignment="1" pivotButton="0" quotePrefix="0" xfId="0">
      <alignment horizontal="center"/>
    </xf>
    <xf numFmtId="0" fontId="6" fillId="19" borderId="31" applyAlignment="1" pivotButton="0" quotePrefix="0" xfId="0">
      <alignment horizontal="center"/>
    </xf>
    <xf numFmtId="0" fontId="6" fillId="19" borderId="173" applyAlignment="1" pivotButton="0" quotePrefix="0" xfId="0">
      <alignment horizontal="center"/>
    </xf>
    <xf numFmtId="166" fontId="6" fillId="19" borderId="173" applyAlignment="1" pivotButton="0" quotePrefix="0" xfId="0">
      <alignment horizontal="center"/>
    </xf>
    <xf numFmtId="0" fontId="6" fillId="19" borderId="178" applyAlignment="1" pivotButton="0" quotePrefix="0" xfId="0">
      <alignment horizontal="center"/>
    </xf>
    <xf numFmtId="0" fontId="6" fillId="19" borderId="14" applyAlignment="1" pivotButton="0" quotePrefix="0" xfId="0">
      <alignment horizontal="center"/>
    </xf>
    <xf numFmtId="0" fontId="6" fillId="19" borderId="34" applyAlignment="1" pivotButton="0" quotePrefix="0" xfId="0">
      <alignment horizontal="center"/>
    </xf>
    <xf numFmtId="14" fontId="39" fillId="0" borderId="173" applyAlignment="1" pivotButton="0" quotePrefix="0" xfId="0">
      <alignment horizontal="center"/>
    </xf>
    <xf numFmtId="0" fontId="10" fillId="0" borderId="173" applyAlignment="1" pivotButton="0" quotePrefix="0" xfId="0">
      <alignment horizontal="center"/>
    </xf>
    <xf numFmtId="166" fontId="39" fillId="0" borderId="173" applyAlignment="1" pivotButton="0" quotePrefix="0" xfId="0">
      <alignment horizontal="center"/>
    </xf>
    <xf numFmtId="3" fontId="39" fillId="0" borderId="178" pivotButton="0" quotePrefix="0" xfId="0"/>
    <xf numFmtId="0" fontId="39" fillId="0" borderId="14" pivotButton="0" quotePrefix="0" xfId="0"/>
    <xf numFmtId="0" fontId="39" fillId="0" borderId="34" pivotButton="0" quotePrefix="0" xfId="0"/>
    <xf numFmtId="166" fontId="10" fillId="0" borderId="173" applyAlignment="1" pivotButton="0" quotePrefix="0" xfId="0">
      <alignment horizontal="center"/>
    </xf>
    <xf numFmtId="0" fontId="39" fillId="0" borderId="178" pivotButton="0" quotePrefix="0" xfId="0"/>
    <xf numFmtId="0" fontId="39" fillId="0" borderId="173" applyAlignment="1" pivotButton="0" quotePrefix="0" xfId="0">
      <alignment horizontal="center"/>
    </xf>
    <xf numFmtId="0" fontId="10" fillId="0" borderId="173" pivotButton="0" quotePrefix="0" xfId="0"/>
    <xf numFmtId="0" fontId="10" fillId="0" borderId="178" pivotButton="0" quotePrefix="0" xfId="0"/>
    <xf numFmtId="0" fontId="10" fillId="0" borderId="14" pivotButton="0" quotePrefix="0" xfId="0"/>
    <xf numFmtId="0" fontId="39" fillId="0" borderId="14" applyAlignment="1" pivotButton="0" quotePrefix="0" xfId="0">
      <alignment horizontal="center"/>
    </xf>
    <xf numFmtId="0" fontId="39" fillId="0" borderId="0" applyAlignment="1" pivotButton="0" quotePrefix="0" xfId="0">
      <alignment horizontal="center"/>
    </xf>
    <xf numFmtId="0" fontId="39" fillId="0" borderId="178" applyAlignment="1" pivotButton="0" quotePrefix="0" xfId="0">
      <alignment horizontal="center"/>
    </xf>
    <xf numFmtId="0" fontId="39" fillId="0" borderId="34" applyAlignment="1" pivotButton="0" quotePrefix="0" xfId="0">
      <alignment horizontal="center"/>
    </xf>
    <xf numFmtId="0" fontId="10" fillId="0" borderId="178" applyAlignment="1" pivotButton="0" quotePrefix="0" xfId="0">
      <alignment horizontal="center"/>
    </xf>
    <xf numFmtId="14" fontId="39" fillId="0" borderId="180" applyAlignment="1" pivotButton="0" quotePrefix="0" xfId="0">
      <alignment horizontal="center"/>
    </xf>
    <xf numFmtId="0" fontId="39" fillId="0" borderId="180" applyAlignment="1" pivotButton="0" quotePrefix="0" xfId="0">
      <alignment horizontal="center"/>
    </xf>
    <xf numFmtId="166" fontId="39" fillId="0" borderId="180" applyAlignment="1" pivotButton="0" quotePrefix="0" xfId="0">
      <alignment horizontal="center"/>
    </xf>
    <xf numFmtId="0" fontId="10" fillId="0" borderId="4" pivotButton="0" quotePrefix="0" xfId="0"/>
    <xf numFmtId="0" fontId="39" fillId="0" borderId="32" applyAlignment="1" pivotButton="0" quotePrefix="0" xfId="0">
      <alignment horizontal="center"/>
    </xf>
    <xf numFmtId="0" fontId="10" fillId="0" borderId="4" applyAlignment="1" pivotButton="0" quotePrefix="0" xfId="0">
      <alignment horizontal="center"/>
    </xf>
    <xf numFmtId="0" fontId="39" fillId="0" borderId="4" applyAlignment="1" pivotButton="0" quotePrefix="0" xfId="0">
      <alignment horizontal="center"/>
    </xf>
    <xf numFmtId="0" fontId="39" fillId="0" borderId="12" applyAlignment="1" pivotButton="0" quotePrefix="0" xfId="0">
      <alignment horizontal="center"/>
    </xf>
    <xf numFmtId="0" fontId="39" fillId="0" borderId="33" applyAlignment="1" pivotButton="0" quotePrefix="0" xfId="0">
      <alignment horizontal="center"/>
    </xf>
    <xf numFmtId="0" fontId="10" fillId="0" borderId="81" pivotButton="0" quotePrefix="0" xfId="0"/>
    <xf numFmtId="0" fontId="10" fillId="0" borderId="320" pivotButton="0" quotePrefix="0" xfId="0"/>
    <xf numFmtId="166" fontId="10" fillId="0" borderId="320" pivotButton="0" quotePrefix="0" xfId="0"/>
    <xf numFmtId="0" fontId="39" fillId="0" borderId="77" pivotButton="0" quotePrefix="0" xfId="0"/>
    <xf numFmtId="0" fontId="39" fillId="0" borderId="268" pivotButton="0" quotePrefix="0" xfId="0"/>
    <xf numFmtId="0" fontId="39" fillId="0" borderId="320" pivotButton="0" quotePrefix="0" xfId="0"/>
    <xf numFmtId="0" fontId="39" fillId="0" borderId="321" pivotButton="0" quotePrefix="0" xfId="0"/>
    <xf numFmtId="166" fontId="39" fillId="0" borderId="0" pivotButton="0" quotePrefix="0" xfId="0"/>
    <xf numFmtId="0" fontId="41" fillId="19" borderId="319" pivotButton="0" quotePrefix="0" xfId="0"/>
    <xf numFmtId="0" fontId="41" fillId="19" borderId="42" pivotButton="0" quotePrefix="0" xfId="0"/>
    <xf numFmtId="166" fontId="39" fillId="19" borderId="42" pivotButton="0" quotePrefix="0" xfId="0"/>
    <xf numFmtId="0" fontId="39" fillId="19" borderId="43" pivotButton="0" quotePrefix="0" xfId="0"/>
    <xf numFmtId="3" fontId="39" fillId="0" borderId="179" pivotButton="0" quotePrefix="0" xfId="0"/>
    <xf numFmtId="166" fontId="10" fillId="0" borderId="0" pivotButton="0" quotePrefix="0" xfId="0"/>
    <xf numFmtId="0" fontId="39" fillId="0" borderId="32" pivotButton="0" quotePrefix="0" xfId="0"/>
    <xf numFmtId="166" fontId="39" fillId="0" borderId="32" pivotButton="0" quotePrefix="0" xfId="0"/>
    <xf numFmtId="3" fontId="41" fillId="0" borderId="322" pivotButton="0" quotePrefix="0" xfId="0"/>
    <xf numFmtId="0" fontId="41" fillId="0" borderId="0" pivotButton="0" quotePrefix="0" xfId="0"/>
    <xf numFmtId="0" fontId="39" fillId="0" borderId="0" applyAlignment="1" pivotButton="0" quotePrefix="0" xfId="0">
      <alignment wrapText="1"/>
    </xf>
    <xf numFmtId="170" fontId="32" fillId="0" borderId="0" pivotButton="0" quotePrefix="0" xfId="1"/>
    <xf numFmtId="170" fontId="32" fillId="0" borderId="61" pivotButton="0" quotePrefix="0" xfId="1"/>
    <xf numFmtId="170" fontId="32" fillId="0" borderId="229" pivotButton="0" quotePrefix="0" xfId="1"/>
    <xf numFmtId="170" fontId="32" fillId="0" borderId="255" pivotButton="0" quotePrefix="0" xfId="1"/>
    <xf numFmtId="170" fontId="32" fillId="0" borderId="256" pivotButton="0" quotePrefix="0" xfId="1"/>
    <xf numFmtId="170" fontId="32" fillId="19" borderId="87" pivotButton="0" quotePrefix="0" xfId="1"/>
    <xf numFmtId="170" fontId="32" fillId="19" borderId="66" pivotButton="0" quotePrefix="0" xfId="1"/>
    <xf numFmtId="170" fontId="32" fillId="19" borderId="89" pivotButton="0" quotePrefix="0" xfId="1"/>
    <xf numFmtId="170" fontId="32" fillId="19" borderId="72" pivotButton="0" quotePrefix="0" xfId="1"/>
    <xf numFmtId="0" fontId="6" fillId="4" borderId="318" applyAlignment="1" pivotButton="0" quotePrefix="0" xfId="0">
      <alignment horizontal="center"/>
    </xf>
    <xf numFmtId="0" fontId="6" fillId="19" borderId="325" applyAlignment="1" pivotButton="0" quotePrefix="0" xfId="0">
      <alignment horizontal="center" wrapText="1"/>
    </xf>
    <xf numFmtId="0" fontId="6" fillId="19" borderId="326" applyAlignment="1" pivotButton="0" quotePrefix="0" xfId="0">
      <alignment horizontal="center" wrapText="1"/>
    </xf>
    <xf numFmtId="0" fontId="6" fillId="19" borderId="162" applyAlignment="1" pivotButton="0" quotePrefix="0" xfId="0">
      <alignment horizontal="center" wrapText="1"/>
    </xf>
    <xf numFmtId="0" fontId="6" fillId="4" borderId="5" applyAlignment="1" pivotButton="0" quotePrefix="0" xfId="0">
      <alignment horizontal="center" vertical="center"/>
    </xf>
    <xf numFmtId="0" fontId="0" fillId="11" borderId="266" pivotButton="0" quotePrefix="0" xfId="0"/>
    <xf numFmtId="0" fontId="51" fillId="0" borderId="51" applyAlignment="1" pivotButton="0" quotePrefix="0" xfId="0">
      <alignment horizontal="center" vertical="center" wrapText="1"/>
    </xf>
    <xf numFmtId="0" fontId="51" fillId="0" borderId="105" applyAlignment="1" pivotButton="0" quotePrefix="0" xfId="0">
      <alignment horizontal="center" vertical="center" wrapText="1"/>
    </xf>
    <xf numFmtId="180" fontId="0" fillId="0" borderId="266" applyAlignment="1" pivotButton="0" quotePrefix="0" xfId="19">
      <alignment horizontal="center"/>
    </xf>
    <xf numFmtId="0" fontId="0" fillId="0" borderId="6" applyAlignment="1" pivotButton="0" quotePrefix="0" xfId="0">
      <alignment horizontal="left"/>
    </xf>
    <xf numFmtId="180" fontId="0" fillId="0" borderId="77" applyAlignment="1" pivotButton="0" quotePrefix="0" xfId="19">
      <alignment horizontal="center"/>
    </xf>
    <xf numFmtId="180" fontId="0" fillId="0" borderId="0" applyAlignment="1" pivotButton="0" quotePrefix="0" xfId="19">
      <alignment horizontal="center"/>
    </xf>
    <xf numFmtId="9" fontId="52" fillId="13" borderId="243" applyAlignment="1" pivotButton="0" quotePrefix="0" xfId="2">
      <alignment horizontal="center"/>
    </xf>
    <xf numFmtId="1" fontId="52" fillId="13" borderId="243" applyAlignment="1" pivotButton="0" quotePrefix="0" xfId="2">
      <alignment horizontal="center"/>
    </xf>
    <xf numFmtId="180" fontId="6" fillId="0" borderId="250" applyAlignment="1" pivotButton="0" quotePrefix="0" xfId="19">
      <alignment horizontal="center"/>
    </xf>
    <xf numFmtId="180" fontId="6" fillId="0" borderId="45" applyAlignment="1" pivotButton="0" quotePrefix="0" xfId="19">
      <alignment horizontal="center"/>
    </xf>
    <xf numFmtId="180" fontId="6" fillId="0" borderId="50" applyAlignment="1" pivotButton="0" quotePrefix="0" xfId="19">
      <alignment horizontal="center"/>
    </xf>
    <xf numFmtId="170" fontId="52" fillId="0" borderId="112" applyAlignment="1" pivotButton="0" quotePrefix="0" xfId="1">
      <alignment horizontal="center" vertical="center" wrapText="1"/>
    </xf>
    <xf numFmtId="170" fontId="0" fillId="0" borderId="266" applyAlignment="1" pivotButton="0" quotePrefix="0" xfId="1">
      <alignment horizontal="center"/>
    </xf>
    <xf numFmtId="9" fontId="0" fillId="0" borderId="266" applyAlignment="1" pivotButton="0" quotePrefix="0" xfId="2">
      <alignment horizontal="center"/>
    </xf>
    <xf numFmtId="170" fontId="0" fillId="0" borderId="267" applyAlignment="1" pivotButton="0" quotePrefix="0" xfId="1">
      <alignment horizontal="center"/>
    </xf>
    <xf numFmtId="180" fontId="0" fillId="0" borderId="267" applyAlignment="1" pivotButton="0" quotePrefix="0" xfId="19">
      <alignment horizontal="center"/>
    </xf>
    <xf numFmtId="180" fontId="0" fillId="0" borderId="78" applyAlignment="1" pivotButton="0" quotePrefix="0" xfId="19">
      <alignment horizontal="center"/>
    </xf>
    <xf numFmtId="0" fontId="51" fillId="0" borderId="112" applyAlignment="1" pivotButton="0" quotePrefix="0" xfId="0">
      <alignment horizontal="center" vertical="center" wrapText="1"/>
    </xf>
    <xf numFmtId="0" fontId="15" fillId="0" borderId="0" pivotButton="0" quotePrefix="0" xfId="18"/>
    <xf numFmtId="0" fontId="50" fillId="0" borderId="0" pivotButton="0" quotePrefix="0" xfId="0"/>
    <xf numFmtId="0" fontId="0" fillId="0" borderId="334" pivotButton="0" quotePrefix="0" xfId="0"/>
    <xf numFmtId="0" fontId="0" fillId="0" borderId="336" pivotButton="0" quotePrefix="0" xfId="0"/>
    <xf numFmtId="0" fontId="0" fillId="0" borderId="312" pivotButton="0" quotePrefix="0" xfId="0"/>
    <xf numFmtId="0" fontId="0" fillId="0" borderId="338" pivotButton="0" quotePrefix="0" xfId="0"/>
    <xf numFmtId="0" fontId="2" fillId="0" borderId="339" pivotButton="0" quotePrefix="0" xfId="0"/>
    <xf numFmtId="170" fontId="32" fillId="0" borderId="62" pivotButton="0" quotePrefix="0" xfId="1"/>
    <xf numFmtId="170" fontId="32" fillId="0" borderId="14" pivotButton="0" quotePrefix="0" xfId="1"/>
    <xf numFmtId="170" fontId="32" fillId="0" borderId="34" pivotButton="0" quotePrefix="0" xfId="1"/>
    <xf numFmtId="170" fontId="32" fillId="0" borderId="241" pivotButton="0" quotePrefix="0" xfId="1"/>
    <xf numFmtId="170" fontId="32" fillId="0" borderId="240" pivotButton="0" quotePrefix="0" xfId="1"/>
    <xf numFmtId="170" fontId="32" fillId="0" borderId="64" pivotButton="0" quotePrefix="0" xfId="1"/>
    <xf numFmtId="170" fontId="32" fillId="0" borderId="48" pivotButton="0" quotePrefix="0" xfId="1"/>
    <xf numFmtId="170" fontId="32" fillId="19" borderId="64" pivotButton="0" quotePrefix="0" xfId="1"/>
    <xf numFmtId="170" fontId="32" fillId="19" borderId="48" pivotButton="0" quotePrefix="0" xfId="1"/>
    <xf numFmtId="170" fontId="32" fillId="19" borderId="69" pivotButton="0" quotePrefix="0" xfId="1"/>
    <xf numFmtId="170" fontId="43" fillId="0" borderId="200" pivotButton="0" quotePrefix="0" xfId="1"/>
    <xf numFmtId="170" fontId="43" fillId="0" borderId="34" pivotButton="0" quotePrefix="0" xfId="1"/>
    <xf numFmtId="170" fontId="32" fillId="19" borderId="68" pivotButton="0" quotePrefix="0" xfId="1"/>
    <xf numFmtId="170" fontId="32" fillId="19" borderId="67" pivotButton="0" quotePrefix="0" xfId="1"/>
    <xf numFmtId="170" fontId="32" fillId="19" borderId="199" pivotButton="0" quotePrefix="0" xfId="1"/>
    <xf numFmtId="170" fontId="43" fillId="0" borderId="14" pivotButton="0" quotePrefix="0" xfId="1"/>
    <xf numFmtId="170" fontId="43" fillId="0" borderId="240" pivotButton="0" quotePrefix="0" xfId="1"/>
    <xf numFmtId="170" fontId="43" fillId="0" borderId="252" pivotButton="0" quotePrefix="0" xfId="1"/>
    <xf numFmtId="170" fontId="32" fillId="0" borderId="257" pivotButton="0" quotePrefix="0" xfId="1"/>
    <xf numFmtId="170" fontId="32" fillId="19" borderId="73" pivotButton="0" quotePrefix="0" xfId="1"/>
    <xf numFmtId="170" fontId="32" fillId="19" borderId="39" pivotButton="0" quotePrefix="0" xfId="1"/>
    <xf numFmtId="170" fontId="32" fillId="19" borderId="75" pivotButton="0" quotePrefix="0" xfId="1"/>
    <xf numFmtId="170" fontId="32" fillId="0" borderId="208" pivotButton="0" quotePrefix="0" xfId="1"/>
    <xf numFmtId="170" fontId="32" fillId="0" borderId="209" pivotButton="0" quotePrefix="0" xfId="1"/>
    <xf numFmtId="170" fontId="33" fillId="0" borderId="62" pivotButton="0" quotePrefix="0" xfId="1"/>
    <xf numFmtId="170" fontId="33" fillId="0" borderId="34" pivotButton="0" quotePrefix="0" xfId="1"/>
    <xf numFmtId="170" fontId="33" fillId="19" borderId="74" pivotButton="0" quotePrefix="0" xfId="1"/>
    <xf numFmtId="170" fontId="1" fillId="0" borderId="0" pivotButton="0" quotePrefix="0" xfId="1"/>
    <xf numFmtId="170" fontId="1" fillId="0" borderId="16" pivotButton="0" quotePrefix="0" xfId="1"/>
    <xf numFmtId="170" fontId="1" fillId="0" borderId="14" pivotButton="0" quotePrefix="0" xfId="1"/>
    <xf numFmtId="170" fontId="1" fillId="0" borderId="34" pivotButton="0" quotePrefix="0" xfId="1"/>
    <xf numFmtId="170" fontId="1" fillId="0" borderId="229" pivotButton="0" quotePrefix="0" xfId="1"/>
    <xf numFmtId="170" fontId="1" fillId="0" borderId="269" pivotButton="0" quotePrefix="0" xfId="1"/>
    <xf numFmtId="170" fontId="1" fillId="0" borderId="240" pivotButton="0" quotePrefix="0" xfId="1"/>
    <xf numFmtId="170" fontId="1" fillId="0" borderId="241" pivotButton="0" quotePrefix="0" xfId="1"/>
    <xf numFmtId="170" fontId="1" fillId="0" borderId="80" pivotButton="0" quotePrefix="0" xfId="1"/>
    <xf numFmtId="170" fontId="6" fillId="4" borderId="84" pivotButton="0" quotePrefix="0" xfId="1"/>
    <xf numFmtId="170" fontId="6" fillId="4" borderId="21" pivotButton="0" quotePrefix="0" xfId="1"/>
    <xf numFmtId="170" fontId="6" fillId="4" borderId="85" pivotButton="0" quotePrefix="0" xfId="1"/>
    <xf numFmtId="170" fontId="6" fillId="4" borderId="23" pivotButton="0" quotePrefix="0" xfId="1"/>
    <xf numFmtId="170" fontId="8" fillId="4" borderId="88" pivotButton="0" quotePrefix="0" xfId="1"/>
    <xf numFmtId="170" fontId="8" fillId="4" borderId="66" pivotButton="0" quotePrefix="0" xfId="1"/>
    <xf numFmtId="170" fontId="8" fillId="4" borderId="70" pivotButton="0" quotePrefix="0" xfId="1"/>
    <xf numFmtId="170" fontId="1" fillId="0" borderId="16" pivotButton="0" quotePrefix="0" xfId="1"/>
    <xf numFmtId="170" fontId="1" fillId="0" borderId="35" pivotButton="0" quotePrefix="0" xfId="1"/>
    <xf numFmtId="170" fontId="1" fillId="0" borderId="271" pivotButton="0" quotePrefix="0" xfId="1"/>
    <xf numFmtId="170" fontId="1" fillId="0" borderId="272" pivotButton="0" quotePrefix="0" xfId="1"/>
    <xf numFmtId="170" fontId="1" fillId="0" borderId="273" pivotButton="0" quotePrefix="0" xfId="1"/>
    <xf numFmtId="170" fontId="8" fillId="4" borderId="89" pivotButton="0" quotePrefix="0" xfId="1"/>
    <xf numFmtId="170" fontId="8" fillId="4" borderId="90" pivotButton="0" quotePrefix="0" xfId="1"/>
    <xf numFmtId="170" fontId="8" fillId="4" borderId="72" pivotButton="0" quotePrefix="0" xfId="1"/>
    <xf numFmtId="170" fontId="8" fillId="4" borderId="75" pivotButton="0" quotePrefix="0" xfId="1"/>
    <xf numFmtId="170" fontId="1" fillId="0" borderId="36" pivotButton="0" quotePrefix="0" xfId="1"/>
    <xf numFmtId="170" fontId="1" fillId="0" borderId="21" pivotButton="0" quotePrefix="0" xfId="1"/>
    <xf numFmtId="170" fontId="8" fillId="4" borderId="84" pivotButton="0" quotePrefix="0" xfId="1"/>
    <xf numFmtId="0" fontId="6" fillId="0" borderId="197" pivotButton="0" quotePrefix="0" xfId="0"/>
    <xf numFmtId="170" fontId="1" fillId="0" borderId="179" pivotButton="0" quotePrefix="0" xfId="1"/>
    <xf numFmtId="0" fontId="10" fillId="0" borderId="342" applyAlignment="1" pivotButton="0" quotePrefix="0" xfId="0">
      <alignment horizontal="center"/>
    </xf>
    <xf numFmtId="170" fontId="1" fillId="0" borderId="343" pivotButton="0" quotePrefix="0" xfId="1"/>
    <xf numFmtId="170" fontId="1" fillId="0" borderId="344" pivotButton="0" quotePrefix="0" xfId="1"/>
    <xf numFmtId="0" fontId="10" fillId="0" borderId="19" applyAlignment="1" pivotButton="0" quotePrefix="0" xfId="0">
      <alignment horizontal="center"/>
    </xf>
    <xf numFmtId="0" fontId="10" fillId="0" borderId="323" applyAlignment="1" pivotButton="0" quotePrefix="0" xfId="0">
      <alignment horizontal="center"/>
    </xf>
    <xf numFmtId="10" fontId="0" fillId="0" borderId="0" pivotButton="0" quotePrefix="0" xfId="2"/>
    <xf numFmtId="170" fontId="0" fillId="0" borderId="31" pivotButton="0" quotePrefix="0" xfId="1"/>
    <xf numFmtId="170" fontId="0" fillId="0" borderId="241" pivotButton="0" quotePrefix="0" xfId="1"/>
    <xf numFmtId="170" fontId="2" fillId="0" borderId="34" pivotButton="0" quotePrefix="0" xfId="1"/>
    <xf numFmtId="170" fontId="0" fillId="0" borderId="34" pivotButton="0" quotePrefix="0" xfId="1"/>
    <xf numFmtId="170" fontId="1" fillId="0" borderId="34" pivotButton="0" quotePrefix="0" xfId="1"/>
    <xf numFmtId="170" fontId="1" fillId="0" borderId="241" pivotButton="0" quotePrefix="0" xfId="1"/>
    <xf numFmtId="170" fontId="2" fillId="4" borderId="43" pivotButton="0" quotePrefix="0" xfId="1"/>
    <xf numFmtId="170" fontId="2" fillId="4" borderId="125" pivotButton="0" quotePrefix="0" xfId="1"/>
    <xf numFmtId="43" fontId="0" fillId="0" borderId="0" pivotButton="0" quotePrefix="0" xfId="1"/>
    <xf numFmtId="170" fontId="0" fillId="0" borderId="229" pivotButton="0" quotePrefix="0" xfId="1"/>
    <xf numFmtId="170" fontId="0" fillId="0" borderId="0" pivotButton="0" quotePrefix="0" xfId="1"/>
    <xf numFmtId="170" fontId="2" fillId="4" borderId="45" pivotButton="0" quotePrefix="0" xfId="1"/>
    <xf numFmtId="0" fontId="50" fillId="0" borderId="347" applyAlignment="1" pivotButton="0" quotePrefix="0" xfId="0">
      <alignment horizontal="center"/>
    </xf>
    <xf numFmtId="0" fontId="50" fillId="0" borderId="349" applyAlignment="1" pivotButton="0" quotePrefix="0" xfId="0">
      <alignment horizontal="center"/>
    </xf>
    <xf numFmtId="0" fontId="50" fillId="0" borderId="350" applyAlignment="1" pivotButton="0" quotePrefix="0" xfId="0">
      <alignment horizontal="center"/>
    </xf>
    <xf numFmtId="43" fontId="29" fillId="0" borderId="0" applyAlignment="1" pivotButton="0" quotePrefix="0" xfId="1">
      <alignment horizontal="center" vertical="top" wrapText="1"/>
    </xf>
    <xf numFmtId="43" fontId="29" fillId="0" borderId="0" applyAlignment="1" pivotButton="0" quotePrefix="0" xfId="1">
      <alignment vertical="top" wrapText="1"/>
    </xf>
    <xf numFmtId="43" fontId="29" fillId="0" borderId="0" applyAlignment="1" pivotButton="0" quotePrefix="0" xfId="1">
      <alignment horizontal="right" vertical="top" wrapText="1"/>
    </xf>
    <xf numFmtId="0" fontId="6" fillId="4" borderId="11" applyAlignment="1" pivotButton="0" quotePrefix="0" xfId="0">
      <alignment horizontal="center" vertical="center"/>
    </xf>
    <xf numFmtId="0" fontId="6" fillId="4" borderId="211" applyAlignment="1" pivotButton="0" quotePrefix="0" xfId="0">
      <alignment horizontal="center" vertical="center"/>
    </xf>
    <xf numFmtId="0" fontId="0" fillId="0" borderId="266" applyAlignment="1" pivotButton="0" quotePrefix="0" xfId="0">
      <alignment vertical="top"/>
    </xf>
    <xf numFmtId="43" fontId="0" fillId="0" borderId="266" applyAlignment="1" pivotButton="0" quotePrefix="0" xfId="1">
      <alignment vertical="top"/>
    </xf>
    <xf numFmtId="43" fontId="0" fillId="0" borderId="267" applyAlignment="1" pivotButton="0" quotePrefix="0" xfId="1">
      <alignment vertical="top"/>
    </xf>
    <xf numFmtId="43" fontId="0" fillId="0" borderId="267" pivotButton="0" quotePrefix="0" xfId="1"/>
    <xf numFmtId="0" fontId="2" fillId="0" borderId="355" applyAlignment="1" pivotButton="0" quotePrefix="0" xfId="0">
      <alignment vertical="top"/>
    </xf>
    <xf numFmtId="0" fontId="2" fillId="0" borderId="356" applyAlignment="1" pivotButton="0" quotePrefix="0" xfId="0">
      <alignment vertical="top"/>
    </xf>
    <xf numFmtId="43" fontId="2" fillId="0" borderId="357" applyAlignment="1" pivotButton="0" quotePrefix="0" xfId="1">
      <alignment vertical="top"/>
    </xf>
    <xf numFmtId="43" fontId="2" fillId="0" borderId="77" applyAlignment="1" pivotButton="0" quotePrefix="0" xfId="1">
      <alignment vertical="top"/>
    </xf>
    <xf numFmtId="43" fontId="2" fillId="0" borderId="78" applyAlignment="1" pivotButton="0" quotePrefix="0" xfId="1">
      <alignment vertical="top"/>
    </xf>
    <xf numFmtId="170" fontId="0" fillId="0" borderId="266" pivotButton="0" quotePrefix="0" xfId="1"/>
    <xf numFmtId="170" fontId="50" fillId="0" borderId="348" applyAlignment="1" pivotButton="0" quotePrefix="0" xfId="1">
      <alignment horizontal="center"/>
    </xf>
    <xf numFmtId="170" fontId="0" fillId="0" borderId="178" pivotButton="0" quotePrefix="0" xfId="1"/>
    <xf numFmtId="170" fontId="50" fillId="0" borderId="351" applyAlignment="1" pivotButton="0" quotePrefix="0" xfId="1">
      <alignment horizontal="center"/>
    </xf>
    <xf numFmtId="170" fontId="50" fillId="0" borderId="352" applyAlignment="1" pivotButton="0" quotePrefix="0" xfId="1">
      <alignment horizontal="center"/>
    </xf>
    <xf numFmtId="170" fontId="50" fillId="0" borderId="353" applyAlignment="1" pivotButton="0" quotePrefix="0" xfId="1">
      <alignment horizontal="center"/>
    </xf>
    <xf numFmtId="0" fontId="39" fillId="0" borderId="0" applyAlignment="1" pivotButton="0" quotePrefix="0" xfId="0">
      <alignment vertical="top" wrapText="1"/>
    </xf>
    <xf numFmtId="0" fontId="52" fillId="4" borderId="51" applyAlignment="1" pivotButton="0" quotePrefix="0" xfId="0">
      <alignment horizontal="center" vertical="center"/>
    </xf>
    <xf numFmtId="0" fontId="52" fillId="4" borderId="105" applyAlignment="1" pivotButton="0" quotePrefix="0" xfId="0">
      <alignment horizontal="center" vertical="center"/>
    </xf>
    <xf numFmtId="0" fontId="52" fillId="4" borderId="105" applyAlignment="1" pivotButton="0" quotePrefix="1" xfId="0">
      <alignment horizontal="center" vertical="center"/>
    </xf>
    <xf numFmtId="0" fontId="52" fillId="4" borderId="105" applyAlignment="1" pivotButton="0" quotePrefix="0" xfId="0">
      <alignment horizontal="center" vertical="center" wrapText="1"/>
    </xf>
    <xf numFmtId="170" fontId="52" fillId="4" borderId="105" applyAlignment="1" pivotButton="0" quotePrefix="0" xfId="1">
      <alignment horizontal="center" vertical="center" wrapText="1"/>
    </xf>
    <xf numFmtId="0" fontId="2" fillId="9" borderId="312" applyAlignment="1" pivotButton="0" quotePrefix="0" xfId="0">
      <alignment horizontal="left"/>
    </xf>
    <xf numFmtId="0" fontId="2" fillId="9" borderId="266" applyAlignment="1" pivotButton="0" quotePrefix="0" xfId="0">
      <alignment horizontal="left"/>
    </xf>
    <xf numFmtId="0" fontId="0" fillId="9" borderId="266" pivotButton="0" quotePrefix="0" xfId="0"/>
    <xf numFmtId="170" fontId="0" fillId="9" borderId="266" pivotButton="0" quotePrefix="0" xfId="1"/>
    <xf numFmtId="0" fontId="6" fillId="9" borderId="312" applyAlignment="1" pivotButton="0" quotePrefix="0" xfId="0">
      <alignment horizontal="left"/>
    </xf>
    <xf numFmtId="0" fontId="6" fillId="9" borderId="266" applyAlignment="1" pivotButton="0" quotePrefix="0" xfId="0">
      <alignment horizontal="left"/>
    </xf>
    <xf numFmtId="170" fontId="10" fillId="9" borderId="266" applyAlignment="1" pivotButton="0" quotePrefix="0" xfId="1">
      <alignment horizontal="center"/>
    </xf>
    <xf numFmtId="0" fontId="6" fillId="9" borderId="44" applyAlignment="1" pivotButton="0" quotePrefix="0" xfId="0">
      <alignment horizontal="left"/>
    </xf>
    <xf numFmtId="0" fontId="6" fillId="9" borderId="77" applyAlignment="1" pivotButton="0" quotePrefix="0" xfId="0">
      <alignment horizontal="left"/>
    </xf>
    <xf numFmtId="0" fontId="0" fillId="9" borderId="77" pivotButton="0" quotePrefix="0" xfId="0"/>
    <xf numFmtId="170" fontId="10" fillId="9" borderId="77" applyAlignment="1" pivotButton="0" quotePrefix="0" xfId="1">
      <alignment horizontal="center"/>
    </xf>
    <xf numFmtId="168" fontId="19" fillId="9" borderId="229" applyAlignment="1" pivotButton="0" quotePrefix="0" xfId="0">
      <alignment horizontal="center"/>
    </xf>
    <xf numFmtId="0" fontId="0" fillId="9" borderId="17" applyAlignment="1" pivotButton="0" quotePrefix="0" xfId="0">
      <alignment horizontal="left"/>
    </xf>
    <xf numFmtId="170" fontId="0" fillId="0" borderId="266" applyAlignment="1" pivotButton="0" quotePrefix="0" xfId="1">
      <alignment horizontal="center"/>
    </xf>
    <xf numFmtId="170" fontId="0" fillId="0" borderId="77" applyAlignment="1" pivotButton="0" quotePrefix="0" xfId="1">
      <alignment horizontal="center"/>
    </xf>
    <xf numFmtId="0" fontId="4" fillId="0" borderId="0" applyAlignment="1" pivotButton="0" quotePrefix="0" xfId="0">
      <alignment vertical="top"/>
    </xf>
    <xf numFmtId="37" fontId="4" fillId="0" borderId="0" pivotButton="0" quotePrefix="0" xfId="0"/>
    <xf numFmtId="0" fontId="17" fillId="12" borderId="342" pivotButton="0" quotePrefix="0" xfId="0"/>
    <xf numFmtId="0" fontId="6" fillId="4" borderId="360" applyAlignment="1" pivotButton="0" quotePrefix="0" xfId="0">
      <alignment horizontal="center"/>
    </xf>
    <xf numFmtId="0" fontId="6" fillId="4" borderId="324" applyAlignment="1" pivotButton="0" quotePrefix="0" xfId="0">
      <alignment horizontal="center"/>
    </xf>
    <xf numFmtId="0" fontId="6" fillId="4" borderId="327" applyAlignment="1" pivotButton="0" quotePrefix="0" xfId="0">
      <alignment horizontal="center"/>
    </xf>
    <xf numFmtId="165" fontId="6" fillId="4" borderId="354" applyAlignment="1" pivotButton="0" quotePrefix="0" xfId="0">
      <alignment horizontal="center"/>
    </xf>
    <xf numFmtId="0" fontId="15" fillId="0" borderId="0" pivotButton="0" quotePrefix="0" xfId="18"/>
    <xf numFmtId="49" fontId="8" fillId="0" borderId="361" applyAlignment="1" pivotButton="0" quotePrefix="0" xfId="0">
      <alignment horizontal="left"/>
    </xf>
    <xf numFmtId="0" fontId="0" fillId="11" borderId="342" pivotButton="0" quotePrefix="0" xfId="0"/>
    <xf numFmtId="0" fontId="0" fillId="0" borderId="320" pivotButton="0" quotePrefix="0" xfId="0"/>
    <xf numFmtId="0" fontId="0" fillId="0" borderId="12" pivotButton="0" quotePrefix="0" xfId="0"/>
    <xf numFmtId="0" fontId="0" fillId="0" borderId="357" pivotButton="0" quotePrefix="0" xfId="0"/>
    <xf numFmtId="0" fontId="0" fillId="0" borderId="362" pivotButton="0" quotePrefix="0" xfId="0"/>
    <xf numFmtId="49" fontId="10" fillId="0" borderId="0" applyAlignment="1" pivotButton="0" quotePrefix="0" xfId="0">
      <alignment horizontal="left"/>
    </xf>
    <xf numFmtId="170" fontId="6" fillId="4" borderId="318" applyAlignment="1" pivotButton="0" quotePrefix="0" xfId="21">
      <alignment horizontal="center"/>
    </xf>
    <xf numFmtId="170" fontId="6" fillId="4" borderId="357" applyAlignment="1" pivotButton="0" quotePrefix="0" xfId="21">
      <alignment horizontal="center"/>
    </xf>
    <xf numFmtId="169" fontId="10" fillId="0" borderId="178" applyAlignment="1" pivotButton="0" quotePrefix="0" xfId="23">
      <alignment horizontal="center"/>
    </xf>
    <xf numFmtId="0" fontId="0" fillId="0" borderId="323" pivotButton="0" quotePrefix="0" xfId="0"/>
    <xf numFmtId="38" fontId="6" fillId="10" borderId="0" applyAlignment="1" applyProtection="1" pivotButton="0" quotePrefix="0" xfId="0">
      <alignment vertical="top" readingOrder="1"/>
      <protection locked="0" hidden="0"/>
    </xf>
    <xf numFmtId="17" fontId="2" fillId="4" borderId="150" applyAlignment="1" pivotButton="0" quotePrefix="0" xfId="0">
      <alignment horizontal="center"/>
    </xf>
    <xf numFmtId="17" fontId="2" fillId="4" borderId="151" applyAlignment="1" pivotButton="0" quotePrefix="0" xfId="0">
      <alignment horizontal="center"/>
    </xf>
    <xf numFmtId="0" fontId="2" fillId="4" borderId="152" applyAlignment="1" pivotButton="0" quotePrefix="0" xfId="0">
      <alignment horizontal="center"/>
    </xf>
    <xf numFmtId="170" fontId="0" fillId="0" borderId="363" pivotButton="0" quotePrefix="0" xfId="1"/>
    <xf numFmtId="170" fontId="2" fillId="0" borderId="0" pivotButton="0" quotePrefix="0" xfId="1"/>
    <xf numFmtId="181" fontId="0" fillId="0" borderId="0" pivotButton="0" quotePrefix="0" xfId="0"/>
    <xf numFmtId="170" fontId="2" fillId="0" borderId="35" pivotButton="0" quotePrefix="0" xfId="0"/>
    <xf numFmtId="170" fontId="0" fillId="0" borderId="35" pivotButton="0" quotePrefix="0" xfId="0"/>
    <xf numFmtId="0" fontId="6" fillId="4" borderId="150" pivotButton="0" quotePrefix="0" xfId="0"/>
    <xf numFmtId="171" fontId="6" fillId="4" borderId="151" applyAlignment="1" pivotButton="0" quotePrefix="0" xfId="0">
      <alignment horizontal="right"/>
    </xf>
    <xf numFmtId="0" fontId="6" fillId="4" borderId="364" applyAlignment="1" pivotButton="0" quotePrefix="0" xfId="0">
      <alignment horizontal="center"/>
    </xf>
    <xf numFmtId="0" fontId="0" fillId="0" borderId="136" pivotButton="0" quotePrefix="0" xfId="0"/>
    <xf numFmtId="170" fontId="0" fillId="0" borderId="177" pivotButton="0" quotePrefix="0" xfId="0"/>
    <xf numFmtId="0" fontId="2" fillId="0" borderId="365" applyAlignment="1" pivotButton="0" quotePrefix="0" xfId="0">
      <alignment wrapText="1"/>
    </xf>
    <xf numFmtId="170" fontId="0" fillId="0" borderId="366" pivotButton="0" quotePrefix="0" xfId="0"/>
    <xf numFmtId="170" fontId="0" fillId="0" borderId="367" pivotButton="0" quotePrefix="0" xfId="0"/>
    <xf numFmtId="0" fontId="2" fillId="0" borderId="136" pivotButton="0" quotePrefix="0" xfId="0"/>
    <xf numFmtId="0" fontId="2" fillId="0" borderId="365" pivotButton="0" quotePrefix="0" xfId="0"/>
    <xf numFmtId="0" fontId="0" fillId="0" borderId="177" pivotButton="0" quotePrefix="0" xfId="0"/>
    <xf numFmtId="0" fontId="2" fillId="0" borderId="368" pivotButton="0" quotePrefix="0" xfId="0"/>
    <xf numFmtId="170" fontId="0" fillId="0" borderId="369" pivotButton="0" quotePrefix="0" xfId="0"/>
    <xf numFmtId="0" fontId="0" fillId="0" borderId="369" pivotButton="0" quotePrefix="0" xfId="0"/>
    <xf numFmtId="170" fontId="0" fillId="0" borderId="370" pivotButton="0" quotePrefix="0" xfId="0"/>
    <xf numFmtId="0" fontId="2" fillId="0" borderId="371" pivotButton="0" quotePrefix="0" xfId="0"/>
    <xf numFmtId="169" fontId="0" fillId="0" borderId="372" pivotButton="0" quotePrefix="0" xfId="0"/>
    <xf numFmtId="0" fontId="0" fillId="0" borderId="372" pivotButton="0" quotePrefix="0" xfId="0"/>
    <xf numFmtId="169" fontId="0" fillId="0" borderId="373" pivotButton="0" quotePrefix="0" xfId="0"/>
    <xf numFmtId="0" fontId="11" fillId="0" borderId="136" pivotButton="0" quotePrefix="0" xfId="0"/>
    <xf numFmtId="37" fontId="10" fillId="0" borderId="177" applyAlignment="1" pivotButton="0" quotePrefix="0" xfId="1">
      <alignment horizontal="right"/>
    </xf>
    <xf numFmtId="0" fontId="10" fillId="0" borderId="136" pivotButton="0" quotePrefix="0" xfId="0"/>
    <xf numFmtId="0" fontId="6" fillId="0" borderId="368" pivotButton="0" quotePrefix="0" xfId="0"/>
    <xf numFmtId="0" fontId="6" fillId="0" borderId="136" pivotButton="0" quotePrefix="0" xfId="0"/>
    <xf numFmtId="0" fontId="6" fillId="0" borderId="365" pivotButton="0" quotePrefix="0" xfId="0"/>
    <xf numFmtId="0" fontId="6" fillId="0" borderId="138" pivotButton="0" quotePrefix="0" xfId="0"/>
    <xf numFmtId="169" fontId="10" fillId="0" borderId="139" applyAlignment="1" pivotButton="0" quotePrefix="0" xfId="1">
      <alignment horizontal="right"/>
    </xf>
    <xf numFmtId="169" fontId="10" fillId="0" borderId="139" applyAlignment="1" pivotButton="0" quotePrefix="0" xfId="1">
      <alignment horizontal="right"/>
    </xf>
    <xf numFmtId="169" fontId="10" fillId="0" borderId="374" applyAlignment="1" pivotButton="0" quotePrefix="0" xfId="1">
      <alignment horizontal="right"/>
    </xf>
    <xf numFmtId="170" fontId="10" fillId="0" borderId="0" applyAlignment="1" pivotButton="0" quotePrefix="0" xfId="1">
      <alignment horizontal="right"/>
    </xf>
    <xf numFmtId="170" fontId="10" fillId="0" borderId="177" applyAlignment="1" pivotButton="0" quotePrefix="0" xfId="1">
      <alignment horizontal="right"/>
    </xf>
    <xf numFmtId="170" fontId="10" fillId="0" borderId="0" applyAlignment="1" pivotButton="0" quotePrefix="0" xfId="1">
      <alignment horizontal="right"/>
    </xf>
    <xf numFmtId="170" fontId="10" fillId="0" borderId="369" applyAlignment="1" pivotButton="0" quotePrefix="0" xfId="1">
      <alignment horizontal="right"/>
    </xf>
    <xf numFmtId="170" fontId="10" fillId="0" borderId="370" applyAlignment="1" pivotButton="0" quotePrefix="0" xfId="1">
      <alignment horizontal="right"/>
    </xf>
    <xf numFmtId="170" fontId="10" fillId="0" borderId="366" applyAlignment="1" pivotButton="0" quotePrefix="0" xfId="1">
      <alignment horizontal="right"/>
    </xf>
    <xf numFmtId="170" fontId="10" fillId="0" borderId="367" applyAlignment="1" pivotButton="0" quotePrefix="0" xfId="1">
      <alignment horizontal="right"/>
    </xf>
    <xf numFmtId="170" fontId="32" fillId="0" borderId="173" pivotButton="0" quotePrefix="0" xfId="1"/>
    <xf numFmtId="170" fontId="32" fillId="0" borderId="206" pivotButton="0" quotePrefix="0" xfId="1"/>
    <xf numFmtId="170" fontId="32" fillId="19" borderId="180" pivotButton="0" quotePrefix="0" xfId="1"/>
    <xf numFmtId="170" fontId="32" fillId="19" borderId="207" pivotButton="0" quotePrefix="0" xfId="1"/>
    <xf numFmtId="0" fontId="10" fillId="10" borderId="266" applyAlignment="1" pivotButton="0" quotePrefix="0" xfId="11">
      <alignment horizontal="center" vertical="center" wrapText="1"/>
    </xf>
    <xf numFmtId="0" fontId="10" fillId="10" borderId="266" applyAlignment="1" pivotButton="0" quotePrefix="0" xfId="11">
      <alignment horizontal="center" vertical="center"/>
    </xf>
    <xf numFmtId="0" fontId="10" fillId="0" borderId="312" applyAlignment="1" pivotButton="0" quotePrefix="0" xfId="11">
      <alignment vertical="center"/>
    </xf>
    <xf numFmtId="0" fontId="10" fillId="10" borderId="357" applyAlignment="1" pivotButton="0" quotePrefix="0" xfId="11">
      <alignment horizontal="center" vertical="center"/>
    </xf>
    <xf numFmtId="0" fontId="10" fillId="10" borderId="357" applyAlignment="1" pivotButton="0" quotePrefix="0" xfId="11">
      <alignment horizontal="center" vertical="center" wrapText="1"/>
    </xf>
    <xf numFmtId="0" fontId="10" fillId="10" borderId="267" applyAlignment="1" pivotButton="0" quotePrefix="0" xfId="11">
      <alignment horizontal="center" vertical="center"/>
    </xf>
    <xf numFmtId="170" fontId="0" fillId="0" borderId="266" applyAlignment="1" pivotButton="0" quotePrefix="0" xfId="1">
      <alignment vertical="top"/>
    </xf>
    <xf numFmtId="170" fontId="0" fillId="0" borderId="323" applyAlignment="1" pivotButton="0" quotePrefix="0" xfId="1">
      <alignment vertical="top"/>
    </xf>
    <xf numFmtId="170" fontId="0" fillId="0" borderId="354" applyAlignment="1" pivotButton="0" quotePrefix="0" xfId="1">
      <alignment vertical="top"/>
    </xf>
    <xf numFmtId="9" fontId="32" fillId="0" borderId="0" pivotButton="0" quotePrefix="0" xfId="2"/>
    <xf numFmtId="9" fontId="32" fillId="0" borderId="61" pivotButton="0" quotePrefix="0" xfId="2"/>
    <xf numFmtId="169" fontId="32" fillId="0" borderId="0" pivotButton="0" quotePrefix="0" xfId="0"/>
    <xf numFmtId="169" fontId="32" fillId="0" borderId="61" pivotButton="0" quotePrefix="0" xfId="0"/>
    <xf numFmtId="169" fontId="32" fillId="0" borderId="62" pivotButton="0" quotePrefix="0" xfId="0"/>
    <xf numFmtId="169" fontId="32" fillId="0" borderId="14" pivotButton="0" quotePrefix="0" xfId="0"/>
    <xf numFmtId="169" fontId="43" fillId="0" borderId="41" pivotButton="0" quotePrefix="0" xfId="0"/>
    <xf numFmtId="0" fontId="43" fillId="21" borderId="0" applyAlignment="1" pivotButton="0" quotePrefix="0" xfId="0">
      <alignment wrapText="1"/>
    </xf>
    <xf numFmtId="0" fontId="43" fillId="0" borderId="379" applyAlignment="1" pivotButton="0" quotePrefix="0" xfId="0">
      <alignment wrapText="1"/>
    </xf>
    <xf numFmtId="15" fontId="43" fillId="0" borderId="381" applyAlignment="1" pivotButton="0" quotePrefix="0" xfId="0">
      <alignment horizontal="center" wrapText="1"/>
    </xf>
    <xf numFmtId="15" fontId="43" fillId="0" borderId="384" applyAlignment="1" pivotButton="0" quotePrefix="0" xfId="0">
      <alignment wrapText="1"/>
    </xf>
    <xf numFmtId="0" fontId="43" fillId="0" borderId="131" applyAlignment="1" pivotButton="0" quotePrefix="0" xfId="0">
      <alignment wrapText="1"/>
    </xf>
    <xf numFmtId="15" fontId="43" fillId="0" borderId="166" applyAlignment="1" pivotButton="0" quotePrefix="0" xfId="0">
      <alignment horizontal="center" wrapText="1"/>
    </xf>
    <xf numFmtId="15" fontId="43" fillId="0" borderId="140" applyAlignment="1" pivotButton="0" quotePrefix="0" xfId="0">
      <alignment wrapText="1"/>
    </xf>
    <xf numFmtId="0" fontId="43" fillId="0" borderId="136" applyAlignment="1" pivotButton="0" quotePrefix="0" xfId="0">
      <alignment wrapText="1"/>
    </xf>
    <xf numFmtId="0" fontId="43" fillId="0" borderId="137" applyAlignment="1" pivotButton="0" quotePrefix="0" xfId="0">
      <alignment wrapText="1"/>
    </xf>
    <xf numFmtId="0" fontId="50" fillId="21" borderId="216" applyAlignment="1" pivotButton="0" quotePrefix="0" xfId="0">
      <alignment horizontal="left"/>
    </xf>
    <xf numFmtId="0" fontId="43" fillId="21" borderId="172" pivotButton="0" quotePrefix="0" xfId="0"/>
    <xf numFmtId="0" fontId="43" fillId="21" borderId="136" applyAlignment="1" pivotButton="0" quotePrefix="0" xfId="0">
      <alignment wrapText="1"/>
    </xf>
    <xf numFmtId="0" fontId="43" fillId="21" borderId="137" applyAlignment="1" pivotButton="0" quotePrefix="0" xfId="0">
      <alignment wrapText="1"/>
    </xf>
    <xf numFmtId="0" fontId="50" fillId="21" borderId="136" pivotButton="0" quotePrefix="0" xfId="0"/>
    <xf numFmtId="0" fontId="43" fillId="21" borderId="0" pivotButton="0" quotePrefix="0" xfId="0"/>
    <xf numFmtId="0" fontId="50" fillId="21" borderId="216" pivotButton="0" quotePrefix="0" xfId="0"/>
    <xf numFmtId="0" fontId="50" fillId="21" borderId="172" pivotButton="0" quotePrefix="0" xfId="0"/>
    <xf numFmtId="0" fontId="50" fillId="21" borderId="217" pivotButton="0" quotePrefix="0" xfId="0"/>
    <xf numFmtId="0" fontId="50" fillId="21" borderId="0" pivotButton="0" quotePrefix="0" xfId="0"/>
    <xf numFmtId="0" fontId="50" fillId="21" borderId="137" pivotButton="0" quotePrefix="0" xfId="0"/>
    <xf numFmtId="0" fontId="43" fillId="0" borderId="138" applyAlignment="1" pivotButton="0" quotePrefix="0" xfId="0">
      <alignment wrapText="1"/>
    </xf>
    <xf numFmtId="0" fontId="43" fillId="0" borderId="139" applyAlignment="1" pivotButton="0" quotePrefix="0" xfId="0">
      <alignment wrapText="1"/>
    </xf>
    <xf numFmtId="0" fontId="43" fillId="0" borderId="140" applyAlignment="1" pivotButton="0" quotePrefix="0" xfId="0">
      <alignment wrapText="1"/>
    </xf>
    <xf numFmtId="10" fontId="0" fillId="4" borderId="34" pivotButton="0" quotePrefix="0" xfId="2"/>
    <xf numFmtId="10" fontId="0" fillId="4" borderId="33" pivotButton="0" quotePrefix="0" xfId="2"/>
    <xf numFmtId="169" fontId="0" fillId="0" borderId="42" applyAlignment="1" pivotButton="0" quotePrefix="0" xfId="2">
      <alignment horizontal="center"/>
    </xf>
    <xf numFmtId="169" fontId="0" fillId="0" borderId="43" applyAlignment="1" pivotButton="0" quotePrefix="0" xfId="2">
      <alignment horizontal="center"/>
    </xf>
    <xf numFmtId="169" fontId="0" fillId="0" borderId="52" applyAlignment="1" pivotButton="0" quotePrefix="0" xfId="2">
      <alignment horizontal="center"/>
    </xf>
    <xf numFmtId="169" fontId="7" fillId="0" borderId="283" applyAlignment="1" pivotButton="0" quotePrefix="0" xfId="2">
      <alignment horizontal="right"/>
    </xf>
    <xf numFmtId="169" fontId="7" fillId="0" borderId="82" applyAlignment="1" pivotButton="0" quotePrefix="0" xfId="2">
      <alignment horizontal="right"/>
    </xf>
    <xf numFmtId="169" fontId="7" fillId="0" borderId="268" applyAlignment="1" pivotButton="0" quotePrefix="0" xfId="2">
      <alignment horizontal="right"/>
    </xf>
    <xf numFmtId="169" fontId="7" fillId="0" borderId="78" applyAlignment="1" pivotButton="0" quotePrefix="0" xfId="2">
      <alignment horizontal="right"/>
    </xf>
    <xf numFmtId="169" fontId="7" fillId="3" borderId="26" pivotButton="0" quotePrefix="0" xfId="2"/>
    <xf numFmtId="169" fontId="7" fillId="3" borderId="27" pivotButton="0" quotePrefix="0" xfId="2"/>
    <xf numFmtId="169" fontId="7" fillId="3" borderId="28" pivotButton="0" quotePrefix="0" xfId="2"/>
    <xf numFmtId="169" fontId="7" fillId="3" borderId="29" pivotButton="0" quotePrefix="0" xfId="2"/>
    <xf numFmtId="0" fontId="10" fillId="0" borderId="5" applyAlignment="1" pivotButton="0" quotePrefix="0" xfId="0">
      <alignment vertical="top"/>
    </xf>
    <xf numFmtId="0" fontId="10" fillId="0" borderId="30" applyAlignment="1" pivotButton="0" quotePrefix="0" xfId="0">
      <alignment vertical="top"/>
    </xf>
    <xf numFmtId="0" fontId="10" fillId="0" borderId="31" pivotButton="0" quotePrefix="0" xfId="0"/>
    <xf numFmtId="0" fontId="10" fillId="0" borderId="17" applyAlignment="1" pivotButton="0" quotePrefix="0" xfId="0">
      <alignment vertical="top"/>
    </xf>
    <xf numFmtId="0" fontId="10" fillId="0" borderId="0" applyAlignment="1" pivotButton="0" quotePrefix="0" xfId="0">
      <alignment vertical="top"/>
    </xf>
    <xf numFmtId="0" fontId="10" fillId="0" borderId="34" pivotButton="0" quotePrefix="0" xfId="0"/>
    <xf numFmtId="0" fontId="10" fillId="0" borderId="6" applyAlignment="1" pivotButton="0" quotePrefix="0" xfId="0">
      <alignment vertical="top"/>
    </xf>
    <xf numFmtId="0" fontId="10" fillId="0" borderId="32" applyAlignment="1" pivotButton="0" quotePrefix="0" xfId="0">
      <alignment vertical="top"/>
    </xf>
    <xf numFmtId="0" fontId="10" fillId="0" borderId="32" pivotButton="0" quotePrefix="0" xfId="0"/>
    <xf numFmtId="0" fontId="10" fillId="0" borderId="33" pivotButton="0" quotePrefix="0" xfId="0"/>
    <xf numFmtId="49" fontId="1" fillId="0" borderId="318" applyAlignment="1" pivotButton="0" quotePrefix="0" xfId="1">
      <alignment horizontal="center" vertical="center"/>
    </xf>
    <xf numFmtId="49" fontId="1" fillId="0" borderId="178" applyAlignment="1" pivotButton="0" quotePrefix="0" xfId="1">
      <alignment horizontal="center" vertical="center"/>
    </xf>
    <xf numFmtId="49" fontId="1" fillId="0" borderId="323" applyAlignment="1" pivotButton="0" quotePrefix="0" xfId="1">
      <alignment horizontal="center" vertical="center"/>
    </xf>
    <xf numFmtId="0" fontId="6" fillId="19" borderId="160" applyAlignment="1" pivotButton="0" quotePrefix="0" xfId="0">
      <alignment horizontal="center" wrapText="1"/>
    </xf>
    <xf numFmtId="0" fontId="6" fillId="19" borderId="318" applyAlignment="1" pivotButton="0" quotePrefix="0" xfId="0">
      <alignment horizontal="center" vertical="center" wrapText="1"/>
    </xf>
    <xf numFmtId="0" fontId="6" fillId="19" borderId="10" applyAlignment="1" pivotButton="0" quotePrefix="0" xfId="0">
      <alignment horizontal="center" wrapText="1"/>
    </xf>
    <xf numFmtId="0" fontId="6" fillId="19" borderId="4" applyAlignment="1" pivotButton="0" quotePrefix="0" xfId="0">
      <alignment horizontal="center" wrapText="1"/>
    </xf>
    <xf numFmtId="166" fontId="0" fillId="0" borderId="13" applyAlignment="1" pivotButton="0" quotePrefix="0" xfId="0">
      <alignment horizontal="center"/>
    </xf>
    <xf numFmtId="166" fontId="0" fillId="0" borderId="14" applyAlignment="1" pivotButton="0" quotePrefix="0" xfId="0">
      <alignment horizontal="center"/>
    </xf>
    <xf numFmtId="166" fontId="0" fillId="0" borderId="12" applyAlignment="1" pivotButton="0" quotePrefix="0" xfId="0">
      <alignment horizontal="center"/>
    </xf>
    <xf numFmtId="39" fontId="0" fillId="0" borderId="318" applyAlignment="1" pivotButton="0" quotePrefix="0" xfId="0">
      <alignment horizontal="center"/>
    </xf>
    <xf numFmtId="39" fontId="0" fillId="0" borderId="211" applyAlignment="1" pivotButton="0" quotePrefix="0" xfId="0">
      <alignment horizontal="center"/>
    </xf>
    <xf numFmtId="166" fontId="0" fillId="0" borderId="197" applyAlignment="1" pivotButton="0" quotePrefix="0" xfId="0">
      <alignment horizontal="center"/>
    </xf>
    <xf numFmtId="39" fontId="0" fillId="0" borderId="178" applyAlignment="1" pivotButton="0" quotePrefix="0" xfId="0">
      <alignment horizontal="center"/>
    </xf>
    <xf numFmtId="39" fontId="0" fillId="0" borderId="179" applyAlignment="1" pivotButton="0" quotePrefix="0" xfId="0">
      <alignment horizontal="center"/>
    </xf>
    <xf numFmtId="39" fontId="0" fillId="0" borderId="219" applyAlignment="1" pivotButton="0" quotePrefix="0" xfId="0">
      <alignment horizontal="center"/>
    </xf>
    <xf numFmtId="0" fontId="0" fillId="0" borderId="0" pivotButton="0" quotePrefix="1" xfId="0"/>
    <xf numFmtId="0" fontId="32" fillId="0" borderId="0" applyAlignment="1" pivotButton="0" quotePrefix="0" xfId="27">
      <alignment wrapText="1"/>
    </xf>
    <xf numFmtId="0" fontId="1" fillId="0" borderId="0" applyAlignment="1" pivotButton="0" quotePrefix="0" xfId="0">
      <alignment wrapText="1"/>
    </xf>
    <xf numFmtId="0" fontId="0" fillId="0" borderId="0" applyAlignment="1" pivotButton="0" quotePrefix="0" xfId="0">
      <alignment vertical="top" wrapText="1"/>
    </xf>
    <xf numFmtId="0" fontId="10" fillId="0" borderId="0" applyAlignment="1" pivotButton="0" quotePrefix="0" xfId="10">
      <alignment wrapText="1"/>
    </xf>
    <xf numFmtId="0" fontId="10" fillId="0" borderId="0" applyAlignment="1" pivotButton="0" quotePrefix="0" xfId="0">
      <alignment vertical="top" wrapText="1"/>
    </xf>
    <xf numFmtId="169" fontId="0" fillId="0" borderId="133" applyAlignment="1" pivotButton="0" quotePrefix="0" xfId="2">
      <alignment horizontal="center"/>
    </xf>
    <xf numFmtId="169" fontId="0" fillId="0" borderId="380" applyAlignment="1" pivotButton="0" quotePrefix="0" xfId="2">
      <alignment horizontal="center"/>
    </xf>
    <xf numFmtId="169" fontId="0" fillId="0" borderId="134" applyAlignment="1" pivotButton="0" quotePrefix="0" xfId="2">
      <alignment horizontal="center"/>
    </xf>
    <xf numFmtId="169" fontId="0" fillId="0" borderId="386" applyAlignment="1" pivotButton="0" quotePrefix="0" xfId="2">
      <alignment horizontal="center"/>
    </xf>
    <xf numFmtId="169" fontId="0" fillId="0" borderId="266" applyAlignment="1" pivotButton="0" quotePrefix="0" xfId="2">
      <alignment horizontal="center"/>
    </xf>
    <xf numFmtId="169" fontId="0" fillId="0" borderId="375" applyAlignment="1" pivotButton="0" quotePrefix="0" xfId="2">
      <alignment horizontal="center"/>
    </xf>
    <xf numFmtId="169" fontId="0" fillId="0" borderId="328" applyAlignment="1" pivotButton="0" quotePrefix="0" xfId="2">
      <alignment horizontal="center"/>
    </xf>
    <xf numFmtId="169" fontId="0" fillId="0" borderId="173" applyAlignment="1" pivotButton="0" quotePrefix="0" xfId="2">
      <alignment horizontal="center"/>
    </xf>
    <xf numFmtId="169" fontId="0" fillId="0" borderId="335" applyAlignment="1" pivotButton="0" quotePrefix="0" xfId="2">
      <alignment horizontal="center"/>
    </xf>
    <xf numFmtId="169" fontId="0" fillId="0" borderId="337" applyAlignment="1" pivotButton="0" quotePrefix="0" xfId="2">
      <alignment horizontal="center"/>
    </xf>
    <xf numFmtId="169" fontId="0" fillId="0" borderId="267" applyAlignment="1" pivotButton="0" quotePrefix="0" xfId="2">
      <alignment horizontal="center"/>
    </xf>
    <xf numFmtId="169" fontId="0" fillId="0" borderId="206" applyAlignment="1" pivotButton="0" quotePrefix="0" xfId="2">
      <alignment horizontal="center"/>
    </xf>
    <xf numFmtId="169" fontId="0" fillId="0" borderId="340" applyAlignment="1" pivotButton="0" quotePrefix="0" xfId="2">
      <alignment horizontal="center"/>
    </xf>
    <xf numFmtId="169" fontId="0" fillId="0" borderId="387" applyAlignment="1" pivotButton="0" quotePrefix="0" xfId="2">
      <alignment horizontal="center"/>
    </xf>
    <xf numFmtId="169" fontId="0" fillId="0" borderId="341" applyAlignment="1" pivotButton="0" quotePrefix="0" xfId="2">
      <alignment horizontal="center"/>
    </xf>
    <xf numFmtId="0" fontId="0" fillId="0" borderId="5" applyAlignment="1" pivotButton="0" quotePrefix="0" xfId="0">
      <alignment horizontal="left" vertical="top" wrapText="1"/>
    </xf>
    <xf numFmtId="0" fontId="0" fillId="0" borderId="30" applyAlignment="1" pivotButton="0" quotePrefix="0" xfId="0">
      <alignment horizontal="left" vertical="top" wrapText="1"/>
    </xf>
    <xf numFmtId="0" fontId="0" fillId="0" borderId="31" applyAlignment="1" pivotButton="0" quotePrefix="0" xfId="0">
      <alignment horizontal="left" vertical="top" wrapText="1"/>
    </xf>
    <xf numFmtId="0" fontId="0" fillId="0" borderId="17" applyAlignment="1" pivotButton="0" quotePrefix="0" xfId="0">
      <alignment horizontal="left" vertical="top" wrapText="1"/>
    </xf>
    <xf numFmtId="0" fontId="0" fillId="0" borderId="0" applyAlignment="1" pivotButton="0" quotePrefix="0" xfId="0">
      <alignment horizontal="left" vertical="top" wrapText="1"/>
    </xf>
    <xf numFmtId="0" fontId="0" fillId="0" borderId="34" applyAlignment="1" pivotButton="0" quotePrefix="0" xfId="0">
      <alignment horizontal="left" vertical="top" wrapText="1"/>
    </xf>
    <xf numFmtId="0" fontId="0" fillId="0" borderId="6" applyAlignment="1" pivotButton="0" quotePrefix="0" xfId="0">
      <alignment horizontal="left" vertical="top" wrapText="1"/>
    </xf>
    <xf numFmtId="0" fontId="0" fillId="0" borderId="32" applyAlignment="1" pivotButton="0" quotePrefix="0" xfId="0">
      <alignment horizontal="left" vertical="top" wrapText="1"/>
    </xf>
    <xf numFmtId="0" fontId="0" fillId="0" borderId="33" applyAlignment="1" pivotButton="0" quotePrefix="0" xfId="0">
      <alignment horizontal="left" vertical="top" wrapText="1"/>
    </xf>
    <xf numFmtId="0" fontId="6" fillId="4" borderId="319" applyAlignment="1" pivotButton="0" quotePrefix="0" xfId="0">
      <alignment horizontal="center"/>
    </xf>
    <xf numFmtId="0" fontId="6" fillId="4" borderId="42" applyAlignment="1" pivotButton="0" quotePrefix="0" xfId="0">
      <alignment horizontal="center"/>
    </xf>
    <xf numFmtId="0" fontId="6" fillId="4" borderId="30" applyAlignment="1" pivotButton="0" quotePrefix="0" xfId="0">
      <alignment horizontal="center"/>
    </xf>
    <xf numFmtId="0" fontId="6" fillId="4" borderId="43" applyAlignment="1" pivotButton="0" quotePrefix="0" xfId="0">
      <alignment horizontal="center"/>
    </xf>
    <xf numFmtId="0" fontId="10" fillId="0" borderId="5" applyAlignment="1" pivotButton="0" quotePrefix="0" xfId="10">
      <alignment horizontal="left" vertical="top" wrapText="1"/>
    </xf>
    <xf numFmtId="0" fontId="10" fillId="0" borderId="30" applyAlignment="1" pivotButton="0" quotePrefix="0" xfId="10">
      <alignment horizontal="left" vertical="top" wrapText="1"/>
    </xf>
    <xf numFmtId="0" fontId="10" fillId="0" borderId="31" applyAlignment="1" pivotButton="0" quotePrefix="0" xfId="10">
      <alignment horizontal="left" vertical="top" wrapText="1"/>
    </xf>
    <xf numFmtId="0" fontId="10" fillId="0" borderId="17" applyAlignment="1" pivotButton="0" quotePrefix="0" xfId="10">
      <alignment horizontal="left" vertical="top" wrapText="1"/>
    </xf>
    <xf numFmtId="0" fontId="10" fillId="0" borderId="0" applyAlignment="1" pivotButton="0" quotePrefix="0" xfId="10">
      <alignment horizontal="left" vertical="top" wrapText="1"/>
    </xf>
    <xf numFmtId="0" fontId="10" fillId="0" borderId="34" applyAlignment="1" pivotButton="0" quotePrefix="0" xfId="10">
      <alignment horizontal="left" vertical="top" wrapText="1"/>
    </xf>
    <xf numFmtId="0" fontId="10" fillId="0" borderId="6" applyAlignment="1" pivotButton="0" quotePrefix="0" xfId="10">
      <alignment horizontal="left" vertical="top" wrapText="1"/>
    </xf>
    <xf numFmtId="0" fontId="10" fillId="0" borderId="32" applyAlignment="1" pivotButton="0" quotePrefix="0" xfId="10">
      <alignment horizontal="left" vertical="top" wrapText="1"/>
    </xf>
    <xf numFmtId="0" fontId="10" fillId="0" borderId="33" applyAlignment="1" pivotButton="0" quotePrefix="0" xfId="10">
      <alignment horizontal="left" vertical="top" wrapText="1"/>
    </xf>
    <xf numFmtId="0" fontId="6" fillId="0" borderId="234" applyAlignment="1" pivotButton="0" quotePrefix="0" xfId="10">
      <alignment horizontal="center" vertical="center" wrapText="1"/>
    </xf>
    <xf numFmtId="0" fontId="6" fillId="0" borderId="233" applyAlignment="1" pivotButton="0" quotePrefix="0" xfId="10">
      <alignment horizontal="center" vertical="center" wrapText="1"/>
    </xf>
    <xf numFmtId="182" fontId="6" fillId="0" borderId="234" applyAlignment="1" pivotButton="0" quotePrefix="0" xfId="10">
      <alignment horizontal="center" vertical="center" wrapText="1"/>
    </xf>
    <xf numFmtId="182" fontId="6" fillId="0" borderId="233" applyAlignment="1" pivotButton="0" quotePrefix="0" xfId="10">
      <alignment horizontal="center" vertical="center" wrapText="1"/>
    </xf>
    <xf numFmtId="37" fontId="6" fillId="0" borderId="234" applyAlignment="1" pivotButton="0" quotePrefix="0" xfId="10">
      <alignment horizontal="center" vertical="center" wrapText="1"/>
    </xf>
    <xf numFmtId="37" fontId="6" fillId="0" borderId="233" applyAlignment="1" pivotButton="0" quotePrefix="0" xfId="10">
      <alignment horizontal="center" vertical="center" wrapText="1"/>
    </xf>
    <xf numFmtId="14" fontId="2" fillId="4" borderId="17" applyAlignment="1" pivotButton="0" quotePrefix="0" xfId="0">
      <alignment horizontal="center"/>
    </xf>
    <xf numFmtId="14" fontId="2" fillId="4" borderId="0" applyAlignment="1" pivotButton="0" quotePrefix="0" xfId="0">
      <alignment horizontal="center"/>
    </xf>
    <xf numFmtId="0" fontId="0" fillId="0" borderId="0" applyAlignment="1" pivotButton="0" quotePrefix="0" xfId="0">
      <alignment horizontal="center" vertical="center" wrapText="1"/>
    </xf>
    <xf numFmtId="0" fontId="10" fillId="10" borderId="234" applyAlignment="1" pivotButton="0" quotePrefix="0" xfId="11">
      <alignment horizontal="center" vertical="center"/>
    </xf>
    <xf numFmtId="0" fontId="10" fillId="10" borderId="230" applyAlignment="1" pivotButton="0" quotePrefix="0" xfId="11">
      <alignment horizontal="center" vertical="center"/>
    </xf>
    <xf numFmtId="0" fontId="10" fillId="10" borderId="254" applyAlignment="1" pivotButton="0" quotePrefix="0" xfId="11">
      <alignment horizontal="center" vertical="center"/>
    </xf>
    <xf numFmtId="0" fontId="10" fillId="0" borderId="32" applyAlignment="1" pivotButton="0" quotePrefix="0" xfId="11">
      <alignment horizontal="center"/>
    </xf>
    <xf numFmtId="0" fontId="10" fillId="10" borderId="375" applyAlignment="1" pivotButton="0" quotePrefix="0" xfId="11">
      <alignment horizontal="center" vertical="center"/>
    </xf>
    <xf numFmtId="0" fontId="10" fillId="10" borderId="313" applyAlignment="1" pivotButton="0" quotePrefix="0" xfId="11">
      <alignment horizontal="center" vertical="center"/>
    </xf>
    <xf numFmtId="0" fontId="10" fillId="10" borderId="8" applyAlignment="1" pivotButton="0" quotePrefix="0" xfId="11">
      <alignment horizontal="center" vertical="center"/>
    </xf>
    <xf numFmtId="0" fontId="10" fillId="10" borderId="123" applyAlignment="1" pivotButton="0" quotePrefix="0" xfId="11">
      <alignment horizontal="center" vertical="center"/>
    </xf>
    <xf numFmtId="0" fontId="10" fillId="10" borderId="125" applyAlignment="1" pivotButton="0" quotePrefix="0" xfId="11">
      <alignment horizontal="center" vertical="center"/>
    </xf>
    <xf numFmtId="0" fontId="0" fillId="0" borderId="0" applyAlignment="1" pivotButton="0" quotePrefix="0" xfId="0">
      <alignment horizontal="center" wrapText="1"/>
    </xf>
    <xf numFmtId="0" fontId="0" fillId="0" borderId="0" applyAlignment="1" pivotButton="0" quotePrefix="0" xfId="0">
      <alignment horizontal="center"/>
    </xf>
    <xf numFmtId="0" fontId="0" fillId="0" borderId="0" applyAlignment="1" pivotButton="0" quotePrefix="0" xfId="0">
      <alignment horizontal="left" vertical="center" wrapText="1"/>
    </xf>
    <xf numFmtId="0" fontId="43" fillId="0" borderId="216" applyAlignment="1" pivotButton="0" quotePrefix="0" xfId="0">
      <alignment horizontal="left" vertical="top" wrapText="1"/>
    </xf>
    <xf numFmtId="0" fontId="43" fillId="0" borderId="172" applyAlignment="1" pivotButton="0" quotePrefix="0" xfId="0">
      <alignment horizontal="left" vertical="top" wrapText="1"/>
    </xf>
    <xf numFmtId="0" fontId="43" fillId="0" borderId="217" applyAlignment="1" pivotButton="0" quotePrefix="0" xfId="0">
      <alignment horizontal="left" vertical="top" wrapText="1"/>
    </xf>
    <xf numFmtId="0" fontId="43" fillId="0" borderId="136" applyAlignment="1" pivotButton="0" quotePrefix="0" xfId="0">
      <alignment horizontal="left" vertical="top" wrapText="1"/>
    </xf>
    <xf numFmtId="0" fontId="43" fillId="0" borderId="0" applyAlignment="1" pivotButton="0" quotePrefix="0" xfId="0">
      <alignment horizontal="left" vertical="top" wrapText="1"/>
    </xf>
    <xf numFmtId="0" fontId="43" fillId="0" borderId="137" applyAlignment="1" pivotButton="0" quotePrefix="0" xfId="0">
      <alignment horizontal="left" vertical="top" wrapText="1"/>
    </xf>
    <xf numFmtId="0" fontId="43" fillId="0" borderId="138" applyAlignment="1" pivotButton="0" quotePrefix="0" xfId="0">
      <alignment horizontal="left" vertical="top" wrapText="1"/>
    </xf>
    <xf numFmtId="0" fontId="43" fillId="0" borderId="139" applyAlignment="1" pivotButton="0" quotePrefix="0" xfId="0">
      <alignment horizontal="left" vertical="top" wrapText="1"/>
    </xf>
    <xf numFmtId="0" fontId="43" fillId="0" borderId="140" applyAlignment="1" pivotButton="0" quotePrefix="0" xfId="0">
      <alignment horizontal="left" vertical="top" wrapText="1"/>
    </xf>
    <xf numFmtId="0" fontId="33" fillId="19" borderId="123" applyAlignment="1" pivotButton="0" quotePrefix="0" xfId="0">
      <alignment horizontal="center"/>
    </xf>
    <xf numFmtId="0" fontId="33" fillId="19" borderId="193" applyAlignment="1" pivotButton="0" quotePrefix="0" xfId="0">
      <alignment horizontal="center"/>
    </xf>
    <xf numFmtId="0" fontId="43" fillId="0" borderId="0" applyAlignment="1" pivotButton="0" quotePrefix="0" xfId="0">
      <alignment wrapText="1"/>
    </xf>
    <xf numFmtId="0" fontId="33" fillId="19" borderId="5" applyAlignment="1" pivotButton="0" quotePrefix="0" xfId="0">
      <alignment horizontal="left"/>
    </xf>
    <xf numFmtId="0" fontId="33" fillId="19" borderId="201" applyAlignment="1" pivotButton="0" quotePrefix="0" xfId="0">
      <alignment horizontal="left"/>
    </xf>
    <xf numFmtId="0" fontId="33" fillId="19" borderId="202" applyAlignment="1" pivotButton="0" quotePrefix="0" xfId="0">
      <alignment horizontal="center" wrapText="1"/>
    </xf>
    <xf numFmtId="0" fontId="33" fillId="19" borderId="203" applyAlignment="1" pivotButton="0" quotePrefix="0" xfId="0">
      <alignment horizontal="center" wrapText="1"/>
    </xf>
    <xf numFmtId="0" fontId="33" fillId="19" borderId="204" applyAlignment="1" pivotButton="0" quotePrefix="0" xfId="0">
      <alignment horizontal="center" wrapText="1"/>
    </xf>
    <xf numFmtId="0" fontId="33" fillId="19" borderId="205" applyAlignment="1" pivotButton="0" quotePrefix="0" xfId="0">
      <alignment horizontal="center" wrapText="1"/>
    </xf>
    <xf numFmtId="0" fontId="43" fillId="0" borderId="0" applyAlignment="1" pivotButton="0" quotePrefix="0" xfId="0">
      <alignment horizontal="left"/>
    </xf>
    <xf numFmtId="0" fontId="32" fillId="0" borderId="0" applyAlignment="1" pivotButton="0" quotePrefix="0" xfId="0">
      <alignment horizontal="left"/>
    </xf>
    <xf numFmtId="0" fontId="2" fillId="20" borderId="331" applyAlignment="1" pivotButton="0" quotePrefix="0" xfId="0">
      <alignment horizontal="center" wrapText="1"/>
    </xf>
    <xf numFmtId="0" fontId="2" fillId="20" borderId="333" applyAlignment="1" pivotButton="0" quotePrefix="0" xfId="0">
      <alignment horizontal="center" wrapText="1"/>
    </xf>
    <xf numFmtId="0" fontId="0" fillId="20" borderId="329" applyAlignment="1" pivotButton="0" quotePrefix="0" xfId="0">
      <alignment horizontal="center"/>
    </xf>
    <xf numFmtId="0" fontId="0" fillId="20" borderId="332" applyAlignment="1" pivotButton="0" quotePrefix="0" xfId="0">
      <alignment horizontal="center"/>
    </xf>
    <xf numFmtId="0" fontId="2" fillId="20" borderId="358" applyAlignment="1" pivotButton="0" quotePrefix="0" xfId="0">
      <alignment horizontal="center" wrapText="1"/>
    </xf>
    <xf numFmtId="0" fontId="2" fillId="20" borderId="359" applyAlignment="1" pivotButton="0" quotePrefix="0" xfId="0">
      <alignment horizontal="center" wrapText="1"/>
    </xf>
    <xf numFmtId="0" fontId="2" fillId="20" borderId="330" applyAlignment="1" pivotButton="0" quotePrefix="0" xfId="0">
      <alignment horizontal="center" wrapText="1"/>
    </xf>
    <xf numFmtId="0" fontId="2" fillId="20" borderId="132" applyAlignment="1" pivotButton="0" quotePrefix="0" xfId="0">
      <alignment horizontal="center" wrapText="1"/>
    </xf>
    <xf numFmtId="0" fontId="39" fillId="0" borderId="0" applyAlignment="1" pivotButton="0" quotePrefix="0" xfId="0">
      <alignment horizontal="left" vertical="top" wrapText="1"/>
    </xf>
    <xf numFmtId="0" fontId="1" fillId="10" borderId="5" applyAlignment="1" pivotButton="0" quotePrefix="0" xfId="0">
      <alignment horizontal="left" vertical="center" wrapText="1"/>
    </xf>
    <xf numFmtId="0" fontId="1" fillId="10" borderId="30" applyAlignment="1" pivotButton="0" quotePrefix="0" xfId="0">
      <alignment horizontal="left" vertical="center" wrapText="1"/>
    </xf>
    <xf numFmtId="0" fontId="1" fillId="10" borderId="31" applyAlignment="1" pivotButton="0" quotePrefix="0" xfId="0">
      <alignment horizontal="left" vertical="center" wrapText="1"/>
    </xf>
    <xf numFmtId="0" fontId="1" fillId="10" borderId="17" applyAlignment="1" pivotButton="0" quotePrefix="0" xfId="0">
      <alignment horizontal="left" vertical="center" wrapText="1"/>
    </xf>
    <xf numFmtId="0" fontId="1" fillId="10" borderId="0" applyAlignment="1" pivotButton="0" quotePrefix="0" xfId="0">
      <alignment horizontal="left" vertical="center" wrapText="1"/>
    </xf>
    <xf numFmtId="0" fontId="1" fillId="10" borderId="34" applyAlignment="1" pivotButton="0" quotePrefix="0" xfId="0">
      <alignment horizontal="left" vertical="center" wrapText="1"/>
    </xf>
    <xf numFmtId="0" fontId="1" fillId="10" borderId="6" applyAlignment="1" pivotButton="0" quotePrefix="0" xfId="0">
      <alignment horizontal="left" vertical="center" wrapText="1"/>
    </xf>
    <xf numFmtId="0" fontId="1" fillId="10" borderId="32" applyAlignment="1" pivotButton="0" quotePrefix="0" xfId="0">
      <alignment horizontal="left" vertical="center" wrapText="1"/>
    </xf>
    <xf numFmtId="0" fontId="1" fillId="10" borderId="33" applyAlignment="1" pivotButton="0" quotePrefix="0" xfId="0">
      <alignment horizontal="left" vertical="center" wrapText="1"/>
    </xf>
    <xf numFmtId="164" fontId="10" fillId="0" borderId="5" applyAlignment="1" applyProtection="1" pivotButton="0" quotePrefix="0" xfId="25">
      <alignment horizontal="left" vertical="top" wrapText="1"/>
      <protection locked="0" hidden="0"/>
    </xf>
    <xf numFmtId="164" fontId="10" fillId="0" borderId="30" applyAlignment="1" applyProtection="1" pivotButton="0" quotePrefix="0" xfId="25">
      <alignment horizontal="left" vertical="top" wrapText="1"/>
      <protection locked="0" hidden="0"/>
    </xf>
    <xf numFmtId="164" fontId="10" fillId="0" borderId="31" applyAlignment="1" applyProtection="1" pivotButton="0" quotePrefix="0" xfId="25">
      <alignment horizontal="left" vertical="top" wrapText="1"/>
      <protection locked="0" hidden="0"/>
    </xf>
    <xf numFmtId="164" fontId="10" fillId="0" borderId="17" applyAlignment="1" applyProtection="1" pivotButton="0" quotePrefix="0" xfId="25">
      <alignment horizontal="left" vertical="top" wrapText="1"/>
      <protection locked="0" hidden="0"/>
    </xf>
    <xf numFmtId="164" fontId="10" fillId="0" borderId="0" applyAlignment="1" applyProtection="1" pivotButton="0" quotePrefix="0" xfId="25">
      <alignment horizontal="left" vertical="top" wrapText="1"/>
      <protection locked="0" hidden="0"/>
    </xf>
    <xf numFmtId="164" fontId="10" fillId="0" borderId="34" applyAlignment="1" applyProtection="1" pivotButton="0" quotePrefix="0" xfId="25">
      <alignment horizontal="left" vertical="top" wrapText="1"/>
      <protection locked="0" hidden="0"/>
    </xf>
    <xf numFmtId="164" fontId="10" fillId="0" borderId="6" applyAlignment="1" applyProtection="1" pivotButton="0" quotePrefix="0" xfId="25">
      <alignment horizontal="left" vertical="top" wrapText="1"/>
      <protection locked="0" hidden="0"/>
    </xf>
    <xf numFmtId="164" fontId="10" fillId="0" borderId="32" applyAlignment="1" applyProtection="1" pivotButton="0" quotePrefix="0" xfId="25">
      <alignment horizontal="left" vertical="top" wrapText="1"/>
      <protection locked="0" hidden="0"/>
    </xf>
    <xf numFmtId="164" fontId="10" fillId="0" borderId="33" applyAlignment="1" applyProtection="1" pivotButton="0" quotePrefix="0" xfId="25">
      <alignment horizontal="left" vertical="top" wrapText="1"/>
      <protection locked="0" hidden="0"/>
    </xf>
    <xf numFmtId="0" fontId="6" fillId="0" borderId="5" applyAlignment="1" pivotButton="0" quotePrefix="0" xfId="22">
      <alignment horizontal="left" vertical="top" wrapText="1"/>
    </xf>
    <xf numFmtId="0" fontId="6" fillId="0" borderId="30" applyAlignment="1" pivotButton="0" quotePrefix="0" xfId="22">
      <alignment horizontal="left" vertical="top" wrapText="1"/>
    </xf>
    <xf numFmtId="0" fontId="6" fillId="0" borderId="31" applyAlignment="1" pivotButton="0" quotePrefix="0" xfId="22">
      <alignment horizontal="left" vertical="top" wrapText="1"/>
    </xf>
    <xf numFmtId="0" fontId="6" fillId="0" borderId="17" applyAlignment="1" pivotButton="0" quotePrefix="0" xfId="22">
      <alignment horizontal="left" vertical="top" wrapText="1"/>
    </xf>
    <xf numFmtId="0" fontId="6" fillId="0" borderId="0" applyAlignment="1" pivotButton="0" quotePrefix="0" xfId="22">
      <alignment horizontal="left" vertical="top" wrapText="1"/>
    </xf>
    <xf numFmtId="0" fontId="6" fillId="0" borderId="34" applyAlignment="1" pivotButton="0" quotePrefix="0" xfId="22">
      <alignment horizontal="left" vertical="top" wrapText="1"/>
    </xf>
    <xf numFmtId="0" fontId="6" fillId="0" borderId="6" applyAlignment="1" pivotButton="0" quotePrefix="0" xfId="22">
      <alignment horizontal="left" vertical="top" wrapText="1"/>
    </xf>
    <xf numFmtId="0" fontId="6" fillId="0" borderId="32" applyAlignment="1" pivotButton="0" quotePrefix="0" xfId="22">
      <alignment horizontal="left" vertical="top" wrapText="1"/>
    </xf>
    <xf numFmtId="0" fontId="6" fillId="0" borderId="33" applyAlignment="1" pivotButton="0" quotePrefix="0" xfId="22">
      <alignment horizontal="left" vertical="top" wrapText="1"/>
    </xf>
    <xf numFmtId="0" fontId="6" fillId="14" borderId="150" applyAlignment="1" pivotButton="0" quotePrefix="0" xfId="0">
      <alignment horizontal="center"/>
    </xf>
    <xf numFmtId="0" fontId="6" fillId="14" borderId="151" applyAlignment="1" pivotButton="0" quotePrefix="0" xfId="0">
      <alignment horizontal="center"/>
    </xf>
    <xf numFmtId="0" fontId="6" fillId="14" borderId="152" applyAlignment="1" pivotButton="0" quotePrefix="0" xfId="0">
      <alignment horizontal="center"/>
    </xf>
    <xf numFmtId="0" fontId="6" fillId="14" borderId="138" applyAlignment="1" pivotButton="0" quotePrefix="0" xfId="0">
      <alignment horizontal="center"/>
    </xf>
    <xf numFmtId="0" fontId="6" fillId="14" borderId="139" applyAlignment="1" pivotButton="0" quotePrefix="0" xfId="0">
      <alignment horizontal="center"/>
    </xf>
    <xf numFmtId="0" fontId="6" fillId="14" borderId="140" applyAlignment="1" pivotButton="0" quotePrefix="0" xfId="0">
      <alignment horizontal="center"/>
    </xf>
    <xf numFmtId="0" fontId="6" fillId="14" borderId="32" applyAlignment="1" pivotButton="0" quotePrefix="0" xfId="0">
      <alignment horizontal="center"/>
    </xf>
    <xf numFmtId="0" fontId="6" fillId="14" borderId="168" applyAlignment="1" pivotButton="0" quotePrefix="0" xfId="0">
      <alignment horizontal="center"/>
    </xf>
    <xf numFmtId="0" fontId="6" fillId="14" borderId="157" applyAlignment="1" pivotButton="0" quotePrefix="0" xfId="0">
      <alignment horizontal="center"/>
    </xf>
    <xf numFmtId="0" fontId="6" fillId="14" borderId="158" applyAlignment="1" pivotButton="0" quotePrefix="0" xfId="0">
      <alignment horizontal="center"/>
    </xf>
    <xf numFmtId="0" fontId="6" fillId="14" borderId="159" applyAlignment="1" pivotButton="0" quotePrefix="0" xfId="0">
      <alignment horizontal="center"/>
    </xf>
    <xf numFmtId="0" fontId="43" fillId="0" borderId="5" applyAlignment="1" pivotButton="0" quotePrefix="0" xfId="0">
      <alignment horizontal="left" vertical="top" wrapText="1"/>
    </xf>
    <xf numFmtId="0" fontId="43" fillId="0" borderId="30" applyAlignment="1" pivotButton="0" quotePrefix="0" xfId="0">
      <alignment horizontal="left" vertical="top" wrapText="1"/>
    </xf>
    <xf numFmtId="0" fontId="43" fillId="0" borderId="17" applyAlignment="1" pivotButton="0" quotePrefix="0" xfId="0">
      <alignment horizontal="left" vertical="top" wrapText="1"/>
    </xf>
    <xf numFmtId="0" fontId="43" fillId="0" borderId="6" applyAlignment="1" pivotButton="0" quotePrefix="0" xfId="0">
      <alignment horizontal="left" vertical="top" wrapText="1"/>
    </xf>
    <xf numFmtId="0" fontId="43" fillId="0" borderId="32" applyAlignment="1" pivotButton="0" quotePrefix="0" xfId="0">
      <alignment horizontal="left" vertical="top" wrapText="1"/>
    </xf>
    <xf numFmtId="0" fontId="6" fillId="14" borderId="153" applyAlignment="1" pivotButton="0" quotePrefix="0" xfId="0">
      <alignment horizontal="center"/>
    </xf>
    <xf numFmtId="0" fontId="6" fillId="14" borderId="154" applyAlignment="1" pivotButton="0" quotePrefix="0" xfId="0">
      <alignment horizontal="center"/>
    </xf>
    <xf numFmtId="0" fontId="6" fillId="14" borderId="155" applyAlignment="1" pivotButton="0" quotePrefix="0" xfId="0">
      <alignment horizontal="center"/>
    </xf>
    <xf numFmtId="0" fontId="39" fillId="0" borderId="5" applyAlignment="1" pivotButton="0" quotePrefix="0" xfId="0">
      <alignment horizontal="left" vertical="top" wrapText="1"/>
    </xf>
    <xf numFmtId="0" fontId="39" fillId="0" borderId="30" applyAlignment="1" pivotButton="0" quotePrefix="0" xfId="0">
      <alignment horizontal="left" vertical="top" wrapText="1"/>
    </xf>
    <xf numFmtId="0" fontId="39" fillId="0" borderId="31" applyAlignment="1" pivotButton="0" quotePrefix="0" xfId="0">
      <alignment horizontal="left" vertical="top" wrapText="1"/>
    </xf>
    <xf numFmtId="170" fontId="6" fillId="4" borderId="318" applyAlignment="1" pivotButton="0" quotePrefix="0" xfId="21">
      <alignment horizontal="center" wrapText="1"/>
    </xf>
    <xf numFmtId="170" fontId="6" fillId="4" borderId="357" applyAlignment="1" pivotButton="0" quotePrefix="0" xfId="21">
      <alignment horizontal="center" wrapText="1"/>
    </xf>
    <xf numFmtId="0" fontId="52" fillId="0" borderId="0" applyAlignment="1" pivotButton="0" quotePrefix="0" xfId="0">
      <alignment horizontal="right"/>
    </xf>
    <xf numFmtId="0" fontId="52" fillId="0" borderId="34" applyAlignment="1" pivotButton="0" quotePrefix="0" xfId="0">
      <alignment horizontal="right"/>
    </xf>
    <xf numFmtId="0" fontId="17" fillId="0" borderId="0" applyAlignment="1" pivotButton="0" quotePrefix="0" xfId="0">
      <alignment horizontal="left" vertical="top" wrapText="1"/>
    </xf>
    <xf numFmtId="170" fontId="6" fillId="4" borderId="130" applyAlignment="1" pivotButton="0" quotePrefix="0" xfId="21">
      <alignment horizontal="center"/>
    </xf>
    <xf numFmtId="170" fontId="6" fillId="4" borderId="175" applyAlignment="1" pivotButton="0" quotePrefix="0" xfId="21">
      <alignment horizontal="center"/>
    </xf>
    <xf numFmtId="170" fontId="6" fillId="4" borderId="176" applyAlignment="1" pivotButton="0" quotePrefix="0" xfId="21">
      <alignment horizontal="center" wrapText="1"/>
    </xf>
    <xf numFmtId="170" fontId="6" fillId="4" borderId="183" applyAlignment="1" pivotButton="0" quotePrefix="0" xfId="21">
      <alignment horizontal="center" wrapText="1"/>
    </xf>
    <xf numFmtId="0" fontId="0" fillId="0" borderId="0" applyAlignment="1" pivotButton="0" quotePrefix="0" xfId="0">
      <alignment horizontal="center" vertical="top" wrapText="1"/>
    </xf>
    <xf numFmtId="0" fontId="17" fillId="0" borderId="0" applyAlignment="1" pivotButton="0" quotePrefix="0" xfId="0">
      <alignment horizontal="left" wrapText="1"/>
    </xf>
    <xf numFmtId="0" fontId="0" fillId="0" borderId="0" applyAlignment="1" pivotButton="0" quotePrefix="0" xfId="0">
      <alignment horizontal="left" wrapText="1"/>
    </xf>
    <xf numFmtId="170" fontId="6" fillId="4" borderId="174" applyAlignment="1" pivotButton="0" quotePrefix="0" xfId="21">
      <alignment horizontal="center" wrapText="1"/>
    </xf>
    <xf numFmtId="170" fontId="6" fillId="4" borderId="180" applyAlignment="1" pivotButton="0" quotePrefix="0" xfId="21">
      <alignment horizontal="center" wrapText="1"/>
    </xf>
    <xf numFmtId="170" fontId="6" fillId="4" borderId="172" applyAlignment="1" pivotButton="0" quotePrefix="0" xfId="21">
      <alignment horizontal="center"/>
    </xf>
    <xf numFmtId="170" fontId="6" fillId="4" borderId="32" applyAlignment="1" pivotButton="0" quotePrefix="0" xfId="21">
      <alignment horizontal="center"/>
    </xf>
    <xf numFmtId="0" fontId="10" fillId="0" borderId="5" applyAlignment="1" pivotButton="0" quotePrefix="0" xfId="0">
      <alignment horizontal="left" vertical="top" wrapText="1"/>
    </xf>
    <xf numFmtId="0" fontId="10" fillId="0" borderId="30" applyAlignment="1" pivotButton="0" quotePrefix="0" xfId="0">
      <alignment horizontal="left" vertical="top" wrapText="1"/>
    </xf>
    <xf numFmtId="0" fontId="10" fillId="0" borderId="31" applyAlignment="1" pivotButton="0" quotePrefix="0" xfId="0">
      <alignment horizontal="left" vertical="top" wrapText="1"/>
    </xf>
    <xf numFmtId="0" fontId="10" fillId="0" borderId="17" applyAlignment="1" pivotButton="0" quotePrefix="0" xfId="0">
      <alignment horizontal="left" vertical="top" wrapText="1"/>
    </xf>
    <xf numFmtId="0" fontId="10" fillId="0" borderId="0" applyAlignment="1" pivotButton="0" quotePrefix="0" xfId="0">
      <alignment horizontal="left" vertical="top" wrapText="1"/>
    </xf>
    <xf numFmtId="0" fontId="10" fillId="0" borderId="34" applyAlignment="1" pivotButton="0" quotePrefix="0" xfId="0">
      <alignment horizontal="left" vertical="top" wrapText="1"/>
    </xf>
    <xf numFmtId="0" fontId="10" fillId="0" borderId="6" applyAlignment="1" pivotButton="0" quotePrefix="0" xfId="0">
      <alignment horizontal="left" vertical="top" wrapText="1"/>
    </xf>
    <xf numFmtId="0" fontId="10" fillId="0" borderId="32" applyAlignment="1" pivotButton="0" quotePrefix="0" xfId="0">
      <alignment horizontal="left" vertical="top" wrapText="1"/>
    </xf>
    <xf numFmtId="0" fontId="10" fillId="0" borderId="33" applyAlignment="1" pivotButton="0" quotePrefix="0" xfId="0">
      <alignment horizontal="left" vertical="top" wrapText="1"/>
    </xf>
    <xf numFmtId="0" fontId="39" fillId="0" borderId="17" applyAlignment="1" pivotButton="0" quotePrefix="0" xfId="0">
      <alignment horizontal="left" vertical="top" wrapText="1"/>
    </xf>
    <xf numFmtId="0" fontId="39" fillId="0" borderId="34" applyAlignment="1" pivotButton="0" quotePrefix="0" xfId="0">
      <alignment horizontal="left" vertical="top" wrapText="1"/>
    </xf>
    <xf numFmtId="0" fontId="39" fillId="0" borderId="6" applyAlignment="1" pivotButton="0" quotePrefix="0" xfId="0">
      <alignment horizontal="left" vertical="top" wrapText="1"/>
    </xf>
    <xf numFmtId="0" fontId="39" fillId="0" borderId="32" applyAlignment="1" pivotButton="0" quotePrefix="0" xfId="0">
      <alignment horizontal="left" vertical="top" wrapText="1"/>
    </xf>
    <xf numFmtId="0" fontId="39" fillId="0" borderId="33" applyAlignment="1" pivotButton="0" quotePrefix="0" xfId="0">
      <alignment horizontal="left" vertical="top" wrapText="1"/>
    </xf>
    <xf numFmtId="0" fontId="43" fillId="0" borderId="136" applyAlignment="1" pivotButton="0" quotePrefix="0" xfId="0">
      <alignment wrapText="1"/>
    </xf>
    <xf numFmtId="0" fontId="43" fillId="0" borderId="137" applyAlignment="1" pivotButton="0" quotePrefix="0" xfId="0">
      <alignment wrapText="1"/>
    </xf>
    <xf numFmtId="0" fontId="50" fillId="0" borderId="130" applyAlignment="1" pivotButton="0" quotePrefix="0" xfId="0">
      <alignment wrapText="1"/>
    </xf>
    <xf numFmtId="0" fontId="50" fillId="0" borderId="379" applyAlignment="1" pivotButton="0" quotePrefix="0" xfId="0">
      <alignment wrapText="1"/>
    </xf>
    <xf numFmtId="0" fontId="50" fillId="0" borderId="174" applyAlignment="1" pivotButton="0" quotePrefix="0" xfId="0">
      <alignment wrapText="1"/>
    </xf>
    <xf numFmtId="0" fontId="50" fillId="0" borderId="376" applyAlignment="1" pivotButton="0" quotePrefix="0" xfId="0">
      <alignment wrapText="1"/>
    </xf>
    <xf numFmtId="0" fontId="50" fillId="0" borderId="380" applyAlignment="1" pivotButton="0" quotePrefix="0" xfId="0">
      <alignment wrapText="1"/>
    </xf>
    <xf numFmtId="0" fontId="50" fillId="0" borderId="381" applyAlignment="1" pivotButton="0" quotePrefix="0" xfId="0">
      <alignment wrapText="1"/>
    </xf>
    <xf numFmtId="0" fontId="50" fillId="0" borderId="377" applyAlignment="1" pivotButton="0" quotePrefix="0" xfId="0">
      <alignment wrapText="1"/>
    </xf>
    <xf numFmtId="0" fontId="50" fillId="0" borderId="133" applyAlignment="1" pivotButton="0" quotePrefix="0" xfId="0">
      <alignment wrapText="1"/>
    </xf>
    <xf numFmtId="0" fontId="50" fillId="0" borderId="172" applyAlignment="1" pivotButton="0" quotePrefix="0" xfId="0">
      <alignment wrapText="1"/>
    </xf>
    <xf numFmtId="0" fontId="50" fillId="0" borderId="363" applyAlignment="1" pivotButton="0" quotePrefix="0" xfId="0">
      <alignment wrapText="1"/>
    </xf>
    <xf numFmtId="0" fontId="50" fillId="0" borderId="378" applyAlignment="1" pivotButton="0" quotePrefix="0" xfId="0">
      <alignment wrapText="1"/>
    </xf>
    <xf numFmtId="0" fontId="50" fillId="0" borderId="382" applyAlignment="1" pivotButton="0" quotePrefix="0" xfId="0">
      <alignment wrapText="1"/>
    </xf>
    <xf numFmtId="0" fontId="43" fillId="21" borderId="136" applyAlignment="1" pivotButton="0" quotePrefix="0" xfId="0">
      <alignment wrapText="1"/>
    </xf>
    <xf numFmtId="0" fontId="43" fillId="21" borderId="0" applyAlignment="1" pivotButton="0" quotePrefix="0" xfId="0">
      <alignment wrapText="1"/>
    </xf>
    <xf numFmtId="0" fontId="43" fillId="21" borderId="137" applyAlignment="1" pivotButton="0" quotePrefix="0" xfId="0">
      <alignment wrapText="1"/>
    </xf>
    <xf numFmtId="0" fontId="43" fillId="0" borderId="138" applyAlignment="1" pivotButton="0" quotePrefix="0" xfId="0">
      <alignment wrapText="1"/>
    </xf>
    <xf numFmtId="0" fontId="43" fillId="0" borderId="139" applyAlignment="1" pivotButton="0" quotePrefix="0" xfId="0">
      <alignment wrapText="1"/>
    </xf>
    <xf numFmtId="0" fontId="43" fillId="0" borderId="140" applyAlignment="1" pivotButton="0" quotePrefix="0" xfId="0">
      <alignment wrapText="1"/>
    </xf>
    <xf numFmtId="0" fontId="50" fillId="21" borderId="216" pivotButton="0" quotePrefix="0" xfId="0"/>
    <xf numFmtId="0" fontId="50" fillId="21" borderId="172" pivotButton="0" quotePrefix="0" xfId="0"/>
    <xf numFmtId="0" fontId="50" fillId="21" borderId="217" pivotButton="0" quotePrefix="0" xfId="0"/>
    <xf numFmtId="0" fontId="43" fillId="21" borderId="138" applyAlignment="1" pivotButton="0" quotePrefix="0" xfId="0">
      <alignment wrapText="1"/>
    </xf>
    <xf numFmtId="0" fontId="43" fillId="21" borderId="139" applyAlignment="1" pivotButton="0" quotePrefix="0" xfId="0">
      <alignment wrapText="1"/>
    </xf>
    <xf numFmtId="0" fontId="43" fillId="21" borderId="140" applyAlignment="1" pivotButton="0" quotePrefix="0" xfId="0">
      <alignment wrapText="1"/>
    </xf>
    <xf numFmtId="0" fontId="43" fillId="0" borderId="366" applyAlignment="1" pivotButton="0" quotePrefix="0" xfId="0">
      <alignment wrapText="1"/>
    </xf>
    <xf numFmtId="0" fontId="43" fillId="0" borderId="383" applyAlignment="1" pivotButton="0" quotePrefix="0" xfId="0">
      <alignment wrapText="1"/>
    </xf>
    <xf numFmtId="0" fontId="43" fillId="0" borderId="366" pivotButton="0" quotePrefix="0" xfId="0"/>
    <xf numFmtId="0" fontId="43" fillId="0" borderId="383" pivotButton="0" quotePrefix="0" xfId="0"/>
    <xf numFmtId="0" fontId="43" fillId="0" borderId="372" pivotButton="0" quotePrefix="0" xfId="0"/>
    <xf numFmtId="0" fontId="43" fillId="0" borderId="385" pivotButton="0" quotePrefix="0" xfId="0"/>
    <xf numFmtId="0" fontId="43" fillId="0" borderId="372" applyAlignment="1" pivotButton="0" quotePrefix="0" xfId="0">
      <alignment wrapText="1"/>
    </xf>
    <xf numFmtId="0" fontId="43" fillId="0" borderId="385" applyAlignment="1" pivotButton="0" quotePrefix="0" xfId="0">
      <alignment wrapText="1"/>
    </xf>
    <xf numFmtId="0" fontId="6" fillId="14" borderId="192" applyAlignment="1" pivotButton="0" quotePrefix="0" xfId="21">
      <alignment horizontal="center" wrapText="1"/>
    </xf>
    <xf numFmtId="0" fontId="6" fillId="14" borderId="7" applyAlignment="1" pivotButton="0" quotePrefix="0" xfId="21">
      <alignment horizontal="center" wrapText="1"/>
    </xf>
    <xf numFmtId="0" fontId="6" fillId="14" borderId="3" applyAlignment="1" pivotButton="0" quotePrefix="0" xfId="21">
      <alignment horizontal="center" wrapText="1"/>
    </xf>
    <xf numFmtId="0" fontId="6" fillId="4" borderId="345" applyAlignment="1" pivotButton="0" quotePrefix="0" xfId="0">
      <alignment horizontal="center"/>
    </xf>
    <xf numFmtId="0" fontId="6" fillId="4" borderId="158" applyAlignment="1" pivotButton="0" quotePrefix="0" xfId="0">
      <alignment horizontal="center"/>
    </xf>
    <xf numFmtId="0" fontId="6" fillId="4" borderId="346" applyAlignment="1" pivotButton="0" quotePrefix="0" xfId="0">
      <alignment horizontal="center"/>
    </xf>
    <xf numFmtId="0" fontId="2" fillId="4" borderId="17" applyAlignment="1" pivotButton="0" quotePrefix="0" xfId="0">
      <alignment horizontal="center"/>
    </xf>
    <xf numFmtId="0" fontId="2" fillId="4" borderId="0" applyAlignment="1" pivotButton="0" quotePrefix="0" xfId="0">
      <alignment horizontal="center"/>
    </xf>
    <xf numFmtId="0" fontId="2" fillId="4" borderId="34" applyAlignment="1" pivotButton="0" quotePrefix="0" xfId="0">
      <alignment horizontal="center"/>
    </xf>
    <xf numFmtId="14" fontId="2" fillId="4" borderId="6" applyAlignment="1" pivotButton="0" quotePrefix="0" xfId="0">
      <alignment horizontal="center"/>
    </xf>
    <xf numFmtId="14" fontId="2" fillId="4" borderId="32" applyAlignment="1" pivotButton="0" quotePrefix="0" xfId="0">
      <alignment horizontal="center"/>
    </xf>
    <xf numFmtId="14" fontId="2" fillId="4" borderId="33" applyAlignment="1" pivotButton="0" quotePrefix="0" xfId="0">
      <alignment horizontal="center"/>
    </xf>
    <xf numFmtId="0" fontId="33" fillId="0" borderId="5" applyAlignment="1" pivotButton="0" quotePrefix="0" xfId="27">
      <alignment horizontal="left" vertical="top" wrapText="1"/>
    </xf>
    <xf numFmtId="0" fontId="33" fillId="0" borderId="30" applyAlignment="1" pivotButton="0" quotePrefix="0" xfId="27">
      <alignment horizontal="left" vertical="top" wrapText="1"/>
    </xf>
    <xf numFmtId="0" fontId="33" fillId="0" borderId="31" applyAlignment="1" pivotButton="0" quotePrefix="0" xfId="27">
      <alignment horizontal="left" vertical="top" wrapText="1"/>
    </xf>
    <xf numFmtId="0" fontId="33" fillId="0" borderId="17" applyAlignment="1" pivotButton="0" quotePrefix="0" xfId="27">
      <alignment horizontal="left" vertical="top" wrapText="1"/>
    </xf>
    <xf numFmtId="0" fontId="33" fillId="0" borderId="0" applyAlignment="1" pivotButton="0" quotePrefix="0" xfId="27">
      <alignment horizontal="left" vertical="top" wrapText="1"/>
    </xf>
    <xf numFmtId="0" fontId="33" fillId="0" borderId="34" applyAlignment="1" pivotButton="0" quotePrefix="0" xfId="27">
      <alignment horizontal="left" vertical="top" wrapText="1"/>
    </xf>
    <xf numFmtId="0" fontId="33" fillId="0" borderId="6" applyAlignment="1" pivotButton="0" quotePrefix="0" xfId="27">
      <alignment horizontal="left" vertical="top" wrapText="1"/>
    </xf>
    <xf numFmtId="0" fontId="33" fillId="0" borderId="32" applyAlignment="1" pivotButton="0" quotePrefix="0" xfId="27">
      <alignment horizontal="left" vertical="top" wrapText="1"/>
    </xf>
    <xf numFmtId="0" fontId="33" fillId="0" borderId="33" applyAlignment="1" pivotButton="0" quotePrefix="0" xfId="27">
      <alignment horizontal="left" vertical="top" wrapText="1"/>
    </xf>
    <xf numFmtId="0" fontId="39" fillId="0" borderId="5" applyAlignment="1" pivotButton="0" quotePrefix="0" xfId="0">
      <alignment horizontal="center" vertical="top" wrapText="1"/>
    </xf>
    <xf numFmtId="0" fontId="39" fillId="0" borderId="30" applyAlignment="1" pivotButton="0" quotePrefix="0" xfId="0">
      <alignment horizontal="center" vertical="top" wrapText="1"/>
    </xf>
    <xf numFmtId="0" fontId="39" fillId="0" borderId="31" applyAlignment="1" pivotButton="0" quotePrefix="0" xfId="0">
      <alignment horizontal="center" vertical="top" wrapText="1"/>
    </xf>
    <xf numFmtId="0" fontId="39" fillId="0" borderId="17" applyAlignment="1" pivotButton="0" quotePrefix="0" xfId="0">
      <alignment horizontal="center" vertical="top" wrapText="1"/>
    </xf>
    <xf numFmtId="0" fontId="39" fillId="0" borderId="0" applyAlignment="1" pivotButton="0" quotePrefix="0" xfId="0">
      <alignment horizontal="center" vertical="top" wrapText="1"/>
    </xf>
    <xf numFmtId="0" fontId="39" fillId="0" borderId="34" applyAlignment="1" pivotButton="0" quotePrefix="0" xfId="0">
      <alignment horizontal="center" vertical="top" wrapText="1"/>
    </xf>
    <xf numFmtId="0" fontId="39" fillId="0" borderId="6" applyAlignment="1" pivotButton="0" quotePrefix="0" xfId="0">
      <alignment horizontal="center" vertical="top" wrapText="1"/>
    </xf>
    <xf numFmtId="0" fontId="39" fillId="0" borderId="32" applyAlignment="1" pivotButton="0" quotePrefix="0" xfId="0">
      <alignment horizontal="center" vertical="top" wrapText="1"/>
    </xf>
    <xf numFmtId="0" fontId="39" fillId="0" borderId="33" applyAlignment="1" pivotButton="0" quotePrefix="0" xfId="0">
      <alignment horizontal="center" vertical="top" wrapText="1"/>
    </xf>
    <xf numFmtId="0" fontId="2" fillId="4" borderId="2" applyAlignment="1" pivotButton="0" quotePrefix="0" xfId="0">
      <alignment horizontal="center" wrapText="1"/>
    </xf>
    <xf numFmtId="0" fontId="2" fillId="4" borderId="4" applyAlignment="1" pivotButton="0" quotePrefix="0" xfId="0">
      <alignment horizontal="center" wrapText="1"/>
    </xf>
    <xf numFmtId="0" fontId="2" fillId="4" borderId="2" applyAlignment="1" pivotButton="0" quotePrefix="0" xfId="0">
      <alignment horizontal="center"/>
    </xf>
    <xf numFmtId="0" fontId="2" fillId="4" borderId="4" applyAlignment="1" pivotButton="0" quotePrefix="0" xfId="0">
      <alignment horizontal="center"/>
    </xf>
    <xf numFmtId="0" fontId="2" fillId="4" borderId="211" applyAlignment="1" pivotButton="0" quotePrefix="0" xfId="0">
      <alignment horizontal="center" wrapText="1"/>
    </xf>
    <xf numFmtId="0" fontId="2" fillId="4" borderId="219" applyAlignment="1" pivotButton="0" quotePrefix="0" xfId="0">
      <alignment horizontal="center" wrapText="1"/>
    </xf>
    <xf numFmtId="0" fontId="2" fillId="4" borderId="1" applyAlignment="1" pivotButton="0" quotePrefix="0" xfId="0">
      <alignment horizontal="center" wrapText="1"/>
    </xf>
    <xf numFmtId="0" fontId="2" fillId="4" borderId="3" applyAlignment="1" pivotButton="0" quotePrefix="0" xfId="0">
      <alignment horizontal="center" wrapText="1"/>
    </xf>
    <xf numFmtId="0" fontId="0" fillId="4" borderId="2" applyAlignment="1" pivotButton="0" quotePrefix="0" xfId="0">
      <alignment horizontal="center"/>
    </xf>
    <xf numFmtId="0" fontId="0" fillId="4" borderId="4" applyAlignment="1" pivotButton="0" quotePrefix="0" xfId="0">
      <alignment horizontal="center"/>
    </xf>
    <xf numFmtId="0" fontId="0" fillId="4" borderId="211" applyAlignment="1" pivotButton="0" quotePrefix="0" xfId="0">
      <alignment horizontal="center" wrapText="1"/>
    </xf>
    <xf numFmtId="0" fontId="0" fillId="4" borderId="219" applyAlignment="1" pivotButton="0" quotePrefix="0" xfId="0">
      <alignment horizontal="center" wrapText="1"/>
    </xf>
    <xf numFmtId="0" fontId="0" fillId="4" borderId="2" applyAlignment="1" pivotButton="0" quotePrefix="0" xfId="0">
      <alignment horizontal="center" wrapText="1"/>
    </xf>
    <xf numFmtId="0" fontId="0" fillId="4" borderId="4" applyAlignment="1" pivotButton="0" quotePrefix="0" xfId="0">
      <alignment horizontal="center" wrapText="1"/>
    </xf>
    <xf numFmtId="0" fontId="0" fillId="4" borderId="1" applyAlignment="1" pivotButton="0" quotePrefix="0" xfId="0">
      <alignment horizontal="center" wrapText="1"/>
    </xf>
    <xf numFmtId="0" fontId="0" fillId="4" borderId="3" applyAlignment="1" pivotButton="0" quotePrefix="0" xfId="0">
      <alignment horizontal="center" wrapText="1"/>
    </xf>
    <xf numFmtId="182" fontId="6" fillId="0" borderId="234" applyAlignment="1" pivotButton="0" quotePrefix="0" xfId="0">
      <alignment horizontal="center" vertical="center" wrapText="1"/>
    </xf>
    <xf numFmtId="182" fontId="6" fillId="0" borderId="233" applyAlignment="1" pivotButton="0" quotePrefix="0" xfId="0">
      <alignment horizontal="center" vertical="center" wrapText="1"/>
    </xf>
    <xf numFmtId="0" fontId="6" fillId="0" borderId="234" applyAlignment="1" pivotButton="0" quotePrefix="0" xfId="0">
      <alignment horizontal="center" vertical="center" wrapText="1"/>
    </xf>
    <xf numFmtId="0" fontId="6" fillId="0" borderId="233" applyAlignment="1" pivotButton="0" quotePrefix="0" xfId="0">
      <alignment horizontal="center" vertical="center" wrapText="1"/>
    </xf>
    <xf numFmtId="169" fontId="6" fillId="0" borderId="234" applyAlignment="1" pivotButton="0" quotePrefix="0" xfId="2">
      <alignment horizontal="center" vertical="center" wrapText="1"/>
    </xf>
    <xf numFmtId="169" fontId="6" fillId="0" borderId="233" applyAlignment="1" pivotButton="0" quotePrefix="0" xfId="2">
      <alignment horizontal="center" vertical="center" wrapText="1"/>
    </xf>
    <xf numFmtId="0" fontId="6" fillId="4" borderId="5" applyAlignment="1" pivotButton="0" quotePrefix="0" xfId="0">
      <alignment horizontal="center" vertical="center"/>
    </xf>
    <xf numFmtId="0" fontId="6" fillId="4" borderId="30" applyAlignment="1" pivotButton="0" quotePrefix="0" xfId="0">
      <alignment horizontal="center" vertical="center"/>
    </xf>
    <xf numFmtId="0" fontId="6" fillId="4" borderId="31" applyAlignment="1" pivotButton="0" quotePrefix="0" xfId="0">
      <alignment horizontal="center" vertical="center"/>
    </xf>
    <xf numFmtId="0" fontId="6" fillId="4" borderId="6" applyAlignment="1" pivotButton="0" quotePrefix="0" xfId="0">
      <alignment horizontal="center" vertical="center"/>
    </xf>
    <xf numFmtId="0" fontId="6" fillId="4" borderId="32" applyAlignment="1" pivotButton="0" quotePrefix="0" xfId="0">
      <alignment horizontal="center" vertical="center"/>
    </xf>
    <xf numFmtId="0" fontId="6" fillId="4" borderId="33" applyAlignment="1" pivotButton="0" quotePrefix="0" xfId="0">
      <alignment horizontal="center" vertical="center"/>
    </xf>
    <xf numFmtId="0" fontId="6" fillId="4" borderId="8" applyAlignment="1" pivotButton="0" quotePrefix="0" xfId="0">
      <alignment horizontal="center"/>
    </xf>
    <xf numFmtId="0" fontId="6" fillId="4" borderId="9" applyAlignment="1" pivotButton="0" quotePrefix="0" xfId="0">
      <alignment horizontal="center"/>
    </xf>
    <xf numFmtId="0" fontId="6" fillId="4" borderId="125" applyAlignment="1" pivotButton="0" quotePrefix="0" xfId="0">
      <alignment horizontal="center"/>
    </xf>
    <xf numFmtId="166" fontId="6" fillId="4" borderId="283" applyAlignment="1" pivotButton="0" quotePrefix="0" xfId="0">
      <alignment horizontal="center"/>
    </xf>
    <xf numFmtId="166" fontId="6" fillId="4" borderId="268" applyAlignment="1" pivotButton="0" quotePrefix="0" xfId="0">
      <alignment horizontal="center"/>
    </xf>
    <xf numFmtId="166" fontId="6" fillId="4" borderId="284" applyAlignment="1" pivotButton="0" quotePrefix="0" xfId="0">
      <alignment horizontal="center"/>
    </xf>
    <xf numFmtId="0" fontId="39" fillId="0" borderId="5" applyAlignment="1" pivotButton="0" quotePrefix="0" xfId="0">
      <alignment horizontal="left" vertical="top" wrapText="1" readingOrder="1"/>
    </xf>
    <xf numFmtId="0" fontId="39" fillId="0" borderId="30" applyAlignment="1" pivotButton="0" quotePrefix="0" xfId="0">
      <alignment horizontal="left" vertical="top" wrapText="1" readingOrder="1"/>
    </xf>
    <xf numFmtId="0" fontId="39" fillId="0" borderId="31" applyAlignment="1" pivotButton="0" quotePrefix="0" xfId="0">
      <alignment horizontal="left" vertical="top" wrapText="1" readingOrder="1"/>
    </xf>
    <xf numFmtId="0" fontId="39" fillId="0" borderId="17" applyAlignment="1" pivotButton="0" quotePrefix="0" xfId="0">
      <alignment horizontal="left" vertical="top" wrapText="1" readingOrder="1"/>
    </xf>
    <xf numFmtId="0" fontId="39" fillId="0" borderId="0" applyAlignment="1" pivotButton="0" quotePrefix="0" xfId="0">
      <alignment horizontal="left" vertical="top" wrapText="1" readingOrder="1"/>
    </xf>
    <xf numFmtId="0" fontId="39" fillId="0" borderId="34" applyAlignment="1" pivotButton="0" quotePrefix="0" xfId="0">
      <alignment horizontal="left" vertical="top" wrapText="1" readingOrder="1"/>
    </xf>
    <xf numFmtId="0" fontId="39" fillId="0" borderId="6" applyAlignment="1" pivotButton="0" quotePrefix="0" xfId="0">
      <alignment horizontal="left" vertical="top" wrapText="1" readingOrder="1"/>
    </xf>
    <xf numFmtId="0" fontId="39" fillId="0" borderId="32" applyAlignment="1" pivotButton="0" quotePrefix="0" xfId="0">
      <alignment horizontal="left" vertical="top" wrapText="1" readingOrder="1"/>
    </xf>
    <xf numFmtId="0" fontId="39" fillId="0" borderId="33" applyAlignment="1" pivotButton="0" quotePrefix="0" xfId="0">
      <alignment horizontal="left" vertical="top" wrapText="1" readingOrder="1"/>
    </xf>
    <xf numFmtId="0" fontId="6" fillId="4" borderId="123" applyAlignment="1" pivotButton="0" quotePrefix="0" xfId="0">
      <alignment horizontal="center"/>
    </xf>
    <xf numFmtId="164" fontId="4" fillId="0" borderId="0" applyAlignment="1" pivotButton="0" quotePrefix="0" xfId="0">
      <alignment horizontal="center" wrapText="1"/>
    </xf>
    <xf numFmtId="164" fontId="4" fillId="0" borderId="32" applyAlignment="1" pivotButton="0" quotePrefix="0" xfId="0">
      <alignment horizontal="center" wrapText="1"/>
    </xf>
    <xf numFmtId="164" fontId="0" fillId="0" borderId="5" applyAlignment="1" pivotButton="0" quotePrefix="0" xfId="0">
      <alignment horizontal="left" vertical="top" wrapText="1"/>
    </xf>
    <xf numFmtId="164" fontId="0" fillId="0" borderId="30" applyAlignment="1" pivotButton="0" quotePrefix="0" xfId="0">
      <alignment horizontal="left" vertical="top" wrapText="1"/>
    </xf>
    <xf numFmtId="164" fontId="0" fillId="0" borderId="31" applyAlignment="1" pivotButton="0" quotePrefix="0" xfId="0">
      <alignment horizontal="left" vertical="top" wrapText="1"/>
    </xf>
    <xf numFmtId="164" fontId="0" fillId="0" borderId="17" applyAlignment="1" pivotButton="0" quotePrefix="0" xfId="0">
      <alignment horizontal="left" vertical="top" wrapText="1"/>
    </xf>
    <xf numFmtId="164" fontId="0" fillId="0" borderId="0" applyAlignment="1" pivotButton="0" quotePrefix="0" xfId="0">
      <alignment horizontal="left" vertical="top" wrapText="1"/>
    </xf>
    <xf numFmtId="164" fontId="0" fillId="0" borderId="34" applyAlignment="1" pivotButton="0" quotePrefix="0" xfId="0">
      <alignment horizontal="left" vertical="top" wrapText="1"/>
    </xf>
    <xf numFmtId="164" fontId="0" fillId="0" borderId="6" applyAlignment="1" pivotButton="0" quotePrefix="0" xfId="0">
      <alignment horizontal="left" vertical="top" wrapText="1"/>
    </xf>
    <xf numFmtId="164" fontId="0" fillId="0" borderId="32" applyAlignment="1" pivotButton="0" quotePrefix="0" xfId="0">
      <alignment horizontal="left" vertical="top" wrapText="1"/>
    </xf>
    <xf numFmtId="164" fontId="0" fillId="0" borderId="33" applyAlignment="1" pivotButton="0" quotePrefix="0" xfId="0">
      <alignment horizontal="left" vertical="top" wrapText="1"/>
    </xf>
    <xf numFmtId="0" fontId="14" fillId="0" borderId="0" applyAlignment="1" pivotButton="0" quotePrefix="0" xfId="0">
      <alignment horizontal="left" vertical="top" wrapText="1"/>
    </xf>
    <xf numFmtId="0" fontId="39" fillId="10" borderId="142" applyAlignment="1" pivotButton="0" quotePrefix="0" xfId="0">
      <alignment horizontal="center" vertical="top" wrapText="1"/>
    </xf>
    <xf numFmtId="0" fontId="39" fillId="10" borderId="143" applyAlignment="1" pivotButton="0" quotePrefix="0" xfId="0">
      <alignment horizontal="center" vertical="top" wrapText="1"/>
    </xf>
    <xf numFmtId="0" fontId="0" fillId="16" borderId="142" applyAlignment="1" pivotButton="0" quotePrefix="0" xfId="0">
      <alignment horizontal="center"/>
    </xf>
    <xf numFmtId="0" fontId="0" fillId="16" borderId="143" applyAlignment="1" pivotButton="0" quotePrefix="0" xfId="0">
      <alignment horizontal="center"/>
    </xf>
    <xf numFmtId="0" fontId="10" fillId="0" borderId="0" applyAlignment="1" pivotButton="0" quotePrefix="0" xfId="0">
      <alignment horizontal="center" vertical="top" wrapText="1"/>
    </xf>
    <xf numFmtId="0" fontId="39" fillId="16" borderId="141" applyAlignment="1" pivotButton="0" quotePrefix="0" xfId="0">
      <alignment horizontal="center" vertical="top" wrapText="1"/>
    </xf>
    <xf numFmtId="0" fontId="39" fillId="16" borderId="143" applyAlignment="1" pivotButton="0" quotePrefix="0" xfId="0">
      <alignment horizontal="center" vertical="top" wrapText="1"/>
    </xf>
    <xf numFmtId="0" fontId="6" fillId="4" borderId="2" applyAlignment="1" pivotButton="0" quotePrefix="0" xfId="0">
      <alignment horizontal="center" wrapText="1"/>
    </xf>
    <xf numFmtId="0" fontId="6" fillId="4" borderId="79" applyAlignment="1" pivotButton="0" quotePrefix="0" xfId="0">
      <alignment horizontal="center" wrapText="1"/>
    </xf>
    <xf numFmtId="0" fontId="6" fillId="4" borderId="4" applyAlignment="1" pivotButton="0" quotePrefix="0" xfId="0">
      <alignment horizontal="center" wrapText="1"/>
    </xf>
    <xf numFmtId="0" fontId="6" fillId="4" borderId="5" applyAlignment="1" pivotButton="0" quotePrefix="0" xfId="10">
      <alignment horizontal="center" wrapText="1"/>
    </xf>
    <xf numFmtId="0" fontId="6" fillId="4" borderId="30" applyAlignment="1" pivotButton="0" quotePrefix="0" xfId="10">
      <alignment horizontal="center" wrapText="1"/>
    </xf>
    <xf numFmtId="0" fontId="6" fillId="4" borderId="31" applyAlignment="1" pivotButton="0" quotePrefix="0" xfId="10">
      <alignment horizontal="center" wrapText="1"/>
    </xf>
    <xf numFmtId="0" fontId="6" fillId="4" borderId="251" applyAlignment="1" pivotButton="0" quotePrefix="0" xfId="10">
      <alignment horizontal="center" wrapText="1"/>
    </xf>
    <xf numFmtId="0" fontId="6" fillId="4" borderId="282" applyAlignment="1" pivotButton="0" quotePrefix="0" xfId="10">
      <alignment horizontal="center" wrapText="1"/>
    </xf>
    <xf numFmtId="0" fontId="6" fillId="4" borderId="289" applyAlignment="1" pivotButton="0" quotePrefix="0" xfId="10">
      <alignment horizontal="center" wrapText="1"/>
    </xf>
    <xf numFmtId="0" fontId="6" fillId="4" borderId="124" applyAlignment="1" pivotButton="0" quotePrefix="0" xfId="0">
      <alignment horizontal="center"/>
    </xf>
    <xf numFmtId="0" fontId="39" fillId="0" borderId="5" applyAlignment="1" pivotButton="0" quotePrefix="0" xfId="0">
      <alignment horizontal="left" wrapText="1"/>
    </xf>
    <xf numFmtId="0" fontId="39" fillId="0" borderId="30" applyAlignment="1" pivotButton="0" quotePrefix="0" xfId="0">
      <alignment horizontal="left" wrapText="1"/>
    </xf>
    <xf numFmtId="0" fontId="39" fillId="0" borderId="31" applyAlignment="1" pivotButton="0" quotePrefix="0" xfId="0">
      <alignment horizontal="left" wrapText="1"/>
    </xf>
    <xf numFmtId="0" fontId="39" fillId="0" borderId="17" applyAlignment="1" pivotButton="0" quotePrefix="0" xfId="0">
      <alignment horizontal="left" wrapText="1"/>
    </xf>
    <xf numFmtId="0" fontId="39" fillId="0" borderId="0" applyAlignment="1" pivotButton="0" quotePrefix="0" xfId="0">
      <alignment horizontal="left" wrapText="1"/>
    </xf>
    <xf numFmtId="0" fontId="39" fillId="0" borderId="34" applyAlignment="1" pivotButton="0" quotePrefix="0" xfId="0">
      <alignment horizontal="left" wrapText="1"/>
    </xf>
    <xf numFmtId="0" fontId="39" fillId="0" borderId="6" applyAlignment="1" pivotButton="0" quotePrefix="0" xfId="0">
      <alignment horizontal="left" wrapText="1"/>
    </xf>
    <xf numFmtId="0" fontId="39" fillId="0" borderId="32" applyAlignment="1" pivotButton="0" quotePrefix="0" xfId="0">
      <alignment horizontal="left" wrapText="1"/>
    </xf>
    <xf numFmtId="0" fontId="39" fillId="0" borderId="33" applyAlignment="1" pivotButton="0" quotePrefix="0" xfId="0">
      <alignment horizontal="left" wrapText="1"/>
    </xf>
    <xf numFmtId="0" fontId="6" fillId="19" borderId="318" applyAlignment="1" pivotButton="0" quotePrefix="0" xfId="0">
      <alignment horizontal="center" wrapText="1"/>
    </xf>
    <xf numFmtId="0" fontId="6" fillId="19" borderId="178" applyAlignment="1" pivotButton="0" quotePrefix="0" xfId="0">
      <alignment horizontal="center" wrapText="1"/>
    </xf>
    <xf numFmtId="0" fontId="6" fillId="19" borderId="5" applyAlignment="1" pivotButton="0" quotePrefix="0" xfId="0">
      <alignment horizontal="center"/>
    </xf>
    <xf numFmtId="0" fontId="6" fillId="19" borderId="17" applyAlignment="1" pivotButton="0" quotePrefix="0" xfId="0">
      <alignment horizontal="center"/>
    </xf>
    <xf numFmtId="0" fontId="41" fillId="0" borderId="319" applyAlignment="1" pivotButton="0" quotePrefix="0" xfId="0">
      <alignment horizontal="left" vertical="top"/>
    </xf>
    <xf numFmtId="0" fontId="41" fillId="0" borderId="42" applyAlignment="1" pivotButton="0" quotePrefix="0" xfId="0">
      <alignment horizontal="left" vertical="top"/>
    </xf>
    <xf numFmtId="0" fontId="41" fillId="0" borderId="43" applyAlignment="1" pivotButton="0" quotePrefix="0" xfId="0">
      <alignment horizontal="left" vertical="top"/>
    </xf>
    <xf numFmtId="165" fontId="6" fillId="4" borderId="211" applyAlignment="1" pivotButton="0" quotePrefix="0" xfId="0">
      <alignment horizontal="center" wrapText="1"/>
    </xf>
    <xf numFmtId="165" fontId="6" fillId="4" borderId="80" applyAlignment="1" pivotButton="0" quotePrefix="0" xfId="0">
      <alignment horizontal="center" wrapText="1"/>
    </xf>
    <xf numFmtId="165" fontId="6" fillId="4" borderId="219" applyAlignment="1" pivotButton="0" quotePrefix="0" xfId="0">
      <alignment horizontal="center" wrapText="1"/>
    </xf>
    <xf numFmtId="49" fontId="0" fillId="0" borderId="192" applyAlignment="1" pivotButton="0" quotePrefix="0" xfId="0">
      <alignment horizontal="center" vertical="center" wrapText="1"/>
    </xf>
    <xf numFmtId="49" fontId="0" fillId="0" borderId="7" applyAlignment="1" pivotButton="0" quotePrefix="0" xfId="0">
      <alignment horizontal="center" vertical="center" wrapText="1"/>
    </xf>
    <xf numFmtId="49" fontId="0" fillId="0" borderId="258" applyAlignment="1" pivotButton="0" quotePrefix="0" xfId="0">
      <alignment horizontal="center" vertical="center" wrapText="1"/>
    </xf>
    <xf numFmtId="49" fontId="0" fillId="0" borderId="2" applyAlignment="1" pivotButton="0" quotePrefix="0" xfId="0">
      <alignment horizontal="center" vertical="center" wrapText="1"/>
    </xf>
    <xf numFmtId="49" fontId="0" fillId="0" borderId="79" applyAlignment="1" pivotButton="0" quotePrefix="0" xfId="0">
      <alignment horizontal="center" vertical="center" wrapText="1"/>
    </xf>
    <xf numFmtId="49" fontId="0" fillId="0" borderId="286" applyAlignment="1" pivotButton="0" quotePrefix="0" xfId="0">
      <alignment horizontal="center" vertical="center" wrapText="1"/>
    </xf>
    <xf numFmtId="49" fontId="0" fillId="0" borderId="274" applyAlignment="1" pivotButton="0" quotePrefix="0" xfId="0">
      <alignment horizontal="center" vertical="center" wrapText="1"/>
    </xf>
    <xf numFmtId="49" fontId="0" fillId="0" borderId="236" applyAlignment="1" pivotButton="0" quotePrefix="0" xfId="0">
      <alignment horizontal="center" vertical="center" wrapText="1"/>
    </xf>
    <xf numFmtId="49" fontId="0" fillId="0" borderId="236" applyAlignment="1" pivotButton="0" quotePrefix="0" xfId="1">
      <alignment horizontal="center" vertical="center" wrapText="1"/>
    </xf>
    <xf numFmtId="49" fontId="0" fillId="0" borderId="79" applyAlignment="1" pivotButton="0" quotePrefix="0" xfId="1">
      <alignment horizontal="center" vertical="center" wrapText="1"/>
    </xf>
    <xf numFmtId="49" fontId="0" fillId="0" borderId="286" applyAlignment="1" pivotButton="0" quotePrefix="0" xfId="1">
      <alignment horizontal="center" vertical="center" wrapText="1"/>
    </xf>
    <xf numFmtId="49" fontId="0" fillId="0" borderId="236" applyAlignment="1" pivotButton="0" quotePrefix="0" xfId="1">
      <alignment horizontal="center" vertical="center"/>
    </xf>
    <xf numFmtId="49" fontId="0" fillId="0" borderId="79" applyAlignment="1" pivotButton="0" quotePrefix="0" xfId="1">
      <alignment horizontal="center" vertical="center"/>
    </xf>
    <xf numFmtId="49" fontId="0" fillId="0" borderId="286" applyAlignment="1" pivotButton="0" quotePrefix="0" xfId="1">
      <alignment horizontal="center" vertical="center"/>
    </xf>
    <xf numFmtId="49" fontId="0" fillId="0" borderId="2" applyAlignment="1" pivotButton="0" quotePrefix="0" xfId="1">
      <alignment horizontal="center" vertical="center" wrapText="1"/>
    </xf>
    <xf numFmtId="49" fontId="0" fillId="0" borderId="2" applyAlignment="1" pivotButton="0" quotePrefix="0" xfId="1">
      <alignment horizontal="center" vertical="center"/>
    </xf>
    <xf numFmtId="0" fontId="6" fillId="19" borderId="5" applyAlignment="1" pivotButton="0" quotePrefix="0" xfId="0">
      <alignment horizontal="center" wrapText="1"/>
    </xf>
    <xf numFmtId="0" fontId="6" fillId="19" borderId="30" applyAlignment="1" pivotButton="0" quotePrefix="0" xfId="0">
      <alignment horizontal="center" wrapText="1"/>
    </xf>
    <xf numFmtId="0" fontId="6" fillId="19" borderId="31" applyAlignment="1" pivotButton="0" quotePrefix="0" xfId="0">
      <alignment horizontal="center" wrapText="1"/>
    </xf>
    <xf numFmtId="0" fontId="6" fillId="19" borderId="17" applyAlignment="1" pivotButton="0" quotePrefix="0" xfId="0">
      <alignment horizontal="center" wrapText="1"/>
    </xf>
    <xf numFmtId="0" fontId="6" fillId="19" borderId="0" applyAlignment="1" pivotButton="0" quotePrefix="0" xfId="0">
      <alignment horizontal="center" wrapText="1"/>
    </xf>
    <xf numFmtId="0" fontId="6" fillId="19" borderId="34" applyAlignment="1" pivotButton="0" quotePrefix="0" xfId="0">
      <alignment horizontal="center" wrapText="1"/>
    </xf>
    <xf numFmtId="0" fontId="6" fillId="19" borderId="6" applyAlignment="1" pivotButton="0" quotePrefix="0" xfId="0">
      <alignment horizontal="center" wrapText="1"/>
    </xf>
    <xf numFmtId="0" fontId="6" fillId="19" borderId="32" applyAlignment="1" pivotButton="0" quotePrefix="0" xfId="0">
      <alignment horizontal="center" wrapText="1"/>
    </xf>
    <xf numFmtId="0" fontId="6" fillId="19" borderId="33" applyAlignment="1" pivotButton="0" quotePrefix="0" xfId="0">
      <alignment horizontal="center" wrapText="1"/>
    </xf>
    <xf numFmtId="0" fontId="6" fillId="19" borderId="324" applyAlignment="1" pivotButton="0" quotePrefix="0" xfId="0">
      <alignment horizontal="center" wrapText="1"/>
    </xf>
    <xf numFmtId="0" fontId="6" fillId="19" borderId="327" applyAlignment="1" pivotButton="0" quotePrefix="0" xfId="0">
      <alignment horizontal="center" wrapText="1"/>
    </xf>
    <xf numFmtId="49" fontId="38" fillId="0" borderId="231" applyAlignment="1" pivotButton="0" quotePrefix="0" xfId="1">
      <alignment horizontal="center" vertical="center"/>
    </xf>
    <xf numFmtId="49" fontId="38" fillId="0" borderId="105" applyAlignment="1" pivotButton="0" quotePrefix="0" xfId="1">
      <alignment horizontal="center" vertical="center"/>
    </xf>
    <xf numFmtId="49" fontId="38" fillId="0" borderId="77" applyAlignment="1" pivotButton="0" quotePrefix="0" xfId="1">
      <alignment horizontal="center" vertical="center"/>
    </xf>
    <xf numFmtId="49" fontId="0" fillId="0" borderId="2" applyAlignment="1" pivotButton="0" quotePrefix="0" xfId="1">
      <alignment horizontal="center" vertical="center" wrapText="1"/>
    </xf>
    <xf numFmtId="49" fontId="0" fillId="0" borderId="79" applyAlignment="1" pivotButton="0" quotePrefix="0" xfId="1">
      <alignment horizontal="center" vertical="center" wrapText="1"/>
    </xf>
    <xf numFmtId="49" fontId="0" fillId="0" borderId="286" applyAlignment="1" pivotButton="0" quotePrefix="0" xfId="1">
      <alignment horizontal="center" vertical="center" wrapText="1"/>
    </xf>
    <xf numFmtId="37" fontId="0" fillId="0" borderId="2" applyAlignment="1" pivotButton="0" quotePrefix="0" xfId="1">
      <alignment horizontal="center" vertical="center"/>
    </xf>
    <xf numFmtId="37" fontId="0" fillId="0" borderId="79" applyAlignment="1" pivotButton="0" quotePrefix="0" xfId="1">
      <alignment horizontal="center" vertical="center"/>
    </xf>
    <xf numFmtId="37" fontId="0" fillId="0" borderId="286" applyAlignment="1" pivotButton="0" quotePrefix="0" xfId="1">
      <alignment horizontal="center" vertical="center"/>
    </xf>
    <xf numFmtId="166" fontId="0" fillId="0" borderId="2" applyAlignment="1" pivotButton="0" quotePrefix="0" xfId="1">
      <alignment horizontal="center" vertical="center"/>
    </xf>
    <xf numFmtId="166" fontId="0" fillId="0" borderId="79" applyAlignment="1" pivotButton="0" quotePrefix="0" xfId="1">
      <alignment horizontal="center" vertical="center"/>
    </xf>
    <xf numFmtId="166" fontId="0" fillId="0" borderId="286" applyAlignment="1" pivotButton="0" quotePrefix="0" xfId="1">
      <alignment horizontal="center" vertical="center"/>
    </xf>
    <xf numFmtId="37" fontId="0" fillId="0" borderId="236" applyAlignment="1" pivotButton="0" quotePrefix="0" xfId="1">
      <alignment horizontal="center" vertical="center"/>
    </xf>
    <xf numFmtId="166" fontId="0" fillId="0" borderId="236" applyAlignment="1" pivotButton="0" quotePrefix="0" xfId="1">
      <alignment horizontal="center" vertical="center"/>
    </xf>
    <xf numFmtId="49" fontId="0" fillId="0" borderId="236" applyAlignment="1" pivotButton="0" quotePrefix="0" xfId="1">
      <alignment horizontal="center" vertical="center" wrapText="1"/>
    </xf>
    <xf numFmtId="49" fontId="0" fillId="0" borderId="273" applyAlignment="1" pivotButton="0" quotePrefix="0" xfId="1">
      <alignment horizontal="center" vertical="center"/>
    </xf>
    <xf numFmtId="49" fontId="0" fillId="0" borderId="80" applyAlignment="1" pivotButton="0" quotePrefix="0" xfId="1">
      <alignment horizontal="center" vertical="center"/>
    </xf>
    <xf numFmtId="49" fontId="0" fillId="0" borderId="252" applyAlignment="1" pivotButton="0" quotePrefix="0" xfId="1">
      <alignment horizontal="center" vertical="center"/>
    </xf>
    <xf numFmtId="49" fontId="0" fillId="0" borderId="4" applyAlignment="1" pivotButton="0" quotePrefix="0" xfId="1">
      <alignment horizontal="center" vertical="center" wrapText="1"/>
    </xf>
    <xf numFmtId="37" fontId="0" fillId="0" borderId="4" applyAlignment="1" pivotButton="0" quotePrefix="0" xfId="1">
      <alignment horizontal="center" vertical="center"/>
    </xf>
    <xf numFmtId="166" fontId="0" fillId="0" borderId="4" applyAlignment="1" pivotButton="0" quotePrefix="0" xfId="1">
      <alignment horizontal="center" vertical="center"/>
    </xf>
    <xf numFmtId="49" fontId="0" fillId="0" borderId="219" applyAlignment="1" pivotButton="0" quotePrefix="0" xfId="1">
      <alignment horizontal="center" vertical="center"/>
    </xf>
    <xf numFmtId="49" fontId="0" fillId="0" borderId="3" applyAlignment="1" pivotButton="0" quotePrefix="0" xfId="0">
      <alignment horizontal="center" vertical="center" wrapText="1"/>
    </xf>
    <xf numFmtId="49" fontId="0" fillId="0" borderId="4" applyAlignment="1" pivotButton="0" quotePrefix="0" xfId="0">
      <alignment horizontal="center" vertical="center" wrapText="1"/>
    </xf>
    <xf numFmtId="49" fontId="0" fillId="0" borderId="4" applyAlignment="1" pivotButton="0" quotePrefix="0" xfId="1">
      <alignment horizontal="center" vertical="center" wrapText="1"/>
    </xf>
    <xf numFmtId="49" fontId="0" fillId="0" borderId="4" applyAlignment="1" pivotButton="0" quotePrefix="0" xfId="1">
      <alignment horizontal="center" vertical="center"/>
    </xf>
    <xf numFmtId="49" fontId="0" fillId="0" borderId="211" applyAlignment="1" pivotButton="0" quotePrefix="0" xfId="1">
      <alignment horizontal="center" vertical="center"/>
    </xf>
    <xf numFmtId="37" fontId="36" fillId="4" borderId="210" applyAlignment="1" pivotButton="0" quotePrefix="0" xfId="28">
      <alignment horizontal="center" wrapText="1"/>
    </xf>
    <xf numFmtId="37" fontId="36" fillId="4" borderId="290" applyAlignment="1" pivotButton="0" quotePrefix="0" xfId="28">
      <alignment horizontal="center" wrapText="1"/>
    </xf>
    <xf numFmtId="165" fontId="2" fillId="0" borderId="0" applyAlignment="1" pivotButton="0" quotePrefix="0" xfId="0">
      <alignment horizontal="left"/>
    </xf>
    <xf numFmtId="165" fontId="2" fillId="0" borderId="34" applyAlignment="1" pivotButton="0" quotePrefix="0" xfId="0">
      <alignment horizontal="center" vertical="center" wrapText="1"/>
    </xf>
    <xf numFmtId="165" fontId="2" fillId="0" borderId="33" applyAlignment="1" pivotButton="0" quotePrefix="0" xfId="0">
      <alignment horizontal="center" vertical="center" wrapText="1"/>
    </xf>
    <xf numFmtId="165" fontId="2" fillId="0" borderId="33" applyAlignment="1" pivotButton="0" quotePrefix="0" xfId="0">
      <alignment horizontal="center" vertical="center"/>
    </xf>
    <xf numFmtId="0" fontId="0" fillId="0" borderId="243" applyAlignment="1" pivotButton="0" quotePrefix="0" xfId="0">
      <alignment horizontal="left" vertical="top" wrapText="1"/>
    </xf>
    <xf numFmtId="0" fontId="0" fillId="0" borderId="388" pivotButton="0" quotePrefix="0" xfId="0"/>
    <xf numFmtId="0" fontId="6" fillId="4" borderId="389" applyAlignment="1" pivotButton="0" quotePrefix="0" xfId="0">
      <alignment horizontal="center"/>
    </xf>
    <xf numFmtId="0" fontId="0" fillId="0" borderId="42" pivotButton="0" quotePrefix="0" xfId="0"/>
    <xf numFmtId="0" fontId="0" fillId="0" borderId="43" pivotButton="0" quotePrefix="0" xfId="0"/>
    <xf numFmtId="165" fontId="6" fillId="4" borderId="354" applyAlignment="1" pivotButton="0" quotePrefix="0" xfId="0">
      <alignment horizontal="center"/>
    </xf>
    <xf numFmtId="165" fontId="6" fillId="0" borderId="179" applyAlignment="1" pivotButton="0" quotePrefix="0" xfId="0">
      <alignment horizontal="center"/>
    </xf>
    <xf numFmtId="182" fontId="6" fillId="0" borderId="266" applyAlignment="1" pivotButton="0" quotePrefix="0" xfId="10">
      <alignment horizontal="center" vertical="center" wrapText="1"/>
    </xf>
    <xf numFmtId="0" fontId="0" fillId="0" borderId="233" pivotButton="0" quotePrefix="0" xfId="0"/>
    <xf numFmtId="0" fontId="6" fillId="0" borderId="266" applyAlignment="1" pivotButton="0" quotePrefix="0" xfId="10">
      <alignment horizontal="center" vertical="center" wrapText="1"/>
    </xf>
    <xf numFmtId="37" fontId="6" fillId="0" borderId="266" applyAlignment="1" pivotButton="0" quotePrefix="0" xfId="10">
      <alignment horizontal="center" vertical="center" wrapText="1"/>
    </xf>
    <xf numFmtId="0" fontId="10" fillId="0" borderId="243" applyAlignment="1" pivotButton="0" quotePrefix="0" xfId="10">
      <alignment horizontal="left" vertical="top" wrapText="1"/>
    </xf>
    <xf numFmtId="0" fontId="0" fillId="0" borderId="313" pivotButton="0" quotePrefix="0" xfId="0"/>
    <xf numFmtId="0" fontId="0" fillId="0" borderId="254" pivotButton="0" quotePrefix="0" xfId="0"/>
    <xf numFmtId="0" fontId="10" fillId="10" borderId="393" applyAlignment="1" pivotButton="0" quotePrefix="0" xfId="11">
      <alignment horizontal="center" vertical="center"/>
    </xf>
    <xf numFmtId="0" fontId="0" fillId="0" borderId="395" pivotButton="0" quotePrefix="0" xfId="0"/>
    <xf numFmtId="0" fontId="0" fillId="0" borderId="396" pivotButton="0" quotePrefix="0" xfId="0"/>
    <xf numFmtId="165" fontId="6" fillId="4" borderId="219" applyAlignment="1" pivotButton="0" quotePrefix="0" xfId="0">
      <alignment horizontal="center"/>
    </xf>
    <xf numFmtId="168" fontId="19" fillId="0" borderId="0" applyAlignment="1" pivotButton="0" quotePrefix="0" xfId="12">
      <alignment horizontal="center"/>
    </xf>
    <xf numFmtId="168" fontId="19" fillId="10" borderId="229" applyAlignment="1" pivotButton="0" quotePrefix="0" xfId="12">
      <alignment horizontal="center"/>
    </xf>
    <xf numFmtId="168" fontId="6" fillId="4" borderId="54" applyAlignment="1" pivotButton="0" quotePrefix="0" xfId="21">
      <alignment horizontal="center" wrapText="1"/>
    </xf>
    <xf numFmtId="168" fontId="6" fillId="4" borderId="13" applyAlignment="1" pivotButton="0" quotePrefix="0" xfId="21">
      <alignment horizontal="center" wrapText="1"/>
    </xf>
    <xf numFmtId="165" fontId="6" fillId="4" borderId="58" applyAlignment="1" pivotButton="0" quotePrefix="0" xfId="21">
      <alignment horizontal="center" wrapText="1"/>
    </xf>
    <xf numFmtId="165" fontId="6" fillId="4" borderId="59" applyAlignment="1" pivotButton="0" quotePrefix="0" xfId="21">
      <alignment horizontal="center" wrapText="1"/>
    </xf>
    <xf numFmtId="165" fontId="6" fillId="4" borderId="60" applyAlignment="1" pivotButton="0" quotePrefix="0" xfId="21">
      <alignment horizontal="center" wrapText="1"/>
    </xf>
    <xf numFmtId="169" fontId="10" fillId="0" borderId="17" applyAlignment="1" pivotButton="0" quotePrefix="0" xfId="2">
      <alignment horizontal="center"/>
    </xf>
    <xf numFmtId="169" fontId="10" fillId="0" borderId="61" applyAlignment="1" pivotButton="0" quotePrefix="0" xfId="2">
      <alignment horizontal="center"/>
    </xf>
    <xf numFmtId="169" fontId="10" fillId="0" borderId="62" applyAlignment="1" pivotButton="0" quotePrefix="0" xfId="2">
      <alignment horizontal="center"/>
    </xf>
    <xf numFmtId="169" fontId="10" fillId="0" borderId="14" applyAlignment="1" pivotButton="0" quotePrefix="0" xfId="2">
      <alignment horizontal="center"/>
    </xf>
    <xf numFmtId="169" fontId="0" fillId="0" borderId="70" applyAlignment="1" pivotButton="0" quotePrefix="0" xfId="2">
      <alignment horizontal="center"/>
    </xf>
    <xf numFmtId="169" fontId="0" fillId="0" borderId="179" applyAlignment="1" pivotButton="0" quotePrefix="0" xfId="2">
      <alignment horizontal="center"/>
    </xf>
    <xf numFmtId="169" fontId="0" fillId="0" borderId="14" applyAlignment="1" pivotButton="0" quotePrefix="0" xfId="2">
      <alignment horizontal="center"/>
    </xf>
    <xf numFmtId="170" fontId="10" fillId="4" borderId="65" pivotButton="0" quotePrefix="0" xfId="4"/>
    <xf numFmtId="170" fontId="10" fillId="4" borderId="66" pivotButton="0" quotePrefix="0" xfId="4"/>
    <xf numFmtId="170" fontId="10" fillId="4" borderId="67" pivotButton="0" quotePrefix="0" xfId="4"/>
    <xf numFmtId="170" fontId="10" fillId="4" borderId="68" pivotButton="0" quotePrefix="0" xfId="4"/>
    <xf numFmtId="170" fontId="10" fillId="4" borderId="69" pivotButton="0" quotePrefix="0" xfId="4"/>
    <xf numFmtId="170" fontId="0" fillId="0" borderId="0" pivotButton="0" quotePrefix="0" xfId="1"/>
    <xf numFmtId="170" fontId="10" fillId="0" borderId="17" pivotButton="0" quotePrefix="0" xfId="4"/>
    <xf numFmtId="170" fontId="10" fillId="0" borderId="61" pivotButton="0" quotePrefix="0" xfId="4"/>
    <xf numFmtId="170" fontId="10" fillId="0" borderId="62" pivotButton="0" quotePrefix="0" xfId="4"/>
    <xf numFmtId="170" fontId="10" fillId="0" borderId="251" pivotButton="0" quotePrefix="0" xfId="4"/>
    <xf numFmtId="170" fontId="10" fillId="0" borderId="255" pivotButton="0" quotePrefix="0" xfId="4"/>
    <xf numFmtId="170" fontId="10" fillId="0" borderId="256" pivotButton="0" quotePrefix="0" xfId="4"/>
    <xf numFmtId="170" fontId="10" fillId="4" borderId="71" pivotButton="0" quotePrefix="0" xfId="4"/>
    <xf numFmtId="170" fontId="10" fillId="4" borderId="72" pivotButton="0" quotePrefix="0" xfId="4"/>
    <xf numFmtId="170" fontId="10" fillId="0" borderId="54" pivotButton="0" quotePrefix="0" xfId="4"/>
    <xf numFmtId="170" fontId="23" fillId="0" borderId="17" pivotButton="0" quotePrefix="0" xfId="4"/>
    <xf numFmtId="170" fontId="23" fillId="0" borderId="61" pivotButton="0" quotePrefix="0" xfId="4"/>
    <xf numFmtId="170" fontId="6" fillId="4" borderId="71" pivotButton="0" quotePrefix="0" xfId="4"/>
    <xf numFmtId="170" fontId="6" fillId="4" borderId="72" pivotButton="0" quotePrefix="0" xfId="4"/>
    <xf numFmtId="168" fontId="19" fillId="0" borderId="0" applyAlignment="1" pivotButton="0" quotePrefix="0" xfId="12">
      <alignment horizontal="left"/>
    </xf>
    <xf numFmtId="170" fontId="10" fillId="0" borderId="14" pivotButton="0" quotePrefix="0" xfId="1"/>
    <xf numFmtId="170" fontId="0" fillId="0" borderId="179" pivotButton="0" quotePrefix="0" xfId="0"/>
    <xf numFmtId="170" fontId="10" fillId="0" borderId="14" pivotButton="0" quotePrefix="0" xfId="12"/>
    <xf numFmtId="170" fontId="0" fillId="0" borderId="0" pivotButton="0" quotePrefix="0" xfId="0"/>
    <xf numFmtId="170" fontId="23" fillId="0" borderId="62" pivotButton="0" quotePrefix="0" xfId="4"/>
    <xf numFmtId="170" fontId="24" fillId="0" borderId="14" pivotButton="0" quotePrefix="0" xfId="0"/>
    <xf numFmtId="170" fontId="24" fillId="0" borderId="179" pivotButton="0" quotePrefix="0" xfId="0"/>
    <xf numFmtId="170" fontId="10" fillId="0" borderId="64" pivotButton="0" quotePrefix="0" xfId="4"/>
    <xf numFmtId="170" fontId="10" fillId="0" borderId="14" pivotButton="0" quotePrefix="0" xfId="4"/>
    <xf numFmtId="170" fontId="10" fillId="3" borderId="65" pivotButton="0" quotePrefix="0" xfId="4"/>
    <xf numFmtId="170" fontId="10" fillId="3" borderId="66" pivotButton="0" quotePrefix="0" xfId="4"/>
    <xf numFmtId="170" fontId="10" fillId="3" borderId="67" pivotButton="0" quotePrefix="0" xfId="4"/>
    <xf numFmtId="170" fontId="10" fillId="3" borderId="68" pivotButton="0" quotePrefix="0" xfId="4"/>
    <xf numFmtId="170" fontId="10" fillId="3" borderId="69" pivotButton="0" quotePrefix="0" xfId="4"/>
    <xf numFmtId="169" fontId="10" fillId="0" borderId="17" applyAlignment="1" pivotButton="0" quotePrefix="0" xfId="15">
      <alignment horizontal="center"/>
    </xf>
    <xf numFmtId="169" fontId="10" fillId="0" borderId="61" applyAlignment="1" pivotButton="0" quotePrefix="0" xfId="15">
      <alignment horizontal="center"/>
    </xf>
    <xf numFmtId="170" fontId="0" fillId="0" borderId="14" pivotButton="0" quotePrefix="0" xfId="1"/>
    <xf numFmtId="170" fontId="23" fillId="0" borderId="251" pivotButton="0" quotePrefix="0" xfId="4"/>
    <xf numFmtId="170" fontId="23" fillId="0" borderId="255" pivotButton="0" quotePrefix="0" xfId="4"/>
    <xf numFmtId="170" fontId="23" fillId="0" borderId="256" pivotButton="0" quotePrefix="0" xfId="4"/>
    <xf numFmtId="0" fontId="0" fillId="0" borderId="193" pivotButton="0" quotePrefix="0" xfId="0"/>
    <xf numFmtId="170" fontId="32" fillId="0" borderId="0" pivotButton="0" quotePrefix="0" xfId="1"/>
    <xf numFmtId="170" fontId="32" fillId="0" borderId="61" pivotButton="0" quotePrefix="0" xfId="1"/>
    <xf numFmtId="170" fontId="32" fillId="0" borderId="62" pivotButton="0" quotePrefix="0" xfId="1"/>
    <xf numFmtId="170" fontId="32" fillId="0" borderId="14" pivotButton="0" quotePrefix="0" xfId="1"/>
    <xf numFmtId="170" fontId="32" fillId="0" borderId="34" pivotButton="0" quotePrefix="0" xfId="1"/>
    <xf numFmtId="170" fontId="32" fillId="0" borderId="229" pivotButton="0" quotePrefix="0" xfId="1"/>
    <xf numFmtId="170" fontId="32" fillId="0" borderId="255" pivotButton="0" quotePrefix="0" xfId="1"/>
    <xf numFmtId="170" fontId="32" fillId="0" borderId="256" pivotButton="0" quotePrefix="0" xfId="1"/>
    <xf numFmtId="170" fontId="32" fillId="0" borderId="241" pivotButton="0" quotePrefix="0" xfId="1"/>
    <xf numFmtId="170" fontId="32" fillId="0" borderId="240" pivotButton="0" quotePrefix="0" xfId="1"/>
    <xf numFmtId="170" fontId="32" fillId="0" borderId="64" pivotButton="0" quotePrefix="0" xfId="1"/>
    <xf numFmtId="170" fontId="32" fillId="0" borderId="48" pivotButton="0" quotePrefix="0" xfId="1"/>
    <xf numFmtId="170" fontId="32" fillId="19" borderId="87" pivotButton="0" quotePrefix="0" xfId="1"/>
    <xf numFmtId="170" fontId="32" fillId="19" borderId="66" pivotButton="0" quotePrefix="0" xfId="1"/>
    <xf numFmtId="170" fontId="32" fillId="19" borderId="64" pivotButton="0" quotePrefix="0" xfId="1"/>
    <xf numFmtId="170" fontId="32" fillId="19" borderId="48" pivotButton="0" quotePrefix="0" xfId="1"/>
    <xf numFmtId="170" fontId="32" fillId="19" borderId="69" pivotButton="0" quotePrefix="0" xfId="1"/>
    <xf numFmtId="169" fontId="32" fillId="0" borderId="0" pivotButton="0" quotePrefix="0" xfId="0"/>
    <xf numFmtId="169" fontId="32" fillId="0" borderId="61" pivotButton="0" quotePrefix="0" xfId="0"/>
    <xf numFmtId="169" fontId="32" fillId="0" borderId="62" pivotButton="0" quotePrefix="0" xfId="0"/>
    <xf numFmtId="169" fontId="32" fillId="0" borderId="14" pivotButton="0" quotePrefix="0" xfId="0"/>
    <xf numFmtId="169" fontId="43" fillId="0" borderId="41" pivotButton="0" quotePrefix="0" xfId="0"/>
    <xf numFmtId="170" fontId="43" fillId="0" borderId="200" pivotButton="0" quotePrefix="0" xfId="1"/>
    <xf numFmtId="170" fontId="43" fillId="0" borderId="34" pivotButton="0" quotePrefix="0" xfId="1"/>
    <xf numFmtId="170" fontId="32" fillId="19" borderId="68" pivotButton="0" quotePrefix="0" xfId="1"/>
    <xf numFmtId="170" fontId="32" fillId="19" borderId="67" pivotButton="0" quotePrefix="0" xfId="1"/>
    <xf numFmtId="170" fontId="32" fillId="19" borderId="199" pivotButton="0" quotePrefix="0" xfId="1"/>
    <xf numFmtId="170" fontId="43" fillId="0" borderId="14" pivotButton="0" quotePrefix="0" xfId="1"/>
    <xf numFmtId="170" fontId="43" fillId="0" borderId="240" pivotButton="0" quotePrefix="0" xfId="1"/>
    <xf numFmtId="170" fontId="43" fillId="0" borderId="252" pivotButton="0" quotePrefix="0" xfId="1"/>
    <xf numFmtId="170" fontId="32" fillId="0" borderId="257" pivotButton="0" quotePrefix="0" xfId="1"/>
    <xf numFmtId="170" fontId="32" fillId="19" borderId="89" pivotButton="0" quotePrefix="0" xfId="1"/>
    <xf numFmtId="170" fontId="32" fillId="19" borderId="72" pivotButton="0" quotePrefix="0" xfId="1"/>
    <xf numFmtId="170" fontId="32" fillId="19" borderId="73" pivotButton="0" quotePrefix="0" xfId="1"/>
    <xf numFmtId="170" fontId="32" fillId="19" borderId="39" pivotButton="0" quotePrefix="0" xfId="1"/>
    <xf numFmtId="170" fontId="32" fillId="19" borderId="75" pivotButton="0" quotePrefix="0" xfId="1"/>
    <xf numFmtId="170" fontId="32" fillId="0" borderId="208" pivotButton="0" quotePrefix="0" xfId="1"/>
    <xf numFmtId="170" fontId="32" fillId="0" borderId="209" pivotButton="0" quotePrefix="0" xfId="1"/>
    <xf numFmtId="170" fontId="33" fillId="0" borderId="62" pivotButton="0" quotePrefix="0" xfId="1"/>
    <xf numFmtId="170" fontId="33" fillId="0" borderId="34" pivotButton="0" quotePrefix="0" xfId="1"/>
    <xf numFmtId="170" fontId="33" fillId="19" borderId="74" pivotButton="0" quotePrefix="0" xfId="1"/>
    <xf numFmtId="0" fontId="33" fillId="19" borderId="398" applyAlignment="1" pivotButton="0" quotePrefix="0" xfId="0">
      <alignment horizontal="left"/>
    </xf>
    <xf numFmtId="0" fontId="33" fillId="19" borderId="400" applyAlignment="1" pivotButton="0" quotePrefix="0" xfId="0">
      <alignment horizontal="center" wrapText="1"/>
    </xf>
    <xf numFmtId="0" fontId="33" fillId="19" borderId="401" applyAlignment="1" pivotButton="0" quotePrefix="0" xfId="0">
      <alignment horizontal="center" wrapText="1"/>
    </xf>
    <xf numFmtId="0" fontId="0" fillId="0" borderId="399" pivotButton="0" quotePrefix="0" xfId="0"/>
    <xf numFmtId="0" fontId="0" fillId="0" borderId="203" pivotButton="0" quotePrefix="0" xfId="0"/>
    <xf numFmtId="0" fontId="0" fillId="0" borderId="205" pivotButton="0" quotePrefix="0" xfId="0"/>
    <xf numFmtId="170" fontId="32" fillId="0" borderId="173" pivotButton="0" quotePrefix="0" xfId="1"/>
    <xf numFmtId="170" fontId="32" fillId="0" borderId="206" pivotButton="0" quotePrefix="0" xfId="1"/>
    <xf numFmtId="170" fontId="32" fillId="19" borderId="180" pivotButton="0" quotePrefix="0" xfId="1"/>
    <xf numFmtId="170" fontId="32" fillId="19" borderId="207" pivotButton="0" quotePrefix="0" xfId="1"/>
    <xf numFmtId="0" fontId="43" fillId="0" borderId="364" applyAlignment="1" pivotButton="0" quotePrefix="0" xfId="0">
      <alignment horizontal="left" vertical="top" wrapText="1"/>
    </xf>
    <xf numFmtId="0" fontId="0" fillId="0" borderId="172" pivotButton="0" quotePrefix="0" xfId="0"/>
    <xf numFmtId="0" fontId="0" fillId="0" borderId="217" pivotButton="0" quotePrefix="0" xfId="0"/>
    <xf numFmtId="0" fontId="0" fillId="0" borderId="137" pivotButton="0" quotePrefix="0" xfId="0"/>
    <xf numFmtId="0" fontId="0" fillId="0" borderId="138" pivotButton="0" quotePrefix="0" xfId="0"/>
    <xf numFmtId="0" fontId="0" fillId="0" borderId="139" pivotButton="0" quotePrefix="0" xfId="0"/>
    <xf numFmtId="0" fontId="0" fillId="0" borderId="140" pivotButton="0" quotePrefix="0" xfId="0"/>
    <xf numFmtId="0" fontId="0" fillId="20" borderId="402" applyAlignment="1" pivotButton="0" quotePrefix="0" xfId="0">
      <alignment horizontal="center"/>
    </xf>
    <xf numFmtId="0" fontId="2" fillId="20" borderId="403" applyAlignment="1" pivotButton="0" quotePrefix="0" xfId="0">
      <alignment horizontal="center" wrapText="1"/>
    </xf>
    <xf numFmtId="0" fontId="0" fillId="0" borderId="332" pivotButton="0" quotePrefix="0" xfId="0"/>
    <xf numFmtId="0" fontId="0" fillId="0" borderId="359" pivotButton="0" quotePrefix="0" xfId="0"/>
    <xf numFmtId="0" fontId="0" fillId="0" borderId="133" pivotButton="0" quotePrefix="0" xfId="0"/>
    <xf numFmtId="0" fontId="0" fillId="0" borderId="335" pivotButton="0" quotePrefix="0" xfId="0"/>
    <xf numFmtId="169" fontId="0" fillId="0" borderId="133" applyAlignment="1" pivotButton="0" quotePrefix="0" xfId="2">
      <alignment horizontal="center"/>
    </xf>
    <xf numFmtId="169" fontId="0" fillId="0" borderId="380" applyAlignment="1" pivotButton="0" quotePrefix="0" xfId="2">
      <alignment horizontal="center"/>
    </xf>
    <xf numFmtId="169" fontId="0" fillId="0" borderId="335" applyAlignment="1" pivotButton="0" quotePrefix="0" xfId="2">
      <alignment horizontal="center"/>
    </xf>
    <xf numFmtId="169" fontId="0" fillId="0" borderId="134" applyAlignment="1" pivotButton="0" quotePrefix="0" xfId="2">
      <alignment horizontal="center"/>
    </xf>
    <xf numFmtId="169" fontId="0" fillId="0" borderId="386" applyAlignment="1" pivotButton="0" quotePrefix="0" xfId="2">
      <alignment horizontal="center"/>
    </xf>
    <xf numFmtId="169" fontId="0" fillId="0" borderId="337" applyAlignment="1" pivotButton="0" quotePrefix="0" xfId="2">
      <alignment horizontal="center"/>
    </xf>
    <xf numFmtId="169" fontId="0" fillId="0" borderId="266" applyAlignment="1" pivotButton="0" quotePrefix="0" xfId="2">
      <alignment horizontal="center"/>
    </xf>
    <xf numFmtId="169" fontId="0" fillId="0" borderId="375" applyAlignment="1" pivotButton="0" quotePrefix="0" xfId="2">
      <alignment horizontal="center"/>
    </xf>
    <xf numFmtId="169" fontId="0" fillId="0" borderId="267" applyAlignment="1" pivotButton="0" quotePrefix="0" xfId="2">
      <alignment horizontal="center"/>
    </xf>
    <xf numFmtId="169" fontId="0" fillId="0" borderId="328" applyAlignment="1" pivotButton="0" quotePrefix="0" xfId="2">
      <alignment horizontal="center"/>
    </xf>
    <xf numFmtId="169" fontId="0" fillId="0" borderId="173" applyAlignment="1" pivotButton="0" quotePrefix="0" xfId="2">
      <alignment horizontal="center"/>
    </xf>
    <xf numFmtId="169" fontId="0" fillId="0" borderId="206" applyAlignment="1" pivotButton="0" quotePrefix="0" xfId="2">
      <alignment horizontal="center"/>
    </xf>
    <xf numFmtId="169" fontId="0" fillId="0" borderId="340" applyAlignment="1" pivotButton="0" quotePrefix="0" xfId="2">
      <alignment horizontal="center"/>
    </xf>
    <xf numFmtId="169" fontId="0" fillId="0" borderId="387" applyAlignment="1" pivotButton="0" quotePrefix="0" xfId="2">
      <alignment horizontal="center"/>
    </xf>
    <xf numFmtId="169" fontId="0" fillId="0" borderId="341" applyAlignment="1" pivotButton="0" quotePrefix="0" xfId="2">
      <alignment horizontal="center"/>
    </xf>
    <xf numFmtId="169" fontId="3" fillId="0" borderId="0" pivotButton="0" quotePrefix="0" xfId="16"/>
    <xf numFmtId="169" fontId="6" fillId="0" borderId="0" pivotButton="0" quotePrefix="0" xfId="16"/>
    <xf numFmtId="169" fontId="6" fillId="4" borderId="123" applyAlignment="1" pivotButton="0" quotePrefix="0" xfId="21">
      <alignment horizontal="centerContinuous"/>
    </xf>
    <xf numFmtId="170" fontId="6" fillId="4" borderId="123" applyAlignment="1" pivotButton="0" quotePrefix="0" xfId="21">
      <alignment horizontal="centerContinuous"/>
    </xf>
    <xf numFmtId="170" fontId="6" fillId="4" borderId="125" applyAlignment="1" pivotButton="0" quotePrefix="0" xfId="21">
      <alignment horizontal="centerContinuous"/>
    </xf>
    <xf numFmtId="166" fontId="6" fillId="13" borderId="6" applyAlignment="1" pivotButton="0" quotePrefix="0" xfId="21">
      <alignment horizontal="center"/>
    </xf>
    <xf numFmtId="169" fontId="6" fillId="4" borderId="77" applyAlignment="1" pivotButton="0" quotePrefix="0" xfId="21">
      <alignment horizontal="center"/>
    </xf>
    <xf numFmtId="170" fontId="6" fillId="4" borderId="77" applyAlignment="1" pivotButton="0" quotePrefix="0" xfId="21">
      <alignment horizontal="center"/>
    </xf>
    <xf numFmtId="170" fontId="6" fillId="4" borderId="77" applyAlignment="1" pivotButton="0" quotePrefix="1" xfId="21">
      <alignment horizontal="center"/>
    </xf>
    <xf numFmtId="170" fontId="6" fillId="4" borderId="235" applyAlignment="1" pivotButton="0" quotePrefix="1" xfId="21">
      <alignment horizontal="center"/>
    </xf>
    <xf numFmtId="170" fontId="6" fillId="4" borderId="78" applyAlignment="1" pivotButton="0" quotePrefix="0" xfId="21">
      <alignment horizontal="center"/>
    </xf>
    <xf numFmtId="166" fontId="6" fillId="4" borderId="6" applyAlignment="1" pivotButton="0" quotePrefix="0" xfId="21">
      <alignment horizontal="center"/>
    </xf>
    <xf numFmtId="179" fontId="28" fillId="0" borderId="76" applyAlignment="1" applyProtection="1" pivotButton="0" quotePrefix="0" xfId="0">
      <alignment horizontal="center" vertical="top" wrapText="1" readingOrder="1"/>
      <protection locked="0" hidden="0"/>
    </xf>
    <xf numFmtId="179" fontId="28" fillId="0" borderId="263" applyAlignment="1" applyProtection="1" pivotButton="0" quotePrefix="0" xfId="0">
      <alignment horizontal="center" vertical="top" wrapText="1" readingOrder="1"/>
      <protection locked="0" hidden="0"/>
    </xf>
    <xf numFmtId="169" fontId="10" fillId="0" borderId="0" pivotButton="0" quotePrefix="0" xfId="16"/>
    <xf numFmtId="0" fontId="1" fillId="10" borderId="243" applyAlignment="1" pivotButton="0" quotePrefix="0" xfId="0">
      <alignment horizontal="left" vertical="center" wrapText="1"/>
    </xf>
    <xf numFmtId="164" fontId="6" fillId="10" borderId="0" applyAlignment="1" applyProtection="1" pivotButton="0" quotePrefix="0" xfId="25">
      <alignment horizontal="left"/>
      <protection locked="0" hidden="0"/>
    </xf>
    <xf numFmtId="164" fontId="6" fillId="0" borderId="0" applyAlignment="1" applyProtection="1" pivotButton="0" quotePrefix="0" xfId="25">
      <alignment horizontal="left"/>
      <protection locked="0" hidden="0"/>
    </xf>
    <xf numFmtId="164" fontId="10" fillId="0" borderId="243" applyAlignment="1" applyProtection="1" pivotButton="0" quotePrefix="0" xfId="25">
      <alignment horizontal="left" vertical="top" wrapText="1"/>
      <protection locked="0" hidden="0"/>
    </xf>
    <xf numFmtId="0" fontId="0" fillId="0" borderId="30" applyProtection="1" pivotButton="0" quotePrefix="0" xfId="0">
      <protection locked="0" hidden="0"/>
    </xf>
    <xf numFmtId="0" fontId="0" fillId="0" borderId="31" applyProtection="1" pivotButton="0" quotePrefix="0" xfId="0">
      <protection locked="0" hidden="0"/>
    </xf>
    <xf numFmtId="0" fontId="0" fillId="0" borderId="388" applyProtection="1" pivotButton="0" quotePrefix="0" xfId="0">
      <protection locked="0" hidden="0"/>
    </xf>
    <xf numFmtId="0" fontId="0" fillId="0" borderId="0" applyProtection="1" pivotButton="0" quotePrefix="0" xfId="0">
      <protection locked="0" hidden="0"/>
    </xf>
    <xf numFmtId="0" fontId="0" fillId="0" borderId="34" applyProtection="1" pivotButton="0" quotePrefix="0" xfId="0">
      <protection locked="0" hidden="0"/>
    </xf>
    <xf numFmtId="0" fontId="0" fillId="0" borderId="6" applyProtection="1" pivotButton="0" quotePrefix="0" xfId="0">
      <protection locked="0" hidden="0"/>
    </xf>
    <xf numFmtId="0" fontId="0" fillId="0" borderId="32" applyProtection="1" pivotButton="0" quotePrefix="0" xfId="0">
      <protection locked="0" hidden="0"/>
    </xf>
    <xf numFmtId="0" fontId="0" fillId="0" borderId="33" applyProtection="1" pivotButton="0" quotePrefix="0" xfId="0">
      <protection locked="0" hidden="0"/>
    </xf>
    <xf numFmtId="170" fontId="6" fillId="4" borderId="215" applyAlignment="1" pivotButton="0" quotePrefix="0" xfId="21">
      <alignment horizontal="center"/>
    </xf>
    <xf numFmtId="170" fontId="6" fillId="4" borderId="45" applyAlignment="1" pivotButton="0" quotePrefix="0" xfId="21">
      <alignment horizontal="center"/>
    </xf>
    <xf numFmtId="170" fontId="6" fillId="4" borderId="115" applyAlignment="1" pivotButton="0" quotePrefix="0" xfId="21">
      <alignment horizontal="center"/>
    </xf>
    <xf numFmtId="170" fontId="6" fillId="4" borderId="50" applyAlignment="1" pivotButton="0" quotePrefix="0" xfId="21">
      <alignment horizontal="center"/>
    </xf>
    <xf numFmtId="171" fontId="19" fillId="0" borderId="0" applyAlignment="1" pivotButton="0" quotePrefix="0" xfId="0">
      <alignment horizontal="center"/>
    </xf>
    <xf numFmtId="171" fontId="19" fillId="9" borderId="229" applyAlignment="1" pivotButton="0" quotePrefix="0" xfId="0">
      <alignment horizontal="center"/>
    </xf>
    <xf numFmtId="169" fontId="1" fillId="0" borderId="0" applyAlignment="1" pivotButton="0" quotePrefix="0" xfId="0">
      <alignment horizontal="center"/>
    </xf>
    <xf numFmtId="169" fontId="0" fillId="0" borderId="0" applyAlignment="1" pivotButton="0" quotePrefix="0" xfId="0">
      <alignment horizontal="center"/>
    </xf>
    <xf numFmtId="171" fontId="19" fillId="0" borderId="229" applyAlignment="1" pivotButton="0" quotePrefix="0" xfId="0">
      <alignment horizontal="center"/>
    </xf>
    <xf numFmtId="169" fontId="1" fillId="0" borderId="229" applyAlignment="1" pivotButton="0" quotePrefix="0" xfId="0">
      <alignment horizontal="center"/>
    </xf>
    <xf numFmtId="169" fontId="1" fillId="0" borderId="0" applyAlignment="1" pivotButton="0" quotePrefix="0" xfId="2">
      <alignment horizontal="center"/>
    </xf>
    <xf numFmtId="169" fontId="1" fillId="0" borderId="229" applyAlignment="1" pivotButton="0" quotePrefix="0" xfId="2">
      <alignment horizontal="center"/>
    </xf>
    <xf numFmtId="169" fontId="3" fillId="0" borderId="0" pivotButton="0" quotePrefix="0" xfId="23"/>
    <xf numFmtId="169" fontId="6" fillId="0" borderId="0" pivotButton="0" quotePrefix="0" xfId="23"/>
    <xf numFmtId="0" fontId="6" fillId="0" borderId="243" applyAlignment="1" pivotButton="0" quotePrefix="0" xfId="22">
      <alignment horizontal="left" vertical="top" wrapText="1"/>
    </xf>
    <xf numFmtId="169" fontId="6" fillId="0" borderId="79" applyAlignment="1" pivotButton="0" quotePrefix="0" xfId="23">
      <alignment horizontal="left"/>
    </xf>
    <xf numFmtId="170" fontId="6" fillId="0" borderId="79" applyAlignment="1" pivotButton="0" quotePrefix="0" xfId="24">
      <alignment horizontal="right"/>
    </xf>
    <xf numFmtId="170" fontId="10" fillId="0" borderId="79" pivotButton="0" quotePrefix="0" xfId="24"/>
    <xf numFmtId="170" fontId="10" fillId="0" borderId="80" pivotButton="0" quotePrefix="0" xfId="24"/>
    <xf numFmtId="169" fontId="10" fillId="0" borderId="79" pivotButton="0" quotePrefix="0" xfId="23"/>
    <xf numFmtId="169" fontId="10" fillId="0" borderId="80" pivotButton="0" quotePrefix="0" xfId="23"/>
    <xf numFmtId="169" fontId="10" fillId="0" borderId="252" pivotButton="0" quotePrefix="0" xfId="23"/>
    <xf numFmtId="169" fontId="6" fillId="0" borderId="266" pivotButton="0" quotePrefix="0" xfId="23"/>
    <xf numFmtId="169" fontId="6" fillId="0" borderId="267" pivotButton="0" quotePrefix="0" xfId="23"/>
    <xf numFmtId="169" fontId="10" fillId="0" borderId="0" pivotButton="0" quotePrefix="0" xfId="23"/>
    <xf numFmtId="169" fontId="6" fillId="0" borderId="30" pivotButton="0" quotePrefix="0" xfId="23"/>
    <xf numFmtId="169" fontId="6" fillId="0" borderId="32" pivotButton="0" quotePrefix="0" xfId="23"/>
    <xf numFmtId="169" fontId="6" fillId="0" borderId="77" pivotButton="0" quotePrefix="0" xfId="23"/>
    <xf numFmtId="169" fontId="6" fillId="0" borderId="78" pivotButton="0" quotePrefix="0" xfId="23"/>
    <xf numFmtId="0" fontId="43" fillId="0" borderId="404" applyAlignment="1" pivotButton="0" quotePrefix="0" xfId="0">
      <alignment horizontal="left" vertical="top" wrapText="1"/>
    </xf>
    <xf numFmtId="0" fontId="6" fillId="14" borderId="364" applyAlignment="1" pivotButton="0" quotePrefix="0" xfId="0">
      <alignment horizontal="center"/>
    </xf>
    <xf numFmtId="0" fontId="0" fillId="0" borderId="151" pivotButton="0" quotePrefix="0" xfId="0"/>
    <xf numFmtId="0" fontId="0" fillId="0" borderId="152" pivotButton="0" quotePrefix="0" xfId="0"/>
    <xf numFmtId="0" fontId="6" fillId="14" borderId="408" applyAlignment="1" pivotButton="0" quotePrefix="0" xfId="0">
      <alignment horizontal="center"/>
    </xf>
    <xf numFmtId="0" fontId="0" fillId="0" borderId="154" pivotButton="0" quotePrefix="0" xfId="0"/>
    <xf numFmtId="0" fontId="0" fillId="0" borderId="155" pivotButton="0" quotePrefix="0" xfId="0"/>
    <xf numFmtId="0" fontId="6" fillId="14" borderId="405" applyAlignment="1" pivotButton="0" quotePrefix="0" xfId="0">
      <alignment horizontal="center"/>
    </xf>
    <xf numFmtId="0" fontId="0" fillId="0" borderId="158" pivotButton="0" quotePrefix="0" xfId="0"/>
    <xf numFmtId="0" fontId="0" fillId="0" borderId="159" pivotButton="0" quotePrefix="0" xfId="0"/>
    <xf numFmtId="165" fontId="6" fillId="14" borderId="219" applyAlignment="1" pivotButton="0" quotePrefix="0" xfId="0">
      <alignment horizontal="center"/>
    </xf>
    <xf numFmtId="165" fontId="6" fillId="14" borderId="171" applyAlignment="1" pivotButton="0" quotePrefix="0" xfId="0">
      <alignment horizontal="center"/>
    </xf>
    <xf numFmtId="165" fontId="6" fillId="14" borderId="222" applyAlignment="1" pivotButton="0" quotePrefix="0" xfId="0">
      <alignment horizontal="center"/>
    </xf>
    <xf numFmtId="166" fontId="0" fillId="0" borderId="192" applyAlignment="1" pivotButton="0" quotePrefix="0" xfId="0">
      <alignment horizontal="center"/>
    </xf>
    <xf numFmtId="166" fontId="0" fillId="0" borderId="7" applyAlignment="1" pivotButton="0" quotePrefix="0" xfId="0">
      <alignment horizontal="center"/>
    </xf>
    <xf numFmtId="166" fontId="0" fillId="5" borderId="3" applyAlignment="1" pivotButton="0" quotePrefix="0" xfId="0">
      <alignment horizontal="center"/>
    </xf>
    <xf numFmtId="169" fontId="0" fillId="0" borderId="42" applyAlignment="1" pivotButton="0" quotePrefix="0" xfId="2">
      <alignment horizontal="center"/>
    </xf>
    <xf numFmtId="169" fontId="0" fillId="0" borderId="52" applyAlignment="1" pivotButton="0" quotePrefix="0" xfId="2">
      <alignment horizontal="center"/>
    </xf>
    <xf numFmtId="169" fontId="0" fillId="0" borderId="43" applyAlignment="1" pivotButton="0" quotePrefix="0" xfId="2">
      <alignment horizontal="center"/>
    </xf>
    <xf numFmtId="0" fontId="6" fillId="14" borderId="374" applyAlignment="1" pivotButton="0" quotePrefix="0" xfId="0">
      <alignment horizontal="center"/>
    </xf>
    <xf numFmtId="0" fontId="6" fillId="14" borderId="407" applyAlignment="1" pivotButton="0" quotePrefix="0" xfId="0">
      <alignment horizontal="center"/>
    </xf>
    <xf numFmtId="0" fontId="0" fillId="0" borderId="407" pivotButton="0" quotePrefix="0" xfId="0"/>
    <xf numFmtId="166" fontId="0" fillId="0" borderId="3" applyAlignment="1" pivotButton="0" quotePrefix="0" xfId="0">
      <alignment horizontal="center"/>
    </xf>
    <xf numFmtId="0" fontId="39" fillId="0" borderId="409" applyAlignment="1" pivotButton="0" quotePrefix="0" xfId="0">
      <alignment horizontal="left" vertical="top" wrapText="1"/>
    </xf>
    <xf numFmtId="165" fontId="6" fillId="4" borderId="10" applyAlignment="1" pivotButton="0" quotePrefix="0" xfId="0">
      <alignment horizontal="center"/>
    </xf>
    <xf numFmtId="165" fontId="6" fillId="4" borderId="4" applyAlignment="1" pivotButton="0" quotePrefix="0" xfId="0">
      <alignment horizontal="center"/>
    </xf>
    <xf numFmtId="165" fontId="6" fillId="4" borderId="33" applyAlignment="1" pivotButton="0" quotePrefix="0" xfId="0">
      <alignment horizontal="center"/>
    </xf>
    <xf numFmtId="165" fontId="10" fillId="0" borderId="160" applyAlignment="1" pivotButton="0" quotePrefix="0" xfId="0">
      <alignment horizontal="center"/>
    </xf>
    <xf numFmtId="165" fontId="10" fillId="0" borderId="79" applyAlignment="1" pivotButton="0" quotePrefix="0" xfId="0">
      <alignment horizontal="center"/>
    </xf>
    <xf numFmtId="165" fontId="10" fillId="0" borderId="34" applyAlignment="1" pivotButton="0" quotePrefix="0" xfId="0">
      <alignment horizontal="center"/>
    </xf>
    <xf numFmtId="165" fontId="10" fillId="0" borderId="80" applyAlignment="1" pivotButton="0" quotePrefix="0" xfId="0">
      <alignment horizontal="center"/>
    </xf>
    <xf numFmtId="164" fontId="6" fillId="0" borderId="0" pivotButton="0" quotePrefix="0" xfId="25"/>
    <xf numFmtId="168" fontId="19" fillId="0" borderId="229" applyAlignment="1" pivotButton="0" quotePrefix="0" xfId="0">
      <alignment horizontal="center"/>
    </xf>
    <xf numFmtId="168" fontId="19" fillId="0" borderId="0" applyAlignment="1" pivotButton="0" quotePrefix="0" xfId="0">
      <alignment horizontal="center"/>
    </xf>
    <xf numFmtId="170" fontId="6" fillId="4" borderId="5" applyAlignment="1" pivotButton="0" quotePrefix="0" xfId="21">
      <alignment horizontal="center"/>
    </xf>
    <xf numFmtId="170" fontId="6" fillId="4" borderId="2" applyAlignment="1" pivotButton="0" quotePrefix="0" xfId="21">
      <alignment horizontal="center"/>
    </xf>
    <xf numFmtId="170" fontId="6" fillId="4" borderId="410" applyAlignment="1" pivotButton="0" quotePrefix="0" xfId="21">
      <alignment horizontal="center" wrapText="1"/>
    </xf>
    <xf numFmtId="170" fontId="6" fillId="4" borderId="318" applyAlignment="1" pivotButton="0" quotePrefix="0" xfId="21">
      <alignment horizontal="center"/>
    </xf>
    <xf numFmtId="170" fontId="6" fillId="4" borderId="211" applyAlignment="1" pivotButton="0" quotePrefix="0" xfId="21">
      <alignment horizontal="center"/>
    </xf>
    <xf numFmtId="170" fontId="6" fillId="4" borderId="6" applyAlignment="1" pivotButton="0" quotePrefix="0" xfId="21">
      <alignment horizontal="center"/>
    </xf>
    <xf numFmtId="170" fontId="6" fillId="4" borderId="4" applyAlignment="1" pivotButton="0" quotePrefix="0" xfId="21">
      <alignment horizontal="center"/>
    </xf>
    <xf numFmtId="170" fontId="6" fillId="4" borderId="357" applyAlignment="1" pivotButton="0" quotePrefix="0" xfId="21">
      <alignment horizontal="center"/>
    </xf>
    <xf numFmtId="170" fontId="6" fillId="4" borderId="219" applyAlignment="1" pivotButton="0" quotePrefix="0" xfId="21">
      <alignment horizontal="center"/>
    </xf>
    <xf numFmtId="169" fontId="10" fillId="0" borderId="79" applyAlignment="1" pivotButton="0" quotePrefix="0" xfId="23">
      <alignment horizontal="center"/>
    </xf>
    <xf numFmtId="169" fontId="10" fillId="0" borderId="178" applyAlignment="1" pivotButton="0" quotePrefix="0" xfId="23">
      <alignment horizontal="center"/>
    </xf>
    <xf numFmtId="169" fontId="10" fillId="4" borderId="105" applyAlignment="1" pivotButton="0" quotePrefix="0" xfId="23">
      <alignment horizontal="center"/>
    </xf>
    <xf numFmtId="168" fontId="6" fillId="0" borderId="230" applyAlignment="1" pivotButton="0" quotePrefix="0" xfId="0">
      <alignment horizontal="center"/>
    </xf>
    <xf numFmtId="168" fontId="19" fillId="9" borderId="229" applyAlignment="1" pivotButton="0" quotePrefix="0" xfId="0">
      <alignment horizontal="center"/>
    </xf>
    <xf numFmtId="180" fontId="0" fillId="0" borderId="266" applyAlignment="1" pivotButton="0" quotePrefix="0" xfId="19">
      <alignment horizontal="center"/>
    </xf>
    <xf numFmtId="180" fontId="0" fillId="0" borderId="267" applyAlignment="1" pivotButton="0" quotePrefix="0" xfId="19">
      <alignment horizontal="center"/>
    </xf>
    <xf numFmtId="180" fontId="0" fillId="0" borderId="77" applyAlignment="1" pivotButton="0" quotePrefix="0" xfId="19">
      <alignment horizontal="center"/>
    </xf>
    <xf numFmtId="180" fontId="0" fillId="0" borderId="78" applyAlignment="1" pivotButton="0" quotePrefix="0" xfId="19">
      <alignment horizontal="center"/>
    </xf>
    <xf numFmtId="180" fontId="0" fillId="0" borderId="0" applyAlignment="1" pivotButton="0" quotePrefix="0" xfId="19">
      <alignment horizontal="center"/>
    </xf>
    <xf numFmtId="180" fontId="6" fillId="0" borderId="250" applyAlignment="1" pivotButton="0" quotePrefix="0" xfId="19">
      <alignment horizontal="center"/>
    </xf>
    <xf numFmtId="180" fontId="6" fillId="0" borderId="45" applyAlignment="1" pivotButton="0" quotePrefix="0" xfId="19">
      <alignment horizontal="center"/>
    </xf>
    <xf numFmtId="180" fontId="6" fillId="0" borderId="50" applyAlignment="1" pivotButton="0" quotePrefix="0" xfId="19">
      <alignment horizontal="center"/>
    </xf>
    <xf numFmtId="170" fontId="52" fillId="4" borderId="105" applyAlignment="1" pivotButton="0" quotePrefix="0" xfId="1">
      <alignment horizontal="center" vertical="center" wrapText="1"/>
    </xf>
    <xf numFmtId="170" fontId="52" fillId="0" borderId="112" applyAlignment="1" pivotButton="0" quotePrefix="0" xfId="1">
      <alignment horizontal="center" vertical="center" wrapText="1"/>
    </xf>
    <xf numFmtId="170" fontId="0" fillId="0" borderId="266" applyAlignment="1" pivotButton="0" quotePrefix="0" xfId="1">
      <alignment horizontal="center"/>
    </xf>
    <xf numFmtId="170" fontId="0" fillId="9" borderId="266" pivotButton="0" quotePrefix="0" xfId="1"/>
    <xf numFmtId="170" fontId="0" fillId="0" borderId="267" applyAlignment="1" pivotButton="0" quotePrefix="0" xfId="1">
      <alignment horizontal="center"/>
    </xf>
    <xf numFmtId="170" fontId="10" fillId="9" borderId="266" applyAlignment="1" pivotButton="0" quotePrefix="0" xfId="1">
      <alignment horizontal="center"/>
    </xf>
    <xf numFmtId="170" fontId="0" fillId="0" borderId="77" applyAlignment="1" pivotButton="0" quotePrefix="0" xfId="1">
      <alignment horizontal="center"/>
    </xf>
    <xf numFmtId="170" fontId="10" fillId="9" borderId="77" applyAlignment="1" pivotButton="0" quotePrefix="0" xfId="1">
      <alignment horizontal="center"/>
    </xf>
    <xf numFmtId="170" fontId="6" fillId="4" borderId="13" applyAlignment="1" pivotButton="0" quotePrefix="0" xfId="21">
      <alignment horizontal="center"/>
    </xf>
    <xf numFmtId="170" fontId="6" fillId="4" borderId="11" applyAlignment="1" pivotButton="0" quotePrefix="0" xfId="21">
      <alignment horizontal="center"/>
    </xf>
    <xf numFmtId="170" fontId="6" fillId="4" borderId="12" applyAlignment="1" pivotButton="0" quotePrefix="0" xfId="21">
      <alignment horizontal="center"/>
    </xf>
    <xf numFmtId="170" fontId="6" fillId="4" borderId="33" applyAlignment="1" pivotButton="0" quotePrefix="0" xfId="21">
      <alignment horizontal="center"/>
    </xf>
    <xf numFmtId="170" fontId="6" fillId="4" borderId="412" applyAlignment="1" pivotButton="0" quotePrefix="0" xfId="21">
      <alignment horizontal="center"/>
    </xf>
    <xf numFmtId="170" fontId="6" fillId="4" borderId="413" applyAlignment="1" pivotButton="0" quotePrefix="0" xfId="21">
      <alignment horizontal="center"/>
    </xf>
    <xf numFmtId="170" fontId="6" fillId="4" borderId="387" applyAlignment="1" pivotButton="0" quotePrefix="0" xfId="21">
      <alignment horizontal="center" wrapText="1"/>
    </xf>
    <xf numFmtId="170" fontId="6" fillId="4" borderId="408" applyAlignment="1" pivotButton="0" quotePrefix="0" xfId="21">
      <alignment horizontal="center" wrapText="1"/>
    </xf>
    <xf numFmtId="0" fontId="0" fillId="0" borderId="175" pivotButton="0" quotePrefix="0" xfId="0"/>
    <xf numFmtId="0" fontId="0" fillId="0" borderId="180" pivotButton="0" quotePrefix="0" xfId="0"/>
    <xf numFmtId="0" fontId="0" fillId="0" borderId="183" pivotButton="0" quotePrefix="0" xfId="0"/>
    <xf numFmtId="170" fontId="6" fillId="4" borderId="10" applyAlignment="1" pivotButton="0" quotePrefix="0" xfId="21">
      <alignment horizontal="center"/>
    </xf>
    <xf numFmtId="170" fontId="1" fillId="0" borderId="0" pivotButton="0" quotePrefix="0" xfId="1"/>
    <xf numFmtId="170" fontId="1" fillId="0" borderId="16" pivotButton="0" quotePrefix="0" xfId="1"/>
    <xf numFmtId="170" fontId="1" fillId="0" borderId="14" pivotButton="0" quotePrefix="0" xfId="1"/>
    <xf numFmtId="170" fontId="1" fillId="0" borderId="34" pivotButton="0" quotePrefix="0" xfId="1"/>
    <xf numFmtId="170" fontId="1" fillId="0" borderId="229" pivotButton="0" quotePrefix="0" xfId="1"/>
    <xf numFmtId="170" fontId="1" fillId="0" borderId="269" pivotButton="0" quotePrefix="0" xfId="1"/>
    <xf numFmtId="170" fontId="1" fillId="0" borderId="240" pivotButton="0" quotePrefix="0" xfId="1"/>
    <xf numFmtId="170" fontId="1" fillId="0" borderId="241" pivotButton="0" quotePrefix="0" xfId="1"/>
    <xf numFmtId="170" fontId="1" fillId="0" borderId="80" pivotButton="0" quotePrefix="0" xfId="1"/>
    <xf numFmtId="170" fontId="6" fillId="4" borderId="84" pivotButton="0" quotePrefix="0" xfId="1"/>
    <xf numFmtId="170" fontId="6" fillId="4" borderId="21" pivotButton="0" quotePrefix="0" xfId="1"/>
    <xf numFmtId="170" fontId="6" fillId="4" borderId="85" pivotButton="0" quotePrefix="0" xfId="1"/>
    <xf numFmtId="170" fontId="6" fillId="4" borderId="23" pivotButton="0" quotePrefix="0" xfId="1"/>
    <xf numFmtId="170" fontId="1" fillId="0" borderId="35" pivotButton="0" quotePrefix="0" xfId="1"/>
    <xf numFmtId="170" fontId="1" fillId="0" borderId="271" pivotButton="0" quotePrefix="0" xfId="1"/>
    <xf numFmtId="170" fontId="1" fillId="0" borderId="272" pivotButton="0" quotePrefix="0" xfId="1"/>
    <xf numFmtId="170" fontId="1" fillId="0" borderId="273" pivotButton="0" quotePrefix="0" xfId="1"/>
    <xf numFmtId="170" fontId="8" fillId="4" borderId="84" pivotButton="0" quotePrefix="0" xfId="1"/>
    <xf numFmtId="170" fontId="8" fillId="4" borderId="88" pivotButton="0" quotePrefix="0" xfId="1"/>
    <xf numFmtId="170" fontId="8" fillId="4" borderId="66" pivotButton="0" quotePrefix="0" xfId="1"/>
    <xf numFmtId="170" fontId="8" fillId="4" borderId="70" pivotButton="0" quotePrefix="0" xfId="1"/>
    <xf numFmtId="170" fontId="1" fillId="0" borderId="344" pivotButton="0" quotePrefix="0" xfId="1"/>
    <xf numFmtId="170" fontId="1" fillId="0" borderId="21" pivotButton="0" quotePrefix="0" xfId="1"/>
    <xf numFmtId="170" fontId="1" fillId="0" borderId="36" pivotButton="0" quotePrefix="0" xfId="1"/>
    <xf numFmtId="170" fontId="1" fillId="0" borderId="179" pivotButton="0" quotePrefix="0" xfId="1"/>
    <xf numFmtId="170" fontId="1" fillId="0" borderId="343" pivotButton="0" quotePrefix="0" xfId="1"/>
    <xf numFmtId="170" fontId="8" fillId="4" borderId="89" pivotButton="0" quotePrefix="0" xfId="1"/>
    <xf numFmtId="170" fontId="8" fillId="4" borderId="90" pivotButton="0" quotePrefix="0" xfId="1"/>
    <xf numFmtId="170" fontId="8" fillId="4" borderId="72" pivotButton="0" quotePrefix="0" xfId="1"/>
    <xf numFmtId="170" fontId="8" fillId="4" borderId="75" pivotButton="0" quotePrefix="0" xfId="1"/>
    <xf numFmtId="0" fontId="10" fillId="0" borderId="243" applyAlignment="1" pivotButton="0" quotePrefix="0" xfId="0">
      <alignment horizontal="left" vertical="top" wrapText="1"/>
    </xf>
    <xf numFmtId="171" fontId="0" fillId="0" borderId="7" applyAlignment="1" pivotButton="0" quotePrefix="0" xfId="0">
      <alignment horizontal="center"/>
    </xf>
    <xf numFmtId="172" fontId="0" fillId="0" borderId="79" pivotButton="0" quotePrefix="0" xfId="0"/>
    <xf numFmtId="171" fontId="0" fillId="6" borderId="258" applyAlignment="1" pivotButton="0" quotePrefix="0" xfId="0">
      <alignment horizontal="center"/>
    </xf>
    <xf numFmtId="172" fontId="0" fillId="0" borderId="238" pivotButton="0" quotePrefix="0" xfId="0"/>
    <xf numFmtId="172" fontId="0" fillId="4" borderId="79" pivotButton="0" quotePrefix="0" xfId="0"/>
    <xf numFmtId="172" fontId="0" fillId="4" borderId="4" pivotButton="0" quotePrefix="0" xfId="0"/>
    <xf numFmtId="172" fontId="0" fillId="0" borderId="79" applyAlignment="1" pivotButton="0" quotePrefix="0" xfId="0">
      <alignment horizontal="center"/>
    </xf>
    <xf numFmtId="172" fontId="0" fillId="0" borderId="238" applyAlignment="1" pivotButton="0" quotePrefix="0" xfId="0">
      <alignment horizontal="center"/>
    </xf>
    <xf numFmtId="172" fontId="0" fillId="4" borderId="79" applyAlignment="1" pivotButton="0" quotePrefix="0" xfId="0">
      <alignment horizontal="center"/>
    </xf>
    <xf numFmtId="172" fontId="0" fillId="4" borderId="4" applyAlignment="1" pivotButton="0" quotePrefix="0" xfId="0">
      <alignment horizontal="center"/>
    </xf>
    <xf numFmtId="170" fontId="0" fillId="0" borderId="31" pivotButton="0" quotePrefix="0" xfId="1"/>
    <xf numFmtId="170" fontId="0" fillId="0" borderId="241" pivotButton="0" quotePrefix="0" xfId="1"/>
    <xf numFmtId="170" fontId="2" fillId="0" borderId="34" pivotButton="0" quotePrefix="0" xfId="1"/>
    <xf numFmtId="170" fontId="0" fillId="0" borderId="34" pivotButton="0" quotePrefix="0" xfId="1"/>
    <xf numFmtId="170" fontId="2" fillId="4" borderId="43" pivotButton="0" quotePrefix="0" xfId="1"/>
    <xf numFmtId="170" fontId="2" fillId="4" borderId="125" pivotButton="0" quotePrefix="0" xfId="1"/>
    <xf numFmtId="0" fontId="39" fillId="0" borderId="243" applyAlignment="1" pivotButton="0" quotePrefix="0" xfId="0">
      <alignment horizontal="left" vertical="top" wrapText="1"/>
    </xf>
    <xf numFmtId="171" fontId="6" fillId="4" borderId="45" applyAlignment="1" pivotButton="0" quotePrefix="0" xfId="0">
      <alignment horizontal="center"/>
    </xf>
    <xf numFmtId="170" fontId="0" fillId="0" borderId="229" pivotButton="0" quotePrefix="0" xfId="1"/>
    <xf numFmtId="170" fontId="2" fillId="4" borderId="45" pivotButton="0" quotePrefix="0" xfId="1"/>
    <xf numFmtId="0" fontId="50" fillId="21" borderId="176" pivotButton="0" quotePrefix="0" xfId="0"/>
    <xf numFmtId="0" fontId="43" fillId="21" borderId="374" applyAlignment="1" pivotButton="0" quotePrefix="0" xfId="0">
      <alignment wrapText="1"/>
    </xf>
    <xf numFmtId="0" fontId="50" fillId="0" borderId="415" applyAlignment="1" pivotButton="0" quotePrefix="0" xfId="0">
      <alignment wrapText="1"/>
    </xf>
    <xf numFmtId="0" fontId="50" fillId="0" borderId="416" applyAlignment="1" pivotButton="0" quotePrefix="0" xfId="0">
      <alignment wrapText="1"/>
    </xf>
    <xf numFmtId="0" fontId="0" fillId="0" borderId="376" pivotButton="0" quotePrefix="0" xfId="0"/>
    <xf numFmtId="0" fontId="50" fillId="0" borderId="417" applyAlignment="1" pivotButton="0" quotePrefix="0" xfId="0">
      <alignment wrapText="1"/>
    </xf>
    <xf numFmtId="0" fontId="0" fillId="0" borderId="379" pivotButton="0" quotePrefix="0" xfId="0"/>
    <xf numFmtId="0" fontId="0" fillId="0" borderId="380" pivotButton="0" quotePrefix="0" xfId="0"/>
    <xf numFmtId="0" fontId="0" fillId="0" borderId="381" pivotButton="0" quotePrefix="0" xfId="0"/>
    <xf numFmtId="0" fontId="0" fillId="0" borderId="363" pivotButton="0" quotePrefix="0" xfId="0"/>
    <xf numFmtId="0" fontId="0" fillId="0" borderId="382" pivotButton="0" quotePrefix="0" xfId="0"/>
    <xf numFmtId="0" fontId="0" fillId="0" borderId="383" pivotButton="0" quotePrefix="0" xfId="0"/>
    <xf numFmtId="0" fontId="0" fillId="0" borderId="366" pivotButton="0" quotePrefix="0" xfId="0"/>
    <xf numFmtId="0" fontId="0" fillId="0" borderId="385" pivotButton="0" quotePrefix="0" xfId="0"/>
    <xf numFmtId="0" fontId="43" fillId="0" borderId="177" applyAlignment="1" pivotButton="0" quotePrefix="0" xfId="0">
      <alignment wrapText="1"/>
    </xf>
    <xf numFmtId="0" fontId="43" fillId="0" borderId="374" applyAlignment="1" pivotButton="0" quotePrefix="0" xfId="0">
      <alignment wrapText="1"/>
    </xf>
    <xf numFmtId="0" fontId="43" fillId="21" borderId="177" applyAlignment="1" pivotButton="0" quotePrefix="0" xfId="0">
      <alignment wrapText="1"/>
    </xf>
    <xf numFmtId="166" fontId="0" fillId="0" borderId="229" applyAlignment="1" pivotButton="0" quotePrefix="0" xfId="0">
      <alignment horizontal="center"/>
    </xf>
    <xf numFmtId="166" fontId="0" fillId="0" borderId="0" applyAlignment="1" pivotButton="0" quotePrefix="0" xfId="0">
      <alignment horizontal="center"/>
    </xf>
    <xf numFmtId="166" fontId="0" fillId="0" borderId="79" applyAlignment="1" pivotButton="0" quotePrefix="0" xfId="0">
      <alignment horizontal="center"/>
    </xf>
    <xf numFmtId="0" fontId="6" fillId="14" borderId="419" applyAlignment="1" pivotButton="0" quotePrefix="0" xfId="21">
      <alignment horizontal="center" wrapText="1"/>
    </xf>
    <xf numFmtId="0" fontId="0" fillId="0" borderId="197" pivotButton="0" quotePrefix="0" xfId="0"/>
    <xf numFmtId="0" fontId="0" fillId="0" borderId="420" pivotButton="0" quotePrefix="0" xfId="0"/>
    <xf numFmtId="173" fontId="29" fillId="0" borderId="0" applyAlignment="1" pivotButton="0" quotePrefix="0" xfId="11">
      <alignment horizontal="right" vertical="top" wrapText="1"/>
    </xf>
    <xf numFmtId="0" fontId="6" fillId="4" borderId="421" applyAlignment="1" pivotButton="0" quotePrefix="0" xfId="0">
      <alignment horizontal="center"/>
    </xf>
    <xf numFmtId="0" fontId="0" fillId="0" borderId="422" pivotButton="0" quotePrefix="0" xfId="0"/>
    <xf numFmtId="0" fontId="0" fillId="0" borderId="346" pivotButton="0" quotePrefix="0" xfId="0"/>
    <xf numFmtId="170" fontId="0" fillId="0" borderId="266" pivotButton="0" quotePrefix="0" xfId="1"/>
    <xf numFmtId="170" fontId="50" fillId="0" borderId="348" applyAlignment="1" pivotButton="0" quotePrefix="0" xfId="1">
      <alignment horizontal="center"/>
    </xf>
    <xf numFmtId="170" fontId="0" fillId="0" borderId="178" pivotButton="0" quotePrefix="0" xfId="1"/>
    <xf numFmtId="170" fontId="50" fillId="0" borderId="351" applyAlignment="1" pivotButton="0" quotePrefix="0" xfId="1">
      <alignment horizontal="center"/>
    </xf>
    <xf numFmtId="170" fontId="50" fillId="0" borderId="352" applyAlignment="1" pivotButton="0" quotePrefix="0" xfId="1">
      <alignment horizontal="center"/>
    </xf>
    <xf numFmtId="170" fontId="50" fillId="0" borderId="353" applyAlignment="1" pivotButton="0" quotePrefix="0" xfId="1">
      <alignment horizontal="center"/>
    </xf>
    <xf numFmtId="170" fontId="0" fillId="0" borderId="266" applyAlignment="1" pivotButton="0" quotePrefix="0" xfId="1">
      <alignment vertical="top"/>
    </xf>
    <xf numFmtId="170" fontId="0" fillId="0" borderId="323" applyAlignment="1" pivotButton="0" quotePrefix="0" xfId="1">
      <alignment vertical="top"/>
    </xf>
    <xf numFmtId="170" fontId="0" fillId="0" borderId="354" applyAlignment="1" pivotButton="0" quotePrefix="0" xfId="1">
      <alignment vertical="top"/>
    </xf>
    <xf numFmtId="173" fontId="10" fillId="0" borderId="79" applyAlignment="1" pivotButton="0" quotePrefix="0" xfId="11">
      <alignment horizontal="right" vertical="center" wrapText="1"/>
    </xf>
    <xf numFmtId="173" fontId="10" fillId="0" borderId="80" applyAlignment="1" pivotButton="0" quotePrefix="0" xfId="11">
      <alignment horizontal="right" vertical="center" wrapText="1"/>
    </xf>
    <xf numFmtId="169" fontId="2" fillId="4" borderId="100" pivotButton="0" quotePrefix="0" xfId="2"/>
    <xf numFmtId="169" fontId="2" fillId="4" borderId="101" pivotButton="0" quotePrefix="0" xfId="2"/>
    <xf numFmtId="169" fontId="2" fillId="4" borderId="103" pivotButton="0" quotePrefix="0" xfId="2"/>
    <xf numFmtId="173" fontId="6" fillId="4" borderId="43" applyAlignment="1" pivotButton="0" quotePrefix="0" xfId="20">
      <alignment horizontal="right" vertical="top" wrapText="1"/>
    </xf>
    <xf numFmtId="165" fontId="14" fillId="0" borderId="0" applyAlignment="1" pivotButton="0" quotePrefix="0" xfId="0">
      <alignment horizontal="center"/>
    </xf>
    <xf numFmtId="174" fontId="29" fillId="0" borderId="0" applyAlignment="1" applyProtection="1" pivotButton="0" quotePrefix="0" xfId="0">
      <alignment horizontal="right" vertical="top" wrapText="1" readingOrder="1"/>
      <protection locked="0" hidden="0"/>
    </xf>
    <xf numFmtId="174" fontId="10" fillId="0" borderId="0" pivotButton="0" quotePrefix="0" xfId="10"/>
    <xf numFmtId="165" fontId="6" fillId="0" borderId="229" applyAlignment="1" applyProtection="1" pivotButton="0" quotePrefix="0" xfId="0">
      <alignment horizontal="center" vertical="top" readingOrder="1"/>
      <protection locked="0" hidden="0"/>
    </xf>
    <xf numFmtId="174" fontId="28" fillId="4" borderId="4" applyAlignment="1" applyProtection="1" pivotButton="0" quotePrefix="0" xfId="0">
      <alignment horizontal="center" vertical="top" readingOrder="1"/>
      <protection locked="0" hidden="0"/>
    </xf>
    <xf numFmtId="175" fontId="29" fillId="0" borderId="2" applyAlignment="1" applyProtection="1" pivotButton="0" quotePrefix="0" xfId="0">
      <alignment vertical="top" wrapText="1" readingOrder="1"/>
      <protection locked="0" hidden="0"/>
    </xf>
    <xf numFmtId="175" fontId="29" fillId="0" borderId="2" applyAlignment="1" applyProtection="1" pivotButton="0" quotePrefix="0" xfId="0">
      <alignment horizontal="right" vertical="top" wrapText="1" readingOrder="1"/>
      <protection locked="0" hidden="0"/>
    </xf>
    <xf numFmtId="166" fontId="29" fillId="0" borderId="2" applyAlignment="1" applyProtection="1" pivotButton="0" quotePrefix="0" xfId="0">
      <alignment horizontal="center" vertical="top" wrapText="1" readingOrder="1"/>
      <protection locked="0" hidden="0"/>
    </xf>
    <xf numFmtId="175" fontId="29" fillId="0" borderId="79" applyAlignment="1" applyProtection="1" pivotButton="0" quotePrefix="0" xfId="0">
      <alignment vertical="top" wrapText="1" readingOrder="1"/>
      <protection locked="0" hidden="0"/>
    </xf>
    <xf numFmtId="175" fontId="29" fillId="0" borderId="79" applyAlignment="1" applyProtection="1" pivotButton="0" quotePrefix="0" xfId="0">
      <alignment horizontal="right" vertical="top" wrapText="1" readingOrder="1"/>
      <protection locked="0" hidden="0"/>
    </xf>
    <xf numFmtId="166" fontId="29" fillId="0" borderId="79" applyAlignment="1" applyProtection="1" pivotButton="0" quotePrefix="0" xfId="0">
      <alignment horizontal="center" vertical="top" wrapText="1" readingOrder="1"/>
      <protection locked="0" hidden="0"/>
    </xf>
    <xf numFmtId="175" fontId="29" fillId="0" borderId="4" applyAlignment="1" applyProtection="1" pivotButton="0" quotePrefix="0" xfId="0">
      <alignment vertical="top" wrapText="1" readingOrder="1"/>
      <protection locked="0" hidden="0"/>
    </xf>
    <xf numFmtId="175" fontId="29" fillId="0" borderId="4" applyAlignment="1" applyProtection="1" pivotButton="0" quotePrefix="0" xfId="0">
      <alignment horizontal="right" vertical="top" wrapText="1" readingOrder="1"/>
      <protection locked="0" hidden="0"/>
    </xf>
    <xf numFmtId="166" fontId="29" fillId="0" borderId="4" applyAlignment="1" applyProtection="1" pivotButton="0" quotePrefix="0" xfId="0">
      <alignment horizontal="center" vertical="top" wrapText="1" readingOrder="1"/>
      <protection locked="0" hidden="0"/>
    </xf>
    <xf numFmtId="169" fontId="29" fillId="0" borderId="77" applyAlignment="1" applyProtection="1" pivotButton="0" quotePrefix="0" xfId="2">
      <alignment horizontal="center" vertical="top" wrapText="1" readingOrder="1"/>
      <protection locked="0" hidden="0"/>
    </xf>
    <xf numFmtId="174" fontId="29" fillId="0" borderId="77" applyAlignment="1" applyProtection="1" pivotButton="0" quotePrefix="0" xfId="0">
      <alignment horizontal="right" vertical="top" wrapText="1" readingOrder="1"/>
      <protection locked="0" hidden="0"/>
    </xf>
    <xf numFmtId="169" fontId="10" fillId="0" borderId="77" applyAlignment="1" pivotButton="0" quotePrefix="0" xfId="2">
      <alignment horizontal="center"/>
    </xf>
    <xf numFmtId="170" fontId="10" fillId="0" borderId="0" applyAlignment="1" pivotButton="0" quotePrefix="0" xfId="1">
      <alignment horizontal="right"/>
    </xf>
    <xf numFmtId="170" fontId="10" fillId="0" borderId="177" applyAlignment="1" pivotButton="0" quotePrefix="0" xfId="1">
      <alignment horizontal="right"/>
    </xf>
    <xf numFmtId="170" fontId="10" fillId="0" borderId="369" applyAlignment="1" pivotButton="0" quotePrefix="0" xfId="1">
      <alignment horizontal="right"/>
    </xf>
    <xf numFmtId="170" fontId="10" fillId="0" borderId="370" applyAlignment="1" pivotButton="0" quotePrefix="0" xfId="1">
      <alignment horizontal="right"/>
    </xf>
    <xf numFmtId="170" fontId="10" fillId="0" borderId="366" applyAlignment="1" pivotButton="0" quotePrefix="0" xfId="1">
      <alignment horizontal="right"/>
    </xf>
    <xf numFmtId="170" fontId="10" fillId="0" borderId="367" applyAlignment="1" pivotButton="0" quotePrefix="0" xfId="1">
      <alignment horizontal="right"/>
    </xf>
    <xf numFmtId="169" fontId="10" fillId="0" borderId="139" applyAlignment="1" pivotButton="0" quotePrefix="0" xfId="1">
      <alignment horizontal="right"/>
    </xf>
    <xf numFmtId="169" fontId="10" fillId="0" borderId="374" applyAlignment="1" pivotButton="0" quotePrefix="0" xfId="1">
      <alignment horizontal="right"/>
    </xf>
    <xf numFmtId="171" fontId="6" fillId="4" borderId="151" applyAlignment="1" pivotButton="0" quotePrefix="0" xfId="0">
      <alignment horizontal="right"/>
    </xf>
    <xf numFmtId="170" fontId="0" fillId="0" borderId="177" pivotButton="0" quotePrefix="0" xfId="0"/>
    <xf numFmtId="170" fontId="0" fillId="0" borderId="366" pivotButton="0" quotePrefix="0" xfId="0"/>
    <xf numFmtId="170" fontId="0" fillId="0" borderId="367" pivotButton="0" quotePrefix="0" xfId="0"/>
    <xf numFmtId="170" fontId="0" fillId="0" borderId="369" pivotButton="0" quotePrefix="0" xfId="0"/>
    <xf numFmtId="170" fontId="0" fillId="0" borderId="370" pivotButton="0" quotePrefix="0" xfId="0"/>
    <xf numFmtId="169" fontId="0" fillId="0" borderId="372" pivotButton="0" quotePrefix="0" xfId="0"/>
    <xf numFmtId="169" fontId="0" fillId="0" borderId="373" pivotButton="0" quotePrefix="0" xfId="0"/>
    <xf numFmtId="170" fontId="0" fillId="0" borderId="363" pivotButton="0" quotePrefix="0" xfId="1"/>
    <xf numFmtId="170" fontId="2" fillId="0" borderId="0" pivotButton="0" quotePrefix="0" xfId="1"/>
    <xf numFmtId="181" fontId="0" fillId="0" borderId="0" pivotButton="0" quotePrefix="0" xfId="0"/>
    <xf numFmtId="170" fontId="2" fillId="0" borderId="35" pivotButton="0" quotePrefix="0" xfId="0"/>
    <xf numFmtId="170" fontId="0" fillId="0" borderId="35" pivotButton="0" quotePrefix="0" xfId="0"/>
    <xf numFmtId="0" fontId="2" fillId="4" borderId="423" applyAlignment="1" pivotButton="0" quotePrefix="0" xfId="0">
      <alignment horizontal="center"/>
    </xf>
    <xf numFmtId="14" fontId="2" fillId="4" borderId="107" applyAlignment="1" pivotButton="0" quotePrefix="0" xfId="0">
      <alignment horizontal="center"/>
    </xf>
    <xf numFmtId="0" fontId="33" fillId="0" borderId="243" applyAlignment="1" pivotButton="0" quotePrefix="0" xfId="27">
      <alignment horizontal="left" vertical="top" wrapText="1"/>
    </xf>
    <xf numFmtId="169" fontId="32" fillId="4" borderId="77" applyAlignment="1" pivotButton="0" quotePrefix="0" xfId="2">
      <alignment horizontal="center"/>
    </xf>
    <xf numFmtId="169" fontId="32" fillId="4" borderId="78" applyAlignment="1" pivotButton="0" quotePrefix="0" xfId="2">
      <alignment horizontal="center"/>
    </xf>
    <xf numFmtId="169" fontId="32" fillId="0" borderId="266" applyAlignment="1" pivotButton="0" quotePrefix="0" xfId="2">
      <alignment horizontal="center"/>
    </xf>
    <xf numFmtId="169" fontId="32" fillId="0" borderId="267" applyAlignment="1" pivotButton="0" quotePrefix="0" xfId="2">
      <alignment horizontal="center"/>
    </xf>
    <xf numFmtId="169" fontId="32" fillId="0" borderId="0" applyAlignment="1" pivotButton="0" quotePrefix="0" xfId="2">
      <alignment horizontal="center"/>
    </xf>
    <xf numFmtId="0" fontId="39" fillId="0" borderId="243" applyAlignment="1" pivotButton="0" quotePrefix="0" xfId="0">
      <alignment horizontal="center" vertical="top" wrapText="1"/>
    </xf>
    <xf numFmtId="169" fontId="6" fillId="4" borderId="227" pivotButton="0" quotePrefix="0" xfId="2"/>
    <xf numFmtId="169" fontId="6" fillId="4" borderId="228" pivotButton="0" quotePrefix="0" xfId="2"/>
    <xf numFmtId="166" fontId="0" fillId="0" borderId="282" applyAlignment="1" pivotButton="0" quotePrefix="0" xfId="0">
      <alignment horizontal="center"/>
    </xf>
    <xf numFmtId="166" fontId="0" fillId="0" borderId="230" applyAlignment="1" pivotButton="0" quotePrefix="0" xfId="0">
      <alignment horizontal="center"/>
    </xf>
    <xf numFmtId="0" fontId="2" fillId="4" borderId="427" applyAlignment="1" pivotButton="0" quotePrefix="0" xfId="0">
      <alignment horizontal="center" wrapText="1"/>
    </xf>
    <xf numFmtId="0" fontId="2" fillId="4" borderId="424" applyAlignment="1" pivotButton="0" quotePrefix="0" xfId="0">
      <alignment horizontal="center" wrapText="1"/>
    </xf>
    <xf numFmtId="0" fontId="2" fillId="4" borderId="424" applyAlignment="1" pivotButton="0" quotePrefix="0" xfId="0">
      <alignment horizontal="center"/>
    </xf>
    <xf numFmtId="0" fontId="2" fillId="4" borderId="426" applyAlignment="1" pivotButton="0" quotePrefix="0" xfId="0">
      <alignment horizontal="center" wrapText="1"/>
    </xf>
    <xf numFmtId="169" fontId="0" fillId="0" borderId="4" pivotButton="0" quotePrefix="0" xfId="0"/>
    <xf numFmtId="169" fontId="0" fillId="0" borderId="0" pivotButton="0" quotePrefix="0" xfId="0"/>
    <xf numFmtId="172" fontId="0" fillId="0" borderId="2" applyAlignment="1" pivotButton="0" quotePrefix="0" xfId="0">
      <alignment horizontal="center"/>
    </xf>
    <xf numFmtId="0" fontId="0" fillId="4" borderId="427" applyAlignment="1" pivotButton="0" quotePrefix="0" xfId="0">
      <alignment horizontal="center" wrapText="1"/>
    </xf>
    <xf numFmtId="0" fontId="0" fillId="4" borderId="424" applyAlignment="1" pivotButton="0" quotePrefix="0" xfId="0">
      <alignment horizontal="center" wrapText="1"/>
    </xf>
    <xf numFmtId="0" fontId="0" fillId="4" borderId="424" applyAlignment="1" pivotButton="0" quotePrefix="0" xfId="0">
      <alignment horizontal="center"/>
    </xf>
    <xf numFmtId="0" fontId="0" fillId="4" borderId="426" applyAlignment="1" pivotButton="0" quotePrefix="0" xfId="0">
      <alignment horizontal="center" wrapText="1"/>
    </xf>
    <xf numFmtId="182" fontId="6" fillId="0" borderId="266" applyAlignment="1" pivotButton="0" quotePrefix="0" xfId="0">
      <alignment horizontal="center" vertical="center" wrapText="1"/>
    </xf>
    <xf numFmtId="0" fontId="6" fillId="0" borderId="266" applyAlignment="1" pivotButton="0" quotePrefix="0" xfId="0">
      <alignment horizontal="center" vertical="center" wrapText="1"/>
    </xf>
    <xf numFmtId="169" fontId="6" fillId="0" borderId="266" applyAlignment="1" pivotButton="0" quotePrefix="0" xfId="2">
      <alignment horizontal="center" vertical="center" wrapText="1"/>
    </xf>
    <xf numFmtId="0" fontId="6" fillId="4" borderId="243" applyAlignment="1" pivotButton="0" quotePrefix="0" xfId="0">
      <alignment horizontal="center" vertical="center"/>
    </xf>
    <xf numFmtId="164" fontId="10" fillId="0" borderId="0" pivotButton="0" quotePrefix="0" xfId="0"/>
    <xf numFmtId="164" fontId="8" fillId="0" borderId="0" applyAlignment="1" pivotButton="0" quotePrefix="0" xfId="0">
      <alignment horizontal="right"/>
    </xf>
    <xf numFmtId="164" fontId="11" fillId="0" borderId="0" applyAlignment="1" pivotButton="0" quotePrefix="0" xfId="0">
      <alignment horizontal="left"/>
    </xf>
    <xf numFmtId="164" fontId="11" fillId="0" borderId="0" pivotButton="0" quotePrefix="0" xfId="0"/>
    <xf numFmtId="164" fontId="6" fillId="0" borderId="0" pivotButton="0" quotePrefix="0" xfId="0"/>
    <xf numFmtId="164" fontId="11" fillId="0" borderId="0" applyAlignment="1" pivotButton="0" quotePrefix="0" xfId="0">
      <alignment horizontal="center"/>
    </xf>
    <xf numFmtId="0" fontId="6" fillId="4" borderId="428" applyAlignment="1" pivotButton="0" quotePrefix="0" xfId="0">
      <alignment horizontal="center"/>
    </xf>
    <xf numFmtId="0" fontId="0" fillId="0" borderId="430" pivotButton="0" quotePrefix="0" xfId="0"/>
    <xf numFmtId="0" fontId="6" fillId="4" borderId="393" applyAlignment="1" pivotButton="0" quotePrefix="0" xfId="0">
      <alignment horizontal="center"/>
    </xf>
    <xf numFmtId="166" fontId="6" fillId="4" borderId="431" applyAlignment="1" pivotButton="0" quotePrefix="0" xfId="0">
      <alignment horizontal="center"/>
    </xf>
    <xf numFmtId="0" fontId="0" fillId="0" borderId="433" pivotButton="0" quotePrefix="0" xfId="0"/>
    <xf numFmtId="166" fontId="6" fillId="4" borderId="434" applyAlignment="1" pivotButton="0" quotePrefix="0" xfId="0">
      <alignment horizontal="center"/>
    </xf>
    <xf numFmtId="0" fontId="0" fillId="0" borderId="321" pivotButton="0" quotePrefix="0" xfId="0"/>
    <xf numFmtId="169" fontId="0" fillId="0" borderId="37" pivotButton="0" quotePrefix="0" xfId="2"/>
    <xf numFmtId="169" fontId="0" fillId="0" borderId="38" pivotButton="0" quotePrefix="0" xfId="2"/>
    <xf numFmtId="169" fontId="0" fillId="0" borderId="186" pivotButton="0" quotePrefix="0" xfId="2"/>
    <xf numFmtId="169" fontId="0" fillId="0" borderId="181" pivotButton="0" quotePrefix="0" xfId="2"/>
    <xf numFmtId="169" fontId="0" fillId="0" borderId="43" pivotButton="0" quotePrefix="0" xfId="2"/>
    <xf numFmtId="169" fontId="0" fillId="0" borderId="0" pivotButton="0" quotePrefix="0" xfId="2"/>
    <xf numFmtId="0" fontId="39" fillId="0" borderId="243" applyAlignment="1" pivotButton="0" quotePrefix="0" xfId="0">
      <alignment horizontal="left" vertical="top" wrapText="1" readingOrder="1"/>
    </xf>
    <xf numFmtId="165" fontId="5" fillId="0" borderId="282" applyAlignment="1" pivotButton="0" quotePrefix="0" xfId="0">
      <alignment horizontal="center"/>
    </xf>
    <xf numFmtId="164" fontId="4" fillId="0" borderId="32" applyAlignment="1" pivotButton="0" quotePrefix="0" xfId="0">
      <alignment horizontal="center" wrapText="1"/>
    </xf>
    <xf numFmtId="169" fontId="0" fillId="0" borderId="77" pivotButton="0" quotePrefix="0" xfId="2"/>
    <xf numFmtId="169" fontId="7" fillId="3" borderId="26" pivotButton="0" quotePrefix="0" xfId="2"/>
    <xf numFmtId="169" fontId="7" fillId="3" borderId="27" pivotButton="0" quotePrefix="0" xfId="2"/>
    <xf numFmtId="169" fontId="7" fillId="3" borderId="28" pivotButton="0" quotePrefix="0" xfId="2"/>
    <xf numFmtId="169" fontId="7" fillId="3" borderId="29" pivotButton="0" quotePrefix="0" xfId="2"/>
    <xf numFmtId="169" fontId="7" fillId="0" borderId="283" applyAlignment="1" pivotButton="0" quotePrefix="0" xfId="2">
      <alignment horizontal="right"/>
    </xf>
    <xf numFmtId="169" fontId="7" fillId="0" borderId="82" applyAlignment="1" pivotButton="0" quotePrefix="0" xfId="2">
      <alignment horizontal="right"/>
    </xf>
    <xf numFmtId="169" fontId="7" fillId="0" borderId="268" applyAlignment="1" pivotButton="0" quotePrefix="0" xfId="2">
      <alignment horizontal="right"/>
    </xf>
    <xf numFmtId="169" fontId="7" fillId="0" borderId="78" applyAlignment="1" pivotButton="0" quotePrefix="0" xfId="2">
      <alignment horizontal="right"/>
    </xf>
    <xf numFmtId="165" fontId="5" fillId="0" borderId="0" applyAlignment="1" pivotButton="0" quotePrefix="0" xfId="0">
      <alignment horizontal="center"/>
    </xf>
    <xf numFmtId="165" fontId="6" fillId="4" borderId="3" applyAlignment="1" pivotButton="0" quotePrefix="0" xfId="0">
      <alignment horizontal="center"/>
    </xf>
    <xf numFmtId="0" fontId="0" fillId="0" borderId="404" applyAlignment="1" pivotButton="0" quotePrefix="0" xfId="0">
      <alignment horizontal="left" vertical="top" wrapText="1"/>
    </xf>
    <xf numFmtId="176" fontId="0" fillId="0" borderId="0" pivotButton="0" quotePrefix="1" xfId="0"/>
    <xf numFmtId="164" fontId="0" fillId="0" borderId="0" pivotButton="0" quotePrefix="0" xfId="0"/>
    <xf numFmtId="164" fontId="0" fillId="0" borderId="0" applyAlignment="1" pivotButton="0" quotePrefix="0" xfId="0">
      <alignment horizontal="centerContinuous"/>
    </xf>
    <xf numFmtId="164" fontId="0" fillId="4" borderId="218" pivotButton="0" quotePrefix="0" xfId="0"/>
    <xf numFmtId="164" fontId="6" fillId="4" borderId="43" applyAlignment="1" pivotButton="0" quotePrefix="0" xfId="0">
      <alignment horizontal="centerContinuous"/>
    </xf>
    <xf numFmtId="164" fontId="6" fillId="0" borderId="17" applyAlignment="1" pivotButton="0" quotePrefix="0" xfId="0">
      <alignment horizontal="left"/>
    </xf>
    <xf numFmtId="164" fontId="6" fillId="0" borderId="251" applyAlignment="1" pivotButton="0" quotePrefix="0" xfId="0">
      <alignment horizontal="left"/>
    </xf>
    <xf numFmtId="164" fontId="6" fillId="0" borderId="6" applyAlignment="1" pivotButton="0" quotePrefix="0" xfId="0">
      <alignment horizontal="left"/>
    </xf>
    <xf numFmtId="164" fontId="6" fillId="0" borderId="0" applyAlignment="1" pivotButton="0" quotePrefix="0" xfId="0">
      <alignment horizontal="left"/>
    </xf>
    <xf numFmtId="164" fontId="0" fillId="0" borderId="243" applyAlignment="1" pivotButton="0" quotePrefix="0" xfId="0">
      <alignment horizontal="left" vertical="top" wrapText="1"/>
    </xf>
    <xf numFmtId="0" fontId="39" fillId="16" borderId="436" applyAlignment="1" pivotButton="0" quotePrefix="0" xfId="0">
      <alignment horizontal="center" vertical="top" wrapText="1"/>
    </xf>
    <xf numFmtId="0" fontId="0" fillId="0" borderId="143" pivotButton="0" quotePrefix="0" xfId="0"/>
    <xf numFmtId="0" fontId="0" fillId="0" borderId="142" pivotButton="0" quotePrefix="0" xfId="0"/>
    <xf numFmtId="172" fontId="0" fillId="0" borderId="145" pivotButton="0" quotePrefix="0" xfId="0"/>
    <xf numFmtId="172" fontId="0" fillId="0" borderId="148" pivotButton="0" quotePrefix="0" xfId="0"/>
    <xf numFmtId="166" fontId="0" fillId="0" borderId="11" applyAlignment="1" pivotButton="0" quotePrefix="0" xfId="0">
      <alignment horizontal="center"/>
    </xf>
    <xf numFmtId="166" fontId="1" fillId="0" borderId="211" applyAlignment="1" pivotButton="0" quotePrefix="0" xfId="1">
      <alignment horizontal="center"/>
    </xf>
    <xf numFmtId="166" fontId="0" fillId="0" borderId="160" applyAlignment="1" pivotButton="0" quotePrefix="0" xfId="0">
      <alignment horizontal="center"/>
    </xf>
    <xf numFmtId="166" fontId="1" fillId="0" borderId="80" applyAlignment="1" pivotButton="0" quotePrefix="0" xfId="1">
      <alignment horizontal="center"/>
    </xf>
    <xf numFmtId="166" fontId="0" fillId="0" borderId="10" applyAlignment="1" pivotButton="0" quotePrefix="0" xfId="0">
      <alignment horizontal="center"/>
    </xf>
    <xf numFmtId="166" fontId="1" fillId="0" borderId="219" applyAlignment="1" pivotButton="0" quotePrefix="0" xfId="1">
      <alignment horizontal="center"/>
    </xf>
    <xf numFmtId="166" fontId="0" fillId="0" borderId="13" applyAlignment="1" pivotButton="0" quotePrefix="0" xfId="0">
      <alignment horizontal="center"/>
    </xf>
    <xf numFmtId="166" fontId="0" fillId="0" borderId="197" applyAlignment="1" pivotButton="0" quotePrefix="0" xfId="0">
      <alignment horizontal="center"/>
    </xf>
    <xf numFmtId="166" fontId="0" fillId="0" borderId="14" applyAlignment="1" pivotButton="0" quotePrefix="0" xfId="0">
      <alignment horizontal="center"/>
    </xf>
    <xf numFmtId="166" fontId="0" fillId="0" borderId="12" applyAlignment="1" pivotButton="0" quotePrefix="0" xfId="0">
      <alignment horizontal="center"/>
    </xf>
    <xf numFmtId="0" fontId="6" fillId="4" borderId="424" applyAlignment="1" pivotButton="0" quotePrefix="0" xfId="0">
      <alignment horizontal="center" wrapText="1"/>
    </xf>
    <xf numFmtId="0" fontId="0" fillId="0" borderId="425" pivotButton="0" quotePrefix="0" xfId="0"/>
    <xf numFmtId="166" fontId="0" fillId="0" borderId="30" applyAlignment="1" pivotButton="0" quotePrefix="0" xfId="0">
      <alignment horizontal="center"/>
    </xf>
    <xf numFmtId="166" fontId="0" fillId="0" borderId="32" applyAlignment="1" pivotButton="0" quotePrefix="0" xfId="0">
      <alignment horizontal="center"/>
    </xf>
    <xf numFmtId="0" fontId="6" fillId="4" borderId="437" applyAlignment="1" pivotButton="0" quotePrefix="0" xfId="10">
      <alignment horizontal="center" wrapText="1"/>
    </xf>
    <xf numFmtId="0" fontId="0" fillId="0" borderId="394" pivotButton="0" quotePrefix="0" xfId="0"/>
    <xf numFmtId="0" fontId="6" fillId="4" borderId="439" applyAlignment="1" pivotButton="0" quotePrefix="0" xfId="0">
      <alignment horizontal="center"/>
    </xf>
    <xf numFmtId="0" fontId="0" fillId="0" borderId="440" pivotButton="0" quotePrefix="0" xfId="0"/>
    <xf numFmtId="0" fontId="0" fillId="0" borderId="125" pivotButton="0" quotePrefix="0" xfId="0"/>
    <xf numFmtId="0" fontId="0" fillId="0" borderId="361" pivotButton="0" quotePrefix="0" xfId="0"/>
    <xf numFmtId="0" fontId="0" fillId="0" borderId="289" pivotButton="0" quotePrefix="0" xfId="0"/>
    <xf numFmtId="166" fontId="0" fillId="0" borderId="17" applyAlignment="1" pivotButton="0" quotePrefix="0" xfId="0">
      <alignment horizontal="center"/>
    </xf>
    <xf numFmtId="166" fontId="0" fillId="0" borderId="251" applyAlignment="1" pivotButton="0" quotePrefix="0" xfId="0">
      <alignment horizontal="center"/>
    </xf>
    <xf numFmtId="166" fontId="6" fillId="19" borderId="202" applyAlignment="1" pivotButton="0" quotePrefix="0" xfId="0">
      <alignment horizontal="center"/>
    </xf>
    <xf numFmtId="166" fontId="6" fillId="19" borderId="173" applyAlignment="1" pivotButton="0" quotePrefix="0" xfId="0">
      <alignment horizontal="center"/>
    </xf>
    <xf numFmtId="0" fontId="41" fillId="0" borderId="389" applyAlignment="1" pivotButton="0" quotePrefix="0" xfId="0">
      <alignment horizontal="left" vertical="top"/>
    </xf>
    <xf numFmtId="166" fontId="39" fillId="0" borderId="173" applyAlignment="1" pivotButton="0" quotePrefix="0" xfId="0">
      <alignment horizontal="center"/>
    </xf>
    <xf numFmtId="166" fontId="10" fillId="0" borderId="173" applyAlignment="1" pivotButton="0" quotePrefix="0" xfId="0">
      <alignment horizontal="center"/>
    </xf>
    <xf numFmtId="166" fontId="39" fillId="0" borderId="180" applyAlignment="1" pivotButton="0" quotePrefix="0" xfId="0">
      <alignment horizontal="center"/>
    </xf>
    <xf numFmtId="166" fontId="10" fillId="0" borderId="320" pivotButton="0" quotePrefix="0" xfId="0"/>
    <xf numFmtId="166" fontId="39" fillId="0" borderId="0" pivotButton="0" quotePrefix="0" xfId="0"/>
    <xf numFmtId="166" fontId="39" fillId="19" borderId="42" pivotButton="0" quotePrefix="0" xfId="0"/>
    <xf numFmtId="166" fontId="10" fillId="0" borderId="0" pivotButton="0" quotePrefix="0" xfId="0"/>
    <xf numFmtId="166" fontId="39" fillId="0" borderId="32" pivotButton="0" quotePrefix="0" xfId="0"/>
    <xf numFmtId="0" fontId="39" fillId="0" borderId="243" applyAlignment="1" pivotButton="0" quotePrefix="0" xfId="0">
      <alignment horizontal="left" wrapText="1"/>
    </xf>
    <xf numFmtId="165" fontId="0" fillId="0" borderId="0" applyAlignment="1" pivotButton="0" quotePrefix="0" xfId="0">
      <alignment horizontal="center"/>
    </xf>
    <xf numFmtId="165" fontId="0" fillId="0" borderId="282" applyAlignment="1" pivotButton="0" quotePrefix="0" xfId="0">
      <alignment horizontal="center"/>
    </xf>
    <xf numFmtId="165" fontId="14" fillId="0" borderId="282" applyAlignment="1" pivotButton="0" quotePrefix="0" xfId="0">
      <alignment horizontal="center"/>
    </xf>
    <xf numFmtId="165" fontId="6" fillId="4" borderId="426" applyAlignment="1" pivotButton="0" quotePrefix="0" xfId="0">
      <alignment horizontal="center" wrapText="1"/>
    </xf>
    <xf numFmtId="165" fontId="0" fillId="0" borderId="160" applyAlignment="1" pivotButton="0" quotePrefix="0" xfId="0">
      <alignment horizontal="center"/>
    </xf>
    <xf numFmtId="165" fontId="0" fillId="0" borderId="10" applyAlignment="1" pivotButton="0" quotePrefix="0" xfId="0">
      <alignment horizontal="center"/>
    </xf>
    <xf numFmtId="166" fontId="10" fillId="0" borderId="8" applyAlignment="1" pivotButton="0" quotePrefix="0" xfId="0">
      <alignment horizontal="center" vertical="center"/>
    </xf>
    <xf numFmtId="166" fontId="10" fillId="0" borderId="234" applyAlignment="1" pivotButton="0" quotePrefix="0" xfId="0">
      <alignment horizontal="center" vertical="center"/>
    </xf>
    <xf numFmtId="166" fontId="0" fillId="0" borderId="234" applyAlignment="1" pivotButton="0" quotePrefix="0" xfId="0">
      <alignment horizontal="center" vertical="center"/>
    </xf>
    <xf numFmtId="166" fontId="0" fillId="0" borderId="283" applyAlignment="1" pivotButton="0" quotePrefix="0" xfId="0">
      <alignment horizontal="center" vertical="center"/>
    </xf>
    <xf numFmtId="0" fontId="6" fillId="19" borderId="409" applyAlignment="1" pivotButton="0" quotePrefix="0" xfId="0">
      <alignment horizontal="center" wrapText="1"/>
    </xf>
    <xf numFmtId="0" fontId="6" fillId="19" borderId="423" applyAlignment="1" pivotButton="0" quotePrefix="0" xfId="0">
      <alignment horizontal="center" wrapText="1"/>
    </xf>
    <xf numFmtId="0" fontId="6" fillId="19" borderId="107" applyAlignment="1" pivotButton="0" quotePrefix="0" xfId="0">
      <alignment horizontal="center" wrapText="1"/>
    </xf>
    <xf numFmtId="0" fontId="6" fillId="19" borderId="323" applyAlignment="1" pivotButton="0" quotePrefix="0" xfId="0">
      <alignment horizontal="center" wrapText="1"/>
    </xf>
    <xf numFmtId="0" fontId="0" fillId="0" borderId="327" pivotButton="0" quotePrefix="0" xfId="0"/>
    <xf numFmtId="49" fontId="0" fillId="0" borderId="453" applyAlignment="1" pivotButton="0" quotePrefix="0" xfId="0">
      <alignment horizontal="center" vertical="center" wrapText="1"/>
    </xf>
    <xf numFmtId="49" fontId="0" fillId="0" borderId="448" applyAlignment="1" pivotButton="0" quotePrefix="0" xfId="0">
      <alignment horizontal="center" vertical="center" wrapText="1"/>
    </xf>
    <xf numFmtId="49" fontId="0" fillId="0" borderId="448" applyAlignment="1" pivotButton="0" quotePrefix="0" xfId="1">
      <alignment horizontal="center" vertical="center" wrapText="1"/>
    </xf>
    <xf numFmtId="49" fontId="0" fillId="0" borderId="448" applyAlignment="1" pivotButton="0" quotePrefix="0" xfId="1">
      <alignment horizontal="center" vertical="center"/>
    </xf>
    <xf numFmtId="166" fontId="0" fillId="0" borderId="2" applyAlignment="1" pivotButton="0" quotePrefix="0" xfId="1">
      <alignment horizontal="center"/>
    </xf>
    <xf numFmtId="37" fontId="0" fillId="0" borderId="448" applyAlignment="1" pivotButton="0" quotePrefix="0" xfId="1">
      <alignment horizontal="center" vertical="center"/>
    </xf>
    <xf numFmtId="166" fontId="0" fillId="0" borderId="448" applyAlignment="1" pivotButton="0" quotePrefix="0" xfId="1">
      <alignment horizontal="center" vertical="center"/>
    </xf>
    <xf numFmtId="49" fontId="0" fillId="0" borderId="441" applyAlignment="1" pivotButton="0" quotePrefix="0" xfId="1">
      <alignment horizontal="center" vertical="center"/>
    </xf>
    <xf numFmtId="166" fontId="0" fillId="0" borderId="79" applyAlignment="1" pivotButton="0" quotePrefix="0" xfId="1">
      <alignment horizontal="center"/>
    </xf>
    <xf numFmtId="0" fontId="0" fillId="0" borderId="451" pivotButton="0" quotePrefix="0" xfId="0"/>
    <xf numFmtId="0" fontId="0" fillId="0" borderId="449" pivotButton="0" quotePrefix="0" xfId="0"/>
    <xf numFmtId="166" fontId="0" fillId="2" borderId="25" applyAlignment="1" pivotButton="0" quotePrefix="0" xfId="1">
      <alignment horizontal="center"/>
    </xf>
    <xf numFmtId="0" fontId="0" fillId="0" borderId="252" pivotButton="0" quotePrefix="0" xfId="0"/>
    <xf numFmtId="49" fontId="0" fillId="0" borderId="450" applyAlignment="1" pivotButton="0" quotePrefix="0" xfId="0">
      <alignment horizontal="center" vertical="center" wrapText="1"/>
    </xf>
    <xf numFmtId="49" fontId="0" fillId="0" borderId="442" applyAlignment="1" pivotButton="0" quotePrefix="0" xfId="0">
      <alignment horizontal="center" vertical="center" wrapText="1"/>
    </xf>
    <xf numFmtId="49" fontId="0" fillId="0" borderId="442" applyAlignment="1" pivotButton="0" quotePrefix="0" xfId="1">
      <alignment horizontal="center" vertical="center" wrapText="1"/>
    </xf>
    <xf numFmtId="49" fontId="0" fillId="0" borderId="442" applyAlignment="1" pivotButton="0" quotePrefix="0" xfId="1">
      <alignment horizontal="center" vertical="center"/>
    </xf>
    <xf numFmtId="49" fontId="38" fillId="0" borderId="266" applyAlignment="1" pivotButton="0" quotePrefix="0" xfId="1">
      <alignment horizontal="center" vertical="center"/>
    </xf>
    <xf numFmtId="37" fontId="0" fillId="0" borderId="442" applyAlignment="1" pivotButton="0" quotePrefix="0" xfId="1">
      <alignment horizontal="center" vertical="center"/>
    </xf>
    <xf numFmtId="166" fontId="0" fillId="0" borderId="442" applyAlignment="1" pivotButton="0" quotePrefix="0" xfId="1">
      <alignment horizontal="center" vertical="center"/>
    </xf>
    <xf numFmtId="49" fontId="0" fillId="0" borderId="267" applyAlignment="1" pivotButton="0" quotePrefix="0" xfId="1">
      <alignment horizontal="center" vertical="center"/>
    </xf>
    <xf numFmtId="0" fontId="0" fillId="0" borderId="286" pivotButton="0" quotePrefix="0" xfId="0"/>
    <xf numFmtId="0" fontId="0" fillId="0" borderId="354" pivotButton="0" quotePrefix="0" xfId="0"/>
    <xf numFmtId="49" fontId="0" fillId="0" borderId="443" applyAlignment="1" pivotButton="0" quotePrefix="0" xfId="0">
      <alignment horizontal="center" vertical="center" wrapText="1"/>
    </xf>
    <xf numFmtId="49" fontId="0" fillId="0" borderId="444" applyAlignment="1" pivotButton="0" quotePrefix="0" xfId="0">
      <alignment horizontal="center" vertical="center" wrapText="1"/>
    </xf>
    <xf numFmtId="49" fontId="0" fillId="0" borderId="444" applyAlignment="1" pivotButton="0" quotePrefix="0" xfId="1">
      <alignment horizontal="center" vertical="center" wrapText="1"/>
    </xf>
    <xf numFmtId="49" fontId="0" fillId="0" borderId="444" applyAlignment="1" pivotButton="0" quotePrefix="0" xfId="1">
      <alignment horizontal="center" vertical="center"/>
    </xf>
    <xf numFmtId="37" fontId="0" fillId="0" borderId="444" applyAlignment="1" pivotButton="0" quotePrefix="0" xfId="1">
      <alignment horizontal="center" vertical="center"/>
    </xf>
    <xf numFmtId="166" fontId="0" fillId="0" borderId="444" applyAlignment="1" pivotButton="0" quotePrefix="0" xfId="1">
      <alignment horizontal="center" vertical="center"/>
    </xf>
    <xf numFmtId="49" fontId="0" fillId="0" borderId="446" applyAlignment="1" pivotButton="0" quotePrefix="0" xfId="1">
      <alignment horizontal="center" vertical="center"/>
    </xf>
    <xf numFmtId="0" fontId="0" fillId="0" borderId="445" pivotButton="0" quotePrefix="0" xfId="0"/>
    <xf numFmtId="166" fontId="0" fillId="2" borderId="46" applyAlignment="1" pivotButton="0" quotePrefix="0" xfId="1">
      <alignment horizontal="center"/>
    </xf>
    <xf numFmtId="0" fontId="0" fillId="0" borderId="447" pivotButton="0" quotePrefix="0" xfId="0"/>
    <xf numFmtId="167" fontId="0" fillId="0" borderId="79" applyAlignment="1" pivotButton="0" quotePrefix="0" xfId="1">
      <alignment horizontal="center"/>
    </xf>
    <xf numFmtId="167" fontId="0" fillId="0" borderId="47" applyAlignment="1" pivotButton="0" quotePrefix="0" xfId="1">
      <alignment horizontal="center"/>
    </xf>
    <xf numFmtId="166" fontId="0" fillId="2" borderId="4" applyAlignment="1" pivotButton="0" quotePrefix="0" xfId="1">
      <alignment horizontal="center"/>
    </xf>
    <xf numFmtId="167" fontId="0" fillId="0" borderId="4" applyAlignment="1" pivotButton="0" quotePrefix="0" xfId="1">
      <alignment horizontal="center"/>
    </xf>
    <xf numFmtId="37" fontId="36" fillId="4" borderId="454" applyAlignment="1" pivotButton="0" quotePrefix="0" xfId="28">
      <alignment horizontal="center" wrapText="1"/>
    </xf>
    <xf numFmtId="0" fontId="0" fillId="0" borderId="290" pivotButton="0" quotePrefix="0" xfId="0"/>
    <xf numFmtId="177" fontId="36" fillId="0" borderId="0" pivotButton="0" quotePrefix="0" xfId="19"/>
    <xf numFmtId="171" fontId="6" fillId="4" borderId="30" applyAlignment="1" pivotButton="0" quotePrefix="0" xfId="0">
      <alignment horizontal="right"/>
    </xf>
    <xf numFmtId="170" fontId="29" fillId="0" borderId="0" pivotButton="0" quotePrefix="0" xfId="1"/>
    <xf numFmtId="170" fontId="29" fillId="0" borderId="30" pivotButton="0" quotePrefix="0" xfId="1"/>
  </cellXfs>
  <cellStyles count="29">
    <cellStyle name="Normal" xfId="0" builtinId="0"/>
    <cellStyle name="Comma" xfId="1" builtinId="3"/>
    <cellStyle name="Percent" xfId="2" builtinId="5"/>
    <cellStyle name="Comma 2" xfId="3"/>
    <cellStyle name="Comma 4" xfId="4"/>
    <cellStyle name="Comma 5" xfId="5"/>
    <cellStyle name="Comma 6" xfId="6"/>
    <cellStyle name="Currency 2" xfId="7"/>
    <cellStyle name="Currency 3" xfId="8"/>
    <cellStyle name="Currency 4" xfId="9"/>
    <cellStyle name="Normal 2" xfId="10"/>
    <cellStyle name="Normal 3" xfId="11"/>
    <cellStyle name="Normal 4" xfId="12"/>
    <cellStyle name="Normal 5" xfId="13"/>
    <cellStyle name="Normal 6" xfId="14"/>
    <cellStyle name="Percent 4" xfId="15"/>
    <cellStyle name="Percent 5" xfId="16"/>
    <cellStyle name="Percent 6" xfId="17"/>
    <cellStyle name="Hyperlink" xfId="18" builtinId="8"/>
    <cellStyle name="Currency" xfId="19" builtinId="4"/>
    <cellStyle name="Calculation" xfId="20" builtinId="22"/>
    <cellStyle name="Accent1" xfId="21" builtinId="29"/>
    <cellStyle name="Normal 6 2" xfId="22"/>
    <cellStyle name="Percent 6 2" xfId="23"/>
    <cellStyle name="Comma 6 2" xfId="24"/>
    <cellStyle name="Normal_AR-2 2" xfId="25"/>
    <cellStyle name="Comma 2 2" xfId="26"/>
    <cellStyle name="Normal_2_Grace Care Attach 02-06" xfId="27"/>
    <cellStyle name="Normal_cash receipt analysis" xfId="28"/>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styles" Target="styles.xml" Id="rId78" /><Relationship Type="http://schemas.openxmlformats.org/officeDocument/2006/relationships/theme" Target="theme/theme1.xml" Id="rId79" /></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5.xml.rels><Relationships xmlns="http://schemas.openxmlformats.org/package/2006/relationships"><Relationship Type="http://schemas.openxmlformats.org/officeDocument/2006/relationships/hyperlink" Target="http://www.medicare.gov/NHCompare/Home" TargetMode="External" Id="rId1" /></Relationships>
</file>

<file path=xl/worksheets/sheet1.xml><?xml version="1.0" encoding="utf-8"?>
<worksheet xmlns="http://schemas.openxmlformats.org/spreadsheetml/2006/main">
  <sheetPr codeName="Sheet1">
    <outlinePr summaryBelow="1" summaryRight="1"/>
    <pageSetUpPr fitToPage="1"/>
  </sheetPr>
  <dimension ref="B1:H41"/>
  <sheetViews>
    <sheetView showGridLines="0" view="pageBreakPreview" zoomScale="85" zoomScaleNormal="40" zoomScaleSheetLayoutView="85" zoomScalePageLayoutView="55" workbookViewId="0">
      <selection activeCell="F11" sqref="F11"/>
    </sheetView>
  </sheetViews>
  <sheetFormatPr baseColWidth="10" defaultColWidth="8.6640625" defaultRowHeight="18" customHeight="1"/>
  <cols>
    <col width="4.6640625" customWidth="1" min="1" max="1"/>
    <col width="40.6640625" customWidth="1" min="2" max="3"/>
    <col width="2.6640625" customWidth="1" min="4" max="4"/>
    <col width="40.6640625" customWidth="1" min="5" max="6"/>
    <col width="4.6640625" customWidth="1" min="7" max="7"/>
  </cols>
  <sheetData>
    <row r="1" ht="18" customHeight="1">
      <c r="B1" s="1068" t="n"/>
      <c r="F1" s="589" t="n"/>
      <c r="G1" s="590" t="n"/>
      <c r="H1" s="590" t="inlineStr">
        <is>
          <t>Go to index</t>
        </is>
      </c>
    </row>
    <row r="7" ht="18" customHeight="1">
      <c r="C7" s="106" t="n"/>
      <c r="D7" s="355" t="inlineStr">
        <is>
          <t>Recurring or Preloan Examination</t>
        </is>
      </c>
      <c r="E7" s="106" t="n"/>
      <c r="F7" s="1127" t="n"/>
    </row>
    <row r="9" ht="18" customHeight="1">
      <c r="D9" s="34" t="inlineStr">
        <is>
          <t>Example Company</t>
        </is>
      </c>
    </row>
    <row r="10" ht="18" customHeight="1">
      <c r="D10" s="34" t="inlineStr">
        <is>
          <t>123 Wherever Street</t>
        </is>
      </c>
    </row>
    <row r="11" ht="18" customHeight="1">
      <c r="D11" s="34" t="inlineStr">
        <is>
          <t>City, ST  Zip</t>
        </is>
      </c>
    </row>
    <row r="13" ht="18" customHeight="1">
      <c r="B13" t="inlineStr">
        <is>
          <t> </t>
        </is>
      </c>
      <c r="C13" s="5" t="inlineStr">
        <is>
          <t>Lead Examiner:</t>
        </is>
      </c>
      <c r="E13" s="1" t="inlineStr">
        <is>
          <t>Lead Examiner</t>
        </is>
      </c>
    </row>
    <row r="14" ht="18" customHeight="1">
      <c r="C14" s="5" t="inlineStr">
        <is>
          <t>Examiner:</t>
        </is>
      </c>
      <c r="E14" s="1" t="inlineStr">
        <is>
          <t>Examiner</t>
        </is>
      </c>
    </row>
    <row r="15" ht="18" customHeight="1">
      <c r="C15" s="5" t="n"/>
      <c r="E15" s="1" t="n"/>
    </row>
    <row r="16" ht="18" customHeight="1">
      <c r="C16" s="5" t="inlineStr">
        <is>
          <t>Lender</t>
        </is>
      </c>
      <c r="E16" s="1" t="inlineStr">
        <is>
          <t>Enter Lender</t>
        </is>
      </c>
    </row>
    <row r="17" ht="18" customHeight="1">
      <c r="C17" s="5" t="inlineStr">
        <is>
          <t>Contact at Lender</t>
        </is>
      </c>
      <c r="E17" s="1" t="n"/>
    </row>
    <row r="19" ht="18" customHeight="1">
      <c r="C19" s="5" t="inlineStr">
        <is>
          <t>Draft Submitted to A/E:</t>
        </is>
      </c>
      <c r="E19" s="2380" t="inlineStr">
        <is>
          <t>mm/dd/yy</t>
        </is>
      </c>
    </row>
    <row r="20" ht="18" customHeight="1">
      <c r="C20" s="5" t="inlineStr">
        <is>
          <t>Final Report:</t>
        </is>
      </c>
      <c r="E20" s="2380" t="inlineStr">
        <is>
          <t>mm/dd/yy</t>
        </is>
      </c>
    </row>
    <row r="22" ht="18" customHeight="1" thickBot="1"/>
    <row r="23" ht="18" customHeight="1">
      <c r="B23" s="179" t="inlineStr">
        <is>
          <t>EXAM DATES:</t>
        </is>
      </c>
      <c r="C23" s="184" t="n"/>
      <c r="E23" s="179" t="inlineStr">
        <is>
          <t>CONTACT AT COMPANY:</t>
        </is>
      </c>
      <c r="F23" s="182" t="n"/>
    </row>
    <row r="24" ht="18" customHeight="1">
      <c r="B24" s="180" t="inlineStr">
        <is>
          <t>PRIOR EXAM DATES:</t>
        </is>
      </c>
      <c r="C24" s="185" t="n"/>
      <c r="E24" s="180" t="inlineStr">
        <is>
          <t>CONTACT E MAIL</t>
        </is>
      </c>
      <c r="F24" s="183" t="n"/>
    </row>
    <row r="25" ht="18" customHeight="1">
      <c r="B25" s="180" t="inlineStr">
        <is>
          <t>REPORT SUBMITTED TO A/E:</t>
        </is>
      </c>
      <c r="C25" s="2381">
        <f>+E19</f>
        <v/>
      </c>
      <c r="E25" s="180" t="inlineStr">
        <is>
          <t>EXPERTISE / COOPERATION:</t>
        </is>
      </c>
      <c r="F25" s="183" t="n"/>
    </row>
    <row r="26" ht="18" customHeight="1">
      <c r="B26" s="180" t="inlineStr">
        <is>
          <t>BOOKS CLOSED THROUGH:</t>
        </is>
      </c>
      <c r="C26" s="2381" t="n"/>
      <c r="E26" s="180" t="inlineStr">
        <is>
          <t>NUMBER OF GENERAL LEDGERS:</t>
        </is>
      </c>
      <c r="F26" s="183" t="n"/>
    </row>
    <row r="27" ht="18" customHeight="1">
      <c r="B27" s="180" t="inlineStr">
        <is>
          <t>COLLATERAL ANALYZED THROUGH:</t>
        </is>
      </c>
      <c r="C27" s="2381" t="n"/>
      <c r="E27" s="180" t="inlineStr">
        <is>
          <t>NUMBER OF A/R AGINGS:</t>
        </is>
      </c>
      <c r="F27" s="183" t="n"/>
    </row>
    <row r="28" ht="18" customHeight="1">
      <c r="B28" s="180" t="inlineStr">
        <is>
          <t>CONDITION OF BOOKS:</t>
        </is>
      </c>
      <c r="C28" s="185" t="n"/>
      <c r="E28" s="180" t="inlineStr">
        <is>
          <t>NUMBER OF COMPANIES/BORROWERS:</t>
        </is>
      </c>
      <c r="F28" s="183" t="n"/>
    </row>
    <row r="29" ht="18" customHeight="1" thickBot="1">
      <c r="B29" s="181" t="inlineStr">
        <is>
          <t>DATE FACILITY CLOSED:</t>
        </is>
      </c>
      <c r="C29" s="2382" t="n"/>
      <c r="E29" s="181" t="inlineStr">
        <is>
          <t>DATE FACILITY MATURES:</t>
        </is>
      </c>
      <c r="F29" s="2383" t="n"/>
    </row>
    <row r="32" ht="18" customHeight="1" thickBot="1">
      <c r="B32" s="1" t="inlineStr">
        <is>
          <t>A/E Scope Modifications</t>
        </is>
      </c>
    </row>
    <row r="33" ht="18" customHeight="1">
      <c r="B33" s="2384" t="n"/>
      <c r="C33" s="1123" t="n"/>
      <c r="D33" s="1123" t="n"/>
      <c r="E33" s="1123" t="n"/>
      <c r="F33" s="1146" t="n"/>
    </row>
    <row r="34" ht="18" customHeight="1">
      <c r="B34" s="2385" t="n"/>
      <c r="F34" s="834" t="n"/>
    </row>
    <row r="35" ht="18" customHeight="1">
      <c r="B35" s="2385" t="n"/>
      <c r="F35" s="834" t="n"/>
    </row>
    <row r="36" ht="18" customHeight="1">
      <c r="B36" s="2385" t="n"/>
      <c r="F36" s="834" t="n"/>
    </row>
    <row r="37" ht="18" customHeight="1">
      <c r="B37" s="2385" t="n"/>
      <c r="F37" s="834" t="n"/>
    </row>
    <row r="38" ht="18" customHeight="1">
      <c r="B38" s="2385" t="n"/>
      <c r="F38" s="834" t="n"/>
    </row>
    <row r="39" ht="18" customHeight="1">
      <c r="B39" s="2385" t="n"/>
      <c r="F39" s="834" t="n"/>
    </row>
    <row r="40" ht="18" customHeight="1">
      <c r="B40" s="2385" t="n"/>
      <c r="F40" s="834" t="n"/>
    </row>
    <row r="41" ht="18" customHeight="1" thickBot="1">
      <c r="B41" s="835" t="n"/>
      <c r="C41" s="836" t="n"/>
      <c r="D41" s="836" t="n"/>
      <c r="E41" s="836" t="n"/>
      <c r="F41" s="837" t="n"/>
    </row>
  </sheetData>
  <mergeCells count="1">
    <mergeCell ref="B33:F41"/>
  </mergeCells>
  <hyperlinks>
    <hyperlink ref="H1" location="'X2  Index'!A1" display="Return to index"/>
  </hyperlinks>
  <printOptions horizontalCentered="1"/>
  <pageMargins left="0.2" right="0.2" top="0.5" bottom="0.5" header="0.3" footer="0.3"/>
  <pageSetup orientation="landscape" scale="72"/>
  <headerFooter>
    <oddHeader>&amp;CRestricted and Confidential&amp;RPerformed by West Fork Advisory Services, LLC&amp;LPerformed for Enter Lender</oddHeader>
    <oddFooter>&amp;L&amp;F&amp;R&amp;A</oddFooter>
    <evenHeader/>
    <evenFooter/>
    <firstHeader/>
    <firstFooter/>
  </headerFooter>
</worksheet>
</file>

<file path=xl/worksheets/sheet2.xml><?xml version="1.0" encoding="utf-8"?>
<worksheet xmlns="http://schemas.openxmlformats.org/spreadsheetml/2006/main">
  <sheetPr codeName="Sheet2">
    <outlinePr summaryBelow="1" summaryRight="1"/>
    <pageSetUpPr/>
  </sheetPr>
  <dimension ref="A1:I106"/>
  <sheetViews>
    <sheetView showGridLines="0" zoomScale="70" zoomScaleNormal="70" zoomScaleSheetLayoutView="70" workbookViewId="0">
      <selection activeCell="A3" sqref="A3"/>
    </sheetView>
  </sheetViews>
  <sheetFormatPr baseColWidth="10" defaultColWidth="9.33203125" defaultRowHeight="15"/>
  <cols>
    <col width="16.33203125" customWidth="1" min="1" max="1"/>
    <col width="58.6640625" bestFit="1" customWidth="1" min="2" max="2"/>
    <col width="2.33203125" customWidth="1" min="3" max="3"/>
    <col width="11.6640625" bestFit="1" customWidth="1" min="4" max="4"/>
    <col width="40.6640625" customWidth="1" min="5" max="5"/>
    <col width="13.6640625" customWidth="1" min="6" max="6"/>
  </cols>
  <sheetData>
    <row r="1">
      <c r="A1" s="1126">
        <f>+'X1  ReportCoverPage'!D9</f>
        <v/>
      </c>
      <c r="B1" s="1068" t="n"/>
      <c r="C1" s="1127" t="n"/>
      <c r="D1" s="1127" t="n"/>
      <c r="E1" s="1127" t="n"/>
    </row>
    <row r="2">
      <c r="A2" s="1">
        <f>+'X1  ReportCoverPage'!D7</f>
        <v/>
      </c>
      <c r="C2" s="1406" t="n"/>
      <c r="D2" s="106" t="inlineStr">
        <is>
          <t>No issues</t>
        </is>
      </c>
      <c r="E2" s="1127" t="n"/>
    </row>
    <row r="3">
      <c r="A3" s="1142" t="inlineStr">
        <is>
          <t>Jan 2023 (Update date on Index tab)</t>
        </is>
      </c>
      <c r="C3" s="1407" t="n"/>
      <c r="D3" t="inlineStr">
        <is>
          <t>Minor issues &amp; discussion points</t>
        </is>
      </c>
    </row>
    <row r="4" ht="16" customHeight="1" thickBot="1">
      <c r="A4" s="1142" t="n"/>
      <c r="C4" s="1852" t="n"/>
      <c r="D4" t="inlineStr">
        <is>
          <t>Significant findings</t>
        </is>
      </c>
    </row>
    <row r="5" ht="16" customHeight="1" thickBot="1">
      <c r="A5" s="2386" t="inlineStr">
        <is>
          <t>I N D E X    O F    W O R K P A P E R S</t>
        </is>
      </c>
      <c r="B5" s="2387" t="n"/>
      <c r="C5" s="2387" t="n"/>
      <c r="D5" s="2387" t="n"/>
      <c r="E5" s="2387" t="n"/>
      <c r="F5" s="2388" t="n"/>
    </row>
    <row r="6">
      <c r="A6" s="92" t="inlineStr">
        <is>
          <t>Workpaper</t>
        </is>
      </c>
      <c r="B6" s="62" t="n"/>
      <c r="C6" s="582" t="n"/>
      <c r="D6" s="62" t="n"/>
      <c r="E6" s="62" t="n"/>
      <c r="F6" s="1277" t="inlineStr">
        <is>
          <t>Prepared</t>
        </is>
      </c>
    </row>
    <row r="7">
      <c r="A7" s="1853" t="inlineStr">
        <is>
          <t>Number</t>
        </is>
      </c>
      <c r="B7" s="1854" t="inlineStr">
        <is>
          <t>Description</t>
        </is>
      </c>
      <c r="C7" s="1855" t="n"/>
      <c r="D7" s="1854" t="inlineStr">
        <is>
          <t>Completed?</t>
        </is>
      </c>
      <c r="E7" s="1854" t="inlineStr">
        <is>
          <t>Notes</t>
        </is>
      </c>
      <c r="F7" s="2389" t="inlineStr">
        <is>
          <t>By</t>
        </is>
      </c>
      <c r="I7" s="1127" t="n"/>
    </row>
    <row r="8">
      <c r="A8" s="1265" t="inlineStr">
        <is>
          <t>Section X</t>
        </is>
      </c>
      <c r="B8" s="1034" t="inlineStr">
        <is>
          <t>Executive Summary</t>
        </is>
      </c>
      <c r="C8" s="586" t="n"/>
      <c r="D8" s="1035" t="n"/>
      <c r="E8" s="1035" t="n"/>
      <c r="F8" s="2390" t="n"/>
    </row>
    <row r="9">
      <c r="A9" s="1266" t="inlineStr">
        <is>
          <t>X1</t>
        </is>
      </c>
      <c r="B9" s="1857" t="inlineStr">
        <is>
          <t>Report Cover Page</t>
        </is>
      </c>
      <c r="C9" s="583" t="n"/>
      <c r="D9" s="1036" t="inlineStr">
        <is>
          <t>No</t>
        </is>
      </c>
      <c r="E9" s="1036" t="n"/>
      <c r="F9" s="1210" t="n"/>
    </row>
    <row r="10">
      <c r="A10" s="1266" t="inlineStr">
        <is>
          <t>X2</t>
        </is>
      </c>
      <c r="B10" s="1037" t="inlineStr">
        <is>
          <t>Index</t>
        </is>
      </c>
      <c r="C10" s="584" t="n"/>
      <c r="D10" s="1036" t="inlineStr">
        <is>
          <t>No</t>
        </is>
      </c>
      <c r="E10" s="1036" t="n"/>
      <c r="F10" s="1210" t="n"/>
    </row>
    <row r="11">
      <c r="A11" s="1266" t="inlineStr">
        <is>
          <t>X3</t>
        </is>
      </c>
      <c r="B11" s="1857" t="inlineStr">
        <is>
          <t>Background &amp; Significant Findings</t>
        </is>
      </c>
      <c r="C11" s="583" t="n"/>
      <c r="D11" s="1036" t="inlineStr">
        <is>
          <t>No</t>
        </is>
      </c>
      <c r="E11" s="1036" t="n"/>
      <c r="F11" s="1210" t="n"/>
    </row>
    <row r="12" ht="17.25" customHeight="1">
      <c r="A12" s="1266" t="inlineStr">
        <is>
          <t>X4</t>
        </is>
      </c>
      <c r="B12" s="1857" t="inlineStr">
        <is>
          <t>Significant Findings - Continued</t>
        </is>
      </c>
      <c r="C12" s="583" t="n"/>
      <c r="D12" s="1036" t="inlineStr">
        <is>
          <t>No</t>
        </is>
      </c>
      <c r="E12" s="1036" t="n"/>
      <c r="F12" s="1210" t="n"/>
    </row>
    <row r="13" ht="14.25" customHeight="1">
      <c r="A13" s="1266" t="inlineStr">
        <is>
          <t>X5</t>
        </is>
      </c>
      <c r="B13" s="1857" t="inlineStr">
        <is>
          <t>Underwriting Considerations</t>
        </is>
      </c>
      <c r="C13" s="583" t="n"/>
      <c r="D13" s="1036" t="inlineStr">
        <is>
          <t>No</t>
        </is>
      </c>
      <c r="E13" s="1036" t="n"/>
      <c r="F13" s="1210" t="n"/>
    </row>
    <row r="14" hidden="1">
      <c r="A14" s="1266" t="inlineStr">
        <is>
          <t>X6</t>
        </is>
      </c>
      <c r="B14" s="1040" t="inlineStr">
        <is>
          <t>Discussion - Continued</t>
        </is>
      </c>
      <c r="C14" s="585" t="n"/>
      <c r="D14" s="1036" t="inlineStr">
        <is>
          <t>No</t>
        </is>
      </c>
      <c r="E14" s="1036" t="n"/>
      <c r="F14" s="1210" t="n"/>
    </row>
    <row r="15">
      <c r="A15" s="1266" t="n"/>
      <c r="B15" s="1037" t="n"/>
      <c r="C15" s="584" t="n"/>
      <c r="D15" s="1036" t="n"/>
      <c r="E15" s="1036" t="n"/>
      <c r="F15" s="1210" t="n"/>
    </row>
    <row r="16">
      <c r="A16" s="1265" t="inlineStr">
        <is>
          <t>Section AR</t>
        </is>
      </c>
      <c r="B16" s="1034" t="inlineStr">
        <is>
          <t>Receivables</t>
        </is>
      </c>
      <c r="C16" s="586" t="n"/>
      <c r="D16" s="1036" t="n"/>
      <c r="E16" s="1036" t="n"/>
      <c r="F16" s="1210" t="n"/>
    </row>
    <row r="17">
      <c r="A17" s="1266" t="inlineStr">
        <is>
          <t>AR1</t>
        </is>
      </c>
      <c r="B17" s="1040" t="inlineStr">
        <is>
          <t>Receivables Cover Sheet</t>
        </is>
      </c>
      <c r="C17" s="1705" t="n"/>
      <c r="D17" s="1036" t="inlineStr">
        <is>
          <t>No</t>
        </is>
      </c>
      <c r="E17" s="1036" t="n"/>
      <c r="F17" s="1210" t="n"/>
    </row>
    <row r="18" ht="15" customHeight="1">
      <c r="A18" s="1266" t="inlineStr">
        <is>
          <t>AR2</t>
        </is>
      </c>
      <c r="B18" s="1040" t="inlineStr">
        <is>
          <t>Matrix</t>
        </is>
      </c>
      <c r="C18" s="1705" t="n"/>
      <c r="D18" s="1036" t="inlineStr">
        <is>
          <t>No</t>
        </is>
      </c>
      <c r="E18" s="1036" t="n"/>
      <c r="F18" s="1210" t="n"/>
    </row>
    <row r="19" ht="15" customHeight="1">
      <c r="A19" s="1266" t="inlineStr">
        <is>
          <t>AR3</t>
        </is>
      </c>
      <c r="B19" s="1040" t="inlineStr">
        <is>
          <t>Outsourced Billing and Collection</t>
        </is>
      </c>
      <c r="C19" s="1705" t="n"/>
      <c r="D19" s="1036" t="inlineStr">
        <is>
          <t>No</t>
        </is>
      </c>
      <c r="E19" s="1036" t="n"/>
      <c r="F19" s="1210" t="n"/>
    </row>
    <row r="20" ht="15" customHeight="1">
      <c r="A20" s="1266" t="inlineStr">
        <is>
          <t>AR4a</t>
        </is>
      </c>
      <c r="B20" s="1040" t="inlineStr">
        <is>
          <t>Borrowing Base - Hospital</t>
        </is>
      </c>
      <c r="C20" s="1705" t="n"/>
      <c r="D20" s="1036" t="inlineStr">
        <is>
          <t>No</t>
        </is>
      </c>
      <c r="E20" s="1036" t="n"/>
      <c r="F20" s="1210" t="n"/>
    </row>
    <row r="21" ht="15" customHeight="1">
      <c r="A21" s="1266" t="inlineStr">
        <is>
          <t>AR4a</t>
        </is>
      </c>
      <c r="B21" s="1040" t="inlineStr">
        <is>
          <t>Borrowing Base</t>
        </is>
      </c>
      <c r="C21" s="1705" t="n"/>
      <c r="D21" s="1036" t="inlineStr">
        <is>
          <t>No</t>
        </is>
      </c>
      <c r="E21" s="1036" t="n"/>
      <c r="F21" s="1210" t="n"/>
    </row>
    <row r="22" ht="15" customHeight="1">
      <c r="A22" s="1266" t="inlineStr">
        <is>
          <t>AR4b</t>
        </is>
      </c>
      <c r="B22" s="1040" t="inlineStr">
        <is>
          <t>Liquidity Factors</t>
        </is>
      </c>
      <c r="C22" s="1705" t="n"/>
      <c r="D22" s="1036" t="inlineStr">
        <is>
          <t>No</t>
        </is>
      </c>
      <c r="E22" s="1036" t="n"/>
      <c r="F22" s="1210" t="n"/>
    </row>
    <row r="23" ht="15" customHeight="1">
      <c r="A23" s="1266" t="inlineStr">
        <is>
          <t>AR5</t>
        </is>
      </c>
      <c r="B23" s="1040" t="inlineStr">
        <is>
          <t>Current Month Financial Class Aging</t>
        </is>
      </c>
      <c r="C23" s="1705" t="n"/>
      <c r="D23" s="1036" t="inlineStr">
        <is>
          <t>No</t>
        </is>
      </c>
      <c r="E23" s="1036" t="n"/>
      <c r="F23" s="1210" t="n"/>
    </row>
    <row r="24" ht="15" customHeight="1">
      <c r="A24" s="1266" t="inlineStr">
        <is>
          <t>AR6</t>
        </is>
      </c>
      <c r="B24" s="1040" t="inlineStr">
        <is>
          <t>Accounts Receivable Aging Trend</t>
        </is>
      </c>
      <c r="C24" s="1705" t="n"/>
      <c r="D24" s="1036" t="inlineStr">
        <is>
          <t>No</t>
        </is>
      </c>
      <c r="E24" s="1036" t="n"/>
      <c r="F24" s="1210" t="n"/>
    </row>
    <row r="25" ht="15" customHeight="1">
      <c r="A25" s="1266" t="inlineStr">
        <is>
          <t>AR7</t>
        </is>
      </c>
      <c r="B25" s="1040" t="inlineStr">
        <is>
          <t>Accounts Receivable Aging Trend with Unbilled</t>
        </is>
      </c>
      <c r="C25" s="1705" t="n"/>
      <c r="D25" s="1036" t="inlineStr">
        <is>
          <t>No</t>
        </is>
      </c>
      <c r="E25" s="1036" t="n"/>
      <c r="F25" s="1210" t="n"/>
    </row>
    <row r="26" ht="15" customHeight="1">
      <c r="A26" s="1266" t="inlineStr">
        <is>
          <t>AR8</t>
        </is>
      </c>
      <c r="B26" s="1040" t="inlineStr">
        <is>
          <t>Facility Aging Trend</t>
        </is>
      </c>
      <c r="C26" s="1705" t="n"/>
      <c r="D26" s="1036" t="inlineStr">
        <is>
          <t>No</t>
        </is>
      </c>
      <c r="E26" s="1036" t="n"/>
      <c r="F26" s="1210" t="n"/>
    </row>
    <row r="27" ht="15" customHeight="1">
      <c r="A27" s="1266" t="inlineStr">
        <is>
          <t>AR9</t>
        </is>
      </c>
      <c r="B27" s="1040" t="inlineStr">
        <is>
          <t>Financial Class Aging Trend</t>
        </is>
      </c>
      <c r="C27" s="1705" t="n"/>
      <c r="D27" s="1036" t="inlineStr">
        <is>
          <t>No</t>
        </is>
      </c>
      <c r="E27" s="1036" t="n"/>
      <c r="F27" s="1210" t="n"/>
    </row>
    <row r="28" ht="15" customHeight="1">
      <c r="A28" s="1266" t="inlineStr">
        <is>
          <t>AR10</t>
        </is>
      </c>
      <c r="B28" s="1040" t="inlineStr">
        <is>
          <t>Census</t>
        </is>
      </c>
      <c r="C28" s="1705" t="n"/>
      <c r="D28" s="1036" t="inlineStr">
        <is>
          <t>No</t>
        </is>
      </c>
      <c r="E28" s="1036" t="n"/>
      <c r="F28" s="1210" t="n"/>
    </row>
    <row r="29" ht="15" customHeight="1">
      <c r="A29" s="1266" t="inlineStr">
        <is>
          <t>AR10a</t>
        </is>
      </c>
      <c r="B29" s="1040" t="inlineStr">
        <is>
          <t>Alternative IP Census</t>
        </is>
      </c>
      <c r="C29" s="1705" t="n"/>
      <c r="D29" s="1036" t="inlineStr">
        <is>
          <t>No</t>
        </is>
      </c>
      <c r="E29" s="1036" t="n"/>
      <c r="F29" s="1210" t="n"/>
      <c r="I29" s="1127" t="n"/>
    </row>
    <row r="30" ht="15" customHeight="1">
      <c r="A30" s="1266" t="inlineStr">
        <is>
          <t>AR10b</t>
        </is>
      </c>
      <c r="B30" s="1040" t="inlineStr">
        <is>
          <t>Outpatient Visits</t>
        </is>
      </c>
      <c r="C30" s="1705" t="n"/>
      <c r="D30" s="1036" t="inlineStr">
        <is>
          <t>No</t>
        </is>
      </c>
      <c r="E30" s="1036" t="n"/>
      <c r="F30" s="1210" t="n"/>
      <c r="I30" s="1127" t="n"/>
    </row>
    <row r="31" ht="15" customHeight="1">
      <c r="A31" s="1266" t="inlineStr">
        <is>
          <t>AR11</t>
        </is>
      </c>
      <c r="B31" s="1040" t="inlineStr">
        <is>
          <t>Payor Concentration</t>
        </is>
      </c>
      <c r="C31" s="1705" t="n"/>
      <c r="D31" s="1036" t="inlineStr">
        <is>
          <t>No</t>
        </is>
      </c>
      <c r="E31" s="1036" t="n"/>
      <c r="F31" s="1210" t="n"/>
    </row>
    <row r="32" ht="15" customHeight="1">
      <c r="A32" s="1266" t="inlineStr">
        <is>
          <t>AR11b</t>
        </is>
      </c>
      <c r="B32" s="1040" t="inlineStr">
        <is>
          <t>Cross Aging</t>
        </is>
      </c>
      <c r="C32" s="1705" t="n"/>
      <c r="D32" s="1036" t="inlineStr">
        <is>
          <t>No</t>
        </is>
      </c>
      <c r="E32" s="1036" t="n"/>
      <c r="F32" s="1210" t="n"/>
    </row>
    <row r="33" ht="15" customHeight="1">
      <c r="A33" s="1266" t="inlineStr">
        <is>
          <t>AR12</t>
        </is>
      </c>
      <c r="B33" s="1040" t="inlineStr">
        <is>
          <t>Eligible Payor Concentration</t>
        </is>
      </c>
      <c r="C33" s="1705" t="n"/>
      <c r="D33" s="1036" t="inlineStr">
        <is>
          <t>No</t>
        </is>
      </c>
      <c r="E33" s="1036" t="n"/>
      <c r="F33" s="1210" t="n"/>
    </row>
    <row r="34" ht="15" customHeight="1">
      <c r="A34" s="1266" t="inlineStr">
        <is>
          <t>AR13</t>
        </is>
      </c>
      <c r="B34" s="1040" t="inlineStr">
        <is>
          <t>A/R Reconciliation</t>
        </is>
      </c>
      <c r="C34" s="1705" t="n"/>
      <c r="D34" s="1036" t="inlineStr">
        <is>
          <t>No</t>
        </is>
      </c>
      <c r="E34" s="1036" t="n"/>
      <c r="F34" s="1210" t="n"/>
    </row>
    <row r="35" ht="15" customHeight="1">
      <c r="A35" s="1266" t="inlineStr">
        <is>
          <t>AR14</t>
        </is>
      </c>
      <c r="B35" s="1040" t="inlineStr">
        <is>
          <t>A/R Rollforward</t>
        </is>
      </c>
      <c r="C35" s="1705" t="n"/>
      <c r="D35" s="1036" t="inlineStr">
        <is>
          <t>No</t>
        </is>
      </c>
      <c r="E35" s="1036" t="n"/>
      <c r="F35" s="1210" t="n"/>
    </row>
    <row r="36" ht="15" customHeight="1">
      <c r="A36" s="1266" t="inlineStr">
        <is>
          <t>AR14a</t>
        </is>
      </c>
      <c r="B36" s="1040" t="inlineStr">
        <is>
          <t>Rollforward/ Accts Rec Statistics - C/A at billing</t>
        </is>
      </c>
      <c r="C36" s="1705" t="n"/>
      <c r="D36" s="1036" t="inlineStr">
        <is>
          <t>No</t>
        </is>
      </c>
      <c r="E36" s="1036" t="n"/>
      <c r="F36" s="1210" t="n"/>
      <c r="I36" s="1127" t="n"/>
    </row>
    <row r="37" ht="15" customHeight="1">
      <c r="A37" s="1266" t="inlineStr">
        <is>
          <t>AR15</t>
        </is>
      </c>
      <c r="B37" s="1040" t="inlineStr">
        <is>
          <t>Revenue Reconciliation</t>
        </is>
      </c>
      <c r="C37" s="1705" t="n"/>
      <c r="D37" s="1036" t="inlineStr">
        <is>
          <t>No</t>
        </is>
      </c>
      <c r="E37" s="1036" t="n"/>
      <c r="F37" s="1210" t="n"/>
    </row>
    <row r="38" ht="15" customHeight="1">
      <c r="A38" s="1266" t="inlineStr">
        <is>
          <t>AR15a</t>
        </is>
      </c>
      <c r="B38" s="1040" t="inlineStr">
        <is>
          <t>Revenue Validation</t>
        </is>
      </c>
      <c r="C38" s="1705" t="n"/>
      <c r="D38" s="1036" t="inlineStr">
        <is>
          <t>No</t>
        </is>
      </c>
      <c r="E38" s="1036" t="n"/>
      <c r="F38" s="1210" t="n"/>
      <c r="I38" s="1127" t="n"/>
    </row>
    <row r="39" ht="15" customHeight="1">
      <c r="A39" s="1266" t="inlineStr">
        <is>
          <t>AR16</t>
        </is>
      </c>
      <c r="B39" s="1040" t="inlineStr">
        <is>
          <t>CARES, PPP, MAAP and TAX</t>
        </is>
      </c>
      <c r="C39" s="1705" t="n"/>
      <c r="D39" s="1036" t="inlineStr">
        <is>
          <t>No</t>
        </is>
      </c>
      <c r="E39" s="1036" t="n"/>
      <c r="F39" s="1210" t="n"/>
    </row>
    <row r="40" ht="15" customHeight="1">
      <c r="A40" s="1266" t="inlineStr">
        <is>
          <t>AR17</t>
        </is>
      </c>
      <c r="B40" s="1040" t="inlineStr">
        <is>
          <t>Accounts Receivable Testwork Summary</t>
        </is>
      </c>
      <c r="C40" s="1705" t="n"/>
      <c r="D40" s="1036" t="inlineStr">
        <is>
          <t>No</t>
        </is>
      </c>
      <c r="E40" s="1036" t="n"/>
      <c r="F40" s="1210" t="n"/>
    </row>
    <row r="41" ht="15" customHeight="1">
      <c r="A41" s="1266" t="inlineStr">
        <is>
          <t>AR18</t>
        </is>
      </c>
      <c r="B41" s="1040" t="inlineStr">
        <is>
          <t>Static Pool - IP or Part One</t>
        </is>
      </c>
      <c r="C41" s="1705" t="n"/>
      <c r="D41" s="1036" t="inlineStr">
        <is>
          <t>No</t>
        </is>
      </c>
      <c r="E41" s="1036" t="n"/>
      <c r="F41" s="1210" t="n"/>
    </row>
    <row r="42" ht="15" customHeight="1">
      <c r="A42" s="1266" t="inlineStr">
        <is>
          <t>AR18a</t>
        </is>
      </c>
      <c r="B42" s="1040" t="inlineStr">
        <is>
          <t>Static Pool - IP or Part One with up to 3 payments</t>
        </is>
      </c>
      <c r="C42" s="1705" t="n"/>
      <c r="D42" s="1036" t="inlineStr">
        <is>
          <t>No</t>
        </is>
      </c>
      <c r="E42" s="1036" t="n"/>
      <c r="F42" s="1210" t="n"/>
    </row>
    <row r="43" ht="15" customHeight="1">
      <c r="A43" s="1266" t="inlineStr">
        <is>
          <t>AR19</t>
        </is>
      </c>
      <c r="B43" s="1040" t="inlineStr">
        <is>
          <t>Static Pool - OP or Part Two</t>
        </is>
      </c>
      <c r="C43" s="1705" t="n"/>
      <c r="D43" s="1036" t="inlineStr">
        <is>
          <t>No</t>
        </is>
      </c>
      <c r="E43" s="1036" t="n"/>
      <c r="F43" s="1210" t="n"/>
    </row>
    <row r="44" ht="15" customHeight="1">
      <c r="A44" s="1266" t="inlineStr">
        <is>
          <t>AR19a</t>
        </is>
      </c>
      <c r="B44" s="1040" t="inlineStr">
        <is>
          <t>Static Pool - OP or Part Two with up to 3 payments</t>
        </is>
      </c>
      <c r="C44" s="1705" t="n"/>
      <c r="D44" s="1036" t="inlineStr">
        <is>
          <t>No</t>
        </is>
      </c>
      <c r="E44" s="1036" t="n"/>
      <c r="F44" s="1210" t="n"/>
      <c r="I44" s="1127" t="n"/>
    </row>
    <row r="45" ht="15" customHeight="1">
      <c r="A45" s="1266" t="inlineStr">
        <is>
          <t>AR21</t>
        </is>
      </c>
      <c r="B45" s="1040" t="inlineStr">
        <is>
          <t>Credit Ineligible Calc</t>
        </is>
      </c>
      <c r="C45" s="1705" t="n"/>
      <c r="D45" s="1036" t="inlineStr">
        <is>
          <t>No</t>
        </is>
      </c>
      <c r="E45" s="1036" t="n"/>
      <c r="F45" s="1210" t="n"/>
    </row>
    <row r="46" ht="15" customHeight="1">
      <c r="A46" s="1266" t="inlineStr">
        <is>
          <t>AR21b</t>
        </is>
      </c>
      <c r="B46" s="1040" t="inlineStr">
        <is>
          <t>Credit Testing</t>
        </is>
      </c>
      <c r="C46" s="1705" t="n"/>
      <c r="D46" s="1036" t="inlineStr">
        <is>
          <t>No</t>
        </is>
      </c>
      <c r="E46" s="1036" t="n"/>
      <c r="F46" s="1210" t="n"/>
    </row>
    <row r="47" ht="15" customHeight="1">
      <c r="A47" s="1266" t="inlineStr">
        <is>
          <t>AR22</t>
        </is>
      </c>
      <c r="B47" s="1040" t="inlineStr">
        <is>
          <t>Combined Remittance Analysis</t>
        </is>
      </c>
      <c r="C47" s="1705" t="n"/>
      <c r="D47" s="1036" t="inlineStr">
        <is>
          <t>No</t>
        </is>
      </c>
      <c r="E47" s="1036" t="n"/>
      <c r="F47" s="1210" t="n"/>
    </row>
    <row r="48">
      <c r="A48" s="1266" t="inlineStr">
        <is>
          <t>AR23</t>
        </is>
      </c>
      <c r="B48" s="1040" t="inlineStr">
        <is>
          <t>Payor Mapping Review</t>
        </is>
      </c>
      <c r="C48" s="1705" t="n"/>
      <c r="D48" s="1036" t="inlineStr">
        <is>
          <t>No</t>
        </is>
      </c>
      <c r="E48" s="1036" t="n"/>
      <c r="F48" s="1210" t="n"/>
    </row>
    <row r="49">
      <c r="A49" s="1266" t="inlineStr">
        <is>
          <t>AR24</t>
        </is>
      </c>
      <c r="B49" s="1040" t="inlineStr">
        <is>
          <t>Past Due Review</t>
        </is>
      </c>
      <c r="C49" s="1476" t="n"/>
      <c r="D49" s="587" t="inlineStr">
        <is>
          <t>No</t>
        </is>
      </c>
      <c r="E49" s="1036" t="n"/>
      <c r="F49" s="1210" t="n"/>
    </row>
    <row r="50">
      <c r="A50" s="1266" t="inlineStr">
        <is>
          <t>AR25</t>
        </is>
      </c>
      <c r="B50" s="1040" t="inlineStr">
        <is>
          <t>Other Receivable Analysis</t>
        </is>
      </c>
      <c r="C50" s="1476" t="n"/>
      <c r="D50" s="587" t="inlineStr">
        <is>
          <t>No</t>
        </is>
      </c>
      <c r="E50" s="1036" t="n"/>
      <c r="F50" s="1210" t="n"/>
    </row>
    <row r="51">
      <c r="A51" s="1266" t="n"/>
      <c r="B51" s="1037" t="n"/>
      <c r="C51" s="891" t="n"/>
      <c r="D51" s="587" t="n"/>
      <c r="E51" s="1036" t="n"/>
      <c r="F51" s="1210" t="n"/>
    </row>
    <row r="52">
      <c r="A52" s="1265" t="inlineStr">
        <is>
          <t>Section FIN</t>
        </is>
      </c>
      <c r="B52" s="1034" t="inlineStr">
        <is>
          <t>Financial</t>
        </is>
      </c>
      <c r="C52" s="1864" t="n"/>
      <c r="D52" s="587" t="n"/>
      <c r="E52" s="1036" t="n"/>
      <c r="F52" s="1210" t="n"/>
    </row>
    <row r="53">
      <c r="A53" s="1266" t="inlineStr">
        <is>
          <t>FIN1</t>
        </is>
      </c>
      <c r="B53" s="1040" t="inlineStr">
        <is>
          <t>Revenue to Cash Analysis</t>
        </is>
      </c>
      <c r="C53" s="1705" t="n"/>
      <c r="D53" s="1036" t="inlineStr">
        <is>
          <t>No</t>
        </is>
      </c>
      <c r="E53" s="1036" t="n"/>
      <c r="F53" s="1210" t="n"/>
    </row>
    <row r="54">
      <c r="A54" s="1266" t="inlineStr">
        <is>
          <t>FIN2</t>
        </is>
      </c>
      <c r="B54" s="1040" t="inlineStr">
        <is>
          <t>Expense to Disbursement Analysis</t>
        </is>
      </c>
      <c r="C54" s="1705" t="n"/>
      <c r="D54" s="1036" t="inlineStr">
        <is>
          <t>No</t>
        </is>
      </c>
      <c r="E54" s="1036" t="n"/>
      <c r="F54" s="1210" t="n"/>
    </row>
    <row r="55">
      <c r="A55" s="1266" t="inlineStr">
        <is>
          <t>FIN3</t>
        </is>
      </c>
      <c r="B55" s="1040" t="inlineStr">
        <is>
          <t>EBITDAR</t>
        </is>
      </c>
      <c r="C55" s="1705" t="n"/>
      <c r="D55" s="1036" t="inlineStr">
        <is>
          <t>No</t>
        </is>
      </c>
      <c r="E55" s="1036" t="n"/>
      <c r="F55" s="1210" t="n"/>
    </row>
    <row r="56">
      <c r="A56" s="1266" t="n"/>
      <c r="B56" s="1037" t="n"/>
      <c r="C56" s="1864" t="n"/>
      <c r="D56" s="587" t="n"/>
      <c r="E56" s="1036" t="n"/>
      <c r="F56" s="1210" t="n"/>
    </row>
    <row r="57">
      <c r="A57" s="1265" t="inlineStr">
        <is>
          <t>Section CSH</t>
        </is>
      </c>
      <c r="B57" s="1034" t="inlineStr">
        <is>
          <t>Cash</t>
        </is>
      </c>
      <c r="C57" s="1858" t="n"/>
      <c r="D57" s="587" t="n"/>
      <c r="E57" s="1036" t="n"/>
      <c r="F57" s="1210" t="n"/>
    </row>
    <row r="58">
      <c r="A58" s="1266" t="inlineStr">
        <is>
          <t>CSH1</t>
        </is>
      </c>
      <c r="B58" s="1040" t="inlineStr">
        <is>
          <t>Cash Cover Sheet</t>
        </is>
      </c>
      <c r="C58" s="1705" t="n"/>
      <c r="D58" s="1036" t="inlineStr">
        <is>
          <t>No</t>
        </is>
      </c>
      <c r="E58" s="1036" t="n"/>
      <c r="F58" s="1210" t="n"/>
    </row>
    <row r="59">
      <c r="A59" s="1266" t="inlineStr">
        <is>
          <t>CSH2</t>
        </is>
      </c>
      <c r="B59" s="1857" t="inlineStr">
        <is>
          <t>Bank Accounts</t>
        </is>
      </c>
      <c r="C59" s="1705" t="n"/>
      <c r="D59" s="1036" t="inlineStr">
        <is>
          <t>No</t>
        </is>
      </c>
      <c r="E59" s="1036" t="n"/>
      <c r="F59" s="1210" t="n"/>
    </row>
    <row r="60">
      <c r="A60" s="1266" t="inlineStr">
        <is>
          <t>CSH3</t>
        </is>
      </c>
      <c r="B60" s="1857" t="inlineStr">
        <is>
          <t>Lockbox Analysis</t>
        </is>
      </c>
      <c r="C60" s="1705" t="n"/>
      <c r="D60" s="1036" t="inlineStr">
        <is>
          <t>No</t>
        </is>
      </c>
      <c r="E60" s="1036" t="n"/>
      <c r="F60" s="1210" t="n"/>
    </row>
    <row r="61">
      <c r="A61" s="1266" t="inlineStr">
        <is>
          <t>CSH4</t>
        </is>
      </c>
      <c r="B61" s="1040" t="inlineStr">
        <is>
          <t>Operating Account</t>
        </is>
      </c>
      <c r="C61" s="1705" t="n"/>
      <c r="D61" s="1036" t="inlineStr">
        <is>
          <t>No</t>
        </is>
      </c>
      <c r="E61" s="1036" t="n"/>
      <c r="F61" s="1210" t="n"/>
    </row>
    <row r="62">
      <c r="A62" s="1266" t="inlineStr">
        <is>
          <t>CSH5</t>
        </is>
      </c>
      <c r="B62" s="1040" t="inlineStr">
        <is>
          <t>Outstanding Checks</t>
        </is>
      </c>
      <c r="C62" s="1705" t="n"/>
      <c r="D62" s="1036" t="inlineStr">
        <is>
          <t>No</t>
        </is>
      </c>
      <c r="E62" s="1036" t="n"/>
      <c r="F62" s="1210" t="n"/>
    </row>
    <row r="63">
      <c r="A63" s="1266" t="inlineStr">
        <is>
          <t>CSH6</t>
        </is>
      </c>
      <c r="B63" s="1040" t="inlineStr">
        <is>
          <t>Held Checks</t>
        </is>
      </c>
      <c r="C63" s="1705" t="n"/>
      <c r="D63" s="1036" t="inlineStr">
        <is>
          <t>No</t>
        </is>
      </c>
      <c r="E63" s="1036" t="n"/>
      <c r="F63" s="1210" t="n"/>
    </row>
    <row r="64" hidden="1">
      <c r="A64" s="1266" t="inlineStr">
        <is>
          <t>CSH7</t>
        </is>
      </c>
      <c r="B64" s="1040" t="inlineStr">
        <is>
          <t>Cleared Checks</t>
        </is>
      </c>
      <c r="C64" s="1476" t="n"/>
      <c r="D64" s="587" t="inlineStr">
        <is>
          <t>No</t>
        </is>
      </c>
      <c r="E64" s="1036" t="n"/>
      <c r="F64" s="1210" t="n"/>
    </row>
    <row r="65" hidden="1">
      <c r="A65" s="1266" t="inlineStr">
        <is>
          <t>CSH8</t>
        </is>
      </c>
      <c r="B65" s="1040" t="inlineStr">
        <is>
          <t>Bank Reconciliations</t>
        </is>
      </c>
      <c r="C65" s="1476" t="n"/>
      <c r="D65" s="587" t="inlineStr">
        <is>
          <t>No</t>
        </is>
      </c>
      <c r="E65" s="1036" t="n"/>
      <c r="F65" s="1210" t="n"/>
    </row>
    <row r="66" hidden="1">
      <c r="A66" s="1266" t="inlineStr">
        <is>
          <t>CSH9</t>
        </is>
      </c>
      <c r="B66" s="1040" t="inlineStr">
        <is>
          <t>Disbursements Analysis</t>
        </is>
      </c>
      <c r="C66" s="1476" t="n"/>
      <c r="D66" s="587" t="inlineStr">
        <is>
          <t>No</t>
        </is>
      </c>
      <c r="E66" s="1036" t="n"/>
      <c r="F66" s="1210" t="n"/>
    </row>
    <row r="67">
      <c r="A67" s="1266" t="n"/>
      <c r="B67" s="1037" t="n"/>
      <c r="C67" s="891" t="n"/>
      <c r="D67" s="588" t="n"/>
      <c r="E67" s="1036" t="n"/>
      <c r="F67" s="1210" t="n"/>
    </row>
    <row r="68">
      <c r="A68" s="1265" t="inlineStr">
        <is>
          <t>Section PAY</t>
        </is>
      </c>
      <c r="B68" s="1034" t="inlineStr">
        <is>
          <t>Accounts Payable</t>
        </is>
      </c>
      <c r="C68" s="1858" t="n"/>
      <c r="D68" s="588" t="n"/>
      <c r="E68" s="1036" t="n"/>
      <c r="F68" s="1210" t="n"/>
    </row>
    <row r="69">
      <c r="A69" s="1266" t="inlineStr">
        <is>
          <t>PAY1</t>
        </is>
      </c>
      <c r="B69" s="1040" t="inlineStr">
        <is>
          <t>Accounts Payable Cover Sheet</t>
        </is>
      </c>
      <c r="C69" s="1705" t="n"/>
      <c r="D69" s="1036" t="inlineStr">
        <is>
          <t>No</t>
        </is>
      </c>
      <c r="E69" s="1036" t="n"/>
      <c r="F69" s="1210" t="n"/>
    </row>
    <row r="70">
      <c r="A70" s="1266" t="inlineStr">
        <is>
          <t>PAY2</t>
        </is>
      </c>
      <c r="B70" s="1040" t="inlineStr">
        <is>
          <t>Accounts Payable Spreads</t>
        </is>
      </c>
      <c r="C70" s="1705" t="n"/>
      <c r="D70" s="1036" t="inlineStr">
        <is>
          <t>No</t>
        </is>
      </c>
      <c r="E70" s="1036" t="n"/>
      <c r="F70" s="1210" t="n"/>
    </row>
    <row r="71">
      <c r="A71" s="1266" t="inlineStr">
        <is>
          <t>PAY3</t>
        </is>
      </c>
      <c r="B71" s="1040" t="inlineStr">
        <is>
          <t>Accounts Payable Top Vendor Balances</t>
        </is>
      </c>
      <c r="C71" s="1705" t="n"/>
      <c r="D71" s="1036" t="inlineStr">
        <is>
          <t>No</t>
        </is>
      </c>
      <c r="E71" s="1036" t="n"/>
      <c r="F71" s="1210" t="n"/>
    </row>
    <row r="72" hidden="1">
      <c r="A72" s="1266" t="inlineStr">
        <is>
          <t>PAY4</t>
        </is>
      </c>
      <c r="B72" s="1040" t="inlineStr">
        <is>
          <t>Past Due Payables</t>
        </is>
      </c>
      <c r="C72" s="1705" t="n"/>
      <c r="D72" s="1036" t="inlineStr">
        <is>
          <t>No</t>
        </is>
      </c>
      <c r="E72" s="1036" t="n"/>
      <c r="F72" s="1210" t="n"/>
      <c r="I72" s="1127" t="n"/>
    </row>
    <row r="73">
      <c r="A73" s="1266" t="inlineStr">
        <is>
          <t>PAY5</t>
        </is>
      </c>
      <c r="B73" s="1040" t="inlineStr">
        <is>
          <t>Loan Reconciliation</t>
        </is>
      </c>
      <c r="C73" s="1705" t="n"/>
      <c r="D73" s="1036" t="inlineStr">
        <is>
          <t>No</t>
        </is>
      </c>
      <c r="E73" s="1036" t="n"/>
      <c r="F73" s="1210" t="n"/>
    </row>
    <row r="74">
      <c r="A74" s="1266" t="inlineStr">
        <is>
          <t>PAY6</t>
        </is>
      </c>
      <c r="B74" s="1040" t="inlineStr">
        <is>
          <t>Accounts Payable Reconciliation</t>
        </is>
      </c>
      <c r="C74" s="1705" t="n"/>
      <c r="D74" s="1036" t="inlineStr">
        <is>
          <t>No</t>
        </is>
      </c>
      <c r="E74" s="1036" t="n"/>
      <c r="F74" s="1210" t="n"/>
    </row>
    <row r="75">
      <c r="A75" s="1266" t="inlineStr">
        <is>
          <t>PAY7</t>
        </is>
      </c>
      <c r="B75" s="1040" t="inlineStr">
        <is>
          <t>Accrued Expense Reconciliation</t>
        </is>
      </c>
      <c r="C75" s="1705" t="n"/>
      <c r="D75" s="1036" t="inlineStr">
        <is>
          <t>No</t>
        </is>
      </c>
      <c r="E75" s="1036" t="n"/>
      <c r="F75" s="1210" t="n"/>
    </row>
    <row r="76" hidden="1">
      <c r="A76" s="1266" t="inlineStr">
        <is>
          <t>PAY8</t>
        </is>
      </c>
      <c r="B76" s="1040" t="inlineStr">
        <is>
          <t>Accounts Payable Monthly Agings</t>
        </is>
      </c>
      <c r="C76" s="1476" t="n"/>
      <c r="D76" s="587" t="inlineStr">
        <is>
          <t>No</t>
        </is>
      </c>
      <c r="E76" s="1036" t="n"/>
      <c r="F76" s="1210" t="n"/>
    </row>
    <row r="77">
      <c r="A77" s="1266" t="n"/>
      <c r="B77" s="1037" t="n"/>
      <c r="C77" s="891" t="n"/>
      <c r="D77" s="588" t="n"/>
      <c r="E77" s="1036" t="n"/>
      <c r="F77" s="1210" t="n"/>
    </row>
    <row r="78">
      <c r="A78" s="1265" t="inlineStr">
        <is>
          <t>Section TAX</t>
        </is>
      </c>
      <c r="B78" s="1034" t="inlineStr">
        <is>
          <t>Taxes</t>
        </is>
      </c>
      <c r="C78" s="1858" t="n"/>
      <c r="D78" s="588" t="n"/>
      <c r="E78" s="1036" t="n"/>
      <c r="F78" s="1210" t="n"/>
    </row>
    <row r="79">
      <c r="A79" s="1266" t="inlineStr">
        <is>
          <t>TAX1</t>
        </is>
      </c>
      <c r="B79" s="1040" t="inlineStr">
        <is>
          <t>Tax Cover Sheet</t>
        </is>
      </c>
      <c r="C79" s="1705" t="n"/>
      <c r="D79" s="1036" t="inlineStr">
        <is>
          <t>No</t>
        </is>
      </c>
      <c r="E79" s="1036" t="n"/>
      <c r="F79" s="1210" t="n"/>
    </row>
    <row r="80">
      <c r="A80" s="1266" t="inlineStr">
        <is>
          <t>TAX2</t>
        </is>
      </c>
      <c r="B80" s="1040" t="inlineStr">
        <is>
          <t>Federal Payroll Tax</t>
        </is>
      </c>
      <c r="C80" s="1705" t="n"/>
      <c r="D80" s="1036" t="inlineStr">
        <is>
          <t>No</t>
        </is>
      </c>
      <c r="E80" s="1036" t="n"/>
      <c r="F80" s="1210" t="n"/>
    </row>
    <row r="81" hidden="1">
      <c r="A81" s="1266" t="inlineStr">
        <is>
          <t>TAX3</t>
        </is>
      </c>
      <c r="B81" s="1040" t="inlineStr">
        <is>
          <t>State Payroll Tax</t>
        </is>
      </c>
      <c r="C81" s="1705" t="n"/>
      <c r="D81" s="1036" t="inlineStr">
        <is>
          <t>No</t>
        </is>
      </c>
      <c r="E81" s="1036" t="n"/>
      <c r="F81" s="1210" t="n"/>
      <c r="I81" s="1127" t="n"/>
    </row>
    <row r="82">
      <c r="A82" s="1266" t="inlineStr">
        <is>
          <t>TAX4</t>
        </is>
      </c>
      <c r="B82" s="1040" t="inlineStr">
        <is>
          <t>Property Tax</t>
        </is>
      </c>
      <c r="C82" s="1705" t="n"/>
      <c r="D82" s="1036" t="inlineStr">
        <is>
          <t>No</t>
        </is>
      </c>
      <c r="E82" s="1036" t="n"/>
      <c r="F82" s="1210" t="n"/>
    </row>
    <row r="83">
      <c r="A83" s="1266" t="inlineStr">
        <is>
          <t>TAX5</t>
        </is>
      </c>
      <c r="B83" s="1040" t="inlineStr">
        <is>
          <t>Other Taxes</t>
        </is>
      </c>
      <c r="C83" s="1705" t="n"/>
      <c r="D83" s="1036" t="inlineStr">
        <is>
          <t>No</t>
        </is>
      </c>
      <c r="E83" s="1036" t="n"/>
      <c r="F83" s="1210" t="n"/>
    </row>
    <row r="84">
      <c r="A84" s="1266" t="inlineStr">
        <is>
          <t>TAX6</t>
        </is>
      </c>
      <c r="B84" s="1040" t="inlineStr">
        <is>
          <t>California Hospital Quality Assurance Fees</t>
        </is>
      </c>
      <c r="C84" s="1705" t="n"/>
      <c r="D84" s="1036" t="inlineStr">
        <is>
          <t>No</t>
        </is>
      </c>
      <c r="E84" s="1036" t="n"/>
      <c r="F84" s="1210" t="n"/>
    </row>
    <row r="85">
      <c r="A85" s="1266" t="n"/>
      <c r="B85" s="1037" t="n"/>
      <c r="C85" s="891" t="n"/>
      <c r="D85" s="588" t="n"/>
      <c r="E85" s="1036" t="n"/>
      <c r="F85" s="1210" t="n"/>
    </row>
    <row r="86">
      <c r="A86" s="1265" t="inlineStr">
        <is>
          <t>Section MSC</t>
        </is>
      </c>
      <c r="B86" s="1039" t="inlineStr">
        <is>
          <t>Miscellaneous</t>
        </is>
      </c>
      <c r="C86" s="1858" t="n"/>
      <c r="D86" s="588" t="n"/>
      <c r="E86" s="1036" t="n"/>
      <c r="F86" s="1210" t="n"/>
    </row>
    <row r="87">
      <c r="A87" s="1266" t="inlineStr">
        <is>
          <t>MSC1</t>
        </is>
      </c>
      <c r="B87" s="1040" t="inlineStr">
        <is>
          <t>Miscellaneous Cover Sheet</t>
        </is>
      </c>
      <c r="C87" s="1705" t="n"/>
      <c r="D87" s="1036" t="inlineStr">
        <is>
          <t>No</t>
        </is>
      </c>
      <c r="E87" s="1036" t="n"/>
      <c r="F87" s="1210" t="n"/>
    </row>
    <row r="88">
      <c r="A88" s="1266" t="inlineStr">
        <is>
          <t>MSC2</t>
        </is>
      </c>
      <c r="B88" s="1040" t="inlineStr">
        <is>
          <t>Cost Reports</t>
        </is>
      </c>
      <c r="C88" s="1705" t="n"/>
      <c r="D88" s="1036" t="inlineStr">
        <is>
          <t>No</t>
        </is>
      </c>
      <c r="E88" s="1036" t="n"/>
      <c r="F88" s="1210" t="n"/>
    </row>
    <row r="89">
      <c r="A89" s="1266" t="inlineStr">
        <is>
          <t>MSC3</t>
        </is>
      </c>
      <c r="B89" s="1040" t="inlineStr">
        <is>
          <t>RAC Reviews</t>
        </is>
      </c>
      <c r="C89" s="1705" t="n"/>
      <c r="D89" s="1041" t="inlineStr">
        <is>
          <t>No</t>
        </is>
      </c>
      <c r="E89" s="1036" t="n"/>
      <c r="F89" s="1211" t="n"/>
    </row>
    <row r="90">
      <c r="A90" s="1266" t="inlineStr">
        <is>
          <t>MSC4</t>
        </is>
      </c>
      <c r="B90" s="1040" t="inlineStr">
        <is>
          <t>Other Third Party Liabilities</t>
        </is>
      </c>
      <c r="C90" s="1705" t="n"/>
      <c r="D90" s="1041" t="inlineStr">
        <is>
          <t>No</t>
        </is>
      </c>
      <c r="E90" s="1036" t="n"/>
      <c r="F90" s="1211" t="n"/>
    </row>
    <row r="91">
      <c r="A91" s="1266" t="inlineStr">
        <is>
          <t>MSC5</t>
        </is>
      </c>
      <c r="B91" s="1040" t="inlineStr">
        <is>
          <t>Licenses and Accreditations</t>
        </is>
      </c>
      <c r="C91" s="1705" t="n"/>
      <c r="D91" s="1041" t="inlineStr">
        <is>
          <t>No</t>
        </is>
      </c>
      <c r="E91" s="1041" t="n"/>
      <c r="F91" s="1211" t="n"/>
    </row>
    <row r="92">
      <c r="A92" s="1266" t="inlineStr">
        <is>
          <t>MSC6</t>
        </is>
      </c>
      <c r="B92" s="1040" t="inlineStr">
        <is>
          <t>Insurance</t>
        </is>
      </c>
      <c r="C92" s="1705" t="n"/>
      <c r="D92" s="1041" t="inlineStr">
        <is>
          <t>No</t>
        </is>
      </c>
      <c r="E92" s="1036" t="n"/>
      <c r="F92" s="1211" t="n"/>
    </row>
    <row r="93">
      <c r="A93" s="1266" t="inlineStr">
        <is>
          <t>MSC7</t>
        </is>
      </c>
      <c r="B93" s="1040" t="inlineStr">
        <is>
          <t>SNF Surveys</t>
        </is>
      </c>
      <c r="C93" s="1859" t="n"/>
      <c r="D93" s="1041" t="inlineStr">
        <is>
          <t>No</t>
        </is>
      </c>
      <c r="E93" s="1041" t="n"/>
      <c r="F93" s="1211" t="n"/>
    </row>
    <row r="94" hidden="1">
      <c r="A94" s="1266" t="inlineStr">
        <is>
          <t>MSC8</t>
        </is>
      </c>
      <c r="B94" s="1040" t="inlineStr">
        <is>
          <t>EBITDA Testing</t>
        </is>
      </c>
      <c r="C94" s="1476" t="n"/>
      <c r="D94" s="587" t="inlineStr">
        <is>
          <t>No</t>
        </is>
      </c>
      <c r="E94" s="1036" t="inlineStr">
        <is>
          <t>rarely used, usually hidden</t>
        </is>
      </c>
      <c r="F94" s="1211" t="n"/>
    </row>
    <row r="95" hidden="1">
      <c r="A95" s="1266" t="inlineStr">
        <is>
          <t>MSC9</t>
        </is>
      </c>
      <c r="B95" s="1040" t="inlineStr">
        <is>
          <t>Revenue &amp; Expense Testing</t>
        </is>
      </c>
      <c r="C95" s="1476" t="n"/>
      <c r="D95" s="587" t="inlineStr">
        <is>
          <t>No</t>
        </is>
      </c>
      <c r="E95" s="1212" t="inlineStr">
        <is>
          <t>rarely used, usually hidden</t>
        </is>
      </c>
      <c r="F95" s="1211" t="n"/>
    </row>
    <row r="96" ht="16" customHeight="1" thickBot="1">
      <c r="A96" s="2" t="n"/>
      <c r="B96" s="635" t="n"/>
      <c r="C96" s="1860" t="n"/>
      <c r="D96" s="1861" t="n"/>
      <c r="E96" s="1862" t="n"/>
      <c r="F96" s="1863" t="n"/>
    </row>
    <row r="97" hidden="1">
      <c r="A97" s="1265" t="inlineStr">
        <is>
          <t>Section INV</t>
        </is>
      </c>
      <c r="B97" s="1039" t="inlineStr">
        <is>
          <t>Inventory</t>
        </is>
      </c>
      <c r="C97" s="1408" t="n"/>
      <c r="D97" s="263" t="n"/>
      <c r="E97" s="1213" t="n"/>
      <c r="F97" s="1214" t="n"/>
    </row>
    <row r="98" hidden="1">
      <c r="A98" s="1267" t="inlineStr">
        <is>
          <t>INV1</t>
        </is>
      </c>
      <c r="B98" s="1040" t="inlineStr">
        <is>
          <t>Inventory Cover Sheet</t>
        </is>
      </c>
      <c r="C98" s="1406" t="n"/>
      <c r="D98" s="1149" t="inlineStr">
        <is>
          <t>No</t>
        </is>
      </c>
      <c r="E98" s="1213" t="n"/>
      <c r="F98" s="1214" t="n"/>
    </row>
    <row r="99" hidden="1">
      <c r="A99" s="1267" t="inlineStr">
        <is>
          <t>INV2</t>
        </is>
      </c>
      <c r="B99" s="1215" t="inlineStr">
        <is>
          <t>Inventory Reconciliation</t>
        </is>
      </c>
      <c r="C99" s="1406" t="n"/>
      <c r="D99" s="1149" t="inlineStr">
        <is>
          <t>No</t>
        </is>
      </c>
      <c r="E99" s="1213" t="n"/>
      <c r="F99" s="1214" t="n"/>
    </row>
    <row r="100" hidden="1">
      <c r="A100" s="1267" t="inlineStr">
        <is>
          <t>INV3</t>
        </is>
      </c>
      <c r="B100" s="1215" t="inlineStr">
        <is>
          <t>Inventory Valuation (BB)</t>
        </is>
      </c>
      <c r="C100" s="1406" t="n"/>
      <c r="D100" s="1149" t="inlineStr">
        <is>
          <t>No</t>
        </is>
      </c>
      <c r="E100" s="1213" t="n"/>
      <c r="F100" s="1214" t="n"/>
    </row>
    <row r="101" hidden="1">
      <c r="A101" s="1267" t="inlineStr">
        <is>
          <t>INV4</t>
        </is>
      </c>
      <c r="B101" s="1215" t="inlineStr">
        <is>
          <t>Inventory Rollforward</t>
        </is>
      </c>
      <c r="C101" s="1406" t="n"/>
      <c r="D101" s="1149" t="inlineStr">
        <is>
          <t>No</t>
        </is>
      </c>
      <c r="E101" s="1213" t="n"/>
      <c r="F101" s="1214" t="n"/>
    </row>
    <row r="102" hidden="1">
      <c r="A102" s="1267" t="inlineStr">
        <is>
          <t>INV5</t>
        </is>
      </c>
      <c r="B102" s="1215" t="inlineStr">
        <is>
          <t>Test Counts</t>
        </is>
      </c>
      <c r="C102" s="1406" t="n"/>
      <c r="D102" s="1149" t="inlineStr">
        <is>
          <t>No</t>
        </is>
      </c>
      <c r="E102" s="1213" t="n"/>
      <c r="F102" s="1214" t="n"/>
    </row>
    <row r="103" hidden="1">
      <c r="A103" s="1267" t="inlineStr">
        <is>
          <t>INV6</t>
        </is>
      </c>
      <c r="B103" s="1215" t="inlineStr">
        <is>
          <t>Cost Test</t>
        </is>
      </c>
      <c r="C103" s="1406" t="n"/>
      <c r="D103" s="1149" t="inlineStr">
        <is>
          <t>No</t>
        </is>
      </c>
      <c r="E103" s="1213" t="n"/>
      <c r="F103" s="1214" t="n"/>
    </row>
    <row r="104" hidden="1">
      <c r="A104" s="1267" t="inlineStr">
        <is>
          <t>INV7</t>
        </is>
      </c>
      <c r="B104" s="1215" t="inlineStr">
        <is>
          <t>Months Inventory On Hand</t>
        </is>
      </c>
      <c r="C104" s="1406" t="n"/>
      <c r="D104" s="1149" t="inlineStr">
        <is>
          <t>No</t>
        </is>
      </c>
      <c r="E104" s="1213" t="n"/>
      <c r="F104" s="1214" t="n"/>
    </row>
    <row r="105" hidden="1">
      <c r="A105" s="1267" t="inlineStr">
        <is>
          <t>INV8</t>
        </is>
      </c>
      <c r="B105" s="1215" t="inlineStr">
        <is>
          <t>Inventory Turnover</t>
        </is>
      </c>
      <c r="C105" s="1406" t="n"/>
      <c r="D105" s="1149" t="inlineStr">
        <is>
          <t>No</t>
        </is>
      </c>
      <c r="E105" s="1213" t="n"/>
      <c r="F105" s="1214" t="n"/>
    </row>
    <row r="106" hidden="1" ht="16" customHeight="1" thickBot="1">
      <c r="A106" s="712" t="inlineStr">
        <is>
          <t>INV9</t>
        </is>
      </c>
      <c r="B106" s="1043" t="inlineStr">
        <is>
          <t>Gross Profit Test</t>
        </is>
      </c>
      <c r="C106" s="989" t="n"/>
      <c r="D106" s="177" t="inlineStr">
        <is>
          <t>No</t>
        </is>
      </c>
      <c r="E106" s="3" t="n"/>
      <c r="F106" s="1329" t="n"/>
    </row>
  </sheetData>
  <mergeCells count="1">
    <mergeCell ref="A5:F5"/>
  </mergeCells>
  <hyperlinks>
    <hyperlink ref="B9" location="'X1  ReportCoverPage'!A1" display="Report Cover Page"/>
    <hyperlink ref="B11" location="'X3  Bkgrnd&amp;SignifFind'!A1" display="Background &amp; Significant Findings"/>
    <hyperlink ref="B12" location="'X4  SignifFindCont'!A1" display="Significant Findings - Continued"/>
    <hyperlink ref="B13" location="'X5 Underwriting Considerations'!A1" display="Discussion"/>
    <hyperlink ref="B14" location="'X6  DiscussionCont'!A1" display="Discussion - Continued"/>
    <hyperlink ref="B17" location="'AR1  Receivables Cover Sheet'!A1" display="Receivables Cover Sheet"/>
    <hyperlink ref="B18" location="'AR2  Matrix'!A1" display="Matrix"/>
    <hyperlink ref="B19" location="'AR3  Outsourced Bill&amp;Collect'!A1" display="Outsourced Billing and Collection"/>
    <hyperlink ref="B20" location="'AR4a  Borrowing Base Hospital'!A1" display="Borrowing Base - Hospital"/>
    <hyperlink ref="B21" location="'AR4a Borrowing Base'!A1" display="Borrowing Base"/>
    <hyperlink ref="B22" location="'AR4b Liquidity Factors'!A1" display="Liquidity Factors"/>
    <hyperlink ref="B23" location="'AR5  Current Mo FC Aging '!A1" display="Current Month Financial Class Aging"/>
    <hyperlink ref="B24" location="'AR6  AR Aging Trend'!A1" display="Accounts Receivable Aging Trend"/>
    <hyperlink ref="B25" location="'AR7  AR Aging Trend W Unbilled'!A1" display="Accounts Receivable Aging Trend with Unbilled"/>
    <hyperlink ref="B26" location="'AR8  Facility Trend'!A1" display="Facility Aging Trend"/>
    <hyperlink ref="B27" location="'AR9  Class Trend'!A1" display="Financial Class Aging Trend"/>
    <hyperlink ref="B28" location="'AR10  Census'!A1" display="Census"/>
    <hyperlink ref="B29" location="'AR10a  Alt IP Census'!A1" display="Alternative IP Census"/>
    <hyperlink ref="B30" location="'AR10b  Outpatient Visits'!A1" display="Outpatient Visits"/>
    <hyperlink ref="B31" location="'AR11  Payor Concentration'!A1" display="Payor Concentration"/>
    <hyperlink ref="B32" location="'AR11  Payor Concentration'!A1" display="Payor Concentration"/>
    <hyperlink ref="B33" location="'AR12 EligiblePayorConcentration'!A1" display="Eligible Payor Concentration"/>
    <hyperlink ref="B34" location="'AR13  AR Recon'!A1" display="A/R Reconciliation"/>
    <hyperlink ref="B35" location="'AR14  AR Rollforward'!A1" display="Rollforward/ Accts Rec Statistics - C/A at collect or unknown"/>
    <hyperlink ref="B36" location="'AR14a Rollforward w CA@Billing'!A1" display="Rollforward/ Accts Rec Statistics - C/A at billing"/>
    <hyperlink ref="B37" location="'AR15  Revenue Recon'!A1" display="Revenue Reconciliation"/>
    <hyperlink ref="B38" location="'AR15a  Revenue Validation'!A1" display="Revenue Validation"/>
    <hyperlink ref="B39" location="'AR16 CARES, PPP, MAAP and TAX'!A1" display="CARES, PPP, MAAP and TAX"/>
    <hyperlink ref="B40" location="'AR17  AcctsRecTestworkSummary'!A1" display="Accounts Receivable Testwork Summary"/>
    <hyperlink ref="B41" location="'AR18  IP Static Pool'!A1" display="Static Pool - IP or Part One"/>
    <hyperlink ref="B42" location="'AR18a  IP SP w multiple pmts'!A1" display="Static Pool - IP or Part One with up to 3 payments"/>
    <hyperlink ref="B43" location="'AR19  OP Static Pool'!A1" display="Static Pool - OP or Part Two"/>
    <hyperlink ref="B44" location="'AR19a  OP SP w multiple pmts'!A1" display="Static Pool - OP or Part Two with up to 3 payments"/>
    <hyperlink ref="B45" location="'AR21  Credit Testing'!A1" display="Credit Testing"/>
    <hyperlink ref="B46" location="'AR21  Credit Testing'!A1" display="Credit Testing"/>
    <hyperlink ref="B47" location="'AR22  CombinedRemitAnalysis'!A1" display="Combined Remittance Analysis"/>
    <hyperlink ref="B48" location="'AR23  PayorMappingReview'!A1" display="Payor Mapping Review"/>
    <hyperlink ref="B49" location="'AR24  PastDueReview'!A1" display="Past Due Review"/>
    <hyperlink ref="B50" location="'AR25  OtherRecAnalysis'!A1" display="Other Receivable Analysis"/>
    <hyperlink ref="B53" location="'FIN1 Rev to Cash'!A1" display="Revenue to Cash Analysis"/>
    <hyperlink ref="B54" location="'FIN2 Exp to Disbursement'!A1" display="Expense to Disbursement Analysis"/>
    <hyperlink ref="B55" location="'FIN3 EBITDAR'!A1" display="EBITDAR"/>
    <hyperlink ref="B58" location="'CSH1  Cash Cover Sheet'!A1" display="Cash Cover Sheet"/>
    <hyperlink ref="B59" location="'CSH2  Bank Accounts'!A1" display="Bank Accounts"/>
    <hyperlink ref="B60" location="'CSH3  Lockbox'!A1" display="Lockbox Analysis"/>
    <hyperlink ref="B61" location="'CSH4  Operating Account'!A1" display="Operating Account"/>
    <hyperlink ref="B62" location="'CSH5  Outstanding Checks'!A1" display="Outstanding Checks"/>
    <hyperlink ref="B63" location="'CSH6  Held Checks'!A1" display="Held Checks"/>
    <hyperlink ref="B64" location="'CSH7  Cleared Checks'!A1" display="Cleared Checks"/>
    <hyperlink ref="B65" location="'CSH8  BankRecons'!A1" display="Bank Reconciliations"/>
    <hyperlink ref="B66" location="'CSH9  DisbursAnalysis'!A1" display="Disbursements Analysis"/>
    <hyperlink ref="B69" location="'PAY1  AcctsPayCover'!A1" display="Accounts Payable Cover Sheet"/>
    <hyperlink ref="B70" location="'PAY2  AcctsPaySpreads'!A1" display="Accounts Payable Spreads"/>
    <hyperlink ref="B71" location="'PAY3  AcctsPayTopVendorBalances'!A1" display="Accounts Payable Top Vendor Balances"/>
    <hyperlink ref="B72" location="'PAY4  PastDuePayables'!A1" display="Past Due Payables"/>
    <hyperlink ref="B73" location="'PAY5  LoanRecon'!A1" display="Loan Reconciliation"/>
    <hyperlink ref="B74" location="'PAY6  AcctsPayRecon'!A1" display="Accounts Payable Reconciliation"/>
    <hyperlink ref="B75" location="'PAY7  AccruedExpRecon'!A1" display="Accrued Expense Reconciliation"/>
    <hyperlink ref="B76" location="'PAY8  AcctsPayMonthlyAgings'!A1" display="Accounts Payable Monthly Agings"/>
    <hyperlink ref="B79" location="'TAX1  TaxCover'!A1" display="Tax Cover Sheet"/>
    <hyperlink ref="B80" location="'TAX2  FedPayrollTax'!A1" display="Federal Payroll Tax"/>
    <hyperlink ref="B81" location="'TAX3  StatePayrollTax'!A1" display="State Payroll Tax"/>
    <hyperlink ref="B82" location="'TAX4  PropertyTax'!A1" display="Property Tax"/>
    <hyperlink ref="B83" location="'TAX5  OtherTax'!A1" display="Other Taxes"/>
    <hyperlink ref="B84" location="'TAX6  CA QAF'!A1" display="California Hospital Quality Assurance Fees"/>
    <hyperlink ref="B87" location="'MSC1  MiscCover'!A1" display="Miscellaneous Cover Sheet"/>
    <hyperlink ref="B88" location="'MSC2  CostReports'!A1" display="Cost Reports"/>
    <hyperlink ref="B89" location="'MSC3  RAC Reviews'!A1" display="RAC Reviews"/>
    <hyperlink ref="B90" location="'MSC4  Other3rdPartyLiab'!A1" display="Other Third Party Liabilities"/>
    <hyperlink ref="B91" location="'MSC5  Licenses&amp;Accreditations'!A1" display="Licenses and Accreditations"/>
    <hyperlink ref="B92" location="'MSC6  Insurance'!A1" display="Insurance"/>
    <hyperlink ref="B93" location="'MSC7  SNF Surveys'!A1" display="SNF Surveys"/>
    <hyperlink ref="B94" location="'MSC8  EBITDA Testing'!A1" display="EBITDA Testing"/>
    <hyperlink ref="B95" location="'MSC9  Rev&amp;Exp Testing'!A1" display="Revenue &amp; Expense Testing"/>
    <hyperlink ref="B98" location="'INV1  InventoryCover'!A1" display="Inventory Cover Sheet"/>
    <hyperlink ref="B99" location="'INV2  Inventory Recon'!A1" display="Inventory Reconciliation"/>
    <hyperlink ref="B100" location="'INV3  Inventory Valuation (BB)'!A1" display="Inventory Valuation (BB)"/>
    <hyperlink ref="B101" location="'INV4  Inventory Rollforward'!A1" display="Inventory Rollforward"/>
    <hyperlink ref="B102" location="'INV5  Test Counts'!A1" display="Test Counts"/>
    <hyperlink ref="B103" location="'INV6  Cost Test'!A1" display="Cost Test"/>
    <hyperlink ref="B104" location="'INV7  Months Inventory On Hand'!A1" display="Months Inventory On Hand"/>
    <hyperlink ref="B105" location="'INV8  Inventory Turnover'!A1" display="Inventory Turnover"/>
    <hyperlink ref="B106" location="'INV9  Gross Profit Test'!A1" display="Gross Profit Test"/>
  </hyperlinks>
  <printOptions horizontalCentered="1"/>
  <pageMargins left="0.2" right="0.2" top="0.5" bottom="0.5" header="0.3" footer="0.3"/>
  <pageSetup orientation="portrait" scale="56" fitToHeight="2"/>
  <headerFooter>
    <oddHeader>&amp;RPerformed by West Fork Advisory Services, LLC&amp;LPerformed for Enter Lender</oddHeader>
    <oddFooter>&amp;L&amp;F&amp;CRestricted and Confidential&amp;R&amp;A</oddFooter>
    <evenHeader/>
    <evenFooter/>
    <firstHeader/>
    <firstFooter/>
  </headerFooter>
</worksheet>
</file>

<file path=xl/worksheets/sheet3.xml><?xml version="1.0" encoding="utf-8"?>
<worksheet xmlns="http://schemas.openxmlformats.org/spreadsheetml/2006/main">
  <sheetPr codeName="Sheet3">
    <outlinePr summaryBelow="1" summaryRight="1"/>
    <pageSetUpPr/>
  </sheetPr>
  <dimension ref="A1:G52"/>
  <sheetViews>
    <sheetView showGridLines="0" view="pageBreakPreview" topLeftCell="A6" zoomScale="60" zoomScaleNormal="70" workbookViewId="0">
      <selection activeCell="A20" sqref="A20:E30"/>
    </sheetView>
  </sheetViews>
  <sheetFormatPr baseColWidth="10" defaultColWidth="25.6640625" defaultRowHeight="15"/>
  <sheetData>
    <row r="1">
      <c r="A1" s="1126">
        <f>'X2  Index'!A1</f>
        <v/>
      </c>
      <c r="G1" s="1857" t="inlineStr">
        <is>
          <t>Return to index</t>
        </is>
      </c>
    </row>
    <row r="2">
      <c r="A2" s="1142">
        <f>'X2  Index'!A3</f>
        <v/>
      </c>
      <c r="G2" s="1857" t="n"/>
    </row>
    <row r="3">
      <c r="A3" s="1" t="inlineStr">
        <is>
          <t>Business Overview and Significant Findings</t>
        </is>
      </c>
    </row>
    <row r="5" ht="16" customHeight="1" thickBot="1">
      <c r="A5" s="1" t="inlineStr">
        <is>
          <t>BUSINESS OVERVIEW</t>
        </is>
      </c>
      <c r="B5" s="1068" t="n"/>
    </row>
    <row r="6">
      <c r="A6" s="2384" t="n"/>
      <c r="B6" s="1123" t="n"/>
      <c r="C6" s="1123" t="n"/>
      <c r="D6" s="1123" t="n"/>
      <c r="E6" s="1146" t="n"/>
    </row>
    <row r="7">
      <c r="A7" s="2385" t="n"/>
      <c r="E7" s="834" t="n"/>
    </row>
    <row r="8">
      <c r="A8" s="2385" t="n"/>
      <c r="E8" s="834" t="n"/>
    </row>
    <row r="9">
      <c r="A9" s="2385" t="n"/>
      <c r="E9" s="834" t="n"/>
    </row>
    <row r="10">
      <c r="A10" s="2385" t="n"/>
      <c r="E10" s="834" t="n"/>
    </row>
    <row r="11">
      <c r="A11" s="2385" t="n"/>
      <c r="E11" s="834" t="n"/>
    </row>
    <row r="12">
      <c r="A12" s="2385" t="n"/>
      <c r="E12" s="834" t="n"/>
    </row>
    <row r="13">
      <c r="A13" s="2385" t="n"/>
      <c r="E13" s="834" t="n"/>
    </row>
    <row r="14">
      <c r="A14" s="2385" t="n"/>
      <c r="E14" s="834" t="n"/>
    </row>
    <row r="15">
      <c r="A15" s="2385" t="n"/>
      <c r="E15" s="834" t="n"/>
    </row>
    <row r="16" ht="16" customHeight="1" thickBot="1">
      <c r="A16" s="835" t="n"/>
      <c r="B16" s="836" t="n"/>
      <c r="C16" s="836" t="n"/>
      <c r="D16" s="836" t="n"/>
      <c r="E16" s="837" t="n"/>
    </row>
    <row r="19" ht="16" customHeight="1" thickBot="1">
      <c r="A19" s="1" t="inlineStr">
        <is>
          <t>TRANSACTION OVERVIEW</t>
        </is>
      </c>
    </row>
    <row r="20">
      <c r="A20" s="2384" t="n"/>
      <c r="B20" s="1123" t="n"/>
      <c r="C20" s="1123" t="n"/>
      <c r="D20" s="1123" t="n"/>
      <c r="E20" s="1146" t="n"/>
    </row>
    <row r="21">
      <c r="A21" s="2385" t="n"/>
      <c r="E21" s="834" t="n"/>
    </row>
    <row r="22">
      <c r="A22" s="2385" t="n"/>
      <c r="E22" s="834" t="n"/>
    </row>
    <row r="23">
      <c r="A23" s="2385" t="n"/>
      <c r="E23" s="834" t="n"/>
    </row>
    <row r="24">
      <c r="A24" s="2385" t="n"/>
      <c r="E24" s="834" t="n"/>
    </row>
    <row r="25">
      <c r="A25" s="2385" t="n"/>
      <c r="E25" s="834" t="n"/>
    </row>
    <row r="26">
      <c r="A26" s="2385" t="n"/>
      <c r="E26" s="834" t="n"/>
    </row>
    <row r="27">
      <c r="A27" s="2385" t="n"/>
      <c r="E27" s="834" t="n"/>
    </row>
    <row r="28">
      <c r="A28" s="2385" t="n"/>
      <c r="E28" s="834" t="n"/>
    </row>
    <row r="29">
      <c r="A29" s="2385" t="n"/>
      <c r="E29" s="834" t="n"/>
    </row>
    <row r="30" ht="16" customHeight="1" thickBot="1">
      <c r="A30" s="835" t="n"/>
      <c r="B30" s="836" t="n"/>
      <c r="C30" s="836" t="n"/>
      <c r="D30" s="836" t="n"/>
      <c r="E30" s="837" t="n"/>
    </row>
    <row r="33" ht="16" customHeight="1" thickBot="1">
      <c r="A33" s="1" t="inlineStr">
        <is>
          <t>SIGNIFICANT FINDINGS</t>
        </is>
      </c>
    </row>
    <row r="34">
      <c r="A34" s="1111" t="inlineStr">
        <is>
          <t>1.)  Availability</t>
        </is>
      </c>
      <c r="B34" s="1100" t="n"/>
      <c r="C34" s="1100" t="n"/>
      <c r="D34" s="1100" t="n"/>
      <c r="E34" s="1101" t="n"/>
    </row>
    <row r="35">
      <c r="A35" s="1119" t="inlineStr">
        <is>
          <t>2.)  Liquidity Factors</t>
        </is>
      </c>
      <c r="B35" s="1118" t="n"/>
      <c r="C35" s="1118" t="n"/>
      <c r="D35" s="1118" t="n"/>
      <c r="E35" s="1102" t="n"/>
    </row>
    <row r="36">
      <c r="A36" s="1119" t="inlineStr">
        <is>
          <t>3.)  Unbilled Rates</t>
        </is>
      </c>
      <c r="B36" s="1118" t="n"/>
      <c r="C36" s="1118" t="n"/>
      <c r="D36" s="1118" t="n"/>
      <c r="E36" s="1102" t="n"/>
      <c r="G36" s="1068" t="inlineStr">
        <is>
          <t>White Oak examinations only</t>
        </is>
      </c>
    </row>
    <row r="37">
      <c r="A37" s="1119" t="inlineStr">
        <is>
          <t>4.)  CARES Act</t>
        </is>
      </c>
      <c r="B37" s="1118" t="n"/>
      <c r="C37" s="1118" t="n"/>
      <c r="D37" s="1118" t="n"/>
      <c r="E37" s="1102" t="n"/>
    </row>
    <row r="38">
      <c r="A38" s="1119" t="inlineStr">
        <is>
          <t>5.)  PPP Loan</t>
        </is>
      </c>
      <c r="B38" s="1118" t="n"/>
      <c r="C38" s="1118" t="n"/>
      <c r="D38" s="1118" t="n"/>
      <c r="E38" s="1102" t="n"/>
    </row>
    <row r="39" ht="15" customHeight="1">
      <c r="A39" s="1119" t="inlineStr">
        <is>
          <t>6.)  Medicare Accelerated and Advance Payments</t>
        </is>
      </c>
      <c r="B39" s="1118" t="n"/>
      <c r="C39" s="1118" t="n"/>
      <c r="D39" s="1118" t="n"/>
      <c r="E39" s="1102" t="n"/>
    </row>
    <row r="40" ht="15" customHeight="1">
      <c r="A40" s="1119" t="inlineStr">
        <is>
          <t>7.)  Deferred Payment of Employer Portion of Social Security Taxes</t>
        </is>
      </c>
      <c r="B40" s="1118" t="n"/>
      <c r="C40" s="1118" t="n"/>
      <c r="D40" s="1118" t="n"/>
      <c r="E40" s="1102" t="n"/>
    </row>
    <row r="41">
      <c r="A41" s="1119" t="n"/>
      <c r="B41" s="1118" t="n"/>
      <c r="C41" s="1118" t="n"/>
      <c r="D41" s="1118" t="n"/>
      <c r="E41" s="1102" t="n"/>
    </row>
    <row r="42">
      <c r="A42" s="1119" t="n"/>
      <c r="B42" s="1118" t="n"/>
      <c r="C42" s="1118" t="n"/>
      <c r="D42" s="1118" t="n"/>
      <c r="E42" s="1102" t="n"/>
    </row>
    <row r="43">
      <c r="A43" s="1119" t="n"/>
      <c r="B43" s="1118" t="n"/>
      <c r="C43" s="1118" t="n"/>
      <c r="D43" s="1118" t="n"/>
      <c r="E43" s="1102" t="n"/>
    </row>
    <row r="44">
      <c r="A44" s="1119" t="n"/>
      <c r="B44" s="1118" t="n"/>
      <c r="C44" s="1118" t="n"/>
      <c r="D44" s="1118" t="n"/>
      <c r="E44" s="1102" t="n"/>
    </row>
    <row r="45">
      <c r="A45" s="1119" t="n"/>
      <c r="B45" s="1118" t="n"/>
      <c r="C45" s="1118" t="n"/>
      <c r="D45" s="1118" t="n"/>
      <c r="E45" s="1102" t="n"/>
    </row>
    <row r="46">
      <c r="A46" s="1119" t="n"/>
      <c r="B46" s="1118" t="n"/>
      <c r="C46" s="1118" t="n"/>
      <c r="D46" s="1118" t="n"/>
      <c r="E46" s="1102" t="n"/>
    </row>
    <row r="47">
      <c r="A47" s="1119" t="n"/>
      <c r="B47" s="1118" t="n"/>
      <c r="C47" s="1118" t="n"/>
      <c r="D47" s="1118" t="n"/>
      <c r="E47" s="1102" t="n"/>
    </row>
    <row r="48">
      <c r="A48" s="1119" t="n"/>
      <c r="B48" s="1118" t="n"/>
      <c r="C48" s="1118" t="n"/>
      <c r="D48" s="1118" t="n"/>
      <c r="E48" s="1102" t="n"/>
    </row>
    <row r="49">
      <c r="A49" s="1119" t="n"/>
      <c r="B49" s="1118" t="n"/>
      <c r="C49" s="1118" t="n"/>
      <c r="D49" s="1118" t="n"/>
      <c r="E49" s="1102" t="n"/>
    </row>
    <row r="50">
      <c r="A50" s="1119" t="n"/>
      <c r="B50" s="1118" t="n"/>
      <c r="C50" s="1118" t="n"/>
      <c r="D50" s="1118" t="n"/>
      <c r="E50" s="1102" t="n"/>
    </row>
    <row r="51">
      <c r="A51" s="1119" t="n"/>
      <c r="B51" s="1118" t="n"/>
      <c r="C51" s="1118" t="n"/>
      <c r="D51" s="1118" t="n"/>
      <c r="E51" s="1102" t="n"/>
    </row>
    <row r="52" ht="16" customHeight="1" thickBot="1">
      <c r="A52" s="1120" t="n"/>
      <c r="B52" s="1103" t="n"/>
      <c r="C52" s="1103" t="n"/>
      <c r="D52" s="1103" t="n"/>
      <c r="E52" s="1104" t="n"/>
    </row>
  </sheetData>
  <mergeCells count="2">
    <mergeCell ref="A20:E30"/>
    <mergeCell ref="A6:E16"/>
  </mergeCells>
  <hyperlinks>
    <hyperlink ref="G1" location="'X2  Index'!A1" display="Return to index"/>
  </hyperlinks>
  <printOptions horizontalCentered="1"/>
  <pageMargins left="0.2" right="0.2" top="0.5" bottom="0.5" header="0.3" footer="0.3"/>
  <pageSetup orientation="landscape" scale="67"/>
  <headerFooter>
    <oddHeader>&amp;RPerformed by West Fork Advisory Services, LLC&amp;LPerformed for Enter Lender</oddHeader>
    <oddFooter>&amp;L&amp;F&amp;CRestricted and Confidential&amp;R&amp;A</oddFooter>
    <evenHeader/>
    <evenFooter/>
    <firstHeader/>
    <firstFooter/>
  </headerFooter>
</worksheet>
</file>

<file path=xl/worksheets/sheet4.xml><?xml version="1.0" encoding="utf-8"?>
<worksheet xmlns="http://schemas.openxmlformats.org/spreadsheetml/2006/main">
  <sheetPr codeName="Sheet4">
    <outlinePr summaryBelow="1" summaryRight="1"/>
    <pageSetUpPr fitToPage="1"/>
  </sheetPr>
  <dimension ref="A1:G4"/>
  <sheetViews>
    <sheetView showGridLines="0" view="pageBreakPreview" zoomScale="60" zoomScaleNormal="85" workbookViewId="0">
      <selection activeCell="J19" sqref="J19"/>
    </sheetView>
  </sheetViews>
  <sheetFormatPr baseColWidth="10" defaultColWidth="25.6640625" defaultRowHeight="15"/>
  <sheetData>
    <row r="1">
      <c r="A1" s="1126">
        <f>'X2  Index'!A1</f>
        <v/>
      </c>
      <c r="G1" s="1857" t="inlineStr">
        <is>
          <t>Return to index</t>
        </is>
      </c>
    </row>
    <row r="2">
      <c r="A2" s="1077">
        <f>'X2  Index'!A3</f>
        <v/>
      </c>
    </row>
    <row r="4">
      <c r="A4" s="1" t="inlineStr">
        <is>
          <t>SIGNIFICANT FINDINGS - Continued</t>
        </is>
      </c>
      <c r="C4" t="inlineStr">
        <is>
          <t>use this page only when needed.</t>
        </is>
      </c>
    </row>
  </sheetData>
  <hyperlinks>
    <hyperlink ref="G1" location="'X2  Index'!A1" display="Return to index"/>
  </hyperlinks>
  <printOptions horizontalCentered="1"/>
  <pageMargins left="0.7" right="0.7" top="0.75" bottom="0.75" header="0.3" footer="0.3"/>
  <pageSetup orientation="landscape" scale="89"/>
  <headerFooter>
    <oddHeader>&amp;LPerformed for Enter Lender</oddHeader>
    <oddFooter>&amp;LExample Company&amp;C&amp;A&amp;RRecurring  Mar2013</oddFooter>
    <evenHeader/>
    <evenFooter/>
    <firstHeader/>
    <firstFooter/>
  </headerFooter>
</worksheet>
</file>

<file path=xl/worksheets/sheet5.xml><?xml version="1.0" encoding="utf-8"?>
<worksheet xmlns="http://schemas.openxmlformats.org/spreadsheetml/2006/main">
  <sheetPr codeName="Sheet5">
    <outlinePr summaryBelow="1" summaryRight="1"/>
    <pageSetUpPr/>
  </sheetPr>
  <dimension ref="A1:G45"/>
  <sheetViews>
    <sheetView showGridLines="0" view="pageBreakPreview" zoomScale="60" zoomScaleNormal="100" workbookViewId="0">
      <selection activeCell="I32" sqref="I32"/>
    </sheetView>
  </sheetViews>
  <sheetFormatPr baseColWidth="10" defaultColWidth="25.6640625" defaultRowHeight="15"/>
  <sheetData>
    <row r="1">
      <c r="A1" s="1126">
        <f>'X2  Index'!A1</f>
        <v/>
      </c>
      <c r="G1" s="1857" t="inlineStr">
        <is>
          <t>Return to index</t>
        </is>
      </c>
    </row>
    <row r="2">
      <c r="A2" s="1077">
        <f>'X2  Index'!A3</f>
        <v/>
      </c>
    </row>
    <row r="4" ht="16" customHeight="1" thickBot="1">
      <c r="A4" s="1" t="inlineStr">
        <is>
          <t>UNDERWRITING CONSIDERATIONS</t>
        </is>
      </c>
      <c r="B4" s="1068" t="n"/>
    </row>
    <row r="5">
      <c r="A5" s="2384" t="n"/>
      <c r="B5" s="1123" t="n"/>
      <c r="C5" s="1123" t="n"/>
      <c r="D5" s="1123" t="n"/>
      <c r="E5" s="1146" t="n"/>
    </row>
    <row r="6">
      <c r="A6" s="2385" t="n"/>
      <c r="E6" s="834" t="n"/>
    </row>
    <row r="7">
      <c r="A7" s="2385" t="n"/>
      <c r="E7" s="834" t="n"/>
    </row>
    <row r="8">
      <c r="A8" s="2385" t="n"/>
      <c r="E8" s="834" t="n"/>
    </row>
    <row r="9">
      <c r="A9" s="2385" t="n"/>
      <c r="E9" s="834" t="n"/>
    </row>
    <row r="10">
      <c r="A10" s="2385" t="n"/>
      <c r="E10" s="834" t="n"/>
    </row>
    <row r="11">
      <c r="A11" s="2385" t="n"/>
      <c r="E11" s="834" t="n"/>
    </row>
    <row r="12">
      <c r="A12" s="2385" t="n"/>
      <c r="E12" s="834" t="n"/>
    </row>
    <row r="13">
      <c r="A13" s="2385" t="n"/>
      <c r="E13" s="834" t="n"/>
    </row>
    <row r="14">
      <c r="A14" s="2385" t="n"/>
      <c r="E14" s="834" t="n"/>
    </row>
    <row r="15">
      <c r="A15" s="2385" t="n"/>
      <c r="E15" s="834" t="n"/>
    </row>
    <row r="16">
      <c r="A16" s="2385" t="n"/>
      <c r="E16" s="834" t="n"/>
    </row>
    <row r="17">
      <c r="A17" s="2385" t="n"/>
      <c r="E17" s="834" t="n"/>
    </row>
    <row r="18">
      <c r="A18" s="2385" t="n"/>
      <c r="E18" s="834" t="n"/>
    </row>
    <row r="19">
      <c r="A19" s="2385" t="n"/>
      <c r="E19" s="834" t="n"/>
    </row>
    <row r="20">
      <c r="A20" s="2385" t="n"/>
      <c r="E20" s="834" t="n"/>
    </row>
    <row r="21">
      <c r="A21" s="2385" t="n"/>
      <c r="E21" s="834" t="n"/>
    </row>
    <row r="22">
      <c r="A22" s="2385" t="n"/>
      <c r="E22" s="834" t="n"/>
    </row>
    <row r="23">
      <c r="A23" s="2385" t="n"/>
      <c r="E23" s="834" t="n"/>
    </row>
    <row r="24">
      <c r="A24" s="2385" t="n"/>
      <c r="E24" s="834" t="n"/>
    </row>
    <row r="25">
      <c r="A25" s="2385" t="n"/>
      <c r="E25" s="834" t="n"/>
    </row>
    <row r="26">
      <c r="A26" s="2385" t="n"/>
      <c r="E26" s="834" t="n"/>
    </row>
    <row r="27">
      <c r="A27" s="2385" t="n"/>
      <c r="E27" s="834" t="n"/>
    </row>
    <row r="28">
      <c r="A28" s="2385" t="n"/>
      <c r="E28" s="834" t="n"/>
    </row>
    <row r="29">
      <c r="A29" s="2385" t="n"/>
      <c r="E29" s="834" t="n"/>
    </row>
    <row r="30">
      <c r="A30" s="2385" t="n"/>
      <c r="E30" s="834" t="n"/>
    </row>
    <row r="31">
      <c r="A31" s="2385" t="n"/>
      <c r="E31" s="834" t="n"/>
    </row>
    <row r="32">
      <c r="A32" s="2385" t="n"/>
      <c r="E32" s="834" t="n"/>
    </row>
    <row r="33">
      <c r="A33" s="2385" t="n"/>
      <c r="E33" s="834" t="n"/>
    </row>
    <row r="34">
      <c r="A34" s="2385" t="n"/>
      <c r="E34" s="834" t="n"/>
    </row>
    <row r="35">
      <c r="A35" s="2385" t="n"/>
      <c r="E35" s="834" t="n"/>
    </row>
    <row r="36">
      <c r="A36" s="2385" t="n"/>
      <c r="E36" s="834" t="n"/>
    </row>
    <row r="37">
      <c r="A37" s="2385" t="n"/>
      <c r="E37" s="834" t="n"/>
    </row>
    <row r="38">
      <c r="A38" s="2385" t="n"/>
      <c r="E38" s="834" t="n"/>
    </row>
    <row r="39">
      <c r="A39" s="2385" t="n"/>
      <c r="E39" s="834" t="n"/>
    </row>
    <row r="40">
      <c r="A40" s="2385" t="n"/>
      <c r="E40" s="834" t="n"/>
    </row>
    <row r="41">
      <c r="A41" s="2385" t="n"/>
      <c r="E41" s="834" t="n"/>
    </row>
    <row r="42">
      <c r="A42" s="2385" t="n"/>
      <c r="E42" s="834" t="n"/>
    </row>
    <row r="43">
      <c r="A43" s="2385" t="n"/>
      <c r="E43" s="834" t="n"/>
    </row>
    <row r="44">
      <c r="A44" s="2385" t="n"/>
      <c r="E44" s="834" t="n"/>
    </row>
    <row r="45" ht="16" customHeight="1" thickBot="1">
      <c r="A45" s="835" t="n"/>
      <c r="B45" s="836" t="n"/>
      <c r="C45" s="836" t="n"/>
      <c r="D45" s="836" t="n"/>
      <c r="E45" s="837" t="n"/>
    </row>
  </sheetData>
  <mergeCells count="1">
    <mergeCell ref="A5:E45"/>
  </mergeCells>
  <hyperlinks>
    <hyperlink ref="G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6.xml><?xml version="1.0" encoding="utf-8"?>
<worksheet xmlns="http://schemas.openxmlformats.org/spreadsheetml/2006/main">
  <sheetPr codeName="Sheet6">
    <outlinePr summaryBelow="1" summaryRight="1"/>
    <pageSetUpPr fitToPage="1"/>
  </sheetPr>
  <dimension ref="A1:G4"/>
  <sheetViews>
    <sheetView showGridLines="0" view="pageBreakPreview" zoomScale="60" zoomScaleNormal="85" workbookViewId="0">
      <selection activeCell="G1" sqref="G1"/>
    </sheetView>
  </sheetViews>
  <sheetFormatPr baseColWidth="10" defaultColWidth="25.6640625" defaultRowHeight="15"/>
  <sheetData>
    <row r="1">
      <c r="A1" s="1126">
        <f>'X2  Index'!A1</f>
        <v/>
      </c>
      <c r="G1" s="1857" t="inlineStr">
        <is>
          <t>Return to index</t>
        </is>
      </c>
    </row>
    <row r="2">
      <c r="A2" s="1077">
        <f>'X2  Index'!A3</f>
        <v/>
      </c>
    </row>
    <row r="4">
      <c r="A4" s="1" t="inlineStr">
        <is>
          <t>DISCUSSION - Continued</t>
        </is>
      </c>
    </row>
  </sheetData>
  <hyperlinks>
    <hyperlink ref="G1" location="'X2  Index'!A1" display="Return to index"/>
  </hyperlinks>
  <printOptions horizontalCentered="1"/>
  <pageMargins left="0.7" right="0.7" top="0.75" bottom="0.75" header="0.3" footer="0.3"/>
  <pageSetup orientation="landscape" scale="74"/>
  <headerFooter>
    <oddHeader>&amp;LPerformed for Enter Lender</oddHeader>
    <oddFooter>&amp;LExample Company&amp;C&amp;A&amp;RRecurring  Mar2013</oddFooter>
    <evenHeader/>
    <evenFooter/>
    <firstHeader/>
    <firstFooter/>
  </headerFooter>
</worksheet>
</file>

<file path=xl/worksheets/sheet7.xml><?xml version="1.0" encoding="utf-8"?>
<worksheet xmlns="http://schemas.openxmlformats.org/spreadsheetml/2006/main">
  <sheetPr codeName="Sheet8">
    <outlinePr summaryBelow="1" summaryRight="1"/>
    <pageSetUpPr/>
  </sheetPr>
  <dimension ref="A1:O52"/>
  <sheetViews>
    <sheetView showGridLines="0" topLeftCell="A29" zoomScale="80" zoomScaleNormal="80" workbookViewId="0">
      <selection activeCell="A45" sqref="A45:I48"/>
    </sheetView>
  </sheetViews>
  <sheetFormatPr baseColWidth="10" defaultColWidth="9.33203125" defaultRowHeight="15"/>
  <cols>
    <col width="30.6640625" customWidth="1" style="106" min="8" max="9"/>
    <col width="2.33203125" customWidth="1" min="10" max="10"/>
    <col width="7.5" bestFit="1" customWidth="1" min="11" max="11"/>
    <col width="48" customWidth="1" min="12" max="12"/>
  </cols>
  <sheetData>
    <row r="1">
      <c r="A1" s="2045">
        <f>+'X1  ReportCoverPage'!D9</f>
        <v/>
      </c>
      <c r="L1" s="108" t="n"/>
      <c r="M1" s="1857" t="inlineStr">
        <is>
          <t>Return to index</t>
        </is>
      </c>
    </row>
    <row r="2">
      <c r="A2" s="2045" t="inlineStr">
        <is>
          <t>ACCOUNT RECEIVABLE REVIEW</t>
        </is>
      </c>
      <c r="L2" s="108" t="n"/>
    </row>
    <row r="3">
      <c r="A3" s="2045">
        <f>"Exam of"&amp;" "&amp;'X2  Index'!$A$3</f>
        <v/>
      </c>
      <c r="L3" s="108" t="n"/>
    </row>
    <row r="4">
      <c r="A4" s="108" t="n"/>
      <c r="B4" s="108" t="n"/>
      <c r="C4" s="108" t="n"/>
      <c r="D4" s="108" t="n"/>
      <c r="E4" s="108" t="n"/>
      <c r="F4" s="1140" t="n"/>
      <c r="G4" s="108" t="n"/>
      <c r="H4" s="108" t="n"/>
      <c r="I4" s="108" t="n"/>
      <c r="J4" s="108" t="n"/>
      <c r="K4" s="108" t="n"/>
      <c r="L4" s="108" t="n"/>
      <c r="O4" s="1127" t="n"/>
    </row>
    <row r="5" ht="32" customFormat="1" customHeight="1" s="53">
      <c r="A5" s="192" t="inlineStr">
        <is>
          <t>Accounts receivable reviewed through?</t>
        </is>
      </c>
      <c r="B5" s="192" t="n"/>
      <c r="C5" s="192" t="n"/>
      <c r="D5" s="192" t="n"/>
      <c r="E5" s="192" t="n"/>
      <c r="F5" s="192" t="n"/>
      <c r="G5" s="192" t="n"/>
      <c r="H5" s="2391" t="n"/>
      <c r="I5" s="2392" t="n"/>
      <c r="J5" s="192" t="n"/>
      <c r="K5" s="76" t="inlineStr">
        <is>
          <t>AR5-AR9</t>
        </is>
      </c>
      <c r="L5" s="193" t="n"/>
    </row>
    <row r="6">
      <c r="A6" s="108" t="n"/>
      <c r="B6" s="191" t="n"/>
      <c r="C6" s="108" t="n"/>
      <c r="D6" s="108" t="n"/>
      <c r="E6" s="108" t="n"/>
      <c r="F6" s="108" t="n"/>
      <c r="G6" s="108" t="n"/>
      <c r="H6" s="195" t="n"/>
      <c r="I6" s="195" t="n"/>
      <c r="J6" s="108" t="n"/>
      <c r="K6" s="108" t="n"/>
      <c r="L6" s="108" t="n"/>
    </row>
    <row r="7" ht="32" customFormat="1" customHeight="1" s="53">
      <c r="A7" s="192" t="inlineStr">
        <is>
          <t>How are the receivables aged?</t>
        </is>
      </c>
      <c r="B7" s="192" t="n"/>
      <c r="C7" s="192" t="n"/>
      <c r="D7" s="192" t="n"/>
      <c r="E7" s="192" t="n"/>
      <c r="F7" s="192" t="n"/>
      <c r="G7" s="192" t="n"/>
      <c r="H7" s="2393" t="n"/>
      <c r="I7" s="2392" t="n"/>
      <c r="J7" s="192" t="n"/>
      <c r="K7" s="76" t="inlineStr">
        <is>
          <t>AR5-AR9</t>
        </is>
      </c>
      <c r="L7" s="193" t="n"/>
    </row>
    <row r="8">
      <c r="A8" s="108" t="n"/>
      <c r="B8" s="191" t="n"/>
      <c r="C8" s="108" t="n"/>
      <c r="D8" s="108" t="n"/>
      <c r="E8" s="108" t="n"/>
      <c r="F8" s="108" t="n"/>
      <c r="G8" s="108" t="n"/>
      <c r="H8" s="195" t="n"/>
      <c r="I8" s="195" t="n"/>
      <c r="J8" s="108" t="n"/>
      <c r="K8" s="108" t="n"/>
      <c r="L8" s="108" t="n"/>
    </row>
    <row r="9" ht="16" customFormat="1" customHeight="1" s="53">
      <c r="A9" s="192" t="inlineStr">
        <is>
          <t>Is the aging at gross or net billings?</t>
        </is>
      </c>
      <c r="B9" s="192" t="n"/>
      <c r="C9" s="192" t="n"/>
      <c r="D9" s="192" t="n"/>
      <c r="E9" s="192" t="n"/>
      <c r="F9" s="192" t="n"/>
      <c r="G9" s="192" t="n"/>
      <c r="H9" s="2393" t="n"/>
      <c r="I9" s="2392" t="n"/>
      <c r="J9" s="192" t="n"/>
      <c r="K9" s="76" t="inlineStr">
        <is>
          <t>AR2</t>
        </is>
      </c>
      <c r="L9" s="193" t="n"/>
    </row>
    <row r="10">
      <c r="A10" s="108" t="n"/>
      <c r="B10" s="191" t="n"/>
      <c r="C10" s="108" t="n"/>
      <c r="D10" s="108" t="n"/>
      <c r="E10" s="108" t="n"/>
      <c r="F10" s="108" t="n"/>
      <c r="G10" s="108" t="n"/>
      <c r="H10" s="195" t="n"/>
      <c r="I10" s="195" t="n"/>
      <c r="J10" s="108" t="n"/>
      <c r="K10" s="108" t="n"/>
      <c r="L10" s="108" t="n"/>
    </row>
    <row r="11" customFormat="1" s="53">
      <c r="A11" s="192" t="inlineStr">
        <is>
          <t>What are the normal selling terms?</t>
        </is>
      </c>
      <c r="B11" s="192" t="n"/>
      <c r="C11" s="192" t="n"/>
      <c r="D11" s="192" t="n"/>
      <c r="E11" s="192" t="n"/>
      <c r="F11" s="192" t="n"/>
      <c r="G11" s="192" t="n"/>
      <c r="H11" s="2393" t="n"/>
      <c r="I11" s="2392" t="n"/>
      <c r="J11" s="192" t="n"/>
      <c r="K11" s="192" t="n"/>
      <c r="L11" s="193" t="n"/>
    </row>
    <row r="12">
      <c r="A12" s="108" t="n"/>
      <c r="B12" s="191" t="n"/>
      <c r="C12" s="108" t="n"/>
      <c r="D12" s="108" t="n"/>
      <c r="E12" s="108" t="n"/>
      <c r="F12" s="108" t="n"/>
      <c r="G12" s="108" t="n"/>
      <c r="H12" s="195" t="n"/>
      <c r="I12" s="195" t="n"/>
      <c r="J12" s="108" t="n"/>
      <c r="K12" s="108" t="n"/>
      <c r="L12" s="108" t="n"/>
    </row>
    <row r="13" customFormat="1" s="53">
      <c r="A13" s="192" t="inlineStr">
        <is>
          <t>Any changes since the last exam?</t>
        </is>
      </c>
      <c r="B13" s="192" t="n"/>
      <c r="C13" s="192" t="n"/>
      <c r="D13" s="192" t="n"/>
      <c r="E13" s="192" t="n"/>
      <c r="F13" s="192" t="n"/>
      <c r="G13" s="192" t="n"/>
      <c r="H13" s="2393" t="n"/>
      <c r="I13" s="2392" t="n"/>
      <c r="J13" s="192" t="n"/>
      <c r="K13" s="192" t="n"/>
      <c r="L13" s="193" t="n"/>
    </row>
    <row r="14">
      <c r="A14" s="108" t="n"/>
      <c r="B14" s="191" t="n"/>
      <c r="C14" s="108" t="n"/>
      <c r="D14" s="108" t="n"/>
      <c r="E14" s="108" t="n"/>
      <c r="F14" s="108" t="n"/>
      <c r="G14" s="108" t="n"/>
      <c r="H14" s="195" t="n"/>
      <c r="I14" s="195" t="n"/>
      <c r="J14" s="108" t="n"/>
      <c r="K14" s="108" t="n"/>
      <c r="L14" s="108" t="n"/>
    </row>
    <row r="15" customFormat="1" s="53">
      <c r="A15" s="192" t="inlineStr">
        <is>
          <t>Any special or extended terms?</t>
        </is>
      </c>
      <c r="B15" s="192" t="n"/>
      <c r="C15" s="192" t="n"/>
      <c r="D15" s="192" t="n"/>
      <c r="E15" s="192" t="n"/>
      <c r="F15" s="192" t="n"/>
      <c r="G15" s="192" t="n"/>
      <c r="H15" s="2393" t="n"/>
      <c r="I15" s="2392" t="n"/>
      <c r="J15" s="192" t="n"/>
      <c r="K15" s="192" t="n"/>
      <c r="L15" s="193" t="n"/>
    </row>
    <row r="16">
      <c r="A16" s="108" t="n"/>
      <c r="B16" s="191" t="n"/>
      <c r="C16" s="108" t="n"/>
      <c r="D16" s="108" t="n"/>
      <c r="E16" s="108" t="n"/>
      <c r="F16" s="108" t="n"/>
      <c r="G16" s="108" t="n"/>
      <c r="H16" s="195" t="n"/>
      <c r="I16" s="195" t="n"/>
      <c r="J16" s="108" t="n"/>
      <c r="K16" s="108" t="n"/>
      <c r="L16" s="108" t="n"/>
    </row>
    <row r="17" ht="16" customFormat="1" customHeight="1" s="53">
      <c r="A17" s="192" t="inlineStr">
        <is>
          <t>Are contractuals made at the time of billing or cash receipt?</t>
        </is>
      </c>
      <c r="B17" s="192" t="n"/>
      <c r="C17" s="192" t="n"/>
      <c r="D17" s="192" t="n"/>
      <c r="E17" s="192" t="n"/>
      <c r="F17" s="192" t="n"/>
      <c r="G17" s="192" t="n"/>
      <c r="H17" s="2393" t="n"/>
      <c r="I17" s="2392" t="n"/>
      <c r="J17" s="192" t="n"/>
      <c r="K17" s="76" t="inlineStr">
        <is>
          <t>AR2</t>
        </is>
      </c>
      <c r="L17" s="193" t="n"/>
    </row>
    <row r="18">
      <c r="A18" s="108" t="n"/>
      <c r="B18" s="191" t="n"/>
      <c r="C18" s="108" t="n"/>
      <c r="D18" s="108" t="n"/>
      <c r="E18" s="108" t="n"/>
      <c r="F18" s="108" t="n"/>
      <c r="G18" s="108" t="n"/>
      <c r="H18" s="195" t="n"/>
      <c r="I18" s="195" t="n"/>
      <c r="J18" s="108" t="n"/>
      <c r="K18" s="108" t="n"/>
      <c r="L18" s="108" t="n"/>
    </row>
    <row r="19" ht="16" customFormat="1" customHeight="1" s="53">
      <c r="A19" s="192" t="inlineStr">
        <is>
          <t>Does the client have any unbilled or accrued receivables?</t>
        </is>
      </c>
      <c r="B19" s="192" t="n"/>
      <c r="C19" s="192" t="n"/>
      <c r="D19" s="192" t="n"/>
      <c r="E19" s="192" t="n"/>
      <c r="F19" s="192" t="n"/>
      <c r="G19" s="192" t="n"/>
      <c r="H19" s="2393" t="n"/>
      <c r="I19" s="2392" t="n"/>
      <c r="J19" s="192" t="n"/>
      <c r="K19" s="76" t="inlineStr">
        <is>
          <t>AR5</t>
        </is>
      </c>
      <c r="L19" s="192" t="n"/>
    </row>
    <row r="20">
      <c r="A20" s="108" t="n"/>
      <c r="B20" s="191" t="n"/>
      <c r="C20" s="108" t="n"/>
      <c r="D20" s="108" t="n"/>
      <c r="E20" s="108" t="n"/>
      <c r="F20" s="108" t="n"/>
      <c r="G20" s="108" t="n"/>
      <c r="H20" s="195" t="n"/>
      <c r="I20" s="195" t="n"/>
      <c r="J20" s="108" t="n"/>
      <c r="K20" s="108" t="n"/>
      <c r="L20" s="108" t="n"/>
    </row>
    <row r="21" ht="16" customFormat="1" customHeight="1" s="53">
      <c r="A21" s="192" t="inlineStr">
        <is>
          <t>How  much?</t>
        </is>
      </c>
      <c r="B21" s="192" t="n"/>
      <c r="C21" s="192" t="n"/>
      <c r="D21" s="192" t="n"/>
      <c r="E21" s="192" t="n"/>
      <c r="F21" s="192" t="n"/>
      <c r="G21" s="192" t="n"/>
      <c r="H21" s="2393" t="n"/>
      <c r="I21" s="2392" t="n"/>
      <c r="J21" s="192" t="n"/>
      <c r="K21" s="76" t="inlineStr">
        <is>
          <t>AR5</t>
        </is>
      </c>
      <c r="L21" s="192" t="n"/>
    </row>
    <row r="22">
      <c r="A22" s="108" t="n"/>
      <c r="B22" s="191" t="n"/>
      <c r="C22" s="108" t="n"/>
      <c r="D22" s="108" t="n"/>
      <c r="E22" s="108" t="n"/>
      <c r="F22" s="108" t="n"/>
      <c r="G22" s="108" t="n"/>
      <c r="H22" s="195" t="n"/>
      <c r="I22" s="195" t="n"/>
      <c r="J22" s="108" t="n"/>
      <c r="K22" s="108" t="n"/>
      <c r="L22" s="108" t="n"/>
    </row>
    <row r="23" ht="16" customFormat="1" customHeight="1" s="53">
      <c r="A23" s="192" t="inlineStr">
        <is>
          <t>Unapplied cash amount and as of date.</t>
        </is>
      </c>
      <c r="B23" s="192" t="n"/>
      <c r="C23" s="192" t="n"/>
      <c r="D23" s="192" t="n"/>
      <c r="E23" s="192" t="n"/>
      <c r="F23" s="192" t="n"/>
      <c r="G23" s="192" t="n"/>
      <c r="H23" s="2393" t="n"/>
      <c r="I23" s="2392" t="n"/>
      <c r="J23" s="192" t="n"/>
      <c r="K23" s="76" t="inlineStr">
        <is>
          <t>AR13</t>
        </is>
      </c>
      <c r="L23" s="192" t="n"/>
    </row>
    <row r="24">
      <c r="A24" s="108" t="n"/>
      <c r="B24" s="191" t="n"/>
      <c r="C24" s="108" t="n"/>
      <c r="D24" s="108" t="n"/>
      <c r="E24" s="108" t="n"/>
      <c r="F24" s="108" t="n"/>
      <c r="G24" s="108" t="n"/>
      <c r="H24" s="195" t="n"/>
      <c r="I24" s="195" t="n"/>
      <c r="J24" s="108" t="n"/>
      <c r="K24" s="108" t="n"/>
      <c r="L24" s="108" t="n"/>
    </row>
    <row r="25" customFormat="1" s="53">
      <c r="A25" s="192" t="inlineStr">
        <is>
          <t>Does the client have deferred/unearned revenue?</t>
        </is>
      </c>
      <c r="B25" s="192" t="n"/>
      <c r="C25" s="192" t="n"/>
      <c r="D25" s="192" t="n"/>
      <c r="E25" s="192" t="n"/>
      <c r="F25" s="192" t="n"/>
      <c r="G25" s="192" t="n"/>
      <c r="H25" s="2393" t="n"/>
      <c r="I25" s="2392" t="n"/>
      <c r="J25" s="192" t="n"/>
      <c r="K25" s="192" t="n"/>
      <c r="L25" s="193" t="n"/>
    </row>
    <row r="26">
      <c r="A26" s="108" t="n"/>
      <c r="B26" s="191" t="n"/>
      <c r="C26" s="108" t="n"/>
      <c r="D26" s="108" t="n"/>
      <c r="E26" s="108" t="n"/>
      <c r="F26" s="108" t="n"/>
      <c r="G26" s="108" t="n"/>
      <c r="H26" s="195" t="n"/>
      <c r="I26" s="195" t="n"/>
      <c r="J26" s="108" t="n"/>
      <c r="K26" s="108" t="n"/>
      <c r="L26" s="108" t="n"/>
    </row>
    <row r="27" customFormat="1" s="53">
      <c r="A27" s="192" t="inlineStr">
        <is>
          <t>How much and what is basis of deferred/unearned revenue?</t>
        </is>
      </c>
      <c r="B27" s="192" t="n"/>
      <c r="C27" s="192" t="n"/>
      <c r="D27" s="192" t="n"/>
      <c r="E27" s="192" t="n"/>
      <c r="F27" s="192" t="n"/>
      <c r="G27" s="192" t="n"/>
      <c r="H27" s="2393" t="n"/>
      <c r="I27" s="2392" t="n"/>
      <c r="J27" s="192" t="n"/>
      <c r="K27" s="192" t="n"/>
      <c r="L27" s="192" t="n"/>
    </row>
    <row r="28">
      <c r="A28" s="108" t="n"/>
      <c r="B28" s="191" t="n"/>
      <c r="C28" s="108" t="n"/>
      <c r="D28" s="108" t="n"/>
      <c r="E28" s="108" t="n"/>
      <c r="F28" s="108" t="n"/>
      <c r="G28" s="108" t="n"/>
      <c r="H28" s="195" t="n"/>
      <c r="I28" s="195" t="n"/>
      <c r="J28" s="108" t="n"/>
      <c r="K28" s="108" t="n"/>
      <c r="L28" s="108" t="n"/>
    </row>
    <row r="29" customFormat="1" s="53">
      <c r="A29" s="192" t="inlineStr">
        <is>
          <t>Does the client have any rebates receivable?</t>
        </is>
      </c>
      <c r="B29" s="192" t="n"/>
      <c r="C29" s="192" t="n"/>
      <c r="D29" s="192" t="n"/>
      <c r="E29" s="192" t="n"/>
      <c r="F29" s="192" t="n"/>
      <c r="G29" s="192" t="n"/>
      <c r="H29" s="2393" t="n"/>
      <c r="I29" s="2392" t="n"/>
      <c r="J29" s="192" t="n"/>
      <c r="K29" s="192" t="n"/>
      <c r="L29" s="193" t="n"/>
    </row>
    <row r="30">
      <c r="A30" s="108" t="n"/>
      <c r="B30" s="191" t="n"/>
      <c r="C30" s="108" t="n"/>
      <c r="D30" s="108" t="n"/>
      <c r="E30" s="108" t="n"/>
      <c r="F30" s="108" t="n"/>
      <c r="G30" s="108" t="n"/>
      <c r="H30" s="195" t="n"/>
      <c r="I30" s="195" t="n"/>
      <c r="J30" s="108" t="n"/>
      <c r="K30" s="108" t="n"/>
      <c r="L30" s="108" t="n"/>
    </row>
    <row r="31" customFormat="1" s="53">
      <c r="A31" s="192" t="inlineStr">
        <is>
          <t>How much?  How do rebates receivable arise?</t>
        </is>
      </c>
      <c r="B31" s="192" t="n"/>
      <c r="C31" s="192" t="n"/>
      <c r="D31" s="192" t="n"/>
      <c r="E31" s="192" t="n"/>
      <c r="F31" s="192" t="n"/>
      <c r="G31" s="192" t="n"/>
      <c r="H31" s="2393" t="n"/>
      <c r="I31" s="2392" t="n"/>
      <c r="J31" s="192" t="n"/>
      <c r="K31" s="192" t="n"/>
      <c r="L31" s="192" t="n"/>
    </row>
    <row r="32" ht="15" customHeight="1">
      <c r="A32" s="108" t="n"/>
      <c r="B32" s="191" t="n"/>
      <c r="C32" s="108" t="n"/>
      <c r="D32" s="108" t="n"/>
      <c r="E32" s="108" t="n"/>
      <c r="F32" s="108" t="n"/>
      <c r="G32" s="108" t="n"/>
      <c r="H32" s="195" t="n"/>
      <c r="I32" s="195" t="n"/>
      <c r="J32" s="108" t="n"/>
      <c r="K32" s="108" t="n"/>
      <c r="L32" s="108" t="n"/>
    </row>
    <row r="33">
      <c r="A33" s="108" t="n"/>
      <c r="B33" s="108" t="n"/>
      <c r="C33" s="108" t="n"/>
      <c r="D33" s="108" t="n"/>
      <c r="E33" s="108" t="n"/>
      <c r="F33" s="108" t="n"/>
      <c r="G33" s="108" t="n"/>
      <c r="H33" s="195" t="n"/>
      <c r="I33" s="195" t="n"/>
      <c r="J33" s="108" t="n"/>
      <c r="K33" s="108" t="n"/>
      <c r="L33" s="108" t="n"/>
    </row>
    <row r="34">
      <c r="A34" s="194" t="inlineStr">
        <is>
          <t>BAD DEBT REVIEW</t>
        </is>
      </c>
      <c r="B34" s="108" t="n"/>
      <c r="C34" s="108" t="n"/>
      <c r="D34" s="108" t="n"/>
      <c r="E34" s="108" t="n"/>
      <c r="F34" s="108" t="n"/>
      <c r="G34" s="108" t="n"/>
      <c r="H34" s="195" t="n"/>
      <c r="I34" s="195" t="n"/>
      <c r="J34" s="108" t="n"/>
      <c r="K34" s="108" t="n"/>
    </row>
    <row r="35" ht="16" customFormat="1" customHeight="1" s="53">
      <c r="A35" s="192" t="inlineStr">
        <is>
          <t>How much is the bad debt reserve?</t>
        </is>
      </c>
      <c r="B35" s="192" t="n"/>
      <c r="C35" s="192" t="n"/>
      <c r="D35" s="192" t="n"/>
      <c r="E35" s="192" t="n"/>
      <c r="F35" s="192" t="n"/>
      <c r="G35" s="192" t="n"/>
      <c r="H35" s="2394" t="n"/>
      <c r="I35" s="2392" t="n"/>
      <c r="J35" s="192" t="n"/>
      <c r="K35" s="76" t="inlineStr">
        <is>
          <t>AR13</t>
        </is>
      </c>
    </row>
    <row r="36">
      <c r="A36" s="108" t="n"/>
      <c r="B36" s="191" t="n"/>
      <c r="C36" s="108" t="n"/>
      <c r="D36" s="108" t="n"/>
      <c r="E36" s="108" t="n"/>
      <c r="F36" s="108" t="n"/>
      <c r="G36" s="108" t="n"/>
      <c r="H36" s="195" t="n"/>
      <c r="I36" s="195" t="n"/>
      <c r="J36" s="108" t="n"/>
      <c r="K36" s="108" t="n"/>
    </row>
    <row r="37" customFormat="1" s="53">
      <c r="A37" s="192" t="inlineStr">
        <is>
          <t>As of what date?</t>
        </is>
      </c>
      <c r="B37" s="192" t="n"/>
      <c r="C37" s="192" t="n"/>
      <c r="D37" s="192" t="n"/>
      <c r="E37" s="192" t="n"/>
      <c r="F37" s="192" t="n"/>
      <c r="G37" s="192" t="n"/>
      <c r="H37" s="2391" t="n"/>
      <c r="I37" s="2392" t="n"/>
      <c r="J37" s="192" t="n"/>
      <c r="K37" s="192" t="n"/>
    </row>
    <row r="38">
      <c r="A38" s="108" t="n"/>
      <c r="B38" s="191" t="n"/>
      <c r="C38" s="108" t="n"/>
      <c r="D38" s="108" t="n"/>
      <c r="E38" s="108" t="n"/>
      <c r="F38" s="108" t="n"/>
      <c r="G38" s="108" t="n"/>
      <c r="H38" s="195" t="n"/>
      <c r="I38" s="195" t="n"/>
      <c r="J38" s="108" t="n"/>
      <c r="K38" s="108" t="n"/>
    </row>
    <row r="39" ht="45.75" customFormat="1" customHeight="1" s="53">
      <c r="A39" s="192" t="inlineStr">
        <is>
          <t>How much were bad debt write-offs last 2 years and YTD?</t>
        </is>
      </c>
      <c r="B39" s="192" t="n"/>
      <c r="C39" s="192" t="n"/>
      <c r="D39" s="192" t="n"/>
      <c r="E39" s="192" t="n"/>
      <c r="F39" s="192" t="n"/>
      <c r="G39" s="192" t="n"/>
      <c r="H39" s="2393" t="n"/>
      <c r="I39" s="2392" t="n"/>
      <c r="J39" s="196" t="n"/>
      <c r="K39" s="196" t="n"/>
    </row>
    <row r="40">
      <c r="A40" s="108" t="n"/>
      <c r="B40" s="191" t="n"/>
      <c r="C40" s="108" t="n"/>
      <c r="D40" s="108" t="n"/>
      <c r="E40" s="108" t="n"/>
      <c r="F40" s="108" t="n"/>
      <c r="G40" s="108" t="n"/>
      <c r="H40" s="195" t="n"/>
      <c r="I40" s="195" t="n"/>
      <c r="J40" s="197" t="n"/>
      <c r="K40" s="197" t="n"/>
    </row>
    <row r="41" ht="65.25" customFormat="1" customHeight="1" s="70">
      <c r="A41" s="198" t="inlineStr">
        <is>
          <t>What is Company's bad debt write-off policy?</t>
        </is>
      </c>
      <c r="B41" s="199" t="n"/>
      <c r="C41" s="199" t="n"/>
      <c r="D41" s="199" t="n"/>
      <c r="E41" s="199" t="n"/>
      <c r="F41" s="199" t="n"/>
      <c r="G41" s="199" t="n"/>
      <c r="H41" s="2393" t="n"/>
      <c r="I41" s="2392" t="n"/>
      <c r="J41" s="199" t="n"/>
      <c r="K41" s="199" t="n"/>
    </row>
    <row r="42">
      <c r="A42" s="108" t="n"/>
      <c r="B42" s="191" t="n"/>
      <c r="C42" s="108" t="n"/>
      <c r="D42" s="108" t="n"/>
      <c r="E42" s="108" t="n"/>
      <c r="F42" s="108" t="n"/>
      <c r="G42" s="108" t="n"/>
      <c r="H42" s="108" t="n"/>
      <c r="I42" s="108" t="n"/>
      <c r="J42" s="108" t="n"/>
      <c r="K42" s="108" t="n"/>
    </row>
    <row r="43">
      <c r="A43" s="108" t="inlineStr">
        <is>
          <t>Comment on other significant matters impacting A/R</t>
        </is>
      </c>
      <c r="B43" s="108" t="n"/>
      <c r="C43" s="108" t="n"/>
      <c r="D43" s="108" t="n"/>
      <c r="E43" s="108" t="n"/>
      <c r="F43" s="108" t="n"/>
      <c r="G43" s="108" t="n"/>
      <c r="H43" s="108" t="n"/>
      <c r="I43" s="108" t="n"/>
      <c r="J43" s="108" t="n"/>
      <c r="K43" s="108" t="n"/>
    </row>
    <row r="44" ht="16" customHeight="1" thickBot="1">
      <c r="A44" s="108" t="n"/>
      <c r="B44" s="108" t="n"/>
      <c r="C44" s="108" t="n"/>
      <c r="D44" s="108" t="n"/>
      <c r="E44" s="108" t="n"/>
      <c r="F44" s="108" t="n"/>
      <c r="G44" s="108" t="n"/>
      <c r="H44" s="108" t="n"/>
      <c r="I44" s="108" t="n"/>
      <c r="J44" s="108" t="n"/>
      <c r="K44" s="108" t="n"/>
    </row>
    <row r="45">
      <c r="A45" s="2395" t="n"/>
      <c r="B45" s="1123" t="n"/>
      <c r="C45" s="1123" t="n"/>
      <c r="D45" s="1123" t="n"/>
      <c r="E45" s="1123" t="n"/>
      <c r="F45" s="1123" t="n"/>
      <c r="G45" s="1123" t="n"/>
      <c r="H45" s="1123" t="n"/>
      <c r="I45" s="1146" t="n"/>
      <c r="J45" s="108" t="n"/>
      <c r="K45" s="108" t="n"/>
    </row>
    <row r="46">
      <c r="A46" s="2385" t="n"/>
      <c r="I46" s="834" t="n"/>
      <c r="J46" s="108" t="n"/>
      <c r="K46" s="108" t="n"/>
    </row>
    <row r="47">
      <c r="A47" s="2385" t="n"/>
      <c r="I47" s="834" t="n"/>
      <c r="J47" s="108" t="n"/>
      <c r="K47" s="108" t="n"/>
    </row>
    <row r="48" ht="16" customHeight="1" thickBot="1">
      <c r="A48" s="835" t="n"/>
      <c r="B48" s="836" t="n"/>
      <c r="C48" s="836" t="n"/>
      <c r="D48" s="836" t="n"/>
      <c r="E48" s="836" t="n"/>
      <c r="F48" s="836" t="n"/>
      <c r="G48" s="836" t="n"/>
      <c r="H48" s="836" t="n"/>
      <c r="I48" s="837" t="n"/>
      <c r="J48" s="108" t="n"/>
      <c r="K48" s="108" t="n"/>
    </row>
    <row r="49">
      <c r="A49" s="108" t="n"/>
      <c r="B49" s="108" t="n"/>
      <c r="C49" s="108" t="n"/>
      <c r="D49" s="108" t="n"/>
      <c r="E49" s="108" t="n"/>
      <c r="F49" s="108" t="n"/>
      <c r="G49" s="108" t="n"/>
      <c r="H49" s="108" t="n"/>
      <c r="I49" s="108" t="n"/>
      <c r="J49" s="108" t="n"/>
      <c r="K49" s="108" t="n"/>
    </row>
    <row r="50">
      <c r="A50" s="108" t="n"/>
      <c r="B50" s="108" t="n"/>
      <c r="C50" s="108" t="n"/>
      <c r="D50" s="108" t="n"/>
      <c r="E50" s="108" t="n"/>
      <c r="F50" s="108" t="n"/>
      <c r="G50" s="108" t="n"/>
      <c r="H50" s="108" t="n"/>
      <c r="I50" s="108" t="n"/>
      <c r="J50" s="108" t="n"/>
      <c r="K50" s="108" t="n"/>
    </row>
    <row r="51">
      <c r="A51" s="108" t="n"/>
      <c r="B51" s="108" t="n"/>
      <c r="C51" s="108" t="n"/>
      <c r="D51" s="108" t="n"/>
      <c r="E51" s="108" t="n"/>
      <c r="F51" s="108" t="n"/>
      <c r="G51" s="108" t="n"/>
      <c r="H51" s="108" t="n"/>
      <c r="I51" s="108" t="n"/>
      <c r="J51" s="108" t="n"/>
      <c r="K51" s="108" t="n"/>
    </row>
    <row r="52">
      <c r="A52" s="108" t="n"/>
      <c r="B52" s="108" t="n"/>
      <c r="C52" s="108" t="n"/>
      <c r="D52" s="108" t="n"/>
      <c r="E52" s="108" t="n"/>
      <c r="F52" s="108" t="n"/>
      <c r="G52" s="108" t="n"/>
      <c r="H52" s="108" t="n"/>
      <c r="I52" s="108" t="n"/>
      <c r="J52" s="108" t="n"/>
      <c r="K52" s="108" t="n"/>
    </row>
  </sheetData>
  <mergeCells count="22">
    <mergeCell ref="H35:I35"/>
    <mergeCell ref="H29:I29"/>
    <mergeCell ref="H41:I41"/>
    <mergeCell ref="H31:I31"/>
    <mergeCell ref="A1:K1"/>
    <mergeCell ref="H9:I9"/>
    <mergeCell ref="H39:I39"/>
    <mergeCell ref="H25:I25"/>
    <mergeCell ref="H21:I21"/>
    <mergeCell ref="H17:I17"/>
    <mergeCell ref="H11:I11"/>
    <mergeCell ref="A3:K3"/>
    <mergeCell ref="A45:I48"/>
    <mergeCell ref="H7:I7"/>
    <mergeCell ref="A2:K2"/>
    <mergeCell ref="H19:I19"/>
    <mergeCell ref="H37:I37"/>
    <mergeCell ref="H13:I13"/>
    <mergeCell ref="H27:I27"/>
    <mergeCell ref="H15:I15"/>
    <mergeCell ref="H5:I5"/>
    <mergeCell ref="H23:I23"/>
  </mergeCells>
  <hyperlinks>
    <hyperlink ref="M1" location="'X2  Index'!A1" display="Return to index"/>
  </hyperlinks>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8.xml><?xml version="1.0" encoding="utf-8"?>
<worksheet xmlns="http://schemas.openxmlformats.org/spreadsheetml/2006/main">
  <sheetPr codeName="Sheet9">
    <outlinePr summaryBelow="1" summaryRight="1"/>
    <pageSetUpPr/>
  </sheetPr>
  <dimension ref="A1:H41"/>
  <sheetViews>
    <sheetView showGridLines="0" view="pageBreakPreview" topLeftCell="A24" zoomScale="85" zoomScaleNormal="70" zoomScaleSheetLayoutView="85" workbookViewId="0">
      <selection activeCell="B31" sqref="B31"/>
    </sheetView>
  </sheetViews>
  <sheetFormatPr baseColWidth="10" defaultColWidth="9.33203125" defaultRowHeight="15"/>
  <cols>
    <col width="57.33203125" customWidth="1" min="1" max="1"/>
    <col width="16.6640625" customWidth="1" min="2" max="3"/>
    <col width="20.5" customWidth="1" min="4" max="4"/>
    <col width="21.5" customWidth="1" min="5" max="5"/>
    <col width="12.6640625" customWidth="1" min="7" max="8"/>
  </cols>
  <sheetData>
    <row r="1">
      <c r="A1" s="1078">
        <f>+'X1  ReportCoverPage'!D9</f>
        <v/>
      </c>
      <c r="B1" s="1075" t="n"/>
      <c r="C1" s="201" t="n"/>
      <c r="D1" s="201" t="n"/>
      <c r="E1" s="201" t="n"/>
      <c r="G1" s="1857" t="inlineStr">
        <is>
          <t>Return to index</t>
        </is>
      </c>
    </row>
    <row r="2">
      <c r="A2" s="1079">
        <f>'X2  Index'!A3</f>
        <v/>
      </c>
      <c r="B2" s="1075" t="n"/>
      <c r="C2" s="201" t="n"/>
      <c r="D2" s="201" t="n"/>
      <c r="E2" s="201" t="n"/>
      <c r="G2" s="1857" t="n"/>
    </row>
    <row r="3">
      <c r="A3" s="202" t="inlineStr">
        <is>
          <t>ACCOUNTS RECEIVABLE MATRIX</t>
        </is>
      </c>
      <c r="B3" s="201" t="n"/>
      <c r="C3" s="201" t="n"/>
      <c r="D3" s="201" t="n"/>
      <c r="E3" s="201" t="n"/>
    </row>
    <row r="4">
      <c r="E4" s="201" t="n"/>
    </row>
    <row r="5" ht="16" customHeight="1" thickBot="1">
      <c r="A5" s="203" t="inlineStr">
        <is>
          <t>Name of entity/facility/segment:</t>
        </is>
      </c>
      <c r="B5" s="2051" t="n"/>
      <c r="C5" s="836" t="n"/>
      <c r="D5" s="201" t="n"/>
    </row>
    <row r="6" ht="16" customHeight="1" thickBot="1">
      <c r="A6" s="203" t="n"/>
      <c r="B6" s="204" t="n"/>
      <c r="C6" s="204" t="n"/>
      <c r="D6" s="201" t="n"/>
    </row>
    <row r="7">
      <c r="A7" s="205" t="inlineStr">
        <is>
          <t>Element</t>
        </is>
      </c>
      <c r="B7" s="892" t="inlineStr">
        <is>
          <t>Medicare</t>
        </is>
      </c>
      <c r="C7" s="892" t="inlineStr">
        <is>
          <t>Medicaid</t>
        </is>
      </c>
      <c r="D7" s="892" t="inlineStr">
        <is>
          <t>Commercial</t>
        </is>
      </c>
      <c r="E7" s="893" t="inlineStr">
        <is>
          <t>Private</t>
        </is>
      </c>
    </row>
    <row r="8" customFormat="1" s="53">
      <c r="A8" s="1920" t="inlineStr">
        <is>
          <t>Name of A/R System used &amp; version</t>
        </is>
      </c>
      <c r="B8" s="1923" t="inlineStr">
        <is>
          <t>Medi-Tech</t>
        </is>
      </c>
      <c r="C8" s="2396" t="n"/>
      <c r="D8" s="2396" t="n"/>
      <c r="E8" s="2397" t="n"/>
    </row>
    <row r="9" ht="14.75" customFormat="1" customHeight="1" s="53">
      <c r="A9" s="1920" t="inlineStr">
        <is>
          <t>Name of General Ledger System used &amp; version</t>
        </is>
      </c>
      <c r="B9" s="1923" t="inlineStr">
        <is>
          <t>Medi-Tech</t>
        </is>
      </c>
      <c r="C9" s="2396" t="n"/>
      <c r="D9" s="2396" t="n"/>
      <c r="E9" s="2397" t="n"/>
      <c r="G9" s="2047" t="n"/>
    </row>
    <row r="10" ht="16" customFormat="1" customHeight="1" s="53" thickBot="1">
      <c r="A10" s="518" t="inlineStr">
        <is>
          <t>Are Retrospective Cost Reports Filed?</t>
        </is>
      </c>
      <c r="B10" s="1921" t="inlineStr">
        <is>
          <t>Yes</t>
        </is>
      </c>
      <c r="C10" s="1921" t="inlineStr">
        <is>
          <t>Yes</t>
        </is>
      </c>
      <c r="D10" s="1921" t="inlineStr">
        <is>
          <t>No</t>
        </is>
      </c>
      <c r="E10" s="1081" t="inlineStr">
        <is>
          <t>No</t>
        </is>
      </c>
    </row>
    <row r="11" customFormat="1" s="53">
      <c r="A11" s="519" t="inlineStr">
        <is>
          <t>Billing Method - Electronic or paper?</t>
        </is>
      </c>
      <c r="B11" s="1082" t="inlineStr">
        <is>
          <t>Electronic</t>
        </is>
      </c>
      <c r="C11" s="1082" t="inlineStr">
        <is>
          <t>Electronic</t>
        </is>
      </c>
      <c r="D11" s="1082" t="inlineStr">
        <is>
          <t>Mix</t>
        </is>
      </c>
      <c r="E11" s="2056" t="inlineStr">
        <is>
          <t>Paper</t>
        </is>
      </c>
    </row>
    <row r="12" customFormat="1" s="53">
      <c r="A12" s="1920" t="inlineStr">
        <is>
          <t>Billing Cycle - how often?</t>
        </is>
      </c>
      <c r="B12" s="1919" t="inlineStr">
        <is>
          <t>Daily</t>
        </is>
      </c>
      <c r="C12" s="1919" t="inlineStr">
        <is>
          <t>Daily</t>
        </is>
      </c>
      <c r="D12" s="1919" t="inlineStr">
        <is>
          <t>Daily</t>
        </is>
      </c>
      <c r="E12" s="2050" t="inlineStr">
        <is>
          <t>Daily</t>
        </is>
      </c>
    </row>
    <row r="13" ht="16" customFormat="1" customHeight="1" s="53" thickBot="1">
      <c r="A13" s="518" t="inlineStr">
        <is>
          <t>A/R Recorded at Gross or Net?</t>
        </is>
      </c>
      <c r="B13" s="1921" t="inlineStr">
        <is>
          <t>Gross</t>
        </is>
      </c>
      <c r="C13" s="1921" t="inlineStr">
        <is>
          <t>Gross</t>
        </is>
      </c>
      <c r="D13" s="1921" t="inlineStr">
        <is>
          <t>Gross</t>
        </is>
      </c>
      <c r="E13" s="1081" t="inlineStr">
        <is>
          <t>Gross</t>
        </is>
      </c>
    </row>
    <row r="14" customFormat="1" s="53">
      <c r="A14" s="519" t="inlineStr">
        <is>
          <t>Aging Methodology (Service Date/Invoice Date/Other?)</t>
        </is>
      </c>
      <c r="B14" s="2398" t="inlineStr">
        <is>
          <t>Aging is by date of service</t>
        </is>
      </c>
      <c r="C14" s="2399" t="n"/>
      <c r="D14" s="2399" t="n"/>
      <c r="E14" s="2400" t="n"/>
    </row>
    <row r="15" customFormat="1" s="53">
      <c r="A15" s="1920" t="inlineStr">
        <is>
          <t>Co-payment/Secondary Insurance (At billing, at collection, other?))</t>
        </is>
      </c>
      <c r="B15" s="1919" t="inlineStr">
        <is>
          <t>Collection</t>
        </is>
      </c>
      <c r="C15" s="1919" t="inlineStr">
        <is>
          <t>Collection</t>
        </is>
      </c>
      <c r="D15" s="1919" t="inlineStr">
        <is>
          <t>Collection</t>
        </is>
      </c>
      <c r="E15" s="2050" t="inlineStr">
        <is>
          <t>Collection</t>
        </is>
      </c>
    </row>
    <row r="16" ht="49" customFormat="1" customHeight="1" s="53" thickBot="1">
      <c r="A16" s="518" t="inlineStr">
        <is>
          <t>Method of Reimbursement (Prospective, Fee for Svc, other?)</t>
        </is>
      </c>
      <c r="B16" s="1921" t="inlineStr">
        <is>
          <t>PPS</t>
        </is>
      </c>
      <c r="C16" s="1922" t="inlineStr">
        <is>
          <t xml:space="preserve">Per Diem/% effective 10/1/12 PPS </t>
        </is>
      </c>
      <c r="D16" s="1921" t="inlineStr">
        <is>
          <t>Mix</t>
        </is>
      </c>
      <c r="E16" s="1081" t="inlineStr">
        <is>
          <t>Charges</t>
        </is>
      </c>
    </row>
    <row r="17" customFormat="1" s="53">
      <c r="A17" s="519" t="inlineStr">
        <is>
          <t>Payment Transmission - Wire or check?</t>
        </is>
      </c>
      <c r="B17" s="1082" t="inlineStr">
        <is>
          <t>ACH</t>
        </is>
      </c>
      <c r="C17" s="1082" t="inlineStr">
        <is>
          <t>ACH</t>
        </is>
      </c>
      <c r="D17" s="1082" t="inlineStr">
        <is>
          <t>Mix</t>
        </is>
      </c>
      <c r="E17" s="2056" t="inlineStr">
        <is>
          <t>Check</t>
        </is>
      </c>
    </row>
    <row r="18" ht="32" customFormat="1" customHeight="1" s="53">
      <c r="A18" s="1920" t="inlineStr">
        <is>
          <t>Where payment is received - which bank acct/lockbox.</t>
        </is>
      </c>
      <c r="B18" s="1918" t="inlineStr">
        <is>
          <t>Government Lockbox</t>
        </is>
      </c>
      <c r="C18" s="1918" t="inlineStr">
        <is>
          <t>Government Lockbox</t>
        </is>
      </c>
      <c r="D18" s="1919" t="inlineStr">
        <is>
          <t>Non-G Lockbox</t>
        </is>
      </c>
      <c r="E18" s="2050" t="inlineStr">
        <is>
          <t>Operating</t>
        </is>
      </c>
      <c r="G18" s="520" t="n"/>
    </row>
    <row r="19" ht="16" customFormat="1" customHeight="1" s="53" thickBot="1">
      <c r="A19" s="518" t="inlineStr">
        <is>
          <t>Payment Cycle - Clean Claim</t>
        </is>
      </c>
      <c r="B19" s="1921" t="inlineStr">
        <is>
          <t>14 Days</t>
        </is>
      </c>
      <c r="C19" s="1921" t="inlineStr">
        <is>
          <t>20 Days</t>
        </is>
      </c>
      <c r="D19" s="1921" t="inlineStr">
        <is>
          <t>30 Days</t>
        </is>
      </c>
      <c r="E19" s="1081" t="inlineStr">
        <is>
          <t>Open Ended</t>
        </is>
      </c>
    </row>
    <row r="20">
      <c r="A20" s="201" t="n"/>
      <c r="B20" s="204" t="n"/>
      <c r="C20" s="204" t="n"/>
      <c r="D20" s="204" t="n"/>
      <c r="E20" s="204" t="n"/>
    </row>
    <row r="22" ht="16" customHeight="1" thickBot="1">
      <c r="A22" s="203" t="inlineStr">
        <is>
          <t>Name of entity/facility/segment:</t>
        </is>
      </c>
      <c r="B22" s="2051" t="n"/>
      <c r="C22" s="836" t="n"/>
      <c r="D22" s="201" t="n"/>
      <c r="E22" s="201" t="n"/>
    </row>
    <row r="23" ht="16" customHeight="1" thickBot="1"/>
    <row r="24">
      <c r="A24" s="205" t="inlineStr">
        <is>
          <t>Element</t>
        </is>
      </c>
      <c r="B24" s="892" t="inlineStr">
        <is>
          <t>Medicare</t>
        </is>
      </c>
      <c r="C24" s="892" t="inlineStr">
        <is>
          <t>Medicaid</t>
        </is>
      </c>
      <c r="D24" s="892" t="inlineStr">
        <is>
          <t>Commercial</t>
        </is>
      </c>
      <c r="E24" s="893" t="inlineStr">
        <is>
          <t>Private</t>
        </is>
      </c>
    </row>
    <row r="25" customFormat="1" s="53">
      <c r="A25" s="1409" t="inlineStr">
        <is>
          <t>Name of A/R System used &amp; version</t>
        </is>
      </c>
      <c r="B25" s="1923" t="inlineStr">
        <is>
          <t>NextGen</t>
        </is>
      </c>
      <c r="C25" s="2396" t="n"/>
      <c r="D25" s="2396" t="n"/>
      <c r="E25" s="2397" t="n"/>
    </row>
    <row r="26" customFormat="1" s="53">
      <c r="A26" s="1409" t="inlineStr">
        <is>
          <t>Name of General Ledger System used &amp; version</t>
        </is>
      </c>
      <c r="B26" s="1923" t="inlineStr">
        <is>
          <t>Medi-Tech</t>
        </is>
      </c>
      <c r="C26" s="2396" t="n"/>
      <c r="D26" s="2396" t="n"/>
      <c r="E26" s="2397" t="n"/>
    </row>
    <row r="27" ht="16" customFormat="1" customHeight="1" s="53" thickBot="1">
      <c r="A27" s="518" t="inlineStr">
        <is>
          <t>Are Retrospective Cost Reports Filed?</t>
        </is>
      </c>
      <c r="B27" s="1080" t="inlineStr">
        <is>
          <t>No</t>
        </is>
      </c>
      <c r="C27" s="1080" t="inlineStr">
        <is>
          <t>No</t>
        </is>
      </c>
      <c r="D27" s="1080" t="inlineStr">
        <is>
          <t>No</t>
        </is>
      </c>
      <c r="E27" s="1081" t="inlineStr">
        <is>
          <t>No</t>
        </is>
      </c>
    </row>
    <row r="28" customFormat="1" s="53">
      <c r="A28" s="519" t="inlineStr">
        <is>
          <t>Billing Method - Electronic or paper?</t>
        </is>
      </c>
      <c r="B28" s="1082" t="inlineStr">
        <is>
          <t>Electronic</t>
        </is>
      </c>
      <c r="C28" s="1082" t="inlineStr">
        <is>
          <t>Electronic</t>
        </is>
      </c>
      <c r="D28" s="1082" t="inlineStr">
        <is>
          <t>Mix</t>
        </is>
      </c>
      <c r="E28" s="2056" t="inlineStr">
        <is>
          <t>Paper</t>
        </is>
      </c>
    </row>
    <row r="29" customFormat="1" s="53">
      <c r="A29" s="1409" t="inlineStr">
        <is>
          <t>Billing Cycle - how often?</t>
        </is>
      </c>
      <c r="B29" s="1410" t="inlineStr">
        <is>
          <t>Daily</t>
        </is>
      </c>
      <c r="C29" s="1410" t="inlineStr">
        <is>
          <t>Daily</t>
        </is>
      </c>
      <c r="D29" s="1410" t="inlineStr">
        <is>
          <t>Daily</t>
        </is>
      </c>
      <c r="E29" s="2050" t="inlineStr">
        <is>
          <t>Monthly</t>
        </is>
      </c>
    </row>
    <row r="30" ht="16" customFormat="1" customHeight="1" s="53" thickBot="1">
      <c r="A30" s="518" t="inlineStr">
        <is>
          <t>A/R Recorded at Gross or Net?</t>
        </is>
      </c>
      <c r="B30" s="1080" t="inlineStr">
        <is>
          <t>Gross</t>
        </is>
      </c>
      <c r="C30" s="1080" t="inlineStr">
        <is>
          <t>Gross</t>
        </is>
      </c>
      <c r="D30" s="1080" t="inlineStr">
        <is>
          <t>Gross</t>
        </is>
      </c>
      <c r="E30" s="1081" t="inlineStr">
        <is>
          <t>Gross</t>
        </is>
      </c>
    </row>
    <row r="31" customFormat="1" s="53">
      <c r="A31" s="519" t="inlineStr">
        <is>
          <t>Aging Methodology (Service Date/Invoice Date/Other?)</t>
        </is>
      </c>
      <c r="B31" s="1082" t="inlineStr">
        <is>
          <t>Service Date</t>
        </is>
      </c>
      <c r="C31" s="1082" t="inlineStr">
        <is>
          <t>Service Date</t>
        </is>
      </c>
      <c r="D31" s="1082" t="inlineStr">
        <is>
          <t>Service Date</t>
        </is>
      </c>
      <c r="E31" s="2056" t="inlineStr">
        <is>
          <t>Service Date</t>
        </is>
      </c>
    </row>
    <row r="32" customFormat="1" s="53">
      <c r="A32" s="1409" t="inlineStr">
        <is>
          <t>Co-payment/Secondary Insurance (At billing, at collection, other?))</t>
        </is>
      </c>
      <c r="B32" s="1410" t="inlineStr">
        <is>
          <t>Collection</t>
        </is>
      </c>
      <c r="C32" s="1410" t="inlineStr">
        <is>
          <t>Collection</t>
        </is>
      </c>
      <c r="D32" s="1410" t="inlineStr">
        <is>
          <t>Collection</t>
        </is>
      </c>
      <c r="E32" s="2050" t="inlineStr">
        <is>
          <t>Collection</t>
        </is>
      </c>
    </row>
    <row r="33" ht="16" customFormat="1" customHeight="1" s="53" thickBot="1">
      <c r="A33" s="518" t="inlineStr">
        <is>
          <t>Method of Reimbursement (Prospective, Fee for Svc, other?)</t>
        </is>
      </c>
      <c r="B33" s="1080" t="inlineStr">
        <is>
          <t>FFS</t>
        </is>
      </c>
      <c r="C33" s="1080" t="inlineStr">
        <is>
          <t>FFS</t>
        </is>
      </c>
      <c r="D33" s="1080" t="inlineStr">
        <is>
          <t>FFS</t>
        </is>
      </c>
      <c r="E33" s="1081" t="inlineStr">
        <is>
          <t>Charges</t>
        </is>
      </c>
    </row>
    <row r="34" customFormat="1" s="53">
      <c r="A34" s="519" t="inlineStr">
        <is>
          <t>Payment Transmission - Wire or check?</t>
        </is>
      </c>
      <c r="B34" s="1082" t="inlineStr">
        <is>
          <t>ACH</t>
        </is>
      </c>
      <c r="C34" s="1082" t="inlineStr">
        <is>
          <t>ACH</t>
        </is>
      </c>
      <c r="D34" s="1082" t="inlineStr">
        <is>
          <t>Mix</t>
        </is>
      </c>
      <c r="E34" s="2056" t="inlineStr">
        <is>
          <t>Check</t>
        </is>
      </c>
    </row>
    <row r="35" customFormat="1" s="53">
      <c r="A35" s="1409" t="inlineStr">
        <is>
          <t>Where payment is received - which bank acct/lockbox.</t>
        </is>
      </c>
      <c r="B35" s="1410" t="inlineStr">
        <is>
          <t>APA Trustmark</t>
        </is>
      </c>
      <c r="C35" s="1410" t="inlineStr">
        <is>
          <t>APA Trustmark</t>
        </is>
      </c>
      <c r="D35" s="1410" t="inlineStr">
        <is>
          <t>APA Trustmark</t>
        </is>
      </c>
      <c r="E35" s="2050" t="inlineStr">
        <is>
          <t>APA Trustmark</t>
        </is>
      </c>
      <c r="G35" s="520" t="n"/>
    </row>
    <row r="36" customFormat="1" s="53">
      <c r="A36" s="1920" t="inlineStr">
        <is>
          <t>Days it takes to close a month-end period.</t>
        </is>
      </c>
      <c r="B36" s="1918" t="n"/>
      <c r="C36" s="1918" t="n"/>
      <c r="D36" s="1919" t="n"/>
      <c r="E36" s="1923" t="n"/>
      <c r="G36" s="520" t="n"/>
    </row>
    <row r="37" customFormat="1" s="53">
      <c r="A37" s="1920" t="inlineStr">
        <is>
          <t>Days it takes to close an A/R aging.</t>
        </is>
      </c>
      <c r="B37" s="1918" t="n"/>
      <c r="C37" s="1918" t="n"/>
      <c r="D37" s="1919" t="n"/>
      <c r="E37" s="1923" t="n"/>
      <c r="G37" s="520" t="n"/>
    </row>
    <row r="38" ht="16" customFormat="1" customHeight="1" s="53" thickBot="1">
      <c r="A38" s="518" t="inlineStr">
        <is>
          <t>Payment Cycle - Clean Claim</t>
        </is>
      </c>
      <c r="B38" s="1080" t="inlineStr">
        <is>
          <t>14 Days</t>
        </is>
      </c>
      <c r="C38" s="1080" t="inlineStr">
        <is>
          <t>20 Days</t>
        </is>
      </c>
      <c r="D38" s="1080" t="inlineStr">
        <is>
          <t>30 Days</t>
        </is>
      </c>
      <c r="E38" s="1081" t="inlineStr">
        <is>
          <t>Open Ended</t>
        </is>
      </c>
    </row>
    <row r="39">
      <c r="A39" s="201" t="n"/>
    </row>
    <row r="40">
      <c r="G40" s="1068" t="n"/>
    </row>
    <row r="41">
      <c r="G41" s="206" t="n"/>
    </row>
  </sheetData>
  <mergeCells count="8">
    <mergeCell ref="G9:H12"/>
    <mergeCell ref="B26:E26"/>
    <mergeCell ref="B9:E9"/>
    <mergeCell ref="B8:E8"/>
    <mergeCell ref="B5:C5"/>
    <mergeCell ref="B22:C22"/>
    <mergeCell ref="B25:E25"/>
    <mergeCell ref="B14:E14"/>
  </mergeCells>
  <hyperlinks>
    <hyperlink ref="G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9.xml><?xml version="1.0" encoding="utf-8"?>
<worksheet xmlns="http://schemas.openxmlformats.org/spreadsheetml/2006/main">
  <sheetPr codeName="Sheet10">
    <outlinePr summaryBelow="1" summaryRight="1"/>
    <pageSetUpPr/>
  </sheetPr>
  <dimension ref="A1:H17"/>
  <sheetViews>
    <sheetView showGridLines="0" view="pageBreakPreview" zoomScale="60" zoomScaleNormal="100" workbookViewId="0">
      <selection activeCell="A12" sqref="A12:E15"/>
    </sheetView>
  </sheetViews>
  <sheetFormatPr baseColWidth="10" defaultColWidth="9.33203125" defaultRowHeight="15"/>
  <cols>
    <col width="30.6640625" customWidth="1" min="1" max="1"/>
    <col width="20.6640625" customWidth="1" min="2" max="3"/>
    <col width="30.6640625" customWidth="1" min="4" max="4"/>
    <col width="47.5" customWidth="1" min="5" max="5"/>
    <col width="15.6640625" customWidth="1" min="7" max="7"/>
    <col width="17" customWidth="1" min="8" max="8"/>
  </cols>
  <sheetData>
    <row r="1">
      <c r="A1" s="1126">
        <f>+'X1  ReportCoverPage'!D9</f>
        <v/>
      </c>
      <c r="B1" s="1068" t="n"/>
      <c r="C1" s="1127" t="n"/>
      <c r="D1" s="1127" t="n"/>
      <c r="G1" s="1857" t="inlineStr">
        <is>
          <t>Return to index</t>
        </is>
      </c>
    </row>
    <row r="2">
      <c r="A2" s="1077">
        <f>'X2  Index'!A3</f>
        <v/>
      </c>
      <c r="C2" s="107" t="n"/>
    </row>
    <row r="3">
      <c r="A3" s="1" t="inlineStr">
        <is>
          <t>OUTSOURCED BILLING &amp; COLLECTION</t>
        </is>
      </c>
    </row>
    <row r="4" ht="16" customHeight="1" thickBot="1">
      <c r="G4" s="2058" t="n"/>
    </row>
    <row r="5">
      <c r="A5" s="92" t="inlineStr">
        <is>
          <t>Name of</t>
        </is>
      </c>
      <c r="B5" s="1164" t="n"/>
      <c r="C5" s="62" t="inlineStr">
        <is>
          <t>Phone</t>
        </is>
      </c>
      <c r="D5" s="62" t="inlineStr">
        <is>
          <t>Name of</t>
        </is>
      </c>
      <c r="E5" s="1277" t="inlineStr">
        <is>
          <t>Description of</t>
        </is>
      </c>
      <c r="G5" s="2057" t="n"/>
    </row>
    <row r="6" ht="16" customHeight="1" thickBot="1">
      <c r="A6" s="1134" t="inlineStr">
        <is>
          <t>Company</t>
        </is>
      </c>
      <c r="B6" s="1163" t="inlineStr">
        <is>
          <t>Address</t>
        </is>
      </c>
      <c r="C6" s="1135" t="inlineStr">
        <is>
          <t>Number</t>
        </is>
      </c>
      <c r="D6" s="1135" t="inlineStr">
        <is>
          <t>Contact</t>
        </is>
      </c>
      <c r="E6" s="2401" t="inlineStr">
        <is>
          <t>Service Provided</t>
        </is>
      </c>
    </row>
    <row r="7">
      <c r="A7" s="1268" t="n"/>
      <c r="B7" s="1044" t="n"/>
      <c r="C7" s="1044" t="n"/>
      <c r="D7" s="1044" t="n"/>
      <c r="E7" s="1216" t="n"/>
    </row>
    <row r="8">
      <c r="A8" s="1268" t="n"/>
      <c r="B8" s="1044" t="n"/>
      <c r="C8" s="1044" t="n"/>
      <c r="D8" s="1044" t="n"/>
      <c r="E8" s="1216" t="n"/>
    </row>
    <row r="9" ht="16" customHeight="1" thickBot="1">
      <c r="A9" s="726" t="n"/>
      <c r="B9" s="1045" t="n"/>
      <c r="C9" s="1045" t="n"/>
      <c r="D9" s="1045" t="n"/>
      <c r="E9" s="1331" t="n"/>
    </row>
    <row r="11" ht="16" customHeight="1" thickBot="1">
      <c r="A11" s="1" t="inlineStr">
        <is>
          <t>Comments:</t>
        </is>
      </c>
    </row>
    <row r="12">
      <c r="A12" s="2384" t="n"/>
      <c r="B12" s="1123" t="n"/>
      <c r="C12" s="1123" t="n"/>
      <c r="D12" s="1123" t="n"/>
      <c r="E12" s="1146" t="n"/>
    </row>
    <row r="13">
      <c r="A13" s="2385" t="n"/>
      <c r="E13" s="834" t="n"/>
    </row>
    <row r="14">
      <c r="A14" s="2385" t="n"/>
      <c r="E14" s="834" t="n"/>
    </row>
    <row r="15" ht="16" customHeight="1" thickBot="1">
      <c r="A15" s="835" t="n"/>
      <c r="B15" s="836" t="n"/>
      <c r="C15" s="836" t="n"/>
      <c r="D15" s="836" t="n"/>
      <c r="E15" s="837" t="n"/>
    </row>
    <row r="16" customFormat="1" s="53"/>
    <row r="17" customFormat="1" s="53"/>
  </sheetData>
  <mergeCells count="3">
    <mergeCell ref="G4:H4"/>
    <mergeCell ref="G5:H9"/>
    <mergeCell ref="A12:E15"/>
  </mergeCells>
  <hyperlinks>
    <hyperlink ref="G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10.xml><?xml version="1.0" encoding="utf-8"?>
<worksheet xmlns="http://schemas.openxmlformats.org/spreadsheetml/2006/main">
  <sheetPr codeName="Sheet11">
    <tabColor rgb="FF0070C0"/>
    <outlinePr summaryBelow="1" summaryRight="1"/>
    <pageSetUpPr/>
  </sheetPr>
  <dimension ref="A1:R97"/>
  <sheetViews>
    <sheetView showGridLines="0" view="pageBreakPreview" zoomScale="55" zoomScaleNormal="70" zoomScaleSheetLayoutView="55" workbookViewId="0">
      <selection activeCell="P34" sqref="P34"/>
    </sheetView>
  </sheetViews>
  <sheetFormatPr baseColWidth="10" defaultColWidth="9.33203125" defaultRowHeight="15"/>
  <cols>
    <col width="58.5" customWidth="1" min="1" max="1"/>
    <col width="12.33203125" customWidth="1" min="2" max="2"/>
    <col width="11.5" customWidth="1" min="3" max="3"/>
    <col width="14.5" customWidth="1" min="4" max="4"/>
    <col width="11.5" bestFit="1" customWidth="1" min="5" max="5"/>
    <col width="14.5" customWidth="1" min="6" max="7"/>
    <col width="11.5" bestFit="1" customWidth="1" min="8" max="8"/>
    <col width="14.5" customWidth="1" min="9" max="10"/>
    <col width="12.5" customWidth="1" min="11" max="11"/>
    <col width="14" customWidth="1" min="12" max="12"/>
    <col width="12.6640625" customWidth="1" min="13" max="13"/>
    <col width="14.33203125" customWidth="1" min="14" max="14"/>
    <col width="2.6640625" customWidth="1" min="15" max="15"/>
    <col width="11.5" bestFit="1" customWidth="1" min="16" max="16"/>
    <col width="19.33203125" customWidth="1" min="17" max="17"/>
    <col width="22.33203125" customWidth="1" min="18" max="18"/>
  </cols>
  <sheetData>
    <row r="1">
      <c r="A1" s="200">
        <f>+'X1  ReportCoverPage'!D9</f>
        <v/>
      </c>
      <c r="B1" s="854" t="n"/>
      <c r="C1" s="207" t="n"/>
      <c r="D1" s="207" t="n"/>
      <c r="E1" s="207" t="n"/>
      <c r="F1" s="207" t="n"/>
      <c r="G1" s="207" t="n"/>
      <c r="H1" s="207" t="n"/>
      <c r="I1" s="207" t="n"/>
      <c r="J1" s="207" t="n"/>
      <c r="K1" s="207" t="n"/>
      <c r="L1" s="208" t="n"/>
      <c r="M1" s="208" t="n"/>
      <c r="N1" s="208" t="n"/>
      <c r="O1" s="209" t="n"/>
      <c r="P1" s="1857" t="inlineStr">
        <is>
          <t>Return to index</t>
        </is>
      </c>
      <c r="Q1" s="1857" t="n"/>
    </row>
    <row r="2">
      <c r="A2" s="202">
        <f>'X2  Index'!A3</f>
        <v/>
      </c>
      <c r="B2" s="854" t="n"/>
      <c r="C2" s="207" t="n"/>
      <c r="D2" s="207" t="n"/>
      <c r="E2" s="207" t="n"/>
      <c r="F2" s="207" t="n"/>
      <c r="G2" s="207" t="n"/>
      <c r="H2" s="207" t="n"/>
      <c r="I2" s="207" t="n"/>
      <c r="J2" s="207" t="n"/>
      <c r="K2" s="207" t="n"/>
      <c r="L2" s="208" t="n"/>
      <c r="M2" s="208" t="n"/>
      <c r="N2" s="208" t="n"/>
      <c r="O2" s="209" t="n"/>
      <c r="P2" s="1857" t="n"/>
      <c r="Q2" s="1857" t="n"/>
    </row>
    <row r="3">
      <c r="A3" s="521" t="inlineStr">
        <is>
          <t>Borrowing Base</t>
        </is>
      </c>
      <c r="B3" s="2402" t="n"/>
      <c r="C3" s="1083" t="n"/>
      <c r="D3" s="1083" t="n"/>
      <c r="E3" s="1083" t="n"/>
      <c r="F3" s="1083" t="n"/>
      <c r="G3" s="1850" t="inlineStr">
        <is>
          <t>This format should match the AR4b format, i.e. rows 65 and down on AR4b</t>
        </is>
      </c>
      <c r="H3" s="1083" t="n"/>
      <c r="I3" s="1083" t="n"/>
      <c r="J3" s="1083" t="n"/>
      <c r="K3" s="1083" t="n"/>
      <c r="L3" s="1083" t="n"/>
      <c r="M3" s="1083" t="n"/>
      <c r="N3" s="1083" t="n"/>
      <c r="O3" s="209" t="n"/>
    </row>
    <row r="4" ht="35" customHeight="1">
      <c r="A4" s="210" t="inlineStr">
        <is>
          <t>AS OF:</t>
        </is>
      </c>
      <c r="B4" s="2403" t="n">
        <v>44104</v>
      </c>
      <c r="C4" s="1083" t="n"/>
      <c r="D4" s="1083" t="n"/>
      <c r="E4" s="1083" t="n"/>
      <c r="F4" s="1083" t="n"/>
      <c r="G4" s="1083" t="n"/>
      <c r="H4" s="1083" t="n"/>
      <c r="I4" s="1083" t="n"/>
      <c r="J4" s="1083" t="n"/>
      <c r="K4" s="1083" t="n"/>
      <c r="L4" s="1083" t="n"/>
      <c r="M4" s="1083" t="n"/>
      <c r="N4" s="1083" t="n"/>
      <c r="O4" s="209" t="n"/>
    </row>
    <row r="5" ht="16" customHeight="1" thickBot="1">
      <c r="A5" s="211" t="n"/>
      <c r="B5" s="213" t="n"/>
      <c r="C5" s="213" t="n"/>
      <c r="D5" s="213" t="n"/>
      <c r="E5" s="213" t="n"/>
      <c r="F5" s="213" t="n"/>
      <c r="G5" s="213" t="n"/>
      <c r="H5" s="213" t="n"/>
      <c r="I5" s="213" t="n"/>
      <c r="J5" s="213" t="n"/>
      <c r="K5" s="213" t="n"/>
      <c r="L5" s="208" t="n"/>
      <c r="M5" s="208" t="n"/>
      <c r="N5" s="208" t="n"/>
      <c r="O5" s="209" t="n"/>
      <c r="Q5" t="inlineStr">
        <is>
          <t>Notes: (delete when complete)</t>
        </is>
      </c>
    </row>
    <row r="6" ht="14.75" customHeight="1">
      <c r="A6" s="214" t="n"/>
      <c r="B6" s="739" t="inlineStr">
        <is>
          <t>FINANCIAL CLASS</t>
        </is>
      </c>
      <c r="C6" s="759" t="n"/>
      <c r="D6" s="759" t="n"/>
      <c r="E6" s="759" t="n"/>
      <c r="F6" s="759" t="n"/>
      <c r="G6" s="759" t="n"/>
      <c r="H6" s="759" t="n"/>
      <c r="I6" s="759" t="n"/>
      <c r="J6" s="759" t="n"/>
      <c r="K6" s="759" t="n"/>
      <c r="L6" s="2404">
        <f>B4</f>
        <v/>
      </c>
      <c r="M6" s="2405">
        <f>B4</f>
        <v/>
      </c>
      <c r="N6" s="217" t="n"/>
      <c r="O6" s="209" t="n"/>
      <c r="Q6" s="2057" t="inlineStr">
        <is>
          <t xml:space="preserve">BB is set up for 180 day eligibility, change based on specific borrower.  Modify payor groupings, ineligibles and reserves based on specific borrower.  Depending on borrower, reserves are applied before or after Advance Rate, therefore hide unused rows once modified for specific borrower.  Delete this textbox when done with this worksheet. </t>
        </is>
      </c>
    </row>
    <row r="7" ht="33" customHeight="1" thickBot="1">
      <c r="A7" s="218" t="inlineStr">
        <is>
          <t>CONSOLIDATED BORROWER</t>
        </is>
      </c>
      <c r="B7" s="219" t="inlineStr">
        <is>
          <t>MEDICARE IP</t>
        </is>
      </c>
      <c r="C7" s="220" t="inlineStr">
        <is>
          <t>MEDICAID IP</t>
        </is>
      </c>
      <c r="D7" s="220" t="inlineStr">
        <is>
          <t>BC/BS, COMM, HMO/MNGD  IP</t>
        </is>
      </c>
      <c r="E7" s="220" t="inlineStr">
        <is>
          <t>MEDICAID PENDING IP</t>
        </is>
      </c>
      <c r="F7" s="220" t="inlineStr">
        <is>
          <t>SELF PAY &amp; OTHER IP</t>
        </is>
      </c>
      <c r="G7" s="220" t="inlineStr">
        <is>
          <t>MEDICARE OP</t>
        </is>
      </c>
      <c r="H7" s="220" t="inlineStr">
        <is>
          <t>MEDICAID OP</t>
        </is>
      </c>
      <c r="I7" s="220" t="inlineStr">
        <is>
          <t>BC/BS, COMM, HMO/MNGD  OP</t>
        </is>
      </c>
      <c r="J7" s="220" t="inlineStr">
        <is>
          <t>MEDICAID PENDING OP</t>
        </is>
      </c>
      <c r="K7" s="220" t="inlineStr">
        <is>
          <t>SELF PAY &amp; OTHER OP</t>
        </is>
      </c>
      <c r="L7" s="2406" t="inlineStr">
        <is>
          <t>TOTAL PER EXAMINER</t>
        </is>
      </c>
      <c r="M7" s="2407" t="inlineStr">
        <is>
          <t>AS SUBMITTED</t>
        </is>
      </c>
      <c r="N7" s="2408" t="inlineStr">
        <is>
          <t>VARIANCE</t>
        </is>
      </c>
      <c r="O7" s="209" t="n"/>
    </row>
    <row r="8" ht="16" customHeight="1" thickTop="1">
      <c r="A8" s="224" t="inlineStr">
        <is>
          <t>BILLED ACCOUNTS RECEIVABLE</t>
        </is>
      </c>
      <c r="B8" s="236" t="n">
        <v>0</v>
      </c>
      <c r="C8" s="227" t="n">
        <v>0</v>
      </c>
      <c r="D8" s="227" t="n">
        <v>0</v>
      </c>
      <c r="E8" s="227" t="n">
        <v>0</v>
      </c>
      <c r="F8" s="227" t="n">
        <v>0</v>
      </c>
      <c r="G8" s="227" t="n">
        <v>0</v>
      </c>
      <c r="H8" s="227" t="n">
        <v>0</v>
      </c>
      <c r="I8" s="227" t="n">
        <v>0</v>
      </c>
      <c r="J8" s="227" t="n">
        <v>0</v>
      </c>
      <c r="K8" s="227" t="n">
        <v>0</v>
      </c>
      <c r="L8" s="232">
        <f>SUM(B8:K8)</f>
        <v/>
      </c>
      <c r="M8" s="229" t="n">
        <v>0</v>
      </c>
      <c r="N8" s="234">
        <f>+L8-M8</f>
        <v/>
      </c>
    </row>
    <row r="9">
      <c r="A9" s="231" t="n"/>
      <c r="B9" s="236" t="n"/>
      <c r="C9" s="227" t="n"/>
      <c r="D9" s="227" t="n"/>
      <c r="E9" s="227" t="n"/>
      <c r="F9" s="227" t="n"/>
      <c r="G9" s="227" t="n"/>
      <c r="H9" s="227" t="n"/>
      <c r="I9" s="227" t="n"/>
      <c r="J9" s="227" t="n"/>
      <c r="K9" s="227" t="n"/>
      <c r="L9" s="232" t="n"/>
      <c r="M9" s="257" t="n"/>
      <c r="N9" s="234" t="n"/>
    </row>
    <row r="10">
      <c r="A10" s="224" t="inlineStr">
        <is>
          <t>LESS: INELIGIBLES</t>
        </is>
      </c>
      <c r="B10" s="236" t="n"/>
      <c r="C10" s="227" t="n"/>
      <c r="D10" s="227" t="n"/>
      <c r="E10" s="227" t="n"/>
      <c r="F10" s="227" t="n"/>
      <c r="G10" s="227" t="n"/>
      <c r="H10" s="227" t="n"/>
      <c r="I10" s="227" t="n"/>
      <c r="J10" s="227" t="n"/>
      <c r="K10" s="227" t="n"/>
      <c r="L10" s="232" t="n"/>
      <c r="M10" s="257" t="n"/>
      <c r="N10" s="234" t="n"/>
    </row>
    <row r="11">
      <c r="A11" s="231" t="inlineStr">
        <is>
          <t>PAST DUE &gt;180 DAYS</t>
        </is>
      </c>
      <c r="B11" s="236" t="n">
        <v>0</v>
      </c>
      <c r="C11" s="227" t="n">
        <v>0</v>
      </c>
      <c r="D11" s="227" t="n">
        <v>0</v>
      </c>
      <c r="E11" s="227" t="n">
        <v>0</v>
      </c>
      <c r="F11" s="227" t="n">
        <v>0</v>
      </c>
      <c r="G11" s="227" t="n">
        <v>0</v>
      </c>
      <c r="H11" s="227" t="n">
        <v>0</v>
      </c>
      <c r="I11" s="227" t="n">
        <v>0</v>
      </c>
      <c r="J11" s="227" t="n">
        <v>0</v>
      </c>
      <c r="K11" s="227" t="n">
        <v>0</v>
      </c>
      <c r="L11" s="232">
        <f>SUM(B11:K11)</f>
        <v/>
      </c>
      <c r="M11" s="257" t="n">
        <v>0</v>
      </c>
      <c r="N11" s="234">
        <f>+L11-M11</f>
        <v/>
      </c>
    </row>
    <row r="12">
      <c r="A12" s="231" t="inlineStr">
        <is>
          <t>MEDICAID PENDING &gt;30 &lt;180 DAYS</t>
        </is>
      </c>
      <c r="B12" s="236" t="n">
        <v>0</v>
      </c>
      <c r="C12" s="227" t="n">
        <v>0</v>
      </c>
      <c r="D12" s="227" t="n">
        <v>0</v>
      </c>
      <c r="E12" s="227" t="n">
        <v>0</v>
      </c>
      <c r="F12" s="227" t="n">
        <v>0</v>
      </c>
      <c r="G12" s="227" t="n">
        <v>0</v>
      </c>
      <c r="H12" s="227" t="n">
        <v>0</v>
      </c>
      <c r="I12" s="227" t="n">
        <v>0</v>
      </c>
      <c r="J12" s="227" t="n">
        <v>0</v>
      </c>
      <c r="K12" s="227" t="n">
        <v>0</v>
      </c>
      <c r="L12" s="232">
        <f>SUM(B12:K12)</f>
        <v/>
      </c>
      <c r="M12" s="257" t="n">
        <v>0</v>
      </c>
      <c r="N12" s="234">
        <f>+L12-M12</f>
        <v/>
      </c>
    </row>
    <row r="13">
      <c r="A13" s="231" t="inlineStr">
        <is>
          <t>CREDIT BALANCES  &gt; 180 DAYS</t>
        </is>
      </c>
      <c r="B13" s="236" t="n">
        <v>0</v>
      </c>
      <c r="C13" s="227" t="n">
        <v>0</v>
      </c>
      <c r="D13" s="227" t="n">
        <v>0</v>
      </c>
      <c r="E13" s="227" t="n">
        <v>0</v>
      </c>
      <c r="F13" s="227" t="n">
        <v>0</v>
      </c>
      <c r="G13" s="227" t="n">
        <v>0</v>
      </c>
      <c r="H13" s="227" t="n">
        <v>0</v>
      </c>
      <c r="I13" s="227" t="n">
        <v>0</v>
      </c>
      <c r="J13" s="227" t="n">
        <v>0</v>
      </c>
      <c r="K13" s="227" t="n">
        <v>0</v>
      </c>
      <c r="L13" s="232">
        <f>SUM(B13:K13)</f>
        <v/>
      </c>
      <c r="M13" s="257" t="n">
        <v>0</v>
      </c>
      <c r="N13" s="234">
        <f>+L13-M13</f>
        <v/>
      </c>
    </row>
    <row r="14">
      <c r="A14" s="231" t="inlineStr">
        <is>
          <t>UNRECONCILED VARIANCE: AGING &gt; G/L</t>
        </is>
      </c>
      <c r="B14" s="236" t="n">
        <v>0</v>
      </c>
      <c r="C14" s="227" t="n">
        <v>0</v>
      </c>
      <c r="D14" s="227" t="n">
        <v>0</v>
      </c>
      <c r="E14" s="227" t="n">
        <v>0</v>
      </c>
      <c r="F14" s="227" t="n">
        <v>0</v>
      </c>
      <c r="G14" s="227" t="n">
        <v>0</v>
      </c>
      <c r="H14" s="227" t="n">
        <v>0</v>
      </c>
      <c r="I14" s="227" t="n">
        <v>0</v>
      </c>
      <c r="J14" s="227" t="n">
        <v>0</v>
      </c>
      <c r="K14" s="227" t="n">
        <v>0</v>
      </c>
      <c r="L14" s="232">
        <f>SUM(B14:K14)</f>
        <v/>
      </c>
      <c r="M14" s="257" t="n">
        <v>0</v>
      </c>
      <c r="N14" s="234">
        <f>+L14-M14</f>
        <v/>
      </c>
    </row>
    <row r="15">
      <c r="A15" s="231" t="inlineStr">
        <is>
          <t>SELF PAY/OTHER &lt;180 DAYS</t>
        </is>
      </c>
      <c r="B15" s="1431" t="n">
        <v>0</v>
      </c>
      <c r="C15" s="1432" t="n">
        <v>0</v>
      </c>
      <c r="D15" s="1432" t="n">
        <v>0</v>
      </c>
      <c r="E15" s="1432" t="n">
        <v>0</v>
      </c>
      <c r="F15" s="1432" t="n">
        <v>0</v>
      </c>
      <c r="G15" s="1432" t="n">
        <v>0</v>
      </c>
      <c r="H15" s="1432" t="n">
        <v>0</v>
      </c>
      <c r="I15" s="1432" t="n">
        <v>0</v>
      </c>
      <c r="J15" s="1432" t="n">
        <v>0</v>
      </c>
      <c r="K15" s="1415" t="n">
        <v>0</v>
      </c>
      <c r="L15" s="1429">
        <f>SUM(B15:K15)</f>
        <v/>
      </c>
      <c r="M15" s="1417" t="n">
        <v>0</v>
      </c>
      <c r="N15" s="1418">
        <f>+L15-M15</f>
        <v/>
      </c>
    </row>
    <row r="16">
      <c r="A16" s="235" t="inlineStr">
        <is>
          <t>TOTAL BILLED INELIGIBLES</t>
        </is>
      </c>
      <c r="B16" s="236">
        <f>SUM(B11:B15)</f>
        <v/>
      </c>
      <c r="C16" s="227">
        <f>SUM(C11:C15)</f>
        <v/>
      </c>
      <c r="D16" s="227">
        <f>SUM(D11:D15)</f>
        <v/>
      </c>
      <c r="E16" s="227">
        <f>SUM(E11:E15)</f>
        <v/>
      </c>
      <c r="F16" s="227">
        <f>SUM(F11:F15)</f>
        <v/>
      </c>
      <c r="G16" s="227">
        <f>SUM(G11:G15)</f>
        <v/>
      </c>
      <c r="H16" s="227">
        <f>SUM(H11:H15)</f>
        <v/>
      </c>
      <c r="I16" s="227">
        <f>SUM(I11:I15)</f>
        <v/>
      </c>
      <c r="J16" s="227">
        <f>SUM(J11:J15)</f>
        <v/>
      </c>
      <c r="K16" s="227">
        <f>SUM(K11:K15)</f>
        <v/>
      </c>
      <c r="L16" s="237">
        <f>SUM(B16:K16)</f>
        <v/>
      </c>
      <c r="M16" s="238">
        <f>SUM(M11:M15)</f>
        <v/>
      </c>
      <c r="N16" s="234">
        <f>SUM(N11:N15)</f>
        <v/>
      </c>
    </row>
    <row r="17">
      <c r="A17" s="239" t="inlineStr">
        <is>
          <t>GROSS ELIGIBLE BILLED A/R</t>
        </is>
      </c>
      <c r="B17" s="240">
        <f>+B8-B16</f>
        <v/>
      </c>
      <c r="C17" s="241">
        <f>+C8-C16</f>
        <v/>
      </c>
      <c r="D17" s="241">
        <f>+D8-D16</f>
        <v/>
      </c>
      <c r="E17" s="241">
        <f>+E8-E16</f>
        <v/>
      </c>
      <c r="F17" s="241">
        <f>+F8-F16</f>
        <v/>
      </c>
      <c r="G17" s="241">
        <f>+G8-G16</f>
        <v/>
      </c>
      <c r="H17" s="241">
        <f>+H8-H16</f>
        <v/>
      </c>
      <c r="I17" s="241">
        <f>+I8-I16</f>
        <v/>
      </c>
      <c r="J17" s="241">
        <f>+J8-J16</f>
        <v/>
      </c>
      <c r="K17" s="241">
        <f>+K8-K16</f>
        <v/>
      </c>
      <c r="L17" s="242">
        <f>+L8-L16</f>
        <v/>
      </c>
      <c r="M17" s="243">
        <f>+M8-M16</f>
        <v/>
      </c>
      <c r="N17" s="244">
        <f>+N8-N16</f>
        <v/>
      </c>
    </row>
    <row r="18">
      <c r="A18" s="231" t="inlineStr">
        <is>
          <t>NET VALUE FACTORS FOR BILLED</t>
        </is>
      </c>
      <c r="B18" s="2409" t="n">
        <v>0</v>
      </c>
      <c r="C18" s="2410" t="n">
        <v>0</v>
      </c>
      <c r="D18" s="2410" t="n">
        <v>0</v>
      </c>
      <c r="E18" s="2410" t="n">
        <v>0</v>
      </c>
      <c r="F18" s="2410" t="n">
        <v>0</v>
      </c>
      <c r="G18" s="2410" t="n">
        <v>0</v>
      </c>
      <c r="H18" s="2410" t="n">
        <v>0</v>
      </c>
      <c r="I18" s="2410" t="n">
        <v>0</v>
      </c>
      <c r="J18" s="2410" t="n">
        <v>0</v>
      </c>
      <c r="K18" s="2410" t="n">
        <v>0</v>
      </c>
      <c r="L18" s="2411">
        <f>+L19/L17</f>
        <v/>
      </c>
      <c r="M18" s="2412">
        <f>+M19/M17</f>
        <v/>
      </c>
      <c r="N18" s="2413">
        <f>+L18-M18</f>
        <v/>
      </c>
    </row>
    <row r="19">
      <c r="A19" s="247" t="inlineStr">
        <is>
          <t>ENV OF BILLED A/R</t>
        </is>
      </c>
      <c r="B19" s="248">
        <f>+B17*B18</f>
        <v/>
      </c>
      <c r="C19" s="249">
        <f>+C17*C18</f>
        <v/>
      </c>
      <c r="D19" s="249">
        <f>+D17*D18</f>
        <v/>
      </c>
      <c r="E19" s="249">
        <f>+E17*E18</f>
        <v/>
      </c>
      <c r="F19" s="249">
        <f>+F17*F18</f>
        <v/>
      </c>
      <c r="G19" s="249">
        <f>+G17*G18</f>
        <v/>
      </c>
      <c r="H19" s="249">
        <f>+H17*H18</f>
        <v/>
      </c>
      <c r="I19" s="249">
        <f>+I17*I18</f>
        <v/>
      </c>
      <c r="J19" s="249">
        <f>+J17*J18</f>
        <v/>
      </c>
      <c r="K19" s="249">
        <f>+K17*K18</f>
        <v/>
      </c>
      <c r="L19" s="242">
        <f>SUM(B19:K19)</f>
        <v/>
      </c>
      <c r="M19" s="243" t="n">
        <v>0</v>
      </c>
      <c r="N19" s="244">
        <f>+L19-M19</f>
        <v/>
      </c>
    </row>
    <row r="20" ht="5" customHeight="1">
      <c r="A20" s="231" t="n"/>
      <c r="B20" s="254" t="n"/>
      <c r="C20" s="255" t="n"/>
      <c r="D20" s="255" t="n"/>
      <c r="E20" s="255" t="n"/>
      <c r="F20" s="255" t="n"/>
      <c r="G20" s="255" t="n"/>
      <c r="H20" s="255" t="n"/>
      <c r="I20" s="255" t="n"/>
      <c r="J20" s="255" t="n"/>
      <c r="K20" s="255" t="n"/>
      <c r="L20" s="232" t="n"/>
      <c r="M20" s="252" t="n"/>
      <c r="N20" s="253" t="n"/>
    </row>
    <row r="21">
      <c r="A21" s="224" t="inlineStr">
        <is>
          <t>UNBILLED ACCOUNTS RECEIVABLE</t>
        </is>
      </c>
      <c r="B21" s="254" t="n">
        <v>0</v>
      </c>
      <c r="C21" s="255" t="n">
        <v>0</v>
      </c>
      <c r="D21" s="255" t="n">
        <v>0</v>
      </c>
      <c r="E21" s="255" t="n">
        <v>0</v>
      </c>
      <c r="F21" s="255" t="n">
        <v>0</v>
      </c>
      <c r="G21" s="255" t="n">
        <v>0</v>
      </c>
      <c r="H21" s="255" t="n">
        <v>0</v>
      </c>
      <c r="I21" s="255" t="n">
        <v>0</v>
      </c>
      <c r="J21" s="255" t="n">
        <v>0</v>
      </c>
      <c r="K21" s="255" t="n">
        <v>0</v>
      </c>
      <c r="L21" s="232">
        <f>SUM(B21:K21)</f>
        <v/>
      </c>
      <c r="M21" s="256" t="n">
        <v>0</v>
      </c>
      <c r="N21" s="1217">
        <f>+L21-M21</f>
        <v/>
      </c>
    </row>
    <row r="22" ht="5" customHeight="1">
      <c r="A22" s="231" t="n"/>
      <c r="B22" s="254" t="n"/>
      <c r="C22" s="255" t="n"/>
      <c r="D22" s="255" t="n"/>
      <c r="E22" s="255" t="n"/>
      <c r="F22" s="255" t="n"/>
      <c r="G22" s="255" t="n"/>
      <c r="H22" s="255" t="n"/>
      <c r="I22" s="255" t="n"/>
      <c r="J22" s="255" t="n"/>
      <c r="K22" s="255" t="n"/>
      <c r="L22" s="232" t="n"/>
      <c r="M22" s="252" t="n"/>
      <c r="N22" s="1217" t="n"/>
    </row>
    <row r="23">
      <c r="A23" s="224" t="inlineStr">
        <is>
          <t>LESS: INELIGIBLES</t>
        </is>
      </c>
      <c r="B23" s="254" t="n"/>
      <c r="C23" s="255" t="n"/>
      <c r="D23" s="255" t="n"/>
      <c r="E23" s="255" t="n"/>
      <c r="F23" s="255" t="n"/>
      <c r="G23" s="255" t="n"/>
      <c r="H23" s="255" t="n"/>
      <c r="I23" s="255" t="n"/>
      <c r="J23" s="255" t="n"/>
      <c r="K23" s="255" t="n"/>
      <c r="L23" s="232" t="n"/>
      <c r="M23" s="252" t="n"/>
      <c r="N23" s="1217" t="n"/>
    </row>
    <row r="24">
      <c r="A24" s="231" t="inlineStr">
        <is>
          <t>INHOUSE &amp; DNFB &gt;30 DAYS</t>
        </is>
      </c>
      <c r="B24" s="254" t="n">
        <v>0</v>
      </c>
      <c r="C24" s="255" t="n">
        <v>0</v>
      </c>
      <c r="D24" s="255" t="n">
        <v>0</v>
      </c>
      <c r="E24" s="255" t="n">
        <v>0</v>
      </c>
      <c r="F24" s="255" t="n">
        <v>0</v>
      </c>
      <c r="G24" s="255" t="n">
        <v>0</v>
      </c>
      <c r="H24" s="255" t="n">
        <v>0</v>
      </c>
      <c r="I24" s="255" t="n">
        <v>0</v>
      </c>
      <c r="J24" s="255" t="n">
        <v>0</v>
      </c>
      <c r="K24" s="255" t="n">
        <v>0</v>
      </c>
      <c r="L24" s="232">
        <f>SUM(B24:K24)</f>
        <v/>
      </c>
      <c r="M24" s="252" t="n">
        <v>0</v>
      </c>
      <c r="N24" s="1217">
        <f>+L24-M24</f>
        <v/>
      </c>
    </row>
    <row r="25">
      <c r="A25" s="231" t="inlineStr">
        <is>
          <t>INHOUSE &gt;30 DAYS</t>
        </is>
      </c>
      <c r="B25" s="254" t="n">
        <v>0</v>
      </c>
      <c r="C25" s="255" t="n">
        <v>0</v>
      </c>
      <c r="D25" s="255" t="n">
        <v>0</v>
      </c>
      <c r="E25" s="255" t="n">
        <v>0</v>
      </c>
      <c r="F25" s="255" t="n">
        <v>0</v>
      </c>
      <c r="G25" s="255" t="n">
        <v>0</v>
      </c>
      <c r="H25" s="255" t="n">
        <v>0</v>
      </c>
      <c r="I25" s="255" t="n">
        <v>0</v>
      </c>
      <c r="J25" s="255" t="n">
        <v>0</v>
      </c>
      <c r="K25" s="255" t="n">
        <v>0</v>
      </c>
      <c r="L25" s="232">
        <f>SUM(B25:K25)</f>
        <v/>
      </c>
      <c r="M25" s="252" t="n">
        <v>0</v>
      </c>
      <c r="N25" s="1217">
        <f>+L25-M25</f>
        <v/>
      </c>
    </row>
    <row r="26">
      <c r="A26" s="231" t="inlineStr">
        <is>
          <t>MEDICAID PENDING &gt;30 DAYS</t>
        </is>
      </c>
      <c r="B26" s="254" t="n">
        <v>0</v>
      </c>
      <c r="C26" s="255" t="n">
        <v>0</v>
      </c>
      <c r="D26" s="255" t="n">
        <v>0</v>
      </c>
      <c r="E26" s="255" t="n">
        <v>0</v>
      </c>
      <c r="F26" s="255" t="n">
        <v>0</v>
      </c>
      <c r="G26" s="255" t="n">
        <v>0</v>
      </c>
      <c r="H26" s="255" t="n">
        <v>0</v>
      </c>
      <c r="I26" s="255" t="n">
        <v>0</v>
      </c>
      <c r="J26" s="255" t="n">
        <v>0</v>
      </c>
      <c r="K26" s="255" t="n">
        <v>0</v>
      </c>
      <c r="L26" s="232">
        <f>SUM(B26:K26)</f>
        <v/>
      </c>
      <c r="M26" s="252" t="n">
        <v>0</v>
      </c>
      <c r="N26" s="1217">
        <f>+L26-M26</f>
        <v/>
      </c>
    </row>
    <row r="27">
      <c r="A27" s="231" t="inlineStr">
        <is>
          <t>SELF PAY/OTHER &lt;30 DAYS</t>
        </is>
      </c>
      <c r="B27" s="1419" t="n">
        <v>0</v>
      </c>
      <c r="C27" s="1421" t="n">
        <v>0</v>
      </c>
      <c r="D27" s="1421" t="n">
        <v>0</v>
      </c>
      <c r="E27" s="1421" t="n">
        <v>0</v>
      </c>
      <c r="F27" s="1421" t="n">
        <v>0</v>
      </c>
      <c r="G27" s="1421" t="n">
        <v>0</v>
      </c>
      <c r="H27" s="1421" t="n">
        <v>0</v>
      </c>
      <c r="I27" s="1421" t="n">
        <v>0</v>
      </c>
      <c r="J27" s="1421" t="n">
        <v>0</v>
      </c>
      <c r="K27" s="1421" t="n">
        <v>0</v>
      </c>
      <c r="L27" s="1429">
        <f>SUM(B27:K27)</f>
        <v/>
      </c>
      <c r="M27" s="1422" t="n">
        <v>0</v>
      </c>
      <c r="N27" s="1423">
        <f>+L27-M27</f>
        <v/>
      </c>
    </row>
    <row r="28">
      <c r="A28" s="235" t="inlineStr">
        <is>
          <t>TOTAL UNBILLED INELIGIBLES</t>
        </is>
      </c>
      <c r="B28" s="254">
        <f>SUM(B24:B27)</f>
        <v/>
      </c>
      <c r="C28" s="255">
        <f>SUM(C24:C27)</f>
        <v/>
      </c>
      <c r="D28" s="255">
        <f>SUM(D24:D27)</f>
        <v/>
      </c>
      <c r="E28" s="255">
        <f>SUM(E24:E27)</f>
        <v/>
      </c>
      <c r="F28" s="255">
        <f>SUM(F24:F27)</f>
        <v/>
      </c>
      <c r="G28" s="255">
        <f>SUM(G24:G27)</f>
        <v/>
      </c>
      <c r="H28" s="255">
        <f>SUM(H24:H27)</f>
        <v/>
      </c>
      <c r="I28" s="255">
        <f>SUM(I24:I27)</f>
        <v/>
      </c>
      <c r="J28" s="255">
        <f>SUM(J24:J27)</f>
        <v/>
      </c>
      <c r="K28" s="255">
        <f>SUM(K24:K27)</f>
        <v/>
      </c>
      <c r="L28" s="237">
        <f>SUM(L24:L27)</f>
        <v/>
      </c>
      <c r="M28" s="257">
        <f>SUM(M24:M27)</f>
        <v/>
      </c>
      <c r="N28" s="1217">
        <f>+L28-M28</f>
        <v/>
      </c>
    </row>
    <row r="29">
      <c r="A29" s="239" t="inlineStr">
        <is>
          <t>GROSS ELIGIBLE UNBILLED A/R</t>
        </is>
      </c>
      <c r="B29" s="248">
        <f>+B21-B28</f>
        <v/>
      </c>
      <c r="C29" s="249">
        <f>+C21-C28</f>
        <v/>
      </c>
      <c r="D29" s="249">
        <f>+D21-D28</f>
        <v/>
      </c>
      <c r="E29" s="249">
        <f>+E21-E28</f>
        <v/>
      </c>
      <c r="F29" s="249">
        <f>+F21-F28</f>
        <v/>
      </c>
      <c r="G29" s="249">
        <f>+G21-G28</f>
        <v/>
      </c>
      <c r="H29" s="249">
        <f>+H21-H28</f>
        <v/>
      </c>
      <c r="I29" s="249">
        <f>+I21-I28</f>
        <v/>
      </c>
      <c r="J29" s="249">
        <f>+J21-J28</f>
        <v/>
      </c>
      <c r="K29" s="249">
        <f>+K21-K28</f>
        <v/>
      </c>
      <c r="L29" s="242">
        <f>+L21-L28</f>
        <v/>
      </c>
      <c r="M29" s="243">
        <f>+M21-M28</f>
        <v/>
      </c>
      <c r="N29" s="244">
        <f>+L29-M29</f>
        <v/>
      </c>
    </row>
    <row r="30">
      <c r="A30" s="231" t="inlineStr">
        <is>
          <t>NET VALUE FACTORS FOR UNBILLED</t>
        </is>
      </c>
      <c r="B30" s="2409" t="n">
        <v>0</v>
      </c>
      <c r="C30" s="2410" t="n">
        <v>0</v>
      </c>
      <c r="D30" s="2410" t="n">
        <v>0</v>
      </c>
      <c r="E30" s="2410" t="n">
        <v>0</v>
      </c>
      <c r="F30" s="2410" t="n">
        <v>0</v>
      </c>
      <c r="G30" s="2410" t="n">
        <v>0</v>
      </c>
      <c r="H30" s="2410" t="n">
        <v>0</v>
      </c>
      <c r="I30" s="2410" t="n">
        <v>0</v>
      </c>
      <c r="J30" s="2410" t="n">
        <v>0</v>
      </c>
      <c r="K30" s="2410" t="n">
        <v>0</v>
      </c>
      <c r="L30" s="2411">
        <f>+L31/L29</f>
        <v/>
      </c>
      <c r="M30" s="2412">
        <f>+M31/M29</f>
        <v/>
      </c>
      <c r="N30" s="2414">
        <f>+L30-M30</f>
        <v/>
      </c>
    </row>
    <row r="31">
      <c r="A31" s="247" t="inlineStr">
        <is>
          <t>ENV OF UNBILLED A/R</t>
        </is>
      </c>
      <c r="B31" s="240">
        <f>+B29*B30</f>
        <v/>
      </c>
      <c r="C31" s="241">
        <f>+C29*C30</f>
        <v/>
      </c>
      <c r="D31" s="241">
        <f>+D29*D30</f>
        <v/>
      </c>
      <c r="E31" s="241">
        <f>+E29*E30</f>
        <v/>
      </c>
      <c r="F31" s="241">
        <f>+F29*F30</f>
        <v/>
      </c>
      <c r="G31" s="241">
        <f>+G29*G30</f>
        <v/>
      </c>
      <c r="H31" s="241">
        <f>+H29*H30</f>
        <v/>
      </c>
      <c r="I31" s="241">
        <f>+I29*I30</f>
        <v/>
      </c>
      <c r="J31" s="241">
        <f>+J29*J30</f>
        <v/>
      </c>
      <c r="K31" s="241">
        <f>+K29*K30</f>
        <v/>
      </c>
      <c r="L31" s="242">
        <f>SUM(B31:K31)</f>
        <v/>
      </c>
      <c r="M31" s="243" t="n">
        <v>0</v>
      </c>
      <c r="N31" s="244">
        <f>+L31-M31</f>
        <v/>
      </c>
    </row>
    <row r="32" ht="1.5" customHeight="1">
      <c r="A32" s="231" t="n"/>
      <c r="B32" s="260" t="n"/>
      <c r="C32" s="261" t="n"/>
      <c r="D32" s="261" t="n"/>
      <c r="E32" s="261" t="n"/>
      <c r="F32" s="261" t="n"/>
      <c r="G32" s="261" t="n"/>
      <c r="H32" s="261" t="n"/>
      <c r="I32" s="261" t="n"/>
      <c r="J32" s="261" t="n"/>
      <c r="K32" s="261" t="n"/>
      <c r="L32" s="262" t="n"/>
      <c r="M32" s="263" t="n"/>
      <c r="N32" s="1214" t="n"/>
    </row>
    <row r="33">
      <c r="A33" s="224" t="inlineStr">
        <is>
          <t>TOTAL ACCOUNTS RECEIVABLE</t>
        </is>
      </c>
      <c r="B33" s="236">
        <f>+B8+B21</f>
        <v/>
      </c>
      <c r="C33" s="227">
        <f>+C8+C21</f>
        <v/>
      </c>
      <c r="D33" s="227">
        <f>+D8+D21</f>
        <v/>
      </c>
      <c r="E33" s="227">
        <f>+E8+E21</f>
        <v/>
      </c>
      <c r="F33" s="227">
        <f>+F8+F21</f>
        <v/>
      </c>
      <c r="G33" s="227">
        <f>+G8+G21</f>
        <v/>
      </c>
      <c r="H33" s="227">
        <f>+H8+H21</f>
        <v/>
      </c>
      <c r="I33" s="227">
        <f>+I8+I21</f>
        <v/>
      </c>
      <c r="J33" s="227">
        <f>+J8+J21</f>
        <v/>
      </c>
      <c r="K33" s="227">
        <f>+K8+K21</f>
        <v/>
      </c>
      <c r="L33" s="232">
        <f>+L8+L21</f>
        <v/>
      </c>
      <c r="M33" s="12">
        <f>+M8+M21</f>
        <v/>
      </c>
      <c r="N33" s="1217">
        <f>+L33-M33</f>
        <v/>
      </c>
    </row>
    <row r="34">
      <c r="A34" s="224" t="inlineStr">
        <is>
          <t>LESS: TOTAL INELIGIBLES</t>
        </is>
      </c>
      <c r="B34" s="236">
        <f>+B16+B28</f>
        <v/>
      </c>
      <c r="C34" s="227">
        <f>+C16+C28</f>
        <v/>
      </c>
      <c r="D34" s="227">
        <f>+D16+D28</f>
        <v/>
      </c>
      <c r="E34" s="227">
        <f>+E16+E28</f>
        <v/>
      </c>
      <c r="F34" s="227">
        <f>+F16+F28</f>
        <v/>
      </c>
      <c r="G34" s="227">
        <f>+G16+G28</f>
        <v/>
      </c>
      <c r="H34" s="227">
        <f>+H16+H28</f>
        <v/>
      </c>
      <c r="I34" s="227">
        <f>+I16+I28</f>
        <v/>
      </c>
      <c r="J34" s="227">
        <f>+J16+J28</f>
        <v/>
      </c>
      <c r="K34" s="227">
        <f>+K16+K28</f>
        <v/>
      </c>
      <c r="L34" s="232">
        <f>+L16+L28</f>
        <v/>
      </c>
      <c r="M34" s="12">
        <f>+M16+M28</f>
        <v/>
      </c>
      <c r="N34" s="1217">
        <f>+L34-M34</f>
        <v/>
      </c>
    </row>
    <row r="35">
      <c r="A35" s="239" t="inlineStr">
        <is>
          <t>TOTAL GROSS ELIGIBLE A/R</t>
        </is>
      </c>
      <c r="B35" s="240">
        <f>+B33-B34</f>
        <v/>
      </c>
      <c r="C35" s="241">
        <f>+C33-C34</f>
        <v/>
      </c>
      <c r="D35" s="241">
        <f>+D33-D34</f>
        <v/>
      </c>
      <c r="E35" s="241">
        <f>+E33-E34</f>
        <v/>
      </c>
      <c r="F35" s="241">
        <f>+F33-F34</f>
        <v/>
      </c>
      <c r="G35" s="241">
        <f>+G33-G34</f>
        <v/>
      </c>
      <c r="H35" s="241">
        <f>+H33-H34</f>
        <v/>
      </c>
      <c r="I35" s="241">
        <f>+I33-I34</f>
        <v/>
      </c>
      <c r="J35" s="241">
        <f>+J33-J34</f>
        <v/>
      </c>
      <c r="K35" s="241">
        <f>+K33-K34</f>
        <v/>
      </c>
      <c r="L35" s="242">
        <f>+L33-L34</f>
        <v/>
      </c>
      <c r="M35" s="243">
        <f>+M33-M34</f>
        <v/>
      </c>
      <c r="N35" s="244">
        <f>+L35-M35</f>
        <v/>
      </c>
    </row>
    <row r="36">
      <c r="A36" s="231" t="inlineStr">
        <is>
          <t>BLENDED NET VALUE FACTORS</t>
        </is>
      </c>
      <c r="B36" s="2409">
        <f>+B37/B35</f>
        <v/>
      </c>
      <c r="C36" s="2410">
        <f>+C37/C35</f>
        <v/>
      </c>
      <c r="D36" s="2410">
        <f>+D37/D35</f>
        <v/>
      </c>
      <c r="E36" s="2410">
        <f>+E37/E35</f>
        <v/>
      </c>
      <c r="F36" s="2410">
        <f>+F37/F35</f>
        <v/>
      </c>
      <c r="G36" s="2410">
        <f>+G37/G35</f>
        <v/>
      </c>
      <c r="H36" s="2410">
        <f>+H37/H35</f>
        <v/>
      </c>
      <c r="I36" s="2410">
        <f>+I37/I35</f>
        <v/>
      </c>
      <c r="J36" s="2410">
        <f>+J37/J35</f>
        <v/>
      </c>
      <c r="K36" s="2410" t="n">
        <v>0</v>
      </c>
      <c r="L36" s="2411">
        <f>+L37/L35</f>
        <v/>
      </c>
      <c r="M36" s="2415">
        <f>+M37/M35</f>
        <v/>
      </c>
      <c r="N36" s="2414">
        <f>+L36-M36</f>
        <v/>
      </c>
    </row>
    <row r="37">
      <c r="A37" s="247" t="inlineStr">
        <is>
          <t>ENV OF TOTAL A/R</t>
        </is>
      </c>
      <c r="B37" s="2416">
        <f>+B19+B31</f>
        <v/>
      </c>
      <c r="C37" s="2417">
        <f>+C19+C31</f>
        <v/>
      </c>
      <c r="D37" s="2417">
        <f>+D19+D31</f>
        <v/>
      </c>
      <c r="E37" s="2417">
        <f>+E19+E31</f>
        <v/>
      </c>
      <c r="F37" s="2417">
        <f>+F19+F31</f>
        <v/>
      </c>
      <c r="G37" s="2417">
        <f>+G19+G31</f>
        <v/>
      </c>
      <c r="H37" s="2417">
        <f>+H19+H31</f>
        <v/>
      </c>
      <c r="I37" s="2417">
        <f>+I19+I31</f>
        <v/>
      </c>
      <c r="J37" s="2417">
        <f>+J19+J31</f>
        <v/>
      </c>
      <c r="K37" s="2417">
        <f>+K19+K31</f>
        <v/>
      </c>
      <c r="L37" s="2418">
        <f>+L19+L31</f>
        <v/>
      </c>
      <c r="M37" s="2419">
        <f>+M19+M31</f>
        <v/>
      </c>
      <c r="N37" s="2420">
        <f>+L37-M37</f>
        <v/>
      </c>
      <c r="P37" s="2421" t="n"/>
    </row>
    <row r="38" ht="3" customHeight="1">
      <c r="A38" s="231" t="n"/>
      <c r="B38" s="260" t="n"/>
      <c r="C38" s="261" t="n"/>
      <c r="D38" s="261" t="n"/>
      <c r="E38" s="261" t="n"/>
      <c r="F38" s="261" t="n"/>
      <c r="G38" s="261" t="n"/>
      <c r="H38" s="261" t="n"/>
      <c r="I38" s="261" t="n"/>
      <c r="J38" s="261" t="n"/>
      <c r="K38" s="261" t="n"/>
      <c r="L38" s="262" t="n"/>
      <c r="M38" s="263" t="n"/>
      <c r="N38" s="1214" t="n"/>
    </row>
    <row r="39">
      <c r="A39" s="224" t="inlineStr">
        <is>
          <t>LESS: ENV OFFSETS</t>
        </is>
      </c>
      <c r="B39" s="2422" t="n"/>
      <c r="C39" s="2423" t="n"/>
      <c r="D39" s="2423" t="n"/>
      <c r="E39" s="2423" t="n"/>
      <c r="F39" s="2423" t="n"/>
      <c r="G39" s="2423" t="n"/>
      <c r="H39" s="2423" t="n"/>
      <c r="I39" s="2423" t="n"/>
      <c r="J39" s="2423" t="n"/>
      <c r="K39" s="2423" t="n"/>
      <c r="L39" s="2424" t="n"/>
      <c r="M39" s="263" t="n"/>
      <c r="N39" s="1214" t="n"/>
    </row>
    <row r="40">
      <c r="A40" s="231" t="inlineStr">
        <is>
          <t>COST REPORT LIABILITIES</t>
        </is>
      </c>
      <c r="B40" s="2422" t="n"/>
      <c r="C40" s="2423" t="n"/>
      <c r="D40" s="2423" t="n"/>
      <c r="E40" s="2423" t="n"/>
      <c r="F40" s="2423" t="n"/>
      <c r="G40" s="2423" t="n"/>
      <c r="H40" s="2423" t="n"/>
      <c r="I40" s="2423" t="n"/>
      <c r="J40" s="2423" t="n"/>
      <c r="K40" s="2423" t="n"/>
      <c r="L40" s="232" t="n">
        <v>0</v>
      </c>
      <c r="M40" s="12" t="n">
        <v>0</v>
      </c>
      <c r="N40" s="1217">
        <f>+L40-M40</f>
        <v/>
      </c>
    </row>
    <row r="41">
      <c r="A41" s="231" t="inlineStr">
        <is>
          <t>SSI RESERVE</t>
        </is>
      </c>
      <c r="B41" s="2422" t="n"/>
      <c r="C41" s="2423" t="n"/>
      <c r="D41" s="2423" t="n"/>
      <c r="E41" s="2423" t="n"/>
      <c r="F41" s="2423" t="n"/>
      <c r="G41" s="2423" t="n"/>
      <c r="H41" s="2423" t="n"/>
      <c r="I41" s="2423" t="n"/>
      <c r="J41" s="2423" t="n"/>
      <c r="K41" s="2423" t="n"/>
      <c r="L41" s="232" t="n">
        <v>0</v>
      </c>
      <c r="M41" s="12" t="n">
        <v>0</v>
      </c>
      <c r="N41" s="1217">
        <f>+L41-M41</f>
        <v/>
      </c>
    </row>
    <row r="42">
      <c r="A42" s="231" t="inlineStr">
        <is>
          <t>RAC RESERVE</t>
        </is>
      </c>
      <c r="B42" s="2422" t="n"/>
      <c r="C42" s="2423" t="n"/>
      <c r="D42" s="2423" t="n"/>
      <c r="E42" s="2423" t="n"/>
      <c r="F42" s="2423" t="n"/>
      <c r="G42" s="2423" t="n"/>
      <c r="H42" s="2423" t="n"/>
      <c r="I42" s="2423" t="n"/>
      <c r="J42" s="2423" t="n"/>
      <c r="K42" s="2423" t="n"/>
      <c r="L42" s="232" t="n">
        <v>0</v>
      </c>
      <c r="M42" s="12" t="n">
        <v>0</v>
      </c>
      <c r="N42" s="1217">
        <f>+L42-M42</f>
        <v/>
      </c>
    </row>
    <row r="43">
      <c r="A43" s="231" t="inlineStr">
        <is>
          <t>UNPOSTED CASH</t>
        </is>
      </c>
      <c r="B43" s="2422" t="n"/>
      <c r="C43" s="2423" t="n"/>
      <c r="D43" s="2423" t="n"/>
      <c r="E43" s="2423" t="n"/>
      <c r="F43" s="2423" t="n"/>
      <c r="G43" s="2423" t="n"/>
      <c r="H43" s="2423" t="n"/>
      <c r="I43" s="2423" t="n"/>
      <c r="J43" s="2423" t="n"/>
      <c r="K43" s="2423" t="n"/>
      <c r="L43" s="232" t="n">
        <v>0</v>
      </c>
      <c r="M43" s="12" t="n">
        <v>0</v>
      </c>
      <c r="N43" s="1217">
        <f>+L43-M43</f>
        <v/>
      </c>
    </row>
    <row r="44">
      <c r="A44" s="1424" t="inlineStr">
        <is>
          <t>CREDIT BALANCES OVER 180</t>
        </is>
      </c>
      <c r="B44" s="2425" t="n"/>
      <c r="C44" s="2426" t="n"/>
      <c r="D44" s="2426" t="n"/>
      <c r="E44" s="2426" t="n"/>
      <c r="F44" s="2426" t="n"/>
      <c r="G44" s="2426" t="n"/>
      <c r="H44" s="2426" t="n"/>
      <c r="I44" s="2426" t="n"/>
      <c r="J44" s="2426" t="n"/>
      <c r="K44" s="2427" t="n"/>
      <c r="L44" s="1429" t="n">
        <v>0</v>
      </c>
      <c r="M44" s="1384" t="n">
        <v>0</v>
      </c>
      <c r="N44" s="1428">
        <f>+L44-M44</f>
        <v/>
      </c>
    </row>
    <row r="45">
      <c r="A45" s="224" t="inlineStr">
        <is>
          <t>TOTAL ENV RESERVES</t>
        </is>
      </c>
      <c r="B45" s="2422" t="n"/>
      <c r="C45" s="2423" t="n"/>
      <c r="D45" s="2423" t="n"/>
      <c r="E45" s="2423" t="n"/>
      <c r="F45" s="2423" t="n"/>
      <c r="G45" s="2423" t="n"/>
      <c r="H45" s="2423" t="n"/>
      <c r="I45" s="2423" t="n"/>
      <c r="J45" s="2423" t="n"/>
      <c r="K45" s="2423" t="n"/>
      <c r="L45" s="232">
        <f>SUM(L40:L44)</f>
        <v/>
      </c>
      <c r="M45" s="12">
        <f>SUM(M40:M44)</f>
        <v/>
      </c>
      <c r="N45" s="1219">
        <f>+L45-M45</f>
        <v/>
      </c>
    </row>
    <row r="46" ht="3" customHeight="1">
      <c r="A46" s="235" t="n"/>
      <c r="B46" s="2422" t="n"/>
      <c r="C46" s="2423" t="n"/>
      <c r="D46" s="2423" t="n"/>
      <c r="E46" s="2423" t="n"/>
      <c r="F46" s="2423" t="n"/>
      <c r="G46" s="2423" t="n"/>
      <c r="H46" s="2423" t="n"/>
      <c r="I46" s="2423" t="n"/>
      <c r="J46" s="2423" t="n"/>
      <c r="K46" s="2423" t="n"/>
      <c r="L46" s="2424" t="n"/>
      <c r="M46" s="263" t="n"/>
      <c r="N46" s="1214" t="n"/>
    </row>
    <row r="47">
      <c r="A47" s="239" t="inlineStr">
        <is>
          <t>ADJUSTED ESTIMATED NET VALUE</t>
        </is>
      </c>
      <c r="B47" s="2416" t="n"/>
      <c r="C47" s="2417" t="n"/>
      <c r="D47" s="2417" t="n"/>
      <c r="E47" s="2417" t="n"/>
      <c r="F47" s="2417" t="n"/>
      <c r="G47" s="2417" t="n"/>
      <c r="H47" s="2417" t="n"/>
      <c r="I47" s="2417" t="n"/>
      <c r="J47" s="2417" t="n"/>
      <c r="K47" s="2417" t="n"/>
      <c r="L47" s="242">
        <f>+L37-L45</f>
        <v/>
      </c>
      <c r="M47" s="243">
        <f>+M37-M45</f>
        <v/>
      </c>
      <c r="N47" s="244">
        <f>+L47-M47</f>
        <v/>
      </c>
    </row>
    <row r="48">
      <c r="A48" s="231" t="inlineStr">
        <is>
          <t>ADVANCE RATE</t>
        </is>
      </c>
      <c r="B48" s="275" t="n"/>
      <c r="C48" s="276" t="n"/>
      <c r="D48" s="276" t="n"/>
      <c r="E48" s="276" t="n"/>
      <c r="F48" s="276" t="n"/>
      <c r="G48" s="276" t="n"/>
      <c r="H48" s="276" t="n"/>
      <c r="I48" s="276" t="n"/>
      <c r="J48" s="276" t="n"/>
      <c r="K48" s="276" t="n"/>
      <c r="L48" s="747" t="n">
        <v>0.85</v>
      </c>
      <c r="M48" s="754">
        <f>M49/M47</f>
        <v/>
      </c>
      <c r="N48" s="1220">
        <f>+L48-M48</f>
        <v/>
      </c>
    </row>
    <row r="49">
      <c r="A49" s="247" t="inlineStr">
        <is>
          <t>TOTAL AVAILABILITY BEFORE OTHER RESERVES</t>
        </is>
      </c>
      <c r="B49" s="2416" t="n"/>
      <c r="C49" s="2417" t="n"/>
      <c r="D49" s="2417" t="n"/>
      <c r="E49" s="2417" t="n"/>
      <c r="F49" s="2417" t="n"/>
      <c r="G49" s="2417" t="n"/>
      <c r="H49" s="2417" t="n"/>
      <c r="I49" s="2417" t="n"/>
      <c r="J49" s="2417" t="n"/>
      <c r="K49" s="2417" t="n"/>
      <c r="L49" s="242">
        <f>+L47*L48</f>
        <v/>
      </c>
      <c r="M49" s="243" t="n">
        <v>0</v>
      </c>
      <c r="N49" s="244">
        <f>+L49-M49</f>
        <v/>
      </c>
    </row>
    <row r="50">
      <c r="A50" s="224" t="n"/>
      <c r="B50" s="2422" t="n"/>
      <c r="C50" s="2423" t="n"/>
      <c r="D50" s="2423" t="n"/>
      <c r="E50" s="2423" t="n"/>
      <c r="F50" s="2423" t="n"/>
      <c r="G50" s="2423" t="n"/>
      <c r="H50" s="2423" t="n"/>
      <c r="I50" s="2423" t="n"/>
      <c r="J50" s="2423" t="n"/>
      <c r="K50" s="2423" t="n"/>
      <c r="L50" s="2424" t="n"/>
      <c r="M50" s="263" t="n"/>
      <c r="N50" s="1214" t="n"/>
    </row>
    <row r="51">
      <c r="A51" s="224" t="inlineStr">
        <is>
          <t xml:space="preserve">LESS: OTHER RESERVES </t>
        </is>
      </c>
      <c r="B51" s="2422" t="n"/>
      <c r="C51" s="2423" t="n"/>
      <c r="D51" s="2423" t="n"/>
      <c r="E51" s="2423" t="n"/>
      <c r="F51" s="2423" t="n"/>
      <c r="G51" s="2423" t="n"/>
      <c r="H51" s="2423" t="n"/>
      <c r="I51" s="2423" t="n"/>
      <c r="J51" s="2423" t="n"/>
      <c r="K51" s="2423" t="n"/>
      <c r="L51" s="2424" t="n"/>
      <c r="M51" s="263" t="n"/>
      <c r="N51" s="1214" t="n"/>
    </row>
    <row r="52">
      <c r="A52" s="231" t="inlineStr">
        <is>
          <t>COST REPORT LIABILITIES</t>
        </is>
      </c>
      <c r="B52" s="2422" t="n"/>
      <c r="C52" s="2423" t="n"/>
      <c r="D52" s="2423" t="n"/>
      <c r="E52" s="2423" t="n"/>
      <c r="F52" s="2423" t="n"/>
      <c r="G52" s="2423" t="n"/>
      <c r="H52" s="2423" t="n"/>
      <c r="I52" s="2423" t="n"/>
      <c r="J52" s="2423" t="n"/>
      <c r="K52" s="2423" t="n"/>
      <c r="L52" s="232" t="n"/>
      <c r="M52" s="277" t="n"/>
      <c r="N52" s="1217">
        <f>+L52-M52</f>
        <v/>
      </c>
    </row>
    <row r="53">
      <c r="A53" s="231" t="inlineStr">
        <is>
          <t>UNPOSTED CASH</t>
        </is>
      </c>
      <c r="B53" s="2422" t="n"/>
      <c r="C53" s="2423" t="n"/>
      <c r="D53" s="2423" t="n"/>
      <c r="E53" s="2423" t="n"/>
      <c r="F53" s="2423" t="n"/>
      <c r="G53" s="2423" t="n"/>
      <c r="H53" s="2423" t="n"/>
      <c r="I53" s="2423" t="n"/>
      <c r="J53" s="2423" t="n"/>
      <c r="K53" s="2423" t="n"/>
      <c r="L53" s="232" t="n"/>
      <c r="M53" s="277" t="n"/>
      <c r="N53" s="1217">
        <f>+L53-M53</f>
        <v/>
      </c>
    </row>
    <row r="54">
      <c r="A54" s="1424" t="inlineStr">
        <is>
          <t>CREDIT BALANCES OVER 180</t>
        </is>
      </c>
      <c r="B54" s="2425" t="n"/>
      <c r="C54" s="2426" t="n"/>
      <c r="D54" s="2426" t="n"/>
      <c r="E54" s="2426" t="n"/>
      <c r="F54" s="2426" t="n"/>
      <c r="G54" s="2426" t="n"/>
      <c r="H54" s="2426" t="n"/>
      <c r="I54" s="2426" t="n"/>
      <c r="J54" s="2426" t="n"/>
      <c r="K54" s="2426" t="n"/>
      <c r="L54" s="1429" t="n"/>
      <c r="M54" s="1430" t="n"/>
      <c r="N54" s="1428">
        <f>+L54-M54</f>
        <v/>
      </c>
    </row>
    <row r="55">
      <c r="A55" s="224" t="inlineStr">
        <is>
          <t>TOTAL OTHER RESERVES</t>
        </is>
      </c>
      <c r="B55" s="2422" t="n"/>
      <c r="C55" s="2423" t="n"/>
      <c r="D55" s="2423" t="n"/>
      <c r="E55" s="2423" t="n"/>
      <c r="F55" s="2423" t="n"/>
      <c r="G55" s="2423" t="n"/>
      <c r="H55" s="2423" t="n"/>
      <c r="I55" s="2423" t="n"/>
      <c r="J55" s="2423" t="n"/>
      <c r="K55" s="2423" t="n"/>
      <c r="L55" s="232">
        <f>SUM(L52:L54)</f>
        <v/>
      </c>
      <c r="M55" s="12">
        <f>SUM(M52:M54)</f>
        <v/>
      </c>
      <c r="N55" s="1217">
        <f>+L55-M55</f>
        <v/>
      </c>
    </row>
    <row r="56">
      <c r="A56" s="224" t="n"/>
      <c r="B56" s="2422" t="n"/>
      <c r="C56" s="2423" t="n"/>
      <c r="D56" s="2423" t="n"/>
      <c r="E56" s="2423" t="n"/>
      <c r="F56" s="2423" t="n"/>
      <c r="G56" s="2423" t="n"/>
      <c r="H56" s="2423" t="n"/>
      <c r="I56" s="2423" t="n"/>
      <c r="J56" s="2423" t="n"/>
      <c r="K56" s="2423" t="n"/>
      <c r="L56" s="232" t="n"/>
      <c r="M56" s="277" t="n"/>
      <c r="N56" s="1217" t="n"/>
    </row>
    <row r="57" ht="16" customHeight="1" thickBot="1">
      <c r="A57" s="278" t="inlineStr">
        <is>
          <t>TOTAL AVAILABILITY</t>
        </is>
      </c>
      <c r="B57" s="2428" t="n"/>
      <c r="C57" s="2429" t="n"/>
      <c r="D57" s="2429" t="n"/>
      <c r="E57" s="2429" t="n"/>
      <c r="F57" s="2429" t="n"/>
      <c r="G57" s="2429" t="n"/>
      <c r="H57" s="2429" t="n"/>
      <c r="I57" s="2429" t="n"/>
      <c r="J57" s="2429" t="n"/>
      <c r="K57" s="2429" t="n"/>
      <c r="L57" s="281">
        <f>+L49-L55</f>
        <v/>
      </c>
      <c r="M57" s="282">
        <f>+M49-M55</f>
        <v/>
      </c>
      <c r="N57" s="283">
        <f>+L57-M57</f>
        <v/>
      </c>
    </row>
    <row r="58">
      <c r="A58" s="235" t="inlineStr">
        <is>
          <t>ADD: OTHER SOURCES</t>
        </is>
      </c>
      <c r="B58" s="2422" t="n"/>
      <c r="C58" s="2423" t="n"/>
      <c r="D58" s="2423" t="n"/>
      <c r="E58" s="2423" t="n"/>
      <c r="F58" s="2423" t="n"/>
      <c r="G58" s="2423" t="n"/>
      <c r="H58" s="2423" t="n"/>
      <c r="I58" s="2423" t="n"/>
      <c r="J58" s="2423" t="n"/>
      <c r="K58" s="2423" t="n"/>
      <c r="L58" s="2430" t="n"/>
      <c r="M58" s="263" t="n"/>
      <c r="N58" s="1214" t="n"/>
    </row>
    <row r="59">
      <c r="A59" s="231" t="inlineStr">
        <is>
          <t>LENDER TERM LOAN</t>
        </is>
      </c>
      <c r="B59" s="2422" t="n"/>
      <c r="C59" s="2423" t="n"/>
      <c r="D59" s="2423" t="n"/>
      <c r="E59" s="2423" t="n"/>
      <c r="F59" s="2423" t="n"/>
      <c r="G59" s="2423" t="n"/>
      <c r="H59" s="2423" t="n"/>
      <c r="I59" s="2423" t="n"/>
      <c r="J59" s="2423" t="n"/>
      <c r="K59" s="2423" t="n"/>
      <c r="L59" s="232" t="n">
        <v>0</v>
      </c>
      <c r="M59" s="12" t="n">
        <v>0</v>
      </c>
      <c r="N59" s="1217">
        <f>+L59-M59</f>
        <v/>
      </c>
    </row>
    <row r="60">
      <c r="A60" s="231" t="inlineStr">
        <is>
          <t>RELEASE OF SINKING FUND ASSETS</t>
        </is>
      </c>
      <c r="B60" s="2422" t="n"/>
      <c r="C60" s="2423" t="n"/>
      <c r="D60" s="2423" t="n"/>
      <c r="E60" s="2423" t="n"/>
      <c r="F60" s="2423" t="n"/>
      <c r="G60" s="2423" t="n"/>
      <c r="H60" s="2423" t="n"/>
      <c r="I60" s="2423" t="n"/>
      <c r="J60" s="2423" t="n"/>
      <c r="K60" s="2423" t="n"/>
      <c r="L60" s="232" t="n">
        <v>0</v>
      </c>
      <c r="M60" s="12" t="n">
        <v>0</v>
      </c>
      <c r="N60" s="1217">
        <f>+L60-M60</f>
        <v/>
      </c>
    </row>
    <row r="61">
      <c r="A61" s="231" t="inlineStr">
        <is>
          <t>CASH ON HAND</t>
        </is>
      </c>
      <c r="B61" s="2431" t="n"/>
      <c r="C61" s="2432" t="n"/>
      <c r="D61" s="2432" t="n"/>
      <c r="E61" s="2432" t="n"/>
      <c r="F61" s="2432" t="n"/>
      <c r="G61" s="2432" t="n"/>
      <c r="H61" s="2432" t="n"/>
      <c r="I61" s="2432" t="n"/>
      <c r="J61" s="2432" t="n"/>
      <c r="K61" s="2432" t="n"/>
      <c r="L61" s="1429" t="n">
        <v>0</v>
      </c>
      <c r="M61" s="1417" t="n">
        <v>0</v>
      </c>
      <c r="N61" s="1418">
        <f>+L61-M61</f>
        <v/>
      </c>
    </row>
    <row r="62">
      <c r="A62" s="235" t="inlineStr">
        <is>
          <t>TOTAL SOURCES</t>
        </is>
      </c>
      <c r="B62" s="2422" t="n"/>
      <c r="C62" s="2423" t="n"/>
      <c r="D62" s="2423" t="n"/>
      <c r="E62" s="2423" t="n"/>
      <c r="F62" s="2423" t="n"/>
      <c r="G62" s="2423" t="n"/>
      <c r="H62" s="2423" t="n"/>
      <c r="I62" s="2423" t="n"/>
      <c r="J62" s="2423" t="n"/>
      <c r="K62" s="2423" t="n"/>
      <c r="L62" s="232">
        <f>SUM(L57,L59:L61)</f>
        <v/>
      </c>
      <c r="M62" s="12">
        <f>SUM(M57,M59:M61)</f>
        <v/>
      </c>
      <c r="N62" s="1217">
        <f>SUM(N57,N59:N61)</f>
        <v/>
      </c>
    </row>
    <row r="63">
      <c r="A63" s="235" t="n"/>
      <c r="B63" s="2422" t="n"/>
      <c r="C63" s="2423" t="n"/>
      <c r="D63" s="2423" t="n"/>
      <c r="E63" s="2423" t="n"/>
      <c r="F63" s="2423" t="n"/>
      <c r="G63" s="2423" t="n"/>
      <c r="H63" s="2423" t="n"/>
      <c r="I63" s="2423" t="n"/>
      <c r="J63" s="2423" t="n"/>
      <c r="K63" s="2423" t="n"/>
      <c r="L63" s="2424" t="n"/>
      <c r="M63" s="263" t="n"/>
      <c r="N63" s="1214" t="n"/>
    </row>
    <row r="64">
      <c r="A64" s="235" t="inlineStr">
        <is>
          <t>LESS: REQUIREMENTS</t>
        </is>
      </c>
      <c r="B64" s="2422" t="n"/>
      <c r="C64" s="2423" t="n"/>
      <c r="D64" s="2423" t="n"/>
      <c r="E64" s="2423" t="n"/>
      <c r="F64" s="2423" t="n"/>
      <c r="G64" s="2423" t="n"/>
      <c r="H64" s="2423" t="n"/>
      <c r="I64" s="2423" t="n"/>
      <c r="J64" s="2423" t="n"/>
      <c r="K64" s="2423" t="n"/>
      <c r="L64" s="2424" t="n"/>
      <c r="M64" s="263" t="n"/>
      <c r="N64" s="1214" t="n"/>
    </row>
    <row r="65">
      <c r="A65" s="231" t="inlineStr">
        <is>
          <t>BOND DEFEASEMENT</t>
        </is>
      </c>
      <c r="B65" s="2422" t="n"/>
      <c r="C65" s="2423" t="n"/>
      <c r="D65" s="2423" t="n"/>
      <c r="E65" s="2423" t="n"/>
      <c r="F65" s="2423" t="n"/>
      <c r="G65" s="2423" t="n"/>
      <c r="H65" s="2423" t="n"/>
      <c r="I65" s="2423" t="n"/>
      <c r="J65" s="2423" t="n"/>
      <c r="K65" s="2423" t="n"/>
      <c r="L65" s="232" t="n">
        <v>0</v>
      </c>
      <c r="M65" s="12" t="n">
        <v>0</v>
      </c>
      <c r="N65" s="1217">
        <f>+L65-M65</f>
        <v/>
      </c>
    </row>
    <row r="66">
      <c r="A66" s="231" t="inlineStr">
        <is>
          <t>AGED A/P PAYOUT</t>
        </is>
      </c>
      <c r="B66" s="2422" t="n"/>
      <c r="C66" s="2423" t="n"/>
      <c r="D66" s="2423" t="n"/>
      <c r="E66" s="2423" t="n"/>
      <c r="F66" s="2423" t="n"/>
      <c r="G66" s="2423" t="n"/>
      <c r="H66" s="2423" t="n"/>
      <c r="I66" s="2423" t="n"/>
      <c r="J66" s="2423" t="n"/>
      <c r="K66" s="2423" t="n"/>
      <c r="L66" s="232" t="n">
        <v>0</v>
      </c>
      <c r="M66" s="12" t="n">
        <v>0</v>
      </c>
      <c r="N66" s="1217">
        <f>+L66-M66</f>
        <v/>
      </c>
    </row>
    <row r="67">
      <c r="A67" s="231" t="inlineStr">
        <is>
          <t>DELINQUENT TAX LIABILITIES</t>
        </is>
      </c>
      <c r="B67" s="2422" t="n"/>
      <c r="C67" s="2423" t="n"/>
      <c r="D67" s="2423" t="n"/>
      <c r="E67" s="2423" t="n"/>
      <c r="F67" s="2423" t="n"/>
      <c r="G67" s="2423" t="n"/>
      <c r="H67" s="2423" t="n"/>
      <c r="I67" s="2423" t="n"/>
      <c r="J67" s="2423" t="n"/>
      <c r="K67" s="2423" t="n"/>
      <c r="L67" s="232" t="n">
        <v>0</v>
      </c>
      <c r="M67" s="12" t="n">
        <v>0</v>
      </c>
      <c r="N67" s="1217">
        <f>+L67-M67</f>
        <v/>
      </c>
    </row>
    <row r="68">
      <c r="A68" s="231" t="inlineStr">
        <is>
          <t>EARLY REDEMPTION FEE</t>
        </is>
      </c>
      <c r="B68" s="2422" t="n"/>
      <c r="C68" s="2423" t="n"/>
      <c r="D68" s="2423" t="n"/>
      <c r="E68" s="2423" t="n"/>
      <c r="F68" s="2423" t="n"/>
      <c r="G68" s="2423" t="n"/>
      <c r="H68" s="2423" t="n"/>
      <c r="I68" s="2423" t="n"/>
      <c r="J68" s="2423" t="n"/>
      <c r="K68" s="2423" t="n"/>
      <c r="L68" s="232" t="n">
        <v>0</v>
      </c>
      <c r="M68" s="12" t="n">
        <v>0</v>
      </c>
      <c r="N68" s="1217">
        <f>+L68-M68</f>
        <v/>
      </c>
    </row>
    <row r="69">
      <c r="A69" s="231" t="inlineStr">
        <is>
          <t>TRANSACTION FEES</t>
        </is>
      </c>
      <c r="B69" s="2422" t="n"/>
      <c r="C69" s="2423" t="n"/>
      <c r="D69" s="2423" t="n"/>
      <c r="E69" s="2423" t="n"/>
      <c r="F69" s="2423" t="n"/>
      <c r="G69" s="2423" t="n"/>
      <c r="H69" s="2423" t="n"/>
      <c r="I69" s="2423" t="n"/>
      <c r="J69" s="2423" t="n"/>
      <c r="K69" s="2423" t="n"/>
      <c r="L69" s="232" t="n">
        <v>0</v>
      </c>
      <c r="M69" s="12" t="n">
        <v>0</v>
      </c>
      <c r="N69" s="1217">
        <f>+L69-M69</f>
        <v/>
      </c>
    </row>
    <row r="70">
      <c r="A70" s="231" t="inlineStr">
        <is>
          <t>LENDER REVOLVER</t>
        </is>
      </c>
      <c r="B70" s="2431" t="n"/>
      <c r="C70" s="2432" t="n"/>
      <c r="D70" s="2432" t="n"/>
      <c r="E70" s="2432" t="n"/>
      <c r="F70" s="2432" t="n"/>
      <c r="G70" s="2432" t="n"/>
      <c r="H70" s="2432" t="n"/>
      <c r="I70" s="2432" t="n"/>
      <c r="J70" s="2432" t="n"/>
      <c r="K70" s="2432" t="n"/>
      <c r="L70" s="1429" t="n">
        <v>0</v>
      </c>
      <c r="M70" s="1384" t="n">
        <v>0</v>
      </c>
      <c r="N70" s="1428">
        <f>+L70-M70</f>
        <v/>
      </c>
    </row>
    <row r="71">
      <c r="A71" s="235" t="inlineStr">
        <is>
          <t>TOTAL REQUIREMENTS</t>
        </is>
      </c>
      <c r="B71" s="2422" t="n"/>
      <c r="C71" s="2423" t="n"/>
      <c r="D71" s="2423" t="n"/>
      <c r="E71" s="2423" t="n"/>
      <c r="F71" s="2423" t="n"/>
      <c r="G71" s="2423" t="n"/>
      <c r="H71" s="2423" t="n"/>
      <c r="I71" s="2423" t="n"/>
      <c r="J71" s="2423" t="n"/>
      <c r="K71" s="2423" t="n"/>
      <c r="L71" s="232">
        <f>SUM(L65:L70)</f>
        <v/>
      </c>
      <c r="M71" s="12">
        <f>SUM(M65:M70)</f>
        <v/>
      </c>
      <c r="N71" s="1217">
        <f>+L71-M71</f>
        <v/>
      </c>
    </row>
    <row r="72">
      <c r="A72" s="235" t="n"/>
      <c r="B72" s="2422" t="n"/>
      <c r="C72" s="2423" t="n"/>
      <c r="D72" s="2423" t="n"/>
      <c r="E72" s="2423" t="n"/>
      <c r="F72" s="2423" t="n"/>
      <c r="G72" s="2423" t="n"/>
      <c r="H72" s="2423" t="n"/>
      <c r="I72" s="2423" t="n"/>
      <c r="J72" s="2423" t="n"/>
      <c r="K72" s="2423" t="n"/>
      <c r="L72" s="2424" t="n"/>
      <c r="M72" s="263" t="n"/>
      <c r="N72" s="1214" t="n"/>
    </row>
    <row r="73" ht="16" customHeight="1" thickBot="1">
      <c r="A73" s="289" t="inlineStr">
        <is>
          <t>NET AVAILABILITY</t>
        </is>
      </c>
      <c r="B73" s="2433" t="n"/>
      <c r="C73" s="2434" t="n"/>
      <c r="D73" s="2434" t="n"/>
      <c r="E73" s="2434" t="n"/>
      <c r="F73" s="2434" t="n"/>
      <c r="G73" s="2434" t="n"/>
      <c r="H73" s="2434" t="n"/>
      <c r="I73" s="2434" t="n"/>
      <c r="J73" s="2434" t="n"/>
      <c r="K73" s="2434" t="n"/>
      <c r="L73" s="292">
        <f>+L62-L71</f>
        <v/>
      </c>
      <c r="M73" s="293">
        <f>+M62-M71</f>
        <v/>
      </c>
      <c r="N73" s="294">
        <f>+L73-M73</f>
        <v/>
      </c>
    </row>
    <row r="74">
      <c r="A74" s="235" t="n"/>
      <c r="B74" s="2422" t="n"/>
      <c r="C74" s="2423" t="n"/>
      <c r="D74" s="2423" t="n"/>
      <c r="E74" s="2423" t="n"/>
      <c r="F74" s="2423" t="n"/>
      <c r="G74" s="2423" t="n"/>
      <c r="H74" s="2423" t="n"/>
      <c r="I74" s="2423" t="n"/>
      <c r="J74" s="2423" t="n"/>
      <c r="K74" s="2423" t="n"/>
      <c r="L74" s="232" t="n"/>
      <c r="M74" s="1076" t="n"/>
      <c r="N74" s="1076" t="n"/>
    </row>
    <row r="75">
      <c r="A75" s="235" t="inlineStr">
        <is>
          <t>OUTSTANDING LOAN BALANCE PER LENDER</t>
        </is>
      </c>
      <c r="B75" s="2422" t="n"/>
      <c r="C75" s="2423" t="n"/>
      <c r="D75" s="2423" t="n"/>
      <c r="E75" s="2423" t="n"/>
      <c r="F75" s="2423" t="n"/>
      <c r="G75" s="2423" t="n"/>
      <c r="H75" s="2423" t="n"/>
      <c r="I75" s="2423" t="n"/>
      <c r="J75" s="2423" t="n"/>
      <c r="K75" s="2423" t="n"/>
      <c r="L75" s="2424" t="n"/>
      <c r="M75" s="1076" t="n"/>
      <c r="N75" s="1076" t="n"/>
    </row>
    <row r="76" ht="16" customHeight="1" thickBot="1">
      <c r="A76" s="289" t="inlineStr">
        <is>
          <t>OVER ADVANCE (UNDER ADVANCE)</t>
        </is>
      </c>
      <c r="B76" s="2433" t="n"/>
      <c r="C76" s="2434" t="n"/>
      <c r="D76" s="2434" t="n"/>
      <c r="E76" s="2434" t="n"/>
      <c r="F76" s="2434" t="n"/>
      <c r="G76" s="2434" t="n"/>
      <c r="H76" s="2434" t="n"/>
      <c r="I76" s="2434" t="n"/>
      <c r="J76" s="2434" t="n"/>
      <c r="K76" s="2434" t="n"/>
      <c r="L76" s="292">
        <f>L75-L73</f>
        <v/>
      </c>
      <c r="M76" s="1076" t="n"/>
      <c r="N76" s="1076" t="n"/>
    </row>
    <row r="77">
      <c r="A77" s="207" t="n"/>
      <c r="B77" s="207" t="n"/>
      <c r="C77" s="207" t="n"/>
      <c r="D77" s="207" t="n"/>
      <c r="E77" s="207" t="n"/>
      <c r="F77" s="207" t="n"/>
      <c r="G77" s="207" t="n"/>
      <c r="H77" s="207" t="n"/>
      <c r="I77" s="207" t="n"/>
      <c r="J77" s="207" t="n"/>
      <c r="K77" s="207" t="n"/>
      <c r="L77" s="207" t="n"/>
    </row>
    <row r="78" ht="16" customHeight="1">
      <c r="A78" s="847" t="inlineStr">
        <is>
          <t>LOAN TURN</t>
        </is>
      </c>
      <c r="B78" s="846" t="n"/>
      <c r="C78" s="207" t="n"/>
      <c r="D78" s="207" t="n"/>
      <c r="E78" s="207" t="n"/>
      <c r="F78" s="207" t="n"/>
      <c r="G78" s="207" t="n"/>
      <c r="H78" s="207" t="n"/>
      <c r="I78" s="207" t="n"/>
      <c r="J78" s="207" t="n"/>
      <c r="K78" s="207" t="n"/>
      <c r="L78" s="207" t="n"/>
    </row>
    <row r="79" ht="16" customHeight="1" thickBot="1">
      <c r="A79" s="846" t="n"/>
      <c r="B79" s="846" t="n"/>
      <c r="C79" s="207" t="n"/>
      <c r="D79" s="207" t="n"/>
      <c r="E79" s="207" t="n"/>
      <c r="F79" s="207" t="n"/>
      <c r="G79" s="207" t="n"/>
      <c r="H79" s="207" t="n"/>
      <c r="I79" s="207" t="n"/>
      <c r="J79" s="207" t="n"/>
      <c r="K79" s="207" t="n"/>
      <c r="L79" s="207" t="n"/>
    </row>
    <row r="80" ht="16" customHeight="1">
      <c r="A80" s="848" t="inlineStr">
        <is>
          <t>AVG ROLLFORWARD COLLECTIONS T6M</t>
        </is>
      </c>
      <c r="B80" s="849">
        <f>+'AR14  AR Rollforward'!E43</f>
        <v/>
      </c>
      <c r="C80" s="854" t="inlineStr">
        <is>
          <t>&lt;&lt;&lt;&lt;&lt;&lt;VERIFY ALL CELL REFERENCES</t>
        </is>
      </c>
      <c r="D80" s="207" t="n"/>
      <c r="E80" s="207" t="n"/>
      <c r="F80" s="207" t="n"/>
      <c r="G80" s="207" t="n"/>
      <c r="H80" s="207" t="n"/>
      <c r="I80" s="207" t="n"/>
      <c r="J80" s="207" t="n"/>
      <c r="K80" s="207" t="n"/>
      <c r="L80" s="207" t="n"/>
    </row>
    <row r="81" ht="16" customHeight="1">
      <c r="A81" s="850" t="inlineStr">
        <is>
          <t>ROLLFORWARD COLLECTIONS / 30</t>
        </is>
      </c>
      <c r="B81" s="851">
        <f>+B80/30</f>
        <v/>
      </c>
      <c r="C81" s="207" t="n"/>
      <c r="D81" s="207" t="n"/>
      <c r="E81" s="207" t="n"/>
      <c r="F81" s="207" t="n"/>
      <c r="G81" s="207" t="n"/>
      <c r="H81" s="207" t="n"/>
      <c r="I81" s="207" t="n"/>
      <c r="J81" s="207" t="n"/>
      <c r="K81" s="207" t="n"/>
      <c r="L81" s="207" t="n"/>
    </row>
    <row r="82" ht="16" customHeight="1">
      <c r="A82" s="850" t="inlineStr">
        <is>
          <t>ENV OF BILLED A/R</t>
        </is>
      </c>
      <c r="B82" s="851">
        <f>+L19</f>
        <v/>
      </c>
      <c r="C82" s="854" t="inlineStr">
        <is>
          <t>&lt;&lt;&lt;&lt;&lt;&lt;VERIFY ALL CELL REFERENCES</t>
        </is>
      </c>
      <c r="D82" s="207" t="n"/>
      <c r="E82" s="207" t="n"/>
      <c r="F82" s="207" t="n"/>
      <c r="G82" s="207" t="n"/>
      <c r="H82" s="207" t="n"/>
      <c r="I82" s="207" t="n"/>
      <c r="J82" s="207" t="n"/>
      <c r="K82" s="207" t="n"/>
      <c r="L82" s="207" t="n"/>
    </row>
    <row r="83" ht="17" customHeight="1" thickBot="1">
      <c r="A83" s="852" t="inlineStr">
        <is>
          <t>LOAN TURN</t>
        </is>
      </c>
      <c r="B83" s="853">
        <f>+B82/B81</f>
        <v/>
      </c>
      <c r="C83" s="207" t="n"/>
      <c r="D83" s="207" t="n"/>
      <c r="E83" s="207" t="n"/>
      <c r="F83" s="207" t="n"/>
      <c r="G83" s="207" t="n"/>
      <c r="H83" s="207" t="n"/>
      <c r="I83" s="207" t="n"/>
      <c r="J83" s="207" t="n"/>
      <c r="K83" s="207" t="n"/>
      <c r="L83" s="207" t="n"/>
    </row>
    <row r="84" ht="16" customHeight="1" thickBot="1">
      <c r="A84" s="846" t="n"/>
      <c r="B84" s="846" t="n"/>
      <c r="C84" s="207" t="n"/>
      <c r="D84" s="207" t="n"/>
      <c r="E84" s="207" t="n"/>
      <c r="F84" s="207" t="n"/>
      <c r="G84" s="207" t="n"/>
      <c r="H84" s="207" t="n"/>
      <c r="I84" s="207" t="n"/>
      <c r="J84" s="207" t="n"/>
      <c r="K84" s="207" t="n"/>
      <c r="L84" s="207" t="n"/>
    </row>
    <row r="85" ht="16" customHeight="1">
      <c r="A85" s="848" t="inlineStr">
        <is>
          <t>AVG ROLLFORWARD COLLECTIONS T6M</t>
        </is>
      </c>
      <c r="B85" s="849">
        <f>+B80</f>
        <v/>
      </c>
      <c r="C85" s="207" t="n"/>
      <c r="D85" s="207" t="n"/>
      <c r="E85" s="207" t="n"/>
      <c r="F85" s="207" t="n"/>
      <c r="G85" s="207" t="n"/>
      <c r="H85" s="207" t="n"/>
      <c r="I85" s="207" t="n"/>
      <c r="J85" s="207" t="n"/>
      <c r="K85" s="207" t="n"/>
      <c r="L85" s="207" t="n"/>
    </row>
    <row r="86" ht="16" customHeight="1">
      <c r="A86" s="850" t="inlineStr">
        <is>
          <t>ROLLFORWARD COLLECTIONS / 30</t>
        </is>
      </c>
      <c r="B86" s="851">
        <f>+B85/30</f>
        <v/>
      </c>
      <c r="C86" s="207" t="n"/>
      <c r="D86" s="207" t="n"/>
      <c r="E86" s="207" t="n"/>
      <c r="F86" s="207" t="n"/>
      <c r="G86" s="207" t="n"/>
      <c r="H86" s="207" t="n"/>
      <c r="I86" s="207" t="n"/>
      <c r="J86" s="207" t="n"/>
      <c r="K86" s="207" t="n"/>
      <c r="L86" s="207" t="n"/>
    </row>
    <row r="87" ht="16" customHeight="1">
      <c r="A87" s="850" t="inlineStr">
        <is>
          <t>TOTAL AVAILABILITY AFTER ADVANCE RATE</t>
        </is>
      </c>
      <c r="B87" s="851">
        <f>+L49</f>
        <v/>
      </c>
      <c r="C87" s="854" t="inlineStr">
        <is>
          <t>&lt;&lt;&lt;&lt;&lt;&lt;VERIFY ALL CELL REFERENCES</t>
        </is>
      </c>
      <c r="D87" s="207" t="n"/>
      <c r="E87" s="207" t="n"/>
      <c r="F87" s="207" t="n"/>
      <c r="G87" s="207" t="n"/>
      <c r="H87" s="207" t="n"/>
      <c r="I87" s="207" t="n"/>
      <c r="J87" s="207" t="n"/>
      <c r="K87" s="207" t="n"/>
      <c r="L87" s="207" t="n"/>
    </row>
    <row r="88" ht="17" customHeight="1" thickBot="1">
      <c r="A88" s="852" t="inlineStr">
        <is>
          <t>LOAN TURN</t>
        </is>
      </c>
      <c r="B88" s="853">
        <f>+B87/B86</f>
        <v/>
      </c>
      <c r="C88" s="207" t="n"/>
      <c r="D88" s="207" t="n"/>
      <c r="E88" s="207" t="n"/>
      <c r="F88" s="207" t="n"/>
      <c r="G88" s="207" t="n"/>
      <c r="H88" s="207" t="n"/>
      <c r="I88" s="207" t="n"/>
      <c r="J88" s="207" t="n"/>
      <c r="K88" s="207" t="n"/>
      <c r="L88" s="207" t="n"/>
    </row>
    <row r="89">
      <c r="A89" s="207" t="n"/>
      <c r="B89" s="207" t="n"/>
      <c r="C89" s="207" t="n"/>
      <c r="D89" s="207" t="n"/>
      <c r="E89" s="207" t="n"/>
      <c r="F89" s="207" t="n"/>
      <c r="G89" s="207" t="n"/>
      <c r="H89" s="207" t="n"/>
      <c r="I89" s="207" t="n"/>
      <c r="J89" s="207" t="n"/>
      <c r="K89" s="207" t="n"/>
      <c r="L89" s="207" t="n"/>
    </row>
    <row r="90" ht="16" customHeight="1" thickBot="1">
      <c r="A90" s="211" t="inlineStr">
        <is>
          <t>Comments:</t>
        </is>
      </c>
      <c r="B90" s="207" t="n"/>
      <c r="C90" s="207" t="n"/>
      <c r="D90" s="207" t="n"/>
      <c r="E90" s="207" t="n"/>
      <c r="F90" s="207" t="n"/>
      <c r="G90" s="207" t="n"/>
      <c r="H90" s="207" t="n"/>
      <c r="I90" s="207" t="n"/>
      <c r="J90" s="207" t="n"/>
      <c r="K90" s="207" t="n"/>
      <c r="L90" s="207" t="n"/>
    </row>
    <row r="91">
      <c r="A91" s="1084" t="inlineStr">
        <is>
          <t>1.)</t>
        </is>
      </c>
      <c r="B91" s="1085" t="n"/>
      <c r="C91" s="1085" t="n"/>
      <c r="D91" s="1085" t="n"/>
      <c r="E91" s="1085" t="n"/>
      <c r="F91" s="1085" t="n"/>
      <c r="G91" s="1085" t="n"/>
      <c r="H91" s="1085" t="n"/>
      <c r="I91" s="1085" t="n"/>
      <c r="J91" s="1085" t="n"/>
      <c r="K91" s="1085" t="n"/>
      <c r="L91" s="1085" t="n"/>
      <c r="M91" s="1085" t="n"/>
      <c r="N91" s="1086" t="n"/>
    </row>
    <row r="92">
      <c r="A92" s="1087" t="n"/>
      <c r="B92" s="1083" t="n"/>
      <c r="C92" s="1083" t="n"/>
      <c r="D92" s="1083" t="n"/>
      <c r="E92" s="1083" t="n"/>
      <c r="F92" s="1083" t="n"/>
      <c r="G92" s="1083" t="n"/>
      <c r="H92" s="1083" t="n"/>
      <c r="I92" s="1083" t="n"/>
      <c r="J92" s="1083" t="n"/>
      <c r="K92" s="1083" t="n"/>
      <c r="L92" s="1083" t="n"/>
      <c r="M92" s="1083" t="n"/>
      <c r="N92" s="1088" t="n"/>
    </row>
    <row r="93">
      <c r="A93" s="1087" t="n"/>
      <c r="B93" s="1083" t="n"/>
      <c r="C93" s="1083" t="n"/>
      <c r="D93" s="1083" t="n"/>
      <c r="E93" s="1083" t="n"/>
      <c r="F93" s="1083" t="n"/>
      <c r="G93" s="1083" t="n"/>
      <c r="H93" s="1083" t="n"/>
      <c r="I93" s="1083" t="n"/>
      <c r="J93" s="1083" t="n"/>
      <c r="K93" s="1083" t="n"/>
      <c r="L93" s="1083" t="n"/>
      <c r="M93" s="1083" t="n"/>
      <c r="N93" s="1088" t="n"/>
    </row>
    <row r="94">
      <c r="A94" s="1087" t="n"/>
      <c r="B94" s="1083" t="n"/>
      <c r="C94" s="1083" t="n"/>
      <c r="D94" s="1083" t="n"/>
      <c r="E94" s="1083" t="n"/>
      <c r="F94" s="1083" t="n"/>
      <c r="G94" s="1083" t="n"/>
      <c r="H94" s="1083" t="n"/>
      <c r="I94" s="1083" t="n"/>
      <c r="J94" s="1083" t="n"/>
      <c r="K94" s="1083" t="n"/>
      <c r="L94" s="1083" t="n"/>
      <c r="M94" s="1083" t="n"/>
      <c r="N94" s="1088" t="n"/>
    </row>
    <row r="95">
      <c r="A95" s="1087" t="n"/>
      <c r="B95" s="1083" t="n"/>
      <c r="C95" s="1083" t="n"/>
      <c r="D95" s="1083" t="n"/>
      <c r="E95" s="1083" t="n"/>
      <c r="F95" s="1083" t="n"/>
      <c r="G95" s="1083" t="n"/>
      <c r="H95" s="1083" t="n"/>
      <c r="I95" s="1083" t="n"/>
      <c r="J95" s="1083" t="n"/>
      <c r="K95" s="1083" t="n"/>
      <c r="L95" s="1083" t="n"/>
      <c r="M95" s="1083" t="n"/>
      <c r="N95" s="1088" t="n"/>
    </row>
    <row r="96">
      <c r="A96" s="1087" t="n"/>
      <c r="B96" s="1083" t="n"/>
      <c r="C96" s="1083" t="n"/>
      <c r="D96" s="1083" t="n"/>
      <c r="E96" s="1083" t="n"/>
      <c r="F96" s="1083" t="n"/>
      <c r="G96" s="1083" t="n"/>
      <c r="H96" s="1083" t="n"/>
      <c r="I96" s="1083" t="n"/>
      <c r="J96" s="1083" t="n"/>
      <c r="K96" s="1083" t="n"/>
      <c r="L96" s="1083" t="n"/>
      <c r="M96" s="1083" t="n"/>
      <c r="N96" s="1088" t="n"/>
    </row>
    <row r="97" ht="16" customHeight="1" thickBot="1">
      <c r="A97" s="1089" t="n"/>
      <c r="B97" s="1090" t="n"/>
      <c r="C97" s="1090" t="n"/>
      <c r="D97" s="1090" t="n"/>
      <c r="E97" s="1090" t="n"/>
      <c r="F97" s="1090" t="n"/>
      <c r="G97" s="1090" t="n"/>
      <c r="H97" s="1090" t="n"/>
      <c r="I97" s="1090" t="n"/>
      <c r="J97" s="1090" t="n"/>
      <c r="K97" s="1090" t="n"/>
      <c r="L97" s="1090" t="n"/>
      <c r="M97" s="1090" t="n"/>
      <c r="N97" s="1091" t="n"/>
    </row>
  </sheetData>
  <mergeCells count="1">
    <mergeCell ref="Q6:R11"/>
  </mergeCells>
  <hyperlinks>
    <hyperlink ref="P1" location="'X2  Index'!A1" display="Return to index"/>
  </hyperlinks>
  <printOptions horizontalCentered="1"/>
  <pageMargins left="0.2" right="0.2" top="0.5" bottom="0.5" header="0.3" footer="0.3"/>
  <pageSetup orientation="portrait" scale="39" fitToWidth="2"/>
  <headerFooter>
    <oddHeader>&amp;RPerformed by West Fork Advisory Services, LLC&amp;LPerformed for Enter Lender</oddHeader>
    <oddFooter>&amp;L&amp;F&amp;CRestricted and Confidential&amp;R&amp;A</oddFooter>
    <evenHeader/>
    <evenFooter/>
    <firstHeader/>
    <firstFooter/>
  </headerFooter>
</worksheet>
</file>

<file path=xl/worksheets/sheet11.xml><?xml version="1.0" encoding="utf-8"?>
<worksheet xmlns="http://schemas.openxmlformats.org/spreadsheetml/2006/main">
  <sheetPr codeName="Sheet12">
    <outlinePr summaryBelow="1" summaryRight="1"/>
    <pageSetUpPr/>
  </sheetPr>
  <dimension ref="A1:P97"/>
  <sheetViews>
    <sheetView showGridLines="0" topLeftCell="A64" zoomScale="85" zoomScaleNormal="85" workbookViewId="0">
      <selection activeCell="F12" sqref="F12"/>
    </sheetView>
  </sheetViews>
  <sheetFormatPr baseColWidth="10" defaultColWidth="9.33203125" defaultRowHeight="15"/>
  <cols>
    <col width="44.33203125" bestFit="1" customWidth="1" min="1" max="1"/>
    <col width="12.33203125" customWidth="1" min="2" max="2"/>
    <col width="11.5" customWidth="1" min="3" max="3"/>
    <col width="14.5" customWidth="1" min="4" max="4"/>
    <col width="11.5" bestFit="1" customWidth="1" min="5" max="5"/>
    <col width="12.5" customWidth="1" min="6" max="6"/>
    <col width="14" customWidth="1" min="7" max="7"/>
    <col width="12.6640625" customWidth="1" min="8" max="8"/>
    <col width="14.33203125" customWidth="1" min="9" max="9"/>
    <col width="2.6640625" customWidth="1" min="10" max="10"/>
    <col width="11.5" bestFit="1" customWidth="1" min="11" max="11"/>
  </cols>
  <sheetData>
    <row r="1">
      <c r="A1" s="200">
        <f>+'X1  ReportCoverPage'!D9</f>
        <v/>
      </c>
      <c r="B1" s="854" t="n"/>
      <c r="C1" s="1092" t="n"/>
      <c r="D1" s="1092" t="n"/>
      <c r="E1" s="1092" t="n"/>
      <c r="F1" s="1092" t="n"/>
      <c r="G1" s="1092" t="n"/>
      <c r="H1" s="1092" t="n"/>
      <c r="I1" s="1092" t="n"/>
      <c r="J1" s="209" t="n"/>
    </row>
    <row r="2">
      <c r="A2" s="202">
        <f>'X2  Index'!A3</f>
        <v/>
      </c>
      <c r="B2" s="854" t="n"/>
      <c r="C2" s="1092" t="n"/>
      <c r="D2" s="1092" t="n"/>
      <c r="E2" s="1092" t="n"/>
      <c r="F2" s="1092" t="n"/>
      <c r="G2" s="1092" t="n"/>
      <c r="H2" s="1092" t="n"/>
      <c r="I2" s="1092" t="n"/>
      <c r="J2" s="209" t="n"/>
      <c r="K2" s="1857" t="n"/>
    </row>
    <row r="3">
      <c r="A3" s="521" t="inlineStr">
        <is>
          <t>Borrowing Base</t>
        </is>
      </c>
      <c r="B3" s="2435" t="n"/>
      <c r="C3" s="1092" t="n"/>
      <c r="D3" s="1092" t="n"/>
      <c r="E3" s="1092" t="n"/>
      <c r="F3" s="1092" t="n"/>
      <c r="G3" s="1092" t="n"/>
      <c r="H3" s="1092" t="n"/>
      <c r="I3" s="1092" t="n"/>
      <c r="J3" s="209" t="n"/>
    </row>
    <row r="4" ht="29" customHeight="1">
      <c r="A4" s="210" t="inlineStr">
        <is>
          <t>AS OF:</t>
        </is>
      </c>
      <c r="B4" s="2403" t="n">
        <v>44104</v>
      </c>
      <c r="C4" s="1092" t="n"/>
      <c r="D4" s="1092" t="n"/>
      <c r="E4" s="1092" t="n"/>
      <c r="F4" s="1092" t="n"/>
      <c r="G4" s="1092" t="n"/>
      <c r="H4" s="1092" t="n"/>
      <c r="I4" s="1092" t="n"/>
      <c r="J4" s="209" t="n"/>
    </row>
    <row r="5" ht="25.5" customHeight="1">
      <c r="A5" s="211" t="n"/>
      <c r="B5" s="213" t="n"/>
      <c r="C5" s="213" t="n"/>
      <c r="D5" s="213" t="n"/>
      <c r="E5" s="213" t="n"/>
      <c r="F5" s="213" t="n"/>
      <c r="G5" s="208" t="n"/>
      <c r="H5" s="208" t="n"/>
      <c r="I5" s="208" t="n"/>
      <c r="J5" s="209" t="n"/>
    </row>
    <row r="6">
      <c r="A6" s="214" t="n"/>
      <c r="B6" s="739" t="inlineStr">
        <is>
          <t>FINANCIAL CLASS</t>
        </is>
      </c>
      <c r="C6" s="759" t="n"/>
      <c r="D6" s="759" t="n"/>
      <c r="E6" s="759" t="n"/>
      <c r="F6" s="759" t="n"/>
      <c r="G6" s="2404">
        <f>B4</f>
        <v/>
      </c>
      <c r="H6" s="2405">
        <f>B4</f>
        <v/>
      </c>
      <c r="I6" s="217" t="n"/>
      <c r="J6" s="209" t="n"/>
      <c r="M6" t="inlineStr">
        <is>
          <t>Notes - delete when complete</t>
        </is>
      </c>
    </row>
    <row r="7" ht="32" customHeight="1">
      <c r="A7" s="218" t="inlineStr">
        <is>
          <t>CONSOLIDATED BORROWER</t>
        </is>
      </c>
      <c r="B7" s="219" t="inlineStr">
        <is>
          <t>MEDICARE</t>
        </is>
      </c>
      <c r="C7" s="220" t="inlineStr">
        <is>
          <t xml:space="preserve">MEDICAID </t>
        </is>
      </c>
      <c r="D7" s="220" t="inlineStr">
        <is>
          <t xml:space="preserve">BC/BS, COMM, HMO/MNGD  </t>
        </is>
      </c>
      <c r="E7" s="220" t="inlineStr">
        <is>
          <t xml:space="preserve">MEDICAID PENDING </t>
        </is>
      </c>
      <c r="F7" s="220" t="inlineStr">
        <is>
          <t xml:space="preserve">SELF PAY &amp; OTHER </t>
        </is>
      </c>
      <c r="G7" s="2406" t="inlineStr">
        <is>
          <t>TOTAL PER EXAMINER</t>
        </is>
      </c>
      <c r="H7" s="2407" t="inlineStr">
        <is>
          <t>AS SUBMITTED</t>
        </is>
      </c>
      <c r="I7" s="2408" t="inlineStr">
        <is>
          <t>VARIANCE</t>
        </is>
      </c>
      <c r="J7" s="209" t="n"/>
      <c r="M7" s="2059" t="inlineStr">
        <is>
          <t>BB is set up for 180 day eligibility, change based on specific borrower.  Modify payor groupings, ineligibles and reserves based on specific borrower.  Depending on borrower, reserves are applied before or after Advance Rate, therefore hide unused rows once modified for specific borrower.  Delete this textbox when done with this worksheet.  If text box used change font to Calibri 11.  If this tab is used for a non-SNF borrower, change the tab title and edit the hyperlink in X2.</t>
        </is>
      </c>
    </row>
    <row r="8" ht="16" customHeight="1" thickTop="1">
      <c r="A8" s="224" t="inlineStr">
        <is>
          <t>BILLED ACCOUNTS RECEIVABLE</t>
        </is>
      </c>
      <c r="B8" s="236" t="n">
        <v>0</v>
      </c>
      <c r="C8" s="227" t="n">
        <v>0</v>
      </c>
      <c r="D8" s="227" t="n">
        <v>0</v>
      </c>
      <c r="E8" s="227" t="n">
        <v>0</v>
      </c>
      <c r="F8" s="227" t="n">
        <v>0</v>
      </c>
      <c r="G8" s="232">
        <f>SUM(B8:F8)</f>
        <v/>
      </c>
      <c r="H8" s="229" t="n">
        <v>0</v>
      </c>
      <c r="I8" s="234">
        <f>+G8-H8</f>
        <v/>
      </c>
    </row>
    <row r="9">
      <c r="A9" s="231" t="n"/>
      <c r="B9" s="236" t="n"/>
      <c r="C9" s="227" t="n"/>
      <c r="D9" s="227" t="n"/>
      <c r="E9" s="227" t="n"/>
      <c r="F9" s="227" t="n"/>
      <c r="G9" s="232" t="n"/>
      <c r="H9" s="257" t="n"/>
      <c r="I9" s="234" t="n"/>
    </row>
    <row r="10">
      <c r="A10" s="224" t="inlineStr">
        <is>
          <t>LESS: INELIGIBLES</t>
        </is>
      </c>
      <c r="B10" s="236" t="n"/>
      <c r="C10" s="227" t="n"/>
      <c r="D10" s="227" t="n"/>
      <c r="E10" s="227" t="n"/>
      <c r="F10" s="227" t="n"/>
      <c r="G10" s="232" t="n"/>
      <c r="H10" s="257" t="n"/>
      <c r="I10" s="234" t="n"/>
    </row>
    <row r="11">
      <c r="A11" s="231" t="inlineStr">
        <is>
          <t>PAST DUE &gt;180 DAYS</t>
        </is>
      </c>
      <c r="B11" s="236" t="n">
        <v>0</v>
      </c>
      <c r="C11" s="227" t="n">
        <v>0</v>
      </c>
      <c r="D11" s="227" t="n">
        <v>0</v>
      </c>
      <c r="E11" s="227" t="n">
        <v>0</v>
      </c>
      <c r="F11" s="227" t="n">
        <v>0</v>
      </c>
      <c r="G11" s="232">
        <f>SUM(B11:F11)</f>
        <v/>
      </c>
      <c r="H11" s="257" t="n">
        <v>0</v>
      </c>
      <c r="I11" s="234">
        <f>+G11-H11</f>
        <v/>
      </c>
    </row>
    <row r="12">
      <c r="A12" s="231" t="inlineStr">
        <is>
          <t>MEDICAID PENDING &gt;30 &lt;180 DAYS</t>
        </is>
      </c>
      <c r="B12" s="236" t="n">
        <v>0</v>
      </c>
      <c r="C12" s="227" t="n">
        <v>0</v>
      </c>
      <c r="D12" s="227" t="n">
        <v>0</v>
      </c>
      <c r="E12" s="227" t="n">
        <v>0</v>
      </c>
      <c r="F12" s="227" t="n">
        <v>0</v>
      </c>
      <c r="G12" s="232">
        <f>SUM(B12:F12)</f>
        <v/>
      </c>
      <c r="H12" s="257" t="n">
        <v>0</v>
      </c>
      <c r="I12" s="234">
        <f>+G12-H12</f>
        <v/>
      </c>
    </row>
    <row r="13">
      <c r="A13" s="231" t="inlineStr">
        <is>
          <t>CREDIT BALANCES  &gt; 180 DAYS</t>
        </is>
      </c>
      <c r="B13" s="236" t="n">
        <v>0</v>
      </c>
      <c r="C13" s="227" t="n">
        <v>0</v>
      </c>
      <c r="D13" s="227" t="n">
        <v>0</v>
      </c>
      <c r="E13" s="227" t="n">
        <v>0</v>
      </c>
      <c r="F13" s="227" t="n">
        <v>0</v>
      </c>
      <c r="G13" s="232">
        <f>SUM(B13:F13)</f>
        <v/>
      </c>
      <c r="H13" s="257" t="n">
        <v>0</v>
      </c>
      <c r="I13" s="234">
        <f>+G13-H13</f>
        <v/>
      </c>
    </row>
    <row r="14">
      <c r="A14" s="231" t="inlineStr">
        <is>
          <t>UNRECONCILED VARIANCE: AGING &gt; G/L</t>
        </is>
      </c>
      <c r="B14" s="236" t="n">
        <v>0</v>
      </c>
      <c r="C14" s="227" t="n">
        <v>0</v>
      </c>
      <c r="D14" s="227" t="n">
        <v>0</v>
      </c>
      <c r="E14" s="227" t="n">
        <v>0</v>
      </c>
      <c r="F14" s="227" t="n">
        <v>0</v>
      </c>
      <c r="G14" s="232">
        <f>SUM(B14:F14)</f>
        <v/>
      </c>
      <c r="H14" s="257" t="n">
        <v>0</v>
      </c>
      <c r="I14" s="234">
        <f>+G14-H14</f>
        <v/>
      </c>
    </row>
    <row r="15">
      <c r="A15" s="231" t="inlineStr">
        <is>
          <t>SELF PAY/OTHER &lt;180 DAYS</t>
        </is>
      </c>
      <c r="B15" s="1431" t="n">
        <v>0</v>
      </c>
      <c r="C15" s="1432" t="n">
        <v>0</v>
      </c>
      <c r="D15" s="1432" t="n">
        <v>0</v>
      </c>
      <c r="E15" s="1432" t="n">
        <v>0</v>
      </c>
      <c r="F15" s="1415" t="n">
        <v>0</v>
      </c>
      <c r="G15" s="1429">
        <f>SUM(B15:F15)</f>
        <v/>
      </c>
      <c r="H15" s="1417" t="n">
        <v>0</v>
      </c>
      <c r="I15" s="1418">
        <f>+G15-H15</f>
        <v/>
      </c>
    </row>
    <row r="16">
      <c r="A16" s="235" t="inlineStr">
        <is>
          <t>TOTAL BILLED INELIGIBLES</t>
        </is>
      </c>
      <c r="B16" s="236">
        <f>SUM(B11:B15)</f>
        <v/>
      </c>
      <c r="C16" s="227">
        <f>SUM(C11:C15)</f>
        <v/>
      </c>
      <c r="D16" s="227">
        <f>SUM(D11:D15)</f>
        <v/>
      </c>
      <c r="E16" s="227">
        <f>SUM(E11:E15)</f>
        <v/>
      </c>
      <c r="F16" s="227">
        <f>SUM(F11:F15)</f>
        <v/>
      </c>
      <c r="G16" s="237">
        <f>SUM(B16:F16)</f>
        <v/>
      </c>
      <c r="H16" s="238">
        <f>SUM(H11:H15)</f>
        <v/>
      </c>
      <c r="I16" s="234">
        <f>SUM(I11:I15)</f>
        <v/>
      </c>
    </row>
    <row r="17">
      <c r="A17" s="239" t="inlineStr">
        <is>
          <t>GROSS ELIGIBLE BILLED A/R</t>
        </is>
      </c>
      <c r="B17" s="240">
        <f>+B8-B16</f>
        <v/>
      </c>
      <c r="C17" s="241">
        <f>+C8-C16</f>
        <v/>
      </c>
      <c r="D17" s="241">
        <f>+D8-D16</f>
        <v/>
      </c>
      <c r="E17" s="241">
        <f>+E8-E16</f>
        <v/>
      </c>
      <c r="F17" s="241">
        <f>+F8-F16</f>
        <v/>
      </c>
      <c r="G17" s="242">
        <f>+G8-G16</f>
        <v/>
      </c>
      <c r="H17" s="243">
        <f>+H8-H16</f>
        <v/>
      </c>
      <c r="I17" s="244">
        <f>+I8-I16</f>
        <v/>
      </c>
    </row>
    <row r="18">
      <c r="A18" s="231" t="inlineStr">
        <is>
          <t>NET VALUE FACTORS FOR BILLED</t>
        </is>
      </c>
      <c r="B18" s="2409" t="n">
        <v>0</v>
      </c>
      <c r="C18" s="2410" t="n">
        <v>0</v>
      </c>
      <c r="D18" s="2410" t="n">
        <v>0</v>
      </c>
      <c r="E18" s="2410" t="n">
        <v>0</v>
      </c>
      <c r="F18" s="2410" t="n">
        <v>0</v>
      </c>
      <c r="G18" s="2411">
        <f>+G19/G17</f>
        <v/>
      </c>
      <c r="H18" s="2412">
        <f>+H19/H17</f>
        <v/>
      </c>
      <c r="I18" s="2413">
        <f>+G18-H18</f>
        <v/>
      </c>
    </row>
    <row r="19">
      <c r="A19" s="247" t="inlineStr">
        <is>
          <t>ENV OF BILLED A/R</t>
        </is>
      </c>
      <c r="B19" s="240">
        <f>+B17*B18</f>
        <v/>
      </c>
      <c r="C19" s="241">
        <f>+C17*C18</f>
        <v/>
      </c>
      <c r="D19" s="241">
        <f>+D17*D18</f>
        <v/>
      </c>
      <c r="E19" s="241">
        <f>+E17*E18</f>
        <v/>
      </c>
      <c r="F19" s="241">
        <f>+F17*F18</f>
        <v/>
      </c>
      <c r="G19" s="242">
        <f>SUM(B19:F19)</f>
        <v/>
      </c>
      <c r="H19" s="243" t="n">
        <v>0</v>
      </c>
      <c r="I19" s="244">
        <f>+G19-H19</f>
        <v/>
      </c>
    </row>
    <row r="20" ht="5" customHeight="1">
      <c r="A20" s="231" t="n"/>
      <c r="B20" s="260" t="n"/>
      <c r="C20" s="261" t="n"/>
      <c r="D20" s="261" t="n"/>
      <c r="E20" s="261" t="n"/>
      <c r="F20" s="261" t="n"/>
      <c r="G20" s="262" t="n"/>
      <c r="H20" s="295" t="n"/>
      <c r="I20" s="296" t="n"/>
    </row>
    <row r="21" hidden="1">
      <c r="A21" s="224" t="inlineStr">
        <is>
          <t>UNBILLED ACCOUNTS RECEIVABLE</t>
        </is>
      </c>
      <c r="B21" s="2422" t="n">
        <v>0</v>
      </c>
      <c r="C21" s="2423" t="n">
        <v>0</v>
      </c>
      <c r="D21" s="2423" t="n">
        <v>0</v>
      </c>
      <c r="E21" s="2423" t="n">
        <v>0</v>
      </c>
      <c r="F21" s="2423" t="n">
        <v>0</v>
      </c>
      <c r="G21" s="2424">
        <f>SUM(B21:F21)</f>
        <v/>
      </c>
      <c r="H21" s="2436" t="n">
        <v>0</v>
      </c>
      <c r="I21" s="2437">
        <f>+G21-H21</f>
        <v/>
      </c>
    </row>
    <row r="22" hidden="1" ht="5" customHeight="1">
      <c r="A22" s="231" t="n"/>
      <c r="B22" s="260" t="n"/>
      <c r="C22" s="261" t="n"/>
      <c r="D22" s="261" t="n"/>
      <c r="E22" s="261" t="n"/>
      <c r="F22" s="261" t="n"/>
      <c r="G22" s="2424" t="n"/>
      <c r="H22" s="295" t="n"/>
      <c r="I22" s="1214" t="n"/>
    </row>
    <row r="23" hidden="1">
      <c r="A23" s="224" t="inlineStr">
        <is>
          <t>LESS: INELIGIBLES</t>
        </is>
      </c>
      <c r="B23" s="2422" t="n"/>
      <c r="C23" s="2423" t="n"/>
      <c r="D23" s="2423" t="n"/>
      <c r="E23" s="2423" t="n"/>
      <c r="F23" s="2423" t="n"/>
      <c r="G23" s="2424" t="n"/>
      <c r="H23" s="295" t="n"/>
      <c r="I23" s="1214" t="n"/>
    </row>
    <row r="24" hidden="1">
      <c r="A24" s="231" t="inlineStr">
        <is>
          <t>INHOUSE &amp; DNFB &gt;30 DAYS</t>
        </is>
      </c>
      <c r="B24" s="2422" t="n">
        <v>0</v>
      </c>
      <c r="C24" s="2423" t="n">
        <v>0</v>
      </c>
      <c r="D24" s="2423" t="n">
        <v>0</v>
      </c>
      <c r="E24" s="2423" t="n">
        <v>0</v>
      </c>
      <c r="F24" s="2423" t="n">
        <v>0</v>
      </c>
      <c r="G24" s="2424">
        <f>SUM(B24:F24)</f>
        <v/>
      </c>
      <c r="H24" s="2438">
        <f>+G24</f>
        <v/>
      </c>
      <c r="I24" s="2437">
        <f>+G24-H24</f>
        <v/>
      </c>
    </row>
    <row r="25" hidden="1">
      <c r="A25" s="231" t="inlineStr">
        <is>
          <t>INHOUSE &gt;30 DAYS</t>
        </is>
      </c>
      <c r="B25" s="2422" t="n">
        <v>0</v>
      </c>
      <c r="C25" s="2423" t="n">
        <v>0</v>
      </c>
      <c r="D25" s="2423" t="n">
        <v>0</v>
      </c>
      <c r="E25" s="2423" t="n">
        <v>0</v>
      </c>
      <c r="F25" s="2423" t="n">
        <v>0</v>
      </c>
      <c r="G25" s="2424">
        <f>SUM(B25:F25)</f>
        <v/>
      </c>
      <c r="H25" s="2438">
        <f>+G25</f>
        <v/>
      </c>
      <c r="I25" s="2437">
        <f>+G25-H25</f>
        <v/>
      </c>
    </row>
    <row r="26" hidden="1">
      <c r="A26" s="231" t="inlineStr">
        <is>
          <t>MEDICAID PENDING &gt;30 DAYS</t>
        </is>
      </c>
      <c r="B26" s="2422" t="n">
        <v>0</v>
      </c>
      <c r="C26" s="2423" t="n">
        <v>0</v>
      </c>
      <c r="D26" s="2423" t="n">
        <v>0</v>
      </c>
      <c r="E26" s="2423" t="n">
        <v>0</v>
      </c>
      <c r="F26" s="2423" t="n">
        <v>0</v>
      </c>
      <c r="G26" s="2424">
        <f>SUM(B26:F26)</f>
        <v/>
      </c>
      <c r="H26" s="2438">
        <f>+G26</f>
        <v/>
      </c>
      <c r="I26" s="2437">
        <f>+G26-H26</f>
        <v/>
      </c>
    </row>
    <row r="27" hidden="1">
      <c r="A27" s="231" t="inlineStr">
        <is>
          <t>ARMC HLT PL-INSURED@MAINCAMPUS A/R</t>
        </is>
      </c>
      <c r="B27" s="2422" t="n">
        <v>0</v>
      </c>
      <c r="C27" s="2423" t="n">
        <v>0</v>
      </c>
      <c r="D27" s="2423" t="n">
        <v>0</v>
      </c>
      <c r="E27" s="2423" t="n">
        <v>0</v>
      </c>
      <c r="F27" s="2423" t="n">
        <v>0</v>
      </c>
      <c r="G27" s="2424">
        <f>SUM(B27:F27)</f>
        <v/>
      </c>
      <c r="H27" s="2438" t="n">
        <v>0</v>
      </c>
      <c r="I27" s="2437">
        <f>+G27-H27</f>
        <v/>
      </c>
      <c r="K27" s="2439" t="n"/>
    </row>
    <row r="28" hidden="1">
      <c r="A28" s="231" t="inlineStr">
        <is>
          <t>ARMC HLT PL-INSURED@SOUTHCAMPUS A/R</t>
        </is>
      </c>
      <c r="B28" s="2422" t="n">
        <v>0</v>
      </c>
      <c r="C28" s="2423" t="n">
        <v>0</v>
      </c>
      <c r="D28" s="2423" t="n">
        <v>0</v>
      </c>
      <c r="E28" s="2423" t="n">
        <v>0</v>
      </c>
      <c r="F28" s="2423" t="n">
        <v>0</v>
      </c>
      <c r="G28" s="2424">
        <f>SUM(B28:F28)</f>
        <v/>
      </c>
      <c r="H28" s="2438" t="n">
        <v>0</v>
      </c>
      <c r="I28" s="2437">
        <f>+G28-H28</f>
        <v/>
      </c>
      <c r="K28" s="2439" t="n"/>
    </row>
    <row r="29" hidden="1" ht="18" customHeight="1">
      <c r="A29" s="231" t="inlineStr">
        <is>
          <t>SELF PAY/OTHER &lt;30 DAYS</t>
        </is>
      </c>
      <c r="B29" s="2431" t="n">
        <v>0</v>
      </c>
      <c r="C29" s="2432" t="n">
        <v>0</v>
      </c>
      <c r="D29" s="2432" t="n">
        <v>0</v>
      </c>
      <c r="E29" s="2432" t="n">
        <v>0</v>
      </c>
      <c r="F29" s="2432">
        <f>+F21-F24</f>
        <v/>
      </c>
      <c r="G29" s="2440">
        <f>SUM(B29:F29)</f>
        <v/>
      </c>
      <c r="H29" s="2441">
        <f>+G29</f>
        <v/>
      </c>
      <c r="I29" s="2442">
        <f>+G29-H29</f>
        <v/>
      </c>
    </row>
    <row r="30" hidden="1">
      <c r="A30" s="235" t="inlineStr">
        <is>
          <t>TOTAL UNBILLED INELIGIBLES</t>
        </is>
      </c>
      <c r="B30" s="2422">
        <f>SUM(B24:B29)</f>
        <v/>
      </c>
      <c r="C30" s="2423">
        <f>SUM(C24:C29)</f>
        <v/>
      </c>
      <c r="D30" s="2423">
        <f>SUM(D24:D29)</f>
        <v/>
      </c>
      <c r="E30" s="2423">
        <f>SUM(E24:E29)</f>
        <v/>
      </c>
      <c r="F30" s="2423">
        <f>SUM(F24:F29)</f>
        <v/>
      </c>
      <c r="G30" s="2443">
        <f>SUM(G24:G29)</f>
        <v/>
      </c>
      <c r="H30" s="2444">
        <f>SUM(H24:H29)</f>
        <v/>
      </c>
      <c r="I30" s="2437">
        <f>+G30-H30</f>
        <v/>
      </c>
    </row>
    <row r="31" hidden="1">
      <c r="A31" s="305" t="inlineStr">
        <is>
          <t>GROSS ELIGIBLE UNBILLED A/R</t>
        </is>
      </c>
      <c r="B31" s="2445">
        <f>+B21-B30</f>
        <v/>
      </c>
      <c r="C31" s="2446">
        <f>+C21-C30</f>
        <v/>
      </c>
      <c r="D31" s="2446">
        <f>+D21-D30</f>
        <v/>
      </c>
      <c r="E31" s="2446">
        <f>+E21-E30</f>
        <v/>
      </c>
      <c r="F31" s="2446">
        <f>+F21-F30</f>
        <v/>
      </c>
      <c r="G31" s="2447">
        <f>+G21-G30</f>
        <v/>
      </c>
      <c r="H31" s="2448">
        <f>+H21-H30</f>
        <v/>
      </c>
      <c r="I31" s="2449">
        <f>+G31-H31</f>
        <v/>
      </c>
    </row>
    <row r="32" hidden="1">
      <c r="A32" s="231" t="inlineStr">
        <is>
          <t>NET VALUE FACTORS FOR UNBILLED</t>
        </is>
      </c>
      <c r="B32" s="2450" t="n">
        <v>0.2896892914255513</v>
      </c>
      <c r="C32" s="2451" t="n">
        <v>0.2723595228999854</v>
      </c>
      <c r="D32" s="2451" t="n">
        <v>0.2902526838922675</v>
      </c>
      <c r="E32" s="2451" t="n">
        <v>0.1845614436935585</v>
      </c>
      <c r="F32" s="2451" t="n">
        <v>0</v>
      </c>
      <c r="G32" s="258">
        <f>+G33/G31</f>
        <v/>
      </c>
      <c r="H32" s="259">
        <f>+H33/H31</f>
        <v/>
      </c>
      <c r="I32" s="1214" t="n"/>
    </row>
    <row r="33" hidden="1">
      <c r="A33" s="311" t="inlineStr">
        <is>
          <t>ENV OF UNBILLED A/R</t>
        </is>
      </c>
      <c r="B33" s="2445">
        <f>+B31*B32</f>
        <v/>
      </c>
      <c r="C33" s="2446">
        <f>+C31*C32</f>
        <v/>
      </c>
      <c r="D33" s="2446">
        <f>+D31*D32</f>
        <v/>
      </c>
      <c r="E33" s="2446">
        <f>+E31*E32</f>
        <v/>
      </c>
      <c r="F33" s="2446">
        <f>+F31*F32</f>
        <v/>
      </c>
      <c r="G33" s="2447">
        <f>SUM(B33:F33)</f>
        <v/>
      </c>
      <c r="H33" s="2448" t="n">
        <v>0</v>
      </c>
      <c r="I33" s="2449">
        <f>+G33-H33</f>
        <v/>
      </c>
    </row>
    <row r="34" hidden="1" ht="1.5" customHeight="1">
      <c r="A34" s="231" t="n"/>
      <c r="B34" s="260" t="n"/>
      <c r="C34" s="261" t="n"/>
      <c r="D34" s="261" t="n"/>
      <c r="E34" s="261" t="n"/>
      <c r="F34" s="261" t="n"/>
      <c r="G34" s="262" t="n"/>
      <c r="H34" s="263" t="n"/>
      <c r="I34" s="1214" t="n"/>
    </row>
    <row r="35" hidden="1">
      <c r="A35" s="224" t="inlineStr">
        <is>
          <t>TOTAL ACCOUNTS RECEIVABLE</t>
        </is>
      </c>
      <c r="B35" s="236">
        <f>+B8+B21</f>
        <v/>
      </c>
      <c r="C35" s="227">
        <f>+C8+C21</f>
        <v/>
      </c>
      <c r="D35" s="227">
        <f>+D8+D21</f>
        <v/>
      </c>
      <c r="E35" s="227">
        <f>+E8+E21</f>
        <v/>
      </c>
      <c r="F35" s="227">
        <f>+F8+F21</f>
        <v/>
      </c>
      <c r="G35" s="232">
        <f>+G8+G21</f>
        <v/>
      </c>
      <c r="H35" s="2452">
        <f>+H8+H21</f>
        <v/>
      </c>
      <c r="I35" s="1223">
        <f>+G35-H35</f>
        <v/>
      </c>
    </row>
    <row r="36" hidden="1">
      <c r="A36" s="224" t="inlineStr">
        <is>
          <t>LESS: TOTAL INELIGIBLES</t>
        </is>
      </c>
      <c r="B36" s="236">
        <f>+B16+B30</f>
        <v/>
      </c>
      <c r="C36" s="227">
        <f>+C16+C30</f>
        <v/>
      </c>
      <c r="D36" s="227">
        <f>+D16+D30</f>
        <v/>
      </c>
      <c r="E36" s="227">
        <f>+E16+E30</f>
        <v/>
      </c>
      <c r="F36" s="227">
        <f>+F16+F30</f>
        <v/>
      </c>
      <c r="G36" s="232">
        <f>+G16+G30</f>
        <v/>
      </c>
      <c r="H36" s="2452">
        <f>+H16+H30</f>
        <v/>
      </c>
      <c r="I36" s="2437">
        <f>+G36-H36</f>
        <v/>
      </c>
    </row>
    <row r="37" hidden="1">
      <c r="A37" s="305" t="inlineStr">
        <is>
          <t>TOTAL GROSS ELIGIBLE A/R</t>
        </is>
      </c>
      <c r="B37" s="313">
        <f>+B35-B36</f>
        <v/>
      </c>
      <c r="C37" s="314">
        <f>+C35-C36</f>
        <v/>
      </c>
      <c r="D37" s="314">
        <f>+D35-D36</f>
        <v/>
      </c>
      <c r="E37" s="314">
        <f>+E35-E36</f>
        <v/>
      </c>
      <c r="F37" s="314">
        <f>+F35-F36</f>
        <v/>
      </c>
      <c r="G37" s="315">
        <f>+G35-G36</f>
        <v/>
      </c>
      <c r="H37" s="2448">
        <f>+H35-H36</f>
        <v/>
      </c>
      <c r="I37" s="2449">
        <f>+G37-H37</f>
        <v/>
      </c>
    </row>
    <row r="38" hidden="1">
      <c r="A38" s="231" t="inlineStr">
        <is>
          <t>BLENDED NET VALUE FACTORS</t>
        </is>
      </c>
      <c r="B38" s="2450">
        <f>+B39/B37</f>
        <v/>
      </c>
      <c r="C38" s="2451">
        <f>+C39/C37</f>
        <v/>
      </c>
      <c r="D38" s="2451">
        <f>+D39/D37</f>
        <v/>
      </c>
      <c r="E38" s="2451">
        <f>+E39/E37</f>
        <v/>
      </c>
      <c r="F38" s="2451" t="n">
        <v>0</v>
      </c>
      <c r="G38" s="258">
        <f>+G39/G37</f>
        <v/>
      </c>
      <c r="H38" s="264">
        <f>+H39/H37</f>
        <v/>
      </c>
      <c r="I38" s="1214" t="n"/>
    </row>
    <row r="39" hidden="1">
      <c r="A39" s="311" t="inlineStr">
        <is>
          <t>ENV OF TOTAL A/R</t>
        </is>
      </c>
      <c r="B39" s="2445">
        <f>+B19+B33</f>
        <v/>
      </c>
      <c r="C39" s="2446">
        <f>+C19+C33</f>
        <v/>
      </c>
      <c r="D39" s="2446">
        <f>+D19+D33</f>
        <v/>
      </c>
      <c r="E39" s="2446">
        <f>+E19+E33</f>
        <v/>
      </c>
      <c r="F39" s="2446">
        <f>+F19+F33</f>
        <v/>
      </c>
      <c r="G39" s="2447">
        <f>+G19+G33</f>
        <v/>
      </c>
      <c r="H39" s="2448">
        <f>+H19+H33</f>
        <v/>
      </c>
      <c r="I39" s="2449">
        <f>+G39-H39</f>
        <v/>
      </c>
      <c r="K39" s="2421" t="n"/>
    </row>
    <row r="40" ht="3" customHeight="1">
      <c r="A40" s="231" t="n"/>
      <c r="B40" s="260" t="n"/>
      <c r="C40" s="261" t="n"/>
      <c r="D40" s="261" t="n"/>
      <c r="E40" s="261" t="n"/>
      <c r="F40" s="261" t="n"/>
      <c r="G40" s="262" t="n"/>
      <c r="H40" s="263" t="n"/>
      <c r="I40" s="1214" t="n"/>
    </row>
    <row r="41">
      <c r="A41" s="224" t="inlineStr">
        <is>
          <t>LESS: ENV OFFSETS</t>
        </is>
      </c>
      <c r="B41" s="2422" t="n"/>
      <c r="C41" s="2423" t="n"/>
      <c r="D41" s="2423" t="n"/>
      <c r="E41" s="2423" t="n"/>
      <c r="F41" s="2423" t="n"/>
      <c r="G41" s="2424" t="n"/>
      <c r="H41" s="263" t="n"/>
      <c r="I41" s="1214" t="n"/>
    </row>
    <row r="42">
      <c r="A42" s="231" t="inlineStr">
        <is>
          <t>COST REPORT LIABILITIES</t>
        </is>
      </c>
      <c r="B42" s="236" t="n"/>
      <c r="C42" s="227" t="n"/>
      <c r="D42" s="227" t="n"/>
      <c r="E42" s="227" t="n"/>
      <c r="F42" s="227" t="n"/>
      <c r="G42" s="232" t="n">
        <v>0</v>
      </c>
      <c r="H42" s="12" t="n">
        <v>0</v>
      </c>
      <c r="I42" s="1217">
        <f>+G42-H42</f>
        <v/>
      </c>
    </row>
    <row r="43">
      <c r="A43" s="231" t="inlineStr">
        <is>
          <t>SSI RESERVE</t>
        </is>
      </c>
      <c r="B43" s="236" t="n"/>
      <c r="C43" s="227" t="n"/>
      <c r="D43" s="227" t="n"/>
      <c r="E43" s="227" t="n"/>
      <c r="F43" s="227" t="n"/>
      <c r="G43" s="232" t="n">
        <v>0</v>
      </c>
      <c r="H43" s="12" t="n">
        <v>0</v>
      </c>
      <c r="I43" s="1217">
        <f>+G43-H43</f>
        <v/>
      </c>
    </row>
    <row r="44">
      <c r="A44" s="231" t="inlineStr">
        <is>
          <t>RAC RESERVE</t>
        </is>
      </c>
      <c r="B44" s="236" t="n"/>
      <c r="C44" s="227" t="n"/>
      <c r="D44" s="227" t="n"/>
      <c r="E44" s="227" t="n"/>
      <c r="F44" s="227" t="n"/>
      <c r="G44" s="232" t="n">
        <v>0</v>
      </c>
      <c r="H44" s="12" t="n">
        <v>0</v>
      </c>
      <c r="I44" s="1217">
        <f>+G44-H44</f>
        <v/>
      </c>
    </row>
    <row r="45">
      <c r="A45" s="231" t="inlineStr">
        <is>
          <t>UNPOSTED CASH</t>
        </is>
      </c>
      <c r="B45" s="236" t="n"/>
      <c r="C45" s="227" t="n"/>
      <c r="D45" s="227" t="n"/>
      <c r="E45" s="227" t="n"/>
      <c r="F45" s="227" t="n"/>
      <c r="G45" s="232" t="n">
        <v>0</v>
      </c>
      <c r="H45" s="12" t="n">
        <v>0</v>
      </c>
      <c r="I45" s="1217">
        <f>+G45-H45</f>
        <v/>
      </c>
    </row>
    <row r="46">
      <c r="A46" s="1424" t="inlineStr">
        <is>
          <t>CREDIT BALANCES OVER 180</t>
        </is>
      </c>
      <c r="B46" s="1431" t="n"/>
      <c r="C46" s="1432" t="n"/>
      <c r="D46" s="1432" t="n"/>
      <c r="E46" s="1432" t="n"/>
      <c r="F46" s="1415" t="n"/>
      <c r="G46" s="1429" t="n">
        <v>0</v>
      </c>
      <c r="H46" s="1384" t="n">
        <v>0</v>
      </c>
      <c r="I46" s="1428">
        <f>+G46-H46</f>
        <v/>
      </c>
    </row>
    <row r="47">
      <c r="A47" s="224" t="inlineStr">
        <is>
          <t>TOTAL ENV RESERVES</t>
        </is>
      </c>
      <c r="B47" s="236" t="n"/>
      <c r="C47" s="227" t="n"/>
      <c r="D47" s="227" t="n"/>
      <c r="E47" s="227" t="n"/>
      <c r="F47" s="227" t="n"/>
      <c r="G47" s="232">
        <f>SUM(G42:G46)</f>
        <v/>
      </c>
      <c r="H47" s="12">
        <f>SUM(H42:H46)</f>
        <v/>
      </c>
      <c r="I47" s="1219">
        <f>+G47-H47</f>
        <v/>
      </c>
    </row>
    <row r="48" ht="3" customHeight="1">
      <c r="A48" s="235" t="n"/>
      <c r="B48" s="236" t="n"/>
      <c r="C48" s="227" t="n"/>
      <c r="D48" s="227" t="n"/>
      <c r="E48" s="227" t="n"/>
      <c r="F48" s="227" t="n"/>
      <c r="G48" s="232" t="n"/>
      <c r="H48" s="277" t="n"/>
      <c r="I48" s="1217" t="n"/>
    </row>
    <row r="49">
      <c r="A49" s="239" t="inlineStr">
        <is>
          <t>ADJUSTED ESTIMATED NET VALUE</t>
        </is>
      </c>
      <c r="B49" s="240" t="n"/>
      <c r="C49" s="241" t="n"/>
      <c r="D49" s="241" t="n"/>
      <c r="E49" s="241" t="n"/>
      <c r="F49" s="241" t="n"/>
      <c r="G49" s="242">
        <f>+G39-G47</f>
        <v/>
      </c>
      <c r="H49" s="243">
        <f>+H39-H47</f>
        <v/>
      </c>
      <c r="I49" s="244">
        <f>+G49-H49</f>
        <v/>
      </c>
    </row>
    <row r="50">
      <c r="A50" s="231" t="inlineStr">
        <is>
          <t>ADVANCE RATE</t>
        </is>
      </c>
      <c r="B50" s="275" t="n"/>
      <c r="C50" s="276" t="n"/>
      <c r="D50" s="276" t="n"/>
      <c r="E50" s="276" t="n"/>
      <c r="F50" s="276" t="n"/>
      <c r="G50" s="747" t="n">
        <v>0.85</v>
      </c>
      <c r="H50" s="754">
        <f>H51/H49</f>
        <v/>
      </c>
      <c r="I50" s="755">
        <f>+G50-H50</f>
        <v/>
      </c>
    </row>
    <row r="51">
      <c r="A51" s="247" t="inlineStr">
        <is>
          <t>TOTAL AVAILABILITY BEFORE OTHER RESERVES</t>
        </is>
      </c>
      <c r="B51" s="2416" t="n"/>
      <c r="C51" s="2417" t="n"/>
      <c r="D51" s="2417" t="n"/>
      <c r="E51" s="2417" t="n"/>
      <c r="F51" s="2417" t="n"/>
      <c r="G51" s="242">
        <f>+G49*G50</f>
        <v/>
      </c>
      <c r="H51" s="243" t="n">
        <v>0</v>
      </c>
      <c r="I51" s="244">
        <f>+G51-H51</f>
        <v/>
      </c>
    </row>
    <row r="52">
      <c r="A52" s="224" t="n"/>
      <c r="B52" s="2422" t="n"/>
      <c r="C52" s="2423" t="n"/>
      <c r="D52" s="2423" t="n"/>
      <c r="E52" s="2423" t="n"/>
      <c r="F52" s="2423" t="n"/>
      <c r="G52" s="2424" t="n"/>
      <c r="H52" s="263" t="n"/>
      <c r="I52" s="1214" t="n"/>
    </row>
    <row r="53">
      <c r="A53" s="224" t="inlineStr">
        <is>
          <t xml:space="preserve">LESS: OTHER RESERVES </t>
        </is>
      </c>
      <c r="B53" s="2422" t="n"/>
      <c r="C53" s="2423" t="n"/>
      <c r="D53" s="2423" t="n"/>
      <c r="E53" s="2423" t="n"/>
      <c r="F53" s="2423" t="n"/>
      <c r="G53" s="2424" t="n"/>
      <c r="H53" s="263" t="n"/>
      <c r="I53" s="1214" t="n"/>
    </row>
    <row r="54">
      <c r="A54" s="231" t="inlineStr">
        <is>
          <t>COST REPORT LIABILITIES</t>
        </is>
      </c>
      <c r="B54" s="2422" t="n"/>
      <c r="C54" s="2423" t="n"/>
      <c r="D54" s="2423" t="n"/>
      <c r="E54" s="2423" t="n"/>
      <c r="F54" s="2423" t="n"/>
      <c r="G54" s="232" t="n">
        <v>0</v>
      </c>
      <c r="H54" s="257" t="n">
        <v>0</v>
      </c>
      <c r="I54" s="234">
        <f>+G54-H54</f>
        <v/>
      </c>
    </row>
    <row r="55">
      <c r="A55" s="231" t="inlineStr">
        <is>
          <t>UNPOSTED CASH</t>
        </is>
      </c>
      <c r="B55" s="2422" t="n"/>
      <c r="C55" s="2423" t="n"/>
      <c r="D55" s="2423" t="n"/>
      <c r="E55" s="2423" t="n"/>
      <c r="F55" s="2423" t="n"/>
      <c r="G55" s="232" t="n">
        <v>0</v>
      </c>
      <c r="H55" s="257" t="n">
        <v>0</v>
      </c>
      <c r="I55" s="234">
        <f>+G55-H55</f>
        <v/>
      </c>
    </row>
    <row r="56">
      <c r="A56" s="1424" t="inlineStr">
        <is>
          <t>CREDIT BALANCES OVER 180</t>
        </is>
      </c>
      <c r="B56" s="2425" t="n"/>
      <c r="C56" s="2426" t="n"/>
      <c r="D56" s="2426" t="n"/>
      <c r="E56" s="2426" t="n"/>
      <c r="F56" s="2426" t="n"/>
      <c r="G56" s="1429" t="n">
        <v>0</v>
      </c>
      <c r="H56" s="1417" t="n">
        <v>0</v>
      </c>
      <c r="I56" s="1418">
        <f>+G56-H56</f>
        <v/>
      </c>
    </row>
    <row r="57">
      <c r="A57" s="224" t="inlineStr">
        <is>
          <t>TOTAL OTHER RESERVES</t>
        </is>
      </c>
      <c r="B57" s="2422" t="n"/>
      <c r="C57" s="2423" t="n"/>
      <c r="D57" s="2423" t="n"/>
      <c r="E57" s="2423" t="n"/>
      <c r="F57" s="2423" t="n"/>
      <c r="G57" s="232">
        <f>SUM(G54:G56)</f>
        <v/>
      </c>
      <c r="H57" s="257">
        <f>SUM(H54:H56)</f>
        <v/>
      </c>
      <c r="I57" s="234">
        <f>+G57-H57</f>
        <v/>
      </c>
    </row>
    <row r="58">
      <c r="A58" s="224" t="n"/>
      <c r="B58" s="2422" t="n"/>
      <c r="C58" s="2423" t="n"/>
      <c r="D58" s="2423" t="n"/>
      <c r="E58" s="2423" t="n"/>
      <c r="F58" s="2423" t="n"/>
      <c r="G58" s="2424" t="n"/>
      <c r="H58" s="263" t="n"/>
      <c r="I58" s="1214" t="n"/>
    </row>
    <row r="59" ht="16" customHeight="1" thickBot="1">
      <c r="A59" s="278" t="inlineStr">
        <is>
          <t>TOTAL AVAILABILITY</t>
        </is>
      </c>
      <c r="B59" s="2428" t="n"/>
      <c r="C59" s="2429" t="n"/>
      <c r="D59" s="2429" t="n"/>
      <c r="E59" s="2429" t="n"/>
      <c r="F59" s="2429" t="n"/>
      <c r="G59" s="281">
        <f>+G51-G57</f>
        <v/>
      </c>
      <c r="H59" s="282">
        <f>+H51-H57</f>
        <v/>
      </c>
      <c r="I59" s="316">
        <f>+G59-H59</f>
        <v/>
      </c>
    </row>
    <row r="60">
      <c r="A60" s="235" t="inlineStr">
        <is>
          <t>ADD: OTHER SOURCES</t>
        </is>
      </c>
      <c r="B60" s="2422" t="n"/>
      <c r="C60" s="2423" t="n"/>
      <c r="D60" s="2423" t="n"/>
      <c r="E60" s="2423" t="n"/>
      <c r="F60" s="2423" t="n"/>
      <c r="G60" s="2424" t="n"/>
      <c r="H60" s="263" t="n"/>
      <c r="I60" s="1214" t="n"/>
    </row>
    <row r="61">
      <c r="A61" s="231" t="inlineStr">
        <is>
          <t>LENDER TERM LOAN</t>
        </is>
      </c>
      <c r="B61" s="2422" t="n"/>
      <c r="C61" s="2423" t="n"/>
      <c r="D61" s="2423" t="n"/>
      <c r="E61" s="2423" t="n"/>
      <c r="F61" s="2423" t="n"/>
      <c r="G61" s="232" t="n">
        <v>0</v>
      </c>
      <c r="H61" s="257" t="n">
        <v>0</v>
      </c>
      <c r="I61" s="234">
        <f>+G61-H61</f>
        <v/>
      </c>
    </row>
    <row r="62">
      <c r="A62" s="231" t="inlineStr">
        <is>
          <t>RELEASE OF SINKING FUND ASSETS</t>
        </is>
      </c>
      <c r="B62" s="2422" t="n"/>
      <c r="C62" s="2423" t="n"/>
      <c r="D62" s="2423" t="n"/>
      <c r="E62" s="2423" t="n"/>
      <c r="F62" s="2423" t="n"/>
      <c r="G62" s="232" t="n">
        <v>0</v>
      </c>
      <c r="H62" s="257" t="n">
        <v>0</v>
      </c>
      <c r="I62" s="234">
        <f>+G62-H62</f>
        <v/>
      </c>
    </row>
    <row r="63">
      <c r="A63" s="1424" t="inlineStr">
        <is>
          <t>CASH ON HAND</t>
        </is>
      </c>
      <c r="B63" s="2453" t="n"/>
      <c r="C63" s="2454" t="n"/>
      <c r="D63" s="2454" t="n"/>
      <c r="E63" s="2454" t="n"/>
      <c r="F63" s="2455" t="n"/>
      <c r="G63" s="1429" t="n">
        <v>0</v>
      </c>
      <c r="H63" s="1417" t="n">
        <v>0</v>
      </c>
      <c r="I63" s="1418">
        <f>+G63-H63</f>
        <v/>
      </c>
    </row>
    <row r="64">
      <c r="A64" s="235" t="inlineStr">
        <is>
          <t>TOTAL SOURCES</t>
        </is>
      </c>
      <c r="B64" s="2422" t="n"/>
      <c r="C64" s="2423" t="n"/>
      <c r="D64" s="2423" t="n"/>
      <c r="E64" s="2423" t="n"/>
      <c r="F64" s="2423" t="n"/>
      <c r="G64" s="232">
        <f>SUM(G59,G61:G63)</f>
        <v/>
      </c>
      <c r="H64" s="257">
        <f>SUM(H59,H61:H63)</f>
        <v/>
      </c>
      <c r="I64" s="234">
        <f>SUM(I59,I61:I63)</f>
        <v/>
      </c>
    </row>
    <row r="65">
      <c r="A65" s="235" t="n"/>
      <c r="B65" s="2422" t="n"/>
      <c r="C65" s="2423" t="n"/>
      <c r="D65" s="2423" t="n"/>
      <c r="E65" s="2423" t="n"/>
      <c r="F65" s="2423" t="n"/>
      <c r="G65" s="2424" t="n"/>
      <c r="H65" s="263" t="n"/>
      <c r="I65" s="1214" t="n"/>
    </row>
    <row r="66">
      <c r="A66" s="235" t="inlineStr">
        <is>
          <t>LESS: REQUIREMENTS</t>
        </is>
      </c>
      <c r="B66" s="2422" t="n"/>
      <c r="C66" s="2423" t="n"/>
      <c r="D66" s="2423" t="n"/>
      <c r="E66" s="2423" t="n"/>
      <c r="F66" s="2423" t="n"/>
      <c r="G66" s="2424" t="n"/>
      <c r="H66" s="263" t="n"/>
      <c r="I66" s="1214" t="n"/>
    </row>
    <row r="67">
      <c r="A67" s="231" t="inlineStr">
        <is>
          <t>BOND DEFEASEMENT</t>
        </is>
      </c>
      <c r="B67" s="2422" t="n"/>
      <c r="C67" s="2423" t="n"/>
      <c r="D67" s="2423" t="n"/>
      <c r="E67" s="2423" t="n"/>
      <c r="F67" s="2423" t="n"/>
      <c r="G67" s="232" t="n">
        <v>0</v>
      </c>
      <c r="H67" s="257" t="n">
        <v>0</v>
      </c>
      <c r="I67" s="234">
        <f>+G67-H67</f>
        <v/>
      </c>
    </row>
    <row r="68">
      <c r="A68" s="231" t="inlineStr">
        <is>
          <t>AGED A/P PAYOUT</t>
        </is>
      </c>
      <c r="B68" s="2422" t="n"/>
      <c r="C68" s="2423" t="n"/>
      <c r="D68" s="2423" t="n"/>
      <c r="E68" s="2423" t="n"/>
      <c r="F68" s="2423" t="n"/>
      <c r="G68" s="232" t="n">
        <v>0</v>
      </c>
      <c r="H68" s="257" t="n">
        <v>0</v>
      </c>
      <c r="I68" s="234">
        <f>+G68-H68</f>
        <v/>
      </c>
    </row>
    <row r="69">
      <c r="A69" s="231" t="inlineStr">
        <is>
          <t>DELINQUENT TAX LIABILITIES</t>
        </is>
      </c>
      <c r="B69" s="2422" t="n"/>
      <c r="C69" s="2423" t="n"/>
      <c r="D69" s="2423" t="n"/>
      <c r="E69" s="2423" t="n"/>
      <c r="F69" s="2423" t="n"/>
      <c r="G69" s="232" t="n">
        <v>0</v>
      </c>
      <c r="H69" s="257" t="n">
        <v>0</v>
      </c>
      <c r="I69" s="234">
        <f>+G69-H69</f>
        <v/>
      </c>
    </row>
    <row r="70">
      <c r="A70" s="231" t="inlineStr">
        <is>
          <t>EARLY REDEMPTION FEE</t>
        </is>
      </c>
      <c r="B70" s="2422" t="n"/>
      <c r="C70" s="2423" t="n"/>
      <c r="D70" s="2423" t="n"/>
      <c r="E70" s="2423" t="n"/>
      <c r="F70" s="2423" t="n"/>
      <c r="G70" s="232" t="n">
        <v>0</v>
      </c>
      <c r="H70" s="257" t="n">
        <v>0</v>
      </c>
      <c r="I70" s="234">
        <f>+G70-H70</f>
        <v/>
      </c>
    </row>
    <row r="71">
      <c r="A71" s="231" t="inlineStr">
        <is>
          <t>TRANSACTION FEES</t>
        </is>
      </c>
      <c r="B71" s="2422" t="n"/>
      <c r="C71" s="2423" t="n"/>
      <c r="D71" s="2423" t="n"/>
      <c r="E71" s="2423" t="n"/>
      <c r="F71" s="2423" t="n"/>
      <c r="G71" s="232" t="n">
        <v>0</v>
      </c>
      <c r="H71" s="257" t="n">
        <v>0</v>
      </c>
      <c r="I71" s="234">
        <f>+G71-H71</f>
        <v/>
      </c>
    </row>
    <row r="72">
      <c r="A72" s="1424" t="inlineStr">
        <is>
          <t>LENDER REVOLVER</t>
        </is>
      </c>
      <c r="B72" s="2453" t="n"/>
      <c r="C72" s="2454" t="n"/>
      <c r="D72" s="2454" t="n"/>
      <c r="E72" s="2454" t="n"/>
      <c r="F72" s="2455" t="n"/>
      <c r="G72" s="1429" t="n">
        <v>0</v>
      </c>
      <c r="H72" s="1417" t="n">
        <v>0</v>
      </c>
      <c r="I72" s="1418">
        <f>+G72-H72</f>
        <v/>
      </c>
    </row>
    <row r="73">
      <c r="A73" s="235" t="inlineStr">
        <is>
          <t>TOTAL REQUIREMENTS</t>
        </is>
      </c>
      <c r="B73" s="2422" t="n"/>
      <c r="C73" s="2423" t="n"/>
      <c r="D73" s="2423" t="n"/>
      <c r="E73" s="2423" t="n"/>
      <c r="F73" s="2423" t="n"/>
      <c r="G73" s="232">
        <f>SUM(G67:G72)</f>
        <v/>
      </c>
      <c r="H73" s="257">
        <f>SUM(H67:H72)</f>
        <v/>
      </c>
      <c r="I73" s="234">
        <f>+G73-H73</f>
        <v/>
      </c>
    </row>
    <row r="74">
      <c r="A74" s="235" t="n"/>
      <c r="B74" s="2422" t="n"/>
      <c r="C74" s="2423" t="n"/>
      <c r="D74" s="2423" t="n"/>
      <c r="E74" s="2423" t="n"/>
      <c r="F74" s="2423" t="n"/>
      <c r="G74" s="2424" t="n"/>
      <c r="H74" s="263" t="n"/>
      <c r="I74" s="1214" t="n"/>
    </row>
    <row r="75" ht="16" customHeight="1" thickBot="1">
      <c r="A75" s="289" t="inlineStr">
        <is>
          <t>NET AVAILABILITY</t>
        </is>
      </c>
      <c r="B75" s="2433" t="n"/>
      <c r="C75" s="2434" t="n"/>
      <c r="D75" s="2434" t="n"/>
      <c r="E75" s="2434" t="n"/>
      <c r="F75" s="2434" t="n"/>
      <c r="G75" s="292">
        <f>+G64-G73</f>
        <v/>
      </c>
      <c r="H75" s="293">
        <f>+H64-H73</f>
        <v/>
      </c>
      <c r="I75" s="294">
        <f>+G75-H75</f>
        <v/>
      </c>
    </row>
    <row r="76">
      <c r="A76" s="235" t="n"/>
      <c r="B76" s="2422" t="n"/>
      <c r="C76" s="2423" t="n"/>
      <c r="D76" s="2423" t="n"/>
      <c r="E76" s="2423" t="n"/>
      <c r="F76" s="2423" t="n"/>
      <c r="G76" s="232" t="n"/>
      <c r="H76" s="1076" t="n"/>
      <c r="I76" s="1076" t="n"/>
    </row>
    <row r="77">
      <c r="A77" s="235" t="inlineStr">
        <is>
          <t>OUTSTANDING LOAN BALANCE PER LENDER</t>
        </is>
      </c>
      <c r="B77" s="2422" t="n"/>
      <c r="C77" s="2423" t="n"/>
      <c r="D77" s="2423" t="n"/>
      <c r="E77" s="2423" t="n"/>
      <c r="F77" s="2423" t="n"/>
      <c r="G77" s="2424" t="n"/>
      <c r="H77" s="1076" t="n"/>
      <c r="I77" s="1076" t="n"/>
    </row>
    <row r="78" ht="16" customHeight="1" thickBot="1">
      <c r="A78" s="289" t="inlineStr">
        <is>
          <t>OVER ADVANCE (UNDER ADVANCE)</t>
        </is>
      </c>
      <c r="B78" s="2433" t="n"/>
      <c r="C78" s="2434" t="n"/>
      <c r="D78" s="2434" t="n"/>
      <c r="E78" s="2434" t="n"/>
      <c r="F78" s="2434" t="n"/>
      <c r="G78" s="292">
        <f>G77-G75</f>
        <v/>
      </c>
      <c r="H78" s="1076" t="n"/>
      <c r="I78" s="1076" t="n"/>
    </row>
    <row r="79">
      <c r="A79" s="207" t="n"/>
      <c r="B79" s="207" t="n"/>
      <c r="C79" s="207" t="n"/>
      <c r="D79" s="207" t="n"/>
      <c r="E79" s="207" t="n"/>
      <c r="F79" s="207" t="n"/>
      <c r="G79" s="207" t="n"/>
    </row>
    <row r="80" ht="16" customHeight="1">
      <c r="A80" s="847" t="inlineStr">
        <is>
          <t>LOAN TURN</t>
        </is>
      </c>
      <c r="B80" s="846" t="n"/>
      <c r="C80" s="207" t="n"/>
      <c r="D80" s="207" t="n"/>
      <c r="E80" s="207" t="n"/>
      <c r="F80" s="207" t="n"/>
      <c r="G80" s="207" t="n"/>
    </row>
    <row r="81" ht="16" customHeight="1" thickBot="1">
      <c r="A81" s="846" t="n"/>
      <c r="B81" s="846" t="n"/>
      <c r="C81" s="207" t="n"/>
      <c r="D81" s="207" t="n"/>
      <c r="E81" s="207" t="n"/>
      <c r="F81" s="207" t="n"/>
      <c r="G81" s="207" t="n"/>
    </row>
    <row r="82" ht="16" customHeight="1">
      <c r="A82" s="848" t="inlineStr">
        <is>
          <t>AVG ROLLFORWARD COLLECTIONS T6M</t>
        </is>
      </c>
      <c r="B82" s="849">
        <f>+'AR14  AR Rollforward'!E43</f>
        <v/>
      </c>
      <c r="C82" s="854" t="inlineStr">
        <is>
          <t>&lt;&lt;&lt;&lt;&lt;&lt;VERIFY ALL CELL REFERENCES</t>
        </is>
      </c>
      <c r="D82" s="207" t="n"/>
      <c r="E82" s="207" t="n"/>
      <c r="F82" s="207" t="n"/>
      <c r="G82" s="207" t="n"/>
    </row>
    <row r="83" ht="16" customHeight="1">
      <c r="A83" s="850" t="inlineStr">
        <is>
          <t>ROLLFORWARD COLLECTIONS / 30</t>
        </is>
      </c>
      <c r="B83" s="851">
        <f>+B82/30</f>
        <v/>
      </c>
      <c r="C83" s="207" t="n"/>
      <c r="D83" s="207" t="n"/>
      <c r="E83" s="207" t="n"/>
      <c r="F83" s="207" t="n"/>
      <c r="G83" s="207" t="n"/>
    </row>
    <row r="84" ht="16" customHeight="1">
      <c r="A84" s="850" t="inlineStr">
        <is>
          <t>ENV OF BILLED A/R</t>
        </is>
      </c>
      <c r="B84" s="851">
        <f>+H19</f>
        <v/>
      </c>
      <c r="C84" s="854" t="inlineStr">
        <is>
          <t>&lt;&lt;&lt;&lt;&lt;&lt;VERIFY ALL CELL REFERENCES</t>
        </is>
      </c>
      <c r="D84" s="207" t="n"/>
      <c r="E84" s="207" t="n"/>
      <c r="F84" s="207" t="n"/>
      <c r="G84" s="207" t="n"/>
    </row>
    <row r="85" ht="17" customHeight="1" thickBot="1">
      <c r="A85" s="852" t="inlineStr">
        <is>
          <t>LOAN TURN</t>
        </is>
      </c>
      <c r="B85" s="853">
        <f>+B84/B83</f>
        <v/>
      </c>
      <c r="C85" s="207" t="n"/>
      <c r="D85" s="207" t="n"/>
      <c r="E85" s="207" t="n"/>
      <c r="F85" s="207" t="n"/>
      <c r="G85" s="207" t="n"/>
    </row>
    <row r="86" ht="16" customHeight="1" thickBot="1">
      <c r="A86" s="846" t="n"/>
      <c r="B86" s="846" t="n"/>
      <c r="C86" s="207" t="n"/>
      <c r="D86" s="207" t="n"/>
      <c r="E86" s="207" t="n"/>
      <c r="F86" s="207" t="n"/>
      <c r="G86" s="207" t="n"/>
    </row>
    <row r="87" ht="16" customHeight="1">
      <c r="A87" s="848" t="inlineStr">
        <is>
          <t>AVG ROLLFORWARD COLLECTIONS T6M</t>
        </is>
      </c>
      <c r="B87" s="849">
        <f>+B82</f>
        <v/>
      </c>
      <c r="C87" s="207" t="n"/>
      <c r="D87" s="207" t="n"/>
      <c r="E87" s="207" t="n"/>
      <c r="F87" s="207" t="n"/>
      <c r="G87" s="207" t="n"/>
    </row>
    <row r="88" ht="16" customHeight="1">
      <c r="A88" s="850" t="inlineStr">
        <is>
          <t>ROLLFORWARD COLLECTIONS / 30</t>
        </is>
      </c>
      <c r="B88" s="851">
        <f>+B87/30</f>
        <v/>
      </c>
      <c r="C88" s="207" t="n"/>
      <c r="D88" s="207" t="n"/>
      <c r="E88" s="207" t="n"/>
      <c r="F88" s="207" t="n"/>
      <c r="G88" s="207" t="n"/>
    </row>
    <row r="89" ht="16" customHeight="1">
      <c r="A89" s="850" t="inlineStr">
        <is>
          <t>TOTAL AVAILABILITY AFTER ADVANCE RATE</t>
        </is>
      </c>
      <c r="B89" s="851">
        <f>+G51</f>
        <v/>
      </c>
      <c r="C89" s="854" t="inlineStr">
        <is>
          <t>&lt;&lt;&lt;&lt;&lt;&lt;VERIFY ALL CELL REFERENCES</t>
        </is>
      </c>
      <c r="D89" s="207" t="n"/>
      <c r="E89" s="207" t="n"/>
      <c r="F89" s="207" t="n"/>
      <c r="G89" s="207" t="n"/>
    </row>
    <row r="90" ht="17" customHeight="1" thickBot="1">
      <c r="A90" s="852" t="inlineStr">
        <is>
          <t>LOAN TURN</t>
        </is>
      </c>
      <c r="B90" s="853">
        <f>+B89/B88</f>
        <v/>
      </c>
      <c r="C90" s="207" t="n"/>
      <c r="D90" s="207" t="n"/>
      <c r="E90" s="207" t="n"/>
      <c r="F90" s="207" t="n"/>
      <c r="G90" s="207" t="n"/>
    </row>
    <row r="91">
      <c r="A91" s="207" t="n"/>
      <c r="B91" s="207" t="n"/>
      <c r="C91" s="207" t="n"/>
      <c r="D91" s="207" t="n"/>
      <c r="E91" s="207" t="n"/>
      <c r="F91" s="207" t="n"/>
      <c r="G91" s="207" t="n"/>
    </row>
    <row r="92" ht="16" customHeight="1" thickBot="1">
      <c r="A92" s="211" t="inlineStr">
        <is>
          <t>Comments:</t>
        </is>
      </c>
      <c r="B92" s="207" t="n"/>
      <c r="C92" s="207" t="n"/>
      <c r="D92" s="207" t="n"/>
      <c r="E92" s="207" t="n"/>
      <c r="F92" s="207" t="n"/>
      <c r="G92" s="207" t="n"/>
    </row>
    <row r="93" ht="48" customHeight="1">
      <c r="A93" s="1084" t="inlineStr">
        <is>
          <t>1.)</t>
        </is>
      </c>
      <c r="B93" s="1085" t="n"/>
      <c r="C93" s="1085" t="n"/>
      <c r="D93" s="1085" t="n"/>
      <c r="E93" s="1085" t="n"/>
      <c r="F93" s="1085" t="n"/>
      <c r="G93" s="1085" t="n"/>
      <c r="H93" s="1085" t="n"/>
      <c r="I93" s="1086" t="n"/>
    </row>
    <row r="94">
      <c r="A94" s="1087" t="n"/>
      <c r="B94" s="1083" t="n"/>
      <c r="C94" s="1083" t="n"/>
      <c r="D94" s="1083" t="n"/>
      <c r="E94" s="1083" t="n"/>
      <c r="F94" s="1083" t="n"/>
      <c r="G94" s="1083" t="n"/>
      <c r="H94" s="1083" t="n"/>
      <c r="I94" s="1088" t="n"/>
    </row>
    <row r="95">
      <c r="A95" s="1087" t="n"/>
      <c r="B95" s="1083" t="n"/>
      <c r="C95" s="1083" t="n"/>
      <c r="D95" s="1083" t="n"/>
      <c r="E95" s="1083" t="n"/>
      <c r="F95" s="1083" t="n"/>
      <c r="G95" s="1083" t="n"/>
      <c r="H95" s="1083" t="n"/>
      <c r="I95" s="1088" t="n"/>
    </row>
    <row r="96">
      <c r="A96" s="1087" t="n"/>
      <c r="B96" s="1083" t="n"/>
      <c r="C96" s="1083" t="n"/>
      <c r="D96" s="1083" t="n"/>
      <c r="E96" s="1083" t="n"/>
      <c r="F96" s="1083" t="n"/>
      <c r="G96" s="1083" t="n"/>
      <c r="H96" s="1083" t="n"/>
      <c r="I96" s="1088" t="n"/>
    </row>
    <row r="97" ht="16" customHeight="1" thickBot="1">
      <c r="A97" s="1089" t="n"/>
      <c r="B97" s="1090" t="n"/>
      <c r="C97" s="1090" t="n"/>
      <c r="D97" s="1090" t="n"/>
      <c r="E97" s="1090" t="n"/>
      <c r="F97" s="1090" t="n"/>
      <c r="G97" s="1090" t="n"/>
      <c r="H97" s="1090" t="n"/>
      <c r="I97" s="1091" t="n"/>
    </row>
  </sheetData>
  <mergeCells count="1">
    <mergeCell ref="M7:P18"/>
  </mergeCell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rowBreaks count="1" manualBreakCount="1">
    <brk id="59" min="0" max="9" man="1"/>
  </rowBreaks>
</worksheet>
</file>

<file path=xl/worksheets/sheet12.xml><?xml version="1.0" encoding="utf-8"?>
<worksheet xmlns="http://schemas.openxmlformats.org/spreadsheetml/2006/main">
  <sheetPr>
    <outlinePr summaryBelow="1" summaryRight="1"/>
    <pageSetUpPr/>
  </sheetPr>
  <dimension ref="A1:Y95"/>
  <sheetViews>
    <sheetView showGridLines="0" topLeftCell="A70" zoomScaleNormal="100" workbookViewId="0">
      <selection activeCell="A88" sqref="A88:K92"/>
    </sheetView>
  </sheetViews>
  <sheetFormatPr baseColWidth="10" defaultColWidth="8.83203125" defaultRowHeight="15"/>
  <cols>
    <col width="37" customWidth="1" min="1" max="1"/>
    <col width="15.5" customWidth="1" min="2" max="4"/>
    <col hidden="1" width="15.5" customWidth="1" min="5" max="9"/>
    <col width="15.5" customWidth="1" min="10" max="11"/>
    <col width="17" customWidth="1" min="12" max="12"/>
    <col width="17.33203125" customWidth="1" min="13" max="13"/>
    <col width="13.33203125" customWidth="1" min="14" max="14"/>
  </cols>
  <sheetData>
    <row r="1">
      <c r="A1" s="1229">
        <f>'X1  ReportCoverPage'!D9</f>
        <v/>
      </c>
      <c r="B1" s="1230" t="n"/>
      <c r="C1" s="1231" t="n"/>
      <c r="D1" s="1231" t="n"/>
      <c r="E1" s="1231" t="n"/>
      <c r="F1" s="1231" t="n"/>
      <c r="G1" s="1231" t="n"/>
      <c r="H1" s="1231" t="n"/>
      <c r="I1" s="1231" t="n"/>
      <c r="J1" s="1231" t="n"/>
      <c r="K1" s="1231" t="n"/>
      <c r="L1" s="1231" t="n"/>
      <c r="M1" s="1231" t="n"/>
      <c r="N1" s="1231" t="n"/>
      <c r="O1" s="2071" t="n"/>
      <c r="P1" s="1857" t="inlineStr">
        <is>
          <t>Return to index</t>
        </is>
      </c>
      <c r="Q1" s="993" t="n"/>
      <c r="R1" s="993" t="n"/>
      <c r="S1" s="993" t="n"/>
      <c r="T1" s="993" t="n"/>
      <c r="U1" s="993" t="n"/>
      <c r="V1" s="993" t="n"/>
      <c r="W1" s="993" t="n"/>
      <c r="X1" s="993" t="n"/>
    </row>
    <row r="2">
      <c r="A2" s="1276">
        <f>'X2  Index'!A3</f>
        <v/>
      </c>
      <c r="B2" s="1230" t="n"/>
      <c r="C2" s="1231" t="n"/>
      <c r="D2" s="1231" t="n"/>
      <c r="E2" s="1231" t="n"/>
      <c r="F2" s="1231" t="n"/>
      <c r="G2" s="1231" t="n"/>
      <c r="H2" s="1231" t="n"/>
      <c r="I2" s="1231" t="n"/>
      <c r="J2" s="1231" t="n"/>
      <c r="K2" s="1231" t="n"/>
      <c r="L2" s="1231" t="n"/>
      <c r="M2" s="1231" t="n"/>
      <c r="N2" s="1231" t="n"/>
      <c r="O2" s="2071" t="n"/>
      <c r="P2" s="1233" t="n"/>
      <c r="Q2" s="993" t="n"/>
      <c r="R2" s="993" t="n"/>
      <c r="S2" s="993" t="n"/>
      <c r="T2" s="993" t="n"/>
      <c r="U2" s="993" t="n"/>
      <c r="V2" s="993" t="n"/>
      <c r="W2" s="993" t="n"/>
      <c r="X2" s="993" t="n"/>
      <c r="Y2" s="993" t="n"/>
    </row>
    <row r="3">
      <c r="A3" s="1232" t="inlineStr">
        <is>
          <t>Borrowing Base</t>
        </is>
      </c>
      <c r="B3" s="1234" t="n"/>
      <c r="C3" s="1231" t="n"/>
      <c r="D3" s="1231" t="n"/>
      <c r="E3" s="1231" t="n"/>
      <c r="F3" s="1231" t="n"/>
      <c r="G3" s="1231" t="n"/>
      <c r="H3" s="1231" t="n"/>
      <c r="I3" s="1231" t="n"/>
      <c r="J3" s="1231" t="n"/>
      <c r="K3" s="1231" t="n"/>
      <c r="L3" s="1231" t="n"/>
      <c r="M3" s="1231" t="n"/>
      <c r="N3" s="1231" t="n"/>
      <c r="O3" s="2071" t="n"/>
      <c r="P3" s="993" t="n"/>
      <c r="Q3" s="993" t="n"/>
      <c r="R3" s="993" t="n"/>
      <c r="S3" s="993" t="n"/>
      <c r="T3" s="993" t="n"/>
      <c r="U3" s="993" t="n"/>
      <c r="V3" s="993" t="n"/>
      <c r="W3" s="993" t="n"/>
      <c r="X3" s="993" t="n"/>
      <c r="Y3" s="993" t="n"/>
    </row>
    <row r="4">
      <c r="A4" s="1232" t="inlineStr">
        <is>
          <t>AS OF:</t>
        </is>
      </c>
      <c r="B4" s="1436">
        <f>'X1  ReportCoverPage'!C26</f>
        <v/>
      </c>
      <c r="C4" s="1231" t="n"/>
      <c r="D4" s="1231" t="n"/>
      <c r="E4" s="1231" t="n"/>
      <c r="F4" s="1231" t="n"/>
      <c r="G4" s="1231" t="n"/>
      <c r="H4" s="1231" t="n"/>
      <c r="I4" s="1231" t="n"/>
      <c r="J4" s="1231" t="n"/>
      <c r="K4" s="1231" t="n"/>
      <c r="L4" s="1231" t="n"/>
      <c r="M4" s="1231" t="n"/>
      <c r="N4" s="1231" t="n"/>
      <c r="O4" s="2071" t="n"/>
      <c r="P4" s="993" t="n"/>
      <c r="Q4" s="993" t="n"/>
      <c r="R4" s="993" t="n"/>
      <c r="S4" s="993" t="n"/>
      <c r="T4" s="993" t="n"/>
      <c r="U4" s="993" t="n"/>
      <c r="V4" s="993" t="n"/>
      <c r="W4" s="993" t="n"/>
      <c r="X4" s="993" t="n"/>
      <c r="Y4" s="993" t="n"/>
    </row>
    <row r="5">
      <c r="A5" s="1232" t="n"/>
      <c r="B5" s="1235" t="n"/>
      <c r="C5" s="1235" t="n"/>
      <c r="D5" s="1235" t="n"/>
      <c r="E5" s="1235" t="n"/>
      <c r="F5" s="1235" t="n"/>
      <c r="G5" s="1235" t="n"/>
      <c r="H5" s="1235" t="n"/>
      <c r="I5" s="1235" t="n"/>
      <c r="J5" s="1235" t="n"/>
      <c r="K5" s="1235" t="n"/>
      <c r="L5" s="1236" t="n"/>
      <c r="M5" s="1236" t="n"/>
      <c r="N5" s="1236" t="n"/>
      <c r="O5" s="2071" t="n"/>
      <c r="P5" s="993" t="n"/>
      <c r="Q5" s="993" t="n"/>
      <c r="R5" s="993" t="n"/>
      <c r="S5" s="993" t="n"/>
      <c r="T5" s="993" t="n"/>
      <c r="U5" s="993" t="n"/>
      <c r="V5" s="993" t="n"/>
      <c r="W5" s="993" t="n"/>
      <c r="X5" s="993" t="n"/>
      <c r="Y5" s="993" t="n"/>
    </row>
    <row r="6" ht="16" customHeight="1">
      <c r="A6" s="1237" t="inlineStr">
        <is>
          <t> </t>
        </is>
      </c>
      <c r="B6" s="2070" t="inlineStr">
        <is>
          <t>FINANCIAL CLASS</t>
        </is>
      </c>
      <c r="C6" s="958" t="n"/>
      <c r="D6" s="958" t="n"/>
      <c r="E6" s="958" t="n"/>
      <c r="F6" s="958" t="n"/>
      <c r="G6" s="958" t="n"/>
      <c r="H6" s="958" t="n"/>
      <c r="I6" s="958" t="n"/>
      <c r="J6" s="958" t="n"/>
      <c r="K6" s="2456" t="n"/>
      <c r="L6" s="1255">
        <f>+B4</f>
        <v/>
      </c>
      <c r="M6" s="1256">
        <f>L6</f>
        <v/>
      </c>
      <c r="N6" s="1257" t="inlineStr">
        <is>
          <t> </t>
        </is>
      </c>
      <c r="O6" s="2071" t="n"/>
      <c r="P6" s="993" t="n"/>
      <c r="Q6" s="993" t="n"/>
      <c r="R6" s="993" t="n"/>
      <c r="S6" s="993" t="n"/>
      <c r="T6" s="993" t="n"/>
      <c r="U6" s="993" t="n"/>
      <c r="V6" s="993" t="n"/>
    </row>
    <row r="7" ht="43.5" customHeight="1">
      <c r="A7" s="1238" t="inlineStr">
        <is>
          <t>CONSOLIDATED BORROWER</t>
        </is>
      </c>
      <c r="B7" s="1252" t="inlineStr">
        <is>
          <t>MEDICARE</t>
        </is>
      </c>
      <c r="C7" s="1253" t="inlineStr">
        <is>
          <t xml:space="preserve">MEDICAID </t>
        </is>
      </c>
      <c r="D7" s="1254" t="inlineStr">
        <is>
          <t xml:space="preserve">BC/BS, COMM, HMO/MNGD  </t>
        </is>
      </c>
      <c r="E7" s="1254" t="n"/>
      <c r="F7" s="1254" t="n"/>
      <c r="G7" s="1254" t="n"/>
      <c r="H7" s="1254" t="n"/>
      <c r="I7" s="1254" t="n"/>
      <c r="J7" s="1254" t="inlineStr">
        <is>
          <t xml:space="preserve">MEDICAID PENDING </t>
        </is>
      </c>
      <c r="K7" s="1254" t="inlineStr">
        <is>
          <t xml:space="preserve">SELF PAY &amp; OTHER </t>
        </is>
      </c>
      <c r="L7" s="1258" t="inlineStr">
        <is>
          <t>TOTAL PER EXAMINER</t>
        </is>
      </c>
      <c r="M7" s="1259" t="inlineStr">
        <is>
          <t>AS SUBMITTED</t>
        </is>
      </c>
      <c r="N7" s="1260" t="inlineStr">
        <is>
          <t>VARIANCE</t>
        </is>
      </c>
      <c r="O7" s="2071" t="n"/>
      <c r="P7" s="993" t="n"/>
      <c r="Q7" s="993" t="n"/>
      <c r="R7" s="993" t="n"/>
      <c r="S7" s="993" t="n"/>
      <c r="T7" s="993" t="n"/>
      <c r="U7" s="993" t="n"/>
      <c r="V7" s="2071" t="n"/>
    </row>
    <row r="8">
      <c r="A8" s="1239" t="inlineStr">
        <is>
          <t>Billed Accounts Receivable (based on DOS)</t>
        </is>
      </c>
      <c r="B8" s="2457" t="n"/>
      <c r="C8" s="2458" t="n"/>
      <c r="D8" s="2458" t="n"/>
      <c r="E8" s="2458" t="n"/>
      <c r="F8" s="2458" t="n"/>
      <c r="G8" s="2458" t="n"/>
      <c r="H8" s="2458" t="n"/>
      <c r="I8" s="2458" t="n"/>
      <c r="J8" s="2458" t="n"/>
      <c r="K8" s="2458" t="n"/>
      <c r="L8" s="2459">
        <f>SUM(B8:K8)</f>
        <v/>
      </c>
      <c r="M8" s="2460" t="n"/>
      <c r="N8" s="2461">
        <f>L8-M8</f>
        <v/>
      </c>
      <c r="O8" s="993" t="n"/>
      <c r="P8" s="993" t="n"/>
      <c r="Q8" s="993" t="n"/>
      <c r="R8" s="993" t="n"/>
      <c r="S8" s="993" t="n"/>
      <c r="T8" s="993" t="n"/>
      <c r="U8" s="993" t="n"/>
    </row>
    <row r="9">
      <c r="A9" s="1239" t="inlineStr">
        <is>
          <t> </t>
        </is>
      </c>
      <c r="B9" s="2457" t="n"/>
      <c r="C9" s="2458" t="n"/>
      <c r="D9" s="2458" t="n"/>
      <c r="E9" s="2458" t="n"/>
      <c r="F9" s="2458" t="n"/>
      <c r="G9" s="2458" t="n"/>
      <c r="H9" s="2458" t="n"/>
      <c r="I9" s="2458" t="n"/>
      <c r="J9" s="2458" t="n"/>
      <c r="K9" s="2458" t="n"/>
      <c r="L9" s="2459" t="inlineStr">
        <is>
          <t> </t>
        </is>
      </c>
      <c r="M9" s="2460" t="inlineStr">
        <is>
          <t> </t>
        </is>
      </c>
      <c r="N9" s="2461" t="inlineStr">
        <is>
          <t> </t>
        </is>
      </c>
      <c r="O9" s="993" t="n"/>
      <c r="P9" s="993" t="n"/>
      <c r="Q9" s="993" t="n"/>
      <c r="R9" s="993" t="n"/>
      <c r="S9" s="993" t="n"/>
      <c r="T9" s="993" t="n"/>
      <c r="U9" s="993" t="n"/>
    </row>
    <row r="10">
      <c r="A10" s="1239" t="inlineStr">
        <is>
          <t>Less: Ineligibles</t>
        </is>
      </c>
      <c r="B10" s="2457" t="n"/>
      <c r="C10" s="2458" t="n"/>
      <c r="D10" s="2458" t="n"/>
      <c r="E10" s="2458" t="n"/>
      <c r="F10" s="2458" t="n"/>
      <c r="G10" s="2458" t="n"/>
      <c r="H10" s="2458" t="n"/>
      <c r="I10" s="2458" t="n"/>
      <c r="J10" s="2458" t="n"/>
      <c r="K10" s="2458" t="n"/>
      <c r="L10" s="2459" t="inlineStr">
        <is>
          <t> </t>
        </is>
      </c>
      <c r="M10" s="2460" t="inlineStr">
        <is>
          <t> </t>
        </is>
      </c>
      <c r="N10" s="2461" t="inlineStr">
        <is>
          <t> </t>
        </is>
      </c>
      <c r="O10" s="993" t="n"/>
      <c r="P10" s="993" t="n"/>
      <c r="Q10" s="993" t="n"/>
      <c r="R10" s="993" t="n"/>
      <c r="S10" s="993" t="n"/>
      <c r="T10" s="993" t="n"/>
      <c r="U10" s="993" t="n"/>
    </row>
    <row r="11">
      <c r="A11" s="1261" t="inlineStr">
        <is>
          <t>A/R &gt;150 days</t>
        </is>
      </c>
      <c r="B11" s="2457" t="n"/>
      <c r="C11" s="2458" t="n"/>
      <c r="D11" s="2458" t="n"/>
      <c r="E11" s="2458" t="n"/>
      <c r="F11" s="2458" t="n"/>
      <c r="G11" s="2458" t="n"/>
      <c r="H11" s="2458" t="n"/>
      <c r="I11" s="2458" t="n"/>
      <c r="J11" s="2458" t="n"/>
      <c r="K11" s="2458" t="n"/>
      <c r="L11" s="2459">
        <f>SUM(B11:K11)</f>
        <v/>
      </c>
      <c r="M11" s="2460" t="n"/>
      <c r="N11" s="2461">
        <f>L11-M11</f>
        <v/>
      </c>
      <c r="O11" s="993" t="n"/>
      <c r="P11" s="993" t="n"/>
      <c r="Q11" s="993" t="n"/>
      <c r="R11" s="993" t="n"/>
      <c r="S11" s="993" t="n"/>
      <c r="T11" s="993" t="n"/>
      <c r="U11" s="993" t="n"/>
    </row>
    <row r="12">
      <c r="A12" s="1261" t="inlineStr">
        <is>
          <t>Medicaid Pending &lt; 150 Days</t>
        </is>
      </c>
      <c r="B12" s="2457" t="n"/>
      <c r="C12" s="2458" t="n"/>
      <c r="D12" s="2458" t="n"/>
      <c r="E12" s="2458" t="n"/>
      <c r="F12" s="2458" t="n"/>
      <c r="G12" s="2458" t="n"/>
      <c r="H12" s="2458" t="n"/>
      <c r="I12" s="2458" t="n"/>
      <c r="J12" s="2458" t="n"/>
      <c r="K12" s="2458" t="n"/>
      <c r="L12" s="2459">
        <f>SUM(B12:K12)</f>
        <v/>
      </c>
      <c r="M12" s="2460" t="n"/>
      <c r="N12" s="2461">
        <f>L12-M12</f>
        <v/>
      </c>
      <c r="O12" s="993" t="n"/>
      <c r="P12" s="993" t="n"/>
      <c r="Q12" s="993" t="n"/>
      <c r="R12" s="993" t="n"/>
      <c r="S12" s="993" t="n"/>
      <c r="T12" s="993" t="n"/>
      <c r="U12" s="993" t="n"/>
    </row>
    <row r="13">
      <c r="A13" s="1261" t="inlineStr">
        <is>
          <t>Private Pay &lt; 150 Days</t>
        </is>
      </c>
      <c r="B13" s="2457" t="n"/>
      <c r="C13" s="2458" t="n"/>
      <c r="D13" s="2458" t="n"/>
      <c r="E13" s="2458" t="n"/>
      <c r="F13" s="2458" t="n"/>
      <c r="G13" s="2458" t="n"/>
      <c r="H13" s="2458" t="n"/>
      <c r="I13" s="2458" t="n"/>
      <c r="J13" s="2458" t="n"/>
      <c r="K13" s="2458" t="n"/>
      <c r="L13" s="2459">
        <f>SUM(B13:K13)</f>
        <v/>
      </c>
      <c r="M13" s="2460" t="n"/>
      <c r="N13" s="2461">
        <f>L13-M13</f>
        <v/>
      </c>
      <c r="O13" s="993" t="n"/>
      <c r="P13" s="993" t="n"/>
      <c r="Q13" s="993" t="n"/>
      <c r="R13" s="993" t="n"/>
      <c r="S13" s="993" t="n"/>
      <c r="T13" s="993" t="n"/>
      <c r="U13" s="993" t="n"/>
    </row>
    <row r="14">
      <c r="A14" s="1261" t="inlineStr">
        <is>
          <t>Other Ineligible A/R &lt; 150 Days</t>
        </is>
      </c>
      <c r="B14" s="2457" t="n">
        <v>1000</v>
      </c>
      <c r="C14" s="2458" t="n"/>
      <c r="D14" s="2458" t="n"/>
      <c r="E14" s="2458" t="n"/>
      <c r="F14" s="2458" t="n"/>
      <c r="G14" s="2458" t="n"/>
      <c r="H14" s="2458" t="n"/>
      <c r="I14" s="2458" t="n"/>
      <c r="J14" s="2458" t="n"/>
      <c r="K14" s="2458" t="n"/>
      <c r="L14" s="2459">
        <f>SUM(B14:K14)</f>
        <v/>
      </c>
      <c r="M14" s="2460" t="n"/>
      <c r="N14" s="2461">
        <f>L14-M14</f>
        <v/>
      </c>
      <c r="O14" s="993" t="n"/>
      <c r="P14" s="993" t="n"/>
      <c r="Q14" s="993" t="n"/>
      <c r="R14" s="993" t="n"/>
      <c r="S14" s="993" t="n"/>
      <c r="T14" s="993" t="n"/>
      <c r="U14" s="993" t="n"/>
    </row>
    <row r="15" hidden="1">
      <c r="A15" s="1261" t="n"/>
      <c r="B15" s="2457" t="n"/>
      <c r="C15" s="2458" t="n"/>
      <c r="D15" s="2458" t="n"/>
      <c r="E15" s="2458" t="n"/>
      <c r="F15" s="2458" t="n"/>
      <c r="G15" s="2458" t="n"/>
      <c r="H15" s="2458" t="n"/>
      <c r="I15" s="2458" t="n"/>
      <c r="J15" s="2458" t="n"/>
      <c r="K15" s="2458" t="n"/>
      <c r="L15" s="2459">
        <f>SUM(B15:K15)</f>
        <v/>
      </c>
      <c r="M15" s="2460" t="n"/>
      <c r="N15" s="2461">
        <f>L15-M15</f>
        <v/>
      </c>
      <c r="O15" s="993" t="n"/>
      <c r="P15" s="993" t="n"/>
      <c r="Q15" s="993" t="n"/>
      <c r="R15" s="993" t="n"/>
      <c r="S15" s="993" t="n"/>
      <c r="T15" s="993" t="n"/>
      <c r="U15" s="993" t="n"/>
    </row>
    <row r="16" hidden="1">
      <c r="A16" s="1261" t="n"/>
      <c r="B16" s="2457" t="n"/>
      <c r="C16" s="2458" t="n"/>
      <c r="D16" s="2458" t="n"/>
      <c r="E16" s="2458" t="n"/>
      <c r="F16" s="2458" t="n"/>
      <c r="G16" s="2458" t="n"/>
      <c r="H16" s="2458" t="n"/>
      <c r="I16" s="2458" t="n"/>
      <c r="J16" s="2458" t="n"/>
      <c r="K16" s="2458" t="n"/>
      <c r="L16" s="2459">
        <f>SUM(B16:K16)</f>
        <v/>
      </c>
      <c r="M16" s="2460" t="n"/>
      <c r="N16" s="2461">
        <f>L16-M16</f>
        <v/>
      </c>
      <c r="O16" s="993" t="n"/>
      <c r="P16" s="993" t="n"/>
      <c r="Q16" s="993" t="n"/>
      <c r="R16" s="993" t="n"/>
      <c r="S16" s="993" t="n"/>
      <c r="T16" s="993" t="n"/>
      <c r="U16" s="993" t="n"/>
    </row>
    <row r="17">
      <c r="A17" s="1261" t="inlineStr">
        <is>
          <t>Other Reserves</t>
        </is>
      </c>
      <c r="B17" s="2462" t="n"/>
      <c r="C17" s="2463" t="n"/>
      <c r="D17" s="2463" t="n"/>
      <c r="E17" s="2463" t="n"/>
      <c r="F17" s="2463" t="n"/>
      <c r="G17" s="2463" t="n"/>
      <c r="H17" s="2463" t="n"/>
      <c r="I17" s="2463" t="n"/>
      <c r="J17" s="2463" t="n"/>
      <c r="K17" s="2464" t="n"/>
      <c r="L17" s="2465">
        <f>SUM(B17:K17)</f>
        <v/>
      </c>
      <c r="M17" s="2466" t="n"/>
      <c r="N17" s="2465">
        <f>L17-M17</f>
        <v/>
      </c>
      <c r="O17" s="993" t="n"/>
      <c r="P17" s="993" t="n"/>
      <c r="Q17" s="993" t="n"/>
      <c r="R17" s="993" t="n"/>
      <c r="S17" s="993" t="n"/>
      <c r="T17" s="993" t="n"/>
      <c r="U17" s="993" t="n"/>
    </row>
    <row r="18">
      <c r="A18" s="1239" t="inlineStr">
        <is>
          <t>Total Billed Ineligibles</t>
        </is>
      </c>
      <c r="B18" s="2457">
        <f>SUM(B11:B17)</f>
        <v/>
      </c>
      <c r="C18" s="2458">
        <f>SUM(C11:C17)</f>
        <v/>
      </c>
      <c r="D18" s="2458">
        <f>SUM(D11:D17)</f>
        <v/>
      </c>
      <c r="E18" s="2458">
        <f>SUM(E11:E17)</f>
        <v/>
      </c>
      <c r="F18" s="2458">
        <f>SUM(F11:F17)</f>
        <v/>
      </c>
      <c r="G18" s="2458">
        <f>SUM(G11:G17)</f>
        <v/>
      </c>
      <c r="H18" s="2458">
        <f>SUM(H11:H17)</f>
        <v/>
      </c>
      <c r="I18" s="2458">
        <f>SUM(I11:I17)</f>
        <v/>
      </c>
      <c r="J18" s="2458">
        <f>SUM(J11:J17)</f>
        <v/>
      </c>
      <c r="K18" s="2458">
        <f>SUM(K11:K17)</f>
        <v/>
      </c>
      <c r="L18" s="2459">
        <f>SUM(L11:L17)</f>
        <v/>
      </c>
      <c r="M18" s="2460">
        <f>SUM(M11:M17)</f>
        <v/>
      </c>
      <c r="N18" s="2461">
        <f>SUM(N11:N17)</f>
        <v/>
      </c>
      <c r="O18" s="993" t="n"/>
      <c r="P18" s="993" t="n"/>
      <c r="Q18" s="993" t="n"/>
      <c r="R18" s="993" t="n"/>
      <c r="S18" s="993" t="n"/>
      <c r="T18" s="993" t="n"/>
      <c r="U18" s="993" t="n"/>
    </row>
    <row r="19">
      <c r="A19" s="1239" t="inlineStr">
        <is>
          <t> </t>
        </is>
      </c>
      <c r="B19" s="2457" t="n"/>
      <c r="C19" s="2458" t="inlineStr">
        <is>
          <t> </t>
        </is>
      </c>
      <c r="D19" s="2458" t="inlineStr">
        <is>
          <t> </t>
        </is>
      </c>
      <c r="E19" s="2458" t="inlineStr">
        <is>
          <t> </t>
        </is>
      </c>
      <c r="F19" s="2458" t="inlineStr">
        <is>
          <t> </t>
        </is>
      </c>
      <c r="G19" s="2458" t="inlineStr">
        <is>
          <t> </t>
        </is>
      </c>
      <c r="H19" s="2458" t="inlineStr">
        <is>
          <t> </t>
        </is>
      </c>
      <c r="I19" s="2458" t="inlineStr">
        <is>
          <t> </t>
        </is>
      </c>
      <c r="J19" s="2458" t="inlineStr">
        <is>
          <t> </t>
        </is>
      </c>
      <c r="K19" s="2458" t="inlineStr">
        <is>
          <t> </t>
        </is>
      </c>
      <c r="L19" s="2467" t="n"/>
      <c r="M19" s="2468" t="inlineStr">
        <is>
          <t> </t>
        </is>
      </c>
      <c r="N19" s="2461" t="inlineStr">
        <is>
          <t> </t>
        </is>
      </c>
      <c r="O19" s="993" t="n"/>
      <c r="P19" s="993" t="n"/>
      <c r="Q19" s="993" t="n"/>
      <c r="R19" s="993" t="n"/>
      <c r="S19" s="993" t="n"/>
      <c r="T19" s="993" t="n"/>
      <c r="U19" s="993" t="n"/>
    </row>
    <row r="20">
      <c r="A20" s="1241" t="inlineStr">
        <is>
          <t>Gross Eligible Billed A/R</t>
        </is>
      </c>
      <c r="B20" s="2469">
        <f>B8-B18</f>
        <v/>
      </c>
      <c r="C20" s="2470">
        <f>C8-C18</f>
        <v/>
      </c>
      <c r="D20" s="2470">
        <f>D8-D18</f>
        <v/>
      </c>
      <c r="E20" s="2470">
        <f>E8-E18</f>
        <v/>
      </c>
      <c r="F20" s="2470">
        <f>F8-F18</f>
        <v/>
      </c>
      <c r="G20" s="2470">
        <f>G8-G18</f>
        <v/>
      </c>
      <c r="H20" s="2470">
        <f>H8-H18</f>
        <v/>
      </c>
      <c r="I20" s="2470">
        <f>I8-I18</f>
        <v/>
      </c>
      <c r="J20" s="2470">
        <f>J8-J18</f>
        <v/>
      </c>
      <c r="K20" s="2470">
        <f>K8-K18</f>
        <v/>
      </c>
      <c r="L20" s="2471">
        <f>L8-L18</f>
        <v/>
      </c>
      <c r="M20" s="2472">
        <f>M8-M18</f>
        <v/>
      </c>
      <c r="N20" s="2473">
        <f>N8-N18</f>
        <v/>
      </c>
      <c r="O20" s="993" t="n"/>
      <c r="P20" s="993" t="n"/>
      <c r="Q20" s="993" t="n"/>
      <c r="R20" s="993" t="n"/>
      <c r="S20" s="993" t="n"/>
      <c r="T20" s="993" t="n"/>
      <c r="U20" s="993" t="n"/>
    </row>
    <row r="21">
      <c r="A21" s="1262" t="inlineStr">
        <is>
          <t>Net Value Factors For Billed AR</t>
        </is>
      </c>
      <c r="B21" s="2474" t="n">
        <v>1</v>
      </c>
      <c r="C21" s="2475" t="n">
        <v>1</v>
      </c>
      <c r="D21" s="2475" t="n">
        <v>1</v>
      </c>
      <c r="E21" s="2475" t="n">
        <v>1</v>
      </c>
      <c r="F21" s="2475" t="n">
        <v>1</v>
      </c>
      <c r="G21" s="2475" t="n">
        <v>1</v>
      </c>
      <c r="H21" s="2475" t="n">
        <v>1</v>
      </c>
      <c r="I21" s="2475" t="n">
        <v>1</v>
      </c>
      <c r="J21" s="2475" t="n">
        <v>1</v>
      </c>
      <c r="K21" s="2475" t="n">
        <v>1</v>
      </c>
      <c r="L21" s="2476">
        <f>L22/L20</f>
        <v/>
      </c>
      <c r="M21" s="2477">
        <f>M22/M20</f>
        <v/>
      </c>
      <c r="N21" s="2478">
        <f>L21-M21</f>
        <v/>
      </c>
      <c r="O21" s="993" t="n"/>
      <c r="P21" s="993" t="n"/>
      <c r="Q21" s="993" t="n"/>
      <c r="R21" s="993" t="n"/>
      <c r="S21" s="993" t="n"/>
      <c r="T21" s="993" t="n"/>
      <c r="U21" s="993" t="n"/>
    </row>
    <row r="22">
      <c r="A22" s="1241" t="inlineStr">
        <is>
          <t>Env Of Billed A/R</t>
        </is>
      </c>
      <c r="B22" s="2469">
        <f>B20*B21</f>
        <v/>
      </c>
      <c r="C22" s="2470">
        <f>C20*C21</f>
        <v/>
      </c>
      <c r="D22" s="2470">
        <f>D20*D21</f>
        <v/>
      </c>
      <c r="E22" s="2470">
        <f>E20*E21</f>
        <v/>
      </c>
      <c r="F22" s="2470">
        <f>F20*F21</f>
        <v/>
      </c>
      <c r="G22" s="2470">
        <f>G20*G21</f>
        <v/>
      </c>
      <c r="H22" s="2470">
        <f>H20*H21</f>
        <v/>
      </c>
      <c r="I22" s="2470">
        <f>I20*I21</f>
        <v/>
      </c>
      <c r="J22" s="2470">
        <f>J20*J21</f>
        <v/>
      </c>
      <c r="K22" s="2470">
        <f>K20*K21</f>
        <v/>
      </c>
      <c r="L22" s="1270">
        <f>SUM(B22:K22)</f>
        <v/>
      </c>
      <c r="M22" s="1271" t="n"/>
      <c r="N22" s="1272">
        <f>L22-M22</f>
        <v/>
      </c>
      <c r="O22" s="993" t="n"/>
      <c r="P22" s="993" t="n"/>
      <c r="Q22" s="993" t="n"/>
      <c r="R22" s="993" t="n"/>
      <c r="S22" s="993" t="n"/>
      <c r="T22" s="993" t="n"/>
      <c r="U22" s="993" t="n"/>
      <c r="V22" s="993" t="n"/>
      <c r="W22" s="993" t="n"/>
      <c r="X22" s="993" t="n"/>
      <c r="Y22" s="993" t="n"/>
    </row>
    <row r="23">
      <c r="A23" s="1239" t="inlineStr">
        <is>
          <t> </t>
        </is>
      </c>
      <c r="B23" s="2457" t="n"/>
      <c r="C23" s="2458" t="inlineStr">
        <is>
          <t> </t>
        </is>
      </c>
      <c r="D23" s="2458" t="inlineStr">
        <is>
          <t> </t>
        </is>
      </c>
      <c r="E23" s="2458" t="inlineStr">
        <is>
          <t> </t>
        </is>
      </c>
      <c r="F23" s="2458" t="inlineStr">
        <is>
          <t> </t>
        </is>
      </c>
      <c r="G23" s="2458" t="inlineStr">
        <is>
          <t> </t>
        </is>
      </c>
      <c r="H23" s="2458" t="inlineStr">
        <is>
          <t> </t>
        </is>
      </c>
      <c r="I23" s="2458" t="inlineStr">
        <is>
          <t> </t>
        </is>
      </c>
      <c r="J23" s="2458" t="inlineStr">
        <is>
          <t> </t>
        </is>
      </c>
      <c r="K23" s="2458" t="inlineStr">
        <is>
          <t> </t>
        </is>
      </c>
      <c r="L23" s="2459" t="inlineStr">
        <is>
          <t> </t>
        </is>
      </c>
      <c r="M23" s="2460" t="inlineStr">
        <is>
          <t> </t>
        </is>
      </c>
      <c r="N23" s="2479" t="inlineStr">
        <is>
          <t> </t>
        </is>
      </c>
      <c r="O23" s="993" t="n"/>
      <c r="P23" s="993" t="n"/>
      <c r="Q23" s="993" t="n"/>
      <c r="R23" s="993" t="n"/>
      <c r="S23" s="993" t="n"/>
      <c r="T23" s="993" t="n"/>
      <c r="U23" s="993" t="n"/>
      <c r="V23" s="993" t="n"/>
      <c r="W23" s="993" t="n"/>
      <c r="X23" s="993" t="n"/>
      <c r="Y23" s="993" t="n"/>
    </row>
    <row r="24">
      <c r="A24" s="1239" t="inlineStr">
        <is>
          <t>Unbilled Accounts Receivable</t>
        </is>
      </c>
      <c r="B24" s="2457" t="n"/>
      <c r="C24" s="2458" t="n"/>
      <c r="D24" s="2458" t="n"/>
      <c r="E24" s="2458" t="n"/>
      <c r="F24" s="2458" t="n"/>
      <c r="G24" s="2458" t="n"/>
      <c r="H24" s="2458" t="n"/>
      <c r="I24" s="2458" t="n"/>
      <c r="J24" s="2458" t="n"/>
      <c r="K24" s="2458" t="n"/>
      <c r="L24" s="2459">
        <f>SUM(B24:K24)</f>
        <v/>
      </c>
      <c r="M24" s="2460" t="n"/>
      <c r="N24" s="2461">
        <f>L24-M24</f>
        <v/>
      </c>
      <c r="O24" s="993" t="n"/>
      <c r="P24" s="993" t="n"/>
      <c r="Q24" s="993" t="n"/>
      <c r="R24" s="993" t="n"/>
      <c r="S24" s="993" t="n"/>
      <c r="T24" s="993" t="n"/>
      <c r="U24" s="993" t="n"/>
      <c r="V24" s="993" t="n"/>
      <c r="W24" s="993" t="n"/>
      <c r="X24" s="993" t="n"/>
      <c r="Y24" s="993" t="n"/>
    </row>
    <row r="25">
      <c r="A25" s="1239" t="inlineStr">
        <is>
          <t>Less: Ineligibles</t>
        </is>
      </c>
      <c r="B25" s="2457" t="n"/>
      <c r="C25" s="2458" t="n"/>
      <c r="D25" s="2458" t="n"/>
      <c r="E25" s="2458" t="n"/>
      <c r="F25" s="2458" t="n"/>
      <c r="G25" s="2458" t="n"/>
      <c r="H25" s="2458" t="n"/>
      <c r="I25" s="2458" t="n"/>
      <c r="J25" s="2458" t="n"/>
      <c r="K25" s="2458" t="n"/>
      <c r="L25" s="2459" t="inlineStr">
        <is>
          <t> </t>
        </is>
      </c>
      <c r="M25" s="2460" t="n"/>
      <c r="N25" s="2480" t="inlineStr">
        <is>
          <t> </t>
        </is>
      </c>
      <c r="O25" s="993" t="n"/>
      <c r="P25" s="993" t="n"/>
      <c r="Q25" s="993" t="n"/>
      <c r="R25" s="993" t="n"/>
      <c r="S25" s="993" t="n"/>
      <c r="T25" s="993" t="n"/>
      <c r="U25" s="993" t="n"/>
      <c r="V25" s="993" t="n"/>
      <c r="W25" s="993" t="n"/>
      <c r="X25" s="993" t="n"/>
      <c r="Y25" s="993" t="n"/>
    </row>
    <row r="26">
      <c r="A26" s="1261" t="inlineStr">
        <is>
          <t>Inhouse &amp; Dnfb &gt;30 Days</t>
        </is>
      </c>
      <c r="B26" s="2457" t="n"/>
      <c r="C26" s="2458" t="n"/>
      <c r="D26" s="2458" t="n"/>
      <c r="E26" s="2458" t="n"/>
      <c r="F26" s="2458" t="n"/>
      <c r="G26" s="2458" t="n"/>
      <c r="H26" s="2458" t="n"/>
      <c r="I26" s="2458" t="n"/>
      <c r="J26" s="2458" t="n"/>
      <c r="K26" s="2458" t="n"/>
      <c r="L26" s="2459">
        <f>SUM(B26:K26)</f>
        <v/>
      </c>
      <c r="M26" s="2460" t="n"/>
      <c r="N26" s="2461">
        <f>L26-M26</f>
        <v/>
      </c>
      <c r="O26" s="993" t="n"/>
      <c r="P26" s="993" t="n"/>
      <c r="Q26" s="993" t="n"/>
      <c r="R26" s="993" t="n"/>
      <c r="S26" s="993" t="n"/>
      <c r="T26" s="993" t="n"/>
      <c r="U26" s="993" t="n"/>
      <c r="V26" s="993" t="n"/>
      <c r="W26" s="993" t="n"/>
      <c r="X26" s="993" t="n"/>
      <c r="Y26" s="993" t="n"/>
    </row>
    <row r="27">
      <c r="A27" s="1261" t="inlineStr">
        <is>
          <t>Inhouse &gt;30 Days</t>
        </is>
      </c>
      <c r="B27" s="2457" t="n"/>
      <c r="C27" s="2458" t="n"/>
      <c r="D27" s="2458" t="n"/>
      <c r="E27" s="2458" t="n"/>
      <c r="F27" s="2458" t="n"/>
      <c r="G27" s="2458" t="n"/>
      <c r="H27" s="2458" t="n"/>
      <c r="I27" s="2458" t="n"/>
      <c r="J27" s="2458" t="n"/>
      <c r="K27" s="2458" t="n"/>
      <c r="L27" s="2459">
        <f>SUM(B27:K27)</f>
        <v/>
      </c>
      <c r="M27" s="2460" t="n"/>
      <c r="N27" s="2461">
        <f>L27-M27</f>
        <v/>
      </c>
      <c r="O27" s="993" t="n"/>
      <c r="P27" s="993" t="n"/>
      <c r="Q27" s="993" t="n"/>
      <c r="R27" s="993" t="n"/>
      <c r="S27" s="993" t="n"/>
      <c r="T27" s="993" t="n"/>
      <c r="U27" s="993" t="n"/>
      <c r="V27" s="993" t="n"/>
      <c r="W27" s="993" t="n"/>
      <c r="X27" s="993" t="n"/>
      <c r="Y27" s="993" t="n"/>
    </row>
    <row r="28">
      <c r="A28" s="1261" t="inlineStr">
        <is>
          <t>Medicaid Pending &gt;30 Days</t>
        </is>
      </c>
      <c r="B28" s="2457" t="n"/>
      <c r="C28" s="2458" t="n"/>
      <c r="D28" s="2458" t="n"/>
      <c r="E28" s="2458" t="n"/>
      <c r="F28" s="2458" t="n"/>
      <c r="G28" s="2458" t="n"/>
      <c r="H28" s="2458" t="n"/>
      <c r="I28" s="2458" t="n"/>
      <c r="J28" s="2458" t="n"/>
      <c r="K28" s="2458" t="n"/>
      <c r="L28" s="2459">
        <f>SUM(B28:K28)</f>
        <v/>
      </c>
      <c r="M28" s="2460" t="n"/>
      <c r="N28" s="2461">
        <f>L28-M28</f>
        <v/>
      </c>
      <c r="O28" s="993" t="n"/>
      <c r="P28" s="993" t="n"/>
      <c r="Q28" s="993" t="n"/>
      <c r="R28" s="993" t="n"/>
      <c r="S28" s="993" t="n"/>
      <c r="T28" s="993" t="n"/>
      <c r="U28" s="993" t="n"/>
      <c r="V28" s="993" t="n"/>
      <c r="W28" s="993" t="n"/>
      <c r="X28" s="993" t="n"/>
      <c r="Y28" s="993" t="n"/>
    </row>
    <row r="29">
      <c r="A29" s="1261" t="inlineStr">
        <is>
          <t>Self Pay/Other &lt;30 Days</t>
        </is>
      </c>
      <c r="B29" s="2462" t="n"/>
      <c r="C29" s="2463" t="n"/>
      <c r="D29" s="2463" t="n"/>
      <c r="E29" s="2463" t="n"/>
      <c r="F29" s="2463" t="n"/>
      <c r="G29" s="2463" t="n"/>
      <c r="H29" s="2463" t="n"/>
      <c r="I29" s="2463" t="n"/>
      <c r="J29" s="2463" t="n"/>
      <c r="K29" s="2464" t="n"/>
      <c r="L29" s="2465">
        <f>SUM(B29:K29)</f>
        <v/>
      </c>
      <c r="M29" s="2466" t="n"/>
      <c r="N29" s="2465">
        <f>L29-M29</f>
        <v/>
      </c>
      <c r="O29" s="993" t="n"/>
      <c r="P29" s="993" t="n"/>
      <c r="Q29" s="993" t="n"/>
      <c r="R29" s="993" t="n"/>
      <c r="S29" s="993" t="n"/>
      <c r="T29" s="993" t="n"/>
      <c r="U29" s="993" t="n"/>
      <c r="V29" s="993" t="n"/>
      <c r="W29" s="993" t="n"/>
      <c r="X29" s="993" t="n"/>
      <c r="Y29" s="993" t="n"/>
    </row>
    <row r="30">
      <c r="A30" s="1239" t="inlineStr">
        <is>
          <t>Total Unbilled Ineligibles</t>
        </is>
      </c>
      <c r="B30" s="2457">
        <f>SUM(B26:B29)</f>
        <v/>
      </c>
      <c r="C30" s="2458">
        <f>SUM(C26:C29)</f>
        <v/>
      </c>
      <c r="D30" s="2458">
        <f>SUM(D26:D29)</f>
        <v/>
      </c>
      <c r="E30" s="2458">
        <f>SUM(E26:E29)</f>
        <v/>
      </c>
      <c r="F30" s="2458">
        <f>SUM(F26:F29)</f>
        <v/>
      </c>
      <c r="G30" s="2458">
        <f>SUM(G26:G29)</f>
        <v/>
      </c>
      <c r="H30" s="2458">
        <f>SUM(H26:H29)</f>
        <v/>
      </c>
      <c r="I30" s="2458">
        <f>SUM(I26:I29)</f>
        <v/>
      </c>
      <c r="J30" s="2458">
        <f>SUM(J26:J29)</f>
        <v/>
      </c>
      <c r="K30" s="2458">
        <f>SUM(K26:K29)</f>
        <v/>
      </c>
      <c r="L30" s="2467">
        <f>SUM(L26:L29)</f>
        <v/>
      </c>
      <c r="M30" s="2460">
        <f>SUM(M26:M29)</f>
        <v/>
      </c>
      <c r="N30" s="2480">
        <f>L30-M30</f>
        <v/>
      </c>
      <c r="O30" s="993" t="n"/>
      <c r="P30" s="993" t="n"/>
      <c r="Q30" s="993" t="n"/>
      <c r="R30" s="993" t="n"/>
      <c r="S30" s="993" t="n"/>
      <c r="T30" s="993" t="n"/>
      <c r="U30" s="993" t="n"/>
      <c r="V30" s="993" t="n"/>
      <c r="W30" s="993" t="n"/>
      <c r="X30" s="993" t="n"/>
      <c r="Y30" s="993" t="n"/>
    </row>
    <row r="31">
      <c r="A31" s="1241" t="inlineStr">
        <is>
          <t>Gross Eligible Unbilled A/R</t>
        </is>
      </c>
      <c r="B31" s="2469">
        <f>B24-B30</f>
        <v/>
      </c>
      <c r="C31" s="2470">
        <f>C24-C30</f>
        <v/>
      </c>
      <c r="D31" s="2470">
        <f>D24-D30</f>
        <v/>
      </c>
      <c r="E31" s="2470">
        <f>E24-E30</f>
        <v/>
      </c>
      <c r="F31" s="2470">
        <f>F24-F30</f>
        <v/>
      </c>
      <c r="G31" s="2470">
        <f>G24-G30</f>
        <v/>
      </c>
      <c r="H31" s="2470">
        <f>H24-H30</f>
        <v/>
      </c>
      <c r="I31" s="2470">
        <f>I24-I30</f>
        <v/>
      </c>
      <c r="J31" s="2470">
        <f>J24-J30</f>
        <v/>
      </c>
      <c r="K31" s="2470">
        <f>K24-K30</f>
        <v/>
      </c>
      <c r="L31" s="2471">
        <f>L24-L30</f>
        <v/>
      </c>
      <c r="M31" s="2481">
        <f>M24-M30</f>
        <v/>
      </c>
      <c r="N31" s="2473">
        <f>L31-M31</f>
        <v/>
      </c>
      <c r="O31" s="993" t="n"/>
      <c r="P31" s="993" t="n"/>
      <c r="Q31" s="993" t="n"/>
      <c r="R31" s="993" t="n"/>
      <c r="S31" s="993" t="n"/>
      <c r="T31" s="993" t="n"/>
      <c r="U31" s="993" t="n"/>
      <c r="V31" s="993" t="n"/>
      <c r="W31" s="993" t="n"/>
      <c r="X31" s="993" t="n"/>
      <c r="Y31" s="993" t="n"/>
    </row>
    <row r="32">
      <c r="A32" s="1239" t="inlineStr">
        <is>
          <t>Net Value Factors For Unbilled</t>
        </is>
      </c>
      <c r="B32" s="2474" t="n">
        <v>1</v>
      </c>
      <c r="C32" s="2475" t="n">
        <v>1</v>
      </c>
      <c r="D32" s="2475" t="n">
        <v>1</v>
      </c>
      <c r="E32" s="2475" t="n">
        <v>1</v>
      </c>
      <c r="F32" s="2475" t="n">
        <v>1</v>
      </c>
      <c r="G32" s="2475" t="n">
        <v>1</v>
      </c>
      <c r="H32" s="2475" t="n">
        <v>1</v>
      </c>
      <c r="I32" s="2475" t="n">
        <v>1</v>
      </c>
      <c r="J32" s="2475" t="n">
        <v>1</v>
      </c>
      <c r="K32" s="2475" t="n">
        <v>1</v>
      </c>
      <c r="L32" s="2476">
        <f>L33/L31</f>
        <v/>
      </c>
      <c r="M32" s="2477">
        <f>M33/M31</f>
        <v/>
      </c>
      <c r="N32" s="2478">
        <f>L32-M32</f>
        <v/>
      </c>
      <c r="O32" s="993" t="n"/>
      <c r="P32" s="993" t="n"/>
      <c r="Q32" s="993" t="n"/>
      <c r="R32" s="993" t="n"/>
      <c r="S32" s="993" t="n"/>
      <c r="T32" s="993" t="n"/>
      <c r="U32" s="993" t="n"/>
      <c r="V32" s="993" t="n"/>
      <c r="W32" s="993" t="n"/>
      <c r="X32" s="993" t="n"/>
      <c r="Y32" s="993" t="n"/>
    </row>
    <row r="33">
      <c r="A33" s="1241" t="inlineStr">
        <is>
          <t>Env Of Unbilled A/R</t>
        </is>
      </c>
      <c r="B33" s="2469">
        <f>B31*B32</f>
        <v/>
      </c>
      <c r="C33" s="2470">
        <f>C31*C32</f>
        <v/>
      </c>
      <c r="D33" s="2470">
        <f>D31*D32</f>
        <v/>
      </c>
      <c r="E33" s="2470">
        <f>E31*E32</f>
        <v/>
      </c>
      <c r="F33" s="2470">
        <f>F31*F32</f>
        <v/>
      </c>
      <c r="G33" s="2470">
        <f>G31*G32</f>
        <v/>
      </c>
      <c r="H33" s="2470">
        <f>H31*H32</f>
        <v/>
      </c>
      <c r="I33" s="2470">
        <f>I31*I32</f>
        <v/>
      </c>
      <c r="J33" s="2470">
        <f>J31*J32</f>
        <v/>
      </c>
      <c r="K33" s="2470">
        <f>K31*K32</f>
        <v/>
      </c>
      <c r="L33" s="2482">
        <f>SUM(B33:K33)</f>
        <v/>
      </c>
      <c r="M33" s="2481" t="n"/>
      <c r="N33" s="2483">
        <f>L33-M33</f>
        <v/>
      </c>
      <c r="O33" s="993" t="n"/>
      <c r="P33" s="993" t="n"/>
      <c r="Q33" s="993" t="n"/>
      <c r="R33" s="993" t="n"/>
      <c r="S33" s="993" t="n"/>
      <c r="T33" s="993" t="n"/>
      <c r="U33" s="993" t="n"/>
      <c r="V33" s="993" t="n"/>
      <c r="W33" s="993" t="n"/>
      <c r="X33" s="993" t="n"/>
      <c r="Y33" s="993" t="n"/>
    </row>
    <row r="34">
      <c r="A34" s="1239" t="inlineStr">
        <is>
          <t> </t>
        </is>
      </c>
      <c r="B34" s="2457" t="n"/>
      <c r="C34" s="2458" t="inlineStr">
        <is>
          <t> </t>
        </is>
      </c>
      <c r="D34" s="2458" t="inlineStr">
        <is>
          <t> </t>
        </is>
      </c>
      <c r="E34" s="2458" t="inlineStr">
        <is>
          <t> </t>
        </is>
      </c>
      <c r="F34" s="2458" t="inlineStr">
        <is>
          <t> </t>
        </is>
      </c>
      <c r="G34" s="2458" t="inlineStr">
        <is>
          <t> </t>
        </is>
      </c>
      <c r="H34" s="2458" t="inlineStr">
        <is>
          <t> </t>
        </is>
      </c>
      <c r="I34" s="2458" t="inlineStr">
        <is>
          <t> </t>
        </is>
      </c>
      <c r="J34" s="2458" t="inlineStr">
        <is>
          <t> </t>
        </is>
      </c>
      <c r="K34" s="2458" t="inlineStr">
        <is>
          <t> </t>
        </is>
      </c>
      <c r="L34" s="1273" t="inlineStr">
        <is>
          <t> </t>
        </is>
      </c>
      <c r="M34" s="1275" t="inlineStr">
        <is>
          <t> </t>
        </is>
      </c>
      <c r="N34" s="1274" t="inlineStr">
        <is>
          <t> </t>
        </is>
      </c>
      <c r="O34" s="993" t="n"/>
      <c r="P34" s="993" t="n"/>
      <c r="Q34" s="993" t="n"/>
      <c r="R34" s="993" t="n"/>
      <c r="S34" s="993" t="n"/>
      <c r="T34" s="993" t="n"/>
      <c r="U34" s="993" t="n"/>
      <c r="V34" s="993" t="n"/>
      <c r="W34" s="993" t="n"/>
      <c r="X34" s="993" t="n"/>
      <c r="Y34" s="993" t="n"/>
    </row>
    <row r="35">
      <c r="A35" s="1239" t="inlineStr">
        <is>
          <t>Total Accounts Receivable</t>
        </is>
      </c>
      <c r="B35" s="2457">
        <f>B8+B24</f>
        <v/>
      </c>
      <c r="C35" s="2458">
        <f>C8+C24</f>
        <v/>
      </c>
      <c r="D35" s="2458">
        <f>D8+D24</f>
        <v/>
      </c>
      <c r="E35" s="2458">
        <f>E8+E24</f>
        <v/>
      </c>
      <c r="F35" s="2458">
        <f>F8+F24</f>
        <v/>
      </c>
      <c r="G35" s="2458">
        <f>G8+G24</f>
        <v/>
      </c>
      <c r="H35" s="2458">
        <f>H8+H24</f>
        <v/>
      </c>
      <c r="I35" s="2458">
        <f>I8+I24</f>
        <v/>
      </c>
      <c r="J35" s="2458">
        <f>J8+J24</f>
        <v/>
      </c>
      <c r="K35" s="2458">
        <f>K8+K24</f>
        <v/>
      </c>
      <c r="L35" s="2459">
        <f>L8+L24</f>
        <v/>
      </c>
      <c r="M35" s="2484">
        <f>M8+M24</f>
        <v/>
      </c>
      <c r="N35" s="2480">
        <f>L35-M35</f>
        <v/>
      </c>
      <c r="O35" s="993" t="n"/>
      <c r="P35" s="993" t="n"/>
      <c r="Q35" s="993" t="n"/>
      <c r="R35" s="993" t="n"/>
      <c r="S35" s="993" t="n"/>
      <c r="T35" s="993" t="n"/>
      <c r="U35" s="993" t="n"/>
      <c r="V35" s="993" t="n"/>
      <c r="W35" s="993" t="n"/>
      <c r="X35" s="993" t="n"/>
      <c r="Y35" s="993" t="n"/>
    </row>
    <row r="36">
      <c r="A36" s="1239" t="inlineStr">
        <is>
          <t>Less: Total Ineligibles</t>
        </is>
      </c>
      <c r="B36" s="2457">
        <f>B18+B30</f>
        <v/>
      </c>
      <c r="C36" s="2458">
        <f>C18+C30</f>
        <v/>
      </c>
      <c r="D36" s="2458">
        <f>D18+D30</f>
        <v/>
      </c>
      <c r="E36" s="2458">
        <f>E18+E30</f>
        <v/>
      </c>
      <c r="F36" s="2458">
        <f>F18+F30</f>
        <v/>
      </c>
      <c r="G36" s="2458">
        <f>G18+G30</f>
        <v/>
      </c>
      <c r="H36" s="2458">
        <f>H18+H30</f>
        <v/>
      </c>
      <c r="I36" s="2458">
        <f>I18+I30</f>
        <v/>
      </c>
      <c r="J36" s="2458">
        <f>J18+J30</f>
        <v/>
      </c>
      <c r="K36" s="2458">
        <f>K18+K30</f>
        <v/>
      </c>
      <c r="L36" s="2459">
        <f>L18+L30</f>
        <v/>
      </c>
      <c r="M36" s="2484">
        <f>M18+M30</f>
        <v/>
      </c>
      <c r="N36" s="2480">
        <f>L36-M36</f>
        <v/>
      </c>
      <c r="O36" s="993" t="n"/>
      <c r="P36" s="993" t="n"/>
      <c r="Q36" s="993" t="n"/>
      <c r="R36" s="993" t="n"/>
      <c r="S36" s="993" t="n"/>
      <c r="T36" s="993" t="n"/>
      <c r="U36" s="993" t="n"/>
      <c r="V36" s="993" t="n"/>
      <c r="W36" s="993" t="n"/>
      <c r="X36" s="993" t="n"/>
      <c r="Y36" s="993" t="n"/>
    </row>
    <row r="37">
      <c r="A37" s="1241" t="inlineStr">
        <is>
          <t>Total Net Eligible A/R</t>
        </is>
      </c>
      <c r="B37" s="2469">
        <f>B35-B36</f>
        <v/>
      </c>
      <c r="C37" s="2470">
        <f>C35-C36</f>
        <v/>
      </c>
      <c r="D37" s="2470">
        <f>D35-D36</f>
        <v/>
      </c>
      <c r="E37" s="2470">
        <f>E35-E36</f>
        <v/>
      </c>
      <c r="F37" s="2470">
        <f>F35-F36</f>
        <v/>
      </c>
      <c r="G37" s="2470">
        <f>G35-G36</f>
        <v/>
      </c>
      <c r="H37" s="2470">
        <f>H35-H36</f>
        <v/>
      </c>
      <c r="I37" s="2470">
        <f>I35-I36</f>
        <v/>
      </c>
      <c r="J37" s="2470">
        <f>J35-J36</f>
        <v/>
      </c>
      <c r="K37" s="2470">
        <f>K35-K36</f>
        <v/>
      </c>
      <c r="L37" s="2482">
        <f>L35-L36</f>
        <v/>
      </c>
      <c r="M37" s="2481">
        <f>M35-M36</f>
        <v/>
      </c>
      <c r="N37" s="2473">
        <f>L37-M37</f>
        <v/>
      </c>
      <c r="O37" s="993" t="n"/>
      <c r="P37" s="993" t="n"/>
      <c r="Q37" s="993" t="n"/>
      <c r="R37" s="993" t="n"/>
      <c r="S37" s="993" t="n"/>
      <c r="T37" s="993" t="n"/>
      <c r="U37" s="993" t="n"/>
      <c r="V37" s="993" t="n"/>
      <c r="W37" s="993" t="n"/>
      <c r="X37" s="993" t="n"/>
      <c r="Y37" s="993" t="n"/>
    </row>
    <row r="38">
      <c r="A38" s="1263" t="inlineStr">
        <is>
          <t>Blended Net Value Factors</t>
        </is>
      </c>
      <c r="B38" s="1927">
        <f>B39/B37</f>
        <v/>
      </c>
      <c r="C38" s="1928">
        <f>C39/C37</f>
        <v/>
      </c>
      <c r="D38" s="1928">
        <f>D39/D37</f>
        <v/>
      </c>
      <c r="E38" s="1928">
        <f>E39/E37</f>
        <v/>
      </c>
      <c r="F38" s="1928">
        <f>F39/F37</f>
        <v/>
      </c>
      <c r="G38" s="1928">
        <f>G39/G37</f>
        <v/>
      </c>
      <c r="H38" s="1928">
        <f>H39/H37</f>
        <v/>
      </c>
      <c r="I38" s="1928">
        <f>I39/I37</f>
        <v/>
      </c>
      <c r="J38" s="1928">
        <f>J39/J37</f>
        <v/>
      </c>
      <c r="K38" s="1928">
        <f>K39/K37</f>
        <v/>
      </c>
      <c r="L38" s="1242">
        <f>L39/L37</f>
        <v/>
      </c>
      <c r="M38" s="1243">
        <f>M39/M37</f>
        <v/>
      </c>
      <c r="N38" s="1244">
        <f>L38-M38</f>
        <v/>
      </c>
      <c r="O38" s="993" t="n"/>
      <c r="P38" s="993" t="n"/>
      <c r="Q38" s="993" t="n"/>
      <c r="R38" s="993" t="n"/>
      <c r="S38" s="993" t="n"/>
      <c r="T38" s="993" t="n"/>
      <c r="U38" s="993" t="n"/>
      <c r="V38" s="993" t="n"/>
      <c r="W38" s="993" t="n"/>
      <c r="X38" s="993" t="n"/>
      <c r="Y38" s="993" t="n"/>
    </row>
    <row r="39">
      <c r="A39" s="1241" t="inlineStr">
        <is>
          <t>Env Of Total A/R</t>
        </is>
      </c>
      <c r="B39" s="2469">
        <f>B22+B33</f>
        <v/>
      </c>
      <c r="C39" s="2470">
        <f>C22+C33</f>
        <v/>
      </c>
      <c r="D39" s="2470">
        <f>D22+D33</f>
        <v/>
      </c>
      <c r="E39" s="2470">
        <f>E22+E33</f>
        <v/>
      </c>
      <c r="F39" s="2470">
        <f>F22+F33</f>
        <v/>
      </c>
      <c r="G39" s="2470">
        <f>G22+G33</f>
        <v/>
      </c>
      <c r="H39" s="2470">
        <f>H22+H33</f>
        <v/>
      </c>
      <c r="I39" s="2470">
        <f>I22+I33</f>
        <v/>
      </c>
      <c r="J39" s="2470">
        <f>J22+J33</f>
        <v/>
      </c>
      <c r="K39" s="2470">
        <f>K22+K33</f>
        <v/>
      </c>
      <c r="L39" s="1270">
        <f>L22+L33</f>
        <v/>
      </c>
      <c r="M39" s="1271">
        <f>M22+M33</f>
        <v/>
      </c>
      <c r="N39" s="1272">
        <f>L39-M39</f>
        <v/>
      </c>
      <c r="O39" s="993" t="n"/>
      <c r="P39" s="993" t="n"/>
      <c r="Q39" s="993" t="n"/>
      <c r="R39" s="993" t="n"/>
      <c r="S39" s="993" t="n"/>
      <c r="T39" s="993" t="n"/>
      <c r="U39" s="993" t="n"/>
      <c r="V39" s="993" t="n"/>
      <c r="W39" s="993" t="n"/>
      <c r="X39" s="993" t="n"/>
      <c r="Y39" s="993" t="n"/>
    </row>
    <row r="40">
      <c r="A40" s="1239" t="inlineStr">
        <is>
          <t> </t>
        </is>
      </c>
      <c r="B40" s="2457" t="n"/>
      <c r="C40" s="2458" t="inlineStr">
        <is>
          <t> </t>
        </is>
      </c>
      <c r="D40" s="2458" t="inlineStr">
        <is>
          <t> </t>
        </is>
      </c>
      <c r="E40" s="2458" t="inlineStr">
        <is>
          <t> </t>
        </is>
      </c>
      <c r="F40" s="2458" t="inlineStr">
        <is>
          <t> </t>
        </is>
      </c>
      <c r="G40" s="2458" t="inlineStr">
        <is>
          <t> </t>
        </is>
      </c>
      <c r="H40" s="2458" t="inlineStr">
        <is>
          <t> </t>
        </is>
      </c>
      <c r="I40" s="2458" t="inlineStr">
        <is>
          <t> </t>
        </is>
      </c>
      <c r="J40" s="2458" t="inlineStr">
        <is>
          <t> </t>
        </is>
      </c>
      <c r="K40" s="2458" t="inlineStr">
        <is>
          <t> </t>
        </is>
      </c>
      <c r="L40" s="1273" t="inlineStr">
        <is>
          <t> </t>
        </is>
      </c>
      <c r="M40" s="1275" t="inlineStr">
        <is>
          <t> </t>
        </is>
      </c>
      <c r="N40" s="1274" t="inlineStr">
        <is>
          <t> </t>
        </is>
      </c>
      <c r="O40" s="993" t="n"/>
      <c r="P40" s="993" t="n"/>
      <c r="Q40" s="993" t="n"/>
      <c r="R40" s="993" t="n"/>
      <c r="S40" s="993" t="n"/>
      <c r="T40" s="993" t="n"/>
      <c r="U40" s="993" t="n"/>
      <c r="V40" s="993" t="n"/>
      <c r="W40" s="993" t="n"/>
      <c r="X40" s="993" t="n"/>
      <c r="Y40" s="993" t="n"/>
    </row>
    <row r="41">
      <c r="A41" s="1239" t="inlineStr">
        <is>
          <t>Less: Env Offsets</t>
        </is>
      </c>
      <c r="B41" s="2457" t="n"/>
      <c r="C41" s="2458" t="inlineStr">
        <is>
          <t> </t>
        </is>
      </c>
      <c r="D41" s="2458" t="inlineStr">
        <is>
          <t> </t>
        </is>
      </c>
      <c r="E41" s="2458" t="inlineStr">
        <is>
          <t> </t>
        </is>
      </c>
      <c r="F41" s="2458" t="inlineStr">
        <is>
          <t> </t>
        </is>
      </c>
      <c r="G41" s="2458" t="inlineStr">
        <is>
          <t> </t>
        </is>
      </c>
      <c r="H41" s="2458" t="inlineStr">
        <is>
          <t> </t>
        </is>
      </c>
      <c r="I41" s="2458" t="inlineStr">
        <is>
          <t> </t>
        </is>
      </c>
      <c r="J41" s="2458" t="inlineStr">
        <is>
          <t> </t>
        </is>
      </c>
      <c r="K41" s="2458" t="inlineStr">
        <is>
          <t> </t>
        </is>
      </c>
      <c r="L41" s="1273" t="inlineStr">
        <is>
          <t> </t>
        </is>
      </c>
      <c r="M41" s="1275" t="inlineStr">
        <is>
          <t> </t>
        </is>
      </c>
      <c r="N41" s="1274" t="inlineStr">
        <is>
          <t> </t>
        </is>
      </c>
      <c r="O41" s="993" t="n"/>
      <c r="P41" s="993" t="n"/>
      <c r="Q41" s="993" t="n"/>
      <c r="R41" s="993" t="n"/>
      <c r="S41" s="993" t="n"/>
      <c r="T41" s="993" t="n"/>
      <c r="U41" s="993" t="n"/>
      <c r="V41" s="993" t="n"/>
      <c r="W41" s="993" t="n"/>
      <c r="X41" s="993" t="n"/>
      <c r="Y41" s="993" t="n"/>
    </row>
    <row r="42">
      <c r="A42" s="1261" t="inlineStr">
        <is>
          <t>Cost Report Liabilities</t>
        </is>
      </c>
      <c r="B42" s="2457" t="n"/>
      <c r="C42" s="2458" t="n"/>
      <c r="D42" s="2458" t="n"/>
      <c r="E42" s="2458" t="n"/>
      <c r="F42" s="2458" t="n"/>
      <c r="G42" s="2458" t="n"/>
      <c r="H42" s="2458" t="n"/>
      <c r="I42" s="2458" t="n"/>
      <c r="J42" s="2458" t="n"/>
      <c r="K42" s="2458" t="n"/>
      <c r="L42" s="2459">
        <f>SUM(B42:K42)</f>
        <v/>
      </c>
      <c r="M42" s="2484" t="n"/>
      <c r="N42" s="2480">
        <f>L42-M42</f>
        <v/>
      </c>
      <c r="O42" s="993" t="n"/>
      <c r="P42" s="993" t="n"/>
      <c r="Q42" s="993" t="n"/>
      <c r="R42" s="993" t="n"/>
      <c r="S42" s="993" t="n"/>
      <c r="T42" s="993" t="n"/>
      <c r="U42" s="993" t="n"/>
      <c r="V42" s="993" t="n"/>
      <c r="W42" s="993" t="n"/>
      <c r="X42" s="993" t="n"/>
      <c r="Y42" s="993" t="n"/>
    </row>
    <row r="43">
      <c r="A43" s="1261" t="inlineStr">
        <is>
          <t>SSI Reserve</t>
        </is>
      </c>
      <c r="B43" s="2457" t="n"/>
      <c r="C43" s="2458" t="n"/>
      <c r="D43" s="2458" t="n"/>
      <c r="E43" s="2458" t="n"/>
      <c r="F43" s="2458" t="n"/>
      <c r="G43" s="2458" t="n"/>
      <c r="H43" s="2458" t="n"/>
      <c r="I43" s="2458" t="n"/>
      <c r="J43" s="2458" t="n"/>
      <c r="K43" s="2458" t="n"/>
      <c r="L43" s="2459">
        <f>SUM(B43:K43)</f>
        <v/>
      </c>
      <c r="M43" s="2484" t="n">
        <v>0</v>
      </c>
      <c r="N43" s="2480">
        <f>L43-M43</f>
        <v/>
      </c>
      <c r="O43" s="993" t="n"/>
      <c r="P43" s="993" t="n"/>
      <c r="Q43" s="993" t="n"/>
      <c r="R43" s="993" t="n"/>
      <c r="S43" s="993" t="n"/>
      <c r="T43" s="993" t="n"/>
      <c r="U43" s="993" t="n"/>
      <c r="V43" s="993" t="n"/>
      <c r="W43" s="993" t="n"/>
      <c r="X43" s="993" t="n"/>
      <c r="Y43" s="993" t="n"/>
    </row>
    <row r="44">
      <c r="A44" s="1261" t="inlineStr">
        <is>
          <t>RAC Reserve</t>
        </is>
      </c>
      <c r="B44" s="2457" t="n"/>
      <c r="C44" s="2458" t="n"/>
      <c r="D44" s="2458" t="n"/>
      <c r="E44" s="2458" t="n"/>
      <c r="F44" s="2458" t="n"/>
      <c r="G44" s="2458" t="n"/>
      <c r="H44" s="2458" t="n"/>
      <c r="I44" s="2458" t="n"/>
      <c r="J44" s="2458" t="n"/>
      <c r="K44" s="2458" t="n"/>
      <c r="L44" s="2459">
        <f>SUM(B44:K44)</f>
        <v/>
      </c>
      <c r="M44" s="2484" t="n">
        <v>0</v>
      </c>
      <c r="N44" s="2480">
        <f>L44-M44</f>
        <v/>
      </c>
      <c r="O44" s="993" t="n"/>
      <c r="P44" s="993" t="n"/>
      <c r="Q44" s="993" t="n"/>
      <c r="R44" s="993" t="n"/>
      <c r="S44" s="993" t="n"/>
      <c r="T44" s="993" t="n"/>
      <c r="U44" s="993" t="n"/>
      <c r="V44" s="993" t="n"/>
      <c r="W44" s="993" t="n"/>
      <c r="X44" s="993" t="n"/>
      <c r="Y44" s="993" t="n"/>
    </row>
    <row r="45">
      <c r="A45" s="1261" t="inlineStr">
        <is>
          <t>Unposted Cash</t>
        </is>
      </c>
      <c r="B45" s="2457" t="n"/>
      <c r="C45" s="2458" t="inlineStr">
        <is>
          <t> </t>
        </is>
      </c>
      <c r="D45" s="2458" t="inlineStr">
        <is>
          <t> </t>
        </is>
      </c>
      <c r="E45" s="2458" t="inlineStr">
        <is>
          <t> </t>
        </is>
      </c>
      <c r="F45" s="2458" t="inlineStr">
        <is>
          <t> </t>
        </is>
      </c>
      <c r="G45" s="2458" t="inlineStr">
        <is>
          <t> </t>
        </is>
      </c>
      <c r="H45" s="2458" t="inlineStr">
        <is>
          <t> </t>
        </is>
      </c>
      <c r="I45" s="2458" t="inlineStr">
        <is>
          <t> </t>
        </is>
      </c>
      <c r="J45" s="2458" t="inlineStr">
        <is>
          <t> </t>
        </is>
      </c>
      <c r="K45" s="2458" t="inlineStr">
        <is>
          <t> </t>
        </is>
      </c>
      <c r="L45" s="2459">
        <f>SUM(B45:K45)</f>
        <v/>
      </c>
      <c r="M45" s="2484" t="n">
        <v>0</v>
      </c>
      <c r="N45" s="2480">
        <f>L45-M45</f>
        <v/>
      </c>
      <c r="O45" s="993" t="n"/>
      <c r="P45" s="993" t="n"/>
      <c r="Q45" s="993" t="n"/>
      <c r="R45" s="993" t="n"/>
      <c r="S45" s="993" t="n"/>
      <c r="T45" s="993" t="n"/>
      <c r="U45" s="993" t="n"/>
      <c r="V45" s="993" t="n"/>
      <c r="W45" s="993" t="n"/>
      <c r="X45" s="993" t="n"/>
      <c r="Y45" s="993" t="n"/>
    </row>
    <row r="46">
      <c r="A46" s="1438" t="inlineStr">
        <is>
          <t>Credit Balances &gt; 150 Days</t>
        </is>
      </c>
      <c r="B46" s="2462" t="inlineStr">
        <is>
          <t> </t>
        </is>
      </c>
      <c r="C46" s="2463" t="inlineStr">
        <is>
          <t> </t>
        </is>
      </c>
      <c r="D46" s="2463" t="inlineStr">
        <is>
          <t> </t>
        </is>
      </c>
      <c r="E46" s="2463" t="inlineStr">
        <is>
          <t> </t>
        </is>
      </c>
      <c r="F46" s="2463" t="inlineStr">
        <is>
          <t> </t>
        </is>
      </c>
      <c r="G46" s="2463" t="inlineStr">
        <is>
          <t> </t>
        </is>
      </c>
      <c r="H46" s="2463" t="inlineStr">
        <is>
          <t> </t>
        </is>
      </c>
      <c r="I46" s="2463" t="inlineStr">
        <is>
          <t> </t>
        </is>
      </c>
      <c r="J46" s="2463" t="inlineStr">
        <is>
          <t> </t>
        </is>
      </c>
      <c r="K46" s="2464" t="inlineStr">
        <is>
          <t> </t>
        </is>
      </c>
      <c r="L46" s="2465">
        <f>SUM(B46:K46)</f>
        <v/>
      </c>
      <c r="M46" s="2485" t="n">
        <v>0</v>
      </c>
      <c r="N46" s="2486">
        <f>L46-M46</f>
        <v/>
      </c>
      <c r="O46" s="993" t="n"/>
      <c r="P46" s="993" t="n"/>
      <c r="Q46" s="993" t="n"/>
      <c r="R46" s="993" t="n"/>
      <c r="S46" s="993" t="n"/>
      <c r="T46" s="993" t="n"/>
      <c r="U46" s="993" t="n"/>
      <c r="V46" s="993" t="n"/>
      <c r="W46" s="993" t="n"/>
      <c r="X46" s="993" t="n"/>
      <c r="Y46" s="993" t="n"/>
    </row>
    <row r="47">
      <c r="A47" s="1239" t="inlineStr">
        <is>
          <t>Total Env Reserves</t>
        </is>
      </c>
      <c r="B47" s="2457">
        <f>SUM(B42:B46)</f>
        <v/>
      </c>
      <c r="C47" s="2458">
        <f>SUM(C42:C46)</f>
        <v/>
      </c>
      <c r="D47" s="2458">
        <f>SUM(D42:D46)</f>
        <v/>
      </c>
      <c r="E47" s="2458">
        <f>SUM(E42:E46)</f>
        <v/>
      </c>
      <c r="F47" s="2458">
        <f>SUM(F42:F46)</f>
        <v/>
      </c>
      <c r="G47" s="2458">
        <f>SUM(G42:G46)</f>
        <v/>
      </c>
      <c r="H47" s="2458">
        <f>SUM(H42:H46)</f>
        <v/>
      </c>
      <c r="I47" s="2458">
        <f>SUM(I42:I46)</f>
        <v/>
      </c>
      <c r="J47" s="2458">
        <f>SUM(J42:J46)</f>
        <v/>
      </c>
      <c r="K47" s="2458">
        <f>SUM(K42:K46)</f>
        <v/>
      </c>
      <c r="L47" s="2459">
        <f>SUM(L42:L46)</f>
        <v/>
      </c>
      <c r="M47" s="2484">
        <f>SUM(M42:M46)</f>
        <v/>
      </c>
      <c r="N47" s="2480">
        <f>L47-M47</f>
        <v/>
      </c>
      <c r="O47" s="993" t="n"/>
      <c r="P47" s="993" t="n"/>
      <c r="Q47" s="993" t="n"/>
      <c r="R47" s="993" t="n"/>
      <c r="S47" s="993" t="n"/>
      <c r="T47" s="993" t="n"/>
      <c r="U47" s="993" t="n"/>
      <c r="V47" s="993" t="n"/>
      <c r="W47" s="993" t="n"/>
      <c r="X47" s="993" t="n"/>
      <c r="Y47" s="993" t="n"/>
    </row>
    <row r="48">
      <c r="A48" s="1239" t="inlineStr">
        <is>
          <t> </t>
        </is>
      </c>
      <c r="B48" s="2457" t="n"/>
      <c r="C48" s="2458" t="inlineStr">
        <is>
          <t> </t>
        </is>
      </c>
      <c r="D48" s="2458" t="inlineStr">
        <is>
          <t> </t>
        </is>
      </c>
      <c r="E48" s="2458" t="inlineStr">
        <is>
          <t> </t>
        </is>
      </c>
      <c r="F48" s="2458" t="inlineStr">
        <is>
          <t> </t>
        </is>
      </c>
      <c r="G48" s="2458" t="inlineStr">
        <is>
          <t> </t>
        </is>
      </c>
      <c r="H48" s="2458" t="inlineStr">
        <is>
          <t> </t>
        </is>
      </c>
      <c r="I48" s="2458" t="inlineStr">
        <is>
          <t> </t>
        </is>
      </c>
      <c r="J48" s="2458" t="inlineStr">
        <is>
          <t> </t>
        </is>
      </c>
      <c r="K48" s="2458" t="inlineStr">
        <is>
          <t> </t>
        </is>
      </c>
      <c r="L48" s="2459" t="inlineStr">
        <is>
          <t> </t>
        </is>
      </c>
      <c r="M48" s="2484" t="inlineStr">
        <is>
          <t> </t>
        </is>
      </c>
      <c r="N48" s="2480" t="inlineStr">
        <is>
          <t> </t>
        </is>
      </c>
      <c r="O48" s="993" t="n"/>
      <c r="P48" s="993" t="n"/>
      <c r="Q48" s="993" t="n"/>
      <c r="R48" s="993" t="n"/>
      <c r="S48" s="993" t="n"/>
      <c r="T48" s="993" t="n"/>
      <c r="U48" s="993" t="n"/>
      <c r="V48" s="993" t="n"/>
      <c r="W48" s="993" t="n"/>
      <c r="X48" s="993" t="n"/>
      <c r="Y48" s="993" t="n"/>
    </row>
    <row r="49">
      <c r="A49" s="1241" t="inlineStr">
        <is>
          <t>Adjusted Estimated Net Value</t>
        </is>
      </c>
      <c r="B49" s="2469">
        <f>B39-B47</f>
        <v/>
      </c>
      <c r="C49" s="2470">
        <f>C39-C47</f>
        <v/>
      </c>
      <c r="D49" s="2470">
        <f>D39-D47</f>
        <v/>
      </c>
      <c r="E49" s="2470">
        <f>E39-E47</f>
        <v/>
      </c>
      <c r="F49" s="2470">
        <f>F39-F47</f>
        <v/>
      </c>
      <c r="G49" s="2470">
        <f>G39-G47</f>
        <v/>
      </c>
      <c r="H49" s="2470">
        <f>H39-H47</f>
        <v/>
      </c>
      <c r="I49" s="2470">
        <f>I39-I47</f>
        <v/>
      </c>
      <c r="J49" s="2470">
        <f>J39-J47</f>
        <v/>
      </c>
      <c r="K49" s="2470">
        <f>K39-K47</f>
        <v/>
      </c>
      <c r="L49" s="2482">
        <f>L39-L47</f>
        <v/>
      </c>
      <c r="M49" s="2481">
        <f>M39-M47</f>
        <v/>
      </c>
      <c r="N49" s="2473">
        <f>L49-M49</f>
        <v/>
      </c>
      <c r="O49" s="993" t="n"/>
      <c r="P49" s="993" t="n"/>
      <c r="Q49" s="993" t="n"/>
      <c r="R49" s="993" t="n"/>
      <c r="S49" s="993" t="n"/>
      <c r="T49" s="993" t="n"/>
      <c r="U49" s="993" t="n"/>
      <c r="V49" s="993" t="n"/>
      <c r="W49" s="993" t="n"/>
      <c r="X49" s="993" t="n"/>
      <c r="Y49" s="993" t="n"/>
    </row>
    <row r="50">
      <c r="A50" s="1239" t="inlineStr">
        <is>
          <t>Advance Rate</t>
        </is>
      </c>
      <c r="B50" s="1235" t="n"/>
      <c r="C50" s="1240" t="inlineStr">
        <is>
          <t> </t>
        </is>
      </c>
      <c r="D50" s="1240" t="inlineStr">
        <is>
          <t> </t>
        </is>
      </c>
      <c r="E50" s="1240" t="n"/>
      <c r="F50" s="1240" t="n"/>
      <c r="G50" s="1240" t="n"/>
      <c r="H50" s="1240" t="n"/>
      <c r="I50" s="1240" t="n"/>
      <c r="J50" s="1240" t="inlineStr">
        <is>
          <t> </t>
        </is>
      </c>
      <c r="K50" s="1240" t="inlineStr">
        <is>
          <t> </t>
        </is>
      </c>
      <c r="L50" s="1242" t="n">
        <v>0.85</v>
      </c>
      <c r="M50" s="1243" t="n">
        <v>0.85</v>
      </c>
      <c r="N50" s="1244">
        <f>L50-M50</f>
        <v/>
      </c>
      <c r="O50" s="993" t="n"/>
      <c r="P50" s="993" t="n"/>
      <c r="Q50" s="993" t="n"/>
      <c r="R50" s="993" t="n"/>
      <c r="S50" s="993" t="n"/>
      <c r="T50" s="993" t="n"/>
      <c r="U50" s="993" t="n"/>
      <c r="V50" s="993" t="n"/>
      <c r="W50" s="993" t="n"/>
      <c r="X50" s="993" t="n"/>
      <c r="Y50" s="993" t="n"/>
    </row>
    <row r="51">
      <c r="A51" s="1241" t="inlineStr">
        <is>
          <t>Total Availability Before Other Reserves</t>
        </is>
      </c>
      <c r="B51" s="2469" t="inlineStr">
        <is>
          <t> </t>
        </is>
      </c>
      <c r="C51" s="2470" t="inlineStr">
        <is>
          <t> </t>
        </is>
      </c>
      <c r="D51" s="2470" t="inlineStr">
        <is>
          <t> </t>
        </is>
      </c>
      <c r="E51" s="2470" t="n"/>
      <c r="F51" s="2470" t="n"/>
      <c r="G51" s="2470" t="n"/>
      <c r="H51" s="2470" t="n"/>
      <c r="I51" s="2470" t="n"/>
      <c r="J51" s="2470" t="inlineStr">
        <is>
          <t> </t>
        </is>
      </c>
      <c r="K51" s="2470" t="inlineStr">
        <is>
          <t> </t>
        </is>
      </c>
      <c r="L51" s="2482">
        <f>L49*L50</f>
        <v/>
      </c>
      <c r="M51" s="2481">
        <f>M49*M50</f>
        <v/>
      </c>
      <c r="N51" s="2483">
        <f>L51-M51</f>
        <v/>
      </c>
      <c r="O51" s="993" t="n"/>
      <c r="P51" s="993" t="n"/>
      <c r="Q51" s="993" t="n"/>
      <c r="R51" s="993" t="n"/>
      <c r="S51" s="993" t="n"/>
      <c r="T51" s="993" t="n"/>
      <c r="U51" s="993" t="n"/>
      <c r="V51" s="993" t="n"/>
      <c r="W51" s="993" t="n"/>
      <c r="X51" s="993" t="n"/>
      <c r="Y51" s="993" t="n"/>
    </row>
    <row r="52">
      <c r="A52" s="1239" t="inlineStr">
        <is>
          <t> </t>
        </is>
      </c>
      <c r="B52" s="2457" t="n"/>
      <c r="C52" s="2458" t="inlineStr">
        <is>
          <t> </t>
        </is>
      </c>
      <c r="D52" s="2458" t="inlineStr">
        <is>
          <t> </t>
        </is>
      </c>
      <c r="E52" s="2458" t="n"/>
      <c r="F52" s="2458" t="n"/>
      <c r="G52" s="2458" t="n"/>
      <c r="H52" s="2458" t="n"/>
      <c r="I52" s="2458" t="n"/>
      <c r="J52" s="2458" t="inlineStr">
        <is>
          <t> </t>
        </is>
      </c>
      <c r="K52" s="2458" t="inlineStr">
        <is>
          <t> </t>
        </is>
      </c>
      <c r="L52" s="2459" t="inlineStr">
        <is>
          <t> </t>
        </is>
      </c>
      <c r="M52" s="2484" t="inlineStr">
        <is>
          <t> </t>
        </is>
      </c>
      <c r="N52" s="2480" t="inlineStr">
        <is>
          <t> </t>
        </is>
      </c>
      <c r="O52" s="993" t="n"/>
      <c r="P52" s="993" t="n"/>
      <c r="Q52" s="993" t="n"/>
      <c r="R52" s="993" t="n"/>
      <c r="S52" s="993" t="n"/>
      <c r="T52" s="993" t="n"/>
      <c r="U52" s="993" t="n"/>
      <c r="V52" s="993" t="n"/>
      <c r="W52" s="993" t="n"/>
      <c r="X52" s="993" t="n"/>
      <c r="Y52" s="993" t="n"/>
    </row>
    <row r="53">
      <c r="A53" s="1239" t="inlineStr">
        <is>
          <t xml:space="preserve">Less: Other Reserves </t>
        </is>
      </c>
      <c r="B53" s="2457" t="n"/>
      <c r="C53" s="2458" t="inlineStr">
        <is>
          <t> </t>
        </is>
      </c>
      <c r="D53" s="2458" t="inlineStr">
        <is>
          <t> </t>
        </is>
      </c>
      <c r="E53" s="2458" t="n"/>
      <c r="F53" s="2458" t="n"/>
      <c r="G53" s="2458" t="n"/>
      <c r="H53" s="2458" t="n"/>
      <c r="I53" s="2458" t="n"/>
      <c r="J53" s="2458" t="inlineStr">
        <is>
          <t> </t>
        </is>
      </c>
      <c r="K53" s="2458" t="inlineStr">
        <is>
          <t> </t>
        </is>
      </c>
      <c r="L53" s="2459" t="inlineStr">
        <is>
          <t> </t>
        </is>
      </c>
      <c r="M53" s="2484" t="inlineStr">
        <is>
          <t> </t>
        </is>
      </c>
      <c r="N53" s="2480" t="inlineStr">
        <is>
          <t> </t>
        </is>
      </c>
      <c r="O53" s="993" t="n"/>
      <c r="P53" s="993" t="n"/>
      <c r="Q53" s="993" t="n"/>
      <c r="R53" s="993" t="n"/>
      <c r="S53" s="993" t="n"/>
      <c r="T53" s="993" t="n"/>
      <c r="U53" s="993" t="n"/>
      <c r="V53" s="993" t="n"/>
      <c r="W53" s="993" t="n"/>
      <c r="X53" s="993" t="n"/>
      <c r="Y53" s="993" t="n"/>
    </row>
    <row r="54">
      <c r="A54" s="1261" t="inlineStr">
        <is>
          <t>Cost Report Liabilities</t>
        </is>
      </c>
      <c r="B54" s="2457" t="n"/>
      <c r="C54" s="2458" t="n"/>
      <c r="D54" s="2458" t="inlineStr">
        <is>
          <t> </t>
        </is>
      </c>
      <c r="E54" s="2458" t="n"/>
      <c r="F54" s="2458" t="n"/>
      <c r="G54" s="2458" t="n"/>
      <c r="H54" s="2458" t="n"/>
      <c r="I54" s="2458" t="n"/>
      <c r="J54" s="2458" t="inlineStr">
        <is>
          <t> </t>
        </is>
      </c>
      <c r="K54" s="2458" t="n"/>
      <c r="L54" s="2459">
        <f>SUM(B54:K54)</f>
        <v/>
      </c>
      <c r="M54" s="2460" t="n"/>
      <c r="N54" s="2461">
        <f>L54-M54</f>
        <v/>
      </c>
      <c r="O54" s="993" t="n"/>
      <c r="P54" s="993" t="n"/>
      <c r="Q54" s="993" t="n"/>
      <c r="R54" s="993" t="n"/>
      <c r="S54" s="993" t="n"/>
      <c r="T54" s="993" t="n"/>
      <c r="U54" s="993" t="n"/>
      <c r="V54" s="993" t="n"/>
      <c r="W54" s="993" t="n"/>
      <c r="X54" s="993" t="n"/>
      <c r="Y54" s="993" t="n"/>
    </row>
    <row r="55">
      <c r="A55" s="1261" t="inlineStr">
        <is>
          <t>SSI Reserve</t>
        </is>
      </c>
      <c r="B55" s="2457" t="n"/>
      <c r="C55" s="2458" t="inlineStr">
        <is>
          <t> </t>
        </is>
      </c>
      <c r="D55" s="2458" t="inlineStr">
        <is>
          <t> </t>
        </is>
      </c>
      <c r="E55" s="2458" t="n"/>
      <c r="F55" s="2458" t="n"/>
      <c r="G55" s="2458" t="n"/>
      <c r="H55" s="2458" t="n"/>
      <c r="I55" s="2458" t="n"/>
      <c r="J55" s="2458" t="inlineStr">
        <is>
          <t> </t>
        </is>
      </c>
      <c r="K55" s="2458" t="inlineStr">
        <is>
          <t> </t>
        </is>
      </c>
      <c r="L55" s="2459">
        <f>SUM(B55:K55)</f>
        <v/>
      </c>
      <c r="M55" s="2460" t="n">
        <v>0</v>
      </c>
      <c r="N55" s="2461">
        <f>L55-M55</f>
        <v/>
      </c>
      <c r="O55" s="993" t="n"/>
      <c r="P55" s="993" t="n"/>
      <c r="Q55" s="993" t="n"/>
      <c r="R55" s="993" t="n"/>
      <c r="S55" s="993" t="n"/>
      <c r="T55" s="993" t="n"/>
      <c r="U55" s="993" t="n"/>
      <c r="V55" s="993" t="n"/>
      <c r="W55" s="993" t="n"/>
      <c r="X55" s="993" t="n"/>
      <c r="Y55" s="993" t="n"/>
    </row>
    <row r="56">
      <c r="A56" s="1261" t="inlineStr">
        <is>
          <t>RAC Reserve</t>
        </is>
      </c>
      <c r="B56" s="2457" t="n"/>
      <c r="C56" s="2458" t="inlineStr">
        <is>
          <t> </t>
        </is>
      </c>
      <c r="D56" s="2458" t="inlineStr">
        <is>
          <t> </t>
        </is>
      </c>
      <c r="E56" s="2458" t="n"/>
      <c r="F56" s="2458" t="n"/>
      <c r="G56" s="2458" t="n"/>
      <c r="H56" s="2458" t="n"/>
      <c r="I56" s="2458" t="n"/>
      <c r="J56" s="2458" t="inlineStr">
        <is>
          <t> </t>
        </is>
      </c>
      <c r="K56" s="2458" t="inlineStr">
        <is>
          <t> </t>
        </is>
      </c>
      <c r="L56" s="2459">
        <f>SUM(B56:K56)</f>
        <v/>
      </c>
      <c r="M56" s="2460" t="n">
        <v>0</v>
      </c>
      <c r="N56" s="2461">
        <f>L56-M56</f>
        <v/>
      </c>
      <c r="O56" s="993" t="n"/>
      <c r="P56" s="993" t="n"/>
      <c r="Q56" s="993" t="n"/>
      <c r="R56" s="993" t="n"/>
      <c r="S56" s="993" t="n"/>
      <c r="T56" s="993" t="n"/>
      <c r="U56" s="993" t="n"/>
      <c r="V56" s="993" t="n"/>
      <c r="W56" s="993" t="n"/>
      <c r="X56" s="993" t="n"/>
      <c r="Y56" s="993" t="n"/>
    </row>
    <row r="57">
      <c r="A57" s="1261" t="inlineStr">
        <is>
          <t>Unposted Cash</t>
        </is>
      </c>
      <c r="B57" s="2457" t="n"/>
      <c r="C57" s="2458" t="inlineStr">
        <is>
          <t> </t>
        </is>
      </c>
      <c r="D57" s="2458" t="inlineStr">
        <is>
          <t> </t>
        </is>
      </c>
      <c r="E57" s="2458" t="n"/>
      <c r="F57" s="2458" t="n"/>
      <c r="G57" s="2458" t="n"/>
      <c r="H57" s="2458" t="n"/>
      <c r="I57" s="2458" t="n"/>
      <c r="J57" s="2458" t="inlineStr">
        <is>
          <t> </t>
        </is>
      </c>
      <c r="K57" s="2458" t="inlineStr">
        <is>
          <t> </t>
        </is>
      </c>
      <c r="L57" s="2459">
        <f>SUM(B57:K57)</f>
        <v/>
      </c>
      <c r="M57" s="2460" t="n">
        <v>0</v>
      </c>
      <c r="N57" s="2461">
        <f>L57-M57</f>
        <v/>
      </c>
      <c r="O57" s="993" t="n"/>
      <c r="P57" s="993" t="n"/>
      <c r="Q57" s="993" t="n"/>
      <c r="R57" s="993" t="n"/>
      <c r="S57" s="993" t="n"/>
      <c r="T57" s="993" t="n"/>
      <c r="U57" s="993" t="n"/>
      <c r="V57" s="993" t="n"/>
      <c r="W57" s="993" t="n"/>
      <c r="X57" s="993" t="n"/>
      <c r="Y57" s="993" t="n"/>
    </row>
    <row r="58">
      <c r="A58" s="1438" t="inlineStr">
        <is>
          <t>Credit Balances Over 150</t>
        </is>
      </c>
      <c r="B58" s="2462" t="inlineStr">
        <is>
          <t> </t>
        </is>
      </c>
      <c r="C58" s="2463" t="inlineStr">
        <is>
          <t> </t>
        </is>
      </c>
      <c r="D58" s="2463" t="inlineStr">
        <is>
          <t> </t>
        </is>
      </c>
      <c r="E58" s="2463" t="n"/>
      <c r="F58" s="2463" t="n"/>
      <c r="G58" s="2463" t="n"/>
      <c r="H58" s="2463" t="n"/>
      <c r="I58" s="2463" t="n"/>
      <c r="J58" s="2463" t="inlineStr">
        <is>
          <t> </t>
        </is>
      </c>
      <c r="K58" s="2463" t="inlineStr">
        <is>
          <t> </t>
        </is>
      </c>
      <c r="L58" s="2487">
        <f>SUM(B58:K58)</f>
        <v/>
      </c>
      <c r="M58" s="2466" t="n">
        <v>0</v>
      </c>
      <c r="N58" s="2465">
        <f>L58-M58</f>
        <v/>
      </c>
      <c r="O58" s="993" t="n"/>
      <c r="P58" s="993" t="n"/>
      <c r="Q58" s="993" t="n"/>
      <c r="R58" s="993" t="n"/>
      <c r="S58" s="993" t="n"/>
      <c r="T58" s="993" t="n"/>
      <c r="U58" s="993" t="n"/>
      <c r="V58" s="993" t="n"/>
      <c r="W58" s="993" t="n"/>
      <c r="X58" s="993" t="n"/>
      <c r="Y58" s="993" t="n"/>
    </row>
    <row r="59">
      <c r="A59" s="1239" t="inlineStr">
        <is>
          <t>Total Other Reserves</t>
        </is>
      </c>
      <c r="B59" s="2457" t="n"/>
      <c r="C59" s="2458" t="inlineStr">
        <is>
          <t> </t>
        </is>
      </c>
      <c r="D59" s="2458" t="inlineStr">
        <is>
          <t> </t>
        </is>
      </c>
      <c r="E59" s="2458" t="n"/>
      <c r="F59" s="2458" t="n"/>
      <c r="G59" s="2458" t="n"/>
      <c r="H59" s="2458" t="n"/>
      <c r="I59" s="2458" t="n"/>
      <c r="J59" s="2458" t="inlineStr">
        <is>
          <t> </t>
        </is>
      </c>
      <c r="K59" s="2458" t="inlineStr">
        <is>
          <t> </t>
        </is>
      </c>
      <c r="L59" s="2459">
        <f>SUM(L54:L58)</f>
        <v/>
      </c>
      <c r="M59" s="2460">
        <f>SUM(M54:M58)</f>
        <v/>
      </c>
      <c r="N59" s="2461">
        <f>L59-M59</f>
        <v/>
      </c>
      <c r="O59" s="993" t="n"/>
      <c r="P59" s="993" t="n"/>
      <c r="Q59" s="993" t="n"/>
      <c r="R59" s="993" t="n"/>
      <c r="S59" s="993" t="n"/>
      <c r="T59" s="993" t="n"/>
      <c r="U59" s="993" t="n"/>
      <c r="V59" s="993" t="n"/>
      <c r="W59" s="993" t="n"/>
      <c r="X59" s="993" t="n"/>
      <c r="Y59" s="993" t="n"/>
    </row>
    <row r="60">
      <c r="A60" s="1239" t="inlineStr">
        <is>
          <t> </t>
        </is>
      </c>
      <c r="B60" s="2457" t="n"/>
      <c r="C60" s="2458" t="inlineStr">
        <is>
          <t> </t>
        </is>
      </c>
      <c r="D60" s="2458" t="inlineStr">
        <is>
          <t> </t>
        </is>
      </c>
      <c r="E60" s="2458" t="n"/>
      <c r="F60" s="2458" t="n"/>
      <c r="G60" s="2458" t="n"/>
      <c r="H60" s="2458" t="n"/>
      <c r="I60" s="2458" t="n"/>
      <c r="J60" s="2458" t="inlineStr">
        <is>
          <t> </t>
        </is>
      </c>
      <c r="K60" s="2458" t="inlineStr">
        <is>
          <t> </t>
        </is>
      </c>
      <c r="L60" s="2459" t="inlineStr">
        <is>
          <t> </t>
        </is>
      </c>
      <c r="M60" s="2484" t="inlineStr">
        <is>
          <t> </t>
        </is>
      </c>
      <c r="N60" s="2480" t="inlineStr">
        <is>
          <t> </t>
        </is>
      </c>
      <c r="O60" s="993" t="n"/>
      <c r="P60" s="993" t="n"/>
      <c r="Q60" s="993" t="n"/>
      <c r="R60" s="993" t="n"/>
      <c r="S60" s="993" t="n"/>
      <c r="T60" s="993" t="n"/>
      <c r="U60" s="993" t="n"/>
      <c r="V60" s="993" t="n"/>
      <c r="W60" s="993" t="n"/>
      <c r="X60" s="993" t="n"/>
      <c r="Y60" s="993" t="n"/>
    </row>
    <row r="61">
      <c r="A61" s="1245" t="inlineStr">
        <is>
          <t>Total Availability</t>
        </is>
      </c>
      <c r="B61" s="2488" t="inlineStr">
        <is>
          <t> </t>
        </is>
      </c>
      <c r="C61" s="2489" t="inlineStr">
        <is>
          <t> </t>
        </is>
      </c>
      <c r="D61" s="2489" t="inlineStr">
        <is>
          <t> </t>
        </is>
      </c>
      <c r="E61" s="2489" t="n"/>
      <c r="F61" s="2489" t="n"/>
      <c r="G61" s="2489" t="n"/>
      <c r="H61" s="2489" t="n"/>
      <c r="I61" s="2489" t="n"/>
      <c r="J61" s="2489" t="inlineStr">
        <is>
          <t> </t>
        </is>
      </c>
      <c r="K61" s="2489" t="inlineStr">
        <is>
          <t> </t>
        </is>
      </c>
      <c r="L61" s="2490">
        <f>L51-L59</f>
        <v/>
      </c>
      <c r="M61" s="2491">
        <f>M51-M59</f>
        <v/>
      </c>
      <c r="N61" s="2492">
        <f>L61-M61</f>
        <v/>
      </c>
      <c r="O61" s="993" t="n"/>
      <c r="P61" s="993" t="n"/>
      <c r="Q61" s="993" t="n"/>
      <c r="R61" s="993" t="n"/>
      <c r="S61" s="993" t="n"/>
      <c r="T61" s="993" t="n"/>
      <c r="U61" s="993" t="n"/>
      <c r="V61" s="993" t="n"/>
      <c r="W61" s="993" t="n"/>
      <c r="X61" s="993" t="n"/>
      <c r="Y61" s="993" t="n"/>
    </row>
    <row r="62">
      <c r="A62" s="1264" t="inlineStr">
        <is>
          <t>L&amp;SA Commitment</t>
        </is>
      </c>
      <c r="B62" s="1235" t="n"/>
      <c r="C62" s="993" t="n"/>
      <c r="D62" s="993" t="n"/>
      <c r="E62" s="993" t="n"/>
      <c r="F62" s="993" t="n"/>
      <c r="G62" s="993" t="n"/>
      <c r="H62" s="993" t="n"/>
      <c r="I62" s="993" t="n"/>
      <c r="J62" s="993" t="n"/>
      <c r="K62" s="993" t="n"/>
      <c r="L62" s="2459" t="n"/>
      <c r="M62" s="2461" t="n"/>
      <c r="N62" s="2461">
        <f>L62-M62</f>
        <v/>
      </c>
      <c r="O62" s="993" t="n"/>
      <c r="P62" s="993" t="n"/>
      <c r="Q62" s="993" t="n"/>
      <c r="R62" s="993" t="n"/>
      <c r="S62" s="993" t="n"/>
      <c r="T62" s="993" t="n"/>
      <c r="U62" s="993" t="n"/>
      <c r="V62" s="993" t="n"/>
      <c r="W62" s="993" t="n"/>
      <c r="X62" s="993" t="n"/>
      <c r="Y62" s="993" t="n"/>
    </row>
    <row r="63">
      <c r="A63" s="1439" t="inlineStr">
        <is>
          <t>Lessor of Net Eligible or Commitment</t>
        </is>
      </c>
      <c r="B63" s="1437" t="inlineStr">
        <is>
          <t> </t>
        </is>
      </c>
      <c r="C63" s="1440" t="inlineStr">
        <is>
          <t> </t>
        </is>
      </c>
      <c r="D63" s="1440" t="inlineStr">
        <is>
          <t> </t>
        </is>
      </c>
      <c r="E63" s="1440" t="n"/>
      <c r="F63" s="1440" t="n"/>
      <c r="G63" s="1440" t="n"/>
      <c r="H63" s="1440" t="n"/>
      <c r="I63" s="1440" t="n"/>
      <c r="J63" s="1440" t="inlineStr">
        <is>
          <t> </t>
        </is>
      </c>
      <c r="K63" s="1440" t="inlineStr">
        <is>
          <t> </t>
        </is>
      </c>
      <c r="L63" s="2487">
        <f>MIN(L61:L62)</f>
        <v/>
      </c>
      <c r="M63" s="2465">
        <f>MIN(M61:M62)</f>
        <v/>
      </c>
      <c r="N63" s="2465">
        <f>L63-M63</f>
        <v/>
      </c>
      <c r="O63" s="993" t="n"/>
      <c r="P63" s="993" t="n"/>
      <c r="Q63" s="993" t="n"/>
      <c r="R63" s="993" t="n"/>
      <c r="S63" s="993" t="n"/>
      <c r="T63" s="993" t="n"/>
      <c r="U63" s="993" t="n"/>
      <c r="V63" s="993" t="n"/>
      <c r="W63" s="993" t="n"/>
      <c r="X63" s="993" t="n"/>
      <c r="Y63" s="993" t="n"/>
    </row>
    <row r="64" ht="6.75" customHeight="1">
      <c r="A64" s="1235" t="n"/>
      <c r="B64" s="1235" t="n"/>
      <c r="C64" s="993" t="n"/>
      <c r="D64" s="993" t="n"/>
      <c r="E64" s="993" t="n"/>
      <c r="F64" s="993" t="n"/>
      <c r="G64" s="993" t="n"/>
      <c r="H64" s="993" t="n"/>
      <c r="I64" s="993" t="n"/>
      <c r="J64" s="993" t="n"/>
      <c r="K64" s="993" t="n"/>
      <c r="L64" s="2459" t="inlineStr">
        <is>
          <t> </t>
        </is>
      </c>
      <c r="M64" s="2461" t="inlineStr">
        <is>
          <t> </t>
        </is>
      </c>
      <c r="N64" s="2461" t="inlineStr">
        <is>
          <t> </t>
        </is>
      </c>
      <c r="O64" s="993" t="n"/>
      <c r="P64" s="993" t="n"/>
      <c r="Q64" s="993" t="n"/>
      <c r="R64" s="993" t="n"/>
      <c r="S64" s="993" t="n"/>
      <c r="T64" s="993" t="n"/>
      <c r="U64" s="993" t="n"/>
      <c r="V64" s="993" t="n"/>
      <c r="W64" s="993" t="n"/>
      <c r="X64" s="993" t="n"/>
      <c r="Y64" s="993" t="n"/>
    </row>
    <row r="65">
      <c r="A65" s="1232" t="inlineStr">
        <is>
          <t>Beginning Loan Balance - Revolving Loan</t>
        </is>
      </c>
      <c r="B65" s="1235" t="n"/>
      <c r="C65" s="993" t="n"/>
      <c r="D65" s="993" t="n"/>
      <c r="E65" s="993" t="n"/>
      <c r="F65" s="993" t="n"/>
      <c r="G65" s="993" t="n"/>
      <c r="H65" s="993" t="n"/>
      <c r="I65" s="993" t="n"/>
      <c r="J65" s="993" t="n"/>
      <c r="K65" s="993" t="n"/>
      <c r="L65" s="2459" t="n"/>
      <c r="M65" s="2461" t="n"/>
      <c r="N65" s="2461">
        <f>L65-M65</f>
        <v/>
      </c>
      <c r="O65" s="993" t="n"/>
      <c r="P65" s="993" t="n"/>
      <c r="Q65" s="993" t="n"/>
      <c r="R65" s="993" t="n"/>
      <c r="S65" s="993" t="n"/>
      <c r="T65" s="993" t="n"/>
      <c r="U65" s="993" t="n"/>
      <c r="V65" s="993" t="n"/>
      <c r="W65" s="993" t="n"/>
      <c r="X65" s="993" t="n"/>
      <c r="Y65" s="993" t="n"/>
    </row>
    <row r="66">
      <c r="A66" s="2078" t="inlineStr">
        <is>
          <t xml:space="preserve">      Revolving Advances - Since Last Borrowing Base</t>
        </is>
      </c>
      <c r="C66" s="993" t="n"/>
      <c r="D66" s="993" t="n"/>
      <c r="E66" s="993" t="n"/>
      <c r="F66" s="993" t="n"/>
      <c r="G66" s="993" t="n"/>
      <c r="H66" s="993" t="n"/>
      <c r="I66" s="993" t="n"/>
      <c r="J66" s="993" t="n"/>
      <c r="K66" s="993" t="n"/>
      <c r="L66" s="2459" t="n"/>
      <c r="M66" s="2461" t="n"/>
      <c r="N66" s="2461">
        <f>L66-M66</f>
        <v/>
      </c>
      <c r="O66" s="993" t="n"/>
      <c r="P66" s="993" t="n"/>
      <c r="Q66" s="993" t="n"/>
      <c r="R66" s="993" t="n"/>
      <c r="S66" s="993" t="n"/>
      <c r="T66" s="993" t="n"/>
      <c r="U66" s="993" t="n"/>
      <c r="V66" s="993" t="n"/>
      <c r="W66" s="993" t="n"/>
      <c r="X66" s="993" t="n"/>
    </row>
    <row r="67">
      <c r="A67" s="2078" t="inlineStr">
        <is>
          <t xml:space="preserve">      Collections - Since Last Borrowing Base</t>
        </is>
      </c>
      <c r="C67" s="993" t="n"/>
      <c r="D67" s="993" t="n"/>
      <c r="E67" s="993" t="n"/>
      <c r="F67" s="993" t="n"/>
      <c r="G67" s="993" t="n"/>
      <c r="H67" s="993" t="n"/>
      <c r="I67" s="993" t="n"/>
      <c r="J67" s="993" t="n"/>
      <c r="K67" s="993" t="n"/>
      <c r="L67" s="2459" t="n"/>
      <c r="M67" s="2461" t="n"/>
      <c r="N67" s="2461">
        <f>L67-M67</f>
        <v/>
      </c>
      <c r="O67" s="993" t="n"/>
      <c r="P67" s="993" t="n"/>
      <c r="Q67" s="1231" t="n"/>
      <c r="R67" s="993" t="n"/>
      <c r="S67" s="993" t="n"/>
      <c r="T67" s="993" t="n"/>
      <c r="U67" s="993" t="n"/>
      <c r="V67" s="993" t="n"/>
      <c r="W67" s="993" t="n"/>
      <c r="X67" s="993" t="n"/>
      <c r="Y67" s="993" t="n"/>
    </row>
    <row r="68">
      <c r="A68" s="993" t="inlineStr">
        <is>
          <t xml:space="preserve">      Other Charges or Adjustments - Since Last Borrowing Base (+/-)</t>
        </is>
      </c>
      <c r="B68" s="993" t="n"/>
      <c r="C68" s="993" t="n"/>
      <c r="D68" s="993" t="n"/>
      <c r="E68" s="993" t="n"/>
      <c r="F68" s="993" t="n"/>
      <c r="G68" s="993" t="n"/>
      <c r="H68" s="993" t="n"/>
      <c r="I68" s="993" t="n"/>
      <c r="J68" s="993" t="n"/>
      <c r="K68" s="993" t="n"/>
      <c r="L68" s="2493" t="n"/>
      <c r="M68" s="2494" t="n"/>
      <c r="N68" s="2494">
        <f>L68-M68</f>
        <v/>
      </c>
      <c r="O68" s="993" t="n"/>
      <c r="P68" s="993" t="n"/>
      <c r="Q68" s="993" t="n"/>
      <c r="R68" s="993" t="n"/>
      <c r="S68" s="993" t="n"/>
      <c r="T68" s="993" t="n"/>
      <c r="U68" s="993" t="n"/>
      <c r="V68" s="993" t="n"/>
      <c r="W68" s="993" t="n"/>
    </row>
    <row r="69">
      <c r="A69" s="1232" t="inlineStr">
        <is>
          <t>Ending Revolving Loan Balance Before Advance Request</t>
        </is>
      </c>
      <c r="B69" s="993" t="n"/>
      <c r="C69" s="993" t="n"/>
      <c r="D69" s="993" t="n"/>
      <c r="E69" s="993" t="n"/>
      <c r="F69" s="993" t="n"/>
      <c r="G69" s="993" t="n"/>
      <c r="H69" s="993" t="n"/>
      <c r="I69" s="993" t="n"/>
      <c r="J69" s="993" t="n"/>
      <c r="K69" s="993" t="n"/>
      <c r="L69" s="2495">
        <f>SUM(L65:L68)</f>
        <v/>
      </c>
      <c r="M69" s="2496">
        <f>SUM(M65:M68)</f>
        <v/>
      </c>
      <c r="N69" s="2496">
        <f>L69-M69</f>
        <v/>
      </c>
      <c r="O69" s="993" t="n"/>
      <c r="P69" s="993" t="n"/>
      <c r="Q69" s="993" t="n"/>
      <c r="R69" s="993" t="n"/>
      <c r="S69" s="993" t="n"/>
      <c r="T69" s="993" t="n"/>
      <c r="U69" s="993" t="n"/>
      <c r="V69" s="993" t="n"/>
      <c r="W69" s="993" t="n"/>
      <c r="X69" s="993" t="n"/>
    </row>
    <row r="70">
      <c r="A70" s="2079" t="inlineStr">
        <is>
          <t xml:space="preserve">      Borrowing Advance</t>
        </is>
      </c>
      <c r="C70" s="993" t="n"/>
      <c r="D70" s="993" t="n"/>
      <c r="E70" s="993" t="n"/>
      <c r="F70" s="993" t="n"/>
      <c r="G70" s="993" t="n"/>
      <c r="H70" s="993" t="n"/>
      <c r="I70" s="993" t="n"/>
      <c r="J70" s="993" t="n"/>
      <c r="K70" s="993" t="n"/>
      <c r="L70" s="2459" t="n"/>
      <c r="M70" s="2461" t="n"/>
      <c r="N70" s="2461">
        <f>L70-M70</f>
        <v/>
      </c>
      <c r="O70" s="993" t="n"/>
      <c r="P70" s="993" t="n"/>
      <c r="Q70" s="993" t="n"/>
      <c r="R70" s="993" t="n"/>
      <c r="S70" s="993" t="n"/>
      <c r="T70" s="993" t="n"/>
      <c r="U70" s="993" t="n"/>
      <c r="V70" s="993" t="n"/>
      <c r="W70" s="993" t="n"/>
      <c r="X70" s="993" t="n"/>
      <c r="Y70" s="993" t="n"/>
    </row>
    <row r="71">
      <c r="A71" s="2079" t="inlineStr">
        <is>
          <t xml:space="preserve">      Other Charges or Adjustment (+ or -)</t>
        </is>
      </c>
      <c r="C71" s="993" t="n"/>
      <c r="D71" s="993" t="n"/>
      <c r="E71" s="993" t="n"/>
      <c r="F71" s="993" t="n"/>
      <c r="G71" s="993" t="n"/>
      <c r="H71" s="993" t="n"/>
      <c r="I71" s="993" t="n"/>
      <c r="J71" s="993" t="n"/>
      <c r="K71" s="993" t="n"/>
      <c r="L71" s="2487" t="n"/>
      <c r="M71" s="2465" t="n"/>
      <c r="N71" s="2465">
        <f>L71-M71</f>
        <v/>
      </c>
      <c r="O71" s="993" t="n"/>
      <c r="P71" s="993" t="n"/>
      <c r="Q71" s="993" t="n"/>
      <c r="R71" s="993" t="n"/>
      <c r="S71" s="993" t="n"/>
      <c r="T71" s="993" t="n"/>
      <c r="U71" s="993" t="n"/>
      <c r="V71" s="993" t="n"/>
      <c r="W71" s="993" t="n"/>
      <c r="X71" s="993" t="n"/>
      <c r="Y71" s="993" t="n"/>
    </row>
    <row r="72">
      <c r="A72" s="1232" t="inlineStr">
        <is>
          <t>Ending Loan Balance after Advance</t>
        </is>
      </c>
      <c r="B72" s="1235" t="n"/>
      <c r="C72" s="993" t="n"/>
      <c r="D72" s="993" t="n"/>
      <c r="E72" s="993" t="n"/>
      <c r="F72" s="993" t="n"/>
      <c r="G72" s="993" t="n"/>
      <c r="H72" s="993" t="n"/>
      <c r="I72" s="993" t="n"/>
      <c r="J72" s="993" t="n"/>
      <c r="K72" s="993" t="n"/>
      <c r="L72" s="2495">
        <f>SUM(L69:L71)</f>
        <v/>
      </c>
      <c r="M72" s="2496">
        <f>SUM(M69:M71)</f>
        <v/>
      </c>
      <c r="N72" s="2496">
        <f>L72-M72</f>
        <v/>
      </c>
      <c r="O72" s="993" t="n"/>
      <c r="P72" s="993" t="n"/>
      <c r="Q72" s="993" t="n"/>
      <c r="R72" s="993" t="n"/>
      <c r="S72" s="993" t="n"/>
      <c r="T72" s="993" t="n"/>
      <c r="U72" s="993" t="n"/>
      <c r="V72" s="993" t="n"/>
      <c r="W72" s="993" t="n"/>
      <c r="X72" s="993" t="n"/>
      <c r="Y72" s="993" t="n"/>
    </row>
    <row r="73">
      <c r="A73" s="993" t="n"/>
      <c r="B73" s="1235" t="n"/>
      <c r="C73" s="993" t="n"/>
      <c r="D73" s="993" t="n"/>
      <c r="E73" s="993" t="n"/>
      <c r="F73" s="993" t="n"/>
      <c r="G73" s="993" t="n"/>
      <c r="H73" s="993" t="n"/>
      <c r="I73" s="993" t="n"/>
      <c r="J73" s="993" t="n"/>
      <c r="K73" s="993" t="n"/>
      <c r="L73" s="2459" t="inlineStr">
        <is>
          <t> </t>
        </is>
      </c>
      <c r="M73" s="2461" t="inlineStr">
        <is>
          <t> </t>
        </is>
      </c>
      <c r="N73" s="2461" t="inlineStr">
        <is>
          <t> </t>
        </is>
      </c>
      <c r="O73" s="993" t="n"/>
      <c r="P73" s="993" t="n"/>
      <c r="Q73" s="993" t="n"/>
      <c r="R73" s="993" t="n"/>
      <c r="S73" s="993" t="n"/>
      <c r="T73" s="993" t="n"/>
      <c r="U73" s="993" t="n"/>
      <c r="V73" s="993" t="n"/>
      <c r="W73" s="993" t="n"/>
      <c r="X73" s="993" t="n"/>
      <c r="Y73" s="993" t="n"/>
    </row>
    <row r="74">
      <c r="A74" s="1246" t="inlineStr">
        <is>
          <t>Remaining Availability</t>
        </is>
      </c>
      <c r="B74" s="1247" t="inlineStr">
        <is>
          <t> </t>
        </is>
      </c>
      <c r="C74" s="1247" t="inlineStr">
        <is>
          <t> </t>
        </is>
      </c>
      <c r="D74" s="1247" t="inlineStr">
        <is>
          <t> </t>
        </is>
      </c>
      <c r="E74" s="1247" t="n"/>
      <c r="F74" s="1247" t="n"/>
      <c r="G74" s="1247" t="n"/>
      <c r="H74" s="1247" t="n"/>
      <c r="I74" s="1247" t="n"/>
      <c r="J74" s="1247" t="inlineStr">
        <is>
          <t> </t>
        </is>
      </c>
      <c r="K74" s="1248" t="inlineStr">
        <is>
          <t> </t>
        </is>
      </c>
      <c r="L74" s="2497">
        <f>L63-L72</f>
        <v/>
      </c>
      <c r="M74" s="2497">
        <f>M63-M72</f>
        <v/>
      </c>
      <c r="N74" s="2497">
        <f>L74-M74</f>
        <v/>
      </c>
      <c r="O74" s="993" t="n"/>
      <c r="P74" s="993" t="n"/>
      <c r="Q74" s="993" t="n"/>
      <c r="R74" s="993" t="n"/>
      <c r="S74" s="993" t="n"/>
      <c r="T74" s="993" t="n"/>
      <c r="U74" s="993" t="n"/>
      <c r="V74" s="993" t="n"/>
      <c r="W74" s="993" t="n"/>
      <c r="X74" s="993" t="n"/>
      <c r="Y74" s="993" t="n"/>
    </row>
    <row r="75">
      <c r="A75" s="1235" t="n"/>
      <c r="B75" s="1235" t="n"/>
      <c r="C75" s="1235" t="n"/>
      <c r="D75" s="1235" t="n"/>
      <c r="E75" s="1235" t="n"/>
      <c r="F75" s="1235" t="n"/>
      <c r="G75" s="1235" t="n"/>
      <c r="H75" s="1235" t="n"/>
      <c r="I75" s="1235" t="n"/>
      <c r="J75" s="1235" t="n"/>
      <c r="K75" s="1235" t="n"/>
      <c r="L75" s="1235" t="n"/>
      <c r="M75" s="993" t="n"/>
      <c r="N75" s="993" t="n"/>
      <c r="O75" s="993" t="n"/>
      <c r="P75" s="993" t="n"/>
      <c r="Q75" s="993" t="n"/>
      <c r="R75" s="993" t="n"/>
      <c r="S75" s="993" t="n"/>
      <c r="T75" s="993" t="n"/>
      <c r="U75" s="993" t="n"/>
      <c r="V75" s="993" t="n"/>
      <c r="W75" s="993" t="n"/>
      <c r="X75" s="993" t="n"/>
      <c r="Y75" s="993" t="n"/>
    </row>
    <row r="76">
      <c r="A76" s="1249" t="n"/>
      <c r="B76" s="2071" t="n"/>
      <c r="C76" s="1235" t="n"/>
      <c r="D76" s="1235" t="n"/>
      <c r="E76" s="1235" t="n"/>
      <c r="F76" s="1235" t="n"/>
      <c r="G76" s="1235" t="n"/>
      <c r="H76" s="1235" t="n"/>
      <c r="I76" s="1235" t="n"/>
      <c r="J76" s="1235" t="n"/>
      <c r="K76" s="1235" t="n"/>
      <c r="L76" s="1235" t="n"/>
      <c r="M76" s="993" t="n"/>
      <c r="N76" s="993" t="n"/>
      <c r="O76" s="993" t="n"/>
      <c r="P76" s="993" t="n"/>
      <c r="Q76" s="993" t="n"/>
      <c r="R76" s="993" t="n"/>
      <c r="S76" s="993" t="n"/>
      <c r="T76" s="993" t="n"/>
      <c r="U76" s="993" t="n"/>
      <c r="V76" s="993" t="n"/>
      <c r="W76" s="993" t="n"/>
      <c r="X76" s="993" t="n"/>
      <c r="Y76" s="993" t="n"/>
    </row>
    <row r="77">
      <c r="A77" s="2498" t="inlineStr">
        <is>
          <t>Turn Analysis</t>
        </is>
      </c>
      <c r="B77" s="2499" t="inlineStr">
        <is>
          <t>ENV Turn</t>
        </is>
      </c>
      <c r="C77" s="2499" t="inlineStr">
        <is>
          <t>Availability Turn</t>
        </is>
      </c>
      <c r="D77" s="2500" t="inlineStr">
        <is>
          <t>Loan Turn Revolver</t>
        </is>
      </c>
      <c r="E77" s="1235" t="n"/>
      <c r="F77" s="1235" t="n"/>
      <c r="G77" s="1235" t="n"/>
      <c r="H77" s="1235" t="n"/>
      <c r="I77" s="1235" t="n"/>
      <c r="J77" s="1235" t="n"/>
      <c r="K77" s="1235" t="n"/>
      <c r="L77" s="1235" t="n"/>
      <c r="M77" s="993" t="n"/>
      <c r="N77" s="993" t="n"/>
      <c r="O77" s="993" t="n"/>
      <c r="P77" s="993" t="n"/>
      <c r="Q77" s="993" t="n"/>
      <c r="R77" s="993" t="n"/>
      <c r="S77" s="993" t="n"/>
      <c r="T77" s="993" t="n"/>
      <c r="U77" s="993" t="n"/>
      <c r="V77" s="993" t="n"/>
      <c r="W77" s="993" t="n"/>
      <c r="X77" s="993" t="n"/>
      <c r="Y77" s="993" t="n"/>
    </row>
    <row r="78">
      <c r="A78" s="2501" t="n"/>
      <c r="B78" s="2502" t="n"/>
      <c r="C78" s="2502" t="n"/>
      <c r="D78" s="2503" t="n"/>
      <c r="E78" s="1235" t="n"/>
      <c r="F78" s="1235" t="n"/>
      <c r="G78" s="1235" t="n"/>
      <c r="H78" s="1235" t="n"/>
      <c r="I78" s="1235" t="n"/>
      <c r="J78" s="1235" t="n"/>
      <c r="K78" s="1235" t="n"/>
      <c r="L78" s="1235" t="n"/>
      <c r="M78" s="993" t="n"/>
      <c r="N78" s="993" t="n"/>
      <c r="O78" s="993" t="n"/>
      <c r="P78" s="993" t="n"/>
      <c r="Q78" s="993" t="n"/>
      <c r="R78" s="993" t="n"/>
      <c r="S78" s="993" t="n"/>
      <c r="T78" s="993" t="n"/>
      <c r="U78" s="993" t="n"/>
      <c r="V78" s="993" t="n"/>
      <c r="W78" s="993" t="n"/>
      <c r="X78" s="993" t="n"/>
      <c r="Y78" s="993" t="n"/>
    </row>
    <row r="79">
      <c r="A79" s="1250" t="inlineStr">
        <is>
          <t>AVG ROLLFORWARD COLLECTIONS T6M</t>
        </is>
      </c>
      <c r="B79" s="2504" t="n"/>
      <c r="C79" s="2504">
        <f>+B79</f>
        <v/>
      </c>
      <c r="D79" s="2505">
        <f>+C79</f>
        <v/>
      </c>
      <c r="E79" s="1235" t="n"/>
      <c r="F79" s="1235" t="n"/>
      <c r="G79" s="1235" t="n"/>
      <c r="H79" s="1235" t="n"/>
      <c r="I79" s="1235" t="n"/>
      <c r="J79" s="1235" t="n"/>
      <c r="K79" s="1235" t="n"/>
      <c r="L79" s="1235" t="n"/>
      <c r="M79" s="993" t="n"/>
      <c r="N79" s="993" t="n"/>
      <c r="O79" s="993" t="n"/>
      <c r="P79" s="993" t="n"/>
      <c r="Q79" s="993" t="n"/>
      <c r="R79" s="993" t="n"/>
      <c r="S79" s="993" t="n"/>
      <c r="T79" s="993" t="n"/>
      <c r="U79" s="993" t="n"/>
      <c r="V79" s="993" t="n"/>
      <c r="W79" s="993" t="n"/>
      <c r="X79" s="993" t="n"/>
      <c r="Y79" s="993" t="n"/>
    </row>
    <row r="80">
      <c r="A80" s="1250" t="inlineStr">
        <is>
          <t>ROLLFORWARD COLLECTIONS / 30</t>
        </is>
      </c>
      <c r="B80" s="2504">
        <f>B79/30</f>
        <v/>
      </c>
      <c r="C80" s="2504">
        <f>B80</f>
        <v/>
      </c>
      <c r="D80" s="2505">
        <f>C80</f>
        <v/>
      </c>
      <c r="E80" s="1235" t="n"/>
      <c r="F80" s="1235" t="n"/>
      <c r="G80" s="1235" t="n"/>
      <c r="H80" s="1235" t="n"/>
      <c r="I80" s="1235" t="n"/>
      <c r="J80" s="1235" t="n"/>
      <c r="K80" s="1235" t="n"/>
      <c r="L80" s="1235" t="n"/>
      <c r="M80" s="993" t="n"/>
      <c r="N80" s="993" t="n"/>
      <c r="O80" s="993" t="n"/>
      <c r="P80" s="993" t="n"/>
      <c r="Q80" s="993" t="n"/>
      <c r="R80" s="993" t="n"/>
      <c r="S80" s="993" t="n"/>
      <c r="T80" s="993" t="n"/>
      <c r="U80" s="993" t="n"/>
      <c r="V80" s="993" t="n"/>
      <c r="W80" s="993" t="n"/>
      <c r="X80" s="993" t="n"/>
      <c r="Y80" s="993" t="n"/>
    </row>
    <row r="81">
      <c r="A81" s="1250" t="inlineStr">
        <is>
          <t>ENV OF A/R</t>
        </is>
      </c>
      <c r="B81" s="2504">
        <f>L39</f>
        <v/>
      </c>
      <c r="C81" s="2504" t="inlineStr">
        <is>
          <t> </t>
        </is>
      </c>
      <c r="D81" s="2505" t="inlineStr">
        <is>
          <t> </t>
        </is>
      </c>
      <c r="E81" s="1235" t="n"/>
      <c r="F81" s="1235" t="n"/>
      <c r="G81" s="1235" t="n"/>
      <c r="H81" s="1235" t="n"/>
      <c r="I81" s="1235" t="n"/>
      <c r="J81" s="1235" t="n"/>
      <c r="K81" s="1235" t="n"/>
      <c r="L81" s="1235" t="n"/>
      <c r="M81" s="993" t="n"/>
      <c r="N81" s="993" t="n"/>
      <c r="O81" s="993" t="n"/>
      <c r="P81" s="993" t="n"/>
      <c r="Q81" s="993" t="n"/>
      <c r="R81" s="993" t="n"/>
      <c r="S81" s="993" t="n"/>
      <c r="T81" s="993" t="n"/>
      <c r="U81" s="993" t="n"/>
      <c r="V81" s="993" t="n"/>
      <c r="W81" s="993" t="n"/>
      <c r="X81" s="993" t="n"/>
      <c r="Y81" s="993" t="n"/>
    </row>
    <row r="82">
      <c r="A82" s="1250" t="inlineStr">
        <is>
          <t>TOTAL AVAILABILITY AFTER ADVANCE RATE</t>
        </is>
      </c>
      <c r="B82" s="2504" t="inlineStr">
        <is>
          <t> </t>
        </is>
      </c>
      <c r="C82" s="2504">
        <f>L51</f>
        <v/>
      </c>
      <c r="D82" s="2505" t="inlineStr">
        <is>
          <t> </t>
        </is>
      </c>
      <c r="E82" s="1235" t="n"/>
      <c r="F82" s="1235" t="n"/>
      <c r="G82" s="1235" t="n"/>
      <c r="H82" s="1235" t="n"/>
      <c r="I82" s="1235" t="n"/>
      <c r="J82" s="1235" t="n"/>
      <c r="K82" s="1235" t="n"/>
      <c r="L82" s="1235" t="n"/>
      <c r="M82" s="993" t="n"/>
      <c r="N82" s="993" t="n"/>
      <c r="O82" s="993" t="n"/>
      <c r="P82" s="993" t="n"/>
      <c r="Q82" s="993" t="n"/>
      <c r="R82" s="993" t="n"/>
      <c r="S82" s="993" t="n"/>
      <c r="T82" s="993" t="n"/>
      <c r="U82" s="993" t="n"/>
      <c r="V82" s="993" t="n"/>
      <c r="W82" s="993" t="n"/>
      <c r="X82" s="993" t="n"/>
      <c r="Y82" s="993" t="n"/>
    </row>
    <row r="83">
      <c r="A83" s="1250" t="inlineStr">
        <is>
          <t>TOTAL OUTSTANDING LOAN PER WFAS</t>
        </is>
      </c>
      <c r="B83" s="2504" t="inlineStr">
        <is>
          <t> </t>
        </is>
      </c>
      <c r="C83" s="2504" t="inlineStr">
        <is>
          <t> </t>
        </is>
      </c>
      <c r="D83" s="2505">
        <f>L74</f>
        <v/>
      </c>
      <c r="E83" s="1235" t="n"/>
      <c r="F83" s="1235" t="n"/>
      <c r="G83" s="1235" t="n"/>
      <c r="H83" s="1235" t="n"/>
      <c r="I83" s="1235" t="n"/>
      <c r="J83" s="1235" t="n"/>
      <c r="K83" s="1235" t="n"/>
      <c r="L83" s="1235" t="n"/>
      <c r="M83" s="993" t="n"/>
      <c r="N83" s="993" t="n"/>
      <c r="O83" s="993" t="n"/>
      <c r="P83" s="993" t="n"/>
      <c r="Q83" s="993" t="n"/>
      <c r="R83" s="993" t="n"/>
      <c r="S83" s="993" t="n"/>
      <c r="T83" s="993" t="n"/>
      <c r="U83" s="993" t="n"/>
      <c r="V83" s="993" t="n"/>
      <c r="W83" s="993" t="n"/>
      <c r="X83" s="993" t="n"/>
      <c r="Y83" s="993" t="n"/>
    </row>
    <row r="84">
      <c r="A84" s="1251" t="inlineStr">
        <is>
          <t>LOAN TURN</t>
        </is>
      </c>
      <c r="B84" s="2506">
        <f>B81/B80</f>
        <v/>
      </c>
      <c r="C84" s="2506">
        <f>C82/C80</f>
        <v/>
      </c>
      <c r="D84" s="2507">
        <f>D83/D80</f>
        <v/>
      </c>
      <c r="E84" s="1235" t="n"/>
      <c r="F84" s="1235" t="n"/>
      <c r="G84" s="1235" t="n"/>
      <c r="H84" s="1235" t="n"/>
      <c r="I84" s="1235" t="n"/>
      <c r="J84" s="1235" t="n"/>
      <c r="K84" s="1235" t="n"/>
      <c r="L84" s="1235" t="n"/>
      <c r="M84" s="993" t="n"/>
      <c r="N84" s="993" t="n"/>
      <c r="O84" s="993" t="n"/>
      <c r="P84" s="993" t="n"/>
      <c r="Q84" s="993" t="n"/>
      <c r="R84" s="993" t="n"/>
      <c r="S84" s="993" t="n"/>
      <c r="T84" s="993" t="n"/>
      <c r="U84" s="993" t="n"/>
      <c r="V84" s="993" t="n"/>
      <c r="W84" s="993" t="n"/>
      <c r="X84" s="993" t="n"/>
      <c r="Y84" s="993" t="n"/>
    </row>
    <row r="85">
      <c r="A85" s="1235" t="n"/>
      <c r="B85" s="1235" t="n"/>
      <c r="C85" s="1235" t="n"/>
      <c r="D85" s="1235" t="n"/>
      <c r="E85" s="1235" t="n"/>
      <c r="F85" s="1235" t="n"/>
      <c r="G85" s="1235" t="n"/>
      <c r="H85" s="1235" t="n"/>
      <c r="I85" s="1235" t="n"/>
      <c r="J85" s="1235" t="n"/>
      <c r="K85" s="1235" t="n"/>
      <c r="L85" s="1235" t="n"/>
      <c r="M85" s="993" t="n"/>
      <c r="N85" s="993" t="n"/>
      <c r="O85" s="993" t="n"/>
      <c r="P85" s="993" t="n"/>
      <c r="Q85" s="993" t="n"/>
      <c r="R85" s="993" t="n"/>
      <c r="S85" s="993" t="n"/>
      <c r="T85" s="993" t="n"/>
      <c r="U85" s="993" t="n"/>
      <c r="V85" s="993" t="n"/>
      <c r="W85" s="993" t="n"/>
      <c r="X85" s="993" t="n"/>
      <c r="Y85" s="993" t="n"/>
    </row>
    <row r="86">
      <c r="A86" s="1235" t="n"/>
      <c r="B86" s="1235" t="n"/>
      <c r="C86" s="1235" t="n"/>
      <c r="D86" s="1235" t="n"/>
      <c r="E86" s="1235" t="n"/>
      <c r="F86" s="1235" t="n"/>
      <c r="G86" s="1235" t="n"/>
      <c r="H86" s="1235" t="n"/>
      <c r="I86" s="1235" t="n"/>
      <c r="J86" s="1235" t="n"/>
      <c r="K86" s="1235" t="n"/>
      <c r="L86" s="1235" t="n"/>
      <c r="M86" s="993" t="n"/>
      <c r="N86" s="993" t="n"/>
      <c r="O86" s="993" t="n"/>
      <c r="P86" s="993" t="n"/>
      <c r="Q86" s="993" t="n"/>
      <c r="R86" s="993" t="n"/>
      <c r="S86" s="993" t="n"/>
      <c r="T86" s="993" t="n"/>
      <c r="U86" s="993" t="n"/>
      <c r="V86" s="993" t="n"/>
      <c r="W86" s="993" t="n"/>
      <c r="X86" s="993" t="n"/>
      <c r="Y86" s="993" t="n"/>
    </row>
    <row r="87" ht="16" customHeight="1" thickBot="1">
      <c r="A87" s="1232" t="inlineStr">
        <is>
          <t>Comments:</t>
        </is>
      </c>
      <c r="B87" s="1235" t="n"/>
      <c r="C87" s="1235" t="n"/>
      <c r="D87" s="1235" t="n"/>
      <c r="E87" s="1235" t="n"/>
      <c r="F87" s="1235" t="n"/>
      <c r="G87" s="993" t="n"/>
      <c r="H87" s="993" t="n"/>
      <c r="I87" s="993" t="n"/>
      <c r="J87" s="993" t="n"/>
      <c r="K87" s="993" t="n"/>
      <c r="L87" s="993" t="n"/>
      <c r="M87" s="993" t="n"/>
      <c r="N87" s="993" t="n"/>
      <c r="O87" s="993" t="n"/>
      <c r="P87" s="993" t="n"/>
      <c r="Q87" s="993" t="n"/>
      <c r="R87" s="993" t="n"/>
      <c r="S87" s="993" t="n"/>
      <c r="T87" s="993" t="n"/>
      <c r="U87" s="993" t="n"/>
      <c r="V87" s="993" t="n"/>
      <c r="W87" s="993" t="n"/>
      <c r="X87" s="993" t="n"/>
      <c r="Y87" s="993" t="n"/>
    </row>
    <row r="88">
      <c r="A88" s="2508" t="inlineStr">
        <is>
          <t> </t>
        </is>
      </c>
      <c r="B88" s="2509" t="n"/>
      <c r="C88" s="2509" t="n"/>
      <c r="D88" s="2509" t="n"/>
      <c r="E88" s="2509" t="n"/>
      <c r="F88" s="2509" t="n"/>
      <c r="G88" s="2509" t="n"/>
      <c r="H88" s="2509" t="n"/>
      <c r="I88" s="2509" t="n"/>
      <c r="J88" s="2509" t="n"/>
      <c r="K88" s="2510" t="n"/>
      <c r="L88" s="993" t="n"/>
      <c r="M88" s="993" t="n"/>
      <c r="N88" s="993" t="n"/>
      <c r="O88" s="993" t="n"/>
      <c r="P88" s="993" t="n"/>
      <c r="Q88" s="993" t="n"/>
      <c r="R88" s="993" t="n"/>
      <c r="S88" s="993" t="n"/>
      <c r="T88" s="993" t="n"/>
      <c r="U88" s="993" t="n"/>
      <c r="V88" s="993" t="n"/>
      <c r="W88" s="993" t="n"/>
      <c r="X88" s="993" t="n"/>
      <c r="Y88" s="993" t="n"/>
    </row>
    <row r="89">
      <c r="A89" s="1881" t="n"/>
      <c r="K89" s="2511" t="n"/>
      <c r="L89" s="993" t="n"/>
      <c r="M89" s="993" t="n"/>
      <c r="N89" s="993" t="n"/>
      <c r="O89" s="993" t="n"/>
      <c r="P89" s="993" t="n"/>
      <c r="Q89" s="993" t="n"/>
      <c r="R89" s="993" t="n"/>
      <c r="S89" s="993" t="n"/>
      <c r="T89" s="993" t="n"/>
      <c r="U89" s="993" t="n"/>
      <c r="V89" s="993" t="n"/>
      <c r="W89" s="993" t="n"/>
      <c r="X89" s="993" t="n"/>
      <c r="Y89" s="993" t="n"/>
    </row>
    <row r="90">
      <c r="A90" s="1881" t="n"/>
      <c r="K90" s="2511" t="n"/>
      <c r="L90" s="993" t="n"/>
      <c r="M90" s="993" t="n"/>
      <c r="N90" s="993" t="n"/>
      <c r="O90" s="993" t="n"/>
      <c r="P90" s="993" t="n"/>
      <c r="Q90" s="993" t="n"/>
      <c r="R90" s="993" t="n"/>
      <c r="S90" s="993" t="n"/>
      <c r="T90" s="993" t="n"/>
      <c r="U90" s="993" t="n"/>
      <c r="V90" s="993" t="n"/>
      <c r="W90" s="993" t="n"/>
      <c r="X90" s="993" t="n"/>
      <c r="Y90" s="993" t="n"/>
    </row>
    <row r="91">
      <c r="A91" s="1881" t="n"/>
      <c r="K91" s="2511" t="n"/>
      <c r="L91" s="993" t="n"/>
      <c r="M91" s="993" t="n"/>
      <c r="N91" s="993" t="n"/>
      <c r="O91" s="993" t="n"/>
      <c r="P91" s="993" t="n"/>
      <c r="Q91" s="993" t="n"/>
      <c r="R91" s="993" t="n"/>
      <c r="S91" s="993" t="n"/>
      <c r="T91" s="993" t="n"/>
      <c r="U91" s="993" t="n"/>
      <c r="V91" s="993" t="n"/>
      <c r="W91" s="993" t="n"/>
      <c r="X91" s="993" t="n"/>
      <c r="Y91" s="993" t="n"/>
    </row>
    <row r="92" ht="16" customHeight="1" thickBot="1">
      <c r="A92" s="2512" t="n"/>
      <c r="B92" s="2513" t="n"/>
      <c r="C92" s="2513" t="n"/>
      <c r="D92" s="2513" t="n"/>
      <c r="E92" s="2513" t="n"/>
      <c r="F92" s="2513" t="n"/>
      <c r="G92" s="2513" t="n"/>
      <c r="H92" s="2513" t="n"/>
      <c r="I92" s="2513" t="n"/>
      <c r="J92" s="2513" t="n"/>
      <c r="K92" s="2514" t="n"/>
      <c r="L92" s="993" t="n"/>
      <c r="M92" s="993" t="n"/>
      <c r="N92" s="993" t="n"/>
      <c r="O92" s="993" t="n"/>
      <c r="P92" s="993" t="n"/>
      <c r="Q92" s="993" t="n"/>
      <c r="R92" s="993" t="n"/>
      <c r="S92" s="993" t="n"/>
      <c r="T92" s="993" t="n"/>
      <c r="U92" s="993" t="n"/>
      <c r="V92" s="993" t="n"/>
      <c r="W92" s="993" t="n"/>
      <c r="X92" s="993" t="n"/>
      <c r="Y92" s="993" t="n"/>
    </row>
    <row r="93">
      <c r="G93" s="993" t="n"/>
      <c r="H93" s="993" t="n"/>
      <c r="I93" s="993" t="n"/>
      <c r="J93" s="993" t="n"/>
      <c r="K93" s="993" t="n"/>
      <c r="L93" s="993" t="n"/>
      <c r="M93" s="993" t="n"/>
      <c r="N93" s="993" t="n"/>
    </row>
    <row r="94">
      <c r="G94" s="993" t="n"/>
      <c r="H94" s="993" t="n"/>
      <c r="I94" s="993" t="n"/>
      <c r="J94" s="993" t="n"/>
      <c r="K94" s="993" t="n"/>
      <c r="L94" s="993" t="n"/>
      <c r="M94" s="993" t="n"/>
      <c r="N94" s="993" t="n"/>
    </row>
    <row r="95">
      <c r="N95" s="993" t="n"/>
    </row>
  </sheetData>
  <mergeCells count="11">
    <mergeCell ref="A88:K92"/>
    <mergeCell ref="A71:B71"/>
    <mergeCell ref="V7:Y21"/>
    <mergeCell ref="C77:C78"/>
    <mergeCell ref="B77:B78"/>
    <mergeCell ref="A66:B66"/>
    <mergeCell ref="D77:D78"/>
    <mergeCell ref="A77:A78"/>
    <mergeCell ref="B6:K6"/>
    <mergeCell ref="A70:B70"/>
    <mergeCell ref="A67:B67"/>
  </mergeCells>
  <hyperlinks>
    <hyperlink ref="P1" location="'X2  Index'!A1" display="Return to index"/>
  </hyperlinks>
  <pageMargins left="0.7" right="0.7" top="0.75" bottom="0.75" header="0.3" footer="0.3"/>
  <pageSetup orientation="portrait" scale="46" horizontalDpi="300"/>
  <headerFooter>
    <oddHeader>&amp;LPerformed for Enter Lender</oddHeader>
    <oddFooter/>
    <evenHeader/>
    <evenFooter/>
    <firstHeader/>
    <firstFooter/>
  </headerFooter>
  <colBreaks count="1" manualBreakCount="1">
    <brk id="15" min="0" max="1048575" man="1"/>
  </colBreaks>
</worksheet>
</file>

<file path=xl/worksheets/sheet13.xml><?xml version="1.0" encoding="utf-8"?>
<worksheet xmlns="http://schemas.openxmlformats.org/spreadsheetml/2006/main">
  <sheetPr codeName="Sheet7">
    <outlinePr summaryBelow="1" summaryRight="1"/>
    <pageSetUpPr/>
  </sheetPr>
  <dimension ref="A1:J25"/>
  <sheetViews>
    <sheetView showGridLines="0" zoomScaleNormal="100" workbookViewId="0">
      <selection activeCell="B9" sqref="B9:G11"/>
    </sheetView>
  </sheetViews>
  <sheetFormatPr baseColWidth="10" defaultColWidth="9.33203125" defaultRowHeight="15"/>
  <cols>
    <col width="26.6640625" customWidth="1" min="1" max="1"/>
    <col width="18.33203125" customWidth="1" min="2" max="6"/>
    <col width="16.6640625" customWidth="1" min="7" max="7"/>
    <col width="18.33203125" customWidth="1" min="8" max="8"/>
  </cols>
  <sheetData>
    <row r="1">
      <c r="A1" s="845">
        <f>'AR4a Borrowing Base'!A1</f>
        <v/>
      </c>
      <c r="B1" s="1068" t="n"/>
      <c r="I1" s="1857" t="inlineStr">
        <is>
          <t>Return to index</t>
        </is>
      </c>
    </row>
    <row r="2">
      <c r="A2" s="353">
        <f>'X2  Index'!A3</f>
        <v/>
      </c>
      <c r="B2" s="1068" t="n"/>
    </row>
    <row r="3">
      <c r="A3" s="1" t="inlineStr">
        <is>
          <t>Liquidity Factor Analysis</t>
        </is>
      </c>
    </row>
    <row r="6" ht="16" customHeight="1" thickBot="1"/>
    <row r="7">
      <c r="A7" s="2515" t="n"/>
      <c r="B7" s="2516" t="inlineStr">
        <is>
          <t>Per Remit Test Net</t>
        </is>
      </c>
      <c r="C7" s="2086" t="inlineStr">
        <is>
          <t>Per T3M      Rollforward Net</t>
        </is>
      </c>
      <c r="D7" s="2086" t="inlineStr">
        <is>
          <t>Per T6M      Rollforward Net</t>
        </is>
      </c>
      <c r="E7" s="2086" t="inlineStr">
        <is>
          <t>Per T12M      Rollforward Net</t>
        </is>
      </c>
      <c r="F7" s="2086" t="inlineStr">
        <is>
          <t>Current BBC</t>
        </is>
      </c>
      <c r="G7" s="2080" t="inlineStr">
        <is>
          <t>WFAS   Recommended</t>
        </is>
      </c>
      <c r="J7" s="1127" t="n"/>
    </row>
    <row r="8" ht="16" customHeight="1" thickBot="1">
      <c r="A8" s="2517" t="n"/>
      <c r="B8" s="2518" t="n"/>
      <c r="C8" s="2519" t="n"/>
      <c r="D8" s="2519" t="n"/>
      <c r="E8" s="2519" t="n"/>
      <c r="F8" s="2519" t="n"/>
      <c r="G8" s="2520" t="n"/>
    </row>
    <row r="9">
      <c r="A9" s="1726" t="inlineStr">
        <is>
          <t>Medicare</t>
        </is>
      </c>
      <c r="B9" s="2521" t="n"/>
      <c r="C9" s="2521" t="n"/>
      <c r="D9" s="2521" t="n"/>
      <c r="E9" s="2521" t="n"/>
      <c r="F9" s="2522" t="n"/>
      <c r="G9" s="2523" t="n"/>
    </row>
    <row r="10">
      <c r="A10" s="1727" t="inlineStr">
        <is>
          <t>Medicaid</t>
        </is>
      </c>
      <c r="B10" s="2524" t="n"/>
      <c r="C10" s="2524" t="n"/>
      <c r="D10" s="2524" t="n"/>
      <c r="E10" s="2524" t="n"/>
      <c r="F10" s="2525" t="n"/>
      <c r="G10" s="2526" t="n"/>
    </row>
    <row r="11">
      <c r="A11" s="1728" t="inlineStr">
        <is>
          <t>Private</t>
        </is>
      </c>
      <c r="B11" s="2527" t="n"/>
      <c r="C11" s="2527" t="n"/>
      <c r="D11" s="2527" t="n"/>
      <c r="E11" s="2527" t="n"/>
      <c r="F11" s="2528" t="n"/>
      <c r="G11" s="2529" t="n"/>
    </row>
    <row r="12">
      <c r="A12" s="1728" t="n"/>
      <c r="B12" s="2527" t="n"/>
      <c r="C12" s="2527" t="n"/>
      <c r="D12" s="2527" t="n"/>
      <c r="E12" s="2527" t="n"/>
      <c r="F12" s="2528" t="n"/>
      <c r="G12" s="2529" t="n"/>
    </row>
    <row r="13">
      <c r="A13" s="1728" t="n"/>
      <c r="B13" s="2527" t="n"/>
      <c r="C13" s="2527" t="n"/>
      <c r="D13" s="2527" t="n"/>
      <c r="E13" s="2527" t="n"/>
      <c r="F13" s="2528" t="n"/>
      <c r="G13" s="2529" t="n"/>
    </row>
    <row r="14">
      <c r="A14" s="1728" t="n"/>
      <c r="B14" s="2527" t="n"/>
      <c r="C14" s="2527" t="n"/>
      <c r="D14" s="2527" t="n"/>
      <c r="E14" s="2527" t="n"/>
      <c r="F14" s="2528" t="n"/>
      <c r="G14" s="2529" t="n"/>
    </row>
    <row r="15">
      <c r="A15" s="1728" t="n"/>
      <c r="B15" s="2527" t="n"/>
      <c r="C15" s="2527" t="n"/>
      <c r="D15" s="2527" t="n"/>
      <c r="E15" s="2527" t="n"/>
      <c r="F15" s="2528" t="n"/>
      <c r="G15" s="2529" t="n"/>
    </row>
    <row r="16">
      <c r="A16" s="1728" t="n"/>
      <c r="B16" s="2527" t="n"/>
      <c r="C16" s="2527" t="n"/>
      <c r="D16" s="2527" t="n"/>
      <c r="E16" s="2527" t="n"/>
      <c r="F16" s="2528" t="n"/>
      <c r="G16" s="2529" t="n"/>
    </row>
    <row r="17">
      <c r="A17" s="1728" t="n"/>
      <c r="B17" s="2527" t="n"/>
      <c r="C17" s="2527" t="n"/>
      <c r="D17" s="2527" t="n"/>
      <c r="E17" s="2527" t="n"/>
      <c r="F17" s="2528" t="n"/>
      <c r="G17" s="2529" t="n"/>
    </row>
    <row r="18" ht="16" customHeight="1" thickBot="1">
      <c r="A18" s="1729" t="n"/>
      <c r="B18" s="2530" t="n"/>
      <c r="C18" s="2530" t="n"/>
      <c r="D18" s="2530" t="n"/>
      <c r="E18" s="2530" t="n"/>
      <c r="F18" s="2531" t="n"/>
      <c r="G18" s="2532" t="n"/>
    </row>
    <row r="19" ht="16" customHeight="1" thickBot="1">
      <c r="A19" s="1730" t="inlineStr">
        <is>
          <t>Consolidated/Blended</t>
        </is>
      </c>
      <c r="B19" s="2533" t="n"/>
      <c r="C19" s="2533" t="n"/>
      <c r="D19" s="2533" t="n"/>
      <c r="E19" s="2533" t="n"/>
      <c r="F19" s="2534" t="n"/>
      <c r="G19" s="2535" t="n"/>
    </row>
    <row r="22" ht="16" customHeight="1" thickBot="1">
      <c r="A22" s="1" t="inlineStr">
        <is>
          <t>Comments:</t>
        </is>
      </c>
    </row>
    <row r="23">
      <c r="A23" s="2384" t="n"/>
      <c r="B23" s="1123" t="n"/>
      <c r="C23" s="1123" t="n"/>
      <c r="D23" s="1123" t="n"/>
      <c r="E23" s="1123" t="n"/>
      <c r="F23" s="1123" t="n"/>
      <c r="G23" s="1146" t="n"/>
    </row>
    <row r="24">
      <c r="A24" s="2385" t="n"/>
      <c r="G24" s="834" t="n"/>
    </row>
    <row r="25" ht="16" customHeight="1" thickBot="1">
      <c r="A25" s="835" t="n"/>
      <c r="B25" s="836" t="n"/>
      <c r="C25" s="836" t="n"/>
      <c r="D25" s="836" t="n"/>
      <c r="E25" s="836" t="n"/>
      <c r="F25" s="836" t="n"/>
      <c r="G25" s="837" t="n"/>
    </row>
  </sheetData>
  <mergeCells count="8">
    <mergeCell ref="C7:C8"/>
    <mergeCell ref="A7:A8"/>
    <mergeCell ref="G7:G8"/>
    <mergeCell ref="D7:D8"/>
    <mergeCell ref="B7:B8"/>
    <mergeCell ref="E7:E8"/>
    <mergeCell ref="F7:F8"/>
    <mergeCell ref="A23:G25"/>
  </mergeCells>
  <hyperlinks>
    <hyperlink ref="I1" location="'X2  Index'!A1" display="Return to index"/>
  </hyperlinks>
  <pageMargins left="0.2" right="0.2" top="0.5" bottom="0.5" header="0.3" footer="0.3"/>
  <pageSetup orientation="portrait" scale="68"/>
  <headerFooter>
    <oddHeader>&amp;RPerformed by West Fork Advisory Services, LLC&amp;LPerformed for Enter Lender</oddHeader>
    <oddFooter>&amp;L&amp;F&amp;CRestricted and Confidential&amp;R&amp;A</oddFooter>
    <evenHeader/>
    <evenFooter/>
    <firstHeader/>
    <firstFooter/>
  </headerFooter>
</worksheet>
</file>

<file path=xl/worksheets/sheet14.xml><?xml version="1.0" encoding="utf-8"?>
<worksheet xmlns="http://schemas.openxmlformats.org/spreadsheetml/2006/main">
  <sheetPr codeName="Sheet13">
    <outlinePr summaryBelow="1" summaryRight="1"/>
    <pageSetUpPr/>
  </sheetPr>
  <dimension ref="A1:KL119"/>
  <sheetViews>
    <sheetView showGridLines="0" view="pageBreakPreview" zoomScale="60" zoomScaleNormal="100" workbookViewId="0">
      <selection activeCell="F14" sqref="F14"/>
    </sheetView>
  </sheetViews>
  <sheetFormatPr baseColWidth="10" defaultColWidth="9.33203125" defaultRowHeight="15"/>
  <cols>
    <col width="17.33203125" customWidth="1" style="504" min="1" max="1"/>
    <col width="7.5" bestFit="1" customWidth="1" style="504" min="2" max="2"/>
    <col width="7.6640625" bestFit="1" customWidth="1" style="504" min="3" max="3"/>
    <col width="12.33203125" bestFit="1" customWidth="1" style="504" min="4" max="4"/>
    <col width="6.6640625" bestFit="1" customWidth="1" style="504" min="5" max="5"/>
    <col width="7.6640625" bestFit="1" customWidth="1" style="504" min="6" max="7"/>
    <col width="8.6640625" bestFit="1" customWidth="1" style="504" min="8" max="8"/>
    <col width="9.6640625" bestFit="1" customWidth="1" style="504" min="9" max="9"/>
    <col width="9" bestFit="1" customWidth="1" style="504" min="10" max="10"/>
    <col width="6.33203125" bestFit="1" customWidth="1" style="504" min="11" max="11"/>
    <col width="4" customWidth="1" style="504" min="12" max="12"/>
    <col width="17.33203125" customWidth="1" style="504" min="13" max="13"/>
    <col width="11.33203125" bestFit="1" customWidth="1" style="504" min="14" max="14"/>
    <col width="10.6640625" bestFit="1" customWidth="1" style="504" min="15" max="15"/>
    <col width="7.5" bestFit="1" customWidth="1" style="504" min="16" max="19"/>
    <col width="8.5" bestFit="1" customWidth="1" style="504" min="20" max="20"/>
    <col width="7.6640625" bestFit="1" customWidth="1" style="504" min="21" max="21"/>
    <col width="7.5" bestFit="1" customWidth="1" style="504" min="22" max="22"/>
    <col width="9.33203125" customWidth="1" style="504" min="23" max="23"/>
    <col width="16.5" customWidth="1" style="504" min="24" max="24"/>
    <col width="7.5" bestFit="1" customWidth="1" style="504" min="25" max="25"/>
    <col width="7.6640625" bestFit="1" customWidth="1" style="504" min="26" max="26"/>
    <col width="12.33203125" bestFit="1" customWidth="1" style="504" min="27" max="27"/>
    <col width="13.5" bestFit="1" customWidth="1" style="504" min="28" max="28"/>
    <col width="7.6640625" bestFit="1" customWidth="1" style="504" min="29" max="30"/>
    <col width="8.6640625" bestFit="1" customWidth="1" style="504" min="31" max="31"/>
    <col width="9.6640625" bestFit="1" customWidth="1" style="504" min="32" max="32"/>
    <col width="9" bestFit="1" customWidth="1" style="504" min="33" max="33"/>
    <col width="6.33203125" bestFit="1" customWidth="1" style="504" min="34" max="34"/>
    <col width="2.5" customWidth="1" style="504" min="35" max="35"/>
    <col width="16.33203125" bestFit="1" customWidth="1" style="504" min="36" max="36"/>
    <col width="7.5" bestFit="1" customWidth="1" style="504" min="37" max="37"/>
    <col width="10.6640625" bestFit="1" customWidth="1" style="504" min="38" max="38"/>
    <col width="7.5" bestFit="1" customWidth="1" style="504" min="39" max="42"/>
    <col width="8.5" bestFit="1" customWidth="1" style="504" min="43" max="43"/>
    <col width="7.6640625" bestFit="1" customWidth="1" style="504" min="44" max="44"/>
    <col width="7.5" bestFit="1" customWidth="1" style="504" min="45" max="45"/>
    <col width="9.33203125" customWidth="1" style="504" min="46" max="46"/>
    <col width="16.33203125" bestFit="1" customWidth="1" style="504" min="47" max="47"/>
    <col width="7.5" bestFit="1" customWidth="1" style="504" min="48" max="48"/>
    <col width="7.6640625" bestFit="1" customWidth="1" style="504" min="49" max="49"/>
    <col width="12.33203125" bestFit="1" customWidth="1" style="504" min="50" max="50"/>
    <col width="6.6640625" bestFit="1" customWidth="1" style="504" min="51" max="51"/>
    <col width="7.6640625" bestFit="1" customWidth="1" style="504" min="52" max="53"/>
    <col width="8.6640625" bestFit="1" customWidth="1" style="504" min="54" max="54"/>
    <col width="9.6640625" bestFit="1" customWidth="1" style="504" min="55" max="55"/>
    <col width="9" bestFit="1" customWidth="1" style="504" min="56" max="56"/>
    <col width="6.33203125" bestFit="1" customWidth="1" style="504" min="57" max="57"/>
    <col width="9.33203125" customWidth="1" style="504" min="58" max="58"/>
    <col width="16.33203125" bestFit="1" customWidth="1" style="504" min="59" max="59"/>
    <col width="7.5" bestFit="1" customWidth="1" style="504" min="60" max="60"/>
    <col width="10.6640625" bestFit="1" customWidth="1" style="504" min="61" max="61"/>
    <col width="7.5" bestFit="1" customWidth="1" style="504" min="62" max="65"/>
    <col width="8.5" bestFit="1" customWidth="1" style="504" min="66" max="66"/>
    <col width="7.6640625" bestFit="1" customWidth="1" style="504" min="67" max="67"/>
    <col width="7.5" bestFit="1" customWidth="1" style="504" min="68" max="68"/>
    <col width="9.33203125" customWidth="1" style="504" min="69" max="69"/>
    <col width="16.33203125" bestFit="1" customWidth="1" style="504" min="70" max="70"/>
    <col width="7.5" bestFit="1" customWidth="1" style="504" min="71" max="71"/>
    <col width="7.6640625" bestFit="1" customWidth="1" style="504" min="72" max="72"/>
    <col width="12.33203125" bestFit="1" customWidth="1" style="504" min="73" max="73"/>
    <col width="6.6640625" bestFit="1" customWidth="1" style="504" min="74" max="74"/>
    <col width="7.6640625" bestFit="1" customWidth="1" style="504" min="75" max="76"/>
    <col width="8.6640625" bestFit="1" customWidth="1" style="504" min="77" max="77"/>
    <col width="9.6640625" bestFit="1" customWidth="1" style="504" min="78" max="78"/>
    <col width="9" bestFit="1" customWidth="1" style="504" min="79" max="79"/>
    <col width="6.33203125" bestFit="1" customWidth="1" style="504" min="80" max="80"/>
    <col width="9.33203125" customWidth="1" style="504" min="81" max="81"/>
    <col width="16.33203125" bestFit="1" customWidth="1" style="504" min="82" max="82"/>
    <col width="7.5" bestFit="1" customWidth="1" style="504" min="83" max="83"/>
    <col width="10.6640625" bestFit="1" customWidth="1" style="504" min="84" max="84"/>
    <col width="7.5" bestFit="1" customWidth="1" style="504" min="85" max="88"/>
    <col width="8.5" bestFit="1" customWidth="1" style="504" min="89" max="89"/>
    <col width="7.6640625" bestFit="1" customWidth="1" style="504" min="90" max="90"/>
    <col width="7.5" bestFit="1" customWidth="1" style="504" min="91" max="91"/>
    <col width="9.33203125" customWidth="1" style="504" min="92" max="92"/>
    <col width="16.33203125" bestFit="1" customWidth="1" style="504" min="93" max="93"/>
    <col width="7.5" bestFit="1" customWidth="1" style="504" min="94" max="94"/>
    <col width="7.6640625" bestFit="1" customWidth="1" style="504" min="95" max="95"/>
    <col width="12.33203125" bestFit="1" customWidth="1" style="504" min="96" max="96"/>
    <col width="6.6640625" bestFit="1" customWidth="1" style="504" min="97" max="97"/>
    <col width="7.6640625" bestFit="1" customWidth="1" style="504" min="98" max="99"/>
    <col width="8.6640625" bestFit="1" customWidth="1" style="504" min="100" max="100"/>
    <col width="9.6640625" bestFit="1" customWidth="1" style="504" min="101" max="101"/>
    <col width="9" bestFit="1" customWidth="1" style="504" min="102" max="102"/>
    <col width="6.33203125" bestFit="1" customWidth="1" style="504" min="103" max="103"/>
    <col width="9.33203125" customWidth="1" style="504" min="104" max="104"/>
    <col width="16.33203125" bestFit="1" customWidth="1" style="504" min="105" max="105"/>
    <col width="7.5" bestFit="1" customWidth="1" style="504" min="106" max="106"/>
    <col width="10.6640625" bestFit="1" customWidth="1" style="504" min="107" max="107"/>
    <col width="7.5" bestFit="1" customWidth="1" style="504" min="108" max="111"/>
    <col width="8.5" bestFit="1" customWidth="1" style="504" min="112" max="112"/>
    <col width="7.6640625" bestFit="1" customWidth="1" style="504" min="113" max="113"/>
    <col width="7.5" bestFit="1" customWidth="1" style="504" min="114" max="114"/>
    <col width="9.33203125" customWidth="1" style="504" min="115" max="115"/>
    <col width="16.33203125" bestFit="1" customWidth="1" style="504" min="116" max="116"/>
    <col width="7.5" bestFit="1" customWidth="1" style="504" min="117" max="117"/>
    <col width="7.6640625" bestFit="1" customWidth="1" style="504" min="118" max="118"/>
    <col width="12.33203125" bestFit="1" customWidth="1" style="504" min="119" max="119"/>
    <col width="6.6640625" bestFit="1" customWidth="1" style="504" min="120" max="120"/>
    <col width="7.6640625" bestFit="1" customWidth="1" style="504" min="121" max="122"/>
    <col width="8.6640625" bestFit="1" customWidth="1" style="504" min="123" max="123"/>
    <col width="9.6640625" bestFit="1" customWidth="1" style="504" min="124" max="124"/>
    <col width="9" bestFit="1" customWidth="1" style="504" min="125" max="125"/>
    <col width="6.33203125" bestFit="1" customWidth="1" style="504" min="126" max="126"/>
    <col width="9.33203125" customWidth="1" style="504" min="127" max="127"/>
    <col width="16.33203125" bestFit="1" customWidth="1" style="504" min="128" max="128"/>
    <col width="7.5" bestFit="1" customWidth="1" style="504" min="129" max="129"/>
    <col width="10.6640625" bestFit="1" customWidth="1" style="504" min="130" max="130"/>
    <col width="7.5" bestFit="1" customWidth="1" style="504" min="131" max="134"/>
    <col width="8.5" bestFit="1" customWidth="1" style="504" min="135" max="135"/>
    <col width="7.6640625" bestFit="1" customWidth="1" style="504" min="136" max="136"/>
    <col width="7.5" bestFit="1" customWidth="1" style="504" min="137" max="137"/>
    <col width="9.33203125" customWidth="1" style="504" min="138" max="138"/>
    <col width="16.33203125" bestFit="1" customWidth="1" style="504" min="139" max="139"/>
    <col width="7.5" bestFit="1" customWidth="1" style="504" min="140" max="140"/>
    <col width="7.6640625" bestFit="1" customWidth="1" style="504" min="141" max="141"/>
    <col width="12.33203125" bestFit="1" customWidth="1" style="504" min="142" max="142"/>
    <col width="6.6640625" bestFit="1" customWidth="1" style="504" min="143" max="143"/>
    <col width="7.6640625" bestFit="1" customWidth="1" style="504" min="144" max="145"/>
    <col width="8.6640625" bestFit="1" customWidth="1" style="504" min="146" max="146"/>
    <col width="9.6640625" bestFit="1" customWidth="1" style="504" min="147" max="147"/>
    <col width="9" bestFit="1" customWidth="1" style="504" min="148" max="148"/>
    <col width="6.33203125" bestFit="1" customWidth="1" style="504" min="149" max="149"/>
    <col width="9.33203125" customWidth="1" style="504" min="150" max="150"/>
    <col width="16.33203125" bestFit="1" customWidth="1" style="504" min="151" max="151"/>
    <col width="7.5" bestFit="1" customWidth="1" style="504" min="152" max="152"/>
    <col width="10.6640625" bestFit="1" customWidth="1" style="504" min="153" max="153"/>
    <col width="7.5" bestFit="1" customWidth="1" style="504" min="154" max="157"/>
    <col width="8.5" bestFit="1" customWidth="1" style="504" min="158" max="158"/>
    <col width="7.6640625" bestFit="1" customWidth="1" style="504" min="159" max="159"/>
    <col width="7.5" bestFit="1" customWidth="1" style="504" min="160" max="160"/>
    <col width="9.33203125" customWidth="1" style="504" min="161" max="161"/>
    <col width="16.33203125" bestFit="1" customWidth="1" style="504" min="162" max="162"/>
    <col width="7.5" bestFit="1" customWidth="1" style="504" min="163" max="163"/>
    <col width="7.6640625" bestFit="1" customWidth="1" style="504" min="164" max="164"/>
    <col width="12.33203125" bestFit="1" customWidth="1" style="504" min="165" max="165"/>
    <col width="6.6640625" bestFit="1" customWidth="1" style="504" min="166" max="166"/>
    <col width="7.6640625" bestFit="1" customWidth="1" style="504" min="167" max="168"/>
    <col width="8.6640625" bestFit="1" customWidth="1" style="504" min="169" max="169"/>
    <col width="9.6640625" bestFit="1" customWidth="1" style="504" min="170" max="170"/>
    <col width="9" bestFit="1" customWidth="1" style="504" min="171" max="171"/>
    <col width="6.33203125" bestFit="1" customWidth="1" style="504" min="172" max="172"/>
    <col width="9.33203125" customWidth="1" style="504" min="173" max="173"/>
    <col width="16.33203125" bestFit="1" customWidth="1" style="504" min="174" max="174"/>
    <col width="7.5" bestFit="1" customWidth="1" style="504" min="175" max="175"/>
    <col width="10.6640625" bestFit="1" customWidth="1" style="504" min="176" max="176"/>
    <col width="7.5" bestFit="1" customWidth="1" style="504" min="177" max="180"/>
    <col width="8.5" bestFit="1" customWidth="1" style="504" min="181" max="181"/>
    <col width="7.6640625" bestFit="1" customWidth="1" style="504" min="182" max="182"/>
    <col width="7.5" bestFit="1" customWidth="1" style="504" min="183" max="183"/>
    <col width="9.33203125" customWidth="1" style="504" min="184" max="184"/>
    <col width="16.33203125" bestFit="1" customWidth="1" style="504" min="185" max="185"/>
    <col width="7.5" bestFit="1" customWidth="1" style="504" min="186" max="186"/>
    <col width="7.6640625" bestFit="1" customWidth="1" style="504" min="187" max="187"/>
    <col width="12.33203125" bestFit="1" customWidth="1" style="504" min="188" max="188"/>
    <col width="6.6640625" bestFit="1" customWidth="1" style="504" min="189" max="189"/>
    <col width="7.6640625" bestFit="1" customWidth="1" style="504" min="190" max="191"/>
    <col width="8.6640625" bestFit="1" customWidth="1" style="504" min="192" max="192"/>
    <col width="9.6640625" bestFit="1" customWidth="1" style="504" min="193" max="193"/>
    <col width="9" bestFit="1" customWidth="1" style="504" min="194" max="194"/>
    <col width="6.33203125" bestFit="1" customWidth="1" style="504" min="195" max="195"/>
    <col width="9.33203125" customWidth="1" style="504" min="196" max="196"/>
    <col width="16.33203125" bestFit="1" customWidth="1" style="504" min="197" max="197"/>
    <col width="7.5" bestFit="1" customWidth="1" style="504" min="198" max="198"/>
    <col width="10.6640625" bestFit="1" customWidth="1" style="504" min="199" max="199"/>
    <col width="7.5" bestFit="1" customWidth="1" style="504" min="200" max="203"/>
    <col width="8.5" bestFit="1" customWidth="1" style="504" min="204" max="204"/>
    <col width="7.6640625" bestFit="1" customWidth="1" style="504" min="205" max="205"/>
    <col width="7.5" bestFit="1" customWidth="1" style="504" min="206" max="206"/>
    <col width="9.33203125" customWidth="1" style="504" min="207" max="207"/>
    <col width="16.33203125" bestFit="1" customWidth="1" style="504" min="208" max="208"/>
    <col width="7.5" bestFit="1" customWidth="1" style="504" min="209" max="209"/>
    <col width="7.6640625" bestFit="1" customWidth="1" style="504" min="210" max="210"/>
    <col width="12.33203125" bestFit="1" customWidth="1" style="504" min="211" max="211"/>
    <col width="6.6640625" bestFit="1" customWidth="1" style="504" min="212" max="212"/>
    <col width="7.6640625" bestFit="1" customWidth="1" style="504" min="213" max="214"/>
    <col width="8.6640625" bestFit="1" customWidth="1" style="504" min="215" max="215"/>
    <col width="9.6640625" bestFit="1" customWidth="1" style="504" min="216" max="216"/>
    <col width="9" bestFit="1" customWidth="1" style="504" min="217" max="217"/>
    <col width="6.33203125" bestFit="1" customWidth="1" style="504" min="218" max="218"/>
    <col width="9.33203125" customWidth="1" style="504" min="219" max="219"/>
    <col width="16.33203125" bestFit="1" customWidth="1" style="504" min="220" max="220"/>
    <col width="7.5" bestFit="1" customWidth="1" style="504" min="221" max="221"/>
    <col width="10.6640625" bestFit="1" customWidth="1" style="504" min="222" max="222"/>
    <col width="7.5" bestFit="1" customWidth="1" style="504" min="223" max="226"/>
    <col width="8.5" bestFit="1" customWidth="1" style="504" min="227" max="227"/>
    <col width="7.6640625" bestFit="1" customWidth="1" style="504" min="228" max="228"/>
    <col width="7.5" bestFit="1" customWidth="1" style="504" min="229" max="229"/>
    <col width="9.33203125" customWidth="1" style="504" min="230" max="230"/>
    <col width="16.33203125" bestFit="1" customWidth="1" style="504" min="231" max="231"/>
    <col width="7.5" bestFit="1" customWidth="1" style="504" min="232" max="232"/>
    <col width="7.6640625" bestFit="1" customWidth="1" style="504" min="233" max="233"/>
    <col width="12.33203125" bestFit="1" customWidth="1" style="504" min="234" max="234"/>
    <col width="6.6640625" bestFit="1" customWidth="1" style="504" min="235" max="235"/>
    <col width="7.6640625" bestFit="1" customWidth="1" style="504" min="236" max="237"/>
    <col width="8.6640625" bestFit="1" customWidth="1" style="504" min="238" max="238"/>
    <col width="9.6640625" bestFit="1" customWidth="1" style="504" min="239" max="239"/>
    <col width="9" bestFit="1" customWidth="1" style="504" min="240" max="240"/>
    <col width="6.33203125" bestFit="1" customWidth="1" style="504" min="241" max="241"/>
    <col width="9.33203125" customWidth="1" style="504" min="242" max="242"/>
    <col width="16.33203125" bestFit="1" customWidth="1" style="504" min="243" max="243"/>
    <col width="7.5" bestFit="1" customWidth="1" style="504" min="244" max="244"/>
    <col width="10.6640625" bestFit="1" customWidth="1" style="504" min="245" max="245"/>
    <col width="7.5" bestFit="1" customWidth="1" style="504" min="246" max="249"/>
    <col width="8.5" bestFit="1" customWidth="1" style="504" min="250" max="250"/>
    <col width="7.6640625" bestFit="1" customWidth="1" style="504" min="251" max="251"/>
    <col width="7.5" bestFit="1" customWidth="1" style="504" min="252" max="252"/>
    <col width="9.33203125" customWidth="1" style="504" min="253" max="253"/>
    <col width="16.33203125" bestFit="1" customWidth="1" style="504" min="254" max="254"/>
    <col width="7.5" bestFit="1" customWidth="1" style="504" min="255" max="255"/>
    <col width="7.6640625" bestFit="1" customWidth="1" style="504" min="256" max="256"/>
    <col width="12.33203125" bestFit="1" customWidth="1" style="504" min="257" max="257"/>
    <col width="6.6640625" bestFit="1" customWidth="1" style="504" min="258" max="258"/>
    <col width="7.6640625" bestFit="1" customWidth="1" style="504" min="259" max="260"/>
    <col width="8.6640625" bestFit="1" customWidth="1" style="504" min="261" max="261"/>
    <col width="9.6640625" bestFit="1" customWidth="1" style="504" min="262" max="262"/>
    <col width="9" bestFit="1" customWidth="1" style="504" min="263" max="263"/>
    <col width="6.33203125" bestFit="1" customWidth="1" style="504" min="264" max="264"/>
    <col width="9.33203125" customWidth="1" style="504" min="265" max="265"/>
    <col width="16.33203125" bestFit="1" customWidth="1" style="504" min="266" max="266"/>
    <col width="7.5" bestFit="1" customWidth="1" style="504" min="267" max="267"/>
    <col width="10.6640625" bestFit="1" customWidth="1" style="504" min="268" max="268"/>
    <col width="7.5" bestFit="1" customWidth="1" style="504" min="269" max="272"/>
    <col width="8.5" bestFit="1" customWidth="1" style="504" min="273" max="273"/>
    <col width="7.6640625" bestFit="1" customWidth="1" style="504" min="274" max="274"/>
    <col width="7.5" bestFit="1" customWidth="1" style="504" min="275" max="275"/>
    <col width="9.33203125" customWidth="1" style="504" min="276" max="276"/>
    <col width="16.33203125" bestFit="1" customWidth="1" style="504" min="277" max="277"/>
    <col width="7.5" bestFit="1" customWidth="1" style="504" min="278" max="278"/>
    <col width="7.6640625" bestFit="1" customWidth="1" style="504" min="279" max="279"/>
    <col width="12.33203125" bestFit="1" customWidth="1" style="504" min="280" max="280"/>
    <col width="6.6640625" bestFit="1" customWidth="1" style="504" min="281" max="281"/>
    <col width="7.6640625" bestFit="1" customWidth="1" style="504" min="282" max="283"/>
    <col width="8.6640625" bestFit="1" customWidth="1" style="504" min="284" max="284"/>
    <col width="9.6640625" bestFit="1" customWidth="1" style="504" min="285" max="285"/>
    <col width="9" bestFit="1" customWidth="1" style="504" min="286" max="286"/>
    <col width="6.33203125" bestFit="1" customWidth="1" style="504" min="287" max="287"/>
    <col width="9.33203125" customWidth="1" style="504" min="288" max="288"/>
    <col width="16.33203125" bestFit="1" customWidth="1" style="504" min="289" max="289"/>
    <col width="7.5" bestFit="1" customWidth="1" style="504" min="290" max="290"/>
    <col width="10.6640625" bestFit="1" customWidth="1" style="504" min="291" max="291"/>
    <col width="7.5" bestFit="1" customWidth="1" style="504" min="292" max="295"/>
    <col width="8.5" bestFit="1" customWidth="1" style="504" min="296" max="296"/>
    <col width="7.6640625" bestFit="1" customWidth="1" style="504" min="297" max="297"/>
    <col width="7.5" bestFit="1" customWidth="1" style="504" min="298" max="298"/>
    <col width="9.33203125" customWidth="1" style="504" min="299" max="16384"/>
  </cols>
  <sheetData>
    <row r="1">
      <c r="A1" s="200">
        <f>+'X1  ReportCoverPage'!D9</f>
        <v/>
      </c>
      <c r="B1" s="2536" t="n"/>
      <c r="C1" s="317" t="n"/>
      <c r="D1" s="317" t="n"/>
      <c r="E1" s="317" t="n"/>
      <c r="F1" s="2088" t="n"/>
      <c r="Z1" s="317" t="n"/>
      <c r="AA1" s="317" t="n"/>
      <c r="AB1" s="1857" t="inlineStr">
        <is>
          <t>Return to index</t>
        </is>
      </c>
      <c r="AK1" s="317" t="n"/>
      <c r="AL1" s="317" t="n"/>
      <c r="AM1" s="317" t="n"/>
      <c r="AN1" s="317" t="n"/>
      <c r="AO1" s="317" t="n"/>
      <c r="AP1" s="317" t="n"/>
      <c r="AQ1" s="317" t="n"/>
      <c r="AR1" s="317" t="n"/>
      <c r="AS1" s="317" t="n"/>
    </row>
    <row r="2">
      <c r="A2" s="1079">
        <f>'X2  Index'!A3</f>
        <v/>
      </c>
      <c r="B2" s="2536" t="n"/>
      <c r="C2" s="317" t="n"/>
      <c r="D2" s="317" t="n"/>
      <c r="E2" s="317" t="n"/>
      <c r="Z2" s="317" t="n"/>
      <c r="AA2" s="317" t="n"/>
      <c r="AB2" s="1857" t="n"/>
      <c r="AK2" s="317" t="n"/>
      <c r="AL2" s="317" t="n"/>
      <c r="AM2" s="317" t="n"/>
      <c r="AN2" s="317" t="n"/>
      <c r="AO2" s="317" t="n"/>
      <c r="AP2" s="317" t="n"/>
      <c r="AQ2" s="317" t="n"/>
      <c r="AR2" s="317" t="n"/>
      <c r="AS2" s="317" t="n"/>
    </row>
    <row r="3">
      <c r="A3" s="318" t="inlineStr">
        <is>
          <t>FINANCIAL CLASS AGING - Current Month</t>
        </is>
      </c>
      <c r="B3" s="2537" t="n"/>
      <c r="C3" s="317" t="n"/>
      <c r="D3" s="317" t="n"/>
      <c r="E3" s="317" t="n"/>
      <c r="Z3" s="317" t="n"/>
      <c r="AA3" s="317" t="n"/>
      <c r="AB3" s="317" t="n"/>
      <c r="AC3" s="317" t="n"/>
      <c r="AD3" s="318" t="n"/>
      <c r="AE3" s="317" t="n"/>
      <c r="AF3" s="317" t="n"/>
      <c r="AG3" s="317" t="n"/>
      <c r="AH3" s="317" t="n"/>
      <c r="AJ3" s="317" t="n"/>
      <c r="AK3" s="317" t="n"/>
      <c r="AL3" s="317" t="n"/>
      <c r="AM3" s="317" t="n"/>
      <c r="AN3" s="317" t="n"/>
      <c r="AO3" s="317" t="n"/>
      <c r="AP3" s="317" t="n"/>
      <c r="AQ3" s="317" t="n"/>
      <c r="AR3" s="317" t="n"/>
      <c r="AS3" s="317" t="n"/>
    </row>
    <row r="4">
      <c r="A4" s="320" t="inlineStr">
        <is>
          <t>AGED BY BILL DATE/INVOICE DATE/SERVICE DATE???</t>
        </is>
      </c>
      <c r="B4" s="2537" t="n"/>
      <c r="C4" s="317" t="n"/>
      <c r="D4" s="317" t="n"/>
      <c r="E4" s="317" t="n"/>
      <c r="Z4" s="317" t="n"/>
      <c r="AA4" s="317" t="n"/>
      <c r="AB4" s="317" t="n"/>
      <c r="AC4" s="317" t="n"/>
      <c r="AD4" s="317" t="n"/>
      <c r="AE4" s="317" t="n"/>
      <c r="AF4" s="317" t="n"/>
      <c r="AG4" s="317" t="n"/>
      <c r="AH4" s="317" t="n"/>
      <c r="AJ4" s="317" t="n"/>
      <c r="AK4" s="317" t="n"/>
      <c r="AL4" s="317" t="n"/>
      <c r="AM4" s="317" t="n"/>
      <c r="AN4" s="317" t="n"/>
      <c r="AO4" s="317" t="n"/>
      <c r="AP4" s="317" t="n"/>
      <c r="AQ4" s="317" t="n"/>
      <c r="AR4" s="317" t="n"/>
      <c r="AS4" s="317" t="n"/>
    </row>
    <row r="5" ht="16" customHeight="1" thickBot="1">
      <c r="A5" s="317" t="n"/>
      <c r="B5" s="317" t="n"/>
      <c r="C5" s="317" t="n"/>
      <c r="D5" s="317" t="n"/>
      <c r="E5" s="317" t="n"/>
      <c r="F5" s="317" t="n"/>
      <c r="G5" s="317" t="n"/>
      <c r="H5" s="317" t="n"/>
      <c r="I5" s="317" t="n"/>
      <c r="J5" s="317" t="n"/>
      <c r="K5" s="317" t="n"/>
      <c r="L5" s="317" t="n"/>
      <c r="M5" s="317" t="n"/>
      <c r="N5" s="317" t="n"/>
      <c r="O5" s="317" t="n"/>
      <c r="P5" s="317" t="n"/>
      <c r="Q5" s="317" t="n"/>
      <c r="R5" s="317" t="n"/>
      <c r="S5" s="317" t="n"/>
      <c r="T5" s="317" t="n"/>
      <c r="U5" s="317" t="n"/>
      <c r="V5" s="317" t="n"/>
      <c r="Z5" s="317" t="n"/>
      <c r="AA5" s="317" t="n"/>
      <c r="AB5" s="317" t="n"/>
      <c r="AC5" s="317" t="n"/>
      <c r="AD5" s="317" t="n"/>
      <c r="AE5" s="317" t="n"/>
      <c r="AF5" s="317" t="n"/>
      <c r="AG5" s="317" t="n"/>
      <c r="AH5" s="317" t="n"/>
      <c r="AJ5" s="317" t="n"/>
      <c r="AK5" s="317" t="n"/>
      <c r="AL5" s="317" t="n"/>
      <c r="AM5" s="317" t="n"/>
      <c r="AN5" s="317" t="n"/>
      <c r="AO5" s="317" t="n"/>
      <c r="AP5" s="317" t="n"/>
      <c r="AQ5" s="317" t="n"/>
      <c r="AR5" s="317" t="n"/>
      <c r="AS5" s="317" t="n"/>
    </row>
    <row r="6" ht="15.5" customHeight="1">
      <c r="A6" s="739" t="inlineStr">
        <is>
          <t>Aging Summaries For Most Recent Period - CONSOLIDATED BORROWER</t>
        </is>
      </c>
      <c r="B6" s="2538" t="n"/>
      <c r="C6" s="2539" t="n"/>
      <c r="D6" s="2539" t="n"/>
      <c r="E6" s="2539" t="n"/>
      <c r="F6" s="2539" t="n"/>
      <c r="G6" s="2539" t="n"/>
      <c r="H6" s="2539" t="n"/>
      <c r="I6" s="2539" t="n"/>
      <c r="J6" s="2539" t="n"/>
      <c r="K6" s="2540" t="n"/>
      <c r="L6" s="317" t="n"/>
      <c r="M6" s="739" t="inlineStr">
        <is>
          <t>PERCENTAGES</t>
        </is>
      </c>
      <c r="N6" s="895" t="n"/>
      <c r="O6" s="895" t="n"/>
      <c r="P6" s="895" t="n"/>
      <c r="Q6" s="895" t="n"/>
      <c r="R6" s="895" t="n"/>
      <c r="S6" s="895" t="n"/>
      <c r="T6" s="895" t="n"/>
      <c r="U6" s="895" t="n"/>
      <c r="V6" s="896" t="n"/>
      <c r="X6" s="739" t="inlineStr">
        <is>
          <t>Aging Summaries For Most Recent Period - Facility #1</t>
        </is>
      </c>
      <c r="Y6" s="2538" t="n"/>
      <c r="Z6" s="2539" t="n"/>
      <c r="AA6" s="2539" t="n"/>
      <c r="AB6" s="2539" t="n"/>
      <c r="AC6" s="2539" t="n"/>
      <c r="AD6" s="2539" t="n"/>
      <c r="AE6" s="2539" t="n"/>
      <c r="AF6" s="2539" t="n"/>
      <c r="AG6" s="2539" t="n"/>
      <c r="AH6" s="2540" t="n"/>
      <c r="AI6" s="317" t="n"/>
      <c r="AJ6" s="739" t="inlineStr">
        <is>
          <t>PERCENTAGES</t>
        </is>
      </c>
      <c r="AK6" s="895" t="n"/>
      <c r="AL6" s="895" t="n"/>
      <c r="AM6" s="895" t="n"/>
      <c r="AN6" s="895" t="n"/>
      <c r="AO6" s="895" t="n"/>
      <c r="AP6" s="895" t="n"/>
      <c r="AQ6" s="895" t="n"/>
      <c r="AR6" s="895" t="n"/>
      <c r="AS6" s="896" t="n"/>
      <c r="AU6" s="739" t="inlineStr">
        <is>
          <t>Aging Summaries For Most Recent Period - Facility #2</t>
        </is>
      </c>
      <c r="AV6" s="2538" t="n"/>
      <c r="AW6" s="2539" t="n"/>
      <c r="AX6" s="2539" t="n"/>
      <c r="AY6" s="2539" t="n"/>
      <c r="AZ6" s="2539" t="n"/>
      <c r="BA6" s="2539" t="n"/>
      <c r="BB6" s="2539" t="n"/>
      <c r="BC6" s="2539" t="n"/>
      <c r="BD6" s="2539" t="n"/>
      <c r="BE6" s="2540" t="n"/>
      <c r="BF6" s="317" t="n"/>
      <c r="BG6" s="739" t="inlineStr">
        <is>
          <t>PERCENTAGES</t>
        </is>
      </c>
      <c r="BH6" s="895" t="n"/>
      <c r="BI6" s="895" t="n"/>
      <c r="BJ6" s="895" t="n"/>
      <c r="BK6" s="895" t="n"/>
      <c r="BL6" s="895" t="n"/>
      <c r="BM6" s="895" t="n"/>
      <c r="BN6" s="895" t="n"/>
      <c r="BO6" s="895" t="n"/>
      <c r="BP6" s="896" t="n"/>
      <c r="BR6" s="739" t="inlineStr">
        <is>
          <t>Aging Summaries For Most Recent Period - Facility #3</t>
        </is>
      </c>
      <c r="BS6" s="2538" t="n"/>
      <c r="BT6" s="2539" t="n"/>
      <c r="BU6" s="2539" t="n"/>
      <c r="BV6" s="2539" t="n"/>
      <c r="BW6" s="2539" t="n"/>
      <c r="BX6" s="2539" t="n"/>
      <c r="BY6" s="2539" t="n"/>
      <c r="BZ6" s="2539" t="n"/>
      <c r="CA6" s="2539" t="n"/>
      <c r="CB6" s="2540" t="n"/>
      <c r="CC6" s="317" t="n"/>
      <c r="CD6" s="739" t="inlineStr">
        <is>
          <t>PERCENTAGES</t>
        </is>
      </c>
      <c r="CE6" s="895" t="n"/>
      <c r="CF6" s="895" t="n"/>
      <c r="CG6" s="895" t="n"/>
      <c r="CH6" s="895" t="n"/>
      <c r="CI6" s="895" t="n"/>
      <c r="CJ6" s="895" t="n"/>
      <c r="CK6" s="895" t="n"/>
      <c r="CL6" s="895" t="n"/>
      <c r="CM6" s="896" t="n"/>
      <c r="CO6" s="739" t="inlineStr">
        <is>
          <t>Aging Summaries For Most Recent Period - Facility #4</t>
        </is>
      </c>
      <c r="CP6" s="2538" t="n"/>
      <c r="CQ6" s="2539" t="n"/>
      <c r="CR6" s="2539" t="n"/>
      <c r="CS6" s="2539" t="n"/>
      <c r="CT6" s="2539" t="n"/>
      <c r="CU6" s="2539" t="n"/>
      <c r="CV6" s="2539" t="n"/>
      <c r="CW6" s="2539" t="n"/>
      <c r="CX6" s="2539" t="n"/>
      <c r="CY6" s="2540" t="n"/>
      <c r="CZ6" s="317" t="n"/>
      <c r="DA6" s="739" t="inlineStr">
        <is>
          <t>PERCENTAGES</t>
        </is>
      </c>
      <c r="DB6" s="895" t="n"/>
      <c r="DC6" s="895" t="n"/>
      <c r="DD6" s="895" t="n"/>
      <c r="DE6" s="895" t="n"/>
      <c r="DF6" s="895" t="n"/>
      <c r="DG6" s="895" t="n"/>
      <c r="DH6" s="895" t="n"/>
      <c r="DI6" s="895" t="n"/>
      <c r="DJ6" s="896" t="n"/>
      <c r="DL6" s="739" t="inlineStr">
        <is>
          <t>Aging Summaries For Most Recent Period - Facility #5</t>
        </is>
      </c>
      <c r="DM6" s="2538" t="n"/>
      <c r="DN6" s="2539" t="n"/>
      <c r="DO6" s="2539" t="n"/>
      <c r="DP6" s="2539" t="n"/>
      <c r="DQ6" s="2539" t="n"/>
      <c r="DR6" s="2539" t="n"/>
      <c r="DS6" s="2539" t="n"/>
      <c r="DT6" s="2539" t="n"/>
      <c r="DU6" s="2539" t="n"/>
      <c r="DV6" s="2540" t="n"/>
      <c r="DW6" s="317" t="n"/>
      <c r="DX6" s="739" t="inlineStr">
        <is>
          <t>PERCENTAGES</t>
        </is>
      </c>
      <c r="DY6" s="895" t="n"/>
      <c r="DZ6" s="895" t="n"/>
      <c r="EA6" s="895" t="n"/>
      <c r="EB6" s="895" t="n"/>
      <c r="EC6" s="895" t="n"/>
      <c r="ED6" s="895" t="n"/>
      <c r="EE6" s="895" t="n"/>
      <c r="EF6" s="895" t="n"/>
      <c r="EG6" s="896" t="n"/>
      <c r="EI6" s="739" t="inlineStr">
        <is>
          <t>Aging Summaries For Most Recent Period - Facility #6</t>
        </is>
      </c>
      <c r="EJ6" s="2538" t="n"/>
      <c r="EK6" s="2539" t="n"/>
      <c r="EL6" s="2539" t="n"/>
      <c r="EM6" s="2539" t="n"/>
      <c r="EN6" s="2539" t="n"/>
      <c r="EO6" s="2539" t="n"/>
      <c r="EP6" s="2539" t="n"/>
      <c r="EQ6" s="2539" t="n"/>
      <c r="ER6" s="2539" t="n"/>
      <c r="ES6" s="2540" t="n"/>
      <c r="ET6" s="317" t="n"/>
      <c r="EU6" s="739" t="inlineStr">
        <is>
          <t>PERCENTAGES</t>
        </is>
      </c>
      <c r="EV6" s="895" t="n"/>
      <c r="EW6" s="895" t="n"/>
      <c r="EX6" s="895" t="n"/>
      <c r="EY6" s="895" t="n"/>
      <c r="EZ6" s="895" t="n"/>
      <c r="FA6" s="895" t="n"/>
      <c r="FB6" s="895" t="n"/>
      <c r="FC6" s="895" t="n"/>
      <c r="FD6" s="896" t="n"/>
      <c r="FF6" s="739" t="inlineStr">
        <is>
          <t>Aging Summaries For Most Recent Period - Facility #7</t>
        </is>
      </c>
      <c r="FG6" s="2538" t="n"/>
      <c r="FH6" s="2539" t="n"/>
      <c r="FI6" s="2539" t="n"/>
      <c r="FJ6" s="2539" t="n"/>
      <c r="FK6" s="2539" t="n"/>
      <c r="FL6" s="2539" t="n"/>
      <c r="FM6" s="2539" t="n"/>
      <c r="FN6" s="2539" t="n"/>
      <c r="FO6" s="2539" t="n"/>
      <c r="FP6" s="2540" t="n"/>
      <c r="FQ6" s="317" t="n"/>
      <c r="FR6" s="739" t="inlineStr">
        <is>
          <t>PERCENTAGES</t>
        </is>
      </c>
      <c r="FS6" s="895" t="n"/>
      <c r="FT6" s="895" t="n"/>
      <c r="FU6" s="895" t="n"/>
      <c r="FV6" s="895" t="n"/>
      <c r="FW6" s="895" t="n"/>
      <c r="FX6" s="895" t="n"/>
      <c r="FY6" s="895" t="n"/>
      <c r="FZ6" s="895" t="n"/>
      <c r="GA6" s="896" t="n"/>
      <c r="GC6" s="739" t="inlineStr">
        <is>
          <t>Aging Summaries For Most Recent Period - Facility #8</t>
        </is>
      </c>
      <c r="GD6" s="2538" t="n"/>
      <c r="GE6" s="2539" t="n"/>
      <c r="GF6" s="2539" t="n"/>
      <c r="GG6" s="2539" t="n"/>
      <c r="GH6" s="2539" t="n"/>
      <c r="GI6" s="2539" t="n"/>
      <c r="GJ6" s="2539" t="n"/>
      <c r="GK6" s="2539" t="n"/>
      <c r="GL6" s="2539" t="n"/>
      <c r="GM6" s="2540" t="n"/>
      <c r="GN6" s="317" t="n"/>
      <c r="GO6" s="739" t="inlineStr">
        <is>
          <t>PERCENTAGES</t>
        </is>
      </c>
      <c r="GP6" s="895" t="n"/>
      <c r="GQ6" s="895" t="n"/>
      <c r="GR6" s="895" t="n"/>
      <c r="GS6" s="895" t="n"/>
      <c r="GT6" s="895" t="n"/>
      <c r="GU6" s="895" t="n"/>
      <c r="GV6" s="895" t="n"/>
      <c r="GW6" s="895" t="n"/>
      <c r="GX6" s="896" t="n"/>
      <c r="GZ6" s="739" t="inlineStr">
        <is>
          <t>Aging Summaries For Most Recent Period - Facility #9</t>
        </is>
      </c>
      <c r="HA6" s="2538" t="n"/>
      <c r="HB6" s="2539" t="n"/>
      <c r="HC6" s="2539" t="n"/>
      <c r="HD6" s="2539" t="n"/>
      <c r="HE6" s="2539" t="n"/>
      <c r="HF6" s="2539" t="n"/>
      <c r="HG6" s="2539" t="n"/>
      <c r="HH6" s="2539" t="n"/>
      <c r="HI6" s="2539" t="n"/>
      <c r="HJ6" s="2540" t="n"/>
      <c r="HK6" s="317" t="n"/>
      <c r="HL6" s="739" t="inlineStr">
        <is>
          <t>PERCENTAGES</t>
        </is>
      </c>
      <c r="HM6" s="895" t="n"/>
      <c r="HN6" s="895" t="n"/>
      <c r="HO6" s="895" t="n"/>
      <c r="HP6" s="895" t="n"/>
      <c r="HQ6" s="895" t="n"/>
      <c r="HR6" s="895" t="n"/>
      <c r="HS6" s="895" t="n"/>
      <c r="HT6" s="895" t="n"/>
      <c r="HU6" s="896" t="n"/>
      <c r="HW6" s="739" t="inlineStr">
        <is>
          <t>Aging Summaries For Most Recent Period - Facility #10</t>
        </is>
      </c>
      <c r="HX6" s="2538" t="n"/>
      <c r="HY6" s="2539" t="n"/>
      <c r="HZ6" s="2539" t="n"/>
      <c r="IA6" s="2539" t="n"/>
      <c r="IB6" s="2539" t="n"/>
      <c r="IC6" s="2539" t="n"/>
      <c r="ID6" s="2539" t="n"/>
      <c r="IE6" s="2539" t="n"/>
      <c r="IF6" s="2539" t="n"/>
      <c r="IG6" s="2540" t="n"/>
      <c r="IH6" s="317" t="n"/>
      <c r="II6" s="739" t="inlineStr">
        <is>
          <t>PERCENTAGES</t>
        </is>
      </c>
      <c r="IJ6" s="895" t="n"/>
      <c r="IK6" s="895" t="n"/>
      <c r="IL6" s="895" t="n"/>
      <c r="IM6" s="895" t="n"/>
      <c r="IN6" s="895" t="n"/>
      <c r="IO6" s="895" t="n"/>
      <c r="IP6" s="895" t="n"/>
      <c r="IQ6" s="895" t="n"/>
      <c r="IR6" s="896" t="n"/>
      <c r="IT6" s="739" t="inlineStr">
        <is>
          <t>Aging Summaries For Most Recent Period - Facility #11</t>
        </is>
      </c>
      <c r="IU6" s="2538" t="n"/>
      <c r="IV6" s="2539" t="n"/>
      <c r="IW6" s="2539" t="n"/>
      <c r="IX6" s="2539" t="n"/>
      <c r="IY6" s="2539" t="n"/>
      <c r="IZ6" s="2539" t="n"/>
      <c r="JA6" s="2539" t="n"/>
      <c r="JB6" s="2539" t="n"/>
      <c r="JC6" s="2539" t="n"/>
      <c r="JD6" s="2540" t="n"/>
      <c r="JE6" s="317" t="n"/>
      <c r="JF6" s="739" t="inlineStr">
        <is>
          <t>PERCENTAGES</t>
        </is>
      </c>
      <c r="JG6" s="895" t="n"/>
      <c r="JH6" s="895" t="n"/>
      <c r="JI6" s="895" t="n"/>
      <c r="JJ6" s="895" t="n"/>
      <c r="JK6" s="895" t="n"/>
      <c r="JL6" s="895" t="n"/>
      <c r="JM6" s="895" t="n"/>
      <c r="JN6" s="895" t="n"/>
      <c r="JO6" s="896" t="n"/>
      <c r="JQ6" s="739" t="inlineStr">
        <is>
          <t>Aging Summaries For Most Recent Period - Facility #12</t>
        </is>
      </c>
      <c r="JR6" s="2538" t="n"/>
      <c r="JS6" s="2539" t="n"/>
      <c r="JT6" s="2539" t="n"/>
      <c r="JU6" s="2539" t="n"/>
      <c r="JV6" s="2539" t="n"/>
      <c r="JW6" s="2539" t="n"/>
      <c r="JX6" s="2539" t="n"/>
      <c r="JY6" s="2539" t="n"/>
      <c r="JZ6" s="2539" t="n"/>
      <c r="KA6" s="2540" t="n"/>
      <c r="KB6" s="317" t="n"/>
      <c r="KC6" s="739" t="inlineStr">
        <is>
          <t>PERCENTAGES</t>
        </is>
      </c>
      <c r="KD6" s="895" t="n"/>
      <c r="KE6" s="895" t="n"/>
      <c r="KF6" s="895" t="n"/>
      <c r="KG6" s="895" t="n"/>
      <c r="KH6" s="895" t="n"/>
      <c r="KI6" s="895" t="n"/>
      <c r="KJ6" s="895" t="n"/>
      <c r="KK6" s="895" t="n"/>
      <c r="KL6" s="896" t="n"/>
    </row>
    <row r="7" ht="15.5" customHeight="1" thickBot="1">
      <c r="A7" s="2541" t="n">
        <v>44074</v>
      </c>
      <c r="B7" s="2542" t="inlineStr">
        <is>
          <t>%</t>
        </is>
      </c>
      <c r="C7" s="2543" t="inlineStr">
        <is>
          <t>TOTAL</t>
        </is>
      </c>
      <c r="D7" s="2543" t="inlineStr">
        <is>
          <t>Future Cash</t>
        </is>
      </c>
      <c r="E7" s="2544" t="inlineStr">
        <is>
          <t>0 - 30</t>
        </is>
      </c>
      <c r="F7" s="2544" t="inlineStr">
        <is>
          <t>31 - 60</t>
        </is>
      </c>
      <c r="G7" s="2544" t="inlineStr">
        <is>
          <t>61 - 90</t>
        </is>
      </c>
      <c r="H7" s="2544" t="inlineStr">
        <is>
          <t>91 - 120</t>
        </is>
      </c>
      <c r="I7" s="2544" t="inlineStr">
        <is>
          <t>121 - 150</t>
        </is>
      </c>
      <c r="J7" s="2545" t="inlineStr">
        <is>
          <t>151-180</t>
        </is>
      </c>
      <c r="K7" s="2546" t="inlineStr">
        <is>
          <t>181+</t>
        </is>
      </c>
      <c r="L7" s="317" t="n"/>
      <c r="M7" s="2547">
        <f>+$A7</f>
        <v/>
      </c>
      <c r="N7" s="990" t="inlineStr">
        <is>
          <t>TOTAL</t>
        </is>
      </c>
      <c r="O7" s="990" t="inlineStr">
        <is>
          <t>Future Cash</t>
        </is>
      </c>
      <c r="P7" s="991" t="inlineStr">
        <is>
          <t>0 - 30</t>
        </is>
      </c>
      <c r="Q7" s="991" t="inlineStr">
        <is>
          <t>31 - 60</t>
        </is>
      </c>
      <c r="R7" s="991" t="inlineStr">
        <is>
          <t>61 - 90</t>
        </is>
      </c>
      <c r="S7" s="991" t="inlineStr">
        <is>
          <t>91 - 120</t>
        </is>
      </c>
      <c r="T7" s="991" t="inlineStr">
        <is>
          <t>121 - 150</t>
        </is>
      </c>
      <c r="U7" s="991" t="inlineStr">
        <is>
          <t>151-180</t>
        </is>
      </c>
      <c r="V7" s="897" t="inlineStr">
        <is>
          <t>181+</t>
        </is>
      </c>
      <c r="X7" s="2547">
        <f>+$A7</f>
        <v/>
      </c>
      <c r="Y7" s="2542" t="inlineStr">
        <is>
          <t>%</t>
        </is>
      </c>
      <c r="Z7" s="2543" t="inlineStr">
        <is>
          <t>TOTAL</t>
        </is>
      </c>
      <c r="AA7" s="2543" t="inlineStr">
        <is>
          <t>Future Cash</t>
        </is>
      </c>
      <c r="AB7" s="2544" t="inlineStr">
        <is>
          <t>0 - 30</t>
        </is>
      </c>
      <c r="AC7" s="2544" t="inlineStr">
        <is>
          <t>31 - 60</t>
        </is>
      </c>
      <c r="AD7" s="2544" t="inlineStr">
        <is>
          <t>61 - 90</t>
        </is>
      </c>
      <c r="AE7" s="2544" t="inlineStr">
        <is>
          <t>91 - 120</t>
        </is>
      </c>
      <c r="AF7" s="2544" t="inlineStr">
        <is>
          <t>121 - 150</t>
        </is>
      </c>
      <c r="AG7" s="2545" t="inlineStr">
        <is>
          <t>151-180</t>
        </is>
      </c>
      <c r="AH7" s="2546" t="inlineStr">
        <is>
          <t>181+</t>
        </is>
      </c>
      <c r="AI7" s="317" t="n"/>
      <c r="AJ7" s="2547">
        <f>+$A7</f>
        <v/>
      </c>
      <c r="AK7" s="990" t="inlineStr">
        <is>
          <t>TOTAL</t>
        </is>
      </c>
      <c r="AL7" s="990" t="inlineStr">
        <is>
          <t>Future Cash</t>
        </is>
      </c>
      <c r="AM7" s="991" t="inlineStr">
        <is>
          <t>0 - 30</t>
        </is>
      </c>
      <c r="AN7" s="991" t="inlineStr">
        <is>
          <t>31 - 60</t>
        </is>
      </c>
      <c r="AO7" s="991" t="inlineStr">
        <is>
          <t>61 - 90</t>
        </is>
      </c>
      <c r="AP7" s="991" t="inlineStr">
        <is>
          <t>91 - 120</t>
        </is>
      </c>
      <c r="AQ7" s="991" t="inlineStr">
        <is>
          <t>121 - 150</t>
        </is>
      </c>
      <c r="AR7" s="991" t="inlineStr">
        <is>
          <t>151-180</t>
        </is>
      </c>
      <c r="AS7" s="897" t="inlineStr">
        <is>
          <t>181+</t>
        </is>
      </c>
      <c r="AU7" s="2547">
        <f>+$A7</f>
        <v/>
      </c>
      <c r="AV7" s="2542" t="inlineStr">
        <is>
          <t>%</t>
        </is>
      </c>
      <c r="AW7" s="2543" t="inlineStr">
        <is>
          <t>TOTAL</t>
        </is>
      </c>
      <c r="AX7" s="2543" t="inlineStr">
        <is>
          <t>Future Cash</t>
        </is>
      </c>
      <c r="AY7" s="2544" t="inlineStr">
        <is>
          <t>0 - 30</t>
        </is>
      </c>
      <c r="AZ7" s="2544" t="inlineStr">
        <is>
          <t>31 - 60</t>
        </is>
      </c>
      <c r="BA7" s="2544" t="inlineStr">
        <is>
          <t>61 - 90</t>
        </is>
      </c>
      <c r="BB7" s="2544" t="inlineStr">
        <is>
          <t>91 - 120</t>
        </is>
      </c>
      <c r="BC7" s="2544" t="inlineStr">
        <is>
          <t>121 - 150</t>
        </is>
      </c>
      <c r="BD7" s="2545" t="inlineStr">
        <is>
          <t>151-180</t>
        </is>
      </c>
      <c r="BE7" s="2546" t="inlineStr">
        <is>
          <t>181+</t>
        </is>
      </c>
      <c r="BF7" s="317" t="n"/>
      <c r="BG7" s="2547">
        <f>+$A7</f>
        <v/>
      </c>
      <c r="BH7" s="990" t="inlineStr">
        <is>
          <t>TOTAL</t>
        </is>
      </c>
      <c r="BI7" s="990" t="inlineStr">
        <is>
          <t>Future Cash</t>
        </is>
      </c>
      <c r="BJ7" s="991" t="inlineStr">
        <is>
          <t>0 - 30</t>
        </is>
      </c>
      <c r="BK7" s="991" t="inlineStr">
        <is>
          <t>31 - 60</t>
        </is>
      </c>
      <c r="BL7" s="991" t="inlineStr">
        <is>
          <t>61 - 90</t>
        </is>
      </c>
      <c r="BM7" s="991" t="inlineStr">
        <is>
          <t>91 - 120</t>
        </is>
      </c>
      <c r="BN7" s="991" t="inlineStr">
        <is>
          <t>121 - 150</t>
        </is>
      </c>
      <c r="BO7" s="991" t="inlineStr">
        <is>
          <t>151-180</t>
        </is>
      </c>
      <c r="BP7" s="897" t="inlineStr">
        <is>
          <t>181+</t>
        </is>
      </c>
      <c r="BR7" s="2547">
        <f>+$A7</f>
        <v/>
      </c>
      <c r="BS7" s="2542" t="inlineStr">
        <is>
          <t>%</t>
        </is>
      </c>
      <c r="BT7" s="2543" t="inlineStr">
        <is>
          <t>TOTAL</t>
        </is>
      </c>
      <c r="BU7" s="2543" t="inlineStr">
        <is>
          <t>Future Cash</t>
        </is>
      </c>
      <c r="BV7" s="2544" t="inlineStr">
        <is>
          <t>0 - 30</t>
        </is>
      </c>
      <c r="BW7" s="2544" t="inlineStr">
        <is>
          <t>31 - 60</t>
        </is>
      </c>
      <c r="BX7" s="2544" t="inlineStr">
        <is>
          <t>61 - 90</t>
        </is>
      </c>
      <c r="BY7" s="2544" t="inlineStr">
        <is>
          <t>91 - 120</t>
        </is>
      </c>
      <c r="BZ7" s="2544" t="inlineStr">
        <is>
          <t>121 - 150</t>
        </is>
      </c>
      <c r="CA7" s="2545" t="inlineStr">
        <is>
          <t>151-180</t>
        </is>
      </c>
      <c r="CB7" s="2546" t="inlineStr">
        <is>
          <t>181+</t>
        </is>
      </c>
      <c r="CC7" s="317" t="n"/>
      <c r="CD7" s="2547">
        <f>+$A7</f>
        <v/>
      </c>
      <c r="CE7" s="990" t="inlineStr">
        <is>
          <t>TOTAL</t>
        </is>
      </c>
      <c r="CF7" s="990" t="inlineStr">
        <is>
          <t>Future Cash</t>
        </is>
      </c>
      <c r="CG7" s="991" t="inlineStr">
        <is>
          <t>0 - 30</t>
        </is>
      </c>
      <c r="CH7" s="991" t="inlineStr">
        <is>
          <t>31 - 60</t>
        </is>
      </c>
      <c r="CI7" s="991" t="inlineStr">
        <is>
          <t>61 - 90</t>
        </is>
      </c>
      <c r="CJ7" s="991" t="inlineStr">
        <is>
          <t>91 - 120</t>
        </is>
      </c>
      <c r="CK7" s="991" t="inlineStr">
        <is>
          <t>121 - 150</t>
        </is>
      </c>
      <c r="CL7" s="991" t="inlineStr">
        <is>
          <t>151-180</t>
        </is>
      </c>
      <c r="CM7" s="897" t="inlineStr">
        <is>
          <t>181+</t>
        </is>
      </c>
      <c r="CO7" s="2547">
        <f>+$A7</f>
        <v/>
      </c>
      <c r="CP7" s="2542" t="inlineStr">
        <is>
          <t>%</t>
        </is>
      </c>
      <c r="CQ7" s="2543" t="inlineStr">
        <is>
          <t>TOTAL</t>
        </is>
      </c>
      <c r="CR7" s="2543" t="inlineStr">
        <is>
          <t>Future Cash</t>
        </is>
      </c>
      <c r="CS7" s="2544" t="inlineStr">
        <is>
          <t>0 - 30</t>
        </is>
      </c>
      <c r="CT7" s="2544" t="inlineStr">
        <is>
          <t>31 - 60</t>
        </is>
      </c>
      <c r="CU7" s="2544" t="inlineStr">
        <is>
          <t>61 - 90</t>
        </is>
      </c>
      <c r="CV7" s="2544" t="inlineStr">
        <is>
          <t>91 - 120</t>
        </is>
      </c>
      <c r="CW7" s="2544" t="inlineStr">
        <is>
          <t>121 - 150</t>
        </is>
      </c>
      <c r="CX7" s="2545" t="inlineStr">
        <is>
          <t>151-180</t>
        </is>
      </c>
      <c r="CY7" s="2546" t="inlineStr">
        <is>
          <t>181+</t>
        </is>
      </c>
      <c r="CZ7" s="317" t="n"/>
      <c r="DA7" s="2547">
        <f>+$A7</f>
        <v/>
      </c>
      <c r="DB7" s="990" t="inlineStr">
        <is>
          <t>TOTAL</t>
        </is>
      </c>
      <c r="DC7" s="990" t="inlineStr">
        <is>
          <t>Future Cash</t>
        </is>
      </c>
      <c r="DD7" s="991" t="inlineStr">
        <is>
          <t>0 - 30</t>
        </is>
      </c>
      <c r="DE7" s="991" t="inlineStr">
        <is>
          <t>31 - 60</t>
        </is>
      </c>
      <c r="DF7" s="991" t="inlineStr">
        <is>
          <t>61 - 90</t>
        </is>
      </c>
      <c r="DG7" s="991" t="inlineStr">
        <is>
          <t>91 - 120</t>
        </is>
      </c>
      <c r="DH7" s="991" t="inlineStr">
        <is>
          <t>121 - 150</t>
        </is>
      </c>
      <c r="DI7" s="991" t="inlineStr">
        <is>
          <t>151-180</t>
        </is>
      </c>
      <c r="DJ7" s="897" t="inlineStr">
        <is>
          <t>181+</t>
        </is>
      </c>
      <c r="DL7" s="2547">
        <f>+$A7</f>
        <v/>
      </c>
      <c r="DM7" s="2542" t="inlineStr">
        <is>
          <t>%</t>
        </is>
      </c>
      <c r="DN7" s="2543" t="inlineStr">
        <is>
          <t>TOTAL</t>
        </is>
      </c>
      <c r="DO7" s="2543" t="inlineStr">
        <is>
          <t>Future Cash</t>
        </is>
      </c>
      <c r="DP7" s="2544" t="inlineStr">
        <is>
          <t>0 - 30</t>
        </is>
      </c>
      <c r="DQ7" s="2544" t="inlineStr">
        <is>
          <t>31 - 60</t>
        </is>
      </c>
      <c r="DR7" s="2544" t="inlineStr">
        <is>
          <t>61 - 90</t>
        </is>
      </c>
      <c r="DS7" s="2544" t="inlineStr">
        <is>
          <t>91 - 120</t>
        </is>
      </c>
      <c r="DT7" s="2544" t="inlineStr">
        <is>
          <t>121 - 150</t>
        </is>
      </c>
      <c r="DU7" s="2545" t="inlineStr">
        <is>
          <t>151-180</t>
        </is>
      </c>
      <c r="DV7" s="2546" t="inlineStr">
        <is>
          <t>181+</t>
        </is>
      </c>
      <c r="DW7" s="317" t="n"/>
      <c r="DX7" s="2547">
        <f>+$A7</f>
        <v/>
      </c>
      <c r="DY7" s="990" t="inlineStr">
        <is>
          <t>TOTAL</t>
        </is>
      </c>
      <c r="DZ7" s="990" t="inlineStr">
        <is>
          <t>Future Cash</t>
        </is>
      </c>
      <c r="EA7" s="991" t="inlineStr">
        <is>
          <t>0 - 30</t>
        </is>
      </c>
      <c r="EB7" s="991" t="inlineStr">
        <is>
          <t>31 - 60</t>
        </is>
      </c>
      <c r="EC7" s="991" t="inlineStr">
        <is>
          <t>61 - 90</t>
        </is>
      </c>
      <c r="ED7" s="991" t="inlineStr">
        <is>
          <t>91 - 120</t>
        </is>
      </c>
      <c r="EE7" s="991" t="inlineStr">
        <is>
          <t>121 - 150</t>
        </is>
      </c>
      <c r="EF7" s="991" t="inlineStr">
        <is>
          <t>151-180</t>
        </is>
      </c>
      <c r="EG7" s="897" t="inlineStr">
        <is>
          <t>181+</t>
        </is>
      </c>
      <c r="EI7" s="2547">
        <f>+$A7</f>
        <v/>
      </c>
      <c r="EJ7" s="2542" t="inlineStr">
        <is>
          <t>%</t>
        </is>
      </c>
      <c r="EK7" s="2543" t="inlineStr">
        <is>
          <t>TOTAL</t>
        </is>
      </c>
      <c r="EL7" s="2543" t="inlineStr">
        <is>
          <t>Future Cash</t>
        </is>
      </c>
      <c r="EM7" s="2544" t="inlineStr">
        <is>
          <t>0 - 30</t>
        </is>
      </c>
      <c r="EN7" s="2544" t="inlineStr">
        <is>
          <t>31 - 60</t>
        </is>
      </c>
      <c r="EO7" s="2544" t="inlineStr">
        <is>
          <t>61 - 90</t>
        </is>
      </c>
      <c r="EP7" s="2544" t="inlineStr">
        <is>
          <t>91 - 120</t>
        </is>
      </c>
      <c r="EQ7" s="2544" t="inlineStr">
        <is>
          <t>121 - 150</t>
        </is>
      </c>
      <c r="ER7" s="2545" t="inlineStr">
        <is>
          <t>151-180</t>
        </is>
      </c>
      <c r="ES7" s="2546" t="inlineStr">
        <is>
          <t>181+</t>
        </is>
      </c>
      <c r="ET7" s="317" t="n"/>
      <c r="EU7" s="2547">
        <f>+$A7</f>
        <v/>
      </c>
      <c r="EV7" s="990" t="inlineStr">
        <is>
          <t>TOTAL</t>
        </is>
      </c>
      <c r="EW7" s="990" t="inlineStr">
        <is>
          <t>Future Cash</t>
        </is>
      </c>
      <c r="EX7" s="991" t="inlineStr">
        <is>
          <t>0 - 30</t>
        </is>
      </c>
      <c r="EY7" s="991" t="inlineStr">
        <is>
          <t>31 - 60</t>
        </is>
      </c>
      <c r="EZ7" s="991" t="inlineStr">
        <is>
          <t>61 - 90</t>
        </is>
      </c>
      <c r="FA7" s="991" t="inlineStr">
        <is>
          <t>91 - 120</t>
        </is>
      </c>
      <c r="FB7" s="991" t="inlineStr">
        <is>
          <t>121 - 150</t>
        </is>
      </c>
      <c r="FC7" s="991" t="inlineStr">
        <is>
          <t>151-180</t>
        </is>
      </c>
      <c r="FD7" s="897" t="inlineStr">
        <is>
          <t>181+</t>
        </is>
      </c>
      <c r="FF7" s="2547">
        <f>+$A7</f>
        <v/>
      </c>
      <c r="FG7" s="2542" t="inlineStr">
        <is>
          <t>%</t>
        </is>
      </c>
      <c r="FH7" s="2543" t="inlineStr">
        <is>
          <t>TOTAL</t>
        </is>
      </c>
      <c r="FI7" s="2543" t="inlineStr">
        <is>
          <t>Future Cash</t>
        </is>
      </c>
      <c r="FJ7" s="2544" t="inlineStr">
        <is>
          <t>0 - 30</t>
        </is>
      </c>
      <c r="FK7" s="2544" t="inlineStr">
        <is>
          <t>31 - 60</t>
        </is>
      </c>
      <c r="FL7" s="2544" t="inlineStr">
        <is>
          <t>61 - 90</t>
        </is>
      </c>
      <c r="FM7" s="2544" t="inlineStr">
        <is>
          <t>91 - 120</t>
        </is>
      </c>
      <c r="FN7" s="2544" t="inlineStr">
        <is>
          <t>121 - 150</t>
        </is>
      </c>
      <c r="FO7" s="2545" t="inlineStr">
        <is>
          <t>151-180</t>
        </is>
      </c>
      <c r="FP7" s="2546" t="inlineStr">
        <is>
          <t>181+</t>
        </is>
      </c>
      <c r="FQ7" s="317" t="n"/>
      <c r="FR7" s="2547">
        <f>+$A7</f>
        <v/>
      </c>
      <c r="FS7" s="990" t="inlineStr">
        <is>
          <t>TOTAL</t>
        </is>
      </c>
      <c r="FT7" s="990" t="inlineStr">
        <is>
          <t>Future Cash</t>
        </is>
      </c>
      <c r="FU7" s="991" t="inlineStr">
        <is>
          <t>0 - 30</t>
        </is>
      </c>
      <c r="FV7" s="991" t="inlineStr">
        <is>
          <t>31 - 60</t>
        </is>
      </c>
      <c r="FW7" s="991" t="inlineStr">
        <is>
          <t>61 - 90</t>
        </is>
      </c>
      <c r="FX7" s="991" t="inlineStr">
        <is>
          <t>91 - 120</t>
        </is>
      </c>
      <c r="FY7" s="991" t="inlineStr">
        <is>
          <t>121 - 150</t>
        </is>
      </c>
      <c r="FZ7" s="991" t="inlineStr">
        <is>
          <t>151-180</t>
        </is>
      </c>
      <c r="GA7" s="897" t="inlineStr">
        <is>
          <t>181+</t>
        </is>
      </c>
      <c r="GC7" s="2547">
        <f>+$A7</f>
        <v/>
      </c>
      <c r="GD7" s="2542" t="inlineStr">
        <is>
          <t>%</t>
        </is>
      </c>
      <c r="GE7" s="2543" t="inlineStr">
        <is>
          <t>TOTAL</t>
        </is>
      </c>
      <c r="GF7" s="2543" t="inlineStr">
        <is>
          <t>Future Cash</t>
        </is>
      </c>
      <c r="GG7" s="2544" t="inlineStr">
        <is>
          <t>0 - 30</t>
        </is>
      </c>
      <c r="GH7" s="2544" t="inlineStr">
        <is>
          <t>31 - 60</t>
        </is>
      </c>
      <c r="GI7" s="2544" t="inlineStr">
        <is>
          <t>61 - 90</t>
        </is>
      </c>
      <c r="GJ7" s="2544" t="inlineStr">
        <is>
          <t>91 - 120</t>
        </is>
      </c>
      <c r="GK7" s="2544" t="inlineStr">
        <is>
          <t>121 - 150</t>
        </is>
      </c>
      <c r="GL7" s="2545" t="inlineStr">
        <is>
          <t>151-180</t>
        </is>
      </c>
      <c r="GM7" s="2546" t="inlineStr">
        <is>
          <t>181+</t>
        </is>
      </c>
      <c r="GN7" s="317" t="n"/>
      <c r="GO7" s="2547">
        <f>+$A7</f>
        <v/>
      </c>
      <c r="GP7" s="990" t="inlineStr">
        <is>
          <t>TOTAL</t>
        </is>
      </c>
      <c r="GQ7" s="990" t="inlineStr">
        <is>
          <t>Future Cash</t>
        </is>
      </c>
      <c r="GR7" s="991" t="inlineStr">
        <is>
          <t>0 - 30</t>
        </is>
      </c>
      <c r="GS7" s="991" t="inlineStr">
        <is>
          <t>31 - 60</t>
        </is>
      </c>
      <c r="GT7" s="991" t="inlineStr">
        <is>
          <t>61 - 90</t>
        </is>
      </c>
      <c r="GU7" s="991" t="inlineStr">
        <is>
          <t>91 - 120</t>
        </is>
      </c>
      <c r="GV7" s="991" t="inlineStr">
        <is>
          <t>121 - 150</t>
        </is>
      </c>
      <c r="GW7" s="991" t="inlineStr">
        <is>
          <t>151-180</t>
        </is>
      </c>
      <c r="GX7" s="897" t="inlineStr">
        <is>
          <t>181+</t>
        </is>
      </c>
      <c r="GZ7" s="2547">
        <f>+$A7</f>
        <v/>
      </c>
      <c r="HA7" s="2542" t="inlineStr">
        <is>
          <t>%</t>
        </is>
      </c>
      <c r="HB7" s="2543" t="inlineStr">
        <is>
          <t>TOTAL</t>
        </is>
      </c>
      <c r="HC7" s="2543" t="inlineStr">
        <is>
          <t>Future Cash</t>
        </is>
      </c>
      <c r="HD7" s="2544" t="inlineStr">
        <is>
          <t>0 - 30</t>
        </is>
      </c>
      <c r="HE7" s="2544" t="inlineStr">
        <is>
          <t>31 - 60</t>
        </is>
      </c>
      <c r="HF7" s="2544" t="inlineStr">
        <is>
          <t>61 - 90</t>
        </is>
      </c>
      <c r="HG7" s="2544" t="inlineStr">
        <is>
          <t>91 - 120</t>
        </is>
      </c>
      <c r="HH7" s="2544" t="inlineStr">
        <is>
          <t>121 - 150</t>
        </is>
      </c>
      <c r="HI7" s="2545" t="inlineStr">
        <is>
          <t>151-180</t>
        </is>
      </c>
      <c r="HJ7" s="2546" t="inlineStr">
        <is>
          <t>181+</t>
        </is>
      </c>
      <c r="HK7" s="317" t="n"/>
      <c r="HL7" s="2547">
        <f>+$A7</f>
        <v/>
      </c>
      <c r="HM7" s="990" t="inlineStr">
        <is>
          <t>TOTAL</t>
        </is>
      </c>
      <c r="HN7" s="990" t="inlineStr">
        <is>
          <t>Future Cash</t>
        </is>
      </c>
      <c r="HO7" s="991" t="inlineStr">
        <is>
          <t>0 - 30</t>
        </is>
      </c>
      <c r="HP7" s="991" t="inlineStr">
        <is>
          <t>31 - 60</t>
        </is>
      </c>
      <c r="HQ7" s="991" t="inlineStr">
        <is>
          <t>61 - 90</t>
        </is>
      </c>
      <c r="HR7" s="991" t="inlineStr">
        <is>
          <t>91 - 120</t>
        </is>
      </c>
      <c r="HS7" s="991" t="inlineStr">
        <is>
          <t>121 - 150</t>
        </is>
      </c>
      <c r="HT7" s="991" t="inlineStr">
        <is>
          <t>151-180</t>
        </is>
      </c>
      <c r="HU7" s="897" t="inlineStr">
        <is>
          <t>181+</t>
        </is>
      </c>
      <c r="HW7" s="2547">
        <f>+$A7</f>
        <v/>
      </c>
      <c r="HX7" s="2542" t="inlineStr">
        <is>
          <t>%</t>
        </is>
      </c>
      <c r="HY7" s="2543" t="inlineStr">
        <is>
          <t>TOTAL</t>
        </is>
      </c>
      <c r="HZ7" s="2543" t="inlineStr">
        <is>
          <t>Future Cash</t>
        </is>
      </c>
      <c r="IA7" s="2544" t="inlineStr">
        <is>
          <t>0 - 30</t>
        </is>
      </c>
      <c r="IB7" s="2544" t="inlineStr">
        <is>
          <t>31 - 60</t>
        </is>
      </c>
      <c r="IC7" s="2544" t="inlineStr">
        <is>
          <t>61 - 90</t>
        </is>
      </c>
      <c r="ID7" s="2544" t="inlineStr">
        <is>
          <t>91 - 120</t>
        </is>
      </c>
      <c r="IE7" s="2544" t="inlineStr">
        <is>
          <t>121 - 150</t>
        </is>
      </c>
      <c r="IF7" s="2545" t="inlineStr">
        <is>
          <t>151-180</t>
        </is>
      </c>
      <c r="IG7" s="2546" t="inlineStr">
        <is>
          <t>181+</t>
        </is>
      </c>
      <c r="IH7" s="317" t="n"/>
      <c r="II7" s="2547">
        <f>+$A7</f>
        <v/>
      </c>
      <c r="IJ7" s="990" t="inlineStr">
        <is>
          <t>TOTAL</t>
        </is>
      </c>
      <c r="IK7" s="990" t="inlineStr">
        <is>
          <t>Future Cash</t>
        </is>
      </c>
      <c r="IL7" s="991" t="inlineStr">
        <is>
          <t>0 - 30</t>
        </is>
      </c>
      <c r="IM7" s="991" t="inlineStr">
        <is>
          <t>31 - 60</t>
        </is>
      </c>
      <c r="IN7" s="991" t="inlineStr">
        <is>
          <t>61 - 90</t>
        </is>
      </c>
      <c r="IO7" s="991" t="inlineStr">
        <is>
          <t>91 - 120</t>
        </is>
      </c>
      <c r="IP7" s="991" t="inlineStr">
        <is>
          <t>121 - 150</t>
        </is>
      </c>
      <c r="IQ7" s="991" t="inlineStr">
        <is>
          <t>151-180</t>
        </is>
      </c>
      <c r="IR7" s="897" t="inlineStr">
        <is>
          <t>181+</t>
        </is>
      </c>
      <c r="IT7" s="2547">
        <f>+$A7</f>
        <v/>
      </c>
      <c r="IU7" s="2542" t="inlineStr">
        <is>
          <t>%</t>
        </is>
      </c>
      <c r="IV7" s="2543" t="inlineStr">
        <is>
          <t>TOTAL</t>
        </is>
      </c>
      <c r="IW7" s="2543" t="inlineStr">
        <is>
          <t>Future Cash</t>
        </is>
      </c>
      <c r="IX7" s="2544" t="inlineStr">
        <is>
          <t>0 - 30</t>
        </is>
      </c>
      <c r="IY7" s="2544" t="inlineStr">
        <is>
          <t>31 - 60</t>
        </is>
      </c>
      <c r="IZ7" s="2544" t="inlineStr">
        <is>
          <t>61 - 90</t>
        </is>
      </c>
      <c r="JA7" s="2544" t="inlineStr">
        <is>
          <t>91 - 120</t>
        </is>
      </c>
      <c r="JB7" s="2544" t="inlineStr">
        <is>
          <t>121 - 150</t>
        </is>
      </c>
      <c r="JC7" s="2545" t="inlineStr">
        <is>
          <t>151-180</t>
        </is>
      </c>
      <c r="JD7" s="2546" t="inlineStr">
        <is>
          <t>181+</t>
        </is>
      </c>
      <c r="JE7" s="317" t="n"/>
      <c r="JF7" s="2547">
        <f>+$A7</f>
        <v/>
      </c>
      <c r="JG7" s="990" t="inlineStr">
        <is>
          <t>TOTAL</t>
        </is>
      </c>
      <c r="JH7" s="990" t="inlineStr">
        <is>
          <t>Future Cash</t>
        </is>
      </c>
      <c r="JI7" s="991" t="inlineStr">
        <is>
          <t>0 - 30</t>
        </is>
      </c>
      <c r="JJ7" s="991" t="inlineStr">
        <is>
          <t>31 - 60</t>
        </is>
      </c>
      <c r="JK7" s="991" t="inlineStr">
        <is>
          <t>61 - 90</t>
        </is>
      </c>
      <c r="JL7" s="991" t="inlineStr">
        <is>
          <t>91 - 120</t>
        </is>
      </c>
      <c r="JM7" s="991" t="inlineStr">
        <is>
          <t>121 - 150</t>
        </is>
      </c>
      <c r="JN7" s="991" t="inlineStr">
        <is>
          <t>151-180</t>
        </is>
      </c>
      <c r="JO7" s="897" t="inlineStr">
        <is>
          <t>181+</t>
        </is>
      </c>
      <c r="JQ7" s="2547">
        <f>+$A7</f>
        <v/>
      </c>
      <c r="JR7" s="2542" t="inlineStr">
        <is>
          <t>%</t>
        </is>
      </c>
      <c r="JS7" s="2543" t="inlineStr">
        <is>
          <t>TOTAL</t>
        </is>
      </c>
      <c r="JT7" s="2543" t="inlineStr">
        <is>
          <t>Future Cash</t>
        </is>
      </c>
      <c r="JU7" s="2544" t="inlineStr">
        <is>
          <t>0 - 30</t>
        </is>
      </c>
      <c r="JV7" s="2544" t="inlineStr">
        <is>
          <t>31 - 60</t>
        </is>
      </c>
      <c r="JW7" s="2544" t="inlineStr">
        <is>
          <t>61 - 90</t>
        </is>
      </c>
      <c r="JX7" s="2544" t="inlineStr">
        <is>
          <t>91 - 120</t>
        </is>
      </c>
      <c r="JY7" s="2544" t="inlineStr">
        <is>
          <t>121 - 150</t>
        </is>
      </c>
      <c r="JZ7" s="2545" t="inlineStr">
        <is>
          <t>151-180</t>
        </is>
      </c>
      <c r="KA7" s="2546" t="inlineStr">
        <is>
          <t>181+</t>
        </is>
      </c>
      <c r="KB7" s="317" t="n"/>
      <c r="KC7" s="2547">
        <f>+$A7</f>
        <v/>
      </c>
      <c r="KD7" s="990" t="inlineStr">
        <is>
          <t>TOTAL</t>
        </is>
      </c>
      <c r="KE7" s="990" t="inlineStr">
        <is>
          <t>Future Cash</t>
        </is>
      </c>
      <c r="KF7" s="991" t="inlineStr">
        <is>
          <t>0 - 30</t>
        </is>
      </c>
      <c r="KG7" s="991" t="inlineStr">
        <is>
          <t>31 - 60</t>
        </is>
      </c>
      <c r="KH7" s="991" t="inlineStr">
        <is>
          <t>61 - 90</t>
        </is>
      </c>
      <c r="KI7" s="991" t="inlineStr">
        <is>
          <t>91 - 120</t>
        </is>
      </c>
      <c r="KJ7" s="991" t="inlineStr">
        <is>
          <t>121 - 150</t>
        </is>
      </c>
      <c r="KK7" s="991" t="inlineStr">
        <is>
          <t>151-180</t>
        </is>
      </c>
      <c r="KL7" s="897" t="inlineStr">
        <is>
          <t>181+</t>
        </is>
      </c>
    </row>
    <row r="8" ht="15.5" customHeight="1">
      <c r="A8" s="1442">
        <f>X8</f>
        <v/>
      </c>
      <c r="B8" s="1443" t="n"/>
      <c r="C8" s="1443" t="n"/>
      <c r="D8" s="1443" t="n"/>
      <c r="E8" s="1444" t="n"/>
      <c r="F8" s="1444" t="n"/>
      <c r="G8" s="1444" t="n"/>
      <c r="H8" s="1444" t="n"/>
      <c r="I8" s="1444" t="n"/>
      <c r="J8" s="1444" t="n"/>
      <c r="K8" s="1445" t="n"/>
      <c r="L8" s="317" t="n"/>
      <c r="M8" s="745">
        <f>A8</f>
        <v/>
      </c>
      <c r="N8" s="1278" t="n"/>
      <c r="O8" s="1278" t="n"/>
      <c r="P8" s="1279" t="n"/>
      <c r="Q8" s="1279" t="n"/>
      <c r="R8" s="1279" t="n"/>
      <c r="S8" s="1279" t="n"/>
      <c r="T8" s="1279" t="n"/>
      <c r="U8" s="1279" t="n"/>
      <c r="V8" s="1280" t="n"/>
      <c r="X8" s="745" t="inlineStr">
        <is>
          <t>COMBINED</t>
        </is>
      </c>
      <c r="Y8" s="1281" t="n"/>
      <c r="Z8" s="1281" t="n"/>
      <c r="AA8" s="1281" t="n"/>
      <c r="AB8" s="1282" t="n"/>
      <c r="AC8" s="1282" t="n"/>
      <c r="AD8" s="1282" t="n"/>
      <c r="AE8" s="1282" t="n"/>
      <c r="AF8" s="1282" t="n"/>
      <c r="AG8" s="1282" t="n"/>
      <c r="AH8" s="1283" t="n"/>
      <c r="AI8" s="317" t="n"/>
      <c r="AJ8" s="745">
        <f>X8</f>
        <v/>
      </c>
      <c r="AK8" s="1278" t="n"/>
      <c r="AL8" s="1278" t="n"/>
      <c r="AM8" s="1279" t="n"/>
      <c r="AN8" s="1279" t="n"/>
      <c r="AO8" s="1279" t="n"/>
      <c r="AP8" s="1279" t="n"/>
      <c r="AQ8" s="1279" t="n"/>
      <c r="AR8" s="1279" t="n"/>
      <c r="AS8" s="1280" t="n"/>
      <c r="AU8" s="745" t="inlineStr">
        <is>
          <t>COMBINED</t>
        </is>
      </c>
      <c r="AV8" s="1281" t="n"/>
      <c r="AW8" s="1281" t="n"/>
      <c r="AX8" s="1281" t="n"/>
      <c r="AY8" s="1282" t="n"/>
      <c r="AZ8" s="1282" t="n"/>
      <c r="BA8" s="1282" t="n"/>
      <c r="BB8" s="1282" t="n"/>
      <c r="BC8" s="1282" t="n"/>
      <c r="BD8" s="1282" t="n"/>
      <c r="BE8" s="1283" t="n"/>
      <c r="BF8" s="317" t="n"/>
      <c r="BG8" s="745">
        <f>AU8</f>
        <v/>
      </c>
      <c r="BH8" s="1278" t="n"/>
      <c r="BI8" s="1278" t="n"/>
      <c r="BJ8" s="1279" t="n"/>
      <c r="BK8" s="1279" t="n"/>
      <c r="BL8" s="1279" t="n"/>
      <c r="BM8" s="1279" t="n"/>
      <c r="BN8" s="1279" t="n"/>
      <c r="BO8" s="1279" t="n"/>
      <c r="BP8" s="1280" t="n"/>
      <c r="BR8" s="745" t="inlineStr">
        <is>
          <t>COMBINED</t>
        </is>
      </c>
      <c r="BS8" s="1281" t="n"/>
      <c r="BT8" s="1281" t="n"/>
      <c r="BU8" s="1281" t="n"/>
      <c r="BV8" s="1282" t="n"/>
      <c r="BW8" s="1282" t="n"/>
      <c r="BX8" s="1282" t="n"/>
      <c r="BY8" s="1282" t="n"/>
      <c r="BZ8" s="1282" t="n"/>
      <c r="CA8" s="1282" t="n"/>
      <c r="CB8" s="1283" t="n"/>
      <c r="CC8" s="317" t="n"/>
      <c r="CD8" s="745">
        <f>BR8</f>
        <v/>
      </c>
      <c r="CE8" s="1278" t="n"/>
      <c r="CF8" s="1278" t="n"/>
      <c r="CG8" s="1279" t="n"/>
      <c r="CH8" s="1279" t="n"/>
      <c r="CI8" s="1279" t="n"/>
      <c r="CJ8" s="1279" t="n"/>
      <c r="CK8" s="1279" t="n"/>
      <c r="CL8" s="1279" t="n"/>
      <c r="CM8" s="1280" t="n"/>
      <c r="CO8" s="745" t="inlineStr">
        <is>
          <t>COMBINED</t>
        </is>
      </c>
      <c r="CP8" s="1281" t="n"/>
      <c r="CQ8" s="1281" t="n"/>
      <c r="CR8" s="1281" t="n"/>
      <c r="CS8" s="1282" t="n"/>
      <c r="CT8" s="1282" t="n"/>
      <c r="CU8" s="1282" t="n"/>
      <c r="CV8" s="1282" t="n"/>
      <c r="CW8" s="1282" t="n"/>
      <c r="CX8" s="1282" t="n"/>
      <c r="CY8" s="1283" t="n"/>
      <c r="CZ8" s="317" t="n"/>
      <c r="DA8" s="745">
        <f>CO8</f>
        <v/>
      </c>
      <c r="DB8" s="1278" t="n"/>
      <c r="DC8" s="1278" t="n"/>
      <c r="DD8" s="1279" t="n"/>
      <c r="DE8" s="1279" t="n"/>
      <c r="DF8" s="1279" t="n"/>
      <c r="DG8" s="1279" t="n"/>
      <c r="DH8" s="1279" t="n"/>
      <c r="DI8" s="1279" t="n"/>
      <c r="DJ8" s="1280" t="n"/>
      <c r="DL8" s="745" t="inlineStr">
        <is>
          <t>COMBINED</t>
        </is>
      </c>
      <c r="DM8" s="1281" t="n"/>
      <c r="DN8" s="1281" t="n"/>
      <c r="DO8" s="1281" t="n"/>
      <c r="DP8" s="1282" t="n"/>
      <c r="DQ8" s="1282" t="n"/>
      <c r="DR8" s="1282" t="n"/>
      <c r="DS8" s="1282" t="n"/>
      <c r="DT8" s="1282" t="n"/>
      <c r="DU8" s="1282" t="n"/>
      <c r="DV8" s="1283" t="n"/>
      <c r="DW8" s="317" t="n"/>
      <c r="DX8" s="745">
        <f>DL8</f>
        <v/>
      </c>
      <c r="DY8" s="1278" t="n"/>
      <c r="DZ8" s="1278" t="n"/>
      <c r="EA8" s="1279" t="n"/>
      <c r="EB8" s="1279" t="n"/>
      <c r="EC8" s="1279" t="n"/>
      <c r="ED8" s="1279" t="n"/>
      <c r="EE8" s="1279" t="n"/>
      <c r="EF8" s="1279" t="n"/>
      <c r="EG8" s="1280" t="n"/>
      <c r="EI8" s="745" t="inlineStr">
        <is>
          <t>COMBINED</t>
        </is>
      </c>
      <c r="EJ8" s="1281" t="n"/>
      <c r="EK8" s="1281" t="n"/>
      <c r="EL8" s="1281" t="n"/>
      <c r="EM8" s="1282" t="n"/>
      <c r="EN8" s="1282" t="n"/>
      <c r="EO8" s="1282" t="n"/>
      <c r="EP8" s="1282" t="n"/>
      <c r="EQ8" s="1282" t="n"/>
      <c r="ER8" s="1282" t="n"/>
      <c r="ES8" s="1283" t="n"/>
      <c r="ET8" s="317" t="n"/>
      <c r="EU8" s="745">
        <f>EI8</f>
        <v/>
      </c>
      <c r="EV8" s="1278" t="n"/>
      <c r="EW8" s="1278" t="n"/>
      <c r="EX8" s="1279" t="n"/>
      <c r="EY8" s="1279" t="n"/>
      <c r="EZ8" s="1279" t="n"/>
      <c r="FA8" s="1279" t="n"/>
      <c r="FB8" s="1279" t="n"/>
      <c r="FC8" s="1279" t="n"/>
      <c r="FD8" s="1280" t="n"/>
      <c r="FF8" s="745" t="inlineStr">
        <is>
          <t>COMBINED</t>
        </is>
      </c>
      <c r="FG8" s="1281" t="n"/>
      <c r="FH8" s="1281" t="n"/>
      <c r="FI8" s="1281" t="n"/>
      <c r="FJ8" s="1282" t="n"/>
      <c r="FK8" s="1282" t="n"/>
      <c r="FL8" s="1282" t="n"/>
      <c r="FM8" s="1282" t="n"/>
      <c r="FN8" s="1282" t="n"/>
      <c r="FO8" s="1282" t="n"/>
      <c r="FP8" s="1283" t="n"/>
      <c r="FQ8" s="317" t="n"/>
      <c r="FR8" s="745">
        <f>FF8</f>
        <v/>
      </c>
      <c r="FS8" s="1278" t="n"/>
      <c r="FT8" s="1278" t="n"/>
      <c r="FU8" s="1279" t="n"/>
      <c r="FV8" s="1279" t="n"/>
      <c r="FW8" s="1279" t="n"/>
      <c r="FX8" s="1279" t="n"/>
      <c r="FY8" s="1279" t="n"/>
      <c r="FZ8" s="1279" t="n"/>
      <c r="GA8" s="1280" t="n"/>
      <c r="GC8" s="745" t="inlineStr">
        <is>
          <t>COMBINED</t>
        </is>
      </c>
      <c r="GD8" s="1281" t="n"/>
      <c r="GE8" s="1281" t="n"/>
      <c r="GF8" s="1281" t="n"/>
      <c r="GG8" s="1282" t="n"/>
      <c r="GH8" s="1282" t="n"/>
      <c r="GI8" s="1282" t="n"/>
      <c r="GJ8" s="1282" t="n"/>
      <c r="GK8" s="1282" t="n"/>
      <c r="GL8" s="1282" t="n"/>
      <c r="GM8" s="1283" t="n"/>
      <c r="GN8" s="317" t="n"/>
      <c r="GO8" s="745">
        <f>GC8</f>
        <v/>
      </c>
      <c r="GP8" s="1278" t="n"/>
      <c r="GQ8" s="1278" t="n"/>
      <c r="GR8" s="1279" t="n"/>
      <c r="GS8" s="1279" t="n"/>
      <c r="GT8" s="1279" t="n"/>
      <c r="GU8" s="1279" t="n"/>
      <c r="GV8" s="1279" t="n"/>
      <c r="GW8" s="1279" t="n"/>
      <c r="GX8" s="1280" t="n"/>
      <c r="GZ8" s="745" t="inlineStr">
        <is>
          <t>COMBINED</t>
        </is>
      </c>
      <c r="HA8" s="1281" t="n"/>
      <c r="HB8" s="1281" t="n"/>
      <c r="HC8" s="1281" t="n"/>
      <c r="HD8" s="1282" t="n"/>
      <c r="HE8" s="1282" t="n"/>
      <c r="HF8" s="1282" t="n"/>
      <c r="HG8" s="1282" t="n"/>
      <c r="HH8" s="1282" t="n"/>
      <c r="HI8" s="1282" t="n"/>
      <c r="HJ8" s="1283" t="n"/>
      <c r="HK8" s="317" t="n"/>
      <c r="HL8" s="745">
        <f>GZ8</f>
        <v/>
      </c>
      <c r="HM8" s="1278" t="n"/>
      <c r="HN8" s="1278" t="n"/>
      <c r="HO8" s="1279" t="n"/>
      <c r="HP8" s="1279" t="n"/>
      <c r="HQ8" s="1279" t="n"/>
      <c r="HR8" s="1279" t="n"/>
      <c r="HS8" s="1279" t="n"/>
      <c r="HT8" s="1279" t="n"/>
      <c r="HU8" s="1280" t="n"/>
      <c r="HW8" s="745" t="inlineStr">
        <is>
          <t>COMBINED</t>
        </is>
      </c>
      <c r="HX8" s="1281" t="n"/>
      <c r="HY8" s="1281" t="n"/>
      <c r="HZ8" s="1281" t="n"/>
      <c r="IA8" s="1282" t="n"/>
      <c r="IB8" s="1282" t="n"/>
      <c r="IC8" s="1282" t="n"/>
      <c r="ID8" s="1282" t="n"/>
      <c r="IE8" s="1282" t="n"/>
      <c r="IF8" s="1282" t="n"/>
      <c r="IG8" s="1283" t="n"/>
      <c r="IH8" s="317" t="n"/>
      <c r="II8" s="745">
        <f>HW8</f>
        <v/>
      </c>
      <c r="IJ8" s="1278" t="n"/>
      <c r="IK8" s="1278" t="n"/>
      <c r="IL8" s="1279" t="n"/>
      <c r="IM8" s="1279" t="n"/>
      <c r="IN8" s="1279" t="n"/>
      <c r="IO8" s="1279" t="n"/>
      <c r="IP8" s="1279" t="n"/>
      <c r="IQ8" s="1279" t="n"/>
      <c r="IR8" s="1280" t="n"/>
      <c r="IT8" s="745" t="inlineStr">
        <is>
          <t>COMBINED</t>
        </is>
      </c>
      <c r="IU8" s="1281" t="n"/>
      <c r="IV8" s="1281" t="n"/>
      <c r="IW8" s="1281" t="n"/>
      <c r="IX8" s="1282" t="n"/>
      <c r="IY8" s="1282" t="n"/>
      <c r="IZ8" s="1282" t="n"/>
      <c r="JA8" s="1282" t="n"/>
      <c r="JB8" s="1282" t="n"/>
      <c r="JC8" s="1282" t="n"/>
      <c r="JD8" s="1283" t="n"/>
      <c r="JE8" s="317" t="n"/>
      <c r="JF8" s="745">
        <f>IT8</f>
        <v/>
      </c>
      <c r="JG8" s="1278" t="n"/>
      <c r="JH8" s="1278" t="n"/>
      <c r="JI8" s="1279" t="n"/>
      <c r="JJ8" s="1279" t="n"/>
      <c r="JK8" s="1279" t="n"/>
      <c r="JL8" s="1279" t="n"/>
      <c r="JM8" s="1279" t="n"/>
      <c r="JN8" s="1279" t="n"/>
      <c r="JO8" s="1280" t="n"/>
      <c r="JQ8" s="745" t="inlineStr">
        <is>
          <t>COMBINED</t>
        </is>
      </c>
      <c r="JR8" s="1281" t="n"/>
      <c r="JS8" s="1281" t="n"/>
      <c r="JT8" s="1281" t="n"/>
      <c r="JU8" s="1282" t="n"/>
      <c r="JV8" s="1282" t="n"/>
      <c r="JW8" s="1282" t="n"/>
      <c r="JX8" s="1282" t="n"/>
      <c r="JY8" s="1282" t="n"/>
      <c r="JZ8" s="1282" t="n"/>
      <c r="KA8" s="1283" t="n"/>
      <c r="KB8" s="317" t="n"/>
      <c r="KC8" s="745">
        <f>JQ8</f>
        <v/>
      </c>
      <c r="KD8" s="1278" t="n"/>
      <c r="KE8" s="1278" t="n"/>
      <c r="KF8" s="1279" t="n"/>
      <c r="KG8" s="1279" t="n"/>
      <c r="KH8" s="1279" t="n"/>
      <c r="KI8" s="1279" t="n"/>
      <c r="KJ8" s="1279" t="n"/>
      <c r="KK8" s="1279" t="n"/>
      <c r="KL8" s="1280" t="n"/>
    </row>
    <row r="9" ht="15.5" customHeight="1">
      <c r="A9" s="743" t="inlineStr">
        <is>
          <t>BC/BS</t>
        </is>
      </c>
      <c r="B9" s="2548">
        <f>+C9/C28</f>
        <v/>
      </c>
      <c r="C9" s="734">
        <f>SUM(D9:K9)</f>
        <v/>
      </c>
      <c r="D9" s="735">
        <f>AA9+AX9+BU9+CR9+DO9+EL9+FI9+GF9+HC9+HZ9+IW9+JT9</f>
        <v/>
      </c>
      <c r="E9" s="735">
        <f>AB9+AY9+BV9+CS9+DP9+EM9+FJ9+GG9+HD9+IA9+IX9+JU9</f>
        <v/>
      </c>
      <c r="F9" s="735">
        <f>AC9+AZ9+BW9+CT9+DQ9+EN9+FK9+GH9+HE9+IB9+IY9+JV9</f>
        <v/>
      </c>
      <c r="G9" s="735">
        <f>AD9+BA9+BX9+CU9+DR9+EO9+FL9+GI9+HF9+IC9+IZ9+JW9</f>
        <v/>
      </c>
      <c r="H9" s="735">
        <f>AE9+BB9+BY9+CV9+DS9+EP9+FM9+GJ9+HG9+ID9+JA9+JX9</f>
        <v/>
      </c>
      <c r="I9" s="735">
        <f>AF9+BC9+BZ9+CW9+DT9+EQ9+FN9+GK9+HH9+IE9+JB9+JY9</f>
        <v/>
      </c>
      <c r="J9" s="735">
        <f>AG9+BD9+CA9+CX9+DU9+ER9+FO9+GL9+HI9+IF9+JC9+JZ9</f>
        <v/>
      </c>
      <c r="K9" s="744">
        <f>AH9+BE9+CB9+CY9+DV9+ES9+FP9+GM9+HJ9+IG9+JD9+KA9</f>
        <v/>
      </c>
      <c r="L9" s="317" t="n"/>
      <c r="M9" s="743" t="inlineStr">
        <is>
          <t>BC/BS</t>
        </is>
      </c>
      <c r="N9" s="736">
        <f>SUM(O9:V9)</f>
        <v/>
      </c>
      <c r="O9" s="737">
        <f>+D9/C9</f>
        <v/>
      </c>
      <c r="P9" s="737">
        <f>+E9/C9</f>
        <v/>
      </c>
      <c r="Q9" s="737">
        <f>+F9/C9</f>
        <v/>
      </c>
      <c r="R9" s="737">
        <f>+G9/C9</f>
        <v/>
      </c>
      <c r="S9" s="737">
        <f>+H9/C9</f>
        <v/>
      </c>
      <c r="T9" s="737">
        <f>+I9/C9</f>
        <v/>
      </c>
      <c r="U9" s="737">
        <f>+J9/C9</f>
        <v/>
      </c>
      <c r="V9" s="746">
        <f>+K9/C9</f>
        <v/>
      </c>
      <c r="X9" s="743" t="inlineStr">
        <is>
          <t>BC/BS</t>
        </is>
      </c>
      <c r="Y9" s="2548">
        <f>+Z9/Z28</f>
        <v/>
      </c>
      <c r="Z9" s="734">
        <f>SUM(AA9:AH9)</f>
        <v/>
      </c>
      <c r="AA9" s="735" t="n"/>
      <c r="AB9" s="735" t="n"/>
      <c r="AC9" s="735" t="n"/>
      <c r="AD9" s="735" t="n"/>
      <c r="AE9" s="735" t="n"/>
      <c r="AF9" s="735" t="n"/>
      <c r="AG9" s="735" t="n"/>
      <c r="AH9" s="744" t="n"/>
      <c r="AI9" s="317" t="n"/>
      <c r="AJ9" s="743" t="inlineStr">
        <is>
          <t>BC/BS</t>
        </is>
      </c>
      <c r="AK9" s="736">
        <f>SUM(AL9:AS9)</f>
        <v/>
      </c>
      <c r="AL9" s="737">
        <f>+AA9/Z9</f>
        <v/>
      </c>
      <c r="AM9" s="737">
        <f>+AB9/Z9</f>
        <v/>
      </c>
      <c r="AN9" s="737">
        <f>+AC9/Z9</f>
        <v/>
      </c>
      <c r="AO9" s="737">
        <f>+AD9/Z9</f>
        <v/>
      </c>
      <c r="AP9" s="737">
        <f>+AE9/Z9</f>
        <v/>
      </c>
      <c r="AQ9" s="737">
        <f>+AF9/Z9</f>
        <v/>
      </c>
      <c r="AR9" s="737">
        <f>+AG9/Z9</f>
        <v/>
      </c>
      <c r="AS9" s="746">
        <f>+AH9/Z9</f>
        <v/>
      </c>
      <c r="AU9" s="743" t="inlineStr">
        <is>
          <t>BC/BS</t>
        </is>
      </c>
      <c r="AV9" s="2548">
        <f>+AW9/AW28</f>
        <v/>
      </c>
      <c r="AW9" s="734">
        <f>SUM(AX9:BE9)</f>
        <v/>
      </c>
      <c r="AX9" s="735" t="n"/>
      <c r="AY9" s="735" t="n"/>
      <c r="AZ9" s="735" t="n"/>
      <c r="BA9" s="735" t="n"/>
      <c r="BB9" s="735" t="n"/>
      <c r="BC9" s="735" t="n"/>
      <c r="BD9" s="735" t="n"/>
      <c r="BE9" s="744" t="n"/>
      <c r="BF9" s="317" t="n"/>
      <c r="BG9" s="743" t="inlineStr">
        <is>
          <t>BC/BS</t>
        </is>
      </c>
      <c r="BH9" s="736">
        <f>SUM(BI9:BP9)</f>
        <v/>
      </c>
      <c r="BI9" s="737">
        <f>+AX9/AW9</f>
        <v/>
      </c>
      <c r="BJ9" s="737">
        <f>+AY9/AW9</f>
        <v/>
      </c>
      <c r="BK9" s="737">
        <f>+AZ9/AW9</f>
        <v/>
      </c>
      <c r="BL9" s="737">
        <f>+BA9/AW9</f>
        <v/>
      </c>
      <c r="BM9" s="737">
        <f>+BB9/AW9</f>
        <v/>
      </c>
      <c r="BN9" s="737">
        <f>+BC9/AW9</f>
        <v/>
      </c>
      <c r="BO9" s="737">
        <f>+BD9/AW9</f>
        <v/>
      </c>
      <c r="BP9" s="746">
        <f>+BE9/AW9</f>
        <v/>
      </c>
      <c r="BR9" s="743" t="inlineStr">
        <is>
          <t>BC/BS</t>
        </is>
      </c>
      <c r="BS9" s="2548">
        <f>+BT9/BT28</f>
        <v/>
      </c>
      <c r="BT9" s="734">
        <f>SUM(BU9:CB9)</f>
        <v/>
      </c>
      <c r="BU9" s="735" t="n"/>
      <c r="BV9" s="735" t="n"/>
      <c r="BW9" s="735" t="n"/>
      <c r="BX9" s="735" t="n"/>
      <c r="BY9" s="735" t="n"/>
      <c r="BZ9" s="735" t="n"/>
      <c r="CA9" s="735" t="n"/>
      <c r="CB9" s="744" t="n"/>
      <c r="CC9" s="317" t="n"/>
      <c r="CD9" s="743" t="inlineStr">
        <is>
          <t>BC/BS</t>
        </is>
      </c>
      <c r="CE9" s="736">
        <f>SUM(CF9:CM9)</f>
        <v/>
      </c>
      <c r="CF9" s="737">
        <f>+BU9/BT9</f>
        <v/>
      </c>
      <c r="CG9" s="737">
        <f>+BV9/BT9</f>
        <v/>
      </c>
      <c r="CH9" s="737">
        <f>+BW9/BT9</f>
        <v/>
      </c>
      <c r="CI9" s="737">
        <f>+BX9/BT9</f>
        <v/>
      </c>
      <c r="CJ9" s="737">
        <f>+BY9/BT9</f>
        <v/>
      </c>
      <c r="CK9" s="737">
        <f>+BZ9/BT9</f>
        <v/>
      </c>
      <c r="CL9" s="737">
        <f>+CA9/BT9</f>
        <v/>
      </c>
      <c r="CM9" s="746">
        <f>+CB9/BT9</f>
        <v/>
      </c>
      <c r="CO9" s="743" t="inlineStr">
        <is>
          <t>BC/BS</t>
        </is>
      </c>
      <c r="CP9" s="2548">
        <f>+CQ9/CQ28</f>
        <v/>
      </c>
      <c r="CQ9" s="734">
        <f>SUM(CR9:CY9)</f>
        <v/>
      </c>
      <c r="CR9" s="735" t="n"/>
      <c r="CS9" s="735" t="n"/>
      <c r="CT9" s="735" t="n"/>
      <c r="CU9" s="735" t="n"/>
      <c r="CV9" s="735" t="n"/>
      <c r="CW9" s="735" t="n"/>
      <c r="CX9" s="735" t="n"/>
      <c r="CY9" s="744" t="n"/>
      <c r="CZ9" s="317" t="n"/>
      <c r="DA9" s="743" t="inlineStr">
        <is>
          <t>BC/BS</t>
        </is>
      </c>
      <c r="DB9" s="736">
        <f>SUM(DC9:DJ9)</f>
        <v/>
      </c>
      <c r="DC9" s="737">
        <f>+CR9/CQ9</f>
        <v/>
      </c>
      <c r="DD9" s="737">
        <f>+CS9/CQ9</f>
        <v/>
      </c>
      <c r="DE9" s="737">
        <f>+CT9/CQ9</f>
        <v/>
      </c>
      <c r="DF9" s="737">
        <f>+CU9/CQ9</f>
        <v/>
      </c>
      <c r="DG9" s="737">
        <f>+CV9/CQ9</f>
        <v/>
      </c>
      <c r="DH9" s="737">
        <f>+CW9/CQ9</f>
        <v/>
      </c>
      <c r="DI9" s="737">
        <f>+CX9/CQ9</f>
        <v/>
      </c>
      <c r="DJ9" s="746">
        <f>+CY9/CQ9</f>
        <v/>
      </c>
      <c r="DL9" s="743" t="inlineStr">
        <is>
          <t>BC/BS</t>
        </is>
      </c>
      <c r="DM9" s="2548">
        <f>+DN9/DN28</f>
        <v/>
      </c>
      <c r="DN9" s="734">
        <f>SUM(DO9:DV9)</f>
        <v/>
      </c>
      <c r="DO9" s="735" t="n"/>
      <c r="DP9" s="735" t="n"/>
      <c r="DQ9" s="735" t="n"/>
      <c r="DR9" s="735" t="n"/>
      <c r="DS9" s="735" t="n"/>
      <c r="DT9" s="735" t="n"/>
      <c r="DU9" s="735" t="n"/>
      <c r="DV9" s="744" t="n"/>
      <c r="DW9" s="317" t="n"/>
      <c r="DX9" s="743" t="inlineStr">
        <is>
          <t>BC/BS</t>
        </is>
      </c>
      <c r="DY9" s="736">
        <f>SUM(DZ9:EG9)</f>
        <v/>
      </c>
      <c r="DZ9" s="737">
        <f>+DO9/DN9</f>
        <v/>
      </c>
      <c r="EA9" s="737">
        <f>+DP9/DN9</f>
        <v/>
      </c>
      <c r="EB9" s="737">
        <f>+DQ9/DN9</f>
        <v/>
      </c>
      <c r="EC9" s="737">
        <f>+DR9/DN9</f>
        <v/>
      </c>
      <c r="ED9" s="737">
        <f>+DS9/DN9</f>
        <v/>
      </c>
      <c r="EE9" s="737">
        <f>+DT9/DN9</f>
        <v/>
      </c>
      <c r="EF9" s="737">
        <f>+DU9/DN9</f>
        <v/>
      </c>
      <c r="EG9" s="746">
        <f>+DV9/DN9</f>
        <v/>
      </c>
      <c r="EI9" s="743" t="inlineStr">
        <is>
          <t>BC/BS</t>
        </is>
      </c>
      <c r="EJ9" s="2548">
        <f>+EK9/EK28</f>
        <v/>
      </c>
      <c r="EK9" s="734">
        <f>SUM(EL9:ES9)</f>
        <v/>
      </c>
      <c r="EL9" s="735" t="n"/>
      <c r="EM9" s="735" t="n"/>
      <c r="EN9" s="735" t="n"/>
      <c r="EO9" s="735" t="n"/>
      <c r="EP9" s="735" t="n"/>
      <c r="EQ9" s="735" t="n"/>
      <c r="ER9" s="735" t="n"/>
      <c r="ES9" s="744" t="n"/>
      <c r="ET9" s="317" t="n"/>
      <c r="EU9" s="743" t="inlineStr">
        <is>
          <t>BC/BS</t>
        </is>
      </c>
      <c r="EV9" s="736">
        <f>SUM(EW9:FD9)</f>
        <v/>
      </c>
      <c r="EW9" s="737">
        <f>+EL9/EK9</f>
        <v/>
      </c>
      <c r="EX9" s="737">
        <f>+EM9/EK9</f>
        <v/>
      </c>
      <c r="EY9" s="737">
        <f>+EN9/EK9</f>
        <v/>
      </c>
      <c r="EZ9" s="737">
        <f>+EO9/EK9</f>
        <v/>
      </c>
      <c r="FA9" s="737">
        <f>+EP9/EK9</f>
        <v/>
      </c>
      <c r="FB9" s="737">
        <f>+EQ9/EK9</f>
        <v/>
      </c>
      <c r="FC9" s="737">
        <f>+ER9/EK9</f>
        <v/>
      </c>
      <c r="FD9" s="746">
        <f>+ES9/EK9</f>
        <v/>
      </c>
      <c r="FF9" s="743" t="inlineStr">
        <is>
          <t>BC/BS</t>
        </is>
      </c>
      <c r="FG9" s="2548">
        <f>+FH9/FH28</f>
        <v/>
      </c>
      <c r="FH9" s="734">
        <f>SUM(FI9:FP9)</f>
        <v/>
      </c>
      <c r="FI9" s="735" t="n"/>
      <c r="FJ9" s="735" t="n"/>
      <c r="FK9" s="735" t="n"/>
      <c r="FL9" s="735" t="n"/>
      <c r="FM9" s="735" t="n"/>
      <c r="FN9" s="735" t="n"/>
      <c r="FO9" s="735" t="n"/>
      <c r="FP9" s="744" t="n"/>
      <c r="FQ9" s="317" t="n"/>
      <c r="FR9" s="743" t="inlineStr">
        <is>
          <t>BC/BS</t>
        </is>
      </c>
      <c r="FS9" s="736">
        <f>SUM(FT9:GA9)</f>
        <v/>
      </c>
      <c r="FT9" s="737">
        <f>+FI9/FH9</f>
        <v/>
      </c>
      <c r="FU9" s="737">
        <f>+FJ9/FH9</f>
        <v/>
      </c>
      <c r="FV9" s="737">
        <f>+FK9/FH9</f>
        <v/>
      </c>
      <c r="FW9" s="737">
        <f>+FL9/FH9</f>
        <v/>
      </c>
      <c r="FX9" s="737">
        <f>+FM9/FH9</f>
        <v/>
      </c>
      <c r="FY9" s="737">
        <f>+FN9/FH9</f>
        <v/>
      </c>
      <c r="FZ9" s="737">
        <f>+FO9/FH9</f>
        <v/>
      </c>
      <c r="GA9" s="746">
        <f>+FP9/FH9</f>
        <v/>
      </c>
      <c r="GC9" s="743" t="inlineStr">
        <is>
          <t>BC/BS</t>
        </is>
      </c>
      <c r="GD9" s="2548">
        <f>+GE9/GE28</f>
        <v/>
      </c>
      <c r="GE9" s="734">
        <f>SUM(GF9:GM9)</f>
        <v/>
      </c>
      <c r="GF9" s="735" t="n"/>
      <c r="GG9" s="735" t="n"/>
      <c r="GH9" s="735" t="n"/>
      <c r="GI9" s="735" t="n"/>
      <c r="GJ9" s="735" t="n"/>
      <c r="GK9" s="735" t="n"/>
      <c r="GL9" s="735" t="n"/>
      <c r="GM9" s="744" t="n"/>
      <c r="GN9" s="317" t="n"/>
      <c r="GO9" s="743" t="inlineStr">
        <is>
          <t>BC/BS</t>
        </is>
      </c>
      <c r="GP9" s="736">
        <f>SUM(GQ9:GX9)</f>
        <v/>
      </c>
      <c r="GQ9" s="737">
        <f>+GF9/GE9</f>
        <v/>
      </c>
      <c r="GR9" s="737">
        <f>+GG9/GE9</f>
        <v/>
      </c>
      <c r="GS9" s="737">
        <f>+GH9/GE9</f>
        <v/>
      </c>
      <c r="GT9" s="737">
        <f>+GI9/GE9</f>
        <v/>
      </c>
      <c r="GU9" s="737">
        <f>+GJ9/GE9</f>
        <v/>
      </c>
      <c r="GV9" s="737">
        <f>+GK9/GE9</f>
        <v/>
      </c>
      <c r="GW9" s="737">
        <f>+GL9/GE9</f>
        <v/>
      </c>
      <c r="GX9" s="746">
        <f>+GM9/GE9</f>
        <v/>
      </c>
      <c r="GZ9" s="743" t="inlineStr">
        <is>
          <t>BC/BS</t>
        </is>
      </c>
      <c r="HA9" s="2548">
        <f>+HB9/HB28</f>
        <v/>
      </c>
      <c r="HB9" s="734">
        <f>SUM(HC9:HJ9)</f>
        <v/>
      </c>
      <c r="HC9" s="735" t="n"/>
      <c r="HD9" s="735" t="n"/>
      <c r="HE9" s="735" t="n"/>
      <c r="HF9" s="735" t="n"/>
      <c r="HG9" s="735" t="n"/>
      <c r="HH9" s="735" t="n"/>
      <c r="HI9" s="735" t="n"/>
      <c r="HJ9" s="744" t="n"/>
      <c r="HK9" s="317" t="n"/>
      <c r="HL9" s="743" t="inlineStr">
        <is>
          <t>BC/BS</t>
        </is>
      </c>
      <c r="HM9" s="736">
        <f>SUM(HN9:HU9)</f>
        <v/>
      </c>
      <c r="HN9" s="737">
        <f>+HC9/HB9</f>
        <v/>
      </c>
      <c r="HO9" s="737">
        <f>+HD9/HB9</f>
        <v/>
      </c>
      <c r="HP9" s="737">
        <f>+HE9/HB9</f>
        <v/>
      </c>
      <c r="HQ9" s="737">
        <f>+HF9/HB9</f>
        <v/>
      </c>
      <c r="HR9" s="737">
        <f>+HG9/HB9</f>
        <v/>
      </c>
      <c r="HS9" s="737">
        <f>+HH9/HB9</f>
        <v/>
      </c>
      <c r="HT9" s="737">
        <f>+HI9/HB9</f>
        <v/>
      </c>
      <c r="HU9" s="746">
        <f>+HJ9/HB9</f>
        <v/>
      </c>
      <c r="HW9" s="743" t="inlineStr">
        <is>
          <t>BC/BS</t>
        </is>
      </c>
      <c r="HX9" s="2548">
        <f>+HY9/HY28</f>
        <v/>
      </c>
      <c r="HY9" s="734">
        <f>SUM(HZ9:IG9)</f>
        <v/>
      </c>
      <c r="HZ9" s="735" t="n"/>
      <c r="IA9" s="735" t="n"/>
      <c r="IB9" s="735" t="n"/>
      <c r="IC9" s="735" t="n"/>
      <c r="ID9" s="735" t="n"/>
      <c r="IE9" s="735" t="n"/>
      <c r="IF9" s="735" t="n"/>
      <c r="IG9" s="744" t="n"/>
      <c r="IH9" s="317" t="n"/>
      <c r="II9" s="743" t="inlineStr">
        <is>
          <t>BC/BS</t>
        </is>
      </c>
      <c r="IJ9" s="736">
        <f>SUM(IK9:IR9)</f>
        <v/>
      </c>
      <c r="IK9" s="737">
        <f>+HZ9/HY9</f>
        <v/>
      </c>
      <c r="IL9" s="737">
        <f>+IA9/HY9</f>
        <v/>
      </c>
      <c r="IM9" s="737">
        <f>+IB9/HY9</f>
        <v/>
      </c>
      <c r="IN9" s="737">
        <f>+IC9/HY9</f>
        <v/>
      </c>
      <c r="IO9" s="737">
        <f>+ID9/HY9</f>
        <v/>
      </c>
      <c r="IP9" s="737">
        <f>+IE9/HY9</f>
        <v/>
      </c>
      <c r="IQ9" s="737">
        <f>+IF9/HY9</f>
        <v/>
      </c>
      <c r="IR9" s="746">
        <f>+IG9/HY9</f>
        <v/>
      </c>
      <c r="IT9" s="743" t="inlineStr">
        <is>
          <t>BC/BS</t>
        </is>
      </c>
      <c r="IU9" s="2548">
        <f>+IV9/IV28</f>
        <v/>
      </c>
      <c r="IV9" s="734">
        <f>SUM(IW9:JD9)</f>
        <v/>
      </c>
      <c r="IW9" s="735" t="n"/>
      <c r="IX9" s="735" t="n"/>
      <c r="IY9" s="735" t="n"/>
      <c r="IZ9" s="735" t="n"/>
      <c r="JA9" s="735" t="n"/>
      <c r="JB9" s="735" t="n"/>
      <c r="JC9" s="735" t="n"/>
      <c r="JD9" s="744" t="n"/>
      <c r="JE9" s="317" t="n"/>
      <c r="JF9" s="743" t="inlineStr">
        <is>
          <t>BC/BS</t>
        </is>
      </c>
      <c r="JG9" s="736">
        <f>SUM(JH9:JO9)</f>
        <v/>
      </c>
      <c r="JH9" s="737">
        <f>+IW9/IV9</f>
        <v/>
      </c>
      <c r="JI9" s="737">
        <f>+IX9/IV9</f>
        <v/>
      </c>
      <c r="JJ9" s="737">
        <f>+IY9/IV9</f>
        <v/>
      </c>
      <c r="JK9" s="737">
        <f>+IZ9/IV9</f>
        <v/>
      </c>
      <c r="JL9" s="737">
        <f>+JA9/IV9</f>
        <v/>
      </c>
      <c r="JM9" s="737">
        <f>+JB9/IV9</f>
        <v/>
      </c>
      <c r="JN9" s="737">
        <f>+JC9/IV9</f>
        <v/>
      </c>
      <c r="JO9" s="746">
        <f>+JD9/IV9</f>
        <v/>
      </c>
      <c r="JQ9" s="743" t="inlineStr">
        <is>
          <t>BC/BS</t>
        </is>
      </c>
      <c r="JR9" s="2548">
        <f>+JS9/JS28</f>
        <v/>
      </c>
      <c r="JS9" s="734">
        <f>SUM(JT9:KA9)</f>
        <v/>
      </c>
      <c r="JT9" s="735" t="n"/>
      <c r="JU9" s="735" t="n"/>
      <c r="JV9" s="735" t="n"/>
      <c r="JW9" s="735" t="n"/>
      <c r="JX9" s="735" t="n"/>
      <c r="JY9" s="735" t="n"/>
      <c r="JZ9" s="735" t="n"/>
      <c r="KA9" s="744" t="n"/>
      <c r="KB9" s="317" t="n"/>
      <c r="KC9" s="743" t="inlineStr">
        <is>
          <t>BC/BS</t>
        </is>
      </c>
      <c r="KD9" s="736">
        <f>SUM(KE9:KL9)</f>
        <v/>
      </c>
      <c r="KE9" s="737">
        <f>+JT9/JS9</f>
        <v/>
      </c>
      <c r="KF9" s="737">
        <f>+JU9/JS9</f>
        <v/>
      </c>
      <c r="KG9" s="737">
        <f>+JV9/JS9</f>
        <v/>
      </c>
      <c r="KH9" s="737">
        <f>+JW9/JS9</f>
        <v/>
      </c>
      <c r="KI9" s="737">
        <f>+JX9/JS9</f>
        <v/>
      </c>
      <c r="KJ9" s="737">
        <f>+JY9/JS9</f>
        <v/>
      </c>
      <c r="KK9" s="737">
        <f>+JZ9/JS9</f>
        <v/>
      </c>
      <c r="KL9" s="746">
        <f>+KA9/JS9</f>
        <v/>
      </c>
    </row>
    <row r="10" ht="15.5" customHeight="1">
      <c r="A10" s="743" t="inlineStr">
        <is>
          <t>COMMERCIAL</t>
        </is>
      </c>
      <c r="B10" s="2548">
        <f>+C10/C28</f>
        <v/>
      </c>
      <c r="C10" s="734">
        <f>SUM(D10:K10)</f>
        <v/>
      </c>
      <c r="D10" s="735">
        <f>AA10+AX10+BU10+CR10+DO10+EL10+FI10+GF10+HC10+HZ10+IW10+JT10</f>
        <v/>
      </c>
      <c r="E10" s="735">
        <f>AB10+AY10+BV10+CS10+DP10+EM10+FJ10+GG10+HD10+IA10+IX10+JU10</f>
        <v/>
      </c>
      <c r="F10" s="735">
        <f>AC10+AZ10+BW10+CT10+DQ10+EN10+FK10+GH10+HE10+IB10+IY10+JV10</f>
        <v/>
      </c>
      <c r="G10" s="735">
        <f>AD10+BA10+BX10+CU10+DR10+EO10+FL10+GI10+HF10+IC10+IZ10+JW10</f>
        <v/>
      </c>
      <c r="H10" s="735">
        <f>AE10+BB10+BY10+CV10+DS10+EP10+FM10+GJ10+HG10+ID10+JA10+JX10</f>
        <v/>
      </c>
      <c r="I10" s="735">
        <f>AF10+BC10+BZ10+CW10+DT10+EQ10+FN10+GK10+HH10+IE10+JB10+JY10</f>
        <v/>
      </c>
      <c r="J10" s="735">
        <f>AG10+BD10+CA10+CX10+DU10+ER10+FO10+GL10+HI10+IF10+JC10+JZ10</f>
        <v/>
      </c>
      <c r="K10" s="744">
        <f>AH10+BE10+CB10+CY10+DV10+ES10+FP10+GM10+HJ10+IG10+JD10+KA10</f>
        <v/>
      </c>
      <c r="L10" s="317" t="n"/>
      <c r="M10" s="743" t="inlineStr">
        <is>
          <t>COMMERCIAL</t>
        </is>
      </c>
      <c r="N10" s="736">
        <f>SUM(O10:V10)</f>
        <v/>
      </c>
      <c r="O10" s="737">
        <f>+D10/C10</f>
        <v/>
      </c>
      <c r="P10" s="737">
        <f>+E10/C10</f>
        <v/>
      </c>
      <c r="Q10" s="737">
        <f>+F10/C10</f>
        <v/>
      </c>
      <c r="R10" s="737">
        <f>+G10/C10</f>
        <v/>
      </c>
      <c r="S10" s="737">
        <f>+H10/C10</f>
        <v/>
      </c>
      <c r="T10" s="737">
        <f>+I10/C10</f>
        <v/>
      </c>
      <c r="U10" s="737">
        <f>+J10/C10</f>
        <v/>
      </c>
      <c r="V10" s="746">
        <f>+K10/C10</f>
        <v/>
      </c>
      <c r="X10" s="743" t="inlineStr">
        <is>
          <t>COMMERCIAL</t>
        </is>
      </c>
      <c r="Y10" s="2548">
        <f>+Z10/Z28</f>
        <v/>
      </c>
      <c r="Z10" s="734">
        <f>SUM(AA10:AH10)</f>
        <v/>
      </c>
      <c r="AA10" s="735" t="n"/>
      <c r="AB10" s="735" t="n"/>
      <c r="AC10" s="735" t="n"/>
      <c r="AD10" s="735" t="n"/>
      <c r="AE10" s="735" t="n"/>
      <c r="AF10" s="735" t="n"/>
      <c r="AG10" s="735" t="n"/>
      <c r="AH10" s="744" t="n"/>
      <c r="AI10" s="317" t="n"/>
      <c r="AJ10" s="743" t="inlineStr">
        <is>
          <t>COMMERCIAL</t>
        </is>
      </c>
      <c r="AK10" s="736">
        <f>SUM(AL10:AS10)</f>
        <v/>
      </c>
      <c r="AL10" s="737">
        <f>+AA10/Z10</f>
        <v/>
      </c>
      <c r="AM10" s="737">
        <f>+AB10/Z10</f>
        <v/>
      </c>
      <c r="AN10" s="737">
        <f>+AC10/Z10</f>
        <v/>
      </c>
      <c r="AO10" s="737">
        <f>+AD10/Z10</f>
        <v/>
      </c>
      <c r="AP10" s="737">
        <f>+AE10/Z10</f>
        <v/>
      </c>
      <c r="AQ10" s="737">
        <f>+AF10/Z10</f>
        <v/>
      </c>
      <c r="AR10" s="737">
        <f>+AG10/Z10</f>
        <v/>
      </c>
      <c r="AS10" s="746">
        <f>+AH10/Z10</f>
        <v/>
      </c>
      <c r="AU10" s="743" t="inlineStr">
        <is>
          <t>COMMERCIAL</t>
        </is>
      </c>
      <c r="AV10" s="2548">
        <f>+AW10/AW28</f>
        <v/>
      </c>
      <c r="AW10" s="734">
        <f>SUM(AX10:BE10)</f>
        <v/>
      </c>
      <c r="AX10" s="735" t="n"/>
      <c r="AY10" s="735" t="n"/>
      <c r="AZ10" s="735" t="n"/>
      <c r="BA10" s="735" t="n"/>
      <c r="BB10" s="735" t="n"/>
      <c r="BC10" s="735" t="n"/>
      <c r="BD10" s="735" t="n"/>
      <c r="BE10" s="744" t="n"/>
      <c r="BF10" s="317" t="n"/>
      <c r="BG10" s="743" t="inlineStr">
        <is>
          <t>COMMERCIAL</t>
        </is>
      </c>
      <c r="BH10" s="736">
        <f>SUM(BI10:BP10)</f>
        <v/>
      </c>
      <c r="BI10" s="737">
        <f>+AX10/AW10</f>
        <v/>
      </c>
      <c r="BJ10" s="737">
        <f>+AY10/AW10</f>
        <v/>
      </c>
      <c r="BK10" s="737">
        <f>+AZ10/AW10</f>
        <v/>
      </c>
      <c r="BL10" s="737">
        <f>+BA10/AW10</f>
        <v/>
      </c>
      <c r="BM10" s="737">
        <f>+BB10/AW10</f>
        <v/>
      </c>
      <c r="BN10" s="737">
        <f>+BC10/AW10</f>
        <v/>
      </c>
      <c r="BO10" s="737">
        <f>+BD10/AW10</f>
        <v/>
      </c>
      <c r="BP10" s="746">
        <f>+BE10/AW10</f>
        <v/>
      </c>
      <c r="BR10" s="743" t="inlineStr">
        <is>
          <t>COMMERCIAL</t>
        </is>
      </c>
      <c r="BS10" s="2548">
        <f>+BT10/BT28</f>
        <v/>
      </c>
      <c r="BT10" s="734">
        <f>SUM(BU10:CB10)</f>
        <v/>
      </c>
      <c r="BU10" s="735" t="n"/>
      <c r="BV10" s="735" t="n"/>
      <c r="BW10" s="735" t="n"/>
      <c r="BX10" s="735" t="n"/>
      <c r="BY10" s="735" t="n"/>
      <c r="BZ10" s="735" t="n"/>
      <c r="CA10" s="735" t="n"/>
      <c r="CB10" s="744" t="n"/>
      <c r="CC10" s="317" t="n"/>
      <c r="CD10" s="743" t="inlineStr">
        <is>
          <t>COMMERCIAL</t>
        </is>
      </c>
      <c r="CE10" s="736">
        <f>SUM(CF10:CM10)</f>
        <v/>
      </c>
      <c r="CF10" s="737">
        <f>+BU10/BT10</f>
        <v/>
      </c>
      <c r="CG10" s="737">
        <f>+BV10/BT10</f>
        <v/>
      </c>
      <c r="CH10" s="737">
        <f>+BW10/BT10</f>
        <v/>
      </c>
      <c r="CI10" s="737">
        <f>+BX10/BT10</f>
        <v/>
      </c>
      <c r="CJ10" s="737">
        <f>+BY10/BT10</f>
        <v/>
      </c>
      <c r="CK10" s="737">
        <f>+BZ10/BT10</f>
        <v/>
      </c>
      <c r="CL10" s="737">
        <f>+CA10/BT10</f>
        <v/>
      </c>
      <c r="CM10" s="746">
        <f>+CB10/BT10</f>
        <v/>
      </c>
      <c r="CO10" s="743" t="inlineStr">
        <is>
          <t>COMMERCIAL</t>
        </is>
      </c>
      <c r="CP10" s="2548">
        <f>+CQ10/CQ28</f>
        <v/>
      </c>
      <c r="CQ10" s="734">
        <f>SUM(CR10:CY10)</f>
        <v/>
      </c>
      <c r="CR10" s="735" t="n"/>
      <c r="CS10" s="735" t="n"/>
      <c r="CT10" s="735" t="n"/>
      <c r="CU10" s="735" t="n"/>
      <c r="CV10" s="735" t="n"/>
      <c r="CW10" s="735" t="n"/>
      <c r="CX10" s="735" t="n"/>
      <c r="CY10" s="744" t="n"/>
      <c r="CZ10" s="317" t="n"/>
      <c r="DA10" s="743" t="inlineStr">
        <is>
          <t>COMMERCIAL</t>
        </is>
      </c>
      <c r="DB10" s="736">
        <f>SUM(DC10:DJ10)</f>
        <v/>
      </c>
      <c r="DC10" s="737">
        <f>+CR10/CQ10</f>
        <v/>
      </c>
      <c r="DD10" s="737">
        <f>+CS10/CQ10</f>
        <v/>
      </c>
      <c r="DE10" s="737">
        <f>+CT10/CQ10</f>
        <v/>
      </c>
      <c r="DF10" s="737">
        <f>+CU10/CQ10</f>
        <v/>
      </c>
      <c r="DG10" s="737">
        <f>+CV10/CQ10</f>
        <v/>
      </c>
      <c r="DH10" s="737">
        <f>+CW10/CQ10</f>
        <v/>
      </c>
      <c r="DI10" s="737">
        <f>+CX10/CQ10</f>
        <v/>
      </c>
      <c r="DJ10" s="746">
        <f>+CY10/CQ10</f>
        <v/>
      </c>
      <c r="DL10" s="743" t="inlineStr">
        <is>
          <t>COMMERCIAL</t>
        </is>
      </c>
      <c r="DM10" s="2548">
        <f>+DN10/DN28</f>
        <v/>
      </c>
      <c r="DN10" s="734">
        <f>SUM(DO10:DV10)</f>
        <v/>
      </c>
      <c r="DO10" s="735" t="n"/>
      <c r="DP10" s="735" t="n"/>
      <c r="DQ10" s="735" t="n"/>
      <c r="DR10" s="735" t="n"/>
      <c r="DS10" s="735" t="n"/>
      <c r="DT10" s="735" t="n"/>
      <c r="DU10" s="735" t="n"/>
      <c r="DV10" s="744" t="n"/>
      <c r="DW10" s="317" t="n"/>
      <c r="DX10" s="743" t="inlineStr">
        <is>
          <t>COMMERCIAL</t>
        </is>
      </c>
      <c r="DY10" s="736">
        <f>SUM(DZ10:EG10)</f>
        <v/>
      </c>
      <c r="DZ10" s="737">
        <f>+DO10/DN10</f>
        <v/>
      </c>
      <c r="EA10" s="737">
        <f>+DP10/DN10</f>
        <v/>
      </c>
      <c r="EB10" s="737">
        <f>+DQ10/DN10</f>
        <v/>
      </c>
      <c r="EC10" s="737">
        <f>+DR10/DN10</f>
        <v/>
      </c>
      <c r="ED10" s="737">
        <f>+DS10/DN10</f>
        <v/>
      </c>
      <c r="EE10" s="737">
        <f>+DT10/DN10</f>
        <v/>
      </c>
      <c r="EF10" s="737">
        <f>+DU10/DN10</f>
        <v/>
      </c>
      <c r="EG10" s="746">
        <f>+DV10/DN10</f>
        <v/>
      </c>
      <c r="EI10" s="743" t="inlineStr">
        <is>
          <t>COMMERCIAL</t>
        </is>
      </c>
      <c r="EJ10" s="2548">
        <f>+EK10/EK28</f>
        <v/>
      </c>
      <c r="EK10" s="734">
        <f>SUM(EL10:ES10)</f>
        <v/>
      </c>
      <c r="EL10" s="735" t="n"/>
      <c r="EM10" s="735" t="n"/>
      <c r="EN10" s="735" t="n"/>
      <c r="EO10" s="735" t="n"/>
      <c r="EP10" s="735" t="n"/>
      <c r="EQ10" s="735" t="n"/>
      <c r="ER10" s="735" t="n"/>
      <c r="ES10" s="744" t="n"/>
      <c r="ET10" s="317" t="n"/>
      <c r="EU10" s="743" t="inlineStr">
        <is>
          <t>COMMERCIAL</t>
        </is>
      </c>
      <c r="EV10" s="736">
        <f>SUM(EW10:FD10)</f>
        <v/>
      </c>
      <c r="EW10" s="737">
        <f>+EL10/EK10</f>
        <v/>
      </c>
      <c r="EX10" s="737">
        <f>+EM10/EK10</f>
        <v/>
      </c>
      <c r="EY10" s="737">
        <f>+EN10/EK10</f>
        <v/>
      </c>
      <c r="EZ10" s="737">
        <f>+EO10/EK10</f>
        <v/>
      </c>
      <c r="FA10" s="737">
        <f>+EP10/EK10</f>
        <v/>
      </c>
      <c r="FB10" s="737">
        <f>+EQ10/EK10</f>
        <v/>
      </c>
      <c r="FC10" s="737">
        <f>+ER10/EK10</f>
        <v/>
      </c>
      <c r="FD10" s="746">
        <f>+ES10/EK10</f>
        <v/>
      </c>
      <c r="FF10" s="743" t="inlineStr">
        <is>
          <t>COMMERCIAL</t>
        </is>
      </c>
      <c r="FG10" s="2548">
        <f>+FH10/FH28</f>
        <v/>
      </c>
      <c r="FH10" s="734">
        <f>SUM(FI10:FP10)</f>
        <v/>
      </c>
      <c r="FI10" s="735" t="n"/>
      <c r="FJ10" s="735" t="n"/>
      <c r="FK10" s="735" t="n"/>
      <c r="FL10" s="735" t="n"/>
      <c r="FM10" s="735" t="n"/>
      <c r="FN10" s="735" t="n"/>
      <c r="FO10" s="735" t="n"/>
      <c r="FP10" s="744" t="n"/>
      <c r="FQ10" s="317" t="n"/>
      <c r="FR10" s="743" t="inlineStr">
        <is>
          <t>COMMERCIAL</t>
        </is>
      </c>
      <c r="FS10" s="736">
        <f>SUM(FT10:GA10)</f>
        <v/>
      </c>
      <c r="FT10" s="737">
        <f>+FI10/FH10</f>
        <v/>
      </c>
      <c r="FU10" s="737">
        <f>+FJ10/FH10</f>
        <v/>
      </c>
      <c r="FV10" s="737">
        <f>+FK10/FH10</f>
        <v/>
      </c>
      <c r="FW10" s="737">
        <f>+FL10/FH10</f>
        <v/>
      </c>
      <c r="FX10" s="737">
        <f>+FM10/FH10</f>
        <v/>
      </c>
      <c r="FY10" s="737">
        <f>+FN10/FH10</f>
        <v/>
      </c>
      <c r="FZ10" s="737">
        <f>+FO10/FH10</f>
        <v/>
      </c>
      <c r="GA10" s="746">
        <f>+FP10/FH10</f>
        <v/>
      </c>
      <c r="GC10" s="743" t="inlineStr">
        <is>
          <t>COMMERCIAL</t>
        </is>
      </c>
      <c r="GD10" s="2548">
        <f>+GE10/GE28</f>
        <v/>
      </c>
      <c r="GE10" s="734">
        <f>SUM(GF10:GM10)</f>
        <v/>
      </c>
      <c r="GF10" s="735" t="n"/>
      <c r="GG10" s="735" t="n"/>
      <c r="GH10" s="735" t="n"/>
      <c r="GI10" s="735" t="n"/>
      <c r="GJ10" s="735" t="n"/>
      <c r="GK10" s="735" t="n"/>
      <c r="GL10" s="735" t="n"/>
      <c r="GM10" s="744" t="n"/>
      <c r="GN10" s="317" t="n"/>
      <c r="GO10" s="743" t="inlineStr">
        <is>
          <t>COMMERCIAL</t>
        </is>
      </c>
      <c r="GP10" s="736">
        <f>SUM(GQ10:GX10)</f>
        <v/>
      </c>
      <c r="GQ10" s="737">
        <f>+GF10/GE10</f>
        <v/>
      </c>
      <c r="GR10" s="737">
        <f>+GG10/GE10</f>
        <v/>
      </c>
      <c r="GS10" s="737">
        <f>+GH10/GE10</f>
        <v/>
      </c>
      <c r="GT10" s="737">
        <f>+GI10/GE10</f>
        <v/>
      </c>
      <c r="GU10" s="737">
        <f>+GJ10/GE10</f>
        <v/>
      </c>
      <c r="GV10" s="737">
        <f>+GK10/GE10</f>
        <v/>
      </c>
      <c r="GW10" s="737">
        <f>+GL10/GE10</f>
        <v/>
      </c>
      <c r="GX10" s="746">
        <f>+GM10/GE10</f>
        <v/>
      </c>
      <c r="GZ10" s="743" t="inlineStr">
        <is>
          <t>COMMERCIAL</t>
        </is>
      </c>
      <c r="HA10" s="2548">
        <f>+HB10/HB28</f>
        <v/>
      </c>
      <c r="HB10" s="734">
        <f>SUM(HC10:HJ10)</f>
        <v/>
      </c>
      <c r="HC10" s="735" t="n"/>
      <c r="HD10" s="735" t="n"/>
      <c r="HE10" s="735" t="n"/>
      <c r="HF10" s="735" t="n"/>
      <c r="HG10" s="735" t="n"/>
      <c r="HH10" s="735" t="n"/>
      <c r="HI10" s="735" t="n"/>
      <c r="HJ10" s="744" t="n"/>
      <c r="HK10" s="317" t="n"/>
      <c r="HL10" s="743" t="inlineStr">
        <is>
          <t>COMMERCIAL</t>
        </is>
      </c>
      <c r="HM10" s="736">
        <f>SUM(HN10:HU10)</f>
        <v/>
      </c>
      <c r="HN10" s="737">
        <f>+HC10/HB10</f>
        <v/>
      </c>
      <c r="HO10" s="737">
        <f>+HD10/HB10</f>
        <v/>
      </c>
      <c r="HP10" s="737">
        <f>+HE10/HB10</f>
        <v/>
      </c>
      <c r="HQ10" s="737">
        <f>+HF10/HB10</f>
        <v/>
      </c>
      <c r="HR10" s="737">
        <f>+HG10/HB10</f>
        <v/>
      </c>
      <c r="HS10" s="737">
        <f>+HH10/HB10</f>
        <v/>
      </c>
      <c r="HT10" s="737">
        <f>+HI10/HB10</f>
        <v/>
      </c>
      <c r="HU10" s="746">
        <f>+HJ10/HB10</f>
        <v/>
      </c>
      <c r="HW10" s="743" t="inlineStr">
        <is>
          <t>COMMERCIAL</t>
        </is>
      </c>
      <c r="HX10" s="2548">
        <f>+HY10/HY28</f>
        <v/>
      </c>
      <c r="HY10" s="734">
        <f>SUM(HZ10:IG10)</f>
        <v/>
      </c>
      <c r="HZ10" s="735" t="n"/>
      <c r="IA10" s="735" t="n"/>
      <c r="IB10" s="735" t="n"/>
      <c r="IC10" s="735" t="n"/>
      <c r="ID10" s="735" t="n"/>
      <c r="IE10" s="735" t="n"/>
      <c r="IF10" s="735" t="n"/>
      <c r="IG10" s="744" t="n"/>
      <c r="IH10" s="317" t="n"/>
      <c r="II10" s="743" t="inlineStr">
        <is>
          <t>COMMERCIAL</t>
        </is>
      </c>
      <c r="IJ10" s="736">
        <f>SUM(IK10:IR10)</f>
        <v/>
      </c>
      <c r="IK10" s="737">
        <f>+HZ10/HY10</f>
        <v/>
      </c>
      <c r="IL10" s="737">
        <f>+IA10/HY10</f>
        <v/>
      </c>
      <c r="IM10" s="737">
        <f>+IB10/HY10</f>
        <v/>
      </c>
      <c r="IN10" s="737">
        <f>+IC10/HY10</f>
        <v/>
      </c>
      <c r="IO10" s="737">
        <f>+ID10/HY10</f>
        <v/>
      </c>
      <c r="IP10" s="737">
        <f>+IE10/HY10</f>
        <v/>
      </c>
      <c r="IQ10" s="737">
        <f>+IF10/HY10</f>
        <v/>
      </c>
      <c r="IR10" s="746">
        <f>+IG10/HY10</f>
        <v/>
      </c>
      <c r="IT10" s="743" t="inlineStr">
        <is>
          <t>COMMERCIAL</t>
        </is>
      </c>
      <c r="IU10" s="2548">
        <f>+IV10/IV28</f>
        <v/>
      </c>
      <c r="IV10" s="734">
        <f>SUM(IW10:JD10)</f>
        <v/>
      </c>
      <c r="IW10" s="735" t="n"/>
      <c r="IX10" s="735" t="n"/>
      <c r="IY10" s="735" t="n"/>
      <c r="IZ10" s="735" t="n"/>
      <c r="JA10" s="735" t="n"/>
      <c r="JB10" s="735" t="n"/>
      <c r="JC10" s="735" t="n"/>
      <c r="JD10" s="744" t="n"/>
      <c r="JE10" s="317" t="n"/>
      <c r="JF10" s="743" t="inlineStr">
        <is>
          <t>COMMERCIAL</t>
        </is>
      </c>
      <c r="JG10" s="736">
        <f>SUM(JH10:JO10)</f>
        <v/>
      </c>
      <c r="JH10" s="737">
        <f>+IW10/IV10</f>
        <v/>
      </c>
      <c r="JI10" s="737">
        <f>+IX10/IV10</f>
        <v/>
      </c>
      <c r="JJ10" s="737">
        <f>+IY10/IV10</f>
        <v/>
      </c>
      <c r="JK10" s="737">
        <f>+IZ10/IV10</f>
        <v/>
      </c>
      <c r="JL10" s="737">
        <f>+JA10/IV10</f>
        <v/>
      </c>
      <c r="JM10" s="737">
        <f>+JB10/IV10</f>
        <v/>
      </c>
      <c r="JN10" s="737">
        <f>+JC10/IV10</f>
        <v/>
      </c>
      <c r="JO10" s="746">
        <f>+JD10/IV10</f>
        <v/>
      </c>
      <c r="JQ10" s="743" t="inlineStr">
        <is>
          <t>COMMERCIAL</t>
        </is>
      </c>
      <c r="JR10" s="2548">
        <f>+JS10/JS28</f>
        <v/>
      </c>
      <c r="JS10" s="734">
        <f>SUM(JT10:KA10)</f>
        <v/>
      </c>
      <c r="JT10" s="735" t="n"/>
      <c r="JU10" s="735" t="n"/>
      <c r="JV10" s="735" t="n"/>
      <c r="JW10" s="735" t="n"/>
      <c r="JX10" s="735" t="n"/>
      <c r="JY10" s="735" t="n"/>
      <c r="JZ10" s="735" t="n"/>
      <c r="KA10" s="744" t="n"/>
      <c r="KB10" s="317" t="n"/>
      <c r="KC10" s="743" t="inlineStr">
        <is>
          <t>COMMERCIAL</t>
        </is>
      </c>
      <c r="KD10" s="736">
        <f>SUM(KE10:KL10)</f>
        <v/>
      </c>
      <c r="KE10" s="737">
        <f>+JT10/JS10</f>
        <v/>
      </c>
      <c r="KF10" s="737">
        <f>+JU10/JS10</f>
        <v/>
      </c>
      <c r="KG10" s="737">
        <f>+JV10/JS10</f>
        <v/>
      </c>
      <c r="KH10" s="737">
        <f>+JW10/JS10</f>
        <v/>
      </c>
      <c r="KI10" s="737">
        <f>+JX10/JS10</f>
        <v/>
      </c>
      <c r="KJ10" s="737">
        <f>+JY10/JS10</f>
        <v/>
      </c>
      <c r="KK10" s="737">
        <f>+JZ10/JS10</f>
        <v/>
      </c>
      <c r="KL10" s="746">
        <f>+KA10/JS10</f>
        <v/>
      </c>
    </row>
    <row r="11" ht="15.5" customHeight="1">
      <c r="A11" s="743" t="inlineStr">
        <is>
          <t>GUARANTOR</t>
        </is>
      </c>
      <c r="B11" s="2548">
        <f>+C11/C28</f>
        <v/>
      </c>
      <c r="C11" s="734">
        <f>SUM(D11:K11)</f>
        <v/>
      </c>
      <c r="D11" s="735">
        <f>AA11+AX11+BU11+CR11+DO11+EL11+FI11+GF11+HC11+HZ11+IW11+JT11</f>
        <v/>
      </c>
      <c r="E11" s="735">
        <f>AB11+AY11+BV11+CS11+DP11+EM11+FJ11+GG11+HD11+IA11+IX11+JU11</f>
        <v/>
      </c>
      <c r="F11" s="735">
        <f>AC11+AZ11+BW11+CT11+DQ11+EN11+FK11+GH11+HE11+IB11+IY11+JV11</f>
        <v/>
      </c>
      <c r="G11" s="735">
        <f>AD11+BA11+BX11+CU11+DR11+EO11+FL11+GI11+HF11+IC11+IZ11+JW11</f>
        <v/>
      </c>
      <c r="H11" s="735">
        <f>AE11+BB11+BY11+CV11+DS11+EP11+FM11+GJ11+HG11+ID11+JA11+JX11</f>
        <v/>
      </c>
      <c r="I11" s="735">
        <f>AF11+BC11+BZ11+CW11+DT11+EQ11+FN11+GK11+HH11+IE11+JB11+JY11</f>
        <v/>
      </c>
      <c r="J11" s="735">
        <f>AG11+BD11+CA11+CX11+DU11+ER11+FO11+GL11+HI11+IF11+JC11+JZ11</f>
        <v/>
      </c>
      <c r="K11" s="744">
        <f>AH11+BE11+CB11+CY11+DV11+ES11+FP11+GM11+HJ11+IG11+JD11+KA11</f>
        <v/>
      </c>
      <c r="L11" s="317" t="n"/>
      <c r="M11" s="743" t="inlineStr">
        <is>
          <t>GUARANTOR</t>
        </is>
      </c>
      <c r="N11" s="736">
        <f>SUM(O11:V11)</f>
        <v/>
      </c>
      <c r="O11" s="737">
        <f>+D11/C11</f>
        <v/>
      </c>
      <c r="P11" s="737">
        <f>+E11/C11</f>
        <v/>
      </c>
      <c r="Q11" s="737">
        <f>+F11/C11</f>
        <v/>
      </c>
      <c r="R11" s="737">
        <f>+G11/C11</f>
        <v/>
      </c>
      <c r="S11" s="737">
        <f>+H11/C11</f>
        <v/>
      </c>
      <c r="T11" s="737">
        <f>+I11/C11</f>
        <v/>
      </c>
      <c r="U11" s="737">
        <f>+J11/C11</f>
        <v/>
      </c>
      <c r="V11" s="746">
        <f>+K11/C11</f>
        <v/>
      </c>
      <c r="X11" s="743" t="inlineStr">
        <is>
          <t>GUARANTOR</t>
        </is>
      </c>
      <c r="Y11" s="2548">
        <f>+Z11/Z28</f>
        <v/>
      </c>
      <c r="Z11" s="734">
        <f>SUM(AA11:AH11)</f>
        <v/>
      </c>
      <c r="AA11" s="735" t="n"/>
      <c r="AB11" s="735" t="n"/>
      <c r="AC11" s="735" t="n"/>
      <c r="AD11" s="735" t="n"/>
      <c r="AE11" s="735" t="n"/>
      <c r="AF11" s="735" t="n"/>
      <c r="AG11" s="735" t="n"/>
      <c r="AH11" s="744" t="n"/>
      <c r="AI11" s="317" t="n"/>
      <c r="AJ11" s="743" t="inlineStr">
        <is>
          <t>GUARANTOR</t>
        </is>
      </c>
      <c r="AK11" s="736">
        <f>SUM(AL11:AS11)</f>
        <v/>
      </c>
      <c r="AL11" s="737">
        <f>+AA11/Z11</f>
        <v/>
      </c>
      <c r="AM11" s="737">
        <f>+AB11/Z11</f>
        <v/>
      </c>
      <c r="AN11" s="737">
        <f>+AC11/Z11</f>
        <v/>
      </c>
      <c r="AO11" s="737">
        <f>+AD11/Z11</f>
        <v/>
      </c>
      <c r="AP11" s="737">
        <f>+AE11/Z11</f>
        <v/>
      </c>
      <c r="AQ11" s="737">
        <f>+AF11/Z11</f>
        <v/>
      </c>
      <c r="AR11" s="737">
        <f>+AG11/Z11</f>
        <v/>
      </c>
      <c r="AS11" s="746">
        <f>+AH11/Z11</f>
        <v/>
      </c>
      <c r="AU11" s="743" t="inlineStr">
        <is>
          <t>GUARANTOR</t>
        </is>
      </c>
      <c r="AV11" s="2548">
        <f>+AW11/AW28</f>
        <v/>
      </c>
      <c r="AW11" s="734">
        <f>SUM(AX11:BE11)</f>
        <v/>
      </c>
      <c r="AX11" s="735" t="n"/>
      <c r="AY11" s="735" t="n"/>
      <c r="AZ11" s="735" t="n"/>
      <c r="BA11" s="735" t="n"/>
      <c r="BB11" s="735" t="n"/>
      <c r="BC11" s="735" t="n"/>
      <c r="BD11" s="735" t="n"/>
      <c r="BE11" s="744" t="n"/>
      <c r="BF11" s="317" t="n"/>
      <c r="BG11" s="743" t="inlineStr">
        <is>
          <t>GUARANTOR</t>
        </is>
      </c>
      <c r="BH11" s="736">
        <f>SUM(BI11:BP11)</f>
        <v/>
      </c>
      <c r="BI11" s="737">
        <f>+AX11/AW11</f>
        <v/>
      </c>
      <c r="BJ11" s="737">
        <f>+AY11/AW11</f>
        <v/>
      </c>
      <c r="BK11" s="737">
        <f>+AZ11/AW11</f>
        <v/>
      </c>
      <c r="BL11" s="737">
        <f>+BA11/AW11</f>
        <v/>
      </c>
      <c r="BM11" s="737">
        <f>+BB11/AW11</f>
        <v/>
      </c>
      <c r="BN11" s="737">
        <f>+BC11/AW11</f>
        <v/>
      </c>
      <c r="BO11" s="737">
        <f>+BD11/AW11</f>
        <v/>
      </c>
      <c r="BP11" s="746">
        <f>+BE11/AW11</f>
        <v/>
      </c>
      <c r="BR11" s="743" t="inlineStr">
        <is>
          <t>GUARANTOR</t>
        </is>
      </c>
      <c r="BS11" s="2548">
        <f>+BT11/BT28</f>
        <v/>
      </c>
      <c r="BT11" s="734">
        <f>SUM(BU11:CB11)</f>
        <v/>
      </c>
      <c r="BU11" s="735" t="n"/>
      <c r="BV11" s="735" t="n"/>
      <c r="BW11" s="735" t="n"/>
      <c r="BX11" s="735" t="n"/>
      <c r="BY11" s="735" t="n"/>
      <c r="BZ11" s="735" t="n"/>
      <c r="CA11" s="735" t="n"/>
      <c r="CB11" s="744" t="n"/>
      <c r="CC11" s="317" t="n"/>
      <c r="CD11" s="743" t="inlineStr">
        <is>
          <t>GUARANTOR</t>
        </is>
      </c>
      <c r="CE11" s="736">
        <f>SUM(CF11:CM11)</f>
        <v/>
      </c>
      <c r="CF11" s="737">
        <f>+BU11/BT11</f>
        <v/>
      </c>
      <c r="CG11" s="737">
        <f>+BV11/BT11</f>
        <v/>
      </c>
      <c r="CH11" s="737">
        <f>+BW11/BT11</f>
        <v/>
      </c>
      <c r="CI11" s="737">
        <f>+BX11/BT11</f>
        <v/>
      </c>
      <c r="CJ11" s="737">
        <f>+BY11/BT11</f>
        <v/>
      </c>
      <c r="CK11" s="737">
        <f>+BZ11/BT11</f>
        <v/>
      </c>
      <c r="CL11" s="737">
        <f>+CA11/BT11</f>
        <v/>
      </c>
      <c r="CM11" s="746">
        <f>+CB11/BT11</f>
        <v/>
      </c>
      <c r="CO11" s="743" t="inlineStr">
        <is>
          <t>GUARANTOR</t>
        </is>
      </c>
      <c r="CP11" s="2548">
        <f>+CQ11/CQ28</f>
        <v/>
      </c>
      <c r="CQ11" s="734">
        <f>SUM(CR11:CY11)</f>
        <v/>
      </c>
      <c r="CR11" s="735" t="n"/>
      <c r="CS11" s="735" t="n"/>
      <c r="CT11" s="735" t="n"/>
      <c r="CU11" s="735" t="n"/>
      <c r="CV11" s="735" t="n"/>
      <c r="CW11" s="735" t="n"/>
      <c r="CX11" s="735" t="n"/>
      <c r="CY11" s="744" t="n"/>
      <c r="CZ11" s="317" t="n"/>
      <c r="DA11" s="743" t="inlineStr">
        <is>
          <t>GUARANTOR</t>
        </is>
      </c>
      <c r="DB11" s="736">
        <f>SUM(DC11:DJ11)</f>
        <v/>
      </c>
      <c r="DC11" s="737">
        <f>+CR11/CQ11</f>
        <v/>
      </c>
      <c r="DD11" s="737">
        <f>+CS11/CQ11</f>
        <v/>
      </c>
      <c r="DE11" s="737">
        <f>+CT11/CQ11</f>
        <v/>
      </c>
      <c r="DF11" s="737">
        <f>+CU11/CQ11</f>
        <v/>
      </c>
      <c r="DG11" s="737">
        <f>+CV11/CQ11</f>
        <v/>
      </c>
      <c r="DH11" s="737">
        <f>+CW11/CQ11</f>
        <v/>
      </c>
      <c r="DI11" s="737">
        <f>+CX11/CQ11</f>
        <v/>
      </c>
      <c r="DJ11" s="746">
        <f>+CY11/CQ11</f>
        <v/>
      </c>
      <c r="DL11" s="743" t="inlineStr">
        <is>
          <t>GUARANTOR</t>
        </is>
      </c>
      <c r="DM11" s="2548">
        <f>+DN11/DN28</f>
        <v/>
      </c>
      <c r="DN11" s="734">
        <f>SUM(DO11:DV11)</f>
        <v/>
      </c>
      <c r="DO11" s="735" t="n"/>
      <c r="DP11" s="735" t="n"/>
      <c r="DQ11" s="735" t="n"/>
      <c r="DR11" s="735" t="n"/>
      <c r="DS11" s="735" t="n"/>
      <c r="DT11" s="735" t="n"/>
      <c r="DU11" s="735" t="n"/>
      <c r="DV11" s="744" t="n"/>
      <c r="DW11" s="317" t="n"/>
      <c r="DX11" s="743" t="inlineStr">
        <is>
          <t>GUARANTOR</t>
        </is>
      </c>
      <c r="DY11" s="736">
        <f>SUM(DZ11:EG11)</f>
        <v/>
      </c>
      <c r="DZ11" s="737">
        <f>+DO11/DN11</f>
        <v/>
      </c>
      <c r="EA11" s="737">
        <f>+DP11/DN11</f>
        <v/>
      </c>
      <c r="EB11" s="737">
        <f>+DQ11/DN11</f>
        <v/>
      </c>
      <c r="EC11" s="737">
        <f>+DR11/DN11</f>
        <v/>
      </c>
      <c r="ED11" s="737">
        <f>+DS11/DN11</f>
        <v/>
      </c>
      <c r="EE11" s="737">
        <f>+DT11/DN11</f>
        <v/>
      </c>
      <c r="EF11" s="737">
        <f>+DU11/DN11</f>
        <v/>
      </c>
      <c r="EG11" s="746">
        <f>+DV11/DN11</f>
        <v/>
      </c>
      <c r="EI11" s="743" t="inlineStr">
        <is>
          <t>GUARANTOR</t>
        </is>
      </c>
      <c r="EJ11" s="2548">
        <f>+EK11/EK28</f>
        <v/>
      </c>
      <c r="EK11" s="734">
        <f>SUM(EL11:ES11)</f>
        <v/>
      </c>
      <c r="EL11" s="735" t="n"/>
      <c r="EM11" s="735" t="n"/>
      <c r="EN11" s="735" t="n"/>
      <c r="EO11" s="735" t="n"/>
      <c r="EP11" s="735" t="n"/>
      <c r="EQ11" s="735" t="n"/>
      <c r="ER11" s="735" t="n"/>
      <c r="ES11" s="744" t="n"/>
      <c r="ET11" s="317" t="n"/>
      <c r="EU11" s="743" t="inlineStr">
        <is>
          <t>GUARANTOR</t>
        </is>
      </c>
      <c r="EV11" s="736">
        <f>SUM(EW11:FD11)</f>
        <v/>
      </c>
      <c r="EW11" s="737">
        <f>+EL11/EK11</f>
        <v/>
      </c>
      <c r="EX11" s="737">
        <f>+EM11/EK11</f>
        <v/>
      </c>
      <c r="EY11" s="737">
        <f>+EN11/EK11</f>
        <v/>
      </c>
      <c r="EZ11" s="737">
        <f>+EO11/EK11</f>
        <v/>
      </c>
      <c r="FA11" s="737">
        <f>+EP11/EK11</f>
        <v/>
      </c>
      <c r="FB11" s="737">
        <f>+EQ11/EK11</f>
        <v/>
      </c>
      <c r="FC11" s="737">
        <f>+ER11/EK11</f>
        <v/>
      </c>
      <c r="FD11" s="746">
        <f>+ES11/EK11</f>
        <v/>
      </c>
      <c r="FF11" s="743" t="inlineStr">
        <is>
          <t>GUARANTOR</t>
        </is>
      </c>
      <c r="FG11" s="2548">
        <f>+FH11/FH28</f>
        <v/>
      </c>
      <c r="FH11" s="734">
        <f>SUM(FI11:FP11)</f>
        <v/>
      </c>
      <c r="FI11" s="735" t="n"/>
      <c r="FJ11" s="735" t="n"/>
      <c r="FK11" s="735" t="n"/>
      <c r="FL11" s="735" t="n"/>
      <c r="FM11" s="735" t="n"/>
      <c r="FN11" s="735" t="n"/>
      <c r="FO11" s="735" t="n"/>
      <c r="FP11" s="744" t="n"/>
      <c r="FQ11" s="317" t="n"/>
      <c r="FR11" s="743" t="inlineStr">
        <is>
          <t>GUARANTOR</t>
        </is>
      </c>
      <c r="FS11" s="736">
        <f>SUM(FT11:GA11)</f>
        <v/>
      </c>
      <c r="FT11" s="737">
        <f>+FI11/FH11</f>
        <v/>
      </c>
      <c r="FU11" s="737">
        <f>+FJ11/FH11</f>
        <v/>
      </c>
      <c r="FV11" s="737">
        <f>+FK11/FH11</f>
        <v/>
      </c>
      <c r="FW11" s="737">
        <f>+FL11/FH11</f>
        <v/>
      </c>
      <c r="FX11" s="737">
        <f>+FM11/FH11</f>
        <v/>
      </c>
      <c r="FY11" s="737">
        <f>+FN11/FH11</f>
        <v/>
      </c>
      <c r="FZ11" s="737">
        <f>+FO11/FH11</f>
        <v/>
      </c>
      <c r="GA11" s="746">
        <f>+FP11/FH11</f>
        <v/>
      </c>
      <c r="GC11" s="743" t="inlineStr">
        <is>
          <t>GUARANTOR</t>
        </is>
      </c>
      <c r="GD11" s="2548">
        <f>+GE11/GE28</f>
        <v/>
      </c>
      <c r="GE11" s="734">
        <f>SUM(GF11:GM11)</f>
        <v/>
      </c>
      <c r="GF11" s="735" t="n"/>
      <c r="GG11" s="735" t="n"/>
      <c r="GH11" s="735" t="n"/>
      <c r="GI11" s="735" t="n"/>
      <c r="GJ11" s="735" t="n"/>
      <c r="GK11" s="735" t="n"/>
      <c r="GL11" s="735" t="n"/>
      <c r="GM11" s="744" t="n"/>
      <c r="GN11" s="317" t="n"/>
      <c r="GO11" s="743" t="inlineStr">
        <is>
          <t>GUARANTOR</t>
        </is>
      </c>
      <c r="GP11" s="736">
        <f>SUM(GQ11:GX11)</f>
        <v/>
      </c>
      <c r="GQ11" s="737">
        <f>+GF11/GE11</f>
        <v/>
      </c>
      <c r="GR11" s="737">
        <f>+GG11/GE11</f>
        <v/>
      </c>
      <c r="GS11" s="737">
        <f>+GH11/GE11</f>
        <v/>
      </c>
      <c r="GT11" s="737">
        <f>+GI11/GE11</f>
        <v/>
      </c>
      <c r="GU11" s="737">
        <f>+GJ11/GE11</f>
        <v/>
      </c>
      <c r="GV11" s="737">
        <f>+GK11/GE11</f>
        <v/>
      </c>
      <c r="GW11" s="737">
        <f>+GL11/GE11</f>
        <v/>
      </c>
      <c r="GX11" s="746">
        <f>+GM11/GE11</f>
        <v/>
      </c>
      <c r="GZ11" s="743" t="inlineStr">
        <is>
          <t>GUARANTOR</t>
        </is>
      </c>
      <c r="HA11" s="2548">
        <f>+HB11/HB28</f>
        <v/>
      </c>
      <c r="HB11" s="734">
        <f>SUM(HC11:HJ11)</f>
        <v/>
      </c>
      <c r="HC11" s="735" t="n"/>
      <c r="HD11" s="735" t="n"/>
      <c r="HE11" s="735" t="n"/>
      <c r="HF11" s="735" t="n"/>
      <c r="HG11" s="735" t="n"/>
      <c r="HH11" s="735" t="n"/>
      <c r="HI11" s="735" t="n"/>
      <c r="HJ11" s="744" t="n"/>
      <c r="HK11" s="317" t="n"/>
      <c r="HL11" s="743" t="inlineStr">
        <is>
          <t>GUARANTOR</t>
        </is>
      </c>
      <c r="HM11" s="736">
        <f>SUM(HN11:HU11)</f>
        <v/>
      </c>
      <c r="HN11" s="737">
        <f>+HC11/HB11</f>
        <v/>
      </c>
      <c r="HO11" s="737">
        <f>+HD11/HB11</f>
        <v/>
      </c>
      <c r="HP11" s="737">
        <f>+HE11/HB11</f>
        <v/>
      </c>
      <c r="HQ11" s="737">
        <f>+HF11/HB11</f>
        <v/>
      </c>
      <c r="HR11" s="737">
        <f>+HG11/HB11</f>
        <v/>
      </c>
      <c r="HS11" s="737">
        <f>+HH11/HB11</f>
        <v/>
      </c>
      <c r="HT11" s="737">
        <f>+HI11/HB11</f>
        <v/>
      </c>
      <c r="HU11" s="746">
        <f>+HJ11/HB11</f>
        <v/>
      </c>
      <c r="HW11" s="743" t="inlineStr">
        <is>
          <t>GUARANTOR</t>
        </is>
      </c>
      <c r="HX11" s="2548">
        <f>+HY11/HY28</f>
        <v/>
      </c>
      <c r="HY11" s="734">
        <f>SUM(HZ11:IG11)</f>
        <v/>
      </c>
      <c r="HZ11" s="735" t="n"/>
      <c r="IA11" s="735" t="n"/>
      <c r="IB11" s="735" t="n"/>
      <c r="IC11" s="735" t="n"/>
      <c r="ID11" s="735" t="n"/>
      <c r="IE11" s="735" t="n"/>
      <c r="IF11" s="735" t="n"/>
      <c r="IG11" s="744" t="n"/>
      <c r="IH11" s="317" t="n"/>
      <c r="II11" s="743" t="inlineStr">
        <is>
          <t>GUARANTOR</t>
        </is>
      </c>
      <c r="IJ11" s="736">
        <f>SUM(IK11:IR11)</f>
        <v/>
      </c>
      <c r="IK11" s="737">
        <f>+HZ11/HY11</f>
        <v/>
      </c>
      <c r="IL11" s="737">
        <f>+IA11/HY11</f>
        <v/>
      </c>
      <c r="IM11" s="737">
        <f>+IB11/HY11</f>
        <v/>
      </c>
      <c r="IN11" s="737">
        <f>+IC11/HY11</f>
        <v/>
      </c>
      <c r="IO11" s="737">
        <f>+ID11/HY11</f>
        <v/>
      </c>
      <c r="IP11" s="737">
        <f>+IE11/HY11</f>
        <v/>
      </c>
      <c r="IQ11" s="737">
        <f>+IF11/HY11</f>
        <v/>
      </c>
      <c r="IR11" s="746">
        <f>+IG11/HY11</f>
        <v/>
      </c>
      <c r="IT11" s="743" t="inlineStr">
        <is>
          <t>GUARANTOR</t>
        </is>
      </c>
      <c r="IU11" s="2548">
        <f>+IV11/IV28</f>
        <v/>
      </c>
      <c r="IV11" s="734">
        <f>SUM(IW11:JD11)</f>
        <v/>
      </c>
      <c r="IW11" s="735" t="n"/>
      <c r="IX11" s="735" t="n"/>
      <c r="IY11" s="735" t="n"/>
      <c r="IZ11" s="735" t="n"/>
      <c r="JA11" s="735" t="n"/>
      <c r="JB11" s="735" t="n"/>
      <c r="JC11" s="735" t="n"/>
      <c r="JD11" s="744" t="n"/>
      <c r="JE11" s="317" t="n"/>
      <c r="JF11" s="743" t="inlineStr">
        <is>
          <t>GUARANTOR</t>
        </is>
      </c>
      <c r="JG11" s="736">
        <f>SUM(JH11:JO11)</f>
        <v/>
      </c>
      <c r="JH11" s="737">
        <f>+IW11/IV11</f>
        <v/>
      </c>
      <c r="JI11" s="737">
        <f>+IX11/IV11</f>
        <v/>
      </c>
      <c r="JJ11" s="737">
        <f>+IY11/IV11</f>
        <v/>
      </c>
      <c r="JK11" s="737">
        <f>+IZ11/IV11</f>
        <v/>
      </c>
      <c r="JL11" s="737">
        <f>+JA11/IV11</f>
        <v/>
      </c>
      <c r="JM11" s="737">
        <f>+JB11/IV11</f>
        <v/>
      </c>
      <c r="JN11" s="737">
        <f>+JC11/IV11</f>
        <v/>
      </c>
      <c r="JO11" s="746">
        <f>+JD11/IV11</f>
        <v/>
      </c>
      <c r="JQ11" s="743" t="inlineStr">
        <is>
          <t>GUARANTOR</t>
        </is>
      </c>
      <c r="JR11" s="2548">
        <f>+JS11/JS28</f>
        <v/>
      </c>
      <c r="JS11" s="734">
        <f>SUM(JT11:KA11)</f>
        <v/>
      </c>
      <c r="JT11" s="735" t="n"/>
      <c r="JU11" s="735" t="n"/>
      <c r="JV11" s="735" t="n"/>
      <c r="JW11" s="735" t="n"/>
      <c r="JX11" s="735" t="n"/>
      <c r="JY11" s="735" t="n"/>
      <c r="JZ11" s="735" t="n"/>
      <c r="KA11" s="744" t="n"/>
      <c r="KB11" s="317" t="n"/>
      <c r="KC11" s="743" t="inlineStr">
        <is>
          <t>GUARANTOR</t>
        </is>
      </c>
      <c r="KD11" s="736">
        <f>SUM(KE11:KL11)</f>
        <v/>
      </c>
      <c r="KE11" s="737">
        <f>+JT11/JS11</f>
        <v/>
      </c>
      <c r="KF11" s="737">
        <f>+JU11/JS11</f>
        <v/>
      </c>
      <c r="KG11" s="737">
        <f>+JV11/JS11</f>
        <v/>
      </c>
      <c r="KH11" s="737">
        <f>+JW11/JS11</f>
        <v/>
      </c>
      <c r="KI11" s="737">
        <f>+JX11/JS11</f>
        <v/>
      </c>
      <c r="KJ11" s="737">
        <f>+JY11/JS11</f>
        <v/>
      </c>
      <c r="KK11" s="737">
        <f>+JZ11/JS11</f>
        <v/>
      </c>
      <c r="KL11" s="746">
        <f>+KA11/JS11</f>
        <v/>
      </c>
    </row>
    <row r="12" ht="15.5" customHeight="1">
      <c r="A12" s="743" t="inlineStr">
        <is>
          <t>HEALTHCARE PRO</t>
        </is>
      </c>
      <c r="B12" s="2548">
        <f>+C12/C28</f>
        <v/>
      </c>
      <c r="C12" s="734">
        <f>SUM(D12:K12)</f>
        <v/>
      </c>
      <c r="D12" s="735">
        <f>AA12+AX12+BU12+CR12+DO12+EL12+FI12+GF12+HC12+HZ12+IW12+JT12</f>
        <v/>
      </c>
      <c r="E12" s="735">
        <f>AB12+AY12+BV12+CS12+DP12+EM12+FJ12+GG12+HD12+IA12+IX12+JU12</f>
        <v/>
      </c>
      <c r="F12" s="735">
        <f>AC12+AZ12+BW12+CT12+DQ12+EN12+FK12+GH12+HE12+IB12+IY12+JV12</f>
        <v/>
      </c>
      <c r="G12" s="735">
        <f>AD12+BA12+BX12+CU12+DR12+EO12+FL12+GI12+HF12+IC12+IZ12+JW12</f>
        <v/>
      </c>
      <c r="H12" s="735">
        <f>AE12+BB12+BY12+CV12+DS12+EP12+FM12+GJ12+HG12+ID12+JA12+JX12</f>
        <v/>
      </c>
      <c r="I12" s="735">
        <f>AF12+BC12+BZ12+CW12+DT12+EQ12+FN12+GK12+HH12+IE12+JB12+JY12</f>
        <v/>
      </c>
      <c r="J12" s="735">
        <f>AG12+BD12+CA12+CX12+DU12+ER12+FO12+GL12+HI12+IF12+JC12+JZ12</f>
        <v/>
      </c>
      <c r="K12" s="744">
        <f>AH12+BE12+CB12+CY12+DV12+ES12+FP12+GM12+HJ12+IG12+JD12+KA12</f>
        <v/>
      </c>
      <c r="L12" s="317" t="n"/>
      <c r="M12" s="743" t="inlineStr">
        <is>
          <t>HEALTHCARE PRO</t>
        </is>
      </c>
      <c r="N12" s="736">
        <f>SUM(O12:V12)</f>
        <v/>
      </c>
      <c r="O12" s="737">
        <f>+D12/C12</f>
        <v/>
      </c>
      <c r="P12" s="737">
        <f>+E12/C12</f>
        <v/>
      </c>
      <c r="Q12" s="737">
        <f>+F12/C12</f>
        <v/>
      </c>
      <c r="R12" s="737">
        <f>+G12/C12</f>
        <v/>
      </c>
      <c r="S12" s="737">
        <f>+H12/C12</f>
        <v/>
      </c>
      <c r="T12" s="737">
        <f>+I12/C12</f>
        <v/>
      </c>
      <c r="U12" s="737">
        <f>+J12/C12</f>
        <v/>
      </c>
      <c r="V12" s="746">
        <f>+K12/C12</f>
        <v/>
      </c>
      <c r="X12" s="743" t="inlineStr">
        <is>
          <t>HEALTHCARE PRO</t>
        </is>
      </c>
      <c r="Y12" s="2548">
        <f>+Z12/Z28</f>
        <v/>
      </c>
      <c r="Z12" s="734">
        <f>SUM(AA12:AH12)</f>
        <v/>
      </c>
      <c r="AA12" s="735" t="n"/>
      <c r="AB12" s="735" t="n"/>
      <c r="AC12" s="735" t="n"/>
      <c r="AD12" s="735" t="n"/>
      <c r="AE12" s="735" t="n"/>
      <c r="AF12" s="735" t="n"/>
      <c r="AG12" s="735" t="n"/>
      <c r="AH12" s="744" t="n"/>
      <c r="AI12" s="317" t="n"/>
      <c r="AJ12" s="743" t="inlineStr">
        <is>
          <t>HEALTHCARE PRO</t>
        </is>
      </c>
      <c r="AK12" s="736">
        <f>SUM(AL12:AS12)</f>
        <v/>
      </c>
      <c r="AL12" s="737">
        <f>+AA12/Z12</f>
        <v/>
      </c>
      <c r="AM12" s="737">
        <f>+AB12/Z12</f>
        <v/>
      </c>
      <c r="AN12" s="737">
        <f>+AC12/Z12</f>
        <v/>
      </c>
      <c r="AO12" s="737">
        <f>+AD12/Z12</f>
        <v/>
      </c>
      <c r="AP12" s="737">
        <f>+AE12/Z12</f>
        <v/>
      </c>
      <c r="AQ12" s="737">
        <f>+AF12/Z12</f>
        <v/>
      </c>
      <c r="AR12" s="737">
        <f>+AG12/Z12</f>
        <v/>
      </c>
      <c r="AS12" s="746">
        <f>+AH12/Z12</f>
        <v/>
      </c>
      <c r="AU12" s="743" t="inlineStr">
        <is>
          <t>HEALTHCARE PRO</t>
        </is>
      </c>
      <c r="AV12" s="2548">
        <f>+AW12/AW28</f>
        <v/>
      </c>
      <c r="AW12" s="734">
        <f>SUM(AX12:BE12)</f>
        <v/>
      </c>
      <c r="AX12" s="735" t="n"/>
      <c r="AY12" s="735" t="n"/>
      <c r="AZ12" s="735" t="n"/>
      <c r="BA12" s="735" t="n"/>
      <c r="BB12" s="735" t="n"/>
      <c r="BC12" s="735" t="n"/>
      <c r="BD12" s="735" t="n"/>
      <c r="BE12" s="744" t="n"/>
      <c r="BF12" s="317" t="n"/>
      <c r="BG12" s="743" t="inlineStr">
        <is>
          <t>HEALTHCARE PRO</t>
        </is>
      </c>
      <c r="BH12" s="736">
        <f>SUM(BI12:BP12)</f>
        <v/>
      </c>
      <c r="BI12" s="737">
        <f>+AX12/AW12</f>
        <v/>
      </c>
      <c r="BJ12" s="737">
        <f>+AY12/AW12</f>
        <v/>
      </c>
      <c r="BK12" s="737">
        <f>+AZ12/AW12</f>
        <v/>
      </c>
      <c r="BL12" s="737">
        <f>+BA12/AW12</f>
        <v/>
      </c>
      <c r="BM12" s="737">
        <f>+BB12/AW12</f>
        <v/>
      </c>
      <c r="BN12" s="737">
        <f>+BC12/AW12</f>
        <v/>
      </c>
      <c r="BO12" s="737">
        <f>+BD12/AW12</f>
        <v/>
      </c>
      <c r="BP12" s="746">
        <f>+BE12/AW12</f>
        <v/>
      </c>
      <c r="BR12" s="743" t="inlineStr">
        <is>
          <t>HEALTHCARE PRO</t>
        </is>
      </c>
      <c r="BS12" s="2548">
        <f>+BT12/BT28</f>
        <v/>
      </c>
      <c r="BT12" s="734">
        <f>SUM(BU12:CB12)</f>
        <v/>
      </c>
      <c r="BU12" s="735" t="n"/>
      <c r="BV12" s="735" t="n"/>
      <c r="BW12" s="735" t="n"/>
      <c r="BX12" s="735" t="n"/>
      <c r="BY12" s="735" t="n"/>
      <c r="BZ12" s="735" t="n"/>
      <c r="CA12" s="735" t="n"/>
      <c r="CB12" s="744" t="n"/>
      <c r="CC12" s="317" t="n"/>
      <c r="CD12" s="743" t="inlineStr">
        <is>
          <t>HEALTHCARE PRO</t>
        </is>
      </c>
      <c r="CE12" s="736">
        <f>SUM(CF12:CM12)</f>
        <v/>
      </c>
      <c r="CF12" s="737">
        <f>+BU12/BT12</f>
        <v/>
      </c>
      <c r="CG12" s="737">
        <f>+BV12/BT12</f>
        <v/>
      </c>
      <c r="CH12" s="737">
        <f>+BW12/BT12</f>
        <v/>
      </c>
      <c r="CI12" s="737">
        <f>+BX12/BT12</f>
        <v/>
      </c>
      <c r="CJ12" s="737">
        <f>+BY12/BT12</f>
        <v/>
      </c>
      <c r="CK12" s="737">
        <f>+BZ12/BT12</f>
        <v/>
      </c>
      <c r="CL12" s="737">
        <f>+CA12/BT12</f>
        <v/>
      </c>
      <c r="CM12" s="746">
        <f>+CB12/BT12</f>
        <v/>
      </c>
      <c r="CO12" s="743" t="inlineStr">
        <is>
          <t>HEALTHCARE PRO</t>
        </is>
      </c>
      <c r="CP12" s="2548">
        <f>+CQ12/CQ28</f>
        <v/>
      </c>
      <c r="CQ12" s="734">
        <f>SUM(CR12:CY12)</f>
        <v/>
      </c>
      <c r="CR12" s="735" t="n"/>
      <c r="CS12" s="735" t="n"/>
      <c r="CT12" s="735" t="n"/>
      <c r="CU12" s="735" t="n"/>
      <c r="CV12" s="735" t="n"/>
      <c r="CW12" s="735" t="n"/>
      <c r="CX12" s="735" t="n"/>
      <c r="CY12" s="744" t="n"/>
      <c r="CZ12" s="317" t="n"/>
      <c r="DA12" s="743" t="inlineStr">
        <is>
          <t>HEALTHCARE PRO</t>
        </is>
      </c>
      <c r="DB12" s="736">
        <f>SUM(DC12:DJ12)</f>
        <v/>
      </c>
      <c r="DC12" s="737">
        <f>+CR12/CQ12</f>
        <v/>
      </c>
      <c r="DD12" s="737">
        <f>+CS12/CQ12</f>
        <v/>
      </c>
      <c r="DE12" s="737">
        <f>+CT12/CQ12</f>
        <v/>
      </c>
      <c r="DF12" s="737">
        <f>+CU12/CQ12</f>
        <v/>
      </c>
      <c r="DG12" s="737">
        <f>+CV12/CQ12</f>
        <v/>
      </c>
      <c r="DH12" s="737">
        <f>+CW12/CQ12</f>
        <v/>
      </c>
      <c r="DI12" s="737">
        <f>+CX12/CQ12</f>
        <v/>
      </c>
      <c r="DJ12" s="746">
        <f>+CY12/CQ12</f>
        <v/>
      </c>
      <c r="DL12" s="743" t="inlineStr">
        <is>
          <t>HEALTHCARE PRO</t>
        </is>
      </c>
      <c r="DM12" s="2548">
        <f>+DN12/DN28</f>
        <v/>
      </c>
      <c r="DN12" s="734">
        <f>SUM(DO12:DV12)</f>
        <v/>
      </c>
      <c r="DO12" s="735" t="n"/>
      <c r="DP12" s="735" t="n"/>
      <c r="DQ12" s="735" t="n"/>
      <c r="DR12" s="735" t="n"/>
      <c r="DS12" s="735" t="n"/>
      <c r="DT12" s="735" t="n"/>
      <c r="DU12" s="735" t="n"/>
      <c r="DV12" s="744" t="n"/>
      <c r="DW12" s="317" t="n"/>
      <c r="DX12" s="743" t="inlineStr">
        <is>
          <t>HEALTHCARE PRO</t>
        </is>
      </c>
      <c r="DY12" s="736">
        <f>SUM(DZ12:EG12)</f>
        <v/>
      </c>
      <c r="DZ12" s="737">
        <f>+DO12/DN12</f>
        <v/>
      </c>
      <c r="EA12" s="737">
        <f>+DP12/DN12</f>
        <v/>
      </c>
      <c r="EB12" s="737">
        <f>+DQ12/DN12</f>
        <v/>
      </c>
      <c r="EC12" s="737">
        <f>+DR12/DN12</f>
        <v/>
      </c>
      <c r="ED12" s="737">
        <f>+DS12/DN12</f>
        <v/>
      </c>
      <c r="EE12" s="737">
        <f>+DT12/DN12</f>
        <v/>
      </c>
      <c r="EF12" s="737">
        <f>+DU12/DN12</f>
        <v/>
      </c>
      <c r="EG12" s="746">
        <f>+DV12/DN12</f>
        <v/>
      </c>
      <c r="EI12" s="743" t="inlineStr">
        <is>
          <t>HEALTHCARE PRO</t>
        </is>
      </c>
      <c r="EJ12" s="2548">
        <f>+EK12/EK28</f>
        <v/>
      </c>
      <c r="EK12" s="734">
        <f>SUM(EL12:ES12)</f>
        <v/>
      </c>
      <c r="EL12" s="735" t="n"/>
      <c r="EM12" s="735" t="n"/>
      <c r="EN12" s="735" t="n"/>
      <c r="EO12" s="735" t="n"/>
      <c r="EP12" s="735" t="n"/>
      <c r="EQ12" s="735" t="n"/>
      <c r="ER12" s="735" t="n"/>
      <c r="ES12" s="744" t="n"/>
      <c r="ET12" s="317" t="n"/>
      <c r="EU12" s="743" t="inlineStr">
        <is>
          <t>HEALTHCARE PRO</t>
        </is>
      </c>
      <c r="EV12" s="736">
        <f>SUM(EW12:FD12)</f>
        <v/>
      </c>
      <c r="EW12" s="737">
        <f>+EL12/EK12</f>
        <v/>
      </c>
      <c r="EX12" s="737">
        <f>+EM12/EK12</f>
        <v/>
      </c>
      <c r="EY12" s="737">
        <f>+EN12/EK12</f>
        <v/>
      </c>
      <c r="EZ12" s="737">
        <f>+EO12/EK12</f>
        <v/>
      </c>
      <c r="FA12" s="737">
        <f>+EP12/EK12</f>
        <v/>
      </c>
      <c r="FB12" s="737">
        <f>+EQ12/EK12</f>
        <v/>
      </c>
      <c r="FC12" s="737">
        <f>+ER12/EK12</f>
        <v/>
      </c>
      <c r="FD12" s="746">
        <f>+ES12/EK12</f>
        <v/>
      </c>
      <c r="FF12" s="743" t="inlineStr">
        <is>
          <t>HEALTHCARE PRO</t>
        </is>
      </c>
      <c r="FG12" s="2548">
        <f>+FH12/FH28</f>
        <v/>
      </c>
      <c r="FH12" s="734">
        <f>SUM(FI12:FP12)</f>
        <v/>
      </c>
      <c r="FI12" s="735" t="n"/>
      <c r="FJ12" s="735" t="n"/>
      <c r="FK12" s="735" t="n"/>
      <c r="FL12" s="735" t="n"/>
      <c r="FM12" s="735" t="n"/>
      <c r="FN12" s="735" t="n"/>
      <c r="FO12" s="735" t="n"/>
      <c r="FP12" s="744" t="n"/>
      <c r="FQ12" s="317" t="n"/>
      <c r="FR12" s="743" t="inlineStr">
        <is>
          <t>HEALTHCARE PRO</t>
        </is>
      </c>
      <c r="FS12" s="736">
        <f>SUM(FT12:GA12)</f>
        <v/>
      </c>
      <c r="FT12" s="737">
        <f>+FI12/FH12</f>
        <v/>
      </c>
      <c r="FU12" s="737">
        <f>+FJ12/FH12</f>
        <v/>
      </c>
      <c r="FV12" s="737">
        <f>+FK12/FH12</f>
        <v/>
      </c>
      <c r="FW12" s="737">
        <f>+FL12/FH12</f>
        <v/>
      </c>
      <c r="FX12" s="737">
        <f>+FM12/FH12</f>
        <v/>
      </c>
      <c r="FY12" s="737">
        <f>+FN12/FH12</f>
        <v/>
      </c>
      <c r="FZ12" s="737">
        <f>+FO12/FH12</f>
        <v/>
      </c>
      <c r="GA12" s="746">
        <f>+FP12/FH12</f>
        <v/>
      </c>
      <c r="GC12" s="743" t="inlineStr">
        <is>
          <t>HEALTHCARE PRO</t>
        </is>
      </c>
      <c r="GD12" s="2548">
        <f>+GE12/GE28</f>
        <v/>
      </c>
      <c r="GE12" s="734">
        <f>SUM(GF12:GM12)</f>
        <v/>
      </c>
      <c r="GF12" s="735" t="n"/>
      <c r="GG12" s="735" t="n"/>
      <c r="GH12" s="735" t="n"/>
      <c r="GI12" s="735" t="n"/>
      <c r="GJ12" s="735" t="n"/>
      <c r="GK12" s="735" t="n"/>
      <c r="GL12" s="735" t="n"/>
      <c r="GM12" s="744" t="n"/>
      <c r="GN12" s="317" t="n"/>
      <c r="GO12" s="743" t="inlineStr">
        <is>
          <t>HEALTHCARE PRO</t>
        </is>
      </c>
      <c r="GP12" s="736">
        <f>SUM(GQ12:GX12)</f>
        <v/>
      </c>
      <c r="GQ12" s="737">
        <f>+GF12/GE12</f>
        <v/>
      </c>
      <c r="GR12" s="737">
        <f>+GG12/GE12</f>
        <v/>
      </c>
      <c r="GS12" s="737">
        <f>+GH12/GE12</f>
        <v/>
      </c>
      <c r="GT12" s="737">
        <f>+GI12/GE12</f>
        <v/>
      </c>
      <c r="GU12" s="737">
        <f>+GJ12/GE12</f>
        <v/>
      </c>
      <c r="GV12" s="737">
        <f>+GK12/GE12</f>
        <v/>
      </c>
      <c r="GW12" s="737">
        <f>+GL12/GE12</f>
        <v/>
      </c>
      <c r="GX12" s="746">
        <f>+GM12/GE12</f>
        <v/>
      </c>
      <c r="GZ12" s="743" t="inlineStr">
        <is>
          <t>HEALTHCARE PRO</t>
        </is>
      </c>
      <c r="HA12" s="2548">
        <f>+HB12/HB28</f>
        <v/>
      </c>
      <c r="HB12" s="734">
        <f>SUM(HC12:HJ12)</f>
        <v/>
      </c>
      <c r="HC12" s="735" t="n"/>
      <c r="HD12" s="735" t="n"/>
      <c r="HE12" s="735" t="n"/>
      <c r="HF12" s="735" t="n"/>
      <c r="HG12" s="735" t="n"/>
      <c r="HH12" s="735" t="n"/>
      <c r="HI12" s="735" t="n"/>
      <c r="HJ12" s="744" t="n"/>
      <c r="HK12" s="317" t="n"/>
      <c r="HL12" s="743" t="inlineStr">
        <is>
          <t>HEALTHCARE PRO</t>
        </is>
      </c>
      <c r="HM12" s="736">
        <f>SUM(HN12:HU12)</f>
        <v/>
      </c>
      <c r="HN12" s="737">
        <f>+HC12/HB12</f>
        <v/>
      </c>
      <c r="HO12" s="737">
        <f>+HD12/HB12</f>
        <v/>
      </c>
      <c r="HP12" s="737">
        <f>+HE12/HB12</f>
        <v/>
      </c>
      <c r="HQ12" s="737">
        <f>+HF12/HB12</f>
        <v/>
      </c>
      <c r="HR12" s="737">
        <f>+HG12/HB12</f>
        <v/>
      </c>
      <c r="HS12" s="737">
        <f>+HH12/HB12</f>
        <v/>
      </c>
      <c r="HT12" s="737">
        <f>+HI12/HB12</f>
        <v/>
      </c>
      <c r="HU12" s="746">
        <f>+HJ12/HB12</f>
        <v/>
      </c>
      <c r="HW12" s="743" t="inlineStr">
        <is>
          <t>HEALTHCARE PRO</t>
        </is>
      </c>
      <c r="HX12" s="2548">
        <f>+HY12/HY28</f>
        <v/>
      </c>
      <c r="HY12" s="734">
        <f>SUM(HZ12:IG12)</f>
        <v/>
      </c>
      <c r="HZ12" s="735" t="n"/>
      <c r="IA12" s="735" t="n"/>
      <c r="IB12" s="735" t="n"/>
      <c r="IC12" s="735" t="n"/>
      <c r="ID12" s="735" t="n"/>
      <c r="IE12" s="735" t="n"/>
      <c r="IF12" s="735" t="n"/>
      <c r="IG12" s="744" t="n"/>
      <c r="IH12" s="317" t="n"/>
      <c r="II12" s="743" t="inlineStr">
        <is>
          <t>HEALTHCARE PRO</t>
        </is>
      </c>
      <c r="IJ12" s="736">
        <f>SUM(IK12:IR12)</f>
        <v/>
      </c>
      <c r="IK12" s="737">
        <f>+HZ12/HY12</f>
        <v/>
      </c>
      <c r="IL12" s="737">
        <f>+IA12/HY12</f>
        <v/>
      </c>
      <c r="IM12" s="737">
        <f>+IB12/HY12</f>
        <v/>
      </c>
      <c r="IN12" s="737">
        <f>+IC12/HY12</f>
        <v/>
      </c>
      <c r="IO12" s="737">
        <f>+ID12/HY12</f>
        <v/>
      </c>
      <c r="IP12" s="737">
        <f>+IE12/HY12</f>
        <v/>
      </c>
      <c r="IQ12" s="737">
        <f>+IF12/HY12</f>
        <v/>
      </c>
      <c r="IR12" s="746">
        <f>+IG12/HY12</f>
        <v/>
      </c>
      <c r="IT12" s="743" t="inlineStr">
        <is>
          <t>HEALTHCARE PRO</t>
        </is>
      </c>
      <c r="IU12" s="2548">
        <f>+IV12/IV28</f>
        <v/>
      </c>
      <c r="IV12" s="734">
        <f>SUM(IW12:JD12)</f>
        <v/>
      </c>
      <c r="IW12" s="735" t="n"/>
      <c r="IX12" s="735" t="n"/>
      <c r="IY12" s="735" t="n"/>
      <c r="IZ12" s="735" t="n"/>
      <c r="JA12" s="735" t="n"/>
      <c r="JB12" s="735" t="n"/>
      <c r="JC12" s="735" t="n"/>
      <c r="JD12" s="744" t="n"/>
      <c r="JE12" s="317" t="n"/>
      <c r="JF12" s="743" t="inlineStr">
        <is>
          <t>HEALTHCARE PRO</t>
        </is>
      </c>
      <c r="JG12" s="736">
        <f>SUM(JH12:JO12)</f>
        <v/>
      </c>
      <c r="JH12" s="737">
        <f>+IW12/IV12</f>
        <v/>
      </c>
      <c r="JI12" s="737">
        <f>+IX12/IV12</f>
        <v/>
      </c>
      <c r="JJ12" s="737">
        <f>+IY12/IV12</f>
        <v/>
      </c>
      <c r="JK12" s="737">
        <f>+IZ12/IV12</f>
        <v/>
      </c>
      <c r="JL12" s="737">
        <f>+JA12/IV12</f>
        <v/>
      </c>
      <c r="JM12" s="737">
        <f>+JB12/IV12</f>
        <v/>
      </c>
      <c r="JN12" s="737">
        <f>+JC12/IV12</f>
        <v/>
      </c>
      <c r="JO12" s="746">
        <f>+JD12/IV12</f>
        <v/>
      </c>
      <c r="JQ12" s="743" t="inlineStr">
        <is>
          <t>HEALTHCARE PRO</t>
        </is>
      </c>
      <c r="JR12" s="2548">
        <f>+JS12/JS28</f>
        <v/>
      </c>
      <c r="JS12" s="734">
        <f>SUM(JT12:KA12)</f>
        <v/>
      </c>
      <c r="JT12" s="735" t="n"/>
      <c r="JU12" s="735" t="n"/>
      <c r="JV12" s="735" t="n"/>
      <c r="JW12" s="735" t="n"/>
      <c r="JX12" s="735" t="n"/>
      <c r="JY12" s="735" t="n"/>
      <c r="JZ12" s="735" t="n"/>
      <c r="KA12" s="744" t="n"/>
      <c r="KB12" s="317" t="n"/>
      <c r="KC12" s="743" t="inlineStr">
        <is>
          <t>HEALTHCARE PRO</t>
        </is>
      </c>
      <c r="KD12" s="736">
        <f>SUM(KE12:KL12)</f>
        <v/>
      </c>
      <c r="KE12" s="737">
        <f>+JT12/JS12</f>
        <v/>
      </c>
      <c r="KF12" s="737">
        <f>+JU12/JS12</f>
        <v/>
      </c>
      <c r="KG12" s="737">
        <f>+JV12/JS12</f>
        <v/>
      </c>
      <c r="KH12" s="737">
        <f>+JW12/JS12</f>
        <v/>
      </c>
      <c r="KI12" s="737">
        <f>+JX12/JS12</f>
        <v/>
      </c>
      <c r="KJ12" s="737">
        <f>+JY12/JS12</f>
        <v/>
      </c>
      <c r="KK12" s="737">
        <f>+JZ12/JS12</f>
        <v/>
      </c>
      <c r="KL12" s="746">
        <f>+KA12/JS12</f>
        <v/>
      </c>
    </row>
    <row r="13" ht="15.5" customHeight="1">
      <c r="A13" s="743" t="inlineStr">
        <is>
          <t>HMO MEDICAID</t>
        </is>
      </c>
      <c r="B13" s="2548">
        <f>+C13/C28</f>
        <v/>
      </c>
      <c r="C13" s="734">
        <f>SUM(D13:K13)</f>
        <v/>
      </c>
      <c r="D13" s="735">
        <f>AA13+AX13+BU13+CR13+DO13+EL13+FI13+GF13+HC13+HZ13+IW13+JT13</f>
        <v/>
      </c>
      <c r="E13" s="735">
        <f>AB13+AY13+BV13+CS13+DP13+EM13+FJ13+GG13+HD13+IA13+IX13+JU13</f>
        <v/>
      </c>
      <c r="F13" s="735">
        <f>AC13+AZ13+BW13+CT13+DQ13+EN13+FK13+GH13+HE13+IB13+IY13+JV13</f>
        <v/>
      </c>
      <c r="G13" s="735">
        <f>AD13+BA13+BX13+CU13+DR13+EO13+FL13+GI13+HF13+IC13+IZ13+JW13</f>
        <v/>
      </c>
      <c r="H13" s="735">
        <f>AE13+BB13+BY13+CV13+DS13+EP13+FM13+GJ13+HG13+ID13+JA13+JX13</f>
        <v/>
      </c>
      <c r="I13" s="735">
        <f>AF13+BC13+BZ13+CW13+DT13+EQ13+FN13+GK13+HH13+IE13+JB13+JY13</f>
        <v/>
      </c>
      <c r="J13" s="735">
        <f>AG13+BD13+CA13+CX13+DU13+ER13+FO13+GL13+HI13+IF13+JC13+JZ13</f>
        <v/>
      </c>
      <c r="K13" s="744">
        <f>AH13+BE13+CB13+CY13+DV13+ES13+FP13+GM13+HJ13+IG13+JD13+KA13</f>
        <v/>
      </c>
      <c r="L13" s="317" t="n"/>
      <c r="M13" s="743" t="inlineStr">
        <is>
          <t>HMO MEDICAID</t>
        </is>
      </c>
      <c r="N13" s="736">
        <f>SUM(O13:V13)</f>
        <v/>
      </c>
      <c r="O13" s="737">
        <f>+D13/C13</f>
        <v/>
      </c>
      <c r="P13" s="737">
        <f>+E13/C13</f>
        <v/>
      </c>
      <c r="Q13" s="737">
        <f>+F13/C13</f>
        <v/>
      </c>
      <c r="R13" s="737">
        <f>+G13/C13</f>
        <v/>
      </c>
      <c r="S13" s="737">
        <f>+H13/C13</f>
        <v/>
      </c>
      <c r="T13" s="737">
        <f>+I13/C13</f>
        <v/>
      </c>
      <c r="U13" s="737">
        <f>+J13/C13</f>
        <v/>
      </c>
      <c r="V13" s="746">
        <f>+K13/C13</f>
        <v/>
      </c>
      <c r="X13" s="743" t="inlineStr">
        <is>
          <t>HMO MEDICAID</t>
        </is>
      </c>
      <c r="Y13" s="2548">
        <f>+Z13/Z28</f>
        <v/>
      </c>
      <c r="Z13" s="734">
        <f>SUM(AA13:AH13)</f>
        <v/>
      </c>
      <c r="AA13" s="735" t="n"/>
      <c r="AB13" s="735" t="n"/>
      <c r="AC13" s="735" t="n"/>
      <c r="AD13" s="735" t="n"/>
      <c r="AE13" s="735" t="n"/>
      <c r="AF13" s="735" t="n"/>
      <c r="AG13" s="735" t="n"/>
      <c r="AH13" s="744" t="n"/>
      <c r="AI13" s="317" t="n"/>
      <c r="AJ13" s="743" t="inlineStr">
        <is>
          <t>HMO MEDICAID</t>
        </is>
      </c>
      <c r="AK13" s="736">
        <f>SUM(AL13:AS13)</f>
        <v/>
      </c>
      <c r="AL13" s="737">
        <f>+AA13/Z13</f>
        <v/>
      </c>
      <c r="AM13" s="737">
        <f>+AB13/Z13</f>
        <v/>
      </c>
      <c r="AN13" s="737">
        <f>+AC13/Z13</f>
        <v/>
      </c>
      <c r="AO13" s="737">
        <f>+AD13/Z13</f>
        <v/>
      </c>
      <c r="AP13" s="737">
        <f>+AE13/Z13</f>
        <v/>
      </c>
      <c r="AQ13" s="737">
        <f>+AF13/Z13</f>
        <v/>
      </c>
      <c r="AR13" s="737">
        <f>+AG13/Z13</f>
        <v/>
      </c>
      <c r="AS13" s="746">
        <f>+AH13/Z13</f>
        <v/>
      </c>
      <c r="AU13" s="743" t="inlineStr">
        <is>
          <t>HMO MEDICAID</t>
        </is>
      </c>
      <c r="AV13" s="2548">
        <f>+AW13/AW28</f>
        <v/>
      </c>
      <c r="AW13" s="734">
        <f>SUM(AX13:BE13)</f>
        <v/>
      </c>
      <c r="AX13" s="735" t="n"/>
      <c r="AY13" s="735" t="n"/>
      <c r="AZ13" s="735" t="n"/>
      <c r="BA13" s="735" t="n"/>
      <c r="BB13" s="735" t="n"/>
      <c r="BC13" s="735" t="n"/>
      <c r="BD13" s="735" t="n"/>
      <c r="BE13" s="744" t="n"/>
      <c r="BF13" s="317" t="n"/>
      <c r="BG13" s="743" t="inlineStr">
        <is>
          <t>HMO MEDICAID</t>
        </is>
      </c>
      <c r="BH13" s="736">
        <f>SUM(BI13:BP13)</f>
        <v/>
      </c>
      <c r="BI13" s="737">
        <f>+AX13/AW13</f>
        <v/>
      </c>
      <c r="BJ13" s="737">
        <f>+AY13/AW13</f>
        <v/>
      </c>
      <c r="BK13" s="737">
        <f>+AZ13/AW13</f>
        <v/>
      </c>
      <c r="BL13" s="737">
        <f>+BA13/AW13</f>
        <v/>
      </c>
      <c r="BM13" s="737">
        <f>+BB13/AW13</f>
        <v/>
      </c>
      <c r="BN13" s="737">
        <f>+BC13/AW13</f>
        <v/>
      </c>
      <c r="BO13" s="737">
        <f>+BD13/AW13</f>
        <v/>
      </c>
      <c r="BP13" s="746">
        <f>+BE13/AW13</f>
        <v/>
      </c>
      <c r="BR13" s="743" t="inlineStr">
        <is>
          <t>HMO MEDICAID</t>
        </is>
      </c>
      <c r="BS13" s="2548">
        <f>+BT13/BT28</f>
        <v/>
      </c>
      <c r="BT13" s="734">
        <f>SUM(BU13:CB13)</f>
        <v/>
      </c>
      <c r="BU13" s="735" t="n"/>
      <c r="BV13" s="735" t="n"/>
      <c r="BW13" s="735" t="n"/>
      <c r="BX13" s="735" t="n"/>
      <c r="BY13" s="735" t="n"/>
      <c r="BZ13" s="735" t="n"/>
      <c r="CA13" s="735" t="n"/>
      <c r="CB13" s="744" t="n"/>
      <c r="CC13" s="317" t="n"/>
      <c r="CD13" s="743" t="inlineStr">
        <is>
          <t>HMO MEDICAID</t>
        </is>
      </c>
      <c r="CE13" s="736">
        <f>SUM(CF13:CM13)</f>
        <v/>
      </c>
      <c r="CF13" s="737">
        <f>+BU13/BT13</f>
        <v/>
      </c>
      <c r="CG13" s="737">
        <f>+BV13/BT13</f>
        <v/>
      </c>
      <c r="CH13" s="737">
        <f>+BW13/BT13</f>
        <v/>
      </c>
      <c r="CI13" s="737">
        <f>+BX13/BT13</f>
        <v/>
      </c>
      <c r="CJ13" s="737">
        <f>+BY13/BT13</f>
        <v/>
      </c>
      <c r="CK13" s="737">
        <f>+BZ13/BT13</f>
        <v/>
      </c>
      <c r="CL13" s="737">
        <f>+CA13/BT13</f>
        <v/>
      </c>
      <c r="CM13" s="746">
        <f>+CB13/BT13</f>
        <v/>
      </c>
      <c r="CO13" s="743" t="inlineStr">
        <is>
          <t>HMO MEDICAID</t>
        </is>
      </c>
      <c r="CP13" s="2548">
        <f>+CQ13/CQ28</f>
        <v/>
      </c>
      <c r="CQ13" s="734">
        <f>SUM(CR13:CY13)</f>
        <v/>
      </c>
      <c r="CR13" s="735" t="n"/>
      <c r="CS13" s="735" t="n"/>
      <c r="CT13" s="735" t="n"/>
      <c r="CU13" s="735" t="n"/>
      <c r="CV13" s="735" t="n"/>
      <c r="CW13" s="735" t="n"/>
      <c r="CX13" s="735" t="n"/>
      <c r="CY13" s="744" t="n"/>
      <c r="CZ13" s="317" t="n"/>
      <c r="DA13" s="743" t="inlineStr">
        <is>
          <t>HMO MEDICAID</t>
        </is>
      </c>
      <c r="DB13" s="736">
        <f>SUM(DC13:DJ13)</f>
        <v/>
      </c>
      <c r="DC13" s="737">
        <f>+CR13/CQ13</f>
        <v/>
      </c>
      <c r="DD13" s="737">
        <f>+CS13/CQ13</f>
        <v/>
      </c>
      <c r="DE13" s="737">
        <f>+CT13/CQ13</f>
        <v/>
      </c>
      <c r="DF13" s="737">
        <f>+CU13/CQ13</f>
        <v/>
      </c>
      <c r="DG13" s="737">
        <f>+CV13/CQ13</f>
        <v/>
      </c>
      <c r="DH13" s="737">
        <f>+CW13/CQ13</f>
        <v/>
      </c>
      <c r="DI13" s="737">
        <f>+CX13/CQ13</f>
        <v/>
      </c>
      <c r="DJ13" s="746">
        <f>+CY13/CQ13</f>
        <v/>
      </c>
      <c r="DL13" s="743" t="inlineStr">
        <is>
          <t>HMO MEDICAID</t>
        </is>
      </c>
      <c r="DM13" s="2548">
        <f>+DN13/DN28</f>
        <v/>
      </c>
      <c r="DN13" s="734">
        <f>SUM(DO13:DV13)</f>
        <v/>
      </c>
      <c r="DO13" s="735" t="n"/>
      <c r="DP13" s="735" t="n"/>
      <c r="DQ13" s="735" t="n"/>
      <c r="DR13" s="735" t="n"/>
      <c r="DS13" s="735" t="n"/>
      <c r="DT13" s="735" t="n"/>
      <c r="DU13" s="735" t="n"/>
      <c r="DV13" s="744" t="n"/>
      <c r="DW13" s="317" t="n"/>
      <c r="DX13" s="743" t="inlineStr">
        <is>
          <t>HMO MEDICAID</t>
        </is>
      </c>
      <c r="DY13" s="736">
        <f>SUM(DZ13:EG13)</f>
        <v/>
      </c>
      <c r="DZ13" s="737">
        <f>+DO13/DN13</f>
        <v/>
      </c>
      <c r="EA13" s="737">
        <f>+DP13/DN13</f>
        <v/>
      </c>
      <c r="EB13" s="737">
        <f>+DQ13/DN13</f>
        <v/>
      </c>
      <c r="EC13" s="737">
        <f>+DR13/DN13</f>
        <v/>
      </c>
      <c r="ED13" s="737">
        <f>+DS13/DN13</f>
        <v/>
      </c>
      <c r="EE13" s="737">
        <f>+DT13/DN13</f>
        <v/>
      </c>
      <c r="EF13" s="737">
        <f>+DU13/DN13</f>
        <v/>
      </c>
      <c r="EG13" s="746">
        <f>+DV13/DN13</f>
        <v/>
      </c>
      <c r="EI13" s="743" t="inlineStr">
        <is>
          <t>HMO MEDICAID</t>
        </is>
      </c>
      <c r="EJ13" s="2548">
        <f>+EK13/EK28</f>
        <v/>
      </c>
      <c r="EK13" s="734">
        <f>SUM(EL13:ES13)</f>
        <v/>
      </c>
      <c r="EL13" s="735" t="n"/>
      <c r="EM13" s="735" t="n"/>
      <c r="EN13" s="735" t="n"/>
      <c r="EO13" s="735" t="n"/>
      <c r="EP13" s="735" t="n"/>
      <c r="EQ13" s="735" t="n"/>
      <c r="ER13" s="735" t="n"/>
      <c r="ES13" s="744" t="n"/>
      <c r="ET13" s="317" t="n"/>
      <c r="EU13" s="743" t="inlineStr">
        <is>
          <t>HMO MEDICAID</t>
        </is>
      </c>
      <c r="EV13" s="736">
        <f>SUM(EW13:FD13)</f>
        <v/>
      </c>
      <c r="EW13" s="737">
        <f>+EL13/EK13</f>
        <v/>
      </c>
      <c r="EX13" s="737">
        <f>+EM13/EK13</f>
        <v/>
      </c>
      <c r="EY13" s="737">
        <f>+EN13/EK13</f>
        <v/>
      </c>
      <c r="EZ13" s="737">
        <f>+EO13/EK13</f>
        <v/>
      </c>
      <c r="FA13" s="737">
        <f>+EP13/EK13</f>
        <v/>
      </c>
      <c r="FB13" s="737">
        <f>+EQ13/EK13</f>
        <v/>
      </c>
      <c r="FC13" s="737">
        <f>+ER13/EK13</f>
        <v/>
      </c>
      <c r="FD13" s="746">
        <f>+ES13/EK13</f>
        <v/>
      </c>
      <c r="FF13" s="743" t="inlineStr">
        <is>
          <t>HMO MEDICAID</t>
        </is>
      </c>
      <c r="FG13" s="2548">
        <f>+FH13/FH28</f>
        <v/>
      </c>
      <c r="FH13" s="734">
        <f>SUM(FI13:FP13)</f>
        <v/>
      </c>
      <c r="FI13" s="735" t="n"/>
      <c r="FJ13" s="735" t="n"/>
      <c r="FK13" s="735" t="n"/>
      <c r="FL13" s="735" t="n"/>
      <c r="FM13" s="735" t="n"/>
      <c r="FN13" s="735" t="n"/>
      <c r="FO13" s="735" t="n"/>
      <c r="FP13" s="744" t="n"/>
      <c r="FQ13" s="317" t="n"/>
      <c r="FR13" s="743" t="inlineStr">
        <is>
          <t>HMO MEDICAID</t>
        </is>
      </c>
      <c r="FS13" s="736">
        <f>SUM(FT13:GA13)</f>
        <v/>
      </c>
      <c r="FT13" s="737">
        <f>+FI13/FH13</f>
        <v/>
      </c>
      <c r="FU13" s="737">
        <f>+FJ13/FH13</f>
        <v/>
      </c>
      <c r="FV13" s="737">
        <f>+FK13/FH13</f>
        <v/>
      </c>
      <c r="FW13" s="737">
        <f>+FL13/FH13</f>
        <v/>
      </c>
      <c r="FX13" s="737">
        <f>+FM13/FH13</f>
        <v/>
      </c>
      <c r="FY13" s="737">
        <f>+FN13/FH13</f>
        <v/>
      </c>
      <c r="FZ13" s="737">
        <f>+FO13/FH13</f>
        <v/>
      </c>
      <c r="GA13" s="746">
        <f>+FP13/FH13</f>
        <v/>
      </c>
      <c r="GC13" s="743" t="inlineStr">
        <is>
          <t>HMO MEDICAID</t>
        </is>
      </c>
      <c r="GD13" s="2548">
        <f>+GE13/GE28</f>
        <v/>
      </c>
      <c r="GE13" s="734">
        <f>SUM(GF13:GM13)</f>
        <v/>
      </c>
      <c r="GF13" s="735" t="n"/>
      <c r="GG13" s="735" t="n"/>
      <c r="GH13" s="735" t="n"/>
      <c r="GI13" s="735" t="n"/>
      <c r="GJ13" s="735" t="n"/>
      <c r="GK13" s="735" t="n"/>
      <c r="GL13" s="735" t="n"/>
      <c r="GM13" s="744" t="n"/>
      <c r="GN13" s="317" t="n"/>
      <c r="GO13" s="743" t="inlineStr">
        <is>
          <t>HMO MEDICAID</t>
        </is>
      </c>
      <c r="GP13" s="736">
        <f>SUM(GQ13:GX13)</f>
        <v/>
      </c>
      <c r="GQ13" s="737">
        <f>+GF13/GE13</f>
        <v/>
      </c>
      <c r="GR13" s="737">
        <f>+GG13/GE13</f>
        <v/>
      </c>
      <c r="GS13" s="737">
        <f>+GH13/GE13</f>
        <v/>
      </c>
      <c r="GT13" s="737">
        <f>+GI13/GE13</f>
        <v/>
      </c>
      <c r="GU13" s="737">
        <f>+GJ13/GE13</f>
        <v/>
      </c>
      <c r="GV13" s="737">
        <f>+GK13/GE13</f>
        <v/>
      </c>
      <c r="GW13" s="737">
        <f>+GL13/GE13</f>
        <v/>
      </c>
      <c r="GX13" s="746">
        <f>+GM13/GE13</f>
        <v/>
      </c>
      <c r="GZ13" s="743" t="inlineStr">
        <is>
          <t>HMO MEDICAID</t>
        </is>
      </c>
      <c r="HA13" s="2548">
        <f>+HB13/HB28</f>
        <v/>
      </c>
      <c r="HB13" s="734">
        <f>SUM(HC13:HJ13)</f>
        <v/>
      </c>
      <c r="HC13" s="735" t="n"/>
      <c r="HD13" s="735" t="n"/>
      <c r="HE13" s="735" t="n"/>
      <c r="HF13" s="735" t="n"/>
      <c r="HG13" s="735" t="n"/>
      <c r="HH13" s="735" t="n"/>
      <c r="HI13" s="735" t="n"/>
      <c r="HJ13" s="744" t="n"/>
      <c r="HK13" s="317" t="n"/>
      <c r="HL13" s="743" t="inlineStr">
        <is>
          <t>HMO MEDICAID</t>
        </is>
      </c>
      <c r="HM13" s="736">
        <f>SUM(HN13:HU13)</f>
        <v/>
      </c>
      <c r="HN13" s="737">
        <f>+HC13/HB13</f>
        <v/>
      </c>
      <c r="HO13" s="737">
        <f>+HD13/HB13</f>
        <v/>
      </c>
      <c r="HP13" s="737">
        <f>+HE13/HB13</f>
        <v/>
      </c>
      <c r="HQ13" s="737">
        <f>+HF13/HB13</f>
        <v/>
      </c>
      <c r="HR13" s="737">
        <f>+HG13/HB13</f>
        <v/>
      </c>
      <c r="HS13" s="737">
        <f>+HH13/HB13</f>
        <v/>
      </c>
      <c r="HT13" s="737">
        <f>+HI13/HB13</f>
        <v/>
      </c>
      <c r="HU13" s="746">
        <f>+HJ13/HB13</f>
        <v/>
      </c>
      <c r="HW13" s="743" t="inlineStr">
        <is>
          <t>HMO MEDICAID</t>
        </is>
      </c>
      <c r="HX13" s="2548">
        <f>+HY13/HY28</f>
        <v/>
      </c>
      <c r="HY13" s="734">
        <f>SUM(HZ13:IG13)</f>
        <v/>
      </c>
      <c r="HZ13" s="735" t="n"/>
      <c r="IA13" s="735" t="n"/>
      <c r="IB13" s="735" t="n"/>
      <c r="IC13" s="735" t="n"/>
      <c r="ID13" s="735" t="n"/>
      <c r="IE13" s="735" t="n"/>
      <c r="IF13" s="735" t="n"/>
      <c r="IG13" s="744" t="n"/>
      <c r="IH13" s="317" t="n"/>
      <c r="II13" s="743" t="inlineStr">
        <is>
          <t>HMO MEDICAID</t>
        </is>
      </c>
      <c r="IJ13" s="736">
        <f>SUM(IK13:IR13)</f>
        <v/>
      </c>
      <c r="IK13" s="737">
        <f>+HZ13/HY13</f>
        <v/>
      </c>
      <c r="IL13" s="737">
        <f>+IA13/HY13</f>
        <v/>
      </c>
      <c r="IM13" s="737">
        <f>+IB13/HY13</f>
        <v/>
      </c>
      <c r="IN13" s="737">
        <f>+IC13/HY13</f>
        <v/>
      </c>
      <c r="IO13" s="737">
        <f>+ID13/HY13</f>
        <v/>
      </c>
      <c r="IP13" s="737">
        <f>+IE13/HY13</f>
        <v/>
      </c>
      <c r="IQ13" s="737">
        <f>+IF13/HY13</f>
        <v/>
      </c>
      <c r="IR13" s="746">
        <f>+IG13/HY13</f>
        <v/>
      </c>
      <c r="IT13" s="743" t="inlineStr">
        <is>
          <t>HMO MEDICAID</t>
        </is>
      </c>
      <c r="IU13" s="2548">
        <f>+IV13/IV28</f>
        <v/>
      </c>
      <c r="IV13" s="734">
        <f>SUM(IW13:JD13)</f>
        <v/>
      </c>
      <c r="IW13" s="735" t="n"/>
      <c r="IX13" s="735" t="n"/>
      <c r="IY13" s="735" t="n"/>
      <c r="IZ13" s="735" t="n"/>
      <c r="JA13" s="735" t="n"/>
      <c r="JB13" s="735" t="n"/>
      <c r="JC13" s="735" t="n"/>
      <c r="JD13" s="744" t="n"/>
      <c r="JE13" s="317" t="n"/>
      <c r="JF13" s="743" t="inlineStr">
        <is>
          <t>HMO MEDICAID</t>
        </is>
      </c>
      <c r="JG13" s="736">
        <f>SUM(JH13:JO13)</f>
        <v/>
      </c>
      <c r="JH13" s="737">
        <f>+IW13/IV13</f>
        <v/>
      </c>
      <c r="JI13" s="737">
        <f>+IX13/IV13</f>
        <v/>
      </c>
      <c r="JJ13" s="737">
        <f>+IY13/IV13</f>
        <v/>
      </c>
      <c r="JK13" s="737">
        <f>+IZ13/IV13</f>
        <v/>
      </c>
      <c r="JL13" s="737">
        <f>+JA13/IV13</f>
        <v/>
      </c>
      <c r="JM13" s="737">
        <f>+JB13/IV13</f>
        <v/>
      </c>
      <c r="JN13" s="737">
        <f>+JC13/IV13</f>
        <v/>
      </c>
      <c r="JO13" s="746">
        <f>+JD13/IV13</f>
        <v/>
      </c>
      <c r="JQ13" s="743" t="inlineStr">
        <is>
          <t>HMO MEDICAID</t>
        </is>
      </c>
      <c r="JR13" s="2548">
        <f>+JS13/JS28</f>
        <v/>
      </c>
      <c r="JS13" s="734">
        <f>SUM(JT13:KA13)</f>
        <v/>
      </c>
      <c r="JT13" s="735" t="n"/>
      <c r="JU13" s="735" t="n"/>
      <c r="JV13" s="735" t="n"/>
      <c r="JW13" s="735" t="n"/>
      <c r="JX13" s="735" t="n"/>
      <c r="JY13" s="735" t="n"/>
      <c r="JZ13" s="735" t="n"/>
      <c r="KA13" s="744" t="n"/>
      <c r="KB13" s="317" t="n"/>
      <c r="KC13" s="743" t="inlineStr">
        <is>
          <t>HMO MEDICAID</t>
        </is>
      </c>
      <c r="KD13" s="736">
        <f>SUM(KE13:KL13)</f>
        <v/>
      </c>
      <c r="KE13" s="737">
        <f>+JT13/JS13</f>
        <v/>
      </c>
      <c r="KF13" s="737">
        <f>+JU13/JS13</f>
        <v/>
      </c>
      <c r="KG13" s="737">
        <f>+JV13/JS13</f>
        <v/>
      </c>
      <c r="KH13" s="737">
        <f>+JW13/JS13</f>
        <v/>
      </c>
      <c r="KI13" s="737">
        <f>+JX13/JS13</f>
        <v/>
      </c>
      <c r="KJ13" s="737">
        <f>+JY13/JS13</f>
        <v/>
      </c>
      <c r="KK13" s="737">
        <f>+JZ13/JS13</f>
        <v/>
      </c>
      <c r="KL13" s="746">
        <f>+KA13/JS13</f>
        <v/>
      </c>
    </row>
    <row r="14" ht="15.5" customHeight="1">
      <c r="A14" s="743" t="inlineStr">
        <is>
          <t>HMO MEDICARE</t>
        </is>
      </c>
      <c r="B14" s="2548">
        <f>+C14/C28</f>
        <v/>
      </c>
      <c r="C14" s="734">
        <f>SUM(D14:K14)</f>
        <v/>
      </c>
      <c r="D14" s="735">
        <f>AA14+AX14+BU14+CR14+DO14+EL14+FI14+GF14+HC14+HZ14+IW14+JT14</f>
        <v/>
      </c>
      <c r="E14" s="735">
        <f>AB14+AY14+BV14+CS14+DP14+EM14+FJ14+GG14+HD14+IA14+IX14+JU14</f>
        <v/>
      </c>
      <c r="F14" s="735">
        <f>AC14+AZ14+BW14+CT14+DQ14+EN14+FK14+GH14+HE14+IB14+IY14+JV14</f>
        <v/>
      </c>
      <c r="G14" s="735">
        <f>AD14+BA14+BX14+CU14+DR14+EO14+FL14+GI14+HF14+IC14+IZ14+JW14</f>
        <v/>
      </c>
      <c r="H14" s="735">
        <f>AE14+BB14+BY14+CV14+DS14+EP14+FM14+GJ14+HG14+ID14+JA14+JX14</f>
        <v/>
      </c>
      <c r="I14" s="735">
        <f>AF14+BC14+BZ14+CW14+DT14+EQ14+FN14+GK14+HH14+IE14+JB14+JY14</f>
        <v/>
      </c>
      <c r="J14" s="735">
        <f>AG14+BD14+CA14+CX14+DU14+ER14+FO14+GL14+HI14+IF14+JC14+JZ14</f>
        <v/>
      </c>
      <c r="K14" s="744">
        <f>AH14+BE14+CB14+CY14+DV14+ES14+FP14+GM14+HJ14+IG14+JD14+KA14</f>
        <v/>
      </c>
      <c r="L14" s="317" t="n"/>
      <c r="M14" s="743" t="inlineStr">
        <is>
          <t>HMO MEDICARE</t>
        </is>
      </c>
      <c r="N14" s="736">
        <f>SUM(O14:V14)</f>
        <v/>
      </c>
      <c r="O14" s="737">
        <f>+D14/C14</f>
        <v/>
      </c>
      <c r="P14" s="737">
        <f>+E14/C14</f>
        <v/>
      </c>
      <c r="Q14" s="737">
        <f>+F14/C14</f>
        <v/>
      </c>
      <c r="R14" s="737">
        <f>+G14/C14</f>
        <v/>
      </c>
      <c r="S14" s="737">
        <f>+H14/C14</f>
        <v/>
      </c>
      <c r="T14" s="737">
        <f>+I14/C14</f>
        <v/>
      </c>
      <c r="U14" s="737">
        <f>+J14/C14</f>
        <v/>
      </c>
      <c r="V14" s="746">
        <f>+K14/C14</f>
        <v/>
      </c>
      <c r="X14" s="743" t="inlineStr">
        <is>
          <t>HMO MEDICARE</t>
        </is>
      </c>
      <c r="Y14" s="2548">
        <f>+Z14/Z28</f>
        <v/>
      </c>
      <c r="Z14" s="734">
        <f>SUM(AA14:AH14)</f>
        <v/>
      </c>
      <c r="AA14" s="735" t="n"/>
      <c r="AB14" s="735" t="n"/>
      <c r="AC14" s="735" t="n"/>
      <c r="AD14" s="735" t="n"/>
      <c r="AE14" s="735" t="n"/>
      <c r="AF14" s="735" t="n"/>
      <c r="AG14" s="735" t="n"/>
      <c r="AH14" s="744" t="n"/>
      <c r="AI14" s="317" t="n"/>
      <c r="AJ14" s="743" t="inlineStr">
        <is>
          <t>HMO MEDICARE</t>
        </is>
      </c>
      <c r="AK14" s="736">
        <f>SUM(AL14:AS14)</f>
        <v/>
      </c>
      <c r="AL14" s="737">
        <f>+AA14/Z14</f>
        <v/>
      </c>
      <c r="AM14" s="737">
        <f>+AB14/Z14</f>
        <v/>
      </c>
      <c r="AN14" s="737">
        <f>+AC14/Z14</f>
        <v/>
      </c>
      <c r="AO14" s="737">
        <f>+AD14/Z14</f>
        <v/>
      </c>
      <c r="AP14" s="737">
        <f>+AE14/Z14</f>
        <v/>
      </c>
      <c r="AQ14" s="737">
        <f>+AF14/Z14</f>
        <v/>
      </c>
      <c r="AR14" s="737">
        <f>+AG14/Z14</f>
        <v/>
      </c>
      <c r="AS14" s="746">
        <f>+AH14/Z14</f>
        <v/>
      </c>
      <c r="AU14" s="743" t="inlineStr">
        <is>
          <t>HMO MEDICARE</t>
        </is>
      </c>
      <c r="AV14" s="2548">
        <f>+AW14/AW28</f>
        <v/>
      </c>
      <c r="AW14" s="734">
        <f>SUM(AX14:BE14)</f>
        <v/>
      </c>
      <c r="AX14" s="735" t="n"/>
      <c r="AY14" s="735" t="n"/>
      <c r="AZ14" s="735" t="n"/>
      <c r="BA14" s="735" t="n"/>
      <c r="BB14" s="735" t="n"/>
      <c r="BC14" s="735" t="n"/>
      <c r="BD14" s="735" t="n"/>
      <c r="BE14" s="744" t="n"/>
      <c r="BF14" s="317" t="n"/>
      <c r="BG14" s="743" t="inlineStr">
        <is>
          <t>HMO MEDICARE</t>
        </is>
      </c>
      <c r="BH14" s="736">
        <f>SUM(BI14:BP14)</f>
        <v/>
      </c>
      <c r="BI14" s="737">
        <f>+AX14/AW14</f>
        <v/>
      </c>
      <c r="BJ14" s="737">
        <f>+AY14/AW14</f>
        <v/>
      </c>
      <c r="BK14" s="737">
        <f>+AZ14/AW14</f>
        <v/>
      </c>
      <c r="BL14" s="737">
        <f>+BA14/AW14</f>
        <v/>
      </c>
      <c r="BM14" s="737">
        <f>+BB14/AW14</f>
        <v/>
      </c>
      <c r="BN14" s="737">
        <f>+BC14/AW14</f>
        <v/>
      </c>
      <c r="BO14" s="737">
        <f>+BD14/AW14</f>
        <v/>
      </c>
      <c r="BP14" s="746">
        <f>+BE14/AW14</f>
        <v/>
      </c>
      <c r="BR14" s="743" t="inlineStr">
        <is>
          <t>HMO MEDICARE</t>
        </is>
      </c>
      <c r="BS14" s="2548">
        <f>+BT14/BT28</f>
        <v/>
      </c>
      <c r="BT14" s="734">
        <f>SUM(BU14:CB14)</f>
        <v/>
      </c>
      <c r="BU14" s="735" t="n"/>
      <c r="BV14" s="735" t="n"/>
      <c r="BW14" s="735" t="n"/>
      <c r="BX14" s="735" t="n"/>
      <c r="BY14" s="735" t="n"/>
      <c r="BZ14" s="735" t="n"/>
      <c r="CA14" s="735" t="n"/>
      <c r="CB14" s="744" t="n"/>
      <c r="CC14" s="317" t="n"/>
      <c r="CD14" s="743" t="inlineStr">
        <is>
          <t>HMO MEDICARE</t>
        </is>
      </c>
      <c r="CE14" s="736">
        <f>SUM(CF14:CM14)</f>
        <v/>
      </c>
      <c r="CF14" s="737">
        <f>+BU14/BT14</f>
        <v/>
      </c>
      <c r="CG14" s="737">
        <f>+BV14/BT14</f>
        <v/>
      </c>
      <c r="CH14" s="737">
        <f>+BW14/BT14</f>
        <v/>
      </c>
      <c r="CI14" s="737">
        <f>+BX14/BT14</f>
        <v/>
      </c>
      <c r="CJ14" s="737">
        <f>+BY14/BT14</f>
        <v/>
      </c>
      <c r="CK14" s="737">
        <f>+BZ14/BT14</f>
        <v/>
      </c>
      <c r="CL14" s="737">
        <f>+CA14/BT14</f>
        <v/>
      </c>
      <c r="CM14" s="746">
        <f>+CB14/BT14</f>
        <v/>
      </c>
      <c r="CO14" s="743" t="inlineStr">
        <is>
          <t>HMO MEDICARE</t>
        </is>
      </c>
      <c r="CP14" s="2548">
        <f>+CQ14/CQ28</f>
        <v/>
      </c>
      <c r="CQ14" s="734">
        <f>SUM(CR14:CY14)</f>
        <v/>
      </c>
      <c r="CR14" s="735" t="n"/>
      <c r="CS14" s="735" t="n"/>
      <c r="CT14" s="735" t="n"/>
      <c r="CU14" s="735" t="n"/>
      <c r="CV14" s="735" t="n"/>
      <c r="CW14" s="735" t="n"/>
      <c r="CX14" s="735" t="n"/>
      <c r="CY14" s="744" t="n"/>
      <c r="CZ14" s="317" t="n"/>
      <c r="DA14" s="743" t="inlineStr">
        <is>
          <t>HMO MEDICARE</t>
        </is>
      </c>
      <c r="DB14" s="736">
        <f>SUM(DC14:DJ14)</f>
        <v/>
      </c>
      <c r="DC14" s="737">
        <f>+CR14/CQ14</f>
        <v/>
      </c>
      <c r="DD14" s="737">
        <f>+CS14/CQ14</f>
        <v/>
      </c>
      <c r="DE14" s="737">
        <f>+CT14/CQ14</f>
        <v/>
      </c>
      <c r="DF14" s="737">
        <f>+CU14/CQ14</f>
        <v/>
      </c>
      <c r="DG14" s="737">
        <f>+CV14/CQ14</f>
        <v/>
      </c>
      <c r="DH14" s="737">
        <f>+CW14/CQ14</f>
        <v/>
      </c>
      <c r="DI14" s="737">
        <f>+CX14/CQ14</f>
        <v/>
      </c>
      <c r="DJ14" s="746">
        <f>+CY14/CQ14</f>
        <v/>
      </c>
      <c r="DL14" s="743" t="inlineStr">
        <is>
          <t>HMO MEDICARE</t>
        </is>
      </c>
      <c r="DM14" s="2548">
        <f>+DN14/DN28</f>
        <v/>
      </c>
      <c r="DN14" s="734">
        <f>SUM(DO14:DV14)</f>
        <v/>
      </c>
      <c r="DO14" s="735" t="n"/>
      <c r="DP14" s="735" t="n"/>
      <c r="DQ14" s="735" t="n"/>
      <c r="DR14" s="735" t="n"/>
      <c r="DS14" s="735" t="n"/>
      <c r="DT14" s="735" t="n"/>
      <c r="DU14" s="735" t="n"/>
      <c r="DV14" s="744" t="n"/>
      <c r="DW14" s="317" t="n"/>
      <c r="DX14" s="743" t="inlineStr">
        <is>
          <t>HMO MEDICARE</t>
        </is>
      </c>
      <c r="DY14" s="736">
        <f>SUM(DZ14:EG14)</f>
        <v/>
      </c>
      <c r="DZ14" s="737">
        <f>+DO14/DN14</f>
        <v/>
      </c>
      <c r="EA14" s="737">
        <f>+DP14/DN14</f>
        <v/>
      </c>
      <c r="EB14" s="737">
        <f>+DQ14/DN14</f>
        <v/>
      </c>
      <c r="EC14" s="737">
        <f>+DR14/DN14</f>
        <v/>
      </c>
      <c r="ED14" s="737">
        <f>+DS14/DN14</f>
        <v/>
      </c>
      <c r="EE14" s="737">
        <f>+DT14/DN14</f>
        <v/>
      </c>
      <c r="EF14" s="737">
        <f>+DU14/DN14</f>
        <v/>
      </c>
      <c r="EG14" s="746">
        <f>+DV14/DN14</f>
        <v/>
      </c>
      <c r="EI14" s="743" t="inlineStr">
        <is>
          <t>HMO MEDICARE</t>
        </is>
      </c>
      <c r="EJ14" s="2548">
        <f>+EK14/EK28</f>
        <v/>
      </c>
      <c r="EK14" s="734">
        <f>SUM(EL14:ES14)</f>
        <v/>
      </c>
      <c r="EL14" s="735" t="n"/>
      <c r="EM14" s="735" t="n"/>
      <c r="EN14" s="735" t="n"/>
      <c r="EO14" s="735" t="n"/>
      <c r="EP14" s="735" t="n"/>
      <c r="EQ14" s="735" t="n"/>
      <c r="ER14" s="735" t="n"/>
      <c r="ES14" s="744" t="n"/>
      <c r="ET14" s="317" t="n"/>
      <c r="EU14" s="743" t="inlineStr">
        <is>
          <t>HMO MEDICARE</t>
        </is>
      </c>
      <c r="EV14" s="736">
        <f>SUM(EW14:FD14)</f>
        <v/>
      </c>
      <c r="EW14" s="737">
        <f>+EL14/EK14</f>
        <v/>
      </c>
      <c r="EX14" s="737">
        <f>+EM14/EK14</f>
        <v/>
      </c>
      <c r="EY14" s="737">
        <f>+EN14/EK14</f>
        <v/>
      </c>
      <c r="EZ14" s="737">
        <f>+EO14/EK14</f>
        <v/>
      </c>
      <c r="FA14" s="737">
        <f>+EP14/EK14</f>
        <v/>
      </c>
      <c r="FB14" s="737">
        <f>+EQ14/EK14</f>
        <v/>
      </c>
      <c r="FC14" s="737">
        <f>+ER14/EK14</f>
        <v/>
      </c>
      <c r="FD14" s="746">
        <f>+ES14/EK14</f>
        <v/>
      </c>
      <c r="FF14" s="743" t="inlineStr">
        <is>
          <t>HMO MEDICARE</t>
        </is>
      </c>
      <c r="FG14" s="2548">
        <f>+FH14/FH28</f>
        <v/>
      </c>
      <c r="FH14" s="734">
        <f>SUM(FI14:FP14)</f>
        <v/>
      </c>
      <c r="FI14" s="735" t="n"/>
      <c r="FJ14" s="735" t="n"/>
      <c r="FK14" s="735" t="n"/>
      <c r="FL14" s="735" t="n"/>
      <c r="FM14" s="735" t="n"/>
      <c r="FN14" s="735" t="n"/>
      <c r="FO14" s="735" t="n"/>
      <c r="FP14" s="744" t="n"/>
      <c r="FQ14" s="317" t="n"/>
      <c r="FR14" s="743" t="inlineStr">
        <is>
          <t>HMO MEDICARE</t>
        </is>
      </c>
      <c r="FS14" s="736">
        <f>SUM(FT14:GA14)</f>
        <v/>
      </c>
      <c r="FT14" s="737">
        <f>+FI14/FH14</f>
        <v/>
      </c>
      <c r="FU14" s="737">
        <f>+FJ14/FH14</f>
        <v/>
      </c>
      <c r="FV14" s="737">
        <f>+FK14/FH14</f>
        <v/>
      </c>
      <c r="FW14" s="737">
        <f>+FL14/FH14</f>
        <v/>
      </c>
      <c r="FX14" s="737">
        <f>+FM14/FH14</f>
        <v/>
      </c>
      <c r="FY14" s="737">
        <f>+FN14/FH14</f>
        <v/>
      </c>
      <c r="FZ14" s="737">
        <f>+FO14/FH14</f>
        <v/>
      </c>
      <c r="GA14" s="746">
        <f>+FP14/FH14</f>
        <v/>
      </c>
      <c r="GC14" s="743" t="inlineStr">
        <is>
          <t>HMO MEDICARE</t>
        </is>
      </c>
      <c r="GD14" s="2548">
        <f>+GE14/GE28</f>
        <v/>
      </c>
      <c r="GE14" s="734">
        <f>SUM(GF14:GM14)</f>
        <v/>
      </c>
      <c r="GF14" s="735" t="n"/>
      <c r="GG14" s="735" t="n"/>
      <c r="GH14" s="735" t="n"/>
      <c r="GI14" s="735" t="n"/>
      <c r="GJ14" s="735" t="n"/>
      <c r="GK14" s="735" t="n"/>
      <c r="GL14" s="735" t="n"/>
      <c r="GM14" s="744" t="n"/>
      <c r="GN14" s="317" t="n"/>
      <c r="GO14" s="743" t="inlineStr">
        <is>
          <t>HMO MEDICARE</t>
        </is>
      </c>
      <c r="GP14" s="736">
        <f>SUM(GQ14:GX14)</f>
        <v/>
      </c>
      <c r="GQ14" s="737">
        <f>+GF14/GE14</f>
        <v/>
      </c>
      <c r="GR14" s="737">
        <f>+GG14/GE14</f>
        <v/>
      </c>
      <c r="GS14" s="737">
        <f>+GH14/GE14</f>
        <v/>
      </c>
      <c r="GT14" s="737">
        <f>+GI14/GE14</f>
        <v/>
      </c>
      <c r="GU14" s="737">
        <f>+GJ14/GE14</f>
        <v/>
      </c>
      <c r="GV14" s="737">
        <f>+GK14/GE14</f>
        <v/>
      </c>
      <c r="GW14" s="737">
        <f>+GL14/GE14</f>
        <v/>
      </c>
      <c r="GX14" s="746">
        <f>+GM14/GE14</f>
        <v/>
      </c>
      <c r="GZ14" s="743" t="inlineStr">
        <is>
          <t>HMO MEDICARE</t>
        </is>
      </c>
      <c r="HA14" s="2548">
        <f>+HB14/HB28</f>
        <v/>
      </c>
      <c r="HB14" s="734">
        <f>SUM(HC14:HJ14)</f>
        <v/>
      </c>
      <c r="HC14" s="735" t="n"/>
      <c r="HD14" s="735" t="n"/>
      <c r="HE14" s="735" t="n"/>
      <c r="HF14" s="735" t="n"/>
      <c r="HG14" s="735" t="n"/>
      <c r="HH14" s="735" t="n"/>
      <c r="HI14" s="735" t="n"/>
      <c r="HJ14" s="744" t="n"/>
      <c r="HK14" s="317" t="n"/>
      <c r="HL14" s="743" t="inlineStr">
        <is>
          <t>HMO MEDICARE</t>
        </is>
      </c>
      <c r="HM14" s="736">
        <f>SUM(HN14:HU14)</f>
        <v/>
      </c>
      <c r="HN14" s="737">
        <f>+HC14/HB14</f>
        <v/>
      </c>
      <c r="HO14" s="737">
        <f>+HD14/HB14</f>
        <v/>
      </c>
      <c r="HP14" s="737">
        <f>+HE14/HB14</f>
        <v/>
      </c>
      <c r="HQ14" s="737">
        <f>+HF14/HB14</f>
        <v/>
      </c>
      <c r="HR14" s="737">
        <f>+HG14/HB14</f>
        <v/>
      </c>
      <c r="HS14" s="737">
        <f>+HH14/HB14</f>
        <v/>
      </c>
      <c r="HT14" s="737">
        <f>+HI14/HB14</f>
        <v/>
      </c>
      <c r="HU14" s="746">
        <f>+HJ14/HB14</f>
        <v/>
      </c>
      <c r="HW14" s="743" t="inlineStr">
        <is>
          <t>HMO MEDICARE</t>
        </is>
      </c>
      <c r="HX14" s="2548">
        <f>+HY14/HY28</f>
        <v/>
      </c>
      <c r="HY14" s="734">
        <f>SUM(HZ14:IG14)</f>
        <v/>
      </c>
      <c r="HZ14" s="735" t="n"/>
      <c r="IA14" s="735" t="n"/>
      <c r="IB14" s="735" t="n"/>
      <c r="IC14" s="735" t="n"/>
      <c r="ID14" s="735" t="n"/>
      <c r="IE14" s="735" t="n"/>
      <c r="IF14" s="735" t="n"/>
      <c r="IG14" s="744" t="n"/>
      <c r="IH14" s="317" t="n"/>
      <c r="II14" s="743" t="inlineStr">
        <is>
          <t>HMO MEDICARE</t>
        </is>
      </c>
      <c r="IJ14" s="736">
        <f>SUM(IK14:IR14)</f>
        <v/>
      </c>
      <c r="IK14" s="737">
        <f>+HZ14/HY14</f>
        <v/>
      </c>
      <c r="IL14" s="737">
        <f>+IA14/HY14</f>
        <v/>
      </c>
      <c r="IM14" s="737">
        <f>+IB14/HY14</f>
        <v/>
      </c>
      <c r="IN14" s="737">
        <f>+IC14/HY14</f>
        <v/>
      </c>
      <c r="IO14" s="737">
        <f>+ID14/HY14</f>
        <v/>
      </c>
      <c r="IP14" s="737">
        <f>+IE14/HY14</f>
        <v/>
      </c>
      <c r="IQ14" s="737">
        <f>+IF14/HY14</f>
        <v/>
      </c>
      <c r="IR14" s="746">
        <f>+IG14/HY14</f>
        <v/>
      </c>
      <c r="IT14" s="743" t="inlineStr">
        <is>
          <t>HMO MEDICARE</t>
        </is>
      </c>
      <c r="IU14" s="2548">
        <f>+IV14/IV28</f>
        <v/>
      </c>
      <c r="IV14" s="734">
        <f>SUM(IW14:JD14)</f>
        <v/>
      </c>
      <c r="IW14" s="735" t="n"/>
      <c r="IX14" s="735" t="n"/>
      <c r="IY14" s="735" t="n"/>
      <c r="IZ14" s="735" t="n"/>
      <c r="JA14" s="735" t="n"/>
      <c r="JB14" s="735" t="n"/>
      <c r="JC14" s="735" t="n"/>
      <c r="JD14" s="744" t="n"/>
      <c r="JE14" s="317" t="n"/>
      <c r="JF14" s="743" t="inlineStr">
        <is>
          <t>HMO MEDICARE</t>
        </is>
      </c>
      <c r="JG14" s="736">
        <f>SUM(JH14:JO14)</f>
        <v/>
      </c>
      <c r="JH14" s="737">
        <f>+IW14/IV14</f>
        <v/>
      </c>
      <c r="JI14" s="737">
        <f>+IX14/IV14</f>
        <v/>
      </c>
      <c r="JJ14" s="737">
        <f>+IY14/IV14</f>
        <v/>
      </c>
      <c r="JK14" s="737">
        <f>+IZ14/IV14</f>
        <v/>
      </c>
      <c r="JL14" s="737">
        <f>+JA14/IV14</f>
        <v/>
      </c>
      <c r="JM14" s="737">
        <f>+JB14/IV14</f>
        <v/>
      </c>
      <c r="JN14" s="737">
        <f>+JC14/IV14</f>
        <v/>
      </c>
      <c r="JO14" s="746">
        <f>+JD14/IV14</f>
        <v/>
      </c>
      <c r="JQ14" s="743" t="inlineStr">
        <is>
          <t>HMO MEDICARE</t>
        </is>
      </c>
      <c r="JR14" s="2548">
        <f>+JS14/JS28</f>
        <v/>
      </c>
      <c r="JS14" s="734">
        <f>SUM(JT14:KA14)</f>
        <v/>
      </c>
      <c r="JT14" s="735" t="n"/>
      <c r="JU14" s="735" t="n"/>
      <c r="JV14" s="735" t="n"/>
      <c r="JW14" s="735" t="n"/>
      <c r="JX14" s="735" t="n"/>
      <c r="JY14" s="735" t="n"/>
      <c r="JZ14" s="735" t="n"/>
      <c r="KA14" s="744" t="n"/>
      <c r="KB14" s="317" t="n"/>
      <c r="KC14" s="743" t="inlineStr">
        <is>
          <t>HMO MEDICARE</t>
        </is>
      </c>
      <c r="KD14" s="736">
        <f>SUM(KE14:KL14)</f>
        <v/>
      </c>
      <c r="KE14" s="737">
        <f>+JT14/JS14</f>
        <v/>
      </c>
      <c r="KF14" s="737">
        <f>+JU14/JS14</f>
        <v/>
      </c>
      <c r="KG14" s="737">
        <f>+JV14/JS14</f>
        <v/>
      </c>
      <c r="KH14" s="737">
        <f>+JW14/JS14</f>
        <v/>
      </c>
      <c r="KI14" s="737">
        <f>+JX14/JS14</f>
        <v/>
      </c>
      <c r="KJ14" s="737">
        <f>+JY14/JS14</f>
        <v/>
      </c>
      <c r="KK14" s="737">
        <f>+JZ14/JS14</f>
        <v/>
      </c>
      <c r="KL14" s="746">
        <f>+KA14/JS14</f>
        <v/>
      </c>
    </row>
    <row r="15" ht="15.5" customHeight="1">
      <c r="A15" s="743" t="inlineStr">
        <is>
          <t>INSTITUTIONAL</t>
        </is>
      </c>
      <c r="B15" s="2548">
        <f>+C15/C28</f>
        <v/>
      </c>
      <c r="C15" s="734">
        <f>SUM(D15:K15)</f>
        <v/>
      </c>
      <c r="D15" s="735">
        <f>AA15+AX15+BU15+CR15+DO15+EL15+FI15+GF15+HC15+HZ15+IW15+JT15</f>
        <v/>
      </c>
      <c r="E15" s="735">
        <f>AB15+AY15+BV15+CS15+DP15+EM15+FJ15+GG15+HD15+IA15+IX15+JU15</f>
        <v/>
      </c>
      <c r="F15" s="735">
        <f>AC15+AZ15+BW15+CT15+DQ15+EN15+FK15+GH15+HE15+IB15+IY15+JV15</f>
        <v/>
      </c>
      <c r="G15" s="735">
        <f>AD15+BA15+BX15+CU15+DR15+EO15+FL15+GI15+HF15+IC15+IZ15+JW15</f>
        <v/>
      </c>
      <c r="H15" s="735">
        <f>AE15+BB15+BY15+CV15+DS15+EP15+FM15+GJ15+HG15+ID15+JA15+JX15</f>
        <v/>
      </c>
      <c r="I15" s="735">
        <f>AF15+BC15+BZ15+CW15+DT15+EQ15+FN15+GK15+HH15+IE15+JB15+JY15</f>
        <v/>
      </c>
      <c r="J15" s="735">
        <f>AG15+BD15+CA15+CX15+DU15+ER15+FO15+GL15+HI15+IF15+JC15+JZ15</f>
        <v/>
      </c>
      <c r="K15" s="744">
        <f>AH15+BE15+CB15+CY15+DV15+ES15+FP15+GM15+HJ15+IG15+JD15+KA15</f>
        <v/>
      </c>
      <c r="L15" s="317" t="n"/>
      <c r="M15" s="743" t="inlineStr">
        <is>
          <t>INSTITUTIONAL</t>
        </is>
      </c>
      <c r="N15" s="736">
        <f>SUM(O15:V15)</f>
        <v/>
      </c>
      <c r="O15" s="737">
        <f>+D15/C15</f>
        <v/>
      </c>
      <c r="P15" s="737">
        <f>+E15/C15</f>
        <v/>
      </c>
      <c r="Q15" s="737">
        <f>+F15/C15</f>
        <v/>
      </c>
      <c r="R15" s="737">
        <f>+G15/C15</f>
        <v/>
      </c>
      <c r="S15" s="737">
        <f>+H15/C15</f>
        <v/>
      </c>
      <c r="T15" s="737">
        <f>+I15/C15</f>
        <v/>
      </c>
      <c r="U15" s="737">
        <f>+J15/C15</f>
        <v/>
      </c>
      <c r="V15" s="746">
        <f>+K15/C15</f>
        <v/>
      </c>
      <c r="X15" s="743" t="inlineStr">
        <is>
          <t>INSTITUTIONAL</t>
        </is>
      </c>
      <c r="Y15" s="2548">
        <f>+Z15/Z28</f>
        <v/>
      </c>
      <c r="Z15" s="734">
        <f>SUM(AA15:AH15)</f>
        <v/>
      </c>
      <c r="AA15" s="735" t="n"/>
      <c r="AB15" s="735" t="n"/>
      <c r="AC15" s="735" t="n"/>
      <c r="AD15" s="735" t="n"/>
      <c r="AE15" s="735" t="n"/>
      <c r="AF15" s="735" t="n"/>
      <c r="AG15" s="735" t="n"/>
      <c r="AH15" s="744" t="n"/>
      <c r="AI15" s="317" t="n"/>
      <c r="AJ15" s="743" t="inlineStr">
        <is>
          <t>INSTITUTIONAL</t>
        </is>
      </c>
      <c r="AK15" s="736">
        <f>SUM(AL15:AS15)</f>
        <v/>
      </c>
      <c r="AL15" s="737">
        <f>+AA15/Z15</f>
        <v/>
      </c>
      <c r="AM15" s="737">
        <f>+AB15/Z15</f>
        <v/>
      </c>
      <c r="AN15" s="737">
        <f>+AC15/Z15</f>
        <v/>
      </c>
      <c r="AO15" s="737">
        <f>+AD15/Z15</f>
        <v/>
      </c>
      <c r="AP15" s="737">
        <f>+AE15/Z15</f>
        <v/>
      </c>
      <c r="AQ15" s="737">
        <f>+AF15/Z15</f>
        <v/>
      </c>
      <c r="AR15" s="737">
        <f>+AG15/Z15</f>
        <v/>
      </c>
      <c r="AS15" s="746">
        <f>+AH15/Z15</f>
        <v/>
      </c>
      <c r="AU15" s="743" t="inlineStr">
        <is>
          <t>INSTITUTIONAL</t>
        </is>
      </c>
      <c r="AV15" s="2548">
        <f>+AW15/AW28</f>
        <v/>
      </c>
      <c r="AW15" s="734">
        <f>SUM(AX15:BE15)</f>
        <v/>
      </c>
      <c r="AX15" s="735" t="n"/>
      <c r="AY15" s="735" t="n"/>
      <c r="AZ15" s="735" t="n"/>
      <c r="BA15" s="735" t="n"/>
      <c r="BB15" s="735" t="n"/>
      <c r="BC15" s="735" t="n"/>
      <c r="BD15" s="735" t="n"/>
      <c r="BE15" s="744" t="n"/>
      <c r="BF15" s="317" t="n"/>
      <c r="BG15" s="743" t="inlineStr">
        <is>
          <t>INSTITUTIONAL</t>
        </is>
      </c>
      <c r="BH15" s="736">
        <f>SUM(BI15:BP15)</f>
        <v/>
      </c>
      <c r="BI15" s="737">
        <f>+AX15/AW15</f>
        <v/>
      </c>
      <c r="BJ15" s="737">
        <f>+AY15/AW15</f>
        <v/>
      </c>
      <c r="BK15" s="737">
        <f>+AZ15/AW15</f>
        <v/>
      </c>
      <c r="BL15" s="737">
        <f>+BA15/AW15</f>
        <v/>
      </c>
      <c r="BM15" s="737">
        <f>+BB15/AW15</f>
        <v/>
      </c>
      <c r="BN15" s="737">
        <f>+BC15/AW15</f>
        <v/>
      </c>
      <c r="BO15" s="737">
        <f>+BD15/AW15</f>
        <v/>
      </c>
      <c r="BP15" s="746">
        <f>+BE15/AW15</f>
        <v/>
      </c>
      <c r="BR15" s="743" t="inlineStr">
        <is>
          <t>INSTITUTIONAL</t>
        </is>
      </c>
      <c r="BS15" s="2548">
        <f>+BT15/BT28</f>
        <v/>
      </c>
      <c r="BT15" s="734">
        <f>SUM(BU15:CB15)</f>
        <v/>
      </c>
      <c r="BU15" s="735" t="n"/>
      <c r="BV15" s="735" t="n"/>
      <c r="BW15" s="735" t="n"/>
      <c r="BX15" s="735" t="n"/>
      <c r="BY15" s="735" t="n"/>
      <c r="BZ15" s="735" t="n"/>
      <c r="CA15" s="735" t="n"/>
      <c r="CB15" s="744" t="n"/>
      <c r="CC15" s="317" t="n"/>
      <c r="CD15" s="743" t="inlineStr">
        <is>
          <t>INSTITUTIONAL</t>
        </is>
      </c>
      <c r="CE15" s="736">
        <f>SUM(CF15:CM15)</f>
        <v/>
      </c>
      <c r="CF15" s="737">
        <f>+BU15/BT15</f>
        <v/>
      </c>
      <c r="CG15" s="737">
        <f>+BV15/BT15</f>
        <v/>
      </c>
      <c r="CH15" s="737">
        <f>+BW15/BT15</f>
        <v/>
      </c>
      <c r="CI15" s="737">
        <f>+BX15/BT15</f>
        <v/>
      </c>
      <c r="CJ15" s="737">
        <f>+BY15/BT15</f>
        <v/>
      </c>
      <c r="CK15" s="737">
        <f>+BZ15/BT15</f>
        <v/>
      </c>
      <c r="CL15" s="737">
        <f>+CA15/BT15</f>
        <v/>
      </c>
      <c r="CM15" s="746">
        <f>+CB15/BT15</f>
        <v/>
      </c>
      <c r="CO15" s="743" t="inlineStr">
        <is>
          <t>INSTITUTIONAL</t>
        </is>
      </c>
      <c r="CP15" s="2548">
        <f>+CQ15/CQ28</f>
        <v/>
      </c>
      <c r="CQ15" s="734">
        <f>SUM(CR15:CY15)</f>
        <v/>
      </c>
      <c r="CR15" s="735" t="n"/>
      <c r="CS15" s="735" t="n"/>
      <c r="CT15" s="735" t="n"/>
      <c r="CU15" s="735" t="n"/>
      <c r="CV15" s="735" t="n"/>
      <c r="CW15" s="735" t="n"/>
      <c r="CX15" s="735" t="n"/>
      <c r="CY15" s="744" t="n"/>
      <c r="CZ15" s="317" t="n"/>
      <c r="DA15" s="743" t="inlineStr">
        <is>
          <t>INSTITUTIONAL</t>
        </is>
      </c>
      <c r="DB15" s="736">
        <f>SUM(DC15:DJ15)</f>
        <v/>
      </c>
      <c r="DC15" s="737">
        <f>+CR15/CQ15</f>
        <v/>
      </c>
      <c r="DD15" s="737">
        <f>+CS15/CQ15</f>
        <v/>
      </c>
      <c r="DE15" s="737">
        <f>+CT15/CQ15</f>
        <v/>
      </c>
      <c r="DF15" s="737">
        <f>+CU15/CQ15</f>
        <v/>
      </c>
      <c r="DG15" s="737">
        <f>+CV15/CQ15</f>
        <v/>
      </c>
      <c r="DH15" s="737">
        <f>+CW15/CQ15</f>
        <v/>
      </c>
      <c r="DI15" s="737">
        <f>+CX15/CQ15</f>
        <v/>
      </c>
      <c r="DJ15" s="746">
        <f>+CY15/CQ15</f>
        <v/>
      </c>
      <c r="DL15" s="743" t="inlineStr">
        <is>
          <t>INSTITUTIONAL</t>
        </is>
      </c>
      <c r="DM15" s="2548">
        <f>+DN15/DN28</f>
        <v/>
      </c>
      <c r="DN15" s="734">
        <f>SUM(DO15:DV15)</f>
        <v/>
      </c>
      <c r="DO15" s="735" t="n"/>
      <c r="DP15" s="735" t="n"/>
      <c r="DQ15" s="735" t="n"/>
      <c r="DR15" s="735" t="n"/>
      <c r="DS15" s="735" t="n"/>
      <c r="DT15" s="735" t="n"/>
      <c r="DU15" s="735" t="n"/>
      <c r="DV15" s="744" t="n"/>
      <c r="DW15" s="317" t="n"/>
      <c r="DX15" s="743" t="inlineStr">
        <is>
          <t>INSTITUTIONAL</t>
        </is>
      </c>
      <c r="DY15" s="736">
        <f>SUM(DZ15:EG15)</f>
        <v/>
      </c>
      <c r="DZ15" s="737">
        <f>+DO15/DN15</f>
        <v/>
      </c>
      <c r="EA15" s="737">
        <f>+DP15/DN15</f>
        <v/>
      </c>
      <c r="EB15" s="737">
        <f>+DQ15/DN15</f>
        <v/>
      </c>
      <c r="EC15" s="737">
        <f>+DR15/DN15</f>
        <v/>
      </c>
      <c r="ED15" s="737">
        <f>+DS15/DN15</f>
        <v/>
      </c>
      <c r="EE15" s="737">
        <f>+DT15/DN15</f>
        <v/>
      </c>
      <c r="EF15" s="737">
        <f>+DU15/DN15</f>
        <v/>
      </c>
      <c r="EG15" s="746">
        <f>+DV15/DN15</f>
        <v/>
      </c>
      <c r="EI15" s="743" t="inlineStr">
        <is>
          <t>INSTITUTIONAL</t>
        </is>
      </c>
      <c r="EJ15" s="2548">
        <f>+EK15/EK28</f>
        <v/>
      </c>
      <c r="EK15" s="734">
        <f>SUM(EL15:ES15)</f>
        <v/>
      </c>
      <c r="EL15" s="735" t="n"/>
      <c r="EM15" s="735" t="n"/>
      <c r="EN15" s="735" t="n"/>
      <c r="EO15" s="735" t="n"/>
      <c r="EP15" s="735" t="n"/>
      <c r="EQ15" s="735" t="n"/>
      <c r="ER15" s="735" t="n"/>
      <c r="ES15" s="744" t="n"/>
      <c r="ET15" s="317" t="n"/>
      <c r="EU15" s="743" t="inlineStr">
        <is>
          <t>INSTITUTIONAL</t>
        </is>
      </c>
      <c r="EV15" s="736">
        <f>SUM(EW15:FD15)</f>
        <v/>
      </c>
      <c r="EW15" s="737">
        <f>+EL15/EK15</f>
        <v/>
      </c>
      <c r="EX15" s="737">
        <f>+EM15/EK15</f>
        <v/>
      </c>
      <c r="EY15" s="737">
        <f>+EN15/EK15</f>
        <v/>
      </c>
      <c r="EZ15" s="737">
        <f>+EO15/EK15</f>
        <v/>
      </c>
      <c r="FA15" s="737">
        <f>+EP15/EK15</f>
        <v/>
      </c>
      <c r="FB15" s="737">
        <f>+EQ15/EK15</f>
        <v/>
      </c>
      <c r="FC15" s="737">
        <f>+ER15/EK15</f>
        <v/>
      </c>
      <c r="FD15" s="746">
        <f>+ES15/EK15</f>
        <v/>
      </c>
      <c r="FF15" s="743" t="inlineStr">
        <is>
          <t>INSTITUTIONAL</t>
        </is>
      </c>
      <c r="FG15" s="2548">
        <f>+FH15/FH28</f>
        <v/>
      </c>
      <c r="FH15" s="734">
        <f>SUM(FI15:FP15)</f>
        <v/>
      </c>
      <c r="FI15" s="735" t="n"/>
      <c r="FJ15" s="735" t="n"/>
      <c r="FK15" s="735" t="n"/>
      <c r="FL15" s="735" t="n"/>
      <c r="FM15" s="735" t="n"/>
      <c r="FN15" s="735" t="n"/>
      <c r="FO15" s="735" t="n"/>
      <c r="FP15" s="744" t="n"/>
      <c r="FQ15" s="317" t="n"/>
      <c r="FR15" s="743" t="inlineStr">
        <is>
          <t>INSTITUTIONAL</t>
        </is>
      </c>
      <c r="FS15" s="736">
        <f>SUM(FT15:GA15)</f>
        <v/>
      </c>
      <c r="FT15" s="737">
        <f>+FI15/FH15</f>
        <v/>
      </c>
      <c r="FU15" s="737">
        <f>+FJ15/FH15</f>
        <v/>
      </c>
      <c r="FV15" s="737">
        <f>+FK15/FH15</f>
        <v/>
      </c>
      <c r="FW15" s="737">
        <f>+FL15/FH15</f>
        <v/>
      </c>
      <c r="FX15" s="737">
        <f>+FM15/FH15</f>
        <v/>
      </c>
      <c r="FY15" s="737">
        <f>+FN15/FH15</f>
        <v/>
      </c>
      <c r="FZ15" s="737">
        <f>+FO15/FH15</f>
        <v/>
      </c>
      <c r="GA15" s="746">
        <f>+FP15/FH15</f>
        <v/>
      </c>
      <c r="GC15" s="743" t="inlineStr">
        <is>
          <t>INSTITUTIONAL</t>
        </is>
      </c>
      <c r="GD15" s="2548">
        <f>+GE15/GE28</f>
        <v/>
      </c>
      <c r="GE15" s="734">
        <f>SUM(GF15:GM15)</f>
        <v/>
      </c>
      <c r="GF15" s="735" t="n"/>
      <c r="GG15" s="735" t="n"/>
      <c r="GH15" s="735" t="n"/>
      <c r="GI15" s="735" t="n"/>
      <c r="GJ15" s="735" t="n"/>
      <c r="GK15" s="735" t="n"/>
      <c r="GL15" s="735" t="n"/>
      <c r="GM15" s="744" t="n"/>
      <c r="GN15" s="317" t="n"/>
      <c r="GO15" s="743" t="inlineStr">
        <is>
          <t>INSTITUTIONAL</t>
        </is>
      </c>
      <c r="GP15" s="736">
        <f>SUM(GQ15:GX15)</f>
        <v/>
      </c>
      <c r="GQ15" s="737">
        <f>+GF15/GE15</f>
        <v/>
      </c>
      <c r="GR15" s="737">
        <f>+GG15/GE15</f>
        <v/>
      </c>
      <c r="GS15" s="737">
        <f>+GH15/GE15</f>
        <v/>
      </c>
      <c r="GT15" s="737">
        <f>+GI15/GE15</f>
        <v/>
      </c>
      <c r="GU15" s="737">
        <f>+GJ15/GE15</f>
        <v/>
      </c>
      <c r="GV15" s="737">
        <f>+GK15/GE15</f>
        <v/>
      </c>
      <c r="GW15" s="737">
        <f>+GL15/GE15</f>
        <v/>
      </c>
      <c r="GX15" s="746">
        <f>+GM15/GE15</f>
        <v/>
      </c>
      <c r="GZ15" s="743" t="inlineStr">
        <is>
          <t>INSTITUTIONAL</t>
        </is>
      </c>
      <c r="HA15" s="2548">
        <f>+HB15/HB28</f>
        <v/>
      </c>
      <c r="HB15" s="734">
        <f>SUM(HC15:HJ15)</f>
        <v/>
      </c>
      <c r="HC15" s="735" t="n"/>
      <c r="HD15" s="735" t="n"/>
      <c r="HE15" s="735" t="n"/>
      <c r="HF15" s="735" t="n"/>
      <c r="HG15" s="735" t="n"/>
      <c r="HH15" s="735" t="n"/>
      <c r="HI15" s="735" t="n"/>
      <c r="HJ15" s="744" t="n"/>
      <c r="HK15" s="317" t="n"/>
      <c r="HL15" s="743" t="inlineStr">
        <is>
          <t>INSTITUTIONAL</t>
        </is>
      </c>
      <c r="HM15" s="736">
        <f>SUM(HN15:HU15)</f>
        <v/>
      </c>
      <c r="HN15" s="737">
        <f>+HC15/HB15</f>
        <v/>
      </c>
      <c r="HO15" s="737">
        <f>+HD15/HB15</f>
        <v/>
      </c>
      <c r="HP15" s="737">
        <f>+HE15/HB15</f>
        <v/>
      </c>
      <c r="HQ15" s="737">
        <f>+HF15/HB15</f>
        <v/>
      </c>
      <c r="HR15" s="737">
        <f>+HG15/HB15</f>
        <v/>
      </c>
      <c r="HS15" s="737">
        <f>+HH15/HB15</f>
        <v/>
      </c>
      <c r="HT15" s="737">
        <f>+HI15/HB15</f>
        <v/>
      </c>
      <c r="HU15" s="746">
        <f>+HJ15/HB15</f>
        <v/>
      </c>
      <c r="HW15" s="743" t="inlineStr">
        <is>
          <t>INSTITUTIONAL</t>
        </is>
      </c>
      <c r="HX15" s="2548">
        <f>+HY15/HY28</f>
        <v/>
      </c>
      <c r="HY15" s="734">
        <f>SUM(HZ15:IG15)</f>
        <v/>
      </c>
      <c r="HZ15" s="735" t="n"/>
      <c r="IA15" s="735" t="n"/>
      <c r="IB15" s="735" t="n"/>
      <c r="IC15" s="735" t="n"/>
      <c r="ID15" s="735" t="n"/>
      <c r="IE15" s="735" t="n"/>
      <c r="IF15" s="735" t="n"/>
      <c r="IG15" s="744" t="n"/>
      <c r="IH15" s="317" t="n"/>
      <c r="II15" s="743" t="inlineStr">
        <is>
          <t>INSTITUTIONAL</t>
        </is>
      </c>
      <c r="IJ15" s="736">
        <f>SUM(IK15:IR15)</f>
        <v/>
      </c>
      <c r="IK15" s="737">
        <f>+HZ15/HY15</f>
        <v/>
      </c>
      <c r="IL15" s="737">
        <f>+IA15/HY15</f>
        <v/>
      </c>
      <c r="IM15" s="737">
        <f>+IB15/HY15</f>
        <v/>
      </c>
      <c r="IN15" s="737">
        <f>+IC15/HY15</f>
        <v/>
      </c>
      <c r="IO15" s="737">
        <f>+ID15/HY15</f>
        <v/>
      </c>
      <c r="IP15" s="737">
        <f>+IE15/HY15</f>
        <v/>
      </c>
      <c r="IQ15" s="737">
        <f>+IF15/HY15</f>
        <v/>
      </c>
      <c r="IR15" s="746">
        <f>+IG15/HY15</f>
        <v/>
      </c>
      <c r="IT15" s="743" t="inlineStr">
        <is>
          <t>INSTITUTIONAL</t>
        </is>
      </c>
      <c r="IU15" s="2548">
        <f>+IV15/IV28</f>
        <v/>
      </c>
      <c r="IV15" s="734">
        <f>SUM(IW15:JD15)</f>
        <v/>
      </c>
      <c r="IW15" s="735" t="n"/>
      <c r="IX15" s="735" t="n"/>
      <c r="IY15" s="735" t="n"/>
      <c r="IZ15" s="735" t="n"/>
      <c r="JA15" s="735" t="n"/>
      <c r="JB15" s="735" t="n"/>
      <c r="JC15" s="735" t="n"/>
      <c r="JD15" s="744" t="n"/>
      <c r="JE15" s="317" t="n"/>
      <c r="JF15" s="743" t="inlineStr">
        <is>
          <t>INSTITUTIONAL</t>
        </is>
      </c>
      <c r="JG15" s="736">
        <f>SUM(JH15:JO15)</f>
        <v/>
      </c>
      <c r="JH15" s="737">
        <f>+IW15/IV15</f>
        <v/>
      </c>
      <c r="JI15" s="737">
        <f>+IX15/IV15</f>
        <v/>
      </c>
      <c r="JJ15" s="737">
        <f>+IY15/IV15</f>
        <v/>
      </c>
      <c r="JK15" s="737">
        <f>+IZ15/IV15</f>
        <v/>
      </c>
      <c r="JL15" s="737">
        <f>+JA15/IV15</f>
        <v/>
      </c>
      <c r="JM15" s="737">
        <f>+JB15/IV15</f>
        <v/>
      </c>
      <c r="JN15" s="737">
        <f>+JC15/IV15</f>
        <v/>
      </c>
      <c r="JO15" s="746">
        <f>+JD15/IV15</f>
        <v/>
      </c>
      <c r="JQ15" s="743" t="inlineStr">
        <is>
          <t>INSTITUTIONAL</t>
        </is>
      </c>
      <c r="JR15" s="2548">
        <f>+JS15/JS28</f>
        <v/>
      </c>
      <c r="JS15" s="734">
        <f>SUM(JT15:KA15)</f>
        <v/>
      </c>
      <c r="JT15" s="735" t="n"/>
      <c r="JU15" s="735" t="n"/>
      <c r="JV15" s="735" t="n"/>
      <c r="JW15" s="735" t="n"/>
      <c r="JX15" s="735" t="n"/>
      <c r="JY15" s="735" t="n"/>
      <c r="JZ15" s="735" t="n"/>
      <c r="KA15" s="744" t="n"/>
      <c r="KB15" s="317" t="n"/>
      <c r="KC15" s="743" t="inlineStr">
        <is>
          <t>INSTITUTIONAL</t>
        </is>
      </c>
      <c r="KD15" s="736">
        <f>SUM(KE15:KL15)</f>
        <v/>
      </c>
      <c r="KE15" s="737">
        <f>+JT15/JS15</f>
        <v/>
      </c>
      <c r="KF15" s="737">
        <f>+JU15/JS15</f>
        <v/>
      </c>
      <c r="KG15" s="737">
        <f>+JV15/JS15</f>
        <v/>
      </c>
      <c r="KH15" s="737">
        <f>+JW15/JS15</f>
        <v/>
      </c>
      <c r="KI15" s="737">
        <f>+JX15/JS15</f>
        <v/>
      </c>
      <c r="KJ15" s="737">
        <f>+JY15/JS15</f>
        <v/>
      </c>
      <c r="KK15" s="737">
        <f>+JZ15/JS15</f>
        <v/>
      </c>
      <c r="KL15" s="746">
        <f>+KA15/JS15</f>
        <v/>
      </c>
    </row>
    <row r="16" ht="15.5" customHeight="1">
      <c r="A16" s="743" t="inlineStr">
        <is>
          <t>MANAGED CARE</t>
        </is>
      </c>
      <c r="B16" s="2548">
        <f>+C16/C28</f>
        <v/>
      </c>
      <c r="C16" s="734">
        <f>SUM(D16:K16)</f>
        <v/>
      </c>
      <c r="D16" s="735">
        <f>AA16+AX16+BU16+CR16+DO16+EL16+FI16+GF16+HC16+HZ16+IW16+JT16</f>
        <v/>
      </c>
      <c r="E16" s="735">
        <f>AB16+AY16+BV16+CS16+DP16+EM16+FJ16+GG16+HD16+IA16+IX16+JU16</f>
        <v/>
      </c>
      <c r="F16" s="735">
        <f>AC16+AZ16+BW16+CT16+DQ16+EN16+FK16+GH16+HE16+IB16+IY16+JV16</f>
        <v/>
      </c>
      <c r="G16" s="735">
        <f>AD16+BA16+BX16+CU16+DR16+EO16+FL16+GI16+HF16+IC16+IZ16+JW16</f>
        <v/>
      </c>
      <c r="H16" s="735">
        <f>AE16+BB16+BY16+CV16+DS16+EP16+FM16+GJ16+HG16+ID16+JA16+JX16</f>
        <v/>
      </c>
      <c r="I16" s="735">
        <f>AF16+BC16+BZ16+CW16+DT16+EQ16+FN16+GK16+HH16+IE16+JB16+JY16</f>
        <v/>
      </c>
      <c r="J16" s="735">
        <f>AG16+BD16+CA16+CX16+DU16+ER16+FO16+GL16+HI16+IF16+JC16+JZ16</f>
        <v/>
      </c>
      <c r="K16" s="744">
        <f>AH16+BE16+CB16+CY16+DV16+ES16+FP16+GM16+HJ16+IG16+JD16+KA16</f>
        <v/>
      </c>
      <c r="L16" s="317" t="n"/>
      <c r="M16" s="743" t="inlineStr">
        <is>
          <t>MANAGED CARE</t>
        </is>
      </c>
      <c r="N16" s="736">
        <f>SUM(O16:V16)</f>
        <v/>
      </c>
      <c r="O16" s="737">
        <f>+D16/C16</f>
        <v/>
      </c>
      <c r="P16" s="737">
        <f>+E16/C16</f>
        <v/>
      </c>
      <c r="Q16" s="737">
        <f>+F16/C16</f>
        <v/>
      </c>
      <c r="R16" s="737">
        <f>+G16/C16</f>
        <v/>
      </c>
      <c r="S16" s="737">
        <f>+H16/C16</f>
        <v/>
      </c>
      <c r="T16" s="737">
        <f>+I16/C16</f>
        <v/>
      </c>
      <c r="U16" s="737">
        <f>+J16/C16</f>
        <v/>
      </c>
      <c r="V16" s="746">
        <f>+K16/C16</f>
        <v/>
      </c>
      <c r="X16" s="743" t="inlineStr">
        <is>
          <t>MANAGED CARE</t>
        </is>
      </c>
      <c r="Y16" s="2548">
        <f>+Z16/Z28</f>
        <v/>
      </c>
      <c r="Z16" s="734">
        <f>SUM(AA16:AH16)</f>
        <v/>
      </c>
      <c r="AA16" s="735" t="n"/>
      <c r="AB16" s="735" t="n"/>
      <c r="AC16" s="735" t="n"/>
      <c r="AD16" s="735" t="n"/>
      <c r="AE16" s="735" t="n"/>
      <c r="AF16" s="735" t="n"/>
      <c r="AG16" s="735" t="n"/>
      <c r="AH16" s="744" t="n"/>
      <c r="AI16" s="317" t="n"/>
      <c r="AJ16" s="743" t="inlineStr">
        <is>
          <t>MANAGED CARE</t>
        </is>
      </c>
      <c r="AK16" s="736">
        <f>SUM(AL16:AS16)</f>
        <v/>
      </c>
      <c r="AL16" s="737">
        <f>+AA16/Z16</f>
        <v/>
      </c>
      <c r="AM16" s="737">
        <f>+AB16/Z16</f>
        <v/>
      </c>
      <c r="AN16" s="737">
        <f>+AC16/Z16</f>
        <v/>
      </c>
      <c r="AO16" s="737">
        <f>+AD16/Z16</f>
        <v/>
      </c>
      <c r="AP16" s="737">
        <f>+AE16/Z16</f>
        <v/>
      </c>
      <c r="AQ16" s="737">
        <f>+AF16/Z16</f>
        <v/>
      </c>
      <c r="AR16" s="737">
        <f>+AG16/Z16</f>
        <v/>
      </c>
      <c r="AS16" s="746">
        <f>+AH16/Z16</f>
        <v/>
      </c>
      <c r="AU16" s="743" t="inlineStr">
        <is>
          <t>MANAGED CARE</t>
        </is>
      </c>
      <c r="AV16" s="2548">
        <f>+AW16/AW28</f>
        <v/>
      </c>
      <c r="AW16" s="734">
        <f>SUM(AX16:BE16)</f>
        <v/>
      </c>
      <c r="AX16" s="735" t="n"/>
      <c r="AY16" s="735" t="n"/>
      <c r="AZ16" s="735" t="n"/>
      <c r="BA16" s="735" t="n"/>
      <c r="BB16" s="735" t="n"/>
      <c r="BC16" s="735" t="n"/>
      <c r="BD16" s="735" t="n"/>
      <c r="BE16" s="744" t="n"/>
      <c r="BF16" s="317" t="n"/>
      <c r="BG16" s="743" t="inlineStr">
        <is>
          <t>MANAGED CARE</t>
        </is>
      </c>
      <c r="BH16" s="736">
        <f>SUM(BI16:BP16)</f>
        <v/>
      </c>
      <c r="BI16" s="737">
        <f>+AX16/AW16</f>
        <v/>
      </c>
      <c r="BJ16" s="737">
        <f>+AY16/AW16</f>
        <v/>
      </c>
      <c r="BK16" s="737">
        <f>+AZ16/AW16</f>
        <v/>
      </c>
      <c r="BL16" s="737">
        <f>+BA16/AW16</f>
        <v/>
      </c>
      <c r="BM16" s="737">
        <f>+BB16/AW16</f>
        <v/>
      </c>
      <c r="BN16" s="737">
        <f>+BC16/AW16</f>
        <v/>
      </c>
      <c r="BO16" s="737">
        <f>+BD16/AW16</f>
        <v/>
      </c>
      <c r="BP16" s="746">
        <f>+BE16/AW16</f>
        <v/>
      </c>
      <c r="BR16" s="743" t="inlineStr">
        <is>
          <t>MANAGED CARE</t>
        </is>
      </c>
      <c r="BS16" s="2548">
        <f>+BT16/BT28</f>
        <v/>
      </c>
      <c r="BT16" s="734">
        <f>SUM(BU16:CB16)</f>
        <v/>
      </c>
      <c r="BU16" s="735" t="n"/>
      <c r="BV16" s="735" t="n"/>
      <c r="BW16" s="735" t="n"/>
      <c r="BX16" s="735" t="n"/>
      <c r="BY16" s="735" t="n"/>
      <c r="BZ16" s="735" t="n"/>
      <c r="CA16" s="735" t="n"/>
      <c r="CB16" s="744" t="n"/>
      <c r="CC16" s="317" t="n"/>
      <c r="CD16" s="743" t="inlineStr">
        <is>
          <t>MANAGED CARE</t>
        </is>
      </c>
      <c r="CE16" s="736">
        <f>SUM(CF16:CM16)</f>
        <v/>
      </c>
      <c r="CF16" s="737">
        <f>+BU16/BT16</f>
        <v/>
      </c>
      <c r="CG16" s="737">
        <f>+BV16/BT16</f>
        <v/>
      </c>
      <c r="CH16" s="737">
        <f>+BW16/BT16</f>
        <v/>
      </c>
      <c r="CI16" s="737">
        <f>+BX16/BT16</f>
        <v/>
      </c>
      <c r="CJ16" s="737">
        <f>+BY16/BT16</f>
        <v/>
      </c>
      <c r="CK16" s="737">
        <f>+BZ16/BT16</f>
        <v/>
      </c>
      <c r="CL16" s="737">
        <f>+CA16/BT16</f>
        <v/>
      </c>
      <c r="CM16" s="746">
        <f>+CB16/BT16</f>
        <v/>
      </c>
      <c r="CO16" s="743" t="inlineStr">
        <is>
          <t>MANAGED CARE</t>
        </is>
      </c>
      <c r="CP16" s="2548">
        <f>+CQ16/CQ28</f>
        <v/>
      </c>
      <c r="CQ16" s="734">
        <f>SUM(CR16:CY16)</f>
        <v/>
      </c>
      <c r="CR16" s="735" t="n"/>
      <c r="CS16" s="735" t="n"/>
      <c r="CT16" s="735" t="n"/>
      <c r="CU16" s="735" t="n"/>
      <c r="CV16" s="735" t="n"/>
      <c r="CW16" s="735" t="n"/>
      <c r="CX16" s="735" t="n"/>
      <c r="CY16" s="744" t="n"/>
      <c r="CZ16" s="317" t="n"/>
      <c r="DA16" s="743" t="inlineStr">
        <is>
          <t>MANAGED CARE</t>
        </is>
      </c>
      <c r="DB16" s="736">
        <f>SUM(DC16:DJ16)</f>
        <v/>
      </c>
      <c r="DC16" s="737">
        <f>+CR16/CQ16</f>
        <v/>
      </c>
      <c r="DD16" s="737">
        <f>+CS16/CQ16</f>
        <v/>
      </c>
      <c r="DE16" s="737">
        <f>+CT16/CQ16</f>
        <v/>
      </c>
      <c r="DF16" s="737">
        <f>+CU16/CQ16</f>
        <v/>
      </c>
      <c r="DG16" s="737">
        <f>+CV16/CQ16</f>
        <v/>
      </c>
      <c r="DH16" s="737">
        <f>+CW16/CQ16</f>
        <v/>
      </c>
      <c r="DI16" s="737">
        <f>+CX16/CQ16</f>
        <v/>
      </c>
      <c r="DJ16" s="746">
        <f>+CY16/CQ16</f>
        <v/>
      </c>
      <c r="DL16" s="743" t="inlineStr">
        <is>
          <t>MANAGED CARE</t>
        </is>
      </c>
      <c r="DM16" s="2548">
        <f>+DN16/DN28</f>
        <v/>
      </c>
      <c r="DN16" s="734">
        <f>SUM(DO16:DV16)</f>
        <v/>
      </c>
      <c r="DO16" s="735" t="n"/>
      <c r="DP16" s="735" t="n"/>
      <c r="DQ16" s="735" t="n"/>
      <c r="DR16" s="735" t="n"/>
      <c r="DS16" s="735" t="n"/>
      <c r="DT16" s="735" t="n"/>
      <c r="DU16" s="735" t="n"/>
      <c r="DV16" s="744" t="n"/>
      <c r="DW16" s="317" t="n"/>
      <c r="DX16" s="743" t="inlineStr">
        <is>
          <t>MANAGED CARE</t>
        </is>
      </c>
      <c r="DY16" s="736">
        <f>SUM(DZ16:EG16)</f>
        <v/>
      </c>
      <c r="DZ16" s="737">
        <f>+DO16/DN16</f>
        <v/>
      </c>
      <c r="EA16" s="737">
        <f>+DP16/DN16</f>
        <v/>
      </c>
      <c r="EB16" s="737">
        <f>+DQ16/DN16</f>
        <v/>
      </c>
      <c r="EC16" s="737">
        <f>+DR16/DN16</f>
        <v/>
      </c>
      <c r="ED16" s="737">
        <f>+DS16/DN16</f>
        <v/>
      </c>
      <c r="EE16" s="737">
        <f>+DT16/DN16</f>
        <v/>
      </c>
      <c r="EF16" s="737">
        <f>+DU16/DN16</f>
        <v/>
      </c>
      <c r="EG16" s="746">
        <f>+DV16/DN16</f>
        <v/>
      </c>
      <c r="EI16" s="743" t="inlineStr">
        <is>
          <t>MANAGED CARE</t>
        </is>
      </c>
      <c r="EJ16" s="2548">
        <f>+EK16/EK28</f>
        <v/>
      </c>
      <c r="EK16" s="734">
        <f>SUM(EL16:ES16)</f>
        <v/>
      </c>
      <c r="EL16" s="735" t="n"/>
      <c r="EM16" s="735" t="n"/>
      <c r="EN16" s="735" t="n"/>
      <c r="EO16" s="735" t="n"/>
      <c r="EP16" s="735" t="n"/>
      <c r="EQ16" s="735" t="n"/>
      <c r="ER16" s="735" t="n"/>
      <c r="ES16" s="744" t="n"/>
      <c r="ET16" s="317" t="n"/>
      <c r="EU16" s="743" t="inlineStr">
        <is>
          <t>MANAGED CARE</t>
        </is>
      </c>
      <c r="EV16" s="736">
        <f>SUM(EW16:FD16)</f>
        <v/>
      </c>
      <c r="EW16" s="737">
        <f>+EL16/EK16</f>
        <v/>
      </c>
      <c r="EX16" s="737">
        <f>+EM16/EK16</f>
        <v/>
      </c>
      <c r="EY16" s="737">
        <f>+EN16/EK16</f>
        <v/>
      </c>
      <c r="EZ16" s="737">
        <f>+EO16/EK16</f>
        <v/>
      </c>
      <c r="FA16" s="737">
        <f>+EP16/EK16</f>
        <v/>
      </c>
      <c r="FB16" s="737">
        <f>+EQ16/EK16</f>
        <v/>
      </c>
      <c r="FC16" s="737">
        <f>+ER16/EK16</f>
        <v/>
      </c>
      <c r="FD16" s="746">
        <f>+ES16/EK16</f>
        <v/>
      </c>
      <c r="FF16" s="743" t="inlineStr">
        <is>
          <t>MANAGED CARE</t>
        </is>
      </c>
      <c r="FG16" s="2548">
        <f>+FH16/FH28</f>
        <v/>
      </c>
      <c r="FH16" s="734">
        <f>SUM(FI16:FP16)</f>
        <v/>
      </c>
      <c r="FI16" s="735" t="n"/>
      <c r="FJ16" s="735" t="n"/>
      <c r="FK16" s="735" t="n"/>
      <c r="FL16" s="735" t="n"/>
      <c r="FM16" s="735" t="n"/>
      <c r="FN16" s="735" t="n"/>
      <c r="FO16" s="735" t="n"/>
      <c r="FP16" s="744" t="n"/>
      <c r="FQ16" s="317" t="n"/>
      <c r="FR16" s="743" t="inlineStr">
        <is>
          <t>MANAGED CARE</t>
        </is>
      </c>
      <c r="FS16" s="736">
        <f>SUM(FT16:GA16)</f>
        <v/>
      </c>
      <c r="FT16" s="737">
        <f>+FI16/FH16</f>
        <v/>
      </c>
      <c r="FU16" s="737">
        <f>+FJ16/FH16</f>
        <v/>
      </c>
      <c r="FV16" s="737">
        <f>+FK16/FH16</f>
        <v/>
      </c>
      <c r="FW16" s="737">
        <f>+FL16/FH16</f>
        <v/>
      </c>
      <c r="FX16" s="737">
        <f>+FM16/FH16</f>
        <v/>
      </c>
      <c r="FY16" s="737">
        <f>+FN16/FH16</f>
        <v/>
      </c>
      <c r="FZ16" s="737">
        <f>+FO16/FH16</f>
        <v/>
      </c>
      <c r="GA16" s="746">
        <f>+FP16/FH16</f>
        <v/>
      </c>
      <c r="GC16" s="743" t="inlineStr">
        <is>
          <t>MANAGED CARE</t>
        </is>
      </c>
      <c r="GD16" s="2548">
        <f>+GE16/GE28</f>
        <v/>
      </c>
      <c r="GE16" s="734">
        <f>SUM(GF16:GM16)</f>
        <v/>
      </c>
      <c r="GF16" s="735" t="n"/>
      <c r="GG16" s="735" t="n"/>
      <c r="GH16" s="735" t="n"/>
      <c r="GI16" s="735" t="n"/>
      <c r="GJ16" s="735" t="n"/>
      <c r="GK16" s="735" t="n"/>
      <c r="GL16" s="735" t="n"/>
      <c r="GM16" s="744" t="n"/>
      <c r="GN16" s="317" t="n"/>
      <c r="GO16" s="743" t="inlineStr">
        <is>
          <t>MANAGED CARE</t>
        </is>
      </c>
      <c r="GP16" s="736">
        <f>SUM(GQ16:GX16)</f>
        <v/>
      </c>
      <c r="GQ16" s="737">
        <f>+GF16/GE16</f>
        <v/>
      </c>
      <c r="GR16" s="737">
        <f>+GG16/GE16</f>
        <v/>
      </c>
      <c r="GS16" s="737">
        <f>+GH16/GE16</f>
        <v/>
      </c>
      <c r="GT16" s="737">
        <f>+GI16/GE16</f>
        <v/>
      </c>
      <c r="GU16" s="737">
        <f>+GJ16/GE16</f>
        <v/>
      </c>
      <c r="GV16" s="737">
        <f>+GK16/GE16</f>
        <v/>
      </c>
      <c r="GW16" s="737">
        <f>+GL16/GE16</f>
        <v/>
      </c>
      <c r="GX16" s="746">
        <f>+GM16/GE16</f>
        <v/>
      </c>
      <c r="GZ16" s="743" t="inlineStr">
        <is>
          <t>MANAGED CARE</t>
        </is>
      </c>
      <c r="HA16" s="2548">
        <f>+HB16/HB28</f>
        <v/>
      </c>
      <c r="HB16" s="734">
        <f>SUM(HC16:HJ16)</f>
        <v/>
      </c>
      <c r="HC16" s="735" t="n"/>
      <c r="HD16" s="735" t="n"/>
      <c r="HE16" s="735" t="n"/>
      <c r="HF16" s="735" t="n"/>
      <c r="HG16" s="735" t="n"/>
      <c r="HH16" s="735" t="n"/>
      <c r="HI16" s="735" t="n"/>
      <c r="HJ16" s="744" t="n"/>
      <c r="HK16" s="317" t="n"/>
      <c r="HL16" s="743" t="inlineStr">
        <is>
          <t>MANAGED CARE</t>
        </is>
      </c>
      <c r="HM16" s="736">
        <f>SUM(HN16:HU16)</f>
        <v/>
      </c>
      <c r="HN16" s="737">
        <f>+HC16/HB16</f>
        <v/>
      </c>
      <c r="HO16" s="737">
        <f>+HD16/HB16</f>
        <v/>
      </c>
      <c r="HP16" s="737">
        <f>+HE16/HB16</f>
        <v/>
      </c>
      <c r="HQ16" s="737">
        <f>+HF16/HB16</f>
        <v/>
      </c>
      <c r="HR16" s="737">
        <f>+HG16/HB16</f>
        <v/>
      </c>
      <c r="HS16" s="737">
        <f>+HH16/HB16</f>
        <v/>
      </c>
      <c r="HT16" s="737">
        <f>+HI16/HB16</f>
        <v/>
      </c>
      <c r="HU16" s="746">
        <f>+HJ16/HB16</f>
        <v/>
      </c>
      <c r="HW16" s="743" t="inlineStr">
        <is>
          <t>MANAGED CARE</t>
        </is>
      </c>
      <c r="HX16" s="2548">
        <f>+HY16/HY28</f>
        <v/>
      </c>
      <c r="HY16" s="734">
        <f>SUM(HZ16:IG16)</f>
        <v/>
      </c>
      <c r="HZ16" s="735" t="n"/>
      <c r="IA16" s="735" t="n"/>
      <c r="IB16" s="735" t="n"/>
      <c r="IC16" s="735" t="n"/>
      <c r="ID16" s="735" t="n"/>
      <c r="IE16" s="735" t="n"/>
      <c r="IF16" s="735" t="n"/>
      <c r="IG16" s="744" t="n"/>
      <c r="IH16" s="317" t="n"/>
      <c r="II16" s="743" t="inlineStr">
        <is>
          <t>MANAGED CARE</t>
        </is>
      </c>
      <c r="IJ16" s="736">
        <f>SUM(IK16:IR16)</f>
        <v/>
      </c>
      <c r="IK16" s="737">
        <f>+HZ16/HY16</f>
        <v/>
      </c>
      <c r="IL16" s="737">
        <f>+IA16/HY16</f>
        <v/>
      </c>
      <c r="IM16" s="737">
        <f>+IB16/HY16</f>
        <v/>
      </c>
      <c r="IN16" s="737">
        <f>+IC16/HY16</f>
        <v/>
      </c>
      <c r="IO16" s="737">
        <f>+ID16/HY16</f>
        <v/>
      </c>
      <c r="IP16" s="737">
        <f>+IE16/HY16</f>
        <v/>
      </c>
      <c r="IQ16" s="737">
        <f>+IF16/HY16</f>
        <v/>
      </c>
      <c r="IR16" s="746">
        <f>+IG16/HY16</f>
        <v/>
      </c>
      <c r="IT16" s="743" t="inlineStr">
        <is>
          <t>MANAGED CARE</t>
        </is>
      </c>
      <c r="IU16" s="2548">
        <f>+IV16/IV28</f>
        <v/>
      </c>
      <c r="IV16" s="734">
        <f>SUM(IW16:JD16)</f>
        <v/>
      </c>
      <c r="IW16" s="735" t="n"/>
      <c r="IX16" s="735" t="n"/>
      <c r="IY16" s="735" t="n"/>
      <c r="IZ16" s="735" t="n"/>
      <c r="JA16" s="735" t="n"/>
      <c r="JB16" s="735" t="n"/>
      <c r="JC16" s="735" t="n"/>
      <c r="JD16" s="744" t="n"/>
      <c r="JE16" s="317" t="n"/>
      <c r="JF16" s="743" t="inlineStr">
        <is>
          <t>MANAGED CARE</t>
        </is>
      </c>
      <c r="JG16" s="736">
        <f>SUM(JH16:JO16)</f>
        <v/>
      </c>
      <c r="JH16" s="737">
        <f>+IW16/IV16</f>
        <v/>
      </c>
      <c r="JI16" s="737">
        <f>+IX16/IV16</f>
        <v/>
      </c>
      <c r="JJ16" s="737">
        <f>+IY16/IV16</f>
        <v/>
      </c>
      <c r="JK16" s="737">
        <f>+IZ16/IV16</f>
        <v/>
      </c>
      <c r="JL16" s="737">
        <f>+JA16/IV16</f>
        <v/>
      </c>
      <c r="JM16" s="737">
        <f>+JB16/IV16</f>
        <v/>
      </c>
      <c r="JN16" s="737">
        <f>+JC16/IV16</f>
        <v/>
      </c>
      <c r="JO16" s="746">
        <f>+JD16/IV16</f>
        <v/>
      </c>
      <c r="JQ16" s="743" t="inlineStr">
        <is>
          <t>MANAGED CARE</t>
        </is>
      </c>
      <c r="JR16" s="2548">
        <f>+JS16/JS28</f>
        <v/>
      </c>
      <c r="JS16" s="734">
        <f>SUM(JT16:KA16)</f>
        <v/>
      </c>
      <c r="JT16" s="735" t="n"/>
      <c r="JU16" s="735" t="n"/>
      <c r="JV16" s="735" t="n"/>
      <c r="JW16" s="735" t="n"/>
      <c r="JX16" s="735" t="n"/>
      <c r="JY16" s="735" t="n"/>
      <c r="JZ16" s="735" t="n"/>
      <c r="KA16" s="744" t="n"/>
      <c r="KB16" s="317" t="n"/>
      <c r="KC16" s="743" t="inlineStr">
        <is>
          <t>MANAGED CARE</t>
        </is>
      </c>
      <c r="KD16" s="736">
        <f>SUM(KE16:KL16)</f>
        <v/>
      </c>
      <c r="KE16" s="737">
        <f>+JT16/JS16</f>
        <v/>
      </c>
      <c r="KF16" s="737">
        <f>+JU16/JS16</f>
        <v/>
      </c>
      <c r="KG16" s="737">
        <f>+JV16/JS16</f>
        <v/>
      </c>
      <c r="KH16" s="737">
        <f>+JW16/JS16</f>
        <v/>
      </c>
      <c r="KI16" s="737">
        <f>+JX16/JS16</f>
        <v/>
      </c>
      <c r="KJ16" s="737">
        <f>+JY16/JS16</f>
        <v/>
      </c>
      <c r="KK16" s="737">
        <f>+JZ16/JS16</f>
        <v/>
      </c>
      <c r="KL16" s="746">
        <f>+KA16/JS16</f>
        <v/>
      </c>
    </row>
    <row r="17" ht="15.5" customHeight="1">
      <c r="A17" s="743" t="inlineStr">
        <is>
          <t>MEDICAID</t>
        </is>
      </c>
      <c r="B17" s="2548">
        <f>+C17/C28</f>
        <v/>
      </c>
      <c r="C17" s="734">
        <f>SUM(D17:K17)</f>
        <v/>
      </c>
      <c r="D17" s="735">
        <f>AA17+AX17+BU17+CR17+DO17+EL17+FI17+GF17+HC17+HZ17+IW17+JT17</f>
        <v/>
      </c>
      <c r="E17" s="735">
        <f>AB17+AY17+BV17+CS17+DP17+EM17+FJ17+GG17+HD17+IA17+IX17+JU17</f>
        <v/>
      </c>
      <c r="F17" s="735">
        <f>AC17+AZ17+BW17+CT17+DQ17+EN17+FK17+GH17+HE17+IB17+IY17+JV17</f>
        <v/>
      </c>
      <c r="G17" s="735">
        <f>AD17+BA17+BX17+CU17+DR17+EO17+FL17+GI17+HF17+IC17+IZ17+JW17</f>
        <v/>
      </c>
      <c r="H17" s="735">
        <f>AE17+BB17+BY17+CV17+DS17+EP17+FM17+GJ17+HG17+ID17+JA17+JX17</f>
        <v/>
      </c>
      <c r="I17" s="735">
        <f>AF17+BC17+BZ17+CW17+DT17+EQ17+FN17+GK17+HH17+IE17+JB17+JY17</f>
        <v/>
      </c>
      <c r="J17" s="735">
        <f>AG17+BD17+CA17+CX17+DU17+ER17+FO17+GL17+HI17+IF17+JC17+JZ17</f>
        <v/>
      </c>
      <c r="K17" s="744">
        <f>AH17+BE17+CB17+CY17+DV17+ES17+FP17+GM17+HJ17+IG17+JD17+KA17</f>
        <v/>
      </c>
      <c r="L17" s="317" t="n"/>
      <c r="M17" s="743" t="inlineStr">
        <is>
          <t>MEDICAID</t>
        </is>
      </c>
      <c r="N17" s="736">
        <f>SUM(O17:V17)</f>
        <v/>
      </c>
      <c r="O17" s="737">
        <f>+D17/C17</f>
        <v/>
      </c>
      <c r="P17" s="737">
        <f>+E17/C17</f>
        <v/>
      </c>
      <c r="Q17" s="737">
        <f>+F17/C17</f>
        <v/>
      </c>
      <c r="R17" s="737">
        <f>+G17/C17</f>
        <v/>
      </c>
      <c r="S17" s="737">
        <f>+H17/C17</f>
        <v/>
      </c>
      <c r="T17" s="737">
        <f>+I17/C17</f>
        <v/>
      </c>
      <c r="U17" s="737">
        <f>+J17/C17</f>
        <v/>
      </c>
      <c r="V17" s="746">
        <f>+K17/C17</f>
        <v/>
      </c>
      <c r="X17" s="743" t="inlineStr">
        <is>
          <t>MEDICAID</t>
        </is>
      </c>
      <c r="Y17" s="2548">
        <f>+Z17/Z28</f>
        <v/>
      </c>
      <c r="Z17" s="734">
        <f>SUM(AA17:AH17)</f>
        <v/>
      </c>
      <c r="AA17" s="735" t="n"/>
      <c r="AB17" s="735" t="n"/>
      <c r="AC17" s="735" t="n"/>
      <c r="AD17" s="735" t="n"/>
      <c r="AE17" s="735" t="n"/>
      <c r="AF17" s="735" t="n"/>
      <c r="AG17" s="735" t="n"/>
      <c r="AH17" s="744" t="n"/>
      <c r="AI17" s="317" t="n"/>
      <c r="AJ17" s="743" t="inlineStr">
        <is>
          <t>MEDICAID</t>
        </is>
      </c>
      <c r="AK17" s="736">
        <f>SUM(AL17:AS17)</f>
        <v/>
      </c>
      <c r="AL17" s="737">
        <f>+AA17/Z17</f>
        <v/>
      </c>
      <c r="AM17" s="737">
        <f>+AB17/Z17</f>
        <v/>
      </c>
      <c r="AN17" s="737">
        <f>+AC17/Z17</f>
        <v/>
      </c>
      <c r="AO17" s="737">
        <f>+AD17/Z17</f>
        <v/>
      </c>
      <c r="AP17" s="737">
        <f>+AE17/Z17</f>
        <v/>
      </c>
      <c r="AQ17" s="737">
        <f>+AF17/Z17</f>
        <v/>
      </c>
      <c r="AR17" s="737">
        <f>+AG17/Z17</f>
        <v/>
      </c>
      <c r="AS17" s="746">
        <f>+AH17/Z17</f>
        <v/>
      </c>
      <c r="AU17" s="743" t="inlineStr">
        <is>
          <t>MEDICAID</t>
        </is>
      </c>
      <c r="AV17" s="2548">
        <f>+AW17/AW28</f>
        <v/>
      </c>
      <c r="AW17" s="734">
        <f>SUM(AX17:BE17)</f>
        <v/>
      </c>
      <c r="AX17" s="735" t="n"/>
      <c r="AY17" s="735" t="n"/>
      <c r="AZ17" s="735" t="n"/>
      <c r="BA17" s="735" t="n"/>
      <c r="BB17" s="735" t="n"/>
      <c r="BC17" s="735" t="n"/>
      <c r="BD17" s="735" t="n"/>
      <c r="BE17" s="744" t="n"/>
      <c r="BF17" s="317" t="n"/>
      <c r="BG17" s="743" t="inlineStr">
        <is>
          <t>MEDICAID</t>
        </is>
      </c>
      <c r="BH17" s="736">
        <f>SUM(BI17:BP17)</f>
        <v/>
      </c>
      <c r="BI17" s="737">
        <f>+AX17/AW17</f>
        <v/>
      </c>
      <c r="BJ17" s="737">
        <f>+AY17/AW17</f>
        <v/>
      </c>
      <c r="BK17" s="737">
        <f>+AZ17/AW17</f>
        <v/>
      </c>
      <c r="BL17" s="737">
        <f>+BA17/AW17</f>
        <v/>
      </c>
      <c r="BM17" s="737">
        <f>+BB17/AW17</f>
        <v/>
      </c>
      <c r="BN17" s="737">
        <f>+BC17/AW17</f>
        <v/>
      </c>
      <c r="BO17" s="737">
        <f>+BD17/AW17</f>
        <v/>
      </c>
      <c r="BP17" s="746">
        <f>+BE17/AW17</f>
        <v/>
      </c>
      <c r="BR17" s="743" t="inlineStr">
        <is>
          <t>MEDICAID</t>
        </is>
      </c>
      <c r="BS17" s="2548">
        <f>+BT17/BT28</f>
        <v/>
      </c>
      <c r="BT17" s="734">
        <f>SUM(BU17:CB17)</f>
        <v/>
      </c>
      <c r="BU17" s="735" t="n"/>
      <c r="BV17" s="735" t="n"/>
      <c r="BW17" s="735" t="n"/>
      <c r="BX17" s="735" t="n"/>
      <c r="BY17" s="735" t="n"/>
      <c r="BZ17" s="735" t="n"/>
      <c r="CA17" s="735" t="n"/>
      <c r="CB17" s="744" t="n"/>
      <c r="CC17" s="317" t="n"/>
      <c r="CD17" s="743" t="inlineStr">
        <is>
          <t>MEDICAID</t>
        </is>
      </c>
      <c r="CE17" s="736">
        <f>SUM(CF17:CM17)</f>
        <v/>
      </c>
      <c r="CF17" s="737">
        <f>+BU17/BT17</f>
        <v/>
      </c>
      <c r="CG17" s="737">
        <f>+BV17/BT17</f>
        <v/>
      </c>
      <c r="CH17" s="737">
        <f>+BW17/BT17</f>
        <v/>
      </c>
      <c r="CI17" s="737">
        <f>+BX17/BT17</f>
        <v/>
      </c>
      <c r="CJ17" s="737">
        <f>+BY17/BT17</f>
        <v/>
      </c>
      <c r="CK17" s="737">
        <f>+BZ17/BT17</f>
        <v/>
      </c>
      <c r="CL17" s="737">
        <f>+CA17/BT17</f>
        <v/>
      </c>
      <c r="CM17" s="746">
        <f>+CB17/BT17</f>
        <v/>
      </c>
      <c r="CO17" s="743" t="inlineStr">
        <is>
          <t>MEDICAID</t>
        </is>
      </c>
      <c r="CP17" s="2548">
        <f>+CQ17/CQ28</f>
        <v/>
      </c>
      <c r="CQ17" s="734">
        <f>SUM(CR17:CY17)</f>
        <v/>
      </c>
      <c r="CR17" s="735" t="n"/>
      <c r="CS17" s="735" t="n"/>
      <c r="CT17" s="735" t="n"/>
      <c r="CU17" s="735" t="n"/>
      <c r="CV17" s="735" t="n"/>
      <c r="CW17" s="735" t="n"/>
      <c r="CX17" s="735" t="n"/>
      <c r="CY17" s="744" t="n"/>
      <c r="CZ17" s="317" t="n"/>
      <c r="DA17" s="743" t="inlineStr">
        <is>
          <t>MEDICAID</t>
        </is>
      </c>
      <c r="DB17" s="736">
        <f>SUM(DC17:DJ17)</f>
        <v/>
      </c>
      <c r="DC17" s="737">
        <f>+CR17/CQ17</f>
        <v/>
      </c>
      <c r="DD17" s="737">
        <f>+CS17/CQ17</f>
        <v/>
      </c>
      <c r="DE17" s="737">
        <f>+CT17/CQ17</f>
        <v/>
      </c>
      <c r="DF17" s="737">
        <f>+CU17/CQ17</f>
        <v/>
      </c>
      <c r="DG17" s="737">
        <f>+CV17/CQ17</f>
        <v/>
      </c>
      <c r="DH17" s="737">
        <f>+CW17/CQ17</f>
        <v/>
      </c>
      <c r="DI17" s="737">
        <f>+CX17/CQ17</f>
        <v/>
      </c>
      <c r="DJ17" s="746">
        <f>+CY17/CQ17</f>
        <v/>
      </c>
      <c r="DL17" s="743" t="inlineStr">
        <is>
          <t>MEDICAID</t>
        </is>
      </c>
      <c r="DM17" s="2548">
        <f>+DN17/DN28</f>
        <v/>
      </c>
      <c r="DN17" s="734">
        <f>SUM(DO17:DV17)</f>
        <v/>
      </c>
      <c r="DO17" s="735" t="n"/>
      <c r="DP17" s="735" t="n"/>
      <c r="DQ17" s="735" t="n"/>
      <c r="DR17" s="735" t="n"/>
      <c r="DS17" s="735" t="n"/>
      <c r="DT17" s="735" t="n"/>
      <c r="DU17" s="735" t="n"/>
      <c r="DV17" s="744" t="n"/>
      <c r="DW17" s="317" t="n"/>
      <c r="DX17" s="743" t="inlineStr">
        <is>
          <t>MEDICAID</t>
        </is>
      </c>
      <c r="DY17" s="736">
        <f>SUM(DZ17:EG17)</f>
        <v/>
      </c>
      <c r="DZ17" s="737">
        <f>+DO17/DN17</f>
        <v/>
      </c>
      <c r="EA17" s="737">
        <f>+DP17/DN17</f>
        <v/>
      </c>
      <c r="EB17" s="737">
        <f>+DQ17/DN17</f>
        <v/>
      </c>
      <c r="EC17" s="737">
        <f>+DR17/DN17</f>
        <v/>
      </c>
      <c r="ED17" s="737">
        <f>+DS17/DN17</f>
        <v/>
      </c>
      <c r="EE17" s="737">
        <f>+DT17/DN17</f>
        <v/>
      </c>
      <c r="EF17" s="737">
        <f>+DU17/DN17</f>
        <v/>
      </c>
      <c r="EG17" s="746">
        <f>+DV17/DN17</f>
        <v/>
      </c>
      <c r="EI17" s="743" t="inlineStr">
        <is>
          <t>MEDICAID</t>
        </is>
      </c>
      <c r="EJ17" s="2548">
        <f>+EK17/EK28</f>
        <v/>
      </c>
      <c r="EK17" s="734">
        <f>SUM(EL17:ES17)</f>
        <v/>
      </c>
      <c r="EL17" s="735" t="n"/>
      <c r="EM17" s="735" t="n"/>
      <c r="EN17" s="735" t="n"/>
      <c r="EO17" s="735" t="n"/>
      <c r="EP17" s="735" t="n"/>
      <c r="EQ17" s="735" t="n"/>
      <c r="ER17" s="735" t="n"/>
      <c r="ES17" s="744" t="n"/>
      <c r="ET17" s="317" t="n"/>
      <c r="EU17" s="743" t="inlineStr">
        <is>
          <t>MEDICAID</t>
        </is>
      </c>
      <c r="EV17" s="736">
        <f>SUM(EW17:FD17)</f>
        <v/>
      </c>
      <c r="EW17" s="737">
        <f>+EL17/EK17</f>
        <v/>
      </c>
      <c r="EX17" s="737">
        <f>+EM17/EK17</f>
        <v/>
      </c>
      <c r="EY17" s="737">
        <f>+EN17/EK17</f>
        <v/>
      </c>
      <c r="EZ17" s="737">
        <f>+EO17/EK17</f>
        <v/>
      </c>
      <c r="FA17" s="737">
        <f>+EP17/EK17</f>
        <v/>
      </c>
      <c r="FB17" s="737">
        <f>+EQ17/EK17</f>
        <v/>
      </c>
      <c r="FC17" s="737">
        <f>+ER17/EK17</f>
        <v/>
      </c>
      <c r="FD17" s="746">
        <f>+ES17/EK17</f>
        <v/>
      </c>
      <c r="FF17" s="743" t="inlineStr">
        <is>
          <t>MEDICAID</t>
        </is>
      </c>
      <c r="FG17" s="2548">
        <f>+FH17/FH28</f>
        <v/>
      </c>
      <c r="FH17" s="734">
        <f>SUM(FI17:FP17)</f>
        <v/>
      </c>
      <c r="FI17" s="735" t="n"/>
      <c r="FJ17" s="735" t="n"/>
      <c r="FK17" s="735" t="n"/>
      <c r="FL17" s="735" t="n"/>
      <c r="FM17" s="735" t="n"/>
      <c r="FN17" s="735" t="n"/>
      <c r="FO17" s="735" t="n"/>
      <c r="FP17" s="744" t="n"/>
      <c r="FQ17" s="317" t="n"/>
      <c r="FR17" s="743" t="inlineStr">
        <is>
          <t>MEDICAID</t>
        </is>
      </c>
      <c r="FS17" s="736">
        <f>SUM(FT17:GA17)</f>
        <v/>
      </c>
      <c r="FT17" s="737">
        <f>+FI17/FH17</f>
        <v/>
      </c>
      <c r="FU17" s="737">
        <f>+FJ17/FH17</f>
        <v/>
      </c>
      <c r="FV17" s="737">
        <f>+FK17/FH17</f>
        <v/>
      </c>
      <c r="FW17" s="737">
        <f>+FL17/FH17</f>
        <v/>
      </c>
      <c r="FX17" s="737">
        <f>+FM17/FH17</f>
        <v/>
      </c>
      <c r="FY17" s="737">
        <f>+FN17/FH17</f>
        <v/>
      </c>
      <c r="FZ17" s="737">
        <f>+FO17/FH17</f>
        <v/>
      </c>
      <c r="GA17" s="746">
        <f>+FP17/FH17</f>
        <v/>
      </c>
      <c r="GC17" s="743" t="inlineStr">
        <is>
          <t>MEDICAID</t>
        </is>
      </c>
      <c r="GD17" s="2548">
        <f>+GE17/GE28</f>
        <v/>
      </c>
      <c r="GE17" s="734">
        <f>SUM(GF17:GM17)</f>
        <v/>
      </c>
      <c r="GF17" s="735" t="n"/>
      <c r="GG17" s="735" t="n"/>
      <c r="GH17" s="735" t="n"/>
      <c r="GI17" s="735" t="n"/>
      <c r="GJ17" s="735" t="n"/>
      <c r="GK17" s="735" t="n"/>
      <c r="GL17" s="735" t="n"/>
      <c r="GM17" s="744" t="n"/>
      <c r="GN17" s="317" t="n"/>
      <c r="GO17" s="743" t="inlineStr">
        <is>
          <t>MEDICAID</t>
        </is>
      </c>
      <c r="GP17" s="736">
        <f>SUM(GQ17:GX17)</f>
        <v/>
      </c>
      <c r="GQ17" s="737">
        <f>+GF17/GE17</f>
        <v/>
      </c>
      <c r="GR17" s="737">
        <f>+GG17/GE17</f>
        <v/>
      </c>
      <c r="GS17" s="737">
        <f>+GH17/GE17</f>
        <v/>
      </c>
      <c r="GT17" s="737">
        <f>+GI17/GE17</f>
        <v/>
      </c>
      <c r="GU17" s="737">
        <f>+GJ17/GE17</f>
        <v/>
      </c>
      <c r="GV17" s="737">
        <f>+GK17/GE17</f>
        <v/>
      </c>
      <c r="GW17" s="737">
        <f>+GL17/GE17</f>
        <v/>
      </c>
      <c r="GX17" s="746">
        <f>+GM17/GE17</f>
        <v/>
      </c>
      <c r="GZ17" s="743" t="inlineStr">
        <is>
          <t>MEDICAID</t>
        </is>
      </c>
      <c r="HA17" s="2548">
        <f>+HB17/HB28</f>
        <v/>
      </c>
      <c r="HB17" s="734">
        <f>SUM(HC17:HJ17)</f>
        <v/>
      </c>
      <c r="HC17" s="735" t="n"/>
      <c r="HD17" s="735" t="n"/>
      <c r="HE17" s="735" t="n"/>
      <c r="HF17" s="735" t="n"/>
      <c r="HG17" s="735" t="n"/>
      <c r="HH17" s="735" t="n"/>
      <c r="HI17" s="735" t="n"/>
      <c r="HJ17" s="744" t="n"/>
      <c r="HK17" s="317" t="n"/>
      <c r="HL17" s="743" t="inlineStr">
        <is>
          <t>MEDICAID</t>
        </is>
      </c>
      <c r="HM17" s="736">
        <f>SUM(HN17:HU17)</f>
        <v/>
      </c>
      <c r="HN17" s="737">
        <f>+HC17/HB17</f>
        <v/>
      </c>
      <c r="HO17" s="737">
        <f>+HD17/HB17</f>
        <v/>
      </c>
      <c r="HP17" s="737">
        <f>+HE17/HB17</f>
        <v/>
      </c>
      <c r="HQ17" s="737">
        <f>+HF17/HB17</f>
        <v/>
      </c>
      <c r="HR17" s="737">
        <f>+HG17/HB17</f>
        <v/>
      </c>
      <c r="HS17" s="737">
        <f>+HH17/HB17</f>
        <v/>
      </c>
      <c r="HT17" s="737">
        <f>+HI17/HB17</f>
        <v/>
      </c>
      <c r="HU17" s="746">
        <f>+HJ17/HB17</f>
        <v/>
      </c>
      <c r="HW17" s="743" t="inlineStr">
        <is>
          <t>MEDICAID</t>
        </is>
      </c>
      <c r="HX17" s="2548">
        <f>+HY17/HY28</f>
        <v/>
      </c>
      <c r="HY17" s="734">
        <f>SUM(HZ17:IG17)</f>
        <v/>
      </c>
      <c r="HZ17" s="735" t="n"/>
      <c r="IA17" s="735" t="n"/>
      <c r="IB17" s="735" t="n"/>
      <c r="IC17" s="735" t="n"/>
      <c r="ID17" s="735" t="n"/>
      <c r="IE17" s="735" t="n"/>
      <c r="IF17" s="735" t="n"/>
      <c r="IG17" s="744" t="n"/>
      <c r="IH17" s="317" t="n"/>
      <c r="II17" s="743" t="inlineStr">
        <is>
          <t>MEDICAID</t>
        </is>
      </c>
      <c r="IJ17" s="736">
        <f>SUM(IK17:IR17)</f>
        <v/>
      </c>
      <c r="IK17" s="737">
        <f>+HZ17/HY17</f>
        <v/>
      </c>
      <c r="IL17" s="737">
        <f>+IA17/HY17</f>
        <v/>
      </c>
      <c r="IM17" s="737">
        <f>+IB17/HY17</f>
        <v/>
      </c>
      <c r="IN17" s="737">
        <f>+IC17/HY17</f>
        <v/>
      </c>
      <c r="IO17" s="737">
        <f>+ID17/HY17</f>
        <v/>
      </c>
      <c r="IP17" s="737">
        <f>+IE17/HY17</f>
        <v/>
      </c>
      <c r="IQ17" s="737">
        <f>+IF17/HY17</f>
        <v/>
      </c>
      <c r="IR17" s="746">
        <f>+IG17/HY17</f>
        <v/>
      </c>
      <c r="IT17" s="743" t="inlineStr">
        <is>
          <t>MEDICAID</t>
        </is>
      </c>
      <c r="IU17" s="2548">
        <f>+IV17/IV28</f>
        <v/>
      </c>
      <c r="IV17" s="734">
        <f>SUM(IW17:JD17)</f>
        <v/>
      </c>
      <c r="IW17" s="735" t="n"/>
      <c r="IX17" s="735" t="n"/>
      <c r="IY17" s="735" t="n"/>
      <c r="IZ17" s="735" t="n"/>
      <c r="JA17" s="735" t="n"/>
      <c r="JB17" s="735" t="n"/>
      <c r="JC17" s="735" t="n"/>
      <c r="JD17" s="744" t="n"/>
      <c r="JE17" s="317" t="n"/>
      <c r="JF17" s="743" t="inlineStr">
        <is>
          <t>MEDICAID</t>
        </is>
      </c>
      <c r="JG17" s="736">
        <f>SUM(JH17:JO17)</f>
        <v/>
      </c>
      <c r="JH17" s="737">
        <f>+IW17/IV17</f>
        <v/>
      </c>
      <c r="JI17" s="737">
        <f>+IX17/IV17</f>
        <v/>
      </c>
      <c r="JJ17" s="737">
        <f>+IY17/IV17</f>
        <v/>
      </c>
      <c r="JK17" s="737">
        <f>+IZ17/IV17</f>
        <v/>
      </c>
      <c r="JL17" s="737">
        <f>+JA17/IV17</f>
        <v/>
      </c>
      <c r="JM17" s="737">
        <f>+JB17/IV17</f>
        <v/>
      </c>
      <c r="JN17" s="737">
        <f>+JC17/IV17</f>
        <v/>
      </c>
      <c r="JO17" s="746">
        <f>+JD17/IV17</f>
        <v/>
      </c>
      <c r="JQ17" s="743" t="inlineStr">
        <is>
          <t>MEDICAID</t>
        </is>
      </c>
      <c r="JR17" s="2548">
        <f>+JS17/JS28</f>
        <v/>
      </c>
      <c r="JS17" s="734">
        <f>SUM(JT17:KA17)</f>
        <v/>
      </c>
      <c r="JT17" s="735" t="n"/>
      <c r="JU17" s="735" t="n"/>
      <c r="JV17" s="735" t="n"/>
      <c r="JW17" s="735" t="n"/>
      <c r="JX17" s="735" t="n"/>
      <c r="JY17" s="735" t="n"/>
      <c r="JZ17" s="735" t="n"/>
      <c r="KA17" s="744" t="n"/>
      <c r="KB17" s="317" t="n"/>
      <c r="KC17" s="743" t="inlineStr">
        <is>
          <t>MEDICAID</t>
        </is>
      </c>
      <c r="KD17" s="736">
        <f>SUM(KE17:KL17)</f>
        <v/>
      </c>
      <c r="KE17" s="737">
        <f>+JT17/JS17</f>
        <v/>
      </c>
      <c r="KF17" s="737">
        <f>+JU17/JS17</f>
        <v/>
      </c>
      <c r="KG17" s="737">
        <f>+JV17/JS17</f>
        <v/>
      </c>
      <c r="KH17" s="737">
        <f>+JW17/JS17</f>
        <v/>
      </c>
      <c r="KI17" s="737">
        <f>+JX17/JS17</f>
        <v/>
      </c>
      <c r="KJ17" s="737">
        <f>+JY17/JS17</f>
        <v/>
      </c>
      <c r="KK17" s="737">
        <f>+JZ17/JS17</f>
        <v/>
      </c>
      <c r="KL17" s="746">
        <f>+KA17/JS17</f>
        <v/>
      </c>
    </row>
    <row r="18" ht="15.5" customHeight="1">
      <c r="A18" s="743" t="inlineStr">
        <is>
          <t>MEDICAID PEND</t>
        </is>
      </c>
      <c r="B18" s="2548">
        <f>+C18/C28</f>
        <v/>
      </c>
      <c r="C18" s="734">
        <f>SUM(D18:K18)</f>
        <v/>
      </c>
      <c r="D18" s="735">
        <f>AA18+AX18+BU18+CR18+DO18+EL18+FI18+GF18+HC18+HZ18+IW18+JT18</f>
        <v/>
      </c>
      <c r="E18" s="735">
        <f>AB18+AY18+BV18+CS18+DP18+EM18+FJ18+GG18+HD18+IA18+IX18+JU18</f>
        <v/>
      </c>
      <c r="F18" s="735">
        <f>AC18+AZ18+BW18+CT18+DQ18+EN18+FK18+GH18+HE18+IB18+IY18+JV18</f>
        <v/>
      </c>
      <c r="G18" s="735">
        <f>AD18+BA18+BX18+CU18+DR18+EO18+FL18+GI18+HF18+IC18+IZ18+JW18</f>
        <v/>
      </c>
      <c r="H18" s="735">
        <f>AE18+BB18+BY18+CV18+DS18+EP18+FM18+GJ18+HG18+ID18+JA18+JX18</f>
        <v/>
      </c>
      <c r="I18" s="735">
        <f>AF18+BC18+BZ18+CW18+DT18+EQ18+FN18+GK18+HH18+IE18+JB18+JY18</f>
        <v/>
      </c>
      <c r="J18" s="735">
        <f>AG18+BD18+CA18+CX18+DU18+ER18+FO18+GL18+HI18+IF18+JC18+JZ18</f>
        <v/>
      </c>
      <c r="K18" s="744">
        <f>AH18+BE18+CB18+CY18+DV18+ES18+FP18+GM18+HJ18+IG18+JD18+KA18</f>
        <v/>
      </c>
      <c r="L18" s="317" t="n"/>
      <c r="M18" s="743" t="inlineStr">
        <is>
          <t>MEDICAID PEND</t>
        </is>
      </c>
      <c r="N18" s="736">
        <f>SUM(O18:V18)</f>
        <v/>
      </c>
      <c r="O18" s="737">
        <f>+D18/C18</f>
        <v/>
      </c>
      <c r="P18" s="737">
        <f>+E18/C18</f>
        <v/>
      </c>
      <c r="Q18" s="737">
        <f>+F18/C18</f>
        <v/>
      </c>
      <c r="R18" s="737">
        <f>+G18/C18</f>
        <v/>
      </c>
      <c r="S18" s="737">
        <f>+H18/C18</f>
        <v/>
      </c>
      <c r="T18" s="737">
        <f>+I18/C18</f>
        <v/>
      </c>
      <c r="U18" s="737">
        <f>+J18/C18</f>
        <v/>
      </c>
      <c r="V18" s="746">
        <f>+K18/C18</f>
        <v/>
      </c>
      <c r="X18" s="743" t="inlineStr">
        <is>
          <t>MEDICAID PEND</t>
        </is>
      </c>
      <c r="Y18" s="2548">
        <f>+Z18/Z28</f>
        <v/>
      </c>
      <c r="Z18" s="734">
        <f>SUM(AA18:AH18)</f>
        <v/>
      </c>
      <c r="AA18" s="735" t="n"/>
      <c r="AB18" s="735" t="n"/>
      <c r="AC18" s="735" t="n"/>
      <c r="AD18" s="735" t="n"/>
      <c r="AE18" s="735" t="n"/>
      <c r="AF18" s="735" t="n"/>
      <c r="AG18" s="735" t="n"/>
      <c r="AH18" s="744" t="n"/>
      <c r="AI18" s="317" t="n"/>
      <c r="AJ18" s="743" t="inlineStr">
        <is>
          <t>MEDICAID PEND</t>
        </is>
      </c>
      <c r="AK18" s="736">
        <f>SUM(AL18:AS18)</f>
        <v/>
      </c>
      <c r="AL18" s="737">
        <f>+AA18/Z18</f>
        <v/>
      </c>
      <c r="AM18" s="737">
        <f>+AB18/Z18</f>
        <v/>
      </c>
      <c r="AN18" s="737">
        <f>+AC18/Z18</f>
        <v/>
      </c>
      <c r="AO18" s="737">
        <f>+AD18/Z18</f>
        <v/>
      </c>
      <c r="AP18" s="737">
        <f>+AE18/Z18</f>
        <v/>
      </c>
      <c r="AQ18" s="737">
        <f>+AF18/Z18</f>
        <v/>
      </c>
      <c r="AR18" s="737">
        <f>+AG18/Z18</f>
        <v/>
      </c>
      <c r="AS18" s="746">
        <f>+AH18/Z18</f>
        <v/>
      </c>
      <c r="AU18" s="743" t="inlineStr">
        <is>
          <t>MEDICAID PEND</t>
        </is>
      </c>
      <c r="AV18" s="2548">
        <f>+AW18/AW28</f>
        <v/>
      </c>
      <c r="AW18" s="734">
        <f>SUM(AX18:BE18)</f>
        <v/>
      </c>
      <c r="AX18" s="735" t="n"/>
      <c r="AY18" s="735" t="n"/>
      <c r="AZ18" s="735" t="n"/>
      <c r="BA18" s="735" t="n"/>
      <c r="BB18" s="735" t="n"/>
      <c r="BC18" s="735" t="n"/>
      <c r="BD18" s="735" t="n"/>
      <c r="BE18" s="744" t="n"/>
      <c r="BF18" s="317" t="n"/>
      <c r="BG18" s="743" t="inlineStr">
        <is>
          <t>MEDICAID PEND</t>
        </is>
      </c>
      <c r="BH18" s="736">
        <f>SUM(BI18:BP18)</f>
        <v/>
      </c>
      <c r="BI18" s="737">
        <f>+AX18/AW18</f>
        <v/>
      </c>
      <c r="BJ18" s="737">
        <f>+AY18/AW18</f>
        <v/>
      </c>
      <c r="BK18" s="737">
        <f>+AZ18/AW18</f>
        <v/>
      </c>
      <c r="BL18" s="737">
        <f>+BA18/AW18</f>
        <v/>
      </c>
      <c r="BM18" s="737">
        <f>+BB18/AW18</f>
        <v/>
      </c>
      <c r="BN18" s="737">
        <f>+BC18/AW18</f>
        <v/>
      </c>
      <c r="BO18" s="737">
        <f>+BD18/AW18</f>
        <v/>
      </c>
      <c r="BP18" s="746">
        <f>+BE18/AW18</f>
        <v/>
      </c>
      <c r="BR18" s="743" t="inlineStr">
        <is>
          <t>MEDICAID PEND</t>
        </is>
      </c>
      <c r="BS18" s="2548">
        <f>+BT18/BT28</f>
        <v/>
      </c>
      <c r="BT18" s="734">
        <f>SUM(BU18:CB18)</f>
        <v/>
      </c>
      <c r="BU18" s="735" t="n"/>
      <c r="BV18" s="735" t="n"/>
      <c r="BW18" s="735" t="n"/>
      <c r="BX18" s="735" t="n"/>
      <c r="BY18" s="735" t="n"/>
      <c r="BZ18" s="735" t="n"/>
      <c r="CA18" s="735" t="n"/>
      <c r="CB18" s="744" t="n"/>
      <c r="CC18" s="317" t="n"/>
      <c r="CD18" s="743" t="inlineStr">
        <is>
          <t>MEDICAID PEND</t>
        </is>
      </c>
      <c r="CE18" s="736">
        <f>SUM(CF18:CM18)</f>
        <v/>
      </c>
      <c r="CF18" s="737">
        <f>+BU18/BT18</f>
        <v/>
      </c>
      <c r="CG18" s="737">
        <f>+BV18/BT18</f>
        <v/>
      </c>
      <c r="CH18" s="737">
        <f>+BW18/BT18</f>
        <v/>
      </c>
      <c r="CI18" s="737">
        <f>+BX18/BT18</f>
        <v/>
      </c>
      <c r="CJ18" s="737">
        <f>+BY18/BT18</f>
        <v/>
      </c>
      <c r="CK18" s="737">
        <f>+BZ18/BT18</f>
        <v/>
      </c>
      <c r="CL18" s="737">
        <f>+CA18/BT18</f>
        <v/>
      </c>
      <c r="CM18" s="746">
        <f>+CB18/BT18</f>
        <v/>
      </c>
      <c r="CO18" s="743" t="inlineStr">
        <is>
          <t>MEDICAID PEND</t>
        </is>
      </c>
      <c r="CP18" s="2548">
        <f>+CQ18/CQ28</f>
        <v/>
      </c>
      <c r="CQ18" s="734">
        <f>SUM(CR18:CY18)</f>
        <v/>
      </c>
      <c r="CR18" s="735" t="n"/>
      <c r="CS18" s="735" t="n"/>
      <c r="CT18" s="735" t="n"/>
      <c r="CU18" s="735" t="n"/>
      <c r="CV18" s="735" t="n"/>
      <c r="CW18" s="735" t="n"/>
      <c r="CX18" s="735" t="n"/>
      <c r="CY18" s="744" t="n"/>
      <c r="CZ18" s="317" t="n"/>
      <c r="DA18" s="743" t="inlineStr">
        <is>
          <t>MEDICAID PEND</t>
        </is>
      </c>
      <c r="DB18" s="736">
        <f>SUM(DC18:DJ18)</f>
        <v/>
      </c>
      <c r="DC18" s="737">
        <f>+CR18/CQ18</f>
        <v/>
      </c>
      <c r="DD18" s="737">
        <f>+CS18/CQ18</f>
        <v/>
      </c>
      <c r="DE18" s="737">
        <f>+CT18/CQ18</f>
        <v/>
      </c>
      <c r="DF18" s="737">
        <f>+CU18/CQ18</f>
        <v/>
      </c>
      <c r="DG18" s="737">
        <f>+CV18/CQ18</f>
        <v/>
      </c>
      <c r="DH18" s="737">
        <f>+CW18/CQ18</f>
        <v/>
      </c>
      <c r="DI18" s="737">
        <f>+CX18/CQ18</f>
        <v/>
      </c>
      <c r="DJ18" s="746">
        <f>+CY18/CQ18</f>
        <v/>
      </c>
      <c r="DL18" s="743" t="inlineStr">
        <is>
          <t>MEDICAID PEND</t>
        </is>
      </c>
      <c r="DM18" s="2548">
        <f>+DN18/DN28</f>
        <v/>
      </c>
      <c r="DN18" s="734">
        <f>SUM(DO18:DV18)</f>
        <v/>
      </c>
      <c r="DO18" s="735" t="n"/>
      <c r="DP18" s="735" t="n"/>
      <c r="DQ18" s="735" t="n"/>
      <c r="DR18" s="735" t="n"/>
      <c r="DS18" s="735" t="n"/>
      <c r="DT18" s="735" t="n"/>
      <c r="DU18" s="735" t="n"/>
      <c r="DV18" s="744" t="n"/>
      <c r="DW18" s="317" t="n"/>
      <c r="DX18" s="743" t="inlineStr">
        <is>
          <t>MEDICAID PEND</t>
        </is>
      </c>
      <c r="DY18" s="736">
        <f>SUM(DZ18:EG18)</f>
        <v/>
      </c>
      <c r="DZ18" s="737">
        <f>+DO18/DN18</f>
        <v/>
      </c>
      <c r="EA18" s="737">
        <f>+DP18/DN18</f>
        <v/>
      </c>
      <c r="EB18" s="737">
        <f>+DQ18/DN18</f>
        <v/>
      </c>
      <c r="EC18" s="737">
        <f>+DR18/DN18</f>
        <v/>
      </c>
      <c r="ED18" s="737">
        <f>+DS18/DN18</f>
        <v/>
      </c>
      <c r="EE18" s="737">
        <f>+DT18/DN18</f>
        <v/>
      </c>
      <c r="EF18" s="737">
        <f>+DU18/DN18</f>
        <v/>
      </c>
      <c r="EG18" s="746">
        <f>+DV18/DN18</f>
        <v/>
      </c>
      <c r="EI18" s="743" t="inlineStr">
        <is>
          <t>MEDICAID PEND</t>
        </is>
      </c>
      <c r="EJ18" s="2548">
        <f>+EK18/EK28</f>
        <v/>
      </c>
      <c r="EK18" s="734">
        <f>SUM(EL18:ES18)</f>
        <v/>
      </c>
      <c r="EL18" s="735" t="n"/>
      <c r="EM18" s="735" t="n"/>
      <c r="EN18" s="735" t="n"/>
      <c r="EO18" s="735" t="n"/>
      <c r="EP18" s="735" t="n"/>
      <c r="EQ18" s="735" t="n"/>
      <c r="ER18" s="735" t="n"/>
      <c r="ES18" s="744" t="n"/>
      <c r="ET18" s="317" t="n"/>
      <c r="EU18" s="743" t="inlineStr">
        <is>
          <t>MEDICAID PEND</t>
        </is>
      </c>
      <c r="EV18" s="736">
        <f>SUM(EW18:FD18)</f>
        <v/>
      </c>
      <c r="EW18" s="737">
        <f>+EL18/EK18</f>
        <v/>
      </c>
      <c r="EX18" s="737">
        <f>+EM18/EK18</f>
        <v/>
      </c>
      <c r="EY18" s="737">
        <f>+EN18/EK18</f>
        <v/>
      </c>
      <c r="EZ18" s="737">
        <f>+EO18/EK18</f>
        <v/>
      </c>
      <c r="FA18" s="737">
        <f>+EP18/EK18</f>
        <v/>
      </c>
      <c r="FB18" s="737">
        <f>+EQ18/EK18</f>
        <v/>
      </c>
      <c r="FC18" s="737">
        <f>+ER18/EK18</f>
        <v/>
      </c>
      <c r="FD18" s="746">
        <f>+ES18/EK18</f>
        <v/>
      </c>
      <c r="FF18" s="743" t="inlineStr">
        <is>
          <t>MEDICAID PEND</t>
        </is>
      </c>
      <c r="FG18" s="2548">
        <f>+FH18/FH28</f>
        <v/>
      </c>
      <c r="FH18" s="734">
        <f>SUM(FI18:FP18)</f>
        <v/>
      </c>
      <c r="FI18" s="735" t="n"/>
      <c r="FJ18" s="735" t="n"/>
      <c r="FK18" s="735" t="n"/>
      <c r="FL18" s="735" t="n"/>
      <c r="FM18" s="735" t="n"/>
      <c r="FN18" s="735" t="n"/>
      <c r="FO18" s="735" t="n"/>
      <c r="FP18" s="744" t="n"/>
      <c r="FQ18" s="317" t="n"/>
      <c r="FR18" s="743" t="inlineStr">
        <is>
          <t>MEDICAID PEND</t>
        </is>
      </c>
      <c r="FS18" s="736">
        <f>SUM(FT18:GA18)</f>
        <v/>
      </c>
      <c r="FT18" s="737">
        <f>+FI18/FH18</f>
        <v/>
      </c>
      <c r="FU18" s="737">
        <f>+FJ18/FH18</f>
        <v/>
      </c>
      <c r="FV18" s="737">
        <f>+FK18/FH18</f>
        <v/>
      </c>
      <c r="FW18" s="737">
        <f>+FL18/FH18</f>
        <v/>
      </c>
      <c r="FX18" s="737">
        <f>+FM18/FH18</f>
        <v/>
      </c>
      <c r="FY18" s="737">
        <f>+FN18/FH18</f>
        <v/>
      </c>
      <c r="FZ18" s="737">
        <f>+FO18/FH18</f>
        <v/>
      </c>
      <c r="GA18" s="746">
        <f>+FP18/FH18</f>
        <v/>
      </c>
      <c r="GC18" s="743" t="inlineStr">
        <is>
          <t>MEDICAID PEND</t>
        </is>
      </c>
      <c r="GD18" s="2548">
        <f>+GE18/GE28</f>
        <v/>
      </c>
      <c r="GE18" s="734">
        <f>SUM(GF18:GM18)</f>
        <v/>
      </c>
      <c r="GF18" s="735" t="n"/>
      <c r="GG18" s="735" t="n"/>
      <c r="GH18" s="735" t="n"/>
      <c r="GI18" s="735" t="n"/>
      <c r="GJ18" s="735" t="n"/>
      <c r="GK18" s="735" t="n"/>
      <c r="GL18" s="735" t="n"/>
      <c r="GM18" s="744" t="n"/>
      <c r="GN18" s="317" t="n"/>
      <c r="GO18" s="743" t="inlineStr">
        <is>
          <t>MEDICAID PEND</t>
        </is>
      </c>
      <c r="GP18" s="736">
        <f>SUM(GQ18:GX18)</f>
        <v/>
      </c>
      <c r="GQ18" s="737">
        <f>+GF18/GE18</f>
        <v/>
      </c>
      <c r="GR18" s="737">
        <f>+GG18/GE18</f>
        <v/>
      </c>
      <c r="GS18" s="737">
        <f>+GH18/GE18</f>
        <v/>
      </c>
      <c r="GT18" s="737">
        <f>+GI18/GE18</f>
        <v/>
      </c>
      <c r="GU18" s="737">
        <f>+GJ18/GE18</f>
        <v/>
      </c>
      <c r="GV18" s="737">
        <f>+GK18/GE18</f>
        <v/>
      </c>
      <c r="GW18" s="737">
        <f>+GL18/GE18</f>
        <v/>
      </c>
      <c r="GX18" s="746">
        <f>+GM18/GE18</f>
        <v/>
      </c>
      <c r="GZ18" s="743" t="inlineStr">
        <is>
          <t>MEDICAID PEND</t>
        </is>
      </c>
      <c r="HA18" s="2548">
        <f>+HB18/HB28</f>
        <v/>
      </c>
      <c r="HB18" s="734">
        <f>SUM(HC18:HJ18)</f>
        <v/>
      </c>
      <c r="HC18" s="735" t="n"/>
      <c r="HD18" s="735" t="n"/>
      <c r="HE18" s="735" t="n"/>
      <c r="HF18" s="735" t="n"/>
      <c r="HG18" s="735" t="n"/>
      <c r="HH18" s="735" t="n"/>
      <c r="HI18" s="735" t="n"/>
      <c r="HJ18" s="744" t="n"/>
      <c r="HK18" s="317" t="n"/>
      <c r="HL18" s="743" t="inlineStr">
        <is>
          <t>MEDICAID PEND</t>
        </is>
      </c>
      <c r="HM18" s="736">
        <f>SUM(HN18:HU18)</f>
        <v/>
      </c>
      <c r="HN18" s="737">
        <f>+HC18/HB18</f>
        <v/>
      </c>
      <c r="HO18" s="737">
        <f>+HD18/HB18</f>
        <v/>
      </c>
      <c r="HP18" s="737">
        <f>+HE18/HB18</f>
        <v/>
      </c>
      <c r="HQ18" s="737">
        <f>+HF18/HB18</f>
        <v/>
      </c>
      <c r="HR18" s="737">
        <f>+HG18/HB18</f>
        <v/>
      </c>
      <c r="HS18" s="737">
        <f>+HH18/HB18</f>
        <v/>
      </c>
      <c r="HT18" s="737">
        <f>+HI18/HB18</f>
        <v/>
      </c>
      <c r="HU18" s="746">
        <f>+HJ18/HB18</f>
        <v/>
      </c>
      <c r="HW18" s="743" t="inlineStr">
        <is>
          <t>MEDICAID PEND</t>
        </is>
      </c>
      <c r="HX18" s="2548">
        <f>+HY18/HY28</f>
        <v/>
      </c>
      <c r="HY18" s="734">
        <f>SUM(HZ18:IG18)</f>
        <v/>
      </c>
      <c r="HZ18" s="735" t="n"/>
      <c r="IA18" s="735" t="n"/>
      <c r="IB18" s="735" t="n"/>
      <c r="IC18" s="735" t="n"/>
      <c r="ID18" s="735" t="n"/>
      <c r="IE18" s="735" t="n"/>
      <c r="IF18" s="735" t="n"/>
      <c r="IG18" s="744" t="n"/>
      <c r="IH18" s="317" t="n"/>
      <c r="II18" s="743" t="inlineStr">
        <is>
          <t>MEDICAID PEND</t>
        </is>
      </c>
      <c r="IJ18" s="736">
        <f>SUM(IK18:IR18)</f>
        <v/>
      </c>
      <c r="IK18" s="737">
        <f>+HZ18/HY18</f>
        <v/>
      </c>
      <c r="IL18" s="737">
        <f>+IA18/HY18</f>
        <v/>
      </c>
      <c r="IM18" s="737">
        <f>+IB18/HY18</f>
        <v/>
      </c>
      <c r="IN18" s="737">
        <f>+IC18/HY18</f>
        <v/>
      </c>
      <c r="IO18" s="737">
        <f>+ID18/HY18</f>
        <v/>
      </c>
      <c r="IP18" s="737">
        <f>+IE18/HY18</f>
        <v/>
      </c>
      <c r="IQ18" s="737">
        <f>+IF18/HY18</f>
        <v/>
      </c>
      <c r="IR18" s="746">
        <f>+IG18/HY18</f>
        <v/>
      </c>
      <c r="IT18" s="743" t="inlineStr">
        <is>
          <t>MEDICAID PEND</t>
        </is>
      </c>
      <c r="IU18" s="2548">
        <f>+IV18/IV28</f>
        <v/>
      </c>
      <c r="IV18" s="734">
        <f>SUM(IW18:JD18)</f>
        <v/>
      </c>
      <c r="IW18" s="735" t="n"/>
      <c r="IX18" s="735" t="n"/>
      <c r="IY18" s="735" t="n"/>
      <c r="IZ18" s="735" t="n"/>
      <c r="JA18" s="735" t="n"/>
      <c r="JB18" s="735" t="n"/>
      <c r="JC18" s="735" t="n"/>
      <c r="JD18" s="744" t="n"/>
      <c r="JE18" s="317" t="n"/>
      <c r="JF18" s="743" t="inlineStr">
        <is>
          <t>MEDICAID PEND</t>
        </is>
      </c>
      <c r="JG18" s="736">
        <f>SUM(JH18:JO18)</f>
        <v/>
      </c>
      <c r="JH18" s="737">
        <f>+IW18/IV18</f>
        <v/>
      </c>
      <c r="JI18" s="737">
        <f>+IX18/IV18</f>
        <v/>
      </c>
      <c r="JJ18" s="737">
        <f>+IY18/IV18</f>
        <v/>
      </c>
      <c r="JK18" s="737">
        <f>+IZ18/IV18</f>
        <v/>
      </c>
      <c r="JL18" s="737">
        <f>+JA18/IV18</f>
        <v/>
      </c>
      <c r="JM18" s="737">
        <f>+JB18/IV18</f>
        <v/>
      </c>
      <c r="JN18" s="737">
        <f>+JC18/IV18</f>
        <v/>
      </c>
      <c r="JO18" s="746">
        <f>+JD18/IV18</f>
        <v/>
      </c>
      <c r="JQ18" s="743" t="inlineStr">
        <is>
          <t>MEDICAID PEND</t>
        </is>
      </c>
      <c r="JR18" s="2548">
        <f>+JS18/JS28</f>
        <v/>
      </c>
      <c r="JS18" s="734">
        <f>SUM(JT18:KA18)</f>
        <v/>
      </c>
      <c r="JT18" s="735" t="n"/>
      <c r="JU18" s="735" t="n"/>
      <c r="JV18" s="735" t="n"/>
      <c r="JW18" s="735" t="n"/>
      <c r="JX18" s="735" t="n"/>
      <c r="JY18" s="735" t="n"/>
      <c r="JZ18" s="735" t="n"/>
      <c r="KA18" s="744" t="n"/>
      <c r="KB18" s="317" t="n"/>
      <c r="KC18" s="743" t="inlineStr">
        <is>
          <t>MEDICAID PEND</t>
        </is>
      </c>
      <c r="KD18" s="736">
        <f>SUM(KE18:KL18)</f>
        <v/>
      </c>
      <c r="KE18" s="737">
        <f>+JT18/JS18</f>
        <v/>
      </c>
      <c r="KF18" s="737">
        <f>+JU18/JS18</f>
        <v/>
      </c>
      <c r="KG18" s="737">
        <f>+JV18/JS18</f>
        <v/>
      </c>
      <c r="KH18" s="737">
        <f>+JW18/JS18</f>
        <v/>
      </c>
      <c r="KI18" s="737">
        <f>+JX18/JS18</f>
        <v/>
      </c>
      <c r="KJ18" s="737">
        <f>+JY18/JS18</f>
        <v/>
      </c>
      <c r="KK18" s="737">
        <f>+JZ18/JS18</f>
        <v/>
      </c>
      <c r="KL18" s="746">
        <f>+KA18/JS18</f>
        <v/>
      </c>
    </row>
    <row r="19" ht="15.5" customHeight="1">
      <c r="A19" s="743" t="inlineStr">
        <is>
          <t>MEDICARE</t>
        </is>
      </c>
      <c r="B19" s="2548">
        <f>+C19/C28</f>
        <v/>
      </c>
      <c r="C19" s="734">
        <f>SUM(D19:K19)</f>
        <v/>
      </c>
      <c r="D19" s="735">
        <f>AA19+AX19+BU19+CR19+DO19+EL19+FI19+GF19+HC19+HZ19+IW19+JT19</f>
        <v/>
      </c>
      <c r="E19" s="735">
        <f>AB19+AY19+BV19+CS19+DP19+EM19+FJ19+GG19+HD19+IA19+IX19+JU19</f>
        <v/>
      </c>
      <c r="F19" s="735">
        <f>AC19+AZ19+BW19+CT19+DQ19+EN19+FK19+GH19+HE19+IB19+IY19+JV19</f>
        <v/>
      </c>
      <c r="G19" s="735">
        <f>AD19+BA19+BX19+CU19+DR19+EO19+FL19+GI19+HF19+IC19+IZ19+JW19</f>
        <v/>
      </c>
      <c r="H19" s="735">
        <f>AE19+BB19+BY19+CV19+DS19+EP19+FM19+GJ19+HG19+ID19+JA19+JX19</f>
        <v/>
      </c>
      <c r="I19" s="735">
        <f>AF19+BC19+BZ19+CW19+DT19+EQ19+FN19+GK19+HH19+IE19+JB19+JY19</f>
        <v/>
      </c>
      <c r="J19" s="735">
        <f>AG19+BD19+CA19+CX19+DU19+ER19+FO19+GL19+HI19+IF19+JC19+JZ19</f>
        <v/>
      </c>
      <c r="K19" s="744">
        <f>AH19+BE19+CB19+CY19+DV19+ES19+FP19+GM19+HJ19+IG19+JD19+KA19</f>
        <v/>
      </c>
      <c r="L19" s="317" t="n"/>
      <c r="M19" s="743" t="inlineStr">
        <is>
          <t>MEDICARE</t>
        </is>
      </c>
      <c r="N19" s="736">
        <f>SUM(O19:V19)</f>
        <v/>
      </c>
      <c r="O19" s="737">
        <f>+D19/C19</f>
        <v/>
      </c>
      <c r="P19" s="737">
        <f>+E19/C19</f>
        <v/>
      </c>
      <c r="Q19" s="737">
        <f>+F19/C19</f>
        <v/>
      </c>
      <c r="R19" s="737">
        <f>+G19/C19</f>
        <v/>
      </c>
      <c r="S19" s="737">
        <f>+H19/C19</f>
        <v/>
      </c>
      <c r="T19" s="737">
        <f>+I19/C19</f>
        <v/>
      </c>
      <c r="U19" s="737">
        <f>+J19/C19</f>
        <v/>
      </c>
      <c r="V19" s="746">
        <f>+K19/C19</f>
        <v/>
      </c>
      <c r="X19" s="743" t="inlineStr">
        <is>
          <t>MEDICARE</t>
        </is>
      </c>
      <c r="Y19" s="2548">
        <f>+Z19/Z28</f>
        <v/>
      </c>
      <c r="Z19" s="734">
        <f>SUM(AA19:AH19)</f>
        <v/>
      </c>
      <c r="AA19" s="735" t="n"/>
      <c r="AB19" s="735" t="n"/>
      <c r="AC19" s="735" t="n"/>
      <c r="AD19" s="735" t="n"/>
      <c r="AE19" s="735" t="n"/>
      <c r="AF19" s="735" t="n"/>
      <c r="AG19" s="735" t="n"/>
      <c r="AH19" s="744" t="n"/>
      <c r="AI19" s="317" t="n"/>
      <c r="AJ19" s="743" t="inlineStr">
        <is>
          <t>MEDICARE</t>
        </is>
      </c>
      <c r="AK19" s="736">
        <f>SUM(AL19:AS19)</f>
        <v/>
      </c>
      <c r="AL19" s="737">
        <f>+AA19/Z19</f>
        <v/>
      </c>
      <c r="AM19" s="737">
        <f>+AB19/Z19</f>
        <v/>
      </c>
      <c r="AN19" s="737">
        <f>+AC19/Z19</f>
        <v/>
      </c>
      <c r="AO19" s="737">
        <f>+AD19/Z19</f>
        <v/>
      </c>
      <c r="AP19" s="737">
        <f>+AE19/Z19</f>
        <v/>
      </c>
      <c r="AQ19" s="737">
        <f>+AF19/Z19</f>
        <v/>
      </c>
      <c r="AR19" s="737">
        <f>+AG19/Z19</f>
        <v/>
      </c>
      <c r="AS19" s="746">
        <f>+AH19/Z19</f>
        <v/>
      </c>
      <c r="AU19" s="743" t="inlineStr">
        <is>
          <t>MEDICARE</t>
        </is>
      </c>
      <c r="AV19" s="2548">
        <f>+AW19/AW28</f>
        <v/>
      </c>
      <c r="AW19" s="734">
        <f>SUM(AX19:BE19)</f>
        <v/>
      </c>
      <c r="AX19" s="735" t="n"/>
      <c r="AY19" s="735" t="n"/>
      <c r="AZ19" s="735" t="n"/>
      <c r="BA19" s="735" t="n"/>
      <c r="BB19" s="735" t="n"/>
      <c r="BC19" s="735" t="n"/>
      <c r="BD19" s="735" t="n"/>
      <c r="BE19" s="744" t="n"/>
      <c r="BF19" s="317" t="n"/>
      <c r="BG19" s="743" t="inlineStr">
        <is>
          <t>MEDICARE</t>
        </is>
      </c>
      <c r="BH19" s="736">
        <f>SUM(BI19:BP19)</f>
        <v/>
      </c>
      <c r="BI19" s="737">
        <f>+AX19/AW19</f>
        <v/>
      </c>
      <c r="BJ19" s="737">
        <f>+AY19/AW19</f>
        <v/>
      </c>
      <c r="BK19" s="737">
        <f>+AZ19/AW19</f>
        <v/>
      </c>
      <c r="BL19" s="737">
        <f>+BA19/AW19</f>
        <v/>
      </c>
      <c r="BM19" s="737">
        <f>+BB19/AW19</f>
        <v/>
      </c>
      <c r="BN19" s="737">
        <f>+BC19/AW19</f>
        <v/>
      </c>
      <c r="BO19" s="737">
        <f>+BD19/AW19</f>
        <v/>
      </c>
      <c r="BP19" s="746">
        <f>+BE19/AW19</f>
        <v/>
      </c>
      <c r="BR19" s="743" t="inlineStr">
        <is>
          <t>MEDICARE</t>
        </is>
      </c>
      <c r="BS19" s="2548">
        <f>+BT19/BT28</f>
        <v/>
      </c>
      <c r="BT19" s="734">
        <f>SUM(BU19:CB19)</f>
        <v/>
      </c>
      <c r="BU19" s="735" t="n"/>
      <c r="BV19" s="735" t="n"/>
      <c r="BW19" s="735" t="n"/>
      <c r="BX19" s="735" t="n"/>
      <c r="BY19" s="735" t="n"/>
      <c r="BZ19" s="735" t="n"/>
      <c r="CA19" s="735" t="n"/>
      <c r="CB19" s="744" t="n"/>
      <c r="CC19" s="317" t="n"/>
      <c r="CD19" s="743" t="inlineStr">
        <is>
          <t>MEDICARE</t>
        </is>
      </c>
      <c r="CE19" s="736">
        <f>SUM(CF19:CM19)</f>
        <v/>
      </c>
      <c r="CF19" s="737">
        <f>+BU19/BT19</f>
        <v/>
      </c>
      <c r="CG19" s="737">
        <f>+BV19/BT19</f>
        <v/>
      </c>
      <c r="CH19" s="737">
        <f>+BW19/BT19</f>
        <v/>
      </c>
      <c r="CI19" s="737">
        <f>+BX19/BT19</f>
        <v/>
      </c>
      <c r="CJ19" s="737">
        <f>+BY19/BT19</f>
        <v/>
      </c>
      <c r="CK19" s="737">
        <f>+BZ19/BT19</f>
        <v/>
      </c>
      <c r="CL19" s="737">
        <f>+CA19/BT19</f>
        <v/>
      </c>
      <c r="CM19" s="746">
        <f>+CB19/BT19</f>
        <v/>
      </c>
      <c r="CO19" s="743" t="inlineStr">
        <is>
          <t>MEDICARE</t>
        </is>
      </c>
      <c r="CP19" s="2548">
        <f>+CQ19/CQ28</f>
        <v/>
      </c>
      <c r="CQ19" s="734">
        <f>SUM(CR19:CY19)</f>
        <v/>
      </c>
      <c r="CR19" s="735" t="n"/>
      <c r="CS19" s="735" t="n"/>
      <c r="CT19" s="735" t="n"/>
      <c r="CU19" s="735" t="n"/>
      <c r="CV19" s="735" t="n"/>
      <c r="CW19" s="735" t="n"/>
      <c r="CX19" s="735" t="n"/>
      <c r="CY19" s="744" t="n"/>
      <c r="CZ19" s="317" t="n"/>
      <c r="DA19" s="743" t="inlineStr">
        <is>
          <t>MEDICARE</t>
        </is>
      </c>
      <c r="DB19" s="736">
        <f>SUM(DC19:DJ19)</f>
        <v/>
      </c>
      <c r="DC19" s="737">
        <f>+CR19/CQ19</f>
        <v/>
      </c>
      <c r="DD19" s="737">
        <f>+CS19/CQ19</f>
        <v/>
      </c>
      <c r="DE19" s="737">
        <f>+CT19/CQ19</f>
        <v/>
      </c>
      <c r="DF19" s="737">
        <f>+CU19/CQ19</f>
        <v/>
      </c>
      <c r="DG19" s="737">
        <f>+CV19/CQ19</f>
        <v/>
      </c>
      <c r="DH19" s="737">
        <f>+CW19/CQ19</f>
        <v/>
      </c>
      <c r="DI19" s="737">
        <f>+CX19/CQ19</f>
        <v/>
      </c>
      <c r="DJ19" s="746">
        <f>+CY19/CQ19</f>
        <v/>
      </c>
      <c r="DL19" s="743" t="inlineStr">
        <is>
          <t>MEDICARE</t>
        </is>
      </c>
      <c r="DM19" s="2548">
        <f>+DN19/DN28</f>
        <v/>
      </c>
      <c r="DN19" s="734">
        <f>SUM(DO19:DV19)</f>
        <v/>
      </c>
      <c r="DO19" s="735" t="n"/>
      <c r="DP19" s="735" t="n"/>
      <c r="DQ19" s="735" t="n"/>
      <c r="DR19" s="735" t="n"/>
      <c r="DS19" s="735" t="n"/>
      <c r="DT19" s="735" t="n"/>
      <c r="DU19" s="735" t="n"/>
      <c r="DV19" s="744" t="n"/>
      <c r="DW19" s="317" t="n"/>
      <c r="DX19" s="743" t="inlineStr">
        <is>
          <t>MEDICARE</t>
        </is>
      </c>
      <c r="DY19" s="736">
        <f>SUM(DZ19:EG19)</f>
        <v/>
      </c>
      <c r="DZ19" s="737">
        <f>+DO19/DN19</f>
        <v/>
      </c>
      <c r="EA19" s="737">
        <f>+DP19/DN19</f>
        <v/>
      </c>
      <c r="EB19" s="737">
        <f>+DQ19/DN19</f>
        <v/>
      </c>
      <c r="EC19" s="737">
        <f>+DR19/DN19</f>
        <v/>
      </c>
      <c r="ED19" s="737">
        <f>+DS19/DN19</f>
        <v/>
      </c>
      <c r="EE19" s="737">
        <f>+DT19/DN19</f>
        <v/>
      </c>
      <c r="EF19" s="737">
        <f>+DU19/DN19</f>
        <v/>
      </c>
      <c r="EG19" s="746">
        <f>+DV19/DN19</f>
        <v/>
      </c>
      <c r="EI19" s="743" t="inlineStr">
        <is>
          <t>MEDICARE</t>
        </is>
      </c>
      <c r="EJ19" s="2548">
        <f>+EK19/EK28</f>
        <v/>
      </c>
      <c r="EK19" s="734">
        <f>SUM(EL19:ES19)</f>
        <v/>
      </c>
      <c r="EL19" s="735" t="n"/>
      <c r="EM19" s="735" t="n"/>
      <c r="EN19" s="735" t="n"/>
      <c r="EO19" s="735" t="n"/>
      <c r="EP19" s="735" t="n"/>
      <c r="EQ19" s="735" t="n"/>
      <c r="ER19" s="735" t="n"/>
      <c r="ES19" s="744" t="n"/>
      <c r="ET19" s="317" t="n"/>
      <c r="EU19" s="743" t="inlineStr">
        <is>
          <t>MEDICARE</t>
        </is>
      </c>
      <c r="EV19" s="736">
        <f>SUM(EW19:FD19)</f>
        <v/>
      </c>
      <c r="EW19" s="737">
        <f>+EL19/EK19</f>
        <v/>
      </c>
      <c r="EX19" s="737">
        <f>+EM19/EK19</f>
        <v/>
      </c>
      <c r="EY19" s="737">
        <f>+EN19/EK19</f>
        <v/>
      </c>
      <c r="EZ19" s="737">
        <f>+EO19/EK19</f>
        <v/>
      </c>
      <c r="FA19" s="737">
        <f>+EP19/EK19</f>
        <v/>
      </c>
      <c r="FB19" s="737">
        <f>+EQ19/EK19</f>
        <v/>
      </c>
      <c r="FC19" s="737">
        <f>+ER19/EK19</f>
        <v/>
      </c>
      <c r="FD19" s="746">
        <f>+ES19/EK19</f>
        <v/>
      </c>
      <c r="FF19" s="743" t="inlineStr">
        <is>
          <t>MEDICARE</t>
        </is>
      </c>
      <c r="FG19" s="2548">
        <f>+FH19/FH28</f>
        <v/>
      </c>
      <c r="FH19" s="734">
        <f>SUM(FI19:FP19)</f>
        <v/>
      </c>
      <c r="FI19" s="735" t="n"/>
      <c r="FJ19" s="735" t="n"/>
      <c r="FK19" s="735" t="n"/>
      <c r="FL19" s="735" t="n"/>
      <c r="FM19" s="735" t="n"/>
      <c r="FN19" s="735" t="n"/>
      <c r="FO19" s="735" t="n"/>
      <c r="FP19" s="744" t="n"/>
      <c r="FQ19" s="317" t="n"/>
      <c r="FR19" s="743" t="inlineStr">
        <is>
          <t>MEDICARE</t>
        </is>
      </c>
      <c r="FS19" s="736">
        <f>SUM(FT19:GA19)</f>
        <v/>
      </c>
      <c r="FT19" s="737">
        <f>+FI19/FH19</f>
        <v/>
      </c>
      <c r="FU19" s="737">
        <f>+FJ19/FH19</f>
        <v/>
      </c>
      <c r="FV19" s="737">
        <f>+FK19/FH19</f>
        <v/>
      </c>
      <c r="FW19" s="737">
        <f>+FL19/FH19</f>
        <v/>
      </c>
      <c r="FX19" s="737">
        <f>+FM19/FH19</f>
        <v/>
      </c>
      <c r="FY19" s="737">
        <f>+FN19/FH19</f>
        <v/>
      </c>
      <c r="FZ19" s="737">
        <f>+FO19/FH19</f>
        <v/>
      </c>
      <c r="GA19" s="746">
        <f>+FP19/FH19</f>
        <v/>
      </c>
      <c r="GC19" s="743" t="inlineStr">
        <is>
          <t>MEDICARE</t>
        </is>
      </c>
      <c r="GD19" s="2548">
        <f>+GE19/GE28</f>
        <v/>
      </c>
      <c r="GE19" s="734">
        <f>SUM(GF19:GM19)</f>
        <v/>
      </c>
      <c r="GF19" s="735" t="n"/>
      <c r="GG19" s="735" t="n"/>
      <c r="GH19" s="735" t="n"/>
      <c r="GI19" s="735" t="n"/>
      <c r="GJ19" s="735" t="n"/>
      <c r="GK19" s="735" t="n"/>
      <c r="GL19" s="735" t="n"/>
      <c r="GM19" s="744" t="n"/>
      <c r="GN19" s="317" t="n"/>
      <c r="GO19" s="743" t="inlineStr">
        <is>
          <t>MEDICARE</t>
        </is>
      </c>
      <c r="GP19" s="736">
        <f>SUM(GQ19:GX19)</f>
        <v/>
      </c>
      <c r="GQ19" s="737">
        <f>+GF19/GE19</f>
        <v/>
      </c>
      <c r="GR19" s="737">
        <f>+GG19/GE19</f>
        <v/>
      </c>
      <c r="GS19" s="737">
        <f>+GH19/GE19</f>
        <v/>
      </c>
      <c r="GT19" s="737">
        <f>+GI19/GE19</f>
        <v/>
      </c>
      <c r="GU19" s="737">
        <f>+GJ19/GE19</f>
        <v/>
      </c>
      <c r="GV19" s="737">
        <f>+GK19/GE19</f>
        <v/>
      </c>
      <c r="GW19" s="737">
        <f>+GL19/GE19</f>
        <v/>
      </c>
      <c r="GX19" s="746">
        <f>+GM19/GE19</f>
        <v/>
      </c>
      <c r="GZ19" s="743" t="inlineStr">
        <is>
          <t>MEDICARE</t>
        </is>
      </c>
      <c r="HA19" s="2548">
        <f>+HB19/HB28</f>
        <v/>
      </c>
      <c r="HB19" s="734">
        <f>SUM(HC19:HJ19)</f>
        <v/>
      </c>
      <c r="HC19" s="735" t="n"/>
      <c r="HD19" s="735" t="n"/>
      <c r="HE19" s="735" t="n"/>
      <c r="HF19" s="735" t="n"/>
      <c r="HG19" s="735" t="n"/>
      <c r="HH19" s="735" t="n"/>
      <c r="HI19" s="735" t="n"/>
      <c r="HJ19" s="744" t="n"/>
      <c r="HK19" s="317" t="n"/>
      <c r="HL19" s="743" t="inlineStr">
        <is>
          <t>MEDICARE</t>
        </is>
      </c>
      <c r="HM19" s="736">
        <f>SUM(HN19:HU19)</f>
        <v/>
      </c>
      <c r="HN19" s="737">
        <f>+HC19/HB19</f>
        <v/>
      </c>
      <c r="HO19" s="737">
        <f>+HD19/HB19</f>
        <v/>
      </c>
      <c r="HP19" s="737">
        <f>+HE19/HB19</f>
        <v/>
      </c>
      <c r="HQ19" s="737">
        <f>+HF19/HB19</f>
        <v/>
      </c>
      <c r="HR19" s="737">
        <f>+HG19/HB19</f>
        <v/>
      </c>
      <c r="HS19" s="737">
        <f>+HH19/HB19</f>
        <v/>
      </c>
      <c r="HT19" s="737">
        <f>+HI19/HB19</f>
        <v/>
      </c>
      <c r="HU19" s="746">
        <f>+HJ19/HB19</f>
        <v/>
      </c>
      <c r="HW19" s="743" t="inlineStr">
        <is>
          <t>MEDICARE</t>
        </is>
      </c>
      <c r="HX19" s="2548">
        <f>+HY19/HY28</f>
        <v/>
      </c>
      <c r="HY19" s="734">
        <f>SUM(HZ19:IG19)</f>
        <v/>
      </c>
      <c r="HZ19" s="735" t="n"/>
      <c r="IA19" s="735" t="n"/>
      <c r="IB19" s="735" t="n"/>
      <c r="IC19" s="735" t="n"/>
      <c r="ID19" s="735" t="n"/>
      <c r="IE19" s="735" t="n"/>
      <c r="IF19" s="735" t="n"/>
      <c r="IG19" s="744" t="n"/>
      <c r="IH19" s="317" t="n"/>
      <c r="II19" s="743" t="inlineStr">
        <is>
          <t>MEDICARE</t>
        </is>
      </c>
      <c r="IJ19" s="736">
        <f>SUM(IK19:IR19)</f>
        <v/>
      </c>
      <c r="IK19" s="737">
        <f>+HZ19/HY19</f>
        <v/>
      </c>
      <c r="IL19" s="737">
        <f>+IA19/HY19</f>
        <v/>
      </c>
      <c r="IM19" s="737">
        <f>+IB19/HY19</f>
        <v/>
      </c>
      <c r="IN19" s="737">
        <f>+IC19/HY19</f>
        <v/>
      </c>
      <c r="IO19" s="737">
        <f>+ID19/HY19</f>
        <v/>
      </c>
      <c r="IP19" s="737">
        <f>+IE19/HY19</f>
        <v/>
      </c>
      <c r="IQ19" s="737">
        <f>+IF19/HY19</f>
        <v/>
      </c>
      <c r="IR19" s="746">
        <f>+IG19/HY19</f>
        <v/>
      </c>
      <c r="IT19" s="743" t="inlineStr">
        <is>
          <t>MEDICARE</t>
        </is>
      </c>
      <c r="IU19" s="2548">
        <f>+IV19/IV28</f>
        <v/>
      </c>
      <c r="IV19" s="734">
        <f>SUM(IW19:JD19)</f>
        <v/>
      </c>
      <c r="IW19" s="735" t="n"/>
      <c r="IX19" s="735" t="n"/>
      <c r="IY19" s="735" t="n"/>
      <c r="IZ19" s="735" t="n"/>
      <c r="JA19" s="735" t="n"/>
      <c r="JB19" s="735" t="n"/>
      <c r="JC19" s="735" t="n"/>
      <c r="JD19" s="744" t="n"/>
      <c r="JE19" s="317" t="n"/>
      <c r="JF19" s="743" t="inlineStr">
        <is>
          <t>MEDICARE</t>
        </is>
      </c>
      <c r="JG19" s="736">
        <f>SUM(JH19:JO19)</f>
        <v/>
      </c>
      <c r="JH19" s="737">
        <f>+IW19/IV19</f>
        <v/>
      </c>
      <c r="JI19" s="737">
        <f>+IX19/IV19</f>
        <v/>
      </c>
      <c r="JJ19" s="737">
        <f>+IY19/IV19</f>
        <v/>
      </c>
      <c r="JK19" s="737">
        <f>+IZ19/IV19</f>
        <v/>
      </c>
      <c r="JL19" s="737">
        <f>+JA19/IV19</f>
        <v/>
      </c>
      <c r="JM19" s="737">
        <f>+JB19/IV19</f>
        <v/>
      </c>
      <c r="JN19" s="737">
        <f>+JC19/IV19</f>
        <v/>
      </c>
      <c r="JO19" s="746">
        <f>+JD19/IV19</f>
        <v/>
      </c>
      <c r="JQ19" s="743" t="inlineStr">
        <is>
          <t>MEDICARE</t>
        </is>
      </c>
      <c r="JR19" s="2548">
        <f>+JS19/JS28</f>
        <v/>
      </c>
      <c r="JS19" s="734">
        <f>SUM(JT19:KA19)</f>
        <v/>
      </c>
      <c r="JT19" s="735" t="n"/>
      <c r="JU19" s="735" t="n"/>
      <c r="JV19" s="735" t="n"/>
      <c r="JW19" s="735" t="n"/>
      <c r="JX19" s="735" t="n"/>
      <c r="JY19" s="735" t="n"/>
      <c r="JZ19" s="735" t="n"/>
      <c r="KA19" s="744" t="n"/>
      <c r="KB19" s="317" t="n"/>
      <c r="KC19" s="743" t="inlineStr">
        <is>
          <t>MEDICARE</t>
        </is>
      </c>
      <c r="KD19" s="736">
        <f>SUM(KE19:KL19)</f>
        <v/>
      </c>
      <c r="KE19" s="737">
        <f>+JT19/JS19</f>
        <v/>
      </c>
      <c r="KF19" s="737">
        <f>+JU19/JS19</f>
        <v/>
      </c>
      <c r="KG19" s="737">
        <f>+JV19/JS19</f>
        <v/>
      </c>
      <c r="KH19" s="737">
        <f>+JW19/JS19</f>
        <v/>
      </c>
      <c r="KI19" s="737">
        <f>+JX19/JS19</f>
        <v/>
      </c>
      <c r="KJ19" s="737">
        <f>+JY19/JS19</f>
        <v/>
      </c>
      <c r="KK19" s="737">
        <f>+JZ19/JS19</f>
        <v/>
      </c>
      <c r="KL19" s="746">
        <f>+KA19/JS19</f>
        <v/>
      </c>
    </row>
    <row r="20" ht="15.5" customHeight="1">
      <c r="A20" s="743" t="inlineStr">
        <is>
          <t>MEDICARE B</t>
        </is>
      </c>
      <c r="B20" s="2548">
        <f>+C20/C28</f>
        <v/>
      </c>
      <c r="C20" s="734">
        <f>SUM(D20:K20)</f>
        <v/>
      </c>
      <c r="D20" s="735">
        <f>AA20+AX20+BU20+CR20+DO20+EL20+FI20+GF20+HC20+HZ20+IW20+JT20</f>
        <v/>
      </c>
      <c r="E20" s="735">
        <f>AB20+AY20+BV20+CS20+DP20+EM20+FJ20+GG20+HD20+IA20+IX20+JU20</f>
        <v/>
      </c>
      <c r="F20" s="735">
        <f>AC20+AZ20+BW20+CT20+DQ20+EN20+FK20+GH20+HE20+IB20+IY20+JV20</f>
        <v/>
      </c>
      <c r="G20" s="735">
        <f>AD20+BA20+BX20+CU20+DR20+EO20+FL20+GI20+HF20+IC20+IZ20+JW20</f>
        <v/>
      </c>
      <c r="H20" s="735">
        <f>AE20+BB20+BY20+CV20+DS20+EP20+FM20+GJ20+HG20+ID20+JA20+JX20</f>
        <v/>
      </c>
      <c r="I20" s="735">
        <f>AF20+BC20+BZ20+CW20+DT20+EQ20+FN20+GK20+HH20+IE20+JB20+JY20</f>
        <v/>
      </c>
      <c r="J20" s="735">
        <f>AG20+BD20+CA20+CX20+DU20+ER20+FO20+GL20+HI20+IF20+JC20+JZ20</f>
        <v/>
      </c>
      <c r="K20" s="744">
        <f>AH20+BE20+CB20+CY20+DV20+ES20+FP20+GM20+HJ20+IG20+JD20+KA20</f>
        <v/>
      </c>
      <c r="L20" s="317" t="n"/>
      <c r="M20" s="743" t="inlineStr">
        <is>
          <t>MEDICARE B</t>
        </is>
      </c>
      <c r="N20" s="736">
        <f>SUM(O20:V20)</f>
        <v/>
      </c>
      <c r="O20" s="737">
        <f>+D20/C20</f>
        <v/>
      </c>
      <c r="P20" s="737">
        <f>+E20/C20</f>
        <v/>
      </c>
      <c r="Q20" s="737">
        <f>+F20/C20</f>
        <v/>
      </c>
      <c r="R20" s="737">
        <f>+G20/C20</f>
        <v/>
      </c>
      <c r="S20" s="737">
        <f>+H20/C20</f>
        <v/>
      </c>
      <c r="T20" s="737">
        <f>+I20/C20</f>
        <v/>
      </c>
      <c r="U20" s="737">
        <f>+J20/C20</f>
        <v/>
      </c>
      <c r="V20" s="746">
        <f>+K20/C20</f>
        <v/>
      </c>
      <c r="X20" s="743" t="inlineStr">
        <is>
          <t>MEDICARE B</t>
        </is>
      </c>
      <c r="Y20" s="2548">
        <f>+Z20/Z28</f>
        <v/>
      </c>
      <c r="Z20" s="734">
        <f>SUM(AA20:AH20)</f>
        <v/>
      </c>
      <c r="AA20" s="735" t="n"/>
      <c r="AB20" s="735" t="n"/>
      <c r="AC20" s="735" t="n"/>
      <c r="AD20" s="735" t="n"/>
      <c r="AE20" s="735" t="n"/>
      <c r="AF20" s="735" t="n"/>
      <c r="AG20" s="735" t="n"/>
      <c r="AH20" s="744" t="n"/>
      <c r="AI20" s="317" t="n"/>
      <c r="AJ20" s="743" t="inlineStr">
        <is>
          <t>MEDICARE B</t>
        </is>
      </c>
      <c r="AK20" s="736">
        <f>SUM(AL20:AS20)</f>
        <v/>
      </c>
      <c r="AL20" s="737">
        <f>+AA20/Z20</f>
        <v/>
      </c>
      <c r="AM20" s="737">
        <f>+AB20/Z20</f>
        <v/>
      </c>
      <c r="AN20" s="737">
        <f>+AC20/Z20</f>
        <v/>
      </c>
      <c r="AO20" s="737">
        <f>+AD20/Z20</f>
        <v/>
      </c>
      <c r="AP20" s="737">
        <f>+AE20/Z20</f>
        <v/>
      </c>
      <c r="AQ20" s="737">
        <f>+AF20/Z20</f>
        <v/>
      </c>
      <c r="AR20" s="737">
        <f>+AG20/Z20</f>
        <v/>
      </c>
      <c r="AS20" s="746">
        <f>+AH20/Z20</f>
        <v/>
      </c>
      <c r="AU20" s="743" t="inlineStr">
        <is>
          <t>MEDICARE B</t>
        </is>
      </c>
      <c r="AV20" s="2548">
        <f>+AW20/AW28</f>
        <v/>
      </c>
      <c r="AW20" s="734">
        <f>SUM(AX20:BE20)</f>
        <v/>
      </c>
      <c r="AX20" s="735" t="n"/>
      <c r="AY20" s="735" t="n"/>
      <c r="AZ20" s="735" t="n"/>
      <c r="BA20" s="735" t="n"/>
      <c r="BB20" s="735" t="n"/>
      <c r="BC20" s="735" t="n"/>
      <c r="BD20" s="735" t="n"/>
      <c r="BE20" s="744" t="n"/>
      <c r="BF20" s="317" t="n"/>
      <c r="BG20" s="743" t="inlineStr">
        <is>
          <t>MEDICARE B</t>
        </is>
      </c>
      <c r="BH20" s="736">
        <f>SUM(BI20:BP20)</f>
        <v/>
      </c>
      <c r="BI20" s="737">
        <f>+AX20/AW20</f>
        <v/>
      </c>
      <c r="BJ20" s="737">
        <f>+AY20/AW20</f>
        <v/>
      </c>
      <c r="BK20" s="737">
        <f>+AZ20/AW20</f>
        <v/>
      </c>
      <c r="BL20" s="737">
        <f>+BA20/AW20</f>
        <v/>
      </c>
      <c r="BM20" s="737">
        <f>+BB20/AW20</f>
        <v/>
      </c>
      <c r="BN20" s="737">
        <f>+BC20/AW20</f>
        <v/>
      </c>
      <c r="BO20" s="737">
        <f>+BD20/AW20</f>
        <v/>
      </c>
      <c r="BP20" s="746">
        <f>+BE20/AW20</f>
        <v/>
      </c>
      <c r="BR20" s="743" t="inlineStr">
        <is>
          <t>MEDICARE B</t>
        </is>
      </c>
      <c r="BS20" s="2548">
        <f>+BT20/BT28</f>
        <v/>
      </c>
      <c r="BT20" s="734">
        <f>SUM(BU20:CB20)</f>
        <v/>
      </c>
      <c r="BU20" s="735" t="n"/>
      <c r="BV20" s="735" t="n"/>
      <c r="BW20" s="735" t="n"/>
      <c r="BX20" s="735" t="n"/>
      <c r="BY20" s="735" t="n"/>
      <c r="BZ20" s="735" t="n"/>
      <c r="CA20" s="735" t="n"/>
      <c r="CB20" s="744" t="n"/>
      <c r="CC20" s="317" t="n"/>
      <c r="CD20" s="743" t="inlineStr">
        <is>
          <t>MEDICARE B</t>
        </is>
      </c>
      <c r="CE20" s="736">
        <f>SUM(CF20:CM20)</f>
        <v/>
      </c>
      <c r="CF20" s="737">
        <f>+BU20/BT20</f>
        <v/>
      </c>
      <c r="CG20" s="737">
        <f>+BV20/BT20</f>
        <v/>
      </c>
      <c r="CH20" s="737">
        <f>+BW20/BT20</f>
        <v/>
      </c>
      <c r="CI20" s="737">
        <f>+BX20/BT20</f>
        <v/>
      </c>
      <c r="CJ20" s="737">
        <f>+BY20/BT20</f>
        <v/>
      </c>
      <c r="CK20" s="737">
        <f>+BZ20/BT20</f>
        <v/>
      </c>
      <c r="CL20" s="737">
        <f>+CA20/BT20</f>
        <v/>
      </c>
      <c r="CM20" s="746">
        <f>+CB20/BT20</f>
        <v/>
      </c>
      <c r="CO20" s="743" t="inlineStr">
        <is>
          <t>MEDICARE B</t>
        </is>
      </c>
      <c r="CP20" s="2548">
        <f>+CQ20/CQ28</f>
        <v/>
      </c>
      <c r="CQ20" s="734">
        <f>SUM(CR20:CY20)</f>
        <v/>
      </c>
      <c r="CR20" s="735" t="n"/>
      <c r="CS20" s="735" t="n"/>
      <c r="CT20" s="735" t="n"/>
      <c r="CU20" s="735" t="n"/>
      <c r="CV20" s="735" t="n"/>
      <c r="CW20" s="735" t="n"/>
      <c r="CX20" s="735" t="n"/>
      <c r="CY20" s="744" t="n"/>
      <c r="CZ20" s="317" t="n"/>
      <c r="DA20" s="743" t="inlineStr">
        <is>
          <t>MEDICARE B</t>
        </is>
      </c>
      <c r="DB20" s="736">
        <f>SUM(DC20:DJ20)</f>
        <v/>
      </c>
      <c r="DC20" s="737">
        <f>+CR20/CQ20</f>
        <v/>
      </c>
      <c r="DD20" s="737">
        <f>+CS20/CQ20</f>
        <v/>
      </c>
      <c r="DE20" s="737">
        <f>+CT20/CQ20</f>
        <v/>
      </c>
      <c r="DF20" s="737">
        <f>+CU20/CQ20</f>
        <v/>
      </c>
      <c r="DG20" s="737">
        <f>+CV20/CQ20</f>
        <v/>
      </c>
      <c r="DH20" s="737">
        <f>+CW20/CQ20</f>
        <v/>
      </c>
      <c r="DI20" s="737">
        <f>+CX20/CQ20</f>
        <v/>
      </c>
      <c r="DJ20" s="746">
        <f>+CY20/CQ20</f>
        <v/>
      </c>
      <c r="DL20" s="743" t="inlineStr">
        <is>
          <t>MEDICARE B</t>
        </is>
      </c>
      <c r="DM20" s="2548">
        <f>+DN20/DN28</f>
        <v/>
      </c>
      <c r="DN20" s="734">
        <f>SUM(DO20:DV20)</f>
        <v/>
      </c>
      <c r="DO20" s="735" t="n"/>
      <c r="DP20" s="735" t="n"/>
      <c r="DQ20" s="735" t="n"/>
      <c r="DR20" s="735" t="n"/>
      <c r="DS20" s="735" t="n"/>
      <c r="DT20" s="735" t="n"/>
      <c r="DU20" s="735" t="n"/>
      <c r="DV20" s="744" t="n"/>
      <c r="DW20" s="317" t="n"/>
      <c r="DX20" s="743" t="inlineStr">
        <is>
          <t>MEDICARE B</t>
        </is>
      </c>
      <c r="DY20" s="736">
        <f>SUM(DZ20:EG20)</f>
        <v/>
      </c>
      <c r="DZ20" s="737">
        <f>+DO20/DN20</f>
        <v/>
      </c>
      <c r="EA20" s="737">
        <f>+DP20/DN20</f>
        <v/>
      </c>
      <c r="EB20" s="737">
        <f>+DQ20/DN20</f>
        <v/>
      </c>
      <c r="EC20" s="737">
        <f>+DR20/DN20</f>
        <v/>
      </c>
      <c r="ED20" s="737">
        <f>+DS20/DN20</f>
        <v/>
      </c>
      <c r="EE20" s="737">
        <f>+DT20/DN20</f>
        <v/>
      </c>
      <c r="EF20" s="737">
        <f>+DU20/DN20</f>
        <v/>
      </c>
      <c r="EG20" s="746">
        <f>+DV20/DN20</f>
        <v/>
      </c>
      <c r="EI20" s="743" t="inlineStr">
        <is>
          <t>MEDICARE B</t>
        </is>
      </c>
      <c r="EJ20" s="2548">
        <f>+EK20/EK28</f>
        <v/>
      </c>
      <c r="EK20" s="734">
        <f>SUM(EL20:ES20)</f>
        <v/>
      </c>
      <c r="EL20" s="735" t="n"/>
      <c r="EM20" s="735" t="n"/>
      <c r="EN20" s="735" t="n"/>
      <c r="EO20" s="735" t="n"/>
      <c r="EP20" s="735" t="n"/>
      <c r="EQ20" s="735" t="n"/>
      <c r="ER20" s="735" t="n"/>
      <c r="ES20" s="744" t="n"/>
      <c r="ET20" s="317" t="n"/>
      <c r="EU20" s="743" t="inlineStr">
        <is>
          <t>MEDICARE B</t>
        </is>
      </c>
      <c r="EV20" s="736">
        <f>SUM(EW20:FD20)</f>
        <v/>
      </c>
      <c r="EW20" s="737">
        <f>+EL20/EK20</f>
        <v/>
      </c>
      <c r="EX20" s="737">
        <f>+EM20/EK20</f>
        <v/>
      </c>
      <c r="EY20" s="737">
        <f>+EN20/EK20</f>
        <v/>
      </c>
      <c r="EZ20" s="737">
        <f>+EO20/EK20</f>
        <v/>
      </c>
      <c r="FA20" s="737">
        <f>+EP20/EK20</f>
        <v/>
      </c>
      <c r="FB20" s="737">
        <f>+EQ20/EK20</f>
        <v/>
      </c>
      <c r="FC20" s="737">
        <f>+ER20/EK20</f>
        <v/>
      </c>
      <c r="FD20" s="746">
        <f>+ES20/EK20</f>
        <v/>
      </c>
      <c r="FF20" s="743" t="inlineStr">
        <is>
          <t>MEDICARE B</t>
        </is>
      </c>
      <c r="FG20" s="2548">
        <f>+FH20/FH28</f>
        <v/>
      </c>
      <c r="FH20" s="734">
        <f>SUM(FI20:FP20)</f>
        <v/>
      </c>
      <c r="FI20" s="735" t="n"/>
      <c r="FJ20" s="735" t="n"/>
      <c r="FK20" s="735" t="n"/>
      <c r="FL20" s="735" t="n"/>
      <c r="FM20" s="735" t="n"/>
      <c r="FN20" s="735" t="n"/>
      <c r="FO20" s="735" t="n"/>
      <c r="FP20" s="744" t="n"/>
      <c r="FQ20" s="317" t="n"/>
      <c r="FR20" s="743" t="inlineStr">
        <is>
          <t>MEDICARE B</t>
        </is>
      </c>
      <c r="FS20" s="736">
        <f>SUM(FT20:GA20)</f>
        <v/>
      </c>
      <c r="FT20" s="737">
        <f>+FI20/FH20</f>
        <v/>
      </c>
      <c r="FU20" s="737">
        <f>+FJ20/FH20</f>
        <v/>
      </c>
      <c r="FV20" s="737">
        <f>+FK20/FH20</f>
        <v/>
      </c>
      <c r="FW20" s="737">
        <f>+FL20/FH20</f>
        <v/>
      </c>
      <c r="FX20" s="737">
        <f>+FM20/FH20</f>
        <v/>
      </c>
      <c r="FY20" s="737">
        <f>+FN20/FH20</f>
        <v/>
      </c>
      <c r="FZ20" s="737">
        <f>+FO20/FH20</f>
        <v/>
      </c>
      <c r="GA20" s="746">
        <f>+FP20/FH20</f>
        <v/>
      </c>
      <c r="GC20" s="743" t="inlineStr">
        <is>
          <t>MEDICARE B</t>
        </is>
      </c>
      <c r="GD20" s="2548">
        <f>+GE20/GE28</f>
        <v/>
      </c>
      <c r="GE20" s="734">
        <f>SUM(GF20:GM20)</f>
        <v/>
      </c>
      <c r="GF20" s="735" t="n"/>
      <c r="GG20" s="735" t="n"/>
      <c r="GH20" s="735" t="n"/>
      <c r="GI20" s="735" t="n"/>
      <c r="GJ20" s="735" t="n"/>
      <c r="GK20" s="735" t="n"/>
      <c r="GL20" s="735" t="n"/>
      <c r="GM20" s="744" t="n"/>
      <c r="GN20" s="317" t="n"/>
      <c r="GO20" s="743" t="inlineStr">
        <is>
          <t>MEDICARE B</t>
        </is>
      </c>
      <c r="GP20" s="736">
        <f>SUM(GQ20:GX20)</f>
        <v/>
      </c>
      <c r="GQ20" s="737">
        <f>+GF20/GE20</f>
        <v/>
      </c>
      <c r="GR20" s="737">
        <f>+GG20/GE20</f>
        <v/>
      </c>
      <c r="GS20" s="737">
        <f>+GH20/GE20</f>
        <v/>
      </c>
      <c r="GT20" s="737">
        <f>+GI20/GE20</f>
        <v/>
      </c>
      <c r="GU20" s="737">
        <f>+GJ20/GE20</f>
        <v/>
      </c>
      <c r="GV20" s="737">
        <f>+GK20/GE20</f>
        <v/>
      </c>
      <c r="GW20" s="737">
        <f>+GL20/GE20</f>
        <v/>
      </c>
      <c r="GX20" s="746">
        <f>+GM20/GE20</f>
        <v/>
      </c>
      <c r="GZ20" s="743" t="inlineStr">
        <is>
          <t>MEDICARE B</t>
        </is>
      </c>
      <c r="HA20" s="2548">
        <f>+HB20/HB28</f>
        <v/>
      </c>
      <c r="HB20" s="734">
        <f>SUM(HC20:HJ20)</f>
        <v/>
      </c>
      <c r="HC20" s="735" t="n"/>
      <c r="HD20" s="735" t="n"/>
      <c r="HE20" s="735" t="n"/>
      <c r="HF20" s="735" t="n"/>
      <c r="HG20" s="735" t="n"/>
      <c r="HH20" s="735" t="n"/>
      <c r="HI20" s="735" t="n"/>
      <c r="HJ20" s="744" t="n"/>
      <c r="HK20" s="317" t="n"/>
      <c r="HL20" s="743" t="inlineStr">
        <is>
          <t>MEDICARE B</t>
        </is>
      </c>
      <c r="HM20" s="736">
        <f>SUM(HN20:HU20)</f>
        <v/>
      </c>
      <c r="HN20" s="737">
        <f>+HC20/HB20</f>
        <v/>
      </c>
      <c r="HO20" s="737">
        <f>+HD20/HB20</f>
        <v/>
      </c>
      <c r="HP20" s="737">
        <f>+HE20/HB20</f>
        <v/>
      </c>
      <c r="HQ20" s="737">
        <f>+HF20/HB20</f>
        <v/>
      </c>
      <c r="HR20" s="737">
        <f>+HG20/HB20</f>
        <v/>
      </c>
      <c r="HS20" s="737">
        <f>+HH20/HB20</f>
        <v/>
      </c>
      <c r="HT20" s="737">
        <f>+HI20/HB20</f>
        <v/>
      </c>
      <c r="HU20" s="746">
        <f>+HJ20/HB20</f>
        <v/>
      </c>
      <c r="HW20" s="743" t="inlineStr">
        <is>
          <t>MEDICARE B</t>
        </is>
      </c>
      <c r="HX20" s="2548">
        <f>+HY20/HY28</f>
        <v/>
      </c>
      <c r="HY20" s="734">
        <f>SUM(HZ20:IG20)</f>
        <v/>
      </c>
      <c r="HZ20" s="735" t="n"/>
      <c r="IA20" s="735" t="n"/>
      <c r="IB20" s="735" t="n"/>
      <c r="IC20" s="735" t="n"/>
      <c r="ID20" s="735" t="n"/>
      <c r="IE20" s="735" t="n"/>
      <c r="IF20" s="735" t="n"/>
      <c r="IG20" s="744" t="n"/>
      <c r="IH20" s="317" t="n"/>
      <c r="II20" s="743" t="inlineStr">
        <is>
          <t>MEDICARE B</t>
        </is>
      </c>
      <c r="IJ20" s="736">
        <f>SUM(IK20:IR20)</f>
        <v/>
      </c>
      <c r="IK20" s="737">
        <f>+HZ20/HY20</f>
        <v/>
      </c>
      <c r="IL20" s="737">
        <f>+IA20/HY20</f>
        <v/>
      </c>
      <c r="IM20" s="737">
        <f>+IB20/HY20</f>
        <v/>
      </c>
      <c r="IN20" s="737">
        <f>+IC20/HY20</f>
        <v/>
      </c>
      <c r="IO20" s="737">
        <f>+ID20/HY20</f>
        <v/>
      </c>
      <c r="IP20" s="737">
        <f>+IE20/HY20</f>
        <v/>
      </c>
      <c r="IQ20" s="737">
        <f>+IF20/HY20</f>
        <v/>
      </c>
      <c r="IR20" s="746">
        <f>+IG20/HY20</f>
        <v/>
      </c>
      <c r="IT20" s="743" t="inlineStr">
        <is>
          <t>MEDICARE B</t>
        </is>
      </c>
      <c r="IU20" s="2548">
        <f>+IV20/IV28</f>
        <v/>
      </c>
      <c r="IV20" s="734">
        <f>SUM(IW20:JD20)</f>
        <v/>
      </c>
      <c r="IW20" s="735" t="n"/>
      <c r="IX20" s="735" t="n"/>
      <c r="IY20" s="735" t="n"/>
      <c r="IZ20" s="735" t="n"/>
      <c r="JA20" s="735" t="n"/>
      <c r="JB20" s="735" t="n"/>
      <c r="JC20" s="735" t="n"/>
      <c r="JD20" s="744" t="n"/>
      <c r="JE20" s="317" t="n"/>
      <c r="JF20" s="743" t="inlineStr">
        <is>
          <t>MEDICARE B</t>
        </is>
      </c>
      <c r="JG20" s="736">
        <f>SUM(JH20:JO20)</f>
        <v/>
      </c>
      <c r="JH20" s="737">
        <f>+IW20/IV20</f>
        <v/>
      </c>
      <c r="JI20" s="737">
        <f>+IX20/IV20</f>
        <v/>
      </c>
      <c r="JJ20" s="737">
        <f>+IY20/IV20</f>
        <v/>
      </c>
      <c r="JK20" s="737">
        <f>+IZ20/IV20</f>
        <v/>
      </c>
      <c r="JL20" s="737">
        <f>+JA20/IV20</f>
        <v/>
      </c>
      <c r="JM20" s="737">
        <f>+JB20/IV20</f>
        <v/>
      </c>
      <c r="JN20" s="737">
        <f>+JC20/IV20</f>
        <v/>
      </c>
      <c r="JO20" s="746">
        <f>+JD20/IV20</f>
        <v/>
      </c>
      <c r="JQ20" s="743" t="inlineStr">
        <is>
          <t>MEDICARE B</t>
        </is>
      </c>
      <c r="JR20" s="2548">
        <f>+JS20/JS28</f>
        <v/>
      </c>
      <c r="JS20" s="734">
        <f>SUM(JT20:KA20)</f>
        <v/>
      </c>
      <c r="JT20" s="735" t="n"/>
      <c r="JU20" s="735" t="n"/>
      <c r="JV20" s="735" t="n"/>
      <c r="JW20" s="735" t="n"/>
      <c r="JX20" s="735" t="n"/>
      <c r="JY20" s="735" t="n"/>
      <c r="JZ20" s="735" t="n"/>
      <c r="KA20" s="744" t="n"/>
      <c r="KB20" s="317" t="n"/>
      <c r="KC20" s="743" t="inlineStr">
        <is>
          <t>MEDICARE B</t>
        </is>
      </c>
      <c r="KD20" s="736">
        <f>SUM(KE20:KL20)</f>
        <v/>
      </c>
      <c r="KE20" s="737">
        <f>+JT20/JS20</f>
        <v/>
      </c>
      <c r="KF20" s="737">
        <f>+JU20/JS20</f>
        <v/>
      </c>
      <c r="KG20" s="737">
        <f>+JV20/JS20</f>
        <v/>
      </c>
      <c r="KH20" s="737">
        <f>+JW20/JS20</f>
        <v/>
      </c>
      <c r="KI20" s="737">
        <f>+JX20/JS20</f>
        <v/>
      </c>
      <c r="KJ20" s="737">
        <f>+JY20/JS20</f>
        <v/>
      </c>
      <c r="KK20" s="737">
        <f>+JZ20/JS20</f>
        <v/>
      </c>
      <c r="KL20" s="746">
        <f>+KA20/JS20</f>
        <v/>
      </c>
    </row>
    <row r="21" ht="15.5" customHeight="1">
      <c r="A21" s="743" t="inlineStr">
        <is>
          <t>MEDICARE C</t>
        </is>
      </c>
      <c r="B21" s="2548">
        <f>+C21/C28</f>
        <v/>
      </c>
      <c r="C21" s="734">
        <f>SUM(D21:K21)</f>
        <v/>
      </c>
      <c r="D21" s="735">
        <f>AA21+AX21+BU21+CR21+DO21+EL21+FI21+GF21+HC21+HZ21+IW21+JT21</f>
        <v/>
      </c>
      <c r="E21" s="735">
        <f>AB21+AY21+BV21+CS21+DP21+EM21+FJ21+GG21+HD21+IA21+IX21+JU21</f>
        <v/>
      </c>
      <c r="F21" s="735">
        <f>AC21+AZ21+BW21+CT21+DQ21+EN21+FK21+GH21+HE21+IB21+IY21+JV21</f>
        <v/>
      </c>
      <c r="G21" s="735">
        <f>AD21+BA21+BX21+CU21+DR21+EO21+FL21+GI21+HF21+IC21+IZ21+JW21</f>
        <v/>
      </c>
      <c r="H21" s="735">
        <f>AE21+BB21+BY21+CV21+DS21+EP21+FM21+GJ21+HG21+ID21+JA21+JX21</f>
        <v/>
      </c>
      <c r="I21" s="735">
        <f>AF21+BC21+BZ21+CW21+DT21+EQ21+FN21+GK21+HH21+IE21+JB21+JY21</f>
        <v/>
      </c>
      <c r="J21" s="735">
        <f>AG21+BD21+CA21+CX21+DU21+ER21+FO21+GL21+HI21+IF21+JC21+JZ21</f>
        <v/>
      </c>
      <c r="K21" s="744">
        <f>AH21+BE21+CB21+CY21+DV21+ES21+FP21+GM21+HJ21+IG21+JD21+KA21</f>
        <v/>
      </c>
      <c r="L21" s="317" t="n"/>
      <c r="M21" s="743" t="inlineStr">
        <is>
          <t>MEDICARE C</t>
        </is>
      </c>
      <c r="N21" s="736">
        <f>SUM(O21:V21)</f>
        <v/>
      </c>
      <c r="O21" s="737">
        <f>+D21/C21</f>
        <v/>
      </c>
      <c r="P21" s="737">
        <f>+E21/C21</f>
        <v/>
      </c>
      <c r="Q21" s="737">
        <f>+F21/C21</f>
        <v/>
      </c>
      <c r="R21" s="737">
        <f>+G21/C21</f>
        <v/>
      </c>
      <c r="S21" s="737">
        <f>+H21/C21</f>
        <v/>
      </c>
      <c r="T21" s="737">
        <f>+I21/C21</f>
        <v/>
      </c>
      <c r="U21" s="737">
        <f>+J21/C21</f>
        <v/>
      </c>
      <c r="V21" s="746">
        <f>+K21/C21</f>
        <v/>
      </c>
      <c r="X21" s="743" t="inlineStr">
        <is>
          <t>MEDICARE C</t>
        </is>
      </c>
      <c r="Y21" s="2548">
        <f>+Z21/Z28</f>
        <v/>
      </c>
      <c r="Z21" s="734">
        <f>SUM(AA21:AH21)</f>
        <v/>
      </c>
      <c r="AA21" s="735" t="n"/>
      <c r="AB21" s="735" t="n"/>
      <c r="AC21" s="735" t="n"/>
      <c r="AD21" s="735" t="n"/>
      <c r="AE21" s="735" t="n"/>
      <c r="AF21" s="735" t="n"/>
      <c r="AG21" s="735" t="n"/>
      <c r="AH21" s="744" t="n"/>
      <c r="AI21" s="317" t="n"/>
      <c r="AJ21" s="743" t="inlineStr">
        <is>
          <t>MEDICARE C</t>
        </is>
      </c>
      <c r="AK21" s="736">
        <f>SUM(AL21:AS21)</f>
        <v/>
      </c>
      <c r="AL21" s="737">
        <f>+AA21/Z21</f>
        <v/>
      </c>
      <c r="AM21" s="737">
        <f>+AB21/Z21</f>
        <v/>
      </c>
      <c r="AN21" s="737">
        <f>+AC21/Z21</f>
        <v/>
      </c>
      <c r="AO21" s="737">
        <f>+AD21/Z21</f>
        <v/>
      </c>
      <c r="AP21" s="737">
        <f>+AE21/Z21</f>
        <v/>
      </c>
      <c r="AQ21" s="737">
        <f>+AF21/Z21</f>
        <v/>
      </c>
      <c r="AR21" s="737">
        <f>+AG21/Z21</f>
        <v/>
      </c>
      <c r="AS21" s="746">
        <f>+AH21/Z21</f>
        <v/>
      </c>
      <c r="AU21" s="743" t="inlineStr">
        <is>
          <t>MEDICARE C</t>
        </is>
      </c>
      <c r="AV21" s="2548">
        <f>+AW21/AW28</f>
        <v/>
      </c>
      <c r="AW21" s="734">
        <f>SUM(AX21:BE21)</f>
        <v/>
      </c>
      <c r="AX21" s="735" t="n"/>
      <c r="AY21" s="735" t="n"/>
      <c r="AZ21" s="735" t="n"/>
      <c r="BA21" s="735" t="n"/>
      <c r="BB21" s="735" t="n"/>
      <c r="BC21" s="735" t="n"/>
      <c r="BD21" s="735" t="n"/>
      <c r="BE21" s="744" t="n"/>
      <c r="BF21" s="317" t="n"/>
      <c r="BG21" s="743" t="inlineStr">
        <is>
          <t>MEDICARE C</t>
        </is>
      </c>
      <c r="BH21" s="736">
        <f>SUM(BI21:BP21)</f>
        <v/>
      </c>
      <c r="BI21" s="737">
        <f>+AX21/AW21</f>
        <v/>
      </c>
      <c r="BJ21" s="737">
        <f>+AY21/AW21</f>
        <v/>
      </c>
      <c r="BK21" s="737">
        <f>+AZ21/AW21</f>
        <v/>
      </c>
      <c r="BL21" s="737">
        <f>+BA21/AW21</f>
        <v/>
      </c>
      <c r="BM21" s="737">
        <f>+BB21/AW21</f>
        <v/>
      </c>
      <c r="BN21" s="737">
        <f>+BC21/AW21</f>
        <v/>
      </c>
      <c r="BO21" s="737">
        <f>+BD21/AW21</f>
        <v/>
      </c>
      <c r="BP21" s="746">
        <f>+BE21/AW21</f>
        <v/>
      </c>
      <c r="BR21" s="743" t="inlineStr">
        <is>
          <t>MEDICARE C</t>
        </is>
      </c>
      <c r="BS21" s="2548">
        <f>+BT21/BT28</f>
        <v/>
      </c>
      <c r="BT21" s="734">
        <f>SUM(BU21:CB21)</f>
        <v/>
      </c>
      <c r="BU21" s="735" t="n"/>
      <c r="BV21" s="735" t="n"/>
      <c r="BW21" s="735" t="n"/>
      <c r="BX21" s="735" t="n"/>
      <c r="BY21" s="735" t="n"/>
      <c r="BZ21" s="735" t="n"/>
      <c r="CA21" s="735" t="n"/>
      <c r="CB21" s="744" t="n"/>
      <c r="CC21" s="317" t="n"/>
      <c r="CD21" s="743" t="inlineStr">
        <is>
          <t>MEDICARE C</t>
        </is>
      </c>
      <c r="CE21" s="736">
        <f>SUM(CF21:CM21)</f>
        <v/>
      </c>
      <c r="CF21" s="737">
        <f>+BU21/BT21</f>
        <v/>
      </c>
      <c r="CG21" s="737">
        <f>+BV21/BT21</f>
        <v/>
      </c>
      <c r="CH21" s="737">
        <f>+BW21/BT21</f>
        <v/>
      </c>
      <c r="CI21" s="737">
        <f>+BX21/BT21</f>
        <v/>
      </c>
      <c r="CJ21" s="737">
        <f>+BY21/BT21</f>
        <v/>
      </c>
      <c r="CK21" s="737">
        <f>+BZ21/BT21</f>
        <v/>
      </c>
      <c r="CL21" s="737">
        <f>+CA21/BT21</f>
        <v/>
      </c>
      <c r="CM21" s="746">
        <f>+CB21/BT21</f>
        <v/>
      </c>
      <c r="CO21" s="743" t="inlineStr">
        <is>
          <t>MEDICARE C</t>
        </is>
      </c>
      <c r="CP21" s="2548">
        <f>+CQ21/CQ28</f>
        <v/>
      </c>
      <c r="CQ21" s="734">
        <f>SUM(CR21:CY21)</f>
        <v/>
      </c>
      <c r="CR21" s="735" t="n"/>
      <c r="CS21" s="735" t="n"/>
      <c r="CT21" s="735" t="n"/>
      <c r="CU21" s="735" t="n"/>
      <c r="CV21" s="735" t="n"/>
      <c r="CW21" s="735" t="n"/>
      <c r="CX21" s="735" t="n"/>
      <c r="CY21" s="744" t="n"/>
      <c r="CZ21" s="317" t="n"/>
      <c r="DA21" s="743" t="inlineStr">
        <is>
          <t>MEDICARE C</t>
        </is>
      </c>
      <c r="DB21" s="736">
        <f>SUM(DC21:DJ21)</f>
        <v/>
      </c>
      <c r="DC21" s="737">
        <f>+CR21/CQ21</f>
        <v/>
      </c>
      <c r="DD21" s="737">
        <f>+CS21/CQ21</f>
        <v/>
      </c>
      <c r="DE21" s="737">
        <f>+CT21/CQ21</f>
        <v/>
      </c>
      <c r="DF21" s="737">
        <f>+CU21/CQ21</f>
        <v/>
      </c>
      <c r="DG21" s="737">
        <f>+CV21/CQ21</f>
        <v/>
      </c>
      <c r="DH21" s="737">
        <f>+CW21/CQ21</f>
        <v/>
      </c>
      <c r="DI21" s="737">
        <f>+CX21/CQ21</f>
        <v/>
      </c>
      <c r="DJ21" s="746">
        <f>+CY21/CQ21</f>
        <v/>
      </c>
      <c r="DL21" s="743" t="inlineStr">
        <is>
          <t>MEDICARE C</t>
        </is>
      </c>
      <c r="DM21" s="2548">
        <f>+DN21/DN28</f>
        <v/>
      </c>
      <c r="DN21" s="734">
        <f>SUM(DO21:DV21)</f>
        <v/>
      </c>
      <c r="DO21" s="735" t="n"/>
      <c r="DP21" s="735" t="n"/>
      <c r="DQ21" s="735" t="n"/>
      <c r="DR21" s="735" t="n"/>
      <c r="DS21" s="735" t="n"/>
      <c r="DT21" s="735" t="n"/>
      <c r="DU21" s="735" t="n"/>
      <c r="DV21" s="744" t="n"/>
      <c r="DW21" s="317" t="n"/>
      <c r="DX21" s="743" t="inlineStr">
        <is>
          <t>MEDICARE C</t>
        </is>
      </c>
      <c r="DY21" s="736">
        <f>SUM(DZ21:EG21)</f>
        <v/>
      </c>
      <c r="DZ21" s="737">
        <f>+DO21/DN21</f>
        <v/>
      </c>
      <c r="EA21" s="737">
        <f>+DP21/DN21</f>
        <v/>
      </c>
      <c r="EB21" s="737">
        <f>+DQ21/DN21</f>
        <v/>
      </c>
      <c r="EC21" s="737">
        <f>+DR21/DN21</f>
        <v/>
      </c>
      <c r="ED21" s="737">
        <f>+DS21/DN21</f>
        <v/>
      </c>
      <c r="EE21" s="737">
        <f>+DT21/DN21</f>
        <v/>
      </c>
      <c r="EF21" s="737">
        <f>+DU21/DN21</f>
        <v/>
      </c>
      <c r="EG21" s="746">
        <f>+DV21/DN21</f>
        <v/>
      </c>
      <c r="EI21" s="743" t="inlineStr">
        <is>
          <t>MEDICARE C</t>
        </is>
      </c>
      <c r="EJ21" s="2548">
        <f>+EK21/EK28</f>
        <v/>
      </c>
      <c r="EK21" s="734">
        <f>SUM(EL21:ES21)</f>
        <v/>
      </c>
      <c r="EL21" s="735" t="n"/>
      <c r="EM21" s="735" t="n"/>
      <c r="EN21" s="735" t="n"/>
      <c r="EO21" s="735" t="n"/>
      <c r="EP21" s="735" t="n"/>
      <c r="EQ21" s="735" t="n"/>
      <c r="ER21" s="735" t="n"/>
      <c r="ES21" s="744" t="n"/>
      <c r="ET21" s="317" t="n"/>
      <c r="EU21" s="743" t="inlineStr">
        <is>
          <t>MEDICARE C</t>
        </is>
      </c>
      <c r="EV21" s="736">
        <f>SUM(EW21:FD21)</f>
        <v/>
      </c>
      <c r="EW21" s="737">
        <f>+EL21/EK21</f>
        <v/>
      </c>
      <c r="EX21" s="737">
        <f>+EM21/EK21</f>
        <v/>
      </c>
      <c r="EY21" s="737">
        <f>+EN21/EK21</f>
        <v/>
      </c>
      <c r="EZ21" s="737">
        <f>+EO21/EK21</f>
        <v/>
      </c>
      <c r="FA21" s="737">
        <f>+EP21/EK21</f>
        <v/>
      </c>
      <c r="FB21" s="737">
        <f>+EQ21/EK21</f>
        <v/>
      </c>
      <c r="FC21" s="737">
        <f>+ER21/EK21</f>
        <v/>
      </c>
      <c r="FD21" s="746">
        <f>+ES21/EK21</f>
        <v/>
      </c>
      <c r="FF21" s="743" t="inlineStr">
        <is>
          <t>MEDICARE C</t>
        </is>
      </c>
      <c r="FG21" s="2548">
        <f>+FH21/FH28</f>
        <v/>
      </c>
      <c r="FH21" s="734">
        <f>SUM(FI21:FP21)</f>
        <v/>
      </c>
      <c r="FI21" s="735" t="n"/>
      <c r="FJ21" s="735" t="n"/>
      <c r="FK21" s="735" t="n"/>
      <c r="FL21" s="735" t="n"/>
      <c r="FM21" s="735" t="n"/>
      <c r="FN21" s="735" t="n"/>
      <c r="FO21" s="735" t="n"/>
      <c r="FP21" s="744" t="n"/>
      <c r="FQ21" s="317" t="n"/>
      <c r="FR21" s="743" t="inlineStr">
        <is>
          <t>MEDICARE C</t>
        </is>
      </c>
      <c r="FS21" s="736">
        <f>SUM(FT21:GA21)</f>
        <v/>
      </c>
      <c r="FT21" s="737">
        <f>+FI21/FH21</f>
        <v/>
      </c>
      <c r="FU21" s="737">
        <f>+FJ21/FH21</f>
        <v/>
      </c>
      <c r="FV21" s="737">
        <f>+FK21/FH21</f>
        <v/>
      </c>
      <c r="FW21" s="737">
        <f>+FL21/FH21</f>
        <v/>
      </c>
      <c r="FX21" s="737">
        <f>+FM21/FH21</f>
        <v/>
      </c>
      <c r="FY21" s="737">
        <f>+FN21/FH21</f>
        <v/>
      </c>
      <c r="FZ21" s="737">
        <f>+FO21/FH21</f>
        <v/>
      </c>
      <c r="GA21" s="746">
        <f>+FP21/FH21</f>
        <v/>
      </c>
      <c r="GC21" s="743" t="inlineStr">
        <is>
          <t>MEDICARE C</t>
        </is>
      </c>
      <c r="GD21" s="2548">
        <f>+GE21/GE28</f>
        <v/>
      </c>
      <c r="GE21" s="734">
        <f>SUM(GF21:GM21)</f>
        <v/>
      </c>
      <c r="GF21" s="735" t="n"/>
      <c r="GG21" s="735" t="n"/>
      <c r="GH21" s="735" t="n"/>
      <c r="GI21" s="735" t="n"/>
      <c r="GJ21" s="735" t="n"/>
      <c r="GK21" s="735" t="n"/>
      <c r="GL21" s="735" t="n"/>
      <c r="GM21" s="744" t="n"/>
      <c r="GN21" s="317" t="n"/>
      <c r="GO21" s="743" t="inlineStr">
        <is>
          <t>MEDICARE C</t>
        </is>
      </c>
      <c r="GP21" s="736">
        <f>SUM(GQ21:GX21)</f>
        <v/>
      </c>
      <c r="GQ21" s="737">
        <f>+GF21/GE21</f>
        <v/>
      </c>
      <c r="GR21" s="737">
        <f>+GG21/GE21</f>
        <v/>
      </c>
      <c r="GS21" s="737">
        <f>+GH21/GE21</f>
        <v/>
      </c>
      <c r="GT21" s="737">
        <f>+GI21/GE21</f>
        <v/>
      </c>
      <c r="GU21" s="737">
        <f>+GJ21/GE21</f>
        <v/>
      </c>
      <c r="GV21" s="737">
        <f>+GK21/GE21</f>
        <v/>
      </c>
      <c r="GW21" s="737">
        <f>+GL21/GE21</f>
        <v/>
      </c>
      <c r="GX21" s="746">
        <f>+GM21/GE21</f>
        <v/>
      </c>
      <c r="GZ21" s="743" t="inlineStr">
        <is>
          <t>MEDICARE C</t>
        </is>
      </c>
      <c r="HA21" s="2548">
        <f>+HB21/HB28</f>
        <v/>
      </c>
      <c r="HB21" s="734">
        <f>SUM(HC21:HJ21)</f>
        <v/>
      </c>
      <c r="HC21" s="735" t="n"/>
      <c r="HD21" s="735" t="n"/>
      <c r="HE21" s="735" t="n"/>
      <c r="HF21" s="735" t="n"/>
      <c r="HG21" s="735" t="n"/>
      <c r="HH21" s="735" t="n"/>
      <c r="HI21" s="735" t="n"/>
      <c r="HJ21" s="744" t="n"/>
      <c r="HK21" s="317" t="n"/>
      <c r="HL21" s="743" t="inlineStr">
        <is>
          <t>MEDICARE C</t>
        </is>
      </c>
      <c r="HM21" s="736">
        <f>SUM(HN21:HU21)</f>
        <v/>
      </c>
      <c r="HN21" s="737">
        <f>+HC21/HB21</f>
        <v/>
      </c>
      <c r="HO21" s="737">
        <f>+HD21/HB21</f>
        <v/>
      </c>
      <c r="HP21" s="737">
        <f>+HE21/HB21</f>
        <v/>
      </c>
      <c r="HQ21" s="737">
        <f>+HF21/HB21</f>
        <v/>
      </c>
      <c r="HR21" s="737">
        <f>+HG21/HB21</f>
        <v/>
      </c>
      <c r="HS21" s="737">
        <f>+HH21/HB21</f>
        <v/>
      </c>
      <c r="HT21" s="737">
        <f>+HI21/HB21</f>
        <v/>
      </c>
      <c r="HU21" s="746">
        <f>+HJ21/HB21</f>
        <v/>
      </c>
      <c r="HW21" s="743" t="inlineStr">
        <is>
          <t>MEDICARE C</t>
        </is>
      </c>
      <c r="HX21" s="2548">
        <f>+HY21/HY28</f>
        <v/>
      </c>
      <c r="HY21" s="734">
        <f>SUM(HZ21:IG21)</f>
        <v/>
      </c>
      <c r="HZ21" s="735" t="n"/>
      <c r="IA21" s="735" t="n"/>
      <c r="IB21" s="735" t="n"/>
      <c r="IC21" s="735" t="n"/>
      <c r="ID21" s="735" t="n"/>
      <c r="IE21" s="735" t="n"/>
      <c r="IF21" s="735" t="n"/>
      <c r="IG21" s="744" t="n"/>
      <c r="IH21" s="317" t="n"/>
      <c r="II21" s="743" t="inlineStr">
        <is>
          <t>MEDICARE C</t>
        </is>
      </c>
      <c r="IJ21" s="736">
        <f>SUM(IK21:IR21)</f>
        <v/>
      </c>
      <c r="IK21" s="737">
        <f>+HZ21/HY21</f>
        <v/>
      </c>
      <c r="IL21" s="737">
        <f>+IA21/HY21</f>
        <v/>
      </c>
      <c r="IM21" s="737">
        <f>+IB21/HY21</f>
        <v/>
      </c>
      <c r="IN21" s="737">
        <f>+IC21/HY21</f>
        <v/>
      </c>
      <c r="IO21" s="737">
        <f>+ID21/HY21</f>
        <v/>
      </c>
      <c r="IP21" s="737">
        <f>+IE21/HY21</f>
        <v/>
      </c>
      <c r="IQ21" s="737">
        <f>+IF21/HY21</f>
        <v/>
      </c>
      <c r="IR21" s="746">
        <f>+IG21/HY21</f>
        <v/>
      </c>
      <c r="IT21" s="743" t="inlineStr">
        <is>
          <t>MEDICARE C</t>
        </is>
      </c>
      <c r="IU21" s="2548">
        <f>+IV21/IV28</f>
        <v/>
      </c>
      <c r="IV21" s="734">
        <f>SUM(IW21:JD21)</f>
        <v/>
      </c>
      <c r="IW21" s="735" t="n"/>
      <c r="IX21" s="735" t="n"/>
      <c r="IY21" s="735" t="n"/>
      <c r="IZ21" s="735" t="n"/>
      <c r="JA21" s="735" t="n"/>
      <c r="JB21" s="735" t="n"/>
      <c r="JC21" s="735" t="n"/>
      <c r="JD21" s="744" t="n"/>
      <c r="JE21" s="317" t="n"/>
      <c r="JF21" s="743" t="inlineStr">
        <is>
          <t>MEDICARE C</t>
        </is>
      </c>
      <c r="JG21" s="736">
        <f>SUM(JH21:JO21)</f>
        <v/>
      </c>
      <c r="JH21" s="737">
        <f>+IW21/IV21</f>
        <v/>
      </c>
      <c r="JI21" s="737">
        <f>+IX21/IV21</f>
        <v/>
      </c>
      <c r="JJ21" s="737">
        <f>+IY21/IV21</f>
        <v/>
      </c>
      <c r="JK21" s="737">
        <f>+IZ21/IV21</f>
        <v/>
      </c>
      <c r="JL21" s="737">
        <f>+JA21/IV21</f>
        <v/>
      </c>
      <c r="JM21" s="737">
        <f>+JB21/IV21</f>
        <v/>
      </c>
      <c r="JN21" s="737">
        <f>+JC21/IV21</f>
        <v/>
      </c>
      <c r="JO21" s="746">
        <f>+JD21/IV21</f>
        <v/>
      </c>
      <c r="JQ21" s="743" t="inlineStr">
        <is>
          <t>MEDICARE C</t>
        </is>
      </c>
      <c r="JR21" s="2548">
        <f>+JS21/JS28</f>
        <v/>
      </c>
      <c r="JS21" s="734">
        <f>SUM(JT21:KA21)</f>
        <v/>
      </c>
      <c r="JT21" s="735" t="n"/>
      <c r="JU21" s="735" t="n"/>
      <c r="JV21" s="735" t="n"/>
      <c r="JW21" s="735" t="n"/>
      <c r="JX21" s="735" t="n"/>
      <c r="JY21" s="735" t="n"/>
      <c r="JZ21" s="735" t="n"/>
      <c r="KA21" s="744" t="n"/>
      <c r="KB21" s="317" t="n"/>
      <c r="KC21" s="743" t="inlineStr">
        <is>
          <t>MEDICARE C</t>
        </is>
      </c>
      <c r="KD21" s="736">
        <f>SUM(KE21:KL21)</f>
        <v/>
      </c>
      <c r="KE21" s="737">
        <f>+JT21/JS21</f>
        <v/>
      </c>
      <c r="KF21" s="737">
        <f>+JU21/JS21</f>
        <v/>
      </c>
      <c r="KG21" s="737">
        <f>+JV21/JS21</f>
        <v/>
      </c>
      <c r="KH21" s="737">
        <f>+JW21/JS21</f>
        <v/>
      </c>
      <c r="KI21" s="737">
        <f>+JX21/JS21</f>
        <v/>
      </c>
      <c r="KJ21" s="737">
        <f>+JY21/JS21</f>
        <v/>
      </c>
      <c r="KK21" s="737">
        <f>+JZ21/JS21</f>
        <v/>
      </c>
      <c r="KL21" s="746">
        <f>+KA21/JS21</f>
        <v/>
      </c>
    </row>
    <row r="22" ht="15.5" customHeight="1">
      <c r="A22" s="743" t="inlineStr">
        <is>
          <t>MEDICARE D</t>
        </is>
      </c>
      <c r="B22" s="2548">
        <f>+C22/C28</f>
        <v/>
      </c>
      <c r="C22" s="734">
        <f>SUM(D22:K22)</f>
        <v/>
      </c>
      <c r="D22" s="735">
        <f>AA22+AX22+BU22+CR22+DO22+EL22+FI22+GF22+HC22+HZ22+IW22+JT22</f>
        <v/>
      </c>
      <c r="E22" s="735">
        <f>AB22+AY22+BV22+CS22+DP22+EM22+FJ22+GG22+HD22+IA22+IX22+JU22</f>
        <v/>
      </c>
      <c r="F22" s="735">
        <f>AC22+AZ22+BW22+CT22+DQ22+EN22+FK22+GH22+HE22+IB22+IY22+JV22</f>
        <v/>
      </c>
      <c r="G22" s="735">
        <f>AD22+BA22+BX22+CU22+DR22+EO22+FL22+GI22+HF22+IC22+IZ22+JW22</f>
        <v/>
      </c>
      <c r="H22" s="735">
        <f>AE22+BB22+BY22+CV22+DS22+EP22+FM22+GJ22+HG22+ID22+JA22+JX22</f>
        <v/>
      </c>
      <c r="I22" s="735">
        <f>AF22+BC22+BZ22+CW22+DT22+EQ22+FN22+GK22+HH22+IE22+JB22+JY22</f>
        <v/>
      </c>
      <c r="J22" s="735">
        <f>AG22+BD22+CA22+CX22+DU22+ER22+FO22+GL22+HI22+IF22+JC22+JZ22</f>
        <v/>
      </c>
      <c r="K22" s="744">
        <f>AH22+BE22+CB22+CY22+DV22+ES22+FP22+GM22+HJ22+IG22+JD22+KA22</f>
        <v/>
      </c>
      <c r="L22" s="317" t="n"/>
      <c r="M22" s="743" t="inlineStr">
        <is>
          <t>MEDICARE D</t>
        </is>
      </c>
      <c r="N22" s="736">
        <f>SUM(O22:V22)</f>
        <v/>
      </c>
      <c r="O22" s="737">
        <f>+D22/C22</f>
        <v/>
      </c>
      <c r="P22" s="737">
        <f>+E22/C22</f>
        <v/>
      </c>
      <c r="Q22" s="737">
        <f>+F22/C22</f>
        <v/>
      </c>
      <c r="R22" s="737">
        <f>+G22/C22</f>
        <v/>
      </c>
      <c r="S22" s="737">
        <f>+H22/C22</f>
        <v/>
      </c>
      <c r="T22" s="737">
        <f>+I22/C22</f>
        <v/>
      </c>
      <c r="U22" s="737">
        <f>+J22/C22</f>
        <v/>
      </c>
      <c r="V22" s="746">
        <f>+K22/C22</f>
        <v/>
      </c>
      <c r="X22" s="743" t="inlineStr">
        <is>
          <t>MEDICARE D</t>
        </is>
      </c>
      <c r="Y22" s="2548">
        <f>+Z22/Z28</f>
        <v/>
      </c>
      <c r="Z22" s="734">
        <f>SUM(AA22:AH22)</f>
        <v/>
      </c>
      <c r="AA22" s="735" t="n"/>
      <c r="AB22" s="735" t="n"/>
      <c r="AC22" s="735" t="n"/>
      <c r="AD22" s="735" t="n"/>
      <c r="AE22" s="735" t="n"/>
      <c r="AF22" s="735" t="n"/>
      <c r="AG22" s="735" t="n"/>
      <c r="AH22" s="744" t="n"/>
      <c r="AI22" s="317" t="n"/>
      <c r="AJ22" s="743" t="inlineStr">
        <is>
          <t>MEDICARE D</t>
        </is>
      </c>
      <c r="AK22" s="736">
        <f>SUM(AL22:AS22)</f>
        <v/>
      </c>
      <c r="AL22" s="737">
        <f>+AA22/Z22</f>
        <v/>
      </c>
      <c r="AM22" s="737">
        <f>+AB22/Z22</f>
        <v/>
      </c>
      <c r="AN22" s="737">
        <f>+AC22/Z22</f>
        <v/>
      </c>
      <c r="AO22" s="737">
        <f>+AD22/Z22</f>
        <v/>
      </c>
      <c r="AP22" s="737">
        <f>+AE22/Z22</f>
        <v/>
      </c>
      <c r="AQ22" s="737">
        <f>+AF22/Z22</f>
        <v/>
      </c>
      <c r="AR22" s="737">
        <f>+AG22/Z22</f>
        <v/>
      </c>
      <c r="AS22" s="746">
        <f>+AH22/Z22</f>
        <v/>
      </c>
      <c r="AU22" s="743" t="inlineStr">
        <is>
          <t>MEDICARE D</t>
        </is>
      </c>
      <c r="AV22" s="2548">
        <f>+AW22/AW28</f>
        <v/>
      </c>
      <c r="AW22" s="734">
        <f>SUM(AX22:BE22)</f>
        <v/>
      </c>
      <c r="AX22" s="735" t="n"/>
      <c r="AY22" s="735" t="n"/>
      <c r="AZ22" s="735" t="n"/>
      <c r="BA22" s="735" t="n"/>
      <c r="BB22" s="735" t="n"/>
      <c r="BC22" s="735" t="n"/>
      <c r="BD22" s="735" t="n"/>
      <c r="BE22" s="744" t="n"/>
      <c r="BF22" s="317" t="n"/>
      <c r="BG22" s="743" t="inlineStr">
        <is>
          <t>MEDICARE D</t>
        </is>
      </c>
      <c r="BH22" s="736">
        <f>SUM(BI22:BP22)</f>
        <v/>
      </c>
      <c r="BI22" s="737">
        <f>+AX22/AW22</f>
        <v/>
      </c>
      <c r="BJ22" s="737">
        <f>+AY22/AW22</f>
        <v/>
      </c>
      <c r="BK22" s="737">
        <f>+AZ22/AW22</f>
        <v/>
      </c>
      <c r="BL22" s="737">
        <f>+BA22/AW22</f>
        <v/>
      </c>
      <c r="BM22" s="737">
        <f>+BB22/AW22</f>
        <v/>
      </c>
      <c r="BN22" s="737">
        <f>+BC22/AW22</f>
        <v/>
      </c>
      <c r="BO22" s="737">
        <f>+BD22/AW22</f>
        <v/>
      </c>
      <c r="BP22" s="746">
        <f>+BE22/AW22</f>
        <v/>
      </c>
      <c r="BR22" s="743" t="inlineStr">
        <is>
          <t>MEDICARE D</t>
        </is>
      </c>
      <c r="BS22" s="2548">
        <f>+BT22/BT28</f>
        <v/>
      </c>
      <c r="BT22" s="734">
        <f>SUM(BU22:CB22)</f>
        <v/>
      </c>
      <c r="BU22" s="735" t="n"/>
      <c r="BV22" s="735" t="n"/>
      <c r="BW22" s="735" t="n"/>
      <c r="BX22" s="735" t="n"/>
      <c r="BY22" s="735" t="n"/>
      <c r="BZ22" s="735" t="n"/>
      <c r="CA22" s="735" t="n"/>
      <c r="CB22" s="744" t="n"/>
      <c r="CC22" s="317" t="n"/>
      <c r="CD22" s="743" t="inlineStr">
        <is>
          <t>MEDICARE D</t>
        </is>
      </c>
      <c r="CE22" s="736">
        <f>SUM(CF22:CM22)</f>
        <v/>
      </c>
      <c r="CF22" s="737">
        <f>+BU22/BT22</f>
        <v/>
      </c>
      <c r="CG22" s="737">
        <f>+BV22/BT22</f>
        <v/>
      </c>
      <c r="CH22" s="737">
        <f>+BW22/BT22</f>
        <v/>
      </c>
      <c r="CI22" s="737">
        <f>+BX22/BT22</f>
        <v/>
      </c>
      <c r="CJ22" s="737">
        <f>+BY22/BT22</f>
        <v/>
      </c>
      <c r="CK22" s="737">
        <f>+BZ22/BT22</f>
        <v/>
      </c>
      <c r="CL22" s="737">
        <f>+CA22/BT22</f>
        <v/>
      </c>
      <c r="CM22" s="746">
        <f>+CB22/BT22</f>
        <v/>
      </c>
      <c r="CO22" s="743" t="inlineStr">
        <is>
          <t>MEDICARE D</t>
        </is>
      </c>
      <c r="CP22" s="2548">
        <f>+CQ22/CQ28</f>
        <v/>
      </c>
      <c r="CQ22" s="734">
        <f>SUM(CR22:CY22)</f>
        <v/>
      </c>
      <c r="CR22" s="735" t="n"/>
      <c r="CS22" s="735" t="n"/>
      <c r="CT22" s="735" t="n"/>
      <c r="CU22" s="735" t="n"/>
      <c r="CV22" s="735" t="n"/>
      <c r="CW22" s="735" t="n"/>
      <c r="CX22" s="735" t="n"/>
      <c r="CY22" s="744" t="n"/>
      <c r="CZ22" s="317" t="n"/>
      <c r="DA22" s="743" t="inlineStr">
        <is>
          <t>MEDICARE D</t>
        </is>
      </c>
      <c r="DB22" s="736">
        <f>SUM(DC22:DJ22)</f>
        <v/>
      </c>
      <c r="DC22" s="737">
        <f>+CR22/CQ22</f>
        <v/>
      </c>
      <c r="DD22" s="737">
        <f>+CS22/CQ22</f>
        <v/>
      </c>
      <c r="DE22" s="737">
        <f>+CT22/CQ22</f>
        <v/>
      </c>
      <c r="DF22" s="737">
        <f>+CU22/CQ22</f>
        <v/>
      </c>
      <c r="DG22" s="737">
        <f>+CV22/CQ22</f>
        <v/>
      </c>
      <c r="DH22" s="737">
        <f>+CW22/CQ22</f>
        <v/>
      </c>
      <c r="DI22" s="737">
        <f>+CX22/CQ22</f>
        <v/>
      </c>
      <c r="DJ22" s="746">
        <f>+CY22/CQ22</f>
        <v/>
      </c>
      <c r="DL22" s="743" t="inlineStr">
        <is>
          <t>MEDICARE D</t>
        </is>
      </c>
      <c r="DM22" s="2548">
        <f>+DN22/DN28</f>
        <v/>
      </c>
      <c r="DN22" s="734">
        <f>SUM(DO22:DV22)</f>
        <v/>
      </c>
      <c r="DO22" s="735" t="n"/>
      <c r="DP22" s="735" t="n"/>
      <c r="DQ22" s="735" t="n"/>
      <c r="DR22" s="735" t="n"/>
      <c r="DS22" s="735" t="n"/>
      <c r="DT22" s="735" t="n"/>
      <c r="DU22" s="735" t="n"/>
      <c r="DV22" s="744" t="n"/>
      <c r="DW22" s="317" t="n"/>
      <c r="DX22" s="743" t="inlineStr">
        <is>
          <t>MEDICARE D</t>
        </is>
      </c>
      <c r="DY22" s="736">
        <f>SUM(DZ22:EG22)</f>
        <v/>
      </c>
      <c r="DZ22" s="737">
        <f>+DO22/DN22</f>
        <v/>
      </c>
      <c r="EA22" s="737">
        <f>+DP22/DN22</f>
        <v/>
      </c>
      <c r="EB22" s="737">
        <f>+DQ22/DN22</f>
        <v/>
      </c>
      <c r="EC22" s="737">
        <f>+DR22/DN22</f>
        <v/>
      </c>
      <c r="ED22" s="737">
        <f>+DS22/DN22</f>
        <v/>
      </c>
      <c r="EE22" s="737">
        <f>+DT22/DN22</f>
        <v/>
      </c>
      <c r="EF22" s="737">
        <f>+DU22/DN22</f>
        <v/>
      </c>
      <c r="EG22" s="746">
        <f>+DV22/DN22</f>
        <v/>
      </c>
      <c r="EI22" s="743" t="inlineStr">
        <is>
          <t>MEDICARE D</t>
        </is>
      </c>
      <c r="EJ22" s="2548">
        <f>+EK22/EK28</f>
        <v/>
      </c>
      <c r="EK22" s="734">
        <f>SUM(EL22:ES22)</f>
        <v/>
      </c>
      <c r="EL22" s="735" t="n"/>
      <c r="EM22" s="735" t="n"/>
      <c r="EN22" s="735" t="n"/>
      <c r="EO22" s="735" t="n"/>
      <c r="EP22" s="735" t="n"/>
      <c r="EQ22" s="735" t="n"/>
      <c r="ER22" s="735" t="n"/>
      <c r="ES22" s="744" t="n"/>
      <c r="ET22" s="317" t="n"/>
      <c r="EU22" s="743" t="inlineStr">
        <is>
          <t>MEDICARE D</t>
        </is>
      </c>
      <c r="EV22" s="736">
        <f>SUM(EW22:FD22)</f>
        <v/>
      </c>
      <c r="EW22" s="737">
        <f>+EL22/EK22</f>
        <v/>
      </c>
      <c r="EX22" s="737">
        <f>+EM22/EK22</f>
        <v/>
      </c>
      <c r="EY22" s="737">
        <f>+EN22/EK22</f>
        <v/>
      </c>
      <c r="EZ22" s="737">
        <f>+EO22/EK22</f>
        <v/>
      </c>
      <c r="FA22" s="737">
        <f>+EP22/EK22</f>
        <v/>
      </c>
      <c r="FB22" s="737">
        <f>+EQ22/EK22</f>
        <v/>
      </c>
      <c r="FC22" s="737">
        <f>+ER22/EK22</f>
        <v/>
      </c>
      <c r="FD22" s="746">
        <f>+ES22/EK22</f>
        <v/>
      </c>
      <c r="FF22" s="743" t="inlineStr">
        <is>
          <t>MEDICARE D</t>
        </is>
      </c>
      <c r="FG22" s="2548">
        <f>+FH22/FH28</f>
        <v/>
      </c>
      <c r="FH22" s="734">
        <f>SUM(FI22:FP22)</f>
        <v/>
      </c>
      <c r="FI22" s="735" t="n"/>
      <c r="FJ22" s="735" t="n"/>
      <c r="FK22" s="735" t="n"/>
      <c r="FL22" s="735" t="n"/>
      <c r="FM22" s="735" t="n"/>
      <c r="FN22" s="735" t="n"/>
      <c r="FO22" s="735" t="n"/>
      <c r="FP22" s="744" t="n"/>
      <c r="FQ22" s="317" t="n"/>
      <c r="FR22" s="743" t="inlineStr">
        <is>
          <t>MEDICARE D</t>
        </is>
      </c>
      <c r="FS22" s="736">
        <f>SUM(FT22:GA22)</f>
        <v/>
      </c>
      <c r="FT22" s="737">
        <f>+FI22/FH22</f>
        <v/>
      </c>
      <c r="FU22" s="737">
        <f>+FJ22/FH22</f>
        <v/>
      </c>
      <c r="FV22" s="737">
        <f>+FK22/FH22</f>
        <v/>
      </c>
      <c r="FW22" s="737">
        <f>+FL22/FH22</f>
        <v/>
      </c>
      <c r="FX22" s="737">
        <f>+FM22/FH22</f>
        <v/>
      </c>
      <c r="FY22" s="737">
        <f>+FN22/FH22</f>
        <v/>
      </c>
      <c r="FZ22" s="737">
        <f>+FO22/FH22</f>
        <v/>
      </c>
      <c r="GA22" s="746">
        <f>+FP22/FH22</f>
        <v/>
      </c>
      <c r="GC22" s="743" t="inlineStr">
        <is>
          <t>MEDICARE D</t>
        </is>
      </c>
      <c r="GD22" s="2548">
        <f>+GE22/GE28</f>
        <v/>
      </c>
      <c r="GE22" s="734">
        <f>SUM(GF22:GM22)</f>
        <v/>
      </c>
      <c r="GF22" s="735" t="n"/>
      <c r="GG22" s="735" t="n"/>
      <c r="GH22" s="735" t="n"/>
      <c r="GI22" s="735" t="n"/>
      <c r="GJ22" s="735" t="n"/>
      <c r="GK22" s="735" t="n"/>
      <c r="GL22" s="735" t="n"/>
      <c r="GM22" s="744" t="n"/>
      <c r="GN22" s="317" t="n"/>
      <c r="GO22" s="743" t="inlineStr">
        <is>
          <t>MEDICARE D</t>
        </is>
      </c>
      <c r="GP22" s="736">
        <f>SUM(GQ22:GX22)</f>
        <v/>
      </c>
      <c r="GQ22" s="737">
        <f>+GF22/GE22</f>
        <v/>
      </c>
      <c r="GR22" s="737">
        <f>+GG22/GE22</f>
        <v/>
      </c>
      <c r="GS22" s="737">
        <f>+GH22/GE22</f>
        <v/>
      </c>
      <c r="GT22" s="737">
        <f>+GI22/GE22</f>
        <v/>
      </c>
      <c r="GU22" s="737">
        <f>+GJ22/GE22</f>
        <v/>
      </c>
      <c r="GV22" s="737">
        <f>+GK22/GE22</f>
        <v/>
      </c>
      <c r="GW22" s="737">
        <f>+GL22/GE22</f>
        <v/>
      </c>
      <c r="GX22" s="746">
        <f>+GM22/GE22</f>
        <v/>
      </c>
      <c r="GZ22" s="743" t="inlineStr">
        <is>
          <t>MEDICARE D</t>
        </is>
      </c>
      <c r="HA22" s="2548">
        <f>+HB22/HB28</f>
        <v/>
      </c>
      <c r="HB22" s="734">
        <f>SUM(HC22:HJ22)</f>
        <v/>
      </c>
      <c r="HC22" s="735" t="n"/>
      <c r="HD22" s="735" t="n"/>
      <c r="HE22" s="735" t="n"/>
      <c r="HF22" s="735" t="n"/>
      <c r="HG22" s="735" t="n"/>
      <c r="HH22" s="735" t="n"/>
      <c r="HI22" s="735" t="n"/>
      <c r="HJ22" s="744" t="n"/>
      <c r="HK22" s="317" t="n"/>
      <c r="HL22" s="743" t="inlineStr">
        <is>
          <t>MEDICARE D</t>
        </is>
      </c>
      <c r="HM22" s="736">
        <f>SUM(HN22:HU22)</f>
        <v/>
      </c>
      <c r="HN22" s="737">
        <f>+HC22/HB22</f>
        <v/>
      </c>
      <c r="HO22" s="737">
        <f>+HD22/HB22</f>
        <v/>
      </c>
      <c r="HP22" s="737">
        <f>+HE22/HB22</f>
        <v/>
      </c>
      <c r="HQ22" s="737">
        <f>+HF22/HB22</f>
        <v/>
      </c>
      <c r="HR22" s="737">
        <f>+HG22/HB22</f>
        <v/>
      </c>
      <c r="HS22" s="737">
        <f>+HH22/HB22</f>
        <v/>
      </c>
      <c r="HT22" s="737">
        <f>+HI22/HB22</f>
        <v/>
      </c>
      <c r="HU22" s="746">
        <f>+HJ22/HB22</f>
        <v/>
      </c>
      <c r="HW22" s="743" t="inlineStr">
        <is>
          <t>MEDICARE D</t>
        </is>
      </c>
      <c r="HX22" s="2548">
        <f>+HY22/HY28</f>
        <v/>
      </c>
      <c r="HY22" s="734">
        <f>SUM(HZ22:IG22)</f>
        <v/>
      </c>
      <c r="HZ22" s="735" t="n"/>
      <c r="IA22" s="735" t="n"/>
      <c r="IB22" s="735" t="n"/>
      <c r="IC22" s="735" t="n"/>
      <c r="ID22" s="735" t="n"/>
      <c r="IE22" s="735" t="n"/>
      <c r="IF22" s="735" t="n"/>
      <c r="IG22" s="744" t="n"/>
      <c r="IH22" s="317" t="n"/>
      <c r="II22" s="743" t="inlineStr">
        <is>
          <t>MEDICARE D</t>
        </is>
      </c>
      <c r="IJ22" s="736">
        <f>SUM(IK22:IR22)</f>
        <v/>
      </c>
      <c r="IK22" s="737">
        <f>+HZ22/HY22</f>
        <v/>
      </c>
      <c r="IL22" s="737">
        <f>+IA22/HY22</f>
        <v/>
      </c>
      <c r="IM22" s="737">
        <f>+IB22/HY22</f>
        <v/>
      </c>
      <c r="IN22" s="737">
        <f>+IC22/HY22</f>
        <v/>
      </c>
      <c r="IO22" s="737">
        <f>+ID22/HY22</f>
        <v/>
      </c>
      <c r="IP22" s="737">
        <f>+IE22/HY22</f>
        <v/>
      </c>
      <c r="IQ22" s="737">
        <f>+IF22/HY22</f>
        <v/>
      </c>
      <c r="IR22" s="746">
        <f>+IG22/HY22</f>
        <v/>
      </c>
      <c r="IT22" s="743" t="inlineStr">
        <is>
          <t>MEDICARE D</t>
        </is>
      </c>
      <c r="IU22" s="2548">
        <f>+IV22/IV28</f>
        <v/>
      </c>
      <c r="IV22" s="734">
        <f>SUM(IW22:JD22)</f>
        <v/>
      </c>
      <c r="IW22" s="735" t="n"/>
      <c r="IX22" s="735" t="n"/>
      <c r="IY22" s="735" t="n"/>
      <c r="IZ22" s="735" t="n"/>
      <c r="JA22" s="735" t="n"/>
      <c r="JB22" s="735" t="n"/>
      <c r="JC22" s="735" t="n"/>
      <c r="JD22" s="744" t="n"/>
      <c r="JE22" s="317" t="n"/>
      <c r="JF22" s="743" t="inlineStr">
        <is>
          <t>MEDICARE D</t>
        </is>
      </c>
      <c r="JG22" s="736">
        <f>SUM(JH22:JO22)</f>
        <v/>
      </c>
      <c r="JH22" s="737">
        <f>+IW22/IV22</f>
        <v/>
      </c>
      <c r="JI22" s="737">
        <f>+IX22/IV22</f>
        <v/>
      </c>
      <c r="JJ22" s="737">
        <f>+IY22/IV22</f>
        <v/>
      </c>
      <c r="JK22" s="737">
        <f>+IZ22/IV22</f>
        <v/>
      </c>
      <c r="JL22" s="737">
        <f>+JA22/IV22</f>
        <v/>
      </c>
      <c r="JM22" s="737">
        <f>+JB22/IV22</f>
        <v/>
      </c>
      <c r="JN22" s="737">
        <f>+JC22/IV22</f>
        <v/>
      </c>
      <c r="JO22" s="746">
        <f>+JD22/IV22</f>
        <v/>
      </c>
      <c r="JQ22" s="743" t="inlineStr">
        <is>
          <t>MEDICARE D</t>
        </is>
      </c>
      <c r="JR22" s="2548">
        <f>+JS22/JS28</f>
        <v/>
      </c>
      <c r="JS22" s="734">
        <f>SUM(JT22:KA22)</f>
        <v/>
      </c>
      <c r="JT22" s="735" t="n"/>
      <c r="JU22" s="735" t="n"/>
      <c r="JV22" s="735" t="n"/>
      <c r="JW22" s="735" t="n"/>
      <c r="JX22" s="735" t="n"/>
      <c r="JY22" s="735" t="n"/>
      <c r="JZ22" s="735" t="n"/>
      <c r="KA22" s="744" t="n"/>
      <c r="KB22" s="317" t="n"/>
      <c r="KC22" s="743" t="inlineStr">
        <is>
          <t>MEDICARE D</t>
        </is>
      </c>
      <c r="KD22" s="736">
        <f>SUM(KE22:KL22)</f>
        <v/>
      </c>
      <c r="KE22" s="737">
        <f>+JT22/JS22</f>
        <v/>
      </c>
      <c r="KF22" s="737">
        <f>+JU22/JS22</f>
        <v/>
      </c>
      <c r="KG22" s="737">
        <f>+JV22/JS22</f>
        <v/>
      </c>
      <c r="KH22" s="737">
        <f>+JW22/JS22</f>
        <v/>
      </c>
      <c r="KI22" s="737">
        <f>+JX22/JS22</f>
        <v/>
      </c>
      <c r="KJ22" s="737">
        <f>+JY22/JS22</f>
        <v/>
      </c>
      <c r="KK22" s="737">
        <f>+JZ22/JS22</f>
        <v/>
      </c>
      <c r="KL22" s="746">
        <f>+KA22/JS22</f>
        <v/>
      </c>
    </row>
    <row r="23" ht="15.5" customHeight="1">
      <c r="A23" s="743" t="inlineStr">
        <is>
          <t>NO FAULT</t>
        </is>
      </c>
      <c r="B23" s="2548">
        <f>+C23/C28</f>
        <v/>
      </c>
      <c r="C23" s="734">
        <f>SUM(D23:K23)</f>
        <v/>
      </c>
      <c r="D23" s="735">
        <f>AA23+AX23+BU23+CR23+DO23+EL23+FI23+GF23+HC23+HZ23+IW23+JT23</f>
        <v/>
      </c>
      <c r="E23" s="735">
        <f>AB23+AY23+BV23+CS23+DP23+EM23+FJ23+GG23+HD23+IA23+IX23+JU23</f>
        <v/>
      </c>
      <c r="F23" s="735">
        <f>AC23+AZ23+BW23+CT23+DQ23+EN23+FK23+GH23+HE23+IB23+IY23+JV23</f>
        <v/>
      </c>
      <c r="G23" s="735">
        <f>AD23+BA23+BX23+CU23+DR23+EO23+FL23+GI23+HF23+IC23+IZ23+JW23</f>
        <v/>
      </c>
      <c r="H23" s="735">
        <f>AE23+BB23+BY23+CV23+DS23+EP23+FM23+GJ23+HG23+ID23+JA23+JX23</f>
        <v/>
      </c>
      <c r="I23" s="735">
        <f>AF23+BC23+BZ23+CW23+DT23+EQ23+FN23+GK23+HH23+IE23+JB23+JY23</f>
        <v/>
      </c>
      <c r="J23" s="735">
        <f>AG23+BD23+CA23+CX23+DU23+ER23+FO23+GL23+HI23+IF23+JC23+JZ23</f>
        <v/>
      </c>
      <c r="K23" s="744">
        <f>AH23+BE23+CB23+CY23+DV23+ES23+FP23+GM23+HJ23+IG23+JD23+KA23</f>
        <v/>
      </c>
      <c r="L23" s="317" t="n"/>
      <c r="M23" s="743" t="inlineStr">
        <is>
          <t>NO FAULT</t>
        </is>
      </c>
      <c r="N23" s="736">
        <f>SUM(O23:V23)</f>
        <v/>
      </c>
      <c r="O23" s="737">
        <f>+D23/C23</f>
        <v/>
      </c>
      <c r="P23" s="737">
        <f>+E23/C23</f>
        <v/>
      </c>
      <c r="Q23" s="737">
        <f>+F23/C23</f>
        <v/>
      </c>
      <c r="R23" s="737">
        <f>+G23/C23</f>
        <v/>
      </c>
      <c r="S23" s="737">
        <f>+H23/C23</f>
        <v/>
      </c>
      <c r="T23" s="737">
        <f>+I23/C23</f>
        <v/>
      </c>
      <c r="U23" s="737">
        <f>+J23/C23</f>
        <v/>
      </c>
      <c r="V23" s="746">
        <f>+K23/C23</f>
        <v/>
      </c>
      <c r="X23" s="743" t="inlineStr">
        <is>
          <t>NO FAULT</t>
        </is>
      </c>
      <c r="Y23" s="2548">
        <f>+Z23/Z28</f>
        <v/>
      </c>
      <c r="Z23" s="734">
        <f>SUM(AA23:AH23)</f>
        <v/>
      </c>
      <c r="AA23" s="735" t="n"/>
      <c r="AB23" s="735" t="n"/>
      <c r="AC23" s="735" t="n"/>
      <c r="AD23" s="735" t="n"/>
      <c r="AE23" s="735" t="n"/>
      <c r="AF23" s="735" t="n"/>
      <c r="AG23" s="735" t="n"/>
      <c r="AH23" s="744" t="n"/>
      <c r="AI23" s="317" t="n"/>
      <c r="AJ23" s="743" t="inlineStr">
        <is>
          <t>NO FAULT</t>
        </is>
      </c>
      <c r="AK23" s="736">
        <f>SUM(AL23:AS23)</f>
        <v/>
      </c>
      <c r="AL23" s="737">
        <f>+AA23/Z23</f>
        <v/>
      </c>
      <c r="AM23" s="737">
        <f>+AB23/Z23</f>
        <v/>
      </c>
      <c r="AN23" s="737">
        <f>+AC23/Z23</f>
        <v/>
      </c>
      <c r="AO23" s="737">
        <f>+AD23/Z23</f>
        <v/>
      </c>
      <c r="AP23" s="737">
        <f>+AE23/Z23</f>
        <v/>
      </c>
      <c r="AQ23" s="737">
        <f>+AF23/Z23</f>
        <v/>
      </c>
      <c r="AR23" s="737">
        <f>+AG23/Z23</f>
        <v/>
      </c>
      <c r="AS23" s="746">
        <f>+AH23/Z23</f>
        <v/>
      </c>
      <c r="AU23" s="743" t="inlineStr">
        <is>
          <t>NO FAULT</t>
        </is>
      </c>
      <c r="AV23" s="2548">
        <f>+AW23/AW28</f>
        <v/>
      </c>
      <c r="AW23" s="734">
        <f>SUM(AX23:BE23)</f>
        <v/>
      </c>
      <c r="AX23" s="735" t="n"/>
      <c r="AY23" s="735" t="n"/>
      <c r="AZ23" s="735" t="n"/>
      <c r="BA23" s="735" t="n"/>
      <c r="BB23" s="735" t="n"/>
      <c r="BC23" s="735" t="n"/>
      <c r="BD23" s="735" t="n"/>
      <c r="BE23" s="744" t="n"/>
      <c r="BF23" s="317" t="n"/>
      <c r="BG23" s="743" t="inlineStr">
        <is>
          <t>NO FAULT</t>
        </is>
      </c>
      <c r="BH23" s="736">
        <f>SUM(BI23:BP23)</f>
        <v/>
      </c>
      <c r="BI23" s="737">
        <f>+AX23/AW23</f>
        <v/>
      </c>
      <c r="BJ23" s="737">
        <f>+AY23/AW23</f>
        <v/>
      </c>
      <c r="BK23" s="737">
        <f>+AZ23/AW23</f>
        <v/>
      </c>
      <c r="BL23" s="737">
        <f>+BA23/AW23</f>
        <v/>
      </c>
      <c r="BM23" s="737">
        <f>+BB23/AW23</f>
        <v/>
      </c>
      <c r="BN23" s="737">
        <f>+BC23/AW23</f>
        <v/>
      </c>
      <c r="BO23" s="737">
        <f>+BD23/AW23</f>
        <v/>
      </c>
      <c r="BP23" s="746">
        <f>+BE23/AW23</f>
        <v/>
      </c>
      <c r="BR23" s="743" t="inlineStr">
        <is>
          <t>NO FAULT</t>
        </is>
      </c>
      <c r="BS23" s="2548">
        <f>+BT23/BT28</f>
        <v/>
      </c>
      <c r="BT23" s="734">
        <f>SUM(BU23:CB23)</f>
        <v/>
      </c>
      <c r="BU23" s="735" t="n"/>
      <c r="BV23" s="735" t="n"/>
      <c r="BW23" s="735" t="n"/>
      <c r="BX23" s="735" t="n"/>
      <c r="BY23" s="735" t="n"/>
      <c r="BZ23" s="735" t="n"/>
      <c r="CA23" s="735" t="n"/>
      <c r="CB23" s="744" t="n"/>
      <c r="CC23" s="317" t="n"/>
      <c r="CD23" s="743" t="inlineStr">
        <is>
          <t>NO FAULT</t>
        </is>
      </c>
      <c r="CE23" s="736">
        <f>SUM(CF23:CM23)</f>
        <v/>
      </c>
      <c r="CF23" s="737">
        <f>+BU23/BT23</f>
        <v/>
      </c>
      <c r="CG23" s="737">
        <f>+BV23/BT23</f>
        <v/>
      </c>
      <c r="CH23" s="737">
        <f>+BW23/BT23</f>
        <v/>
      </c>
      <c r="CI23" s="737">
        <f>+BX23/BT23</f>
        <v/>
      </c>
      <c r="CJ23" s="737">
        <f>+BY23/BT23</f>
        <v/>
      </c>
      <c r="CK23" s="737">
        <f>+BZ23/BT23</f>
        <v/>
      </c>
      <c r="CL23" s="737">
        <f>+CA23/BT23</f>
        <v/>
      </c>
      <c r="CM23" s="746">
        <f>+CB23/BT23</f>
        <v/>
      </c>
      <c r="CO23" s="743" t="inlineStr">
        <is>
          <t>NO FAULT</t>
        </is>
      </c>
      <c r="CP23" s="2548">
        <f>+CQ23/CQ28</f>
        <v/>
      </c>
      <c r="CQ23" s="734">
        <f>SUM(CR23:CY23)</f>
        <v/>
      </c>
      <c r="CR23" s="735" t="n"/>
      <c r="CS23" s="735" t="n"/>
      <c r="CT23" s="735" t="n"/>
      <c r="CU23" s="735" t="n"/>
      <c r="CV23" s="735" t="n"/>
      <c r="CW23" s="735" t="n"/>
      <c r="CX23" s="735" t="n"/>
      <c r="CY23" s="744" t="n"/>
      <c r="CZ23" s="317" t="n"/>
      <c r="DA23" s="743" t="inlineStr">
        <is>
          <t>NO FAULT</t>
        </is>
      </c>
      <c r="DB23" s="736">
        <f>SUM(DC23:DJ23)</f>
        <v/>
      </c>
      <c r="DC23" s="737">
        <f>+CR23/CQ23</f>
        <v/>
      </c>
      <c r="DD23" s="737">
        <f>+CS23/CQ23</f>
        <v/>
      </c>
      <c r="DE23" s="737">
        <f>+CT23/CQ23</f>
        <v/>
      </c>
      <c r="DF23" s="737">
        <f>+CU23/CQ23</f>
        <v/>
      </c>
      <c r="DG23" s="737">
        <f>+CV23/CQ23</f>
        <v/>
      </c>
      <c r="DH23" s="737">
        <f>+CW23/CQ23</f>
        <v/>
      </c>
      <c r="DI23" s="737">
        <f>+CX23/CQ23</f>
        <v/>
      </c>
      <c r="DJ23" s="746">
        <f>+CY23/CQ23</f>
        <v/>
      </c>
      <c r="DL23" s="743" t="inlineStr">
        <is>
          <t>NO FAULT</t>
        </is>
      </c>
      <c r="DM23" s="2548">
        <f>+DN23/DN28</f>
        <v/>
      </c>
      <c r="DN23" s="734">
        <f>SUM(DO23:DV23)</f>
        <v/>
      </c>
      <c r="DO23" s="735" t="n"/>
      <c r="DP23" s="735" t="n"/>
      <c r="DQ23" s="735" t="n"/>
      <c r="DR23" s="735" t="n"/>
      <c r="DS23" s="735" t="n"/>
      <c r="DT23" s="735" t="n"/>
      <c r="DU23" s="735" t="n"/>
      <c r="DV23" s="744" t="n"/>
      <c r="DW23" s="317" t="n"/>
      <c r="DX23" s="743" t="inlineStr">
        <is>
          <t>NO FAULT</t>
        </is>
      </c>
      <c r="DY23" s="736">
        <f>SUM(DZ23:EG23)</f>
        <v/>
      </c>
      <c r="DZ23" s="737">
        <f>+DO23/DN23</f>
        <v/>
      </c>
      <c r="EA23" s="737">
        <f>+DP23/DN23</f>
        <v/>
      </c>
      <c r="EB23" s="737">
        <f>+DQ23/DN23</f>
        <v/>
      </c>
      <c r="EC23" s="737">
        <f>+DR23/DN23</f>
        <v/>
      </c>
      <c r="ED23" s="737">
        <f>+DS23/DN23</f>
        <v/>
      </c>
      <c r="EE23" s="737">
        <f>+DT23/DN23</f>
        <v/>
      </c>
      <c r="EF23" s="737">
        <f>+DU23/DN23</f>
        <v/>
      </c>
      <c r="EG23" s="746">
        <f>+DV23/DN23</f>
        <v/>
      </c>
      <c r="EI23" s="743" t="inlineStr">
        <is>
          <t>NO FAULT</t>
        </is>
      </c>
      <c r="EJ23" s="2548">
        <f>+EK23/EK28</f>
        <v/>
      </c>
      <c r="EK23" s="734">
        <f>SUM(EL23:ES23)</f>
        <v/>
      </c>
      <c r="EL23" s="735" t="n"/>
      <c r="EM23" s="735" t="n"/>
      <c r="EN23" s="735" t="n"/>
      <c r="EO23" s="735" t="n"/>
      <c r="EP23" s="735" t="n"/>
      <c r="EQ23" s="735" t="n"/>
      <c r="ER23" s="735" t="n"/>
      <c r="ES23" s="744" t="n"/>
      <c r="ET23" s="317" t="n"/>
      <c r="EU23" s="743" t="inlineStr">
        <is>
          <t>NO FAULT</t>
        </is>
      </c>
      <c r="EV23" s="736">
        <f>SUM(EW23:FD23)</f>
        <v/>
      </c>
      <c r="EW23" s="737">
        <f>+EL23/EK23</f>
        <v/>
      </c>
      <c r="EX23" s="737">
        <f>+EM23/EK23</f>
        <v/>
      </c>
      <c r="EY23" s="737">
        <f>+EN23/EK23</f>
        <v/>
      </c>
      <c r="EZ23" s="737">
        <f>+EO23/EK23</f>
        <v/>
      </c>
      <c r="FA23" s="737">
        <f>+EP23/EK23</f>
        <v/>
      </c>
      <c r="FB23" s="737">
        <f>+EQ23/EK23</f>
        <v/>
      </c>
      <c r="FC23" s="737">
        <f>+ER23/EK23</f>
        <v/>
      </c>
      <c r="FD23" s="746">
        <f>+ES23/EK23</f>
        <v/>
      </c>
      <c r="FF23" s="743" t="inlineStr">
        <is>
          <t>NO FAULT</t>
        </is>
      </c>
      <c r="FG23" s="2548">
        <f>+FH23/FH28</f>
        <v/>
      </c>
      <c r="FH23" s="734">
        <f>SUM(FI23:FP23)</f>
        <v/>
      </c>
      <c r="FI23" s="735" t="n"/>
      <c r="FJ23" s="735" t="n"/>
      <c r="FK23" s="735" t="n"/>
      <c r="FL23" s="735" t="n"/>
      <c r="FM23" s="735" t="n"/>
      <c r="FN23" s="735" t="n"/>
      <c r="FO23" s="735" t="n"/>
      <c r="FP23" s="744" t="n"/>
      <c r="FQ23" s="317" t="n"/>
      <c r="FR23" s="743" t="inlineStr">
        <is>
          <t>NO FAULT</t>
        </is>
      </c>
      <c r="FS23" s="736">
        <f>SUM(FT23:GA23)</f>
        <v/>
      </c>
      <c r="FT23" s="737">
        <f>+FI23/FH23</f>
        <v/>
      </c>
      <c r="FU23" s="737">
        <f>+FJ23/FH23</f>
        <v/>
      </c>
      <c r="FV23" s="737">
        <f>+FK23/FH23</f>
        <v/>
      </c>
      <c r="FW23" s="737">
        <f>+FL23/FH23</f>
        <v/>
      </c>
      <c r="FX23" s="737">
        <f>+FM23/FH23</f>
        <v/>
      </c>
      <c r="FY23" s="737">
        <f>+FN23/FH23</f>
        <v/>
      </c>
      <c r="FZ23" s="737">
        <f>+FO23/FH23</f>
        <v/>
      </c>
      <c r="GA23" s="746">
        <f>+FP23/FH23</f>
        <v/>
      </c>
      <c r="GC23" s="743" t="inlineStr">
        <is>
          <t>NO FAULT</t>
        </is>
      </c>
      <c r="GD23" s="2548">
        <f>+GE23/GE28</f>
        <v/>
      </c>
      <c r="GE23" s="734">
        <f>SUM(GF23:GM23)</f>
        <v/>
      </c>
      <c r="GF23" s="735" t="n"/>
      <c r="GG23" s="735" t="n"/>
      <c r="GH23" s="735" t="n"/>
      <c r="GI23" s="735" t="n"/>
      <c r="GJ23" s="735" t="n"/>
      <c r="GK23" s="735" t="n"/>
      <c r="GL23" s="735" t="n"/>
      <c r="GM23" s="744" t="n"/>
      <c r="GN23" s="317" t="n"/>
      <c r="GO23" s="743" t="inlineStr">
        <is>
          <t>NO FAULT</t>
        </is>
      </c>
      <c r="GP23" s="736">
        <f>SUM(GQ23:GX23)</f>
        <v/>
      </c>
      <c r="GQ23" s="737">
        <f>+GF23/GE23</f>
        <v/>
      </c>
      <c r="GR23" s="737">
        <f>+GG23/GE23</f>
        <v/>
      </c>
      <c r="GS23" s="737">
        <f>+GH23/GE23</f>
        <v/>
      </c>
      <c r="GT23" s="737">
        <f>+GI23/GE23</f>
        <v/>
      </c>
      <c r="GU23" s="737">
        <f>+GJ23/GE23</f>
        <v/>
      </c>
      <c r="GV23" s="737">
        <f>+GK23/GE23</f>
        <v/>
      </c>
      <c r="GW23" s="737">
        <f>+GL23/GE23</f>
        <v/>
      </c>
      <c r="GX23" s="746">
        <f>+GM23/GE23</f>
        <v/>
      </c>
      <c r="GZ23" s="743" t="inlineStr">
        <is>
          <t>NO FAULT</t>
        </is>
      </c>
      <c r="HA23" s="2548">
        <f>+HB23/HB28</f>
        <v/>
      </c>
      <c r="HB23" s="734">
        <f>SUM(HC23:HJ23)</f>
        <v/>
      </c>
      <c r="HC23" s="735" t="n"/>
      <c r="HD23" s="735" t="n"/>
      <c r="HE23" s="735" t="n"/>
      <c r="HF23" s="735" t="n"/>
      <c r="HG23" s="735" t="n"/>
      <c r="HH23" s="735" t="n"/>
      <c r="HI23" s="735" t="n"/>
      <c r="HJ23" s="744" t="n"/>
      <c r="HK23" s="317" t="n"/>
      <c r="HL23" s="743" t="inlineStr">
        <is>
          <t>NO FAULT</t>
        </is>
      </c>
      <c r="HM23" s="736">
        <f>SUM(HN23:HU23)</f>
        <v/>
      </c>
      <c r="HN23" s="737">
        <f>+HC23/HB23</f>
        <v/>
      </c>
      <c r="HO23" s="737">
        <f>+HD23/HB23</f>
        <v/>
      </c>
      <c r="HP23" s="737">
        <f>+HE23/HB23</f>
        <v/>
      </c>
      <c r="HQ23" s="737">
        <f>+HF23/HB23</f>
        <v/>
      </c>
      <c r="HR23" s="737">
        <f>+HG23/HB23</f>
        <v/>
      </c>
      <c r="HS23" s="737">
        <f>+HH23/HB23</f>
        <v/>
      </c>
      <c r="HT23" s="737">
        <f>+HI23/HB23</f>
        <v/>
      </c>
      <c r="HU23" s="746">
        <f>+HJ23/HB23</f>
        <v/>
      </c>
      <c r="HW23" s="743" t="inlineStr">
        <is>
          <t>NO FAULT</t>
        </is>
      </c>
      <c r="HX23" s="2548">
        <f>+HY23/HY28</f>
        <v/>
      </c>
      <c r="HY23" s="734">
        <f>SUM(HZ23:IG23)</f>
        <v/>
      </c>
      <c r="HZ23" s="735" t="n"/>
      <c r="IA23" s="735" t="n"/>
      <c r="IB23" s="735" t="n"/>
      <c r="IC23" s="735" t="n"/>
      <c r="ID23" s="735" t="n"/>
      <c r="IE23" s="735" t="n"/>
      <c r="IF23" s="735" t="n"/>
      <c r="IG23" s="744" t="n"/>
      <c r="IH23" s="317" t="n"/>
      <c r="II23" s="743" t="inlineStr">
        <is>
          <t>NO FAULT</t>
        </is>
      </c>
      <c r="IJ23" s="736">
        <f>SUM(IK23:IR23)</f>
        <v/>
      </c>
      <c r="IK23" s="737">
        <f>+HZ23/HY23</f>
        <v/>
      </c>
      <c r="IL23" s="737">
        <f>+IA23/HY23</f>
        <v/>
      </c>
      <c r="IM23" s="737">
        <f>+IB23/HY23</f>
        <v/>
      </c>
      <c r="IN23" s="737">
        <f>+IC23/HY23</f>
        <v/>
      </c>
      <c r="IO23" s="737">
        <f>+ID23/HY23</f>
        <v/>
      </c>
      <c r="IP23" s="737">
        <f>+IE23/HY23</f>
        <v/>
      </c>
      <c r="IQ23" s="737">
        <f>+IF23/HY23</f>
        <v/>
      </c>
      <c r="IR23" s="746">
        <f>+IG23/HY23</f>
        <v/>
      </c>
      <c r="IT23" s="743" t="inlineStr">
        <is>
          <t>NO FAULT</t>
        </is>
      </c>
      <c r="IU23" s="2548">
        <f>+IV23/IV28</f>
        <v/>
      </c>
      <c r="IV23" s="734">
        <f>SUM(IW23:JD23)</f>
        <v/>
      </c>
      <c r="IW23" s="735" t="n"/>
      <c r="IX23" s="735" t="n"/>
      <c r="IY23" s="735" t="n"/>
      <c r="IZ23" s="735" t="n"/>
      <c r="JA23" s="735" t="n"/>
      <c r="JB23" s="735" t="n"/>
      <c r="JC23" s="735" t="n"/>
      <c r="JD23" s="744" t="n"/>
      <c r="JE23" s="317" t="n"/>
      <c r="JF23" s="743" t="inlineStr">
        <is>
          <t>NO FAULT</t>
        </is>
      </c>
      <c r="JG23" s="736">
        <f>SUM(JH23:JO23)</f>
        <v/>
      </c>
      <c r="JH23" s="737">
        <f>+IW23/IV23</f>
        <v/>
      </c>
      <c r="JI23" s="737">
        <f>+IX23/IV23</f>
        <v/>
      </c>
      <c r="JJ23" s="737">
        <f>+IY23/IV23</f>
        <v/>
      </c>
      <c r="JK23" s="737">
        <f>+IZ23/IV23</f>
        <v/>
      </c>
      <c r="JL23" s="737">
        <f>+JA23/IV23</f>
        <v/>
      </c>
      <c r="JM23" s="737">
        <f>+JB23/IV23</f>
        <v/>
      </c>
      <c r="JN23" s="737">
        <f>+JC23/IV23</f>
        <v/>
      </c>
      <c r="JO23" s="746">
        <f>+JD23/IV23</f>
        <v/>
      </c>
      <c r="JQ23" s="743" t="inlineStr">
        <is>
          <t>NO FAULT</t>
        </is>
      </c>
      <c r="JR23" s="2548">
        <f>+JS23/JS28</f>
        <v/>
      </c>
      <c r="JS23" s="734">
        <f>SUM(JT23:KA23)</f>
        <v/>
      </c>
      <c r="JT23" s="735" t="n"/>
      <c r="JU23" s="735" t="n"/>
      <c r="JV23" s="735" t="n"/>
      <c r="JW23" s="735" t="n"/>
      <c r="JX23" s="735" t="n"/>
      <c r="JY23" s="735" t="n"/>
      <c r="JZ23" s="735" t="n"/>
      <c r="KA23" s="744" t="n"/>
      <c r="KB23" s="317" t="n"/>
      <c r="KC23" s="743" t="inlineStr">
        <is>
          <t>NO FAULT</t>
        </is>
      </c>
      <c r="KD23" s="736">
        <f>SUM(KE23:KL23)</f>
        <v/>
      </c>
      <c r="KE23" s="737">
        <f>+JT23/JS23</f>
        <v/>
      </c>
      <c r="KF23" s="737">
        <f>+JU23/JS23</f>
        <v/>
      </c>
      <c r="KG23" s="737">
        <f>+JV23/JS23</f>
        <v/>
      </c>
      <c r="KH23" s="737">
        <f>+JW23/JS23</f>
        <v/>
      </c>
      <c r="KI23" s="737">
        <f>+JX23/JS23</f>
        <v/>
      </c>
      <c r="KJ23" s="737">
        <f>+JY23/JS23</f>
        <v/>
      </c>
      <c r="KK23" s="737">
        <f>+JZ23/JS23</f>
        <v/>
      </c>
      <c r="KL23" s="746">
        <f>+KA23/JS23</f>
        <v/>
      </c>
    </row>
    <row r="24" ht="15.5" customHeight="1">
      <c r="A24" s="743" t="inlineStr">
        <is>
          <t>OTHER GOVT</t>
        </is>
      </c>
      <c r="B24" s="2548">
        <f>+C24/C28</f>
        <v/>
      </c>
      <c r="C24" s="734">
        <f>SUM(D24:K24)</f>
        <v/>
      </c>
      <c r="D24" s="735">
        <f>AA24+AX24+BU24+CR24+DO24+EL24+FI24+GF24+HC24+HZ24+IW24+JT24</f>
        <v/>
      </c>
      <c r="E24" s="735">
        <f>AB24+AY24+BV24+CS24+DP24+EM24+FJ24+GG24+HD24+IA24+IX24+JU24</f>
        <v/>
      </c>
      <c r="F24" s="735">
        <f>AC24+AZ24+BW24+CT24+DQ24+EN24+FK24+GH24+HE24+IB24+IY24+JV24</f>
        <v/>
      </c>
      <c r="G24" s="735">
        <f>AD24+BA24+BX24+CU24+DR24+EO24+FL24+GI24+HF24+IC24+IZ24+JW24</f>
        <v/>
      </c>
      <c r="H24" s="735">
        <f>AE24+BB24+BY24+CV24+DS24+EP24+FM24+GJ24+HG24+ID24+JA24+JX24</f>
        <v/>
      </c>
      <c r="I24" s="735">
        <f>AF24+BC24+BZ24+CW24+DT24+EQ24+FN24+GK24+HH24+IE24+JB24+JY24</f>
        <v/>
      </c>
      <c r="J24" s="735">
        <f>AG24+BD24+CA24+CX24+DU24+ER24+FO24+GL24+HI24+IF24+JC24+JZ24</f>
        <v/>
      </c>
      <c r="K24" s="744">
        <f>AH24+BE24+CB24+CY24+DV24+ES24+FP24+GM24+HJ24+IG24+JD24+KA24</f>
        <v/>
      </c>
      <c r="L24" s="317" t="n"/>
      <c r="M24" s="743" t="inlineStr">
        <is>
          <t>OTHER GOVT</t>
        </is>
      </c>
      <c r="N24" s="736">
        <f>SUM(O24:V24)</f>
        <v/>
      </c>
      <c r="O24" s="737">
        <f>+D24/C24</f>
        <v/>
      </c>
      <c r="P24" s="737">
        <f>+E24/C24</f>
        <v/>
      </c>
      <c r="Q24" s="737">
        <f>+F24/C24</f>
        <v/>
      </c>
      <c r="R24" s="737">
        <f>+G24/C24</f>
        <v/>
      </c>
      <c r="S24" s="737">
        <f>+H24/C24</f>
        <v/>
      </c>
      <c r="T24" s="737">
        <f>+I24/C24</f>
        <v/>
      </c>
      <c r="U24" s="737">
        <f>+J24/C24</f>
        <v/>
      </c>
      <c r="V24" s="746">
        <f>+K24/C24</f>
        <v/>
      </c>
      <c r="X24" s="743" t="inlineStr">
        <is>
          <t>OTHER GOVT</t>
        </is>
      </c>
      <c r="Y24" s="2548">
        <f>+Z24/Z28</f>
        <v/>
      </c>
      <c r="Z24" s="734">
        <f>SUM(AA24:AH24)</f>
        <v/>
      </c>
      <c r="AA24" s="735" t="n"/>
      <c r="AB24" s="735" t="n"/>
      <c r="AC24" s="735" t="n"/>
      <c r="AD24" s="735" t="n"/>
      <c r="AE24" s="735" t="n"/>
      <c r="AF24" s="735" t="n"/>
      <c r="AG24" s="735" t="n"/>
      <c r="AH24" s="744" t="n"/>
      <c r="AI24" s="317" t="n"/>
      <c r="AJ24" s="743" t="inlineStr">
        <is>
          <t>OTHER GOVT</t>
        </is>
      </c>
      <c r="AK24" s="736">
        <f>SUM(AL24:AS24)</f>
        <v/>
      </c>
      <c r="AL24" s="737">
        <f>+AA24/Z24</f>
        <v/>
      </c>
      <c r="AM24" s="737">
        <f>+AB24/Z24</f>
        <v/>
      </c>
      <c r="AN24" s="737">
        <f>+AC24/Z24</f>
        <v/>
      </c>
      <c r="AO24" s="737">
        <f>+AD24/Z24</f>
        <v/>
      </c>
      <c r="AP24" s="737">
        <f>+AE24/Z24</f>
        <v/>
      </c>
      <c r="AQ24" s="737">
        <f>+AF24/Z24</f>
        <v/>
      </c>
      <c r="AR24" s="737">
        <f>+AG24/Z24</f>
        <v/>
      </c>
      <c r="AS24" s="746">
        <f>+AH24/Z24</f>
        <v/>
      </c>
      <c r="AU24" s="743" t="inlineStr">
        <is>
          <t>OTHER GOVT</t>
        </is>
      </c>
      <c r="AV24" s="2548">
        <f>+AW24/AW28</f>
        <v/>
      </c>
      <c r="AW24" s="734">
        <f>SUM(AX24:BE24)</f>
        <v/>
      </c>
      <c r="AX24" s="735" t="n"/>
      <c r="AY24" s="735" t="n"/>
      <c r="AZ24" s="735" t="n"/>
      <c r="BA24" s="735" t="n"/>
      <c r="BB24" s="735" t="n"/>
      <c r="BC24" s="735" t="n"/>
      <c r="BD24" s="735" t="n"/>
      <c r="BE24" s="744" t="n"/>
      <c r="BF24" s="317" t="n"/>
      <c r="BG24" s="743" t="inlineStr">
        <is>
          <t>OTHER GOVT</t>
        </is>
      </c>
      <c r="BH24" s="736">
        <f>SUM(BI24:BP24)</f>
        <v/>
      </c>
      <c r="BI24" s="737">
        <f>+AX24/AW24</f>
        <v/>
      </c>
      <c r="BJ24" s="737">
        <f>+AY24/AW24</f>
        <v/>
      </c>
      <c r="BK24" s="737">
        <f>+AZ24/AW24</f>
        <v/>
      </c>
      <c r="BL24" s="737">
        <f>+BA24/AW24</f>
        <v/>
      </c>
      <c r="BM24" s="737">
        <f>+BB24/AW24</f>
        <v/>
      </c>
      <c r="BN24" s="737">
        <f>+BC24/AW24</f>
        <v/>
      </c>
      <c r="BO24" s="737">
        <f>+BD24/AW24</f>
        <v/>
      </c>
      <c r="BP24" s="746">
        <f>+BE24/AW24</f>
        <v/>
      </c>
      <c r="BR24" s="743" t="inlineStr">
        <is>
          <t>OTHER GOVT</t>
        </is>
      </c>
      <c r="BS24" s="2548">
        <f>+BT24/BT28</f>
        <v/>
      </c>
      <c r="BT24" s="734">
        <f>SUM(BU24:CB24)</f>
        <v/>
      </c>
      <c r="BU24" s="735" t="n"/>
      <c r="BV24" s="735" t="n"/>
      <c r="BW24" s="735" t="n"/>
      <c r="BX24" s="735" t="n"/>
      <c r="BY24" s="735" t="n"/>
      <c r="BZ24" s="735" t="n"/>
      <c r="CA24" s="735" t="n"/>
      <c r="CB24" s="744" t="n"/>
      <c r="CC24" s="317" t="n"/>
      <c r="CD24" s="743" t="inlineStr">
        <is>
          <t>OTHER GOVT</t>
        </is>
      </c>
      <c r="CE24" s="736">
        <f>SUM(CF24:CM24)</f>
        <v/>
      </c>
      <c r="CF24" s="737">
        <f>+BU24/BT24</f>
        <v/>
      </c>
      <c r="CG24" s="737">
        <f>+BV24/BT24</f>
        <v/>
      </c>
      <c r="CH24" s="737">
        <f>+BW24/BT24</f>
        <v/>
      </c>
      <c r="CI24" s="737">
        <f>+BX24/BT24</f>
        <v/>
      </c>
      <c r="CJ24" s="737">
        <f>+BY24/BT24</f>
        <v/>
      </c>
      <c r="CK24" s="737">
        <f>+BZ24/BT24</f>
        <v/>
      </c>
      <c r="CL24" s="737">
        <f>+CA24/BT24</f>
        <v/>
      </c>
      <c r="CM24" s="746">
        <f>+CB24/BT24</f>
        <v/>
      </c>
      <c r="CO24" s="743" t="inlineStr">
        <is>
          <t>OTHER GOVT</t>
        </is>
      </c>
      <c r="CP24" s="2548">
        <f>+CQ24/CQ28</f>
        <v/>
      </c>
      <c r="CQ24" s="734">
        <f>SUM(CR24:CY24)</f>
        <v/>
      </c>
      <c r="CR24" s="735" t="n"/>
      <c r="CS24" s="735" t="n"/>
      <c r="CT24" s="735" t="n"/>
      <c r="CU24" s="735" t="n"/>
      <c r="CV24" s="735" t="n"/>
      <c r="CW24" s="735" t="n"/>
      <c r="CX24" s="735" t="n"/>
      <c r="CY24" s="744" t="n"/>
      <c r="CZ24" s="317" t="n"/>
      <c r="DA24" s="743" t="inlineStr">
        <is>
          <t>OTHER GOVT</t>
        </is>
      </c>
      <c r="DB24" s="736">
        <f>SUM(DC24:DJ24)</f>
        <v/>
      </c>
      <c r="DC24" s="737">
        <f>+CR24/CQ24</f>
        <v/>
      </c>
      <c r="DD24" s="737">
        <f>+CS24/CQ24</f>
        <v/>
      </c>
      <c r="DE24" s="737">
        <f>+CT24/CQ24</f>
        <v/>
      </c>
      <c r="DF24" s="737">
        <f>+CU24/CQ24</f>
        <v/>
      </c>
      <c r="DG24" s="737">
        <f>+CV24/CQ24</f>
        <v/>
      </c>
      <c r="DH24" s="737">
        <f>+CW24/CQ24</f>
        <v/>
      </c>
      <c r="DI24" s="737">
        <f>+CX24/CQ24</f>
        <v/>
      </c>
      <c r="DJ24" s="746">
        <f>+CY24/CQ24</f>
        <v/>
      </c>
      <c r="DL24" s="743" t="inlineStr">
        <is>
          <t>OTHER GOVT</t>
        </is>
      </c>
      <c r="DM24" s="2548">
        <f>+DN24/DN28</f>
        <v/>
      </c>
      <c r="DN24" s="734">
        <f>SUM(DO24:DV24)</f>
        <v/>
      </c>
      <c r="DO24" s="735" t="n"/>
      <c r="DP24" s="735" t="n"/>
      <c r="DQ24" s="735" t="n"/>
      <c r="DR24" s="735" t="n"/>
      <c r="DS24" s="735" t="n"/>
      <c r="DT24" s="735" t="n"/>
      <c r="DU24" s="735" t="n"/>
      <c r="DV24" s="744" t="n"/>
      <c r="DW24" s="317" t="n"/>
      <c r="DX24" s="743" t="inlineStr">
        <is>
          <t>OTHER GOVT</t>
        </is>
      </c>
      <c r="DY24" s="736">
        <f>SUM(DZ24:EG24)</f>
        <v/>
      </c>
      <c r="DZ24" s="737">
        <f>+DO24/DN24</f>
        <v/>
      </c>
      <c r="EA24" s="737">
        <f>+DP24/DN24</f>
        <v/>
      </c>
      <c r="EB24" s="737">
        <f>+DQ24/DN24</f>
        <v/>
      </c>
      <c r="EC24" s="737">
        <f>+DR24/DN24</f>
        <v/>
      </c>
      <c r="ED24" s="737">
        <f>+DS24/DN24</f>
        <v/>
      </c>
      <c r="EE24" s="737">
        <f>+DT24/DN24</f>
        <v/>
      </c>
      <c r="EF24" s="737">
        <f>+DU24/DN24</f>
        <v/>
      </c>
      <c r="EG24" s="746">
        <f>+DV24/DN24</f>
        <v/>
      </c>
      <c r="EI24" s="743" t="inlineStr">
        <is>
          <t>OTHER GOVT</t>
        </is>
      </c>
      <c r="EJ24" s="2548">
        <f>+EK24/EK28</f>
        <v/>
      </c>
      <c r="EK24" s="734">
        <f>SUM(EL24:ES24)</f>
        <v/>
      </c>
      <c r="EL24" s="735" t="n"/>
      <c r="EM24" s="735" t="n"/>
      <c r="EN24" s="735" t="n"/>
      <c r="EO24" s="735" t="n"/>
      <c r="EP24" s="735" t="n"/>
      <c r="EQ24" s="735" t="n"/>
      <c r="ER24" s="735" t="n"/>
      <c r="ES24" s="744" t="n"/>
      <c r="ET24" s="317" t="n"/>
      <c r="EU24" s="743" t="inlineStr">
        <is>
          <t>OTHER GOVT</t>
        </is>
      </c>
      <c r="EV24" s="736">
        <f>SUM(EW24:FD24)</f>
        <v/>
      </c>
      <c r="EW24" s="737">
        <f>+EL24/EK24</f>
        <v/>
      </c>
      <c r="EX24" s="737">
        <f>+EM24/EK24</f>
        <v/>
      </c>
      <c r="EY24" s="737">
        <f>+EN24/EK24</f>
        <v/>
      </c>
      <c r="EZ24" s="737">
        <f>+EO24/EK24</f>
        <v/>
      </c>
      <c r="FA24" s="737">
        <f>+EP24/EK24</f>
        <v/>
      </c>
      <c r="FB24" s="737">
        <f>+EQ24/EK24</f>
        <v/>
      </c>
      <c r="FC24" s="737">
        <f>+ER24/EK24</f>
        <v/>
      </c>
      <c r="FD24" s="746">
        <f>+ES24/EK24</f>
        <v/>
      </c>
      <c r="FF24" s="743" t="inlineStr">
        <is>
          <t>OTHER GOVT</t>
        </is>
      </c>
      <c r="FG24" s="2548">
        <f>+FH24/FH28</f>
        <v/>
      </c>
      <c r="FH24" s="734">
        <f>SUM(FI24:FP24)</f>
        <v/>
      </c>
      <c r="FI24" s="735" t="n"/>
      <c r="FJ24" s="735" t="n"/>
      <c r="FK24" s="735" t="n"/>
      <c r="FL24" s="735" t="n"/>
      <c r="FM24" s="735" t="n"/>
      <c r="FN24" s="735" t="n"/>
      <c r="FO24" s="735" t="n"/>
      <c r="FP24" s="744" t="n"/>
      <c r="FQ24" s="317" t="n"/>
      <c r="FR24" s="743" t="inlineStr">
        <is>
          <t>OTHER GOVT</t>
        </is>
      </c>
      <c r="FS24" s="736">
        <f>SUM(FT24:GA24)</f>
        <v/>
      </c>
      <c r="FT24" s="737">
        <f>+FI24/FH24</f>
        <v/>
      </c>
      <c r="FU24" s="737">
        <f>+FJ24/FH24</f>
        <v/>
      </c>
      <c r="FV24" s="737">
        <f>+FK24/FH24</f>
        <v/>
      </c>
      <c r="FW24" s="737">
        <f>+FL24/FH24</f>
        <v/>
      </c>
      <c r="FX24" s="737">
        <f>+FM24/FH24</f>
        <v/>
      </c>
      <c r="FY24" s="737">
        <f>+FN24/FH24</f>
        <v/>
      </c>
      <c r="FZ24" s="737">
        <f>+FO24/FH24</f>
        <v/>
      </c>
      <c r="GA24" s="746">
        <f>+FP24/FH24</f>
        <v/>
      </c>
      <c r="GC24" s="743" t="inlineStr">
        <is>
          <t>OTHER GOVT</t>
        </is>
      </c>
      <c r="GD24" s="2548">
        <f>+GE24/GE28</f>
        <v/>
      </c>
      <c r="GE24" s="734">
        <f>SUM(GF24:GM24)</f>
        <v/>
      </c>
      <c r="GF24" s="735" t="n"/>
      <c r="GG24" s="735" t="n"/>
      <c r="GH24" s="735" t="n"/>
      <c r="GI24" s="735" t="n"/>
      <c r="GJ24" s="735" t="n"/>
      <c r="GK24" s="735" t="n"/>
      <c r="GL24" s="735" t="n"/>
      <c r="GM24" s="744" t="n"/>
      <c r="GN24" s="317" t="n"/>
      <c r="GO24" s="743" t="inlineStr">
        <is>
          <t>OTHER GOVT</t>
        </is>
      </c>
      <c r="GP24" s="736">
        <f>SUM(GQ24:GX24)</f>
        <v/>
      </c>
      <c r="GQ24" s="737">
        <f>+GF24/GE24</f>
        <v/>
      </c>
      <c r="GR24" s="737">
        <f>+GG24/GE24</f>
        <v/>
      </c>
      <c r="GS24" s="737">
        <f>+GH24/GE24</f>
        <v/>
      </c>
      <c r="GT24" s="737">
        <f>+GI24/GE24</f>
        <v/>
      </c>
      <c r="GU24" s="737">
        <f>+GJ24/GE24</f>
        <v/>
      </c>
      <c r="GV24" s="737">
        <f>+GK24/GE24</f>
        <v/>
      </c>
      <c r="GW24" s="737">
        <f>+GL24/GE24</f>
        <v/>
      </c>
      <c r="GX24" s="746">
        <f>+GM24/GE24</f>
        <v/>
      </c>
      <c r="GZ24" s="743" t="inlineStr">
        <is>
          <t>OTHER GOVT</t>
        </is>
      </c>
      <c r="HA24" s="2548">
        <f>+HB24/HB28</f>
        <v/>
      </c>
      <c r="HB24" s="734">
        <f>SUM(HC24:HJ24)</f>
        <v/>
      </c>
      <c r="HC24" s="735" t="n"/>
      <c r="HD24" s="735" t="n"/>
      <c r="HE24" s="735" t="n"/>
      <c r="HF24" s="735" t="n"/>
      <c r="HG24" s="735" t="n"/>
      <c r="HH24" s="735" t="n"/>
      <c r="HI24" s="735" t="n"/>
      <c r="HJ24" s="744" t="n"/>
      <c r="HK24" s="317" t="n"/>
      <c r="HL24" s="743" t="inlineStr">
        <is>
          <t>OTHER GOVT</t>
        </is>
      </c>
      <c r="HM24" s="736">
        <f>SUM(HN24:HU24)</f>
        <v/>
      </c>
      <c r="HN24" s="737">
        <f>+HC24/HB24</f>
        <v/>
      </c>
      <c r="HO24" s="737">
        <f>+HD24/HB24</f>
        <v/>
      </c>
      <c r="HP24" s="737">
        <f>+HE24/HB24</f>
        <v/>
      </c>
      <c r="HQ24" s="737">
        <f>+HF24/HB24</f>
        <v/>
      </c>
      <c r="HR24" s="737">
        <f>+HG24/HB24</f>
        <v/>
      </c>
      <c r="HS24" s="737">
        <f>+HH24/HB24</f>
        <v/>
      </c>
      <c r="HT24" s="737">
        <f>+HI24/HB24</f>
        <v/>
      </c>
      <c r="HU24" s="746">
        <f>+HJ24/HB24</f>
        <v/>
      </c>
      <c r="HW24" s="743" t="inlineStr">
        <is>
          <t>OTHER GOVT</t>
        </is>
      </c>
      <c r="HX24" s="2548">
        <f>+HY24/HY28</f>
        <v/>
      </c>
      <c r="HY24" s="734">
        <f>SUM(HZ24:IG24)</f>
        <v/>
      </c>
      <c r="HZ24" s="735" t="n"/>
      <c r="IA24" s="735" t="n"/>
      <c r="IB24" s="735" t="n"/>
      <c r="IC24" s="735" t="n"/>
      <c r="ID24" s="735" t="n"/>
      <c r="IE24" s="735" t="n"/>
      <c r="IF24" s="735" t="n"/>
      <c r="IG24" s="744" t="n"/>
      <c r="IH24" s="317" t="n"/>
      <c r="II24" s="743" t="inlineStr">
        <is>
          <t>OTHER GOVT</t>
        </is>
      </c>
      <c r="IJ24" s="736">
        <f>SUM(IK24:IR24)</f>
        <v/>
      </c>
      <c r="IK24" s="737">
        <f>+HZ24/HY24</f>
        <v/>
      </c>
      <c r="IL24" s="737">
        <f>+IA24/HY24</f>
        <v/>
      </c>
      <c r="IM24" s="737">
        <f>+IB24/HY24</f>
        <v/>
      </c>
      <c r="IN24" s="737">
        <f>+IC24/HY24</f>
        <v/>
      </c>
      <c r="IO24" s="737">
        <f>+ID24/HY24</f>
        <v/>
      </c>
      <c r="IP24" s="737">
        <f>+IE24/HY24</f>
        <v/>
      </c>
      <c r="IQ24" s="737">
        <f>+IF24/HY24</f>
        <v/>
      </c>
      <c r="IR24" s="746">
        <f>+IG24/HY24</f>
        <v/>
      </c>
      <c r="IT24" s="743" t="inlineStr">
        <is>
          <t>OTHER GOVT</t>
        </is>
      </c>
      <c r="IU24" s="2548">
        <f>+IV24/IV28</f>
        <v/>
      </c>
      <c r="IV24" s="734">
        <f>SUM(IW24:JD24)</f>
        <v/>
      </c>
      <c r="IW24" s="735" t="n"/>
      <c r="IX24" s="735" t="n"/>
      <c r="IY24" s="735" t="n"/>
      <c r="IZ24" s="735" t="n"/>
      <c r="JA24" s="735" t="n"/>
      <c r="JB24" s="735" t="n"/>
      <c r="JC24" s="735" t="n"/>
      <c r="JD24" s="744" t="n"/>
      <c r="JE24" s="317" t="n"/>
      <c r="JF24" s="743" t="inlineStr">
        <is>
          <t>OTHER GOVT</t>
        </is>
      </c>
      <c r="JG24" s="736">
        <f>SUM(JH24:JO24)</f>
        <v/>
      </c>
      <c r="JH24" s="737">
        <f>+IW24/IV24</f>
        <v/>
      </c>
      <c r="JI24" s="737">
        <f>+IX24/IV24</f>
        <v/>
      </c>
      <c r="JJ24" s="737">
        <f>+IY24/IV24</f>
        <v/>
      </c>
      <c r="JK24" s="737">
        <f>+IZ24/IV24</f>
        <v/>
      </c>
      <c r="JL24" s="737">
        <f>+JA24/IV24</f>
        <v/>
      </c>
      <c r="JM24" s="737">
        <f>+JB24/IV24</f>
        <v/>
      </c>
      <c r="JN24" s="737">
        <f>+JC24/IV24</f>
        <v/>
      </c>
      <c r="JO24" s="746">
        <f>+JD24/IV24</f>
        <v/>
      </c>
      <c r="JQ24" s="743" t="inlineStr">
        <is>
          <t>OTHER GOVT</t>
        </is>
      </c>
      <c r="JR24" s="2548">
        <f>+JS24/JS28</f>
        <v/>
      </c>
      <c r="JS24" s="734">
        <f>SUM(JT24:KA24)</f>
        <v/>
      </c>
      <c r="JT24" s="735" t="n"/>
      <c r="JU24" s="735" t="n"/>
      <c r="JV24" s="735" t="n"/>
      <c r="JW24" s="735" t="n"/>
      <c r="JX24" s="735" t="n"/>
      <c r="JY24" s="735" t="n"/>
      <c r="JZ24" s="735" t="n"/>
      <c r="KA24" s="744" t="n"/>
      <c r="KB24" s="317" t="n"/>
      <c r="KC24" s="743" t="inlineStr">
        <is>
          <t>OTHER GOVT</t>
        </is>
      </c>
      <c r="KD24" s="736">
        <f>SUM(KE24:KL24)</f>
        <v/>
      </c>
      <c r="KE24" s="737">
        <f>+JT24/JS24</f>
        <v/>
      </c>
      <c r="KF24" s="737">
        <f>+JU24/JS24</f>
        <v/>
      </c>
      <c r="KG24" s="737">
        <f>+JV24/JS24</f>
        <v/>
      </c>
      <c r="KH24" s="737">
        <f>+JW24/JS24</f>
        <v/>
      </c>
      <c r="KI24" s="737">
        <f>+JX24/JS24</f>
        <v/>
      </c>
      <c r="KJ24" s="737">
        <f>+JY24/JS24</f>
        <v/>
      </c>
      <c r="KK24" s="737">
        <f>+JZ24/JS24</f>
        <v/>
      </c>
      <c r="KL24" s="746">
        <f>+KA24/JS24</f>
        <v/>
      </c>
    </row>
    <row r="25" ht="15.5" customHeight="1">
      <c r="A25" s="743" t="inlineStr">
        <is>
          <t>OTHER INELIG</t>
        </is>
      </c>
      <c r="B25" s="2548">
        <f>+C25/C28</f>
        <v/>
      </c>
      <c r="C25" s="734">
        <f>SUM(D25:K25)</f>
        <v/>
      </c>
      <c r="D25" s="735">
        <f>AA25+AX25+BU25+CR25+DO25+EL25+FI25+GF25+HC25+HZ25+IW25+JT25</f>
        <v/>
      </c>
      <c r="E25" s="735">
        <f>AB25+AY25+BV25+CS25+DP25+EM25+FJ25+GG25+HD25+IA25+IX25+JU25</f>
        <v/>
      </c>
      <c r="F25" s="735">
        <f>AC25+AZ25+BW25+CT25+DQ25+EN25+FK25+GH25+HE25+IB25+IY25+JV25</f>
        <v/>
      </c>
      <c r="G25" s="735">
        <f>AD25+BA25+BX25+CU25+DR25+EO25+FL25+GI25+HF25+IC25+IZ25+JW25</f>
        <v/>
      </c>
      <c r="H25" s="735">
        <f>AE25+BB25+BY25+CV25+DS25+EP25+FM25+GJ25+HG25+ID25+JA25+JX25</f>
        <v/>
      </c>
      <c r="I25" s="735">
        <f>AF25+BC25+BZ25+CW25+DT25+EQ25+FN25+GK25+HH25+IE25+JB25+JY25</f>
        <v/>
      </c>
      <c r="J25" s="735">
        <f>AG25+BD25+CA25+CX25+DU25+ER25+FO25+GL25+HI25+IF25+JC25+JZ25</f>
        <v/>
      </c>
      <c r="K25" s="744">
        <f>AH25+BE25+CB25+CY25+DV25+ES25+FP25+GM25+HJ25+IG25+JD25+KA25</f>
        <v/>
      </c>
      <c r="L25" s="317" t="n"/>
      <c r="M25" s="743" t="inlineStr">
        <is>
          <t>OTHER INELIG</t>
        </is>
      </c>
      <c r="N25" s="736">
        <f>SUM(O25:V25)</f>
        <v/>
      </c>
      <c r="O25" s="737">
        <f>+D25/C25</f>
        <v/>
      </c>
      <c r="P25" s="737">
        <f>+E25/C25</f>
        <v/>
      </c>
      <c r="Q25" s="737">
        <f>+F25/C25</f>
        <v/>
      </c>
      <c r="R25" s="737">
        <f>+G25/C25</f>
        <v/>
      </c>
      <c r="S25" s="737">
        <f>+H25/C25</f>
        <v/>
      </c>
      <c r="T25" s="737">
        <f>+I25/C25</f>
        <v/>
      </c>
      <c r="U25" s="737">
        <f>+J25/C25</f>
        <v/>
      </c>
      <c r="V25" s="746">
        <f>+K25/C25</f>
        <v/>
      </c>
      <c r="X25" s="743" t="inlineStr">
        <is>
          <t>OTHER INELIG</t>
        </is>
      </c>
      <c r="Y25" s="2548">
        <f>+Z25/Z28</f>
        <v/>
      </c>
      <c r="Z25" s="734">
        <f>SUM(AA25:AH25)</f>
        <v/>
      </c>
      <c r="AA25" s="735" t="n"/>
      <c r="AB25" s="735" t="n"/>
      <c r="AC25" s="735" t="n"/>
      <c r="AD25" s="735" t="n"/>
      <c r="AE25" s="735" t="n"/>
      <c r="AF25" s="735" t="n"/>
      <c r="AG25" s="735" t="n"/>
      <c r="AH25" s="744" t="n"/>
      <c r="AI25" s="317" t="n"/>
      <c r="AJ25" s="743" t="inlineStr">
        <is>
          <t>OTHER INELIG</t>
        </is>
      </c>
      <c r="AK25" s="736">
        <f>SUM(AL25:AS25)</f>
        <v/>
      </c>
      <c r="AL25" s="737">
        <f>+AA25/Z25</f>
        <v/>
      </c>
      <c r="AM25" s="737">
        <f>+AB25/Z25</f>
        <v/>
      </c>
      <c r="AN25" s="737">
        <f>+AC25/Z25</f>
        <v/>
      </c>
      <c r="AO25" s="737">
        <f>+AD25/Z25</f>
        <v/>
      </c>
      <c r="AP25" s="737">
        <f>+AE25/Z25</f>
        <v/>
      </c>
      <c r="AQ25" s="737">
        <f>+AF25/Z25</f>
        <v/>
      </c>
      <c r="AR25" s="737">
        <f>+AG25/Z25</f>
        <v/>
      </c>
      <c r="AS25" s="746">
        <f>+AH25/Z25</f>
        <v/>
      </c>
      <c r="AU25" s="743" t="inlineStr">
        <is>
          <t>OTHER INELIG</t>
        </is>
      </c>
      <c r="AV25" s="2548">
        <f>+AW25/AW28</f>
        <v/>
      </c>
      <c r="AW25" s="734">
        <f>SUM(AX25:BE25)</f>
        <v/>
      </c>
      <c r="AX25" s="735" t="n"/>
      <c r="AY25" s="735" t="n"/>
      <c r="AZ25" s="735" t="n"/>
      <c r="BA25" s="735" t="n"/>
      <c r="BB25" s="735" t="n"/>
      <c r="BC25" s="735" t="n"/>
      <c r="BD25" s="735" t="n"/>
      <c r="BE25" s="744" t="n"/>
      <c r="BF25" s="317" t="n"/>
      <c r="BG25" s="743" t="inlineStr">
        <is>
          <t>OTHER INELIG</t>
        </is>
      </c>
      <c r="BH25" s="736">
        <f>SUM(BI25:BP25)</f>
        <v/>
      </c>
      <c r="BI25" s="737">
        <f>+AX25/AW25</f>
        <v/>
      </c>
      <c r="BJ25" s="737">
        <f>+AY25/AW25</f>
        <v/>
      </c>
      <c r="BK25" s="737">
        <f>+AZ25/AW25</f>
        <v/>
      </c>
      <c r="BL25" s="737">
        <f>+BA25/AW25</f>
        <v/>
      </c>
      <c r="BM25" s="737">
        <f>+BB25/AW25</f>
        <v/>
      </c>
      <c r="BN25" s="737">
        <f>+BC25/AW25</f>
        <v/>
      </c>
      <c r="BO25" s="737">
        <f>+BD25/AW25</f>
        <v/>
      </c>
      <c r="BP25" s="746">
        <f>+BE25/AW25</f>
        <v/>
      </c>
      <c r="BR25" s="743" t="inlineStr">
        <is>
          <t>OTHER INELIG</t>
        </is>
      </c>
      <c r="BS25" s="2548">
        <f>+BT25/BT28</f>
        <v/>
      </c>
      <c r="BT25" s="734">
        <f>SUM(BU25:CB25)</f>
        <v/>
      </c>
      <c r="BU25" s="735" t="n"/>
      <c r="BV25" s="735" t="n"/>
      <c r="BW25" s="735" t="n"/>
      <c r="BX25" s="735" t="n"/>
      <c r="BY25" s="735" t="n"/>
      <c r="BZ25" s="735" t="n"/>
      <c r="CA25" s="735" t="n"/>
      <c r="CB25" s="744" t="n"/>
      <c r="CC25" s="317" t="n"/>
      <c r="CD25" s="743" t="inlineStr">
        <is>
          <t>OTHER INELIG</t>
        </is>
      </c>
      <c r="CE25" s="736">
        <f>SUM(CF25:CM25)</f>
        <v/>
      </c>
      <c r="CF25" s="737">
        <f>+BU25/BT25</f>
        <v/>
      </c>
      <c r="CG25" s="737">
        <f>+BV25/BT25</f>
        <v/>
      </c>
      <c r="CH25" s="737">
        <f>+BW25/BT25</f>
        <v/>
      </c>
      <c r="CI25" s="737">
        <f>+BX25/BT25</f>
        <v/>
      </c>
      <c r="CJ25" s="737">
        <f>+BY25/BT25</f>
        <v/>
      </c>
      <c r="CK25" s="737">
        <f>+BZ25/BT25</f>
        <v/>
      </c>
      <c r="CL25" s="737">
        <f>+CA25/BT25</f>
        <v/>
      </c>
      <c r="CM25" s="746">
        <f>+CB25/BT25</f>
        <v/>
      </c>
      <c r="CO25" s="743" t="inlineStr">
        <is>
          <t>OTHER INELIG</t>
        </is>
      </c>
      <c r="CP25" s="2548">
        <f>+CQ25/CQ28</f>
        <v/>
      </c>
      <c r="CQ25" s="734">
        <f>SUM(CR25:CY25)</f>
        <v/>
      </c>
      <c r="CR25" s="735" t="n"/>
      <c r="CS25" s="735" t="n"/>
      <c r="CT25" s="735" t="n"/>
      <c r="CU25" s="735" t="n"/>
      <c r="CV25" s="735" t="n"/>
      <c r="CW25" s="735" t="n"/>
      <c r="CX25" s="735" t="n"/>
      <c r="CY25" s="744" t="n"/>
      <c r="CZ25" s="317" t="n"/>
      <c r="DA25" s="743" t="inlineStr">
        <is>
          <t>OTHER INELIG</t>
        </is>
      </c>
      <c r="DB25" s="736">
        <f>SUM(DC25:DJ25)</f>
        <v/>
      </c>
      <c r="DC25" s="737">
        <f>+CR25/CQ25</f>
        <v/>
      </c>
      <c r="DD25" s="737">
        <f>+CS25/CQ25</f>
        <v/>
      </c>
      <c r="DE25" s="737">
        <f>+CT25/CQ25</f>
        <v/>
      </c>
      <c r="DF25" s="737">
        <f>+CU25/CQ25</f>
        <v/>
      </c>
      <c r="DG25" s="737">
        <f>+CV25/CQ25</f>
        <v/>
      </c>
      <c r="DH25" s="737">
        <f>+CW25/CQ25</f>
        <v/>
      </c>
      <c r="DI25" s="737">
        <f>+CX25/CQ25</f>
        <v/>
      </c>
      <c r="DJ25" s="746">
        <f>+CY25/CQ25</f>
        <v/>
      </c>
      <c r="DL25" s="743" t="inlineStr">
        <is>
          <t>OTHER INELIG</t>
        </is>
      </c>
      <c r="DM25" s="2548">
        <f>+DN25/DN28</f>
        <v/>
      </c>
      <c r="DN25" s="734">
        <f>SUM(DO25:DV25)</f>
        <v/>
      </c>
      <c r="DO25" s="735" t="n"/>
      <c r="DP25" s="735" t="n"/>
      <c r="DQ25" s="735" t="n"/>
      <c r="DR25" s="735" t="n"/>
      <c r="DS25" s="735" t="n"/>
      <c r="DT25" s="735" t="n"/>
      <c r="DU25" s="735" t="n"/>
      <c r="DV25" s="744" t="n"/>
      <c r="DW25" s="317" t="n"/>
      <c r="DX25" s="743" t="inlineStr">
        <is>
          <t>OTHER INELIG</t>
        </is>
      </c>
      <c r="DY25" s="736">
        <f>SUM(DZ25:EG25)</f>
        <v/>
      </c>
      <c r="DZ25" s="737">
        <f>+DO25/DN25</f>
        <v/>
      </c>
      <c r="EA25" s="737">
        <f>+DP25/DN25</f>
        <v/>
      </c>
      <c r="EB25" s="737">
        <f>+DQ25/DN25</f>
        <v/>
      </c>
      <c r="EC25" s="737">
        <f>+DR25/DN25</f>
        <v/>
      </c>
      <c r="ED25" s="737">
        <f>+DS25/DN25</f>
        <v/>
      </c>
      <c r="EE25" s="737">
        <f>+DT25/DN25</f>
        <v/>
      </c>
      <c r="EF25" s="737">
        <f>+DU25/DN25</f>
        <v/>
      </c>
      <c r="EG25" s="746">
        <f>+DV25/DN25</f>
        <v/>
      </c>
      <c r="EI25" s="743" t="inlineStr">
        <is>
          <t>OTHER INELIG</t>
        </is>
      </c>
      <c r="EJ25" s="2548">
        <f>+EK25/EK28</f>
        <v/>
      </c>
      <c r="EK25" s="734">
        <f>SUM(EL25:ES25)</f>
        <v/>
      </c>
      <c r="EL25" s="735" t="n"/>
      <c r="EM25" s="735" t="n"/>
      <c r="EN25" s="735" t="n"/>
      <c r="EO25" s="735" t="n"/>
      <c r="EP25" s="735" t="n"/>
      <c r="EQ25" s="735" t="n"/>
      <c r="ER25" s="735" t="n"/>
      <c r="ES25" s="744" t="n"/>
      <c r="ET25" s="317" t="n"/>
      <c r="EU25" s="743" t="inlineStr">
        <is>
          <t>OTHER INELIG</t>
        </is>
      </c>
      <c r="EV25" s="736">
        <f>SUM(EW25:FD25)</f>
        <v/>
      </c>
      <c r="EW25" s="737">
        <f>+EL25/EK25</f>
        <v/>
      </c>
      <c r="EX25" s="737">
        <f>+EM25/EK25</f>
        <v/>
      </c>
      <c r="EY25" s="737">
        <f>+EN25/EK25</f>
        <v/>
      </c>
      <c r="EZ25" s="737">
        <f>+EO25/EK25</f>
        <v/>
      </c>
      <c r="FA25" s="737">
        <f>+EP25/EK25</f>
        <v/>
      </c>
      <c r="FB25" s="737">
        <f>+EQ25/EK25</f>
        <v/>
      </c>
      <c r="FC25" s="737">
        <f>+ER25/EK25</f>
        <v/>
      </c>
      <c r="FD25" s="746">
        <f>+ES25/EK25</f>
        <v/>
      </c>
      <c r="FF25" s="743" t="inlineStr">
        <is>
          <t>OTHER INELIG</t>
        </is>
      </c>
      <c r="FG25" s="2548">
        <f>+FH25/FH28</f>
        <v/>
      </c>
      <c r="FH25" s="734">
        <f>SUM(FI25:FP25)</f>
        <v/>
      </c>
      <c r="FI25" s="735" t="n"/>
      <c r="FJ25" s="735" t="n"/>
      <c r="FK25" s="735" t="n"/>
      <c r="FL25" s="735" t="n"/>
      <c r="FM25" s="735" t="n"/>
      <c r="FN25" s="735" t="n"/>
      <c r="FO25" s="735" t="n"/>
      <c r="FP25" s="744" t="n"/>
      <c r="FQ25" s="317" t="n"/>
      <c r="FR25" s="743" t="inlineStr">
        <is>
          <t>OTHER INELIG</t>
        </is>
      </c>
      <c r="FS25" s="736">
        <f>SUM(FT25:GA25)</f>
        <v/>
      </c>
      <c r="FT25" s="737">
        <f>+FI25/FH25</f>
        <v/>
      </c>
      <c r="FU25" s="737">
        <f>+FJ25/FH25</f>
        <v/>
      </c>
      <c r="FV25" s="737">
        <f>+FK25/FH25</f>
        <v/>
      </c>
      <c r="FW25" s="737">
        <f>+FL25/FH25</f>
        <v/>
      </c>
      <c r="FX25" s="737">
        <f>+FM25/FH25</f>
        <v/>
      </c>
      <c r="FY25" s="737">
        <f>+FN25/FH25</f>
        <v/>
      </c>
      <c r="FZ25" s="737">
        <f>+FO25/FH25</f>
        <v/>
      </c>
      <c r="GA25" s="746">
        <f>+FP25/FH25</f>
        <v/>
      </c>
      <c r="GC25" s="743" t="inlineStr">
        <is>
          <t>OTHER INELIG</t>
        </is>
      </c>
      <c r="GD25" s="2548">
        <f>+GE25/GE28</f>
        <v/>
      </c>
      <c r="GE25" s="734">
        <f>SUM(GF25:GM25)</f>
        <v/>
      </c>
      <c r="GF25" s="735" t="n"/>
      <c r="GG25" s="735" t="n"/>
      <c r="GH25" s="735" t="n"/>
      <c r="GI25" s="735" t="n"/>
      <c r="GJ25" s="735" t="n"/>
      <c r="GK25" s="735" t="n"/>
      <c r="GL25" s="735" t="n"/>
      <c r="GM25" s="744" t="n"/>
      <c r="GN25" s="317" t="n"/>
      <c r="GO25" s="743" t="inlineStr">
        <is>
          <t>OTHER INELIG</t>
        </is>
      </c>
      <c r="GP25" s="736">
        <f>SUM(GQ25:GX25)</f>
        <v/>
      </c>
      <c r="GQ25" s="737">
        <f>+GF25/GE25</f>
        <v/>
      </c>
      <c r="GR25" s="737">
        <f>+GG25/GE25</f>
        <v/>
      </c>
      <c r="GS25" s="737">
        <f>+GH25/GE25</f>
        <v/>
      </c>
      <c r="GT25" s="737">
        <f>+GI25/GE25</f>
        <v/>
      </c>
      <c r="GU25" s="737">
        <f>+GJ25/GE25</f>
        <v/>
      </c>
      <c r="GV25" s="737">
        <f>+GK25/GE25</f>
        <v/>
      </c>
      <c r="GW25" s="737">
        <f>+GL25/GE25</f>
        <v/>
      </c>
      <c r="GX25" s="746">
        <f>+GM25/GE25</f>
        <v/>
      </c>
      <c r="GZ25" s="743" t="inlineStr">
        <is>
          <t>OTHER INELIG</t>
        </is>
      </c>
      <c r="HA25" s="2548">
        <f>+HB25/HB28</f>
        <v/>
      </c>
      <c r="HB25" s="734">
        <f>SUM(HC25:HJ25)</f>
        <v/>
      </c>
      <c r="HC25" s="735" t="n"/>
      <c r="HD25" s="735" t="n"/>
      <c r="HE25" s="735" t="n"/>
      <c r="HF25" s="735" t="n"/>
      <c r="HG25" s="735" t="n"/>
      <c r="HH25" s="735" t="n"/>
      <c r="HI25" s="735" t="n"/>
      <c r="HJ25" s="744" t="n"/>
      <c r="HK25" s="317" t="n"/>
      <c r="HL25" s="743" t="inlineStr">
        <is>
          <t>OTHER INELIG</t>
        </is>
      </c>
      <c r="HM25" s="736">
        <f>SUM(HN25:HU25)</f>
        <v/>
      </c>
      <c r="HN25" s="737">
        <f>+HC25/HB25</f>
        <v/>
      </c>
      <c r="HO25" s="737">
        <f>+HD25/HB25</f>
        <v/>
      </c>
      <c r="HP25" s="737">
        <f>+HE25/HB25</f>
        <v/>
      </c>
      <c r="HQ25" s="737">
        <f>+HF25/HB25</f>
        <v/>
      </c>
      <c r="HR25" s="737">
        <f>+HG25/HB25</f>
        <v/>
      </c>
      <c r="HS25" s="737">
        <f>+HH25/HB25</f>
        <v/>
      </c>
      <c r="HT25" s="737">
        <f>+HI25/HB25</f>
        <v/>
      </c>
      <c r="HU25" s="746">
        <f>+HJ25/HB25</f>
        <v/>
      </c>
      <c r="HW25" s="743" t="inlineStr">
        <is>
          <t>OTHER INELIG</t>
        </is>
      </c>
      <c r="HX25" s="2548">
        <f>+HY25/HY28</f>
        <v/>
      </c>
      <c r="HY25" s="734">
        <f>SUM(HZ25:IG25)</f>
        <v/>
      </c>
      <c r="HZ25" s="735" t="n"/>
      <c r="IA25" s="735" t="n"/>
      <c r="IB25" s="735" t="n"/>
      <c r="IC25" s="735" t="n"/>
      <c r="ID25" s="735" t="n"/>
      <c r="IE25" s="735" t="n"/>
      <c r="IF25" s="735" t="n"/>
      <c r="IG25" s="744" t="n"/>
      <c r="IH25" s="317" t="n"/>
      <c r="II25" s="743" t="inlineStr">
        <is>
          <t>OTHER INELIG</t>
        </is>
      </c>
      <c r="IJ25" s="736">
        <f>SUM(IK25:IR25)</f>
        <v/>
      </c>
      <c r="IK25" s="737">
        <f>+HZ25/HY25</f>
        <v/>
      </c>
      <c r="IL25" s="737">
        <f>+IA25/HY25</f>
        <v/>
      </c>
      <c r="IM25" s="737">
        <f>+IB25/HY25</f>
        <v/>
      </c>
      <c r="IN25" s="737">
        <f>+IC25/HY25</f>
        <v/>
      </c>
      <c r="IO25" s="737">
        <f>+ID25/HY25</f>
        <v/>
      </c>
      <c r="IP25" s="737">
        <f>+IE25/HY25</f>
        <v/>
      </c>
      <c r="IQ25" s="737">
        <f>+IF25/HY25</f>
        <v/>
      </c>
      <c r="IR25" s="746">
        <f>+IG25/HY25</f>
        <v/>
      </c>
      <c r="IT25" s="743" t="inlineStr">
        <is>
          <t>OTHER INELIG</t>
        </is>
      </c>
      <c r="IU25" s="2548">
        <f>+IV25/IV28</f>
        <v/>
      </c>
      <c r="IV25" s="734">
        <f>SUM(IW25:JD25)</f>
        <v/>
      </c>
      <c r="IW25" s="735" t="n"/>
      <c r="IX25" s="735" t="n"/>
      <c r="IY25" s="735" t="n"/>
      <c r="IZ25" s="735" t="n"/>
      <c r="JA25" s="735" t="n"/>
      <c r="JB25" s="735" t="n"/>
      <c r="JC25" s="735" t="n"/>
      <c r="JD25" s="744" t="n"/>
      <c r="JE25" s="317" t="n"/>
      <c r="JF25" s="743" t="inlineStr">
        <is>
          <t>OTHER INELIG</t>
        </is>
      </c>
      <c r="JG25" s="736">
        <f>SUM(JH25:JO25)</f>
        <v/>
      </c>
      <c r="JH25" s="737">
        <f>+IW25/IV25</f>
        <v/>
      </c>
      <c r="JI25" s="737">
        <f>+IX25/IV25</f>
        <v/>
      </c>
      <c r="JJ25" s="737">
        <f>+IY25/IV25</f>
        <v/>
      </c>
      <c r="JK25" s="737">
        <f>+IZ25/IV25</f>
        <v/>
      </c>
      <c r="JL25" s="737">
        <f>+JA25/IV25</f>
        <v/>
      </c>
      <c r="JM25" s="737">
        <f>+JB25/IV25</f>
        <v/>
      </c>
      <c r="JN25" s="737">
        <f>+JC25/IV25</f>
        <v/>
      </c>
      <c r="JO25" s="746">
        <f>+JD25/IV25</f>
        <v/>
      </c>
      <c r="JQ25" s="743" t="inlineStr">
        <is>
          <t>OTHER INELIG</t>
        </is>
      </c>
      <c r="JR25" s="2548">
        <f>+JS25/JS28</f>
        <v/>
      </c>
      <c r="JS25" s="734">
        <f>SUM(JT25:KA25)</f>
        <v/>
      </c>
      <c r="JT25" s="735" t="n"/>
      <c r="JU25" s="735" t="n"/>
      <c r="JV25" s="735" t="n"/>
      <c r="JW25" s="735" t="n"/>
      <c r="JX25" s="735" t="n"/>
      <c r="JY25" s="735" t="n"/>
      <c r="JZ25" s="735" t="n"/>
      <c r="KA25" s="744" t="n"/>
      <c r="KB25" s="317" t="n"/>
      <c r="KC25" s="743" t="inlineStr">
        <is>
          <t>OTHER INELIG</t>
        </is>
      </c>
      <c r="KD25" s="736">
        <f>SUM(KE25:KL25)</f>
        <v/>
      </c>
      <c r="KE25" s="737">
        <f>+JT25/JS25</f>
        <v/>
      </c>
      <c r="KF25" s="737">
        <f>+JU25/JS25</f>
        <v/>
      </c>
      <c r="KG25" s="737">
        <f>+JV25/JS25</f>
        <v/>
      </c>
      <c r="KH25" s="737">
        <f>+JW25/JS25</f>
        <v/>
      </c>
      <c r="KI25" s="737">
        <f>+JX25/JS25</f>
        <v/>
      </c>
      <c r="KJ25" s="737">
        <f>+JY25/JS25</f>
        <v/>
      </c>
      <c r="KK25" s="737">
        <f>+JZ25/JS25</f>
        <v/>
      </c>
      <c r="KL25" s="746">
        <f>+KA25/JS25</f>
        <v/>
      </c>
    </row>
    <row r="26" ht="15.5" customHeight="1">
      <c r="A26" s="743" t="inlineStr">
        <is>
          <t>SELF PAY</t>
        </is>
      </c>
      <c r="B26" s="2548">
        <f>+C26/C28</f>
        <v/>
      </c>
      <c r="C26" s="734">
        <f>SUM(D26:K26)</f>
        <v/>
      </c>
      <c r="D26" s="735">
        <f>AA26+AX26+BU26+CR26+DO26+EL26+FI26+GF26+HC26+HZ26+IW26+JT26</f>
        <v/>
      </c>
      <c r="E26" s="735">
        <f>AB26+AY26+BV26+CS26+DP26+EM26+FJ26+GG26+HD26+IA26+IX26+JU26</f>
        <v/>
      </c>
      <c r="F26" s="735">
        <f>AC26+AZ26+BW26+CT26+DQ26+EN26+FK26+GH26+HE26+IB26+IY26+JV26</f>
        <v/>
      </c>
      <c r="G26" s="735">
        <f>AD26+BA26+BX26+CU26+DR26+EO26+FL26+GI26+HF26+IC26+IZ26+JW26</f>
        <v/>
      </c>
      <c r="H26" s="735">
        <f>AE26+BB26+BY26+CV26+DS26+EP26+FM26+GJ26+HG26+ID26+JA26+JX26</f>
        <v/>
      </c>
      <c r="I26" s="735">
        <f>AF26+BC26+BZ26+CW26+DT26+EQ26+FN26+GK26+HH26+IE26+JB26+JY26</f>
        <v/>
      </c>
      <c r="J26" s="735">
        <f>AG26+BD26+CA26+CX26+DU26+ER26+FO26+GL26+HI26+IF26+JC26+JZ26</f>
        <v/>
      </c>
      <c r="K26" s="744">
        <f>AH26+BE26+CB26+CY26+DV26+ES26+FP26+GM26+HJ26+IG26+JD26+KA26</f>
        <v/>
      </c>
      <c r="L26" s="317" t="n"/>
      <c r="M26" s="743" t="inlineStr">
        <is>
          <t>SELF PAY</t>
        </is>
      </c>
      <c r="N26" s="736">
        <f>SUM(O26:V26)</f>
        <v/>
      </c>
      <c r="O26" s="737">
        <f>+D26/C26</f>
        <v/>
      </c>
      <c r="P26" s="737">
        <f>+E26/C26</f>
        <v/>
      </c>
      <c r="Q26" s="737">
        <f>+F26/C26</f>
        <v/>
      </c>
      <c r="R26" s="737">
        <f>+G26/C26</f>
        <v/>
      </c>
      <c r="S26" s="737">
        <f>+H26/C26</f>
        <v/>
      </c>
      <c r="T26" s="737">
        <f>+I26/C26</f>
        <v/>
      </c>
      <c r="U26" s="737">
        <f>+J26/C26</f>
        <v/>
      </c>
      <c r="V26" s="746">
        <f>+K26/C26</f>
        <v/>
      </c>
      <c r="X26" s="743" t="inlineStr">
        <is>
          <t>SELF PAY</t>
        </is>
      </c>
      <c r="Y26" s="2548">
        <f>+Z26/Z28</f>
        <v/>
      </c>
      <c r="Z26" s="734">
        <f>SUM(AA26:AH26)</f>
        <v/>
      </c>
      <c r="AA26" s="735" t="n"/>
      <c r="AB26" s="735" t="n"/>
      <c r="AC26" s="735" t="n"/>
      <c r="AD26" s="735" t="n"/>
      <c r="AE26" s="735" t="n"/>
      <c r="AF26" s="735" t="n"/>
      <c r="AG26" s="735" t="n"/>
      <c r="AH26" s="744" t="n"/>
      <c r="AI26" s="317" t="n"/>
      <c r="AJ26" s="743" t="inlineStr">
        <is>
          <t>SELF PAY</t>
        </is>
      </c>
      <c r="AK26" s="736">
        <f>SUM(AL26:AS26)</f>
        <v/>
      </c>
      <c r="AL26" s="737">
        <f>+AA26/Z26</f>
        <v/>
      </c>
      <c r="AM26" s="737">
        <f>+AB26/Z26</f>
        <v/>
      </c>
      <c r="AN26" s="737">
        <f>+AC26/Z26</f>
        <v/>
      </c>
      <c r="AO26" s="737">
        <f>+AD26/Z26</f>
        <v/>
      </c>
      <c r="AP26" s="737">
        <f>+AE26/Z26</f>
        <v/>
      </c>
      <c r="AQ26" s="737">
        <f>+AF26/Z26</f>
        <v/>
      </c>
      <c r="AR26" s="737">
        <f>+AG26/Z26</f>
        <v/>
      </c>
      <c r="AS26" s="746">
        <f>+AH26/Z26</f>
        <v/>
      </c>
      <c r="AU26" s="743" t="inlineStr">
        <is>
          <t>SELF PAY</t>
        </is>
      </c>
      <c r="AV26" s="2548">
        <f>+AW26/AW28</f>
        <v/>
      </c>
      <c r="AW26" s="734">
        <f>SUM(AX26:BE26)</f>
        <v/>
      </c>
      <c r="AX26" s="735" t="n"/>
      <c r="AY26" s="735" t="n"/>
      <c r="AZ26" s="735" t="n"/>
      <c r="BA26" s="735" t="n"/>
      <c r="BB26" s="735" t="n"/>
      <c r="BC26" s="735" t="n"/>
      <c r="BD26" s="735" t="n"/>
      <c r="BE26" s="744" t="n"/>
      <c r="BF26" s="317" t="n"/>
      <c r="BG26" s="743" t="inlineStr">
        <is>
          <t>SELF PAY</t>
        </is>
      </c>
      <c r="BH26" s="736">
        <f>SUM(BI26:BP26)</f>
        <v/>
      </c>
      <c r="BI26" s="737">
        <f>+AX26/AW26</f>
        <v/>
      </c>
      <c r="BJ26" s="737">
        <f>+AY26/AW26</f>
        <v/>
      </c>
      <c r="BK26" s="737">
        <f>+AZ26/AW26</f>
        <v/>
      </c>
      <c r="BL26" s="737">
        <f>+BA26/AW26</f>
        <v/>
      </c>
      <c r="BM26" s="737">
        <f>+BB26/AW26</f>
        <v/>
      </c>
      <c r="BN26" s="737">
        <f>+BC26/AW26</f>
        <v/>
      </c>
      <c r="BO26" s="737">
        <f>+BD26/AW26</f>
        <v/>
      </c>
      <c r="BP26" s="746">
        <f>+BE26/AW26</f>
        <v/>
      </c>
      <c r="BR26" s="743" t="inlineStr">
        <is>
          <t>SELF PAY</t>
        </is>
      </c>
      <c r="BS26" s="2548">
        <f>+BT26/BT28</f>
        <v/>
      </c>
      <c r="BT26" s="734">
        <f>SUM(BU26:CB26)</f>
        <v/>
      </c>
      <c r="BU26" s="735" t="n"/>
      <c r="BV26" s="735" t="n"/>
      <c r="BW26" s="735" t="n"/>
      <c r="BX26" s="735" t="n"/>
      <c r="BY26" s="735" t="n"/>
      <c r="BZ26" s="735" t="n"/>
      <c r="CA26" s="735" t="n"/>
      <c r="CB26" s="744" t="n"/>
      <c r="CC26" s="317" t="n"/>
      <c r="CD26" s="743" t="inlineStr">
        <is>
          <t>SELF PAY</t>
        </is>
      </c>
      <c r="CE26" s="736">
        <f>SUM(CF26:CM26)</f>
        <v/>
      </c>
      <c r="CF26" s="737">
        <f>+BU26/BT26</f>
        <v/>
      </c>
      <c r="CG26" s="737">
        <f>+BV26/BT26</f>
        <v/>
      </c>
      <c r="CH26" s="737">
        <f>+BW26/BT26</f>
        <v/>
      </c>
      <c r="CI26" s="737">
        <f>+BX26/BT26</f>
        <v/>
      </c>
      <c r="CJ26" s="737">
        <f>+BY26/BT26</f>
        <v/>
      </c>
      <c r="CK26" s="737">
        <f>+BZ26/BT26</f>
        <v/>
      </c>
      <c r="CL26" s="737">
        <f>+CA26/BT26</f>
        <v/>
      </c>
      <c r="CM26" s="746">
        <f>+CB26/BT26</f>
        <v/>
      </c>
      <c r="CO26" s="743" t="inlineStr">
        <is>
          <t>SELF PAY</t>
        </is>
      </c>
      <c r="CP26" s="2548">
        <f>+CQ26/CQ28</f>
        <v/>
      </c>
      <c r="CQ26" s="734">
        <f>SUM(CR26:CY26)</f>
        <v/>
      </c>
      <c r="CR26" s="735" t="n"/>
      <c r="CS26" s="735" t="n"/>
      <c r="CT26" s="735" t="n"/>
      <c r="CU26" s="735" t="n"/>
      <c r="CV26" s="735" t="n"/>
      <c r="CW26" s="735" t="n"/>
      <c r="CX26" s="735" t="n"/>
      <c r="CY26" s="744" t="n"/>
      <c r="CZ26" s="317" t="n"/>
      <c r="DA26" s="743" t="inlineStr">
        <is>
          <t>SELF PAY</t>
        </is>
      </c>
      <c r="DB26" s="736">
        <f>SUM(DC26:DJ26)</f>
        <v/>
      </c>
      <c r="DC26" s="737">
        <f>+CR26/CQ26</f>
        <v/>
      </c>
      <c r="DD26" s="737">
        <f>+CS26/CQ26</f>
        <v/>
      </c>
      <c r="DE26" s="737">
        <f>+CT26/CQ26</f>
        <v/>
      </c>
      <c r="DF26" s="737">
        <f>+CU26/CQ26</f>
        <v/>
      </c>
      <c r="DG26" s="737">
        <f>+CV26/CQ26</f>
        <v/>
      </c>
      <c r="DH26" s="737">
        <f>+CW26/CQ26</f>
        <v/>
      </c>
      <c r="DI26" s="737">
        <f>+CX26/CQ26</f>
        <v/>
      </c>
      <c r="DJ26" s="746">
        <f>+CY26/CQ26</f>
        <v/>
      </c>
      <c r="DL26" s="743" t="inlineStr">
        <is>
          <t>SELF PAY</t>
        </is>
      </c>
      <c r="DM26" s="2548">
        <f>+DN26/DN28</f>
        <v/>
      </c>
      <c r="DN26" s="734">
        <f>SUM(DO26:DV26)</f>
        <v/>
      </c>
      <c r="DO26" s="735" t="n"/>
      <c r="DP26" s="735" t="n"/>
      <c r="DQ26" s="735" t="n"/>
      <c r="DR26" s="735" t="n"/>
      <c r="DS26" s="735" t="n"/>
      <c r="DT26" s="735" t="n"/>
      <c r="DU26" s="735" t="n"/>
      <c r="DV26" s="744" t="n"/>
      <c r="DW26" s="317" t="n"/>
      <c r="DX26" s="743" t="inlineStr">
        <is>
          <t>SELF PAY</t>
        </is>
      </c>
      <c r="DY26" s="736">
        <f>SUM(DZ26:EG26)</f>
        <v/>
      </c>
      <c r="DZ26" s="737">
        <f>+DO26/DN26</f>
        <v/>
      </c>
      <c r="EA26" s="737">
        <f>+DP26/DN26</f>
        <v/>
      </c>
      <c r="EB26" s="737">
        <f>+DQ26/DN26</f>
        <v/>
      </c>
      <c r="EC26" s="737">
        <f>+DR26/DN26</f>
        <v/>
      </c>
      <c r="ED26" s="737">
        <f>+DS26/DN26</f>
        <v/>
      </c>
      <c r="EE26" s="737">
        <f>+DT26/DN26</f>
        <v/>
      </c>
      <c r="EF26" s="737">
        <f>+DU26/DN26</f>
        <v/>
      </c>
      <c r="EG26" s="746">
        <f>+DV26/DN26</f>
        <v/>
      </c>
      <c r="EI26" s="743" t="inlineStr">
        <is>
          <t>SELF PAY</t>
        </is>
      </c>
      <c r="EJ26" s="2548">
        <f>+EK26/EK28</f>
        <v/>
      </c>
      <c r="EK26" s="734">
        <f>SUM(EL26:ES26)</f>
        <v/>
      </c>
      <c r="EL26" s="735" t="n"/>
      <c r="EM26" s="735" t="n"/>
      <c r="EN26" s="735" t="n"/>
      <c r="EO26" s="735" t="n"/>
      <c r="EP26" s="735" t="n"/>
      <c r="EQ26" s="735" t="n"/>
      <c r="ER26" s="735" t="n"/>
      <c r="ES26" s="744" t="n"/>
      <c r="ET26" s="317" t="n"/>
      <c r="EU26" s="743" t="inlineStr">
        <is>
          <t>SELF PAY</t>
        </is>
      </c>
      <c r="EV26" s="736">
        <f>SUM(EW26:FD26)</f>
        <v/>
      </c>
      <c r="EW26" s="737">
        <f>+EL26/EK26</f>
        <v/>
      </c>
      <c r="EX26" s="737">
        <f>+EM26/EK26</f>
        <v/>
      </c>
      <c r="EY26" s="737">
        <f>+EN26/EK26</f>
        <v/>
      </c>
      <c r="EZ26" s="737">
        <f>+EO26/EK26</f>
        <v/>
      </c>
      <c r="FA26" s="737">
        <f>+EP26/EK26</f>
        <v/>
      </c>
      <c r="FB26" s="737">
        <f>+EQ26/EK26</f>
        <v/>
      </c>
      <c r="FC26" s="737">
        <f>+ER26/EK26</f>
        <v/>
      </c>
      <c r="FD26" s="746">
        <f>+ES26/EK26</f>
        <v/>
      </c>
      <c r="FF26" s="743" t="inlineStr">
        <is>
          <t>SELF PAY</t>
        </is>
      </c>
      <c r="FG26" s="2548">
        <f>+FH26/FH28</f>
        <v/>
      </c>
      <c r="FH26" s="734">
        <f>SUM(FI26:FP26)</f>
        <v/>
      </c>
      <c r="FI26" s="735" t="n"/>
      <c r="FJ26" s="735" t="n"/>
      <c r="FK26" s="735" t="n"/>
      <c r="FL26" s="735" t="n"/>
      <c r="FM26" s="735" t="n"/>
      <c r="FN26" s="735" t="n"/>
      <c r="FO26" s="735" t="n"/>
      <c r="FP26" s="744" t="n"/>
      <c r="FQ26" s="317" t="n"/>
      <c r="FR26" s="743" t="inlineStr">
        <is>
          <t>SELF PAY</t>
        </is>
      </c>
      <c r="FS26" s="736">
        <f>SUM(FT26:GA26)</f>
        <v/>
      </c>
      <c r="FT26" s="737">
        <f>+FI26/FH26</f>
        <v/>
      </c>
      <c r="FU26" s="737">
        <f>+FJ26/FH26</f>
        <v/>
      </c>
      <c r="FV26" s="737">
        <f>+FK26/FH26</f>
        <v/>
      </c>
      <c r="FW26" s="737">
        <f>+FL26/FH26</f>
        <v/>
      </c>
      <c r="FX26" s="737">
        <f>+FM26/FH26</f>
        <v/>
      </c>
      <c r="FY26" s="737">
        <f>+FN26/FH26</f>
        <v/>
      </c>
      <c r="FZ26" s="737">
        <f>+FO26/FH26</f>
        <v/>
      </c>
      <c r="GA26" s="746">
        <f>+FP26/FH26</f>
        <v/>
      </c>
      <c r="GC26" s="743" t="inlineStr">
        <is>
          <t>SELF PAY</t>
        </is>
      </c>
      <c r="GD26" s="2548">
        <f>+GE26/GE28</f>
        <v/>
      </c>
      <c r="GE26" s="734">
        <f>SUM(GF26:GM26)</f>
        <v/>
      </c>
      <c r="GF26" s="735" t="n"/>
      <c r="GG26" s="735" t="n"/>
      <c r="GH26" s="735" t="n"/>
      <c r="GI26" s="735" t="n"/>
      <c r="GJ26" s="735" t="n"/>
      <c r="GK26" s="735" t="n"/>
      <c r="GL26" s="735" t="n"/>
      <c r="GM26" s="744" t="n"/>
      <c r="GN26" s="317" t="n"/>
      <c r="GO26" s="743" t="inlineStr">
        <is>
          <t>SELF PAY</t>
        </is>
      </c>
      <c r="GP26" s="736">
        <f>SUM(GQ26:GX26)</f>
        <v/>
      </c>
      <c r="GQ26" s="737">
        <f>+GF26/GE26</f>
        <v/>
      </c>
      <c r="GR26" s="737">
        <f>+GG26/GE26</f>
        <v/>
      </c>
      <c r="GS26" s="737">
        <f>+GH26/GE26</f>
        <v/>
      </c>
      <c r="GT26" s="737">
        <f>+GI26/GE26</f>
        <v/>
      </c>
      <c r="GU26" s="737">
        <f>+GJ26/GE26</f>
        <v/>
      </c>
      <c r="GV26" s="737">
        <f>+GK26/GE26</f>
        <v/>
      </c>
      <c r="GW26" s="737">
        <f>+GL26/GE26</f>
        <v/>
      </c>
      <c r="GX26" s="746">
        <f>+GM26/GE26</f>
        <v/>
      </c>
      <c r="GZ26" s="743" t="inlineStr">
        <is>
          <t>SELF PAY</t>
        </is>
      </c>
      <c r="HA26" s="2548">
        <f>+HB26/HB28</f>
        <v/>
      </c>
      <c r="HB26" s="734">
        <f>SUM(HC26:HJ26)</f>
        <v/>
      </c>
      <c r="HC26" s="735" t="n"/>
      <c r="HD26" s="735" t="n"/>
      <c r="HE26" s="735" t="n"/>
      <c r="HF26" s="735" t="n"/>
      <c r="HG26" s="735" t="n"/>
      <c r="HH26" s="735" t="n"/>
      <c r="HI26" s="735" t="n"/>
      <c r="HJ26" s="744" t="n"/>
      <c r="HK26" s="317" t="n"/>
      <c r="HL26" s="743" t="inlineStr">
        <is>
          <t>SELF PAY</t>
        </is>
      </c>
      <c r="HM26" s="736">
        <f>SUM(HN26:HU26)</f>
        <v/>
      </c>
      <c r="HN26" s="737">
        <f>+HC26/HB26</f>
        <v/>
      </c>
      <c r="HO26" s="737">
        <f>+HD26/HB26</f>
        <v/>
      </c>
      <c r="HP26" s="737">
        <f>+HE26/HB26</f>
        <v/>
      </c>
      <c r="HQ26" s="737">
        <f>+HF26/HB26</f>
        <v/>
      </c>
      <c r="HR26" s="737">
        <f>+HG26/HB26</f>
        <v/>
      </c>
      <c r="HS26" s="737">
        <f>+HH26/HB26</f>
        <v/>
      </c>
      <c r="HT26" s="737">
        <f>+HI26/HB26</f>
        <v/>
      </c>
      <c r="HU26" s="746">
        <f>+HJ26/HB26</f>
        <v/>
      </c>
      <c r="HW26" s="743" t="inlineStr">
        <is>
          <t>SELF PAY</t>
        </is>
      </c>
      <c r="HX26" s="2548">
        <f>+HY26/HY28</f>
        <v/>
      </c>
      <c r="HY26" s="734">
        <f>SUM(HZ26:IG26)</f>
        <v/>
      </c>
      <c r="HZ26" s="735" t="n"/>
      <c r="IA26" s="735" t="n"/>
      <c r="IB26" s="735" t="n"/>
      <c r="IC26" s="735" t="n"/>
      <c r="ID26" s="735" t="n"/>
      <c r="IE26" s="735" t="n"/>
      <c r="IF26" s="735" t="n"/>
      <c r="IG26" s="744" t="n"/>
      <c r="IH26" s="317" t="n"/>
      <c r="II26" s="743" t="inlineStr">
        <is>
          <t>SELF PAY</t>
        </is>
      </c>
      <c r="IJ26" s="736">
        <f>SUM(IK26:IR26)</f>
        <v/>
      </c>
      <c r="IK26" s="737">
        <f>+HZ26/HY26</f>
        <v/>
      </c>
      <c r="IL26" s="737">
        <f>+IA26/HY26</f>
        <v/>
      </c>
      <c r="IM26" s="737">
        <f>+IB26/HY26</f>
        <v/>
      </c>
      <c r="IN26" s="737">
        <f>+IC26/HY26</f>
        <v/>
      </c>
      <c r="IO26" s="737">
        <f>+ID26/HY26</f>
        <v/>
      </c>
      <c r="IP26" s="737">
        <f>+IE26/HY26</f>
        <v/>
      </c>
      <c r="IQ26" s="737">
        <f>+IF26/HY26</f>
        <v/>
      </c>
      <c r="IR26" s="746">
        <f>+IG26/HY26</f>
        <v/>
      </c>
      <c r="IT26" s="743" t="inlineStr">
        <is>
          <t>SELF PAY</t>
        </is>
      </c>
      <c r="IU26" s="2548">
        <f>+IV26/IV28</f>
        <v/>
      </c>
      <c r="IV26" s="734">
        <f>SUM(IW26:JD26)</f>
        <v/>
      </c>
      <c r="IW26" s="735" t="n"/>
      <c r="IX26" s="735" t="n"/>
      <c r="IY26" s="735" t="n"/>
      <c r="IZ26" s="735" t="n"/>
      <c r="JA26" s="735" t="n"/>
      <c r="JB26" s="735" t="n"/>
      <c r="JC26" s="735" t="n"/>
      <c r="JD26" s="744" t="n"/>
      <c r="JE26" s="317" t="n"/>
      <c r="JF26" s="743" t="inlineStr">
        <is>
          <t>SELF PAY</t>
        </is>
      </c>
      <c r="JG26" s="736">
        <f>SUM(JH26:JO26)</f>
        <v/>
      </c>
      <c r="JH26" s="737">
        <f>+IW26/IV26</f>
        <v/>
      </c>
      <c r="JI26" s="737">
        <f>+IX26/IV26</f>
        <v/>
      </c>
      <c r="JJ26" s="737">
        <f>+IY26/IV26</f>
        <v/>
      </c>
      <c r="JK26" s="737">
        <f>+IZ26/IV26</f>
        <v/>
      </c>
      <c r="JL26" s="737">
        <f>+JA26/IV26</f>
        <v/>
      </c>
      <c r="JM26" s="737">
        <f>+JB26/IV26</f>
        <v/>
      </c>
      <c r="JN26" s="737">
        <f>+JC26/IV26</f>
        <v/>
      </c>
      <c r="JO26" s="746">
        <f>+JD26/IV26</f>
        <v/>
      </c>
      <c r="JQ26" s="743" t="inlineStr">
        <is>
          <t>SELF PAY</t>
        </is>
      </c>
      <c r="JR26" s="2548">
        <f>+JS26/JS28</f>
        <v/>
      </c>
      <c r="JS26" s="734">
        <f>SUM(JT26:KA26)</f>
        <v/>
      </c>
      <c r="JT26" s="735" t="n"/>
      <c r="JU26" s="735" t="n"/>
      <c r="JV26" s="735" t="n"/>
      <c r="JW26" s="735" t="n"/>
      <c r="JX26" s="735" t="n"/>
      <c r="JY26" s="735" t="n"/>
      <c r="JZ26" s="735" t="n"/>
      <c r="KA26" s="744" t="n"/>
      <c r="KB26" s="317" t="n"/>
      <c r="KC26" s="743" t="inlineStr">
        <is>
          <t>SELF PAY</t>
        </is>
      </c>
      <c r="KD26" s="736">
        <f>SUM(KE26:KL26)</f>
        <v/>
      </c>
      <c r="KE26" s="737">
        <f>+JT26/JS26</f>
        <v/>
      </c>
      <c r="KF26" s="737">
        <f>+JU26/JS26</f>
        <v/>
      </c>
      <c r="KG26" s="737">
        <f>+JV26/JS26</f>
        <v/>
      </c>
      <c r="KH26" s="737">
        <f>+JW26/JS26</f>
        <v/>
      </c>
      <c r="KI26" s="737">
        <f>+JX26/JS26</f>
        <v/>
      </c>
      <c r="KJ26" s="737">
        <f>+JY26/JS26</f>
        <v/>
      </c>
      <c r="KK26" s="737">
        <f>+JZ26/JS26</f>
        <v/>
      </c>
      <c r="KL26" s="746">
        <f>+KA26/JS26</f>
        <v/>
      </c>
    </row>
    <row r="27" ht="15.5" customHeight="1">
      <c r="A27" s="743" t="inlineStr">
        <is>
          <t>WORKERS COMP</t>
        </is>
      </c>
      <c r="B27" s="2548">
        <f>+C27/C28</f>
        <v/>
      </c>
      <c r="C27" s="734">
        <f>SUM(D27:K27)</f>
        <v/>
      </c>
      <c r="D27" s="735">
        <f>AA27+AX27+BU27+CR27+DO27+EL27+FI27+GF27+HC27+HZ27+IW27+JT27</f>
        <v/>
      </c>
      <c r="E27" s="735">
        <f>AB27+AY27+BV27+CS27+DP27+EM27+FJ27+GG27+HD27+IA27+IX27+JU27</f>
        <v/>
      </c>
      <c r="F27" s="735">
        <f>AC27+AZ27+BW27+CT27+DQ27+EN27+FK27+GH27+HE27+IB27+IY27+JV27</f>
        <v/>
      </c>
      <c r="G27" s="735">
        <f>AD27+BA27+BX27+CU27+DR27+EO27+FL27+GI27+HF27+IC27+IZ27+JW27</f>
        <v/>
      </c>
      <c r="H27" s="735">
        <f>AE27+BB27+BY27+CV27+DS27+EP27+FM27+GJ27+HG27+ID27+JA27+JX27</f>
        <v/>
      </c>
      <c r="I27" s="735">
        <f>AF27+BC27+BZ27+CW27+DT27+EQ27+FN27+GK27+HH27+IE27+JB27+JY27</f>
        <v/>
      </c>
      <c r="J27" s="735">
        <f>AG27+BD27+CA27+CX27+DU27+ER27+FO27+GL27+HI27+IF27+JC27+JZ27</f>
        <v/>
      </c>
      <c r="K27" s="744">
        <f>AH27+BE27+CB27+CY27+DV27+ES27+FP27+GM27+HJ27+IG27+JD27+KA27</f>
        <v/>
      </c>
      <c r="L27" s="317" t="n"/>
      <c r="M27" s="743" t="inlineStr">
        <is>
          <t>WORKERS COMP</t>
        </is>
      </c>
      <c r="N27" s="736">
        <f>SUM(O27:V27)</f>
        <v/>
      </c>
      <c r="O27" s="737">
        <f>+D27/C27</f>
        <v/>
      </c>
      <c r="P27" s="737">
        <f>+E27/C27</f>
        <v/>
      </c>
      <c r="Q27" s="737">
        <f>+F27/C27</f>
        <v/>
      </c>
      <c r="R27" s="737">
        <f>+G27/C27</f>
        <v/>
      </c>
      <c r="S27" s="737">
        <f>+H27/C27</f>
        <v/>
      </c>
      <c r="T27" s="737">
        <f>+I27/C27</f>
        <v/>
      </c>
      <c r="U27" s="737">
        <f>+J27/C27</f>
        <v/>
      </c>
      <c r="V27" s="746">
        <f>+K27/C27</f>
        <v/>
      </c>
      <c r="X27" s="743" t="inlineStr">
        <is>
          <t>WORKERS COMP</t>
        </is>
      </c>
      <c r="Y27" s="2548">
        <f>+Z27/Z28</f>
        <v/>
      </c>
      <c r="Z27" s="734">
        <f>SUM(AA27:AH27)</f>
        <v/>
      </c>
      <c r="AA27" s="735" t="n"/>
      <c r="AB27" s="735" t="n"/>
      <c r="AC27" s="735" t="n"/>
      <c r="AD27" s="735" t="n"/>
      <c r="AE27" s="735" t="n"/>
      <c r="AF27" s="735" t="n"/>
      <c r="AG27" s="735" t="n"/>
      <c r="AH27" s="744" t="n"/>
      <c r="AI27" s="317" t="n"/>
      <c r="AJ27" s="743" t="inlineStr">
        <is>
          <t>WORKERS COMP</t>
        </is>
      </c>
      <c r="AK27" s="736">
        <f>SUM(AL27:AS27)</f>
        <v/>
      </c>
      <c r="AL27" s="737">
        <f>+AA27/Z27</f>
        <v/>
      </c>
      <c r="AM27" s="737">
        <f>+AB27/Z27</f>
        <v/>
      </c>
      <c r="AN27" s="737">
        <f>+AC27/Z27</f>
        <v/>
      </c>
      <c r="AO27" s="737">
        <f>+AD27/Z27</f>
        <v/>
      </c>
      <c r="AP27" s="737">
        <f>+AE27/Z27</f>
        <v/>
      </c>
      <c r="AQ27" s="737">
        <f>+AF27/Z27</f>
        <v/>
      </c>
      <c r="AR27" s="737">
        <f>+AG27/Z27</f>
        <v/>
      </c>
      <c r="AS27" s="746">
        <f>+AH27/Z27</f>
        <v/>
      </c>
      <c r="AU27" s="743" t="inlineStr">
        <is>
          <t>WORKERS COMP</t>
        </is>
      </c>
      <c r="AV27" s="2548">
        <f>+AW27/AW28</f>
        <v/>
      </c>
      <c r="AW27" s="734">
        <f>SUM(AX27:BE27)</f>
        <v/>
      </c>
      <c r="AX27" s="735" t="n"/>
      <c r="AY27" s="735" t="n"/>
      <c r="AZ27" s="735" t="n"/>
      <c r="BA27" s="735" t="n"/>
      <c r="BB27" s="735" t="n"/>
      <c r="BC27" s="735" t="n"/>
      <c r="BD27" s="735" t="n"/>
      <c r="BE27" s="744" t="n"/>
      <c r="BF27" s="317" t="n"/>
      <c r="BG27" s="743" t="inlineStr">
        <is>
          <t>WORKERS COMP</t>
        </is>
      </c>
      <c r="BH27" s="736">
        <f>SUM(BI27:BP27)</f>
        <v/>
      </c>
      <c r="BI27" s="737">
        <f>+AX27/AW27</f>
        <v/>
      </c>
      <c r="BJ27" s="737">
        <f>+AY27/AW27</f>
        <v/>
      </c>
      <c r="BK27" s="737">
        <f>+AZ27/AW27</f>
        <v/>
      </c>
      <c r="BL27" s="737">
        <f>+BA27/AW27</f>
        <v/>
      </c>
      <c r="BM27" s="737">
        <f>+BB27/AW27</f>
        <v/>
      </c>
      <c r="BN27" s="737">
        <f>+BC27/AW27</f>
        <v/>
      </c>
      <c r="BO27" s="737">
        <f>+BD27/AW27</f>
        <v/>
      </c>
      <c r="BP27" s="746">
        <f>+BE27/AW27</f>
        <v/>
      </c>
      <c r="BR27" s="743" t="inlineStr">
        <is>
          <t>WORKERS COMP</t>
        </is>
      </c>
      <c r="BS27" s="2548">
        <f>+BT27/BT28</f>
        <v/>
      </c>
      <c r="BT27" s="734">
        <f>SUM(BU27:CB27)</f>
        <v/>
      </c>
      <c r="BU27" s="735" t="n"/>
      <c r="BV27" s="735" t="n"/>
      <c r="BW27" s="735" t="n"/>
      <c r="BX27" s="735" t="n"/>
      <c r="BY27" s="735" t="n"/>
      <c r="BZ27" s="735" t="n"/>
      <c r="CA27" s="735" t="n"/>
      <c r="CB27" s="744" t="n"/>
      <c r="CC27" s="317" t="n"/>
      <c r="CD27" s="743" t="inlineStr">
        <is>
          <t>WORKERS COMP</t>
        </is>
      </c>
      <c r="CE27" s="736">
        <f>SUM(CF27:CM27)</f>
        <v/>
      </c>
      <c r="CF27" s="737">
        <f>+BU27/BT27</f>
        <v/>
      </c>
      <c r="CG27" s="737">
        <f>+BV27/BT27</f>
        <v/>
      </c>
      <c r="CH27" s="737">
        <f>+BW27/BT27</f>
        <v/>
      </c>
      <c r="CI27" s="737">
        <f>+BX27/BT27</f>
        <v/>
      </c>
      <c r="CJ27" s="737">
        <f>+BY27/BT27</f>
        <v/>
      </c>
      <c r="CK27" s="737">
        <f>+BZ27/BT27</f>
        <v/>
      </c>
      <c r="CL27" s="737">
        <f>+CA27/BT27</f>
        <v/>
      </c>
      <c r="CM27" s="746">
        <f>+CB27/BT27</f>
        <v/>
      </c>
      <c r="CO27" s="743" t="inlineStr">
        <is>
          <t>WORKERS COMP</t>
        </is>
      </c>
      <c r="CP27" s="2548">
        <f>+CQ27/CQ28</f>
        <v/>
      </c>
      <c r="CQ27" s="734">
        <f>SUM(CR27:CY27)</f>
        <v/>
      </c>
      <c r="CR27" s="735" t="n"/>
      <c r="CS27" s="735" t="n"/>
      <c r="CT27" s="735" t="n"/>
      <c r="CU27" s="735" t="n"/>
      <c r="CV27" s="735" t="n"/>
      <c r="CW27" s="735" t="n"/>
      <c r="CX27" s="735" t="n"/>
      <c r="CY27" s="744" t="n"/>
      <c r="CZ27" s="317" t="n"/>
      <c r="DA27" s="743" t="inlineStr">
        <is>
          <t>WORKERS COMP</t>
        </is>
      </c>
      <c r="DB27" s="736">
        <f>SUM(DC27:DJ27)</f>
        <v/>
      </c>
      <c r="DC27" s="737">
        <f>+CR27/CQ27</f>
        <v/>
      </c>
      <c r="DD27" s="737">
        <f>+CS27/CQ27</f>
        <v/>
      </c>
      <c r="DE27" s="737">
        <f>+CT27/CQ27</f>
        <v/>
      </c>
      <c r="DF27" s="737">
        <f>+CU27/CQ27</f>
        <v/>
      </c>
      <c r="DG27" s="737">
        <f>+CV27/CQ27</f>
        <v/>
      </c>
      <c r="DH27" s="737">
        <f>+CW27/CQ27</f>
        <v/>
      </c>
      <c r="DI27" s="737">
        <f>+CX27/CQ27</f>
        <v/>
      </c>
      <c r="DJ27" s="746">
        <f>+CY27/CQ27</f>
        <v/>
      </c>
      <c r="DL27" s="743" t="inlineStr">
        <is>
          <t>WORKERS COMP</t>
        </is>
      </c>
      <c r="DM27" s="2548">
        <f>+DN27/DN28</f>
        <v/>
      </c>
      <c r="DN27" s="734">
        <f>SUM(DO27:DV27)</f>
        <v/>
      </c>
      <c r="DO27" s="735" t="n"/>
      <c r="DP27" s="735" t="n"/>
      <c r="DQ27" s="735" t="n"/>
      <c r="DR27" s="735" t="n"/>
      <c r="DS27" s="735" t="n"/>
      <c r="DT27" s="735" t="n"/>
      <c r="DU27" s="735" t="n"/>
      <c r="DV27" s="744" t="n"/>
      <c r="DW27" s="317" t="n"/>
      <c r="DX27" s="743" t="inlineStr">
        <is>
          <t>WORKERS COMP</t>
        </is>
      </c>
      <c r="DY27" s="736">
        <f>SUM(DZ27:EG27)</f>
        <v/>
      </c>
      <c r="DZ27" s="737">
        <f>+DO27/DN27</f>
        <v/>
      </c>
      <c r="EA27" s="737">
        <f>+DP27/DN27</f>
        <v/>
      </c>
      <c r="EB27" s="737">
        <f>+DQ27/DN27</f>
        <v/>
      </c>
      <c r="EC27" s="737">
        <f>+DR27/DN27</f>
        <v/>
      </c>
      <c r="ED27" s="737">
        <f>+DS27/DN27</f>
        <v/>
      </c>
      <c r="EE27" s="737">
        <f>+DT27/DN27</f>
        <v/>
      </c>
      <c r="EF27" s="737">
        <f>+DU27/DN27</f>
        <v/>
      </c>
      <c r="EG27" s="746">
        <f>+DV27/DN27</f>
        <v/>
      </c>
      <c r="EI27" s="743" t="inlineStr">
        <is>
          <t>WORKERS COMP</t>
        </is>
      </c>
      <c r="EJ27" s="2548">
        <f>+EK27/EK28</f>
        <v/>
      </c>
      <c r="EK27" s="734">
        <f>SUM(EL27:ES27)</f>
        <v/>
      </c>
      <c r="EL27" s="735" t="n"/>
      <c r="EM27" s="735" t="n"/>
      <c r="EN27" s="735" t="n"/>
      <c r="EO27" s="735" t="n"/>
      <c r="EP27" s="735" t="n"/>
      <c r="EQ27" s="735" t="n"/>
      <c r="ER27" s="735" t="n"/>
      <c r="ES27" s="744" t="n"/>
      <c r="ET27" s="317" t="n"/>
      <c r="EU27" s="743" t="inlineStr">
        <is>
          <t>WORKERS COMP</t>
        </is>
      </c>
      <c r="EV27" s="736">
        <f>SUM(EW27:FD27)</f>
        <v/>
      </c>
      <c r="EW27" s="737">
        <f>+EL27/EK27</f>
        <v/>
      </c>
      <c r="EX27" s="737">
        <f>+EM27/EK27</f>
        <v/>
      </c>
      <c r="EY27" s="737">
        <f>+EN27/EK27</f>
        <v/>
      </c>
      <c r="EZ27" s="737">
        <f>+EO27/EK27</f>
        <v/>
      </c>
      <c r="FA27" s="737">
        <f>+EP27/EK27</f>
        <v/>
      </c>
      <c r="FB27" s="737">
        <f>+EQ27/EK27</f>
        <v/>
      </c>
      <c r="FC27" s="737">
        <f>+ER27/EK27</f>
        <v/>
      </c>
      <c r="FD27" s="746">
        <f>+ES27/EK27</f>
        <v/>
      </c>
      <c r="FF27" s="743" t="inlineStr">
        <is>
          <t>WORKERS COMP</t>
        </is>
      </c>
      <c r="FG27" s="2548">
        <f>+FH27/FH28</f>
        <v/>
      </c>
      <c r="FH27" s="734">
        <f>SUM(FI27:FP27)</f>
        <v/>
      </c>
      <c r="FI27" s="735" t="n"/>
      <c r="FJ27" s="735" t="n"/>
      <c r="FK27" s="735" t="n"/>
      <c r="FL27" s="735" t="n"/>
      <c r="FM27" s="735" t="n"/>
      <c r="FN27" s="735" t="n"/>
      <c r="FO27" s="735" t="n"/>
      <c r="FP27" s="744" t="n"/>
      <c r="FQ27" s="317" t="n"/>
      <c r="FR27" s="743" t="inlineStr">
        <is>
          <t>WORKERS COMP</t>
        </is>
      </c>
      <c r="FS27" s="736">
        <f>SUM(FT27:GA27)</f>
        <v/>
      </c>
      <c r="FT27" s="737">
        <f>+FI27/FH27</f>
        <v/>
      </c>
      <c r="FU27" s="737">
        <f>+FJ27/FH27</f>
        <v/>
      </c>
      <c r="FV27" s="737">
        <f>+FK27/FH27</f>
        <v/>
      </c>
      <c r="FW27" s="737">
        <f>+FL27/FH27</f>
        <v/>
      </c>
      <c r="FX27" s="737">
        <f>+FM27/FH27</f>
        <v/>
      </c>
      <c r="FY27" s="737">
        <f>+FN27/FH27</f>
        <v/>
      </c>
      <c r="FZ27" s="737">
        <f>+FO27/FH27</f>
        <v/>
      </c>
      <c r="GA27" s="746">
        <f>+FP27/FH27</f>
        <v/>
      </c>
      <c r="GC27" s="743" t="inlineStr">
        <is>
          <t>WORKERS COMP</t>
        </is>
      </c>
      <c r="GD27" s="2548">
        <f>+GE27/GE28</f>
        <v/>
      </c>
      <c r="GE27" s="734">
        <f>SUM(GF27:GM27)</f>
        <v/>
      </c>
      <c r="GF27" s="735" t="n"/>
      <c r="GG27" s="735" t="n"/>
      <c r="GH27" s="735" t="n"/>
      <c r="GI27" s="735" t="n"/>
      <c r="GJ27" s="735" t="n"/>
      <c r="GK27" s="735" t="n"/>
      <c r="GL27" s="735" t="n"/>
      <c r="GM27" s="744" t="n"/>
      <c r="GN27" s="317" t="n"/>
      <c r="GO27" s="743" t="inlineStr">
        <is>
          <t>WORKERS COMP</t>
        </is>
      </c>
      <c r="GP27" s="736">
        <f>SUM(GQ27:GX27)</f>
        <v/>
      </c>
      <c r="GQ27" s="737">
        <f>+GF27/GE27</f>
        <v/>
      </c>
      <c r="GR27" s="737">
        <f>+GG27/GE27</f>
        <v/>
      </c>
      <c r="GS27" s="737">
        <f>+GH27/GE27</f>
        <v/>
      </c>
      <c r="GT27" s="737">
        <f>+GI27/GE27</f>
        <v/>
      </c>
      <c r="GU27" s="737">
        <f>+GJ27/GE27</f>
        <v/>
      </c>
      <c r="GV27" s="737">
        <f>+GK27/GE27</f>
        <v/>
      </c>
      <c r="GW27" s="737">
        <f>+GL27/GE27</f>
        <v/>
      </c>
      <c r="GX27" s="746">
        <f>+GM27/GE27</f>
        <v/>
      </c>
      <c r="GZ27" s="743" t="inlineStr">
        <is>
          <t>WORKERS COMP</t>
        </is>
      </c>
      <c r="HA27" s="2548">
        <f>+HB27/HB28</f>
        <v/>
      </c>
      <c r="HB27" s="734">
        <f>SUM(HC27:HJ27)</f>
        <v/>
      </c>
      <c r="HC27" s="735" t="n"/>
      <c r="HD27" s="735" t="n"/>
      <c r="HE27" s="735" t="n"/>
      <c r="HF27" s="735" t="n"/>
      <c r="HG27" s="735" t="n"/>
      <c r="HH27" s="735" t="n"/>
      <c r="HI27" s="735" t="n"/>
      <c r="HJ27" s="744" t="n"/>
      <c r="HK27" s="317" t="n"/>
      <c r="HL27" s="743" t="inlineStr">
        <is>
          <t>WORKERS COMP</t>
        </is>
      </c>
      <c r="HM27" s="736">
        <f>SUM(HN27:HU27)</f>
        <v/>
      </c>
      <c r="HN27" s="737">
        <f>+HC27/HB27</f>
        <v/>
      </c>
      <c r="HO27" s="737">
        <f>+HD27/HB27</f>
        <v/>
      </c>
      <c r="HP27" s="737">
        <f>+HE27/HB27</f>
        <v/>
      </c>
      <c r="HQ27" s="737">
        <f>+HF27/HB27</f>
        <v/>
      </c>
      <c r="HR27" s="737">
        <f>+HG27/HB27</f>
        <v/>
      </c>
      <c r="HS27" s="737">
        <f>+HH27/HB27</f>
        <v/>
      </c>
      <c r="HT27" s="737">
        <f>+HI27/HB27</f>
        <v/>
      </c>
      <c r="HU27" s="746">
        <f>+HJ27/HB27</f>
        <v/>
      </c>
      <c r="HW27" s="743" t="inlineStr">
        <is>
          <t>WORKERS COMP</t>
        </is>
      </c>
      <c r="HX27" s="2548">
        <f>+HY27/HY28</f>
        <v/>
      </c>
      <c r="HY27" s="734">
        <f>SUM(HZ27:IG27)</f>
        <v/>
      </c>
      <c r="HZ27" s="735" t="n"/>
      <c r="IA27" s="735" t="n"/>
      <c r="IB27" s="735" t="n"/>
      <c r="IC27" s="735" t="n"/>
      <c r="ID27" s="735" t="n"/>
      <c r="IE27" s="735" t="n"/>
      <c r="IF27" s="735" t="n"/>
      <c r="IG27" s="744" t="n"/>
      <c r="IH27" s="317" t="n"/>
      <c r="II27" s="743" t="inlineStr">
        <is>
          <t>WORKERS COMP</t>
        </is>
      </c>
      <c r="IJ27" s="736">
        <f>SUM(IK27:IR27)</f>
        <v/>
      </c>
      <c r="IK27" s="737">
        <f>+HZ27/HY27</f>
        <v/>
      </c>
      <c r="IL27" s="737">
        <f>+IA27/HY27</f>
        <v/>
      </c>
      <c r="IM27" s="737">
        <f>+IB27/HY27</f>
        <v/>
      </c>
      <c r="IN27" s="737">
        <f>+IC27/HY27</f>
        <v/>
      </c>
      <c r="IO27" s="737">
        <f>+ID27/HY27</f>
        <v/>
      </c>
      <c r="IP27" s="737">
        <f>+IE27/HY27</f>
        <v/>
      </c>
      <c r="IQ27" s="737">
        <f>+IF27/HY27</f>
        <v/>
      </c>
      <c r="IR27" s="746">
        <f>+IG27/HY27</f>
        <v/>
      </c>
      <c r="IT27" s="743" t="inlineStr">
        <is>
          <t>WORKERS COMP</t>
        </is>
      </c>
      <c r="IU27" s="2548">
        <f>+IV27/IV28</f>
        <v/>
      </c>
      <c r="IV27" s="734">
        <f>SUM(IW27:JD27)</f>
        <v/>
      </c>
      <c r="IW27" s="735" t="n"/>
      <c r="IX27" s="735" t="n"/>
      <c r="IY27" s="735" t="n"/>
      <c r="IZ27" s="735" t="n"/>
      <c r="JA27" s="735" t="n"/>
      <c r="JB27" s="735" t="n"/>
      <c r="JC27" s="735" t="n"/>
      <c r="JD27" s="744" t="n"/>
      <c r="JE27" s="317" t="n"/>
      <c r="JF27" s="743" t="inlineStr">
        <is>
          <t>WORKERS COMP</t>
        </is>
      </c>
      <c r="JG27" s="736">
        <f>SUM(JH27:JO27)</f>
        <v/>
      </c>
      <c r="JH27" s="737">
        <f>+IW27/IV27</f>
        <v/>
      </c>
      <c r="JI27" s="737">
        <f>+IX27/IV27</f>
        <v/>
      </c>
      <c r="JJ27" s="737">
        <f>+IY27/IV27</f>
        <v/>
      </c>
      <c r="JK27" s="737">
        <f>+IZ27/IV27</f>
        <v/>
      </c>
      <c r="JL27" s="737">
        <f>+JA27/IV27</f>
        <v/>
      </c>
      <c r="JM27" s="737">
        <f>+JB27/IV27</f>
        <v/>
      </c>
      <c r="JN27" s="737">
        <f>+JC27/IV27</f>
        <v/>
      </c>
      <c r="JO27" s="746">
        <f>+JD27/IV27</f>
        <v/>
      </c>
      <c r="JQ27" s="743" t="inlineStr">
        <is>
          <t>WORKERS COMP</t>
        </is>
      </c>
      <c r="JR27" s="2548">
        <f>+JS27/JS28</f>
        <v/>
      </c>
      <c r="JS27" s="734">
        <f>SUM(JT27:KA27)</f>
        <v/>
      </c>
      <c r="JT27" s="735" t="n"/>
      <c r="JU27" s="735" t="n"/>
      <c r="JV27" s="735" t="n"/>
      <c r="JW27" s="735" t="n"/>
      <c r="JX27" s="735" t="n"/>
      <c r="JY27" s="735" t="n"/>
      <c r="JZ27" s="735" t="n"/>
      <c r="KA27" s="744" t="n"/>
      <c r="KB27" s="317" t="n"/>
      <c r="KC27" s="743" t="inlineStr">
        <is>
          <t>WORKERS COMP</t>
        </is>
      </c>
      <c r="KD27" s="736">
        <f>SUM(KE27:KL27)</f>
        <v/>
      </c>
      <c r="KE27" s="737">
        <f>+JT27/JS27</f>
        <v/>
      </c>
      <c r="KF27" s="737">
        <f>+JU27/JS27</f>
        <v/>
      </c>
      <c r="KG27" s="737">
        <f>+JV27/JS27</f>
        <v/>
      </c>
      <c r="KH27" s="737">
        <f>+JW27/JS27</f>
        <v/>
      </c>
      <c r="KI27" s="737">
        <f>+JX27/JS27</f>
        <v/>
      </c>
      <c r="KJ27" s="737">
        <f>+JY27/JS27</f>
        <v/>
      </c>
      <c r="KK27" s="737">
        <f>+JZ27/JS27</f>
        <v/>
      </c>
      <c r="KL27" s="746">
        <f>+KA27/JS27</f>
        <v/>
      </c>
    </row>
    <row r="28" ht="15.5" customHeight="1" thickBot="1">
      <c r="A28" s="1446">
        <f>X28</f>
        <v/>
      </c>
      <c r="B28" s="2549">
        <f>SUM(B9:B27)</f>
        <v/>
      </c>
      <c r="C28" s="1448">
        <f>SUM(C9:C27)</f>
        <v/>
      </c>
      <c r="D28" s="1448">
        <f>SUM(D9:D27)</f>
        <v/>
      </c>
      <c r="E28" s="1448">
        <f>SUM(E9:E27)</f>
        <v/>
      </c>
      <c r="F28" s="1448">
        <f>SUM(F9:F27)</f>
        <v/>
      </c>
      <c r="G28" s="1448">
        <f>SUM(G9:G27)</f>
        <v/>
      </c>
      <c r="H28" s="1448">
        <f>SUM(H9:H27)</f>
        <v/>
      </c>
      <c r="I28" s="1448">
        <f>SUM(I9:I27)</f>
        <v/>
      </c>
      <c r="J28" s="1448">
        <f>SUM(J9:J27)</f>
        <v/>
      </c>
      <c r="K28" s="1449">
        <f>SUM(K9:K27)</f>
        <v/>
      </c>
      <c r="L28" s="322" t="n"/>
      <c r="M28" s="1446">
        <f>A28</f>
        <v/>
      </c>
      <c r="N28" s="1450">
        <f>SUM(O28:V28)</f>
        <v/>
      </c>
      <c r="O28" s="1451">
        <f>+D28/C28</f>
        <v/>
      </c>
      <c r="P28" s="1451">
        <f>+E28/C28</f>
        <v/>
      </c>
      <c r="Q28" s="1451">
        <f>+F28/C28</f>
        <v/>
      </c>
      <c r="R28" s="1451">
        <f>+G28/C28</f>
        <v/>
      </c>
      <c r="S28" s="1451">
        <f>+H28/C28</f>
        <v/>
      </c>
      <c r="T28" s="1451">
        <f>+I28/C28</f>
        <v/>
      </c>
      <c r="U28" s="1451">
        <f>+J28/C28</f>
        <v/>
      </c>
      <c r="V28" s="1452">
        <f>+K28/C28</f>
        <v/>
      </c>
      <c r="X28" s="1446" t="inlineStr">
        <is>
          <t>TOTAL</t>
        </is>
      </c>
      <c r="Y28" s="2549">
        <f>SUM(Y9:Y27)</f>
        <v/>
      </c>
      <c r="Z28" s="1448">
        <f>SUM(AA28:AH28)</f>
        <v/>
      </c>
      <c r="AA28" s="1448">
        <f>SUM(AA9:AA27)</f>
        <v/>
      </c>
      <c r="AB28" s="1448">
        <f>SUM(AB9:AB27)</f>
        <v/>
      </c>
      <c r="AC28" s="1448">
        <f>SUM(AC9:AC27)</f>
        <v/>
      </c>
      <c r="AD28" s="1448">
        <f>SUM(AD9:AD27)</f>
        <v/>
      </c>
      <c r="AE28" s="1448">
        <f>SUM(AE9:AE27)</f>
        <v/>
      </c>
      <c r="AF28" s="1448">
        <f>SUM(AF9:AF27)</f>
        <v/>
      </c>
      <c r="AG28" s="1448">
        <f>SUM(AG9:AG27)</f>
        <v/>
      </c>
      <c r="AH28" s="1449">
        <f>SUM(AH9:AH27)</f>
        <v/>
      </c>
      <c r="AI28" s="317" t="n"/>
      <c r="AJ28" s="1446">
        <f>X28</f>
        <v/>
      </c>
      <c r="AK28" s="1450">
        <f>SUM(AL28:AS28)</f>
        <v/>
      </c>
      <c r="AL28" s="1451">
        <f>+AA28/Z28</f>
        <v/>
      </c>
      <c r="AM28" s="1451">
        <f>+AB28/Z28</f>
        <v/>
      </c>
      <c r="AN28" s="1451">
        <f>+AC28/Z28</f>
        <v/>
      </c>
      <c r="AO28" s="1451">
        <f>+AD28/Z28</f>
        <v/>
      </c>
      <c r="AP28" s="1451">
        <f>+AE28/Z28</f>
        <v/>
      </c>
      <c r="AQ28" s="1451">
        <f>+AF28/Z28</f>
        <v/>
      </c>
      <c r="AR28" s="1451">
        <f>+AG28/Z28</f>
        <v/>
      </c>
      <c r="AS28" s="1452">
        <f>+AH28/Z28</f>
        <v/>
      </c>
      <c r="AU28" s="1446" t="inlineStr">
        <is>
          <t>TOTAL</t>
        </is>
      </c>
      <c r="AV28" s="2549">
        <f>SUM(AV9:AV27)</f>
        <v/>
      </c>
      <c r="AW28" s="1448">
        <f>SUM(AX28:BE28)</f>
        <v/>
      </c>
      <c r="AX28" s="1448">
        <f>SUM(AX9:AX27)</f>
        <v/>
      </c>
      <c r="AY28" s="1448">
        <f>SUM(AY9:AY27)</f>
        <v/>
      </c>
      <c r="AZ28" s="1448">
        <f>SUM(AZ9:AZ27)</f>
        <v/>
      </c>
      <c r="BA28" s="1448">
        <f>SUM(BA9:BA27)</f>
        <v/>
      </c>
      <c r="BB28" s="1448">
        <f>SUM(BB9:BB27)</f>
        <v/>
      </c>
      <c r="BC28" s="1448">
        <f>SUM(BC9:BC27)</f>
        <v/>
      </c>
      <c r="BD28" s="1448">
        <f>SUM(BD9:BD27)</f>
        <v/>
      </c>
      <c r="BE28" s="1449">
        <f>SUM(BE9:BE27)</f>
        <v/>
      </c>
      <c r="BF28" s="317" t="n"/>
      <c r="BG28" s="1446">
        <f>AU28</f>
        <v/>
      </c>
      <c r="BH28" s="1450">
        <f>SUM(BI28:BP28)</f>
        <v/>
      </c>
      <c r="BI28" s="1451">
        <f>+AX28/AW28</f>
        <v/>
      </c>
      <c r="BJ28" s="1451">
        <f>+AY28/AW28</f>
        <v/>
      </c>
      <c r="BK28" s="1451">
        <f>+AZ28/AW28</f>
        <v/>
      </c>
      <c r="BL28" s="1451">
        <f>+BA28/AW28</f>
        <v/>
      </c>
      <c r="BM28" s="1451">
        <f>+BB28/AW28</f>
        <v/>
      </c>
      <c r="BN28" s="1451">
        <f>+BC28/AW28</f>
        <v/>
      </c>
      <c r="BO28" s="1451">
        <f>+BD28/AW28</f>
        <v/>
      </c>
      <c r="BP28" s="1452">
        <f>+BE28/AW28</f>
        <v/>
      </c>
      <c r="BR28" s="1446" t="inlineStr">
        <is>
          <t>TOTAL</t>
        </is>
      </c>
      <c r="BS28" s="2549">
        <f>SUM(BS9:BS27)</f>
        <v/>
      </c>
      <c r="BT28" s="1448">
        <f>SUM(BU28:CB28)</f>
        <v/>
      </c>
      <c r="BU28" s="1448">
        <f>SUM(BU9:BU27)</f>
        <v/>
      </c>
      <c r="BV28" s="1448">
        <f>SUM(BV9:BV27)</f>
        <v/>
      </c>
      <c r="BW28" s="1448">
        <f>SUM(BW9:BW27)</f>
        <v/>
      </c>
      <c r="BX28" s="1448">
        <f>SUM(BX9:BX27)</f>
        <v/>
      </c>
      <c r="BY28" s="1448">
        <f>SUM(BY9:BY27)</f>
        <v/>
      </c>
      <c r="BZ28" s="1448">
        <f>SUM(BZ9:BZ27)</f>
        <v/>
      </c>
      <c r="CA28" s="1448">
        <f>SUM(CA9:CA27)</f>
        <v/>
      </c>
      <c r="CB28" s="1449">
        <f>SUM(CB9:CB27)</f>
        <v/>
      </c>
      <c r="CC28" s="317" t="n"/>
      <c r="CD28" s="1446">
        <f>BR28</f>
        <v/>
      </c>
      <c r="CE28" s="1450">
        <f>SUM(CF28:CM28)</f>
        <v/>
      </c>
      <c r="CF28" s="1451">
        <f>+BU28/BT28</f>
        <v/>
      </c>
      <c r="CG28" s="1451">
        <f>+BV28/BT28</f>
        <v/>
      </c>
      <c r="CH28" s="1451">
        <f>+BW28/BT28</f>
        <v/>
      </c>
      <c r="CI28" s="1451">
        <f>+BX28/BT28</f>
        <v/>
      </c>
      <c r="CJ28" s="1451">
        <f>+BY28/BT28</f>
        <v/>
      </c>
      <c r="CK28" s="1451">
        <f>+BZ28/BT28</f>
        <v/>
      </c>
      <c r="CL28" s="1451">
        <f>+CA28/BT28</f>
        <v/>
      </c>
      <c r="CM28" s="1452">
        <f>+CB28/BT28</f>
        <v/>
      </c>
      <c r="CO28" s="1446" t="inlineStr">
        <is>
          <t>TOTAL</t>
        </is>
      </c>
      <c r="CP28" s="2549">
        <f>SUM(CP9:CP27)</f>
        <v/>
      </c>
      <c r="CQ28" s="1448">
        <f>SUM(CR28:CY28)</f>
        <v/>
      </c>
      <c r="CR28" s="1448">
        <f>SUM(CR9:CR27)</f>
        <v/>
      </c>
      <c r="CS28" s="1448">
        <f>SUM(CS9:CS27)</f>
        <v/>
      </c>
      <c r="CT28" s="1448">
        <f>SUM(CT9:CT27)</f>
        <v/>
      </c>
      <c r="CU28" s="1448">
        <f>SUM(CU9:CU27)</f>
        <v/>
      </c>
      <c r="CV28" s="1448">
        <f>SUM(CV9:CV27)</f>
        <v/>
      </c>
      <c r="CW28" s="1448">
        <f>SUM(CW9:CW27)</f>
        <v/>
      </c>
      <c r="CX28" s="1448">
        <f>SUM(CX9:CX27)</f>
        <v/>
      </c>
      <c r="CY28" s="1449">
        <f>SUM(CY9:CY27)</f>
        <v/>
      </c>
      <c r="CZ28" s="317" t="n"/>
      <c r="DA28" s="1446">
        <f>CO28</f>
        <v/>
      </c>
      <c r="DB28" s="1450">
        <f>SUM(DC28:DJ28)</f>
        <v/>
      </c>
      <c r="DC28" s="1451">
        <f>+CR28/CQ28</f>
        <v/>
      </c>
      <c r="DD28" s="1451">
        <f>+CS28/CQ28</f>
        <v/>
      </c>
      <c r="DE28" s="1451">
        <f>+CT28/CQ28</f>
        <v/>
      </c>
      <c r="DF28" s="1451">
        <f>+CU28/CQ28</f>
        <v/>
      </c>
      <c r="DG28" s="1451">
        <f>+CV28/CQ28</f>
        <v/>
      </c>
      <c r="DH28" s="1451">
        <f>+CW28/CQ28</f>
        <v/>
      </c>
      <c r="DI28" s="1451">
        <f>+CX28/CQ28</f>
        <v/>
      </c>
      <c r="DJ28" s="1452">
        <f>+CY28/CQ28</f>
        <v/>
      </c>
      <c r="DL28" s="1446" t="inlineStr">
        <is>
          <t>TOTAL</t>
        </is>
      </c>
      <c r="DM28" s="2549">
        <f>SUM(DM9:DM27)</f>
        <v/>
      </c>
      <c r="DN28" s="1448">
        <f>SUM(DO28:DV28)</f>
        <v/>
      </c>
      <c r="DO28" s="1448">
        <f>SUM(DO9:DO27)</f>
        <v/>
      </c>
      <c r="DP28" s="1448">
        <f>SUM(DP9:DP27)</f>
        <v/>
      </c>
      <c r="DQ28" s="1448">
        <f>SUM(DQ9:DQ27)</f>
        <v/>
      </c>
      <c r="DR28" s="1448">
        <f>SUM(DR9:DR27)</f>
        <v/>
      </c>
      <c r="DS28" s="1448">
        <f>SUM(DS9:DS27)</f>
        <v/>
      </c>
      <c r="DT28" s="1448">
        <f>SUM(DT9:DT27)</f>
        <v/>
      </c>
      <c r="DU28" s="1448">
        <f>SUM(DU9:DU27)</f>
        <v/>
      </c>
      <c r="DV28" s="1449">
        <f>SUM(DV9:DV27)</f>
        <v/>
      </c>
      <c r="DW28" s="317" t="n"/>
      <c r="DX28" s="1446">
        <f>DL28</f>
        <v/>
      </c>
      <c r="DY28" s="1450">
        <f>SUM(DZ28:EG28)</f>
        <v/>
      </c>
      <c r="DZ28" s="1451">
        <f>+DO28/DN28</f>
        <v/>
      </c>
      <c r="EA28" s="1451">
        <f>+DP28/DN28</f>
        <v/>
      </c>
      <c r="EB28" s="1451">
        <f>+DQ28/DN28</f>
        <v/>
      </c>
      <c r="EC28" s="1451">
        <f>+DR28/DN28</f>
        <v/>
      </c>
      <c r="ED28" s="1451">
        <f>+DS28/DN28</f>
        <v/>
      </c>
      <c r="EE28" s="1451">
        <f>+DT28/DN28</f>
        <v/>
      </c>
      <c r="EF28" s="1451">
        <f>+DU28/DN28</f>
        <v/>
      </c>
      <c r="EG28" s="1452">
        <f>+DV28/DN28</f>
        <v/>
      </c>
      <c r="EI28" s="1446" t="inlineStr">
        <is>
          <t>TOTAL</t>
        </is>
      </c>
      <c r="EJ28" s="2549">
        <f>SUM(EJ9:EJ27)</f>
        <v/>
      </c>
      <c r="EK28" s="1448">
        <f>SUM(EL28:ES28)</f>
        <v/>
      </c>
      <c r="EL28" s="1448">
        <f>SUM(EL9:EL27)</f>
        <v/>
      </c>
      <c r="EM28" s="1448">
        <f>SUM(EM9:EM27)</f>
        <v/>
      </c>
      <c r="EN28" s="1448">
        <f>SUM(EN9:EN27)</f>
        <v/>
      </c>
      <c r="EO28" s="1448">
        <f>SUM(EO9:EO27)</f>
        <v/>
      </c>
      <c r="EP28" s="1448">
        <f>SUM(EP9:EP27)</f>
        <v/>
      </c>
      <c r="EQ28" s="1448">
        <f>SUM(EQ9:EQ27)</f>
        <v/>
      </c>
      <c r="ER28" s="1448">
        <f>SUM(ER9:ER27)</f>
        <v/>
      </c>
      <c r="ES28" s="1449">
        <f>SUM(ES9:ES27)</f>
        <v/>
      </c>
      <c r="ET28" s="317" t="n"/>
      <c r="EU28" s="1446">
        <f>EI28</f>
        <v/>
      </c>
      <c r="EV28" s="1450">
        <f>SUM(EW28:FD28)</f>
        <v/>
      </c>
      <c r="EW28" s="1451">
        <f>+EL28/EK28</f>
        <v/>
      </c>
      <c r="EX28" s="1451">
        <f>+EM28/EK28</f>
        <v/>
      </c>
      <c r="EY28" s="1451">
        <f>+EN28/EK28</f>
        <v/>
      </c>
      <c r="EZ28" s="1451">
        <f>+EO28/EK28</f>
        <v/>
      </c>
      <c r="FA28" s="1451">
        <f>+EP28/EK28</f>
        <v/>
      </c>
      <c r="FB28" s="1451">
        <f>+EQ28/EK28</f>
        <v/>
      </c>
      <c r="FC28" s="1451">
        <f>+ER28/EK28</f>
        <v/>
      </c>
      <c r="FD28" s="1452">
        <f>+ES28/EK28</f>
        <v/>
      </c>
      <c r="FF28" s="1446" t="inlineStr">
        <is>
          <t>TOTAL</t>
        </is>
      </c>
      <c r="FG28" s="2549">
        <f>SUM(FG9:FG27)</f>
        <v/>
      </c>
      <c r="FH28" s="1448">
        <f>SUM(FI28:FP28)</f>
        <v/>
      </c>
      <c r="FI28" s="1448">
        <f>SUM(FI9:FI27)</f>
        <v/>
      </c>
      <c r="FJ28" s="1448">
        <f>SUM(FJ9:FJ27)</f>
        <v/>
      </c>
      <c r="FK28" s="1448">
        <f>SUM(FK9:FK27)</f>
        <v/>
      </c>
      <c r="FL28" s="1448">
        <f>SUM(FL9:FL27)</f>
        <v/>
      </c>
      <c r="FM28" s="1448">
        <f>SUM(FM9:FM27)</f>
        <v/>
      </c>
      <c r="FN28" s="1448">
        <f>SUM(FN9:FN27)</f>
        <v/>
      </c>
      <c r="FO28" s="1448">
        <f>SUM(FO9:FO27)</f>
        <v/>
      </c>
      <c r="FP28" s="1449">
        <f>SUM(FP9:FP27)</f>
        <v/>
      </c>
      <c r="FQ28" s="317" t="n"/>
      <c r="FR28" s="1446">
        <f>FF28</f>
        <v/>
      </c>
      <c r="FS28" s="1450">
        <f>SUM(FT28:GA28)</f>
        <v/>
      </c>
      <c r="FT28" s="1451">
        <f>+FI28/FH28</f>
        <v/>
      </c>
      <c r="FU28" s="1451">
        <f>+FJ28/FH28</f>
        <v/>
      </c>
      <c r="FV28" s="1451">
        <f>+FK28/FH28</f>
        <v/>
      </c>
      <c r="FW28" s="1451">
        <f>+FL28/FH28</f>
        <v/>
      </c>
      <c r="FX28" s="1451">
        <f>+FM28/FH28</f>
        <v/>
      </c>
      <c r="FY28" s="1451">
        <f>+FN28/FH28</f>
        <v/>
      </c>
      <c r="FZ28" s="1451">
        <f>+FO28/FH28</f>
        <v/>
      </c>
      <c r="GA28" s="1452">
        <f>+FP28/FH28</f>
        <v/>
      </c>
      <c r="GC28" s="1446" t="inlineStr">
        <is>
          <t>TOTAL</t>
        </is>
      </c>
      <c r="GD28" s="2549">
        <f>SUM(GD9:GD27)</f>
        <v/>
      </c>
      <c r="GE28" s="1448">
        <f>SUM(GF28:GM28)</f>
        <v/>
      </c>
      <c r="GF28" s="1448">
        <f>SUM(GF9:GF27)</f>
        <v/>
      </c>
      <c r="GG28" s="1448">
        <f>SUM(GG9:GG27)</f>
        <v/>
      </c>
      <c r="GH28" s="1448">
        <f>SUM(GH9:GH27)</f>
        <v/>
      </c>
      <c r="GI28" s="1448">
        <f>SUM(GI9:GI27)</f>
        <v/>
      </c>
      <c r="GJ28" s="1448">
        <f>SUM(GJ9:GJ27)</f>
        <v/>
      </c>
      <c r="GK28" s="1448">
        <f>SUM(GK9:GK27)</f>
        <v/>
      </c>
      <c r="GL28" s="1448">
        <f>SUM(GL9:GL27)</f>
        <v/>
      </c>
      <c r="GM28" s="1449">
        <f>SUM(GM9:GM27)</f>
        <v/>
      </c>
      <c r="GN28" s="317" t="n"/>
      <c r="GO28" s="1446">
        <f>GC28</f>
        <v/>
      </c>
      <c r="GP28" s="1450">
        <f>SUM(GQ28:GX28)</f>
        <v/>
      </c>
      <c r="GQ28" s="1451">
        <f>+GF28/GE28</f>
        <v/>
      </c>
      <c r="GR28" s="1451">
        <f>+GG28/GE28</f>
        <v/>
      </c>
      <c r="GS28" s="1451">
        <f>+GH28/GE28</f>
        <v/>
      </c>
      <c r="GT28" s="1451">
        <f>+GI28/GE28</f>
        <v/>
      </c>
      <c r="GU28" s="1451">
        <f>+GJ28/GE28</f>
        <v/>
      </c>
      <c r="GV28" s="1451">
        <f>+GK28/GE28</f>
        <v/>
      </c>
      <c r="GW28" s="1451">
        <f>+GL28/GE28</f>
        <v/>
      </c>
      <c r="GX28" s="1452">
        <f>+GM28/GE28</f>
        <v/>
      </c>
      <c r="GZ28" s="1446" t="inlineStr">
        <is>
          <t>TOTAL</t>
        </is>
      </c>
      <c r="HA28" s="2549">
        <f>SUM(HA9:HA27)</f>
        <v/>
      </c>
      <c r="HB28" s="1448">
        <f>SUM(HC28:HJ28)</f>
        <v/>
      </c>
      <c r="HC28" s="1448">
        <f>SUM(HC9:HC27)</f>
        <v/>
      </c>
      <c r="HD28" s="1448">
        <f>SUM(HD9:HD27)</f>
        <v/>
      </c>
      <c r="HE28" s="1448">
        <f>SUM(HE9:HE27)</f>
        <v/>
      </c>
      <c r="HF28" s="1448">
        <f>SUM(HF9:HF27)</f>
        <v/>
      </c>
      <c r="HG28" s="1448">
        <f>SUM(HG9:HG27)</f>
        <v/>
      </c>
      <c r="HH28" s="1448">
        <f>SUM(HH9:HH27)</f>
        <v/>
      </c>
      <c r="HI28" s="1448">
        <f>SUM(HI9:HI27)</f>
        <v/>
      </c>
      <c r="HJ28" s="1449">
        <f>SUM(HJ9:HJ27)</f>
        <v/>
      </c>
      <c r="HK28" s="317" t="n"/>
      <c r="HL28" s="1446">
        <f>GZ28</f>
        <v/>
      </c>
      <c r="HM28" s="1450">
        <f>SUM(HN28:HU28)</f>
        <v/>
      </c>
      <c r="HN28" s="1451">
        <f>+HC28/HB28</f>
        <v/>
      </c>
      <c r="HO28" s="1451">
        <f>+HD28/HB28</f>
        <v/>
      </c>
      <c r="HP28" s="1451">
        <f>+HE28/HB28</f>
        <v/>
      </c>
      <c r="HQ28" s="1451">
        <f>+HF28/HB28</f>
        <v/>
      </c>
      <c r="HR28" s="1451">
        <f>+HG28/HB28</f>
        <v/>
      </c>
      <c r="HS28" s="1451">
        <f>+HH28/HB28</f>
        <v/>
      </c>
      <c r="HT28" s="1451">
        <f>+HI28/HB28</f>
        <v/>
      </c>
      <c r="HU28" s="1452">
        <f>+HJ28/HB28</f>
        <v/>
      </c>
      <c r="HW28" s="1446" t="inlineStr">
        <is>
          <t>TOTAL</t>
        </is>
      </c>
      <c r="HX28" s="2549">
        <f>SUM(HX9:HX27)</f>
        <v/>
      </c>
      <c r="HY28" s="1448">
        <f>SUM(HZ28:IG28)</f>
        <v/>
      </c>
      <c r="HZ28" s="1448">
        <f>SUM(HZ9:HZ27)</f>
        <v/>
      </c>
      <c r="IA28" s="1448">
        <f>SUM(IA9:IA27)</f>
        <v/>
      </c>
      <c r="IB28" s="1448">
        <f>SUM(IB9:IB27)</f>
        <v/>
      </c>
      <c r="IC28" s="1448">
        <f>SUM(IC9:IC27)</f>
        <v/>
      </c>
      <c r="ID28" s="1448">
        <f>SUM(ID9:ID27)</f>
        <v/>
      </c>
      <c r="IE28" s="1448">
        <f>SUM(IE9:IE27)</f>
        <v/>
      </c>
      <c r="IF28" s="1448">
        <f>SUM(IF9:IF27)</f>
        <v/>
      </c>
      <c r="IG28" s="1449">
        <f>SUM(IG9:IG27)</f>
        <v/>
      </c>
      <c r="IH28" s="317" t="n"/>
      <c r="II28" s="1446">
        <f>HW28</f>
        <v/>
      </c>
      <c r="IJ28" s="1450">
        <f>SUM(IK28:IR28)</f>
        <v/>
      </c>
      <c r="IK28" s="1451">
        <f>+HZ28/HY28</f>
        <v/>
      </c>
      <c r="IL28" s="1451">
        <f>+IA28/HY28</f>
        <v/>
      </c>
      <c r="IM28" s="1451">
        <f>+IB28/HY28</f>
        <v/>
      </c>
      <c r="IN28" s="1451">
        <f>+IC28/HY28</f>
        <v/>
      </c>
      <c r="IO28" s="1451">
        <f>+ID28/HY28</f>
        <v/>
      </c>
      <c r="IP28" s="1451">
        <f>+IE28/HY28</f>
        <v/>
      </c>
      <c r="IQ28" s="1451">
        <f>+IF28/HY28</f>
        <v/>
      </c>
      <c r="IR28" s="1452">
        <f>+IG28/HY28</f>
        <v/>
      </c>
      <c r="IT28" s="1446" t="inlineStr">
        <is>
          <t>TOTAL</t>
        </is>
      </c>
      <c r="IU28" s="2549">
        <f>SUM(IU9:IU27)</f>
        <v/>
      </c>
      <c r="IV28" s="1448">
        <f>SUM(IW28:JD28)</f>
        <v/>
      </c>
      <c r="IW28" s="1448">
        <f>SUM(IW9:IW27)</f>
        <v/>
      </c>
      <c r="IX28" s="1448">
        <f>SUM(IX9:IX27)</f>
        <v/>
      </c>
      <c r="IY28" s="1448">
        <f>SUM(IY9:IY27)</f>
        <v/>
      </c>
      <c r="IZ28" s="1448">
        <f>SUM(IZ9:IZ27)</f>
        <v/>
      </c>
      <c r="JA28" s="1448">
        <f>SUM(JA9:JA27)</f>
        <v/>
      </c>
      <c r="JB28" s="1448">
        <f>SUM(JB9:JB27)</f>
        <v/>
      </c>
      <c r="JC28" s="1448">
        <f>SUM(JC9:JC27)</f>
        <v/>
      </c>
      <c r="JD28" s="1449">
        <f>SUM(JD9:JD27)</f>
        <v/>
      </c>
      <c r="JE28" s="317" t="n"/>
      <c r="JF28" s="1446">
        <f>IT28</f>
        <v/>
      </c>
      <c r="JG28" s="1450">
        <f>SUM(JH28:JO28)</f>
        <v/>
      </c>
      <c r="JH28" s="1451">
        <f>+IW28/IV28</f>
        <v/>
      </c>
      <c r="JI28" s="1451">
        <f>+IX28/IV28</f>
        <v/>
      </c>
      <c r="JJ28" s="1451">
        <f>+IY28/IV28</f>
        <v/>
      </c>
      <c r="JK28" s="1451">
        <f>+IZ28/IV28</f>
        <v/>
      </c>
      <c r="JL28" s="1451">
        <f>+JA28/IV28</f>
        <v/>
      </c>
      <c r="JM28" s="1451">
        <f>+JB28/IV28</f>
        <v/>
      </c>
      <c r="JN28" s="1451">
        <f>+JC28/IV28</f>
        <v/>
      </c>
      <c r="JO28" s="1452">
        <f>+JD28/IV28</f>
        <v/>
      </c>
      <c r="JQ28" s="1446" t="inlineStr">
        <is>
          <t>TOTAL</t>
        </is>
      </c>
      <c r="JR28" s="2549">
        <f>SUM(JR9:JR27)</f>
        <v/>
      </c>
      <c r="JS28" s="1448">
        <f>SUM(JT28:KA28)</f>
        <v/>
      </c>
      <c r="JT28" s="1448">
        <f>SUM(JT9:JT27)</f>
        <v/>
      </c>
      <c r="JU28" s="1448">
        <f>SUM(JU9:JU27)</f>
        <v/>
      </c>
      <c r="JV28" s="1448">
        <f>SUM(JV9:JV27)</f>
        <v/>
      </c>
      <c r="JW28" s="1448">
        <f>SUM(JW9:JW27)</f>
        <v/>
      </c>
      <c r="JX28" s="1448">
        <f>SUM(JX9:JX27)</f>
        <v/>
      </c>
      <c r="JY28" s="1448">
        <f>SUM(JY9:JY27)</f>
        <v/>
      </c>
      <c r="JZ28" s="1448">
        <f>SUM(JZ9:JZ27)</f>
        <v/>
      </c>
      <c r="KA28" s="1449">
        <f>SUM(KA9:KA27)</f>
        <v/>
      </c>
      <c r="KB28" s="317" t="n"/>
      <c r="KC28" s="1446">
        <f>JQ28</f>
        <v/>
      </c>
      <c r="KD28" s="1450">
        <f>SUM(KE28:KL28)</f>
        <v/>
      </c>
      <c r="KE28" s="1451">
        <f>+JT28/JS28</f>
        <v/>
      </c>
      <c r="KF28" s="1451">
        <f>+JU28/JS28</f>
        <v/>
      </c>
      <c r="KG28" s="1451">
        <f>+JV28/JS28</f>
        <v/>
      </c>
      <c r="KH28" s="1451">
        <f>+JW28/JS28</f>
        <v/>
      </c>
      <c r="KI28" s="1451">
        <f>+JX28/JS28</f>
        <v/>
      </c>
      <c r="KJ28" s="1451">
        <f>+JY28/JS28</f>
        <v/>
      </c>
      <c r="KK28" s="1451">
        <f>+JZ28/JS28</f>
        <v/>
      </c>
      <c r="KL28" s="1452">
        <f>+KA28/JS28</f>
        <v/>
      </c>
    </row>
    <row r="29" ht="15.5" customHeight="1">
      <c r="A29" s="745">
        <f>X29</f>
        <v/>
      </c>
      <c r="B29" s="1284" t="n"/>
      <c r="C29" s="1285" t="n"/>
      <c r="D29" s="1285" t="n"/>
      <c r="E29" s="1286" t="n"/>
      <c r="F29" s="1286" t="n"/>
      <c r="G29" s="1286" t="n"/>
      <c r="H29" s="1286" t="n"/>
      <c r="I29" s="1286" t="n"/>
      <c r="J29" s="1286" t="n"/>
      <c r="K29" s="1287" t="n"/>
      <c r="L29" s="317" t="n"/>
      <c r="M29" s="745">
        <f>A29</f>
        <v/>
      </c>
      <c r="N29" s="1278" t="n"/>
      <c r="O29" s="1278" t="n"/>
      <c r="P29" s="1279" t="n"/>
      <c r="Q29" s="1279" t="n"/>
      <c r="R29" s="1279" t="n"/>
      <c r="S29" s="1279" t="n"/>
      <c r="T29" s="1279" t="n"/>
      <c r="U29" s="1279" t="n"/>
      <c r="V29" s="1280" t="n"/>
      <c r="X29" s="745" t="inlineStr">
        <is>
          <t>IP Billed</t>
        </is>
      </c>
      <c r="Y29" s="1284" t="n"/>
      <c r="Z29" s="1285" t="n"/>
      <c r="AA29" s="1285" t="n"/>
      <c r="AB29" s="1286" t="n"/>
      <c r="AC29" s="1286" t="n"/>
      <c r="AD29" s="1286" t="n"/>
      <c r="AE29" s="1286" t="n"/>
      <c r="AF29" s="1286" t="n"/>
      <c r="AG29" s="1286" t="n"/>
      <c r="AH29" s="1287" t="n"/>
      <c r="AI29" s="317" t="n"/>
      <c r="AJ29" s="745">
        <f>X29</f>
        <v/>
      </c>
      <c r="AK29" s="1278" t="n"/>
      <c r="AL29" s="1278" t="n"/>
      <c r="AM29" s="1279" t="n"/>
      <c r="AN29" s="1279" t="n"/>
      <c r="AO29" s="1279" t="n"/>
      <c r="AP29" s="1279" t="n"/>
      <c r="AQ29" s="1279" t="n"/>
      <c r="AR29" s="1279" t="n"/>
      <c r="AS29" s="1280" t="n"/>
      <c r="AU29" s="745" t="inlineStr">
        <is>
          <t>IP Billed</t>
        </is>
      </c>
      <c r="AV29" s="1284" t="n"/>
      <c r="AW29" s="1285" t="n"/>
      <c r="AX29" s="1285" t="n"/>
      <c r="AY29" s="1286" t="n"/>
      <c r="AZ29" s="1286" t="n"/>
      <c r="BA29" s="1286" t="n"/>
      <c r="BB29" s="1286" t="n"/>
      <c r="BC29" s="1286" t="n"/>
      <c r="BD29" s="1286" t="n"/>
      <c r="BE29" s="1287" t="n"/>
      <c r="BF29" s="317" t="n"/>
      <c r="BG29" s="745">
        <f>AU29</f>
        <v/>
      </c>
      <c r="BH29" s="1278" t="n"/>
      <c r="BI29" s="1278" t="n"/>
      <c r="BJ29" s="1279" t="n"/>
      <c r="BK29" s="1279" t="n"/>
      <c r="BL29" s="1279" t="n"/>
      <c r="BM29" s="1279" t="n"/>
      <c r="BN29" s="1279" t="n"/>
      <c r="BO29" s="1279" t="n"/>
      <c r="BP29" s="1280" t="n"/>
      <c r="BR29" s="745" t="inlineStr">
        <is>
          <t>IP Billed</t>
        </is>
      </c>
      <c r="BS29" s="1284" t="n"/>
      <c r="BT29" s="1285" t="n"/>
      <c r="BU29" s="1285" t="n"/>
      <c r="BV29" s="1286" t="n"/>
      <c r="BW29" s="1286" t="n"/>
      <c r="BX29" s="1286" t="n"/>
      <c r="BY29" s="1286" t="n"/>
      <c r="BZ29" s="1286" t="n"/>
      <c r="CA29" s="1286" t="n"/>
      <c r="CB29" s="1287" t="n"/>
      <c r="CC29" s="317" t="n"/>
      <c r="CD29" s="745">
        <f>BR29</f>
        <v/>
      </c>
      <c r="CE29" s="1278" t="n"/>
      <c r="CF29" s="1278" t="n"/>
      <c r="CG29" s="1279" t="n"/>
      <c r="CH29" s="1279" t="n"/>
      <c r="CI29" s="1279" t="n"/>
      <c r="CJ29" s="1279" t="n"/>
      <c r="CK29" s="1279" t="n"/>
      <c r="CL29" s="1279" t="n"/>
      <c r="CM29" s="1280" t="n"/>
      <c r="CO29" s="745" t="inlineStr">
        <is>
          <t>IP Billed</t>
        </is>
      </c>
      <c r="CP29" s="1284" t="n"/>
      <c r="CQ29" s="1285" t="n"/>
      <c r="CR29" s="1285" t="n"/>
      <c r="CS29" s="1286" t="n"/>
      <c r="CT29" s="1286" t="n"/>
      <c r="CU29" s="1286" t="n"/>
      <c r="CV29" s="1286" t="n"/>
      <c r="CW29" s="1286" t="n"/>
      <c r="CX29" s="1286" t="n"/>
      <c r="CY29" s="1287" t="n"/>
      <c r="CZ29" s="317" t="n"/>
      <c r="DA29" s="745">
        <f>CO29</f>
        <v/>
      </c>
      <c r="DB29" s="1278" t="n"/>
      <c r="DC29" s="1278" t="n"/>
      <c r="DD29" s="1279" t="n"/>
      <c r="DE29" s="1279" t="n"/>
      <c r="DF29" s="1279" t="n"/>
      <c r="DG29" s="1279" t="n"/>
      <c r="DH29" s="1279" t="n"/>
      <c r="DI29" s="1279" t="n"/>
      <c r="DJ29" s="1280" t="n"/>
      <c r="DL29" s="745" t="inlineStr">
        <is>
          <t>IP Billed</t>
        </is>
      </c>
      <c r="DM29" s="1284" t="n"/>
      <c r="DN29" s="1285" t="n"/>
      <c r="DO29" s="1285" t="n"/>
      <c r="DP29" s="1286" t="n"/>
      <c r="DQ29" s="1286" t="n"/>
      <c r="DR29" s="1286" t="n"/>
      <c r="DS29" s="1286" t="n"/>
      <c r="DT29" s="1286" t="n"/>
      <c r="DU29" s="1286" t="n"/>
      <c r="DV29" s="1287" t="n"/>
      <c r="DW29" s="317" t="n"/>
      <c r="DX29" s="745">
        <f>DL29</f>
        <v/>
      </c>
      <c r="DY29" s="1278" t="n"/>
      <c r="DZ29" s="1278" t="n"/>
      <c r="EA29" s="1279" t="n"/>
      <c r="EB29" s="1279" t="n"/>
      <c r="EC29" s="1279" t="n"/>
      <c r="ED29" s="1279" t="n"/>
      <c r="EE29" s="1279" t="n"/>
      <c r="EF29" s="1279" t="n"/>
      <c r="EG29" s="1280" t="n"/>
      <c r="EI29" s="745" t="inlineStr">
        <is>
          <t>IP Billed</t>
        </is>
      </c>
      <c r="EJ29" s="1284" t="n"/>
      <c r="EK29" s="1285" t="n"/>
      <c r="EL29" s="1285" t="n"/>
      <c r="EM29" s="1286" t="n"/>
      <c r="EN29" s="1286" t="n"/>
      <c r="EO29" s="1286" t="n"/>
      <c r="EP29" s="1286" t="n"/>
      <c r="EQ29" s="1286" t="n"/>
      <c r="ER29" s="1286" t="n"/>
      <c r="ES29" s="1287" t="n"/>
      <c r="ET29" s="317" t="n"/>
      <c r="EU29" s="745">
        <f>EI29</f>
        <v/>
      </c>
      <c r="EV29" s="1278" t="n"/>
      <c r="EW29" s="1278" t="n"/>
      <c r="EX29" s="1279" t="n"/>
      <c r="EY29" s="1279" t="n"/>
      <c r="EZ29" s="1279" t="n"/>
      <c r="FA29" s="1279" t="n"/>
      <c r="FB29" s="1279" t="n"/>
      <c r="FC29" s="1279" t="n"/>
      <c r="FD29" s="1280" t="n"/>
      <c r="FF29" s="745" t="inlineStr">
        <is>
          <t>IP Billed</t>
        </is>
      </c>
      <c r="FG29" s="1284" t="n"/>
      <c r="FH29" s="1285" t="n"/>
      <c r="FI29" s="1285" t="n"/>
      <c r="FJ29" s="1286" t="n"/>
      <c r="FK29" s="1286" t="n"/>
      <c r="FL29" s="1286" t="n"/>
      <c r="FM29" s="1286" t="n"/>
      <c r="FN29" s="1286" t="n"/>
      <c r="FO29" s="1286" t="n"/>
      <c r="FP29" s="1287" t="n"/>
      <c r="FQ29" s="317" t="n"/>
      <c r="FR29" s="745">
        <f>FF29</f>
        <v/>
      </c>
      <c r="FS29" s="1278" t="n"/>
      <c r="FT29" s="1278" t="n"/>
      <c r="FU29" s="1279" t="n"/>
      <c r="FV29" s="1279" t="n"/>
      <c r="FW29" s="1279" t="n"/>
      <c r="FX29" s="1279" t="n"/>
      <c r="FY29" s="1279" t="n"/>
      <c r="FZ29" s="1279" t="n"/>
      <c r="GA29" s="1280" t="n"/>
      <c r="GC29" s="745" t="inlineStr">
        <is>
          <t>IP Billed</t>
        </is>
      </c>
      <c r="GD29" s="1284" t="n"/>
      <c r="GE29" s="1285" t="n"/>
      <c r="GF29" s="1285" t="n"/>
      <c r="GG29" s="1286" t="n"/>
      <c r="GH29" s="1286" t="n"/>
      <c r="GI29" s="1286" t="n"/>
      <c r="GJ29" s="1286" t="n"/>
      <c r="GK29" s="1286" t="n"/>
      <c r="GL29" s="1286" t="n"/>
      <c r="GM29" s="1287" t="n"/>
      <c r="GN29" s="317" t="n"/>
      <c r="GO29" s="745">
        <f>GC29</f>
        <v/>
      </c>
      <c r="GP29" s="1278" t="n"/>
      <c r="GQ29" s="1278" t="n"/>
      <c r="GR29" s="1279" t="n"/>
      <c r="GS29" s="1279" t="n"/>
      <c r="GT29" s="1279" t="n"/>
      <c r="GU29" s="1279" t="n"/>
      <c r="GV29" s="1279" t="n"/>
      <c r="GW29" s="1279" t="n"/>
      <c r="GX29" s="1280" t="n"/>
      <c r="GZ29" s="745" t="inlineStr">
        <is>
          <t>IP Billed</t>
        </is>
      </c>
      <c r="HA29" s="1284" t="n"/>
      <c r="HB29" s="1285" t="n"/>
      <c r="HC29" s="1285" t="n"/>
      <c r="HD29" s="1286" t="n"/>
      <c r="HE29" s="1286" t="n"/>
      <c r="HF29" s="1286" t="n"/>
      <c r="HG29" s="1286" t="n"/>
      <c r="HH29" s="1286" t="n"/>
      <c r="HI29" s="1286" t="n"/>
      <c r="HJ29" s="1287" t="n"/>
      <c r="HK29" s="317" t="n"/>
      <c r="HL29" s="745">
        <f>GZ29</f>
        <v/>
      </c>
      <c r="HM29" s="1278" t="n"/>
      <c r="HN29" s="1278" t="n"/>
      <c r="HO29" s="1279" t="n"/>
      <c r="HP29" s="1279" t="n"/>
      <c r="HQ29" s="1279" t="n"/>
      <c r="HR29" s="1279" t="n"/>
      <c r="HS29" s="1279" t="n"/>
      <c r="HT29" s="1279" t="n"/>
      <c r="HU29" s="1280" t="n"/>
      <c r="HW29" s="745" t="inlineStr">
        <is>
          <t>IP Billed</t>
        </is>
      </c>
      <c r="HX29" s="1284" t="n"/>
      <c r="HY29" s="1285" t="n"/>
      <c r="HZ29" s="1285" t="n"/>
      <c r="IA29" s="1286" t="n"/>
      <c r="IB29" s="1286" t="n"/>
      <c r="IC29" s="1286" t="n"/>
      <c r="ID29" s="1286" t="n"/>
      <c r="IE29" s="1286" t="n"/>
      <c r="IF29" s="1286" t="n"/>
      <c r="IG29" s="1287" t="n"/>
      <c r="IH29" s="317" t="n"/>
      <c r="II29" s="745">
        <f>HW29</f>
        <v/>
      </c>
      <c r="IJ29" s="1278" t="n"/>
      <c r="IK29" s="1278" t="n"/>
      <c r="IL29" s="1279" t="n"/>
      <c r="IM29" s="1279" t="n"/>
      <c r="IN29" s="1279" t="n"/>
      <c r="IO29" s="1279" t="n"/>
      <c r="IP29" s="1279" t="n"/>
      <c r="IQ29" s="1279" t="n"/>
      <c r="IR29" s="1280" t="n"/>
      <c r="IT29" s="745" t="inlineStr">
        <is>
          <t>IP Billed</t>
        </is>
      </c>
      <c r="IU29" s="1284" t="n"/>
      <c r="IV29" s="1285" t="n"/>
      <c r="IW29" s="1285" t="n"/>
      <c r="IX29" s="1286" t="n"/>
      <c r="IY29" s="1286" t="n"/>
      <c r="IZ29" s="1286" t="n"/>
      <c r="JA29" s="1286" t="n"/>
      <c r="JB29" s="1286" t="n"/>
      <c r="JC29" s="1286" t="n"/>
      <c r="JD29" s="1287" t="n"/>
      <c r="JE29" s="317" t="n"/>
      <c r="JF29" s="745">
        <f>IT29</f>
        <v/>
      </c>
      <c r="JG29" s="1278" t="n"/>
      <c r="JH29" s="1278" t="n"/>
      <c r="JI29" s="1279" t="n"/>
      <c r="JJ29" s="1279" t="n"/>
      <c r="JK29" s="1279" t="n"/>
      <c r="JL29" s="1279" t="n"/>
      <c r="JM29" s="1279" t="n"/>
      <c r="JN29" s="1279" t="n"/>
      <c r="JO29" s="1280" t="n"/>
      <c r="JQ29" s="745" t="inlineStr">
        <is>
          <t>IP Billed</t>
        </is>
      </c>
      <c r="JR29" s="1284" t="n"/>
      <c r="JS29" s="1285" t="n"/>
      <c r="JT29" s="1285" t="n"/>
      <c r="JU29" s="1286" t="n"/>
      <c r="JV29" s="1286" t="n"/>
      <c r="JW29" s="1286" t="n"/>
      <c r="JX29" s="1286" t="n"/>
      <c r="JY29" s="1286" t="n"/>
      <c r="JZ29" s="1286" t="n"/>
      <c r="KA29" s="1287" t="n"/>
      <c r="KB29" s="317" t="n"/>
      <c r="KC29" s="745">
        <f>JQ29</f>
        <v/>
      </c>
      <c r="KD29" s="1278" t="n"/>
      <c r="KE29" s="1278" t="n"/>
      <c r="KF29" s="1279" t="n"/>
      <c r="KG29" s="1279" t="n"/>
      <c r="KH29" s="1279" t="n"/>
      <c r="KI29" s="1279" t="n"/>
      <c r="KJ29" s="1279" t="n"/>
      <c r="KK29" s="1279" t="n"/>
      <c r="KL29" s="1280" t="n"/>
    </row>
    <row r="30" ht="15.5" customHeight="1">
      <c r="A30" s="743" t="inlineStr">
        <is>
          <t>BC/BS</t>
        </is>
      </c>
      <c r="B30" s="2548">
        <f>+C30/C49</f>
        <v/>
      </c>
      <c r="C30" s="734">
        <f>SUM(D30:K30)</f>
        <v/>
      </c>
      <c r="D30" s="734" t="n"/>
      <c r="E30" s="735" t="n"/>
      <c r="F30" s="735" t="n"/>
      <c r="G30" s="735" t="n"/>
      <c r="H30" s="735" t="n"/>
      <c r="I30" s="735" t="n"/>
      <c r="J30" s="735" t="n"/>
      <c r="K30" s="744" t="n"/>
      <c r="L30" s="317" t="n"/>
      <c r="M30" s="743" t="inlineStr">
        <is>
          <t>BC/BS</t>
        </is>
      </c>
      <c r="N30" s="736">
        <f>SUM(O30:V30)</f>
        <v/>
      </c>
      <c r="O30" s="737">
        <f>+D30/C30</f>
        <v/>
      </c>
      <c r="P30" s="737">
        <f>+E30/C30</f>
        <v/>
      </c>
      <c r="Q30" s="737">
        <f>+F30/C30</f>
        <v/>
      </c>
      <c r="R30" s="737">
        <f>+G30/C30</f>
        <v/>
      </c>
      <c r="S30" s="737">
        <f>+H30/C30</f>
        <v/>
      </c>
      <c r="T30" s="737">
        <f>+I30/C30</f>
        <v/>
      </c>
      <c r="U30" s="737">
        <f>+J30/C30</f>
        <v/>
      </c>
      <c r="V30" s="746">
        <f>+K30/C30</f>
        <v/>
      </c>
      <c r="X30" s="743" t="inlineStr">
        <is>
          <t>BC/BS</t>
        </is>
      </c>
      <c r="Y30" s="2548">
        <f>+Z30/Z49</f>
        <v/>
      </c>
      <c r="Z30" s="734">
        <f>SUM(AB30:AH30)</f>
        <v/>
      </c>
      <c r="AA30" s="734" t="n"/>
      <c r="AB30" s="735" t="n"/>
      <c r="AC30" s="735" t="n"/>
      <c r="AD30" s="735" t="n"/>
      <c r="AE30" s="735" t="n"/>
      <c r="AF30" s="735" t="n"/>
      <c r="AG30" s="735" t="n"/>
      <c r="AH30" s="744" t="n"/>
      <c r="AI30" s="317" t="n"/>
      <c r="AJ30" s="743" t="inlineStr">
        <is>
          <t>BC/BS</t>
        </is>
      </c>
      <c r="AK30" s="736">
        <f>SUM(AL30:AS30)</f>
        <v/>
      </c>
      <c r="AL30" s="737">
        <f>+AA30/Z30</f>
        <v/>
      </c>
      <c r="AM30" s="737">
        <f>+AB30/Z30</f>
        <v/>
      </c>
      <c r="AN30" s="737">
        <f>+AC30/Z30</f>
        <v/>
      </c>
      <c r="AO30" s="737">
        <f>+AD30/Z30</f>
        <v/>
      </c>
      <c r="AP30" s="737">
        <f>+AE30/Z30</f>
        <v/>
      </c>
      <c r="AQ30" s="737">
        <f>+AF30/Z30</f>
        <v/>
      </c>
      <c r="AR30" s="737">
        <f>+AG30/Z30</f>
        <v/>
      </c>
      <c r="AS30" s="746">
        <f>+AH30/Z30</f>
        <v/>
      </c>
      <c r="AU30" s="743" t="inlineStr">
        <is>
          <t>BC/BS</t>
        </is>
      </c>
      <c r="AV30" s="2548">
        <f>+AW30/AW49</f>
        <v/>
      </c>
      <c r="AW30" s="734">
        <f>SUM(AY30:BE30)</f>
        <v/>
      </c>
      <c r="AX30" s="734" t="n"/>
      <c r="AY30" s="735" t="n"/>
      <c r="AZ30" s="735" t="n"/>
      <c r="BA30" s="735" t="n"/>
      <c r="BB30" s="735" t="n"/>
      <c r="BC30" s="735" t="n"/>
      <c r="BD30" s="735" t="n"/>
      <c r="BE30" s="744" t="n"/>
      <c r="BF30" s="317" t="n"/>
      <c r="BG30" s="743" t="inlineStr">
        <is>
          <t>BC/BS</t>
        </is>
      </c>
      <c r="BH30" s="736">
        <f>SUM(BI30:BP30)</f>
        <v/>
      </c>
      <c r="BI30" s="737">
        <f>+AX30/AW30</f>
        <v/>
      </c>
      <c r="BJ30" s="737">
        <f>+AY30/AW30</f>
        <v/>
      </c>
      <c r="BK30" s="737">
        <f>+AZ30/AW30</f>
        <v/>
      </c>
      <c r="BL30" s="737">
        <f>+BA30/AW30</f>
        <v/>
      </c>
      <c r="BM30" s="737">
        <f>+BB30/AW30</f>
        <v/>
      </c>
      <c r="BN30" s="737">
        <f>+BC30/AW30</f>
        <v/>
      </c>
      <c r="BO30" s="737">
        <f>+BD30/AW30</f>
        <v/>
      </c>
      <c r="BP30" s="746">
        <f>+BE30/AW30</f>
        <v/>
      </c>
      <c r="BR30" s="743" t="inlineStr">
        <is>
          <t>BC/BS</t>
        </is>
      </c>
      <c r="BS30" s="2548">
        <f>+BT30/BT49</f>
        <v/>
      </c>
      <c r="BT30" s="734">
        <f>SUM(BV30:CB30)</f>
        <v/>
      </c>
      <c r="BU30" s="734" t="n"/>
      <c r="BV30" s="735" t="n"/>
      <c r="BW30" s="735" t="n"/>
      <c r="BX30" s="735" t="n"/>
      <c r="BY30" s="735" t="n"/>
      <c r="BZ30" s="735" t="n"/>
      <c r="CA30" s="735" t="n"/>
      <c r="CB30" s="744" t="n"/>
      <c r="CC30" s="317" t="n"/>
      <c r="CD30" s="743" t="inlineStr">
        <is>
          <t>BC/BS</t>
        </is>
      </c>
      <c r="CE30" s="736">
        <f>SUM(CF30:CM30)</f>
        <v/>
      </c>
      <c r="CF30" s="737">
        <f>+BU30/BT30</f>
        <v/>
      </c>
      <c r="CG30" s="737">
        <f>+BV30/BT30</f>
        <v/>
      </c>
      <c r="CH30" s="737">
        <f>+BW30/BT30</f>
        <v/>
      </c>
      <c r="CI30" s="737">
        <f>+BX30/BT30</f>
        <v/>
      </c>
      <c r="CJ30" s="737">
        <f>+BY30/BT30</f>
        <v/>
      </c>
      <c r="CK30" s="737">
        <f>+BZ30/BT30</f>
        <v/>
      </c>
      <c r="CL30" s="737">
        <f>+CA30/BT30</f>
        <v/>
      </c>
      <c r="CM30" s="746">
        <f>+CB30/BT30</f>
        <v/>
      </c>
      <c r="CO30" s="743" t="inlineStr">
        <is>
          <t>BC/BS</t>
        </is>
      </c>
      <c r="CP30" s="2548">
        <f>+CQ30/CQ49</f>
        <v/>
      </c>
      <c r="CQ30" s="734">
        <f>SUM(CS30:CY30)</f>
        <v/>
      </c>
      <c r="CR30" s="734" t="n"/>
      <c r="CS30" s="735" t="n"/>
      <c r="CT30" s="735" t="n"/>
      <c r="CU30" s="735" t="n"/>
      <c r="CV30" s="735" t="n"/>
      <c r="CW30" s="735" t="n"/>
      <c r="CX30" s="735" t="n"/>
      <c r="CY30" s="744" t="n"/>
      <c r="CZ30" s="317" t="n"/>
      <c r="DA30" s="743" t="inlineStr">
        <is>
          <t>BC/BS</t>
        </is>
      </c>
      <c r="DB30" s="736">
        <f>SUM(DC30:DJ30)</f>
        <v/>
      </c>
      <c r="DC30" s="737">
        <f>+CR30/CQ30</f>
        <v/>
      </c>
      <c r="DD30" s="737">
        <f>+CS30/CQ30</f>
        <v/>
      </c>
      <c r="DE30" s="737">
        <f>+CT30/CQ30</f>
        <v/>
      </c>
      <c r="DF30" s="737">
        <f>+CU30/CQ30</f>
        <v/>
      </c>
      <c r="DG30" s="737">
        <f>+CV30/CQ30</f>
        <v/>
      </c>
      <c r="DH30" s="737">
        <f>+CW30/CQ30</f>
        <v/>
      </c>
      <c r="DI30" s="737">
        <f>+CX30/CQ30</f>
        <v/>
      </c>
      <c r="DJ30" s="746">
        <f>+CY30/CQ30</f>
        <v/>
      </c>
      <c r="DL30" s="743" t="inlineStr">
        <is>
          <t>BC/BS</t>
        </is>
      </c>
      <c r="DM30" s="2548">
        <f>+DN30/DN49</f>
        <v/>
      </c>
      <c r="DN30" s="734">
        <f>SUM(DP30:DV30)</f>
        <v/>
      </c>
      <c r="DO30" s="734" t="n"/>
      <c r="DP30" s="735" t="n"/>
      <c r="DQ30" s="735" t="n"/>
      <c r="DR30" s="735" t="n"/>
      <c r="DS30" s="735" t="n"/>
      <c r="DT30" s="735" t="n"/>
      <c r="DU30" s="735" t="n"/>
      <c r="DV30" s="744" t="n"/>
      <c r="DW30" s="317" t="n"/>
      <c r="DX30" s="743" t="inlineStr">
        <is>
          <t>BC/BS</t>
        </is>
      </c>
      <c r="DY30" s="736">
        <f>SUM(DZ30:EG30)</f>
        <v/>
      </c>
      <c r="DZ30" s="737">
        <f>+DO30/DN30</f>
        <v/>
      </c>
      <c r="EA30" s="737">
        <f>+DP30/DN30</f>
        <v/>
      </c>
      <c r="EB30" s="737">
        <f>+DQ30/DN30</f>
        <v/>
      </c>
      <c r="EC30" s="737">
        <f>+DR30/DN30</f>
        <v/>
      </c>
      <c r="ED30" s="737">
        <f>+DS30/DN30</f>
        <v/>
      </c>
      <c r="EE30" s="737">
        <f>+DT30/DN30</f>
        <v/>
      </c>
      <c r="EF30" s="737">
        <f>+DU30/DN30</f>
        <v/>
      </c>
      <c r="EG30" s="746">
        <f>+DV30/DN30</f>
        <v/>
      </c>
      <c r="EI30" s="743" t="inlineStr">
        <is>
          <t>BC/BS</t>
        </is>
      </c>
      <c r="EJ30" s="2548">
        <f>+EK30/EK49</f>
        <v/>
      </c>
      <c r="EK30" s="734">
        <f>SUM(EM30:ES30)</f>
        <v/>
      </c>
      <c r="EL30" s="734" t="n"/>
      <c r="EM30" s="735" t="n"/>
      <c r="EN30" s="735" t="n"/>
      <c r="EO30" s="735" t="n"/>
      <c r="EP30" s="735" t="n"/>
      <c r="EQ30" s="735" t="n"/>
      <c r="ER30" s="735" t="n"/>
      <c r="ES30" s="744" t="n"/>
      <c r="ET30" s="317" t="n"/>
      <c r="EU30" s="743" t="inlineStr">
        <is>
          <t>BC/BS</t>
        </is>
      </c>
      <c r="EV30" s="736">
        <f>SUM(EW30:FD30)</f>
        <v/>
      </c>
      <c r="EW30" s="737">
        <f>+EL30/EK30</f>
        <v/>
      </c>
      <c r="EX30" s="737">
        <f>+EM30/EK30</f>
        <v/>
      </c>
      <c r="EY30" s="737">
        <f>+EN30/EK30</f>
        <v/>
      </c>
      <c r="EZ30" s="737">
        <f>+EO30/EK30</f>
        <v/>
      </c>
      <c r="FA30" s="737">
        <f>+EP30/EK30</f>
        <v/>
      </c>
      <c r="FB30" s="737">
        <f>+EQ30/EK30</f>
        <v/>
      </c>
      <c r="FC30" s="737">
        <f>+ER30/EK30</f>
        <v/>
      </c>
      <c r="FD30" s="746">
        <f>+ES30/EK30</f>
        <v/>
      </c>
      <c r="FF30" s="743" t="inlineStr">
        <is>
          <t>BC/BS</t>
        </is>
      </c>
      <c r="FG30" s="2548">
        <f>+FH30/FH49</f>
        <v/>
      </c>
      <c r="FH30" s="734">
        <f>SUM(FJ30:FP30)</f>
        <v/>
      </c>
      <c r="FI30" s="734" t="n"/>
      <c r="FJ30" s="735" t="n"/>
      <c r="FK30" s="735" t="n"/>
      <c r="FL30" s="735" t="n"/>
      <c r="FM30" s="735" t="n"/>
      <c r="FN30" s="735" t="n"/>
      <c r="FO30" s="735" t="n"/>
      <c r="FP30" s="744" t="n"/>
      <c r="FQ30" s="317" t="n"/>
      <c r="FR30" s="743" t="inlineStr">
        <is>
          <t>BC/BS</t>
        </is>
      </c>
      <c r="FS30" s="736">
        <f>SUM(FT30:GA30)</f>
        <v/>
      </c>
      <c r="FT30" s="737">
        <f>+FI30/FH30</f>
        <v/>
      </c>
      <c r="FU30" s="737">
        <f>+FJ30/FH30</f>
        <v/>
      </c>
      <c r="FV30" s="737">
        <f>+FK30/FH30</f>
        <v/>
      </c>
      <c r="FW30" s="737">
        <f>+FL30/FH30</f>
        <v/>
      </c>
      <c r="FX30" s="737">
        <f>+FM30/FH30</f>
        <v/>
      </c>
      <c r="FY30" s="737">
        <f>+FN30/FH30</f>
        <v/>
      </c>
      <c r="FZ30" s="737">
        <f>+FO30/FH30</f>
        <v/>
      </c>
      <c r="GA30" s="746">
        <f>+FP30/FH30</f>
        <v/>
      </c>
      <c r="GC30" s="743" t="inlineStr">
        <is>
          <t>BC/BS</t>
        </is>
      </c>
      <c r="GD30" s="2548">
        <f>+GE30/GE49</f>
        <v/>
      </c>
      <c r="GE30" s="734">
        <f>SUM(GG30:GM30)</f>
        <v/>
      </c>
      <c r="GF30" s="734" t="n"/>
      <c r="GG30" s="735" t="n"/>
      <c r="GH30" s="735" t="n"/>
      <c r="GI30" s="735" t="n"/>
      <c r="GJ30" s="735" t="n"/>
      <c r="GK30" s="735" t="n"/>
      <c r="GL30" s="735" t="n"/>
      <c r="GM30" s="744" t="n"/>
      <c r="GN30" s="317" t="n"/>
      <c r="GO30" s="743" t="inlineStr">
        <is>
          <t>BC/BS</t>
        </is>
      </c>
      <c r="GP30" s="736">
        <f>SUM(GQ30:GX30)</f>
        <v/>
      </c>
      <c r="GQ30" s="737">
        <f>+GF30/GE30</f>
        <v/>
      </c>
      <c r="GR30" s="737">
        <f>+GG30/GE30</f>
        <v/>
      </c>
      <c r="GS30" s="737">
        <f>+GH30/GE30</f>
        <v/>
      </c>
      <c r="GT30" s="737">
        <f>+GI30/GE30</f>
        <v/>
      </c>
      <c r="GU30" s="737">
        <f>+GJ30/GE30</f>
        <v/>
      </c>
      <c r="GV30" s="737">
        <f>+GK30/GE30</f>
        <v/>
      </c>
      <c r="GW30" s="737">
        <f>+GL30/GE30</f>
        <v/>
      </c>
      <c r="GX30" s="746">
        <f>+GM30/GE30</f>
        <v/>
      </c>
      <c r="GZ30" s="743" t="inlineStr">
        <is>
          <t>BC/BS</t>
        </is>
      </c>
      <c r="HA30" s="2548">
        <f>+HB30/HB49</f>
        <v/>
      </c>
      <c r="HB30" s="734">
        <f>SUM(HD30:HJ30)</f>
        <v/>
      </c>
      <c r="HC30" s="734" t="n"/>
      <c r="HD30" s="735" t="n"/>
      <c r="HE30" s="735" t="n"/>
      <c r="HF30" s="735" t="n"/>
      <c r="HG30" s="735" t="n"/>
      <c r="HH30" s="735" t="n"/>
      <c r="HI30" s="735" t="n"/>
      <c r="HJ30" s="744" t="n"/>
      <c r="HK30" s="317" t="n"/>
      <c r="HL30" s="743" t="inlineStr">
        <is>
          <t>BC/BS</t>
        </is>
      </c>
      <c r="HM30" s="736">
        <f>SUM(HN30:HU30)</f>
        <v/>
      </c>
      <c r="HN30" s="737">
        <f>+HC30/HB30</f>
        <v/>
      </c>
      <c r="HO30" s="737">
        <f>+HD30/HB30</f>
        <v/>
      </c>
      <c r="HP30" s="737">
        <f>+HE30/HB30</f>
        <v/>
      </c>
      <c r="HQ30" s="737">
        <f>+HF30/HB30</f>
        <v/>
      </c>
      <c r="HR30" s="737">
        <f>+HG30/HB30</f>
        <v/>
      </c>
      <c r="HS30" s="737">
        <f>+HH30/HB30</f>
        <v/>
      </c>
      <c r="HT30" s="737">
        <f>+HI30/HB30</f>
        <v/>
      </c>
      <c r="HU30" s="746">
        <f>+HJ30/HB30</f>
        <v/>
      </c>
      <c r="HW30" s="743" t="inlineStr">
        <is>
          <t>BC/BS</t>
        </is>
      </c>
      <c r="HX30" s="2548">
        <f>+HY30/HY49</f>
        <v/>
      </c>
      <c r="HY30" s="734">
        <f>SUM(IA30:IG30)</f>
        <v/>
      </c>
      <c r="HZ30" s="734" t="n"/>
      <c r="IA30" s="735" t="n"/>
      <c r="IB30" s="735" t="n"/>
      <c r="IC30" s="735" t="n"/>
      <c r="ID30" s="735" t="n"/>
      <c r="IE30" s="735" t="n"/>
      <c r="IF30" s="735" t="n"/>
      <c r="IG30" s="744" t="n"/>
      <c r="IH30" s="317" t="n"/>
      <c r="II30" s="743" t="inlineStr">
        <is>
          <t>BC/BS</t>
        </is>
      </c>
      <c r="IJ30" s="736">
        <f>SUM(IK30:IR30)</f>
        <v/>
      </c>
      <c r="IK30" s="737">
        <f>+HZ30/HY30</f>
        <v/>
      </c>
      <c r="IL30" s="737">
        <f>+IA30/HY30</f>
        <v/>
      </c>
      <c r="IM30" s="737">
        <f>+IB30/HY30</f>
        <v/>
      </c>
      <c r="IN30" s="737">
        <f>+IC30/HY30</f>
        <v/>
      </c>
      <c r="IO30" s="737">
        <f>+ID30/HY30</f>
        <v/>
      </c>
      <c r="IP30" s="737">
        <f>+IE30/HY30</f>
        <v/>
      </c>
      <c r="IQ30" s="737">
        <f>+IF30/HY30</f>
        <v/>
      </c>
      <c r="IR30" s="746">
        <f>+IG30/HY30</f>
        <v/>
      </c>
      <c r="IT30" s="743" t="inlineStr">
        <is>
          <t>BC/BS</t>
        </is>
      </c>
      <c r="IU30" s="2548">
        <f>+IV30/IV49</f>
        <v/>
      </c>
      <c r="IV30" s="734">
        <f>SUM(IX30:JD30)</f>
        <v/>
      </c>
      <c r="IW30" s="734" t="n"/>
      <c r="IX30" s="735" t="n"/>
      <c r="IY30" s="735" t="n"/>
      <c r="IZ30" s="735" t="n"/>
      <c r="JA30" s="735" t="n"/>
      <c r="JB30" s="735" t="n"/>
      <c r="JC30" s="735" t="n"/>
      <c r="JD30" s="744" t="n"/>
      <c r="JE30" s="317" t="n"/>
      <c r="JF30" s="743" t="inlineStr">
        <is>
          <t>BC/BS</t>
        </is>
      </c>
      <c r="JG30" s="736">
        <f>SUM(JH30:JO30)</f>
        <v/>
      </c>
      <c r="JH30" s="737">
        <f>+IW30/IV30</f>
        <v/>
      </c>
      <c r="JI30" s="737">
        <f>+IX30/IV30</f>
        <v/>
      </c>
      <c r="JJ30" s="737">
        <f>+IY30/IV30</f>
        <v/>
      </c>
      <c r="JK30" s="737">
        <f>+IZ30/IV30</f>
        <v/>
      </c>
      <c r="JL30" s="737">
        <f>+JA30/IV30</f>
        <v/>
      </c>
      <c r="JM30" s="737">
        <f>+JB30/IV30</f>
        <v/>
      </c>
      <c r="JN30" s="737">
        <f>+JC30/IV30</f>
        <v/>
      </c>
      <c r="JO30" s="746">
        <f>+JD30/IV30</f>
        <v/>
      </c>
      <c r="JQ30" s="743" t="inlineStr">
        <is>
          <t>BC/BS</t>
        </is>
      </c>
      <c r="JR30" s="2548">
        <f>+JS30/JS49</f>
        <v/>
      </c>
      <c r="JS30" s="734">
        <f>SUM(JU30:KA30)</f>
        <v/>
      </c>
      <c r="JT30" s="734" t="n"/>
      <c r="JU30" s="735" t="n"/>
      <c r="JV30" s="735" t="n"/>
      <c r="JW30" s="735" t="n"/>
      <c r="JX30" s="735" t="n"/>
      <c r="JY30" s="735" t="n"/>
      <c r="JZ30" s="735" t="n"/>
      <c r="KA30" s="744" t="n"/>
      <c r="KB30" s="317" t="n"/>
      <c r="KC30" s="743" t="inlineStr">
        <is>
          <t>BC/BS</t>
        </is>
      </c>
      <c r="KD30" s="736">
        <f>SUM(KE30:KL30)</f>
        <v/>
      </c>
      <c r="KE30" s="737">
        <f>+JT30/JS30</f>
        <v/>
      </c>
      <c r="KF30" s="737">
        <f>+JU30/JS30</f>
        <v/>
      </c>
      <c r="KG30" s="737">
        <f>+JV30/JS30</f>
        <v/>
      </c>
      <c r="KH30" s="737">
        <f>+JW30/JS30</f>
        <v/>
      </c>
      <c r="KI30" s="737">
        <f>+JX30/JS30</f>
        <v/>
      </c>
      <c r="KJ30" s="737">
        <f>+JY30/JS30</f>
        <v/>
      </c>
      <c r="KK30" s="737">
        <f>+JZ30/JS30</f>
        <v/>
      </c>
      <c r="KL30" s="746">
        <f>+KA30/JS30</f>
        <v/>
      </c>
    </row>
    <row r="31" ht="15.5" customHeight="1">
      <c r="A31" s="743" t="inlineStr">
        <is>
          <t>COMMERCIAL</t>
        </is>
      </c>
      <c r="B31" s="2548">
        <f>+C31/C49</f>
        <v/>
      </c>
      <c r="C31" s="734">
        <f>SUM(D31:K31)</f>
        <v/>
      </c>
      <c r="D31" s="734" t="n"/>
      <c r="E31" s="735" t="n"/>
      <c r="F31" s="735" t="n"/>
      <c r="G31" s="735" t="n"/>
      <c r="H31" s="735" t="n"/>
      <c r="I31" s="735" t="n"/>
      <c r="J31" s="735" t="n"/>
      <c r="K31" s="744" t="n"/>
      <c r="L31" s="317" t="n"/>
      <c r="M31" s="743" t="inlineStr">
        <is>
          <t>COMMERCIAL</t>
        </is>
      </c>
      <c r="N31" s="736">
        <f>SUM(O31:V31)</f>
        <v/>
      </c>
      <c r="O31" s="737">
        <f>+D31/C31</f>
        <v/>
      </c>
      <c r="P31" s="737">
        <f>+E31/C31</f>
        <v/>
      </c>
      <c r="Q31" s="737">
        <f>+F31/C31</f>
        <v/>
      </c>
      <c r="R31" s="737">
        <f>+G31/C31</f>
        <v/>
      </c>
      <c r="S31" s="737">
        <f>+H31/C31</f>
        <v/>
      </c>
      <c r="T31" s="737">
        <f>+I31/C31</f>
        <v/>
      </c>
      <c r="U31" s="737">
        <f>+J31/C31</f>
        <v/>
      </c>
      <c r="V31" s="746">
        <f>+K31/C31</f>
        <v/>
      </c>
      <c r="X31" s="743" t="inlineStr">
        <is>
          <t>COMMERCIAL</t>
        </is>
      </c>
      <c r="Y31" s="2548">
        <f>+Z31/Z49</f>
        <v/>
      </c>
      <c r="Z31" s="734">
        <f>SUM(AB31:AH31)</f>
        <v/>
      </c>
      <c r="AA31" s="734" t="n"/>
      <c r="AB31" s="735" t="n"/>
      <c r="AC31" s="735" t="n"/>
      <c r="AD31" s="735" t="n"/>
      <c r="AE31" s="735" t="n"/>
      <c r="AF31" s="735" t="n"/>
      <c r="AG31" s="735" t="n"/>
      <c r="AH31" s="744" t="n"/>
      <c r="AI31" s="317" t="n"/>
      <c r="AJ31" s="743" t="inlineStr">
        <is>
          <t>COMMERCIAL</t>
        </is>
      </c>
      <c r="AK31" s="736">
        <f>SUM(AL31:AS31)</f>
        <v/>
      </c>
      <c r="AL31" s="737">
        <f>+AA31/Z31</f>
        <v/>
      </c>
      <c r="AM31" s="737">
        <f>+AB31/Z31</f>
        <v/>
      </c>
      <c r="AN31" s="737">
        <f>+AC31/Z31</f>
        <v/>
      </c>
      <c r="AO31" s="737">
        <f>+AD31/Z31</f>
        <v/>
      </c>
      <c r="AP31" s="737">
        <f>+AE31/Z31</f>
        <v/>
      </c>
      <c r="AQ31" s="737">
        <f>+AF31/Z31</f>
        <v/>
      </c>
      <c r="AR31" s="737">
        <f>+AG31/Z31</f>
        <v/>
      </c>
      <c r="AS31" s="746">
        <f>+AH31/Z31</f>
        <v/>
      </c>
      <c r="AU31" s="743" t="inlineStr">
        <is>
          <t>COMMERCIAL</t>
        </is>
      </c>
      <c r="AV31" s="2548">
        <f>+AW31/AW49</f>
        <v/>
      </c>
      <c r="AW31" s="734">
        <f>SUM(AY31:BE31)</f>
        <v/>
      </c>
      <c r="AX31" s="734" t="n"/>
      <c r="AY31" s="735" t="n"/>
      <c r="AZ31" s="735" t="n"/>
      <c r="BA31" s="735" t="n"/>
      <c r="BB31" s="735" t="n"/>
      <c r="BC31" s="735" t="n"/>
      <c r="BD31" s="735" t="n"/>
      <c r="BE31" s="744" t="n"/>
      <c r="BF31" s="317" t="n"/>
      <c r="BG31" s="743" t="inlineStr">
        <is>
          <t>COMMERCIAL</t>
        </is>
      </c>
      <c r="BH31" s="736">
        <f>SUM(BI31:BP31)</f>
        <v/>
      </c>
      <c r="BI31" s="737">
        <f>+AX31/AW31</f>
        <v/>
      </c>
      <c r="BJ31" s="737">
        <f>+AY31/AW31</f>
        <v/>
      </c>
      <c r="BK31" s="737">
        <f>+AZ31/AW31</f>
        <v/>
      </c>
      <c r="BL31" s="737">
        <f>+BA31/AW31</f>
        <v/>
      </c>
      <c r="BM31" s="737">
        <f>+BB31/AW31</f>
        <v/>
      </c>
      <c r="BN31" s="737">
        <f>+BC31/AW31</f>
        <v/>
      </c>
      <c r="BO31" s="737">
        <f>+BD31/AW31</f>
        <v/>
      </c>
      <c r="BP31" s="746">
        <f>+BE31/AW31</f>
        <v/>
      </c>
      <c r="BR31" s="743" t="inlineStr">
        <is>
          <t>COMMERCIAL</t>
        </is>
      </c>
      <c r="BS31" s="2548">
        <f>+BT31/BT49</f>
        <v/>
      </c>
      <c r="BT31" s="734">
        <f>SUM(BV31:CB31)</f>
        <v/>
      </c>
      <c r="BU31" s="734" t="n"/>
      <c r="BV31" s="735" t="n"/>
      <c r="BW31" s="735" t="n"/>
      <c r="BX31" s="735" t="n"/>
      <c r="BY31" s="735" t="n"/>
      <c r="BZ31" s="735" t="n"/>
      <c r="CA31" s="735" t="n"/>
      <c r="CB31" s="744" t="n"/>
      <c r="CC31" s="317" t="n"/>
      <c r="CD31" s="743" t="inlineStr">
        <is>
          <t>COMMERCIAL</t>
        </is>
      </c>
      <c r="CE31" s="736">
        <f>SUM(CF31:CM31)</f>
        <v/>
      </c>
      <c r="CF31" s="737">
        <f>+BU31/BT31</f>
        <v/>
      </c>
      <c r="CG31" s="737">
        <f>+BV31/BT31</f>
        <v/>
      </c>
      <c r="CH31" s="737">
        <f>+BW31/BT31</f>
        <v/>
      </c>
      <c r="CI31" s="737">
        <f>+BX31/BT31</f>
        <v/>
      </c>
      <c r="CJ31" s="737">
        <f>+BY31/BT31</f>
        <v/>
      </c>
      <c r="CK31" s="737">
        <f>+BZ31/BT31</f>
        <v/>
      </c>
      <c r="CL31" s="737">
        <f>+CA31/BT31</f>
        <v/>
      </c>
      <c r="CM31" s="746">
        <f>+CB31/BT31</f>
        <v/>
      </c>
      <c r="CO31" s="743" t="inlineStr">
        <is>
          <t>COMMERCIAL</t>
        </is>
      </c>
      <c r="CP31" s="2548">
        <f>+CQ31/CQ49</f>
        <v/>
      </c>
      <c r="CQ31" s="734">
        <f>SUM(CS31:CY31)</f>
        <v/>
      </c>
      <c r="CR31" s="734" t="n"/>
      <c r="CS31" s="735" t="n"/>
      <c r="CT31" s="735" t="n"/>
      <c r="CU31" s="735" t="n"/>
      <c r="CV31" s="735" t="n"/>
      <c r="CW31" s="735" t="n"/>
      <c r="CX31" s="735" t="n"/>
      <c r="CY31" s="744" t="n"/>
      <c r="CZ31" s="317" t="n"/>
      <c r="DA31" s="743" t="inlineStr">
        <is>
          <t>COMMERCIAL</t>
        </is>
      </c>
      <c r="DB31" s="736">
        <f>SUM(DC31:DJ31)</f>
        <v/>
      </c>
      <c r="DC31" s="737">
        <f>+CR31/CQ31</f>
        <v/>
      </c>
      <c r="DD31" s="737">
        <f>+CS31/CQ31</f>
        <v/>
      </c>
      <c r="DE31" s="737">
        <f>+CT31/CQ31</f>
        <v/>
      </c>
      <c r="DF31" s="737">
        <f>+CU31/CQ31</f>
        <v/>
      </c>
      <c r="DG31" s="737">
        <f>+CV31/CQ31</f>
        <v/>
      </c>
      <c r="DH31" s="737">
        <f>+CW31/CQ31</f>
        <v/>
      </c>
      <c r="DI31" s="737">
        <f>+CX31/CQ31</f>
        <v/>
      </c>
      <c r="DJ31" s="746">
        <f>+CY31/CQ31</f>
        <v/>
      </c>
      <c r="DL31" s="743" t="inlineStr">
        <is>
          <t>COMMERCIAL</t>
        </is>
      </c>
      <c r="DM31" s="2548">
        <f>+DN31/DN49</f>
        <v/>
      </c>
      <c r="DN31" s="734">
        <f>SUM(DP31:DV31)</f>
        <v/>
      </c>
      <c r="DO31" s="734" t="n"/>
      <c r="DP31" s="735" t="n"/>
      <c r="DQ31" s="735" t="n"/>
      <c r="DR31" s="735" t="n"/>
      <c r="DS31" s="735" t="n"/>
      <c r="DT31" s="735" t="n"/>
      <c r="DU31" s="735" t="n"/>
      <c r="DV31" s="744" t="n"/>
      <c r="DW31" s="317" t="n"/>
      <c r="DX31" s="743" t="inlineStr">
        <is>
          <t>COMMERCIAL</t>
        </is>
      </c>
      <c r="DY31" s="736">
        <f>SUM(DZ31:EG31)</f>
        <v/>
      </c>
      <c r="DZ31" s="737">
        <f>+DO31/DN31</f>
        <v/>
      </c>
      <c r="EA31" s="737">
        <f>+DP31/DN31</f>
        <v/>
      </c>
      <c r="EB31" s="737">
        <f>+DQ31/DN31</f>
        <v/>
      </c>
      <c r="EC31" s="737">
        <f>+DR31/DN31</f>
        <v/>
      </c>
      <c r="ED31" s="737">
        <f>+DS31/DN31</f>
        <v/>
      </c>
      <c r="EE31" s="737">
        <f>+DT31/DN31</f>
        <v/>
      </c>
      <c r="EF31" s="737">
        <f>+DU31/DN31</f>
        <v/>
      </c>
      <c r="EG31" s="746">
        <f>+DV31/DN31</f>
        <v/>
      </c>
      <c r="EI31" s="743" t="inlineStr">
        <is>
          <t>COMMERCIAL</t>
        </is>
      </c>
      <c r="EJ31" s="2548">
        <f>+EK31/EK49</f>
        <v/>
      </c>
      <c r="EK31" s="734">
        <f>SUM(EM31:ES31)</f>
        <v/>
      </c>
      <c r="EL31" s="734" t="n"/>
      <c r="EM31" s="735" t="n"/>
      <c r="EN31" s="735" t="n"/>
      <c r="EO31" s="735" t="n"/>
      <c r="EP31" s="735" t="n"/>
      <c r="EQ31" s="735" t="n"/>
      <c r="ER31" s="735" t="n"/>
      <c r="ES31" s="744" t="n"/>
      <c r="ET31" s="317" t="n"/>
      <c r="EU31" s="743" t="inlineStr">
        <is>
          <t>COMMERCIAL</t>
        </is>
      </c>
      <c r="EV31" s="736">
        <f>SUM(EW31:FD31)</f>
        <v/>
      </c>
      <c r="EW31" s="737">
        <f>+EL31/EK31</f>
        <v/>
      </c>
      <c r="EX31" s="737">
        <f>+EM31/EK31</f>
        <v/>
      </c>
      <c r="EY31" s="737">
        <f>+EN31/EK31</f>
        <v/>
      </c>
      <c r="EZ31" s="737">
        <f>+EO31/EK31</f>
        <v/>
      </c>
      <c r="FA31" s="737">
        <f>+EP31/EK31</f>
        <v/>
      </c>
      <c r="FB31" s="737">
        <f>+EQ31/EK31</f>
        <v/>
      </c>
      <c r="FC31" s="737">
        <f>+ER31/EK31</f>
        <v/>
      </c>
      <c r="FD31" s="746">
        <f>+ES31/EK31</f>
        <v/>
      </c>
      <c r="FF31" s="743" t="inlineStr">
        <is>
          <t>COMMERCIAL</t>
        </is>
      </c>
      <c r="FG31" s="2548">
        <f>+FH31/FH49</f>
        <v/>
      </c>
      <c r="FH31" s="734">
        <f>SUM(FJ31:FP31)</f>
        <v/>
      </c>
      <c r="FI31" s="734" t="n"/>
      <c r="FJ31" s="735" t="n"/>
      <c r="FK31" s="735" t="n"/>
      <c r="FL31" s="735" t="n"/>
      <c r="FM31" s="735" t="n"/>
      <c r="FN31" s="735" t="n"/>
      <c r="FO31" s="735" t="n"/>
      <c r="FP31" s="744" t="n"/>
      <c r="FQ31" s="317" t="n"/>
      <c r="FR31" s="743" t="inlineStr">
        <is>
          <t>COMMERCIAL</t>
        </is>
      </c>
      <c r="FS31" s="736">
        <f>SUM(FT31:GA31)</f>
        <v/>
      </c>
      <c r="FT31" s="737">
        <f>+FI31/FH31</f>
        <v/>
      </c>
      <c r="FU31" s="737">
        <f>+FJ31/FH31</f>
        <v/>
      </c>
      <c r="FV31" s="737">
        <f>+FK31/FH31</f>
        <v/>
      </c>
      <c r="FW31" s="737">
        <f>+FL31/FH31</f>
        <v/>
      </c>
      <c r="FX31" s="737">
        <f>+FM31/FH31</f>
        <v/>
      </c>
      <c r="FY31" s="737">
        <f>+FN31/FH31</f>
        <v/>
      </c>
      <c r="FZ31" s="737">
        <f>+FO31/FH31</f>
        <v/>
      </c>
      <c r="GA31" s="746">
        <f>+FP31/FH31</f>
        <v/>
      </c>
      <c r="GC31" s="743" t="inlineStr">
        <is>
          <t>COMMERCIAL</t>
        </is>
      </c>
      <c r="GD31" s="2548">
        <f>+GE31/GE49</f>
        <v/>
      </c>
      <c r="GE31" s="734">
        <f>SUM(GG31:GM31)</f>
        <v/>
      </c>
      <c r="GF31" s="734" t="n"/>
      <c r="GG31" s="735" t="n"/>
      <c r="GH31" s="735" t="n"/>
      <c r="GI31" s="735" t="n"/>
      <c r="GJ31" s="735" t="n"/>
      <c r="GK31" s="735" t="n"/>
      <c r="GL31" s="735" t="n"/>
      <c r="GM31" s="744" t="n"/>
      <c r="GN31" s="317" t="n"/>
      <c r="GO31" s="743" t="inlineStr">
        <is>
          <t>COMMERCIAL</t>
        </is>
      </c>
      <c r="GP31" s="736">
        <f>SUM(GQ31:GX31)</f>
        <v/>
      </c>
      <c r="GQ31" s="737">
        <f>+GF31/GE31</f>
        <v/>
      </c>
      <c r="GR31" s="737">
        <f>+GG31/GE31</f>
        <v/>
      </c>
      <c r="GS31" s="737">
        <f>+GH31/GE31</f>
        <v/>
      </c>
      <c r="GT31" s="737">
        <f>+GI31/GE31</f>
        <v/>
      </c>
      <c r="GU31" s="737">
        <f>+GJ31/GE31</f>
        <v/>
      </c>
      <c r="GV31" s="737">
        <f>+GK31/GE31</f>
        <v/>
      </c>
      <c r="GW31" s="737">
        <f>+GL31/GE31</f>
        <v/>
      </c>
      <c r="GX31" s="746">
        <f>+GM31/GE31</f>
        <v/>
      </c>
      <c r="GZ31" s="743" t="inlineStr">
        <is>
          <t>COMMERCIAL</t>
        </is>
      </c>
      <c r="HA31" s="2548">
        <f>+HB31/HB49</f>
        <v/>
      </c>
      <c r="HB31" s="734">
        <f>SUM(HD31:HJ31)</f>
        <v/>
      </c>
      <c r="HC31" s="734" t="n"/>
      <c r="HD31" s="735" t="n"/>
      <c r="HE31" s="735" t="n"/>
      <c r="HF31" s="735" t="n"/>
      <c r="HG31" s="735" t="n"/>
      <c r="HH31" s="735" t="n"/>
      <c r="HI31" s="735" t="n"/>
      <c r="HJ31" s="744" t="n"/>
      <c r="HK31" s="317" t="n"/>
      <c r="HL31" s="743" t="inlineStr">
        <is>
          <t>COMMERCIAL</t>
        </is>
      </c>
      <c r="HM31" s="736">
        <f>SUM(HN31:HU31)</f>
        <v/>
      </c>
      <c r="HN31" s="737">
        <f>+HC31/HB31</f>
        <v/>
      </c>
      <c r="HO31" s="737">
        <f>+HD31/HB31</f>
        <v/>
      </c>
      <c r="HP31" s="737">
        <f>+HE31/HB31</f>
        <v/>
      </c>
      <c r="HQ31" s="737">
        <f>+HF31/HB31</f>
        <v/>
      </c>
      <c r="HR31" s="737">
        <f>+HG31/HB31</f>
        <v/>
      </c>
      <c r="HS31" s="737">
        <f>+HH31/HB31</f>
        <v/>
      </c>
      <c r="HT31" s="737">
        <f>+HI31/HB31</f>
        <v/>
      </c>
      <c r="HU31" s="746">
        <f>+HJ31/HB31</f>
        <v/>
      </c>
      <c r="HW31" s="743" t="inlineStr">
        <is>
          <t>COMMERCIAL</t>
        </is>
      </c>
      <c r="HX31" s="2548">
        <f>+HY31/HY49</f>
        <v/>
      </c>
      <c r="HY31" s="734">
        <f>SUM(IA31:IG31)</f>
        <v/>
      </c>
      <c r="HZ31" s="734" t="n"/>
      <c r="IA31" s="735" t="n"/>
      <c r="IB31" s="735" t="n"/>
      <c r="IC31" s="735" t="n"/>
      <c r="ID31" s="735" t="n"/>
      <c r="IE31" s="735" t="n"/>
      <c r="IF31" s="735" t="n"/>
      <c r="IG31" s="744" t="n"/>
      <c r="IH31" s="317" t="n"/>
      <c r="II31" s="743" t="inlineStr">
        <is>
          <t>COMMERCIAL</t>
        </is>
      </c>
      <c r="IJ31" s="736">
        <f>SUM(IK31:IR31)</f>
        <v/>
      </c>
      <c r="IK31" s="737">
        <f>+HZ31/HY31</f>
        <v/>
      </c>
      <c r="IL31" s="737">
        <f>+IA31/HY31</f>
        <v/>
      </c>
      <c r="IM31" s="737">
        <f>+IB31/HY31</f>
        <v/>
      </c>
      <c r="IN31" s="737">
        <f>+IC31/HY31</f>
        <v/>
      </c>
      <c r="IO31" s="737">
        <f>+ID31/HY31</f>
        <v/>
      </c>
      <c r="IP31" s="737">
        <f>+IE31/HY31</f>
        <v/>
      </c>
      <c r="IQ31" s="737">
        <f>+IF31/HY31</f>
        <v/>
      </c>
      <c r="IR31" s="746">
        <f>+IG31/HY31</f>
        <v/>
      </c>
      <c r="IT31" s="743" t="inlineStr">
        <is>
          <t>COMMERCIAL</t>
        </is>
      </c>
      <c r="IU31" s="2548">
        <f>+IV31/IV49</f>
        <v/>
      </c>
      <c r="IV31" s="734">
        <f>SUM(IX31:JD31)</f>
        <v/>
      </c>
      <c r="IW31" s="734" t="n"/>
      <c r="IX31" s="735" t="n"/>
      <c r="IY31" s="735" t="n"/>
      <c r="IZ31" s="735" t="n"/>
      <c r="JA31" s="735" t="n"/>
      <c r="JB31" s="735" t="n"/>
      <c r="JC31" s="735" t="n"/>
      <c r="JD31" s="744" t="n"/>
      <c r="JE31" s="317" t="n"/>
      <c r="JF31" s="743" t="inlineStr">
        <is>
          <t>COMMERCIAL</t>
        </is>
      </c>
      <c r="JG31" s="736">
        <f>SUM(JH31:JO31)</f>
        <v/>
      </c>
      <c r="JH31" s="737">
        <f>+IW31/IV31</f>
        <v/>
      </c>
      <c r="JI31" s="737">
        <f>+IX31/IV31</f>
        <v/>
      </c>
      <c r="JJ31" s="737">
        <f>+IY31/IV31</f>
        <v/>
      </c>
      <c r="JK31" s="737">
        <f>+IZ31/IV31</f>
        <v/>
      </c>
      <c r="JL31" s="737">
        <f>+JA31/IV31</f>
        <v/>
      </c>
      <c r="JM31" s="737">
        <f>+JB31/IV31</f>
        <v/>
      </c>
      <c r="JN31" s="737">
        <f>+JC31/IV31</f>
        <v/>
      </c>
      <c r="JO31" s="746">
        <f>+JD31/IV31</f>
        <v/>
      </c>
      <c r="JQ31" s="743" t="inlineStr">
        <is>
          <t>COMMERCIAL</t>
        </is>
      </c>
      <c r="JR31" s="2548">
        <f>+JS31/JS49</f>
        <v/>
      </c>
      <c r="JS31" s="734">
        <f>SUM(JU31:KA31)</f>
        <v/>
      </c>
      <c r="JT31" s="734" t="n"/>
      <c r="JU31" s="735" t="n"/>
      <c r="JV31" s="735" t="n"/>
      <c r="JW31" s="735" t="n"/>
      <c r="JX31" s="735" t="n"/>
      <c r="JY31" s="735" t="n"/>
      <c r="JZ31" s="735" t="n"/>
      <c r="KA31" s="744" t="n"/>
      <c r="KB31" s="317" t="n"/>
      <c r="KC31" s="743" t="inlineStr">
        <is>
          <t>COMMERCIAL</t>
        </is>
      </c>
      <c r="KD31" s="736">
        <f>SUM(KE31:KL31)</f>
        <v/>
      </c>
      <c r="KE31" s="737">
        <f>+JT31/JS31</f>
        <v/>
      </c>
      <c r="KF31" s="737">
        <f>+JU31/JS31</f>
        <v/>
      </c>
      <c r="KG31" s="737">
        <f>+JV31/JS31</f>
        <v/>
      </c>
      <c r="KH31" s="737">
        <f>+JW31/JS31</f>
        <v/>
      </c>
      <c r="KI31" s="737">
        <f>+JX31/JS31</f>
        <v/>
      </c>
      <c r="KJ31" s="737">
        <f>+JY31/JS31</f>
        <v/>
      </c>
      <c r="KK31" s="737">
        <f>+JZ31/JS31</f>
        <v/>
      </c>
      <c r="KL31" s="746">
        <f>+KA31/JS31</f>
        <v/>
      </c>
    </row>
    <row r="32" ht="15.5" customHeight="1">
      <c r="A32" s="743" t="inlineStr">
        <is>
          <t>GUARANTOR</t>
        </is>
      </c>
      <c r="B32" s="2548">
        <f>+C32/C49</f>
        <v/>
      </c>
      <c r="C32" s="734">
        <f>SUM(D32:K32)</f>
        <v/>
      </c>
      <c r="D32" s="734" t="n"/>
      <c r="E32" s="735" t="n"/>
      <c r="F32" s="735" t="n"/>
      <c r="G32" s="735" t="n"/>
      <c r="H32" s="735" t="n"/>
      <c r="I32" s="735" t="n"/>
      <c r="J32" s="735" t="n"/>
      <c r="K32" s="744" t="n"/>
      <c r="L32" s="317" t="n"/>
      <c r="M32" s="743" t="inlineStr">
        <is>
          <t>GUARANTOR</t>
        </is>
      </c>
      <c r="N32" s="736">
        <f>SUM(O32:V32)</f>
        <v/>
      </c>
      <c r="O32" s="737">
        <f>+D32/C32</f>
        <v/>
      </c>
      <c r="P32" s="737">
        <f>+E32/C32</f>
        <v/>
      </c>
      <c r="Q32" s="737">
        <f>+F32/C32</f>
        <v/>
      </c>
      <c r="R32" s="737">
        <f>+G32/C32</f>
        <v/>
      </c>
      <c r="S32" s="737">
        <f>+H32/C32</f>
        <v/>
      </c>
      <c r="T32" s="737">
        <f>+I32/C32</f>
        <v/>
      </c>
      <c r="U32" s="737">
        <f>+J32/C32</f>
        <v/>
      </c>
      <c r="V32" s="746">
        <f>+K32/C32</f>
        <v/>
      </c>
      <c r="X32" s="743" t="inlineStr">
        <is>
          <t>GUARANTOR</t>
        </is>
      </c>
      <c r="Y32" s="2548">
        <f>+Z32/Z49</f>
        <v/>
      </c>
      <c r="Z32" s="734">
        <f>SUM(AB32:AH32)</f>
        <v/>
      </c>
      <c r="AA32" s="734" t="n"/>
      <c r="AB32" s="735" t="n"/>
      <c r="AC32" s="735" t="n"/>
      <c r="AD32" s="735" t="n"/>
      <c r="AE32" s="735" t="n"/>
      <c r="AF32" s="735" t="n"/>
      <c r="AG32" s="735" t="n"/>
      <c r="AH32" s="744" t="n"/>
      <c r="AI32" s="317" t="n"/>
      <c r="AJ32" s="743" t="inlineStr">
        <is>
          <t>GUARANTOR</t>
        </is>
      </c>
      <c r="AK32" s="736">
        <f>SUM(AL32:AS32)</f>
        <v/>
      </c>
      <c r="AL32" s="737">
        <f>+AA32/Z32</f>
        <v/>
      </c>
      <c r="AM32" s="737">
        <f>+AB32/Z32</f>
        <v/>
      </c>
      <c r="AN32" s="737">
        <f>+AC32/Z32</f>
        <v/>
      </c>
      <c r="AO32" s="737">
        <f>+AD32/Z32</f>
        <v/>
      </c>
      <c r="AP32" s="737">
        <f>+AE32/Z32</f>
        <v/>
      </c>
      <c r="AQ32" s="737">
        <f>+AF32/Z32</f>
        <v/>
      </c>
      <c r="AR32" s="737">
        <f>+AG32/Z32</f>
        <v/>
      </c>
      <c r="AS32" s="746">
        <f>+AH32/Z32</f>
        <v/>
      </c>
      <c r="AU32" s="743" t="inlineStr">
        <is>
          <t>GUARANTOR</t>
        </is>
      </c>
      <c r="AV32" s="2548">
        <f>+AW32/AW49</f>
        <v/>
      </c>
      <c r="AW32" s="734">
        <f>SUM(AY32:BE32)</f>
        <v/>
      </c>
      <c r="AX32" s="734" t="n"/>
      <c r="AY32" s="735" t="n"/>
      <c r="AZ32" s="735" t="n"/>
      <c r="BA32" s="735" t="n"/>
      <c r="BB32" s="735" t="n"/>
      <c r="BC32" s="735" t="n"/>
      <c r="BD32" s="735" t="n"/>
      <c r="BE32" s="744" t="n"/>
      <c r="BF32" s="317" t="n"/>
      <c r="BG32" s="743" t="inlineStr">
        <is>
          <t>GUARANTOR</t>
        </is>
      </c>
      <c r="BH32" s="736">
        <f>SUM(BI32:BP32)</f>
        <v/>
      </c>
      <c r="BI32" s="737">
        <f>+AX32/AW32</f>
        <v/>
      </c>
      <c r="BJ32" s="737">
        <f>+AY32/AW32</f>
        <v/>
      </c>
      <c r="BK32" s="737">
        <f>+AZ32/AW32</f>
        <v/>
      </c>
      <c r="BL32" s="737">
        <f>+BA32/AW32</f>
        <v/>
      </c>
      <c r="BM32" s="737">
        <f>+BB32/AW32</f>
        <v/>
      </c>
      <c r="BN32" s="737">
        <f>+BC32/AW32</f>
        <v/>
      </c>
      <c r="BO32" s="737">
        <f>+BD32/AW32</f>
        <v/>
      </c>
      <c r="BP32" s="746">
        <f>+BE32/AW32</f>
        <v/>
      </c>
      <c r="BR32" s="743" t="inlineStr">
        <is>
          <t>GUARANTOR</t>
        </is>
      </c>
      <c r="BS32" s="2548">
        <f>+BT32/BT49</f>
        <v/>
      </c>
      <c r="BT32" s="734">
        <f>SUM(BV32:CB32)</f>
        <v/>
      </c>
      <c r="BU32" s="734" t="n"/>
      <c r="BV32" s="735" t="n"/>
      <c r="BW32" s="735" t="n"/>
      <c r="BX32" s="735" t="n"/>
      <c r="BY32" s="735" t="n"/>
      <c r="BZ32" s="735" t="n"/>
      <c r="CA32" s="735" t="n"/>
      <c r="CB32" s="744" t="n"/>
      <c r="CC32" s="317" t="n"/>
      <c r="CD32" s="743" t="inlineStr">
        <is>
          <t>GUARANTOR</t>
        </is>
      </c>
      <c r="CE32" s="736">
        <f>SUM(CF32:CM32)</f>
        <v/>
      </c>
      <c r="CF32" s="737">
        <f>+BU32/BT32</f>
        <v/>
      </c>
      <c r="CG32" s="737">
        <f>+BV32/BT32</f>
        <v/>
      </c>
      <c r="CH32" s="737">
        <f>+BW32/BT32</f>
        <v/>
      </c>
      <c r="CI32" s="737">
        <f>+BX32/BT32</f>
        <v/>
      </c>
      <c r="CJ32" s="737">
        <f>+BY32/BT32</f>
        <v/>
      </c>
      <c r="CK32" s="737">
        <f>+BZ32/BT32</f>
        <v/>
      </c>
      <c r="CL32" s="737">
        <f>+CA32/BT32</f>
        <v/>
      </c>
      <c r="CM32" s="746">
        <f>+CB32/BT32</f>
        <v/>
      </c>
      <c r="CO32" s="743" t="inlineStr">
        <is>
          <t>GUARANTOR</t>
        </is>
      </c>
      <c r="CP32" s="2548">
        <f>+CQ32/CQ49</f>
        <v/>
      </c>
      <c r="CQ32" s="734">
        <f>SUM(CS32:CY32)</f>
        <v/>
      </c>
      <c r="CR32" s="734" t="n"/>
      <c r="CS32" s="735" t="n"/>
      <c r="CT32" s="735" t="n"/>
      <c r="CU32" s="735" t="n"/>
      <c r="CV32" s="735" t="n"/>
      <c r="CW32" s="735" t="n"/>
      <c r="CX32" s="735" t="n"/>
      <c r="CY32" s="744" t="n"/>
      <c r="CZ32" s="317" t="n"/>
      <c r="DA32" s="743" t="inlineStr">
        <is>
          <t>GUARANTOR</t>
        </is>
      </c>
      <c r="DB32" s="736">
        <f>SUM(DC32:DJ32)</f>
        <v/>
      </c>
      <c r="DC32" s="737">
        <f>+CR32/CQ32</f>
        <v/>
      </c>
      <c r="DD32" s="737">
        <f>+CS32/CQ32</f>
        <v/>
      </c>
      <c r="DE32" s="737">
        <f>+CT32/CQ32</f>
        <v/>
      </c>
      <c r="DF32" s="737">
        <f>+CU32/CQ32</f>
        <v/>
      </c>
      <c r="DG32" s="737">
        <f>+CV32/CQ32</f>
        <v/>
      </c>
      <c r="DH32" s="737">
        <f>+CW32/CQ32</f>
        <v/>
      </c>
      <c r="DI32" s="737">
        <f>+CX32/CQ32</f>
        <v/>
      </c>
      <c r="DJ32" s="746">
        <f>+CY32/CQ32</f>
        <v/>
      </c>
      <c r="DL32" s="743" t="inlineStr">
        <is>
          <t>GUARANTOR</t>
        </is>
      </c>
      <c r="DM32" s="2548">
        <f>+DN32/DN49</f>
        <v/>
      </c>
      <c r="DN32" s="734">
        <f>SUM(DP32:DV32)</f>
        <v/>
      </c>
      <c r="DO32" s="734" t="n"/>
      <c r="DP32" s="735" t="n"/>
      <c r="DQ32" s="735" t="n"/>
      <c r="DR32" s="735" t="n"/>
      <c r="DS32" s="735" t="n"/>
      <c r="DT32" s="735" t="n"/>
      <c r="DU32" s="735" t="n"/>
      <c r="DV32" s="744" t="n"/>
      <c r="DW32" s="317" t="n"/>
      <c r="DX32" s="743" t="inlineStr">
        <is>
          <t>GUARANTOR</t>
        </is>
      </c>
      <c r="DY32" s="736">
        <f>SUM(DZ32:EG32)</f>
        <v/>
      </c>
      <c r="DZ32" s="737">
        <f>+DO32/DN32</f>
        <v/>
      </c>
      <c r="EA32" s="737">
        <f>+DP32/DN32</f>
        <v/>
      </c>
      <c r="EB32" s="737">
        <f>+DQ32/DN32</f>
        <v/>
      </c>
      <c r="EC32" s="737">
        <f>+DR32/DN32</f>
        <v/>
      </c>
      <c r="ED32" s="737">
        <f>+DS32/DN32</f>
        <v/>
      </c>
      <c r="EE32" s="737">
        <f>+DT32/DN32</f>
        <v/>
      </c>
      <c r="EF32" s="737">
        <f>+DU32/DN32</f>
        <v/>
      </c>
      <c r="EG32" s="746">
        <f>+DV32/DN32</f>
        <v/>
      </c>
      <c r="EI32" s="743" t="inlineStr">
        <is>
          <t>GUARANTOR</t>
        </is>
      </c>
      <c r="EJ32" s="2548">
        <f>+EK32/EK49</f>
        <v/>
      </c>
      <c r="EK32" s="734">
        <f>SUM(EM32:ES32)</f>
        <v/>
      </c>
      <c r="EL32" s="734" t="n"/>
      <c r="EM32" s="735" t="n"/>
      <c r="EN32" s="735" t="n"/>
      <c r="EO32" s="735" t="n"/>
      <c r="EP32" s="735" t="n"/>
      <c r="EQ32" s="735" t="n"/>
      <c r="ER32" s="735" t="n"/>
      <c r="ES32" s="744" t="n"/>
      <c r="ET32" s="317" t="n"/>
      <c r="EU32" s="743" t="inlineStr">
        <is>
          <t>GUARANTOR</t>
        </is>
      </c>
      <c r="EV32" s="736">
        <f>SUM(EW32:FD32)</f>
        <v/>
      </c>
      <c r="EW32" s="737">
        <f>+EL32/EK32</f>
        <v/>
      </c>
      <c r="EX32" s="737">
        <f>+EM32/EK32</f>
        <v/>
      </c>
      <c r="EY32" s="737">
        <f>+EN32/EK32</f>
        <v/>
      </c>
      <c r="EZ32" s="737">
        <f>+EO32/EK32</f>
        <v/>
      </c>
      <c r="FA32" s="737">
        <f>+EP32/EK32</f>
        <v/>
      </c>
      <c r="FB32" s="737">
        <f>+EQ32/EK32</f>
        <v/>
      </c>
      <c r="FC32" s="737">
        <f>+ER32/EK32</f>
        <v/>
      </c>
      <c r="FD32" s="746">
        <f>+ES32/EK32</f>
        <v/>
      </c>
      <c r="FF32" s="743" t="inlineStr">
        <is>
          <t>GUARANTOR</t>
        </is>
      </c>
      <c r="FG32" s="2548">
        <f>+FH32/FH49</f>
        <v/>
      </c>
      <c r="FH32" s="734">
        <f>SUM(FJ32:FP32)</f>
        <v/>
      </c>
      <c r="FI32" s="734" t="n"/>
      <c r="FJ32" s="735" t="n"/>
      <c r="FK32" s="735" t="n"/>
      <c r="FL32" s="735" t="n"/>
      <c r="FM32" s="735" t="n"/>
      <c r="FN32" s="735" t="n"/>
      <c r="FO32" s="735" t="n"/>
      <c r="FP32" s="744" t="n"/>
      <c r="FQ32" s="317" t="n"/>
      <c r="FR32" s="743" t="inlineStr">
        <is>
          <t>GUARANTOR</t>
        </is>
      </c>
      <c r="FS32" s="736">
        <f>SUM(FT32:GA32)</f>
        <v/>
      </c>
      <c r="FT32" s="737">
        <f>+FI32/FH32</f>
        <v/>
      </c>
      <c r="FU32" s="737">
        <f>+FJ32/FH32</f>
        <v/>
      </c>
      <c r="FV32" s="737">
        <f>+FK32/FH32</f>
        <v/>
      </c>
      <c r="FW32" s="737">
        <f>+FL32/FH32</f>
        <v/>
      </c>
      <c r="FX32" s="737">
        <f>+FM32/FH32</f>
        <v/>
      </c>
      <c r="FY32" s="737">
        <f>+FN32/FH32</f>
        <v/>
      </c>
      <c r="FZ32" s="737">
        <f>+FO32/FH32</f>
        <v/>
      </c>
      <c r="GA32" s="746">
        <f>+FP32/FH32</f>
        <v/>
      </c>
      <c r="GC32" s="743" t="inlineStr">
        <is>
          <t>GUARANTOR</t>
        </is>
      </c>
      <c r="GD32" s="2548">
        <f>+GE32/GE49</f>
        <v/>
      </c>
      <c r="GE32" s="734">
        <f>SUM(GG32:GM32)</f>
        <v/>
      </c>
      <c r="GF32" s="734" t="n"/>
      <c r="GG32" s="735" t="n"/>
      <c r="GH32" s="735" t="n"/>
      <c r="GI32" s="735" t="n"/>
      <c r="GJ32" s="735" t="n"/>
      <c r="GK32" s="735" t="n"/>
      <c r="GL32" s="735" t="n"/>
      <c r="GM32" s="744" t="n"/>
      <c r="GN32" s="317" t="n"/>
      <c r="GO32" s="743" t="inlineStr">
        <is>
          <t>GUARANTOR</t>
        </is>
      </c>
      <c r="GP32" s="736">
        <f>SUM(GQ32:GX32)</f>
        <v/>
      </c>
      <c r="GQ32" s="737">
        <f>+GF32/GE32</f>
        <v/>
      </c>
      <c r="GR32" s="737">
        <f>+GG32/GE32</f>
        <v/>
      </c>
      <c r="GS32" s="737">
        <f>+GH32/GE32</f>
        <v/>
      </c>
      <c r="GT32" s="737">
        <f>+GI32/GE32</f>
        <v/>
      </c>
      <c r="GU32" s="737">
        <f>+GJ32/GE32</f>
        <v/>
      </c>
      <c r="GV32" s="737">
        <f>+GK32/GE32</f>
        <v/>
      </c>
      <c r="GW32" s="737">
        <f>+GL32/GE32</f>
        <v/>
      </c>
      <c r="GX32" s="746">
        <f>+GM32/GE32</f>
        <v/>
      </c>
      <c r="GZ32" s="743" t="inlineStr">
        <is>
          <t>GUARANTOR</t>
        </is>
      </c>
      <c r="HA32" s="2548">
        <f>+HB32/HB49</f>
        <v/>
      </c>
      <c r="HB32" s="734">
        <f>SUM(HD32:HJ32)</f>
        <v/>
      </c>
      <c r="HC32" s="734" t="n"/>
      <c r="HD32" s="735" t="n"/>
      <c r="HE32" s="735" t="n"/>
      <c r="HF32" s="735" t="n"/>
      <c r="HG32" s="735" t="n"/>
      <c r="HH32" s="735" t="n"/>
      <c r="HI32" s="735" t="n"/>
      <c r="HJ32" s="744" t="n"/>
      <c r="HK32" s="317" t="n"/>
      <c r="HL32" s="743" t="inlineStr">
        <is>
          <t>GUARANTOR</t>
        </is>
      </c>
      <c r="HM32" s="736">
        <f>SUM(HN32:HU32)</f>
        <v/>
      </c>
      <c r="HN32" s="737">
        <f>+HC32/HB32</f>
        <v/>
      </c>
      <c r="HO32" s="737">
        <f>+HD32/HB32</f>
        <v/>
      </c>
      <c r="HP32" s="737">
        <f>+HE32/HB32</f>
        <v/>
      </c>
      <c r="HQ32" s="737">
        <f>+HF32/HB32</f>
        <v/>
      </c>
      <c r="HR32" s="737">
        <f>+HG32/HB32</f>
        <v/>
      </c>
      <c r="HS32" s="737">
        <f>+HH32/HB32</f>
        <v/>
      </c>
      <c r="HT32" s="737">
        <f>+HI32/HB32</f>
        <v/>
      </c>
      <c r="HU32" s="746">
        <f>+HJ32/HB32</f>
        <v/>
      </c>
      <c r="HW32" s="743" t="inlineStr">
        <is>
          <t>GUARANTOR</t>
        </is>
      </c>
      <c r="HX32" s="2548">
        <f>+HY32/HY49</f>
        <v/>
      </c>
      <c r="HY32" s="734">
        <f>SUM(IA32:IG32)</f>
        <v/>
      </c>
      <c r="HZ32" s="734" t="n"/>
      <c r="IA32" s="735" t="n"/>
      <c r="IB32" s="735" t="n"/>
      <c r="IC32" s="735" t="n"/>
      <c r="ID32" s="735" t="n"/>
      <c r="IE32" s="735" t="n"/>
      <c r="IF32" s="735" t="n"/>
      <c r="IG32" s="744" t="n"/>
      <c r="IH32" s="317" t="n"/>
      <c r="II32" s="743" t="inlineStr">
        <is>
          <t>GUARANTOR</t>
        </is>
      </c>
      <c r="IJ32" s="736">
        <f>SUM(IK32:IR32)</f>
        <v/>
      </c>
      <c r="IK32" s="737">
        <f>+HZ32/HY32</f>
        <v/>
      </c>
      <c r="IL32" s="737">
        <f>+IA32/HY32</f>
        <v/>
      </c>
      <c r="IM32" s="737">
        <f>+IB32/HY32</f>
        <v/>
      </c>
      <c r="IN32" s="737">
        <f>+IC32/HY32</f>
        <v/>
      </c>
      <c r="IO32" s="737">
        <f>+ID32/HY32</f>
        <v/>
      </c>
      <c r="IP32" s="737">
        <f>+IE32/HY32</f>
        <v/>
      </c>
      <c r="IQ32" s="737">
        <f>+IF32/HY32</f>
        <v/>
      </c>
      <c r="IR32" s="746">
        <f>+IG32/HY32</f>
        <v/>
      </c>
      <c r="IT32" s="743" t="inlineStr">
        <is>
          <t>GUARANTOR</t>
        </is>
      </c>
      <c r="IU32" s="2548">
        <f>+IV32/IV49</f>
        <v/>
      </c>
      <c r="IV32" s="734">
        <f>SUM(IX32:JD32)</f>
        <v/>
      </c>
      <c r="IW32" s="734" t="n"/>
      <c r="IX32" s="735" t="n"/>
      <c r="IY32" s="735" t="n"/>
      <c r="IZ32" s="735" t="n"/>
      <c r="JA32" s="735" t="n"/>
      <c r="JB32" s="735" t="n"/>
      <c r="JC32" s="735" t="n"/>
      <c r="JD32" s="744" t="n"/>
      <c r="JE32" s="317" t="n"/>
      <c r="JF32" s="743" t="inlineStr">
        <is>
          <t>GUARANTOR</t>
        </is>
      </c>
      <c r="JG32" s="736">
        <f>SUM(JH32:JO32)</f>
        <v/>
      </c>
      <c r="JH32" s="737">
        <f>+IW32/IV32</f>
        <v/>
      </c>
      <c r="JI32" s="737">
        <f>+IX32/IV32</f>
        <v/>
      </c>
      <c r="JJ32" s="737">
        <f>+IY32/IV32</f>
        <v/>
      </c>
      <c r="JK32" s="737">
        <f>+IZ32/IV32</f>
        <v/>
      </c>
      <c r="JL32" s="737">
        <f>+JA32/IV32</f>
        <v/>
      </c>
      <c r="JM32" s="737">
        <f>+JB32/IV32</f>
        <v/>
      </c>
      <c r="JN32" s="737">
        <f>+JC32/IV32</f>
        <v/>
      </c>
      <c r="JO32" s="746">
        <f>+JD32/IV32</f>
        <v/>
      </c>
      <c r="JQ32" s="743" t="inlineStr">
        <is>
          <t>GUARANTOR</t>
        </is>
      </c>
      <c r="JR32" s="2548">
        <f>+JS32/JS49</f>
        <v/>
      </c>
      <c r="JS32" s="734">
        <f>SUM(JU32:KA32)</f>
        <v/>
      </c>
      <c r="JT32" s="734" t="n"/>
      <c r="JU32" s="735" t="n"/>
      <c r="JV32" s="735" t="n"/>
      <c r="JW32" s="735" t="n"/>
      <c r="JX32" s="735" t="n"/>
      <c r="JY32" s="735" t="n"/>
      <c r="JZ32" s="735" t="n"/>
      <c r="KA32" s="744" t="n"/>
      <c r="KB32" s="317" t="n"/>
      <c r="KC32" s="743" t="inlineStr">
        <is>
          <t>GUARANTOR</t>
        </is>
      </c>
      <c r="KD32" s="736">
        <f>SUM(KE32:KL32)</f>
        <v/>
      </c>
      <c r="KE32" s="737">
        <f>+JT32/JS32</f>
        <v/>
      </c>
      <c r="KF32" s="737">
        <f>+JU32/JS32</f>
        <v/>
      </c>
      <c r="KG32" s="737">
        <f>+JV32/JS32</f>
        <v/>
      </c>
      <c r="KH32" s="737">
        <f>+JW32/JS32</f>
        <v/>
      </c>
      <c r="KI32" s="737">
        <f>+JX32/JS32</f>
        <v/>
      </c>
      <c r="KJ32" s="737">
        <f>+JY32/JS32</f>
        <v/>
      </c>
      <c r="KK32" s="737">
        <f>+JZ32/JS32</f>
        <v/>
      </c>
      <c r="KL32" s="746">
        <f>+KA32/JS32</f>
        <v/>
      </c>
    </row>
    <row r="33" ht="15.5" customHeight="1">
      <c r="A33" s="743" t="inlineStr">
        <is>
          <t>HEALTHCARE PRO</t>
        </is>
      </c>
      <c r="B33" s="2548">
        <f>+C33/C49</f>
        <v/>
      </c>
      <c r="C33" s="734">
        <f>SUM(D33:K33)</f>
        <v/>
      </c>
      <c r="D33" s="734" t="n"/>
      <c r="E33" s="735" t="n"/>
      <c r="F33" s="735" t="n"/>
      <c r="G33" s="735" t="n"/>
      <c r="H33" s="735" t="n"/>
      <c r="I33" s="735" t="n"/>
      <c r="J33" s="735" t="n"/>
      <c r="K33" s="744" t="n"/>
      <c r="L33" s="317" t="n"/>
      <c r="M33" s="743" t="inlineStr">
        <is>
          <t>HEALTHCARE PRO</t>
        </is>
      </c>
      <c r="N33" s="736">
        <f>SUM(O33:V33)</f>
        <v/>
      </c>
      <c r="O33" s="737">
        <f>+D33/C33</f>
        <v/>
      </c>
      <c r="P33" s="737">
        <f>+E33/C33</f>
        <v/>
      </c>
      <c r="Q33" s="737">
        <f>+F33/C33</f>
        <v/>
      </c>
      <c r="R33" s="737">
        <f>+G33/C33</f>
        <v/>
      </c>
      <c r="S33" s="737">
        <f>+H33/C33</f>
        <v/>
      </c>
      <c r="T33" s="737">
        <f>+I33/C33</f>
        <v/>
      </c>
      <c r="U33" s="737">
        <f>+J33/C33</f>
        <v/>
      </c>
      <c r="V33" s="746">
        <f>+K33/C33</f>
        <v/>
      </c>
      <c r="X33" s="743" t="inlineStr">
        <is>
          <t>HEALTHCARE PRO</t>
        </is>
      </c>
      <c r="Y33" s="2548">
        <f>+Z33/Z49</f>
        <v/>
      </c>
      <c r="Z33" s="734">
        <f>SUM(AB33:AH33)</f>
        <v/>
      </c>
      <c r="AA33" s="734" t="n"/>
      <c r="AB33" s="735" t="n"/>
      <c r="AC33" s="735" t="n"/>
      <c r="AD33" s="735" t="n"/>
      <c r="AE33" s="735" t="n"/>
      <c r="AF33" s="735" t="n"/>
      <c r="AG33" s="735" t="n"/>
      <c r="AH33" s="744" t="n"/>
      <c r="AI33" s="317" t="n"/>
      <c r="AJ33" s="743" t="inlineStr">
        <is>
          <t>HEALTHCARE PRO</t>
        </is>
      </c>
      <c r="AK33" s="736">
        <f>SUM(AL33:AS33)</f>
        <v/>
      </c>
      <c r="AL33" s="737">
        <f>+AA33/Z33</f>
        <v/>
      </c>
      <c r="AM33" s="737">
        <f>+AB33/Z33</f>
        <v/>
      </c>
      <c r="AN33" s="737">
        <f>+AC33/Z33</f>
        <v/>
      </c>
      <c r="AO33" s="737">
        <f>+AD33/Z33</f>
        <v/>
      </c>
      <c r="AP33" s="737">
        <f>+AE33/Z33</f>
        <v/>
      </c>
      <c r="AQ33" s="737">
        <f>+AF33/Z33</f>
        <v/>
      </c>
      <c r="AR33" s="737">
        <f>+AG33/Z33</f>
        <v/>
      </c>
      <c r="AS33" s="746">
        <f>+AH33/Z33</f>
        <v/>
      </c>
      <c r="AU33" s="743" t="inlineStr">
        <is>
          <t>HEALTHCARE PRO</t>
        </is>
      </c>
      <c r="AV33" s="2548">
        <f>+AW33/AW49</f>
        <v/>
      </c>
      <c r="AW33" s="734">
        <f>SUM(AY33:BE33)</f>
        <v/>
      </c>
      <c r="AX33" s="734" t="n"/>
      <c r="AY33" s="735" t="n"/>
      <c r="AZ33" s="735" t="n"/>
      <c r="BA33" s="735" t="n"/>
      <c r="BB33" s="735" t="n"/>
      <c r="BC33" s="735" t="n"/>
      <c r="BD33" s="735" t="n"/>
      <c r="BE33" s="744" t="n"/>
      <c r="BF33" s="317" t="n"/>
      <c r="BG33" s="743" t="inlineStr">
        <is>
          <t>HEALTHCARE PRO</t>
        </is>
      </c>
      <c r="BH33" s="736">
        <f>SUM(BI33:BP33)</f>
        <v/>
      </c>
      <c r="BI33" s="737">
        <f>+AX33/AW33</f>
        <v/>
      </c>
      <c r="BJ33" s="737">
        <f>+AY33/AW33</f>
        <v/>
      </c>
      <c r="BK33" s="737">
        <f>+AZ33/AW33</f>
        <v/>
      </c>
      <c r="BL33" s="737">
        <f>+BA33/AW33</f>
        <v/>
      </c>
      <c r="BM33" s="737">
        <f>+BB33/AW33</f>
        <v/>
      </c>
      <c r="BN33" s="737">
        <f>+BC33/AW33</f>
        <v/>
      </c>
      <c r="BO33" s="737">
        <f>+BD33/AW33</f>
        <v/>
      </c>
      <c r="BP33" s="746">
        <f>+BE33/AW33</f>
        <v/>
      </c>
      <c r="BR33" s="743" t="inlineStr">
        <is>
          <t>HEALTHCARE PRO</t>
        </is>
      </c>
      <c r="BS33" s="2548">
        <f>+BT33/BT49</f>
        <v/>
      </c>
      <c r="BT33" s="734">
        <f>SUM(BV33:CB33)</f>
        <v/>
      </c>
      <c r="BU33" s="734" t="n"/>
      <c r="BV33" s="735" t="n"/>
      <c r="BW33" s="735" t="n"/>
      <c r="BX33" s="735" t="n"/>
      <c r="BY33" s="735" t="n"/>
      <c r="BZ33" s="735" t="n"/>
      <c r="CA33" s="735" t="n"/>
      <c r="CB33" s="744" t="n"/>
      <c r="CC33" s="317" t="n"/>
      <c r="CD33" s="743" t="inlineStr">
        <is>
          <t>HEALTHCARE PRO</t>
        </is>
      </c>
      <c r="CE33" s="736">
        <f>SUM(CF33:CM33)</f>
        <v/>
      </c>
      <c r="CF33" s="737">
        <f>+BU33/BT33</f>
        <v/>
      </c>
      <c r="CG33" s="737">
        <f>+BV33/BT33</f>
        <v/>
      </c>
      <c r="CH33" s="737">
        <f>+BW33/BT33</f>
        <v/>
      </c>
      <c r="CI33" s="737">
        <f>+BX33/BT33</f>
        <v/>
      </c>
      <c r="CJ33" s="737">
        <f>+BY33/BT33</f>
        <v/>
      </c>
      <c r="CK33" s="737">
        <f>+BZ33/BT33</f>
        <v/>
      </c>
      <c r="CL33" s="737">
        <f>+CA33/BT33</f>
        <v/>
      </c>
      <c r="CM33" s="746">
        <f>+CB33/BT33</f>
        <v/>
      </c>
      <c r="CO33" s="743" t="inlineStr">
        <is>
          <t>HEALTHCARE PRO</t>
        </is>
      </c>
      <c r="CP33" s="2548">
        <f>+CQ33/CQ49</f>
        <v/>
      </c>
      <c r="CQ33" s="734">
        <f>SUM(CS33:CY33)</f>
        <v/>
      </c>
      <c r="CR33" s="734" t="n"/>
      <c r="CS33" s="735" t="n"/>
      <c r="CT33" s="735" t="n"/>
      <c r="CU33" s="735" t="n"/>
      <c r="CV33" s="735" t="n"/>
      <c r="CW33" s="735" t="n"/>
      <c r="CX33" s="735" t="n"/>
      <c r="CY33" s="744" t="n"/>
      <c r="CZ33" s="317" t="n"/>
      <c r="DA33" s="743" t="inlineStr">
        <is>
          <t>HEALTHCARE PRO</t>
        </is>
      </c>
      <c r="DB33" s="736">
        <f>SUM(DC33:DJ33)</f>
        <v/>
      </c>
      <c r="DC33" s="737">
        <f>+CR33/CQ33</f>
        <v/>
      </c>
      <c r="DD33" s="737">
        <f>+CS33/CQ33</f>
        <v/>
      </c>
      <c r="DE33" s="737">
        <f>+CT33/CQ33</f>
        <v/>
      </c>
      <c r="DF33" s="737">
        <f>+CU33/CQ33</f>
        <v/>
      </c>
      <c r="DG33" s="737">
        <f>+CV33/CQ33</f>
        <v/>
      </c>
      <c r="DH33" s="737">
        <f>+CW33/CQ33</f>
        <v/>
      </c>
      <c r="DI33" s="737">
        <f>+CX33/CQ33</f>
        <v/>
      </c>
      <c r="DJ33" s="746">
        <f>+CY33/CQ33</f>
        <v/>
      </c>
      <c r="DL33" s="743" t="inlineStr">
        <is>
          <t>HEALTHCARE PRO</t>
        </is>
      </c>
      <c r="DM33" s="2548">
        <f>+DN33/DN49</f>
        <v/>
      </c>
      <c r="DN33" s="734">
        <f>SUM(DP33:DV33)</f>
        <v/>
      </c>
      <c r="DO33" s="734" t="n"/>
      <c r="DP33" s="735" t="n"/>
      <c r="DQ33" s="735" t="n"/>
      <c r="DR33" s="735" t="n"/>
      <c r="DS33" s="735" t="n"/>
      <c r="DT33" s="735" t="n"/>
      <c r="DU33" s="735" t="n"/>
      <c r="DV33" s="744" t="n"/>
      <c r="DW33" s="317" t="n"/>
      <c r="DX33" s="743" t="inlineStr">
        <is>
          <t>HEALTHCARE PRO</t>
        </is>
      </c>
      <c r="DY33" s="736">
        <f>SUM(DZ33:EG33)</f>
        <v/>
      </c>
      <c r="DZ33" s="737">
        <f>+DO33/DN33</f>
        <v/>
      </c>
      <c r="EA33" s="737">
        <f>+DP33/DN33</f>
        <v/>
      </c>
      <c r="EB33" s="737">
        <f>+DQ33/DN33</f>
        <v/>
      </c>
      <c r="EC33" s="737">
        <f>+DR33/DN33</f>
        <v/>
      </c>
      <c r="ED33" s="737">
        <f>+DS33/DN33</f>
        <v/>
      </c>
      <c r="EE33" s="737">
        <f>+DT33/DN33</f>
        <v/>
      </c>
      <c r="EF33" s="737">
        <f>+DU33/DN33</f>
        <v/>
      </c>
      <c r="EG33" s="746">
        <f>+DV33/DN33</f>
        <v/>
      </c>
      <c r="EI33" s="743" t="inlineStr">
        <is>
          <t>HEALTHCARE PRO</t>
        </is>
      </c>
      <c r="EJ33" s="2548">
        <f>+EK33/EK49</f>
        <v/>
      </c>
      <c r="EK33" s="734">
        <f>SUM(EM33:ES33)</f>
        <v/>
      </c>
      <c r="EL33" s="734" t="n"/>
      <c r="EM33" s="735" t="n"/>
      <c r="EN33" s="735" t="n"/>
      <c r="EO33" s="735" t="n"/>
      <c r="EP33" s="735" t="n"/>
      <c r="EQ33" s="735" t="n"/>
      <c r="ER33" s="735" t="n"/>
      <c r="ES33" s="744" t="n"/>
      <c r="ET33" s="317" t="n"/>
      <c r="EU33" s="743" t="inlineStr">
        <is>
          <t>HEALTHCARE PRO</t>
        </is>
      </c>
      <c r="EV33" s="736">
        <f>SUM(EW33:FD33)</f>
        <v/>
      </c>
      <c r="EW33" s="737">
        <f>+EL33/EK33</f>
        <v/>
      </c>
      <c r="EX33" s="737">
        <f>+EM33/EK33</f>
        <v/>
      </c>
      <c r="EY33" s="737">
        <f>+EN33/EK33</f>
        <v/>
      </c>
      <c r="EZ33" s="737">
        <f>+EO33/EK33</f>
        <v/>
      </c>
      <c r="FA33" s="737">
        <f>+EP33/EK33</f>
        <v/>
      </c>
      <c r="FB33" s="737">
        <f>+EQ33/EK33</f>
        <v/>
      </c>
      <c r="FC33" s="737">
        <f>+ER33/EK33</f>
        <v/>
      </c>
      <c r="FD33" s="746">
        <f>+ES33/EK33</f>
        <v/>
      </c>
      <c r="FF33" s="743" t="inlineStr">
        <is>
          <t>HEALTHCARE PRO</t>
        </is>
      </c>
      <c r="FG33" s="2548">
        <f>+FH33/FH49</f>
        <v/>
      </c>
      <c r="FH33" s="734">
        <f>SUM(FJ33:FP33)</f>
        <v/>
      </c>
      <c r="FI33" s="734" t="n"/>
      <c r="FJ33" s="735" t="n"/>
      <c r="FK33" s="735" t="n"/>
      <c r="FL33" s="735" t="n"/>
      <c r="FM33" s="735" t="n"/>
      <c r="FN33" s="735" t="n"/>
      <c r="FO33" s="735" t="n"/>
      <c r="FP33" s="744" t="n"/>
      <c r="FQ33" s="317" t="n"/>
      <c r="FR33" s="743" t="inlineStr">
        <is>
          <t>HEALTHCARE PRO</t>
        </is>
      </c>
      <c r="FS33" s="736">
        <f>SUM(FT33:GA33)</f>
        <v/>
      </c>
      <c r="FT33" s="737">
        <f>+FI33/FH33</f>
        <v/>
      </c>
      <c r="FU33" s="737">
        <f>+FJ33/FH33</f>
        <v/>
      </c>
      <c r="FV33" s="737">
        <f>+FK33/FH33</f>
        <v/>
      </c>
      <c r="FW33" s="737">
        <f>+FL33/FH33</f>
        <v/>
      </c>
      <c r="FX33" s="737">
        <f>+FM33/FH33</f>
        <v/>
      </c>
      <c r="FY33" s="737">
        <f>+FN33/FH33</f>
        <v/>
      </c>
      <c r="FZ33" s="737">
        <f>+FO33/FH33</f>
        <v/>
      </c>
      <c r="GA33" s="746">
        <f>+FP33/FH33</f>
        <v/>
      </c>
      <c r="GC33" s="743" t="inlineStr">
        <is>
          <t>HEALTHCARE PRO</t>
        </is>
      </c>
      <c r="GD33" s="2548">
        <f>+GE33/GE49</f>
        <v/>
      </c>
      <c r="GE33" s="734">
        <f>SUM(GG33:GM33)</f>
        <v/>
      </c>
      <c r="GF33" s="734" t="n"/>
      <c r="GG33" s="735" t="n"/>
      <c r="GH33" s="735" t="n"/>
      <c r="GI33" s="735" t="n"/>
      <c r="GJ33" s="735" t="n"/>
      <c r="GK33" s="735" t="n"/>
      <c r="GL33" s="735" t="n"/>
      <c r="GM33" s="744" t="n"/>
      <c r="GN33" s="317" t="n"/>
      <c r="GO33" s="743" t="inlineStr">
        <is>
          <t>HEALTHCARE PRO</t>
        </is>
      </c>
      <c r="GP33" s="736">
        <f>SUM(GQ33:GX33)</f>
        <v/>
      </c>
      <c r="GQ33" s="737">
        <f>+GF33/GE33</f>
        <v/>
      </c>
      <c r="GR33" s="737">
        <f>+GG33/GE33</f>
        <v/>
      </c>
      <c r="GS33" s="737">
        <f>+GH33/GE33</f>
        <v/>
      </c>
      <c r="GT33" s="737">
        <f>+GI33/GE33</f>
        <v/>
      </c>
      <c r="GU33" s="737">
        <f>+GJ33/GE33</f>
        <v/>
      </c>
      <c r="GV33" s="737">
        <f>+GK33/GE33</f>
        <v/>
      </c>
      <c r="GW33" s="737">
        <f>+GL33/GE33</f>
        <v/>
      </c>
      <c r="GX33" s="746">
        <f>+GM33/GE33</f>
        <v/>
      </c>
      <c r="GZ33" s="743" t="inlineStr">
        <is>
          <t>HEALTHCARE PRO</t>
        </is>
      </c>
      <c r="HA33" s="2548">
        <f>+HB33/HB49</f>
        <v/>
      </c>
      <c r="HB33" s="734">
        <f>SUM(HD33:HJ33)</f>
        <v/>
      </c>
      <c r="HC33" s="734" t="n"/>
      <c r="HD33" s="735" t="n"/>
      <c r="HE33" s="735" t="n"/>
      <c r="HF33" s="735" t="n"/>
      <c r="HG33" s="735" t="n"/>
      <c r="HH33" s="735" t="n"/>
      <c r="HI33" s="735" t="n"/>
      <c r="HJ33" s="744" t="n"/>
      <c r="HK33" s="317" t="n"/>
      <c r="HL33" s="743" t="inlineStr">
        <is>
          <t>HEALTHCARE PRO</t>
        </is>
      </c>
      <c r="HM33" s="736">
        <f>SUM(HN33:HU33)</f>
        <v/>
      </c>
      <c r="HN33" s="737">
        <f>+HC33/HB33</f>
        <v/>
      </c>
      <c r="HO33" s="737">
        <f>+HD33/HB33</f>
        <v/>
      </c>
      <c r="HP33" s="737">
        <f>+HE33/HB33</f>
        <v/>
      </c>
      <c r="HQ33" s="737">
        <f>+HF33/HB33</f>
        <v/>
      </c>
      <c r="HR33" s="737">
        <f>+HG33/HB33</f>
        <v/>
      </c>
      <c r="HS33" s="737">
        <f>+HH33/HB33</f>
        <v/>
      </c>
      <c r="HT33" s="737">
        <f>+HI33/HB33</f>
        <v/>
      </c>
      <c r="HU33" s="746">
        <f>+HJ33/HB33</f>
        <v/>
      </c>
      <c r="HW33" s="743" t="inlineStr">
        <is>
          <t>HEALTHCARE PRO</t>
        </is>
      </c>
      <c r="HX33" s="2548">
        <f>+HY33/HY49</f>
        <v/>
      </c>
      <c r="HY33" s="734">
        <f>SUM(IA33:IG33)</f>
        <v/>
      </c>
      <c r="HZ33" s="734" t="n"/>
      <c r="IA33" s="735" t="n"/>
      <c r="IB33" s="735" t="n"/>
      <c r="IC33" s="735" t="n"/>
      <c r="ID33" s="735" t="n"/>
      <c r="IE33" s="735" t="n"/>
      <c r="IF33" s="735" t="n"/>
      <c r="IG33" s="744" t="n"/>
      <c r="IH33" s="317" t="n"/>
      <c r="II33" s="743" t="inlineStr">
        <is>
          <t>HEALTHCARE PRO</t>
        </is>
      </c>
      <c r="IJ33" s="736">
        <f>SUM(IK33:IR33)</f>
        <v/>
      </c>
      <c r="IK33" s="737">
        <f>+HZ33/HY33</f>
        <v/>
      </c>
      <c r="IL33" s="737">
        <f>+IA33/HY33</f>
        <v/>
      </c>
      <c r="IM33" s="737">
        <f>+IB33/HY33</f>
        <v/>
      </c>
      <c r="IN33" s="737">
        <f>+IC33/HY33</f>
        <v/>
      </c>
      <c r="IO33" s="737">
        <f>+ID33/HY33</f>
        <v/>
      </c>
      <c r="IP33" s="737">
        <f>+IE33/HY33</f>
        <v/>
      </c>
      <c r="IQ33" s="737">
        <f>+IF33/HY33</f>
        <v/>
      </c>
      <c r="IR33" s="746">
        <f>+IG33/HY33</f>
        <v/>
      </c>
      <c r="IT33" s="743" t="inlineStr">
        <is>
          <t>HEALTHCARE PRO</t>
        </is>
      </c>
      <c r="IU33" s="2548">
        <f>+IV33/IV49</f>
        <v/>
      </c>
      <c r="IV33" s="734">
        <f>SUM(IX33:JD33)</f>
        <v/>
      </c>
      <c r="IW33" s="734" t="n"/>
      <c r="IX33" s="735" t="n"/>
      <c r="IY33" s="735" t="n"/>
      <c r="IZ33" s="735" t="n"/>
      <c r="JA33" s="735" t="n"/>
      <c r="JB33" s="735" t="n"/>
      <c r="JC33" s="735" t="n"/>
      <c r="JD33" s="744" t="n"/>
      <c r="JE33" s="317" t="n"/>
      <c r="JF33" s="743" t="inlineStr">
        <is>
          <t>HEALTHCARE PRO</t>
        </is>
      </c>
      <c r="JG33" s="736">
        <f>SUM(JH33:JO33)</f>
        <v/>
      </c>
      <c r="JH33" s="737">
        <f>+IW33/IV33</f>
        <v/>
      </c>
      <c r="JI33" s="737">
        <f>+IX33/IV33</f>
        <v/>
      </c>
      <c r="JJ33" s="737">
        <f>+IY33/IV33</f>
        <v/>
      </c>
      <c r="JK33" s="737">
        <f>+IZ33/IV33</f>
        <v/>
      </c>
      <c r="JL33" s="737">
        <f>+JA33/IV33</f>
        <v/>
      </c>
      <c r="JM33" s="737">
        <f>+JB33/IV33</f>
        <v/>
      </c>
      <c r="JN33" s="737">
        <f>+JC33/IV33</f>
        <v/>
      </c>
      <c r="JO33" s="746">
        <f>+JD33/IV33</f>
        <v/>
      </c>
      <c r="JQ33" s="743" t="inlineStr">
        <is>
          <t>HEALTHCARE PRO</t>
        </is>
      </c>
      <c r="JR33" s="2548">
        <f>+JS33/JS49</f>
        <v/>
      </c>
      <c r="JS33" s="734">
        <f>SUM(JU33:KA33)</f>
        <v/>
      </c>
      <c r="JT33" s="734" t="n"/>
      <c r="JU33" s="735" t="n"/>
      <c r="JV33" s="735" t="n"/>
      <c r="JW33" s="735" t="n"/>
      <c r="JX33" s="735" t="n"/>
      <c r="JY33" s="735" t="n"/>
      <c r="JZ33" s="735" t="n"/>
      <c r="KA33" s="744" t="n"/>
      <c r="KB33" s="317" t="n"/>
      <c r="KC33" s="743" t="inlineStr">
        <is>
          <t>HEALTHCARE PRO</t>
        </is>
      </c>
      <c r="KD33" s="736">
        <f>SUM(KE33:KL33)</f>
        <v/>
      </c>
      <c r="KE33" s="737">
        <f>+JT33/JS33</f>
        <v/>
      </c>
      <c r="KF33" s="737">
        <f>+JU33/JS33</f>
        <v/>
      </c>
      <c r="KG33" s="737">
        <f>+JV33/JS33</f>
        <v/>
      </c>
      <c r="KH33" s="737">
        <f>+JW33/JS33</f>
        <v/>
      </c>
      <c r="KI33" s="737">
        <f>+JX33/JS33</f>
        <v/>
      </c>
      <c r="KJ33" s="737">
        <f>+JY33/JS33</f>
        <v/>
      </c>
      <c r="KK33" s="737">
        <f>+JZ33/JS33</f>
        <v/>
      </c>
      <c r="KL33" s="746">
        <f>+KA33/JS33</f>
        <v/>
      </c>
    </row>
    <row r="34" ht="15.5" customHeight="1">
      <c r="A34" s="743" t="inlineStr">
        <is>
          <t>HMO MEDICAID</t>
        </is>
      </c>
      <c r="B34" s="2548">
        <f>+C34/C49</f>
        <v/>
      </c>
      <c r="C34" s="734">
        <f>SUM(D34:K34)</f>
        <v/>
      </c>
      <c r="D34" s="734" t="n"/>
      <c r="E34" s="735" t="n"/>
      <c r="F34" s="735" t="n"/>
      <c r="G34" s="735" t="n"/>
      <c r="H34" s="735" t="n"/>
      <c r="I34" s="735" t="n"/>
      <c r="J34" s="735" t="n"/>
      <c r="K34" s="744" t="n"/>
      <c r="L34" s="317" t="n"/>
      <c r="M34" s="743" t="inlineStr">
        <is>
          <t>HMO MEDICAID</t>
        </is>
      </c>
      <c r="N34" s="736">
        <f>SUM(O34:V34)</f>
        <v/>
      </c>
      <c r="O34" s="737">
        <f>+D34/C34</f>
        <v/>
      </c>
      <c r="P34" s="737">
        <f>+E34/C34</f>
        <v/>
      </c>
      <c r="Q34" s="737">
        <f>+F34/C34</f>
        <v/>
      </c>
      <c r="R34" s="737">
        <f>+G34/C34</f>
        <v/>
      </c>
      <c r="S34" s="737">
        <f>+H34/C34</f>
        <v/>
      </c>
      <c r="T34" s="737">
        <f>+I34/C34</f>
        <v/>
      </c>
      <c r="U34" s="737">
        <f>+J34/C34</f>
        <v/>
      </c>
      <c r="V34" s="746">
        <f>+K34/C34</f>
        <v/>
      </c>
      <c r="X34" s="743" t="inlineStr">
        <is>
          <t>HMO MEDICAID</t>
        </is>
      </c>
      <c r="Y34" s="2548">
        <f>+Z34/Z49</f>
        <v/>
      </c>
      <c r="Z34" s="734">
        <f>SUM(AB34:AH34)</f>
        <v/>
      </c>
      <c r="AA34" s="734" t="n"/>
      <c r="AB34" s="735" t="n"/>
      <c r="AC34" s="735" t="n"/>
      <c r="AD34" s="735" t="n"/>
      <c r="AE34" s="735" t="n"/>
      <c r="AF34" s="735" t="n"/>
      <c r="AG34" s="735" t="n"/>
      <c r="AH34" s="744" t="n"/>
      <c r="AI34" s="317" t="n"/>
      <c r="AJ34" s="743" t="inlineStr">
        <is>
          <t>HMO MEDICAID</t>
        </is>
      </c>
      <c r="AK34" s="736">
        <f>SUM(AL34:AS34)</f>
        <v/>
      </c>
      <c r="AL34" s="737">
        <f>+AA34/Z34</f>
        <v/>
      </c>
      <c r="AM34" s="737">
        <f>+AB34/Z34</f>
        <v/>
      </c>
      <c r="AN34" s="737">
        <f>+AC34/Z34</f>
        <v/>
      </c>
      <c r="AO34" s="737">
        <f>+AD34/Z34</f>
        <v/>
      </c>
      <c r="AP34" s="737">
        <f>+AE34/Z34</f>
        <v/>
      </c>
      <c r="AQ34" s="737">
        <f>+AF34/Z34</f>
        <v/>
      </c>
      <c r="AR34" s="737">
        <f>+AG34/Z34</f>
        <v/>
      </c>
      <c r="AS34" s="746">
        <f>+AH34/Z34</f>
        <v/>
      </c>
      <c r="AU34" s="743" t="inlineStr">
        <is>
          <t>HMO MEDICAID</t>
        </is>
      </c>
      <c r="AV34" s="2548">
        <f>+AW34/AW49</f>
        <v/>
      </c>
      <c r="AW34" s="734">
        <f>SUM(AY34:BE34)</f>
        <v/>
      </c>
      <c r="AX34" s="734" t="n"/>
      <c r="AY34" s="735" t="n"/>
      <c r="AZ34" s="735" t="n"/>
      <c r="BA34" s="735" t="n"/>
      <c r="BB34" s="735" t="n"/>
      <c r="BC34" s="735" t="n"/>
      <c r="BD34" s="735" t="n"/>
      <c r="BE34" s="744" t="n"/>
      <c r="BF34" s="317" t="n"/>
      <c r="BG34" s="743" t="inlineStr">
        <is>
          <t>HMO MEDICAID</t>
        </is>
      </c>
      <c r="BH34" s="736">
        <f>SUM(BI34:BP34)</f>
        <v/>
      </c>
      <c r="BI34" s="737">
        <f>+AX34/AW34</f>
        <v/>
      </c>
      <c r="BJ34" s="737">
        <f>+AY34/AW34</f>
        <v/>
      </c>
      <c r="BK34" s="737">
        <f>+AZ34/AW34</f>
        <v/>
      </c>
      <c r="BL34" s="737">
        <f>+BA34/AW34</f>
        <v/>
      </c>
      <c r="BM34" s="737">
        <f>+BB34/AW34</f>
        <v/>
      </c>
      <c r="BN34" s="737">
        <f>+BC34/AW34</f>
        <v/>
      </c>
      <c r="BO34" s="737">
        <f>+BD34/AW34</f>
        <v/>
      </c>
      <c r="BP34" s="746">
        <f>+BE34/AW34</f>
        <v/>
      </c>
      <c r="BR34" s="743" t="inlineStr">
        <is>
          <t>HMO MEDICAID</t>
        </is>
      </c>
      <c r="BS34" s="2548">
        <f>+BT34/BT49</f>
        <v/>
      </c>
      <c r="BT34" s="734">
        <f>SUM(BV34:CB34)</f>
        <v/>
      </c>
      <c r="BU34" s="734" t="n"/>
      <c r="BV34" s="735" t="n"/>
      <c r="BW34" s="735" t="n"/>
      <c r="BX34" s="735" t="n"/>
      <c r="BY34" s="735" t="n"/>
      <c r="BZ34" s="735" t="n"/>
      <c r="CA34" s="735" t="n"/>
      <c r="CB34" s="744" t="n"/>
      <c r="CC34" s="317" t="n"/>
      <c r="CD34" s="743" t="inlineStr">
        <is>
          <t>HMO MEDICAID</t>
        </is>
      </c>
      <c r="CE34" s="736">
        <f>SUM(CF34:CM34)</f>
        <v/>
      </c>
      <c r="CF34" s="737">
        <f>+BU34/BT34</f>
        <v/>
      </c>
      <c r="CG34" s="737">
        <f>+BV34/BT34</f>
        <v/>
      </c>
      <c r="CH34" s="737">
        <f>+BW34/BT34</f>
        <v/>
      </c>
      <c r="CI34" s="737">
        <f>+BX34/BT34</f>
        <v/>
      </c>
      <c r="CJ34" s="737">
        <f>+BY34/BT34</f>
        <v/>
      </c>
      <c r="CK34" s="737">
        <f>+BZ34/BT34</f>
        <v/>
      </c>
      <c r="CL34" s="737">
        <f>+CA34/BT34</f>
        <v/>
      </c>
      <c r="CM34" s="746">
        <f>+CB34/BT34</f>
        <v/>
      </c>
      <c r="CO34" s="743" t="inlineStr">
        <is>
          <t>HMO MEDICAID</t>
        </is>
      </c>
      <c r="CP34" s="2548">
        <f>+CQ34/CQ49</f>
        <v/>
      </c>
      <c r="CQ34" s="734">
        <f>SUM(CS34:CY34)</f>
        <v/>
      </c>
      <c r="CR34" s="734" t="n"/>
      <c r="CS34" s="735" t="n"/>
      <c r="CT34" s="735" t="n"/>
      <c r="CU34" s="735" t="n"/>
      <c r="CV34" s="735" t="n"/>
      <c r="CW34" s="735" t="n"/>
      <c r="CX34" s="735" t="n"/>
      <c r="CY34" s="744" t="n"/>
      <c r="CZ34" s="317" t="n"/>
      <c r="DA34" s="743" t="inlineStr">
        <is>
          <t>HMO MEDICAID</t>
        </is>
      </c>
      <c r="DB34" s="736">
        <f>SUM(DC34:DJ34)</f>
        <v/>
      </c>
      <c r="DC34" s="737">
        <f>+CR34/CQ34</f>
        <v/>
      </c>
      <c r="DD34" s="737">
        <f>+CS34/CQ34</f>
        <v/>
      </c>
      <c r="DE34" s="737">
        <f>+CT34/CQ34</f>
        <v/>
      </c>
      <c r="DF34" s="737">
        <f>+CU34/CQ34</f>
        <v/>
      </c>
      <c r="DG34" s="737">
        <f>+CV34/CQ34</f>
        <v/>
      </c>
      <c r="DH34" s="737">
        <f>+CW34/CQ34</f>
        <v/>
      </c>
      <c r="DI34" s="737">
        <f>+CX34/CQ34</f>
        <v/>
      </c>
      <c r="DJ34" s="746">
        <f>+CY34/CQ34</f>
        <v/>
      </c>
      <c r="DL34" s="743" t="inlineStr">
        <is>
          <t>HMO MEDICAID</t>
        </is>
      </c>
      <c r="DM34" s="2548">
        <f>+DN34/DN49</f>
        <v/>
      </c>
      <c r="DN34" s="734">
        <f>SUM(DP34:DV34)</f>
        <v/>
      </c>
      <c r="DO34" s="734" t="n"/>
      <c r="DP34" s="735" t="n"/>
      <c r="DQ34" s="735" t="n"/>
      <c r="DR34" s="735" t="n"/>
      <c r="DS34" s="735" t="n"/>
      <c r="DT34" s="735" t="n"/>
      <c r="DU34" s="735" t="n"/>
      <c r="DV34" s="744" t="n"/>
      <c r="DW34" s="317" t="n"/>
      <c r="DX34" s="743" t="inlineStr">
        <is>
          <t>HMO MEDICAID</t>
        </is>
      </c>
      <c r="DY34" s="736">
        <f>SUM(DZ34:EG34)</f>
        <v/>
      </c>
      <c r="DZ34" s="737">
        <f>+DO34/DN34</f>
        <v/>
      </c>
      <c r="EA34" s="737">
        <f>+DP34/DN34</f>
        <v/>
      </c>
      <c r="EB34" s="737">
        <f>+DQ34/DN34</f>
        <v/>
      </c>
      <c r="EC34" s="737">
        <f>+DR34/DN34</f>
        <v/>
      </c>
      <c r="ED34" s="737">
        <f>+DS34/DN34</f>
        <v/>
      </c>
      <c r="EE34" s="737">
        <f>+DT34/DN34</f>
        <v/>
      </c>
      <c r="EF34" s="737">
        <f>+DU34/DN34</f>
        <v/>
      </c>
      <c r="EG34" s="746">
        <f>+DV34/DN34</f>
        <v/>
      </c>
      <c r="EI34" s="743" t="inlineStr">
        <is>
          <t>HMO MEDICAID</t>
        </is>
      </c>
      <c r="EJ34" s="2548">
        <f>+EK34/EK49</f>
        <v/>
      </c>
      <c r="EK34" s="734">
        <f>SUM(EM34:ES34)</f>
        <v/>
      </c>
      <c r="EL34" s="734" t="n"/>
      <c r="EM34" s="735" t="n"/>
      <c r="EN34" s="735" t="n"/>
      <c r="EO34" s="735" t="n"/>
      <c r="EP34" s="735" t="n"/>
      <c r="EQ34" s="735" t="n"/>
      <c r="ER34" s="735" t="n"/>
      <c r="ES34" s="744" t="n"/>
      <c r="ET34" s="317" t="n"/>
      <c r="EU34" s="743" t="inlineStr">
        <is>
          <t>HMO MEDICAID</t>
        </is>
      </c>
      <c r="EV34" s="736">
        <f>SUM(EW34:FD34)</f>
        <v/>
      </c>
      <c r="EW34" s="737">
        <f>+EL34/EK34</f>
        <v/>
      </c>
      <c r="EX34" s="737">
        <f>+EM34/EK34</f>
        <v/>
      </c>
      <c r="EY34" s="737">
        <f>+EN34/EK34</f>
        <v/>
      </c>
      <c r="EZ34" s="737">
        <f>+EO34/EK34</f>
        <v/>
      </c>
      <c r="FA34" s="737">
        <f>+EP34/EK34</f>
        <v/>
      </c>
      <c r="FB34" s="737">
        <f>+EQ34/EK34</f>
        <v/>
      </c>
      <c r="FC34" s="737">
        <f>+ER34/EK34</f>
        <v/>
      </c>
      <c r="FD34" s="746">
        <f>+ES34/EK34</f>
        <v/>
      </c>
      <c r="FF34" s="743" t="inlineStr">
        <is>
          <t>HMO MEDICAID</t>
        </is>
      </c>
      <c r="FG34" s="2548">
        <f>+FH34/FH49</f>
        <v/>
      </c>
      <c r="FH34" s="734">
        <f>SUM(FJ34:FP34)</f>
        <v/>
      </c>
      <c r="FI34" s="734" t="n"/>
      <c r="FJ34" s="735" t="n"/>
      <c r="FK34" s="735" t="n"/>
      <c r="FL34" s="735" t="n"/>
      <c r="FM34" s="735" t="n"/>
      <c r="FN34" s="735" t="n"/>
      <c r="FO34" s="735" t="n"/>
      <c r="FP34" s="744" t="n"/>
      <c r="FQ34" s="317" t="n"/>
      <c r="FR34" s="743" t="inlineStr">
        <is>
          <t>HMO MEDICAID</t>
        </is>
      </c>
      <c r="FS34" s="736">
        <f>SUM(FT34:GA34)</f>
        <v/>
      </c>
      <c r="FT34" s="737">
        <f>+FI34/FH34</f>
        <v/>
      </c>
      <c r="FU34" s="737">
        <f>+FJ34/FH34</f>
        <v/>
      </c>
      <c r="FV34" s="737">
        <f>+FK34/FH34</f>
        <v/>
      </c>
      <c r="FW34" s="737">
        <f>+FL34/FH34</f>
        <v/>
      </c>
      <c r="FX34" s="737">
        <f>+FM34/FH34</f>
        <v/>
      </c>
      <c r="FY34" s="737">
        <f>+FN34/FH34</f>
        <v/>
      </c>
      <c r="FZ34" s="737">
        <f>+FO34/FH34</f>
        <v/>
      </c>
      <c r="GA34" s="746">
        <f>+FP34/FH34</f>
        <v/>
      </c>
      <c r="GC34" s="743" t="inlineStr">
        <is>
          <t>HMO MEDICAID</t>
        </is>
      </c>
      <c r="GD34" s="2548">
        <f>+GE34/GE49</f>
        <v/>
      </c>
      <c r="GE34" s="734">
        <f>SUM(GG34:GM34)</f>
        <v/>
      </c>
      <c r="GF34" s="734" t="n"/>
      <c r="GG34" s="735" t="n"/>
      <c r="GH34" s="735" t="n"/>
      <c r="GI34" s="735" t="n"/>
      <c r="GJ34" s="735" t="n"/>
      <c r="GK34" s="735" t="n"/>
      <c r="GL34" s="735" t="n"/>
      <c r="GM34" s="744" t="n"/>
      <c r="GN34" s="317" t="n"/>
      <c r="GO34" s="743" t="inlineStr">
        <is>
          <t>HMO MEDICAID</t>
        </is>
      </c>
      <c r="GP34" s="736">
        <f>SUM(GQ34:GX34)</f>
        <v/>
      </c>
      <c r="GQ34" s="737">
        <f>+GF34/GE34</f>
        <v/>
      </c>
      <c r="GR34" s="737">
        <f>+GG34/GE34</f>
        <v/>
      </c>
      <c r="GS34" s="737">
        <f>+GH34/GE34</f>
        <v/>
      </c>
      <c r="GT34" s="737">
        <f>+GI34/GE34</f>
        <v/>
      </c>
      <c r="GU34" s="737">
        <f>+GJ34/GE34</f>
        <v/>
      </c>
      <c r="GV34" s="737">
        <f>+GK34/GE34</f>
        <v/>
      </c>
      <c r="GW34" s="737">
        <f>+GL34/GE34</f>
        <v/>
      </c>
      <c r="GX34" s="746">
        <f>+GM34/GE34</f>
        <v/>
      </c>
      <c r="GZ34" s="743" t="inlineStr">
        <is>
          <t>HMO MEDICAID</t>
        </is>
      </c>
      <c r="HA34" s="2548">
        <f>+HB34/HB49</f>
        <v/>
      </c>
      <c r="HB34" s="734">
        <f>SUM(HD34:HJ34)</f>
        <v/>
      </c>
      <c r="HC34" s="734" t="n"/>
      <c r="HD34" s="735" t="n"/>
      <c r="HE34" s="735" t="n"/>
      <c r="HF34" s="735" t="n"/>
      <c r="HG34" s="735" t="n"/>
      <c r="HH34" s="735" t="n"/>
      <c r="HI34" s="735" t="n"/>
      <c r="HJ34" s="744" t="n"/>
      <c r="HK34" s="317" t="n"/>
      <c r="HL34" s="743" t="inlineStr">
        <is>
          <t>HMO MEDICAID</t>
        </is>
      </c>
      <c r="HM34" s="736">
        <f>SUM(HN34:HU34)</f>
        <v/>
      </c>
      <c r="HN34" s="737">
        <f>+HC34/HB34</f>
        <v/>
      </c>
      <c r="HO34" s="737">
        <f>+HD34/HB34</f>
        <v/>
      </c>
      <c r="HP34" s="737">
        <f>+HE34/HB34</f>
        <v/>
      </c>
      <c r="HQ34" s="737">
        <f>+HF34/HB34</f>
        <v/>
      </c>
      <c r="HR34" s="737">
        <f>+HG34/HB34</f>
        <v/>
      </c>
      <c r="HS34" s="737">
        <f>+HH34/HB34</f>
        <v/>
      </c>
      <c r="HT34" s="737">
        <f>+HI34/HB34</f>
        <v/>
      </c>
      <c r="HU34" s="746">
        <f>+HJ34/HB34</f>
        <v/>
      </c>
      <c r="HW34" s="743" t="inlineStr">
        <is>
          <t>HMO MEDICAID</t>
        </is>
      </c>
      <c r="HX34" s="2548">
        <f>+HY34/HY49</f>
        <v/>
      </c>
      <c r="HY34" s="734">
        <f>SUM(IA34:IG34)</f>
        <v/>
      </c>
      <c r="HZ34" s="734" t="n"/>
      <c r="IA34" s="735" t="n"/>
      <c r="IB34" s="735" t="n"/>
      <c r="IC34" s="735" t="n"/>
      <c r="ID34" s="735" t="n"/>
      <c r="IE34" s="735" t="n"/>
      <c r="IF34" s="735" t="n"/>
      <c r="IG34" s="744" t="n"/>
      <c r="IH34" s="317" t="n"/>
      <c r="II34" s="743" t="inlineStr">
        <is>
          <t>HMO MEDICAID</t>
        </is>
      </c>
      <c r="IJ34" s="736">
        <f>SUM(IK34:IR34)</f>
        <v/>
      </c>
      <c r="IK34" s="737">
        <f>+HZ34/HY34</f>
        <v/>
      </c>
      <c r="IL34" s="737">
        <f>+IA34/HY34</f>
        <v/>
      </c>
      <c r="IM34" s="737">
        <f>+IB34/HY34</f>
        <v/>
      </c>
      <c r="IN34" s="737">
        <f>+IC34/HY34</f>
        <v/>
      </c>
      <c r="IO34" s="737">
        <f>+ID34/HY34</f>
        <v/>
      </c>
      <c r="IP34" s="737">
        <f>+IE34/HY34</f>
        <v/>
      </c>
      <c r="IQ34" s="737">
        <f>+IF34/HY34</f>
        <v/>
      </c>
      <c r="IR34" s="746">
        <f>+IG34/HY34</f>
        <v/>
      </c>
      <c r="IT34" s="743" t="inlineStr">
        <is>
          <t>HMO MEDICAID</t>
        </is>
      </c>
      <c r="IU34" s="2548">
        <f>+IV34/IV49</f>
        <v/>
      </c>
      <c r="IV34" s="734">
        <f>SUM(IX34:JD34)</f>
        <v/>
      </c>
      <c r="IW34" s="734" t="n"/>
      <c r="IX34" s="735" t="n"/>
      <c r="IY34" s="735" t="n"/>
      <c r="IZ34" s="735" t="n"/>
      <c r="JA34" s="735" t="n"/>
      <c r="JB34" s="735" t="n"/>
      <c r="JC34" s="735" t="n"/>
      <c r="JD34" s="744" t="n"/>
      <c r="JE34" s="317" t="n"/>
      <c r="JF34" s="743" t="inlineStr">
        <is>
          <t>HMO MEDICAID</t>
        </is>
      </c>
      <c r="JG34" s="736">
        <f>SUM(JH34:JO34)</f>
        <v/>
      </c>
      <c r="JH34" s="737">
        <f>+IW34/IV34</f>
        <v/>
      </c>
      <c r="JI34" s="737">
        <f>+IX34/IV34</f>
        <v/>
      </c>
      <c r="JJ34" s="737">
        <f>+IY34/IV34</f>
        <v/>
      </c>
      <c r="JK34" s="737">
        <f>+IZ34/IV34</f>
        <v/>
      </c>
      <c r="JL34" s="737">
        <f>+JA34/IV34</f>
        <v/>
      </c>
      <c r="JM34" s="737">
        <f>+JB34/IV34</f>
        <v/>
      </c>
      <c r="JN34" s="737">
        <f>+JC34/IV34</f>
        <v/>
      </c>
      <c r="JO34" s="746">
        <f>+JD34/IV34</f>
        <v/>
      </c>
      <c r="JQ34" s="743" t="inlineStr">
        <is>
          <t>HMO MEDICAID</t>
        </is>
      </c>
      <c r="JR34" s="2548">
        <f>+JS34/JS49</f>
        <v/>
      </c>
      <c r="JS34" s="734">
        <f>SUM(JU34:KA34)</f>
        <v/>
      </c>
      <c r="JT34" s="734" t="n"/>
      <c r="JU34" s="735" t="n"/>
      <c r="JV34" s="735" t="n"/>
      <c r="JW34" s="735" t="n"/>
      <c r="JX34" s="735" t="n"/>
      <c r="JY34" s="735" t="n"/>
      <c r="JZ34" s="735" t="n"/>
      <c r="KA34" s="744" t="n"/>
      <c r="KB34" s="317" t="n"/>
      <c r="KC34" s="743" t="inlineStr">
        <is>
          <t>HMO MEDICAID</t>
        </is>
      </c>
      <c r="KD34" s="736">
        <f>SUM(KE34:KL34)</f>
        <v/>
      </c>
      <c r="KE34" s="737">
        <f>+JT34/JS34</f>
        <v/>
      </c>
      <c r="KF34" s="737">
        <f>+JU34/JS34</f>
        <v/>
      </c>
      <c r="KG34" s="737">
        <f>+JV34/JS34</f>
        <v/>
      </c>
      <c r="KH34" s="737">
        <f>+JW34/JS34</f>
        <v/>
      </c>
      <c r="KI34" s="737">
        <f>+JX34/JS34</f>
        <v/>
      </c>
      <c r="KJ34" s="737">
        <f>+JY34/JS34</f>
        <v/>
      </c>
      <c r="KK34" s="737">
        <f>+JZ34/JS34</f>
        <v/>
      </c>
      <c r="KL34" s="746">
        <f>+KA34/JS34</f>
        <v/>
      </c>
    </row>
    <row r="35" ht="15.5" customHeight="1">
      <c r="A35" s="743" t="inlineStr">
        <is>
          <t>HMO MEDICARE</t>
        </is>
      </c>
      <c r="B35" s="2548">
        <f>+C35/C49</f>
        <v/>
      </c>
      <c r="C35" s="734">
        <f>SUM(D35:K35)</f>
        <v/>
      </c>
      <c r="D35" s="734" t="n"/>
      <c r="E35" s="735" t="n"/>
      <c r="F35" s="735" t="n"/>
      <c r="G35" s="735" t="n"/>
      <c r="H35" s="735" t="n"/>
      <c r="I35" s="735" t="n"/>
      <c r="J35" s="735" t="n"/>
      <c r="K35" s="744" t="n"/>
      <c r="L35" s="317" t="n"/>
      <c r="M35" s="743" t="inlineStr">
        <is>
          <t>HMO MEDICARE</t>
        </is>
      </c>
      <c r="N35" s="736">
        <f>SUM(O35:V35)</f>
        <v/>
      </c>
      <c r="O35" s="737">
        <f>+D35/C35</f>
        <v/>
      </c>
      <c r="P35" s="737">
        <f>+E35/C35</f>
        <v/>
      </c>
      <c r="Q35" s="737">
        <f>+F35/C35</f>
        <v/>
      </c>
      <c r="R35" s="737">
        <f>+G35/C35</f>
        <v/>
      </c>
      <c r="S35" s="737">
        <f>+H35/C35</f>
        <v/>
      </c>
      <c r="T35" s="737">
        <f>+I35/C35</f>
        <v/>
      </c>
      <c r="U35" s="737">
        <f>+J35/C35</f>
        <v/>
      </c>
      <c r="V35" s="746">
        <f>+K35/C35</f>
        <v/>
      </c>
      <c r="X35" s="743" t="inlineStr">
        <is>
          <t>HMO MEDICARE</t>
        </is>
      </c>
      <c r="Y35" s="2548">
        <f>+Z35/Z49</f>
        <v/>
      </c>
      <c r="Z35" s="734">
        <f>SUM(AB35:AH35)</f>
        <v/>
      </c>
      <c r="AA35" s="734" t="n"/>
      <c r="AB35" s="735" t="n"/>
      <c r="AC35" s="735" t="n"/>
      <c r="AD35" s="735" t="n"/>
      <c r="AE35" s="735" t="n"/>
      <c r="AF35" s="735" t="n"/>
      <c r="AG35" s="735" t="n"/>
      <c r="AH35" s="744" t="n"/>
      <c r="AI35" s="317" t="n"/>
      <c r="AJ35" s="743" t="inlineStr">
        <is>
          <t>HMO MEDICARE</t>
        </is>
      </c>
      <c r="AK35" s="736">
        <f>SUM(AL35:AS35)</f>
        <v/>
      </c>
      <c r="AL35" s="737">
        <f>+AA35/Z35</f>
        <v/>
      </c>
      <c r="AM35" s="737">
        <f>+AB35/Z35</f>
        <v/>
      </c>
      <c r="AN35" s="737">
        <f>+AC35/Z35</f>
        <v/>
      </c>
      <c r="AO35" s="737">
        <f>+AD35/Z35</f>
        <v/>
      </c>
      <c r="AP35" s="737">
        <f>+AE35/Z35</f>
        <v/>
      </c>
      <c r="AQ35" s="737">
        <f>+AF35/Z35</f>
        <v/>
      </c>
      <c r="AR35" s="737">
        <f>+AG35/Z35</f>
        <v/>
      </c>
      <c r="AS35" s="746">
        <f>+AH35/Z35</f>
        <v/>
      </c>
      <c r="AU35" s="743" t="inlineStr">
        <is>
          <t>HMO MEDICARE</t>
        </is>
      </c>
      <c r="AV35" s="2548">
        <f>+AW35/AW49</f>
        <v/>
      </c>
      <c r="AW35" s="734">
        <f>SUM(AY35:BE35)</f>
        <v/>
      </c>
      <c r="AX35" s="734" t="n"/>
      <c r="AY35" s="735" t="n"/>
      <c r="AZ35" s="735" t="n"/>
      <c r="BA35" s="735" t="n"/>
      <c r="BB35" s="735" t="n"/>
      <c r="BC35" s="735" t="n"/>
      <c r="BD35" s="735" t="n"/>
      <c r="BE35" s="744" t="n"/>
      <c r="BF35" s="317" t="n"/>
      <c r="BG35" s="743" t="inlineStr">
        <is>
          <t>HMO MEDICARE</t>
        </is>
      </c>
      <c r="BH35" s="736">
        <f>SUM(BI35:BP35)</f>
        <v/>
      </c>
      <c r="BI35" s="737">
        <f>+AX35/AW35</f>
        <v/>
      </c>
      <c r="BJ35" s="737">
        <f>+AY35/AW35</f>
        <v/>
      </c>
      <c r="BK35" s="737">
        <f>+AZ35/AW35</f>
        <v/>
      </c>
      <c r="BL35" s="737">
        <f>+BA35/AW35</f>
        <v/>
      </c>
      <c r="BM35" s="737">
        <f>+BB35/AW35</f>
        <v/>
      </c>
      <c r="BN35" s="737">
        <f>+BC35/AW35</f>
        <v/>
      </c>
      <c r="BO35" s="737">
        <f>+BD35/AW35</f>
        <v/>
      </c>
      <c r="BP35" s="746">
        <f>+BE35/AW35</f>
        <v/>
      </c>
      <c r="BR35" s="743" t="inlineStr">
        <is>
          <t>HMO MEDICARE</t>
        </is>
      </c>
      <c r="BS35" s="2548">
        <f>+BT35/BT49</f>
        <v/>
      </c>
      <c r="BT35" s="734">
        <f>SUM(BV35:CB35)</f>
        <v/>
      </c>
      <c r="BU35" s="734" t="n"/>
      <c r="BV35" s="735" t="n"/>
      <c r="BW35" s="735" t="n"/>
      <c r="BX35" s="735" t="n"/>
      <c r="BY35" s="735" t="n"/>
      <c r="BZ35" s="735" t="n"/>
      <c r="CA35" s="735" t="n"/>
      <c r="CB35" s="744" t="n"/>
      <c r="CC35" s="317" t="n"/>
      <c r="CD35" s="743" t="inlineStr">
        <is>
          <t>HMO MEDICARE</t>
        </is>
      </c>
      <c r="CE35" s="736">
        <f>SUM(CF35:CM35)</f>
        <v/>
      </c>
      <c r="CF35" s="737">
        <f>+BU35/BT35</f>
        <v/>
      </c>
      <c r="CG35" s="737">
        <f>+BV35/BT35</f>
        <v/>
      </c>
      <c r="CH35" s="737">
        <f>+BW35/BT35</f>
        <v/>
      </c>
      <c r="CI35" s="737">
        <f>+BX35/BT35</f>
        <v/>
      </c>
      <c r="CJ35" s="737">
        <f>+BY35/BT35</f>
        <v/>
      </c>
      <c r="CK35" s="737">
        <f>+BZ35/BT35</f>
        <v/>
      </c>
      <c r="CL35" s="737">
        <f>+CA35/BT35</f>
        <v/>
      </c>
      <c r="CM35" s="746">
        <f>+CB35/BT35</f>
        <v/>
      </c>
      <c r="CO35" s="743" t="inlineStr">
        <is>
          <t>HMO MEDICARE</t>
        </is>
      </c>
      <c r="CP35" s="2548">
        <f>+CQ35/CQ49</f>
        <v/>
      </c>
      <c r="CQ35" s="734">
        <f>SUM(CS35:CY35)</f>
        <v/>
      </c>
      <c r="CR35" s="734" t="n"/>
      <c r="CS35" s="735" t="n"/>
      <c r="CT35" s="735" t="n"/>
      <c r="CU35" s="735" t="n"/>
      <c r="CV35" s="735" t="n"/>
      <c r="CW35" s="735" t="n"/>
      <c r="CX35" s="735" t="n"/>
      <c r="CY35" s="744" t="n"/>
      <c r="CZ35" s="317" t="n"/>
      <c r="DA35" s="743" t="inlineStr">
        <is>
          <t>HMO MEDICARE</t>
        </is>
      </c>
      <c r="DB35" s="736">
        <f>SUM(DC35:DJ35)</f>
        <v/>
      </c>
      <c r="DC35" s="737">
        <f>+CR35/CQ35</f>
        <v/>
      </c>
      <c r="DD35" s="737">
        <f>+CS35/CQ35</f>
        <v/>
      </c>
      <c r="DE35" s="737">
        <f>+CT35/CQ35</f>
        <v/>
      </c>
      <c r="DF35" s="737">
        <f>+CU35/CQ35</f>
        <v/>
      </c>
      <c r="DG35" s="737">
        <f>+CV35/CQ35</f>
        <v/>
      </c>
      <c r="DH35" s="737">
        <f>+CW35/CQ35</f>
        <v/>
      </c>
      <c r="DI35" s="737">
        <f>+CX35/CQ35</f>
        <v/>
      </c>
      <c r="DJ35" s="746">
        <f>+CY35/CQ35</f>
        <v/>
      </c>
      <c r="DL35" s="743" t="inlineStr">
        <is>
          <t>HMO MEDICARE</t>
        </is>
      </c>
      <c r="DM35" s="2548">
        <f>+DN35/DN49</f>
        <v/>
      </c>
      <c r="DN35" s="734">
        <f>SUM(DP35:DV35)</f>
        <v/>
      </c>
      <c r="DO35" s="734" t="n"/>
      <c r="DP35" s="735" t="n"/>
      <c r="DQ35" s="735" t="n"/>
      <c r="DR35" s="735" t="n"/>
      <c r="DS35" s="735" t="n"/>
      <c r="DT35" s="735" t="n"/>
      <c r="DU35" s="735" t="n"/>
      <c r="DV35" s="744" t="n"/>
      <c r="DW35" s="317" t="n"/>
      <c r="DX35" s="743" t="inlineStr">
        <is>
          <t>HMO MEDICARE</t>
        </is>
      </c>
      <c r="DY35" s="736">
        <f>SUM(DZ35:EG35)</f>
        <v/>
      </c>
      <c r="DZ35" s="737">
        <f>+DO35/DN35</f>
        <v/>
      </c>
      <c r="EA35" s="737">
        <f>+DP35/DN35</f>
        <v/>
      </c>
      <c r="EB35" s="737">
        <f>+DQ35/DN35</f>
        <v/>
      </c>
      <c r="EC35" s="737">
        <f>+DR35/DN35</f>
        <v/>
      </c>
      <c r="ED35" s="737">
        <f>+DS35/DN35</f>
        <v/>
      </c>
      <c r="EE35" s="737">
        <f>+DT35/DN35</f>
        <v/>
      </c>
      <c r="EF35" s="737">
        <f>+DU35/DN35</f>
        <v/>
      </c>
      <c r="EG35" s="746">
        <f>+DV35/DN35</f>
        <v/>
      </c>
      <c r="EI35" s="743" t="inlineStr">
        <is>
          <t>HMO MEDICARE</t>
        </is>
      </c>
      <c r="EJ35" s="2548">
        <f>+EK35/EK49</f>
        <v/>
      </c>
      <c r="EK35" s="734">
        <f>SUM(EM35:ES35)</f>
        <v/>
      </c>
      <c r="EL35" s="734" t="n"/>
      <c r="EM35" s="735" t="n"/>
      <c r="EN35" s="735" t="n"/>
      <c r="EO35" s="735" t="n"/>
      <c r="EP35" s="735" t="n"/>
      <c r="EQ35" s="735" t="n"/>
      <c r="ER35" s="735" t="n"/>
      <c r="ES35" s="744" t="n"/>
      <c r="ET35" s="317" t="n"/>
      <c r="EU35" s="743" t="inlineStr">
        <is>
          <t>HMO MEDICARE</t>
        </is>
      </c>
      <c r="EV35" s="736">
        <f>SUM(EW35:FD35)</f>
        <v/>
      </c>
      <c r="EW35" s="737">
        <f>+EL35/EK35</f>
        <v/>
      </c>
      <c r="EX35" s="737">
        <f>+EM35/EK35</f>
        <v/>
      </c>
      <c r="EY35" s="737">
        <f>+EN35/EK35</f>
        <v/>
      </c>
      <c r="EZ35" s="737">
        <f>+EO35/EK35</f>
        <v/>
      </c>
      <c r="FA35" s="737">
        <f>+EP35/EK35</f>
        <v/>
      </c>
      <c r="FB35" s="737">
        <f>+EQ35/EK35</f>
        <v/>
      </c>
      <c r="FC35" s="737">
        <f>+ER35/EK35</f>
        <v/>
      </c>
      <c r="FD35" s="746">
        <f>+ES35/EK35</f>
        <v/>
      </c>
      <c r="FF35" s="743" t="inlineStr">
        <is>
          <t>HMO MEDICARE</t>
        </is>
      </c>
      <c r="FG35" s="2548">
        <f>+FH35/FH49</f>
        <v/>
      </c>
      <c r="FH35" s="734">
        <f>SUM(FJ35:FP35)</f>
        <v/>
      </c>
      <c r="FI35" s="734" t="n"/>
      <c r="FJ35" s="735" t="n"/>
      <c r="FK35" s="735" t="n"/>
      <c r="FL35" s="735" t="n"/>
      <c r="FM35" s="735" t="n"/>
      <c r="FN35" s="735" t="n"/>
      <c r="FO35" s="735" t="n"/>
      <c r="FP35" s="744" t="n"/>
      <c r="FQ35" s="317" t="n"/>
      <c r="FR35" s="743" t="inlineStr">
        <is>
          <t>HMO MEDICARE</t>
        </is>
      </c>
      <c r="FS35" s="736">
        <f>SUM(FT35:GA35)</f>
        <v/>
      </c>
      <c r="FT35" s="737">
        <f>+FI35/FH35</f>
        <v/>
      </c>
      <c r="FU35" s="737">
        <f>+FJ35/FH35</f>
        <v/>
      </c>
      <c r="FV35" s="737">
        <f>+FK35/FH35</f>
        <v/>
      </c>
      <c r="FW35" s="737">
        <f>+FL35/FH35</f>
        <v/>
      </c>
      <c r="FX35" s="737">
        <f>+FM35/FH35</f>
        <v/>
      </c>
      <c r="FY35" s="737">
        <f>+FN35/FH35</f>
        <v/>
      </c>
      <c r="FZ35" s="737">
        <f>+FO35/FH35</f>
        <v/>
      </c>
      <c r="GA35" s="746">
        <f>+FP35/FH35</f>
        <v/>
      </c>
      <c r="GC35" s="743" t="inlineStr">
        <is>
          <t>HMO MEDICARE</t>
        </is>
      </c>
      <c r="GD35" s="2548">
        <f>+GE35/GE49</f>
        <v/>
      </c>
      <c r="GE35" s="734">
        <f>SUM(GG35:GM35)</f>
        <v/>
      </c>
      <c r="GF35" s="734" t="n"/>
      <c r="GG35" s="735" t="n"/>
      <c r="GH35" s="735" t="n"/>
      <c r="GI35" s="735" t="n"/>
      <c r="GJ35" s="735" t="n"/>
      <c r="GK35" s="735" t="n"/>
      <c r="GL35" s="735" t="n"/>
      <c r="GM35" s="744" t="n"/>
      <c r="GN35" s="317" t="n"/>
      <c r="GO35" s="743" t="inlineStr">
        <is>
          <t>HMO MEDICARE</t>
        </is>
      </c>
      <c r="GP35" s="736">
        <f>SUM(GQ35:GX35)</f>
        <v/>
      </c>
      <c r="GQ35" s="737">
        <f>+GF35/GE35</f>
        <v/>
      </c>
      <c r="GR35" s="737">
        <f>+GG35/GE35</f>
        <v/>
      </c>
      <c r="GS35" s="737">
        <f>+GH35/GE35</f>
        <v/>
      </c>
      <c r="GT35" s="737">
        <f>+GI35/GE35</f>
        <v/>
      </c>
      <c r="GU35" s="737">
        <f>+GJ35/GE35</f>
        <v/>
      </c>
      <c r="GV35" s="737">
        <f>+GK35/GE35</f>
        <v/>
      </c>
      <c r="GW35" s="737">
        <f>+GL35/GE35</f>
        <v/>
      </c>
      <c r="GX35" s="746">
        <f>+GM35/GE35</f>
        <v/>
      </c>
      <c r="GZ35" s="743" t="inlineStr">
        <is>
          <t>HMO MEDICARE</t>
        </is>
      </c>
      <c r="HA35" s="2548">
        <f>+HB35/HB49</f>
        <v/>
      </c>
      <c r="HB35" s="734">
        <f>SUM(HD35:HJ35)</f>
        <v/>
      </c>
      <c r="HC35" s="734" t="n"/>
      <c r="HD35" s="735" t="n"/>
      <c r="HE35" s="735" t="n"/>
      <c r="HF35" s="735" t="n"/>
      <c r="HG35" s="735" t="n"/>
      <c r="HH35" s="735" t="n"/>
      <c r="HI35" s="735" t="n"/>
      <c r="HJ35" s="744" t="n"/>
      <c r="HK35" s="317" t="n"/>
      <c r="HL35" s="743" t="inlineStr">
        <is>
          <t>HMO MEDICARE</t>
        </is>
      </c>
      <c r="HM35" s="736">
        <f>SUM(HN35:HU35)</f>
        <v/>
      </c>
      <c r="HN35" s="737">
        <f>+HC35/HB35</f>
        <v/>
      </c>
      <c r="HO35" s="737">
        <f>+HD35/HB35</f>
        <v/>
      </c>
      <c r="HP35" s="737">
        <f>+HE35/HB35</f>
        <v/>
      </c>
      <c r="HQ35" s="737">
        <f>+HF35/HB35</f>
        <v/>
      </c>
      <c r="HR35" s="737">
        <f>+HG35/HB35</f>
        <v/>
      </c>
      <c r="HS35" s="737">
        <f>+HH35/HB35</f>
        <v/>
      </c>
      <c r="HT35" s="737">
        <f>+HI35/HB35</f>
        <v/>
      </c>
      <c r="HU35" s="746">
        <f>+HJ35/HB35</f>
        <v/>
      </c>
      <c r="HW35" s="743" t="inlineStr">
        <is>
          <t>HMO MEDICARE</t>
        </is>
      </c>
      <c r="HX35" s="2548">
        <f>+HY35/HY49</f>
        <v/>
      </c>
      <c r="HY35" s="734">
        <f>SUM(IA35:IG35)</f>
        <v/>
      </c>
      <c r="HZ35" s="734" t="n"/>
      <c r="IA35" s="735" t="n"/>
      <c r="IB35" s="735" t="n"/>
      <c r="IC35" s="735" t="n"/>
      <c r="ID35" s="735" t="n"/>
      <c r="IE35" s="735" t="n"/>
      <c r="IF35" s="735" t="n"/>
      <c r="IG35" s="744" t="n"/>
      <c r="IH35" s="317" t="n"/>
      <c r="II35" s="743" t="inlineStr">
        <is>
          <t>HMO MEDICARE</t>
        </is>
      </c>
      <c r="IJ35" s="736">
        <f>SUM(IK35:IR35)</f>
        <v/>
      </c>
      <c r="IK35" s="737">
        <f>+HZ35/HY35</f>
        <v/>
      </c>
      <c r="IL35" s="737">
        <f>+IA35/HY35</f>
        <v/>
      </c>
      <c r="IM35" s="737">
        <f>+IB35/HY35</f>
        <v/>
      </c>
      <c r="IN35" s="737">
        <f>+IC35/HY35</f>
        <v/>
      </c>
      <c r="IO35" s="737">
        <f>+ID35/HY35</f>
        <v/>
      </c>
      <c r="IP35" s="737">
        <f>+IE35/HY35</f>
        <v/>
      </c>
      <c r="IQ35" s="737">
        <f>+IF35/HY35</f>
        <v/>
      </c>
      <c r="IR35" s="746">
        <f>+IG35/HY35</f>
        <v/>
      </c>
      <c r="IT35" s="743" t="inlineStr">
        <is>
          <t>HMO MEDICARE</t>
        </is>
      </c>
      <c r="IU35" s="2548">
        <f>+IV35/IV49</f>
        <v/>
      </c>
      <c r="IV35" s="734">
        <f>SUM(IX35:JD35)</f>
        <v/>
      </c>
      <c r="IW35" s="734" t="n"/>
      <c r="IX35" s="735" t="n"/>
      <c r="IY35" s="735" t="n"/>
      <c r="IZ35" s="735" t="n"/>
      <c r="JA35" s="735" t="n"/>
      <c r="JB35" s="735" t="n"/>
      <c r="JC35" s="735" t="n"/>
      <c r="JD35" s="744" t="n"/>
      <c r="JE35" s="317" t="n"/>
      <c r="JF35" s="743" t="inlineStr">
        <is>
          <t>HMO MEDICARE</t>
        </is>
      </c>
      <c r="JG35" s="736">
        <f>SUM(JH35:JO35)</f>
        <v/>
      </c>
      <c r="JH35" s="737">
        <f>+IW35/IV35</f>
        <v/>
      </c>
      <c r="JI35" s="737">
        <f>+IX35/IV35</f>
        <v/>
      </c>
      <c r="JJ35" s="737">
        <f>+IY35/IV35</f>
        <v/>
      </c>
      <c r="JK35" s="737">
        <f>+IZ35/IV35</f>
        <v/>
      </c>
      <c r="JL35" s="737">
        <f>+JA35/IV35</f>
        <v/>
      </c>
      <c r="JM35" s="737">
        <f>+JB35/IV35</f>
        <v/>
      </c>
      <c r="JN35" s="737">
        <f>+JC35/IV35</f>
        <v/>
      </c>
      <c r="JO35" s="746">
        <f>+JD35/IV35</f>
        <v/>
      </c>
      <c r="JQ35" s="743" t="inlineStr">
        <is>
          <t>HMO MEDICARE</t>
        </is>
      </c>
      <c r="JR35" s="2548">
        <f>+JS35/JS49</f>
        <v/>
      </c>
      <c r="JS35" s="734">
        <f>SUM(JU35:KA35)</f>
        <v/>
      </c>
      <c r="JT35" s="734" t="n"/>
      <c r="JU35" s="735" t="n"/>
      <c r="JV35" s="735" t="n"/>
      <c r="JW35" s="735" t="n"/>
      <c r="JX35" s="735" t="n"/>
      <c r="JY35" s="735" t="n"/>
      <c r="JZ35" s="735" t="n"/>
      <c r="KA35" s="744" t="n"/>
      <c r="KB35" s="317" t="n"/>
      <c r="KC35" s="743" t="inlineStr">
        <is>
          <t>HMO MEDICARE</t>
        </is>
      </c>
      <c r="KD35" s="736">
        <f>SUM(KE35:KL35)</f>
        <v/>
      </c>
      <c r="KE35" s="737">
        <f>+JT35/JS35</f>
        <v/>
      </c>
      <c r="KF35" s="737">
        <f>+JU35/JS35</f>
        <v/>
      </c>
      <c r="KG35" s="737">
        <f>+JV35/JS35</f>
        <v/>
      </c>
      <c r="KH35" s="737">
        <f>+JW35/JS35</f>
        <v/>
      </c>
      <c r="KI35" s="737">
        <f>+JX35/JS35</f>
        <v/>
      </c>
      <c r="KJ35" s="737">
        <f>+JY35/JS35</f>
        <v/>
      </c>
      <c r="KK35" s="737">
        <f>+JZ35/JS35</f>
        <v/>
      </c>
      <c r="KL35" s="746">
        <f>+KA35/JS35</f>
        <v/>
      </c>
    </row>
    <row r="36" ht="15.5" customHeight="1">
      <c r="A36" s="743" t="inlineStr">
        <is>
          <t>INSTITUTIONAL</t>
        </is>
      </c>
      <c r="B36" s="2548">
        <f>+C36/C49</f>
        <v/>
      </c>
      <c r="C36" s="734">
        <f>SUM(D36:K36)</f>
        <v/>
      </c>
      <c r="D36" s="734" t="n"/>
      <c r="E36" s="735" t="n"/>
      <c r="F36" s="735" t="n"/>
      <c r="G36" s="735" t="n"/>
      <c r="H36" s="735" t="n"/>
      <c r="I36" s="735" t="n"/>
      <c r="J36" s="735" t="n"/>
      <c r="K36" s="744" t="n"/>
      <c r="L36" s="317" t="n"/>
      <c r="M36" s="743" t="inlineStr">
        <is>
          <t>INSTITUTIONAL</t>
        </is>
      </c>
      <c r="N36" s="736">
        <f>SUM(O36:V36)</f>
        <v/>
      </c>
      <c r="O36" s="737">
        <f>+D36/C36</f>
        <v/>
      </c>
      <c r="P36" s="737">
        <f>+E36/C36</f>
        <v/>
      </c>
      <c r="Q36" s="737">
        <f>+F36/C36</f>
        <v/>
      </c>
      <c r="R36" s="737">
        <f>+G36/C36</f>
        <v/>
      </c>
      <c r="S36" s="737">
        <f>+H36/C36</f>
        <v/>
      </c>
      <c r="T36" s="737">
        <f>+I36/C36</f>
        <v/>
      </c>
      <c r="U36" s="737">
        <f>+J36/C36</f>
        <v/>
      </c>
      <c r="V36" s="746">
        <f>+K36/C36</f>
        <v/>
      </c>
      <c r="X36" s="743" t="inlineStr">
        <is>
          <t>INSTITUTIONAL</t>
        </is>
      </c>
      <c r="Y36" s="2548">
        <f>+Z36/Z49</f>
        <v/>
      </c>
      <c r="Z36" s="734">
        <f>SUM(AB36:AH36)</f>
        <v/>
      </c>
      <c r="AA36" s="734" t="n"/>
      <c r="AB36" s="735" t="n"/>
      <c r="AC36" s="735" t="n"/>
      <c r="AD36" s="735" t="n"/>
      <c r="AE36" s="735" t="n"/>
      <c r="AF36" s="735" t="n"/>
      <c r="AG36" s="735" t="n"/>
      <c r="AH36" s="744" t="n"/>
      <c r="AI36" s="317" t="n"/>
      <c r="AJ36" s="743" t="inlineStr">
        <is>
          <t>INSTITUTIONAL</t>
        </is>
      </c>
      <c r="AK36" s="736">
        <f>SUM(AL36:AS36)</f>
        <v/>
      </c>
      <c r="AL36" s="737">
        <f>+AA36/Z36</f>
        <v/>
      </c>
      <c r="AM36" s="737">
        <f>+AB36/Z36</f>
        <v/>
      </c>
      <c r="AN36" s="737">
        <f>+AC36/Z36</f>
        <v/>
      </c>
      <c r="AO36" s="737">
        <f>+AD36/Z36</f>
        <v/>
      </c>
      <c r="AP36" s="737">
        <f>+AE36/Z36</f>
        <v/>
      </c>
      <c r="AQ36" s="737">
        <f>+AF36/Z36</f>
        <v/>
      </c>
      <c r="AR36" s="737">
        <f>+AG36/Z36</f>
        <v/>
      </c>
      <c r="AS36" s="746">
        <f>+AH36/Z36</f>
        <v/>
      </c>
      <c r="AU36" s="743" t="inlineStr">
        <is>
          <t>INSTITUTIONAL</t>
        </is>
      </c>
      <c r="AV36" s="2548">
        <f>+AW36/AW49</f>
        <v/>
      </c>
      <c r="AW36" s="734">
        <f>SUM(AY36:BE36)</f>
        <v/>
      </c>
      <c r="AX36" s="734" t="n"/>
      <c r="AY36" s="735" t="n"/>
      <c r="AZ36" s="735" t="n"/>
      <c r="BA36" s="735" t="n"/>
      <c r="BB36" s="735" t="n"/>
      <c r="BC36" s="735" t="n"/>
      <c r="BD36" s="735" t="n"/>
      <c r="BE36" s="744" t="n"/>
      <c r="BF36" s="317" t="n"/>
      <c r="BG36" s="743" t="inlineStr">
        <is>
          <t>INSTITUTIONAL</t>
        </is>
      </c>
      <c r="BH36" s="736">
        <f>SUM(BI36:BP36)</f>
        <v/>
      </c>
      <c r="BI36" s="737">
        <f>+AX36/AW36</f>
        <v/>
      </c>
      <c r="BJ36" s="737">
        <f>+AY36/AW36</f>
        <v/>
      </c>
      <c r="BK36" s="737">
        <f>+AZ36/AW36</f>
        <v/>
      </c>
      <c r="BL36" s="737">
        <f>+BA36/AW36</f>
        <v/>
      </c>
      <c r="BM36" s="737">
        <f>+BB36/AW36</f>
        <v/>
      </c>
      <c r="BN36" s="737">
        <f>+BC36/AW36</f>
        <v/>
      </c>
      <c r="BO36" s="737">
        <f>+BD36/AW36</f>
        <v/>
      </c>
      <c r="BP36" s="746">
        <f>+BE36/AW36</f>
        <v/>
      </c>
      <c r="BR36" s="743" t="inlineStr">
        <is>
          <t>INSTITUTIONAL</t>
        </is>
      </c>
      <c r="BS36" s="2548">
        <f>+BT36/BT49</f>
        <v/>
      </c>
      <c r="BT36" s="734">
        <f>SUM(BV36:CB36)</f>
        <v/>
      </c>
      <c r="BU36" s="734" t="n"/>
      <c r="BV36" s="735" t="n"/>
      <c r="BW36" s="735" t="n"/>
      <c r="BX36" s="735" t="n"/>
      <c r="BY36" s="735" t="n"/>
      <c r="BZ36" s="735" t="n"/>
      <c r="CA36" s="735" t="n"/>
      <c r="CB36" s="744" t="n"/>
      <c r="CC36" s="317" t="n"/>
      <c r="CD36" s="743" t="inlineStr">
        <is>
          <t>INSTITUTIONAL</t>
        </is>
      </c>
      <c r="CE36" s="736">
        <f>SUM(CF36:CM36)</f>
        <v/>
      </c>
      <c r="CF36" s="737">
        <f>+BU36/BT36</f>
        <v/>
      </c>
      <c r="CG36" s="737">
        <f>+BV36/BT36</f>
        <v/>
      </c>
      <c r="CH36" s="737">
        <f>+BW36/BT36</f>
        <v/>
      </c>
      <c r="CI36" s="737">
        <f>+BX36/BT36</f>
        <v/>
      </c>
      <c r="CJ36" s="737">
        <f>+BY36/BT36</f>
        <v/>
      </c>
      <c r="CK36" s="737">
        <f>+BZ36/BT36</f>
        <v/>
      </c>
      <c r="CL36" s="737">
        <f>+CA36/BT36</f>
        <v/>
      </c>
      <c r="CM36" s="746">
        <f>+CB36/BT36</f>
        <v/>
      </c>
      <c r="CO36" s="743" t="inlineStr">
        <is>
          <t>INSTITUTIONAL</t>
        </is>
      </c>
      <c r="CP36" s="2548">
        <f>+CQ36/CQ49</f>
        <v/>
      </c>
      <c r="CQ36" s="734">
        <f>SUM(CS36:CY36)</f>
        <v/>
      </c>
      <c r="CR36" s="734" t="n"/>
      <c r="CS36" s="735" t="n"/>
      <c r="CT36" s="735" t="n"/>
      <c r="CU36" s="735" t="n"/>
      <c r="CV36" s="735" t="n"/>
      <c r="CW36" s="735" t="n"/>
      <c r="CX36" s="735" t="n"/>
      <c r="CY36" s="744" t="n"/>
      <c r="CZ36" s="317" t="n"/>
      <c r="DA36" s="743" t="inlineStr">
        <is>
          <t>INSTITUTIONAL</t>
        </is>
      </c>
      <c r="DB36" s="736">
        <f>SUM(DC36:DJ36)</f>
        <v/>
      </c>
      <c r="DC36" s="737">
        <f>+CR36/CQ36</f>
        <v/>
      </c>
      <c r="DD36" s="737">
        <f>+CS36/CQ36</f>
        <v/>
      </c>
      <c r="DE36" s="737">
        <f>+CT36/CQ36</f>
        <v/>
      </c>
      <c r="DF36" s="737">
        <f>+CU36/CQ36</f>
        <v/>
      </c>
      <c r="DG36" s="737">
        <f>+CV36/CQ36</f>
        <v/>
      </c>
      <c r="DH36" s="737">
        <f>+CW36/CQ36</f>
        <v/>
      </c>
      <c r="DI36" s="737">
        <f>+CX36/CQ36</f>
        <v/>
      </c>
      <c r="DJ36" s="746">
        <f>+CY36/CQ36</f>
        <v/>
      </c>
      <c r="DL36" s="743" t="inlineStr">
        <is>
          <t>INSTITUTIONAL</t>
        </is>
      </c>
      <c r="DM36" s="2548">
        <f>+DN36/DN49</f>
        <v/>
      </c>
      <c r="DN36" s="734">
        <f>SUM(DP36:DV36)</f>
        <v/>
      </c>
      <c r="DO36" s="734" t="n"/>
      <c r="DP36" s="735" t="n"/>
      <c r="DQ36" s="735" t="n"/>
      <c r="DR36" s="735" t="n"/>
      <c r="DS36" s="735" t="n"/>
      <c r="DT36" s="735" t="n"/>
      <c r="DU36" s="735" t="n"/>
      <c r="DV36" s="744" t="n"/>
      <c r="DW36" s="317" t="n"/>
      <c r="DX36" s="743" t="inlineStr">
        <is>
          <t>INSTITUTIONAL</t>
        </is>
      </c>
      <c r="DY36" s="736">
        <f>SUM(DZ36:EG36)</f>
        <v/>
      </c>
      <c r="DZ36" s="737">
        <f>+DO36/DN36</f>
        <v/>
      </c>
      <c r="EA36" s="737">
        <f>+DP36/DN36</f>
        <v/>
      </c>
      <c r="EB36" s="737">
        <f>+DQ36/DN36</f>
        <v/>
      </c>
      <c r="EC36" s="737">
        <f>+DR36/DN36</f>
        <v/>
      </c>
      <c r="ED36" s="737">
        <f>+DS36/DN36</f>
        <v/>
      </c>
      <c r="EE36" s="737">
        <f>+DT36/DN36</f>
        <v/>
      </c>
      <c r="EF36" s="737">
        <f>+DU36/DN36</f>
        <v/>
      </c>
      <c r="EG36" s="746">
        <f>+DV36/DN36</f>
        <v/>
      </c>
      <c r="EI36" s="743" t="inlineStr">
        <is>
          <t>INSTITUTIONAL</t>
        </is>
      </c>
      <c r="EJ36" s="2548">
        <f>+EK36/EK49</f>
        <v/>
      </c>
      <c r="EK36" s="734">
        <f>SUM(EM36:ES36)</f>
        <v/>
      </c>
      <c r="EL36" s="734" t="n"/>
      <c r="EM36" s="735" t="n"/>
      <c r="EN36" s="735" t="n"/>
      <c r="EO36" s="735" t="n"/>
      <c r="EP36" s="735" t="n"/>
      <c r="EQ36" s="735" t="n"/>
      <c r="ER36" s="735" t="n"/>
      <c r="ES36" s="744" t="n"/>
      <c r="ET36" s="317" t="n"/>
      <c r="EU36" s="743" t="inlineStr">
        <is>
          <t>INSTITUTIONAL</t>
        </is>
      </c>
      <c r="EV36" s="736">
        <f>SUM(EW36:FD36)</f>
        <v/>
      </c>
      <c r="EW36" s="737">
        <f>+EL36/EK36</f>
        <v/>
      </c>
      <c r="EX36" s="737">
        <f>+EM36/EK36</f>
        <v/>
      </c>
      <c r="EY36" s="737">
        <f>+EN36/EK36</f>
        <v/>
      </c>
      <c r="EZ36" s="737">
        <f>+EO36/EK36</f>
        <v/>
      </c>
      <c r="FA36" s="737">
        <f>+EP36/EK36</f>
        <v/>
      </c>
      <c r="FB36" s="737">
        <f>+EQ36/EK36</f>
        <v/>
      </c>
      <c r="FC36" s="737">
        <f>+ER36/EK36</f>
        <v/>
      </c>
      <c r="FD36" s="746">
        <f>+ES36/EK36</f>
        <v/>
      </c>
      <c r="FF36" s="743" t="inlineStr">
        <is>
          <t>INSTITUTIONAL</t>
        </is>
      </c>
      <c r="FG36" s="2548">
        <f>+FH36/FH49</f>
        <v/>
      </c>
      <c r="FH36" s="734">
        <f>SUM(FJ36:FP36)</f>
        <v/>
      </c>
      <c r="FI36" s="734" t="n"/>
      <c r="FJ36" s="735" t="n"/>
      <c r="FK36" s="735" t="n"/>
      <c r="FL36" s="735" t="n"/>
      <c r="FM36" s="735" t="n"/>
      <c r="FN36" s="735" t="n"/>
      <c r="FO36" s="735" t="n"/>
      <c r="FP36" s="744" t="n"/>
      <c r="FQ36" s="317" t="n"/>
      <c r="FR36" s="743" t="inlineStr">
        <is>
          <t>INSTITUTIONAL</t>
        </is>
      </c>
      <c r="FS36" s="736">
        <f>SUM(FT36:GA36)</f>
        <v/>
      </c>
      <c r="FT36" s="737">
        <f>+FI36/FH36</f>
        <v/>
      </c>
      <c r="FU36" s="737">
        <f>+FJ36/FH36</f>
        <v/>
      </c>
      <c r="FV36" s="737">
        <f>+FK36/FH36</f>
        <v/>
      </c>
      <c r="FW36" s="737">
        <f>+FL36/FH36</f>
        <v/>
      </c>
      <c r="FX36" s="737">
        <f>+FM36/FH36</f>
        <v/>
      </c>
      <c r="FY36" s="737">
        <f>+FN36/FH36</f>
        <v/>
      </c>
      <c r="FZ36" s="737">
        <f>+FO36/FH36</f>
        <v/>
      </c>
      <c r="GA36" s="746">
        <f>+FP36/FH36</f>
        <v/>
      </c>
      <c r="GC36" s="743" t="inlineStr">
        <is>
          <t>INSTITUTIONAL</t>
        </is>
      </c>
      <c r="GD36" s="2548">
        <f>+GE36/GE49</f>
        <v/>
      </c>
      <c r="GE36" s="734">
        <f>SUM(GG36:GM36)</f>
        <v/>
      </c>
      <c r="GF36" s="734" t="n"/>
      <c r="GG36" s="735" t="n"/>
      <c r="GH36" s="735" t="n"/>
      <c r="GI36" s="735" t="n"/>
      <c r="GJ36" s="735" t="n"/>
      <c r="GK36" s="735" t="n"/>
      <c r="GL36" s="735" t="n"/>
      <c r="GM36" s="744" t="n"/>
      <c r="GN36" s="317" t="n"/>
      <c r="GO36" s="743" t="inlineStr">
        <is>
          <t>INSTITUTIONAL</t>
        </is>
      </c>
      <c r="GP36" s="736">
        <f>SUM(GQ36:GX36)</f>
        <v/>
      </c>
      <c r="GQ36" s="737">
        <f>+GF36/GE36</f>
        <v/>
      </c>
      <c r="GR36" s="737">
        <f>+GG36/GE36</f>
        <v/>
      </c>
      <c r="GS36" s="737">
        <f>+GH36/GE36</f>
        <v/>
      </c>
      <c r="GT36" s="737">
        <f>+GI36/GE36</f>
        <v/>
      </c>
      <c r="GU36" s="737">
        <f>+GJ36/GE36</f>
        <v/>
      </c>
      <c r="GV36" s="737">
        <f>+GK36/GE36</f>
        <v/>
      </c>
      <c r="GW36" s="737">
        <f>+GL36/GE36</f>
        <v/>
      </c>
      <c r="GX36" s="746">
        <f>+GM36/GE36</f>
        <v/>
      </c>
      <c r="GZ36" s="743" t="inlineStr">
        <is>
          <t>INSTITUTIONAL</t>
        </is>
      </c>
      <c r="HA36" s="2548">
        <f>+HB36/HB49</f>
        <v/>
      </c>
      <c r="HB36" s="734">
        <f>SUM(HD36:HJ36)</f>
        <v/>
      </c>
      <c r="HC36" s="734" t="n"/>
      <c r="HD36" s="735" t="n"/>
      <c r="HE36" s="735" t="n"/>
      <c r="HF36" s="735" t="n"/>
      <c r="HG36" s="735" t="n"/>
      <c r="HH36" s="735" t="n"/>
      <c r="HI36" s="735" t="n"/>
      <c r="HJ36" s="744" t="n"/>
      <c r="HK36" s="317" t="n"/>
      <c r="HL36" s="743" t="inlineStr">
        <is>
          <t>INSTITUTIONAL</t>
        </is>
      </c>
      <c r="HM36" s="736">
        <f>SUM(HN36:HU36)</f>
        <v/>
      </c>
      <c r="HN36" s="737">
        <f>+HC36/HB36</f>
        <v/>
      </c>
      <c r="HO36" s="737">
        <f>+HD36/HB36</f>
        <v/>
      </c>
      <c r="HP36" s="737">
        <f>+HE36/HB36</f>
        <v/>
      </c>
      <c r="HQ36" s="737">
        <f>+HF36/HB36</f>
        <v/>
      </c>
      <c r="HR36" s="737">
        <f>+HG36/HB36</f>
        <v/>
      </c>
      <c r="HS36" s="737">
        <f>+HH36/HB36</f>
        <v/>
      </c>
      <c r="HT36" s="737">
        <f>+HI36/HB36</f>
        <v/>
      </c>
      <c r="HU36" s="746">
        <f>+HJ36/HB36</f>
        <v/>
      </c>
      <c r="HW36" s="743" t="inlineStr">
        <is>
          <t>INSTITUTIONAL</t>
        </is>
      </c>
      <c r="HX36" s="2548">
        <f>+HY36/HY49</f>
        <v/>
      </c>
      <c r="HY36" s="734">
        <f>SUM(IA36:IG36)</f>
        <v/>
      </c>
      <c r="HZ36" s="734" t="n"/>
      <c r="IA36" s="735" t="n"/>
      <c r="IB36" s="735" t="n"/>
      <c r="IC36" s="735" t="n"/>
      <c r="ID36" s="735" t="n"/>
      <c r="IE36" s="735" t="n"/>
      <c r="IF36" s="735" t="n"/>
      <c r="IG36" s="744" t="n"/>
      <c r="IH36" s="317" t="n"/>
      <c r="II36" s="743" t="inlineStr">
        <is>
          <t>INSTITUTIONAL</t>
        </is>
      </c>
      <c r="IJ36" s="736">
        <f>SUM(IK36:IR36)</f>
        <v/>
      </c>
      <c r="IK36" s="737">
        <f>+HZ36/HY36</f>
        <v/>
      </c>
      <c r="IL36" s="737">
        <f>+IA36/HY36</f>
        <v/>
      </c>
      <c r="IM36" s="737">
        <f>+IB36/HY36</f>
        <v/>
      </c>
      <c r="IN36" s="737">
        <f>+IC36/HY36</f>
        <v/>
      </c>
      <c r="IO36" s="737">
        <f>+ID36/HY36</f>
        <v/>
      </c>
      <c r="IP36" s="737">
        <f>+IE36/HY36</f>
        <v/>
      </c>
      <c r="IQ36" s="737">
        <f>+IF36/HY36</f>
        <v/>
      </c>
      <c r="IR36" s="746">
        <f>+IG36/HY36</f>
        <v/>
      </c>
      <c r="IT36" s="743" t="inlineStr">
        <is>
          <t>INSTITUTIONAL</t>
        </is>
      </c>
      <c r="IU36" s="2548">
        <f>+IV36/IV49</f>
        <v/>
      </c>
      <c r="IV36" s="734">
        <f>SUM(IX36:JD36)</f>
        <v/>
      </c>
      <c r="IW36" s="734" t="n"/>
      <c r="IX36" s="735" t="n"/>
      <c r="IY36" s="735" t="n"/>
      <c r="IZ36" s="735" t="n"/>
      <c r="JA36" s="735" t="n"/>
      <c r="JB36" s="735" t="n"/>
      <c r="JC36" s="735" t="n"/>
      <c r="JD36" s="744" t="n"/>
      <c r="JE36" s="317" t="n"/>
      <c r="JF36" s="743" t="inlineStr">
        <is>
          <t>INSTITUTIONAL</t>
        </is>
      </c>
      <c r="JG36" s="736">
        <f>SUM(JH36:JO36)</f>
        <v/>
      </c>
      <c r="JH36" s="737">
        <f>+IW36/IV36</f>
        <v/>
      </c>
      <c r="JI36" s="737">
        <f>+IX36/IV36</f>
        <v/>
      </c>
      <c r="JJ36" s="737">
        <f>+IY36/IV36</f>
        <v/>
      </c>
      <c r="JK36" s="737">
        <f>+IZ36/IV36</f>
        <v/>
      </c>
      <c r="JL36" s="737">
        <f>+JA36/IV36</f>
        <v/>
      </c>
      <c r="JM36" s="737">
        <f>+JB36/IV36</f>
        <v/>
      </c>
      <c r="JN36" s="737">
        <f>+JC36/IV36</f>
        <v/>
      </c>
      <c r="JO36" s="746">
        <f>+JD36/IV36</f>
        <v/>
      </c>
      <c r="JQ36" s="743" t="inlineStr">
        <is>
          <t>INSTITUTIONAL</t>
        </is>
      </c>
      <c r="JR36" s="2548">
        <f>+JS36/JS49</f>
        <v/>
      </c>
      <c r="JS36" s="734">
        <f>SUM(JU36:KA36)</f>
        <v/>
      </c>
      <c r="JT36" s="734" t="n"/>
      <c r="JU36" s="735" t="n"/>
      <c r="JV36" s="735" t="n"/>
      <c r="JW36" s="735" t="n"/>
      <c r="JX36" s="735" t="n"/>
      <c r="JY36" s="735" t="n"/>
      <c r="JZ36" s="735" t="n"/>
      <c r="KA36" s="744" t="n"/>
      <c r="KB36" s="317" t="n"/>
      <c r="KC36" s="743" t="inlineStr">
        <is>
          <t>INSTITUTIONAL</t>
        </is>
      </c>
      <c r="KD36" s="736">
        <f>SUM(KE36:KL36)</f>
        <v/>
      </c>
      <c r="KE36" s="737">
        <f>+JT36/JS36</f>
        <v/>
      </c>
      <c r="KF36" s="737">
        <f>+JU36/JS36</f>
        <v/>
      </c>
      <c r="KG36" s="737">
        <f>+JV36/JS36</f>
        <v/>
      </c>
      <c r="KH36" s="737">
        <f>+JW36/JS36</f>
        <v/>
      </c>
      <c r="KI36" s="737">
        <f>+JX36/JS36</f>
        <v/>
      </c>
      <c r="KJ36" s="737">
        <f>+JY36/JS36</f>
        <v/>
      </c>
      <c r="KK36" s="737">
        <f>+JZ36/JS36</f>
        <v/>
      </c>
      <c r="KL36" s="746">
        <f>+KA36/JS36</f>
        <v/>
      </c>
    </row>
    <row r="37" ht="15.5" customHeight="1">
      <c r="A37" s="743" t="inlineStr">
        <is>
          <t>MANAGED CARE</t>
        </is>
      </c>
      <c r="B37" s="2548">
        <f>+C37/C49</f>
        <v/>
      </c>
      <c r="C37" s="734">
        <f>SUM(D37:K37)</f>
        <v/>
      </c>
      <c r="D37" s="734" t="n"/>
      <c r="E37" s="735" t="n"/>
      <c r="F37" s="735" t="n"/>
      <c r="G37" s="735" t="n"/>
      <c r="H37" s="735" t="n"/>
      <c r="I37" s="735" t="n"/>
      <c r="J37" s="735" t="n"/>
      <c r="K37" s="744" t="n"/>
      <c r="L37" s="317" t="n"/>
      <c r="M37" s="743" t="inlineStr">
        <is>
          <t>MANAGED CARE</t>
        </is>
      </c>
      <c r="N37" s="736">
        <f>SUM(O37:V37)</f>
        <v/>
      </c>
      <c r="O37" s="737">
        <f>+D37/C37</f>
        <v/>
      </c>
      <c r="P37" s="737">
        <f>+E37/C37</f>
        <v/>
      </c>
      <c r="Q37" s="737">
        <f>+F37/C37</f>
        <v/>
      </c>
      <c r="R37" s="737">
        <f>+G37/C37</f>
        <v/>
      </c>
      <c r="S37" s="737">
        <f>+H37/C37</f>
        <v/>
      </c>
      <c r="T37" s="737">
        <f>+I37/C37</f>
        <v/>
      </c>
      <c r="U37" s="737">
        <f>+J37/C37</f>
        <v/>
      </c>
      <c r="V37" s="746">
        <f>+K37/C37</f>
        <v/>
      </c>
      <c r="X37" s="743" t="inlineStr">
        <is>
          <t>MANAGED CARE</t>
        </is>
      </c>
      <c r="Y37" s="2548">
        <f>+Z37/Z49</f>
        <v/>
      </c>
      <c r="Z37" s="734">
        <f>SUM(AB37:AH37)</f>
        <v/>
      </c>
      <c r="AA37" s="734" t="n"/>
      <c r="AB37" s="735" t="n"/>
      <c r="AC37" s="735" t="n"/>
      <c r="AD37" s="735" t="n"/>
      <c r="AE37" s="735" t="n"/>
      <c r="AF37" s="735" t="n"/>
      <c r="AG37" s="735" t="n"/>
      <c r="AH37" s="744" t="n"/>
      <c r="AI37" s="317" t="n"/>
      <c r="AJ37" s="743" t="inlineStr">
        <is>
          <t>MANAGED CARE</t>
        </is>
      </c>
      <c r="AK37" s="736">
        <f>SUM(AL37:AS37)</f>
        <v/>
      </c>
      <c r="AL37" s="737">
        <f>+AA37/Z37</f>
        <v/>
      </c>
      <c r="AM37" s="737">
        <f>+AB37/Z37</f>
        <v/>
      </c>
      <c r="AN37" s="737">
        <f>+AC37/Z37</f>
        <v/>
      </c>
      <c r="AO37" s="737">
        <f>+AD37/Z37</f>
        <v/>
      </c>
      <c r="AP37" s="737">
        <f>+AE37/Z37</f>
        <v/>
      </c>
      <c r="AQ37" s="737">
        <f>+AF37/Z37</f>
        <v/>
      </c>
      <c r="AR37" s="737">
        <f>+AG37/Z37</f>
        <v/>
      </c>
      <c r="AS37" s="746">
        <f>+AH37/Z37</f>
        <v/>
      </c>
      <c r="AU37" s="743" t="inlineStr">
        <is>
          <t>MANAGED CARE</t>
        </is>
      </c>
      <c r="AV37" s="2548">
        <f>+AW37/AW49</f>
        <v/>
      </c>
      <c r="AW37" s="734">
        <f>SUM(AY37:BE37)</f>
        <v/>
      </c>
      <c r="AX37" s="734" t="n"/>
      <c r="AY37" s="735" t="n"/>
      <c r="AZ37" s="735" t="n"/>
      <c r="BA37" s="735" t="n"/>
      <c r="BB37" s="735" t="n"/>
      <c r="BC37" s="735" t="n"/>
      <c r="BD37" s="735" t="n"/>
      <c r="BE37" s="744" t="n"/>
      <c r="BF37" s="317" t="n"/>
      <c r="BG37" s="743" t="inlineStr">
        <is>
          <t>MANAGED CARE</t>
        </is>
      </c>
      <c r="BH37" s="736">
        <f>SUM(BI37:BP37)</f>
        <v/>
      </c>
      <c r="BI37" s="737">
        <f>+AX37/AW37</f>
        <v/>
      </c>
      <c r="BJ37" s="737">
        <f>+AY37/AW37</f>
        <v/>
      </c>
      <c r="BK37" s="737">
        <f>+AZ37/AW37</f>
        <v/>
      </c>
      <c r="BL37" s="737">
        <f>+BA37/AW37</f>
        <v/>
      </c>
      <c r="BM37" s="737">
        <f>+BB37/AW37</f>
        <v/>
      </c>
      <c r="BN37" s="737">
        <f>+BC37/AW37</f>
        <v/>
      </c>
      <c r="BO37" s="737">
        <f>+BD37/AW37</f>
        <v/>
      </c>
      <c r="BP37" s="746">
        <f>+BE37/AW37</f>
        <v/>
      </c>
      <c r="BR37" s="743" t="inlineStr">
        <is>
          <t>MANAGED CARE</t>
        </is>
      </c>
      <c r="BS37" s="2548">
        <f>+BT37/BT49</f>
        <v/>
      </c>
      <c r="BT37" s="734">
        <f>SUM(BV37:CB37)</f>
        <v/>
      </c>
      <c r="BU37" s="734" t="n"/>
      <c r="BV37" s="735" t="n"/>
      <c r="BW37" s="735" t="n"/>
      <c r="BX37" s="735" t="n"/>
      <c r="BY37" s="735" t="n"/>
      <c r="BZ37" s="735" t="n"/>
      <c r="CA37" s="735" t="n"/>
      <c r="CB37" s="744" t="n"/>
      <c r="CC37" s="317" t="n"/>
      <c r="CD37" s="743" t="inlineStr">
        <is>
          <t>MANAGED CARE</t>
        </is>
      </c>
      <c r="CE37" s="736">
        <f>SUM(CF37:CM37)</f>
        <v/>
      </c>
      <c r="CF37" s="737">
        <f>+BU37/BT37</f>
        <v/>
      </c>
      <c r="CG37" s="737">
        <f>+BV37/BT37</f>
        <v/>
      </c>
      <c r="CH37" s="737">
        <f>+BW37/BT37</f>
        <v/>
      </c>
      <c r="CI37" s="737">
        <f>+BX37/BT37</f>
        <v/>
      </c>
      <c r="CJ37" s="737">
        <f>+BY37/BT37</f>
        <v/>
      </c>
      <c r="CK37" s="737">
        <f>+BZ37/BT37</f>
        <v/>
      </c>
      <c r="CL37" s="737">
        <f>+CA37/BT37</f>
        <v/>
      </c>
      <c r="CM37" s="746">
        <f>+CB37/BT37</f>
        <v/>
      </c>
      <c r="CO37" s="743" t="inlineStr">
        <is>
          <t>MANAGED CARE</t>
        </is>
      </c>
      <c r="CP37" s="2548">
        <f>+CQ37/CQ49</f>
        <v/>
      </c>
      <c r="CQ37" s="734">
        <f>SUM(CS37:CY37)</f>
        <v/>
      </c>
      <c r="CR37" s="734" t="n"/>
      <c r="CS37" s="735" t="n"/>
      <c r="CT37" s="735" t="n"/>
      <c r="CU37" s="735" t="n"/>
      <c r="CV37" s="735" t="n"/>
      <c r="CW37" s="735" t="n"/>
      <c r="CX37" s="735" t="n"/>
      <c r="CY37" s="744" t="n"/>
      <c r="CZ37" s="317" t="n"/>
      <c r="DA37" s="743" t="inlineStr">
        <is>
          <t>MANAGED CARE</t>
        </is>
      </c>
      <c r="DB37" s="736">
        <f>SUM(DC37:DJ37)</f>
        <v/>
      </c>
      <c r="DC37" s="737">
        <f>+CR37/CQ37</f>
        <v/>
      </c>
      <c r="DD37" s="737">
        <f>+CS37/CQ37</f>
        <v/>
      </c>
      <c r="DE37" s="737">
        <f>+CT37/CQ37</f>
        <v/>
      </c>
      <c r="DF37" s="737">
        <f>+CU37/CQ37</f>
        <v/>
      </c>
      <c r="DG37" s="737">
        <f>+CV37/CQ37</f>
        <v/>
      </c>
      <c r="DH37" s="737">
        <f>+CW37/CQ37</f>
        <v/>
      </c>
      <c r="DI37" s="737">
        <f>+CX37/CQ37</f>
        <v/>
      </c>
      <c r="DJ37" s="746">
        <f>+CY37/CQ37</f>
        <v/>
      </c>
      <c r="DL37" s="743" t="inlineStr">
        <is>
          <t>MANAGED CARE</t>
        </is>
      </c>
      <c r="DM37" s="2548">
        <f>+DN37/DN49</f>
        <v/>
      </c>
      <c r="DN37" s="734">
        <f>SUM(DP37:DV37)</f>
        <v/>
      </c>
      <c r="DO37" s="734" t="n"/>
      <c r="DP37" s="735" t="n"/>
      <c r="DQ37" s="735" t="n"/>
      <c r="DR37" s="735" t="n"/>
      <c r="DS37" s="735" t="n"/>
      <c r="DT37" s="735" t="n"/>
      <c r="DU37" s="735" t="n"/>
      <c r="DV37" s="744" t="n"/>
      <c r="DW37" s="317" t="n"/>
      <c r="DX37" s="743" t="inlineStr">
        <is>
          <t>MANAGED CARE</t>
        </is>
      </c>
      <c r="DY37" s="736">
        <f>SUM(DZ37:EG37)</f>
        <v/>
      </c>
      <c r="DZ37" s="737">
        <f>+DO37/DN37</f>
        <v/>
      </c>
      <c r="EA37" s="737">
        <f>+DP37/DN37</f>
        <v/>
      </c>
      <c r="EB37" s="737">
        <f>+DQ37/DN37</f>
        <v/>
      </c>
      <c r="EC37" s="737">
        <f>+DR37/DN37</f>
        <v/>
      </c>
      <c r="ED37" s="737">
        <f>+DS37/DN37</f>
        <v/>
      </c>
      <c r="EE37" s="737">
        <f>+DT37/DN37</f>
        <v/>
      </c>
      <c r="EF37" s="737">
        <f>+DU37/DN37</f>
        <v/>
      </c>
      <c r="EG37" s="746">
        <f>+DV37/DN37</f>
        <v/>
      </c>
      <c r="EI37" s="743" t="inlineStr">
        <is>
          <t>MANAGED CARE</t>
        </is>
      </c>
      <c r="EJ37" s="2548">
        <f>+EK37/EK49</f>
        <v/>
      </c>
      <c r="EK37" s="734">
        <f>SUM(EM37:ES37)</f>
        <v/>
      </c>
      <c r="EL37" s="734" t="n"/>
      <c r="EM37" s="735" t="n"/>
      <c r="EN37" s="735" t="n"/>
      <c r="EO37" s="735" t="n"/>
      <c r="EP37" s="735" t="n"/>
      <c r="EQ37" s="735" t="n"/>
      <c r="ER37" s="735" t="n"/>
      <c r="ES37" s="744" t="n"/>
      <c r="ET37" s="317" t="n"/>
      <c r="EU37" s="743" t="inlineStr">
        <is>
          <t>MANAGED CARE</t>
        </is>
      </c>
      <c r="EV37" s="736">
        <f>SUM(EW37:FD37)</f>
        <v/>
      </c>
      <c r="EW37" s="737">
        <f>+EL37/EK37</f>
        <v/>
      </c>
      <c r="EX37" s="737">
        <f>+EM37/EK37</f>
        <v/>
      </c>
      <c r="EY37" s="737">
        <f>+EN37/EK37</f>
        <v/>
      </c>
      <c r="EZ37" s="737">
        <f>+EO37/EK37</f>
        <v/>
      </c>
      <c r="FA37" s="737">
        <f>+EP37/EK37</f>
        <v/>
      </c>
      <c r="FB37" s="737">
        <f>+EQ37/EK37</f>
        <v/>
      </c>
      <c r="FC37" s="737">
        <f>+ER37/EK37</f>
        <v/>
      </c>
      <c r="FD37" s="746">
        <f>+ES37/EK37</f>
        <v/>
      </c>
      <c r="FF37" s="743" t="inlineStr">
        <is>
          <t>MANAGED CARE</t>
        </is>
      </c>
      <c r="FG37" s="2548">
        <f>+FH37/FH49</f>
        <v/>
      </c>
      <c r="FH37" s="734">
        <f>SUM(FJ37:FP37)</f>
        <v/>
      </c>
      <c r="FI37" s="734" t="n"/>
      <c r="FJ37" s="735" t="n"/>
      <c r="FK37" s="735" t="n"/>
      <c r="FL37" s="735" t="n"/>
      <c r="FM37" s="735" t="n"/>
      <c r="FN37" s="735" t="n"/>
      <c r="FO37" s="735" t="n"/>
      <c r="FP37" s="744" t="n"/>
      <c r="FQ37" s="317" t="n"/>
      <c r="FR37" s="743" t="inlineStr">
        <is>
          <t>MANAGED CARE</t>
        </is>
      </c>
      <c r="FS37" s="736">
        <f>SUM(FT37:GA37)</f>
        <v/>
      </c>
      <c r="FT37" s="737">
        <f>+FI37/FH37</f>
        <v/>
      </c>
      <c r="FU37" s="737">
        <f>+FJ37/FH37</f>
        <v/>
      </c>
      <c r="FV37" s="737">
        <f>+FK37/FH37</f>
        <v/>
      </c>
      <c r="FW37" s="737">
        <f>+FL37/FH37</f>
        <v/>
      </c>
      <c r="FX37" s="737">
        <f>+FM37/FH37</f>
        <v/>
      </c>
      <c r="FY37" s="737">
        <f>+FN37/FH37</f>
        <v/>
      </c>
      <c r="FZ37" s="737">
        <f>+FO37/FH37</f>
        <v/>
      </c>
      <c r="GA37" s="746">
        <f>+FP37/FH37</f>
        <v/>
      </c>
      <c r="GC37" s="743" t="inlineStr">
        <is>
          <t>MANAGED CARE</t>
        </is>
      </c>
      <c r="GD37" s="2548">
        <f>+GE37/GE49</f>
        <v/>
      </c>
      <c r="GE37" s="734">
        <f>SUM(GG37:GM37)</f>
        <v/>
      </c>
      <c r="GF37" s="734" t="n"/>
      <c r="GG37" s="735" t="n"/>
      <c r="GH37" s="735" t="n"/>
      <c r="GI37" s="735" t="n"/>
      <c r="GJ37" s="735" t="n"/>
      <c r="GK37" s="735" t="n"/>
      <c r="GL37" s="735" t="n"/>
      <c r="GM37" s="744" t="n"/>
      <c r="GN37" s="317" t="n"/>
      <c r="GO37" s="743" t="inlineStr">
        <is>
          <t>MANAGED CARE</t>
        </is>
      </c>
      <c r="GP37" s="736">
        <f>SUM(GQ37:GX37)</f>
        <v/>
      </c>
      <c r="GQ37" s="737">
        <f>+GF37/GE37</f>
        <v/>
      </c>
      <c r="GR37" s="737">
        <f>+GG37/GE37</f>
        <v/>
      </c>
      <c r="GS37" s="737">
        <f>+GH37/GE37</f>
        <v/>
      </c>
      <c r="GT37" s="737">
        <f>+GI37/GE37</f>
        <v/>
      </c>
      <c r="GU37" s="737">
        <f>+GJ37/GE37</f>
        <v/>
      </c>
      <c r="GV37" s="737">
        <f>+GK37/GE37</f>
        <v/>
      </c>
      <c r="GW37" s="737">
        <f>+GL37/GE37</f>
        <v/>
      </c>
      <c r="GX37" s="746">
        <f>+GM37/GE37</f>
        <v/>
      </c>
      <c r="GZ37" s="743" t="inlineStr">
        <is>
          <t>MANAGED CARE</t>
        </is>
      </c>
      <c r="HA37" s="2548">
        <f>+HB37/HB49</f>
        <v/>
      </c>
      <c r="HB37" s="734">
        <f>SUM(HD37:HJ37)</f>
        <v/>
      </c>
      <c r="HC37" s="734" t="n"/>
      <c r="HD37" s="735" t="n"/>
      <c r="HE37" s="735" t="n"/>
      <c r="HF37" s="735" t="n"/>
      <c r="HG37" s="735" t="n"/>
      <c r="HH37" s="735" t="n"/>
      <c r="HI37" s="735" t="n"/>
      <c r="HJ37" s="744" t="n"/>
      <c r="HK37" s="317" t="n"/>
      <c r="HL37" s="743" t="inlineStr">
        <is>
          <t>MANAGED CARE</t>
        </is>
      </c>
      <c r="HM37" s="736">
        <f>SUM(HN37:HU37)</f>
        <v/>
      </c>
      <c r="HN37" s="737">
        <f>+HC37/HB37</f>
        <v/>
      </c>
      <c r="HO37" s="737">
        <f>+HD37/HB37</f>
        <v/>
      </c>
      <c r="HP37" s="737">
        <f>+HE37/HB37</f>
        <v/>
      </c>
      <c r="HQ37" s="737">
        <f>+HF37/HB37</f>
        <v/>
      </c>
      <c r="HR37" s="737">
        <f>+HG37/HB37</f>
        <v/>
      </c>
      <c r="HS37" s="737">
        <f>+HH37/HB37</f>
        <v/>
      </c>
      <c r="HT37" s="737">
        <f>+HI37/HB37</f>
        <v/>
      </c>
      <c r="HU37" s="746">
        <f>+HJ37/HB37</f>
        <v/>
      </c>
      <c r="HW37" s="743" t="inlineStr">
        <is>
          <t>MANAGED CARE</t>
        </is>
      </c>
      <c r="HX37" s="2548">
        <f>+HY37/HY49</f>
        <v/>
      </c>
      <c r="HY37" s="734">
        <f>SUM(IA37:IG37)</f>
        <v/>
      </c>
      <c r="HZ37" s="734" t="n"/>
      <c r="IA37" s="735" t="n"/>
      <c r="IB37" s="735" t="n"/>
      <c r="IC37" s="735" t="n"/>
      <c r="ID37" s="735" t="n"/>
      <c r="IE37" s="735" t="n"/>
      <c r="IF37" s="735" t="n"/>
      <c r="IG37" s="744" t="n"/>
      <c r="IH37" s="317" t="n"/>
      <c r="II37" s="743" t="inlineStr">
        <is>
          <t>MANAGED CARE</t>
        </is>
      </c>
      <c r="IJ37" s="736">
        <f>SUM(IK37:IR37)</f>
        <v/>
      </c>
      <c r="IK37" s="737">
        <f>+HZ37/HY37</f>
        <v/>
      </c>
      <c r="IL37" s="737">
        <f>+IA37/HY37</f>
        <v/>
      </c>
      <c r="IM37" s="737">
        <f>+IB37/HY37</f>
        <v/>
      </c>
      <c r="IN37" s="737">
        <f>+IC37/HY37</f>
        <v/>
      </c>
      <c r="IO37" s="737">
        <f>+ID37/HY37</f>
        <v/>
      </c>
      <c r="IP37" s="737">
        <f>+IE37/HY37</f>
        <v/>
      </c>
      <c r="IQ37" s="737">
        <f>+IF37/HY37</f>
        <v/>
      </c>
      <c r="IR37" s="746">
        <f>+IG37/HY37</f>
        <v/>
      </c>
      <c r="IT37" s="743" t="inlineStr">
        <is>
          <t>MANAGED CARE</t>
        </is>
      </c>
      <c r="IU37" s="2548">
        <f>+IV37/IV49</f>
        <v/>
      </c>
      <c r="IV37" s="734">
        <f>SUM(IX37:JD37)</f>
        <v/>
      </c>
      <c r="IW37" s="734" t="n"/>
      <c r="IX37" s="735" t="n"/>
      <c r="IY37" s="735" t="n"/>
      <c r="IZ37" s="735" t="n"/>
      <c r="JA37" s="735" t="n"/>
      <c r="JB37" s="735" t="n"/>
      <c r="JC37" s="735" t="n"/>
      <c r="JD37" s="744" t="n"/>
      <c r="JE37" s="317" t="n"/>
      <c r="JF37" s="743" t="inlineStr">
        <is>
          <t>MANAGED CARE</t>
        </is>
      </c>
      <c r="JG37" s="736">
        <f>SUM(JH37:JO37)</f>
        <v/>
      </c>
      <c r="JH37" s="737">
        <f>+IW37/IV37</f>
        <v/>
      </c>
      <c r="JI37" s="737">
        <f>+IX37/IV37</f>
        <v/>
      </c>
      <c r="JJ37" s="737">
        <f>+IY37/IV37</f>
        <v/>
      </c>
      <c r="JK37" s="737">
        <f>+IZ37/IV37</f>
        <v/>
      </c>
      <c r="JL37" s="737">
        <f>+JA37/IV37</f>
        <v/>
      </c>
      <c r="JM37" s="737">
        <f>+JB37/IV37</f>
        <v/>
      </c>
      <c r="JN37" s="737">
        <f>+JC37/IV37</f>
        <v/>
      </c>
      <c r="JO37" s="746">
        <f>+JD37/IV37</f>
        <v/>
      </c>
      <c r="JQ37" s="743" t="inlineStr">
        <is>
          <t>MANAGED CARE</t>
        </is>
      </c>
      <c r="JR37" s="2548">
        <f>+JS37/JS49</f>
        <v/>
      </c>
      <c r="JS37" s="734">
        <f>SUM(JU37:KA37)</f>
        <v/>
      </c>
      <c r="JT37" s="734" t="n"/>
      <c r="JU37" s="735" t="n"/>
      <c r="JV37" s="735" t="n"/>
      <c r="JW37" s="735" t="n"/>
      <c r="JX37" s="735" t="n"/>
      <c r="JY37" s="735" t="n"/>
      <c r="JZ37" s="735" t="n"/>
      <c r="KA37" s="744" t="n"/>
      <c r="KB37" s="317" t="n"/>
      <c r="KC37" s="743" t="inlineStr">
        <is>
          <t>MANAGED CARE</t>
        </is>
      </c>
      <c r="KD37" s="736">
        <f>SUM(KE37:KL37)</f>
        <v/>
      </c>
      <c r="KE37" s="737">
        <f>+JT37/JS37</f>
        <v/>
      </c>
      <c r="KF37" s="737">
        <f>+JU37/JS37</f>
        <v/>
      </c>
      <c r="KG37" s="737">
        <f>+JV37/JS37</f>
        <v/>
      </c>
      <c r="KH37" s="737">
        <f>+JW37/JS37</f>
        <v/>
      </c>
      <c r="KI37" s="737">
        <f>+JX37/JS37</f>
        <v/>
      </c>
      <c r="KJ37" s="737">
        <f>+JY37/JS37</f>
        <v/>
      </c>
      <c r="KK37" s="737">
        <f>+JZ37/JS37</f>
        <v/>
      </c>
      <c r="KL37" s="746">
        <f>+KA37/JS37</f>
        <v/>
      </c>
    </row>
    <row r="38" ht="15.5" customHeight="1">
      <c r="A38" s="743" t="inlineStr">
        <is>
          <t>MEDICAID</t>
        </is>
      </c>
      <c r="B38" s="2548">
        <f>+C38/C49</f>
        <v/>
      </c>
      <c r="C38" s="734">
        <f>SUM(D38:K38)</f>
        <v/>
      </c>
      <c r="D38" s="734" t="n"/>
      <c r="E38" s="735" t="n"/>
      <c r="F38" s="735" t="n"/>
      <c r="G38" s="735" t="n"/>
      <c r="H38" s="735" t="n"/>
      <c r="I38" s="735" t="n"/>
      <c r="J38" s="735" t="n"/>
      <c r="K38" s="744" t="n"/>
      <c r="L38" s="317" t="n"/>
      <c r="M38" s="743" t="inlineStr">
        <is>
          <t>MEDICAID</t>
        </is>
      </c>
      <c r="N38" s="736">
        <f>SUM(O38:V38)</f>
        <v/>
      </c>
      <c r="O38" s="737">
        <f>+D38/C38</f>
        <v/>
      </c>
      <c r="P38" s="737">
        <f>+E38/C38</f>
        <v/>
      </c>
      <c r="Q38" s="737">
        <f>+F38/C38</f>
        <v/>
      </c>
      <c r="R38" s="737">
        <f>+G38/C38</f>
        <v/>
      </c>
      <c r="S38" s="737">
        <f>+H38/C38</f>
        <v/>
      </c>
      <c r="T38" s="737">
        <f>+I38/C38</f>
        <v/>
      </c>
      <c r="U38" s="737">
        <f>+J38/C38</f>
        <v/>
      </c>
      <c r="V38" s="746">
        <f>+K38/C38</f>
        <v/>
      </c>
      <c r="X38" s="743" t="inlineStr">
        <is>
          <t>MEDICAID</t>
        </is>
      </c>
      <c r="Y38" s="2548">
        <f>+Z38/Z49</f>
        <v/>
      </c>
      <c r="Z38" s="734">
        <f>SUM(AB38:AH38)</f>
        <v/>
      </c>
      <c r="AA38" s="734" t="n"/>
      <c r="AB38" s="735" t="n"/>
      <c r="AC38" s="735" t="n"/>
      <c r="AD38" s="735" t="n"/>
      <c r="AE38" s="735" t="n"/>
      <c r="AF38" s="735" t="n"/>
      <c r="AG38" s="735" t="n"/>
      <c r="AH38" s="744" t="n"/>
      <c r="AI38" s="317" t="n"/>
      <c r="AJ38" s="743" t="inlineStr">
        <is>
          <t>MEDICAID</t>
        </is>
      </c>
      <c r="AK38" s="736">
        <f>SUM(AL38:AS38)</f>
        <v/>
      </c>
      <c r="AL38" s="737">
        <f>+AA38/Z38</f>
        <v/>
      </c>
      <c r="AM38" s="737">
        <f>+AB38/Z38</f>
        <v/>
      </c>
      <c r="AN38" s="737">
        <f>+AC38/Z38</f>
        <v/>
      </c>
      <c r="AO38" s="737">
        <f>+AD38/Z38</f>
        <v/>
      </c>
      <c r="AP38" s="737">
        <f>+AE38/Z38</f>
        <v/>
      </c>
      <c r="AQ38" s="737">
        <f>+AF38/Z38</f>
        <v/>
      </c>
      <c r="AR38" s="737">
        <f>+AG38/Z38</f>
        <v/>
      </c>
      <c r="AS38" s="746">
        <f>+AH38/Z38</f>
        <v/>
      </c>
      <c r="AU38" s="743" t="inlineStr">
        <is>
          <t>MEDICAID</t>
        </is>
      </c>
      <c r="AV38" s="2548">
        <f>+AW38/AW49</f>
        <v/>
      </c>
      <c r="AW38" s="734">
        <f>SUM(AY38:BE38)</f>
        <v/>
      </c>
      <c r="AX38" s="734" t="n"/>
      <c r="AY38" s="735" t="n"/>
      <c r="AZ38" s="735" t="n"/>
      <c r="BA38" s="735" t="n"/>
      <c r="BB38" s="735" t="n"/>
      <c r="BC38" s="735" t="n"/>
      <c r="BD38" s="735" t="n"/>
      <c r="BE38" s="744" t="n"/>
      <c r="BF38" s="317" t="n"/>
      <c r="BG38" s="743" t="inlineStr">
        <is>
          <t>MEDICAID</t>
        </is>
      </c>
      <c r="BH38" s="736">
        <f>SUM(BI38:BP38)</f>
        <v/>
      </c>
      <c r="BI38" s="737">
        <f>+AX38/AW38</f>
        <v/>
      </c>
      <c r="BJ38" s="737">
        <f>+AY38/AW38</f>
        <v/>
      </c>
      <c r="BK38" s="737">
        <f>+AZ38/AW38</f>
        <v/>
      </c>
      <c r="BL38" s="737">
        <f>+BA38/AW38</f>
        <v/>
      </c>
      <c r="BM38" s="737">
        <f>+BB38/AW38</f>
        <v/>
      </c>
      <c r="BN38" s="737">
        <f>+BC38/AW38</f>
        <v/>
      </c>
      <c r="BO38" s="737">
        <f>+BD38/AW38</f>
        <v/>
      </c>
      <c r="BP38" s="746">
        <f>+BE38/AW38</f>
        <v/>
      </c>
      <c r="BR38" s="743" t="inlineStr">
        <is>
          <t>MEDICAID</t>
        </is>
      </c>
      <c r="BS38" s="2548">
        <f>+BT38/BT49</f>
        <v/>
      </c>
      <c r="BT38" s="734">
        <f>SUM(BV38:CB38)</f>
        <v/>
      </c>
      <c r="BU38" s="734" t="n"/>
      <c r="BV38" s="735" t="n"/>
      <c r="BW38" s="735" t="n"/>
      <c r="BX38" s="735" t="n"/>
      <c r="BY38" s="735" t="n"/>
      <c r="BZ38" s="735" t="n"/>
      <c r="CA38" s="735" t="n"/>
      <c r="CB38" s="744" t="n"/>
      <c r="CC38" s="317" t="n"/>
      <c r="CD38" s="743" t="inlineStr">
        <is>
          <t>MEDICAID</t>
        </is>
      </c>
      <c r="CE38" s="736">
        <f>SUM(CF38:CM38)</f>
        <v/>
      </c>
      <c r="CF38" s="737">
        <f>+BU38/BT38</f>
        <v/>
      </c>
      <c r="CG38" s="737">
        <f>+BV38/BT38</f>
        <v/>
      </c>
      <c r="CH38" s="737">
        <f>+BW38/BT38</f>
        <v/>
      </c>
      <c r="CI38" s="737">
        <f>+BX38/BT38</f>
        <v/>
      </c>
      <c r="CJ38" s="737">
        <f>+BY38/BT38</f>
        <v/>
      </c>
      <c r="CK38" s="737">
        <f>+BZ38/BT38</f>
        <v/>
      </c>
      <c r="CL38" s="737">
        <f>+CA38/BT38</f>
        <v/>
      </c>
      <c r="CM38" s="746">
        <f>+CB38/BT38</f>
        <v/>
      </c>
      <c r="CO38" s="743" t="inlineStr">
        <is>
          <t>MEDICAID</t>
        </is>
      </c>
      <c r="CP38" s="2548">
        <f>+CQ38/CQ49</f>
        <v/>
      </c>
      <c r="CQ38" s="734">
        <f>SUM(CS38:CY38)</f>
        <v/>
      </c>
      <c r="CR38" s="734" t="n"/>
      <c r="CS38" s="735" t="n"/>
      <c r="CT38" s="735" t="n"/>
      <c r="CU38" s="735" t="n"/>
      <c r="CV38" s="735" t="n"/>
      <c r="CW38" s="735" t="n"/>
      <c r="CX38" s="735" t="n"/>
      <c r="CY38" s="744" t="n"/>
      <c r="CZ38" s="317" t="n"/>
      <c r="DA38" s="743" t="inlineStr">
        <is>
          <t>MEDICAID</t>
        </is>
      </c>
      <c r="DB38" s="736">
        <f>SUM(DC38:DJ38)</f>
        <v/>
      </c>
      <c r="DC38" s="737">
        <f>+CR38/CQ38</f>
        <v/>
      </c>
      <c r="DD38" s="737">
        <f>+CS38/CQ38</f>
        <v/>
      </c>
      <c r="DE38" s="737">
        <f>+CT38/CQ38</f>
        <v/>
      </c>
      <c r="DF38" s="737">
        <f>+CU38/CQ38</f>
        <v/>
      </c>
      <c r="DG38" s="737">
        <f>+CV38/CQ38</f>
        <v/>
      </c>
      <c r="DH38" s="737">
        <f>+CW38/CQ38</f>
        <v/>
      </c>
      <c r="DI38" s="737">
        <f>+CX38/CQ38</f>
        <v/>
      </c>
      <c r="DJ38" s="746">
        <f>+CY38/CQ38</f>
        <v/>
      </c>
      <c r="DL38" s="743" t="inlineStr">
        <is>
          <t>MEDICAID</t>
        </is>
      </c>
      <c r="DM38" s="2548">
        <f>+DN38/DN49</f>
        <v/>
      </c>
      <c r="DN38" s="734">
        <f>SUM(DP38:DV38)</f>
        <v/>
      </c>
      <c r="DO38" s="734" t="n"/>
      <c r="DP38" s="735" t="n"/>
      <c r="DQ38" s="735" t="n"/>
      <c r="DR38" s="735" t="n"/>
      <c r="DS38" s="735" t="n"/>
      <c r="DT38" s="735" t="n"/>
      <c r="DU38" s="735" t="n"/>
      <c r="DV38" s="744" t="n"/>
      <c r="DW38" s="317" t="n"/>
      <c r="DX38" s="743" t="inlineStr">
        <is>
          <t>MEDICAID</t>
        </is>
      </c>
      <c r="DY38" s="736">
        <f>SUM(DZ38:EG38)</f>
        <v/>
      </c>
      <c r="DZ38" s="737">
        <f>+DO38/DN38</f>
        <v/>
      </c>
      <c r="EA38" s="737">
        <f>+DP38/DN38</f>
        <v/>
      </c>
      <c r="EB38" s="737">
        <f>+DQ38/DN38</f>
        <v/>
      </c>
      <c r="EC38" s="737">
        <f>+DR38/DN38</f>
        <v/>
      </c>
      <c r="ED38" s="737">
        <f>+DS38/DN38</f>
        <v/>
      </c>
      <c r="EE38" s="737">
        <f>+DT38/DN38</f>
        <v/>
      </c>
      <c r="EF38" s="737">
        <f>+DU38/DN38</f>
        <v/>
      </c>
      <c r="EG38" s="746">
        <f>+DV38/DN38</f>
        <v/>
      </c>
      <c r="EI38" s="743" t="inlineStr">
        <is>
          <t>MEDICAID</t>
        </is>
      </c>
      <c r="EJ38" s="2548">
        <f>+EK38/EK49</f>
        <v/>
      </c>
      <c r="EK38" s="734">
        <f>SUM(EM38:ES38)</f>
        <v/>
      </c>
      <c r="EL38" s="734" t="n"/>
      <c r="EM38" s="735" t="n"/>
      <c r="EN38" s="735" t="n"/>
      <c r="EO38" s="735" t="n"/>
      <c r="EP38" s="735" t="n"/>
      <c r="EQ38" s="735" t="n"/>
      <c r="ER38" s="735" t="n"/>
      <c r="ES38" s="744" t="n"/>
      <c r="ET38" s="317" t="n"/>
      <c r="EU38" s="743" t="inlineStr">
        <is>
          <t>MEDICAID</t>
        </is>
      </c>
      <c r="EV38" s="736">
        <f>SUM(EW38:FD38)</f>
        <v/>
      </c>
      <c r="EW38" s="737">
        <f>+EL38/EK38</f>
        <v/>
      </c>
      <c r="EX38" s="737">
        <f>+EM38/EK38</f>
        <v/>
      </c>
      <c r="EY38" s="737">
        <f>+EN38/EK38</f>
        <v/>
      </c>
      <c r="EZ38" s="737">
        <f>+EO38/EK38</f>
        <v/>
      </c>
      <c r="FA38" s="737">
        <f>+EP38/EK38</f>
        <v/>
      </c>
      <c r="FB38" s="737">
        <f>+EQ38/EK38</f>
        <v/>
      </c>
      <c r="FC38" s="737">
        <f>+ER38/EK38</f>
        <v/>
      </c>
      <c r="FD38" s="746">
        <f>+ES38/EK38</f>
        <v/>
      </c>
      <c r="FF38" s="743" t="inlineStr">
        <is>
          <t>MEDICAID</t>
        </is>
      </c>
      <c r="FG38" s="2548">
        <f>+FH38/FH49</f>
        <v/>
      </c>
      <c r="FH38" s="734">
        <f>SUM(FJ38:FP38)</f>
        <v/>
      </c>
      <c r="FI38" s="734" t="n"/>
      <c r="FJ38" s="735" t="n"/>
      <c r="FK38" s="735" t="n"/>
      <c r="FL38" s="735" t="n"/>
      <c r="FM38" s="735" t="n"/>
      <c r="FN38" s="735" t="n"/>
      <c r="FO38" s="735" t="n"/>
      <c r="FP38" s="744" t="n"/>
      <c r="FQ38" s="317" t="n"/>
      <c r="FR38" s="743" t="inlineStr">
        <is>
          <t>MEDICAID</t>
        </is>
      </c>
      <c r="FS38" s="736">
        <f>SUM(FT38:GA38)</f>
        <v/>
      </c>
      <c r="FT38" s="737">
        <f>+FI38/FH38</f>
        <v/>
      </c>
      <c r="FU38" s="737">
        <f>+FJ38/FH38</f>
        <v/>
      </c>
      <c r="FV38" s="737">
        <f>+FK38/FH38</f>
        <v/>
      </c>
      <c r="FW38" s="737">
        <f>+FL38/FH38</f>
        <v/>
      </c>
      <c r="FX38" s="737">
        <f>+FM38/FH38</f>
        <v/>
      </c>
      <c r="FY38" s="737">
        <f>+FN38/FH38</f>
        <v/>
      </c>
      <c r="FZ38" s="737">
        <f>+FO38/FH38</f>
        <v/>
      </c>
      <c r="GA38" s="746">
        <f>+FP38/FH38</f>
        <v/>
      </c>
      <c r="GC38" s="743" t="inlineStr">
        <is>
          <t>MEDICAID</t>
        </is>
      </c>
      <c r="GD38" s="2548">
        <f>+GE38/GE49</f>
        <v/>
      </c>
      <c r="GE38" s="734">
        <f>SUM(GG38:GM38)</f>
        <v/>
      </c>
      <c r="GF38" s="734" t="n"/>
      <c r="GG38" s="735" t="n"/>
      <c r="GH38" s="735" t="n"/>
      <c r="GI38" s="735" t="n"/>
      <c r="GJ38" s="735" t="n"/>
      <c r="GK38" s="735" t="n"/>
      <c r="GL38" s="735" t="n"/>
      <c r="GM38" s="744" t="n"/>
      <c r="GN38" s="317" t="n"/>
      <c r="GO38" s="743" t="inlineStr">
        <is>
          <t>MEDICAID</t>
        </is>
      </c>
      <c r="GP38" s="736">
        <f>SUM(GQ38:GX38)</f>
        <v/>
      </c>
      <c r="GQ38" s="737">
        <f>+GF38/GE38</f>
        <v/>
      </c>
      <c r="GR38" s="737">
        <f>+GG38/GE38</f>
        <v/>
      </c>
      <c r="GS38" s="737">
        <f>+GH38/GE38</f>
        <v/>
      </c>
      <c r="GT38" s="737">
        <f>+GI38/GE38</f>
        <v/>
      </c>
      <c r="GU38" s="737">
        <f>+GJ38/GE38</f>
        <v/>
      </c>
      <c r="GV38" s="737">
        <f>+GK38/GE38</f>
        <v/>
      </c>
      <c r="GW38" s="737">
        <f>+GL38/GE38</f>
        <v/>
      </c>
      <c r="GX38" s="746">
        <f>+GM38/GE38</f>
        <v/>
      </c>
      <c r="GZ38" s="743" t="inlineStr">
        <is>
          <t>MEDICAID</t>
        </is>
      </c>
      <c r="HA38" s="2548">
        <f>+HB38/HB49</f>
        <v/>
      </c>
      <c r="HB38" s="734">
        <f>SUM(HD38:HJ38)</f>
        <v/>
      </c>
      <c r="HC38" s="734" t="n"/>
      <c r="HD38" s="735" t="n"/>
      <c r="HE38" s="735" t="n"/>
      <c r="HF38" s="735" t="n"/>
      <c r="HG38" s="735" t="n"/>
      <c r="HH38" s="735" t="n"/>
      <c r="HI38" s="735" t="n"/>
      <c r="HJ38" s="744" t="n"/>
      <c r="HK38" s="317" t="n"/>
      <c r="HL38" s="743" t="inlineStr">
        <is>
          <t>MEDICAID</t>
        </is>
      </c>
      <c r="HM38" s="736">
        <f>SUM(HN38:HU38)</f>
        <v/>
      </c>
      <c r="HN38" s="737">
        <f>+HC38/HB38</f>
        <v/>
      </c>
      <c r="HO38" s="737">
        <f>+HD38/HB38</f>
        <v/>
      </c>
      <c r="HP38" s="737">
        <f>+HE38/HB38</f>
        <v/>
      </c>
      <c r="HQ38" s="737">
        <f>+HF38/HB38</f>
        <v/>
      </c>
      <c r="HR38" s="737">
        <f>+HG38/HB38</f>
        <v/>
      </c>
      <c r="HS38" s="737">
        <f>+HH38/HB38</f>
        <v/>
      </c>
      <c r="HT38" s="737">
        <f>+HI38/HB38</f>
        <v/>
      </c>
      <c r="HU38" s="746">
        <f>+HJ38/HB38</f>
        <v/>
      </c>
      <c r="HW38" s="743" t="inlineStr">
        <is>
          <t>MEDICAID</t>
        </is>
      </c>
      <c r="HX38" s="2548">
        <f>+HY38/HY49</f>
        <v/>
      </c>
      <c r="HY38" s="734">
        <f>SUM(IA38:IG38)</f>
        <v/>
      </c>
      <c r="HZ38" s="734" t="n"/>
      <c r="IA38" s="735" t="n"/>
      <c r="IB38" s="735" t="n"/>
      <c r="IC38" s="735" t="n"/>
      <c r="ID38" s="735" t="n"/>
      <c r="IE38" s="735" t="n"/>
      <c r="IF38" s="735" t="n"/>
      <c r="IG38" s="744" t="n"/>
      <c r="IH38" s="317" t="n"/>
      <c r="II38" s="743" t="inlineStr">
        <is>
          <t>MEDICAID</t>
        </is>
      </c>
      <c r="IJ38" s="736">
        <f>SUM(IK38:IR38)</f>
        <v/>
      </c>
      <c r="IK38" s="737">
        <f>+HZ38/HY38</f>
        <v/>
      </c>
      <c r="IL38" s="737">
        <f>+IA38/HY38</f>
        <v/>
      </c>
      <c r="IM38" s="737">
        <f>+IB38/HY38</f>
        <v/>
      </c>
      <c r="IN38" s="737">
        <f>+IC38/HY38</f>
        <v/>
      </c>
      <c r="IO38" s="737">
        <f>+ID38/HY38</f>
        <v/>
      </c>
      <c r="IP38" s="737">
        <f>+IE38/HY38</f>
        <v/>
      </c>
      <c r="IQ38" s="737">
        <f>+IF38/HY38</f>
        <v/>
      </c>
      <c r="IR38" s="746">
        <f>+IG38/HY38</f>
        <v/>
      </c>
      <c r="IT38" s="743" t="inlineStr">
        <is>
          <t>MEDICAID</t>
        </is>
      </c>
      <c r="IU38" s="2548">
        <f>+IV38/IV49</f>
        <v/>
      </c>
      <c r="IV38" s="734">
        <f>SUM(IX38:JD38)</f>
        <v/>
      </c>
      <c r="IW38" s="734" t="n"/>
      <c r="IX38" s="735" t="n"/>
      <c r="IY38" s="735" t="n"/>
      <c r="IZ38" s="735" t="n"/>
      <c r="JA38" s="735" t="n"/>
      <c r="JB38" s="735" t="n"/>
      <c r="JC38" s="735" t="n"/>
      <c r="JD38" s="744" t="n"/>
      <c r="JE38" s="317" t="n"/>
      <c r="JF38" s="743" t="inlineStr">
        <is>
          <t>MEDICAID</t>
        </is>
      </c>
      <c r="JG38" s="736">
        <f>SUM(JH38:JO38)</f>
        <v/>
      </c>
      <c r="JH38" s="737">
        <f>+IW38/IV38</f>
        <v/>
      </c>
      <c r="JI38" s="737">
        <f>+IX38/IV38</f>
        <v/>
      </c>
      <c r="JJ38" s="737">
        <f>+IY38/IV38</f>
        <v/>
      </c>
      <c r="JK38" s="737">
        <f>+IZ38/IV38</f>
        <v/>
      </c>
      <c r="JL38" s="737">
        <f>+JA38/IV38</f>
        <v/>
      </c>
      <c r="JM38" s="737">
        <f>+JB38/IV38</f>
        <v/>
      </c>
      <c r="JN38" s="737">
        <f>+JC38/IV38</f>
        <v/>
      </c>
      <c r="JO38" s="746">
        <f>+JD38/IV38</f>
        <v/>
      </c>
      <c r="JQ38" s="743" t="inlineStr">
        <is>
          <t>MEDICAID</t>
        </is>
      </c>
      <c r="JR38" s="2548">
        <f>+JS38/JS49</f>
        <v/>
      </c>
      <c r="JS38" s="734">
        <f>SUM(JU38:KA38)</f>
        <v/>
      </c>
      <c r="JT38" s="734" t="n"/>
      <c r="JU38" s="735" t="n"/>
      <c r="JV38" s="735" t="n"/>
      <c r="JW38" s="735" t="n"/>
      <c r="JX38" s="735" t="n"/>
      <c r="JY38" s="735" t="n"/>
      <c r="JZ38" s="735" t="n"/>
      <c r="KA38" s="744" t="n"/>
      <c r="KB38" s="317" t="n"/>
      <c r="KC38" s="743" t="inlineStr">
        <is>
          <t>MEDICAID</t>
        </is>
      </c>
      <c r="KD38" s="736">
        <f>SUM(KE38:KL38)</f>
        <v/>
      </c>
      <c r="KE38" s="737">
        <f>+JT38/JS38</f>
        <v/>
      </c>
      <c r="KF38" s="737">
        <f>+JU38/JS38</f>
        <v/>
      </c>
      <c r="KG38" s="737">
        <f>+JV38/JS38</f>
        <v/>
      </c>
      <c r="KH38" s="737">
        <f>+JW38/JS38</f>
        <v/>
      </c>
      <c r="KI38" s="737">
        <f>+JX38/JS38</f>
        <v/>
      </c>
      <c r="KJ38" s="737">
        <f>+JY38/JS38</f>
        <v/>
      </c>
      <c r="KK38" s="737">
        <f>+JZ38/JS38</f>
        <v/>
      </c>
      <c r="KL38" s="746">
        <f>+KA38/JS38</f>
        <v/>
      </c>
    </row>
    <row r="39" ht="15.5" customHeight="1">
      <c r="A39" s="743" t="inlineStr">
        <is>
          <t>MEDICAID PEND</t>
        </is>
      </c>
      <c r="B39" s="2548">
        <f>+C39/C49</f>
        <v/>
      </c>
      <c r="C39" s="734">
        <f>SUM(D39:K39)</f>
        <v/>
      </c>
      <c r="D39" s="734" t="n"/>
      <c r="E39" s="735" t="n"/>
      <c r="F39" s="735" t="n"/>
      <c r="G39" s="735" t="n"/>
      <c r="H39" s="735" t="n"/>
      <c r="I39" s="735" t="n"/>
      <c r="J39" s="735" t="n"/>
      <c r="K39" s="744" t="n"/>
      <c r="L39" s="317" t="n"/>
      <c r="M39" s="743" t="inlineStr">
        <is>
          <t>MEDICAID PEND</t>
        </is>
      </c>
      <c r="N39" s="736">
        <f>SUM(O39:V39)</f>
        <v/>
      </c>
      <c r="O39" s="737">
        <f>+D39/C39</f>
        <v/>
      </c>
      <c r="P39" s="737">
        <f>+E39/C39</f>
        <v/>
      </c>
      <c r="Q39" s="737">
        <f>+F39/C39</f>
        <v/>
      </c>
      <c r="R39" s="737">
        <f>+G39/C39</f>
        <v/>
      </c>
      <c r="S39" s="737">
        <f>+H39/C39</f>
        <v/>
      </c>
      <c r="T39" s="737">
        <f>+I39/C39</f>
        <v/>
      </c>
      <c r="U39" s="737">
        <f>+J39/C39</f>
        <v/>
      </c>
      <c r="V39" s="746">
        <f>+K39/C39</f>
        <v/>
      </c>
      <c r="X39" s="743" t="inlineStr">
        <is>
          <t>MEDICAID PEND</t>
        </is>
      </c>
      <c r="Y39" s="2548">
        <f>+Z39/Z49</f>
        <v/>
      </c>
      <c r="Z39" s="734">
        <f>SUM(AB39:AH39)</f>
        <v/>
      </c>
      <c r="AA39" s="734" t="n"/>
      <c r="AB39" s="735" t="n"/>
      <c r="AC39" s="735" t="n"/>
      <c r="AD39" s="735" t="n"/>
      <c r="AE39" s="735" t="n"/>
      <c r="AF39" s="735" t="n"/>
      <c r="AG39" s="735" t="n"/>
      <c r="AH39" s="744" t="n"/>
      <c r="AI39" s="317" t="n"/>
      <c r="AJ39" s="743" t="inlineStr">
        <is>
          <t>MEDICAID PEND</t>
        </is>
      </c>
      <c r="AK39" s="736">
        <f>SUM(AL39:AS39)</f>
        <v/>
      </c>
      <c r="AL39" s="737">
        <f>+AA39/Z39</f>
        <v/>
      </c>
      <c r="AM39" s="737">
        <f>+AB39/Z39</f>
        <v/>
      </c>
      <c r="AN39" s="737">
        <f>+AC39/Z39</f>
        <v/>
      </c>
      <c r="AO39" s="737">
        <f>+AD39/Z39</f>
        <v/>
      </c>
      <c r="AP39" s="737">
        <f>+AE39/Z39</f>
        <v/>
      </c>
      <c r="AQ39" s="737">
        <f>+AF39/Z39</f>
        <v/>
      </c>
      <c r="AR39" s="737">
        <f>+AG39/Z39</f>
        <v/>
      </c>
      <c r="AS39" s="746">
        <f>+AH39/Z39</f>
        <v/>
      </c>
      <c r="AU39" s="743" t="inlineStr">
        <is>
          <t>MEDICAID PEND</t>
        </is>
      </c>
      <c r="AV39" s="2548">
        <f>+AW39/AW49</f>
        <v/>
      </c>
      <c r="AW39" s="734">
        <f>SUM(AY39:BE39)</f>
        <v/>
      </c>
      <c r="AX39" s="734" t="n"/>
      <c r="AY39" s="735" t="n"/>
      <c r="AZ39" s="735" t="n"/>
      <c r="BA39" s="735" t="n"/>
      <c r="BB39" s="735" t="n"/>
      <c r="BC39" s="735" t="n"/>
      <c r="BD39" s="735" t="n"/>
      <c r="BE39" s="744" t="n"/>
      <c r="BF39" s="317" t="n"/>
      <c r="BG39" s="743" t="inlineStr">
        <is>
          <t>MEDICAID PEND</t>
        </is>
      </c>
      <c r="BH39" s="736">
        <f>SUM(BI39:BP39)</f>
        <v/>
      </c>
      <c r="BI39" s="737">
        <f>+AX39/AW39</f>
        <v/>
      </c>
      <c r="BJ39" s="737">
        <f>+AY39/AW39</f>
        <v/>
      </c>
      <c r="BK39" s="737">
        <f>+AZ39/AW39</f>
        <v/>
      </c>
      <c r="BL39" s="737">
        <f>+BA39/AW39</f>
        <v/>
      </c>
      <c r="BM39" s="737">
        <f>+BB39/AW39</f>
        <v/>
      </c>
      <c r="BN39" s="737">
        <f>+BC39/AW39</f>
        <v/>
      </c>
      <c r="BO39" s="737">
        <f>+BD39/AW39</f>
        <v/>
      </c>
      <c r="BP39" s="746">
        <f>+BE39/AW39</f>
        <v/>
      </c>
      <c r="BR39" s="743" t="inlineStr">
        <is>
          <t>MEDICAID PEND</t>
        </is>
      </c>
      <c r="BS39" s="2548">
        <f>+BT39/BT49</f>
        <v/>
      </c>
      <c r="BT39" s="734">
        <f>SUM(BV39:CB39)</f>
        <v/>
      </c>
      <c r="BU39" s="734" t="n"/>
      <c r="BV39" s="735" t="n"/>
      <c r="BW39" s="735" t="n"/>
      <c r="BX39" s="735" t="n"/>
      <c r="BY39" s="735" t="n"/>
      <c r="BZ39" s="735" t="n"/>
      <c r="CA39" s="735" t="n"/>
      <c r="CB39" s="744" t="n"/>
      <c r="CC39" s="317" t="n"/>
      <c r="CD39" s="743" t="inlineStr">
        <is>
          <t>MEDICAID PEND</t>
        </is>
      </c>
      <c r="CE39" s="736">
        <f>SUM(CF39:CM39)</f>
        <v/>
      </c>
      <c r="CF39" s="737">
        <f>+BU39/BT39</f>
        <v/>
      </c>
      <c r="CG39" s="737">
        <f>+BV39/BT39</f>
        <v/>
      </c>
      <c r="CH39" s="737">
        <f>+BW39/BT39</f>
        <v/>
      </c>
      <c r="CI39" s="737">
        <f>+BX39/BT39</f>
        <v/>
      </c>
      <c r="CJ39" s="737">
        <f>+BY39/BT39</f>
        <v/>
      </c>
      <c r="CK39" s="737">
        <f>+BZ39/BT39</f>
        <v/>
      </c>
      <c r="CL39" s="737">
        <f>+CA39/BT39</f>
        <v/>
      </c>
      <c r="CM39" s="746">
        <f>+CB39/BT39</f>
        <v/>
      </c>
      <c r="CO39" s="743" t="inlineStr">
        <is>
          <t>MEDICAID PEND</t>
        </is>
      </c>
      <c r="CP39" s="2548">
        <f>+CQ39/CQ49</f>
        <v/>
      </c>
      <c r="CQ39" s="734">
        <f>SUM(CS39:CY39)</f>
        <v/>
      </c>
      <c r="CR39" s="734" t="n"/>
      <c r="CS39" s="735" t="n"/>
      <c r="CT39" s="735" t="n"/>
      <c r="CU39" s="735" t="n"/>
      <c r="CV39" s="735" t="n"/>
      <c r="CW39" s="735" t="n"/>
      <c r="CX39" s="735" t="n"/>
      <c r="CY39" s="744" t="n"/>
      <c r="CZ39" s="317" t="n"/>
      <c r="DA39" s="743" t="inlineStr">
        <is>
          <t>MEDICAID PEND</t>
        </is>
      </c>
      <c r="DB39" s="736">
        <f>SUM(DC39:DJ39)</f>
        <v/>
      </c>
      <c r="DC39" s="737">
        <f>+CR39/CQ39</f>
        <v/>
      </c>
      <c r="DD39" s="737">
        <f>+CS39/CQ39</f>
        <v/>
      </c>
      <c r="DE39" s="737">
        <f>+CT39/CQ39</f>
        <v/>
      </c>
      <c r="DF39" s="737">
        <f>+CU39/CQ39</f>
        <v/>
      </c>
      <c r="DG39" s="737">
        <f>+CV39/CQ39</f>
        <v/>
      </c>
      <c r="DH39" s="737">
        <f>+CW39/CQ39</f>
        <v/>
      </c>
      <c r="DI39" s="737">
        <f>+CX39/CQ39</f>
        <v/>
      </c>
      <c r="DJ39" s="746">
        <f>+CY39/CQ39</f>
        <v/>
      </c>
      <c r="DL39" s="743" t="inlineStr">
        <is>
          <t>MEDICAID PEND</t>
        </is>
      </c>
      <c r="DM39" s="2548">
        <f>+DN39/DN49</f>
        <v/>
      </c>
      <c r="DN39" s="734">
        <f>SUM(DP39:DV39)</f>
        <v/>
      </c>
      <c r="DO39" s="734" t="n"/>
      <c r="DP39" s="735" t="n"/>
      <c r="DQ39" s="735" t="n"/>
      <c r="DR39" s="735" t="n"/>
      <c r="DS39" s="735" t="n"/>
      <c r="DT39" s="735" t="n"/>
      <c r="DU39" s="735" t="n"/>
      <c r="DV39" s="744" t="n"/>
      <c r="DW39" s="317" t="n"/>
      <c r="DX39" s="743" t="inlineStr">
        <is>
          <t>MEDICAID PEND</t>
        </is>
      </c>
      <c r="DY39" s="736">
        <f>SUM(DZ39:EG39)</f>
        <v/>
      </c>
      <c r="DZ39" s="737">
        <f>+DO39/DN39</f>
        <v/>
      </c>
      <c r="EA39" s="737">
        <f>+DP39/DN39</f>
        <v/>
      </c>
      <c r="EB39" s="737">
        <f>+DQ39/DN39</f>
        <v/>
      </c>
      <c r="EC39" s="737">
        <f>+DR39/DN39</f>
        <v/>
      </c>
      <c r="ED39" s="737">
        <f>+DS39/DN39</f>
        <v/>
      </c>
      <c r="EE39" s="737">
        <f>+DT39/DN39</f>
        <v/>
      </c>
      <c r="EF39" s="737">
        <f>+DU39/DN39</f>
        <v/>
      </c>
      <c r="EG39" s="746">
        <f>+DV39/DN39</f>
        <v/>
      </c>
      <c r="EI39" s="743" t="inlineStr">
        <is>
          <t>MEDICAID PEND</t>
        </is>
      </c>
      <c r="EJ39" s="2548">
        <f>+EK39/EK49</f>
        <v/>
      </c>
      <c r="EK39" s="734">
        <f>SUM(EM39:ES39)</f>
        <v/>
      </c>
      <c r="EL39" s="734" t="n"/>
      <c r="EM39" s="735" t="n"/>
      <c r="EN39" s="735" t="n"/>
      <c r="EO39" s="735" t="n"/>
      <c r="EP39" s="735" t="n"/>
      <c r="EQ39" s="735" t="n"/>
      <c r="ER39" s="735" t="n"/>
      <c r="ES39" s="744" t="n"/>
      <c r="ET39" s="317" t="n"/>
      <c r="EU39" s="743" t="inlineStr">
        <is>
          <t>MEDICAID PEND</t>
        </is>
      </c>
      <c r="EV39" s="736">
        <f>SUM(EW39:FD39)</f>
        <v/>
      </c>
      <c r="EW39" s="737">
        <f>+EL39/EK39</f>
        <v/>
      </c>
      <c r="EX39" s="737">
        <f>+EM39/EK39</f>
        <v/>
      </c>
      <c r="EY39" s="737">
        <f>+EN39/EK39</f>
        <v/>
      </c>
      <c r="EZ39" s="737">
        <f>+EO39/EK39</f>
        <v/>
      </c>
      <c r="FA39" s="737">
        <f>+EP39/EK39</f>
        <v/>
      </c>
      <c r="FB39" s="737">
        <f>+EQ39/EK39</f>
        <v/>
      </c>
      <c r="FC39" s="737">
        <f>+ER39/EK39</f>
        <v/>
      </c>
      <c r="FD39" s="746">
        <f>+ES39/EK39</f>
        <v/>
      </c>
      <c r="FF39" s="743" t="inlineStr">
        <is>
          <t>MEDICAID PEND</t>
        </is>
      </c>
      <c r="FG39" s="2548">
        <f>+FH39/FH49</f>
        <v/>
      </c>
      <c r="FH39" s="734">
        <f>SUM(FJ39:FP39)</f>
        <v/>
      </c>
      <c r="FI39" s="734" t="n"/>
      <c r="FJ39" s="735" t="n"/>
      <c r="FK39" s="735" t="n"/>
      <c r="FL39" s="735" t="n"/>
      <c r="FM39" s="735" t="n"/>
      <c r="FN39" s="735" t="n"/>
      <c r="FO39" s="735" t="n"/>
      <c r="FP39" s="744" t="n"/>
      <c r="FQ39" s="317" t="n"/>
      <c r="FR39" s="743" t="inlineStr">
        <is>
          <t>MEDICAID PEND</t>
        </is>
      </c>
      <c r="FS39" s="736">
        <f>SUM(FT39:GA39)</f>
        <v/>
      </c>
      <c r="FT39" s="737">
        <f>+FI39/FH39</f>
        <v/>
      </c>
      <c r="FU39" s="737">
        <f>+FJ39/FH39</f>
        <v/>
      </c>
      <c r="FV39" s="737">
        <f>+FK39/FH39</f>
        <v/>
      </c>
      <c r="FW39" s="737">
        <f>+FL39/FH39</f>
        <v/>
      </c>
      <c r="FX39" s="737">
        <f>+FM39/FH39</f>
        <v/>
      </c>
      <c r="FY39" s="737">
        <f>+FN39/FH39</f>
        <v/>
      </c>
      <c r="FZ39" s="737">
        <f>+FO39/FH39</f>
        <v/>
      </c>
      <c r="GA39" s="746">
        <f>+FP39/FH39</f>
        <v/>
      </c>
      <c r="GC39" s="743" t="inlineStr">
        <is>
          <t>MEDICAID PEND</t>
        </is>
      </c>
      <c r="GD39" s="2548">
        <f>+GE39/GE49</f>
        <v/>
      </c>
      <c r="GE39" s="734">
        <f>SUM(GG39:GM39)</f>
        <v/>
      </c>
      <c r="GF39" s="734" t="n"/>
      <c r="GG39" s="735" t="n"/>
      <c r="GH39" s="735" t="n"/>
      <c r="GI39" s="735" t="n"/>
      <c r="GJ39" s="735" t="n"/>
      <c r="GK39" s="735" t="n"/>
      <c r="GL39" s="735" t="n"/>
      <c r="GM39" s="744" t="n"/>
      <c r="GN39" s="317" t="n"/>
      <c r="GO39" s="743" t="inlineStr">
        <is>
          <t>MEDICAID PEND</t>
        </is>
      </c>
      <c r="GP39" s="736">
        <f>SUM(GQ39:GX39)</f>
        <v/>
      </c>
      <c r="GQ39" s="737">
        <f>+GF39/GE39</f>
        <v/>
      </c>
      <c r="GR39" s="737">
        <f>+GG39/GE39</f>
        <v/>
      </c>
      <c r="GS39" s="737">
        <f>+GH39/GE39</f>
        <v/>
      </c>
      <c r="GT39" s="737">
        <f>+GI39/GE39</f>
        <v/>
      </c>
      <c r="GU39" s="737">
        <f>+GJ39/GE39</f>
        <v/>
      </c>
      <c r="GV39" s="737">
        <f>+GK39/GE39</f>
        <v/>
      </c>
      <c r="GW39" s="737">
        <f>+GL39/GE39</f>
        <v/>
      </c>
      <c r="GX39" s="746">
        <f>+GM39/GE39</f>
        <v/>
      </c>
      <c r="GZ39" s="743" t="inlineStr">
        <is>
          <t>MEDICAID PEND</t>
        </is>
      </c>
      <c r="HA39" s="2548">
        <f>+HB39/HB49</f>
        <v/>
      </c>
      <c r="HB39" s="734">
        <f>SUM(HD39:HJ39)</f>
        <v/>
      </c>
      <c r="HC39" s="734" t="n"/>
      <c r="HD39" s="735" t="n"/>
      <c r="HE39" s="735" t="n"/>
      <c r="HF39" s="735" t="n"/>
      <c r="HG39" s="735" t="n"/>
      <c r="HH39" s="735" t="n"/>
      <c r="HI39" s="735" t="n"/>
      <c r="HJ39" s="744" t="n"/>
      <c r="HK39" s="317" t="n"/>
      <c r="HL39" s="743" t="inlineStr">
        <is>
          <t>MEDICAID PEND</t>
        </is>
      </c>
      <c r="HM39" s="736">
        <f>SUM(HN39:HU39)</f>
        <v/>
      </c>
      <c r="HN39" s="737">
        <f>+HC39/HB39</f>
        <v/>
      </c>
      <c r="HO39" s="737">
        <f>+HD39/HB39</f>
        <v/>
      </c>
      <c r="HP39" s="737">
        <f>+HE39/HB39</f>
        <v/>
      </c>
      <c r="HQ39" s="737">
        <f>+HF39/HB39</f>
        <v/>
      </c>
      <c r="HR39" s="737">
        <f>+HG39/HB39</f>
        <v/>
      </c>
      <c r="HS39" s="737">
        <f>+HH39/HB39</f>
        <v/>
      </c>
      <c r="HT39" s="737">
        <f>+HI39/HB39</f>
        <v/>
      </c>
      <c r="HU39" s="746">
        <f>+HJ39/HB39</f>
        <v/>
      </c>
      <c r="HW39" s="743" t="inlineStr">
        <is>
          <t>MEDICAID PEND</t>
        </is>
      </c>
      <c r="HX39" s="2548">
        <f>+HY39/HY49</f>
        <v/>
      </c>
      <c r="HY39" s="734">
        <f>SUM(IA39:IG39)</f>
        <v/>
      </c>
      <c r="HZ39" s="734" t="n"/>
      <c r="IA39" s="735" t="n"/>
      <c r="IB39" s="735" t="n"/>
      <c r="IC39" s="735" t="n"/>
      <c r="ID39" s="735" t="n"/>
      <c r="IE39" s="735" t="n"/>
      <c r="IF39" s="735" t="n"/>
      <c r="IG39" s="744" t="n"/>
      <c r="IH39" s="317" t="n"/>
      <c r="II39" s="743" t="inlineStr">
        <is>
          <t>MEDICAID PEND</t>
        </is>
      </c>
      <c r="IJ39" s="736">
        <f>SUM(IK39:IR39)</f>
        <v/>
      </c>
      <c r="IK39" s="737">
        <f>+HZ39/HY39</f>
        <v/>
      </c>
      <c r="IL39" s="737">
        <f>+IA39/HY39</f>
        <v/>
      </c>
      <c r="IM39" s="737">
        <f>+IB39/HY39</f>
        <v/>
      </c>
      <c r="IN39" s="737">
        <f>+IC39/HY39</f>
        <v/>
      </c>
      <c r="IO39" s="737">
        <f>+ID39/HY39</f>
        <v/>
      </c>
      <c r="IP39" s="737">
        <f>+IE39/HY39</f>
        <v/>
      </c>
      <c r="IQ39" s="737">
        <f>+IF39/HY39</f>
        <v/>
      </c>
      <c r="IR39" s="746">
        <f>+IG39/HY39</f>
        <v/>
      </c>
      <c r="IT39" s="743" t="inlineStr">
        <is>
          <t>MEDICAID PEND</t>
        </is>
      </c>
      <c r="IU39" s="2548">
        <f>+IV39/IV49</f>
        <v/>
      </c>
      <c r="IV39" s="734">
        <f>SUM(IX39:JD39)</f>
        <v/>
      </c>
      <c r="IW39" s="734" t="n"/>
      <c r="IX39" s="735" t="n"/>
      <c r="IY39" s="735" t="n"/>
      <c r="IZ39" s="735" t="n"/>
      <c r="JA39" s="735" t="n"/>
      <c r="JB39" s="735" t="n"/>
      <c r="JC39" s="735" t="n"/>
      <c r="JD39" s="744" t="n"/>
      <c r="JE39" s="317" t="n"/>
      <c r="JF39" s="743" t="inlineStr">
        <is>
          <t>MEDICAID PEND</t>
        </is>
      </c>
      <c r="JG39" s="736">
        <f>SUM(JH39:JO39)</f>
        <v/>
      </c>
      <c r="JH39" s="737">
        <f>+IW39/IV39</f>
        <v/>
      </c>
      <c r="JI39" s="737">
        <f>+IX39/IV39</f>
        <v/>
      </c>
      <c r="JJ39" s="737">
        <f>+IY39/IV39</f>
        <v/>
      </c>
      <c r="JK39" s="737">
        <f>+IZ39/IV39</f>
        <v/>
      </c>
      <c r="JL39" s="737">
        <f>+JA39/IV39</f>
        <v/>
      </c>
      <c r="JM39" s="737">
        <f>+JB39/IV39</f>
        <v/>
      </c>
      <c r="JN39" s="737">
        <f>+JC39/IV39</f>
        <v/>
      </c>
      <c r="JO39" s="746">
        <f>+JD39/IV39</f>
        <v/>
      </c>
      <c r="JQ39" s="743" t="inlineStr">
        <is>
          <t>MEDICAID PEND</t>
        </is>
      </c>
      <c r="JR39" s="2548">
        <f>+JS39/JS49</f>
        <v/>
      </c>
      <c r="JS39" s="734">
        <f>SUM(JU39:KA39)</f>
        <v/>
      </c>
      <c r="JT39" s="734" t="n"/>
      <c r="JU39" s="735" t="n"/>
      <c r="JV39" s="735" t="n"/>
      <c r="JW39" s="735" t="n"/>
      <c r="JX39" s="735" t="n"/>
      <c r="JY39" s="735" t="n"/>
      <c r="JZ39" s="735" t="n"/>
      <c r="KA39" s="744" t="n"/>
      <c r="KB39" s="317" t="n"/>
      <c r="KC39" s="743" t="inlineStr">
        <is>
          <t>MEDICAID PEND</t>
        </is>
      </c>
      <c r="KD39" s="736">
        <f>SUM(KE39:KL39)</f>
        <v/>
      </c>
      <c r="KE39" s="737">
        <f>+JT39/JS39</f>
        <v/>
      </c>
      <c r="KF39" s="737">
        <f>+JU39/JS39</f>
        <v/>
      </c>
      <c r="KG39" s="737">
        <f>+JV39/JS39</f>
        <v/>
      </c>
      <c r="KH39" s="737">
        <f>+JW39/JS39</f>
        <v/>
      </c>
      <c r="KI39" s="737">
        <f>+JX39/JS39</f>
        <v/>
      </c>
      <c r="KJ39" s="737">
        <f>+JY39/JS39</f>
        <v/>
      </c>
      <c r="KK39" s="737">
        <f>+JZ39/JS39</f>
        <v/>
      </c>
      <c r="KL39" s="746">
        <f>+KA39/JS39</f>
        <v/>
      </c>
    </row>
    <row r="40" ht="15.5" customHeight="1">
      <c r="A40" s="743" t="inlineStr">
        <is>
          <t>MEDICARE</t>
        </is>
      </c>
      <c r="B40" s="2548">
        <f>+C40/C49</f>
        <v/>
      </c>
      <c r="C40" s="734">
        <f>SUM(D40:K40)</f>
        <v/>
      </c>
      <c r="D40" s="734" t="n"/>
      <c r="E40" s="735" t="n"/>
      <c r="F40" s="735" t="n"/>
      <c r="G40" s="735" t="n"/>
      <c r="H40" s="735" t="n"/>
      <c r="I40" s="735" t="n"/>
      <c r="J40" s="735" t="n"/>
      <c r="K40" s="744" t="n"/>
      <c r="L40" s="317" t="n"/>
      <c r="M40" s="743" t="inlineStr">
        <is>
          <t>MEDICARE</t>
        </is>
      </c>
      <c r="N40" s="736">
        <f>SUM(O40:V40)</f>
        <v/>
      </c>
      <c r="O40" s="737">
        <f>+D40/C40</f>
        <v/>
      </c>
      <c r="P40" s="737">
        <f>+E40/C40</f>
        <v/>
      </c>
      <c r="Q40" s="737">
        <f>+F40/C40</f>
        <v/>
      </c>
      <c r="R40" s="737">
        <f>+G40/C40</f>
        <v/>
      </c>
      <c r="S40" s="737">
        <f>+H40/C40</f>
        <v/>
      </c>
      <c r="T40" s="737">
        <f>+I40/C40</f>
        <v/>
      </c>
      <c r="U40" s="737">
        <f>+J40/C40</f>
        <v/>
      </c>
      <c r="V40" s="746">
        <f>+K40/C40</f>
        <v/>
      </c>
      <c r="X40" s="743" t="inlineStr">
        <is>
          <t>MEDICARE</t>
        </is>
      </c>
      <c r="Y40" s="2548">
        <f>+Z40/Z49</f>
        <v/>
      </c>
      <c r="Z40" s="734">
        <f>SUM(AB40:AH40)</f>
        <v/>
      </c>
      <c r="AA40" s="734" t="n"/>
      <c r="AB40" s="735" t="n"/>
      <c r="AC40" s="735" t="n"/>
      <c r="AD40" s="735" t="n"/>
      <c r="AE40" s="735" t="n"/>
      <c r="AF40" s="735" t="n"/>
      <c r="AG40" s="735" t="n"/>
      <c r="AH40" s="744" t="n"/>
      <c r="AI40" s="317" t="n"/>
      <c r="AJ40" s="743" t="inlineStr">
        <is>
          <t>MEDICARE</t>
        </is>
      </c>
      <c r="AK40" s="736">
        <f>SUM(AL40:AS40)</f>
        <v/>
      </c>
      <c r="AL40" s="737">
        <f>+AA40/Z40</f>
        <v/>
      </c>
      <c r="AM40" s="737">
        <f>+AB40/Z40</f>
        <v/>
      </c>
      <c r="AN40" s="737">
        <f>+AC40/Z40</f>
        <v/>
      </c>
      <c r="AO40" s="737">
        <f>+AD40/Z40</f>
        <v/>
      </c>
      <c r="AP40" s="737">
        <f>+AE40/Z40</f>
        <v/>
      </c>
      <c r="AQ40" s="737">
        <f>+AF40/Z40</f>
        <v/>
      </c>
      <c r="AR40" s="737">
        <f>+AG40/Z40</f>
        <v/>
      </c>
      <c r="AS40" s="746">
        <f>+AH40/Z40</f>
        <v/>
      </c>
      <c r="AU40" s="743" t="inlineStr">
        <is>
          <t>MEDICARE</t>
        </is>
      </c>
      <c r="AV40" s="2548">
        <f>+AW40/AW49</f>
        <v/>
      </c>
      <c r="AW40" s="734">
        <f>SUM(AY40:BE40)</f>
        <v/>
      </c>
      <c r="AX40" s="734" t="n"/>
      <c r="AY40" s="735" t="n"/>
      <c r="AZ40" s="735" t="n"/>
      <c r="BA40" s="735" t="n"/>
      <c r="BB40" s="735" t="n"/>
      <c r="BC40" s="735" t="n"/>
      <c r="BD40" s="735" t="n"/>
      <c r="BE40" s="744" t="n"/>
      <c r="BF40" s="317" t="n"/>
      <c r="BG40" s="743" t="inlineStr">
        <is>
          <t>MEDICARE</t>
        </is>
      </c>
      <c r="BH40" s="736">
        <f>SUM(BI40:BP40)</f>
        <v/>
      </c>
      <c r="BI40" s="737">
        <f>+AX40/AW40</f>
        <v/>
      </c>
      <c r="BJ40" s="737">
        <f>+AY40/AW40</f>
        <v/>
      </c>
      <c r="BK40" s="737">
        <f>+AZ40/AW40</f>
        <v/>
      </c>
      <c r="BL40" s="737">
        <f>+BA40/AW40</f>
        <v/>
      </c>
      <c r="BM40" s="737">
        <f>+BB40/AW40</f>
        <v/>
      </c>
      <c r="BN40" s="737">
        <f>+BC40/AW40</f>
        <v/>
      </c>
      <c r="BO40" s="737">
        <f>+BD40/AW40</f>
        <v/>
      </c>
      <c r="BP40" s="746">
        <f>+BE40/AW40</f>
        <v/>
      </c>
      <c r="BR40" s="743" t="inlineStr">
        <is>
          <t>MEDICARE</t>
        </is>
      </c>
      <c r="BS40" s="2548">
        <f>+BT40/BT49</f>
        <v/>
      </c>
      <c r="BT40" s="734">
        <f>SUM(BV40:CB40)</f>
        <v/>
      </c>
      <c r="BU40" s="734" t="n"/>
      <c r="BV40" s="735" t="n"/>
      <c r="BW40" s="735" t="n"/>
      <c r="BX40" s="735" t="n"/>
      <c r="BY40" s="735" t="n"/>
      <c r="BZ40" s="735" t="n"/>
      <c r="CA40" s="735" t="n"/>
      <c r="CB40" s="744" t="n"/>
      <c r="CC40" s="317" t="n"/>
      <c r="CD40" s="743" t="inlineStr">
        <is>
          <t>MEDICARE</t>
        </is>
      </c>
      <c r="CE40" s="736">
        <f>SUM(CF40:CM40)</f>
        <v/>
      </c>
      <c r="CF40" s="737">
        <f>+BU40/BT40</f>
        <v/>
      </c>
      <c r="CG40" s="737">
        <f>+BV40/BT40</f>
        <v/>
      </c>
      <c r="CH40" s="737">
        <f>+BW40/BT40</f>
        <v/>
      </c>
      <c r="CI40" s="737">
        <f>+BX40/BT40</f>
        <v/>
      </c>
      <c r="CJ40" s="737">
        <f>+BY40/BT40</f>
        <v/>
      </c>
      <c r="CK40" s="737">
        <f>+BZ40/BT40</f>
        <v/>
      </c>
      <c r="CL40" s="737">
        <f>+CA40/BT40</f>
        <v/>
      </c>
      <c r="CM40" s="746">
        <f>+CB40/BT40</f>
        <v/>
      </c>
      <c r="CO40" s="743" t="inlineStr">
        <is>
          <t>MEDICARE</t>
        </is>
      </c>
      <c r="CP40" s="2548">
        <f>+CQ40/CQ49</f>
        <v/>
      </c>
      <c r="CQ40" s="734">
        <f>SUM(CS40:CY40)</f>
        <v/>
      </c>
      <c r="CR40" s="734" t="n"/>
      <c r="CS40" s="735" t="n"/>
      <c r="CT40" s="735" t="n"/>
      <c r="CU40" s="735" t="n"/>
      <c r="CV40" s="735" t="n"/>
      <c r="CW40" s="735" t="n"/>
      <c r="CX40" s="735" t="n"/>
      <c r="CY40" s="744" t="n"/>
      <c r="CZ40" s="317" t="n"/>
      <c r="DA40" s="743" t="inlineStr">
        <is>
          <t>MEDICARE</t>
        </is>
      </c>
      <c r="DB40" s="736">
        <f>SUM(DC40:DJ40)</f>
        <v/>
      </c>
      <c r="DC40" s="737">
        <f>+CR40/CQ40</f>
        <v/>
      </c>
      <c r="DD40" s="737">
        <f>+CS40/CQ40</f>
        <v/>
      </c>
      <c r="DE40" s="737">
        <f>+CT40/CQ40</f>
        <v/>
      </c>
      <c r="DF40" s="737">
        <f>+CU40/CQ40</f>
        <v/>
      </c>
      <c r="DG40" s="737">
        <f>+CV40/CQ40</f>
        <v/>
      </c>
      <c r="DH40" s="737">
        <f>+CW40/CQ40</f>
        <v/>
      </c>
      <c r="DI40" s="737">
        <f>+CX40/CQ40</f>
        <v/>
      </c>
      <c r="DJ40" s="746">
        <f>+CY40/CQ40</f>
        <v/>
      </c>
      <c r="DL40" s="743" t="inlineStr">
        <is>
          <t>MEDICARE</t>
        </is>
      </c>
      <c r="DM40" s="2548">
        <f>+DN40/DN49</f>
        <v/>
      </c>
      <c r="DN40" s="734">
        <f>SUM(DP40:DV40)</f>
        <v/>
      </c>
      <c r="DO40" s="734" t="n"/>
      <c r="DP40" s="735" t="n"/>
      <c r="DQ40" s="735" t="n"/>
      <c r="DR40" s="735" t="n"/>
      <c r="DS40" s="735" t="n"/>
      <c r="DT40" s="735" t="n"/>
      <c r="DU40" s="735" t="n"/>
      <c r="DV40" s="744" t="n"/>
      <c r="DW40" s="317" t="n"/>
      <c r="DX40" s="743" t="inlineStr">
        <is>
          <t>MEDICARE</t>
        </is>
      </c>
      <c r="DY40" s="736">
        <f>SUM(DZ40:EG40)</f>
        <v/>
      </c>
      <c r="DZ40" s="737">
        <f>+DO40/DN40</f>
        <v/>
      </c>
      <c r="EA40" s="737">
        <f>+DP40/DN40</f>
        <v/>
      </c>
      <c r="EB40" s="737">
        <f>+DQ40/DN40</f>
        <v/>
      </c>
      <c r="EC40" s="737">
        <f>+DR40/DN40</f>
        <v/>
      </c>
      <c r="ED40" s="737">
        <f>+DS40/DN40</f>
        <v/>
      </c>
      <c r="EE40" s="737">
        <f>+DT40/DN40</f>
        <v/>
      </c>
      <c r="EF40" s="737">
        <f>+DU40/DN40</f>
        <v/>
      </c>
      <c r="EG40" s="746">
        <f>+DV40/DN40</f>
        <v/>
      </c>
      <c r="EI40" s="743" t="inlineStr">
        <is>
          <t>MEDICARE</t>
        </is>
      </c>
      <c r="EJ40" s="2548">
        <f>+EK40/EK49</f>
        <v/>
      </c>
      <c r="EK40" s="734">
        <f>SUM(EM40:ES40)</f>
        <v/>
      </c>
      <c r="EL40" s="734" t="n"/>
      <c r="EM40" s="735" t="n"/>
      <c r="EN40" s="735" t="n"/>
      <c r="EO40" s="735" t="n"/>
      <c r="EP40" s="735" t="n"/>
      <c r="EQ40" s="735" t="n"/>
      <c r="ER40" s="735" t="n"/>
      <c r="ES40" s="744" t="n"/>
      <c r="ET40" s="317" t="n"/>
      <c r="EU40" s="743" t="inlineStr">
        <is>
          <t>MEDICARE</t>
        </is>
      </c>
      <c r="EV40" s="736">
        <f>SUM(EW40:FD40)</f>
        <v/>
      </c>
      <c r="EW40" s="737">
        <f>+EL40/EK40</f>
        <v/>
      </c>
      <c r="EX40" s="737">
        <f>+EM40/EK40</f>
        <v/>
      </c>
      <c r="EY40" s="737">
        <f>+EN40/EK40</f>
        <v/>
      </c>
      <c r="EZ40" s="737">
        <f>+EO40/EK40</f>
        <v/>
      </c>
      <c r="FA40" s="737">
        <f>+EP40/EK40</f>
        <v/>
      </c>
      <c r="FB40" s="737">
        <f>+EQ40/EK40</f>
        <v/>
      </c>
      <c r="FC40" s="737">
        <f>+ER40/EK40</f>
        <v/>
      </c>
      <c r="FD40" s="746">
        <f>+ES40/EK40</f>
        <v/>
      </c>
      <c r="FF40" s="743" t="inlineStr">
        <is>
          <t>MEDICARE</t>
        </is>
      </c>
      <c r="FG40" s="2548">
        <f>+FH40/FH49</f>
        <v/>
      </c>
      <c r="FH40" s="734">
        <f>SUM(FJ40:FP40)</f>
        <v/>
      </c>
      <c r="FI40" s="734" t="n"/>
      <c r="FJ40" s="735" t="n"/>
      <c r="FK40" s="735" t="n"/>
      <c r="FL40" s="735" t="n"/>
      <c r="FM40" s="735" t="n"/>
      <c r="FN40" s="735" t="n"/>
      <c r="FO40" s="735" t="n"/>
      <c r="FP40" s="744" t="n"/>
      <c r="FQ40" s="317" t="n"/>
      <c r="FR40" s="743" t="inlineStr">
        <is>
          <t>MEDICARE</t>
        </is>
      </c>
      <c r="FS40" s="736">
        <f>SUM(FT40:GA40)</f>
        <v/>
      </c>
      <c r="FT40" s="737">
        <f>+FI40/FH40</f>
        <v/>
      </c>
      <c r="FU40" s="737">
        <f>+FJ40/FH40</f>
        <v/>
      </c>
      <c r="FV40" s="737">
        <f>+FK40/FH40</f>
        <v/>
      </c>
      <c r="FW40" s="737">
        <f>+FL40/FH40</f>
        <v/>
      </c>
      <c r="FX40" s="737">
        <f>+FM40/FH40</f>
        <v/>
      </c>
      <c r="FY40" s="737">
        <f>+FN40/FH40</f>
        <v/>
      </c>
      <c r="FZ40" s="737">
        <f>+FO40/FH40</f>
        <v/>
      </c>
      <c r="GA40" s="746">
        <f>+FP40/FH40</f>
        <v/>
      </c>
      <c r="GC40" s="743" t="inlineStr">
        <is>
          <t>MEDICARE</t>
        </is>
      </c>
      <c r="GD40" s="2548">
        <f>+GE40/GE49</f>
        <v/>
      </c>
      <c r="GE40" s="734">
        <f>SUM(GG40:GM40)</f>
        <v/>
      </c>
      <c r="GF40" s="734" t="n"/>
      <c r="GG40" s="735" t="n"/>
      <c r="GH40" s="735" t="n"/>
      <c r="GI40" s="735" t="n"/>
      <c r="GJ40" s="735" t="n"/>
      <c r="GK40" s="735" t="n"/>
      <c r="GL40" s="735" t="n"/>
      <c r="GM40" s="744" t="n"/>
      <c r="GN40" s="317" t="n"/>
      <c r="GO40" s="743" t="inlineStr">
        <is>
          <t>MEDICARE</t>
        </is>
      </c>
      <c r="GP40" s="736">
        <f>SUM(GQ40:GX40)</f>
        <v/>
      </c>
      <c r="GQ40" s="737">
        <f>+GF40/GE40</f>
        <v/>
      </c>
      <c r="GR40" s="737">
        <f>+GG40/GE40</f>
        <v/>
      </c>
      <c r="GS40" s="737">
        <f>+GH40/GE40</f>
        <v/>
      </c>
      <c r="GT40" s="737">
        <f>+GI40/GE40</f>
        <v/>
      </c>
      <c r="GU40" s="737">
        <f>+GJ40/GE40</f>
        <v/>
      </c>
      <c r="GV40" s="737">
        <f>+GK40/GE40</f>
        <v/>
      </c>
      <c r="GW40" s="737">
        <f>+GL40/GE40</f>
        <v/>
      </c>
      <c r="GX40" s="746">
        <f>+GM40/GE40</f>
        <v/>
      </c>
      <c r="GZ40" s="743" t="inlineStr">
        <is>
          <t>MEDICARE</t>
        </is>
      </c>
      <c r="HA40" s="2548">
        <f>+HB40/HB49</f>
        <v/>
      </c>
      <c r="HB40" s="734">
        <f>SUM(HD40:HJ40)</f>
        <v/>
      </c>
      <c r="HC40" s="734" t="n"/>
      <c r="HD40" s="735" t="n"/>
      <c r="HE40" s="735" t="n"/>
      <c r="HF40" s="735" t="n"/>
      <c r="HG40" s="735" t="n"/>
      <c r="HH40" s="735" t="n"/>
      <c r="HI40" s="735" t="n"/>
      <c r="HJ40" s="744" t="n"/>
      <c r="HK40" s="317" t="n"/>
      <c r="HL40" s="743" t="inlineStr">
        <is>
          <t>MEDICARE</t>
        </is>
      </c>
      <c r="HM40" s="736">
        <f>SUM(HN40:HU40)</f>
        <v/>
      </c>
      <c r="HN40" s="737">
        <f>+HC40/HB40</f>
        <v/>
      </c>
      <c r="HO40" s="737">
        <f>+HD40/HB40</f>
        <v/>
      </c>
      <c r="HP40" s="737">
        <f>+HE40/HB40</f>
        <v/>
      </c>
      <c r="HQ40" s="737">
        <f>+HF40/HB40</f>
        <v/>
      </c>
      <c r="HR40" s="737">
        <f>+HG40/HB40</f>
        <v/>
      </c>
      <c r="HS40" s="737">
        <f>+HH40/HB40</f>
        <v/>
      </c>
      <c r="HT40" s="737">
        <f>+HI40/HB40</f>
        <v/>
      </c>
      <c r="HU40" s="746">
        <f>+HJ40/HB40</f>
        <v/>
      </c>
      <c r="HW40" s="743" t="inlineStr">
        <is>
          <t>MEDICARE</t>
        </is>
      </c>
      <c r="HX40" s="2548">
        <f>+HY40/HY49</f>
        <v/>
      </c>
      <c r="HY40" s="734">
        <f>SUM(IA40:IG40)</f>
        <v/>
      </c>
      <c r="HZ40" s="734" t="n"/>
      <c r="IA40" s="735" t="n"/>
      <c r="IB40" s="735" t="n"/>
      <c r="IC40" s="735" t="n"/>
      <c r="ID40" s="735" t="n"/>
      <c r="IE40" s="735" t="n"/>
      <c r="IF40" s="735" t="n"/>
      <c r="IG40" s="744" t="n"/>
      <c r="IH40" s="317" t="n"/>
      <c r="II40" s="743" t="inlineStr">
        <is>
          <t>MEDICARE</t>
        </is>
      </c>
      <c r="IJ40" s="736">
        <f>SUM(IK40:IR40)</f>
        <v/>
      </c>
      <c r="IK40" s="737">
        <f>+HZ40/HY40</f>
        <v/>
      </c>
      <c r="IL40" s="737">
        <f>+IA40/HY40</f>
        <v/>
      </c>
      <c r="IM40" s="737">
        <f>+IB40/HY40</f>
        <v/>
      </c>
      <c r="IN40" s="737">
        <f>+IC40/HY40</f>
        <v/>
      </c>
      <c r="IO40" s="737">
        <f>+ID40/HY40</f>
        <v/>
      </c>
      <c r="IP40" s="737">
        <f>+IE40/HY40</f>
        <v/>
      </c>
      <c r="IQ40" s="737">
        <f>+IF40/HY40</f>
        <v/>
      </c>
      <c r="IR40" s="746">
        <f>+IG40/HY40</f>
        <v/>
      </c>
      <c r="IT40" s="743" t="inlineStr">
        <is>
          <t>MEDICARE</t>
        </is>
      </c>
      <c r="IU40" s="2548">
        <f>+IV40/IV49</f>
        <v/>
      </c>
      <c r="IV40" s="734">
        <f>SUM(IX40:JD40)</f>
        <v/>
      </c>
      <c r="IW40" s="734" t="n"/>
      <c r="IX40" s="735" t="n"/>
      <c r="IY40" s="735" t="n"/>
      <c r="IZ40" s="735" t="n"/>
      <c r="JA40" s="735" t="n"/>
      <c r="JB40" s="735" t="n"/>
      <c r="JC40" s="735" t="n"/>
      <c r="JD40" s="744" t="n"/>
      <c r="JE40" s="317" t="n"/>
      <c r="JF40" s="743" t="inlineStr">
        <is>
          <t>MEDICARE</t>
        </is>
      </c>
      <c r="JG40" s="736">
        <f>SUM(JH40:JO40)</f>
        <v/>
      </c>
      <c r="JH40" s="737">
        <f>+IW40/IV40</f>
        <v/>
      </c>
      <c r="JI40" s="737">
        <f>+IX40/IV40</f>
        <v/>
      </c>
      <c r="JJ40" s="737">
        <f>+IY40/IV40</f>
        <v/>
      </c>
      <c r="JK40" s="737">
        <f>+IZ40/IV40</f>
        <v/>
      </c>
      <c r="JL40" s="737">
        <f>+JA40/IV40</f>
        <v/>
      </c>
      <c r="JM40" s="737">
        <f>+JB40/IV40</f>
        <v/>
      </c>
      <c r="JN40" s="737">
        <f>+JC40/IV40</f>
        <v/>
      </c>
      <c r="JO40" s="746">
        <f>+JD40/IV40</f>
        <v/>
      </c>
      <c r="JQ40" s="743" t="inlineStr">
        <is>
          <t>MEDICARE</t>
        </is>
      </c>
      <c r="JR40" s="2548">
        <f>+JS40/JS49</f>
        <v/>
      </c>
      <c r="JS40" s="734">
        <f>SUM(JU40:KA40)</f>
        <v/>
      </c>
      <c r="JT40" s="734" t="n"/>
      <c r="JU40" s="735" t="n"/>
      <c r="JV40" s="735" t="n"/>
      <c r="JW40" s="735" t="n"/>
      <c r="JX40" s="735" t="n"/>
      <c r="JY40" s="735" t="n"/>
      <c r="JZ40" s="735" t="n"/>
      <c r="KA40" s="744" t="n"/>
      <c r="KB40" s="317" t="n"/>
      <c r="KC40" s="743" t="inlineStr">
        <is>
          <t>MEDICARE</t>
        </is>
      </c>
      <c r="KD40" s="736">
        <f>SUM(KE40:KL40)</f>
        <v/>
      </c>
      <c r="KE40" s="737">
        <f>+JT40/JS40</f>
        <v/>
      </c>
      <c r="KF40" s="737">
        <f>+JU40/JS40</f>
        <v/>
      </c>
      <c r="KG40" s="737">
        <f>+JV40/JS40</f>
        <v/>
      </c>
      <c r="KH40" s="737">
        <f>+JW40/JS40</f>
        <v/>
      </c>
      <c r="KI40" s="737">
        <f>+JX40/JS40</f>
        <v/>
      </c>
      <c r="KJ40" s="737">
        <f>+JY40/JS40</f>
        <v/>
      </c>
      <c r="KK40" s="737">
        <f>+JZ40/JS40</f>
        <v/>
      </c>
      <c r="KL40" s="746">
        <f>+KA40/JS40</f>
        <v/>
      </c>
    </row>
    <row r="41" ht="15.5" customHeight="1">
      <c r="A41" s="743" t="inlineStr">
        <is>
          <t>MEDICARE B</t>
        </is>
      </c>
      <c r="B41" s="2548">
        <f>+C41/C49</f>
        <v/>
      </c>
      <c r="C41" s="734">
        <f>SUM(D41:K41)</f>
        <v/>
      </c>
      <c r="D41" s="734" t="n"/>
      <c r="E41" s="735" t="n"/>
      <c r="F41" s="735" t="n"/>
      <c r="G41" s="735" t="n"/>
      <c r="H41" s="735" t="n"/>
      <c r="I41" s="735" t="n"/>
      <c r="J41" s="735" t="n"/>
      <c r="K41" s="744" t="n"/>
      <c r="L41" s="317" t="n"/>
      <c r="M41" s="743" t="inlineStr">
        <is>
          <t>MEDICARE B</t>
        </is>
      </c>
      <c r="N41" s="736">
        <f>SUM(O41:V41)</f>
        <v/>
      </c>
      <c r="O41" s="737">
        <f>+D41/C41</f>
        <v/>
      </c>
      <c r="P41" s="737">
        <f>+E41/C41</f>
        <v/>
      </c>
      <c r="Q41" s="737">
        <f>+F41/C41</f>
        <v/>
      </c>
      <c r="R41" s="737">
        <f>+G41/C41</f>
        <v/>
      </c>
      <c r="S41" s="737">
        <f>+H41/C41</f>
        <v/>
      </c>
      <c r="T41" s="737">
        <f>+I41/C41</f>
        <v/>
      </c>
      <c r="U41" s="737">
        <f>+J41/C41</f>
        <v/>
      </c>
      <c r="V41" s="746">
        <f>+K41/C41</f>
        <v/>
      </c>
      <c r="X41" s="743" t="inlineStr">
        <is>
          <t>MEDICARE B</t>
        </is>
      </c>
      <c r="Y41" s="2548">
        <f>+Z41/Z49</f>
        <v/>
      </c>
      <c r="Z41" s="734">
        <f>SUM(AB41:AH41)</f>
        <v/>
      </c>
      <c r="AA41" s="734" t="n"/>
      <c r="AB41" s="735" t="n"/>
      <c r="AC41" s="735" t="n"/>
      <c r="AD41" s="735" t="n"/>
      <c r="AE41" s="735" t="n"/>
      <c r="AF41" s="735" t="n"/>
      <c r="AG41" s="735" t="n"/>
      <c r="AH41" s="744" t="n"/>
      <c r="AI41" s="317" t="n"/>
      <c r="AJ41" s="743" t="inlineStr">
        <is>
          <t>MEDICARE B</t>
        </is>
      </c>
      <c r="AK41" s="736">
        <f>SUM(AL41:AS41)</f>
        <v/>
      </c>
      <c r="AL41" s="737">
        <f>+AA41/Z41</f>
        <v/>
      </c>
      <c r="AM41" s="737">
        <f>+AB41/Z41</f>
        <v/>
      </c>
      <c r="AN41" s="737">
        <f>+AC41/Z41</f>
        <v/>
      </c>
      <c r="AO41" s="737">
        <f>+AD41/Z41</f>
        <v/>
      </c>
      <c r="AP41" s="737">
        <f>+AE41/Z41</f>
        <v/>
      </c>
      <c r="AQ41" s="737">
        <f>+AF41/Z41</f>
        <v/>
      </c>
      <c r="AR41" s="737">
        <f>+AG41/Z41</f>
        <v/>
      </c>
      <c r="AS41" s="746">
        <f>+AH41/Z41</f>
        <v/>
      </c>
      <c r="AU41" s="743" t="inlineStr">
        <is>
          <t>MEDICARE B</t>
        </is>
      </c>
      <c r="AV41" s="2548">
        <f>+AW41/AW49</f>
        <v/>
      </c>
      <c r="AW41" s="734">
        <f>SUM(AY41:BE41)</f>
        <v/>
      </c>
      <c r="AX41" s="734" t="n"/>
      <c r="AY41" s="735" t="n"/>
      <c r="AZ41" s="735" t="n"/>
      <c r="BA41" s="735" t="n"/>
      <c r="BB41" s="735" t="n"/>
      <c r="BC41" s="735" t="n"/>
      <c r="BD41" s="735" t="n"/>
      <c r="BE41" s="744" t="n"/>
      <c r="BF41" s="317" t="n"/>
      <c r="BG41" s="743" t="inlineStr">
        <is>
          <t>MEDICARE B</t>
        </is>
      </c>
      <c r="BH41" s="736">
        <f>SUM(BI41:BP41)</f>
        <v/>
      </c>
      <c r="BI41" s="737">
        <f>+AX41/AW41</f>
        <v/>
      </c>
      <c r="BJ41" s="737">
        <f>+AY41/AW41</f>
        <v/>
      </c>
      <c r="BK41" s="737">
        <f>+AZ41/AW41</f>
        <v/>
      </c>
      <c r="BL41" s="737">
        <f>+BA41/AW41</f>
        <v/>
      </c>
      <c r="BM41" s="737">
        <f>+BB41/AW41</f>
        <v/>
      </c>
      <c r="BN41" s="737">
        <f>+BC41/AW41</f>
        <v/>
      </c>
      <c r="BO41" s="737">
        <f>+BD41/AW41</f>
        <v/>
      </c>
      <c r="BP41" s="746">
        <f>+BE41/AW41</f>
        <v/>
      </c>
      <c r="BR41" s="743" t="inlineStr">
        <is>
          <t>MEDICARE B</t>
        </is>
      </c>
      <c r="BS41" s="2548">
        <f>+BT41/BT49</f>
        <v/>
      </c>
      <c r="BT41" s="734">
        <f>SUM(BV41:CB41)</f>
        <v/>
      </c>
      <c r="BU41" s="734" t="n"/>
      <c r="BV41" s="735" t="n"/>
      <c r="BW41" s="735" t="n"/>
      <c r="BX41" s="735" t="n"/>
      <c r="BY41" s="735" t="n"/>
      <c r="BZ41" s="735" t="n"/>
      <c r="CA41" s="735" t="n"/>
      <c r="CB41" s="744" t="n"/>
      <c r="CC41" s="317" t="n"/>
      <c r="CD41" s="743" t="inlineStr">
        <is>
          <t>MEDICARE B</t>
        </is>
      </c>
      <c r="CE41" s="736">
        <f>SUM(CF41:CM41)</f>
        <v/>
      </c>
      <c r="CF41" s="737">
        <f>+BU41/BT41</f>
        <v/>
      </c>
      <c r="CG41" s="737">
        <f>+BV41/BT41</f>
        <v/>
      </c>
      <c r="CH41" s="737">
        <f>+BW41/BT41</f>
        <v/>
      </c>
      <c r="CI41" s="737">
        <f>+BX41/BT41</f>
        <v/>
      </c>
      <c r="CJ41" s="737">
        <f>+BY41/BT41</f>
        <v/>
      </c>
      <c r="CK41" s="737">
        <f>+BZ41/BT41</f>
        <v/>
      </c>
      <c r="CL41" s="737">
        <f>+CA41/BT41</f>
        <v/>
      </c>
      <c r="CM41" s="746">
        <f>+CB41/BT41</f>
        <v/>
      </c>
      <c r="CO41" s="743" t="inlineStr">
        <is>
          <t>MEDICARE B</t>
        </is>
      </c>
      <c r="CP41" s="2548">
        <f>+CQ41/CQ49</f>
        <v/>
      </c>
      <c r="CQ41" s="734">
        <f>SUM(CS41:CY41)</f>
        <v/>
      </c>
      <c r="CR41" s="734" t="n"/>
      <c r="CS41" s="735" t="n"/>
      <c r="CT41" s="735" t="n"/>
      <c r="CU41" s="735" t="n"/>
      <c r="CV41" s="735" t="n"/>
      <c r="CW41" s="735" t="n"/>
      <c r="CX41" s="735" t="n"/>
      <c r="CY41" s="744" t="n"/>
      <c r="CZ41" s="317" t="n"/>
      <c r="DA41" s="743" t="inlineStr">
        <is>
          <t>MEDICARE B</t>
        </is>
      </c>
      <c r="DB41" s="736">
        <f>SUM(DC41:DJ41)</f>
        <v/>
      </c>
      <c r="DC41" s="737">
        <f>+CR41/CQ41</f>
        <v/>
      </c>
      <c r="DD41" s="737">
        <f>+CS41/CQ41</f>
        <v/>
      </c>
      <c r="DE41" s="737">
        <f>+CT41/CQ41</f>
        <v/>
      </c>
      <c r="DF41" s="737">
        <f>+CU41/CQ41</f>
        <v/>
      </c>
      <c r="DG41" s="737">
        <f>+CV41/CQ41</f>
        <v/>
      </c>
      <c r="DH41" s="737">
        <f>+CW41/CQ41</f>
        <v/>
      </c>
      <c r="DI41" s="737">
        <f>+CX41/CQ41</f>
        <v/>
      </c>
      <c r="DJ41" s="746">
        <f>+CY41/CQ41</f>
        <v/>
      </c>
      <c r="DL41" s="743" t="inlineStr">
        <is>
          <t>MEDICARE B</t>
        </is>
      </c>
      <c r="DM41" s="2548">
        <f>+DN41/DN49</f>
        <v/>
      </c>
      <c r="DN41" s="734">
        <f>SUM(DP41:DV41)</f>
        <v/>
      </c>
      <c r="DO41" s="734" t="n"/>
      <c r="DP41" s="735" t="n"/>
      <c r="DQ41" s="735" t="n"/>
      <c r="DR41" s="735" t="n"/>
      <c r="DS41" s="735" t="n"/>
      <c r="DT41" s="735" t="n"/>
      <c r="DU41" s="735" t="n"/>
      <c r="DV41" s="744" t="n"/>
      <c r="DW41" s="317" t="n"/>
      <c r="DX41" s="743" t="inlineStr">
        <is>
          <t>MEDICARE B</t>
        </is>
      </c>
      <c r="DY41" s="736">
        <f>SUM(DZ41:EG41)</f>
        <v/>
      </c>
      <c r="DZ41" s="737">
        <f>+DO41/DN41</f>
        <v/>
      </c>
      <c r="EA41" s="737">
        <f>+DP41/DN41</f>
        <v/>
      </c>
      <c r="EB41" s="737">
        <f>+DQ41/DN41</f>
        <v/>
      </c>
      <c r="EC41" s="737">
        <f>+DR41/DN41</f>
        <v/>
      </c>
      <c r="ED41" s="737">
        <f>+DS41/DN41</f>
        <v/>
      </c>
      <c r="EE41" s="737">
        <f>+DT41/DN41</f>
        <v/>
      </c>
      <c r="EF41" s="737">
        <f>+DU41/DN41</f>
        <v/>
      </c>
      <c r="EG41" s="746">
        <f>+DV41/DN41</f>
        <v/>
      </c>
      <c r="EI41" s="743" t="inlineStr">
        <is>
          <t>MEDICARE B</t>
        </is>
      </c>
      <c r="EJ41" s="2548">
        <f>+EK41/EK49</f>
        <v/>
      </c>
      <c r="EK41" s="734">
        <f>SUM(EM41:ES41)</f>
        <v/>
      </c>
      <c r="EL41" s="734" t="n"/>
      <c r="EM41" s="735" t="n"/>
      <c r="EN41" s="735" t="n"/>
      <c r="EO41" s="735" t="n"/>
      <c r="EP41" s="735" t="n"/>
      <c r="EQ41" s="735" t="n"/>
      <c r="ER41" s="735" t="n"/>
      <c r="ES41" s="744" t="n"/>
      <c r="ET41" s="317" t="n"/>
      <c r="EU41" s="743" t="inlineStr">
        <is>
          <t>MEDICARE B</t>
        </is>
      </c>
      <c r="EV41" s="736">
        <f>SUM(EW41:FD41)</f>
        <v/>
      </c>
      <c r="EW41" s="737">
        <f>+EL41/EK41</f>
        <v/>
      </c>
      <c r="EX41" s="737">
        <f>+EM41/EK41</f>
        <v/>
      </c>
      <c r="EY41" s="737">
        <f>+EN41/EK41</f>
        <v/>
      </c>
      <c r="EZ41" s="737">
        <f>+EO41/EK41</f>
        <v/>
      </c>
      <c r="FA41" s="737">
        <f>+EP41/EK41</f>
        <v/>
      </c>
      <c r="FB41" s="737">
        <f>+EQ41/EK41</f>
        <v/>
      </c>
      <c r="FC41" s="737">
        <f>+ER41/EK41</f>
        <v/>
      </c>
      <c r="FD41" s="746">
        <f>+ES41/EK41</f>
        <v/>
      </c>
      <c r="FF41" s="743" t="inlineStr">
        <is>
          <t>MEDICARE B</t>
        </is>
      </c>
      <c r="FG41" s="2548">
        <f>+FH41/FH49</f>
        <v/>
      </c>
      <c r="FH41" s="734">
        <f>SUM(FJ41:FP41)</f>
        <v/>
      </c>
      <c r="FI41" s="734" t="n"/>
      <c r="FJ41" s="735" t="n"/>
      <c r="FK41" s="735" t="n"/>
      <c r="FL41" s="735" t="n"/>
      <c r="FM41" s="735" t="n"/>
      <c r="FN41" s="735" t="n"/>
      <c r="FO41" s="735" t="n"/>
      <c r="FP41" s="744" t="n"/>
      <c r="FQ41" s="317" t="n"/>
      <c r="FR41" s="743" t="inlineStr">
        <is>
          <t>MEDICARE B</t>
        </is>
      </c>
      <c r="FS41" s="736">
        <f>SUM(FT41:GA41)</f>
        <v/>
      </c>
      <c r="FT41" s="737">
        <f>+FI41/FH41</f>
        <v/>
      </c>
      <c r="FU41" s="737">
        <f>+FJ41/FH41</f>
        <v/>
      </c>
      <c r="FV41" s="737">
        <f>+FK41/FH41</f>
        <v/>
      </c>
      <c r="FW41" s="737">
        <f>+FL41/FH41</f>
        <v/>
      </c>
      <c r="FX41" s="737">
        <f>+FM41/FH41</f>
        <v/>
      </c>
      <c r="FY41" s="737">
        <f>+FN41/FH41</f>
        <v/>
      </c>
      <c r="FZ41" s="737">
        <f>+FO41/FH41</f>
        <v/>
      </c>
      <c r="GA41" s="746">
        <f>+FP41/FH41</f>
        <v/>
      </c>
      <c r="GC41" s="743" t="inlineStr">
        <is>
          <t>MEDICARE B</t>
        </is>
      </c>
      <c r="GD41" s="2548">
        <f>+GE41/GE49</f>
        <v/>
      </c>
      <c r="GE41" s="734">
        <f>SUM(GG41:GM41)</f>
        <v/>
      </c>
      <c r="GF41" s="734" t="n"/>
      <c r="GG41" s="735" t="n"/>
      <c r="GH41" s="735" t="n"/>
      <c r="GI41" s="735" t="n"/>
      <c r="GJ41" s="735" t="n"/>
      <c r="GK41" s="735" t="n"/>
      <c r="GL41" s="735" t="n"/>
      <c r="GM41" s="744" t="n"/>
      <c r="GN41" s="317" t="n"/>
      <c r="GO41" s="743" t="inlineStr">
        <is>
          <t>MEDICARE B</t>
        </is>
      </c>
      <c r="GP41" s="736">
        <f>SUM(GQ41:GX41)</f>
        <v/>
      </c>
      <c r="GQ41" s="737">
        <f>+GF41/GE41</f>
        <v/>
      </c>
      <c r="GR41" s="737">
        <f>+GG41/GE41</f>
        <v/>
      </c>
      <c r="GS41" s="737">
        <f>+GH41/GE41</f>
        <v/>
      </c>
      <c r="GT41" s="737">
        <f>+GI41/GE41</f>
        <v/>
      </c>
      <c r="GU41" s="737">
        <f>+GJ41/GE41</f>
        <v/>
      </c>
      <c r="GV41" s="737">
        <f>+GK41/GE41</f>
        <v/>
      </c>
      <c r="GW41" s="737">
        <f>+GL41/GE41</f>
        <v/>
      </c>
      <c r="GX41" s="746">
        <f>+GM41/GE41</f>
        <v/>
      </c>
      <c r="GZ41" s="743" t="inlineStr">
        <is>
          <t>MEDICARE B</t>
        </is>
      </c>
      <c r="HA41" s="2548">
        <f>+HB41/HB49</f>
        <v/>
      </c>
      <c r="HB41" s="734">
        <f>SUM(HD41:HJ41)</f>
        <v/>
      </c>
      <c r="HC41" s="734" t="n"/>
      <c r="HD41" s="735" t="n"/>
      <c r="HE41" s="735" t="n"/>
      <c r="HF41" s="735" t="n"/>
      <c r="HG41" s="735" t="n"/>
      <c r="HH41" s="735" t="n"/>
      <c r="HI41" s="735" t="n"/>
      <c r="HJ41" s="744" t="n"/>
      <c r="HK41" s="317" t="n"/>
      <c r="HL41" s="743" t="inlineStr">
        <is>
          <t>MEDICARE B</t>
        </is>
      </c>
      <c r="HM41" s="736">
        <f>SUM(HN41:HU41)</f>
        <v/>
      </c>
      <c r="HN41" s="737">
        <f>+HC41/HB41</f>
        <v/>
      </c>
      <c r="HO41" s="737">
        <f>+HD41/HB41</f>
        <v/>
      </c>
      <c r="HP41" s="737">
        <f>+HE41/HB41</f>
        <v/>
      </c>
      <c r="HQ41" s="737">
        <f>+HF41/HB41</f>
        <v/>
      </c>
      <c r="HR41" s="737">
        <f>+HG41/HB41</f>
        <v/>
      </c>
      <c r="HS41" s="737">
        <f>+HH41/HB41</f>
        <v/>
      </c>
      <c r="HT41" s="737">
        <f>+HI41/HB41</f>
        <v/>
      </c>
      <c r="HU41" s="746">
        <f>+HJ41/HB41</f>
        <v/>
      </c>
      <c r="HW41" s="743" t="inlineStr">
        <is>
          <t>MEDICARE B</t>
        </is>
      </c>
      <c r="HX41" s="2548">
        <f>+HY41/HY49</f>
        <v/>
      </c>
      <c r="HY41" s="734">
        <f>SUM(IA41:IG41)</f>
        <v/>
      </c>
      <c r="HZ41" s="734" t="n"/>
      <c r="IA41" s="735" t="n"/>
      <c r="IB41" s="735" t="n"/>
      <c r="IC41" s="735" t="n"/>
      <c r="ID41" s="735" t="n"/>
      <c r="IE41" s="735" t="n"/>
      <c r="IF41" s="735" t="n"/>
      <c r="IG41" s="744" t="n"/>
      <c r="IH41" s="317" t="n"/>
      <c r="II41" s="743" t="inlineStr">
        <is>
          <t>MEDICARE B</t>
        </is>
      </c>
      <c r="IJ41" s="736">
        <f>SUM(IK41:IR41)</f>
        <v/>
      </c>
      <c r="IK41" s="737">
        <f>+HZ41/HY41</f>
        <v/>
      </c>
      <c r="IL41" s="737">
        <f>+IA41/HY41</f>
        <v/>
      </c>
      <c r="IM41" s="737">
        <f>+IB41/HY41</f>
        <v/>
      </c>
      <c r="IN41" s="737">
        <f>+IC41/HY41</f>
        <v/>
      </c>
      <c r="IO41" s="737">
        <f>+ID41/HY41</f>
        <v/>
      </c>
      <c r="IP41" s="737">
        <f>+IE41/HY41</f>
        <v/>
      </c>
      <c r="IQ41" s="737">
        <f>+IF41/HY41</f>
        <v/>
      </c>
      <c r="IR41" s="746">
        <f>+IG41/HY41</f>
        <v/>
      </c>
      <c r="IT41" s="743" t="inlineStr">
        <is>
          <t>MEDICARE B</t>
        </is>
      </c>
      <c r="IU41" s="2548">
        <f>+IV41/IV49</f>
        <v/>
      </c>
      <c r="IV41" s="734">
        <f>SUM(IX41:JD41)</f>
        <v/>
      </c>
      <c r="IW41" s="734" t="n"/>
      <c r="IX41" s="735" t="n"/>
      <c r="IY41" s="735" t="n"/>
      <c r="IZ41" s="735" t="n"/>
      <c r="JA41" s="735" t="n"/>
      <c r="JB41" s="735" t="n"/>
      <c r="JC41" s="735" t="n"/>
      <c r="JD41" s="744" t="n"/>
      <c r="JE41" s="317" t="n"/>
      <c r="JF41" s="743" t="inlineStr">
        <is>
          <t>MEDICARE B</t>
        </is>
      </c>
      <c r="JG41" s="736">
        <f>SUM(JH41:JO41)</f>
        <v/>
      </c>
      <c r="JH41" s="737">
        <f>+IW41/IV41</f>
        <v/>
      </c>
      <c r="JI41" s="737">
        <f>+IX41/IV41</f>
        <v/>
      </c>
      <c r="JJ41" s="737">
        <f>+IY41/IV41</f>
        <v/>
      </c>
      <c r="JK41" s="737">
        <f>+IZ41/IV41</f>
        <v/>
      </c>
      <c r="JL41" s="737">
        <f>+JA41/IV41</f>
        <v/>
      </c>
      <c r="JM41" s="737">
        <f>+JB41/IV41</f>
        <v/>
      </c>
      <c r="JN41" s="737">
        <f>+JC41/IV41</f>
        <v/>
      </c>
      <c r="JO41" s="746">
        <f>+JD41/IV41</f>
        <v/>
      </c>
      <c r="JQ41" s="743" t="inlineStr">
        <is>
          <t>MEDICARE B</t>
        </is>
      </c>
      <c r="JR41" s="2548">
        <f>+JS41/JS49</f>
        <v/>
      </c>
      <c r="JS41" s="734">
        <f>SUM(JU41:KA41)</f>
        <v/>
      </c>
      <c r="JT41" s="734" t="n"/>
      <c r="JU41" s="735" t="n"/>
      <c r="JV41" s="735" t="n"/>
      <c r="JW41" s="735" t="n"/>
      <c r="JX41" s="735" t="n"/>
      <c r="JY41" s="735" t="n"/>
      <c r="JZ41" s="735" t="n"/>
      <c r="KA41" s="744" t="n"/>
      <c r="KB41" s="317" t="n"/>
      <c r="KC41" s="743" t="inlineStr">
        <is>
          <t>MEDICARE B</t>
        </is>
      </c>
      <c r="KD41" s="736">
        <f>SUM(KE41:KL41)</f>
        <v/>
      </c>
      <c r="KE41" s="737">
        <f>+JT41/JS41</f>
        <v/>
      </c>
      <c r="KF41" s="737">
        <f>+JU41/JS41</f>
        <v/>
      </c>
      <c r="KG41" s="737">
        <f>+JV41/JS41</f>
        <v/>
      </c>
      <c r="KH41" s="737">
        <f>+JW41/JS41</f>
        <v/>
      </c>
      <c r="KI41" s="737">
        <f>+JX41/JS41</f>
        <v/>
      </c>
      <c r="KJ41" s="737">
        <f>+JY41/JS41</f>
        <v/>
      </c>
      <c r="KK41" s="737">
        <f>+JZ41/JS41</f>
        <v/>
      </c>
      <c r="KL41" s="746">
        <f>+KA41/JS41</f>
        <v/>
      </c>
    </row>
    <row r="42" ht="15.5" customHeight="1">
      <c r="A42" s="743" t="inlineStr">
        <is>
          <t>MEDICARE C</t>
        </is>
      </c>
      <c r="B42" s="2548">
        <f>+C42/C49</f>
        <v/>
      </c>
      <c r="C42" s="734">
        <f>SUM(D42:K42)</f>
        <v/>
      </c>
      <c r="D42" s="734" t="n"/>
      <c r="E42" s="735" t="n"/>
      <c r="F42" s="735" t="n"/>
      <c r="G42" s="735" t="n"/>
      <c r="H42" s="735" t="n"/>
      <c r="I42" s="735" t="n"/>
      <c r="J42" s="735" t="n"/>
      <c r="K42" s="744" t="n"/>
      <c r="L42" s="317" t="n"/>
      <c r="M42" s="743" t="inlineStr">
        <is>
          <t>MEDICARE C</t>
        </is>
      </c>
      <c r="N42" s="736">
        <f>SUM(O42:V42)</f>
        <v/>
      </c>
      <c r="O42" s="737">
        <f>+D42/C42</f>
        <v/>
      </c>
      <c r="P42" s="737">
        <f>+E42/C42</f>
        <v/>
      </c>
      <c r="Q42" s="737">
        <f>+F42/C42</f>
        <v/>
      </c>
      <c r="R42" s="737">
        <f>+G42/C42</f>
        <v/>
      </c>
      <c r="S42" s="737">
        <f>+H42/C42</f>
        <v/>
      </c>
      <c r="T42" s="737">
        <f>+I42/C42</f>
        <v/>
      </c>
      <c r="U42" s="737">
        <f>+J42/C42</f>
        <v/>
      </c>
      <c r="V42" s="746">
        <f>+K42/C42</f>
        <v/>
      </c>
      <c r="X42" s="743" t="inlineStr">
        <is>
          <t>MEDICARE C</t>
        </is>
      </c>
      <c r="Y42" s="2548">
        <f>+Z42/Z49</f>
        <v/>
      </c>
      <c r="Z42" s="734">
        <f>SUM(AB42:AH42)</f>
        <v/>
      </c>
      <c r="AA42" s="734" t="n"/>
      <c r="AB42" s="735" t="n"/>
      <c r="AC42" s="735" t="n"/>
      <c r="AD42" s="735" t="n"/>
      <c r="AE42" s="735" t="n"/>
      <c r="AF42" s="735" t="n"/>
      <c r="AG42" s="735" t="n"/>
      <c r="AH42" s="744" t="n"/>
      <c r="AI42" s="317" t="n"/>
      <c r="AJ42" s="743" t="inlineStr">
        <is>
          <t>MEDICARE C</t>
        </is>
      </c>
      <c r="AK42" s="736">
        <f>SUM(AL42:AS42)</f>
        <v/>
      </c>
      <c r="AL42" s="737">
        <f>+AA42/Z42</f>
        <v/>
      </c>
      <c r="AM42" s="737">
        <f>+AB42/Z42</f>
        <v/>
      </c>
      <c r="AN42" s="737">
        <f>+AC42/Z42</f>
        <v/>
      </c>
      <c r="AO42" s="737">
        <f>+AD42/Z42</f>
        <v/>
      </c>
      <c r="AP42" s="737">
        <f>+AE42/Z42</f>
        <v/>
      </c>
      <c r="AQ42" s="737">
        <f>+AF42/Z42</f>
        <v/>
      </c>
      <c r="AR42" s="737">
        <f>+AG42/Z42</f>
        <v/>
      </c>
      <c r="AS42" s="746">
        <f>+AH42/Z42</f>
        <v/>
      </c>
      <c r="AU42" s="743" t="inlineStr">
        <is>
          <t>MEDICARE C</t>
        </is>
      </c>
      <c r="AV42" s="2548">
        <f>+AW42/AW49</f>
        <v/>
      </c>
      <c r="AW42" s="734">
        <f>SUM(AY42:BE42)</f>
        <v/>
      </c>
      <c r="AX42" s="734" t="n"/>
      <c r="AY42" s="735" t="n"/>
      <c r="AZ42" s="735" t="n"/>
      <c r="BA42" s="735" t="n"/>
      <c r="BB42" s="735" t="n"/>
      <c r="BC42" s="735" t="n"/>
      <c r="BD42" s="735" t="n"/>
      <c r="BE42" s="744" t="n"/>
      <c r="BF42" s="317" t="n"/>
      <c r="BG42" s="743" t="inlineStr">
        <is>
          <t>MEDICARE C</t>
        </is>
      </c>
      <c r="BH42" s="736">
        <f>SUM(BI42:BP42)</f>
        <v/>
      </c>
      <c r="BI42" s="737">
        <f>+AX42/AW42</f>
        <v/>
      </c>
      <c r="BJ42" s="737">
        <f>+AY42/AW42</f>
        <v/>
      </c>
      <c r="BK42" s="737">
        <f>+AZ42/AW42</f>
        <v/>
      </c>
      <c r="BL42" s="737">
        <f>+BA42/AW42</f>
        <v/>
      </c>
      <c r="BM42" s="737">
        <f>+BB42/AW42</f>
        <v/>
      </c>
      <c r="BN42" s="737">
        <f>+BC42/AW42</f>
        <v/>
      </c>
      <c r="BO42" s="737">
        <f>+BD42/AW42</f>
        <v/>
      </c>
      <c r="BP42" s="746">
        <f>+BE42/AW42</f>
        <v/>
      </c>
      <c r="BR42" s="743" t="inlineStr">
        <is>
          <t>MEDICARE C</t>
        </is>
      </c>
      <c r="BS42" s="2548">
        <f>+BT42/BT49</f>
        <v/>
      </c>
      <c r="BT42" s="734">
        <f>SUM(BV42:CB42)</f>
        <v/>
      </c>
      <c r="BU42" s="734" t="n"/>
      <c r="BV42" s="735" t="n"/>
      <c r="BW42" s="735" t="n"/>
      <c r="BX42" s="735" t="n"/>
      <c r="BY42" s="735" t="n"/>
      <c r="BZ42" s="735" t="n"/>
      <c r="CA42" s="735" t="n"/>
      <c r="CB42" s="744" t="n"/>
      <c r="CC42" s="317" t="n"/>
      <c r="CD42" s="743" t="inlineStr">
        <is>
          <t>MEDICARE C</t>
        </is>
      </c>
      <c r="CE42" s="736">
        <f>SUM(CF42:CM42)</f>
        <v/>
      </c>
      <c r="CF42" s="737">
        <f>+BU42/BT42</f>
        <v/>
      </c>
      <c r="CG42" s="737">
        <f>+BV42/BT42</f>
        <v/>
      </c>
      <c r="CH42" s="737">
        <f>+BW42/BT42</f>
        <v/>
      </c>
      <c r="CI42" s="737">
        <f>+BX42/BT42</f>
        <v/>
      </c>
      <c r="CJ42" s="737">
        <f>+BY42/BT42</f>
        <v/>
      </c>
      <c r="CK42" s="737">
        <f>+BZ42/BT42</f>
        <v/>
      </c>
      <c r="CL42" s="737">
        <f>+CA42/BT42</f>
        <v/>
      </c>
      <c r="CM42" s="746">
        <f>+CB42/BT42</f>
        <v/>
      </c>
      <c r="CO42" s="743" t="inlineStr">
        <is>
          <t>MEDICARE C</t>
        </is>
      </c>
      <c r="CP42" s="2548">
        <f>+CQ42/CQ49</f>
        <v/>
      </c>
      <c r="CQ42" s="734">
        <f>SUM(CS42:CY42)</f>
        <v/>
      </c>
      <c r="CR42" s="734" t="n"/>
      <c r="CS42" s="735" t="n"/>
      <c r="CT42" s="735" t="n"/>
      <c r="CU42" s="735" t="n"/>
      <c r="CV42" s="735" t="n"/>
      <c r="CW42" s="735" t="n"/>
      <c r="CX42" s="735" t="n"/>
      <c r="CY42" s="744" t="n"/>
      <c r="CZ42" s="317" t="n"/>
      <c r="DA42" s="743" t="inlineStr">
        <is>
          <t>MEDICARE C</t>
        </is>
      </c>
      <c r="DB42" s="736">
        <f>SUM(DC42:DJ42)</f>
        <v/>
      </c>
      <c r="DC42" s="737">
        <f>+CR42/CQ42</f>
        <v/>
      </c>
      <c r="DD42" s="737">
        <f>+CS42/CQ42</f>
        <v/>
      </c>
      <c r="DE42" s="737">
        <f>+CT42/CQ42</f>
        <v/>
      </c>
      <c r="DF42" s="737">
        <f>+CU42/CQ42</f>
        <v/>
      </c>
      <c r="DG42" s="737">
        <f>+CV42/CQ42</f>
        <v/>
      </c>
      <c r="DH42" s="737">
        <f>+CW42/CQ42</f>
        <v/>
      </c>
      <c r="DI42" s="737">
        <f>+CX42/CQ42</f>
        <v/>
      </c>
      <c r="DJ42" s="746">
        <f>+CY42/CQ42</f>
        <v/>
      </c>
      <c r="DL42" s="743" t="inlineStr">
        <is>
          <t>MEDICARE C</t>
        </is>
      </c>
      <c r="DM42" s="2548">
        <f>+DN42/DN49</f>
        <v/>
      </c>
      <c r="DN42" s="734">
        <f>SUM(DP42:DV42)</f>
        <v/>
      </c>
      <c r="DO42" s="734" t="n"/>
      <c r="DP42" s="735" t="n"/>
      <c r="DQ42" s="735" t="n"/>
      <c r="DR42" s="735" t="n"/>
      <c r="DS42" s="735" t="n"/>
      <c r="DT42" s="735" t="n"/>
      <c r="DU42" s="735" t="n"/>
      <c r="DV42" s="744" t="n"/>
      <c r="DW42" s="317" t="n"/>
      <c r="DX42" s="743" t="inlineStr">
        <is>
          <t>MEDICARE C</t>
        </is>
      </c>
      <c r="DY42" s="736">
        <f>SUM(DZ42:EG42)</f>
        <v/>
      </c>
      <c r="DZ42" s="737">
        <f>+DO42/DN42</f>
        <v/>
      </c>
      <c r="EA42" s="737">
        <f>+DP42/DN42</f>
        <v/>
      </c>
      <c r="EB42" s="737">
        <f>+DQ42/DN42</f>
        <v/>
      </c>
      <c r="EC42" s="737">
        <f>+DR42/DN42</f>
        <v/>
      </c>
      <c r="ED42" s="737">
        <f>+DS42/DN42</f>
        <v/>
      </c>
      <c r="EE42" s="737">
        <f>+DT42/DN42</f>
        <v/>
      </c>
      <c r="EF42" s="737">
        <f>+DU42/DN42</f>
        <v/>
      </c>
      <c r="EG42" s="746">
        <f>+DV42/DN42</f>
        <v/>
      </c>
      <c r="EI42" s="743" t="inlineStr">
        <is>
          <t>MEDICARE C</t>
        </is>
      </c>
      <c r="EJ42" s="2548">
        <f>+EK42/EK49</f>
        <v/>
      </c>
      <c r="EK42" s="734">
        <f>SUM(EM42:ES42)</f>
        <v/>
      </c>
      <c r="EL42" s="734" t="n"/>
      <c r="EM42" s="735" t="n"/>
      <c r="EN42" s="735" t="n"/>
      <c r="EO42" s="735" t="n"/>
      <c r="EP42" s="735" t="n"/>
      <c r="EQ42" s="735" t="n"/>
      <c r="ER42" s="735" t="n"/>
      <c r="ES42" s="744" t="n"/>
      <c r="ET42" s="317" t="n"/>
      <c r="EU42" s="743" t="inlineStr">
        <is>
          <t>MEDICARE C</t>
        </is>
      </c>
      <c r="EV42" s="736">
        <f>SUM(EW42:FD42)</f>
        <v/>
      </c>
      <c r="EW42" s="737">
        <f>+EL42/EK42</f>
        <v/>
      </c>
      <c r="EX42" s="737">
        <f>+EM42/EK42</f>
        <v/>
      </c>
      <c r="EY42" s="737">
        <f>+EN42/EK42</f>
        <v/>
      </c>
      <c r="EZ42" s="737">
        <f>+EO42/EK42</f>
        <v/>
      </c>
      <c r="FA42" s="737">
        <f>+EP42/EK42</f>
        <v/>
      </c>
      <c r="FB42" s="737">
        <f>+EQ42/EK42</f>
        <v/>
      </c>
      <c r="FC42" s="737">
        <f>+ER42/EK42</f>
        <v/>
      </c>
      <c r="FD42" s="746">
        <f>+ES42/EK42</f>
        <v/>
      </c>
      <c r="FF42" s="743" t="inlineStr">
        <is>
          <t>MEDICARE C</t>
        </is>
      </c>
      <c r="FG42" s="2548">
        <f>+FH42/FH49</f>
        <v/>
      </c>
      <c r="FH42" s="734">
        <f>SUM(FJ42:FP42)</f>
        <v/>
      </c>
      <c r="FI42" s="734" t="n"/>
      <c r="FJ42" s="735" t="n"/>
      <c r="FK42" s="735" t="n"/>
      <c r="FL42" s="735" t="n"/>
      <c r="FM42" s="735" t="n"/>
      <c r="FN42" s="735" t="n"/>
      <c r="FO42" s="735" t="n"/>
      <c r="FP42" s="744" t="n"/>
      <c r="FQ42" s="317" t="n"/>
      <c r="FR42" s="743" t="inlineStr">
        <is>
          <t>MEDICARE C</t>
        </is>
      </c>
      <c r="FS42" s="736">
        <f>SUM(FT42:GA42)</f>
        <v/>
      </c>
      <c r="FT42" s="737">
        <f>+FI42/FH42</f>
        <v/>
      </c>
      <c r="FU42" s="737">
        <f>+FJ42/FH42</f>
        <v/>
      </c>
      <c r="FV42" s="737">
        <f>+FK42/FH42</f>
        <v/>
      </c>
      <c r="FW42" s="737">
        <f>+FL42/FH42</f>
        <v/>
      </c>
      <c r="FX42" s="737">
        <f>+FM42/FH42</f>
        <v/>
      </c>
      <c r="FY42" s="737">
        <f>+FN42/FH42</f>
        <v/>
      </c>
      <c r="FZ42" s="737">
        <f>+FO42/FH42</f>
        <v/>
      </c>
      <c r="GA42" s="746">
        <f>+FP42/FH42</f>
        <v/>
      </c>
      <c r="GC42" s="743" t="inlineStr">
        <is>
          <t>MEDICARE C</t>
        </is>
      </c>
      <c r="GD42" s="2548">
        <f>+GE42/GE49</f>
        <v/>
      </c>
      <c r="GE42" s="734">
        <f>SUM(GG42:GM42)</f>
        <v/>
      </c>
      <c r="GF42" s="734" t="n"/>
      <c r="GG42" s="735" t="n"/>
      <c r="GH42" s="735" t="n"/>
      <c r="GI42" s="735" t="n"/>
      <c r="GJ42" s="735" t="n"/>
      <c r="GK42" s="735" t="n"/>
      <c r="GL42" s="735" t="n"/>
      <c r="GM42" s="744" t="n"/>
      <c r="GN42" s="317" t="n"/>
      <c r="GO42" s="743" t="inlineStr">
        <is>
          <t>MEDICARE C</t>
        </is>
      </c>
      <c r="GP42" s="736">
        <f>SUM(GQ42:GX42)</f>
        <v/>
      </c>
      <c r="GQ42" s="737">
        <f>+GF42/GE42</f>
        <v/>
      </c>
      <c r="GR42" s="737">
        <f>+GG42/GE42</f>
        <v/>
      </c>
      <c r="GS42" s="737">
        <f>+GH42/GE42</f>
        <v/>
      </c>
      <c r="GT42" s="737">
        <f>+GI42/GE42</f>
        <v/>
      </c>
      <c r="GU42" s="737">
        <f>+GJ42/GE42</f>
        <v/>
      </c>
      <c r="GV42" s="737">
        <f>+GK42/GE42</f>
        <v/>
      </c>
      <c r="GW42" s="737">
        <f>+GL42/GE42</f>
        <v/>
      </c>
      <c r="GX42" s="746">
        <f>+GM42/GE42</f>
        <v/>
      </c>
      <c r="GZ42" s="743" t="inlineStr">
        <is>
          <t>MEDICARE C</t>
        </is>
      </c>
      <c r="HA42" s="2548">
        <f>+HB42/HB49</f>
        <v/>
      </c>
      <c r="HB42" s="734">
        <f>SUM(HD42:HJ42)</f>
        <v/>
      </c>
      <c r="HC42" s="734" t="n"/>
      <c r="HD42" s="735" t="n"/>
      <c r="HE42" s="735" t="n"/>
      <c r="HF42" s="735" t="n"/>
      <c r="HG42" s="735" t="n"/>
      <c r="HH42" s="735" t="n"/>
      <c r="HI42" s="735" t="n"/>
      <c r="HJ42" s="744" t="n"/>
      <c r="HK42" s="317" t="n"/>
      <c r="HL42" s="743" t="inlineStr">
        <is>
          <t>MEDICARE C</t>
        </is>
      </c>
      <c r="HM42" s="736">
        <f>SUM(HN42:HU42)</f>
        <v/>
      </c>
      <c r="HN42" s="737">
        <f>+HC42/HB42</f>
        <v/>
      </c>
      <c r="HO42" s="737">
        <f>+HD42/HB42</f>
        <v/>
      </c>
      <c r="HP42" s="737">
        <f>+HE42/HB42</f>
        <v/>
      </c>
      <c r="HQ42" s="737">
        <f>+HF42/HB42</f>
        <v/>
      </c>
      <c r="HR42" s="737">
        <f>+HG42/HB42</f>
        <v/>
      </c>
      <c r="HS42" s="737">
        <f>+HH42/HB42</f>
        <v/>
      </c>
      <c r="HT42" s="737">
        <f>+HI42/HB42</f>
        <v/>
      </c>
      <c r="HU42" s="746">
        <f>+HJ42/HB42</f>
        <v/>
      </c>
      <c r="HW42" s="743" t="inlineStr">
        <is>
          <t>MEDICARE C</t>
        </is>
      </c>
      <c r="HX42" s="2548">
        <f>+HY42/HY49</f>
        <v/>
      </c>
      <c r="HY42" s="734">
        <f>SUM(IA42:IG42)</f>
        <v/>
      </c>
      <c r="HZ42" s="734" t="n"/>
      <c r="IA42" s="735" t="n"/>
      <c r="IB42" s="735" t="n"/>
      <c r="IC42" s="735" t="n"/>
      <c r="ID42" s="735" t="n"/>
      <c r="IE42" s="735" t="n"/>
      <c r="IF42" s="735" t="n"/>
      <c r="IG42" s="744" t="n"/>
      <c r="IH42" s="317" t="n"/>
      <c r="II42" s="743" t="inlineStr">
        <is>
          <t>MEDICARE C</t>
        </is>
      </c>
      <c r="IJ42" s="736">
        <f>SUM(IK42:IR42)</f>
        <v/>
      </c>
      <c r="IK42" s="737">
        <f>+HZ42/HY42</f>
        <v/>
      </c>
      <c r="IL42" s="737">
        <f>+IA42/HY42</f>
        <v/>
      </c>
      <c r="IM42" s="737">
        <f>+IB42/HY42</f>
        <v/>
      </c>
      <c r="IN42" s="737">
        <f>+IC42/HY42</f>
        <v/>
      </c>
      <c r="IO42" s="737">
        <f>+ID42/HY42</f>
        <v/>
      </c>
      <c r="IP42" s="737">
        <f>+IE42/HY42</f>
        <v/>
      </c>
      <c r="IQ42" s="737">
        <f>+IF42/HY42</f>
        <v/>
      </c>
      <c r="IR42" s="746">
        <f>+IG42/HY42</f>
        <v/>
      </c>
      <c r="IT42" s="743" t="inlineStr">
        <is>
          <t>MEDICARE C</t>
        </is>
      </c>
      <c r="IU42" s="2548">
        <f>+IV42/IV49</f>
        <v/>
      </c>
      <c r="IV42" s="734">
        <f>SUM(IX42:JD42)</f>
        <v/>
      </c>
      <c r="IW42" s="734" t="n"/>
      <c r="IX42" s="735" t="n"/>
      <c r="IY42" s="735" t="n"/>
      <c r="IZ42" s="735" t="n"/>
      <c r="JA42" s="735" t="n"/>
      <c r="JB42" s="735" t="n"/>
      <c r="JC42" s="735" t="n"/>
      <c r="JD42" s="744" t="n"/>
      <c r="JE42" s="317" t="n"/>
      <c r="JF42" s="743" t="inlineStr">
        <is>
          <t>MEDICARE C</t>
        </is>
      </c>
      <c r="JG42" s="736">
        <f>SUM(JH42:JO42)</f>
        <v/>
      </c>
      <c r="JH42" s="737">
        <f>+IW42/IV42</f>
        <v/>
      </c>
      <c r="JI42" s="737">
        <f>+IX42/IV42</f>
        <v/>
      </c>
      <c r="JJ42" s="737">
        <f>+IY42/IV42</f>
        <v/>
      </c>
      <c r="JK42" s="737">
        <f>+IZ42/IV42</f>
        <v/>
      </c>
      <c r="JL42" s="737">
        <f>+JA42/IV42</f>
        <v/>
      </c>
      <c r="JM42" s="737">
        <f>+JB42/IV42</f>
        <v/>
      </c>
      <c r="JN42" s="737">
        <f>+JC42/IV42</f>
        <v/>
      </c>
      <c r="JO42" s="746">
        <f>+JD42/IV42</f>
        <v/>
      </c>
      <c r="JQ42" s="743" t="inlineStr">
        <is>
          <t>MEDICARE C</t>
        </is>
      </c>
      <c r="JR42" s="2548">
        <f>+JS42/JS49</f>
        <v/>
      </c>
      <c r="JS42" s="734">
        <f>SUM(JU42:KA42)</f>
        <v/>
      </c>
      <c r="JT42" s="734" t="n"/>
      <c r="JU42" s="735" t="n"/>
      <c r="JV42" s="735" t="n"/>
      <c r="JW42" s="735" t="n"/>
      <c r="JX42" s="735" t="n"/>
      <c r="JY42" s="735" t="n"/>
      <c r="JZ42" s="735" t="n"/>
      <c r="KA42" s="744" t="n"/>
      <c r="KB42" s="317" t="n"/>
      <c r="KC42" s="743" t="inlineStr">
        <is>
          <t>MEDICARE C</t>
        </is>
      </c>
      <c r="KD42" s="736">
        <f>SUM(KE42:KL42)</f>
        <v/>
      </c>
      <c r="KE42" s="737">
        <f>+JT42/JS42</f>
        <v/>
      </c>
      <c r="KF42" s="737">
        <f>+JU42/JS42</f>
        <v/>
      </c>
      <c r="KG42" s="737">
        <f>+JV42/JS42</f>
        <v/>
      </c>
      <c r="KH42" s="737">
        <f>+JW42/JS42</f>
        <v/>
      </c>
      <c r="KI42" s="737">
        <f>+JX42/JS42</f>
        <v/>
      </c>
      <c r="KJ42" s="737">
        <f>+JY42/JS42</f>
        <v/>
      </c>
      <c r="KK42" s="737">
        <f>+JZ42/JS42</f>
        <v/>
      </c>
      <c r="KL42" s="746">
        <f>+KA42/JS42</f>
        <v/>
      </c>
    </row>
    <row r="43" ht="15.5" customHeight="1">
      <c r="A43" s="743" t="inlineStr">
        <is>
          <t>MEDICARE D</t>
        </is>
      </c>
      <c r="B43" s="2548">
        <f>+C43/C49</f>
        <v/>
      </c>
      <c r="C43" s="734">
        <f>SUM(D43:K43)</f>
        <v/>
      </c>
      <c r="D43" s="734" t="n"/>
      <c r="E43" s="735" t="n"/>
      <c r="F43" s="735" t="n"/>
      <c r="G43" s="735" t="n"/>
      <c r="H43" s="735" t="n"/>
      <c r="I43" s="735" t="n"/>
      <c r="J43" s="735" t="n"/>
      <c r="K43" s="744" t="n"/>
      <c r="L43" s="317" t="n"/>
      <c r="M43" s="743" t="inlineStr">
        <is>
          <t>MEDICARE D</t>
        </is>
      </c>
      <c r="N43" s="736">
        <f>SUM(O43:V43)</f>
        <v/>
      </c>
      <c r="O43" s="737">
        <f>+D43/C43</f>
        <v/>
      </c>
      <c r="P43" s="737">
        <f>+E43/C43</f>
        <v/>
      </c>
      <c r="Q43" s="737">
        <f>+F43/C43</f>
        <v/>
      </c>
      <c r="R43" s="737">
        <f>+G43/C43</f>
        <v/>
      </c>
      <c r="S43" s="737">
        <f>+H43/C43</f>
        <v/>
      </c>
      <c r="T43" s="737">
        <f>+I43/C43</f>
        <v/>
      </c>
      <c r="U43" s="737">
        <f>+J43/C43</f>
        <v/>
      </c>
      <c r="V43" s="746">
        <f>+K43/C43</f>
        <v/>
      </c>
      <c r="X43" s="743" t="inlineStr">
        <is>
          <t>MEDICARE D</t>
        </is>
      </c>
      <c r="Y43" s="2548">
        <f>+Z43/Z49</f>
        <v/>
      </c>
      <c r="Z43" s="734">
        <f>SUM(AB43:AH43)</f>
        <v/>
      </c>
      <c r="AA43" s="734" t="n"/>
      <c r="AB43" s="735" t="n"/>
      <c r="AC43" s="735" t="n"/>
      <c r="AD43" s="735" t="n"/>
      <c r="AE43" s="735" t="n"/>
      <c r="AF43" s="735" t="n"/>
      <c r="AG43" s="735" t="n"/>
      <c r="AH43" s="744" t="n"/>
      <c r="AI43" s="317" t="n"/>
      <c r="AJ43" s="743" t="inlineStr">
        <is>
          <t>MEDICARE D</t>
        </is>
      </c>
      <c r="AK43" s="736">
        <f>SUM(AL43:AS43)</f>
        <v/>
      </c>
      <c r="AL43" s="737">
        <f>+AA43/Z43</f>
        <v/>
      </c>
      <c r="AM43" s="737">
        <f>+AB43/Z43</f>
        <v/>
      </c>
      <c r="AN43" s="737">
        <f>+AC43/Z43</f>
        <v/>
      </c>
      <c r="AO43" s="737">
        <f>+AD43/Z43</f>
        <v/>
      </c>
      <c r="AP43" s="737">
        <f>+AE43/Z43</f>
        <v/>
      </c>
      <c r="AQ43" s="737">
        <f>+AF43/Z43</f>
        <v/>
      </c>
      <c r="AR43" s="737">
        <f>+AG43/Z43</f>
        <v/>
      </c>
      <c r="AS43" s="746">
        <f>+AH43/Z43</f>
        <v/>
      </c>
      <c r="AU43" s="743" t="inlineStr">
        <is>
          <t>MEDICARE D</t>
        </is>
      </c>
      <c r="AV43" s="2548">
        <f>+AW43/AW49</f>
        <v/>
      </c>
      <c r="AW43" s="734">
        <f>SUM(AY43:BE43)</f>
        <v/>
      </c>
      <c r="AX43" s="734" t="n"/>
      <c r="AY43" s="735" t="n"/>
      <c r="AZ43" s="735" t="n"/>
      <c r="BA43" s="735" t="n"/>
      <c r="BB43" s="735" t="n"/>
      <c r="BC43" s="735" t="n"/>
      <c r="BD43" s="735" t="n"/>
      <c r="BE43" s="744" t="n"/>
      <c r="BF43" s="317" t="n"/>
      <c r="BG43" s="743" t="inlineStr">
        <is>
          <t>MEDICARE D</t>
        </is>
      </c>
      <c r="BH43" s="736">
        <f>SUM(BI43:BP43)</f>
        <v/>
      </c>
      <c r="BI43" s="737">
        <f>+AX43/AW43</f>
        <v/>
      </c>
      <c r="BJ43" s="737">
        <f>+AY43/AW43</f>
        <v/>
      </c>
      <c r="BK43" s="737">
        <f>+AZ43/AW43</f>
        <v/>
      </c>
      <c r="BL43" s="737">
        <f>+BA43/AW43</f>
        <v/>
      </c>
      <c r="BM43" s="737">
        <f>+BB43/AW43</f>
        <v/>
      </c>
      <c r="BN43" s="737">
        <f>+BC43/AW43</f>
        <v/>
      </c>
      <c r="BO43" s="737">
        <f>+BD43/AW43</f>
        <v/>
      </c>
      <c r="BP43" s="746">
        <f>+BE43/AW43</f>
        <v/>
      </c>
      <c r="BR43" s="743" t="inlineStr">
        <is>
          <t>MEDICARE D</t>
        </is>
      </c>
      <c r="BS43" s="2548">
        <f>+BT43/BT49</f>
        <v/>
      </c>
      <c r="BT43" s="734">
        <f>SUM(BV43:CB43)</f>
        <v/>
      </c>
      <c r="BU43" s="734" t="n"/>
      <c r="BV43" s="735" t="n"/>
      <c r="BW43" s="735" t="n"/>
      <c r="BX43" s="735" t="n"/>
      <c r="BY43" s="735" t="n"/>
      <c r="BZ43" s="735" t="n"/>
      <c r="CA43" s="735" t="n"/>
      <c r="CB43" s="744" t="n"/>
      <c r="CC43" s="317" t="n"/>
      <c r="CD43" s="743" t="inlineStr">
        <is>
          <t>MEDICARE D</t>
        </is>
      </c>
      <c r="CE43" s="736">
        <f>SUM(CF43:CM43)</f>
        <v/>
      </c>
      <c r="CF43" s="737">
        <f>+BU43/BT43</f>
        <v/>
      </c>
      <c r="CG43" s="737">
        <f>+BV43/BT43</f>
        <v/>
      </c>
      <c r="CH43" s="737">
        <f>+BW43/BT43</f>
        <v/>
      </c>
      <c r="CI43" s="737">
        <f>+BX43/BT43</f>
        <v/>
      </c>
      <c r="CJ43" s="737">
        <f>+BY43/BT43</f>
        <v/>
      </c>
      <c r="CK43" s="737">
        <f>+BZ43/BT43</f>
        <v/>
      </c>
      <c r="CL43" s="737">
        <f>+CA43/BT43</f>
        <v/>
      </c>
      <c r="CM43" s="746">
        <f>+CB43/BT43</f>
        <v/>
      </c>
      <c r="CO43" s="743" t="inlineStr">
        <is>
          <t>MEDICARE D</t>
        </is>
      </c>
      <c r="CP43" s="2548">
        <f>+CQ43/CQ49</f>
        <v/>
      </c>
      <c r="CQ43" s="734">
        <f>SUM(CS43:CY43)</f>
        <v/>
      </c>
      <c r="CR43" s="734" t="n"/>
      <c r="CS43" s="735" t="n"/>
      <c r="CT43" s="735" t="n"/>
      <c r="CU43" s="735" t="n"/>
      <c r="CV43" s="735" t="n"/>
      <c r="CW43" s="735" t="n"/>
      <c r="CX43" s="735" t="n"/>
      <c r="CY43" s="744" t="n"/>
      <c r="CZ43" s="317" t="n"/>
      <c r="DA43" s="743" t="inlineStr">
        <is>
          <t>MEDICARE D</t>
        </is>
      </c>
      <c r="DB43" s="736">
        <f>SUM(DC43:DJ43)</f>
        <v/>
      </c>
      <c r="DC43" s="737">
        <f>+CR43/CQ43</f>
        <v/>
      </c>
      <c r="DD43" s="737">
        <f>+CS43/CQ43</f>
        <v/>
      </c>
      <c r="DE43" s="737">
        <f>+CT43/CQ43</f>
        <v/>
      </c>
      <c r="DF43" s="737">
        <f>+CU43/CQ43</f>
        <v/>
      </c>
      <c r="DG43" s="737">
        <f>+CV43/CQ43</f>
        <v/>
      </c>
      <c r="DH43" s="737">
        <f>+CW43/CQ43</f>
        <v/>
      </c>
      <c r="DI43" s="737">
        <f>+CX43/CQ43</f>
        <v/>
      </c>
      <c r="DJ43" s="746">
        <f>+CY43/CQ43</f>
        <v/>
      </c>
      <c r="DL43" s="743" t="inlineStr">
        <is>
          <t>MEDICARE D</t>
        </is>
      </c>
      <c r="DM43" s="2548">
        <f>+DN43/DN49</f>
        <v/>
      </c>
      <c r="DN43" s="734">
        <f>SUM(DP43:DV43)</f>
        <v/>
      </c>
      <c r="DO43" s="734" t="n"/>
      <c r="DP43" s="735" t="n"/>
      <c r="DQ43" s="735" t="n"/>
      <c r="DR43" s="735" t="n"/>
      <c r="DS43" s="735" t="n"/>
      <c r="DT43" s="735" t="n"/>
      <c r="DU43" s="735" t="n"/>
      <c r="DV43" s="744" t="n"/>
      <c r="DW43" s="317" t="n"/>
      <c r="DX43" s="743" t="inlineStr">
        <is>
          <t>MEDICARE D</t>
        </is>
      </c>
      <c r="DY43" s="736">
        <f>SUM(DZ43:EG43)</f>
        <v/>
      </c>
      <c r="DZ43" s="737">
        <f>+DO43/DN43</f>
        <v/>
      </c>
      <c r="EA43" s="737">
        <f>+DP43/DN43</f>
        <v/>
      </c>
      <c r="EB43" s="737">
        <f>+DQ43/DN43</f>
        <v/>
      </c>
      <c r="EC43" s="737">
        <f>+DR43/DN43</f>
        <v/>
      </c>
      <c r="ED43" s="737">
        <f>+DS43/DN43</f>
        <v/>
      </c>
      <c r="EE43" s="737">
        <f>+DT43/DN43</f>
        <v/>
      </c>
      <c r="EF43" s="737">
        <f>+DU43/DN43</f>
        <v/>
      </c>
      <c r="EG43" s="746">
        <f>+DV43/DN43</f>
        <v/>
      </c>
      <c r="EI43" s="743" t="inlineStr">
        <is>
          <t>MEDICARE D</t>
        </is>
      </c>
      <c r="EJ43" s="2548">
        <f>+EK43/EK49</f>
        <v/>
      </c>
      <c r="EK43" s="734">
        <f>SUM(EM43:ES43)</f>
        <v/>
      </c>
      <c r="EL43" s="734" t="n"/>
      <c r="EM43" s="735" t="n"/>
      <c r="EN43" s="735" t="n"/>
      <c r="EO43" s="735" t="n"/>
      <c r="EP43" s="735" t="n"/>
      <c r="EQ43" s="735" t="n"/>
      <c r="ER43" s="735" t="n"/>
      <c r="ES43" s="744" t="n"/>
      <c r="ET43" s="317" t="n"/>
      <c r="EU43" s="743" t="inlineStr">
        <is>
          <t>MEDICARE D</t>
        </is>
      </c>
      <c r="EV43" s="736">
        <f>SUM(EW43:FD43)</f>
        <v/>
      </c>
      <c r="EW43" s="737">
        <f>+EL43/EK43</f>
        <v/>
      </c>
      <c r="EX43" s="737">
        <f>+EM43/EK43</f>
        <v/>
      </c>
      <c r="EY43" s="737">
        <f>+EN43/EK43</f>
        <v/>
      </c>
      <c r="EZ43" s="737">
        <f>+EO43/EK43</f>
        <v/>
      </c>
      <c r="FA43" s="737">
        <f>+EP43/EK43</f>
        <v/>
      </c>
      <c r="FB43" s="737">
        <f>+EQ43/EK43</f>
        <v/>
      </c>
      <c r="FC43" s="737">
        <f>+ER43/EK43</f>
        <v/>
      </c>
      <c r="FD43" s="746">
        <f>+ES43/EK43</f>
        <v/>
      </c>
      <c r="FF43" s="743" t="inlineStr">
        <is>
          <t>MEDICARE D</t>
        </is>
      </c>
      <c r="FG43" s="2548">
        <f>+FH43/FH49</f>
        <v/>
      </c>
      <c r="FH43" s="734">
        <f>SUM(FJ43:FP43)</f>
        <v/>
      </c>
      <c r="FI43" s="734" t="n"/>
      <c r="FJ43" s="735" t="n"/>
      <c r="FK43" s="735" t="n"/>
      <c r="FL43" s="735" t="n"/>
      <c r="FM43" s="735" t="n"/>
      <c r="FN43" s="735" t="n"/>
      <c r="FO43" s="735" t="n"/>
      <c r="FP43" s="744" t="n"/>
      <c r="FQ43" s="317" t="n"/>
      <c r="FR43" s="743" t="inlineStr">
        <is>
          <t>MEDICARE D</t>
        </is>
      </c>
      <c r="FS43" s="736">
        <f>SUM(FT43:GA43)</f>
        <v/>
      </c>
      <c r="FT43" s="737">
        <f>+FI43/FH43</f>
        <v/>
      </c>
      <c r="FU43" s="737">
        <f>+FJ43/FH43</f>
        <v/>
      </c>
      <c r="FV43" s="737">
        <f>+FK43/FH43</f>
        <v/>
      </c>
      <c r="FW43" s="737">
        <f>+FL43/FH43</f>
        <v/>
      </c>
      <c r="FX43" s="737">
        <f>+FM43/FH43</f>
        <v/>
      </c>
      <c r="FY43" s="737">
        <f>+FN43/FH43</f>
        <v/>
      </c>
      <c r="FZ43" s="737">
        <f>+FO43/FH43</f>
        <v/>
      </c>
      <c r="GA43" s="746">
        <f>+FP43/FH43</f>
        <v/>
      </c>
      <c r="GC43" s="743" t="inlineStr">
        <is>
          <t>MEDICARE D</t>
        </is>
      </c>
      <c r="GD43" s="2548">
        <f>+GE43/GE49</f>
        <v/>
      </c>
      <c r="GE43" s="734">
        <f>SUM(GG43:GM43)</f>
        <v/>
      </c>
      <c r="GF43" s="734" t="n"/>
      <c r="GG43" s="735" t="n"/>
      <c r="GH43" s="735" t="n"/>
      <c r="GI43" s="735" t="n"/>
      <c r="GJ43" s="735" t="n"/>
      <c r="GK43" s="735" t="n"/>
      <c r="GL43" s="735" t="n"/>
      <c r="GM43" s="744" t="n"/>
      <c r="GN43" s="317" t="n"/>
      <c r="GO43" s="743" t="inlineStr">
        <is>
          <t>MEDICARE D</t>
        </is>
      </c>
      <c r="GP43" s="736">
        <f>SUM(GQ43:GX43)</f>
        <v/>
      </c>
      <c r="GQ43" s="737">
        <f>+GF43/GE43</f>
        <v/>
      </c>
      <c r="GR43" s="737">
        <f>+GG43/GE43</f>
        <v/>
      </c>
      <c r="GS43" s="737">
        <f>+GH43/GE43</f>
        <v/>
      </c>
      <c r="GT43" s="737">
        <f>+GI43/GE43</f>
        <v/>
      </c>
      <c r="GU43" s="737">
        <f>+GJ43/GE43</f>
        <v/>
      </c>
      <c r="GV43" s="737">
        <f>+GK43/GE43</f>
        <v/>
      </c>
      <c r="GW43" s="737">
        <f>+GL43/GE43</f>
        <v/>
      </c>
      <c r="GX43" s="746">
        <f>+GM43/GE43</f>
        <v/>
      </c>
      <c r="GZ43" s="743" t="inlineStr">
        <is>
          <t>MEDICARE D</t>
        </is>
      </c>
      <c r="HA43" s="2548">
        <f>+HB43/HB49</f>
        <v/>
      </c>
      <c r="HB43" s="734">
        <f>SUM(HD43:HJ43)</f>
        <v/>
      </c>
      <c r="HC43" s="734" t="n"/>
      <c r="HD43" s="735" t="n"/>
      <c r="HE43" s="735" t="n"/>
      <c r="HF43" s="735" t="n"/>
      <c r="HG43" s="735" t="n"/>
      <c r="HH43" s="735" t="n"/>
      <c r="HI43" s="735" t="n"/>
      <c r="HJ43" s="744" t="n"/>
      <c r="HK43" s="317" t="n"/>
      <c r="HL43" s="743" t="inlineStr">
        <is>
          <t>MEDICARE D</t>
        </is>
      </c>
      <c r="HM43" s="736">
        <f>SUM(HN43:HU43)</f>
        <v/>
      </c>
      <c r="HN43" s="737">
        <f>+HC43/HB43</f>
        <v/>
      </c>
      <c r="HO43" s="737">
        <f>+HD43/HB43</f>
        <v/>
      </c>
      <c r="HP43" s="737">
        <f>+HE43/HB43</f>
        <v/>
      </c>
      <c r="HQ43" s="737">
        <f>+HF43/HB43</f>
        <v/>
      </c>
      <c r="HR43" s="737">
        <f>+HG43/HB43</f>
        <v/>
      </c>
      <c r="HS43" s="737">
        <f>+HH43/HB43</f>
        <v/>
      </c>
      <c r="HT43" s="737">
        <f>+HI43/HB43</f>
        <v/>
      </c>
      <c r="HU43" s="746">
        <f>+HJ43/HB43</f>
        <v/>
      </c>
      <c r="HW43" s="743" t="inlineStr">
        <is>
          <t>MEDICARE D</t>
        </is>
      </c>
      <c r="HX43" s="2548">
        <f>+HY43/HY49</f>
        <v/>
      </c>
      <c r="HY43" s="734">
        <f>SUM(IA43:IG43)</f>
        <v/>
      </c>
      <c r="HZ43" s="734" t="n"/>
      <c r="IA43" s="735" t="n"/>
      <c r="IB43" s="735" t="n"/>
      <c r="IC43" s="735" t="n"/>
      <c r="ID43" s="735" t="n"/>
      <c r="IE43" s="735" t="n"/>
      <c r="IF43" s="735" t="n"/>
      <c r="IG43" s="744" t="n"/>
      <c r="IH43" s="317" t="n"/>
      <c r="II43" s="743" t="inlineStr">
        <is>
          <t>MEDICARE D</t>
        </is>
      </c>
      <c r="IJ43" s="736">
        <f>SUM(IK43:IR43)</f>
        <v/>
      </c>
      <c r="IK43" s="737">
        <f>+HZ43/HY43</f>
        <v/>
      </c>
      <c r="IL43" s="737">
        <f>+IA43/HY43</f>
        <v/>
      </c>
      <c r="IM43" s="737">
        <f>+IB43/HY43</f>
        <v/>
      </c>
      <c r="IN43" s="737">
        <f>+IC43/HY43</f>
        <v/>
      </c>
      <c r="IO43" s="737">
        <f>+ID43/HY43</f>
        <v/>
      </c>
      <c r="IP43" s="737">
        <f>+IE43/HY43</f>
        <v/>
      </c>
      <c r="IQ43" s="737">
        <f>+IF43/HY43</f>
        <v/>
      </c>
      <c r="IR43" s="746">
        <f>+IG43/HY43</f>
        <v/>
      </c>
      <c r="IT43" s="743" t="inlineStr">
        <is>
          <t>MEDICARE D</t>
        </is>
      </c>
      <c r="IU43" s="2548">
        <f>+IV43/IV49</f>
        <v/>
      </c>
      <c r="IV43" s="734">
        <f>SUM(IX43:JD43)</f>
        <v/>
      </c>
      <c r="IW43" s="734" t="n"/>
      <c r="IX43" s="735" t="n"/>
      <c r="IY43" s="735" t="n"/>
      <c r="IZ43" s="735" t="n"/>
      <c r="JA43" s="735" t="n"/>
      <c r="JB43" s="735" t="n"/>
      <c r="JC43" s="735" t="n"/>
      <c r="JD43" s="744" t="n"/>
      <c r="JE43" s="317" t="n"/>
      <c r="JF43" s="743" t="inlineStr">
        <is>
          <t>MEDICARE D</t>
        </is>
      </c>
      <c r="JG43" s="736">
        <f>SUM(JH43:JO43)</f>
        <v/>
      </c>
      <c r="JH43" s="737">
        <f>+IW43/IV43</f>
        <v/>
      </c>
      <c r="JI43" s="737">
        <f>+IX43/IV43</f>
        <v/>
      </c>
      <c r="JJ43" s="737">
        <f>+IY43/IV43</f>
        <v/>
      </c>
      <c r="JK43" s="737">
        <f>+IZ43/IV43</f>
        <v/>
      </c>
      <c r="JL43" s="737">
        <f>+JA43/IV43</f>
        <v/>
      </c>
      <c r="JM43" s="737">
        <f>+JB43/IV43</f>
        <v/>
      </c>
      <c r="JN43" s="737">
        <f>+JC43/IV43</f>
        <v/>
      </c>
      <c r="JO43" s="746">
        <f>+JD43/IV43</f>
        <v/>
      </c>
      <c r="JQ43" s="743" t="inlineStr">
        <is>
          <t>MEDICARE D</t>
        </is>
      </c>
      <c r="JR43" s="2548">
        <f>+JS43/JS49</f>
        <v/>
      </c>
      <c r="JS43" s="734">
        <f>SUM(JU43:KA43)</f>
        <v/>
      </c>
      <c r="JT43" s="734" t="n"/>
      <c r="JU43" s="735" t="n"/>
      <c r="JV43" s="735" t="n"/>
      <c r="JW43" s="735" t="n"/>
      <c r="JX43" s="735" t="n"/>
      <c r="JY43" s="735" t="n"/>
      <c r="JZ43" s="735" t="n"/>
      <c r="KA43" s="744" t="n"/>
      <c r="KB43" s="317" t="n"/>
      <c r="KC43" s="743" t="inlineStr">
        <is>
          <t>MEDICARE D</t>
        </is>
      </c>
      <c r="KD43" s="736">
        <f>SUM(KE43:KL43)</f>
        <v/>
      </c>
      <c r="KE43" s="737">
        <f>+JT43/JS43</f>
        <v/>
      </c>
      <c r="KF43" s="737">
        <f>+JU43/JS43</f>
        <v/>
      </c>
      <c r="KG43" s="737">
        <f>+JV43/JS43</f>
        <v/>
      </c>
      <c r="KH43" s="737">
        <f>+JW43/JS43</f>
        <v/>
      </c>
      <c r="KI43" s="737">
        <f>+JX43/JS43</f>
        <v/>
      </c>
      <c r="KJ43" s="737">
        <f>+JY43/JS43</f>
        <v/>
      </c>
      <c r="KK43" s="737">
        <f>+JZ43/JS43</f>
        <v/>
      </c>
      <c r="KL43" s="746">
        <f>+KA43/JS43</f>
        <v/>
      </c>
    </row>
    <row r="44" ht="15.5" customHeight="1">
      <c r="A44" s="743" t="inlineStr">
        <is>
          <t>NO FAULT</t>
        </is>
      </c>
      <c r="B44" s="2548">
        <f>+C44/C49</f>
        <v/>
      </c>
      <c r="C44" s="734">
        <f>SUM(D44:K44)</f>
        <v/>
      </c>
      <c r="D44" s="734" t="n"/>
      <c r="E44" s="735" t="n"/>
      <c r="F44" s="735" t="n"/>
      <c r="G44" s="735" t="n"/>
      <c r="H44" s="735" t="n"/>
      <c r="I44" s="735" t="n"/>
      <c r="J44" s="735" t="n"/>
      <c r="K44" s="744" t="n"/>
      <c r="L44" s="317" t="n"/>
      <c r="M44" s="743" t="inlineStr">
        <is>
          <t>NO FAULT</t>
        </is>
      </c>
      <c r="N44" s="736">
        <f>SUM(O44:V44)</f>
        <v/>
      </c>
      <c r="O44" s="737">
        <f>+D44/C44</f>
        <v/>
      </c>
      <c r="P44" s="737">
        <f>+E44/C44</f>
        <v/>
      </c>
      <c r="Q44" s="737">
        <f>+F44/C44</f>
        <v/>
      </c>
      <c r="R44" s="737">
        <f>+G44/C44</f>
        <v/>
      </c>
      <c r="S44" s="737">
        <f>+H44/C44</f>
        <v/>
      </c>
      <c r="T44" s="737">
        <f>+I44/C44</f>
        <v/>
      </c>
      <c r="U44" s="737">
        <f>+J44/C44</f>
        <v/>
      </c>
      <c r="V44" s="746">
        <f>+K44/C44</f>
        <v/>
      </c>
      <c r="X44" s="743" t="inlineStr">
        <is>
          <t>NO FAULT</t>
        </is>
      </c>
      <c r="Y44" s="2548">
        <f>+Z44/Z49</f>
        <v/>
      </c>
      <c r="Z44" s="734">
        <f>SUM(AB44:AH44)</f>
        <v/>
      </c>
      <c r="AA44" s="734" t="n"/>
      <c r="AB44" s="735" t="n"/>
      <c r="AC44" s="735" t="n"/>
      <c r="AD44" s="735" t="n"/>
      <c r="AE44" s="735" t="n"/>
      <c r="AF44" s="735" t="n"/>
      <c r="AG44" s="735" t="n"/>
      <c r="AH44" s="744" t="n"/>
      <c r="AI44" s="317" t="n"/>
      <c r="AJ44" s="743" t="inlineStr">
        <is>
          <t>NO FAULT</t>
        </is>
      </c>
      <c r="AK44" s="736">
        <f>SUM(AL44:AS44)</f>
        <v/>
      </c>
      <c r="AL44" s="737">
        <f>+AA44/Z44</f>
        <v/>
      </c>
      <c r="AM44" s="737">
        <f>+AB44/Z44</f>
        <v/>
      </c>
      <c r="AN44" s="737">
        <f>+AC44/Z44</f>
        <v/>
      </c>
      <c r="AO44" s="737">
        <f>+AD44/Z44</f>
        <v/>
      </c>
      <c r="AP44" s="737">
        <f>+AE44/Z44</f>
        <v/>
      </c>
      <c r="AQ44" s="737">
        <f>+AF44/Z44</f>
        <v/>
      </c>
      <c r="AR44" s="737">
        <f>+AG44/Z44</f>
        <v/>
      </c>
      <c r="AS44" s="746">
        <f>+AH44/Z44</f>
        <v/>
      </c>
      <c r="AU44" s="743" t="inlineStr">
        <is>
          <t>NO FAULT</t>
        </is>
      </c>
      <c r="AV44" s="2548">
        <f>+AW44/AW49</f>
        <v/>
      </c>
      <c r="AW44" s="734">
        <f>SUM(AY44:BE44)</f>
        <v/>
      </c>
      <c r="AX44" s="734" t="n"/>
      <c r="AY44" s="735" t="n"/>
      <c r="AZ44" s="735" t="n"/>
      <c r="BA44" s="735" t="n"/>
      <c r="BB44" s="735" t="n"/>
      <c r="BC44" s="735" t="n"/>
      <c r="BD44" s="735" t="n"/>
      <c r="BE44" s="744" t="n"/>
      <c r="BF44" s="317" t="n"/>
      <c r="BG44" s="743" t="inlineStr">
        <is>
          <t>NO FAULT</t>
        </is>
      </c>
      <c r="BH44" s="736">
        <f>SUM(BI44:BP44)</f>
        <v/>
      </c>
      <c r="BI44" s="737">
        <f>+AX44/AW44</f>
        <v/>
      </c>
      <c r="BJ44" s="737">
        <f>+AY44/AW44</f>
        <v/>
      </c>
      <c r="BK44" s="737">
        <f>+AZ44/AW44</f>
        <v/>
      </c>
      <c r="BL44" s="737">
        <f>+BA44/AW44</f>
        <v/>
      </c>
      <c r="BM44" s="737">
        <f>+BB44/AW44</f>
        <v/>
      </c>
      <c r="BN44" s="737">
        <f>+BC44/AW44</f>
        <v/>
      </c>
      <c r="BO44" s="737">
        <f>+BD44/AW44</f>
        <v/>
      </c>
      <c r="BP44" s="746">
        <f>+BE44/AW44</f>
        <v/>
      </c>
      <c r="BR44" s="743" t="inlineStr">
        <is>
          <t>NO FAULT</t>
        </is>
      </c>
      <c r="BS44" s="2548">
        <f>+BT44/BT49</f>
        <v/>
      </c>
      <c r="BT44" s="734">
        <f>SUM(BV44:CB44)</f>
        <v/>
      </c>
      <c r="BU44" s="734" t="n"/>
      <c r="BV44" s="735" t="n"/>
      <c r="BW44" s="735" t="n"/>
      <c r="BX44" s="735" t="n"/>
      <c r="BY44" s="735" t="n"/>
      <c r="BZ44" s="735" t="n"/>
      <c r="CA44" s="735" t="n"/>
      <c r="CB44" s="744" t="n"/>
      <c r="CC44" s="317" t="n"/>
      <c r="CD44" s="743" t="inlineStr">
        <is>
          <t>NO FAULT</t>
        </is>
      </c>
      <c r="CE44" s="736">
        <f>SUM(CF44:CM44)</f>
        <v/>
      </c>
      <c r="CF44" s="737">
        <f>+BU44/BT44</f>
        <v/>
      </c>
      <c r="CG44" s="737">
        <f>+BV44/BT44</f>
        <v/>
      </c>
      <c r="CH44" s="737">
        <f>+BW44/BT44</f>
        <v/>
      </c>
      <c r="CI44" s="737">
        <f>+BX44/BT44</f>
        <v/>
      </c>
      <c r="CJ44" s="737">
        <f>+BY44/BT44</f>
        <v/>
      </c>
      <c r="CK44" s="737">
        <f>+BZ44/BT44</f>
        <v/>
      </c>
      <c r="CL44" s="737">
        <f>+CA44/BT44</f>
        <v/>
      </c>
      <c r="CM44" s="746">
        <f>+CB44/BT44</f>
        <v/>
      </c>
      <c r="CO44" s="743" t="inlineStr">
        <is>
          <t>NO FAULT</t>
        </is>
      </c>
      <c r="CP44" s="2548">
        <f>+CQ44/CQ49</f>
        <v/>
      </c>
      <c r="CQ44" s="734">
        <f>SUM(CS44:CY44)</f>
        <v/>
      </c>
      <c r="CR44" s="734" t="n"/>
      <c r="CS44" s="735" t="n"/>
      <c r="CT44" s="735" t="n"/>
      <c r="CU44" s="735" t="n"/>
      <c r="CV44" s="735" t="n"/>
      <c r="CW44" s="735" t="n"/>
      <c r="CX44" s="735" t="n"/>
      <c r="CY44" s="744" t="n"/>
      <c r="CZ44" s="317" t="n"/>
      <c r="DA44" s="743" t="inlineStr">
        <is>
          <t>NO FAULT</t>
        </is>
      </c>
      <c r="DB44" s="736">
        <f>SUM(DC44:DJ44)</f>
        <v/>
      </c>
      <c r="DC44" s="737">
        <f>+CR44/CQ44</f>
        <v/>
      </c>
      <c r="DD44" s="737">
        <f>+CS44/CQ44</f>
        <v/>
      </c>
      <c r="DE44" s="737">
        <f>+CT44/CQ44</f>
        <v/>
      </c>
      <c r="DF44" s="737">
        <f>+CU44/CQ44</f>
        <v/>
      </c>
      <c r="DG44" s="737">
        <f>+CV44/CQ44</f>
        <v/>
      </c>
      <c r="DH44" s="737">
        <f>+CW44/CQ44</f>
        <v/>
      </c>
      <c r="DI44" s="737">
        <f>+CX44/CQ44</f>
        <v/>
      </c>
      <c r="DJ44" s="746">
        <f>+CY44/CQ44</f>
        <v/>
      </c>
      <c r="DL44" s="743" t="inlineStr">
        <is>
          <t>NO FAULT</t>
        </is>
      </c>
      <c r="DM44" s="2548">
        <f>+DN44/DN49</f>
        <v/>
      </c>
      <c r="DN44" s="734">
        <f>SUM(DP44:DV44)</f>
        <v/>
      </c>
      <c r="DO44" s="734" t="n"/>
      <c r="DP44" s="735" t="n"/>
      <c r="DQ44" s="735" t="n"/>
      <c r="DR44" s="735" t="n"/>
      <c r="DS44" s="735" t="n"/>
      <c r="DT44" s="735" t="n"/>
      <c r="DU44" s="735" t="n"/>
      <c r="DV44" s="744" t="n"/>
      <c r="DW44" s="317" t="n"/>
      <c r="DX44" s="743" t="inlineStr">
        <is>
          <t>NO FAULT</t>
        </is>
      </c>
      <c r="DY44" s="736">
        <f>SUM(DZ44:EG44)</f>
        <v/>
      </c>
      <c r="DZ44" s="737">
        <f>+DO44/DN44</f>
        <v/>
      </c>
      <c r="EA44" s="737">
        <f>+DP44/DN44</f>
        <v/>
      </c>
      <c r="EB44" s="737">
        <f>+DQ44/DN44</f>
        <v/>
      </c>
      <c r="EC44" s="737">
        <f>+DR44/DN44</f>
        <v/>
      </c>
      <c r="ED44" s="737">
        <f>+DS44/DN44</f>
        <v/>
      </c>
      <c r="EE44" s="737">
        <f>+DT44/DN44</f>
        <v/>
      </c>
      <c r="EF44" s="737">
        <f>+DU44/DN44</f>
        <v/>
      </c>
      <c r="EG44" s="746">
        <f>+DV44/DN44</f>
        <v/>
      </c>
      <c r="EI44" s="743" t="inlineStr">
        <is>
          <t>NO FAULT</t>
        </is>
      </c>
      <c r="EJ44" s="2548">
        <f>+EK44/EK49</f>
        <v/>
      </c>
      <c r="EK44" s="734">
        <f>SUM(EM44:ES44)</f>
        <v/>
      </c>
      <c r="EL44" s="734" t="n"/>
      <c r="EM44" s="735" t="n"/>
      <c r="EN44" s="735" t="n"/>
      <c r="EO44" s="735" t="n"/>
      <c r="EP44" s="735" t="n"/>
      <c r="EQ44" s="735" t="n"/>
      <c r="ER44" s="735" t="n"/>
      <c r="ES44" s="744" t="n"/>
      <c r="ET44" s="317" t="n"/>
      <c r="EU44" s="743" t="inlineStr">
        <is>
          <t>NO FAULT</t>
        </is>
      </c>
      <c r="EV44" s="736">
        <f>SUM(EW44:FD44)</f>
        <v/>
      </c>
      <c r="EW44" s="737">
        <f>+EL44/EK44</f>
        <v/>
      </c>
      <c r="EX44" s="737">
        <f>+EM44/EK44</f>
        <v/>
      </c>
      <c r="EY44" s="737">
        <f>+EN44/EK44</f>
        <v/>
      </c>
      <c r="EZ44" s="737">
        <f>+EO44/EK44</f>
        <v/>
      </c>
      <c r="FA44" s="737">
        <f>+EP44/EK44</f>
        <v/>
      </c>
      <c r="FB44" s="737">
        <f>+EQ44/EK44</f>
        <v/>
      </c>
      <c r="FC44" s="737">
        <f>+ER44/EK44</f>
        <v/>
      </c>
      <c r="FD44" s="746">
        <f>+ES44/EK44</f>
        <v/>
      </c>
      <c r="FF44" s="743" t="inlineStr">
        <is>
          <t>NO FAULT</t>
        </is>
      </c>
      <c r="FG44" s="2548">
        <f>+FH44/FH49</f>
        <v/>
      </c>
      <c r="FH44" s="734">
        <f>SUM(FJ44:FP44)</f>
        <v/>
      </c>
      <c r="FI44" s="734" t="n"/>
      <c r="FJ44" s="735" t="n"/>
      <c r="FK44" s="735" t="n"/>
      <c r="FL44" s="735" t="n"/>
      <c r="FM44" s="735" t="n"/>
      <c r="FN44" s="735" t="n"/>
      <c r="FO44" s="735" t="n"/>
      <c r="FP44" s="744" t="n"/>
      <c r="FQ44" s="317" t="n"/>
      <c r="FR44" s="743" t="inlineStr">
        <is>
          <t>NO FAULT</t>
        </is>
      </c>
      <c r="FS44" s="736">
        <f>SUM(FT44:GA44)</f>
        <v/>
      </c>
      <c r="FT44" s="737">
        <f>+FI44/FH44</f>
        <v/>
      </c>
      <c r="FU44" s="737">
        <f>+FJ44/FH44</f>
        <v/>
      </c>
      <c r="FV44" s="737">
        <f>+FK44/FH44</f>
        <v/>
      </c>
      <c r="FW44" s="737">
        <f>+FL44/FH44</f>
        <v/>
      </c>
      <c r="FX44" s="737">
        <f>+FM44/FH44</f>
        <v/>
      </c>
      <c r="FY44" s="737">
        <f>+FN44/FH44</f>
        <v/>
      </c>
      <c r="FZ44" s="737">
        <f>+FO44/FH44</f>
        <v/>
      </c>
      <c r="GA44" s="746">
        <f>+FP44/FH44</f>
        <v/>
      </c>
      <c r="GC44" s="743" t="inlineStr">
        <is>
          <t>NO FAULT</t>
        </is>
      </c>
      <c r="GD44" s="2548">
        <f>+GE44/GE49</f>
        <v/>
      </c>
      <c r="GE44" s="734">
        <f>SUM(GG44:GM44)</f>
        <v/>
      </c>
      <c r="GF44" s="734" t="n"/>
      <c r="GG44" s="735" t="n"/>
      <c r="GH44" s="735" t="n"/>
      <c r="GI44" s="735" t="n"/>
      <c r="GJ44" s="735" t="n"/>
      <c r="GK44" s="735" t="n"/>
      <c r="GL44" s="735" t="n"/>
      <c r="GM44" s="744" t="n"/>
      <c r="GN44" s="317" t="n"/>
      <c r="GO44" s="743" t="inlineStr">
        <is>
          <t>NO FAULT</t>
        </is>
      </c>
      <c r="GP44" s="736">
        <f>SUM(GQ44:GX44)</f>
        <v/>
      </c>
      <c r="GQ44" s="737">
        <f>+GF44/GE44</f>
        <v/>
      </c>
      <c r="GR44" s="737">
        <f>+GG44/GE44</f>
        <v/>
      </c>
      <c r="GS44" s="737">
        <f>+GH44/GE44</f>
        <v/>
      </c>
      <c r="GT44" s="737">
        <f>+GI44/GE44</f>
        <v/>
      </c>
      <c r="GU44" s="737">
        <f>+GJ44/GE44</f>
        <v/>
      </c>
      <c r="GV44" s="737">
        <f>+GK44/GE44</f>
        <v/>
      </c>
      <c r="GW44" s="737">
        <f>+GL44/GE44</f>
        <v/>
      </c>
      <c r="GX44" s="746">
        <f>+GM44/GE44</f>
        <v/>
      </c>
      <c r="GZ44" s="743" t="inlineStr">
        <is>
          <t>NO FAULT</t>
        </is>
      </c>
      <c r="HA44" s="2548">
        <f>+HB44/HB49</f>
        <v/>
      </c>
      <c r="HB44" s="734">
        <f>SUM(HD44:HJ44)</f>
        <v/>
      </c>
      <c r="HC44" s="734" t="n"/>
      <c r="HD44" s="735" t="n"/>
      <c r="HE44" s="735" t="n"/>
      <c r="HF44" s="735" t="n"/>
      <c r="HG44" s="735" t="n"/>
      <c r="HH44" s="735" t="n"/>
      <c r="HI44" s="735" t="n"/>
      <c r="HJ44" s="744" t="n"/>
      <c r="HK44" s="317" t="n"/>
      <c r="HL44" s="743" t="inlineStr">
        <is>
          <t>NO FAULT</t>
        </is>
      </c>
      <c r="HM44" s="736">
        <f>SUM(HN44:HU44)</f>
        <v/>
      </c>
      <c r="HN44" s="737">
        <f>+HC44/HB44</f>
        <v/>
      </c>
      <c r="HO44" s="737">
        <f>+HD44/HB44</f>
        <v/>
      </c>
      <c r="HP44" s="737">
        <f>+HE44/HB44</f>
        <v/>
      </c>
      <c r="HQ44" s="737">
        <f>+HF44/HB44</f>
        <v/>
      </c>
      <c r="HR44" s="737">
        <f>+HG44/HB44</f>
        <v/>
      </c>
      <c r="HS44" s="737">
        <f>+HH44/HB44</f>
        <v/>
      </c>
      <c r="HT44" s="737">
        <f>+HI44/HB44</f>
        <v/>
      </c>
      <c r="HU44" s="746">
        <f>+HJ44/HB44</f>
        <v/>
      </c>
      <c r="HW44" s="743" t="inlineStr">
        <is>
          <t>NO FAULT</t>
        </is>
      </c>
      <c r="HX44" s="2548">
        <f>+HY44/HY49</f>
        <v/>
      </c>
      <c r="HY44" s="734">
        <f>SUM(IA44:IG44)</f>
        <v/>
      </c>
      <c r="HZ44" s="734" t="n"/>
      <c r="IA44" s="735" t="n"/>
      <c r="IB44" s="735" t="n"/>
      <c r="IC44" s="735" t="n"/>
      <c r="ID44" s="735" t="n"/>
      <c r="IE44" s="735" t="n"/>
      <c r="IF44" s="735" t="n"/>
      <c r="IG44" s="744" t="n"/>
      <c r="IH44" s="317" t="n"/>
      <c r="II44" s="743" t="inlineStr">
        <is>
          <t>NO FAULT</t>
        </is>
      </c>
      <c r="IJ44" s="736">
        <f>SUM(IK44:IR44)</f>
        <v/>
      </c>
      <c r="IK44" s="737">
        <f>+HZ44/HY44</f>
        <v/>
      </c>
      <c r="IL44" s="737">
        <f>+IA44/HY44</f>
        <v/>
      </c>
      <c r="IM44" s="737">
        <f>+IB44/HY44</f>
        <v/>
      </c>
      <c r="IN44" s="737">
        <f>+IC44/HY44</f>
        <v/>
      </c>
      <c r="IO44" s="737">
        <f>+ID44/HY44</f>
        <v/>
      </c>
      <c r="IP44" s="737">
        <f>+IE44/HY44</f>
        <v/>
      </c>
      <c r="IQ44" s="737">
        <f>+IF44/HY44</f>
        <v/>
      </c>
      <c r="IR44" s="746">
        <f>+IG44/HY44</f>
        <v/>
      </c>
      <c r="IT44" s="743" t="inlineStr">
        <is>
          <t>NO FAULT</t>
        </is>
      </c>
      <c r="IU44" s="2548">
        <f>+IV44/IV49</f>
        <v/>
      </c>
      <c r="IV44" s="734">
        <f>SUM(IX44:JD44)</f>
        <v/>
      </c>
      <c r="IW44" s="734" t="n"/>
      <c r="IX44" s="735" t="n"/>
      <c r="IY44" s="735" t="n"/>
      <c r="IZ44" s="735" t="n"/>
      <c r="JA44" s="735" t="n"/>
      <c r="JB44" s="735" t="n"/>
      <c r="JC44" s="735" t="n"/>
      <c r="JD44" s="744" t="n"/>
      <c r="JE44" s="317" t="n"/>
      <c r="JF44" s="743" t="inlineStr">
        <is>
          <t>NO FAULT</t>
        </is>
      </c>
      <c r="JG44" s="736">
        <f>SUM(JH44:JO44)</f>
        <v/>
      </c>
      <c r="JH44" s="737">
        <f>+IW44/IV44</f>
        <v/>
      </c>
      <c r="JI44" s="737">
        <f>+IX44/IV44</f>
        <v/>
      </c>
      <c r="JJ44" s="737">
        <f>+IY44/IV44</f>
        <v/>
      </c>
      <c r="JK44" s="737">
        <f>+IZ44/IV44</f>
        <v/>
      </c>
      <c r="JL44" s="737">
        <f>+JA44/IV44</f>
        <v/>
      </c>
      <c r="JM44" s="737">
        <f>+JB44/IV44</f>
        <v/>
      </c>
      <c r="JN44" s="737">
        <f>+JC44/IV44</f>
        <v/>
      </c>
      <c r="JO44" s="746">
        <f>+JD44/IV44</f>
        <v/>
      </c>
      <c r="JQ44" s="743" t="inlineStr">
        <is>
          <t>NO FAULT</t>
        </is>
      </c>
      <c r="JR44" s="2548">
        <f>+JS44/JS49</f>
        <v/>
      </c>
      <c r="JS44" s="734">
        <f>SUM(JU44:KA44)</f>
        <v/>
      </c>
      <c r="JT44" s="734" t="n"/>
      <c r="JU44" s="735" t="n"/>
      <c r="JV44" s="735" t="n"/>
      <c r="JW44" s="735" t="n"/>
      <c r="JX44" s="735" t="n"/>
      <c r="JY44" s="735" t="n"/>
      <c r="JZ44" s="735" t="n"/>
      <c r="KA44" s="744" t="n"/>
      <c r="KB44" s="317" t="n"/>
      <c r="KC44" s="743" t="inlineStr">
        <is>
          <t>NO FAULT</t>
        </is>
      </c>
      <c r="KD44" s="736">
        <f>SUM(KE44:KL44)</f>
        <v/>
      </c>
      <c r="KE44" s="737">
        <f>+JT44/JS44</f>
        <v/>
      </c>
      <c r="KF44" s="737">
        <f>+JU44/JS44</f>
        <v/>
      </c>
      <c r="KG44" s="737">
        <f>+JV44/JS44</f>
        <v/>
      </c>
      <c r="KH44" s="737">
        <f>+JW44/JS44</f>
        <v/>
      </c>
      <c r="KI44" s="737">
        <f>+JX44/JS44</f>
        <v/>
      </c>
      <c r="KJ44" s="737">
        <f>+JY44/JS44</f>
        <v/>
      </c>
      <c r="KK44" s="737">
        <f>+JZ44/JS44</f>
        <v/>
      </c>
      <c r="KL44" s="746">
        <f>+KA44/JS44</f>
        <v/>
      </c>
    </row>
    <row r="45" ht="15.5" customHeight="1">
      <c r="A45" s="743" t="inlineStr">
        <is>
          <t>OTHER GOVT</t>
        </is>
      </c>
      <c r="B45" s="2548">
        <f>+C45/C49</f>
        <v/>
      </c>
      <c r="C45" s="734">
        <f>SUM(D45:K45)</f>
        <v/>
      </c>
      <c r="D45" s="734" t="n"/>
      <c r="E45" s="735" t="n"/>
      <c r="F45" s="735" t="n"/>
      <c r="G45" s="735" t="n"/>
      <c r="H45" s="735" t="n"/>
      <c r="I45" s="735" t="n"/>
      <c r="J45" s="735" t="n"/>
      <c r="K45" s="744" t="n"/>
      <c r="L45" s="317" t="n"/>
      <c r="M45" s="743" t="inlineStr">
        <is>
          <t>OTHER GOVT</t>
        </is>
      </c>
      <c r="N45" s="736">
        <f>SUM(O45:V45)</f>
        <v/>
      </c>
      <c r="O45" s="737">
        <f>+D45/C45</f>
        <v/>
      </c>
      <c r="P45" s="737">
        <f>+E45/C45</f>
        <v/>
      </c>
      <c r="Q45" s="737">
        <f>+F45/C45</f>
        <v/>
      </c>
      <c r="R45" s="737">
        <f>+G45/C45</f>
        <v/>
      </c>
      <c r="S45" s="737">
        <f>+H45/C45</f>
        <v/>
      </c>
      <c r="T45" s="737">
        <f>+I45/C45</f>
        <v/>
      </c>
      <c r="U45" s="737">
        <f>+J45/C45</f>
        <v/>
      </c>
      <c r="V45" s="746">
        <f>+K45/C45</f>
        <v/>
      </c>
      <c r="X45" s="743" t="inlineStr">
        <is>
          <t>OTHER GOVT</t>
        </is>
      </c>
      <c r="Y45" s="2548">
        <f>+Z45/Z49</f>
        <v/>
      </c>
      <c r="Z45" s="734">
        <f>SUM(AB45:AH45)</f>
        <v/>
      </c>
      <c r="AA45" s="734" t="n"/>
      <c r="AB45" s="735" t="n"/>
      <c r="AC45" s="735" t="n"/>
      <c r="AD45" s="735" t="n"/>
      <c r="AE45" s="735" t="n"/>
      <c r="AF45" s="735" t="n"/>
      <c r="AG45" s="735" t="n"/>
      <c r="AH45" s="744" t="n"/>
      <c r="AI45" s="317" t="n"/>
      <c r="AJ45" s="743" t="inlineStr">
        <is>
          <t>OTHER GOVT</t>
        </is>
      </c>
      <c r="AK45" s="736">
        <f>SUM(AL45:AS45)</f>
        <v/>
      </c>
      <c r="AL45" s="737">
        <f>+AA45/Z45</f>
        <v/>
      </c>
      <c r="AM45" s="737">
        <f>+AB45/Z45</f>
        <v/>
      </c>
      <c r="AN45" s="737">
        <f>+AC45/Z45</f>
        <v/>
      </c>
      <c r="AO45" s="737">
        <f>+AD45/Z45</f>
        <v/>
      </c>
      <c r="AP45" s="737">
        <f>+AE45/Z45</f>
        <v/>
      </c>
      <c r="AQ45" s="737">
        <f>+AF45/Z45</f>
        <v/>
      </c>
      <c r="AR45" s="737">
        <f>+AG45/Z45</f>
        <v/>
      </c>
      <c r="AS45" s="746">
        <f>+AH45/Z45</f>
        <v/>
      </c>
      <c r="AU45" s="743" t="inlineStr">
        <is>
          <t>OTHER GOVT</t>
        </is>
      </c>
      <c r="AV45" s="2548">
        <f>+AW45/AW49</f>
        <v/>
      </c>
      <c r="AW45" s="734">
        <f>SUM(AY45:BE45)</f>
        <v/>
      </c>
      <c r="AX45" s="734" t="n"/>
      <c r="AY45" s="735" t="n"/>
      <c r="AZ45" s="735" t="n"/>
      <c r="BA45" s="735" t="n"/>
      <c r="BB45" s="735" t="n"/>
      <c r="BC45" s="735" t="n"/>
      <c r="BD45" s="735" t="n"/>
      <c r="BE45" s="744" t="n"/>
      <c r="BF45" s="317" t="n"/>
      <c r="BG45" s="743" t="inlineStr">
        <is>
          <t>OTHER GOVT</t>
        </is>
      </c>
      <c r="BH45" s="736">
        <f>SUM(BI45:BP45)</f>
        <v/>
      </c>
      <c r="BI45" s="737">
        <f>+AX45/AW45</f>
        <v/>
      </c>
      <c r="BJ45" s="737">
        <f>+AY45/AW45</f>
        <v/>
      </c>
      <c r="BK45" s="737">
        <f>+AZ45/AW45</f>
        <v/>
      </c>
      <c r="BL45" s="737">
        <f>+BA45/AW45</f>
        <v/>
      </c>
      <c r="BM45" s="737">
        <f>+BB45/AW45</f>
        <v/>
      </c>
      <c r="BN45" s="737">
        <f>+BC45/AW45</f>
        <v/>
      </c>
      <c r="BO45" s="737">
        <f>+BD45/AW45</f>
        <v/>
      </c>
      <c r="BP45" s="746">
        <f>+BE45/AW45</f>
        <v/>
      </c>
      <c r="BR45" s="743" t="inlineStr">
        <is>
          <t>OTHER GOVT</t>
        </is>
      </c>
      <c r="BS45" s="2548">
        <f>+BT45/BT49</f>
        <v/>
      </c>
      <c r="BT45" s="734">
        <f>SUM(BV45:CB45)</f>
        <v/>
      </c>
      <c r="BU45" s="734" t="n"/>
      <c r="BV45" s="735" t="n"/>
      <c r="BW45" s="735" t="n"/>
      <c r="BX45" s="735" t="n"/>
      <c r="BY45" s="735" t="n"/>
      <c r="BZ45" s="735" t="n"/>
      <c r="CA45" s="735" t="n"/>
      <c r="CB45" s="744" t="n"/>
      <c r="CC45" s="317" t="n"/>
      <c r="CD45" s="743" t="inlineStr">
        <is>
          <t>OTHER GOVT</t>
        </is>
      </c>
      <c r="CE45" s="736">
        <f>SUM(CF45:CM45)</f>
        <v/>
      </c>
      <c r="CF45" s="737">
        <f>+BU45/BT45</f>
        <v/>
      </c>
      <c r="CG45" s="737">
        <f>+BV45/BT45</f>
        <v/>
      </c>
      <c r="CH45" s="737">
        <f>+BW45/BT45</f>
        <v/>
      </c>
      <c r="CI45" s="737">
        <f>+BX45/BT45</f>
        <v/>
      </c>
      <c r="CJ45" s="737">
        <f>+BY45/BT45</f>
        <v/>
      </c>
      <c r="CK45" s="737">
        <f>+BZ45/BT45</f>
        <v/>
      </c>
      <c r="CL45" s="737">
        <f>+CA45/BT45</f>
        <v/>
      </c>
      <c r="CM45" s="746">
        <f>+CB45/BT45</f>
        <v/>
      </c>
      <c r="CO45" s="743" t="inlineStr">
        <is>
          <t>OTHER GOVT</t>
        </is>
      </c>
      <c r="CP45" s="2548">
        <f>+CQ45/CQ49</f>
        <v/>
      </c>
      <c r="CQ45" s="734">
        <f>SUM(CS45:CY45)</f>
        <v/>
      </c>
      <c r="CR45" s="734" t="n"/>
      <c r="CS45" s="735" t="n"/>
      <c r="CT45" s="735" t="n"/>
      <c r="CU45" s="735" t="n"/>
      <c r="CV45" s="735" t="n"/>
      <c r="CW45" s="735" t="n"/>
      <c r="CX45" s="735" t="n"/>
      <c r="CY45" s="744" t="n"/>
      <c r="CZ45" s="317" t="n"/>
      <c r="DA45" s="743" t="inlineStr">
        <is>
          <t>OTHER GOVT</t>
        </is>
      </c>
      <c r="DB45" s="736">
        <f>SUM(DC45:DJ45)</f>
        <v/>
      </c>
      <c r="DC45" s="737">
        <f>+CR45/CQ45</f>
        <v/>
      </c>
      <c r="DD45" s="737">
        <f>+CS45/CQ45</f>
        <v/>
      </c>
      <c r="DE45" s="737">
        <f>+CT45/CQ45</f>
        <v/>
      </c>
      <c r="DF45" s="737">
        <f>+CU45/CQ45</f>
        <v/>
      </c>
      <c r="DG45" s="737">
        <f>+CV45/CQ45</f>
        <v/>
      </c>
      <c r="DH45" s="737">
        <f>+CW45/CQ45</f>
        <v/>
      </c>
      <c r="DI45" s="737">
        <f>+CX45/CQ45</f>
        <v/>
      </c>
      <c r="DJ45" s="746">
        <f>+CY45/CQ45</f>
        <v/>
      </c>
      <c r="DL45" s="743" t="inlineStr">
        <is>
          <t>OTHER GOVT</t>
        </is>
      </c>
      <c r="DM45" s="2548">
        <f>+DN45/DN49</f>
        <v/>
      </c>
      <c r="DN45" s="734">
        <f>SUM(DP45:DV45)</f>
        <v/>
      </c>
      <c r="DO45" s="734" t="n"/>
      <c r="DP45" s="735" t="n"/>
      <c r="DQ45" s="735" t="n"/>
      <c r="DR45" s="735" t="n"/>
      <c r="DS45" s="735" t="n"/>
      <c r="DT45" s="735" t="n"/>
      <c r="DU45" s="735" t="n"/>
      <c r="DV45" s="744" t="n"/>
      <c r="DW45" s="317" t="n"/>
      <c r="DX45" s="743" t="inlineStr">
        <is>
          <t>OTHER GOVT</t>
        </is>
      </c>
      <c r="DY45" s="736">
        <f>SUM(DZ45:EG45)</f>
        <v/>
      </c>
      <c r="DZ45" s="737">
        <f>+DO45/DN45</f>
        <v/>
      </c>
      <c r="EA45" s="737">
        <f>+DP45/DN45</f>
        <v/>
      </c>
      <c r="EB45" s="737">
        <f>+DQ45/DN45</f>
        <v/>
      </c>
      <c r="EC45" s="737">
        <f>+DR45/DN45</f>
        <v/>
      </c>
      <c r="ED45" s="737">
        <f>+DS45/DN45</f>
        <v/>
      </c>
      <c r="EE45" s="737">
        <f>+DT45/DN45</f>
        <v/>
      </c>
      <c r="EF45" s="737">
        <f>+DU45/DN45</f>
        <v/>
      </c>
      <c r="EG45" s="746">
        <f>+DV45/DN45</f>
        <v/>
      </c>
      <c r="EI45" s="743" t="inlineStr">
        <is>
          <t>OTHER GOVT</t>
        </is>
      </c>
      <c r="EJ45" s="2548">
        <f>+EK45/EK49</f>
        <v/>
      </c>
      <c r="EK45" s="734">
        <f>SUM(EM45:ES45)</f>
        <v/>
      </c>
      <c r="EL45" s="734" t="n"/>
      <c r="EM45" s="735" t="n"/>
      <c r="EN45" s="735" t="n"/>
      <c r="EO45" s="735" t="n"/>
      <c r="EP45" s="735" t="n"/>
      <c r="EQ45" s="735" t="n"/>
      <c r="ER45" s="735" t="n"/>
      <c r="ES45" s="744" t="n"/>
      <c r="ET45" s="317" t="n"/>
      <c r="EU45" s="743" t="inlineStr">
        <is>
          <t>OTHER GOVT</t>
        </is>
      </c>
      <c r="EV45" s="736">
        <f>SUM(EW45:FD45)</f>
        <v/>
      </c>
      <c r="EW45" s="737">
        <f>+EL45/EK45</f>
        <v/>
      </c>
      <c r="EX45" s="737">
        <f>+EM45/EK45</f>
        <v/>
      </c>
      <c r="EY45" s="737">
        <f>+EN45/EK45</f>
        <v/>
      </c>
      <c r="EZ45" s="737">
        <f>+EO45/EK45</f>
        <v/>
      </c>
      <c r="FA45" s="737">
        <f>+EP45/EK45</f>
        <v/>
      </c>
      <c r="FB45" s="737">
        <f>+EQ45/EK45</f>
        <v/>
      </c>
      <c r="FC45" s="737">
        <f>+ER45/EK45</f>
        <v/>
      </c>
      <c r="FD45" s="746">
        <f>+ES45/EK45</f>
        <v/>
      </c>
      <c r="FF45" s="743" t="inlineStr">
        <is>
          <t>OTHER GOVT</t>
        </is>
      </c>
      <c r="FG45" s="2548">
        <f>+FH45/FH49</f>
        <v/>
      </c>
      <c r="FH45" s="734">
        <f>SUM(FJ45:FP45)</f>
        <v/>
      </c>
      <c r="FI45" s="734" t="n"/>
      <c r="FJ45" s="735" t="n"/>
      <c r="FK45" s="735" t="n"/>
      <c r="FL45" s="735" t="n"/>
      <c r="FM45" s="735" t="n"/>
      <c r="FN45" s="735" t="n"/>
      <c r="FO45" s="735" t="n"/>
      <c r="FP45" s="744" t="n"/>
      <c r="FQ45" s="317" t="n"/>
      <c r="FR45" s="743" t="inlineStr">
        <is>
          <t>OTHER GOVT</t>
        </is>
      </c>
      <c r="FS45" s="736">
        <f>SUM(FT45:GA45)</f>
        <v/>
      </c>
      <c r="FT45" s="737">
        <f>+FI45/FH45</f>
        <v/>
      </c>
      <c r="FU45" s="737">
        <f>+FJ45/FH45</f>
        <v/>
      </c>
      <c r="FV45" s="737">
        <f>+FK45/FH45</f>
        <v/>
      </c>
      <c r="FW45" s="737">
        <f>+FL45/FH45</f>
        <v/>
      </c>
      <c r="FX45" s="737">
        <f>+FM45/FH45</f>
        <v/>
      </c>
      <c r="FY45" s="737">
        <f>+FN45/FH45</f>
        <v/>
      </c>
      <c r="FZ45" s="737">
        <f>+FO45/FH45</f>
        <v/>
      </c>
      <c r="GA45" s="746">
        <f>+FP45/FH45</f>
        <v/>
      </c>
      <c r="GC45" s="743" t="inlineStr">
        <is>
          <t>OTHER GOVT</t>
        </is>
      </c>
      <c r="GD45" s="2548">
        <f>+GE45/GE49</f>
        <v/>
      </c>
      <c r="GE45" s="734">
        <f>SUM(GG45:GM45)</f>
        <v/>
      </c>
      <c r="GF45" s="734" t="n"/>
      <c r="GG45" s="735" t="n"/>
      <c r="GH45" s="735" t="n"/>
      <c r="GI45" s="735" t="n"/>
      <c r="GJ45" s="735" t="n"/>
      <c r="GK45" s="735" t="n"/>
      <c r="GL45" s="735" t="n"/>
      <c r="GM45" s="744" t="n"/>
      <c r="GN45" s="317" t="n"/>
      <c r="GO45" s="743" t="inlineStr">
        <is>
          <t>OTHER GOVT</t>
        </is>
      </c>
      <c r="GP45" s="736">
        <f>SUM(GQ45:GX45)</f>
        <v/>
      </c>
      <c r="GQ45" s="737">
        <f>+GF45/GE45</f>
        <v/>
      </c>
      <c r="GR45" s="737">
        <f>+GG45/GE45</f>
        <v/>
      </c>
      <c r="GS45" s="737">
        <f>+GH45/GE45</f>
        <v/>
      </c>
      <c r="GT45" s="737">
        <f>+GI45/GE45</f>
        <v/>
      </c>
      <c r="GU45" s="737">
        <f>+GJ45/GE45</f>
        <v/>
      </c>
      <c r="GV45" s="737">
        <f>+GK45/GE45</f>
        <v/>
      </c>
      <c r="GW45" s="737">
        <f>+GL45/GE45</f>
        <v/>
      </c>
      <c r="GX45" s="746">
        <f>+GM45/GE45</f>
        <v/>
      </c>
      <c r="GZ45" s="743" t="inlineStr">
        <is>
          <t>OTHER GOVT</t>
        </is>
      </c>
      <c r="HA45" s="2548">
        <f>+HB45/HB49</f>
        <v/>
      </c>
      <c r="HB45" s="734">
        <f>SUM(HD45:HJ45)</f>
        <v/>
      </c>
      <c r="HC45" s="734" t="n"/>
      <c r="HD45" s="735" t="n"/>
      <c r="HE45" s="735" t="n"/>
      <c r="HF45" s="735" t="n"/>
      <c r="HG45" s="735" t="n"/>
      <c r="HH45" s="735" t="n"/>
      <c r="HI45" s="735" t="n"/>
      <c r="HJ45" s="744" t="n"/>
      <c r="HK45" s="317" t="n"/>
      <c r="HL45" s="743" t="inlineStr">
        <is>
          <t>OTHER GOVT</t>
        </is>
      </c>
      <c r="HM45" s="736">
        <f>SUM(HN45:HU45)</f>
        <v/>
      </c>
      <c r="HN45" s="737">
        <f>+HC45/HB45</f>
        <v/>
      </c>
      <c r="HO45" s="737">
        <f>+HD45/HB45</f>
        <v/>
      </c>
      <c r="HP45" s="737">
        <f>+HE45/HB45</f>
        <v/>
      </c>
      <c r="HQ45" s="737">
        <f>+HF45/HB45</f>
        <v/>
      </c>
      <c r="HR45" s="737">
        <f>+HG45/HB45</f>
        <v/>
      </c>
      <c r="HS45" s="737">
        <f>+HH45/HB45</f>
        <v/>
      </c>
      <c r="HT45" s="737">
        <f>+HI45/HB45</f>
        <v/>
      </c>
      <c r="HU45" s="746">
        <f>+HJ45/HB45</f>
        <v/>
      </c>
      <c r="HW45" s="743" t="inlineStr">
        <is>
          <t>OTHER GOVT</t>
        </is>
      </c>
      <c r="HX45" s="2548">
        <f>+HY45/HY49</f>
        <v/>
      </c>
      <c r="HY45" s="734">
        <f>SUM(IA45:IG45)</f>
        <v/>
      </c>
      <c r="HZ45" s="734" t="n"/>
      <c r="IA45" s="735" t="n"/>
      <c r="IB45" s="735" t="n"/>
      <c r="IC45" s="735" t="n"/>
      <c r="ID45" s="735" t="n"/>
      <c r="IE45" s="735" t="n"/>
      <c r="IF45" s="735" t="n"/>
      <c r="IG45" s="744" t="n"/>
      <c r="IH45" s="317" t="n"/>
      <c r="II45" s="743" t="inlineStr">
        <is>
          <t>OTHER GOVT</t>
        </is>
      </c>
      <c r="IJ45" s="736">
        <f>SUM(IK45:IR45)</f>
        <v/>
      </c>
      <c r="IK45" s="737">
        <f>+HZ45/HY45</f>
        <v/>
      </c>
      <c r="IL45" s="737">
        <f>+IA45/HY45</f>
        <v/>
      </c>
      <c r="IM45" s="737">
        <f>+IB45/HY45</f>
        <v/>
      </c>
      <c r="IN45" s="737">
        <f>+IC45/HY45</f>
        <v/>
      </c>
      <c r="IO45" s="737">
        <f>+ID45/HY45</f>
        <v/>
      </c>
      <c r="IP45" s="737">
        <f>+IE45/HY45</f>
        <v/>
      </c>
      <c r="IQ45" s="737">
        <f>+IF45/HY45</f>
        <v/>
      </c>
      <c r="IR45" s="746">
        <f>+IG45/HY45</f>
        <v/>
      </c>
      <c r="IT45" s="743" t="inlineStr">
        <is>
          <t>OTHER GOVT</t>
        </is>
      </c>
      <c r="IU45" s="2548">
        <f>+IV45/IV49</f>
        <v/>
      </c>
      <c r="IV45" s="734">
        <f>SUM(IX45:JD45)</f>
        <v/>
      </c>
      <c r="IW45" s="734" t="n"/>
      <c r="IX45" s="735" t="n"/>
      <c r="IY45" s="735" t="n"/>
      <c r="IZ45" s="735" t="n"/>
      <c r="JA45" s="735" t="n"/>
      <c r="JB45" s="735" t="n"/>
      <c r="JC45" s="735" t="n"/>
      <c r="JD45" s="744" t="n"/>
      <c r="JE45" s="317" t="n"/>
      <c r="JF45" s="743" t="inlineStr">
        <is>
          <t>OTHER GOVT</t>
        </is>
      </c>
      <c r="JG45" s="736">
        <f>SUM(JH45:JO45)</f>
        <v/>
      </c>
      <c r="JH45" s="737">
        <f>+IW45/IV45</f>
        <v/>
      </c>
      <c r="JI45" s="737">
        <f>+IX45/IV45</f>
        <v/>
      </c>
      <c r="JJ45" s="737">
        <f>+IY45/IV45</f>
        <v/>
      </c>
      <c r="JK45" s="737">
        <f>+IZ45/IV45</f>
        <v/>
      </c>
      <c r="JL45" s="737">
        <f>+JA45/IV45</f>
        <v/>
      </c>
      <c r="JM45" s="737">
        <f>+JB45/IV45</f>
        <v/>
      </c>
      <c r="JN45" s="737">
        <f>+JC45/IV45</f>
        <v/>
      </c>
      <c r="JO45" s="746">
        <f>+JD45/IV45</f>
        <v/>
      </c>
      <c r="JQ45" s="743" t="inlineStr">
        <is>
          <t>OTHER GOVT</t>
        </is>
      </c>
      <c r="JR45" s="2548">
        <f>+JS45/JS49</f>
        <v/>
      </c>
      <c r="JS45" s="734">
        <f>SUM(JU45:KA45)</f>
        <v/>
      </c>
      <c r="JT45" s="734" t="n"/>
      <c r="JU45" s="735" t="n"/>
      <c r="JV45" s="735" t="n"/>
      <c r="JW45" s="735" t="n"/>
      <c r="JX45" s="735" t="n"/>
      <c r="JY45" s="735" t="n"/>
      <c r="JZ45" s="735" t="n"/>
      <c r="KA45" s="744" t="n"/>
      <c r="KB45" s="317" t="n"/>
      <c r="KC45" s="743" t="inlineStr">
        <is>
          <t>OTHER GOVT</t>
        </is>
      </c>
      <c r="KD45" s="736">
        <f>SUM(KE45:KL45)</f>
        <v/>
      </c>
      <c r="KE45" s="737">
        <f>+JT45/JS45</f>
        <v/>
      </c>
      <c r="KF45" s="737">
        <f>+JU45/JS45</f>
        <v/>
      </c>
      <c r="KG45" s="737">
        <f>+JV45/JS45</f>
        <v/>
      </c>
      <c r="KH45" s="737">
        <f>+JW45/JS45</f>
        <v/>
      </c>
      <c r="KI45" s="737">
        <f>+JX45/JS45</f>
        <v/>
      </c>
      <c r="KJ45" s="737">
        <f>+JY45/JS45</f>
        <v/>
      </c>
      <c r="KK45" s="737">
        <f>+JZ45/JS45</f>
        <v/>
      </c>
      <c r="KL45" s="746">
        <f>+KA45/JS45</f>
        <v/>
      </c>
    </row>
    <row r="46" ht="15.5" customHeight="1">
      <c r="A46" s="743" t="inlineStr">
        <is>
          <t>OTHER INELIG</t>
        </is>
      </c>
      <c r="B46" s="2548">
        <f>+C46/C49</f>
        <v/>
      </c>
      <c r="C46" s="734">
        <f>SUM(D46:K46)</f>
        <v/>
      </c>
      <c r="D46" s="734" t="n"/>
      <c r="E46" s="735" t="n"/>
      <c r="F46" s="735" t="n"/>
      <c r="G46" s="735" t="n"/>
      <c r="H46" s="735" t="n"/>
      <c r="I46" s="735" t="n"/>
      <c r="J46" s="735" t="n"/>
      <c r="K46" s="744" t="n"/>
      <c r="L46" s="317" t="n"/>
      <c r="M46" s="743" t="inlineStr">
        <is>
          <t>OTHER INELIG</t>
        </is>
      </c>
      <c r="N46" s="736">
        <f>SUM(O46:V46)</f>
        <v/>
      </c>
      <c r="O46" s="737">
        <f>+D46/C46</f>
        <v/>
      </c>
      <c r="P46" s="737">
        <f>+E46/C46</f>
        <v/>
      </c>
      <c r="Q46" s="737">
        <f>+F46/C46</f>
        <v/>
      </c>
      <c r="R46" s="737">
        <f>+G46/C46</f>
        <v/>
      </c>
      <c r="S46" s="737">
        <f>+H46/C46</f>
        <v/>
      </c>
      <c r="T46" s="737">
        <f>+I46/C46</f>
        <v/>
      </c>
      <c r="U46" s="737">
        <f>+J46/C46</f>
        <v/>
      </c>
      <c r="V46" s="746">
        <f>+K46/C46</f>
        <v/>
      </c>
      <c r="X46" s="743" t="inlineStr">
        <is>
          <t>OTHER INELIG</t>
        </is>
      </c>
      <c r="Y46" s="2548">
        <f>+Z46/Z49</f>
        <v/>
      </c>
      <c r="Z46" s="734">
        <f>SUM(AB46:AH46)</f>
        <v/>
      </c>
      <c r="AA46" s="734" t="n"/>
      <c r="AB46" s="735" t="n"/>
      <c r="AC46" s="735" t="n"/>
      <c r="AD46" s="735" t="n"/>
      <c r="AE46" s="735" t="n"/>
      <c r="AF46" s="735" t="n"/>
      <c r="AG46" s="735" t="n"/>
      <c r="AH46" s="744" t="n"/>
      <c r="AI46" s="317" t="n"/>
      <c r="AJ46" s="743" t="inlineStr">
        <is>
          <t>OTHER INELIG</t>
        </is>
      </c>
      <c r="AK46" s="736">
        <f>SUM(AL46:AS46)</f>
        <v/>
      </c>
      <c r="AL46" s="737">
        <f>+AA46/Z46</f>
        <v/>
      </c>
      <c r="AM46" s="737">
        <f>+AB46/Z46</f>
        <v/>
      </c>
      <c r="AN46" s="737">
        <f>+AC46/Z46</f>
        <v/>
      </c>
      <c r="AO46" s="737">
        <f>+AD46/Z46</f>
        <v/>
      </c>
      <c r="AP46" s="737">
        <f>+AE46/Z46</f>
        <v/>
      </c>
      <c r="AQ46" s="737">
        <f>+AF46/Z46</f>
        <v/>
      </c>
      <c r="AR46" s="737">
        <f>+AG46/Z46</f>
        <v/>
      </c>
      <c r="AS46" s="746">
        <f>+AH46/Z46</f>
        <v/>
      </c>
      <c r="AU46" s="743" t="inlineStr">
        <is>
          <t>OTHER INELIG</t>
        </is>
      </c>
      <c r="AV46" s="2548">
        <f>+AW46/AW49</f>
        <v/>
      </c>
      <c r="AW46" s="734">
        <f>SUM(AY46:BE46)</f>
        <v/>
      </c>
      <c r="AX46" s="734" t="n"/>
      <c r="AY46" s="735" t="n"/>
      <c r="AZ46" s="735" t="n"/>
      <c r="BA46" s="735" t="n"/>
      <c r="BB46" s="735" t="n"/>
      <c r="BC46" s="735" t="n"/>
      <c r="BD46" s="735" t="n"/>
      <c r="BE46" s="744" t="n"/>
      <c r="BF46" s="317" t="n"/>
      <c r="BG46" s="743" t="inlineStr">
        <is>
          <t>OTHER INELIG</t>
        </is>
      </c>
      <c r="BH46" s="736">
        <f>SUM(BI46:BP46)</f>
        <v/>
      </c>
      <c r="BI46" s="737">
        <f>+AX46/AW46</f>
        <v/>
      </c>
      <c r="BJ46" s="737">
        <f>+AY46/AW46</f>
        <v/>
      </c>
      <c r="BK46" s="737">
        <f>+AZ46/AW46</f>
        <v/>
      </c>
      <c r="BL46" s="737">
        <f>+BA46/AW46</f>
        <v/>
      </c>
      <c r="BM46" s="737">
        <f>+BB46/AW46</f>
        <v/>
      </c>
      <c r="BN46" s="737">
        <f>+BC46/AW46</f>
        <v/>
      </c>
      <c r="BO46" s="737">
        <f>+BD46/AW46</f>
        <v/>
      </c>
      <c r="BP46" s="746">
        <f>+BE46/AW46</f>
        <v/>
      </c>
      <c r="BR46" s="743" t="inlineStr">
        <is>
          <t>OTHER INELIG</t>
        </is>
      </c>
      <c r="BS46" s="2548">
        <f>+BT46/BT49</f>
        <v/>
      </c>
      <c r="BT46" s="734">
        <f>SUM(BV46:CB46)</f>
        <v/>
      </c>
      <c r="BU46" s="734" t="n"/>
      <c r="BV46" s="735" t="n"/>
      <c r="BW46" s="735" t="n"/>
      <c r="BX46" s="735" t="n"/>
      <c r="BY46" s="735" t="n"/>
      <c r="BZ46" s="735" t="n"/>
      <c r="CA46" s="735" t="n"/>
      <c r="CB46" s="744" t="n"/>
      <c r="CC46" s="317" t="n"/>
      <c r="CD46" s="743" t="inlineStr">
        <is>
          <t>OTHER INELIG</t>
        </is>
      </c>
      <c r="CE46" s="736">
        <f>SUM(CF46:CM46)</f>
        <v/>
      </c>
      <c r="CF46" s="737">
        <f>+BU46/BT46</f>
        <v/>
      </c>
      <c r="CG46" s="737">
        <f>+BV46/BT46</f>
        <v/>
      </c>
      <c r="CH46" s="737">
        <f>+BW46/BT46</f>
        <v/>
      </c>
      <c r="CI46" s="737">
        <f>+BX46/BT46</f>
        <v/>
      </c>
      <c r="CJ46" s="737">
        <f>+BY46/BT46</f>
        <v/>
      </c>
      <c r="CK46" s="737">
        <f>+BZ46/BT46</f>
        <v/>
      </c>
      <c r="CL46" s="737">
        <f>+CA46/BT46</f>
        <v/>
      </c>
      <c r="CM46" s="746">
        <f>+CB46/BT46</f>
        <v/>
      </c>
      <c r="CO46" s="743" t="inlineStr">
        <is>
          <t>OTHER INELIG</t>
        </is>
      </c>
      <c r="CP46" s="2548">
        <f>+CQ46/CQ49</f>
        <v/>
      </c>
      <c r="CQ46" s="734">
        <f>SUM(CS46:CY46)</f>
        <v/>
      </c>
      <c r="CR46" s="734" t="n"/>
      <c r="CS46" s="735" t="n"/>
      <c r="CT46" s="735" t="n"/>
      <c r="CU46" s="735" t="n"/>
      <c r="CV46" s="735" t="n"/>
      <c r="CW46" s="735" t="n"/>
      <c r="CX46" s="735" t="n"/>
      <c r="CY46" s="744" t="n"/>
      <c r="CZ46" s="317" t="n"/>
      <c r="DA46" s="743" t="inlineStr">
        <is>
          <t>OTHER INELIG</t>
        </is>
      </c>
      <c r="DB46" s="736">
        <f>SUM(DC46:DJ46)</f>
        <v/>
      </c>
      <c r="DC46" s="737">
        <f>+CR46/CQ46</f>
        <v/>
      </c>
      <c r="DD46" s="737">
        <f>+CS46/CQ46</f>
        <v/>
      </c>
      <c r="DE46" s="737">
        <f>+CT46/CQ46</f>
        <v/>
      </c>
      <c r="DF46" s="737">
        <f>+CU46/CQ46</f>
        <v/>
      </c>
      <c r="DG46" s="737">
        <f>+CV46/CQ46</f>
        <v/>
      </c>
      <c r="DH46" s="737">
        <f>+CW46/CQ46</f>
        <v/>
      </c>
      <c r="DI46" s="737">
        <f>+CX46/CQ46</f>
        <v/>
      </c>
      <c r="DJ46" s="746">
        <f>+CY46/CQ46</f>
        <v/>
      </c>
      <c r="DL46" s="743" t="inlineStr">
        <is>
          <t>OTHER INELIG</t>
        </is>
      </c>
      <c r="DM46" s="2548">
        <f>+DN46/DN49</f>
        <v/>
      </c>
      <c r="DN46" s="734">
        <f>SUM(DP46:DV46)</f>
        <v/>
      </c>
      <c r="DO46" s="734" t="n"/>
      <c r="DP46" s="735" t="n"/>
      <c r="DQ46" s="735" t="n"/>
      <c r="DR46" s="735" t="n"/>
      <c r="DS46" s="735" t="n"/>
      <c r="DT46" s="735" t="n"/>
      <c r="DU46" s="735" t="n"/>
      <c r="DV46" s="744" t="n"/>
      <c r="DW46" s="317" t="n"/>
      <c r="DX46" s="743" t="inlineStr">
        <is>
          <t>OTHER INELIG</t>
        </is>
      </c>
      <c r="DY46" s="736">
        <f>SUM(DZ46:EG46)</f>
        <v/>
      </c>
      <c r="DZ46" s="737">
        <f>+DO46/DN46</f>
        <v/>
      </c>
      <c r="EA46" s="737">
        <f>+DP46/DN46</f>
        <v/>
      </c>
      <c r="EB46" s="737">
        <f>+DQ46/DN46</f>
        <v/>
      </c>
      <c r="EC46" s="737">
        <f>+DR46/DN46</f>
        <v/>
      </c>
      <c r="ED46" s="737">
        <f>+DS46/DN46</f>
        <v/>
      </c>
      <c r="EE46" s="737">
        <f>+DT46/DN46</f>
        <v/>
      </c>
      <c r="EF46" s="737">
        <f>+DU46/DN46</f>
        <v/>
      </c>
      <c r="EG46" s="746">
        <f>+DV46/DN46</f>
        <v/>
      </c>
      <c r="EI46" s="743" t="inlineStr">
        <is>
          <t>OTHER INELIG</t>
        </is>
      </c>
      <c r="EJ46" s="2548">
        <f>+EK46/EK49</f>
        <v/>
      </c>
      <c r="EK46" s="734">
        <f>SUM(EM46:ES46)</f>
        <v/>
      </c>
      <c r="EL46" s="734" t="n"/>
      <c r="EM46" s="735" t="n"/>
      <c r="EN46" s="735" t="n"/>
      <c r="EO46" s="735" t="n"/>
      <c r="EP46" s="735" t="n"/>
      <c r="EQ46" s="735" t="n"/>
      <c r="ER46" s="735" t="n"/>
      <c r="ES46" s="744" t="n"/>
      <c r="ET46" s="317" t="n"/>
      <c r="EU46" s="743" t="inlineStr">
        <is>
          <t>OTHER INELIG</t>
        </is>
      </c>
      <c r="EV46" s="736">
        <f>SUM(EW46:FD46)</f>
        <v/>
      </c>
      <c r="EW46" s="737">
        <f>+EL46/EK46</f>
        <v/>
      </c>
      <c r="EX46" s="737">
        <f>+EM46/EK46</f>
        <v/>
      </c>
      <c r="EY46" s="737">
        <f>+EN46/EK46</f>
        <v/>
      </c>
      <c r="EZ46" s="737">
        <f>+EO46/EK46</f>
        <v/>
      </c>
      <c r="FA46" s="737">
        <f>+EP46/EK46</f>
        <v/>
      </c>
      <c r="FB46" s="737">
        <f>+EQ46/EK46</f>
        <v/>
      </c>
      <c r="FC46" s="737">
        <f>+ER46/EK46</f>
        <v/>
      </c>
      <c r="FD46" s="746">
        <f>+ES46/EK46</f>
        <v/>
      </c>
      <c r="FF46" s="743" t="inlineStr">
        <is>
          <t>OTHER INELIG</t>
        </is>
      </c>
      <c r="FG46" s="2548">
        <f>+FH46/FH49</f>
        <v/>
      </c>
      <c r="FH46" s="734">
        <f>SUM(FJ46:FP46)</f>
        <v/>
      </c>
      <c r="FI46" s="734" t="n"/>
      <c r="FJ46" s="735" t="n"/>
      <c r="FK46" s="735" t="n"/>
      <c r="FL46" s="735" t="n"/>
      <c r="FM46" s="735" t="n"/>
      <c r="FN46" s="735" t="n"/>
      <c r="FO46" s="735" t="n"/>
      <c r="FP46" s="744" t="n"/>
      <c r="FQ46" s="317" t="n"/>
      <c r="FR46" s="743" t="inlineStr">
        <is>
          <t>OTHER INELIG</t>
        </is>
      </c>
      <c r="FS46" s="736">
        <f>SUM(FT46:GA46)</f>
        <v/>
      </c>
      <c r="FT46" s="737">
        <f>+FI46/FH46</f>
        <v/>
      </c>
      <c r="FU46" s="737">
        <f>+FJ46/FH46</f>
        <v/>
      </c>
      <c r="FV46" s="737">
        <f>+FK46/FH46</f>
        <v/>
      </c>
      <c r="FW46" s="737">
        <f>+FL46/FH46</f>
        <v/>
      </c>
      <c r="FX46" s="737">
        <f>+FM46/FH46</f>
        <v/>
      </c>
      <c r="FY46" s="737">
        <f>+FN46/FH46</f>
        <v/>
      </c>
      <c r="FZ46" s="737">
        <f>+FO46/FH46</f>
        <v/>
      </c>
      <c r="GA46" s="746">
        <f>+FP46/FH46</f>
        <v/>
      </c>
      <c r="GC46" s="743" t="inlineStr">
        <is>
          <t>OTHER INELIG</t>
        </is>
      </c>
      <c r="GD46" s="2548">
        <f>+GE46/GE49</f>
        <v/>
      </c>
      <c r="GE46" s="734">
        <f>SUM(GG46:GM46)</f>
        <v/>
      </c>
      <c r="GF46" s="734" t="n"/>
      <c r="GG46" s="735" t="n"/>
      <c r="GH46" s="735" t="n"/>
      <c r="GI46" s="735" t="n"/>
      <c r="GJ46" s="735" t="n"/>
      <c r="GK46" s="735" t="n"/>
      <c r="GL46" s="735" t="n"/>
      <c r="GM46" s="744" t="n"/>
      <c r="GN46" s="317" t="n"/>
      <c r="GO46" s="743" t="inlineStr">
        <is>
          <t>OTHER INELIG</t>
        </is>
      </c>
      <c r="GP46" s="736">
        <f>SUM(GQ46:GX46)</f>
        <v/>
      </c>
      <c r="GQ46" s="737">
        <f>+GF46/GE46</f>
        <v/>
      </c>
      <c r="GR46" s="737">
        <f>+GG46/GE46</f>
        <v/>
      </c>
      <c r="GS46" s="737">
        <f>+GH46/GE46</f>
        <v/>
      </c>
      <c r="GT46" s="737">
        <f>+GI46/GE46</f>
        <v/>
      </c>
      <c r="GU46" s="737">
        <f>+GJ46/GE46</f>
        <v/>
      </c>
      <c r="GV46" s="737">
        <f>+GK46/GE46</f>
        <v/>
      </c>
      <c r="GW46" s="737">
        <f>+GL46/GE46</f>
        <v/>
      </c>
      <c r="GX46" s="746">
        <f>+GM46/GE46</f>
        <v/>
      </c>
      <c r="GZ46" s="743" t="inlineStr">
        <is>
          <t>OTHER INELIG</t>
        </is>
      </c>
      <c r="HA46" s="2548">
        <f>+HB46/HB49</f>
        <v/>
      </c>
      <c r="HB46" s="734">
        <f>SUM(HD46:HJ46)</f>
        <v/>
      </c>
      <c r="HC46" s="734" t="n"/>
      <c r="HD46" s="735" t="n"/>
      <c r="HE46" s="735" t="n"/>
      <c r="HF46" s="735" t="n"/>
      <c r="HG46" s="735" t="n"/>
      <c r="HH46" s="735" t="n"/>
      <c r="HI46" s="735" t="n"/>
      <c r="HJ46" s="744" t="n"/>
      <c r="HK46" s="317" t="n"/>
      <c r="HL46" s="743" t="inlineStr">
        <is>
          <t>OTHER INELIG</t>
        </is>
      </c>
      <c r="HM46" s="736">
        <f>SUM(HN46:HU46)</f>
        <v/>
      </c>
      <c r="HN46" s="737">
        <f>+HC46/HB46</f>
        <v/>
      </c>
      <c r="HO46" s="737">
        <f>+HD46/HB46</f>
        <v/>
      </c>
      <c r="HP46" s="737">
        <f>+HE46/HB46</f>
        <v/>
      </c>
      <c r="HQ46" s="737">
        <f>+HF46/HB46</f>
        <v/>
      </c>
      <c r="HR46" s="737">
        <f>+HG46/HB46</f>
        <v/>
      </c>
      <c r="HS46" s="737">
        <f>+HH46/HB46</f>
        <v/>
      </c>
      <c r="HT46" s="737">
        <f>+HI46/HB46</f>
        <v/>
      </c>
      <c r="HU46" s="746">
        <f>+HJ46/HB46</f>
        <v/>
      </c>
      <c r="HW46" s="743" t="inlineStr">
        <is>
          <t>OTHER INELIG</t>
        </is>
      </c>
      <c r="HX46" s="2548">
        <f>+HY46/HY49</f>
        <v/>
      </c>
      <c r="HY46" s="734">
        <f>SUM(IA46:IG46)</f>
        <v/>
      </c>
      <c r="HZ46" s="734" t="n"/>
      <c r="IA46" s="735" t="n"/>
      <c r="IB46" s="735" t="n"/>
      <c r="IC46" s="735" t="n"/>
      <c r="ID46" s="735" t="n"/>
      <c r="IE46" s="735" t="n"/>
      <c r="IF46" s="735" t="n"/>
      <c r="IG46" s="744" t="n"/>
      <c r="IH46" s="317" t="n"/>
      <c r="II46" s="743" t="inlineStr">
        <is>
          <t>OTHER INELIG</t>
        </is>
      </c>
      <c r="IJ46" s="736">
        <f>SUM(IK46:IR46)</f>
        <v/>
      </c>
      <c r="IK46" s="737">
        <f>+HZ46/HY46</f>
        <v/>
      </c>
      <c r="IL46" s="737">
        <f>+IA46/HY46</f>
        <v/>
      </c>
      <c r="IM46" s="737">
        <f>+IB46/HY46</f>
        <v/>
      </c>
      <c r="IN46" s="737">
        <f>+IC46/HY46</f>
        <v/>
      </c>
      <c r="IO46" s="737">
        <f>+ID46/HY46</f>
        <v/>
      </c>
      <c r="IP46" s="737">
        <f>+IE46/HY46</f>
        <v/>
      </c>
      <c r="IQ46" s="737">
        <f>+IF46/HY46</f>
        <v/>
      </c>
      <c r="IR46" s="746">
        <f>+IG46/HY46</f>
        <v/>
      </c>
      <c r="IT46" s="743" t="inlineStr">
        <is>
          <t>OTHER INELIG</t>
        </is>
      </c>
      <c r="IU46" s="2548">
        <f>+IV46/IV49</f>
        <v/>
      </c>
      <c r="IV46" s="734">
        <f>SUM(IX46:JD46)</f>
        <v/>
      </c>
      <c r="IW46" s="734" t="n"/>
      <c r="IX46" s="735" t="n"/>
      <c r="IY46" s="735" t="n"/>
      <c r="IZ46" s="735" t="n"/>
      <c r="JA46" s="735" t="n"/>
      <c r="JB46" s="735" t="n"/>
      <c r="JC46" s="735" t="n"/>
      <c r="JD46" s="744" t="n"/>
      <c r="JE46" s="317" t="n"/>
      <c r="JF46" s="743" t="inlineStr">
        <is>
          <t>OTHER INELIG</t>
        </is>
      </c>
      <c r="JG46" s="736">
        <f>SUM(JH46:JO46)</f>
        <v/>
      </c>
      <c r="JH46" s="737">
        <f>+IW46/IV46</f>
        <v/>
      </c>
      <c r="JI46" s="737">
        <f>+IX46/IV46</f>
        <v/>
      </c>
      <c r="JJ46" s="737">
        <f>+IY46/IV46</f>
        <v/>
      </c>
      <c r="JK46" s="737">
        <f>+IZ46/IV46</f>
        <v/>
      </c>
      <c r="JL46" s="737">
        <f>+JA46/IV46</f>
        <v/>
      </c>
      <c r="JM46" s="737">
        <f>+JB46/IV46</f>
        <v/>
      </c>
      <c r="JN46" s="737">
        <f>+JC46/IV46</f>
        <v/>
      </c>
      <c r="JO46" s="746">
        <f>+JD46/IV46</f>
        <v/>
      </c>
      <c r="JQ46" s="743" t="inlineStr">
        <is>
          <t>OTHER INELIG</t>
        </is>
      </c>
      <c r="JR46" s="2548">
        <f>+JS46/JS49</f>
        <v/>
      </c>
      <c r="JS46" s="734">
        <f>SUM(JU46:KA46)</f>
        <v/>
      </c>
      <c r="JT46" s="734" t="n"/>
      <c r="JU46" s="735" t="n"/>
      <c r="JV46" s="735" t="n"/>
      <c r="JW46" s="735" t="n"/>
      <c r="JX46" s="735" t="n"/>
      <c r="JY46" s="735" t="n"/>
      <c r="JZ46" s="735" t="n"/>
      <c r="KA46" s="744" t="n"/>
      <c r="KB46" s="317" t="n"/>
      <c r="KC46" s="743" t="inlineStr">
        <is>
          <t>OTHER INELIG</t>
        </is>
      </c>
      <c r="KD46" s="736">
        <f>SUM(KE46:KL46)</f>
        <v/>
      </c>
      <c r="KE46" s="737">
        <f>+JT46/JS46</f>
        <v/>
      </c>
      <c r="KF46" s="737">
        <f>+JU46/JS46</f>
        <v/>
      </c>
      <c r="KG46" s="737">
        <f>+JV46/JS46</f>
        <v/>
      </c>
      <c r="KH46" s="737">
        <f>+JW46/JS46</f>
        <v/>
      </c>
      <c r="KI46" s="737">
        <f>+JX46/JS46</f>
        <v/>
      </c>
      <c r="KJ46" s="737">
        <f>+JY46/JS46</f>
        <v/>
      </c>
      <c r="KK46" s="737">
        <f>+JZ46/JS46</f>
        <v/>
      </c>
      <c r="KL46" s="746">
        <f>+KA46/JS46</f>
        <v/>
      </c>
    </row>
    <row r="47" ht="15.5" customHeight="1">
      <c r="A47" s="743" t="inlineStr">
        <is>
          <t>SELF PAY</t>
        </is>
      </c>
      <c r="B47" s="2548">
        <f>+C47/C49</f>
        <v/>
      </c>
      <c r="C47" s="734">
        <f>SUM(D47:K47)</f>
        <v/>
      </c>
      <c r="D47" s="734" t="n"/>
      <c r="E47" s="735" t="n"/>
      <c r="F47" s="735" t="n"/>
      <c r="G47" s="735" t="n"/>
      <c r="H47" s="735" t="n"/>
      <c r="I47" s="735" t="n"/>
      <c r="J47" s="735" t="n"/>
      <c r="K47" s="744" t="n"/>
      <c r="L47" s="317" t="n"/>
      <c r="M47" s="743" t="inlineStr">
        <is>
          <t>SELF PAY</t>
        </is>
      </c>
      <c r="N47" s="736">
        <f>SUM(O47:V47)</f>
        <v/>
      </c>
      <c r="O47" s="737">
        <f>+D47/C47</f>
        <v/>
      </c>
      <c r="P47" s="737">
        <f>+E47/C47</f>
        <v/>
      </c>
      <c r="Q47" s="737">
        <f>+F47/C47</f>
        <v/>
      </c>
      <c r="R47" s="737">
        <f>+G47/C47</f>
        <v/>
      </c>
      <c r="S47" s="737">
        <f>+H47/C47</f>
        <v/>
      </c>
      <c r="T47" s="737">
        <f>+I47/C47</f>
        <v/>
      </c>
      <c r="U47" s="737">
        <f>+J47/C47</f>
        <v/>
      </c>
      <c r="V47" s="746">
        <f>+K47/C47</f>
        <v/>
      </c>
      <c r="X47" s="743" t="inlineStr">
        <is>
          <t>SELF PAY</t>
        </is>
      </c>
      <c r="Y47" s="2548">
        <f>+Z47/Z49</f>
        <v/>
      </c>
      <c r="Z47" s="734">
        <f>SUM(AB47:AH47)</f>
        <v/>
      </c>
      <c r="AA47" s="734" t="n"/>
      <c r="AB47" s="735" t="n"/>
      <c r="AC47" s="735" t="n"/>
      <c r="AD47" s="735" t="n"/>
      <c r="AE47" s="735" t="n"/>
      <c r="AF47" s="735" t="n"/>
      <c r="AG47" s="735" t="n"/>
      <c r="AH47" s="744" t="n"/>
      <c r="AI47" s="317" t="n"/>
      <c r="AJ47" s="743" t="inlineStr">
        <is>
          <t>SELF PAY</t>
        </is>
      </c>
      <c r="AK47" s="736">
        <f>SUM(AL47:AS47)</f>
        <v/>
      </c>
      <c r="AL47" s="737">
        <f>+AA47/Z47</f>
        <v/>
      </c>
      <c r="AM47" s="737">
        <f>+AB47/Z47</f>
        <v/>
      </c>
      <c r="AN47" s="737">
        <f>+AC47/Z47</f>
        <v/>
      </c>
      <c r="AO47" s="737">
        <f>+AD47/Z47</f>
        <v/>
      </c>
      <c r="AP47" s="737">
        <f>+AE47/Z47</f>
        <v/>
      </c>
      <c r="AQ47" s="737">
        <f>+AF47/Z47</f>
        <v/>
      </c>
      <c r="AR47" s="737">
        <f>+AG47/Z47</f>
        <v/>
      </c>
      <c r="AS47" s="746">
        <f>+AH47/Z47</f>
        <v/>
      </c>
      <c r="AU47" s="743" t="inlineStr">
        <is>
          <t>SELF PAY</t>
        </is>
      </c>
      <c r="AV47" s="2548">
        <f>+AW47/AW49</f>
        <v/>
      </c>
      <c r="AW47" s="734">
        <f>SUM(AY47:BE47)</f>
        <v/>
      </c>
      <c r="AX47" s="734" t="n"/>
      <c r="AY47" s="735" t="n"/>
      <c r="AZ47" s="735" t="n"/>
      <c r="BA47" s="735" t="n"/>
      <c r="BB47" s="735" t="n"/>
      <c r="BC47" s="735" t="n"/>
      <c r="BD47" s="735" t="n"/>
      <c r="BE47" s="744" t="n"/>
      <c r="BF47" s="317" t="n"/>
      <c r="BG47" s="743" t="inlineStr">
        <is>
          <t>SELF PAY</t>
        </is>
      </c>
      <c r="BH47" s="736">
        <f>SUM(BI47:BP47)</f>
        <v/>
      </c>
      <c r="BI47" s="737">
        <f>+AX47/AW47</f>
        <v/>
      </c>
      <c r="BJ47" s="737">
        <f>+AY47/AW47</f>
        <v/>
      </c>
      <c r="BK47" s="737">
        <f>+AZ47/AW47</f>
        <v/>
      </c>
      <c r="BL47" s="737">
        <f>+BA47/AW47</f>
        <v/>
      </c>
      <c r="BM47" s="737">
        <f>+BB47/AW47</f>
        <v/>
      </c>
      <c r="BN47" s="737">
        <f>+BC47/AW47</f>
        <v/>
      </c>
      <c r="BO47" s="737">
        <f>+BD47/AW47</f>
        <v/>
      </c>
      <c r="BP47" s="746">
        <f>+BE47/AW47</f>
        <v/>
      </c>
      <c r="BR47" s="743" t="inlineStr">
        <is>
          <t>SELF PAY</t>
        </is>
      </c>
      <c r="BS47" s="2548">
        <f>+BT47/BT49</f>
        <v/>
      </c>
      <c r="BT47" s="734">
        <f>SUM(BV47:CB47)</f>
        <v/>
      </c>
      <c r="BU47" s="734" t="n"/>
      <c r="BV47" s="735" t="n"/>
      <c r="BW47" s="735" t="n"/>
      <c r="BX47" s="735" t="n"/>
      <c r="BY47" s="735" t="n"/>
      <c r="BZ47" s="735" t="n"/>
      <c r="CA47" s="735" t="n"/>
      <c r="CB47" s="744" t="n"/>
      <c r="CC47" s="317" t="n"/>
      <c r="CD47" s="743" t="inlineStr">
        <is>
          <t>SELF PAY</t>
        </is>
      </c>
      <c r="CE47" s="736">
        <f>SUM(CF47:CM47)</f>
        <v/>
      </c>
      <c r="CF47" s="737">
        <f>+BU47/BT47</f>
        <v/>
      </c>
      <c r="CG47" s="737">
        <f>+BV47/BT47</f>
        <v/>
      </c>
      <c r="CH47" s="737">
        <f>+BW47/BT47</f>
        <v/>
      </c>
      <c r="CI47" s="737">
        <f>+BX47/BT47</f>
        <v/>
      </c>
      <c r="CJ47" s="737">
        <f>+BY47/BT47</f>
        <v/>
      </c>
      <c r="CK47" s="737">
        <f>+BZ47/BT47</f>
        <v/>
      </c>
      <c r="CL47" s="737">
        <f>+CA47/BT47</f>
        <v/>
      </c>
      <c r="CM47" s="746">
        <f>+CB47/BT47</f>
        <v/>
      </c>
      <c r="CO47" s="743" t="inlineStr">
        <is>
          <t>SELF PAY</t>
        </is>
      </c>
      <c r="CP47" s="2548">
        <f>+CQ47/CQ49</f>
        <v/>
      </c>
      <c r="CQ47" s="734">
        <f>SUM(CS47:CY47)</f>
        <v/>
      </c>
      <c r="CR47" s="734" t="n"/>
      <c r="CS47" s="735" t="n"/>
      <c r="CT47" s="735" t="n"/>
      <c r="CU47" s="735" t="n"/>
      <c r="CV47" s="735" t="n"/>
      <c r="CW47" s="735" t="n"/>
      <c r="CX47" s="735" t="n"/>
      <c r="CY47" s="744" t="n"/>
      <c r="CZ47" s="317" t="n"/>
      <c r="DA47" s="743" t="inlineStr">
        <is>
          <t>SELF PAY</t>
        </is>
      </c>
      <c r="DB47" s="736">
        <f>SUM(DC47:DJ47)</f>
        <v/>
      </c>
      <c r="DC47" s="737">
        <f>+CR47/CQ47</f>
        <v/>
      </c>
      <c r="DD47" s="737">
        <f>+CS47/CQ47</f>
        <v/>
      </c>
      <c r="DE47" s="737">
        <f>+CT47/CQ47</f>
        <v/>
      </c>
      <c r="DF47" s="737">
        <f>+CU47/CQ47</f>
        <v/>
      </c>
      <c r="DG47" s="737">
        <f>+CV47/CQ47</f>
        <v/>
      </c>
      <c r="DH47" s="737">
        <f>+CW47/CQ47</f>
        <v/>
      </c>
      <c r="DI47" s="737">
        <f>+CX47/CQ47</f>
        <v/>
      </c>
      <c r="DJ47" s="746">
        <f>+CY47/CQ47</f>
        <v/>
      </c>
      <c r="DL47" s="743" t="inlineStr">
        <is>
          <t>SELF PAY</t>
        </is>
      </c>
      <c r="DM47" s="2548">
        <f>+DN47/DN49</f>
        <v/>
      </c>
      <c r="DN47" s="734">
        <f>SUM(DP47:DV47)</f>
        <v/>
      </c>
      <c r="DO47" s="734" t="n"/>
      <c r="DP47" s="735" t="n"/>
      <c r="DQ47" s="735" t="n"/>
      <c r="DR47" s="735" t="n"/>
      <c r="DS47" s="735" t="n"/>
      <c r="DT47" s="735" t="n"/>
      <c r="DU47" s="735" t="n"/>
      <c r="DV47" s="744" t="n"/>
      <c r="DW47" s="317" t="n"/>
      <c r="DX47" s="743" t="inlineStr">
        <is>
          <t>SELF PAY</t>
        </is>
      </c>
      <c r="DY47" s="736">
        <f>SUM(DZ47:EG47)</f>
        <v/>
      </c>
      <c r="DZ47" s="737">
        <f>+DO47/DN47</f>
        <v/>
      </c>
      <c r="EA47" s="737">
        <f>+DP47/DN47</f>
        <v/>
      </c>
      <c r="EB47" s="737">
        <f>+DQ47/DN47</f>
        <v/>
      </c>
      <c r="EC47" s="737">
        <f>+DR47/DN47</f>
        <v/>
      </c>
      <c r="ED47" s="737">
        <f>+DS47/DN47</f>
        <v/>
      </c>
      <c r="EE47" s="737">
        <f>+DT47/DN47</f>
        <v/>
      </c>
      <c r="EF47" s="737">
        <f>+DU47/DN47</f>
        <v/>
      </c>
      <c r="EG47" s="746">
        <f>+DV47/DN47</f>
        <v/>
      </c>
      <c r="EI47" s="743" t="inlineStr">
        <is>
          <t>SELF PAY</t>
        </is>
      </c>
      <c r="EJ47" s="2548">
        <f>+EK47/EK49</f>
        <v/>
      </c>
      <c r="EK47" s="734">
        <f>SUM(EM47:ES47)</f>
        <v/>
      </c>
      <c r="EL47" s="734" t="n"/>
      <c r="EM47" s="735" t="n"/>
      <c r="EN47" s="735" t="n"/>
      <c r="EO47" s="735" t="n"/>
      <c r="EP47" s="735" t="n"/>
      <c r="EQ47" s="735" t="n"/>
      <c r="ER47" s="735" t="n"/>
      <c r="ES47" s="744" t="n"/>
      <c r="ET47" s="317" t="n"/>
      <c r="EU47" s="743" t="inlineStr">
        <is>
          <t>SELF PAY</t>
        </is>
      </c>
      <c r="EV47" s="736">
        <f>SUM(EW47:FD47)</f>
        <v/>
      </c>
      <c r="EW47" s="737">
        <f>+EL47/EK47</f>
        <v/>
      </c>
      <c r="EX47" s="737">
        <f>+EM47/EK47</f>
        <v/>
      </c>
      <c r="EY47" s="737">
        <f>+EN47/EK47</f>
        <v/>
      </c>
      <c r="EZ47" s="737">
        <f>+EO47/EK47</f>
        <v/>
      </c>
      <c r="FA47" s="737">
        <f>+EP47/EK47</f>
        <v/>
      </c>
      <c r="FB47" s="737">
        <f>+EQ47/EK47</f>
        <v/>
      </c>
      <c r="FC47" s="737">
        <f>+ER47/EK47</f>
        <v/>
      </c>
      <c r="FD47" s="746">
        <f>+ES47/EK47</f>
        <v/>
      </c>
      <c r="FF47" s="743" t="inlineStr">
        <is>
          <t>SELF PAY</t>
        </is>
      </c>
      <c r="FG47" s="2548">
        <f>+FH47/FH49</f>
        <v/>
      </c>
      <c r="FH47" s="734">
        <f>SUM(FJ47:FP47)</f>
        <v/>
      </c>
      <c r="FI47" s="734" t="n"/>
      <c r="FJ47" s="735" t="n"/>
      <c r="FK47" s="735" t="n"/>
      <c r="FL47" s="735" t="n"/>
      <c r="FM47" s="735" t="n"/>
      <c r="FN47" s="735" t="n"/>
      <c r="FO47" s="735" t="n"/>
      <c r="FP47" s="744" t="n"/>
      <c r="FQ47" s="317" t="n"/>
      <c r="FR47" s="743" t="inlineStr">
        <is>
          <t>SELF PAY</t>
        </is>
      </c>
      <c r="FS47" s="736">
        <f>SUM(FT47:GA47)</f>
        <v/>
      </c>
      <c r="FT47" s="737">
        <f>+FI47/FH47</f>
        <v/>
      </c>
      <c r="FU47" s="737">
        <f>+FJ47/FH47</f>
        <v/>
      </c>
      <c r="FV47" s="737">
        <f>+FK47/FH47</f>
        <v/>
      </c>
      <c r="FW47" s="737">
        <f>+FL47/FH47</f>
        <v/>
      </c>
      <c r="FX47" s="737">
        <f>+FM47/FH47</f>
        <v/>
      </c>
      <c r="FY47" s="737">
        <f>+FN47/FH47</f>
        <v/>
      </c>
      <c r="FZ47" s="737">
        <f>+FO47/FH47</f>
        <v/>
      </c>
      <c r="GA47" s="746">
        <f>+FP47/FH47</f>
        <v/>
      </c>
      <c r="GC47" s="743" t="inlineStr">
        <is>
          <t>SELF PAY</t>
        </is>
      </c>
      <c r="GD47" s="2548">
        <f>+GE47/GE49</f>
        <v/>
      </c>
      <c r="GE47" s="734">
        <f>SUM(GG47:GM47)</f>
        <v/>
      </c>
      <c r="GF47" s="734" t="n"/>
      <c r="GG47" s="735" t="n"/>
      <c r="GH47" s="735" t="n"/>
      <c r="GI47" s="735" t="n"/>
      <c r="GJ47" s="735" t="n"/>
      <c r="GK47" s="735" t="n"/>
      <c r="GL47" s="735" t="n"/>
      <c r="GM47" s="744" t="n"/>
      <c r="GN47" s="317" t="n"/>
      <c r="GO47" s="743" t="inlineStr">
        <is>
          <t>SELF PAY</t>
        </is>
      </c>
      <c r="GP47" s="736">
        <f>SUM(GQ47:GX47)</f>
        <v/>
      </c>
      <c r="GQ47" s="737">
        <f>+GF47/GE47</f>
        <v/>
      </c>
      <c r="GR47" s="737">
        <f>+GG47/GE47</f>
        <v/>
      </c>
      <c r="GS47" s="737">
        <f>+GH47/GE47</f>
        <v/>
      </c>
      <c r="GT47" s="737">
        <f>+GI47/GE47</f>
        <v/>
      </c>
      <c r="GU47" s="737">
        <f>+GJ47/GE47</f>
        <v/>
      </c>
      <c r="GV47" s="737">
        <f>+GK47/GE47</f>
        <v/>
      </c>
      <c r="GW47" s="737">
        <f>+GL47/GE47</f>
        <v/>
      </c>
      <c r="GX47" s="746">
        <f>+GM47/GE47</f>
        <v/>
      </c>
      <c r="GZ47" s="743" t="inlineStr">
        <is>
          <t>SELF PAY</t>
        </is>
      </c>
      <c r="HA47" s="2548">
        <f>+HB47/HB49</f>
        <v/>
      </c>
      <c r="HB47" s="734">
        <f>SUM(HD47:HJ47)</f>
        <v/>
      </c>
      <c r="HC47" s="734" t="n"/>
      <c r="HD47" s="735" t="n"/>
      <c r="HE47" s="735" t="n"/>
      <c r="HF47" s="735" t="n"/>
      <c r="HG47" s="735" t="n"/>
      <c r="HH47" s="735" t="n"/>
      <c r="HI47" s="735" t="n"/>
      <c r="HJ47" s="744" t="n"/>
      <c r="HK47" s="317" t="n"/>
      <c r="HL47" s="743" t="inlineStr">
        <is>
          <t>SELF PAY</t>
        </is>
      </c>
      <c r="HM47" s="736">
        <f>SUM(HN47:HU47)</f>
        <v/>
      </c>
      <c r="HN47" s="737">
        <f>+HC47/HB47</f>
        <v/>
      </c>
      <c r="HO47" s="737">
        <f>+HD47/HB47</f>
        <v/>
      </c>
      <c r="HP47" s="737">
        <f>+HE47/HB47</f>
        <v/>
      </c>
      <c r="HQ47" s="737">
        <f>+HF47/HB47</f>
        <v/>
      </c>
      <c r="HR47" s="737">
        <f>+HG47/HB47</f>
        <v/>
      </c>
      <c r="HS47" s="737">
        <f>+HH47/HB47</f>
        <v/>
      </c>
      <c r="HT47" s="737">
        <f>+HI47/HB47</f>
        <v/>
      </c>
      <c r="HU47" s="746">
        <f>+HJ47/HB47</f>
        <v/>
      </c>
      <c r="HW47" s="743" t="inlineStr">
        <is>
          <t>SELF PAY</t>
        </is>
      </c>
      <c r="HX47" s="2548">
        <f>+HY47/HY49</f>
        <v/>
      </c>
      <c r="HY47" s="734">
        <f>SUM(IA47:IG47)</f>
        <v/>
      </c>
      <c r="HZ47" s="734" t="n"/>
      <c r="IA47" s="735" t="n"/>
      <c r="IB47" s="735" t="n"/>
      <c r="IC47" s="735" t="n"/>
      <c r="ID47" s="735" t="n"/>
      <c r="IE47" s="735" t="n"/>
      <c r="IF47" s="735" t="n"/>
      <c r="IG47" s="744" t="n"/>
      <c r="IH47" s="317" t="n"/>
      <c r="II47" s="743" t="inlineStr">
        <is>
          <t>SELF PAY</t>
        </is>
      </c>
      <c r="IJ47" s="736">
        <f>SUM(IK47:IR47)</f>
        <v/>
      </c>
      <c r="IK47" s="737">
        <f>+HZ47/HY47</f>
        <v/>
      </c>
      <c r="IL47" s="737">
        <f>+IA47/HY47</f>
        <v/>
      </c>
      <c r="IM47" s="737">
        <f>+IB47/HY47</f>
        <v/>
      </c>
      <c r="IN47" s="737">
        <f>+IC47/HY47</f>
        <v/>
      </c>
      <c r="IO47" s="737">
        <f>+ID47/HY47</f>
        <v/>
      </c>
      <c r="IP47" s="737">
        <f>+IE47/HY47</f>
        <v/>
      </c>
      <c r="IQ47" s="737">
        <f>+IF47/HY47</f>
        <v/>
      </c>
      <c r="IR47" s="746">
        <f>+IG47/HY47</f>
        <v/>
      </c>
      <c r="IT47" s="743" t="inlineStr">
        <is>
          <t>SELF PAY</t>
        </is>
      </c>
      <c r="IU47" s="2548">
        <f>+IV47/IV49</f>
        <v/>
      </c>
      <c r="IV47" s="734">
        <f>SUM(IX47:JD47)</f>
        <v/>
      </c>
      <c r="IW47" s="734" t="n"/>
      <c r="IX47" s="735" t="n"/>
      <c r="IY47" s="735" t="n"/>
      <c r="IZ47" s="735" t="n"/>
      <c r="JA47" s="735" t="n"/>
      <c r="JB47" s="735" t="n"/>
      <c r="JC47" s="735" t="n"/>
      <c r="JD47" s="744" t="n"/>
      <c r="JE47" s="317" t="n"/>
      <c r="JF47" s="743" t="inlineStr">
        <is>
          <t>SELF PAY</t>
        </is>
      </c>
      <c r="JG47" s="736">
        <f>SUM(JH47:JO47)</f>
        <v/>
      </c>
      <c r="JH47" s="737">
        <f>+IW47/IV47</f>
        <v/>
      </c>
      <c r="JI47" s="737">
        <f>+IX47/IV47</f>
        <v/>
      </c>
      <c r="JJ47" s="737">
        <f>+IY47/IV47</f>
        <v/>
      </c>
      <c r="JK47" s="737">
        <f>+IZ47/IV47</f>
        <v/>
      </c>
      <c r="JL47" s="737">
        <f>+JA47/IV47</f>
        <v/>
      </c>
      <c r="JM47" s="737">
        <f>+JB47/IV47</f>
        <v/>
      </c>
      <c r="JN47" s="737">
        <f>+JC47/IV47</f>
        <v/>
      </c>
      <c r="JO47" s="746">
        <f>+JD47/IV47</f>
        <v/>
      </c>
      <c r="JQ47" s="743" t="inlineStr">
        <is>
          <t>SELF PAY</t>
        </is>
      </c>
      <c r="JR47" s="2548">
        <f>+JS47/JS49</f>
        <v/>
      </c>
      <c r="JS47" s="734">
        <f>SUM(JU47:KA47)</f>
        <v/>
      </c>
      <c r="JT47" s="734" t="n"/>
      <c r="JU47" s="735" t="n"/>
      <c r="JV47" s="735" t="n"/>
      <c r="JW47" s="735" t="n"/>
      <c r="JX47" s="735" t="n"/>
      <c r="JY47" s="735" t="n"/>
      <c r="JZ47" s="735" t="n"/>
      <c r="KA47" s="744" t="n"/>
      <c r="KB47" s="317" t="n"/>
      <c r="KC47" s="743" t="inlineStr">
        <is>
          <t>SELF PAY</t>
        </is>
      </c>
      <c r="KD47" s="736">
        <f>SUM(KE47:KL47)</f>
        <v/>
      </c>
      <c r="KE47" s="737">
        <f>+JT47/JS47</f>
        <v/>
      </c>
      <c r="KF47" s="737">
        <f>+JU47/JS47</f>
        <v/>
      </c>
      <c r="KG47" s="737">
        <f>+JV47/JS47</f>
        <v/>
      </c>
      <c r="KH47" s="737">
        <f>+JW47/JS47</f>
        <v/>
      </c>
      <c r="KI47" s="737">
        <f>+JX47/JS47</f>
        <v/>
      </c>
      <c r="KJ47" s="737">
        <f>+JY47/JS47</f>
        <v/>
      </c>
      <c r="KK47" s="737">
        <f>+JZ47/JS47</f>
        <v/>
      </c>
      <c r="KL47" s="746">
        <f>+KA47/JS47</f>
        <v/>
      </c>
    </row>
    <row r="48" ht="15.5" customHeight="1">
      <c r="A48" s="743" t="inlineStr">
        <is>
          <t>WORKERS COMP</t>
        </is>
      </c>
      <c r="B48" s="2548">
        <f>+C48/C49</f>
        <v/>
      </c>
      <c r="C48" s="734">
        <f>SUM(D48:K48)</f>
        <v/>
      </c>
      <c r="D48" s="734" t="n"/>
      <c r="E48" s="735" t="n"/>
      <c r="F48" s="735" t="n"/>
      <c r="G48" s="735" t="n"/>
      <c r="H48" s="735" t="n"/>
      <c r="I48" s="735" t="n"/>
      <c r="J48" s="735" t="n"/>
      <c r="K48" s="744" t="n"/>
      <c r="L48" s="317" t="n"/>
      <c r="M48" s="743" t="inlineStr">
        <is>
          <t>WORKERS COMP</t>
        </is>
      </c>
      <c r="N48" s="736">
        <f>SUM(O48:V48)</f>
        <v/>
      </c>
      <c r="O48" s="737">
        <f>+D48/C48</f>
        <v/>
      </c>
      <c r="P48" s="737">
        <f>+E48/C48</f>
        <v/>
      </c>
      <c r="Q48" s="737">
        <f>+F48/C48</f>
        <v/>
      </c>
      <c r="R48" s="737">
        <f>+G48/C48</f>
        <v/>
      </c>
      <c r="S48" s="737">
        <f>+H48/C48</f>
        <v/>
      </c>
      <c r="T48" s="737">
        <f>+I48/C48</f>
        <v/>
      </c>
      <c r="U48" s="737">
        <f>+J48/C48</f>
        <v/>
      </c>
      <c r="V48" s="746">
        <f>+K48/C48</f>
        <v/>
      </c>
      <c r="X48" s="743" t="inlineStr">
        <is>
          <t>WORKERS COMP</t>
        </is>
      </c>
      <c r="Y48" s="2548">
        <f>+Z48/Z49</f>
        <v/>
      </c>
      <c r="Z48" s="734">
        <f>SUM(AB48:AH48)</f>
        <v/>
      </c>
      <c r="AA48" s="734" t="n"/>
      <c r="AB48" s="735" t="n"/>
      <c r="AC48" s="735" t="n"/>
      <c r="AD48" s="735" t="n"/>
      <c r="AE48" s="735" t="n"/>
      <c r="AF48" s="735" t="n"/>
      <c r="AG48" s="735" t="n"/>
      <c r="AH48" s="744" t="n"/>
      <c r="AI48" s="317" t="n"/>
      <c r="AJ48" s="743" t="inlineStr">
        <is>
          <t>WORKERS COMP</t>
        </is>
      </c>
      <c r="AK48" s="736">
        <f>SUM(AL48:AS48)</f>
        <v/>
      </c>
      <c r="AL48" s="737">
        <f>+AA48/Z48</f>
        <v/>
      </c>
      <c r="AM48" s="737">
        <f>+AB48/Z48</f>
        <v/>
      </c>
      <c r="AN48" s="737">
        <f>+AC48/Z48</f>
        <v/>
      </c>
      <c r="AO48" s="737">
        <f>+AD48/Z48</f>
        <v/>
      </c>
      <c r="AP48" s="737">
        <f>+AE48/Z48</f>
        <v/>
      </c>
      <c r="AQ48" s="737">
        <f>+AF48/Z48</f>
        <v/>
      </c>
      <c r="AR48" s="737">
        <f>+AG48/Z48</f>
        <v/>
      </c>
      <c r="AS48" s="746">
        <f>+AH48/Z48</f>
        <v/>
      </c>
      <c r="AU48" s="743" t="inlineStr">
        <is>
          <t>WORKERS COMP</t>
        </is>
      </c>
      <c r="AV48" s="2548">
        <f>+AW48/AW49</f>
        <v/>
      </c>
      <c r="AW48" s="734">
        <f>SUM(AY48:BE48)</f>
        <v/>
      </c>
      <c r="AX48" s="734" t="n"/>
      <c r="AY48" s="735" t="n"/>
      <c r="AZ48" s="735" t="n"/>
      <c r="BA48" s="735" t="n"/>
      <c r="BB48" s="735" t="n"/>
      <c r="BC48" s="735" t="n"/>
      <c r="BD48" s="735" t="n"/>
      <c r="BE48" s="744" t="n"/>
      <c r="BF48" s="317" t="n"/>
      <c r="BG48" s="743" t="inlineStr">
        <is>
          <t>WORKERS COMP</t>
        </is>
      </c>
      <c r="BH48" s="736">
        <f>SUM(BI48:BP48)</f>
        <v/>
      </c>
      <c r="BI48" s="737">
        <f>+AX48/AW48</f>
        <v/>
      </c>
      <c r="BJ48" s="737">
        <f>+AY48/AW48</f>
        <v/>
      </c>
      <c r="BK48" s="737">
        <f>+AZ48/AW48</f>
        <v/>
      </c>
      <c r="BL48" s="737">
        <f>+BA48/AW48</f>
        <v/>
      </c>
      <c r="BM48" s="737">
        <f>+BB48/AW48</f>
        <v/>
      </c>
      <c r="BN48" s="737">
        <f>+BC48/AW48</f>
        <v/>
      </c>
      <c r="BO48" s="737">
        <f>+BD48/AW48</f>
        <v/>
      </c>
      <c r="BP48" s="746">
        <f>+BE48/AW48</f>
        <v/>
      </c>
      <c r="BR48" s="743" t="inlineStr">
        <is>
          <t>WORKERS COMP</t>
        </is>
      </c>
      <c r="BS48" s="2548">
        <f>+BT48/BT49</f>
        <v/>
      </c>
      <c r="BT48" s="734">
        <f>SUM(BV48:CB48)</f>
        <v/>
      </c>
      <c r="BU48" s="734" t="n"/>
      <c r="BV48" s="735" t="n"/>
      <c r="BW48" s="735" t="n"/>
      <c r="BX48" s="735" t="n"/>
      <c r="BY48" s="735" t="n"/>
      <c r="BZ48" s="735" t="n"/>
      <c r="CA48" s="735" t="n"/>
      <c r="CB48" s="744" t="n"/>
      <c r="CC48" s="317" t="n"/>
      <c r="CD48" s="743" t="inlineStr">
        <is>
          <t>WORKERS COMP</t>
        </is>
      </c>
      <c r="CE48" s="736">
        <f>SUM(CF48:CM48)</f>
        <v/>
      </c>
      <c r="CF48" s="737">
        <f>+BU48/BT48</f>
        <v/>
      </c>
      <c r="CG48" s="737">
        <f>+BV48/BT48</f>
        <v/>
      </c>
      <c r="CH48" s="737">
        <f>+BW48/BT48</f>
        <v/>
      </c>
      <c r="CI48" s="737">
        <f>+BX48/BT48</f>
        <v/>
      </c>
      <c r="CJ48" s="737">
        <f>+BY48/BT48</f>
        <v/>
      </c>
      <c r="CK48" s="737">
        <f>+BZ48/BT48</f>
        <v/>
      </c>
      <c r="CL48" s="737">
        <f>+CA48/BT48</f>
        <v/>
      </c>
      <c r="CM48" s="746">
        <f>+CB48/BT48</f>
        <v/>
      </c>
      <c r="CO48" s="743" t="inlineStr">
        <is>
          <t>WORKERS COMP</t>
        </is>
      </c>
      <c r="CP48" s="2548">
        <f>+CQ48/CQ49</f>
        <v/>
      </c>
      <c r="CQ48" s="734">
        <f>SUM(CS48:CY48)</f>
        <v/>
      </c>
      <c r="CR48" s="734" t="n"/>
      <c r="CS48" s="735" t="n"/>
      <c r="CT48" s="735" t="n"/>
      <c r="CU48" s="735" t="n"/>
      <c r="CV48" s="735" t="n"/>
      <c r="CW48" s="735" t="n"/>
      <c r="CX48" s="735" t="n"/>
      <c r="CY48" s="744" t="n"/>
      <c r="CZ48" s="317" t="n"/>
      <c r="DA48" s="743" t="inlineStr">
        <is>
          <t>WORKERS COMP</t>
        </is>
      </c>
      <c r="DB48" s="736">
        <f>SUM(DC48:DJ48)</f>
        <v/>
      </c>
      <c r="DC48" s="737">
        <f>+CR48/CQ48</f>
        <v/>
      </c>
      <c r="DD48" s="737">
        <f>+CS48/CQ48</f>
        <v/>
      </c>
      <c r="DE48" s="737">
        <f>+CT48/CQ48</f>
        <v/>
      </c>
      <c r="DF48" s="737">
        <f>+CU48/CQ48</f>
        <v/>
      </c>
      <c r="DG48" s="737">
        <f>+CV48/CQ48</f>
        <v/>
      </c>
      <c r="DH48" s="737">
        <f>+CW48/CQ48</f>
        <v/>
      </c>
      <c r="DI48" s="737">
        <f>+CX48/CQ48</f>
        <v/>
      </c>
      <c r="DJ48" s="746">
        <f>+CY48/CQ48</f>
        <v/>
      </c>
      <c r="DL48" s="743" t="inlineStr">
        <is>
          <t>WORKERS COMP</t>
        </is>
      </c>
      <c r="DM48" s="2548">
        <f>+DN48/DN49</f>
        <v/>
      </c>
      <c r="DN48" s="734">
        <f>SUM(DP48:DV48)</f>
        <v/>
      </c>
      <c r="DO48" s="734" t="n"/>
      <c r="DP48" s="735" t="n"/>
      <c r="DQ48" s="735" t="n"/>
      <c r="DR48" s="735" t="n"/>
      <c r="DS48" s="735" t="n"/>
      <c r="DT48" s="735" t="n"/>
      <c r="DU48" s="735" t="n"/>
      <c r="DV48" s="744" t="n"/>
      <c r="DW48" s="317" t="n"/>
      <c r="DX48" s="743" t="inlineStr">
        <is>
          <t>WORKERS COMP</t>
        </is>
      </c>
      <c r="DY48" s="736">
        <f>SUM(DZ48:EG48)</f>
        <v/>
      </c>
      <c r="DZ48" s="737">
        <f>+DO48/DN48</f>
        <v/>
      </c>
      <c r="EA48" s="737">
        <f>+DP48/DN48</f>
        <v/>
      </c>
      <c r="EB48" s="737">
        <f>+DQ48/DN48</f>
        <v/>
      </c>
      <c r="EC48" s="737">
        <f>+DR48/DN48</f>
        <v/>
      </c>
      <c r="ED48" s="737">
        <f>+DS48/DN48</f>
        <v/>
      </c>
      <c r="EE48" s="737">
        <f>+DT48/DN48</f>
        <v/>
      </c>
      <c r="EF48" s="737">
        <f>+DU48/DN48</f>
        <v/>
      </c>
      <c r="EG48" s="746">
        <f>+DV48/DN48</f>
        <v/>
      </c>
      <c r="EI48" s="743" t="inlineStr">
        <is>
          <t>WORKERS COMP</t>
        </is>
      </c>
      <c r="EJ48" s="2548">
        <f>+EK48/EK49</f>
        <v/>
      </c>
      <c r="EK48" s="734">
        <f>SUM(EM48:ES48)</f>
        <v/>
      </c>
      <c r="EL48" s="734" t="n"/>
      <c r="EM48" s="735" t="n"/>
      <c r="EN48" s="735" t="n"/>
      <c r="EO48" s="735" t="n"/>
      <c r="EP48" s="735" t="n"/>
      <c r="EQ48" s="735" t="n"/>
      <c r="ER48" s="735" t="n"/>
      <c r="ES48" s="744" t="n"/>
      <c r="ET48" s="317" t="n"/>
      <c r="EU48" s="743" t="inlineStr">
        <is>
          <t>WORKERS COMP</t>
        </is>
      </c>
      <c r="EV48" s="736">
        <f>SUM(EW48:FD48)</f>
        <v/>
      </c>
      <c r="EW48" s="737">
        <f>+EL48/EK48</f>
        <v/>
      </c>
      <c r="EX48" s="737">
        <f>+EM48/EK48</f>
        <v/>
      </c>
      <c r="EY48" s="737">
        <f>+EN48/EK48</f>
        <v/>
      </c>
      <c r="EZ48" s="737">
        <f>+EO48/EK48</f>
        <v/>
      </c>
      <c r="FA48" s="737">
        <f>+EP48/EK48</f>
        <v/>
      </c>
      <c r="FB48" s="737">
        <f>+EQ48/EK48</f>
        <v/>
      </c>
      <c r="FC48" s="737">
        <f>+ER48/EK48</f>
        <v/>
      </c>
      <c r="FD48" s="746">
        <f>+ES48/EK48</f>
        <v/>
      </c>
      <c r="FF48" s="743" t="inlineStr">
        <is>
          <t>WORKERS COMP</t>
        </is>
      </c>
      <c r="FG48" s="2548">
        <f>+FH48/FH49</f>
        <v/>
      </c>
      <c r="FH48" s="734">
        <f>SUM(FJ48:FP48)</f>
        <v/>
      </c>
      <c r="FI48" s="734" t="n"/>
      <c r="FJ48" s="735" t="n"/>
      <c r="FK48" s="735" t="n"/>
      <c r="FL48" s="735" t="n"/>
      <c r="FM48" s="735" t="n"/>
      <c r="FN48" s="735" t="n"/>
      <c r="FO48" s="735" t="n"/>
      <c r="FP48" s="744" t="n"/>
      <c r="FQ48" s="317" t="n"/>
      <c r="FR48" s="743" t="inlineStr">
        <is>
          <t>WORKERS COMP</t>
        </is>
      </c>
      <c r="FS48" s="736">
        <f>SUM(FT48:GA48)</f>
        <v/>
      </c>
      <c r="FT48" s="737">
        <f>+FI48/FH48</f>
        <v/>
      </c>
      <c r="FU48" s="737">
        <f>+FJ48/FH48</f>
        <v/>
      </c>
      <c r="FV48" s="737">
        <f>+FK48/FH48</f>
        <v/>
      </c>
      <c r="FW48" s="737">
        <f>+FL48/FH48</f>
        <v/>
      </c>
      <c r="FX48" s="737">
        <f>+FM48/FH48</f>
        <v/>
      </c>
      <c r="FY48" s="737">
        <f>+FN48/FH48</f>
        <v/>
      </c>
      <c r="FZ48" s="737">
        <f>+FO48/FH48</f>
        <v/>
      </c>
      <c r="GA48" s="746">
        <f>+FP48/FH48</f>
        <v/>
      </c>
      <c r="GC48" s="743" t="inlineStr">
        <is>
          <t>WORKERS COMP</t>
        </is>
      </c>
      <c r="GD48" s="2548">
        <f>+GE48/GE49</f>
        <v/>
      </c>
      <c r="GE48" s="734">
        <f>SUM(GG48:GM48)</f>
        <v/>
      </c>
      <c r="GF48" s="734" t="n"/>
      <c r="GG48" s="735" t="n"/>
      <c r="GH48" s="735" t="n"/>
      <c r="GI48" s="735" t="n"/>
      <c r="GJ48" s="735" t="n"/>
      <c r="GK48" s="735" t="n"/>
      <c r="GL48" s="735" t="n"/>
      <c r="GM48" s="744" t="n"/>
      <c r="GN48" s="317" t="n"/>
      <c r="GO48" s="743" t="inlineStr">
        <is>
          <t>WORKERS COMP</t>
        </is>
      </c>
      <c r="GP48" s="736">
        <f>SUM(GQ48:GX48)</f>
        <v/>
      </c>
      <c r="GQ48" s="737">
        <f>+GF48/GE48</f>
        <v/>
      </c>
      <c r="GR48" s="737">
        <f>+GG48/GE48</f>
        <v/>
      </c>
      <c r="GS48" s="737">
        <f>+GH48/GE48</f>
        <v/>
      </c>
      <c r="GT48" s="737">
        <f>+GI48/GE48</f>
        <v/>
      </c>
      <c r="GU48" s="737">
        <f>+GJ48/GE48</f>
        <v/>
      </c>
      <c r="GV48" s="737">
        <f>+GK48/GE48</f>
        <v/>
      </c>
      <c r="GW48" s="737">
        <f>+GL48/GE48</f>
        <v/>
      </c>
      <c r="GX48" s="746">
        <f>+GM48/GE48</f>
        <v/>
      </c>
      <c r="GZ48" s="743" t="inlineStr">
        <is>
          <t>WORKERS COMP</t>
        </is>
      </c>
      <c r="HA48" s="2548">
        <f>+HB48/HB49</f>
        <v/>
      </c>
      <c r="HB48" s="734">
        <f>SUM(HD48:HJ48)</f>
        <v/>
      </c>
      <c r="HC48" s="734" t="n"/>
      <c r="HD48" s="735" t="n"/>
      <c r="HE48" s="735" t="n"/>
      <c r="HF48" s="735" t="n"/>
      <c r="HG48" s="735" t="n"/>
      <c r="HH48" s="735" t="n"/>
      <c r="HI48" s="735" t="n"/>
      <c r="HJ48" s="744" t="n"/>
      <c r="HK48" s="317" t="n"/>
      <c r="HL48" s="743" t="inlineStr">
        <is>
          <t>WORKERS COMP</t>
        </is>
      </c>
      <c r="HM48" s="736">
        <f>SUM(HN48:HU48)</f>
        <v/>
      </c>
      <c r="HN48" s="737">
        <f>+HC48/HB48</f>
        <v/>
      </c>
      <c r="HO48" s="737">
        <f>+HD48/HB48</f>
        <v/>
      </c>
      <c r="HP48" s="737">
        <f>+HE48/HB48</f>
        <v/>
      </c>
      <c r="HQ48" s="737">
        <f>+HF48/HB48</f>
        <v/>
      </c>
      <c r="HR48" s="737">
        <f>+HG48/HB48</f>
        <v/>
      </c>
      <c r="HS48" s="737">
        <f>+HH48/HB48</f>
        <v/>
      </c>
      <c r="HT48" s="737">
        <f>+HI48/HB48</f>
        <v/>
      </c>
      <c r="HU48" s="746">
        <f>+HJ48/HB48</f>
        <v/>
      </c>
      <c r="HW48" s="743" t="inlineStr">
        <is>
          <t>WORKERS COMP</t>
        </is>
      </c>
      <c r="HX48" s="2548">
        <f>+HY48/HY49</f>
        <v/>
      </c>
      <c r="HY48" s="734">
        <f>SUM(IA48:IG48)</f>
        <v/>
      </c>
      <c r="HZ48" s="734" t="n"/>
      <c r="IA48" s="735" t="n"/>
      <c r="IB48" s="735" t="n"/>
      <c r="IC48" s="735" t="n"/>
      <c r="ID48" s="735" t="n"/>
      <c r="IE48" s="735" t="n"/>
      <c r="IF48" s="735" t="n"/>
      <c r="IG48" s="744" t="n"/>
      <c r="IH48" s="317" t="n"/>
      <c r="II48" s="743" t="inlineStr">
        <is>
          <t>WORKERS COMP</t>
        </is>
      </c>
      <c r="IJ48" s="736">
        <f>SUM(IK48:IR48)</f>
        <v/>
      </c>
      <c r="IK48" s="737">
        <f>+HZ48/HY48</f>
        <v/>
      </c>
      <c r="IL48" s="737">
        <f>+IA48/HY48</f>
        <v/>
      </c>
      <c r="IM48" s="737">
        <f>+IB48/HY48</f>
        <v/>
      </c>
      <c r="IN48" s="737">
        <f>+IC48/HY48</f>
        <v/>
      </c>
      <c r="IO48" s="737">
        <f>+ID48/HY48</f>
        <v/>
      </c>
      <c r="IP48" s="737">
        <f>+IE48/HY48</f>
        <v/>
      </c>
      <c r="IQ48" s="737">
        <f>+IF48/HY48</f>
        <v/>
      </c>
      <c r="IR48" s="746">
        <f>+IG48/HY48</f>
        <v/>
      </c>
      <c r="IT48" s="743" t="inlineStr">
        <is>
          <t>WORKERS COMP</t>
        </is>
      </c>
      <c r="IU48" s="2548">
        <f>+IV48/IV49</f>
        <v/>
      </c>
      <c r="IV48" s="734">
        <f>SUM(IX48:JD48)</f>
        <v/>
      </c>
      <c r="IW48" s="734" t="n"/>
      <c r="IX48" s="735" t="n"/>
      <c r="IY48" s="735" t="n"/>
      <c r="IZ48" s="735" t="n"/>
      <c r="JA48" s="735" t="n"/>
      <c r="JB48" s="735" t="n"/>
      <c r="JC48" s="735" t="n"/>
      <c r="JD48" s="744" t="n"/>
      <c r="JE48" s="317" t="n"/>
      <c r="JF48" s="743" t="inlineStr">
        <is>
          <t>WORKERS COMP</t>
        </is>
      </c>
      <c r="JG48" s="736">
        <f>SUM(JH48:JO48)</f>
        <v/>
      </c>
      <c r="JH48" s="737">
        <f>+IW48/IV48</f>
        <v/>
      </c>
      <c r="JI48" s="737">
        <f>+IX48/IV48</f>
        <v/>
      </c>
      <c r="JJ48" s="737">
        <f>+IY48/IV48</f>
        <v/>
      </c>
      <c r="JK48" s="737">
        <f>+IZ48/IV48</f>
        <v/>
      </c>
      <c r="JL48" s="737">
        <f>+JA48/IV48</f>
        <v/>
      </c>
      <c r="JM48" s="737">
        <f>+JB48/IV48</f>
        <v/>
      </c>
      <c r="JN48" s="737">
        <f>+JC48/IV48</f>
        <v/>
      </c>
      <c r="JO48" s="746">
        <f>+JD48/IV48</f>
        <v/>
      </c>
      <c r="JQ48" s="743" t="inlineStr">
        <is>
          <t>WORKERS COMP</t>
        </is>
      </c>
      <c r="JR48" s="2548">
        <f>+JS48/JS49</f>
        <v/>
      </c>
      <c r="JS48" s="734">
        <f>SUM(JU48:KA48)</f>
        <v/>
      </c>
      <c r="JT48" s="734" t="n"/>
      <c r="JU48" s="735" t="n"/>
      <c r="JV48" s="735" t="n"/>
      <c r="JW48" s="735" t="n"/>
      <c r="JX48" s="735" t="n"/>
      <c r="JY48" s="735" t="n"/>
      <c r="JZ48" s="735" t="n"/>
      <c r="KA48" s="744" t="n"/>
      <c r="KB48" s="317" t="n"/>
      <c r="KC48" s="743" t="inlineStr">
        <is>
          <t>WORKERS COMP</t>
        </is>
      </c>
      <c r="KD48" s="736">
        <f>SUM(KE48:KL48)</f>
        <v/>
      </c>
      <c r="KE48" s="737">
        <f>+JT48/JS48</f>
        <v/>
      </c>
      <c r="KF48" s="737">
        <f>+JU48/JS48</f>
        <v/>
      </c>
      <c r="KG48" s="737">
        <f>+JV48/JS48</f>
        <v/>
      </c>
      <c r="KH48" s="737">
        <f>+JW48/JS48</f>
        <v/>
      </c>
      <c r="KI48" s="737">
        <f>+JX48/JS48</f>
        <v/>
      </c>
      <c r="KJ48" s="737">
        <f>+JY48/JS48</f>
        <v/>
      </c>
      <c r="KK48" s="737">
        <f>+JZ48/JS48</f>
        <v/>
      </c>
      <c r="KL48" s="746">
        <f>+KA48/JS48</f>
        <v/>
      </c>
    </row>
    <row r="49" ht="15.5" customHeight="1" thickBot="1">
      <c r="A49" s="1446">
        <f>X49</f>
        <v/>
      </c>
      <c r="B49" s="2549">
        <f>SUM(B30:B48)</f>
        <v/>
      </c>
      <c r="C49" s="1448">
        <f>SUM(C30:C48)</f>
        <v/>
      </c>
      <c r="D49" s="1448">
        <f>SUM(D30:D48)</f>
        <v/>
      </c>
      <c r="E49" s="1448">
        <f>SUM(E30:E48)</f>
        <v/>
      </c>
      <c r="F49" s="1448">
        <f>SUM(F30:F48)</f>
        <v/>
      </c>
      <c r="G49" s="1448">
        <f>SUM(G30:G48)</f>
        <v/>
      </c>
      <c r="H49" s="1448">
        <f>SUM(H30:H48)</f>
        <v/>
      </c>
      <c r="I49" s="1448">
        <f>SUM(I30:I48)</f>
        <v/>
      </c>
      <c r="J49" s="1448">
        <f>SUM(J30:J48)</f>
        <v/>
      </c>
      <c r="K49" s="1449">
        <f>SUM(K30:K48)</f>
        <v/>
      </c>
      <c r="L49" s="317" t="n"/>
      <c r="M49" s="1446">
        <f>A49</f>
        <v/>
      </c>
      <c r="N49" s="1450">
        <f>SUM(O49:V49)</f>
        <v/>
      </c>
      <c r="O49" s="1451">
        <f>+D49/C49</f>
        <v/>
      </c>
      <c r="P49" s="1451">
        <f>+E49/C49</f>
        <v/>
      </c>
      <c r="Q49" s="1451">
        <f>+F49/C49</f>
        <v/>
      </c>
      <c r="R49" s="1451">
        <f>+G49/C49</f>
        <v/>
      </c>
      <c r="S49" s="1451">
        <f>+H49/C49</f>
        <v/>
      </c>
      <c r="T49" s="1451">
        <f>+I49/C49</f>
        <v/>
      </c>
      <c r="U49" s="1451">
        <f>+J49/C49</f>
        <v/>
      </c>
      <c r="V49" s="1452">
        <f>+K49/C49</f>
        <v/>
      </c>
      <c r="X49" s="1446" t="inlineStr">
        <is>
          <t>TOTAL</t>
        </is>
      </c>
      <c r="Y49" s="2549">
        <f>SUM(Y30:Y48)</f>
        <v/>
      </c>
      <c r="Z49" s="1448">
        <f>SUM(Z30:Z48)</f>
        <v/>
      </c>
      <c r="AA49" s="1448">
        <f>SUM(AA30:AA48)</f>
        <v/>
      </c>
      <c r="AB49" s="1448">
        <f>SUM(AB30:AB48)</f>
        <v/>
      </c>
      <c r="AC49" s="1448">
        <f>SUM(AC30:AC48)</f>
        <v/>
      </c>
      <c r="AD49" s="1448">
        <f>SUM(AD30:AD48)</f>
        <v/>
      </c>
      <c r="AE49" s="1448">
        <f>SUM(AE30:AE48)</f>
        <v/>
      </c>
      <c r="AF49" s="1448">
        <f>SUM(AF30:AF48)</f>
        <v/>
      </c>
      <c r="AG49" s="1448">
        <f>SUM(AG30:AG48)</f>
        <v/>
      </c>
      <c r="AH49" s="1449">
        <f>SUM(AH30:AH48)</f>
        <v/>
      </c>
      <c r="AI49" s="317" t="n"/>
      <c r="AJ49" s="1446">
        <f>X49</f>
        <v/>
      </c>
      <c r="AK49" s="1450">
        <f>SUM(AL49:AS49)</f>
        <v/>
      </c>
      <c r="AL49" s="1451">
        <f>+AA49/Z49</f>
        <v/>
      </c>
      <c r="AM49" s="1451">
        <f>+AB49/Z49</f>
        <v/>
      </c>
      <c r="AN49" s="1451">
        <f>+AC49/Z49</f>
        <v/>
      </c>
      <c r="AO49" s="1451">
        <f>+AD49/Z49</f>
        <v/>
      </c>
      <c r="AP49" s="1451">
        <f>+AE49/Z49</f>
        <v/>
      </c>
      <c r="AQ49" s="1451">
        <f>+AF49/Z49</f>
        <v/>
      </c>
      <c r="AR49" s="1451">
        <f>+AG49/Z49</f>
        <v/>
      </c>
      <c r="AS49" s="1452">
        <f>+AH49/Z49</f>
        <v/>
      </c>
      <c r="AU49" s="1446" t="inlineStr">
        <is>
          <t>TOTAL</t>
        </is>
      </c>
      <c r="AV49" s="2549">
        <f>SUM(AV30:AV48)</f>
        <v/>
      </c>
      <c r="AW49" s="1448">
        <f>SUM(AW30:AW48)</f>
        <v/>
      </c>
      <c r="AX49" s="1448">
        <f>SUM(AX30:AX48)</f>
        <v/>
      </c>
      <c r="AY49" s="1448">
        <f>SUM(AY30:AY48)</f>
        <v/>
      </c>
      <c r="AZ49" s="1448">
        <f>SUM(AZ30:AZ48)</f>
        <v/>
      </c>
      <c r="BA49" s="1448">
        <f>SUM(BA30:BA48)</f>
        <v/>
      </c>
      <c r="BB49" s="1448">
        <f>SUM(BB30:BB48)</f>
        <v/>
      </c>
      <c r="BC49" s="1448">
        <f>SUM(BC30:BC48)</f>
        <v/>
      </c>
      <c r="BD49" s="1448">
        <f>SUM(BD30:BD48)</f>
        <v/>
      </c>
      <c r="BE49" s="1449">
        <f>SUM(BE30:BE48)</f>
        <v/>
      </c>
      <c r="BF49" s="317" t="n"/>
      <c r="BG49" s="1446">
        <f>AU49</f>
        <v/>
      </c>
      <c r="BH49" s="1450">
        <f>SUM(BI49:BP49)</f>
        <v/>
      </c>
      <c r="BI49" s="1451">
        <f>+AX49/AW49</f>
        <v/>
      </c>
      <c r="BJ49" s="1451">
        <f>+AY49/AW49</f>
        <v/>
      </c>
      <c r="BK49" s="1451">
        <f>+AZ49/AW49</f>
        <v/>
      </c>
      <c r="BL49" s="1451">
        <f>+BA49/AW49</f>
        <v/>
      </c>
      <c r="BM49" s="1451">
        <f>+BB49/AW49</f>
        <v/>
      </c>
      <c r="BN49" s="1451">
        <f>+BC49/AW49</f>
        <v/>
      </c>
      <c r="BO49" s="1451">
        <f>+BD49/AW49</f>
        <v/>
      </c>
      <c r="BP49" s="1452">
        <f>+BE49/AW49</f>
        <v/>
      </c>
      <c r="BR49" s="1446" t="inlineStr">
        <is>
          <t>TOTAL</t>
        </is>
      </c>
      <c r="BS49" s="2549">
        <f>SUM(BS30:BS48)</f>
        <v/>
      </c>
      <c r="BT49" s="1448">
        <f>SUM(BT30:BT48)</f>
        <v/>
      </c>
      <c r="BU49" s="1448">
        <f>SUM(BU30:BU48)</f>
        <v/>
      </c>
      <c r="BV49" s="1448">
        <f>SUM(BV30:BV48)</f>
        <v/>
      </c>
      <c r="BW49" s="1448">
        <f>SUM(BW30:BW48)</f>
        <v/>
      </c>
      <c r="BX49" s="1448">
        <f>SUM(BX30:BX48)</f>
        <v/>
      </c>
      <c r="BY49" s="1448">
        <f>SUM(BY30:BY48)</f>
        <v/>
      </c>
      <c r="BZ49" s="1448">
        <f>SUM(BZ30:BZ48)</f>
        <v/>
      </c>
      <c r="CA49" s="1448">
        <f>SUM(CA30:CA48)</f>
        <v/>
      </c>
      <c r="CB49" s="1449">
        <f>SUM(CB30:CB48)</f>
        <v/>
      </c>
      <c r="CC49" s="317" t="n"/>
      <c r="CD49" s="1446">
        <f>BR49</f>
        <v/>
      </c>
      <c r="CE49" s="1450">
        <f>SUM(CF49:CM49)</f>
        <v/>
      </c>
      <c r="CF49" s="1451">
        <f>+BU49/BT49</f>
        <v/>
      </c>
      <c r="CG49" s="1451">
        <f>+BV49/BT49</f>
        <v/>
      </c>
      <c r="CH49" s="1451">
        <f>+BW49/BT49</f>
        <v/>
      </c>
      <c r="CI49" s="1451">
        <f>+BX49/BT49</f>
        <v/>
      </c>
      <c r="CJ49" s="1451">
        <f>+BY49/BT49</f>
        <v/>
      </c>
      <c r="CK49" s="1451">
        <f>+BZ49/BT49</f>
        <v/>
      </c>
      <c r="CL49" s="1451">
        <f>+CA49/BT49</f>
        <v/>
      </c>
      <c r="CM49" s="1452">
        <f>+CB49/BT49</f>
        <v/>
      </c>
      <c r="CO49" s="1446" t="inlineStr">
        <is>
          <t>TOTAL</t>
        </is>
      </c>
      <c r="CP49" s="2549">
        <f>SUM(CP30:CP48)</f>
        <v/>
      </c>
      <c r="CQ49" s="1448">
        <f>SUM(CQ30:CQ48)</f>
        <v/>
      </c>
      <c r="CR49" s="1448">
        <f>SUM(CR30:CR48)</f>
        <v/>
      </c>
      <c r="CS49" s="1448">
        <f>SUM(CS30:CS48)</f>
        <v/>
      </c>
      <c r="CT49" s="1448">
        <f>SUM(CT30:CT48)</f>
        <v/>
      </c>
      <c r="CU49" s="1448">
        <f>SUM(CU30:CU48)</f>
        <v/>
      </c>
      <c r="CV49" s="1448">
        <f>SUM(CV30:CV48)</f>
        <v/>
      </c>
      <c r="CW49" s="1448">
        <f>SUM(CW30:CW48)</f>
        <v/>
      </c>
      <c r="CX49" s="1448">
        <f>SUM(CX30:CX48)</f>
        <v/>
      </c>
      <c r="CY49" s="1449">
        <f>SUM(CY30:CY48)</f>
        <v/>
      </c>
      <c r="CZ49" s="317" t="n"/>
      <c r="DA49" s="1446">
        <f>CO49</f>
        <v/>
      </c>
      <c r="DB49" s="1450">
        <f>SUM(DC49:DJ49)</f>
        <v/>
      </c>
      <c r="DC49" s="1451">
        <f>+CR49/CQ49</f>
        <v/>
      </c>
      <c r="DD49" s="1451">
        <f>+CS49/CQ49</f>
        <v/>
      </c>
      <c r="DE49" s="1451">
        <f>+CT49/CQ49</f>
        <v/>
      </c>
      <c r="DF49" s="1451">
        <f>+CU49/CQ49</f>
        <v/>
      </c>
      <c r="DG49" s="1451">
        <f>+CV49/CQ49</f>
        <v/>
      </c>
      <c r="DH49" s="1451">
        <f>+CW49/CQ49</f>
        <v/>
      </c>
      <c r="DI49" s="1451">
        <f>+CX49/CQ49</f>
        <v/>
      </c>
      <c r="DJ49" s="1452">
        <f>+CY49/CQ49</f>
        <v/>
      </c>
      <c r="DL49" s="1446" t="inlineStr">
        <is>
          <t>TOTAL</t>
        </is>
      </c>
      <c r="DM49" s="2549">
        <f>SUM(DM30:DM48)</f>
        <v/>
      </c>
      <c r="DN49" s="1448">
        <f>SUM(DN30:DN48)</f>
        <v/>
      </c>
      <c r="DO49" s="1448">
        <f>SUM(DO30:DO48)</f>
        <v/>
      </c>
      <c r="DP49" s="1448">
        <f>SUM(DP30:DP48)</f>
        <v/>
      </c>
      <c r="DQ49" s="1448">
        <f>SUM(DQ30:DQ48)</f>
        <v/>
      </c>
      <c r="DR49" s="1448">
        <f>SUM(DR30:DR48)</f>
        <v/>
      </c>
      <c r="DS49" s="1448">
        <f>SUM(DS30:DS48)</f>
        <v/>
      </c>
      <c r="DT49" s="1448">
        <f>SUM(DT30:DT48)</f>
        <v/>
      </c>
      <c r="DU49" s="1448">
        <f>SUM(DU30:DU48)</f>
        <v/>
      </c>
      <c r="DV49" s="1449">
        <f>SUM(DV30:DV48)</f>
        <v/>
      </c>
      <c r="DW49" s="317" t="n"/>
      <c r="DX49" s="1446">
        <f>DL49</f>
        <v/>
      </c>
      <c r="DY49" s="1450">
        <f>SUM(DZ49:EG49)</f>
        <v/>
      </c>
      <c r="DZ49" s="1451">
        <f>+DO49/DN49</f>
        <v/>
      </c>
      <c r="EA49" s="1451">
        <f>+DP49/DN49</f>
        <v/>
      </c>
      <c r="EB49" s="1451">
        <f>+DQ49/DN49</f>
        <v/>
      </c>
      <c r="EC49" s="1451">
        <f>+DR49/DN49</f>
        <v/>
      </c>
      <c r="ED49" s="1451">
        <f>+DS49/DN49</f>
        <v/>
      </c>
      <c r="EE49" s="1451">
        <f>+DT49/DN49</f>
        <v/>
      </c>
      <c r="EF49" s="1451">
        <f>+DU49/DN49</f>
        <v/>
      </c>
      <c r="EG49" s="1452">
        <f>+DV49/DN49</f>
        <v/>
      </c>
      <c r="EI49" s="1446" t="inlineStr">
        <is>
          <t>TOTAL</t>
        </is>
      </c>
      <c r="EJ49" s="2549">
        <f>SUM(EJ30:EJ48)</f>
        <v/>
      </c>
      <c r="EK49" s="1448">
        <f>SUM(EK30:EK48)</f>
        <v/>
      </c>
      <c r="EL49" s="1448">
        <f>SUM(EL30:EL48)</f>
        <v/>
      </c>
      <c r="EM49" s="1448">
        <f>SUM(EM30:EM48)</f>
        <v/>
      </c>
      <c r="EN49" s="1448">
        <f>SUM(EN30:EN48)</f>
        <v/>
      </c>
      <c r="EO49" s="1448">
        <f>SUM(EO30:EO48)</f>
        <v/>
      </c>
      <c r="EP49" s="1448">
        <f>SUM(EP30:EP48)</f>
        <v/>
      </c>
      <c r="EQ49" s="1448">
        <f>SUM(EQ30:EQ48)</f>
        <v/>
      </c>
      <c r="ER49" s="1448">
        <f>SUM(ER30:ER48)</f>
        <v/>
      </c>
      <c r="ES49" s="1449">
        <f>SUM(ES30:ES48)</f>
        <v/>
      </c>
      <c r="ET49" s="317" t="n"/>
      <c r="EU49" s="1446">
        <f>EI49</f>
        <v/>
      </c>
      <c r="EV49" s="1450">
        <f>SUM(EW49:FD49)</f>
        <v/>
      </c>
      <c r="EW49" s="1451">
        <f>+EL49/EK49</f>
        <v/>
      </c>
      <c r="EX49" s="1451">
        <f>+EM49/EK49</f>
        <v/>
      </c>
      <c r="EY49" s="1451">
        <f>+EN49/EK49</f>
        <v/>
      </c>
      <c r="EZ49" s="1451">
        <f>+EO49/EK49</f>
        <v/>
      </c>
      <c r="FA49" s="1451">
        <f>+EP49/EK49</f>
        <v/>
      </c>
      <c r="FB49" s="1451">
        <f>+EQ49/EK49</f>
        <v/>
      </c>
      <c r="FC49" s="1451">
        <f>+ER49/EK49</f>
        <v/>
      </c>
      <c r="FD49" s="1452">
        <f>+ES49/EK49</f>
        <v/>
      </c>
      <c r="FF49" s="1446" t="inlineStr">
        <is>
          <t>TOTAL</t>
        </is>
      </c>
      <c r="FG49" s="2549">
        <f>SUM(FG30:FG48)</f>
        <v/>
      </c>
      <c r="FH49" s="1448">
        <f>SUM(FH30:FH48)</f>
        <v/>
      </c>
      <c r="FI49" s="1448">
        <f>SUM(FI30:FI48)</f>
        <v/>
      </c>
      <c r="FJ49" s="1448">
        <f>SUM(FJ30:FJ48)</f>
        <v/>
      </c>
      <c r="FK49" s="1448">
        <f>SUM(FK30:FK48)</f>
        <v/>
      </c>
      <c r="FL49" s="1448">
        <f>SUM(FL30:FL48)</f>
        <v/>
      </c>
      <c r="FM49" s="1448">
        <f>SUM(FM30:FM48)</f>
        <v/>
      </c>
      <c r="FN49" s="1448">
        <f>SUM(FN30:FN48)</f>
        <v/>
      </c>
      <c r="FO49" s="1448">
        <f>SUM(FO30:FO48)</f>
        <v/>
      </c>
      <c r="FP49" s="1449">
        <f>SUM(FP30:FP48)</f>
        <v/>
      </c>
      <c r="FQ49" s="317" t="n"/>
      <c r="FR49" s="1446">
        <f>FF49</f>
        <v/>
      </c>
      <c r="FS49" s="1450">
        <f>SUM(FT49:GA49)</f>
        <v/>
      </c>
      <c r="FT49" s="1451">
        <f>+FI49/FH49</f>
        <v/>
      </c>
      <c r="FU49" s="1451">
        <f>+FJ49/FH49</f>
        <v/>
      </c>
      <c r="FV49" s="1451">
        <f>+FK49/FH49</f>
        <v/>
      </c>
      <c r="FW49" s="1451">
        <f>+FL49/FH49</f>
        <v/>
      </c>
      <c r="FX49" s="1451">
        <f>+FM49/FH49</f>
        <v/>
      </c>
      <c r="FY49" s="1451">
        <f>+FN49/FH49</f>
        <v/>
      </c>
      <c r="FZ49" s="1451">
        <f>+FO49/FH49</f>
        <v/>
      </c>
      <c r="GA49" s="1452">
        <f>+FP49/FH49</f>
        <v/>
      </c>
      <c r="GC49" s="1446" t="inlineStr">
        <is>
          <t>TOTAL</t>
        </is>
      </c>
      <c r="GD49" s="2549">
        <f>SUM(GD30:GD48)</f>
        <v/>
      </c>
      <c r="GE49" s="1448">
        <f>SUM(GE30:GE48)</f>
        <v/>
      </c>
      <c r="GF49" s="1448">
        <f>SUM(GF30:GF48)</f>
        <v/>
      </c>
      <c r="GG49" s="1448">
        <f>SUM(GG30:GG48)</f>
        <v/>
      </c>
      <c r="GH49" s="1448">
        <f>SUM(GH30:GH48)</f>
        <v/>
      </c>
      <c r="GI49" s="1448">
        <f>SUM(GI30:GI48)</f>
        <v/>
      </c>
      <c r="GJ49" s="1448">
        <f>SUM(GJ30:GJ48)</f>
        <v/>
      </c>
      <c r="GK49" s="1448">
        <f>SUM(GK30:GK48)</f>
        <v/>
      </c>
      <c r="GL49" s="1448">
        <f>SUM(GL30:GL48)</f>
        <v/>
      </c>
      <c r="GM49" s="1449">
        <f>SUM(GM30:GM48)</f>
        <v/>
      </c>
      <c r="GN49" s="317" t="n"/>
      <c r="GO49" s="1446">
        <f>GC49</f>
        <v/>
      </c>
      <c r="GP49" s="1450">
        <f>SUM(GQ49:GX49)</f>
        <v/>
      </c>
      <c r="GQ49" s="1451">
        <f>+GF49/GE49</f>
        <v/>
      </c>
      <c r="GR49" s="1451">
        <f>+GG49/GE49</f>
        <v/>
      </c>
      <c r="GS49" s="1451">
        <f>+GH49/GE49</f>
        <v/>
      </c>
      <c r="GT49" s="1451">
        <f>+GI49/GE49</f>
        <v/>
      </c>
      <c r="GU49" s="1451">
        <f>+GJ49/GE49</f>
        <v/>
      </c>
      <c r="GV49" s="1451">
        <f>+GK49/GE49</f>
        <v/>
      </c>
      <c r="GW49" s="1451">
        <f>+GL49/GE49</f>
        <v/>
      </c>
      <c r="GX49" s="1452">
        <f>+GM49/GE49</f>
        <v/>
      </c>
      <c r="GZ49" s="1446" t="inlineStr">
        <is>
          <t>TOTAL</t>
        </is>
      </c>
      <c r="HA49" s="2549">
        <f>SUM(HA30:HA48)</f>
        <v/>
      </c>
      <c r="HB49" s="1448">
        <f>SUM(HB30:HB48)</f>
        <v/>
      </c>
      <c r="HC49" s="1448">
        <f>SUM(HC30:HC48)</f>
        <v/>
      </c>
      <c r="HD49" s="1448">
        <f>SUM(HD30:HD48)</f>
        <v/>
      </c>
      <c r="HE49" s="1448">
        <f>SUM(HE30:HE48)</f>
        <v/>
      </c>
      <c r="HF49" s="1448">
        <f>SUM(HF30:HF48)</f>
        <v/>
      </c>
      <c r="HG49" s="1448">
        <f>SUM(HG30:HG48)</f>
        <v/>
      </c>
      <c r="HH49" s="1448">
        <f>SUM(HH30:HH48)</f>
        <v/>
      </c>
      <c r="HI49" s="1448">
        <f>SUM(HI30:HI48)</f>
        <v/>
      </c>
      <c r="HJ49" s="1449">
        <f>SUM(HJ30:HJ48)</f>
        <v/>
      </c>
      <c r="HK49" s="317" t="n"/>
      <c r="HL49" s="1446">
        <f>GZ49</f>
        <v/>
      </c>
      <c r="HM49" s="1450">
        <f>SUM(HN49:HU49)</f>
        <v/>
      </c>
      <c r="HN49" s="1451">
        <f>+HC49/HB49</f>
        <v/>
      </c>
      <c r="HO49" s="1451">
        <f>+HD49/HB49</f>
        <v/>
      </c>
      <c r="HP49" s="1451">
        <f>+HE49/HB49</f>
        <v/>
      </c>
      <c r="HQ49" s="1451">
        <f>+HF49/HB49</f>
        <v/>
      </c>
      <c r="HR49" s="1451">
        <f>+HG49/HB49</f>
        <v/>
      </c>
      <c r="HS49" s="1451">
        <f>+HH49/HB49</f>
        <v/>
      </c>
      <c r="HT49" s="1451">
        <f>+HI49/HB49</f>
        <v/>
      </c>
      <c r="HU49" s="1452">
        <f>+HJ49/HB49</f>
        <v/>
      </c>
      <c r="HW49" s="1446" t="inlineStr">
        <is>
          <t>TOTAL</t>
        </is>
      </c>
      <c r="HX49" s="2549">
        <f>SUM(HX30:HX48)</f>
        <v/>
      </c>
      <c r="HY49" s="1448">
        <f>SUM(HY30:HY48)</f>
        <v/>
      </c>
      <c r="HZ49" s="1448">
        <f>SUM(HZ30:HZ48)</f>
        <v/>
      </c>
      <c r="IA49" s="1448">
        <f>SUM(IA30:IA48)</f>
        <v/>
      </c>
      <c r="IB49" s="1448">
        <f>SUM(IB30:IB48)</f>
        <v/>
      </c>
      <c r="IC49" s="1448">
        <f>SUM(IC30:IC48)</f>
        <v/>
      </c>
      <c r="ID49" s="1448">
        <f>SUM(ID30:ID48)</f>
        <v/>
      </c>
      <c r="IE49" s="1448">
        <f>SUM(IE30:IE48)</f>
        <v/>
      </c>
      <c r="IF49" s="1448">
        <f>SUM(IF30:IF48)</f>
        <v/>
      </c>
      <c r="IG49" s="1449">
        <f>SUM(IG30:IG48)</f>
        <v/>
      </c>
      <c r="IH49" s="317" t="n"/>
      <c r="II49" s="1446">
        <f>HW49</f>
        <v/>
      </c>
      <c r="IJ49" s="1450">
        <f>SUM(IK49:IR49)</f>
        <v/>
      </c>
      <c r="IK49" s="1451">
        <f>+HZ49/HY49</f>
        <v/>
      </c>
      <c r="IL49" s="1451">
        <f>+IA49/HY49</f>
        <v/>
      </c>
      <c r="IM49" s="1451">
        <f>+IB49/HY49</f>
        <v/>
      </c>
      <c r="IN49" s="1451">
        <f>+IC49/HY49</f>
        <v/>
      </c>
      <c r="IO49" s="1451">
        <f>+ID49/HY49</f>
        <v/>
      </c>
      <c r="IP49" s="1451">
        <f>+IE49/HY49</f>
        <v/>
      </c>
      <c r="IQ49" s="1451">
        <f>+IF49/HY49</f>
        <v/>
      </c>
      <c r="IR49" s="1452">
        <f>+IG49/HY49</f>
        <v/>
      </c>
      <c r="IT49" s="1446" t="inlineStr">
        <is>
          <t>TOTAL</t>
        </is>
      </c>
      <c r="IU49" s="2549">
        <f>SUM(IU30:IU48)</f>
        <v/>
      </c>
      <c r="IV49" s="1448">
        <f>SUM(IV30:IV48)</f>
        <v/>
      </c>
      <c r="IW49" s="1448">
        <f>SUM(IW30:IW48)</f>
        <v/>
      </c>
      <c r="IX49" s="1448">
        <f>SUM(IX30:IX48)</f>
        <v/>
      </c>
      <c r="IY49" s="1448">
        <f>SUM(IY30:IY48)</f>
        <v/>
      </c>
      <c r="IZ49" s="1448">
        <f>SUM(IZ30:IZ48)</f>
        <v/>
      </c>
      <c r="JA49" s="1448">
        <f>SUM(JA30:JA48)</f>
        <v/>
      </c>
      <c r="JB49" s="1448">
        <f>SUM(JB30:JB48)</f>
        <v/>
      </c>
      <c r="JC49" s="1448">
        <f>SUM(JC30:JC48)</f>
        <v/>
      </c>
      <c r="JD49" s="1449">
        <f>SUM(JD30:JD48)</f>
        <v/>
      </c>
      <c r="JE49" s="317" t="n"/>
      <c r="JF49" s="1446">
        <f>IT49</f>
        <v/>
      </c>
      <c r="JG49" s="1450">
        <f>SUM(JH49:JO49)</f>
        <v/>
      </c>
      <c r="JH49" s="1451">
        <f>+IW49/IV49</f>
        <v/>
      </c>
      <c r="JI49" s="1451">
        <f>+IX49/IV49</f>
        <v/>
      </c>
      <c r="JJ49" s="1451">
        <f>+IY49/IV49</f>
        <v/>
      </c>
      <c r="JK49" s="1451">
        <f>+IZ49/IV49</f>
        <v/>
      </c>
      <c r="JL49" s="1451">
        <f>+JA49/IV49</f>
        <v/>
      </c>
      <c r="JM49" s="1451">
        <f>+JB49/IV49</f>
        <v/>
      </c>
      <c r="JN49" s="1451">
        <f>+JC49/IV49</f>
        <v/>
      </c>
      <c r="JO49" s="1452">
        <f>+JD49/IV49</f>
        <v/>
      </c>
      <c r="JQ49" s="1446" t="inlineStr">
        <is>
          <t>TOTAL</t>
        </is>
      </c>
      <c r="JR49" s="2549">
        <f>SUM(JR30:JR48)</f>
        <v/>
      </c>
      <c r="JS49" s="1448">
        <f>SUM(JS30:JS48)</f>
        <v/>
      </c>
      <c r="JT49" s="1448">
        <f>SUM(JT30:JT48)</f>
        <v/>
      </c>
      <c r="JU49" s="1448">
        <f>SUM(JU30:JU48)</f>
        <v/>
      </c>
      <c r="JV49" s="1448">
        <f>SUM(JV30:JV48)</f>
        <v/>
      </c>
      <c r="JW49" s="1448">
        <f>SUM(JW30:JW48)</f>
        <v/>
      </c>
      <c r="JX49" s="1448">
        <f>SUM(JX30:JX48)</f>
        <v/>
      </c>
      <c r="JY49" s="1448">
        <f>SUM(JY30:JY48)</f>
        <v/>
      </c>
      <c r="JZ49" s="1448">
        <f>SUM(JZ30:JZ48)</f>
        <v/>
      </c>
      <c r="KA49" s="1449">
        <f>SUM(KA30:KA48)</f>
        <v/>
      </c>
      <c r="KB49" s="317" t="n"/>
      <c r="KC49" s="1446">
        <f>JQ49</f>
        <v/>
      </c>
      <c r="KD49" s="1450">
        <f>SUM(KE49:KL49)</f>
        <v/>
      </c>
      <c r="KE49" s="1451">
        <f>+JT49/JS49</f>
        <v/>
      </c>
      <c r="KF49" s="1451">
        <f>+JU49/JS49</f>
        <v/>
      </c>
      <c r="KG49" s="1451">
        <f>+JV49/JS49</f>
        <v/>
      </c>
      <c r="KH49" s="1451">
        <f>+JW49/JS49</f>
        <v/>
      </c>
      <c r="KI49" s="1451">
        <f>+JX49/JS49</f>
        <v/>
      </c>
      <c r="KJ49" s="1451">
        <f>+JY49/JS49</f>
        <v/>
      </c>
      <c r="KK49" s="1451">
        <f>+JZ49/JS49</f>
        <v/>
      </c>
      <c r="KL49" s="1452">
        <f>+KA49/JS49</f>
        <v/>
      </c>
    </row>
    <row r="50" ht="15.5" customHeight="1">
      <c r="A50" s="745">
        <f>X50</f>
        <v/>
      </c>
      <c r="B50" s="1284" t="n"/>
      <c r="C50" s="1285" t="n"/>
      <c r="D50" s="1285" t="n"/>
      <c r="E50" s="1286" t="n"/>
      <c r="F50" s="1286" t="n"/>
      <c r="G50" s="1286" t="n"/>
      <c r="H50" s="1286" t="n"/>
      <c r="I50" s="1286" t="n"/>
      <c r="J50" s="1286" t="n"/>
      <c r="K50" s="1287" t="n"/>
      <c r="L50" s="317" t="n"/>
      <c r="M50" s="745">
        <f>A50</f>
        <v/>
      </c>
      <c r="N50" s="1278" t="n"/>
      <c r="O50" s="1278" t="n"/>
      <c r="P50" s="1279" t="n"/>
      <c r="Q50" s="1279" t="n"/>
      <c r="R50" s="1279" t="n"/>
      <c r="S50" s="1279" t="n"/>
      <c r="T50" s="1279" t="n"/>
      <c r="U50" s="1279" t="n"/>
      <c r="V50" s="1280" t="n"/>
      <c r="X50" s="745" t="inlineStr">
        <is>
          <t>IP Unbilled</t>
        </is>
      </c>
      <c r="Y50" s="1284" t="n"/>
      <c r="Z50" s="1285" t="n"/>
      <c r="AA50" s="1285" t="n"/>
      <c r="AB50" s="1286" t="n"/>
      <c r="AC50" s="1286" t="n"/>
      <c r="AD50" s="1286" t="n"/>
      <c r="AE50" s="1286" t="n"/>
      <c r="AF50" s="1286" t="n"/>
      <c r="AG50" s="1286" t="n"/>
      <c r="AH50" s="1287" t="n"/>
      <c r="AI50" s="317" t="n"/>
      <c r="AJ50" s="745">
        <f>X50</f>
        <v/>
      </c>
      <c r="AK50" s="1278" t="n"/>
      <c r="AL50" s="1278" t="n"/>
      <c r="AM50" s="1279" t="n"/>
      <c r="AN50" s="1279" t="n"/>
      <c r="AO50" s="1279" t="n"/>
      <c r="AP50" s="1279" t="n"/>
      <c r="AQ50" s="1279" t="n"/>
      <c r="AR50" s="1279" t="n"/>
      <c r="AS50" s="1280" t="n"/>
      <c r="AU50" s="745" t="inlineStr">
        <is>
          <t>IP Unbilled</t>
        </is>
      </c>
      <c r="AV50" s="1284" t="n"/>
      <c r="AW50" s="1285" t="n"/>
      <c r="AX50" s="1285" t="n"/>
      <c r="AY50" s="1286" t="n"/>
      <c r="AZ50" s="1286" t="n"/>
      <c r="BA50" s="1286" t="n"/>
      <c r="BB50" s="1286" t="n"/>
      <c r="BC50" s="1286" t="n"/>
      <c r="BD50" s="1286" t="n"/>
      <c r="BE50" s="1287" t="n"/>
      <c r="BF50" s="317" t="n"/>
      <c r="BG50" s="745">
        <f>AU50</f>
        <v/>
      </c>
      <c r="BH50" s="1278" t="n"/>
      <c r="BI50" s="1278" t="n"/>
      <c r="BJ50" s="1279" t="n"/>
      <c r="BK50" s="1279" t="n"/>
      <c r="BL50" s="1279" t="n"/>
      <c r="BM50" s="1279" t="n"/>
      <c r="BN50" s="1279" t="n"/>
      <c r="BO50" s="1279" t="n"/>
      <c r="BP50" s="1280" t="n"/>
      <c r="BR50" s="745" t="inlineStr">
        <is>
          <t>IP Unbilled</t>
        </is>
      </c>
      <c r="BS50" s="1284" t="n"/>
      <c r="BT50" s="1285" t="n"/>
      <c r="BU50" s="1285" t="n"/>
      <c r="BV50" s="1286" t="n"/>
      <c r="BW50" s="1286" t="n"/>
      <c r="BX50" s="1286" t="n"/>
      <c r="BY50" s="1286" t="n"/>
      <c r="BZ50" s="1286" t="n"/>
      <c r="CA50" s="1286" t="n"/>
      <c r="CB50" s="1287" t="n"/>
      <c r="CC50" s="317" t="n"/>
      <c r="CD50" s="745">
        <f>BR50</f>
        <v/>
      </c>
      <c r="CE50" s="1278" t="n"/>
      <c r="CF50" s="1278" t="n"/>
      <c r="CG50" s="1279" t="n"/>
      <c r="CH50" s="1279" t="n"/>
      <c r="CI50" s="1279" t="n"/>
      <c r="CJ50" s="1279" t="n"/>
      <c r="CK50" s="1279" t="n"/>
      <c r="CL50" s="1279" t="n"/>
      <c r="CM50" s="1280" t="n"/>
      <c r="CO50" s="745" t="inlineStr">
        <is>
          <t>IP Unbilled</t>
        </is>
      </c>
      <c r="CP50" s="1284" t="n"/>
      <c r="CQ50" s="1285" t="n"/>
      <c r="CR50" s="1285" t="n"/>
      <c r="CS50" s="1286" t="n"/>
      <c r="CT50" s="1286" t="n"/>
      <c r="CU50" s="1286" t="n"/>
      <c r="CV50" s="1286" t="n"/>
      <c r="CW50" s="1286" t="n"/>
      <c r="CX50" s="1286" t="n"/>
      <c r="CY50" s="1287" t="n"/>
      <c r="CZ50" s="317" t="n"/>
      <c r="DA50" s="745">
        <f>CO50</f>
        <v/>
      </c>
      <c r="DB50" s="1278" t="n"/>
      <c r="DC50" s="1278" t="n"/>
      <c r="DD50" s="1279" t="n"/>
      <c r="DE50" s="1279" t="n"/>
      <c r="DF50" s="1279" t="n"/>
      <c r="DG50" s="1279" t="n"/>
      <c r="DH50" s="1279" t="n"/>
      <c r="DI50" s="1279" t="n"/>
      <c r="DJ50" s="1280" t="n"/>
      <c r="DL50" s="745" t="inlineStr">
        <is>
          <t>IP Unbilled</t>
        </is>
      </c>
      <c r="DM50" s="1284" t="n"/>
      <c r="DN50" s="1285" t="n"/>
      <c r="DO50" s="1285" t="n"/>
      <c r="DP50" s="1286" t="n"/>
      <c r="DQ50" s="1286" t="n"/>
      <c r="DR50" s="1286" t="n"/>
      <c r="DS50" s="1286" t="n"/>
      <c r="DT50" s="1286" t="n"/>
      <c r="DU50" s="1286" t="n"/>
      <c r="DV50" s="1287" t="n"/>
      <c r="DW50" s="317" t="n"/>
      <c r="DX50" s="745">
        <f>DL50</f>
        <v/>
      </c>
      <c r="DY50" s="1278" t="n"/>
      <c r="DZ50" s="1278" t="n"/>
      <c r="EA50" s="1279" t="n"/>
      <c r="EB50" s="1279" t="n"/>
      <c r="EC50" s="1279" t="n"/>
      <c r="ED50" s="1279" t="n"/>
      <c r="EE50" s="1279" t="n"/>
      <c r="EF50" s="1279" t="n"/>
      <c r="EG50" s="1280" t="n"/>
      <c r="EI50" s="745" t="inlineStr">
        <is>
          <t>IP Unbilled</t>
        </is>
      </c>
      <c r="EJ50" s="1284" t="n"/>
      <c r="EK50" s="1285" t="n"/>
      <c r="EL50" s="1285" t="n"/>
      <c r="EM50" s="1286" t="n"/>
      <c r="EN50" s="1286" t="n"/>
      <c r="EO50" s="1286" t="n"/>
      <c r="EP50" s="1286" t="n"/>
      <c r="EQ50" s="1286" t="n"/>
      <c r="ER50" s="1286" t="n"/>
      <c r="ES50" s="1287" t="n"/>
      <c r="ET50" s="317" t="n"/>
      <c r="EU50" s="745">
        <f>EI50</f>
        <v/>
      </c>
      <c r="EV50" s="1278" t="n"/>
      <c r="EW50" s="1278" t="n"/>
      <c r="EX50" s="1279" t="n"/>
      <c r="EY50" s="1279" t="n"/>
      <c r="EZ50" s="1279" t="n"/>
      <c r="FA50" s="1279" t="n"/>
      <c r="FB50" s="1279" t="n"/>
      <c r="FC50" s="1279" t="n"/>
      <c r="FD50" s="1280" t="n"/>
      <c r="FF50" s="745" t="inlineStr">
        <is>
          <t>IP Unbilled</t>
        </is>
      </c>
      <c r="FG50" s="1284" t="n"/>
      <c r="FH50" s="1285" t="n"/>
      <c r="FI50" s="1285" t="n"/>
      <c r="FJ50" s="1286" t="n"/>
      <c r="FK50" s="1286" t="n"/>
      <c r="FL50" s="1286" t="n"/>
      <c r="FM50" s="1286" t="n"/>
      <c r="FN50" s="1286" t="n"/>
      <c r="FO50" s="1286" t="n"/>
      <c r="FP50" s="1287" t="n"/>
      <c r="FQ50" s="317" t="n"/>
      <c r="FR50" s="745">
        <f>FF50</f>
        <v/>
      </c>
      <c r="FS50" s="1278" t="n"/>
      <c r="FT50" s="1278" t="n"/>
      <c r="FU50" s="1279" t="n"/>
      <c r="FV50" s="1279" t="n"/>
      <c r="FW50" s="1279" t="n"/>
      <c r="FX50" s="1279" t="n"/>
      <c r="FY50" s="1279" t="n"/>
      <c r="FZ50" s="1279" t="n"/>
      <c r="GA50" s="1280" t="n"/>
      <c r="GC50" s="745" t="inlineStr">
        <is>
          <t>IP Unbilled</t>
        </is>
      </c>
      <c r="GD50" s="1284" t="n"/>
      <c r="GE50" s="1285" t="n"/>
      <c r="GF50" s="1285" t="n"/>
      <c r="GG50" s="1286" t="n"/>
      <c r="GH50" s="1286" t="n"/>
      <c r="GI50" s="1286" t="n"/>
      <c r="GJ50" s="1286" t="n"/>
      <c r="GK50" s="1286" t="n"/>
      <c r="GL50" s="1286" t="n"/>
      <c r="GM50" s="1287" t="n"/>
      <c r="GN50" s="317" t="n"/>
      <c r="GO50" s="745">
        <f>GC50</f>
        <v/>
      </c>
      <c r="GP50" s="1278" t="n"/>
      <c r="GQ50" s="1278" t="n"/>
      <c r="GR50" s="1279" t="n"/>
      <c r="GS50" s="1279" t="n"/>
      <c r="GT50" s="1279" t="n"/>
      <c r="GU50" s="1279" t="n"/>
      <c r="GV50" s="1279" t="n"/>
      <c r="GW50" s="1279" t="n"/>
      <c r="GX50" s="1280" t="n"/>
      <c r="GZ50" s="745" t="inlineStr">
        <is>
          <t>IP Unbilled</t>
        </is>
      </c>
      <c r="HA50" s="1284" t="n"/>
      <c r="HB50" s="1285" t="n"/>
      <c r="HC50" s="1285" t="n"/>
      <c r="HD50" s="1286" t="n"/>
      <c r="HE50" s="1286" t="n"/>
      <c r="HF50" s="1286" t="n"/>
      <c r="HG50" s="1286" t="n"/>
      <c r="HH50" s="1286" t="n"/>
      <c r="HI50" s="1286" t="n"/>
      <c r="HJ50" s="1287" t="n"/>
      <c r="HK50" s="317" t="n"/>
      <c r="HL50" s="745">
        <f>GZ50</f>
        <v/>
      </c>
      <c r="HM50" s="1278" t="n"/>
      <c r="HN50" s="1278" t="n"/>
      <c r="HO50" s="1279" t="n"/>
      <c r="HP50" s="1279" t="n"/>
      <c r="HQ50" s="1279" t="n"/>
      <c r="HR50" s="1279" t="n"/>
      <c r="HS50" s="1279" t="n"/>
      <c r="HT50" s="1279" t="n"/>
      <c r="HU50" s="1280" t="n"/>
      <c r="HW50" s="745" t="inlineStr">
        <is>
          <t>IP Unbilled</t>
        </is>
      </c>
      <c r="HX50" s="1284" t="n"/>
      <c r="HY50" s="1285" t="n"/>
      <c r="HZ50" s="1285" t="n"/>
      <c r="IA50" s="1286" t="n"/>
      <c r="IB50" s="1286" t="n"/>
      <c r="IC50" s="1286" t="n"/>
      <c r="ID50" s="1286" t="n"/>
      <c r="IE50" s="1286" t="n"/>
      <c r="IF50" s="1286" t="n"/>
      <c r="IG50" s="1287" t="n"/>
      <c r="IH50" s="317" t="n"/>
      <c r="II50" s="745">
        <f>HW50</f>
        <v/>
      </c>
      <c r="IJ50" s="1278" t="n"/>
      <c r="IK50" s="1278" t="n"/>
      <c r="IL50" s="1279" t="n"/>
      <c r="IM50" s="1279" t="n"/>
      <c r="IN50" s="1279" t="n"/>
      <c r="IO50" s="1279" t="n"/>
      <c r="IP50" s="1279" t="n"/>
      <c r="IQ50" s="1279" t="n"/>
      <c r="IR50" s="1280" t="n"/>
      <c r="IT50" s="745" t="inlineStr">
        <is>
          <t>IP Unbilled</t>
        </is>
      </c>
      <c r="IU50" s="1284" t="n"/>
      <c r="IV50" s="1285" t="n"/>
      <c r="IW50" s="1285" t="n"/>
      <c r="IX50" s="1286" t="n"/>
      <c r="IY50" s="1286" t="n"/>
      <c r="IZ50" s="1286" t="n"/>
      <c r="JA50" s="1286" t="n"/>
      <c r="JB50" s="1286" t="n"/>
      <c r="JC50" s="1286" t="n"/>
      <c r="JD50" s="1287" t="n"/>
      <c r="JE50" s="317" t="n"/>
      <c r="JF50" s="745">
        <f>IT50</f>
        <v/>
      </c>
      <c r="JG50" s="1278" t="n"/>
      <c r="JH50" s="1278" t="n"/>
      <c r="JI50" s="1279" t="n"/>
      <c r="JJ50" s="1279" t="n"/>
      <c r="JK50" s="1279" t="n"/>
      <c r="JL50" s="1279" t="n"/>
      <c r="JM50" s="1279" t="n"/>
      <c r="JN50" s="1279" t="n"/>
      <c r="JO50" s="1280" t="n"/>
      <c r="JQ50" s="745" t="inlineStr">
        <is>
          <t>IP Unbilled</t>
        </is>
      </c>
      <c r="JR50" s="1284" t="n"/>
      <c r="JS50" s="1285" t="n"/>
      <c r="JT50" s="1285" t="n"/>
      <c r="JU50" s="1286" t="n"/>
      <c r="JV50" s="1286" t="n"/>
      <c r="JW50" s="1286" t="n"/>
      <c r="JX50" s="1286" t="n"/>
      <c r="JY50" s="1286" t="n"/>
      <c r="JZ50" s="1286" t="n"/>
      <c r="KA50" s="1287" t="n"/>
      <c r="KB50" s="317" t="n"/>
      <c r="KC50" s="745">
        <f>JQ50</f>
        <v/>
      </c>
      <c r="KD50" s="1278" t="n"/>
      <c r="KE50" s="1278" t="n"/>
      <c r="KF50" s="1279" t="n"/>
      <c r="KG50" s="1279" t="n"/>
      <c r="KH50" s="1279" t="n"/>
      <c r="KI50" s="1279" t="n"/>
      <c r="KJ50" s="1279" t="n"/>
      <c r="KK50" s="1279" t="n"/>
      <c r="KL50" s="1280" t="n"/>
    </row>
    <row r="51" ht="15.5" customHeight="1">
      <c r="A51" s="743" t="inlineStr">
        <is>
          <t>BC/BS</t>
        </is>
      </c>
      <c r="B51" s="2548">
        <f>+C51/C70</f>
        <v/>
      </c>
      <c r="C51" s="734">
        <f>SUM(D51:K51)</f>
        <v/>
      </c>
      <c r="D51" s="734" t="n"/>
      <c r="E51" s="735" t="n"/>
      <c r="F51" s="735" t="n"/>
      <c r="G51" s="735" t="n"/>
      <c r="H51" s="735" t="n"/>
      <c r="I51" s="735" t="n"/>
      <c r="J51" s="735" t="n"/>
      <c r="K51" s="744" t="n"/>
      <c r="L51" s="317" t="n"/>
      <c r="M51" s="743" t="inlineStr">
        <is>
          <t>BC/BS</t>
        </is>
      </c>
      <c r="N51" s="736">
        <f>SUM(O51:V51)</f>
        <v/>
      </c>
      <c r="O51" s="737">
        <f>+D51/C51</f>
        <v/>
      </c>
      <c r="P51" s="737">
        <f>+E51/C51</f>
        <v/>
      </c>
      <c r="Q51" s="737">
        <f>+F51/C51</f>
        <v/>
      </c>
      <c r="R51" s="737">
        <f>+G51/C51</f>
        <v/>
      </c>
      <c r="S51" s="737">
        <f>+H51/C51</f>
        <v/>
      </c>
      <c r="T51" s="737">
        <f>+I51/C51</f>
        <v/>
      </c>
      <c r="U51" s="737">
        <f>+J51/C51</f>
        <v/>
      </c>
      <c r="V51" s="746">
        <f>+K51/C51</f>
        <v/>
      </c>
      <c r="X51" s="743" t="inlineStr">
        <is>
          <t>BC/BS</t>
        </is>
      </c>
      <c r="Y51" s="2548">
        <f>+Z51/Z70</f>
        <v/>
      </c>
      <c r="Z51" s="734">
        <f>SUM(AB51:AH51)</f>
        <v/>
      </c>
      <c r="AA51" s="734" t="n"/>
      <c r="AB51" s="735" t="n"/>
      <c r="AC51" s="735" t="n"/>
      <c r="AD51" s="735" t="n"/>
      <c r="AE51" s="735" t="n"/>
      <c r="AF51" s="735" t="n"/>
      <c r="AG51" s="735" t="n"/>
      <c r="AH51" s="744" t="n"/>
      <c r="AI51" s="317" t="n"/>
      <c r="AJ51" s="743" t="inlineStr">
        <is>
          <t>BC/BS</t>
        </is>
      </c>
      <c r="AK51" s="736">
        <f>SUM(AL51:AS51)</f>
        <v/>
      </c>
      <c r="AL51" s="737">
        <f>+AA51/Z51</f>
        <v/>
      </c>
      <c r="AM51" s="737">
        <f>+AB51/Z51</f>
        <v/>
      </c>
      <c r="AN51" s="737">
        <f>+AC51/Z51</f>
        <v/>
      </c>
      <c r="AO51" s="737">
        <f>+AD51/Z51</f>
        <v/>
      </c>
      <c r="AP51" s="737">
        <f>+AE51/Z51</f>
        <v/>
      </c>
      <c r="AQ51" s="737">
        <f>+AF51/Z51</f>
        <v/>
      </c>
      <c r="AR51" s="737">
        <f>+AG51/Z51</f>
        <v/>
      </c>
      <c r="AS51" s="746">
        <f>+AH51/Z51</f>
        <v/>
      </c>
      <c r="AU51" s="743" t="inlineStr">
        <is>
          <t>BC/BS</t>
        </is>
      </c>
      <c r="AV51" s="2548">
        <f>+AW51/AW70</f>
        <v/>
      </c>
      <c r="AW51" s="734">
        <f>SUM(AY51:BE51)</f>
        <v/>
      </c>
      <c r="AX51" s="734" t="n"/>
      <c r="AY51" s="735" t="n"/>
      <c r="AZ51" s="735" t="n"/>
      <c r="BA51" s="735" t="n"/>
      <c r="BB51" s="735" t="n"/>
      <c r="BC51" s="735" t="n"/>
      <c r="BD51" s="735" t="n"/>
      <c r="BE51" s="744" t="n"/>
      <c r="BF51" s="317" t="n"/>
      <c r="BG51" s="743" t="inlineStr">
        <is>
          <t>BC/BS</t>
        </is>
      </c>
      <c r="BH51" s="736">
        <f>SUM(BI51:BP51)</f>
        <v/>
      </c>
      <c r="BI51" s="737">
        <f>+AX51/AW51</f>
        <v/>
      </c>
      <c r="BJ51" s="737">
        <f>+AY51/AW51</f>
        <v/>
      </c>
      <c r="BK51" s="737">
        <f>+AZ51/AW51</f>
        <v/>
      </c>
      <c r="BL51" s="737">
        <f>+BA51/AW51</f>
        <v/>
      </c>
      <c r="BM51" s="737">
        <f>+BB51/AW51</f>
        <v/>
      </c>
      <c r="BN51" s="737">
        <f>+BC51/AW51</f>
        <v/>
      </c>
      <c r="BO51" s="737">
        <f>+BD51/AW51</f>
        <v/>
      </c>
      <c r="BP51" s="746">
        <f>+BE51/AW51</f>
        <v/>
      </c>
      <c r="BR51" s="743" t="inlineStr">
        <is>
          <t>BC/BS</t>
        </is>
      </c>
      <c r="BS51" s="2548">
        <f>+BT51/BT70</f>
        <v/>
      </c>
      <c r="BT51" s="734">
        <f>SUM(BV51:CB51)</f>
        <v/>
      </c>
      <c r="BU51" s="734" t="n"/>
      <c r="BV51" s="735" t="n"/>
      <c r="BW51" s="735" t="n"/>
      <c r="BX51" s="735" t="n"/>
      <c r="BY51" s="735" t="n"/>
      <c r="BZ51" s="735" t="n"/>
      <c r="CA51" s="735" t="n"/>
      <c r="CB51" s="744" t="n"/>
      <c r="CC51" s="317" t="n"/>
      <c r="CD51" s="743" t="inlineStr">
        <is>
          <t>BC/BS</t>
        </is>
      </c>
      <c r="CE51" s="736">
        <f>SUM(CF51:CM51)</f>
        <v/>
      </c>
      <c r="CF51" s="737">
        <f>+BU51/BT51</f>
        <v/>
      </c>
      <c r="CG51" s="737">
        <f>+BV51/BT51</f>
        <v/>
      </c>
      <c r="CH51" s="737">
        <f>+BW51/BT51</f>
        <v/>
      </c>
      <c r="CI51" s="737">
        <f>+BX51/BT51</f>
        <v/>
      </c>
      <c r="CJ51" s="737">
        <f>+BY51/BT51</f>
        <v/>
      </c>
      <c r="CK51" s="737">
        <f>+BZ51/BT51</f>
        <v/>
      </c>
      <c r="CL51" s="737">
        <f>+CA51/BT51</f>
        <v/>
      </c>
      <c r="CM51" s="746">
        <f>+CB51/BT51</f>
        <v/>
      </c>
      <c r="CO51" s="743" t="inlineStr">
        <is>
          <t>BC/BS</t>
        </is>
      </c>
      <c r="CP51" s="2548">
        <f>+CQ51/CQ70</f>
        <v/>
      </c>
      <c r="CQ51" s="734">
        <f>SUM(CS51:CY51)</f>
        <v/>
      </c>
      <c r="CR51" s="734" t="n"/>
      <c r="CS51" s="735" t="n"/>
      <c r="CT51" s="735" t="n"/>
      <c r="CU51" s="735" t="n"/>
      <c r="CV51" s="735" t="n"/>
      <c r="CW51" s="735" t="n"/>
      <c r="CX51" s="735" t="n"/>
      <c r="CY51" s="744" t="n"/>
      <c r="CZ51" s="317" t="n"/>
      <c r="DA51" s="743" t="inlineStr">
        <is>
          <t>BC/BS</t>
        </is>
      </c>
      <c r="DB51" s="736">
        <f>SUM(DC51:DJ51)</f>
        <v/>
      </c>
      <c r="DC51" s="737">
        <f>+CR51/CQ51</f>
        <v/>
      </c>
      <c r="DD51" s="737">
        <f>+CS51/CQ51</f>
        <v/>
      </c>
      <c r="DE51" s="737">
        <f>+CT51/CQ51</f>
        <v/>
      </c>
      <c r="DF51" s="737">
        <f>+CU51/CQ51</f>
        <v/>
      </c>
      <c r="DG51" s="737">
        <f>+CV51/CQ51</f>
        <v/>
      </c>
      <c r="DH51" s="737">
        <f>+CW51/CQ51</f>
        <v/>
      </c>
      <c r="DI51" s="737">
        <f>+CX51/CQ51</f>
        <v/>
      </c>
      <c r="DJ51" s="746">
        <f>+CY51/CQ51</f>
        <v/>
      </c>
      <c r="DL51" s="743" t="inlineStr">
        <is>
          <t>BC/BS</t>
        </is>
      </c>
      <c r="DM51" s="2548">
        <f>+DN51/DN70</f>
        <v/>
      </c>
      <c r="DN51" s="734">
        <f>SUM(DP51:DV51)</f>
        <v/>
      </c>
      <c r="DO51" s="734" t="n"/>
      <c r="DP51" s="735" t="n"/>
      <c r="DQ51" s="735" t="n"/>
      <c r="DR51" s="735" t="n"/>
      <c r="DS51" s="735" t="n"/>
      <c r="DT51" s="735" t="n"/>
      <c r="DU51" s="735" t="n"/>
      <c r="DV51" s="744" t="n"/>
      <c r="DW51" s="317" t="n"/>
      <c r="DX51" s="743" t="inlineStr">
        <is>
          <t>BC/BS</t>
        </is>
      </c>
      <c r="DY51" s="736">
        <f>SUM(DZ51:EG51)</f>
        <v/>
      </c>
      <c r="DZ51" s="737">
        <f>+DO51/DN51</f>
        <v/>
      </c>
      <c r="EA51" s="737">
        <f>+DP51/DN51</f>
        <v/>
      </c>
      <c r="EB51" s="737">
        <f>+DQ51/DN51</f>
        <v/>
      </c>
      <c r="EC51" s="737">
        <f>+DR51/DN51</f>
        <v/>
      </c>
      <c r="ED51" s="737">
        <f>+DS51/DN51</f>
        <v/>
      </c>
      <c r="EE51" s="737">
        <f>+DT51/DN51</f>
        <v/>
      </c>
      <c r="EF51" s="737">
        <f>+DU51/DN51</f>
        <v/>
      </c>
      <c r="EG51" s="746">
        <f>+DV51/DN51</f>
        <v/>
      </c>
      <c r="EI51" s="743" t="inlineStr">
        <is>
          <t>BC/BS</t>
        </is>
      </c>
      <c r="EJ51" s="2548">
        <f>+EK51/EK70</f>
        <v/>
      </c>
      <c r="EK51" s="734">
        <f>SUM(EM51:ES51)</f>
        <v/>
      </c>
      <c r="EL51" s="734" t="n"/>
      <c r="EM51" s="735" t="n"/>
      <c r="EN51" s="735" t="n"/>
      <c r="EO51" s="735" t="n"/>
      <c r="EP51" s="735" t="n"/>
      <c r="EQ51" s="735" t="n"/>
      <c r="ER51" s="735" t="n"/>
      <c r="ES51" s="744" t="n"/>
      <c r="ET51" s="317" t="n"/>
      <c r="EU51" s="743" t="inlineStr">
        <is>
          <t>BC/BS</t>
        </is>
      </c>
      <c r="EV51" s="736">
        <f>SUM(EW51:FD51)</f>
        <v/>
      </c>
      <c r="EW51" s="737">
        <f>+EL51/EK51</f>
        <v/>
      </c>
      <c r="EX51" s="737">
        <f>+EM51/EK51</f>
        <v/>
      </c>
      <c r="EY51" s="737">
        <f>+EN51/EK51</f>
        <v/>
      </c>
      <c r="EZ51" s="737">
        <f>+EO51/EK51</f>
        <v/>
      </c>
      <c r="FA51" s="737">
        <f>+EP51/EK51</f>
        <v/>
      </c>
      <c r="FB51" s="737">
        <f>+EQ51/EK51</f>
        <v/>
      </c>
      <c r="FC51" s="737">
        <f>+ER51/EK51</f>
        <v/>
      </c>
      <c r="FD51" s="746">
        <f>+ES51/EK51</f>
        <v/>
      </c>
      <c r="FF51" s="743" t="inlineStr">
        <is>
          <t>BC/BS</t>
        </is>
      </c>
      <c r="FG51" s="2548">
        <f>+FH51/FH70</f>
        <v/>
      </c>
      <c r="FH51" s="734">
        <f>SUM(FJ51:FP51)</f>
        <v/>
      </c>
      <c r="FI51" s="734" t="n"/>
      <c r="FJ51" s="735" t="n"/>
      <c r="FK51" s="735" t="n"/>
      <c r="FL51" s="735" t="n"/>
      <c r="FM51" s="735" t="n"/>
      <c r="FN51" s="735" t="n"/>
      <c r="FO51" s="735" t="n"/>
      <c r="FP51" s="744" t="n"/>
      <c r="FQ51" s="317" t="n"/>
      <c r="FR51" s="743" t="inlineStr">
        <is>
          <t>BC/BS</t>
        </is>
      </c>
      <c r="FS51" s="736">
        <f>SUM(FT51:GA51)</f>
        <v/>
      </c>
      <c r="FT51" s="737">
        <f>+FI51/FH51</f>
        <v/>
      </c>
      <c r="FU51" s="737">
        <f>+FJ51/FH51</f>
        <v/>
      </c>
      <c r="FV51" s="737">
        <f>+FK51/FH51</f>
        <v/>
      </c>
      <c r="FW51" s="737">
        <f>+FL51/FH51</f>
        <v/>
      </c>
      <c r="FX51" s="737">
        <f>+FM51/FH51</f>
        <v/>
      </c>
      <c r="FY51" s="737">
        <f>+FN51/FH51</f>
        <v/>
      </c>
      <c r="FZ51" s="737">
        <f>+FO51/FH51</f>
        <v/>
      </c>
      <c r="GA51" s="746">
        <f>+FP51/FH51</f>
        <v/>
      </c>
      <c r="GC51" s="743" t="inlineStr">
        <is>
          <t>BC/BS</t>
        </is>
      </c>
      <c r="GD51" s="2548">
        <f>+GE51/GE70</f>
        <v/>
      </c>
      <c r="GE51" s="734">
        <f>SUM(GG51:GM51)</f>
        <v/>
      </c>
      <c r="GF51" s="734" t="n"/>
      <c r="GG51" s="735" t="n"/>
      <c r="GH51" s="735" t="n"/>
      <c r="GI51" s="735" t="n"/>
      <c r="GJ51" s="735" t="n"/>
      <c r="GK51" s="735" t="n"/>
      <c r="GL51" s="735" t="n"/>
      <c r="GM51" s="744" t="n"/>
      <c r="GN51" s="317" t="n"/>
      <c r="GO51" s="743" t="inlineStr">
        <is>
          <t>BC/BS</t>
        </is>
      </c>
      <c r="GP51" s="736">
        <f>SUM(GQ51:GX51)</f>
        <v/>
      </c>
      <c r="GQ51" s="737">
        <f>+GF51/GE51</f>
        <v/>
      </c>
      <c r="GR51" s="737">
        <f>+GG51/GE51</f>
        <v/>
      </c>
      <c r="GS51" s="737">
        <f>+GH51/GE51</f>
        <v/>
      </c>
      <c r="GT51" s="737">
        <f>+GI51/GE51</f>
        <v/>
      </c>
      <c r="GU51" s="737">
        <f>+GJ51/GE51</f>
        <v/>
      </c>
      <c r="GV51" s="737">
        <f>+GK51/GE51</f>
        <v/>
      </c>
      <c r="GW51" s="737">
        <f>+GL51/GE51</f>
        <v/>
      </c>
      <c r="GX51" s="746">
        <f>+GM51/GE51</f>
        <v/>
      </c>
      <c r="GZ51" s="743" t="inlineStr">
        <is>
          <t>BC/BS</t>
        </is>
      </c>
      <c r="HA51" s="2548">
        <f>+HB51/HB70</f>
        <v/>
      </c>
      <c r="HB51" s="734">
        <f>SUM(HD51:HJ51)</f>
        <v/>
      </c>
      <c r="HC51" s="734" t="n"/>
      <c r="HD51" s="735" t="n"/>
      <c r="HE51" s="735" t="n"/>
      <c r="HF51" s="735" t="n"/>
      <c r="HG51" s="735" t="n"/>
      <c r="HH51" s="735" t="n"/>
      <c r="HI51" s="735" t="n"/>
      <c r="HJ51" s="744" t="n"/>
      <c r="HK51" s="317" t="n"/>
      <c r="HL51" s="743" t="inlineStr">
        <is>
          <t>BC/BS</t>
        </is>
      </c>
      <c r="HM51" s="736">
        <f>SUM(HN51:HU51)</f>
        <v/>
      </c>
      <c r="HN51" s="737">
        <f>+HC51/HB51</f>
        <v/>
      </c>
      <c r="HO51" s="737">
        <f>+HD51/HB51</f>
        <v/>
      </c>
      <c r="HP51" s="737">
        <f>+HE51/HB51</f>
        <v/>
      </c>
      <c r="HQ51" s="737">
        <f>+HF51/HB51</f>
        <v/>
      </c>
      <c r="HR51" s="737">
        <f>+HG51/HB51</f>
        <v/>
      </c>
      <c r="HS51" s="737">
        <f>+HH51/HB51</f>
        <v/>
      </c>
      <c r="HT51" s="737">
        <f>+HI51/HB51</f>
        <v/>
      </c>
      <c r="HU51" s="746">
        <f>+HJ51/HB51</f>
        <v/>
      </c>
      <c r="HW51" s="743" t="inlineStr">
        <is>
          <t>BC/BS</t>
        </is>
      </c>
      <c r="HX51" s="2548">
        <f>+HY51/HY70</f>
        <v/>
      </c>
      <c r="HY51" s="734">
        <f>SUM(IA51:IG51)</f>
        <v/>
      </c>
      <c r="HZ51" s="734" t="n"/>
      <c r="IA51" s="735" t="n"/>
      <c r="IB51" s="735" t="n"/>
      <c r="IC51" s="735" t="n"/>
      <c r="ID51" s="735" t="n"/>
      <c r="IE51" s="735" t="n"/>
      <c r="IF51" s="735" t="n"/>
      <c r="IG51" s="744" t="n"/>
      <c r="IH51" s="317" t="n"/>
      <c r="II51" s="743" t="inlineStr">
        <is>
          <t>BC/BS</t>
        </is>
      </c>
      <c r="IJ51" s="736">
        <f>SUM(IK51:IR51)</f>
        <v/>
      </c>
      <c r="IK51" s="737">
        <f>+HZ51/HY51</f>
        <v/>
      </c>
      <c r="IL51" s="737">
        <f>+IA51/HY51</f>
        <v/>
      </c>
      <c r="IM51" s="737">
        <f>+IB51/HY51</f>
        <v/>
      </c>
      <c r="IN51" s="737">
        <f>+IC51/HY51</f>
        <v/>
      </c>
      <c r="IO51" s="737">
        <f>+ID51/HY51</f>
        <v/>
      </c>
      <c r="IP51" s="737">
        <f>+IE51/HY51</f>
        <v/>
      </c>
      <c r="IQ51" s="737">
        <f>+IF51/HY51</f>
        <v/>
      </c>
      <c r="IR51" s="746">
        <f>+IG51/HY51</f>
        <v/>
      </c>
      <c r="IT51" s="743" t="inlineStr">
        <is>
          <t>BC/BS</t>
        </is>
      </c>
      <c r="IU51" s="2548">
        <f>+IV51/IV70</f>
        <v/>
      </c>
      <c r="IV51" s="734">
        <f>SUM(IX51:JD51)</f>
        <v/>
      </c>
      <c r="IW51" s="734" t="n"/>
      <c r="IX51" s="735" t="n"/>
      <c r="IY51" s="735" t="n"/>
      <c r="IZ51" s="735" t="n"/>
      <c r="JA51" s="735" t="n"/>
      <c r="JB51" s="735" t="n"/>
      <c r="JC51" s="735" t="n"/>
      <c r="JD51" s="744" t="n"/>
      <c r="JE51" s="317" t="n"/>
      <c r="JF51" s="743" t="inlineStr">
        <is>
          <t>BC/BS</t>
        </is>
      </c>
      <c r="JG51" s="736">
        <f>SUM(JH51:JO51)</f>
        <v/>
      </c>
      <c r="JH51" s="737">
        <f>+IW51/IV51</f>
        <v/>
      </c>
      <c r="JI51" s="737">
        <f>+IX51/IV51</f>
        <v/>
      </c>
      <c r="JJ51" s="737">
        <f>+IY51/IV51</f>
        <v/>
      </c>
      <c r="JK51" s="737">
        <f>+IZ51/IV51</f>
        <v/>
      </c>
      <c r="JL51" s="737">
        <f>+JA51/IV51</f>
        <v/>
      </c>
      <c r="JM51" s="737">
        <f>+JB51/IV51</f>
        <v/>
      </c>
      <c r="JN51" s="737">
        <f>+JC51/IV51</f>
        <v/>
      </c>
      <c r="JO51" s="746">
        <f>+JD51/IV51</f>
        <v/>
      </c>
      <c r="JQ51" s="743" t="inlineStr">
        <is>
          <t>BC/BS</t>
        </is>
      </c>
      <c r="JR51" s="2548">
        <f>+JS51/JS70</f>
        <v/>
      </c>
      <c r="JS51" s="734">
        <f>SUM(JU51:KA51)</f>
        <v/>
      </c>
      <c r="JT51" s="734" t="n"/>
      <c r="JU51" s="735" t="n"/>
      <c r="JV51" s="735" t="n"/>
      <c r="JW51" s="735" t="n"/>
      <c r="JX51" s="735" t="n"/>
      <c r="JY51" s="735" t="n"/>
      <c r="JZ51" s="735" t="n"/>
      <c r="KA51" s="744" t="n"/>
      <c r="KB51" s="317" t="n"/>
      <c r="KC51" s="743" t="inlineStr">
        <is>
          <t>BC/BS</t>
        </is>
      </c>
      <c r="KD51" s="736">
        <f>SUM(KE51:KL51)</f>
        <v/>
      </c>
      <c r="KE51" s="737">
        <f>+JT51/JS51</f>
        <v/>
      </c>
      <c r="KF51" s="737">
        <f>+JU51/JS51</f>
        <v/>
      </c>
      <c r="KG51" s="737">
        <f>+JV51/JS51</f>
        <v/>
      </c>
      <c r="KH51" s="737">
        <f>+JW51/JS51</f>
        <v/>
      </c>
      <c r="KI51" s="737">
        <f>+JX51/JS51</f>
        <v/>
      </c>
      <c r="KJ51" s="737">
        <f>+JY51/JS51</f>
        <v/>
      </c>
      <c r="KK51" s="737">
        <f>+JZ51/JS51</f>
        <v/>
      </c>
      <c r="KL51" s="746">
        <f>+KA51/JS51</f>
        <v/>
      </c>
    </row>
    <row r="52" ht="15.5" customHeight="1">
      <c r="A52" s="743" t="inlineStr">
        <is>
          <t>COMMERCIAL</t>
        </is>
      </c>
      <c r="B52" s="2548">
        <f>+C52/C70</f>
        <v/>
      </c>
      <c r="C52" s="734">
        <f>SUM(D52:K52)</f>
        <v/>
      </c>
      <c r="D52" s="734" t="n"/>
      <c r="E52" s="735" t="n"/>
      <c r="F52" s="735" t="n"/>
      <c r="G52" s="735" t="n"/>
      <c r="H52" s="735" t="n"/>
      <c r="I52" s="735" t="n"/>
      <c r="J52" s="735" t="n"/>
      <c r="K52" s="744" t="n"/>
      <c r="L52" s="317" t="n"/>
      <c r="M52" s="743" t="inlineStr">
        <is>
          <t>COMMERCIAL</t>
        </is>
      </c>
      <c r="N52" s="736">
        <f>SUM(O52:V52)</f>
        <v/>
      </c>
      <c r="O52" s="737">
        <f>+D52/C52</f>
        <v/>
      </c>
      <c r="P52" s="737">
        <f>+E52/C52</f>
        <v/>
      </c>
      <c r="Q52" s="737">
        <f>+F52/C52</f>
        <v/>
      </c>
      <c r="R52" s="737">
        <f>+G52/C52</f>
        <v/>
      </c>
      <c r="S52" s="737">
        <f>+H52/C52</f>
        <v/>
      </c>
      <c r="T52" s="737">
        <f>+I52/C52</f>
        <v/>
      </c>
      <c r="U52" s="737">
        <f>+J52/C52</f>
        <v/>
      </c>
      <c r="V52" s="746">
        <f>+K52/C52</f>
        <v/>
      </c>
      <c r="X52" s="743" t="inlineStr">
        <is>
          <t>COMMERCIAL</t>
        </is>
      </c>
      <c r="Y52" s="2548">
        <f>+Z52/Z70</f>
        <v/>
      </c>
      <c r="Z52" s="734">
        <f>SUM(AB52:AH52)</f>
        <v/>
      </c>
      <c r="AA52" s="734" t="n"/>
      <c r="AB52" s="735" t="n"/>
      <c r="AC52" s="735" t="n"/>
      <c r="AD52" s="735" t="n"/>
      <c r="AE52" s="735" t="n"/>
      <c r="AF52" s="735" t="n"/>
      <c r="AG52" s="735" t="n"/>
      <c r="AH52" s="744" t="n"/>
      <c r="AI52" s="317" t="n"/>
      <c r="AJ52" s="743" t="inlineStr">
        <is>
          <t>COMMERCIAL</t>
        </is>
      </c>
      <c r="AK52" s="736">
        <f>SUM(AL52:AS52)</f>
        <v/>
      </c>
      <c r="AL52" s="737">
        <f>+AA52/Z52</f>
        <v/>
      </c>
      <c r="AM52" s="737">
        <f>+AB52/Z52</f>
        <v/>
      </c>
      <c r="AN52" s="737">
        <f>+AC52/Z52</f>
        <v/>
      </c>
      <c r="AO52" s="737">
        <f>+AD52/Z52</f>
        <v/>
      </c>
      <c r="AP52" s="737">
        <f>+AE52/Z52</f>
        <v/>
      </c>
      <c r="AQ52" s="737">
        <f>+AF52/Z52</f>
        <v/>
      </c>
      <c r="AR52" s="737">
        <f>+AG52/Z52</f>
        <v/>
      </c>
      <c r="AS52" s="746">
        <f>+AH52/Z52</f>
        <v/>
      </c>
      <c r="AU52" s="743" t="inlineStr">
        <is>
          <t>COMMERCIAL</t>
        </is>
      </c>
      <c r="AV52" s="2548">
        <f>+AW52/AW70</f>
        <v/>
      </c>
      <c r="AW52" s="734">
        <f>SUM(AY52:BE52)</f>
        <v/>
      </c>
      <c r="AX52" s="734" t="n"/>
      <c r="AY52" s="735" t="n"/>
      <c r="AZ52" s="735" t="n"/>
      <c r="BA52" s="735" t="n"/>
      <c r="BB52" s="735" t="n"/>
      <c r="BC52" s="735" t="n"/>
      <c r="BD52" s="735" t="n"/>
      <c r="BE52" s="744" t="n"/>
      <c r="BF52" s="317" t="n"/>
      <c r="BG52" s="743" t="inlineStr">
        <is>
          <t>COMMERCIAL</t>
        </is>
      </c>
      <c r="BH52" s="736">
        <f>SUM(BI52:BP52)</f>
        <v/>
      </c>
      <c r="BI52" s="737">
        <f>+AX52/AW52</f>
        <v/>
      </c>
      <c r="BJ52" s="737">
        <f>+AY52/AW52</f>
        <v/>
      </c>
      <c r="BK52" s="737">
        <f>+AZ52/AW52</f>
        <v/>
      </c>
      <c r="BL52" s="737">
        <f>+BA52/AW52</f>
        <v/>
      </c>
      <c r="BM52" s="737">
        <f>+BB52/AW52</f>
        <v/>
      </c>
      <c r="BN52" s="737">
        <f>+BC52/AW52</f>
        <v/>
      </c>
      <c r="BO52" s="737">
        <f>+BD52/AW52</f>
        <v/>
      </c>
      <c r="BP52" s="746">
        <f>+BE52/AW52</f>
        <v/>
      </c>
      <c r="BR52" s="743" t="inlineStr">
        <is>
          <t>COMMERCIAL</t>
        </is>
      </c>
      <c r="BS52" s="2548">
        <f>+BT52/BT70</f>
        <v/>
      </c>
      <c r="BT52" s="734">
        <f>SUM(BV52:CB52)</f>
        <v/>
      </c>
      <c r="BU52" s="734" t="n"/>
      <c r="BV52" s="735" t="n"/>
      <c r="BW52" s="735" t="n"/>
      <c r="BX52" s="735" t="n"/>
      <c r="BY52" s="735" t="n"/>
      <c r="BZ52" s="735" t="n"/>
      <c r="CA52" s="735" t="n"/>
      <c r="CB52" s="744" t="n"/>
      <c r="CC52" s="317" t="n"/>
      <c r="CD52" s="743" t="inlineStr">
        <is>
          <t>COMMERCIAL</t>
        </is>
      </c>
      <c r="CE52" s="736">
        <f>SUM(CF52:CM52)</f>
        <v/>
      </c>
      <c r="CF52" s="737">
        <f>+BU52/BT52</f>
        <v/>
      </c>
      <c r="CG52" s="737">
        <f>+BV52/BT52</f>
        <v/>
      </c>
      <c r="CH52" s="737">
        <f>+BW52/BT52</f>
        <v/>
      </c>
      <c r="CI52" s="737">
        <f>+BX52/BT52</f>
        <v/>
      </c>
      <c r="CJ52" s="737">
        <f>+BY52/BT52</f>
        <v/>
      </c>
      <c r="CK52" s="737">
        <f>+BZ52/BT52</f>
        <v/>
      </c>
      <c r="CL52" s="737">
        <f>+CA52/BT52</f>
        <v/>
      </c>
      <c r="CM52" s="746">
        <f>+CB52/BT52</f>
        <v/>
      </c>
      <c r="CO52" s="743" t="inlineStr">
        <is>
          <t>COMMERCIAL</t>
        </is>
      </c>
      <c r="CP52" s="2548">
        <f>+CQ52/CQ70</f>
        <v/>
      </c>
      <c r="CQ52" s="734">
        <f>SUM(CS52:CY52)</f>
        <v/>
      </c>
      <c r="CR52" s="734" t="n"/>
      <c r="CS52" s="735" t="n"/>
      <c r="CT52" s="735" t="n"/>
      <c r="CU52" s="735" t="n"/>
      <c r="CV52" s="735" t="n"/>
      <c r="CW52" s="735" t="n"/>
      <c r="CX52" s="735" t="n"/>
      <c r="CY52" s="744" t="n"/>
      <c r="CZ52" s="317" t="n"/>
      <c r="DA52" s="743" t="inlineStr">
        <is>
          <t>COMMERCIAL</t>
        </is>
      </c>
      <c r="DB52" s="736">
        <f>SUM(DC52:DJ52)</f>
        <v/>
      </c>
      <c r="DC52" s="737">
        <f>+CR52/CQ52</f>
        <v/>
      </c>
      <c r="DD52" s="737">
        <f>+CS52/CQ52</f>
        <v/>
      </c>
      <c r="DE52" s="737">
        <f>+CT52/CQ52</f>
        <v/>
      </c>
      <c r="DF52" s="737">
        <f>+CU52/CQ52</f>
        <v/>
      </c>
      <c r="DG52" s="737">
        <f>+CV52/CQ52</f>
        <v/>
      </c>
      <c r="DH52" s="737">
        <f>+CW52/CQ52</f>
        <v/>
      </c>
      <c r="DI52" s="737">
        <f>+CX52/CQ52</f>
        <v/>
      </c>
      <c r="DJ52" s="746">
        <f>+CY52/CQ52</f>
        <v/>
      </c>
      <c r="DL52" s="743" t="inlineStr">
        <is>
          <t>COMMERCIAL</t>
        </is>
      </c>
      <c r="DM52" s="2548">
        <f>+DN52/DN70</f>
        <v/>
      </c>
      <c r="DN52" s="734">
        <f>SUM(DP52:DV52)</f>
        <v/>
      </c>
      <c r="DO52" s="734" t="n"/>
      <c r="DP52" s="735" t="n"/>
      <c r="DQ52" s="735" t="n"/>
      <c r="DR52" s="735" t="n"/>
      <c r="DS52" s="735" t="n"/>
      <c r="DT52" s="735" t="n"/>
      <c r="DU52" s="735" t="n"/>
      <c r="DV52" s="744" t="n"/>
      <c r="DW52" s="317" t="n"/>
      <c r="DX52" s="743" t="inlineStr">
        <is>
          <t>COMMERCIAL</t>
        </is>
      </c>
      <c r="DY52" s="736">
        <f>SUM(DZ52:EG52)</f>
        <v/>
      </c>
      <c r="DZ52" s="737">
        <f>+DO52/DN52</f>
        <v/>
      </c>
      <c r="EA52" s="737">
        <f>+DP52/DN52</f>
        <v/>
      </c>
      <c r="EB52" s="737">
        <f>+DQ52/DN52</f>
        <v/>
      </c>
      <c r="EC52" s="737">
        <f>+DR52/DN52</f>
        <v/>
      </c>
      <c r="ED52" s="737">
        <f>+DS52/DN52</f>
        <v/>
      </c>
      <c r="EE52" s="737">
        <f>+DT52/DN52</f>
        <v/>
      </c>
      <c r="EF52" s="737">
        <f>+DU52/DN52</f>
        <v/>
      </c>
      <c r="EG52" s="746">
        <f>+DV52/DN52</f>
        <v/>
      </c>
      <c r="EI52" s="743" t="inlineStr">
        <is>
          <t>COMMERCIAL</t>
        </is>
      </c>
      <c r="EJ52" s="2548">
        <f>+EK52/EK70</f>
        <v/>
      </c>
      <c r="EK52" s="734">
        <f>SUM(EM52:ES52)</f>
        <v/>
      </c>
      <c r="EL52" s="734" t="n"/>
      <c r="EM52" s="735" t="n"/>
      <c r="EN52" s="735" t="n"/>
      <c r="EO52" s="735" t="n"/>
      <c r="EP52" s="735" t="n"/>
      <c r="EQ52" s="735" t="n"/>
      <c r="ER52" s="735" t="n"/>
      <c r="ES52" s="744" t="n"/>
      <c r="ET52" s="317" t="n"/>
      <c r="EU52" s="743" t="inlineStr">
        <is>
          <t>COMMERCIAL</t>
        </is>
      </c>
      <c r="EV52" s="736">
        <f>SUM(EW52:FD52)</f>
        <v/>
      </c>
      <c r="EW52" s="737">
        <f>+EL52/EK52</f>
        <v/>
      </c>
      <c r="EX52" s="737">
        <f>+EM52/EK52</f>
        <v/>
      </c>
      <c r="EY52" s="737">
        <f>+EN52/EK52</f>
        <v/>
      </c>
      <c r="EZ52" s="737">
        <f>+EO52/EK52</f>
        <v/>
      </c>
      <c r="FA52" s="737">
        <f>+EP52/EK52</f>
        <v/>
      </c>
      <c r="FB52" s="737">
        <f>+EQ52/EK52</f>
        <v/>
      </c>
      <c r="FC52" s="737">
        <f>+ER52/EK52</f>
        <v/>
      </c>
      <c r="FD52" s="746">
        <f>+ES52/EK52</f>
        <v/>
      </c>
      <c r="FF52" s="743" t="inlineStr">
        <is>
          <t>COMMERCIAL</t>
        </is>
      </c>
      <c r="FG52" s="2548">
        <f>+FH52/FH70</f>
        <v/>
      </c>
      <c r="FH52" s="734">
        <f>SUM(FJ52:FP52)</f>
        <v/>
      </c>
      <c r="FI52" s="734" t="n"/>
      <c r="FJ52" s="735" t="n"/>
      <c r="FK52" s="735" t="n"/>
      <c r="FL52" s="735" t="n"/>
      <c r="FM52" s="735" t="n"/>
      <c r="FN52" s="735" t="n"/>
      <c r="FO52" s="735" t="n"/>
      <c r="FP52" s="744" t="n"/>
      <c r="FQ52" s="317" t="n"/>
      <c r="FR52" s="743" t="inlineStr">
        <is>
          <t>COMMERCIAL</t>
        </is>
      </c>
      <c r="FS52" s="736">
        <f>SUM(FT52:GA52)</f>
        <v/>
      </c>
      <c r="FT52" s="737">
        <f>+FI52/FH52</f>
        <v/>
      </c>
      <c r="FU52" s="737">
        <f>+FJ52/FH52</f>
        <v/>
      </c>
      <c r="FV52" s="737">
        <f>+FK52/FH52</f>
        <v/>
      </c>
      <c r="FW52" s="737">
        <f>+FL52/FH52</f>
        <v/>
      </c>
      <c r="FX52" s="737">
        <f>+FM52/FH52</f>
        <v/>
      </c>
      <c r="FY52" s="737">
        <f>+FN52/FH52</f>
        <v/>
      </c>
      <c r="FZ52" s="737">
        <f>+FO52/FH52</f>
        <v/>
      </c>
      <c r="GA52" s="746">
        <f>+FP52/FH52</f>
        <v/>
      </c>
      <c r="GC52" s="743" t="inlineStr">
        <is>
          <t>COMMERCIAL</t>
        </is>
      </c>
      <c r="GD52" s="2548">
        <f>+GE52/GE70</f>
        <v/>
      </c>
      <c r="GE52" s="734">
        <f>SUM(GG52:GM52)</f>
        <v/>
      </c>
      <c r="GF52" s="734" t="n"/>
      <c r="GG52" s="735" t="n"/>
      <c r="GH52" s="735" t="n"/>
      <c r="GI52" s="735" t="n"/>
      <c r="GJ52" s="735" t="n"/>
      <c r="GK52" s="735" t="n"/>
      <c r="GL52" s="735" t="n"/>
      <c r="GM52" s="744" t="n"/>
      <c r="GN52" s="317" t="n"/>
      <c r="GO52" s="743" t="inlineStr">
        <is>
          <t>COMMERCIAL</t>
        </is>
      </c>
      <c r="GP52" s="736">
        <f>SUM(GQ52:GX52)</f>
        <v/>
      </c>
      <c r="GQ52" s="737">
        <f>+GF52/GE52</f>
        <v/>
      </c>
      <c r="GR52" s="737">
        <f>+GG52/GE52</f>
        <v/>
      </c>
      <c r="GS52" s="737">
        <f>+GH52/GE52</f>
        <v/>
      </c>
      <c r="GT52" s="737">
        <f>+GI52/GE52</f>
        <v/>
      </c>
      <c r="GU52" s="737">
        <f>+GJ52/GE52</f>
        <v/>
      </c>
      <c r="GV52" s="737">
        <f>+GK52/GE52</f>
        <v/>
      </c>
      <c r="GW52" s="737">
        <f>+GL52/GE52</f>
        <v/>
      </c>
      <c r="GX52" s="746">
        <f>+GM52/GE52</f>
        <v/>
      </c>
      <c r="GZ52" s="743" t="inlineStr">
        <is>
          <t>COMMERCIAL</t>
        </is>
      </c>
      <c r="HA52" s="2548">
        <f>+HB52/HB70</f>
        <v/>
      </c>
      <c r="HB52" s="734">
        <f>SUM(HD52:HJ52)</f>
        <v/>
      </c>
      <c r="HC52" s="734" t="n"/>
      <c r="HD52" s="735" t="n"/>
      <c r="HE52" s="735" t="n"/>
      <c r="HF52" s="735" t="n"/>
      <c r="HG52" s="735" t="n"/>
      <c r="HH52" s="735" t="n"/>
      <c r="HI52" s="735" t="n"/>
      <c r="HJ52" s="744" t="n"/>
      <c r="HK52" s="317" t="n"/>
      <c r="HL52" s="743" t="inlineStr">
        <is>
          <t>COMMERCIAL</t>
        </is>
      </c>
      <c r="HM52" s="736">
        <f>SUM(HN52:HU52)</f>
        <v/>
      </c>
      <c r="HN52" s="737">
        <f>+HC52/HB52</f>
        <v/>
      </c>
      <c r="HO52" s="737">
        <f>+HD52/HB52</f>
        <v/>
      </c>
      <c r="HP52" s="737">
        <f>+HE52/HB52</f>
        <v/>
      </c>
      <c r="HQ52" s="737">
        <f>+HF52/HB52</f>
        <v/>
      </c>
      <c r="HR52" s="737">
        <f>+HG52/HB52</f>
        <v/>
      </c>
      <c r="HS52" s="737">
        <f>+HH52/HB52</f>
        <v/>
      </c>
      <c r="HT52" s="737">
        <f>+HI52/HB52</f>
        <v/>
      </c>
      <c r="HU52" s="746">
        <f>+HJ52/HB52</f>
        <v/>
      </c>
      <c r="HW52" s="743" t="inlineStr">
        <is>
          <t>COMMERCIAL</t>
        </is>
      </c>
      <c r="HX52" s="2548">
        <f>+HY52/HY70</f>
        <v/>
      </c>
      <c r="HY52" s="734">
        <f>SUM(IA52:IG52)</f>
        <v/>
      </c>
      <c r="HZ52" s="734" t="n"/>
      <c r="IA52" s="735" t="n"/>
      <c r="IB52" s="735" t="n"/>
      <c r="IC52" s="735" t="n"/>
      <c r="ID52" s="735" t="n"/>
      <c r="IE52" s="735" t="n"/>
      <c r="IF52" s="735" t="n"/>
      <c r="IG52" s="744" t="n"/>
      <c r="IH52" s="317" t="n"/>
      <c r="II52" s="743" t="inlineStr">
        <is>
          <t>COMMERCIAL</t>
        </is>
      </c>
      <c r="IJ52" s="736">
        <f>SUM(IK52:IR52)</f>
        <v/>
      </c>
      <c r="IK52" s="737">
        <f>+HZ52/HY52</f>
        <v/>
      </c>
      <c r="IL52" s="737">
        <f>+IA52/HY52</f>
        <v/>
      </c>
      <c r="IM52" s="737">
        <f>+IB52/HY52</f>
        <v/>
      </c>
      <c r="IN52" s="737">
        <f>+IC52/HY52</f>
        <v/>
      </c>
      <c r="IO52" s="737">
        <f>+ID52/HY52</f>
        <v/>
      </c>
      <c r="IP52" s="737">
        <f>+IE52/HY52</f>
        <v/>
      </c>
      <c r="IQ52" s="737">
        <f>+IF52/HY52</f>
        <v/>
      </c>
      <c r="IR52" s="746">
        <f>+IG52/HY52</f>
        <v/>
      </c>
      <c r="IT52" s="743" t="inlineStr">
        <is>
          <t>COMMERCIAL</t>
        </is>
      </c>
      <c r="IU52" s="2548">
        <f>+IV52/IV70</f>
        <v/>
      </c>
      <c r="IV52" s="734">
        <f>SUM(IX52:JD52)</f>
        <v/>
      </c>
      <c r="IW52" s="734" t="n"/>
      <c r="IX52" s="735" t="n"/>
      <c r="IY52" s="735" t="n"/>
      <c r="IZ52" s="735" t="n"/>
      <c r="JA52" s="735" t="n"/>
      <c r="JB52" s="735" t="n"/>
      <c r="JC52" s="735" t="n"/>
      <c r="JD52" s="744" t="n"/>
      <c r="JE52" s="317" t="n"/>
      <c r="JF52" s="743" t="inlineStr">
        <is>
          <t>COMMERCIAL</t>
        </is>
      </c>
      <c r="JG52" s="736">
        <f>SUM(JH52:JO52)</f>
        <v/>
      </c>
      <c r="JH52" s="737">
        <f>+IW52/IV52</f>
        <v/>
      </c>
      <c r="JI52" s="737">
        <f>+IX52/IV52</f>
        <v/>
      </c>
      <c r="JJ52" s="737">
        <f>+IY52/IV52</f>
        <v/>
      </c>
      <c r="JK52" s="737">
        <f>+IZ52/IV52</f>
        <v/>
      </c>
      <c r="JL52" s="737">
        <f>+JA52/IV52</f>
        <v/>
      </c>
      <c r="JM52" s="737">
        <f>+JB52/IV52</f>
        <v/>
      </c>
      <c r="JN52" s="737">
        <f>+JC52/IV52</f>
        <v/>
      </c>
      <c r="JO52" s="746">
        <f>+JD52/IV52</f>
        <v/>
      </c>
      <c r="JQ52" s="743" t="inlineStr">
        <is>
          <t>COMMERCIAL</t>
        </is>
      </c>
      <c r="JR52" s="2548">
        <f>+JS52/JS70</f>
        <v/>
      </c>
      <c r="JS52" s="734">
        <f>SUM(JU52:KA52)</f>
        <v/>
      </c>
      <c r="JT52" s="734" t="n"/>
      <c r="JU52" s="735" t="n"/>
      <c r="JV52" s="735" t="n"/>
      <c r="JW52" s="735" t="n"/>
      <c r="JX52" s="735" t="n"/>
      <c r="JY52" s="735" t="n"/>
      <c r="JZ52" s="735" t="n"/>
      <c r="KA52" s="744" t="n"/>
      <c r="KB52" s="317" t="n"/>
      <c r="KC52" s="743" t="inlineStr">
        <is>
          <t>COMMERCIAL</t>
        </is>
      </c>
      <c r="KD52" s="736">
        <f>SUM(KE52:KL52)</f>
        <v/>
      </c>
      <c r="KE52" s="737">
        <f>+JT52/JS52</f>
        <v/>
      </c>
      <c r="KF52" s="737">
        <f>+JU52/JS52</f>
        <v/>
      </c>
      <c r="KG52" s="737">
        <f>+JV52/JS52</f>
        <v/>
      </c>
      <c r="KH52" s="737">
        <f>+JW52/JS52</f>
        <v/>
      </c>
      <c r="KI52" s="737">
        <f>+JX52/JS52</f>
        <v/>
      </c>
      <c r="KJ52" s="737">
        <f>+JY52/JS52</f>
        <v/>
      </c>
      <c r="KK52" s="737">
        <f>+JZ52/JS52</f>
        <v/>
      </c>
      <c r="KL52" s="746">
        <f>+KA52/JS52</f>
        <v/>
      </c>
    </row>
    <row r="53" ht="15.5" customHeight="1">
      <c r="A53" s="743" t="inlineStr">
        <is>
          <t>GUARANTOR</t>
        </is>
      </c>
      <c r="B53" s="2548">
        <f>+C53/C70</f>
        <v/>
      </c>
      <c r="C53" s="734">
        <f>SUM(D53:K53)</f>
        <v/>
      </c>
      <c r="D53" s="734" t="n"/>
      <c r="E53" s="735" t="n"/>
      <c r="F53" s="735" t="n"/>
      <c r="G53" s="735" t="n"/>
      <c r="H53" s="735" t="n"/>
      <c r="I53" s="735" t="n"/>
      <c r="J53" s="735" t="n"/>
      <c r="K53" s="744" t="n"/>
      <c r="L53" s="317" t="n"/>
      <c r="M53" s="743" t="inlineStr">
        <is>
          <t>GUARANTOR</t>
        </is>
      </c>
      <c r="N53" s="736">
        <f>SUM(O53:V53)</f>
        <v/>
      </c>
      <c r="O53" s="737">
        <f>+D53/C53</f>
        <v/>
      </c>
      <c r="P53" s="737">
        <f>+E53/C53</f>
        <v/>
      </c>
      <c r="Q53" s="737">
        <f>+F53/C53</f>
        <v/>
      </c>
      <c r="R53" s="737">
        <f>+G53/C53</f>
        <v/>
      </c>
      <c r="S53" s="737">
        <f>+H53/C53</f>
        <v/>
      </c>
      <c r="T53" s="737">
        <f>+I53/C53</f>
        <v/>
      </c>
      <c r="U53" s="737">
        <f>+J53/C53</f>
        <v/>
      </c>
      <c r="V53" s="746">
        <f>+K53/C53</f>
        <v/>
      </c>
      <c r="X53" s="743" t="inlineStr">
        <is>
          <t>GUARANTOR</t>
        </is>
      </c>
      <c r="Y53" s="2548">
        <f>+Z53/Z70</f>
        <v/>
      </c>
      <c r="Z53" s="734">
        <f>SUM(AB53:AH53)</f>
        <v/>
      </c>
      <c r="AA53" s="734" t="n"/>
      <c r="AB53" s="735" t="n"/>
      <c r="AC53" s="735" t="n"/>
      <c r="AD53" s="735" t="n"/>
      <c r="AE53" s="735" t="n"/>
      <c r="AF53" s="735" t="n"/>
      <c r="AG53" s="735" t="n"/>
      <c r="AH53" s="744" t="n"/>
      <c r="AI53" s="317" t="n"/>
      <c r="AJ53" s="743" t="inlineStr">
        <is>
          <t>GUARANTOR</t>
        </is>
      </c>
      <c r="AK53" s="736">
        <f>SUM(AL53:AS53)</f>
        <v/>
      </c>
      <c r="AL53" s="737">
        <f>+AA53/Z53</f>
        <v/>
      </c>
      <c r="AM53" s="737">
        <f>+AB53/Z53</f>
        <v/>
      </c>
      <c r="AN53" s="737">
        <f>+AC53/Z53</f>
        <v/>
      </c>
      <c r="AO53" s="737">
        <f>+AD53/Z53</f>
        <v/>
      </c>
      <c r="AP53" s="737">
        <f>+AE53/Z53</f>
        <v/>
      </c>
      <c r="AQ53" s="737">
        <f>+AF53/Z53</f>
        <v/>
      </c>
      <c r="AR53" s="737">
        <f>+AG53/Z53</f>
        <v/>
      </c>
      <c r="AS53" s="746">
        <f>+AH53/Z53</f>
        <v/>
      </c>
      <c r="AU53" s="743" t="inlineStr">
        <is>
          <t>GUARANTOR</t>
        </is>
      </c>
      <c r="AV53" s="2548">
        <f>+AW53/AW70</f>
        <v/>
      </c>
      <c r="AW53" s="734">
        <f>SUM(AY53:BE53)</f>
        <v/>
      </c>
      <c r="AX53" s="734" t="n"/>
      <c r="AY53" s="735" t="n"/>
      <c r="AZ53" s="735" t="n"/>
      <c r="BA53" s="735" t="n"/>
      <c r="BB53" s="735" t="n"/>
      <c r="BC53" s="735" t="n"/>
      <c r="BD53" s="735" t="n"/>
      <c r="BE53" s="744" t="n"/>
      <c r="BF53" s="317" t="n"/>
      <c r="BG53" s="743" t="inlineStr">
        <is>
          <t>GUARANTOR</t>
        </is>
      </c>
      <c r="BH53" s="736">
        <f>SUM(BI53:BP53)</f>
        <v/>
      </c>
      <c r="BI53" s="737">
        <f>+AX53/AW53</f>
        <v/>
      </c>
      <c r="BJ53" s="737">
        <f>+AY53/AW53</f>
        <v/>
      </c>
      <c r="BK53" s="737">
        <f>+AZ53/AW53</f>
        <v/>
      </c>
      <c r="BL53" s="737">
        <f>+BA53/AW53</f>
        <v/>
      </c>
      <c r="BM53" s="737">
        <f>+BB53/AW53</f>
        <v/>
      </c>
      <c r="BN53" s="737">
        <f>+BC53/AW53</f>
        <v/>
      </c>
      <c r="BO53" s="737">
        <f>+BD53/AW53</f>
        <v/>
      </c>
      <c r="BP53" s="746">
        <f>+BE53/AW53</f>
        <v/>
      </c>
      <c r="BR53" s="743" t="inlineStr">
        <is>
          <t>GUARANTOR</t>
        </is>
      </c>
      <c r="BS53" s="2548">
        <f>+BT53/BT70</f>
        <v/>
      </c>
      <c r="BT53" s="734">
        <f>SUM(BV53:CB53)</f>
        <v/>
      </c>
      <c r="BU53" s="734" t="n"/>
      <c r="BV53" s="735" t="n"/>
      <c r="BW53" s="735" t="n"/>
      <c r="BX53" s="735" t="n"/>
      <c r="BY53" s="735" t="n"/>
      <c r="BZ53" s="735" t="n"/>
      <c r="CA53" s="735" t="n"/>
      <c r="CB53" s="744" t="n"/>
      <c r="CC53" s="317" t="n"/>
      <c r="CD53" s="743" t="inlineStr">
        <is>
          <t>GUARANTOR</t>
        </is>
      </c>
      <c r="CE53" s="736">
        <f>SUM(CF53:CM53)</f>
        <v/>
      </c>
      <c r="CF53" s="737">
        <f>+BU53/BT53</f>
        <v/>
      </c>
      <c r="CG53" s="737">
        <f>+BV53/BT53</f>
        <v/>
      </c>
      <c r="CH53" s="737">
        <f>+BW53/BT53</f>
        <v/>
      </c>
      <c r="CI53" s="737">
        <f>+BX53/BT53</f>
        <v/>
      </c>
      <c r="CJ53" s="737">
        <f>+BY53/BT53</f>
        <v/>
      </c>
      <c r="CK53" s="737">
        <f>+BZ53/BT53</f>
        <v/>
      </c>
      <c r="CL53" s="737">
        <f>+CA53/BT53</f>
        <v/>
      </c>
      <c r="CM53" s="746">
        <f>+CB53/BT53</f>
        <v/>
      </c>
      <c r="CO53" s="743" t="inlineStr">
        <is>
          <t>GUARANTOR</t>
        </is>
      </c>
      <c r="CP53" s="2548">
        <f>+CQ53/CQ70</f>
        <v/>
      </c>
      <c r="CQ53" s="734">
        <f>SUM(CS53:CY53)</f>
        <v/>
      </c>
      <c r="CR53" s="734" t="n"/>
      <c r="CS53" s="735" t="n"/>
      <c r="CT53" s="735" t="n"/>
      <c r="CU53" s="735" t="n"/>
      <c r="CV53" s="735" t="n"/>
      <c r="CW53" s="735" t="n"/>
      <c r="CX53" s="735" t="n"/>
      <c r="CY53" s="744" t="n"/>
      <c r="CZ53" s="317" t="n"/>
      <c r="DA53" s="743" t="inlineStr">
        <is>
          <t>GUARANTOR</t>
        </is>
      </c>
      <c r="DB53" s="736">
        <f>SUM(DC53:DJ53)</f>
        <v/>
      </c>
      <c r="DC53" s="737">
        <f>+CR53/CQ53</f>
        <v/>
      </c>
      <c r="DD53" s="737">
        <f>+CS53/CQ53</f>
        <v/>
      </c>
      <c r="DE53" s="737">
        <f>+CT53/CQ53</f>
        <v/>
      </c>
      <c r="DF53" s="737">
        <f>+CU53/CQ53</f>
        <v/>
      </c>
      <c r="DG53" s="737">
        <f>+CV53/CQ53</f>
        <v/>
      </c>
      <c r="DH53" s="737">
        <f>+CW53/CQ53</f>
        <v/>
      </c>
      <c r="DI53" s="737">
        <f>+CX53/CQ53</f>
        <v/>
      </c>
      <c r="DJ53" s="746">
        <f>+CY53/CQ53</f>
        <v/>
      </c>
      <c r="DL53" s="743" t="inlineStr">
        <is>
          <t>GUARANTOR</t>
        </is>
      </c>
      <c r="DM53" s="2548">
        <f>+DN53/DN70</f>
        <v/>
      </c>
      <c r="DN53" s="734">
        <f>SUM(DP53:DV53)</f>
        <v/>
      </c>
      <c r="DO53" s="734" t="n"/>
      <c r="DP53" s="735" t="n"/>
      <c r="DQ53" s="735" t="n"/>
      <c r="DR53" s="735" t="n"/>
      <c r="DS53" s="735" t="n"/>
      <c r="DT53" s="735" t="n"/>
      <c r="DU53" s="735" t="n"/>
      <c r="DV53" s="744" t="n"/>
      <c r="DW53" s="317" t="n"/>
      <c r="DX53" s="743" t="inlineStr">
        <is>
          <t>GUARANTOR</t>
        </is>
      </c>
      <c r="DY53" s="736">
        <f>SUM(DZ53:EG53)</f>
        <v/>
      </c>
      <c r="DZ53" s="737">
        <f>+DO53/DN53</f>
        <v/>
      </c>
      <c r="EA53" s="737">
        <f>+DP53/DN53</f>
        <v/>
      </c>
      <c r="EB53" s="737">
        <f>+DQ53/DN53</f>
        <v/>
      </c>
      <c r="EC53" s="737">
        <f>+DR53/DN53</f>
        <v/>
      </c>
      <c r="ED53" s="737">
        <f>+DS53/DN53</f>
        <v/>
      </c>
      <c r="EE53" s="737">
        <f>+DT53/DN53</f>
        <v/>
      </c>
      <c r="EF53" s="737">
        <f>+DU53/DN53</f>
        <v/>
      </c>
      <c r="EG53" s="746">
        <f>+DV53/DN53</f>
        <v/>
      </c>
      <c r="EI53" s="743" t="inlineStr">
        <is>
          <t>GUARANTOR</t>
        </is>
      </c>
      <c r="EJ53" s="2548">
        <f>+EK53/EK70</f>
        <v/>
      </c>
      <c r="EK53" s="734">
        <f>SUM(EM53:ES53)</f>
        <v/>
      </c>
      <c r="EL53" s="734" t="n"/>
      <c r="EM53" s="735" t="n"/>
      <c r="EN53" s="735" t="n"/>
      <c r="EO53" s="735" t="n"/>
      <c r="EP53" s="735" t="n"/>
      <c r="EQ53" s="735" t="n"/>
      <c r="ER53" s="735" t="n"/>
      <c r="ES53" s="744" t="n"/>
      <c r="ET53" s="317" t="n"/>
      <c r="EU53" s="743" t="inlineStr">
        <is>
          <t>GUARANTOR</t>
        </is>
      </c>
      <c r="EV53" s="736">
        <f>SUM(EW53:FD53)</f>
        <v/>
      </c>
      <c r="EW53" s="737">
        <f>+EL53/EK53</f>
        <v/>
      </c>
      <c r="EX53" s="737">
        <f>+EM53/EK53</f>
        <v/>
      </c>
      <c r="EY53" s="737">
        <f>+EN53/EK53</f>
        <v/>
      </c>
      <c r="EZ53" s="737">
        <f>+EO53/EK53</f>
        <v/>
      </c>
      <c r="FA53" s="737">
        <f>+EP53/EK53</f>
        <v/>
      </c>
      <c r="FB53" s="737">
        <f>+EQ53/EK53</f>
        <v/>
      </c>
      <c r="FC53" s="737">
        <f>+ER53/EK53</f>
        <v/>
      </c>
      <c r="FD53" s="746">
        <f>+ES53/EK53</f>
        <v/>
      </c>
      <c r="FF53" s="743" t="inlineStr">
        <is>
          <t>GUARANTOR</t>
        </is>
      </c>
      <c r="FG53" s="2548">
        <f>+FH53/FH70</f>
        <v/>
      </c>
      <c r="FH53" s="734">
        <f>SUM(FJ53:FP53)</f>
        <v/>
      </c>
      <c r="FI53" s="734" t="n"/>
      <c r="FJ53" s="735" t="n"/>
      <c r="FK53" s="735" t="n"/>
      <c r="FL53" s="735" t="n"/>
      <c r="FM53" s="735" t="n"/>
      <c r="FN53" s="735" t="n"/>
      <c r="FO53" s="735" t="n"/>
      <c r="FP53" s="744" t="n"/>
      <c r="FQ53" s="317" t="n"/>
      <c r="FR53" s="743" t="inlineStr">
        <is>
          <t>GUARANTOR</t>
        </is>
      </c>
      <c r="FS53" s="736">
        <f>SUM(FT53:GA53)</f>
        <v/>
      </c>
      <c r="FT53" s="737">
        <f>+FI53/FH53</f>
        <v/>
      </c>
      <c r="FU53" s="737">
        <f>+FJ53/FH53</f>
        <v/>
      </c>
      <c r="FV53" s="737">
        <f>+FK53/FH53</f>
        <v/>
      </c>
      <c r="FW53" s="737">
        <f>+FL53/FH53</f>
        <v/>
      </c>
      <c r="FX53" s="737">
        <f>+FM53/FH53</f>
        <v/>
      </c>
      <c r="FY53" s="737">
        <f>+FN53/FH53</f>
        <v/>
      </c>
      <c r="FZ53" s="737">
        <f>+FO53/FH53</f>
        <v/>
      </c>
      <c r="GA53" s="746">
        <f>+FP53/FH53</f>
        <v/>
      </c>
      <c r="GC53" s="743" t="inlineStr">
        <is>
          <t>GUARANTOR</t>
        </is>
      </c>
      <c r="GD53" s="2548">
        <f>+GE53/GE70</f>
        <v/>
      </c>
      <c r="GE53" s="734">
        <f>SUM(GG53:GM53)</f>
        <v/>
      </c>
      <c r="GF53" s="734" t="n"/>
      <c r="GG53" s="735" t="n"/>
      <c r="GH53" s="735" t="n"/>
      <c r="GI53" s="735" t="n"/>
      <c r="GJ53" s="735" t="n"/>
      <c r="GK53" s="735" t="n"/>
      <c r="GL53" s="735" t="n"/>
      <c r="GM53" s="744" t="n"/>
      <c r="GN53" s="317" t="n"/>
      <c r="GO53" s="743" t="inlineStr">
        <is>
          <t>GUARANTOR</t>
        </is>
      </c>
      <c r="GP53" s="736">
        <f>SUM(GQ53:GX53)</f>
        <v/>
      </c>
      <c r="GQ53" s="737">
        <f>+GF53/GE53</f>
        <v/>
      </c>
      <c r="GR53" s="737">
        <f>+GG53/GE53</f>
        <v/>
      </c>
      <c r="GS53" s="737">
        <f>+GH53/GE53</f>
        <v/>
      </c>
      <c r="GT53" s="737">
        <f>+GI53/GE53</f>
        <v/>
      </c>
      <c r="GU53" s="737">
        <f>+GJ53/GE53</f>
        <v/>
      </c>
      <c r="GV53" s="737">
        <f>+GK53/GE53</f>
        <v/>
      </c>
      <c r="GW53" s="737">
        <f>+GL53/GE53</f>
        <v/>
      </c>
      <c r="GX53" s="746">
        <f>+GM53/GE53</f>
        <v/>
      </c>
      <c r="GZ53" s="743" t="inlineStr">
        <is>
          <t>GUARANTOR</t>
        </is>
      </c>
      <c r="HA53" s="2548">
        <f>+HB53/HB70</f>
        <v/>
      </c>
      <c r="HB53" s="734">
        <f>SUM(HD53:HJ53)</f>
        <v/>
      </c>
      <c r="HC53" s="734" t="n"/>
      <c r="HD53" s="735" t="n"/>
      <c r="HE53" s="735" t="n"/>
      <c r="HF53" s="735" t="n"/>
      <c r="HG53" s="735" t="n"/>
      <c r="HH53" s="735" t="n"/>
      <c r="HI53" s="735" t="n"/>
      <c r="HJ53" s="744" t="n"/>
      <c r="HK53" s="317" t="n"/>
      <c r="HL53" s="743" t="inlineStr">
        <is>
          <t>GUARANTOR</t>
        </is>
      </c>
      <c r="HM53" s="736">
        <f>SUM(HN53:HU53)</f>
        <v/>
      </c>
      <c r="HN53" s="737">
        <f>+HC53/HB53</f>
        <v/>
      </c>
      <c r="HO53" s="737">
        <f>+HD53/HB53</f>
        <v/>
      </c>
      <c r="HP53" s="737">
        <f>+HE53/HB53</f>
        <v/>
      </c>
      <c r="HQ53" s="737">
        <f>+HF53/HB53</f>
        <v/>
      </c>
      <c r="HR53" s="737">
        <f>+HG53/HB53</f>
        <v/>
      </c>
      <c r="HS53" s="737">
        <f>+HH53/HB53</f>
        <v/>
      </c>
      <c r="HT53" s="737">
        <f>+HI53/HB53</f>
        <v/>
      </c>
      <c r="HU53" s="746">
        <f>+HJ53/HB53</f>
        <v/>
      </c>
      <c r="HW53" s="743" t="inlineStr">
        <is>
          <t>GUARANTOR</t>
        </is>
      </c>
      <c r="HX53" s="2548">
        <f>+HY53/HY70</f>
        <v/>
      </c>
      <c r="HY53" s="734">
        <f>SUM(IA53:IG53)</f>
        <v/>
      </c>
      <c r="HZ53" s="734" t="n"/>
      <c r="IA53" s="735" t="n"/>
      <c r="IB53" s="735" t="n"/>
      <c r="IC53" s="735" t="n"/>
      <c r="ID53" s="735" t="n"/>
      <c r="IE53" s="735" t="n"/>
      <c r="IF53" s="735" t="n"/>
      <c r="IG53" s="744" t="n"/>
      <c r="IH53" s="317" t="n"/>
      <c r="II53" s="743" t="inlineStr">
        <is>
          <t>GUARANTOR</t>
        </is>
      </c>
      <c r="IJ53" s="736">
        <f>SUM(IK53:IR53)</f>
        <v/>
      </c>
      <c r="IK53" s="737">
        <f>+HZ53/HY53</f>
        <v/>
      </c>
      <c r="IL53" s="737">
        <f>+IA53/HY53</f>
        <v/>
      </c>
      <c r="IM53" s="737">
        <f>+IB53/HY53</f>
        <v/>
      </c>
      <c r="IN53" s="737">
        <f>+IC53/HY53</f>
        <v/>
      </c>
      <c r="IO53" s="737">
        <f>+ID53/HY53</f>
        <v/>
      </c>
      <c r="IP53" s="737">
        <f>+IE53/HY53</f>
        <v/>
      </c>
      <c r="IQ53" s="737">
        <f>+IF53/HY53</f>
        <v/>
      </c>
      <c r="IR53" s="746">
        <f>+IG53/HY53</f>
        <v/>
      </c>
      <c r="IT53" s="743" t="inlineStr">
        <is>
          <t>GUARANTOR</t>
        </is>
      </c>
      <c r="IU53" s="2548">
        <f>+IV53/IV70</f>
        <v/>
      </c>
      <c r="IV53" s="734">
        <f>SUM(IX53:JD53)</f>
        <v/>
      </c>
      <c r="IW53" s="734" t="n"/>
      <c r="IX53" s="735" t="n"/>
      <c r="IY53" s="735" t="n"/>
      <c r="IZ53" s="735" t="n"/>
      <c r="JA53" s="735" t="n"/>
      <c r="JB53" s="735" t="n"/>
      <c r="JC53" s="735" t="n"/>
      <c r="JD53" s="744" t="n"/>
      <c r="JE53" s="317" t="n"/>
      <c r="JF53" s="743" t="inlineStr">
        <is>
          <t>GUARANTOR</t>
        </is>
      </c>
      <c r="JG53" s="736">
        <f>SUM(JH53:JO53)</f>
        <v/>
      </c>
      <c r="JH53" s="737">
        <f>+IW53/IV53</f>
        <v/>
      </c>
      <c r="JI53" s="737">
        <f>+IX53/IV53</f>
        <v/>
      </c>
      <c r="JJ53" s="737">
        <f>+IY53/IV53</f>
        <v/>
      </c>
      <c r="JK53" s="737">
        <f>+IZ53/IV53</f>
        <v/>
      </c>
      <c r="JL53" s="737">
        <f>+JA53/IV53</f>
        <v/>
      </c>
      <c r="JM53" s="737">
        <f>+JB53/IV53</f>
        <v/>
      </c>
      <c r="JN53" s="737">
        <f>+JC53/IV53</f>
        <v/>
      </c>
      <c r="JO53" s="746">
        <f>+JD53/IV53</f>
        <v/>
      </c>
      <c r="JQ53" s="743" t="inlineStr">
        <is>
          <t>GUARANTOR</t>
        </is>
      </c>
      <c r="JR53" s="2548">
        <f>+JS53/JS70</f>
        <v/>
      </c>
      <c r="JS53" s="734">
        <f>SUM(JU53:KA53)</f>
        <v/>
      </c>
      <c r="JT53" s="734" t="n"/>
      <c r="JU53" s="735" t="n"/>
      <c r="JV53" s="735" t="n"/>
      <c r="JW53" s="735" t="n"/>
      <c r="JX53" s="735" t="n"/>
      <c r="JY53" s="735" t="n"/>
      <c r="JZ53" s="735" t="n"/>
      <c r="KA53" s="744" t="n"/>
      <c r="KB53" s="317" t="n"/>
      <c r="KC53" s="743" t="inlineStr">
        <is>
          <t>GUARANTOR</t>
        </is>
      </c>
      <c r="KD53" s="736">
        <f>SUM(KE53:KL53)</f>
        <v/>
      </c>
      <c r="KE53" s="737">
        <f>+JT53/JS53</f>
        <v/>
      </c>
      <c r="KF53" s="737">
        <f>+JU53/JS53</f>
        <v/>
      </c>
      <c r="KG53" s="737">
        <f>+JV53/JS53</f>
        <v/>
      </c>
      <c r="KH53" s="737">
        <f>+JW53/JS53</f>
        <v/>
      </c>
      <c r="KI53" s="737">
        <f>+JX53/JS53</f>
        <v/>
      </c>
      <c r="KJ53" s="737">
        <f>+JY53/JS53</f>
        <v/>
      </c>
      <c r="KK53" s="737">
        <f>+JZ53/JS53</f>
        <v/>
      </c>
      <c r="KL53" s="746">
        <f>+KA53/JS53</f>
        <v/>
      </c>
    </row>
    <row r="54" ht="15.5" customHeight="1">
      <c r="A54" s="743" t="inlineStr">
        <is>
          <t>HEALTHCARE PRO</t>
        </is>
      </c>
      <c r="B54" s="2548">
        <f>+C54/C70</f>
        <v/>
      </c>
      <c r="C54" s="734">
        <f>SUM(D54:K54)</f>
        <v/>
      </c>
      <c r="D54" s="734" t="n"/>
      <c r="E54" s="735" t="n"/>
      <c r="F54" s="735" t="n"/>
      <c r="G54" s="735" t="n"/>
      <c r="H54" s="735" t="n"/>
      <c r="I54" s="735" t="n"/>
      <c r="J54" s="735" t="n"/>
      <c r="K54" s="744" t="n"/>
      <c r="L54" s="317" t="n"/>
      <c r="M54" s="743" t="inlineStr">
        <is>
          <t>HEALTHCARE PRO</t>
        </is>
      </c>
      <c r="N54" s="736">
        <f>SUM(O54:V54)</f>
        <v/>
      </c>
      <c r="O54" s="737">
        <f>+D54/C54</f>
        <v/>
      </c>
      <c r="P54" s="737">
        <f>+E54/C54</f>
        <v/>
      </c>
      <c r="Q54" s="737">
        <f>+F54/C54</f>
        <v/>
      </c>
      <c r="R54" s="737">
        <f>+G54/C54</f>
        <v/>
      </c>
      <c r="S54" s="737">
        <f>+H54/C54</f>
        <v/>
      </c>
      <c r="T54" s="737">
        <f>+I54/C54</f>
        <v/>
      </c>
      <c r="U54" s="737">
        <f>+J54/C54</f>
        <v/>
      </c>
      <c r="V54" s="746">
        <f>+K54/C54</f>
        <v/>
      </c>
      <c r="X54" s="743" t="inlineStr">
        <is>
          <t>HEALTHCARE PRO</t>
        </is>
      </c>
      <c r="Y54" s="2548">
        <f>+Z54/Z70</f>
        <v/>
      </c>
      <c r="Z54" s="734">
        <f>SUM(AB54:AH54)</f>
        <v/>
      </c>
      <c r="AA54" s="734" t="n"/>
      <c r="AB54" s="735" t="n"/>
      <c r="AC54" s="735" t="n"/>
      <c r="AD54" s="735" t="n"/>
      <c r="AE54" s="735" t="n"/>
      <c r="AF54" s="735" t="n"/>
      <c r="AG54" s="735" t="n"/>
      <c r="AH54" s="744" t="n"/>
      <c r="AI54" s="317" t="n"/>
      <c r="AJ54" s="743" t="inlineStr">
        <is>
          <t>HEALTHCARE PRO</t>
        </is>
      </c>
      <c r="AK54" s="736">
        <f>SUM(AL54:AS54)</f>
        <v/>
      </c>
      <c r="AL54" s="737">
        <f>+AA54/Z54</f>
        <v/>
      </c>
      <c r="AM54" s="737">
        <f>+AB54/Z54</f>
        <v/>
      </c>
      <c r="AN54" s="737">
        <f>+AC54/Z54</f>
        <v/>
      </c>
      <c r="AO54" s="737">
        <f>+AD54/Z54</f>
        <v/>
      </c>
      <c r="AP54" s="737">
        <f>+AE54/Z54</f>
        <v/>
      </c>
      <c r="AQ54" s="737">
        <f>+AF54/Z54</f>
        <v/>
      </c>
      <c r="AR54" s="737">
        <f>+AG54/Z54</f>
        <v/>
      </c>
      <c r="AS54" s="746">
        <f>+AH54/Z54</f>
        <v/>
      </c>
      <c r="AU54" s="743" t="inlineStr">
        <is>
          <t>HEALTHCARE PRO</t>
        </is>
      </c>
      <c r="AV54" s="2548">
        <f>+AW54/AW70</f>
        <v/>
      </c>
      <c r="AW54" s="734">
        <f>SUM(AY54:BE54)</f>
        <v/>
      </c>
      <c r="AX54" s="734" t="n"/>
      <c r="AY54" s="735" t="n"/>
      <c r="AZ54" s="735" t="n"/>
      <c r="BA54" s="735" t="n"/>
      <c r="BB54" s="735" t="n"/>
      <c r="BC54" s="735" t="n"/>
      <c r="BD54" s="735" t="n"/>
      <c r="BE54" s="744" t="n"/>
      <c r="BF54" s="317" t="n"/>
      <c r="BG54" s="743" t="inlineStr">
        <is>
          <t>HEALTHCARE PRO</t>
        </is>
      </c>
      <c r="BH54" s="736">
        <f>SUM(BI54:BP54)</f>
        <v/>
      </c>
      <c r="BI54" s="737">
        <f>+AX54/AW54</f>
        <v/>
      </c>
      <c r="BJ54" s="737">
        <f>+AY54/AW54</f>
        <v/>
      </c>
      <c r="BK54" s="737">
        <f>+AZ54/AW54</f>
        <v/>
      </c>
      <c r="BL54" s="737">
        <f>+BA54/AW54</f>
        <v/>
      </c>
      <c r="BM54" s="737">
        <f>+BB54/AW54</f>
        <v/>
      </c>
      <c r="BN54" s="737">
        <f>+BC54/AW54</f>
        <v/>
      </c>
      <c r="BO54" s="737">
        <f>+BD54/AW54</f>
        <v/>
      </c>
      <c r="BP54" s="746">
        <f>+BE54/AW54</f>
        <v/>
      </c>
      <c r="BR54" s="743" t="inlineStr">
        <is>
          <t>HEALTHCARE PRO</t>
        </is>
      </c>
      <c r="BS54" s="2548">
        <f>+BT54/BT70</f>
        <v/>
      </c>
      <c r="BT54" s="734">
        <f>SUM(BV54:CB54)</f>
        <v/>
      </c>
      <c r="BU54" s="734" t="n"/>
      <c r="BV54" s="735" t="n"/>
      <c r="BW54" s="735" t="n"/>
      <c r="BX54" s="735" t="n"/>
      <c r="BY54" s="735" t="n"/>
      <c r="BZ54" s="735" t="n"/>
      <c r="CA54" s="735" t="n"/>
      <c r="CB54" s="744" t="n"/>
      <c r="CC54" s="317" t="n"/>
      <c r="CD54" s="743" t="inlineStr">
        <is>
          <t>HEALTHCARE PRO</t>
        </is>
      </c>
      <c r="CE54" s="736">
        <f>SUM(CF54:CM54)</f>
        <v/>
      </c>
      <c r="CF54" s="737">
        <f>+BU54/BT54</f>
        <v/>
      </c>
      <c r="CG54" s="737">
        <f>+BV54/BT54</f>
        <v/>
      </c>
      <c r="CH54" s="737">
        <f>+BW54/BT54</f>
        <v/>
      </c>
      <c r="CI54" s="737">
        <f>+BX54/BT54</f>
        <v/>
      </c>
      <c r="CJ54" s="737">
        <f>+BY54/BT54</f>
        <v/>
      </c>
      <c r="CK54" s="737">
        <f>+BZ54/BT54</f>
        <v/>
      </c>
      <c r="CL54" s="737">
        <f>+CA54/BT54</f>
        <v/>
      </c>
      <c r="CM54" s="746">
        <f>+CB54/BT54</f>
        <v/>
      </c>
      <c r="CO54" s="743" t="inlineStr">
        <is>
          <t>HEALTHCARE PRO</t>
        </is>
      </c>
      <c r="CP54" s="2548">
        <f>+CQ54/CQ70</f>
        <v/>
      </c>
      <c r="CQ54" s="734">
        <f>SUM(CS54:CY54)</f>
        <v/>
      </c>
      <c r="CR54" s="734" t="n"/>
      <c r="CS54" s="735" t="n"/>
      <c r="CT54" s="735" t="n"/>
      <c r="CU54" s="735" t="n"/>
      <c r="CV54" s="735" t="n"/>
      <c r="CW54" s="735" t="n"/>
      <c r="CX54" s="735" t="n"/>
      <c r="CY54" s="744" t="n"/>
      <c r="CZ54" s="317" t="n"/>
      <c r="DA54" s="743" t="inlineStr">
        <is>
          <t>HEALTHCARE PRO</t>
        </is>
      </c>
      <c r="DB54" s="736">
        <f>SUM(DC54:DJ54)</f>
        <v/>
      </c>
      <c r="DC54" s="737">
        <f>+CR54/CQ54</f>
        <v/>
      </c>
      <c r="DD54" s="737">
        <f>+CS54/CQ54</f>
        <v/>
      </c>
      <c r="DE54" s="737">
        <f>+CT54/CQ54</f>
        <v/>
      </c>
      <c r="DF54" s="737">
        <f>+CU54/CQ54</f>
        <v/>
      </c>
      <c r="DG54" s="737">
        <f>+CV54/CQ54</f>
        <v/>
      </c>
      <c r="DH54" s="737">
        <f>+CW54/CQ54</f>
        <v/>
      </c>
      <c r="DI54" s="737">
        <f>+CX54/CQ54</f>
        <v/>
      </c>
      <c r="DJ54" s="746">
        <f>+CY54/CQ54</f>
        <v/>
      </c>
      <c r="DL54" s="743" t="inlineStr">
        <is>
          <t>HEALTHCARE PRO</t>
        </is>
      </c>
      <c r="DM54" s="2548">
        <f>+DN54/DN70</f>
        <v/>
      </c>
      <c r="DN54" s="734">
        <f>SUM(DP54:DV54)</f>
        <v/>
      </c>
      <c r="DO54" s="734" t="n"/>
      <c r="DP54" s="735" t="n"/>
      <c r="DQ54" s="735" t="n"/>
      <c r="DR54" s="735" t="n"/>
      <c r="DS54" s="735" t="n"/>
      <c r="DT54" s="735" t="n"/>
      <c r="DU54" s="735" t="n"/>
      <c r="DV54" s="744" t="n"/>
      <c r="DW54" s="317" t="n"/>
      <c r="DX54" s="743" t="inlineStr">
        <is>
          <t>HEALTHCARE PRO</t>
        </is>
      </c>
      <c r="DY54" s="736">
        <f>SUM(DZ54:EG54)</f>
        <v/>
      </c>
      <c r="DZ54" s="737">
        <f>+DO54/DN54</f>
        <v/>
      </c>
      <c r="EA54" s="737">
        <f>+DP54/DN54</f>
        <v/>
      </c>
      <c r="EB54" s="737">
        <f>+DQ54/DN54</f>
        <v/>
      </c>
      <c r="EC54" s="737">
        <f>+DR54/DN54</f>
        <v/>
      </c>
      <c r="ED54" s="737">
        <f>+DS54/DN54</f>
        <v/>
      </c>
      <c r="EE54" s="737">
        <f>+DT54/DN54</f>
        <v/>
      </c>
      <c r="EF54" s="737">
        <f>+DU54/DN54</f>
        <v/>
      </c>
      <c r="EG54" s="746">
        <f>+DV54/DN54</f>
        <v/>
      </c>
      <c r="EI54" s="743" t="inlineStr">
        <is>
          <t>HEALTHCARE PRO</t>
        </is>
      </c>
      <c r="EJ54" s="2548">
        <f>+EK54/EK70</f>
        <v/>
      </c>
      <c r="EK54" s="734">
        <f>SUM(EM54:ES54)</f>
        <v/>
      </c>
      <c r="EL54" s="734" t="n"/>
      <c r="EM54" s="735" t="n"/>
      <c r="EN54" s="735" t="n"/>
      <c r="EO54" s="735" t="n"/>
      <c r="EP54" s="735" t="n"/>
      <c r="EQ54" s="735" t="n"/>
      <c r="ER54" s="735" t="n"/>
      <c r="ES54" s="744" t="n"/>
      <c r="ET54" s="317" t="n"/>
      <c r="EU54" s="743" t="inlineStr">
        <is>
          <t>HEALTHCARE PRO</t>
        </is>
      </c>
      <c r="EV54" s="736">
        <f>SUM(EW54:FD54)</f>
        <v/>
      </c>
      <c r="EW54" s="737">
        <f>+EL54/EK54</f>
        <v/>
      </c>
      <c r="EX54" s="737">
        <f>+EM54/EK54</f>
        <v/>
      </c>
      <c r="EY54" s="737">
        <f>+EN54/EK54</f>
        <v/>
      </c>
      <c r="EZ54" s="737">
        <f>+EO54/EK54</f>
        <v/>
      </c>
      <c r="FA54" s="737">
        <f>+EP54/EK54</f>
        <v/>
      </c>
      <c r="FB54" s="737">
        <f>+EQ54/EK54</f>
        <v/>
      </c>
      <c r="FC54" s="737">
        <f>+ER54/EK54</f>
        <v/>
      </c>
      <c r="FD54" s="746">
        <f>+ES54/EK54</f>
        <v/>
      </c>
      <c r="FF54" s="743" t="inlineStr">
        <is>
          <t>HEALTHCARE PRO</t>
        </is>
      </c>
      <c r="FG54" s="2548">
        <f>+FH54/FH70</f>
        <v/>
      </c>
      <c r="FH54" s="734">
        <f>SUM(FJ54:FP54)</f>
        <v/>
      </c>
      <c r="FI54" s="734" t="n"/>
      <c r="FJ54" s="735" t="n"/>
      <c r="FK54" s="735" t="n"/>
      <c r="FL54" s="735" t="n"/>
      <c r="FM54" s="735" t="n"/>
      <c r="FN54" s="735" t="n"/>
      <c r="FO54" s="735" t="n"/>
      <c r="FP54" s="744" t="n"/>
      <c r="FQ54" s="317" t="n"/>
      <c r="FR54" s="743" t="inlineStr">
        <is>
          <t>HEALTHCARE PRO</t>
        </is>
      </c>
      <c r="FS54" s="736">
        <f>SUM(FT54:GA54)</f>
        <v/>
      </c>
      <c r="FT54" s="737">
        <f>+FI54/FH54</f>
        <v/>
      </c>
      <c r="FU54" s="737">
        <f>+FJ54/FH54</f>
        <v/>
      </c>
      <c r="FV54" s="737">
        <f>+FK54/FH54</f>
        <v/>
      </c>
      <c r="FW54" s="737">
        <f>+FL54/FH54</f>
        <v/>
      </c>
      <c r="FX54" s="737">
        <f>+FM54/FH54</f>
        <v/>
      </c>
      <c r="FY54" s="737">
        <f>+FN54/FH54</f>
        <v/>
      </c>
      <c r="FZ54" s="737">
        <f>+FO54/FH54</f>
        <v/>
      </c>
      <c r="GA54" s="746">
        <f>+FP54/FH54</f>
        <v/>
      </c>
      <c r="GC54" s="743" t="inlineStr">
        <is>
          <t>HEALTHCARE PRO</t>
        </is>
      </c>
      <c r="GD54" s="2548">
        <f>+GE54/GE70</f>
        <v/>
      </c>
      <c r="GE54" s="734">
        <f>SUM(GG54:GM54)</f>
        <v/>
      </c>
      <c r="GF54" s="734" t="n"/>
      <c r="GG54" s="735" t="n"/>
      <c r="GH54" s="735" t="n"/>
      <c r="GI54" s="735" t="n"/>
      <c r="GJ54" s="735" t="n"/>
      <c r="GK54" s="735" t="n"/>
      <c r="GL54" s="735" t="n"/>
      <c r="GM54" s="744" t="n"/>
      <c r="GN54" s="317" t="n"/>
      <c r="GO54" s="743" t="inlineStr">
        <is>
          <t>HEALTHCARE PRO</t>
        </is>
      </c>
      <c r="GP54" s="736">
        <f>SUM(GQ54:GX54)</f>
        <v/>
      </c>
      <c r="GQ54" s="737">
        <f>+GF54/GE54</f>
        <v/>
      </c>
      <c r="GR54" s="737">
        <f>+GG54/GE54</f>
        <v/>
      </c>
      <c r="GS54" s="737">
        <f>+GH54/GE54</f>
        <v/>
      </c>
      <c r="GT54" s="737">
        <f>+GI54/GE54</f>
        <v/>
      </c>
      <c r="GU54" s="737">
        <f>+GJ54/GE54</f>
        <v/>
      </c>
      <c r="GV54" s="737">
        <f>+GK54/GE54</f>
        <v/>
      </c>
      <c r="GW54" s="737">
        <f>+GL54/GE54</f>
        <v/>
      </c>
      <c r="GX54" s="746">
        <f>+GM54/GE54</f>
        <v/>
      </c>
      <c r="GZ54" s="743" t="inlineStr">
        <is>
          <t>HEALTHCARE PRO</t>
        </is>
      </c>
      <c r="HA54" s="2548">
        <f>+HB54/HB70</f>
        <v/>
      </c>
      <c r="HB54" s="734">
        <f>SUM(HD54:HJ54)</f>
        <v/>
      </c>
      <c r="HC54" s="734" t="n"/>
      <c r="HD54" s="735" t="n"/>
      <c r="HE54" s="735" t="n"/>
      <c r="HF54" s="735" t="n"/>
      <c r="HG54" s="735" t="n"/>
      <c r="HH54" s="735" t="n"/>
      <c r="HI54" s="735" t="n"/>
      <c r="HJ54" s="744" t="n"/>
      <c r="HK54" s="317" t="n"/>
      <c r="HL54" s="743" t="inlineStr">
        <is>
          <t>HEALTHCARE PRO</t>
        </is>
      </c>
      <c r="HM54" s="736">
        <f>SUM(HN54:HU54)</f>
        <v/>
      </c>
      <c r="HN54" s="737">
        <f>+HC54/HB54</f>
        <v/>
      </c>
      <c r="HO54" s="737">
        <f>+HD54/HB54</f>
        <v/>
      </c>
      <c r="HP54" s="737">
        <f>+HE54/HB54</f>
        <v/>
      </c>
      <c r="HQ54" s="737">
        <f>+HF54/HB54</f>
        <v/>
      </c>
      <c r="HR54" s="737">
        <f>+HG54/HB54</f>
        <v/>
      </c>
      <c r="HS54" s="737">
        <f>+HH54/HB54</f>
        <v/>
      </c>
      <c r="HT54" s="737">
        <f>+HI54/HB54</f>
        <v/>
      </c>
      <c r="HU54" s="746">
        <f>+HJ54/HB54</f>
        <v/>
      </c>
      <c r="HW54" s="743" t="inlineStr">
        <is>
          <t>HEALTHCARE PRO</t>
        </is>
      </c>
      <c r="HX54" s="2548">
        <f>+HY54/HY70</f>
        <v/>
      </c>
      <c r="HY54" s="734">
        <f>SUM(IA54:IG54)</f>
        <v/>
      </c>
      <c r="HZ54" s="734" t="n"/>
      <c r="IA54" s="735" t="n"/>
      <c r="IB54" s="735" t="n"/>
      <c r="IC54" s="735" t="n"/>
      <c r="ID54" s="735" t="n"/>
      <c r="IE54" s="735" t="n"/>
      <c r="IF54" s="735" t="n"/>
      <c r="IG54" s="744" t="n"/>
      <c r="IH54" s="317" t="n"/>
      <c r="II54" s="743" t="inlineStr">
        <is>
          <t>HEALTHCARE PRO</t>
        </is>
      </c>
      <c r="IJ54" s="736">
        <f>SUM(IK54:IR54)</f>
        <v/>
      </c>
      <c r="IK54" s="737">
        <f>+HZ54/HY54</f>
        <v/>
      </c>
      <c r="IL54" s="737">
        <f>+IA54/HY54</f>
        <v/>
      </c>
      <c r="IM54" s="737">
        <f>+IB54/HY54</f>
        <v/>
      </c>
      <c r="IN54" s="737">
        <f>+IC54/HY54</f>
        <v/>
      </c>
      <c r="IO54" s="737">
        <f>+ID54/HY54</f>
        <v/>
      </c>
      <c r="IP54" s="737">
        <f>+IE54/HY54</f>
        <v/>
      </c>
      <c r="IQ54" s="737">
        <f>+IF54/HY54</f>
        <v/>
      </c>
      <c r="IR54" s="746">
        <f>+IG54/HY54</f>
        <v/>
      </c>
      <c r="IT54" s="743" t="inlineStr">
        <is>
          <t>HEALTHCARE PRO</t>
        </is>
      </c>
      <c r="IU54" s="2548">
        <f>+IV54/IV70</f>
        <v/>
      </c>
      <c r="IV54" s="734">
        <f>SUM(IX54:JD54)</f>
        <v/>
      </c>
      <c r="IW54" s="734" t="n"/>
      <c r="IX54" s="735" t="n"/>
      <c r="IY54" s="735" t="n"/>
      <c r="IZ54" s="735" t="n"/>
      <c r="JA54" s="735" t="n"/>
      <c r="JB54" s="735" t="n"/>
      <c r="JC54" s="735" t="n"/>
      <c r="JD54" s="744" t="n"/>
      <c r="JE54" s="317" t="n"/>
      <c r="JF54" s="743" t="inlineStr">
        <is>
          <t>HEALTHCARE PRO</t>
        </is>
      </c>
      <c r="JG54" s="736">
        <f>SUM(JH54:JO54)</f>
        <v/>
      </c>
      <c r="JH54" s="737">
        <f>+IW54/IV54</f>
        <v/>
      </c>
      <c r="JI54" s="737">
        <f>+IX54/IV54</f>
        <v/>
      </c>
      <c r="JJ54" s="737">
        <f>+IY54/IV54</f>
        <v/>
      </c>
      <c r="JK54" s="737">
        <f>+IZ54/IV54</f>
        <v/>
      </c>
      <c r="JL54" s="737">
        <f>+JA54/IV54</f>
        <v/>
      </c>
      <c r="JM54" s="737">
        <f>+JB54/IV54</f>
        <v/>
      </c>
      <c r="JN54" s="737">
        <f>+JC54/IV54</f>
        <v/>
      </c>
      <c r="JO54" s="746">
        <f>+JD54/IV54</f>
        <v/>
      </c>
      <c r="JQ54" s="743" t="inlineStr">
        <is>
          <t>HEALTHCARE PRO</t>
        </is>
      </c>
      <c r="JR54" s="2548">
        <f>+JS54/JS70</f>
        <v/>
      </c>
      <c r="JS54" s="734">
        <f>SUM(JU54:KA54)</f>
        <v/>
      </c>
      <c r="JT54" s="734" t="n"/>
      <c r="JU54" s="735" t="n"/>
      <c r="JV54" s="735" t="n"/>
      <c r="JW54" s="735" t="n"/>
      <c r="JX54" s="735" t="n"/>
      <c r="JY54" s="735" t="n"/>
      <c r="JZ54" s="735" t="n"/>
      <c r="KA54" s="744" t="n"/>
      <c r="KB54" s="317" t="n"/>
      <c r="KC54" s="743" t="inlineStr">
        <is>
          <t>HEALTHCARE PRO</t>
        </is>
      </c>
      <c r="KD54" s="736">
        <f>SUM(KE54:KL54)</f>
        <v/>
      </c>
      <c r="KE54" s="737">
        <f>+JT54/JS54</f>
        <v/>
      </c>
      <c r="KF54" s="737">
        <f>+JU54/JS54</f>
        <v/>
      </c>
      <c r="KG54" s="737">
        <f>+JV54/JS54</f>
        <v/>
      </c>
      <c r="KH54" s="737">
        <f>+JW54/JS54</f>
        <v/>
      </c>
      <c r="KI54" s="737">
        <f>+JX54/JS54</f>
        <v/>
      </c>
      <c r="KJ54" s="737">
        <f>+JY54/JS54</f>
        <v/>
      </c>
      <c r="KK54" s="737">
        <f>+JZ54/JS54</f>
        <v/>
      </c>
      <c r="KL54" s="746">
        <f>+KA54/JS54</f>
        <v/>
      </c>
    </row>
    <row r="55" ht="15.5" customHeight="1">
      <c r="A55" s="743" t="inlineStr">
        <is>
          <t>HMO MEDICAID</t>
        </is>
      </c>
      <c r="B55" s="2548">
        <f>+C55/C70</f>
        <v/>
      </c>
      <c r="C55" s="734">
        <f>SUM(D55:K55)</f>
        <v/>
      </c>
      <c r="D55" s="734" t="n"/>
      <c r="E55" s="735" t="n"/>
      <c r="F55" s="735" t="n"/>
      <c r="G55" s="735" t="n"/>
      <c r="H55" s="735" t="n"/>
      <c r="I55" s="735" t="n"/>
      <c r="J55" s="735" t="n"/>
      <c r="K55" s="744" t="n"/>
      <c r="L55" s="317" t="n"/>
      <c r="M55" s="743" t="inlineStr">
        <is>
          <t>HMO MEDICAID</t>
        </is>
      </c>
      <c r="N55" s="736">
        <f>SUM(O55:V55)</f>
        <v/>
      </c>
      <c r="O55" s="737">
        <f>+D55/C55</f>
        <v/>
      </c>
      <c r="P55" s="737">
        <f>+E55/C55</f>
        <v/>
      </c>
      <c r="Q55" s="737">
        <f>+F55/C55</f>
        <v/>
      </c>
      <c r="R55" s="737">
        <f>+G55/C55</f>
        <v/>
      </c>
      <c r="S55" s="737">
        <f>+H55/C55</f>
        <v/>
      </c>
      <c r="T55" s="737">
        <f>+I55/C55</f>
        <v/>
      </c>
      <c r="U55" s="737">
        <f>+J55/C55</f>
        <v/>
      </c>
      <c r="V55" s="746">
        <f>+K55/C55</f>
        <v/>
      </c>
      <c r="X55" s="743" t="inlineStr">
        <is>
          <t>HMO MEDICAID</t>
        </is>
      </c>
      <c r="Y55" s="2548">
        <f>+Z55/Z70</f>
        <v/>
      </c>
      <c r="Z55" s="734">
        <f>SUM(AB55:AH55)</f>
        <v/>
      </c>
      <c r="AA55" s="734" t="n"/>
      <c r="AB55" s="735" t="n"/>
      <c r="AC55" s="735" t="n"/>
      <c r="AD55" s="735" t="n"/>
      <c r="AE55" s="735" t="n"/>
      <c r="AF55" s="735" t="n"/>
      <c r="AG55" s="735" t="n"/>
      <c r="AH55" s="744" t="n"/>
      <c r="AI55" s="317" t="n"/>
      <c r="AJ55" s="743" t="inlineStr">
        <is>
          <t>HMO MEDICAID</t>
        </is>
      </c>
      <c r="AK55" s="736">
        <f>SUM(AL55:AS55)</f>
        <v/>
      </c>
      <c r="AL55" s="737">
        <f>+AA55/Z55</f>
        <v/>
      </c>
      <c r="AM55" s="737">
        <f>+AB55/Z55</f>
        <v/>
      </c>
      <c r="AN55" s="737">
        <f>+AC55/Z55</f>
        <v/>
      </c>
      <c r="AO55" s="737">
        <f>+AD55/Z55</f>
        <v/>
      </c>
      <c r="AP55" s="737">
        <f>+AE55/Z55</f>
        <v/>
      </c>
      <c r="AQ55" s="737">
        <f>+AF55/Z55</f>
        <v/>
      </c>
      <c r="AR55" s="737">
        <f>+AG55/Z55</f>
        <v/>
      </c>
      <c r="AS55" s="746">
        <f>+AH55/Z55</f>
        <v/>
      </c>
      <c r="AU55" s="743" t="inlineStr">
        <is>
          <t>HMO MEDICAID</t>
        </is>
      </c>
      <c r="AV55" s="2548">
        <f>+AW55/AW70</f>
        <v/>
      </c>
      <c r="AW55" s="734">
        <f>SUM(AY55:BE55)</f>
        <v/>
      </c>
      <c r="AX55" s="734" t="n"/>
      <c r="AY55" s="735" t="n"/>
      <c r="AZ55" s="735" t="n"/>
      <c r="BA55" s="735" t="n"/>
      <c r="BB55" s="735" t="n"/>
      <c r="BC55" s="735" t="n"/>
      <c r="BD55" s="735" t="n"/>
      <c r="BE55" s="744" t="n"/>
      <c r="BF55" s="317" t="n"/>
      <c r="BG55" s="743" t="inlineStr">
        <is>
          <t>HMO MEDICAID</t>
        </is>
      </c>
      <c r="BH55" s="736">
        <f>SUM(BI55:BP55)</f>
        <v/>
      </c>
      <c r="BI55" s="737">
        <f>+AX55/AW55</f>
        <v/>
      </c>
      <c r="BJ55" s="737">
        <f>+AY55/AW55</f>
        <v/>
      </c>
      <c r="BK55" s="737">
        <f>+AZ55/AW55</f>
        <v/>
      </c>
      <c r="BL55" s="737">
        <f>+BA55/AW55</f>
        <v/>
      </c>
      <c r="BM55" s="737">
        <f>+BB55/AW55</f>
        <v/>
      </c>
      <c r="BN55" s="737">
        <f>+BC55/AW55</f>
        <v/>
      </c>
      <c r="BO55" s="737">
        <f>+BD55/AW55</f>
        <v/>
      </c>
      <c r="BP55" s="746">
        <f>+BE55/AW55</f>
        <v/>
      </c>
      <c r="BR55" s="743" t="inlineStr">
        <is>
          <t>HMO MEDICAID</t>
        </is>
      </c>
      <c r="BS55" s="2548">
        <f>+BT55/BT70</f>
        <v/>
      </c>
      <c r="BT55" s="734">
        <f>SUM(BV55:CB55)</f>
        <v/>
      </c>
      <c r="BU55" s="734" t="n"/>
      <c r="BV55" s="735" t="n"/>
      <c r="BW55" s="735" t="n"/>
      <c r="BX55" s="735" t="n"/>
      <c r="BY55" s="735" t="n"/>
      <c r="BZ55" s="735" t="n"/>
      <c r="CA55" s="735" t="n"/>
      <c r="CB55" s="744" t="n"/>
      <c r="CC55" s="317" t="n"/>
      <c r="CD55" s="743" t="inlineStr">
        <is>
          <t>HMO MEDICAID</t>
        </is>
      </c>
      <c r="CE55" s="736">
        <f>SUM(CF55:CM55)</f>
        <v/>
      </c>
      <c r="CF55" s="737">
        <f>+BU55/BT55</f>
        <v/>
      </c>
      <c r="CG55" s="737">
        <f>+BV55/BT55</f>
        <v/>
      </c>
      <c r="CH55" s="737">
        <f>+BW55/BT55</f>
        <v/>
      </c>
      <c r="CI55" s="737">
        <f>+BX55/BT55</f>
        <v/>
      </c>
      <c r="CJ55" s="737">
        <f>+BY55/BT55</f>
        <v/>
      </c>
      <c r="CK55" s="737">
        <f>+BZ55/BT55</f>
        <v/>
      </c>
      <c r="CL55" s="737">
        <f>+CA55/BT55</f>
        <v/>
      </c>
      <c r="CM55" s="746">
        <f>+CB55/BT55</f>
        <v/>
      </c>
      <c r="CO55" s="743" t="inlineStr">
        <is>
          <t>HMO MEDICAID</t>
        </is>
      </c>
      <c r="CP55" s="2548">
        <f>+CQ55/CQ70</f>
        <v/>
      </c>
      <c r="CQ55" s="734">
        <f>SUM(CS55:CY55)</f>
        <v/>
      </c>
      <c r="CR55" s="734" t="n"/>
      <c r="CS55" s="735" t="n"/>
      <c r="CT55" s="735" t="n"/>
      <c r="CU55" s="735" t="n"/>
      <c r="CV55" s="735" t="n"/>
      <c r="CW55" s="735" t="n"/>
      <c r="CX55" s="735" t="n"/>
      <c r="CY55" s="744" t="n"/>
      <c r="CZ55" s="317" t="n"/>
      <c r="DA55" s="743" t="inlineStr">
        <is>
          <t>HMO MEDICAID</t>
        </is>
      </c>
      <c r="DB55" s="736">
        <f>SUM(DC55:DJ55)</f>
        <v/>
      </c>
      <c r="DC55" s="737">
        <f>+CR55/CQ55</f>
        <v/>
      </c>
      <c r="DD55" s="737">
        <f>+CS55/CQ55</f>
        <v/>
      </c>
      <c r="DE55" s="737">
        <f>+CT55/CQ55</f>
        <v/>
      </c>
      <c r="DF55" s="737">
        <f>+CU55/CQ55</f>
        <v/>
      </c>
      <c r="DG55" s="737">
        <f>+CV55/CQ55</f>
        <v/>
      </c>
      <c r="DH55" s="737">
        <f>+CW55/CQ55</f>
        <v/>
      </c>
      <c r="DI55" s="737">
        <f>+CX55/CQ55</f>
        <v/>
      </c>
      <c r="DJ55" s="746">
        <f>+CY55/CQ55</f>
        <v/>
      </c>
      <c r="DL55" s="743" t="inlineStr">
        <is>
          <t>HMO MEDICAID</t>
        </is>
      </c>
      <c r="DM55" s="2548">
        <f>+DN55/DN70</f>
        <v/>
      </c>
      <c r="DN55" s="734">
        <f>SUM(DP55:DV55)</f>
        <v/>
      </c>
      <c r="DO55" s="734" t="n"/>
      <c r="DP55" s="735" t="n"/>
      <c r="DQ55" s="735" t="n"/>
      <c r="DR55" s="735" t="n"/>
      <c r="DS55" s="735" t="n"/>
      <c r="DT55" s="735" t="n"/>
      <c r="DU55" s="735" t="n"/>
      <c r="DV55" s="744" t="n"/>
      <c r="DW55" s="317" t="n"/>
      <c r="DX55" s="743" t="inlineStr">
        <is>
          <t>HMO MEDICAID</t>
        </is>
      </c>
      <c r="DY55" s="736">
        <f>SUM(DZ55:EG55)</f>
        <v/>
      </c>
      <c r="DZ55" s="737">
        <f>+DO55/DN55</f>
        <v/>
      </c>
      <c r="EA55" s="737">
        <f>+DP55/DN55</f>
        <v/>
      </c>
      <c r="EB55" s="737">
        <f>+DQ55/DN55</f>
        <v/>
      </c>
      <c r="EC55" s="737">
        <f>+DR55/DN55</f>
        <v/>
      </c>
      <c r="ED55" s="737">
        <f>+DS55/DN55</f>
        <v/>
      </c>
      <c r="EE55" s="737">
        <f>+DT55/DN55</f>
        <v/>
      </c>
      <c r="EF55" s="737">
        <f>+DU55/DN55</f>
        <v/>
      </c>
      <c r="EG55" s="746">
        <f>+DV55/DN55</f>
        <v/>
      </c>
      <c r="EI55" s="743" t="inlineStr">
        <is>
          <t>HMO MEDICAID</t>
        </is>
      </c>
      <c r="EJ55" s="2548">
        <f>+EK55/EK70</f>
        <v/>
      </c>
      <c r="EK55" s="734">
        <f>SUM(EM55:ES55)</f>
        <v/>
      </c>
      <c r="EL55" s="734" t="n"/>
      <c r="EM55" s="735" t="n"/>
      <c r="EN55" s="735" t="n"/>
      <c r="EO55" s="735" t="n"/>
      <c r="EP55" s="735" t="n"/>
      <c r="EQ55" s="735" t="n"/>
      <c r="ER55" s="735" t="n"/>
      <c r="ES55" s="744" t="n"/>
      <c r="ET55" s="317" t="n"/>
      <c r="EU55" s="743" t="inlineStr">
        <is>
          <t>HMO MEDICAID</t>
        </is>
      </c>
      <c r="EV55" s="736">
        <f>SUM(EW55:FD55)</f>
        <v/>
      </c>
      <c r="EW55" s="737">
        <f>+EL55/EK55</f>
        <v/>
      </c>
      <c r="EX55" s="737">
        <f>+EM55/EK55</f>
        <v/>
      </c>
      <c r="EY55" s="737">
        <f>+EN55/EK55</f>
        <v/>
      </c>
      <c r="EZ55" s="737">
        <f>+EO55/EK55</f>
        <v/>
      </c>
      <c r="FA55" s="737">
        <f>+EP55/EK55</f>
        <v/>
      </c>
      <c r="FB55" s="737">
        <f>+EQ55/EK55</f>
        <v/>
      </c>
      <c r="FC55" s="737">
        <f>+ER55/EK55</f>
        <v/>
      </c>
      <c r="FD55" s="746">
        <f>+ES55/EK55</f>
        <v/>
      </c>
      <c r="FF55" s="743" t="inlineStr">
        <is>
          <t>HMO MEDICAID</t>
        </is>
      </c>
      <c r="FG55" s="2548">
        <f>+FH55/FH70</f>
        <v/>
      </c>
      <c r="FH55" s="734">
        <f>SUM(FJ55:FP55)</f>
        <v/>
      </c>
      <c r="FI55" s="734" t="n"/>
      <c r="FJ55" s="735" t="n"/>
      <c r="FK55" s="735" t="n"/>
      <c r="FL55" s="735" t="n"/>
      <c r="FM55" s="735" t="n"/>
      <c r="FN55" s="735" t="n"/>
      <c r="FO55" s="735" t="n"/>
      <c r="FP55" s="744" t="n"/>
      <c r="FQ55" s="317" t="n"/>
      <c r="FR55" s="743" t="inlineStr">
        <is>
          <t>HMO MEDICAID</t>
        </is>
      </c>
      <c r="FS55" s="736">
        <f>SUM(FT55:GA55)</f>
        <v/>
      </c>
      <c r="FT55" s="737">
        <f>+FI55/FH55</f>
        <v/>
      </c>
      <c r="FU55" s="737">
        <f>+FJ55/FH55</f>
        <v/>
      </c>
      <c r="FV55" s="737">
        <f>+FK55/FH55</f>
        <v/>
      </c>
      <c r="FW55" s="737">
        <f>+FL55/FH55</f>
        <v/>
      </c>
      <c r="FX55" s="737">
        <f>+FM55/FH55</f>
        <v/>
      </c>
      <c r="FY55" s="737">
        <f>+FN55/FH55</f>
        <v/>
      </c>
      <c r="FZ55" s="737">
        <f>+FO55/FH55</f>
        <v/>
      </c>
      <c r="GA55" s="746">
        <f>+FP55/FH55</f>
        <v/>
      </c>
      <c r="GC55" s="743" t="inlineStr">
        <is>
          <t>HMO MEDICAID</t>
        </is>
      </c>
      <c r="GD55" s="2548">
        <f>+GE55/GE70</f>
        <v/>
      </c>
      <c r="GE55" s="734">
        <f>SUM(GG55:GM55)</f>
        <v/>
      </c>
      <c r="GF55" s="734" t="n"/>
      <c r="GG55" s="735" t="n"/>
      <c r="GH55" s="735" t="n"/>
      <c r="GI55" s="735" t="n"/>
      <c r="GJ55" s="735" t="n"/>
      <c r="GK55" s="735" t="n"/>
      <c r="GL55" s="735" t="n"/>
      <c r="GM55" s="744" t="n"/>
      <c r="GN55" s="317" t="n"/>
      <c r="GO55" s="743" t="inlineStr">
        <is>
          <t>HMO MEDICAID</t>
        </is>
      </c>
      <c r="GP55" s="736">
        <f>SUM(GQ55:GX55)</f>
        <v/>
      </c>
      <c r="GQ55" s="737">
        <f>+GF55/GE55</f>
        <v/>
      </c>
      <c r="GR55" s="737">
        <f>+GG55/GE55</f>
        <v/>
      </c>
      <c r="GS55" s="737">
        <f>+GH55/GE55</f>
        <v/>
      </c>
      <c r="GT55" s="737">
        <f>+GI55/GE55</f>
        <v/>
      </c>
      <c r="GU55" s="737">
        <f>+GJ55/GE55</f>
        <v/>
      </c>
      <c r="GV55" s="737">
        <f>+GK55/GE55</f>
        <v/>
      </c>
      <c r="GW55" s="737">
        <f>+GL55/GE55</f>
        <v/>
      </c>
      <c r="GX55" s="746">
        <f>+GM55/GE55</f>
        <v/>
      </c>
      <c r="GZ55" s="743" t="inlineStr">
        <is>
          <t>HMO MEDICAID</t>
        </is>
      </c>
      <c r="HA55" s="2548">
        <f>+HB55/HB70</f>
        <v/>
      </c>
      <c r="HB55" s="734">
        <f>SUM(HD55:HJ55)</f>
        <v/>
      </c>
      <c r="HC55" s="734" t="n"/>
      <c r="HD55" s="735" t="n"/>
      <c r="HE55" s="735" t="n"/>
      <c r="HF55" s="735" t="n"/>
      <c r="HG55" s="735" t="n"/>
      <c r="HH55" s="735" t="n"/>
      <c r="HI55" s="735" t="n"/>
      <c r="HJ55" s="744" t="n"/>
      <c r="HK55" s="317" t="n"/>
      <c r="HL55" s="743" t="inlineStr">
        <is>
          <t>HMO MEDICAID</t>
        </is>
      </c>
      <c r="HM55" s="736">
        <f>SUM(HN55:HU55)</f>
        <v/>
      </c>
      <c r="HN55" s="737">
        <f>+HC55/HB55</f>
        <v/>
      </c>
      <c r="HO55" s="737">
        <f>+HD55/HB55</f>
        <v/>
      </c>
      <c r="HP55" s="737">
        <f>+HE55/HB55</f>
        <v/>
      </c>
      <c r="HQ55" s="737">
        <f>+HF55/HB55</f>
        <v/>
      </c>
      <c r="HR55" s="737">
        <f>+HG55/HB55</f>
        <v/>
      </c>
      <c r="HS55" s="737">
        <f>+HH55/HB55</f>
        <v/>
      </c>
      <c r="HT55" s="737">
        <f>+HI55/HB55</f>
        <v/>
      </c>
      <c r="HU55" s="746">
        <f>+HJ55/HB55</f>
        <v/>
      </c>
      <c r="HW55" s="743" t="inlineStr">
        <is>
          <t>HMO MEDICAID</t>
        </is>
      </c>
      <c r="HX55" s="2548">
        <f>+HY55/HY70</f>
        <v/>
      </c>
      <c r="HY55" s="734">
        <f>SUM(IA55:IG55)</f>
        <v/>
      </c>
      <c r="HZ55" s="734" t="n"/>
      <c r="IA55" s="735" t="n"/>
      <c r="IB55" s="735" t="n"/>
      <c r="IC55" s="735" t="n"/>
      <c r="ID55" s="735" t="n"/>
      <c r="IE55" s="735" t="n"/>
      <c r="IF55" s="735" t="n"/>
      <c r="IG55" s="744" t="n"/>
      <c r="IH55" s="317" t="n"/>
      <c r="II55" s="743" t="inlineStr">
        <is>
          <t>HMO MEDICAID</t>
        </is>
      </c>
      <c r="IJ55" s="736">
        <f>SUM(IK55:IR55)</f>
        <v/>
      </c>
      <c r="IK55" s="737">
        <f>+HZ55/HY55</f>
        <v/>
      </c>
      <c r="IL55" s="737">
        <f>+IA55/HY55</f>
        <v/>
      </c>
      <c r="IM55" s="737">
        <f>+IB55/HY55</f>
        <v/>
      </c>
      <c r="IN55" s="737">
        <f>+IC55/HY55</f>
        <v/>
      </c>
      <c r="IO55" s="737">
        <f>+ID55/HY55</f>
        <v/>
      </c>
      <c r="IP55" s="737">
        <f>+IE55/HY55</f>
        <v/>
      </c>
      <c r="IQ55" s="737">
        <f>+IF55/HY55</f>
        <v/>
      </c>
      <c r="IR55" s="746">
        <f>+IG55/HY55</f>
        <v/>
      </c>
      <c r="IT55" s="743" t="inlineStr">
        <is>
          <t>HMO MEDICAID</t>
        </is>
      </c>
      <c r="IU55" s="2548">
        <f>+IV55/IV70</f>
        <v/>
      </c>
      <c r="IV55" s="734">
        <f>SUM(IX55:JD55)</f>
        <v/>
      </c>
      <c r="IW55" s="734" t="n"/>
      <c r="IX55" s="735" t="n"/>
      <c r="IY55" s="735" t="n"/>
      <c r="IZ55" s="735" t="n"/>
      <c r="JA55" s="735" t="n"/>
      <c r="JB55" s="735" t="n"/>
      <c r="JC55" s="735" t="n"/>
      <c r="JD55" s="744" t="n"/>
      <c r="JE55" s="317" t="n"/>
      <c r="JF55" s="743" t="inlineStr">
        <is>
          <t>HMO MEDICAID</t>
        </is>
      </c>
      <c r="JG55" s="736">
        <f>SUM(JH55:JO55)</f>
        <v/>
      </c>
      <c r="JH55" s="737">
        <f>+IW55/IV55</f>
        <v/>
      </c>
      <c r="JI55" s="737">
        <f>+IX55/IV55</f>
        <v/>
      </c>
      <c r="JJ55" s="737">
        <f>+IY55/IV55</f>
        <v/>
      </c>
      <c r="JK55" s="737">
        <f>+IZ55/IV55</f>
        <v/>
      </c>
      <c r="JL55" s="737">
        <f>+JA55/IV55</f>
        <v/>
      </c>
      <c r="JM55" s="737">
        <f>+JB55/IV55</f>
        <v/>
      </c>
      <c r="JN55" s="737">
        <f>+JC55/IV55</f>
        <v/>
      </c>
      <c r="JO55" s="746">
        <f>+JD55/IV55</f>
        <v/>
      </c>
      <c r="JQ55" s="743" t="inlineStr">
        <is>
          <t>HMO MEDICAID</t>
        </is>
      </c>
      <c r="JR55" s="2548">
        <f>+JS55/JS70</f>
        <v/>
      </c>
      <c r="JS55" s="734">
        <f>SUM(JU55:KA55)</f>
        <v/>
      </c>
      <c r="JT55" s="734" t="n"/>
      <c r="JU55" s="735" t="n"/>
      <c r="JV55" s="735" t="n"/>
      <c r="JW55" s="735" t="n"/>
      <c r="JX55" s="735" t="n"/>
      <c r="JY55" s="735" t="n"/>
      <c r="JZ55" s="735" t="n"/>
      <c r="KA55" s="744" t="n"/>
      <c r="KB55" s="317" t="n"/>
      <c r="KC55" s="743" t="inlineStr">
        <is>
          <t>HMO MEDICAID</t>
        </is>
      </c>
      <c r="KD55" s="736">
        <f>SUM(KE55:KL55)</f>
        <v/>
      </c>
      <c r="KE55" s="737">
        <f>+JT55/JS55</f>
        <v/>
      </c>
      <c r="KF55" s="737">
        <f>+JU55/JS55</f>
        <v/>
      </c>
      <c r="KG55" s="737">
        <f>+JV55/JS55</f>
        <v/>
      </c>
      <c r="KH55" s="737">
        <f>+JW55/JS55</f>
        <v/>
      </c>
      <c r="KI55" s="737">
        <f>+JX55/JS55</f>
        <v/>
      </c>
      <c r="KJ55" s="737">
        <f>+JY55/JS55</f>
        <v/>
      </c>
      <c r="KK55" s="737">
        <f>+JZ55/JS55</f>
        <v/>
      </c>
      <c r="KL55" s="746">
        <f>+KA55/JS55</f>
        <v/>
      </c>
    </row>
    <row r="56" ht="15.5" customHeight="1">
      <c r="A56" s="743" t="inlineStr">
        <is>
          <t>HMO MEDICARE</t>
        </is>
      </c>
      <c r="B56" s="2548">
        <f>+C56/C70</f>
        <v/>
      </c>
      <c r="C56" s="734">
        <f>SUM(D56:K56)</f>
        <v/>
      </c>
      <c r="D56" s="734" t="n"/>
      <c r="E56" s="735" t="n"/>
      <c r="F56" s="735" t="n"/>
      <c r="G56" s="735" t="n"/>
      <c r="H56" s="735" t="n"/>
      <c r="I56" s="735" t="n"/>
      <c r="J56" s="735" t="n"/>
      <c r="K56" s="744" t="n"/>
      <c r="L56" s="317" t="n"/>
      <c r="M56" s="743" t="inlineStr">
        <is>
          <t>HMO MEDICARE</t>
        </is>
      </c>
      <c r="N56" s="736">
        <f>SUM(O56:V56)</f>
        <v/>
      </c>
      <c r="O56" s="737">
        <f>+D56/C56</f>
        <v/>
      </c>
      <c r="P56" s="737">
        <f>+E56/C56</f>
        <v/>
      </c>
      <c r="Q56" s="737">
        <f>+F56/C56</f>
        <v/>
      </c>
      <c r="R56" s="737">
        <f>+G56/C56</f>
        <v/>
      </c>
      <c r="S56" s="737">
        <f>+H56/C56</f>
        <v/>
      </c>
      <c r="T56" s="737">
        <f>+I56/C56</f>
        <v/>
      </c>
      <c r="U56" s="737">
        <f>+J56/C56</f>
        <v/>
      </c>
      <c r="V56" s="746">
        <f>+K56/C56</f>
        <v/>
      </c>
      <c r="X56" s="743" t="inlineStr">
        <is>
          <t>HMO MEDICARE</t>
        </is>
      </c>
      <c r="Y56" s="2548">
        <f>+Z56/Z70</f>
        <v/>
      </c>
      <c r="Z56" s="734">
        <f>SUM(AB56:AH56)</f>
        <v/>
      </c>
      <c r="AA56" s="734" t="n"/>
      <c r="AB56" s="735" t="n"/>
      <c r="AC56" s="735" t="n"/>
      <c r="AD56" s="735" t="n"/>
      <c r="AE56" s="735" t="n"/>
      <c r="AF56" s="735" t="n"/>
      <c r="AG56" s="735" t="n"/>
      <c r="AH56" s="744" t="n"/>
      <c r="AI56" s="317" t="n"/>
      <c r="AJ56" s="743" t="inlineStr">
        <is>
          <t>HMO MEDICARE</t>
        </is>
      </c>
      <c r="AK56" s="736">
        <f>SUM(AL56:AS56)</f>
        <v/>
      </c>
      <c r="AL56" s="737">
        <f>+AA56/Z56</f>
        <v/>
      </c>
      <c r="AM56" s="737">
        <f>+AB56/Z56</f>
        <v/>
      </c>
      <c r="AN56" s="737">
        <f>+AC56/Z56</f>
        <v/>
      </c>
      <c r="AO56" s="737">
        <f>+AD56/Z56</f>
        <v/>
      </c>
      <c r="AP56" s="737">
        <f>+AE56/Z56</f>
        <v/>
      </c>
      <c r="AQ56" s="737">
        <f>+AF56/Z56</f>
        <v/>
      </c>
      <c r="AR56" s="737">
        <f>+AG56/Z56</f>
        <v/>
      </c>
      <c r="AS56" s="746">
        <f>+AH56/Z56</f>
        <v/>
      </c>
      <c r="AU56" s="743" t="inlineStr">
        <is>
          <t>HMO MEDICARE</t>
        </is>
      </c>
      <c r="AV56" s="2548">
        <f>+AW56/AW70</f>
        <v/>
      </c>
      <c r="AW56" s="734">
        <f>SUM(AY56:BE56)</f>
        <v/>
      </c>
      <c r="AX56" s="734" t="n"/>
      <c r="AY56" s="735" t="n"/>
      <c r="AZ56" s="735" t="n"/>
      <c r="BA56" s="735" t="n"/>
      <c r="BB56" s="735" t="n"/>
      <c r="BC56" s="735" t="n"/>
      <c r="BD56" s="735" t="n"/>
      <c r="BE56" s="744" t="n"/>
      <c r="BF56" s="317" t="n"/>
      <c r="BG56" s="743" t="inlineStr">
        <is>
          <t>HMO MEDICARE</t>
        </is>
      </c>
      <c r="BH56" s="736">
        <f>SUM(BI56:BP56)</f>
        <v/>
      </c>
      <c r="BI56" s="737">
        <f>+AX56/AW56</f>
        <v/>
      </c>
      <c r="BJ56" s="737">
        <f>+AY56/AW56</f>
        <v/>
      </c>
      <c r="BK56" s="737">
        <f>+AZ56/AW56</f>
        <v/>
      </c>
      <c r="BL56" s="737">
        <f>+BA56/AW56</f>
        <v/>
      </c>
      <c r="BM56" s="737">
        <f>+BB56/AW56</f>
        <v/>
      </c>
      <c r="BN56" s="737">
        <f>+BC56/AW56</f>
        <v/>
      </c>
      <c r="BO56" s="737">
        <f>+BD56/AW56</f>
        <v/>
      </c>
      <c r="BP56" s="746">
        <f>+BE56/AW56</f>
        <v/>
      </c>
      <c r="BR56" s="743" t="inlineStr">
        <is>
          <t>HMO MEDICARE</t>
        </is>
      </c>
      <c r="BS56" s="2548">
        <f>+BT56/BT70</f>
        <v/>
      </c>
      <c r="BT56" s="734">
        <f>SUM(BV56:CB56)</f>
        <v/>
      </c>
      <c r="BU56" s="734" t="n"/>
      <c r="BV56" s="735" t="n"/>
      <c r="BW56" s="735" t="n"/>
      <c r="BX56" s="735" t="n"/>
      <c r="BY56" s="735" t="n"/>
      <c r="BZ56" s="735" t="n"/>
      <c r="CA56" s="735" t="n"/>
      <c r="CB56" s="744" t="n"/>
      <c r="CC56" s="317" t="n"/>
      <c r="CD56" s="743" t="inlineStr">
        <is>
          <t>HMO MEDICARE</t>
        </is>
      </c>
      <c r="CE56" s="736">
        <f>SUM(CF56:CM56)</f>
        <v/>
      </c>
      <c r="CF56" s="737">
        <f>+BU56/BT56</f>
        <v/>
      </c>
      <c r="CG56" s="737">
        <f>+BV56/BT56</f>
        <v/>
      </c>
      <c r="CH56" s="737">
        <f>+BW56/BT56</f>
        <v/>
      </c>
      <c r="CI56" s="737">
        <f>+BX56/BT56</f>
        <v/>
      </c>
      <c r="CJ56" s="737">
        <f>+BY56/BT56</f>
        <v/>
      </c>
      <c r="CK56" s="737">
        <f>+BZ56/BT56</f>
        <v/>
      </c>
      <c r="CL56" s="737">
        <f>+CA56/BT56</f>
        <v/>
      </c>
      <c r="CM56" s="746">
        <f>+CB56/BT56</f>
        <v/>
      </c>
      <c r="CO56" s="743" t="inlineStr">
        <is>
          <t>HMO MEDICARE</t>
        </is>
      </c>
      <c r="CP56" s="2548">
        <f>+CQ56/CQ70</f>
        <v/>
      </c>
      <c r="CQ56" s="734">
        <f>SUM(CS56:CY56)</f>
        <v/>
      </c>
      <c r="CR56" s="734" t="n"/>
      <c r="CS56" s="735" t="n"/>
      <c r="CT56" s="735" t="n"/>
      <c r="CU56" s="735" t="n"/>
      <c r="CV56" s="735" t="n"/>
      <c r="CW56" s="735" t="n"/>
      <c r="CX56" s="735" t="n"/>
      <c r="CY56" s="744" t="n"/>
      <c r="CZ56" s="317" t="n"/>
      <c r="DA56" s="743" t="inlineStr">
        <is>
          <t>HMO MEDICARE</t>
        </is>
      </c>
      <c r="DB56" s="736">
        <f>SUM(DC56:DJ56)</f>
        <v/>
      </c>
      <c r="DC56" s="737">
        <f>+CR56/CQ56</f>
        <v/>
      </c>
      <c r="DD56" s="737">
        <f>+CS56/CQ56</f>
        <v/>
      </c>
      <c r="DE56" s="737">
        <f>+CT56/CQ56</f>
        <v/>
      </c>
      <c r="DF56" s="737">
        <f>+CU56/CQ56</f>
        <v/>
      </c>
      <c r="DG56" s="737">
        <f>+CV56/CQ56</f>
        <v/>
      </c>
      <c r="DH56" s="737">
        <f>+CW56/CQ56</f>
        <v/>
      </c>
      <c r="DI56" s="737">
        <f>+CX56/CQ56</f>
        <v/>
      </c>
      <c r="DJ56" s="746">
        <f>+CY56/CQ56</f>
        <v/>
      </c>
      <c r="DL56" s="743" t="inlineStr">
        <is>
          <t>HMO MEDICARE</t>
        </is>
      </c>
      <c r="DM56" s="2548">
        <f>+DN56/DN70</f>
        <v/>
      </c>
      <c r="DN56" s="734">
        <f>SUM(DP56:DV56)</f>
        <v/>
      </c>
      <c r="DO56" s="734" t="n"/>
      <c r="DP56" s="735" t="n"/>
      <c r="DQ56" s="735" t="n"/>
      <c r="DR56" s="735" t="n"/>
      <c r="DS56" s="735" t="n"/>
      <c r="DT56" s="735" t="n"/>
      <c r="DU56" s="735" t="n"/>
      <c r="DV56" s="744" t="n"/>
      <c r="DW56" s="317" t="n"/>
      <c r="DX56" s="743" t="inlineStr">
        <is>
          <t>HMO MEDICARE</t>
        </is>
      </c>
      <c r="DY56" s="736">
        <f>SUM(DZ56:EG56)</f>
        <v/>
      </c>
      <c r="DZ56" s="737">
        <f>+DO56/DN56</f>
        <v/>
      </c>
      <c r="EA56" s="737">
        <f>+DP56/DN56</f>
        <v/>
      </c>
      <c r="EB56" s="737">
        <f>+DQ56/DN56</f>
        <v/>
      </c>
      <c r="EC56" s="737">
        <f>+DR56/DN56</f>
        <v/>
      </c>
      <c r="ED56" s="737">
        <f>+DS56/DN56</f>
        <v/>
      </c>
      <c r="EE56" s="737">
        <f>+DT56/DN56</f>
        <v/>
      </c>
      <c r="EF56" s="737">
        <f>+DU56/DN56</f>
        <v/>
      </c>
      <c r="EG56" s="746">
        <f>+DV56/DN56</f>
        <v/>
      </c>
      <c r="EI56" s="743" t="inlineStr">
        <is>
          <t>HMO MEDICARE</t>
        </is>
      </c>
      <c r="EJ56" s="2548">
        <f>+EK56/EK70</f>
        <v/>
      </c>
      <c r="EK56" s="734">
        <f>SUM(EM56:ES56)</f>
        <v/>
      </c>
      <c r="EL56" s="734" t="n"/>
      <c r="EM56" s="735" t="n"/>
      <c r="EN56" s="735" t="n"/>
      <c r="EO56" s="735" t="n"/>
      <c r="EP56" s="735" t="n"/>
      <c r="EQ56" s="735" t="n"/>
      <c r="ER56" s="735" t="n"/>
      <c r="ES56" s="744" t="n"/>
      <c r="ET56" s="317" t="n"/>
      <c r="EU56" s="743" t="inlineStr">
        <is>
          <t>HMO MEDICARE</t>
        </is>
      </c>
      <c r="EV56" s="736">
        <f>SUM(EW56:FD56)</f>
        <v/>
      </c>
      <c r="EW56" s="737">
        <f>+EL56/EK56</f>
        <v/>
      </c>
      <c r="EX56" s="737">
        <f>+EM56/EK56</f>
        <v/>
      </c>
      <c r="EY56" s="737">
        <f>+EN56/EK56</f>
        <v/>
      </c>
      <c r="EZ56" s="737">
        <f>+EO56/EK56</f>
        <v/>
      </c>
      <c r="FA56" s="737">
        <f>+EP56/EK56</f>
        <v/>
      </c>
      <c r="FB56" s="737">
        <f>+EQ56/EK56</f>
        <v/>
      </c>
      <c r="FC56" s="737">
        <f>+ER56/EK56</f>
        <v/>
      </c>
      <c r="FD56" s="746">
        <f>+ES56/EK56</f>
        <v/>
      </c>
      <c r="FF56" s="743" t="inlineStr">
        <is>
          <t>HMO MEDICARE</t>
        </is>
      </c>
      <c r="FG56" s="2548">
        <f>+FH56/FH70</f>
        <v/>
      </c>
      <c r="FH56" s="734">
        <f>SUM(FJ56:FP56)</f>
        <v/>
      </c>
      <c r="FI56" s="734" t="n"/>
      <c r="FJ56" s="735" t="n"/>
      <c r="FK56" s="735" t="n"/>
      <c r="FL56" s="735" t="n"/>
      <c r="FM56" s="735" t="n"/>
      <c r="FN56" s="735" t="n"/>
      <c r="FO56" s="735" t="n"/>
      <c r="FP56" s="744" t="n"/>
      <c r="FQ56" s="317" t="n"/>
      <c r="FR56" s="743" t="inlineStr">
        <is>
          <t>HMO MEDICARE</t>
        </is>
      </c>
      <c r="FS56" s="736">
        <f>SUM(FT56:GA56)</f>
        <v/>
      </c>
      <c r="FT56" s="737">
        <f>+FI56/FH56</f>
        <v/>
      </c>
      <c r="FU56" s="737">
        <f>+FJ56/FH56</f>
        <v/>
      </c>
      <c r="FV56" s="737">
        <f>+FK56/FH56</f>
        <v/>
      </c>
      <c r="FW56" s="737">
        <f>+FL56/FH56</f>
        <v/>
      </c>
      <c r="FX56" s="737">
        <f>+FM56/FH56</f>
        <v/>
      </c>
      <c r="FY56" s="737">
        <f>+FN56/FH56</f>
        <v/>
      </c>
      <c r="FZ56" s="737">
        <f>+FO56/FH56</f>
        <v/>
      </c>
      <c r="GA56" s="746">
        <f>+FP56/FH56</f>
        <v/>
      </c>
      <c r="GC56" s="743" t="inlineStr">
        <is>
          <t>HMO MEDICARE</t>
        </is>
      </c>
      <c r="GD56" s="2548">
        <f>+GE56/GE70</f>
        <v/>
      </c>
      <c r="GE56" s="734">
        <f>SUM(GG56:GM56)</f>
        <v/>
      </c>
      <c r="GF56" s="734" t="n"/>
      <c r="GG56" s="735" t="n"/>
      <c r="GH56" s="735" t="n"/>
      <c r="GI56" s="735" t="n"/>
      <c r="GJ56" s="735" t="n"/>
      <c r="GK56" s="735" t="n"/>
      <c r="GL56" s="735" t="n"/>
      <c r="GM56" s="744" t="n"/>
      <c r="GN56" s="317" t="n"/>
      <c r="GO56" s="743" t="inlineStr">
        <is>
          <t>HMO MEDICARE</t>
        </is>
      </c>
      <c r="GP56" s="736">
        <f>SUM(GQ56:GX56)</f>
        <v/>
      </c>
      <c r="GQ56" s="737">
        <f>+GF56/GE56</f>
        <v/>
      </c>
      <c r="GR56" s="737">
        <f>+GG56/GE56</f>
        <v/>
      </c>
      <c r="GS56" s="737">
        <f>+GH56/GE56</f>
        <v/>
      </c>
      <c r="GT56" s="737">
        <f>+GI56/GE56</f>
        <v/>
      </c>
      <c r="GU56" s="737">
        <f>+GJ56/GE56</f>
        <v/>
      </c>
      <c r="GV56" s="737">
        <f>+GK56/GE56</f>
        <v/>
      </c>
      <c r="GW56" s="737">
        <f>+GL56/GE56</f>
        <v/>
      </c>
      <c r="GX56" s="746">
        <f>+GM56/GE56</f>
        <v/>
      </c>
      <c r="GZ56" s="743" t="inlineStr">
        <is>
          <t>HMO MEDICARE</t>
        </is>
      </c>
      <c r="HA56" s="2548">
        <f>+HB56/HB70</f>
        <v/>
      </c>
      <c r="HB56" s="734">
        <f>SUM(HD56:HJ56)</f>
        <v/>
      </c>
      <c r="HC56" s="734" t="n"/>
      <c r="HD56" s="735" t="n"/>
      <c r="HE56" s="735" t="n"/>
      <c r="HF56" s="735" t="n"/>
      <c r="HG56" s="735" t="n"/>
      <c r="HH56" s="735" t="n"/>
      <c r="HI56" s="735" t="n"/>
      <c r="HJ56" s="744" t="n"/>
      <c r="HK56" s="317" t="n"/>
      <c r="HL56" s="743" t="inlineStr">
        <is>
          <t>HMO MEDICARE</t>
        </is>
      </c>
      <c r="HM56" s="736">
        <f>SUM(HN56:HU56)</f>
        <v/>
      </c>
      <c r="HN56" s="737">
        <f>+HC56/HB56</f>
        <v/>
      </c>
      <c r="HO56" s="737">
        <f>+HD56/HB56</f>
        <v/>
      </c>
      <c r="HP56" s="737">
        <f>+HE56/HB56</f>
        <v/>
      </c>
      <c r="HQ56" s="737">
        <f>+HF56/HB56</f>
        <v/>
      </c>
      <c r="HR56" s="737">
        <f>+HG56/HB56</f>
        <v/>
      </c>
      <c r="HS56" s="737">
        <f>+HH56/HB56</f>
        <v/>
      </c>
      <c r="HT56" s="737">
        <f>+HI56/HB56</f>
        <v/>
      </c>
      <c r="HU56" s="746">
        <f>+HJ56/HB56</f>
        <v/>
      </c>
      <c r="HW56" s="743" t="inlineStr">
        <is>
          <t>HMO MEDICARE</t>
        </is>
      </c>
      <c r="HX56" s="2548">
        <f>+HY56/HY70</f>
        <v/>
      </c>
      <c r="HY56" s="734">
        <f>SUM(IA56:IG56)</f>
        <v/>
      </c>
      <c r="HZ56" s="734" t="n"/>
      <c r="IA56" s="735" t="n"/>
      <c r="IB56" s="735" t="n"/>
      <c r="IC56" s="735" t="n"/>
      <c r="ID56" s="735" t="n"/>
      <c r="IE56" s="735" t="n"/>
      <c r="IF56" s="735" t="n"/>
      <c r="IG56" s="744" t="n"/>
      <c r="IH56" s="317" t="n"/>
      <c r="II56" s="743" t="inlineStr">
        <is>
          <t>HMO MEDICARE</t>
        </is>
      </c>
      <c r="IJ56" s="736">
        <f>SUM(IK56:IR56)</f>
        <v/>
      </c>
      <c r="IK56" s="737">
        <f>+HZ56/HY56</f>
        <v/>
      </c>
      <c r="IL56" s="737">
        <f>+IA56/HY56</f>
        <v/>
      </c>
      <c r="IM56" s="737">
        <f>+IB56/HY56</f>
        <v/>
      </c>
      <c r="IN56" s="737">
        <f>+IC56/HY56</f>
        <v/>
      </c>
      <c r="IO56" s="737">
        <f>+ID56/HY56</f>
        <v/>
      </c>
      <c r="IP56" s="737">
        <f>+IE56/HY56</f>
        <v/>
      </c>
      <c r="IQ56" s="737">
        <f>+IF56/HY56</f>
        <v/>
      </c>
      <c r="IR56" s="746">
        <f>+IG56/HY56</f>
        <v/>
      </c>
      <c r="IT56" s="743" t="inlineStr">
        <is>
          <t>HMO MEDICARE</t>
        </is>
      </c>
      <c r="IU56" s="2548">
        <f>+IV56/IV70</f>
        <v/>
      </c>
      <c r="IV56" s="734">
        <f>SUM(IX56:JD56)</f>
        <v/>
      </c>
      <c r="IW56" s="734" t="n"/>
      <c r="IX56" s="735" t="n"/>
      <c r="IY56" s="735" t="n"/>
      <c r="IZ56" s="735" t="n"/>
      <c r="JA56" s="735" t="n"/>
      <c r="JB56" s="735" t="n"/>
      <c r="JC56" s="735" t="n"/>
      <c r="JD56" s="744" t="n"/>
      <c r="JE56" s="317" t="n"/>
      <c r="JF56" s="743" t="inlineStr">
        <is>
          <t>HMO MEDICARE</t>
        </is>
      </c>
      <c r="JG56" s="736">
        <f>SUM(JH56:JO56)</f>
        <v/>
      </c>
      <c r="JH56" s="737">
        <f>+IW56/IV56</f>
        <v/>
      </c>
      <c r="JI56" s="737">
        <f>+IX56/IV56</f>
        <v/>
      </c>
      <c r="JJ56" s="737">
        <f>+IY56/IV56</f>
        <v/>
      </c>
      <c r="JK56" s="737">
        <f>+IZ56/IV56</f>
        <v/>
      </c>
      <c r="JL56" s="737">
        <f>+JA56/IV56</f>
        <v/>
      </c>
      <c r="JM56" s="737">
        <f>+JB56/IV56</f>
        <v/>
      </c>
      <c r="JN56" s="737">
        <f>+JC56/IV56</f>
        <v/>
      </c>
      <c r="JO56" s="746">
        <f>+JD56/IV56</f>
        <v/>
      </c>
      <c r="JQ56" s="743" t="inlineStr">
        <is>
          <t>HMO MEDICARE</t>
        </is>
      </c>
      <c r="JR56" s="2548">
        <f>+JS56/JS70</f>
        <v/>
      </c>
      <c r="JS56" s="734">
        <f>SUM(JU56:KA56)</f>
        <v/>
      </c>
      <c r="JT56" s="734" t="n"/>
      <c r="JU56" s="735" t="n"/>
      <c r="JV56" s="735" t="n"/>
      <c r="JW56" s="735" t="n"/>
      <c r="JX56" s="735" t="n"/>
      <c r="JY56" s="735" t="n"/>
      <c r="JZ56" s="735" t="n"/>
      <c r="KA56" s="744" t="n"/>
      <c r="KB56" s="317" t="n"/>
      <c r="KC56" s="743" t="inlineStr">
        <is>
          <t>HMO MEDICARE</t>
        </is>
      </c>
      <c r="KD56" s="736">
        <f>SUM(KE56:KL56)</f>
        <v/>
      </c>
      <c r="KE56" s="737">
        <f>+JT56/JS56</f>
        <v/>
      </c>
      <c r="KF56" s="737">
        <f>+JU56/JS56</f>
        <v/>
      </c>
      <c r="KG56" s="737">
        <f>+JV56/JS56</f>
        <v/>
      </c>
      <c r="KH56" s="737">
        <f>+JW56/JS56</f>
        <v/>
      </c>
      <c r="KI56" s="737">
        <f>+JX56/JS56</f>
        <v/>
      </c>
      <c r="KJ56" s="737">
        <f>+JY56/JS56</f>
        <v/>
      </c>
      <c r="KK56" s="737">
        <f>+JZ56/JS56</f>
        <v/>
      </c>
      <c r="KL56" s="746">
        <f>+KA56/JS56</f>
        <v/>
      </c>
    </row>
    <row r="57" ht="15.5" customHeight="1">
      <c r="A57" s="743" t="inlineStr">
        <is>
          <t>INSTITUTIONAL</t>
        </is>
      </c>
      <c r="B57" s="2548">
        <f>+C57/C70</f>
        <v/>
      </c>
      <c r="C57" s="734">
        <f>SUM(D57:K57)</f>
        <v/>
      </c>
      <c r="D57" s="734" t="n"/>
      <c r="E57" s="735" t="n"/>
      <c r="F57" s="735" t="n"/>
      <c r="G57" s="735" t="n"/>
      <c r="H57" s="735" t="n"/>
      <c r="I57" s="735" t="n"/>
      <c r="J57" s="735" t="n"/>
      <c r="K57" s="744" t="n"/>
      <c r="L57" s="317" t="n"/>
      <c r="M57" s="743" t="inlineStr">
        <is>
          <t>INSTITUTIONAL</t>
        </is>
      </c>
      <c r="N57" s="736">
        <f>SUM(O57:V57)</f>
        <v/>
      </c>
      <c r="O57" s="737">
        <f>+D57/C57</f>
        <v/>
      </c>
      <c r="P57" s="737">
        <f>+E57/C57</f>
        <v/>
      </c>
      <c r="Q57" s="737">
        <f>+F57/C57</f>
        <v/>
      </c>
      <c r="R57" s="737">
        <f>+G57/C57</f>
        <v/>
      </c>
      <c r="S57" s="737">
        <f>+H57/C57</f>
        <v/>
      </c>
      <c r="T57" s="737">
        <f>+I57/C57</f>
        <v/>
      </c>
      <c r="U57" s="737">
        <f>+J57/C57</f>
        <v/>
      </c>
      <c r="V57" s="746">
        <f>+K57/C57</f>
        <v/>
      </c>
      <c r="X57" s="743" t="inlineStr">
        <is>
          <t>INSTITUTIONAL</t>
        </is>
      </c>
      <c r="Y57" s="2548">
        <f>+Z57/Z70</f>
        <v/>
      </c>
      <c r="Z57" s="734">
        <f>SUM(AB57:AH57)</f>
        <v/>
      </c>
      <c r="AA57" s="734" t="n"/>
      <c r="AB57" s="735" t="n"/>
      <c r="AC57" s="735" t="n"/>
      <c r="AD57" s="735" t="n"/>
      <c r="AE57" s="735" t="n"/>
      <c r="AF57" s="735" t="n"/>
      <c r="AG57" s="735" t="n"/>
      <c r="AH57" s="744" t="n"/>
      <c r="AI57" s="317" t="n"/>
      <c r="AJ57" s="743" t="inlineStr">
        <is>
          <t>INSTITUTIONAL</t>
        </is>
      </c>
      <c r="AK57" s="736">
        <f>SUM(AL57:AS57)</f>
        <v/>
      </c>
      <c r="AL57" s="737">
        <f>+AA57/Z57</f>
        <v/>
      </c>
      <c r="AM57" s="737">
        <f>+AB57/Z57</f>
        <v/>
      </c>
      <c r="AN57" s="737">
        <f>+AC57/Z57</f>
        <v/>
      </c>
      <c r="AO57" s="737">
        <f>+AD57/Z57</f>
        <v/>
      </c>
      <c r="AP57" s="737">
        <f>+AE57/Z57</f>
        <v/>
      </c>
      <c r="AQ57" s="737">
        <f>+AF57/Z57</f>
        <v/>
      </c>
      <c r="AR57" s="737">
        <f>+AG57/Z57</f>
        <v/>
      </c>
      <c r="AS57" s="746">
        <f>+AH57/Z57</f>
        <v/>
      </c>
      <c r="AU57" s="743" t="inlineStr">
        <is>
          <t>INSTITUTIONAL</t>
        </is>
      </c>
      <c r="AV57" s="2548">
        <f>+AW57/AW70</f>
        <v/>
      </c>
      <c r="AW57" s="734">
        <f>SUM(AY57:BE57)</f>
        <v/>
      </c>
      <c r="AX57" s="734" t="n"/>
      <c r="AY57" s="735" t="n"/>
      <c r="AZ57" s="735" t="n"/>
      <c r="BA57" s="735" t="n"/>
      <c r="BB57" s="735" t="n"/>
      <c r="BC57" s="735" t="n"/>
      <c r="BD57" s="735" t="n"/>
      <c r="BE57" s="744" t="n"/>
      <c r="BF57" s="317" t="n"/>
      <c r="BG57" s="743" t="inlineStr">
        <is>
          <t>INSTITUTIONAL</t>
        </is>
      </c>
      <c r="BH57" s="736">
        <f>SUM(BI57:BP57)</f>
        <v/>
      </c>
      <c r="BI57" s="737">
        <f>+AX57/AW57</f>
        <v/>
      </c>
      <c r="BJ57" s="737">
        <f>+AY57/AW57</f>
        <v/>
      </c>
      <c r="BK57" s="737">
        <f>+AZ57/AW57</f>
        <v/>
      </c>
      <c r="BL57" s="737">
        <f>+BA57/AW57</f>
        <v/>
      </c>
      <c r="BM57" s="737">
        <f>+BB57/AW57</f>
        <v/>
      </c>
      <c r="BN57" s="737">
        <f>+BC57/AW57</f>
        <v/>
      </c>
      <c r="BO57" s="737">
        <f>+BD57/AW57</f>
        <v/>
      </c>
      <c r="BP57" s="746">
        <f>+BE57/AW57</f>
        <v/>
      </c>
      <c r="BR57" s="743" t="inlineStr">
        <is>
          <t>INSTITUTIONAL</t>
        </is>
      </c>
      <c r="BS57" s="2548">
        <f>+BT57/BT70</f>
        <v/>
      </c>
      <c r="BT57" s="734">
        <f>SUM(BV57:CB57)</f>
        <v/>
      </c>
      <c r="BU57" s="734" t="n"/>
      <c r="BV57" s="735" t="n"/>
      <c r="BW57" s="735" t="n"/>
      <c r="BX57" s="735" t="n"/>
      <c r="BY57" s="735" t="n"/>
      <c r="BZ57" s="735" t="n"/>
      <c r="CA57" s="735" t="n"/>
      <c r="CB57" s="744" t="n"/>
      <c r="CC57" s="317" t="n"/>
      <c r="CD57" s="743" t="inlineStr">
        <is>
          <t>INSTITUTIONAL</t>
        </is>
      </c>
      <c r="CE57" s="736">
        <f>SUM(CF57:CM57)</f>
        <v/>
      </c>
      <c r="CF57" s="737">
        <f>+BU57/BT57</f>
        <v/>
      </c>
      <c r="CG57" s="737">
        <f>+BV57/BT57</f>
        <v/>
      </c>
      <c r="CH57" s="737">
        <f>+BW57/BT57</f>
        <v/>
      </c>
      <c r="CI57" s="737">
        <f>+BX57/BT57</f>
        <v/>
      </c>
      <c r="CJ57" s="737">
        <f>+BY57/BT57</f>
        <v/>
      </c>
      <c r="CK57" s="737">
        <f>+BZ57/BT57</f>
        <v/>
      </c>
      <c r="CL57" s="737">
        <f>+CA57/BT57</f>
        <v/>
      </c>
      <c r="CM57" s="746">
        <f>+CB57/BT57</f>
        <v/>
      </c>
      <c r="CO57" s="743" t="inlineStr">
        <is>
          <t>INSTITUTIONAL</t>
        </is>
      </c>
      <c r="CP57" s="2548">
        <f>+CQ57/CQ70</f>
        <v/>
      </c>
      <c r="CQ57" s="734">
        <f>SUM(CS57:CY57)</f>
        <v/>
      </c>
      <c r="CR57" s="734" t="n"/>
      <c r="CS57" s="735" t="n"/>
      <c r="CT57" s="735" t="n"/>
      <c r="CU57" s="735" t="n"/>
      <c r="CV57" s="735" t="n"/>
      <c r="CW57" s="735" t="n"/>
      <c r="CX57" s="735" t="n"/>
      <c r="CY57" s="744" t="n"/>
      <c r="CZ57" s="317" t="n"/>
      <c r="DA57" s="743" t="inlineStr">
        <is>
          <t>INSTITUTIONAL</t>
        </is>
      </c>
      <c r="DB57" s="736">
        <f>SUM(DC57:DJ57)</f>
        <v/>
      </c>
      <c r="DC57" s="737">
        <f>+CR57/CQ57</f>
        <v/>
      </c>
      <c r="DD57" s="737">
        <f>+CS57/CQ57</f>
        <v/>
      </c>
      <c r="DE57" s="737">
        <f>+CT57/CQ57</f>
        <v/>
      </c>
      <c r="DF57" s="737">
        <f>+CU57/CQ57</f>
        <v/>
      </c>
      <c r="DG57" s="737">
        <f>+CV57/CQ57</f>
        <v/>
      </c>
      <c r="DH57" s="737">
        <f>+CW57/CQ57</f>
        <v/>
      </c>
      <c r="DI57" s="737">
        <f>+CX57/CQ57</f>
        <v/>
      </c>
      <c r="DJ57" s="746">
        <f>+CY57/CQ57</f>
        <v/>
      </c>
      <c r="DL57" s="743" t="inlineStr">
        <is>
          <t>INSTITUTIONAL</t>
        </is>
      </c>
      <c r="DM57" s="2548">
        <f>+DN57/DN70</f>
        <v/>
      </c>
      <c r="DN57" s="734">
        <f>SUM(DP57:DV57)</f>
        <v/>
      </c>
      <c r="DO57" s="734" t="n"/>
      <c r="DP57" s="735" t="n"/>
      <c r="DQ57" s="735" t="n"/>
      <c r="DR57" s="735" t="n"/>
      <c r="DS57" s="735" t="n"/>
      <c r="DT57" s="735" t="n"/>
      <c r="DU57" s="735" t="n"/>
      <c r="DV57" s="744" t="n"/>
      <c r="DW57" s="317" t="n"/>
      <c r="DX57" s="743" t="inlineStr">
        <is>
          <t>INSTITUTIONAL</t>
        </is>
      </c>
      <c r="DY57" s="736">
        <f>SUM(DZ57:EG57)</f>
        <v/>
      </c>
      <c r="DZ57" s="737">
        <f>+DO57/DN57</f>
        <v/>
      </c>
      <c r="EA57" s="737">
        <f>+DP57/DN57</f>
        <v/>
      </c>
      <c r="EB57" s="737">
        <f>+DQ57/DN57</f>
        <v/>
      </c>
      <c r="EC57" s="737">
        <f>+DR57/DN57</f>
        <v/>
      </c>
      <c r="ED57" s="737">
        <f>+DS57/DN57</f>
        <v/>
      </c>
      <c r="EE57" s="737">
        <f>+DT57/DN57</f>
        <v/>
      </c>
      <c r="EF57" s="737">
        <f>+DU57/DN57</f>
        <v/>
      </c>
      <c r="EG57" s="746">
        <f>+DV57/DN57</f>
        <v/>
      </c>
      <c r="EI57" s="743" t="inlineStr">
        <is>
          <t>INSTITUTIONAL</t>
        </is>
      </c>
      <c r="EJ57" s="2548">
        <f>+EK57/EK70</f>
        <v/>
      </c>
      <c r="EK57" s="734">
        <f>SUM(EM57:ES57)</f>
        <v/>
      </c>
      <c r="EL57" s="734" t="n"/>
      <c r="EM57" s="735" t="n"/>
      <c r="EN57" s="735" t="n"/>
      <c r="EO57" s="735" t="n"/>
      <c r="EP57" s="735" t="n"/>
      <c r="EQ57" s="735" t="n"/>
      <c r="ER57" s="735" t="n"/>
      <c r="ES57" s="744" t="n"/>
      <c r="ET57" s="317" t="n"/>
      <c r="EU57" s="743" t="inlineStr">
        <is>
          <t>INSTITUTIONAL</t>
        </is>
      </c>
      <c r="EV57" s="736">
        <f>SUM(EW57:FD57)</f>
        <v/>
      </c>
      <c r="EW57" s="737">
        <f>+EL57/EK57</f>
        <v/>
      </c>
      <c r="EX57" s="737">
        <f>+EM57/EK57</f>
        <v/>
      </c>
      <c r="EY57" s="737">
        <f>+EN57/EK57</f>
        <v/>
      </c>
      <c r="EZ57" s="737">
        <f>+EO57/EK57</f>
        <v/>
      </c>
      <c r="FA57" s="737">
        <f>+EP57/EK57</f>
        <v/>
      </c>
      <c r="FB57" s="737">
        <f>+EQ57/EK57</f>
        <v/>
      </c>
      <c r="FC57" s="737">
        <f>+ER57/EK57</f>
        <v/>
      </c>
      <c r="FD57" s="746">
        <f>+ES57/EK57</f>
        <v/>
      </c>
      <c r="FF57" s="743" t="inlineStr">
        <is>
          <t>INSTITUTIONAL</t>
        </is>
      </c>
      <c r="FG57" s="2548">
        <f>+FH57/FH70</f>
        <v/>
      </c>
      <c r="FH57" s="734">
        <f>SUM(FJ57:FP57)</f>
        <v/>
      </c>
      <c r="FI57" s="734" t="n"/>
      <c r="FJ57" s="735" t="n"/>
      <c r="FK57" s="735" t="n"/>
      <c r="FL57" s="735" t="n"/>
      <c r="FM57" s="735" t="n"/>
      <c r="FN57" s="735" t="n"/>
      <c r="FO57" s="735" t="n"/>
      <c r="FP57" s="744" t="n"/>
      <c r="FQ57" s="317" t="n"/>
      <c r="FR57" s="743" t="inlineStr">
        <is>
          <t>INSTITUTIONAL</t>
        </is>
      </c>
      <c r="FS57" s="736">
        <f>SUM(FT57:GA57)</f>
        <v/>
      </c>
      <c r="FT57" s="737">
        <f>+FI57/FH57</f>
        <v/>
      </c>
      <c r="FU57" s="737">
        <f>+FJ57/FH57</f>
        <v/>
      </c>
      <c r="FV57" s="737">
        <f>+FK57/FH57</f>
        <v/>
      </c>
      <c r="FW57" s="737">
        <f>+FL57/FH57</f>
        <v/>
      </c>
      <c r="FX57" s="737">
        <f>+FM57/FH57</f>
        <v/>
      </c>
      <c r="FY57" s="737">
        <f>+FN57/FH57</f>
        <v/>
      </c>
      <c r="FZ57" s="737">
        <f>+FO57/FH57</f>
        <v/>
      </c>
      <c r="GA57" s="746">
        <f>+FP57/FH57</f>
        <v/>
      </c>
      <c r="GC57" s="743" t="inlineStr">
        <is>
          <t>INSTITUTIONAL</t>
        </is>
      </c>
      <c r="GD57" s="2548">
        <f>+GE57/GE70</f>
        <v/>
      </c>
      <c r="GE57" s="734">
        <f>SUM(GG57:GM57)</f>
        <v/>
      </c>
      <c r="GF57" s="734" t="n"/>
      <c r="GG57" s="735" t="n"/>
      <c r="GH57" s="735" t="n"/>
      <c r="GI57" s="735" t="n"/>
      <c r="GJ57" s="735" t="n"/>
      <c r="GK57" s="735" t="n"/>
      <c r="GL57" s="735" t="n"/>
      <c r="GM57" s="744" t="n"/>
      <c r="GN57" s="317" t="n"/>
      <c r="GO57" s="743" t="inlineStr">
        <is>
          <t>INSTITUTIONAL</t>
        </is>
      </c>
      <c r="GP57" s="736">
        <f>SUM(GQ57:GX57)</f>
        <v/>
      </c>
      <c r="GQ57" s="737">
        <f>+GF57/GE57</f>
        <v/>
      </c>
      <c r="GR57" s="737">
        <f>+GG57/GE57</f>
        <v/>
      </c>
      <c r="GS57" s="737">
        <f>+GH57/GE57</f>
        <v/>
      </c>
      <c r="GT57" s="737">
        <f>+GI57/GE57</f>
        <v/>
      </c>
      <c r="GU57" s="737">
        <f>+GJ57/GE57</f>
        <v/>
      </c>
      <c r="GV57" s="737">
        <f>+GK57/GE57</f>
        <v/>
      </c>
      <c r="GW57" s="737">
        <f>+GL57/GE57</f>
        <v/>
      </c>
      <c r="GX57" s="746">
        <f>+GM57/GE57</f>
        <v/>
      </c>
      <c r="GZ57" s="743" t="inlineStr">
        <is>
          <t>INSTITUTIONAL</t>
        </is>
      </c>
      <c r="HA57" s="2548">
        <f>+HB57/HB70</f>
        <v/>
      </c>
      <c r="HB57" s="734">
        <f>SUM(HD57:HJ57)</f>
        <v/>
      </c>
      <c r="HC57" s="734" t="n"/>
      <c r="HD57" s="735" t="n"/>
      <c r="HE57" s="735" t="n"/>
      <c r="HF57" s="735" t="n"/>
      <c r="HG57" s="735" t="n"/>
      <c r="HH57" s="735" t="n"/>
      <c r="HI57" s="735" t="n"/>
      <c r="HJ57" s="744" t="n"/>
      <c r="HK57" s="317" t="n"/>
      <c r="HL57" s="743" t="inlineStr">
        <is>
          <t>INSTITUTIONAL</t>
        </is>
      </c>
      <c r="HM57" s="736">
        <f>SUM(HN57:HU57)</f>
        <v/>
      </c>
      <c r="HN57" s="737">
        <f>+HC57/HB57</f>
        <v/>
      </c>
      <c r="HO57" s="737">
        <f>+HD57/HB57</f>
        <v/>
      </c>
      <c r="HP57" s="737">
        <f>+HE57/HB57</f>
        <v/>
      </c>
      <c r="HQ57" s="737">
        <f>+HF57/HB57</f>
        <v/>
      </c>
      <c r="HR57" s="737">
        <f>+HG57/HB57</f>
        <v/>
      </c>
      <c r="HS57" s="737">
        <f>+HH57/HB57</f>
        <v/>
      </c>
      <c r="HT57" s="737">
        <f>+HI57/HB57</f>
        <v/>
      </c>
      <c r="HU57" s="746">
        <f>+HJ57/HB57</f>
        <v/>
      </c>
      <c r="HW57" s="743" t="inlineStr">
        <is>
          <t>INSTITUTIONAL</t>
        </is>
      </c>
      <c r="HX57" s="2548">
        <f>+HY57/HY70</f>
        <v/>
      </c>
      <c r="HY57" s="734">
        <f>SUM(IA57:IG57)</f>
        <v/>
      </c>
      <c r="HZ57" s="734" t="n"/>
      <c r="IA57" s="735" t="n"/>
      <c r="IB57" s="735" t="n"/>
      <c r="IC57" s="735" t="n"/>
      <c r="ID57" s="735" t="n"/>
      <c r="IE57" s="735" t="n"/>
      <c r="IF57" s="735" t="n"/>
      <c r="IG57" s="744" t="n"/>
      <c r="IH57" s="317" t="n"/>
      <c r="II57" s="743" t="inlineStr">
        <is>
          <t>INSTITUTIONAL</t>
        </is>
      </c>
      <c r="IJ57" s="736">
        <f>SUM(IK57:IR57)</f>
        <v/>
      </c>
      <c r="IK57" s="737">
        <f>+HZ57/HY57</f>
        <v/>
      </c>
      <c r="IL57" s="737">
        <f>+IA57/HY57</f>
        <v/>
      </c>
      <c r="IM57" s="737">
        <f>+IB57/HY57</f>
        <v/>
      </c>
      <c r="IN57" s="737">
        <f>+IC57/HY57</f>
        <v/>
      </c>
      <c r="IO57" s="737">
        <f>+ID57/HY57</f>
        <v/>
      </c>
      <c r="IP57" s="737">
        <f>+IE57/HY57</f>
        <v/>
      </c>
      <c r="IQ57" s="737">
        <f>+IF57/HY57</f>
        <v/>
      </c>
      <c r="IR57" s="746">
        <f>+IG57/HY57</f>
        <v/>
      </c>
      <c r="IT57" s="743" t="inlineStr">
        <is>
          <t>INSTITUTIONAL</t>
        </is>
      </c>
      <c r="IU57" s="2548">
        <f>+IV57/IV70</f>
        <v/>
      </c>
      <c r="IV57" s="734">
        <f>SUM(IX57:JD57)</f>
        <v/>
      </c>
      <c r="IW57" s="734" t="n"/>
      <c r="IX57" s="735" t="n"/>
      <c r="IY57" s="735" t="n"/>
      <c r="IZ57" s="735" t="n"/>
      <c r="JA57" s="735" t="n"/>
      <c r="JB57" s="735" t="n"/>
      <c r="JC57" s="735" t="n"/>
      <c r="JD57" s="744" t="n"/>
      <c r="JE57" s="317" t="n"/>
      <c r="JF57" s="743" t="inlineStr">
        <is>
          <t>INSTITUTIONAL</t>
        </is>
      </c>
      <c r="JG57" s="736">
        <f>SUM(JH57:JO57)</f>
        <v/>
      </c>
      <c r="JH57" s="737">
        <f>+IW57/IV57</f>
        <v/>
      </c>
      <c r="JI57" s="737">
        <f>+IX57/IV57</f>
        <v/>
      </c>
      <c r="JJ57" s="737">
        <f>+IY57/IV57</f>
        <v/>
      </c>
      <c r="JK57" s="737">
        <f>+IZ57/IV57</f>
        <v/>
      </c>
      <c r="JL57" s="737">
        <f>+JA57/IV57</f>
        <v/>
      </c>
      <c r="JM57" s="737">
        <f>+JB57/IV57</f>
        <v/>
      </c>
      <c r="JN57" s="737">
        <f>+JC57/IV57</f>
        <v/>
      </c>
      <c r="JO57" s="746">
        <f>+JD57/IV57</f>
        <v/>
      </c>
      <c r="JQ57" s="743" t="inlineStr">
        <is>
          <t>INSTITUTIONAL</t>
        </is>
      </c>
      <c r="JR57" s="2548">
        <f>+JS57/JS70</f>
        <v/>
      </c>
      <c r="JS57" s="734">
        <f>SUM(JU57:KA57)</f>
        <v/>
      </c>
      <c r="JT57" s="734" t="n"/>
      <c r="JU57" s="735" t="n"/>
      <c r="JV57" s="735" t="n"/>
      <c r="JW57" s="735" t="n"/>
      <c r="JX57" s="735" t="n"/>
      <c r="JY57" s="735" t="n"/>
      <c r="JZ57" s="735" t="n"/>
      <c r="KA57" s="744" t="n"/>
      <c r="KB57" s="317" t="n"/>
      <c r="KC57" s="743" t="inlineStr">
        <is>
          <t>INSTITUTIONAL</t>
        </is>
      </c>
      <c r="KD57" s="736">
        <f>SUM(KE57:KL57)</f>
        <v/>
      </c>
      <c r="KE57" s="737">
        <f>+JT57/JS57</f>
        <v/>
      </c>
      <c r="KF57" s="737">
        <f>+JU57/JS57</f>
        <v/>
      </c>
      <c r="KG57" s="737">
        <f>+JV57/JS57</f>
        <v/>
      </c>
      <c r="KH57" s="737">
        <f>+JW57/JS57</f>
        <v/>
      </c>
      <c r="KI57" s="737">
        <f>+JX57/JS57</f>
        <v/>
      </c>
      <c r="KJ57" s="737">
        <f>+JY57/JS57</f>
        <v/>
      </c>
      <c r="KK57" s="737">
        <f>+JZ57/JS57</f>
        <v/>
      </c>
      <c r="KL57" s="746">
        <f>+KA57/JS57</f>
        <v/>
      </c>
    </row>
    <row r="58" ht="15.5" customHeight="1">
      <c r="A58" s="743" t="inlineStr">
        <is>
          <t>MANAGED CARE</t>
        </is>
      </c>
      <c r="B58" s="2548">
        <f>+C58/C70</f>
        <v/>
      </c>
      <c r="C58" s="734">
        <f>SUM(D58:K58)</f>
        <v/>
      </c>
      <c r="D58" s="734" t="n"/>
      <c r="E58" s="735" t="n"/>
      <c r="F58" s="735" t="n"/>
      <c r="G58" s="735" t="n"/>
      <c r="H58" s="735" t="n"/>
      <c r="I58" s="735" t="n"/>
      <c r="J58" s="735" t="n"/>
      <c r="K58" s="744" t="n"/>
      <c r="L58" s="317" t="n"/>
      <c r="M58" s="743" t="inlineStr">
        <is>
          <t>MANAGED CARE</t>
        </is>
      </c>
      <c r="N58" s="736">
        <f>SUM(O58:V58)</f>
        <v/>
      </c>
      <c r="O58" s="737">
        <f>+D58/C58</f>
        <v/>
      </c>
      <c r="P58" s="737">
        <f>+E58/C58</f>
        <v/>
      </c>
      <c r="Q58" s="737">
        <f>+F58/C58</f>
        <v/>
      </c>
      <c r="R58" s="737">
        <f>+G58/C58</f>
        <v/>
      </c>
      <c r="S58" s="737">
        <f>+H58/C58</f>
        <v/>
      </c>
      <c r="T58" s="737">
        <f>+I58/C58</f>
        <v/>
      </c>
      <c r="U58" s="737">
        <f>+J58/C58</f>
        <v/>
      </c>
      <c r="V58" s="746">
        <f>+K58/C58</f>
        <v/>
      </c>
      <c r="X58" s="743" t="inlineStr">
        <is>
          <t>MANAGED CARE</t>
        </is>
      </c>
      <c r="Y58" s="2548">
        <f>+Z58/Z70</f>
        <v/>
      </c>
      <c r="Z58" s="734">
        <f>SUM(AB58:AH58)</f>
        <v/>
      </c>
      <c r="AA58" s="734" t="n"/>
      <c r="AB58" s="735" t="n"/>
      <c r="AC58" s="735" t="n"/>
      <c r="AD58" s="735" t="n"/>
      <c r="AE58" s="735" t="n"/>
      <c r="AF58" s="735" t="n"/>
      <c r="AG58" s="735" t="n"/>
      <c r="AH58" s="744" t="n"/>
      <c r="AI58" s="317" t="n"/>
      <c r="AJ58" s="743" t="inlineStr">
        <is>
          <t>MANAGED CARE</t>
        </is>
      </c>
      <c r="AK58" s="736">
        <f>SUM(AL58:AS58)</f>
        <v/>
      </c>
      <c r="AL58" s="737">
        <f>+AA58/Z58</f>
        <v/>
      </c>
      <c r="AM58" s="737">
        <f>+AB58/Z58</f>
        <v/>
      </c>
      <c r="AN58" s="737">
        <f>+AC58/Z58</f>
        <v/>
      </c>
      <c r="AO58" s="737">
        <f>+AD58/Z58</f>
        <v/>
      </c>
      <c r="AP58" s="737">
        <f>+AE58/Z58</f>
        <v/>
      </c>
      <c r="AQ58" s="737">
        <f>+AF58/Z58</f>
        <v/>
      </c>
      <c r="AR58" s="737">
        <f>+AG58/Z58</f>
        <v/>
      </c>
      <c r="AS58" s="746">
        <f>+AH58/Z58</f>
        <v/>
      </c>
      <c r="AU58" s="743" t="inlineStr">
        <is>
          <t>MANAGED CARE</t>
        </is>
      </c>
      <c r="AV58" s="2548">
        <f>+AW58/AW70</f>
        <v/>
      </c>
      <c r="AW58" s="734">
        <f>SUM(AY58:BE58)</f>
        <v/>
      </c>
      <c r="AX58" s="734" t="n"/>
      <c r="AY58" s="735" t="n"/>
      <c r="AZ58" s="735" t="n"/>
      <c r="BA58" s="735" t="n"/>
      <c r="BB58" s="735" t="n"/>
      <c r="BC58" s="735" t="n"/>
      <c r="BD58" s="735" t="n"/>
      <c r="BE58" s="744" t="n"/>
      <c r="BF58" s="317" t="n"/>
      <c r="BG58" s="743" t="inlineStr">
        <is>
          <t>MANAGED CARE</t>
        </is>
      </c>
      <c r="BH58" s="736">
        <f>SUM(BI58:BP58)</f>
        <v/>
      </c>
      <c r="BI58" s="737">
        <f>+AX58/AW58</f>
        <v/>
      </c>
      <c r="BJ58" s="737">
        <f>+AY58/AW58</f>
        <v/>
      </c>
      <c r="BK58" s="737">
        <f>+AZ58/AW58</f>
        <v/>
      </c>
      <c r="BL58" s="737">
        <f>+BA58/AW58</f>
        <v/>
      </c>
      <c r="BM58" s="737">
        <f>+BB58/AW58</f>
        <v/>
      </c>
      <c r="BN58" s="737">
        <f>+BC58/AW58</f>
        <v/>
      </c>
      <c r="BO58" s="737">
        <f>+BD58/AW58</f>
        <v/>
      </c>
      <c r="BP58" s="746">
        <f>+BE58/AW58</f>
        <v/>
      </c>
      <c r="BR58" s="743" t="inlineStr">
        <is>
          <t>MANAGED CARE</t>
        </is>
      </c>
      <c r="BS58" s="2548">
        <f>+BT58/BT70</f>
        <v/>
      </c>
      <c r="BT58" s="734">
        <f>SUM(BV58:CB58)</f>
        <v/>
      </c>
      <c r="BU58" s="734" t="n"/>
      <c r="BV58" s="735" t="n"/>
      <c r="BW58" s="735" t="n"/>
      <c r="BX58" s="735" t="n"/>
      <c r="BY58" s="735" t="n"/>
      <c r="BZ58" s="735" t="n"/>
      <c r="CA58" s="735" t="n"/>
      <c r="CB58" s="744" t="n"/>
      <c r="CC58" s="317" t="n"/>
      <c r="CD58" s="743" t="inlineStr">
        <is>
          <t>MANAGED CARE</t>
        </is>
      </c>
      <c r="CE58" s="736">
        <f>SUM(CF58:CM58)</f>
        <v/>
      </c>
      <c r="CF58" s="737">
        <f>+BU58/BT58</f>
        <v/>
      </c>
      <c r="CG58" s="737">
        <f>+BV58/BT58</f>
        <v/>
      </c>
      <c r="CH58" s="737">
        <f>+BW58/BT58</f>
        <v/>
      </c>
      <c r="CI58" s="737">
        <f>+BX58/BT58</f>
        <v/>
      </c>
      <c r="CJ58" s="737">
        <f>+BY58/BT58</f>
        <v/>
      </c>
      <c r="CK58" s="737">
        <f>+BZ58/BT58</f>
        <v/>
      </c>
      <c r="CL58" s="737">
        <f>+CA58/BT58</f>
        <v/>
      </c>
      <c r="CM58" s="746">
        <f>+CB58/BT58</f>
        <v/>
      </c>
      <c r="CO58" s="743" t="inlineStr">
        <is>
          <t>MANAGED CARE</t>
        </is>
      </c>
      <c r="CP58" s="2548">
        <f>+CQ58/CQ70</f>
        <v/>
      </c>
      <c r="CQ58" s="734">
        <f>SUM(CS58:CY58)</f>
        <v/>
      </c>
      <c r="CR58" s="734" t="n"/>
      <c r="CS58" s="735" t="n"/>
      <c r="CT58" s="735" t="n"/>
      <c r="CU58" s="735" t="n"/>
      <c r="CV58" s="735" t="n"/>
      <c r="CW58" s="735" t="n"/>
      <c r="CX58" s="735" t="n"/>
      <c r="CY58" s="744" t="n"/>
      <c r="CZ58" s="317" t="n"/>
      <c r="DA58" s="743" t="inlineStr">
        <is>
          <t>MANAGED CARE</t>
        </is>
      </c>
      <c r="DB58" s="736">
        <f>SUM(DC58:DJ58)</f>
        <v/>
      </c>
      <c r="DC58" s="737">
        <f>+CR58/CQ58</f>
        <v/>
      </c>
      <c r="DD58" s="737">
        <f>+CS58/CQ58</f>
        <v/>
      </c>
      <c r="DE58" s="737">
        <f>+CT58/CQ58</f>
        <v/>
      </c>
      <c r="DF58" s="737">
        <f>+CU58/CQ58</f>
        <v/>
      </c>
      <c r="DG58" s="737">
        <f>+CV58/CQ58</f>
        <v/>
      </c>
      <c r="DH58" s="737">
        <f>+CW58/CQ58</f>
        <v/>
      </c>
      <c r="DI58" s="737">
        <f>+CX58/CQ58</f>
        <v/>
      </c>
      <c r="DJ58" s="746">
        <f>+CY58/CQ58</f>
        <v/>
      </c>
      <c r="DL58" s="743" t="inlineStr">
        <is>
          <t>MANAGED CARE</t>
        </is>
      </c>
      <c r="DM58" s="2548">
        <f>+DN58/DN70</f>
        <v/>
      </c>
      <c r="DN58" s="734">
        <f>SUM(DP58:DV58)</f>
        <v/>
      </c>
      <c r="DO58" s="734" t="n"/>
      <c r="DP58" s="735" t="n"/>
      <c r="DQ58" s="735" t="n"/>
      <c r="DR58" s="735" t="n"/>
      <c r="DS58" s="735" t="n"/>
      <c r="DT58" s="735" t="n"/>
      <c r="DU58" s="735" t="n"/>
      <c r="DV58" s="744" t="n"/>
      <c r="DW58" s="317" t="n"/>
      <c r="DX58" s="743" t="inlineStr">
        <is>
          <t>MANAGED CARE</t>
        </is>
      </c>
      <c r="DY58" s="736">
        <f>SUM(DZ58:EG58)</f>
        <v/>
      </c>
      <c r="DZ58" s="737">
        <f>+DO58/DN58</f>
        <v/>
      </c>
      <c r="EA58" s="737">
        <f>+DP58/DN58</f>
        <v/>
      </c>
      <c r="EB58" s="737">
        <f>+DQ58/DN58</f>
        <v/>
      </c>
      <c r="EC58" s="737">
        <f>+DR58/DN58</f>
        <v/>
      </c>
      <c r="ED58" s="737">
        <f>+DS58/DN58</f>
        <v/>
      </c>
      <c r="EE58" s="737">
        <f>+DT58/DN58</f>
        <v/>
      </c>
      <c r="EF58" s="737">
        <f>+DU58/DN58</f>
        <v/>
      </c>
      <c r="EG58" s="746">
        <f>+DV58/DN58</f>
        <v/>
      </c>
      <c r="EI58" s="743" t="inlineStr">
        <is>
          <t>MANAGED CARE</t>
        </is>
      </c>
      <c r="EJ58" s="2548">
        <f>+EK58/EK70</f>
        <v/>
      </c>
      <c r="EK58" s="734">
        <f>SUM(EM58:ES58)</f>
        <v/>
      </c>
      <c r="EL58" s="734" t="n"/>
      <c r="EM58" s="735" t="n"/>
      <c r="EN58" s="735" t="n"/>
      <c r="EO58" s="735" t="n"/>
      <c r="EP58" s="735" t="n"/>
      <c r="EQ58" s="735" t="n"/>
      <c r="ER58" s="735" t="n"/>
      <c r="ES58" s="744" t="n"/>
      <c r="ET58" s="317" t="n"/>
      <c r="EU58" s="743" t="inlineStr">
        <is>
          <t>MANAGED CARE</t>
        </is>
      </c>
      <c r="EV58" s="736">
        <f>SUM(EW58:FD58)</f>
        <v/>
      </c>
      <c r="EW58" s="737">
        <f>+EL58/EK58</f>
        <v/>
      </c>
      <c r="EX58" s="737">
        <f>+EM58/EK58</f>
        <v/>
      </c>
      <c r="EY58" s="737">
        <f>+EN58/EK58</f>
        <v/>
      </c>
      <c r="EZ58" s="737">
        <f>+EO58/EK58</f>
        <v/>
      </c>
      <c r="FA58" s="737">
        <f>+EP58/EK58</f>
        <v/>
      </c>
      <c r="FB58" s="737">
        <f>+EQ58/EK58</f>
        <v/>
      </c>
      <c r="FC58" s="737">
        <f>+ER58/EK58</f>
        <v/>
      </c>
      <c r="FD58" s="746">
        <f>+ES58/EK58</f>
        <v/>
      </c>
      <c r="FF58" s="743" t="inlineStr">
        <is>
          <t>MANAGED CARE</t>
        </is>
      </c>
      <c r="FG58" s="2548">
        <f>+FH58/FH70</f>
        <v/>
      </c>
      <c r="FH58" s="734">
        <f>SUM(FJ58:FP58)</f>
        <v/>
      </c>
      <c r="FI58" s="734" t="n"/>
      <c r="FJ58" s="735" t="n"/>
      <c r="FK58" s="735" t="n"/>
      <c r="FL58" s="735" t="n"/>
      <c r="FM58" s="735" t="n"/>
      <c r="FN58" s="735" t="n"/>
      <c r="FO58" s="735" t="n"/>
      <c r="FP58" s="744" t="n"/>
      <c r="FQ58" s="317" t="n"/>
      <c r="FR58" s="743" t="inlineStr">
        <is>
          <t>MANAGED CARE</t>
        </is>
      </c>
      <c r="FS58" s="736">
        <f>SUM(FT58:GA58)</f>
        <v/>
      </c>
      <c r="FT58" s="737">
        <f>+FI58/FH58</f>
        <v/>
      </c>
      <c r="FU58" s="737">
        <f>+FJ58/FH58</f>
        <v/>
      </c>
      <c r="FV58" s="737">
        <f>+FK58/FH58</f>
        <v/>
      </c>
      <c r="FW58" s="737">
        <f>+FL58/FH58</f>
        <v/>
      </c>
      <c r="FX58" s="737">
        <f>+FM58/FH58</f>
        <v/>
      </c>
      <c r="FY58" s="737">
        <f>+FN58/FH58</f>
        <v/>
      </c>
      <c r="FZ58" s="737">
        <f>+FO58/FH58</f>
        <v/>
      </c>
      <c r="GA58" s="746">
        <f>+FP58/FH58</f>
        <v/>
      </c>
      <c r="GC58" s="743" t="inlineStr">
        <is>
          <t>MANAGED CARE</t>
        </is>
      </c>
      <c r="GD58" s="2548">
        <f>+GE58/GE70</f>
        <v/>
      </c>
      <c r="GE58" s="734">
        <f>SUM(GG58:GM58)</f>
        <v/>
      </c>
      <c r="GF58" s="734" t="n"/>
      <c r="GG58" s="735" t="n"/>
      <c r="GH58" s="735" t="n"/>
      <c r="GI58" s="735" t="n"/>
      <c r="GJ58" s="735" t="n"/>
      <c r="GK58" s="735" t="n"/>
      <c r="GL58" s="735" t="n"/>
      <c r="GM58" s="744" t="n"/>
      <c r="GN58" s="317" t="n"/>
      <c r="GO58" s="743" t="inlineStr">
        <is>
          <t>MANAGED CARE</t>
        </is>
      </c>
      <c r="GP58" s="736">
        <f>SUM(GQ58:GX58)</f>
        <v/>
      </c>
      <c r="GQ58" s="737">
        <f>+GF58/GE58</f>
        <v/>
      </c>
      <c r="GR58" s="737">
        <f>+GG58/GE58</f>
        <v/>
      </c>
      <c r="GS58" s="737">
        <f>+GH58/GE58</f>
        <v/>
      </c>
      <c r="GT58" s="737">
        <f>+GI58/GE58</f>
        <v/>
      </c>
      <c r="GU58" s="737">
        <f>+GJ58/GE58</f>
        <v/>
      </c>
      <c r="GV58" s="737">
        <f>+GK58/GE58</f>
        <v/>
      </c>
      <c r="GW58" s="737">
        <f>+GL58/GE58</f>
        <v/>
      </c>
      <c r="GX58" s="746">
        <f>+GM58/GE58</f>
        <v/>
      </c>
      <c r="GZ58" s="743" t="inlineStr">
        <is>
          <t>MANAGED CARE</t>
        </is>
      </c>
      <c r="HA58" s="2548">
        <f>+HB58/HB70</f>
        <v/>
      </c>
      <c r="HB58" s="734">
        <f>SUM(HD58:HJ58)</f>
        <v/>
      </c>
      <c r="HC58" s="734" t="n"/>
      <c r="HD58" s="735" t="n"/>
      <c r="HE58" s="735" t="n"/>
      <c r="HF58" s="735" t="n"/>
      <c r="HG58" s="735" t="n"/>
      <c r="HH58" s="735" t="n"/>
      <c r="HI58" s="735" t="n"/>
      <c r="HJ58" s="744" t="n"/>
      <c r="HK58" s="317" t="n"/>
      <c r="HL58" s="743" t="inlineStr">
        <is>
          <t>MANAGED CARE</t>
        </is>
      </c>
      <c r="HM58" s="736">
        <f>SUM(HN58:HU58)</f>
        <v/>
      </c>
      <c r="HN58" s="737">
        <f>+HC58/HB58</f>
        <v/>
      </c>
      <c r="HO58" s="737">
        <f>+HD58/HB58</f>
        <v/>
      </c>
      <c r="HP58" s="737">
        <f>+HE58/HB58</f>
        <v/>
      </c>
      <c r="HQ58" s="737">
        <f>+HF58/HB58</f>
        <v/>
      </c>
      <c r="HR58" s="737">
        <f>+HG58/HB58</f>
        <v/>
      </c>
      <c r="HS58" s="737">
        <f>+HH58/HB58</f>
        <v/>
      </c>
      <c r="HT58" s="737">
        <f>+HI58/HB58</f>
        <v/>
      </c>
      <c r="HU58" s="746">
        <f>+HJ58/HB58</f>
        <v/>
      </c>
      <c r="HW58" s="743" t="inlineStr">
        <is>
          <t>MANAGED CARE</t>
        </is>
      </c>
      <c r="HX58" s="2548">
        <f>+HY58/HY70</f>
        <v/>
      </c>
      <c r="HY58" s="734">
        <f>SUM(IA58:IG58)</f>
        <v/>
      </c>
      <c r="HZ58" s="734" t="n"/>
      <c r="IA58" s="735" t="n"/>
      <c r="IB58" s="735" t="n"/>
      <c r="IC58" s="735" t="n"/>
      <c r="ID58" s="735" t="n"/>
      <c r="IE58" s="735" t="n"/>
      <c r="IF58" s="735" t="n"/>
      <c r="IG58" s="744" t="n"/>
      <c r="IH58" s="317" t="n"/>
      <c r="II58" s="743" t="inlineStr">
        <is>
          <t>MANAGED CARE</t>
        </is>
      </c>
      <c r="IJ58" s="736">
        <f>SUM(IK58:IR58)</f>
        <v/>
      </c>
      <c r="IK58" s="737">
        <f>+HZ58/HY58</f>
        <v/>
      </c>
      <c r="IL58" s="737">
        <f>+IA58/HY58</f>
        <v/>
      </c>
      <c r="IM58" s="737">
        <f>+IB58/HY58</f>
        <v/>
      </c>
      <c r="IN58" s="737">
        <f>+IC58/HY58</f>
        <v/>
      </c>
      <c r="IO58" s="737">
        <f>+ID58/HY58</f>
        <v/>
      </c>
      <c r="IP58" s="737">
        <f>+IE58/HY58</f>
        <v/>
      </c>
      <c r="IQ58" s="737">
        <f>+IF58/HY58</f>
        <v/>
      </c>
      <c r="IR58" s="746">
        <f>+IG58/HY58</f>
        <v/>
      </c>
      <c r="IT58" s="743" t="inlineStr">
        <is>
          <t>MANAGED CARE</t>
        </is>
      </c>
      <c r="IU58" s="2548">
        <f>+IV58/IV70</f>
        <v/>
      </c>
      <c r="IV58" s="734">
        <f>SUM(IX58:JD58)</f>
        <v/>
      </c>
      <c r="IW58" s="734" t="n"/>
      <c r="IX58" s="735" t="n"/>
      <c r="IY58" s="735" t="n"/>
      <c r="IZ58" s="735" t="n"/>
      <c r="JA58" s="735" t="n"/>
      <c r="JB58" s="735" t="n"/>
      <c r="JC58" s="735" t="n"/>
      <c r="JD58" s="744" t="n"/>
      <c r="JE58" s="317" t="n"/>
      <c r="JF58" s="743" t="inlineStr">
        <is>
          <t>MANAGED CARE</t>
        </is>
      </c>
      <c r="JG58" s="736">
        <f>SUM(JH58:JO58)</f>
        <v/>
      </c>
      <c r="JH58" s="737">
        <f>+IW58/IV58</f>
        <v/>
      </c>
      <c r="JI58" s="737">
        <f>+IX58/IV58</f>
        <v/>
      </c>
      <c r="JJ58" s="737">
        <f>+IY58/IV58</f>
        <v/>
      </c>
      <c r="JK58" s="737">
        <f>+IZ58/IV58</f>
        <v/>
      </c>
      <c r="JL58" s="737">
        <f>+JA58/IV58</f>
        <v/>
      </c>
      <c r="JM58" s="737">
        <f>+JB58/IV58</f>
        <v/>
      </c>
      <c r="JN58" s="737">
        <f>+JC58/IV58</f>
        <v/>
      </c>
      <c r="JO58" s="746">
        <f>+JD58/IV58</f>
        <v/>
      </c>
      <c r="JQ58" s="743" t="inlineStr">
        <is>
          <t>MANAGED CARE</t>
        </is>
      </c>
      <c r="JR58" s="2548">
        <f>+JS58/JS70</f>
        <v/>
      </c>
      <c r="JS58" s="734">
        <f>SUM(JU58:KA58)</f>
        <v/>
      </c>
      <c r="JT58" s="734" t="n"/>
      <c r="JU58" s="735" t="n"/>
      <c r="JV58" s="735" t="n"/>
      <c r="JW58" s="735" t="n"/>
      <c r="JX58" s="735" t="n"/>
      <c r="JY58" s="735" t="n"/>
      <c r="JZ58" s="735" t="n"/>
      <c r="KA58" s="744" t="n"/>
      <c r="KB58" s="317" t="n"/>
      <c r="KC58" s="743" t="inlineStr">
        <is>
          <t>MANAGED CARE</t>
        </is>
      </c>
      <c r="KD58" s="736">
        <f>SUM(KE58:KL58)</f>
        <v/>
      </c>
      <c r="KE58" s="737">
        <f>+JT58/JS58</f>
        <v/>
      </c>
      <c r="KF58" s="737">
        <f>+JU58/JS58</f>
        <v/>
      </c>
      <c r="KG58" s="737">
        <f>+JV58/JS58</f>
        <v/>
      </c>
      <c r="KH58" s="737">
        <f>+JW58/JS58</f>
        <v/>
      </c>
      <c r="KI58" s="737">
        <f>+JX58/JS58</f>
        <v/>
      </c>
      <c r="KJ58" s="737">
        <f>+JY58/JS58</f>
        <v/>
      </c>
      <c r="KK58" s="737">
        <f>+JZ58/JS58</f>
        <v/>
      </c>
      <c r="KL58" s="746">
        <f>+KA58/JS58</f>
        <v/>
      </c>
    </row>
    <row r="59" ht="15.5" customHeight="1">
      <c r="A59" s="743" t="inlineStr">
        <is>
          <t>MEDICAID</t>
        </is>
      </c>
      <c r="B59" s="2548">
        <f>+C59/C70</f>
        <v/>
      </c>
      <c r="C59" s="734">
        <f>SUM(D59:K59)</f>
        <v/>
      </c>
      <c r="D59" s="734" t="n"/>
      <c r="E59" s="735" t="n"/>
      <c r="F59" s="735" t="n"/>
      <c r="G59" s="735" t="n"/>
      <c r="H59" s="735" t="n"/>
      <c r="I59" s="735" t="n"/>
      <c r="J59" s="735" t="n"/>
      <c r="K59" s="744" t="n"/>
      <c r="L59" s="317" t="n"/>
      <c r="M59" s="743" t="inlineStr">
        <is>
          <t>MEDICAID</t>
        </is>
      </c>
      <c r="N59" s="736">
        <f>SUM(O59:V59)</f>
        <v/>
      </c>
      <c r="O59" s="737">
        <f>+D59/C59</f>
        <v/>
      </c>
      <c r="P59" s="737">
        <f>+E59/C59</f>
        <v/>
      </c>
      <c r="Q59" s="737">
        <f>+F59/C59</f>
        <v/>
      </c>
      <c r="R59" s="737">
        <f>+G59/C59</f>
        <v/>
      </c>
      <c r="S59" s="737">
        <f>+H59/C59</f>
        <v/>
      </c>
      <c r="T59" s="737">
        <f>+I59/C59</f>
        <v/>
      </c>
      <c r="U59" s="737">
        <f>+J59/C59</f>
        <v/>
      </c>
      <c r="V59" s="746">
        <f>+K59/C59</f>
        <v/>
      </c>
      <c r="X59" s="743" t="inlineStr">
        <is>
          <t>MEDICAID</t>
        </is>
      </c>
      <c r="Y59" s="2548">
        <f>+Z59/Z70</f>
        <v/>
      </c>
      <c r="Z59" s="734">
        <f>SUM(AB59:AH59)</f>
        <v/>
      </c>
      <c r="AA59" s="734" t="n"/>
      <c r="AB59" s="735" t="n"/>
      <c r="AC59" s="735" t="n"/>
      <c r="AD59" s="735" t="n"/>
      <c r="AE59" s="735" t="n"/>
      <c r="AF59" s="735" t="n"/>
      <c r="AG59" s="735" t="n"/>
      <c r="AH59" s="744" t="n"/>
      <c r="AI59" s="317" t="n"/>
      <c r="AJ59" s="743" t="inlineStr">
        <is>
          <t>MEDICAID</t>
        </is>
      </c>
      <c r="AK59" s="736">
        <f>SUM(AL59:AS59)</f>
        <v/>
      </c>
      <c r="AL59" s="737">
        <f>+AA59/Z59</f>
        <v/>
      </c>
      <c r="AM59" s="737">
        <f>+AB59/Z59</f>
        <v/>
      </c>
      <c r="AN59" s="737">
        <f>+AC59/Z59</f>
        <v/>
      </c>
      <c r="AO59" s="737">
        <f>+AD59/Z59</f>
        <v/>
      </c>
      <c r="AP59" s="737">
        <f>+AE59/Z59</f>
        <v/>
      </c>
      <c r="AQ59" s="737">
        <f>+AF59/Z59</f>
        <v/>
      </c>
      <c r="AR59" s="737">
        <f>+AG59/Z59</f>
        <v/>
      </c>
      <c r="AS59" s="746">
        <f>+AH59/Z59</f>
        <v/>
      </c>
      <c r="AU59" s="743" t="inlineStr">
        <is>
          <t>MEDICAID</t>
        </is>
      </c>
      <c r="AV59" s="2548">
        <f>+AW59/AW70</f>
        <v/>
      </c>
      <c r="AW59" s="734">
        <f>SUM(AY59:BE59)</f>
        <v/>
      </c>
      <c r="AX59" s="734" t="n"/>
      <c r="AY59" s="735" t="n"/>
      <c r="AZ59" s="735" t="n"/>
      <c r="BA59" s="735" t="n"/>
      <c r="BB59" s="735" t="n"/>
      <c r="BC59" s="735" t="n"/>
      <c r="BD59" s="735" t="n"/>
      <c r="BE59" s="744" t="n"/>
      <c r="BF59" s="317" t="n"/>
      <c r="BG59" s="743" t="inlineStr">
        <is>
          <t>MEDICAID</t>
        </is>
      </c>
      <c r="BH59" s="736">
        <f>SUM(BI59:BP59)</f>
        <v/>
      </c>
      <c r="BI59" s="737">
        <f>+AX59/AW59</f>
        <v/>
      </c>
      <c r="BJ59" s="737">
        <f>+AY59/AW59</f>
        <v/>
      </c>
      <c r="BK59" s="737">
        <f>+AZ59/AW59</f>
        <v/>
      </c>
      <c r="BL59" s="737">
        <f>+BA59/AW59</f>
        <v/>
      </c>
      <c r="BM59" s="737">
        <f>+BB59/AW59</f>
        <v/>
      </c>
      <c r="BN59" s="737">
        <f>+BC59/AW59</f>
        <v/>
      </c>
      <c r="BO59" s="737">
        <f>+BD59/AW59</f>
        <v/>
      </c>
      <c r="BP59" s="746">
        <f>+BE59/AW59</f>
        <v/>
      </c>
      <c r="BR59" s="743" t="inlineStr">
        <is>
          <t>MEDICAID</t>
        </is>
      </c>
      <c r="BS59" s="2548">
        <f>+BT59/BT70</f>
        <v/>
      </c>
      <c r="BT59" s="734">
        <f>SUM(BV59:CB59)</f>
        <v/>
      </c>
      <c r="BU59" s="734" t="n"/>
      <c r="BV59" s="735" t="n"/>
      <c r="BW59" s="735" t="n"/>
      <c r="BX59" s="735" t="n"/>
      <c r="BY59" s="735" t="n"/>
      <c r="BZ59" s="735" t="n"/>
      <c r="CA59" s="735" t="n"/>
      <c r="CB59" s="744" t="n"/>
      <c r="CC59" s="317" t="n"/>
      <c r="CD59" s="743" t="inlineStr">
        <is>
          <t>MEDICAID</t>
        </is>
      </c>
      <c r="CE59" s="736">
        <f>SUM(CF59:CM59)</f>
        <v/>
      </c>
      <c r="CF59" s="737">
        <f>+BU59/BT59</f>
        <v/>
      </c>
      <c r="CG59" s="737">
        <f>+BV59/BT59</f>
        <v/>
      </c>
      <c r="CH59" s="737">
        <f>+BW59/BT59</f>
        <v/>
      </c>
      <c r="CI59" s="737">
        <f>+BX59/BT59</f>
        <v/>
      </c>
      <c r="CJ59" s="737">
        <f>+BY59/BT59</f>
        <v/>
      </c>
      <c r="CK59" s="737">
        <f>+BZ59/BT59</f>
        <v/>
      </c>
      <c r="CL59" s="737">
        <f>+CA59/BT59</f>
        <v/>
      </c>
      <c r="CM59" s="746">
        <f>+CB59/BT59</f>
        <v/>
      </c>
      <c r="CO59" s="743" t="inlineStr">
        <is>
          <t>MEDICAID</t>
        </is>
      </c>
      <c r="CP59" s="2548">
        <f>+CQ59/CQ70</f>
        <v/>
      </c>
      <c r="CQ59" s="734">
        <f>SUM(CS59:CY59)</f>
        <v/>
      </c>
      <c r="CR59" s="734" t="n"/>
      <c r="CS59" s="735" t="n"/>
      <c r="CT59" s="735" t="n"/>
      <c r="CU59" s="735" t="n"/>
      <c r="CV59" s="735" t="n"/>
      <c r="CW59" s="735" t="n"/>
      <c r="CX59" s="735" t="n"/>
      <c r="CY59" s="744" t="n"/>
      <c r="CZ59" s="317" t="n"/>
      <c r="DA59" s="743" t="inlineStr">
        <is>
          <t>MEDICAID</t>
        </is>
      </c>
      <c r="DB59" s="736">
        <f>SUM(DC59:DJ59)</f>
        <v/>
      </c>
      <c r="DC59" s="737">
        <f>+CR59/CQ59</f>
        <v/>
      </c>
      <c r="DD59" s="737">
        <f>+CS59/CQ59</f>
        <v/>
      </c>
      <c r="DE59" s="737">
        <f>+CT59/CQ59</f>
        <v/>
      </c>
      <c r="DF59" s="737">
        <f>+CU59/CQ59</f>
        <v/>
      </c>
      <c r="DG59" s="737">
        <f>+CV59/CQ59</f>
        <v/>
      </c>
      <c r="DH59" s="737">
        <f>+CW59/CQ59</f>
        <v/>
      </c>
      <c r="DI59" s="737">
        <f>+CX59/CQ59</f>
        <v/>
      </c>
      <c r="DJ59" s="746">
        <f>+CY59/CQ59</f>
        <v/>
      </c>
      <c r="DL59" s="743" t="inlineStr">
        <is>
          <t>MEDICAID</t>
        </is>
      </c>
      <c r="DM59" s="2548">
        <f>+DN59/DN70</f>
        <v/>
      </c>
      <c r="DN59" s="734">
        <f>SUM(DP59:DV59)</f>
        <v/>
      </c>
      <c r="DO59" s="734" t="n"/>
      <c r="DP59" s="735" t="n"/>
      <c r="DQ59" s="735" t="n"/>
      <c r="DR59" s="735" t="n"/>
      <c r="DS59" s="735" t="n"/>
      <c r="DT59" s="735" t="n"/>
      <c r="DU59" s="735" t="n"/>
      <c r="DV59" s="744" t="n"/>
      <c r="DW59" s="317" t="n"/>
      <c r="DX59" s="743" t="inlineStr">
        <is>
          <t>MEDICAID</t>
        </is>
      </c>
      <c r="DY59" s="736">
        <f>SUM(DZ59:EG59)</f>
        <v/>
      </c>
      <c r="DZ59" s="737">
        <f>+DO59/DN59</f>
        <v/>
      </c>
      <c r="EA59" s="737">
        <f>+DP59/DN59</f>
        <v/>
      </c>
      <c r="EB59" s="737">
        <f>+DQ59/DN59</f>
        <v/>
      </c>
      <c r="EC59" s="737">
        <f>+DR59/DN59</f>
        <v/>
      </c>
      <c r="ED59" s="737">
        <f>+DS59/DN59</f>
        <v/>
      </c>
      <c r="EE59" s="737">
        <f>+DT59/DN59</f>
        <v/>
      </c>
      <c r="EF59" s="737">
        <f>+DU59/DN59</f>
        <v/>
      </c>
      <c r="EG59" s="746">
        <f>+DV59/DN59</f>
        <v/>
      </c>
      <c r="EI59" s="743" t="inlineStr">
        <is>
          <t>MEDICAID</t>
        </is>
      </c>
      <c r="EJ59" s="2548">
        <f>+EK59/EK70</f>
        <v/>
      </c>
      <c r="EK59" s="734">
        <f>SUM(EM59:ES59)</f>
        <v/>
      </c>
      <c r="EL59" s="734" t="n"/>
      <c r="EM59" s="735" t="n"/>
      <c r="EN59" s="735" t="n"/>
      <c r="EO59" s="735" t="n"/>
      <c r="EP59" s="735" t="n"/>
      <c r="EQ59" s="735" t="n"/>
      <c r="ER59" s="735" t="n"/>
      <c r="ES59" s="744" t="n"/>
      <c r="ET59" s="317" t="n"/>
      <c r="EU59" s="743" t="inlineStr">
        <is>
          <t>MEDICAID</t>
        </is>
      </c>
      <c r="EV59" s="736">
        <f>SUM(EW59:FD59)</f>
        <v/>
      </c>
      <c r="EW59" s="737">
        <f>+EL59/EK59</f>
        <v/>
      </c>
      <c r="EX59" s="737">
        <f>+EM59/EK59</f>
        <v/>
      </c>
      <c r="EY59" s="737">
        <f>+EN59/EK59</f>
        <v/>
      </c>
      <c r="EZ59" s="737">
        <f>+EO59/EK59</f>
        <v/>
      </c>
      <c r="FA59" s="737">
        <f>+EP59/EK59</f>
        <v/>
      </c>
      <c r="FB59" s="737">
        <f>+EQ59/EK59</f>
        <v/>
      </c>
      <c r="FC59" s="737">
        <f>+ER59/EK59</f>
        <v/>
      </c>
      <c r="FD59" s="746">
        <f>+ES59/EK59</f>
        <v/>
      </c>
      <c r="FF59" s="743" t="inlineStr">
        <is>
          <t>MEDICAID</t>
        </is>
      </c>
      <c r="FG59" s="2548">
        <f>+FH59/FH70</f>
        <v/>
      </c>
      <c r="FH59" s="734">
        <f>SUM(FJ59:FP59)</f>
        <v/>
      </c>
      <c r="FI59" s="734" t="n"/>
      <c r="FJ59" s="735" t="n"/>
      <c r="FK59" s="735" t="n"/>
      <c r="FL59" s="735" t="n"/>
      <c r="FM59" s="735" t="n"/>
      <c r="FN59" s="735" t="n"/>
      <c r="FO59" s="735" t="n"/>
      <c r="FP59" s="744" t="n"/>
      <c r="FQ59" s="317" t="n"/>
      <c r="FR59" s="743" t="inlineStr">
        <is>
          <t>MEDICAID</t>
        </is>
      </c>
      <c r="FS59" s="736">
        <f>SUM(FT59:GA59)</f>
        <v/>
      </c>
      <c r="FT59" s="737">
        <f>+FI59/FH59</f>
        <v/>
      </c>
      <c r="FU59" s="737">
        <f>+FJ59/FH59</f>
        <v/>
      </c>
      <c r="FV59" s="737">
        <f>+FK59/FH59</f>
        <v/>
      </c>
      <c r="FW59" s="737">
        <f>+FL59/FH59</f>
        <v/>
      </c>
      <c r="FX59" s="737">
        <f>+FM59/FH59</f>
        <v/>
      </c>
      <c r="FY59" s="737">
        <f>+FN59/FH59</f>
        <v/>
      </c>
      <c r="FZ59" s="737">
        <f>+FO59/FH59</f>
        <v/>
      </c>
      <c r="GA59" s="746">
        <f>+FP59/FH59</f>
        <v/>
      </c>
      <c r="GC59" s="743" t="inlineStr">
        <is>
          <t>MEDICAID</t>
        </is>
      </c>
      <c r="GD59" s="2548">
        <f>+GE59/GE70</f>
        <v/>
      </c>
      <c r="GE59" s="734">
        <f>SUM(GG59:GM59)</f>
        <v/>
      </c>
      <c r="GF59" s="734" t="n"/>
      <c r="GG59" s="735" t="n"/>
      <c r="GH59" s="735" t="n"/>
      <c r="GI59" s="735" t="n"/>
      <c r="GJ59" s="735" t="n"/>
      <c r="GK59" s="735" t="n"/>
      <c r="GL59" s="735" t="n"/>
      <c r="GM59" s="744" t="n"/>
      <c r="GN59" s="317" t="n"/>
      <c r="GO59" s="743" t="inlineStr">
        <is>
          <t>MEDICAID</t>
        </is>
      </c>
      <c r="GP59" s="736">
        <f>SUM(GQ59:GX59)</f>
        <v/>
      </c>
      <c r="GQ59" s="737">
        <f>+GF59/GE59</f>
        <v/>
      </c>
      <c r="GR59" s="737">
        <f>+GG59/GE59</f>
        <v/>
      </c>
      <c r="GS59" s="737">
        <f>+GH59/GE59</f>
        <v/>
      </c>
      <c r="GT59" s="737">
        <f>+GI59/GE59</f>
        <v/>
      </c>
      <c r="GU59" s="737">
        <f>+GJ59/GE59</f>
        <v/>
      </c>
      <c r="GV59" s="737">
        <f>+GK59/GE59</f>
        <v/>
      </c>
      <c r="GW59" s="737">
        <f>+GL59/GE59</f>
        <v/>
      </c>
      <c r="GX59" s="746">
        <f>+GM59/GE59</f>
        <v/>
      </c>
      <c r="GZ59" s="743" t="inlineStr">
        <is>
          <t>MEDICAID</t>
        </is>
      </c>
      <c r="HA59" s="2548">
        <f>+HB59/HB70</f>
        <v/>
      </c>
      <c r="HB59" s="734">
        <f>SUM(HD59:HJ59)</f>
        <v/>
      </c>
      <c r="HC59" s="734" t="n"/>
      <c r="HD59" s="735" t="n"/>
      <c r="HE59" s="735" t="n"/>
      <c r="HF59" s="735" t="n"/>
      <c r="HG59" s="735" t="n"/>
      <c r="HH59" s="735" t="n"/>
      <c r="HI59" s="735" t="n"/>
      <c r="HJ59" s="744" t="n"/>
      <c r="HK59" s="317" t="n"/>
      <c r="HL59" s="743" t="inlineStr">
        <is>
          <t>MEDICAID</t>
        </is>
      </c>
      <c r="HM59" s="736">
        <f>SUM(HN59:HU59)</f>
        <v/>
      </c>
      <c r="HN59" s="737">
        <f>+HC59/HB59</f>
        <v/>
      </c>
      <c r="HO59" s="737">
        <f>+HD59/HB59</f>
        <v/>
      </c>
      <c r="HP59" s="737">
        <f>+HE59/HB59</f>
        <v/>
      </c>
      <c r="HQ59" s="737">
        <f>+HF59/HB59</f>
        <v/>
      </c>
      <c r="HR59" s="737">
        <f>+HG59/HB59</f>
        <v/>
      </c>
      <c r="HS59" s="737">
        <f>+HH59/HB59</f>
        <v/>
      </c>
      <c r="HT59" s="737">
        <f>+HI59/HB59</f>
        <v/>
      </c>
      <c r="HU59" s="746">
        <f>+HJ59/HB59</f>
        <v/>
      </c>
      <c r="HW59" s="743" t="inlineStr">
        <is>
          <t>MEDICAID</t>
        </is>
      </c>
      <c r="HX59" s="2548">
        <f>+HY59/HY70</f>
        <v/>
      </c>
      <c r="HY59" s="734">
        <f>SUM(IA59:IG59)</f>
        <v/>
      </c>
      <c r="HZ59" s="734" t="n"/>
      <c r="IA59" s="735" t="n"/>
      <c r="IB59" s="735" t="n"/>
      <c r="IC59" s="735" t="n"/>
      <c r="ID59" s="735" t="n"/>
      <c r="IE59" s="735" t="n"/>
      <c r="IF59" s="735" t="n"/>
      <c r="IG59" s="744" t="n"/>
      <c r="IH59" s="317" t="n"/>
      <c r="II59" s="743" t="inlineStr">
        <is>
          <t>MEDICAID</t>
        </is>
      </c>
      <c r="IJ59" s="736">
        <f>SUM(IK59:IR59)</f>
        <v/>
      </c>
      <c r="IK59" s="737">
        <f>+HZ59/HY59</f>
        <v/>
      </c>
      <c r="IL59" s="737">
        <f>+IA59/HY59</f>
        <v/>
      </c>
      <c r="IM59" s="737">
        <f>+IB59/HY59</f>
        <v/>
      </c>
      <c r="IN59" s="737">
        <f>+IC59/HY59</f>
        <v/>
      </c>
      <c r="IO59" s="737">
        <f>+ID59/HY59</f>
        <v/>
      </c>
      <c r="IP59" s="737">
        <f>+IE59/HY59</f>
        <v/>
      </c>
      <c r="IQ59" s="737">
        <f>+IF59/HY59</f>
        <v/>
      </c>
      <c r="IR59" s="746">
        <f>+IG59/HY59</f>
        <v/>
      </c>
      <c r="IT59" s="743" t="inlineStr">
        <is>
          <t>MEDICAID</t>
        </is>
      </c>
      <c r="IU59" s="2548">
        <f>+IV59/IV70</f>
        <v/>
      </c>
      <c r="IV59" s="734">
        <f>SUM(IX59:JD59)</f>
        <v/>
      </c>
      <c r="IW59" s="734" t="n"/>
      <c r="IX59" s="735" t="n"/>
      <c r="IY59" s="735" t="n"/>
      <c r="IZ59" s="735" t="n"/>
      <c r="JA59" s="735" t="n"/>
      <c r="JB59" s="735" t="n"/>
      <c r="JC59" s="735" t="n"/>
      <c r="JD59" s="744" t="n"/>
      <c r="JE59" s="317" t="n"/>
      <c r="JF59" s="743" t="inlineStr">
        <is>
          <t>MEDICAID</t>
        </is>
      </c>
      <c r="JG59" s="736">
        <f>SUM(JH59:JO59)</f>
        <v/>
      </c>
      <c r="JH59" s="737">
        <f>+IW59/IV59</f>
        <v/>
      </c>
      <c r="JI59" s="737">
        <f>+IX59/IV59</f>
        <v/>
      </c>
      <c r="JJ59" s="737">
        <f>+IY59/IV59</f>
        <v/>
      </c>
      <c r="JK59" s="737">
        <f>+IZ59/IV59</f>
        <v/>
      </c>
      <c r="JL59" s="737">
        <f>+JA59/IV59</f>
        <v/>
      </c>
      <c r="JM59" s="737">
        <f>+JB59/IV59</f>
        <v/>
      </c>
      <c r="JN59" s="737">
        <f>+JC59/IV59</f>
        <v/>
      </c>
      <c r="JO59" s="746">
        <f>+JD59/IV59</f>
        <v/>
      </c>
      <c r="JQ59" s="743" t="inlineStr">
        <is>
          <t>MEDICAID</t>
        </is>
      </c>
      <c r="JR59" s="2548">
        <f>+JS59/JS70</f>
        <v/>
      </c>
      <c r="JS59" s="734">
        <f>SUM(JU59:KA59)</f>
        <v/>
      </c>
      <c r="JT59" s="734" t="n"/>
      <c r="JU59" s="735" t="n"/>
      <c r="JV59" s="735" t="n"/>
      <c r="JW59" s="735" t="n"/>
      <c r="JX59" s="735" t="n"/>
      <c r="JY59" s="735" t="n"/>
      <c r="JZ59" s="735" t="n"/>
      <c r="KA59" s="744" t="n"/>
      <c r="KB59" s="317" t="n"/>
      <c r="KC59" s="743" t="inlineStr">
        <is>
          <t>MEDICAID</t>
        </is>
      </c>
      <c r="KD59" s="736">
        <f>SUM(KE59:KL59)</f>
        <v/>
      </c>
      <c r="KE59" s="737">
        <f>+JT59/JS59</f>
        <v/>
      </c>
      <c r="KF59" s="737">
        <f>+JU59/JS59</f>
        <v/>
      </c>
      <c r="KG59" s="737">
        <f>+JV59/JS59</f>
        <v/>
      </c>
      <c r="KH59" s="737">
        <f>+JW59/JS59</f>
        <v/>
      </c>
      <c r="KI59" s="737">
        <f>+JX59/JS59</f>
        <v/>
      </c>
      <c r="KJ59" s="737">
        <f>+JY59/JS59</f>
        <v/>
      </c>
      <c r="KK59" s="737">
        <f>+JZ59/JS59</f>
        <v/>
      </c>
      <c r="KL59" s="746">
        <f>+KA59/JS59</f>
        <v/>
      </c>
    </row>
    <row r="60" ht="15.5" customHeight="1">
      <c r="A60" s="743" t="inlineStr">
        <is>
          <t>MEDICAID PEND</t>
        </is>
      </c>
      <c r="B60" s="2548">
        <f>+C60/C70</f>
        <v/>
      </c>
      <c r="C60" s="734">
        <f>SUM(D60:K60)</f>
        <v/>
      </c>
      <c r="D60" s="734" t="n"/>
      <c r="E60" s="735" t="n"/>
      <c r="F60" s="735" t="n"/>
      <c r="G60" s="735" t="n"/>
      <c r="H60" s="735" t="n"/>
      <c r="I60" s="735" t="n"/>
      <c r="J60" s="735" t="n"/>
      <c r="K60" s="744" t="n"/>
      <c r="L60" s="317" t="n"/>
      <c r="M60" s="743" t="inlineStr">
        <is>
          <t>MEDICAID PEND</t>
        </is>
      </c>
      <c r="N60" s="736">
        <f>SUM(O60:V60)</f>
        <v/>
      </c>
      <c r="O60" s="737">
        <f>+D60/C60</f>
        <v/>
      </c>
      <c r="P60" s="737">
        <f>+E60/C60</f>
        <v/>
      </c>
      <c r="Q60" s="737">
        <f>+F60/C60</f>
        <v/>
      </c>
      <c r="R60" s="737">
        <f>+G60/C60</f>
        <v/>
      </c>
      <c r="S60" s="737">
        <f>+H60/C60</f>
        <v/>
      </c>
      <c r="T60" s="737">
        <f>+I60/C60</f>
        <v/>
      </c>
      <c r="U60" s="737">
        <f>+J60/C60</f>
        <v/>
      </c>
      <c r="V60" s="746">
        <f>+K60/C60</f>
        <v/>
      </c>
      <c r="X60" s="743" t="inlineStr">
        <is>
          <t>MEDICAID PEND</t>
        </is>
      </c>
      <c r="Y60" s="2548">
        <f>+Z60/Z70</f>
        <v/>
      </c>
      <c r="Z60" s="734">
        <f>SUM(AB60:AH60)</f>
        <v/>
      </c>
      <c r="AA60" s="734" t="n"/>
      <c r="AB60" s="735" t="n"/>
      <c r="AC60" s="735" t="n"/>
      <c r="AD60" s="735" t="n"/>
      <c r="AE60" s="735" t="n"/>
      <c r="AF60" s="735" t="n"/>
      <c r="AG60" s="735" t="n"/>
      <c r="AH60" s="744" t="n"/>
      <c r="AI60" s="317" t="n"/>
      <c r="AJ60" s="743" t="inlineStr">
        <is>
          <t>MEDICAID PEND</t>
        </is>
      </c>
      <c r="AK60" s="736">
        <f>SUM(AL60:AS60)</f>
        <v/>
      </c>
      <c r="AL60" s="737">
        <f>+AA60/Z60</f>
        <v/>
      </c>
      <c r="AM60" s="737">
        <f>+AB60/Z60</f>
        <v/>
      </c>
      <c r="AN60" s="737">
        <f>+AC60/Z60</f>
        <v/>
      </c>
      <c r="AO60" s="737">
        <f>+AD60/Z60</f>
        <v/>
      </c>
      <c r="AP60" s="737">
        <f>+AE60/Z60</f>
        <v/>
      </c>
      <c r="AQ60" s="737">
        <f>+AF60/Z60</f>
        <v/>
      </c>
      <c r="AR60" s="737">
        <f>+AG60/Z60</f>
        <v/>
      </c>
      <c r="AS60" s="746">
        <f>+AH60/Z60</f>
        <v/>
      </c>
      <c r="AU60" s="743" t="inlineStr">
        <is>
          <t>MEDICAID PEND</t>
        </is>
      </c>
      <c r="AV60" s="2548">
        <f>+AW60/AW70</f>
        <v/>
      </c>
      <c r="AW60" s="734">
        <f>SUM(AY60:BE60)</f>
        <v/>
      </c>
      <c r="AX60" s="734" t="n"/>
      <c r="AY60" s="735" t="n"/>
      <c r="AZ60" s="735" t="n"/>
      <c r="BA60" s="735" t="n"/>
      <c r="BB60" s="735" t="n"/>
      <c r="BC60" s="735" t="n"/>
      <c r="BD60" s="735" t="n"/>
      <c r="BE60" s="744" t="n"/>
      <c r="BF60" s="317" t="n"/>
      <c r="BG60" s="743" t="inlineStr">
        <is>
          <t>MEDICAID PEND</t>
        </is>
      </c>
      <c r="BH60" s="736">
        <f>SUM(BI60:BP60)</f>
        <v/>
      </c>
      <c r="BI60" s="737">
        <f>+AX60/AW60</f>
        <v/>
      </c>
      <c r="BJ60" s="737">
        <f>+AY60/AW60</f>
        <v/>
      </c>
      <c r="BK60" s="737">
        <f>+AZ60/AW60</f>
        <v/>
      </c>
      <c r="BL60" s="737">
        <f>+BA60/AW60</f>
        <v/>
      </c>
      <c r="BM60" s="737">
        <f>+BB60/AW60</f>
        <v/>
      </c>
      <c r="BN60" s="737">
        <f>+BC60/AW60</f>
        <v/>
      </c>
      <c r="BO60" s="737">
        <f>+BD60/AW60</f>
        <v/>
      </c>
      <c r="BP60" s="746">
        <f>+BE60/AW60</f>
        <v/>
      </c>
      <c r="BR60" s="743" t="inlineStr">
        <is>
          <t>MEDICAID PEND</t>
        </is>
      </c>
      <c r="BS60" s="2548">
        <f>+BT60/BT70</f>
        <v/>
      </c>
      <c r="BT60" s="734">
        <f>SUM(BV60:CB60)</f>
        <v/>
      </c>
      <c r="BU60" s="734" t="n"/>
      <c r="BV60" s="735" t="n"/>
      <c r="BW60" s="735" t="n"/>
      <c r="BX60" s="735" t="n"/>
      <c r="BY60" s="735" t="n"/>
      <c r="BZ60" s="735" t="n"/>
      <c r="CA60" s="735" t="n"/>
      <c r="CB60" s="744" t="n"/>
      <c r="CC60" s="317" t="n"/>
      <c r="CD60" s="743" t="inlineStr">
        <is>
          <t>MEDICAID PEND</t>
        </is>
      </c>
      <c r="CE60" s="736">
        <f>SUM(CF60:CM60)</f>
        <v/>
      </c>
      <c r="CF60" s="737">
        <f>+BU60/BT60</f>
        <v/>
      </c>
      <c r="CG60" s="737">
        <f>+BV60/BT60</f>
        <v/>
      </c>
      <c r="CH60" s="737">
        <f>+BW60/BT60</f>
        <v/>
      </c>
      <c r="CI60" s="737">
        <f>+BX60/BT60</f>
        <v/>
      </c>
      <c r="CJ60" s="737">
        <f>+BY60/BT60</f>
        <v/>
      </c>
      <c r="CK60" s="737">
        <f>+BZ60/BT60</f>
        <v/>
      </c>
      <c r="CL60" s="737">
        <f>+CA60/BT60</f>
        <v/>
      </c>
      <c r="CM60" s="746">
        <f>+CB60/BT60</f>
        <v/>
      </c>
      <c r="CO60" s="743" t="inlineStr">
        <is>
          <t>MEDICAID PEND</t>
        </is>
      </c>
      <c r="CP60" s="2548">
        <f>+CQ60/CQ70</f>
        <v/>
      </c>
      <c r="CQ60" s="734">
        <f>SUM(CS60:CY60)</f>
        <v/>
      </c>
      <c r="CR60" s="734" t="n"/>
      <c r="CS60" s="735" t="n"/>
      <c r="CT60" s="735" t="n"/>
      <c r="CU60" s="735" t="n"/>
      <c r="CV60" s="735" t="n"/>
      <c r="CW60" s="735" t="n"/>
      <c r="CX60" s="735" t="n"/>
      <c r="CY60" s="744" t="n"/>
      <c r="CZ60" s="317" t="n"/>
      <c r="DA60" s="743" t="inlineStr">
        <is>
          <t>MEDICAID PEND</t>
        </is>
      </c>
      <c r="DB60" s="736">
        <f>SUM(DC60:DJ60)</f>
        <v/>
      </c>
      <c r="DC60" s="737">
        <f>+CR60/CQ60</f>
        <v/>
      </c>
      <c r="DD60" s="737">
        <f>+CS60/CQ60</f>
        <v/>
      </c>
      <c r="DE60" s="737">
        <f>+CT60/CQ60</f>
        <v/>
      </c>
      <c r="DF60" s="737">
        <f>+CU60/CQ60</f>
        <v/>
      </c>
      <c r="DG60" s="737">
        <f>+CV60/CQ60</f>
        <v/>
      </c>
      <c r="DH60" s="737">
        <f>+CW60/CQ60</f>
        <v/>
      </c>
      <c r="DI60" s="737">
        <f>+CX60/CQ60</f>
        <v/>
      </c>
      <c r="DJ60" s="746">
        <f>+CY60/CQ60</f>
        <v/>
      </c>
      <c r="DL60" s="743" t="inlineStr">
        <is>
          <t>MEDICAID PEND</t>
        </is>
      </c>
      <c r="DM60" s="2548">
        <f>+DN60/DN70</f>
        <v/>
      </c>
      <c r="DN60" s="734">
        <f>SUM(DP60:DV60)</f>
        <v/>
      </c>
      <c r="DO60" s="734" t="n"/>
      <c r="DP60" s="735" t="n"/>
      <c r="DQ60" s="735" t="n"/>
      <c r="DR60" s="735" t="n"/>
      <c r="DS60" s="735" t="n"/>
      <c r="DT60" s="735" t="n"/>
      <c r="DU60" s="735" t="n"/>
      <c r="DV60" s="744" t="n"/>
      <c r="DW60" s="317" t="n"/>
      <c r="DX60" s="743" t="inlineStr">
        <is>
          <t>MEDICAID PEND</t>
        </is>
      </c>
      <c r="DY60" s="736">
        <f>SUM(DZ60:EG60)</f>
        <v/>
      </c>
      <c r="DZ60" s="737">
        <f>+DO60/DN60</f>
        <v/>
      </c>
      <c r="EA60" s="737">
        <f>+DP60/DN60</f>
        <v/>
      </c>
      <c r="EB60" s="737">
        <f>+DQ60/DN60</f>
        <v/>
      </c>
      <c r="EC60" s="737">
        <f>+DR60/DN60</f>
        <v/>
      </c>
      <c r="ED60" s="737">
        <f>+DS60/DN60</f>
        <v/>
      </c>
      <c r="EE60" s="737">
        <f>+DT60/DN60</f>
        <v/>
      </c>
      <c r="EF60" s="737">
        <f>+DU60/DN60</f>
        <v/>
      </c>
      <c r="EG60" s="746">
        <f>+DV60/DN60</f>
        <v/>
      </c>
      <c r="EI60" s="743" t="inlineStr">
        <is>
          <t>MEDICAID PEND</t>
        </is>
      </c>
      <c r="EJ60" s="2548">
        <f>+EK60/EK70</f>
        <v/>
      </c>
      <c r="EK60" s="734">
        <f>SUM(EM60:ES60)</f>
        <v/>
      </c>
      <c r="EL60" s="734" t="n"/>
      <c r="EM60" s="735" t="n"/>
      <c r="EN60" s="735" t="n"/>
      <c r="EO60" s="735" t="n"/>
      <c r="EP60" s="735" t="n"/>
      <c r="EQ60" s="735" t="n"/>
      <c r="ER60" s="735" t="n"/>
      <c r="ES60" s="744" t="n"/>
      <c r="ET60" s="317" t="n"/>
      <c r="EU60" s="743" t="inlineStr">
        <is>
          <t>MEDICAID PEND</t>
        </is>
      </c>
      <c r="EV60" s="736">
        <f>SUM(EW60:FD60)</f>
        <v/>
      </c>
      <c r="EW60" s="737">
        <f>+EL60/EK60</f>
        <v/>
      </c>
      <c r="EX60" s="737">
        <f>+EM60/EK60</f>
        <v/>
      </c>
      <c r="EY60" s="737">
        <f>+EN60/EK60</f>
        <v/>
      </c>
      <c r="EZ60" s="737">
        <f>+EO60/EK60</f>
        <v/>
      </c>
      <c r="FA60" s="737">
        <f>+EP60/EK60</f>
        <v/>
      </c>
      <c r="FB60" s="737">
        <f>+EQ60/EK60</f>
        <v/>
      </c>
      <c r="FC60" s="737">
        <f>+ER60/EK60</f>
        <v/>
      </c>
      <c r="FD60" s="746">
        <f>+ES60/EK60</f>
        <v/>
      </c>
      <c r="FF60" s="743" t="inlineStr">
        <is>
          <t>MEDICAID PEND</t>
        </is>
      </c>
      <c r="FG60" s="2548">
        <f>+FH60/FH70</f>
        <v/>
      </c>
      <c r="FH60" s="734">
        <f>SUM(FJ60:FP60)</f>
        <v/>
      </c>
      <c r="FI60" s="734" t="n"/>
      <c r="FJ60" s="735" t="n"/>
      <c r="FK60" s="735" t="n"/>
      <c r="FL60" s="735" t="n"/>
      <c r="FM60" s="735" t="n"/>
      <c r="FN60" s="735" t="n"/>
      <c r="FO60" s="735" t="n"/>
      <c r="FP60" s="744" t="n"/>
      <c r="FQ60" s="317" t="n"/>
      <c r="FR60" s="743" t="inlineStr">
        <is>
          <t>MEDICAID PEND</t>
        </is>
      </c>
      <c r="FS60" s="736">
        <f>SUM(FT60:GA60)</f>
        <v/>
      </c>
      <c r="FT60" s="737">
        <f>+FI60/FH60</f>
        <v/>
      </c>
      <c r="FU60" s="737">
        <f>+FJ60/FH60</f>
        <v/>
      </c>
      <c r="FV60" s="737">
        <f>+FK60/FH60</f>
        <v/>
      </c>
      <c r="FW60" s="737">
        <f>+FL60/FH60</f>
        <v/>
      </c>
      <c r="FX60" s="737">
        <f>+FM60/FH60</f>
        <v/>
      </c>
      <c r="FY60" s="737">
        <f>+FN60/FH60</f>
        <v/>
      </c>
      <c r="FZ60" s="737">
        <f>+FO60/FH60</f>
        <v/>
      </c>
      <c r="GA60" s="746">
        <f>+FP60/FH60</f>
        <v/>
      </c>
      <c r="GC60" s="743" t="inlineStr">
        <is>
          <t>MEDICAID PEND</t>
        </is>
      </c>
      <c r="GD60" s="2548">
        <f>+GE60/GE70</f>
        <v/>
      </c>
      <c r="GE60" s="734">
        <f>SUM(GG60:GM60)</f>
        <v/>
      </c>
      <c r="GF60" s="734" t="n"/>
      <c r="GG60" s="735" t="n"/>
      <c r="GH60" s="735" t="n"/>
      <c r="GI60" s="735" t="n"/>
      <c r="GJ60" s="735" t="n"/>
      <c r="GK60" s="735" t="n"/>
      <c r="GL60" s="735" t="n"/>
      <c r="GM60" s="744" t="n"/>
      <c r="GN60" s="317" t="n"/>
      <c r="GO60" s="743" t="inlineStr">
        <is>
          <t>MEDICAID PEND</t>
        </is>
      </c>
      <c r="GP60" s="736">
        <f>SUM(GQ60:GX60)</f>
        <v/>
      </c>
      <c r="GQ60" s="737">
        <f>+GF60/GE60</f>
        <v/>
      </c>
      <c r="GR60" s="737">
        <f>+GG60/GE60</f>
        <v/>
      </c>
      <c r="GS60" s="737">
        <f>+GH60/GE60</f>
        <v/>
      </c>
      <c r="GT60" s="737">
        <f>+GI60/GE60</f>
        <v/>
      </c>
      <c r="GU60" s="737">
        <f>+GJ60/GE60</f>
        <v/>
      </c>
      <c r="GV60" s="737">
        <f>+GK60/GE60</f>
        <v/>
      </c>
      <c r="GW60" s="737">
        <f>+GL60/GE60</f>
        <v/>
      </c>
      <c r="GX60" s="746">
        <f>+GM60/GE60</f>
        <v/>
      </c>
      <c r="GZ60" s="743" t="inlineStr">
        <is>
          <t>MEDICAID PEND</t>
        </is>
      </c>
      <c r="HA60" s="2548">
        <f>+HB60/HB70</f>
        <v/>
      </c>
      <c r="HB60" s="734">
        <f>SUM(HD60:HJ60)</f>
        <v/>
      </c>
      <c r="HC60" s="734" t="n"/>
      <c r="HD60" s="735" t="n"/>
      <c r="HE60" s="735" t="n"/>
      <c r="HF60" s="735" t="n"/>
      <c r="HG60" s="735" t="n"/>
      <c r="HH60" s="735" t="n"/>
      <c r="HI60" s="735" t="n"/>
      <c r="HJ60" s="744" t="n"/>
      <c r="HK60" s="317" t="n"/>
      <c r="HL60" s="743" t="inlineStr">
        <is>
          <t>MEDICAID PEND</t>
        </is>
      </c>
      <c r="HM60" s="736">
        <f>SUM(HN60:HU60)</f>
        <v/>
      </c>
      <c r="HN60" s="737">
        <f>+HC60/HB60</f>
        <v/>
      </c>
      <c r="HO60" s="737">
        <f>+HD60/HB60</f>
        <v/>
      </c>
      <c r="HP60" s="737">
        <f>+HE60/HB60</f>
        <v/>
      </c>
      <c r="HQ60" s="737">
        <f>+HF60/HB60</f>
        <v/>
      </c>
      <c r="HR60" s="737">
        <f>+HG60/HB60</f>
        <v/>
      </c>
      <c r="HS60" s="737">
        <f>+HH60/HB60</f>
        <v/>
      </c>
      <c r="HT60" s="737">
        <f>+HI60/HB60</f>
        <v/>
      </c>
      <c r="HU60" s="746">
        <f>+HJ60/HB60</f>
        <v/>
      </c>
      <c r="HW60" s="743" t="inlineStr">
        <is>
          <t>MEDICAID PEND</t>
        </is>
      </c>
      <c r="HX60" s="2548">
        <f>+HY60/HY70</f>
        <v/>
      </c>
      <c r="HY60" s="734">
        <f>SUM(IA60:IG60)</f>
        <v/>
      </c>
      <c r="HZ60" s="734" t="n"/>
      <c r="IA60" s="735" t="n"/>
      <c r="IB60" s="735" t="n"/>
      <c r="IC60" s="735" t="n"/>
      <c r="ID60" s="735" t="n"/>
      <c r="IE60" s="735" t="n"/>
      <c r="IF60" s="735" t="n"/>
      <c r="IG60" s="744" t="n"/>
      <c r="IH60" s="317" t="n"/>
      <c r="II60" s="743" t="inlineStr">
        <is>
          <t>MEDICAID PEND</t>
        </is>
      </c>
      <c r="IJ60" s="736">
        <f>SUM(IK60:IR60)</f>
        <v/>
      </c>
      <c r="IK60" s="737">
        <f>+HZ60/HY60</f>
        <v/>
      </c>
      <c r="IL60" s="737">
        <f>+IA60/HY60</f>
        <v/>
      </c>
      <c r="IM60" s="737">
        <f>+IB60/HY60</f>
        <v/>
      </c>
      <c r="IN60" s="737">
        <f>+IC60/HY60</f>
        <v/>
      </c>
      <c r="IO60" s="737">
        <f>+ID60/HY60</f>
        <v/>
      </c>
      <c r="IP60" s="737">
        <f>+IE60/HY60</f>
        <v/>
      </c>
      <c r="IQ60" s="737">
        <f>+IF60/HY60</f>
        <v/>
      </c>
      <c r="IR60" s="746">
        <f>+IG60/HY60</f>
        <v/>
      </c>
      <c r="IT60" s="743" t="inlineStr">
        <is>
          <t>MEDICAID PEND</t>
        </is>
      </c>
      <c r="IU60" s="2548">
        <f>+IV60/IV70</f>
        <v/>
      </c>
      <c r="IV60" s="734">
        <f>SUM(IX60:JD60)</f>
        <v/>
      </c>
      <c r="IW60" s="734" t="n"/>
      <c r="IX60" s="735" t="n"/>
      <c r="IY60" s="735" t="n"/>
      <c r="IZ60" s="735" t="n"/>
      <c r="JA60" s="735" t="n"/>
      <c r="JB60" s="735" t="n"/>
      <c r="JC60" s="735" t="n"/>
      <c r="JD60" s="744" t="n"/>
      <c r="JE60" s="317" t="n"/>
      <c r="JF60" s="743" t="inlineStr">
        <is>
          <t>MEDICAID PEND</t>
        </is>
      </c>
      <c r="JG60" s="736">
        <f>SUM(JH60:JO60)</f>
        <v/>
      </c>
      <c r="JH60" s="737">
        <f>+IW60/IV60</f>
        <v/>
      </c>
      <c r="JI60" s="737">
        <f>+IX60/IV60</f>
        <v/>
      </c>
      <c r="JJ60" s="737">
        <f>+IY60/IV60</f>
        <v/>
      </c>
      <c r="JK60" s="737">
        <f>+IZ60/IV60</f>
        <v/>
      </c>
      <c r="JL60" s="737">
        <f>+JA60/IV60</f>
        <v/>
      </c>
      <c r="JM60" s="737">
        <f>+JB60/IV60</f>
        <v/>
      </c>
      <c r="JN60" s="737">
        <f>+JC60/IV60</f>
        <v/>
      </c>
      <c r="JO60" s="746">
        <f>+JD60/IV60</f>
        <v/>
      </c>
      <c r="JQ60" s="743" t="inlineStr">
        <is>
          <t>MEDICAID PEND</t>
        </is>
      </c>
      <c r="JR60" s="2548">
        <f>+JS60/JS70</f>
        <v/>
      </c>
      <c r="JS60" s="734">
        <f>SUM(JU60:KA60)</f>
        <v/>
      </c>
      <c r="JT60" s="734" t="n"/>
      <c r="JU60" s="735" t="n"/>
      <c r="JV60" s="735" t="n"/>
      <c r="JW60" s="735" t="n"/>
      <c r="JX60" s="735" t="n"/>
      <c r="JY60" s="735" t="n"/>
      <c r="JZ60" s="735" t="n"/>
      <c r="KA60" s="744" t="n"/>
      <c r="KB60" s="317" t="n"/>
      <c r="KC60" s="743" t="inlineStr">
        <is>
          <t>MEDICAID PEND</t>
        </is>
      </c>
      <c r="KD60" s="736">
        <f>SUM(KE60:KL60)</f>
        <v/>
      </c>
      <c r="KE60" s="737">
        <f>+JT60/JS60</f>
        <v/>
      </c>
      <c r="KF60" s="737">
        <f>+JU60/JS60</f>
        <v/>
      </c>
      <c r="KG60" s="737">
        <f>+JV60/JS60</f>
        <v/>
      </c>
      <c r="KH60" s="737">
        <f>+JW60/JS60</f>
        <v/>
      </c>
      <c r="KI60" s="737">
        <f>+JX60/JS60</f>
        <v/>
      </c>
      <c r="KJ60" s="737">
        <f>+JY60/JS60</f>
        <v/>
      </c>
      <c r="KK60" s="737">
        <f>+JZ60/JS60</f>
        <v/>
      </c>
      <c r="KL60" s="746">
        <f>+KA60/JS60</f>
        <v/>
      </c>
    </row>
    <row r="61" ht="15.5" customHeight="1">
      <c r="A61" s="743" t="inlineStr">
        <is>
          <t>MEDICARE</t>
        </is>
      </c>
      <c r="B61" s="2548">
        <f>+C61/C70</f>
        <v/>
      </c>
      <c r="C61" s="734">
        <f>SUM(D61:K61)</f>
        <v/>
      </c>
      <c r="D61" s="734" t="n"/>
      <c r="E61" s="735" t="n"/>
      <c r="F61" s="735" t="n"/>
      <c r="G61" s="735" t="n"/>
      <c r="H61" s="735" t="n"/>
      <c r="I61" s="735" t="n"/>
      <c r="J61" s="735" t="n"/>
      <c r="K61" s="744" t="n"/>
      <c r="L61" s="317" t="n"/>
      <c r="M61" s="743" t="inlineStr">
        <is>
          <t>MEDICARE</t>
        </is>
      </c>
      <c r="N61" s="736">
        <f>SUM(O61:V61)</f>
        <v/>
      </c>
      <c r="O61" s="737">
        <f>+D61/C61</f>
        <v/>
      </c>
      <c r="P61" s="737">
        <f>+E61/C61</f>
        <v/>
      </c>
      <c r="Q61" s="737">
        <f>+F61/C61</f>
        <v/>
      </c>
      <c r="R61" s="737">
        <f>+G61/C61</f>
        <v/>
      </c>
      <c r="S61" s="737">
        <f>+H61/C61</f>
        <v/>
      </c>
      <c r="T61" s="737">
        <f>+I61/C61</f>
        <v/>
      </c>
      <c r="U61" s="737">
        <f>+J61/C61</f>
        <v/>
      </c>
      <c r="V61" s="746">
        <f>+K61/C61</f>
        <v/>
      </c>
      <c r="X61" s="743" t="inlineStr">
        <is>
          <t>MEDICARE</t>
        </is>
      </c>
      <c r="Y61" s="2548">
        <f>+Z61/Z70</f>
        <v/>
      </c>
      <c r="Z61" s="734">
        <f>SUM(AB61:AH61)</f>
        <v/>
      </c>
      <c r="AA61" s="734" t="n"/>
      <c r="AB61" s="735" t="n"/>
      <c r="AC61" s="735" t="n"/>
      <c r="AD61" s="735" t="n"/>
      <c r="AE61" s="735" t="n"/>
      <c r="AF61" s="735" t="n"/>
      <c r="AG61" s="735" t="n"/>
      <c r="AH61" s="744" t="n"/>
      <c r="AI61" s="317" t="n"/>
      <c r="AJ61" s="743" t="inlineStr">
        <is>
          <t>MEDICARE</t>
        </is>
      </c>
      <c r="AK61" s="736">
        <f>SUM(AL61:AS61)</f>
        <v/>
      </c>
      <c r="AL61" s="737">
        <f>+AA61/Z61</f>
        <v/>
      </c>
      <c r="AM61" s="737">
        <f>+AB61/Z61</f>
        <v/>
      </c>
      <c r="AN61" s="737">
        <f>+AC61/Z61</f>
        <v/>
      </c>
      <c r="AO61" s="737">
        <f>+AD61/Z61</f>
        <v/>
      </c>
      <c r="AP61" s="737">
        <f>+AE61/Z61</f>
        <v/>
      </c>
      <c r="AQ61" s="737">
        <f>+AF61/Z61</f>
        <v/>
      </c>
      <c r="AR61" s="737">
        <f>+AG61/Z61</f>
        <v/>
      </c>
      <c r="AS61" s="746">
        <f>+AH61/Z61</f>
        <v/>
      </c>
      <c r="AU61" s="743" t="inlineStr">
        <is>
          <t>MEDICARE</t>
        </is>
      </c>
      <c r="AV61" s="2548">
        <f>+AW61/AW70</f>
        <v/>
      </c>
      <c r="AW61" s="734">
        <f>SUM(AY61:BE61)</f>
        <v/>
      </c>
      <c r="AX61" s="734" t="n"/>
      <c r="AY61" s="735" t="n"/>
      <c r="AZ61" s="735" t="n"/>
      <c r="BA61" s="735" t="n"/>
      <c r="BB61" s="735" t="n"/>
      <c r="BC61" s="735" t="n"/>
      <c r="BD61" s="735" t="n"/>
      <c r="BE61" s="744" t="n"/>
      <c r="BF61" s="317" t="n"/>
      <c r="BG61" s="743" t="inlineStr">
        <is>
          <t>MEDICARE</t>
        </is>
      </c>
      <c r="BH61" s="736">
        <f>SUM(BI61:BP61)</f>
        <v/>
      </c>
      <c r="BI61" s="737">
        <f>+AX61/AW61</f>
        <v/>
      </c>
      <c r="BJ61" s="737">
        <f>+AY61/AW61</f>
        <v/>
      </c>
      <c r="BK61" s="737">
        <f>+AZ61/AW61</f>
        <v/>
      </c>
      <c r="BL61" s="737">
        <f>+BA61/AW61</f>
        <v/>
      </c>
      <c r="BM61" s="737">
        <f>+BB61/AW61</f>
        <v/>
      </c>
      <c r="BN61" s="737">
        <f>+BC61/AW61</f>
        <v/>
      </c>
      <c r="BO61" s="737">
        <f>+BD61/AW61</f>
        <v/>
      </c>
      <c r="BP61" s="746">
        <f>+BE61/AW61</f>
        <v/>
      </c>
      <c r="BR61" s="743" t="inlineStr">
        <is>
          <t>MEDICARE</t>
        </is>
      </c>
      <c r="BS61" s="2548">
        <f>+BT61/BT70</f>
        <v/>
      </c>
      <c r="BT61" s="734">
        <f>SUM(BV61:CB61)</f>
        <v/>
      </c>
      <c r="BU61" s="734" t="n"/>
      <c r="BV61" s="735" t="n"/>
      <c r="BW61" s="735" t="n"/>
      <c r="BX61" s="735" t="n"/>
      <c r="BY61" s="735" t="n"/>
      <c r="BZ61" s="735" t="n"/>
      <c r="CA61" s="735" t="n"/>
      <c r="CB61" s="744" t="n"/>
      <c r="CC61" s="317" t="n"/>
      <c r="CD61" s="743" t="inlineStr">
        <is>
          <t>MEDICARE</t>
        </is>
      </c>
      <c r="CE61" s="736">
        <f>SUM(CF61:CM61)</f>
        <v/>
      </c>
      <c r="CF61" s="737">
        <f>+BU61/BT61</f>
        <v/>
      </c>
      <c r="CG61" s="737">
        <f>+BV61/BT61</f>
        <v/>
      </c>
      <c r="CH61" s="737">
        <f>+BW61/BT61</f>
        <v/>
      </c>
      <c r="CI61" s="737">
        <f>+BX61/BT61</f>
        <v/>
      </c>
      <c r="CJ61" s="737">
        <f>+BY61/BT61</f>
        <v/>
      </c>
      <c r="CK61" s="737">
        <f>+BZ61/BT61</f>
        <v/>
      </c>
      <c r="CL61" s="737">
        <f>+CA61/BT61</f>
        <v/>
      </c>
      <c r="CM61" s="746">
        <f>+CB61/BT61</f>
        <v/>
      </c>
      <c r="CO61" s="743" t="inlineStr">
        <is>
          <t>MEDICARE</t>
        </is>
      </c>
      <c r="CP61" s="2548">
        <f>+CQ61/CQ70</f>
        <v/>
      </c>
      <c r="CQ61" s="734">
        <f>SUM(CS61:CY61)</f>
        <v/>
      </c>
      <c r="CR61" s="734" t="n"/>
      <c r="CS61" s="735" t="n"/>
      <c r="CT61" s="735" t="n"/>
      <c r="CU61" s="735" t="n"/>
      <c r="CV61" s="735" t="n"/>
      <c r="CW61" s="735" t="n"/>
      <c r="CX61" s="735" t="n"/>
      <c r="CY61" s="744" t="n"/>
      <c r="CZ61" s="317" t="n"/>
      <c r="DA61" s="743" t="inlineStr">
        <is>
          <t>MEDICARE</t>
        </is>
      </c>
      <c r="DB61" s="736">
        <f>SUM(DC61:DJ61)</f>
        <v/>
      </c>
      <c r="DC61" s="737">
        <f>+CR61/CQ61</f>
        <v/>
      </c>
      <c r="DD61" s="737">
        <f>+CS61/CQ61</f>
        <v/>
      </c>
      <c r="DE61" s="737">
        <f>+CT61/CQ61</f>
        <v/>
      </c>
      <c r="DF61" s="737">
        <f>+CU61/CQ61</f>
        <v/>
      </c>
      <c r="DG61" s="737">
        <f>+CV61/CQ61</f>
        <v/>
      </c>
      <c r="DH61" s="737">
        <f>+CW61/CQ61</f>
        <v/>
      </c>
      <c r="DI61" s="737">
        <f>+CX61/CQ61</f>
        <v/>
      </c>
      <c r="DJ61" s="746">
        <f>+CY61/CQ61</f>
        <v/>
      </c>
      <c r="DL61" s="743" t="inlineStr">
        <is>
          <t>MEDICARE</t>
        </is>
      </c>
      <c r="DM61" s="2548">
        <f>+DN61/DN70</f>
        <v/>
      </c>
      <c r="DN61" s="734">
        <f>SUM(DP61:DV61)</f>
        <v/>
      </c>
      <c r="DO61" s="734" t="n"/>
      <c r="DP61" s="735" t="n"/>
      <c r="DQ61" s="735" t="n"/>
      <c r="DR61" s="735" t="n"/>
      <c r="DS61" s="735" t="n"/>
      <c r="DT61" s="735" t="n"/>
      <c r="DU61" s="735" t="n"/>
      <c r="DV61" s="744" t="n"/>
      <c r="DW61" s="317" t="n"/>
      <c r="DX61" s="743" t="inlineStr">
        <is>
          <t>MEDICARE</t>
        </is>
      </c>
      <c r="DY61" s="736">
        <f>SUM(DZ61:EG61)</f>
        <v/>
      </c>
      <c r="DZ61" s="737">
        <f>+DO61/DN61</f>
        <v/>
      </c>
      <c r="EA61" s="737">
        <f>+DP61/DN61</f>
        <v/>
      </c>
      <c r="EB61" s="737">
        <f>+DQ61/DN61</f>
        <v/>
      </c>
      <c r="EC61" s="737">
        <f>+DR61/DN61</f>
        <v/>
      </c>
      <c r="ED61" s="737">
        <f>+DS61/DN61</f>
        <v/>
      </c>
      <c r="EE61" s="737">
        <f>+DT61/DN61</f>
        <v/>
      </c>
      <c r="EF61" s="737">
        <f>+DU61/DN61</f>
        <v/>
      </c>
      <c r="EG61" s="746">
        <f>+DV61/DN61</f>
        <v/>
      </c>
      <c r="EI61" s="743" t="inlineStr">
        <is>
          <t>MEDICARE</t>
        </is>
      </c>
      <c r="EJ61" s="2548">
        <f>+EK61/EK70</f>
        <v/>
      </c>
      <c r="EK61" s="734">
        <f>SUM(EM61:ES61)</f>
        <v/>
      </c>
      <c r="EL61" s="734" t="n"/>
      <c r="EM61" s="735" t="n"/>
      <c r="EN61" s="735" t="n"/>
      <c r="EO61" s="735" t="n"/>
      <c r="EP61" s="735" t="n"/>
      <c r="EQ61" s="735" t="n"/>
      <c r="ER61" s="735" t="n"/>
      <c r="ES61" s="744" t="n"/>
      <c r="ET61" s="317" t="n"/>
      <c r="EU61" s="743" t="inlineStr">
        <is>
          <t>MEDICARE</t>
        </is>
      </c>
      <c r="EV61" s="736">
        <f>SUM(EW61:FD61)</f>
        <v/>
      </c>
      <c r="EW61" s="737">
        <f>+EL61/EK61</f>
        <v/>
      </c>
      <c r="EX61" s="737">
        <f>+EM61/EK61</f>
        <v/>
      </c>
      <c r="EY61" s="737">
        <f>+EN61/EK61</f>
        <v/>
      </c>
      <c r="EZ61" s="737">
        <f>+EO61/EK61</f>
        <v/>
      </c>
      <c r="FA61" s="737">
        <f>+EP61/EK61</f>
        <v/>
      </c>
      <c r="FB61" s="737">
        <f>+EQ61/EK61</f>
        <v/>
      </c>
      <c r="FC61" s="737">
        <f>+ER61/EK61</f>
        <v/>
      </c>
      <c r="FD61" s="746">
        <f>+ES61/EK61</f>
        <v/>
      </c>
      <c r="FF61" s="743" t="inlineStr">
        <is>
          <t>MEDICARE</t>
        </is>
      </c>
      <c r="FG61" s="2548">
        <f>+FH61/FH70</f>
        <v/>
      </c>
      <c r="FH61" s="734">
        <f>SUM(FJ61:FP61)</f>
        <v/>
      </c>
      <c r="FI61" s="734" t="n"/>
      <c r="FJ61" s="735" t="n"/>
      <c r="FK61" s="735" t="n"/>
      <c r="FL61" s="735" t="n"/>
      <c r="FM61" s="735" t="n"/>
      <c r="FN61" s="735" t="n"/>
      <c r="FO61" s="735" t="n"/>
      <c r="FP61" s="744" t="n"/>
      <c r="FQ61" s="317" t="n"/>
      <c r="FR61" s="743" t="inlineStr">
        <is>
          <t>MEDICARE</t>
        </is>
      </c>
      <c r="FS61" s="736">
        <f>SUM(FT61:GA61)</f>
        <v/>
      </c>
      <c r="FT61" s="737">
        <f>+FI61/FH61</f>
        <v/>
      </c>
      <c r="FU61" s="737">
        <f>+FJ61/FH61</f>
        <v/>
      </c>
      <c r="FV61" s="737">
        <f>+FK61/FH61</f>
        <v/>
      </c>
      <c r="FW61" s="737">
        <f>+FL61/FH61</f>
        <v/>
      </c>
      <c r="FX61" s="737">
        <f>+FM61/FH61</f>
        <v/>
      </c>
      <c r="FY61" s="737">
        <f>+FN61/FH61</f>
        <v/>
      </c>
      <c r="FZ61" s="737">
        <f>+FO61/FH61</f>
        <v/>
      </c>
      <c r="GA61" s="746">
        <f>+FP61/FH61</f>
        <v/>
      </c>
      <c r="GC61" s="743" t="inlineStr">
        <is>
          <t>MEDICARE</t>
        </is>
      </c>
      <c r="GD61" s="2548">
        <f>+GE61/GE70</f>
        <v/>
      </c>
      <c r="GE61" s="734">
        <f>SUM(GG61:GM61)</f>
        <v/>
      </c>
      <c r="GF61" s="734" t="n"/>
      <c r="GG61" s="735" t="n"/>
      <c r="GH61" s="735" t="n"/>
      <c r="GI61" s="735" t="n"/>
      <c r="GJ61" s="735" t="n"/>
      <c r="GK61" s="735" t="n"/>
      <c r="GL61" s="735" t="n"/>
      <c r="GM61" s="744" t="n"/>
      <c r="GN61" s="317" t="n"/>
      <c r="GO61" s="743" t="inlineStr">
        <is>
          <t>MEDICARE</t>
        </is>
      </c>
      <c r="GP61" s="736">
        <f>SUM(GQ61:GX61)</f>
        <v/>
      </c>
      <c r="GQ61" s="737">
        <f>+GF61/GE61</f>
        <v/>
      </c>
      <c r="GR61" s="737">
        <f>+GG61/GE61</f>
        <v/>
      </c>
      <c r="GS61" s="737">
        <f>+GH61/GE61</f>
        <v/>
      </c>
      <c r="GT61" s="737">
        <f>+GI61/GE61</f>
        <v/>
      </c>
      <c r="GU61" s="737">
        <f>+GJ61/GE61</f>
        <v/>
      </c>
      <c r="GV61" s="737">
        <f>+GK61/GE61</f>
        <v/>
      </c>
      <c r="GW61" s="737">
        <f>+GL61/GE61</f>
        <v/>
      </c>
      <c r="GX61" s="746">
        <f>+GM61/GE61</f>
        <v/>
      </c>
      <c r="GZ61" s="743" t="inlineStr">
        <is>
          <t>MEDICARE</t>
        </is>
      </c>
      <c r="HA61" s="2548">
        <f>+HB61/HB70</f>
        <v/>
      </c>
      <c r="HB61" s="734">
        <f>SUM(HD61:HJ61)</f>
        <v/>
      </c>
      <c r="HC61" s="734" t="n"/>
      <c r="HD61" s="735" t="n"/>
      <c r="HE61" s="735" t="n"/>
      <c r="HF61" s="735" t="n"/>
      <c r="HG61" s="735" t="n"/>
      <c r="HH61" s="735" t="n"/>
      <c r="HI61" s="735" t="n"/>
      <c r="HJ61" s="744" t="n"/>
      <c r="HK61" s="317" t="n"/>
      <c r="HL61" s="743" t="inlineStr">
        <is>
          <t>MEDICARE</t>
        </is>
      </c>
      <c r="HM61" s="736">
        <f>SUM(HN61:HU61)</f>
        <v/>
      </c>
      <c r="HN61" s="737">
        <f>+HC61/HB61</f>
        <v/>
      </c>
      <c r="HO61" s="737">
        <f>+HD61/HB61</f>
        <v/>
      </c>
      <c r="HP61" s="737">
        <f>+HE61/HB61</f>
        <v/>
      </c>
      <c r="HQ61" s="737">
        <f>+HF61/HB61</f>
        <v/>
      </c>
      <c r="HR61" s="737">
        <f>+HG61/HB61</f>
        <v/>
      </c>
      <c r="HS61" s="737">
        <f>+HH61/HB61</f>
        <v/>
      </c>
      <c r="HT61" s="737">
        <f>+HI61/HB61</f>
        <v/>
      </c>
      <c r="HU61" s="746">
        <f>+HJ61/HB61</f>
        <v/>
      </c>
      <c r="HW61" s="743" t="inlineStr">
        <is>
          <t>MEDICARE</t>
        </is>
      </c>
      <c r="HX61" s="2548">
        <f>+HY61/HY70</f>
        <v/>
      </c>
      <c r="HY61" s="734">
        <f>SUM(IA61:IG61)</f>
        <v/>
      </c>
      <c r="HZ61" s="734" t="n"/>
      <c r="IA61" s="735" t="n"/>
      <c r="IB61" s="735" t="n"/>
      <c r="IC61" s="735" t="n"/>
      <c r="ID61" s="735" t="n"/>
      <c r="IE61" s="735" t="n"/>
      <c r="IF61" s="735" t="n"/>
      <c r="IG61" s="744" t="n"/>
      <c r="IH61" s="317" t="n"/>
      <c r="II61" s="743" t="inlineStr">
        <is>
          <t>MEDICARE</t>
        </is>
      </c>
      <c r="IJ61" s="736">
        <f>SUM(IK61:IR61)</f>
        <v/>
      </c>
      <c r="IK61" s="737">
        <f>+HZ61/HY61</f>
        <v/>
      </c>
      <c r="IL61" s="737">
        <f>+IA61/HY61</f>
        <v/>
      </c>
      <c r="IM61" s="737">
        <f>+IB61/HY61</f>
        <v/>
      </c>
      <c r="IN61" s="737">
        <f>+IC61/HY61</f>
        <v/>
      </c>
      <c r="IO61" s="737">
        <f>+ID61/HY61</f>
        <v/>
      </c>
      <c r="IP61" s="737">
        <f>+IE61/HY61</f>
        <v/>
      </c>
      <c r="IQ61" s="737">
        <f>+IF61/HY61</f>
        <v/>
      </c>
      <c r="IR61" s="746">
        <f>+IG61/HY61</f>
        <v/>
      </c>
      <c r="IT61" s="743" t="inlineStr">
        <is>
          <t>MEDICARE</t>
        </is>
      </c>
      <c r="IU61" s="2548">
        <f>+IV61/IV70</f>
        <v/>
      </c>
      <c r="IV61" s="734">
        <f>SUM(IX61:JD61)</f>
        <v/>
      </c>
      <c r="IW61" s="734" t="n"/>
      <c r="IX61" s="735" t="n"/>
      <c r="IY61" s="735" t="n"/>
      <c r="IZ61" s="735" t="n"/>
      <c r="JA61" s="735" t="n"/>
      <c r="JB61" s="735" t="n"/>
      <c r="JC61" s="735" t="n"/>
      <c r="JD61" s="744" t="n"/>
      <c r="JE61" s="317" t="n"/>
      <c r="JF61" s="743" t="inlineStr">
        <is>
          <t>MEDICARE</t>
        </is>
      </c>
      <c r="JG61" s="736">
        <f>SUM(JH61:JO61)</f>
        <v/>
      </c>
      <c r="JH61" s="737">
        <f>+IW61/IV61</f>
        <v/>
      </c>
      <c r="JI61" s="737">
        <f>+IX61/IV61</f>
        <v/>
      </c>
      <c r="JJ61" s="737">
        <f>+IY61/IV61</f>
        <v/>
      </c>
      <c r="JK61" s="737">
        <f>+IZ61/IV61</f>
        <v/>
      </c>
      <c r="JL61" s="737">
        <f>+JA61/IV61</f>
        <v/>
      </c>
      <c r="JM61" s="737">
        <f>+JB61/IV61</f>
        <v/>
      </c>
      <c r="JN61" s="737">
        <f>+JC61/IV61</f>
        <v/>
      </c>
      <c r="JO61" s="746">
        <f>+JD61/IV61</f>
        <v/>
      </c>
      <c r="JQ61" s="743" t="inlineStr">
        <is>
          <t>MEDICARE</t>
        </is>
      </c>
      <c r="JR61" s="2548">
        <f>+JS61/JS70</f>
        <v/>
      </c>
      <c r="JS61" s="734">
        <f>SUM(JU61:KA61)</f>
        <v/>
      </c>
      <c r="JT61" s="734" t="n"/>
      <c r="JU61" s="735" t="n"/>
      <c r="JV61" s="735" t="n"/>
      <c r="JW61" s="735" t="n"/>
      <c r="JX61" s="735" t="n"/>
      <c r="JY61" s="735" t="n"/>
      <c r="JZ61" s="735" t="n"/>
      <c r="KA61" s="744" t="n"/>
      <c r="KB61" s="317" t="n"/>
      <c r="KC61" s="743" t="inlineStr">
        <is>
          <t>MEDICARE</t>
        </is>
      </c>
      <c r="KD61" s="736">
        <f>SUM(KE61:KL61)</f>
        <v/>
      </c>
      <c r="KE61" s="737">
        <f>+JT61/JS61</f>
        <v/>
      </c>
      <c r="KF61" s="737">
        <f>+JU61/JS61</f>
        <v/>
      </c>
      <c r="KG61" s="737">
        <f>+JV61/JS61</f>
        <v/>
      </c>
      <c r="KH61" s="737">
        <f>+JW61/JS61</f>
        <v/>
      </c>
      <c r="KI61" s="737">
        <f>+JX61/JS61</f>
        <v/>
      </c>
      <c r="KJ61" s="737">
        <f>+JY61/JS61</f>
        <v/>
      </c>
      <c r="KK61" s="737">
        <f>+JZ61/JS61</f>
        <v/>
      </c>
      <c r="KL61" s="746">
        <f>+KA61/JS61</f>
        <v/>
      </c>
    </row>
    <row r="62" ht="15.5" customHeight="1">
      <c r="A62" s="743" t="inlineStr">
        <is>
          <t>MEDICARE B</t>
        </is>
      </c>
      <c r="B62" s="2548">
        <f>+C62/C70</f>
        <v/>
      </c>
      <c r="C62" s="734">
        <f>SUM(D62:K62)</f>
        <v/>
      </c>
      <c r="D62" s="734" t="n"/>
      <c r="E62" s="735" t="n"/>
      <c r="F62" s="735" t="n"/>
      <c r="G62" s="735" t="n"/>
      <c r="H62" s="735" t="n"/>
      <c r="I62" s="735" t="n"/>
      <c r="J62" s="735" t="n"/>
      <c r="K62" s="744" t="n"/>
      <c r="L62" s="317" t="n"/>
      <c r="M62" s="743" t="inlineStr">
        <is>
          <t>MEDICARE B</t>
        </is>
      </c>
      <c r="N62" s="736">
        <f>SUM(O62:V62)</f>
        <v/>
      </c>
      <c r="O62" s="737">
        <f>+D62/C62</f>
        <v/>
      </c>
      <c r="P62" s="737">
        <f>+E62/C62</f>
        <v/>
      </c>
      <c r="Q62" s="737">
        <f>+F62/C62</f>
        <v/>
      </c>
      <c r="R62" s="737">
        <f>+G62/C62</f>
        <v/>
      </c>
      <c r="S62" s="737">
        <f>+H62/C62</f>
        <v/>
      </c>
      <c r="T62" s="737">
        <f>+I62/C62</f>
        <v/>
      </c>
      <c r="U62" s="737">
        <f>+J62/C62</f>
        <v/>
      </c>
      <c r="V62" s="746">
        <f>+K62/C62</f>
        <v/>
      </c>
      <c r="X62" s="743" t="inlineStr">
        <is>
          <t>MEDICARE B</t>
        </is>
      </c>
      <c r="Y62" s="2548">
        <f>+Z62/Z70</f>
        <v/>
      </c>
      <c r="Z62" s="734">
        <f>SUM(AB62:AH62)</f>
        <v/>
      </c>
      <c r="AA62" s="734" t="n"/>
      <c r="AB62" s="735" t="n"/>
      <c r="AC62" s="735" t="n"/>
      <c r="AD62" s="735" t="n"/>
      <c r="AE62" s="735" t="n"/>
      <c r="AF62" s="735" t="n"/>
      <c r="AG62" s="735" t="n"/>
      <c r="AH62" s="744" t="n"/>
      <c r="AI62" s="317" t="n"/>
      <c r="AJ62" s="743" t="inlineStr">
        <is>
          <t>MEDICARE B</t>
        </is>
      </c>
      <c r="AK62" s="736">
        <f>SUM(AL62:AS62)</f>
        <v/>
      </c>
      <c r="AL62" s="737">
        <f>+AA62/Z62</f>
        <v/>
      </c>
      <c r="AM62" s="737">
        <f>+AB62/Z62</f>
        <v/>
      </c>
      <c r="AN62" s="737">
        <f>+AC62/Z62</f>
        <v/>
      </c>
      <c r="AO62" s="737">
        <f>+AD62/Z62</f>
        <v/>
      </c>
      <c r="AP62" s="737">
        <f>+AE62/Z62</f>
        <v/>
      </c>
      <c r="AQ62" s="737">
        <f>+AF62/Z62</f>
        <v/>
      </c>
      <c r="AR62" s="737">
        <f>+AG62/Z62</f>
        <v/>
      </c>
      <c r="AS62" s="746">
        <f>+AH62/Z62</f>
        <v/>
      </c>
      <c r="AU62" s="743" t="inlineStr">
        <is>
          <t>MEDICARE B</t>
        </is>
      </c>
      <c r="AV62" s="2548">
        <f>+AW62/AW70</f>
        <v/>
      </c>
      <c r="AW62" s="734">
        <f>SUM(AY62:BE62)</f>
        <v/>
      </c>
      <c r="AX62" s="734" t="n"/>
      <c r="AY62" s="735" t="n"/>
      <c r="AZ62" s="735" t="n"/>
      <c r="BA62" s="735" t="n"/>
      <c r="BB62" s="735" t="n"/>
      <c r="BC62" s="735" t="n"/>
      <c r="BD62" s="735" t="n"/>
      <c r="BE62" s="744" t="n"/>
      <c r="BF62" s="317" t="n"/>
      <c r="BG62" s="743" t="inlineStr">
        <is>
          <t>MEDICARE B</t>
        </is>
      </c>
      <c r="BH62" s="736">
        <f>SUM(BI62:BP62)</f>
        <v/>
      </c>
      <c r="BI62" s="737">
        <f>+AX62/AW62</f>
        <v/>
      </c>
      <c r="BJ62" s="737">
        <f>+AY62/AW62</f>
        <v/>
      </c>
      <c r="BK62" s="737">
        <f>+AZ62/AW62</f>
        <v/>
      </c>
      <c r="BL62" s="737">
        <f>+BA62/AW62</f>
        <v/>
      </c>
      <c r="BM62" s="737">
        <f>+BB62/AW62</f>
        <v/>
      </c>
      <c r="BN62" s="737">
        <f>+BC62/AW62</f>
        <v/>
      </c>
      <c r="BO62" s="737">
        <f>+BD62/AW62</f>
        <v/>
      </c>
      <c r="BP62" s="746">
        <f>+BE62/AW62</f>
        <v/>
      </c>
      <c r="BR62" s="743" t="inlineStr">
        <is>
          <t>MEDICARE B</t>
        </is>
      </c>
      <c r="BS62" s="2548">
        <f>+BT62/BT70</f>
        <v/>
      </c>
      <c r="BT62" s="734">
        <f>SUM(BV62:CB62)</f>
        <v/>
      </c>
      <c r="BU62" s="734" t="n"/>
      <c r="BV62" s="735" t="n"/>
      <c r="BW62" s="735" t="n"/>
      <c r="BX62" s="735" t="n"/>
      <c r="BY62" s="735" t="n"/>
      <c r="BZ62" s="735" t="n"/>
      <c r="CA62" s="735" t="n"/>
      <c r="CB62" s="744" t="n"/>
      <c r="CC62" s="317" t="n"/>
      <c r="CD62" s="743" t="inlineStr">
        <is>
          <t>MEDICARE B</t>
        </is>
      </c>
      <c r="CE62" s="736">
        <f>SUM(CF62:CM62)</f>
        <v/>
      </c>
      <c r="CF62" s="737">
        <f>+BU62/BT62</f>
        <v/>
      </c>
      <c r="CG62" s="737">
        <f>+BV62/BT62</f>
        <v/>
      </c>
      <c r="CH62" s="737">
        <f>+BW62/BT62</f>
        <v/>
      </c>
      <c r="CI62" s="737">
        <f>+BX62/BT62</f>
        <v/>
      </c>
      <c r="CJ62" s="737">
        <f>+BY62/BT62</f>
        <v/>
      </c>
      <c r="CK62" s="737">
        <f>+BZ62/BT62</f>
        <v/>
      </c>
      <c r="CL62" s="737">
        <f>+CA62/BT62</f>
        <v/>
      </c>
      <c r="CM62" s="746">
        <f>+CB62/BT62</f>
        <v/>
      </c>
      <c r="CO62" s="743" t="inlineStr">
        <is>
          <t>MEDICARE B</t>
        </is>
      </c>
      <c r="CP62" s="2548">
        <f>+CQ62/CQ70</f>
        <v/>
      </c>
      <c r="CQ62" s="734">
        <f>SUM(CS62:CY62)</f>
        <v/>
      </c>
      <c r="CR62" s="734" t="n"/>
      <c r="CS62" s="735" t="n"/>
      <c r="CT62" s="735" t="n"/>
      <c r="CU62" s="735" t="n"/>
      <c r="CV62" s="735" t="n"/>
      <c r="CW62" s="735" t="n"/>
      <c r="CX62" s="735" t="n"/>
      <c r="CY62" s="744" t="n"/>
      <c r="CZ62" s="317" t="n"/>
      <c r="DA62" s="743" t="inlineStr">
        <is>
          <t>MEDICARE B</t>
        </is>
      </c>
      <c r="DB62" s="736">
        <f>SUM(DC62:DJ62)</f>
        <v/>
      </c>
      <c r="DC62" s="737">
        <f>+CR62/CQ62</f>
        <v/>
      </c>
      <c r="DD62" s="737">
        <f>+CS62/CQ62</f>
        <v/>
      </c>
      <c r="DE62" s="737">
        <f>+CT62/CQ62</f>
        <v/>
      </c>
      <c r="DF62" s="737">
        <f>+CU62/CQ62</f>
        <v/>
      </c>
      <c r="DG62" s="737">
        <f>+CV62/CQ62</f>
        <v/>
      </c>
      <c r="DH62" s="737">
        <f>+CW62/CQ62</f>
        <v/>
      </c>
      <c r="DI62" s="737">
        <f>+CX62/CQ62</f>
        <v/>
      </c>
      <c r="DJ62" s="746">
        <f>+CY62/CQ62</f>
        <v/>
      </c>
      <c r="DL62" s="743" t="inlineStr">
        <is>
          <t>MEDICARE B</t>
        </is>
      </c>
      <c r="DM62" s="2548">
        <f>+DN62/DN70</f>
        <v/>
      </c>
      <c r="DN62" s="734">
        <f>SUM(DP62:DV62)</f>
        <v/>
      </c>
      <c r="DO62" s="734" t="n"/>
      <c r="DP62" s="735" t="n"/>
      <c r="DQ62" s="735" t="n"/>
      <c r="DR62" s="735" t="n"/>
      <c r="DS62" s="735" t="n"/>
      <c r="DT62" s="735" t="n"/>
      <c r="DU62" s="735" t="n"/>
      <c r="DV62" s="744" t="n"/>
      <c r="DW62" s="317" t="n"/>
      <c r="DX62" s="743" t="inlineStr">
        <is>
          <t>MEDICARE B</t>
        </is>
      </c>
      <c r="DY62" s="736">
        <f>SUM(DZ62:EG62)</f>
        <v/>
      </c>
      <c r="DZ62" s="737">
        <f>+DO62/DN62</f>
        <v/>
      </c>
      <c r="EA62" s="737">
        <f>+DP62/DN62</f>
        <v/>
      </c>
      <c r="EB62" s="737">
        <f>+DQ62/DN62</f>
        <v/>
      </c>
      <c r="EC62" s="737">
        <f>+DR62/DN62</f>
        <v/>
      </c>
      <c r="ED62" s="737">
        <f>+DS62/DN62</f>
        <v/>
      </c>
      <c r="EE62" s="737">
        <f>+DT62/DN62</f>
        <v/>
      </c>
      <c r="EF62" s="737">
        <f>+DU62/DN62</f>
        <v/>
      </c>
      <c r="EG62" s="746">
        <f>+DV62/DN62</f>
        <v/>
      </c>
      <c r="EI62" s="743" t="inlineStr">
        <is>
          <t>MEDICARE B</t>
        </is>
      </c>
      <c r="EJ62" s="2548">
        <f>+EK62/EK70</f>
        <v/>
      </c>
      <c r="EK62" s="734">
        <f>SUM(EM62:ES62)</f>
        <v/>
      </c>
      <c r="EL62" s="734" t="n"/>
      <c r="EM62" s="735" t="n"/>
      <c r="EN62" s="735" t="n"/>
      <c r="EO62" s="735" t="n"/>
      <c r="EP62" s="735" t="n"/>
      <c r="EQ62" s="735" t="n"/>
      <c r="ER62" s="735" t="n"/>
      <c r="ES62" s="744" t="n"/>
      <c r="ET62" s="317" t="n"/>
      <c r="EU62" s="743" t="inlineStr">
        <is>
          <t>MEDICARE B</t>
        </is>
      </c>
      <c r="EV62" s="736">
        <f>SUM(EW62:FD62)</f>
        <v/>
      </c>
      <c r="EW62" s="737">
        <f>+EL62/EK62</f>
        <v/>
      </c>
      <c r="EX62" s="737">
        <f>+EM62/EK62</f>
        <v/>
      </c>
      <c r="EY62" s="737">
        <f>+EN62/EK62</f>
        <v/>
      </c>
      <c r="EZ62" s="737">
        <f>+EO62/EK62</f>
        <v/>
      </c>
      <c r="FA62" s="737">
        <f>+EP62/EK62</f>
        <v/>
      </c>
      <c r="FB62" s="737">
        <f>+EQ62/EK62</f>
        <v/>
      </c>
      <c r="FC62" s="737">
        <f>+ER62/EK62</f>
        <v/>
      </c>
      <c r="FD62" s="746">
        <f>+ES62/EK62</f>
        <v/>
      </c>
      <c r="FF62" s="743" t="inlineStr">
        <is>
          <t>MEDICARE B</t>
        </is>
      </c>
      <c r="FG62" s="2548">
        <f>+FH62/FH70</f>
        <v/>
      </c>
      <c r="FH62" s="734">
        <f>SUM(FJ62:FP62)</f>
        <v/>
      </c>
      <c r="FI62" s="734" t="n"/>
      <c r="FJ62" s="735" t="n"/>
      <c r="FK62" s="735" t="n"/>
      <c r="FL62" s="735" t="n"/>
      <c r="FM62" s="735" t="n"/>
      <c r="FN62" s="735" t="n"/>
      <c r="FO62" s="735" t="n"/>
      <c r="FP62" s="744" t="n"/>
      <c r="FQ62" s="317" t="n"/>
      <c r="FR62" s="743" t="inlineStr">
        <is>
          <t>MEDICARE B</t>
        </is>
      </c>
      <c r="FS62" s="736">
        <f>SUM(FT62:GA62)</f>
        <v/>
      </c>
      <c r="FT62" s="737">
        <f>+FI62/FH62</f>
        <v/>
      </c>
      <c r="FU62" s="737">
        <f>+FJ62/FH62</f>
        <v/>
      </c>
      <c r="FV62" s="737">
        <f>+FK62/FH62</f>
        <v/>
      </c>
      <c r="FW62" s="737">
        <f>+FL62/FH62</f>
        <v/>
      </c>
      <c r="FX62" s="737">
        <f>+FM62/FH62</f>
        <v/>
      </c>
      <c r="FY62" s="737">
        <f>+FN62/FH62</f>
        <v/>
      </c>
      <c r="FZ62" s="737">
        <f>+FO62/FH62</f>
        <v/>
      </c>
      <c r="GA62" s="746">
        <f>+FP62/FH62</f>
        <v/>
      </c>
      <c r="GC62" s="743" t="inlineStr">
        <is>
          <t>MEDICARE B</t>
        </is>
      </c>
      <c r="GD62" s="2548">
        <f>+GE62/GE70</f>
        <v/>
      </c>
      <c r="GE62" s="734">
        <f>SUM(GG62:GM62)</f>
        <v/>
      </c>
      <c r="GF62" s="734" t="n"/>
      <c r="GG62" s="735" t="n"/>
      <c r="GH62" s="735" t="n"/>
      <c r="GI62" s="735" t="n"/>
      <c r="GJ62" s="735" t="n"/>
      <c r="GK62" s="735" t="n"/>
      <c r="GL62" s="735" t="n"/>
      <c r="GM62" s="744" t="n"/>
      <c r="GN62" s="317" t="n"/>
      <c r="GO62" s="743" t="inlineStr">
        <is>
          <t>MEDICARE B</t>
        </is>
      </c>
      <c r="GP62" s="736">
        <f>SUM(GQ62:GX62)</f>
        <v/>
      </c>
      <c r="GQ62" s="737">
        <f>+GF62/GE62</f>
        <v/>
      </c>
      <c r="GR62" s="737">
        <f>+GG62/GE62</f>
        <v/>
      </c>
      <c r="GS62" s="737">
        <f>+GH62/GE62</f>
        <v/>
      </c>
      <c r="GT62" s="737">
        <f>+GI62/GE62</f>
        <v/>
      </c>
      <c r="GU62" s="737">
        <f>+GJ62/GE62</f>
        <v/>
      </c>
      <c r="GV62" s="737">
        <f>+GK62/GE62</f>
        <v/>
      </c>
      <c r="GW62" s="737">
        <f>+GL62/GE62</f>
        <v/>
      </c>
      <c r="GX62" s="746">
        <f>+GM62/GE62</f>
        <v/>
      </c>
      <c r="GZ62" s="743" t="inlineStr">
        <is>
          <t>MEDICARE B</t>
        </is>
      </c>
      <c r="HA62" s="2548">
        <f>+HB62/HB70</f>
        <v/>
      </c>
      <c r="HB62" s="734">
        <f>SUM(HD62:HJ62)</f>
        <v/>
      </c>
      <c r="HC62" s="734" t="n"/>
      <c r="HD62" s="735" t="n"/>
      <c r="HE62" s="735" t="n"/>
      <c r="HF62" s="735" t="n"/>
      <c r="HG62" s="735" t="n"/>
      <c r="HH62" s="735" t="n"/>
      <c r="HI62" s="735" t="n"/>
      <c r="HJ62" s="744" t="n"/>
      <c r="HK62" s="317" t="n"/>
      <c r="HL62" s="743" t="inlineStr">
        <is>
          <t>MEDICARE B</t>
        </is>
      </c>
      <c r="HM62" s="736">
        <f>SUM(HN62:HU62)</f>
        <v/>
      </c>
      <c r="HN62" s="737">
        <f>+HC62/HB62</f>
        <v/>
      </c>
      <c r="HO62" s="737">
        <f>+HD62/HB62</f>
        <v/>
      </c>
      <c r="HP62" s="737">
        <f>+HE62/HB62</f>
        <v/>
      </c>
      <c r="HQ62" s="737">
        <f>+HF62/HB62</f>
        <v/>
      </c>
      <c r="HR62" s="737">
        <f>+HG62/HB62</f>
        <v/>
      </c>
      <c r="HS62" s="737">
        <f>+HH62/HB62</f>
        <v/>
      </c>
      <c r="HT62" s="737">
        <f>+HI62/HB62</f>
        <v/>
      </c>
      <c r="HU62" s="746">
        <f>+HJ62/HB62</f>
        <v/>
      </c>
      <c r="HW62" s="743" t="inlineStr">
        <is>
          <t>MEDICARE B</t>
        </is>
      </c>
      <c r="HX62" s="2548">
        <f>+HY62/HY70</f>
        <v/>
      </c>
      <c r="HY62" s="734">
        <f>SUM(IA62:IG62)</f>
        <v/>
      </c>
      <c r="HZ62" s="734" t="n"/>
      <c r="IA62" s="735" t="n"/>
      <c r="IB62" s="735" t="n"/>
      <c r="IC62" s="735" t="n"/>
      <c r="ID62" s="735" t="n"/>
      <c r="IE62" s="735" t="n"/>
      <c r="IF62" s="735" t="n"/>
      <c r="IG62" s="744" t="n"/>
      <c r="IH62" s="317" t="n"/>
      <c r="II62" s="743" t="inlineStr">
        <is>
          <t>MEDICARE B</t>
        </is>
      </c>
      <c r="IJ62" s="736">
        <f>SUM(IK62:IR62)</f>
        <v/>
      </c>
      <c r="IK62" s="737">
        <f>+HZ62/HY62</f>
        <v/>
      </c>
      <c r="IL62" s="737">
        <f>+IA62/HY62</f>
        <v/>
      </c>
      <c r="IM62" s="737">
        <f>+IB62/HY62</f>
        <v/>
      </c>
      <c r="IN62" s="737">
        <f>+IC62/HY62</f>
        <v/>
      </c>
      <c r="IO62" s="737">
        <f>+ID62/HY62</f>
        <v/>
      </c>
      <c r="IP62" s="737">
        <f>+IE62/HY62</f>
        <v/>
      </c>
      <c r="IQ62" s="737">
        <f>+IF62/HY62</f>
        <v/>
      </c>
      <c r="IR62" s="746">
        <f>+IG62/HY62</f>
        <v/>
      </c>
      <c r="IT62" s="743" t="inlineStr">
        <is>
          <t>MEDICARE B</t>
        </is>
      </c>
      <c r="IU62" s="2548">
        <f>+IV62/IV70</f>
        <v/>
      </c>
      <c r="IV62" s="734">
        <f>SUM(IX62:JD62)</f>
        <v/>
      </c>
      <c r="IW62" s="734" t="n"/>
      <c r="IX62" s="735" t="n"/>
      <c r="IY62" s="735" t="n"/>
      <c r="IZ62" s="735" t="n"/>
      <c r="JA62" s="735" t="n"/>
      <c r="JB62" s="735" t="n"/>
      <c r="JC62" s="735" t="n"/>
      <c r="JD62" s="744" t="n"/>
      <c r="JE62" s="317" t="n"/>
      <c r="JF62" s="743" t="inlineStr">
        <is>
          <t>MEDICARE B</t>
        </is>
      </c>
      <c r="JG62" s="736">
        <f>SUM(JH62:JO62)</f>
        <v/>
      </c>
      <c r="JH62" s="737">
        <f>+IW62/IV62</f>
        <v/>
      </c>
      <c r="JI62" s="737">
        <f>+IX62/IV62</f>
        <v/>
      </c>
      <c r="JJ62" s="737">
        <f>+IY62/IV62</f>
        <v/>
      </c>
      <c r="JK62" s="737">
        <f>+IZ62/IV62</f>
        <v/>
      </c>
      <c r="JL62" s="737">
        <f>+JA62/IV62</f>
        <v/>
      </c>
      <c r="JM62" s="737">
        <f>+JB62/IV62</f>
        <v/>
      </c>
      <c r="JN62" s="737">
        <f>+JC62/IV62</f>
        <v/>
      </c>
      <c r="JO62" s="746">
        <f>+JD62/IV62</f>
        <v/>
      </c>
      <c r="JQ62" s="743" t="inlineStr">
        <is>
          <t>MEDICARE B</t>
        </is>
      </c>
      <c r="JR62" s="2548">
        <f>+JS62/JS70</f>
        <v/>
      </c>
      <c r="JS62" s="734">
        <f>SUM(JU62:KA62)</f>
        <v/>
      </c>
      <c r="JT62" s="734" t="n"/>
      <c r="JU62" s="735" t="n"/>
      <c r="JV62" s="735" t="n"/>
      <c r="JW62" s="735" t="n"/>
      <c r="JX62" s="735" t="n"/>
      <c r="JY62" s="735" t="n"/>
      <c r="JZ62" s="735" t="n"/>
      <c r="KA62" s="744" t="n"/>
      <c r="KB62" s="317" t="n"/>
      <c r="KC62" s="743" t="inlineStr">
        <is>
          <t>MEDICARE B</t>
        </is>
      </c>
      <c r="KD62" s="736">
        <f>SUM(KE62:KL62)</f>
        <v/>
      </c>
      <c r="KE62" s="737">
        <f>+JT62/JS62</f>
        <v/>
      </c>
      <c r="KF62" s="737">
        <f>+JU62/JS62</f>
        <v/>
      </c>
      <c r="KG62" s="737">
        <f>+JV62/JS62</f>
        <v/>
      </c>
      <c r="KH62" s="737">
        <f>+JW62/JS62</f>
        <v/>
      </c>
      <c r="KI62" s="737">
        <f>+JX62/JS62</f>
        <v/>
      </c>
      <c r="KJ62" s="737">
        <f>+JY62/JS62</f>
        <v/>
      </c>
      <c r="KK62" s="737">
        <f>+JZ62/JS62</f>
        <v/>
      </c>
      <c r="KL62" s="746">
        <f>+KA62/JS62</f>
        <v/>
      </c>
    </row>
    <row r="63" ht="15.5" customHeight="1">
      <c r="A63" s="743" t="inlineStr">
        <is>
          <t>MEDICARE C</t>
        </is>
      </c>
      <c r="B63" s="2548">
        <f>+C63/C70</f>
        <v/>
      </c>
      <c r="C63" s="734">
        <f>SUM(D63:K63)</f>
        <v/>
      </c>
      <c r="D63" s="734" t="n"/>
      <c r="E63" s="735" t="n"/>
      <c r="F63" s="735" t="n"/>
      <c r="G63" s="735" t="n"/>
      <c r="H63" s="735" t="n"/>
      <c r="I63" s="735" t="n"/>
      <c r="J63" s="735" t="n"/>
      <c r="K63" s="744" t="n"/>
      <c r="L63" s="317" t="n"/>
      <c r="M63" s="743" t="inlineStr">
        <is>
          <t>MEDICARE C</t>
        </is>
      </c>
      <c r="N63" s="736">
        <f>SUM(O63:V63)</f>
        <v/>
      </c>
      <c r="O63" s="737">
        <f>+D63/C63</f>
        <v/>
      </c>
      <c r="P63" s="737">
        <f>+E63/C63</f>
        <v/>
      </c>
      <c r="Q63" s="737">
        <f>+F63/C63</f>
        <v/>
      </c>
      <c r="R63" s="737">
        <f>+G63/C63</f>
        <v/>
      </c>
      <c r="S63" s="737">
        <f>+H63/C63</f>
        <v/>
      </c>
      <c r="T63" s="737">
        <f>+I63/C63</f>
        <v/>
      </c>
      <c r="U63" s="737">
        <f>+J63/C63</f>
        <v/>
      </c>
      <c r="V63" s="746">
        <f>+K63/C63</f>
        <v/>
      </c>
      <c r="X63" s="743" t="inlineStr">
        <is>
          <t>MEDICARE C</t>
        </is>
      </c>
      <c r="Y63" s="2548">
        <f>+Z63/Z70</f>
        <v/>
      </c>
      <c r="Z63" s="734">
        <f>SUM(AB63:AH63)</f>
        <v/>
      </c>
      <c r="AA63" s="734" t="n"/>
      <c r="AB63" s="735" t="n"/>
      <c r="AC63" s="735" t="n"/>
      <c r="AD63" s="735" t="n"/>
      <c r="AE63" s="735" t="n"/>
      <c r="AF63" s="735" t="n"/>
      <c r="AG63" s="735" t="n"/>
      <c r="AH63" s="744" t="n"/>
      <c r="AI63" s="317" t="n"/>
      <c r="AJ63" s="743" t="inlineStr">
        <is>
          <t>MEDICARE C</t>
        </is>
      </c>
      <c r="AK63" s="736">
        <f>SUM(AL63:AS63)</f>
        <v/>
      </c>
      <c r="AL63" s="737">
        <f>+AA63/Z63</f>
        <v/>
      </c>
      <c r="AM63" s="737">
        <f>+AB63/Z63</f>
        <v/>
      </c>
      <c r="AN63" s="737">
        <f>+AC63/Z63</f>
        <v/>
      </c>
      <c r="AO63" s="737">
        <f>+AD63/Z63</f>
        <v/>
      </c>
      <c r="AP63" s="737">
        <f>+AE63/Z63</f>
        <v/>
      </c>
      <c r="AQ63" s="737">
        <f>+AF63/Z63</f>
        <v/>
      </c>
      <c r="AR63" s="737">
        <f>+AG63/Z63</f>
        <v/>
      </c>
      <c r="AS63" s="746">
        <f>+AH63/Z63</f>
        <v/>
      </c>
      <c r="AU63" s="743" t="inlineStr">
        <is>
          <t>MEDICARE C</t>
        </is>
      </c>
      <c r="AV63" s="2548">
        <f>+AW63/AW70</f>
        <v/>
      </c>
      <c r="AW63" s="734">
        <f>SUM(AY63:BE63)</f>
        <v/>
      </c>
      <c r="AX63" s="734" t="n"/>
      <c r="AY63" s="735" t="n"/>
      <c r="AZ63" s="735" t="n"/>
      <c r="BA63" s="735" t="n"/>
      <c r="BB63" s="735" t="n"/>
      <c r="BC63" s="735" t="n"/>
      <c r="BD63" s="735" t="n"/>
      <c r="BE63" s="744" t="n"/>
      <c r="BF63" s="317" t="n"/>
      <c r="BG63" s="743" t="inlineStr">
        <is>
          <t>MEDICARE C</t>
        </is>
      </c>
      <c r="BH63" s="736">
        <f>SUM(BI63:BP63)</f>
        <v/>
      </c>
      <c r="BI63" s="737">
        <f>+AX63/AW63</f>
        <v/>
      </c>
      <c r="BJ63" s="737">
        <f>+AY63/AW63</f>
        <v/>
      </c>
      <c r="BK63" s="737">
        <f>+AZ63/AW63</f>
        <v/>
      </c>
      <c r="BL63" s="737">
        <f>+BA63/AW63</f>
        <v/>
      </c>
      <c r="BM63" s="737">
        <f>+BB63/AW63</f>
        <v/>
      </c>
      <c r="BN63" s="737">
        <f>+BC63/AW63</f>
        <v/>
      </c>
      <c r="BO63" s="737">
        <f>+BD63/AW63</f>
        <v/>
      </c>
      <c r="BP63" s="746">
        <f>+BE63/AW63</f>
        <v/>
      </c>
      <c r="BR63" s="743" t="inlineStr">
        <is>
          <t>MEDICARE C</t>
        </is>
      </c>
      <c r="BS63" s="2548">
        <f>+BT63/BT70</f>
        <v/>
      </c>
      <c r="BT63" s="734">
        <f>SUM(BV63:CB63)</f>
        <v/>
      </c>
      <c r="BU63" s="734" t="n"/>
      <c r="BV63" s="735" t="n"/>
      <c r="BW63" s="735" t="n"/>
      <c r="BX63" s="735" t="n"/>
      <c r="BY63" s="735" t="n"/>
      <c r="BZ63" s="735" t="n"/>
      <c r="CA63" s="735" t="n"/>
      <c r="CB63" s="744" t="n"/>
      <c r="CC63" s="317" t="n"/>
      <c r="CD63" s="743" t="inlineStr">
        <is>
          <t>MEDICARE C</t>
        </is>
      </c>
      <c r="CE63" s="736">
        <f>SUM(CF63:CM63)</f>
        <v/>
      </c>
      <c r="CF63" s="737">
        <f>+BU63/BT63</f>
        <v/>
      </c>
      <c r="CG63" s="737">
        <f>+BV63/BT63</f>
        <v/>
      </c>
      <c r="CH63" s="737">
        <f>+BW63/BT63</f>
        <v/>
      </c>
      <c r="CI63" s="737">
        <f>+BX63/BT63</f>
        <v/>
      </c>
      <c r="CJ63" s="737">
        <f>+BY63/BT63</f>
        <v/>
      </c>
      <c r="CK63" s="737">
        <f>+BZ63/BT63</f>
        <v/>
      </c>
      <c r="CL63" s="737">
        <f>+CA63/BT63</f>
        <v/>
      </c>
      <c r="CM63" s="746">
        <f>+CB63/BT63</f>
        <v/>
      </c>
      <c r="CO63" s="743" t="inlineStr">
        <is>
          <t>MEDICARE C</t>
        </is>
      </c>
      <c r="CP63" s="2548">
        <f>+CQ63/CQ70</f>
        <v/>
      </c>
      <c r="CQ63" s="734">
        <f>SUM(CS63:CY63)</f>
        <v/>
      </c>
      <c r="CR63" s="734" t="n"/>
      <c r="CS63" s="735" t="n"/>
      <c r="CT63" s="735" t="n"/>
      <c r="CU63" s="735" t="n"/>
      <c r="CV63" s="735" t="n"/>
      <c r="CW63" s="735" t="n"/>
      <c r="CX63" s="735" t="n"/>
      <c r="CY63" s="744" t="n"/>
      <c r="CZ63" s="317" t="n"/>
      <c r="DA63" s="743" t="inlineStr">
        <is>
          <t>MEDICARE C</t>
        </is>
      </c>
      <c r="DB63" s="736">
        <f>SUM(DC63:DJ63)</f>
        <v/>
      </c>
      <c r="DC63" s="737">
        <f>+CR63/CQ63</f>
        <v/>
      </c>
      <c r="DD63" s="737">
        <f>+CS63/CQ63</f>
        <v/>
      </c>
      <c r="DE63" s="737">
        <f>+CT63/CQ63</f>
        <v/>
      </c>
      <c r="DF63" s="737">
        <f>+CU63/CQ63</f>
        <v/>
      </c>
      <c r="DG63" s="737">
        <f>+CV63/CQ63</f>
        <v/>
      </c>
      <c r="DH63" s="737">
        <f>+CW63/CQ63</f>
        <v/>
      </c>
      <c r="DI63" s="737">
        <f>+CX63/CQ63</f>
        <v/>
      </c>
      <c r="DJ63" s="746">
        <f>+CY63/CQ63</f>
        <v/>
      </c>
      <c r="DL63" s="743" t="inlineStr">
        <is>
          <t>MEDICARE C</t>
        </is>
      </c>
      <c r="DM63" s="2548">
        <f>+DN63/DN70</f>
        <v/>
      </c>
      <c r="DN63" s="734">
        <f>SUM(DP63:DV63)</f>
        <v/>
      </c>
      <c r="DO63" s="734" t="n"/>
      <c r="DP63" s="735" t="n"/>
      <c r="DQ63" s="735" t="n"/>
      <c r="DR63" s="735" t="n"/>
      <c r="DS63" s="735" t="n"/>
      <c r="DT63" s="735" t="n"/>
      <c r="DU63" s="735" t="n"/>
      <c r="DV63" s="744" t="n"/>
      <c r="DW63" s="317" t="n"/>
      <c r="DX63" s="743" t="inlineStr">
        <is>
          <t>MEDICARE C</t>
        </is>
      </c>
      <c r="DY63" s="736">
        <f>SUM(DZ63:EG63)</f>
        <v/>
      </c>
      <c r="DZ63" s="737">
        <f>+DO63/DN63</f>
        <v/>
      </c>
      <c r="EA63" s="737">
        <f>+DP63/DN63</f>
        <v/>
      </c>
      <c r="EB63" s="737">
        <f>+DQ63/DN63</f>
        <v/>
      </c>
      <c r="EC63" s="737">
        <f>+DR63/DN63</f>
        <v/>
      </c>
      <c r="ED63" s="737">
        <f>+DS63/DN63</f>
        <v/>
      </c>
      <c r="EE63" s="737">
        <f>+DT63/DN63</f>
        <v/>
      </c>
      <c r="EF63" s="737">
        <f>+DU63/DN63</f>
        <v/>
      </c>
      <c r="EG63" s="746">
        <f>+DV63/DN63</f>
        <v/>
      </c>
      <c r="EI63" s="743" t="inlineStr">
        <is>
          <t>MEDICARE C</t>
        </is>
      </c>
      <c r="EJ63" s="2548">
        <f>+EK63/EK70</f>
        <v/>
      </c>
      <c r="EK63" s="734">
        <f>SUM(EM63:ES63)</f>
        <v/>
      </c>
      <c r="EL63" s="734" t="n"/>
      <c r="EM63" s="735" t="n"/>
      <c r="EN63" s="735" t="n"/>
      <c r="EO63" s="735" t="n"/>
      <c r="EP63" s="735" t="n"/>
      <c r="EQ63" s="735" t="n"/>
      <c r="ER63" s="735" t="n"/>
      <c r="ES63" s="744" t="n"/>
      <c r="ET63" s="317" t="n"/>
      <c r="EU63" s="743" t="inlineStr">
        <is>
          <t>MEDICARE C</t>
        </is>
      </c>
      <c r="EV63" s="736">
        <f>SUM(EW63:FD63)</f>
        <v/>
      </c>
      <c r="EW63" s="737">
        <f>+EL63/EK63</f>
        <v/>
      </c>
      <c r="EX63" s="737">
        <f>+EM63/EK63</f>
        <v/>
      </c>
      <c r="EY63" s="737">
        <f>+EN63/EK63</f>
        <v/>
      </c>
      <c r="EZ63" s="737">
        <f>+EO63/EK63</f>
        <v/>
      </c>
      <c r="FA63" s="737">
        <f>+EP63/EK63</f>
        <v/>
      </c>
      <c r="FB63" s="737">
        <f>+EQ63/EK63</f>
        <v/>
      </c>
      <c r="FC63" s="737">
        <f>+ER63/EK63</f>
        <v/>
      </c>
      <c r="FD63" s="746">
        <f>+ES63/EK63</f>
        <v/>
      </c>
      <c r="FF63" s="743" t="inlineStr">
        <is>
          <t>MEDICARE C</t>
        </is>
      </c>
      <c r="FG63" s="2548">
        <f>+FH63/FH70</f>
        <v/>
      </c>
      <c r="FH63" s="734">
        <f>SUM(FJ63:FP63)</f>
        <v/>
      </c>
      <c r="FI63" s="734" t="n"/>
      <c r="FJ63" s="735" t="n"/>
      <c r="FK63" s="735" t="n"/>
      <c r="FL63" s="735" t="n"/>
      <c r="FM63" s="735" t="n"/>
      <c r="FN63" s="735" t="n"/>
      <c r="FO63" s="735" t="n"/>
      <c r="FP63" s="744" t="n"/>
      <c r="FQ63" s="317" t="n"/>
      <c r="FR63" s="743" t="inlineStr">
        <is>
          <t>MEDICARE C</t>
        </is>
      </c>
      <c r="FS63" s="736">
        <f>SUM(FT63:GA63)</f>
        <v/>
      </c>
      <c r="FT63" s="737">
        <f>+FI63/FH63</f>
        <v/>
      </c>
      <c r="FU63" s="737">
        <f>+FJ63/FH63</f>
        <v/>
      </c>
      <c r="FV63" s="737">
        <f>+FK63/FH63</f>
        <v/>
      </c>
      <c r="FW63" s="737">
        <f>+FL63/FH63</f>
        <v/>
      </c>
      <c r="FX63" s="737">
        <f>+FM63/FH63</f>
        <v/>
      </c>
      <c r="FY63" s="737">
        <f>+FN63/FH63</f>
        <v/>
      </c>
      <c r="FZ63" s="737">
        <f>+FO63/FH63</f>
        <v/>
      </c>
      <c r="GA63" s="746">
        <f>+FP63/FH63</f>
        <v/>
      </c>
      <c r="GC63" s="743" t="inlineStr">
        <is>
          <t>MEDICARE C</t>
        </is>
      </c>
      <c r="GD63" s="2548">
        <f>+GE63/GE70</f>
        <v/>
      </c>
      <c r="GE63" s="734">
        <f>SUM(GG63:GM63)</f>
        <v/>
      </c>
      <c r="GF63" s="734" t="n"/>
      <c r="GG63" s="735" t="n"/>
      <c r="GH63" s="735" t="n"/>
      <c r="GI63" s="735" t="n"/>
      <c r="GJ63" s="735" t="n"/>
      <c r="GK63" s="735" t="n"/>
      <c r="GL63" s="735" t="n"/>
      <c r="GM63" s="744" t="n"/>
      <c r="GN63" s="317" t="n"/>
      <c r="GO63" s="743" t="inlineStr">
        <is>
          <t>MEDICARE C</t>
        </is>
      </c>
      <c r="GP63" s="736">
        <f>SUM(GQ63:GX63)</f>
        <v/>
      </c>
      <c r="GQ63" s="737">
        <f>+GF63/GE63</f>
        <v/>
      </c>
      <c r="GR63" s="737">
        <f>+GG63/GE63</f>
        <v/>
      </c>
      <c r="GS63" s="737">
        <f>+GH63/GE63</f>
        <v/>
      </c>
      <c r="GT63" s="737">
        <f>+GI63/GE63</f>
        <v/>
      </c>
      <c r="GU63" s="737">
        <f>+GJ63/GE63</f>
        <v/>
      </c>
      <c r="GV63" s="737">
        <f>+GK63/GE63</f>
        <v/>
      </c>
      <c r="GW63" s="737">
        <f>+GL63/GE63</f>
        <v/>
      </c>
      <c r="GX63" s="746">
        <f>+GM63/GE63</f>
        <v/>
      </c>
      <c r="GZ63" s="743" t="inlineStr">
        <is>
          <t>MEDICARE C</t>
        </is>
      </c>
      <c r="HA63" s="2548">
        <f>+HB63/HB70</f>
        <v/>
      </c>
      <c r="HB63" s="734">
        <f>SUM(HD63:HJ63)</f>
        <v/>
      </c>
      <c r="HC63" s="734" t="n"/>
      <c r="HD63" s="735" t="n"/>
      <c r="HE63" s="735" t="n"/>
      <c r="HF63" s="735" t="n"/>
      <c r="HG63" s="735" t="n"/>
      <c r="HH63" s="735" t="n"/>
      <c r="HI63" s="735" t="n"/>
      <c r="HJ63" s="744" t="n"/>
      <c r="HK63" s="317" t="n"/>
      <c r="HL63" s="743" t="inlineStr">
        <is>
          <t>MEDICARE C</t>
        </is>
      </c>
      <c r="HM63" s="736">
        <f>SUM(HN63:HU63)</f>
        <v/>
      </c>
      <c r="HN63" s="737">
        <f>+HC63/HB63</f>
        <v/>
      </c>
      <c r="HO63" s="737">
        <f>+HD63/HB63</f>
        <v/>
      </c>
      <c r="HP63" s="737">
        <f>+HE63/HB63</f>
        <v/>
      </c>
      <c r="HQ63" s="737">
        <f>+HF63/HB63</f>
        <v/>
      </c>
      <c r="HR63" s="737">
        <f>+HG63/HB63</f>
        <v/>
      </c>
      <c r="HS63" s="737">
        <f>+HH63/HB63</f>
        <v/>
      </c>
      <c r="HT63" s="737">
        <f>+HI63/HB63</f>
        <v/>
      </c>
      <c r="HU63" s="746">
        <f>+HJ63/HB63</f>
        <v/>
      </c>
      <c r="HW63" s="743" t="inlineStr">
        <is>
          <t>MEDICARE C</t>
        </is>
      </c>
      <c r="HX63" s="2548">
        <f>+HY63/HY70</f>
        <v/>
      </c>
      <c r="HY63" s="734">
        <f>SUM(IA63:IG63)</f>
        <v/>
      </c>
      <c r="HZ63" s="734" t="n"/>
      <c r="IA63" s="735" t="n"/>
      <c r="IB63" s="735" t="n"/>
      <c r="IC63" s="735" t="n"/>
      <c r="ID63" s="735" t="n"/>
      <c r="IE63" s="735" t="n"/>
      <c r="IF63" s="735" t="n"/>
      <c r="IG63" s="744" t="n"/>
      <c r="IH63" s="317" t="n"/>
      <c r="II63" s="743" t="inlineStr">
        <is>
          <t>MEDICARE C</t>
        </is>
      </c>
      <c r="IJ63" s="736">
        <f>SUM(IK63:IR63)</f>
        <v/>
      </c>
      <c r="IK63" s="737">
        <f>+HZ63/HY63</f>
        <v/>
      </c>
      <c r="IL63" s="737">
        <f>+IA63/HY63</f>
        <v/>
      </c>
      <c r="IM63" s="737">
        <f>+IB63/HY63</f>
        <v/>
      </c>
      <c r="IN63" s="737">
        <f>+IC63/HY63</f>
        <v/>
      </c>
      <c r="IO63" s="737">
        <f>+ID63/HY63</f>
        <v/>
      </c>
      <c r="IP63" s="737">
        <f>+IE63/HY63</f>
        <v/>
      </c>
      <c r="IQ63" s="737">
        <f>+IF63/HY63</f>
        <v/>
      </c>
      <c r="IR63" s="746">
        <f>+IG63/HY63</f>
        <v/>
      </c>
      <c r="IT63" s="743" t="inlineStr">
        <is>
          <t>MEDICARE C</t>
        </is>
      </c>
      <c r="IU63" s="2548">
        <f>+IV63/IV70</f>
        <v/>
      </c>
      <c r="IV63" s="734">
        <f>SUM(IX63:JD63)</f>
        <v/>
      </c>
      <c r="IW63" s="734" t="n"/>
      <c r="IX63" s="735" t="n"/>
      <c r="IY63" s="735" t="n"/>
      <c r="IZ63" s="735" t="n"/>
      <c r="JA63" s="735" t="n"/>
      <c r="JB63" s="735" t="n"/>
      <c r="JC63" s="735" t="n"/>
      <c r="JD63" s="744" t="n"/>
      <c r="JE63" s="317" t="n"/>
      <c r="JF63" s="743" t="inlineStr">
        <is>
          <t>MEDICARE C</t>
        </is>
      </c>
      <c r="JG63" s="736">
        <f>SUM(JH63:JO63)</f>
        <v/>
      </c>
      <c r="JH63" s="737">
        <f>+IW63/IV63</f>
        <v/>
      </c>
      <c r="JI63" s="737">
        <f>+IX63/IV63</f>
        <v/>
      </c>
      <c r="JJ63" s="737">
        <f>+IY63/IV63</f>
        <v/>
      </c>
      <c r="JK63" s="737">
        <f>+IZ63/IV63</f>
        <v/>
      </c>
      <c r="JL63" s="737">
        <f>+JA63/IV63</f>
        <v/>
      </c>
      <c r="JM63" s="737">
        <f>+JB63/IV63</f>
        <v/>
      </c>
      <c r="JN63" s="737">
        <f>+JC63/IV63</f>
        <v/>
      </c>
      <c r="JO63" s="746">
        <f>+JD63/IV63</f>
        <v/>
      </c>
      <c r="JQ63" s="743" t="inlineStr">
        <is>
          <t>MEDICARE C</t>
        </is>
      </c>
      <c r="JR63" s="2548">
        <f>+JS63/JS70</f>
        <v/>
      </c>
      <c r="JS63" s="734">
        <f>SUM(JU63:KA63)</f>
        <v/>
      </c>
      <c r="JT63" s="734" t="n"/>
      <c r="JU63" s="735" t="n"/>
      <c r="JV63" s="735" t="n"/>
      <c r="JW63" s="735" t="n"/>
      <c r="JX63" s="735" t="n"/>
      <c r="JY63" s="735" t="n"/>
      <c r="JZ63" s="735" t="n"/>
      <c r="KA63" s="744" t="n"/>
      <c r="KB63" s="317" t="n"/>
      <c r="KC63" s="743" t="inlineStr">
        <is>
          <t>MEDICARE C</t>
        </is>
      </c>
      <c r="KD63" s="736">
        <f>SUM(KE63:KL63)</f>
        <v/>
      </c>
      <c r="KE63" s="737">
        <f>+JT63/JS63</f>
        <v/>
      </c>
      <c r="KF63" s="737">
        <f>+JU63/JS63</f>
        <v/>
      </c>
      <c r="KG63" s="737">
        <f>+JV63/JS63</f>
        <v/>
      </c>
      <c r="KH63" s="737">
        <f>+JW63/JS63</f>
        <v/>
      </c>
      <c r="KI63" s="737">
        <f>+JX63/JS63</f>
        <v/>
      </c>
      <c r="KJ63" s="737">
        <f>+JY63/JS63</f>
        <v/>
      </c>
      <c r="KK63" s="737">
        <f>+JZ63/JS63</f>
        <v/>
      </c>
      <c r="KL63" s="746">
        <f>+KA63/JS63</f>
        <v/>
      </c>
    </row>
    <row r="64" ht="15.5" customHeight="1">
      <c r="A64" s="743" t="inlineStr">
        <is>
          <t>MEDICARE D</t>
        </is>
      </c>
      <c r="B64" s="2548">
        <f>+C64/C70</f>
        <v/>
      </c>
      <c r="C64" s="734">
        <f>SUM(D64:K64)</f>
        <v/>
      </c>
      <c r="D64" s="734" t="n"/>
      <c r="E64" s="735" t="n"/>
      <c r="F64" s="735" t="n"/>
      <c r="G64" s="735" t="n"/>
      <c r="H64" s="735" t="n"/>
      <c r="I64" s="735" t="n"/>
      <c r="J64" s="735" t="n"/>
      <c r="K64" s="744" t="n"/>
      <c r="L64" s="317" t="n"/>
      <c r="M64" s="743" t="inlineStr">
        <is>
          <t>MEDICARE D</t>
        </is>
      </c>
      <c r="N64" s="736">
        <f>SUM(O64:V64)</f>
        <v/>
      </c>
      <c r="O64" s="737">
        <f>+D64/C64</f>
        <v/>
      </c>
      <c r="P64" s="737">
        <f>+E64/C64</f>
        <v/>
      </c>
      <c r="Q64" s="737">
        <f>+F64/C64</f>
        <v/>
      </c>
      <c r="R64" s="737">
        <f>+G64/C64</f>
        <v/>
      </c>
      <c r="S64" s="737">
        <f>+H64/C64</f>
        <v/>
      </c>
      <c r="T64" s="737">
        <f>+I64/C64</f>
        <v/>
      </c>
      <c r="U64" s="737">
        <f>+J64/C64</f>
        <v/>
      </c>
      <c r="V64" s="746">
        <f>+K64/C64</f>
        <v/>
      </c>
      <c r="X64" s="743" t="inlineStr">
        <is>
          <t>MEDICARE D</t>
        </is>
      </c>
      <c r="Y64" s="2548">
        <f>+Z64/Z70</f>
        <v/>
      </c>
      <c r="Z64" s="734">
        <f>SUM(AB64:AH64)</f>
        <v/>
      </c>
      <c r="AA64" s="734" t="n"/>
      <c r="AB64" s="735" t="n"/>
      <c r="AC64" s="735" t="n"/>
      <c r="AD64" s="735" t="n"/>
      <c r="AE64" s="735" t="n"/>
      <c r="AF64" s="735" t="n"/>
      <c r="AG64" s="735" t="n"/>
      <c r="AH64" s="744" t="n"/>
      <c r="AI64" s="317" t="n"/>
      <c r="AJ64" s="743" t="inlineStr">
        <is>
          <t>MEDICARE D</t>
        </is>
      </c>
      <c r="AK64" s="736">
        <f>SUM(AL64:AS64)</f>
        <v/>
      </c>
      <c r="AL64" s="737">
        <f>+AA64/Z64</f>
        <v/>
      </c>
      <c r="AM64" s="737">
        <f>+AB64/Z64</f>
        <v/>
      </c>
      <c r="AN64" s="737">
        <f>+AC64/Z64</f>
        <v/>
      </c>
      <c r="AO64" s="737">
        <f>+AD64/Z64</f>
        <v/>
      </c>
      <c r="AP64" s="737">
        <f>+AE64/Z64</f>
        <v/>
      </c>
      <c r="AQ64" s="737">
        <f>+AF64/Z64</f>
        <v/>
      </c>
      <c r="AR64" s="737">
        <f>+AG64/Z64</f>
        <v/>
      </c>
      <c r="AS64" s="746">
        <f>+AH64/Z64</f>
        <v/>
      </c>
      <c r="AU64" s="743" t="inlineStr">
        <is>
          <t>MEDICARE D</t>
        </is>
      </c>
      <c r="AV64" s="2548">
        <f>+AW64/AW70</f>
        <v/>
      </c>
      <c r="AW64" s="734">
        <f>SUM(AY64:BE64)</f>
        <v/>
      </c>
      <c r="AX64" s="734" t="n"/>
      <c r="AY64" s="735" t="n"/>
      <c r="AZ64" s="735" t="n"/>
      <c r="BA64" s="735" t="n"/>
      <c r="BB64" s="735" t="n"/>
      <c r="BC64" s="735" t="n"/>
      <c r="BD64" s="735" t="n"/>
      <c r="BE64" s="744" t="n"/>
      <c r="BF64" s="317" t="n"/>
      <c r="BG64" s="743" t="inlineStr">
        <is>
          <t>MEDICARE D</t>
        </is>
      </c>
      <c r="BH64" s="736">
        <f>SUM(BI64:BP64)</f>
        <v/>
      </c>
      <c r="BI64" s="737">
        <f>+AX64/AW64</f>
        <v/>
      </c>
      <c r="BJ64" s="737">
        <f>+AY64/AW64</f>
        <v/>
      </c>
      <c r="BK64" s="737">
        <f>+AZ64/AW64</f>
        <v/>
      </c>
      <c r="BL64" s="737">
        <f>+BA64/AW64</f>
        <v/>
      </c>
      <c r="BM64" s="737">
        <f>+BB64/AW64</f>
        <v/>
      </c>
      <c r="BN64" s="737">
        <f>+BC64/AW64</f>
        <v/>
      </c>
      <c r="BO64" s="737">
        <f>+BD64/AW64</f>
        <v/>
      </c>
      <c r="BP64" s="746">
        <f>+BE64/AW64</f>
        <v/>
      </c>
      <c r="BR64" s="743" t="inlineStr">
        <is>
          <t>MEDICARE D</t>
        </is>
      </c>
      <c r="BS64" s="2548">
        <f>+BT64/BT70</f>
        <v/>
      </c>
      <c r="BT64" s="734">
        <f>SUM(BV64:CB64)</f>
        <v/>
      </c>
      <c r="BU64" s="734" t="n"/>
      <c r="BV64" s="735" t="n"/>
      <c r="BW64" s="735" t="n"/>
      <c r="BX64" s="735" t="n"/>
      <c r="BY64" s="735" t="n"/>
      <c r="BZ64" s="735" t="n"/>
      <c r="CA64" s="735" t="n"/>
      <c r="CB64" s="744" t="n"/>
      <c r="CC64" s="317" t="n"/>
      <c r="CD64" s="743" t="inlineStr">
        <is>
          <t>MEDICARE D</t>
        </is>
      </c>
      <c r="CE64" s="736">
        <f>SUM(CF64:CM64)</f>
        <v/>
      </c>
      <c r="CF64" s="737">
        <f>+BU64/BT64</f>
        <v/>
      </c>
      <c r="CG64" s="737">
        <f>+BV64/BT64</f>
        <v/>
      </c>
      <c r="CH64" s="737">
        <f>+BW64/BT64</f>
        <v/>
      </c>
      <c r="CI64" s="737">
        <f>+BX64/BT64</f>
        <v/>
      </c>
      <c r="CJ64" s="737">
        <f>+BY64/BT64</f>
        <v/>
      </c>
      <c r="CK64" s="737">
        <f>+BZ64/BT64</f>
        <v/>
      </c>
      <c r="CL64" s="737">
        <f>+CA64/BT64</f>
        <v/>
      </c>
      <c r="CM64" s="746">
        <f>+CB64/BT64</f>
        <v/>
      </c>
      <c r="CO64" s="743" t="inlineStr">
        <is>
          <t>MEDICARE D</t>
        </is>
      </c>
      <c r="CP64" s="2548">
        <f>+CQ64/CQ70</f>
        <v/>
      </c>
      <c r="CQ64" s="734">
        <f>SUM(CS64:CY64)</f>
        <v/>
      </c>
      <c r="CR64" s="734" t="n"/>
      <c r="CS64" s="735" t="n"/>
      <c r="CT64" s="735" t="n"/>
      <c r="CU64" s="735" t="n"/>
      <c r="CV64" s="735" t="n"/>
      <c r="CW64" s="735" t="n"/>
      <c r="CX64" s="735" t="n"/>
      <c r="CY64" s="744" t="n"/>
      <c r="CZ64" s="317" t="n"/>
      <c r="DA64" s="743" t="inlineStr">
        <is>
          <t>MEDICARE D</t>
        </is>
      </c>
      <c r="DB64" s="736">
        <f>SUM(DC64:DJ64)</f>
        <v/>
      </c>
      <c r="DC64" s="737">
        <f>+CR64/CQ64</f>
        <v/>
      </c>
      <c r="DD64" s="737">
        <f>+CS64/CQ64</f>
        <v/>
      </c>
      <c r="DE64" s="737">
        <f>+CT64/CQ64</f>
        <v/>
      </c>
      <c r="DF64" s="737">
        <f>+CU64/CQ64</f>
        <v/>
      </c>
      <c r="DG64" s="737">
        <f>+CV64/CQ64</f>
        <v/>
      </c>
      <c r="DH64" s="737">
        <f>+CW64/CQ64</f>
        <v/>
      </c>
      <c r="DI64" s="737">
        <f>+CX64/CQ64</f>
        <v/>
      </c>
      <c r="DJ64" s="746">
        <f>+CY64/CQ64</f>
        <v/>
      </c>
      <c r="DL64" s="743" t="inlineStr">
        <is>
          <t>MEDICARE D</t>
        </is>
      </c>
      <c r="DM64" s="2548">
        <f>+DN64/DN70</f>
        <v/>
      </c>
      <c r="DN64" s="734">
        <f>SUM(DP64:DV64)</f>
        <v/>
      </c>
      <c r="DO64" s="734" t="n"/>
      <c r="DP64" s="735" t="n"/>
      <c r="DQ64" s="735" t="n"/>
      <c r="DR64" s="735" t="n"/>
      <c r="DS64" s="735" t="n"/>
      <c r="DT64" s="735" t="n"/>
      <c r="DU64" s="735" t="n"/>
      <c r="DV64" s="744" t="n"/>
      <c r="DW64" s="317" t="n"/>
      <c r="DX64" s="743" t="inlineStr">
        <is>
          <t>MEDICARE D</t>
        </is>
      </c>
      <c r="DY64" s="736">
        <f>SUM(DZ64:EG64)</f>
        <v/>
      </c>
      <c r="DZ64" s="737">
        <f>+DO64/DN64</f>
        <v/>
      </c>
      <c r="EA64" s="737">
        <f>+DP64/DN64</f>
        <v/>
      </c>
      <c r="EB64" s="737">
        <f>+DQ64/DN64</f>
        <v/>
      </c>
      <c r="EC64" s="737">
        <f>+DR64/DN64</f>
        <v/>
      </c>
      <c r="ED64" s="737">
        <f>+DS64/DN64</f>
        <v/>
      </c>
      <c r="EE64" s="737">
        <f>+DT64/DN64</f>
        <v/>
      </c>
      <c r="EF64" s="737">
        <f>+DU64/DN64</f>
        <v/>
      </c>
      <c r="EG64" s="746">
        <f>+DV64/DN64</f>
        <v/>
      </c>
      <c r="EI64" s="743" t="inlineStr">
        <is>
          <t>MEDICARE D</t>
        </is>
      </c>
      <c r="EJ64" s="2548">
        <f>+EK64/EK70</f>
        <v/>
      </c>
      <c r="EK64" s="734">
        <f>SUM(EM64:ES64)</f>
        <v/>
      </c>
      <c r="EL64" s="734" t="n"/>
      <c r="EM64" s="735" t="n"/>
      <c r="EN64" s="735" t="n"/>
      <c r="EO64" s="735" t="n"/>
      <c r="EP64" s="735" t="n"/>
      <c r="EQ64" s="735" t="n"/>
      <c r="ER64" s="735" t="n"/>
      <c r="ES64" s="744" t="n"/>
      <c r="ET64" s="317" t="n"/>
      <c r="EU64" s="743" t="inlineStr">
        <is>
          <t>MEDICARE D</t>
        </is>
      </c>
      <c r="EV64" s="736">
        <f>SUM(EW64:FD64)</f>
        <v/>
      </c>
      <c r="EW64" s="737">
        <f>+EL64/EK64</f>
        <v/>
      </c>
      <c r="EX64" s="737">
        <f>+EM64/EK64</f>
        <v/>
      </c>
      <c r="EY64" s="737">
        <f>+EN64/EK64</f>
        <v/>
      </c>
      <c r="EZ64" s="737">
        <f>+EO64/EK64</f>
        <v/>
      </c>
      <c r="FA64" s="737">
        <f>+EP64/EK64</f>
        <v/>
      </c>
      <c r="FB64" s="737">
        <f>+EQ64/EK64</f>
        <v/>
      </c>
      <c r="FC64" s="737">
        <f>+ER64/EK64</f>
        <v/>
      </c>
      <c r="FD64" s="746">
        <f>+ES64/EK64</f>
        <v/>
      </c>
      <c r="FF64" s="743" t="inlineStr">
        <is>
          <t>MEDICARE D</t>
        </is>
      </c>
      <c r="FG64" s="2548">
        <f>+FH64/FH70</f>
        <v/>
      </c>
      <c r="FH64" s="734">
        <f>SUM(FJ64:FP64)</f>
        <v/>
      </c>
      <c r="FI64" s="734" t="n"/>
      <c r="FJ64" s="735" t="n"/>
      <c r="FK64" s="735" t="n"/>
      <c r="FL64" s="735" t="n"/>
      <c r="FM64" s="735" t="n"/>
      <c r="FN64" s="735" t="n"/>
      <c r="FO64" s="735" t="n"/>
      <c r="FP64" s="744" t="n"/>
      <c r="FQ64" s="317" t="n"/>
      <c r="FR64" s="743" t="inlineStr">
        <is>
          <t>MEDICARE D</t>
        </is>
      </c>
      <c r="FS64" s="736">
        <f>SUM(FT64:GA64)</f>
        <v/>
      </c>
      <c r="FT64" s="737">
        <f>+FI64/FH64</f>
        <v/>
      </c>
      <c r="FU64" s="737">
        <f>+FJ64/FH64</f>
        <v/>
      </c>
      <c r="FV64" s="737">
        <f>+FK64/FH64</f>
        <v/>
      </c>
      <c r="FW64" s="737">
        <f>+FL64/FH64</f>
        <v/>
      </c>
      <c r="FX64" s="737">
        <f>+FM64/FH64</f>
        <v/>
      </c>
      <c r="FY64" s="737">
        <f>+FN64/FH64</f>
        <v/>
      </c>
      <c r="FZ64" s="737">
        <f>+FO64/FH64</f>
        <v/>
      </c>
      <c r="GA64" s="746">
        <f>+FP64/FH64</f>
        <v/>
      </c>
      <c r="GC64" s="743" t="inlineStr">
        <is>
          <t>MEDICARE D</t>
        </is>
      </c>
      <c r="GD64" s="2548">
        <f>+GE64/GE70</f>
        <v/>
      </c>
      <c r="GE64" s="734">
        <f>SUM(GG64:GM64)</f>
        <v/>
      </c>
      <c r="GF64" s="734" t="n"/>
      <c r="GG64" s="735" t="n"/>
      <c r="GH64" s="735" t="n"/>
      <c r="GI64" s="735" t="n"/>
      <c r="GJ64" s="735" t="n"/>
      <c r="GK64" s="735" t="n"/>
      <c r="GL64" s="735" t="n"/>
      <c r="GM64" s="744" t="n"/>
      <c r="GN64" s="317" t="n"/>
      <c r="GO64" s="743" t="inlineStr">
        <is>
          <t>MEDICARE D</t>
        </is>
      </c>
      <c r="GP64" s="736">
        <f>SUM(GQ64:GX64)</f>
        <v/>
      </c>
      <c r="GQ64" s="737">
        <f>+GF64/GE64</f>
        <v/>
      </c>
      <c r="GR64" s="737">
        <f>+GG64/GE64</f>
        <v/>
      </c>
      <c r="GS64" s="737">
        <f>+GH64/GE64</f>
        <v/>
      </c>
      <c r="GT64" s="737">
        <f>+GI64/GE64</f>
        <v/>
      </c>
      <c r="GU64" s="737">
        <f>+GJ64/GE64</f>
        <v/>
      </c>
      <c r="GV64" s="737">
        <f>+GK64/GE64</f>
        <v/>
      </c>
      <c r="GW64" s="737">
        <f>+GL64/GE64</f>
        <v/>
      </c>
      <c r="GX64" s="746">
        <f>+GM64/GE64</f>
        <v/>
      </c>
      <c r="GZ64" s="743" t="inlineStr">
        <is>
          <t>MEDICARE D</t>
        </is>
      </c>
      <c r="HA64" s="2548">
        <f>+HB64/HB70</f>
        <v/>
      </c>
      <c r="HB64" s="734">
        <f>SUM(HD64:HJ64)</f>
        <v/>
      </c>
      <c r="HC64" s="734" t="n"/>
      <c r="HD64" s="735" t="n"/>
      <c r="HE64" s="735" t="n"/>
      <c r="HF64" s="735" t="n"/>
      <c r="HG64" s="735" t="n"/>
      <c r="HH64" s="735" t="n"/>
      <c r="HI64" s="735" t="n"/>
      <c r="HJ64" s="744" t="n"/>
      <c r="HK64" s="317" t="n"/>
      <c r="HL64" s="743" t="inlineStr">
        <is>
          <t>MEDICARE D</t>
        </is>
      </c>
      <c r="HM64" s="736">
        <f>SUM(HN64:HU64)</f>
        <v/>
      </c>
      <c r="HN64" s="737">
        <f>+HC64/HB64</f>
        <v/>
      </c>
      <c r="HO64" s="737">
        <f>+HD64/HB64</f>
        <v/>
      </c>
      <c r="HP64" s="737">
        <f>+HE64/HB64</f>
        <v/>
      </c>
      <c r="HQ64" s="737">
        <f>+HF64/HB64</f>
        <v/>
      </c>
      <c r="HR64" s="737">
        <f>+HG64/HB64</f>
        <v/>
      </c>
      <c r="HS64" s="737">
        <f>+HH64/HB64</f>
        <v/>
      </c>
      <c r="HT64" s="737">
        <f>+HI64/HB64</f>
        <v/>
      </c>
      <c r="HU64" s="746">
        <f>+HJ64/HB64</f>
        <v/>
      </c>
      <c r="HW64" s="743" t="inlineStr">
        <is>
          <t>MEDICARE D</t>
        </is>
      </c>
      <c r="HX64" s="2548">
        <f>+HY64/HY70</f>
        <v/>
      </c>
      <c r="HY64" s="734">
        <f>SUM(IA64:IG64)</f>
        <v/>
      </c>
      <c r="HZ64" s="734" t="n"/>
      <c r="IA64" s="735" t="n"/>
      <c r="IB64" s="735" t="n"/>
      <c r="IC64" s="735" t="n"/>
      <c r="ID64" s="735" t="n"/>
      <c r="IE64" s="735" t="n"/>
      <c r="IF64" s="735" t="n"/>
      <c r="IG64" s="744" t="n"/>
      <c r="IH64" s="317" t="n"/>
      <c r="II64" s="743" t="inlineStr">
        <is>
          <t>MEDICARE D</t>
        </is>
      </c>
      <c r="IJ64" s="736">
        <f>SUM(IK64:IR64)</f>
        <v/>
      </c>
      <c r="IK64" s="737">
        <f>+HZ64/HY64</f>
        <v/>
      </c>
      <c r="IL64" s="737">
        <f>+IA64/HY64</f>
        <v/>
      </c>
      <c r="IM64" s="737">
        <f>+IB64/HY64</f>
        <v/>
      </c>
      <c r="IN64" s="737">
        <f>+IC64/HY64</f>
        <v/>
      </c>
      <c r="IO64" s="737">
        <f>+ID64/HY64</f>
        <v/>
      </c>
      <c r="IP64" s="737">
        <f>+IE64/HY64</f>
        <v/>
      </c>
      <c r="IQ64" s="737">
        <f>+IF64/HY64</f>
        <v/>
      </c>
      <c r="IR64" s="746">
        <f>+IG64/HY64</f>
        <v/>
      </c>
      <c r="IT64" s="743" t="inlineStr">
        <is>
          <t>MEDICARE D</t>
        </is>
      </c>
      <c r="IU64" s="2548">
        <f>+IV64/IV70</f>
        <v/>
      </c>
      <c r="IV64" s="734">
        <f>SUM(IX64:JD64)</f>
        <v/>
      </c>
      <c r="IW64" s="734" t="n"/>
      <c r="IX64" s="735" t="n"/>
      <c r="IY64" s="735" t="n"/>
      <c r="IZ64" s="735" t="n"/>
      <c r="JA64" s="735" t="n"/>
      <c r="JB64" s="735" t="n"/>
      <c r="JC64" s="735" t="n"/>
      <c r="JD64" s="744" t="n"/>
      <c r="JE64" s="317" t="n"/>
      <c r="JF64" s="743" t="inlineStr">
        <is>
          <t>MEDICARE D</t>
        </is>
      </c>
      <c r="JG64" s="736">
        <f>SUM(JH64:JO64)</f>
        <v/>
      </c>
      <c r="JH64" s="737">
        <f>+IW64/IV64</f>
        <v/>
      </c>
      <c r="JI64" s="737">
        <f>+IX64/IV64</f>
        <v/>
      </c>
      <c r="JJ64" s="737">
        <f>+IY64/IV64</f>
        <v/>
      </c>
      <c r="JK64" s="737">
        <f>+IZ64/IV64</f>
        <v/>
      </c>
      <c r="JL64" s="737">
        <f>+JA64/IV64</f>
        <v/>
      </c>
      <c r="JM64" s="737">
        <f>+JB64/IV64</f>
        <v/>
      </c>
      <c r="JN64" s="737">
        <f>+JC64/IV64</f>
        <v/>
      </c>
      <c r="JO64" s="746">
        <f>+JD64/IV64</f>
        <v/>
      </c>
      <c r="JQ64" s="743" t="inlineStr">
        <is>
          <t>MEDICARE D</t>
        </is>
      </c>
      <c r="JR64" s="2548">
        <f>+JS64/JS70</f>
        <v/>
      </c>
      <c r="JS64" s="734">
        <f>SUM(JU64:KA64)</f>
        <v/>
      </c>
      <c r="JT64" s="734" t="n"/>
      <c r="JU64" s="735" t="n"/>
      <c r="JV64" s="735" t="n"/>
      <c r="JW64" s="735" t="n"/>
      <c r="JX64" s="735" t="n"/>
      <c r="JY64" s="735" t="n"/>
      <c r="JZ64" s="735" t="n"/>
      <c r="KA64" s="744" t="n"/>
      <c r="KB64" s="317" t="n"/>
      <c r="KC64" s="743" t="inlineStr">
        <is>
          <t>MEDICARE D</t>
        </is>
      </c>
      <c r="KD64" s="736">
        <f>SUM(KE64:KL64)</f>
        <v/>
      </c>
      <c r="KE64" s="737">
        <f>+JT64/JS64</f>
        <v/>
      </c>
      <c r="KF64" s="737">
        <f>+JU64/JS64</f>
        <v/>
      </c>
      <c r="KG64" s="737">
        <f>+JV64/JS64</f>
        <v/>
      </c>
      <c r="KH64" s="737">
        <f>+JW64/JS64</f>
        <v/>
      </c>
      <c r="KI64" s="737">
        <f>+JX64/JS64</f>
        <v/>
      </c>
      <c r="KJ64" s="737">
        <f>+JY64/JS64</f>
        <v/>
      </c>
      <c r="KK64" s="737">
        <f>+JZ64/JS64</f>
        <v/>
      </c>
      <c r="KL64" s="746">
        <f>+KA64/JS64</f>
        <v/>
      </c>
    </row>
    <row r="65" ht="15.5" customHeight="1">
      <c r="A65" s="743" t="inlineStr">
        <is>
          <t>NO FAULT</t>
        </is>
      </c>
      <c r="B65" s="2548">
        <f>+C65/C70</f>
        <v/>
      </c>
      <c r="C65" s="734">
        <f>SUM(D65:K65)</f>
        <v/>
      </c>
      <c r="D65" s="734" t="n"/>
      <c r="E65" s="735" t="n"/>
      <c r="F65" s="735" t="n"/>
      <c r="G65" s="735" t="n"/>
      <c r="H65" s="735" t="n"/>
      <c r="I65" s="735" t="n"/>
      <c r="J65" s="735" t="n"/>
      <c r="K65" s="744" t="n"/>
      <c r="L65" s="317" t="n"/>
      <c r="M65" s="743" t="inlineStr">
        <is>
          <t>NO FAULT</t>
        </is>
      </c>
      <c r="N65" s="736">
        <f>SUM(O65:V65)</f>
        <v/>
      </c>
      <c r="O65" s="737">
        <f>+D65/C65</f>
        <v/>
      </c>
      <c r="P65" s="737">
        <f>+E65/C65</f>
        <v/>
      </c>
      <c r="Q65" s="737">
        <f>+F65/C65</f>
        <v/>
      </c>
      <c r="R65" s="737">
        <f>+G65/C65</f>
        <v/>
      </c>
      <c r="S65" s="737">
        <f>+H65/C65</f>
        <v/>
      </c>
      <c r="T65" s="737">
        <f>+I65/C65</f>
        <v/>
      </c>
      <c r="U65" s="737">
        <f>+J65/C65</f>
        <v/>
      </c>
      <c r="V65" s="746">
        <f>+K65/C65</f>
        <v/>
      </c>
      <c r="X65" s="743" t="inlineStr">
        <is>
          <t>NO FAULT</t>
        </is>
      </c>
      <c r="Y65" s="2548">
        <f>+Z65/Z70</f>
        <v/>
      </c>
      <c r="Z65" s="734">
        <f>SUM(AB65:AH65)</f>
        <v/>
      </c>
      <c r="AA65" s="734" t="n"/>
      <c r="AB65" s="735" t="n"/>
      <c r="AC65" s="735" t="n"/>
      <c r="AD65" s="735" t="n"/>
      <c r="AE65" s="735" t="n"/>
      <c r="AF65" s="735" t="n"/>
      <c r="AG65" s="735" t="n"/>
      <c r="AH65" s="744" t="n"/>
      <c r="AI65" s="317" t="n"/>
      <c r="AJ65" s="743" t="inlineStr">
        <is>
          <t>NO FAULT</t>
        </is>
      </c>
      <c r="AK65" s="736">
        <f>SUM(AL65:AS65)</f>
        <v/>
      </c>
      <c r="AL65" s="737">
        <f>+AA65/Z65</f>
        <v/>
      </c>
      <c r="AM65" s="737">
        <f>+AB65/Z65</f>
        <v/>
      </c>
      <c r="AN65" s="737">
        <f>+AC65/Z65</f>
        <v/>
      </c>
      <c r="AO65" s="737">
        <f>+AD65/Z65</f>
        <v/>
      </c>
      <c r="AP65" s="737">
        <f>+AE65/Z65</f>
        <v/>
      </c>
      <c r="AQ65" s="737">
        <f>+AF65/Z65</f>
        <v/>
      </c>
      <c r="AR65" s="737">
        <f>+AG65/Z65</f>
        <v/>
      </c>
      <c r="AS65" s="746">
        <f>+AH65/Z65</f>
        <v/>
      </c>
      <c r="AU65" s="743" t="inlineStr">
        <is>
          <t>NO FAULT</t>
        </is>
      </c>
      <c r="AV65" s="2548">
        <f>+AW65/AW70</f>
        <v/>
      </c>
      <c r="AW65" s="734">
        <f>SUM(AY65:BE65)</f>
        <v/>
      </c>
      <c r="AX65" s="734" t="n"/>
      <c r="AY65" s="735" t="n"/>
      <c r="AZ65" s="735" t="n"/>
      <c r="BA65" s="735" t="n"/>
      <c r="BB65" s="735" t="n"/>
      <c r="BC65" s="735" t="n"/>
      <c r="BD65" s="735" t="n"/>
      <c r="BE65" s="744" t="n"/>
      <c r="BF65" s="317" t="n"/>
      <c r="BG65" s="743" t="inlineStr">
        <is>
          <t>NO FAULT</t>
        </is>
      </c>
      <c r="BH65" s="736">
        <f>SUM(BI65:BP65)</f>
        <v/>
      </c>
      <c r="BI65" s="737">
        <f>+AX65/AW65</f>
        <v/>
      </c>
      <c r="BJ65" s="737">
        <f>+AY65/AW65</f>
        <v/>
      </c>
      <c r="BK65" s="737">
        <f>+AZ65/AW65</f>
        <v/>
      </c>
      <c r="BL65" s="737">
        <f>+BA65/AW65</f>
        <v/>
      </c>
      <c r="BM65" s="737">
        <f>+BB65/AW65</f>
        <v/>
      </c>
      <c r="BN65" s="737">
        <f>+BC65/AW65</f>
        <v/>
      </c>
      <c r="BO65" s="737">
        <f>+BD65/AW65</f>
        <v/>
      </c>
      <c r="BP65" s="746">
        <f>+BE65/AW65</f>
        <v/>
      </c>
      <c r="BR65" s="743" t="inlineStr">
        <is>
          <t>NO FAULT</t>
        </is>
      </c>
      <c r="BS65" s="2548">
        <f>+BT65/BT70</f>
        <v/>
      </c>
      <c r="BT65" s="734">
        <f>SUM(BV65:CB65)</f>
        <v/>
      </c>
      <c r="BU65" s="734" t="n"/>
      <c r="BV65" s="735" t="n"/>
      <c r="BW65" s="735" t="n"/>
      <c r="BX65" s="735" t="n"/>
      <c r="BY65" s="735" t="n"/>
      <c r="BZ65" s="735" t="n"/>
      <c r="CA65" s="735" t="n"/>
      <c r="CB65" s="744" t="n"/>
      <c r="CC65" s="317" t="n"/>
      <c r="CD65" s="743" t="inlineStr">
        <is>
          <t>NO FAULT</t>
        </is>
      </c>
      <c r="CE65" s="736">
        <f>SUM(CF65:CM65)</f>
        <v/>
      </c>
      <c r="CF65" s="737">
        <f>+BU65/BT65</f>
        <v/>
      </c>
      <c r="CG65" s="737">
        <f>+BV65/BT65</f>
        <v/>
      </c>
      <c r="CH65" s="737">
        <f>+BW65/BT65</f>
        <v/>
      </c>
      <c r="CI65" s="737">
        <f>+BX65/BT65</f>
        <v/>
      </c>
      <c r="CJ65" s="737">
        <f>+BY65/BT65</f>
        <v/>
      </c>
      <c r="CK65" s="737">
        <f>+BZ65/BT65</f>
        <v/>
      </c>
      <c r="CL65" s="737">
        <f>+CA65/BT65</f>
        <v/>
      </c>
      <c r="CM65" s="746">
        <f>+CB65/BT65</f>
        <v/>
      </c>
      <c r="CO65" s="743" t="inlineStr">
        <is>
          <t>NO FAULT</t>
        </is>
      </c>
      <c r="CP65" s="2548">
        <f>+CQ65/CQ70</f>
        <v/>
      </c>
      <c r="CQ65" s="734">
        <f>SUM(CS65:CY65)</f>
        <v/>
      </c>
      <c r="CR65" s="734" t="n"/>
      <c r="CS65" s="735" t="n"/>
      <c r="CT65" s="735" t="n"/>
      <c r="CU65" s="735" t="n"/>
      <c r="CV65" s="735" t="n"/>
      <c r="CW65" s="735" t="n"/>
      <c r="CX65" s="735" t="n"/>
      <c r="CY65" s="744" t="n"/>
      <c r="CZ65" s="317" t="n"/>
      <c r="DA65" s="743" t="inlineStr">
        <is>
          <t>NO FAULT</t>
        </is>
      </c>
      <c r="DB65" s="736">
        <f>SUM(DC65:DJ65)</f>
        <v/>
      </c>
      <c r="DC65" s="737">
        <f>+CR65/CQ65</f>
        <v/>
      </c>
      <c r="DD65" s="737">
        <f>+CS65/CQ65</f>
        <v/>
      </c>
      <c r="DE65" s="737">
        <f>+CT65/CQ65</f>
        <v/>
      </c>
      <c r="DF65" s="737">
        <f>+CU65/CQ65</f>
        <v/>
      </c>
      <c r="DG65" s="737">
        <f>+CV65/CQ65</f>
        <v/>
      </c>
      <c r="DH65" s="737">
        <f>+CW65/CQ65</f>
        <v/>
      </c>
      <c r="DI65" s="737">
        <f>+CX65/CQ65</f>
        <v/>
      </c>
      <c r="DJ65" s="746">
        <f>+CY65/CQ65</f>
        <v/>
      </c>
      <c r="DL65" s="743" t="inlineStr">
        <is>
          <t>NO FAULT</t>
        </is>
      </c>
      <c r="DM65" s="2548">
        <f>+DN65/DN70</f>
        <v/>
      </c>
      <c r="DN65" s="734">
        <f>SUM(DP65:DV65)</f>
        <v/>
      </c>
      <c r="DO65" s="734" t="n"/>
      <c r="DP65" s="735" t="n"/>
      <c r="DQ65" s="735" t="n"/>
      <c r="DR65" s="735" t="n"/>
      <c r="DS65" s="735" t="n"/>
      <c r="DT65" s="735" t="n"/>
      <c r="DU65" s="735" t="n"/>
      <c r="DV65" s="744" t="n"/>
      <c r="DW65" s="317" t="n"/>
      <c r="DX65" s="743" t="inlineStr">
        <is>
          <t>NO FAULT</t>
        </is>
      </c>
      <c r="DY65" s="736">
        <f>SUM(DZ65:EG65)</f>
        <v/>
      </c>
      <c r="DZ65" s="737">
        <f>+DO65/DN65</f>
        <v/>
      </c>
      <c r="EA65" s="737">
        <f>+DP65/DN65</f>
        <v/>
      </c>
      <c r="EB65" s="737">
        <f>+DQ65/DN65</f>
        <v/>
      </c>
      <c r="EC65" s="737">
        <f>+DR65/DN65</f>
        <v/>
      </c>
      <c r="ED65" s="737">
        <f>+DS65/DN65</f>
        <v/>
      </c>
      <c r="EE65" s="737">
        <f>+DT65/DN65</f>
        <v/>
      </c>
      <c r="EF65" s="737">
        <f>+DU65/DN65</f>
        <v/>
      </c>
      <c r="EG65" s="746">
        <f>+DV65/DN65</f>
        <v/>
      </c>
      <c r="EI65" s="743" t="inlineStr">
        <is>
          <t>NO FAULT</t>
        </is>
      </c>
      <c r="EJ65" s="2548">
        <f>+EK65/EK70</f>
        <v/>
      </c>
      <c r="EK65" s="734">
        <f>SUM(EM65:ES65)</f>
        <v/>
      </c>
      <c r="EL65" s="734" t="n"/>
      <c r="EM65" s="735" t="n"/>
      <c r="EN65" s="735" t="n"/>
      <c r="EO65" s="735" t="n"/>
      <c r="EP65" s="735" t="n"/>
      <c r="EQ65" s="735" t="n"/>
      <c r="ER65" s="735" t="n"/>
      <c r="ES65" s="744" t="n"/>
      <c r="ET65" s="317" t="n"/>
      <c r="EU65" s="743" t="inlineStr">
        <is>
          <t>NO FAULT</t>
        </is>
      </c>
      <c r="EV65" s="736">
        <f>SUM(EW65:FD65)</f>
        <v/>
      </c>
      <c r="EW65" s="737">
        <f>+EL65/EK65</f>
        <v/>
      </c>
      <c r="EX65" s="737">
        <f>+EM65/EK65</f>
        <v/>
      </c>
      <c r="EY65" s="737">
        <f>+EN65/EK65</f>
        <v/>
      </c>
      <c r="EZ65" s="737">
        <f>+EO65/EK65</f>
        <v/>
      </c>
      <c r="FA65" s="737">
        <f>+EP65/EK65</f>
        <v/>
      </c>
      <c r="FB65" s="737">
        <f>+EQ65/EK65</f>
        <v/>
      </c>
      <c r="FC65" s="737">
        <f>+ER65/EK65</f>
        <v/>
      </c>
      <c r="FD65" s="746">
        <f>+ES65/EK65</f>
        <v/>
      </c>
      <c r="FF65" s="743" t="inlineStr">
        <is>
          <t>NO FAULT</t>
        </is>
      </c>
      <c r="FG65" s="2548">
        <f>+FH65/FH70</f>
        <v/>
      </c>
      <c r="FH65" s="734">
        <f>SUM(FJ65:FP65)</f>
        <v/>
      </c>
      <c r="FI65" s="734" t="n"/>
      <c r="FJ65" s="735" t="n"/>
      <c r="FK65" s="735" t="n"/>
      <c r="FL65" s="735" t="n"/>
      <c r="FM65" s="735" t="n"/>
      <c r="FN65" s="735" t="n"/>
      <c r="FO65" s="735" t="n"/>
      <c r="FP65" s="744" t="n"/>
      <c r="FQ65" s="317" t="n"/>
      <c r="FR65" s="743" t="inlineStr">
        <is>
          <t>NO FAULT</t>
        </is>
      </c>
      <c r="FS65" s="736">
        <f>SUM(FT65:GA65)</f>
        <v/>
      </c>
      <c r="FT65" s="737">
        <f>+FI65/FH65</f>
        <v/>
      </c>
      <c r="FU65" s="737">
        <f>+FJ65/FH65</f>
        <v/>
      </c>
      <c r="FV65" s="737">
        <f>+FK65/FH65</f>
        <v/>
      </c>
      <c r="FW65" s="737">
        <f>+FL65/FH65</f>
        <v/>
      </c>
      <c r="FX65" s="737">
        <f>+FM65/FH65</f>
        <v/>
      </c>
      <c r="FY65" s="737">
        <f>+FN65/FH65</f>
        <v/>
      </c>
      <c r="FZ65" s="737">
        <f>+FO65/FH65</f>
        <v/>
      </c>
      <c r="GA65" s="746">
        <f>+FP65/FH65</f>
        <v/>
      </c>
      <c r="GC65" s="743" t="inlineStr">
        <is>
          <t>NO FAULT</t>
        </is>
      </c>
      <c r="GD65" s="2548">
        <f>+GE65/GE70</f>
        <v/>
      </c>
      <c r="GE65" s="734">
        <f>SUM(GG65:GM65)</f>
        <v/>
      </c>
      <c r="GF65" s="734" t="n"/>
      <c r="GG65" s="735" t="n"/>
      <c r="GH65" s="735" t="n"/>
      <c r="GI65" s="735" t="n"/>
      <c r="GJ65" s="735" t="n"/>
      <c r="GK65" s="735" t="n"/>
      <c r="GL65" s="735" t="n"/>
      <c r="GM65" s="744" t="n"/>
      <c r="GN65" s="317" t="n"/>
      <c r="GO65" s="743" t="inlineStr">
        <is>
          <t>NO FAULT</t>
        </is>
      </c>
      <c r="GP65" s="736">
        <f>SUM(GQ65:GX65)</f>
        <v/>
      </c>
      <c r="GQ65" s="737">
        <f>+GF65/GE65</f>
        <v/>
      </c>
      <c r="GR65" s="737">
        <f>+GG65/GE65</f>
        <v/>
      </c>
      <c r="GS65" s="737">
        <f>+GH65/GE65</f>
        <v/>
      </c>
      <c r="GT65" s="737">
        <f>+GI65/GE65</f>
        <v/>
      </c>
      <c r="GU65" s="737">
        <f>+GJ65/GE65</f>
        <v/>
      </c>
      <c r="GV65" s="737">
        <f>+GK65/GE65</f>
        <v/>
      </c>
      <c r="GW65" s="737">
        <f>+GL65/GE65</f>
        <v/>
      </c>
      <c r="GX65" s="746">
        <f>+GM65/GE65</f>
        <v/>
      </c>
      <c r="GZ65" s="743" t="inlineStr">
        <is>
          <t>NO FAULT</t>
        </is>
      </c>
      <c r="HA65" s="2548">
        <f>+HB65/HB70</f>
        <v/>
      </c>
      <c r="HB65" s="734">
        <f>SUM(HD65:HJ65)</f>
        <v/>
      </c>
      <c r="HC65" s="734" t="n"/>
      <c r="HD65" s="735" t="n"/>
      <c r="HE65" s="735" t="n"/>
      <c r="HF65" s="735" t="n"/>
      <c r="HG65" s="735" t="n"/>
      <c r="HH65" s="735" t="n"/>
      <c r="HI65" s="735" t="n"/>
      <c r="HJ65" s="744" t="n"/>
      <c r="HK65" s="317" t="n"/>
      <c r="HL65" s="743" t="inlineStr">
        <is>
          <t>NO FAULT</t>
        </is>
      </c>
      <c r="HM65" s="736">
        <f>SUM(HN65:HU65)</f>
        <v/>
      </c>
      <c r="HN65" s="737">
        <f>+HC65/HB65</f>
        <v/>
      </c>
      <c r="HO65" s="737">
        <f>+HD65/HB65</f>
        <v/>
      </c>
      <c r="HP65" s="737">
        <f>+HE65/HB65</f>
        <v/>
      </c>
      <c r="HQ65" s="737">
        <f>+HF65/HB65</f>
        <v/>
      </c>
      <c r="HR65" s="737">
        <f>+HG65/HB65</f>
        <v/>
      </c>
      <c r="HS65" s="737">
        <f>+HH65/HB65</f>
        <v/>
      </c>
      <c r="HT65" s="737">
        <f>+HI65/HB65</f>
        <v/>
      </c>
      <c r="HU65" s="746">
        <f>+HJ65/HB65</f>
        <v/>
      </c>
      <c r="HW65" s="743" t="inlineStr">
        <is>
          <t>NO FAULT</t>
        </is>
      </c>
      <c r="HX65" s="2548">
        <f>+HY65/HY70</f>
        <v/>
      </c>
      <c r="HY65" s="734">
        <f>SUM(IA65:IG65)</f>
        <v/>
      </c>
      <c r="HZ65" s="734" t="n"/>
      <c r="IA65" s="735" t="n"/>
      <c r="IB65" s="735" t="n"/>
      <c r="IC65" s="735" t="n"/>
      <c r="ID65" s="735" t="n"/>
      <c r="IE65" s="735" t="n"/>
      <c r="IF65" s="735" t="n"/>
      <c r="IG65" s="744" t="n"/>
      <c r="IH65" s="317" t="n"/>
      <c r="II65" s="743" t="inlineStr">
        <is>
          <t>NO FAULT</t>
        </is>
      </c>
      <c r="IJ65" s="736">
        <f>SUM(IK65:IR65)</f>
        <v/>
      </c>
      <c r="IK65" s="737">
        <f>+HZ65/HY65</f>
        <v/>
      </c>
      <c r="IL65" s="737">
        <f>+IA65/HY65</f>
        <v/>
      </c>
      <c r="IM65" s="737">
        <f>+IB65/HY65</f>
        <v/>
      </c>
      <c r="IN65" s="737">
        <f>+IC65/HY65</f>
        <v/>
      </c>
      <c r="IO65" s="737">
        <f>+ID65/HY65</f>
        <v/>
      </c>
      <c r="IP65" s="737">
        <f>+IE65/HY65</f>
        <v/>
      </c>
      <c r="IQ65" s="737">
        <f>+IF65/HY65</f>
        <v/>
      </c>
      <c r="IR65" s="746">
        <f>+IG65/HY65</f>
        <v/>
      </c>
      <c r="IT65" s="743" t="inlineStr">
        <is>
          <t>NO FAULT</t>
        </is>
      </c>
      <c r="IU65" s="2548">
        <f>+IV65/IV70</f>
        <v/>
      </c>
      <c r="IV65" s="734">
        <f>SUM(IX65:JD65)</f>
        <v/>
      </c>
      <c r="IW65" s="734" t="n"/>
      <c r="IX65" s="735" t="n"/>
      <c r="IY65" s="735" t="n"/>
      <c r="IZ65" s="735" t="n"/>
      <c r="JA65" s="735" t="n"/>
      <c r="JB65" s="735" t="n"/>
      <c r="JC65" s="735" t="n"/>
      <c r="JD65" s="744" t="n"/>
      <c r="JE65" s="317" t="n"/>
      <c r="JF65" s="743" t="inlineStr">
        <is>
          <t>NO FAULT</t>
        </is>
      </c>
      <c r="JG65" s="736">
        <f>SUM(JH65:JO65)</f>
        <v/>
      </c>
      <c r="JH65" s="737">
        <f>+IW65/IV65</f>
        <v/>
      </c>
      <c r="JI65" s="737">
        <f>+IX65/IV65</f>
        <v/>
      </c>
      <c r="JJ65" s="737">
        <f>+IY65/IV65</f>
        <v/>
      </c>
      <c r="JK65" s="737">
        <f>+IZ65/IV65</f>
        <v/>
      </c>
      <c r="JL65" s="737">
        <f>+JA65/IV65</f>
        <v/>
      </c>
      <c r="JM65" s="737">
        <f>+JB65/IV65</f>
        <v/>
      </c>
      <c r="JN65" s="737">
        <f>+JC65/IV65</f>
        <v/>
      </c>
      <c r="JO65" s="746">
        <f>+JD65/IV65</f>
        <v/>
      </c>
      <c r="JQ65" s="743" t="inlineStr">
        <is>
          <t>NO FAULT</t>
        </is>
      </c>
      <c r="JR65" s="2548">
        <f>+JS65/JS70</f>
        <v/>
      </c>
      <c r="JS65" s="734">
        <f>SUM(JU65:KA65)</f>
        <v/>
      </c>
      <c r="JT65" s="734" t="n"/>
      <c r="JU65" s="735" t="n"/>
      <c r="JV65" s="735" t="n"/>
      <c r="JW65" s="735" t="n"/>
      <c r="JX65" s="735" t="n"/>
      <c r="JY65" s="735" t="n"/>
      <c r="JZ65" s="735" t="n"/>
      <c r="KA65" s="744" t="n"/>
      <c r="KB65" s="317" t="n"/>
      <c r="KC65" s="743" t="inlineStr">
        <is>
          <t>NO FAULT</t>
        </is>
      </c>
      <c r="KD65" s="736">
        <f>SUM(KE65:KL65)</f>
        <v/>
      </c>
      <c r="KE65" s="737">
        <f>+JT65/JS65</f>
        <v/>
      </c>
      <c r="KF65" s="737">
        <f>+JU65/JS65</f>
        <v/>
      </c>
      <c r="KG65" s="737">
        <f>+JV65/JS65</f>
        <v/>
      </c>
      <c r="KH65" s="737">
        <f>+JW65/JS65</f>
        <v/>
      </c>
      <c r="KI65" s="737">
        <f>+JX65/JS65</f>
        <v/>
      </c>
      <c r="KJ65" s="737">
        <f>+JY65/JS65</f>
        <v/>
      </c>
      <c r="KK65" s="737">
        <f>+JZ65/JS65</f>
        <v/>
      </c>
      <c r="KL65" s="746">
        <f>+KA65/JS65</f>
        <v/>
      </c>
    </row>
    <row r="66" ht="15.5" customHeight="1">
      <c r="A66" s="743" t="inlineStr">
        <is>
          <t>OTHER GOVT</t>
        </is>
      </c>
      <c r="B66" s="2548">
        <f>+C66/C70</f>
        <v/>
      </c>
      <c r="C66" s="734">
        <f>SUM(D66:K66)</f>
        <v/>
      </c>
      <c r="D66" s="734" t="n"/>
      <c r="E66" s="735" t="n"/>
      <c r="F66" s="735" t="n"/>
      <c r="G66" s="735" t="n"/>
      <c r="H66" s="735" t="n"/>
      <c r="I66" s="735" t="n"/>
      <c r="J66" s="735" t="n"/>
      <c r="K66" s="744" t="n"/>
      <c r="L66" s="317" t="n"/>
      <c r="M66" s="743" t="inlineStr">
        <is>
          <t>OTHER GOVT</t>
        </is>
      </c>
      <c r="N66" s="736">
        <f>SUM(O66:V66)</f>
        <v/>
      </c>
      <c r="O66" s="737">
        <f>+D66/C66</f>
        <v/>
      </c>
      <c r="P66" s="737">
        <f>+E66/C66</f>
        <v/>
      </c>
      <c r="Q66" s="737">
        <f>+F66/C66</f>
        <v/>
      </c>
      <c r="R66" s="737">
        <f>+G66/C66</f>
        <v/>
      </c>
      <c r="S66" s="737">
        <f>+H66/C66</f>
        <v/>
      </c>
      <c r="T66" s="737">
        <f>+I66/C66</f>
        <v/>
      </c>
      <c r="U66" s="737">
        <f>+J66/C66</f>
        <v/>
      </c>
      <c r="V66" s="746">
        <f>+K66/C66</f>
        <v/>
      </c>
      <c r="X66" s="743" t="inlineStr">
        <is>
          <t>OTHER GOVT</t>
        </is>
      </c>
      <c r="Y66" s="2548">
        <f>+Z66/Z70</f>
        <v/>
      </c>
      <c r="Z66" s="734">
        <f>SUM(AB66:AH66)</f>
        <v/>
      </c>
      <c r="AA66" s="734" t="n"/>
      <c r="AB66" s="735" t="n"/>
      <c r="AC66" s="735" t="n"/>
      <c r="AD66" s="735" t="n"/>
      <c r="AE66" s="735" t="n"/>
      <c r="AF66" s="735" t="n"/>
      <c r="AG66" s="735" t="n"/>
      <c r="AH66" s="744" t="n"/>
      <c r="AI66" s="317" t="n"/>
      <c r="AJ66" s="743" t="inlineStr">
        <is>
          <t>OTHER GOVT</t>
        </is>
      </c>
      <c r="AK66" s="736">
        <f>SUM(AL66:AS66)</f>
        <v/>
      </c>
      <c r="AL66" s="737">
        <f>+AA66/Z66</f>
        <v/>
      </c>
      <c r="AM66" s="737">
        <f>+AB66/Z66</f>
        <v/>
      </c>
      <c r="AN66" s="737">
        <f>+AC66/Z66</f>
        <v/>
      </c>
      <c r="AO66" s="737">
        <f>+AD66/Z66</f>
        <v/>
      </c>
      <c r="AP66" s="737">
        <f>+AE66/Z66</f>
        <v/>
      </c>
      <c r="AQ66" s="737">
        <f>+AF66/Z66</f>
        <v/>
      </c>
      <c r="AR66" s="737">
        <f>+AG66/Z66</f>
        <v/>
      </c>
      <c r="AS66" s="746">
        <f>+AH66/Z66</f>
        <v/>
      </c>
      <c r="AU66" s="743" t="inlineStr">
        <is>
          <t>OTHER GOVT</t>
        </is>
      </c>
      <c r="AV66" s="2548">
        <f>+AW66/AW70</f>
        <v/>
      </c>
      <c r="AW66" s="734">
        <f>SUM(AY66:BE66)</f>
        <v/>
      </c>
      <c r="AX66" s="734" t="n"/>
      <c r="AY66" s="735" t="n"/>
      <c r="AZ66" s="735" t="n"/>
      <c r="BA66" s="735" t="n"/>
      <c r="BB66" s="735" t="n"/>
      <c r="BC66" s="735" t="n"/>
      <c r="BD66" s="735" t="n"/>
      <c r="BE66" s="744" t="n"/>
      <c r="BF66" s="317" t="n"/>
      <c r="BG66" s="743" t="inlineStr">
        <is>
          <t>OTHER GOVT</t>
        </is>
      </c>
      <c r="BH66" s="736">
        <f>SUM(BI66:BP66)</f>
        <v/>
      </c>
      <c r="BI66" s="737">
        <f>+AX66/AW66</f>
        <v/>
      </c>
      <c r="BJ66" s="737">
        <f>+AY66/AW66</f>
        <v/>
      </c>
      <c r="BK66" s="737">
        <f>+AZ66/AW66</f>
        <v/>
      </c>
      <c r="BL66" s="737">
        <f>+BA66/AW66</f>
        <v/>
      </c>
      <c r="BM66" s="737">
        <f>+BB66/AW66</f>
        <v/>
      </c>
      <c r="BN66" s="737">
        <f>+BC66/AW66</f>
        <v/>
      </c>
      <c r="BO66" s="737">
        <f>+BD66/AW66</f>
        <v/>
      </c>
      <c r="BP66" s="746">
        <f>+BE66/AW66</f>
        <v/>
      </c>
      <c r="BR66" s="743" t="inlineStr">
        <is>
          <t>OTHER GOVT</t>
        </is>
      </c>
      <c r="BS66" s="2548">
        <f>+BT66/BT70</f>
        <v/>
      </c>
      <c r="BT66" s="734">
        <f>SUM(BV66:CB66)</f>
        <v/>
      </c>
      <c r="BU66" s="734" t="n"/>
      <c r="BV66" s="735" t="n"/>
      <c r="BW66" s="735" t="n"/>
      <c r="BX66" s="735" t="n"/>
      <c r="BY66" s="735" t="n"/>
      <c r="BZ66" s="735" t="n"/>
      <c r="CA66" s="735" t="n"/>
      <c r="CB66" s="744" t="n"/>
      <c r="CC66" s="317" t="n"/>
      <c r="CD66" s="743" t="inlineStr">
        <is>
          <t>OTHER GOVT</t>
        </is>
      </c>
      <c r="CE66" s="736">
        <f>SUM(CF66:CM66)</f>
        <v/>
      </c>
      <c r="CF66" s="737">
        <f>+BU66/BT66</f>
        <v/>
      </c>
      <c r="CG66" s="737">
        <f>+BV66/BT66</f>
        <v/>
      </c>
      <c r="CH66" s="737">
        <f>+BW66/BT66</f>
        <v/>
      </c>
      <c r="CI66" s="737">
        <f>+BX66/BT66</f>
        <v/>
      </c>
      <c r="CJ66" s="737">
        <f>+BY66/BT66</f>
        <v/>
      </c>
      <c r="CK66" s="737">
        <f>+BZ66/BT66</f>
        <v/>
      </c>
      <c r="CL66" s="737">
        <f>+CA66/BT66</f>
        <v/>
      </c>
      <c r="CM66" s="746">
        <f>+CB66/BT66</f>
        <v/>
      </c>
      <c r="CO66" s="743" t="inlineStr">
        <is>
          <t>OTHER GOVT</t>
        </is>
      </c>
      <c r="CP66" s="2548">
        <f>+CQ66/CQ70</f>
        <v/>
      </c>
      <c r="CQ66" s="734">
        <f>SUM(CS66:CY66)</f>
        <v/>
      </c>
      <c r="CR66" s="734" t="n"/>
      <c r="CS66" s="735" t="n"/>
      <c r="CT66" s="735" t="n"/>
      <c r="CU66" s="735" t="n"/>
      <c r="CV66" s="735" t="n"/>
      <c r="CW66" s="735" t="n"/>
      <c r="CX66" s="735" t="n"/>
      <c r="CY66" s="744" t="n"/>
      <c r="CZ66" s="317" t="n"/>
      <c r="DA66" s="743" t="inlineStr">
        <is>
          <t>OTHER GOVT</t>
        </is>
      </c>
      <c r="DB66" s="736">
        <f>SUM(DC66:DJ66)</f>
        <v/>
      </c>
      <c r="DC66" s="737">
        <f>+CR66/CQ66</f>
        <v/>
      </c>
      <c r="DD66" s="737">
        <f>+CS66/CQ66</f>
        <v/>
      </c>
      <c r="DE66" s="737">
        <f>+CT66/CQ66</f>
        <v/>
      </c>
      <c r="DF66" s="737">
        <f>+CU66/CQ66</f>
        <v/>
      </c>
      <c r="DG66" s="737">
        <f>+CV66/CQ66</f>
        <v/>
      </c>
      <c r="DH66" s="737">
        <f>+CW66/CQ66</f>
        <v/>
      </c>
      <c r="DI66" s="737">
        <f>+CX66/CQ66</f>
        <v/>
      </c>
      <c r="DJ66" s="746">
        <f>+CY66/CQ66</f>
        <v/>
      </c>
      <c r="DL66" s="743" t="inlineStr">
        <is>
          <t>OTHER GOVT</t>
        </is>
      </c>
      <c r="DM66" s="2548">
        <f>+DN66/DN70</f>
        <v/>
      </c>
      <c r="DN66" s="734">
        <f>SUM(DP66:DV66)</f>
        <v/>
      </c>
      <c r="DO66" s="734" t="n"/>
      <c r="DP66" s="735" t="n"/>
      <c r="DQ66" s="735" t="n"/>
      <c r="DR66" s="735" t="n"/>
      <c r="DS66" s="735" t="n"/>
      <c r="DT66" s="735" t="n"/>
      <c r="DU66" s="735" t="n"/>
      <c r="DV66" s="744" t="n"/>
      <c r="DW66" s="317" t="n"/>
      <c r="DX66" s="743" t="inlineStr">
        <is>
          <t>OTHER GOVT</t>
        </is>
      </c>
      <c r="DY66" s="736">
        <f>SUM(DZ66:EG66)</f>
        <v/>
      </c>
      <c r="DZ66" s="737">
        <f>+DO66/DN66</f>
        <v/>
      </c>
      <c r="EA66" s="737">
        <f>+DP66/DN66</f>
        <v/>
      </c>
      <c r="EB66" s="737">
        <f>+DQ66/DN66</f>
        <v/>
      </c>
      <c r="EC66" s="737">
        <f>+DR66/DN66</f>
        <v/>
      </c>
      <c r="ED66" s="737">
        <f>+DS66/DN66</f>
        <v/>
      </c>
      <c r="EE66" s="737">
        <f>+DT66/DN66</f>
        <v/>
      </c>
      <c r="EF66" s="737">
        <f>+DU66/DN66</f>
        <v/>
      </c>
      <c r="EG66" s="746">
        <f>+DV66/DN66</f>
        <v/>
      </c>
      <c r="EI66" s="743" t="inlineStr">
        <is>
          <t>OTHER GOVT</t>
        </is>
      </c>
      <c r="EJ66" s="2548">
        <f>+EK66/EK70</f>
        <v/>
      </c>
      <c r="EK66" s="734">
        <f>SUM(EM66:ES66)</f>
        <v/>
      </c>
      <c r="EL66" s="734" t="n"/>
      <c r="EM66" s="735" t="n"/>
      <c r="EN66" s="735" t="n"/>
      <c r="EO66" s="735" t="n"/>
      <c r="EP66" s="735" t="n"/>
      <c r="EQ66" s="735" t="n"/>
      <c r="ER66" s="735" t="n"/>
      <c r="ES66" s="744" t="n"/>
      <c r="ET66" s="317" t="n"/>
      <c r="EU66" s="743" t="inlineStr">
        <is>
          <t>OTHER GOVT</t>
        </is>
      </c>
      <c r="EV66" s="736">
        <f>SUM(EW66:FD66)</f>
        <v/>
      </c>
      <c r="EW66" s="737">
        <f>+EL66/EK66</f>
        <v/>
      </c>
      <c r="EX66" s="737">
        <f>+EM66/EK66</f>
        <v/>
      </c>
      <c r="EY66" s="737">
        <f>+EN66/EK66</f>
        <v/>
      </c>
      <c r="EZ66" s="737">
        <f>+EO66/EK66</f>
        <v/>
      </c>
      <c r="FA66" s="737">
        <f>+EP66/EK66</f>
        <v/>
      </c>
      <c r="FB66" s="737">
        <f>+EQ66/EK66</f>
        <v/>
      </c>
      <c r="FC66" s="737">
        <f>+ER66/EK66</f>
        <v/>
      </c>
      <c r="FD66" s="746">
        <f>+ES66/EK66</f>
        <v/>
      </c>
      <c r="FF66" s="743" t="inlineStr">
        <is>
          <t>OTHER GOVT</t>
        </is>
      </c>
      <c r="FG66" s="2548">
        <f>+FH66/FH70</f>
        <v/>
      </c>
      <c r="FH66" s="734">
        <f>SUM(FJ66:FP66)</f>
        <v/>
      </c>
      <c r="FI66" s="734" t="n"/>
      <c r="FJ66" s="735" t="n"/>
      <c r="FK66" s="735" t="n"/>
      <c r="FL66" s="735" t="n"/>
      <c r="FM66" s="735" t="n"/>
      <c r="FN66" s="735" t="n"/>
      <c r="FO66" s="735" t="n"/>
      <c r="FP66" s="744" t="n"/>
      <c r="FQ66" s="317" t="n"/>
      <c r="FR66" s="743" t="inlineStr">
        <is>
          <t>OTHER GOVT</t>
        </is>
      </c>
      <c r="FS66" s="736">
        <f>SUM(FT66:GA66)</f>
        <v/>
      </c>
      <c r="FT66" s="737">
        <f>+FI66/FH66</f>
        <v/>
      </c>
      <c r="FU66" s="737">
        <f>+FJ66/FH66</f>
        <v/>
      </c>
      <c r="FV66" s="737">
        <f>+FK66/FH66</f>
        <v/>
      </c>
      <c r="FW66" s="737">
        <f>+FL66/FH66</f>
        <v/>
      </c>
      <c r="FX66" s="737">
        <f>+FM66/FH66</f>
        <v/>
      </c>
      <c r="FY66" s="737">
        <f>+FN66/FH66</f>
        <v/>
      </c>
      <c r="FZ66" s="737">
        <f>+FO66/FH66</f>
        <v/>
      </c>
      <c r="GA66" s="746">
        <f>+FP66/FH66</f>
        <v/>
      </c>
      <c r="GC66" s="743" t="inlineStr">
        <is>
          <t>OTHER GOVT</t>
        </is>
      </c>
      <c r="GD66" s="2548">
        <f>+GE66/GE70</f>
        <v/>
      </c>
      <c r="GE66" s="734">
        <f>SUM(GG66:GM66)</f>
        <v/>
      </c>
      <c r="GF66" s="734" t="n"/>
      <c r="GG66" s="735" t="n"/>
      <c r="GH66" s="735" t="n"/>
      <c r="GI66" s="735" t="n"/>
      <c r="GJ66" s="735" t="n"/>
      <c r="GK66" s="735" t="n"/>
      <c r="GL66" s="735" t="n"/>
      <c r="GM66" s="744" t="n"/>
      <c r="GN66" s="317" t="n"/>
      <c r="GO66" s="743" t="inlineStr">
        <is>
          <t>OTHER GOVT</t>
        </is>
      </c>
      <c r="GP66" s="736">
        <f>SUM(GQ66:GX66)</f>
        <v/>
      </c>
      <c r="GQ66" s="737">
        <f>+GF66/GE66</f>
        <v/>
      </c>
      <c r="GR66" s="737">
        <f>+GG66/GE66</f>
        <v/>
      </c>
      <c r="GS66" s="737">
        <f>+GH66/GE66</f>
        <v/>
      </c>
      <c r="GT66" s="737">
        <f>+GI66/GE66</f>
        <v/>
      </c>
      <c r="GU66" s="737">
        <f>+GJ66/GE66</f>
        <v/>
      </c>
      <c r="GV66" s="737">
        <f>+GK66/GE66</f>
        <v/>
      </c>
      <c r="GW66" s="737">
        <f>+GL66/GE66</f>
        <v/>
      </c>
      <c r="GX66" s="746">
        <f>+GM66/GE66</f>
        <v/>
      </c>
      <c r="GZ66" s="743" t="inlineStr">
        <is>
          <t>OTHER GOVT</t>
        </is>
      </c>
      <c r="HA66" s="2548">
        <f>+HB66/HB70</f>
        <v/>
      </c>
      <c r="HB66" s="734">
        <f>SUM(HD66:HJ66)</f>
        <v/>
      </c>
      <c r="HC66" s="734" t="n"/>
      <c r="HD66" s="735" t="n"/>
      <c r="HE66" s="735" t="n"/>
      <c r="HF66" s="735" t="n"/>
      <c r="HG66" s="735" t="n"/>
      <c r="HH66" s="735" t="n"/>
      <c r="HI66" s="735" t="n"/>
      <c r="HJ66" s="744" t="n"/>
      <c r="HK66" s="317" t="n"/>
      <c r="HL66" s="743" t="inlineStr">
        <is>
          <t>OTHER GOVT</t>
        </is>
      </c>
      <c r="HM66" s="736">
        <f>SUM(HN66:HU66)</f>
        <v/>
      </c>
      <c r="HN66" s="737">
        <f>+HC66/HB66</f>
        <v/>
      </c>
      <c r="HO66" s="737">
        <f>+HD66/HB66</f>
        <v/>
      </c>
      <c r="HP66" s="737">
        <f>+HE66/HB66</f>
        <v/>
      </c>
      <c r="HQ66" s="737">
        <f>+HF66/HB66</f>
        <v/>
      </c>
      <c r="HR66" s="737">
        <f>+HG66/HB66</f>
        <v/>
      </c>
      <c r="HS66" s="737">
        <f>+HH66/HB66</f>
        <v/>
      </c>
      <c r="HT66" s="737">
        <f>+HI66/HB66</f>
        <v/>
      </c>
      <c r="HU66" s="746">
        <f>+HJ66/HB66</f>
        <v/>
      </c>
      <c r="HW66" s="743" t="inlineStr">
        <is>
          <t>OTHER GOVT</t>
        </is>
      </c>
      <c r="HX66" s="2548">
        <f>+HY66/HY70</f>
        <v/>
      </c>
      <c r="HY66" s="734">
        <f>SUM(IA66:IG66)</f>
        <v/>
      </c>
      <c r="HZ66" s="734" t="n"/>
      <c r="IA66" s="735" t="n"/>
      <c r="IB66" s="735" t="n"/>
      <c r="IC66" s="735" t="n"/>
      <c r="ID66" s="735" t="n"/>
      <c r="IE66" s="735" t="n"/>
      <c r="IF66" s="735" t="n"/>
      <c r="IG66" s="744" t="n"/>
      <c r="IH66" s="317" t="n"/>
      <c r="II66" s="743" t="inlineStr">
        <is>
          <t>OTHER GOVT</t>
        </is>
      </c>
      <c r="IJ66" s="736">
        <f>SUM(IK66:IR66)</f>
        <v/>
      </c>
      <c r="IK66" s="737">
        <f>+HZ66/HY66</f>
        <v/>
      </c>
      <c r="IL66" s="737">
        <f>+IA66/HY66</f>
        <v/>
      </c>
      <c r="IM66" s="737">
        <f>+IB66/HY66</f>
        <v/>
      </c>
      <c r="IN66" s="737">
        <f>+IC66/HY66</f>
        <v/>
      </c>
      <c r="IO66" s="737">
        <f>+ID66/HY66</f>
        <v/>
      </c>
      <c r="IP66" s="737">
        <f>+IE66/HY66</f>
        <v/>
      </c>
      <c r="IQ66" s="737">
        <f>+IF66/HY66</f>
        <v/>
      </c>
      <c r="IR66" s="746">
        <f>+IG66/HY66</f>
        <v/>
      </c>
      <c r="IT66" s="743" t="inlineStr">
        <is>
          <t>OTHER GOVT</t>
        </is>
      </c>
      <c r="IU66" s="2548">
        <f>+IV66/IV70</f>
        <v/>
      </c>
      <c r="IV66" s="734">
        <f>SUM(IX66:JD66)</f>
        <v/>
      </c>
      <c r="IW66" s="734" t="n"/>
      <c r="IX66" s="735" t="n"/>
      <c r="IY66" s="735" t="n"/>
      <c r="IZ66" s="735" t="n"/>
      <c r="JA66" s="735" t="n"/>
      <c r="JB66" s="735" t="n"/>
      <c r="JC66" s="735" t="n"/>
      <c r="JD66" s="744" t="n"/>
      <c r="JE66" s="317" t="n"/>
      <c r="JF66" s="743" t="inlineStr">
        <is>
          <t>OTHER GOVT</t>
        </is>
      </c>
      <c r="JG66" s="736">
        <f>SUM(JH66:JO66)</f>
        <v/>
      </c>
      <c r="JH66" s="737">
        <f>+IW66/IV66</f>
        <v/>
      </c>
      <c r="JI66" s="737">
        <f>+IX66/IV66</f>
        <v/>
      </c>
      <c r="JJ66" s="737">
        <f>+IY66/IV66</f>
        <v/>
      </c>
      <c r="JK66" s="737">
        <f>+IZ66/IV66</f>
        <v/>
      </c>
      <c r="JL66" s="737">
        <f>+JA66/IV66</f>
        <v/>
      </c>
      <c r="JM66" s="737">
        <f>+JB66/IV66</f>
        <v/>
      </c>
      <c r="JN66" s="737">
        <f>+JC66/IV66</f>
        <v/>
      </c>
      <c r="JO66" s="746">
        <f>+JD66/IV66</f>
        <v/>
      </c>
      <c r="JQ66" s="743" t="inlineStr">
        <is>
          <t>OTHER GOVT</t>
        </is>
      </c>
      <c r="JR66" s="2548">
        <f>+JS66/JS70</f>
        <v/>
      </c>
      <c r="JS66" s="734">
        <f>SUM(JU66:KA66)</f>
        <v/>
      </c>
      <c r="JT66" s="734" t="n"/>
      <c r="JU66" s="735" t="n"/>
      <c r="JV66" s="735" t="n"/>
      <c r="JW66" s="735" t="n"/>
      <c r="JX66" s="735" t="n"/>
      <c r="JY66" s="735" t="n"/>
      <c r="JZ66" s="735" t="n"/>
      <c r="KA66" s="744" t="n"/>
      <c r="KB66" s="317" t="n"/>
      <c r="KC66" s="743" t="inlineStr">
        <is>
          <t>OTHER GOVT</t>
        </is>
      </c>
      <c r="KD66" s="736">
        <f>SUM(KE66:KL66)</f>
        <v/>
      </c>
      <c r="KE66" s="737">
        <f>+JT66/JS66</f>
        <v/>
      </c>
      <c r="KF66" s="737">
        <f>+JU66/JS66</f>
        <v/>
      </c>
      <c r="KG66" s="737">
        <f>+JV66/JS66</f>
        <v/>
      </c>
      <c r="KH66" s="737">
        <f>+JW66/JS66</f>
        <v/>
      </c>
      <c r="KI66" s="737">
        <f>+JX66/JS66</f>
        <v/>
      </c>
      <c r="KJ66" s="737">
        <f>+JY66/JS66</f>
        <v/>
      </c>
      <c r="KK66" s="737">
        <f>+JZ66/JS66</f>
        <v/>
      </c>
      <c r="KL66" s="746">
        <f>+KA66/JS66</f>
        <v/>
      </c>
    </row>
    <row r="67" ht="15.5" customHeight="1">
      <c r="A67" s="743" t="inlineStr">
        <is>
          <t>OTHER INELIG</t>
        </is>
      </c>
      <c r="B67" s="2548">
        <f>+C67/C70</f>
        <v/>
      </c>
      <c r="C67" s="734">
        <f>SUM(D67:K67)</f>
        <v/>
      </c>
      <c r="D67" s="734" t="n"/>
      <c r="E67" s="735" t="n"/>
      <c r="F67" s="735" t="n"/>
      <c r="G67" s="735" t="n"/>
      <c r="H67" s="735" t="n"/>
      <c r="I67" s="735" t="n"/>
      <c r="J67" s="735" t="n"/>
      <c r="K67" s="744" t="n"/>
      <c r="L67" s="317" t="n"/>
      <c r="M67" s="743" t="inlineStr">
        <is>
          <t>OTHER INELIG</t>
        </is>
      </c>
      <c r="N67" s="736">
        <f>SUM(O67:V67)</f>
        <v/>
      </c>
      <c r="O67" s="737">
        <f>+D67/C67</f>
        <v/>
      </c>
      <c r="P67" s="737">
        <f>+E67/C67</f>
        <v/>
      </c>
      <c r="Q67" s="737">
        <f>+F67/C67</f>
        <v/>
      </c>
      <c r="R67" s="737">
        <f>+G67/C67</f>
        <v/>
      </c>
      <c r="S67" s="737">
        <f>+H67/C67</f>
        <v/>
      </c>
      <c r="T67" s="737">
        <f>+I67/C67</f>
        <v/>
      </c>
      <c r="U67" s="737">
        <f>+J67/C67</f>
        <v/>
      </c>
      <c r="V67" s="746">
        <f>+K67/C67</f>
        <v/>
      </c>
      <c r="X67" s="743" t="inlineStr">
        <is>
          <t>OTHER INELIG</t>
        </is>
      </c>
      <c r="Y67" s="2548">
        <f>+Z67/Z70</f>
        <v/>
      </c>
      <c r="Z67" s="734">
        <f>SUM(AB67:AH67)</f>
        <v/>
      </c>
      <c r="AA67" s="734" t="n"/>
      <c r="AB67" s="735" t="n"/>
      <c r="AC67" s="735" t="n"/>
      <c r="AD67" s="735" t="n"/>
      <c r="AE67" s="735" t="n"/>
      <c r="AF67" s="735" t="n"/>
      <c r="AG67" s="735" t="n"/>
      <c r="AH67" s="744" t="n"/>
      <c r="AI67" s="317" t="n"/>
      <c r="AJ67" s="743" t="inlineStr">
        <is>
          <t>OTHER INELIG</t>
        </is>
      </c>
      <c r="AK67" s="736">
        <f>SUM(AL67:AS67)</f>
        <v/>
      </c>
      <c r="AL67" s="737">
        <f>+AA67/Z67</f>
        <v/>
      </c>
      <c r="AM67" s="737">
        <f>+AB67/Z67</f>
        <v/>
      </c>
      <c r="AN67" s="737">
        <f>+AC67/Z67</f>
        <v/>
      </c>
      <c r="AO67" s="737">
        <f>+AD67/Z67</f>
        <v/>
      </c>
      <c r="AP67" s="737">
        <f>+AE67/Z67</f>
        <v/>
      </c>
      <c r="AQ67" s="737">
        <f>+AF67/Z67</f>
        <v/>
      </c>
      <c r="AR67" s="737">
        <f>+AG67/Z67</f>
        <v/>
      </c>
      <c r="AS67" s="746">
        <f>+AH67/Z67</f>
        <v/>
      </c>
      <c r="AU67" s="743" t="inlineStr">
        <is>
          <t>OTHER INELIG</t>
        </is>
      </c>
      <c r="AV67" s="2548">
        <f>+AW67/AW70</f>
        <v/>
      </c>
      <c r="AW67" s="734">
        <f>SUM(AY67:BE67)</f>
        <v/>
      </c>
      <c r="AX67" s="734" t="n"/>
      <c r="AY67" s="735" t="n"/>
      <c r="AZ67" s="735" t="n"/>
      <c r="BA67" s="735" t="n"/>
      <c r="BB67" s="735" t="n"/>
      <c r="BC67" s="735" t="n"/>
      <c r="BD67" s="735" t="n"/>
      <c r="BE67" s="744" t="n"/>
      <c r="BF67" s="317" t="n"/>
      <c r="BG67" s="743" t="inlineStr">
        <is>
          <t>OTHER INELIG</t>
        </is>
      </c>
      <c r="BH67" s="736">
        <f>SUM(BI67:BP67)</f>
        <v/>
      </c>
      <c r="BI67" s="737">
        <f>+AX67/AW67</f>
        <v/>
      </c>
      <c r="BJ67" s="737">
        <f>+AY67/AW67</f>
        <v/>
      </c>
      <c r="BK67" s="737">
        <f>+AZ67/AW67</f>
        <v/>
      </c>
      <c r="BL67" s="737">
        <f>+BA67/AW67</f>
        <v/>
      </c>
      <c r="BM67" s="737">
        <f>+BB67/AW67</f>
        <v/>
      </c>
      <c r="BN67" s="737">
        <f>+BC67/AW67</f>
        <v/>
      </c>
      <c r="BO67" s="737">
        <f>+BD67/AW67</f>
        <v/>
      </c>
      <c r="BP67" s="746">
        <f>+BE67/AW67</f>
        <v/>
      </c>
      <c r="BR67" s="743" t="inlineStr">
        <is>
          <t>OTHER INELIG</t>
        </is>
      </c>
      <c r="BS67" s="2548">
        <f>+BT67/BT70</f>
        <v/>
      </c>
      <c r="BT67" s="734">
        <f>SUM(BV67:CB67)</f>
        <v/>
      </c>
      <c r="BU67" s="734" t="n"/>
      <c r="BV67" s="735" t="n"/>
      <c r="BW67" s="735" t="n"/>
      <c r="BX67" s="735" t="n"/>
      <c r="BY67" s="735" t="n"/>
      <c r="BZ67" s="735" t="n"/>
      <c r="CA67" s="735" t="n"/>
      <c r="CB67" s="744" t="n"/>
      <c r="CC67" s="317" t="n"/>
      <c r="CD67" s="743" t="inlineStr">
        <is>
          <t>OTHER INELIG</t>
        </is>
      </c>
      <c r="CE67" s="736">
        <f>SUM(CF67:CM67)</f>
        <v/>
      </c>
      <c r="CF67" s="737">
        <f>+BU67/BT67</f>
        <v/>
      </c>
      <c r="CG67" s="737">
        <f>+BV67/BT67</f>
        <v/>
      </c>
      <c r="CH67" s="737">
        <f>+BW67/BT67</f>
        <v/>
      </c>
      <c r="CI67" s="737">
        <f>+BX67/BT67</f>
        <v/>
      </c>
      <c r="CJ67" s="737">
        <f>+BY67/BT67</f>
        <v/>
      </c>
      <c r="CK67" s="737">
        <f>+BZ67/BT67</f>
        <v/>
      </c>
      <c r="CL67" s="737">
        <f>+CA67/BT67</f>
        <v/>
      </c>
      <c r="CM67" s="746">
        <f>+CB67/BT67</f>
        <v/>
      </c>
      <c r="CO67" s="743" t="inlineStr">
        <is>
          <t>OTHER INELIG</t>
        </is>
      </c>
      <c r="CP67" s="2548">
        <f>+CQ67/CQ70</f>
        <v/>
      </c>
      <c r="CQ67" s="734">
        <f>SUM(CS67:CY67)</f>
        <v/>
      </c>
      <c r="CR67" s="734" t="n"/>
      <c r="CS67" s="735" t="n"/>
      <c r="CT67" s="735" t="n"/>
      <c r="CU67" s="735" t="n"/>
      <c r="CV67" s="735" t="n"/>
      <c r="CW67" s="735" t="n"/>
      <c r="CX67" s="735" t="n"/>
      <c r="CY67" s="744" t="n"/>
      <c r="CZ67" s="317" t="n"/>
      <c r="DA67" s="743" t="inlineStr">
        <is>
          <t>OTHER INELIG</t>
        </is>
      </c>
      <c r="DB67" s="736">
        <f>SUM(DC67:DJ67)</f>
        <v/>
      </c>
      <c r="DC67" s="737">
        <f>+CR67/CQ67</f>
        <v/>
      </c>
      <c r="DD67" s="737">
        <f>+CS67/CQ67</f>
        <v/>
      </c>
      <c r="DE67" s="737">
        <f>+CT67/CQ67</f>
        <v/>
      </c>
      <c r="DF67" s="737">
        <f>+CU67/CQ67</f>
        <v/>
      </c>
      <c r="DG67" s="737">
        <f>+CV67/CQ67</f>
        <v/>
      </c>
      <c r="DH67" s="737">
        <f>+CW67/CQ67</f>
        <v/>
      </c>
      <c r="DI67" s="737">
        <f>+CX67/CQ67</f>
        <v/>
      </c>
      <c r="DJ67" s="746">
        <f>+CY67/CQ67</f>
        <v/>
      </c>
      <c r="DL67" s="743" t="inlineStr">
        <is>
          <t>OTHER INELIG</t>
        </is>
      </c>
      <c r="DM67" s="2548">
        <f>+DN67/DN70</f>
        <v/>
      </c>
      <c r="DN67" s="734">
        <f>SUM(DP67:DV67)</f>
        <v/>
      </c>
      <c r="DO67" s="734" t="n"/>
      <c r="DP67" s="735" t="n"/>
      <c r="DQ67" s="735" t="n"/>
      <c r="DR67" s="735" t="n"/>
      <c r="DS67" s="735" t="n"/>
      <c r="DT67" s="735" t="n"/>
      <c r="DU67" s="735" t="n"/>
      <c r="DV67" s="744" t="n"/>
      <c r="DW67" s="317" t="n"/>
      <c r="DX67" s="743" t="inlineStr">
        <is>
          <t>OTHER INELIG</t>
        </is>
      </c>
      <c r="DY67" s="736">
        <f>SUM(DZ67:EG67)</f>
        <v/>
      </c>
      <c r="DZ67" s="737">
        <f>+DO67/DN67</f>
        <v/>
      </c>
      <c r="EA67" s="737">
        <f>+DP67/DN67</f>
        <v/>
      </c>
      <c r="EB67" s="737">
        <f>+DQ67/DN67</f>
        <v/>
      </c>
      <c r="EC67" s="737">
        <f>+DR67/DN67</f>
        <v/>
      </c>
      <c r="ED67" s="737">
        <f>+DS67/DN67</f>
        <v/>
      </c>
      <c r="EE67" s="737">
        <f>+DT67/DN67</f>
        <v/>
      </c>
      <c r="EF67" s="737">
        <f>+DU67/DN67</f>
        <v/>
      </c>
      <c r="EG67" s="746">
        <f>+DV67/DN67</f>
        <v/>
      </c>
      <c r="EI67" s="743" t="inlineStr">
        <is>
          <t>OTHER INELIG</t>
        </is>
      </c>
      <c r="EJ67" s="2548">
        <f>+EK67/EK70</f>
        <v/>
      </c>
      <c r="EK67" s="734">
        <f>SUM(EM67:ES67)</f>
        <v/>
      </c>
      <c r="EL67" s="734" t="n"/>
      <c r="EM67" s="735" t="n"/>
      <c r="EN67" s="735" t="n"/>
      <c r="EO67" s="735" t="n"/>
      <c r="EP67" s="735" t="n"/>
      <c r="EQ67" s="735" t="n"/>
      <c r="ER67" s="735" t="n"/>
      <c r="ES67" s="744" t="n"/>
      <c r="ET67" s="317" t="n"/>
      <c r="EU67" s="743" t="inlineStr">
        <is>
          <t>OTHER INELIG</t>
        </is>
      </c>
      <c r="EV67" s="736">
        <f>SUM(EW67:FD67)</f>
        <v/>
      </c>
      <c r="EW67" s="737">
        <f>+EL67/EK67</f>
        <v/>
      </c>
      <c r="EX67" s="737">
        <f>+EM67/EK67</f>
        <v/>
      </c>
      <c r="EY67" s="737">
        <f>+EN67/EK67</f>
        <v/>
      </c>
      <c r="EZ67" s="737">
        <f>+EO67/EK67</f>
        <v/>
      </c>
      <c r="FA67" s="737">
        <f>+EP67/EK67</f>
        <v/>
      </c>
      <c r="FB67" s="737">
        <f>+EQ67/EK67</f>
        <v/>
      </c>
      <c r="FC67" s="737">
        <f>+ER67/EK67</f>
        <v/>
      </c>
      <c r="FD67" s="746">
        <f>+ES67/EK67</f>
        <v/>
      </c>
      <c r="FF67" s="743" t="inlineStr">
        <is>
          <t>OTHER INELIG</t>
        </is>
      </c>
      <c r="FG67" s="2548">
        <f>+FH67/FH70</f>
        <v/>
      </c>
      <c r="FH67" s="734">
        <f>SUM(FJ67:FP67)</f>
        <v/>
      </c>
      <c r="FI67" s="734" t="n"/>
      <c r="FJ67" s="735" t="n"/>
      <c r="FK67" s="735" t="n"/>
      <c r="FL67" s="735" t="n"/>
      <c r="FM67" s="735" t="n"/>
      <c r="FN67" s="735" t="n"/>
      <c r="FO67" s="735" t="n"/>
      <c r="FP67" s="744" t="n"/>
      <c r="FQ67" s="317" t="n"/>
      <c r="FR67" s="743" t="inlineStr">
        <is>
          <t>OTHER INELIG</t>
        </is>
      </c>
      <c r="FS67" s="736">
        <f>SUM(FT67:GA67)</f>
        <v/>
      </c>
      <c r="FT67" s="737">
        <f>+FI67/FH67</f>
        <v/>
      </c>
      <c r="FU67" s="737">
        <f>+FJ67/FH67</f>
        <v/>
      </c>
      <c r="FV67" s="737">
        <f>+FK67/FH67</f>
        <v/>
      </c>
      <c r="FW67" s="737">
        <f>+FL67/FH67</f>
        <v/>
      </c>
      <c r="FX67" s="737">
        <f>+FM67/FH67</f>
        <v/>
      </c>
      <c r="FY67" s="737">
        <f>+FN67/FH67</f>
        <v/>
      </c>
      <c r="FZ67" s="737">
        <f>+FO67/FH67</f>
        <v/>
      </c>
      <c r="GA67" s="746">
        <f>+FP67/FH67</f>
        <v/>
      </c>
      <c r="GC67" s="743" t="inlineStr">
        <is>
          <t>OTHER INELIG</t>
        </is>
      </c>
      <c r="GD67" s="2548">
        <f>+GE67/GE70</f>
        <v/>
      </c>
      <c r="GE67" s="734">
        <f>SUM(GG67:GM67)</f>
        <v/>
      </c>
      <c r="GF67" s="734" t="n"/>
      <c r="GG67" s="735" t="n"/>
      <c r="GH67" s="735" t="n"/>
      <c r="GI67" s="735" t="n"/>
      <c r="GJ67" s="735" t="n"/>
      <c r="GK67" s="735" t="n"/>
      <c r="GL67" s="735" t="n"/>
      <c r="GM67" s="744" t="n"/>
      <c r="GN67" s="317" t="n"/>
      <c r="GO67" s="743" t="inlineStr">
        <is>
          <t>OTHER INELIG</t>
        </is>
      </c>
      <c r="GP67" s="736">
        <f>SUM(GQ67:GX67)</f>
        <v/>
      </c>
      <c r="GQ67" s="737">
        <f>+GF67/GE67</f>
        <v/>
      </c>
      <c r="GR67" s="737">
        <f>+GG67/GE67</f>
        <v/>
      </c>
      <c r="GS67" s="737">
        <f>+GH67/GE67</f>
        <v/>
      </c>
      <c r="GT67" s="737">
        <f>+GI67/GE67</f>
        <v/>
      </c>
      <c r="GU67" s="737">
        <f>+GJ67/GE67</f>
        <v/>
      </c>
      <c r="GV67" s="737">
        <f>+GK67/GE67</f>
        <v/>
      </c>
      <c r="GW67" s="737">
        <f>+GL67/GE67</f>
        <v/>
      </c>
      <c r="GX67" s="746">
        <f>+GM67/GE67</f>
        <v/>
      </c>
      <c r="GZ67" s="743" t="inlineStr">
        <is>
          <t>OTHER INELIG</t>
        </is>
      </c>
      <c r="HA67" s="2548">
        <f>+HB67/HB70</f>
        <v/>
      </c>
      <c r="HB67" s="734">
        <f>SUM(HD67:HJ67)</f>
        <v/>
      </c>
      <c r="HC67" s="734" t="n"/>
      <c r="HD67" s="735" t="n"/>
      <c r="HE67" s="735" t="n"/>
      <c r="HF67" s="735" t="n"/>
      <c r="HG67" s="735" t="n"/>
      <c r="HH67" s="735" t="n"/>
      <c r="HI67" s="735" t="n"/>
      <c r="HJ67" s="744" t="n"/>
      <c r="HK67" s="317" t="n"/>
      <c r="HL67" s="743" t="inlineStr">
        <is>
          <t>OTHER INELIG</t>
        </is>
      </c>
      <c r="HM67" s="736">
        <f>SUM(HN67:HU67)</f>
        <v/>
      </c>
      <c r="HN67" s="737">
        <f>+HC67/HB67</f>
        <v/>
      </c>
      <c r="HO67" s="737">
        <f>+HD67/HB67</f>
        <v/>
      </c>
      <c r="HP67" s="737">
        <f>+HE67/HB67</f>
        <v/>
      </c>
      <c r="HQ67" s="737">
        <f>+HF67/HB67</f>
        <v/>
      </c>
      <c r="HR67" s="737">
        <f>+HG67/HB67</f>
        <v/>
      </c>
      <c r="HS67" s="737">
        <f>+HH67/HB67</f>
        <v/>
      </c>
      <c r="HT67" s="737">
        <f>+HI67/HB67</f>
        <v/>
      </c>
      <c r="HU67" s="746">
        <f>+HJ67/HB67</f>
        <v/>
      </c>
      <c r="HW67" s="743" t="inlineStr">
        <is>
          <t>OTHER INELIG</t>
        </is>
      </c>
      <c r="HX67" s="2548">
        <f>+HY67/HY70</f>
        <v/>
      </c>
      <c r="HY67" s="734">
        <f>SUM(IA67:IG67)</f>
        <v/>
      </c>
      <c r="HZ67" s="734" t="n"/>
      <c r="IA67" s="735" t="n"/>
      <c r="IB67" s="735" t="n"/>
      <c r="IC67" s="735" t="n"/>
      <c r="ID67" s="735" t="n"/>
      <c r="IE67" s="735" t="n"/>
      <c r="IF67" s="735" t="n"/>
      <c r="IG67" s="744" t="n"/>
      <c r="IH67" s="317" t="n"/>
      <c r="II67" s="743" t="inlineStr">
        <is>
          <t>OTHER INELIG</t>
        </is>
      </c>
      <c r="IJ67" s="736">
        <f>SUM(IK67:IR67)</f>
        <v/>
      </c>
      <c r="IK67" s="737">
        <f>+HZ67/HY67</f>
        <v/>
      </c>
      <c r="IL67" s="737">
        <f>+IA67/HY67</f>
        <v/>
      </c>
      <c r="IM67" s="737">
        <f>+IB67/HY67</f>
        <v/>
      </c>
      <c r="IN67" s="737">
        <f>+IC67/HY67</f>
        <v/>
      </c>
      <c r="IO67" s="737">
        <f>+ID67/HY67</f>
        <v/>
      </c>
      <c r="IP67" s="737">
        <f>+IE67/HY67</f>
        <v/>
      </c>
      <c r="IQ67" s="737">
        <f>+IF67/HY67</f>
        <v/>
      </c>
      <c r="IR67" s="746">
        <f>+IG67/HY67</f>
        <v/>
      </c>
      <c r="IT67" s="743" t="inlineStr">
        <is>
          <t>OTHER INELIG</t>
        </is>
      </c>
      <c r="IU67" s="2548">
        <f>+IV67/IV70</f>
        <v/>
      </c>
      <c r="IV67" s="734">
        <f>SUM(IX67:JD67)</f>
        <v/>
      </c>
      <c r="IW67" s="734" t="n"/>
      <c r="IX67" s="735" t="n"/>
      <c r="IY67" s="735" t="n"/>
      <c r="IZ67" s="735" t="n"/>
      <c r="JA67" s="735" t="n"/>
      <c r="JB67" s="735" t="n"/>
      <c r="JC67" s="735" t="n"/>
      <c r="JD67" s="744" t="n"/>
      <c r="JE67" s="317" t="n"/>
      <c r="JF67" s="743" t="inlineStr">
        <is>
          <t>OTHER INELIG</t>
        </is>
      </c>
      <c r="JG67" s="736">
        <f>SUM(JH67:JO67)</f>
        <v/>
      </c>
      <c r="JH67" s="737">
        <f>+IW67/IV67</f>
        <v/>
      </c>
      <c r="JI67" s="737">
        <f>+IX67/IV67</f>
        <v/>
      </c>
      <c r="JJ67" s="737">
        <f>+IY67/IV67</f>
        <v/>
      </c>
      <c r="JK67" s="737">
        <f>+IZ67/IV67</f>
        <v/>
      </c>
      <c r="JL67" s="737">
        <f>+JA67/IV67</f>
        <v/>
      </c>
      <c r="JM67" s="737">
        <f>+JB67/IV67</f>
        <v/>
      </c>
      <c r="JN67" s="737">
        <f>+JC67/IV67</f>
        <v/>
      </c>
      <c r="JO67" s="746">
        <f>+JD67/IV67</f>
        <v/>
      </c>
      <c r="JQ67" s="743" t="inlineStr">
        <is>
          <t>OTHER INELIG</t>
        </is>
      </c>
      <c r="JR67" s="2548">
        <f>+JS67/JS70</f>
        <v/>
      </c>
      <c r="JS67" s="734">
        <f>SUM(JU67:KA67)</f>
        <v/>
      </c>
      <c r="JT67" s="734" t="n"/>
      <c r="JU67" s="735" t="n"/>
      <c r="JV67" s="735" t="n"/>
      <c r="JW67" s="735" t="n"/>
      <c r="JX67" s="735" t="n"/>
      <c r="JY67" s="735" t="n"/>
      <c r="JZ67" s="735" t="n"/>
      <c r="KA67" s="744" t="n"/>
      <c r="KB67" s="317" t="n"/>
      <c r="KC67" s="743" t="inlineStr">
        <is>
          <t>OTHER INELIG</t>
        </is>
      </c>
      <c r="KD67" s="736">
        <f>SUM(KE67:KL67)</f>
        <v/>
      </c>
      <c r="KE67" s="737">
        <f>+JT67/JS67</f>
        <v/>
      </c>
      <c r="KF67" s="737">
        <f>+JU67/JS67</f>
        <v/>
      </c>
      <c r="KG67" s="737">
        <f>+JV67/JS67</f>
        <v/>
      </c>
      <c r="KH67" s="737">
        <f>+JW67/JS67</f>
        <v/>
      </c>
      <c r="KI67" s="737">
        <f>+JX67/JS67</f>
        <v/>
      </c>
      <c r="KJ67" s="737">
        <f>+JY67/JS67</f>
        <v/>
      </c>
      <c r="KK67" s="737">
        <f>+JZ67/JS67</f>
        <v/>
      </c>
      <c r="KL67" s="746">
        <f>+KA67/JS67</f>
        <v/>
      </c>
    </row>
    <row r="68" ht="15.5" customHeight="1">
      <c r="A68" s="743" t="inlineStr">
        <is>
          <t>SELF PAY</t>
        </is>
      </c>
      <c r="B68" s="2548">
        <f>+C68/C70</f>
        <v/>
      </c>
      <c r="C68" s="734">
        <f>SUM(D68:K68)</f>
        <v/>
      </c>
      <c r="D68" s="734" t="n"/>
      <c r="E68" s="735" t="n"/>
      <c r="F68" s="735" t="n"/>
      <c r="G68" s="735" t="n"/>
      <c r="H68" s="735" t="n"/>
      <c r="I68" s="735" t="n"/>
      <c r="J68" s="735" t="n"/>
      <c r="K68" s="744" t="n"/>
      <c r="L68" s="317" t="n"/>
      <c r="M68" s="743" t="inlineStr">
        <is>
          <t>SELF PAY</t>
        </is>
      </c>
      <c r="N68" s="736">
        <f>SUM(O68:V68)</f>
        <v/>
      </c>
      <c r="O68" s="737">
        <f>+D68/C68</f>
        <v/>
      </c>
      <c r="P68" s="737">
        <f>+E68/C68</f>
        <v/>
      </c>
      <c r="Q68" s="737">
        <f>+F68/C68</f>
        <v/>
      </c>
      <c r="R68" s="737">
        <f>+G68/C68</f>
        <v/>
      </c>
      <c r="S68" s="737">
        <f>+H68/C68</f>
        <v/>
      </c>
      <c r="T68" s="737">
        <f>+I68/C68</f>
        <v/>
      </c>
      <c r="U68" s="737">
        <f>+J68/C68</f>
        <v/>
      </c>
      <c r="V68" s="746">
        <f>+K68/C68</f>
        <v/>
      </c>
      <c r="X68" s="743" t="inlineStr">
        <is>
          <t>SELF PAY</t>
        </is>
      </c>
      <c r="Y68" s="2548">
        <f>+Z68/Z70</f>
        <v/>
      </c>
      <c r="Z68" s="734">
        <f>SUM(AB68:AH68)</f>
        <v/>
      </c>
      <c r="AA68" s="734" t="n"/>
      <c r="AB68" s="735" t="n"/>
      <c r="AC68" s="735" t="n"/>
      <c r="AD68" s="735" t="n"/>
      <c r="AE68" s="735" t="n"/>
      <c r="AF68" s="735" t="n"/>
      <c r="AG68" s="735" t="n"/>
      <c r="AH68" s="744" t="n"/>
      <c r="AI68" s="317" t="n"/>
      <c r="AJ68" s="743" t="inlineStr">
        <is>
          <t>SELF PAY</t>
        </is>
      </c>
      <c r="AK68" s="736">
        <f>SUM(AL68:AS68)</f>
        <v/>
      </c>
      <c r="AL68" s="737">
        <f>+AA68/Z68</f>
        <v/>
      </c>
      <c r="AM68" s="737">
        <f>+AB68/Z68</f>
        <v/>
      </c>
      <c r="AN68" s="737">
        <f>+AC68/Z68</f>
        <v/>
      </c>
      <c r="AO68" s="737">
        <f>+AD68/Z68</f>
        <v/>
      </c>
      <c r="AP68" s="737">
        <f>+AE68/Z68</f>
        <v/>
      </c>
      <c r="AQ68" s="737">
        <f>+AF68/Z68</f>
        <v/>
      </c>
      <c r="AR68" s="737">
        <f>+AG68/Z68</f>
        <v/>
      </c>
      <c r="AS68" s="746">
        <f>+AH68/Z68</f>
        <v/>
      </c>
      <c r="AU68" s="743" t="inlineStr">
        <is>
          <t>SELF PAY</t>
        </is>
      </c>
      <c r="AV68" s="2548">
        <f>+AW68/AW70</f>
        <v/>
      </c>
      <c r="AW68" s="734">
        <f>SUM(AY68:BE68)</f>
        <v/>
      </c>
      <c r="AX68" s="734" t="n"/>
      <c r="AY68" s="735" t="n"/>
      <c r="AZ68" s="735" t="n"/>
      <c r="BA68" s="735" t="n"/>
      <c r="BB68" s="735" t="n"/>
      <c r="BC68" s="735" t="n"/>
      <c r="BD68" s="735" t="n"/>
      <c r="BE68" s="744" t="n"/>
      <c r="BF68" s="317" t="n"/>
      <c r="BG68" s="743" t="inlineStr">
        <is>
          <t>SELF PAY</t>
        </is>
      </c>
      <c r="BH68" s="736">
        <f>SUM(BI68:BP68)</f>
        <v/>
      </c>
      <c r="BI68" s="737">
        <f>+AX68/AW68</f>
        <v/>
      </c>
      <c r="BJ68" s="737">
        <f>+AY68/AW68</f>
        <v/>
      </c>
      <c r="BK68" s="737">
        <f>+AZ68/AW68</f>
        <v/>
      </c>
      <c r="BL68" s="737">
        <f>+BA68/AW68</f>
        <v/>
      </c>
      <c r="BM68" s="737">
        <f>+BB68/AW68</f>
        <v/>
      </c>
      <c r="BN68" s="737">
        <f>+BC68/AW68</f>
        <v/>
      </c>
      <c r="BO68" s="737">
        <f>+BD68/AW68</f>
        <v/>
      </c>
      <c r="BP68" s="746">
        <f>+BE68/AW68</f>
        <v/>
      </c>
      <c r="BR68" s="743" t="inlineStr">
        <is>
          <t>SELF PAY</t>
        </is>
      </c>
      <c r="BS68" s="2548">
        <f>+BT68/BT70</f>
        <v/>
      </c>
      <c r="BT68" s="734">
        <f>SUM(BV68:CB68)</f>
        <v/>
      </c>
      <c r="BU68" s="734" t="n"/>
      <c r="BV68" s="735" t="n"/>
      <c r="BW68" s="735" t="n"/>
      <c r="BX68" s="735" t="n"/>
      <c r="BY68" s="735" t="n"/>
      <c r="BZ68" s="735" t="n"/>
      <c r="CA68" s="735" t="n"/>
      <c r="CB68" s="744" t="n"/>
      <c r="CC68" s="317" t="n"/>
      <c r="CD68" s="743" t="inlineStr">
        <is>
          <t>SELF PAY</t>
        </is>
      </c>
      <c r="CE68" s="736">
        <f>SUM(CF68:CM68)</f>
        <v/>
      </c>
      <c r="CF68" s="737">
        <f>+BU68/BT68</f>
        <v/>
      </c>
      <c r="CG68" s="737">
        <f>+BV68/BT68</f>
        <v/>
      </c>
      <c r="CH68" s="737">
        <f>+BW68/BT68</f>
        <v/>
      </c>
      <c r="CI68" s="737">
        <f>+BX68/BT68</f>
        <v/>
      </c>
      <c r="CJ68" s="737">
        <f>+BY68/BT68</f>
        <v/>
      </c>
      <c r="CK68" s="737">
        <f>+BZ68/BT68</f>
        <v/>
      </c>
      <c r="CL68" s="737">
        <f>+CA68/BT68</f>
        <v/>
      </c>
      <c r="CM68" s="746">
        <f>+CB68/BT68</f>
        <v/>
      </c>
      <c r="CO68" s="743" t="inlineStr">
        <is>
          <t>SELF PAY</t>
        </is>
      </c>
      <c r="CP68" s="2548">
        <f>+CQ68/CQ70</f>
        <v/>
      </c>
      <c r="CQ68" s="734">
        <f>SUM(CS68:CY68)</f>
        <v/>
      </c>
      <c r="CR68" s="734" t="n"/>
      <c r="CS68" s="735" t="n"/>
      <c r="CT68" s="735" t="n"/>
      <c r="CU68" s="735" t="n"/>
      <c r="CV68" s="735" t="n"/>
      <c r="CW68" s="735" t="n"/>
      <c r="CX68" s="735" t="n"/>
      <c r="CY68" s="744" t="n"/>
      <c r="CZ68" s="317" t="n"/>
      <c r="DA68" s="743" t="inlineStr">
        <is>
          <t>SELF PAY</t>
        </is>
      </c>
      <c r="DB68" s="736">
        <f>SUM(DC68:DJ68)</f>
        <v/>
      </c>
      <c r="DC68" s="737">
        <f>+CR68/CQ68</f>
        <v/>
      </c>
      <c r="DD68" s="737">
        <f>+CS68/CQ68</f>
        <v/>
      </c>
      <c r="DE68" s="737">
        <f>+CT68/CQ68</f>
        <v/>
      </c>
      <c r="DF68" s="737">
        <f>+CU68/CQ68</f>
        <v/>
      </c>
      <c r="DG68" s="737">
        <f>+CV68/CQ68</f>
        <v/>
      </c>
      <c r="DH68" s="737">
        <f>+CW68/CQ68</f>
        <v/>
      </c>
      <c r="DI68" s="737">
        <f>+CX68/CQ68</f>
        <v/>
      </c>
      <c r="DJ68" s="746">
        <f>+CY68/CQ68</f>
        <v/>
      </c>
      <c r="DL68" s="743" t="inlineStr">
        <is>
          <t>SELF PAY</t>
        </is>
      </c>
      <c r="DM68" s="2548">
        <f>+DN68/DN70</f>
        <v/>
      </c>
      <c r="DN68" s="734">
        <f>SUM(DP68:DV68)</f>
        <v/>
      </c>
      <c r="DO68" s="734" t="n"/>
      <c r="DP68" s="735" t="n"/>
      <c r="DQ68" s="735" t="n"/>
      <c r="DR68" s="735" t="n"/>
      <c r="DS68" s="735" t="n"/>
      <c r="DT68" s="735" t="n"/>
      <c r="DU68" s="735" t="n"/>
      <c r="DV68" s="744" t="n"/>
      <c r="DW68" s="317" t="n"/>
      <c r="DX68" s="743" t="inlineStr">
        <is>
          <t>SELF PAY</t>
        </is>
      </c>
      <c r="DY68" s="736">
        <f>SUM(DZ68:EG68)</f>
        <v/>
      </c>
      <c r="DZ68" s="737">
        <f>+DO68/DN68</f>
        <v/>
      </c>
      <c r="EA68" s="737">
        <f>+DP68/DN68</f>
        <v/>
      </c>
      <c r="EB68" s="737">
        <f>+DQ68/DN68</f>
        <v/>
      </c>
      <c r="EC68" s="737">
        <f>+DR68/DN68</f>
        <v/>
      </c>
      <c r="ED68" s="737">
        <f>+DS68/DN68</f>
        <v/>
      </c>
      <c r="EE68" s="737">
        <f>+DT68/DN68</f>
        <v/>
      </c>
      <c r="EF68" s="737">
        <f>+DU68/DN68</f>
        <v/>
      </c>
      <c r="EG68" s="746">
        <f>+DV68/DN68</f>
        <v/>
      </c>
      <c r="EI68" s="743" t="inlineStr">
        <is>
          <t>SELF PAY</t>
        </is>
      </c>
      <c r="EJ68" s="2548">
        <f>+EK68/EK70</f>
        <v/>
      </c>
      <c r="EK68" s="734">
        <f>SUM(EM68:ES68)</f>
        <v/>
      </c>
      <c r="EL68" s="734" t="n"/>
      <c r="EM68" s="735" t="n"/>
      <c r="EN68" s="735" t="n"/>
      <c r="EO68" s="735" t="n"/>
      <c r="EP68" s="735" t="n"/>
      <c r="EQ68" s="735" t="n"/>
      <c r="ER68" s="735" t="n"/>
      <c r="ES68" s="744" t="n"/>
      <c r="ET68" s="317" t="n"/>
      <c r="EU68" s="743" t="inlineStr">
        <is>
          <t>SELF PAY</t>
        </is>
      </c>
      <c r="EV68" s="736">
        <f>SUM(EW68:FD68)</f>
        <v/>
      </c>
      <c r="EW68" s="737">
        <f>+EL68/EK68</f>
        <v/>
      </c>
      <c r="EX68" s="737">
        <f>+EM68/EK68</f>
        <v/>
      </c>
      <c r="EY68" s="737">
        <f>+EN68/EK68</f>
        <v/>
      </c>
      <c r="EZ68" s="737">
        <f>+EO68/EK68</f>
        <v/>
      </c>
      <c r="FA68" s="737">
        <f>+EP68/EK68</f>
        <v/>
      </c>
      <c r="FB68" s="737">
        <f>+EQ68/EK68</f>
        <v/>
      </c>
      <c r="FC68" s="737">
        <f>+ER68/EK68</f>
        <v/>
      </c>
      <c r="FD68" s="746">
        <f>+ES68/EK68</f>
        <v/>
      </c>
      <c r="FF68" s="743" t="inlineStr">
        <is>
          <t>SELF PAY</t>
        </is>
      </c>
      <c r="FG68" s="2548">
        <f>+FH68/FH70</f>
        <v/>
      </c>
      <c r="FH68" s="734">
        <f>SUM(FJ68:FP68)</f>
        <v/>
      </c>
      <c r="FI68" s="734" t="n"/>
      <c r="FJ68" s="735" t="n"/>
      <c r="FK68" s="735" t="n"/>
      <c r="FL68" s="735" t="n"/>
      <c r="FM68" s="735" t="n"/>
      <c r="FN68" s="735" t="n"/>
      <c r="FO68" s="735" t="n"/>
      <c r="FP68" s="744" t="n"/>
      <c r="FQ68" s="317" t="n"/>
      <c r="FR68" s="743" t="inlineStr">
        <is>
          <t>SELF PAY</t>
        </is>
      </c>
      <c r="FS68" s="736">
        <f>SUM(FT68:GA68)</f>
        <v/>
      </c>
      <c r="FT68" s="737">
        <f>+FI68/FH68</f>
        <v/>
      </c>
      <c r="FU68" s="737">
        <f>+FJ68/FH68</f>
        <v/>
      </c>
      <c r="FV68" s="737">
        <f>+FK68/FH68</f>
        <v/>
      </c>
      <c r="FW68" s="737">
        <f>+FL68/FH68</f>
        <v/>
      </c>
      <c r="FX68" s="737">
        <f>+FM68/FH68</f>
        <v/>
      </c>
      <c r="FY68" s="737">
        <f>+FN68/FH68</f>
        <v/>
      </c>
      <c r="FZ68" s="737">
        <f>+FO68/FH68</f>
        <v/>
      </c>
      <c r="GA68" s="746">
        <f>+FP68/FH68</f>
        <v/>
      </c>
      <c r="GC68" s="743" t="inlineStr">
        <is>
          <t>SELF PAY</t>
        </is>
      </c>
      <c r="GD68" s="2548">
        <f>+GE68/GE70</f>
        <v/>
      </c>
      <c r="GE68" s="734">
        <f>SUM(GG68:GM68)</f>
        <v/>
      </c>
      <c r="GF68" s="734" t="n"/>
      <c r="GG68" s="735" t="n"/>
      <c r="GH68" s="735" t="n"/>
      <c r="GI68" s="735" t="n"/>
      <c r="GJ68" s="735" t="n"/>
      <c r="GK68" s="735" t="n"/>
      <c r="GL68" s="735" t="n"/>
      <c r="GM68" s="744" t="n"/>
      <c r="GN68" s="317" t="n"/>
      <c r="GO68" s="743" t="inlineStr">
        <is>
          <t>SELF PAY</t>
        </is>
      </c>
      <c r="GP68" s="736">
        <f>SUM(GQ68:GX68)</f>
        <v/>
      </c>
      <c r="GQ68" s="737">
        <f>+GF68/GE68</f>
        <v/>
      </c>
      <c r="GR68" s="737">
        <f>+GG68/GE68</f>
        <v/>
      </c>
      <c r="GS68" s="737">
        <f>+GH68/GE68</f>
        <v/>
      </c>
      <c r="GT68" s="737">
        <f>+GI68/GE68</f>
        <v/>
      </c>
      <c r="GU68" s="737">
        <f>+GJ68/GE68</f>
        <v/>
      </c>
      <c r="GV68" s="737">
        <f>+GK68/GE68</f>
        <v/>
      </c>
      <c r="GW68" s="737">
        <f>+GL68/GE68</f>
        <v/>
      </c>
      <c r="GX68" s="746">
        <f>+GM68/GE68</f>
        <v/>
      </c>
      <c r="GZ68" s="743" t="inlineStr">
        <is>
          <t>SELF PAY</t>
        </is>
      </c>
      <c r="HA68" s="2548">
        <f>+HB68/HB70</f>
        <v/>
      </c>
      <c r="HB68" s="734">
        <f>SUM(HD68:HJ68)</f>
        <v/>
      </c>
      <c r="HC68" s="734" t="n"/>
      <c r="HD68" s="735" t="n"/>
      <c r="HE68" s="735" t="n"/>
      <c r="HF68" s="735" t="n"/>
      <c r="HG68" s="735" t="n"/>
      <c r="HH68" s="735" t="n"/>
      <c r="HI68" s="735" t="n"/>
      <c r="HJ68" s="744" t="n"/>
      <c r="HK68" s="317" t="n"/>
      <c r="HL68" s="743" t="inlineStr">
        <is>
          <t>SELF PAY</t>
        </is>
      </c>
      <c r="HM68" s="736">
        <f>SUM(HN68:HU68)</f>
        <v/>
      </c>
      <c r="HN68" s="737">
        <f>+HC68/HB68</f>
        <v/>
      </c>
      <c r="HO68" s="737">
        <f>+HD68/HB68</f>
        <v/>
      </c>
      <c r="HP68" s="737">
        <f>+HE68/HB68</f>
        <v/>
      </c>
      <c r="HQ68" s="737">
        <f>+HF68/HB68</f>
        <v/>
      </c>
      <c r="HR68" s="737">
        <f>+HG68/HB68</f>
        <v/>
      </c>
      <c r="HS68" s="737">
        <f>+HH68/HB68</f>
        <v/>
      </c>
      <c r="HT68" s="737">
        <f>+HI68/HB68</f>
        <v/>
      </c>
      <c r="HU68" s="746">
        <f>+HJ68/HB68</f>
        <v/>
      </c>
      <c r="HW68" s="743" t="inlineStr">
        <is>
          <t>SELF PAY</t>
        </is>
      </c>
      <c r="HX68" s="2548">
        <f>+HY68/HY70</f>
        <v/>
      </c>
      <c r="HY68" s="734">
        <f>SUM(IA68:IG68)</f>
        <v/>
      </c>
      <c r="HZ68" s="734" t="n"/>
      <c r="IA68" s="735" t="n"/>
      <c r="IB68" s="735" t="n"/>
      <c r="IC68" s="735" t="n"/>
      <c r="ID68" s="735" t="n"/>
      <c r="IE68" s="735" t="n"/>
      <c r="IF68" s="735" t="n"/>
      <c r="IG68" s="744" t="n"/>
      <c r="IH68" s="317" t="n"/>
      <c r="II68" s="743" t="inlineStr">
        <is>
          <t>SELF PAY</t>
        </is>
      </c>
      <c r="IJ68" s="736">
        <f>SUM(IK68:IR68)</f>
        <v/>
      </c>
      <c r="IK68" s="737">
        <f>+HZ68/HY68</f>
        <v/>
      </c>
      <c r="IL68" s="737">
        <f>+IA68/HY68</f>
        <v/>
      </c>
      <c r="IM68" s="737">
        <f>+IB68/HY68</f>
        <v/>
      </c>
      <c r="IN68" s="737">
        <f>+IC68/HY68</f>
        <v/>
      </c>
      <c r="IO68" s="737">
        <f>+ID68/HY68</f>
        <v/>
      </c>
      <c r="IP68" s="737">
        <f>+IE68/HY68</f>
        <v/>
      </c>
      <c r="IQ68" s="737">
        <f>+IF68/HY68</f>
        <v/>
      </c>
      <c r="IR68" s="746">
        <f>+IG68/HY68</f>
        <v/>
      </c>
      <c r="IT68" s="743" t="inlineStr">
        <is>
          <t>SELF PAY</t>
        </is>
      </c>
      <c r="IU68" s="2548">
        <f>+IV68/IV70</f>
        <v/>
      </c>
      <c r="IV68" s="734">
        <f>SUM(IX68:JD68)</f>
        <v/>
      </c>
      <c r="IW68" s="734" t="n"/>
      <c r="IX68" s="735" t="n"/>
      <c r="IY68" s="735" t="n"/>
      <c r="IZ68" s="735" t="n"/>
      <c r="JA68" s="735" t="n"/>
      <c r="JB68" s="735" t="n"/>
      <c r="JC68" s="735" t="n"/>
      <c r="JD68" s="744" t="n"/>
      <c r="JE68" s="317" t="n"/>
      <c r="JF68" s="743" t="inlineStr">
        <is>
          <t>SELF PAY</t>
        </is>
      </c>
      <c r="JG68" s="736">
        <f>SUM(JH68:JO68)</f>
        <v/>
      </c>
      <c r="JH68" s="737">
        <f>+IW68/IV68</f>
        <v/>
      </c>
      <c r="JI68" s="737">
        <f>+IX68/IV68</f>
        <v/>
      </c>
      <c r="JJ68" s="737">
        <f>+IY68/IV68</f>
        <v/>
      </c>
      <c r="JK68" s="737">
        <f>+IZ68/IV68</f>
        <v/>
      </c>
      <c r="JL68" s="737">
        <f>+JA68/IV68</f>
        <v/>
      </c>
      <c r="JM68" s="737">
        <f>+JB68/IV68</f>
        <v/>
      </c>
      <c r="JN68" s="737">
        <f>+JC68/IV68</f>
        <v/>
      </c>
      <c r="JO68" s="746">
        <f>+JD68/IV68</f>
        <v/>
      </c>
      <c r="JQ68" s="743" t="inlineStr">
        <is>
          <t>SELF PAY</t>
        </is>
      </c>
      <c r="JR68" s="2548">
        <f>+JS68/JS70</f>
        <v/>
      </c>
      <c r="JS68" s="734">
        <f>SUM(JU68:KA68)</f>
        <v/>
      </c>
      <c r="JT68" s="734" t="n"/>
      <c r="JU68" s="735" t="n"/>
      <c r="JV68" s="735" t="n"/>
      <c r="JW68" s="735" t="n"/>
      <c r="JX68" s="735" t="n"/>
      <c r="JY68" s="735" t="n"/>
      <c r="JZ68" s="735" t="n"/>
      <c r="KA68" s="744" t="n"/>
      <c r="KB68" s="317" t="n"/>
      <c r="KC68" s="743" t="inlineStr">
        <is>
          <t>SELF PAY</t>
        </is>
      </c>
      <c r="KD68" s="736">
        <f>SUM(KE68:KL68)</f>
        <v/>
      </c>
      <c r="KE68" s="737">
        <f>+JT68/JS68</f>
        <v/>
      </c>
      <c r="KF68" s="737">
        <f>+JU68/JS68</f>
        <v/>
      </c>
      <c r="KG68" s="737">
        <f>+JV68/JS68</f>
        <v/>
      </c>
      <c r="KH68" s="737">
        <f>+JW68/JS68</f>
        <v/>
      </c>
      <c r="KI68" s="737">
        <f>+JX68/JS68</f>
        <v/>
      </c>
      <c r="KJ68" s="737">
        <f>+JY68/JS68</f>
        <v/>
      </c>
      <c r="KK68" s="737">
        <f>+JZ68/JS68</f>
        <v/>
      </c>
      <c r="KL68" s="746">
        <f>+KA68/JS68</f>
        <v/>
      </c>
    </row>
    <row r="69" ht="15.5" customHeight="1">
      <c r="A69" s="743" t="inlineStr">
        <is>
          <t>WORKERS COMP</t>
        </is>
      </c>
      <c r="B69" s="2548">
        <f>+C69/C70</f>
        <v/>
      </c>
      <c r="C69" s="734">
        <f>SUM(D69:K69)</f>
        <v/>
      </c>
      <c r="D69" s="734" t="n"/>
      <c r="E69" s="735" t="n"/>
      <c r="F69" s="735" t="n"/>
      <c r="G69" s="735" t="n"/>
      <c r="H69" s="735" t="n"/>
      <c r="I69" s="735" t="n"/>
      <c r="J69" s="735" t="n"/>
      <c r="K69" s="744" t="n"/>
      <c r="L69" s="317" t="n"/>
      <c r="M69" s="743" t="inlineStr">
        <is>
          <t>WORKERS COMP</t>
        </is>
      </c>
      <c r="N69" s="736">
        <f>SUM(O69:V69)</f>
        <v/>
      </c>
      <c r="O69" s="737">
        <f>+D69/C69</f>
        <v/>
      </c>
      <c r="P69" s="737">
        <f>+E69/C69</f>
        <v/>
      </c>
      <c r="Q69" s="737">
        <f>+F69/C69</f>
        <v/>
      </c>
      <c r="R69" s="737">
        <f>+G69/C69</f>
        <v/>
      </c>
      <c r="S69" s="737">
        <f>+H69/C69</f>
        <v/>
      </c>
      <c r="T69" s="737">
        <f>+I69/C69</f>
        <v/>
      </c>
      <c r="U69" s="737">
        <f>+J69/C69</f>
        <v/>
      </c>
      <c r="V69" s="746">
        <f>+K69/C69</f>
        <v/>
      </c>
      <c r="X69" s="743" t="inlineStr">
        <is>
          <t>WORKERS COMP</t>
        </is>
      </c>
      <c r="Y69" s="2548">
        <f>+Z69/Z70</f>
        <v/>
      </c>
      <c r="Z69" s="734">
        <f>SUM(AB69:AH69)</f>
        <v/>
      </c>
      <c r="AA69" s="734" t="n"/>
      <c r="AB69" s="735" t="n"/>
      <c r="AC69" s="735" t="n"/>
      <c r="AD69" s="735" t="n"/>
      <c r="AE69" s="735" t="n"/>
      <c r="AF69" s="735" t="n"/>
      <c r="AG69" s="735" t="n"/>
      <c r="AH69" s="744" t="n"/>
      <c r="AI69" s="317" t="n"/>
      <c r="AJ69" s="743" t="inlineStr">
        <is>
          <t>WORKERS COMP</t>
        </is>
      </c>
      <c r="AK69" s="736">
        <f>SUM(AL69:AS69)</f>
        <v/>
      </c>
      <c r="AL69" s="737">
        <f>+AA69/Z69</f>
        <v/>
      </c>
      <c r="AM69" s="737">
        <f>+AB69/Z69</f>
        <v/>
      </c>
      <c r="AN69" s="737">
        <f>+AC69/Z69</f>
        <v/>
      </c>
      <c r="AO69" s="737">
        <f>+AD69/Z69</f>
        <v/>
      </c>
      <c r="AP69" s="737">
        <f>+AE69/Z69</f>
        <v/>
      </c>
      <c r="AQ69" s="737">
        <f>+AF69/Z69</f>
        <v/>
      </c>
      <c r="AR69" s="737">
        <f>+AG69/Z69</f>
        <v/>
      </c>
      <c r="AS69" s="746">
        <f>+AH69/Z69</f>
        <v/>
      </c>
      <c r="AU69" s="743" t="inlineStr">
        <is>
          <t>WORKERS COMP</t>
        </is>
      </c>
      <c r="AV69" s="2548">
        <f>+AW69/AW70</f>
        <v/>
      </c>
      <c r="AW69" s="734">
        <f>SUM(AY69:BE69)</f>
        <v/>
      </c>
      <c r="AX69" s="734" t="n"/>
      <c r="AY69" s="735" t="n"/>
      <c r="AZ69" s="735" t="n"/>
      <c r="BA69" s="735" t="n"/>
      <c r="BB69" s="735" t="n"/>
      <c r="BC69" s="735" t="n"/>
      <c r="BD69" s="735" t="n"/>
      <c r="BE69" s="744" t="n"/>
      <c r="BF69" s="317" t="n"/>
      <c r="BG69" s="743" t="inlineStr">
        <is>
          <t>WORKERS COMP</t>
        </is>
      </c>
      <c r="BH69" s="736">
        <f>SUM(BI69:BP69)</f>
        <v/>
      </c>
      <c r="BI69" s="737">
        <f>+AX69/AW69</f>
        <v/>
      </c>
      <c r="BJ69" s="737">
        <f>+AY69/AW69</f>
        <v/>
      </c>
      <c r="BK69" s="737">
        <f>+AZ69/AW69</f>
        <v/>
      </c>
      <c r="BL69" s="737">
        <f>+BA69/AW69</f>
        <v/>
      </c>
      <c r="BM69" s="737">
        <f>+BB69/AW69</f>
        <v/>
      </c>
      <c r="BN69" s="737">
        <f>+BC69/AW69</f>
        <v/>
      </c>
      <c r="BO69" s="737">
        <f>+BD69/AW69</f>
        <v/>
      </c>
      <c r="BP69" s="746">
        <f>+BE69/AW69</f>
        <v/>
      </c>
      <c r="BR69" s="743" t="inlineStr">
        <is>
          <t>WORKERS COMP</t>
        </is>
      </c>
      <c r="BS69" s="2548">
        <f>+BT69/BT70</f>
        <v/>
      </c>
      <c r="BT69" s="734">
        <f>SUM(BV69:CB69)</f>
        <v/>
      </c>
      <c r="BU69" s="734" t="n"/>
      <c r="BV69" s="735" t="n"/>
      <c r="BW69" s="735" t="n"/>
      <c r="BX69" s="735" t="n"/>
      <c r="BY69" s="735" t="n"/>
      <c r="BZ69" s="735" t="n"/>
      <c r="CA69" s="735" t="n"/>
      <c r="CB69" s="744" t="n"/>
      <c r="CC69" s="317" t="n"/>
      <c r="CD69" s="743" t="inlineStr">
        <is>
          <t>WORKERS COMP</t>
        </is>
      </c>
      <c r="CE69" s="736">
        <f>SUM(CF69:CM69)</f>
        <v/>
      </c>
      <c r="CF69" s="737">
        <f>+BU69/BT69</f>
        <v/>
      </c>
      <c r="CG69" s="737">
        <f>+BV69/BT69</f>
        <v/>
      </c>
      <c r="CH69" s="737">
        <f>+BW69/BT69</f>
        <v/>
      </c>
      <c r="CI69" s="737">
        <f>+BX69/BT69</f>
        <v/>
      </c>
      <c r="CJ69" s="737">
        <f>+BY69/BT69</f>
        <v/>
      </c>
      <c r="CK69" s="737">
        <f>+BZ69/BT69</f>
        <v/>
      </c>
      <c r="CL69" s="737">
        <f>+CA69/BT69</f>
        <v/>
      </c>
      <c r="CM69" s="746">
        <f>+CB69/BT69</f>
        <v/>
      </c>
      <c r="CO69" s="743" t="inlineStr">
        <is>
          <t>WORKERS COMP</t>
        </is>
      </c>
      <c r="CP69" s="2548">
        <f>+CQ69/CQ70</f>
        <v/>
      </c>
      <c r="CQ69" s="734">
        <f>SUM(CS69:CY69)</f>
        <v/>
      </c>
      <c r="CR69" s="734" t="n"/>
      <c r="CS69" s="735" t="n"/>
      <c r="CT69" s="735" t="n"/>
      <c r="CU69" s="735" t="n"/>
      <c r="CV69" s="735" t="n"/>
      <c r="CW69" s="735" t="n"/>
      <c r="CX69" s="735" t="n"/>
      <c r="CY69" s="744" t="n"/>
      <c r="CZ69" s="317" t="n"/>
      <c r="DA69" s="743" t="inlineStr">
        <is>
          <t>WORKERS COMP</t>
        </is>
      </c>
      <c r="DB69" s="736">
        <f>SUM(DC69:DJ69)</f>
        <v/>
      </c>
      <c r="DC69" s="737">
        <f>+CR69/CQ69</f>
        <v/>
      </c>
      <c r="DD69" s="737">
        <f>+CS69/CQ69</f>
        <v/>
      </c>
      <c r="DE69" s="737">
        <f>+CT69/CQ69</f>
        <v/>
      </c>
      <c r="DF69" s="737">
        <f>+CU69/CQ69</f>
        <v/>
      </c>
      <c r="DG69" s="737">
        <f>+CV69/CQ69</f>
        <v/>
      </c>
      <c r="DH69" s="737">
        <f>+CW69/CQ69</f>
        <v/>
      </c>
      <c r="DI69" s="737">
        <f>+CX69/CQ69</f>
        <v/>
      </c>
      <c r="DJ69" s="746">
        <f>+CY69/CQ69</f>
        <v/>
      </c>
      <c r="DL69" s="743" t="inlineStr">
        <is>
          <t>WORKERS COMP</t>
        </is>
      </c>
      <c r="DM69" s="2548">
        <f>+DN69/DN70</f>
        <v/>
      </c>
      <c r="DN69" s="734">
        <f>SUM(DP69:DV69)</f>
        <v/>
      </c>
      <c r="DO69" s="734" t="n"/>
      <c r="DP69" s="735" t="n"/>
      <c r="DQ69" s="735" t="n"/>
      <c r="DR69" s="735" t="n"/>
      <c r="DS69" s="735" t="n"/>
      <c r="DT69" s="735" t="n"/>
      <c r="DU69" s="735" t="n"/>
      <c r="DV69" s="744" t="n"/>
      <c r="DW69" s="317" t="n"/>
      <c r="DX69" s="743" t="inlineStr">
        <is>
          <t>WORKERS COMP</t>
        </is>
      </c>
      <c r="DY69" s="736">
        <f>SUM(DZ69:EG69)</f>
        <v/>
      </c>
      <c r="DZ69" s="737">
        <f>+DO69/DN69</f>
        <v/>
      </c>
      <c r="EA69" s="737">
        <f>+DP69/DN69</f>
        <v/>
      </c>
      <c r="EB69" s="737">
        <f>+DQ69/DN69</f>
        <v/>
      </c>
      <c r="EC69" s="737">
        <f>+DR69/DN69</f>
        <v/>
      </c>
      <c r="ED69" s="737">
        <f>+DS69/DN69</f>
        <v/>
      </c>
      <c r="EE69" s="737">
        <f>+DT69/DN69</f>
        <v/>
      </c>
      <c r="EF69" s="737">
        <f>+DU69/DN69</f>
        <v/>
      </c>
      <c r="EG69" s="746">
        <f>+DV69/DN69</f>
        <v/>
      </c>
      <c r="EI69" s="743" t="inlineStr">
        <is>
          <t>WORKERS COMP</t>
        </is>
      </c>
      <c r="EJ69" s="2548">
        <f>+EK69/EK70</f>
        <v/>
      </c>
      <c r="EK69" s="734">
        <f>SUM(EM69:ES69)</f>
        <v/>
      </c>
      <c r="EL69" s="734" t="n"/>
      <c r="EM69" s="735" t="n"/>
      <c r="EN69" s="735" t="n"/>
      <c r="EO69" s="735" t="n"/>
      <c r="EP69" s="735" t="n"/>
      <c r="EQ69" s="735" t="n"/>
      <c r="ER69" s="735" t="n"/>
      <c r="ES69" s="744" t="n"/>
      <c r="ET69" s="317" t="n"/>
      <c r="EU69" s="743" t="inlineStr">
        <is>
          <t>WORKERS COMP</t>
        </is>
      </c>
      <c r="EV69" s="736">
        <f>SUM(EW69:FD69)</f>
        <v/>
      </c>
      <c r="EW69" s="737">
        <f>+EL69/EK69</f>
        <v/>
      </c>
      <c r="EX69" s="737">
        <f>+EM69/EK69</f>
        <v/>
      </c>
      <c r="EY69" s="737">
        <f>+EN69/EK69</f>
        <v/>
      </c>
      <c r="EZ69" s="737">
        <f>+EO69/EK69</f>
        <v/>
      </c>
      <c r="FA69" s="737">
        <f>+EP69/EK69</f>
        <v/>
      </c>
      <c r="FB69" s="737">
        <f>+EQ69/EK69</f>
        <v/>
      </c>
      <c r="FC69" s="737">
        <f>+ER69/EK69</f>
        <v/>
      </c>
      <c r="FD69" s="746">
        <f>+ES69/EK69</f>
        <v/>
      </c>
      <c r="FF69" s="743" t="inlineStr">
        <is>
          <t>WORKERS COMP</t>
        </is>
      </c>
      <c r="FG69" s="2548">
        <f>+FH69/FH70</f>
        <v/>
      </c>
      <c r="FH69" s="734">
        <f>SUM(FJ69:FP69)</f>
        <v/>
      </c>
      <c r="FI69" s="734" t="n"/>
      <c r="FJ69" s="735" t="n"/>
      <c r="FK69" s="735" t="n"/>
      <c r="FL69" s="735" t="n"/>
      <c r="FM69" s="735" t="n"/>
      <c r="FN69" s="735" t="n"/>
      <c r="FO69" s="735" t="n"/>
      <c r="FP69" s="744" t="n"/>
      <c r="FQ69" s="317" t="n"/>
      <c r="FR69" s="743" t="inlineStr">
        <is>
          <t>WORKERS COMP</t>
        </is>
      </c>
      <c r="FS69" s="736">
        <f>SUM(FT69:GA69)</f>
        <v/>
      </c>
      <c r="FT69" s="737">
        <f>+FI69/FH69</f>
        <v/>
      </c>
      <c r="FU69" s="737">
        <f>+FJ69/FH69</f>
        <v/>
      </c>
      <c r="FV69" s="737">
        <f>+FK69/FH69</f>
        <v/>
      </c>
      <c r="FW69" s="737">
        <f>+FL69/FH69</f>
        <v/>
      </c>
      <c r="FX69" s="737">
        <f>+FM69/FH69</f>
        <v/>
      </c>
      <c r="FY69" s="737">
        <f>+FN69/FH69</f>
        <v/>
      </c>
      <c r="FZ69" s="737">
        <f>+FO69/FH69</f>
        <v/>
      </c>
      <c r="GA69" s="746">
        <f>+FP69/FH69</f>
        <v/>
      </c>
      <c r="GC69" s="743" t="inlineStr">
        <is>
          <t>WORKERS COMP</t>
        </is>
      </c>
      <c r="GD69" s="2548">
        <f>+GE69/GE70</f>
        <v/>
      </c>
      <c r="GE69" s="734">
        <f>SUM(GG69:GM69)</f>
        <v/>
      </c>
      <c r="GF69" s="734" t="n"/>
      <c r="GG69" s="735" t="n"/>
      <c r="GH69" s="735" t="n"/>
      <c r="GI69" s="735" t="n"/>
      <c r="GJ69" s="735" t="n"/>
      <c r="GK69" s="735" t="n"/>
      <c r="GL69" s="735" t="n"/>
      <c r="GM69" s="744" t="n"/>
      <c r="GN69" s="317" t="n"/>
      <c r="GO69" s="743" t="inlineStr">
        <is>
          <t>WORKERS COMP</t>
        </is>
      </c>
      <c r="GP69" s="736">
        <f>SUM(GQ69:GX69)</f>
        <v/>
      </c>
      <c r="GQ69" s="737">
        <f>+GF69/GE69</f>
        <v/>
      </c>
      <c r="GR69" s="737">
        <f>+GG69/GE69</f>
        <v/>
      </c>
      <c r="GS69" s="737">
        <f>+GH69/GE69</f>
        <v/>
      </c>
      <c r="GT69" s="737">
        <f>+GI69/GE69</f>
        <v/>
      </c>
      <c r="GU69" s="737">
        <f>+GJ69/GE69</f>
        <v/>
      </c>
      <c r="GV69" s="737">
        <f>+GK69/GE69</f>
        <v/>
      </c>
      <c r="GW69" s="737">
        <f>+GL69/GE69</f>
        <v/>
      </c>
      <c r="GX69" s="746">
        <f>+GM69/GE69</f>
        <v/>
      </c>
      <c r="GZ69" s="743" t="inlineStr">
        <is>
          <t>WORKERS COMP</t>
        </is>
      </c>
      <c r="HA69" s="2548">
        <f>+HB69/HB70</f>
        <v/>
      </c>
      <c r="HB69" s="734">
        <f>SUM(HD69:HJ69)</f>
        <v/>
      </c>
      <c r="HC69" s="734" t="n"/>
      <c r="HD69" s="735" t="n"/>
      <c r="HE69" s="735" t="n"/>
      <c r="HF69" s="735" t="n"/>
      <c r="HG69" s="735" t="n"/>
      <c r="HH69" s="735" t="n"/>
      <c r="HI69" s="735" t="n"/>
      <c r="HJ69" s="744" t="n"/>
      <c r="HK69" s="317" t="n"/>
      <c r="HL69" s="743" t="inlineStr">
        <is>
          <t>WORKERS COMP</t>
        </is>
      </c>
      <c r="HM69" s="736">
        <f>SUM(HN69:HU69)</f>
        <v/>
      </c>
      <c r="HN69" s="737">
        <f>+HC69/HB69</f>
        <v/>
      </c>
      <c r="HO69" s="737">
        <f>+HD69/HB69</f>
        <v/>
      </c>
      <c r="HP69" s="737">
        <f>+HE69/HB69</f>
        <v/>
      </c>
      <c r="HQ69" s="737">
        <f>+HF69/HB69</f>
        <v/>
      </c>
      <c r="HR69" s="737">
        <f>+HG69/HB69</f>
        <v/>
      </c>
      <c r="HS69" s="737">
        <f>+HH69/HB69</f>
        <v/>
      </c>
      <c r="HT69" s="737">
        <f>+HI69/HB69</f>
        <v/>
      </c>
      <c r="HU69" s="746">
        <f>+HJ69/HB69</f>
        <v/>
      </c>
      <c r="HW69" s="743" t="inlineStr">
        <is>
          <t>WORKERS COMP</t>
        </is>
      </c>
      <c r="HX69" s="2548">
        <f>+HY69/HY70</f>
        <v/>
      </c>
      <c r="HY69" s="734">
        <f>SUM(IA69:IG69)</f>
        <v/>
      </c>
      <c r="HZ69" s="734" t="n"/>
      <c r="IA69" s="735" t="n"/>
      <c r="IB69" s="735" t="n"/>
      <c r="IC69" s="735" t="n"/>
      <c r="ID69" s="735" t="n"/>
      <c r="IE69" s="735" t="n"/>
      <c r="IF69" s="735" t="n"/>
      <c r="IG69" s="744" t="n"/>
      <c r="IH69" s="317" t="n"/>
      <c r="II69" s="743" t="inlineStr">
        <is>
          <t>WORKERS COMP</t>
        </is>
      </c>
      <c r="IJ69" s="736">
        <f>SUM(IK69:IR69)</f>
        <v/>
      </c>
      <c r="IK69" s="737">
        <f>+HZ69/HY69</f>
        <v/>
      </c>
      <c r="IL69" s="737">
        <f>+IA69/HY69</f>
        <v/>
      </c>
      <c r="IM69" s="737">
        <f>+IB69/HY69</f>
        <v/>
      </c>
      <c r="IN69" s="737">
        <f>+IC69/HY69</f>
        <v/>
      </c>
      <c r="IO69" s="737">
        <f>+ID69/HY69</f>
        <v/>
      </c>
      <c r="IP69" s="737">
        <f>+IE69/HY69</f>
        <v/>
      </c>
      <c r="IQ69" s="737">
        <f>+IF69/HY69</f>
        <v/>
      </c>
      <c r="IR69" s="746">
        <f>+IG69/HY69</f>
        <v/>
      </c>
      <c r="IT69" s="743" t="inlineStr">
        <is>
          <t>WORKERS COMP</t>
        </is>
      </c>
      <c r="IU69" s="2548">
        <f>+IV69/IV70</f>
        <v/>
      </c>
      <c r="IV69" s="734">
        <f>SUM(IX69:JD69)</f>
        <v/>
      </c>
      <c r="IW69" s="734" t="n"/>
      <c r="IX69" s="735" t="n"/>
      <c r="IY69" s="735" t="n"/>
      <c r="IZ69" s="735" t="n"/>
      <c r="JA69" s="735" t="n"/>
      <c r="JB69" s="735" t="n"/>
      <c r="JC69" s="735" t="n"/>
      <c r="JD69" s="744" t="n"/>
      <c r="JE69" s="317" t="n"/>
      <c r="JF69" s="743" t="inlineStr">
        <is>
          <t>WORKERS COMP</t>
        </is>
      </c>
      <c r="JG69" s="736">
        <f>SUM(JH69:JO69)</f>
        <v/>
      </c>
      <c r="JH69" s="737">
        <f>+IW69/IV69</f>
        <v/>
      </c>
      <c r="JI69" s="737">
        <f>+IX69/IV69</f>
        <v/>
      </c>
      <c r="JJ69" s="737">
        <f>+IY69/IV69</f>
        <v/>
      </c>
      <c r="JK69" s="737">
        <f>+IZ69/IV69</f>
        <v/>
      </c>
      <c r="JL69" s="737">
        <f>+JA69/IV69</f>
        <v/>
      </c>
      <c r="JM69" s="737">
        <f>+JB69/IV69</f>
        <v/>
      </c>
      <c r="JN69" s="737">
        <f>+JC69/IV69</f>
        <v/>
      </c>
      <c r="JO69" s="746">
        <f>+JD69/IV69</f>
        <v/>
      </c>
      <c r="JQ69" s="743" t="inlineStr">
        <is>
          <t>WORKERS COMP</t>
        </is>
      </c>
      <c r="JR69" s="2548">
        <f>+JS69/JS70</f>
        <v/>
      </c>
      <c r="JS69" s="734">
        <f>SUM(JU69:KA69)</f>
        <v/>
      </c>
      <c r="JT69" s="734" t="n"/>
      <c r="JU69" s="735" t="n"/>
      <c r="JV69" s="735" t="n"/>
      <c r="JW69" s="735" t="n"/>
      <c r="JX69" s="735" t="n"/>
      <c r="JY69" s="735" t="n"/>
      <c r="JZ69" s="735" t="n"/>
      <c r="KA69" s="744" t="n"/>
      <c r="KB69" s="317" t="n"/>
      <c r="KC69" s="743" t="inlineStr">
        <is>
          <t>WORKERS COMP</t>
        </is>
      </c>
      <c r="KD69" s="736">
        <f>SUM(KE69:KL69)</f>
        <v/>
      </c>
      <c r="KE69" s="737">
        <f>+JT69/JS69</f>
        <v/>
      </c>
      <c r="KF69" s="737">
        <f>+JU69/JS69</f>
        <v/>
      </c>
      <c r="KG69" s="737">
        <f>+JV69/JS69</f>
        <v/>
      </c>
      <c r="KH69" s="737">
        <f>+JW69/JS69</f>
        <v/>
      </c>
      <c r="KI69" s="737">
        <f>+JX69/JS69</f>
        <v/>
      </c>
      <c r="KJ69" s="737">
        <f>+JY69/JS69</f>
        <v/>
      </c>
      <c r="KK69" s="737">
        <f>+JZ69/JS69</f>
        <v/>
      </c>
      <c r="KL69" s="746">
        <f>+KA69/JS69</f>
        <v/>
      </c>
    </row>
    <row r="70" ht="15.5" customHeight="1" thickBot="1">
      <c r="A70" s="1446">
        <f>X70</f>
        <v/>
      </c>
      <c r="B70" s="2549">
        <f>SUM(B51:B69)</f>
        <v/>
      </c>
      <c r="C70" s="1448">
        <f>SUM(C51:C69)</f>
        <v/>
      </c>
      <c r="D70" s="1448">
        <f>SUM(D51:D69)</f>
        <v/>
      </c>
      <c r="E70" s="1448">
        <f>SUM(E51:E69)</f>
        <v/>
      </c>
      <c r="F70" s="1448">
        <f>SUM(F51:F69)</f>
        <v/>
      </c>
      <c r="G70" s="1448">
        <f>SUM(G51:G69)</f>
        <v/>
      </c>
      <c r="H70" s="1448">
        <f>SUM(H51:H69)</f>
        <v/>
      </c>
      <c r="I70" s="1448">
        <f>SUM(I51:I69)</f>
        <v/>
      </c>
      <c r="J70" s="1448">
        <f>SUM(J51:J69)</f>
        <v/>
      </c>
      <c r="K70" s="1449">
        <f>SUM(K51:K69)</f>
        <v/>
      </c>
      <c r="L70" s="317" t="n"/>
      <c r="M70" s="1446">
        <f>A70</f>
        <v/>
      </c>
      <c r="N70" s="1450">
        <f>SUM(O70:V70)</f>
        <v/>
      </c>
      <c r="O70" s="1451">
        <f>+D70/C70</f>
        <v/>
      </c>
      <c r="P70" s="1451">
        <f>+E70/C70</f>
        <v/>
      </c>
      <c r="Q70" s="1451">
        <f>+F70/C70</f>
        <v/>
      </c>
      <c r="R70" s="1451">
        <f>+G70/C70</f>
        <v/>
      </c>
      <c r="S70" s="1451">
        <f>+H70/C70</f>
        <v/>
      </c>
      <c r="T70" s="1451">
        <f>+I70/C70</f>
        <v/>
      </c>
      <c r="U70" s="1451">
        <f>+J70/C70</f>
        <v/>
      </c>
      <c r="V70" s="1452">
        <f>+K70/C70</f>
        <v/>
      </c>
      <c r="X70" s="1446" t="inlineStr">
        <is>
          <t>TOTAL</t>
        </is>
      </c>
      <c r="Y70" s="2549">
        <f>SUM(Y51:Y69)</f>
        <v/>
      </c>
      <c r="Z70" s="1448">
        <f>SUM(Z51:Z69)</f>
        <v/>
      </c>
      <c r="AA70" s="1448">
        <f>SUM(AA51:AA69)</f>
        <v/>
      </c>
      <c r="AB70" s="1448">
        <f>SUM(AB51:AB69)</f>
        <v/>
      </c>
      <c r="AC70" s="1448">
        <f>SUM(AC51:AC69)</f>
        <v/>
      </c>
      <c r="AD70" s="1448">
        <f>SUM(AD51:AD69)</f>
        <v/>
      </c>
      <c r="AE70" s="1448">
        <f>SUM(AE51:AE69)</f>
        <v/>
      </c>
      <c r="AF70" s="1448">
        <f>SUM(AF51:AF69)</f>
        <v/>
      </c>
      <c r="AG70" s="1448">
        <f>SUM(AG51:AG69)</f>
        <v/>
      </c>
      <c r="AH70" s="1449">
        <f>SUM(AH51:AH69)</f>
        <v/>
      </c>
      <c r="AI70" s="317" t="n"/>
      <c r="AJ70" s="1446">
        <f>X70</f>
        <v/>
      </c>
      <c r="AK70" s="1450">
        <f>SUM(AL70:AS70)</f>
        <v/>
      </c>
      <c r="AL70" s="1451">
        <f>+AA70/Z70</f>
        <v/>
      </c>
      <c r="AM70" s="1451">
        <f>+AB70/Z70</f>
        <v/>
      </c>
      <c r="AN70" s="1451">
        <f>+AC70/Z70</f>
        <v/>
      </c>
      <c r="AO70" s="1451">
        <f>+AD70/Z70</f>
        <v/>
      </c>
      <c r="AP70" s="1451">
        <f>+AE70/Z70</f>
        <v/>
      </c>
      <c r="AQ70" s="1451">
        <f>+AF70/Z70</f>
        <v/>
      </c>
      <c r="AR70" s="1451">
        <f>+AG70/Z70</f>
        <v/>
      </c>
      <c r="AS70" s="1452">
        <f>+AH70/Z70</f>
        <v/>
      </c>
      <c r="AU70" s="1446" t="inlineStr">
        <is>
          <t>TOTAL</t>
        </is>
      </c>
      <c r="AV70" s="2549">
        <f>SUM(AV51:AV69)</f>
        <v/>
      </c>
      <c r="AW70" s="1448">
        <f>SUM(AW51:AW69)</f>
        <v/>
      </c>
      <c r="AX70" s="1448">
        <f>SUM(AX51:AX69)</f>
        <v/>
      </c>
      <c r="AY70" s="1448">
        <f>SUM(AY51:AY69)</f>
        <v/>
      </c>
      <c r="AZ70" s="1448">
        <f>SUM(AZ51:AZ69)</f>
        <v/>
      </c>
      <c r="BA70" s="1448">
        <f>SUM(BA51:BA69)</f>
        <v/>
      </c>
      <c r="BB70" s="1448">
        <f>SUM(BB51:BB69)</f>
        <v/>
      </c>
      <c r="BC70" s="1448">
        <f>SUM(BC51:BC69)</f>
        <v/>
      </c>
      <c r="BD70" s="1448">
        <f>SUM(BD51:BD69)</f>
        <v/>
      </c>
      <c r="BE70" s="1449">
        <f>SUM(BE51:BE69)</f>
        <v/>
      </c>
      <c r="BF70" s="317" t="n"/>
      <c r="BG70" s="1446">
        <f>AU70</f>
        <v/>
      </c>
      <c r="BH70" s="1450">
        <f>SUM(BI70:BP70)</f>
        <v/>
      </c>
      <c r="BI70" s="1451">
        <f>+AX70/AW70</f>
        <v/>
      </c>
      <c r="BJ70" s="1451">
        <f>+AY70/AW70</f>
        <v/>
      </c>
      <c r="BK70" s="1451">
        <f>+AZ70/AW70</f>
        <v/>
      </c>
      <c r="BL70" s="1451">
        <f>+BA70/AW70</f>
        <v/>
      </c>
      <c r="BM70" s="1451">
        <f>+BB70/AW70</f>
        <v/>
      </c>
      <c r="BN70" s="1451">
        <f>+BC70/AW70</f>
        <v/>
      </c>
      <c r="BO70" s="1451">
        <f>+BD70/AW70</f>
        <v/>
      </c>
      <c r="BP70" s="1452">
        <f>+BE70/AW70</f>
        <v/>
      </c>
      <c r="BR70" s="1446" t="inlineStr">
        <is>
          <t>TOTAL</t>
        </is>
      </c>
      <c r="BS70" s="2549">
        <f>SUM(BS51:BS69)</f>
        <v/>
      </c>
      <c r="BT70" s="1448">
        <f>SUM(BT51:BT69)</f>
        <v/>
      </c>
      <c r="BU70" s="1448">
        <f>SUM(BU51:BU69)</f>
        <v/>
      </c>
      <c r="BV70" s="1448">
        <f>SUM(BV51:BV69)</f>
        <v/>
      </c>
      <c r="BW70" s="1448">
        <f>SUM(BW51:BW69)</f>
        <v/>
      </c>
      <c r="BX70" s="1448">
        <f>SUM(BX51:BX69)</f>
        <v/>
      </c>
      <c r="BY70" s="1448">
        <f>SUM(BY51:BY69)</f>
        <v/>
      </c>
      <c r="BZ70" s="1448">
        <f>SUM(BZ51:BZ69)</f>
        <v/>
      </c>
      <c r="CA70" s="1448">
        <f>SUM(CA51:CA69)</f>
        <v/>
      </c>
      <c r="CB70" s="1449">
        <f>SUM(CB51:CB69)</f>
        <v/>
      </c>
      <c r="CC70" s="317" t="n"/>
      <c r="CD70" s="1446">
        <f>BR70</f>
        <v/>
      </c>
      <c r="CE70" s="1450">
        <f>SUM(CF70:CM70)</f>
        <v/>
      </c>
      <c r="CF70" s="1451">
        <f>+BU70/BT70</f>
        <v/>
      </c>
      <c r="CG70" s="1451">
        <f>+BV70/BT70</f>
        <v/>
      </c>
      <c r="CH70" s="1451">
        <f>+BW70/BT70</f>
        <v/>
      </c>
      <c r="CI70" s="1451">
        <f>+BX70/BT70</f>
        <v/>
      </c>
      <c r="CJ70" s="1451">
        <f>+BY70/BT70</f>
        <v/>
      </c>
      <c r="CK70" s="1451">
        <f>+BZ70/BT70</f>
        <v/>
      </c>
      <c r="CL70" s="1451">
        <f>+CA70/BT70</f>
        <v/>
      </c>
      <c r="CM70" s="1452">
        <f>+CB70/BT70</f>
        <v/>
      </c>
      <c r="CO70" s="1446" t="inlineStr">
        <is>
          <t>TOTAL</t>
        </is>
      </c>
      <c r="CP70" s="2549">
        <f>SUM(CP51:CP69)</f>
        <v/>
      </c>
      <c r="CQ70" s="1448">
        <f>SUM(CQ51:CQ69)</f>
        <v/>
      </c>
      <c r="CR70" s="1448">
        <f>SUM(CR51:CR69)</f>
        <v/>
      </c>
      <c r="CS70" s="1448">
        <f>SUM(CS51:CS69)</f>
        <v/>
      </c>
      <c r="CT70" s="1448">
        <f>SUM(CT51:CT69)</f>
        <v/>
      </c>
      <c r="CU70" s="1448">
        <f>SUM(CU51:CU69)</f>
        <v/>
      </c>
      <c r="CV70" s="1448">
        <f>SUM(CV51:CV69)</f>
        <v/>
      </c>
      <c r="CW70" s="1448">
        <f>SUM(CW51:CW69)</f>
        <v/>
      </c>
      <c r="CX70" s="1448">
        <f>SUM(CX51:CX69)</f>
        <v/>
      </c>
      <c r="CY70" s="1449">
        <f>SUM(CY51:CY69)</f>
        <v/>
      </c>
      <c r="CZ70" s="317" t="n"/>
      <c r="DA70" s="1446">
        <f>CO70</f>
        <v/>
      </c>
      <c r="DB70" s="1450">
        <f>SUM(DC70:DJ70)</f>
        <v/>
      </c>
      <c r="DC70" s="1451">
        <f>+CR70/CQ70</f>
        <v/>
      </c>
      <c r="DD70" s="1451">
        <f>+CS70/CQ70</f>
        <v/>
      </c>
      <c r="DE70" s="1451">
        <f>+CT70/CQ70</f>
        <v/>
      </c>
      <c r="DF70" s="1451">
        <f>+CU70/CQ70</f>
        <v/>
      </c>
      <c r="DG70" s="1451">
        <f>+CV70/CQ70</f>
        <v/>
      </c>
      <c r="DH70" s="1451">
        <f>+CW70/CQ70</f>
        <v/>
      </c>
      <c r="DI70" s="1451">
        <f>+CX70/CQ70</f>
        <v/>
      </c>
      <c r="DJ70" s="1452">
        <f>+CY70/CQ70</f>
        <v/>
      </c>
      <c r="DL70" s="1446" t="inlineStr">
        <is>
          <t>TOTAL</t>
        </is>
      </c>
      <c r="DM70" s="2549">
        <f>SUM(DM51:DM69)</f>
        <v/>
      </c>
      <c r="DN70" s="1448">
        <f>SUM(DN51:DN69)</f>
        <v/>
      </c>
      <c r="DO70" s="1448">
        <f>SUM(DO51:DO69)</f>
        <v/>
      </c>
      <c r="DP70" s="1448">
        <f>SUM(DP51:DP69)</f>
        <v/>
      </c>
      <c r="DQ70" s="1448">
        <f>SUM(DQ51:DQ69)</f>
        <v/>
      </c>
      <c r="DR70" s="1448">
        <f>SUM(DR51:DR69)</f>
        <v/>
      </c>
      <c r="DS70" s="1448">
        <f>SUM(DS51:DS69)</f>
        <v/>
      </c>
      <c r="DT70" s="1448">
        <f>SUM(DT51:DT69)</f>
        <v/>
      </c>
      <c r="DU70" s="1448">
        <f>SUM(DU51:DU69)</f>
        <v/>
      </c>
      <c r="DV70" s="1449">
        <f>SUM(DV51:DV69)</f>
        <v/>
      </c>
      <c r="DW70" s="317" t="n"/>
      <c r="DX70" s="1446">
        <f>DL70</f>
        <v/>
      </c>
      <c r="DY70" s="1450">
        <f>SUM(DZ70:EG70)</f>
        <v/>
      </c>
      <c r="DZ70" s="1451">
        <f>+DO70/DN70</f>
        <v/>
      </c>
      <c r="EA70" s="1451">
        <f>+DP70/DN70</f>
        <v/>
      </c>
      <c r="EB70" s="1451">
        <f>+DQ70/DN70</f>
        <v/>
      </c>
      <c r="EC70" s="1451">
        <f>+DR70/DN70</f>
        <v/>
      </c>
      <c r="ED70" s="1451">
        <f>+DS70/DN70</f>
        <v/>
      </c>
      <c r="EE70" s="1451">
        <f>+DT70/DN70</f>
        <v/>
      </c>
      <c r="EF70" s="1451">
        <f>+DU70/DN70</f>
        <v/>
      </c>
      <c r="EG70" s="1452">
        <f>+DV70/DN70</f>
        <v/>
      </c>
      <c r="EI70" s="1446" t="inlineStr">
        <is>
          <t>TOTAL</t>
        </is>
      </c>
      <c r="EJ70" s="2549">
        <f>SUM(EJ51:EJ69)</f>
        <v/>
      </c>
      <c r="EK70" s="1448">
        <f>SUM(EK51:EK69)</f>
        <v/>
      </c>
      <c r="EL70" s="1448">
        <f>SUM(EL51:EL69)</f>
        <v/>
      </c>
      <c r="EM70" s="1448">
        <f>SUM(EM51:EM69)</f>
        <v/>
      </c>
      <c r="EN70" s="1448">
        <f>SUM(EN51:EN69)</f>
        <v/>
      </c>
      <c r="EO70" s="1448">
        <f>SUM(EO51:EO69)</f>
        <v/>
      </c>
      <c r="EP70" s="1448">
        <f>SUM(EP51:EP69)</f>
        <v/>
      </c>
      <c r="EQ70" s="1448">
        <f>SUM(EQ51:EQ69)</f>
        <v/>
      </c>
      <c r="ER70" s="1448">
        <f>SUM(ER51:ER69)</f>
        <v/>
      </c>
      <c r="ES70" s="1449">
        <f>SUM(ES51:ES69)</f>
        <v/>
      </c>
      <c r="ET70" s="317" t="n"/>
      <c r="EU70" s="1446">
        <f>EI70</f>
        <v/>
      </c>
      <c r="EV70" s="1450">
        <f>SUM(EW70:FD70)</f>
        <v/>
      </c>
      <c r="EW70" s="1451">
        <f>+EL70/EK70</f>
        <v/>
      </c>
      <c r="EX70" s="1451">
        <f>+EM70/EK70</f>
        <v/>
      </c>
      <c r="EY70" s="1451">
        <f>+EN70/EK70</f>
        <v/>
      </c>
      <c r="EZ70" s="1451">
        <f>+EO70/EK70</f>
        <v/>
      </c>
      <c r="FA70" s="1451">
        <f>+EP70/EK70</f>
        <v/>
      </c>
      <c r="FB70" s="1451">
        <f>+EQ70/EK70</f>
        <v/>
      </c>
      <c r="FC70" s="1451">
        <f>+ER70/EK70</f>
        <v/>
      </c>
      <c r="FD70" s="1452">
        <f>+ES70/EK70</f>
        <v/>
      </c>
      <c r="FF70" s="1446" t="inlineStr">
        <is>
          <t>TOTAL</t>
        </is>
      </c>
      <c r="FG70" s="2549">
        <f>SUM(FG51:FG69)</f>
        <v/>
      </c>
      <c r="FH70" s="1448">
        <f>SUM(FH51:FH69)</f>
        <v/>
      </c>
      <c r="FI70" s="1448">
        <f>SUM(FI51:FI69)</f>
        <v/>
      </c>
      <c r="FJ70" s="1448">
        <f>SUM(FJ51:FJ69)</f>
        <v/>
      </c>
      <c r="FK70" s="1448">
        <f>SUM(FK51:FK69)</f>
        <v/>
      </c>
      <c r="FL70" s="1448">
        <f>SUM(FL51:FL69)</f>
        <v/>
      </c>
      <c r="FM70" s="1448">
        <f>SUM(FM51:FM69)</f>
        <v/>
      </c>
      <c r="FN70" s="1448">
        <f>SUM(FN51:FN69)</f>
        <v/>
      </c>
      <c r="FO70" s="1448">
        <f>SUM(FO51:FO69)</f>
        <v/>
      </c>
      <c r="FP70" s="1449">
        <f>SUM(FP51:FP69)</f>
        <v/>
      </c>
      <c r="FQ70" s="317" t="n"/>
      <c r="FR70" s="1446">
        <f>FF70</f>
        <v/>
      </c>
      <c r="FS70" s="1450">
        <f>SUM(FT70:GA70)</f>
        <v/>
      </c>
      <c r="FT70" s="1451">
        <f>+FI70/FH70</f>
        <v/>
      </c>
      <c r="FU70" s="1451">
        <f>+FJ70/FH70</f>
        <v/>
      </c>
      <c r="FV70" s="1451">
        <f>+FK70/FH70</f>
        <v/>
      </c>
      <c r="FW70" s="1451">
        <f>+FL70/FH70</f>
        <v/>
      </c>
      <c r="FX70" s="1451">
        <f>+FM70/FH70</f>
        <v/>
      </c>
      <c r="FY70" s="1451">
        <f>+FN70/FH70</f>
        <v/>
      </c>
      <c r="FZ70" s="1451">
        <f>+FO70/FH70</f>
        <v/>
      </c>
      <c r="GA70" s="1452">
        <f>+FP70/FH70</f>
        <v/>
      </c>
      <c r="GC70" s="1446" t="inlineStr">
        <is>
          <t>TOTAL</t>
        </is>
      </c>
      <c r="GD70" s="2549">
        <f>SUM(GD51:GD69)</f>
        <v/>
      </c>
      <c r="GE70" s="1448">
        <f>SUM(GE51:GE69)</f>
        <v/>
      </c>
      <c r="GF70" s="1448">
        <f>SUM(GF51:GF69)</f>
        <v/>
      </c>
      <c r="GG70" s="1448">
        <f>SUM(GG51:GG69)</f>
        <v/>
      </c>
      <c r="GH70" s="1448">
        <f>SUM(GH51:GH69)</f>
        <v/>
      </c>
      <c r="GI70" s="1448">
        <f>SUM(GI51:GI69)</f>
        <v/>
      </c>
      <c r="GJ70" s="1448">
        <f>SUM(GJ51:GJ69)</f>
        <v/>
      </c>
      <c r="GK70" s="1448">
        <f>SUM(GK51:GK69)</f>
        <v/>
      </c>
      <c r="GL70" s="1448">
        <f>SUM(GL51:GL69)</f>
        <v/>
      </c>
      <c r="GM70" s="1449">
        <f>SUM(GM51:GM69)</f>
        <v/>
      </c>
      <c r="GN70" s="317" t="n"/>
      <c r="GO70" s="1446">
        <f>GC70</f>
        <v/>
      </c>
      <c r="GP70" s="1450">
        <f>SUM(GQ70:GX70)</f>
        <v/>
      </c>
      <c r="GQ70" s="1451">
        <f>+GF70/GE70</f>
        <v/>
      </c>
      <c r="GR70" s="1451">
        <f>+GG70/GE70</f>
        <v/>
      </c>
      <c r="GS70" s="1451">
        <f>+GH70/GE70</f>
        <v/>
      </c>
      <c r="GT70" s="1451">
        <f>+GI70/GE70</f>
        <v/>
      </c>
      <c r="GU70" s="1451">
        <f>+GJ70/GE70</f>
        <v/>
      </c>
      <c r="GV70" s="1451">
        <f>+GK70/GE70</f>
        <v/>
      </c>
      <c r="GW70" s="1451">
        <f>+GL70/GE70</f>
        <v/>
      </c>
      <c r="GX70" s="1452">
        <f>+GM70/GE70</f>
        <v/>
      </c>
      <c r="GZ70" s="1446" t="inlineStr">
        <is>
          <t>TOTAL</t>
        </is>
      </c>
      <c r="HA70" s="2549">
        <f>SUM(HA51:HA69)</f>
        <v/>
      </c>
      <c r="HB70" s="1448">
        <f>SUM(HB51:HB69)</f>
        <v/>
      </c>
      <c r="HC70" s="1448">
        <f>SUM(HC51:HC69)</f>
        <v/>
      </c>
      <c r="HD70" s="1448">
        <f>SUM(HD51:HD69)</f>
        <v/>
      </c>
      <c r="HE70" s="1448">
        <f>SUM(HE51:HE69)</f>
        <v/>
      </c>
      <c r="HF70" s="1448">
        <f>SUM(HF51:HF69)</f>
        <v/>
      </c>
      <c r="HG70" s="1448">
        <f>SUM(HG51:HG69)</f>
        <v/>
      </c>
      <c r="HH70" s="1448">
        <f>SUM(HH51:HH69)</f>
        <v/>
      </c>
      <c r="HI70" s="1448">
        <f>SUM(HI51:HI69)</f>
        <v/>
      </c>
      <c r="HJ70" s="1449">
        <f>SUM(HJ51:HJ69)</f>
        <v/>
      </c>
      <c r="HK70" s="317" t="n"/>
      <c r="HL70" s="1446">
        <f>GZ70</f>
        <v/>
      </c>
      <c r="HM70" s="1450">
        <f>SUM(HN70:HU70)</f>
        <v/>
      </c>
      <c r="HN70" s="1451">
        <f>+HC70/HB70</f>
        <v/>
      </c>
      <c r="HO70" s="1451">
        <f>+HD70/HB70</f>
        <v/>
      </c>
      <c r="HP70" s="1451">
        <f>+HE70/HB70</f>
        <v/>
      </c>
      <c r="HQ70" s="1451">
        <f>+HF70/HB70</f>
        <v/>
      </c>
      <c r="HR70" s="1451">
        <f>+HG70/HB70</f>
        <v/>
      </c>
      <c r="HS70" s="1451">
        <f>+HH70/HB70</f>
        <v/>
      </c>
      <c r="HT70" s="1451">
        <f>+HI70/HB70</f>
        <v/>
      </c>
      <c r="HU70" s="1452">
        <f>+HJ70/HB70</f>
        <v/>
      </c>
      <c r="HW70" s="1446" t="inlineStr">
        <is>
          <t>TOTAL</t>
        </is>
      </c>
      <c r="HX70" s="2549">
        <f>SUM(HX51:HX69)</f>
        <v/>
      </c>
      <c r="HY70" s="1448">
        <f>SUM(HY51:HY69)</f>
        <v/>
      </c>
      <c r="HZ70" s="1448">
        <f>SUM(HZ51:HZ69)</f>
        <v/>
      </c>
      <c r="IA70" s="1448">
        <f>SUM(IA51:IA69)</f>
        <v/>
      </c>
      <c r="IB70" s="1448">
        <f>SUM(IB51:IB69)</f>
        <v/>
      </c>
      <c r="IC70" s="1448">
        <f>SUM(IC51:IC69)</f>
        <v/>
      </c>
      <c r="ID70" s="1448">
        <f>SUM(ID51:ID69)</f>
        <v/>
      </c>
      <c r="IE70" s="1448">
        <f>SUM(IE51:IE69)</f>
        <v/>
      </c>
      <c r="IF70" s="1448">
        <f>SUM(IF51:IF69)</f>
        <v/>
      </c>
      <c r="IG70" s="1449">
        <f>SUM(IG51:IG69)</f>
        <v/>
      </c>
      <c r="IH70" s="317" t="n"/>
      <c r="II70" s="1446">
        <f>HW70</f>
        <v/>
      </c>
      <c r="IJ70" s="1450">
        <f>SUM(IK70:IR70)</f>
        <v/>
      </c>
      <c r="IK70" s="1451">
        <f>+HZ70/HY70</f>
        <v/>
      </c>
      <c r="IL70" s="1451">
        <f>+IA70/HY70</f>
        <v/>
      </c>
      <c r="IM70" s="1451">
        <f>+IB70/HY70</f>
        <v/>
      </c>
      <c r="IN70" s="1451">
        <f>+IC70/HY70</f>
        <v/>
      </c>
      <c r="IO70" s="1451">
        <f>+ID70/HY70</f>
        <v/>
      </c>
      <c r="IP70" s="1451">
        <f>+IE70/HY70</f>
        <v/>
      </c>
      <c r="IQ70" s="1451">
        <f>+IF70/HY70</f>
        <v/>
      </c>
      <c r="IR70" s="1452">
        <f>+IG70/HY70</f>
        <v/>
      </c>
      <c r="IT70" s="1446" t="inlineStr">
        <is>
          <t>TOTAL</t>
        </is>
      </c>
      <c r="IU70" s="2549">
        <f>SUM(IU51:IU69)</f>
        <v/>
      </c>
      <c r="IV70" s="1448">
        <f>SUM(IV51:IV69)</f>
        <v/>
      </c>
      <c r="IW70" s="1448">
        <f>SUM(IW51:IW69)</f>
        <v/>
      </c>
      <c r="IX70" s="1448">
        <f>SUM(IX51:IX69)</f>
        <v/>
      </c>
      <c r="IY70" s="1448">
        <f>SUM(IY51:IY69)</f>
        <v/>
      </c>
      <c r="IZ70" s="1448">
        <f>SUM(IZ51:IZ69)</f>
        <v/>
      </c>
      <c r="JA70" s="1448">
        <f>SUM(JA51:JA69)</f>
        <v/>
      </c>
      <c r="JB70" s="1448">
        <f>SUM(JB51:JB69)</f>
        <v/>
      </c>
      <c r="JC70" s="1448">
        <f>SUM(JC51:JC69)</f>
        <v/>
      </c>
      <c r="JD70" s="1449">
        <f>SUM(JD51:JD69)</f>
        <v/>
      </c>
      <c r="JE70" s="317" t="n"/>
      <c r="JF70" s="1446">
        <f>IT70</f>
        <v/>
      </c>
      <c r="JG70" s="1450">
        <f>SUM(JH70:JO70)</f>
        <v/>
      </c>
      <c r="JH70" s="1451">
        <f>+IW70/IV70</f>
        <v/>
      </c>
      <c r="JI70" s="1451">
        <f>+IX70/IV70</f>
        <v/>
      </c>
      <c r="JJ70" s="1451">
        <f>+IY70/IV70</f>
        <v/>
      </c>
      <c r="JK70" s="1451">
        <f>+IZ70/IV70</f>
        <v/>
      </c>
      <c r="JL70" s="1451">
        <f>+JA70/IV70</f>
        <v/>
      </c>
      <c r="JM70" s="1451">
        <f>+JB70/IV70</f>
        <v/>
      </c>
      <c r="JN70" s="1451">
        <f>+JC70/IV70</f>
        <v/>
      </c>
      <c r="JO70" s="1452">
        <f>+JD70/IV70</f>
        <v/>
      </c>
      <c r="JQ70" s="1446" t="inlineStr">
        <is>
          <t>TOTAL</t>
        </is>
      </c>
      <c r="JR70" s="2549">
        <f>SUM(JR51:JR69)</f>
        <v/>
      </c>
      <c r="JS70" s="1448">
        <f>SUM(JS51:JS69)</f>
        <v/>
      </c>
      <c r="JT70" s="1448">
        <f>SUM(JT51:JT69)</f>
        <v/>
      </c>
      <c r="JU70" s="1448">
        <f>SUM(JU51:JU69)</f>
        <v/>
      </c>
      <c r="JV70" s="1448">
        <f>SUM(JV51:JV69)</f>
        <v/>
      </c>
      <c r="JW70" s="1448">
        <f>SUM(JW51:JW69)</f>
        <v/>
      </c>
      <c r="JX70" s="1448">
        <f>SUM(JX51:JX69)</f>
        <v/>
      </c>
      <c r="JY70" s="1448">
        <f>SUM(JY51:JY69)</f>
        <v/>
      </c>
      <c r="JZ70" s="1448">
        <f>SUM(JZ51:JZ69)</f>
        <v/>
      </c>
      <c r="KA70" s="1449">
        <f>SUM(KA51:KA69)</f>
        <v/>
      </c>
      <c r="KB70" s="317" t="n"/>
      <c r="KC70" s="1446">
        <f>JQ70</f>
        <v/>
      </c>
      <c r="KD70" s="1450">
        <f>SUM(KE70:KL70)</f>
        <v/>
      </c>
      <c r="KE70" s="1451">
        <f>+JT70/JS70</f>
        <v/>
      </c>
      <c r="KF70" s="1451">
        <f>+JU70/JS70</f>
        <v/>
      </c>
      <c r="KG70" s="1451">
        <f>+JV70/JS70</f>
        <v/>
      </c>
      <c r="KH70" s="1451">
        <f>+JW70/JS70</f>
        <v/>
      </c>
      <c r="KI70" s="1451">
        <f>+JX70/JS70</f>
        <v/>
      </c>
      <c r="KJ70" s="1451">
        <f>+JY70/JS70</f>
        <v/>
      </c>
      <c r="KK70" s="1451">
        <f>+JZ70/JS70</f>
        <v/>
      </c>
      <c r="KL70" s="1452">
        <f>+KA70/JS70</f>
        <v/>
      </c>
    </row>
    <row r="71" ht="15.5" customHeight="1">
      <c r="A71" s="745">
        <f>X71</f>
        <v/>
      </c>
      <c r="B71" s="1284" t="n"/>
      <c r="C71" s="1285" t="n"/>
      <c r="D71" s="1285" t="n"/>
      <c r="E71" s="1286" t="n"/>
      <c r="F71" s="1286" t="n"/>
      <c r="G71" s="1286" t="n"/>
      <c r="H71" s="1286" t="n"/>
      <c r="I71" s="1286" t="n"/>
      <c r="J71" s="1286" t="n"/>
      <c r="K71" s="1287" t="n"/>
      <c r="L71" s="317" t="n"/>
      <c r="M71" s="745">
        <f>A71</f>
        <v/>
      </c>
      <c r="N71" s="1278" t="n"/>
      <c r="O71" s="1278" t="n"/>
      <c r="P71" s="1279" t="n"/>
      <c r="Q71" s="1279" t="n"/>
      <c r="R71" s="1279" t="n"/>
      <c r="S71" s="1279" t="n"/>
      <c r="T71" s="1279" t="n"/>
      <c r="U71" s="1279" t="n"/>
      <c r="V71" s="1280" t="n"/>
      <c r="X71" s="745" t="inlineStr">
        <is>
          <t>OP Billed</t>
        </is>
      </c>
      <c r="Y71" s="1284" t="n"/>
      <c r="Z71" s="1285" t="n"/>
      <c r="AA71" s="1285" t="n"/>
      <c r="AB71" s="1286" t="n"/>
      <c r="AC71" s="1286" t="n"/>
      <c r="AD71" s="1286" t="n"/>
      <c r="AE71" s="1286" t="n"/>
      <c r="AF71" s="1286" t="n"/>
      <c r="AG71" s="1286" t="n"/>
      <c r="AH71" s="1287" t="n"/>
      <c r="AI71" s="317" t="n"/>
      <c r="AJ71" s="745">
        <f>X71</f>
        <v/>
      </c>
      <c r="AK71" s="1278" t="n"/>
      <c r="AL71" s="1278" t="n"/>
      <c r="AM71" s="1279" t="n"/>
      <c r="AN71" s="1279" t="n"/>
      <c r="AO71" s="1279" t="n"/>
      <c r="AP71" s="1279" t="n"/>
      <c r="AQ71" s="1279" t="n"/>
      <c r="AR71" s="1279" t="n"/>
      <c r="AS71" s="1280" t="n"/>
      <c r="AU71" s="745" t="inlineStr">
        <is>
          <t>OP Billed</t>
        </is>
      </c>
      <c r="AV71" s="1284" t="n"/>
      <c r="AW71" s="1285" t="n"/>
      <c r="AX71" s="1285" t="n"/>
      <c r="AY71" s="1286" t="n"/>
      <c r="AZ71" s="1286" t="n"/>
      <c r="BA71" s="1286" t="n"/>
      <c r="BB71" s="1286" t="n"/>
      <c r="BC71" s="1286" t="n"/>
      <c r="BD71" s="1286" t="n"/>
      <c r="BE71" s="1287" t="n"/>
      <c r="BF71" s="317" t="n"/>
      <c r="BG71" s="745">
        <f>AU71</f>
        <v/>
      </c>
      <c r="BH71" s="1278" t="n"/>
      <c r="BI71" s="1278" t="n"/>
      <c r="BJ71" s="1279" t="n"/>
      <c r="BK71" s="1279" t="n"/>
      <c r="BL71" s="1279" t="n"/>
      <c r="BM71" s="1279" t="n"/>
      <c r="BN71" s="1279" t="n"/>
      <c r="BO71" s="1279" t="n"/>
      <c r="BP71" s="1280" t="n"/>
      <c r="BR71" s="745" t="inlineStr">
        <is>
          <t>OP Billed</t>
        </is>
      </c>
      <c r="BS71" s="1284" t="n"/>
      <c r="BT71" s="1285" t="n"/>
      <c r="BU71" s="1285" t="n"/>
      <c r="BV71" s="1286" t="n"/>
      <c r="BW71" s="1286" t="n"/>
      <c r="BX71" s="1286" t="n"/>
      <c r="BY71" s="1286" t="n"/>
      <c r="BZ71" s="1286" t="n"/>
      <c r="CA71" s="1286" t="n"/>
      <c r="CB71" s="1287" t="n"/>
      <c r="CC71" s="317" t="n"/>
      <c r="CD71" s="745">
        <f>BR71</f>
        <v/>
      </c>
      <c r="CE71" s="1278" t="n"/>
      <c r="CF71" s="1278" t="n"/>
      <c r="CG71" s="1279" t="n"/>
      <c r="CH71" s="1279" t="n"/>
      <c r="CI71" s="1279" t="n"/>
      <c r="CJ71" s="1279" t="n"/>
      <c r="CK71" s="1279" t="n"/>
      <c r="CL71" s="1279" t="n"/>
      <c r="CM71" s="1280" t="n"/>
      <c r="CO71" s="745" t="inlineStr">
        <is>
          <t>OP Billed</t>
        </is>
      </c>
      <c r="CP71" s="1284" t="n"/>
      <c r="CQ71" s="1285" t="n"/>
      <c r="CR71" s="1285" t="n"/>
      <c r="CS71" s="1286" t="n"/>
      <c r="CT71" s="1286" t="n"/>
      <c r="CU71" s="1286" t="n"/>
      <c r="CV71" s="1286" t="n"/>
      <c r="CW71" s="1286" t="n"/>
      <c r="CX71" s="1286" t="n"/>
      <c r="CY71" s="1287" t="n"/>
      <c r="CZ71" s="317" t="n"/>
      <c r="DA71" s="745">
        <f>CO71</f>
        <v/>
      </c>
      <c r="DB71" s="1278" t="n"/>
      <c r="DC71" s="1278" t="n"/>
      <c r="DD71" s="1279" t="n"/>
      <c r="DE71" s="1279" t="n"/>
      <c r="DF71" s="1279" t="n"/>
      <c r="DG71" s="1279" t="n"/>
      <c r="DH71" s="1279" t="n"/>
      <c r="DI71" s="1279" t="n"/>
      <c r="DJ71" s="1280" t="n"/>
      <c r="DL71" s="745" t="inlineStr">
        <is>
          <t>OP Billed</t>
        </is>
      </c>
      <c r="DM71" s="1284" t="n"/>
      <c r="DN71" s="1285" t="n"/>
      <c r="DO71" s="1285" t="n"/>
      <c r="DP71" s="1286" t="n"/>
      <c r="DQ71" s="1286" t="n"/>
      <c r="DR71" s="1286" t="n"/>
      <c r="DS71" s="1286" t="n"/>
      <c r="DT71" s="1286" t="n"/>
      <c r="DU71" s="1286" t="n"/>
      <c r="DV71" s="1287" t="n"/>
      <c r="DW71" s="317" t="n"/>
      <c r="DX71" s="745">
        <f>DL71</f>
        <v/>
      </c>
      <c r="DY71" s="1278" t="n"/>
      <c r="DZ71" s="1278" t="n"/>
      <c r="EA71" s="1279" t="n"/>
      <c r="EB71" s="1279" t="n"/>
      <c r="EC71" s="1279" t="n"/>
      <c r="ED71" s="1279" t="n"/>
      <c r="EE71" s="1279" t="n"/>
      <c r="EF71" s="1279" t="n"/>
      <c r="EG71" s="1280" t="n"/>
      <c r="EI71" s="745" t="inlineStr">
        <is>
          <t>OP Billed</t>
        </is>
      </c>
      <c r="EJ71" s="1284" t="n"/>
      <c r="EK71" s="1285" t="n"/>
      <c r="EL71" s="1285" t="n"/>
      <c r="EM71" s="1286" t="n"/>
      <c r="EN71" s="1286" t="n"/>
      <c r="EO71" s="1286" t="n"/>
      <c r="EP71" s="1286" t="n"/>
      <c r="EQ71" s="1286" t="n"/>
      <c r="ER71" s="1286" t="n"/>
      <c r="ES71" s="1287" t="n"/>
      <c r="ET71" s="317" t="n"/>
      <c r="EU71" s="745">
        <f>EI71</f>
        <v/>
      </c>
      <c r="EV71" s="1278" t="n"/>
      <c r="EW71" s="1278" t="n"/>
      <c r="EX71" s="1279" t="n"/>
      <c r="EY71" s="1279" t="n"/>
      <c r="EZ71" s="1279" t="n"/>
      <c r="FA71" s="1279" t="n"/>
      <c r="FB71" s="1279" t="n"/>
      <c r="FC71" s="1279" t="n"/>
      <c r="FD71" s="1280" t="n"/>
      <c r="FF71" s="745" t="inlineStr">
        <is>
          <t>OP Billed</t>
        </is>
      </c>
      <c r="FG71" s="1284" t="n"/>
      <c r="FH71" s="1285" t="n"/>
      <c r="FI71" s="1285" t="n"/>
      <c r="FJ71" s="1286" t="n"/>
      <c r="FK71" s="1286" t="n"/>
      <c r="FL71" s="1286" t="n"/>
      <c r="FM71" s="1286" t="n"/>
      <c r="FN71" s="1286" t="n"/>
      <c r="FO71" s="1286" t="n"/>
      <c r="FP71" s="1287" t="n"/>
      <c r="FQ71" s="317" t="n"/>
      <c r="FR71" s="745">
        <f>FF71</f>
        <v/>
      </c>
      <c r="FS71" s="1278" t="n"/>
      <c r="FT71" s="1278" t="n"/>
      <c r="FU71" s="1279" t="n"/>
      <c r="FV71" s="1279" t="n"/>
      <c r="FW71" s="1279" t="n"/>
      <c r="FX71" s="1279" t="n"/>
      <c r="FY71" s="1279" t="n"/>
      <c r="FZ71" s="1279" t="n"/>
      <c r="GA71" s="1280" t="n"/>
      <c r="GC71" s="745" t="inlineStr">
        <is>
          <t>OP Billed</t>
        </is>
      </c>
      <c r="GD71" s="1284" t="n"/>
      <c r="GE71" s="1285" t="n"/>
      <c r="GF71" s="1285" t="n"/>
      <c r="GG71" s="1286" t="n"/>
      <c r="GH71" s="1286" t="n"/>
      <c r="GI71" s="1286" t="n"/>
      <c r="GJ71" s="1286" t="n"/>
      <c r="GK71" s="1286" t="n"/>
      <c r="GL71" s="1286" t="n"/>
      <c r="GM71" s="1287" t="n"/>
      <c r="GN71" s="317" t="n"/>
      <c r="GO71" s="745">
        <f>GC71</f>
        <v/>
      </c>
      <c r="GP71" s="1278" t="n"/>
      <c r="GQ71" s="1278" t="n"/>
      <c r="GR71" s="1279" t="n"/>
      <c r="GS71" s="1279" t="n"/>
      <c r="GT71" s="1279" t="n"/>
      <c r="GU71" s="1279" t="n"/>
      <c r="GV71" s="1279" t="n"/>
      <c r="GW71" s="1279" t="n"/>
      <c r="GX71" s="1280" t="n"/>
      <c r="GZ71" s="745" t="inlineStr">
        <is>
          <t>OP Billed</t>
        </is>
      </c>
      <c r="HA71" s="1284" t="n"/>
      <c r="HB71" s="1285" t="n"/>
      <c r="HC71" s="1285" t="n"/>
      <c r="HD71" s="1286" t="n"/>
      <c r="HE71" s="1286" t="n"/>
      <c r="HF71" s="1286" t="n"/>
      <c r="HG71" s="1286" t="n"/>
      <c r="HH71" s="1286" t="n"/>
      <c r="HI71" s="1286" t="n"/>
      <c r="HJ71" s="1287" t="n"/>
      <c r="HK71" s="317" t="n"/>
      <c r="HL71" s="745">
        <f>GZ71</f>
        <v/>
      </c>
      <c r="HM71" s="1278" t="n"/>
      <c r="HN71" s="1278" t="n"/>
      <c r="HO71" s="1279" t="n"/>
      <c r="HP71" s="1279" t="n"/>
      <c r="HQ71" s="1279" t="n"/>
      <c r="HR71" s="1279" t="n"/>
      <c r="HS71" s="1279" t="n"/>
      <c r="HT71" s="1279" t="n"/>
      <c r="HU71" s="1280" t="n"/>
      <c r="HW71" s="745" t="inlineStr">
        <is>
          <t>OP Billed</t>
        </is>
      </c>
      <c r="HX71" s="1284" t="n"/>
      <c r="HY71" s="1285" t="n"/>
      <c r="HZ71" s="1285" t="n"/>
      <c r="IA71" s="1286" t="n"/>
      <c r="IB71" s="1286" t="n"/>
      <c r="IC71" s="1286" t="n"/>
      <c r="ID71" s="1286" t="n"/>
      <c r="IE71" s="1286" t="n"/>
      <c r="IF71" s="1286" t="n"/>
      <c r="IG71" s="1287" t="n"/>
      <c r="IH71" s="317" t="n"/>
      <c r="II71" s="745">
        <f>HW71</f>
        <v/>
      </c>
      <c r="IJ71" s="1278" t="n"/>
      <c r="IK71" s="1278" t="n"/>
      <c r="IL71" s="1279" t="n"/>
      <c r="IM71" s="1279" t="n"/>
      <c r="IN71" s="1279" t="n"/>
      <c r="IO71" s="1279" t="n"/>
      <c r="IP71" s="1279" t="n"/>
      <c r="IQ71" s="1279" t="n"/>
      <c r="IR71" s="1280" t="n"/>
      <c r="IT71" s="745" t="inlineStr">
        <is>
          <t>OP Billed</t>
        </is>
      </c>
      <c r="IU71" s="1284" t="n"/>
      <c r="IV71" s="1285" t="n"/>
      <c r="IW71" s="1285" t="n"/>
      <c r="IX71" s="1286" t="n"/>
      <c r="IY71" s="1286" t="n"/>
      <c r="IZ71" s="1286" t="n"/>
      <c r="JA71" s="1286" t="n"/>
      <c r="JB71" s="1286" t="n"/>
      <c r="JC71" s="1286" t="n"/>
      <c r="JD71" s="1287" t="n"/>
      <c r="JE71" s="317" t="n"/>
      <c r="JF71" s="745">
        <f>IT71</f>
        <v/>
      </c>
      <c r="JG71" s="1278" t="n"/>
      <c r="JH71" s="1278" t="n"/>
      <c r="JI71" s="1279" t="n"/>
      <c r="JJ71" s="1279" t="n"/>
      <c r="JK71" s="1279" t="n"/>
      <c r="JL71" s="1279" t="n"/>
      <c r="JM71" s="1279" t="n"/>
      <c r="JN71" s="1279" t="n"/>
      <c r="JO71" s="1280" t="n"/>
      <c r="JQ71" s="745" t="inlineStr">
        <is>
          <t>OP Billed</t>
        </is>
      </c>
      <c r="JR71" s="1284" t="n"/>
      <c r="JS71" s="1285" t="n"/>
      <c r="JT71" s="1285" t="n"/>
      <c r="JU71" s="1286" t="n"/>
      <c r="JV71" s="1286" t="n"/>
      <c r="JW71" s="1286" t="n"/>
      <c r="JX71" s="1286" t="n"/>
      <c r="JY71" s="1286" t="n"/>
      <c r="JZ71" s="1286" t="n"/>
      <c r="KA71" s="1287" t="n"/>
      <c r="KB71" s="317" t="n"/>
      <c r="KC71" s="745">
        <f>JQ71</f>
        <v/>
      </c>
      <c r="KD71" s="1278" t="n"/>
      <c r="KE71" s="1278" t="n"/>
      <c r="KF71" s="1279" t="n"/>
      <c r="KG71" s="1279" t="n"/>
      <c r="KH71" s="1279" t="n"/>
      <c r="KI71" s="1279" t="n"/>
      <c r="KJ71" s="1279" t="n"/>
      <c r="KK71" s="1279" t="n"/>
      <c r="KL71" s="1280" t="n"/>
    </row>
    <row r="72" ht="15.5" customHeight="1">
      <c r="A72" s="743" t="inlineStr">
        <is>
          <t>BC/BS</t>
        </is>
      </c>
      <c r="B72" s="2548">
        <f>+C72/C91</f>
        <v/>
      </c>
      <c r="C72" s="734">
        <f>SUM(D72:K72)</f>
        <v/>
      </c>
      <c r="D72" s="734" t="n"/>
      <c r="E72" s="735" t="n"/>
      <c r="F72" s="735" t="n"/>
      <c r="G72" s="735" t="n"/>
      <c r="H72" s="735" t="n"/>
      <c r="I72" s="735" t="n"/>
      <c r="J72" s="735" t="n"/>
      <c r="K72" s="744" t="n"/>
      <c r="L72" s="317" t="n"/>
      <c r="M72" s="743" t="inlineStr">
        <is>
          <t>BC/BS</t>
        </is>
      </c>
      <c r="N72" s="736">
        <f>SUM(O72:V72)</f>
        <v/>
      </c>
      <c r="O72" s="737">
        <f>+D72/C72</f>
        <v/>
      </c>
      <c r="P72" s="737">
        <f>+E72/C72</f>
        <v/>
      </c>
      <c r="Q72" s="737">
        <f>+F72/C72</f>
        <v/>
      </c>
      <c r="R72" s="737">
        <f>+G72/C72</f>
        <v/>
      </c>
      <c r="S72" s="737">
        <f>+H72/C72</f>
        <v/>
      </c>
      <c r="T72" s="737">
        <f>+I72/C72</f>
        <v/>
      </c>
      <c r="U72" s="737">
        <f>+J72/C72</f>
        <v/>
      </c>
      <c r="V72" s="746">
        <f>+K72/C72</f>
        <v/>
      </c>
      <c r="X72" s="743" t="inlineStr">
        <is>
          <t>BC/BS</t>
        </is>
      </c>
      <c r="Y72" s="2548">
        <f>+Z72/Z91</f>
        <v/>
      </c>
      <c r="Z72" s="734">
        <f>SUM(AB72:AH72)</f>
        <v/>
      </c>
      <c r="AA72" s="734" t="n"/>
      <c r="AB72" s="735" t="n"/>
      <c r="AC72" s="735" t="n"/>
      <c r="AD72" s="735" t="n"/>
      <c r="AE72" s="735" t="n"/>
      <c r="AF72" s="735" t="n"/>
      <c r="AG72" s="735" t="n"/>
      <c r="AH72" s="744" t="n"/>
      <c r="AI72" s="317" t="n"/>
      <c r="AJ72" s="743" t="inlineStr">
        <is>
          <t>BC/BS</t>
        </is>
      </c>
      <c r="AK72" s="736">
        <f>SUM(AL72:AS72)</f>
        <v/>
      </c>
      <c r="AL72" s="737">
        <f>+AA72/Z72</f>
        <v/>
      </c>
      <c r="AM72" s="737">
        <f>+AB72/Z72</f>
        <v/>
      </c>
      <c r="AN72" s="737">
        <f>+AC72/Z72</f>
        <v/>
      </c>
      <c r="AO72" s="737">
        <f>+AD72/Z72</f>
        <v/>
      </c>
      <c r="AP72" s="737">
        <f>+AE72/Z72</f>
        <v/>
      </c>
      <c r="AQ72" s="737">
        <f>+AF72/Z72</f>
        <v/>
      </c>
      <c r="AR72" s="737">
        <f>+AG72/Z72</f>
        <v/>
      </c>
      <c r="AS72" s="746">
        <f>+AH72/Z72</f>
        <v/>
      </c>
      <c r="AU72" s="743" t="inlineStr">
        <is>
          <t>BC/BS</t>
        </is>
      </c>
      <c r="AV72" s="2548">
        <f>+AW72/AW91</f>
        <v/>
      </c>
      <c r="AW72" s="734">
        <f>SUM(AY72:BE72)</f>
        <v/>
      </c>
      <c r="AX72" s="734" t="n"/>
      <c r="AY72" s="735" t="n"/>
      <c r="AZ72" s="735" t="n"/>
      <c r="BA72" s="735" t="n"/>
      <c r="BB72" s="735" t="n"/>
      <c r="BC72" s="735" t="n"/>
      <c r="BD72" s="735" t="n"/>
      <c r="BE72" s="744" t="n"/>
      <c r="BF72" s="317" t="n"/>
      <c r="BG72" s="743" t="inlineStr">
        <is>
          <t>BC/BS</t>
        </is>
      </c>
      <c r="BH72" s="736">
        <f>SUM(BI72:BP72)</f>
        <v/>
      </c>
      <c r="BI72" s="737">
        <f>+AX72/AW72</f>
        <v/>
      </c>
      <c r="BJ72" s="737">
        <f>+AY72/AW72</f>
        <v/>
      </c>
      <c r="BK72" s="737">
        <f>+AZ72/AW72</f>
        <v/>
      </c>
      <c r="BL72" s="737">
        <f>+BA72/AW72</f>
        <v/>
      </c>
      <c r="BM72" s="737">
        <f>+BB72/AW72</f>
        <v/>
      </c>
      <c r="BN72" s="737">
        <f>+BC72/AW72</f>
        <v/>
      </c>
      <c r="BO72" s="737">
        <f>+BD72/AW72</f>
        <v/>
      </c>
      <c r="BP72" s="746">
        <f>+BE72/AW72</f>
        <v/>
      </c>
      <c r="BR72" s="743" t="inlineStr">
        <is>
          <t>BC/BS</t>
        </is>
      </c>
      <c r="BS72" s="2548">
        <f>+BT72/BT91</f>
        <v/>
      </c>
      <c r="BT72" s="734">
        <f>SUM(BV72:CB72)</f>
        <v/>
      </c>
      <c r="BU72" s="734" t="n"/>
      <c r="BV72" s="735" t="n"/>
      <c r="BW72" s="735" t="n"/>
      <c r="BX72" s="735" t="n"/>
      <c r="BY72" s="735" t="n"/>
      <c r="BZ72" s="735" t="n"/>
      <c r="CA72" s="735" t="n"/>
      <c r="CB72" s="744" t="n"/>
      <c r="CC72" s="317" t="n"/>
      <c r="CD72" s="743" t="inlineStr">
        <is>
          <t>BC/BS</t>
        </is>
      </c>
      <c r="CE72" s="736">
        <f>SUM(CF72:CM72)</f>
        <v/>
      </c>
      <c r="CF72" s="737">
        <f>+BU72/BT72</f>
        <v/>
      </c>
      <c r="CG72" s="737">
        <f>+BV72/BT72</f>
        <v/>
      </c>
      <c r="CH72" s="737">
        <f>+BW72/BT72</f>
        <v/>
      </c>
      <c r="CI72" s="737">
        <f>+BX72/BT72</f>
        <v/>
      </c>
      <c r="CJ72" s="737">
        <f>+BY72/BT72</f>
        <v/>
      </c>
      <c r="CK72" s="737">
        <f>+BZ72/BT72</f>
        <v/>
      </c>
      <c r="CL72" s="737">
        <f>+CA72/BT72</f>
        <v/>
      </c>
      <c r="CM72" s="746">
        <f>+CB72/BT72</f>
        <v/>
      </c>
      <c r="CO72" s="743" t="inlineStr">
        <is>
          <t>BC/BS</t>
        </is>
      </c>
      <c r="CP72" s="2548">
        <f>+CQ72/CQ91</f>
        <v/>
      </c>
      <c r="CQ72" s="734">
        <f>SUM(CS72:CY72)</f>
        <v/>
      </c>
      <c r="CR72" s="734" t="n"/>
      <c r="CS72" s="735" t="n"/>
      <c r="CT72" s="735" t="n"/>
      <c r="CU72" s="735" t="n"/>
      <c r="CV72" s="735" t="n"/>
      <c r="CW72" s="735" t="n"/>
      <c r="CX72" s="735" t="n"/>
      <c r="CY72" s="744" t="n"/>
      <c r="CZ72" s="317" t="n"/>
      <c r="DA72" s="743" t="inlineStr">
        <is>
          <t>BC/BS</t>
        </is>
      </c>
      <c r="DB72" s="736">
        <f>SUM(DC72:DJ72)</f>
        <v/>
      </c>
      <c r="DC72" s="737">
        <f>+CR72/CQ72</f>
        <v/>
      </c>
      <c r="DD72" s="737">
        <f>+CS72/CQ72</f>
        <v/>
      </c>
      <c r="DE72" s="737">
        <f>+CT72/CQ72</f>
        <v/>
      </c>
      <c r="DF72" s="737">
        <f>+CU72/CQ72</f>
        <v/>
      </c>
      <c r="DG72" s="737">
        <f>+CV72/CQ72</f>
        <v/>
      </c>
      <c r="DH72" s="737">
        <f>+CW72/CQ72</f>
        <v/>
      </c>
      <c r="DI72" s="737">
        <f>+CX72/CQ72</f>
        <v/>
      </c>
      <c r="DJ72" s="746">
        <f>+CY72/CQ72</f>
        <v/>
      </c>
      <c r="DL72" s="743" t="inlineStr">
        <is>
          <t>BC/BS</t>
        </is>
      </c>
      <c r="DM72" s="2548">
        <f>+DN72/DN91</f>
        <v/>
      </c>
      <c r="DN72" s="734">
        <f>SUM(DP72:DV72)</f>
        <v/>
      </c>
      <c r="DO72" s="734" t="n"/>
      <c r="DP72" s="735" t="n"/>
      <c r="DQ72" s="735" t="n"/>
      <c r="DR72" s="735" t="n"/>
      <c r="DS72" s="735" t="n"/>
      <c r="DT72" s="735" t="n"/>
      <c r="DU72" s="735" t="n"/>
      <c r="DV72" s="744" t="n"/>
      <c r="DW72" s="317" t="n"/>
      <c r="DX72" s="743" t="inlineStr">
        <is>
          <t>BC/BS</t>
        </is>
      </c>
      <c r="DY72" s="736">
        <f>SUM(DZ72:EG72)</f>
        <v/>
      </c>
      <c r="DZ72" s="737">
        <f>+DO72/DN72</f>
        <v/>
      </c>
      <c r="EA72" s="737">
        <f>+DP72/DN72</f>
        <v/>
      </c>
      <c r="EB72" s="737">
        <f>+DQ72/DN72</f>
        <v/>
      </c>
      <c r="EC72" s="737">
        <f>+DR72/DN72</f>
        <v/>
      </c>
      <c r="ED72" s="737">
        <f>+DS72/DN72</f>
        <v/>
      </c>
      <c r="EE72" s="737">
        <f>+DT72/DN72</f>
        <v/>
      </c>
      <c r="EF72" s="737">
        <f>+DU72/DN72</f>
        <v/>
      </c>
      <c r="EG72" s="746">
        <f>+DV72/DN72</f>
        <v/>
      </c>
      <c r="EI72" s="743" t="inlineStr">
        <is>
          <t>BC/BS</t>
        </is>
      </c>
      <c r="EJ72" s="2548">
        <f>+EK72/EK91</f>
        <v/>
      </c>
      <c r="EK72" s="734">
        <f>SUM(EM72:ES72)</f>
        <v/>
      </c>
      <c r="EL72" s="734" t="n"/>
      <c r="EM72" s="735" t="n"/>
      <c r="EN72" s="735" t="n"/>
      <c r="EO72" s="735" t="n"/>
      <c r="EP72" s="735" t="n"/>
      <c r="EQ72" s="735" t="n"/>
      <c r="ER72" s="735" t="n"/>
      <c r="ES72" s="744" t="n"/>
      <c r="ET72" s="317" t="n"/>
      <c r="EU72" s="743" t="inlineStr">
        <is>
          <t>BC/BS</t>
        </is>
      </c>
      <c r="EV72" s="736">
        <f>SUM(EW72:FD72)</f>
        <v/>
      </c>
      <c r="EW72" s="737">
        <f>+EL72/EK72</f>
        <v/>
      </c>
      <c r="EX72" s="737">
        <f>+EM72/EK72</f>
        <v/>
      </c>
      <c r="EY72" s="737">
        <f>+EN72/EK72</f>
        <v/>
      </c>
      <c r="EZ72" s="737">
        <f>+EO72/EK72</f>
        <v/>
      </c>
      <c r="FA72" s="737">
        <f>+EP72/EK72</f>
        <v/>
      </c>
      <c r="FB72" s="737">
        <f>+EQ72/EK72</f>
        <v/>
      </c>
      <c r="FC72" s="737">
        <f>+ER72/EK72</f>
        <v/>
      </c>
      <c r="FD72" s="746">
        <f>+ES72/EK72</f>
        <v/>
      </c>
      <c r="FF72" s="743" t="inlineStr">
        <is>
          <t>BC/BS</t>
        </is>
      </c>
      <c r="FG72" s="2548">
        <f>+FH72/FH91</f>
        <v/>
      </c>
      <c r="FH72" s="734">
        <f>SUM(FJ72:FP72)</f>
        <v/>
      </c>
      <c r="FI72" s="734" t="n"/>
      <c r="FJ72" s="735" t="n"/>
      <c r="FK72" s="735" t="n"/>
      <c r="FL72" s="735" t="n"/>
      <c r="FM72" s="735" t="n"/>
      <c r="FN72" s="735" t="n"/>
      <c r="FO72" s="735" t="n"/>
      <c r="FP72" s="744" t="n"/>
      <c r="FQ72" s="317" t="n"/>
      <c r="FR72" s="743" t="inlineStr">
        <is>
          <t>BC/BS</t>
        </is>
      </c>
      <c r="FS72" s="736">
        <f>SUM(FT72:GA72)</f>
        <v/>
      </c>
      <c r="FT72" s="737">
        <f>+FI72/FH72</f>
        <v/>
      </c>
      <c r="FU72" s="737">
        <f>+FJ72/FH72</f>
        <v/>
      </c>
      <c r="FV72" s="737">
        <f>+FK72/FH72</f>
        <v/>
      </c>
      <c r="FW72" s="737">
        <f>+FL72/FH72</f>
        <v/>
      </c>
      <c r="FX72" s="737">
        <f>+FM72/FH72</f>
        <v/>
      </c>
      <c r="FY72" s="737">
        <f>+FN72/FH72</f>
        <v/>
      </c>
      <c r="FZ72" s="737">
        <f>+FO72/FH72</f>
        <v/>
      </c>
      <c r="GA72" s="746">
        <f>+FP72/FH72</f>
        <v/>
      </c>
      <c r="GC72" s="743" t="inlineStr">
        <is>
          <t>BC/BS</t>
        </is>
      </c>
      <c r="GD72" s="2548">
        <f>+GE72/GE91</f>
        <v/>
      </c>
      <c r="GE72" s="734">
        <f>SUM(GG72:GM72)</f>
        <v/>
      </c>
      <c r="GF72" s="734" t="n"/>
      <c r="GG72" s="735" t="n"/>
      <c r="GH72" s="735" t="n"/>
      <c r="GI72" s="735" t="n"/>
      <c r="GJ72" s="735" t="n"/>
      <c r="GK72" s="735" t="n"/>
      <c r="GL72" s="735" t="n"/>
      <c r="GM72" s="744" t="n"/>
      <c r="GN72" s="317" t="n"/>
      <c r="GO72" s="743" t="inlineStr">
        <is>
          <t>BC/BS</t>
        </is>
      </c>
      <c r="GP72" s="736">
        <f>SUM(GQ72:GX72)</f>
        <v/>
      </c>
      <c r="GQ72" s="737">
        <f>+GF72/GE72</f>
        <v/>
      </c>
      <c r="GR72" s="737">
        <f>+GG72/GE72</f>
        <v/>
      </c>
      <c r="GS72" s="737">
        <f>+GH72/GE72</f>
        <v/>
      </c>
      <c r="GT72" s="737">
        <f>+GI72/GE72</f>
        <v/>
      </c>
      <c r="GU72" s="737">
        <f>+GJ72/GE72</f>
        <v/>
      </c>
      <c r="GV72" s="737">
        <f>+GK72/GE72</f>
        <v/>
      </c>
      <c r="GW72" s="737">
        <f>+GL72/GE72</f>
        <v/>
      </c>
      <c r="GX72" s="746">
        <f>+GM72/GE72</f>
        <v/>
      </c>
      <c r="GZ72" s="743" t="inlineStr">
        <is>
          <t>BC/BS</t>
        </is>
      </c>
      <c r="HA72" s="2548">
        <f>+HB72/HB91</f>
        <v/>
      </c>
      <c r="HB72" s="734">
        <f>SUM(HD72:HJ72)</f>
        <v/>
      </c>
      <c r="HC72" s="734" t="n"/>
      <c r="HD72" s="735" t="n"/>
      <c r="HE72" s="735" t="n"/>
      <c r="HF72" s="735" t="n"/>
      <c r="HG72" s="735" t="n"/>
      <c r="HH72" s="735" t="n"/>
      <c r="HI72" s="735" t="n"/>
      <c r="HJ72" s="744" t="n"/>
      <c r="HK72" s="317" t="n"/>
      <c r="HL72" s="743" t="inlineStr">
        <is>
          <t>BC/BS</t>
        </is>
      </c>
      <c r="HM72" s="736">
        <f>SUM(HN72:HU72)</f>
        <v/>
      </c>
      <c r="HN72" s="737">
        <f>+HC72/HB72</f>
        <v/>
      </c>
      <c r="HO72" s="737">
        <f>+HD72/HB72</f>
        <v/>
      </c>
      <c r="HP72" s="737">
        <f>+HE72/HB72</f>
        <v/>
      </c>
      <c r="HQ72" s="737">
        <f>+HF72/HB72</f>
        <v/>
      </c>
      <c r="HR72" s="737">
        <f>+HG72/HB72</f>
        <v/>
      </c>
      <c r="HS72" s="737">
        <f>+HH72/HB72</f>
        <v/>
      </c>
      <c r="HT72" s="737">
        <f>+HI72/HB72</f>
        <v/>
      </c>
      <c r="HU72" s="746">
        <f>+HJ72/HB72</f>
        <v/>
      </c>
      <c r="HW72" s="743" t="inlineStr">
        <is>
          <t>BC/BS</t>
        </is>
      </c>
      <c r="HX72" s="2548">
        <f>+HY72/HY91</f>
        <v/>
      </c>
      <c r="HY72" s="734">
        <f>SUM(IA72:IG72)</f>
        <v/>
      </c>
      <c r="HZ72" s="734" t="n"/>
      <c r="IA72" s="735" t="n"/>
      <c r="IB72" s="735" t="n"/>
      <c r="IC72" s="735" t="n"/>
      <c r="ID72" s="735" t="n"/>
      <c r="IE72" s="735" t="n"/>
      <c r="IF72" s="735" t="n"/>
      <c r="IG72" s="744" t="n"/>
      <c r="IH72" s="317" t="n"/>
      <c r="II72" s="743" t="inlineStr">
        <is>
          <t>BC/BS</t>
        </is>
      </c>
      <c r="IJ72" s="736">
        <f>SUM(IK72:IR72)</f>
        <v/>
      </c>
      <c r="IK72" s="737">
        <f>+HZ72/HY72</f>
        <v/>
      </c>
      <c r="IL72" s="737">
        <f>+IA72/HY72</f>
        <v/>
      </c>
      <c r="IM72" s="737">
        <f>+IB72/HY72</f>
        <v/>
      </c>
      <c r="IN72" s="737">
        <f>+IC72/HY72</f>
        <v/>
      </c>
      <c r="IO72" s="737">
        <f>+ID72/HY72</f>
        <v/>
      </c>
      <c r="IP72" s="737">
        <f>+IE72/HY72</f>
        <v/>
      </c>
      <c r="IQ72" s="737">
        <f>+IF72/HY72</f>
        <v/>
      </c>
      <c r="IR72" s="746">
        <f>+IG72/HY72</f>
        <v/>
      </c>
      <c r="IT72" s="743" t="inlineStr">
        <is>
          <t>BC/BS</t>
        </is>
      </c>
      <c r="IU72" s="2548">
        <f>+IV72/IV91</f>
        <v/>
      </c>
      <c r="IV72" s="734">
        <f>SUM(IX72:JD72)</f>
        <v/>
      </c>
      <c r="IW72" s="734" t="n"/>
      <c r="IX72" s="735" t="n"/>
      <c r="IY72" s="735" t="n"/>
      <c r="IZ72" s="735" t="n"/>
      <c r="JA72" s="735" t="n"/>
      <c r="JB72" s="735" t="n"/>
      <c r="JC72" s="735" t="n"/>
      <c r="JD72" s="744" t="n"/>
      <c r="JE72" s="317" t="n"/>
      <c r="JF72" s="743" t="inlineStr">
        <is>
          <t>BC/BS</t>
        </is>
      </c>
      <c r="JG72" s="736">
        <f>SUM(JH72:JO72)</f>
        <v/>
      </c>
      <c r="JH72" s="737">
        <f>+IW72/IV72</f>
        <v/>
      </c>
      <c r="JI72" s="737">
        <f>+IX72/IV72</f>
        <v/>
      </c>
      <c r="JJ72" s="737">
        <f>+IY72/IV72</f>
        <v/>
      </c>
      <c r="JK72" s="737">
        <f>+IZ72/IV72</f>
        <v/>
      </c>
      <c r="JL72" s="737">
        <f>+JA72/IV72</f>
        <v/>
      </c>
      <c r="JM72" s="737">
        <f>+JB72/IV72</f>
        <v/>
      </c>
      <c r="JN72" s="737">
        <f>+JC72/IV72</f>
        <v/>
      </c>
      <c r="JO72" s="746">
        <f>+JD72/IV72</f>
        <v/>
      </c>
      <c r="JQ72" s="743" t="inlineStr">
        <is>
          <t>BC/BS</t>
        </is>
      </c>
      <c r="JR72" s="2548">
        <f>+JS72/JS91</f>
        <v/>
      </c>
      <c r="JS72" s="734">
        <f>SUM(JU72:KA72)</f>
        <v/>
      </c>
      <c r="JT72" s="734" t="n"/>
      <c r="JU72" s="735" t="n"/>
      <c r="JV72" s="735" t="n"/>
      <c r="JW72" s="735" t="n"/>
      <c r="JX72" s="735" t="n"/>
      <c r="JY72" s="735" t="n"/>
      <c r="JZ72" s="735" t="n"/>
      <c r="KA72" s="744" t="n"/>
      <c r="KB72" s="317" t="n"/>
      <c r="KC72" s="743" t="inlineStr">
        <is>
          <t>BC/BS</t>
        </is>
      </c>
      <c r="KD72" s="736">
        <f>SUM(KE72:KL72)</f>
        <v/>
      </c>
      <c r="KE72" s="737">
        <f>+JT72/JS72</f>
        <v/>
      </c>
      <c r="KF72" s="737">
        <f>+JU72/JS72</f>
        <v/>
      </c>
      <c r="KG72" s="737">
        <f>+JV72/JS72</f>
        <v/>
      </c>
      <c r="KH72" s="737">
        <f>+JW72/JS72</f>
        <v/>
      </c>
      <c r="KI72" s="737">
        <f>+JX72/JS72</f>
        <v/>
      </c>
      <c r="KJ72" s="737">
        <f>+JY72/JS72</f>
        <v/>
      </c>
      <c r="KK72" s="737">
        <f>+JZ72/JS72</f>
        <v/>
      </c>
      <c r="KL72" s="746">
        <f>+KA72/JS72</f>
        <v/>
      </c>
    </row>
    <row r="73" ht="15.5" customHeight="1">
      <c r="A73" s="743" t="inlineStr">
        <is>
          <t>COMMERCIAL</t>
        </is>
      </c>
      <c r="B73" s="2548">
        <f>+C73/C91</f>
        <v/>
      </c>
      <c r="C73" s="734">
        <f>SUM(D73:K73)</f>
        <v/>
      </c>
      <c r="D73" s="734" t="n"/>
      <c r="E73" s="735" t="n"/>
      <c r="F73" s="735" t="n"/>
      <c r="G73" s="735" t="n"/>
      <c r="H73" s="735" t="n"/>
      <c r="I73" s="735" t="n"/>
      <c r="J73" s="735" t="n"/>
      <c r="K73" s="744" t="n"/>
      <c r="L73" s="317" t="n"/>
      <c r="M73" s="743" t="inlineStr">
        <is>
          <t>COMMERCIAL</t>
        </is>
      </c>
      <c r="N73" s="736">
        <f>SUM(O73:V73)</f>
        <v/>
      </c>
      <c r="O73" s="737">
        <f>+D73/C73</f>
        <v/>
      </c>
      <c r="P73" s="737">
        <f>+E73/C73</f>
        <v/>
      </c>
      <c r="Q73" s="737">
        <f>+F73/C73</f>
        <v/>
      </c>
      <c r="R73" s="737">
        <f>+G73/C73</f>
        <v/>
      </c>
      <c r="S73" s="737">
        <f>+H73/C73</f>
        <v/>
      </c>
      <c r="T73" s="737">
        <f>+I73/C73</f>
        <v/>
      </c>
      <c r="U73" s="737">
        <f>+J73/C73</f>
        <v/>
      </c>
      <c r="V73" s="746">
        <f>+K73/C73</f>
        <v/>
      </c>
      <c r="X73" s="743" t="inlineStr">
        <is>
          <t>COMMERCIAL</t>
        </is>
      </c>
      <c r="Y73" s="2548">
        <f>+Z73/Z91</f>
        <v/>
      </c>
      <c r="Z73" s="734">
        <f>SUM(AB73:AH73)</f>
        <v/>
      </c>
      <c r="AA73" s="734" t="n"/>
      <c r="AB73" s="735" t="n"/>
      <c r="AC73" s="735" t="n"/>
      <c r="AD73" s="735" t="n"/>
      <c r="AE73" s="735" t="n"/>
      <c r="AF73" s="735" t="n"/>
      <c r="AG73" s="735" t="n"/>
      <c r="AH73" s="744" t="n"/>
      <c r="AI73" s="317" t="n"/>
      <c r="AJ73" s="743" t="inlineStr">
        <is>
          <t>COMMERCIAL</t>
        </is>
      </c>
      <c r="AK73" s="736">
        <f>SUM(AL73:AS73)</f>
        <v/>
      </c>
      <c r="AL73" s="737">
        <f>+AA73/Z73</f>
        <v/>
      </c>
      <c r="AM73" s="737">
        <f>+AB73/Z73</f>
        <v/>
      </c>
      <c r="AN73" s="737">
        <f>+AC73/Z73</f>
        <v/>
      </c>
      <c r="AO73" s="737">
        <f>+AD73/Z73</f>
        <v/>
      </c>
      <c r="AP73" s="737">
        <f>+AE73/Z73</f>
        <v/>
      </c>
      <c r="AQ73" s="737">
        <f>+AF73/Z73</f>
        <v/>
      </c>
      <c r="AR73" s="737">
        <f>+AG73/Z73</f>
        <v/>
      </c>
      <c r="AS73" s="746">
        <f>+AH73/Z73</f>
        <v/>
      </c>
      <c r="AU73" s="743" t="inlineStr">
        <is>
          <t>COMMERCIAL</t>
        </is>
      </c>
      <c r="AV73" s="2548">
        <f>+AW73/AW91</f>
        <v/>
      </c>
      <c r="AW73" s="734">
        <f>SUM(AY73:BE73)</f>
        <v/>
      </c>
      <c r="AX73" s="734" t="n"/>
      <c r="AY73" s="735" t="n"/>
      <c r="AZ73" s="735" t="n"/>
      <c r="BA73" s="735" t="n"/>
      <c r="BB73" s="735" t="n"/>
      <c r="BC73" s="735" t="n"/>
      <c r="BD73" s="735" t="n"/>
      <c r="BE73" s="744" t="n"/>
      <c r="BF73" s="317" t="n"/>
      <c r="BG73" s="743" t="inlineStr">
        <is>
          <t>COMMERCIAL</t>
        </is>
      </c>
      <c r="BH73" s="736">
        <f>SUM(BI73:BP73)</f>
        <v/>
      </c>
      <c r="BI73" s="737">
        <f>+AX73/AW73</f>
        <v/>
      </c>
      <c r="BJ73" s="737">
        <f>+AY73/AW73</f>
        <v/>
      </c>
      <c r="BK73" s="737">
        <f>+AZ73/AW73</f>
        <v/>
      </c>
      <c r="BL73" s="737">
        <f>+BA73/AW73</f>
        <v/>
      </c>
      <c r="BM73" s="737">
        <f>+BB73/AW73</f>
        <v/>
      </c>
      <c r="BN73" s="737">
        <f>+BC73/AW73</f>
        <v/>
      </c>
      <c r="BO73" s="737">
        <f>+BD73/AW73</f>
        <v/>
      </c>
      <c r="BP73" s="746">
        <f>+BE73/AW73</f>
        <v/>
      </c>
      <c r="BR73" s="743" t="inlineStr">
        <is>
          <t>COMMERCIAL</t>
        </is>
      </c>
      <c r="BS73" s="2548">
        <f>+BT73/BT91</f>
        <v/>
      </c>
      <c r="BT73" s="734">
        <f>SUM(BV73:CB73)</f>
        <v/>
      </c>
      <c r="BU73" s="734" t="n"/>
      <c r="BV73" s="735" t="n"/>
      <c r="BW73" s="735" t="n"/>
      <c r="BX73" s="735" t="n"/>
      <c r="BY73" s="735" t="n"/>
      <c r="BZ73" s="735" t="n"/>
      <c r="CA73" s="735" t="n"/>
      <c r="CB73" s="744" t="n"/>
      <c r="CC73" s="317" t="n"/>
      <c r="CD73" s="743" t="inlineStr">
        <is>
          <t>COMMERCIAL</t>
        </is>
      </c>
      <c r="CE73" s="736">
        <f>SUM(CF73:CM73)</f>
        <v/>
      </c>
      <c r="CF73" s="737">
        <f>+BU73/BT73</f>
        <v/>
      </c>
      <c r="CG73" s="737">
        <f>+BV73/BT73</f>
        <v/>
      </c>
      <c r="CH73" s="737">
        <f>+BW73/BT73</f>
        <v/>
      </c>
      <c r="CI73" s="737">
        <f>+BX73/BT73</f>
        <v/>
      </c>
      <c r="CJ73" s="737">
        <f>+BY73/BT73</f>
        <v/>
      </c>
      <c r="CK73" s="737">
        <f>+BZ73/BT73</f>
        <v/>
      </c>
      <c r="CL73" s="737">
        <f>+CA73/BT73</f>
        <v/>
      </c>
      <c r="CM73" s="746">
        <f>+CB73/BT73</f>
        <v/>
      </c>
      <c r="CO73" s="743" t="inlineStr">
        <is>
          <t>COMMERCIAL</t>
        </is>
      </c>
      <c r="CP73" s="2548">
        <f>+CQ73/CQ91</f>
        <v/>
      </c>
      <c r="CQ73" s="734">
        <f>SUM(CS73:CY73)</f>
        <v/>
      </c>
      <c r="CR73" s="734" t="n"/>
      <c r="CS73" s="735" t="n"/>
      <c r="CT73" s="735" t="n"/>
      <c r="CU73" s="735" t="n"/>
      <c r="CV73" s="735" t="n"/>
      <c r="CW73" s="735" t="n"/>
      <c r="CX73" s="735" t="n"/>
      <c r="CY73" s="744" t="n"/>
      <c r="CZ73" s="317" t="n"/>
      <c r="DA73" s="743" t="inlineStr">
        <is>
          <t>COMMERCIAL</t>
        </is>
      </c>
      <c r="DB73" s="736">
        <f>SUM(DC73:DJ73)</f>
        <v/>
      </c>
      <c r="DC73" s="737">
        <f>+CR73/CQ73</f>
        <v/>
      </c>
      <c r="DD73" s="737">
        <f>+CS73/CQ73</f>
        <v/>
      </c>
      <c r="DE73" s="737">
        <f>+CT73/CQ73</f>
        <v/>
      </c>
      <c r="DF73" s="737">
        <f>+CU73/CQ73</f>
        <v/>
      </c>
      <c r="DG73" s="737">
        <f>+CV73/CQ73</f>
        <v/>
      </c>
      <c r="DH73" s="737">
        <f>+CW73/CQ73</f>
        <v/>
      </c>
      <c r="DI73" s="737">
        <f>+CX73/CQ73</f>
        <v/>
      </c>
      <c r="DJ73" s="746">
        <f>+CY73/CQ73</f>
        <v/>
      </c>
      <c r="DL73" s="743" t="inlineStr">
        <is>
          <t>COMMERCIAL</t>
        </is>
      </c>
      <c r="DM73" s="2548">
        <f>+DN73/DN91</f>
        <v/>
      </c>
      <c r="DN73" s="734">
        <f>SUM(DP73:DV73)</f>
        <v/>
      </c>
      <c r="DO73" s="734" t="n"/>
      <c r="DP73" s="735" t="n"/>
      <c r="DQ73" s="735" t="n"/>
      <c r="DR73" s="735" t="n"/>
      <c r="DS73" s="735" t="n"/>
      <c r="DT73" s="735" t="n"/>
      <c r="DU73" s="735" t="n"/>
      <c r="DV73" s="744" t="n"/>
      <c r="DW73" s="317" t="n"/>
      <c r="DX73" s="743" t="inlineStr">
        <is>
          <t>COMMERCIAL</t>
        </is>
      </c>
      <c r="DY73" s="736">
        <f>SUM(DZ73:EG73)</f>
        <v/>
      </c>
      <c r="DZ73" s="737">
        <f>+DO73/DN73</f>
        <v/>
      </c>
      <c r="EA73" s="737">
        <f>+DP73/DN73</f>
        <v/>
      </c>
      <c r="EB73" s="737">
        <f>+DQ73/DN73</f>
        <v/>
      </c>
      <c r="EC73" s="737">
        <f>+DR73/DN73</f>
        <v/>
      </c>
      <c r="ED73" s="737">
        <f>+DS73/DN73</f>
        <v/>
      </c>
      <c r="EE73" s="737">
        <f>+DT73/DN73</f>
        <v/>
      </c>
      <c r="EF73" s="737">
        <f>+DU73/DN73</f>
        <v/>
      </c>
      <c r="EG73" s="746">
        <f>+DV73/DN73</f>
        <v/>
      </c>
      <c r="EI73" s="743" t="inlineStr">
        <is>
          <t>COMMERCIAL</t>
        </is>
      </c>
      <c r="EJ73" s="2548">
        <f>+EK73/EK91</f>
        <v/>
      </c>
      <c r="EK73" s="734">
        <f>SUM(EM73:ES73)</f>
        <v/>
      </c>
      <c r="EL73" s="734" t="n"/>
      <c r="EM73" s="735" t="n"/>
      <c r="EN73" s="735" t="n"/>
      <c r="EO73" s="735" t="n"/>
      <c r="EP73" s="735" t="n"/>
      <c r="EQ73" s="735" t="n"/>
      <c r="ER73" s="735" t="n"/>
      <c r="ES73" s="744" t="n"/>
      <c r="ET73" s="317" t="n"/>
      <c r="EU73" s="743" t="inlineStr">
        <is>
          <t>COMMERCIAL</t>
        </is>
      </c>
      <c r="EV73" s="736">
        <f>SUM(EW73:FD73)</f>
        <v/>
      </c>
      <c r="EW73" s="737">
        <f>+EL73/EK73</f>
        <v/>
      </c>
      <c r="EX73" s="737">
        <f>+EM73/EK73</f>
        <v/>
      </c>
      <c r="EY73" s="737">
        <f>+EN73/EK73</f>
        <v/>
      </c>
      <c r="EZ73" s="737">
        <f>+EO73/EK73</f>
        <v/>
      </c>
      <c r="FA73" s="737">
        <f>+EP73/EK73</f>
        <v/>
      </c>
      <c r="FB73" s="737">
        <f>+EQ73/EK73</f>
        <v/>
      </c>
      <c r="FC73" s="737">
        <f>+ER73/EK73</f>
        <v/>
      </c>
      <c r="FD73" s="746">
        <f>+ES73/EK73</f>
        <v/>
      </c>
      <c r="FF73" s="743" t="inlineStr">
        <is>
          <t>COMMERCIAL</t>
        </is>
      </c>
      <c r="FG73" s="2548">
        <f>+FH73/FH91</f>
        <v/>
      </c>
      <c r="FH73" s="734">
        <f>SUM(FJ73:FP73)</f>
        <v/>
      </c>
      <c r="FI73" s="734" t="n"/>
      <c r="FJ73" s="735" t="n"/>
      <c r="FK73" s="735" t="n"/>
      <c r="FL73" s="735" t="n"/>
      <c r="FM73" s="735" t="n"/>
      <c r="FN73" s="735" t="n"/>
      <c r="FO73" s="735" t="n"/>
      <c r="FP73" s="744" t="n"/>
      <c r="FQ73" s="317" t="n"/>
      <c r="FR73" s="743" t="inlineStr">
        <is>
          <t>COMMERCIAL</t>
        </is>
      </c>
      <c r="FS73" s="736">
        <f>SUM(FT73:GA73)</f>
        <v/>
      </c>
      <c r="FT73" s="737">
        <f>+FI73/FH73</f>
        <v/>
      </c>
      <c r="FU73" s="737">
        <f>+FJ73/FH73</f>
        <v/>
      </c>
      <c r="FV73" s="737">
        <f>+FK73/FH73</f>
        <v/>
      </c>
      <c r="FW73" s="737">
        <f>+FL73/FH73</f>
        <v/>
      </c>
      <c r="FX73" s="737">
        <f>+FM73/FH73</f>
        <v/>
      </c>
      <c r="FY73" s="737">
        <f>+FN73/FH73</f>
        <v/>
      </c>
      <c r="FZ73" s="737">
        <f>+FO73/FH73</f>
        <v/>
      </c>
      <c r="GA73" s="746">
        <f>+FP73/FH73</f>
        <v/>
      </c>
      <c r="GC73" s="743" t="inlineStr">
        <is>
          <t>COMMERCIAL</t>
        </is>
      </c>
      <c r="GD73" s="2548">
        <f>+GE73/GE91</f>
        <v/>
      </c>
      <c r="GE73" s="734">
        <f>SUM(GG73:GM73)</f>
        <v/>
      </c>
      <c r="GF73" s="734" t="n"/>
      <c r="GG73" s="735" t="n"/>
      <c r="GH73" s="735" t="n"/>
      <c r="GI73" s="735" t="n"/>
      <c r="GJ73" s="735" t="n"/>
      <c r="GK73" s="735" t="n"/>
      <c r="GL73" s="735" t="n"/>
      <c r="GM73" s="744" t="n"/>
      <c r="GN73" s="317" t="n"/>
      <c r="GO73" s="743" t="inlineStr">
        <is>
          <t>COMMERCIAL</t>
        </is>
      </c>
      <c r="GP73" s="736">
        <f>SUM(GQ73:GX73)</f>
        <v/>
      </c>
      <c r="GQ73" s="737">
        <f>+GF73/GE73</f>
        <v/>
      </c>
      <c r="GR73" s="737">
        <f>+GG73/GE73</f>
        <v/>
      </c>
      <c r="GS73" s="737">
        <f>+GH73/GE73</f>
        <v/>
      </c>
      <c r="GT73" s="737">
        <f>+GI73/GE73</f>
        <v/>
      </c>
      <c r="GU73" s="737">
        <f>+GJ73/GE73</f>
        <v/>
      </c>
      <c r="GV73" s="737">
        <f>+GK73/GE73</f>
        <v/>
      </c>
      <c r="GW73" s="737">
        <f>+GL73/GE73</f>
        <v/>
      </c>
      <c r="GX73" s="746">
        <f>+GM73/GE73</f>
        <v/>
      </c>
      <c r="GZ73" s="743" t="inlineStr">
        <is>
          <t>COMMERCIAL</t>
        </is>
      </c>
      <c r="HA73" s="2548">
        <f>+HB73/HB91</f>
        <v/>
      </c>
      <c r="HB73" s="734">
        <f>SUM(HD73:HJ73)</f>
        <v/>
      </c>
      <c r="HC73" s="734" t="n"/>
      <c r="HD73" s="735" t="n"/>
      <c r="HE73" s="735" t="n"/>
      <c r="HF73" s="735" t="n"/>
      <c r="HG73" s="735" t="n"/>
      <c r="HH73" s="735" t="n"/>
      <c r="HI73" s="735" t="n"/>
      <c r="HJ73" s="744" t="n"/>
      <c r="HK73" s="317" t="n"/>
      <c r="HL73" s="743" t="inlineStr">
        <is>
          <t>COMMERCIAL</t>
        </is>
      </c>
      <c r="HM73" s="736">
        <f>SUM(HN73:HU73)</f>
        <v/>
      </c>
      <c r="HN73" s="737">
        <f>+HC73/HB73</f>
        <v/>
      </c>
      <c r="HO73" s="737">
        <f>+HD73/HB73</f>
        <v/>
      </c>
      <c r="HP73" s="737">
        <f>+HE73/HB73</f>
        <v/>
      </c>
      <c r="HQ73" s="737">
        <f>+HF73/HB73</f>
        <v/>
      </c>
      <c r="HR73" s="737">
        <f>+HG73/HB73</f>
        <v/>
      </c>
      <c r="HS73" s="737">
        <f>+HH73/HB73</f>
        <v/>
      </c>
      <c r="HT73" s="737">
        <f>+HI73/HB73</f>
        <v/>
      </c>
      <c r="HU73" s="746">
        <f>+HJ73/HB73</f>
        <v/>
      </c>
      <c r="HW73" s="743" t="inlineStr">
        <is>
          <t>COMMERCIAL</t>
        </is>
      </c>
      <c r="HX73" s="2548">
        <f>+HY73/HY91</f>
        <v/>
      </c>
      <c r="HY73" s="734">
        <f>SUM(IA73:IG73)</f>
        <v/>
      </c>
      <c r="HZ73" s="734" t="n"/>
      <c r="IA73" s="735" t="n"/>
      <c r="IB73" s="735" t="n"/>
      <c r="IC73" s="735" t="n"/>
      <c r="ID73" s="735" t="n"/>
      <c r="IE73" s="735" t="n"/>
      <c r="IF73" s="735" t="n"/>
      <c r="IG73" s="744" t="n"/>
      <c r="IH73" s="317" t="n"/>
      <c r="II73" s="743" t="inlineStr">
        <is>
          <t>COMMERCIAL</t>
        </is>
      </c>
      <c r="IJ73" s="736">
        <f>SUM(IK73:IR73)</f>
        <v/>
      </c>
      <c r="IK73" s="737">
        <f>+HZ73/HY73</f>
        <v/>
      </c>
      <c r="IL73" s="737">
        <f>+IA73/HY73</f>
        <v/>
      </c>
      <c r="IM73" s="737">
        <f>+IB73/HY73</f>
        <v/>
      </c>
      <c r="IN73" s="737">
        <f>+IC73/HY73</f>
        <v/>
      </c>
      <c r="IO73" s="737">
        <f>+ID73/HY73</f>
        <v/>
      </c>
      <c r="IP73" s="737">
        <f>+IE73/HY73</f>
        <v/>
      </c>
      <c r="IQ73" s="737">
        <f>+IF73/HY73</f>
        <v/>
      </c>
      <c r="IR73" s="746">
        <f>+IG73/HY73</f>
        <v/>
      </c>
      <c r="IT73" s="743" t="inlineStr">
        <is>
          <t>COMMERCIAL</t>
        </is>
      </c>
      <c r="IU73" s="2548">
        <f>+IV73/IV91</f>
        <v/>
      </c>
      <c r="IV73" s="734">
        <f>SUM(IX73:JD73)</f>
        <v/>
      </c>
      <c r="IW73" s="734" t="n"/>
      <c r="IX73" s="735" t="n"/>
      <c r="IY73" s="735" t="n"/>
      <c r="IZ73" s="735" t="n"/>
      <c r="JA73" s="735" t="n"/>
      <c r="JB73" s="735" t="n"/>
      <c r="JC73" s="735" t="n"/>
      <c r="JD73" s="744" t="n"/>
      <c r="JE73" s="317" t="n"/>
      <c r="JF73" s="743" t="inlineStr">
        <is>
          <t>COMMERCIAL</t>
        </is>
      </c>
      <c r="JG73" s="736">
        <f>SUM(JH73:JO73)</f>
        <v/>
      </c>
      <c r="JH73" s="737">
        <f>+IW73/IV73</f>
        <v/>
      </c>
      <c r="JI73" s="737">
        <f>+IX73/IV73</f>
        <v/>
      </c>
      <c r="JJ73" s="737">
        <f>+IY73/IV73</f>
        <v/>
      </c>
      <c r="JK73" s="737">
        <f>+IZ73/IV73</f>
        <v/>
      </c>
      <c r="JL73" s="737">
        <f>+JA73/IV73</f>
        <v/>
      </c>
      <c r="JM73" s="737">
        <f>+JB73/IV73</f>
        <v/>
      </c>
      <c r="JN73" s="737">
        <f>+JC73/IV73</f>
        <v/>
      </c>
      <c r="JO73" s="746">
        <f>+JD73/IV73</f>
        <v/>
      </c>
      <c r="JQ73" s="743" t="inlineStr">
        <is>
          <t>COMMERCIAL</t>
        </is>
      </c>
      <c r="JR73" s="2548">
        <f>+JS73/JS91</f>
        <v/>
      </c>
      <c r="JS73" s="734">
        <f>SUM(JU73:KA73)</f>
        <v/>
      </c>
      <c r="JT73" s="734" t="n"/>
      <c r="JU73" s="735" t="n"/>
      <c r="JV73" s="735" t="n"/>
      <c r="JW73" s="735" t="n"/>
      <c r="JX73" s="735" t="n"/>
      <c r="JY73" s="735" t="n"/>
      <c r="JZ73" s="735" t="n"/>
      <c r="KA73" s="744" t="n"/>
      <c r="KB73" s="317" t="n"/>
      <c r="KC73" s="743" t="inlineStr">
        <is>
          <t>COMMERCIAL</t>
        </is>
      </c>
      <c r="KD73" s="736">
        <f>SUM(KE73:KL73)</f>
        <v/>
      </c>
      <c r="KE73" s="737">
        <f>+JT73/JS73</f>
        <v/>
      </c>
      <c r="KF73" s="737">
        <f>+JU73/JS73</f>
        <v/>
      </c>
      <c r="KG73" s="737">
        <f>+JV73/JS73</f>
        <v/>
      </c>
      <c r="KH73" s="737">
        <f>+JW73/JS73</f>
        <v/>
      </c>
      <c r="KI73" s="737">
        <f>+JX73/JS73</f>
        <v/>
      </c>
      <c r="KJ73" s="737">
        <f>+JY73/JS73</f>
        <v/>
      </c>
      <c r="KK73" s="737">
        <f>+JZ73/JS73</f>
        <v/>
      </c>
      <c r="KL73" s="746">
        <f>+KA73/JS73</f>
        <v/>
      </c>
    </row>
    <row r="74" ht="15.5" customHeight="1">
      <c r="A74" s="743" t="inlineStr">
        <is>
          <t>GUARANTOR</t>
        </is>
      </c>
      <c r="B74" s="2548">
        <f>+C74/C91</f>
        <v/>
      </c>
      <c r="C74" s="734">
        <f>SUM(D74:K74)</f>
        <v/>
      </c>
      <c r="D74" s="734" t="n"/>
      <c r="E74" s="735" t="n"/>
      <c r="F74" s="735" t="n"/>
      <c r="G74" s="735" t="n"/>
      <c r="H74" s="735" t="n"/>
      <c r="I74" s="735" t="n"/>
      <c r="J74" s="735" t="n"/>
      <c r="K74" s="744" t="n"/>
      <c r="L74" s="317" t="n"/>
      <c r="M74" s="743" t="inlineStr">
        <is>
          <t>GUARANTOR</t>
        </is>
      </c>
      <c r="N74" s="736">
        <f>SUM(O74:V74)</f>
        <v/>
      </c>
      <c r="O74" s="737">
        <f>+D74/C74</f>
        <v/>
      </c>
      <c r="P74" s="737">
        <f>+E74/C74</f>
        <v/>
      </c>
      <c r="Q74" s="737">
        <f>+F74/C74</f>
        <v/>
      </c>
      <c r="R74" s="737">
        <f>+G74/C74</f>
        <v/>
      </c>
      <c r="S74" s="737">
        <f>+H74/C74</f>
        <v/>
      </c>
      <c r="T74" s="737">
        <f>+I74/C74</f>
        <v/>
      </c>
      <c r="U74" s="737">
        <f>+J74/C74</f>
        <v/>
      </c>
      <c r="V74" s="746">
        <f>+K74/C74</f>
        <v/>
      </c>
      <c r="X74" s="743" t="inlineStr">
        <is>
          <t>GUARANTOR</t>
        </is>
      </c>
      <c r="Y74" s="2548">
        <f>+Z74/Z91</f>
        <v/>
      </c>
      <c r="Z74" s="734">
        <f>SUM(AB74:AH74)</f>
        <v/>
      </c>
      <c r="AA74" s="734" t="n"/>
      <c r="AB74" s="735" t="n"/>
      <c r="AC74" s="735" t="n"/>
      <c r="AD74" s="735" t="n"/>
      <c r="AE74" s="735" t="n"/>
      <c r="AF74" s="735" t="n"/>
      <c r="AG74" s="735" t="n"/>
      <c r="AH74" s="744" t="n"/>
      <c r="AI74" s="317" t="n"/>
      <c r="AJ74" s="743" t="inlineStr">
        <is>
          <t>GUARANTOR</t>
        </is>
      </c>
      <c r="AK74" s="736">
        <f>SUM(AL74:AS74)</f>
        <v/>
      </c>
      <c r="AL74" s="737">
        <f>+AA74/Z74</f>
        <v/>
      </c>
      <c r="AM74" s="737">
        <f>+AB74/Z74</f>
        <v/>
      </c>
      <c r="AN74" s="737">
        <f>+AC74/Z74</f>
        <v/>
      </c>
      <c r="AO74" s="737">
        <f>+AD74/Z74</f>
        <v/>
      </c>
      <c r="AP74" s="737">
        <f>+AE74/Z74</f>
        <v/>
      </c>
      <c r="AQ74" s="737">
        <f>+AF74/Z74</f>
        <v/>
      </c>
      <c r="AR74" s="737">
        <f>+AG74/Z74</f>
        <v/>
      </c>
      <c r="AS74" s="746">
        <f>+AH74/Z74</f>
        <v/>
      </c>
      <c r="AU74" s="743" t="inlineStr">
        <is>
          <t>GUARANTOR</t>
        </is>
      </c>
      <c r="AV74" s="2548">
        <f>+AW74/AW91</f>
        <v/>
      </c>
      <c r="AW74" s="734">
        <f>SUM(AY74:BE74)</f>
        <v/>
      </c>
      <c r="AX74" s="734" t="n"/>
      <c r="AY74" s="735" t="n"/>
      <c r="AZ74" s="735" t="n"/>
      <c r="BA74" s="735" t="n"/>
      <c r="BB74" s="735" t="n"/>
      <c r="BC74" s="735" t="n"/>
      <c r="BD74" s="735" t="n"/>
      <c r="BE74" s="744" t="n"/>
      <c r="BF74" s="317" t="n"/>
      <c r="BG74" s="743" t="inlineStr">
        <is>
          <t>GUARANTOR</t>
        </is>
      </c>
      <c r="BH74" s="736">
        <f>SUM(BI74:BP74)</f>
        <v/>
      </c>
      <c r="BI74" s="737">
        <f>+AX74/AW74</f>
        <v/>
      </c>
      <c r="BJ74" s="737">
        <f>+AY74/AW74</f>
        <v/>
      </c>
      <c r="BK74" s="737">
        <f>+AZ74/AW74</f>
        <v/>
      </c>
      <c r="BL74" s="737">
        <f>+BA74/AW74</f>
        <v/>
      </c>
      <c r="BM74" s="737">
        <f>+BB74/AW74</f>
        <v/>
      </c>
      <c r="BN74" s="737">
        <f>+BC74/AW74</f>
        <v/>
      </c>
      <c r="BO74" s="737">
        <f>+BD74/AW74</f>
        <v/>
      </c>
      <c r="BP74" s="746">
        <f>+BE74/AW74</f>
        <v/>
      </c>
      <c r="BR74" s="743" t="inlineStr">
        <is>
          <t>GUARANTOR</t>
        </is>
      </c>
      <c r="BS74" s="2548">
        <f>+BT74/BT91</f>
        <v/>
      </c>
      <c r="BT74" s="734">
        <f>SUM(BV74:CB74)</f>
        <v/>
      </c>
      <c r="BU74" s="734" t="n"/>
      <c r="BV74" s="735" t="n"/>
      <c r="BW74" s="735" t="n"/>
      <c r="BX74" s="735" t="n"/>
      <c r="BY74" s="735" t="n"/>
      <c r="BZ74" s="735" t="n"/>
      <c r="CA74" s="735" t="n"/>
      <c r="CB74" s="744" t="n"/>
      <c r="CC74" s="317" t="n"/>
      <c r="CD74" s="743" t="inlineStr">
        <is>
          <t>GUARANTOR</t>
        </is>
      </c>
      <c r="CE74" s="736">
        <f>SUM(CF74:CM74)</f>
        <v/>
      </c>
      <c r="CF74" s="737">
        <f>+BU74/BT74</f>
        <v/>
      </c>
      <c r="CG74" s="737">
        <f>+BV74/BT74</f>
        <v/>
      </c>
      <c r="CH74" s="737">
        <f>+BW74/BT74</f>
        <v/>
      </c>
      <c r="CI74" s="737">
        <f>+BX74/BT74</f>
        <v/>
      </c>
      <c r="CJ74" s="737">
        <f>+BY74/BT74</f>
        <v/>
      </c>
      <c r="CK74" s="737">
        <f>+BZ74/BT74</f>
        <v/>
      </c>
      <c r="CL74" s="737">
        <f>+CA74/BT74</f>
        <v/>
      </c>
      <c r="CM74" s="746">
        <f>+CB74/BT74</f>
        <v/>
      </c>
      <c r="CO74" s="743" t="inlineStr">
        <is>
          <t>GUARANTOR</t>
        </is>
      </c>
      <c r="CP74" s="2548">
        <f>+CQ74/CQ91</f>
        <v/>
      </c>
      <c r="CQ74" s="734">
        <f>SUM(CS74:CY74)</f>
        <v/>
      </c>
      <c r="CR74" s="734" t="n"/>
      <c r="CS74" s="735" t="n"/>
      <c r="CT74" s="735" t="n"/>
      <c r="CU74" s="735" t="n"/>
      <c r="CV74" s="735" t="n"/>
      <c r="CW74" s="735" t="n"/>
      <c r="CX74" s="735" t="n"/>
      <c r="CY74" s="744" t="n"/>
      <c r="CZ74" s="317" t="n"/>
      <c r="DA74" s="743" t="inlineStr">
        <is>
          <t>GUARANTOR</t>
        </is>
      </c>
      <c r="DB74" s="736">
        <f>SUM(DC74:DJ74)</f>
        <v/>
      </c>
      <c r="DC74" s="737">
        <f>+CR74/CQ74</f>
        <v/>
      </c>
      <c r="DD74" s="737">
        <f>+CS74/CQ74</f>
        <v/>
      </c>
      <c r="DE74" s="737">
        <f>+CT74/CQ74</f>
        <v/>
      </c>
      <c r="DF74" s="737">
        <f>+CU74/CQ74</f>
        <v/>
      </c>
      <c r="DG74" s="737">
        <f>+CV74/CQ74</f>
        <v/>
      </c>
      <c r="DH74" s="737">
        <f>+CW74/CQ74</f>
        <v/>
      </c>
      <c r="DI74" s="737">
        <f>+CX74/CQ74</f>
        <v/>
      </c>
      <c r="DJ74" s="746">
        <f>+CY74/CQ74</f>
        <v/>
      </c>
      <c r="DL74" s="743" t="inlineStr">
        <is>
          <t>GUARANTOR</t>
        </is>
      </c>
      <c r="DM74" s="2548">
        <f>+DN74/DN91</f>
        <v/>
      </c>
      <c r="DN74" s="734">
        <f>SUM(DP74:DV74)</f>
        <v/>
      </c>
      <c r="DO74" s="734" t="n"/>
      <c r="DP74" s="735" t="n"/>
      <c r="DQ74" s="735" t="n"/>
      <c r="DR74" s="735" t="n"/>
      <c r="DS74" s="735" t="n"/>
      <c r="DT74" s="735" t="n"/>
      <c r="DU74" s="735" t="n"/>
      <c r="DV74" s="744" t="n"/>
      <c r="DW74" s="317" t="n"/>
      <c r="DX74" s="743" t="inlineStr">
        <is>
          <t>GUARANTOR</t>
        </is>
      </c>
      <c r="DY74" s="736">
        <f>SUM(DZ74:EG74)</f>
        <v/>
      </c>
      <c r="DZ74" s="737">
        <f>+DO74/DN74</f>
        <v/>
      </c>
      <c r="EA74" s="737">
        <f>+DP74/DN74</f>
        <v/>
      </c>
      <c r="EB74" s="737">
        <f>+DQ74/DN74</f>
        <v/>
      </c>
      <c r="EC74" s="737">
        <f>+DR74/DN74</f>
        <v/>
      </c>
      <c r="ED74" s="737">
        <f>+DS74/DN74</f>
        <v/>
      </c>
      <c r="EE74" s="737">
        <f>+DT74/DN74</f>
        <v/>
      </c>
      <c r="EF74" s="737">
        <f>+DU74/DN74</f>
        <v/>
      </c>
      <c r="EG74" s="746">
        <f>+DV74/DN74</f>
        <v/>
      </c>
      <c r="EI74" s="743" t="inlineStr">
        <is>
          <t>GUARANTOR</t>
        </is>
      </c>
      <c r="EJ74" s="2548">
        <f>+EK74/EK91</f>
        <v/>
      </c>
      <c r="EK74" s="734">
        <f>SUM(EM74:ES74)</f>
        <v/>
      </c>
      <c r="EL74" s="734" t="n"/>
      <c r="EM74" s="735" t="n"/>
      <c r="EN74" s="735" t="n"/>
      <c r="EO74" s="735" t="n"/>
      <c r="EP74" s="735" t="n"/>
      <c r="EQ74" s="735" t="n"/>
      <c r="ER74" s="735" t="n"/>
      <c r="ES74" s="744" t="n"/>
      <c r="ET74" s="317" t="n"/>
      <c r="EU74" s="743" t="inlineStr">
        <is>
          <t>GUARANTOR</t>
        </is>
      </c>
      <c r="EV74" s="736">
        <f>SUM(EW74:FD74)</f>
        <v/>
      </c>
      <c r="EW74" s="737">
        <f>+EL74/EK74</f>
        <v/>
      </c>
      <c r="EX74" s="737">
        <f>+EM74/EK74</f>
        <v/>
      </c>
      <c r="EY74" s="737">
        <f>+EN74/EK74</f>
        <v/>
      </c>
      <c r="EZ74" s="737">
        <f>+EO74/EK74</f>
        <v/>
      </c>
      <c r="FA74" s="737">
        <f>+EP74/EK74</f>
        <v/>
      </c>
      <c r="FB74" s="737">
        <f>+EQ74/EK74</f>
        <v/>
      </c>
      <c r="FC74" s="737">
        <f>+ER74/EK74</f>
        <v/>
      </c>
      <c r="FD74" s="746">
        <f>+ES74/EK74</f>
        <v/>
      </c>
      <c r="FF74" s="743" t="inlineStr">
        <is>
          <t>GUARANTOR</t>
        </is>
      </c>
      <c r="FG74" s="2548">
        <f>+FH74/FH91</f>
        <v/>
      </c>
      <c r="FH74" s="734">
        <f>SUM(FJ74:FP74)</f>
        <v/>
      </c>
      <c r="FI74" s="734" t="n"/>
      <c r="FJ74" s="735" t="n"/>
      <c r="FK74" s="735" t="n"/>
      <c r="FL74" s="735" t="n"/>
      <c r="FM74" s="735" t="n"/>
      <c r="FN74" s="735" t="n"/>
      <c r="FO74" s="735" t="n"/>
      <c r="FP74" s="744" t="n"/>
      <c r="FQ74" s="317" t="n"/>
      <c r="FR74" s="743" t="inlineStr">
        <is>
          <t>GUARANTOR</t>
        </is>
      </c>
      <c r="FS74" s="736">
        <f>SUM(FT74:GA74)</f>
        <v/>
      </c>
      <c r="FT74" s="737">
        <f>+FI74/FH74</f>
        <v/>
      </c>
      <c r="FU74" s="737">
        <f>+FJ74/FH74</f>
        <v/>
      </c>
      <c r="FV74" s="737">
        <f>+FK74/FH74</f>
        <v/>
      </c>
      <c r="FW74" s="737">
        <f>+FL74/FH74</f>
        <v/>
      </c>
      <c r="FX74" s="737">
        <f>+FM74/FH74</f>
        <v/>
      </c>
      <c r="FY74" s="737">
        <f>+FN74/FH74</f>
        <v/>
      </c>
      <c r="FZ74" s="737">
        <f>+FO74/FH74</f>
        <v/>
      </c>
      <c r="GA74" s="746">
        <f>+FP74/FH74</f>
        <v/>
      </c>
      <c r="GC74" s="743" t="inlineStr">
        <is>
          <t>GUARANTOR</t>
        </is>
      </c>
      <c r="GD74" s="2548">
        <f>+GE74/GE91</f>
        <v/>
      </c>
      <c r="GE74" s="734">
        <f>SUM(GG74:GM74)</f>
        <v/>
      </c>
      <c r="GF74" s="734" t="n"/>
      <c r="GG74" s="735" t="n"/>
      <c r="GH74" s="735" t="n"/>
      <c r="GI74" s="735" t="n"/>
      <c r="GJ74" s="735" t="n"/>
      <c r="GK74" s="735" t="n"/>
      <c r="GL74" s="735" t="n"/>
      <c r="GM74" s="744" t="n"/>
      <c r="GN74" s="317" t="n"/>
      <c r="GO74" s="743" t="inlineStr">
        <is>
          <t>GUARANTOR</t>
        </is>
      </c>
      <c r="GP74" s="736">
        <f>SUM(GQ74:GX74)</f>
        <v/>
      </c>
      <c r="GQ74" s="737">
        <f>+GF74/GE74</f>
        <v/>
      </c>
      <c r="GR74" s="737">
        <f>+GG74/GE74</f>
        <v/>
      </c>
      <c r="GS74" s="737">
        <f>+GH74/GE74</f>
        <v/>
      </c>
      <c r="GT74" s="737">
        <f>+GI74/GE74</f>
        <v/>
      </c>
      <c r="GU74" s="737">
        <f>+GJ74/GE74</f>
        <v/>
      </c>
      <c r="GV74" s="737">
        <f>+GK74/GE74</f>
        <v/>
      </c>
      <c r="GW74" s="737">
        <f>+GL74/GE74</f>
        <v/>
      </c>
      <c r="GX74" s="746">
        <f>+GM74/GE74</f>
        <v/>
      </c>
      <c r="GZ74" s="743" t="inlineStr">
        <is>
          <t>GUARANTOR</t>
        </is>
      </c>
      <c r="HA74" s="2548">
        <f>+HB74/HB91</f>
        <v/>
      </c>
      <c r="HB74" s="734">
        <f>SUM(HD74:HJ74)</f>
        <v/>
      </c>
      <c r="HC74" s="734" t="n"/>
      <c r="HD74" s="735" t="n"/>
      <c r="HE74" s="735" t="n"/>
      <c r="HF74" s="735" t="n"/>
      <c r="HG74" s="735" t="n"/>
      <c r="HH74" s="735" t="n"/>
      <c r="HI74" s="735" t="n"/>
      <c r="HJ74" s="744" t="n"/>
      <c r="HK74" s="317" t="n"/>
      <c r="HL74" s="743" t="inlineStr">
        <is>
          <t>GUARANTOR</t>
        </is>
      </c>
      <c r="HM74" s="736">
        <f>SUM(HN74:HU74)</f>
        <v/>
      </c>
      <c r="HN74" s="737">
        <f>+HC74/HB74</f>
        <v/>
      </c>
      <c r="HO74" s="737">
        <f>+HD74/HB74</f>
        <v/>
      </c>
      <c r="HP74" s="737">
        <f>+HE74/HB74</f>
        <v/>
      </c>
      <c r="HQ74" s="737">
        <f>+HF74/HB74</f>
        <v/>
      </c>
      <c r="HR74" s="737">
        <f>+HG74/HB74</f>
        <v/>
      </c>
      <c r="HS74" s="737">
        <f>+HH74/HB74</f>
        <v/>
      </c>
      <c r="HT74" s="737">
        <f>+HI74/HB74</f>
        <v/>
      </c>
      <c r="HU74" s="746">
        <f>+HJ74/HB74</f>
        <v/>
      </c>
      <c r="HW74" s="743" t="inlineStr">
        <is>
          <t>GUARANTOR</t>
        </is>
      </c>
      <c r="HX74" s="2548">
        <f>+HY74/HY91</f>
        <v/>
      </c>
      <c r="HY74" s="734">
        <f>SUM(IA74:IG74)</f>
        <v/>
      </c>
      <c r="HZ74" s="734" t="n"/>
      <c r="IA74" s="735" t="n"/>
      <c r="IB74" s="735" t="n"/>
      <c r="IC74" s="735" t="n"/>
      <c r="ID74" s="735" t="n"/>
      <c r="IE74" s="735" t="n"/>
      <c r="IF74" s="735" t="n"/>
      <c r="IG74" s="744" t="n"/>
      <c r="IH74" s="317" t="n"/>
      <c r="II74" s="743" t="inlineStr">
        <is>
          <t>GUARANTOR</t>
        </is>
      </c>
      <c r="IJ74" s="736">
        <f>SUM(IK74:IR74)</f>
        <v/>
      </c>
      <c r="IK74" s="737">
        <f>+HZ74/HY74</f>
        <v/>
      </c>
      <c r="IL74" s="737">
        <f>+IA74/HY74</f>
        <v/>
      </c>
      <c r="IM74" s="737">
        <f>+IB74/HY74</f>
        <v/>
      </c>
      <c r="IN74" s="737">
        <f>+IC74/HY74</f>
        <v/>
      </c>
      <c r="IO74" s="737">
        <f>+ID74/HY74</f>
        <v/>
      </c>
      <c r="IP74" s="737">
        <f>+IE74/HY74</f>
        <v/>
      </c>
      <c r="IQ74" s="737">
        <f>+IF74/HY74</f>
        <v/>
      </c>
      <c r="IR74" s="746">
        <f>+IG74/HY74</f>
        <v/>
      </c>
      <c r="IT74" s="743" t="inlineStr">
        <is>
          <t>GUARANTOR</t>
        </is>
      </c>
      <c r="IU74" s="2548">
        <f>+IV74/IV91</f>
        <v/>
      </c>
      <c r="IV74" s="734">
        <f>SUM(IX74:JD74)</f>
        <v/>
      </c>
      <c r="IW74" s="734" t="n"/>
      <c r="IX74" s="735" t="n"/>
      <c r="IY74" s="735" t="n"/>
      <c r="IZ74" s="735" t="n"/>
      <c r="JA74" s="735" t="n"/>
      <c r="JB74" s="735" t="n"/>
      <c r="JC74" s="735" t="n"/>
      <c r="JD74" s="744" t="n"/>
      <c r="JE74" s="317" t="n"/>
      <c r="JF74" s="743" t="inlineStr">
        <is>
          <t>GUARANTOR</t>
        </is>
      </c>
      <c r="JG74" s="736">
        <f>SUM(JH74:JO74)</f>
        <v/>
      </c>
      <c r="JH74" s="737">
        <f>+IW74/IV74</f>
        <v/>
      </c>
      <c r="JI74" s="737">
        <f>+IX74/IV74</f>
        <v/>
      </c>
      <c r="JJ74" s="737">
        <f>+IY74/IV74</f>
        <v/>
      </c>
      <c r="JK74" s="737">
        <f>+IZ74/IV74</f>
        <v/>
      </c>
      <c r="JL74" s="737">
        <f>+JA74/IV74</f>
        <v/>
      </c>
      <c r="JM74" s="737">
        <f>+JB74/IV74</f>
        <v/>
      </c>
      <c r="JN74" s="737">
        <f>+JC74/IV74</f>
        <v/>
      </c>
      <c r="JO74" s="746">
        <f>+JD74/IV74</f>
        <v/>
      </c>
      <c r="JQ74" s="743" t="inlineStr">
        <is>
          <t>GUARANTOR</t>
        </is>
      </c>
      <c r="JR74" s="2548">
        <f>+JS74/JS91</f>
        <v/>
      </c>
      <c r="JS74" s="734">
        <f>SUM(JU74:KA74)</f>
        <v/>
      </c>
      <c r="JT74" s="734" t="n"/>
      <c r="JU74" s="735" t="n"/>
      <c r="JV74" s="735" t="n"/>
      <c r="JW74" s="735" t="n"/>
      <c r="JX74" s="735" t="n"/>
      <c r="JY74" s="735" t="n"/>
      <c r="JZ74" s="735" t="n"/>
      <c r="KA74" s="744" t="n"/>
      <c r="KB74" s="317" t="n"/>
      <c r="KC74" s="743" t="inlineStr">
        <is>
          <t>GUARANTOR</t>
        </is>
      </c>
      <c r="KD74" s="736">
        <f>SUM(KE74:KL74)</f>
        <v/>
      </c>
      <c r="KE74" s="737">
        <f>+JT74/JS74</f>
        <v/>
      </c>
      <c r="KF74" s="737">
        <f>+JU74/JS74</f>
        <v/>
      </c>
      <c r="KG74" s="737">
        <f>+JV74/JS74</f>
        <v/>
      </c>
      <c r="KH74" s="737">
        <f>+JW74/JS74</f>
        <v/>
      </c>
      <c r="KI74" s="737">
        <f>+JX74/JS74</f>
        <v/>
      </c>
      <c r="KJ74" s="737">
        <f>+JY74/JS74</f>
        <v/>
      </c>
      <c r="KK74" s="737">
        <f>+JZ74/JS74</f>
        <v/>
      </c>
      <c r="KL74" s="746">
        <f>+KA74/JS74</f>
        <v/>
      </c>
    </row>
    <row r="75" ht="15.5" customHeight="1">
      <c r="A75" s="743" t="inlineStr">
        <is>
          <t>HEALTHCARE PRO</t>
        </is>
      </c>
      <c r="B75" s="2548">
        <f>+C75/C91</f>
        <v/>
      </c>
      <c r="C75" s="734">
        <f>SUM(D75:K75)</f>
        <v/>
      </c>
      <c r="D75" s="734" t="n"/>
      <c r="E75" s="735" t="n"/>
      <c r="F75" s="735" t="n"/>
      <c r="G75" s="735" t="n"/>
      <c r="H75" s="735" t="n"/>
      <c r="I75" s="735" t="n"/>
      <c r="J75" s="735" t="n"/>
      <c r="K75" s="744" t="n"/>
      <c r="L75" s="317" t="n"/>
      <c r="M75" s="743" t="inlineStr">
        <is>
          <t>HEALTHCARE PRO</t>
        </is>
      </c>
      <c r="N75" s="736">
        <f>SUM(O75:V75)</f>
        <v/>
      </c>
      <c r="O75" s="737">
        <f>+D75/C75</f>
        <v/>
      </c>
      <c r="P75" s="737">
        <f>+E75/C75</f>
        <v/>
      </c>
      <c r="Q75" s="737">
        <f>+F75/C75</f>
        <v/>
      </c>
      <c r="R75" s="737">
        <f>+G75/C75</f>
        <v/>
      </c>
      <c r="S75" s="737">
        <f>+H75/C75</f>
        <v/>
      </c>
      <c r="T75" s="737">
        <f>+I75/C75</f>
        <v/>
      </c>
      <c r="U75" s="737">
        <f>+J75/C75</f>
        <v/>
      </c>
      <c r="V75" s="746">
        <f>+K75/C75</f>
        <v/>
      </c>
      <c r="X75" s="743" t="inlineStr">
        <is>
          <t>HEALTHCARE PRO</t>
        </is>
      </c>
      <c r="Y75" s="2548">
        <f>+Z75/Z91</f>
        <v/>
      </c>
      <c r="Z75" s="734">
        <f>SUM(AB75:AH75)</f>
        <v/>
      </c>
      <c r="AA75" s="734" t="n"/>
      <c r="AB75" s="735" t="n"/>
      <c r="AC75" s="735" t="n"/>
      <c r="AD75" s="735" t="n"/>
      <c r="AE75" s="735" t="n"/>
      <c r="AF75" s="735" t="n"/>
      <c r="AG75" s="735" t="n"/>
      <c r="AH75" s="744" t="n"/>
      <c r="AI75" s="317" t="n"/>
      <c r="AJ75" s="743" t="inlineStr">
        <is>
          <t>HEALTHCARE PRO</t>
        </is>
      </c>
      <c r="AK75" s="736">
        <f>SUM(AL75:AS75)</f>
        <v/>
      </c>
      <c r="AL75" s="737">
        <f>+AA75/Z75</f>
        <v/>
      </c>
      <c r="AM75" s="737">
        <f>+AB75/Z75</f>
        <v/>
      </c>
      <c r="AN75" s="737">
        <f>+AC75/Z75</f>
        <v/>
      </c>
      <c r="AO75" s="737">
        <f>+AD75/Z75</f>
        <v/>
      </c>
      <c r="AP75" s="737">
        <f>+AE75/Z75</f>
        <v/>
      </c>
      <c r="AQ75" s="737">
        <f>+AF75/Z75</f>
        <v/>
      </c>
      <c r="AR75" s="737">
        <f>+AG75/Z75</f>
        <v/>
      </c>
      <c r="AS75" s="746">
        <f>+AH75/Z75</f>
        <v/>
      </c>
      <c r="AU75" s="743" t="inlineStr">
        <is>
          <t>HEALTHCARE PRO</t>
        </is>
      </c>
      <c r="AV75" s="2548">
        <f>+AW75/AW91</f>
        <v/>
      </c>
      <c r="AW75" s="734">
        <f>SUM(AY75:BE75)</f>
        <v/>
      </c>
      <c r="AX75" s="734" t="n"/>
      <c r="AY75" s="735" t="n"/>
      <c r="AZ75" s="735" t="n"/>
      <c r="BA75" s="735" t="n"/>
      <c r="BB75" s="735" t="n"/>
      <c r="BC75" s="735" t="n"/>
      <c r="BD75" s="735" t="n"/>
      <c r="BE75" s="744" t="n"/>
      <c r="BF75" s="317" t="n"/>
      <c r="BG75" s="743" t="inlineStr">
        <is>
          <t>HEALTHCARE PRO</t>
        </is>
      </c>
      <c r="BH75" s="736">
        <f>SUM(BI75:BP75)</f>
        <v/>
      </c>
      <c r="BI75" s="737">
        <f>+AX75/AW75</f>
        <v/>
      </c>
      <c r="BJ75" s="737">
        <f>+AY75/AW75</f>
        <v/>
      </c>
      <c r="BK75" s="737">
        <f>+AZ75/AW75</f>
        <v/>
      </c>
      <c r="BL75" s="737">
        <f>+BA75/AW75</f>
        <v/>
      </c>
      <c r="BM75" s="737">
        <f>+BB75/AW75</f>
        <v/>
      </c>
      <c r="BN75" s="737">
        <f>+BC75/AW75</f>
        <v/>
      </c>
      <c r="BO75" s="737">
        <f>+BD75/AW75</f>
        <v/>
      </c>
      <c r="BP75" s="746">
        <f>+BE75/AW75</f>
        <v/>
      </c>
      <c r="BR75" s="743" t="inlineStr">
        <is>
          <t>HEALTHCARE PRO</t>
        </is>
      </c>
      <c r="BS75" s="2548">
        <f>+BT75/BT91</f>
        <v/>
      </c>
      <c r="BT75" s="734">
        <f>SUM(BV75:CB75)</f>
        <v/>
      </c>
      <c r="BU75" s="734" t="n"/>
      <c r="BV75" s="735" t="n"/>
      <c r="BW75" s="735" t="n"/>
      <c r="BX75" s="735" t="n"/>
      <c r="BY75" s="735" t="n"/>
      <c r="BZ75" s="735" t="n"/>
      <c r="CA75" s="735" t="n"/>
      <c r="CB75" s="744" t="n"/>
      <c r="CC75" s="317" t="n"/>
      <c r="CD75" s="743" t="inlineStr">
        <is>
          <t>HEALTHCARE PRO</t>
        </is>
      </c>
      <c r="CE75" s="736">
        <f>SUM(CF75:CM75)</f>
        <v/>
      </c>
      <c r="CF75" s="737">
        <f>+BU75/BT75</f>
        <v/>
      </c>
      <c r="CG75" s="737">
        <f>+BV75/BT75</f>
        <v/>
      </c>
      <c r="CH75" s="737">
        <f>+BW75/BT75</f>
        <v/>
      </c>
      <c r="CI75" s="737">
        <f>+BX75/BT75</f>
        <v/>
      </c>
      <c r="CJ75" s="737">
        <f>+BY75/BT75</f>
        <v/>
      </c>
      <c r="CK75" s="737">
        <f>+BZ75/BT75</f>
        <v/>
      </c>
      <c r="CL75" s="737">
        <f>+CA75/BT75</f>
        <v/>
      </c>
      <c r="CM75" s="746">
        <f>+CB75/BT75</f>
        <v/>
      </c>
      <c r="CO75" s="743" t="inlineStr">
        <is>
          <t>HEALTHCARE PRO</t>
        </is>
      </c>
      <c r="CP75" s="2548">
        <f>+CQ75/CQ91</f>
        <v/>
      </c>
      <c r="CQ75" s="734">
        <f>SUM(CS75:CY75)</f>
        <v/>
      </c>
      <c r="CR75" s="734" t="n"/>
      <c r="CS75" s="735" t="n"/>
      <c r="CT75" s="735" t="n"/>
      <c r="CU75" s="735" t="n"/>
      <c r="CV75" s="735" t="n"/>
      <c r="CW75" s="735" t="n"/>
      <c r="CX75" s="735" t="n"/>
      <c r="CY75" s="744" t="n"/>
      <c r="CZ75" s="317" t="n"/>
      <c r="DA75" s="743" t="inlineStr">
        <is>
          <t>HEALTHCARE PRO</t>
        </is>
      </c>
      <c r="DB75" s="736">
        <f>SUM(DC75:DJ75)</f>
        <v/>
      </c>
      <c r="DC75" s="737">
        <f>+CR75/CQ75</f>
        <v/>
      </c>
      <c r="DD75" s="737">
        <f>+CS75/CQ75</f>
        <v/>
      </c>
      <c r="DE75" s="737">
        <f>+CT75/CQ75</f>
        <v/>
      </c>
      <c r="DF75" s="737">
        <f>+CU75/CQ75</f>
        <v/>
      </c>
      <c r="DG75" s="737">
        <f>+CV75/CQ75</f>
        <v/>
      </c>
      <c r="DH75" s="737">
        <f>+CW75/CQ75</f>
        <v/>
      </c>
      <c r="DI75" s="737">
        <f>+CX75/CQ75</f>
        <v/>
      </c>
      <c r="DJ75" s="746">
        <f>+CY75/CQ75</f>
        <v/>
      </c>
      <c r="DL75" s="743" t="inlineStr">
        <is>
          <t>HEALTHCARE PRO</t>
        </is>
      </c>
      <c r="DM75" s="2548">
        <f>+DN75/DN91</f>
        <v/>
      </c>
      <c r="DN75" s="734">
        <f>SUM(DP75:DV75)</f>
        <v/>
      </c>
      <c r="DO75" s="734" t="n"/>
      <c r="DP75" s="735" t="n"/>
      <c r="DQ75" s="735" t="n"/>
      <c r="DR75" s="735" t="n"/>
      <c r="DS75" s="735" t="n"/>
      <c r="DT75" s="735" t="n"/>
      <c r="DU75" s="735" t="n"/>
      <c r="DV75" s="744" t="n"/>
      <c r="DW75" s="317" t="n"/>
      <c r="DX75" s="743" t="inlineStr">
        <is>
          <t>HEALTHCARE PRO</t>
        </is>
      </c>
      <c r="DY75" s="736">
        <f>SUM(DZ75:EG75)</f>
        <v/>
      </c>
      <c r="DZ75" s="737">
        <f>+DO75/DN75</f>
        <v/>
      </c>
      <c r="EA75" s="737">
        <f>+DP75/DN75</f>
        <v/>
      </c>
      <c r="EB75" s="737">
        <f>+DQ75/DN75</f>
        <v/>
      </c>
      <c r="EC75" s="737">
        <f>+DR75/DN75</f>
        <v/>
      </c>
      <c r="ED75" s="737">
        <f>+DS75/DN75</f>
        <v/>
      </c>
      <c r="EE75" s="737">
        <f>+DT75/DN75</f>
        <v/>
      </c>
      <c r="EF75" s="737">
        <f>+DU75/DN75</f>
        <v/>
      </c>
      <c r="EG75" s="746">
        <f>+DV75/DN75</f>
        <v/>
      </c>
      <c r="EI75" s="743" t="inlineStr">
        <is>
          <t>HEALTHCARE PRO</t>
        </is>
      </c>
      <c r="EJ75" s="2548">
        <f>+EK75/EK91</f>
        <v/>
      </c>
      <c r="EK75" s="734">
        <f>SUM(EM75:ES75)</f>
        <v/>
      </c>
      <c r="EL75" s="734" t="n"/>
      <c r="EM75" s="735" t="n"/>
      <c r="EN75" s="735" t="n"/>
      <c r="EO75" s="735" t="n"/>
      <c r="EP75" s="735" t="n"/>
      <c r="EQ75" s="735" t="n"/>
      <c r="ER75" s="735" t="n"/>
      <c r="ES75" s="744" t="n"/>
      <c r="ET75" s="317" t="n"/>
      <c r="EU75" s="743" t="inlineStr">
        <is>
          <t>HEALTHCARE PRO</t>
        </is>
      </c>
      <c r="EV75" s="736">
        <f>SUM(EW75:FD75)</f>
        <v/>
      </c>
      <c r="EW75" s="737">
        <f>+EL75/EK75</f>
        <v/>
      </c>
      <c r="EX75" s="737">
        <f>+EM75/EK75</f>
        <v/>
      </c>
      <c r="EY75" s="737">
        <f>+EN75/EK75</f>
        <v/>
      </c>
      <c r="EZ75" s="737">
        <f>+EO75/EK75</f>
        <v/>
      </c>
      <c r="FA75" s="737">
        <f>+EP75/EK75</f>
        <v/>
      </c>
      <c r="FB75" s="737">
        <f>+EQ75/EK75</f>
        <v/>
      </c>
      <c r="FC75" s="737">
        <f>+ER75/EK75</f>
        <v/>
      </c>
      <c r="FD75" s="746">
        <f>+ES75/EK75</f>
        <v/>
      </c>
      <c r="FF75" s="743" t="inlineStr">
        <is>
          <t>HEALTHCARE PRO</t>
        </is>
      </c>
      <c r="FG75" s="2548">
        <f>+FH75/FH91</f>
        <v/>
      </c>
      <c r="FH75" s="734">
        <f>SUM(FJ75:FP75)</f>
        <v/>
      </c>
      <c r="FI75" s="734" t="n"/>
      <c r="FJ75" s="735" t="n"/>
      <c r="FK75" s="735" t="n"/>
      <c r="FL75" s="735" t="n"/>
      <c r="FM75" s="735" t="n"/>
      <c r="FN75" s="735" t="n"/>
      <c r="FO75" s="735" t="n"/>
      <c r="FP75" s="744" t="n"/>
      <c r="FQ75" s="317" t="n"/>
      <c r="FR75" s="743" t="inlineStr">
        <is>
          <t>HEALTHCARE PRO</t>
        </is>
      </c>
      <c r="FS75" s="736">
        <f>SUM(FT75:GA75)</f>
        <v/>
      </c>
      <c r="FT75" s="737">
        <f>+FI75/FH75</f>
        <v/>
      </c>
      <c r="FU75" s="737">
        <f>+FJ75/FH75</f>
        <v/>
      </c>
      <c r="FV75" s="737">
        <f>+FK75/FH75</f>
        <v/>
      </c>
      <c r="FW75" s="737">
        <f>+FL75/FH75</f>
        <v/>
      </c>
      <c r="FX75" s="737">
        <f>+FM75/FH75</f>
        <v/>
      </c>
      <c r="FY75" s="737">
        <f>+FN75/FH75</f>
        <v/>
      </c>
      <c r="FZ75" s="737">
        <f>+FO75/FH75</f>
        <v/>
      </c>
      <c r="GA75" s="746">
        <f>+FP75/FH75</f>
        <v/>
      </c>
      <c r="GC75" s="743" t="inlineStr">
        <is>
          <t>HEALTHCARE PRO</t>
        </is>
      </c>
      <c r="GD75" s="2548">
        <f>+GE75/GE91</f>
        <v/>
      </c>
      <c r="GE75" s="734">
        <f>SUM(GG75:GM75)</f>
        <v/>
      </c>
      <c r="GF75" s="734" t="n"/>
      <c r="GG75" s="735" t="n"/>
      <c r="GH75" s="735" t="n"/>
      <c r="GI75" s="735" t="n"/>
      <c r="GJ75" s="735" t="n"/>
      <c r="GK75" s="735" t="n"/>
      <c r="GL75" s="735" t="n"/>
      <c r="GM75" s="744" t="n"/>
      <c r="GN75" s="317" t="n"/>
      <c r="GO75" s="743" t="inlineStr">
        <is>
          <t>HEALTHCARE PRO</t>
        </is>
      </c>
      <c r="GP75" s="736">
        <f>SUM(GQ75:GX75)</f>
        <v/>
      </c>
      <c r="GQ75" s="737">
        <f>+GF75/GE75</f>
        <v/>
      </c>
      <c r="GR75" s="737">
        <f>+GG75/GE75</f>
        <v/>
      </c>
      <c r="GS75" s="737">
        <f>+GH75/GE75</f>
        <v/>
      </c>
      <c r="GT75" s="737">
        <f>+GI75/GE75</f>
        <v/>
      </c>
      <c r="GU75" s="737">
        <f>+GJ75/GE75</f>
        <v/>
      </c>
      <c r="GV75" s="737">
        <f>+GK75/GE75</f>
        <v/>
      </c>
      <c r="GW75" s="737">
        <f>+GL75/GE75</f>
        <v/>
      </c>
      <c r="GX75" s="746">
        <f>+GM75/GE75</f>
        <v/>
      </c>
      <c r="GZ75" s="743" t="inlineStr">
        <is>
          <t>HEALTHCARE PRO</t>
        </is>
      </c>
      <c r="HA75" s="2548">
        <f>+HB75/HB91</f>
        <v/>
      </c>
      <c r="HB75" s="734">
        <f>SUM(HD75:HJ75)</f>
        <v/>
      </c>
      <c r="HC75" s="734" t="n"/>
      <c r="HD75" s="735" t="n"/>
      <c r="HE75" s="735" t="n"/>
      <c r="HF75" s="735" t="n"/>
      <c r="HG75" s="735" t="n"/>
      <c r="HH75" s="735" t="n"/>
      <c r="HI75" s="735" t="n"/>
      <c r="HJ75" s="744" t="n"/>
      <c r="HK75" s="317" t="n"/>
      <c r="HL75" s="743" t="inlineStr">
        <is>
          <t>HEALTHCARE PRO</t>
        </is>
      </c>
      <c r="HM75" s="736">
        <f>SUM(HN75:HU75)</f>
        <v/>
      </c>
      <c r="HN75" s="737">
        <f>+HC75/HB75</f>
        <v/>
      </c>
      <c r="HO75" s="737">
        <f>+HD75/HB75</f>
        <v/>
      </c>
      <c r="HP75" s="737">
        <f>+HE75/HB75</f>
        <v/>
      </c>
      <c r="HQ75" s="737">
        <f>+HF75/HB75</f>
        <v/>
      </c>
      <c r="HR75" s="737">
        <f>+HG75/HB75</f>
        <v/>
      </c>
      <c r="HS75" s="737">
        <f>+HH75/HB75</f>
        <v/>
      </c>
      <c r="HT75" s="737">
        <f>+HI75/HB75</f>
        <v/>
      </c>
      <c r="HU75" s="746">
        <f>+HJ75/HB75</f>
        <v/>
      </c>
      <c r="HW75" s="743" t="inlineStr">
        <is>
          <t>HEALTHCARE PRO</t>
        </is>
      </c>
      <c r="HX75" s="2548">
        <f>+HY75/HY91</f>
        <v/>
      </c>
      <c r="HY75" s="734">
        <f>SUM(IA75:IG75)</f>
        <v/>
      </c>
      <c r="HZ75" s="734" t="n"/>
      <c r="IA75" s="735" t="n"/>
      <c r="IB75" s="735" t="n"/>
      <c r="IC75" s="735" t="n"/>
      <c r="ID75" s="735" t="n"/>
      <c r="IE75" s="735" t="n"/>
      <c r="IF75" s="735" t="n"/>
      <c r="IG75" s="744" t="n"/>
      <c r="IH75" s="317" t="n"/>
      <c r="II75" s="743" t="inlineStr">
        <is>
          <t>HEALTHCARE PRO</t>
        </is>
      </c>
      <c r="IJ75" s="736">
        <f>SUM(IK75:IR75)</f>
        <v/>
      </c>
      <c r="IK75" s="737">
        <f>+HZ75/HY75</f>
        <v/>
      </c>
      <c r="IL75" s="737">
        <f>+IA75/HY75</f>
        <v/>
      </c>
      <c r="IM75" s="737">
        <f>+IB75/HY75</f>
        <v/>
      </c>
      <c r="IN75" s="737">
        <f>+IC75/HY75</f>
        <v/>
      </c>
      <c r="IO75" s="737">
        <f>+ID75/HY75</f>
        <v/>
      </c>
      <c r="IP75" s="737">
        <f>+IE75/HY75</f>
        <v/>
      </c>
      <c r="IQ75" s="737">
        <f>+IF75/HY75</f>
        <v/>
      </c>
      <c r="IR75" s="746">
        <f>+IG75/HY75</f>
        <v/>
      </c>
      <c r="IT75" s="743" t="inlineStr">
        <is>
          <t>HEALTHCARE PRO</t>
        </is>
      </c>
      <c r="IU75" s="2548">
        <f>+IV75/IV91</f>
        <v/>
      </c>
      <c r="IV75" s="734">
        <f>SUM(IX75:JD75)</f>
        <v/>
      </c>
      <c r="IW75" s="734" t="n"/>
      <c r="IX75" s="735" t="n"/>
      <c r="IY75" s="735" t="n"/>
      <c r="IZ75" s="735" t="n"/>
      <c r="JA75" s="735" t="n"/>
      <c r="JB75" s="735" t="n"/>
      <c r="JC75" s="735" t="n"/>
      <c r="JD75" s="744" t="n"/>
      <c r="JE75" s="317" t="n"/>
      <c r="JF75" s="743" t="inlineStr">
        <is>
          <t>HEALTHCARE PRO</t>
        </is>
      </c>
      <c r="JG75" s="736">
        <f>SUM(JH75:JO75)</f>
        <v/>
      </c>
      <c r="JH75" s="737">
        <f>+IW75/IV75</f>
        <v/>
      </c>
      <c r="JI75" s="737">
        <f>+IX75/IV75</f>
        <v/>
      </c>
      <c r="JJ75" s="737">
        <f>+IY75/IV75</f>
        <v/>
      </c>
      <c r="JK75" s="737">
        <f>+IZ75/IV75</f>
        <v/>
      </c>
      <c r="JL75" s="737">
        <f>+JA75/IV75</f>
        <v/>
      </c>
      <c r="JM75" s="737">
        <f>+JB75/IV75</f>
        <v/>
      </c>
      <c r="JN75" s="737">
        <f>+JC75/IV75</f>
        <v/>
      </c>
      <c r="JO75" s="746">
        <f>+JD75/IV75</f>
        <v/>
      </c>
      <c r="JQ75" s="743" t="inlineStr">
        <is>
          <t>HEALTHCARE PRO</t>
        </is>
      </c>
      <c r="JR75" s="2548">
        <f>+JS75/JS91</f>
        <v/>
      </c>
      <c r="JS75" s="734">
        <f>SUM(JU75:KA75)</f>
        <v/>
      </c>
      <c r="JT75" s="734" t="n"/>
      <c r="JU75" s="735" t="n"/>
      <c r="JV75" s="735" t="n"/>
      <c r="JW75" s="735" t="n"/>
      <c r="JX75" s="735" t="n"/>
      <c r="JY75" s="735" t="n"/>
      <c r="JZ75" s="735" t="n"/>
      <c r="KA75" s="744" t="n"/>
      <c r="KB75" s="317" t="n"/>
      <c r="KC75" s="743" t="inlineStr">
        <is>
          <t>HEALTHCARE PRO</t>
        </is>
      </c>
      <c r="KD75" s="736">
        <f>SUM(KE75:KL75)</f>
        <v/>
      </c>
      <c r="KE75" s="737">
        <f>+JT75/JS75</f>
        <v/>
      </c>
      <c r="KF75" s="737">
        <f>+JU75/JS75</f>
        <v/>
      </c>
      <c r="KG75" s="737">
        <f>+JV75/JS75</f>
        <v/>
      </c>
      <c r="KH75" s="737">
        <f>+JW75/JS75</f>
        <v/>
      </c>
      <c r="KI75" s="737">
        <f>+JX75/JS75</f>
        <v/>
      </c>
      <c r="KJ75" s="737">
        <f>+JY75/JS75</f>
        <v/>
      </c>
      <c r="KK75" s="737">
        <f>+JZ75/JS75</f>
        <v/>
      </c>
      <c r="KL75" s="746">
        <f>+KA75/JS75</f>
        <v/>
      </c>
    </row>
    <row r="76" ht="15.5" customHeight="1">
      <c r="A76" s="743" t="inlineStr">
        <is>
          <t>HMO MEDICAID</t>
        </is>
      </c>
      <c r="B76" s="2548">
        <f>+C76/C91</f>
        <v/>
      </c>
      <c r="C76" s="734">
        <f>SUM(D76:K76)</f>
        <v/>
      </c>
      <c r="D76" s="734" t="n"/>
      <c r="E76" s="735" t="n"/>
      <c r="F76" s="735" t="n"/>
      <c r="G76" s="735" t="n"/>
      <c r="H76" s="735" t="n"/>
      <c r="I76" s="735" t="n"/>
      <c r="J76" s="735" t="n"/>
      <c r="K76" s="744" t="n"/>
      <c r="L76" s="317" t="n"/>
      <c r="M76" s="743" t="inlineStr">
        <is>
          <t>HMO MEDICAID</t>
        </is>
      </c>
      <c r="N76" s="736">
        <f>SUM(O76:V76)</f>
        <v/>
      </c>
      <c r="O76" s="737">
        <f>+D76/C76</f>
        <v/>
      </c>
      <c r="P76" s="737">
        <f>+E76/C76</f>
        <v/>
      </c>
      <c r="Q76" s="737">
        <f>+F76/C76</f>
        <v/>
      </c>
      <c r="R76" s="737">
        <f>+G76/C76</f>
        <v/>
      </c>
      <c r="S76" s="737">
        <f>+H76/C76</f>
        <v/>
      </c>
      <c r="T76" s="737">
        <f>+I76/C76</f>
        <v/>
      </c>
      <c r="U76" s="737">
        <f>+J76/C76</f>
        <v/>
      </c>
      <c r="V76" s="746">
        <f>+K76/C76</f>
        <v/>
      </c>
      <c r="X76" s="743" t="inlineStr">
        <is>
          <t>HMO MEDICAID</t>
        </is>
      </c>
      <c r="Y76" s="2548">
        <f>+Z76/Z91</f>
        <v/>
      </c>
      <c r="Z76" s="734">
        <f>SUM(AB76:AH76)</f>
        <v/>
      </c>
      <c r="AA76" s="734" t="n"/>
      <c r="AB76" s="735" t="n"/>
      <c r="AC76" s="735" t="n"/>
      <c r="AD76" s="735" t="n"/>
      <c r="AE76" s="735" t="n"/>
      <c r="AF76" s="735" t="n"/>
      <c r="AG76" s="735" t="n"/>
      <c r="AH76" s="744" t="n"/>
      <c r="AI76" s="317" t="n"/>
      <c r="AJ76" s="743" t="inlineStr">
        <is>
          <t>HMO MEDICAID</t>
        </is>
      </c>
      <c r="AK76" s="736">
        <f>SUM(AL76:AS76)</f>
        <v/>
      </c>
      <c r="AL76" s="737">
        <f>+AA76/Z76</f>
        <v/>
      </c>
      <c r="AM76" s="737">
        <f>+AB76/Z76</f>
        <v/>
      </c>
      <c r="AN76" s="737">
        <f>+AC76/Z76</f>
        <v/>
      </c>
      <c r="AO76" s="737">
        <f>+AD76/Z76</f>
        <v/>
      </c>
      <c r="AP76" s="737">
        <f>+AE76/Z76</f>
        <v/>
      </c>
      <c r="AQ76" s="737">
        <f>+AF76/Z76</f>
        <v/>
      </c>
      <c r="AR76" s="737">
        <f>+AG76/Z76</f>
        <v/>
      </c>
      <c r="AS76" s="746">
        <f>+AH76/Z76</f>
        <v/>
      </c>
      <c r="AU76" s="743" t="inlineStr">
        <is>
          <t>HMO MEDICAID</t>
        </is>
      </c>
      <c r="AV76" s="2548">
        <f>+AW76/AW91</f>
        <v/>
      </c>
      <c r="AW76" s="734">
        <f>SUM(AY76:BE76)</f>
        <v/>
      </c>
      <c r="AX76" s="734" t="n"/>
      <c r="AY76" s="735" t="n"/>
      <c r="AZ76" s="735" t="n"/>
      <c r="BA76" s="735" t="n"/>
      <c r="BB76" s="735" t="n"/>
      <c r="BC76" s="735" t="n"/>
      <c r="BD76" s="735" t="n"/>
      <c r="BE76" s="744" t="n"/>
      <c r="BF76" s="317" t="n"/>
      <c r="BG76" s="743" t="inlineStr">
        <is>
          <t>HMO MEDICAID</t>
        </is>
      </c>
      <c r="BH76" s="736">
        <f>SUM(BI76:BP76)</f>
        <v/>
      </c>
      <c r="BI76" s="737">
        <f>+AX76/AW76</f>
        <v/>
      </c>
      <c r="BJ76" s="737">
        <f>+AY76/AW76</f>
        <v/>
      </c>
      <c r="BK76" s="737">
        <f>+AZ76/AW76</f>
        <v/>
      </c>
      <c r="BL76" s="737">
        <f>+BA76/AW76</f>
        <v/>
      </c>
      <c r="BM76" s="737">
        <f>+BB76/AW76</f>
        <v/>
      </c>
      <c r="BN76" s="737">
        <f>+BC76/AW76</f>
        <v/>
      </c>
      <c r="BO76" s="737">
        <f>+BD76/AW76</f>
        <v/>
      </c>
      <c r="BP76" s="746">
        <f>+BE76/AW76</f>
        <v/>
      </c>
      <c r="BR76" s="743" t="inlineStr">
        <is>
          <t>HMO MEDICAID</t>
        </is>
      </c>
      <c r="BS76" s="2548">
        <f>+BT76/BT91</f>
        <v/>
      </c>
      <c r="BT76" s="734">
        <f>SUM(BV76:CB76)</f>
        <v/>
      </c>
      <c r="BU76" s="734" t="n"/>
      <c r="BV76" s="735" t="n"/>
      <c r="BW76" s="735" t="n"/>
      <c r="BX76" s="735" t="n"/>
      <c r="BY76" s="735" t="n"/>
      <c r="BZ76" s="735" t="n"/>
      <c r="CA76" s="735" t="n"/>
      <c r="CB76" s="744" t="n"/>
      <c r="CC76" s="317" t="n"/>
      <c r="CD76" s="743" t="inlineStr">
        <is>
          <t>HMO MEDICAID</t>
        </is>
      </c>
      <c r="CE76" s="736">
        <f>SUM(CF76:CM76)</f>
        <v/>
      </c>
      <c r="CF76" s="737">
        <f>+BU76/BT76</f>
        <v/>
      </c>
      <c r="CG76" s="737">
        <f>+BV76/BT76</f>
        <v/>
      </c>
      <c r="CH76" s="737">
        <f>+BW76/BT76</f>
        <v/>
      </c>
      <c r="CI76" s="737">
        <f>+BX76/BT76</f>
        <v/>
      </c>
      <c r="CJ76" s="737">
        <f>+BY76/BT76</f>
        <v/>
      </c>
      <c r="CK76" s="737">
        <f>+BZ76/BT76</f>
        <v/>
      </c>
      <c r="CL76" s="737">
        <f>+CA76/BT76</f>
        <v/>
      </c>
      <c r="CM76" s="746">
        <f>+CB76/BT76</f>
        <v/>
      </c>
      <c r="CO76" s="743" t="inlineStr">
        <is>
          <t>HMO MEDICAID</t>
        </is>
      </c>
      <c r="CP76" s="2548">
        <f>+CQ76/CQ91</f>
        <v/>
      </c>
      <c r="CQ76" s="734">
        <f>SUM(CS76:CY76)</f>
        <v/>
      </c>
      <c r="CR76" s="734" t="n"/>
      <c r="CS76" s="735" t="n"/>
      <c r="CT76" s="735" t="n"/>
      <c r="CU76" s="735" t="n"/>
      <c r="CV76" s="735" t="n"/>
      <c r="CW76" s="735" t="n"/>
      <c r="CX76" s="735" t="n"/>
      <c r="CY76" s="744" t="n"/>
      <c r="CZ76" s="317" t="n"/>
      <c r="DA76" s="743" t="inlineStr">
        <is>
          <t>HMO MEDICAID</t>
        </is>
      </c>
      <c r="DB76" s="736">
        <f>SUM(DC76:DJ76)</f>
        <v/>
      </c>
      <c r="DC76" s="737">
        <f>+CR76/CQ76</f>
        <v/>
      </c>
      <c r="DD76" s="737">
        <f>+CS76/CQ76</f>
        <v/>
      </c>
      <c r="DE76" s="737">
        <f>+CT76/CQ76</f>
        <v/>
      </c>
      <c r="DF76" s="737">
        <f>+CU76/CQ76</f>
        <v/>
      </c>
      <c r="DG76" s="737">
        <f>+CV76/CQ76</f>
        <v/>
      </c>
      <c r="DH76" s="737">
        <f>+CW76/CQ76</f>
        <v/>
      </c>
      <c r="DI76" s="737">
        <f>+CX76/CQ76</f>
        <v/>
      </c>
      <c r="DJ76" s="746">
        <f>+CY76/CQ76</f>
        <v/>
      </c>
      <c r="DL76" s="743" t="inlineStr">
        <is>
          <t>HMO MEDICAID</t>
        </is>
      </c>
      <c r="DM76" s="2548">
        <f>+DN76/DN91</f>
        <v/>
      </c>
      <c r="DN76" s="734">
        <f>SUM(DP76:DV76)</f>
        <v/>
      </c>
      <c r="DO76" s="734" t="n"/>
      <c r="DP76" s="735" t="n"/>
      <c r="DQ76" s="735" t="n"/>
      <c r="DR76" s="735" t="n"/>
      <c r="DS76" s="735" t="n"/>
      <c r="DT76" s="735" t="n"/>
      <c r="DU76" s="735" t="n"/>
      <c r="DV76" s="744" t="n"/>
      <c r="DW76" s="317" t="n"/>
      <c r="DX76" s="743" t="inlineStr">
        <is>
          <t>HMO MEDICAID</t>
        </is>
      </c>
      <c r="DY76" s="736">
        <f>SUM(DZ76:EG76)</f>
        <v/>
      </c>
      <c r="DZ76" s="737">
        <f>+DO76/DN76</f>
        <v/>
      </c>
      <c r="EA76" s="737">
        <f>+DP76/DN76</f>
        <v/>
      </c>
      <c r="EB76" s="737">
        <f>+DQ76/DN76</f>
        <v/>
      </c>
      <c r="EC76" s="737">
        <f>+DR76/DN76</f>
        <v/>
      </c>
      <c r="ED76" s="737">
        <f>+DS76/DN76</f>
        <v/>
      </c>
      <c r="EE76" s="737">
        <f>+DT76/DN76</f>
        <v/>
      </c>
      <c r="EF76" s="737">
        <f>+DU76/DN76</f>
        <v/>
      </c>
      <c r="EG76" s="746">
        <f>+DV76/DN76</f>
        <v/>
      </c>
      <c r="EI76" s="743" t="inlineStr">
        <is>
          <t>HMO MEDICAID</t>
        </is>
      </c>
      <c r="EJ76" s="2548">
        <f>+EK76/EK91</f>
        <v/>
      </c>
      <c r="EK76" s="734">
        <f>SUM(EM76:ES76)</f>
        <v/>
      </c>
      <c r="EL76" s="734" t="n"/>
      <c r="EM76" s="735" t="n"/>
      <c r="EN76" s="735" t="n"/>
      <c r="EO76" s="735" t="n"/>
      <c r="EP76" s="735" t="n"/>
      <c r="EQ76" s="735" t="n"/>
      <c r="ER76" s="735" t="n"/>
      <c r="ES76" s="744" t="n"/>
      <c r="ET76" s="317" t="n"/>
      <c r="EU76" s="743" t="inlineStr">
        <is>
          <t>HMO MEDICAID</t>
        </is>
      </c>
      <c r="EV76" s="736">
        <f>SUM(EW76:FD76)</f>
        <v/>
      </c>
      <c r="EW76" s="737">
        <f>+EL76/EK76</f>
        <v/>
      </c>
      <c r="EX76" s="737">
        <f>+EM76/EK76</f>
        <v/>
      </c>
      <c r="EY76" s="737">
        <f>+EN76/EK76</f>
        <v/>
      </c>
      <c r="EZ76" s="737">
        <f>+EO76/EK76</f>
        <v/>
      </c>
      <c r="FA76" s="737">
        <f>+EP76/EK76</f>
        <v/>
      </c>
      <c r="FB76" s="737">
        <f>+EQ76/EK76</f>
        <v/>
      </c>
      <c r="FC76" s="737">
        <f>+ER76/EK76</f>
        <v/>
      </c>
      <c r="FD76" s="746">
        <f>+ES76/EK76</f>
        <v/>
      </c>
      <c r="FF76" s="743" t="inlineStr">
        <is>
          <t>HMO MEDICAID</t>
        </is>
      </c>
      <c r="FG76" s="2548">
        <f>+FH76/FH91</f>
        <v/>
      </c>
      <c r="FH76" s="734">
        <f>SUM(FJ76:FP76)</f>
        <v/>
      </c>
      <c r="FI76" s="734" t="n"/>
      <c r="FJ76" s="735" t="n"/>
      <c r="FK76" s="735" t="n"/>
      <c r="FL76" s="735" t="n"/>
      <c r="FM76" s="735" t="n"/>
      <c r="FN76" s="735" t="n"/>
      <c r="FO76" s="735" t="n"/>
      <c r="FP76" s="744" t="n"/>
      <c r="FQ76" s="317" t="n"/>
      <c r="FR76" s="743" t="inlineStr">
        <is>
          <t>HMO MEDICAID</t>
        </is>
      </c>
      <c r="FS76" s="736">
        <f>SUM(FT76:GA76)</f>
        <v/>
      </c>
      <c r="FT76" s="737">
        <f>+FI76/FH76</f>
        <v/>
      </c>
      <c r="FU76" s="737">
        <f>+FJ76/FH76</f>
        <v/>
      </c>
      <c r="FV76" s="737">
        <f>+FK76/FH76</f>
        <v/>
      </c>
      <c r="FW76" s="737">
        <f>+FL76/FH76</f>
        <v/>
      </c>
      <c r="FX76" s="737">
        <f>+FM76/FH76</f>
        <v/>
      </c>
      <c r="FY76" s="737">
        <f>+FN76/FH76</f>
        <v/>
      </c>
      <c r="FZ76" s="737">
        <f>+FO76/FH76</f>
        <v/>
      </c>
      <c r="GA76" s="746">
        <f>+FP76/FH76</f>
        <v/>
      </c>
      <c r="GC76" s="743" t="inlineStr">
        <is>
          <t>HMO MEDICAID</t>
        </is>
      </c>
      <c r="GD76" s="2548">
        <f>+GE76/GE91</f>
        <v/>
      </c>
      <c r="GE76" s="734">
        <f>SUM(GG76:GM76)</f>
        <v/>
      </c>
      <c r="GF76" s="734" t="n"/>
      <c r="GG76" s="735" t="n"/>
      <c r="GH76" s="735" t="n"/>
      <c r="GI76" s="735" t="n"/>
      <c r="GJ76" s="735" t="n"/>
      <c r="GK76" s="735" t="n"/>
      <c r="GL76" s="735" t="n"/>
      <c r="GM76" s="744" t="n"/>
      <c r="GN76" s="317" t="n"/>
      <c r="GO76" s="743" t="inlineStr">
        <is>
          <t>HMO MEDICAID</t>
        </is>
      </c>
      <c r="GP76" s="736">
        <f>SUM(GQ76:GX76)</f>
        <v/>
      </c>
      <c r="GQ76" s="737">
        <f>+GF76/GE76</f>
        <v/>
      </c>
      <c r="GR76" s="737">
        <f>+GG76/GE76</f>
        <v/>
      </c>
      <c r="GS76" s="737">
        <f>+GH76/GE76</f>
        <v/>
      </c>
      <c r="GT76" s="737">
        <f>+GI76/GE76</f>
        <v/>
      </c>
      <c r="GU76" s="737">
        <f>+GJ76/GE76</f>
        <v/>
      </c>
      <c r="GV76" s="737">
        <f>+GK76/GE76</f>
        <v/>
      </c>
      <c r="GW76" s="737">
        <f>+GL76/GE76</f>
        <v/>
      </c>
      <c r="GX76" s="746">
        <f>+GM76/GE76</f>
        <v/>
      </c>
      <c r="GZ76" s="743" t="inlineStr">
        <is>
          <t>HMO MEDICAID</t>
        </is>
      </c>
      <c r="HA76" s="2548">
        <f>+HB76/HB91</f>
        <v/>
      </c>
      <c r="HB76" s="734">
        <f>SUM(HD76:HJ76)</f>
        <v/>
      </c>
      <c r="HC76" s="734" t="n"/>
      <c r="HD76" s="735" t="n"/>
      <c r="HE76" s="735" t="n"/>
      <c r="HF76" s="735" t="n"/>
      <c r="HG76" s="735" t="n"/>
      <c r="HH76" s="735" t="n"/>
      <c r="HI76" s="735" t="n"/>
      <c r="HJ76" s="744" t="n"/>
      <c r="HK76" s="317" t="n"/>
      <c r="HL76" s="743" t="inlineStr">
        <is>
          <t>HMO MEDICAID</t>
        </is>
      </c>
      <c r="HM76" s="736">
        <f>SUM(HN76:HU76)</f>
        <v/>
      </c>
      <c r="HN76" s="737">
        <f>+HC76/HB76</f>
        <v/>
      </c>
      <c r="HO76" s="737">
        <f>+HD76/HB76</f>
        <v/>
      </c>
      <c r="HP76" s="737">
        <f>+HE76/HB76</f>
        <v/>
      </c>
      <c r="HQ76" s="737">
        <f>+HF76/HB76</f>
        <v/>
      </c>
      <c r="HR76" s="737">
        <f>+HG76/HB76</f>
        <v/>
      </c>
      <c r="HS76" s="737">
        <f>+HH76/HB76</f>
        <v/>
      </c>
      <c r="HT76" s="737">
        <f>+HI76/HB76</f>
        <v/>
      </c>
      <c r="HU76" s="746">
        <f>+HJ76/HB76</f>
        <v/>
      </c>
      <c r="HW76" s="743" t="inlineStr">
        <is>
          <t>HMO MEDICAID</t>
        </is>
      </c>
      <c r="HX76" s="2548">
        <f>+HY76/HY91</f>
        <v/>
      </c>
      <c r="HY76" s="734">
        <f>SUM(IA76:IG76)</f>
        <v/>
      </c>
      <c r="HZ76" s="734" t="n"/>
      <c r="IA76" s="735" t="n"/>
      <c r="IB76" s="735" t="n"/>
      <c r="IC76" s="735" t="n"/>
      <c r="ID76" s="735" t="n"/>
      <c r="IE76" s="735" t="n"/>
      <c r="IF76" s="735" t="n"/>
      <c r="IG76" s="744" t="n"/>
      <c r="IH76" s="317" t="n"/>
      <c r="II76" s="743" t="inlineStr">
        <is>
          <t>HMO MEDICAID</t>
        </is>
      </c>
      <c r="IJ76" s="736">
        <f>SUM(IK76:IR76)</f>
        <v/>
      </c>
      <c r="IK76" s="737">
        <f>+HZ76/HY76</f>
        <v/>
      </c>
      <c r="IL76" s="737">
        <f>+IA76/HY76</f>
        <v/>
      </c>
      <c r="IM76" s="737">
        <f>+IB76/HY76</f>
        <v/>
      </c>
      <c r="IN76" s="737">
        <f>+IC76/HY76</f>
        <v/>
      </c>
      <c r="IO76" s="737">
        <f>+ID76/HY76</f>
        <v/>
      </c>
      <c r="IP76" s="737">
        <f>+IE76/HY76</f>
        <v/>
      </c>
      <c r="IQ76" s="737">
        <f>+IF76/HY76</f>
        <v/>
      </c>
      <c r="IR76" s="746">
        <f>+IG76/HY76</f>
        <v/>
      </c>
      <c r="IT76" s="743" t="inlineStr">
        <is>
          <t>HMO MEDICAID</t>
        </is>
      </c>
      <c r="IU76" s="2548">
        <f>+IV76/IV91</f>
        <v/>
      </c>
      <c r="IV76" s="734">
        <f>SUM(IX76:JD76)</f>
        <v/>
      </c>
      <c r="IW76" s="734" t="n"/>
      <c r="IX76" s="735" t="n"/>
      <c r="IY76" s="735" t="n"/>
      <c r="IZ76" s="735" t="n"/>
      <c r="JA76" s="735" t="n"/>
      <c r="JB76" s="735" t="n"/>
      <c r="JC76" s="735" t="n"/>
      <c r="JD76" s="744" t="n"/>
      <c r="JE76" s="317" t="n"/>
      <c r="JF76" s="743" t="inlineStr">
        <is>
          <t>HMO MEDICAID</t>
        </is>
      </c>
      <c r="JG76" s="736">
        <f>SUM(JH76:JO76)</f>
        <v/>
      </c>
      <c r="JH76" s="737">
        <f>+IW76/IV76</f>
        <v/>
      </c>
      <c r="JI76" s="737">
        <f>+IX76/IV76</f>
        <v/>
      </c>
      <c r="JJ76" s="737">
        <f>+IY76/IV76</f>
        <v/>
      </c>
      <c r="JK76" s="737">
        <f>+IZ76/IV76</f>
        <v/>
      </c>
      <c r="JL76" s="737">
        <f>+JA76/IV76</f>
        <v/>
      </c>
      <c r="JM76" s="737">
        <f>+JB76/IV76</f>
        <v/>
      </c>
      <c r="JN76" s="737">
        <f>+JC76/IV76</f>
        <v/>
      </c>
      <c r="JO76" s="746">
        <f>+JD76/IV76</f>
        <v/>
      </c>
      <c r="JQ76" s="743" t="inlineStr">
        <is>
          <t>HMO MEDICAID</t>
        </is>
      </c>
      <c r="JR76" s="2548">
        <f>+JS76/JS91</f>
        <v/>
      </c>
      <c r="JS76" s="734">
        <f>SUM(JU76:KA76)</f>
        <v/>
      </c>
      <c r="JT76" s="734" t="n"/>
      <c r="JU76" s="735" t="n"/>
      <c r="JV76" s="735" t="n"/>
      <c r="JW76" s="735" t="n"/>
      <c r="JX76" s="735" t="n"/>
      <c r="JY76" s="735" t="n"/>
      <c r="JZ76" s="735" t="n"/>
      <c r="KA76" s="744" t="n"/>
      <c r="KB76" s="317" t="n"/>
      <c r="KC76" s="743" t="inlineStr">
        <is>
          <t>HMO MEDICAID</t>
        </is>
      </c>
      <c r="KD76" s="736">
        <f>SUM(KE76:KL76)</f>
        <v/>
      </c>
      <c r="KE76" s="737">
        <f>+JT76/JS76</f>
        <v/>
      </c>
      <c r="KF76" s="737">
        <f>+JU76/JS76</f>
        <v/>
      </c>
      <c r="KG76" s="737">
        <f>+JV76/JS76</f>
        <v/>
      </c>
      <c r="KH76" s="737">
        <f>+JW76/JS76</f>
        <v/>
      </c>
      <c r="KI76" s="737">
        <f>+JX76/JS76</f>
        <v/>
      </c>
      <c r="KJ76" s="737">
        <f>+JY76/JS76</f>
        <v/>
      </c>
      <c r="KK76" s="737">
        <f>+JZ76/JS76</f>
        <v/>
      </c>
      <c r="KL76" s="746">
        <f>+KA76/JS76</f>
        <v/>
      </c>
    </row>
    <row r="77" ht="15.5" customHeight="1">
      <c r="A77" s="743" t="inlineStr">
        <is>
          <t>HMO MEDICARE</t>
        </is>
      </c>
      <c r="B77" s="2548">
        <f>+C77/C91</f>
        <v/>
      </c>
      <c r="C77" s="734">
        <f>SUM(D77:K77)</f>
        <v/>
      </c>
      <c r="D77" s="734" t="n"/>
      <c r="E77" s="735" t="n"/>
      <c r="F77" s="735" t="n"/>
      <c r="G77" s="735" t="n"/>
      <c r="H77" s="735" t="n"/>
      <c r="I77" s="735" t="n"/>
      <c r="J77" s="735" t="n"/>
      <c r="K77" s="744" t="n"/>
      <c r="L77" s="317" t="n"/>
      <c r="M77" s="743" t="inlineStr">
        <is>
          <t>HMO MEDICARE</t>
        </is>
      </c>
      <c r="N77" s="736">
        <f>SUM(O77:V77)</f>
        <v/>
      </c>
      <c r="O77" s="737">
        <f>+D77/C77</f>
        <v/>
      </c>
      <c r="P77" s="737">
        <f>+E77/C77</f>
        <v/>
      </c>
      <c r="Q77" s="737">
        <f>+F77/C77</f>
        <v/>
      </c>
      <c r="R77" s="737">
        <f>+G77/C77</f>
        <v/>
      </c>
      <c r="S77" s="737">
        <f>+H77/C77</f>
        <v/>
      </c>
      <c r="T77" s="737">
        <f>+I77/C77</f>
        <v/>
      </c>
      <c r="U77" s="737">
        <f>+J77/C77</f>
        <v/>
      </c>
      <c r="V77" s="746">
        <f>+K77/C77</f>
        <v/>
      </c>
      <c r="X77" s="743" t="inlineStr">
        <is>
          <t>HMO MEDICARE</t>
        </is>
      </c>
      <c r="Y77" s="2548">
        <f>+Z77/Z91</f>
        <v/>
      </c>
      <c r="Z77" s="734">
        <f>SUM(AB77:AH77)</f>
        <v/>
      </c>
      <c r="AA77" s="734" t="n"/>
      <c r="AB77" s="735" t="n"/>
      <c r="AC77" s="735" t="n"/>
      <c r="AD77" s="735" t="n"/>
      <c r="AE77" s="735" t="n"/>
      <c r="AF77" s="735" t="n"/>
      <c r="AG77" s="735" t="n"/>
      <c r="AH77" s="744" t="n"/>
      <c r="AI77" s="317" t="n"/>
      <c r="AJ77" s="743" t="inlineStr">
        <is>
          <t>HMO MEDICARE</t>
        </is>
      </c>
      <c r="AK77" s="736">
        <f>SUM(AL77:AS77)</f>
        <v/>
      </c>
      <c r="AL77" s="737">
        <f>+AA77/Z77</f>
        <v/>
      </c>
      <c r="AM77" s="737">
        <f>+AB77/Z77</f>
        <v/>
      </c>
      <c r="AN77" s="737">
        <f>+AC77/Z77</f>
        <v/>
      </c>
      <c r="AO77" s="737">
        <f>+AD77/Z77</f>
        <v/>
      </c>
      <c r="AP77" s="737">
        <f>+AE77/Z77</f>
        <v/>
      </c>
      <c r="AQ77" s="737">
        <f>+AF77/Z77</f>
        <v/>
      </c>
      <c r="AR77" s="737">
        <f>+AG77/Z77</f>
        <v/>
      </c>
      <c r="AS77" s="746">
        <f>+AH77/Z77</f>
        <v/>
      </c>
      <c r="AU77" s="743" t="inlineStr">
        <is>
          <t>HMO MEDICARE</t>
        </is>
      </c>
      <c r="AV77" s="2548">
        <f>+AW77/AW91</f>
        <v/>
      </c>
      <c r="AW77" s="734">
        <f>SUM(AY77:BE77)</f>
        <v/>
      </c>
      <c r="AX77" s="734" t="n"/>
      <c r="AY77" s="735" t="n"/>
      <c r="AZ77" s="735" t="n"/>
      <c r="BA77" s="735" t="n"/>
      <c r="BB77" s="735" t="n"/>
      <c r="BC77" s="735" t="n"/>
      <c r="BD77" s="735" t="n"/>
      <c r="BE77" s="744" t="n"/>
      <c r="BF77" s="317" t="n"/>
      <c r="BG77" s="743" t="inlineStr">
        <is>
          <t>HMO MEDICARE</t>
        </is>
      </c>
      <c r="BH77" s="736">
        <f>SUM(BI77:BP77)</f>
        <v/>
      </c>
      <c r="BI77" s="737">
        <f>+AX77/AW77</f>
        <v/>
      </c>
      <c r="BJ77" s="737">
        <f>+AY77/AW77</f>
        <v/>
      </c>
      <c r="BK77" s="737">
        <f>+AZ77/AW77</f>
        <v/>
      </c>
      <c r="BL77" s="737">
        <f>+BA77/AW77</f>
        <v/>
      </c>
      <c r="BM77" s="737">
        <f>+BB77/AW77</f>
        <v/>
      </c>
      <c r="BN77" s="737">
        <f>+BC77/AW77</f>
        <v/>
      </c>
      <c r="BO77" s="737">
        <f>+BD77/AW77</f>
        <v/>
      </c>
      <c r="BP77" s="746">
        <f>+BE77/AW77</f>
        <v/>
      </c>
      <c r="BR77" s="743" t="inlineStr">
        <is>
          <t>HMO MEDICARE</t>
        </is>
      </c>
      <c r="BS77" s="2548">
        <f>+BT77/BT91</f>
        <v/>
      </c>
      <c r="BT77" s="734">
        <f>SUM(BV77:CB77)</f>
        <v/>
      </c>
      <c r="BU77" s="734" t="n"/>
      <c r="BV77" s="735" t="n"/>
      <c r="BW77" s="735" t="n"/>
      <c r="BX77" s="735" t="n"/>
      <c r="BY77" s="735" t="n"/>
      <c r="BZ77" s="735" t="n"/>
      <c r="CA77" s="735" t="n"/>
      <c r="CB77" s="744" t="n"/>
      <c r="CC77" s="317" t="n"/>
      <c r="CD77" s="743" t="inlineStr">
        <is>
          <t>HMO MEDICARE</t>
        </is>
      </c>
      <c r="CE77" s="736">
        <f>SUM(CF77:CM77)</f>
        <v/>
      </c>
      <c r="CF77" s="737">
        <f>+BU77/BT77</f>
        <v/>
      </c>
      <c r="CG77" s="737">
        <f>+BV77/BT77</f>
        <v/>
      </c>
      <c r="CH77" s="737">
        <f>+BW77/BT77</f>
        <v/>
      </c>
      <c r="CI77" s="737">
        <f>+BX77/BT77</f>
        <v/>
      </c>
      <c r="CJ77" s="737">
        <f>+BY77/BT77</f>
        <v/>
      </c>
      <c r="CK77" s="737">
        <f>+BZ77/BT77</f>
        <v/>
      </c>
      <c r="CL77" s="737">
        <f>+CA77/BT77</f>
        <v/>
      </c>
      <c r="CM77" s="746">
        <f>+CB77/BT77</f>
        <v/>
      </c>
      <c r="CO77" s="743" t="inlineStr">
        <is>
          <t>HMO MEDICARE</t>
        </is>
      </c>
      <c r="CP77" s="2548">
        <f>+CQ77/CQ91</f>
        <v/>
      </c>
      <c r="CQ77" s="734">
        <f>SUM(CS77:CY77)</f>
        <v/>
      </c>
      <c r="CR77" s="734" t="n"/>
      <c r="CS77" s="735" t="n"/>
      <c r="CT77" s="735" t="n"/>
      <c r="CU77" s="735" t="n"/>
      <c r="CV77" s="735" t="n"/>
      <c r="CW77" s="735" t="n"/>
      <c r="CX77" s="735" t="n"/>
      <c r="CY77" s="744" t="n"/>
      <c r="CZ77" s="317" t="n"/>
      <c r="DA77" s="743" t="inlineStr">
        <is>
          <t>HMO MEDICARE</t>
        </is>
      </c>
      <c r="DB77" s="736">
        <f>SUM(DC77:DJ77)</f>
        <v/>
      </c>
      <c r="DC77" s="737">
        <f>+CR77/CQ77</f>
        <v/>
      </c>
      <c r="DD77" s="737">
        <f>+CS77/CQ77</f>
        <v/>
      </c>
      <c r="DE77" s="737">
        <f>+CT77/CQ77</f>
        <v/>
      </c>
      <c r="DF77" s="737">
        <f>+CU77/CQ77</f>
        <v/>
      </c>
      <c r="DG77" s="737">
        <f>+CV77/CQ77</f>
        <v/>
      </c>
      <c r="DH77" s="737">
        <f>+CW77/CQ77</f>
        <v/>
      </c>
      <c r="DI77" s="737">
        <f>+CX77/CQ77</f>
        <v/>
      </c>
      <c r="DJ77" s="746">
        <f>+CY77/CQ77</f>
        <v/>
      </c>
      <c r="DL77" s="743" t="inlineStr">
        <is>
          <t>HMO MEDICARE</t>
        </is>
      </c>
      <c r="DM77" s="2548">
        <f>+DN77/DN91</f>
        <v/>
      </c>
      <c r="DN77" s="734">
        <f>SUM(DP77:DV77)</f>
        <v/>
      </c>
      <c r="DO77" s="734" t="n"/>
      <c r="DP77" s="735" t="n"/>
      <c r="DQ77" s="735" t="n"/>
      <c r="DR77" s="735" t="n"/>
      <c r="DS77" s="735" t="n"/>
      <c r="DT77" s="735" t="n"/>
      <c r="DU77" s="735" t="n"/>
      <c r="DV77" s="744" t="n"/>
      <c r="DW77" s="317" t="n"/>
      <c r="DX77" s="743" t="inlineStr">
        <is>
          <t>HMO MEDICARE</t>
        </is>
      </c>
      <c r="DY77" s="736">
        <f>SUM(DZ77:EG77)</f>
        <v/>
      </c>
      <c r="DZ77" s="737">
        <f>+DO77/DN77</f>
        <v/>
      </c>
      <c r="EA77" s="737">
        <f>+DP77/DN77</f>
        <v/>
      </c>
      <c r="EB77" s="737">
        <f>+DQ77/DN77</f>
        <v/>
      </c>
      <c r="EC77" s="737">
        <f>+DR77/DN77</f>
        <v/>
      </c>
      <c r="ED77" s="737">
        <f>+DS77/DN77</f>
        <v/>
      </c>
      <c r="EE77" s="737">
        <f>+DT77/DN77</f>
        <v/>
      </c>
      <c r="EF77" s="737">
        <f>+DU77/DN77</f>
        <v/>
      </c>
      <c r="EG77" s="746">
        <f>+DV77/DN77</f>
        <v/>
      </c>
      <c r="EI77" s="743" t="inlineStr">
        <is>
          <t>HMO MEDICARE</t>
        </is>
      </c>
      <c r="EJ77" s="2548">
        <f>+EK77/EK91</f>
        <v/>
      </c>
      <c r="EK77" s="734">
        <f>SUM(EM77:ES77)</f>
        <v/>
      </c>
      <c r="EL77" s="734" t="n"/>
      <c r="EM77" s="735" t="n"/>
      <c r="EN77" s="735" t="n"/>
      <c r="EO77" s="735" t="n"/>
      <c r="EP77" s="735" t="n"/>
      <c r="EQ77" s="735" t="n"/>
      <c r="ER77" s="735" t="n"/>
      <c r="ES77" s="744" t="n"/>
      <c r="ET77" s="317" t="n"/>
      <c r="EU77" s="743" t="inlineStr">
        <is>
          <t>HMO MEDICARE</t>
        </is>
      </c>
      <c r="EV77" s="736">
        <f>SUM(EW77:FD77)</f>
        <v/>
      </c>
      <c r="EW77" s="737">
        <f>+EL77/EK77</f>
        <v/>
      </c>
      <c r="EX77" s="737">
        <f>+EM77/EK77</f>
        <v/>
      </c>
      <c r="EY77" s="737">
        <f>+EN77/EK77</f>
        <v/>
      </c>
      <c r="EZ77" s="737">
        <f>+EO77/EK77</f>
        <v/>
      </c>
      <c r="FA77" s="737">
        <f>+EP77/EK77</f>
        <v/>
      </c>
      <c r="FB77" s="737">
        <f>+EQ77/EK77</f>
        <v/>
      </c>
      <c r="FC77" s="737">
        <f>+ER77/EK77</f>
        <v/>
      </c>
      <c r="FD77" s="746">
        <f>+ES77/EK77</f>
        <v/>
      </c>
      <c r="FF77" s="743" t="inlineStr">
        <is>
          <t>HMO MEDICARE</t>
        </is>
      </c>
      <c r="FG77" s="2548">
        <f>+FH77/FH91</f>
        <v/>
      </c>
      <c r="FH77" s="734">
        <f>SUM(FJ77:FP77)</f>
        <v/>
      </c>
      <c r="FI77" s="734" t="n"/>
      <c r="FJ77" s="735" t="n"/>
      <c r="FK77" s="735" t="n"/>
      <c r="FL77" s="735" t="n"/>
      <c r="FM77" s="735" t="n"/>
      <c r="FN77" s="735" t="n"/>
      <c r="FO77" s="735" t="n"/>
      <c r="FP77" s="744" t="n"/>
      <c r="FQ77" s="317" t="n"/>
      <c r="FR77" s="743" t="inlineStr">
        <is>
          <t>HMO MEDICARE</t>
        </is>
      </c>
      <c r="FS77" s="736">
        <f>SUM(FT77:GA77)</f>
        <v/>
      </c>
      <c r="FT77" s="737">
        <f>+FI77/FH77</f>
        <v/>
      </c>
      <c r="FU77" s="737">
        <f>+FJ77/FH77</f>
        <v/>
      </c>
      <c r="FV77" s="737">
        <f>+FK77/FH77</f>
        <v/>
      </c>
      <c r="FW77" s="737">
        <f>+FL77/FH77</f>
        <v/>
      </c>
      <c r="FX77" s="737">
        <f>+FM77/FH77</f>
        <v/>
      </c>
      <c r="FY77" s="737">
        <f>+FN77/FH77</f>
        <v/>
      </c>
      <c r="FZ77" s="737">
        <f>+FO77/FH77</f>
        <v/>
      </c>
      <c r="GA77" s="746">
        <f>+FP77/FH77</f>
        <v/>
      </c>
      <c r="GC77" s="743" t="inlineStr">
        <is>
          <t>HMO MEDICARE</t>
        </is>
      </c>
      <c r="GD77" s="2548">
        <f>+GE77/GE91</f>
        <v/>
      </c>
      <c r="GE77" s="734">
        <f>SUM(GG77:GM77)</f>
        <v/>
      </c>
      <c r="GF77" s="734" t="n"/>
      <c r="GG77" s="735" t="n"/>
      <c r="GH77" s="735" t="n"/>
      <c r="GI77" s="735" t="n"/>
      <c r="GJ77" s="735" t="n"/>
      <c r="GK77" s="735" t="n"/>
      <c r="GL77" s="735" t="n"/>
      <c r="GM77" s="744" t="n"/>
      <c r="GN77" s="317" t="n"/>
      <c r="GO77" s="743" t="inlineStr">
        <is>
          <t>HMO MEDICARE</t>
        </is>
      </c>
      <c r="GP77" s="736">
        <f>SUM(GQ77:GX77)</f>
        <v/>
      </c>
      <c r="GQ77" s="737">
        <f>+GF77/GE77</f>
        <v/>
      </c>
      <c r="GR77" s="737">
        <f>+GG77/GE77</f>
        <v/>
      </c>
      <c r="GS77" s="737">
        <f>+GH77/GE77</f>
        <v/>
      </c>
      <c r="GT77" s="737">
        <f>+GI77/GE77</f>
        <v/>
      </c>
      <c r="GU77" s="737">
        <f>+GJ77/GE77</f>
        <v/>
      </c>
      <c r="GV77" s="737">
        <f>+GK77/GE77</f>
        <v/>
      </c>
      <c r="GW77" s="737">
        <f>+GL77/GE77</f>
        <v/>
      </c>
      <c r="GX77" s="746">
        <f>+GM77/GE77</f>
        <v/>
      </c>
      <c r="GZ77" s="743" t="inlineStr">
        <is>
          <t>HMO MEDICARE</t>
        </is>
      </c>
      <c r="HA77" s="2548">
        <f>+HB77/HB91</f>
        <v/>
      </c>
      <c r="HB77" s="734">
        <f>SUM(HD77:HJ77)</f>
        <v/>
      </c>
      <c r="HC77" s="734" t="n"/>
      <c r="HD77" s="735" t="n"/>
      <c r="HE77" s="735" t="n"/>
      <c r="HF77" s="735" t="n"/>
      <c r="HG77" s="735" t="n"/>
      <c r="HH77" s="735" t="n"/>
      <c r="HI77" s="735" t="n"/>
      <c r="HJ77" s="744" t="n"/>
      <c r="HK77" s="317" t="n"/>
      <c r="HL77" s="743" t="inlineStr">
        <is>
          <t>HMO MEDICARE</t>
        </is>
      </c>
      <c r="HM77" s="736">
        <f>SUM(HN77:HU77)</f>
        <v/>
      </c>
      <c r="HN77" s="737">
        <f>+HC77/HB77</f>
        <v/>
      </c>
      <c r="HO77" s="737">
        <f>+HD77/HB77</f>
        <v/>
      </c>
      <c r="HP77" s="737">
        <f>+HE77/HB77</f>
        <v/>
      </c>
      <c r="HQ77" s="737">
        <f>+HF77/HB77</f>
        <v/>
      </c>
      <c r="HR77" s="737">
        <f>+HG77/HB77</f>
        <v/>
      </c>
      <c r="HS77" s="737">
        <f>+HH77/HB77</f>
        <v/>
      </c>
      <c r="HT77" s="737">
        <f>+HI77/HB77</f>
        <v/>
      </c>
      <c r="HU77" s="746">
        <f>+HJ77/HB77</f>
        <v/>
      </c>
      <c r="HW77" s="743" t="inlineStr">
        <is>
          <t>HMO MEDICARE</t>
        </is>
      </c>
      <c r="HX77" s="2548">
        <f>+HY77/HY91</f>
        <v/>
      </c>
      <c r="HY77" s="734">
        <f>SUM(IA77:IG77)</f>
        <v/>
      </c>
      <c r="HZ77" s="734" t="n"/>
      <c r="IA77" s="735" t="n"/>
      <c r="IB77" s="735" t="n"/>
      <c r="IC77" s="735" t="n"/>
      <c r="ID77" s="735" t="n"/>
      <c r="IE77" s="735" t="n"/>
      <c r="IF77" s="735" t="n"/>
      <c r="IG77" s="744" t="n"/>
      <c r="IH77" s="317" t="n"/>
      <c r="II77" s="743" t="inlineStr">
        <is>
          <t>HMO MEDICARE</t>
        </is>
      </c>
      <c r="IJ77" s="736">
        <f>SUM(IK77:IR77)</f>
        <v/>
      </c>
      <c r="IK77" s="737">
        <f>+HZ77/HY77</f>
        <v/>
      </c>
      <c r="IL77" s="737">
        <f>+IA77/HY77</f>
        <v/>
      </c>
      <c r="IM77" s="737">
        <f>+IB77/HY77</f>
        <v/>
      </c>
      <c r="IN77" s="737">
        <f>+IC77/HY77</f>
        <v/>
      </c>
      <c r="IO77" s="737">
        <f>+ID77/HY77</f>
        <v/>
      </c>
      <c r="IP77" s="737">
        <f>+IE77/HY77</f>
        <v/>
      </c>
      <c r="IQ77" s="737">
        <f>+IF77/HY77</f>
        <v/>
      </c>
      <c r="IR77" s="746">
        <f>+IG77/HY77</f>
        <v/>
      </c>
      <c r="IT77" s="743" t="inlineStr">
        <is>
          <t>HMO MEDICARE</t>
        </is>
      </c>
      <c r="IU77" s="2548">
        <f>+IV77/IV91</f>
        <v/>
      </c>
      <c r="IV77" s="734">
        <f>SUM(IX77:JD77)</f>
        <v/>
      </c>
      <c r="IW77" s="734" t="n"/>
      <c r="IX77" s="735" t="n"/>
      <c r="IY77" s="735" t="n"/>
      <c r="IZ77" s="735" t="n"/>
      <c r="JA77" s="735" t="n"/>
      <c r="JB77" s="735" t="n"/>
      <c r="JC77" s="735" t="n"/>
      <c r="JD77" s="744" t="n"/>
      <c r="JE77" s="317" t="n"/>
      <c r="JF77" s="743" t="inlineStr">
        <is>
          <t>HMO MEDICARE</t>
        </is>
      </c>
      <c r="JG77" s="736">
        <f>SUM(JH77:JO77)</f>
        <v/>
      </c>
      <c r="JH77" s="737">
        <f>+IW77/IV77</f>
        <v/>
      </c>
      <c r="JI77" s="737">
        <f>+IX77/IV77</f>
        <v/>
      </c>
      <c r="JJ77" s="737">
        <f>+IY77/IV77</f>
        <v/>
      </c>
      <c r="JK77" s="737">
        <f>+IZ77/IV77</f>
        <v/>
      </c>
      <c r="JL77" s="737">
        <f>+JA77/IV77</f>
        <v/>
      </c>
      <c r="JM77" s="737">
        <f>+JB77/IV77</f>
        <v/>
      </c>
      <c r="JN77" s="737">
        <f>+JC77/IV77</f>
        <v/>
      </c>
      <c r="JO77" s="746">
        <f>+JD77/IV77</f>
        <v/>
      </c>
      <c r="JQ77" s="743" t="inlineStr">
        <is>
          <t>HMO MEDICARE</t>
        </is>
      </c>
      <c r="JR77" s="2548">
        <f>+JS77/JS91</f>
        <v/>
      </c>
      <c r="JS77" s="734">
        <f>SUM(JU77:KA77)</f>
        <v/>
      </c>
      <c r="JT77" s="734" t="n"/>
      <c r="JU77" s="735" t="n"/>
      <c r="JV77" s="735" t="n"/>
      <c r="JW77" s="735" t="n"/>
      <c r="JX77" s="735" t="n"/>
      <c r="JY77" s="735" t="n"/>
      <c r="JZ77" s="735" t="n"/>
      <c r="KA77" s="744" t="n"/>
      <c r="KB77" s="317" t="n"/>
      <c r="KC77" s="743" t="inlineStr">
        <is>
          <t>HMO MEDICARE</t>
        </is>
      </c>
      <c r="KD77" s="736">
        <f>SUM(KE77:KL77)</f>
        <v/>
      </c>
      <c r="KE77" s="737">
        <f>+JT77/JS77</f>
        <v/>
      </c>
      <c r="KF77" s="737">
        <f>+JU77/JS77</f>
        <v/>
      </c>
      <c r="KG77" s="737">
        <f>+JV77/JS77</f>
        <v/>
      </c>
      <c r="KH77" s="737">
        <f>+JW77/JS77</f>
        <v/>
      </c>
      <c r="KI77" s="737">
        <f>+JX77/JS77</f>
        <v/>
      </c>
      <c r="KJ77" s="737">
        <f>+JY77/JS77</f>
        <v/>
      </c>
      <c r="KK77" s="737">
        <f>+JZ77/JS77</f>
        <v/>
      </c>
      <c r="KL77" s="746">
        <f>+KA77/JS77</f>
        <v/>
      </c>
    </row>
    <row r="78" ht="15.5" customHeight="1">
      <c r="A78" s="743" t="inlineStr">
        <is>
          <t>INSTITUTIONAL</t>
        </is>
      </c>
      <c r="B78" s="2548">
        <f>+C78/C91</f>
        <v/>
      </c>
      <c r="C78" s="734">
        <f>SUM(D78:K78)</f>
        <v/>
      </c>
      <c r="D78" s="734" t="n"/>
      <c r="E78" s="735" t="n"/>
      <c r="F78" s="735" t="n"/>
      <c r="G78" s="735" t="n"/>
      <c r="H78" s="735" t="n"/>
      <c r="I78" s="735" t="n"/>
      <c r="J78" s="735" t="n"/>
      <c r="K78" s="744" t="n"/>
      <c r="L78" s="317" t="n"/>
      <c r="M78" s="743" t="inlineStr">
        <is>
          <t>INSTITUTIONAL</t>
        </is>
      </c>
      <c r="N78" s="736">
        <f>SUM(O78:V78)</f>
        <v/>
      </c>
      <c r="O78" s="737">
        <f>+D78/C78</f>
        <v/>
      </c>
      <c r="P78" s="737">
        <f>+E78/C78</f>
        <v/>
      </c>
      <c r="Q78" s="737">
        <f>+F78/C78</f>
        <v/>
      </c>
      <c r="R78" s="737">
        <f>+G78/C78</f>
        <v/>
      </c>
      <c r="S78" s="737">
        <f>+H78/C78</f>
        <v/>
      </c>
      <c r="T78" s="737">
        <f>+I78/C78</f>
        <v/>
      </c>
      <c r="U78" s="737">
        <f>+J78/C78</f>
        <v/>
      </c>
      <c r="V78" s="746">
        <f>+K78/C78</f>
        <v/>
      </c>
      <c r="X78" s="743" t="inlineStr">
        <is>
          <t>INSTITUTIONAL</t>
        </is>
      </c>
      <c r="Y78" s="2548">
        <f>+Z78/Z91</f>
        <v/>
      </c>
      <c r="Z78" s="734">
        <f>SUM(AB78:AH78)</f>
        <v/>
      </c>
      <c r="AA78" s="734" t="n"/>
      <c r="AB78" s="735" t="n"/>
      <c r="AC78" s="735" t="n"/>
      <c r="AD78" s="735" t="n"/>
      <c r="AE78" s="735" t="n"/>
      <c r="AF78" s="735" t="n"/>
      <c r="AG78" s="735" t="n"/>
      <c r="AH78" s="744" t="n"/>
      <c r="AI78" s="317" t="n"/>
      <c r="AJ78" s="743" t="inlineStr">
        <is>
          <t>INSTITUTIONAL</t>
        </is>
      </c>
      <c r="AK78" s="736">
        <f>SUM(AL78:AS78)</f>
        <v/>
      </c>
      <c r="AL78" s="737">
        <f>+AA78/Z78</f>
        <v/>
      </c>
      <c r="AM78" s="737">
        <f>+AB78/Z78</f>
        <v/>
      </c>
      <c r="AN78" s="737">
        <f>+AC78/Z78</f>
        <v/>
      </c>
      <c r="AO78" s="737">
        <f>+AD78/Z78</f>
        <v/>
      </c>
      <c r="AP78" s="737">
        <f>+AE78/Z78</f>
        <v/>
      </c>
      <c r="AQ78" s="737">
        <f>+AF78/Z78</f>
        <v/>
      </c>
      <c r="AR78" s="737">
        <f>+AG78/Z78</f>
        <v/>
      </c>
      <c r="AS78" s="746">
        <f>+AH78/Z78</f>
        <v/>
      </c>
      <c r="AU78" s="743" t="inlineStr">
        <is>
          <t>INSTITUTIONAL</t>
        </is>
      </c>
      <c r="AV78" s="2548">
        <f>+AW78/AW91</f>
        <v/>
      </c>
      <c r="AW78" s="734">
        <f>SUM(AY78:BE78)</f>
        <v/>
      </c>
      <c r="AX78" s="734" t="n"/>
      <c r="AY78" s="735" t="n"/>
      <c r="AZ78" s="735" t="n"/>
      <c r="BA78" s="735" t="n"/>
      <c r="BB78" s="735" t="n"/>
      <c r="BC78" s="735" t="n"/>
      <c r="BD78" s="735" t="n"/>
      <c r="BE78" s="744" t="n"/>
      <c r="BF78" s="317" t="n"/>
      <c r="BG78" s="743" t="inlineStr">
        <is>
          <t>INSTITUTIONAL</t>
        </is>
      </c>
      <c r="BH78" s="736">
        <f>SUM(BI78:BP78)</f>
        <v/>
      </c>
      <c r="BI78" s="737">
        <f>+AX78/AW78</f>
        <v/>
      </c>
      <c r="BJ78" s="737">
        <f>+AY78/AW78</f>
        <v/>
      </c>
      <c r="BK78" s="737">
        <f>+AZ78/AW78</f>
        <v/>
      </c>
      <c r="BL78" s="737">
        <f>+BA78/AW78</f>
        <v/>
      </c>
      <c r="BM78" s="737">
        <f>+BB78/AW78</f>
        <v/>
      </c>
      <c r="BN78" s="737">
        <f>+BC78/AW78</f>
        <v/>
      </c>
      <c r="BO78" s="737">
        <f>+BD78/AW78</f>
        <v/>
      </c>
      <c r="BP78" s="746">
        <f>+BE78/AW78</f>
        <v/>
      </c>
      <c r="BR78" s="743" t="inlineStr">
        <is>
          <t>INSTITUTIONAL</t>
        </is>
      </c>
      <c r="BS78" s="2548">
        <f>+BT78/BT91</f>
        <v/>
      </c>
      <c r="BT78" s="734">
        <f>SUM(BV78:CB78)</f>
        <v/>
      </c>
      <c r="BU78" s="734" t="n"/>
      <c r="BV78" s="735" t="n"/>
      <c r="BW78" s="735" t="n"/>
      <c r="BX78" s="735" t="n"/>
      <c r="BY78" s="735" t="n"/>
      <c r="BZ78" s="735" t="n"/>
      <c r="CA78" s="735" t="n"/>
      <c r="CB78" s="744" t="n"/>
      <c r="CC78" s="317" t="n"/>
      <c r="CD78" s="743" t="inlineStr">
        <is>
          <t>INSTITUTIONAL</t>
        </is>
      </c>
      <c r="CE78" s="736">
        <f>SUM(CF78:CM78)</f>
        <v/>
      </c>
      <c r="CF78" s="737">
        <f>+BU78/BT78</f>
        <v/>
      </c>
      <c r="CG78" s="737">
        <f>+BV78/BT78</f>
        <v/>
      </c>
      <c r="CH78" s="737">
        <f>+BW78/BT78</f>
        <v/>
      </c>
      <c r="CI78" s="737">
        <f>+BX78/BT78</f>
        <v/>
      </c>
      <c r="CJ78" s="737">
        <f>+BY78/BT78</f>
        <v/>
      </c>
      <c r="CK78" s="737">
        <f>+BZ78/BT78</f>
        <v/>
      </c>
      <c r="CL78" s="737">
        <f>+CA78/BT78</f>
        <v/>
      </c>
      <c r="CM78" s="746">
        <f>+CB78/BT78</f>
        <v/>
      </c>
      <c r="CO78" s="743" t="inlineStr">
        <is>
          <t>INSTITUTIONAL</t>
        </is>
      </c>
      <c r="CP78" s="2548">
        <f>+CQ78/CQ91</f>
        <v/>
      </c>
      <c r="CQ78" s="734">
        <f>SUM(CS78:CY78)</f>
        <v/>
      </c>
      <c r="CR78" s="734" t="n"/>
      <c r="CS78" s="735" t="n"/>
      <c r="CT78" s="735" t="n"/>
      <c r="CU78" s="735" t="n"/>
      <c r="CV78" s="735" t="n"/>
      <c r="CW78" s="735" t="n"/>
      <c r="CX78" s="735" t="n"/>
      <c r="CY78" s="744" t="n"/>
      <c r="CZ78" s="317" t="n"/>
      <c r="DA78" s="743" t="inlineStr">
        <is>
          <t>INSTITUTIONAL</t>
        </is>
      </c>
      <c r="DB78" s="736">
        <f>SUM(DC78:DJ78)</f>
        <v/>
      </c>
      <c r="DC78" s="737">
        <f>+CR78/CQ78</f>
        <v/>
      </c>
      <c r="DD78" s="737">
        <f>+CS78/CQ78</f>
        <v/>
      </c>
      <c r="DE78" s="737">
        <f>+CT78/CQ78</f>
        <v/>
      </c>
      <c r="DF78" s="737">
        <f>+CU78/CQ78</f>
        <v/>
      </c>
      <c r="DG78" s="737">
        <f>+CV78/CQ78</f>
        <v/>
      </c>
      <c r="DH78" s="737">
        <f>+CW78/CQ78</f>
        <v/>
      </c>
      <c r="DI78" s="737">
        <f>+CX78/CQ78</f>
        <v/>
      </c>
      <c r="DJ78" s="746">
        <f>+CY78/CQ78</f>
        <v/>
      </c>
      <c r="DL78" s="743" t="inlineStr">
        <is>
          <t>INSTITUTIONAL</t>
        </is>
      </c>
      <c r="DM78" s="2548">
        <f>+DN78/DN91</f>
        <v/>
      </c>
      <c r="DN78" s="734">
        <f>SUM(DP78:DV78)</f>
        <v/>
      </c>
      <c r="DO78" s="734" t="n"/>
      <c r="DP78" s="735" t="n"/>
      <c r="DQ78" s="735" t="n"/>
      <c r="DR78" s="735" t="n"/>
      <c r="DS78" s="735" t="n"/>
      <c r="DT78" s="735" t="n"/>
      <c r="DU78" s="735" t="n"/>
      <c r="DV78" s="744" t="n"/>
      <c r="DW78" s="317" t="n"/>
      <c r="DX78" s="743" t="inlineStr">
        <is>
          <t>INSTITUTIONAL</t>
        </is>
      </c>
      <c r="DY78" s="736">
        <f>SUM(DZ78:EG78)</f>
        <v/>
      </c>
      <c r="DZ78" s="737">
        <f>+DO78/DN78</f>
        <v/>
      </c>
      <c r="EA78" s="737">
        <f>+DP78/DN78</f>
        <v/>
      </c>
      <c r="EB78" s="737">
        <f>+DQ78/DN78</f>
        <v/>
      </c>
      <c r="EC78" s="737">
        <f>+DR78/DN78</f>
        <v/>
      </c>
      <c r="ED78" s="737">
        <f>+DS78/DN78</f>
        <v/>
      </c>
      <c r="EE78" s="737">
        <f>+DT78/DN78</f>
        <v/>
      </c>
      <c r="EF78" s="737">
        <f>+DU78/DN78</f>
        <v/>
      </c>
      <c r="EG78" s="746">
        <f>+DV78/DN78</f>
        <v/>
      </c>
      <c r="EI78" s="743" t="inlineStr">
        <is>
          <t>INSTITUTIONAL</t>
        </is>
      </c>
      <c r="EJ78" s="2548">
        <f>+EK78/EK91</f>
        <v/>
      </c>
      <c r="EK78" s="734">
        <f>SUM(EM78:ES78)</f>
        <v/>
      </c>
      <c r="EL78" s="734" t="n"/>
      <c r="EM78" s="735" t="n"/>
      <c r="EN78" s="735" t="n"/>
      <c r="EO78" s="735" t="n"/>
      <c r="EP78" s="735" t="n"/>
      <c r="EQ78" s="735" t="n"/>
      <c r="ER78" s="735" t="n"/>
      <c r="ES78" s="744" t="n"/>
      <c r="ET78" s="317" t="n"/>
      <c r="EU78" s="743" t="inlineStr">
        <is>
          <t>INSTITUTIONAL</t>
        </is>
      </c>
      <c r="EV78" s="736">
        <f>SUM(EW78:FD78)</f>
        <v/>
      </c>
      <c r="EW78" s="737">
        <f>+EL78/EK78</f>
        <v/>
      </c>
      <c r="EX78" s="737">
        <f>+EM78/EK78</f>
        <v/>
      </c>
      <c r="EY78" s="737">
        <f>+EN78/EK78</f>
        <v/>
      </c>
      <c r="EZ78" s="737">
        <f>+EO78/EK78</f>
        <v/>
      </c>
      <c r="FA78" s="737">
        <f>+EP78/EK78</f>
        <v/>
      </c>
      <c r="FB78" s="737">
        <f>+EQ78/EK78</f>
        <v/>
      </c>
      <c r="FC78" s="737">
        <f>+ER78/EK78</f>
        <v/>
      </c>
      <c r="FD78" s="746">
        <f>+ES78/EK78</f>
        <v/>
      </c>
      <c r="FF78" s="743" t="inlineStr">
        <is>
          <t>INSTITUTIONAL</t>
        </is>
      </c>
      <c r="FG78" s="2548">
        <f>+FH78/FH91</f>
        <v/>
      </c>
      <c r="FH78" s="734">
        <f>SUM(FJ78:FP78)</f>
        <v/>
      </c>
      <c r="FI78" s="734" t="n"/>
      <c r="FJ78" s="735" t="n"/>
      <c r="FK78" s="735" t="n"/>
      <c r="FL78" s="735" t="n"/>
      <c r="FM78" s="735" t="n"/>
      <c r="FN78" s="735" t="n"/>
      <c r="FO78" s="735" t="n"/>
      <c r="FP78" s="744" t="n"/>
      <c r="FQ78" s="317" t="n"/>
      <c r="FR78" s="743" t="inlineStr">
        <is>
          <t>INSTITUTIONAL</t>
        </is>
      </c>
      <c r="FS78" s="736">
        <f>SUM(FT78:GA78)</f>
        <v/>
      </c>
      <c r="FT78" s="737">
        <f>+FI78/FH78</f>
        <v/>
      </c>
      <c r="FU78" s="737">
        <f>+FJ78/FH78</f>
        <v/>
      </c>
      <c r="FV78" s="737">
        <f>+FK78/FH78</f>
        <v/>
      </c>
      <c r="FW78" s="737">
        <f>+FL78/FH78</f>
        <v/>
      </c>
      <c r="FX78" s="737">
        <f>+FM78/FH78</f>
        <v/>
      </c>
      <c r="FY78" s="737">
        <f>+FN78/FH78</f>
        <v/>
      </c>
      <c r="FZ78" s="737">
        <f>+FO78/FH78</f>
        <v/>
      </c>
      <c r="GA78" s="746">
        <f>+FP78/FH78</f>
        <v/>
      </c>
      <c r="GC78" s="743" t="inlineStr">
        <is>
          <t>INSTITUTIONAL</t>
        </is>
      </c>
      <c r="GD78" s="2548">
        <f>+GE78/GE91</f>
        <v/>
      </c>
      <c r="GE78" s="734">
        <f>SUM(GG78:GM78)</f>
        <v/>
      </c>
      <c r="GF78" s="734" t="n"/>
      <c r="GG78" s="735" t="n"/>
      <c r="GH78" s="735" t="n"/>
      <c r="GI78" s="735" t="n"/>
      <c r="GJ78" s="735" t="n"/>
      <c r="GK78" s="735" t="n"/>
      <c r="GL78" s="735" t="n"/>
      <c r="GM78" s="744" t="n"/>
      <c r="GN78" s="317" t="n"/>
      <c r="GO78" s="743" t="inlineStr">
        <is>
          <t>INSTITUTIONAL</t>
        </is>
      </c>
      <c r="GP78" s="736">
        <f>SUM(GQ78:GX78)</f>
        <v/>
      </c>
      <c r="GQ78" s="737">
        <f>+GF78/GE78</f>
        <v/>
      </c>
      <c r="GR78" s="737">
        <f>+GG78/GE78</f>
        <v/>
      </c>
      <c r="GS78" s="737">
        <f>+GH78/GE78</f>
        <v/>
      </c>
      <c r="GT78" s="737">
        <f>+GI78/GE78</f>
        <v/>
      </c>
      <c r="GU78" s="737">
        <f>+GJ78/GE78</f>
        <v/>
      </c>
      <c r="GV78" s="737">
        <f>+GK78/GE78</f>
        <v/>
      </c>
      <c r="GW78" s="737">
        <f>+GL78/GE78</f>
        <v/>
      </c>
      <c r="GX78" s="746">
        <f>+GM78/GE78</f>
        <v/>
      </c>
      <c r="GZ78" s="743" t="inlineStr">
        <is>
          <t>INSTITUTIONAL</t>
        </is>
      </c>
      <c r="HA78" s="2548">
        <f>+HB78/HB91</f>
        <v/>
      </c>
      <c r="HB78" s="734">
        <f>SUM(HD78:HJ78)</f>
        <v/>
      </c>
      <c r="HC78" s="734" t="n"/>
      <c r="HD78" s="735" t="n"/>
      <c r="HE78" s="735" t="n"/>
      <c r="HF78" s="735" t="n"/>
      <c r="HG78" s="735" t="n"/>
      <c r="HH78" s="735" t="n"/>
      <c r="HI78" s="735" t="n"/>
      <c r="HJ78" s="744" t="n"/>
      <c r="HK78" s="317" t="n"/>
      <c r="HL78" s="743" t="inlineStr">
        <is>
          <t>INSTITUTIONAL</t>
        </is>
      </c>
      <c r="HM78" s="736">
        <f>SUM(HN78:HU78)</f>
        <v/>
      </c>
      <c r="HN78" s="737">
        <f>+HC78/HB78</f>
        <v/>
      </c>
      <c r="HO78" s="737">
        <f>+HD78/HB78</f>
        <v/>
      </c>
      <c r="HP78" s="737">
        <f>+HE78/HB78</f>
        <v/>
      </c>
      <c r="HQ78" s="737">
        <f>+HF78/HB78</f>
        <v/>
      </c>
      <c r="HR78" s="737">
        <f>+HG78/HB78</f>
        <v/>
      </c>
      <c r="HS78" s="737">
        <f>+HH78/HB78</f>
        <v/>
      </c>
      <c r="HT78" s="737">
        <f>+HI78/HB78</f>
        <v/>
      </c>
      <c r="HU78" s="746">
        <f>+HJ78/HB78</f>
        <v/>
      </c>
      <c r="HW78" s="743" t="inlineStr">
        <is>
          <t>INSTITUTIONAL</t>
        </is>
      </c>
      <c r="HX78" s="2548">
        <f>+HY78/HY91</f>
        <v/>
      </c>
      <c r="HY78" s="734">
        <f>SUM(IA78:IG78)</f>
        <v/>
      </c>
      <c r="HZ78" s="734" t="n"/>
      <c r="IA78" s="735" t="n"/>
      <c r="IB78" s="735" t="n"/>
      <c r="IC78" s="735" t="n"/>
      <c r="ID78" s="735" t="n"/>
      <c r="IE78" s="735" t="n"/>
      <c r="IF78" s="735" t="n"/>
      <c r="IG78" s="744" t="n"/>
      <c r="IH78" s="317" t="n"/>
      <c r="II78" s="743" t="inlineStr">
        <is>
          <t>INSTITUTIONAL</t>
        </is>
      </c>
      <c r="IJ78" s="736">
        <f>SUM(IK78:IR78)</f>
        <v/>
      </c>
      <c r="IK78" s="737">
        <f>+HZ78/HY78</f>
        <v/>
      </c>
      <c r="IL78" s="737">
        <f>+IA78/HY78</f>
        <v/>
      </c>
      <c r="IM78" s="737">
        <f>+IB78/HY78</f>
        <v/>
      </c>
      <c r="IN78" s="737">
        <f>+IC78/HY78</f>
        <v/>
      </c>
      <c r="IO78" s="737">
        <f>+ID78/HY78</f>
        <v/>
      </c>
      <c r="IP78" s="737">
        <f>+IE78/HY78</f>
        <v/>
      </c>
      <c r="IQ78" s="737">
        <f>+IF78/HY78</f>
        <v/>
      </c>
      <c r="IR78" s="746">
        <f>+IG78/HY78</f>
        <v/>
      </c>
      <c r="IT78" s="743" t="inlineStr">
        <is>
          <t>INSTITUTIONAL</t>
        </is>
      </c>
      <c r="IU78" s="2548">
        <f>+IV78/IV91</f>
        <v/>
      </c>
      <c r="IV78" s="734">
        <f>SUM(IX78:JD78)</f>
        <v/>
      </c>
      <c r="IW78" s="734" t="n"/>
      <c r="IX78" s="735" t="n"/>
      <c r="IY78" s="735" t="n"/>
      <c r="IZ78" s="735" t="n"/>
      <c r="JA78" s="735" t="n"/>
      <c r="JB78" s="735" t="n"/>
      <c r="JC78" s="735" t="n"/>
      <c r="JD78" s="744" t="n"/>
      <c r="JE78" s="317" t="n"/>
      <c r="JF78" s="743" t="inlineStr">
        <is>
          <t>INSTITUTIONAL</t>
        </is>
      </c>
      <c r="JG78" s="736">
        <f>SUM(JH78:JO78)</f>
        <v/>
      </c>
      <c r="JH78" s="737">
        <f>+IW78/IV78</f>
        <v/>
      </c>
      <c r="JI78" s="737">
        <f>+IX78/IV78</f>
        <v/>
      </c>
      <c r="JJ78" s="737">
        <f>+IY78/IV78</f>
        <v/>
      </c>
      <c r="JK78" s="737">
        <f>+IZ78/IV78</f>
        <v/>
      </c>
      <c r="JL78" s="737">
        <f>+JA78/IV78</f>
        <v/>
      </c>
      <c r="JM78" s="737">
        <f>+JB78/IV78</f>
        <v/>
      </c>
      <c r="JN78" s="737">
        <f>+JC78/IV78</f>
        <v/>
      </c>
      <c r="JO78" s="746">
        <f>+JD78/IV78</f>
        <v/>
      </c>
      <c r="JQ78" s="743" t="inlineStr">
        <is>
          <t>INSTITUTIONAL</t>
        </is>
      </c>
      <c r="JR78" s="2548">
        <f>+JS78/JS91</f>
        <v/>
      </c>
      <c r="JS78" s="734">
        <f>SUM(JU78:KA78)</f>
        <v/>
      </c>
      <c r="JT78" s="734" t="n"/>
      <c r="JU78" s="735" t="n"/>
      <c r="JV78" s="735" t="n"/>
      <c r="JW78" s="735" t="n"/>
      <c r="JX78" s="735" t="n"/>
      <c r="JY78" s="735" t="n"/>
      <c r="JZ78" s="735" t="n"/>
      <c r="KA78" s="744" t="n"/>
      <c r="KB78" s="317" t="n"/>
      <c r="KC78" s="743" t="inlineStr">
        <is>
          <t>INSTITUTIONAL</t>
        </is>
      </c>
      <c r="KD78" s="736">
        <f>SUM(KE78:KL78)</f>
        <v/>
      </c>
      <c r="KE78" s="737">
        <f>+JT78/JS78</f>
        <v/>
      </c>
      <c r="KF78" s="737">
        <f>+JU78/JS78</f>
        <v/>
      </c>
      <c r="KG78" s="737">
        <f>+JV78/JS78</f>
        <v/>
      </c>
      <c r="KH78" s="737">
        <f>+JW78/JS78</f>
        <v/>
      </c>
      <c r="KI78" s="737">
        <f>+JX78/JS78</f>
        <v/>
      </c>
      <c r="KJ78" s="737">
        <f>+JY78/JS78</f>
        <v/>
      </c>
      <c r="KK78" s="737">
        <f>+JZ78/JS78</f>
        <v/>
      </c>
      <c r="KL78" s="746">
        <f>+KA78/JS78</f>
        <v/>
      </c>
    </row>
    <row r="79" ht="15.5" customHeight="1">
      <c r="A79" s="743" t="inlineStr">
        <is>
          <t>MANAGED CARE</t>
        </is>
      </c>
      <c r="B79" s="2548">
        <f>+C79/C91</f>
        <v/>
      </c>
      <c r="C79" s="734">
        <f>SUM(D79:K79)</f>
        <v/>
      </c>
      <c r="D79" s="734" t="n"/>
      <c r="E79" s="735" t="n"/>
      <c r="F79" s="735" t="n"/>
      <c r="G79" s="735" t="n"/>
      <c r="H79" s="735" t="n"/>
      <c r="I79" s="735" t="n"/>
      <c r="J79" s="735" t="n"/>
      <c r="K79" s="744" t="n"/>
      <c r="L79" s="317" t="n"/>
      <c r="M79" s="743" t="inlineStr">
        <is>
          <t>MANAGED CARE</t>
        </is>
      </c>
      <c r="N79" s="736">
        <f>SUM(O79:V79)</f>
        <v/>
      </c>
      <c r="O79" s="737">
        <f>+D79/C79</f>
        <v/>
      </c>
      <c r="P79" s="737">
        <f>+E79/C79</f>
        <v/>
      </c>
      <c r="Q79" s="737">
        <f>+F79/C79</f>
        <v/>
      </c>
      <c r="R79" s="737">
        <f>+G79/C79</f>
        <v/>
      </c>
      <c r="S79" s="737">
        <f>+H79/C79</f>
        <v/>
      </c>
      <c r="T79" s="737">
        <f>+I79/C79</f>
        <v/>
      </c>
      <c r="U79" s="737">
        <f>+J79/C79</f>
        <v/>
      </c>
      <c r="V79" s="746">
        <f>+K79/C79</f>
        <v/>
      </c>
      <c r="X79" s="743" t="inlineStr">
        <is>
          <t>MANAGED CARE</t>
        </is>
      </c>
      <c r="Y79" s="2548">
        <f>+Z79/Z91</f>
        <v/>
      </c>
      <c r="Z79" s="734">
        <f>SUM(AB79:AH79)</f>
        <v/>
      </c>
      <c r="AA79" s="734" t="n"/>
      <c r="AB79" s="735" t="n"/>
      <c r="AC79" s="735" t="n"/>
      <c r="AD79" s="735" t="n"/>
      <c r="AE79" s="735" t="n"/>
      <c r="AF79" s="735" t="n"/>
      <c r="AG79" s="735" t="n"/>
      <c r="AH79" s="744" t="n"/>
      <c r="AI79" s="317" t="n"/>
      <c r="AJ79" s="743" t="inlineStr">
        <is>
          <t>MANAGED CARE</t>
        </is>
      </c>
      <c r="AK79" s="736">
        <f>SUM(AL79:AS79)</f>
        <v/>
      </c>
      <c r="AL79" s="737">
        <f>+AA79/Z79</f>
        <v/>
      </c>
      <c r="AM79" s="737">
        <f>+AB79/Z79</f>
        <v/>
      </c>
      <c r="AN79" s="737">
        <f>+AC79/Z79</f>
        <v/>
      </c>
      <c r="AO79" s="737">
        <f>+AD79/Z79</f>
        <v/>
      </c>
      <c r="AP79" s="737">
        <f>+AE79/Z79</f>
        <v/>
      </c>
      <c r="AQ79" s="737">
        <f>+AF79/Z79</f>
        <v/>
      </c>
      <c r="AR79" s="737">
        <f>+AG79/Z79</f>
        <v/>
      </c>
      <c r="AS79" s="746">
        <f>+AH79/Z79</f>
        <v/>
      </c>
      <c r="AU79" s="743" t="inlineStr">
        <is>
          <t>MANAGED CARE</t>
        </is>
      </c>
      <c r="AV79" s="2548">
        <f>+AW79/AW91</f>
        <v/>
      </c>
      <c r="AW79" s="734">
        <f>SUM(AY79:BE79)</f>
        <v/>
      </c>
      <c r="AX79" s="734" t="n"/>
      <c r="AY79" s="735" t="n"/>
      <c r="AZ79" s="735" t="n"/>
      <c r="BA79" s="735" t="n"/>
      <c r="BB79" s="735" t="n"/>
      <c r="BC79" s="735" t="n"/>
      <c r="BD79" s="735" t="n"/>
      <c r="BE79" s="744" t="n"/>
      <c r="BF79" s="317" t="n"/>
      <c r="BG79" s="743" t="inlineStr">
        <is>
          <t>MANAGED CARE</t>
        </is>
      </c>
      <c r="BH79" s="736">
        <f>SUM(BI79:BP79)</f>
        <v/>
      </c>
      <c r="BI79" s="737">
        <f>+AX79/AW79</f>
        <v/>
      </c>
      <c r="BJ79" s="737">
        <f>+AY79/AW79</f>
        <v/>
      </c>
      <c r="BK79" s="737">
        <f>+AZ79/AW79</f>
        <v/>
      </c>
      <c r="BL79" s="737">
        <f>+BA79/AW79</f>
        <v/>
      </c>
      <c r="BM79" s="737">
        <f>+BB79/AW79</f>
        <v/>
      </c>
      <c r="BN79" s="737">
        <f>+BC79/AW79</f>
        <v/>
      </c>
      <c r="BO79" s="737">
        <f>+BD79/AW79</f>
        <v/>
      </c>
      <c r="BP79" s="746">
        <f>+BE79/AW79</f>
        <v/>
      </c>
      <c r="BR79" s="743" t="inlineStr">
        <is>
          <t>MANAGED CARE</t>
        </is>
      </c>
      <c r="BS79" s="2548">
        <f>+BT79/BT91</f>
        <v/>
      </c>
      <c r="BT79" s="734">
        <f>SUM(BV79:CB79)</f>
        <v/>
      </c>
      <c r="BU79" s="734" t="n"/>
      <c r="BV79" s="735" t="n"/>
      <c r="BW79" s="735" t="n"/>
      <c r="BX79" s="735" t="n"/>
      <c r="BY79" s="735" t="n"/>
      <c r="BZ79" s="735" t="n"/>
      <c r="CA79" s="735" t="n"/>
      <c r="CB79" s="744" t="n"/>
      <c r="CC79" s="317" t="n"/>
      <c r="CD79" s="743" t="inlineStr">
        <is>
          <t>MANAGED CARE</t>
        </is>
      </c>
      <c r="CE79" s="736">
        <f>SUM(CF79:CM79)</f>
        <v/>
      </c>
      <c r="CF79" s="737">
        <f>+BU79/BT79</f>
        <v/>
      </c>
      <c r="CG79" s="737">
        <f>+BV79/BT79</f>
        <v/>
      </c>
      <c r="CH79" s="737">
        <f>+BW79/BT79</f>
        <v/>
      </c>
      <c r="CI79" s="737">
        <f>+BX79/BT79</f>
        <v/>
      </c>
      <c r="CJ79" s="737">
        <f>+BY79/BT79</f>
        <v/>
      </c>
      <c r="CK79" s="737">
        <f>+BZ79/BT79</f>
        <v/>
      </c>
      <c r="CL79" s="737">
        <f>+CA79/BT79</f>
        <v/>
      </c>
      <c r="CM79" s="746">
        <f>+CB79/BT79</f>
        <v/>
      </c>
      <c r="CO79" s="743" t="inlineStr">
        <is>
          <t>MANAGED CARE</t>
        </is>
      </c>
      <c r="CP79" s="2548">
        <f>+CQ79/CQ91</f>
        <v/>
      </c>
      <c r="CQ79" s="734">
        <f>SUM(CS79:CY79)</f>
        <v/>
      </c>
      <c r="CR79" s="734" t="n"/>
      <c r="CS79" s="735" t="n"/>
      <c r="CT79" s="735" t="n"/>
      <c r="CU79" s="735" t="n"/>
      <c r="CV79" s="735" t="n"/>
      <c r="CW79" s="735" t="n"/>
      <c r="CX79" s="735" t="n"/>
      <c r="CY79" s="744" t="n"/>
      <c r="CZ79" s="317" t="n"/>
      <c r="DA79" s="743" t="inlineStr">
        <is>
          <t>MANAGED CARE</t>
        </is>
      </c>
      <c r="DB79" s="736">
        <f>SUM(DC79:DJ79)</f>
        <v/>
      </c>
      <c r="DC79" s="737">
        <f>+CR79/CQ79</f>
        <v/>
      </c>
      <c r="DD79" s="737">
        <f>+CS79/CQ79</f>
        <v/>
      </c>
      <c r="DE79" s="737">
        <f>+CT79/CQ79</f>
        <v/>
      </c>
      <c r="DF79" s="737">
        <f>+CU79/CQ79</f>
        <v/>
      </c>
      <c r="DG79" s="737">
        <f>+CV79/CQ79</f>
        <v/>
      </c>
      <c r="DH79" s="737">
        <f>+CW79/CQ79</f>
        <v/>
      </c>
      <c r="DI79" s="737">
        <f>+CX79/CQ79</f>
        <v/>
      </c>
      <c r="DJ79" s="746">
        <f>+CY79/CQ79</f>
        <v/>
      </c>
      <c r="DL79" s="743" t="inlineStr">
        <is>
          <t>MANAGED CARE</t>
        </is>
      </c>
      <c r="DM79" s="2548">
        <f>+DN79/DN91</f>
        <v/>
      </c>
      <c r="DN79" s="734">
        <f>SUM(DP79:DV79)</f>
        <v/>
      </c>
      <c r="DO79" s="734" t="n"/>
      <c r="DP79" s="735" t="n"/>
      <c r="DQ79" s="735" t="n"/>
      <c r="DR79" s="735" t="n"/>
      <c r="DS79" s="735" t="n"/>
      <c r="DT79" s="735" t="n"/>
      <c r="DU79" s="735" t="n"/>
      <c r="DV79" s="744" t="n"/>
      <c r="DW79" s="317" t="n"/>
      <c r="DX79" s="743" t="inlineStr">
        <is>
          <t>MANAGED CARE</t>
        </is>
      </c>
      <c r="DY79" s="736">
        <f>SUM(DZ79:EG79)</f>
        <v/>
      </c>
      <c r="DZ79" s="737">
        <f>+DO79/DN79</f>
        <v/>
      </c>
      <c r="EA79" s="737">
        <f>+DP79/DN79</f>
        <v/>
      </c>
      <c r="EB79" s="737">
        <f>+DQ79/DN79</f>
        <v/>
      </c>
      <c r="EC79" s="737">
        <f>+DR79/DN79</f>
        <v/>
      </c>
      <c r="ED79" s="737">
        <f>+DS79/DN79</f>
        <v/>
      </c>
      <c r="EE79" s="737">
        <f>+DT79/DN79</f>
        <v/>
      </c>
      <c r="EF79" s="737">
        <f>+DU79/DN79</f>
        <v/>
      </c>
      <c r="EG79" s="746">
        <f>+DV79/DN79</f>
        <v/>
      </c>
      <c r="EI79" s="743" t="inlineStr">
        <is>
          <t>MANAGED CARE</t>
        </is>
      </c>
      <c r="EJ79" s="2548">
        <f>+EK79/EK91</f>
        <v/>
      </c>
      <c r="EK79" s="734">
        <f>SUM(EM79:ES79)</f>
        <v/>
      </c>
      <c r="EL79" s="734" t="n"/>
      <c r="EM79" s="735" t="n"/>
      <c r="EN79" s="735" t="n"/>
      <c r="EO79" s="735" t="n"/>
      <c r="EP79" s="735" t="n"/>
      <c r="EQ79" s="735" t="n"/>
      <c r="ER79" s="735" t="n"/>
      <c r="ES79" s="744" t="n"/>
      <c r="ET79" s="317" t="n"/>
      <c r="EU79" s="743" t="inlineStr">
        <is>
          <t>MANAGED CARE</t>
        </is>
      </c>
      <c r="EV79" s="736">
        <f>SUM(EW79:FD79)</f>
        <v/>
      </c>
      <c r="EW79" s="737">
        <f>+EL79/EK79</f>
        <v/>
      </c>
      <c r="EX79" s="737">
        <f>+EM79/EK79</f>
        <v/>
      </c>
      <c r="EY79" s="737">
        <f>+EN79/EK79</f>
        <v/>
      </c>
      <c r="EZ79" s="737">
        <f>+EO79/EK79</f>
        <v/>
      </c>
      <c r="FA79" s="737">
        <f>+EP79/EK79</f>
        <v/>
      </c>
      <c r="FB79" s="737">
        <f>+EQ79/EK79</f>
        <v/>
      </c>
      <c r="FC79" s="737">
        <f>+ER79/EK79</f>
        <v/>
      </c>
      <c r="FD79" s="746">
        <f>+ES79/EK79</f>
        <v/>
      </c>
      <c r="FF79" s="743" t="inlineStr">
        <is>
          <t>MANAGED CARE</t>
        </is>
      </c>
      <c r="FG79" s="2548">
        <f>+FH79/FH91</f>
        <v/>
      </c>
      <c r="FH79" s="734">
        <f>SUM(FJ79:FP79)</f>
        <v/>
      </c>
      <c r="FI79" s="734" t="n"/>
      <c r="FJ79" s="735" t="n"/>
      <c r="FK79" s="735" t="n"/>
      <c r="FL79" s="735" t="n"/>
      <c r="FM79" s="735" t="n"/>
      <c r="FN79" s="735" t="n"/>
      <c r="FO79" s="735" t="n"/>
      <c r="FP79" s="744" t="n"/>
      <c r="FQ79" s="317" t="n"/>
      <c r="FR79" s="743" t="inlineStr">
        <is>
          <t>MANAGED CARE</t>
        </is>
      </c>
      <c r="FS79" s="736">
        <f>SUM(FT79:GA79)</f>
        <v/>
      </c>
      <c r="FT79" s="737">
        <f>+FI79/FH79</f>
        <v/>
      </c>
      <c r="FU79" s="737">
        <f>+FJ79/FH79</f>
        <v/>
      </c>
      <c r="FV79" s="737">
        <f>+FK79/FH79</f>
        <v/>
      </c>
      <c r="FW79" s="737">
        <f>+FL79/FH79</f>
        <v/>
      </c>
      <c r="FX79" s="737">
        <f>+FM79/FH79</f>
        <v/>
      </c>
      <c r="FY79" s="737">
        <f>+FN79/FH79</f>
        <v/>
      </c>
      <c r="FZ79" s="737">
        <f>+FO79/FH79</f>
        <v/>
      </c>
      <c r="GA79" s="746">
        <f>+FP79/FH79</f>
        <v/>
      </c>
      <c r="GC79" s="743" t="inlineStr">
        <is>
          <t>MANAGED CARE</t>
        </is>
      </c>
      <c r="GD79" s="2548">
        <f>+GE79/GE91</f>
        <v/>
      </c>
      <c r="GE79" s="734">
        <f>SUM(GG79:GM79)</f>
        <v/>
      </c>
      <c r="GF79" s="734" t="n"/>
      <c r="GG79" s="735" t="n"/>
      <c r="GH79" s="735" t="n"/>
      <c r="GI79" s="735" t="n"/>
      <c r="GJ79" s="735" t="n"/>
      <c r="GK79" s="735" t="n"/>
      <c r="GL79" s="735" t="n"/>
      <c r="GM79" s="744" t="n"/>
      <c r="GN79" s="317" t="n"/>
      <c r="GO79" s="743" t="inlineStr">
        <is>
          <t>MANAGED CARE</t>
        </is>
      </c>
      <c r="GP79" s="736">
        <f>SUM(GQ79:GX79)</f>
        <v/>
      </c>
      <c r="GQ79" s="737">
        <f>+GF79/GE79</f>
        <v/>
      </c>
      <c r="GR79" s="737">
        <f>+GG79/GE79</f>
        <v/>
      </c>
      <c r="GS79" s="737">
        <f>+GH79/GE79</f>
        <v/>
      </c>
      <c r="GT79" s="737">
        <f>+GI79/GE79</f>
        <v/>
      </c>
      <c r="GU79" s="737">
        <f>+GJ79/GE79</f>
        <v/>
      </c>
      <c r="GV79" s="737">
        <f>+GK79/GE79</f>
        <v/>
      </c>
      <c r="GW79" s="737">
        <f>+GL79/GE79</f>
        <v/>
      </c>
      <c r="GX79" s="746">
        <f>+GM79/GE79</f>
        <v/>
      </c>
      <c r="GZ79" s="743" t="inlineStr">
        <is>
          <t>MANAGED CARE</t>
        </is>
      </c>
      <c r="HA79" s="2548">
        <f>+HB79/HB91</f>
        <v/>
      </c>
      <c r="HB79" s="734">
        <f>SUM(HD79:HJ79)</f>
        <v/>
      </c>
      <c r="HC79" s="734" t="n"/>
      <c r="HD79" s="735" t="n"/>
      <c r="HE79" s="735" t="n"/>
      <c r="HF79" s="735" t="n"/>
      <c r="HG79" s="735" t="n"/>
      <c r="HH79" s="735" t="n"/>
      <c r="HI79" s="735" t="n"/>
      <c r="HJ79" s="744" t="n"/>
      <c r="HK79" s="317" t="n"/>
      <c r="HL79" s="743" t="inlineStr">
        <is>
          <t>MANAGED CARE</t>
        </is>
      </c>
      <c r="HM79" s="736">
        <f>SUM(HN79:HU79)</f>
        <v/>
      </c>
      <c r="HN79" s="737">
        <f>+HC79/HB79</f>
        <v/>
      </c>
      <c r="HO79" s="737">
        <f>+HD79/HB79</f>
        <v/>
      </c>
      <c r="HP79" s="737">
        <f>+HE79/HB79</f>
        <v/>
      </c>
      <c r="HQ79" s="737">
        <f>+HF79/HB79</f>
        <v/>
      </c>
      <c r="HR79" s="737">
        <f>+HG79/HB79</f>
        <v/>
      </c>
      <c r="HS79" s="737">
        <f>+HH79/HB79</f>
        <v/>
      </c>
      <c r="HT79" s="737">
        <f>+HI79/HB79</f>
        <v/>
      </c>
      <c r="HU79" s="746">
        <f>+HJ79/HB79</f>
        <v/>
      </c>
      <c r="HW79" s="743" t="inlineStr">
        <is>
          <t>MANAGED CARE</t>
        </is>
      </c>
      <c r="HX79" s="2548">
        <f>+HY79/HY91</f>
        <v/>
      </c>
      <c r="HY79" s="734">
        <f>SUM(IA79:IG79)</f>
        <v/>
      </c>
      <c r="HZ79" s="734" t="n"/>
      <c r="IA79" s="735" t="n"/>
      <c r="IB79" s="735" t="n"/>
      <c r="IC79" s="735" t="n"/>
      <c r="ID79" s="735" t="n"/>
      <c r="IE79" s="735" t="n"/>
      <c r="IF79" s="735" t="n"/>
      <c r="IG79" s="744" t="n"/>
      <c r="IH79" s="317" t="n"/>
      <c r="II79" s="743" t="inlineStr">
        <is>
          <t>MANAGED CARE</t>
        </is>
      </c>
      <c r="IJ79" s="736">
        <f>SUM(IK79:IR79)</f>
        <v/>
      </c>
      <c r="IK79" s="737">
        <f>+HZ79/HY79</f>
        <v/>
      </c>
      <c r="IL79" s="737">
        <f>+IA79/HY79</f>
        <v/>
      </c>
      <c r="IM79" s="737">
        <f>+IB79/HY79</f>
        <v/>
      </c>
      <c r="IN79" s="737">
        <f>+IC79/HY79</f>
        <v/>
      </c>
      <c r="IO79" s="737">
        <f>+ID79/HY79</f>
        <v/>
      </c>
      <c r="IP79" s="737">
        <f>+IE79/HY79</f>
        <v/>
      </c>
      <c r="IQ79" s="737">
        <f>+IF79/HY79</f>
        <v/>
      </c>
      <c r="IR79" s="746">
        <f>+IG79/HY79</f>
        <v/>
      </c>
      <c r="IT79" s="743" t="inlineStr">
        <is>
          <t>MANAGED CARE</t>
        </is>
      </c>
      <c r="IU79" s="2548">
        <f>+IV79/IV91</f>
        <v/>
      </c>
      <c r="IV79" s="734">
        <f>SUM(IX79:JD79)</f>
        <v/>
      </c>
      <c r="IW79" s="734" t="n"/>
      <c r="IX79" s="735" t="n"/>
      <c r="IY79" s="735" t="n"/>
      <c r="IZ79" s="735" t="n"/>
      <c r="JA79" s="735" t="n"/>
      <c r="JB79" s="735" t="n"/>
      <c r="JC79" s="735" t="n"/>
      <c r="JD79" s="744" t="n"/>
      <c r="JE79" s="317" t="n"/>
      <c r="JF79" s="743" t="inlineStr">
        <is>
          <t>MANAGED CARE</t>
        </is>
      </c>
      <c r="JG79" s="736">
        <f>SUM(JH79:JO79)</f>
        <v/>
      </c>
      <c r="JH79" s="737">
        <f>+IW79/IV79</f>
        <v/>
      </c>
      <c r="JI79" s="737">
        <f>+IX79/IV79</f>
        <v/>
      </c>
      <c r="JJ79" s="737">
        <f>+IY79/IV79</f>
        <v/>
      </c>
      <c r="JK79" s="737">
        <f>+IZ79/IV79</f>
        <v/>
      </c>
      <c r="JL79" s="737">
        <f>+JA79/IV79</f>
        <v/>
      </c>
      <c r="JM79" s="737">
        <f>+JB79/IV79</f>
        <v/>
      </c>
      <c r="JN79" s="737">
        <f>+JC79/IV79</f>
        <v/>
      </c>
      <c r="JO79" s="746">
        <f>+JD79/IV79</f>
        <v/>
      </c>
      <c r="JQ79" s="743" t="inlineStr">
        <is>
          <t>MANAGED CARE</t>
        </is>
      </c>
      <c r="JR79" s="2548">
        <f>+JS79/JS91</f>
        <v/>
      </c>
      <c r="JS79" s="734">
        <f>SUM(JU79:KA79)</f>
        <v/>
      </c>
      <c r="JT79" s="734" t="n"/>
      <c r="JU79" s="735" t="n"/>
      <c r="JV79" s="735" t="n"/>
      <c r="JW79" s="735" t="n"/>
      <c r="JX79" s="735" t="n"/>
      <c r="JY79" s="735" t="n"/>
      <c r="JZ79" s="735" t="n"/>
      <c r="KA79" s="744" t="n"/>
      <c r="KB79" s="317" t="n"/>
      <c r="KC79" s="743" t="inlineStr">
        <is>
          <t>MANAGED CARE</t>
        </is>
      </c>
      <c r="KD79" s="736">
        <f>SUM(KE79:KL79)</f>
        <v/>
      </c>
      <c r="KE79" s="737">
        <f>+JT79/JS79</f>
        <v/>
      </c>
      <c r="KF79" s="737">
        <f>+JU79/JS79</f>
        <v/>
      </c>
      <c r="KG79" s="737">
        <f>+JV79/JS79</f>
        <v/>
      </c>
      <c r="KH79" s="737">
        <f>+JW79/JS79</f>
        <v/>
      </c>
      <c r="KI79" s="737">
        <f>+JX79/JS79</f>
        <v/>
      </c>
      <c r="KJ79" s="737">
        <f>+JY79/JS79</f>
        <v/>
      </c>
      <c r="KK79" s="737">
        <f>+JZ79/JS79</f>
        <v/>
      </c>
      <c r="KL79" s="746">
        <f>+KA79/JS79</f>
        <v/>
      </c>
    </row>
    <row r="80" ht="15.5" customHeight="1">
      <c r="A80" s="743" t="inlineStr">
        <is>
          <t>MEDICAID</t>
        </is>
      </c>
      <c r="B80" s="2548">
        <f>+C80/C91</f>
        <v/>
      </c>
      <c r="C80" s="734">
        <f>SUM(D80:K80)</f>
        <v/>
      </c>
      <c r="D80" s="734" t="n"/>
      <c r="E80" s="735" t="n"/>
      <c r="F80" s="735" t="n"/>
      <c r="G80" s="735" t="n"/>
      <c r="H80" s="735" t="n"/>
      <c r="I80" s="735" t="n"/>
      <c r="J80" s="735" t="n"/>
      <c r="K80" s="744" t="n"/>
      <c r="L80" s="317" t="n"/>
      <c r="M80" s="743" t="inlineStr">
        <is>
          <t>MEDICAID</t>
        </is>
      </c>
      <c r="N80" s="736">
        <f>SUM(O80:V80)</f>
        <v/>
      </c>
      <c r="O80" s="737">
        <f>+D80/C80</f>
        <v/>
      </c>
      <c r="P80" s="737">
        <f>+E80/C80</f>
        <v/>
      </c>
      <c r="Q80" s="737">
        <f>+F80/C80</f>
        <v/>
      </c>
      <c r="R80" s="737">
        <f>+G80/C80</f>
        <v/>
      </c>
      <c r="S80" s="737">
        <f>+H80/C80</f>
        <v/>
      </c>
      <c r="T80" s="737">
        <f>+I80/C80</f>
        <v/>
      </c>
      <c r="U80" s="737">
        <f>+J80/C80</f>
        <v/>
      </c>
      <c r="V80" s="746">
        <f>+K80/C80</f>
        <v/>
      </c>
      <c r="X80" s="743" t="inlineStr">
        <is>
          <t>MEDICAID</t>
        </is>
      </c>
      <c r="Y80" s="2548">
        <f>+Z80/Z91</f>
        <v/>
      </c>
      <c r="Z80" s="734">
        <f>SUM(AB80:AH80)</f>
        <v/>
      </c>
      <c r="AA80" s="734" t="n"/>
      <c r="AB80" s="735" t="n"/>
      <c r="AC80" s="735" t="n"/>
      <c r="AD80" s="735" t="n"/>
      <c r="AE80" s="735" t="n"/>
      <c r="AF80" s="735" t="n"/>
      <c r="AG80" s="735" t="n"/>
      <c r="AH80" s="744" t="n"/>
      <c r="AI80" s="317" t="n"/>
      <c r="AJ80" s="743" t="inlineStr">
        <is>
          <t>MEDICAID</t>
        </is>
      </c>
      <c r="AK80" s="736">
        <f>SUM(AL80:AS80)</f>
        <v/>
      </c>
      <c r="AL80" s="737">
        <f>+AA80/Z80</f>
        <v/>
      </c>
      <c r="AM80" s="737">
        <f>+AB80/Z80</f>
        <v/>
      </c>
      <c r="AN80" s="737">
        <f>+AC80/Z80</f>
        <v/>
      </c>
      <c r="AO80" s="737">
        <f>+AD80/Z80</f>
        <v/>
      </c>
      <c r="AP80" s="737">
        <f>+AE80/Z80</f>
        <v/>
      </c>
      <c r="AQ80" s="737">
        <f>+AF80/Z80</f>
        <v/>
      </c>
      <c r="AR80" s="737">
        <f>+AG80/Z80</f>
        <v/>
      </c>
      <c r="AS80" s="746">
        <f>+AH80/Z80</f>
        <v/>
      </c>
      <c r="AU80" s="743" t="inlineStr">
        <is>
          <t>MEDICAID</t>
        </is>
      </c>
      <c r="AV80" s="2548">
        <f>+AW80/AW91</f>
        <v/>
      </c>
      <c r="AW80" s="734">
        <f>SUM(AY80:BE80)</f>
        <v/>
      </c>
      <c r="AX80" s="734" t="n"/>
      <c r="AY80" s="735" t="n"/>
      <c r="AZ80" s="735" t="n"/>
      <c r="BA80" s="735" t="n"/>
      <c r="BB80" s="735" t="n"/>
      <c r="BC80" s="735" t="n"/>
      <c r="BD80" s="735" t="n"/>
      <c r="BE80" s="744" t="n"/>
      <c r="BF80" s="317" t="n"/>
      <c r="BG80" s="743" t="inlineStr">
        <is>
          <t>MEDICAID</t>
        </is>
      </c>
      <c r="BH80" s="736">
        <f>SUM(BI80:BP80)</f>
        <v/>
      </c>
      <c r="BI80" s="737">
        <f>+AX80/AW80</f>
        <v/>
      </c>
      <c r="BJ80" s="737">
        <f>+AY80/AW80</f>
        <v/>
      </c>
      <c r="BK80" s="737">
        <f>+AZ80/AW80</f>
        <v/>
      </c>
      <c r="BL80" s="737">
        <f>+BA80/AW80</f>
        <v/>
      </c>
      <c r="BM80" s="737">
        <f>+BB80/AW80</f>
        <v/>
      </c>
      <c r="BN80" s="737">
        <f>+BC80/AW80</f>
        <v/>
      </c>
      <c r="BO80" s="737">
        <f>+BD80/AW80</f>
        <v/>
      </c>
      <c r="BP80" s="746">
        <f>+BE80/AW80</f>
        <v/>
      </c>
      <c r="BR80" s="743" t="inlineStr">
        <is>
          <t>MEDICAID</t>
        </is>
      </c>
      <c r="BS80" s="2548">
        <f>+BT80/BT91</f>
        <v/>
      </c>
      <c r="BT80" s="734">
        <f>SUM(BV80:CB80)</f>
        <v/>
      </c>
      <c r="BU80" s="734" t="n"/>
      <c r="BV80" s="735" t="n"/>
      <c r="BW80" s="735" t="n"/>
      <c r="BX80" s="735" t="n"/>
      <c r="BY80" s="735" t="n"/>
      <c r="BZ80" s="735" t="n"/>
      <c r="CA80" s="735" t="n"/>
      <c r="CB80" s="744" t="n"/>
      <c r="CC80" s="317" t="n"/>
      <c r="CD80" s="743" t="inlineStr">
        <is>
          <t>MEDICAID</t>
        </is>
      </c>
      <c r="CE80" s="736">
        <f>SUM(CF80:CM80)</f>
        <v/>
      </c>
      <c r="CF80" s="737">
        <f>+BU80/BT80</f>
        <v/>
      </c>
      <c r="CG80" s="737">
        <f>+BV80/BT80</f>
        <v/>
      </c>
      <c r="CH80" s="737">
        <f>+BW80/BT80</f>
        <v/>
      </c>
      <c r="CI80" s="737">
        <f>+BX80/BT80</f>
        <v/>
      </c>
      <c r="CJ80" s="737">
        <f>+BY80/BT80</f>
        <v/>
      </c>
      <c r="CK80" s="737">
        <f>+BZ80/BT80</f>
        <v/>
      </c>
      <c r="CL80" s="737">
        <f>+CA80/BT80</f>
        <v/>
      </c>
      <c r="CM80" s="746">
        <f>+CB80/BT80</f>
        <v/>
      </c>
      <c r="CO80" s="743" t="inlineStr">
        <is>
          <t>MEDICAID</t>
        </is>
      </c>
      <c r="CP80" s="2548">
        <f>+CQ80/CQ91</f>
        <v/>
      </c>
      <c r="CQ80" s="734">
        <f>SUM(CS80:CY80)</f>
        <v/>
      </c>
      <c r="CR80" s="734" t="n"/>
      <c r="CS80" s="735" t="n"/>
      <c r="CT80" s="735" t="n"/>
      <c r="CU80" s="735" t="n"/>
      <c r="CV80" s="735" t="n"/>
      <c r="CW80" s="735" t="n"/>
      <c r="CX80" s="735" t="n"/>
      <c r="CY80" s="744" t="n"/>
      <c r="CZ80" s="317" t="n"/>
      <c r="DA80" s="743" t="inlineStr">
        <is>
          <t>MEDICAID</t>
        </is>
      </c>
      <c r="DB80" s="736">
        <f>SUM(DC80:DJ80)</f>
        <v/>
      </c>
      <c r="DC80" s="737">
        <f>+CR80/CQ80</f>
        <v/>
      </c>
      <c r="DD80" s="737">
        <f>+CS80/CQ80</f>
        <v/>
      </c>
      <c r="DE80" s="737">
        <f>+CT80/CQ80</f>
        <v/>
      </c>
      <c r="DF80" s="737">
        <f>+CU80/CQ80</f>
        <v/>
      </c>
      <c r="DG80" s="737">
        <f>+CV80/CQ80</f>
        <v/>
      </c>
      <c r="DH80" s="737">
        <f>+CW80/CQ80</f>
        <v/>
      </c>
      <c r="DI80" s="737">
        <f>+CX80/CQ80</f>
        <v/>
      </c>
      <c r="DJ80" s="746">
        <f>+CY80/CQ80</f>
        <v/>
      </c>
      <c r="DL80" s="743" t="inlineStr">
        <is>
          <t>MEDICAID</t>
        </is>
      </c>
      <c r="DM80" s="2548">
        <f>+DN80/DN91</f>
        <v/>
      </c>
      <c r="DN80" s="734">
        <f>SUM(DP80:DV80)</f>
        <v/>
      </c>
      <c r="DO80" s="734" t="n"/>
      <c r="DP80" s="735" t="n"/>
      <c r="DQ80" s="735" t="n"/>
      <c r="DR80" s="735" t="n"/>
      <c r="DS80" s="735" t="n"/>
      <c r="DT80" s="735" t="n"/>
      <c r="DU80" s="735" t="n"/>
      <c r="DV80" s="744" t="n"/>
      <c r="DW80" s="317" t="n"/>
      <c r="DX80" s="743" t="inlineStr">
        <is>
          <t>MEDICAID</t>
        </is>
      </c>
      <c r="DY80" s="736">
        <f>SUM(DZ80:EG80)</f>
        <v/>
      </c>
      <c r="DZ80" s="737">
        <f>+DO80/DN80</f>
        <v/>
      </c>
      <c r="EA80" s="737">
        <f>+DP80/DN80</f>
        <v/>
      </c>
      <c r="EB80" s="737">
        <f>+DQ80/DN80</f>
        <v/>
      </c>
      <c r="EC80" s="737">
        <f>+DR80/DN80</f>
        <v/>
      </c>
      <c r="ED80" s="737">
        <f>+DS80/DN80</f>
        <v/>
      </c>
      <c r="EE80" s="737">
        <f>+DT80/DN80</f>
        <v/>
      </c>
      <c r="EF80" s="737">
        <f>+DU80/DN80</f>
        <v/>
      </c>
      <c r="EG80" s="746">
        <f>+DV80/DN80</f>
        <v/>
      </c>
      <c r="EI80" s="743" t="inlineStr">
        <is>
          <t>MEDICAID</t>
        </is>
      </c>
      <c r="EJ80" s="2548">
        <f>+EK80/EK91</f>
        <v/>
      </c>
      <c r="EK80" s="734">
        <f>SUM(EM80:ES80)</f>
        <v/>
      </c>
      <c r="EL80" s="734" t="n"/>
      <c r="EM80" s="735" t="n"/>
      <c r="EN80" s="735" t="n"/>
      <c r="EO80" s="735" t="n"/>
      <c r="EP80" s="735" t="n"/>
      <c r="EQ80" s="735" t="n"/>
      <c r="ER80" s="735" t="n"/>
      <c r="ES80" s="744" t="n"/>
      <c r="ET80" s="317" t="n"/>
      <c r="EU80" s="743" t="inlineStr">
        <is>
          <t>MEDICAID</t>
        </is>
      </c>
      <c r="EV80" s="736">
        <f>SUM(EW80:FD80)</f>
        <v/>
      </c>
      <c r="EW80" s="737">
        <f>+EL80/EK80</f>
        <v/>
      </c>
      <c r="EX80" s="737">
        <f>+EM80/EK80</f>
        <v/>
      </c>
      <c r="EY80" s="737">
        <f>+EN80/EK80</f>
        <v/>
      </c>
      <c r="EZ80" s="737">
        <f>+EO80/EK80</f>
        <v/>
      </c>
      <c r="FA80" s="737">
        <f>+EP80/EK80</f>
        <v/>
      </c>
      <c r="FB80" s="737">
        <f>+EQ80/EK80</f>
        <v/>
      </c>
      <c r="FC80" s="737">
        <f>+ER80/EK80</f>
        <v/>
      </c>
      <c r="FD80" s="746">
        <f>+ES80/EK80</f>
        <v/>
      </c>
      <c r="FF80" s="743" t="inlineStr">
        <is>
          <t>MEDICAID</t>
        </is>
      </c>
      <c r="FG80" s="2548">
        <f>+FH80/FH91</f>
        <v/>
      </c>
      <c r="FH80" s="734">
        <f>SUM(FJ80:FP80)</f>
        <v/>
      </c>
      <c r="FI80" s="734" t="n"/>
      <c r="FJ80" s="735" t="n"/>
      <c r="FK80" s="735" t="n"/>
      <c r="FL80" s="735" t="n"/>
      <c r="FM80" s="735" t="n"/>
      <c r="FN80" s="735" t="n"/>
      <c r="FO80" s="735" t="n"/>
      <c r="FP80" s="744" t="n"/>
      <c r="FQ80" s="317" t="n"/>
      <c r="FR80" s="743" t="inlineStr">
        <is>
          <t>MEDICAID</t>
        </is>
      </c>
      <c r="FS80" s="736">
        <f>SUM(FT80:GA80)</f>
        <v/>
      </c>
      <c r="FT80" s="737">
        <f>+FI80/FH80</f>
        <v/>
      </c>
      <c r="FU80" s="737">
        <f>+FJ80/FH80</f>
        <v/>
      </c>
      <c r="FV80" s="737">
        <f>+FK80/FH80</f>
        <v/>
      </c>
      <c r="FW80" s="737">
        <f>+FL80/FH80</f>
        <v/>
      </c>
      <c r="FX80" s="737">
        <f>+FM80/FH80</f>
        <v/>
      </c>
      <c r="FY80" s="737">
        <f>+FN80/FH80</f>
        <v/>
      </c>
      <c r="FZ80" s="737">
        <f>+FO80/FH80</f>
        <v/>
      </c>
      <c r="GA80" s="746">
        <f>+FP80/FH80</f>
        <v/>
      </c>
      <c r="GC80" s="743" t="inlineStr">
        <is>
          <t>MEDICAID</t>
        </is>
      </c>
      <c r="GD80" s="2548">
        <f>+GE80/GE91</f>
        <v/>
      </c>
      <c r="GE80" s="734">
        <f>SUM(GG80:GM80)</f>
        <v/>
      </c>
      <c r="GF80" s="734" t="n"/>
      <c r="GG80" s="735" t="n"/>
      <c r="GH80" s="735" t="n"/>
      <c r="GI80" s="735" t="n"/>
      <c r="GJ80" s="735" t="n"/>
      <c r="GK80" s="735" t="n"/>
      <c r="GL80" s="735" t="n"/>
      <c r="GM80" s="744" t="n"/>
      <c r="GN80" s="317" t="n"/>
      <c r="GO80" s="743" t="inlineStr">
        <is>
          <t>MEDICAID</t>
        </is>
      </c>
      <c r="GP80" s="736">
        <f>SUM(GQ80:GX80)</f>
        <v/>
      </c>
      <c r="GQ80" s="737">
        <f>+GF80/GE80</f>
        <v/>
      </c>
      <c r="GR80" s="737">
        <f>+GG80/GE80</f>
        <v/>
      </c>
      <c r="GS80" s="737">
        <f>+GH80/GE80</f>
        <v/>
      </c>
      <c r="GT80" s="737">
        <f>+GI80/GE80</f>
        <v/>
      </c>
      <c r="GU80" s="737">
        <f>+GJ80/GE80</f>
        <v/>
      </c>
      <c r="GV80" s="737">
        <f>+GK80/GE80</f>
        <v/>
      </c>
      <c r="GW80" s="737">
        <f>+GL80/GE80</f>
        <v/>
      </c>
      <c r="GX80" s="746">
        <f>+GM80/GE80</f>
        <v/>
      </c>
      <c r="GZ80" s="743" t="inlineStr">
        <is>
          <t>MEDICAID</t>
        </is>
      </c>
      <c r="HA80" s="2548">
        <f>+HB80/HB91</f>
        <v/>
      </c>
      <c r="HB80" s="734">
        <f>SUM(HD80:HJ80)</f>
        <v/>
      </c>
      <c r="HC80" s="734" t="n"/>
      <c r="HD80" s="735" t="n"/>
      <c r="HE80" s="735" t="n"/>
      <c r="HF80" s="735" t="n"/>
      <c r="HG80" s="735" t="n"/>
      <c r="HH80" s="735" t="n"/>
      <c r="HI80" s="735" t="n"/>
      <c r="HJ80" s="744" t="n"/>
      <c r="HK80" s="317" t="n"/>
      <c r="HL80" s="743" t="inlineStr">
        <is>
          <t>MEDICAID</t>
        </is>
      </c>
      <c r="HM80" s="736">
        <f>SUM(HN80:HU80)</f>
        <v/>
      </c>
      <c r="HN80" s="737">
        <f>+HC80/HB80</f>
        <v/>
      </c>
      <c r="HO80" s="737">
        <f>+HD80/HB80</f>
        <v/>
      </c>
      <c r="HP80" s="737">
        <f>+HE80/HB80</f>
        <v/>
      </c>
      <c r="HQ80" s="737">
        <f>+HF80/HB80</f>
        <v/>
      </c>
      <c r="HR80" s="737">
        <f>+HG80/HB80</f>
        <v/>
      </c>
      <c r="HS80" s="737">
        <f>+HH80/HB80</f>
        <v/>
      </c>
      <c r="HT80" s="737">
        <f>+HI80/HB80</f>
        <v/>
      </c>
      <c r="HU80" s="746">
        <f>+HJ80/HB80</f>
        <v/>
      </c>
      <c r="HW80" s="743" t="inlineStr">
        <is>
          <t>MEDICAID</t>
        </is>
      </c>
      <c r="HX80" s="2548">
        <f>+HY80/HY91</f>
        <v/>
      </c>
      <c r="HY80" s="734">
        <f>SUM(IA80:IG80)</f>
        <v/>
      </c>
      <c r="HZ80" s="734" t="n"/>
      <c r="IA80" s="735" t="n"/>
      <c r="IB80" s="735" t="n"/>
      <c r="IC80" s="735" t="n"/>
      <c r="ID80" s="735" t="n"/>
      <c r="IE80" s="735" t="n"/>
      <c r="IF80" s="735" t="n"/>
      <c r="IG80" s="744" t="n"/>
      <c r="IH80" s="317" t="n"/>
      <c r="II80" s="743" t="inlineStr">
        <is>
          <t>MEDICAID</t>
        </is>
      </c>
      <c r="IJ80" s="736">
        <f>SUM(IK80:IR80)</f>
        <v/>
      </c>
      <c r="IK80" s="737">
        <f>+HZ80/HY80</f>
        <v/>
      </c>
      <c r="IL80" s="737">
        <f>+IA80/HY80</f>
        <v/>
      </c>
      <c r="IM80" s="737">
        <f>+IB80/HY80</f>
        <v/>
      </c>
      <c r="IN80" s="737">
        <f>+IC80/HY80</f>
        <v/>
      </c>
      <c r="IO80" s="737">
        <f>+ID80/HY80</f>
        <v/>
      </c>
      <c r="IP80" s="737">
        <f>+IE80/HY80</f>
        <v/>
      </c>
      <c r="IQ80" s="737">
        <f>+IF80/HY80</f>
        <v/>
      </c>
      <c r="IR80" s="746">
        <f>+IG80/HY80</f>
        <v/>
      </c>
      <c r="IT80" s="743" t="inlineStr">
        <is>
          <t>MEDICAID</t>
        </is>
      </c>
      <c r="IU80" s="2548">
        <f>+IV80/IV91</f>
        <v/>
      </c>
      <c r="IV80" s="734">
        <f>SUM(IX80:JD80)</f>
        <v/>
      </c>
      <c r="IW80" s="734" t="n"/>
      <c r="IX80" s="735" t="n"/>
      <c r="IY80" s="735" t="n"/>
      <c r="IZ80" s="735" t="n"/>
      <c r="JA80" s="735" t="n"/>
      <c r="JB80" s="735" t="n"/>
      <c r="JC80" s="735" t="n"/>
      <c r="JD80" s="744" t="n"/>
      <c r="JE80" s="317" t="n"/>
      <c r="JF80" s="743" t="inlineStr">
        <is>
          <t>MEDICAID</t>
        </is>
      </c>
      <c r="JG80" s="736">
        <f>SUM(JH80:JO80)</f>
        <v/>
      </c>
      <c r="JH80" s="737">
        <f>+IW80/IV80</f>
        <v/>
      </c>
      <c r="JI80" s="737">
        <f>+IX80/IV80</f>
        <v/>
      </c>
      <c r="JJ80" s="737">
        <f>+IY80/IV80</f>
        <v/>
      </c>
      <c r="JK80" s="737">
        <f>+IZ80/IV80</f>
        <v/>
      </c>
      <c r="JL80" s="737">
        <f>+JA80/IV80</f>
        <v/>
      </c>
      <c r="JM80" s="737">
        <f>+JB80/IV80</f>
        <v/>
      </c>
      <c r="JN80" s="737">
        <f>+JC80/IV80</f>
        <v/>
      </c>
      <c r="JO80" s="746">
        <f>+JD80/IV80</f>
        <v/>
      </c>
      <c r="JQ80" s="743" t="inlineStr">
        <is>
          <t>MEDICAID</t>
        </is>
      </c>
      <c r="JR80" s="2548">
        <f>+JS80/JS91</f>
        <v/>
      </c>
      <c r="JS80" s="734">
        <f>SUM(JU80:KA80)</f>
        <v/>
      </c>
      <c r="JT80" s="734" t="n"/>
      <c r="JU80" s="735" t="n"/>
      <c r="JV80" s="735" t="n"/>
      <c r="JW80" s="735" t="n"/>
      <c r="JX80" s="735" t="n"/>
      <c r="JY80" s="735" t="n"/>
      <c r="JZ80" s="735" t="n"/>
      <c r="KA80" s="744" t="n"/>
      <c r="KB80" s="317" t="n"/>
      <c r="KC80" s="743" t="inlineStr">
        <is>
          <t>MEDICAID</t>
        </is>
      </c>
      <c r="KD80" s="736">
        <f>SUM(KE80:KL80)</f>
        <v/>
      </c>
      <c r="KE80" s="737">
        <f>+JT80/JS80</f>
        <v/>
      </c>
      <c r="KF80" s="737">
        <f>+JU80/JS80</f>
        <v/>
      </c>
      <c r="KG80" s="737">
        <f>+JV80/JS80</f>
        <v/>
      </c>
      <c r="KH80" s="737">
        <f>+JW80/JS80</f>
        <v/>
      </c>
      <c r="KI80" s="737">
        <f>+JX80/JS80</f>
        <v/>
      </c>
      <c r="KJ80" s="737">
        <f>+JY80/JS80</f>
        <v/>
      </c>
      <c r="KK80" s="737">
        <f>+JZ80/JS80</f>
        <v/>
      </c>
      <c r="KL80" s="746">
        <f>+KA80/JS80</f>
        <v/>
      </c>
    </row>
    <row r="81" ht="15.5" customHeight="1">
      <c r="A81" s="743" t="inlineStr">
        <is>
          <t>MEDICAID PEND</t>
        </is>
      </c>
      <c r="B81" s="2548">
        <f>+C81/C91</f>
        <v/>
      </c>
      <c r="C81" s="734">
        <f>SUM(D81:K81)</f>
        <v/>
      </c>
      <c r="D81" s="734" t="n"/>
      <c r="E81" s="735" t="n"/>
      <c r="F81" s="735" t="n"/>
      <c r="G81" s="735" t="n"/>
      <c r="H81" s="735" t="n"/>
      <c r="I81" s="735" t="n"/>
      <c r="J81" s="735" t="n"/>
      <c r="K81" s="744" t="n"/>
      <c r="L81" s="317" t="n"/>
      <c r="M81" s="743" t="inlineStr">
        <is>
          <t>MEDICAID PEND</t>
        </is>
      </c>
      <c r="N81" s="736">
        <f>SUM(O81:V81)</f>
        <v/>
      </c>
      <c r="O81" s="737">
        <f>+D81/C81</f>
        <v/>
      </c>
      <c r="P81" s="737">
        <f>+E81/C81</f>
        <v/>
      </c>
      <c r="Q81" s="737">
        <f>+F81/C81</f>
        <v/>
      </c>
      <c r="R81" s="737">
        <f>+G81/C81</f>
        <v/>
      </c>
      <c r="S81" s="737">
        <f>+H81/C81</f>
        <v/>
      </c>
      <c r="T81" s="737">
        <f>+I81/C81</f>
        <v/>
      </c>
      <c r="U81" s="737">
        <f>+J81/C81</f>
        <v/>
      </c>
      <c r="V81" s="746">
        <f>+K81/C81</f>
        <v/>
      </c>
      <c r="X81" s="743" t="inlineStr">
        <is>
          <t>MEDICAID PEND</t>
        </is>
      </c>
      <c r="Y81" s="2548">
        <f>+Z81/Z91</f>
        <v/>
      </c>
      <c r="Z81" s="734">
        <f>SUM(AB81:AH81)</f>
        <v/>
      </c>
      <c r="AA81" s="734" t="n"/>
      <c r="AB81" s="735" t="n"/>
      <c r="AC81" s="735" t="n"/>
      <c r="AD81" s="735" t="n"/>
      <c r="AE81" s="735" t="n"/>
      <c r="AF81" s="735" t="n"/>
      <c r="AG81" s="735" t="n"/>
      <c r="AH81" s="744" t="n"/>
      <c r="AI81" s="317" t="n"/>
      <c r="AJ81" s="743" t="inlineStr">
        <is>
          <t>MEDICAID PEND</t>
        </is>
      </c>
      <c r="AK81" s="736">
        <f>SUM(AL81:AS81)</f>
        <v/>
      </c>
      <c r="AL81" s="737">
        <f>+AA81/Z81</f>
        <v/>
      </c>
      <c r="AM81" s="737">
        <f>+AB81/Z81</f>
        <v/>
      </c>
      <c r="AN81" s="737">
        <f>+AC81/Z81</f>
        <v/>
      </c>
      <c r="AO81" s="737">
        <f>+AD81/Z81</f>
        <v/>
      </c>
      <c r="AP81" s="737">
        <f>+AE81/Z81</f>
        <v/>
      </c>
      <c r="AQ81" s="737">
        <f>+AF81/Z81</f>
        <v/>
      </c>
      <c r="AR81" s="737">
        <f>+AG81/Z81</f>
        <v/>
      </c>
      <c r="AS81" s="746">
        <f>+AH81/Z81</f>
        <v/>
      </c>
      <c r="AU81" s="743" t="inlineStr">
        <is>
          <t>MEDICAID PEND</t>
        </is>
      </c>
      <c r="AV81" s="2548">
        <f>+AW81/AW91</f>
        <v/>
      </c>
      <c r="AW81" s="734">
        <f>SUM(AY81:BE81)</f>
        <v/>
      </c>
      <c r="AX81" s="734" t="n"/>
      <c r="AY81" s="735" t="n"/>
      <c r="AZ81" s="735" t="n"/>
      <c r="BA81" s="735" t="n"/>
      <c r="BB81" s="735" t="n"/>
      <c r="BC81" s="735" t="n"/>
      <c r="BD81" s="735" t="n"/>
      <c r="BE81" s="744" t="n"/>
      <c r="BF81" s="317" t="n"/>
      <c r="BG81" s="743" t="inlineStr">
        <is>
          <t>MEDICAID PEND</t>
        </is>
      </c>
      <c r="BH81" s="736">
        <f>SUM(BI81:BP81)</f>
        <v/>
      </c>
      <c r="BI81" s="737">
        <f>+AX81/AW81</f>
        <v/>
      </c>
      <c r="BJ81" s="737">
        <f>+AY81/AW81</f>
        <v/>
      </c>
      <c r="BK81" s="737">
        <f>+AZ81/AW81</f>
        <v/>
      </c>
      <c r="BL81" s="737">
        <f>+BA81/AW81</f>
        <v/>
      </c>
      <c r="BM81" s="737">
        <f>+BB81/AW81</f>
        <v/>
      </c>
      <c r="BN81" s="737">
        <f>+BC81/AW81</f>
        <v/>
      </c>
      <c r="BO81" s="737">
        <f>+BD81/AW81</f>
        <v/>
      </c>
      <c r="BP81" s="746">
        <f>+BE81/AW81</f>
        <v/>
      </c>
      <c r="BR81" s="743" t="inlineStr">
        <is>
          <t>MEDICAID PEND</t>
        </is>
      </c>
      <c r="BS81" s="2548">
        <f>+BT81/BT91</f>
        <v/>
      </c>
      <c r="BT81" s="734">
        <f>SUM(BV81:CB81)</f>
        <v/>
      </c>
      <c r="BU81" s="734" t="n"/>
      <c r="BV81" s="735" t="n"/>
      <c r="BW81" s="735" t="n"/>
      <c r="BX81" s="735" t="n"/>
      <c r="BY81" s="735" t="n"/>
      <c r="BZ81" s="735" t="n"/>
      <c r="CA81" s="735" t="n"/>
      <c r="CB81" s="744" t="n"/>
      <c r="CC81" s="317" t="n"/>
      <c r="CD81" s="743" t="inlineStr">
        <is>
          <t>MEDICAID PEND</t>
        </is>
      </c>
      <c r="CE81" s="736">
        <f>SUM(CF81:CM81)</f>
        <v/>
      </c>
      <c r="CF81" s="737">
        <f>+BU81/BT81</f>
        <v/>
      </c>
      <c r="CG81" s="737">
        <f>+BV81/BT81</f>
        <v/>
      </c>
      <c r="CH81" s="737">
        <f>+BW81/BT81</f>
        <v/>
      </c>
      <c r="CI81" s="737">
        <f>+BX81/BT81</f>
        <v/>
      </c>
      <c r="CJ81" s="737">
        <f>+BY81/BT81</f>
        <v/>
      </c>
      <c r="CK81" s="737">
        <f>+BZ81/BT81</f>
        <v/>
      </c>
      <c r="CL81" s="737">
        <f>+CA81/BT81</f>
        <v/>
      </c>
      <c r="CM81" s="746">
        <f>+CB81/BT81</f>
        <v/>
      </c>
      <c r="CO81" s="743" t="inlineStr">
        <is>
          <t>MEDICAID PEND</t>
        </is>
      </c>
      <c r="CP81" s="2548">
        <f>+CQ81/CQ91</f>
        <v/>
      </c>
      <c r="CQ81" s="734">
        <f>SUM(CS81:CY81)</f>
        <v/>
      </c>
      <c r="CR81" s="734" t="n"/>
      <c r="CS81" s="735" t="n"/>
      <c r="CT81" s="735" t="n"/>
      <c r="CU81" s="735" t="n"/>
      <c r="CV81" s="735" t="n"/>
      <c r="CW81" s="735" t="n"/>
      <c r="CX81" s="735" t="n"/>
      <c r="CY81" s="744" t="n"/>
      <c r="CZ81" s="317" t="n"/>
      <c r="DA81" s="743" t="inlineStr">
        <is>
          <t>MEDICAID PEND</t>
        </is>
      </c>
      <c r="DB81" s="736">
        <f>SUM(DC81:DJ81)</f>
        <v/>
      </c>
      <c r="DC81" s="737">
        <f>+CR81/CQ81</f>
        <v/>
      </c>
      <c r="DD81" s="737">
        <f>+CS81/CQ81</f>
        <v/>
      </c>
      <c r="DE81" s="737">
        <f>+CT81/CQ81</f>
        <v/>
      </c>
      <c r="DF81" s="737">
        <f>+CU81/CQ81</f>
        <v/>
      </c>
      <c r="DG81" s="737">
        <f>+CV81/CQ81</f>
        <v/>
      </c>
      <c r="DH81" s="737">
        <f>+CW81/CQ81</f>
        <v/>
      </c>
      <c r="DI81" s="737">
        <f>+CX81/CQ81</f>
        <v/>
      </c>
      <c r="DJ81" s="746">
        <f>+CY81/CQ81</f>
        <v/>
      </c>
      <c r="DL81" s="743" t="inlineStr">
        <is>
          <t>MEDICAID PEND</t>
        </is>
      </c>
      <c r="DM81" s="2548">
        <f>+DN81/DN91</f>
        <v/>
      </c>
      <c r="DN81" s="734">
        <f>SUM(DP81:DV81)</f>
        <v/>
      </c>
      <c r="DO81" s="734" t="n"/>
      <c r="DP81" s="735" t="n"/>
      <c r="DQ81" s="735" t="n"/>
      <c r="DR81" s="735" t="n"/>
      <c r="DS81" s="735" t="n"/>
      <c r="DT81" s="735" t="n"/>
      <c r="DU81" s="735" t="n"/>
      <c r="DV81" s="744" t="n"/>
      <c r="DW81" s="317" t="n"/>
      <c r="DX81" s="743" t="inlineStr">
        <is>
          <t>MEDICAID PEND</t>
        </is>
      </c>
      <c r="DY81" s="736">
        <f>SUM(DZ81:EG81)</f>
        <v/>
      </c>
      <c r="DZ81" s="737">
        <f>+DO81/DN81</f>
        <v/>
      </c>
      <c r="EA81" s="737">
        <f>+DP81/DN81</f>
        <v/>
      </c>
      <c r="EB81" s="737">
        <f>+DQ81/DN81</f>
        <v/>
      </c>
      <c r="EC81" s="737">
        <f>+DR81/DN81</f>
        <v/>
      </c>
      <c r="ED81" s="737">
        <f>+DS81/DN81</f>
        <v/>
      </c>
      <c r="EE81" s="737">
        <f>+DT81/DN81</f>
        <v/>
      </c>
      <c r="EF81" s="737">
        <f>+DU81/DN81</f>
        <v/>
      </c>
      <c r="EG81" s="746">
        <f>+DV81/DN81</f>
        <v/>
      </c>
      <c r="EI81" s="743" t="inlineStr">
        <is>
          <t>MEDICAID PEND</t>
        </is>
      </c>
      <c r="EJ81" s="2548">
        <f>+EK81/EK91</f>
        <v/>
      </c>
      <c r="EK81" s="734">
        <f>SUM(EM81:ES81)</f>
        <v/>
      </c>
      <c r="EL81" s="734" t="n"/>
      <c r="EM81" s="735" t="n"/>
      <c r="EN81" s="735" t="n"/>
      <c r="EO81" s="735" t="n"/>
      <c r="EP81" s="735" t="n"/>
      <c r="EQ81" s="735" t="n"/>
      <c r="ER81" s="735" t="n"/>
      <c r="ES81" s="744" t="n"/>
      <c r="ET81" s="317" t="n"/>
      <c r="EU81" s="743" t="inlineStr">
        <is>
          <t>MEDICAID PEND</t>
        </is>
      </c>
      <c r="EV81" s="736">
        <f>SUM(EW81:FD81)</f>
        <v/>
      </c>
      <c r="EW81" s="737">
        <f>+EL81/EK81</f>
        <v/>
      </c>
      <c r="EX81" s="737">
        <f>+EM81/EK81</f>
        <v/>
      </c>
      <c r="EY81" s="737">
        <f>+EN81/EK81</f>
        <v/>
      </c>
      <c r="EZ81" s="737">
        <f>+EO81/EK81</f>
        <v/>
      </c>
      <c r="FA81" s="737">
        <f>+EP81/EK81</f>
        <v/>
      </c>
      <c r="FB81" s="737">
        <f>+EQ81/EK81</f>
        <v/>
      </c>
      <c r="FC81" s="737">
        <f>+ER81/EK81</f>
        <v/>
      </c>
      <c r="FD81" s="746">
        <f>+ES81/EK81</f>
        <v/>
      </c>
      <c r="FF81" s="743" t="inlineStr">
        <is>
          <t>MEDICAID PEND</t>
        </is>
      </c>
      <c r="FG81" s="2548">
        <f>+FH81/FH91</f>
        <v/>
      </c>
      <c r="FH81" s="734">
        <f>SUM(FJ81:FP81)</f>
        <v/>
      </c>
      <c r="FI81" s="734" t="n"/>
      <c r="FJ81" s="735" t="n"/>
      <c r="FK81" s="735" t="n"/>
      <c r="FL81" s="735" t="n"/>
      <c r="FM81" s="735" t="n"/>
      <c r="FN81" s="735" t="n"/>
      <c r="FO81" s="735" t="n"/>
      <c r="FP81" s="744" t="n"/>
      <c r="FQ81" s="317" t="n"/>
      <c r="FR81" s="743" t="inlineStr">
        <is>
          <t>MEDICAID PEND</t>
        </is>
      </c>
      <c r="FS81" s="736">
        <f>SUM(FT81:GA81)</f>
        <v/>
      </c>
      <c r="FT81" s="737">
        <f>+FI81/FH81</f>
        <v/>
      </c>
      <c r="FU81" s="737">
        <f>+FJ81/FH81</f>
        <v/>
      </c>
      <c r="FV81" s="737">
        <f>+FK81/FH81</f>
        <v/>
      </c>
      <c r="FW81" s="737">
        <f>+FL81/FH81</f>
        <v/>
      </c>
      <c r="FX81" s="737">
        <f>+FM81/FH81</f>
        <v/>
      </c>
      <c r="FY81" s="737">
        <f>+FN81/FH81</f>
        <v/>
      </c>
      <c r="FZ81" s="737">
        <f>+FO81/FH81</f>
        <v/>
      </c>
      <c r="GA81" s="746">
        <f>+FP81/FH81</f>
        <v/>
      </c>
      <c r="GC81" s="743" t="inlineStr">
        <is>
          <t>MEDICAID PEND</t>
        </is>
      </c>
      <c r="GD81" s="2548">
        <f>+GE81/GE91</f>
        <v/>
      </c>
      <c r="GE81" s="734">
        <f>SUM(GG81:GM81)</f>
        <v/>
      </c>
      <c r="GF81" s="734" t="n"/>
      <c r="GG81" s="735" t="n"/>
      <c r="GH81" s="735" t="n"/>
      <c r="GI81" s="735" t="n"/>
      <c r="GJ81" s="735" t="n"/>
      <c r="GK81" s="735" t="n"/>
      <c r="GL81" s="735" t="n"/>
      <c r="GM81" s="744" t="n"/>
      <c r="GN81" s="317" t="n"/>
      <c r="GO81" s="743" t="inlineStr">
        <is>
          <t>MEDICAID PEND</t>
        </is>
      </c>
      <c r="GP81" s="736">
        <f>SUM(GQ81:GX81)</f>
        <v/>
      </c>
      <c r="GQ81" s="737">
        <f>+GF81/GE81</f>
        <v/>
      </c>
      <c r="GR81" s="737">
        <f>+GG81/GE81</f>
        <v/>
      </c>
      <c r="GS81" s="737">
        <f>+GH81/GE81</f>
        <v/>
      </c>
      <c r="GT81" s="737">
        <f>+GI81/GE81</f>
        <v/>
      </c>
      <c r="GU81" s="737">
        <f>+GJ81/GE81</f>
        <v/>
      </c>
      <c r="GV81" s="737">
        <f>+GK81/GE81</f>
        <v/>
      </c>
      <c r="GW81" s="737">
        <f>+GL81/GE81</f>
        <v/>
      </c>
      <c r="GX81" s="746">
        <f>+GM81/GE81</f>
        <v/>
      </c>
      <c r="GZ81" s="743" t="inlineStr">
        <is>
          <t>MEDICAID PEND</t>
        </is>
      </c>
      <c r="HA81" s="2548">
        <f>+HB81/HB91</f>
        <v/>
      </c>
      <c r="HB81" s="734">
        <f>SUM(HD81:HJ81)</f>
        <v/>
      </c>
      <c r="HC81" s="734" t="n"/>
      <c r="HD81" s="735" t="n"/>
      <c r="HE81" s="735" t="n"/>
      <c r="HF81" s="735" t="n"/>
      <c r="HG81" s="735" t="n"/>
      <c r="HH81" s="735" t="n"/>
      <c r="HI81" s="735" t="n"/>
      <c r="HJ81" s="744" t="n"/>
      <c r="HK81" s="317" t="n"/>
      <c r="HL81" s="743" t="inlineStr">
        <is>
          <t>MEDICAID PEND</t>
        </is>
      </c>
      <c r="HM81" s="736">
        <f>SUM(HN81:HU81)</f>
        <v/>
      </c>
      <c r="HN81" s="737">
        <f>+HC81/HB81</f>
        <v/>
      </c>
      <c r="HO81" s="737">
        <f>+HD81/HB81</f>
        <v/>
      </c>
      <c r="HP81" s="737">
        <f>+HE81/HB81</f>
        <v/>
      </c>
      <c r="HQ81" s="737">
        <f>+HF81/HB81</f>
        <v/>
      </c>
      <c r="HR81" s="737">
        <f>+HG81/HB81</f>
        <v/>
      </c>
      <c r="HS81" s="737">
        <f>+HH81/HB81</f>
        <v/>
      </c>
      <c r="HT81" s="737">
        <f>+HI81/HB81</f>
        <v/>
      </c>
      <c r="HU81" s="746">
        <f>+HJ81/HB81</f>
        <v/>
      </c>
      <c r="HW81" s="743" t="inlineStr">
        <is>
          <t>MEDICAID PEND</t>
        </is>
      </c>
      <c r="HX81" s="2548">
        <f>+HY81/HY91</f>
        <v/>
      </c>
      <c r="HY81" s="734">
        <f>SUM(IA81:IG81)</f>
        <v/>
      </c>
      <c r="HZ81" s="734" t="n"/>
      <c r="IA81" s="735" t="n"/>
      <c r="IB81" s="735" t="n"/>
      <c r="IC81" s="735" t="n"/>
      <c r="ID81" s="735" t="n"/>
      <c r="IE81" s="735" t="n"/>
      <c r="IF81" s="735" t="n"/>
      <c r="IG81" s="744" t="n"/>
      <c r="IH81" s="317" t="n"/>
      <c r="II81" s="743" t="inlineStr">
        <is>
          <t>MEDICAID PEND</t>
        </is>
      </c>
      <c r="IJ81" s="736">
        <f>SUM(IK81:IR81)</f>
        <v/>
      </c>
      <c r="IK81" s="737">
        <f>+HZ81/HY81</f>
        <v/>
      </c>
      <c r="IL81" s="737">
        <f>+IA81/HY81</f>
        <v/>
      </c>
      <c r="IM81" s="737">
        <f>+IB81/HY81</f>
        <v/>
      </c>
      <c r="IN81" s="737">
        <f>+IC81/HY81</f>
        <v/>
      </c>
      <c r="IO81" s="737">
        <f>+ID81/HY81</f>
        <v/>
      </c>
      <c r="IP81" s="737">
        <f>+IE81/HY81</f>
        <v/>
      </c>
      <c r="IQ81" s="737">
        <f>+IF81/HY81</f>
        <v/>
      </c>
      <c r="IR81" s="746">
        <f>+IG81/HY81</f>
        <v/>
      </c>
      <c r="IT81" s="743" t="inlineStr">
        <is>
          <t>MEDICAID PEND</t>
        </is>
      </c>
      <c r="IU81" s="2548">
        <f>+IV81/IV91</f>
        <v/>
      </c>
      <c r="IV81" s="734">
        <f>SUM(IX81:JD81)</f>
        <v/>
      </c>
      <c r="IW81" s="734" t="n"/>
      <c r="IX81" s="735" t="n"/>
      <c r="IY81" s="735" t="n"/>
      <c r="IZ81" s="735" t="n"/>
      <c r="JA81" s="735" t="n"/>
      <c r="JB81" s="735" t="n"/>
      <c r="JC81" s="735" t="n"/>
      <c r="JD81" s="744" t="n"/>
      <c r="JE81" s="317" t="n"/>
      <c r="JF81" s="743" t="inlineStr">
        <is>
          <t>MEDICAID PEND</t>
        </is>
      </c>
      <c r="JG81" s="736">
        <f>SUM(JH81:JO81)</f>
        <v/>
      </c>
      <c r="JH81" s="737">
        <f>+IW81/IV81</f>
        <v/>
      </c>
      <c r="JI81" s="737">
        <f>+IX81/IV81</f>
        <v/>
      </c>
      <c r="JJ81" s="737">
        <f>+IY81/IV81</f>
        <v/>
      </c>
      <c r="JK81" s="737">
        <f>+IZ81/IV81</f>
        <v/>
      </c>
      <c r="JL81" s="737">
        <f>+JA81/IV81</f>
        <v/>
      </c>
      <c r="JM81" s="737">
        <f>+JB81/IV81</f>
        <v/>
      </c>
      <c r="JN81" s="737">
        <f>+JC81/IV81</f>
        <v/>
      </c>
      <c r="JO81" s="746">
        <f>+JD81/IV81</f>
        <v/>
      </c>
      <c r="JQ81" s="743" t="inlineStr">
        <is>
          <t>MEDICAID PEND</t>
        </is>
      </c>
      <c r="JR81" s="2548">
        <f>+JS81/JS91</f>
        <v/>
      </c>
      <c r="JS81" s="734">
        <f>SUM(JU81:KA81)</f>
        <v/>
      </c>
      <c r="JT81" s="734" t="n"/>
      <c r="JU81" s="735" t="n"/>
      <c r="JV81" s="735" t="n"/>
      <c r="JW81" s="735" t="n"/>
      <c r="JX81" s="735" t="n"/>
      <c r="JY81" s="735" t="n"/>
      <c r="JZ81" s="735" t="n"/>
      <c r="KA81" s="744" t="n"/>
      <c r="KB81" s="317" t="n"/>
      <c r="KC81" s="743" t="inlineStr">
        <is>
          <t>MEDICAID PEND</t>
        </is>
      </c>
      <c r="KD81" s="736">
        <f>SUM(KE81:KL81)</f>
        <v/>
      </c>
      <c r="KE81" s="737">
        <f>+JT81/JS81</f>
        <v/>
      </c>
      <c r="KF81" s="737">
        <f>+JU81/JS81</f>
        <v/>
      </c>
      <c r="KG81" s="737">
        <f>+JV81/JS81</f>
        <v/>
      </c>
      <c r="KH81" s="737">
        <f>+JW81/JS81</f>
        <v/>
      </c>
      <c r="KI81" s="737">
        <f>+JX81/JS81</f>
        <v/>
      </c>
      <c r="KJ81" s="737">
        <f>+JY81/JS81</f>
        <v/>
      </c>
      <c r="KK81" s="737">
        <f>+JZ81/JS81</f>
        <v/>
      </c>
      <c r="KL81" s="746">
        <f>+KA81/JS81</f>
        <v/>
      </c>
    </row>
    <row r="82" ht="15.5" customHeight="1">
      <c r="A82" s="743" t="inlineStr">
        <is>
          <t>MEDICARE</t>
        </is>
      </c>
      <c r="B82" s="2548">
        <f>+C82/C91</f>
        <v/>
      </c>
      <c r="C82" s="734">
        <f>SUM(D82:K82)</f>
        <v/>
      </c>
      <c r="D82" s="734" t="n"/>
      <c r="E82" s="735" t="n"/>
      <c r="F82" s="735" t="n"/>
      <c r="G82" s="735" t="n"/>
      <c r="H82" s="735" t="n"/>
      <c r="I82" s="735" t="n"/>
      <c r="J82" s="735" t="n"/>
      <c r="K82" s="744" t="n"/>
      <c r="L82" s="317" t="n"/>
      <c r="M82" s="743" t="inlineStr">
        <is>
          <t>MEDICARE</t>
        </is>
      </c>
      <c r="N82" s="736">
        <f>SUM(O82:V82)</f>
        <v/>
      </c>
      <c r="O82" s="737">
        <f>+D82/C82</f>
        <v/>
      </c>
      <c r="P82" s="737">
        <f>+E82/C82</f>
        <v/>
      </c>
      <c r="Q82" s="737">
        <f>+F82/C82</f>
        <v/>
      </c>
      <c r="R82" s="737">
        <f>+G82/C82</f>
        <v/>
      </c>
      <c r="S82" s="737">
        <f>+H82/C82</f>
        <v/>
      </c>
      <c r="T82" s="737">
        <f>+I82/C82</f>
        <v/>
      </c>
      <c r="U82" s="737">
        <f>+J82/C82</f>
        <v/>
      </c>
      <c r="V82" s="746">
        <f>+K82/C82</f>
        <v/>
      </c>
      <c r="X82" s="743" t="inlineStr">
        <is>
          <t>MEDICARE</t>
        </is>
      </c>
      <c r="Y82" s="2548">
        <f>+Z82/Z91</f>
        <v/>
      </c>
      <c r="Z82" s="734">
        <f>SUM(AB82:AH82)</f>
        <v/>
      </c>
      <c r="AA82" s="734" t="n"/>
      <c r="AB82" s="735" t="n"/>
      <c r="AC82" s="735" t="n"/>
      <c r="AD82" s="735" t="n"/>
      <c r="AE82" s="735" t="n"/>
      <c r="AF82" s="735" t="n"/>
      <c r="AG82" s="735" t="n"/>
      <c r="AH82" s="744" t="n"/>
      <c r="AI82" s="317" t="n"/>
      <c r="AJ82" s="743" t="inlineStr">
        <is>
          <t>MEDICARE</t>
        </is>
      </c>
      <c r="AK82" s="736">
        <f>SUM(AL82:AS82)</f>
        <v/>
      </c>
      <c r="AL82" s="737">
        <f>+AA82/Z82</f>
        <v/>
      </c>
      <c r="AM82" s="737">
        <f>+AB82/Z82</f>
        <v/>
      </c>
      <c r="AN82" s="737">
        <f>+AC82/Z82</f>
        <v/>
      </c>
      <c r="AO82" s="737">
        <f>+AD82/Z82</f>
        <v/>
      </c>
      <c r="AP82" s="737">
        <f>+AE82/Z82</f>
        <v/>
      </c>
      <c r="AQ82" s="737">
        <f>+AF82/Z82</f>
        <v/>
      </c>
      <c r="AR82" s="737">
        <f>+AG82/Z82</f>
        <v/>
      </c>
      <c r="AS82" s="746">
        <f>+AH82/Z82</f>
        <v/>
      </c>
      <c r="AU82" s="743" t="inlineStr">
        <is>
          <t>MEDICARE</t>
        </is>
      </c>
      <c r="AV82" s="2548">
        <f>+AW82/AW91</f>
        <v/>
      </c>
      <c r="AW82" s="734">
        <f>SUM(AY82:BE82)</f>
        <v/>
      </c>
      <c r="AX82" s="734" t="n"/>
      <c r="AY82" s="735" t="n"/>
      <c r="AZ82" s="735" t="n"/>
      <c r="BA82" s="735" t="n"/>
      <c r="BB82" s="735" t="n"/>
      <c r="BC82" s="735" t="n"/>
      <c r="BD82" s="735" t="n"/>
      <c r="BE82" s="744" t="n"/>
      <c r="BF82" s="317" t="n"/>
      <c r="BG82" s="743" t="inlineStr">
        <is>
          <t>MEDICARE</t>
        </is>
      </c>
      <c r="BH82" s="736">
        <f>SUM(BI82:BP82)</f>
        <v/>
      </c>
      <c r="BI82" s="737">
        <f>+AX82/AW82</f>
        <v/>
      </c>
      <c r="BJ82" s="737">
        <f>+AY82/AW82</f>
        <v/>
      </c>
      <c r="BK82" s="737">
        <f>+AZ82/AW82</f>
        <v/>
      </c>
      <c r="BL82" s="737">
        <f>+BA82/AW82</f>
        <v/>
      </c>
      <c r="BM82" s="737">
        <f>+BB82/AW82</f>
        <v/>
      </c>
      <c r="BN82" s="737">
        <f>+BC82/AW82</f>
        <v/>
      </c>
      <c r="BO82" s="737">
        <f>+BD82/AW82</f>
        <v/>
      </c>
      <c r="BP82" s="746">
        <f>+BE82/AW82</f>
        <v/>
      </c>
      <c r="BR82" s="743" t="inlineStr">
        <is>
          <t>MEDICARE</t>
        </is>
      </c>
      <c r="BS82" s="2548">
        <f>+BT82/BT91</f>
        <v/>
      </c>
      <c r="BT82" s="734">
        <f>SUM(BV82:CB82)</f>
        <v/>
      </c>
      <c r="BU82" s="734" t="n"/>
      <c r="BV82" s="735" t="n"/>
      <c r="BW82" s="735" t="n"/>
      <c r="BX82" s="735" t="n"/>
      <c r="BY82" s="735" t="n"/>
      <c r="BZ82" s="735" t="n"/>
      <c r="CA82" s="735" t="n"/>
      <c r="CB82" s="744" t="n"/>
      <c r="CC82" s="317" t="n"/>
      <c r="CD82" s="743" t="inlineStr">
        <is>
          <t>MEDICARE</t>
        </is>
      </c>
      <c r="CE82" s="736">
        <f>SUM(CF82:CM82)</f>
        <v/>
      </c>
      <c r="CF82" s="737">
        <f>+BU82/BT82</f>
        <v/>
      </c>
      <c r="CG82" s="737">
        <f>+BV82/BT82</f>
        <v/>
      </c>
      <c r="CH82" s="737">
        <f>+BW82/BT82</f>
        <v/>
      </c>
      <c r="CI82" s="737">
        <f>+BX82/BT82</f>
        <v/>
      </c>
      <c r="CJ82" s="737">
        <f>+BY82/BT82</f>
        <v/>
      </c>
      <c r="CK82" s="737">
        <f>+BZ82/BT82</f>
        <v/>
      </c>
      <c r="CL82" s="737">
        <f>+CA82/BT82</f>
        <v/>
      </c>
      <c r="CM82" s="746">
        <f>+CB82/BT82</f>
        <v/>
      </c>
      <c r="CO82" s="743" t="inlineStr">
        <is>
          <t>MEDICARE</t>
        </is>
      </c>
      <c r="CP82" s="2548">
        <f>+CQ82/CQ91</f>
        <v/>
      </c>
      <c r="CQ82" s="734">
        <f>SUM(CS82:CY82)</f>
        <v/>
      </c>
      <c r="CR82" s="734" t="n"/>
      <c r="CS82" s="735" t="n"/>
      <c r="CT82" s="735" t="n"/>
      <c r="CU82" s="735" t="n"/>
      <c r="CV82" s="735" t="n"/>
      <c r="CW82" s="735" t="n"/>
      <c r="CX82" s="735" t="n"/>
      <c r="CY82" s="744" t="n"/>
      <c r="CZ82" s="317" t="n"/>
      <c r="DA82" s="743" t="inlineStr">
        <is>
          <t>MEDICARE</t>
        </is>
      </c>
      <c r="DB82" s="736">
        <f>SUM(DC82:DJ82)</f>
        <v/>
      </c>
      <c r="DC82" s="737">
        <f>+CR82/CQ82</f>
        <v/>
      </c>
      <c r="DD82" s="737">
        <f>+CS82/CQ82</f>
        <v/>
      </c>
      <c r="DE82" s="737">
        <f>+CT82/CQ82</f>
        <v/>
      </c>
      <c r="DF82" s="737">
        <f>+CU82/CQ82</f>
        <v/>
      </c>
      <c r="DG82" s="737">
        <f>+CV82/CQ82</f>
        <v/>
      </c>
      <c r="DH82" s="737">
        <f>+CW82/CQ82</f>
        <v/>
      </c>
      <c r="DI82" s="737">
        <f>+CX82/CQ82</f>
        <v/>
      </c>
      <c r="DJ82" s="746">
        <f>+CY82/CQ82</f>
        <v/>
      </c>
      <c r="DL82" s="743" t="inlineStr">
        <is>
          <t>MEDICARE</t>
        </is>
      </c>
      <c r="DM82" s="2548">
        <f>+DN82/DN91</f>
        <v/>
      </c>
      <c r="DN82" s="734">
        <f>SUM(DP82:DV82)</f>
        <v/>
      </c>
      <c r="DO82" s="734" t="n"/>
      <c r="DP82" s="735" t="n"/>
      <c r="DQ82" s="735" t="n"/>
      <c r="DR82" s="735" t="n"/>
      <c r="DS82" s="735" t="n"/>
      <c r="DT82" s="735" t="n"/>
      <c r="DU82" s="735" t="n"/>
      <c r="DV82" s="744" t="n"/>
      <c r="DW82" s="317" t="n"/>
      <c r="DX82" s="743" t="inlineStr">
        <is>
          <t>MEDICARE</t>
        </is>
      </c>
      <c r="DY82" s="736">
        <f>SUM(DZ82:EG82)</f>
        <v/>
      </c>
      <c r="DZ82" s="737">
        <f>+DO82/DN82</f>
        <v/>
      </c>
      <c r="EA82" s="737">
        <f>+DP82/DN82</f>
        <v/>
      </c>
      <c r="EB82" s="737">
        <f>+DQ82/DN82</f>
        <v/>
      </c>
      <c r="EC82" s="737">
        <f>+DR82/DN82</f>
        <v/>
      </c>
      <c r="ED82" s="737">
        <f>+DS82/DN82</f>
        <v/>
      </c>
      <c r="EE82" s="737">
        <f>+DT82/DN82</f>
        <v/>
      </c>
      <c r="EF82" s="737">
        <f>+DU82/DN82</f>
        <v/>
      </c>
      <c r="EG82" s="746">
        <f>+DV82/DN82</f>
        <v/>
      </c>
      <c r="EI82" s="743" t="inlineStr">
        <is>
          <t>MEDICARE</t>
        </is>
      </c>
      <c r="EJ82" s="2548">
        <f>+EK82/EK91</f>
        <v/>
      </c>
      <c r="EK82" s="734">
        <f>SUM(EM82:ES82)</f>
        <v/>
      </c>
      <c r="EL82" s="734" t="n"/>
      <c r="EM82" s="735" t="n"/>
      <c r="EN82" s="735" t="n"/>
      <c r="EO82" s="735" t="n"/>
      <c r="EP82" s="735" t="n"/>
      <c r="EQ82" s="735" t="n"/>
      <c r="ER82" s="735" t="n"/>
      <c r="ES82" s="744" t="n"/>
      <c r="ET82" s="317" t="n"/>
      <c r="EU82" s="743" t="inlineStr">
        <is>
          <t>MEDICARE</t>
        </is>
      </c>
      <c r="EV82" s="736">
        <f>SUM(EW82:FD82)</f>
        <v/>
      </c>
      <c r="EW82" s="737">
        <f>+EL82/EK82</f>
        <v/>
      </c>
      <c r="EX82" s="737">
        <f>+EM82/EK82</f>
        <v/>
      </c>
      <c r="EY82" s="737">
        <f>+EN82/EK82</f>
        <v/>
      </c>
      <c r="EZ82" s="737">
        <f>+EO82/EK82</f>
        <v/>
      </c>
      <c r="FA82" s="737">
        <f>+EP82/EK82</f>
        <v/>
      </c>
      <c r="FB82" s="737">
        <f>+EQ82/EK82</f>
        <v/>
      </c>
      <c r="FC82" s="737">
        <f>+ER82/EK82</f>
        <v/>
      </c>
      <c r="FD82" s="746">
        <f>+ES82/EK82</f>
        <v/>
      </c>
      <c r="FF82" s="743" t="inlineStr">
        <is>
          <t>MEDICARE</t>
        </is>
      </c>
      <c r="FG82" s="2548">
        <f>+FH82/FH91</f>
        <v/>
      </c>
      <c r="FH82" s="734">
        <f>SUM(FJ82:FP82)</f>
        <v/>
      </c>
      <c r="FI82" s="734" t="n"/>
      <c r="FJ82" s="735" t="n"/>
      <c r="FK82" s="735" t="n"/>
      <c r="FL82" s="735" t="n"/>
      <c r="FM82" s="735" t="n"/>
      <c r="FN82" s="735" t="n"/>
      <c r="FO82" s="735" t="n"/>
      <c r="FP82" s="744" t="n"/>
      <c r="FQ82" s="317" t="n"/>
      <c r="FR82" s="743" t="inlineStr">
        <is>
          <t>MEDICARE</t>
        </is>
      </c>
      <c r="FS82" s="736">
        <f>SUM(FT82:GA82)</f>
        <v/>
      </c>
      <c r="FT82" s="737">
        <f>+FI82/FH82</f>
        <v/>
      </c>
      <c r="FU82" s="737">
        <f>+FJ82/FH82</f>
        <v/>
      </c>
      <c r="FV82" s="737">
        <f>+FK82/FH82</f>
        <v/>
      </c>
      <c r="FW82" s="737">
        <f>+FL82/FH82</f>
        <v/>
      </c>
      <c r="FX82" s="737">
        <f>+FM82/FH82</f>
        <v/>
      </c>
      <c r="FY82" s="737">
        <f>+FN82/FH82</f>
        <v/>
      </c>
      <c r="FZ82" s="737">
        <f>+FO82/FH82</f>
        <v/>
      </c>
      <c r="GA82" s="746">
        <f>+FP82/FH82</f>
        <v/>
      </c>
      <c r="GC82" s="743" t="inlineStr">
        <is>
          <t>MEDICARE</t>
        </is>
      </c>
      <c r="GD82" s="2548">
        <f>+GE82/GE91</f>
        <v/>
      </c>
      <c r="GE82" s="734">
        <f>SUM(GG82:GM82)</f>
        <v/>
      </c>
      <c r="GF82" s="734" t="n"/>
      <c r="GG82" s="735" t="n"/>
      <c r="GH82" s="735" t="n"/>
      <c r="GI82" s="735" t="n"/>
      <c r="GJ82" s="735" t="n"/>
      <c r="GK82" s="735" t="n"/>
      <c r="GL82" s="735" t="n"/>
      <c r="GM82" s="744" t="n"/>
      <c r="GN82" s="317" t="n"/>
      <c r="GO82" s="743" t="inlineStr">
        <is>
          <t>MEDICARE</t>
        </is>
      </c>
      <c r="GP82" s="736">
        <f>SUM(GQ82:GX82)</f>
        <v/>
      </c>
      <c r="GQ82" s="737">
        <f>+GF82/GE82</f>
        <v/>
      </c>
      <c r="GR82" s="737">
        <f>+GG82/GE82</f>
        <v/>
      </c>
      <c r="GS82" s="737">
        <f>+GH82/GE82</f>
        <v/>
      </c>
      <c r="GT82" s="737">
        <f>+GI82/GE82</f>
        <v/>
      </c>
      <c r="GU82" s="737">
        <f>+GJ82/GE82</f>
        <v/>
      </c>
      <c r="GV82" s="737">
        <f>+GK82/GE82</f>
        <v/>
      </c>
      <c r="GW82" s="737">
        <f>+GL82/GE82</f>
        <v/>
      </c>
      <c r="GX82" s="746">
        <f>+GM82/GE82</f>
        <v/>
      </c>
      <c r="GZ82" s="743" t="inlineStr">
        <is>
          <t>MEDICARE</t>
        </is>
      </c>
      <c r="HA82" s="2548">
        <f>+HB82/HB91</f>
        <v/>
      </c>
      <c r="HB82" s="734">
        <f>SUM(HD82:HJ82)</f>
        <v/>
      </c>
      <c r="HC82" s="734" t="n"/>
      <c r="HD82" s="735" t="n"/>
      <c r="HE82" s="735" t="n"/>
      <c r="HF82" s="735" t="n"/>
      <c r="HG82" s="735" t="n"/>
      <c r="HH82" s="735" t="n"/>
      <c r="HI82" s="735" t="n"/>
      <c r="HJ82" s="744" t="n"/>
      <c r="HK82" s="317" t="n"/>
      <c r="HL82" s="743" t="inlineStr">
        <is>
          <t>MEDICARE</t>
        </is>
      </c>
      <c r="HM82" s="736">
        <f>SUM(HN82:HU82)</f>
        <v/>
      </c>
      <c r="HN82" s="737">
        <f>+HC82/HB82</f>
        <v/>
      </c>
      <c r="HO82" s="737">
        <f>+HD82/HB82</f>
        <v/>
      </c>
      <c r="HP82" s="737">
        <f>+HE82/HB82</f>
        <v/>
      </c>
      <c r="HQ82" s="737">
        <f>+HF82/HB82</f>
        <v/>
      </c>
      <c r="HR82" s="737">
        <f>+HG82/HB82</f>
        <v/>
      </c>
      <c r="HS82" s="737">
        <f>+HH82/HB82</f>
        <v/>
      </c>
      <c r="HT82" s="737">
        <f>+HI82/HB82</f>
        <v/>
      </c>
      <c r="HU82" s="746">
        <f>+HJ82/HB82</f>
        <v/>
      </c>
      <c r="HW82" s="743" t="inlineStr">
        <is>
          <t>MEDICARE</t>
        </is>
      </c>
      <c r="HX82" s="2548">
        <f>+HY82/HY91</f>
        <v/>
      </c>
      <c r="HY82" s="734">
        <f>SUM(IA82:IG82)</f>
        <v/>
      </c>
      <c r="HZ82" s="734" t="n"/>
      <c r="IA82" s="735" t="n"/>
      <c r="IB82" s="735" t="n"/>
      <c r="IC82" s="735" t="n"/>
      <c r="ID82" s="735" t="n"/>
      <c r="IE82" s="735" t="n"/>
      <c r="IF82" s="735" t="n"/>
      <c r="IG82" s="744" t="n"/>
      <c r="IH82" s="317" t="n"/>
      <c r="II82" s="743" t="inlineStr">
        <is>
          <t>MEDICARE</t>
        </is>
      </c>
      <c r="IJ82" s="736">
        <f>SUM(IK82:IR82)</f>
        <v/>
      </c>
      <c r="IK82" s="737">
        <f>+HZ82/HY82</f>
        <v/>
      </c>
      <c r="IL82" s="737">
        <f>+IA82/HY82</f>
        <v/>
      </c>
      <c r="IM82" s="737">
        <f>+IB82/HY82</f>
        <v/>
      </c>
      <c r="IN82" s="737">
        <f>+IC82/HY82</f>
        <v/>
      </c>
      <c r="IO82" s="737">
        <f>+ID82/HY82</f>
        <v/>
      </c>
      <c r="IP82" s="737">
        <f>+IE82/HY82</f>
        <v/>
      </c>
      <c r="IQ82" s="737">
        <f>+IF82/HY82</f>
        <v/>
      </c>
      <c r="IR82" s="746">
        <f>+IG82/HY82</f>
        <v/>
      </c>
      <c r="IT82" s="743" t="inlineStr">
        <is>
          <t>MEDICARE</t>
        </is>
      </c>
      <c r="IU82" s="2548">
        <f>+IV82/IV91</f>
        <v/>
      </c>
      <c r="IV82" s="734">
        <f>SUM(IX82:JD82)</f>
        <v/>
      </c>
      <c r="IW82" s="734" t="n"/>
      <c r="IX82" s="735" t="n"/>
      <c r="IY82" s="735" t="n"/>
      <c r="IZ82" s="735" t="n"/>
      <c r="JA82" s="735" t="n"/>
      <c r="JB82" s="735" t="n"/>
      <c r="JC82" s="735" t="n"/>
      <c r="JD82" s="744" t="n"/>
      <c r="JE82" s="317" t="n"/>
      <c r="JF82" s="743" t="inlineStr">
        <is>
          <t>MEDICARE</t>
        </is>
      </c>
      <c r="JG82" s="736">
        <f>SUM(JH82:JO82)</f>
        <v/>
      </c>
      <c r="JH82" s="737">
        <f>+IW82/IV82</f>
        <v/>
      </c>
      <c r="JI82" s="737">
        <f>+IX82/IV82</f>
        <v/>
      </c>
      <c r="JJ82" s="737">
        <f>+IY82/IV82</f>
        <v/>
      </c>
      <c r="JK82" s="737">
        <f>+IZ82/IV82</f>
        <v/>
      </c>
      <c r="JL82" s="737">
        <f>+JA82/IV82</f>
        <v/>
      </c>
      <c r="JM82" s="737">
        <f>+JB82/IV82</f>
        <v/>
      </c>
      <c r="JN82" s="737">
        <f>+JC82/IV82</f>
        <v/>
      </c>
      <c r="JO82" s="746">
        <f>+JD82/IV82</f>
        <v/>
      </c>
      <c r="JQ82" s="743" t="inlineStr">
        <is>
          <t>MEDICARE</t>
        </is>
      </c>
      <c r="JR82" s="2548">
        <f>+JS82/JS91</f>
        <v/>
      </c>
      <c r="JS82" s="734">
        <f>SUM(JU82:KA82)</f>
        <v/>
      </c>
      <c r="JT82" s="734" t="n"/>
      <c r="JU82" s="735" t="n"/>
      <c r="JV82" s="735" t="n"/>
      <c r="JW82" s="735" t="n"/>
      <c r="JX82" s="735" t="n"/>
      <c r="JY82" s="735" t="n"/>
      <c r="JZ82" s="735" t="n"/>
      <c r="KA82" s="744" t="n"/>
      <c r="KB82" s="317" t="n"/>
      <c r="KC82" s="743" t="inlineStr">
        <is>
          <t>MEDICARE</t>
        </is>
      </c>
      <c r="KD82" s="736">
        <f>SUM(KE82:KL82)</f>
        <v/>
      </c>
      <c r="KE82" s="737">
        <f>+JT82/JS82</f>
        <v/>
      </c>
      <c r="KF82" s="737">
        <f>+JU82/JS82</f>
        <v/>
      </c>
      <c r="KG82" s="737">
        <f>+JV82/JS82</f>
        <v/>
      </c>
      <c r="KH82" s="737">
        <f>+JW82/JS82</f>
        <v/>
      </c>
      <c r="KI82" s="737">
        <f>+JX82/JS82</f>
        <v/>
      </c>
      <c r="KJ82" s="737">
        <f>+JY82/JS82</f>
        <v/>
      </c>
      <c r="KK82" s="737">
        <f>+JZ82/JS82</f>
        <v/>
      </c>
      <c r="KL82" s="746">
        <f>+KA82/JS82</f>
        <v/>
      </c>
    </row>
    <row r="83" ht="15.5" customHeight="1">
      <c r="A83" s="743" t="inlineStr">
        <is>
          <t>MEDICARE B</t>
        </is>
      </c>
      <c r="B83" s="2548">
        <f>+C83/C91</f>
        <v/>
      </c>
      <c r="C83" s="734">
        <f>SUM(D83:K83)</f>
        <v/>
      </c>
      <c r="D83" s="734" t="n"/>
      <c r="E83" s="735" t="n"/>
      <c r="F83" s="735" t="n"/>
      <c r="G83" s="735" t="n"/>
      <c r="H83" s="735" t="n"/>
      <c r="I83" s="735" t="n"/>
      <c r="J83" s="735" t="n"/>
      <c r="K83" s="744" t="n"/>
      <c r="L83" s="317" t="n"/>
      <c r="M83" s="743" t="inlineStr">
        <is>
          <t>MEDICARE B</t>
        </is>
      </c>
      <c r="N83" s="736">
        <f>SUM(O83:V83)</f>
        <v/>
      </c>
      <c r="O83" s="737">
        <f>+D83/C83</f>
        <v/>
      </c>
      <c r="P83" s="737">
        <f>+E83/C83</f>
        <v/>
      </c>
      <c r="Q83" s="737">
        <f>+F83/C83</f>
        <v/>
      </c>
      <c r="R83" s="737">
        <f>+G83/C83</f>
        <v/>
      </c>
      <c r="S83" s="737">
        <f>+H83/C83</f>
        <v/>
      </c>
      <c r="T83" s="737">
        <f>+I83/C83</f>
        <v/>
      </c>
      <c r="U83" s="737">
        <f>+J83/C83</f>
        <v/>
      </c>
      <c r="V83" s="746">
        <f>+K83/C83</f>
        <v/>
      </c>
      <c r="X83" s="743" t="inlineStr">
        <is>
          <t>MEDICARE B</t>
        </is>
      </c>
      <c r="Y83" s="2548">
        <f>+Z83/Z91</f>
        <v/>
      </c>
      <c r="Z83" s="734">
        <f>SUM(AB83:AH83)</f>
        <v/>
      </c>
      <c r="AA83" s="734" t="n"/>
      <c r="AB83" s="735" t="n"/>
      <c r="AC83" s="735" t="n"/>
      <c r="AD83" s="735" t="n"/>
      <c r="AE83" s="735" t="n"/>
      <c r="AF83" s="735" t="n"/>
      <c r="AG83" s="735" t="n"/>
      <c r="AH83" s="744" t="n"/>
      <c r="AI83" s="317" t="n"/>
      <c r="AJ83" s="743" t="inlineStr">
        <is>
          <t>MEDICARE B</t>
        </is>
      </c>
      <c r="AK83" s="736">
        <f>SUM(AL83:AS83)</f>
        <v/>
      </c>
      <c r="AL83" s="737">
        <f>+AA83/Z83</f>
        <v/>
      </c>
      <c r="AM83" s="737">
        <f>+AB83/Z83</f>
        <v/>
      </c>
      <c r="AN83" s="737">
        <f>+AC83/Z83</f>
        <v/>
      </c>
      <c r="AO83" s="737">
        <f>+AD83/Z83</f>
        <v/>
      </c>
      <c r="AP83" s="737">
        <f>+AE83/Z83</f>
        <v/>
      </c>
      <c r="AQ83" s="737">
        <f>+AF83/Z83</f>
        <v/>
      </c>
      <c r="AR83" s="737">
        <f>+AG83/Z83</f>
        <v/>
      </c>
      <c r="AS83" s="746">
        <f>+AH83/Z83</f>
        <v/>
      </c>
      <c r="AU83" s="743" t="inlineStr">
        <is>
          <t>MEDICARE B</t>
        </is>
      </c>
      <c r="AV83" s="2548">
        <f>+AW83/AW91</f>
        <v/>
      </c>
      <c r="AW83" s="734">
        <f>SUM(AY83:BE83)</f>
        <v/>
      </c>
      <c r="AX83" s="734" t="n"/>
      <c r="AY83" s="735" t="n"/>
      <c r="AZ83" s="735" t="n"/>
      <c r="BA83" s="735" t="n"/>
      <c r="BB83" s="735" t="n"/>
      <c r="BC83" s="735" t="n"/>
      <c r="BD83" s="735" t="n"/>
      <c r="BE83" s="744" t="n"/>
      <c r="BF83" s="317" t="n"/>
      <c r="BG83" s="743" t="inlineStr">
        <is>
          <t>MEDICARE B</t>
        </is>
      </c>
      <c r="BH83" s="736">
        <f>SUM(BI83:BP83)</f>
        <v/>
      </c>
      <c r="BI83" s="737">
        <f>+AX83/AW83</f>
        <v/>
      </c>
      <c r="BJ83" s="737">
        <f>+AY83/AW83</f>
        <v/>
      </c>
      <c r="BK83" s="737">
        <f>+AZ83/AW83</f>
        <v/>
      </c>
      <c r="BL83" s="737">
        <f>+BA83/AW83</f>
        <v/>
      </c>
      <c r="BM83" s="737">
        <f>+BB83/AW83</f>
        <v/>
      </c>
      <c r="BN83" s="737">
        <f>+BC83/AW83</f>
        <v/>
      </c>
      <c r="BO83" s="737">
        <f>+BD83/AW83</f>
        <v/>
      </c>
      <c r="BP83" s="746">
        <f>+BE83/AW83</f>
        <v/>
      </c>
      <c r="BR83" s="743" t="inlineStr">
        <is>
          <t>MEDICARE B</t>
        </is>
      </c>
      <c r="BS83" s="2548">
        <f>+BT83/BT91</f>
        <v/>
      </c>
      <c r="BT83" s="734">
        <f>SUM(BV83:CB83)</f>
        <v/>
      </c>
      <c r="BU83" s="734" t="n"/>
      <c r="BV83" s="735" t="n"/>
      <c r="BW83" s="735" t="n"/>
      <c r="BX83" s="735" t="n"/>
      <c r="BY83" s="735" t="n"/>
      <c r="BZ83" s="735" t="n"/>
      <c r="CA83" s="735" t="n"/>
      <c r="CB83" s="744" t="n"/>
      <c r="CC83" s="317" t="n"/>
      <c r="CD83" s="743" t="inlineStr">
        <is>
          <t>MEDICARE B</t>
        </is>
      </c>
      <c r="CE83" s="736">
        <f>SUM(CF83:CM83)</f>
        <v/>
      </c>
      <c r="CF83" s="737">
        <f>+BU83/BT83</f>
        <v/>
      </c>
      <c r="CG83" s="737">
        <f>+BV83/BT83</f>
        <v/>
      </c>
      <c r="CH83" s="737">
        <f>+BW83/BT83</f>
        <v/>
      </c>
      <c r="CI83" s="737">
        <f>+BX83/BT83</f>
        <v/>
      </c>
      <c r="CJ83" s="737">
        <f>+BY83/BT83</f>
        <v/>
      </c>
      <c r="CK83" s="737">
        <f>+BZ83/BT83</f>
        <v/>
      </c>
      <c r="CL83" s="737">
        <f>+CA83/BT83</f>
        <v/>
      </c>
      <c r="CM83" s="746">
        <f>+CB83/BT83</f>
        <v/>
      </c>
      <c r="CO83" s="743" t="inlineStr">
        <is>
          <t>MEDICARE B</t>
        </is>
      </c>
      <c r="CP83" s="2548">
        <f>+CQ83/CQ91</f>
        <v/>
      </c>
      <c r="CQ83" s="734">
        <f>SUM(CS83:CY83)</f>
        <v/>
      </c>
      <c r="CR83" s="734" t="n"/>
      <c r="CS83" s="735" t="n"/>
      <c r="CT83" s="735" t="n"/>
      <c r="CU83" s="735" t="n"/>
      <c r="CV83" s="735" t="n"/>
      <c r="CW83" s="735" t="n"/>
      <c r="CX83" s="735" t="n"/>
      <c r="CY83" s="744" t="n"/>
      <c r="CZ83" s="317" t="n"/>
      <c r="DA83" s="743" t="inlineStr">
        <is>
          <t>MEDICARE B</t>
        </is>
      </c>
      <c r="DB83" s="736">
        <f>SUM(DC83:DJ83)</f>
        <v/>
      </c>
      <c r="DC83" s="737">
        <f>+CR83/CQ83</f>
        <v/>
      </c>
      <c r="DD83" s="737">
        <f>+CS83/CQ83</f>
        <v/>
      </c>
      <c r="DE83" s="737">
        <f>+CT83/CQ83</f>
        <v/>
      </c>
      <c r="DF83" s="737">
        <f>+CU83/CQ83</f>
        <v/>
      </c>
      <c r="DG83" s="737">
        <f>+CV83/CQ83</f>
        <v/>
      </c>
      <c r="DH83" s="737">
        <f>+CW83/CQ83</f>
        <v/>
      </c>
      <c r="DI83" s="737">
        <f>+CX83/CQ83</f>
        <v/>
      </c>
      <c r="DJ83" s="746">
        <f>+CY83/CQ83</f>
        <v/>
      </c>
      <c r="DL83" s="743" t="inlineStr">
        <is>
          <t>MEDICARE B</t>
        </is>
      </c>
      <c r="DM83" s="2548">
        <f>+DN83/DN91</f>
        <v/>
      </c>
      <c r="DN83" s="734">
        <f>SUM(DP83:DV83)</f>
        <v/>
      </c>
      <c r="DO83" s="734" t="n"/>
      <c r="DP83" s="735" t="n"/>
      <c r="DQ83" s="735" t="n"/>
      <c r="DR83" s="735" t="n"/>
      <c r="DS83" s="735" t="n"/>
      <c r="DT83" s="735" t="n"/>
      <c r="DU83" s="735" t="n"/>
      <c r="DV83" s="744" t="n"/>
      <c r="DW83" s="317" t="n"/>
      <c r="DX83" s="743" t="inlineStr">
        <is>
          <t>MEDICARE B</t>
        </is>
      </c>
      <c r="DY83" s="736">
        <f>SUM(DZ83:EG83)</f>
        <v/>
      </c>
      <c r="DZ83" s="737">
        <f>+DO83/DN83</f>
        <v/>
      </c>
      <c r="EA83" s="737">
        <f>+DP83/DN83</f>
        <v/>
      </c>
      <c r="EB83" s="737">
        <f>+DQ83/DN83</f>
        <v/>
      </c>
      <c r="EC83" s="737">
        <f>+DR83/DN83</f>
        <v/>
      </c>
      <c r="ED83" s="737">
        <f>+DS83/DN83</f>
        <v/>
      </c>
      <c r="EE83" s="737">
        <f>+DT83/DN83</f>
        <v/>
      </c>
      <c r="EF83" s="737">
        <f>+DU83/DN83</f>
        <v/>
      </c>
      <c r="EG83" s="746">
        <f>+DV83/DN83</f>
        <v/>
      </c>
      <c r="EI83" s="743" t="inlineStr">
        <is>
          <t>MEDICARE B</t>
        </is>
      </c>
      <c r="EJ83" s="2548">
        <f>+EK83/EK91</f>
        <v/>
      </c>
      <c r="EK83" s="734">
        <f>SUM(EM83:ES83)</f>
        <v/>
      </c>
      <c r="EL83" s="734" t="n"/>
      <c r="EM83" s="735" t="n"/>
      <c r="EN83" s="735" t="n"/>
      <c r="EO83" s="735" t="n"/>
      <c r="EP83" s="735" t="n"/>
      <c r="EQ83" s="735" t="n"/>
      <c r="ER83" s="735" t="n"/>
      <c r="ES83" s="744" t="n"/>
      <c r="ET83" s="317" t="n"/>
      <c r="EU83" s="743" t="inlineStr">
        <is>
          <t>MEDICARE B</t>
        </is>
      </c>
      <c r="EV83" s="736">
        <f>SUM(EW83:FD83)</f>
        <v/>
      </c>
      <c r="EW83" s="737">
        <f>+EL83/EK83</f>
        <v/>
      </c>
      <c r="EX83" s="737">
        <f>+EM83/EK83</f>
        <v/>
      </c>
      <c r="EY83" s="737">
        <f>+EN83/EK83</f>
        <v/>
      </c>
      <c r="EZ83" s="737">
        <f>+EO83/EK83</f>
        <v/>
      </c>
      <c r="FA83" s="737">
        <f>+EP83/EK83</f>
        <v/>
      </c>
      <c r="FB83" s="737">
        <f>+EQ83/EK83</f>
        <v/>
      </c>
      <c r="FC83" s="737">
        <f>+ER83/EK83</f>
        <v/>
      </c>
      <c r="FD83" s="746">
        <f>+ES83/EK83</f>
        <v/>
      </c>
      <c r="FF83" s="743" t="inlineStr">
        <is>
          <t>MEDICARE B</t>
        </is>
      </c>
      <c r="FG83" s="2548">
        <f>+FH83/FH91</f>
        <v/>
      </c>
      <c r="FH83" s="734">
        <f>SUM(FJ83:FP83)</f>
        <v/>
      </c>
      <c r="FI83" s="734" t="n"/>
      <c r="FJ83" s="735" t="n"/>
      <c r="FK83" s="735" t="n"/>
      <c r="FL83" s="735" t="n"/>
      <c r="FM83" s="735" t="n"/>
      <c r="FN83" s="735" t="n"/>
      <c r="FO83" s="735" t="n"/>
      <c r="FP83" s="744" t="n"/>
      <c r="FQ83" s="317" t="n"/>
      <c r="FR83" s="743" t="inlineStr">
        <is>
          <t>MEDICARE B</t>
        </is>
      </c>
      <c r="FS83" s="736">
        <f>SUM(FT83:GA83)</f>
        <v/>
      </c>
      <c r="FT83" s="737">
        <f>+FI83/FH83</f>
        <v/>
      </c>
      <c r="FU83" s="737">
        <f>+FJ83/FH83</f>
        <v/>
      </c>
      <c r="FV83" s="737">
        <f>+FK83/FH83</f>
        <v/>
      </c>
      <c r="FW83" s="737">
        <f>+FL83/FH83</f>
        <v/>
      </c>
      <c r="FX83" s="737">
        <f>+FM83/FH83</f>
        <v/>
      </c>
      <c r="FY83" s="737">
        <f>+FN83/FH83</f>
        <v/>
      </c>
      <c r="FZ83" s="737">
        <f>+FO83/FH83</f>
        <v/>
      </c>
      <c r="GA83" s="746">
        <f>+FP83/FH83</f>
        <v/>
      </c>
      <c r="GC83" s="743" t="inlineStr">
        <is>
          <t>MEDICARE B</t>
        </is>
      </c>
      <c r="GD83" s="2548">
        <f>+GE83/GE91</f>
        <v/>
      </c>
      <c r="GE83" s="734">
        <f>SUM(GG83:GM83)</f>
        <v/>
      </c>
      <c r="GF83" s="734" t="n"/>
      <c r="GG83" s="735" t="n"/>
      <c r="GH83" s="735" t="n"/>
      <c r="GI83" s="735" t="n"/>
      <c r="GJ83" s="735" t="n"/>
      <c r="GK83" s="735" t="n"/>
      <c r="GL83" s="735" t="n"/>
      <c r="GM83" s="744" t="n"/>
      <c r="GN83" s="317" t="n"/>
      <c r="GO83" s="743" t="inlineStr">
        <is>
          <t>MEDICARE B</t>
        </is>
      </c>
      <c r="GP83" s="736">
        <f>SUM(GQ83:GX83)</f>
        <v/>
      </c>
      <c r="GQ83" s="737">
        <f>+GF83/GE83</f>
        <v/>
      </c>
      <c r="GR83" s="737">
        <f>+GG83/GE83</f>
        <v/>
      </c>
      <c r="GS83" s="737">
        <f>+GH83/GE83</f>
        <v/>
      </c>
      <c r="GT83" s="737">
        <f>+GI83/GE83</f>
        <v/>
      </c>
      <c r="GU83" s="737">
        <f>+GJ83/GE83</f>
        <v/>
      </c>
      <c r="GV83" s="737">
        <f>+GK83/GE83</f>
        <v/>
      </c>
      <c r="GW83" s="737">
        <f>+GL83/GE83</f>
        <v/>
      </c>
      <c r="GX83" s="746">
        <f>+GM83/GE83</f>
        <v/>
      </c>
      <c r="GZ83" s="743" t="inlineStr">
        <is>
          <t>MEDICARE B</t>
        </is>
      </c>
      <c r="HA83" s="2548">
        <f>+HB83/HB91</f>
        <v/>
      </c>
      <c r="HB83" s="734">
        <f>SUM(HD83:HJ83)</f>
        <v/>
      </c>
      <c r="HC83" s="734" t="n"/>
      <c r="HD83" s="735" t="n"/>
      <c r="HE83" s="735" t="n"/>
      <c r="HF83" s="735" t="n"/>
      <c r="HG83" s="735" t="n"/>
      <c r="HH83" s="735" t="n"/>
      <c r="HI83" s="735" t="n"/>
      <c r="HJ83" s="744" t="n"/>
      <c r="HK83" s="317" t="n"/>
      <c r="HL83" s="743" t="inlineStr">
        <is>
          <t>MEDICARE B</t>
        </is>
      </c>
      <c r="HM83" s="736">
        <f>SUM(HN83:HU83)</f>
        <v/>
      </c>
      <c r="HN83" s="737">
        <f>+HC83/HB83</f>
        <v/>
      </c>
      <c r="HO83" s="737">
        <f>+HD83/HB83</f>
        <v/>
      </c>
      <c r="HP83" s="737">
        <f>+HE83/HB83</f>
        <v/>
      </c>
      <c r="HQ83" s="737">
        <f>+HF83/HB83</f>
        <v/>
      </c>
      <c r="HR83" s="737">
        <f>+HG83/HB83</f>
        <v/>
      </c>
      <c r="HS83" s="737">
        <f>+HH83/HB83</f>
        <v/>
      </c>
      <c r="HT83" s="737">
        <f>+HI83/HB83</f>
        <v/>
      </c>
      <c r="HU83" s="746">
        <f>+HJ83/HB83</f>
        <v/>
      </c>
      <c r="HW83" s="743" t="inlineStr">
        <is>
          <t>MEDICARE B</t>
        </is>
      </c>
      <c r="HX83" s="2548">
        <f>+HY83/HY91</f>
        <v/>
      </c>
      <c r="HY83" s="734">
        <f>SUM(IA83:IG83)</f>
        <v/>
      </c>
      <c r="HZ83" s="734" t="n"/>
      <c r="IA83" s="735" t="n"/>
      <c r="IB83" s="735" t="n"/>
      <c r="IC83" s="735" t="n"/>
      <c r="ID83" s="735" t="n"/>
      <c r="IE83" s="735" t="n"/>
      <c r="IF83" s="735" t="n"/>
      <c r="IG83" s="744" t="n"/>
      <c r="IH83" s="317" t="n"/>
      <c r="II83" s="743" t="inlineStr">
        <is>
          <t>MEDICARE B</t>
        </is>
      </c>
      <c r="IJ83" s="736">
        <f>SUM(IK83:IR83)</f>
        <v/>
      </c>
      <c r="IK83" s="737">
        <f>+HZ83/HY83</f>
        <v/>
      </c>
      <c r="IL83" s="737">
        <f>+IA83/HY83</f>
        <v/>
      </c>
      <c r="IM83" s="737">
        <f>+IB83/HY83</f>
        <v/>
      </c>
      <c r="IN83" s="737">
        <f>+IC83/HY83</f>
        <v/>
      </c>
      <c r="IO83" s="737">
        <f>+ID83/HY83</f>
        <v/>
      </c>
      <c r="IP83" s="737">
        <f>+IE83/HY83</f>
        <v/>
      </c>
      <c r="IQ83" s="737">
        <f>+IF83/HY83</f>
        <v/>
      </c>
      <c r="IR83" s="746">
        <f>+IG83/HY83</f>
        <v/>
      </c>
      <c r="IT83" s="743" t="inlineStr">
        <is>
          <t>MEDICARE B</t>
        </is>
      </c>
      <c r="IU83" s="2548">
        <f>+IV83/IV91</f>
        <v/>
      </c>
      <c r="IV83" s="734">
        <f>SUM(IX83:JD83)</f>
        <v/>
      </c>
      <c r="IW83" s="734" t="n"/>
      <c r="IX83" s="735" t="n"/>
      <c r="IY83" s="735" t="n"/>
      <c r="IZ83" s="735" t="n"/>
      <c r="JA83" s="735" t="n"/>
      <c r="JB83" s="735" t="n"/>
      <c r="JC83" s="735" t="n"/>
      <c r="JD83" s="744" t="n"/>
      <c r="JE83" s="317" t="n"/>
      <c r="JF83" s="743" t="inlineStr">
        <is>
          <t>MEDICARE B</t>
        </is>
      </c>
      <c r="JG83" s="736">
        <f>SUM(JH83:JO83)</f>
        <v/>
      </c>
      <c r="JH83" s="737">
        <f>+IW83/IV83</f>
        <v/>
      </c>
      <c r="JI83" s="737">
        <f>+IX83/IV83</f>
        <v/>
      </c>
      <c r="JJ83" s="737">
        <f>+IY83/IV83</f>
        <v/>
      </c>
      <c r="JK83" s="737">
        <f>+IZ83/IV83</f>
        <v/>
      </c>
      <c r="JL83" s="737">
        <f>+JA83/IV83</f>
        <v/>
      </c>
      <c r="JM83" s="737">
        <f>+JB83/IV83</f>
        <v/>
      </c>
      <c r="JN83" s="737">
        <f>+JC83/IV83</f>
        <v/>
      </c>
      <c r="JO83" s="746">
        <f>+JD83/IV83</f>
        <v/>
      </c>
      <c r="JQ83" s="743" t="inlineStr">
        <is>
          <t>MEDICARE B</t>
        </is>
      </c>
      <c r="JR83" s="2548">
        <f>+JS83/JS91</f>
        <v/>
      </c>
      <c r="JS83" s="734">
        <f>SUM(JU83:KA83)</f>
        <v/>
      </c>
      <c r="JT83" s="734" t="n"/>
      <c r="JU83" s="735" t="n"/>
      <c r="JV83" s="735" t="n"/>
      <c r="JW83" s="735" t="n"/>
      <c r="JX83" s="735" t="n"/>
      <c r="JY83" s="735" t="n"/>
      <c r="JZ83" s="735" t="n"/>
      <c r="KA83" s="744" t="n"/>
      <c r="KB83" s="317" t="n"/>
      <c r="KC83" s="743" t="inlineStr">
        <is>
          <t>MEDICARE B</t>
        </is>
      </c>
      <c r="KD83" s="736">
        <f>SUM(KE83:KL83)</f>
        <v/>
      </c>
      <c r="KE83" s="737">
        <f>+JT83/JS83</f>
        <v/>
      </c>
      <c r="KF83" s="737">
        <f>+JU83/JS83</f>
        <v/>
      </c>
      <c r="KG83" s="737">
        <f>+JV83/JS83</f>
        <v/>
      </c>
      <c r="KH83" s="737">
        <f>+JW83/JS83</f>
        <v/>
      </c>
      <c r="KI83" s="737">
        <f>+JX83/JS83</f>
        <v/>
      </c>
      <c r="KJ83" s="737">
        <f>+JY83/JS83</f>
        <v/>
      </c>
      <c r="KK83" s="737">
        <f>+JZ83/JS83</f>
        <v/>
      </c>
      <c r="KL83" s="746">
        <f>+KA83/JS83</f>
        <v/>
      </c>
    </row>
    <row r="84" ht="15.5" customHeight="1">
      <c r="A84" s="743" t="inlineStr">
        <is>
          <t>MEDICARE C</t>
        </is>
      </c>
      <c r="B84" s="2548">
        <f>+C84/C91</f>
        <v/>
      </c>
      <c r="C84" s="734">
        <f>SUM(D84:K84)</f>
        <v/>
      </c>
      <c r="D84" s="734" t="n"/>
      <c r="E84" s="735" t="n"/>
      <c r="F84" s="735" t="n"/>
      <c r="G84" s="735" t="n"/>
      <c r="H84" s="735" t="n"/>
      <c r="I84" s="735" t="n"/>
      <c r="J84" s="735" t="n"/>
      <c r="K84" s="744" t="n"/>
      <c r="L84" s="317" t="n"/>
      <c r="M84" s="743" t="inlineStr">
        <is>
          <t>MEDICARE C</t>
        </is>
      </c>
      <c r="N84" s="736">
        <f>SUM(O84:V84)</f>
        <v/>
      </c>
      <c r="O84" s="737">
        <f>+D84/C84</f>
        <v/>
      </c>
      <c r="P84" s="737">
        <f>+E84/C84</f>
        <v/>
      </c>
      <c r="Q84" s="737">
        <f>+F84/C84</f>
        <v/>
      </c>
      <c r="R84" s="737">
        <f>+G84/C84</f>
        <v/>
      </c>
      <c r="S84" s="737">
        <f>+H84/C84</f>
        <v/>
      </c>
      <c r="T84" s="737">
        <f>+I84/C84</f>
        <v/>
      </c>
      <c r="U84" s="737">
        <f>+J84/C84</f>
        <v/>
      </c>
      <c r="V84" s="746">
        <f>+K84/C84</f>
        <v/>
      </c>
      <c r="X84" s="743" t="inlineStr">
        <is>
          <t>MEDICARE C</t>
        </is>
      </c>
      <c r="Y84" s="2548">
        <f>+Z84/Z91</f>
        <v/>
      </c>
      <c r="Z84" s="734">
        <f>SUM(AB84:AH84)</f>
        <v/>
      </c>
      <c r="AA84" s="734" t="n"/>
      <c r="AB84" s="735" t="n"/>
      <c r="AC84" s="735" t="n"/>
      <c r="AD84" s="735" t="n"/>
      <c r="AE84" s="735" t="n"/>
      <c r="AF84" s="735" t="n"/>
      <c r="AG84" s="735" t="n"/>
      <c r="AH84" s="744" t="n"/>
      <c r="AI84" s="317" t="n"/>
      <c r="AJ84" s="743" t="inlineStr">
        <is>
          <t>MEDICARE C</t>
        </is>
      </c>
      <c r="AK84" s="736">
        <f>SUM(AL84:AS84)</f>
        <v/>
      </c>
      <c r="AL84" s="737">
        <f>+AA84/Z84</f>
        <v/>
      </c>
      <c r="AM84" s="737">
        <f>+AB84/Z84</f>
        <v/>
      </c>
      <c r="AN84" s="737">
        <f>+AC84/Z84</f>
        <v/>
      </c>
      <c r="AO84" s="737">
        <f>+AD84/Z84</f>
        <v/>
      </c>
      <c r="AP84" s="737">
        <f>+AE84/Z84</f>
        <v/>
      </c>
      <c r="AQ84" s="737">
        <f>+AF84/Z84</f>
        <v/>
      </c>
      <c r="AR84" s="737">
        <f>+AG84/Z84</f>
        <v/>
      </c>
      <c r="AS84" s="746">
        <f>+AH84/Z84</f>
        <v/>
      </c>
      <c r="AU84" s="743" t="inlineStr">
        <is>
          <t>MEDICARE C</t>
        </is>
      </c>
      <c r="AV84" s="2548">
        <f>+AW84/AW91</f>
        <v/>
      </c>
      <c r="AW84" s="734">
        <f>SUM(AY84:BE84)</f>
        <v/>
      </c>
      <c r="AX84" s="734" t="n"/>
      <c r="AY84" s="735" t="n"/>
      <c r="AZ84" s="735" t="n"/>
      <c r="BA84" s="735" t="n"/>
      <c r="BB84" s="735" t="n"/>
      <c r="BC84" s="735" t="n"/>
      <c r="BD84" s="735" t="n"/>
      <c r="BE84" s="744" t="n"/>
      <c r="BF84" s="317" t="n"/>
      <c r="BG84" s="743" t="inlineStr">
        <is>
          <t>MEDICARE C</t>
        </is>
      </c>
      <c r="BH84" s="736">
        <f>SUM(BI84:BP84)</f>
        <v/>
      </c>
      <c r="BI84" s="737">
        <f>+AX84/AW84</f>
        <v/>
      </c>
      <c r="BJ84" s="737">
        <f>+AY84/AW84</f>
        <v/>
      </c>
      <c r="BK84" s="737">
        <f>+AZ84/AW84</f>
        <v/>
      </c>
      <c r="BL84" s="737">
        <f>+BA84/AW84</f>
        <v/>
      </c>
      <c r="BM84" s="737">
        <f>+BB84/AW84</f>
        <v/>
      </c>
      <c r="BN84" s="737">
        <f>+BC84/AW84</f>
        <v/>
      </c>
      <c r="BO84" s="737">
        <f>+BD84/AW84</f>
        <v/>
      </c>
      <c r="BP84" s="746">
        <f>+BE84/AW84</f>
        <v/>
      </c>
      <c r="BR84" s="743" t="inlineStr">
        <is>
          <t>MEDICARE C</t>
        </is>
      </c>
      <c r="BS84" s="2548">
        <f>+BT84/BT91</f>
        <v/>
      </c>
      <c r="BT84" s="734">
        <f>SUM(BV84:CB84)</f>
        <v/>
      </c>
      <c r="BU84" s="734" t="n"/>
      <c r="BV84" s="735" t="n"/>
      <c r="BW84" s="735" t="n"/>
      <c r="BX84" s="735" t="n"/>
      <c r="BY84" s="735" t="n"/>
      <c r="BZ84" s="735" t="n"/>
      <c r="CA84" s="735" t="n"/>
      <c r="CB84" s="744" t="n"/>
      <c r="CC84" s="317" t="n"/>
      <c r="CD84" s="743" t="inlineStr">
        <is>
          <t>MEDICARE C</t>
        </is>
      </c>
      <c r="CE84" s="736">
        <f>SUM(CF84:CM84)</f>
        <v/>
      </c>
      <c r="CF84" s="737">
        <f>+BU84/BT84</f>
        <v/>
      </c>
      <c r="CG84" s="737">
        <f>+BV84/BT84</f>
        <v/>
      </c>
      <c r="CH84" s="737">
        <f>+BW84/BT84</f>
        <v/>
      </c>
      <c r="CI84" s="737">
        <f>+BX84/BT84</f>
        <v/>
      </c>
      <c r="CJ84" s="737">
        <f>+BY84/BT84</f>
        <v/>
      </c>
      <c r="CK84" s="737">
        <f>+BZ84/BT84</f>
        <v/>
      </c>
      <c r="CL84" s="737">
        <f>+CA84/BT84</f>
        <v/>
      </c>
      <c r="CM84" s="746">
        <f>+CB84/BT84</f>
        <v/>
      </c>
      <c r="CO84" s="743" t="inlineStr">
        <is>
          <t>MEDICARE C</t>
        </is>
      </c>
      <c r="CP84" s="2548">
        <f>+CQ84/CQ91</f>
        <v/>
      </c>
      <c r="CQ84" s="734">
        <f>SUM(CS84:CY84)</f>
        <v/>
      </c>
      <c r="CR84" s="734" t="n"/>
      <c r="CS84" s="735" t="n"/>
      <c r="CT84" s="735" t="n"/>
      <c r="CU84" s="735" t="n"/>
      <c r="CV84" s="735" t="n"/>
      <c r="CW84" s="735" t="n"/>
      <c r="CX84" s="735" t="n"/>
      <c r="CY84" s="744" t="n"/>
      <c r="CZ84" s="317" t="n"/>
      <c r="DA84" s="743" t="inlineStr">
        <is>
          <t>MEDICARE C</t>
        </is>
      </c>
      <c r="DB84" s="736">
        <f>SUM(DC84:DJ84)</f>
        <v/>
      </c>
      <c r="DC84" s="737">
        <f>+CR84/CQ84</f>
        <v/>
      </c>
      <c r="DD84" s="737">
        <f>+CS84/CQ84</f>
        <v/>
      </c>
      <c r="DE84" s="737">
        <f>+CT84/CQ84</f>
        <v/>
      </c>
      <c r="DF84" s="737">
        <f>+CU84/CQ84</f>
        <v/>
      </c>
      <c r="DG84" s="737">
        <f>+CV84/CQ84</f>
        <v/>
      </c>
      <c r="DH84" s="737">
        <f>+CW84/CQ84</f>
        <v/>
      </c>
      <c r="DI84" s="737">
        <f>+CX84/CQ84</f>
        <v/>
      </c>
      <c r="DJ84" s="746">
        <f>+CY84/CQ84</f>
        <v/>
      </c>
      <c r="DL84" s="743" t="inlineStr">
        <is>
          <t>MEDICARE C</t>
        </is>
      </c>
      <c r="DM84" s="2548">
        <f>+DN84/DN91</f>
        <v/>
      </c>
      <c r="DN84" s="734">
        <f>SUM(DP84:DV84)</f>
        <v/>
      </c>
      <c r="DO84" s="734" t="n"/>
      <c r="DP84" s="735" t="n"/>
      <c r="DQ84" s="735" t="n"/>
      <c r="DR84" s="735" t="n"/>
      <c r="DS84" s="735" t="n"/>
      <c r="DT84" s="735" t="n"/>
      <c r="DU84" s="735" t="n"/>
      <c r="DV84" s="744" t="n"/>
      <c r="DW84" s="317" t="n"/>
      <c r="DX84" s="743" t="inlineStr">
        <is>
          <t>MEDICARE C</t>
        </is>
      </c>
      <c r="DY84" s="736">
        <f>SUM(DZ84:EG84)</f>
        <v/>
      </c>
      <c r="DZ84" s="737">
        <f>+DO84/DN84</f>
        <v/>
      </c>
      <c r="EA84" s="737">
        <f>+DP84/DN84</f>
        <v/>
      </c>
      <c r="EB84" s="737">
        <f>+DQ84/DN84</f>
        <v/>
      </c>
      <c r="EC84" s="737">
        <f>+DR84/DN84</f>
        <v/>
      </c>
      <c r="ED84" s="737">
        <f>+DS84/DN84</f>
        <v/>
      </c>
      <c r="EE84" s="737">
        <f>+DT84/DN84</f>
        <v/>
      </c>
      <c r="EF84" s="737">
        <f>+DU84/DN84</f>
        <v/>
      </c>
      <c r="EG84" s="746">
        <f>+DV84/DN84</f>
        <v/>
      </c>
      <c r="EI84" s="743" t="inlineStr">
        <is>
          <t>MEDICARE C</t>
        </is>
      </c>
      <c r="EJ84" s="2548">
        <f>+EK84/EK91</f>
        <v/>
      </c>
      <c r="EK84" s="734">
        <f>SUM(EM84:ES84)</f>
        <v/>
      </c>
      <c r="EL84" s="734" t="n"/>
      <c r="EM84" s="735" t="n"/>
      <c r="EN84" s="735" t="n"/>
      <c r="EO84" s="735" t="n"/>
      <c r="EP84" s="735" t="n"/>
      <c r="EQ84" s="735" t="n"/>
      <c r="ER84" s="735" t="n"/>
      <c r="ES84" s="744" t="n"/>
      <c r="ET84" s="317" t="n"/>
      <c r="EU84" s="743" t="inlineStr">
        <is>
          <t>MEDICARE C</t>
        </is>
      </c>
      <c r="EV84" s="736">
        <f>SUM(EW84:FD84)</f>
        <v/>
      </c>
      <c r="EW84" s="737">
        <f>+EL84/EK84</f>
        <v/>
      </c>
      <c r="EX84" s="737">
        <f>+EM84/EK84</f>
        <v/>
      </c>
      <c r="EY84" s="737">
        <f>+EN84/EK84</f>
        <v/>
      </c>
      <c r="EZ84" s="737">
        <f>+EO84/EK84</f>
        <v/>
      </c>
      <c r="FA84" s="737">
        <f>+EP84/EK84</f>
        <v/>
      </c>
      <c r="FB84" s="737">
        <f>+EQ84/EK84</f>
        <v/>
      </c>
      <c r="FC84" s="737">
        <f>+ER84/EK84</f>
        <v/>
      </c>
      <c r="FD84" s="746">
        <f>+ES84/EK84</f>
        <v/>
      </c>
      <c r="FF84" s="743" t="inlineStr">
        <is>
          <t>MEDICARE C</t>
        </is>
      </c>
      <c r="FG84" s="2548">
        <f>+FH84/FH91</f>
        <v/>
      </c>
      <c r="FH84" s="734">
        <f>SUM(FJ84:FP84)</f>
        <v/>
      </c>
      <c r="FI84" s="734" t="n"/>
      <c r="FJ84" s="735" t="n"/>
      <c r="FK84" s="735" t="n"/>
      <c r="FL84" s="735" t="n"/>
      <c r="FM84" s="735" t="n"/>
      <c r="FN84" s="735" t="n"/>
      <c r="FO84" s="735" t="n"/>
      <c r="FP84" s="744" t="n"/>
      <c r="FQ84" s="317" t="n"/>
      <c r="FR84" s="743" t="inlineStr">
        <is>
          <t>MEDICARE C</t>
        </is>
      </c>
      <c r="FS84" s="736">
        <f>SUM(FT84:GA84)</f>
        <v/>
      </c>
      <c r="FT84" s="737">
        <f>+FI84/FH84</f>
        <v/>
      </c>
      <c r="FU84" s="737">
        <f>+FJ84/FH84</f>
        <v/>
      </c>
      <c r="FV84" s="737">
        <f>+FK84/FH84</f>
        <v/>
      </c>
      <c r="FW84" s="737">
        <f>+FL84/FH84</f>
        <v/>
      </c>
      <c r="FX84" s="737">
        <f>+FM84/FH84</f>
        <v/>
      </c>
      <c r="FY84" s="737">
        <f>+FN84/FH84</f>
        <v/>
      </c>
      <c r="FZ84" s="737">
        <f>+FO84/FH84</f>
        <v/>
      </c>
      <c r="GA84" s="746">
        <f>+FP84/FH84</f>
        <v/>
      </c>
      <c r="GC84" s="743" t="inlineStr">
        <is>
          <t>MEDICARE C</t>
        </is>
      </c>
      <c r="GD84" s="2548">
        <f>+GE84/GE91</f>
        <v/>
      </c>
      <c r="GE84" s="734">
        <f>SUM(GG84:GM84)</f>
        <v/>
      </c>
      <c r="GF84" s="734" t="n"/>
      <c r="GG84" s="735" t="n"/>
      <c r="GH84" s="735" t="n"/>
      <c r="GI84" s="735" t="n"/>
      <c r="GJ84" s="735" t="n"/>
      <c r="GK84" s="735" t="n"/>
      <c r="GL84" s="735" t="n"/>
      <c r="GM84" s="744" t="n"/>
      <c r="GN84" s="317" t="n"/>
      <c r="GO84" s="743" t="inlineStr">
        <is>
          <t>MEDICARE C</t>
        </is>
      </c>
      <c r="GP84" s="736">
        <f>SUM(GQ84:GX84)</f>
        <v/>
      </c>
      <c r="GQ84" s="737">
        <f>+GF84/GE84</f>
        <v/>
      </c>
      <c r="GR84" s="737">
        <f>+GG84/GE84</f>
        <v/>
      </c>
      <c r="GS84" s="737">
        <f>+GH84/GE84</f>
        <v/>
      </c>
      <c r="GT84" s="737">
        <f>+GI84/GE84</f>
        <v/>
      </c>
      <c r="GU84" s="737">
        <f>+GJ84/GE84</f>
        <v/>
      </c>
      <c r="GV84" s="737">
        <f>+GK84/GE84</f>
        <v/>
      </c>
      <c r="GW84" s="737">
        <f>+GL84/GE84</f>
        <v/>
      </c>
      <c r="GX84" s="746">
        <f>+GM84/GE84</f>
        <v/>
      </c>
      <c r="GZ84" s="743" t="inlineStr">
        <is>
          <t>MEDICARE C</t>
        </is>
      </c>
      <c r="HA84" s="2548">
        <f>+HB84/HB91</f>
        <v/>
      </c>
      <c r="HB84" s="734">
        <f>SUM(HD84:HJ84)</f>
        <v/>
      </c>
      <c r="HC84" s="734" t="n"/>
      <c r="HD84" s="735" t="n"/>
      <c r="HE84" s="735" t="n"/>
      <c r="HF84" s="735" t="n"/>
      <c r="HG84" s="735" t="n"/>
      <c r="HH84" s="735" t="n"/>
      <c r="HI84" s="735" t="n"/>
      <c r="HJ84" s="744" t="n"/>
      <c r="HK84" s="317" t="n"/>
      <c r="HL84" s="743" t="inlineStr">
        <is>
          <t>MEDICARE C</t>
        </is>
      </c>
      <c r="HM84" s="736">
        <f>SUM(HN84:HU84)</f>
        <v/>
      </c>
      <c r="HN84" s="737">
        <f>+HC84/HB84</f>
        <v/>
      </c>
      <c r="HO84" s="737">
        <f>+HD84/HB84</f>
        <v/>
      </c>
      <c r="HP84" s="737">
        <f>+HE84/HB84</f>
        <v/>
      </c>
      <c r="HQ84" s="737">
        <f>+HF84/HB84</f>
        <v/>
      </c>
      <c r="HR84" s="737">
        <f>+HG84/HB84</f>
        <v/>
      </c>
      <c r="HS84" s="737">
        <f>+HH84/HB84</f>
        <v/>
      </c>
      <c r="HT84" s="737">
        <f>+HI84/HB84</f>
        <v/>
      </c>
      <c r="HU84" s="746">
        <f>+HJ84/HB84</f>
        <v/>
      </c>
      <c r="HW84" s="743" t="inlineStr">
        <is>
          <t>MEDICARE C</t>
        </is>
      </c>
      <c r="HX84" s="2548">
        <f>+HY84/HY91</f>
        <v/>
      </c>
      <c r="HY84" s="734">
        <f>SUM(IA84:IG84)</f>
        <v/>
      </c>
      <c r="HZ84" s="734" t="n"/>
      <c r="IA84" s="735" t="n"/>
      <c r="IB84" s="735" t="n"/>
      <c r="IC84" s="735" t="n"/>
      <c r="ID84" s="735" t="n"/>
      <c r="IE84" s="735" t="n"/>
      <c r="IF84" s="735" t="n"/>
      <c r="IG84" s="744" t="n"/>
      <c r="IH84" s="317" t="n"/>
      <c r="II84" s="743" t="inlineStr">
        <is>
          <t>MEDICARE C</t>
        </is>
      </c>
      <c r="IJ84" s="736">
        <f>SUM(IK84:IR84)</f>
        <v/>
      </c>
      <c r="IK84" s="737">
        <f>+HZ84/HY84</f>
        <v/>
      </c>
      <c r="IL84" s="737">
        <f>+IA84/HY84</f>
        <v/>
      </c>
      <c r="IM84" s="737">
        <f>+IB84/HY84</f>
        <v/>
      </c>
      <c r="IN84" s="737">
        <f>+IC84/HY84</f>
        <v/>
      </c>
      <c r="IO84" s="737">
        <f>+ID84/HY84</f>
        <v/>
      </c>
      <c r="IP84" s="737">
        <f>+IE84/HY84</f>
        <v/>
      </c>
      <c r="IQ84" s="737">
        <f>+IF84/HY84</f>
        <v/>
      </c>
      <c r="IR84" s="746">
        <f>+IG84/HY84</f>
        <v/>
      </c>
      <c r="IT84" s="743" t="inlineStr">
        <is>
          <t>MEDICARE C</t>
        </is>
      </c>
      <c r="IU84" s="2548">
        <f>+IV84/IV91</f>
        <v/>
      </c>
      <c r="IV84" s="734">
        <f>SUM(IX84:JD84)</f>
        <v/>
      </c>
      <c r="IW84" s="734" t="n"/>
      <c r="IX84" s="735" t="n"/>
      <c r="IY84" s="735" t="n"/>
      <c r="IZ84" s="735" t="n"/>
      <c r="JA84" s="735" t="n"/>
      <c r="JB84" s="735" t="n"/>
      <c r="JC84" s="735" t="n"/>
      <c r="JD84" s="744" t="n"/>
      <c r="JE84" s="317" t="n"/>
      <c r="JF84" s="743" t="inlineStr">
        <is>
          <t>MEDICARE C</t>
        </is>
      </c>
      <c r="JG84" s="736">
        <f>SUM(JH84:JO84)</f>
        <v/>
      </c>
      <c r="JH84" s="737">
        <f>+IW84/IV84</f>
        <v/>
      </c>
      <c r="JI84" s="737">
        <f>+IX84/IV84</f>
        <v/>
      </c>
      <c r="JJ84" s="737">
        <f>+IY84/IV84</f>
        <v/>
      </c>
      <c r="JK84" s="737">
        <f>+IZ84/IV84</f>
        <v/>
      </c>
      <c r="JL84" s="737">
        <f>+JA84/IV84</f>
        <v/>
      </c>
      <c r="JM84" s="737">
        <f>+JB84/IV84</f>
        <v/>
      </c>
      <c r="JN84" s="737">
        <f>+JC84/IV84</f>
        <v/>
      </c>
      <c r="JO84" s="746">
        <f>+JD84/IV84</f>
        <v/>
      </c>
      <c r="JQ84" s="743" t="inlineStr">
        <is>
          <t>MEDICARE C</t>
        </is>
      </c>
      <c r="JR84" s="2548">
        <f>+JS84/JS91</f>
        <v/>
      </c>
      <c r="JS84" s="734">
        <f>SUM(JU84:KA84)</f>
        <v/>
      </c>
      <c r="JT84" s="734" t="n"/>
      <c r="JU84" s="735" t="n"/>
      <c r="JV84" s="735" t="n"/>
      <c r="JW84" s="735" t="n"/>
      <c r="JX84" s="735" t="n"/>
      <c r="JY84" s="735" t="n"/>
      <c r="JZ84" s="735" t="n"/>
      <c r="KA84" s="744" t="n"/>
      <c r="KB84" s="317" t="n"/>
      <c r="KC84" s="743" t="inlineStr">
        <is>
          <t>MEDICARE C</t>
        </is>
      </c>
      <c r="KD84" s="736">
        <f>SUM(KE84:KL84)</f>
        <v/>
      </c>
      <c r="KE84" s="737">
        <f>+JT84/JS84</f>
        <v/>
      </c>
      <c r="KF84" s="737">
        <f>+JU84/JS84</f>
        <v/>
      </c>
      <c r="KG84" s="737">
        <f>+JV84/JS84</f>
        <v/>
      </c>
      <c r="KH84" s="737">
        <f>+JW84/JS84</f>
        <v/>
      </c>
      <c r="KI84" s="737">
        <f>+JX84/JS84</f>
        <v/>
      </c>
      <c r="KJ84" s="737">
        <f>+JY84/JS84</f>
        <v/>
      </c>
      <c r="KK84" s="737">
        <f>+JZ84/JS84</f>
        <v/>
      </c>
      <c r="KL84" s="746">
        <f>+KA84/JS84</f>
        <v/>
      </c>
    </row>
    <row r="85" ht="15.5" customHeight="1">
      <c r="A85" s="743" t="inlineStr">
        <is>
          <t>MEDICARE D</t>
        </is>
      </c>
      <c r="B85" s="2548">
        <f>+C85/C91</f>
        <v/>
      </c>
      <c r="C85" s="734">
        <f>SUM(D85:K85)</f>
        <v/>
      </c>
      <c r="D85" s="734" t="n"/>
      <c r="E85" s="735" t="n"/>
      <c r="F85" s="735" t="n"/>
      <c r="G85" s="735" t="n"/>
      <c r="H85" s="735" t="n"/>
      <c r="I85" s="735" t="n"/>
      <c r="J85" s="735" t="n"/>
      <c r="K85" s="744" t="n"/>
      <c r="L85" s="317" t="n"/>
      <c r="M85" s="743" t="inlineStr">
        <is>
          <t>MEDICARE D</t>
        </is>
      </c>
      <c r="N85" s="736">
        <f>SUM(O85:V85)</f>
        <v/>
      </c>
      <c r="O85" s="737">
        <f>+D85/C85</f>
        <v/>
      </c>
      <c r="P85" s="737">
        <f>+E85/C85</f>
        <v/>
      </c>
      <c r="Q85" s="737">
        <f>+F85/C85</f>
        <v/>
      </c>
      <c r="R85" s="737">
        <f>+G85/C85</f>
        <v/>
      </c>
      <c r="S85" s="737">
        <f>+H85/C85</f>
        <v/>
      </c>
      <c r="T85" s="737">
        <f>+I85/C85</f>
        <v/>
      </c>
      <c r="U85" s="737">
        <f>+J85/C85</f>
        <v/>
      </c>
      <c r="V85" s="746">
        <f>+K85/C85</f>
        <v/>
      </c>
      <c r="X85" s="743" t="inlineStr">
        <is>
          <t>MEDICARE D</t>
        </is>
      </c>
      <c r="Y85" s="2548">
        <f>+Z85/Z91</f>
        <v/>
      </c>
      <c r="Z85" s="734">
        <f>SUM(AB85:AH85)</f>
        <v/>
      </c>
      <c r="AA85" s="734" t="n"/>
      <c r="AB85" s="735" t="n"/>
      <c r="AC85" s="735" t="n"/>
      <c r="AD85" s="735" t="n"/>
      <c r="AE85" s="735" t="n"/>
      <c r="AF85" s="735" t="n"/>
      <c r="AG85" s="735" t="n"/>
      <c r="AH85" s="744" t="n"/>
      <c r="AI85" s="317" t="n"/>
      <c r="AJ85" s="743" t="inlineStr">
        <is>
          <t>MEDICARE D</t>
        </is>
      </c>
      <c r="AK85" s="736">
        <f>SUM(AL85:AS85)</f>
        <v/>
      </c>
      <c r="AL85" s="737">
        <f>+AA85/Z85</f>
        <v/>
      </c>
      <c r="AM85" s="737">
        <f>+AB85/Z85</f>
        <v/>
      </c>
      <c r="AN85" s="737">
        <f>+AC85/Z85</f>
        <v/>
      </c>
      <c r="AO85" s="737">
        <f>+AD85/Z85</f>
        <v/>
      </c>
      <c r="AP85" s="737">
        <f>+AE85/Z85</f>
        <v/>
      </c>
      <c r="AQ85" s="737">
        <f>+AF85/Z85</f>
        <v/>
      </c>
      <c r="AR85" s="737">
        <f>+AG85/Z85</f>
        <v/>
      </c>
      <c r="AS85" s="746">
        <f>+AH85/Z85</f>
        <v/>
      </c>
      <c r="AU85" s="743" t="inlineStr">
        <is>
          <t>MEDICARE D</t>
        </is>
      </c>
      <c r="AV85" s="2548">
        <f>+AW85/AW91</f>
        <v/>
      </c>
      <c r="AW85" s="734">
        <f>SUM(AY85:BE85)</f>
        <v/>
      </c>
      <c r="AX85" s="734" t="n"/>
      <c r="AY85" s="735" t="n"/>
      <c r="AZ85" s="735" t="n"/>
      <c r="BA85" s="735" t="n"/>
      <c r="BB85" s="735" t="n"/>
      <c r="BC85" s="735" t="n"/>
      <c r="BD85" s="735" t="n"/>
      <c r="BE85" s="744" t="n"/>
      <c r="BF85" s="317" t="n"/>
      <c r="BG85" s="743" t="inlineStr">
        <is>
          <t>MEDICARE D</t>
        </is>
      </c>
      <c r="BH85" s="736">
        <f>SUM(BI85:BP85)</f>
        <v/>
      </c>
      <c r="BI85" s="737">
        <f>+AX85/AW85</f>
        <v/>
      </c>
      <c r="BJ85" s="737">
        <f>+AY85/AW85</f>
        <v/>
      </c>
      <c r="BK85" s="737">
        <f>+AZ85/AW85</f>
        <v/>
      </c>
      <c r="BL85" s="737">
        <f>+BA85/AW85</f>
        <v/>
      </c>
      <c r="BM85" s="737">
        <f>+BB85/AW85</f>
        <v/>
      </c>
      <c r="BN85" s="737">
        <f>+BC85/AW85</f>
        <v/>
      </c>
      <c r="BO85" s="737">
        <f>+BD85/AW85</f>
        <v/>
      </c>
      <c r="BP85" s="746">
        <f>+BE85/AW85</f>
        <v/>
      </c>
      <c r="BR85" s="743" t="inlineStr">
        <is>
          <t>MEDICARE D</t>
        </is>
      </c>
      <c r="BS85" s="2548">
        <f>+BT85/BT91</f>
        <v/>
      </c>
      <c r="BT85" s="734">
        <f>SUM(BV85:CB85)</f>
        <v/>
      </c>
      <c r="BU85" s="734" t="n"/>
      <c r="BV85" s="735" t="n"/>
      <c r="BW85" s="735" t="n"/>
      <c r="BX85" s="735" t="n"/>
      <c r="BY85" s="735" t="n"/>
      <c r="BZ85" s="735" t="n"/>
      <c r="CA85" s="735" t="n"/>
      <c r="CB85" s="744" t="n"/>
      <c r="CC85" s="317" t="n"/>
      <c r="CD85" s="743" t="inlineStr">
        <is>
          <t>MEDICARE D</t>
        </is>
      </c>
      <c r="CE85" s="736">
        <f>SUM(CF85:CM85)</f>
        <v/>
      </c>
      <c r="CF85" s="737">
        <f>+BU85/BT85</f>
        <v/>
      </c>
      <c r="CG85" s="737">
        <f>+BV85/BT85</f>
        <v/>
      </c>
      <c r="CH85" s="737">
        <f>+BW85/BT85</f>
        <v/>
      </c>
      <c r="CI85" s="737">
        <f>+BX85/BT85</f>
        <v/>
      </c>
      <c r="CJ85" s="737">
        <f>+BY85/BT85</f>
        <v/>
      </c>
      <c r="CK85" s="737">
        <f>+BZ85/BT85</f>
        <v/>
      </c>
      <c r="CL85" s="737">
        <f>+CA85/BT85</f>
        <v/>
      </c>
      <c r="CM85" s="746">
        <f>+CB85/BT85</f>
        <v/>
      </c>
      <c r="CO85" s="743" t="inlineStr">
        <is>
          <t>MEDICARE D</t>
        </is>
      </c>
      <c r="CP85" s="2548">
        <f>+CQ85/CQ91</f>
        <v/>
      </c>
      <c r="CQ85" s="734">
        <f>SUM(CS85:CY85)</f>
        <v/>
      </c>
      <c r="CR85" s="734" t="n"/>
      <c r="CS85" s="735" t="n"/>
      <c r="CT85" s="735" t="n"/>
      <c r="CU85" s="735" t="n"/>
      <c r="CV85" s="735" t="n"/>
      <c r="CW85" s="735" t="n"/>
      <c r="CX85" s="735" t="n"/>
      <c r="CY85" s="744" t="n"/>
      <c r="CZ85" s="317" t="n"/>
      <c r="DA85" s="743" t="inlineStr">
        <is>
          <t>MEDICARE D</t>
        </is>
      </c>
      <c r="DB85" s="736">
        <f>SUM(DC85:DJ85)</f>
        <v/>
      </c>
      <c r="DC85" s="737">
        <f>+CR85/CQ85</f>
        <v/>
      </c>
      <c r="DD85" s="737">
        <f>+CS85/CQ85</f>
        <v/>
      </c>
      <c r="DE85" s="737">
        <f>+CT85/CQ85</f>
        <v/>
      </c>
      <c r="DF85" s="737">
        <f>+CU85/CQ85</f>
        <v/>
      </c>
      <c r="DG85" s="737">
        <f>+CV85/CQ85</f>
        <v/>
      </c>
      <c r="DH85" s="737">
        <f>+CW85/CQ85</f>
        <v/>
      </c>
      <c r="DI85" s="737">
        <f>+CX85/CQ85</f>
        <v/>
      </c>
      <c r="DJ85" s="746">
        <f>+CY85/CQ85</f>
        <v/>
      </c>
      <c r="DL85" s="743" t="inlineStr">
        <is>
          <t>MEDICARE D</t>
        </is>
      </c>
      <c r="DM85" s="2548">
        <f>+DN85/DN91</f>
        <v/>
      </c>
      <c r="DN85" s="734">
        <f>SUM(DP85:DV85)</f>
        <v/>
      </c>
      <c r="DO85" s="734" t="n"/>
      <c r="DP85" s="735" t="n"/>
      <c r="DQ85" s="735" t="n"/>
      <c r="DR85" s="735" t="n"/>
      <c r="DS85" s="735" t="n"/>
      <c r="DT85" s="735" t="n"/>
      <c r="DU85" s="735" t="n"/>
      <c r="DV85" s="744" t="n"/>
      <c r="DW85" s="317" t="n"/>
      <c r="DX85" s="743" t="inlineStr">
        <is>
          <t>MEDICARE D</t>
        </is>
      </c>
      <c r="DY85" s="736">
        <f>SUM(DZ85:EG85)</f>
        <v/>
      </c>
      <c r="DZ85" s="737">
        <f>+DO85/DN85</f>
        <v/>
      </c>
      <c r="EA85" s="737">
        <f>+DP85/DN85</f>
        <v/>
      </c>
      <c r="EB85" s="737">
        <f>+DQ85/DN85</f>
        <v/>
      </c>
      <c r="EC85" s="737">
        <f>+DR85/DN85</f>
        <v/>
      </c>
      <c r="ED85" s="737">
        <f>+DS85/DN85</f>
        <v/>
      </c>
      <c r="EE85" s="737">
        <f>+DT85/DN85</f>
        <v/>
      </c>
      <c r="EF85" s="737">
        <f>+DU85/DN85</f>
        <v/>
      </c>
      <c r="EG85" s="746">
        <f>+DV85/DN85</f>
        <v/>
      </c>
      <c r="EI85" s="743" t="inlineStr">
        <is>
          <t>MEDICARE D</t>
        </is>
      </c>
      <c r="EJ85" s="2548">
        <f>+EK85/EK91</f>
        <v/>
      </c>
      <c r="EK85" s="734">
        <f>SUM(EM85:ES85)</f>
        <v/>
      </c>
      <c r="EL85" s="734" t="n"/>
      <c r="EM85" s="735" t="n"/>
      <c r="EN85" s="735" t="n"/>
      <c r="EO85" s="735" t="n"/>
      <c r="EP85" s="735" t="n"/>
      <c r="EQ85" s="735" t="n"/>
      <c r="ER85" s="735" t="n"/>
      <c r="ES85" s="744" t="n"/>
      <c r="ET85" s="317" t="n"/>
      <c r="EU85" s="743" t="inlineStr">
        <is>
          <t>MEDICARE D</t>
        </is>
      </c>
      <c r="EV85" s="736">
        <f>SUM(EW85:FD85)</f>
        <v/>
      </c>
      <c r="EW85" s="737">
        <f>+EL85/EK85</f>
        <v/>
      </c>
      <c r="EX85" s="737">
        <f>+EM85/EK85</f>
        <v/>
      </c>
      <c r="EY85" s="737">
        <f>+EN85/EK85</f>
        <v/>
      </c>
      <c r="EZ85" s="737">
        <f>+EO85/EK85</f>
        <v/>
      </c>
      <c r="FA85" s="737">
        <f>+EP85/EK85</f>
        <v/>
      </c>
      <c r="FB85" s="737">
        <f>+EQ85/EK85</f>
        <v/>
      </c>
      <c r="FC85" s="737">
        <f>+ER85/EK85</f>
        <v/>
      </c>
      <c r="FD85" s="746">
        <f>+ES85/EK85</f>
        <v/>
      </c>
      <c r="FF85" s="743" t="inlineStr">
        <is>
          <t>MEDICARE D</t>
        </is>
      </c>
      <c r="FG85" s="2548">
        <f>+FH85/FH91</f>
        <v/>
      </c>
      <c r="FH85" s="734">
        <f>SUM(FJ85:FP85)</f>
        <v/>
      </c>
      <c r="FI85" s="734" t="n"/>
      <c r="FJ85" s="735" t="n"/>
      <c r="FK85" s="735" t="n"/>
      <c r="FL85" s="735" t="n"/>
      <c r="FM85" s="735" t="n"/>
      <c r="FN85" s="735" t="n"/>
      <c r="FO85" s="735" t="n"/>
      <c r="FP85" s="744" t="n"/>
      <c r="FQ85" s="317" t="n"/>
      <c r="FR85" s="743" t="inlineStr">
        <is>
          <t>MEDICARE D</t>
        </is>
      </c>
      <c r="FS85" s="736">
        <f>SUM(FT85:GA85)</f>
        <v/>
      </c>
      <c r="FT85" s="737">
        <f>+FI85/FH85</f>
        <v/>
      </c>
      <c r="FU85" s="737">
        <f>+FJ85/FH85</f>
        <v/>
      </c>
      <c r="FV85" s="737">
        <f>+FK85/FH85</f>
        <v/>
      </c>
      <c r="FW85" s="737">
        <f>+FL85/FH85</f>
        <v/>
      </c>
      <c r="FX85" s="737">
        <f>+FM85/FH85</f>
        <v/>
      </c>
      <c r="FY85" s="737">
        <f>+FN85/FH85</f>
        <v/>
      </c>
      <c r="FZ85" s="737">
        <f>+FO85/FH85</f>
        <v/>
      </c>
      <c r="GA85" s="746">
        <f>+FP85/FH85</f>
        <v/>
      </c>
      <c r="GC85" s="743" t="inlineStr">
        <is>
          <t>MEDICARE D</t>
        </is>
      </c>
      <c r="GD85" s="2548">
        <f>+GE85/GE91</f>
        <v/>
      </c>
      <c r="GE85" s="734">
        <f>SUM(GG85:GM85)</f>
        <v/>
      </c>
      <c r="GF85" s="734" t="n"/>
      <c r="GG85" s="735" t="n"/>
      <c r="GH85" s="735" t="n"/>
      <c r="GI85" s="735" t="n"/>
      <c r="GJ85" s="735" t="n"/>
      <c r="GK85" s="735" t="n"/>
      <c r="GL85" s="735" t="n"/>
      <c r="GM85" s="744" t="n"/>
      <c r="GN85" s="317" t="n"/>
      <c r="GO85" s="743" t="inlineStr">
        <is>
          <t>MEDICARE D</t>
        </is>
      </c>
      <c r="GP85" s="736">
        <f>SUM(GQ85:GX85)</f>
        <v/>
      </c>
      <c r="GQ85" s="737">
        <f>+GF85/GE85</f>
        <v/>
      </c>
      <c r="GR85" s="737">
        <f>+GG85/GE85</f>
        <v/>
      </c>
      <c r="GS85" s="737">
        <f>+GH85/GE85</f>
        <v/>
      </c>
      <c r="GT85" s="737">
        <f>+GI85/GE85</f>
        <v/>
      </c>
      <c r="GU85" s="737">
        <f>+GJ85/GE85</f>
        <v/>
      </c>
      <c r="GV85" s="737">
        <f>+GK85/GE85</f>
        <v/>
      </c>
      <c r="GW85" s="737">
        <f>+GL85/GE85</f>
        <v/>
      </c>
      <c r="GX85" s="746">
        <f>+GM85/GE85</f>
        <v/>
      </c>
      <c r="GZ85" s="743" t="inlineStr">
        <is>
          <t>MEDICARE D</t>
        </is>
      </c>
      <c r="HA85" s="2548">
        <f>+HB85/HB91</f>
        <v/>
      </c>
      <c r="HB85" s="734">
        <f>SUM(HD85:HJ85)</f>
        <v/>
      </c>
      <c r="HC85" s="734" t="n"/>
      <c r="HD85" s="735" t="n"/>
      <c r="HE85" s="735" t="n"/>
      <c r="HF85" s="735" t="n"/>
      <c r="HG85" s="735" t="n"/>
      <c r="HH85" s="735" t="n"/>
      <c r="HI85" s="735" t="n"/>
      <c r="HJ85" s="744" t="n"/>
      <c r="HK85" s="317" t="n"/>
      <c r="HL85" s="743" t="inlineStr">
        <is>
          <t>MEDICARE D</t>
        </is>
      </c>
      <c r="HM85" s="736">
        <f>SUM(HN85:HU85)</f>
        <v/>
      </c>
      <c r="HN85" s="737">
        <f>+HC85/HB85</f>
        <v/>
      </c>
      <c r="HO85" s="737">
        <f>+HD85/HB85</f>
        <v/>
      </c>
      <c r="HP85" s="737">
        <f>+HE85/HB85</f>
        <v/>
      </c>
      <c r="HQ85" s="737">
        <f>+HF85/HB85</f>
        <v/>
      </c>
      <c r="HR85" s="737">
        <f>+HG85/HB85</f>
        <v/>
      </c>
      <c r="HS85" s="737">
        <f>+HH85/HB85</f>
        <v/>
      </c>
      <c r="HT85" s="737">
        <f>+HI85/HB85</f>
        <v/>
      </c>
      <c r="HU85" s="746">
        <f>+HJ85/HB85</f>
        <v/>
      </c>
      <c r="HW85" s="743" t="inlineStr">
        <is>
          <t>MEDICARE D</t>
        </is>
      </c>
      <c r="HX85" s="2548">
        <f>+HY85/HY91</f>
        <v/>
      </c>
      <c r="HY85" s="734">
        <f>SUM(IA85:IG85)</f>
        <v/>
      </c>
      <c r="HZ85" s="734" t="n"/>
      <c r="IA85" s="735" t="n"/>
      <c r="IB85" s="735" t="n"/>
      <c r="IC85" s="735" t="n"/>
      <c r="ID85" s="735" t="n"/>
      <c r="IE85" s="735" t="n"/>
      <c r="IF85" s="735" t="n"/>
      <c r="IG85" s="744" t="n"/>
      <c r="IH85" s="317" t="n"/>
      <c r="II85" s="743" t="inlineStr">
        <is>
          <t>MEDICARE D</t>
        </is>
      </c>
      <c r="IJ85" s="736">
        <f>SUM(IK85:IR85)</f>
        <v/>
      </c>
      <c r="IK85" s="737">
        <f>+HZ85/HY85</f>
        <v/>
      </c>
      <c r="IL85" s="737">
        <f>+IA85/HY85</f>
        <v/>
      </c>
      <c r="IM85" s="737">
        <f>+IB85/HY85</f>
        <v/>
      </c>
      <c r="IN85" s="737">
        <f>+IC85/HY85</f>
        <v/>
      </c>
      <c r="IO85" s="737">
        <f>+ID85/HY85</f>
        <v/>
      </c>
      <c r="IP85" s="737">
        <f>+IE85/HY85</f>
        <v/>
      </c>
      <c r="IQ85" s="737">
        <f>+IF85/HY85</f>
        <v/>
      </c>
      <c r="IR85" s="746">
        <f>+IG85/HY85</f>
        <v/>
      </c>
      <c r="IT85" s="743" t="inlineStr">
        <is>
          <t>MEDICARE D</t>
        </is>
      </c>
      <c r="IU85" s="2548">
        <f>+IV85/IV91</f>
        <v/>
      </c>
      <c r="IV85" s="734">
        <f>SUM(IX85:JD85)</f>
        <v/>
      </c>
      <c r="IW85" s="734" t="n"/>
      <c r="IX85" s="735" t="n"/>
      <c r="IY85" s="735" t="n"/>
      <c r="IZ85" s="735" t="n"/>
      <c r="JA85" s="735" t="n"/>
      <c r="JB85" s="735" t="n"/>
      <c r="JC85" s="735" t="n"/>
      <c r="JD85" s="744" t="n"/>
      <c r="JE85" s="317" t="n"/>
      <c r="JF85" s="743" t="inlineStr">
        <is>
          <t>MEDICARE D</t>
        </is>
      </c>
      <c r="JG85" s="736">
        <f>SUM(JH85:JO85)</f>
        <v/>
      </c>
      <c r="JH85" s="737">
        <f>+IW85/IV85</f>
        <v/>
      </c>
      <c r="JI85" s="737">
        <f>+IX85/IV85</f>
        <v/>
      </c>
      <c r="JJ85" s="737">
        <f>+IY85/IV85</f>
        <v/>
      </c>
      <c r="JK85" s="737">
        <f>+IZ85/IV85</f>
        <v/>
      </c>
      <c r="JL85" s="737">
        <f>+JA85/IV85</f>
        <v/>
      </c>
      <c r="JM85" s="737">
        <f>+JB85/IV85</f>
        <v/>
      </c>
      <c r="JN85" s="737">
        <f>+JC85/IV85</f>
        <v/>
      </c>
      <c r="JO85" s="746">
        <f>+JD85/IV85</f>
        <v/>
      </c>
      <c r="JQ85" s="743" t="inlineStr">
        <is>
          <t>MEDICARE D</t>
        </is>
      </c>
      <c r="JR85" s="2548">
        <f>+JS85/JS91</f>
        <v/>
      </c>
      <c r="JS85" s="734">
        <f>SUM(JU85:KA85)</f>
        <v/>
      </c>
      <c r="JT85" s="734" t="n"/>
      <c r="JU85" s="735" t="n"/>
      <c r="JV85" s="735" t="n"/>
      <c r="JW85" s="735" t="n"/>
      <c r="JX85" s="735" t="n"/>
      <c r="JY85" s="735" t="n"/>
      <c r="JZ85" s="735" t="n"/>
      <c r="KA85" s="744" t="n"/>
      <c r="KB85" s="317" t="n"/>
      <c r="KC85" s="743" t="inlineStr">
        <is>
          <t>MEDICARE D</t>
        </is>
      </c>
      <c r="KD85" s="736">
        <f>SUM(KE85:KL85)</f>
        <v/>
      </c>
      <c r="KE85" s="737">
        <f>+JT85/JS85</f>
        <v/>
      </c>
      <c r="KF85" s="737">
        <f>+JU85/JS85</f>
        <v/>
      </c>
      <c r="KG85" s="737">
        <f>+JV85/JS85</f>
        <v/>
      </c>
      <c r="KH85" s="737">
        <f>+JW85/JS85</f>
        <v/>
      </c>
      <c r="KI85" s="737">
        <f>+JX85/JS85</f>
        <v/>
      </c>
      <c r="KJ85" s="737">
        <f>+JY85/JS85</f>
        <v/>
      </c>
      <c r="KK85" s="737">
        <f>+JZ85/JS85</f>
        <v/>
      </c>
      <c r="KL85" s="746">
        <f>+KA85/JS85</f>
        <v/>
      </c>
    </row>
    <row r="86" ht="15.5" customHeight="1">
      <c r="A86" s="743" t="inlineStr">
        <is>
          <t>NO FAULT</t>
        </is>
      </c>
      <c r="B86" s="2548">
        <f>+C86/C91</f>
        <v/>
      </c>
      <c r="C86" s="734">
        <f>SUM(D86:K86)</f>
        <v/>
      </c>
      <c r="D86" s="734" t="n"/>
      <c r="E86" s="735" t="n"/>
      <c r="F86" s="735" t="n"/>
      <c r="G86" s="735" t="n"/>
      <c r="H86" s="735" t="n"/>
      <c r="I86" s="735" t="n"/>
      <c r="J86" s="735" t="n"/>
      <c r="K86" s="744" t="n"/>
      <c r="L86" s="317" t="n"/>
      <c r="M86" s="743" t="inlineStr">
        <is>
          <t>NO FAULT</t>
        </is>
      </c>
      <c r="N86" s="736">
        <f>SUM(O86:V86)</f>
        <v/>
      </c>
      <c r="O86" s="737">
        <f>+D86/C86</f>
        <v/>
      </c>
      <c r="P86" s="737">
        <f>+E86/C86</f>
        <v/>
      </c>
      <c r="Q86" s="737">
        <f>+F86/C86</f>
        <v/>
      </c>
      <c r="R86" s="737">
        <f>+G86/C86</f>
        <v/>
      </c>
      <c r="S86" s="737">
        <f>+H86/C86</f>
        <v/>
      </c>
      <c r="T86" s="737">
        <f>+I86/C86</f>
        <v/>
      </c>
      <c r="U86" s="737">
        <f>+J86/C86</f>
        <v/>
      </c>
      <c r="V86" s="746">
        <f>+K86/C86</f>
        <v/>
      </c>
      <c r="X86" s="743" t="inlineStr">
        <is>
          <t>NO FAULT</t>
        </is>
      </c>
      <c r="Y86" s="2548">
        <f>+Z86/Z91</f>
        <v/>
      </c>
      <c r="Z86" s="734">
        <f>SUM(AB86:AH86)</f>
        <v/>
      </c>
      <c r="AA86" s="734" t="n"/>
      <c r="AB86" s="735" t="n"/>
      <c r="AC86" s="735" t="n"/>
      <c r="AD86" s="735" t="n"/>
      <c r="AE86" s="735" t="n"/>
      <c r="AF86" s="735" t="n"/>
      <c r="AG86" s="735" t="n"/>
      <c r="AH86" s="744" t="n"/>
      <c r="AI86" s="317" t="n"/>
      <c r="AJ86" s="743" t="inlineStr">
        <is>
          <t>NO FAULT</t>
        </is>
      </c>
      <c r="AK86" s="736">
        <f>SUM(AL86:AS86)</f>
        <v/>
      </c>
      <c r="AL86" s="737">
        <f>+AA86/Z86</f>
        <v/>
      </c>
      <c r="AM86" s="737">
        <f>+AB86/Z86</f>
        <v/>
      </c>
      <c r="AN86" s="737">
        <f>+AC86/Z86</f>
        <v/>
      </c>
      <c r="AO86" s="737">
        <f>+AD86/Z86</f>
        <v/>
      </c>
      <c r="AP86" s="737">
        <f>+AE86/Z86</f>
        <v/>
      </c>
      <c r="AQ86" s="737">
        <f>+AF86/Z86</f>
        <v/>
      </c>
      <c r="AR86" s="737">
        <f>+AG86/Z86</f>
        <v/>
      </c>
      <c r="AS86" s="746">
        <f>+AH86/Z86</f>
        <v/>
      </c>
      <c r="AU86" s="743" t="inlineStr">
        <is>
          <t>NO FAULT</t>
        </is>
      </c>
      <c r="AV86" s="2548">
        <f>+AW86/AW91</f>
        <v/>
      </c>
      <c r="AW86" s="734">
        <f>SUM(AY86:BE86)</f>
        <v/>
      </c>
      <c r="AX86" s="734" t="n"/>
      <c r="AY86" s="735" t="n"/>
      <c r="AZ86" s="735" t="n"/>
      <c r="BA86" s="735" t="n"/>
      <c r="BB86" s="735" t="n"/>
      <c r="BC86" s="735" t="n"/>
      <c r="BD86" s="735" t="n"/>
      <c r="BE86" s="744" t="n"/>
      <c r="BF86" s="317" t="n"/>
      <c r="BG86" s="743" t="inlineStr">
        <is>
          <t>NO FAULT</t>
        </is>
      </c>
      <c r="BH86" s="736">
        <f>SUM(BI86:BP86)</f>
        <v/>
      </c>
      <c r="BI86" s="737">
        <f>+AX86/AW86</f>
        <v/>
      </c>
      <c r="BJ86" s="737">
        <f>+AY86/AW86</f>
        <v/>
      </c>
      <c r="BK86" s="737">
        <f>+AZ86/AW86</f>
        <v/>
      </c>
      <c r="BL86" s="737">
        <f>+BA86/AW86</f>
        <v/>
      </c>
      <c r="BM86" s="737">
        <f>+BB86/AW86</f>
        <v/>
      </c>
      <c r="BN86" s="737">
        <f>+BC86/AW86</f>
        <v/>
      </c>
      <c r="BO86" s="737">
        <f>+BD86/AW86</f>
        <v/>
      </c>
      <c r="BP86" s="746">
        <f>+BE86/AW86</f>
        <v/>
      </c>
      <c r="BR86" s="743" t="inlineStr">
        <is>
          <t>NO FAULT</t>
        </is>
      </c>
      <c r="BS86" s="2548">
        <f>+BT86/BT91</f>
        <v/>
      </c>
      <c r="BT86" s="734">
        <f>SUM(BV86:CB86)</f>
        <v/>
      </c>
      <c r="BU86" s="734" t="n"/>
      <c r="BV86" s="735" t="n"/>
      <c r="BW86" s="735" t="n"/>
      <c r="BX86" s="735" t="n"/>
      <c r="BY86" s="735" t="n"/>
      <c r="BZ86" s="735" t="n"/>
      <c r="CA86" s="735" t="n"/>
      <c r="CB86" s="744" t="n"/>
      <c r="CC86" s="317" t="n"/>
      <c r="CD86" s="743" t="inlineStr">
        <is>
          <t>NO FAULT</t>
        </is>
      </c>
      <c r="CE86" s="736">
        <f>SUM(CF86:CM86)</f>
        <v/>
      </c>
      <c r="CF86" s="737">
        <f>+BU86/BT86</f>
        <v/>
      </c>
      <c r="CG86" s="737">
        <f>+BV86/BT86</f>
        <v/>
      </c>
      <c r="CH86" s="737">
        <f>+BW86/BT86</f>
        <v/>
      </c>
      <c r="CI86" s="737">
        <f>+BX86/BT86</f>
        <v/>
      </c>
      <c r="CJ86" s="737">
        <f>+BY86/BT86</f>
        <v/>
      </c>
      <c r="CK86" s="737">
        <f>+BZ86/BT86</f>
        <v/>
      </c>
      <c r="CL86" s="737">
        <f>+CA86/BT86</f>
        <v/>
      </c>
      <c r="CM86" s="746">
        <f>+CB86/BT86</f>
        <v/>
      </c>
      <c r="CO86" s="743" t="inlineStr">
        <is>
          <t>NO FAULT</t>
        </is>
      </c>
      <c r="CP86" s="2548">
        <f>+CQ86/CQ91</f>
        <v/>
      </c>
      <c r="CQ86" s="734">
        <f>SUM(CS86:CY86)</f>
        <v/>
      </c>
      <c r="CR86" s="734" t="n"/>
      <c r="CS86" s="735" t="n"/>
      <c r="CT86" s="735" t="n"/>
      <c r="CU86" s="735" t="n"/>
      <c r="CV86" s="735" t="n"/>
      <c r="CW86" s="735" t="n"/>
      <c r="CX86" s="735" t="n"/>
      <c r="CY86" s="744" t="n"/>
      <c r="CZ86" s="317" t="n"/>
      <c r="DA86" s="743" t="inlineStr">
        <is>
          <t>NO FAULT</t>
        </is>
      </c>
      <c r="DB86" s="736">
        <f>SUM(DC86:DJ86)</f>
        <v/>
      </c>
      <c r="DC86" s="737">
        <f>+CR86/CQ86</f>
        <v/>
      </c>
      <c r="DD86" s="737">
        <f>+CS86/CQ86</f>
        <v/>
      </c>
      <c r="DE86" s="737">
        <f>+CT86/CQ86</f>
        <v/>
      </c>
      <c r="DF86" s="737">
        <f>+CU86/CQ86</f>
        <v/>
      </c>
      <c r="DG86" s="737">
        <f>+CV86/CQ86</f>
        <v/>
      </c>
      <c r="DH86" s="737">
        <f>+CW86/CQ86</f>
        <v/>
      </c>
      <c r="DI86" s="737">
        <f>+CX86/CQ86</f>
        <v/>
      </c>
      <c r="DJ86" s="746">
        <f>+CY86/CQ86</f>
        <v/>
      </c>
      <c r="DL86" s="743" t="inlineStr">
        <is>
          <t>NO FAULT</t>
        </is>
      </c>
      <c r="DM86" s="2548">
        <f>+DN86/DN91</f>
        <v/>
      </c>
      <c r="DN86" s="734">
        <f>SUM(DP86:DV86)</f>
        <v/>
      </c>
      <c r="DO86" s="734" t="n"/>
      <c r="DP86" s="735" t="n"/>
      <c r="DQ86" s="735" t="n"/>
      <c r="DR86" s="735" t="n"/>
      <c r="DS86" s="735" t="n"/>
      <c r="DT86" s="735" t="n"/>
      <c r="DU86" s="735" t="n"/>
      <c r="DV86" s="744" t="n"/>
      <c r="DW86" s="317" t="n"/>
      <c r="DX86" s="743" t="inlineStr">
        <is>
          <t>NO FAULT</t>
        </is>
      </c>
      <c r="DY86" s="736">
        <f>SUM(DZ86:EG86)</f>
        <v/>
      </c>
      <c r="DZ86" s="737">
        <f>+DO86/DN86</f>
        <v/>
      </c>
      <c r="EA86" s="737">
        <f>+DP86/DN86</f>
        <v/>
      </c>
      <c r="EB86" s="737">
        <f>+DQ86/DN86</f>
        <v/>
      </c>
      <c r="EC86" s="737">
        <f>+DR86/DN86</f>
        <v/>
      </c>
      <c r="ED86" s="737">
        <f>+DS86/DN86</f>
        <v/>
      </c>
      <c r="EE86" s="737">
        <f>+DT86/DN86</f>
        <v/>
      </c>
      <c r="EF86" s="737">
        <f>+DU86/DN86</f>
        <v/>
      </c>
      <c r="EG86" s="746">
        <f>+DV86/DN86</f>
        <v/>
      </c>
      <c r="EI86" s="743" t="inlineStr">
        <is>
          <t>NO FAULT</t>
        </is>
      </c>
      <c r="EJ86" s="2548">
        <f>+EK86/EK91</f>
        <v/>
      </c>
      <c r="EK86" s="734">
        <f>SUM(EM86:ES86)</f>
        <v/>
      </c>
      <c r="EL86" s="734" t="n"/>
      <c r="EM86" s="735" t="n"/>
      <c r="EN86" s="735" t="n"/>
      <c r="EO86" s="735" t="n"/>
      <c r="EP86" s="735" t="n"/>
      <c r="EQ86" s="735" t="n"/>
      <c r="ER86" s="735" t="n"/>
      <c r="ES86" s="744" t="n"/>
      <c r="ET86" s="317" t="n"/>
      <c r="EU86" s="743" t="inlineStr">
        <is>
          <t>NO FAULT</t>
        </is>
      </c>
      <c r="EV86" s="736">
        <f>SUM(EW86:FD86)</f>
        <v/>
      </c>
      <c r="EW86" s="737">
        <f>+EL86/EK86</f>
        <v/>
      </c>
      <c r="EX86" s="737">
        <f>+EM86/EK86</f>
        <v/>
      </c>
      <c r="EY86" s="737">
        <f>+EN86/EK86</f>
        <v/>
      </c>
      <c r="EZ86" s="737">
        <f>+EO86/EK86</f>
        <v/>
      </c>
      <c r="FA86" s="737">
        <f>+EP86/EK86</f>
        <v/>
      </c>
      <c r="FB86" s="737">
        <f>+EQ86/EK86</f>
        <v/>
      </c>
      <c r="FC86" s="737">
        <f>+ER86/EK86</f>
        <v/>
      </c>
      <c r="FD86" s="746">
        <f>+ES86/EK86</f>
        <v/>
      </c>
      <c r="FF86" s="743" t="inlineStr">
        <is>
          <t>NO FAULT</t>
        </is>
      </c>
      <c r="FG86" s="2548">
        <f>+FH86/FH91</f>
        <v/>
      </c>
      <c r="FH86" s="734">
        <f>SUM(FJ86:FP86)</f>
        <v/>
      </c>
      <c r="FI86" s="734" t="n"/>
      <c r="FJ86" s="735" t="n"/>
      <c r="FK86" s="735" t="n"/>
      <c r="FL86" s="735" t="n"/>
      <c r="FM86" s="735" t="n"/>
      <c r="FN86" s="735" t="n"/>
      <c r="FO86" s="735" t="n"/>
      <c r="FP86" s="744" t="n"/>
      <c r="FQ86" s="317" t="n"/>
      <c r="FR86" s="743" t="inlineStr">
        <is>
          <t>NO FAULT</t>
        </is>
      </c>
      <c r="FS86" s="736">
        <f>SUM(FT86:GA86)</f>
        <v/>
      </c>
      <c r="FT86" s="737">
        <f>+FI86/FH86</f>
        <v/>
      </c>
      <c r="FU86" s="737">
        <f>+FJ86/FH86</f>
        <v/>
      </c>
      <c r="FV86" s="737">
        <f>+FK86/FH86</f>
        <v/>
      </c>
      <c r="FW86" s="737">
        <f>+FL86/FH86</f>
        <v/>
      </c>
      <c r="FX86" s="737">
        <f>+FM86/FH86</f>
        <v/>
      </c>
      <c r="FY86" s="737">
        <f>+FN86/FH86</f>
        <v/>
      </c>
      <c r="FZ86" s="737">
        <f>+FO86/FH86</f>
        <v/>
      </c>
      <c r="GA86" s="746">
        <f>+FP86/FH86</f>
        <v/>
      </c>
      <c r="GC86" s="743" t="inlineStr">
        <is>
          <t>NO FAULT</t>
        </is>
      </c>
      <c r="GD86" s="2548">
        <f>+GE86/GE91</f>
        <v/>
      </c>
      <c r="GE86" s="734">
        <f>SUM(GG86:GM86)</f>
        <v/>
      </c>
      <c r="GF86" s="734" t="n"/>
      <c r="GG86" s="735" t="n"/>
      <c r="GH86" s="735" t="n"/>
      <c r="GI86" s="735" t="n"/>
      <c r="GJ86" s="735" t="n"/>
      <c r="GK86" s="735" t="n"/>
      <c r="GL86" s="735" t="n"/>
      <c r="GM86" s="744" t="n"/>
      <c r="GN86" s="317" t="n"/>
      <c r="GO86" s="743" t="inlineStr">
        <is>
          <t>NO FAULT</t>
        </is>
      </c>
      <c r="GP86" s="736">
        <f>SUM(GQ86:GX86)</f>
        <v/>
      </c>
      <c r="GQ86" s="737">
        <f>+GF86/GE86</f>
        <v/>
      </c>
      <c r="GR86" s="737">
        <f>+GG86/GE86</f>
        <v/>
      </c>
      <c r="GS86" s="737">
        <f>+GH86/GE86</f>
        <v/>
      </c>
      <c r="GT86" s="737">
        <f>+GI86/GE86</f>
        <v/>
      </c>
      <c r="GU86" s="737">
        <f>+GJ86/GE86</f>
        <v/>
      </c>
      <c r="GV86" s="737">
        <f>+GK86/GE86</f>
        <v/>
      </c>
      <c r="GW86" s="737">
        <f>+GL86/GE86</f>
        <v/>
      </c>
      <c r="GX86" s="746">
        <f>+GM86/GE86</f>
        <v/>
      </c>
      <c r="GZ86" s="743" t="inlineStr">
        <is>
          <t>NO FAULT</t>
        </is>
      </c>
      <c r="HA86" s="2548">
        <f>+HB86/HB91</f>
        <v/>
      </c>
      <c r="HB86" s="734">
        <f>SUM(HD86:HJ86)</f>
        <v/>
      </c>
      <c r="HC86" s="734" t="n"/>
      <c r="HD86" s="735" t="n"/>
      <c r="HE86" s="735" t="n"/>
      <c r="HF86" s="735" t="n"/>
      <c r="HG86" s="735" t="n"/>
      <c r="HH86" s="735" t="n"/>
      <c r="HI86" s="735" t="n"/>
      <c r="HJ86" s="744" t="n"/>
      <c r="HK86" s="317" t="n"/>
      <c r="HL86" s="743" t="inlineStr">
        <is>
          <t>NO FAULT</t>
        </is>
      </c>
      <c r="HM86" s="736">
        <f>SUM(HN86:HU86)</f>
        <v/>
      </c>
      <c r="HN86" s="737">
        <f>+HC86/HB86</f>
        <v/>
      </c>
      <c r="HO86" s="737">
        <f>+HD86/HB86</f>
        <v/>
      </c>
      <c r="HP86" s="737">
        <f>+HE86/HB86</f>
        <v/>
      </c>
      <c r="HQ86" s="737">
        <f>+HF86/HB86</f>
        <v/>
      </c>
      <c r="HR86" s="737">
        <f>+HG86/HB86</f>
        <v/>
      </c>
      <c r="HS86" s="737">
        <f>+HH86/HB86</f>
        <v/>
      </c>
      <c r="HT86" s="737">
        <f>+HI86/HB86</f>
        <v/>
      </c>
      <c r="HU86" s="746">
        <f>+HJ86/HB86</f>
        <v/>
      </c>
      <c r="HW86" s="743" t="inlineStr">
        <is>
          <t>NO FAULT</t>
        </is>
      </c>
      <c r="HX86" s="2548">
        <f>+HY86/HY91</f>
        <v/>
      </c>
      <c r="HY86" s="734">
        <f>SUM(IA86:IG86)</f>
        <v/>
      </c>
      <c r="HZ86" s="734" t="n"/>
      <c r="IA86" s="735" t="n"/>
      <c r="IB86" s="735" t="n"/>
      <c r="IC86" s="735" t="n"/>
      <c r="ID86" s="735" t="n"/>
      <c r="IE86" s="735" t="n"/>
      <c r="IF86" s="735" t="n"/>
      <c r="IG86" s="744" t="n"/>
      <c r="IH86" s="317" t="n"/>
      <c r="II86" s="743" t="inlineStr">
        <is>
          <t>NO FAULT</t>
        </is>
      </c>
      <c r="IJ86" s="736">
        <f>SUM(IK86:IR86)</f>
        <v/>
      </c>
      <c r="IK86" s="737">
        <f>+HZ86/HY86</f>
        <v/>
      </c>
      <c r="IL86" s="737">
        <f>+IA86/HY86</f>
        <v/>
      </c>
      <c r="IM86" s="737">
        <f>+IB86/HY86</f>
        <v/>
      </c>
      <c r="IN86" s="737">
        <f>+IC86/HY86</f>
        <v/>
      </c>
      <c r="IO86" s="737">
        <f>+ID86/HY86</f>
        <v/>
      </c>
      <c r="IP86" s="737">
        <f>+IE86/HY86</f>
        <v/>
      </c>
      <c r="IQ86" s="737">
        <f>+IF86/HY86</f>
        <v/>
      </c>
      <c r="IR86" s="746">
        <f>+IG86/HY86</f>
        <v/>
      </c>
      <c r="IT86" s="743" t="inlineStr">
        <is>
          <t>NO FAULT</t>
        </is>
      </c>
      <c r="IU86" s="2548">
        <f>+IV86/IV91</f>
        <v/>
      </c>
      <c r="IV86" s="734">
        <f>SUM(IX86:JD86)</f>
        <v/>
      </c>
      <c r="IW86" s="734" t="n"/>
      <c r="IX86" s="735" t="n"/>
      <c r="IY86" s="735" t="n"/>
      <c r="IZ86" s="735" t="n"/>
      <c r="JA86" s="735" t="n"/>
      <c r="JB86" s="735" t="n"/>
      <c r="JC86" s="735" t="n"/>
      <c r="JD86" s="744" t="n"/>
      <c r="JE86" s="317" t="n"/>
      <c r="JF86" s="743" t="inlineStr">
        <is>
          <t>NO FAULT</t>
        </is>
      </c>
      <c r="JG86" s="736">
        <f>SUM(JH86:JO86)</f>
        <v/>
      </c>
      <c r="JH86" s="737">
        <f>+IW86/IV86</f>
        <v/>
      </c>
      <c r="JI86" s="737">
        <f>+IX86/IV86</f>
        <v/>
      </c>
      <c r="JJ86" s="737">
        <f>+IY86/IV86</f>
        <v/>
      </c>
      <c r="JK86" s="737">
        <f>+IZ86/IV86</f>
        <v/>
      </c>
      <c r="JL86" s="737">
        <f>+JA86/IV86</f>
        <v/>
      </c>
      <c r="JM86" s="737">
        <f>+JB86/IV86</f>
        <v/>
      </c>
      <c r="JN86" s="737">
        <f>+JC86/IV86</f>
        <v/>
      </c>
      <c r="JO86" s="746">
        <f>+JD86/IV86</f>
        <v/>
      </c>
      <c r="JQ86" s="743" t="inlineStr">
        <is>
          <t>NO FAULT</t>
        </is>
      </c>
      <c r="JR86" s="2548">
        <f>+JS86/JS91</f>
        <v/>
      </c>
      <c r="JS86" s="734">
        <f>SUM(JU86:KA86)</f>
        <v/>
      </c>
      <c r="JT86" s="734" t="n"/>
      <c r="JU86" s="735" t="n"/>
      <c r="JV86" s="735" t="n"/>
      <c r="JW86" s="735" t="n"/>
      <c r="JX86" s="735" t="n"/>
      <c r="JY86" s="735" t="n"/>
      <c r="JZ86" s="735" t="n"/>
      <c r="KA86" s="744" t="n"/>
      <c r="KB86" s="317" t="n"/>
      <c r="KC86" s="743" t="inlineStr">
        <is>
          <t>NO FAULT</t>
        </is>
      </c>
      <c r="KD86" s="736">
        <f>SUM(KE86:KL86)</f>
        <v/>
      </c>
      <c r="KE86" s="737">
        <f>+JT86/JS86</f>
        <v/>
      </c>
      <c r="KF86" s="737">
        <f>+JU86/JS86</f>
        <v/>
      </c>
      <c r="KG86" s="737">
        <f>+JV86/JS86</f>
        <v/>
      </c>
      <c r="KH86" s="737">
        <f>+JW86/JS86</f>
        <v/>
      </c>
      <c r="KI86" s="737">
        <f>+JX86/JS86</f>
        <v/>
      </c>
      <c r="KJ86" s="737">
        <f>+JY86/JS86</f>
        <v/>
      </c>
      <c r="KK86" s="737">
        <f>+JZ86/JS86</f>
        <v/>
      </c>
      <c r="KL86" s="746">
        <f>+KA86/JS86</f>
        <v/>
      </c>
    </row>
    <row r="87" ht="15.5" customHeight="1">
      <c r="A87" s="743" t="inlineStr">
        <is>
          <t>OTHER GOVT</t>
        </is>
      </c>
      <c r="B87" s="2548">
        <f>+C87/C91</f>
        <v/>
      </c>
      <c r="C87" s="734">
        <f>SUM(D87:K87)</f>
        <v/>
      </c>
      <c r="D87" s="734" t="n"/>
      <c r="E87" s="735" t="n"/>
      <c r="F87" s="735" t="n"/>
      <c r="G87" s="735" t="n"/>
      <c r="H87" s="735" t="n"/>
      <c r="I87" s="735" t="n"/>
      <c r="J87" s="735" t="n"/>
      <c r="K87" s="744" t="n"/>
      <c r="L87" s="317" t="n"/>
      <c r="M87" s="743" t="inlineStr">
        <is>
          <t>OTHER GOVT</t>
        </is>
      </c>
      <c r="N87" s="736">
        <f>SUM(O87:V87)</f>
        <v/>
      </c>
      <c r="O87" s="737">
        <f>+D87/C87</f>
        <v/>
      </c>
      <c r="P87" s="737">
        <f>+E87/C87</f>
        <v/>
      </c>
      <c r="Q87" s="737">
        <f>+F87/C87</f>
        <v/>
      </c>
      <c r="R87" s="737">
        <f>+G87/C87</f>
        <v/>
      </c>
      <c r="S87" s="737">
        <f>+H87/C87</f>
        <v/>
      </c>
      <c r="T87" s="737">
        <f>+I87/C87</f>
        <v/>
      </c>
      <c r="U87" s="737">
        <f>+J87/C87</f>
        <v/>
      </c>
      <c r="V87" s="746">
        <f>+K87/C87</f>
        <v/>
      </c>
      <c r="X87" s="743" t="inlineStr">
        <is>
          <t>OTHER GOVT</t>
        </is>
      </c>
      <c r="Y87" s="2548">
        <f>+Z87/Z91</f>
        <v/>
      </c>
      <c r="Z87" s="734">
        <f>SUM(AB87:AH87)</f>
        <v/>
      </c>
      <c r="AA87" s="734" t="n"/>
      <c r="AB87" s="735" t="n"/>
      <c r="AC87" s="735" t="n"/>
      <c r="AD87" s="735" t="n"/>
      <c r="AE87" s="735" t="n"/>
      <c r="AF87" s="735" t="n"/>
      <c r="AG87" s="735" t="n"/>
      <c r="AH87" s="744" t="n"/>
      <c r="AI87" s="317" t="n"/>
      <c r="AJ87" s="743" t="inlineStr">
        <is>
          <t>OTHER GOVT</t>
        </is>
      </c>
      <c r="AK87" s="736">
        <f>SUM(AL87:AS87)</f>
        <v/>
      </c>
      <c r="AL87" s="737">
        <f>+AA87/Z87</f>
        <v/>
      </c>
      <c r="AM87" s="737">
        <f>+AB87/Z87</f>
        <v/>
      </c>
      <c r="AN87" s="737">
        <f>+AC87/Z87</f>
        <v/>
      </c>
      <c r="AO87" s="737">
        <f>+AD87/Z87</f>
        <v/>
      </c>
      <c r="AP87" s="737">
        <f>+AE87/Z87</f>
        <v/>
      </c>
      <c r="AQ87" s="737">
        <f>+AF87/Z87</f>
        <v/>
      </c>
      <c r="AR87" s="737">
        <f>+AG87/Z87</f>
        <v/>
      </c>
      <c r="AS87" s="746">
        <f>+AH87/Z87</f>
        <v/>
      </c>
      <c r="AU87" s="743" t="inlineStr">
        <is>
          <t>OTHER GOVT</t>
        </is>
      </c>
      <c r="AV87" s="2548">
        <f>+AW87/AW91</f>
        <v/>
      </c>
      <c r="AW87" s="734">
        <f>SUM(AY87:BE87)</f>
        <v/>
      </c>
      <c r="AX87" s="734" t="n"/>
      <c r="AY87" s="735" t="n"/>
      <c r="AZ87" s="735" t="n"/>
      <c r="BA87" s="735" t="n"/>
      <c r="BB87" s="735" t="n"/>
      <c r="BC87" s="735" t="n"/>
      <c r="BD87" s="735" t="n"/>
      <c r="BE87" s="744" t="n"/>
      <c r="BF87" s="317" t="n"/>
      <c r="BG87" s="743" t="inlineStr">
        <is>
          <t>OTHER GOVT</t>
        </is>
      </c>
      <c r="BH87" s="736">
        <f>SUM(BI87:BP87)</f>
        <v/>
      </c>
      <c r="BI87" s="737">
        <f>+AX87/AW87</f>
        <v/>
      </c>
      <c r="BJ87" s="737">
        <f>+AY87/AW87</f>
        <v/>
      </c>
      <c r="BK87" s="737">
        <f>+AZ87/AW87</f>
        <v/>
      </c>
      <c r="BL87" s="737">
        <f>+BA87/AW87</f>
        <v/>
      </c>
      <c r="BM87" s="737">
        <f>+BB87/AW87</f>
        <v/>
      </c>
      <c r="BN87" s="737">
        <f>+BC87/AW87</f>
        <v/>
      </c>
      <c r="BO87" s="737">
        <f>+BD87/AW87</f>
        <v/>
      </c>
      <c r="BP87" s="746">
        <f>+BE87/AW87</f>
        <v/>
      </c>
      <c r="BR87" s="743" t="inlineStr">
        <is>
          <t>OTHER GOVT</t>
        </is>
      </c>
      <c r="BS87" s="2548">
        <f>+BT87/BT91</f>
        <v/>
      </c>
      <c r="BT87" s="734">
        <f>SUM(BV87:CB87)</f>
        <v/>
      </c>
      <c r="BU87" s="734" t="n"/>
      <c r="BV87" s="735" t="n"/>
      <c r="BW87" s="735" t="n"/>
      <c r="BX87" s="735" t="n"/>
      <c r="BY87" s="735" t="n"/>
      <c r="BZ87" s="735" t="n"/>
      <c r="CA87" s="735" t="n"/>
      <c r="CB87" s="744" t="n"/>
      <c r="CC87" s="317" t="n"/>
      <c r="CD87" s="743" t="inlineStr">
        <is>
          <t>OTHER GOVT</t>
        </is>
      </c>
      <c r="CE87" s="736">
        <f>SUM(CF87:CM87)</f>
        <v/>
      </c>
      <c r="CF87" s="737">
        <f>+BU87/BT87</f>
        <v/>
      </c>
      <c r="CG87" s="737">
        <f>+BV87/BT87</f>
        <v/>
      </c>
      <c r="CH87" s="737">
        <f>+BW87/BT87</f>
        <v/>
      </c>
      <c r="CI87" s="737">
        <f>+BX87/BT87</f>
        <v/>
      </c>
      <c r="CJ87" s="737">
        <f>+BY87/BT87</f>
        <v/>
      </c>
      <c r="CK87" s="737">
        <f>+BZ87/BT87</f>
        <v/>
      </c>
      <c r="CL87" s="737">
        <f>+CA87/BT87</f>
        <v/>
      </c>
      <c r="CM87" s="746">
        <f>+CB87/BT87</f>
        <v/>
      </c>
      <c r="CO87" s="743" t="inlineStr">
        <is>
          <t>OTHER GOVT</t>
        </is>
      </c>
      <c r="CP87" s="2548">
        <f>+CQ87/CQ91</f>
        <v/>
      </c>
      <c r="CQ87" s="734">
        <f>SUM(CS87:CY87)</f>
        <v/>
      </c>
      <c r="CR87" s="734" t="n"/>
      <c r="CS87" s="735" t="n"/>
      <c r="CT87" s="735" t="n"/>
      <c r="CU87" s="735" t="n"/>
      <c r="CV87" s="735" t="n"/>
      <c r="CW87" s="735" t="n"/>
      <c r="CX87" s="735" t="n"/>
      <c r="CY87" s="744" t="n"/>
      <c r="CZ87" s="317" t="n"/>
      <c r="DA87" s="743" t="inlineStr">
        <is>
          <t>OTHER GOVT</t>
        </is>
      </c>
      <c r="DB87" s="736">
        <f>SUM(DC87:DJ87)</f>
        <v/>
      </c>
      <c r="DC87" s="737">
        <f>+CR87/CQ87</f>
        <v/>
      </c>
      <c r="DD87" s="737">
        <f>+CS87/CQ87</f>
        <v/>
      </c>
      <c r="DE87" s="737">
        <f>+CT87/CQ87</f>
        <v/>
      </c>
      <c r="DF87" s="737">
        <f>+CU87/CQ87</f>
        <v/>
      </c>
      <c r="DG87" s="737">
        <f>+CV87/CQ87</f>
        <v/>
      </c>
      <c r="DH87" s="737">
        <f>+CW87/CQ87</f>
        <v/>
      </c>
      <c r="DI87" s="737">
        <f>+CX87/CQ87</f>
        <v/>
      </c>
      <c r="DJ87" s="746">
        <f>+CY87/CQ87</f>
        <v/>
      </c>
      <c r="DL87" s="743" t="inlineStr">
        <is>
          <t>OTHER GOVT</t>
        </is>
      </c>
      <c r="DM87" s="2548">
        <f>+DN87/DN91</f>
        <v/>
      </c>
      <c r="DN87" s="734">
        <f>SUM(DP87:DV87)</f>
        <v/>
      </c>
      <c r="DO87" s="734" t="n"/>
      <c r="DP87" s="735" t="n"/>
      <c r="DQ87" s="735" t="n"/>
      <c r="DR87" s="735" t="n"/>
      <c r="DS87" s="735" t="n"/>
      <c r="DT87" s="735" t="n"/>
      <c r="DU87" s="735" t="n"/>
      <c r="DV87" s="744" t="n"/>
      <c r="DW87" s="317" t="n"/>
      <c r="DX87" s="743" t="inlineStr">
        <is>
          <t>OTHER GOVT</t>
        </is>
      </c>
      <c r="DY87" s="736">
        <f>SUM(DZ87:EG87)</f>
        <v/>
      </c>
      <c r="DZ87" s="737">
        <f>+DO87/DN87</f>
        <v/>
      </c>
      <c r="EA87" s="737">
        <f>+DP87/DN87</f>
        <v/>
      </c>
      <c r="EB87" s="737">
        <f>+DQ87/DN87</f>
        <v/>
      </c>
      <c r="EC87" s="737">
        <f>+DR87/DN87</f>
        <v/>
      </c>
      <c r="ED87" s="737">
        <f>+DS87/DN87</f>
        <v/>
      </c>
      <c r="EE87" s="737">
        <f>+DT87/DN87</f>
        <v/>
      </c>
      <c r="EF87" s="737">
        <f>+DU87/DN87</f>
        <v/>
      </c>
      <c r="EG87" s="746">
        <f>+DV87/DN87</f>
        <v/>
      </c>
      <c r="EI87" s="743" t="inlineStr">
        <is>
          <t>OTHER GOVT</t>
        </is>
      </c>
      <c r="EJ87" s="2548">
        <f>+EK87/EK91</f>
        <v/>
      </c>
      <c r="EK87" s="734">
        <f>SUM(EM87:ES87)</f>
        <v/>
      </c>
      <c r="EL87" s="734" t="n"/>
      <c r="EM87" s="735" t="n"/>
      <c r="EN87" s="735" t="n"/>
      <c r="EO87" s="735" t="n"/>
      <c r="EP87" s="735" t="n"/>
      <c r="EQ87" s="735" t="n"/>
      <c r="ER87" s="735" t="n"/>
      <c r="ES87" s="744" t="n"/>
      <c r="ET87" s="317" t="n"/>
      <c r="EU87" s="743" t="inlineStr">
        <is>
          <t>OTHER GOVT</t>
        </is>
      </c>
      <c r="EV87" s="736">
        <f>SUM(EW87:FD87)</f>
        <v/>
      </c>
      <c r="EW87" s="737">
        <f>+EL87/EK87</f>
        <v/>
      </c>
      <c r="EX87" s="737">
        <f>+EM87/EK87</f>
        <v/>
      </c>
      <c r="EY87" s="737">
        <f>+EN87/EK87</f>
        <v/>
      </c>
      <c r="EZ87" s="737">
        <f>+EO87/EK87</f>
        <v/>
      </c>
      <c r="FA87" s="737">
        <f>+EP87/EK87</f>
        <v/>
      </c>
      <c r="FB87" s="737">
        <f>+EQ87/EK87</f>
        <v/>
      </c>
      <c r="FC87" s="737">
        <f>+ER87/EK87</f>
        <v/>
      </c>
      <c r="FD87" s="746">
        <f>+ES87/EK87</f>
        <v/>
      </c>
      <c r="FF87" s="743" t="inlineStr">
        <is>
          <t>OTHER GOVT</t>
        </is>
      </c>
      <c r="FG87" s="2548">
        <f>+FH87/FH91</f>
        <v/>
      </c>
      <c r="FH87" s="734">
        <f>SUM(FJ87:FP87)</f>
        <v/>
      </c>
      <c r="FI87" s="734" t="n"/>
      <c r="FJ87" s="735" t="n"/>
      <c r="FK87" s="735" t="n"/>
      <c r="FL87" s="735" t="n"/>
      <c r="FM87" s="735" t="n"/>
      <c r="FN87" s="735" t="n"/>
      <c r="FO87" s="735" t="n"/>
      <c r="FP87" s="744" t="n"/>
      <c r="FQ87" s="317" t="n"/>
      <c r="FR87" s="743" t="inlineStr">
        <is>
          <t>OTHER GOVT</t>
        </is>
      </c>
      <c r="FS87" s="736">
        <f>SUM(FT87:GA87)</f>
        <v/>
      </c>
      <c r="FT87" s="737">
        <f>+FI87/FH87</f>
        <v/>
      </c>
      <c r="FU87" s="737">
        <f>+FJ87/FH87</f>
        <v/>
      </c>
      <c r="FV87" s="737">
        <f>+FK87/FH87</f>
        <v/>
      </c>
      <c r="FW87" s="737">
        <f>+FL87/FH87</f>
        <v/>
      </c>
      <c r="FX87" s="737">
        <f>+FM87/FH87</f>
        <v/>
      </c>
      <c r="FY87" s="737">
        <f>+FN87/FH87</f>
        <v/>
      </c>
      <c r="FZ87" s="737">
        <f>+FO87/FH87</f>
        <v/>
      </c>
      <c r="GA87" s="746">
        <f>+FP87/FH87</f>
        <v/>
      </c>
      <c r="GC87" s="743" t="inlineStr">
        <is>
          <t>OTHER GOVT</t>
        </is>
      </c>
      <c r="GD87" s="2548">
        <f>+GE87/GE91</f>
        <v/>
      </c>
      <c r="GE87" s="734">
        <f>SUM(GG87:GM87)</f>
        <v/>
      </c>
      <c r="GF87" s="734" t="n"/>
      <c r="GG87" s="735" t="n"/>
      <c r="GH87" s="735" t="n"/>
      <c r="GI87" s="735" t="n"/>
      <c r="GJ87" s="735" t="n"/>
      <c r="GK87" s="735" t="n"/>
      <c r="GL87" s="735" t="n"/>
      <c r="GM87" s="744" t="n"/>
      <c r="GN87" s="317" t="n"/>
      <c r="GO87" s="743" t="inlineStr">
        <is>
          <t>OTHER GOVT</t>
        </is>
      </c>
      <c r="GP87" s="736">
        <f>SUM(GQ87:GX87)</f>
        <v/>
      </c>
      <c r="GQ87" s="737">
        <f>+GF87/GE87</f>
        <v/>
      </c>
      <c r="GR87" s="737">
        <f>+GG87/GE87</f>
        <v/>
      </c>
      <c r="GS87" s="737">
        <f>+GH87/GE87</f>
        <v/>
      </c>
      <c r="GT87" s="737">
        <f>+GI87/GE87</f>
        <v/>
      </c>
      <c r="GU87" s="737">
        <f>+GJ87/GE87</f>
        <v/>
      </c>
      <c r="GV87" s="737">
        <f>+GK87/GE87</f>
        <v/>
      </c>
      <c r="GW87" s="737">
        <f>+GL87/GE87</f>
        <v/>
      </c>
      <c r="GX87" s="746">
        <f>+GM87/GE87</f>
        <v/>
      </c>
      <c r="GZ87" s="743" t="inlineStr">
        <is>
          <t>OTHER GOVT</t>
        </is>
      </c>
      <c r="HA87" s="2548">
        <f>+HB87/HB91</f>
        <v/>
      </c>
      <c r="HB87" s="734">
        <f>SUM(HD87:HJ87)</f>
        <v/>
      </c>
      <c r="HC87" s="734" t="n"/>
      <c r="HD87" s="735" t="n"/>
      <c r="HE87" s="735" t="n"/>
      <c r="HF87" s="735" t="n"/>
      <c r="HG87" s="735" t="n"/>
      <c r="HH87" s="735" t="n"/>
      <c r="HI87" s="735" t="n"/>
      <c r="HJ87" s="744" t="n"/>
      <c r="HK87" s="317" t="n"/>
      <c r="HL87" s="743" t="inlineStr">
        <is>
          <t>OTHER GOVT</t>
        </is>
      </c>
      <c r="HM87" s="736">
        <f>SUM(HN87:HU87)</f>
        <v/>
      </c>
      <c r="HN87" s="737">
        <f>+HC87/HB87</f>
        <v/>
      </c>
      <c r="HO87" s="737">
        <f>+HD87/HB87</f>
        <v/>
      </c>
      <c r="HP87" s="737">
        <f>+HE87/HB87</f>
        <v/>
      </c>
      <c r="HQ87" s="737">
        <f>+HF87/HB87</f>
        <v/>
      </c>
      <c r="HR87" s="737">
        <f>+HG87/HB87</f>
        <v/>
      </c>
      <c r="HS87" s="737">
        <f>+HH87/HB87</f>
        <v/>
      </c>
      <c r="HT87" s="737">
        <f>+HI87/HB87</f>
        <v/>
      </c>
      <c r="HU87" s="746">
        <f>+HJ87/HB87</f>
        <v/>
      </c>
      <c r="HW87" s="743" t="inlineStr">
        <is>
          <t>OTHER GOVT</t>
        </is>
      </c>
      <c r="HX87" s="2548">
        <f>+HY87/HY91</f>
        <v/>
      </c>
      <c r="HY87" s="734">
        <f>SUM(IA87:IG87)</f>
        <v/>
      </c>
      <c r="HZ87" s="734" t="n"/>
      <c r="IA87" s="735" t="n"/>
      <c r="IB87" s="735" t="n"/>
      <c r="IC87" s="735" t="n"/>
      <c r="ID87" s="735" t="n"/>
      <c r="IE87" s="735" t="n"/>
      <c r="IF87" s="735" t="n"/>
      <c r="IG87" s="744" t="n"/>
      <c r="IH87" s="317" t="n"/>
      <c r="II87" s="743" t="inlineStr">
        <is>
          <t>OTHER GOVT</t>
        </is>
      </c>
      <c r="IJ87" s="736">
        <f>SUM(IK87:IR87)</f>
        <v/>
      </c>
      <c r="IK87" s="737">
        <f>+HZ87/HY87</f>
        <v/>
      </c>
      <c r="IL87" s="737">
        <f>+IA87/HY87</f>
        <v/>
      </c>
      <c r="IM87" s="737">
        <f>+IB87/HY87</f>
        <v/>
      </c>
      <c r="IN87" s="737">
        <f>+IC87/HY87</f>
        <v/>
      </c>
      <c r="IO87" s="737">
        <f>+ID87/HY87</f>
        <v/>
      </c>
      <c r="IP87" s="737">
        <f>+IE87/HY87</f>
        <v/>
      </c>
      <c r="IQ87" s="737">
        <f>+IF87/HY87</f>
        <v/>
      </c>
      <c r="IR87" s="746">
        <f>+IG87/HY87</f>
        <v/>
      </c>
      <c r="IT87" s="743" t="inlineStr">
        <is>
          <t>OTHER GOVT</t>
        </is>
      </c>
      <c r="IU87" s="2548">
        <f>+IV87/IV91</f>
        <v/>
      </c>
      <c r="IV87" s="734">
        <f>SUM(IX87:JD87)</f>
        <v/>
      </c>
      <c r="IW87" s="734" t="n"/>
      <c r="IX87" s="735" t="n"/>
      <c r="IY87" s="735" t="n"/>
      <c r="IZ87" s="735" t="n"/>
      <c r="JA87" s="735" t="n"/>
      <c r="JB87" s="735" t="n"/>
      <c r="JC87" s="735" t="n"/>
      <c r="JD87" s="744" t="n"/>
      <c r="JE87" s="317" t="n"/>
      <c r="JF87" s="743" t="inlineStr">
        <is>
          <t>OTHER GOVT</t>
        </is>
      </c>
      <c r="JG87" s="736">
        <f>SUM(JH87:JO87)</f>
        <v/>
      </c>
      <c r="JH87" s="737">
        <f>+IW87/IV87</f>
        <v/>
      </c>
      <c r="JI87" s="737">
        <f>+IX87/IV87</f>
        <v/>
      </c>
      <c r="JJ87" s="737">
        <f>+IY87/IV87</f>
        <v/>
      </c>
      <c r="JK87" s="737">
        <f>+IZ87/IV87</f>
        <v/>
      </c>
      <c r="JL87" s="737">
        <f>+JA87/IV87</f>
        <v/>
      </c>
      <c r="JM87" s="737">
        <f>+JB87/IV87</f>
        <v/>
      </c>
      <c r="JN87" s="737">
        <f>+JC87/IV87</f>
        <v/>
      </c>
      <c r="JO87" s="746">
        <f>+JD87/IV87</f>
        <v/>
      </c>
      <c r="JQ87" s="743" t="inlineStr">
        <is>
          <t>OTHER GOVT</t>
        </is>
      </c>
      <c r="JR87" s="2548">
        <f>+JS87/JS91</f>
        <v/>
      </c>
      <c r="JS87" s="734">
        <f>SUM(JU87:KA87)</f>
        <v/>
      </c>
      <c r="JT87" s="734" t="n"/>
      <c r="JU87" s="735" t="n"/>
      <c r="JV87" s="735" t="n"/>
      <c r="JW87" s="735" t="n"/>
      <c r="JX87" s="735" t="n"/>
      <c r="JY87" s="735" t="n"/>
      <c r="JZ87" s="735" t="n"/>
      <c r="KA87" s="744" t="n"/>
      <c r="KB87" s="317" t="n"/>
      <c r="KC87" s="743" t="inlineStr">
        <is>
          <t>OTHER GOVT</t>
        </is>
      </c>
      <c r="KD87" s="736">
        <f>SUM(KE87:KL87)</f>
        <v/>
      </c>
      <c r="KE87" s="737">
        <f>+JT87/JS87</f>
        <v/>
      </c>
      <c r="KF87" s="737">
        <f>+JU87/JS87</f>
        <v/>
      </c>
      <c r="KG87" s="737">
        <f>+JV87/JS87</f>
        <v/>
      </c>
      <c r="KH87" s="737">
        <f>+JW87/JS87</f>
        <v/>
      </c>
      <c r="KI87" s="737">
        <f>+JX87/JS87</f>
        <v/>
      </c>
      <c r="KJ87" s="737">
        <f>+JY87/JS87</f>
        <v/>
      </c>
      <c r="KK87" s="737">
        <f>+JZ87/JS87</f>
        <v/>
      </c>
      <c r="KL87" s="746">
        <f>+KA87/JS87</f>
        <v/>
      </c>
    </row>
    <row r="88" ht="15.5" customHeight="1">
      <c r="A88" s="743" t="inlineStr">
        <is>
          <t>OTHER INELIG</t>
        </is>
      </c>
      <c r="B88" s="2548">
        <f>+C88/C91</f>
        <v/>
      </c>
      <c r="C88" s="734">
        <f>SUM(D88:K88)</f>
        <v/>
      </c>
      <c r="D88" s="734" t="n"/>
      <c r="E88" s="735" t="n"/>
      <c r="F88" s="735" t="n"/>
      <c r="G88" s="735" t="n"/>
      <c r="H88" s="735" t="n"/>
      <c r="I88" s="735" t="n"/>
      <c r="J88" s="735" t="n"/>
      <c r="K88" s="744" t="n"/>
      <c r="L88" s="317" t="n"/>
      <c r="M88" s="743" t="inlineStr">
        <is>
          <t>OTHER INELIG</t>
        </is>
      </c>
      <c r="N88" s="736">
        <f>SUM(O88:V88)</f>
        <v/>
      </c>
      <c r="O88" s="737">
        <f>+D88/C88</f>
        <v/>
      </c>
      <c r="P88" s="737">
        <f>+E88/C88</f>
        <v/>
      </c>
      <c r="Q88" s="737">
        <f>+F88/C88</f>
        <v/>
      </c>
      <c r="R88" s="737">
        <f>+G88/C88</f>
        <v/>
      </c>
      <c r="S88" s="737">
        <f>+H88/C88</f>
        <v/>
      </c>
      <c r="T88" s="737">
        <f>+I88/C88</f>
        <v/>
      </c>
      <c r="U88" s="737">
        <f>+J88/C88</f>
        <v/>
      </c>
      <c r="V88" s="746">
        <f>+K88/C88</f>
        <v/>
      </c>
      <c r="X88" s="743" t="inlineStr">
        <is>
          <t>OTHER INELIG</t>
        </is>
      </c>
      <c r="Y88" s="2548">
        <f>+Z88/Z91</f>
        <v/>
      </c>
      <c r="Z88" s="734">
        <f>SUM(AB88:AH88)</f>
        <v/>
      </c>
      <c r="AA88" s="734" t="n"/>
      <c r="AB88" s="735" t="n"/>
      <c r="AC88" s="735" t="n"/>
      <c r="AD88" s="735" t="n"/>
      <c r="AE88" s="735" t="n"/>
      <c r="AF88" s="735" t="n"/>
      <c r="AG88" s="735" t="n"/>
      <c r="AH88" s="744" t="n"/>
      <c r="AI88" s="317" t="n"/>
      <c r="AJ88" s="743" t="inlineStr">
        <is>
          <t>OTHER INELIG</t>
        </is>
      </c>
      <c r="AK88" s="736">
        <f>SUM(AL88:AS88)</f>
        <v/>
      </c>
      <c r="AL88" s="737">
        <f>+AA88/Z88</f>
        <v/>
      </c>
      <c r="AM88" s="737">
        <f>+AB88/Z88</f>
        <v/>
      </c>
      <c r="AN88" s="737">
        <f>+AC88/Z88</f>
        <v/>
      </c>
      <c r="AO88" s="737">
        <f>+AD88/Z88</f>
        <v/>
      </c>
      <c r="AP88" s="737">
        <f>+AE88/Z88</f>
        <v/>
      </c>
      <c r="AQ88" s="737">
        <f>+AF88/Z88</f>
        <v/>
      </c>
      <c r="AR88" s="737">
        <f>+AG88/Z88</f>
        <v/>
      </c>
      <c r="AS88" s="746">
        <f>+AH88/Z88</f>
        <v/>
      </c>
      <c r="AU88" s="743" t="inlineStr">
        <is>
          <t>OTHER INELIG</t>
        </is>
      </c>
      <c r="AV88" s="2548">
        <f>+AW88/AW91</f>
        <v/>
      </c>
      <c r="AW88" s="734">
        <f>SUM(AY88:BE88)</f>
        <v/>
      </c>
      <c r="AX88" s="734" t="n"/>
      <c r="AY88" s="735" t="n"/>
      <c r="AZ88" s="735" t="n"/>
      <c r="BA88" s="735" t="n"/>
      <c r="BB88" s="735" t="n"/>
      <c r="BC88" s="735" t="n"/>
      <c r="BD88" s="735" t="n"/>
      <c r="BE88" s="744" t="n"/>
      <c r="BF88" s="317" t="n"/>
      <c r="BG88" s="743" t="inlineStr">
        <is>
          <t>OTHER INELIG</t>
        </is>
      </c>
      <c r="BH88" s="736">
        <f>SUM(BI88:BP88)</f>
        <v/>
      </c>
      <c r="BI88" s="737">
        <f>+AX88/AW88</f>
        <v/>
      </c>
      <c r="BJ88" s="737">
        <f>+AY88/AW88</f>
        <v/>
      </c>
      <c r="BK88" s="737">
        <f>+AZ88/AW88</f>
        <v/>
      </c>
      <c r="BL88" s="737">
        <f>+BA88/AW88</f>
        <v/>
      </c>
      <c r="BM88" s="737">
        <f>+BB88/AW88</f>
        <v/>
      </c>
      <c r="BN88" s="737">
        <f>+BC88/AW88</f>
        <v/>
      </c>
      <c r="BO88" s="737">
        <f>+BD88/AW88</f>
        <v/>
      </c>
      <c r="BP88" s="746">
        <f>+BE88/AW88</f>
        <v/>
      </c>
      <c r="BR88" s="743" t="inlineStr">
        <is>
          <t>OTHER INELIG</t>
        </is>
      </c>
      <c r="BS88" s="2548">
        <f>+BT88/BT91</f>
        <v/>
      </c>
      <c r="BT88" s="734">
        <f>SUM(BV88:CB88)</f>
        <v/>
      </c>
      <c r="BU88" s="734" t="n"/>
      <c r="BV88" s="735" t="n"/>
      <c r="BW88" s="735" t="n"/>
      <c r="BX88" s="735" t="n"/>
      <c r="BY88" s="735" t="n"/>
      <c r="BZ88" s="735" t="n"/>
      <c r="CA88" s="735" t="n"/>
      <c r="CB88" s="744" t="n"/>
      <c r="CC88" s="317" t="n"/>
      <c r="CD88" s="743" t="inlineStr">
        <is>
          <t>OTHER INELIG</t>
        </is>
      </c>
      <c r="CE88" s="736">
        <f>SUM(CF88:CM88)</f>
        <v/>
      </c>
      <c r="CF88" s="737">
        <f>+BU88/BT88</f>
        <v/>
      </c>
      <c r="CG88" s="737">
        <f>+BV88/BT88</f>
        <v/>
      </c>
      <c r="CH88" s="737">
        <f>+BW88/BT88</f>
        <v/>
      </c>
      <c r="CI88" s="737">
        <f>+BX88/BT88</f>
        <v/>
      </c>
      <c r="CJ88" s="737">
        <f>+BY88/BT88</f>
        <v/>
      </c>
      <c r="CK88" s="737">
        <f>+BZ88/BT88</f>
        <v/>
      </c>
      <c r="CL88" s="737">
        <f>+CA88/BT88</f>
        <v/>
      </c>
      <c r="CM88" s="746">
        <f>+CB88/BT88</f>
        <v/>
      </c>
      <c r="CO88" s="743" t="inlineStr">
        <is>
          <t>OTHER INELIG</t>
        </is>
      </c>
      <c r="CP88" s="2548">
        <f>+CQ88/CQ91</f>
        <v/>
      </c>
      <c r="CQ88" s="734">
        <f>SUM(CS88:CY88)</f>
        <v/>
      </c>
      <c r="CR88" s="734" t="n"/>
      <c r="CS88" s="735" t="n"/>
      <c r="CT88" s="735" t="n"/>
      <c r="CU88" s="735" t="n"/>
      <c r="CV88" s="735" t="n"/>
      <c r="CW88" s="735" t="n"/>
      <c r="CX88" s="735" t="n"/>
      <c r="CY88" s="744" t="n"/>
      <c r="CZ88" s="317" t="n"/>
      <c r="DA88" s="743" t="inlineStr">
        <is>
          <t>OTHER INELIG</t>
        </is>
      </c>
      <c r="DB88" s="736">
        <f>SUM(DC88:DJ88)</f>
        <v/>
      </c>
      <c r="DC88" s="737">
        <f>+CR88/CQ88</f>
        <v/>
      </c>
      <c r="DD88" s="737">
        <f>+CS88/CQ88</f>
        <v/>
      </c>
      <c r="DE88" s="737">
        <f>+CT88/CQ88</f>
        <v/>
      </c>
      <c r="DF88" s="737">
        <f>+CU88/CQ88</f>
        <v/>
      </c>
      <c r="DG88" s="737">
        <f>+CV88/CQ88</f>
        <v/>
      </c>
      <c r="DH88" s="737">
        <f>+CW88/CQ88</f>
        <v/>
      </c>
      <c r="DI88" s="737">
        <f>+CX88/CQ88</f>
        <v/>
      </c>
      <c r="DJ88" s="746">
        <f>+CY88/CQ88</f>
        <v/>
      </c>
      <c r="DL88" s="743" t="inlineStr">
        <is>
          <t>OTHER INELIG</t>
        </is>
      </c>
      <c r="DM88" s="2548">
        <f>+DN88/DN91</f>
        <v/>
      </c>
      <c r="DN88" s="734">
        <f>SUM(DP88:DV88)</f>
        <v/>
      </c>
      <c r="DO88" s="734" t="n"/>
      <c r="DP88" s="735" t="n"/>
      <c r="DQ88" s="735" t="n"/>
      <c r="DR88" s="735" t="n"/>
      <c r="DS88" s="735" t="n"/>
      <c r="DT88" s="735" t="n"/>
      <c r="DU88" s="735" t="n"/>
      <c r="DV88" s="744" t="n"/>
      <c r="DW88" s="317" t="n"/>
      <c r="DX88" s="743" t="inlineStr">
        <is>
          <t>OTHER INELIG</t>
        </is>
      </c>
      <c r="DY88" s="736">
        <f>SUM(DZ88:EG88)</f>
        <v/>
      </c>
      <c r="DZ88" s="737">
        <f>+DO88/DN88</f>
        <v/>
      </c>
      <c r="EA88" s="737">
        <f>+DP88/DN88</f>
        <v/>
      </c>
      <c r="EB88" s="737">
        <f>+DQ88/DN88</f>
        <v/>
      </c>
      <c r="EC88" s="737">
        <f>+DR88/DN88</f>
        <v/>
      </c>
      <c r="ED88" s="737">
        <f>+DS88/DN88</f>
        <v/>
      </c>
      <c r="EE88" s="737">
        <f>+DT88/DN88</f>
        <v/>
      </c>
      <c r="EF88" s="737">
        <f>+DU88/DN88</f>
        <v/>
      </c>
      <c r="EG88" s="746">
        <f>+DV88/DN88</f>
        <v/>
      </c>
      <c r="EI88" s="743" t="inlineStr">
        <is>
          <t>OTHER INELIG</t>
        </is>
      </c>
      <c r="EJ88" s="2548">
        <f>+EK88/EK91</f>
        <v/>
      </c>
      <c r="EK88" s="734">
        <f>SUM(EM88:ES88)</f>
        <v/>
      </c>
      <c r="EL88" s="734" t="n"/>
      <c r="EM88" s="735" t="n"/>
      <c r="EN88" s="735" t="n"/>
      <c r="EO88" s="735" t="n"/>
      <c r="EP88" s="735" t="n"/>
      <c r="EQ88" s="735" t="n"/>
      <c r="ER88" s="735" t="n"/>
      <c r="ES88" s="744" t="n"/>
      <c r="ET88" s="317" t="n"/>
      <c r="EU88" s="743" t="inlineStr">
        <is>
          <t>OTHER INELIG</t>
        </is>
      </c>
      <c r="EV88" s="736">
        <f>SUM(EW88:FD88)</f>
        <v/>
      </c>
      <c r="EW88" s="737">
        <f>+EL88/EK88</f>
        <v/>
      </c>
      <c r="EX88" s="737">
        <f>+EM88/EK88</f>
        <v/>
      </c>
      <c r="EY88" s="737">
        <f>+EN88/EK88</f>
        <v/>
      </c>
      <c r="EZ88" s="737">
        <f>+EO88/EK88</f>
        <v/>
      </c>
      <c r="FA88" s="737">
        <f>+EP88/EK88</f>
        <v/>
      </c>
      <c r="FB88" s="737">
        <f>+EQ88/EK88</f>
        <v/>
      </c>
      <c r="FC88" s="737">
        <f>+ER88/EK88</f>
        <v/>
      </c>
      <c r="FD88" s="746">
        <f>+ES88/EK88</f>
        <v/>
      </c>
      <c r="FF88" s="743" t="inlineStr">
        <is>
          <t>OTHER INELIG</t>
        </is>
      </c>
      <c r="FG88" s="2548">
        <f>+FH88/FH91</f>
        <v/>
      </c>
      <c r="FH88" s="734">
        <f>SUM(FJ88:FP88)</f>
        <v/>
      </c>
      <c r="FI88" s="734" t="n"/>
      <c r="FJ88" s="735" t="n"/>
      <c r="FK88" s="735" t="n"/>
      <c r="FL88" s="735" t="n"/>
      <c r="FM88" s="735" t="n"/>
      <c r="FN88" s="735" t="n"/>
      <c r="FO88" s="735" t="n"/>
      <c r="FP88" s="744" t="n"/>
      <c r="FQ88" s="317" t="n"/>
      <c r="FR88" s="743" t="inlineStr">
        <is>
          <t>OTHER INELIG</t>
        </is>
      </c>
      <c r="FS88" s="736">
        <f>SUM(FT88:GA88)</f>
        <v/>
      </c>
      <c r="FT88" s="737">
        <f>+FI88/FH88</f>
        <v/>
      </c>
      <c r="FU88" s="737">
        <f>+FJ88/FH88</f>
        <v/>
      </c>
      <c r="FV88" s="737">
        <f>+FK88/FH88</f>
        <v/>
      </c>
      <c r="FW88" s="737">
        <f>+FL88/FH88</f>
        <v/>
      </c>
      <c r="FX88" s="737">
        <f>+FM88/FH88</f>
        <v/>
      </c>
      <c r="FY88" s="737">
        <f>+FN88/FH88</f>
        <v/>
      </c>
      <c r="FZ88" s="737">
        <f>+FO88/FH88</f>
        <v/>
      </c>
      <c r="GA88" s="746">
        <f>+FP88/FH88</f>
        <v/>
      </c>
      <c r="GC88" s="743" t="inlineStr">
        <is>
          <t>OTHER INELIG</t>
        </is>
      </c>
      <c r="GD88" s="2548">
        <f>+GE88/GE91</f>
        <v/>
      </c>
      <c r="GE88" s="734">
        <f>SUM(GG88:GM88)</f>
        <v/>
      </c>
      <c r="GF88" s="734" t="n"/>
      <c r="GG88" s="735" t="n"/>
      <c r="GH88" s="735" t="n"/>
      <c r="GI88" s="735" t="n"/>
      <c r="GJ88" s="735" t="n"/>
      <c r="GK88" s="735" t="n"/>
      <c r="GL88" s="735" t="n"/>
      <c r="GM88" s="744" t="n"/>
      <c r="GN88" s="317" t="n"/>
      <c r="GO88" s="743" t="inlineStr">
        <is>
          <t>OTHER INELIG</t>
        </is>
      </c>
      <c r="GP88" s="736">
        <f>SUM(GQ88:GX88)</f>
        <v/>
      </c>
      <c r="GQ88" s="737">
        <f>+GF88/GE88</f>
        <v/>
      </c>
      <c r="GR88" s="737">
        <f>+GG88/GE88</f>
        <v/>
      </c>
      <c r="GS88" s="737">
        <f>+GH88/GE88</f>
        <v/>
      </c>
      <c r="GT88" s="737">
        <f>+GI88/GE88</f>
        <v/>
      </c>
      <c r="GU88" s="737">
        <f>+GJ88/GE88</f>
        <v/>
      </c>
      <c r="GV88" s="737">
        <f>+GK88/GE88</f>
        <v/>
      </c>
      <c r="GW88" s="737">
        <f>+GL88/GE88</f>
        <v/>
      </c>
      <c r="GX88" s="746">
        <f>+GM88/GE88</f>
        <v/>
      </c>
      <c r="GZ88" s="743" t="inlineStr">
        <is>
          <t>OTHER INELIG</t>
        </is>
      </c>
      <c r="HA88" s="2548">
        <f>+HB88/HB91</f>
        <v/>
      </c>
      <c r="HB88" s="734">
        <f>SUM(HD88:HJ88)</f>
        <v/>
      </c>
      <c r="HC88" s="734" t="n"/>
      <c r="HD88" s="735" t="n"/>
      <c r="HE88" s="735" t="n"/>
      <c r="HF88" s="735" t="n"/>
      <c r="HG88" s="735" t="n"/>
      <c r="HH88" s="735" t="n"/>
      <c r="HI88" s="735" t="n"/>
      <c r="HJ88" s="744" t="n"/>
      <c r="HK88" s="317" t="n"/>
      <c r="HL88" s="743" t="inlineStr">
        <is>
          <t>OTHER INELIG</t>
        </is>
      </c>
      <c r="HM88" s="736">
        <f>SUM(HN88:HU88)</f>
        <v/>
      </c>
      <c r="HN88" s="737">
        <f>+HC88/HB88</f>
        <v/>
      </c>
      <c r="HO88" s="737">
        <f>+HD88/HB88</f>
        <v/>
      </c>
      <c r="HP88" s="737">
        <f>+HE88/HB88</f>
        <v/>
      </c>
      <c r="HQ88" s="737">
        <f>+HF88/HB88</f>
        <v/>
      </c>
      <c r="HR88" s="737">
        <f>+HG88/HB88</f>
        <v/>
      </c>
      <c r="HS88" s="737">
        <f>+HH88/HB88</f>
        <v/>
      </c>
      <c r="HT88" s="737">
        <f>+HI88/HB88</f>
        <v/>
      </c>
      <c r="HU88" s="746">
        <f>+HJ88/HB88</f>
        <v/>
      </c>
      <c r="HW88" s="743" t="inlineStr">
        <is>
          <t>OTHER INELIG</t>
        </is>
      </c>
      <c r="HX88" s="2548">
        <f>+HY88/HY91</f>
        <v/>
      </c>
      <c r="HY88" s="734">
        <f>SUM(IA88:IG88)</f>
        <v/>
      </c>
      <c r="HZ88" s="734" t="n"/>
      <c r="IA88" s="735" t="n"/>
      <c r="IB88" s="735" t="n"/>
      <c r="IC88" s="735" t="n"/>
      <c r="ID88" s="735" t="n"/>
      <c r="IE88" s="735" t="n"/>
      <c r="IF88" s="735" t="n"/>
      <c r="IG88" s="744" t="n"/>
      <c r="IH88" s="317" t="n"/>
      <c r="II88" s="743" t="inlineStr">
        <is>
          <t>OTHER INELIG</t>
        </is>
      </c>
      <c r="IJ88" s="736">
        <f>SUM(IK88:IR88)</f>
        <v/>
      </c>
      <c r="IK88" s="737">
        <f>+HZ88/HY88</f>
        <v/>
      </c>
      <c r="IL88" s="737">
        <f>+IA88/HY88</f>
        <v/>
      </c>
      <c r="IM88" s="737">
        <f>+IB88/HY88</f>
        <v/>
      </c>
      <c r="IN88" s="737">
        <f>+IC88/HY88</f>
        <v/>
      </c>
      <c r="IO88" s="737">
        <f>+ID88/HY88</f>
        <v/>
      </c>
      <c r="IP88" s="737">
        <f>+IE88/HY88</f>
        <v/>
      </c>
      <c r="IQ88" s="737">
        <f>+IF88/HY88</f>
        <v/>
      </c>
      <c r="IR88" s="746">
        <f>+IG88/HY88</f>
        <v/>
      </c>
      <c r="IT88" s="743" t="inlineStr">
        <is>
          <t>OTHER INELIG</t>
        </is>
      </c>
      <c r="IU88" s="2548">
        <f>+IV88/IV91</f>
        <v/>
      </c>
      <c r="IV88" s="734">
        <f>SUM(IX88:JD88)</f>
        <v/>
      </c>
      <c r="IW88" s="734" t="n"/>
      <c r="IX88" s="735" t="n"/>
      <c r="IY88" s="735" t="n"/>
      <c r="IZ88" s="735" t="n"/>
      <c r="JA88" s="735" t="n"/>
      <c r="JB88" s="735" t="n"/>
      <c r="JC88" s="735" t="n"/>
      <c r="JD88" s="744" t="n"/>
      <c r="JE88" s="317" t="n"/>
      <c r="JF88" s="743" t="inlineStr">
        <is>
          <t>OTHER INELIG</t>
        </is>
      </c>
      <c r="JG88" s="736">
        <f>SUM(JH88:JO88)</f>
        <v/>
      </c>
      <c r="JH88" s="737">
        <f>+IW88/IV88</f>
        <v/>
      </c>
      <c r="JI88" s="737">
        <f>+IX88/IV88</f>
        <v/>
      </c>
      <c r="JJ88" s="737">
        <f>+IY88/IV88</f>
        <v/>
      </c>
      <c r="JK88" s="737">
        <f>+IZ88/IV88</f>
        <v/>
      </c>
      <c r="JL88" s="737">
        <f>+JA88/IV88</f>
        <v/>
      </c>
      <c r="JM88" s="737">
        <f>+JB88/IV88</f>
        <v/>
      </c>
      <c r="JN88" s="737">
        <f>+JC88/IV88</f>
        <v/>
      </c>
      <c r="JO88" s="746">
        <f>+JD88/IV88</f>
        <v/>
      </c>
      <c r="JQ88" s="743" t="inlineStr">
        <is>
          <t>OTHER INELIG</t>
        </is>
      </c>
      <c r="JR88" s="2548">
        <f>+JS88/JS91</f>
        <v/>
      </c>
      <c r="JS88" s="734">
        <f>SUM(JU88:KA88)</f>
        <v/>
      </c>
      <c r="JT88" s="734" t="n"/>
      <c r="JU88" s="735" t="n"/>
      <c r="JV88" s="735" t="n"/>
      <c r="JW88" s="735" t="n"/>
      <c r="JX88" s="735" t="n"/>
      <c r="JY88" s="735" t="n"/>
      <c r="JZ88" s="735" t="n"/>
      <c r="KA88" s="744" t="n"/>
      <c r="KB88" s="317" t="n"/>
      <c r="KC88" s="743" t="inlineStr">
        <is>
          <t>OTHER INELIG</t>
        </is>
      </c>
      <c r="KD88" s="736">
        <f>SUM(KE88:KL88)</f>
        <v/>
      </c>
      <c r="KE88" s="737">
        <f>+JT88/JS88</f>
        <v/>
      </c>
      <c r="KF88" s="737">
        <f>+JU88/JS88</f>
        <v/>
      </c>
      <c r="KG88" s="737">
        <f>+JV88/JS88</f>
        <v/>
      </c>
      <c r="KH88" s="737">
        <f>+JW88/JS88</f>
        <v/>
      </c>
      <c r="KI88" s="737">
        <f>+JX88/JS88</f>
        <v/>
      </c>
      <c r="KJ88" s="737">
        <f>+JY88/JS88</f>
        <v/>
      </c>
      <c r="KK88" s="737">
        <f>+JZ88/JS88</f>
        <v/>
      </c>
      <c r="KL88" s="746">
        <f>+KA88/JS88</f>
        <v/>
      </c>
    </row>
    <row r="89" ht="15.5" customHeight="1">
      <c r="A89" s="743" t="inlineStr">
        <is>
          <t>SELF PAY</t>
        </is>
      </c>
      <c r="B89" s="2548">
        <f>+C89/C91</f>
        <v/>
      </c>
      <c r="C89" s="734">
        <f>SUM(D89:K89)</f>
        <v/>
      </c>
      <c r="D89" s="734" t="n"/>
      <c r="E89" s="735" t="n"/>
      <c r="F89" s="735" t="n"/>
      <c r="G89" s="735" t="n"/>
      <c r="H89" s="735" t="n"/>
      <c r="I89" s="735" t="n"/>
      <c r="J89" s="735" t="n"/>
      <c r="K89" s="744" t="n"/>
      <c r="L89" s="317" t="n"/>
      <c r="M89" s="743" t="inlineStr">
        <is>
          <t>SELF PAY</t>
        </is>
      </c>
      <c r="N89" s="736">
        <f>SUM(O89:V89)</f>
        <v/>
      </c>
      <c r="O89" s="737">
        <f>+D89/C89</f>
        <v/>
      </c>
      <c r="P89" s="737">
        <f>+E89/C89</f>
        <v/>
      </c>
      <c r="Q89" s="737">
        <f>+F89/C89</f>
        <v/>
      </c>
      <c r="R89" s="737">
        <f>+G89/C89</f>
        <v/>
      </c>
      <c r="S89" s="737">
        <f>+H89/C89</f>
        <v/>
      </c>
      <c r="T89" s="737">
        <f>+I89/C89</f>
        <v/>
      </c>
      <c r="U89" s="737">
        <f>+J89/C89</f>
        <v/>
      </c>
      <c r="V89" s="746">
        <f>+K89/C89</f>
        <v/>
      </c>
      <c r="X89" s="743" t="inlineStr">
        <is>
          <t>SELF PAY</t>
        </is>
      </c>
      <c r="Y89" s="2548">
        <f>+Z89/Z91</f>
        <v/>
      </c>
      <c r="Z89" s="734">
        <f>SUM(AB89:AH89)</f>
        <v/>
      </c>
      <c r="AA89" s="734" t="n"/>
      <c r="AB89" s="735" t="n"/>
      <c r="AC89" s="735" t="n"/>
      <c r="AD89" s="735" t="n"/>
      <c r="AE89" s="735" t="n"/>
      <c r="AF89" s="735" t="n"/>
      <c r="AG89" s="735" t="n"/>
      <c r="AH89" s="744" t="n"/>
      <c r="AI89" s="317" t="n"/>
      <c r="AJ89" s="743" t="inlineStr">
        <is>
          <t>SELF PAY</t>
        </is>
      </c>
      <c r="AK89" s="736">
        <f>SUM(AL89:AS89)</f>
        <v/>
      </c>
      <c r="AL89" s="737">
        <f>+AA89/Z89</f>
        <v/>
      </c>
      <c r="AM89" s="737">
        <f>+AB89/Z89</f>
        <v/>
      </c>
      <c r="AN89" s="737">
        <f>+AC89/Z89</f>
        <v/>
      </c>
      <c r="AO89" s="737">
        <f>+AD89/Z89</f>
        <v/>
      </c>
      <c r="AP89" s="737">
        <f>+AE89/Z89</f>
        <v/>
      </c>
      <c r="AQ89" s="737">
        <f>+AF89/Z89</f>
        <v/>
      </c>
      <c r="AR89" s="737">
        <f>+AG89/Z89</f>
        <v/>
      </c>
      <c r="AS89" s="746">
        <f>+AH89/Z89</f>
        <v/>
      </c>
      <c r="AU89" s="743" t="inlineStr">
        <is>
          <t>SELF PAY</t>
        </is>
      </c>
      <c r="AV89" s="2548">
        <f>+AW89/AW91</f>
        <v/>
      </c>
      <c r="AW89" s="734">
        <f>SUM(AY89:BE89)</f>
        <v/>
      </c>
      <c r="AX89" s="734" t="n"/>
      <c r="AY89" s="735" t="n"/>
      <c r="AZ89" s="735" t="n"/>
      <c r="BA89" s="735" t="n"/>
      <c r="BB89" s="735" t="n"/>
      <c r="BC89" s="735" t="n"/>
      <c r="BD89" s="735" t="n"/>
      <c r="BE89" s="744" t="n"/>
      <c r="BF89" s="317" t="n"/>
      <c r="BG89" s="743" t="inlineStr">
        <is>
          <t>SELF PAY</t>
        </is>
      </c>
      <c r="BH89" s="736">
        <f>SUM(BI89:BP89)</f>
        <v/>
      </c>
      <c r="BI89" s="737">
        <f>+AX89/AW89</f>
        <v/>
      </c>
      <c r="BJ89" s="737">
        <f>+AY89/AW89</f>
        <v/>
      </c>
      <c r="BK89" s="737">
        <f>+AZ89/AW89</f>
        <v/>
      </c>
      <c r="BL89" s="737">
        <f>+BA89/AW89</f>
        <v/>
      </c>
      <c r="BM89" s="737">
        <f>+BB89/AW89</f>
        <v/>
      </c>
      <c r="BN89" s="737">
        <f>+BC89/AW89</f>
        <v/>
      </c>
      <c r="BO89" s="737">
        <f>+BD89/AW89</f>
        <v/>
      </c>
      <c r="BP89" s="746">
        <f>+BE89/AW89</f>
        <v/>
      </c>
      <c r="BR89" s="743" t="inlineStr">
        <is>
          <t>SELF PAY</t>
        </is>
      </c>
      <c r="BS89" s="2548">
        <f>+BT89/BT91</f>
        <v/>
      </c>
      <c r="BT89" s="734">
        <f>SUM(BV89:CB89)</f>
        <v/>
      </c>
      <c r="BU89" s="734" t="n"/>
      <c r="BV89" s="735" t="n"/>
      <c r="BW89" s="735" t="n"/>
      <c r="BX89" s="735" t="n"/>
      <c r="BY89" s="735" t="n"/>
      <c r="BZ89" s="735" t="n"/>
      <c r="CA89" s="735" t="n"/>
      <c r="CB89" s="744" t="n"/>
      <c r="CC89" s="317" t="n"/>
      <c r="CD89" s="743" t="inlineStr">
        <is>
          <t>SELF PAY</t>
        </is>
      </c>
      <c r="CE89" s="736">
        <f>SUM(CF89:CM89)</f>
        <v/>
      </c>
      <c r="CF89" s="737">
        <f>+BU89/BT89</f>
        <v/>
      </c>
      <c r="CG89" s="737">
        <f>+BV89/BT89</f>
        <v/>
      </c>
      <c r="CH89" s="737">
        <f>+BW89/BT89</f>
        <v/>
      </c>
      <c r="CI89" s="737">
        <f>+BX89/BT89</f>
        <v/>
      </c>
      <c r="CJ89" s="737">
        <f>+BY89/BT89</f>
        <v/>
      </c>
      <c r="CK89" s="737">
        <f>+BZ89/BT89</f>
        <v/>
      </c>
      <c r="CL89" s="737">
        <f>+CA89/BT89</f>
        <v/>
      </c>
      <c r="CM89" s="746">
        <f>+CB89/BT89</f>
        <v/>
      </c>
      <c r="CO89" s="743" t="inlineStr">
        <is>
          <t>SELF PAY</t>
        </is>
      </c>
      <c r="CP89" s="2548">
        <f>+CQ89/CQ91</f>
        <v/>
      </c>
      <c r="CQ89" s="734">
        <f>SUM(CS89:CY89)</f>
        <v/>
      </c>
      <c r="CR89" s="734" t="n"/>
      <c r="CS89" s="735" t="n"/>
      <c r="CT89" s="735" t="n"/>
      <c r="CU89" s="735" t="n"/>
      <c r="CV89" s="735" t="n"/>
      <c r="CW89" s="735" t="n"/>
      <c r="CX89" s="735" t="n"/>
      <c r="CY89" s="744" t="n"/>
      <c r="CZ89" s="317" t="n"/>
      <c r="DA89" s="743" t="inlineStr">
        <is>
          <t>SELF PAY</t>
        </is>
      </c>
      <c r="DB89" s="736">
        <f>SUM(DC89:DJ89)</f>
        <v/>
      </c>
      <c r="DC89" s="737">
        <f>+CR89/CQ89</f>
        <v/>
      </c>
      <c r="DD89" s="737">
        <f>+CS89/CQ89</f>
        <v/>
      </c>
      <c r="DE89" s="737">
        <f>+CT89/CQ89</f>
        <v/>
      </c>
      <c r="DF89" s="737">
        <f>+CU89/CQ89</f>
        <v/>
      </c>
      <c r="DG89" s="737">
        <f>+CV89/CQ89</f>
        <v/>
      </c>
      <c r="DH89" s="737">
        <f>+CW89/CQ89</f>
        <v/>
      </c>
      <c r="DI89" s="737">
        <f>+CX89/CQ89</f>
        <v/>
      </c>
      <c r="DJ89" s="746">
        <f>+CY89/CQ89</f>
        <v/>
      </c>
      <c r="DL89" s="743" t="inlineStr">
        <is>
          <t>SELF PAY</t>
        </is>
      </c>
      <c r="DM89" s="2548">
        <f>+DN89/DN91</f>
        <v/>
      </c>
      <c r="DN89" s="734">
        <f>SUM(DP89:DV89)</f>
        <v/>
      </c>
      <c r="DO89" s="734" t="n"/>
      <c r="DP89" s="735" t="n"/>
      <c r="DQ89" s="735" t="n"/>
      <c r="DR89" s="735" t="n"/>
      <c r="DS89" s="735" t="n"/>
      <c r="DT89" s="735" t="n"/>
      <c r="DU89" s="735" t="n"/>
      <c r="DV89" s="744" t="n"/>
      <c r="DW89" s="317" t="n"/>
      <c r="DX89" s="743" t="inlineStr">
        <is>
          <t>SELF PAY</t>
        </is>
      </c>
      <c r="DY89" s="736">
        <f>SUM(DZ89:EG89)</f>
        <v/>
      </c>
      <c r="DZ89" s="737">
        <f>+DO89/DN89</f>
        <v/>
      </c>
      <c r="EA89" s="737">
        <f>+DP89/DN89</f>
        <v/>
      </c>
      <c r="EB89" s="737">
        <f>+DQ89/DN89</f>
        <v/>
      </c>
      <c r="EC89" s="737">
        <f>+DR89/DN89</f>
        <v/>
      </c>
      <c r="ED89" s="737">
        <f>+DS89/DN89</f>
        <v/>
      </c>
      <c r="EE89" s="737">
        <f>+DT89/DN89</f>
        <v/>
      </c>
      <c r="EF89" s="737">
        <f>+DU89/DN89</f>
        <v/>
      </c>
      <c r="EG89" s="746">
        <f>+DV89/DN89</f>
        <v/>
      </c>
      <c r="EI89" s="743" t="inlineStr">
        <is>
          <t>SELF PAY</t>
        </is>
      </c>
      <c r="EJ89" s="2548">
        <f>+EK89/EK91</f>
        <v/>
      </c>
      <c r="EK89" s="734">
        <f>SUM(EM89:ES89)</f>
        <v/>
      </c>
      <c r="EL89" s="734" t="n"/>
      <c r="EM89" s="735" t="n"/>
      <c r="EN89" s="735" t="n"/>
      <c r="EO89" s="735" t="n"/>
      <c r="EP89" s="735" t="n"/>
      <c r="EQ89" s="735" t="n"/>
      <c r="ER89" s="735" t="n"/>
      <c r="ES89" s="744" t="n"/>
      <c r="ET89" s="317" t="n"/>
      <c r="EU89" s="743" t="inlineStr">
        <is>
          <t>SELF PAY</t>
        </is>
      </c>
      <c r="EV89" s="736">
        <f>SUM(EW89:FD89)</f>
        <v/>
      </c>
      <c r="EW89" s="737">
        <f>+EL89/EK89</f>
        <v/>
      </c>
      <c r="EX89" s="737">
        <f>+EM89/EK89</f>
        <v/>
      </c>
      <c r="EY89" s="737">
        <f>+EN89/EK89</f>
        <v/>
      </c>
      <c r="EZ89" s="737">
        <f>+EO89/EK89</f>
        <v/>
      </c>
      <c r="FA89" s="737">
        <f>+EP89/EK89</f>
        <v/>
      </c>
      <c r="FB89" s="737">
        <f>+EQ89/EK89</f>
        <v/>
      </c>
      <c r="FC89" s="737">
        <f>+ER89/EK89</f>
        <v/>
      </c>
      <c r="FD89" s="746">
        <f>+ES89/EK89</f>
        <v/>
      </c>
      <c r="FF89" s="743" t="inlineStr">
        <is>
          <t>SELF PAY</t>
        </is>
      </c>
      <c r="FG89" s="2548">
        <f>+FH89/FH91</f>
        <v/>
      </c>
      <c r="FH89" s="734">
        <f>SUM(FJ89:FP89)</f>
        <v/>
      </c>
      <c r="FI89" s="734" t="n"/>
      <c r="FJ89" s="735" t="n"/>
      <c r="FK89" s="735" t="n"/>
      <c r="FL89" s="735" t="n"/>
      <c r="FM89" s="735" t="n"/>
      <c r="FN89" s="735" t="n"/>
      <c r="FO89" s="735" t="n"/>
      <c r="FP89" s="744" t="n"/>
      <c r="FQ89" s="317" t="n"/>
      <c r="FR89" s="743" t="inlineStr">
        <is>
          <t>SELF PAY</t>
        </is>
      </c>
      <c r="FS89" s="736">
        <f>SUM(FT89:GA89)</f>
        <v/>
      </c>
      <c r="FT89" s="737">
        <f>+FI89/FH89</f>
        <v/>
      </c>
      <c r="FU89" s="737">
        <f>+FJ89/FH89</f>
        <v/>
      </c>
      <c r="FV89" s="737">
        <f>+FK89/FH89</f>
        <v/>
      </c>
      <c r="FW89" s="737">
        <f>+FL89/FH89</f>
        <v/>
      </c>
      <c r="FX89" s="737">
        <f>+FM89/FH89</f>
        <v/>
      </c>
      <c r="FY89" s="737">
        <f>+FN89/FH89</f>
        <v/>
      </c>
      <c r="FZ89" s="737">
        <f>+FO89/FH89</f>
        <v/>
      </c>
      <c r="GA89" s="746">
        <f>+FP89/FH89</f>
        <v/>
      </c>
      <c r="GC89" s="743" t="inlineStr">
        <is>
          <t>SELF PAY</t>
        </is>
      </c>
      <c r="GD89" s="2548">
        <f>+GE89/GE91</f>
        <v/>
      </c>
      <c r="GE89" s="734">
        <f>SUM(GG89:GM89)</f>
        <v/>
      </c>
      <c r="GF89" s="734" t="n"/>
      <c r="GG89" s="735" t="n"/>
      <c r="GH89" s="735" t="n"/>
      <c r="GI89" s="735" t="n"/>
      <c r="GJ89" s="735" t="n"/>
      <c r="GK89" s="735" t="n"/>
      <c r="GL89" s="735" t="n"/>
      <c r="GM89" s="744" t="n"/>
      <c r="GN89" s="317" t="n"/>
      <c r="GO89" s="743" t="inlineStr">
        <is>
          <t>SELF PAY</t>
        </is>
      </c>
      <c r="GP89" s="736">
        <f>SUM(GQ89:GX89)</f>
        <v/>
      </c>
      <c r="GQ89" s="737">
        <f>+GF89/GE89</f>
        <v/>
      </c>
      <c r="GR89" s="737">
        <f>+GG89/GE89</f>
        <v/>
      </c>
      <c r="GS89" s="737">
        <f>+GH89/GE89</f>
        <v/>
      </c>
      <c r="GT89" s="737">
        <f>+GI89/GE89</f>
        <v/>
      </c>
      <c r="GU89" s="737">
        <f>+GJ89/GE89</f>
        <v/>
      </c>
      <c r="GV89" s="737">
        <f>+GK89/GE89</f>
        <v/>
      </c>
      <c r="GW89" s="737">
        <f>+GL89/GE89</f>
        <v/>
      </c>
      <c r="GX89" s="746">
        <f>+GM89/GE89</f>
        <v/>
      </c>
      <c r="GZ89" s="743" t="inlineStr">
        <is>
          <t>SELF PAY</t>
        </is>
      </c>
      <c r="HA89" s="2548">
        <f>+HB89/HB91</f>
        <v/>
      </c>
      <c r="HB89" s="734">
        <f>SUM(HD89:HJ89)</f>
        <v/>
      </c>
      <c r="HC89" s="734" t="n"/>
      <c r="HD89" s="735" t="n"/>
      <c r="HE89" s="735" t="n"/>
      <c r="HF89" s="735" t="n"/>
      <c r="HG89" s="735" t="n"/>
      <c r="HH89" s="735" t="n"/>
      <c r="HI89" s="735" t="n"/>
      <c r="HJ89" s="744" t="n"/>
      <c r="HK89" s="317" t="n"/>
      <c r="HL89" s="743" t="inlineStr">
        <is>
          <t>SELF PAY</t>
        </is>
      </c>
      <c r="HM89" s="736">
        <f>SUM(HN89:HU89)</f>
        <v/>
      </c>
      <c r="HN89" s="737">
        <f>+HC89/HB89</f>
        <v/>
      </c>
      <c r="HO89" s="737">
        <f>+HD89/HB89</f>
        <v/>
      </c>
      <c r="HP89" s="737">
        <f>+HE89/HB89</f>
        <v/>
      </c>
      <c r="HQ89" s="737">
        <f>+HF89/HB89</f>
        <v/>
      </c>
      <c r="HR89" s="737">
        <f>+HG89/HB89</f>
        <v/>
      </c>
      <c r="HS89" s="737">
        <f>+HH89/HB89</f>
        <v/>
      </c>
      <c r="HT89" s="737">
        <f>+HI89/HB89</f>
        <v/>
      </c>
      <c r="HU89" s="746">
        <f>+HJ89/HB89</f>
        <v/>
      </c>
      <c r="HW89" s="743" t="inlineStr">
        <is>
          <t>SELF PAY</t>
        </is>
      </c>
      <c r="HX89" s="2548">
        <f>+HY89/HY91</f>
        <v/>
      </c>
      <c r="HY89" s="734">
        <f>SUM(IA89:IG89)</f>
        <v/>
      </c>
      <c r="HZ89" s="734" t="n"/>
      <c r="IA89" s="735" t="n"/>
      <c r="IB89" s="735" t="n"/>
      <c r="IC89" s="735" t="n"/>
      <c r="ID89" s="735" t="n"/>
      <c r="IE89" s="735" t="n"/>
      <c r="IF89" s="735" t="n"/>
      <c r="IG89" s="744" t="n"/>
      <c r="IH89" s="317" t="n"/>
      <c r="II89" s="743" t="inlineStr">
        <is>
          <t>SELF PAY</t>
        </is>
      </c>
      <c r="IJ89" s="736">
        <f>SUM(IK89:IR89)</f>
        <v/>
      </c>
      <c r="IK89" s="737">
        <f>+HZ89/HY89</f>
        <v/>
      </c>
      <c r="IL89" s="737">
        <f>+IA89/HY89</f>
        <v/>
      </c>
      <c r="IM89" s="737">
        <f>+IB89/HY89</f>
        <v/>
      </c>
      <c r="IN89" s="737">
        <f>+IC89/HY89</f>
        <v/>
      </c>
      <c r="IO89" s="737">
        <f>+ID89/HY89</f>
        <v/>
      </c>
      <c r="IP89" s="737">
        <f>+IE89/HY89</f>
        <v/>
      </c>
      <c r="IQ89" s="737">
        <f>+IF89/HY89</f>
        <v/>
      </c>
      <c r="IR89" s="746">
        <f>+IG89/HY89</f>
        <v/>
      </c>
      <c r="IT89" s="743" t="inlineStr">
        <is>
          <t>SELF PAY</t>
        </is>
      </c>
      <c r="IU89" s="2548">
        <f>+IV89/IV91</f>
        <v/>
      </c>
      <c r="IV89" s="734">
        <f>SUM(IX89:JD89)</f>
        <v/>
      </c>
      <c r="IW89" s="734" t="n"/>
      <c r="IX89" s="735" t="n"/>
      <c r="IY89" s="735" t="n"/>
      <c r="IZ89" s="735" t="n"/>
      <c r="JA89" s="735" t="n"/>
      <c r="JB89" s="735" t="n"/>
      <c r="JC89" s="735" t="n"/>
      <c r="JD89" s="744" t="n"/>
      <c r="JE89" s="317" t="n"/>
      <c r="JF89" s="743" t="inlineStr">
        <is>
          <t>SELF PAY</t>
        </is>
      </c>
      <c r="JG89" s="736">
        <f>SUM(JH89:JO89)</f>
        <v/>
      </c>
      <c r="JH89" s="737">
        <f>+IW89/IV89</f>
        <v/>
      </c>
      <c r="JI89" s="737">
        <f>+IX89/IV89</f>
        <v/>
      </c>
      <c r="JJ89" s="737">
        <f>+IY89/IV89</f>
        <v/>
      </c>
      <c r="JK89" s="737">
        <f>+IZ89/IV89</f>
        <v/>
      </c>
      <c r="JL89" s="737">
        <f>+JA89/IV89</f>
        <v/>
      </c>
      <c r="JM89" s="737">
        <f>+JB89/IV89</f>
        <v/>
      </c>
      <c r="JN89" s="737">
        <f>+JC89/IV89</f>
        <v/>
      </c>
      <c r="JO89" s="746">
        <f>+JD89/IV89</f>
        <v/>
      </c>
      <c r="JQ89" s="743" t="inlineStr">
        <is>
          <t>SELF PAY</t>
        </is>
      </c>
      <c r="JR89" s="2548">
        <f>+JS89/JS91</f>
        <v/>
      </c>
      <c r="JS89" s="734">
        <f>SUM(JU89:KA89)</f>
        <v/>
      </c>
      <c r="JT89" s="734" t="n"/>
      <c r="JU89" s="735" t="n"/>
      <c r="JV89" s="735" t="n"/>
      <c r="JW89" s="735" t="n"/>
      <c r="JX89" s="735" t="n"/>
      <c r="JY89" s="735" t="n"/>
      <c r="JZ89" s="735" t="n"/>
      <c r="KA89" s="744" t="n"/>
      <c r="KB89" s="317" t="n"/>
      <c r="KC89" s="743" t="inlineStr">
        <is>
          <t>SELF PAY</t>
        </is>
      </c>
      <c r="KD89" s="736">
        <f>SUM(KE89:KL89)</f>
        <v/>
      </c>
      <c r="KE89" s="737">
        <f>+JT89/JS89</f>
        <v/>
      </c>
      <c r="KF89" s="737">
        <f>+JU89/JS89</f>
        <v/>
      </c>
      <c r="KG89" s="737">
        <f>+JV89/JS89</f>
        <v/>
      </c>
      <c r="KH89" s="737">
        <f>+JW89/JS89</f>
        <v/>
      </c>
      <c r="KI89" s="737">
        <f>+JX89/JS89</f>
        <v/>
      </c>
      <c r="KJ89" s="737">
        <f>+JY89/JS89</f>
        <v/>
      </c>
      <c r="KK89" s="737">
        <f>+JZ89/JS89</f>
        <v/>
      </c>
      <c r="KL89" s="746">
        <f>+KA89/JS89</f>
        <v/>
      </c>
    </row>
    <row r="90" ht="15.5" customHeight="1">
      <c r="A90" s="743" t="inlineStr">
        <is>
          <t>WORKERS COMP</t>
        </is>
      </c>
      <c r="B90" s="2548">
        <f>+C90/C91</f>
        <v/>
      </c>
      <c r="C90" s="734">
        <f>SUM(D90:K90)</f>
        <v/>
      </c>
      <c r="D90" s="734" t="n"/>
      <c r="E90" s="735" t="n"/>
      <c r="F90" s="735" t="n"/>
      <c r="G90" s="735" t="n"/>
      <c r="H90" s="735" t="n"/>
      <c r="I90" s="735" t="n"/>
      <c r="J90" s="735" t="n"/>
      <c r="K90" s="744" t="n"/>
      <c r="L90" s="317" t="n"/>
      <c r="M90" s="743" t="inlineStr">
        <is>
          <t>WORKERS COMP</t>
        </is>
      </c>
      <c r="N90" s="736">
        <f>SUM(O90:V90)</f>
        <v/>
      </c>
      <c r="O90" s="737">
        <f>+D90/C90</f>
        <v/>
      </c>
      <c r="P90" s="737">
        <f>+E90/C90</f>
        <v/>
      </c>
      <c r="Q90" s="737">
        <f>+F90/C90</f>
        <v/>
      </c>
      <c r="R90" s="737">
        <f>+G90/C90</f>
        <v/>
      </c>
      <c r="S90" s="737">
        <f>+H90/C90</f>
        <v/>
      </c>
      <c r="T90" s="737">
        <f>+I90/C90</f>
        <v/>
      </c>
      <c r="U90" s="737">
        <f>+J90/C90</f>
        <v/>
      </c>
      <c r="V90" s="746">
        <f>+K90/C90</f>
        <v/>
      </c>
      <c r="X90" s="743" t="inlineStr">
        <is>
          <t>WORKERS COMP</t>
        </is>
      </c>
      <c r="Y90" s="2548">
        <f>+Z90/Z91</f>
        <v/>
      </c>
      <c r="Z90" s="734">
        <f>SUM(AB90:AH90)</f>
        <v/>
      </c>
      <c r="AA90" s="734" t="n"/>
      <c r="AB90" s="735" t="n"/>
      <c r="AC90" s="735" t="n"/>
      <c r="AD90" s="735" t="n"/>
      <c r="AE90" s="735" t="n"/>
      <c r="AF90" s="735" t="n"/>
      <c r="AG90" s="735" t="n"/>
      <c r="AH90" s="744" t="n"/>
      <c r="AI90" s="317" t="n"/>
      <c r="AJ90" s="743" t="inlineStr">
        <is>
          <t>WORKERS COMP</t>
        </is>
      </c>
      <c r="AK90" s="736">
        <f>SUM(AL90:AS90)</f>
        <v/>
      </c>
      <c r="AL90" s="737">
        <f>+AA90/Z90</f>
        <v/>
      </c>
      <c r="AM90" s="737">
        <f>+AB90/Z90</f>
        <v/>
      </c>
      <c r="AN90" s="737">
        <f>+AC90/Z90</f>
        <v/>
      </c>
      <c r="AO90" s="737">
        <f>+AD90/Z90</f>
        <v/>
      </c>
      <c r="AP90" s="737">
        <f>+AE90/Z90</f>
        <v/>
      </c>
      <c r="AQ90" s="737">
        <f>+AF90/Z90</f>
        <v/>
      </c>
      <c r="AR90" s="737">
        <f>+AG90/Z90</f>
        <v/>
      </c>
      <c r="AS90" s="746">
        <f>+AH90/Z90</f>
        <v/>
      </c>
      <c r="AU90" s="743" t="inlineStr">
        <is>
          <t>WORKERS COMP</t>
        </is>
      </c>
      <c r="AV90" s="2548">
        <f>+AW90/AW91</f>
        <v/>
      </c>
      <c r="AW90" s="734">
        <f>SUM(AY90:BE90)</f>
        <v/>
      </c>
      <c r="AX90" s="734" t="n"/>
      <c r="AY90" s="735" t="n"/>
      <c r="AZ90" s="735" t="n"/>
      <c r="BA90" s="735" t="n"/>
      <c r="BB90" s="735" t="n"/>
      <c r="BC90" s="735" t="n"/>
      <c r="BD90" s="735" t="n"/>
      <c r="BE90" s="744" t="n"/>
      <c r="BF90" s="317" t="n"/>
      <c r="BG90" s="743" t="inlineStr">
        <is>
          <t>WORKERS COMP</t>
        </is>
      </c>
      <c r="BH90" s="736">
        <f>SUM(BI90:BP90)</f>
        <v/>
      </c>
      <c r="BI90" s="737">
        <f>+AX90/AW90</f>
        <v/>
      </c>
      <c r="BJ90" s="737">
        <f>+AY90/AW90</f>
        <v/>
      </c>
      <c r="BK90" s="737">
        <f>+AZ90/AW90</f>
        <v/>
      </c>
      <c r="BL90" s="737">
        <f>+BA90/AW90</f>
        <v/>
      </c>
      <c r="BM90" s="737">
        <f>+BB90/AW90</f>
        <v/>
      </c>
      <c r="BN90" s="737">
        <f>+BC90/AW90</f>
        <v/>
      </c>
      <c r="BO90" s="737">
        <f>+BD90/AW90</f>
        <v/>
      </c>
      <c r="BP90" s="746">
        <f>+BE90/AW90</f>
        <v/>
      </c>
      <c r="BR90" s="743" t="inlineStr">
        <is>
          <t>WORKERS COMP</t>
        </is>
      </c>
      <c r="BS90" s="2548">
        <f>+BT90/BT91</f>
        <v/>
      </c>
      <c r="BT90" s="734">
        <f>SUM(BV90:CB90)</f>
        <v/>
      </c>
      <c r="BU90" s="734" t="n"/>
      <c r="BV90" s="735" t="n"/>
      <c r="BW90" s="735" t="n"/>
      <c r="BX90" s="735" t="n"/>
      <c r="BY90" s="735" t="n"/>
      <c r="BZ90" s="735" t="n"/>
      <c r="CA90" s="735" t="n"/>
      <c r="CB90" s="744" t="n"/>
      <c r="CC90" s="317" t="n"/>
      <c r="CD90" s="743" t="inlineStr">
        <is>
          <t>WORKERS COMP</t>
        </is>
      </c>
      <c r="CE90" s="736">
        <f>SUM(CF90:CM90)</f>
        <v/>
      </c>
      <c r="CF90" s="737">
        <f>+BU90/BT90</f>
        <v/>
      </c>
      <c r="CG90" s="737">
        <f>+BV90/BT90</f>
        <v/>
      </c>
      <c r="CH90" s="737">
        <f>+BW90/BT90</f>
        <v/>
      </c>
      <c r="CI90" s="737">
        <f>+BX90/BT90</f>
        <v/>
      </c>
      <c r="CJ90" s="737">
        <f>+BY90/BT90</f>
        <v/>
      </c>
      <c r="CK90" s="737">
        <f>+BZ90/BT90</f>
        <v/>
      </c>
      <c r="CL90" s="737">
        <f>+CA90/BT90</f>
        <v/>
      </c>
      <c r="CM90" s="746">
        <f>+CB90/BT90</f>
        <v/>
      </c>
      <c r="CO90" s="743" t="inlineStr">
        <is>
          <t>WORKERS COMP</t>
        </is>
      </c>
      <c r="CP90" s="2548">
        <f>+CQ90/CQ91</f>
        <v/>
      </c>
      <c r="CQ90" s="734">
        <f>SUM(CS90:CY90)</f>
        <v/>
      </c>
      <c r="CR90" s="734" t="n"/>
      <c r="CS90" s="735" t="n"/>
      <c r="CT90" s="735" t="n"/>
      <c r="CU90" s="735" t="n"/>
      <c r="CV90" s="735" t="n"/>
      <c r="CW90" s="735" t="n"/>
      <c r="CX90" s="735" t="n"/>
      <c r="CY90" s="744" t="n"/>
      <c r="CZ90" s="317" t="n"/>
      <c r="DA90" s="743" t="inlineStr">
        <is>
          <t>WORKERS COMP</t>
        </is>
      </c>
      <c r="DB90" s="736">
        <f>SUM(DC90:DJ90)</f>
        <v/>
      </c>
      <c r="DC90" s="737">
        <f>+CR90/CQ90</f>
        <v/>
      </c>
      <c r="DD90" s="737">
        <f>+CS90/CQ90</f>
        <v/>
      </c>
      <c r="DE90" s="737">
        <f>+CT90/CQ90</f>
        <v/>
      </c>
      <c r="DF90" s="737">
        <f>+CU90/CQ90</f>
        <v/>
      </c>
      <c r="DG90" s="737">
        <f>+CV90/CQ90</f>
        <v/>
      </c>
      <c r="DH90" s="737">
        <f>+CW90/CQ90</f>
        <v/>
      </c>
      <c r="DI90" s="737">
        <f>+CX90/CQ90</f>
        <v/>
      </c>
      <c r="DJ90" s="746">
        <f>+CY90/CQ90</f>
        <v/>
      </c>
      <c r="DL90" s="743" t="inlineStr">
        <is>
          <t>WORKERS COMP</t>
        </is>
      </c>
      <c r="DM90" s="2548">
        <f>+DN90/DN91</f>
        <v/>
      </c>
      <c r="DN90" s="734">
        <f>SUM(DP90:DV90)</f>
        <v/>
      </c>
      <c r="DO90" s="734" t="n"/>
      <c r="DP90" s="735" t="n"/>
      <c r="DQ90" s="735" t="n"/>
      <c r="DR90" s="735" t="n"/>
      <c r="DS90" s="735" t="n"/>
      <c r="DT90" s="735" t="n"/>
      <c r="DU90" s="735" t="n"/>
      <c r="DV90" s="744" t="n"/>
      <c r="DW90" s="317" t="n"/>
      <c r="DX90" s="743" t="inlineStr">
        <is>
          <t>WORKERS COMP</t>
        </is>
      </c>
      <c r="DY90" s="736">
        <f>SUM(DZ90:EG90)</f>
        <v/>
      </c>
      <c r="DZ90" s="737">
        <f>+DO90/DN90</f>
        <v/>
      </c>
      <c r="EA90" s="737">
        <f>+DP90/DN90</f>
        <v/>
      </c>
      <c r="EB90" s="737">
        <f>+DQ90/DN90</f>
        <v/>
      </c>
      <c r="EC90" s="737">
        <f>+DR90/DN90</f>
        <v/>
      </c>
      <c r="ED90" s="737">
        <f>+DS90/DN90</f>
        <v/>
      </c>
      <c r="EE90" s="737">
        <f>+DT90/DN90</f>
        <v/>
      </c>
      <c r="EF90" s="737">
        <f>+DU90/DN90</f>
        <v/>
      </c>
      <c r="EG90" s="746">
        <f>+DV90/DN90</f>
        <v/>
      </c>
      <c r="EI90" s="743" t="inlineStr">
        <is>
          <t>WORKERS COMP</t>
        </is>
      </c>
      <c r="EJ90" s="2548">
        <f>+EK90/EK91</f>
        <v/>
      </c>
      <c r="EK90" s="734">
        <f>SUM(EM90:ES90)</f>
        <v/>
      </c>
      <c r="EL90" s="734" t="n"/>
      <c r="EM90" s="735" t="n"/>
      <c r="EN90" s="735" t="n"/>
      <c r="EO90" s="735" t="n"/>
      <c r="EP90" s="735" t="n"/>
      <c r="EQ90" s="735" t="n"/>
      <c r="ER90" s="735" t="n"/>
      <c r="ES90" s="744" t="n"/>
      <c r="ET90" s="317" t="n"/>
      <c r="EU90" s="743" t="inlineStr">
        <is>
          <t>WORKERS COMP</t>
        </is>
      </c>
      <c r="EV90" s="736">
        <f>SUM(EW90:FD90)</f>
        <v/>
      </c>
      <c r="EW90" s="737">
        <f>+EL90/EK90</f>
        <v/>
      </c>
      <c r="EX90" s="737">
        <f>+EM90/EK90</f>
        <v/>
      </c>
      <c r="EY90" s="737">
        <f>+EN90/EK90</f>
        <v/>
      </c>
      <c r="EZ90" s="737">
        <f>+EO90/EK90</f>
        <v/>
      </c>
      <c r="FA90" s="737">
        <f>+EP90/EK90</f>
        <v/>
      </c>
      <c r="FB90" s="737">
        <f>+EQ90/EK90</f>
        <v/>
      </c>
      <c r="FC90" s="737">
        <f>+ER90/EK90</f>
        <v/>
      </c>
      <c r="FD90" s="746">
        <f>+ES90/EK90</f>
        <v/>
      </c>
      <c r="FF90" s="743" t="inlineStr">
        <is>
          <t>WORKERS COMP</t>
        </is>
      </c>
      <c r="FG90" s="2548">
        <f>+FH90/FH91</f>
        <v/>
      </c>
      <c r="FH90" s="734">
        <f>SUM(FJ90:FP90)</f>
        <v/>
      </c>
      <c r="FI90" s="734" t="n"/>
      <c r="FJ90" s="735" t="n"/>
      <c r="FK90" s="735" t="n"/>
      <c r="FL90" s="735" t="n"/>
      <c r="FM90" s="735" t="n"/>
      <c r="FN90" s="735" t="n"/>
      <c r="FO90" s="735" t="n"/>
      <c r="FP90" s="744" t="n"/>
      <c r="FQ90" s="317" t="n"/>
      <c r="FR90" s="743" t="inlineStr">
        <is>
          <t>WORKERS COMP</t>
        </is>
      </c>
      <c r="FS90" s="736">
        <f>SUM(FT90:GA90)</f>
        <v/>
      </c>
      <c r="FT90" s="737">
        <f>+FI90/FH90</f>
        <v/>
      </c>
      <c r="FU90" s="737">
        <f>+FJ90/FH90</f>
        <v/>
      </c>
      <c r="FV90" s="737">
        <f>+FK90/FH90</f>
        <v/>
      </c>
      <c r="FW90" s="737">
        <f>+FL90/FH90</f>
        <v/>
      </c>
      <c r="FX90" s="737">
        <f>+FM90/FH90</f>
        <v/>
      </c>
      <c r="FY90" s="737">
        <f>+FN90/FH90</f>
        <v/>
      </c>
      <c r="FZ90" s="737">
        <f>+FO90/FH90</f>
        <v/>
      </c>
      <c r="GA90" s="746">
        <f>+FP90/FH90</f>
        <v/>
      </c>
      <c r="GC90" s="743" t="inlineStr">
        <is>
          <t>WORKERS COMP</t>
        </is>
      </c>
      <c r="GD90" s="2548">
        <f>+GE90/GE91</f>
        <v/>
      </c>
      <c r="GE90" s="734">
        <f>SUM(GG90:GM90)</f>
        <v/>
      </c>
      <c r="GF90" s="734" t="n"/>
      <c r="GG90" s="735" t="n"/>
      <c r="GH90" s="735" t="n"/>
      <c r="GI90" s="735" t="n"/>
      <c r="GJ90" s="735" t="n"/>
      <c r="GK90" s="735" t="n"/>
      <c r="GL90" s="735" t="n"/>
      <c r="GM90" s="744" t="n"/>
      <c r="GN90" s="317" t="n"/>
      <c r="GO90" s="743" t="inlineStr">
        <is>
          <t>WORKERS COMP</t>
        </is>
      </c>
      <c r="GP90" s="736">
        <f>SUM(GQ90:GX90)</f>
        <v/>
      </c>
      <c r="GQ90" s="737">
        <f>+GF90/GE90</f>
        <v/>
      </c>
      <c r="GR90" s="737">
        <f>+GG90/GE90</f>
        <v/>
      </c>
      <c r="GS90" s="737">
        <f>+GH90/GE90</f>
        <v/>
      </c>
      <c r="GT90" s="737">
        <f>+GI90/GE90</f>
        <v/>
      </c>
      <c r="GU90" s="737">
        <f>+GJ90/GE90</f>
        <v/>
      </c>
      <c r="GV90" s="737">
        <f>+GK90/GE90</f>
        <v/>
      </c>
      <c r="GW90" s="737">
        <f>+GL90/GE90</f>
        <v/>
      </c>
      <c r="GX90" s="746">
        <f>+GM90/GE90</f>
        <v/>
      </c>
      <c r="GZ90" s="743" t="inlineStr">
        <is>
          <t>WORKERS COMP</t>
        </is>
      </c>
      <c r="HA90" s="2548">
        <f>+HB90/HB91</f>
        <v/>
      </c>
      <c r="HB90" s="734">
        <f>SUM(HD90:HJ90)</f>
        <v/>
      </c>
      <c r="HC90" s="734" t="n"/>
      <c r="HD90" s="735" t="n"/>
      <c r="HE90" s="735" t="n"/>
      <c r="HF90" s="735" t="n"/>
      <c r="HG90" s="735" t="n"/>
      <c r="HH90" s="735" t="n"/>
      <c r="HI90" s="735" t="n"/>
      <c r="HJ90" s="744" t="n"/>
      <c r="HK90" s="317" t="n"/>
      <c r="HL90" s="743" t="inlineStr">
        <is>
          <t>WORKERS COMP</t>
        </is>
      </c>
      <c r="HM90" s="736">
        <f>SUM(HN90:HU90)</f>
        <v/>
      </c>
      <c r="HN90" s="737">
        <f>+HC90/HB90</f>
        <v/>
      </c>
      <c r="HO90" s="737">
        <f>+HD90/HB90</f>
        <v/>
      </c>
      <c r="HP90" s="737">
        <f>+HE90/HB90</f>
        <v/>
      </c>
      <c r="HQ90" s="737">
        <f>+HF90/HB90</f>
        <v/>
      </c>
      <c r="HR90" s="737">
        <f>+HG90/HB90</f>
        <v/>
      </c>
      <c r="HS90" s="737">
        <f>+HH90/HB90</f>
        <v/>
      </c>
      <c r="HT90" s="737">
        <f>+HI90/HB90</f>
        <v/>
      </c>
      <c r="HU90" s="746">
        <f>+HJ90/HB90</f>
        <v/>
      </c>
      <c r="HW90" s="743" t="inlineStr">
        <is>
          <t>WORKERS COMP</t>
        </is>
      </c>
      <c r="HX90" s="2548">
        <f>+HY90/HY91</f>
        <v/>
      </c>
      <c r="HY90" s="734">
        <f>SUM(IA90:IG90)</f>
        <v/>
      </c>
      <c r="HZ90" s="734" t="n"/>
      <c r="IA90" s="735" t="n"/>
      <c r="IB90" s="735" t="n"/>
      <c r="IC90" s="735" t="n"/>
      <c r="ID90" s="735" t="n"/>
      <c r="IE90" s="735" t="n"/>
      <c r="IF90" s="735" t="n"/>
      <c r="IG90" s="744" t="n"/>
      <c r="IH90" s="317" t="n"/>
      <c r="II90" s="743" t="inlineStr">
        <is>
          <t>WORKERS COMP</t>
        </is>
      </c>
      <c r="IJ90" s="736">
        <f>SUM(IK90:IR90)</f>
        <v/>
      </c>
      <c r="IK90" s="737">
        <f>+HZ90/HY90</f>
        <v/>
      </c>
      <c r="IL90" s="737">
        <f>+IA90/HY90</f>
        <v/>
      </c>
      <c r="IM90" s="737">
        <f>+IB90/HY90</f>
        <v/>
      </c>
      <c r="IN90" s="737">
        <f>+IC90/HY90</f>
        <v/>
      </c>
      <c r="IO90" s="737">
        <f>+ID90/HY90</f>
        <v/>
      </c>
      <c r="IP90" s="737">
        <f>+IE90/HY90</f>
        <v/>
      </c>
      <c r="IQ90" s="737">
        <f>+IF90/HY90</f>
        <v/>
      </c>
      <c r="IR90" s="746">
        <f>+IG90/HY90</f>
        <v/>
      </c>
      <c r="IT90" s="743" t="inlineStr">
        <is>
          <t>WORKERS COMP</t>
        </is>
      </c>
      <c r="IU90" s="2548">
        <f>+IV90/IV91</f>
        <v/>
      </c>
      <c r="IV90" s="734">
        <f>SUM(IX90:JD90)</f>
        <v/>
      </c>
      <c r="IW90" s="734" t="n"/>
      <c r="IX90" s="735" t="n"/>
      <c r="IY90" s="735" t="n"/>
      <c r="IZ90" s="735" t="n"/>
      <c r="JA90" s="735" t="n"/>
      <c r="JB90" s="735" t="n"/>
      <c r="JC90" s="735" t="n"/>
      <c r="JD90" s="744" t="n"/>
      <c r="JE90" s="317" t="n"/>
      <c r="JF90" s="743" t="inlineStr">
        <is>
          <t>WORKERS COMP</t>
        </is>
      </c>
      <c r="JG90" s="736">
        <f>SUM(JH90:JO90)</f>
        <v/>
      </c>
      <c r="JH90" s="737">
        <f>+IW90/IV90</f>
        <v/>
      </c>
      <c r="JI90" s="737">
        <f>+IX90/IV90</f>
        <v/>
      </c>
      <c r="JJ90" s="737">
        <f>+IY90/IV90</f>
        <v/>
      </c>
      <c r="JK90" s="737">
        <f>+IZ90/IV90</f>
        <v/>
      </c>
      <c r="JL90" s="737">
        <f>+JA90/IV90</f>
        <v/>
      </c>
      <c r="JM90" s="737">
        <f>+JB90/IV90</f>
        <v/>
      </c>
      <c r="JN90" s="737">
        <f>+JC90/IV90</f>
        <v/>
      </c>
      <c r="JO90" s="746">
        <f>+JD90/IV90</f>
        <v/>
      </c>
      <c r="JQ90" s="743" t="inlineStr">
        <is>
          <t>WORKERS COMP</t>
        </is>
      </c>
      <c r="JR90" s="2548">
        <f>+JS90/JS91</f>
        <v/>
      </c>
      <c r="JS90" s="734">
        <f>SUM(JU90:KA90)</f>
        <v/>
      </c>
      <c r="JT90" s="734" t="n"/>
      <c r="JU90" s="735" t="n"/>
      <c r="JV90" s="735" t="n"/>
      <c r="JW90" s="735" t="n"/>
      <c r="JX90" s="735" t="n"/>
      <c r="JY90" s="735" t="n"/>
      <c r="JZ90" s="735" t="n"/>
      <c r="KA90" s="744" t="n"/>
      <c r="KB90" s="317" t="n"/>
      <c r="KC90" s="743" t="inlineStr">
        <is>
          <t>WORKERS COMP</t>
        </is>
      </c>
      <c r="KD90" s="736">
        <f>SUM(KE90:KL90)</f>
        <v/>
      </c>
      <c r="KE90" s="737">
        <f>+JT90/JS90</f>
        <v/>
      </c>
      <c r="KF90" s="737">
        <f>+JU90/JS90</f>
        <v/>
      </c>
      <c r="KG90" s="737">
        <f>+JV90/JS90</f>
        <v/>
      </c>
      <c r="KH90" s="737">
        <f>+JW90/JS90</f>
        <v/>
      </c>
      <c r="KI90" s="737">
        <f>+JX90/JS90</f>
        <v/>
      </c>
      <c r="KJ90" s="737">
        <f>+JY90/JS90</f>
        <v/>
      </c>
      <c r="KK90" s="737">
        <f>+JZ90/JS90</f>
        <v/>
      </c>
      <c r="KL90" s="746">
        <f>+KA90/JS90</f>
        <v/>
      </c>
    </row>
    <row r="91" ht="15.5" customHeight="1" thickBot="1">
      <c r="A91" s="1446">
        <f>X91</f>
        <v/>
      </c>
      <c r="B91" s="2549">
        <f>SUM(B72:B90)</f>
        <v/>
      </c>
      <c r="C91" s="1448">
        <f>SUM(C72:C90)</f>
        <v/>
      </c>
      <c r="D91" s="1448">
        <f>SUM(D72:D90)</f>
        <v/>
      </c>
      <c r="E91" s="1448">
        <f>SUM(E72:E90)</f>
        <v/>
      </c>
      <c r="F91" s="1448">
        <f>SUM(F72:F90)</f>
        <v/>
      </c>
      <c r="G91" s="1448">
        <f>SUM(G72:G90)</f>
        <v/>
      </c>
      <c r="H91" s="1448">
        <f>SUM(H72:H90)</f>
        <v/>
      </c>
      <c r="I91" s="1448">
        <f>SUM(I72:I90)</f>
        <v/>
      </c>
      <c r="J91" s="1448">
        <f>SUM(J72:J90)</f>
        <v/>
      </c>
      <c r="K91" s="1449">
        <f>SUM(K72:K90)</f>
        <v/>
      </c>
      <c r="L91" s="317" t="n"/>
      <c r="M91" s="1446">
        <f>A91</f>
        <v/>
      </c>
      <c r="N91" s="1450">
        <f>SUM(O91:V91)</f>
        <v/>
      </c>
      <c r="O91" s="1451">
        <f>+D91/C91</f>
        <v/>
      </c>
      <c r="P91" s="1451">
        <f>+E91/C91</f>
        <v/>
      </c>
      <c r="Q91" s="1451">
        <f>+F91/C91</f>
        <v/>
      </c>
      <c r="R91" s="1451">
        <f>+G91/C91</f>
        <v/>
      </c>
      <c r="S91" s="1451">
        <f>+H91/C91</f>
        <v/>
      </c>
      <c r="T91" s="1451">
        <f>+I91/C91</f>
        <v/>
      </c>
      <c r="U91" s="1451">
        <f>+J91/C91</f>
        <v/>
      </c>
      <c r="V91" s="1452">
        <f>+K91/C91</f>
        <v/>
      </c>
      <c r="X91" s="1446" t="inlineStr">
        <is>
          <t>TOTAL</t>
        </is>
      </c>
      <c r="Y91" s="2549">
        <f>SUM(Y72:Y90)</f>
        <v/>
      </c>
      <c r="Z91" s="1448">
        <f>SUM(Z72:Z90)</f>
        <v/>
      </c>
      <c r="AA91" s="1448">
        <f>SUM(AA72:AA90)</f>
        <v/>
      </c>
      <c r="AB91" s="1448">
        <f>SUM(AB72:AB90)</f>
        <v/>
      </c>
      <c r="AC91" s="1448">
        <f>SUM(AC72:AC90)</f>
        <v/>
      </c>
      <c r="AD91" s="1448">
        <f>SUM(AD72:AD90)</f>
        <v/>
      </c>
      <c r="AE91" s="1448">
        <f>SUM(AE72:AE90)</f>
        <v/>
      </c>
      <c r="AF91" s="1448">
        <f>SUM(AF72:AF90)</f>
        <v/>
      </c>
      <c r="AG91" s="1448">
        <f>SUM(AG72:AG90)</f>
        <v/>
      </c>
      <c r="AH91" s="1449">
        <f>SUM(AH72:AH90)</f>
        <v/>
      </c>
      <c r="AI91" s="317" t="n"/>
      <c r="AJ91" s="1446">
        <f>X91</f>
        <v/>
      </c>
      <c r="AK91" s="1450">
        <f>SUM(AL91:AS91)</f>
        <v/>
      </c>
      <c r="AL91" s="1451">
        <f>+AA91/Z91</f>
        <v/>
      </c>
      <c r="AM91" s="1451">
        <f>+AB91/Z91</f>
        <v/>
      </c>
      <c r="AN91" s="1451">
        <f>+AC91/Z91</f>
        <v/>
      </c>
      <c r="AO91" s="1451">
        <f>+AD91/Z91</f>
        <v/>
      </c>
      <c r="AP91" s="1451">
        <f>+AE91/Z91</f>
        <v/>
      </c>
      <c r="AQ91" s="1451">
        <f>+AF91/Z91</f>
        <v/>
      </c>
      <c r="AR91" s="1451">
        <f>+AG91/Z91</f>
        <v/>
      </c>
      <c r="AS91" s="1452">
        <f>+AH91/Z91</f>
        <v/>
      </c>
      <c r="AU91" s="1446" t="inlineStr">
        <is>
          <t>TOTAL</t>
        </is>
      </c>
      <c r="AV91" s="2549">
        <f>SUM(AV72:AV90)</f>
        <v/>
      </c>
      <c r="AW91" s="1448">
        <f>SUM(AW72:AW90)</f>
        <v/>
      </c>
      <c r="AX91" s="1448">
        <f>SUM(AX72:AX90)</f>
        <v/>
      </c>
      <c r="AY91" s="1448">
        <f>SUM(AY72:AY90)</f>
        <v/>
      </c>
      <c r="AZ91" s="1448">
        <f>SUM(AZ72:AZ90)</f>
        <v/>
      </c>
      <c r="BA91" s="1448">
        <f>SUM(BA72:BA90)</f>
        <v/>
      </c>
      <c r="BB91" s="1448">
        <f>SUM(BB72:BB90)</f>
        <v/>
      </c>
      <c r="BC91" s="1448">
        <f>SUM(BC72:BC90)</f>
        <v/>
      </c>
      <c r="BD91" s="1448">
        <f>SUM(BD72:BD90)</f>
        <v/>
      </c>
      <c r="BE91" s="1449">
        <f>SUM(BE72:BE90)</f>
        <v/>
      </c>
      <c r="BF91" s="317" t="n"/>
      <c r="BG91" s="1446">
        <f>AU91</f>
        <v/>
      </c>
      <c r="BH91" s="1450">
        <f>SUM(BI91:BP91)</f>
        <v/>
      </c>
      <c r="BI91" s="1451">
        <f>+AX91/AW91</f>
        <v/>
      </c>
      <c r="BJ91" s="1451">
        <f>+AY91/AW91</f>
        <v/>
      </c>
      <c r="BK91" s="1451">
        <f>+AZ91/AW91</f>
        <v/>
      </c>
      <c r="BL91" s="1451">
        <f>+BA91/AW91</f>
        <v/>
      </c>
      <c r="BM91" s="1451">
        <f>+BB91/AW91</f>
        <v/>
      </c>
      <c r="BN91" s="1451">
        <f>+BC91/AW91</f>
        <v/>
      </c>
      <c r="BO91" s="1451">
        <f>+BD91/AW91</f>
        <v/>
      </c>
      <c r="BP91" s="1452">
        <f>+BE91/AW91</f>
        <v/>
      </c>
      <c r="BR91" s="1446" t="inlineStr">
        <is>
          <t>TOTAL</t>
        </is>
      </c>
      <c r="BS91" s="2549">
        <f>SUM(BS72:BS90)</f>
        <v/>
      </c>
      <c r="BT91" s="1448">
        <f>SUM(BT72:BT90)</f>
        <v/>
      </c>
      <c r="BU91" s="1448">
        <f>SUM(BU72:BU90)</f>
        <v/>
      </c>
      <c r="BV91" s="1448">
        <f>SUM(BV72:BV90)</f>
        <v/>
      </c>
      <c r="BW91" s="1448">
        <f>SUM(BW72:BW90)</f>
        <v/>
      </c>
      <c r="BX91" s="1448">
        <f>SUM(BX72:BX90)</f>
        <v/>
      </c>
      <c r="BY91" s="1448">
        <f>SUM(BY72:BY90)</f>
        <v/>
      </c>
      <c r="BZ91" s="1448">
        <f>SUM(BZ72:BZ90)</f>
        <v/>
      </c>
      <c r="CA91" s="1448">
        <f>SUM(CA72:CA90)</f>
        <v/>
      </c>
      <c r="CB91" s="1449">
        <f>SUM(CB72:CB90)</f>
        <v/>
      </c>
      <c r="CC91" s="317" t="n"/>
      <c r="CD91" s="1446">
        <f>BR91</f>
        <v/>
      </c>
      <c r="CE91" s="1450">
        <f>SUM(CF91:CM91)</f>
        <v/>
      </c>
      <c r="CF91" s="1451">
        <f>+BU91/BT91</f>
        <v/>
      </c>
      <c r="CG91" s="1451">
        <f>+BV91/BT91</f>
        <v/>
      </c>
      <c r="CH91" s="1451">
        <f>+BW91/BT91</f>
        <v/>
      </c>
      <c r="CI91" s="1451">
        <f>+BX91/BT91</f>
        <v/>
      </c>
      <c r="CJ91" s="1451">
        <f>+BY91/BT91</f>
        <v/>
      </c>
      <c r="CK91" s="1451">
        <f>+BZ91/BT91</f>
        <v/>
      </c>
      <c r="CL91" s="1451">
        <f>+CA91/BT91</f>
        <v/>
      </c>
      <c r="CM91" s="1452">
        <f>+CB91/BT91</f>
        <v/>
      </c>
      <c r="CO91" s="1446" t="inlineStr">
        <is>
          <t>TOTAL</t>
        </is>
      </c>
      <c r="CP91" s="2549">
        <f>SUM(CP72:CP90)</f>
        <v/>
      </c>
      <c r="CQ91" s="1448">
        <f>SUM(CQ72:CQ90)</f>
        <v/>
      </c>
      <c r="CR91" s="1448">
        <f>SUM(CR72:CR90)</f>
        <v/>
      </c>
      <c r="CS91" s="1448">
        <f>SUM(CS72:CS90)</f>
        <v/>
      </c>
      <c r="CT91" s="1448">
        <f>SUM(CT72:CT90)</f>
        <v/>
      </c>
      <c r="CU91" s="1448">
        <f>SUM(CU72:CU90)</f>
        <v/>
      </c>
      <c r="CV91" s="1448">
        <f>SUM(CV72:CV90)</f>
        <v/>
      </c>
      <c r="CW91" s="1448">
        <f>SUM(CW72:CW90)</f>
        <v/>
      </c>
      <c r="CX91" s="1448">
        <f>SUM(CX72:CX90)</f>
        <v/>
      </c>
      <c r="CY91" s="1449">
        <f>SUM(CY72:CY90)</f>
        <v/>
      </c>
      <c r="CZ91" s="317" t="n"/>
      <c r="DA91" s="1446">
        <f>CO91</f>
        <v/>
      </c>
      <c r="DB91" s="1450">
        <f>SUM(DC91:DJ91)</f>
        <v/>
      </c>
      <c r="DC91" s="1451">
        <f>+CR91/CQ91</f>
        <v/>
      </c>
      <c r="DD91" s="1451">
        <f>+CS91/CQ91</f>
        <v/>
      </c>
      <c r="DE91" s="1451">
        <f>+CT91/CQ91</f>
        <v/>
      </c>
      <c r="DF91" s="1451">
        <f>+CU91/CQ91</f>
        <v/>
      </c>
      <c r="DG91" s="1451">
        <f>+CV91/CQ91</f>
        <v/>
      </c>
      <c r="DH91" s="1451">
        <f>+CW91/CQ91</f>
        <v/>
      </c>
      <c r="DI91" s="1451">
        <f>+CX91/CQ91</f>
        <v/>
      </c>
      <c r="DJ91" s="1452">
        <f>+CY91/CQ91</f>
        <v/>
      </c>
      <c r="DL91" s="1446" t="inlineStr">
        <is>
          <t>TOTAL</t>
        </is>
      </c>
      <c r="DM91" s="2549">
        <f>SUM(DM72:DM90)</f>
        <v/>
      </c>
      <c r="DN91" s="1448">
        <f>SUM(DN72:DN90)</f>
        <v/>
      </c>
      <c r="DO91" s="1448">
        <f>SUM(DO72:DO90)</f>
        <v/>
      </c>
      <c r="DP91" s="1448">
        <f>SUM(DP72:DP90)</f>
        <v/>
      </c>
      <c r="DQ91" s="1448">
        <f>SUM(DQ72:DQ90)</f>
        <v/>
      </c>
      <c r="DR91" s="1448">
        <f>SUM(DR72:DR90)</f>
        <v/>
      </c>
      <c r="DS91" s="1448">
        <f>SUM(DS72:DS90)</f>
        <v/>
      </c>
      <c r="DT91" s="1448">
        <f>SUM(DT72:DT90)</f>
        <v/>
      </c>
      <c r="DU91" s="1448">
        <f>SUM(DU72:DU90)</f>
        <v/>
      </c>
      <c r="DV91" s="1449">
        <f>SUM(DV72:DV90)</f>
        <v/>
      </c>
      <c r="DW91" s="317" t="n"/>
      <c r="DX91" s="1446">
        <f>DL91</f>
        <v/>
      </c>
      <c r="DY91" s="1450">
        <f>SUM(DZ91:EG91)</f>
        <v/>
      </c>
      <c r="DZ91" s="1451">
        <f>+DO91/DN91</f>
        <v/>
      </c>
      <c r="EA91" s="1451">
        <f>+DP91/DN91</f>
        <v/>
      </c>
      <c r="EB91" s="1451">
        <f>+DQ91/DN91</f>
        <v/>
      </c>
      <c r="EC91" s="1451">
        <f>+DR91/DN91</f>
        <v/>
      </c>
      <c r="ED91" s="1451">
        <f>+DS91/DN91</f>
        <v/>
      </c>
      <c r="EE91" s="1451">
        <f>+DT91/DN91</f>
        <v/>
      </c>
      <c r="EF91" s="1451">
        <f>+DU91/DN91</f>
        <v/>
      </c>
      <c r="EG91" s="1452">
        <f>+DV91/DN91</f>
        <v/>
      </c>
      <c r="EI91" s="1446" t="inlineStr">
        <is>
          <t>TOTAL</t>
        </is>
      </c>
      <c r="EJ91" s="2549">
        <f>SUM(EJ72:EJ90)</f>
        <v/>
      </c>
      <c r="EK91" s="1448">
        <f>SUM(EK72:EK90)</f>
        <v/>
      </c>
      <c r="EL91" s="1448">
        <f>SUM(EL72:EL90)</f>
        <v/>
      </c>
      <c r="EM91" s="1448">
        <f>SUM(EM72:EM90)</f>
        <v/>
      </c>
      <c r="EN91" s="1448">
        <f>SUM(EN72:EN90)</f>
        <v/>
      </c>
      <c r="EO91" s="1448">
        <f>SUM(EO72:EO90)</f>
        <v/>
      </c>
      <c r="EP91" s="1448">
        <f>SUM(EP72:EP90)</f>
        <v/>
      </c>
      <c r="EQ91" s="1448">
        <f>SUM(EQ72:EQ90)</f>
        <v/>
      </c>
      <c r="ER91" s="1448">
        <f>SUM(ER72:ER90)</f>
        <v/>
      </c>
      <c r="ES91" s="1449">
        <f>SUM(ES72:ES90)</f>
        <v/>
      </c>
      <c r="ET91" s="317" t="n"/>
      <c r="EU91" s="1446">
        <f>EI91</f>
        <v/>
      </c>
      <c r="EV91" s="1450">
        <f>SUM(EW91:FD91)</f>
        <v/>
      </c>
      <c r="EW91" s="1451">
        <f>+EL91/EK91</f>
        <v/>
      </c>
      <c r="EX91" s="1451">
        <f>+EM91/EK91</f>
        <v/>
      </c>
      <c r="EY91" s="1451">
        <f>+EN91/EK91</f>
        <v/>
      </c>
      <c r="EZ91" s="1451">
        <f>+EO91/EK91</f>
        <v/>
      </c>
      <c r="FA91" s="1451">
        <f>+EP91/EK91</f>
        <v/>
      </c>
      <c r="FB91" s="1451">
        <f>+EQ91/EK91</f>
        <v/>
      </c>
      <c r="FC91" s="1451">
        <f>+ER91/EK91</f>
        <v/>
      </c>
      <c r="FD91" s="1452">
        <f>+ES91/EK91</f>
        <v/>
      </c>
      <c r="FF91" s="1446" t="inlineStr">
        <is>
          <t>TOTAL</t>
        </is>
      </c>
      <c r="FG91" s="2549">
        <f>SUM(FG72:FG90)</f>
        <v/>
      </c>
      <c r="FH91" s="1448">
        <f>SUM(FH72:FH90)</f>
        <v/>
      </c>
      <c r="FI91" s="1448">
        <f>SUM(FI72:FI90)</f>
        <v/>
      </c>
      <c r="FJ91" s="1448">
        <f>SUM(FJ72:FJ90)</f>
        <v/>
      </c>
      <c r="FK91" s="1448">
        <f>SUM(FK72:FK90)</f>
        <v/>
      </c>
      <c r="FL91" s="1448">
        <f>SUM(FL72:FL90)</f>
        <v/>
      </c>
      <c r="FM91" s="1448">
        <f>SUM(FM72:FM90)</f>
        <v/>
      </c>
      <c r="FN91" s="1448">
        <f>SUM(FN72:FN90)</f>
        <v/>
      </c>
      <c r="FO91" s="1448">
        <f>SUM(FO72:FO90)</f>
        <v/>
      </c>
      <c r="FP91" s="1449">
        <f>SUM(FP72:FP90)</f>
        <v/>
      </c>
      <c r="FQ91" s="317" t="n"/>
      <c r="FR91" s="1446">
        <f>FF91</f>
        <v/>
      </c>
      <c r="FS91" s="1450">
        <f>SUM(FT91:GA91)</f>
        <v/>
      </c>
      <c r="FT91" s="1451">
        <f>+FI91/FH91</f>
        <v/>
      </c>
      <c r="FU91" s="1451">
        <f>+FJ91/FH91</f>
        <v/>
      </c>
      <c r="FV91" s="1451">
        <f>+FK91/FH91</f>
        <v/>
      </c>
      <c r="FW91" s="1451">
        <f>+FL91/FH91</f>
        <v/>
      </c>
      <c r="FX91" s="1451">
        <f>+FM91/FH91</f>
        <v/>
      </c>
      <c r="FY91" s="1451">
        <f>+FN91/FH91</f>
        <v/>
      </c>
      <c r="FZ91" s="1451">
        <f>+FO91/FH91</f>
        <v/>
      </c>
      <c r="GA91" s="1452">
        <f>+FP91/FH91</f>
        <v/>
      </c>
      <c r="GC91" s="1446" t="inlineStr">
        <is>
          <t>TOTAL</t>
        </is>
      </c>
      <c r="GD91" s="2549">
        <f>SUM(GD72:GD90)</f>
        <v/>
      </c>
      <c r="GE91" s="1448">
        <f>SUM(GE72:GE90)</f>
        <v/>
      </c>
      <c r="GF91" s="1448">
        <f>SUM(GF72:GF90)</f>
        <v/>
      </c>
      <c r="GG91" s="1448">
        <f>SUM(GG72:GG90)</f>
        <v/>
      </c>
      <c r="GH91" s="1448">
        <f>SUM(GH72:GH90)</f>
        <v/>
      </c>
      <c r="GI91" s="1448">
        <f>SUM(GI72:GI90)</f>
        <v/>
      </c>
      <c r="GJ91" s="1448">
        <f>SUM(GJ72:GJ90)</f>
        <v/>
      </c>
      <c r="GK91" s="1448">
        <f>SUM(GK72:GK90)</f>
        <v/>
      </c>
      <c r="GL91" s="1448">
        <f>SUM(GL72:GL90)</f>
        <v/>
      </c>
      <c r="GM91" s="1449">
        <f>SUM(GM72:GM90)</f>
        <v/>
      </c>
      <c r="GN91" s="317" t="n"/>
      <c r="GO91" s="1446">
        <f>GC91</f>
        <v/>
      </c>
      <c r="GP91" s="1450">
        <f>SUM(GQ91:GX91)</f>
        <v/>
      </c>
      <c r="GQ91" s="1451">
        <f>+GF91/GE91</f>
        <v/>
      </c>
      <c r="GR91" s="1451">
        <f>+GG91/GE91</f>
        <v/>
      </c>
      <c r="GS91" s="1451">
        <f>+GH91/GE91</f>
        <v/>
      </c>
      <c r="GT91" s="1451">
        <f>+GI91/GE91</f>
        <v/>
      </c>
      <c r="GU91" s="1451">
        <f>+GJ91/GE91</f>
        <v/>
      </c>
      <c r="GV91" s="1451">
        <f>+GK91/GE91</f>
        <v/>
      </c>
      <c r="GW91" s="1451">
        <f>+GL91/GE91</f>
        <v/>
      </c>
      <c r="GX91" s="1452">
        <f>+GM91/GE91</f>
        <v/>
      </c>
      <c r="GZ91" s="1446" t="inlineStr">
        <is>
          <t>TOTAL</t>
        </is>
      </c>
      <c r="HA91" s="2549">
        <f>SUM(HA72:HA90)</f>
        <v/>
      </c>
      <c r="HB91" s="1448">
        <f>SUM(HB72:HB90)</f>
        <v/>
      </c>
      <c r="HC91" s="1448">
        <f>SUM(HC72:HC90)</f>
        <v/>
      </c>
      <c r="HD91" s="1448">
        <f>SUM(HD72:HD90)</f>
        <v/>
      </c>
      <c r="HE91" s="1448">
        <f>SUM(HE72:HE90)</f>
        <v/>
      </c>
      <c r="HF91" s="1448">
        <f>SUM(HF72:HF90)</f>
        <v/>
      </c>
      <c r="HG91" s="1448">
        <f>SUM(HG72:HG90)</f>
        <v/>
      </c>
      <c r="HH91" s="1448">
        <f>SUM(HH72:HH90)</f>
        <v/>
      </c>
      <c r="HI91" s="1448">
        <f>SUM(HI72:HI90)</f>
        <v/>
      </c>
      <c r="HJ91" s="1449">
        <f>SUM(HJ72:HJ90)</f>
        <v/>
      </c>
      <c r="HK91" s="317" t="n"/>
      <c r="HL91" s="1446">
        <f>GZ91</f>
        <v/>
      </c>
      <c r="HM91" s="1450">
        <f>SUM(HN91:HU91)</f>
        <v/>
      </c>
      <c r="HN91" s="1451">
        <f>+HC91/HB91</f>
        <v/>
      </c>
      <c r="HO91" s="1451">
        <f>+HD91/HB91</f>
        <v/>
      </c>
      <c r="HP91" s="1451">
        <f>+HE91/HB91</f>
        <v/>
      </c>
      <c r="HQ91" s="1451">
        <f>+HF91/HB91</f>
        <v/>
      </c>
      <c r="HR91" s="1451">
        <f>+HG91/HB91</f>
        <v/>
      </c>
      <c r="HS91" s="1451">
        <f>+HH91/HB91</f>
        <v/>
      </c>
      <c r="HT91" s="1451">
        <f>+HI91/HB91</f>
        <v/>
      </c>
      <c r="HU91" s="1452">
        <f>+HJ91/HB91</f>
        <v/>
      </c>
      <c r="HW91" s="1446" t="inlineStr">
        <is>
          <t>TOTAL</t>
        </is>
      </c>
      <c r="HX91" s="2549">
        <f>SUM(HX72:HX90)</f>
        <v/>
      </c>
      <c r="HY91" s="1448">
        <f>SUM(HY72:HY90)</f>
        <v/>
      </c>
      <c r="HZ91" s="1448">
        <f>SUM(HZ72:HZ90)</f>
        <v/>
      </c>
      <c r="IA91" s="1448">
        <f>SUM(IA72:IA90)</f>
        <v/>
      </c>
      <c r="IB91" s="1448">
        <f>SUM(IB72:IB90)</f>
        <v/>
      </c>
      <c r="IC91" s="1448">
        <f>SUM(IC72:IC90)</f>
        <v/>
      </c>
      <c r="ID91" s="1448">
        <f>SUM(ID72:ID90)</f>
        <v/>
      </c>
      <c r="IE91" s="1448">
        <f>SUM(IE72:IE90)</f>
        <v/>
      </c>
      <c r="IF91" s="1448">
        <f>SUM(IF72:IF90)</f>
        <v/>
      </c>
      <c r="IG91" s="1449">
        <f>SUM(IG72:IG90)</f>
        <v/>
      </c>
      <c r="IH91" s="317" t="n"/>
      <c r="II91" s="1446">
        <f>HW91</f>
        <v/>
      </c>
      <c r="IJ91" s="1450">
        <f>SUM(IK91:IR91)</f>
        <v/>
      </c>
      <c r="IK91" s="1451">
        <f>+HZ91/HY91</f>
        <v/>
      </c>
      <c r="IL91" s="1451">
        <f>+IA91/HY91</f>
        <v/>
      </c>
      <c r="IM91" s="1451">
        <f>+IB91/HY91</f>
        <v/>
      </c>
      <c r="IN91" s="1451">
        <f>+IC91/HY91</f>
        <v/>
      </c>
      <c r="IO91" s="1451">
        <f>+ID91/HY91</f>
        <v/>
      </c>
      <c r="IP91" s="1451">
        <f>+IE91/HY91</f>
        <v/>
      </c>
      <c r="IQ91" s="1451">
        <f>+IF91/HY91</f>
        <v/>
      </c>
      <c r="IR91" s="1452">
        <f>+IG91/HY91</f>
        <v/>
      </c>
      <c r="IT91" s="1446" t="inlineStr">
        <is>
          <t>TOTAL</t>
        </is>
      </c>
      <c r="IU91" s="2549">
        <f>SUM(IU72:IU90)</f>
        <v/>
      </c>
      <c r="IV91" s="1448">
        <f>SUM(IV72:IV90)</f>
        <v/>
      </c>
      <c r="IW91" s="1448">
        <f>SUM(IW72:IW90)</f>
        <v/>
      </c>
      <c r="IX91" s="1448">
        <f>SUM(IX72:IX90)</f>
        <v/>
      </c>
      <c r="IY91" s="1448">
        <f>SUM(IY72:IY90)</f>
        <v/>
      </c>
      <c r="IZ91" s="1448">
        <f>SUM(IZ72:IZ90)</f>
        <v/>
      </c>
      <c r="JA91" s="1448">
        <f>SUM(JA72:JA90)</f>
        <v/>
      </c>
      <c r="JB91" s="1448">
        <f>SUM(JB72:JB90)</f>
        <v/>
      </c>
      <c r="JC91" s="1448">
        <f>SUM(JC72:JC90)</f>
        <v/>
      </c>
      <c r="JD91" s="1449">
        <f>SUM(JD72:JD90)</f>
        <v/>
      </c>
      <c r="JE91" s="317" t="n"/>
      <c r="JF91" s="1446">
        <f>IT91</f>
        <v/>
      </c>
      <c r="JG91" s="1450">
        <f>SUM(JH91:JO91)</f>
        <v/>
      </c>
      <c r="JH91" s="1451">
        <f>+IW91/IV91</f>
        <v/>
      </c>
      <c r="JI91" s="1451">
        <f>+IX91/IV91</f>
        <v/>
      </c>
      <c r="JJ91" s="1451">
        <f>+IY91/IV91</f>
        <v/>
      </c>
      <c r="JK91" s="1451">
        <f>+IZ91/IV91</f>
        <v/>
      </c>
      <c r="JL91" s="1451">
        <f>+JA91/IV91</f>
        <v/>
      </c>
      <c r="JM91" s="1451">
        <f>+JB91/IV91</f>
        <v/>
      </c>
      <c r="JN91" s="1451">
        <f>+JC91/IV91</f>
        <v/>
      </c>
      <c r="JO91" s="1452">
        <f>+JD91/IV91</f>
        <v/>
      </c>
      <c r="JQ91" s="1446" t="inlineStr">
        <is>
          <t>TOTAL</t>
        </is>
      </c>
      <c r="JR91" s="2549">
        <f>SUM(JR72:JR90)</f>
        <v/>
      </c>
      <c r="JS91" s="1448">
        <f>SUM(JS72:JS90)</f>
        <v/>
      </c>
      <c r="JT91" s="1448">
        <f>SUM(JT72:JT90)</f>
        <v/>
      </c>
      <c r="JU91" s="1448">
        <f>SUM(JU72:JU90)</f>
        <v/>
      </c>
      <c r="JV91" s="1448">
        <f>SUM(JV72:JV90)</f>
        <v/>
      </c>
      <c r="JW91" s="1448">
        <f>SUM(JW72:JW90)</f>
        <v/>
      </c>
      <c r="JX91" s="1448">
        <f>SUM(JX72:JX90)</f>
        <v/>
      </c>
      <c r="JY91" s="1448">
        <f>SUM(JY72:JY90)</f>
        <v/>
      </c>
      <c r="JZ91" s="1448">
        <f>SUM(JZ72:JZ90)</f>
        <v/>
      </c>
      <c r="KA91" s="1449">
        <f>SUM(KA72:KA90)</f>
        <v/>
      </c>
      <c r="KB91" s="317" t="n"/>
      <c r="KC91" s="1446">
        <f>JQ91</f>
        <v/>
      </c>
      <c r="KD91" s="1450">
        <f>SUM(KE91:KL91)</f>
        <v/>
      </c>
      <c r="KE91" s="1451">
        <f>+JT91/JS91</f>
        <v/>
      </c>
      <c r="KF91" s="1451">
        <f>+JU91/JS91</f>
        <v/>
      </c>
      <c r="KG91" s="1451">
        <f>+JV91/JS91</f>
        <v/>
      </c>
      <c r="KH91" s="1451">
        <f>+JW91/JS91</f>
        <v/>
      </c>
      <c r="KI91" s="1451">
        <f>+JX91/JS91</f>
        <v/>
      </c>
      <c r="KJ91" s="1451">
        <f>+JY91/JS91</f>
        <v/>
      </c>
      <c r="KK91" s="1451">
        <f>+JZ91/JS91</f>
        <v/>
      </c>
      <c r="KL91" s="1452">
        <f>+KA91/JS91</f>
        <v/>
      </c>
    </row>
    <row r="92" ht="15.5" customHeight="1">
      <c r="A92" s="745">
        <f>X92</f>
        <v/>
      </c>
      <c r="B92" s="1284" t="n"/>
      <c r="C92" s="1285" t="n"/>
      <c r="D92" s="1285" t="n"/>
      <c r="E92" s="1286" t="n"/>
      <c r="F92" s="1286" t="n"/>
      <c r="G92" s="1286" t="n"/>
      <c r="H92" s="1286" t="n"/>
      <c r="I92" s="1286" t="n"/>
      <c r="J92" s="1286" t="n"/>
      <c r="K92" s="1287" t="n"/>
      <c r="L92" s="317" t="n"/>
      <c r="M92" s="745">
        <f>A92</f>
        <v/>
      </c>
      <c r="N92" s="1278" t="n"/>
      <c r="O92" s="1278" t="n"/>
      <c r="P92" s="1279" t="n"/>
      <c r="Q92" s="1279" t="n"/>
      <c r="R92" s="1279" t="n"/>
      <c r="S92" s="1279" t="n"/>
      <c r="T92" s="1279" t="n"/>
      <c r="U92" s="1279" t="n"/>
      <c r="V92" s="1280" t="n"/>
      <c r="X92" s="745" t="inlineStr">
        <is>
          <t>OP Unbilled</t>
        </is>
      </c>
      <c r="Y92" s="1284" t="n"/>
      <c r="Z92" s="1285" t="n"/>
      <c r="AA92" s="1285" t="n"/>
      <c r="AB92" s="1286" t="n"/>
      <c r="AC92" s="1286" t="n"/>
      <c r="AD92" s="1286" t="n"/>
      <c r="AE92" s="1286" t="n"/>
      <c r="AF92" s="1286" t="n"/>
      <c r="AG92" s="1286" t="n"/>
      <c r="AH92" s="1287" t="n"/>
      <c r="AI92" s="317" t="n"/>
      <c r="AJ92" s="745">
        <f>X92</f>
        <v/>
      </c>
      <c r="AK92" s="1278" t="n"/>
      <c r="AL92" s="1278" t="n"/>
      <c r="AM92" s="1279" t="n"/>
      <c r="AN92" s="1279" t="n"/>
      <c r="AO92" s="1279" t="n"/>
      <c r="AP92" s="1279" t="n"/>
      <c r="AQ92" s="1279" t="n"/>
      <c r="AR92" s="1279" t="n"/>
      <c r="AS92" s="1280" t="n"/>
      <c r="AU92" s="745" t="inlineStr">
        <is>
          <t>OP Unbilled</t>
        </is>
      </c>
      <c r="AV92" s="1284" t="n"/>
      <c r="AW92" s="1285" t="n"/>
      <c r="AX92" s="1285" t="n"/>
      <c r="AY92" s="1286" t="n"/>
      <c r="AZ92" s="1286" t="n"/>
      <c r="BA92" s="1286" t="n"/>
      <c r="BB92" s="1286" t="n"/>
      <c r="BC92" s="1286" t="n"/>
      <c r="BD92" s="1286" t="n"/>
      <c r="BE92" s="1287" t="n"/>
      <c r="BF92" s="317" t="n"/>
      <c r="BG92" s="745">
        <f>AU92</f>
        <v/>
      </c>
      <c r="BH92" s="1278" t="n"/>
      <c r="BI92" s="1278" t="n"/>
      <c r="BJ92" s="1279" t="n"/>
      <c r="BK92" s="1279" t="n"/>
      <c r="BL92" s="1279" t="n"/>
      <c r="BM92" s="1279" t="n"/>
      <c r="BN92" s="1279" t="n"/>
      <c r="BO92" s="1279" t="n"/>
      <c r="BP92" s="1280" t="n"/>
      <c r="BR92" s="745" t="inlineStr">
        <is>
          <t>OP Unbilled</t>
        </is>
      </c>
      <c r="BS92" s="1284" t="n"/>
      <c r="BT92" s="1285" t="n"/>
      <c r="BU92" s="1285" t="n"/>
      <c r="BV92" s="1286" t="n"/>
      <c r="BW92" s="1286" t="n"/>
      <c r="BX92" s="1286" t="n"/>
      <c r="BY92" s="1286" t="n"/>
      <c r="BZ92" s="1286" t="n"/>
      <c r="CA92" s="1286" t="n"/>
      <c r="CB92" s="1287" t="n"/>
      <c r="CC92" s="317" t="n"/>
      <c r="CD92" s="745">
        <f>BR92</f>
        <v/>
      </c>
      <c r="CE92" s="1278" t="n"/>
      <c r="CF92" s="1278" t="n"/>
      <c r="CG92" s="1279" t="n"/>
      <c r="CH92" s="1279" t="n"/>
      <c r="CI92" s="1279" t="n"/>
      <c r="CJ92" s="1279" t="n"/>
      <c r="CK92" s="1279" t="n"/>
      <c r="CL92" s="1279" t="n"/>
      <c r="CM92" s="1280" t="n"/>
      <c r="CO92" s="745" t="inlineStr">
        <is>
          <t>OP Unbilled</t>
        </is>
      </c>
      <c r="CP92" s="1284" t="n"/>
      <c r="CQ92" s="1285" t="n"/>
      <c r="CR92" s="1285" t="n"/>
      <c r="CS92" s="1286" t="n"/>
      <c r="CT92" s="1286" t="n"/>
      <c r="CU92" s="1286" t="n"/>
      <c r="CV92" s="1286" t="n"/>
      <c r="CW92" s="1286" t="n"/>
      <c r="CX92" s="1286" t="n"/>
      <c r="CY92" s="1287" t="n"/>
      <c r="CZ92" s="317" t="n"/>
      <c r="DA92" s="745">
        <f>CO92</f>
        <v/>
      </c>
      <c r="DB92" s="1278" t="n"/>
      <c r="DC92" s="1278" t="n"/>
      <c r="DD92" s="1279" t="n"/>
      <c r="DE92" s="1279" t="n"/>
      <c r="DF92" s="1279" t="n"/>
      <c r="DG92" s="1279" t="n"/>
      <c r="DH92" s="1279" t="n"/>
      <c r="DI92" s="1279" t="n"/>
      <c r="DJ92" s="1280" t="n"/>
      <c r="DL92" s="745" t="inlineStr">
        <is>
          <t>OP Unbilled</t>
        </is>
      </c>
      <c r="DM92" s="1284" t="n"/>
      <c r="DN92" s="1285" t="n"/>
      <c r="DO92" s="1285" t="n"/>
      <c r="DP92" s="1286" t="n"/>
      <c r="DQ92" s="1286" t="n"/>
      <c r="DR92" s="1286" t="n"/>
      <c r="DS92" s="1286" t="n"/>
      <c r="DT92" s="1286" t="n"/>
      <c r="DU92" s="1286" t="n"/>
      <c r="DV92" s="1287" t="n"/>
      <c r="DW92" s="317" t="n"/>
      <c r="DX92" s="745">
        <f>DL92</f>
        <v/>
      </c>
      <c r="DY92" s="1278" t="n"/>
      <c r="DZ92" s="1278" t="n"/>
      <c r="EA92" s="1279" t="n"/>
      <c r="EB92" s="1279" t="n"/>
      <c r="EC92" s="1279" t="n"/>
      <c r="ED92" s="1279" t="n"/>
      <c r="EE92" s="1279" t="n"/>
      <c r="EF92" s="1279" t="n"/>
      <c r="EG92" s="1280" t="n"/>
      <c r="EI92" s="745" t="inlineStr">
        <is>
          <t>OP Unbilled</t>
        </is>
      </c>
      <c r="EJ92" s="1284" t="n"/>
      <c r="EK92" s="1285" t="n"/>
      <c r="EL92" s="1285" t="n"/>
      <c r="EM92" s="1286" t="n"/>
      <c r="EN92" s="1286" t="n"/>
      <c r="EO92" s="1286" t="n"/>
      <c r="EP92" s="1286" t="n"/>
      <c r="EQ92" s="1286" t="n"/>
      <c r="ER92" s="1286" t="n"/>
      <c r="ES92" s="1287" t="n"/>
      <c r="ET92" s="317" t="n"/>
      <c r="EU92" s="745">
        <f>EI92</f>
        <v/>
      </c>
      <c r="EV92" s="1278" t="n"/>
      <c r="EW92" s="1278" t="n"/>
      <c r="EX92" s="1279" t="n"/>
      <c r="EY92" s="1279" t="n"/>
      <c r="EZ92" s="1279" t="n"/>
      <c r="FA92" s="1279" t="n"/>
      <c r="FB92" s="1279" t="n"/>
      <c r="FC92" s="1279" t="n"/>
      <c r="FD92" s="1280" t="n"/>
      <c r="FF92" s="745" t="inlineStr">
        <is>
          <t>OP Unbilled</t>
        </is>
      </c>
      <c r="FG92" s="1284" t="n"/>
      <c r="FH92" s="1285" t="n"/>
      <c r="FI92" s="1285" t="n"/>
      <c r="FJ92" s="1286" t="n"/>
      <c r="FK92" s="1286" t="n"/>
      <c r="FL92" s="1286" t="n"/>
      <c r="FM92" s="1286" t="n"/>
      <c r="FN92" s="1286" t="n"/>
      <c r="FO92" s="1286" t="n"/>
      <c r="FP92" s="1287" t="n"/>
      <c r="FQ92" s="317" t="n"/>
      <c r="FR92" s="745">
        <f>FF92</f>
        <v/>
      </c>
      <c r="FS92" s="1278" t="n"/>
      <c r="FT92" s="1278" t="n"/>
      <c r="FU92" s="1279" t="n"/>
      <c r="FV92" s="1279" t="n"/>
      <c r="FW92" s="1279" t="n"/>
      <c r="FX92" s="1279" t="n"/>
      <c r="FY92" s="1279" t="n"/>
      <c r="FZ92" s="1279" t="n"/>
      <c r="GA92" s="1280" t="n"/>
      <c r="GC92" s="745" t="inlineStr">
        <is>
          <t>OP Unbilled</t>
        </is>
      </c>
      <c r="GD92" s="1284" t="n"/>
      <c r="GE92" s="1285" t="n"/>
      <c r="GF92" s="1285" t="n"/>
      <c r="GG92" s="1286" t="n"/>
      <c r="GH92" s="1286" t="n"/>
      <c r="GI92" s="1286" t="n"/>
      <c r="GJ92" s="1286" t="n"/>
      <c r="GK92" s="1286" t="n"/>
      <c r="GL92" s="1286" t="n"/>
      <c r="GM92" s="1287" t="n"/>
      <c r="GN92" s="317" t="n"/>
      <c r="GO92" s="745">
        <f>GC92</f>
        <v/>
      </c>
      <c r="GP92" s="1278" t="n"/>
      <c r="GQ92" s="1278" t="n"/>
      <c r="GR92" s="1279" t="n"/>
      <c r="GS92" s="1279" t="n"/>
      <c r="GT92" s="1279" t="n"/>
      <c r="GU92" s="1279" t="n"/>
      <c r="GV92" s="1279" t="n"/>
      <c r="GW92" s="1279" t="n"/>
      <c r="GX92" s="1280" t="n"/>
      <c r="GZ92" s="745" t="inlineStr">
        <is>
          <t>OP Unbilled</t>
        </is>
      </c>
      <c r="HA92" s="1284" t="n"/>
      <c r="HB92" s="1285" t="n"/>
      <c r="HC92" s="1285" t="n"/>
      <c r="HD92" s="1286" t="n"/>
      <c r="HE92" s="1286" t="n"/>
      <c r="HF92" s="1286" t="n"/>
      <c r="HG92" s="1286" t="n"/>
      <c r="HH92" s="1286" t="n"/>
      <c r="HI92" s="1286" t="n"/>
      <c r="HJ92" s="1287" t="n"/>
      <c r="HK92" s="317" t="n"/>
      <c r="HL92" s="745">
        <f>GZ92</f>
        <v/>
      </c>
      <c r="HM92" s="1278" t="n"/>
      <c r="HN92" s="1278" t="n"/>
      <c r="HO92" s="1279" t="n"/>
      <c r="HP92" s="1279" t="n"/>
      <c r="HQ92" s="1279" t="n"/>
      <c r="HR92" s="1279" t="n"/>
      <c r="HS92" s="1279" t="n"/>
      <c r="HT92" s="1279" t="n"/>
      <c r="HU92" s="1280" t="n"/>
      <c r="HW92" s="745" t="inlineStr">
        <is>
          <t>OP Unbilled</t>
        </is>
      </c>
      <c r="HX92" s="1284" t="n"/>
      <c r="HY92" s="1285" t="n"/>
      <c r="HZ92" s="1285" t="n"/>
      <c r="IA92" s="1286" t="n"/>
      <c r="IB92" s="1286" t="n"/>
      <c r="IC92" s="1286" t="n"/>
      <c r="ID92" s="1286" t="n"/>
      <c r="IE92" s="1286" t="n"/>
      <c r="IF92" s="1286" t="n"/>
      <c r="IG92" s="1287" t="n"/>
      <c r="IH92" s="317" t="n"/>
      <c r="II92" s="745">
        <f>HW92</f>
        <v/>
      </c>
      <c r="IJ92" s="1278" t="n"/>
      <c r="IK92" s="1278" t="n"/>
      <c r="IL92" s="1279" t="n"/>
      <c r="IM92" s="1279" t="n"/>
      <c r="IN92" s="1279" t="n"/>
      <c r="IO92" s="1279" t="n"/>
      <c r="IP92" s="1279" t="n"/>
      <c r="IQ92" s="1279" t="n"/>
      <c r="IR92" s="1280" t="n"/>
      <c r="IT92" s="745" t="inlineStr">
        <is>
          <t>OP Unbilled</t>
        </is>
      </c>
      <c r="IU92" s="1284" t="n"/>
      <c r="IV92" s="1285" t="n"/>
      <c r="IW92" s="1285" t="n"/>
      <c r="IX92" s="1286" t="n"/>
      <c r="IY92" s="1286" t="n"/>
      <c r="IZ92" s="1286" t="n"/>
      <c r="JA92" s="1286" t="n"/>
      <c r="JB92" s="1286" t="n"/>
      <c r="JC92" s="1286" t="n"/>
      <c r="JD92" s="1287" t="n"/>
      <c r="JE92" s="317" t="n"/>
      <c r="JF92" s="745">
        <f>IT92</f>
        <v/>
      </c>
      <c r="JG92" s="1278" t="n"/>
      <c r="JH92" s="1278" t="n"/>
      <c r="JI92" s="1279" t="n"/>
      <c r="JJ92" s="1279" t="n"/>
      <c r="JK92" s="1279" t="n"/>
      <c r="JL92" s="1279" t="n"/>
      <c r="JM92" s="1279" t="n"/>
      <c r="JN92" s="1279" t="n"/>
      <c r="JO92" s="1280" t="n"/>
      <c r="JQ92" s="745" t="inlineStr">
        <is>
          <t>OP Unbilled</t>
        </is>
      </c>
      <c r="JR92" s="1284" t="n"/>
      <c r="JS92" s="1285" t="n"/>
      <c r="JT92" s="1285" t="n"/>
      <c r="JU92" s="1286" t="n"/>
      <c r="JV92" s="1286" t="n"/>
      <c r="JW92" s="1286" t="n"/>
      <c r="JX92" s="1286" t="n"/>
      <c r="JY92" s="1286" t="n"/>
      <c r="JZ92" s="1286" t="n"/>
      <c r="KA92" s="1287" t="n"/>
      <c r="KB92" s="317" t="n"/>
      <c r="KC92" s="745">
        <f>JQ92</f>
        <v/>
      </c>
      <c r="KD92" s="1278" t="n"/>
      <c r="KE92" s="1278" t="n"/>
      <c r="KF92" s="1279" t="n"/>
      <c r="KG92" s="1279" t="n"/>
      <c r="KH92" s="1279" t="n"/>
      <c r="KI92" s="1279" t="n"/>
      <c r="KJ92" s="1279" t="n"/>
      <c r="KK92" s="1279" t="n"/>
      <c r="KL92" s="1280" t="n"/>
    </row>
    <row r="93" ht="15.5" customHeight="1">
      <c r="A93" s="743" t="inlineStr">
        <is>
          <t>BC/BS</t>
        </is>
      </c>
      <c r="B93" s="2548">
        <f>+C93/C112</f>
        <v/>
      </c>
      <c r="C93" s="734">
        <f>SUM(D93:K93)</f>
        <v/>
      </c>
      <c r="D93" s="734" t="n"/>
      <c r="E93" s="735" t="n"/>
      <c r="F93" s="735" t="n"/>
      <c r="G93" s="735" t="n"/>
      <c r="H93" s="735" t="n"/>
      <c r="I93" s="735" t="n"/>
      <c r="J93" s="735" t="n"/>
      <c r="K93" s="744" t="n"/>
      <c r="L93" s="317" t="n"/>
      <c r="M93" s="743" t="inlineStr">
        <is>
          <t>BC/BS</t>
        </is>
      </c>
      <c r="N93" s="736">
        <f>SUM(O93:V93)</f>
        <v/>
      </c>
      <c r="O93" s="737">
        <f>+D93/C93</f>
        <v/>
      </c>
      <c r="P93" s="737">
        <f>+E93/C93</f>
        <v/>
      </c>
      <c r="Q93" s="737">
        <f>+F93/C93</f>
        <v/>
      </c>
      <c r="R93" s="737">
        <f>+G93/C93</f>
        <v/>
      </c>
      <c r="S93" s="737">
        <f>+H93/C93</f>
        <v/>
      </c>
      <c r="T93" s="737">
        <f>+I93/C93</f>
        <v/>
      </c>
      <c r="U93" s="737">
        <f>+J93/C93</f>
        <v/>
      </c>
      <c r="V93" s="746">
        <f>+K93/C93</f>
        <v/>
      </c>
      <c r="X93" s="743" t="inlineStr">
        <is>
          <t>BC/BS</t>
        </is>
      </c>
      <c r="Y93" s="2548">
        <f>+Z93/Z112</f>
        <v/>
      </c>
      <c r="Z93" s="734">
        <f>SUM(AB93:AH93)</f>
        <v/>
      </c>
      <c r="AA93" s="734" t="n"/>
      <c r="AB93" s="735" t="n"/>
      <c r="AC93" s="735" t="n"/>
      <c r="AD93" s="735" t="n"/>
      <c r="AE93" s="735" t="n"/>
      <c r="AF93" s="735" t="n"/>
      <c r="AG93" s="735" t="n"/>
      <c r="AH93" s="744" t="n"/>
      <c r="AI93" s="317" t="n"/>
      <c r="AJ93" s="743" t="inlineStr">
        <is>
          <t>BC/BS</t>
        </is>
      </c>
      <c r="AK93" s="736">
        <f>SUM(AL93:AS93)</f>
        <v/>
      </c>
      <c r="AL93" s="737">
        <f>+AA93/Z93</f>
        <v/>
      </c>
      <c r="AM93" s="737">
        <f>+AB93/Z93</f>
        <v/>
      </c>
      <c r="AN93" s="737">
        <f>+AC93/Z93</f>
        <v/>
      </c>
      <c r="AO93" s="737">
        <f>+AD93/Z93</f>
        <v/>
      </c>
      <c r="AP93" s="737">
        <f>+AE93/Z93</f>
        <v/>
      </c>
      <c r="AQ93" s="737">
        <f>+AF93/Z93</f>
        <v/>
      </c>
      <c r="AR93" s="737">
        <f>+AG93/Z93</f>
        <v/>
      </c>
      <c r="AS93" s="746">
        <f>+AH93/Z93</f>
        <v/>
      </c>
      <c r="AU93" s="743" t="inlineStr">
        <is>
          <t>BC/BS</t>
        </is>
      </c>
      <c r="AV93" s="2548">
        <f>+AW93/AW112</f>
        <v/>
      </c>
      <c r="AW93" s="734">
        <f>SUM(AY93:BE93)</f>
        <v/>
      </c>
      <c r="AX93" s="734" t="n"/>
      <c r="AY93" s="735" t="n"/>
      <c r="AZ93" s="735" t="n"/>
      <c r="BA93" s="735" t="n"/>
      <c r="BB93" s="735" t="n"/>
      <c r="BC93" s="735" t="n"/>
      <c r="BD93" s="735" t="n"/>
      <c r="BE93" s="744" t="n"/>
      <c r="BF93" s="317" t="n"/>
      <c r="BG93" s="743" t="inlineStr">
        <is>
          <t>BC/BS</t>
        </is>
      </c>
      <c r="BH93" s="736">
        <f>SUM(BI93:BP93)</f>
        <v/>
      </c>
      <c r="BI93" s="737">
        <f>+AX93/AW93</f>
        <v/>
      </c>
      <c r="BJ93" s="737">
        <f>+AY93/AW93</f>
        <v/>
      </c>
      <c r="BK93" s="737">
        <f>+AZ93/AW93</f>
        <v/>
      </c>
      <c r="BL93" s="737">
        <f>+BA93/AW93</f>
        <v/>
      </c>
      <c r="BM93" s="737">
        <f>+BB93/AW93</f>
        <v/>
      </c>
      <c r="BN93" s="737">
        <f>+BC93/AW93</f>
        <v/>
      </c>
      <c r="BO93" s="737">
        <f>+BD93/AW93</f>
        <v/>
      </c>
      <c r="BP93" s="746">
        <f>+BE93/AW93</f>
        <v/>
      </c>
      <c r="BR93" s="743" t="inlineStr">
        <is>
          <t>BC/BS</t>
        </is>
      </c>
      <c r="BS93" s="2548">
        <f>+BT93/BT112</f>
        <v/>
      </c>
      <c r="BT93" s="734">
        <f>SUM(BV93:CB93)</f>
        <v/>
      </c>
      <c r="BU93" s="734" t="n"/>
      <c r="BV93" s="735" t="n"/>
      <c r="BW93" s="735" t="n"/>
      <c r="BX93" s="735" t="n"/>
      <c r="BY93" s="735" t="n"/>
      <c r="BZ93" s="735" t="n"/>
      <c r="CA93" s="735" t="n"/>
      <c r="CB93" s="744" t="n"/>
      <c r="CC93" s="317" t="n"/>
      <c r="CD93" s="743" t="inlineStr">
        <is>
          <t>BC/BS</t>
        </is>
      </c>
      <c r="CE93" s="736">
        <f>SUM(CF93:CM93)</f>
        <v/>
      </c>
      <c r="CF93" s="737">
        <f>+BU93/BT93</f>
        <v/>
      </c>
      <c r="CG93" s="737">
        <f>+BV93/BT93</f>
        <v/>
      </c>
      <c r="CH93" s="737">
        <f>+BW93/BT93</f>
        <v/>
      </c>
      <c r="CI93" s="737">
        <f>+BX93/BT93</f>
        <v/>
      </c>
      <c r="CJ93" s="737">
        <f>+BY93/BT93</f>
        <v/>
      </c>
      <c r="CK93" s="737">
        <f>+BZ93/BT93</f>
        <v/>
      </c>
      <c r="CL93" s="737">
        <f>+CA93/BT93</f>
        <v/>
      </c>
      <c r="CM93" s="746">
        <f>+CB93/BT93</f>
        <v/>
      </c>
      <c r="CO93" s="743" t="inlineStr">
        <is>
          <t>BC/BS</t>
        </is>
      </c>
      <c r="CP93" s="2548">
        <f>+CQ93/CQ112</f>
        <v/>
      </c>
      <c r="CQ93" s="734">
        <f>SUM(CS93:CY93)</f>
        <v/>
      </c>
      <c r="CR93" s="734" t="n"/>
      <c r="CS93" s="735" t="n"/>
      <c r="CT93" s="735" t="n"/>
      <c r="CU93" s="735" t="n"/>
      <c r="CV93" s="735" t="n"/>
      <c r="CW93" s="735" t="n"/>
      <c r="CX93" s="735" t="n"/>
      <c r="CY93" s="744" t="n"/>
      <c r="CZ93" s="317" t="n"/>
      <c r="DA93" s="743" t="inlineStr">
        <is>
          <t>BC/BS</t>
        </is>
      </c>
      <c r="DB93" s="736">
        <f>SUM(DC93:DJ93)</f>
        <v/>
      </c>
      <c r="DC93" s="737">
        <f>+CR93/CQ93</f>
        <v/>
      </c>
      <c r="DD93" s="737">
        <f>+CS93/CQ93</f>
        <v/>
      </c>
      <c r="DE93" s="737">
        <f>+CT93/CQ93</f>
        <v/>
      </c>
      <c r="DF93" s="737">
        <f>+CU93/CQ93</f>
        <v/>
      </c>
      <c r="DG93" s="737">
        <f>+CV93/CQ93</f>
        <v/>
      </c>
      <c r="DH93" s="737">
        <f>+CW93/CQ93</f>
        <v/>
      </c>
      <c r="DI93" s="737">
        <f>+CX93/CQ93</f>
        <v/>
      </c>
      <c r="DJ93" s="746">
        <f>+CY93/CQ93</f>
        <v/>
      </c>
      <c r="DL93" s="743" t="inlineStr">
        <is>
          <t>BC/BS</t>
        </is>
      </c>
      <c r="DM93" s="2548">
        <f>+DN93/DN112</f>
        <v/>
      </c>
      <c r="DN93" s="734">
        <f>SUM(DP93:DV93)</f>
        <v/>
      </c>
      <c r="DO93" s="734" t="n"/>
      <c r="DP93" s="735" t="n"/>
      <c r="DQ93" s="735" t="n"/>
      <c r="DR93" s="735" t="n"/>
      <c r="DS93" s="735" t="n"/>
      <c r="DT93" s="735" t="n"/>
      <c r="DU93" s="735" t="n"/>
      <c r="DV93" s="744" t="n"/>
      <c r="DW93" s="317" t="n"/>
      <c r="DX93" s="743" t="inlineStr">
        <is>
          <t>BC/BS</t>
        </is>
      </c>
      <c r="DY93" s="736">
        <f>SUM(DZ93:EG93)</f>
        <v/>
      </c>
      <c r="DZ93" s="737">
        <f>+DO93/DN93</f>
        <v/>
      </c>
      <c r="EA93" s="737">
        <f>+DP93/DN93</f>
        <v/>
      </c>
      <c r="EB93" s="737">
        <f>+DQ93/DN93</f>
        <v/>
      </c>
      <c r="EC93" s="737">
        <f>+DR93/DN93</f>
        <v/>
      </c>
      <c r="ED93" s="737">
        <f>+DS93/DN93</f>
        <v/>
      </c>
      <c r="EE93" s="737">
        <f>+DT93/DN93</f>
        <v/>
      </c>
      <c r="EF93" s="737">
        <f>+DU93/DN93</f>
        <v/>
      </c>
      <c r="EG93" s="746">
        <f>+DV93/DN93</f>
        <v/>
      </c>
      <c r="EI93" s="743" t="inlineStr">
        <is>
          <t>BC/BS</t>
        </is>
      </c>
      <c r="EJ93" s="2548">
        <f>+EK93/EK112</f>
        <v/>
      </c>
      <c r="EK93" s="734">
        <f>SUM(EM93:ES93)</f>
        <v/>
      </c>
      <c r="EL93" s="734" t="n"/>
      <c r="EM93" s="735" t="n"/>
      <c r="EN93" s="735" t="n"/>
      <c r="EO93" s="735" t="n"/>
      <c r="EP93" s="735" t="n"/>
      <c r="EQ93" s="735" t="n"/>
      <c r="ER93" s="735" t="n"/>
      <c r="ES93" s="744" t="n"/>
      <c r="ET93" s="317" t="n"/>
      <c r="EU93" s="743" t="inlineStr">
        <is>
          <t>BC/BS</t>
        </is>
      </c>
      <c r="EV93" s="736">
        <f>SUM(EW93:FD93)</f>
        <v/>
      </c>
      <c r="EW93" s="737">
        <f>+EL93/EK93</f>
        <v/>
      </c>
      <c r="EX93" s="737">
        <f>+EM93/EK93</f>
        <v/>
      </c>
      <c r="EY93" s="737">
        <f>+EN93/EK93</f>
        <v/>
      </c>
      <c r="EZ93" s="737">
        <f>+EO93/EK93</f>
        <v/>
      </c>
      <c r="FA93" s="737">
        <f>+EP93/EK93</f>
        <v/>
      </c>
      <c r="FB93" s="737">
        <f>+EQ93/EK93</f>
        <v/>
      </c>
      <c r="FC93" s="737">
        <f>+ER93/EK93</f>
        <v/>
      </c>
      <c r="FD93" s="746">
        <f>+ES93/EK93</f>
        <v/>
      </c>
      <c r="FF93" s="743" t="inlineStr">
        <is>
          <t>BC/BS</t>
        </is>
      </c>
      <c r="FG93" s="2548">
        <f>+FH93/FH112</f>
        <v/>
      </c>
      <c r="FH93" s="734">
        <f>SUM(FJ93:FP93)</f>
        <v/>
      </c>
      <c r="FI93" s="734" t="n"/>
      <c r="FJ93" s="735" t="n"/>
      <c r="FK93" s="735" t="n"/>
      <c r="FL93" s="735" t="n"/>
      <c r="FM93" s="735" t="n"/>
      <c r="FN93" s="735" t="n"/>
      <c r="FO93" s="735" t="n"/>
      <c r="FP93" s="744" t="n"/>
      <c r="FQ93" s="317" t="n"/>
      <c r="FR93" s="743" t="inlineStr">
        <is>
          <t>BC/BS</t>
        </is>
      </c>
      <c r="FS93" s="736">
        <f>SUM(FT93:GA93)</f>
        <v/>
      </c>
      <c r="FT93" s="737">
        <f>+FI93/FH93</f>
        <v/>
      </c>
      <c r="FU93" s="737">
        <f>+FJ93/FH93</f>
        <v/>
      </c>
      <c r="FV93" s="737">
        <f>+FK93/FH93</f>
        <v/>
      </c>
      <c r="FW93" s="737">
        <f>+FL93/FH93</f>
        <v/>
      </c>
      <c r="FX93" s="737">
        <f>+FM93/FH93</f>
        <v/>
      </c>
      <c r="FY93" s="737">
        <f>+FN93/FH93</f>
        <v/>
      </c>
      <c r="FZ93" s="737">
        <f>+FO93/FH93</f>
        <v/>
      </c>
      <c r="GA93" s="746">
        <f>+FP93/FH93</f>
        <v/>
      </c>
      <c r="GC93" s="743" t="inlineStr">
        <is>
          <t>BC/BS</t>
        </is>
      </c>
      <c r="GD93" s="2548">
        <f>+GE93/GE112</f>
        <v/>
      </c>
      <c r="GE93" s="734">
        <f>SUM(GG93:GM93)</f>
        <v/>
      </c>
      <c r="GF93" s="734" t="n"/>
      <c r="GG93" s="735" t="n"/>
      <c r="GH93" s="735" t="n"/>
      <c r="GI93" s="735" t="n"/>
      <c r="GJ93" s="735" t="n"/>
      <c r="GK93" s="735" t="n"/>
      <c r="GL93" s="735" t="n"/>
      <c r="GM93" s="744" t="n"/>
      <c r="GN93" s="317" t="n"/>
      <c r="GO93" s="743" t="inlineStr">
        <is>
          <t>BC/BS</t>
        </is>
      </c>
      <c r="GP93" s="736">
        <f>SUM(GQ93:GX93)</f>
        <v/>
      </c>
      <c r="GQ93" s="737">
        <f>+GF93/GE93</f>
        <v/>
      </c>
      <c r="GR93" s="737">
        <f>+GG93/GE93</f>
        <v/>
      </c>
      <c r="GS93" s="737">
        <f>+GH93/GE93</f>
        <v/>
      </c>
      <c r="GT93" s="737">
        <f>+GI93/GE93</f>
        <v/>
      </c>
      <c r="GU93" s="737">
        <f>+GJ93/GE93</f>
        <v/>
      </c>
      <c r="GV93" s="737">
        <f>+GK93/GE93</f>
        <v/>
      </c>
      <c r="GW93" s="737">
        <f>+GL93/GE93</f>
        <v/>
      </c>
      <c r="GX93" s="746">
        <f>+GM93/GE93</f>
        <v/>
      </c>
      <c r="GZ93" s="743" t="inlineStr">
        <is>
          <t>BC/BS</t>
        </is>
      </c>
      <c r="HA93" s="2548">
        <f>+HB93/HB112</f>
        <v/>
      </c>
      <c r="HB93" s="734">
        <f>SUM(HD93:HJ93)</f>
        <v/>
      </c>
      <c r="HC93" s="734" t="n"/>
      <c r="HD93" s="735" t="n"/>
      <c r="HE93" s="735" t="n"/>
      <c r="HF93" s="735" t="n"/>
      <c r="HG93" s="735" t="n"/>
      <c r="HH93" s="735" t="n"/>
      <c r="HI93" s="735" t="n"/>
      <c r="HJ93" s="744" t="n"/>
      <c r="HK93" s="317" t="n"/>
      <c r="HL93" s="743" t="inlineStr">
        <is>
          <t>BC/BS</t>
        </is>
      </c>
      <c r="HM93" s="736">
        <f>SUM(HN93:HU93)</f>
        <v/>
      </c>
      <c r="HN93" s="737">
        <f>+HC93/HB93</f>
        <v/>
      </c>
      <c r="HO93" s="737">
        <f>+HD93/HB93</f>
        <v/>
      </c>
      <c r="HP93" s="737">
        <f>+HE93/HB93</f>
        <v/>
      </c>
      <c r="HQ93" s="737">
        <f>+HF93/HB93</f>
        <v/>
      </c>
      <c r="HR93" s="737">
        <f>+HG93/HB93</f>
        <v/>
      </c>
      <c r="HS93" s="737">
        <f>+HH93/HB93</f>
        <v/>
      </c>
      <c r="HT93" s="737">
        <f>+HI93/HB93</f>
        <v/>
      </c>
      <c r="HU93" s="746">
        <f>+HJ93/HB93</f>
        <v/>
      </c>
      <c r="HW93" s="743" t="inlineStr">
        <is>
          <t>BC/BS</t>
        </is>
      </c>
      <c r="HX93" s="2548">
        <f>+HY93/HY112</f>
        <v/>
      </c>
      <c r="HY93" s="734">
        <f>SUM(IA93:IG93)</f>
        <v/>
      </c>
      <c r="HZ93" s="734" t="n"/>
      <c r="IA93" s="735" t="n"/>
      <c r="IB93" s="735" t="n"/>
      <c r="IC93" s="735" t="n"/>
      <c r="ID93" s="735" t="n"/>
      <c r="IE93" s="735" t="n"/>
      <c r="IF93" s="735" t="n"/>
      <c r="IG93" s="744" t="n"/>
      <c r="IH93" s="317" t="n"/>
      <c r="II93" s="743" t="inlineStr">
        <is>
          <t>BC/BS</t>
        </is>
      </c>
      <c r="IJ93" s="736">
        <f>SUM(IK93:IR93)</f>
        <v/>
      </c>
      <c r="IK93" s="737">
        <f>+HZ93/HY93</f>
        <v/>
      </c>
      <c r="IL93" s="737">
        <f>+IA93/HY93</f>
        <v/>
      </c>
      <c r="IM93" s="737">
        <f>+IB93/HY93</f>
        <v/>
      </c>
      <c r="IN93" s="737">
        <f>+IC93/HY93</f>
        <v/>
      </c>
      <c r="IO93" s="737">
        <f>+ID93/HY93</f>
        <v/>
      </c>
      <c r="IP93" s="737">
        <f>+IE93/HY93</f>
        <v/>
      </c>
      <c r="IQ93" s="737">
        <f>+IF93/HY93</f>
        <v/>
      </c>
      <c r="IR93" s="746">
        <f>+IG93/HY93</f>
        <v/>
      </c>
      <c r="IT93" s="743" t="inlineStr">
        <is>
          <t>BC/BS</t>
        </is>
      </c>
      <c r="IU93" s="2548">
        <f>+IV93/IV112</f>
        <v/>
      </c>
      <c r="IV93" s="734">
        <f>SUM(IX93:JD93)</f>
        <v/>
      </c>
      <c r="IW93" s="734" t="n"/>
      <c r="IX93" s="735" t="n"/>
      <c r="IY93" s="735" t="n"/>
      <c r="IZ93" s="735" t="n"/>
      <c r="JA93" s="735" t="n"/>
      <c r="JB93" s="735" t="n"/>
      <c r="JC93" s="735" t="n"/>
      <c r="JD93" s="744" t="n"/>
      <c r="JE93" s="317" t="n"/>
      <c r="JF93" s="743" t="inlineStr">
        <is>
          <t>BC/BS</t>
        </is>
      </c>
      <c r="JG93" s="736">
        <f>SUM(JH93:JO93)</f>
        <v/>
      </c>
      <c r="JH93" s="737">
        <f>+IW93/IV93</f>
        <v/>
      </c>
      <c r="JI93" s="737">
        <f>+IX93/IV93</f>
        <v/>
      </c>
      <c r="JJ93" s="737">
        <f>+IY93/IV93</f>
        <v/>
      </c>
      <c r="JK93" s="737">
        <f>+IZ93/IV93</f>
        <v/>
      </c>
      <c r="JL93" s="737">
        <f>+JA93/IV93</f>
        <v/>
      </c>
      <c r="JM93" s="737">
        <f>+JB93/IV93</f>
        <v/>
      </c>
      <c r="JN93" s="737">
        <f>+JC93/IV93</f>
        <v/>
      </c>
      <c r="JO93" s="746">
        <f>+JD93/IV93</f>
        <v/>
      </c>
      <c r="JQ93" s="743" t="inlineStr">
        <is>
          <t>BC/BS</t>
        </is>
      </c>
      <c r="JR93" s="2548">
        <f>+JS93/JS112</f>
        <v/>
      </c>
      <c r="JS93" s="734">
        <f>SUM(JU93:KA93)</f>
        <v/>
      </c>
      <c r="JT93" s="734" t="n"/>
      <c r="JU93" s="735" t="n"/>
      <c r="JV93" s="735" t="n"/>
      <c r="JW93" s="735" t="n"/>
      <c r="JX93" s="735" t="n"/>
      <c r="JY93" s="735" t="n"/>
      <c r="JZ93" s="735" t="n"/>
      <c r="KA93" s="744" t="n"/>
      <c r="KB93" s="317" t="n"/>
      <c r="KC93" s="743" t="inlineStr">
        <is>
          <t>BC/BS</t>
        </is>
      </c>
      <c r="KD93" s="736">
        <f>SUM(KE93:KL93)</f>
        <v/>
      </c>
      <c r="KE93" s="737">
        <f>+JT93/JS93</f>
        <v/>
      </c>
      <c r="KF93" s="737">
        <f>+JU93/JS93</f>
        <v/>
      </c>
      <c r="KG93" s="737">
        <f>+JV93/JS93</f>
        <v/>
      </c>
      <c r="KH93" s="737">
        <f>+JW93/JS93</f>
        <v/>
      </c>
      <c r="KI93" s="737">
        <f>+JX93/JS93</f>
        <v/>
      </c>
      <c r="KJ93" s="737">
        <f>+JY93/JS93</f>
        <v/>
      </c>
      <c r="KK93" s="737">
        <f>+JZ93/JS93</f>
        <v/>
      </c>
      <c r="KL93" s="746">
        <f>+KA93/JS93</f>
        <v/>
      </c>
    </row>
    <row r="94" ht="15.5" customHeight="1">
      <c r="A94" s="743" t="inlineStr">
        <is>
          <t>COMMERCIAL</t>
        </is>
      </c>
      <c r="B94" s="2548">
        <f>+C94/C112</f>
        <v/>
      </c>
      <c r="C94" s="734">
        <f>SUM(D94:K94)</f>
        <v/>
      </c>
      <c r="D94" s="734" t="n"/>
      <c r="E94" s="735" t="n"/>
      <c r="F94" s="735" t="n"/>
      <c r="G94" s="735" t="n"/>
      <c r="H94" s="735" t="n"/>
      <c r="I94" s="735" t="n"/>
      <c r="J94" s="735" t="n"/>
      <c r="K94" s="744" t="n"/>
      <c r="L94" s="317" t="n"/>
      <c r="M94" s="743" t="inlineStr">
        <is>
          <t>COMMERCIAL</t>
        </is>
      </c>
      <c r="N94" s="736">
        <f>SUM(O94:V94)</f>
        <v/>
      </c>
      <c r="O94" s="737">
        <f>+D94/C94</f>
        <v/>
      </c>
      <c r="P94" s="737">
        <f>+E94/C94</f>
        <v/>
      </c>
      <c r="Q94" s="737">
        <f>+F94/C94</f>
        <v/>
      </c>
      <c r="R94" s="737">
        <f>+G94/C94</f>
        <v/>
      </c>
      <c r="S94" s="737">
        <f>+H94/C94</f>
        <v/>
      </c>
      <c r="T94" s="737">
        <f>+I94/C94</f>
        <v/>
      </c>
      <c r="U94" s="737">
        <f>+J94/C94</f>
        <v/>
      </c>
      <c r="V94" s="746">
        <f>+K94/C94</f>
        <v/>
      </c>
      <c r="X94" s="743" t="inlineStr">
        <is>
          <t>COMMERCIAL</t>
        </is>
      </c>
      <c r="Y94" s="2548">
        <f>+Z94/Z112</f>
        <v/>
      </c>
      <c r="Z94" s="734">
        <f>SUM(AB94:AH94)</f>
        <v/>
      </c>
      <c r="AA94" s="734" t="n"/>
      <c r="AB94" s="735" t="n"/>
      <c r="AC94" s="735" t="n"/>
      <c r="AD94" s="735" t="n"/>
      <c r="AE94" s="735" t="n"/>
      <c r="AF94" s="735" t="n"/>
      <c r="AG94" s="735" t="n"/>
      <c r="AH94" s="744" t="n"/>
      <c r="AI94" s="317" t="n"/>
      <c r="AJ94" s="743" t="inlineStr">
        <is>
          <t>COMMERCIAL</t>
        </is>
      </c>
      <c r="AK94" s="736">
        <f>SUM(AL94:AS94)</f>
        <v/>
      </c>
      <c r="AL94" s="737">
        <f>+AA94/Z94</f>
        <v/>
      </c>
      <c r="AM94" s="737">
        <f>+AB94/Z94</f>
        <v/>
      </c>
      <c r="AN94" s="737">
        <f>+AC94/Z94</f>
        <v/>
      </c>
      <c r="AO94" s="737">
        <f>+AD94/Z94</f>
        <v/>
      </c>
      <c r="AP94" s="737">
        <f>+AE94/Z94</f>
        <v/>
      </c>
      <c r="AQ94" s="737">
        <f>+AF94/Z94</f>
        <v/>
      </c>
      <c r="AR94" s="737">
        <f>+AG94/Z94</f>
        <v/>
      </c>
      <c r="AS94" s="746">
        <f>+AH94/Z94</f>
        <v/>
      </c>
      <c r="AU94" s="743" t="inlineStr">
        <is>
          <t>COMMERCIAL</t>
        </is>
      </c>
      <c r="AV94" s="2548">
        <f>+AW94/AW112</f>
        <v/>
      </c>
      <c r="AW94" s="734">
        <f>SUM(AY94:BE94)</f>
        <v/>
      </c>
      <c r="AX94" s="734" t="n"/>
      <c r="AY94" s="735" t="n"/>
      <c r="AZ94" s="735" t="n"/>
      <c r="BA94" s="735" t="n"/>
      <c r="BB94" s="735" t="n"/>
      <c r="BC94" s="735" t="n"/>
      <c r="BD94" s="735" t="n"/>
      <c r="BE94" s="744" t="n"/>
      <c r="BF94" s="317" t="n"/>
      <c r="BG94" s="743" t="inlineStr">
        <is>
          <t>COMMERCIAL</t>
        </is>
      </c>
      <c r="BH94" s="736">
        <f>SUM(BI94:BP94)</f>
        <v/>
      </c>
      <c r="BI94" s="737">
        <f>+AX94/AW94</f>
        <v/>
      </c>
      <c r="BJ94" s="737">
        <f>+AY94/AW94</f>
        <v/>
      </c>
      <c r="BK94" s="737">
        <f>+AZ94/AW94</f>
        <v/>
      </c>
      <c r="BL94" s="737">
        <f>+BA94/AW94</f>
        <v/>
      </c>
      <c r="BM94" s="737">
        <f>+BB94/AW94</f>
        <v/>
      </c>
      <c r="BN94" s="737">
        <f>+BC94/AW94</f>
        <v/>
      </c>
      <c r="BO94" s="737">
        <f>+BD94/AW94</f>
        <v/>
      </c>
      <c r="BP94" s="746">
        <f>+BE94/AW94</f>
        <v/>
      </c>
      <c r="BR94" s="743" t="inlineStr">
        <is>
          <t>COMMERCIAL</t>
        </is>
      </c>
      <c r="BS94" s="2548">
        <f>+BT94/BT112</f>
        <v/>
      </c>
      <c r="BT94" s="734">
        <f>SUM(BV94:CB94)</f>
        <v/>
      </c>
      <c r="BU94" s="734" t="n"/>
      <c r="BV94" s="735" t="n"/>
      <c r="BW94" s="735" t="n"/>
      <c r="BX94" s="735" t="n"/>
      <c r="BY94" s="735" t="n"/>
      <c r="BZ94" s="735" t="n"/>
      <c r="CA94" s="735" t="n"/>
      <c r="CB94" s="744" t="n"/>
      <c r="CC94" s="317" t="n"/>
      <c r="CD94" s="743" t="inlineStr">
        <is>
          <t>COMMERCIAL</t>
        </is>
      </c>
      <c r="CE94" s="736">
        <f>SUM(CF94:CM94)</f>
        <v/>
      </c>
      <c r="CF94" s="737">
        <f>+BU94/BT94</f>
        <v/>
      </c>
      <c r="CG94" s="737">
        <f>+BV94/BT94</f>
        <v/>
      </c>
      <c r="CH94" s="737">
        <f>+BW94/BT94</f>
        <v/>
      </c>
      <c r="CI94" s="737">
        <f>+BX94/BT94</f>
        <v/>
      </c>
      <c r="CJ94" s="737">
        <f>+BY94/BT94</f>
        <v/>
      </c>
      <c r="CK94" s="737">
        <f>+BZ94/BT94</f>
        <v/>
      </c>
      <c r="CL94" s="737">
        <f>+CA94/BT94</f>
        <v/>
      </c>
      <c r="CM94" s="746">
        <f>+CB94/BT94</f>
        <v/>
      </c>
      <c r="CO94" s="743" t="inlineStr">
        <is>
          <t>COMMERCIAL</t>
        </is>
      </c>
      <c r="CP94" s="2548">
        <f>+CQ94/CQ112</f>
        <v/>
      </c>
      <c r="CQ94" s="734">
        <f>SUM(CS94:CY94)</f>
        <v/>
      </c>
      <c r="CR94" s="734" t="n"/>
      <c r="CS94" s="735" t="n"/>
      <c r="CT94" s="735" t="n"/>
      <c r="CU94" s="735" t="n"/>
      <c r="CV94" s="735" t="n"/>
      <c r="CW94" s="735" t="n"/>
      <c r="CX94" s="735" t="n"/>
      <c r="CY94" s="744" t="n"/>
      <c r="CZ94" s="317" t="n"/>
      <c r="DA94" s="743" t="inlineStr">
        <is>
          <t>COMMERCIAL</t>
        </is>
      </c>
      <c r="DB94" s="736">
        <f>SUM(DC94:DJ94)</f>
        <v/>
      </c>
      <c r="DC94" s="737">
        <f>+CR94/CQ94</f>
        <v/>
      </c>
      <c r="DD94" s="737">
        <f>+CS94/CQ94</f>
        <v/>
      </c>
      <c r="DE94" s="737">
        <f>+CT94/CQ94</f>
        <v/>
      </c>
      <c r="DF94" s="737">
        <f>+CU94/CQ94</f>
        <v/>
      </c>
      <c r="DG94" s="737">
        <f>+CV94/CQ94</f>
        <v/>
      </c>
      <c r="DH94" s="737">
        <f>+CW94/CQ94</f>
        <v/>
      </c>
      <c r="DI94" s="737">
        <f>+CX94/CQ94</f>
        <v/>
      </c>
      <c r="DJ94" s="746">
        <f>+CY94/CQ94</f>
        <v/>
      </c>
      <c r="DL94" s="743" t="inlineStr">
        <is>
          <t>COMMERCIAL</t>
        </is>
      </c>
      <c r="DM94" s="2548">
        <f>+DN94/DN112</f>
        <v/>
      </c>
      <c r="DN94" s="734">
        <f>SUM(DP94:DV94)</f>
        <v/>
      </c>
      <c r="DO94" s="734" t="n"/>
      <c r="DP94" s="735" t="n"/>
      <c r="DQ94" s="735" t="n"/>
      <c r="DR94" s="735" t="n"/>
      <c r="DS94" s="735" t="n"/>
      <c r="DT94" s="735" t="n"/>
      <c r="DU94" s="735" t="n"/>
      <c r="DV94" s="744" t="n"/>
      <c r="DW94" s="317" t="n"/>
      <c r="DX94" s="743" t="inlineStr">
        <is>
          <t>COMMERCIAL</t>
        </is>
      </c>
      <c r="DY94" s="736">
        <f>SUM(DZ94:EG94)</f>
        <v/>
      </c>
      <c r="DZ94" s="737">
        <f>+DO94/DN94</f>
        <v/>
      </c>
      <c r="EA94" s="737">
        <f>+DP94/DN94</f>
        <v/>
      </c>
      <c r="EB94" s="737">
        <f>+DQ94/DN94</f>
        <v/>
      </c>
      <c r="EC94" s="737">
        <f>+DR94/DN94</f>
        <v/>
      </c>
      <c r="ED94" s="737">
        <f>+DS94/DN94</f>
        <v/>
      </c>
      <c r="EE94" s="737">
        <f>+DT94/DN94</f>
        <v/>
      </c>
      <c r="EF94" s="737">
        <f>+DU94/DN94</f>
        <v/>
      </c>
      <c r="EG94" s="746">
        <f>+DV94/DN94</f>
        <v/>
      </c>
      <c r="EI94" s="743" t="inlineStr">
        <is>
          <t>COMMERCIAL</t>
        </is>
      </c>
      <c r="EJ94" s="2548">
        <f>+EK94/EK112</f>
        <v/>
      </c>
      <c r="EK94" s="734">
        <f>SUM(EM94:ES94)</f>
        <v/>
      </c>
      <c r="EL94" s="734" t="n"/>
      <c r="EM94" s="735" t="n"/>
      <c r="EN94" s="735" t="n"/>
      <c r="EO94" s="735" t="n"/>
      <c r="EP94" s="735" t="n"/>
      <c r="EQ94" s="735" t="n"/>
      <c r="ER94" s="735" t="n"/>
      <c r="ES94" s="744" t="n"/>
      <c r="ET94" s="317" t="n"/>
      <c r="EU94" s="743" t="inlineStr">
        <is>
          <t>COMMERCIAL</t>
        </is>
      </c>
      <c r="EV94" s="736">
        <f>SUM(EW94:FD94)</f>
        <v/>
      </c>
      <c r="EW94" s="737">
        <f>+EL94/EK94</f>
        <v/>
      </c>
      <c r="EX94" s="737">
        <f>+EM94/EK94</f>
        <v/>
      </c>
      <c r="EY94" s="737">
        <f>+EN94/EK94</f>
        <v/>
      </c>
      <c r="EZ94" s="737">
        <f>+EO94/EK94</f>
        <v/>
      </c>
      <c r="FA94" s="737">
        <f>+EP94/EK94</f>
        <v/>
      </c>
      <c r="FB94" s="737">
        <f>+EQ94/EK94</f>
        <v/>
      </c>
      <c r="FC94" s="737">
        <f>+ER94/EK94</f>
        <v/>
      </c>
      <c r="FD94" s="746">
        <f>+ES94/EK94</f>
        <v/>
      </c>
      <c r="FF94" s="743" t="inlineStr">
        <is>
          <t>COMMERCIAL</t>
        </is>
      </c>
      <c r="FG94" s="2548">
        <f>+FH94/FH112</f>
        <v/>
      </c>
      <c r="FH94" s="734">
        <f>SUM(FJ94:FP94)</f>
        <v/>
      </c>
      <c r="FI94" s="734" t="n"/>
      <c r="FJ94" s="735" t="n"/>
      <c r="FK94" s="735" t="n"/>
      <c r="FL94" s="735" t="n"/>
      <c r="FM94" s="735" t="n"/>
      <c r="FN94" s="735" t="n"/>
      <c r="FO94" s="735" t="n"/>
      <c r="FP94" s="744" t="n"/>
      <c r="FQ94" s="317" t="n"/>
      <c r="FR94" s="743" t="inlineStr">
        <is>
          <t>COMMERCIAL</t>
        </is>
      </c>
      <c r="FS94" s="736">
        <f>SUM(FT94:GA94)</f>
        <v/>
      </c>
      <c r="FT94" s="737">
        <f>+FI94/FH94</f>
        <v/>
      </c>
      <c r="FU94" s="737">
        <f>+FJ94/FH94</f>
        <v/>
      </c>
      <c r="FV94" s="737">
        <f>+FK94/FH94</f>
        <v/>
      </c>
      <c r="FW94" s="737">
        <f>+FL94/FH94</f>
        <v/>
      </c>
      <c r="FX94" s="737">
        <f>+FM94/FH94</f>
        <v/>
      </c>
      <c r="FY94" s="737">
        <f>+FN94/FH94</f>
        <v/>
      </c>
      <c r="FZ94" s="737">
        <f>+FO94/FH94</f>
        <v/>
      </c>
      <c r="GA94" s="746">
        <f>+FP94/FH94</f>
        <v/>
      </c>
      <c r="GC94" s="743" t="inlineStr">
        <is>
          <t>COMMERCIAL</t>
        </is>
      </c>
      <c r="GD94" s="2548">
        <f>+GE94/GE112</f>
        <v/>
      </c>
      <c r="GE94" s="734">
        <f>SUM(GG94:GM94)</f>
        <v/>
      </c>
      <c r="GF94" s="734" t="n"/>
      <c r="GG94" s="735" t="n"/>
      <c r="GH94" s="735" t="n"/>
      <c r="GI94" s="735" t="n"/>
      <c r="GJ94" s="735" t="n"/>
      <c r="GK94" s="735" t="n"/>
      <c r="GL94" s="735" t="n"/>
      <c r="GM94" s="744" t="n"/>
      <c r="GN94" s="317" t="n"/>
      <c r="GO94" s="743" t="inlineStr">
        <is>
          <t>COMMERCIAL</t>
        </is>
      </c>
      <c r="GP94" s="736">
        <f>SUM(GQ94:GX94)</f>
        <v/>
      </c>
      <c r="GQ94" s="737">
        <f>+GF94/GE94</f>
        <v/>
      </c>
      <c r="GR94" s="737">
        <f>+GG94/GE94</f>
        <v/>
      </c>
      <c r="GS94" s="737">
        <f>+GH94/GE94</f>
        <v/>
      </c>
      <c r="GT94" s="737">
        <f>+GI94/GE94</f>
        <v/>
      </c>
      <c r="GU94" s="737">
        <f>+GJ94/GE94</f>
        <v/>
      </c>
      <c r="GV94" s="737">
        <f>+GK94/GE94</f>
        <v/>
      </c>
      <c r="GW94" s="737">
        <f>+GL94/GE94</f>
        <v/>
      </c>
      <c r="GX94" s="746">
        <f>+GM94/GE94</f>
        <v/>
      </c>
      <c r="GZ94" s="743" t="inlineStr">
        <is>
          <t>COMMERCIAL</t>
        </is>
      </c>
      <c r="HA94" s="2548">
        <f>+HB94/HB112</f>
        <v/>
      </c>
      <c r="HB94" s="734">
        <f>SUM(HD94:HJ94)</f>
        <v/>
      </c>
      <c r="HC94" s="734" t="n"/>
      <c r="HD94" s="735" t="n"/>
      <c r="HE94" s="735" t="n"/>
      <c r="HF94" s="735" t="n"/>
      <c r="HG94" s="735" t="n"/>
      <c r="HH94" s="735" t="n"/>
      <c r="HI94" s="735" t="n"/>
      <c r="HJ94" s="744" t="n"/>
      <c r="HK94" s="317" t="n"/>
      <c r="HL94" s="743" t="inlineStr">
        <is>
          <t>COMMERCIAL</t>
        </is>
      </c>
      <c r="HM94" s="736">
        <f>SUM(HN94:HU94)</f>
        <v/>
      </c>
      <c r="HN94" s="737">
        <f>+HC94/HB94</f>
        <v/>
      </c>
      <c r="HO94" s="737">
        <f>+HD94/HB94</f>
        <v/>
      </c>
      <c r="HP94" s="737">
        <f>+HE94/HB94</f>
        <v/>
      </c>
      <c r="HQ94" s="737">
        <f>+HF94/HB94</f>
        <v/>
      </c>
      <c r="HR94" s="737">
        <f>+HG94/HB94</f>
        <v/>
      </c>
      <c r="HS94" s="737">
        <f>+HH94/HB94</f>
        <v/>
      </c>
      <c r="HT94" s="737">
        <f>+HI94/HB94</f>
        <v/>
      </c>
      <c r="HU94" s="746">
        <f>+HJ94/HB94</f>
        <v/>
      </c>
      <c r="HW94" s="743" t="inlineStr">
        <is>
          <t>COMMERCIAL</t>
        </is>
      </c>
      <c r="HX94" s="2548">
        <f>+HY94/HY112</f>
        <v/>
      </c>
      <c r="HY94" s="734">
        <f>SUM(IA94:IG94)</f>
        <v/>
      </c>
      <c r="HZ94" s="734" t="n"/>
      <c r="IA94" s="735" t="n"/>
      <c r="IB94" s="735" t="n"/>
      <c r="IC94" s="735" t="n"/>
      <c r="ID94" s="735" t="n"/>
      <c r="IE94" s="735" t="n"/>
      <c r="IF94" s="735" t="n"/>
      <c r="IG94" s="744" t="n"/>
      <c r="IH94" s="317" t="n"/>
      <c r="II94" s="743" t="inlineStr">
        <is>
          <t>COMMERCIAL</t>
        </is>
      </c>
      <c r="IJ94" s="736">
        <f>SUM(IK94:IR94)</f>
        <v/>
      </c>
      <c r="IK94" s="737">
        <f>+HZ94/HY94</f>
        <v/>
      </c>
      <c r="IL94" s="737">
        <f>+IA94/HY94</f>
        <v/>
      </c>
      <c r="IM94" s="737">
        <f>+IB94/HY94</f>
        <v/>
      </c>
      <c r="IN94" s="737">
        <f>+IC94/HY94</f>
        <v/>
      </c>
      <c r="IO94" s="737">
        <f>+ID94/HY94</f>
        <v/>
      </c>
      <c r="IP94" s="737">
        <f>+IE94/HY94</f>
        <v/>
      </c>
      <c r="IQ94" s="737">
        <f>+IF94/HY94</f>
        <v/>
      </c>
      <c r="IR94" s="746">
        <f>+IG94/HY94</f>
        <v/>
      </c>
      <c r="IT94" s="743" t="inlineStr">
        <is>
          <t>COMMERCIAL</t>
        </is>
      </c>
      <c r="IU94" s="2548">
        <f>+IV94/IV112</f>
        <v/>
      </c>
      <c r="IV94" s="734">
        <f>SUM(IX94:JD94)</f>
        <v/>
      </c>
      <c r="IW94" s="734" t="n"/>
      <c r="IX94" s="735" t="n"/>
      <c r="IY94" s="735" t="n"/>
      <c r="IZ94" s="735" t="n"/>
      <c r="JA94" s="735" t="n"/>
      <c r="JB94" s="735" t="n"/>
      <c r="JC94" s="735" t="n"/>
      <c r="JD94" s="744" t="n"/>
      <c r="JE94" s="317" t="n"/>
      <c r="JF94" s="743" t="inlineStr">
        <is>
          <t>COMMERCIAL</t>
        </is>
      </c>
      <c r="JG94" s="736">
        <f>SUM(JH94:JO94)</f>
        <v/>
      </c>
      <c r="JH94" s="737">
        <f>+IW94/IV94</f>
        <v/>
      </c>
      <c r="JI94" s="737">
        <f>+IX94/IV94</f>
        <v/>
      </c>
      <c r="JJ94" s="737">
        <f>+IY94/IV94</f>
        <v/>
      </c>
      <c r="JK94" s="737">
        <f>+IZ94/IV94</f>
        <v/>
      </c>
      <c r="JL94" s="737">
        <f>+JA94/IV94</f>
        <v/>
      </c>
      <c r="JM94" s="737">
        <f>+JB94/IV94</f>
        <v/>
      </c>
      <c r="JN94" s="737">
        <f>+JC94/IV94</f>
        <v/>
      </c>
      <c r="JO94" s="746">
        <f>+JD94/IV94</f>
        <v/>
      </c>
      <c r="JQ94" s="743" t="inlineStr">
        <is>
          <t>COMMERCIAL</t>
        </is>
      </c>
      <c r="JR94" s="2548">
        <f>+JS94/JS112</f>
        <v/>
      </c>
      <c r="JS94" s="734">
        <f>SUM(JU94:KA94)</f>
        <v/>
      </c>
      <c r="JT94" s="734" t="n"/>
      <c r="JU94" s="735" t="n"/>
      <c r="JV94" s="735" t="n"/>
      <c r="JW94" s="735" t="n"/>
      <c r="JX94" s="735" t="n"/>
      <c r="JY94" s="735" t="n"/>
      <c r="JZ94" s="735" t="n"/>
      <c r="KA94" s="744" t="n"/>
      <c r="KB94" s="317" t="n"/>
      <c r="KC94" s="743" t="inlineStr">
        <is>
          <t>COMMERCIAL</t>
        </is>
      </c>
      <c r="KD94" s="736">
        <f>SUM(KE94:KL94)</f>
        <v/>
      </c>
      <c r="KE94" s="737">
        <f>+JT94/JS94</f>
        <v/>
      </c>
      <c r="KF94" s="737">
        <f>+JU94/JS94</f>
        <v/>
      </c>
      <c r="KG94" s="737">
        <f>+JV94/JS94</f>
        <v/>
      </c>
      <c r="KH94" s="737">
        <f>+JW94/JS94</f>
        <v/>
      </c>
      <c r="KI94" s="737">
        <f>+JX94/JS94</f>
        <v/>
      </c>
      <c r="KJ94" s="737">
        <f>+JY94/JS94</f>
        <v/>
      </c>
      <c r="KK94" s="737">
        <f>+JZ94/JS94</f>
        <v/>
      </c>
      <c r="KL94" s="746">
        <f>+KA94/JS94</f>
        <v/>
      </c>
    </row>
    <row r="95" ht="15.5" customHeight="1">
      <c r="A95" s="743" t="inlineStr">
        <is>
          <t>GUARANTOR</t>
        </is>
      </c>
      <c r="B95" s="2548">
        <f>+C95/C112</f>
        <v/>
      </c>
      <c r="C95" s="734">
        <f>SUM(D95:K95)</f>
        <v/>
      </c>
      <c r="D95" s="734" t="n"/>
      <c r="E95" s="735" t="n"/>
      <c r="F95" s="735" t="n"/>
      <c r="G95" s="735" t="n"/>
      <c r="H95" s="735" t="n"/>
      <c r="I95" s="735" t="n"/>
      <c r="J95" s="735" t="n"/>
      <c r="K95" s="744" t="n"/>
      <c r="L95" s="317" t="n"/>
      <c r="M95" s="743" t="inlineStr">
        <is>
          <t>GUARANTOR</t>
        </is>
      </c>
      <c r="N95" s="736">
        <f>SUM(O95:V95)</f>
        <v/>
      </c>
      <c r="O95" s="737">
        <f>+D95/C95</f>
        <v/>
      </c>
      <c r="P95" s="737">
        <f>+E95/C95</f>
        <v/>
      </c>
      <c r="Q95" s="737">
        <f>+F95/C95</f>
        <v/>
      </c>
      <c r="R95" s="737">
        <f>+G95/C95</f>
        <v/>
      </c>
      <c r="S95" s="737">
        <f>+H95/C95</f>
        <v/>
      </c>
      <c r="T95" s="737">
        <f>+I95/C95</f>
        <v/>
      </c>
      <c r="U95" s="737">
        <f>+J95/C95</f>
        <v/>
      </c>
      <c r="V95" s="746">
        <f>+K95/C95</f>
        <v/>
      </c>
      <c r="X95" s="743" t="inlineStr">
        <is>
          <t>GUARANTOR</t>
        </is>
      </c>
      <c r="Y95" s="2548">
        <f>+Z95/Z112</f>
        <v/>
      </c>
      <c r="Z95" s="734">
        <f>SUM(AB95:AH95)</f>
        <v/>
      </c>
      <c r="AA95" s="734" t="n"/>
      <c r="AB95" s="735" t="n"/>
      <c r="AC95" s="735" t="n"/>
      <c r="AD95" s="735" t="n"/>
      <c r="AE95" s="735" t="n"/>
      <c r="AF95" s="735" t="n"/>
      <c r="AG95" s="735" t="n"/>
      <c r="AH95" s="744" t="n"/>
      <c r="AI95" s="317" t="n"/>
      <c r="AJ95" s="743" t="inlineStr">
        <is>
          <t>GUARANTOR</t>
        </is>
      </c>
      <c r="AK95" s="736">
        <f>SUM(AL95:AS95)</f>
        <v/>
      </c>
      <c r="AL95" s="737">
        <f>+AA95/Z95</f>
        <v/>
      </c>
      <c r="AM95" s="737">
        <f>+AB95/Z95</f>
        <v/>
      </c>
      <c r="AN95" s="737">
        <f>+AC95/Z95</f>
        <v/>
      </c>
      <c r="AO95" s="737">
        <f>+AD95/Z95</f>
        <v/>
      </c>
      <c r="AP95" s="737">
        <f>+AE95/Z95</f>
        <v/>
      </c>
      <c r="AQ95" s="737">
        <f>+AF95/Z95</f>
        <v/>
      </c>
      <c r="AR95" s="737">
        <f>+AG95/Z95</f>
        <v/>
      </c>
      <c r="AS95" s="746">
        <f>+AH95/Z95</f>
        <v/>
      </c>
      <c r="AU95" s="743" t="inlineStr">
        <is>
          <t>GUARANTOR</t>
        </is>
      </c>
      <c r="AV95" s="2548">
        <f>+AW95/AW112</f>
        <v/>
      </c>
      <c r="AW95" s="734">
        <f>SUM(AY95:BE95)</f>
        <v/>
      </c>
      <c r="AX95" s="734" t="n"/>
      <c r="AY95" s="735" t="n"/>
      <c r="AZ95" s="735" t="n"/>
      <c r="BA95" s="735" t="n"/>
      <c r="BB95" s="735" t="n"/>
      <c r="BC95" s="735" t="n"/>
      <c r="BD95" s="735" t="n"/>
      <c r="BE95" s="744" t="n"/>
      <c r="BF95" s="317" t="n"/>
      <c r="BG95" s="743" t="inlineStr">
        <is>
          <t>GUARANTOR</t>
        </is>
      </c>
      <c r="BH95" s="736">
        <f>SUM(BI95:BP95)</f>
        <v/>
      </c>
      <c r="BI95" s="737">
        <f>+AX95/AW95</f>
        <v/>
      </c>
      <c r="BJ95" s="737">
        <f>+AY95/AW95</f>
        <v/>
      </c>
      <c r="BK95" s="737">
        <f>+AZ95/AW95</f>
        <v/>
      </c>
      <c r="BL95" s="737">
        <f>+BA95/AW95</f>
        <v/>
      </c>
      <c r="BM95" s="737">
        <f>+BB95/AW95</f>
        <v/>
      </c>
      <c r="BN95" s="737">
        <f>+BC95/AW95</f>
        <v/>
      </c>
      <c r="BO95" s="737">
        <f>+BD95/AW95</f>
        <v/>
      </c>
      <c r="BP95" s="746">
        <f>+BE95/AW95</f>
        <v/>
      </c>
      <c r="BR95" s="743" t="inlineStr">
        <is>
          <t>GUARANTOR</t>
        </is>
      </c>
      <c r="BS95" s="2548">
        <f>+BT95/BT112</f>
        <v/>
      </c>
      <c r="BT95" s="734">
        <f>SUM(BV95:CB95)</f>
        <v/>
      </c>
      <c r="BU95" s="734" t="n"/>
      <c r="BV95" s="735" t="n"/>
      <c r="BW95" s="735" t="n"/>
      <c r="BX95" s="735" t="n"/>
      <c r="BY95" s="735" t="n"/>
      <c r="BZ95" s="735" t="n"/>
      <c r="CA95" s="735" t="n"/>
      <c r="CB95" s="744" t="n"/>
      <c r="CC95" s="317" t="n"/>
      <c r="CD95" s="743" t="inlineStr">
        <is>
          <t>GUARANTOR</t>
        </is>
      </c>
      <c r="CE95" s="736">
        <f>SUM(CF95:CM95)</f>
        <v/>
      </c>
      <c r="CF95" s="737">
        <f>+BU95/BT95</f>
        <v/>
      </c>
      <c r="CG95" s="737">
        <f>+BV95/BT95</f>
        <v/>
      </c>
      <c r="CH95" s="737">
        <f>+BW95/BT95</f>
        <v/>
      </c>
      <c r="CI95" s="737">
        <f>+BX95/BT95</f>
        <v/>
      </c>
      <c r="CJ95" s="737">
        <f>+BY95/BT95</f>
        <v/>
      </c>
      <c r="CK95" s="737">
        <f>+BZ95/BT95</f>
        <v/>
      </c>
      <c r="CL95" s="737">
        <f>+CA95/BT95</f>
        <v/>
      </c>
      <c r="CM95" s="746">
        <f>+CB95/BT95</f>
        <v/>
      </c>
      <c r="CO95" s="743" t="inlineStr">
        <is>
          <t>GUARANTOR</t>
        </is>
      </c>
      <c r="CP95" s="2548">
        <f>+CQ95/CQ112</f>
        <v/>
      </c>
      <c r="CQ95" s="734">
        <f>SUM(CS95:CY95)</f>
        <v/>
      </c>
      <c r="CR95" s="734" t="n"/>
      <c r="CS95" s="735" t="n"/>
      <c r="CT95" s="735" t="n"/>
      <c r="CU95" s="735" t="n"/>
      <c r="CV95" s="735" t="n"/>
      <c r="CW95" s="735" t="n"/>
      <c r="CX95" s="735" t="n"/>
      <c r="CY95" s="744" t="n"/>
      <c r="CZ95" s="317" t="n"/>
      <c r="DA95" s="743" t="inlineStr">
        <is>
          <t>GUARANTOR</t>
        </is>
      </c>
      <c r="DB95" s="736">
        <f>SUM(DC95:DJ95)</f>
        <v/>
      </c>
      <c r="DC95" s="737">
        <f>+CR95/CQ95</f>
        <v/>
      </c>
      <c r="DD95" s="737">
        <f>+CS95/CQ95</f>
        <v/>
      </c>
      <c r="DE95" s="737">
        <f>+CT95/CQ95</f>
        <v/>
      </c>
      <c r="DF95" s="737">
        <f>+CU95/CQ95</f>
        <v/>
      </c>
      <c r="DG95" s="737">
        <f>+CV95/CQ95</f>
        <v/>
      </c>
      <c r="DH95" s="737">
        <f>+CW95/CQ95</f>
        <v/>
      </c>
      <c r="DI95" s="737">
        <f>+CX95/CQ95</f>
        <v/>
      </c>
      <c r="DJ95" s="746">
        <f>+CY95/CQ95</f>
        <v/>
      </c>
      <c r="DL95" s="743" t="inlineStr">
        <is>
          <t>GUARANTOR</t>
        </is>
      </c>
      <c r="DM95" s="2548">
        <f>+DN95/DN112</f>
        <v/>
      </c>
      <c r="DN95" s="734">
        <f>SUM(DP95:DV95)</f>
        <v/>
      </c>
      <c r="DO95" s="734" t="n"/>
      <c r="DP95" s="735" t="n"/>
      <c r="DQ95" s="735" t="n"/>
      <c r="DR95" s="735" t="n"/>
      <c r="DS95" s="735" t="n"/>
      <c r="DT95" s="735" t="n"/>
      <c r="DU95" s="735" t="n"/>
      <c r="DV95" s="744" t="n"/>
      <c r="DW95" s="317" t="n"/>
      <c r="DX95" s="743" t="inlineStr">
        <is>
          <t>GUARANTOR</t>
        </is>
      </c>
      <c r="DY95" s="736">
        <f>SUM(DZ95:EG95)</f>
        <v/>
      </c>
      <c r="DZ95" s="737">
        <f>+DO95/DN95</f>
        <v/>
      </c>
      <c r="EA95" s="737">
        <f>+DP95/DN95</f>
        <v/>
      </c>
      <c r="EB95" s="737">
        <f>+DQ95/DN95</f>
        <v/>
      </c>
      <c r="EC95" s="737">
        <f>+DR95/DN95</f>
        <v/>
      </c>
      <c r="ED95" s="737">
        <f>+DS95/DN95</f>
        <v/>
      </c>
      <c r="EE95" s="737">
        <f>+DT95/DN95</f>
        <v/>
      </c>
      <c r="EF95" s="737">
        <f>+DU95/DN95</f>
        <v/>
      </c>
      <c r="EG95" s="746">
        <f>+DV95/DN95</f>
        <v/>
      </c>
      <c r="EI95" s="743" t="inlineStr">
        <is>
          <t>GUARANTOR</t>
        </is>
      </c>
      <c r="EJ95" s="2548">
        <f>+EK95/EK112</f>
        <v/>
      </c>
      <c r="EK95" s="734">
        <f>SUM(EM95:ES95)</f>
        <v/>
      </c>
      <c r="EL95" s="734" t="n"/>
      <c r="EM95" s="735" t="n"/>
      <c r="EN95" s="735" t="n"/>
      <c r="EO95" s="735" t="n"/>
      <c r="EP95" s="735" t="n"/>
      <c r="EQ95" s="735" t="n"/>
      <c r="ER95" s="735" t="n"/>
      <c r="ES95" s="744" t="n"/>
      <c r="ET95" s="317" t="n"/>
      <c r="EU95" s="743" t="inlineStr">
        <is>
          <t>GUARANTOR</t>
        </is>
      </c>
      <c r="EV95" s="736">
        <f>SUM(EW95:FD95)</f>
        <v/>
      </c>
      <c r="EW95" s="737">
        <f>+EL95/EK95</f>
        <v/>
      </c>
      <c r="EX95" s="737">
        <f>+EM95/EK95</f>
        <v/>
      </c>
      <c r="EY95" s="737">
        <f>+EN95/EK95</f>
        <v/>
      </c>
      <c r="EZ95" s="737">
        <f>+EO95/EK95</f>
        <v/>
      </c>
      <c r="FA95" s="737">
        <f>+EP95/EK95</f>
        <v/>
      </c>
      <c r="FB95" s="737">
        <f>+EQ95/EK95</f>
        <v/>
      </c>
      <c r="FC95" s="737">
        <f>+ER95/EK95</f>
        <v/>
      </c>
      <c r="FD95" s="746">
        <f>+ES95/EK95</f>
        <v/>
      </c>
      <c r="FF95" s="743" t="inlineStr">
        <is>
          <t>GUARANTOR</t>
        </is>
      </c>
      <c r="FG95" s="2548">
        <f>+FH95/FH112</f>
        <v/>
      </c>
      <c r="FH95" s="734">
        <f>SUM(FJ95:FP95)</f>
        <v/>
      </c>
      <c r="FI95" s="734" t="n"/>
      <c r="FJ95" s="735" t="n"/>
      <c r="FK95" s="735" t="n"/>
      <c r="FL95" s="735" t="n"/>
      <c r="FM95" s="735" t="n"/>
      <c r="FN95" s="735" t="n"/>
      <c r="FO95" s="735" t="n"/>
      <c r="FP95" s="744" t="n"/>
      <c r="FQ95" s="317" t="n"/>
      <c r="FR95" s="743" t="inlineStr">
        <is>
          <t>GUARANTOR</t>
        </is>
      </c>
      <c r="FS95" s="736">
        <f>SUM(FT95:GA95)</f>
        <v/>
      </c>
      <c r="FT95" s="737">
        <f>+FI95/FH95</f>
        <v/>
      </c>
      <c r="FU95" s="737">
        <f>+FJ95/FH95</f>
        <v/>
      </c>
      <c r="FV95" s="737">
        <f>+FK95/FH95</f>
        <v/>
      </c>
      <c r="FW95" s="737">
        <f>+FL95/FH95</f>
        <v/>
      </c>
      <c r="FX95" s="737">
        <f>+FM95/FH95</f>
        <v/>
      </c>
      <c r="FY95" s="737">
        <f>+FN95/FH95</f>
        <v/>
      </c>
      <c r="FZ95" s="737">
        <f>+FO95/FH95</f>
        <v/>
      </c>
      <c r="GA95" s="746">
        <f>+FP95/FH95</f>
        <v/>
      </c>
      <c r="GC95" s="743" t="inlineStr">
        <is>
          <t>GUARANTOR</t>
        </is>
      </c>
      <c r="GD95" s="2548">
        <f>+GE95/GE112</f>
        <v/>
      </c>
      <c r="GE95" s="734">
        <f>SUM(GG95:GM95)</f>
        <v/>
      </c>
      <c r="GF95" s="734" t="n"/>
      <c r="GG95" s="735" t="n"/>
      <c r="GH95" s="735" t="n"/>
      <c r="GI95" s="735" t="n"/>
      <c r="GJ95" s="735" t="n"/>
      <c r="GK95" s="735" t="n"/>
      <c r="GL95" s="735" t="n"/>
      <c r="GM95" s="744" t="n"/>
      <c r="GN95" s="317" t="n"/>
      <c r="GO95" s="743" t="inlineStr">
        <is>
          <t>GUARANTOR</t>
        </is>
      </c>
      <c r="GP95" s="736">
        <f>SUM(GQ95:GX95)</f>
        <v/>
      </c>
      <c r="GQ95" s="737">
        <f>+GF95/GE95</f>
        <v/>
      </c>
      <c r="GR95" s="737">
        <f>+GG95/GE95</f>
        <v/>
      </c>
      <c r="GS95" s="737">
        <f>+GH95/GE95</f>
        <v/>
      </c>
      <c r="GT95" s="737">
        <f>+GI95/GE95</f>
        <v/>
      </c>
      <c r="GU95" s="737">
        <f>+GJ95/GE95</f>
        <v/>
      </c>
      <c r="GV95" s="737">
        <f>+GK95/GE95</f>
        <v/>
      </c>
      <c r="GW95" s="737">
        <f>+GL95/GE95</f>
        <v/>
      </c>
      <c r="GX95" s="746">
        <f>+GM95/GE95</f>
        <v/>
      </c>
      <c r="GZ95" s="743" t="inlineStr">
        <is>
          <t>GUARANTOR</t>
        </is>
      </c>
      <c r="HA95" s="2548">
        <f>+HB95/HB112</f>
        <v/>
      </c>
      <c r="HB95" s="734">
        <f>SUM(HD95:HJ95)</f>
        <v/>
      </c>
      <c r="HC95" s="734" t="n"/>
      <c r="HD95" s="735" t="n"/>
      <c r="HE95" s="735" t="n"/>
      <c r="HF95" s="735" t="n"/>
      <c r="HG95" s="735" t="n"/>
      <c r="HH95" s="735" t="n"/>
      <c r="HI95" s="735" t="n"/>
      <c r="HJ95" s="744" t="n"/>
      <c r="HK95" s="317" t="n"/>
      <c r="HL95" s="743" t="inlineStr">
        <is>
          <t>GUARANTOR</t>
        </is>
      </c>
      <c r="HM95" s="736">
        <f>SUM(HN95:HU95)</f>
        <v/>
      </c>
      <c r="HN95" s="737">
        <f>+HC95/HB95</f>
        <v/>
      </c>
      <c r="HO95" s="737">
        <f>+HD95/HB95</f>
        <v/>
      </c>
      <c r="HP95" s="737">
        <f>+HE95/HB95</f>
        <v/>
      </c>
      <c r="HQ95" s="737">
        <f>+HF95/HB95</f>
        <v/>
      </c>
      <c r="HR95" s="737">
        <f>+HG95/HB95</f>
        <v/>
      </c>
      <c r="HS95" s="737">
        <f>+HH95/HB95</f>
        <v/>
      </c>
      <c r="HT95" s="737">
        <f>+HI95/HB95</f>
        <v/>
      </c>
      <c r="HU95" s="746">
        <f>+HJ95/HB95</f>
        <v/>
      </c>
      <c r="HW95" s="743" t="inlineStr">
        <is>
          <t>GUARANTOR</t>
        </is>
      </c>
      <c r="HX95" s="2548">
        <f>+HY95/HY112</f>
        <v/>
      </c>
      <c r="HY95" s="734">
        <f>SUM(IA95:IG95)</f>
        <v/>
      </c>
      <c r="HZ95" s="734" t="n"/>
      <c r="IA95" s="735" t="n"/>
      <c r="IB95" s="735" t="n"/>
      <c r="IC95" s="735" t="n"/>
      <c r="ID95" s="735" t="n"/>
      <c r="IE95" s="735" t="n"/>
      <c r="IF95" s="735" t="n"/>
      <c r="IG95" s="744" t="n"/>
      <c r="IH95" s="317" t="n"/>
      <c r="II95" s="743" t="inlineStr">
        <is>
          <t>GUARANTOR</t>
        </is>
      </c>
      <c r="IJ95" s="736">
        <f>SUM(IK95:IR95)</f>
        <v/>
      </c>
      <c r="IK95" s="737">
        <f>+HZ95/HY95</f>
        <v/>
      </c>
      <c r="IL95" s="737">
        <f>+IA95/HY95</f>
        <v/>
      </c>
      <c r="IM95" s="737">
        <f>+IB95/HY95</f>
        <v/>
      </c>
      <c r="IN95" s="737">
        <f>+IC95/HY95</f>
        <v/>
      </c>
      <c r="IO95" s="737">
        <f>+ID95/HY95</f>
        <v/>
      </c>
      <c r="IP95" s="737">
        <f>+IE95/HY95</f>
        <v/>
      </c>
      <c r="IQ95" s="737">
        <f>+IF95/HY95</f>
        <v/>
      </c>
      <c r="IR95" s="746">
        <f>+IG95/HY95</f>
        <v/>
      </c>
      <c r="IT95" s="743" t="inlineStr">
        <is>
          <t>GUARANTOR</t>
        </is>
      </c>
      <c r="IU95" s="2548">
        <f>+IV95/IV112</f>
        <v/>
      </c>
      <c r="IV95" s="734">
        <f>SUM(IX95:JD95)</f>
        <v/>
      </c>
      <c r="IW95" s="734" t="n"/>
      <c r="IX95" s="735" t="n"/>
      <c r="IY95" s="735" t="n"/>
      <c r="IZ95" s="735" t="n"/>
      <c r="JA95" s="735" t="n"/>
      <c r="JB95" s="735" t="n"/>
      <c r="JC95" s="735" t="n"/>
      <c r="JD95" s="744" t="n"/>
      <c r="JE95" s="317" t="n"/>
      <c r="JF95" s="743" t="inlineStr">
        <is>
          <t>GUARANTOR</t>
        </is>
      </c>
      <c r="JG95" s="736">
        <f>SUM(JH95:JO95)</f>
        <v/>
      </c>
      <c r="JH95" s="737">
        <f>+IW95/IV95</f>
        <v/>
      </c>
      <c r="JI95" s="737">
        <f>+IX95/IV95</f>
        <v/>
      </c>
      <c r="JJ95" s="737">
        <f>+IY95/IV95</f>
        <v/>
      </c>
      <c r="JK95" s="737">
        <f>+IZ95/IV95</f>
        <v/>
      </c>
      <c r="JL95" s="737">
        <f>+JA95/IV95</f>
        <v/>
      </c>
      <c r="JM95" s="737">
        <f>+JB95/IV95</f>
        <v/>
      </c>
      <c r="JN95" s="737">
        <f>+JC95/IV95</f>
        <v/>
      </c>
      <c r="JO95" s="746">
        <f>+JD95/IV95</f>
        <v/>
      </c>
      <c r="JQ95" s="743" t="inlineStr">
        <is>
          <t>GUARANTOR</t>
        </is>
      </c>
      <c r="JR95" s="2548">
        <f>+JS95/JS112</f>
        <v/>
      </c>
      <c r="JS95" s="734">
        <f>SUM(JU95:KA95)</f>
        <v/>
      </c>
      <c r="JT95" s="734" t="n"/>
      <c r="JU95" s="735" t="n"/>
      <c r="JV95" s="735" t="n"/>
      <c r="JW95" s="735" t="n"/>
      <c r="JX95" s="735" t="n"/>
      <c r="JY95" s="735" t="n"/>
      <c r="JZ95" s="735" t="n"/>
      <c r="KA95" s="744" t="n"/>
      <c r="KB95" s="317" t="n"/>
      <c r="KC95" s="743" t="inlineStr">
        <is>
          <t>GUARANTOR</t>
        </is>
      </c>
      <c r="KD95" s="736">
        <f>SUM(KE95:KL95)</f>
        <v/>
      </c>
      <c r="KE95" s="737">
        <f>+JT95/JS95</f>
        <v/>
      </c>
      <c r="KF95" s="737">
        <f>+JU95/JS95</f>
        <v/>
      </c>
      <c r="KG95" s="737">
        <f>+JV95/JS95</f>
        <v/>
      </c>
      <c r="KH95" s="737">
        <f>+JW95/JS95</f>
        <v/>
      </c>
      <c r="KI95" s="737">
        <f>+JX95/JS95</f>
        <v/>
      </c>
      <c r="KJ95" s="737">
        <f>+JY95/JS95</f>
        <v/>
      </c>
      <c r="KK95" s="737">
        <f>+JZ95/JS95</f>
        <v/>
      </c>
      <c r="KL95" s="746">
        <f>+KA95/JS95</f>
        <v/>
      </c>
    </row>
    <row r="96" ht="15.5" customHeight="1">
      <c r="A96" s="743" t="inlineStr">
        <is>
          <t>HEALTHCARE PRO</t>
        </is>
      </c>
      <c r="B96" s="2548">
        <f>+C96/C112</f>
        <v/>
      </c>
      <c r="C96" s="734">
        <f>SUM(D96:K96)</f>
        <v/>
      </c>
      <c r="D96" s="734" t="n"/>
      <c r="E96" s="735" t="n"/>
      <c r="F96" s="735" t="n"/>
      <c r="G96" s="735" t="n"/>
      <c r="H96" s="735" t="n"/>
      <c r="I96" s="735" t="n"/>
      <c r="J96" s="735" t="n"/>
      <c r="K96" s="744" t="n"/>
      <c r="L96" s="317" t="n"/>
      <c r="M96" s="743" t="inlineStr">
        <is>
          <t>HEALTHCARE PRO</t>
        </is>
      </c>
      <c r="N96" s="736">
        <f>SUM(O96:V96)</f>
        <v/>
      </c>
      <c r="O96" s="737">
        <f>+D96/C96</f>
        <v/>
      </c>
      <c r="P96" s="737">
        <f>+E96/C96</f>
        <v/>
      </c>
      <c r="Q96" s="737">
        <f>+F96/C96</f>
        <v/>
      </c>
      <c r="R96" s="737">
        <f>+G96/C96</f>
        <v/>
      </c>
      <c r="S96" s="737">
        <f>+H96/C96</f>
        <v/>
      </c>
      <c r="T96" s="737">
        <f>+I96/C96</f>
        <v/>
      </c>
      <c r="U96" s="737">
        <f>+J96/C96</f>
        <v/>
      </c>
      <c r="V96" s="746">
        <f>+K96/C96</f>
        <v/>
      </c>
      <c r="X96" s="743" t="inlineStr">
        <is>
          <t>HEALTHCARE PRO</t>
        </is>
      </c>
      <c r="Y96" s="2548">
        <f>+Z96/Z112</f>
        <v/>
      </c>
      <c r="Z96" s="734">
        <f>SUM(AB96:AH96)</f>
        <v/>
      </c>
      <c r="AA96" s="734" t="n"/>
      <c r="AB96" s="735" t="n"/>
      <c r="AC96" s="735" t="n"/>
      <c r="AD96" s="735" t="n"/>
      <c r="AE96" s="735" t="n"/>
      <c r="AF96" s="735" t="n"/>
      <c r="AG96" s="735" t="n"/>
      <c r="AH96" s="744" t="n"/>
      <c r="AI96" s="317" t="n"/>
      <c r="AJ96" s="743" t="inlineStr">
        <is>
          <t>HEALTHCARE PRO</t>
        </is>
      </c>
      <c r="AK96" s="736">
        <f>SUM(AL96:AS96)</f>
        <v/>
      </c>
      <c r="AL96" s="737">
        <f>+AA96/Z96</f>
        <v/>
      </c>
      <c r="AM96" s="737">
        <f>+AB96/Z96</f>
        <v/>
      </c>
      <c r="AN96" s="737">
        <f>+AC96/Z96</f>
        <v/>
      </c>
      <c r="AO96" s="737">
        <f>+AD96/Z96</f>
        <v/>
      </c>
      <c r="AP96" s="737">
        <f>+AE96/Z96</f>
        <v/>
      </c>
      <c r="AQ96" s="737">
        <f>+AF96/Z96</f>
        <v/>
      </c>
      <c r="AR96" s="737">
        <f>+AG96/Z96</f>
        <v/>
      </c>
      <c r="AS96" s="746">
        <f>+AH96/Z96</f>
        <v/>
      </c>
      <c r="AU96" s="743" t="inlineStr">
        <is>
          <t>HEALTHCARE PRO</t>
        </is>
      </c>
      <c r="AV96" s="2548">
        <f>+AW96/AW112</f>
        <v/>
      </c>
      <c r="AW96" s="734">
        <f>SUM(AY96:BE96)</f>
        <v/>
      </c>
      <c r="AX96" s="734" t="n"/>
      <c r="AY96" s="735" t="n"/>
      <c r="AZ96" s="735" t="n"/>
      <c r="BA96" s="735" t="n"/>
      <c r="BB96" s="735" t="n"/>
      <c r="BC96" s="735" t="n"/>
      <c r="BD96" s="735" t="n"/>
      <c r="BE96" s="744" t="n"/>
      <c r="BF96" s="317" t="n"/>
      <c r="BG96" s="743" t="inlineStr">
        <is>
          <t>HEALTHCARE PRO</t>
        </is>
      </c>
      <c r="BH96" s="736">
        <f>SUM(BI96:BP96)</f>
        <v/>
      </c>
      <c r="BI96" s="737">
        <f>+AX96/AW96</f>
        <v/>
      </c>
      <c r="BJ96" s="737">
        <f>+AY96/AW96</f>
        <v/>
      </c>
      <c r="BK96" s="737">
        <f>+AZ96/AW96</f>
        <v/>
      </c>
      <c r="BL96" s="737">
        <f>+BA96/AW96</f>
        <v/>
      </c>
      <c r="BM96" s="737">
        <f>+BB96/AW96</f>
        <v/>
      </c>
      <c r="BN96" s="737">
        <f>+BC96/AW96</f>
        <v/>
      </c>
      <c r="BO96" s="737">
        <f>+BD96/AW96</f>
        <v/>
      </c>
      <c r="BP96" s="746">
        <f>+BE96/AW96</f>
        <v/>
      </c>
      <c r="BR96" s="743" t="inlineStr">
        <is>
          <t>HEALTHCARE PRO</t>
        </is>
      </c>
      <c r="BS96" s="2548">
        <f>+BT96/BT112</f>
        <v/>
      </c>
      <c r="BT96" s="734">
        <f>SUM(BV96:CB96)</f>
        <v/>
      </c>
      <c r="BU96" s="734" t="n"/>
      <c r="BV96" s="735" t="n"/>
      <c r="BW96" s="735" t="n"/>
      <c r="BX96" s="735" t="n"/>
      <c r="BY96" s="735" t="n"/>
      <c r="BZ96" s="735" t="n"/>
      <c r="CA96" s="735" t="n"/>
      <c r="CB96" s="744" t="n"/>
      <c r="CC96" s="317" t="n"/>
      <c r="CD96" s="743" t="inlineStr">
        <is>
          <t>HEALTHCARE PRO</t>
        </is>
      </c>
      <c r="CE96" s="736">
        <f>SUM(CF96:CM96)</f>
        <v/>
      </c>
      <c r="CF96" s="737">
        <f>+BU96/BT96</f>
        <v/>
      </c>
      <c r="CG96" s="737">
        <f>+BV96/BT96</f>
        <v/>
      </c>
      <c r="CH96" s="737">
        <f>+BW96/BT96</f>
        <v/>
      </c>
      <c r="CI96" s="737">
        <f>+BX96/BT96</f>
        <v/>
      </c>
      <c r="CJ96" s="737">
        <f>+BY96/BT96</f>
        <v/>
      </c>
      <c r="CK96" s="737">
        <f>+BZ96/BT96</f>
        <v/>
      </c>
      <c r="CL96" s="737">
        <f>+CA96/BT96</f>
        <v/>
      </c>
      <c r="CM96" s="746">
        <f>+CB96/BT96</f>
        <v/>
      </c>
      <c r="CO96" s="743" t="inlineStr">
        <is>
          <t>HEALTHCARE PRO</t>
        </is>
      </c>
      <c r="CP96" s="2548">
        <f>+CQ96/CQ112</f>
        <v/>
      </c>
      <c r="CQ96" s="734">
        <f>SUM(CS96:CY96)</f>
        <v/>
      </c>
      <c r="CR96" s="734" t="n"/>
      <c r="CS96" s="735" t="n"/>
      <c r="CT96" s="735" t="n"/>
      <c r="CU96" s="735" t="n"/>
      <c r="CV96" s="735" t="n"/>
      <c r="CW96" s="735" t="n"/>
      <c r="CX96" s="735" t="n"/>
      <c r="CY96" s="744" t="n"/>
      <c r="CZ96" s="317" t="n"/>
      <c r="DA96" s="743" t="inlineStr">
        <is>
          <t>HEALTHCARE PRO</t>
        </is>
      </c>
      <c r="DB96" s="736">
        <f>SUM(DC96:DJ96)</f>
        <v/>
      </c>
      <c r="DC96" s="737">
        <f>+CR96/CQ96</f>
        <v/>
      </c>
      <c r="DD96" s="737">
        <f>+CS96/CQ96</f>
        <v/>
      </c>
      <c r="DE96" s="737">
        <f>+CT96/CQ96</f>
        <v/>
      </c>
      <c r="DF96" s="737">
        <f>+CU96/CQ96</f>
        <v/>
      </c>
      <c r="DG96" s="737">
        <f>+CV96/CQ96</f>
        <v/>
      </c>
      <c r="DH96" s="737">
        <f>+CW96/CQ96</f>
        <v/>
      </c>
      <c r="DI96" s="737">
        <f>+CX96/CQ96</f>
        <v/>
      </c>
      <c r="DJ96" s="746">
        <f>+CY96/CQ96</f>
        <v/>
      </c>
      <c r="DL96" s="743" t="inlineStr">
        <is>
          <t>HEALTHCARE PRO</t>
        </is>
      </c>
      <c r="DM96" s="2548">
        <f>+DN96/DN112</f>
        <v/>
      </c>
      <c r="DN96" s="734">
        <f>SUM(DP96:DV96)</f>
        <v/>
      </c>
      <c r="DO96" s="734" t="n"/>
      <c r="DP96" s="735" t="n"/>
      <c r="DQ96" s="735" t="n"/>
      <c r="DR96" s="735" t="n"/>
      <c r="DS96" s="735" t="n"/>
      <c r="DT96" s="735" t="n"/>
      <c r="DU96" s="735" t="n"/>
      <c r="DV96" s="744" t="n"/>
      <c r="DW96" s="317" t="n"/>
      <c r="DX96" s="743" t="inlineStr">
        <is>
          <t>HEALTHCARE PRO</t>
        </is>
      </c>
      <c r="DY96" s="736">
        <f>SUM(DZ96:EG96)</f>
        <v/>
      </c>
      <c r="DZ96" s="737">
        <f>+DO96/DN96</f>
        <v/>
      </c>
      <c r="EA96" s="737">
        <f>+DP96/DN96</f>
        <v/>
      </c>
      <c r="EB96" s="737">
        <f>+DQ96/DN96</f>
        <v/>
      </c>
      <c r="EC96" s="737">
        <f>+DR96/DN96</f>
        <v/>
      </c>
      <c r="ED96" s="737">
        <f>+DS96/DN96</f>
        <v/>
      </c>
      <c r="EE96" s="737">
        <f>+DT96/DN96</f>
        <v/>
      </c>
      <c r="EF96" s="737">
        <f>+DU96/DN96</f>
        <v/>
      </c>
      <c r="EG96" s="746">
        <f>+DV96/DN96</f>
        <v/>
      </c>
      <c r="EI96" s="743" t="inlineStr">
        <is>
          <t>HEALTHCARE PRO</t>
        </is>
      </c>
      <c r="EJ96" s="2548">
        <f>+EK96/EK112</f>
        <v/>
      </c>
      <c r="EK96" s="734">
        <f>SUM(EM96:ES96)</f>
        <v/>
      </c>
      <c r="EL96" s="734" t="n"/>
      <c r="EM96" s="735" t="n"/>
      <c r="EN96" s="735" t="n"/>
      <c r="EO96" s="735" t="n"/>
      <c r="EP96" s="735" t="n"/>
      <c r="EQ96" s="735" t="n"/>
      <c r="ER96" s="735" t="n"/>
      <c r="ES96" s="744" t="n"/>
      <c r="ET96" s="317" t="n"/>
      <c r="EU96" s="743" t="inlineStr">
        <is>
          <t>HEALTHCARE PRO</t>
        </is>
      </c>
      <c r="EV96" s="736">
        <f>SUM(EW96:FD96)</f>
        <v/>
      </c>
      <c r="EW96" s="737">
        <f>+EL96/EK96</f>
        <v/>
      </c>
      <c r="EX96" s="737">
        <f>+EM96/EK96</f>
        <v/>
      </c>
      <c r="EY96" s="737">
        <f>+EN96/EK96</f>
        <v/>
      </c>
      <c r="EZ96" s="737">
        <f>+EO96/EK96</f>
        <v/>
      </c>
      <c r="FA96" s="737">
        <f>+EP96/EK96</f>
        <v/>
      </c>
      <c r="FB96" s="737">
        <f>+EQ96/EK96</f>
        <v/>
      </c>
      <c r="FC96" s="737">
        <f>+ER96/EK96</f>
        <v/>
      </c>
      <c r="FD96" s="746">
        <f>+ES96/EK96</f>
        <v/>
      </c>
      <c r="FF96" s="743" t="inlineStr">
        <is>
          <t>HEALTHCARE PRO</t>
        </is>
      </c>
      <c r="FG96" s="2548">
        <f>+FH96/FH112</f>
        <v/>
      </c>
      <c r="FH96" s="734">
        <f>SUM(FJ96:FP96)</f>
        <v/>
      </c>
      <c r="FI96" s="734" t="n"/>
      <c r="FJ96" s="735" t="n"/>
      <c r="FK96" s="735" t="n"/>
      <c r="FL96" s="735" t="n"/>
      <c r="FM96" s="735" t="n"/>
      <c r="FN96" s="735" t="n"/>
      <c r="FO96" s="735" t="n"/>
      <c r="FP96" s="744" t="n"/>
      <c r="FQ96" s="317" t="n"/>
      <c r="FR96" s="743" t="inlineStr">
        <is>
          <t>HEALTHCARE PRO</t>
        </is>
      </c>
      <c r="FS96" s="736">
        <f>SUM(FT96:GA96)</f>
        <v/>
      </c>
      <c r="FT96" s="737">
        <f>+FI96/FH96</f>
        <v/>
      </c>
      <c r="FU96" s="737">
        <f>+FJ96/FH96</f>
        <v/>
      </c>
      <c r="FV96" s="737">
        <f>+FK96/FH96</f>
        <v/>
      </c>
      <c r="FW96" s="737">
        <f>+FL96/FH96</f>
        <v/>
      </c>
      <c r="FX96" s="737">
        <f>+FM96/FH96</f>
        <v/>
      </c>
      <c r="FY96" s="737">
        <f>+FN96/FH96</f>
        <v/>
      </c>
      <c r="FZ96" s="737">
        <f>+FO96/FH96</f>
        <v/>
      </c>
      <c r="GA96" s="746">
        <f>+FP96/FH96</f>
        <v/>
      </c>
      <c r="GC96" s="743" t="inlineStr">
        <is>
          <t>HEALTHCARE PRO</t>
        </is>
      </c>
      <c r="GD96" s="2548">
        <f>+GE96/GE112</f>
        <v/>
      </c>
      <c r="GE96" s="734">
        <f>SUM(GG96:GM96)</f>
        <v/>
      </c>
      <c r="GF96" s="734" t="n"/>
      <c r="GG96" s="735" t="n"/>
      <c r="GH96" s="735" t="n"/>
      <c r="GI96" s="735" t="n"/>
      <c r="GJ96" s="735" t="n"/>
      <c r="GK96" s="735" t="n"/>
      <c r="GL96" s="735" t="n"/>
      <c r="GM96" s="744" t="n"/>
      <c r="GN96" s="317" t="n"/>
      <c r="GO96" s="743" t="inlineStr">
        <is>
          <t>HEALTHCARE PRO</t>
        </is>
      </c>
      <c r="GP96" s="736">
        <f>SUM(GQ96:GX96)</f>
        <v/>
      </c>
      <c r="GQ96" s="737">
        <f>+GF96/GE96</f>
        <v/>
      </c>
      <c r="GR96" s="737">
        <f>+GG96/GE96</f>
        <v/>
      </c>
      <c r="GS96" s="737">
        <f>+GH96/GE96</f>
        <v/>
      </c>
      <c r="GT96" s="737">
        <f>+GI96/GE96</f>
        <v/>
      </c>
      <c r="GU96" s="737">
        <f>+GJ96/GE96</f>
        <v/>
      </c>
      <c r="GV96" s="737">
        <f>+GK96/GE96</f>
        <v/>
      </c>
      <c r="GW96" s="737">
        <f>+GL96/GE96</f>
        <v/>
      </c>
      <c r="GX96" s="746">
        <f>+GM96/GE96</f>
        <v/>
      </c>
      <c r="GZ96" s="743" t="inlineStr">
        <is>
          <t>HEALTHCARE PRO</t>
        </is>
      </c>
      <c r="HA96" s="2548">
        <f>+HB96/HB112</f>
        <v/>
      </c>
      <c r="HB96" s="734">
        <f>SUM(HD96:HJ96)</f>
        <v/>
      </c>
      <c r="HC96" s="734" t="n"/>
      <c r="HD96" s="735" t="n"/>
      <c r="HE96" s="735" t="n"/>
      <c r="HF96" s="735" t="n"/>
      <c r="HG96" s="735" t="n"/>
      <c r="HH96" s="735" t="n"/>
      <c r="HI96" s="735" t="n"/>
      <c r="HJ96" s="744" t="n"/>
      <c r="HK96" s="317" t="n"/>
      <c r="HL96" s="743" t="inlineStr">
        <is>
          <t>HEALTHCARE PRO</t>
        </is>
      </c>
      <c r="HM96" s="736">
        <f>SUM(HN96:HU96)</f>
        <v/>
      </c>
      <c r="HN96" s="737">
        <f>+HC96/HB96</f>
        <v/>
      </c>
      <c r="HO96" s="737">
        <f>+HD96/HB96</f>
        <v/>
      </c>
      <c r="HP96" s="737">
        <f>+HE96/HB96</f>
        <v/>
      </c>
      <c r="HQ96" s="737">
        <f>+HF96/HB96</f>
        <v/>
      </c>
      <c r="HR96" s="737">
        <f>+HG96/HB96</f>
        <v/>
      </c>
      <c r="HS96" s="737">
        <f>+HH96/HB96</f>
        <v/>
      </c>
      <c r="HT96" s="737">
        <f>+HI96/HB96</f>
        <v/>
      </c>
      <c r="HU96" s="746">
        <f>+HJ96/HB96</f>
        <v/>
      </c>
      <c r="HW96" s="743" t="inlineStr">
        <is>
          <t>HEALTHCARE PRO</t>
        </is>
      </c>
      <c r="HX96" s="2548">
        <f>+HY96/HY112</f>
        <v/>
      </c>
      <c r="HY96" s="734">
        <f>SUM(IA96:IG96)</f>
        <v/>
      </c>
      <c r="HZ96" s="734" t="n"/>
      <c r="IA96" s="735" t="n"/>
      <c r="IB96" s="735" t="n"/>
      <c r="IC96" s="735" t="n"/>
      <c r="ID96" s="735" t="n"/>
      <c r="IE96" s="735" t="n"/>
      <c r="IF96" s="735" t="n"/>
      <c r="IG96" s="744" t="n"/>
      <c r="IH96" s="317" t="n"/>
      <c r="II96" s="743" t="inlineStr">
        <is>
          <t>HEALTHCARE PRO</t>
        </is>
      </c>
      <c r="IJ96" s="736">
        <f>SUM(IK96:IR96)</f>
        <v/>
      </c>
      <c r="IK96" s="737">
        <f>+HZ96/HY96</f>
        <v/>
      </c>
      <c r="IL96" s="737">
        <f>+IA96/HY96</f>
        <v/>
      </c>
      <c r="IM96" s="737">
        <f>+IB96/HY96</f>
        <v/>
      </c>
      <c r="IN96" s="737">
        <f>+IC96/HY96</f>
        <v/>
      </c>
      <c r="IO96" s="737">
        <f>+ID96/HY96</f>
        <v/>
      </c>
      <c r="IP96" s="737">
        <f>+IE96/HY96</f>
        <v/>
      </c>
      <c r="IQ96" s="737">
        <f>+IF96/HY96</f>
        <v/>
      </c>
      <c r="IR96" s="746">
        <f>+IG96/HY96</f>
        <v/>
      </c>
      <c r="IT96" s="743" t="inlineStr">
        <is>
          <t>HEALTHCARE PRO</t>
        </is>
      </c>
      <c r="IU96" s="2548">
        <f>+IV96/IV112</f>
        <v/>
      </c>
      <c r="IV96" s="734">
        <f>SUM(IX96:JD96)</f>
        <v/>
      </c>
      <c r="IW96" s="734" t="n"/>
      <c r="IX96" s="735" t="n"/>
      <c r="IY96" s="735" t="n"/>
      <c r="IZ96" s="735" t="n"/>
      <c r="JA96" s="735" t="n"/>
      <c r="JB96" s="735" t="n"/>
      <c r="JC96" s="735" t="n"/>
      <c r="JD96" s="744" t="n"/>
      <c r="JE96" s="317" t="n"/>
      <c r="JF96" s="743" t="inlineStr">
        <is>
          <t>HEALTHCARE PRO</t>
        </is>
      </c>
      <c r="JG96" s="736">
        <f>SUM(JH96:JO96)</f>
        <v/>
      </c>
      <c r="JH96" s="737">
        <f>+IW96/IV96</f>
        <v/>
      </c>
      <c r="JI96" s="737">
        <f>+IX96/IV96</f>
        <v/>
      </c>
      <c r="JJ96" s="737">
        <f>+IY96/IV96</f>
        <v/>
      </c>
      <c r="JK96" s="737">
        <f>+IZ96/IV96</f>
        <v/>
      </c>
      <c r="JL96" s="737">
        <f>+JA96/IV96</f>
        <v/>
      </c>
      <c r="JM96" s="737">
        <f>+JB96/IV96</f>
        <v/>
      </c>
      <c r="JN96" s="737">
        <f>+JC96/IV96</f>
        <v/>
      </c>
      <c r="JO96" s="746">
        <f>+JD96/IV96</f>
        <v/>
      </c>
      <c r="JQ96" s="743" t="inlineStr">
        <is>
          <t>HEALTHCARE PRO</t>
        </is>
      </c>
      <c r="JR96" s="2548">
        <f>+JS96/JS112</f>
        <v/>
      </c>
      <c r="JS96" s="734">
        <f>SUM(JU96:KA96)</f>
        <v/>
      </c>
      <c r="JT96" s="734" t="n"/>
      <c r="JU96" s="735" t="n"/>
      <c r="JV96" s="735" t="n"/>
      <c r="JW96" s="735" t="n"/>
      <c r="JX96" s="735" t="n"/>
      <c r="JY96" s="735" t="n"/>
      <c r="JZ96" s="735" t="n"/>
      <c r="KA96" s="744" t="n"/>
      <c r="KB96" s="317" t="n"/>
      <c r="KC96" s="743" t="inlineStr">
        <is>
          <t>HEALTHCARE PRO</t>
        </is>
      </c>
      <c r="KD96" s="736">
        <f>SUM(KE96:KL96)</f>
        <v/>
      </c>
      <c r="KE96" s="737">
        <f>+JT96/JS96</f>
        <v/>
      </c>
      <c r="KF96" s="737">
        <f>+JU96/JS96</f>
        <v/>
      </c>
      <c r="KG96" s="737">
        <f>+JV96/JS96</f>
        <v/>
      </c>
      <c r="KH96" s="737">
        <f>+JW96/JS96</f>
        <v/>
      </c>
      <c r="KI96" s="737">
        <f>+JX96/JS96</f>
        <v/>
      </c>
      <c r="KJ96" s="737">
        <f>+JY96/JS96</f>
        <v/>
      </c>
      <c r="KK96" s="737">
        <f>+JZ96/JS96</f>
        <v/>
      </c>
      <c r="KL96" s="746">
        <f>+KA96/JS96</f>
        <v/>
      </c>
    </row>
    <row r="97" ht="15.5" customHeight="1">
      <c r="A97" s="743" t="inlineStr">
        <is>
          <t>HMO MEDICAID</t>
        </is>
      </c>
      <c r="B97" s="2548">
        <f>+C97/C112</f>
        <v/>
      </c>
      <c r="C97" s="734">
        <f>SUM(D97:K97)</f>
        <v/>
      </c>
      <c r="D97" s="734" t="n"/>
      <c r="E97" s="735" t="n"/>
      <c r="F97" s="735" t="n"/>
      <c r="G97" s="735" t="n"/>
      <c r="H97" s="735" t="n"/>
      <c r="I97" s="735" t="n"/>
      <c r="J97" s="735" t="n"/>
      <c r="K97" s="744" t="n"/>
      <c r="M97" s="743" t="inlineStr">
        <is>
          <t>HMO MEDICAID</t>
        </is>
      </c>
      <c r="N97" s="736">
        <f>SUM(O97:V97)</f>
        <v/>
      </c>
      <c r="O97" s="737">
        <f>+D97/C97</f>
        <v/>
      </c>
      <c r="P97" s="737">
        <f>+E97/C97</f>
        <v/>
      </c>
      <c r="Q97" s="737">
        <f>+F97/C97</f>
        <v/>
      </c>
      <c r="R97" s="737">
        <f>+G97/C97</f>
        <v/>
      </c>
      <c r="S97" s="737">
        <f>+H97/C97</f>
        <v/>
      </c>
      <c r="T97" s="737">
        <f>+I97/C97</f>
        <v/>
      </c>
      <c r="U97" s="737">
        <f>+J97/C97</f>
        <v/>
      </c>
      <c r="V97" s="746">
        <f>+K97/C97</f>
        <v/>
      </c>
      <c r="X97" s="743" t="inlineStr">
        <is>
          <t>HMO MEDICAID</t>
        </is>
      </c>
      <c r="Y97" s="2548">
        <f>+Z97/Z112</f>
        <v/>
      </c>
      <c r="Z97" s="734">
        <f>SUM(AB97:AH97)</f>
        <v/>
      </c>
      <c r="AA97" s="734" t="n"/>
      <c r="AB97" s="735" t="n"/>
      <c r="AC97" s="735" t="n"/>
      <c r="AD97" s="735" t="n"/>
      <c r="AE97" s="735" t="n"/>
      <c r="AF97" s="735" t="n"/>
      <c r="AG97" s="735" t="n"/>
      <c r="AH97" s="744" t="n"/>
      <c r="AJ97" s="743" t="inlineStr">
        <is>
          <t>HMO MEDICAID</t>
        </is>
      </c>
      <c r="AK97" s="736">
        <f>SUM(AL97:AS97)</f>
        <v/>
      </c>
      <c r="AL97" s="737">
        <f>+AA97/Z97</f>
        <v/>
      </c>
      <c r="AM97" s="737">
        <f>+AB97/Z97</f>
        <v/>
      </c>
      <c r="AN97" s="737">
        <f>+AC97/Z97</f>
        <v/>
      </c>
      <c r="AO97" s="737">
        <f>+AD97/Z97</f>
        <v/>
      </c>
      <c r="AP97" s="737">
        <f>+AE97/Z97</f>
        <v/>
      </c>
      <c r="AQ97" s="737">
        <f>+AF97/Z97</f>
        <v/>
      </c>
      <c r="AR97" s="737">
        <f>+AG97/Z97</f>
        <v/>
      </c>
      <c r="AS97" s="746">
        <f>+AH97/Z97</f>
        <v/>
      </c>
      <c r="AU97" s="743" t="inlineStr">
        <is>
          <t>HMO MEDICAID</t>
        </is>
      </c>
      <c r="AV97" s="2548">
        <f>+AW97/AW112</f>
        <v/>
      </c>
      <c r="AW97" s="734">
        <f>SUM(AY97:BE97)</f>
        <v/>
      </c>
      <c r="AX97" s="734" t="n"/>
      <c r="AY97" s="735" t="n"/>
      <c r="AZ97" s="735" t="n"/>
      <c r="BA97" s="735" t="n"/>
      <c r="BB97" s="735" t="n"/>
      <c r="BC97" s="735" t="n"/>
      <c r="BD97" s="735" t="n"/>
      <c r="BE97" s="744" t="n"/>
      <c r="BG97" s="743" t="inlineStr">
        <is>
          <t>HMO MEDICAID</t>
        </is>
      </c>
      <c r="BH97" s="736">
        <f>SUM(BI97:BP97)</f>
        <v/>
      </c>
      <c r="BI97" s="737">
        <f>+AX97/AW97</f>
        <v/>
      </c>
      <c r="BJ97" s="737">
        <f>+AY97/AW97</f>
        <v/>
      </c>
      <c r="BK97" s="737">
        <f>+AZ97/AW97</f>
        <v/>
      </c>
      <c r="BL97" s="737">
        <f>+BA97/AW97</f>
        <v/>
      </c>
      <c r="BM97" s="737">
        <f>+BB97/AW97</f>
        <v/>
      </c>
      <c r="BN97" s="737">
        <f>+BC97/AW97</f>
        <v/>
      </c>
      <c r="BO97" s="737">
        <f>+BD97/AW97</f>
        <v/>
      </c>
      <c r="BP97" s="746">
        <f>+BE97/AW97</f>
        <v/>
      </c>
      <c r="BR97" s="743" t="inlineStr">
        <is>
          <t>HMO MEDICAID</t>
        </is>
      </c>
      <c r="BS97" s="2548">
        <f>+BT97/BT112</f>
        <v/>
      </c>
      <c r="BT97" s="734">
        <f>SUM(BV97:CB97)</f>
        <v/>
      </c>
      <c r="BU97" s="734" t="n"/>
      <c r="BV97" s="735" t="n"/>
      <c r="BW97" s="735" t="n"/>
      <c r="BX97" s="735" t="n"/>
      <c r="BY97" s="735" t="n"/>
      <c r="BZ97" s="735" t="n"/>
      <c r="CA97" s="735" t="n"/>
      <c r="CB97" s="744" t="n"/>
      <c r="CD97" s="743" t="inlineStr">
        <is>
          <t>HMO MEDICAID</t>
        </is>
      </c>
      <c r="CE97" s="736">
        <f>SUM(CF97:CM97)</f>
        <v/>
      </c>
      <c r="CF97" s="737">
        <f>+BU97/BT97</f>
        <v/>
      </c>
      <c r="CG97" s="737">
        <f>+BV97/BT97</f>
        <v/>
      </c>
      <c r="CH97" s="737">
        <f>+BW97/BT97</f>
        <v/>
      </c>
      <c r="CI97" s="737">
        <f>+BX97/BT97</f>
        <v/>
      </c>
      <c r="CJ97" s="737">
        <f>+BY97/BT97</f>
        <v/>
      </c>
      <c r="CK97" s="737">
        <f>+BZ97/BT97</f>
        <v/>
      </c>
      <c r="CL97" s="737">
        <f>+CA97/BT97</f>
        <v/>
      </c>
      <c r="CM97" s="746">
        <f>+CB97/BT97</f>
        <v/>
      </c>
      <c r="CO97" s="743" t="inlineStr">
        <is>
          <t>HMO MEDICAID</t>
        </is>
      </c>
      <c r="CP97" s="2548">
        <f>+CQ97/CQ112</f>
        <v/>
      </c>
      <c r="CQ97" s="734">
        <f>SUM(CS97:CY97)</f>
        <v/>
      </c>
      <c r="CR97" s="734" t="n"/>
      <c r="CS97" s="735" t="n"/>
      <c r="CT97" s="735" t="n"/>
      <c r="CU97" s="735" t="n"/>
      <c r="CV97" s="735" t="n"/>
      <c r="CW97" s="735" t="n"/>
      <c r="CX97" s="735" t="n"/>
      <c r="CY97" s="744" t="n"/>
      <c r="DA97" s="743" t="inlineStr">
        <is>
          <t>HMO MEDICAID</t>
        </is>
      </c>
      <c r="DB97" s="736">
        <f>SUM(DC97:DJ97)</f>
        <v/>
      </c>
      <c r="DC97" s="737">
        <f>+CR97/CQ97</f>
        <v/>
      </c>
      <c r="DD97" s="737">
        <f>+CS97/CQ97</f>
        <v/>
      </c>
      <c r="DE97" s="737">
        <f>+CT97/CQ97</f>
        <v/>
      </c>
      <c r="DF97" s="737">
        <f>+CU97/CQ97</f>
        <v/>
      </c>
      <c r="DG97" s="737">
        <f>+CV97/CQ97</f>
        <v/>
      </c>
      <c r="DH97" s="737">
        <f>+CW97/CQ97</f>
        <v/>
      </c>
      <c r="DI97" s="737">
        <f>+CX97/CQ97</f>
        <v/>
      </c>
      <c r="DJ97" s="746">
        <f>+CY97/CQ97</f>
        <v/>
      </c>
      <c r="DL97" s="743" t="inlineStr">
        <is>
          <t>HMO MEDICAID</t>
        </is>
      </c>
      <c r="DM97" s="2548">
        <f>+DN97/DN112</f>
        <v/>
      </c>
      <c r="DN97" s="734">
        <f>SUM(DP97:DV97)</f>
        <v/>
      </c>
      <c r="DO97" s="734" t="n"/>
      <c r="DP97" s="735" t="n"/>
      <c r="DQ97" s="735" t="n"/>
      <c r="DR97" s="735" t="n"/>
      <c r="DS97" s="735" t="n"/>
      <c r="DT97" s="735" t="n"/>
      <c r="DU97" s="735" t="n"/>
      <c r="DV97" s="744" t="n"/>
      <c r="DX97" s="743" t="inlineStr">
        <is>
          <t>HMO MEDICAID</t>
        </is>
      </c>
      <c r="DY97" s="736">
        <f>SUM(DZ97:EG97)</f>
        <v/>
      </c>
      <c r="DZ97" s="737">
        <f>+DO97/DN97</f>
        <v/>
      </c>
      <c r="EA97" s="737">
        <f>+DP97/DN97</f>
        <v/>
      </c>
      <c r="EB97" s="737">
        <f>+DQ97/DN97</f>
        <v/>
      </c>
      <c r="EC97" s="737">
        <f>+DR97/DN97</f>
        <v/>
      </c>
      <c r="ED97" s="737">
        <f>+DS97/DN97</f>
        <v/>
      </c>
      <c r="EE97" s="737">
        <f>+DT97/DN97</f>
        <v/>
      </c>
      <c r="EF97" s="737">
        <f>+DU97/DN97</f>
        <v/>
      </c>
      <c r="EG97" s="746">
        <f>+DV97/DN97</f>
        <v/>
      </c>
      <c r="EI97" s="743" t="inlineStr">
        <is>
          <t>HMO MEDICAID</t>
        </is>
      </c>
      <c r="EJ97" s="2548">
        <f>+EK97/EK112</f>
        <v/>
      </c>
      <c r="EK97" s="734">
        <f>SUM(EM97:ES97)</f>
        <v/>
      </c>
      <c r="EL97" s="734" t="n"/>
      <c r="EM97" s="735" t="n"/>
      <c r="EN97" s="735" t="n"/>
      <c r="EO97" s="735" t="n"/>
      <c r="EP97" s="735" t="n"/>
      <c r="EQ97" s="735" t="n"/>
      <c r="ER97" s="735" t="n"/>
      <c r="ES97" s="744" t="n"/>
      <c r="EU97" s="743" t="inlineStr">
        <is>
          <t>HMO MEDICAID</t>
        </is>
      </c>
      <c r="EV97" s="736">
        <f>SUM(EW97:FD97)</f>
        <v/>
      </c>
      <c r="EW97" s="737">
        <f>+EL97/EK97</f>
        <v/>
      </c>
      <c r="EX97" s="737">
        <f>+EM97/EK97</f>
        <v/>
      </c>
      <c r="EY97" s="737">
        <f>+EN97/EK97</f>
        <v/>
      </c>
      <c r="EZ97" s="737">
        <f>+EO97/EK97</f>
        <v/>
      </c>
      <c r="FA97" s="737">
        <f>+EP97/EK97</f>
        <v/>
      </c>
      <c r="FB97" s="737">
        <f>+EQ97/EK97</f>
        <v/>
      </c>
      <c r="FC97" s="737">
        <f>+ER97/EK97</f>
        <v/>
      </c>
      <c r="FD97" s="746">
        <f>+ES97/EK97</f>
        <v/>
      </c>
      <c r="FF97" s="743" t="inlineStr">
        <is>
          <t>HMO MEDICAID</t>
        </is>
      </c>
      <c r="FG97" s="2548">
        <f>+FH97/FH112</f>
        <v/>
      </c>
      <c r="FH97" s="734">
        <f>SUM(FJ97:FP97)</f>
        <v/>
      </c>
      <c r="FI97" s="734" t="n"/>
      <c r="FJ97" s="735" t="n"/>
      <c r="FK97" s="735" t="n"/>
      <c r="FL97" s="735" t="n"/>
      <c r="FM97" s="735" t="n"/>
      <c r="FN97" s="735" t="n"/>
      <c r="FO97" s="735" t="n"/>
      <c r="FP97" s="744" t="n"/>
      <c r="FR97" s="743" t="inlineStr">
        <is>
          <t>HMO MEDICAID</t>
        </is>
      </c>
      <c r="FS97" s="736">
        <f>SUM(FT97:GA97)</f>
        <v/>
      </c>
      <c r="FT97" s="737">
        <f>+FI97/FH97</f>
        <v/>
      </c>
      <c r="FU97" s="737">
        <f>+FJ97/FH97</f>
        <v/>
      </c>
      <c r="FV97" s="737">
        <f>+FK97/FH97</f>
        <v/>
      </c>
      <c r="FW97" s="737">
        <f>+FL97/FH97</f>
        <v/>
      </c>
      <c r="FX97" s="737">
        <f>+FM97/FH97</f>
        <v/>
      </c>
      <c r="FY97" s="737">
        <f>+FN97/FH97</f>
        <v/>
      </c>
      <c r="FZ97" s="737">
        <f>+FO97/FH97</f>
        <v/>
      </c>
      <c r="GA97" s="746">
        <f>+FP97/FH97</f>
        <v/>
      </c>
      <c r="GC97" s="743" t="inlineStr">
        <is>
          <t>HMO MEDICAID</t>
        </is>
      </c>
      <c r="GD97" s="2548">
        <f>+GE97/GE112</f>
        <v/>
      </c>
      <c r="GE97" s="734">
        <f>SUM(GG97:GM97)</f>
        <v/>
      </c>
      <c r="GF97" s="734" t="n"/>
      <c r="GG97" s="735" t="n"/>
      <c r="GH97" s="735" t="n"/>
      <c r="GI97" s="735" t="n"/>
      <c r="GJ97" s="735" t="n"/>
      <c r="GK97" s="735" t="n"/>
      <c r="GL97" s="735" t="n"/>
      <c r="GM97" s="744" t="n"/>
      <c r="GO97" s="743" t="inlineStr">
        <is>
          <t>HMO MEDICAID</t>
        </is>
      </c>
      <c r="GP97" s="736">
        <f>SUM(GQ97:GX97)</f>
        <v/>
      </c>
      <c r="GQ97" s="737">
        <f>+GF97/GE97</f>
        <v/>
      </c>
      <c r="GR97" s="737">
        <f>+GG97/GE97</f>
        <v/>
      </c>
      <c r="GS97" s="737">
        <f>+GH97/GE97</f>
        <v/>
      </c>
      <c r="GT97" s="737">
        <f>+GI97/GE97</f>
        <v/>
      </c>
      <c r="GU97" s="737">
        <f>+GJ97/GE97</f>
        <v/>
      </c>
      <c r="GV97" s="737">
        <f>+GK97/GE97</f>
        <v/>
      </c>
      <c r="GW97" s="737">
        <f>+GL97/GE97</f>
        <v/>
      </c>
      <c r="GX97" s="746">
        <f>+GM97/GE97</f>
        <v/>
      </c>
      <c r="GZ97" s="743" t="inlineStr">
        <is>
          <t>HMO MEDICAID</t>
        </is>
      </c>
      <c r="HA97" s="2548">
        <f>+HB97/HB112</f>
        <v/>
      </c>
      <c r="HB97" s="734">
        <f>SUM(HD97:HJ97)</f>
        <v/>
      </c>
      <c r="HC97" s="734" t="n"/>
      <c r="HD97" s="735" t="n"/>
      <c r="HE97" s="735" t="n"/>
      <c r="HF97" s="735" t="n"/>
      <c r="HG97" s="735" t="n"/>
      <c r="HH97" s="735" t="n"/>
      <c r="HI97" s="735" t="n"/>
      <c r="HJ97" s="744" t="n"/>
      <c r="HL97" s="743" t="inlineStr">
        <is>
          <t>HMO MEDICAID</t>
        </is>
      </c>
      <c r="HM97" s="736">
        <f>SUM(HN97:HU97)</f>
        <v/>
      </c>
      <c r="HN97" s="737">
        <f>+HC97/HB97</f>
        <v/>
      </c>
      <c r="HO97" s="737">
        <f>+HD97/HB97</f>
        <v/>
      </c>
      <c r="HP97" s="737">
        <f>+HE97/HB97</f>
        <v/>
      </c>
      <c r="HQ97" s="737">
        <f>+HF97/HB97</f>
        <v/>
      </c>
      <c r="HR97" s="737">
        <f>+HG97/HB97</f>
        <v/>
      </c>
      <c r="HS97" s="737">
        <f>+HH97/HB97</f>
        <v/>
      </c>
      <c r="HT97" s="737">
        <f>+HI97/HB97</f>
        <v/>
      </c>
      <c r="HU97" s="746">
        <f>+HJ97/HB97</f>
        <v/>
      </c>
      <c r="HW97" s="743" t="inlineStr">
        <is>
          <t>HMO MEDICAID</t>
        </is>
      </c>
      <c r="HX97" s="2548">
        <f>+HY97/HY112</f>
        <v/>
      </c>
      <c r="HY97" s="734">
        <f>SUM(IA97:IG97)</f>
        <v/>
      </c>
      <c r="HZ97" s="734" t="n"/>
      <c r="IA97" s="735" t="n"/>
      <c r="IB97" s="735" t="n"/>
      <c r="IC97" s="735" t="n"/>
      <c r="ID97" s="735" t="n"/>
      <c r="IE97" s="735" t="n"/>
      <c r="IF97" s="735" t="n"/>
      <c r="IG97" s="744" t="n"/>
      <c r="II97" s="743" t="inlineStr">
        <is>
          <t>HMO MEDICAID</t>
        </is>
      </c>
      <c r="IJ97" s="736">
        <f>SUM(IK97:IR97)</f>
        <v/>
      </c>
      <c r="IK97" s="737">
        <f>+HZ97/HY97</f>
        <v/>
      </c>
      <c r="IL97" s="737">
        <f>+IA97/HY97</f>
        <v/>
      </c>
      <c r="IM97" s="737">
        <f>+IB97/HY97</f>
        <v/>
      </c>
      <c r="IN97" s="737">
        <f>+IC97/HY97</f>
        <v/>
      </c>
      <c r="IO97" s="737">
        <f>+ID97/HY97</f>
        <v/>
      </c>
      <c r="IP97" s="737">
        <f>+IE97/HY97</f>
        <v/>
      </c>
      <c r="IQ97" s="737">
        <f>+IF97/HY97</f>
        <v/>
      </c>
      <c r="IR97" s="746">
        <f>+IG97/HY97</f>
        <v/>
      </c>
      <c r="IT97" s="743" t="inlineStr">
        <is>
          <t>HMO MEDICAID</t>
        </is>
      </c>
      <c r="IU97" s="2548">
        <f>+IV97/IV112</f>
        <v/>
      </c>
      <c r="IV97" s="734">
        <f>SUM(IX97:JD97)</f>
        <v/>
      </c>
      <c r="IW97" s="734" t="n"/>
      <c r="IX97" s="735" t="n"/>
      <c r="IY97" s="735" t="n"/>
      <c r="IZ97" s="735" t="n"/>
      <c r="JA97" s="735" t="n"/>
      <c r="JB97" s="735" t="n"/>
      <c r="JC97" s="735" t="n"/>
      <c r="JD97" s="744" t="n"/>
      <c r="JF97" s="743" t="inlineStr">
        <is>
          <t>HMO MEDICAID</t>
        </is>
      </c>
      <c r="JG97" s="736">
        <f>SUM(JH97:JO97)</f>
        <v/>
      </c>
      <c r="JH97" s="737">
        <f>+IW97/IV97</f>
        <v/>
      </c>
      <c r="JI97" s="737">
        <f>+IX97/IV97</f>
        <v/>
      </c>
      <c r="JJ97" s="737">
        <f>+IY97/IV97</f>
        <v/>
      </c>
      <c r="JK97" s="737">
        <f>+IZ97/IV97</f>
        <v/>
      </c>
      <c r="JL97" s="737">
        <f>+JA97/IV97</f>
        <v/>
      </c>
      <c r="JM97" s="737">
        <f>+JB97/IV97</f>
        <v/>
      </c>
      <c r="JN97" s="737">
        <f>+JC97/IV97</f>
        <v/>
      </c>
      <c r="JO97" s="746">
        <f>+JD97/IV97</f>
        <v/>
      </c>
      <c r="JQ97" s="743" t="inlineStr">
        <is>
          <t>HMO MEDICAID</t>
        </is>
      </c>
      <c r="JR97" s="2548">
        <f>+JS97/JS112</f>
        <v/>
      </c>
      <c r="JS97" s="734">
        <f>SUM(JU97:KA97)</f>
        <v/>
      </c>
      <c r="JT97" s="734" t="n"/>
      <c r="JU97" s="735" t="n"/>
      <c r="JV97" s="735" t="n"/>
      <c r="JW97" s="735" t="n"/>
      <c r="JX97" s="735" t="n"/>
      <c r="JY97" s="735" t="n"/>
      <c r="JZ97" s="735" t="n"/>
      <c r="KA97" s="744" t="n"/>
      <c r="KC97" s="743" t="inlineStr">
        <is>
          <t>HMO MEDICAID</t>
        </is>
      </c>
      <c r="KD97" s="736">
        <f>SUM(KE97:KL97)</f>
        <v/>
      </c>
      <c r="KE97" s="737">
        <f>+JT97/JS97</f>
        <v/>
      </c>
      <c r="KF97" s="737">
        <f>+JU97/JS97</f>
        <v/>
      </c>
      <c r="KG97" s="737">
        <f>+JV97/JS97</f>
        <v/>
      </c>
      <c r="KH97" s="737">
        <f>+JW97/JS97</f>
        <v/>
      </c>
      <c r="KI97" s="737">
        <f>+JX97/JS97</f>
        <v/>
      </c>
      <c r="KJ97" s="737">
        <f>+JY97/JS97</f>
        <v/>
      </c>
      <c r="KK97" s="737">
        <f>+JZ97/JS97</f>
        <v/>
      </c>
      <c r="KL97" s="746">
        <f>+KA97/JS97</f>
        <v/>
      </c>
    </row>
    <row r="98" ht="15.5" customHeight="1">
      <c r="A98" s="743" t="inlineStr">
        <is>
          <t>HMO MEDICARE</t>
        </is>
      </c>
      <c r="B98" s="2548">
        <f>+C98/C112</f>
        <v/>
      </c>
      <c r="C98" s="734">
        <f>SUM(D98:K98)</f>
        <v/>
      </c>
      <c r="D98" s="734" t="n"/>
      <c r="E98" s="735" t="n"/>
      <c r="F98" s="735" t="n"/>
      <c r="G98" s="735" t="n"/>
      <c r="H98" s="735" t="n"/>
      <c r="I98" s="735" t="n"/>
      <c r="J98" s="735" t="n"/>
      <c r="K98" s="744" t="n"/>
      <c r="M98" s="743" t="inlineStr">
        <is>
          <t>HMO MEDICARE</t>
        </is>
      </c>
      <c r="N98" s="736">
        <f>SUM(O98:V98)</f>
        <v/>
      </c>
      <c r="O98" s="737">
        <f>+D98/C98</f>
        <v/>
      </c>
      <c r="P98" s="737">
        <f>+E98/C98</f>
        <v/>
      </c>
      <c r="Q98" s="737">
        <f>+F98/C98</f>
        <v/>
      </c>
      <c r="R98" s="737">
        <f>+G98/C98</f>
        <v/>
      </c>
      <c r="S98" s="737">
        <f>+H98/C98</f>
        <v/>
      </c>
      <c r="T98" s="737">
        <f>+I98/C98</f>
        <v/>
      </c>
      <c r="U98" s="737">
        <f>+J98/C98</f>
        <v/>
      </c>
      <c r="V98" s="746">
        <f>+K98/C98</f>
        <v/>
      </c>
      <c r="X98" s="743" t="inlineStr">
        <is>
          <t>HMO MEDICARE</t>
        </is>
      </c>
      <c r="Y98" s="2548">
        <f>+Z98/Z112</f>
        <v/>
      </c>
      <c r="Z98" s="734">
        <f>SUM(AB98:AH98)</f>
        <v/>
      </c>
      <c r="AA98" s="734" t="n"/>
      <c r="AB98" s="735" t="n"/>
      <c r="AC98" s="735" t="n"/>
      <c r="AD98" s="735" t="n"/>
      <c r="AE98" s="735" t="n"/>
      <c r="AF98" s="735" t="n"/>
      <c r="AG98" s="735" t="n"/>
      <c r="AH98" s="744" t="n"/>
      <c r="AJ98" s="743" t="inlineStr">
        <is>
          <t>HMO MEDICARE</t>
        </is>
      </c>
      <c r="AK98" s="736">
        <f>SUM(AL98:AS98)</f>
        <v/>
      </c>
      <c r="AL98" s="737">
        <f>+AA98/Z98</f>
        <v/>
      </c>
      <c r="AM98" s="737">
        <f>+AB98/Z98</f>
        <v/>
      </c>
      <c r="AN98" s="737">
        <f>+AC98/Z98</f>
        <v/>
      </c>
      <c r="AO98" s="737">
        <f>+AD98/Z98</f>
        <v/>
      </c>
      <c r="AP98" s="737">
        <f>+AE98/Z98</f>
        <v/>
      </c>
      <c r="AQ98" s="737">
        <f>+AF98/Z98</f>
        <v/>
      </c>
      <c r="AR98" s="737">
        <f>+AG98/Z98</f>
        <v/>
      </c>
      <c r="AS98" s="746">
        <f>+AH98/Z98</f>
        <v/>
      </c>
      <c r="AU98" s="743" t="inlineStr">
        <is>
          <t>HMO MEDICARE</t>
        </is>
      </c>
      <c r="AV98" s="2548">
        <f>+AW98/AW112</f>
        <v/>
      </c>
      <c r="AW98" s="734">
        <f>SUM(AY98:BE98)</f>
        <v/>
      </c>
      <c r="AX98" s="734" t="n"/>
      <c r="AY98" s="735" t="n"/>
      <c r="AZ98" s="735" t="n"/>
      <c r="BA98" s="735" t="n"/>
      <c r="BB98" s="735" t="n"/>
      <c r="BC98" s="735" t="n"/>
      <c r="BD98" s="735" t="n"/>
      <c r="BE98" s="744" t="n"/>
      <c r="BG98" s="743" t="inlineStr">
        <is>
          <t>HMO MEDICARE</t>
        </is>
      </c>
      <c r="BH98" s="736">
        <f>SUM(BI98:BP98)</f>
        <v/>
      </c>
      <c r="BI98" s="737">
        <f>+AX98/AW98</f>
        <v/>
      </c>
      <c r="BJ98" s="737">
        <f>+AY98/AW98</f>
        <v/>
      </c>
      <c r="BK98" s="737">
        <f>+AZ98/AW98</f>
        <v/>
      </c>
      <c r="BL98" s="737">
        <f>+BA98/AW98</f>
        <v/>
      </c>
      <c r="BM98" s="737">
        <f>+BB98/AW98</f>
        <v/>
      </c>
      <c r="BN98" s="737">
        <f>+BC98/AW98</f>
        <v/>
      </c>
      <c r="BO98" s="737">
        <f>+BD98/AW98</f>
        <v/>
      </c>
      <c r="BP98" s="746">
        <f>+BE98/AW98</f>
        <v/>
      </c>
      <c r="BR98" s="743" t="inlineStr">
        <is>
          <t>HMO MEDICARE</t>
        </is>
      </c>
      <c r="BS98" s="2548">
        <f>+BT98/BT112</f>
        <v/>
      </c>
      <c r="BT98" s="734">
        <f>SUM(BV98:CB98)</f>
        <v/>
      </c>
      <c r="BU98" s="734" t="n"/>
      <c r="BV98" s="735" t="n"/>
      <c r="BW98" s="735" t="n"/>
      <c r="BX98" s="735" t="n"/>
      <c r="BY98" s="735" t="n"/>
      <c r="BZ98" s="735" t="n"/>
      <c r="CA98" s="735" t="n"/>
      <c r="CB98" s="744" t="n"/>
      <c r="CD98" s="743" t="inlineStr">
        <is>
          <t>HMO MEDICARE</t>
        </is>
      </c>
      <c r="CE98" s="736">
        <f>SUM(CF98:CM98)</f>
        <v/>
      </c>
      <c r="CF98" s="737">
        <f>+BU98/BT98</f>
        <v/>
      </c>
      <c r="CG98" s="737">
        <f>+BV98/BT98</f>
        <v/>
      </c>
      <c r="CH98" s="737">
        <f>+BW98/BT98</f>
        <v/>
      </c>
      <c r="CI98" s="737">
        <f>+BX98/BT98</f>
        <v/>
      </c>
      <c r="CJ98" s="737">
        <f>+BY98/BT98</f>
        <v/>
      </c>
      <c r="CK98" s="737">
        <f>+BZ98/BT98</f>
        <v/>
      </c>
      <c r="CL98" s="737">
        <f>+CA98/BT98</f>
        <v/>
      </c>
      <c r="CM98" s="746">
        <f>+CB98/BT98</f>
        <v/>
      </c>
      <c r="CO98" s="743" t="inlineStr">
        <is>
          <t>HMO MEDICARE</t>
        </is>
      </c>
      <c r="CP98" s="2548">
        <f>+CQ98/CQ112</f>
        <v/>
      </c>
      <c r="CQ98" s="734">
        <f>SUM(CS98:CY98)</f>
        <v/>
      </c>
      <c r="CR98" s="734" t="n"/>
      <c r="CS98" s="735" t="n"/>
      <c r="CT98" s="735" t="n"/>
      <c r="CU98" s="735" t="n"/>
      <c r="CV98" s="735" t="n"/>
      <c r="CW98" s="735" t="n"/>
      <c r="CX98" s="735" t="n"/>
      <c r="CY98" s="744" t="n"/>
      <c r="DA98" s="743" t="inlineStr">
        <is>
          <t>HMO MEDICARE</t>
        </is>
      </c>
      <c r="DB98" s="736">
        <f>SUM(DC98:DJ98)</f>
        <v/>
      </c>
      <c r="DC98" s="737">
        <f>+CR98/CQ98</f>
        <v/>
      </c>
      <c r="DD98" s="737">
        <f>+CS98/CQ98</f>
        <v/>
      </c>
      <c r="DE98" s="737">
        <f>+CT98/CQ98</f>
        <v/>
      </c>
      <c r="DF98" s="737">
        <f>+CU98/CQ98</f>
        <v/>
      </c>
      <c r="DG98" s="737">
        <f>+CV98/CQ98</f>
        <v/>
      </c>
      <c r="DH98" s="737">
        <f>+CW98/CQ98</f>
        <v/>
      </c>
      <c r="DI98" s="737">
        <f>+CX98/CQ98</f>
        <v/>
      </c>
      <c r="DJ98" s="746">
        <f>+CY98/CQ98</f>
        <v/>
      </c>
      <c r="DL98" s="743" t="inlineStr">
        <is>
          <t>HMO MEDICARE</t>
        </is>
      </c>
      <c r="DM98" s="2548">
        <f>+DN98/DN112</f>
        <v/>
      </c>
      <c r="DN98" s="734">
        <f>SUM(DP98:DV98)</f>
        <v/>
      </c>
      <c r="DO98" s="734" t="n"/>
      <c r="DP98" s="735" t="n"/>
      <c r="DQ98" s="735" t="n"/>
      <c r="DR98" s="735" t="n"/>
      <c r="DS98" s="735" t="n"/>
      <c r="DT98" s="735" t="n"/>
      <c r="DU98" s="735" t="n"/>
      <c r="DV98" s="744" t="n"/>
      <c r="DX98" s="743" t="inlineStr">
        <is>
          <t>HMO MEDICARE</t>
        </is>
      </c>
      <c r="DY98" s="736">
        <f>SUM(DZ98:EG98)</f>
        <v/>
      </c>
      <c r="DZ98" s="737">
        <f>+DO98/DN98</f>
        <v/>
      </c>
      <c r="EA98" s="737">
        <f>+DP98/DN98</f>
        <v/>
      </c>
      <c r="EB98" s="737">
        <f>+DQ98/DN98</f>
        <v/>
      </c>
      <c r="EC98" s="737">
        <f>+DR98/DN98</f>
        <v/>
      </c>
      <c r="ED98" s="737">
        <f>+DS98/DN98</f>
        <v/>
      </c>
      <c r="EE98" s="737">
        <f>+DT98/DN98</f>
        <v/>
      </c>
      <c r="EF98" s="737">
        <f>+DU98/DN98</f>
        <v/>
      </c>
      <c r="EG98" s="746">
        <f>+DV98/DN98</f>
        <v/>
      </c>
      <c r="EI98" s="743" t="inlineStr">
        <is>
          <t>HMO MEDICARE</t>
        </is>
      </c>
      <c r="EJ98" s="2548">
        <f>+EK98/EK112</f>
        <v/>
      </c>
      <c r="EK98" s="734">
        <f>SUM(EM98:ES98)</f>
        <v/>
      </c>
      <c r="EL98" s="734" t="n"/>
      <c r="EM98" s="735" t="n"/>
      <c r="EN98" s="735" t="n"/>
      <c r="EO98" s="735" t="n"/>
      <c r="EP98" s="735" t="n"/>
      <c r="EQ98" s="735" t="n"/>
      <c r="ER98" s="735" t="n"/>
      <c r="ES98" s="744" t="n"/>
      <c r="EU98" s="743" t="inlineStr">
        <is>
          <t>HMO MEDICARE</t>
        </is>
      </c>
      <c r="EV98" s="736">
        <f>SUM(EW98:FD98)</f>
        <v/>
      </c>
      <c r="EW98" s="737">
        <f>+EL98/EK98</f>
        <v/>
      </c>
      <c r="EX98" s="737">
        <f>+EM98/EK98</f>
        <v/>
      </c>
      <c r="EY98" s="737">
        <f>+EN98/EK98</f>
        <v/>
      </c>
      <c r="EZ98" s="737">
        <f>+EO98/EK98</f>
        <v/>
      </c>
      <c r="FA98" s="737">
        <f>+EP98/EK98</f>
        <v/>
      </c>
      <c r="FB98" s="737">
        <f>+EQ98/EK98</f>
        <v/>
      </c>
      <c r="FC98" s="737">
        <f>+ER98/EK98</f>
        <v/>
      </c>
      <c r="FD98" s="746">
        <f>+ES98/EK98</f>
        <v/>
      </c>
      <c r="FF98" s="743" t="inlineStr">
        <is>
          <t>HMO MEDICARE</t>
        </is>
      </c>
      <c r="FG98" s="2548">
        <f>+FH98/FH112</f>
        <v/>
      </c>
      <c r="FH98" s="734">
        <f>SUM(FJ98:FP98)</f>
        <v/>
      </c>
      <c r="FI98" s="734" t="n"/>
      <c r="FJ98" s="735" t="n"/>
      <c r="FK98" s="735" t="n"/>
      <c r="FL98" s="735" t="n"/>
      <c r="FM98" s="735" t="n"/>
      <c r="FN98" s="735" t="n"/>
      <c r="FO98" s="735" t="n"/>
      <c r="FP98" s="744" t="n"/>
      <c r="FR98" s="743" t="inlineStr">
        <is>
          <t>HMO MEDICARE</t>
        </is>
      </c>
      <c r="FS98" s="736">
        <f>SUM(FT98:GA98)</f>
        <v/>
      </c>
      <c r="FT98" s="737">
        <f>+FI98/FH98</f>
        <v/>
      </c>
      <c r="FU98" s="737">
        <f>+FJ98/FH98</f>
        <v/>
      </c>
      <c r="FV98" s="737">
        <f>+FK98/FH98</f>
        <v/>
      </c>
      <c r="FW98" s="737">
        <f>+FL98/FH98</f>
        <v/>
      </c>
      <c r="FX98" s="737">
        <f>+FM98/FH98</f>
        <v/>
      </c>
      <c r="FY98" s="737">
        <f>+FN98/FH98</f>
        <v/>
      </c>
      <c r="FZ98" s="737">
        <f>+FO98/FH98</f>
        <v/>
      </c>
      <c r="GA98" s="746">
        <f>+FP98/FH98</f>
        <v/>
      </c>
      <c r="GC98" s="743" t="inlineStr">
        <is>
          <t>HMO MEDICARE</t>
        </is>
      </c>
      <c r="GD98" s="2548">
        <f>+GE98/GE112</f>
        <v/>
      </c>
      <c r="GE98" s="734">
        <f>SUM(GG98:GM98)</f>
        <v/>
      </c>
      <c r="GF98" s="734" t="n"/>
      <c r="GG98" s="735" t="n"/>
      <c r="GH98" s="735" t="n"/>
      <c r="GI98" s="735" t="n"/>
      <c r="GJ98" s="735" t="n"/>
      <c r="GK98" s="735" t="n"/>
      <c r="GL98" s="735" t="n"/>
      <c r="GM98" s="744" t="n"/>
      <c r="GO98" s="743" t="inlineStr">
        <is>
          <t>HMO MEDICARE</t>
        </is>
      </c>
      <c r="GP98" s="736">
        <f>SUM(GQ98:GX98)</f>
        <v/>
      </c>
      <c r="GQ98" s="737">
        <f>+GF98/GE98</f>
        <v/>
      </c>
      <c r="GR98" s="737">
        <f>+GG98/GE98</f>
        <v/>
      </c>
      <c r="GS98" s="737">
        <f>+GH98/GE98</f>
        <v/>
      </c>
      <c r="GT98" s="737">
        <f>+GI98/GE98</f>
        <v/>
      </c>
      <c r="GU98" s="737">
        <f>+GJ98/GE98</f>
        <v/>
      </c>
      <c r="GV98" s="737">
        <f>+GK98/GE98</f>
        <v/>
      </c>
      <c r="GW98" s="737">
        <f>+GL98/GE98</f>
        <v/>
      </c>
      <c r="GX98" s="746">
        <f>+GM98/GE98</f>
        <v/>
      </c>
      <c r="GZ98" s="743" t="inlineStr">
        <is>
          <t>HMO MEDICARE</t>
        </is>
      </c>
      <c r="HA98" s="2548">
        <f>+HB98/HB112</f>
        <v/>
      </c>
      <c r="HB98" s="734">
        <f>SUM(HD98:HJ98)</f>
        <v/>
      </c>
      <c r="HC98" s="734" t="n"/>
      <c r="HD98" s="735" t="n"/>
      <c r="HE98" s="735" t="n"/>
      <c r="HF98" s="735" t="n"/>
      <c r="HG98" s="735" t="n"/>
      <c r="HH98" s="735" t="n"/>
      <c r="HI98" s="735" t="n"/>
      <c r="HJ98" s="744" t="n"/>
      <c r="HL98" s="743" t="inlineStr">
        <is>
          <t>HMO MEDICARE</t>
        </is>
      </c>
      <c r="HM98" s="736">
        <f>SUM(HN98:HU98)</f>
        <v/>
      </c>
      <c r="HN98" s="737">
        <f>+HC98/HB98</f>
        <v/>
      </c>
      <c r="HO98" s="737">
        <f>+HD98/HB98</f>
        <v/>
      </c>
      <c r="HP98" s="737">
        <f>+HE98/HB98</f>
        <v/>
      </c>
      <c r="HQ98" s="737">
        <f>+HF98/HB98</f>
        <v/>
      </c>
      <c r="HR98" s="737">
        <f>+HG98/HB98</f>
        <v/>
      </c>
      <c r="HS98" s="737">
        <f>+HH98/HB98</f>
        <v/>
      </c>
      <c r="HT98" s="737">
        <f>+HI98/HB98</f>
        <v/>
      </c>
      <c r="HU98" s="746">
        <f>+HJ98/HB98</f>
        <v/>
      </c>
      <c r="HW98" s="743" t="inlineStr">
        <is>
          <t>HMO MEDICARE</t>
        </is>
      </c>
      <c r="HX98" s="2548">
        <f>+HY98/HY112</f>
        <v/>
      </c>
      <c r="HY98" s="734">
        <f>SUM(IA98:IG98)</f>
        <v/>
      </c>
      <c r="HZ98" s="734" t="n"/>
      <c r="IA98" s="735" t="n"/>
      <c r="IB98" s="735" t="n"/>
      <c r="IC98" s="735" t="n"/>
      <c r="ID98" s="735" t="n"/>
      <c r="IE98" s="735" t="n"/>
      <c r="IF98" s="735" t="n"/>
      <c r="IG98" s="744" t="n"/>
      <c r="II98" s="743" t="inlineStr">
        <is>
          <t>HMO MEDICARE</t>
        </is>
      </c>
      <c r="IJ98" s="736">
        <f>SUM(IK98:IR98)</f>
        <v/>
      </c>
      <c r="IK98" s="737">
        <f>+HZ98/HY98</f>
        <v/>
      </c>
      <c r="IL98" s="737">
        <f>+IA98/HY98</f>
        <v/>
      </c>
      <c r="IM98" s="737">
        <f>+IB98/HY98</f>
        <v/>
      </c>
      <c r="IN98" s="737">
        <f>+IC98/HY98</f>
        <v/>
      </c>
      <c r="IO98" s="737">
        <f>+ID98/HY98</f>
        <v/>
      </c>
      <c r="IP98" s="737">
        <f>+IE98/HY98</f>
        <v/>
      </c>
      <c r="IQ98" s="737">
        <f>+IF98/HY98</f>
        <v/>
      </c>
      <c r="IR98" s="746">
        <f>+IG98/HY98</f>
        <v/>
      </c>
      <c r="IT98" s="743" t="inlineStr">
        <is>
          <t>HMO MEDICARE</t>
        </is>
      </c>
      <c r="IU98" s="2548">
        <f>+IV98/IV112</f>
        <v/>
      </c>
      <c r="IV98" s="734">
        <f>SUM(IX98:JD98)</f>
        <v/>
      </c>
      <c r="IW98" s="734" t="n"/>
      <c r="IX98" s="735" t="n"/>
      <c r="IY98" s="735" t="n"/>
      <c r="IZ98" s="735" t="n"/>
      <c r="JA98" s="735" t="n"/>
      <c r="JB98" s="735" t="n"/>
      <c r="JC98" s="735" t="n"/>
      <c r="JD98" s="744" t="n"/>
      <c r="JF98" s="743" t="inlineStr">
        <is>
          <t>HMO MEDICARE</t>
        </is>
      </c>
      <c r="JG98" s="736">
        <f>SUM(JH98:JO98)</f>
        <v/>
      </c>
      <c r="JH98" s="737">
        <f>+IW98/IV98</f>
        <v/>
      </c>
      <c r="JI98" s="737">
        <f>+IX98/IV98</f>
        <v/>
      </c>
      <c r="JJ98" s="737">
        <f>+IY98/IV98</f>
        <v/>
      </c>
      <c r="JK98" s="737">
        <f>+IZ98/IV98</f>
        <v/>
      </c>
      <c r="JL98" s="737">
        <f>+JA98/IV98</f>
        <v/>
      </c>
      <c r="JM98" s="737">
        <f>+JB98/IV98</f>
        <v/>
      </c>
      <c r="JN98" s="737">
        <f>+JC98/IV98</f>
        <v/>
      </c>
      <c r="JO98" s="746">
        <f>+JD98/IV98</f>
        <v/>
      </c>
      <c r="JQ98" s="743" t="inlineStr">
        <is>
          <t>HMO MEDICARE</t>
        </is>
      </c>
      <c r="JR98" s="2548">
        <f>+JS98/JS112</f>
        <v/>
      </c>
      <c r="JS98" s="734">
        <f>SUM(JU98:KA98)</f>
        <v/>
      </c>
      <c r="JT98" s="734" t="n"/>
      <c r="JU98" s="735" t="n"/>
      <c r="JV98" s="735" t="n"/>
      <c r="JW98" s="735" t="n"/>
      <c r="JX98" s="735" t="n"/>
      <c r="JY98" s="735" t="n"/>
      <c r="JZ98" s="735" t="n"/>
      <c r="KA98" s="744" t="n"/>
      <c r="KC98" s="743" t="inlineStr">
        <is>
          <t>HMO MEDICARE</t>
        </is>
      </c>
      <c r="KD98" s="736">
        <f>SUM(KE98:KL98)</f>
        <v/>
      </c>
      <c r="KE98" s="737">
        <f>+JT98/JS98</f>
        <v/>
      </c>
      <c r="KF98" s="737">
        <f>+JU98/JS98</f>
        <v/>
      </c>
      <c r="KG98" s="737">
        <f>+JV98/JS98</f>
        <v/>
      </c>
      <c r="KH98" s="737">
        <f>+JW98/JS98</f>
        <v/>
      </c>
      <c r="KI98" s="737">
        <f>+JX98/JS98</f>
        <v/>
      </c>
      <c r="KJ98" s="737">
        <f>+JY98/JS98</f>
        <v/>
      </c>
      <c r="KK98" s="737">
        <f>+JZ98/JS98</f>
        <v/>
      </c>
      <c r="KL98" s="746">
        <f>+KA98/JS98</f>
        <v/>
      </c>
    </row>
    <row r="99" ht="15.5" customHeight="1">
      <c r="A99" s="743" t="inlineStr">
        <is>
          <t>INSTITUTIONAL</t>
        </is>
      </c>
      <c r="B99" s="2548">
        <f>+C99/C112</f>
        <v/>
      </c>
      <c r="C99" s="734">
        <f>SUM(D99:K99)</f>
        <v/>
      </c>
      <c r="D99" s="734" t="n"/>
      <c r="E99" s="735" t="n"/>
      <c r="F99" s="735" t="n"/>
      <c r="G99" s="735" t="n"/>
      <c r="H99" s="735" t="n"/>
      <c r="I99" s="735" t="n"/>
      <c r="J99" s="735" t="n"/>
      <c r="K99" s="744" t="n"/>
      <c r="M99" s="743" t="inlineStr">
        <is>
          <t>INSTITUTIONAL</t>
        </is>
      </c>
      <c r="N99" s="736">
        <f>SUM(O99:V99)</f>
        <v/>
      </c>
      <c r="O99" s="737">
        <f>+D99/C99</f>
        <v/>
      </c>
      <c r="P99" s="737">
        <f>+E99/C99</f>
        <v/>
      </c>
      <c r="Q99" s="737">
        <f>+F99/C99</f>
        <v/>
      </c>
      <c r="R99" s="737">
        <f>+G99/C99</f>
        <v/>
      </c>
      <c r="S99" s="737">
        <f>+H99/C99</f>
        <v/>
      </c>
      <c r="T99" s="737">
        <f>+I99/C99</f>
        <v/>
      </c>
      <c r="U99" s="737">
        <f>+J99/C99</f>
        <v/>
      </c>
      <c r="V99" s="746">
        <f>+K99/C99</f>
        <v/>
      </c>
      <c r="X99" s="743" t="inlineStr">
        <is>
          <t>INSTITUTIONAL</t>
        </is>
      </c>
      <c r="Y99" s="2548">
        <f>+Z99/Z112</f>
        <v/>
      </c>
      <c r="Z99" s="734">
        <f>SUM(AB99:AH99)</f>
        <v/>
      </c>
      <c r="AA99" s="734" t="n"/>
      <c r="AB99" s="735" t="n"/>
      <c r="AC99" s="735" t="n"/>
      <c r="AD99" s="735" t="n"/>
      <c r="AE99" s="735" t="n"/>
      <c r="AF99" s="735" t="n"/>
      <c r="AG99" s="735" t="n"/>
      <c r="AH99" s="744" t="n"/>
      <c r="AJ99" s="743" t="inlineStr">
        <is>
          <t>INSTITUTIONAL</t>
        </is>
      </c>
      <c r="AK99" s="736">
        <f>SUM(AL99:AS99)</f>
        <v/>
      </c>
      <c r="AL99" s="737">
        <f>+AA99/Z99</f>
        <v/>
      </c>
      <c r="AM99" s="737">
        <f>+AB99/Z99</f>
        <v/>
      </c>
      <c r="AN99" s="737">
        <f>+AC99/Z99</f>
        <v/>
      </c>
      <c r="AO99" s="737">
        <f>+AD99/Z99</f>
        <v/>
      </c>
      <c r="AP99" s="737">
        <f>+AE99/Z99</f>
        <v/>
      </c>
      <c r="AQ99" s="737">
        <f>+AF99/Z99</f>
        <v/>
      </c>
      <c r="AR99" s="737">
        <f>+AG99/Z99</f>
        <v/>
      </c>
      <c r="AS99" s="746">
        <f>+AH99/Z99</f>
        <v/>
      </c>
      <c r="AU99" s="743" t="inlineStr">
        <is>
          <t>INSTITUTIONAL</t>
        </is>
      </c>
      <c r="AV99" s="2548">
        <f>+AW99/AW112</f>
        <v/>
      </c>
      <c r="AW99" s="734">
        <f>SUM(AY99:BE99)</f>
        <v/>
      </c>
      <c r="AX99" s="734" t="n"/>
      <c r="AY99" s="735" t="n"/>
      <c r="AZ99" s="735" t="n"/>
      <c r="BA99" s="735" t="n"/>
      <c r="BB99" s="735" t="n"/>
      <c r="BC99" s="735" t="n"/>
      <c r="BD99" s="735" t="n"/>
      <c r="BE99" s="744" t="n"/>
      <c r="BG99" s="743" t="inlineStr">
        <is>
          <t>INSTITUTIONAL</t>
        </is>
      </c>
      <c r="BH99" s="736">
        <f>SUM(BI99:BP99)</f>
        <v/>
      </c>
      <c r="BI99" s="737">
        <f>+AX99/AW99</f>
        <v/>
      </c>
      <c r="BJ99" s="737">
        <f>+AY99/AW99</f>
        <v/>
      </c>
      <c r="BK99" s="737">
        <f>+AZ99/AW99</f>
        <v/>
      </c>
      <c r="BL99" s="737">
        <f>+BA99/AW99</f>
        <v/>
      </c>
      <c r="BM99" s="737">
        <f>+BB99/AW99</f>
        <v/>
      </c>
      <c r="BN99" s="737">
        <f>+BC99/AW99</f>
        <v/>
      </c>
      <c r="BO99" s="737">
        <f>+BD99/AW99</f>
        <v/>
      </c>
      <c r="BP99" s="746">
        <f>+BE99/AW99</f>
        <v/>
      </c>
      <c r="BR99" s="743" t="inlineStr">
        <is>
          <t>INSTITUTIONAL</t>
        </is>
      </c>
      <c r="BS99" s="2548">
        <f>+BT99/BT112</f>
        <v/>
      </c>
      <c r="BT99" s="734">
        <f>SUM(BV99:CB99)</f>
        <v/>
      </c>
      <c r="BU99" s="734" t="n"/>
      <c r="BV99" s="735" t="n"/>
      <c r="BW99" s="735" t="n"/>
      <c r="BX99" s="735" t="n"/>
      <c r="BY99" s="735" t="n"/>
      <c r="BZ99" s="735" t="n"/>
      <c r="CA99" s="735" t="n"/>
      <c r="CB99" s="744" t="n"/>
      <c r="CD99" s="743" t="inlineStr">
        <is>
          <t>INSTITUTIONAL</t>
        </is>
      </c>
      <c r="CE99" s="736">
        <f>SUM(CF99:CM99)</f>
        <v/>
      </c>
      <c r="CF99" s="737">
        <f>+BU99/BT99</f>
        <v/>
      </c>
      <c r="CG99" s="737">
        <f>+BV99/BT99</f>
        <v/>
      </c>
      <c r="CH99" s="737">
        <f>+BW99/BT99</f>
        <v/>
      </c>
      <c r="CI99" s="737">
        <f>+BX99/BT99</f>
        <v/>
      </c>
      <c r="CJ99" s="737">
        <f>+BY99/BT99</f>
        <v/>
      </c>
      <c r="CK99" s="737">
        <f>+BZ99/BT99</f>
        <v/>
      </c>
      <c r="CL99" s="737">
        <f>+CA99/BT99</f>
        <v/>
      </c>
      <c r="CM99" s="746">
        <f>+CB99/BT99</f>
        <v/>
      </c>
      <c r="CO99" s="743" t="inlineStr">
        <is>
          <t>INSTITUTIONAL</t>
        </is>
      </c>
      <c r="CP99" s="2548">
        <f>+CQ99/CQ112</f>
        <v/>
      </c>
      <c r="CQ99" s="734">
        <f>SUM(CS99:CY99)</f>
        <v/>
      </c>
      <c r="CR99" s="734" t="n"/>
      <c r="CS99" s="735" t="n"/>
      <c r="CT99" s="735" t="n"/>
      <c r="CU99" s="735" t="n"/>
      <c r="CV99" s="735" t="n"/>
      <c r="CW99" s="735" t="n"/>
      <c r="CX99" s="735" t="n"/>
      <c r="CY99" s="744" t="n"/>
      <c r="DA99" s="743" t="inlineStr">
        <is>
          <t>INSTITUTIONAL</t>
        </is>
      </c>
      <c r="DB99" s="736">
        <f>SUM(DC99:DJ99)</f>
        <v/>
      </c>
      <c r="DC99" s="737">
        <f>+CR99/CQ99</f>
        <v/>
      </c>
      <c r="DD99" s="737">
        <f>+CS99/CQ99</f>
        <v/>
      </c>
      <c r="DE99" s="737">
        <f>+CT99/CQ99</f>
        <v/>
      </c>
      <c r="DF99" s="737">
        <f>+CU99/CQ99</f>
        <v/>
      </c>
      <c r="DG99" s="737">
        <f>+CV99/CQ99</f>
        <v/>
      </c>
      <c r="DH99" s="737">
        <f>+CW99/CQ99</f>
        <v/>
      </c>
      <c r="DI99" s="737">
        <f>+CX99/CQ99</f>
        <v/>
      </c>
      <c r="DJ99" s="746">
        <f>+CY99/CQ99</f>
        <v/>
      </c>
      <c r="DL99" s="743" t="inlineStr">
        <is>
          <t>INSTITUTIONAL</t>
        </is>
      </c>
      <c r="DM99" s="2548">
        <f>+DN99/DN112</f>
        <v/>
      </c>
      <c r="DN99" s="734">
        <f>SUM(DP99:DV99)</f>
        <v/>
      </c>
      <c r="DO99" s="734" t="n"/>
      <c r="DP99" s="735" t="n"/>
      <c r="DQ99" s="735" t="n"/>
      <c r="DR99" s="735" t="n"/>
      <c r="DS99" s="735" t="n"/>
      <c r="DT99" s="735" t="n"/>
      <c r="DU99" s="735" t="n"/>
      <c r="DV99" s="744" t="n"/>
      <c r="DX99" s="743" t="inlineStr">
        <is>
          <t>INSTITUTIONAL</t>
        </is>
      </c>
      <c r="DY99" s="736">
        <f>SUM(DZ99:EG99)</f>
        <v/>
      </c>
      <c r="DZ99" s="737">
        <f>+DO99/DN99</f>
        <v/>
      </c>
      <c r="EA99" s="737">
        <f>+DP99/DN99</f>
        <v/>
      </c>
      <c r="EB99" s="737">
        <f>+DQ99/DN99</f>
        <v/>
      </c>
      <c r="EC99" s="737">
        <f>+DR99/DN99</f>
        <v/>
      </c>
      <c r="ED99" s="737">
        <f>+DS99/DN99</f>
        <v/>
      </c>
      <c r="EE99" s="737">
        <f>+DT99/DN99</f>
        <v/>
      </c>
      <c r="EF99" s="737">
        <f>+DU99/DN99</f>
        <v/>
      </c>
      <c r="EG99" s="746">
        <f>+DV99/DN99</f>
        <v/>
      </c>
      <c r="EI99" s="743" t="inlineStr">
        <is>
          <t>INSTITUTIONAL</t>
        </is>
      </c>
      <c r="EJ99" s="2548">
        <f>+EK99/EK112</f>
        <v/>
      </c>
      <c r="EK99" s="734">
        <f>SUM(EM99:ES99)</f>
        <v/>
      </c>
      <c r="EL99" s="734" t="n"/>
      <c r="EM99" s="735" t="n"/>
      <c r="EN99" s="735" t="n"/>
      <c r="EO99" s="735" t="n"/>
      <c r="EP99" s="735" t="n"/>
      <c r="EQ99" s="735" t="n"/>
      <c r="ER99" s="735" t="n"/>
      <c r="ES99" s="744" t="n"/>
      <c r="EU99" s="743" t="inlineStr">
        <is>
          <t>INSTITUTIONAL</t>
        </is>
      </c>
      <c r="EV99" s="736">
        <f>SUM(EW99:FD99)</f>
        <v/>
      </c>
      <c r="EW99" s="737">
        <f>+EL99/EK99</f>
        <v/>
      </c>
      <c r="EX99" s="737">
        <f>+EM99/EK99</f>
        <v/>
      </c>
      <c r="EY99" s="737">
        <f>+EN99/EK99</f>
        <v/>
      </c>
      <c r="EZ99" s="737">
        <f>+EO99/EK99</f>
        <v/>
      </c>
      <c r="FA99" s="737">
        <f>+EP99/EK99</f>
        <v/>
      </c>
      <c r="FB99" s="737">
        <f>+EQ99/EK99</f>
        <v/>
      </c>
      <c r="FC99" s="737">
        <f>+ER99/EK99</f>
        <v/>
      </c>
      <c r="FD99" s="746">
        <f>+ES99/EK99</f>
        <v/>
      </c>
      <c r="FF99" s="743" t="inlineStr">
        <is>
          <t>INSTITUTIONAL</t>
        </is>
      </c>
      <c r="FG99" s="2548">
        <f>+FH99/FH112</f>
        <v/>
      </c>
      <c r="FH99" s="734">
        <f>SUM(FJ99:FP99)</f>
        <v/>
      </c>
      <c r="FI99" s="734" t="n"/>
      <c r="FJ99" s="735" t="n"/>
      <c r="FK99" s="735" t="n"/>
      <c r="FL99" s="735" t="n"/>
      <c r="FM99" s="735" t="n"/>
      <c r="FN99" s="735" t="n"/>
      <c r="FO99" s="735" t="n"/>
      <c r="FP99" s="744" t="n"/>
      <c r="FR99" s="743" t="inlineStr">
        <is>
          <t>INSTITUTIONAL</t>
        </is>
      </c>
      <c r="FS99" s="736">
        <f>SUM(FT99:GA99)</f>
        <v/>
      </c>
      <c r="FT99" s="737">
        <f>+FI99/FH99</f>
        <v/>
      </c>
      <c r="FU99" s="737">
        <f>+FJ99/FH99</f>
        <v/>
      </c>
      <c r="FV99" s="737">
        <f>+FK99/FH99</f>
        <v/>
      </c>
      <c r="FW99" s="737">
        <f>+FL99/FH99</f>
        <v/>
      </c>
      <c r="FX99" s="737">
        <f>+FM99/FH99</f>
        <v/>
      </c>
      <c r="FY99" s="737">
        <f>+FN99/FH99</f>
        <v/>
      </c>
      <c r="FZ99" s="737">
        <f>+FO99/FH99</f>
        <v/>
      </c>
      <c r="GA99" s="746">
        <f>+FP99/FH99</f>
        <v/>
      </c>
      <c r="GC99" s="743" t="inlineStr">
        <is>
          <t>INSTITUTIONAL</t>
        </is>
      </c>
      <c r="GD99" s="2548">
        <f>+GE99/GE112</f>
        <v/>
      </c>
      <c r="GE99" s="734">
        <f>SUM(GG99:GM99)</f>
        <v/>
      </c>
      <c r="GF99" s="734" t="n"/>
      <c r="GG99" s="735" t="n"/>
      <c r="GH99" s="735" t="n"/>
      <c r="GI99" s="735" t="n"/>
      <c r="GJ99" s="735" t="n"/>
      <c r="GK99" s="735" t="n"/>
      <c r="GL99" s="735" t="n"/>
      <c r="GM99" s="744" t="n"/>
      <c r="GO99" s="743" t="inlineStr">
        <is>
          <t>INSTITUTIONAL</t>
        </is>
      </c>
      <c r="GP99" s="736">
        <f>SUM(GQ99:GX99)</f>
        <v/>
      </c>
      <c r="GQ99" s="737">
        <f>+GF99/GE99</f>
        <v/>
      </c>
      <c r="GR99" s="737">
        <f>+GG99/GE99</f>
        <v/>
      </c>
      <c r="GS99" s="737">
        <f>+GH99/GE99</f>
        <v/>
      </c>
      <c r="GT99" s="737">
        <f>+GI99/GE99</f>
        <v/>
      </c>
      <c r="GU99" s="737">
        <f>+GJ99/GE99</f>
        <v/>
      </c>
      <c r="GV99" s="737">
        <f>+GK99/GE99</f>
        <v/>
      </c>
      <c r="GW99" s="737">
        <f>+GL99/GE99</f>
        <v/>
      </c>
      <c r="GX99" s="746">
        <f>+GM99/GE99</f>
        <v/>
      </c>
      <c r="GZ99" s="743" t="inlineStr">
        <is>
          <t>INSTITUTIONAL</t>
        </is>
      </c>
      <c r="HA99" s="2548">
        <f>+HB99/HB112</f>
        <v/>
      </c>
      <c r="HB99" s="734">
        <f>SUM(HD99:HJ99)</f>
        <v/>
      </c>
      <c r="HC99" s="734" t="n"/>
      <c r="HD99" s="735" t="n"/>
      <c r="HE99" s="735" t="n"/>
      <c r="HF99" s="735" t="n"/>
      <c r="HG99" s="735" t="n"/>
      <c r="HH99" s="735" t="n"/>
      <c r="HI99" s="735" t="n"/>
      <c r="HJ99" s="744" t="n"/>
      <c r="HL99" s="743" t="inlineStr">
        <is>
          <t>INSTITUTIONAL</t>
        </is>
      </c>
      <c r="HM99" s="736">
        <f>SUM(HN99:HU99)</f>
        <v/>
      </c>
      <c r="HN99" s="737">
        <f>+HC99/HB99</f>
        <v/>
      </c>
      <c r="HO99" s="737">
        <f>+HD99/HB99</f>
        <v/>
      </c>
      <c r="HP99" s="737">
        <f>+HE99/HB99</f>
        <v/>
      </c>
      <c r="HQ99" s="737">
        <f>+HF99/HB99</f>
        <v/>
      </c>
      <c r="HR99" s="737">
        <f>+HG99/HB99</f>
        <v/>
      </c>
      <c r="HS99" s="737">
        <f>+HH99/HB99</f>
        <v/>
      </c>
      <c r="HT99" s="737">
        <f>+HI99/HB99</f>
        <v/>
      </c>
      <c r="HU99" s="746">
        <f>+HJ99/HB99</f>
        <v/>
      </c>
      <c r="HW99" s="743" t="inlineStr">
        <is>
          <t>INSTITUTIONAL</t>
        </is>
      </c>
      <c r="HX99" s="2548">
        <f>+HY99/HY112</f>
        <v/>
      </c>
      <c r="HY99" s="734">
        <f>SUM(IA99:IG99)</f>
        <v/>
      </c>
      <c r="HZ99" s="734" t="n"/>
      <c r="IA99" s="735" t="n"/>
      <c r="IB99" s="735" t="n"/>
      <c r="IC99" s="735" t="n"/>
      <c r="ID99" s="735" t="n"/>
      <c r="IE99" s="735" t="n"/>
      <c r="IF99" s="735" t="n"/>
      <c r="IG99" s="744" t="n"/>
      <c r="II99" s="743" t="inlineStr">
        <is>
          <t>INSTITUTIONAL</t>
        </is>
      </c>
      <c r="IJ99" s="736">
        <f>SUM(IK99:IR99)</f>
        <v/>
      </c>
      <c r="IK99" s="737">
        <f>+HZ99/HY99</f>
        <v/>
      </c>
      <c r="IL99" s="737">
        <f>+IA99/HY99</f>
        <v/>
      </c>
      <c r="IM99" s="737">
        <f>+IB99/HY99</f>
        <v/>
      </c>
      <c r="IN99" s="737">
        <f>+IC99/HY99</f>
        <v/>
      </c>
      <c r="IO99" s="737">
        <f>+ID99/HY99</f>
        <v/>
      </c>
      <c r="IP99" s="737">
        <f>+IE99/HY99</f>
        <v/>
      </c>
      <c r="IQ99" s="737">
        <f>+IF99/HY99</f>
        <v/>
      </c>
      <c r="IR99" s="746">
        <f>+IG99/HY99</f>
        <v/>
      </c>
      <c r="IT99" s="743" t="inlineStr">
        <is>
          <t>INSTITUTIONAL</t>
        </is>
      </c>
      <c r="IU99" s="2548">
        <f>+IV99/IV112</f>
        <v/>
      </c>
      <c r="IV99" s="734">
        <f>SUM(IX99:JD99)</f>
        <v/>
      </c>
      <c r="IW99" s="734" t="n"/>
      <c r="IX99" s="735" t="n"/>
      <c r="IY99" s="735" t="n"/>
      <c r="IZ99" s="735" t="n"/>
      <c r="JA99" s="735" t="n"/>
      <c r="JB99" s="735" t="n"/>
      <c r="JC99" s="735" t="n"/>
      <c r="JD99" s="744" t="n"/>
      <c r="JF99" s="743" t="inlineStr">
        <is>
          <t>INSTITUTIONAL</t>
        </is>
      </c>
      <c r="JG99" s="736">
        <f>SUM(JH99:JO99)</f>
        <v/>
      </c>
      <c r="JH99" s="737">
        <f>+IW99/IV99</f>
        <v/>
      </c>
      <c r="JI99" s="737">
        <f>+IX99/IV99</f>
        <v/>
      </c>
      <c r="JJ99" s="737">
        <f>+IY99/IV99</f>
        <v/>
      </c>
      <c r="JK99" s="737">
        <f>+IZ99/IV99</f>
        <v/>
      </c>
      <c r="JL99" s="737">
        <f>+JA99/IV99</f>
        <v/>
      </c>
      <c r="JM99" s="737">
        <f>+JB99/IV99</f>
        <v/>
      </c>
      <c r="JN99" s="737">
        <f>+JC99/IV99</f>
        <v/>
      </c>
      <c r="JO99" s="746">
        <f>+JD99/IV99</f>
        <v/>
      </c>
      <c r="JQ99" s="743" t="inlineStr">
        <is>
          <t>INSTITUTIONAL</t>
        </is>
      </c>
      <c r="JR99" s="2548">
        <f>+JS99/JS112</f>
        <v/>
      </c>
      <c r="JS99" s="734">
        <f>SUM(JU99:KA99)</f>
        <v/>
      </c>
      <c r="JT99" s="734" t="n"/>
      <c r="JU99" s="735" t="n"/>
      <c r="JV99" s="735" t="n"/>
      <c r="JW99" s="735" t="n"/>
      <c r="JX99" s="735" t="n"/>
      <c r="JY99" s="735" t="n"/>
      <c r="JZ99" s="735" t="n"/>
      <c r="KA99" s="744" t="n"/>
      <c r="KC99" s="743" t="inlineStr">
        <is>
          <t>INSTITUTIONAL</t>
        </is>
      </c>
      <c r="KD99" s="736">
        <f>SUM(KE99:KL99)</f>
        <v/>
      </c>
      <c r="KE99" s="737">
        <f>+JT99/JS99</f>
        <v/>
      </c>
      <c r="KF99" s="737">
        <f>+JU99/JS99</f>
        <v/>
      </c>
      <c r="KG99" s="737">
        <f>+JV99/JS99</f>
        <v/>
      </c>
      <c r="KH99" s="737">
        <f>+JW99/JS99</f>
        <v/>
      </c>
      <c r="KI99" s="737">
        <f>+JX99/JS99</f>
        <v/>
      </c>
      <c r="KJ99" s="737">
        <f>+JY99/JS99</f>
        <v/>
      </c>
      <c r="KK99" s="737">
        <f>+JZ99/JS99</f>
        <v/>
      </c>
      <c r="KL99" s="746">
        <f>+KA99/JS99</f>
        <v/>
      </c>
    </row>
    <row r="100" ht="15.5" customHeight="1">
      <c r="A100" s="743" t="inlineStr">
        <is>
          <t>MANAGED CARE</t>
        </is>
      </c>
      <c r="B100" s="2548">
        <f>+C100/C112</f>
        <v/>
      </c>
      <c r="C100" s="734">
        <f>SUM(D100:K100)</f>
        <v/>
      </c>
      <c r="D100" s="734" t="n"/>
      <c r="E100" s="735" t="n"/>
      <c r="F100" s="735" t="n"/>
      <c r="G100" s="735" t="n"/>
      <c r="H100" s="735" t="n"/>
      <c r="I100" s="735" t="n"/>
      <c r="J100" s="735" t="n"/>
      <c r="K100" s="744" t="n"/>
      <c r="M100" s="743" t="inlineStr">
        <is>
          <t>MANAGED CARE</t>
        </is>
      </c>
      <c r="N100" s="736">
        <f>SUM(O100:V100)</f>
        <v/>
      </c>
      <c r="O100" s="737">
        <f>+D100/C100</f>
        <v/>
      </c>
      <c r="P100" s="737">
        <f>+E100/C100</f>
        <v/>
      </c>
      <c r="Q100" s="737">
        <f>+F100/C100</f>
        <v/>
      </c>
      <c r="R100" s="737">
        <f>+G100/C100</f>
        <v/>
      </c>
      <c r="S100" s="737">
        <f>+H100/C100</f>
        <v/>
      </c>
      <c r="T100" s="737">
        <f>+I100/C100</f>
        <v/>
      </c>
      <c r="U100" s="737">
        <f>+J100/C100</f>
        <v/>
      </c>
      <c r="V100" s="746">
        <f>+K100/C100</f>
        <v/>
      </c>
      <c r="X100" s="743" t="inlineStr">
        <is>
          <t>MANAGED CARE</t>
        </is>
      </c>
      <c r="Y100" s="2548">
        <f>+Z100/Z112</f>
        <v/>
      </c>
      <c r="Z100" s="734">
        <f>SUM(AB100:AH100)</f>
        <v/>
      </c>
      <c r="AA100" s="734" t="n"/>
      <c r="AB100" s="735" t="n"/>
      <c r="AC100" s="735" t="n"/>
      <c r="AD100" s="735" t="n"/>
      <c r="AE100" s="735" t="n"/>
      <c r="AF100" s="735" t="n"/>
      <c r="AG100" s="735" t="n"/>
      <c r="AH100" s="744" t="n"/>
      <c r="AJ100" s="743" t="inlineStr">
        <is>
          <t>MANAGED CARE</t>
        </is>
      </c>
      <c r="AK100" s="736">
        <f>SUM(AL100:AS100)</f>
        <v/>
      </c>
      <c r="AL100" s="737">
        <f>+AA100/Z100</f>
        <v/>
      </c>
      <c r="AM100" s="737">
        <f>+AB100/Z100</f>
        <v/>
      </c>
      <c r="AN100" s="737">
        <f>+AC100/Z100</f>
        <v/>
      </c>
      <c r="AO100" s="737">
        <f>+AD100/Z100</f>
        <v/>
      </c>
      <c r="AP100" s="737">
        <f>+AE100/Z100</f>
        <v/>
      </c>
      <c r="AQ100" s="737">
        <f>+AF100/Z100</f>
        <v/>
      </c>
      <c r="AR100" s="737">
        <f>+AG100/Z100</f>
        <v/>
      </c>
      <c r="AS100" s="746">
        <f>+AH100/Z100</f>
        <v/>
      </c>
      <c r="AU100" s="743" t="inlineStr">
        <is>
          <t>MANAGED CARE</t>
        </is>
      </c>
      <c r="AV100" s="2548">
        <f>+AW100/AW112</f>
        <v/>
      </c>
      <c r="AW100" s="734">
        <f>SUM(AY100:BE100)</f>
        <v/>
      </c>
      <c r="AX100" s="734" t="n"/>
      <c r="AY100" s="735" t="n"/>
      <c r="AZ100" s="735" t="n"/>
      <c r="BA100" s="735" t="n"/>
      <c r="BB100" s="735" t="n"/>
      <c r="BC100" s="735" t="n"/>
      <c r="BD100" s="735" t="n"/>
      <c r="BE100" s="744" t="n"/>
      <c r="BG100" s="743" t="inlineStr">
        <is>
          <t>MANAGED CARE</t>
        </is>
      </c>
      <c r="BH100" s="736">
        <f>SUM(BI100:BP100)</f>
        <v/>
      </c>
      <c r="BI100" s="737">
        <f>+AX100/AW100</f>
        <v/>
      </c>
      <c r="BJ100" s="737">
        <f>+AY100/AW100</f>
        <v/>
      </c>
      <c r="BK100" s="737">
        <f>+AZ100/AW100</f>
        <v/>
      </c>
      <c r="BL100" s="737">
        <f>+BA100/AW100</f>
        <v/>
      </c>
      <c r="BM100" s="737">
        <f>+BB100/AW100</f>
        <v/>
      </c>
      <c r="BN100" s="737">
        <f>+BC100/AW100</f>
        <v/>
      </c>
      <c r="BO100" s="737">
        <f>+BD100/AW100</f>
        <v/>
      </c>
      <c r="BP100" s="746">
        <f>+BE100/AW100</f>
        <v/>
      </c>
      <c r="BR100" s="743" t="inlineStr">
        <is>
          <t>MANAGED CARE</t>
        </is>
      </c>
      <c r="BS100" s="2548">
        <f>+BT100/BT112</f>
        <v/>
      </c>
      <c r="BT100" s="734">
        <f>SUM(BV100:CB100)</f>
        <v/>
      </c>
      <c r="BU100" s="734" t="n"/>
      <c r="BV100" s="735" t="n"/>
      <c r="BW100" s="735" t="n"/>
      <c r="BX100" s="735" t="n"/>
      <c r="BY100" s="735" t="n"/>
      <c r="BZ100" s="735" t="n"/>
      <c r="CA100" s="735" t="n"/>
      <c r="CB100" s="744" t="n"/>
      <c r="CD100" s="743" t="inlineStr">
        <is>
          <t>MANAGED CARE</t>
        </is>
      </c>
      <c r="CE100" s="736">
        <f>SUM(CF100:CM100)</f>
        <v/>
      </c>
      <c r="CF100" s="737">
        <f>+BU100/BT100</f>
        <v/>
      </c>
      <c r="CG100" s="737">
        <f>+BV100/BT100</f>
        <v/>
      </c>
      <c r="CH100" s="737">
        <f>+BW100/BT100</f>
        <v/>
      </c>
      <c r="CI100" s="737">
        <f>+BX100/BT100</f>
        <v/>
      </c>
      <c r="CJ100" s="737">
        <f>+BY100/BT100</f>
        <v/>
      </c>
      <c r="CK100" s="737">
        <f>+BZ100/BT100</f>
        <v/>
      </c>
      <c r="CL100" s="737">
        <f>+CA100/BT100</f>
        <v/>
      </c>
      <c r="CM100" s="746">
        <f>+CB100/BT100</f>
        <v/>
      </c>
      <c r="CO100" s="743" t="inlineStr">
        <is>
          <t>MANAGED CARE</t>
        </is>
      </c>
      <c r="CP100" s="2548">
        <f>+CQ100/CQ112</f>
        <v/>
      </c>
      <c r="CQ100" s="734">
        <f>SUM(CS100:CY100)</f>
        <v/>
      </c>
      <c r="CR100" s="734" t="n"/>
      <c r="CS100" s="735" t="n"/>
      <c r="CT100" s="735" t="n"/>
      <c r="CU100" s="735" t="n"/>
      <c r="CV100" s="735" t="n"/>
      <c r="CW100" s="735" t="n"/>
      <c r="CX100" s="735" t="n"/>
      <c r="CY100" s="744" t="n"/>
      <c r="DA100" s="743" t="inlineStr">
        <is>
          <t>MANAGED CARE</t>
        </is>
      </c>
      <c r="DB100" s="736">
        <f>SUM(DC100:DJ100)</f>
        <v/>
      </c>
      <c r="DC100" s="737">
        <f>+CR100/CQ100</f>
        <v/>
      </c>
      <c r="DD100" s="737">
        <f>+CS100/CQ100</f>
        <v/>
      </c>
      <c r="DE100" s="737">
        <f>+CT100/CQ100</f>
        <v/>
      </c>
      <c r="DF100" s="737">
        <f>+CU100/CQ100</f>
        <v/>
      </c>
      <c r="DG100" s="737">
        <f>+CV100/CQ100</f>
        <v/>
      </c>
      <c r="DH100" s="737">
        <f>+CW100/CQ100</f>
        <v/>
      </c>
      <c r="DI100" s="737">
        <f>+CX100/CQ100</f>
        <v/>
      </c>
      <c r="DJ100" s="746">
        <f>+CY100/CQ100</f>
        <v/>
      </c>
      <c r="DL100" s="743" t="inlineStr">
        <is>
          <t>MANAGED CARE</t>
        </is>
      </c>
      <c r="DM100" s="2548">
        <f>+DN100/DN112</f>
        <v/>
      </c>
      <c r="DN100" s="734">
        <f>SUM(DP100:DV100)</f>
        <v/>
      </c>
      <c r="DO100" s="734" t="n"/>
      <c r="DP100" s="735" t="n"/>
      <c r="DQ100" s="735" t="n"/>
      <c r="DR100" s="735" t="n"/>
      <c r="DS100" s="735" t="n"/>
      <c r="DT100" s="735" t="n"/>
      <c r="DU100" s="735" t="n"/>
      <c r="DV100" s="744" t="n"/>
      <c r="DX100" s="743" t="inlineStr">
        <is>
          <t>MANAGED CARE</t>
        </is>
      </c>
      <c r="DY100" s="736">
        <f>SUM(DZ100:EG100)</f>
        <v/>
      </c>
      <c r="DZ100" s="737">
        <f>+DO100/DN100</f>
        <v/>
      </c>
      <c r="EA100" s="737">
        <f>+DP100/DN100</f>
        <v/>
      </c>
      <c r="EB100" s="737">
        <f>+DQ100/DN100</f>
        <v/>
      </c>
      <c r="EC100" s="737">
        <f>+DR100/DN100</f>
        <v/>
      </c>
      <c r="ED100" s="737">
        <f>+DS100/DN100</f>
        <v/>
      </c>
      <c r="EE100" s="737">
        <f>+DT100/DN100</f>
        <v/>
      </c>
      <c r="EF100" s="737">
        <f>+DU100/DN100</f>
        <v/>
      </c>
      <c r="EG100" s="746">
        <f>+DV100/DN100</f>
        <v/>
      </c>
      <c r="EI100" s="743" t="inlineStr">
        <is>
          <t>MANAGED CARE</t>
        </is>
      </c>
      <c r="EJ100" s="2548">
        <f>+EK100/EK112</f>
        <v/>
      </c>
      <c r="EK100" s="734">
        <f>SUM(EM100:ES100)</f>
        <v/>
      </c>
      <c r="EL100" s="734" t="n"/>
      <c r="EM100" s="735" t="n"/>
      <c r="EN100" s="735" t="n"/>
      <c r="EO100" s="735" t="n"/>
      <c r="EP100" s="735" t="n"/>
      <c r="EQ100" s="735" t="n"/>
      <c r="ER100" s="735" t="n"/>
      <c r="ES100" s="744" t="n"/>
      <c r="EU100" s="743" t="inlineStr">
        <is>
          <t>MANAGED CARE</t>
        </is>
      </c>
      <c r="EV100" s="736">
        <f>SUM(EW100:FD100)</f>
        <v/>
      </c>
      <c r="EW100" s="737">
        <f>+EL100/EK100</f>
        <v/>
      </c>
      <c r="EX100" s="737">
        <f>+EM100/EK100</f>
        <v/>
      </c>
      <c r="EY100" s="737">
        <f>+EN100/EK100</f>
        <v/>
      </c>
      <c r="EZ100" s="737">
        <f>+EO100/EK100</f>
        <v/>
      </c>
      <c r="FA100" s="737">
        <f>+EP100/EK100</f>
        <v/>
      </c>
      <c r="FB100" s="737">
        <f>+EQ100/EK100</f>
        <v/>
      </c>
      <c r="FC100" s="737">
        <f>+ER100/EK100</f>
        <v/>
      </c>
      <c r="FD100" s="746">
        <f>+ES100/EK100</f>
        <v/>
      </c>
      <c r="FF100" s="743" t="inlineStr">
        <is>
          <t>MANAGED CARE</t>
        </is>
      </c>
      <c r="FG100" s="2548">
        <f>+FH100/FH112</f>
        <v/>
      </c>
      <c r="FH100" s="734">
        <f>SUM(FJ100:FP100)</f>
        <v/>
      </c>
      <c r="FI100" s="734" t="n"/>
      <c r="FJ100" s="735" t="n"/>
      <c r="FK100" s="735" t="n"/>
      <c r="FL100" s="735" t="n"/>
      <c r="FM100" s="735" t="n"/>
      <c r="FN100" s="735" t="n"/>
      <c r="FO100" s="735" t="n"/>
      <c r="FP100" s="744" t="n"/>
      <c r="FR100" s="743" t="inlineStr">
        <is>
          <t>MANAGED CARE</t>
        </is>
      </c>
      <c r="FS100" s="736">
        <f>SUM(FT100:GA100)</f>
        <v/>
      </c>
      <c r="FT100" s="737">
        <f>+FI100/FH100</f>
        <v/>
      </c>
      <c r="FU100" s="737">
        <f>+FJ100/FH100</f>
        <v/>
      </c>
      <c r="FV100" s="737">
        <f>+FK100/FH100</f>
        <v/>
      </c>
      <c r="FW100" s="737">
        <f>+FL100/FH100</f>
        <v/>
      </c>
      <c r="FX100" s="737">
        <f>+FM100/FH100</f>
        <v/>
      </c>
      <c r="FY100" s="737">
        <f>+FN100/FH100</f>
        <v/>
      </c>
      <c r="FZ100" s="737">
        <f>+FO100/FH100</f>
        <v/>
      </c>
      <c r="GA100" s="746">
        <f>+FP100/FH100</f>
        <v/>
      </c>
      <c r="GC100" s="743" t="inlineStr">
        <is>
          <t>MANAGED CARE</t>
        </is>
      </c>
      <c r="GD100" s="2548">
        <f>+GE100/GE112</f>
        <v/>
      </c>
      <c r="GE100" s="734">
        <f>SUM(GG100:GM100)</f>
        <v/>
      </c>
      <c r="GF100" s="734" t="n"/>
      <c r="GG100" s="735" t="n"/>
      <c r="GH100" s="735" t="n"/>
      <c r="GI100" s="735" t="n"/>
      <c r="GJ100" s="735" t="n"/>
      <c r="GK100" s="735" t="n"/>
      <c r="GL100" s="735" t="n"/>
      <c r="GM100" s="744" t="n"/>
      <c r="GO100" s="743" t="inlineStr">
        <is>
          <t>MANAGED CARE</t>
        </is>
      </c>
      <c r="GP100" s="736">
        <f>SUM(GQ100:GX100)</f>
        <v/>
      </c>
      <c r="GQ100" s="737">
        <f>+GF100/GE100</f>
        <v/>
      </c>
      <c r="GR100" s="737">
        <f>+GG100/GE100</f>
        <v/>
      </c>
      <c r="GS100" s="737">
        <f>+GH100/GE100</f>
        <v/>
      </c>
      <c r="GT100" s="737">
        <f>+GI100/GE100</f>
        <v/>
      </c>
      <c r="GU100" s="737">
        <f>+GJ100/GE100</f>
        <v/>
      </c>
      <c r="GV100" s="737">
        <f>+GK100/GE100</f>
        <v/>
      </c>
      <c r="GW100" s="737">
        <f>+GL100/GE100</f>
        <v/>
      </c>
      <c r="GX100" s="746">
        <f>+GM100/GE100</f>
        <v/>
      </c>
      <c r="GZ100" s="743" t="inlineStr">
        <is>
          <t>MANAGED CARE</t>
        </is>
      </c>
      <c r="HA100" s="2548">
        <f>+HB100/HB112</f>
        <v/>
      </c>
      <c r="HB100" s="734">
        <f>SUM(HD100:HJ100)</f>
        <v/>
      </c>
      <c r="HC100" s="734" t="n"/>
      <c r="HD100" s="735" t="n"/>
      <c r="HE100" s="735" t="n"/>
      <c r="HF100" s="735" t="n"/>
      <c r="HG100" s="735" t="n"/>
      <c r="HH100" s="735" t="n"/>
      <c r="HI100" s="735" t="n"/>
      <c r="HJ100" s="744" t="n"/>
      <c r="HL100" s="743" t="inlineStr">
        <is>
          <t>MANAGED CARE</t>
        </is>
      </c>
      <c r="HM100" s="736">
        <f>SUM(HN100:HU100)</f>
        <v/>
      </c>
      <c r="HN100" s="737">
        <f>+HC100/HB100</f>
        <v/>
      </c>
      <c r="HO100" s="737">
        <f>+HD100/HB100</f>
        <v/>
      </c>
      <c r="HP100" s="737">
        <f>+HE100/HB100</f>
        <v/>
      </c>
      <c r="HQ100" s="737">
        <f>+HF100/HB100</f>
        <v/>
      </c>
      <c r="HR100" s="737">
        <f>+HG100/HB100</f>
        <v/>
      </c>
      <c r="HS100" s="737">
        <f>+HH100/HB100</f>
        <v/>
      </c>
      <c r="HT100" s="737">
        <f>+HI100/HB100</f>
        <v/>
      </c>
      <c r="HU100" s="746">
        <f>+HJ100/HB100</f>
        <v/>
      </c>
      <c r="HW100" s="743" t="inlineStr">
        <is>
          <t>MANAGED CARE</t>
        </is>
      </c>
      <c r="HX100" s="2548">
        <f>+HY100/HY112</f>
        <v/>
      </c>
      <c r="HY100" s="734">
        <f>SUM(IA100:IG100)</f>
        <v/>
      </c>
      <c r="HZ100" s="734" t="n"/>
      <c r="IA100" s="735" t="n"/>
      <c r="IB100" s="735" t="n"/>
      <c r="IC100" s="735" t="n"/>
      <c r="ID100" s="735" t="n"/>
      <c r="IE100" s="735" t="n"/>
      <c r="IF100" s="735" t="n"/>
      <c r="IG100" s="744" t="n"/>
      <c r="II100" s="743" t="inlineStr">
        <is>
          <t>MANAGED CARE</t>
        </is>
      </c>
      <c r="IJ100" s="736">
        <f>SUM(IK100:IR100)</f>
        <v/>
      </c>
      <c r="IK100" s="737">
        <f>+HZ100/HY100</f>
        <v/>
      </c>
      <c r="IL100" s="737">
        <f>+IA100/HY100</f>
        <v/>
      </c>
      <c r="IM100" s="737">
        <f>+IB100/HY100</f>
        <v/>
      </c>
      <c r="IN100" s="737">
        <f>+IC100/HY100</f>
        <v/>
      </c>
      <c r="IO100" s="737">
        <f>+ID100/HY100</f>
        <v/>
      </c>
      <c r="IP100" s="737">
        <f>+IE100/HY100</f>
        <v/>
      </c>
      <c r="IQ100" s="737">
        <f>+IF100/HY100</f>
        <v/>
      </c>
      <c r="IR100" s="746">
        <f>+IG100/HY100</f>
        <v/>
      </c>
      <c r="IT100" s="743" t="inlineStr">
        <is>
          <t>MANAGED CARE</t>
        </is>
      </c>
      <c r="IU100" s="2548">
        <f>+IV100/IV112</f>
        <v/>
      </c>
      <c r="IV100" s="734">
        <f>SUM(IX100:JD100)</f>
        <v/>
      </c>
      <c r="IW100" s="734" t="n"/>
      <c r="IX100" s="735" t="n"/>
      <c r="IY100" s="735" t="n"/>
      <c r="IZ100" s="735" t="n"/>
      <c r="JA100" s="735" t="n"/>
      <c r="JB100" s="735" t="n"/>
      <c r="JC100" s="735" t="n"/>
      <c r="JD100" s="744" t="n"/>
      <c r="JF100" s="743" t="inlineStr">
        <is>
          <t>MANAGED CARE</t>
        </is>
      </c>
      <c r="JG100" s="736">
        <f>SUM(JH100:JO100)</f>
        <v/>
      </c>
      <c r="JH100" s="737">
        <f>+IW100/IV100</f>
        <v/>
      </c>
      <c r="JI100" s="737">
        <f>+IX100/IV100</f>
        <v/>
      </c>
      <c r="JJ100" s="737">
        <f>+IY100/IV100</f>
        <v/>
      </c>
      <c r="JK100" s="737">
        <f>+IZ100/IV100</f>
        <v/>
      </c>
      <c r="JL100" s="737">
        <f>+JA100/IV100</f>
        <v/>
      </c>
      <c r="JM100" s="737">
        <f>+JB100/IV100</f>
        <v/>
      </c>
      <c r="JN100" s="737">
        <f>+JC100/IV100</f>
        <v/>
      </c>
      <c r="JO100" s="746">
        <f>+JD100/IV100</f>
        <v/>
      </c>
      <c r="JQ100" s="743" t="inlineStr">
        <is>
          <t>MANAGED CARE</t>
        </is>
      </c>
      <c r="JR100" s="2548">
        <f>+JS100/JS112</f>
        <v/>
      </c>
      <c r="JS100" s="734">
        <f>SUM(JU100:KA100)</f>
        <v/>
      </c>
      <c r="JT100" s="734" t="n"/>
      <c r="JU100" s="735" t="n"/>
      <c r="JV100" s="735" t="n"/>
      <c r="JW100" s="735" t="n"/>
      <c r="JX100" s="735" t="n"/>
      <c r="JY100" s="735" t="n"/>
      <c r="JZ100" s="735" t="n"/>
      <c r="KA100" s="744" t="n"/>
      <c r="KC100" s="743" t="inlineStr">
        <is>
          <t>MANAGED CARE</t>
        </is>
      </c>
      <c r="KD100" s="736">
        <f>SUM(KE100:KL100)</f>
        <v/>
      </c>
      <c r="KE100" s="737">
        <f>+JT100/JS100</f>
        <v/>
      </c>
      <c r="KF100" s="737">
        <f>+JU100/JS100</f>
        <v/>
      </c>
      <c r="KG100" s="737">
        <f>+JV100/JS100</f>
        <v/>
      </c>
      <c r="KH100" s="737">
        <f>+JW100/JS100</f>
        <v/>
      </c>
      <c r="KI100" s="737">
        <f>+JX100/JS100</f>
        <v/>
      </c>
      <c r="KJ100" s="737">
        <f>+JY100/JS100</f>
        <v/>
      </c>
      <c r="KK100" s="737">
        <f>+JZ100/JS100</f>
        <v/>
      </c>
      <c r="KL100" s="746">
        <f>+KA100/JS100</f>
        <v/>
      </c>
    </row>
    <row r="101" ht="15.5" customHeight="1">
      <c r="A101" s="743" t="inlineStr">
        <is>
          <t>MEDICAID</t>
        </is>
      </c>
      <c r="B101" s="2548">
        <f>+C101/C112</f>
        <v/>
      </c>
      <c r="C101" s="734">
        <f>SUM(D101:K101)</f>
        <v/>
      </c>
      <c r="D101" s="734" t="n"/>
      <c r="E101" s="735" t="n"/>
      <c r="F101" s="735" t="n"/>
      <c r="G101" s="735" t="n"/>
      <c r="H101" s="735" t="n"/>
      <c r="I101" s="735" t="n"/>
      <c r="J101" s="735" t="n"/>
      <c r="K101" s="744" t="n"/>
      <c r="M101" s="743" t="inlineStr">
        <is>
          <t>MEDICAID</t>
        </is>
      </c>
      <c r="N101" s="736">
        <f>SUM(O101:V101)</f>
        <v/>
      </c>
      <c r="O101" s="737">
        <f>+D101/C101</f>
        <v/>
      </c>
      <c r="P101" s="737">
        <f>+E101/C101</f>
        <v/>
      </c>
      <c r="Q101" s="737">
        <f>+F101/C101</f>
        <v/>
      </c>
      <c r="R101" s="737">
        <f>+G101/C101</f>
        <v/>
      </c>
      <c r="S101" s="737">
        <f>+H101/C101</f>
        <v/>
      </c>
      <c r="T101" s="737">
        <f>+I101/C101</f>
        <v/>
      </c>
      <c r="U101" s="737">
        <f>+J101/C101</f>
        <v/>
      </c>
      <c r="V101" s="746">
        <f>+K101/C101</f>
        <v/>
      </c>
      <c r="X101" s="743" t="inlineStr">
        <is>
          <t>MEDICAID</t>
        </is>
      </c>
      <c r="Y101" s="2548">
        <f>+Z101/Z112</f>
        <v/>
      </c>
      <c r="Z101" s="734">
        <f>SUM(AB101:AH101)</f>
        <v/>
      </c>
      <c r="AA101" s="734" t="n"/>
      <c r="AB101" s="735" t="n"/>
      <c r="AC101" s="735" t="n"/>
      <c r="AD101" s="735" t="n"/>
      <c r="AE101" s="735" t="n"/>
      <c r="AF101" s="735" t="n"/>
      <c r="AG101" s="735" t="n"/>
      <c r="AH101" s="744" t="n"/>
      <c r="AJ101" s="743" t="inlineStr">
        <is>
          <t>MEDICAID</t>
        </is>
      </c>
      <c r="AK101" s="736">
        <f>SUM(AL101:AS101)</f>
        <v/>
      </c>
      <c r="AL101" s="737">
        <f>+AA101/Z101</f>
        <v/>
      </c>
      <c r="AM101" s="737">
        <f>+AB101/Z101</f>
        <v/>
      </c>
      <c r="AN101" s="737">
        <f>+AC101/Z101</f>
        <v/>
      </c>
      <c r="AO101" s="737">
        <f>+AD101/Z101</f>
        <v/>
      </c>
      <c r="AP101" s="737">
        <f>+AE101/Z101</f>
        <v/>
      </c>
      <c r="AQ101" s="737">
        <f>+AF101/Z101</f>
        <v/>
      </c>
      <c r="AR101" s="737">
        <f>+AG101/Z101</f>
        <v/>
      </c>
      <c r="AS101" s="746">
        <f>+AH101/Z101</f>
        <v/>
      </c>
      <c r="AU101" s="743" t="inlineStr">
        <is>
          <t>MEDICAID</t>
        </is>
      </c>
      <c r="AV101" s="2548">
        <f>+AW101/AW112</f>
        <v/>
      </c>
      <c r="AW101" s="734">
        <f>SUM(AY101:BE101)</f>
        <v/>
      </c>
      <c r="AX101" s="734" t="n"/>
      <c r="AY101" s="735" t="n"/>
      <c r="AZ101" s="735" t="n"/>
      <c r="BA101" s="735" t="n"/>
      <c r="BB101" s="735" t="n"/>
      <c r="BC101" s="735" t="n"/>
      <c r="BD101" s="735" t="n"/>
      <c r="BE101" s="744" t="n"/>
      <c r="BG101" s="743" t="inlineStr">
        <is>
          <t>MEDICAID</t>
        </is>
      </c>
      <c r="BH101" s="736">
        <f>SUM(BI101:BP101)</f>
        <v/>
      </c>
      <c r="BI101" s="737">
        <f>+AX101/AW101</f>
        <v/>
      </c>
      <c r="BJ101" s="737">
        <f>+AY101/AW101</f>
        <v/>
      </c>
      <c r="BK101" s="737">
        <f>+AZ101/AW101</f>
        <v/>
      </c>
      <c r="BL101" s="737">
        <f>+BA101/AW101</f>
        <v/>
      </c>
      <c r="BM101" s="737">
        <f>+BB101/AW101</f>
        <v/>
      </c>
      <c r="BN101" s="737">
        <f>+BC101/AW101</f>
        <v/>
      </c>
      <c r="BO101" s="737">
        <f>+BD101/AW101</f>
        <v/>
      </c>
      <c r="BP101" s="746">
        <f>+BE101/AW101</f>
        <v/>
      </c>
      <c r="BR101" s="743" t="inlineStr">
        <is>
          <t>MEDICAID</t>
        </is>
      </c>
      <c r="BS101" s="2548">
        <f>+BT101/BT112</f>
        <v/>
      </c>
      <c r="BT101" s="734">
        <f>SUM(BV101:CB101)</f>
        <v/>
      </c>
      <c r="BU101" s="734" t="n"/>
      <c r="BV101" s="735" t="n"/>
      <c r="BW101" s="735" t="n"/>
      <c r="BX101" s="735" t="n"/>
      <c r="BY101" s="735" t="n"/>
      <c r="BZ101" s="735" t="n"/>
      <c r="CA101" s="735" t="n"/>
      <c r="CB101" s="744" t="n"/>
      <c r="CD101" s="743" t="inlineStr">
        <is>
          <t>MEDICAID</t>
        </is>
      </c>
      <c r="CE101" s="736">
        <f>SUM(CF101:CM101)</f>
        <v/>
      </c>
      <c r="CF101" s="737">
        <f>+BU101/BT101</f>
        <v/>
      </c>
      <c r="CG101" s="737">
        <f>+BV101/BT101</f>
        <v/>
      </c>
      <c r="CH101" s="737">
        <f>+BW101/BT101</f>
        <v/>
      </c>
      <c r="CI101" s="737">
        <f>+BX101/BT101</f>
        <v/>
      </c>
      <c r="CJ101" s="737">
        <f>+BY101/BT101</f>
        <v/>
      </c>
      <c r="CK101" s="737">
        <f>+BZ101/BT101</f>
        <v/>
      </c>
      <c r="CL101" s="737">
        <f>+CA101/BT101</f>
        <v/>
      </c>
      <c r="CM101" s="746">
        <f>+CB101/BT101</f>
        <v/>
      </c>
      <c r="CO101" s="743" t="inlineStr">
        <is>
          <t>MEDICAID</t>
        </is>
      </c>
      <c r="CP101" s="2548">
        <f>+CQ101/CQ112</f>
        <v/>
      </c>
      <c r="CQ101" s="734">
        <f>SUM(CS101:CY101)</f>
        <v/>
      </c>
      <c r="CR101" s="734" t="n"/>
      <c r="CS101" s="735" t="n"/>
      <c r="CT101" s="735" t="n"/>
      <c r="CU101" s="735" t="n"/>
      <c r="CV101" s="735" t="n"/>
      <c r="CW101" s="735" t="n"/>
      <c r="CX101" s="735" t="n"/>
      <c r="CY101" s="744" t="n"/>
      <c r="DA101" s="743" t="inlineStr">
        <is>
          <t>MEDICAID</t>
        </is>
      </c>
      <c r="DB101" s="736">
        <f>SUM(DC101:DJ101)</f>
        <v/>
      </c>
      <c r="DC101" s="737">
        <f>+CR101/CQ101</f>
        <v/>
      </c>
      <c r="DD101" s="737">
        <f>+CS101/CQ101</f>
        <v/>
      </c>
      <c r="DE101" s="737">
        <f>+CT101/CQ101</f>
        <v/>
      </c>
      <c r="DF101" s="737">
        <f>+CU101/CQ101</f>
        <v/>
      </c>
      <c r="DG101" s="737">
        <f>+CV101/CQ101</f>
        <v/>
      </c>
      <c r="DH101" s="737">
        <f>+CW101/CQ101</f>
        <v/>
      </c>
      <c r="DI101" s="737">
        <f>+CX101/CQ101</f>
        <v/>
      </c>
      <c r="DJ101" s="746">
        <f>+CY101/CQ101</f>
        <v/>
      </c>
      <c r="DL101" s="743" t="inlineStr">
        <is>
          <t>MEDICAID</t>
        </is>
      </c>
      <c r="DM101" s="2548">
        <f>+DN101/DN112</f>
        <v/>
      </c>
      <c r="DN101" s="734">
        <f>SUM(DP101:DV101)</f>
        <v/>
      </c>
      <c r="DO101" s="734" t="n"/>
      <c r="DP101" s="735" t="n"/>
      <c r="DQ101" s="735" t="n"/>
      <c r="DR101" s="735" t="n"/>
      <c r="DS101" s="735" t="n"/>
      <c r="DT101" s="735" t="n"/>
      <c r="DU101" s="735" t="n"/>
      <c r="DV101" s="744" t="n"/>
      <c r="DX101" s="743" t="inlineStr">
        <is>
          <t>MEDICAID</t>
        </is>
      </c>
      <c r="DY101" s="736">
        <f>SUM(DZ101:EG101)</f>
        <v/>
      </c>
      <c r="DZ101" s="737">
        <f>+DO101/DN101</f>
        <v/>
      </c>
      <c r="EA101" s="737">
        <f>+DP101/DN101</f>
        <v/>
      </c>
      <c r="EB101" s="737">
        <f>+DQ101/DN101</f>
        <v/>
      </c>
      <c r="EC101" s="737">
        <f>+DR101/DN101</f>
        <v/>
      </c>
      <c r="ED101" s="737">
        <f>+DS101/DN101</f>
        <v/>
      </c>
      <c r="EE101" s="737">
        <f>+DT101/DN101</f>
        <v/>
      </c>
      <c r="EF101" s="737">
        <f>+DU101/DN101</f>
        <v/>
      </c>
      <c r="EG101" s="746">
        <f>+DV101/DN101</f>
        <v/>
      </c>
      <c r="EI101" s="743" t="inlineStr">
        <is>
          <t>MEDICAID</t>
        </is>
      </c>
      <c r="EJ101" s="2548">
        <f>+EK101/EK112</f>
        <v/>
      </c>
      <c r="EK101" s="734">
        <f>SUM(EM101:ES101)</f>
        <v/>
      </c>
      <c r="EL101" s="734" t="n"/>
      <c r="EM101" s="735" t="n"/>
      <c r="EN101" s="735" t="n"/>
      <c r="EO101" s="735" t="n"/>
      <c r="EP101" s="735" t="n"/>
      <c r="EQ101" s="735" t="n"/>
      <c r="ER101" s="735" t="n"/>
      <c r="ES101" s="744" t="n"/>
      <c r="EU101" s="743" t="inlineStr">
        <is>
          <t>MEDICAID</t>
        </is>
      </c>
      <c r="EV101" s="736">
        <f>SUM(EW101:FD101)</f>
        <v/>
      </c>
      <c r="EW101" s="737">
        <f>+EL101/EK101</f>
        <v/>
      </c>
      <c r="EX101" s="737">
        <f>+EM101/EK101</f>
        <v/>
      </c>
      <c r="EY101" s="737">
        <f>+EN101/EK101</f>
        <v/>
      </c>
      <c r="EZ101" s="737">
        <f>+EO101/EK101</f>
        <v/>
      </c>
      <c r="FA101" s="737">
        <f>+EP101/EK101</f>
        <v/>
      </c>
      <c r="FB101" s="737">
        <f>+EQ101/EK101</f>
        <v/>
      </c>
      <c r="FC101" s="737">
        <f>+ER101/EK101</f>
        <v/>
      </c>
      <c r="FD101" s="746">
        <f>+ES101/EK101</f>
        <v/>
      </c>
      <c r="FF101" s="743" t="inlineStr">
        <is>
          <t>MEDICAID</t>
        </is>
      </c>
      <c r="FG101" s="2548">
        <f>+FH101/FH112</f>
        <v/>
      </c>
      <c r="FH101" s="734">
        <f>SUM(FJ101:FP101)</f>
        <v/>
      </c>
      <c r="FI101" s="734" t="n"/>
      <c r="FJ101" s="735" t="n"/>
      <c r="FK101" s="735" t="n"/>
      <c r="FL101" s="735" t="n"/>
      <c r="FM101" s="735" t="n"/>
      <c r="FN101" s="735" t="n"/>
      <c r="FO101" s="735" t="n"/>
      <c r="FP101" s="744" t="n"/>
      <c r="FR101" s="743" t="inlineStr">
        <is>
          <t>MEDICAID</t>
        </is>
      </c>
      <c r="FS101" s="736">
        <f>SUM(FT101:GA101)</f>
        <v/>
      </c>
      <c r="FT101" s="737">
        <f>+FI101/FH101</f>
        <v/>
      </c>
      <c r="FU101" s="737">
        <f>+FJ101/FH101</f>
        <v/>
      </c>
      <c r="FV101" s="737">
        <f>+FK101/FH101</f>
        <v/>
      </c>
      <c r="FW101" s="737">
        <f>+FL101/FH101</f>
        <v/>
      </c>
      <c r="FX101" s="737">
        <f>+FM101/FH101</f>
        <v/>
      </c>
      <c r="FY101" s="737">
        <f>+FN101/FH101</f>
        <v/>
      </c>
      <c r="FZ101" s="737">
        <f>+FO101/FH101</f>
        <v/>
      </c>
      <c r="GA101" s="746">
        <f>+FP101/FH101</f>
        <v/>
      </c>
      <c r="GC101" s="743" t="inlineStr">
        <is>
          <t>MEDICAID</t>
        </is>
      </c>
      <c r="GD101" s="2548">
        <f>+GE101/GE112</f>
        <v/>
      </c>
      <c r="GE101" s="734">
        <f>SUM(GG101:GM101)</f>
        <v/>
      </c>
      <c r="GF101" s="734" t="n"/>
      <c r="GG101" s="735" t="n"/>
      <c r="GH101" s="735" t="n"/>
      <c r="GI101" s="735" t="n"/>
      <c r="GJ101" s="735" t="n"/>
      <c r="GK101" s="735" t="n"/>
      <c r="GL101" s="735" t="n"/>
      <c r="GM101" s="744" t="n"/>
      <c r="GO101" s="743" t="inlineStr">
        <is>
          <t>MEDICAID</t>
        </is>
      </c>
      <c r="GP101" s="736">
        <f>SUM(GQ101:GX101)</f>
        <v/>
      </c>
      <c r="GQ101" s="737">
        <f>+GF101/GE101</f>
        <v/>
      </c>
      <c r="GR101" s="737">
        <f>+GG101/GE101</f>
        <v/>
      </c>
      <c r="GS101" s="737">
        <f>+GH101/GE101</f>
        <v/>
      </c>
      <c r="GT101" s="737">
        <f>+GI101/GE101</f>
        <v/>
      </c>
      <c r="GU101" s="737">
        <f>+GJ101/GE101</f>
        <v/>
      </c>
      <c r="GV101" s="737">
        <f>+GK101/GE101</f>
        <v/>
      </c>
      <c r="GW101" s="737">
        <f>+GL101/GE101</f>
        <v/>
      </c>
      <c r="GX101" s="746">
        <f>+GM101/GE101</f>
        <v/>
      </c>
      <c r="GZ101" s="743" t="inlineStr">
        <is>
          <t>MEDICAID</t>
        </is>
      </c>
      <c r="HA101" s="2548">
        <f>+HB101/HB112</f>
        <v/>
      </c>
      <c r="HB101" s="734">
        <f>SUM(HD101:HJ101)</f>
        <v/>
      </c>
      <c r="HC101" s="734" t="n"/>
      <c r="HD101" s="735" t="n"/>
      <c r="HE101" s="735" t="n"/>
      <c r="HF101" s="735" t="n"/>
      <c r="HG101" s="735" t="n"/>
      <c r="HH101" s="735" t="n"/>
      <c r="HI101" s="735" t="n"/>
      <c r="HJ101" s="744" t="n"/>
      <c r="HL101" s="743" t="inlineStr">
        <is>
          <t>MEDICAID</t>
        </is>
      </c>
      <c r="HM101" s="736">
        <f>SUM(HN101:HU101)</f>
        <v/>
      </c>
      <c r="HN101" s="737">
        <f>+HC101/HB101</f>
        <v/>
      </c>
      <c r="HO101" s="737">
        <f>+HD101/HB101</f>
        <v/>
      </c>
      <c r="HP101" s="737">
        <f>+HE101/HB101</f>
        <v/>
      </c>
      <c r="HQ101" s="737">
        <f>+HF101/HB101</f>
        <v/>
      </c>
      <c r="HR101" s="737">
        <f>+HG101/HB101</f>
        <v/>
      </c>
      <c r="HS101" s="737">
        <f>+HH101/HB101</f>
        <v/>
      </c>
      <c r="HT101" s="737">
        <f>+HI101/HB101</f>
        <v/>
      </c>
      <c r="HU101" s="746">
        <f>+HJ101/HB101</f>
        <v/>
      </c>
      <c r="HW101" s="743" t="inlineStr">
        <is>
          <t>MEDICAID</t>
        </is>
      </c>
      <c r="HX101" s="2548">
        <f>+HY101/HY112</f>
        <v/>
      </c>
      <c r="HY101" s="734">
        <f>SUM(IA101:IG101)</f>
        <v/>
      </c>
      <c r="HZ101" s="734" t="n"/>
      <c r="IA101" s="735" t="n"/>
      <c r="IB101" s="735" t="n"/>
      <c r="IC101" s="735" t="n"/>
      <c r="ID101" s="735" t="n"/>
      <c r="IE101" s="735" t="n"/>
      <c r="IF101" s="735" t="n"/>
      <c r="IG101" s="744" t="n"/>
      <c r="II101" s="743" t="inlineStr">
        <is>
          <t>MEDICAID</t>
        </is>
      </c>
      <c r="IJ101" s="736">
        <f>SUM(IK101:IR101)</f>
        <v/>
      </c>
      <c r="IK101" s="737">
        <f>+HZ101/HY101</f>
        <v/>
      </c>
      <c r="IL101" s="737">
        <f>+IA101/HY101</f>
        <v/>
      </c>
      <c r="IM101" s="737">
        <f>+IB101/HY101</f>
        <v/>
      </c>
      <c r="IN101" s="737">
        <f>+IC101/HY101</f>
        <v/>
      </c>
      <c r="IO101" s="737">
        <f>+ID101/HY101</f>
        <v/>
      </c>
      <c r="IP101" s="737">
        <f>+IE101/HY101</f>
        <v/>
      </c>
      <c r="IQ101" s="737">
        <f>+IF101/HY101</f>
        <v/>
      </c>
      <c r="IR101" s="746">
        <f>+IG101/HY101</f>
        <v/>
      </c>
      <c r="IT101" s="743" t="inlineStr">
        <is>
          <t>MEDICAID</t>
        </is>
      </c>
      <c r="IU101" s="2548">
        <f>+IV101/IV112</f>
        <v/>
      </c>
      <c r="IV101" s="734">
        <f>SUM(IX101:JD101)</f>
        <v/>
      </c>
      <c r="IW101" s="734" t="n"/>
      <c r="IX101" s="735" t="n"/>
      <c r="IY101" s="735" t="n"/>
      <c r="IZ101" s="735" t="n"/>
      <c r="JA101" s="735" t="n"/>
      <c r="JB101" s="735" t="n"/>
      <c r="JC101" s="735" t="n"/>
      <c r="JD101" s="744" t="n"/>
      <c r="JF101" s="743" t="inlineStr">
        <is>
          <t>MEDICAID</t>
        </is>
      </c>
      <c r="JG101" s="736">
        <f>SUM(JH101:JO101)</f>
        <v/>
      </c>
      <c r="JH101" s="737">
        <f>+IW101/IV101</f>
        <v/>
      </c>
      <c r="JI101" s="737">
        <f>+IX101/IV101</f>
        <v/>
      </c>
      <c r="JJ101" s="737">
        <f>+IY101/IV101</f>
        <v/>
      </c>
      <c r="JK101" s="737">
        <f>+IZ101/IV101</f>
        <v/>
      </c>
      <c r="JL101" s="737">
        <f>+JA101/IV101</f>
        <v/>
      </c>
      <c r="JM101" s="737">
        <f>+JB101/IV101</f>
        <v/>
      </c>
      <c r="JN101" s="737">
        <f>+JC101/IV101</f>
        <v/>
      </c>
      <c r="JO101" s="746">
        <f>+JD101/IV101</f>
        <v/>
      </c>
      <c r="JQ101" s="743" t="inlineStr">
        <is>
          <t>MEDICAID</t>
        </is>
      </c>
      <c r="JR101" s="2548">
        <f>+JS101/JS112</f>
        <v/>
      </c>
      <c r="JS101" s="734">
        <f>SUM(JU101:KA101)</f>
        <v/>
      </c>
      <c r="JT101" s="734" t="n"/>
      <c r="JU101" s="735" t="n"/>
      <c r="JV101" s="735" t="n"/>
      <c r="JW101" s="735" t="n"/>
      <c r="JX101" s="735" t="n"/>
      <c r="JY101" s="735" t="n"/>
      <c r="JZ101" s="735" t="n"/>
      <c r="KA101" s="744" t="n"/>
      <c r="KC101" s="743" t="inlineStr">
        <is>
          <t>MEDICAID</t>
        </is>
      </c>
      <c r="KD101" s="736">
        <f>SUM(KE101:KL101)</f>
        <v/>
      </c>
      <c r="KE101" s="737">
        <f>+JT101/JS101</f>
        <v/>
      </c>
      <c r="KF101" s="737">
        <f>+JU101/JS101</f>
        <v/>
      </c>
      <c r="KG101" s="737">
        <f>+JV101/JS101</f>
        <v/>
      </c>
      <c r="KH101" s="737">
        <f>+JW101/JS101</f>
        <v/>
      </c>
      <c r="KI101" s="737">
        <f>+JX101/JS101</f>
        <v/>
      </c>
      <c r="KJ101" s="737">
        <f>+JY101/JS101</f>
        <v/>
      </c>
      <c r="KK101" s="737">
        <f>+JZ101/JS101</f>
        <v/>
      </c>
      <c r="KL101" s="746">
        <f>+KA101/JS101</f>
        <v/>
      </c>
    </row>
    <row r="102" ht="15.5" customHeight="1">
      <c r="A102" s="743" t="inlineStr">
        <is>
          <t>MEDICAID PEND</t>
        </is>
      </c>
      <c r="B102" s="2548">
        <f>+C102/C112</f>
        <v/>
      </c>
      <c r="C102" s="734">
        <f>SUM(D102:K102)</f>
        <v/>
      </c>
      <c r="D102" s="734" t="n"/>
      <c r="E102" s="735" t="n"/>
      <c r="F102" s="735" t="n"/>
      <c r="G102" s="735" t="n"/>
      <c r="H102" s="735" t="n"/>
      <c r="I102" s="735" t="n"/>
      <c r="J102" s="735" t="n"/>
      <c r="K102" s="744" t="n"/>
      <c r="M102" s="743" t="inlineStr">
        <is>
          <t>MEDICAID PEND</t>
        </is>
      </c>
      <c r="N102" s="736">
        <f>SUM(O102:V102)</f>
        <v/>
      </c>
      <c r="O102" s="737">
        <f>+D102/C102</f>
        <v/>
      </c>
      <c r="P102" s="737">
        <f>+E102/C102</f>
        <v/>
      </c>
      <c r="Q102" s="737">
        <f>+F102/C102</f>
        <v/>
      </c>
      <c r="R102" s="737">
        <f>+G102/C102</f>
        <v/>
      </c>
      <c r="S102" s="737">
        <f>+H102/C102</f>
        <v/>
      </c>
      <c r="T102" s="737">
        <f>+I102/C102</f>
        <v/>
      </c>
      <c r="U102" s="737">
        <f>+J102/C102</f>
        <v/>
      </c>
      <c r="V102" s="746">
        <f>+K102/C102</f>
        <v/>
      </c>
      <c r="X102" s="743" t="inlineStr">
        <is>
          <t>MEDICAID PEND</t>
        </is>
      </c>
      <c r="Y102" s="2548">
        <f>+Z102/Z112</f>
        <v/>
      </c>
      <c r="Z102" s="734">
        <f>SUM(AB102:AH102)</f>
        <v/>
      </c>
      <c r="AA102" s="734" t="n"/>
      <c r="AB102" s="735" t="n"/>
      <c r="AC102" s="735" t="n"/>
      <c r="AD102" s="735" t="n"/>
      <c r="AE102" s="735" t="n"/>
      <c r="AF102" s="735" t="n"/>
      <c r="AG102" s="735" t="n"/>
      <c r="AH102" s="744" t="n"/>
      <c r="AJ102" s="743" t="inlineStr">
        <is>
          <t>MEDICAID PEND</t>
        </is>
      </c>
      <c r="AK102" s="736">
        <f>SUM(AL102:AS102)</f>
        <v/>
      </c>
      <c r="AL102" s="737">
        <f>+AA102/Z102</f>
        <v/>
      </c>
      <c r="AM102" s="737">
        <f>+AB102/Z102</f>
        <v/>
      </c>
      <c r="AN102" s="737">
        <f>+AC102/Z102</f>
        <v/>
      </c>
      <c r="AO102" s="737">
        <f>+AD102/Z102</f>
        <v/>
      </c>
      <c r="AP102" s="737">
        <f>+AE102/Z102</f>
        <v/>
      </c>
      <c r="AQ102" s="737">
        <f>+AF102/Z102</f>
        <v/>
      </c>
      <c r="AR102" s="737">
        <f>+AG102/Z102</f>
        <v/>
      </c>
      <c r="AS102" s="746">
        <f>+AH102/Z102</f>
        <v/>
      </c>
      <c r="AU102" s="743" t="inlineStr">
        <is>
          <t>MEDICAID PEND</t>
        </is>
      </c>
      <c r="AV102" s="2548">
        <f>+AW102/AW112</f>
        <v/>
      </c>
      <c r="AW102" s="734">
        <f>SUM(AY102:BE102)</f>
        <v/>
      </c>
      <c r="AX102" s="734" t="n"/>
      <c r="AY102" s="735" t="n"/>
      <c r="AZ102" s="735" t="n"/>
      <c r="BA102" s="735" t="n"/>
      <c r="BB102" s="735" t="n"/>
      <c r="BC102" s="735" t="n"/>
      <c r="BD102" s="735" t="n"/>
      <c r="BE102" s="744" t="n"/>
      <c r="BG102" s="743" t="inlineStr">
        <is>
          <t>MEDICAID PEND</t>
        </is>
      </c>
      <c r="BH102" s="736">
        <f>SUM(BI102:BP102)</f>
        <v/>
      </c>
      <c r="BI102" s="737">
        <f>+AX102/AW102</f>
        <v/>
      </c>
      <c r="BJ102" s="737">
        <f>+AY102/AW102</f>
        <v/>
      </c>
      <c r="BK102" s="737">
        <f>+AZ102/AW102</f>
        <v/>
      </c>
      <c r="BL102" s="737">
        <f>+BA102/AW102</f>
        <v/>
      </c>
      <c r="BM102" s="737">
        <f>+BB102/AW102</f>
        <v/>
      </c>
      <c r="BN102" s="737">
        <f>+BC102/AW102</f>
        <v/>
      </c>
      <c r="BO102" s="737">
        <f>+BD102/AW102</f>
        <v/>
      </c>
      <c r="BP102" s="746">
        <f>+BE102/AW102</f>
        <v/>
      </c>
      <c r="BR102" s="743" t="inlineStr">
        <is>
          <t>MEDICAID PEND</t>
        </is>
      </c>
      <c r="BS102" s="2548">
        <f>+BT102/BT112</f>
        <v/>
      </c>
      <c r="BT102" s="734">
        <f>SUM(BV102:CB102)</f>
        <v/>
      </c>
      <c r="BU102" s="734" t="n"/>
      <c r="BV102" s="735" t="n"/>
      <c r="BW102" s="735" t="n"/>
      <c r="BX102" s="735" t="n"/>
      <c r="BY102" s="735" t="n"/>
      <c r="BZ102" s="735" t="n"/>
      <c r="CA102" s="735" t="n"/>
      <c r="CB102" s="744" t="n"/>
      <c r="CD102" s="743" t="inlineStr">
        <is>
          <t>MEDICAID PEND</t>
        </is>
      </c>
      <c r="CE102" s="736">
        <f>SUM(CF102:CM102)</f>
        <v/>
      </c>
      <c r="CF102" s="737">
        <f>+BU102/BT102</f>
        <v/>
      </c>
      <c r="CG102" s="737">
        <f>+BV102/BT102</f>
        <v/>
      </c>
      <c r="CH102" s="737">
        <f>+BW102/BT102</f>
        <v/>
      </c>
      <c r="CI102" s="737">
        <f>+BX102/BT102</f>
        <v/>
      </c>
      <c r="CJ102" s="737">
        <f>+BY102/BT102</f>
        <v/>
      </c>
      <c r="CK102" s="737">
        <f>+BZ102/BT102</f>
        <v/>
      </c>
      <c r="CL102" s="737">
        <f>+CA102/BT102</f>
        <v/>
      </c>
      <c r="CM102" s="746">
        <f>+CB102/BT102</f>
        <v/>
      </c>
      <c r="CO102" s="743" t="inlineStr">
        <is>
          <t>MEDICAID PEND</t>
        </is>
      </c>
      <c r="CP102" s="2548">
        <f>+CQ102/CQ112</f>
        <v/>
      </c>
      <c r="CQ102" s="734">
        <f>SUM(CS102:CY102)</f>
        <v/>
      </c>
      <c r="CR102" s="734" t="n"/>
      <c r="CS102" s="735" t="n"/>
      <c r="CT102" s="735" t="n"/>
      <c r="CU102" s="735" t="n"/>
      <c r="CV102" s="735" t="n"/>
      <c r="CW102" s="735" t="n"/>
      <c r="CX102" s="735" t="n"/>
      <c r="CY102" s="744" t="n"/>
      <c r="DA102" s="743" t="inlineStr">
        <is>
          <t>MEDICAID PEND</t>
        </is>
      </c>
      <c r="DB102" s="736">
        <f>SUM(DC102:DJ102)</f>
        <v/>
      </c>
      <c r="DC102" s="737">
        <f>+CR102/CQ102</f>
        <v/>
      </c>
      <c r="DD102" s="737">
        <f>+CS102/CQ102</f>
        <v/>
      </c>
      <c r="DE102" s="737">
        <f>+CT102/CQ102</f>
        <v/>
      </c>
      <c r="DF102" s="737">
        <f>+CU102/CQ102</f>
        <v/>
      </c>
      <c r="DG102" s="737">
        <f>+CV102/CQ102</f>
        <v/>
      </c>
      <c r="DH102" s="737">
        <f>+CW102/CQ102</f>
        <v/>
      </c>
      <c r="DI102" s="737">
        <f>+CX102/CQ102</f>
        <v/>
      </c>
      <c r="DJ102" s="746">
        <f>+CY102/CQ102</f>
        <v/>
      </c>
      <c r="DL102" s="743" t="inlineStr">
        <is>
          <t>MEDICAID PEND</t>
        </is>
      </c>
      <c r="DM102" s="2548">
        <f>+DN102/DN112</f>
        <v/>
      </c>
      <c r="DN102" s="734">
        <f>SUM(DP102:DV102)</f>
        <v/>
      </c>
      <c r="DO102" s="734" t="n"/>
      <c r="DP102" s="735" t="n"/>
      <c r="DQ102" s="735" t="n"/>
      <c r="DR102" s="735" t="n"/>
      <c r="DS102" s="735" t="n"/>
      <c r="DT102" s="735" t="n"/>
      <c r="DU102" s="735" t="n"/>
      <c r="DV102" s="744" t="n"/>
      <c r="DX102" s="743" t="inlineStr">
        <is>
          <t>MEDICAID PEND</t>
        </is>
      </c>
      <c r="DY102" s="736">
        <f>SUM(DZ102:EG102)</f>
        <v/>
      </c>
      <c r="DZ102" s="737">
        <f>+DO102/DN102</f>
        <v/>
      </c>
      <c r="EA102" s="737">
        <f>+DP102/DN102</f>
        <v/>
      </c>
      <c r="EB102" s="737">
        <f>+DQ102/DN102</f>
        <v/>
      </c>
      <c r="EC102" s="737">
        <f>+DR102/DN102</f>
        <v/>
      </c>
      <c r="ED102" s="737">
        <f>+DS102/DN102</f>
        <v/>
      </c>
      <c r="EE102" s="737">
        <f>+DT102/DN102</f>
        <v/>
      </c>
      <c r="EF102" s="737">
        <f>+DU102/DN102</f>
        <v/>
      </c>
      <c r="EG102" s="746">
        <f>+DV102/DN102</f>
        <v/>
      </c>
      <c r="EI102" s="743" t="inlineStr">
        <is>
          <t>MEDICAID PEND</t>
        </is>
      </c>
      <c r="EJ102" s="2548">
        <f>+EK102/EK112</f>
        <v/>
      </c>
      <c r="EK102" s="734">
        <f>SUM(EM102:ES102)</f>
        <v/>
      </c>
      <c r="EL102" s="734" t="n"/>
      <c r="EM102" s="735" t="n"/>
      <c r="EN102" s="735" t="n"/>
      <c r="EO102" s="735" t="n"/>
      <c r="EP102" s="735" t="n"/>
      <c r="EQ102" s="735" t="n"/>
      <c r="ER102" s="735" t="n"/>
      <c r="ES102" s="744" t="n"/>
      <c r="EU102" s="743" t="inlineStr">
        <is>
          <t>MEDICAID PEND</t>
        </is>
      </c>
      <c r="EV102" s="736">
        <f>SUM(EW102:FD102)</f>
        <v/>
      </c>
      <c r="EW102" s="737">
        <f>+EL102/EK102</f>
        <v/>
      </c>
      <c r="EX102" s="737">
        <f>+EM102/EK102</f>
        <v/>
      </c>
      <c r="EY102" s="737">
        <f>+EN102/EK102</f>
        <v/>
      </c>
      <c r="EZ102" s="737">
        <f>+EO102/EK102</f>
        <v/>
      </c>
      <c r="FA102" s="737">
        <f>+EP102/EK102</f>
        <v/>
      </c>
      <c r="FB102" s="737">
        <f>+EQ102/EK102</f>
        <v/>
      </c>
      <c r="FC102" s="737">
        <f>+ER102/EK102</f>
        <v/>
      </c>
      <c r="FD102" s="746">
        <f>+ES102/EK102</f>
        <v/>
      </c>
      <c r="FF102" s="743" t="inlineStr">
        <is>
          <t>MEDICAID PEND</t>
        </is>
      </c>
      <c r="FG102" s="2548">
        <f>+FH102/FH112</f>
        <v/>
      </c>
      <c r="FH102" s="734">
        <f>SUM(FJ102:FP102)</f>
        <v/>
      </c>
      <c r="FI102" s="734" t="n"/>
      <c r="FJ102" s="735" t="n"/>
      <c r="FK102" s="735" t="n"/>
      <c r="FL102" s="735" t="n"/>
      <c r="FM102" s="735" t="n"/>
      <c r="FN102" s="735" t="n"/>
      <c r="FO102" s="735" t="n"/>
      <c r="FP102" s="744" t="n"/>
      <c r="FR102" s="743" t="inlineStr">
        <is>
          <t>MEDICAID PEND</t>
        </is>
      </c>
      <c r="FS102" s="736">
        <f>SUM(FT102:GA102)</f>
        <v/>
      </c>
      <c r="FT102" s="737">
        <f>+FI102/FH102</f>
        <v/>
      </c>
      <c r="FU102" s="737">
        <f>+FJ102/FH102</f>
        <v/>
      </c>
      <c r="FV102" s="737">
        <f>+FK102/FH102</f>
        <v/>
      </c>
      <c r="FW102" s="737">
        <f>+FL102/FH102</f>
        <v/>
      </c>
      <c r="FX102" s="737">
        <f>+FM102/FH102</f>
        <v/>
      </c>
      <c r="FY102" s="737">
        <f>+FN102/FH102</f>
        <v/>
      </c>
      <c r="FZ102" s="737">
        <f>+FO102/FH102</f>
        <v/>
      </c>
      <c r="GA102" s="746">
        <f>+FP102/FH102</f>
        <v/>
      </c>
      <c r="GC102" s="743" t="inlineStr">
        <is>
          <t>MEDICAID PEND</t>
        </is>
      </c>
      <c r="GD102" s="2548">
        <f>+GE102/GE112</f>
        <v/>
      </c>
      <c r="GE102" s="734">
        <f>SUM(GG102:GM102)</f>
        <v/>
      </c>
      <c r="GF102" s="734" t="n"/>
      <c r="GG102" s="735" t="n"/>
      <c r="GH102" s="735" t="n"/>
      <c r="GI102" s="735" t="n"/>
      <c r="GJ102" s="735" t="n"/>
      <c r="GK102" s="735" t="n"/>
      <c r="GL102" s="735" t="n"/>
      <c r="GM102" s="744" t="n"/>
      <c r="GO102" s="743" t="inlineStr">
        <is>
          <t>MEDICAID PEND</t>
        </is>
      </c>
      <c r="GP102" s="736">
        <f>SUM(GQ102:GX102)</f>
        <v/>
      </c>
      <c r="GQ102" s="737">
        <f>+GF102/GE102</f>
        <v/>
      </c>
      <c r="GR102" s="737">
        <f>+GG102/GE102</f>
        <v/>
      </c>
      <c r="GS102" s="737">
        <f>+GH102/GE102</f>
        <v/>
      </c>
      <c r="GT102" s="737">
        <f>+GI102/GE102</f>
        <v/>
      </c>
      <c r="GU102" s="737">
        <f>+GJ102/GE102</f>
        <v/>
      </c>
      <c r="GV102" s="737">
        <f>+GK102/GE102</f>
        <v/>
      </c>
      <c r="GW102" s="737">
        <f>+GL102/GE102</f>
        <v/>
      </c>
      <c r="GX102" s="746">
        <f>+GM102/GE102</f>
        <v/>
      </c>
      <c r="GZ102" s="743" t="inlineStr">
        <is>
          <t>MEDICAID PEND</t>
        </is>
      </c>
      <c r="HA102" s="2548">
        <f>+HB102/HB112</f>
        <v/>
      </c>
      <c r="HB102" s="734">
        <f>SUM(HD102:HJ102)</f>
        <v/>
      </c>
      <c r="HC102" s="734" t="n"/>
      <c r="HD102" s="735" t="n"/>
      <c r="HE102" s="735" t="n"/>
      <c r="HF102" s="735" t="n"/>
      <c r="HG102" s="735" t="n"/>
      <c r="HH102" s="735" t="n"/>
      <c r="HI102" s="735" t="n"/>
      <c r="HJ102" s="744" t="n"/>
      <c r="HL102" s="743" t="inlineStr">
        <is>
          <t>MEDICAID PEND</t>
        </is>
      </c>
      <c r="HM102" s="736">
        <f>SUM(HN102:HU102)</f>
        <v/>
      </c>
      <c r="HN102" s="737">
        <f>+HC102/HB102</f>
        <v/>
      </c>
      <c r="HO102" s="737">
        <f>+HD102/HB102</f>
        <v/>
      </c>
      <c r="HP102" s="737">
        <f>+HE102/HB102</f>
        <v/>
      </c>
      <c r="HQ102" s="737">
        <f>+HF102/HB102</f>
        <v/>
      </c>
      <c r="HR102" s="737">
        <f>+HG102/HB102</f>
        <v/>
      </c>
      <c r="HS102" s="737">
        <f>+HH102/HB102</f>
        <v/>
      </c>
      <c r="HT102" s="737">
        <f>+HI102/HB102</f>
        <v/>
      </c>
      <c r="HU102" s="746">
        <f>+HJ102/HB102</f>
        <v/>
      </c>
      <c r="HW102" s="743" t="inlineStr">
        <is>
          <t>MEDICAID PEND</t>
        </is>
      </c>
      <c r="HX102" s="2548">
        <f>+HY102/HY112</f>
        <v/>
      </c>
      <c r="HY102" s="734">
        <f>SUM(IA102:IG102)</f>
        <v/>
      </c>
      <c r="HZ102" s="734" t="n"/>
      <c r="IA102" s="735" t="n"/>
      <c r="IB102" s="735" t="n"/>
      <c r="IC102" s="735" t="n"/>
      <c r="ID102" s="735" t="n"/>
      <c r="IE102" s="735" t="n"/>
      <c r="IF102" s="735" t="n"/>
      <c r="IG102" s="744" t="n"/>
      <c r="II102" s="743" t="inlineStr">
        <is>
          <t>MEDICAID PEND</t>
        </is>
      </c>
      <c r="IJ102" s="736">
        <f>SUM(IK102:IR102)</f>
        <v/>
      </c>
      <c r="IK102" s="737">
        <f>+HZ102/HY102</f>
        <v/>
      </c>
      <c r="IL102" s="737">
        <f>+IA102/HY102</f>
        <v/>
      </c>
      <c r="IM102" s="737">
        <f>+IB102/HY102</f>
        <v/>
      </c>
      <c r="IN102" s="737">
        <f>+IC102/HY102</f>
        <v/>
      </c>
      <c r="IO102" s="737">
        <f>+ID102/HY102</f>
        <v/>
      </c>
      <c r="IP102" s="737">
        <f>+IE102/HY102</f>
        <v/>
      </c>
      <c r="IQ102" s="737">
        <f>+IF102/HY102</f>
        <v/>
      </c>
      <c r="IR102" s="746">
        <f>+IG102/HY102</f>
        <v/>
      </c>
      <c r="IT102" s="743" t="inlineStr">
        <is>
          <t>MEDICAID PEND</t>
        </is>
      </c>
      <c r="IU102" s="2548">
        <f>+IV102/IV112</f>
        <v/>
      </c>
      <c r="IV102" s="734">
        <f>SUM(IX102:JD102)</f>
        <v/>
      </c>
      <c r="IW102" s="734" t="n"/>
      <c r="IX102" s="735" t="n"/>
      <c r="IY102" s="735" t="n"/>
      <c r="IZ102" s="735" t="n"/>
      <c r="JA102" s="735" t="n"/>
      <c r="JB102" s="735" t="n"/>
      <c r="JC102" s="735" t="n"/>
      <c r="JD102" s="744" t="n"/>
      <c r="JF102" s="743" t="inlineStr">
        <is>
          <t>MEDICAID PEND</t>
        </is>
      </c>
      <c r="JG102" s="736">
        <f>SUM(JH102:JO102)</f>
        <v/>
      </c>
      <c r="JH102" s="737">
        <f>+IW102/IV102</f>
        <v/>
      </c>
      <c r="JI102" s="737">
        <f>+IX102/IV102</f>
        <v/>
      </c>
      <c r="JJ102" s="737">
        <f>+IY102/IV102</f>
        <v/>
      </c>
      <c r="JK102" s="737">
        <f>+IZ102/IV102</f>
        <v/>
      </c>
      <c r="JL102" s="737">
        <f>+JA102/IV102</f>
        <v/>
      </c>
      <c r="JM102" s="737">
        <f>+JB102/IV102</f>
        <v/>
      </c>
      <c r="JN102" s="737">
        <f>+JC102/IV102</f>
        <v/>
      </c>
      <c r="JO102" s="746">
        <f>+JD102/IV102</f>
        <v/>
      </c>
      <c r="JQ102" s="743" t="inlineStr">
        <is>
          <t>MEDICAID PEND</t>
        </is>
      </c>
      <c r="JR102" s="2548">
        <f>+JS102/JS112</f>
        <v/>
      </c>
      <c r="JS102" s="734">
        <f>SUM(JU102:KA102)</f>
        <v/>
      </c>
      <c r="JT102" s="734" t="n"/>
      <c r="JU102" s="735" t="n"/>
      <c r="JV102" s="735" t="n"/>
      <c r="JW102" s="735" t="n"/>
      <c r="JX102" s="735" t="n"/>
      <c r="JY102" s="735" t="n"/>
      <c r="JZ102" s="735" t="n"/>
      <c r="KA102" s="744" t="n"/>
      <c r="KC102" s="743" t="inlineStr">
        <is>
          <t>MEDICAID PEND</t>
        </is>
      </c>
      <c r="KD102" s="736">
        <f>SUM(KE102:KL102)</f>
        <v/>
      </c>
      <c r="KE102" s="737">
        <f>+JT102/JS102</f>
        <v/>
      </c>
      <c r="KF102" s="737">
        <f>+JU102/JS102</f>
        <v/>
      </c>
      <c r="KG102" s="737">
        <f>+JV102/JS102</f>
        <v/>
      </c>
      <c r="KH102" s="737">
        <f>+JW102/JS102</f>
        <v/>
      </c>
      <c r="KI102" s="737">
        <f>+JX102/JS102</f>
        <v/>
      </c>
      <c r="KJ102" s="737">
        <f>+JY102/JS102</f>
        <v/>
      </c>
      <c r="KK102" s="737">
        <f>+JZ102/JS102</f>
        <v/>
      </c>
      <c r="KL102" s="746">
        <f>+KA102/JS102</f>
        <v/>
      </c>
    </row>
    <row r="103" ht="15.5" customHeight="1">
      <c r="A103" s="743" t="inlineStr">
        <is>
          <t>MEDICARE</t>
        </is>
      </c>
      <c r="B103" s="2548">
        <f>+C103/C112</f>
        <v/>
      </c>
      <c r="C103" s="734">
        <f>SUM(D103:K103)</f>
        <v/>
      </c>
      <c r="D103" s="734" t="n"/>
      <c r="E103" s="735" t="n"/>
      <c r="F103" s="735" t="n"/>
      <c r="G103" s="735" t="n"/>
      <c r="H103" s="735" t="n"/>
      <c r="I103" s="735" t="n"/>
      <c r="J103" s="735" t="n"/>
      <c r="K103" s="744" t="n"/>
      <c r="M103" s="743" t="inlineStr">
        <is>
          <t>MEDICARE</t>
        </is>
      </c>
      <c r="N103" s="736">
        <f>SUM(O103:V103)</f>
        <v/>
      </c>
      <c r="O103" s="737">
        <f>+D103/C103</f>
        <v/>
      </c>
      <c r="P103" s="737">
        <f>+E103/C103</f>
        <v/>
      </c>
      <c r="Q103" s="737">
        <f>+F103/C103</f>
        <v/>
      </c>
      <c r="R103" s="737">
        <f>+G103/C103</f>
        <v/>
      </c>
      <c r="S103" s="737">
        <f>+H103/C103</f>
        <v/>
      </c>
      <c r="T103" s="737">
        <f>+I103/C103</f>
        <v/>
      </c>
      <c r="U103" s="737">
        <f>+J103/C103</f>
        <v/>
      </c>
      <c r="V103" s="746">
        <f>+K103/C103</f>
        <v/>
      </c>
      <c r="X103" s="743" t="inlineStr">
        <is>
          <t>MEDICARE</t>
        </is>
      </c>
      <c r="Y103" s="2548">
        <f>+Z103/Z112</f>
        <v/>
      </c>
      <c r="Z103" s="734">
        <f>SUM(AB103:AH103)</f>
        <v/>
      </c>
      <c r="AA103" s="734" t="n"/>
      <c r="AB103" s="735" t="n"/>
      <c r="AC103" s="735" t="n"/>
      <c r="AD103" s="735" t="n"/>
      <c r="AE103" s="735" t="n"/>
      <c r="AF103" s="735" t="n"/>
      <c r="AG103" s="735" t="n"/>
      <c r="AH103" s="744" t="n"/>
      <c r="AJ103" s="743" t="inlineStr">
        <is>
          <t>MEDICARE</t>
        </is>
      </c>
      <c r="AK103" s="736">
        <f>SUM(AL103:AS103)</f>
        <v/>
      </c>
      <c r="AL103" s="737">
        <f>+AA103/Z103</f>
        <v/>
      </c>
      <c r="AM103" s="737">
        <f>+AB103/Z103</f>
        <v/>
      </c>
      <c r="AN103" s="737">
        <f>+AC103/Z103</f>
        <v/>
      </c>
      <c r="AO103" s="737">
        <f>+AD103/Z103</f>
        <v/>
      </c>
      <c r="AP103" s="737">
        <f>+AE103/Z103</f>
        <v/>
      </c>
      <c r="AQ103" s="737">
        <f>+AF103/Z103</f>
        <v/>
      </c>
      <c r="AR103" s="737">
        <f>+AG103/Z103</f>
        <v/>
      </c>
      <c r="AS103" s="746">
        <f>+AH103/Z103</f>
        <v/>
      </c>
      <c r="AU103" s="743" t="inlineStr">
        <is>
          <t>MEDICARE</t>
        </is>
      </c>
      <c r="AV103" s="2548">
        <f>+AW103/AW112</f>
        <v/>
      </c>
      <c r="AW103" s="734">
        <f>SUM(AY103:BE103)</f>
        <v/>
      </c>
      <c r="AX103" s="734" t="n"/>
      <c r="AY103" s="735" t="n"/>
      <c r="AZ103" s="735" t="n"/>
      <c r="BA103" s="735" t="n"/>
      <c r="BB103" s="735" t="n"/>
      <c r="BC103" s="735" t="n"/>
      <c r="BD103" s="735" t="n"/>
      <c r="BE103" s="744" t="n"/>
      <c r="BG103" s="743" t="inlineStr">
        <is>
          <t>MEDICARE</t>
        </is>
      </c>
      <c r="BH103" s="736">
        <f>SUM(BI103:BP103)</f>
        <v/>
      </c>
      <c r="BI103" s="737">
        <f>+AX103/AW103</f>
        <v/>
      </c>
      <c r="BJ103" s="737">
        <f>+AY103/AW103</f>
        <v/>
      </c>
      <c r="BK103" s="737">
        <f>+AZ103/AW103</f>
        <v/>
      </c>
      <c r="BL103" s="737">
        <f>+BA103/AW103</f>
        <v/>
      </c>
      <c r="BM103" s="737">
        <f>+BB103/AW103</f>
        <v/>
      </c>
      <c r="BN103" s="737">
        <f>+BC103/AW103</f>
        <v/>
      </c>
      <c r="BO103" s="737">
        <f>+BD103/AW103</f>
        <v/>
      </c>
      <c r="BP103" s="746">
        <f>+BE103/AW103</f>
        <v/>
      </c>
      <c r="BR103" s="743" t="inlineStr">
        <is>
          <t>MEDICARE</t>
        </is>
      </c>
      <c r="BS103" s="2548">
        <f>+BT103/BT112</f>
        <v/>
      </c>
      <c r="BT103" s="734">
        <f>SUM(BV103:CB103)</f>
        <v/>
      </c>
      <c r="BU103" s="734" t="n"/>
      <c r="BV103" s="735" t="n"/>
      <c r="BW103" s="735" t="n"/>
      <c r="BX103" s="735" t="n"/>
      <c r="BY103" s="735" t="n"/>
      <c r="BZ103" s="735" t="n"/>
      <c r="CA103" s="735" t="n"/>
      <c r="CB103" s="744" t="n"/>
      <c r="CD103" s="743" t="inlineStr">
        <is>
          <t>MEDICARE</t>
        </is>
      </c>
      <c r="CE103" s="736">
        <f>SUM(CF103:CM103)</f>
        <v/>
      </c>
      <c r="CF103" s="737">
        <f>+BU103/BT103</f>
        <v/>
      </c>
      <c r="CG103" s="737">
        <f>+BV103/BT103</f>
        <v/>
      </c>
      <c r="CH103" s="737">
        <f>+BW103/BT103</f>
        <v/>
      </c>
      <c r="CI103" s="737">
        <f>+BX103/BT103</f>
        <v/>
      </c>
      <c r="CJ103" s="737">
        <f>+BY103/BT103</f>
        <v/>
      </c>
      <c r="CK103" s="737">
        <f>+BZ103/BT103</f>
        <v/>
      </c>
      <c r="CL103" s="737">
        <f>+CA103/BT103</f>
        <v/>
      </c>
      <c r="CM103" s="746">
        <f>+CB103/BT103</f>
        <v/>
      </c>
      <c r="CO103" s="743" t="inlineStr">
        <is>
          <t>MEDICARE</t>
        </is>
      </c>
      <c r="CP103" s="2548">
        <f>+CQ103/CQ112</f>
        <v/>
      </c>
      <c r="CQ103" s="734">
        <f>SUM(CS103:CY103)</f>
        <v/>
      </c>
      <c r="CR103" s="734" t="n"/>
      <c r="CS103" s="735" t="n"/>
      <c r="CT103" s="735" t="n"/>
      <c r="CU103" s="735" t="n"/>
      <c r="CV103" s="735" t="n"/>
      <c r="CW103" s="735" t="n"/>
      <c r="CX103" s="735" t="n"/>
      <c r="CY103" s="744" t="n"/>
      <c r="DA103" s="743" t="inlineStr">
        <is>
          <t>MEDICARE</t>
        </is>
      </c>
      <c r="DB103" s="736">
        <f>SUM(DC103:DJ103)</f>
        <v/>
      </c>
      <c r="DC103" s="737">
        <f>+CR103/CQ103</f>
        <v/>
      </c>
      <c r="DD103" s="737">
        <f>+CS103/CQ103</f>
        <v/>
      </c>
      <c r="DE103" s="737">
        <f>+CT103/CQ103</f>
        <v/>
      </c>
      <c r="DF103" s="737">
        <f>+CU103/CQ103</f>
        <v/>
      </c>
      <c r="DG103" s="737">
        <f>+CV103/CQ103</f>
        <v/>
      </c>
      <c r="DH103" s="737">
        <f>+CW103/CQ103</f>
        <v/>
      </c>
      <c r="DI103" s="737">
        <f>+CX103/CQ103</f>
        <v/>
      </c>
      <c r="DJ103" s="746">
        <f>+CY103/CQ103</f>
        <v/>
      </c>
      <c r="DL103" s="743" t="inlineStr">
        <is>
          <t>MEDICARE</t>
        </is>
      </c>
      <c r="DM103" s="2548">
        <f>+DN103/DN112</f>
        <v/>
      </c>
      <c r="DN103" s="734">
        <f>SUM(DP103:DV103)</f>
        <v/>
      </c>
      <c r="DO103" s="734" t="n"/>
      <c r="DP103" s="735" t="n"/>
      <c r="DQ103" s="735" t="n"/>
      <c r="DR103" s="735" t="n"/>
      <c r="DS103" s="735" t="n"/>
      <c r="DT103" s="735" t="n"/>
      <c r="DU103" s="735" t="n"/>
      <c r="DV103" s="744" t="n"/>
      <c r="DX103" s="743" t="inlineStr">
        <is>
          <t>MEDICARE</t>
        </is>
      </c>
      <c r="DY103" s="736">
        <f>SUM(DZ103:EG103)</f>
        <v/>
      </c>
      <c r="DZ103" s="737">
        <f>+DO103/DN103</f>
        <v/>
      </c>
      <c r="EA103" s="737">
        <f>+DP103/DN103</f>
        <v/>
      </c>
      <c r="EB103" s="737">
        <f>+DQ103/DN103</f>
        <v/>
      </c>
      <c r="EC103" s="737">
        <f>+DR103/DN103</f>
        <v/>
      </c>
      <c r="ED103" s="737">
        <f>+DS103/DN103</f>
        <v/>
      </c>
      <c r="EE103" s="737">
        <f>+DT103/DN103</f>
        <v/>
      </c>
      <c r="EF103" s="737">
        <f>+DU103/DN103</f>
        <v/>
      </c>
      <c r="EG103" s="746">
        <f>+DV103/DN103</f>
        <v/>
      </c>
      <c r="EI103" s="743" t="inlineStr">
        <is>
          <t>MEDICARE</t>
        </is>
      </c>
      <c r="EJ103" s="2548">
        <f>+EK103/EK112</f>
        <v/>
      </c>
      <c r="EK103" s="734">
        <f>SUM(EM103:ES103)</f>
        <v/>
      </c>
      <c r="EL103" s="734" t="n"/>
      <c r="EM103" s="735" t="n"/>
      <c r="EN103" s="735" t="n"/>
      <c r="EO103" s="735" t="n"/>
      <c r="EP103" s="735" t="n"/>
      <c r="EQ103" s="735" t="n"/>
      <c r="ER103" s="735" t="n"/>
      <c r="ES103" s="744" t="n"/>
      <c r="EU103" s="743" t="inlineStr">
        <is>
          <t>MEDICARE</t>
        </is>
      </c>
      <c r="EV103" s="736">
        <f>SUM(EW103:FD103)</f>
        <v/>
      </c>
      <c r="EW103" s="737">
        <f>+EL103/EK103</f>
        <v/>
      </c>
      <c r="EX103" s="737">
        <f>+EM103/EK103</f>
        <v/>
      </c>
      <c r="EY103" s="737">
        <f>+EN103/EK103</f>
        <v/>
      </c>
      <c r="EZ103" s="737">
        <f>+EO103/EK103</f>
        <v/>
      </c>
      <c r="FA103" s="737">
        <f>+EP103/EK103</f>
        <v/>
      </c>
      <c r="FB103" s="737">
        <f>+EQ103/EK103</f>
        <v/>
      </c>
      <c r="FC103" s="737">
        <f>+ER103/EK103</f>
        <v/>
      </c>
      <c r="FD103" s="746">
        <f>+ES103/EK103</f>
        <v/>
      </c>
      <c r="FF103" s="743" t="inlineStr">
        <is>
          <t>MEDICARE</t>
        </is>
      </c>
      <c r="FG103" s="2548">
        <f>+FH103/FH112</f>
        <v/>
      </c>
      <c r="FH103" s="734">
        <f>SUM(FJ103:FP103)</f>
        <v/>
      </c>
      <c r="FI103" s="734" t="n"/>
      <c r="FJ103" s="735" t="n"/>
      <c r="FK103" s="735" t="n"/>
      <c r="FL103" s="735" t="n"/>
      <c r="FM103" s="735" t="n"/>
      <c r="FN103" s="735" t="n"/>
      <c r="FO103" s="735" t="n"/>
      <c r="FP103" s="744" t="n"/>
      <c r="FR103" s="743" t="inlineStr">
        <is>
          <t>MEDICARE</t>
        </is>
      </c>
      <c r="FS103" s="736">
        <f>SUM(FT103:GA103)</f>
        <v/>
      </c>
      <c r="FT103" s="737">
        <f>+FI103/FH103</f>
        <v/>
      </c>
      <c r="FU103" s="737">
        <f>+FJ103/FH103</f>
        <v/>
      </c>
      <c r="FV103" s="737">
        <f>+FK103/FH103</f>
        <v/>
      </c>
      <c r="FW103" s="737">
        <f>+FL103/FH103</f>
        <v/>
      </c>
      <c r="FX103" s="737">
        <f>+FM103/FH103</f>
        <v/>
      </c>
      <c r="FY103" s="737">
        <f>+FN103/FH103</f>
        <v/>
      </c>
      <c r="FZ103" s="737">
        <f>+FO103/FH103</f>
        <v/>
      </c>
      <c r="GA103" s="746">
        <f>+FP103/FH103</f>
        <v/>
      </c>
      <c r="GC103" s="743" t="inlineStr">
        <is>
          <t>MEDICARE</t>
        </is>
      </c>
      <c r="GD103" s="2548">
        <f>+GE103/GE112</f>
        <v/>
      </c>
      <c r="GE103" s="734">
        <f>SUM(GG103:GM103)</f>
        <v/>
      </c>
      <c r="GF103" s="734" t="n"/>
      <c r="GG103" s="735" t="n"/>
      <c r="GH103" s="735" t="n"/>
      <c r="GI103" s="735" t="n"/>
      <c r="GJ103" s="735" t="n"/>
      <c r="GK103" s="735" t="n"/>
      <c r="GL103" s="735" t="n"/>
      <c r="GM103" s="744" t="n"/>
      <c r="GO103" s="743" t="inlineStr">
        <is>
          <t>MEDICARE</t>
        </is>
      </c>
      <c r="GP103" s="736">
        <f>SUM(GQ103:GX103)</f>
        <v/>
      </c>
      <c r="GQ103" s="737">
        <f>+GF103/GE103</f>
        <v/>
      </c>
      <c r="GR103" s="737">
        <f>+GG103/GE103</f>
        <v/>
      </c>
      <c r="GS103" s="737">
        <f>+GH103/GE103</f>
        <v/>
      </c>
      <c r="GT103" s="737">
        <f>+GI103/GE103</f>
        <v/>
      </c>
      <c r="GU103" s="737">
        <f>+GJ103/GE103</f>
        <v/>
      </c>
      <c r="GV103" s="737">
        <f>+GK103/GE103</f>
        <v/>
      </c>
      <c r="GW103" s="737">
        <f>+GL103/GE103</f>
        <v/>
      </c>
      <c r="GX103" s="746">
        <f>+GM103/GE103</f>
        <v/>
      </c>
      <c r="GZ103" s="743" t="inlineStr">
        <is>
          <t>MEDICARE</t>
        </is>
      </c>
      <c r="HA103" s="2548">
        <f>+HB103/HB112</f>
        <v/>
      </c>
      <c r="HB103" s="734">
        <f>SUM(HD103:HJ103)</f>
        <v/>
      </c>
      <c r="HC103" s="734" t="n"/>
      <c r="HD103" s="735" t="n"/>
      <c r="HE103" s="735" t="n"/>
      <c r="HF103" s="735" t="n"/>
      <c r="HG103" s="735" t="n"/>
      <c r="HH103" s="735" t="n"/>
      <c r="HI103" s="735" t="n"/>
      <c r="HJ103" s="744" t="n"/>
      <c r="HL103" s="743" t="inlineStr">
        <is>
          <t>MEDICARE</t>
        </is>
      </c>
      <c r="HM103" s="736">
        <f>SUM(HN103:HU103)</f>
        <v/>
      </c>
      <c r="HN103" s="737">
        <f>+HC103/HB103</f>
        <v/>
      </c>
      <c r="HO103" s="737">
        <f>+HD103/HB103</f>
        <v/>
      </c>
      <c r="HP103" s="737">
        <f>+HE103/HB103</f>
        <v/>
      </c>
      <c r="HQ103" s="737">
        <f>+HF103/HB103</f>
        <v/>
      </c>
      <c r="HR103" s="737">
        <f>+HG103/HB103</f>
        <v/>
      </c>
      <c r="HS103" s="737">
        <f>+HH103/HB103</f>
        <v/>
      </c>
      <c r="HT103" s="737">
        <f>+HI103/HB103</f>
        <v/>
      </c>
      <c r="HU103" s="746">
        <f>+HJ103/HB103</f>
        <v/>
      </c>
      <c r="HW103" s="743" t="inlineStr">
        <is>
          <t>MEDICARE</t>
        </is>
      </c>
      <c r="HX103" s="2548">
        <f>+HY103/HY112</f>
        <v/>
      </c>
      <c r="HY103" s="734">
        <f>SUM(IA103:IG103)</f>
        <v/>
      </c>
      <c r="HZ103" s="734" t="n"/>
      <c r="IA103" s="735" t="n"/>
      <c r="IB103" s="735" t="n"/>
      <c r="IC103" s="735" t="n"/>
      <c r="ID103" s="735" t="n"/>
      <c r="IE103" s="735" t="n"/>
      <c r="IF103" s="735" t="n"/>
      <c r="IG103" s="744" t="n"/>
      <c r="II103" s="743" t="inlineStr">
        <is>
          <t>MEDICARE</t>
        </is>
      </c>
      <c r="IJ103" s="736">
        <f>SUM(IK103:IR103)</f>
        <v/>
      </c>
      <c r="IK103" s="737">
        <f>+HZ103/HY103</f>
        <v/>
      </c>
      <c r="IL103" s="737">
        <f>+IA103/HY103</f>
        <v/>
      </c>
      <c r="IM103" s="737">
        <f>+IB103/HY103</f>
        <v/>
      </c>
      <c r="IN103" s="737">
        <f>+IC103/HY103</f>
        <v/>
      </c>
      <c r="IO103" s="737">
        <f>+ID103/HY103</f>
        <v/>
      </c>
      <c r="IP103" s="737">
        <f>+IE103/HY103</f>
        <v/>
      </c>
      <c r="IQ103" s="737">
        <f>+IF103/HY103</f>
        <v/>
      </c>
      <c r="IR103" s="746">
        <f>+IG103/HY103</f>
        <v/>
      </c>
      <c r="IT103" s="743" t="inlineStr">
        <is>
          <t>MEDICARE</t>
        </is>
      </c>
      <c r="IU103" s="2548">
        <f>+IV103/IV112</f>
        <v/>
      </c>
      <c r="IV103" s="734">
        <f>SUM(IX103:JD103)</f>
        <v/>
      </c>
      <c r="IW103" s="734" t="n"/>
      <c r="IX103" s="735" t="n"/>
      <c r="IY103" s="735" t="n"/>
      <c r="IZ103" s="735" t="n"/>
      <c r="JA103" s="735" t="n"/>
      <c r="JB103" s="735" t="n"/>
      <c r="JC103" s="735" t="n"/>
      <c r="JD103" s="744" t="n"/>
      <c r="JF103" s="743" t="inlineStr">
        <is>
          <t>MEDICARE</t>
        </is>
      </c>
      <c r="JG103" s="736">
        <f>SUM(JH103:JO103)</f>
        <v/>
      </c>
      <c r="JH103" s="737">
        <f>+IW103/IV103</f>
        <v/>
      </c>
      <c r="JI103" s="737">
        <f>+IX103/IV103</f>
        <v/>
      </c>
      <c r="JJ103" s="737">
        <f>+IY103/IV103</f>
        <v/>
      </c>
      <c r="JK103" s="737">
        <f>+IZ103/IV103</f>
        <v/>
      </c>
      <c r="JL103" s="737">
        <f>+JA103/IV103</f>
        <v/>
      </c>
      <c r="JM103" s="737">
        <f>+JB103/IV103</f>
        <v/>
      </c>
      <c r="JN103" s="737">
        <f>+JC103/IV103</f>
        <v/>
      </c>
      <c r="JO103" s="746">
        <f>+JD103/IV103</f>
        <v/>
      </c>
      <c r="JQ103" s="743" t="inlineStr">
        <is>
          <t>MEDICARE</t>
        </is>
      </c>
      <c r="JR103" s="2548">
        <f>+JS103/JS112</f>
        <v/>
      </c>
      <c r="JS103" s="734">
        <f>SUM(JU103:KA103)</f>
        <v/>
      </c>
      <c r="JT103" s="734" t="n"/>
      <c r="JU103" s="735" t="n"/>
      <c r="JV103" s="735" t="n"/>
      <c r="JW103" s="735" t="n"/>
      <c r="JX103" s="735" t="n"/>
      <c r="JY103" s="735" t="n"/>
      <c r="JZ103" s="735" t="n"/>
      <c r="KA103" s="744" t="n"/>
      <c r="KC103" s="743" t="inlineStr">
        <is>
          <t>MEDICARE</t>
        </is>
      </c>
      <c r="KD103" s="736">
        <f>SUM(KE103:KL103)</f>
        <v/>
      </c>
      <c r="KE103" s="737">
        <f>+JT103/JS103</f>
        <v/>
      </c>
      <c r="KF103" s="737">
        <f>+JU103/JS103</f>
        <v/>
      </c>
      <c r="KG103" s="737">
        <f>+JV103/JS103</f>
        <v/>
      </c>
      <c r="KH103" s="737">
        <f>+JW103/JS103</f>
        <v/>
      </c>
      <c r="KI103" s="737">
        <f>+JX103/JS103</f>
        <v/>
      </c>
      <c r="KJ103" s="737">
        <f>+JY103/JS103</f>
        <v/>
      </c>
      <c r="KK103" s="737">
        <f>+JZ103/JS103</f>
        <v/>
      </c>
      <c r="KL103" s="746">
        <f>+KA103/JS103</f>
        <v/>
      </c>
    </row>
    <row r="104" ht="15.5" customHeight="1">
      <c r="A104" s="743" t="inlineStr">
        <is>
          <t>MEDICARE B</t>
        </is>
      </c>
      <c r="B104" s="2548">
        <f>+C104/C112</f>
        <v/>
      </c>
      <c r="C104" s="734">
        <f>SUM(D104:K104)</f>
        <v/>
      </c>
      <c r="D104" s="734" t="n"/>
      <c r="E104" s="735" t="n"/>
      <c r="F104" s="735" t="n"/>
      <c r="G104" s="735" t="n"/>
      <c r="H104" s="735" t="n"/>
      <c r="I104" s="735" t="n"/>
      <c r="J104" s="735" t="n"/>
      <c r="K104" s="744" t="n"/>
      <c r="M104" s="743" t="inlineStr">
        <is>
          <t>MEDICARE B</t>
        </is>
      </c>
      <c r="N104" s="736">
        <f>SUM(O104:V104)</f>
        <v/>
      </c>
      <c r="O104" s="737">
        <f>+D104/C104</f>
        <v/>
      </c>
      <c r="P104" s="737">
        <f>+E104/C104</f>
        <v/>
      </c>
      <c r="Q104" s="737">
        <f>+F104/C104</f>
        <v/>
      </c>
      <c r="R104" s="737">
        <f>+G104/C104</f>
        <v/>
      </c>
      <c r="S104" s="737">
        <f>+H104/C104</f>
        <v/>
      </c>
      <c r="T104" s="737">
        <f>+I104/C104</f>
        <v/>
      </c>
      <c r="U104" s="737">
        <f>+J104/C104</f>
        <v/>
      </c>
      <c r="V104" s="746">
        <f>+K104/C104</f>
        <v/>
      </c>
      <c r="X104" s="743" t="inlineStr">
        <is>
          <t>MEDICARE B</t>
        </is>
      </c>
      <c r="Y104" s="2548">
        <f>+Z104/Z112</f>
        <v/>
      </c>
      <c r="Z104" s="734">
        <f>SUM(AB104:AH104)</f>
        <v/>
      </c>
      <c r="AA104" s="734" t="n"/>
      <c r="AB104" s="735" t="n"/>
      <c r="AC104" s="735" t="n"/>
      <c r="AD104" s="735" t="n"/>
      <c r="AE104" s="735" t="n"/>
      <c r="AF104" s="735" t="n"/>
      <c r="AG104" s="735" t="n"/>
      <c r="AH104" s="744" t="n"/>
      <c r="AJ104" s="743" t="inlineStr">
        <is>
          <t>MEDICARE B</t>
        </is>
      </c>
      <c r="AK104" s="736">
        <f>SUM(AL104:AS104)</f>
        <v/>
      </c>
      <c r="AL104" s="737">
        <f>+AA104/Z104</f>
        <v/>
      </c>
      <c r="AM104" s="737">
        <f>+AB104/Z104</f>
        <v/>
      </c>
      <c r="AN104" s="737">
        <f>+AC104/Z104</f>
        <v/>
      </c>
      <c r="AO104" s="737">
        <f>+AD104/Z104</f>
        <v/>
      </c>
      <c r="AP104" s="737">
        <f>+AE104/Z104</f>
        <v/>
      </c>
      <c r="AQ104" s="737">
        <f>+AF104/Z104</f>
        <v/>
      </c>
      <c r="AR104" s="737">
        <f>+AG104/Z104</f>
        <v/>
      </c>
      <c r="AS104" s="746">
        <f>+AH104/Z104</f>
        <v/>
      </c>
      <c r="AU104" s="743" t="inlineStr">
        <is>
          <t>MEDICARE B</t>
        </is>
      </c>
      <c r="AV104" s="2548">
        <f>+AW104/AW112</f>
        <v/>
      </c>
      <c r="AW104" s="734">
        <f>SUM(AY104:BE104)</f>
        <v/>
      </c>
      <c r="AX104" s="734" t="n"/>
      <c r="AY104" s="735" t="n"/>
      <c r="AZ104" s="735" t="n"/>
      <c r="BA104" s="735" t="n"/>
      <c r="BB104" s="735" t="n"/>
      <c r="BC104" s="735" t="n"/>
      <c r="BD104" s="735" t="n"/>
      <c r="BE104" s="744" t="n"/>
      <c r="BG104" s="743" t="inlineStr">
        <is>
          <t>MEDICARE B</t>
        </is>
      </c>
      <c r="BH104" s="736">
        <f>SUM(BI104:BP104)</f>
        <v/>
      </c>
      <c r="BI104" s="737">
        <f>+AX104/AW104</f>
        <v/>
      </c>
      <c r="BJ104" s="737">
        <f>+AY104/AW104</f>
        <v/>
      </c>
      <c r="BK104" s="737">
        <f>+AZ104/AW104</f>
        <v/>
      </c>
      <c r="BL104" s="737">
        <f>+BA104/AW104</f>
        <v/>
      </c>
      <c r="BM104" s="737">
        <f>+BB104/AW104</f>
        <v/>
      </c>
      <c r="BN104" s="737">
        <f>+BC104/AW104</f>
        <v/>
      </c>
      <c r="BO104" s="737">
        <f>+BD104/AW104</f>
        <v/>
      </c>
      <c r="BP104" s="746">
        <f>+BE104/AW104</f>
        <v/>
      </c>
      <c r="BR104" s="743" t="inlineStr">
        <is>
          <t>MEDICARE B</t>
        </is>
      </c>
      <c r="BS104" s="2548">
        <f>+BT104/BT112</f>
        <v/>
      </c>
      <c r="BT104" s="734">
        <f>SUM(BV104:CB104)</f>
        <v/>
      </c>
      <c r="BU104" s="734" t="n"/>
      <c r="BV104" s="735" t="n"/>
      <c r="BW104" s="735" t="n"/>
      <c r="BX104" s="735" t="n"/>
      <c r="BY104" s="735" t="n"/>
      <c r="BZ104" s="735" t="n"/>
      <c r="CA104" s="735" t="n"/>
      <c r="CB104" s="744" t="n"/>
      <c r="CD104" s="743" t="inlineStr">
        <is>
          <t>MEDICARE B</t>
        </is>
      </c>
      <c r="CE104" s="736">
        <f>SUM(CF104:CM104)</f>
        <v/>
      </c>
      <c r="CF104" s="737">
        <f>+BU104/BT104</f>
        <v/>
      </c>
      <c r="CG104" s="737">
        <f>+BV104/BT104</f>
        <v/>
      </c>
      <c r="CH104" s="737">
        <f>+BW104/BT104</f>
        <v/>
      </c>
      <c r="CI104" s="737">
        <f>+BX104/BT104</f>
        <v/>
      </c>
      <c r="CJ104" s="737">
        <f>+BY104/BT104</f>
        <v/>
      </c>
      <c r="CK104" s="737">
        <f>+BZ104/BT104</f>
        <v/>
      </c>
      <c r="CL104" s="737">
        <f>+CA104/BT104</f>
        <v/>
      </c>
      <c r="CM104" s="746">
        <f>+CB104/BT104</f>
        <v/>
      </c>
      <c r="CO104" s="743" t="inlineStr">
        <is>
          <t>MEDICARE B</t>
        </is>
      </c>
      <c r="CP104" s="2548">
        <f>+CQ104/CQ112</f>
        <v/>
      </c>
      <c r="CQ104" s="734">
        <f>SUM(CS104:CY104)</f>
        <v/>
      </c>
      <c r="CR104" s="734" t="n"/>
      <c r="CS104" s="735" t="n"/>
      <c r="CT104" s="735" t="n"/>
      <c r="CU104" s="735" t="n"/>
      <c r="CV104" s="735" t="n"/>
      <c r="CW104" s="735" t="n"/>
      <c r="CX104" s="735" t="n"/>
      <c r="CY104" s="744" t="n"/>
      <c r="DA104" s="743" t="inlineStr">
        <is>
          <t>MEDICARE B</t>
        </is>
      </c>
      <c r="DB104" s="736">
        <f>SUM(DC104:DJ104)</f>
        <v/>
      </c>
      <c r="DC104" s="737">
        <f>+CR104/CQ104</f>
        <v/>
      </c>
      <c r="DD104" s="737">
        <f>+CS104/CQ104</f>
        <v/>
      </c>
      <c r="DE104" s="737">
        <f>+CT104/CQ104</f>
        <v/>
      </c>
      <c r="DF104" s="737">
        <f>+CU104/CQ104</f>
        <v/>
      </c>
      <c r="DG104" s="737">
        <f>+CV104/CQ104</f>
        <v/>
      </c>
      <c r="DH104" s="737">
        <f>+CW104/CQ104</f>
        <v/>
      </c>
      <c r="DI104" s="737">
        <f>+CX104/CQ104</f>
        <v/>
      </c>
      <c r="DJ104" s="746">
        <f>+CY104/CQ104</f>
        <v/>
      </c>
      <c r="DL104" s="743" t="inlineStr">
        <is>
          <t>MEDICARE B</t>
        </is>
      </c>
      <c r="DM104" s="2548">
        <f>+DN104/DN112</f>
        <v/>
      </c>
      <c r="DN104" s="734">
        <f>SUM(DP104:DV104)</f>
        <v/>
      </c>
      <c r="DO104" s="734" t="n"/>
      <c r="DP104" s="735" t="n"/>
      <c r="DQ104" s="735" t="n"/>
      <c r="DR104" s="735" t="n"/>
      <c r="DS104" s="735" t="n"/>
      <c r="DT104" s="735" t="n"/>
      <c r="DU104" s="735" t="n"/>
      <c r="DV104" s="744" t="n"/>
      <c r="DX104" s="743" t="inlineStr">
        <is>
          <t>MEDICARE B</t>
        </is>
      </c>
      <c r="DY104" s="736">
        <f>SUM(DZ104:EG104)</f>
        <v/>
      </c>
      <c r="DZ104" s="737">
        <f>+DO104/DN104</f>
        <v/>
      </c>
      <c r="EA104" s="737">
        <f>+DP104/DN104</f>
        <v/>
      </c>
      <c r="EB104" s="737">
        <f>+DQ104/DN104</f>
        <v/>
      </c>
      <c r="EC104" s="737">
        <f>+DR104/DN104</f>
        <v/>
      </c>
      <c r="ED104" s="737">
        <f>+DS104/DN104</f>
        <v/>
      </c>
      <c r="EE104" s="737">
        <f>+DT104/DN104</f>
        <v/>
      </c>
      <c r="EF104" s="737">
        <f>+DU104/DN104</f>
        <v/>
      </c>
      <c r="EG104" s="746">
        <f>+DV104/DN104</f>
        <v/>
      </c>
      <c r="EI104" s="743" t="inlineStr">
        <is>
          <t>MEDICARE B</t>
        </is>
      </c>
      <c r="EJ104" s="2548">
        <f>+EK104/EK112</f>
        <v/>
      </c>
      <c r="EK104" s="734">
        <f>SUM(EM104:ES104)</f>
        <v/>
      </c>
      <c r="EL104" s="734" t="n"/>
      <c r="EM104" s="735" t="n"/>
      <c r="EN104" s="735" t="n"/>
      <c r="EO104" s="735" t="n"/>
      <c r="EP104" s="735" t="n"/>
      <c r="EQ104" s="735" t="n"/>
      <c r="ER104" s="735" t="n"/>
      <c r="ES104" s="744" t="n"/>
      <c r="EU104" s="743" t="inlineStr">
        <is>
          <t>MEDICARE B</t>
        </is>
      </c>
      <c r="EV104" s="736">
        <f>SUM(EW104:FD104)</f>
        <v/>
      </c>
      <c r="EW104" s="737">
        <f>+EL104/EK104</f>
        <v/>
      </c>
      <c r="EX104" s="737">
        <f>+EM104/EK104</f>
        <v/>
      </c>
      <c r="EY104" s="737">
        <f>+EN104/EK104</f>
        <v/>
      </c>
      <c r="EZ104" s="737">
        <f>+EO104/EK104</f>
        <v/>
      </c>
      <c r="FA104" s="737">
        <f>+EP104/EK104</f>
        <v/>
      </c>
      <c r="FB104" s="737">
        <f>+EQ104/EK104</f>
        <v/>
      </c>
      <c r="FC104" s="737">
        <f>+ER104/EK104</f>
        <v/>
      </c>
      <c r="FD104" s="746">
        <f>+ES104/EK104</f>
        <v/>
      </c>
      <c r="FF104" s="743" t="inlineStr">
        <is>
          <t>MEDICARE B</t>
        </is>
      </c>
      <c r="FG104" s="2548">
        <f>+FH104/FH112</f>
        <v/>
      </c>
      <c r="FH104" s="734">
        <f>SUM(FJ104:FP104)</f>
        <v/>
      </c>
      <c r="FI104" s="734" t="n"/>
      <c r="FJ104" s="735" t="n"/>
      <c r="FK104" s="735" t="n"/>
      <c r="FL104" s="735" t="n"/>
      <c r="FM104" s="735" t="n"/>
      <c r="FN104" s="735" t="n"/>
      <c r="FO104" s="735" t="n"/>
      <c r="FP104" s="744" t="n"/>
      <c r="FR104" s="743" t="inlineStr">
        <is>
          <t>MEDICARE B</t>
        </is>
      </c>
      <c r="FS104" s="736">
        <f>SUM(FT104:GA104)</f>
        <v/>
      </c>
      <c r="FT104" s="737">
        <f>+FI104/FH104</f>
        <v/>
      </c>
      <c r="FU104" s="737">
        <f>+FJ104/FH104</f>
        <v/>
      </c>
      <c r="FV104" s="737">
        <f>+FK104/FH104</f>
        <v/>
      </c>
      <c r="FW104" s="737">
        <f>+FL104/FH104</f>
        <v/>
      </c>
      <c r="FX104" s="737">
        <f>+FM104/FH104</f>
        <v/>
      </c>
      <c r="FY104" s="737">
        <f>+FN104/FH104</f>
        <v/>
      </c>
      <c r="FZ104" s="737">
        <f>+FO104/FH104</f>
        <v/>
      </c>
      <c r="GA104" s="746">
        <f>+FP104/FH104</f>
        <v/>
      </c>
      <c r="GC104" s="743" t="inlineStr">
        <is>
          <t>MEDICARE B</t>
        </is>
      </c>
      <c r="GD104" s="2548">
        <f>+GE104/GE112</f>
        <v/>
      </c>
      <c r="GE104" s="734">
        <f>SUM(GG104:GM104)</f>
        <v/>
      </c>
      <c r="GF104" s="734" t="n"/>
      <c r="GG104" s="735" t="n"/>
      <c r="GH104" s="735" t="n"/>
      <c r="GI104" s="735" t="n"/>
      <c r="GJ104" s="735" t="n"/>
      <c r="GK104" s="735" t="n"/>
      <c r="GL104" s="735" t="n"/>
      <c r="GM104" s="744" t="n"/>
      <c r="GO104" s="743" t="inlineStr">
        <is>
          <t>MEDICARE B</t>
        </is>
      </c>
      <c r="GP104" s="736">
        <f>SUM(GQ104:GX104)</f>
        <v/>
      </c>
      <c r="GQ104" s="737">
        <f>+GF104/GE104</f>
        <v/>
      </c>
      <c r="GR104" s="737">
        <f>+GG104/GE104</f>
        <v/>
      </c>
      <c r="GS104" s="737">
        <f>+GH104/GE104</f>
        <v/>
      </c>
      <c r="GT104" s="737">
        <f>+GI104/GE104</f>
        <v/>
      </c>
      <c r="GU104" s="737">
        <f>+GJ104/GE104</f>
        <v/>
      </c>
      <c r="GV104" s="737">
        <f>+GK104/GE104</f>
        <v/>
      </c>
      <c r="GW104" s="737">
        <f>+GL104/GE104</f>
        <v/>
      </c>
      <c r="GX104" s="746">
        <f>+GM104/GE104</f>
        <v/>
      </c>
      <c r="GZ104" s="743" t="inlineStr">
        <is>
          <t>MEDICARE B</t>
        </is>
      </c>
      <c r="HA104" s="2548">
        <f>+HB104/HB112</f>
        <v/>
      </c>
      <c r="HB104" s="734">
        <f>SUM(HD104:HJ104)</f>
        <v/>
      </c>
      <c r="HC104" s="734" t="n"/>
      <c r="HD104" s="735" t="n"/>
      <c r="HE104" s="735" t="n"/>
      <c r="HF104" s="735" t="n"/>
      <c r="HG104" s="735" t="n"/>
      <c r="HH104" s="735" t="n"/>
      <c r="HI104" s="735" t="n"/>
      <c r="HJ104" s="744" t="n"/>
      <c r="HL104" s="743" t="inlineStr">
        <is>
          <t>MEDICARE B</t>
        </is>
      </c>
      <c r="HM104" s="736">
        <f>SUM(HN104:HU104)</f>
        <v/>
      </c>
      <c r="HN104" s="737">
        <f>+HC104/HB104</f>
        <v/>
      </c>
      <c r="HO104" s="737">
        <f>+HD104/HB104</f>
        <v/>
      </c>
      <c r="HP104" s="737">
        <f>+HE104/HB104</f>
        <v/>
      </c>
      <c r="HQ104" s="737">
        <f>+HF104/HB104</f>
        <v/>
      </c>
      <c r="HR104" s="737">
        <f>+HG104/HB104</f>
        <v/>
      </c>
      <c r="HS104" s="737">
        <f>+HH104/HB104</f>
        <v/>
      </c>
      <c r="HT104" s="737">
        <f>+HI104/HB104</f>
        <v/>
      </c>
      <c r="HU104" s="746">
        <f>+HJ104/HB104</f>
        <v/>
      </c>
      <c r="HW104" s="743" t="inlineStr">
        <is>
          <t>MEDICARE B</t>
        </is>
      </c>
      <c r="HX104" s="2548">
        <f>+HY104/HY112</f>
        <v/>
      </c>
      <c r="HY104" s="734">
        <f>SUM(IA104:IG104)</f>
        <v/>
      </c>
      <c r="HZ104" s="734" t="n"/>
      <c r="IA104" s="735" t="n"/>
      <c r="IB104" s="735" t="n"/>
      <c r="IC104" s="735" t="n"/>
      <c r="ID104" s="735" t="n"/>
      <c r="IE104" s="735" t="n"/>
      <c r="IF104" s="735" t="n"/>
      <c r="IG104" s="744" t="n"/>
      <c r="II104" s="743" t="inlineStr">
        <is>
          <t>MEDICARE B</t>
        </is>
      </c>
      <c r="IJ104" s="736">
        <f>SUM(IK104:IR104)</f>
        <v/>
      </c>
      <c r="IK104" s="737">
        <f>+HZ104/HY104</f>
        <v/>
      </c>
      <c r="IL104" s="737">
        <f>+IA104/HY104</f>
        <v/>
      </c>
      <c r="IM104" s="737">
        <f>+IB104/HY104</f>
        <v/>
      </c>
      <c r="IN104" s="737">
        <f>+IC104/HY104</f>
        <v/>
      </c>
      <c r="IO104" s="737">
        <f>+ID104/HY104</f>
        <v/>
      </c>
      <c r="IP104" s="737">
        <f>+IE104/HY104</f>
        <v/>
      </c>
      <c r="IQ104" s="737">
        <f>+IF104/HY104</f>
        <v/>
      </c>
      <c r="IR104" s="746">
        <f>+IG104/HY104</f>
        <v/>
      </c>
      <c r="IT104" s="743" t="inlineStr">
        <is>
          <t>MEDICARE B</t>
        </is>
      </c>
      <c r="IU104" s="2548">
        <f>+IV104/IV112</f>
        <v/>
      </c>
      <c r="IV104" s="734">
        <f>SUM(IX104:JD104)</f>
        <v/>
      </c>
      <c r="IW104" s="734" t="n"/>
      <c r="IX104" s="735" t="n"/>
      <c r="IY104" s="735" t="n"/>
      <c r="IZ104" s="735" t="n"/>
      <c r="JA104" s="735" t="n"/>
      <c r="JB104" s="735" t="n"/>
      <c r="JC104" s="735" t="n"/>
      <c r="JD104" s="744" t="n"/>
      <c r="JF104" s="743" t="inlineStr">
        <is>
          <t>MEDICARE B</t>
        </is>
      </c>
      <c r="JG104" s="736">
        <f>SUM(JH104:JO104)</f>
        <v/>
      </c>
      <c r="JH104" s="737">
        <f>+IW104/IV104</f>
        <v/>
      </c>
      <c r="JI104" s="737">
        <f>+IX104/IV104</f>
        <v/>
      </c>
      <c r="JJ104" s="737">
        <f>+IY104/IV104</f>
        <v/>
      </c>
      <c r="JK104" s="737">
        <f>+IZ104/IV104</f>
        <v/>
      </c>
      <c r="JL104" s="737">
        <f>+JA104/IV104</f>
        <v/>
      </c>
      <c r="JM104" s="737">
        <f>+JB104/IV104</f>
        <v/>
      </c>
      <c r="JN104" s="737">
        <f>+JC104/IV104</f>
        <v/>
      </c>
      <c r="JO104" s="746">
        <f>+JD104/IV104</f>
        <v/>
      </c>
      <c r="JQ104" s="743" t="inlineStr">
        <is>
          <t>MEDICARE B</t>
        </is>
      </c>
      <c r="JR104" s="2548">
        <f>+JS104/JS112</f>
        <v/>
      </c>
      <c r="JS104" s="734">
        <f>SUM(JU104:KA104)</f>
        <v/>
      </c>
      <c r="JT104" s="734" t="n"/>
      <c r="JU104" s="735" t="n"/>
      <c r="JV104" s="735" t="n"/>
      <c r="JW104" s="735" t="n"/>
      <c r="JX104" s="735" t="n"/>
      <c r="JY104" s="735" t="n"/>
      <c r="JZ104" s="735" t="n"/>
      <c r="KA104" s="744" t="n"/>
      <c r="KC104" s="743" t="inlineStr">
        <is>
          <t>MEDICARE B</t>
        </is>
      </c>
      <c r="KD104" s="736">
        <f>SUM(KE104:KL104)</f>
        <v/>
      </c>
      <c r="KE104" s="737">
        <f>+JT104/JS104</f>
        <v/>
      </c>
      <c r="KF104" s="737">
        <f>+JU104/JS104</f>
        <v/>
      </c>
      <c r="KG104" s="737">
        <f>+JV104/JS104</f>
        <v/>
      </c>
      <c r="KH104" s="737">
        <f>+JW104/JS104</f>
        <v/>
      </c>
      <c r="KI104" s="737">
        <f>+JX104/JS104</f>
        <v/>
      </c>
      <c r="KJ104" s="737">
        <f>+JY104/JS104</f>
        <v/>
      </c>
      <c r="KK104" s="737">
        <f>+JZ104/JS104</f>
        <v/>
      </c>
      <c r="KL104" s="746">
        <f>+KA104/JS104</f>
        <v/>
      </c>
    </row>
    <row r="105" ht="15.5" customHeight="1">
      <c r="A105" s="743" t="inlineStr">
        <is>
          <t>MEDICARE C</t>
        </is>
      </c>
      <c r="B105" s="2548">
        <f>+C105/C112</f>
        <v/>
      </c>
      <c r="C105" s="734">
        <f>SUM(D105:K105)</f>
        <v/>
      </c>
      <c r="D105" s="734" t="n"/>
      <c r="E105" s="735" t="n"/>
      <c r="F105" s="735" t="n"/>
      <c r="G105" s="735" t="n"/>
      <c r="H105" s="735" t="n"/>
      <c r="I105" s="735" t="n"/>
      <c r="J105" s="735" t="n"/>
      <c r="K105" s="744" t="n"/>
      <c r="M105" s="743" t="inlineStr">
        <is>
          <t>MEDICARE C</t>
        </is>
      </c>
      <c r="N105" s="736">
        <f>SUM(O105:V105)</f>
        <v/>
      </c>
      <c r="O105" s="737">
        <f>+D105/C105</f>
        <v/>
      </c>
      <c r="P105" s="737">
        <f>+E105/C105</f>
        <v/>
      </c>
      <c r="Q105" s="737">
        <f>+F105/C105</f>
        <v/>
      </c>
      <c r="R105" s="737">
        <f>+G105/C105</f>
        <v/>
      </c>
      <c r="S105" s="737">
        <f>+H105/C105</f>
        <v/>
      </c>
      <c r="T105" s="737">
        <f>+I105/C105</f>
        <v/>
      </c>
      <c r="U105" s="737">
        <f>+J105/C105</f>
        <v/>
      </c>
      <c r="V105" s="746">
        <f>+K105/C105</f>
        <v/>
      </c>
      <c r="X105" s="743" t="inlineStr">
        <is>
          <t>MEDICARE C</t>
        </is>
      </c>
      <c r="Y105" s="2548">
        <f>+Z105/Z112</f>
        <v/>
      </c>
      <c r="Z105" s="734">
        <f>SUM(AB105:AH105)</f>
        <v/>
      </c>
      <c r="AA105" s="734" t="n"/>
      <c r="AB105" s="735" t="n"/>
      <c r="AC105" s="735" t="n"/>
      <c r="AD105" s="735" t="n"/>
      <c r="AE105" s="735" t="n"/>
      <c r="AF105" s="735" t="n"/>
      <c r="AG105" s="735" t="n"/>
      <c r="AH105" s="744" t="n"/>
      <c r="AJ105" s="743" t="inlineStr">
        <is>
          <t>MEDICARE C</t>
        </is>
      </c>
      <c r="AK105" s="736">
        <f>SUM(AL105:AS105)</f>
        <v/>
      </c>
      <c r="AL105" s="737">
        <f>+AA105/Z105</f>
        <v/>
      </c>
      <c r="AM105" s="737">
        <f>+AB105/Z105</f>
        <v/>
      </c>
      <c r="AN105" s="737">
        <f>+AC105/Z105</f>
        <v/>
      </c>
      <c r="AO105" s="737">
        <f>+AD105/Z105</f>
        <v/>
      </c>
      <c r="AP105" s="737">
        <f>+AE105/Z105</f>
        <v/>
      </c>
      <c r="AQ105" s="737">
        <f>+AF105/Z105</f>
        <v/>
      </c>
      <c r="AR105" s="737">
        <f>+AG105/Z105</f>
        <v/>
      </c>
      <c r="AS105" s="746">
        <f>+AH105/Z105</f>
        <v/>
      </c>
      <c r="AU105" s="743" t="inlineStr">
        <is>
          <t>MEDICARE C</t>
        </is>
      </c>
      <c r="AV105" s="2548">
        <f>+AW105/AW112</f>
        <v/>
      </c>
      <c r="AW105" s="734">
        <f>SUM(AY105:BE105)</f>
        <v/>
      </c>
      <c r="AX105" s="734" t="n"/>
      <c r="AY105" s="735" t="n"/>
      <c r="AZ105" s="735" t="n"/>
      <c r="BA105" s="735" t="n"/>
      <c r="BB105" s="735" t="n"/>
      <c r="BC105" s="735" t="n"/>
      <c r="BD105" s="735" t="n"/>
      <c r="BE105" s="744" t="n"/>
      <c r="BG105" s="743" t="inlineStr">
        <is>
          <t>MEDICARE C</t>
        </is>
      </c>
      <c r="BH105" s="736">
        <f>SUM(BI105:BP105)</f>
        <v/>
      </c>
      <c r="BI105" s="737">
        <f>+AX105/AW105</f>
        <v/>
      </c>
      <c r="BJ105" s="737">
        <f>+AY105/AW105</f>
        <v/>
      </c>
      <c r="BK105" s="737">
        <f>+AZ105/AW105</f>
        <v/>
      </c>
      <c r="BL105" s="737">
        <f>+BA105/AW105</f>
        <v/>
      </c>
      <c r="BM105" s="737">
        <f>+BB105/AW105</f>
        <v/>
      </c>
      <c r="BN105" s="737">
        <f>+BC105/AW105</f>
        <v/>
      </c>
      <c r="BO105" s="737">
        <f>+BD105/AW105</f>
        <v/>
      </c>
      <c r="BP105" s="746">
        <f>+BE105/AW105</f>
        <v/>
      </c>
      <c r="BR105" s="743" t="inlineStr">
        <is>
          <t>MEDICARE C</t>
        </is>
      </c>
      <c r="BS105" s="2548">
        <f>+BT105/BT112</f>
        <v/>
      </c>
      <c r="BT105" s="734">
        <f>SUM(BV105:CB105)</f>
        <v/>
      </c>
      <c r="BU105" s="734" t="n"/>
      <c r="BV105" s="735" t="n"/>
      <c r="BW105" s="735" t="n"/>
      <c r="BX105" s="735" t="n"/>
      <c r="BY105" s="735" t="n"/>
      <c r="BZ105" s="735" t="n"/>
      <c r="CA105" s="735" t="n"/>
      <c r="CB105" s="744" t="n"/>
      <c r="CD105" s="743" t="inlineStr">
        <is>
          <t>MEDICARE C</t>
        </is>
      </c>
      <c r="CE105" s="736">
        <f>SUM(CF105:CM105)</f>
        <v/>
      </c>
      <c r="CF105" s="737">
        <f>+BU105/BT105</f>
        <v/>
      </c>
      <c r="CG105" s="737">
        <f>+BV105/BT105</f>
        <v/>
      </c>
      <c r="CH105" s="737">
        <f>+BW105/BT105</f>
        <v/>
      </c>
      <c r="CI105" s="737">
        <f>+BX105/BT105</f>
        <v/>
      </c>
      <c r="CJ105" s="737">
        <f>+BY105/BT105</f>
        <v/>
      </c>
      <c r="CK105" s="737">
        <f>+BZ105/BT105</f>
        <v/>
      </c>
      <c r="CL105" s="737">
        <f>+CA105/BT105</f>
        <v/>
      </c>
      <c r="CM105" s="746">
        <f>+CB105/BT105</f>
        <v/>
      </c>
      <c r="CO105" s="743" t="inlineStr">
        <is>
          <t>MEDICARE C</t>
        </is>
      </c>
      <c r="CP105" s="2548">
        <f>+CQ105/CQ112</f>
        <v/>
      </c>
      <c r="CQ105" s="734">
        <f>SUM(CS105:CY105)</f>
        <v/>
      </c>
      <c r="CR105" s="734" t="n"/>
      <c r="CS105" s="735" t="n"/>
      <c r="CT105" s="735" t="n"/>
      <c r="CU105" s="735" t="n"/>
      <c r="CV105" s="735" t="n"/>
      <c r="CW105" s="735" t="n"/>
      <c r="CX105" s="735" t="n"/>
      <c r="CY105" s="744" t="n"/>
      <c r="DA105" s="743" t="inlineStr">
        <is>
          <t>MEDICARE C</t>
        </is>
      </c>
      <c r="DB105" s="736">
        <f>SUM(DC105:DJ105)</f>
        <v/>
      </c>
      <c r="DC105" s="737">
        <f>+CR105/CQ105</f>
        <v/>
      </c>
      <c r="DD105" s="737">
        <f>+CS105/CQ105</f>
        <v/>
      </c>
      <c r="DE105" s="737">
        <f>+CT105/CQ105</f>
        <v/>
      </c>
      <c r="DF105" s="737">
        <f>+CU105/CQ105</f>
        <v/>
      </c>
      <c r="DG105" s="737">
        <f>+CV105/CQ105</f>
        <v/>
      </c>
      <c r="DH105" s="737">
        <f>+CW105/CQ105</f>
        <v/>
      </c>
      <c r="DI105" s="737">
        <f>+CX105/CQ105</f>
        <v/>
      </c>
      <c r="DJ105" s="746">
        <f>+CY105/CQ105</f>
        <v/>
      </c>
      <c r="DL105" s="743" t="inlineStr">
        <is>
          <t>MEDICARE C</t>
        </is>
      </c>
      <c r="DM105" s="2548">
        <f>+DN105/DN112</f>
        <v/>
      </c>
      <c r="DN105" s="734">
        <f>SUM(DP105:DV105)</f>
        <v/>
      </c>
      <c r="DO105" s="734" t="n"/>
      <c r="DP105" s="735" t="n"/>
      <c r="DQ105" s="735" t="n"/>
      <c r="DR105" s="735" t="n"/>
      <c r="DS105" s="735" t="n"/>
      <c r="DT105" s="735" t="n"/>
      <c r="DU105" s="735" t="n"/>
      <c r="DV105" s="744" t="n"/>
      <c r="DX105" s="743" t="inlineStr">
        <is>
          <t>MEDICARE C</t>
        </is>
      </c>
      <c r="DY105" s="736">
        <f>SUM(DZ105:EG105)</f>
        <v/>
      </c>
      <c r="DZ105" s="737">
        <f>+DO105/DN105</f>
        <v/>
      </c>
      <c r="EA105" s="737">
        <f>+DP105/DN105</f>
        <v/>
      </c>
      <c r="EB105" s="737">
        <f>+DQ105/DN105</f>
        <v/>
      </c>
      <c r="EC105" s="737">
        <f>+DR105/DN105</f>
        <v/>
      </c>
      <c r="ED105" s="737">
        <f>+DS105/DN105</f>
        <v/>
      </c>
      <c r="EE105" s="737">
        <f>+DT105/DN105</f>
        <v/>
      </c>
      <c r="EF105" s="737">
        <f>+DU105/DN105</f>
        <v/>
      </c>
      <c r="EG105" s="746">
        <f>+DV105/DN105</f>
        <v/>
      </c>
      <c r="EI105" s="743" t="inlineStr">
        <is>
          <t>MEDICARE C</t>
        </is>
      </c>
      <c r="EJ105" s="2548">
        <f>+EK105/EK112</f>
        <v/>
      </c>
      <c r="EK105" s="734">
        <f>SUM(EM105:ES105)</f>
        <v/>
      </c>
      <c r="EL105" s="734" t="n"/>
      <c r="EM105" s="735" t="n"/>
      <c r="EN105" s="735" t="n"/>
      <c r="EO105" s="735" t="n"/>
      <c r="EP105" s="735" t="n"/>
      <c r="EQ105" s="735" t="n"/>
      <c r="ER105" s="735" t="n"/>
      <c r="ES105" s="744" t="n"/>
      <c r="EU105" s="743" t="inlineStr">
        <is>
          <t>MEDICARE C</t>
        </is>
      </c>
      <c r="EV105" s="736">
        <f>SUM(EW105:FD105)</f>
        <v/>
      </c>
      <c r="EW105" s="737">
        <f>+EL105/EK105</f>
        <v/>
      </c>
      <c r="EX105" s="737">
        <f>+EM105/EK105</f>
        <v/>
      </c>
      <c r="EY105" s="737">
        <f>+EN105/EK105</f>
        <v/>
      </c>
      <c r="EZ105" s="737">
        <f>+EO105/EK105</f>
        <v/>
      </c>
      <c r="FA105" s="737">
        <f>+EP105/EK105</f>
        <v/>
      </c>
      <c r="FB105" s="737">
        <f>+EQ105/EK105</f>
        <v/>
      </c>
      <c r="FC105" s="737">
        <f>+ER105/EK105</f>
        <v/>
      </c>
      <c r="FD105" s="746">
        <f>+ES105/EK105</f>
        <v/>
      </c>
      <c r="FF105" s="743" t="inlineStr">
        <is>
          <t>MEDICARE C</t>
        </is>
      </c>
      <c r="FG105" s="2548">
        <f>+FH105/FH112</f>
        <v/>
      </c>
      <c r="FH105" s="734">
        <f>SUM(FJ105:FP105)</f>
        <v/>
      </c>
      <c r="FI105" s="734" t="n"/>
      <c r="FJ105" s="735" t="n"/>
      <c r="FK105" s="735" t="n"/>
      <c r="FL105" s="735" t="n"/>
      <c r="FM105" s="735" t="n"/>
      <c r="FN105" s="735" t="n"/>
      <c r="FO105" s="735" t="n"/>
      <c r="FP105" s="744" t="n"/>
      <c r="FR105" s="743" t="inlineStr">
        <is>
          <t>MEDICARE C</t>
        </is>
      </c>
      <c r="FS105" s="736">
        <f>SUM(FT105:GA105)</f>
        <v/>
      </c>
      <c r="FT105" s="737">
        <f>+FI105/FH105</f>
        <v/>
      </c>
      <c r="FU105" s="737">
        <f>+FJ105/FH105</f>
        <v/>
      </c>
      <c r="FV105" s="737">
        <f>+FK105/FH105</f>
        <v/>
      </c>
      <c r="FW105" s="737">
        <f>+FL105/FH105</f>
        <v/>
      </c>
      <c r="FX105" s="737">
        <f>+FM105/FH105</f>
        <v/>
      </c>
      <c r="FY105" s="737">
        <f>+FN105/FH105</f>
        <v/>
      </c>
      <c r="FZ105" s="737">
        <f>+FO105/FH105</f>
        <v/>
      </c>
      <c r="GA105" s="746">
        <f>+FP105/FH105</f>
        <v/>
      </c>
      <c r="GC105" s="743" t="inlineStr">
        <is>
          <t>MEDICARE C</t>
        </is>
      </c>
      <c r="GD105" s="2548">
        <f>+GE105/GE112</f>
        <v/>
      </c>
      <c r="GE105" s="734">
        <f>SUM(GG105:GM105)</f>
        <v/>
      </c>
      <c r="GF105" s="734" t="n"/>
      <c r="GG105" s="735" t="n"/>
      <c r="GH105" s="735" t="n"/>
      <c r="GI105" s="735" t="n"/>
      <c r="GJ105" s="735" t="n"/>
      <c r="GK105" s="735" t="n"/>
      <c r="GL105" s="735" t="n"/>
      <c r="GM105" s="744" t="n"/>
      <c r="GO105" s="743" t="inlineStr">
        <is>
          <t>MEDICARE C</t>
        </is>
      </c>
      <c r="GP105" s="736">
        <f>SUM(GQ105:GX105)</f>
        <v/>
      </c>
      <c r="GQ105" s="737">
        <f>+GF105/GE105</f>
        <v/>
      </c>
      <c r="GR105" s="737">
        <f>+GG105/GE105</f>
        <v/>
      </c>
      <c r="GS105" s="737">
        <f>+GH105/GE105</f>
        <v/>
      </c>
      <c r="GT105" s="737">
        <f>+GI105/GE105</f>
        <v/>
      </c>
      <c r="GU105" s="737">
        <f>+GJ105/GE105</f>
        <v/>
      </c>
      <c r="GV105" s="737">
        <f>+GK105/GE105</f>
        <v/>
      </c>
      <c r="GW105" s="737">
        <f>+GL105/GE105</f>
        <v/>
      </c>
      <c r="GX105" s="746">
        <f>+GM105/GE105</f>
        <v/>
      </c>
      <c r="GZ105" s="743" t="inlineStr">
        <is>
          <t>MEDICARE C</t>
        </is>
      </c>
      <c r="HA105" s="2548">
        <f>+HB105/HB112</f>
        <v/>
      </c>
      <c r="HB105" s="734">
        <f>SUM(HD105:HJ105)</f>
        <v/>
      </c>
      <c r="HC105" s="734" t="n"/>
      <c r="HD105" s="735" t="n"/>
      <c r="HE105" s="735" t="n"/>
      <c r="HF105" s="735" t="n"/>
      <c r="HG105" s="735" t="n"/>
      <c r="HH105" s="735" t="n"/>
      <c r="HI105" s="735" t="n"/>
      <c r="HJ105" s="744" t="n"/>
      <c r="HL105" s="743" t="inlineStr">
        <is>
          <t>MEDICARE C</t>
        </is>
      </c>
      <c r="HM105" s="736">
        <f>SUM(HN105:HU105)</f>
        <v/>
      </c>
      <c r="HN105" s="737">
        <f>+HC105/HB105</f>
        <v/>
      </c>
      <c r="HO105" s="737">
        <f>+HD105/HB105</f>
        <v/>
      </c>
      <c r="HP105" s="737">
        <f>+HE105/HB105</f>
        <v/>
      </c>
      <c r="HQ105" s="737">
        <f>+HF105/HB105</f>
        <v/>
      </c>
      <c r="HR105" s="737">
        <f>+HG105/HB105</f>
        <v/>
      </c>
      <c r="HS105" s="737">
        <f>+HH105/HB105</f>
        <v/>
      </c>
      <c r="HT105" s="737">
        <f>+HI105/HB105</f>
        <v/>
      </c>
      <c r="HU105" s="746">
        <f>+HJ105/HB105</f>
        <v/>
      </c>
      <c r="HW105" s="743" t="inlineStr">
        <is>
          <t>MEDICARE C</t>
        </is>
      </c>
      <c r="HX105" s="2548">
        <f>+HY105/HY112</f>
        <v/>
      </c>
      <c r="HY105" s="734">
        <f>SUM(IA105:IG105)</f>
        <v/>
      </c>
      <c r="HZ105" s="734" t="n"/>
      <c r="IA105" s="735" t="n"/>
      <c r="IB105" s="735" t="n"/>
      <c r="IC105" s="735" t="n"/>
      <c r="ID105" s="735" t="n"/>
      <c r="IE105" s="735" t="n"/>
      <c r="IF105" s="735" t="n"/>
      <c r="IG105" s="744" t="n"/>
      <c r="II105" s="743" t="inlineStr">
        <is>
          <t>MEDICARE C</t>
        </is>
      </c>
      <c r="IJ105" s="736">
        <f>SUM(IK105:IR105)</f>
        <v/>
      </c>
      <c r="IK105" s="737">
        <f>+HZ105/HY105</f>
        <v/>
      </c>
      <c r="IL105" s="737">
        <f>+IA105/HY105</f>
        <v/>
      </c>
      <c r="IM105" s="737">
        <f>+IB105/HY105</f>
        <v/>
      </c>
      <c r="IN105" s="737">
        <f>+IC105/HY105</f>
        <v/>
      </c>
      <c r="IO105" s="737">
        <f>+ID105/HY105</f>
        <v/>
      </c>
      <c r="IP105" s="737">
        <f>+IE105/HY105</f>
        <v/>
      </c>
      <c r="IQ105" s="737">
        <f>+IF105/HY105</f>
        <v/>
      </c>
      <c r="IR105" s="746">
        <f>+IG105/HY105</f>
        <v/>
      </c>
      <c r="IT105" s="743" t="inlineStr">
        <is>
          <t>MEDICARE C</t>
        </is>
      </c>
      <c r="IU105" s="2548">
        <f>+IV105/IV112</f>
        <v/>
      </c>
      <c r="IV105" s="734">
        <f>SUM(IX105:JD105)</f>
        <v/>
      </c>
      <c r="IW105" s="734" t="n"/>
      <c r="IX105" s="735" t="n"/>
      <c r="IY105" s="735" t="n"/>
      <c r="IZ105" s="735" t="n"/>
      <c r="JA105" s="735" t="n"/>
      <c r="JB105" s="735" t="n"/>
      <c r="JC105" s="735" t="n"/>
      <c r="JD105" s="744" t="n"/>
      <c r="JF105" s="743" t="inlineStr">
        <is>
          <t>MEDICARE C</t>
        </is>
      </c>
      <c r="JG105" s="736">
        <f>SUM(JH105:JO105)</f>
        <v/>
      </c>
      <c r="JH105" s="737">
        <f>+IW105/IV105</f>
        <v/>
      </c>
      <c r="JI105" s="737">
        <f>+IX105/IV105</f>
        <v/>
      </c>
      <c r="JJ105" s="737">
        <f>+IY105/IV105</f>
        <v/>
      </c>
      <c r="JK105" s="737">
        <f>+IZ105/IV105</f>
        <v/>
      </c>
      <c r="JL105" s="737">
        <f>+JA105/IV105</f>
        <v/>
      </c>
      <c r="JM105" s="737">
        <f>+JB105/IV105</f>
        <v/>
      </c>
      <c r="JN105" s="737">
        <f>+JC105/IV105</f>
        <v/>
      </c>
      <c r="JO105" s="746">
        <f>+JD105/IV105</f>
        <v/>
      </c>
      <c r="JQ105" s="743" t="inlineStr">
        <is>
          <t>MEDICARE C</t>
        </is>
      </c>
      <c r="JR105" s="2548">
        <f>+JS105/JS112</f>
        <v/>
      </c>
      <c r="JS105" s="734">
        <f>SUM(JU105:KA105)</f>
        <v/>
      </c>
      <c r="JT105" s="734" t="n"/>
      <c r="JU105" s="735" t="n"/>
      <c r="JV105" s="735" t="n"/>
      <c r="JW105" s="735" t="n"/>
      <c r="JX105" s="735" t="n"/>
      <c r="JY105" s="735" t="n"/>
      <c r="JZ105" s="735" t="n"/>
      <c r="KA105" s="744" t="n"/>
      <c r="KC105" s="743" t="inlineStr">
        <is>
          <t>MEDICARE C</t>
        </is>
      </c>
      <c r="KD105" s="736">
        <f>SUM(KE105:KL105)</f>
        <v/>
      </c>
      <c r="KE105" s="737">
        <f>+JT105/JS105</f>
        <v/>
      </c>
      <c r="KF105" s="737">
        <f>+JU105/JS105</f>
        <v/>
      </c>
      <c r="KG105" s="737">
        <f>+JV105/JS105</f>
        <v/>
      </c>
      <c r="KH105" s="737">
        <f>+JW105/JS105</f>
        <v/>
      </c>
      <c r="KI105" s="737">
        <f>+JX105/JS105</f>
        <v/>
      </c>
      <c r="KJ105" s="737">
        <f>+JY105/JS105</f>
        <v/>
      </c>
      <c r="KK105" s="737">
        <f>+JZ105/JS105</f>
        <v/>
      </c>
      <c r="KL105" s="746">
        <f>+KA105/JS105</f>
        <v/>
      </c>
    </row>
    <row r="106" ht="15.5" customHeight="1">
      <c r="A106" s="743" t="inlineStr">
        <is>
          <t>MEDICARE D</t>
        </is>
      </c>
      <c r="B106" s="2548">
        <f>+C106/C112</f>
        <v/>
      </c>
      <c r="C106" s="734">
        <f>SUM(D106:K106)</f>
        <v/>
      </c>
      <c r="D106" s="734" t="n"/>
      <c r="E106" s="735" t="n"/>
      <c r="F106" s="735" t="n"/>
      <c r="G106" s="735" t="n"/>
      <c r="H106" s="735" t="n"/>
      <c r="I106" s="735" t="n"/>
      <c r="J106" s="735" t="n"/>
      <c r="K106" s="744" t="n"/>
      <c r="M106" s="743" t="inlineStr">
        <is>
          <t>MEDICARE D</t>
        </is>
      </c>
      <c r="N106" s="736">
        <f>SUM(O106:V106)</f>
        <v/>
      </c>
      <c r="O106" s="737">
        <f>+D106/C106</f>
        <v/>
      </c>
      <c r="P106" s="737">
        <f>+E106/C106</f>
        <v/>
      </c>
      <c r="Q106" s="737">
        <f>+F106/C106</f>
        <v/>
      </c>
      <c r="R106" s="737">
        <f>+G106/C106</f>
        <v/>
      </c>
      <c r="S106" s="737">
        <f>+H106/C106</f>
        <v/>
      </c>
      <c r="T106" s="737">
        <f>+I106/C106</f>
        <v/>
      </c>
      <c r="U106" s="737">
        <f>+J106/C106</f>
        <v/>
      </c>
      <c r="V106" s="746">
        <f>+K106/C106</f>
        <v/>
      </c>
      <c r="X106" s="743" t="inlineStr">
        <is>
          <t>MEDICARE D</t>
        </is>
      </c>
      <c r="Y106" s="2548">
        <f>+Z106/Z112</f>
        <v/>
      </c>
      <c r="Z106" s="734">
        <f>SUM(AB106:AH106)</f>
        <v/>
      </c>
      <c r="AA106" s="734" t="n"/>
      <c r="AB106" s="735" t="n"/>
      <c r="AC106" s="735" t="n"/>
      <c r="AD106" s="735" t="n"/>
      <c r="AE106" s="735" t="n"/>
      <c r="AF106" s="735" t="n"/>
      <c r="AG106" s="735" t="n"/>
      <c r="AH106" s="744" t="n"/>
      <c r="AJ106" s="743" t="inlineStr">
        <is>
          <t>MEDICARE D</t>
        </is>
      </c>
      <c r="AK106" s="736">
        <f>SUM(AL106:AS106)</f>
        <v/>
      </c>
      <c r="AL106" s="737">
        <f>+AA106/Z106</f>
        <v/>
      </c>
      <c r="AM106" s="737">
        <f>+AB106/Z106</f>
        <v/>
      </c>
      <c r="AN106" s="737">
        <f>+AC106/Z106</f>
        <v/>
      </c>
      <c r="AO106" s="737">
        <f>+AD106/Z106</f>
        <v/>
      </c>
      <c r="AP106" s="737">
        <f>+AE106/Z106</f>
        <v/>
      </c>
      <c r="AQ106" s="737">
        <f>+AF106/Z106</f>
        <v/>
      </c>
      <c r="AR106" s="737">
        <f>+AG106/Z106</f>
        <v/>
      </c>
      <c r="AS106" s="746">
        <f>+AH106/Z106</f>
        <v/>
      </c>
      <c r="AU106" s="743" t="inlineStr">
        <is>
          <t>MEDICARE D</t>
        </is>
      </c>
      <c r="AV106" s="2548">
        <f>+AW106/AW112</f>
        <v/>
      </c>
      <c r="AW106" s="734">
        <f>SUM(AY106:BE106)</f>
        <v/>
      </c>
      <c r="AX106" s="734" t="n"/>
      <c r="AY106" s="735" t="n"/>
      <c r="AZ106" s="735" t="n"/>
      <c r="BA106" s="735" t="n"/>
      <c r="BB106" s="735" t="n"/>
      <c r="BC106" s="735" t="n"/>
      <c r="BD106" s="735" t="n"/>
      <c r="BE106" s="744" t="n"/>
      <c r="BG106" s="743" t="inlineStr">
        <is>
          <t>MEDICARE D</t>
        </is>
      </c>
      <c r="BH106" s="736">
        <f>SUM(BI106:BP106)</f>
        <v/>
      </c>
      <c r="BI106" s="737">
        <f>+AX106/AW106</f>
        <v/>
      </c>
      <c r="BJ106" s="737">
        <f>+AY106/AW106</f>
        <v/>
      </c>
      <c r="BK106" s="737">
        <f>+AZ106/AW106</f>
        <v/>
      </c>
      <c r="BL106" s="737">
        <f>+BA106/AW106</f>
        <v/>
      </c>
      <c r="BM106" s="737">
        <f>+BB106/AW106</f>
        <v/>
      </c>
      <c r="BN106" s="737">
        <f>+BC106/AW106</f>
        <v/>
      </c>
      <c r="BO106" s="737">
        <f>+BD106/AW106</f>
        <v/>
      </c>
      <c r="BP106" s="746">
        <f>+BE106/AW106</f>
        <v/>
      </c>
      <c r="BR106" s="743" t="inlineStr">
        <is>
          <t>MEDICARE D</t>
        </is>
      </c>
      <c r="BS106" s="2548">
        <f>+BT106/BT112</f>
        <v/>
      </c>
      <c r="BT106" s="734">
        <f>SUM(BV106:CB106)</f>
        <v/>
      </c>
      <c r="BU106" s="734" t="n"/>
      <c r="BV106" s="735" t="n"/>
      <c r="BW106" s="735" t="n"/>
      <c r="BX106" s="735" t="n"/>
      <c r="BY106" s="735" t="n"/>
      <c r="BZ106" s="735" t="n"/>
      <c r="CA106" s="735" t="n"/>
      <c r="CB106" s="744" t="n"/>
      <c r="CD106" s="743" t="inlineStr">
        <is>
          <t>MEDICARE D</t>
        </is>
      </c>
      <c r="CE106" s="736">
        <f>SUM(CF106:CM106)</f>
        <v/>
      </c>
      <c r="CF106" s="737">
        <f>+BU106/BT106</f>
        <v/>
      </c>
      <c r="CG106" s="737">
        <f>+BV106/BT106</f>
        <v/>
      </c>
      <c r="CH106" s="737">
        <f>+BW106/BT106</f>
        <v/>
      </c>
      <c r="CI106" s="737">
        <f>+BX106/BT106</f>
        <v/>
      </c>
      <c r="CJ106" s="737">
        <f>+BY106/BT106</f>
        <v/>
      </c>
      <c r="CK106" s="737">
        <f>+BZ106/BT106</f>
        <v/>
      </c>
      <c r="CL106" s="737">
        <f>+CA106/BT106</f>
        <v/>
      </c>
      <c r="CM106" s="746">
        <f>+CB106/BT106</f>
        <v/>
      </c>
      <c r="CO106" s="743" t="inlineStr">
        <is>
          <t>MEDICARE D</t>
        </is>
      </c>
      <c r="CP106" s="2548">
        <f>+CQ106/CQ112</f>
        <v/>
      </c>
      <c r="CQ106" s="734">
        <f>SUM(CS106:CY106)</f>
        <v/>
      </c>
      <c r="CR106" s="734" t="n"/>
      <c r="CS106" s="735" t="n"/>
      <c r="CT106" s="735" t="n"/>
      <c r="CU106" s="735" t="n"/>
      <c r="CV106" s="735" t="n"/>
      <c r="CW106" s="735" t="n"/>
      <c r="CX106" s="735" t="n"/>
      <c r="CY106" s="744" t="n"/>
      <c r="DA106" s="743" t="inlineStr">
        <is>
          <t>MEDICARE D</t>
        </is>
      </c>
      <c r="DB106" s="736">
        <f>SUM(DC106:DJ106)</f>
        <v/>
      </c>
      <c r="DC106" s="737">
        <f>+CR106/CQ106</f>
        <v/>
      </c>
      <c r="DD106" s="737">
        <f>+CS106/CQ106</f>
        <v/>
      </c>
      <c r="DE106" s="737">
        <f>+CT106/CQ106</f>
        <v/>
      </c>
      <c r="DF106" s="737">
        <f>+CU106/CQ106</f>
        <v/>
      </c>
      <c r="DG106" s="737">
        <f>+CV106/CQ106</f>
        <v/>
      </c>
      <c r="DH106" s="737">
        <f>+CW106/CQ106</f>
        <v/>
      </c>
      <c r="DI106" s="737">
        <f>+CX106/CQ106</f>
        <v/>
      </c>
      <c r="DJ106" s="746">
        <f>+CY106/CQ106</f>
        <v/>
      </c>
      <c r="DL106" s="743" t="inlineStr">
        <is>
          <t>MEDICARE D</t>
        </is>
      </c>
      <c r="DM106" s="2548">
        <f>+DN106/DN112</f>
        <v/>
      </c>
      <c r="DN106" s="734">
        <f>SUM(DP106:DV106)</f>
        <v/>
      </c>
      <c r="DO106" s="734" t="n"/>
      <c r="DP106" s="735" t="n"/>
      <c r="DQ106" s="735" t="n"/>
      <c r="DR106" s="735" t="n"/>
      <c r="DS106" s="735" t="n"/>
      <c r="DT106" s="735" t="n"/>
      <c r="DU106" s="735" t="n"/>
      <c r="DV106" s="744" t="n"/>
      <c r="DX106" s="743" t="inlineStr">
        <is>
          <t>MEDICARE D</t>
        </is>
      </c>
      <c r="DY106" s="736">
        <f>SUM(DZ106:EG106)</f>
        <v/>
      </c>
      <c r="DZ106" s="737">
        <f>+DO106/DN106</f>
        <v/>
      </c>
      <c r="EA106" s="737">
        <f>+DP106/DN106</f>
        <v/>
      </c>
      <c r="EB106" s="737">
        <f>+DQ106/DN106</f>
        <v/>
      </c>
      <c r="EC106" s="737">
        <f>+DR106/DN106</f>
        <v/>
      </c>
      <c r="ED106" s="737">
        <f>+DS106/DN106</f>
        <v/>
      </c>
      <c r="EE106" s="737">
        <f>+DT106/DN106</f>
        <v/>
      </c>
      <c r="EF106" s="737">
        <f>+DU106/DN106</f>
        <v/>
      </c>
      <c r="EG106" s="746">
        <f>+DV106/DN106</f>
        <v/>
      </c>
      <c r="EI106" s="743" t="inlineStr">
        <is>
          <t>MEDICARE D</t>
        </is>
      </c>
      <c r="EJ106" s="2548">
        <f>+EK106/EK112</f>
        <v/>
      </c>
      <c r="EK106" s="734">
        <f>SUM(EM106:ES106)</f>
        <v/>
      </c>
      <c r="EL106" s="734" t="n"/>
      <c r="EM106" s="735" t="n"/>
      <c r="EN106" s="735" t="n"/>
      <c r="EO106" s="735" t="n"/>
      <c r="EP106" s="735" t="n"/>
      <c r="EQ106" s="735" t="n"/>
      <c r="ER106" s="735" t="n"/>
      <c r="ES106" s="744" t="n"/>
      <c r="EU106" s="743" t="inlineStr">
        <is>
          <t>MEDICARE D</t>
        </is>
      </c>
      <c r="EV106" s="736">
        <f>SUM(EW106:FD106)</f>
        <v/>
      </c>
      <c r="EW106" s="737">
        <f>+EL106/EK106</f>
        <v/>
      </c>
      <c r="EX106" s="737">
        <f>+EM106/EK106</f>
        <v/>
      </c>
      <c r="EY106" s="737">
        <f>+EN106/EK106</f>
        <v/>
      </c>
      <c r="EZ106" s="737">
        <f>+EO106/EK106</f>
        <v/>
      </c>
      <c r="FA106" s="737">
        <f>+EP106/EK106</f>
        <v/>
      </c>
      <c r="FB106" s="737">
        <f>+EQ106/EK106</f>
        <v/>
      </c>
      <c r="FC106" s="737">
        <f>+ER106/EK106</f>
        <v/>
      </c>
      <c r="FD106" s="746">
        <f>+ES106/EK106</f>
        <v/>
      </c>
      <c r="FF106" s="743" t="inlineStr">
        <is>
          <t>MEDICARE D</t>
        </is>
      </c>
      <c r="FG106" s="2548">
        <f>+FH106/FH112</f>
        <v/>
      </c>
      <c r="FH106" s="734">
        <f>SUM(FJ106:FP106)</f>
        <v/>
      </c>
      <c r="FI106" s="734" t="n"/>
      <c r="FJ106" s="735" t="n"/>
      <c r="FK106" s="735" t="n"/>
      <c r="FL106" s="735" t="n"/>
      <c r="FM106" s="735" t="n"/>
      <c r="FN106" s="735" t="n"/>
      <c r="FO106" s="735" t="n"/>
      <c r="FP106" s="744" t="n"/>
      <c r="FR106" s="743" t="inlineStr">
        <is>
          <t>MEDICARE D</t>
        </is>
      </c>
      <c r="FS106" s="736">
        <f>SUM(FT106:GA106)</f>
        <v/>
      </c>
      <c r="FT106" s="737">
        <f>+FI106/FH106</f>
        <v/>
      </c>
      <c r="FU106" s="737">
        <f>+FJ106/FH106</f>
        <v/>
      </c>
      <c r="FV106" s="737">
        <f>+FK106/FH106</f>
        <v/>
      </c>
      <c r="FW106" s="737">
        <f>+FL106/FH106</f>
        <v/>
      </c>
      <c r="FX106" s="737">
        <f>+FM106/FH106</f>
        <v/>
      </c>
      <c r="FY106" s="737">
        <f>+FN106/FH106</f>
        <v/>
      </c>
      <c r="FZ106" s="737">
        <f>+FO106/FH106</f>
        <v/>
      </c>
      <c r="GA106" s="746">
        <f>+FP106/FH106</f>
        <v/>
      </c>
      <c r="GC106" s="743" t="inlineStr">
        <is>
          <t>MEDICARE D</t>
        </is>
      </c>
      <c r="GD106" s="2548">
        <f>+GE106/GE112</f>
        <v/>
      </c>
      <c r="GE106" s="734">
        <f>SUM(GG106:GM106)</f>
        <v/>
      </c>
      <c r="GF106" s="734" t="n"/>
      <c r="GG106" s="735" t="n"/>
      <c r="GH106" s="735" t="n"/>
      <c r="GI106" s="735" t="n"/>
      <c r="GJ106" s="735" t="n"/>
      <c r="GK106" s="735" t="n"/>
      <c r="GL106" s="735" t="n"/>
      <c r="GM106" s="744" t="n"/>
      <c r="GO106" s="743" t="inlineStr">
        <is>
          <t>MEDICARE D</t>
        </is>
      </c>
      <c r="GP106" s="736">
        <f>SUM(GQ106:GX106)</f>
        <v/>
      </c>
      <c r="GQ106" s="737">
        <f>+GF106/GE106</f>
        <v/>
      </c>
      <c r="GR106" s="737">
        <f>+GG106/GE106</f>
        <v/>
      </c>
      <c r="GS106" s="737">
        <f>+GH106/GE106</f>
        <v/>
      </c>
      <c r="GT106" s="737">
        <f>+GI106/GE106</f>
        <v/>
      </c>
      <c r="GU106" s="737">
        <f>+GJ106/GE106</f>
        <v/>
      </c>
      <c r="GV106" s="737">
        <f>+GK106/GE106</f>
        <v/>
      </c>
      <c r="GW106" s="737">
        <f>+GL106/GE106</f>
        <v/>
      </c>
      <c r="GX106" s="746">
        <f>+GM106/GE106</f>
        <v/>
      </c>
      <c r="GZ106" s="743" t="inlineStr">
        <is>
          <t>MEDICARE D</t>
        </is>
      </c>
      <c r="HA106" s="2548">
        <f>+HB106/HB112</f>
        <v/>
      </c>
      <c r="HB106" s="734">
        <f>SUM(HD106:HJ106)</f>
        <v/>
      </c>
      <c r="HC106" s="734" t="n"/>
      <c r="HD106" s="735" t="n"/>
      <c r="HE106" s="735" t="n"/>
      <c r="HF106" s="735" t="n"/>
      <c r="HG106" s="735" t="n"/>
      <c r="HH106" s="735" t="n"/>
      <c r="HI106" s="735" t="n"/>
      <c r="HJ106" s="744" t="n"/>
      <c r="HL106" s="743" t="inlineStr">
        <is>
          <t>MEDICARE D</t>
        </is>
      </c>
      <c r="HM106" s="736">
        <f>SUM(HN106:HU106)</f>
        <v/>
      </c>
      <c r="HN106" s="737">
        <f>+HC106/HB106</f>
        <v/>
      </c>
      <c r="HO106" s="737">
        <f>+HD106/HB106</f>
        <v/>
      </c>
      <c r="HP106" s="737">
        <f>+HE106/HB106</f>
        <v/>
      </c>
      <c r="HQ106" s="737">
        <f>+HF106/HB106</f>
        <v/>
      </c>
      <c r="HR106" s="737">
        <f>+HG106/HB106</f>
        <v/>
      </c>
      <c r="HS106" s="737">
        <f>+HH106/HB106</f>
        <v/>
      </c>
      <c r="HT106" s="737">
        <f>+HI106/HB106</f>
        <v/>
      </c>
      <c r="HU106" s="746">
        <f>+HJ106/HB106</f>
        <v/>
      </c>
      <c r="HW106" s="743" t="inlineStr">
        <is>
          <t>MEDICARE D</t>
        </is>
      </c>
      <c r="HX106" s="2548">
        <f>+HY106/HY112</f>
        <v/>
      </c>
      <c r="HY106" s="734">
        <f>SUM(IA106:IG106)</f>
        <v/>
      </c>
      <c r="HZ106" s="734" t="n"/>
      <c r="IA106" s="735" t="n"/>
      <c r="IB106" s="735" t="n"/>
      <c r="IC106" s="735" t="n"/>
      <c r="ID106" s="735" t="n"/>
      <c r="IE106" s="735" t="n"/>
      <c r="IF106" s="735" t="n"/>
      <c r="IG106" s="744" t="n"/>
      <c r="II106" s="743" t="inlineStr">
        <is>
          <t>MEDICARE D</t>
        </is>
      </c>
      <c r="IJ106" s="736">
        <f>SUM(IK106:IR106)</f>
        <v/>
      </c>
      <c r="IK106" s="737">
        <f>+HZ106/HY106</f>
        <v/>
      </c>
      <c r="IL106" s="737">
        <f>+IA106/HY106</f>
        <v/>
      </c>
      <c r="IM106" s="737">
        <f>+IB106/HY106</f>
        <v/>
      </c>
      <c r="IN106" s="737">
        <f>+IC106/HY106</f>
        <v/>
      </c>
      <c r="IO106" s="737">
        <f>+ID106/HY106</f>
        <v/>
      </c>
      <c r="IP106" s="737">
        <f>+IE106/HY106</f>
        <v/>
      </c>
      <c r="IQ106" s="737">
        <f>+IF106/HY106</f>
        <v/>
      </c>
      <c r="IR106" s="746">
        <f>+IG106/HY106</f>
        <v/>
      </c>
      <c r="IT106" s="743" t="inlineStr">
        <is>
          <t>MEDICARE D</t>
        </is>
      </c>
      <c r="IU106" s="2548">
        <f>+IV106/IV112</f>
        <v/>
      </c>
      <c r="IV106" s="734">
        <f>SUM(IX106:JD106)</f>
        <v/>
      </c>
      <c r="IW106" s="734" t="n"/>
      <c r="IX106" s="735" t="n"/>
      <c r="IY106" s="735" t="n"/>
      <c r="IZ106" s="735" t="n"/>
      <c r="JA106" s="735" t="n"/>
      <c r="JB106" s="735" t="n"/>
      <c r="JC106" s="735" t="n"/>
      <c r="JD106" s="744" t="n"/>
      <c r="JF106" s="743" t="inlineStr">
        <is>
          <t>MEDICARE D</t>
        </is>
      </c>
      <c r="JG106" s="736">
        <f>SUM(JH106:JO106)</f>
        <v/>
      </c>
      <c r="JH106" s="737">
        <f>+IW106/IV106</f>
        <v/>
      </c>
      <c r="JI106" s="737">
        <f>+IX106/IV106</f>
        <v/>
      </c>
      <c r="JJ106" s="737">
        <f>+IY106/IV106</f>
        <v/>
      </c>
      <c r="JK106" s="737">
        <f>+IZ106/IV106</f>
        <v/>
      </c>
      <c r="JL106" s="737">
        <f>+JA106/IV106</f>
        <v/>
      </c>
      <c r="JM106" s="737">
        <f>+JB106/IV106</f>
        <v/>
      </c>
      <c r="JN106" s="737">
        <f>+JC106/IV106</f>
        <v/>
      </c>
      <c r="JO106" s="746">
        <f>+JD106/IV106</f>
        <v/>
      </c>
      <c r="JQ106" s="743" t="inlineStr">
        <is>
          <t>MEDICARE D</t>
        </is>
      </c>
      <c r="JR106" s="2548">
        <f>+JS106/JS112</f>
        <v/>
      </c>
      <c r="JS106" s="734">
        <f>SUM(JU106:KA106)</f>
        <v/>
      </c>
      <c r="JT106" s="734" t="n"/>
      <c r="JU106" s="735" t="n"/>
      <c r="JV106" s="735" t="n"/>
      <c r="JW106" s="735" t="n"/>
      <c r="JX106" s="735" t="n"/>
      <c r="JY106" s="735" t="n"/>
      <c r="JZ106" s="735" t="n"/>
      <c r="KA106" s="744" t="n"/>
      <c r="KC106" s="743" t="inlineStr">
        <is>
          <t>MEDICARE D</t>
        </is>
      </c>
      <c r="KD106" s="736">
        <f>SUM(KE106:KL106)</f>
        <v/>
      </c>
      <c r="KE106" s="737">
        <f>+JT106/JS106</f>
        <v/>
      </c>
      <c r="KF106" s="737">
        <f>+JU106/JS106</f>
        <v/>
      </c>
      <c r="KG106" s="737">
        <f>+JV106/JS106</f>
        <v/>
      </c>
      <c r="KH106" s="737">
        <f>+JW106/JS106</f>
        <v/>
      </c>
      <c r="KI106" s="737">
        <f>+JX106/JS106</f>
        <v/>
      </c>
      <c r="KJ106" s="737">
        <f>+JY106/JS106</f>
        <v/>
      </c>
      <c r="KK106" s="737">
        <f>+JZ106/JS106</f>
        <v/>
      </c>
      <c r="KL106" s="746">
        <f>+KA106/JS106</f>
        <v/>
      </c>
    </row>
    <row r="107" ht="15.5" customHeight="1">
      <c r="A107" s="743" t="inlineStr">
        <is>
          <t>NO FAULT</t>
        </is>
      </c>
      <c r="B107" s="2548">
        <f>+C107/C112</f>
        <v/>
      </c>
      <c r="C107" s="734">
        <f>SUM(D107:K107)</f>
        <v/>
      </c>
      <c r="D107" s="734" t="n"/>
      <c r="E107" s="735" t="n"/>
      <c r="F107" s="735" t="n"/>
      <c r="G107" s="735" t="n"/>
      <c r="H107" s="735" t="n"/>
      <c r="I107" s="735" t="n"/>
      <c r="J107" s="735" t="n"/>
      <c r="K107" s="744" t="n"/>
      <c r="M107" s="743" t="inlineStr">
        <is>
          <t>NO FAULT</t>
        </is>
      </c>
      <c r="N107" s="736">
        <f>SUM(O107:V107)</f>
        <v/>
      </c>
      <c r="O107" s="737">
        <f>+D107/C107</f>
        <v/>
      </c>
      <c r="P107" s="737">
        <f>+E107/C107</f>
        <v/>
      </c>
      <c r="Q107" s="737">
        <f>+F107/C107</f>
        <v/>
      </c>
      <c r="R107" s="737">
        <f>+G107/C107</f>
        <v/>
      </c>
      <c r="S107" s="737">
        <f>+H107/C107</f>
        <v/>
      </c>
      <c r="T107" s="737">
        <f>+I107/C107</f>
        <v/>
      </c>
      <c r="U107" s="737">
        <f>+J107/C107</f>
        <v/>
      </c>
      <c r="V107" s="746">
        <f>+K107/C107</f>
        <v/>
      </c>
      <c r="X107" s="743" t="inlineStr">
        <is>
          <t>NO FAULT</t>
        </is>
      </c>
      <c r="Y107" s="2548">
        <f>+Z107/Z112</f>
        <v/>
      </c>
      <c r="Z107" s="734">
        <f>SUM(AB107:AH107)</f>
        <v/>
      </c>
      <c r="AA107" s="734" t="n"/>
      <c r="AB107" s="735" t="n"/>
      <c r="AC107" s="735" t="n"/>
      <c r="AD107" s="735" t="n"/>
      <c r="AE107" s="735" t="n"/>
      <c r="AF107" s="735" t="n"/>
      <c r="AG107" s="735" t="n"/>
      <c r="AH107" s="744" t="n"/>
      <c r="AJ107" s="743" t="inlineStr">
        <is>
          <t>NO FAULT</t>
        </is>
      </c>
      <c r="AK107" s="736">
        <f>SUM(AL107:AS107)</f>
        <v/>
      </c>
      <c r="AL107" s="737">
        <f>+AA107/Z107</f>
        <v/>
      </c>
      <c r="AM107" s="737">
        <f>+AB107/Z107</f>
        <v/>
      </c>
      <c r="AN107" s="737">
        <f>+AC107/Z107</f>
        <v/>
      </c>
      <c r="AO107" s="737">
        <f>+AD107/Z107</f>
        <v/>
      </c>
      <c r="AP107" s="737">
        <f>+AE107/Z107</f>
        <v/>
      </c>
      <c r="AQ107" s="737">
        <f>+AF107/Z107</f>
        <v/>
      </c>
      <c r="AR107" s="737">
        <f>+AG107/Z107</f>
        <v/>
      </c>
      <c r="AS107" s="746">
        <f>+AH107/Z107</f>
        <v/>
      </c>
      <c r="AU107" s="743" t="inlineStr">
        <is>
          <t>NO FAULT</t>
        </is>
      </c>
      <c r="AV107" s="2548">
        <f>+AW107/AW112</f>
        <v/>
      </c>
      <c r="AW107" s="734">
        <f>SUM(AY107:BE107)</f>
        <v/>
      </c>
      <c r="AX107" s="734" t="n"/>
      <c r="AY107" s="735" t="n"/>
      <c r="AZ107" s="735" t="n"/>
      <c r="BA107" s="735" t="n"/>
      <c r="BB107" s="735" t="n"/>
      <c r="BC107" s="735" t="n"/>
      <c r="BD107" s="735" t="n"/>
      <c r="BE107" s="744" t="n"/>
      <c r="BG107" s="743" t="inlineStr">
        <is>
          <t>NO FAULT</t>
        </is>
      </c>
      <c r="BH107" s="736">
        <f>SUM(BI107:BP107)</f>
        <v/>
      </c>
      <c r="BI107" s="737">
        <f>+AX107/AW107</f>
        <v/>
      </c>
      <c r="BJ107" s="737">
        <f>+AY107/AW107</f>
        <v/>
      </c>
      <c r="BK107" s="737">
        <f>+AZ107/AW107</f>
        <v/>
      </c>
      <c r="BL107" s="737">
        <f>+BA107/AW107</f>
        <v/>
      </c>
      <c r="BM107" s="737">
        <f>+BB107/AW107</f>
        <v/>
      </c>
      <c r="BN107" s="737">
        <f>+BC107/AW107</f>
        <v/>
      </c>
      <c r="BO107" s="737">
        <f>+BD107/AW107</f>
        <v/>
      </c>
      <c r="BP107" s="746">
        <f>+BE107/AW107</f>
        <v/>
      </c>
      <c r="BR107" s="743" t="inlineStr">
        <is>
          <t>NO FAULT</t>
        </is>
      </c>
      <c r="BS107" s="2548">
        <f>+BT107/BT112</f>
        <v/>
      </c>
      <c r="BT107" s="734">
        <f>SUM(BV107:CB107)</f>
        <v/>
      </c>
      <c r="BU107" s="734" t="n"/>
      <c r="BV107" s="735" t="n"/>
      <c r="BW107" s="735" t="n"/>
      <c r="BX107" s="735" t="n"/>
      <c r="BY107" s="735" t="n"/>
      <c r="BZ107" s="735" t="n"/>
      <c r="CA107" s="735" t="n"/>
      <c r="CB107" s="744" t="n"/>
      <c r="CD107" s="743" t="inlineStr">
        <is>
          <t>NO FAULT</t>
        </is>
      </c>
      <c r="CE107" s="736">
        <f>SUM(CF107:CM107)</f>
        <v/>
      </c>
      <c r="CF107" s="737">
        <f>+BU107/BT107</f>
        <v/>
      </c>
      <c r="CG107" s="737">
        <f>+BV107/BT107</f>
        <v/>
      </c>
      <c r="CH107" s="737">
        <f>+BW107/BT107</f>
        <v/>
      </c>
      <c r="CI107" s="737">
        <f>+BX107/BT107</f>
        <v/>
      </c>
      <c r="CJ107" s="737">
        <f>+BY107/BT107</f>
        <v/>
      </c>
      <c r="CK107" s="737">
        <f>+BZ107/BT107</f>
        <v/>
      </c>
      <c r="CL107" s="737">
        <f>+CA107/BT107</f>
        <v/>
      </c>
      <c r="CM107" s="746">
        <f>+CB107/BT107</f>
        <v/>
      </c>
      <c r="CO107" s="743" t="inlineStr">
        <is>
          <t>NO FAULT</t>
        </is>
      </c>
      <c r="CP107" s="2548">
        <f>+CQ107/CQ112</f>
        <v/>
      </c>
      <c r="CQ107" s="734">
        <f>SUM(CS107:CY107)</f>
        <v/>
      </c>
      <c r="CR107" s="734" t="n"/>
      <c r="CS107" s="735" t="n"/>
      <c r="CT107" s="735" t="n"/>
      <c r="CU107" s="735" t="n"/>
      <c r="CV107" s="735" t="n"/>
      <c r="CW107" s="735" t="n"/>
      <c r="CX107" s="735" t="n"/>
      <c r="CY107" s="744" t="n"/>
      <c r="DA107" s="743" t="inlineStr">
        <is>
          <t>NO FAULT</t>
        </is>
      </c>
      <c r="DB107" s="736">
        <f>SUM(DC107:DJ107)</f>
        <v/>
      </c>
      <c r="DC107" s="737">
        <f>+CR107/CQ107</f>
        <v/>
      </c>
      <c r="DD107" s="737">
        <f>+CS107/CQ107</f>
        <v/>
      </c>
      <c r="DE107" s="737">
        <f>+CT107/CQ107</f>
        <v/>
      </c>
      <c r="DF107" s="737">
        <f>+CU107/CQ107</f>
        <v/>
      </c>
      <c r="DG107" s="737">
        <f>+CV107/CQ107</f>
        <v/>
      </c>
      <c r="DH107" s="737">
        <f>+CW107/CQ107</f>
        <v/>
      </c>
      <c r="DI107" s="737">
        <f>+CX107/CQ107</f>
        <v/>
      </c>
      <c r="DJ107" s="746">
        <f>+CY107/CQ107</f>
        <v/>
      </c>
      <c r="DL107" s="743" t="inlineStr">
        <is>
          <t>NO FAULT</t>
        </is>
      </c>
      <c r="DM107" s="2548">
        <f>+DN107/DN112</f>
        <v/>
      </c>
      <c r="DN107" s="734">
        <f>SUM(DP107:DV107)</f>
        <v/>
      </c>
      <c r="DO107" s="734" t="n"/>
      <c r="DP107" s="735" t="n"/>
      <c r="DQ107" s="735" t="n"/>
      <c r="DR107" s="735" t="n"/>
      <c r="DS107" s="735" t="n"/>
      <c r="DT107" s="735" t="n"/>
      <c r="DU107" s="735" t="n"/>
      <c r="DV107" s="744" t="n"/>
      <c r="DX107" s="743" t="inlineStr">
        <is>
          <t>NO FAULT</t>
        </is>
      </c>
      <c r="DY107" s="736">
        <f>SUM(DZ107:EG107)</f>
        <v/>
      </c>
      <c r="DZ107" s="737">
        <f>+DO107/DN107</f>
        <v/>
      </c>
      <c r="EA107" s="737">
        <f>+DP107/DN107</f>
        <v/>
      </c>
      <c r="EB107" s="737">
        <f>+DQ107/DN107</f>
        <v/>
      </c>
      <c r="EC107" s="737">
        <f>+DR107/DN107</f>
        <v/>
      </c>
      <c r="ED107" s="737">
        <f>+DS107/DN107</f>
        <v/>
      </c>
      <c r="EE107" s="737">
        <f>+DT107/DN107</f>
        <v/>
      </c>
      <c r="EF107" s="737">
        <f>+DU107/DN107</f>
        <v/>
      </c>
      <c r="EG107" s="746">
        <f>+DV107/DN107</f>
        <v/>
      </c>
      <c r="EI107" s="743" t="inlineStr">
        <is>
          <t>NO FAULT</t>
        </is>
      </c>
      <c r="EJ107" s="2548">
        <f>+EK107/EK112</f>
        <v/>
      </c>
      <c r="EK107" s="734">
        <f>SUM(EM107:ES107)</f>
        <v/>
      </c>
      <c r="EL107" s="734" t="n"/>
      <c r="EM107" s="735" t="n"/>
      <c r="EN107" s="735" t="n"/>
      <c r="EO107" s="735" t="n"/>
      <c r="EP107" s="735" t="n"/>
      <c r="EQ107" s="735" t="n"/>
      <c r="ER107" s="735" t="n"/>
      <c r="ES107" s="744" t="n"/>
      <c r="EU107" s="743" t="inlineStr">
        <is>
          <t>NO FAULT</t>
        </is>
      </c>
      <c r="EV107" s="736">
        <f>SUM(EW107:FD107)</f>
        <v/>
      </c>
      <c r="EW107" s="737">
        <f>+EL107/EK107</f>
        <v/>
      </c>
      <c r="EX107" s="737">
        <f>+EM107/EK107</f>
        <v/>
      </c>
      <c r="EY107" s="737">
        <f>+EN107/EK107</f>
        <v/>
      </c>
      <c r="EZ107" s="737">
        <f>+EO107/EK107</f>
        <v/>
      </c>
      <c r="FA107" s="737">
        <f>+EP107/EK107</f>
        <v/>
      </c>
      <c r="FB107" s="737">
        <f>+EQ107/EK107</f>
        <v/>
      </c>
      <c r="FC107" s="737">
        <f>+ER107/EK107</f>
        <v/>
      </c>
      <c r="FD107" s="746">
        <f>+ES107/EK107</f>
        <v/>
      </c>
      <c r="FF107" s="743" t="inlineStr">
        <is>
          <t>NO FAULT</t>
        </is>
      </c>
      <c r="FG107" s="2548">
        <f>+FH107/FH112</f>
        <v/>
      </c>
      <c r="FH107" s="734">
        <f>SUM(FJ107:FP107)</f>
        <v/>
      </c>
      <c r="FI107" s="734" t="n"/>
      <c r="FJ107" s="735" t="n"/>
      <c r="FK107" s="735" t="n"/>
      <c r="FL107" s="735" t="n"/>
      <c r="FM107" s="735" t="n"/>
      <c r="FN107" s="735" t="n"/>
      <c r="FO107" s="735" t="n"/>
      <c r="FP107" s="744" t="n"/>
      <c r="FR107" s="743" t="inlineStr">
        <is>
          <t>NO FAULT</t>
        </is>
      </c>
      <c r="FS107" s="736">
        <f>SUM(FT107:GA107)</f>
        <v/>
      </c>
      <c r="FT107" s="737">
        <f>+FI107/FH107</f>
        <v/>
      </c>
      <c r="FU107" s="737">
        <f>+FJ107/FH107</f>
        <v/>
      </c>
      <c r="FV107" s="737">
        <f>+FK107/FH107</f>
        <v/>
      </c>
      <c r="FW107" s="737">
        <f>+FL107/FH107</f>
        <v/>
      </c>
      <c r="FX107" s="737">
        <f>+FM107/FH107</f>
        <v/>
      </c>
      <c r="FY107" s="737">
        <f>+FN107/FH107</f>
        <v/>
      </c>
      <c r="FZ107" s="737">
        <f>+FO107/FH107</f>
        <v/>
      </c>
      <c r="GA107" s="746">
        <f>+FP107/FH107</f>
        <v/>
      </c>
      <c r="GC107" s="743" t="inlineStr">
        <is>
          <t>NO FAULT</t>
        </is>
      </c>
      <c r="GD107" s="2548">
        <f>+GE107/GE112</f>
        <v/>
      </c>
      <c r="GE107" s="734">
        <f>SUM(GG107:GM107)</f>
        <v/>
      </c>
      <c r="GF107" s="734" t="n"/>
      <c r="GG107" s="735" t="n"/>
      <c r="GH107" s="735" t="n"/>
      <c r="GI107" s="735" t="n"/>
      <c r="GJ107" s="735" t="n"/>
      <c r="GK107" s="735" t="n"/>
      <c r="GL107" s="735" t="n"/>
      <c r="GM107" s="744" t="n"/>
      <c r="GO107" s="743" t="inlineStr">
        <is>
          <t>NO FAULT</t>
        </is>
      </c>
      <c r="GP107" s="736">
        <f>SUM(GQ107:GX107)</f>
        <v/>
      </c>
      <c r="GQ107" s="737">
        <f>+GF107/GE107</f>
        <v/>
      </c>
      <c r="GR107" s="737">
        <f>+GG107/GE107</f>
        <v/>
      </c>
      <c r="GS107" s="737">
        <f>+GH107/GE107</f>
        <v/>
      </c>
      <c r="GT107" s="737">
        <f>+GI107/GE107</f>
        <v/>
      </c>
      <c r="GU107" s="737">
        <f>+GJ107/GE107</f>
        <v/>
      </c>
      <c r="GV107" s="737">
        <f>+GK107/GE107</f>
        <v/>
      </c>
      <c r="GW107" s="737">
        <f>+GL107/GE107</f>
        <v/>
      </c>
      <c r="GX107" s="746">
        <f>+GM107/GE107</f>
        <v/>
      </c>
      <c r="GZ107" s="743" t="inlineStr">
        <is>
          <t>NO FAULT</t>
        </is>
      </c>
      <c r="HA107" s="2548">
        <f>+HB107/HB112</f>
        <v/>
      </c>
      <c r="HB107" s="734">
        <f>SUM(HD107:HJ107)</f>
        <v/>
      </c>
      <c r="HC107" s="734" t="n"/>
      <c r="HD107" s="735" t="n"/>
      <c r="HE107" s="735" t="n"/>
      <c r="HF107" s="735" t="n"/>
      <c r="HG107" s="735" t="n"/>
      <c r="HH107" s="735" t="n"/>
      <c r="HI107" s="735" t="n"/>
      <c r="HJ107" s="744" t="n"/>
      <c r="HL107" s="743" t="inlineStr">
        <is>
          <t>NO FAULT</t>
        </is>
      </c>
      <c r="HM107" s="736">
        <f>SUM(HN107:HU107)</f>
        <v/>
      </c>
      <c r="HN107" s="737">
        <f>+HC107/HB107</f>
        <v/>
      </c>
      <c r="HO107" s="737">
        <f>+HD107/HB107</f>
        <v/>
      </c>
      <c r="HP107" s="737">
        <f>+HE107/HB107</f>
        <v/>
      </c>
      <c r="HQ107" s="737">
        <f>+HF107/HB107</f>
        <v/>
      </c>
      <c r="HR107" s="737">
        <f>+HG107/HB107</f>
        <v/>
      </c>
      <c r="HS107" s="737">
        <f>+HH107/HB107</f>
        <v/>
      </c>
      <c r="HT107" s="737">
        <f>+HI107/HB107</f>
        <v/>
      </c>
      <c r="HU107" s="746">
        <f>+HJ107/HB107</f>
        <v/>
      </c>
      <c r="HW107" s="743" t="inlineStr">
        <is>
          <t>NO FAULT</t>
        </is>
      </c>
      <c r="HX107" s="2548">
        <f>+HY107/HY112</f>
        <v/>
      </c>
      <c r="HY107" s="734">
        <f>SUM(IA107:IG107)</f>
        <v/>
      </c>
      <c r="HZ107" s="734" t="n"/>
      <c r="IA107" s="735" t="n"/>
      <c r="IB107" s="735" t="n"/>
      <c r="IC107" s="735" t="n"/>
      <c r="ID107" s="735" t="n"/>
      <c r="IE107" s="735" t="n"/>
      <c r="IF107" s="735" t="n"/>
      <c r="IG107" s="744" t="n"/>
      <c r="II107" s="743" t="inlineStr">
        <is>
          <t>NO FAULT</t>
        </is>
      </c>
      <c r="IJ107" s="736">
        <f>SUM(IK107:IR107)</f>
        <v/>
      </c>
      <c r="IK107" s="737">
        <f>+HZ107/HY107</f>
        <v/>
      </c>
      <c r="IL107" s="737">
        <f>+IA107/HY107</f>
        <v/>
      </c>
      <c r="IM107" s="737">
        <f>+IB107/HY107</f>
        <v/>
      </c>
      <c r="IN107" s="737">
        <f>+IC107/HY107</f>
        <v/>
      </c>
      <c r="IO107" s="737">
        <f>+ID107/HY107</f>
        <v/>
      </c>
      <c r="IP107" s="737">
        <f>+IE107/HY107</f>
        <v/>
      </c>
      <c r="IQ107" s="737">
        <f>+IF107/HY107</f>
        <v/>
      </c>
      <c r="IR107" s="746">
        <f>+IG107/HY107</f>
        <v/>
      </c>
      <c r="IT107" s="743" t="inlineStr">
        <is>
          <t>NO FAULT</t>
        </is>
      </c>
      <c r="IU107" s="2548">
        <f>+IV107/IV112</f>
        <v/>
      </c>
      <c r="IV107" s="734">
        <f>SUM(IX107:JD107)</f>
        <v/>
      </c>
      <c r="IW107" s="734" t="n"/>
      <c r="IX107" s="735" t="n"/>
      <c r="IY107" s="735" t="n"/>
      <c r="IZ107" s="735" t="n"/>
      <c r="JA107" s="735" t="n"/>
      <c r="JB107" s="735" t="n"/>
      <c r="JC107" s="735" t="n"/>
      <c r="JD107" s="744" t="n"/>
      <c r="JF107" s="743" t="inlineStr">
        <is>
          <t>NO FAULT</t>
        </is>
      </c>
      <c r="JG107" s="736">
        <f>SUM(JH107:JO107)</f>
        <v/>
      </c>
      <c r="JH107" s="737">
        <f>+IW107/IV107</f>
        <v/>
      </c>
      <c r="JI107" s="737">
        <f>+IX107/IV107</f>
        <v/>
      </c>
      <c r="JJ107" s="737">
        <f>+IY107/IV107</f>
        <v/>
      </c>
      <c r="JK107" s="737">
        <f>+IZ107/IV107</f>
        <v/>
      </c>
      <c r="JL107" s="737">
        <f>+JA107/IV107</f>
        <v/>
      </c>
      <c r="JM107" s="737">
        <f>+JB107/IV107</f>
        <v/>
      </c>
      <c r="JN107" s="737">
        <f>+JC107/IV107</f>
        <v/>
      </c>
      <c r="JO107" s="746">
        <f>+JD107/IV107</f>
        <v/>
      </c>
      <c r="JQ107" s="743" t="inlineStr">
        <is>
          <t>NO FAULT</t>
        </is>
      </c>
      <c r="JR107" s="2548">
        <f>+JS107/JS112</f>
        <v/>
      </c>
      <c r="JS107" s="734">
        <f>SUM(JU107:KA107)</f>
        <v/>
      </c>
      <c r="JT107" s="734" t="n"/>
      <c r="JU107" s="735" t="n"/>
      <c r="JV107" s="735" t="n"/>
      <c r="JW107" s="735" t="n"/>
      <c r="JX107" s="735" t="n"/>
      <c r="JY107" s="735" t="n"/>
      <c r="JZ107" s="735" t="n"/>
      <c r="KA107" s="744" t="n"/>
      <c r="KC107" s="743" t="inlineStr">
        <is>
          <t>NO FAULT</t>
        </is>
      </c>
      <c r="KD107" s="736">
        <f>SUM(KE107:KL107)</f>
        <v/>
      </c>
      <c r="KE107" s="737">
        <f>+JT107/JS107</f>
        <v/>
      </c>
      <c r="KF107" s="737">
        <f>+JU107/JS107</f>
        <v/>
      </c>
      <c r="KG107" s="737">
        <f>+JV107/JS107</f>
        <v/>
      </c>
      <c r="KH107" s="737">
        <f>+JW107/JS107</f>
        <v/>
      </c>
      <c r="KI107" s="737">
        <f>+JX107/JS107</f>
        <v/>
      </c>
      <c r="KJ107" s="737">
        <f>+JY107/JS107</f>
        <v/>
      </c>
      <c r="KK107" s="737">
        <f>+JZ107/JS107</f>
        <v/>
      </c>
      <c r="KL107" s="746">
        <f>+KA107/JS107</f>
        <v/>
      </c>
    </row>
    <row r="108" ht="15.5" customHeight="1">
      <c r="A108" s="743" t="inlineStr">
        <is>
          <t>OTHER GOVT</t>
        </is>
      </c>
      <c r="B108" s="2548">
        <f>+C108/C112</f>
        <v/>
      </c>
      <c r="C108" s="734">
        <f>SUM(D108:K108)</f>
        <v/>
      </c>
      <c r="D108" s="734" t="n"/>
      <c r="E108" s="735" t="n"/>
      <c r="F108" s="735" t="n"/>
      <c r="G108" s="735" t="n"/>
      <c r="H108" s="735" t="n"/>
      <c r="I108" s="735" t="n"/>
      <c r="J108" s="735" t="n"/>
      <c r="K108" s="744" t="n"/>
      <c r="M108" s="743" t="inlineStr">
        <is>
          <t>OTHER GOVT</t>
        </is>
      </c>
      <c r="N108" s="736">
        <f>SUM(O108:V108)</f>
        <v/>
      </c>
      <c r="O108" s="737">
        <f>+D108/C108</f>
        <v/>
      </c>
      <c r="P108" s="737">
        <f>+E108/C108</f>
        <v/>
      </c>
      <c r="Q108" s="737">
        <f>+F108/C108</f>
        <v/>
      </c>
      <c r="R108" s="737">
        <f>+G108/C108</f>
        <v/>
      </c>
      <c r="S108" s="737">
        <f>+H108/C108</f>
        <v/>
      </c>
      <c r="T108" s="737">
        <f>+I108/C108</f>
        <v/>
      </c>
      <c r="U108" s="737">
        <f>+J108/C108</f>
        <v/>
      </c>
      <c r="V108" s="746">
        <f>+K108/C108</f>
        <v/>
      </c>
      <c r="X108" s="743" t="inlineStr">
        <is>
          <t>OTHER GOVT</t>
        </is>
      </c>
      <c r="Y108" s="2548">
        <f>+Z108/Z112</f>
        <v/>
      </c>
      <c r="Z108" s="734">
        <f>SUM(AB108:AH108)</f>
        <v/>
      </c>
      <c r="AA108" s="734" t="n"/>
      <c r="AB108" s="735" t="n"/>
      <c r="AC108" s="735" t="n"/>
      <c r="AD108" s="735" t="n"/>
      <c r="AE108" s="735" t="n"/>
      <c r="AF108" s="735" t="n"/>
      <c r="AG108" s="735" t="n"/>
      <c r="AH108" s="744" t="n"/>
      <c r="AJ108" s="743" t="inlineStr">
        <is>
          <t>OTHER GOVT</t>
        </is>
      </c>
      <c r="AK108" s="736">
        <f>SUM(AL108:AS108)</f>
        <v/>
      </c>
      <c r="AL108" s="737">
        <f>+AA108/Z108</f>
        <v/>
      </c>
      <c r="AM108" s="737">
        <f>+AB108/Z108</f>
        <v/>
      </c>
      <c r="AN108" s="737">
        <f>+AC108/Z108</f>
        <v/>
      </c>
      <c r="AO108" s="737">
        <f>+AD108/Z108</f>
        <v/>
      </c>
      <c r="AP108" s="737">
        <f>+AE108/Z108</f>
        <v/>
      </c>
      <c r="AQ108" s="737">
        <f>+AF108/Z108</f>
        <v/>
      </c>
      <c r="AR108" s="737">
        <f>+AG108/Z108</f>
        <v/>
      </c>
      <c r="AS108" s="746">
        <f>+AH108/Z108</f>
        <v/>
      </c>
      <c r="AU108" s="743" t="inlineStr">
        <is>
          <t>OTHER GOVT</t>
        </is>
      </c>
      <c r="AV108" s="2548">
        <f>+AW108/AW112</f>
        <v/>
      </c>
      <c r="AW108" s="734">
        <f>SUM(AY108:BE108)</f>
        <v/>
      </c>
      <c r="AX108" s="734" t="n"/>
      <c r="AY108" s="735" t="n"/>
      <c r="AZ108" s="735" t="n"/>
      <c r="BA108" s="735" t="n"/>
      <c r="BB108" s="735" t="n"/>
      <c r="BC108" s="735" t="n"/>
      <c r="BD108" s="735" t="n"/>
      <c r="BE108" s="744" t="n"/>
      <c r="BG108" s="743" t="inlineStr">
        <is>
          <t>OTHER GOVT</t>
        </is>
      </c>
      <c r="BH108" s="736">
        <f>SUM(BI108:BP108)</f>
        <v/>
      </c>
      <c r="BI108" s="737">
        <f>+AX108/AW108</f>
        <v/>
      </c>
      <c r="BJ108" s="737">
        <f>+AY108/AW108</f>
        <v/>
      </c>
      <c r="BK108" s="737">
        <f>+AZ108/AW108</f>
        <v/>
      </c>
      <c r="BL108" s="737">
        <f>+BA108/AW108</f>
        <v/>
      </c>
      <c r="BM108" s="737">
        <f>+BB108/AW108</f>
        <v/>
      </c>
      <c r="BN108" s="737">
        <f>+BC108/AW108</f>
        <v/>
      </c>
      <c r="BO108" s="737">
        <f>+BD108/AW108</f>
        <v/>
      </c>
      <c r="BP108" s="746">
        <f>+BE108/AW108</f>
        <v/>
      </c>
      <c r="BR108" s="743" t="inlineStr">
        <is>
          <t>OTHER GOVT</t>
        </is>
      </c>
      <c r="BS108" s="2548">
        <f>+BT108/BT112</f>
        <v/>
      </c>
      <c r="BT108" s="734">
        <f>SUM(BV108:CB108)</f>
        <v/>
      </c>
      <c r="BU108" s="734" t="n"/>
      <c r="BV108" s="735" t="n"/>
      <c r="BW108" s="735" t="n"/>
      <c r="BX108" s="735" t="n"/>
      <c r="BY108" s="735" t="n"/>
      <c r="BZ108" s="735" t="n"/>
      <c r="CA108" s="735" t="n"/>
      <c r="CB108" s="744" t="n"/>
      <c r="CD108" s="743" t="inlineStr">
        <is>
          <t>OTHER GOVT</t>
        </is>
      </c>
      <c r="CE108" s="736">
        <f>SUM(CF108:CM108)</f>
        <v/>
      </c>
      <c r="CF108" s="737">
        <f>+BU108/BT108</f>
        <v/>
      </c>
      <c r="CG108" s="737">
        <f>+BV108/BT108</f>
        <v/>
      </c>
      <c r="CH108" s="737">
        <f>+BW108/BT108</f>
        <v/>
      </c>
      <c r="CI108" s="737">
        <f>+BX108/BT108</f>
        <v/>
      </c>
      <c r="CJ108" s="737">
        <f>+BY108/BT108</f>
        <v/>
      </c>
      <c r="CK108" s="737">
        <f>+BZ108/BT108</f>
        <v/>
      </c>
      <c r="CL108" s="737">
        <f>+CA108/BT108</f>
        <v/>
      </c>
      <c r="CM108" s="746">
        <f>+CB108/BT108</f>
        <v/>
      </c>
      <c r="CO108" s="743" t="inlineStr">
        <is>
          <t>OTHER GOVT</t>
        </is>
      </c>
      <c r="CP108" s="2548">
        <f>+CQ108/CQ112</f>
        <v/>
      </c>
      <c r="CQ108" s="734">
        <f>SUM(CS108:CY108)</f>
        <v/>
      </c>
      <c r="CR108" s="734" t="n"/>
      <c r="CS108" s="735" t="n"/>
      <c r="CT108" s="735" t="n"/>
      <c r="CU108" s="735" t="n"/>
      <c r="CV108" s="735" t="n"/>
      <c r="CW108" s="735" t="n"/>
      <c r="CX108" s="735" t="n"/>
      <c r="CY108" s="744" t="n"/>
      <c r="DA108" s="743" t="inlineStr">
        <is>
          <t>OTHER GOVT</t>
        </is>
      </c>
      <c r="DB108" s="736">
        <f>SUM(DC108:DJ108)</f>
        <v/>
      </c>
      <c r="DC108" s="737">
        <f>+CR108/CQ108</f>
        <v/>
      </c>
      <c r="DD108" s="737">
        <f>+CS108/CQ108</f>
        <v/>
      </c>
      <c r="DE108" s="737">
        <f>+CT108/CQ108</f>
        <v/>
      </c>
      <c r="DF108" s="737">
        <f>+CU108/CQ108</f>
        <v/>
      </c>
      <c r="DG108" s="737">
        <f>+CV108/CQ108</f>
        <v/>
      </c>
      <c r="DH108" s="737">
        <f>+CW108/CQ108</f>
        <v/>
      </c>
      <c r="DI108" s="737">
        <f>+CX108/CQ108</f>
        <v/>
      </c>
      <c r="DJ108" s="746">
        <f>+CY108/CQ108</f>
        <v/>
      </c>
      <c r="DL108" s="743" t="inlineStr">
        <is>
          <t>OTHER GOVT</t>
        </is>
      </c>
      <c r="DM108" s="2548">
        <f>+DN108/DN112</f>
        <v/>
      </c>
      <c r="DN108" s="734">
        <f>SUM(DP108:DV108)</f>
        <v/>
      </c>
      <c r="DO108" s="734" t="n"/>
      <c r="DP108" s="735" t="n"/>
      <c r="DQ108" s="735" t="n"/>
      <c r="DR108" s="735" t="n"/>
      <c r="DS108" s="735" t="n"/>
      <c r="DT108" s="735" t="n"/>
      <c r="DU108" s="735" t="n"/>
      <c r="DV108" s="744" t="n"/>
      <c r="DX108" s="743" t="inlineStr">
        <is>
          <t>OTHER GOVT</t>
        </is>
      </c>
      <c r="DY108" s="736">
        <f>SUM(DZ108:EG108)</f>
        <v/>
      </c>
      <c r="DZ108" s="737">
        <f>+DO108/DN108</f>
        <v/>
      </c>
      <c r="EA108" s="737">
        <f>+DP108/DN108</f>
        <v/>
      </c>
      <c r="EB108" s="737">
        <f>+DQ108/DN108</f>
        <v/>
      </c>
      <c r="EC108" s="737">
        <f>+DR108/DN108</f>
        <v/>
      </c>
      <c r="ED108" s="737">
        <f>+DS108/DN108</f>
        <v/>
      </c>
      <c r="EE108" s="737">
        <f>+DT108/DN108</f>
        <v/>
      </c>
      <c r="EF108" s="737">
        <f>+DU108/DN108</f>
        <v/>
      </c>
      <c r="EG108" s="746">
        <f>+DV108/DN108</f>
        <v/>
      </c>
      <c r="EI108" s="743" t="inlineStr">
        <is>
          <t>OTHER GOVT</t>
        </is>
      </c>
      <c r="EJ108" s="2548">
        <f>+EK108/EK112</f>
        <v/>
      </c>
      <c r="EK108" s="734">
        <f>SUM(EM108:ES108)</f>
        <v/>
      </c>
      <c r="EL108" s="734" t="n"/>
      <c r="EM108" s="735" t="n"/>
      <c r="EN108" s="735" t="n"/>
      <c r="EO108" s="735" t="n"/>
      <c r="EP108" s="735" t="n"/>
      <c r="EQ108" s="735" t="n"/>
      <c r="ER108" s="735" t="n"/>
      <c r="ES108" s="744" t="n"/>
      <c r="EU108" s="743" t="inlineStr">
        <is>
          <t>OTHER GOVT</t>
        </is>
      </c>
      <c r="EV108" s="736">
        <f>SUM(EW108:FD108)</f>
        <v/>
      </c>
      <c r="EW108" s="737">
        <f>+EL108/EK108</f>
        <v/>
      </c>
      <c r="EX108" s="737">
        <f>+EM108/EK108</f>
        <v/>
      </c>
      <c r="EY108" s="737">
        <f>+EN108/EK108</f>
        <v/>
      </c>
      <c r="EZ108" s="737">
        <f>+EO108/EK108</f>
        <v/>
      </c>
      <c r="FA108" s="737">
        <f>+EP108/EK108</f>
        <v/>
      </c>
      <c r="FB108" s="737">
        <f>+EQ108/EK108</f>
        <v/>
      </c>
      <c r="FC108" s="737">
        <f>+ER108/EK108</f>
        <v/>
      </c>
      <c r="FD108" s="746">
        <f>+ES108/EK108</f>
        <v/>
      </c>
      <c r="FF108" s="743" t="inlineStr">
        <is>
          <t>OTHER GOVT</t>
        </is>
      </c>
      <c r="FG108" s="2548">
        <f>+FH108/FH112</f>
        <v/>
      </c>
      <c r="FH108" s="734">
        <f>SUM(FJ108:FP108)</f>
        <v/>
      </c>
      <c r="FI108" s="734" t="n"/>
      <c r="FJ108" s="735" t="n"/>
      <c r="FK108" s="735" t="n"/>
      <c r="FL108" s="735" t="n"/>
      <c r="FM108" s="735" t="n"/>
      <c r="FN108" s="735" t="n"/>
      <c r="FO108" s="735" t="n"/>
      <c r="FP108" s="744" t="n"/>
      <c r="FR108" s="743" t="inlineStr">
        <is>
          <t>OTHER GOVT</t>
        </is>
      </c>
      <c r="FS108" s="736">
        <f>SUM(FT108:GA108)</f>
        <v/>
      </c>
      <c r="FT108" s="737">
        <f>+FI108/FH108</f>
        <v/>
      </c>
      <c r="FU108" s="737">
        <f>+FJ108/FH108</f>
        <v/>
      </c>
      <c r="FV108" s="737">
        <f>+FK108/FH108</f>
        <v/>
      </c>
      <c r="FW108" s="737">
        <f>+FL108/FH108</f>
        <v/>
      </c>
      <c r="FX108" s="737">
        <f>+FM108/FH108</f>
        <v/>
      </c>
      <c r="FY108" s="737">
        <f>+FN108/FH108</f>
        <v/>
      </c>
      <c r="FZ108" s="737">
        <f>+FO108/FH108</f>
        <v/>
      </c>
      <c r="GA108" s="746">
        <f>+FP108/FH108</f>
        <v/>
      </c>
      <c r="GC108" s="743" t="inlineStr">
        <is>
          <t>OTHER GOVT</t>
        </is>
      </c>
      <c r="GD108" s="2548">
        <f>+GE108/GE112</f>
        <v/>
      </c>
      <c r="GE108" s="734">
        <f>SUM(GG108:GM108)</f>
        <v/>
      </c>
      <c r="GF108" s="734" t="n"/>
      <c r="GG108" s="735" t="n"/>
      <c r="GH108" s="735" t="n"/>
      <c r="GI108" s="735" t="n"/>
      <c r="GJ108" s="735" t="n"/>
      <c r="GK108" s="735" t="n"/>
      <c r="GL108" s="735" t="n"/>
      <c r="GM108" s="744" t="n"/>
      <c r="GO108" s="743" t="inlineStr">
        <is>
          <t>OTHER GOVT</t>
        </is>
      </c>
      <c r="GP108" s="736">
        <f>SUM(GQ108:GX108)</f>
        <v/>
      </c>
      <c r="GQ108" s="737">
        <f>+GF108/GE108</f>
        <v/>
      </c>
      <c r="GR108" s="737">
        <f>+GG108/GE108</f>
        <v/>
      </c>
      <c r="GS108" s="737">
        <f>+GH108/GE108</f>
        <v/>
      </c>
      <c r="GT108" s="737">
        <f>+GI108/GE108</f>
        <v/>
      </c>
      <c r="GU108" s="737">
        <f>+GJ108/GE108</f>
        <v/>
      </c>
      <c r="GV108" s="737">
        <f>+GK108/GE108</f>
        <v/>
      </c>
      <c r="GW108" s="737">
        <f>+GL108/GE108</f>
        <v/>
      </c>
      <c r="GX108" s="746">
        <f>+GM108/GE108</f>
        <v/>
      </c>
      <c r="GZ108" s="743" t="inlineStr">
        <is>
          <t>OTHER GOVT</t>
        </is>
      </c>
      <c r="HA108" s="2548">
        <f>+HB108/HB112</f>
        <v/>
      </c>
      <c r="HB108" s="734">
        <f>SUM(HD108:HJ108)</f>
        <v/>
      </c>
      <c r="HC108" s="734" t="n"/>
      <c r="HD108" s="735" t="n"/>
      <c r="HE108" s="735" t="n"/>
      <c r="HF108" s="735" t="n"/>
      <c r="HG108" s="735" t="n"/>
      <c r="HH108" s="735" t="n"/>
      <c r="HI108" s="735" t="n"/>
      <c r="HJ108" s="744" t="n"/>
      <c r="HL108" s="743" t="inlineStr">
        <is>
          <t>OTHER GOVT</t>
        </is>
      </c>
      <c r="HM108" s="736">
        <f>SUM(HN108:HU108)</f>
        <v/>
      </c>
      <c r="HN108" s="737">
        <f>+HC108/HB108</f>
        <v/>
      </c>
      <c r="HO108" s="737">
        <f>+HD108/HB108</f>
        <v/>
      </c>
      <c r="HP108" s="737">
        <f>+HE108/HB108</f>
        <v/>
      </c>
      <c r="HQ108" s="737">
        <f>+HF108/HB108</f>
        <v/>
      </c>
      <c r="HR108" s="737">
        <f>+HG108/HB108</f>
        <v/>
      </c>
      <c r="HS108" s="737">
        <f>+HH108/HB108</f>
        <v/>
      </c>
      <c r="HT108" s="737">
        <f>+HI108/HB108</f>
        <v/>
      </c>
      <c r="HU108" s="746">
        <f>+HJ108/HB108</f>
        <v/>
      </c>
      <c r="HW108" s="743" t="inlineStr">
        <is>
          <t>OTHER GOVT</t>
        </is>
      </c>
      <c r="HX108" s="2548">
        <f>+HY108/HY112</f>
        <v/>
      </c>
      <c r="HY108" s="734">
        <f>SUM(IA108:IG108)</f>
        <v/>
      </c>
      <c r="HZ108" s="734" t="n"/>
      <c r="IA108" s="735" t="n"/>
      <c r="IB108" s="735" t="n"/>
      <c r="IC108" s="735" t="n"/>
      <c r="ID108" s="735" t="n"/>
      <c r="IE108" s="735" t="n"/>
      <c r="IF108" s="735" t="n"/>
      <c r="IG108" s="744" t="n"/>
      <c r="II108" s="743" t="inlineStr">
        <is>
          <t>OTHER GOVT</t>
        </is>
      </c>
      <c r="IJ108" s="736">
        <f>SUM(IK108:IR108)</f>
        <v/>
      </c>
      <c r="IK108" s="737">
        <f>+HZ108/HY108</f>
        <v/>
      </c>
      <c r="IL108" s="737">
        <f>+IA108/HY108</f>
        <v/>
      </c>
      <c r="IM108" s="737">
        <f>+IB108/HY108</f>
        <v/>
      </c>
      <c r="IN108" s="737">
        <f>+IC108/HY108</f>
        <v/>
      </c>
      <c r="IO108" s="737">
        <f>+ID108/HY108</f>
        <v/>
      </c>
      <c r="IP108" s="737">
        <f>+IE108/HY108</f>
        <v/>
      </c>
      <c r="IQ108" s="737">
        <f>+IF108/HY108</f>
        <v/>
      </c>
      <c r="IR108" s="746">
        <f>+IG108/HY108</f>
        <v/>
      </c>
      <c r="IT108" s="743" t="inlineStr">
        <is>
          <t>OTHER GOVT</t>
        </is>
      </c>
      <c r="IU108" s="2548">
        <f>+IV108/IV112</f>
        <v/>
      </c>
      <c r="IV108" s="734">
        <f>SUM(IX108:JD108)</f>
        <v/>
      </c>
      <c r="IW108" s="734" t="n"/>
      <c r="IX108" s="735" t="n"/>
      <c r="IY108" s="735" t="n"/>
      <c r="IZ108" s="735" t="n"/>
      <c r="JA108" s="735" t="n"/>
      <c r="JB108" s="735" t="n"/>
      <c r="JC108" s="735" t="n"/>
      <c r="JD108" s="744" t="n"/>
      <c r="JF108" s="743" t="inlineStr">
        <is>
          <t>OTHER GOVT</t>
        </is>
      </c>
      <c r="JG108" s="736">
        <f>SUM(JH108:JO108)</f>
        <v/>
      </c>
      <c r="JH108" s="737">
        <f>+IW108/IV108</f>
        <v/>
      </c>
      <c r="JI108" s="737">
        <f>+IX108/IV108</f>
        <v/>
      </c>
      <c r="JJ108" s="737">
        <f>+IY108/IV108</f>
        <v/>
      </c>
      <c r="JK108" s="737">
        <f>+IZ108/IV108</f>
        <v/>
      </c>
      <c r="JL108" s="737">
        <f>+JA108/IV108</f>
        <v/>
      </c>
      <c r="JM108" s="737">
        <f>+JB108/IV108</f>
        <v/>
      </c>
      <c r="JN108" s="737">
        <f>+JC108/IV108</f>
        <v/>
      </c>
      <c r="JO108" s="746">
        <f>+JD108/IV108</f>
        <v/>
      </c>
      <c r="JQ108" s="743" t="inlineStr">
        <is>
          <t>OTHER GOVT</t>
        </is>
      </c>
      <c r="JR108" s="2548">
        <f>+JS108/JS112</f>
        <v/>
      </c>
      <c r="JS108" s="734">
        <f>SUM(JU108:KA108)</f>
        <v/>
      </c>
      <c r="JT108" s="734" t="n"/>
      <c r="JU108" s="735" t="n"/>
      <c r="JV108" s="735" t="n"/>
      <c r="JW108" s="735" t="n"/>
      <c r="JX108" s="735" t="n"/>
      <c r="JY108" s="735" t="n"/>
      <c r="JZ108" s="735" t="n"/>
      <c r="KA108" s="744" t="n"/>
      <c r="KC108" s="743" t="inlineStr">
        <is>
          <t>OTHER GOVT</t>
        </is>
      </c>
      <c r="KD108" s="736">
        <f>SUM(KE108:KL108)</f>
        <v/>
      </c>
      <c r="KE108" s="737">
        <f>+JT108/JS108</f>
        <v/>
      </c>
      <c r="KF108" s="737">
        <f>+JU108/JS108</f>
        <v/>
      </c>
      <c r="KG108" s="737">
        <f>+JV108/JS108</f>
        <v/>
      </c>
      <c r="KH108" s="737">
        <f>+JW108/JS108</f>
        <v/>
      </c>
      <c r="KI108" s="737">
        <f>+JX108/JS108</f>
        <v/>
      </c>
      <c r="KJ108" s="737">
        <f>+JY108/JS108</f>
        <v/>
      </c>
      <c r="KK108" s="737">
        <f>+JZ108/JS108</f>
        <v/>
      </c>
      <c r="KL108" s="746">
        <f>+KA108/JS108</f>
        <v/>
      </c>
    </row>
    <row r="109" ht="15.5" customHeight="1">
      <c r="A109" s="743" t="inlineStr">
        <is>
          <t>OTHER INELIG</t>
        </is>
      </c>
      <c r="B109" s="2548">
        <f>+C109/C112</f>
        <v/>
      </c>
      <c r="C109" s="734">
        <f>SUM(D109:K109)</f>
        <v/>
      </c>
      <c r="D109" s="734" t="n"/>
      <c r="E109" s="735" t="n"/>
      <c r="F109" s="735" t="n"/>
      <c r="G109" s="735" t="n"/>
      <c r="H109" s="735" t="n"/>
      <c r="I109" s="735" t="n"/>
      <c r="J109" s="735" t="n"/>
      <c r="K109" s="744" t="n"/>
      <c r="M109" s="743" t="inlineStr">
        <is>
          <t>OTHER INELIG</t>
        </is>
      </c>
      <c r="N109" s="736">
        <f>SUM(O109:V109)</f>
        <v/>
      </c>
      <c r="O109" s="737">
        <f>+D109/C109</f>
        <v/>
      </c>
      <c r="P109" s="737">
        <f>+E109/C109</f>
        <v/>
      </c>
      <c r="Q109" s="737">
        <f>+F109/C109</f>
        <v/>
      </c>
      <c r="R109" s="737">
        <f>+G109/C109</f>
        <v/>
      </c>
      <c r="S109" s="737">
        <f>+H109/C109</f>
        <v/>
      </c>
      <c r="T109" s="737">
        <f>+I109/C109</f>
        <v/>
      </c>
      <c r="U109" s="737">
        <f>+J109/C109</f>
        <v/>
      </c>
      <c r="V109" s="746">
        <f>+K109/C109</f>
        <v/>
      </c>
      <c r="X109" s="743" t="inlineStr">
        <is>
          <t>OTHER INELIG</t>
        </is>
      </c>
      <c r="Y109" s="2548">
        <f>+Z109/Z112</f>
        <v/>
      </c>
      <c r="Z109" s="734">
        <f>SUM(AB109:AH109)</f>
        <v/>
      </c>
      <c r="AA109" s="734" t="n"/>
      <c r="AB109" s="735" t="n"/>
      <c r="AC109" s="735" t="n"/>
      <c r="AD109" s="735" t="n"/>
      <c r="AE109" s="735" t="n"/>
      <c r="AF109" s="735" t="n"/>
      <c r="AG109" s="735" t="n"/>
      <c r="AH109" s="744" t="n"/>
      <c r="AJ109" s="743" t="inlineStr">
        <is>
          <t>OTHER INELIG</t>
        </is>
      </c>
      <c r="AK109" s="736">
        <f>SUM(AL109:AS109)</f>
        <v/>
      </c>
      <c r="AL109" s="737">
        <f>+AA109/Z109</f>
        <v/>
      </c>
      <c r="AM109" s="737">
        <f>+AB109/Z109</f>
        <v/>
      </c>
      <c r="AN109" s="737">
        <f>+AC109/Z109</f>
        <v/>
      </c>
      <c r="AO109" s="737">
        <f>+AD109/Z109</f>
        <v/>
      </c>
      <c r="AP109" s="737">
        <f>+AE109/Z109</f>
        <v/>
      </c>
      <c r="AQ109" s="737">
        <f>+AF109/Z109</f>
        <v/>
      </c>
      <c r="AR109" s="737">
        <f>+AG109/Z109</f>
        <v/>
      </c>
      <c r="AS109" s="746">
        <f>+AH109/Z109</f>
        <v/>
      </c>
      <c r="AU109" s="743" t="inlineStr">
        <is>
          <t>OTHER INELIG</t>
        </is>
      </c>
      <c r="AV109" s="2548">
        <f>+AW109/AW112</f>
        <v/>
      </c>
      <c r="AW109" s="734">
        <f>SUM(AY109:BE109)</f>
        <v/>
      </c>
      <c r="AX109" s="734" t="n"/>
      <c r="AY109" s="735" t="n"/>
      <c r="AZ109" s="735" t="n"/>
      <c r="BA109" s="735" t="n"/>
      <c r="BB109" s="735" t="n"/>
      <c r="BC109" s="735" t="n"/>
      <c r="BD109" s="735" t="n"/>
      <c r="BE109" s="744" t="n"/>
      <c r="BG109" s="743" t="inlineStr">
        <is>
          <t>OTHER INELIG</t>
        </is>
      </c>
      <c r="BH109" s="736">
        <f>SUM(BI109:BP109)</f>
        <v/>
      </c>
      <c r="BI109" s="737">
        <f>+AX109/AW109</f>
        <v/>
      </c>
      <c r="BJ109" s="737">
        <f>+AY109/AW109</f>
        <v/>
      </c>
      <c r="BK109" s="737">
        <f>+AZ109/AW109</f>
        <v/>
      </c>
      <c r="BL109" s="737">
        <f>+BA109/AW109</f>
        <v/>
      </c>
      <c r="BM109" s="737">
        <f>+BB109/AW109</f>
        <v/>
      </c>
      <c r="BN109" s="737">
        <f>+BC109/AW109</f>
        <v/>
      </c>
      <c r="BO109" s="737">
        <f>+BD109/AW109</f>
        <v/>
      </c>
      <c r="BP109" s="746">
        <f>+BE109/AW109</f>
        <v/>
      </c>
      <c r="BR109" s="743" t="inlineStr">
        <is>
          <t>OTHER INELIG</t>
        </is>
      </c>
      <c r="BS109" s="2548">
        <f>+BT109/BT112</f>
        <v/>
      </c>
      <c r="BT109" s="734">
        <f>SUM(BV109:CB109)</f>
        <v/>
      </c>
      <c r="BU109" s="734" t="n"/>
      <c r="BV109" s="735" t="n"/>
      <c r="BW109" s="735" t="n"/>
      <c r="BX109" s="735" t="n"/>
      <c r="BY109" s="735" t="n"/>
      <c r="BZ109" s="735" t="n"/>
      <c r="CA109" s="735" t="n"/>
      <c r="CB109" s="744" t="n"/>
      <c r="CD109" s="743" t="inlineStr">
        <is>
          <t>OTHER INELIG</t>
        </is>
      </c>
      <c r="CE109" s="736">
        <f>SUM(CF109:CM109)</f>
        <v/>
      </c>
      <c r="CF109" s="737">
        <f>+BU109/BT109</f>
        <v/>
      </c>
      <c r="CG109" s="737">
        <f>+BV109/BT109</f>
        <v/>
      </c>
      <c r="CH109" s="737">
        <f>+BW109/BT109</f>
        <v/>
      </c>
      <c r="CI109" s="737">
        <f>+BX109/BT109</f>
        <v/>
      </c>
      <c r="CJ109" s="737">
        <f>+BY109/BT109</f>
        <v/>
      </c>
      <c r="CK109" s="737">
        <f>+BZ109/BT109</f>
        <v/>
      </c>
      <c r="CL109" s="737">
        <f>+CA109/BT109</f>
        <v/>
      </c>
      <c r="CM109" s="746">
        <f>+CB109/BT109</f>
        <v/>
      </c>
      <c r="CO109" s="743" t="inlineStr">
        <is>
          <t>OTHER INELIG</t>
        </is>
      </c>
      <c r="CP109" s="2548">
        <f>+CQ109/CQ112</f>
        <v/>
      </c>
      <c r="CQ109" s="734">
        <f>SUM(CS109:CY109)</f>
        <v/>
      </c>
      <c r="CR109" s="734" t="n"/>
      <c r="CS109" s="735" t="n"/>
      <c r="CT109" s="735" t="n"/>
      <c r="CU109" s="735" t="n"/>
      <c r="CV109" s="735" t="n"/>
      <c r="CW109" s="735" t="n"/>
      <c r="CX109" s="735" t="n"/>
      <c r="CY109" s="744" t="n"/>
      <c r="DA109" s="743" t="inlineStr">
        <is>
          <t>OTHER INELIG</t>
        </is>
      </c>
      <c r="DB109" s="736">
        <f>SUM(DC109:DJ109)</f>
        <v/>
      </c>
      <c r="DC109" s="737">
        <f>+CR109/CQ109</f>
        <v/>
      </c>
      <c r="DD109" s="737">
        <f>+CS109/CQ109</f>
        <v/>
      </c>
      <c r="DE109" s="737">
        <f>+CT109/CQ109</f>
        <v/>
      </c>
      <c r="DF109" s="737">
        <f>+CU109/CQ109</f>
        <v/>
      </c>
      <c r="DG109" s="737">
        <f>+CV109/CQ109</f>
        <v/>
      </c>
      <c r="DH109" s="737">
        <f>+CW109/CQ109</f>
        <v/>
      </c>
      <c r="DI109" s="737">
        <f>+CX109/CQ109</f>
        <v/>
      </c>
      <c r="DJ109" s="746">
        <f>+CY109/CQ109</f>
        <v/>
      </c>
      <c r="DL109" s="743" t="inlineStr">
        <is>
          <t>OTHER INELIG</t>
        </is>
      </c>
      <c r="DM109" s="2548">
        <f>+DN109/DN112</f>
        <v/>
      </c>
      <c r="DN109" s="734">
        <f>SUM(DP109:DV109)</f>
        <v/>
      </c>
      <c r="DO109" s="734" t="n"/>
      <c r="DP109" s="735" t="n"/>
      <c r="DQ109" s="735" t="n"/>
      <c r="DR109" s="735" t="n"/>
      <c r="DS109" s="735" t="n"/>
      <c r="DT109" s="735" t="n"/>
      <c r="DU109" s="735" t="n"/>
      <c r="DV109" s="744" t="n"/>
      <c r="DX109" s="743" t="inlineStr">
        <is>
          <t>OTHER INELIG</t>
        </is>
      </c>
      <c r="DY109" s="736">
        <f>SUM(DZ109:EG109)</f>
        <v/>
      </c>
      <c r="DZ109" s="737">
        <f>+DO109/DN109</f>
        <v/>
      </c>
      <c r="EA109" s="737">
        <f>+DP109/DN109</f>
        <v/>
      </c>
      <c r="EB109" s="737">
        <f>+DQ109/DN109</f>
        <v/>
      </c>
      <c r="EC109" s="737">
        <f>+DR109/DN109</f>
        <v/>
      </c>
      <c r="ED109" s="737">
        <f>+DS109/DN109</f>
        <v/>
      </c>
      <c r="EE109" s="737">
        <f>+DT109/DN109</f>
        <v/>
      </c>
      <c r="EF109" s="737">
        <f>+DU109/DN109</f>
        <v/>
      </c>
      <c r="EG109" s="746">
        <f>+DV109/DN109</f>
        <v/>
      </c>
      <c r="EI109" s="743" t="inlineStr">
        <is>
          <t>OTHER INELIG</t>
        </is>
      </c>
      <c r="EJ109" s="2548">
        <f>+EK109/EK112</f>
        <v/>
      </c>
      <c r="EK109" s="734">
        <f>SUM(EM109:ES109)</f>
        <v/>
      </c>
      <c r="EL109" s="734" t="n"/>
      <c r="EM109" s="735" t="n"/>
      <c r="EN109" s="735" t="n"/>
      <c r="EO109" s="735" t="n"/>
      <c r="EP109" s="735" t="n"/>
      <c r="EQ109" s="735" t="n"/>
      <c r="ER109" s="735" t="n"/>
      <c r="ES109" s="744" t="n"/>
      <c r="EU109" s="743" t="inlineStr">
        <is>
          <t>OTHER INELIG</t>
        </is>
      </c>
      <c r="EV109" s="736">
        <f>SUM(EW109:FD109)</f>
        <v/>
      </c>
      <c r="EW109" s="737">
        <f>+EL109/EK109</f>
        <v/>
      </c>
      <c r="EX109" s="737">
        <f>+EM109/EK109</f>
        <v/>
      </c>
      <c r="EY109" s="737">
        <f>+EN109/EK109</f>
        <v/>
      </c>
      <c r="EZ109" s="737">
        <f>+EO109/EK109</f>
        <v/>
      </c>
      <c r="FA109" s="737">
        <f>+EP109/EK109</f>
        <v/>
      </c>
      <c r="FB109" s="737">
        <f>+EQ109/EK109</f>
        <v/>
      </c>
      <c r="FC109" s="737">
        <f>+ER109/EK109</f>
        <v/>
      </c>
      <c r="FD109" s="746">
        <f>+ES109/EK109</f>
        <v/>
      </c>
      <c r="FF109" s="743" t="inlineStr">
        <is>
          <t>OTHER INELIG</t>
        </is>
      </c>
      <c r="FG109" s="2548">
        <f>+FH109/FH112</f>
        <v/>
      </c>
      <c r="FH109" s="734">
        <f>SUM(FJ109:FP109)</f>
        <v/>
      </c>
      <c r="FI109" s="734" t="n"/>
      <c r="FJ109" s="735" t="n"/>
      <c r="FK109" s="735" t="n"/>
      <c r="FL109" s="735" t="n"/>
      <c r="FM109" s="735" t="n"/>
      <c r="FN109" s="735" t="n"/>
      <c r="FO109" s="735" t="n"/>
      <c r="FP109" s="744" t="n"/>
      <c r="FR109" s="743" t="inlineStr">
        <is>
          <t>OTHER INELIG</t>
        </is>
      </c>
      <c r="FS109" s="736">
        <f>SUM(FT109:GA109)</f>
        <v/>
      </c>
      <c r="FT109" s="737">
        <f>+FI109/FH109</f>
        <v/>
      </c>
      <c r="FU109" s="737">
        <f>+FJ109/FH109</f>
        <v/>
      </c>
      <c r="FV109" s="737">
        <f>+FK109/FH109</f>
        <v/>
      </c>
      <c r="FW109" s="737">
        <f>+FL109/FH109</f>
        <v/>
      </c>
      <c r="FX109" s="737">
        <f>+FM109/FH109</f>
        <v/>
      </c>
      <c r="FY109" s="737">
        <f>+FN109/FH109</f>
        <v/>
      </c>
      <c r="FZ109" s="737">
        <f>+FO109/FH109</f>
        <v/>
      </c>
      <c r="GA109" s="746">
        <f>+FP109/FH109</f>
        <v/>
      </c>
      <c r="GC109" s="743" t="inlineStr">
        <is>
          <t>OTHER INELIG</t>
        </is>
      </c>
      <c r="GD109" s="2548">
        <f>+GE109/GE112</f>
        <v/>
      </c>
      <c r="GE109" s="734">
        <f>SUM(GG109:GM109)</f>
        <v/>
      </c>
      <c r="GF109" s="734" t="n"/>
      <c r="GG109" s="735" t="n"/>
      <c r="GH109" s="735" t="n"/>
      <c r="GI109" s="735" t="n"/>
      <c r="GJ109" s="735" t="n"/>
      <c r="GK109" s="735" t="n"/>
      <c r="GL109" s="735" t="n"/>
      <c r="GM109" s="744" t="n"/>
      <c r="GO109" s="743" t="inlineStr">
        <is>
          <t>OTHER INELIG</t>
        </is>
      </c>
      <c r="GP109" s="736">
        <f>SUM(GQ109:GX109)</f>
        <v/>
      </c>
      <c r="GQ109" s="737">
        <f>+GF109/GE109</f>
        <v/>
      </c>
      <c r="GR109" s="737">
        <f>+GG109/GE109</f>
        <v/>
      </c>
      <c r="GS109" s="737">
        <f>+GH109/GE109</f>
        <v/>
      </c>
      <c r="GT109" s="737">
        <f>+GI109/GE109</f>
        <v/>
      </c>
      <c r="GU109" s="737">
        <f>+GJ109/GE109</f>
        <v/>
      </c>
      <c r="GV109" s="737">
        <f>+GK109/GE109</f>
        <v/>
      </c>
      <c r="GW109" s="737">
        <f>+GL109/GE109</f>
        <v/>
      </c>
      <c r="GX109" s="746">
        <f>+GM109/GE109</f>
        <v/>
      </c>
      <c r="GZ109" s="743" t="inlineStr">
        <is>
          <t>OTHER INELIG</t>
        </is>
      </c>
      <c r="HA109" s="2548">
        <f>+HB109/HB112</f>
        <v/>
      </c>
      <c r="HB109" s="734">
        <f>SUM(HD109:HJ109)</f>
        <v/>
      </c>
      <c r="HC109" s="734" t="n"/>
      <c r="HD109" s="735" t="n"/>
      <c r="HE109" s="735" t="n"/>
      <c r="HF109" s="735" t="n"/>
      <c r="HG109" s="735" t="n"/>
      <c r="HH109" s="735" t="n"/>
      <c r="HI109" s="735" t="n"/>
      <c r="HJ109" s="744" t="n"/>
      <c r="HL109" s="743" t="inlineStr">
        <is>
          <t>OTHER INELIG</t>
        </is>
      </c>
      <c r="HM109" s="736">
        <f>SUM(HN109:HU109)</f>
        <v/>
      </c>
      <c r="HN109" s="737">
        <f>+HC109/HB109</f>
        <v/>
      </c>
      <c r="HO109" s="737">
        <f>+HD109/HB109</f>
        <v/>
      </c>
      <c r="HP109" s="737">
        <f>+HE109/HB109</f>
        <v/>
      </c>
      <c r="HQ109" s="737">
        <f>+HF109/HB109</f>
        <v/>
      </c>
      <c r="HR109" s="737">
        <f>+HG109/HB109</f>
        <v/>
      </c>
      <c r="HS109" s="737">
        <f>+HH109/HB109</f>
        <v/>
      </c>
      <c r="HT109" s="737">
        <f>+HI109/HB109</f>
        <v/>
      </c>
      <c r="HU109" s="746">
        <f>+HJ109/HB109</f>
        <v/>
      </c>
      <c r="HW109" s="743" t="inlineStr">
        <is>
          <t>OTHER INELIG</t>
        </is>
      </c>
      <c r="HX109" s="2548">
        <f>+HY109/HY112</f>
        <v/>
      </c>
      <c r="HY109" s="734">
        <f>SUM(IA109:IG109)</f>
        <v/>
      </c>
      <c r="HZ109" s="734" t="n"/>
      <c r="IA109" s="735" t="n"/>
      <c r="IB109" s="735" t="n"/>
      <c r="IC109" s="735" t="n"/>
      <c r="ID109" s="735" t="n"/>
      <c r="IE109" s="735" t="n"/>
      <c r="IF109" s="735" t="n"/>
      <c r="IG109" s="744" t="n"/>
      <c r="II109" s="743" t="inlineStr">
        <is>
          <t>OTHER INELIG</t>
        </is>
      </c>
      <c r="IJ109" s="736">
        <f>SUM(IK109:IR109)</f>
        <v/>
      </c>
      <c r="IK109" s="737">
        <f>+HZ109/HY109</f>
        <v/>
      </c>
      <c r="IL109" s="737">
        <f>+IA109/HY109</f>
        <v/>
      </c>
      <c r="IM109" s="737">
        <f>+IB109/HY109</f>
        <v/>
      </c>
      <c r="IN109" s="737">
        <f>+IC109/HY109</f>
        <v/>
      </c>
      <c r="IO109" s="737">
        <f>+ID109/HY109</f>
        <v/>
      </c>
      <c r="IP109" s="737">
        <f>+IE109/HY109</f>
        <v/>
      </c>
      <c r="IQ109" s="737">
        <f>+IF109/HY109</f>
        <v/>
      </c>
      <c r="IR109" s="746">
        <f>+IG109/HY109</f>
        <v/>
      </c>
      <c r="IT109" s="743" t="inlineStr">
        <is>
          <t>OTHER INELIG</t>
        </is>
      </c>
      <c r="IU109" s="2548">
        <f>+IV109/IV112</f>
        <v/>
      </c>
      <c r="IV109" s="734">
        <f>SUM(IX109:JD109)</f>
        <v/>
      </c>
      <c r="IW109" s="734" t="n"/>
      <c r="IX109" s="735" t="n"/>
      <c r="IY109" s="735" t="n"/>
      <c r="IZ109" s="735" t="n"/>
      <c r="JA109" s="735" t="n"/>
      <c r="JB109" s="735" t="n"/>
      <c r="JC109" s="735" t="n"/>
      <c r="JD109" s="744" t="n"/>
      <c r="JF109" s="743" t="inlineStr">
        <is>
          <t>OTHER INELIG</t>
        </is>
      </c>
      <c r="JG109" s="736">
        <f>SUM(JH109:JO109)</f>
        <v/>
      </c>
      <c r="JH109" s="737">
        <f>+IW109/IV109</f>
        <v/>
      </c>
      <c r="JI109" s="737">
        <f>+IX109/IV109</f>
        <v/>
      </c>
      <c r="JJ109" s="737">
        <f>+IY109/IV109</f>
        <v/>
      </c>
      <c r="JK109" s="737">
        <f>+IZ109/IV109</f>
        <v/>
      </c>
      <c r="JL109" s="737">
        <f>+JA109/IV109</f>
        <v/>
      </c>
      <c r="JM109" s="737">
        <f>+JB109/IV109</f>
        <v/>
      </c>
      <c r="JN109" s="737">
        <f>+JC109/IV109</f>
        <v/>
      </c>
      <c r="JO109" s="746">
        <f>+JD109/IV109</f>
        <v/>
      </c>
      <c r="JQ109" s="743" t="inlineStr">
        <is>
          <t>OTHER INELIG</t>
        </is>
      </c>
      <c r="JR109" s="2548">
        <f>+JS109/JS112</f>
        <v/>
      </c>
      <c r="JS109" s="734">
        <f>SUM(JU109:KA109)</f>
        <v/>
      </c>
      <c r="JT109" s="734" t="n"/>
      <c r="JU109" s="735" t="n"/>
      <c r="JV109" s="735" t="n"/>
      <c r="JW109" s="735" t="n"/>
      <c r="JX109" s="735" t="n"/>
      <c r="JY109" s="735" t="n"/>
      <c r="JZ109" s="735" t="n"/>
      <c r="KA109" s="744" t="n"/>
      <c r="KC109" s="743" t="inlineStr">
        <is>
          <t>OTHER INELIG</t>
        </is>
      </c>
      <c r="KD109" s="736">
        <f>SUM(KE109:KL109)</f>
        <v/>
      </c>
      <c r="KE109" s="737">
        <f>+JT109/JS109</f>
        <v/>
      </c>
      <c r="KF109" s="737">
        <f>+JU109/JS109</f>
        <v/>
      </c>
      <c r="KG109" s="737">
        <f>+JV109/JS109</f>
        <v/>
      </c>
      <c r="KH109" s="737">
        <f>+JW109/JS109</f>
        <v/>
      </c>
      <c r="KI109" s="737">
        <f>+JX109/JS109</f>
        <v/>
      </c>
      <c r="KJ109" s="737">
        <f>+JY109/JS109</f>
        <v/>
      </c>
      <c r="KK109" s="737">
        <f>+JZ109/JS109</f>
        <v/>
      </c>
      <c r="KL109" s="746">
        <f>+KA109/JS109</f>
        <v/>
      </c>
    </row>
    <row r="110" ht="15.5" customHeight="1">
      <c r="A110" s="743" t="inlineStr">
        <is>
          <t>SELF PAY</t>
        </is>
      </c>
      <c r="B110" s="2548">
        <f>+C110/C112</f>
        <v/>
      </c>
      <c r="C110" s="734">
        <f>SUM(D110:K110)</f>
        <v/>
      </c>
      <c r="D110" s="734" t="n"/>
      <c r="E110" s="735" t="n"/>
      <c r="F110" s="735" t="n"/>
      <c r="G110" s="735" t="n"/>
      <c r="H110" s="735" t="n"/>
      <c r="I110" s="735" t="n"/>
      <c r="J110" s="735" t="n"/>
      <c r="K110" s="744" t="n"/>
      <c r="M110" s="743" t="inlineStr">
        <is>
          <t>SELF PAY</t>
        </is>
      </c>
      <c r="N110" s="736">
        <f>SUM(O110:V110)</f>
        <v/>
      </c>
      <c r="O110" s="737">
        <f>+D110/C110</f>
        <v/>
      </c>
      <c r="P110" s="737">
        <f>+E110/C110</f>
        <v/>
      </c>
      <c r="Q110" s="737">
        <f>+F110/C110</f>
        <v/>
      </c>
      <c r="R110" s="737">
        <f>+G110/C110</f>
        <v/>
      </c>
      <c r="S110" s="737">
        <f>+H110/C110</f>
        <v/>
      </c>
      <c r="T110" s="737">
        <f>+I110/C110</f>
        <v/>
      </c>
      <c r="U110" s="737">
        <f>+J110/C110</f>
        <v/>
      </c>
      <c r="V110" s="746">
        <f>+K110/C110</f>
        <v/>
      </c>
      <c r="X110" s="743" t="inlineStr">
        <is>
          <t>SELF PAY</t>
        </is>
      </c>
      <c r="Y110" s="2548">
        <f>+Z110/Z112</f>
        <v/>
      </c>
      <c r="Z110" s="734">
        <f>SUM(AB110:AH110)</f>
        <v/>
      </c>
      <c r="AA110" s="734" t="n"/>
      <c r="AB110" s="735" t="n"/>
      <c r="AC110" s="735" t="n"/>
      <c r="AD110" s="735" t="n"/>
      <c r="AE110" s="735" t="n"/>
      <c r="AF110" s="735" t="n"/>
      <c r="AG110" s="735" t="n"/>
      <c r="AH110" s="744" t="n"/>
      <c r="AJ110" s="743" t="inlineStr">
        <is>
          <t>SELF PAY</t>
        </is>
      </c>
      <c r="AK110" s="736">
        <f>SUM(AL110:AS110)</f>
        <v/>
      </c>
      <c r="AL110" s="737">
        <f>+AA110/Z110</f>
        <v/>
      </c>
      <c r="AM110" s="737">
        <f>+AB110/Z110</f>
        <v/>
      </c>
      <c r="AN110" s="737">
        <f>+AC110/Z110</f>
        <v/>
      </c>
      <c r="AO110" s="737">
        <f>+AD110/Z110</f>
        <v/>
      </c>
      <c r="AP110" s="737">
        <f>+AE110/Z110</f>
        <v/>
      </c>
      <c r="AQ110" s="737">
        <f>+AF110/Z110</f>
        <v/>
      </c>
      <c r="AR110" s="737">
        <f>+AG110/Z110</f>
        <v/>
      </c>
      <c r="AS110" s="746">
        <f>+AH110/Z110</f>
        <v/>
      </c>
      <c r="AU110" s="743" t="inlineStr">
        <is>
          <t>SELF PAY</t>
        </is>
      </c>
      <c r="AV110" s="2548">
        <f>+AW110/AW112</f>
        <v/>
      </c>
      <c r="AW110" s="734">
        <f>SUM(AY110:BE110)</f>
        <v/>
      </c>
      <c r="AX110" s="734" t="n"/>
      <c r="AY110" s="735" t="n"/>
      <c r="AZ110" s="735" t="n"/>
      <c r="BA110" s="735" t="n"/>
      <c r="BB110" s="735" t="n"/>
      <c r="BC110" s="735" t="n"/>
      <c r="BD110" s="735" t="n"/>
      <c r="BE110" s="744" t="n"/>
      <c r="BG110" s="743" t="inlineStr">
        <is>
          <t>SELF PAY</t>
        </is>
      </c>
      <c r="BH110" s="736">
        <f>SUM(BI110:BP110)</f>
        <v/>
      </c>
      <c r="BI110" s="737">
        <f>+AX110/AW110</f>
        <v/>
      </c>
      <c r="BJ110" s="737">
        <f>+AY110/AW110</f>
        <v/>
      </c>
      <c r="BK110" s="737">
        <f>+AZ110/AW110</f>
        <v/>
      </c>
      <c r="BL110" s="737">
        <f>+BA110/AW110</f>
        <v/>
      </c>
      <c r="BM110" s="737">
        <f>+BB110/AW110</f>
        <v/>
      </c>
      <c r="BN110" s="737">
        <f>+BC110/AW110</f>
        <v/>
      </c>
      <c r="BO110" s="737">
        <f>+BD110/AW110</f>
        <v/>
      </c>
      <c r="BP110" s="746">
        <f>+BE110/AW110</f>
        <v/>
      </c>
      <c r="BR110" s="743" t="inlineStr">
        <is>
          <t>SELF PAY</t>
        </is>
      </c>
      <c r="BS110" s="2548">
        <f>+BT110/BT112</f>
        <v/>
      </c>
      <c r="BT110" s="734">
        <f>SUM(BV110:CB110)</f>
        <v/>
      </c>
      <c r="BU110" s="734" t="n"/>
      <c r="BV110" s="735" t="n"/>
      <c r="BW110" s="735" t="n"/>
      <c r="BX110" s="735" t="n"/>
      <c r="BY110" s="735" t="n"/>
      <c r="BZ110" s="735" t="n"/>
      <c r="CA110" s="735" t="n"/>
      <c r="CB110" s="744" t="n"/>
      <c r="CD110" s="743" t="inlineStr">
        <is>
          <t>SELF PAY</t>
        </is>
      </c>
      <c r="CE110" s="736">
        <f>SUM(CF110:CM110)</f>
        <v/>
      </c>
      <c r="CF110" s="737">
        <f>+BU110/BT110</f>
        <v/>
      </c>
      <c r="CG110" s="737">
        <f>+BV110/BT110</f>
        <v/>
      </c>
      <c r="CH110" s="737">
        <f>+BW110/BT110</f>
        <v/>
      </c>
      <c r="CI110" s="737">
        <f>+BX110/BT110</f>
        <v/>
      </c>
      <c r="CJ110" s="737">
        <f>+BY110/BT110</f>
        <v/>
      </c>
      <c r="CK110" s="737">
        <f>+BZ110/BT110</f>
        <v/>
      </c>
      <c r="CL110" s="737">
        <f>+CA110/BT110</f>
        <v/>
      </c>
      <c r="CM110" s="746">
        <f>+CB110/BT110</f>
        <v/>
      </c>
      <c r="CO110" s="743" t="inlineStr">
        <is>
          <t>SELF PAY</t>
        </is>
      </c>
      <c r="CP110" s="2548">
        <f>+CQ110/CQ112</f>
        <v/>
      </c>
      <c r="CQ110" s="734">
        <f>SUM(CS110:CY110)</f>
        <v/>
      </c>
      <c r="CR110" s="734" t="n"/>
      <c r="CS110" s="735" t="n"/>
      <c r="CT110" s="735" t="n"/>
      <c r="CU110" s="735" t="n"/>
      <c r="CV110" s="735" t="n"/>
      <c r="CW110" s="735" t="n"/>
      <c r="CX110" s="735" t="n"/>
      <c r="CY110" s="744" t="n"/>
      <c r="DA110" s="743" t="inlineStr">
        <is>
          <t>SELF PAY</t>
        </is>
      </c>
      <c r="DB110" s="736">
        <f>SUM(DC110:DJ110)</f>
        <v/>
      </c>
      <c r="DC110" s="737">
        <f>+CR110/CQ110</f>
        <v/>
      </c>
      <c r="DD110" s="737">
        <f>+CS110/CQ110</f>
        <v/>
      </c>
      <c r="DE110" s="737">
        <f>+CT110/CQ110</f>
        <v/>
      </c>
      <c r="DF110" s="737">
        <f>+CU110/CQ110</f>
        <v/>
      </c>
      <c r="DG110" s="737">
        <f>+CV110/CQ110</f>
        <v/>
      </c>
      <c r="DH110" s="737">
        <f>+CW110/CQ110</f>
        <v/>
      </c>
      <c r="DI110" s="737">
        <f>+CX110/CQ110</f>
        <v/>
      </c>
      <c r="DJ110" s="746">
        <f>+CY110/CQ110</f>
        <v/>
      </c>
      <c r="DL110" s="743" t="inlineStr">
        <is>
          <t>SELF PAY</t>
        </is>
      </c>
      <c r="DM110" s="2548">
        <f>+DN110/DN112</f>
        <v/>
      </c>
      <c r="DN110" s="734">
        <f>SUM(DP110:DV110)</f>
        <v/>
      </c>
      <c r="DO110" s="734" t="n"/>
      <c r="DP110" s="735" t="n"/>
      <c r="DQ110" s="735" t="n"/>
      <c r="DR110" s="735" t="n"/>
      <c r="DS110" s="735" t="n"/>
      <c r="DT110" s="735" t="n"/>
      <c r="DU110" s="735" t="n"/>
      <c r="DV110" s="744" t="n"/>
      <c r="DX110" s="743" t="inlineStr">
        <is>
          <t>SELF PAY</t>
        </is>
      </c>
      <c r="DY110" s="736">
        <f>SUM(DZ110:EG110)</f>
        <v/>
      </c>
      <c r="DZ110" s="737">
        <f>+DO110/DN110</f>
        <v/>
      </c>
      <c r="EA110" s="737">
        <f>+DP110/DN110</f>
        <v/>
      </c>
      <c r="EB110" s="737">
        <f>+DQ110/DN110</f>
        <v/>
      </c>
      <c r="EC110" s="737">
        <f>+DR110/DN110</f>
        <v/>
      </c>
      <c r="ED110" s="737">
        <f>+DS110/DN110</f>
        <v/>
      </c>
      <c r="EE110" s="737">
        <f>+DT110/DN110</f>
        <v/>
      </c>
      <c r="EF110" s="737">
        <f>+DU110/DN110</f>
        <v/>
      </c>
      <c r="EG110" s="746">
        <f>+DV110/DN110</f>
        <v/>
      </c>
      <c r="EI110" s="743" t="inlineStr">
        <is>
          <t>SELF PAY</t>
        </is>
      </c>
      <c r="EJ110" s="2548">
        <f>+EK110/EK112</f>
        <v/>
      </c>
      <c r="EK110" s="734">
        <f>SUM(EM110:ES110)</f>
        <v/>
      </c>
      <c r="EL110" s="734" t="n"/>
      <c r="EM110" s="735" t="n"/>
      <c r="EN110" s="735" t="n"/>
      <c r="EO110" s="735" t="n"/>
      <c r="EP110" s="735" t="n"/>
      <c r="EQ110" s="735" t="n"/>
      <c r="ER110" s="735" t="n"/>
      <c r="ES110" s="744" t="n"/>
      <c r="EU110" s="743" t="inlineStr">
        <is>
          <t>SELF PAY</t>
        </is>
      </c>
      <c r="EV110" s="736">
        <f>SUM(EW110:FD110)</f>
        <v/>
      </c>
      <c r="EW110" s="737">
        <f>+EL110/EK110</f>
        <v/>
      </c>
      <c r="EX110" s="737">
        <f>+EM110/EK110</f>
        <v/>
      </c>
      <c r="EY110" s="737">
        <f>+EN110/EK110</f>
        <v/>
      </c>
      <c r="EZ110" s="737">
        <f>+EO110/EK110</f>
        <v/>
      </c>
      <c r="FA110" s="737">
        <f>+EP110/EK110</f>
        <v/>
      </c>
      <c r="FB110" s="737">
        <f>+EQ110/EK110</f>
        <v/>
      </c>
      <c r="FC110" s="737">
        <f>+ER110/EK110</f>
        <v/>
      </c>
      <c r="FD110" s="746">
        <f>+ES110/EK110</f>
        <v/>
      </c>
      <c r="FF110" s="743" t="inlineStr">
        <is>
          <t>SELF PAY</t>
        </is>
      </c>
      <c r="FG110" s="2548">
        <f>+FH110/FH112</f>
        <v/>
      </c>
      <c r="FH110" s="734">
        <f>SUM(FJ110:FP110)</f>
        <v/>
      </c>
      <c r="FI110" s="734" t="n"/>
      <c r="FJ110" s="735" t="n"/>
      <c r="FK110" s="735" t="n"/>
      <c r="FL110" s="735" t="n"/>
      <c r="FM110" s="735" t="n"/>
      <c r="FN110" s="735" t="n"/>
      <c r="FO110" s="735" t="n"/>
      <c r="FP110" s="744" t="n"/>
      <c r="FR110" s="743" t="inlineStr">
        <is>
          <t>SELF PAY</t>
        </is>
      </c>
      <c r="FS110" s="736">
        <f>SUM(FT110:GA110)</f>
        <v/>
      </c>
      <c r="FT110" s="737">
        <f>+FI110/FH110</f>
        <v/>
      </c>
      <c r="FU110" s="737">
        <f>+FJ110/FH110</f>
        <v/>
      </c>
      <c r="FV110" s="737">
        <f>+FK110/FH110</f>
        <v/>
      </c>
      <c r="FW110" s="737">
        <f>+FL110/FH110</f>
        <v/>
      </c>
      <c r="FX110" s="737">
        <f>+FM110/FH110</f>
        <v/>
      </c>
      <c r="FY110" s="737">
        <f>+FN110/FH110</f>
        <v/>
      </c>
      <c r="FZ110" s="737">
        <f>+FO110/FH110</f>
        <v/>
      </c>
      <c r="GA110" s="746">
        <f>+FP110/FH110</f>
        <v/>
      </c>
      <c r="GC110" s="743" t="inlineStr">
        <is>
          <t>SELF PAY</t>
        </is>
      </c>
      <c r="GD110" s="2548">
        <f>+GE110/GE112</f>
        <v/>
      </c>
      <c r="GE110" s="734">
        <f>SUM(GG110:GM110)</f>
        <v/>
      </c>
      <c r="GF110" s="734" t="n"/>
      <c r="GG110" s="735" t="n"/>
      <c r="GH110" s="735" t="n"/>
      <c r="GI110" s="735" t="n"/>
      <c r="GJ110" s="735" t="n"/>
      <c r="GK110" s="735" t="n"/>
      <c r="GL110" s="735" t="n"/>
      <c r="GM110" s="744" t="n"/>
      <c r="GO110" s="743" t="inlineStr">
        <is>
          <t>SELF PAY</t>
        </is>
      </c>
      <c r="GP110" s="736">
        <f>SUM(GQ110:GX110)</f>
        <v/>
      </c>
      <c r="GQ110" s="737">
        <f>+GF110/GE110</f>
        <v/>
      </c>
      <c r="GR110" s="737">
        <f>+GG110/GE110</f>
        <v/>
      </c>
      <c r="GS110" s="737">
        <f>+GH110/GE110</f>
        <v/>
      </c>
      <c r="GT110" s="737">
        <f>+GI110/GE110</f>
        <v/>
      </c>
      <c r="GU110" s="737">
        <f>+GJ110/GE110</f>
        <v/>
      </c>
      <c r="GV110" s="737">
        <f>+GK110/GE110</f>
        <v/>
      </c>
      <c r="GW110" s="737">
        <f>+GL110/GE110</f>
        <v/>
      </c>
      <c r="GX110" s="746">
        <f>+GM110/GE110</f>
        <v/>
      </c>
      <c r="GZ110" s="743" t="inlineStr">
        <is>
          <t>SELF PAY</t>
        </is>
      </c>
      <c r="HA110" s="2548">
        <f>+HB110/HB112</f>
        <v/>
      </c>
      <c r="HB110" s="734">
        <f>SUM(HD110:HJ110)</f>
        <v/>
      </c>
      <c r="HC110" s="734" t="n"/>
      <c r="HD110" s="735" t="n"/>
      <c r="HE110" s="735" t="n"/>
      <c r="HF110" s="735" t="n"/>
      <c r="HG110" s="735" t="n"/>
      <c r="HH110" s="735" t="n"/>
      <c r="HI110" s="735" t="n"/>
      <c r="HJ110" s="744" t="n"/>
      <c r="HL110" s="743" t="inlineStr">
        <is>
          <t>SELF PAY</t>
        </is>
      </c>
      <c r="HM110" s="736">
        <f>SUM(HN110:HU110)</f>
        <v/>
      </c>
      <c r="HN110" s="737">
        <f>+HC110/HB110</f>
        <v/>
      </c>
      <c r="HO110" s="737">
        <f>+HD110/HB110</f>
        <v/>
      </c>
      <c r="HP110" s="737">
        <f>+HE110/HB110</f>
        <v/>
      </c>
      <c r="HQ110" s="737">
        <f>+HF110/HB110</f>
        <v/>
      </c>
      <c r="HR110" s="737">
        <f>+HG110/HB110</f>
        <v/>
      </c>
      <c r="HS110" s="737">
        <f>+HH110/HB110</f>
        <v/>
      </c>
      <c r="HT110" s="737">
        <f>+HI110/HB110</f>
        <v/>
      </c>
      <c r="HU110" s="746">
        <f>+HJ110/HB110</f>
        <v/>
      </c>
      <c r="HW110" s="743" t="inlineStr">
        <is>
          <t>SELF PAY</t>
        </is>
      </c>
      <c r="HX110" s="2548">
        <f>+HY110/HY112</f>
        <v/>
      </c>
      <c r="HY110" s="734">
        <f>SUM(IA110:IG110)</f>
        <v/>
      </c>
      <c r="HZ110" s="734" t="n"/>
      <c r="IA110" s="735" t="n"/>
      <c r="IB110" s="735" t="n"/>
      <c r="IC110" s="735" t="n"/>
      <c r="ID110" s="735" t="n"/>
      <c r="IE110" s="735" t="n"/>
      <c r="IF110" s="735" t="n"/>
      <c r="IG110" s="744" t="n"/>
      <c r="II110" s="743" t="inlineStr">
        <is>
          <t>SELF PAY</t>
        </is>
      </c>
      <c r="IJ110" s="736">
        <f>SUM(IK110:IR110)</f>
        <v/>
      </c>
      <c r="IK110" s="737">
        <f>+HZ110/HY110</f>
        <v/>
      </c>
      <c r="IL110" s="737">
        <f>+IA110/HY110</f>
        <v/>
      </c>
      <c r="IM110" s="737">
        <f>+IB110/HY110</f>
        <v/>
      </c>
      <c r="IN110" s="737">
        <f>+IC110/HY110</f>
        <v/>
      </c>
      <c r="IO110" s="737">
        <f>+ID110/HY110</f>
        <v/>
      </c>
      <c r="IP110" s="737">
        <f>+IE110/HY110</f>
        <v/>
      </c>
      <c r="IQ110" s="737">
        <f>+IF110/HY110</f>
        <v/>
      </c>
      <c r="IR110" s="746">
        <f>+IG110/HY110</f>
        <v/>
      </c>
      <c r="IT110" s="743" t="inlineStr">
        <is>
          <t>SELF PAY</t>
        </is>
      </c>
      <c r="IU110" s="2548">
        <f>+IV110/IV112</f>
        <v/>
      </c>
      <c r="IV110" s="734">
        <f>SUM(IX110:JD110)</f>
        <v/>
      </c>
      <c r="IW110" s="734" t="n"/>
      <c r="IX110" s="735" t="n"/>
      <c r="IY110" s="735" t="n"/>
      <c r="IZ110" s="735" t="n"/>
      <c r="JA110" s="735" t="n"/>
      <c r="JB110" s="735" t="n"/>
      <c r="JC110" s="735" t="n"/>
      <c r="JD110" s="744" t="n"/>
      <c r="JF110" s="743" t="inlineStr">
        <is>
          <t>SELF PAY</t>
        </is>
      </c>
      <c r="JG110" s="736">
        <f>SUM(JH110:JO110)</f>
        <v/>
      </c>
      <c r="JH110" s="737">
        <f>+IW110/IV110</f>
        <v/>
      </c>
      <c r="JI110" s="737">
        <f>+IX110/IV110</f>
        <v/>
      </c>
      <c r="JJ110" s="737">
        <f>+IY110/IV110</f>
        <v/>
      </c>
      <c r="JK110" s="737">
        <f>+IZ110/IV110</f>
        <v/>
      </c>
      <c r="JL110" s="737">
        <f>+JA110/IV110</f>
        <v/>
      </c>
      <c r="JM110" s="737">
        <f>+JB110/IV110</f>
        <v/>
      </c>
      <c r="JN110" s="737">
        <f>+JC110/IV110</f>
        <v/>
      </c>
      <c r="JO110" s="746">
        <f>+JD110/IV110</f>
        <v/>
      </c>
      <c r="JQ110" s="743" t="inlineStr">
        <is>
          <t>SELF PAY</t>
        </is>
      </c>
      <c r="JR110" s="2548">
        <f>+JS110/JS112</f>
        <v/>
      </c>
      <c r="JS110" s="734">
        <f>SUM(JU110:KA110)</f>
        <v/>
      </c>
      <c r="JT110" s="734" t="n"/>
      <c r="JU110" s="735" t="n"/>
      <c r="JV110" s="735" t="n"/>
      <c r="JW110" s="735" t="n"/>
      <c r="JX110" s="735" t="n"/>
      <c r="JY110" s="735" t="n"/>
      <c r="JZ110" s="735" t="n"/>
      <c r="KA110" s="744" t="n"/>
      <c r="KC110" s="743" t="inlineStr">
        <is>
          <t>SELF PAY</t>
        </is>
      </c>
      <c r="KD110" s="736">
        <f>SUM(KE110:KL110)</f>
        <v/>
      </c>
      <c r="KE110" s="737">
        <f>+JT110/JS110</f>
        <v/>
      </c>
      <c r="KF110" s="737">
        <f>+JU110/JS110</f>
        <v/>
      </c>
      <c r="KG110" s="737">
        <f>+JV110/JS110</f>
        <v/>
      </c>
      <c r="KH110" s="737">
        <f>+JW110/JS110</f>
        <v/>
      </c>
      <c r="KI110" s="737">
        <f>+JX110/JS110</f>
        <v/>
      </c>
      <c r="KJ110" s="737">
        <f>+JY110/JS110</f>
        <v/>
      </c>
      <c r="KK110" s="737">
        <f>+JZ110/JS110</f>
        <v/>
      </c>
      <c r="KL110" s="746">
        <f>+KA110/JS110</f>
        <v/>
      </c>
    </row>
    <row r="111" ht="15.5" customHeight="1">
      <c r="A111" s="743" t="inlineStr">
        <is>
          <t>WORKERS COMP</t>
        </is>
      </c>
      <c r="B111" s="2548">
        <f>+C111/C112</f>
        <v/>
      </c>
      <c r="C111" s="734">
        <f>SUM(D111:K111)</f>
        <v/>
      </c>
      <c r="D111" s="734" t="n"/>
      <c r="E111" s="735" t="n"/>
      <c r="F111" s="735" t="n"/>
      <c r="G111" s="735" t="n"/>
      <c r="H111" s="735" t="n"/>
      <c r="I111" s="735" t="n"/>
      <c r="J111" s="735" t="n"/>
      <c r="K111" s="744" t="n"/>
      <c r="M111" s="743" t="inlineStr">
        <is>
          <t>WORKERS COMP</t>
        </is>
      </c>
      <c r="N111" s="736">
        <f>SUM(O111:V111)</f>
        <v/>
      </c>
      <c r="O111" s="737">
        <f>+D111/C111</f>
        <v/>
      </c>
      <c r="P111" s="737">
        <f>+E111/C111</f>
        <v/>
      </c>
      <c r="Q111" s="737">
        <f>+F111/C111</f>
        <v/>
      </c>
      <c r="R111" s="737">
        <f>+G111/C111</f>
        <v/>
      </c>
      <c r="S111" s="737">
        <f>+H111/C111</f>
        <v/>
      </c>
      <c r="T111" s="737">
        <f>+I111/C111</f>
        <v/>
      </c>
      <c r="U111" s="737">
        <f>+J111/C111</f>
        <v/>
      </c>
      <c r="V111" s="746">
        <f>+K111/C111</f>
        <v/>
      </c>
      <c r="X111" s="743" t="inlineStr">
        <is>
          <t>WORKERS COMP</t>
        </is>
      </c>
      <c r="Y111" s="2548">
        <f>+Z111/Z112</f>
        <v/>
      </c>
      <c r="Z111" s="734">
        <f>SUM(AB111:AH111)</f>
        <v/>
      </c>
      <c r="AA111" s="734" t="n"/>
      <c r="AB111" s="735" t="n"/>
      <c r="AC111" s="735" t="n"/>
      <c r="AD111" s="735" t="n"/>
      <c r="AE111" s="735" t="n"/>
      <c r="AF111" s="735" t="n"/>
      <c r="AG111" s="735" t="n"/>
      <c r="AH111" s="744" t="n"/>
      <c r="AJ111" s="743" t="inlineStr">
        <is>
          <t>WORKERS COMP</t>
        </is>
      </c>
      <c r="AK111" s="736">
        <f>SUM(AL111:AS111)</f>
        <v/>
      </c>
      <c r="AL111" s="737">
        <f>+AA111/Z111</f>
        <v/>
      </c>
      <c r="AM111" s="737">
        <f>+AB111/Z111</f>
        <v/>
      </c>
      <c r="AN111" s="737">
        <f>+AC111/Z111</f>
        <v/>
      </c>
      <c r="AO111" s="737">
        <f>+AD111/Z111</f>
        <v/>
      </c>
      <c r="AP111" s="737">
        <f>+AE111/Z111</f>
        <v/>
      </c>
      <c r="AQ111" s="737">
        <f>+AF111/Z111</f>
        <v/>
      </c>
      <c r="AR111" s="737">
        <f>+AG111/Z111</f>
        <v/>
      </c>
      <c r="AS111" s="746">
        <f>+AH111/Z111</f>
        <v/>
      </c>
      <c r="AU111" s="743" t="inlineStr">
        <is>
          <t>WORKERS COMP</t>
        </is>
      </c>
      <c r="AV111" s="2548">
        <f>+AW111/AW112</f>
        <v/>
      </c>
      <c r="AW111" s="734">
        <f>SUM(AY111:BE111)</f>
        <v/>
      </c>
      <c r="AX111" s="734" t="n"/>
      <c r="AY111" s="735" t="n"/>
      <c r="AZ111" s="735" t="n"/>
      <c r="BA111" s="735" t="n"/>
      <c r="BB111" s="735" t="n"/>
      <c r="BC111" s="735" t="n"/>
      <c r="BD111" s="735" t="n"/>
      <c r="BE111" s="744" t="n"/>
      <c r="BG111" s="743" t="inlineStr">
        <is>
          <t>WORKERS COMP</t>
        </is>
      </c>
      <c r="BH111" s="736">
        <f>SUM(BI111:BP111)</f>
        <v/>
      </c>
      <c r="BI111" s="737">
        <f>+AX111/AW111</f>
        <v/>
      </c>
      <c r="BJ111" s="737">
        <f>+AY111/AW111</f>
        <v/>
      </c>
      <c r="BK111" s="737">
        <f>+AZ111/AW111</f>
        <v/>
      </c>
      <c r="BL111" s="737">
        <f>+BA111/AW111</f>
        <v/>
      </c>
      <c r="BM111" s="737">
        <f>+BB111/AW111</f>
        <v/>
      </c>
      <c r="BN111" s="737">
        <f>+BC111/AW111</f>
        <v/>
      </c>
      <c r="BO111" s="737">
        <f>+BD111/AW111</f>
        <v/>
      </c>
      <c r="BP111" s="746">
        <f>+BE111/AW111</f>
        <v/>
      </c>
      <c r="BR111" s="743" t="inlineStr">
        <is>
          <t>WORKERS COMP</t>
        </is>
      </c>
      <c r="BS111" s="2548">
        <f>+BT111/BT112</f>
        <v/>
      </c>
      <c r="BT111" s="734">
        <f>SUM(BV111:CB111)</f>
        <v/>
      </c>
      <c r="BU111" s="734" t="n"/>
      <c r="BV111" s="735" t="n"/>
      <c r="BW111" s="735" t="n"/>
      <c r="BX111" s="735" t="n"/>
      <c r="BY111" s="735" t="n"/>
      <c r="BZ111" s="735" t="n"/>
      <c r="CA111" s="735" t="n"/>
      <c r="CB111" s="744" t="n"/>
      <c r="CD111" s="743" t="inlineStr">
        <is>
          <t>WORKERS COMP</t>
        </is>
      </c>
      <c r="CE111" s="736">
        <f>SUM(CF111:CM111)</f>
        <v/>
      </c>
      <c r="CF111" s="737">
        <f>+BU111/BT111</f>
        <v/>
      </c>
      <c r="CG111" s="737">
        <f>+BV111/BT111</f>
        <v/>
      </c>
      <c r="CH111" s="737">
        <f>+BW111/BT111</f>
        <v/>
      </c>
      <c r="CI111" s="737">
        <f>+BX111/BT111</f>
        <v/>
      </c>
      <c r="CJ111" s="737">
        <f>+BY111/BT111</f>
        <v/>
      </c>
      <c r="CK111" s="737">
        <f>+BZ111/BT111</f>
        <v/>
      </c>
      <c r="CL111" s="737">
        <f>+CA111/BT111</f>
        <v/>
      </c>
      <c r="CM111" s="746">
        <f>+CB111/BT111</f>
        <v/>
      </c>
      <c r="CO111" s="743" t="inlineStr">
        <is>
          <t>WORKERS COMP</t>
        </is>
      </c>
      <c r="CP111" s="2548">
        <f>+CQ111/CQ112</f>
        <v/>
      </c>
      <c r="CQ111" s="734">
        <f>SUM(CS111:CY111)</f>
        <v/>
      </c>
      <c r="CR111" s="734" t="n"/>
      <c r="CS111" s="735" t="n"/>
      <c r="CT111" s="735" t="n"/>
      <c r="CU111" s="735" t="n"/>
      <c r="CV111" s="735" t="n"/>
      <c r="CW111" s="735" t="n"/>
      <c r="CX111" s="735" t="n"/>
      <c r="CY111" s="744" t="n"/>
      <c r="DA111" s="743" t="inlineStr">
        <is>
          <t>WORKERS COMP</t>
        </is>
      </c>
      <c r="DB111" s="736">
        <f>SUM(DC111:DJ111)</f>
        <v/>
      </c>
      <c r="DC111" s="737">
        <f>+CR111/CQ111</f>
        <v/>
      </c>
      <c r="DD111" s="737">
        <f>+CS111/CQ111</f>
        <v/>
      </c>
      <c r="DE111" s="737">
        <f>+CT111/CQ111</f>
        <v/>
      </c>
      <c r="DF111" s="737">
        <f>+CU111/CQ111</f>
        <v/>
      </c>
      <c r="DG111" s="737">
        <f>+CV111/CQ111</f>
        <v/>
      </c>
      <c r="DH111" s="737">
        <f>+CW111/CQ111</f>
        <v/>
      </c>
      <c r="DI111" s="737">
        <f>+CX111/CQ111</f>
        <v/>
      </c>
      <c r="DJ111" s="746">
        <f>+CY111/CQ111</f>
        <v/>
      </c>
      <c r="DL111" s="743" t="inlineStr">
        <is>
          <t>WORKERS COMP</t>
        </is>
      </c>
      <c r="DM111" s="2548">
        <f>+DN111/DN112</f>
        <v/>
      </c>
      <c r="DN111" s="734">
        <f>SUM(DP111:DV111)</f>
        <v/>
      </c>
      <c r="DO111" s="734" t="n"/>
      <c r="DP111" s="735" t="n"/>
      <c r="DQ111" s="735" t="n"/>
      <c r="DR111" s="735" t="n"/>
      <c r="DS111" s="735" t="n"/>
      <c r="DT111" s="735" t="n"/>
      <c r="DU111" s="735" t="n"/>
      <c r="DV111" s="744" t="n"/>
      <c r="DX111" s="743" t="inlineStr">
        <is>
          <t>WORKERS COMP</t>
        </is>
      </c>
      <c r="DY111" s="736">
        <f>SUM(DZ111:EG111)</f>
        <v/>
      </c>
      <c r="DZ111" s="737">
        <f>+DO111/DN111</f>
        <v/>
      </c>
      <c r="EA111" s="737">
        <f>+DP111/DN111</f>
        <v/>
      </c>
      <c r="EB111" s="737">
        <f>+DQ111/DN111</f>
        <v/>
      </c>
      <c r="EC111" s="737">
        <f>+DR111/DN111</f>
        <v/>
      </c>
      <c r="ED111" s="737">
        <f>+DS111/DN111</f>
        <v/>
      </c>
      <c r="EE111" s="737">
        <f>+DT111/DN111</f>
        <v/>
      </c>
      <c r="EF111" s="737">
        <f>+DU111/DN111</f>
        <v/>
      </c>
      <c r="EG111" s="746">
        <f>+DV111/DN111</f>
        <v/>
      </c>
      <c r="EI111" s="743" t="inlineStr">
        <is>
          <t>WORKERS COMP</t>
        </is>
      </c>
      <c r="EJ111" s="2548">
        <f>+EK111/EK112</f>
        <v/>
      </c>
      <c r="EK111" s="734">
        <f>SUM(EM111:ES111)</f>
        <v/>
      </c>
      <c r="EL111" s="734" t="n"/>
      <c r="EM111" s="735" t="n"/>
      <c r="EN111" s="735" t="n"/>
      <c r="EO111" s="735" t="n"/>
      <c r="EP111" s="735" t="n"/>
      <c r="EQ111" s="735" t="n"/>
      <c r="ER111" s="735" t="n"/>
      <c r="ES111" s="744" t="n"/>
      <c r="EU111" s="743" t="inlineStr">
        <is>
          <t>WORKERS COMP</t>
        </is>
      </c>
      <c r="EV111" s="736">
        <f>SUM(EW111:FD111)</f>
        <v/>
      </c>
      <c r="EW111" s="737">
        <f>+EL111/EK111</f>
        <v/>
      </c>
      <c r="EX111" s="737">
        <f>+EM111/EK111</f>
        <v/>
      </c>
      <c r="EY111" s="737">
        <f>+EN111/EK111</f>
        <v/>
      </c>
      <c r="EZ111" s="737">
        <f>+EO111/EK111</f>
        <v/>
      </c>
      <c r="FA111" s="737">
        <f>+EP111/EK111</f>
        <v/>
      </c>
      <c r="FB111" s="737">
        <f>+EQ111/EK111</f>
        <v/>
      </c>
      <c r="FC111" s="737">
        <f>+ER111/EK111</f>
        <v/>
      </c>
      <c r="FD111" s="746">
        <f>+ES111/EK111</f>
        <v/>
      </c>
      <c r="FF111" s="743" t="inlineStr">
        <is>
          <t>WORKERS COMP</t>
        </is>
      </c>
      <c r="FG111" s="2548">
        <f>+FH111/FH112</f>
        <v/>
      </c>
      <c r="FH111" s="734">
        <f>SUM(FJ111:FP111)</f>
        <v/>
      </c>
      <c r="FI111" s="734" t="n"/>
      <c r="FJ111" s="735" t="n"/>
      <c r="FK111" s="735" t="n"/>
      <c r="FL111" s="735" t="n"/>
      <c r="FM111" s="735" t="n"/>
      <c r="FN111" s="735" t="n"/>
      <c r="FO111" s="735" t="n"/>
      <c r="FP111" s="744" t="n"/>
      <c r="FR111" s="743" t="inlineStr">
        <is>
          <t>WORKERS COMP</t>
        </is>
      </c>
      <c r="FS111" s="736">
        <f>SUM(FT111:GA111)</f>
        <v/>
      </c>
      <c r="FT111" s="737">
        <f>+FI111/FH111</f>
        <v/>
      </c>
      <c r="FU111" s="737">
        <f>+FJ111/FH111</f>
        <v/>
      </c>
      <c r="FV111" s="737">
        <f>+FK111/FH111</f>
        <v/>
      </c>
      <c r="FW111" s="737">
        <f>+FL111/FH111</f>
        <v/>
      </c>
      <c r="FX111" s="737">
        <f>+FM111/FH111</f>
        <v/>
      </c>
      <c r="FY111" s="737">
        <f>+FN111/FH111</f>
        <v/>
      </c>
      <c r="FZ111" s="737">
        <f>+FO111/FH111</f>
        <v/>
      </c>
      <c r="GA111" s="746">
        <f>+FP111/FH111</f>
        <v/>
      </c>
      <c r="GC111" s="743" t="inlineStr">
        <is>
          <t>WORKERS COMP</t>
        </is>
      </c>
      <c r="GD111" s="2548">
        <f>+GE111/GE112</f>
        <v/>
      </c>
      <c r="GE111" s="734">
        <f>SUM(GG111:GM111)</f>
        <v/>
      </c>
      <c r="GF111" s="734" t="n"/>
      <c r="GG111" s="735" t="n"/>
      <c r="GH111" s="735" t="n"/>
      <c r="GI111" s="735" t="n"/>
      <c r="GJ111" s="735" t="n"/>
      <c r="GK111" s="735" t="n"/>
      <c r="GL111" s="735" t="n"/>
      <c r="GM111" s="744" t="n"/>
      <c r="GO111" s="743" t="inlineStr">
        <is>
          <t>WORKERS COMP</t>
        </is>
      </c>
      <c r="GP111" s="736">
        <f>SUM(GQ111:GX111)</f>
        <v/>
      </c>
      <c r="GQ111" s="737">
        <f>+GF111/GE111</f>
        <v/>
      </c>
      <c r="GR111" s="737">
        <f>+GG111/GE111</f>
        <v/>
      </c>
      <c r="GS111" s="737">
        <f>+GH111/GE111</f>
        <v/>
      </c>
      <c r="GT111" s="737">
        <f>+GI111/GE111</f>
        <v/>
      </c>
      <c r="GU111" s="737">
        <f>+GJ111/GE111</f>
        <v/>
      </c>
      <c r="GV111" s="737">
        <f>+GK111/GE111</f>
        <v/>
      </c>
      <c r="GW111" s="737">
        <f>+GL111/GE111</f>
        <v/>
      </c>
      <c r="GX111" s="746">
        <f>+GM111/GE111</f>
        <v/>
      </c>
      <c r="GZ111" s="743" t="inlineStr">
        <is>
          <t>WORKERS COMP</t>
        </is>
      </c>
      <c r="HA111" s="2548">
        <f>+HB111/HB112</f>
        <v/>
      </c>
      <c r="HB111" s="734">
        <f>SUM(HD111:HJ111)</f>
        <v/>
      </c>
      <c r="HC111" s="734" t="n"/>
      <c r="HD111" s="735" t="n"/>
      <c r="HE111" s="735" t="n"/>
      <c r="HF111" s="735" t="n"/>
      <c r="HG111" s="735" t="n"/>
      <c r="HH111" s="735" t="n"/>
      <c r="HI111" s="735" t="n"/>
      <c r="HJ111" s="744" t="n"/>
      <c r="HL111" s="743" t="inlineStr">
        <is>
          <t>WORKERS COMP</t>
        </is>
      </c>
      <c r="HM111" s="736">
        <f>SUM(HN111:HU111)</f>
        <v/>
      </c>
      <c r="HN111" s="737">
        <f>+HC111/HB111</f>
        <v/>
      </c>
      <c r="HO111" s="737">
        <f>+HD111/HB111</f>
        <v/>
      </c>
      <c r="HP111" s="737">
        <f>+HE111/HB111</f>
        <v/>
      </c>
      <c r="HQ111" s="737">
        <f>+HF111/HB111</f>
        <v/>
      </c>
      <c r="HR111" s="737">
        <f>+HG111/HB111</f>
        <v/>
      </c>
      <c r="HS111" s="737">
        <f>+HH111/HB111</f>
        <v/>
      </c>
      <c r="HT111" s="737">
        <f>+HI111/HB111</f>
        <v/>
      </c>
      <c r="HU111" s="746">
        <f>+HJ111/HB111</f>
        <v/>
      </c>
      <c r="HW111" s="743" t="inlineStr">
        <is>
          <t>WORKERS COMP</t>
        </is>
      </c>
      <c r="HX111" s="2548">
        <f>+HY111/HY112</f>
        <v/>
      </c>
      <c r="HY111" s="734">
        <f>SUM(IA111:IG111)</f>
        <v/>
      </c>
      <c r="HZ111" s="734" t="n"/>
      <c r="IA111" s="735" t="n"/>
      <c r="IB111" s="735" t="n"/>
      <c r="IC111" s="735" t="n"/>
      <c r="ID111" s="735" t="n"/>
      <c r="IE111" s="735" t="n"/>
      <c r="IF111" s="735" t="n"/>
      <c r="IG111" s="744" t="n"/>
      <c r="II111" s="743" t="inlineStr">
        <is>
          <t>WORKERS COMP</t>
        </is>
      </c>
      <c r="IJ111" s="736">
        <f>SUM(IK111:IR111)</f>
        <v/>
      </c>
      <c r="IK111" s="737">
        <f>+HZ111/HY111</f>
        <v/>
      </c>
      <c r="IL111" s="737">
        <f>+IA111/HY111</f>
        <v/>
      </c>
      <c r="IM111" s="737">
        <f>+IB111/HY111</f>
        <v/>
      </c>
      <c r="IN111" s="737">
        <f>+IC111/HY111</f>
        <v/>
      </c>
      <c r="IO111" s="737">
        <f>+ID111/HY111</f>
        <v/>
      </c>
      <c r="IP111" s="737">
        <f>+IE111/HY111</f>
        <v/>
      </c>
      <c r="IQ111" s="737">
        <f>+IF111/HY111</f>
        <v/>
      </c>
      <c r="IR111" s="746">
        <f>+IG111/HY111</f>
        <v/>
      </c>
      <c r="IT111" s="743" t="inlineStr">
        <is>
          <t>WORKERS COMP</t>
        </is>
      </c>
      <c r="IU111" s="2548">
        <f>+IV111/IV112</f>
        <v/>
      </c>
      <c r="IV111" s="734">
        <f>SUM(IX111:JD111)</f>
        <v/>
      </c>
      <c r="IW111" s="734" t="n"/>
      <c r="IX111" s="735" t="n"/>
      <c r="IY111" s="735" t="n"/>
      <c r="IZ111" s="735" t="n"/>
      <c r="JA111" s="735" t="n"/>
      <c r="JB111" s="735" t="n"/>
      <c r="JC111" s="735" t="n"/>
      <c r="JD111" s="744" t="n"/>
      <c r="JF111" s="743" t="inlineStr">
        <is>
          <t>WORKERS COMP</t>
        </is>
      </c>
      <c r="JG111" s="736">
        <f>SUM(JH111:JO111)</f>
        <v/>
      </c>
      <c r="JH111" s="737">
        <f>+IW111/IV111</f>
        <v/>
      </c>
      <c r="JI111" s="737">
        <f>+IX111/IV111</f>
        <v/>
      </c>
      <c r="JJ111" s="737">
        <f>+IY111/IV111</f>
        <v/>
      </c>
      <c r="JK111" s="737">
        <f>+IZ111/IV111</f>
        <v/>
      </c>
      <c r="JL111" s="737">
        <f>+JA111/IV111</f>
        <v/>
      </c>
      <c r="JM111" s="737">
        <f>+JB111/IV111</f>
        <v/>
      </c>
      <c r="JN111" s="737">
        <f>+JC111/IV111</f>
        <v/>
      </c>
      <c r="JO111" s="746">
        <f>+JD111/IV111</f>
        <v/>
      </c>
      <c r="JQ111" s="743" t="inlineStr">
        <is>
          <t>WORKERS COMP</t>
        </is>
      </c>
      <c r="JR111" s="2548">
        <f>+JS111/JS112</f>
        <v/>
      </c>
      <c r="JS111" s="734">
        <f>SUM(JU111:KA111)</f>
        <v/>
      </c>
      <c r="JT111" s="734" t="n"/>
      <c r="JU111" s="735" t="n"/>
      <c r="JV111" s="735" t="n"/>
      <c r="JW111" s="735" t="n"/>
      <c r="JX111" s="735" t="n"/>
      <c r="JY111" s="735" t="n"/>
      <c r="JZ111" s="735" t="n"/>
      <c r="KA111" s="744" t="n"/>
      <c r="KC111" s="743" t="inlineStr">
        <is>
          <t>WORKERS COMP</t>
        </is>
      </c>
      <c r="KD111" s="736">
        <f>SUM(KE111:KL111)</f>
        <v/>
      </c>
      <c r="KE111" s="737">
        <f>+JT111/JS111</f>
        <v/>
      </c>
      <c r="KF111" s="737">
        <f>+JU111/JS111</f>
        <v/>
      </c>
      <c r="KG111" s="737">
        <f>+JV111/JS111</f>
        <v/>
      </c>
      <c r="KH111" s="737">
        <f>+JW111/JS111</f>
        <v/>
      </c>
      <c r="KI111" s="737">
        <f>+JX111/JS111</f>
        <v/>
      </c>
      <c r="KJ111" s="737">
        <f>+JY111/JS111</f>
        <v/>
      </c>
      <c r="KK111" s="737">
        <f>+JZ111/JS111</f>
        <v/>
      </c>
      <c r="KL111" s="746">
        <f>+KA111/JS111</f>
        <v/>
      </c>
    </row>
    <row r="112" ht="15.5" customHeight="1" thickBot="1">
      <c r="A112" s="1446">
        <f>X112</f>
        <v/>
      </c>
      <c r="B112" s="2549">
        <f>SUM(B93:B111)</f>
        <v/>
      </c>
      <c r="C112" s="1448">
        <f>SUM(C93:C111)</f>
        <v/>
      </c>
      <c r="D112" s="1448">
        <f>SUM(D93:D111)</f>
        <v/>
      </c>
      <c r="E112" s="1448">
        <f>SUM(E93:E111)</f>
        <v/>
      </c>
      <c r="F112" s="1448">
        <f>SUM(F93:F111)</f>
        <v/>
      </c>
      <c r="G112" s="1448">
        <f>SUM(G93:G111)</f>
        <v/>
      </c>
      <c r="H112" s="1448">
        <f>SUM(H93:H111)</f>
        <v/>
      </c>
      <c r="I112" s="1448">
        <f>SUM(I93:I111)</f>
        <v/>
      </c>
      <c r="J112" s="1448">
        <f>SUM(J93:J111)</f>
        <v/>
      </c>
      <c r="K112" s="1449">
        <f>SUM(K93:K111)</f>
        <v/>
      </c>
      <c r="M112" s="1446">
        <f>A112</f>
        <v/>
      </c>
      <c r="N112" s="1450">
        <f>SUM(O112:V112)</f>
        <v/>
      </c>
      <c r="O112" s="1450">
        <f>+D112/C112</f>
        <v/>
      </c>
      <c r="P112" s="1451">
        <f>+E112/C112</f>
        <v/>
      </c>
      <c r="Q112" s="1451">
        <f>+F112/C112</f>
        <v/>
      </c>
      <c r="R112" s="1451">
        <f>+G112/C112</f>
        <v/>
      </c>
      <c r="S112" s="1451">
        <f>+H112/C112</f>
        <v/>
      </c>
      <c r="T112" s="1451">
        <f>+I112/C112</f>
        <v/>
      </c>
      <c r="U112" s="1451">
        <f>+J112/C112</f>
        <v/>
      </c>
      <c r="V112" s="1452">
        <f>+K112/C112</f>
        <v/>
      </c>
      <c r="X112" s="1446" t="inlineStr">
        <is>
          <t>TOTAL</t>
        </is>
      </c>
      <c r="Y112" s="2549">
        <f>SUM(Y93:Y111)</f>
        <v/>
      </c>
      <c r="Z112" s="1448">
        <f>SUM(Z93:Z111)</f>
        <v/>
      </c>
      <c r="AA112" s="1448">
        <f>SUM(AA93:AA111)</f>
        <v/>
      </c>
      <c r="AB112" s="1448">
        <f>SUM(AB93:AB111)</f>
        <v/>
      </c>
      <c r="AC112" s="1448">
        <f>SUM(AC93:AC111)</f>
        <v/>
      </c>
      <c r="AD112" s="1448">
        <f>SUM(AD93:AD111)</f>
        <v/>
      </c>
      <c r="AE112" s="1448">
        <f>SUM(AE93:AE111)</f>
        <v/>
      </c>
      <c r="AF112" s="1448">
        <f>SUM(AF93:AF111)</f>
        <v/>
      </c>
      <c r="AG112" s="1448">
        <f>SUM(AG93:AG111)</f>
        <v/>
      </c>
      <c r="AH112" s="1449">
        <f>SUM(AH93:AH111)</f>
        <v/>
      </c>
      <c r="AJ112" s="1446">
        <f>X112</f>
        <v/>
      </c>
      <c r="AK112" s="1450">
        <f>SUM(AL112:AS112)</f>
        <v/>
      </c>
      <c r="AL112" s="1450">
        <f>+AA112/Z112</f>
        <v/>
      </c>
      <c r="AM112" s="1451">
        <f>+AB112/Z112</f>
        <v/>
      </c>
      <c r="AN112" s="1451">
        <f>+AC112/Z112</f>
        <v/>
      </c>
      <c r="AO112" s="1451">
        <f>+AD112/Z112</f>
        <v/>
      </c>
      <c r="AP112" s="1451">
        <f>+AE112/Z112</f>
        <v/>
      </c>
      <c r="AQ112" s="1451">
        <f>+AF112/Z112</f>
        <v/>
      </c>
      <c r="AR112" s="1451">
        <f>+AG112/Z112</f>
        <v/>
      </c>
      <c r="AS112" s="1452">
        <f>+AH112/Z112</f>
        <v/>
      </c>
      <c r="AU112" s="1446" t="inlineStr">
        <is>
          <t>TOTAL</t>
        </is>
      </c>
      <c r="AV112" s="2549">
        <f>SUM(AV93:AV111)</f>
        <v/>
      </c>
      <c r="AW112" s="1448">
        <f>SUM(AW93:AW111)</f>
        <v/>
      </c>
      <c r="AX112" s="1448">
        <f>SUM(AX93:AX111)</f>
        <v/>
      </c>
      <c r="AY112" s="1448">
        <f>SUM(AY93:AY111)</f>
        <v/>
      </c>
      <c r="AZ112" s="1448">
        <f>SUM(AZ93:AZ111)</f>
        <v/>
      </c>
      <c r="BA112" s="1448">
        <f>SUM(BA93:BA111)</f>
        <v/>
      </c>
      <c r="BB112" s="1448">
        <f>SUM(BB93:BB111)</f>
        <v/>
      </c>
      <c r="BC112" s="1448">
        <f>SUM(BC93:BC111)</f>
        <v/>
      </c>
      <c r="BD112" s="1448">
        <f>SUM(BD93:BD111)</f>
        <v/>
      </c>
      <c r="BE112" s="1449">
        <f>SUM(BE93:BE111)</f>
        <v/>
      </c>
      <c r="BG112" s="1446">
        <f>AU112</f>
        <v/>
      </c>
      <c r="BH112" s="1450">
        <f>SUM(BI112:BP112)</f>
        <v/>
      </c>
      <c r="BI112" s="1450">
        <f>+AX112/AW112</f>
        <v/>
      </c>
      <c r="BJ112" s="1451">
        <f>+AY112/AW112</f>
        <v/>
      </c>
      <c r="BK112" s="1451">
        <f>+AZ112/AW112</f>
        <v/>
      </c>
      <c r="BL112" s="1451">
        <f>+BA112/AW112</f>
        <v/>
      </c>
      <c r="BM112" s="1451">
        <f>+BB112/AW112</f>
        <v/>
      </c>
      <c r="BN112" s="1451">
        <f>+BC112/AW112</f>
        <v/>
      </c>
      <c r="BO112" s="1451">
        <f>+BD112/AW112</f>
        <v/>
      </c>
      <c r="BP112" s="1452">
        <f>+BE112/AW112</f>
        <v/>
      </c>
      <c r="BR112" s="1446" t="inlineStr">
        <is>
          <t>TOTAL</t>
        </is>
      </c>
      <c r="BS112" s="2549">
        <f>SUM(BS93:BS111)</f>
        <v/>
      </c>
      <c r="BT112" s="1448">
        <f>SUM(BT93:BT111)</f>
        <v/>
      </c>
      <c r="BU112" s="1448">
        <f>SUM(BU93:BU111)</f>
        <v/>
      </c>
      <c r="BV112" s="1448">
        <f>SUM(BV93:BV111)</f>
        <v/>
      </c>
      <c r="BW112" s="1448">
        <f>SUM(BW93:BW111)</f>
        <v/>
      </c>
      <c r="BX112" s="1448">
        <f>SUM(BX93:BX111)</f>
        <v/>
      </c>
      <c r="BY112" s="1448">
        <f>SUM(BY93:BY111)</f>
        <v/>
      </c>
      <c r="BZ112" s="1448">
        <f>SUM(BZ93:BZ111)</f>
        <v/>
      </c>
      <c r="CA112" s="1448">
        <f>SUM(CA93:CA111)</f>
        <v/>
      </c>
      <c r="CB112" s="1449">
        <f>SUM(CB93:CB111)</f>
        <v/>
      </c>
      <c r="CD112" s="1446">
        <f>BR112</f>
        <v/>
      </c>
      <c r="CE112" s="1450">
        <f>SUM(CF112:CM112)</f>
        <v/>
      </c>
      <c r="CF112" s="1450">
        <f>+BU112/BT112</f>
        <v/>
      </c>
      <c r="CG112" s="1451">
        <f>+BV112/BT112</f>
        <v/>
      </c>
      <c r="CH112" s="1451">
        <f>+BW112/BT112</f>
        <v/>
      </c>
      <c r="CI112" s="1451">
        <f>+BX112/BT112</f>
        <v/>
      </c>
      <c r="CJ112" s="1451">
        <f>+BY112/BT112</f>
        <v/>
      </c>
      <c r="CK112" s="1451">
        <f>+BZ112/BT112</f>
        <v/>
      </c>
      <c r="CL112" s="1451">
        <f>+CA112/BT112</f>
        <v/>
      </c>
      <c r="CM112" s="1452">
        <f>+CB112/BT112</f>
        <v/>
      </c>
      <c r="CO112" s="1446" t="inlineStr">
        <is>
          <t>TOTAL</t>
        </is>
      </c>
      <c r="CP112" s="2549">
        <f>SUM(CP93:CP111)</f>
        <v/>
      </c>
      <c r="CQ112" s="1448">
        <f>SUM(CQ93:CQ111)</f>
        <v/>
      </c>
      <c r="CR112" s="1448">
        <f>SUM(CR93:CR111)</f>
        <v/>
      </c>
      <c r="CS112" s="1448">
        <f>SUM(CS93:CS111)</f>
        <v/>
      </c>
      <c r="CT112" s="1448">
        <f>SUM(CT93:CT111)</f>
        <v/>
      </c>
      <c r="CU112" s="1448">
        <f>SUM(CU93:CU111)</f>
        <v/>
      </c>
      <c r="CV112" s="1448">
        <f>SUM(CV93:CV111)</f>
        <v/>
      </c>
      <c r="CW112" s="1448">
        <f>SUM(CW93:CW111)</f>
        <v/>
      </c>
      <c r="CX112" s="1448">
        <f>SUM(CX93:CX111)</f>
        <v/>
      </c>
      <c r="CY112" s="1449">
        <f>SUM(CY93:CY111)</f>
        <v/>
      </c>
      <c r="DA112" s="1446">
        <f>CO112</f>
        <v/>
      </c>
      <c r="DB112" s="1450">
        <f>SUM(DC112:DJ112)</f>
        <v/>
      </c>
      <c r="DC112" s="1450">
        <f>+CR112/CQ112</f>
        <v/>
      </c>
      <c r="DD112" s="1451">
        <f>+CS112/CQ112</f>
        <v/>
      </c>
      <c r="DE112" s="1451">
        <f>+CT112/CQ112</f>
        <v/>
      </c>
      <c r="DF112" s="1451">
        <f>+CU112/CQ112</f>
        <v/>
      </c>
      <c r="DG112" s="1451">
        <f>+CV112/CQ112</f>
        <v/>
      </c>
      <c r="DH112" s="1451">
        <f>+CW112/CQ112</f>
        <v/>
      </c>
      <c r="DI112" s="1451">
        <f>+CX112/CQ112</f>
        <v/>
      </c>
      <c r="DJ112" s="1452">
        <f>+CY112/CQ112</f>
        <v/>
      </c>
      <c r="DL112" s="1446" t="inlineStr">
        <is>
          <t>TOTAL</t>
        </is>
      </c>
      <c r="DM112" s="2549">
        <f>SUM(DM93:DM111)</f>
        <v/>
      </c>
      <c r="DN112" s="1448">
        <f>SUM(DN93:DN111)</f>
        <v/>
      </c>
      <c r="DO112" s="1448">
        <f>SUM(DO93:DO111)</f>
        <v/>
      </c>
      <c r="DP112" s="1448">
        <f>SUM(DP93:DP111)</f>
        <v/>
      </c>
      <c r="DQ112" s="1448">
        <f>SUM(DQ93:DQ111)</f>
        <v/>
      </c>
      <c r="DR112" s="1448">
        <f>SUM(DR93:DR111)</f>
        <v/>
      </c>
      <c r="DS112" s="1448">
        <f>SUM(DS93:DS111)</f>
        <v/>
      </c>
      <c r="DT112" s="1448">
        <f>SUM(DT93:DT111)</f>
        <v/>
      </c>
      <c r="DU112" s="1448">
        <f>SUM(DU93:DU111)</f>
        <v/>
      </c>
      <c r="DV112" s="1449">
        <f>SUM(DV93:DV111)</f>
        <v/>
      </c>
      <c r="DX112" s="1446">
        <f>DL112</f>
        <v/>
      </c>
      <c r="DY112" s="1450">
        <f>SUM(DZ112:EG112)</f>
        <v/>
      </c>
      <c r="DZ112" s="1450">
        <f>+DO112/DN112</f>
        <v/>
      </c>
      <c r="EA112" s="1451">
        <f>+DP112/DN112</f>
        <v/>
      </c>
      <c r="EB112" s="1451">
        <f>+DQ112/DN112</f>
        <v/>
      </c>
      <c r="EC112" s="1451">
        <f>+DR112/DN112</f>
        <v/>
      </c>
      <c r="ED112" s="1451">
        <f>+DS112/DN112</f>
        <v/>
      </c>
      <c r="EE112" s="1451">
        <f>+DT112/DN112</f>
        <v/>
      </c>
      <c r="EF112" s="1451">
        <f>+DU112/DN112</f>
        <v/>
      </c>
      <c r="EG112" s="1452">
        <f>+DV112/DN112</f>
        <v/>
      </c>
      <c r="EI112" s="1446" t="inlineStr">
        <is>
          <t>TOTAL</t>
        </is>
      </c>
      <c r="EJ112" s="2549">
        <f>SUM(EJ93:EJ111)</f>
        <v/>
      </c>
      <c r="EK112" s="1448">
        <f>SUM(EK93:EK111)</f>
        <v/>
      </c>
      <c r="EL112" s="1448">
        <f>SUM(EL93:EL111)</f>
        <v/>
      </c>
      <c r="EM112" s="1448">
        <f>SUM(EM93:EM111)</f>
        <v/>
      </c>
      <c r="EN112" s="1448">
        <f>SUM(EN93:EN111)</f>
        <v/>
      </c>
      <c r="EO112" s="1448">
        <f>SUM(EO93:EO111)</f>
        <v/>
      </c>
      <c r="EP112" s="1448">
        <f>SUM(EP93:EP111)</f>
        <v/>
      </c>
      <c r="EQ112" s="1448">
        <f>SUM(EQ93:EQ111)</f>
        <v/>
      </c>
      <c r="ER112" s="1448">
        <f>SUM(ER93:ER111)</f>
        <v/>
      </c>
      <c r="ES112" s="1449">
        <f>SUM(ES93:ES111)</f>
        <v/>
      </c>
      <c r="EU112" s="1446">
        <f>EI112</f>
        <v/>
      </c>
      <c r="EV112" s="1450">
        <f>SUM(EW112:FD112)</f>
        <v/>
      </c>
      <c r="EW112" s="1450">
        <f>+EL112/EK112</f>
        <v/>
      </c>
      <c r="EX112" s="1451">
        <f>+EM112/EK112</f>
        <v/>
      </c>
      <c r="EY112" s="1451">
        <f>+EN112/EK112</f>
        <v/>
      </c>
      <c r="EZ112" s="1451">
        <f>+EO112/EK112</f>
        <v/>
      </c>
      <c r="FA112" s="1451">
        <f>+EP112/EK112</f>
        <v/>
      </c>
      <c r="FB112" s="1451">
        <f>+EQ112/EK112</f>
        <v/>
      </c>
      <c r="FC112" s="1451">
        <f>+ER112/EK112</f>
        <v/>
      </c>
      <c r="FD112" s="1452">
        <f>+ES112/EK112</f>
        <v/>
      </c>
      <c r="FF112" s="1446" t="inlineStr">
        <is>
          <t>TOTAL</t>
        </is>
      </c>
      <c r="FG112" s="2549">
        <f>SUM(FG93:FG111)</f>
        <v/>
      </c>
      <c r="FH112" s="1448">
        <f>SUM(FH93:FH111)</f>
        <v/>
      </c>
      <c r="FI112" s="1448">
        <f>SUM(FI93:FI111)</f>
        <v/>
      </c>
      <c r="FJ112" s="1448">
        <f>SUM(FJ93:FJ111)</f>
        <v/>
      </c>
      <c r="FK112" s="1448">
        <f>SUM(FK93:FK111)</f>
        <v/>
      </c>
      <c r="FL112" s="1448">
        <f>SUM(FL93:FL111)</f>
        <v/>
      </c>
      <c r="FM112" s="1448">
        <f>SUM(FM93:FM111)</f>
        <v/>
      </c>
      <c r="FN112" s="1448">
        <f>SUM(FN93:FN111)</f>
        <v/>
      </c>
      <c r="FO112" s="1448">
        <f>SUM(FO93:FO111)</f>
        <v/>
      </c>
      <c r="FP112" s="1449">
        <f>SUM(FP93:FP111)</f>
        <v/>
      </c>
      <c r="FR112" s="1446">
        <f>FF112</f>
        <v/>
      </c>
      <c r="FS112" s="1450">
        <f>SUM(FT112:GA112)</f>
        <v/>
      </c>
      <c r="FT112" s="1450">
        <f>+FI112/FH112</f>
        <v/>
      </c>
      <c r="FU112" s="1451">
        <f>+FJ112/FH112</f>
        <v/>
      </c>
      <c r="FV112" s="1451">
        <f>+FK112/FH112</f>
        <v/>
      </c>
      <c r="FW112" s="1451">
        <f>+FL112/FH112</f>
        <v/>
      </c>
      <c r="FX112" s="1451">
        <f>+FM112/FH112</f>
        <v/>
      </c>
      <c r="FY112" s="1451">
        <f>+FN112/FH112</f>
        <v/>
      </c>
      <c r="FZ112" s="1451">
        <f>+FO112/FH112</f>
        <v/>
      </c>
      <c r="GA112" s="1452">
        <f>+FP112/FH112</f>
        <v/>
      </c>
      <c r="GC112" s="1446" t="inlineStr">
        <is>
          <t>TOTAL</t>
        </is>
      </c>
      <c r="GD112" s="2549">
        <f>SUM(GD93:GD111)</f>
        <v/>
      </c>
      <c r="GE112" s="1448">
        <f>SUM(GE93:GE111)</f>
        <v/>
      </c>
      <c r="GF112" s="1448">
        <f>SUM(GF93:GF111)</f>
        <v/>
      </c>
      <c r="GG112" s="1448">
        <f>SUM(GG93:GG111)</f>
        <v/>
      </c>
      <c r="GH112" s="1448">
        <f>SUM(GH93:GH111)</f>
        <v/>
      </c>
      <c r="GI112" s="1448">
        <f>SUM(GI93:GI111)</f>
        <v/>
      </c>
      <c r="GJ112" s="1448">
        <f>SUM(GJ93:GJ111)</f>
        <v/>
      </c>
      <c r="GK112" s="1448">
        <f>SUM(GK93:GK111)</f>
        <v/>
      </c>
      <c r="GL112" s="1448">
        <f>SUM(GL93:GL111)</f>
        <v/>
      </c>
      <c r="GM112" s="1449">
        <f>SUM(GM93:GM111)</f>
        <v/>
      </c>
      <c r="GO112" s="1446">
        <f>GC112</f>
        <v/>
      </c>
      <c r="GP112" s="1450">
        <f>SUM(GQ112:GX112)</f>
        <v/>
      </c>
      <c r="GQ112" s="1450">
        <f>+GF112/GE112</f>
        <v/>
      </c>
      <c r="GR112" s="1451">
        <f>+GG112/GE112</f>
        <v/>
      </c>
      <c r="GS112" s="1451">
        <f>+GH112/GE112</f>
        <v/>
      </c>
      <c r="GT112" s="1451">
        <f>+GI112/GE112</f>
        <v/>
      </c>
      <c r="GU112" s="1451">
        <f>+GJ112/GE112</f>
        <v/>
      </c>
      <c r="GV112" s="1451">
        <f>+GK112/GE112</f>
        <v/>
      </c>
      <c r="GW112" s="1451">
        <f>+GL112/GE112</f>
        <v/>
      </c>
      <c r="GX112" s="1452">
        <f>+GM112/GE112</f>
        <v/>
      </c>
      <c r="GZ112" s="1446" t="inlineStr">
        <is>
          <t>TOTAL</t>
        </is>
      </c>
      <c r="HA112" s="2549">
        <f>SUM(HA93:HA111)</f>
        <v/>
      </c>
      <c r="HB112" s="1448">
        <f>SUM(HB93:HB111)</f>
        <v/>
      </c>
      <c r="HC112" s="1448">
        <f>SUM(HC93:HC111)</f>
        <v/>
      </c>
      <c r="HD112" s="1448">
        <f>SUM(HD93:HD111)</f>
        <v/>
      </c>
      <c r="HE112" s="1448">
        <f>SUM(HE93:HE111)</f>
        <v/>
      </c>
      <c r="HF112" s="1448">
        <f>SUM(HF93:HF111)</f>
        <v/>
      </c>
      <c r="HG112" s="1448">
        <f>SUM(HG93:HG111)</f>
        <v/>
      </c>
      <c r="HH112" s="1448">
        <f>SUM(HH93:HH111)</f>
        <v/>
      </c>
      <c r="HI112" s="1448">
        <f>SUM(HI93:HI111)</f>
        <v/>
      </c>
      <c r="HJ112" s="1449">
        <f>SUM(HJ93:HJ111)</f>
        <v/>
      </c>
      <c r="HL112" s="1446">
        <f>GZ112</f>
        <v/>
      </c>
      <c r="HM112" s="1450">
        <f>SUM(HN112:HU112)</f>
        <v/>
      </c>
      <c r="HN112" s="1450">
        <f>+HC112/HB112</f>
        <v/>
      </c>
      <c r="HO112" s="1451">
        <f>+HD112/HB112</f>
        <v/>
      </c>
      <c r="HP112" s="1451">
        <f>+HE112/HB112</f>
        <v/>
      </c>
      <c r="HQ112" s="1451">
        <f>+HF112/HB112</f>
        <v/>
      </c>
      <c r="HR112" s="1451">
        <f>+HG112/HB112</f>
        <v/>
      </c>
      <c r="HS112" s="1451">
        <f>+HH112/HB112</f>
        <v/>
      </c>
      <c r="HT112" s="1451">
        <f>+HI112/HB112</f>
        <v/>
      </c>
      <c r="HU112" s="1452">
        <f>+HJ112/HB112</f>
        <v/>
      </c>
      <c r="HW112" s="1446" t="inlineStr">
        <is>
          <t>TOTAL</t>
        </is>
      </c>
      <c r="HX112" s="2549">
        <f>SUM(HX93:HX111)</f>
        <v/>
      </c>
      <c r="HY112" s="1448">
        <f>SUM(HY93:HY111)</f>
        <v/>
      </c>
      <c r="HZ112" s="1448">
        <f>SUM(HZ93:HZ111)</f>
        <v/>
      </c>
      <c r="IA112" s="1448">
        <f>SUM(IA93:IA111)</f>
        <v/>
      </c>
      <c r="IB112" s="1448">
        <f>SUM(IB93:IB111)</f>
        <v/>
      </c>
      <c r="IC112" s="1448">
        <f>SUM(IC93:IC111)</f>
        <v/>
      </c>
      <c r="ID112" s="1448">
        <f>SUM(ID93:ID111)</f>
        <v/>
      </c>
      <c r="IE112" s="1448">
        <f>SUM(IE93:IE111)</f>
        <v/>
      </c>
      <c r="IF112" s="1448">
        <f>SUM(IF93:IF111)</f>
        <v/>
      </c>
      <c r="IG112" s="1449">
        <f>SUM(IG93:IG111)</f>
        <v/>
      </c>
      <c r="II112" s="1446">
        <f>HW112</f>
        <v/>
      </c>
      <c r="IJ112" s="1450">
        <f>SUM(IK112:IR112)</f>
        <v/>
      </c>
      <c r="IK112" s="1450">
        <f>+HZ112/HY112</f>
        <v/>
      </c>
      <c r="IL112" s="1451">
        <f>+IA112/HY112</f>
        <v/>
      </c>
      <c r="IM112" s="1451">
        <f>+IB112/HY112</f>
        <v/>
      </c>
      <c r="IN112" s="1451">
        <f>+IC112/HY112</f>
        <v/>
      </c>
      <c r="IO112" s="1451">
        <f>+ID112/HY112</f>
        <v/>
      </c>
      <c r="IP112" s="1451">
        <f>+IE112/HY112</f>
        <v/>
      </c>
      <c r="IQ112" s="1451">
        <f>+IF112/HY112</f>
        <v/>
      </c>
      <c r="IR112" s="1452">
        <f>+IG112/HY112</f>
        <v/>
      </c>
      <c r="IT112" s="1446" t="inlineStr">
        <is>
          <t>TOTAL</t>
        </is>
      </c>
      <c r="IU112" s="2549">
        <f>SUM(IU93:IU111)</f>
        <v/>
      </c>
      <c r="IV112" s="1448">
        <f>SUM(IV93:IV111)</f>
        <v/>
      </c>
      <c r="IW112" s="1448">
        <f>SUM(IW93:IW111)</f>
        <v/>
      </c>
      <c r="IX112" s="1448">
        <f>SUM(IX93:IX111)</f>
        <v/>
      </c>
      <c r="IY112" s="1448">
        <f>SUM(IY93:IY111)</f>
        <v/>
      </c>
      <c r="IZ112" s="1448">
        <f>SUM(IZ93:IZ111)</f>
        <v/>
      </c>
      <c r="JA112" s="1448">
        <f>SUM(JA93:JA111)</f>
        <v/>
      </c>
      <c r="JB112" s="1448">
        <f>SUM(JB93:JB111)</f>
        <v/>
      </c>
      <c r="JC112" s="1448">
        <f>SUM(JC93:JC111)</f>
        <v/>
      </c>
      <c r="JD112" s="1449">
        <f>SUM(JD93:JD111)</f>
        <v/>
      </c>
      <c r="JF112" s="1446">
        <f>IT112</f>
        <v/>
      </c>
      <c r="JG112" s="1450">
        <f>SUM(JH112:JO112)</f>
        <v/>
      </c>
      <c r="JH112" s="1450">
        <f>+IW112/IV112</f>
        <v/>
      </c>
      <c r="JI112" s="1451">
        <f>+IX112/IV112</f>
        <v/>
      </c>
      <c r="JJ112" s="1451">
        <f>+IY112/IV112</f>
        <v/>
      </c>
      <c r="JK112" s="1451">
        <f>+IZ112/IV112</f>
        <v/>
      </c>
      <c r="JL112" s="1451">
        <f>+JA112/IV112</f>
        <v/>
      </c>
      <c r="JM112" s="1451">
        <f>+JB112/IV112</f>
        <v/>
      </c>
      <c r="JN112" s="1451">
        <f>+JC112/IV112</f>
        <v/>
      </c>
      <c r="JO112" s="1452">
        <f>+JD112/IV112</f>
        <v/>
      </c>
      <c r="JQ112" s="1446" t="inlineStr">
        <is>
          <t>TOTAL</t>
        </is>
      </c>
      <c r="JR112" s="2549">
        <f>SUM(JR93:JR111)</f>
        <v/>
      </c>
      <c r="JS112" s="1448">
        <f>SUM(JS93:JS111)</f>
        <v/>
      </c>
      <c r="JT112" s="1448">
        <f>SUM(JT93:JT111)</f>
        <v/>
      </c>
      <c r="JU112" s="1448">
        <f>SUM(JU93:JU111)</f>
        <v/>
      </c>
      <c r="JV112" s="1448">
        <f>SUM(JV93:JV111)</f>
        <v/>
      </c>
      <c r="JW112" s="1448">
        <f>SUM(JW93:JW111)</f>
        <v/>
      </c>
      <c r="JX112" s="1448">
        <f>SUM(JX93:JX111)</f>
        <v/>
      </c>
      <c r="JY112" s="1448">
        <f>SUM(JY93:JY111)</f>
        <v/>
      </c>
      <c r="JZ112" s="1448">
        <f>SUM(JZ93:JZ111)</f>
        <v/>
      </c>
      <c r="KA112" s="1449">
        <f>SUM(KA93:KA111)</f>
        <v/>
      </c>
      <c r="KC112" s="1446">
        <f>JQ112</f>
        <v/>
      </c>
      <c r="KD112" s="1450">
        <f>SUM(KE112:KL112)</f>
        <v/>
      </c>
      <c r="KE112" s="1450">
        <f>+JT112/JS112</f>
        <v/>
      </c>
      <c r="KF112" s="1451">
        <f>+JU112/JS112</f>
        <v/>
      </c>
      <c r="KG112" s="1451">
        <f>+JV112/JS112</f>
        <v/>
      </c>
      <c r="KH112" s="1451">
        <f>+JW112/JS112</f>
        <v/>
      </c>
      <c r="KI112" s="1451">
        <f>+JX112/JS112</f>
        <v/>
      </c>
      <c r="KJ112" s="1451">
        <f>+JY112/JS112</f>
        <v/>
      </c>
      <c r="KK112" s="1451">
        <f>+JZ112/JS112</f>
        <v/>
      </c>
      <c r="KL112" s="1452">
        <f>+KA112/JS112</f>
        <v/>
      </c>
    </row>
    <row r="113">
      <c r="P113" s="2550" t="n"/>
      <c r="Q113" s="2550" t="n"/>
      <c r="R113" s="2550" t="n"/>
      <c r="S113" s="2550" t="n"/>
      <c r="T113" s="2550" t="n"/>
      <c r="U113" s="2550" t="n"/>
      <c r="V113" s="2550" t="n"/>
      <c r="AM113" s="2550" t="n"/>
      <c r="AN113" s="2550" t="n"/>
      <c r="AO113" s="2550" t="n"/>
      <c r="AP113" s="2550" t="n"/>
      <c r="AQ113" s="2550" t="n"/>
      <c r="AR113" s="2550" t="n"/>
      <c r="AS113" s="2550" t="n"/>
    </row>
    <row r="114" ht="16" customHeight="1" thickBot="1">
      <c r="A114" s="1093" t="inlineStr">
        <is>
          <t>Comments:</t>
        </is>
      </c>
      <c r="P114" s="2550" t="n"/>
      <c r="Q114" s="2550" t="n"/>
      <c r="R114" s="2550" t="n"/>
      <c r="S114" s="2550" t="n"/>
      <c r="T114" s="2550" t="n"/>
      <c r="U114" s="2550" t="n"/>
      <c r="V114" s="2550" t="n"/>
      <c r="AM114" s="2550" t="n"/>
      <c r="AN114" s="2550" t="n"/>
      <c r="AO114" s="2550" t="n"/>
      <c r="AP114" s="2550" t="n"/>
      <c r="AQ114" s="2550" t="n"/>
      <c r="AR114" s="2550" t="n"/>
      <c r="AS114" s="2550" t="n"/>
    </row>
    <row r="115">
      <c r="A115" s="2551" t="inlineStr">
        <is>
          <t xml:space="preserve">Input month-end date in cell A6.  If only one aging, either enter in facility 1 or over-write formulas in CONSOLIDATED FC AGING BUCKETS ONLY - sums and % calcs will work either way.  Hide rows that have no dollars.  Worksheet is set up for 12 facilities, but only Consolidated is included in print range.  Specify in cell A3 if aged by invoice/bill date or service date.  (Replace these comments with client specific commentary)  </t>
        </is>
      </c>
      <c r="B115" s="1123" t="n"/>
      <c r="C115" s="1123" t="n"/>
      <c r="D115" s="1123" t="n"/>
      <c r="E115" s="1123" t="n"/>
      <c r="F115" s="1123" t="n"/>
      <c r="G115" s="1123" t="n"/>
      <c r="H115" s="1123" t="n"/>
      <c r="I115" s="1123" t="n"/>
      <c r="J115" s="1123" t="n"/>
      <c r="K115" s="1146" t="n"/>
      <c r="P115" s="2550" t="n"/>
      <c r="Q115" s="2550" t="n"/>
      <c r="R115" s="2550" t="n"/>
      <c r="S115" s="2550" t="n"/>
      <c r="T115" s="2550" t="n"/>
      <c r="U115" s="2550" t="n"/>
      <c r="V115" s="2550" t="n"/>
      <c r="AM115" s="2550" t="n"/>
      <c r="AN115" s="2550" t="n"/>
      <c r="AO115" s="2550" t="n"/>
      <c r="AP115" s="2550" t="n"/>
      <c r="AQ115" s="2550" t="n"/>
      <c r="AR115" s="2550" t="n"/>
      <c r="AS115" s="2550" t="n"/>
    </row>
    <row r="116">
      <c r="A116" s="2385" t="n"/>
      <c r="K116" s="834" t="n"/>
      <c r="P116" s="2550" t="n"/>
      <c r="Q116" s="2550" t="n"/>
      <c r="R116" s="2550" t="n"/>
      <c r="S116" s="2550" t="n"/>
      <c r="T116" s="2550" t="n"/>
      <c r="U116" s="2550" t="n"/>
      <c r="V116" s="2550" t="n"/>
      <c r="AM116" s="2550" t="n"/>
      <c r="AN116" s="2550" t="n"/>
      <c r="AO116" s="2550" t="n"/>
      <c r="AP116" s="2550" t="n"/>
      <c r="AQ116" s="2550" t="n"/>
      <c r="AR116" s="2550" t="n"/>
      <c r="AS116" s="2550" t="n"/>
    </row>
    <row r="117">
      <c r="A117" s="2385" t="n"/>
      <c r="K117" s="834" t="n"/>
      <c r="P117" s="2550" t="n"/>
      <c r="Q117" s="2550" t="n"/>
      <c r="R117" s="2550" t="n"/>
      <c r="S117" s="2550" t="n"/>
      <c r="T117" s="2550" t="n"/>
      <c r="U117" s="2550" t="n"/>
      <c r="V117" s="2550" t="n"/>
      <c r="AM117" s="2550" t="n"/>
      <c r="AN117" s="2550" t="n"/>
      <c r="AO117" s="2550" t="n"/>
      <c r="AP117" s="2550" t="n"/>
      <c r="AQ117" s="2550" t="n"/>
      <c r="AR117" s="2550" t="n"/>
      <c r="AS117" s="2550" t="n"/>
    </row>
    <row r="118" ht="16" customHeight="1" thickBot="1">
      <c r="A118" s="835" t="n"/>
      <c r="B118" s="836" t="n"/>
      <c r="C118" s="836" t="n"/>
      <c r="D118" s="836" t="n"/>
      <c r="E118" s="836" t="n"/>
      <c r="F118" s="836" t="n"/>
      <c r="G118" s="836" t="n"/>
      <c r="H118" s="836" t="n"/>
      <c r="I118" s="836" t="n"/>
      <c r="J118" s="836" t="n"/>
      <c r="K118" s="837" t="n"/>
      <c r="P118" s="2550" t="n"/>
      <c r="Q118" s="2550" t="n"/>
      <c r="R118" s="2550" t="n"/>
      <c r="S118" s="2550" t="n"/>
      <c r="T118" s="2550" t="n"/>
      <c r="U118" s="2550" t="n"/>
      <c r="V118" s="2550" t="n"/>
      <c r="AM118" s="2550" t="n"/>
      <c r="AN118" s="2550" t="n"/>
      <c r="AO118" s="2550" t="n"/>
      <c r="AP118" s="2550" t="n"/>
      <c r="AQ118" s="2550" t="n"/>
      <c r="AR118" s="2550" t="n"/>
      <c r="AS118" s="2550" t="n"/>
    </row>
    <row r="119">
      <c r="P119" s="2550" t="n"/>
      <c r="Q119" s="2550" t="n"/>
      <c r="R119" s="2550" t="n"/>
      <c r="S119" s="2550" t="n"/>
      <c r="T119" s="2550" t="n"/>
      <c r="U119" s="2550" t="n"/>
      <c r="V119" s="2550" t="n"/>
      <c r="AM119" s="2550" t="n"/>
      <c r="AN119" s="2550" t="n"/>
      <c r="AO119" s="2550" t="n"/>
      <c r="AP119" s="2550" t="n"/>
      <c r="AQ119" s="2550" t="n"/>
      <c r="AR119" s="2550" t="n"/>
      <c r="AS119" s="2550" t="n"/>
    </row>
  </sheetData>
  <mergeCells count="2">
    <mergeCell ref="F1:V4"/>
    <mergeCell ref="A115:K118"/>
  </mergeCells>
  <hyperlinks>
    <hyperlink ref="AB1" location="'X2  Index'!A1" display="Return to index"/>
  </hyperlinks>
  <printOptions horizontalCentered="1"/>
  <pageMargins left="0.2" right="0.2" top="0.5" bottom="0.5" header="0.3" footer="0.3"/>
  <pageSetup orientation="portrait" scale="52" fitToHeight="2" fitToWidth="2"/>
  <headerFooter>
    <oddHeader>&amp;RPerformed by West Fork Advisory Services, LLC&amp;LPerformed for Enter Lender</oddHeader>
    <oddFooter>&amp;L&amp;F&amp;CRestricted and Confidential&amp;R&amp;A</oddFooter>
    <evenHeader/>
    <evenFooter/>
    <firstHeader/>
    <firstFooter/>
  </headerFooter>
  <rowBreaks count="1" manualBreakCount="1">
    <brk id="49" min="0" max="19" man="1"/>
  </rowBreaks>
</worksheet>
</file>

<file path=xl/worksheets/sheet15.xml><?xml version="1.0" encoding="utf-8"?>
<worksheet xmlns="http://schemas.openxmlformats.org/spreadsheetml/2006/main">
  <sheetPr codeName="Sheet14">
    <tabColor rgb="FFFFFF00"/>
    <outlinePr summaryBelow="1" summaryRight="1"/>
    <pageSetUpPr/>
  </sheetPr>
  <dimension ref="A1:EL407"/>
  <sheetViews>
    <sheetView showGridLines="0" tabSelected="1" zoomScale="150" zoomScaleNormal="70" workbookViewId="0">
      <selection activeCell="B20" sqref="B20"/>
    </sheetView>
  </sheetViews>
  <sheetFormatPr baseColWidth="10" defaultColWidth="9.33203125" defaultRowHeight="15"/>
  <cols>
    <col width="18.33203125" customWidth="1" style="504" min="1" max="1"/>
    <col width="12.6640625" bestFit="1" customWidth="1" style="504" min="2" max="2"/>
    <col width="12.6640625" customWidth="1" style="504" min="3" max="3"/>
    <col width="11.6640625" customWidth="1" style="504" min="4" max="10"/>
    <col width="2.5" customWidth="1" style="504" min="11" max="11"/>
    <col width="17" bestFit="1" customWidth="1" style="504" min="12" max="12"/>
    <col width="11.6640625" bestFit="1" customWidth="1" style="504" min="13" max="13"/>
    <col width="11.6640625" customWidth="1" style="504" min="14" max="14"/>
    <col width="11.6640625" bestFit="1" customWidth="1" style="504" min="15" max="17"/>
    <col width="10.6640625" bestFit="1" customWidth="1" style="504" min="18" max="19"/>
    <col width="10.6640625" customWidth="1" style="504" min="20" max="20"/>
    <col width="11.6640625" bestFit="1" customWidth="1" style="504" min="21" max="21"/>
    <col width="9.33203125" customWidth="1" style="504" min="22" max="22"/>
    <col width="17" bestFit="1" customWidth="1" style="504" min="23" max="23"/>
    <col width="11.6640625" bestFit="1" customWidth="1" style="504" min="24" max="24"/>
    <col width="11.6640625" customWidth="1" style="504" min="25" max="25"/>
    <col width="10.6640625" bestFit="1" customWidth="1" style="504" min="26" max="30"/>
    <col width="10.6640625" customWidth="1" style="504" min="31" max="31"/>
    <col width="11.6640625" bestFit="1" customWidth="1" style="504" min="32" max="32"/>
    <col width="9.33203125" customWidth="1" style="504" min="33" max="33"/>
    <col width="17.5" customWidth="1" style="504" min="34" max="34"/>
    <col width="10.6640625" bestFit="1" customWidth="1" style="504" min="35" max="35"/>
    <col width="10.6640625" customWidth="1" style="504" min="36" max="36"/>
    <col width="10.6640625" bestFit="1" customWidth="1" style="504" min="37" max="37"/>
    <col width="9.33203125" bestFit="1" customWidth="1" style="504" min="38" max="40"/>
    <col width="9.6640625" bestFit="1" customWidth="1" style="504" min="41" max="41"/>
    <col width="9.6640625" customWidth="1" style="504" min="42" max="42"/>
    <col width="10.6640625" bestFit="1" customWidth="1" style="504" min="43" max="43"/>
    <col width="9.33203125" customWidth="1" style="504" min="44" max="44"/>
    <col width="17.5" customWidth="1" style="504" min="45" max="45"/>
    <col width="10.6640625" bestFit="1" customWidth="1" style="504" min="46" max="46"/>
    <col width="10.6640625" customWidth="1" style="504" min="47" max="47"/>
    <col width="10.6640625" bestFit="1" customWidth="1" style="504" min="48" max="48"/>
    <col width="9.33203125" bestFit="1" customWidth="1" style="504" min="49" max="51"/>
    <col width="9.6640625" bestFit="1" customWidth="1" style="504" min="52" max="52"/>
    <col width="9.6640625" customWidth="1" style="504" min="53" max="53"/>
    <col width="10.6640625" bestFit="1" customWidth="1" style="504" min="54" max="54"/>
    <col width="9.33203125" customWidth="1" style="504" min="55" max="55"/>
    <col width="17.5" customWidth="1" style="504" min="56" max="56"/>
    <col width="10.6640625" bestFit="1" customWidth="1" style="504" min="57" max="57"/>
    <col width="10.6640625" customWidth="1" style="504" min="58" max="58"/>
    <col width="10.6640625" bestFit="1" customWidth="1" style="504" min="59" max="59"/>
    <col width="9.33203125" bestFit="1" customWidth="1" style="504" min="60" max="62"/>
    <col width="9.6640625" bestFit="1" customWidth="1" style="504" min="63" max="63"/>
    <col width="9.6640625" customWidth="1" style="504" min="64" max="64"/>
    <col width="10.6640625" bestFit="1" customWidth="1" style="504" min="65" max="65"/>
    <col width="9.33203125" customWidth="1" style="504" min="66" max="66"/>
    <col width="17.5" customWidth="1" style="504" min="67" max="67"/>
    <col width="10.6640625" bestFit="1" customWidth="1" style="504" min="68" max="68"/>
    <col width="10.6640625" customWidth="1" style="504" min="69" max="69"/>
    <col width="10.6640625" bestFit="1" customWidth="1" style="504" min="70" max="70"/>
    <col width="9.33203125" bestFit="1" customWidth="1" style="504" min="71" max="73"/>
    <col width="9.6640625" bestFit="1" customWidth="1" style="504" min="74" max="74"/>
    <col width="9.6640625" customWidth="1" style="504" min="75" max="75"/>
    <col width="10.6640625" bestFit="1" customWidth="1" style="504" min="76" max="76"/>
    <col width="9.33203125" customWidth="1" style="504" min="77" max="77"/>
    <col width="17.5" customWidth="1" style="504" min="78" max="78"/>
    <col width="10.6640625" bestFit="1" customWidth="1" style="504" min="79" max="79"/>
    <col width="10.6640625" customWidth="1" style="504" min="80" max="80"/>
    <col width="10.6640625" bestFit="1" customWidth="1" style="504" min="81" max="81"/>
    <col width="9.33203125" bestFit="1" customWidth="1" style="504" min="82" max="84"/>
    <col width="9.6640625" bestFit="1" customWidth="1" style="504" min="85" max="85"/>
    <col width="9.6640625" customWidth="1" style="504" min="86" max="86"/>
    <col width="10.6640625" bestFit="1" customWidth="1" style="504" min="87" max="87"/>
    <col width="9.33203125" customWidth="1" style="504" min="88" max="88"/>
    <col width="17.5" customWidth="1" style="504" min="89" max="89"/>
    <col width="10.6640625" bestFit="1" customWidth="1" style="504" min="90" max="90"/>
    <col width="10.6640625" customWidth="1" style="504" min="91" max="91"/>
    <col width="10.6640625" bestFit="1" customWidth="1" style="504" min="92" max="92"/>
    <col width="9.33203125" bestFit="1" customWidth="1" style="504" min="93" max="95"/>
    <col width="9.6640625" bestFit="1" customWidth="1" style="504" min="96" max="96"/>
    <col width="9.6640625" customWidth="1" style="504" min="97" max="97"/>
    <col width="10.6640625" bestFit="1" customWidth="1" style="504" min="98" max="98"/>
    <col width="9.33203125" customWidth="1" style="504" min="99" max="99"/>
    <col width="17.5" customWidth="1" style="504" min="100" max="100"/>
    <col width="10.6640625" bestFit="1" customWidth="1" style="504" min="101" max="101"/>
    <col width="10.6640625" customWidth="1" style="504" min="102" max="102"/>
    <col width="10.6640625" bestFit="1" customWidth="1" style="504" min="103" max="103"/>
    <col width="9.33203125" bestFit="1" customWidth="1" style="504" min="104" max="106"/>
    <col width="9.6640625" bestFit="1" customWidth="1" style="504" min="107" max="107"/>
    <col width="9.6640625" customWidth="1" style="504" min="108" max="108"/>
    <col width="10.6640625" bestFit="1" customWidth="1" style="504" min="109" max="109"/>
    <col width="9.33203125" customWidth="1" style="504" min="110" max="110"/>
    <col width="17.5" customWidth="1" style="504" min="111" max="111"/>
    <col width="10.6640625" bestFit="1" customWidth="1" style="504" min="112" max="112"/>
    <col width="10.6640625" customWidth="1" style="504" min="113" max="113"/>
    <col width="10.6640625" bestFit="1" customWidth="1" style="504" min="114" max="114"/>
    <col width="9.33203125" bestFit="1" customWidth="1" style="504" min="115" max="117"/>
    <col width="9.6640625" bestFit="1" customWidth="1" style="504" min="118" max="118"/>
    <col width="9.6640625" customWidth="1" style="504" min="119" max="119"/>
    <col width="10.6640625" bestFit="1" customWidth="1" style="504" min="120" max="120"/>
    <col width="9.33203125" customWidth="1" style="504" min="121" max="121"/>
    <col width="17.5" customWidth="1" style="504" min="122" max="122"/>
    <col width="10.6640625" bestFit="1" customWidth="1" style="504" min="123" max="123"/>
    <col width="10.6640625" customWidth="1" style="504" min="124" max="124"/>
    <col width="10.6640625" bestFit="1" customWidth="1" style="504" min="125" max="125"/>
    <col width="9.33203125" bestFit="1" customWidth="1" style="504" min="126" max="128"/>
    <col width="9.6640625" bestFit="1" customWidth="1" style="504" min="129" max="129"/>
    <col width="9.6640625" customWidth="1" style="504" min="130" max="130"/>
    <col width="10.6640625" bestFit="1" customWidth="1" style="504" min="131" max="131"/>
    <col width="9.33203125" customWidth="1" style="504" min="132" max="132"/>
    <col width="17.5" customWidth="1" style="504" min="133" max="133"/>
    <col width="10.6640625" bestFit="1" customWidth="1" style="504" min="134" max="134"/>
    <col width="10.6640625" customWidth="1" style="504" min="135" max="135"/>
    <col width="10.6640625" bestFit="1" customWidth="1" style="504" min="136" max="136"/>
    <col width="9.33203125" bestFit="1" customWidth="1" style="504" min="137" max="139"/>
    <col width="9.6640625" bestFit="1" customWidth="1" style="504" min="140" max="140"/>
    <col width="9.6640625" customWidth="1" style="504" min="141" max="141"/>
    <col width="10.6640625" bestFit="1" customWidth="1" style="504" min="142" max="142"/>
    <col width="9.33203125" customWidth="1" style="504" min="143" max="16384"/>
  </cols>
  <sheetData>
    <row r="1">
      <c r="A1" s="200">
        <f>+'X1  ReportCoverPage'!D9</f>
        <v/>
      </c>
      <c r="B1" s="1126" t="n"/>
      <c r="C1" s="1126" t="n"/>
      <c r="E1" s="1083" t="n"/>
      <c r="F1" s="1083" t="n"/>
      <c r="G1" s="1083" t="n"/>
      <c r="H1" s="1083" t="n"/>
      <c r="I1" s="1083" t="n"/>
      <c r="J1" s="1083" t="n"/>
      <c r="L1" s="1857" t="inlineStr">
        <is>
          <t>Return to index</t>
        </is>
      </c>
    </row>
    <row r="2">
      <c r="A2" s="353">
        <f>'X2  Index'!A3</f>
        <v/>
      </c>
      <c r="B2" s="1126" t="n"/>
      <c r="C2" s="1126" t="n"/>
      <c r="E2" s="1083" t="n"/>
      <c r="F2" s="1083" t="n"/>
      <c r="G2" s="1083" t="n"/>
      <c r="H2" s="1083" t="n"/>
      <c r="I2" s="1083" t="n"/>
      <c r="J2" s="1083" t="n"/>
      <c r="L2" s="1857" t="n"/>
    </row>
    <row r="3">
      <c r="A3" s="353" t="inlineStr">
        <is>
          <t>ACCOUNTS RECEIVABLE AGING TRENDS</t>
        </is>
      </c>
      <c r="B3" s="353" t="n"/>
      <c r="C3" s="353" t="n"/>
      <c r="E3" s="1083" t="n"/>
      <c r="F3" s="1083" t="n"/>
      <c r="G3" s="1083" t="n"/>
      <c r="H3" s="1083" t="n"/>
      <c r="I3" s="1083" t="n"/>
      <c r="J3" s="1083" t="n"/>
      <c r="L3" s="1126" t="n"/>
      <c r="M3" s="353" t="n"/>
      <c r="N3" s="353" t="n"/>
      <c r="Q3" s="1" t="n"/>
      <c r="X3" s="353" t="n"/>
      <c r="Y3" s="353" t="n"/>
      <c r="AB3" s="1" t="n"/>
      <c r="AH3" s="353" t="n"/>
      <c r="AI3" s="353" t="n"/>
      <c r="AJ3" s="353" t="n"/>
      <c r="AM3" s="1" t="n"/>
    </row>
    <row r="4">
      <c r="A4" s="2552" t="inlineStr">
        <is>
          <t>AGED BY INVOICE DATE or SERVICE DATE???</t>
        </is>
      </c>
      <c r="B4" s="1095" t="n"/>
      <c r="C4" s="1095" t="n"/>
      <c r="D4" s="1096" t="n"/>
      <c r="E4" s="1083" t="n"/>
      <c r="F4" s="1083" t="n"/>
      <c r="G4" s="1083" t="n"/>
      <c r="H4" s="1083" t="n"/>
      <c r="I4" s="1083" t="n"/>
      <c r="J4" s="1083" t="n"/>
      <c r="L4" s="353" t="n"/>
      <c r="M4" s="353" t="n"/>
      <c r="N4" s="353" t="n"/>
      <c r="Q4" s="1" t="n"/>
      <c r="W4" s="353" t="n"/>
      <c r="X4" s="353" t="n"/>
      <c r="Y4" s="353" t="n"/>
      <c r="AB4" s="1" t="n"/>
      <c r="AH4" s="353" t="n"/>
      <c r="AI4" s="353" t="n"/>
      <c r="AJ4" s="353" t="n"/>
      <c r="AM4" s="1" t="n"/>
    </row>
    <row r="5" ht="15" customHeight="1">
      <c r="A5" s="2553" t="n"/>
      <c r="B5" s="353" t="n"/>
      <c r="C5" s="353" t="n"/>
      <c r="E5" s="1083" t="n"/>
      <c r="F5" s="1083" t="n"/>
      <c r="G5" s="1083" t="n"/>
      <c r="H5" s="1083" t="n"/>
      <c r="I5" s="1083" t="n"/>
      <c r="J5" s="1083" t="n"/>
      <c r="L5" s="353" t="n"/>
      <c r="M5" s="353" t="n"/>
      <c r="N5" s="353" t="n"/>
      <c r="Q5" s="1" t="n"/>
      <c r="W5" s="353" t="n"/>
      <c r="X5" s="353" t="n"/>
      <c r="Y5" s="353" t="n"/>
      <c r="AB5" s="1" t="n"/>
      <c r="AH5" s="353" t="n"/>
      <c r="AI5" s="353" t="n"/>
      <c r="AJ5" s="353" t="n"/>
      <c r="AM5" s="1" t="n"/>
    </row>
    <row r="6" ht="15" customHeight="1" thickBot="1">
      <c r="A6" s="2553" t="inlineStr">
        <is>
          <t>Comments:</t>
        </is>
      </c>
      <c r="B6" s="353" t="n"/>
      <c r="C6" s="353" t="n"/>
      <c r="E6" s="1083" t="n"/>
      <c r="F6" s="1083" t="n"/>
      <c r="G6" s="1083" t="n"/>
      <c r="H6" s="1083" t="n"/>
      <c r="I6" s="1083" t="n"/>
      <c r="J6" s="1083" t="n"/>
      <c r="L6" s="1068" t="inlineStr">
        <is>
          <t>Change the facility names on line 14</t>
        </is>
      </c>
      <c r="M6" s="353" t="n"/>
      <c r="N6" s="353" t="n"/>
      <c r="Q6" s="1" t="n"/>
      <c r="W6" s="353" t="n"/>
      <c r="X6" s="353" t="n"/>
      <c r="Y6" s="353" t="n"/>
      <c r="AB6" s="1" t="n"/>
      <c r="AH6" s="353" t="n"/>
      <c r="AI6" s="353" t="n"/>
      <c r="AJ6" s="353" t="n"/>
      <c r="AM6" s="1" t="n"/>
    </row>
    <row r="7" ht="15" customHeight="1">
      <c r="A7" s="2554" t="inlineStr">
        <is>
          <t>1.)</t>
        </is>
      </c>
      <c r="B7" s="2555" t="n"/>
      <c r="C7" s="2555" t="n"/>
      <c r="D7" s="2555" t="n"/>
      <c r="E7" s="2555" t="n"/>
      <c r="F7" s="2555" t="n"/>
      <c r="G7" s="2555" t="n"/>
      <c r="H7" s="2555" t="n"/>
      <c r="I7" s="2555" t="n"/>
      <c r="J7" s="2556" t="n"/>
      <c r="L7" s="1068" t="inlineStr">
        <is>
          <t xml:space="preserve">Change the payor names in column A </t>
        </is>
      </c>
      <c r="M7" s="353" t="n"/>
      <c r="N7" s="353" t="n"/>
      <c r="Q7" s="1" t="n"/>
      <c r="W7" s="353" t="n"/>
      <c r="X7" s="353" t="n"/>
      <c r="Y7" s="353" t="n"/>
      <c r="AB7" s="1" t="n"/>
      <c r="AH7" s="353" t="n"/>
      <c r="AI7" s="353" t="n"/>
      <c r="AJ7" s="353" t="n"/>
      <c r="AM7" s="1" t="n"/>
    </row>
    <row r="8" ht="15" customHeight="1">
      <c r="A8" s="2557" t="n"/>
      <c r="B8" s="2558" t="n"/>
      <c r="C8" s="2558" t="n"/>
      <c r="D8" s="2558" t="n"/>
      <c r="E8" s="2558" t="n"/>
      <c r="F8" s="2558" t="n"/>
      <c r="G8" s="2558" t="n"/>
      <c r="H8" s="2558" t="n"/>
      <c r="I8" s="2558" t="n"/>
      <c r="J8" s="2559" t="n"/>
      <c r="L8" s="1068" t="inlineStr">
        <is>
          <t>Then everything should filter through</t>
        </is>
      </c>
      <c r="M8" s="353" t="n"/>
      <c r="N8" s="353" t="n"/>
      <c r="Q8" s="1" t="n"/>
      <c r="W8" s="353" t="n"/>
      <c r="X8" s="353" t="n"/>
      <c r="Y8" s="353" t="n"/>
      <c r="AB8" s="1" t="n"/>
      <c r="AH8" s="353" t="n"/>
      <c r="AI8" s="353" t="n"/>
      <c r="AJ8" s="353" t="n"/>
      <c r="AM8" s="1" t="n"/>
    </row>
    <row r="9" ht="15" customHeight="1">
      <c r="A9" s="2557" t="n"/>
      <c r="B9" s="2558" t="n"/>
      <c r="C9" s="2558" t="n"/>
      <c r="D9" s="2558" t="n"/>
      <c r="E9" s="2558" t="n"/>
      <c r="F9" s="2558" t="n"/>
      <c r="G9" s="2558" t="n"/>
      <c r="H9" s="2558" t="n"/>
      <c r="I9" s="2558" t="n"/>
      <c r="J9" s="2559" t="n"/>
      <c r="L9" s="353" t="n"/>
      <c r="M9" s="353" t="n"/>
      <c r="N9" s="353" t="n"/>
      <c r="Q9" s="1" t="n"/>
      <c r="W9" s="353" t="n"/>
      <c r="X9" s="353" t="n"/>
      <c r="Y9" s="353" t="n"/>
      <c r="AB9" s="1" t="n"/>
      <c r="AH9" s="353" t="n"/>
      <c r="AI9" s="353" t="n"/>
      <c r="AJ9" s="353" t="n"/>
      <c r="AM9" s="1" t="n"/>
    </row>
    <row r="10" ht="15" customHeight="1">
      <c r="A10" s="2557" t="n"/>
      <c r="B10" s="2558" t="n"/>
      <c r="C10" s="2558" t="n"/>
      <c r="D10" s="2558" t="n"/>
      <c r="E10" s="2558" t="n"/>
      <c r="F10" s="2558" t="n"/>
      <c r="G10" s="2558" t="n"/>
      <c r="H10" s="2558" t="n"/>
      <c r="I10" s="2558" t="n"/>
      <c r="J10" s="2559" t="n"/>
      <c r="L10" s="353" t="n"/>
      <c r="M10" s="353" t="n"/>
      <c r="N10" s="353" t="n"/>
      <c r="Q10" s="1" t="n"/>
      <c r="W10" s="353" t="n"/>
      <c r="X10" s="353" t="n"/>
      <c r="Y10" s="353" t="n"/>
      <c r="AB10" s="1" t="n"/>
      <c r="AH10" s="353" t="n"/>
      <c r="AI10" s="353" t="n"/>
      <c r="AJ10" s="353" t="n"/>
      <c r="AM10" s="1" t="n"/>
    </row>
    <row r="11" ht="15" customHeight="1">
      <c r="A11" s="2557" t="n"/>
      <c r="B11" s="2558" t="n"/>
      <c r="C11" s="2558" t="n"/>
      <c r="D11" s="2558" t="n"/>
      <c r="E11" s="2558" t="n"/>
      <c r="F11" s="2558" t="n"/>
      <c r="G11" s="2558" t="n"/>
      <c r="H11" s="2558" t="n"/>
      <c r="I11" s="2558" t="n"/>
      <c r="J11" s="2559" t="n"/>
      <c r="L11" s="353" t="n"/>
      <c r="M11" s="353" t="n"/>
      <c r="N11" s="353" t="n"/>
      <c r="Q11" s="1" t="n"/>
      <c r="W11" s="353" t="n"/>
      <c r="X11" s="353" t="n"/>
      <c r="Y11" s="353" t="n"/>
      <c r="AB11" s="1" t="n"/>
      <c r="AH11" s="353" t="n"/>
      <c r="AI11" s="353" t="n"/>
      <c r="AJ11" s="353" t="n"/>
      <c r="AM11" s="1" t="n"/>
    </row>
    <row r="12" ht="15" customHeight="1" thickBot="1">
      <c r="A12" s="2560" t="n"/>
      <c r="B12" s="2561" t="n"/>
      <c r="C12" s="2561" t="n"/>
      <c r="D12" s="2561" t="n"/>
      <c r="E12" s="2561" t="n"/>
      <c r="F12" s="2561" t="n"/>
      <c r="G12" s="2561" t="n"/>
      <c r="H12" s="2561" t="n"/>
      <c r="I12" s="2561" t="n"/>
      <c r="J12" s="2562" t="n"/>
      <c r="L12" s="353" t="n"/>
      <c r="M12" s="353" t="n"/>
      <c r="N12" s="353" t="n"/>
      <c r="Q12" s="1" t="n"/>
      <c r="W12" s="353" t="n"/>
      <c r="X12" s="353" t="n"/>
      <c r="Y12" s="353" t="n"/>
      <c r="AB12" s="1" t="n"/>
      <c r="AH12" s="353" t="n"/>
      <c r="AI12" s="353" t="n"/>
      <c r="AJ12" s="353" t="n"/>
      <c r="AM12" s="1" t="n"/>
    </row>
    <row r="13" ht="15" customHeight="1">
      <c r="A13" s="2553" t="n"/>
      <c r="B13" s="353" t="n"/>
      <c r="C13" s="353" t="n"/>
      <c r="E13" s="1083" t="n"/>
      <c r="F13" s="1083" t="n"/>
      <c r="G13" s="1083" t="n"/>
      <c r="H13" s="1083" t="n"/>
      <c r="I13" s="1083" t="n"/>
      <c r="J13" s="1083" t="n"/>
      <c r="L13" s="353" t="n"/>
      <c r="M13" s="353" t="n"/>
      <c r="N13" s="353" t="n"/>
      <c r="Q13" s="1" t="n"/>
      <c r="W13" s="353" t="n"/>
      <c r="X13" s="353" t="n"/>
      <c r="Y13" s="353" t="n"/>
      <c r="AB13" s="1" t="n"/>
      <c r="AH13" s="353" t="n"/>
      <c r="AI13" s="353" t="n"/>
      <c r="AJ13" s="353" t="n"/>
      <c r="AM13" s="1" t="n"/>
    </row>
    <row r="14" ht="22.5" customHeight="1" thickBot="1">
      <c r="A14" s="1" t="inlineStr">
        <is>
          <t>Consolidated Borrower</t>
        </is>
      </c>
      <c r="B14" s="34" t="n"/>
      <c r="C14" s="34" t="n"/>
      <c r="L14" s="354" t="n"/>
      <c r="M14" s="355" t="inlineStr">
        <is>
          <t>BHH</t>
        </is>
      </c>
      <c r="N14" s="355" t="n"/>
      <c r="W14" s="354" t="n"/>
      <c r="X14" s="355" t="inlineStr">
        <is>
          <t>Dallas</t>
        </is>
      </c>
      <c r="Y14" s="355" t="n"/>
      <c r="AH14" s="354" t="n"/>
      <c r="AI14" s="355" t="inlineStr">
        <is>
          <t>Fort Worth</t>
        </is>
      </c>
      <c r="AJ14" s="355" t="n"/>
      <c r="AS14" s="354" t="n"/>
      <c r="AT14" s="355" t="inlineStr">
        <is>
          <t>Plano</t>
        </is>
      </c>
      <c r="AU14" s="355" t="n"/>
      <c r="BD14" s="354" t="n"/>
      <c r="BE14" s="355" t="inlineStr">
        <is>
          <t>Facility #5</t>
        </is>
      </c>
      <c r="BF14" s="355" t="n"/>
      <c r="BO14" s="354" t="n"/>
      <c r="BP14" s="355" t="inlineStr">
        <is>
          <t>Facility #6</t>
        </is>
      </c>
      <c r="BQ14" s="355" t="n"/>
      <c r="BZ14" s="354" t="n"/>
      <c r="CA14" s="355" t="inlineStr">
        <is>
          <t>Facility #7</t>
        </is>
      </c>
      <c r="CB14" s="355" t="n"/>
      <c r="CK14" s="354" t="n"/>
      <c r="CL14" s="355" t="inlineStr">
        <is>
          <t>Facility #8</t>
        </is>
      </c>
      <c r="CM14" s="355" t="n"/>
      <c r="CV14" s="354" t="n"/>
      <c r="CW14" s="355" t="inlineStr">
        <is>
          <t>Facility #9</t>
        </is>
      </c>
      <c r="CX14" s="355" t="n"/>
      <c r="DG14" s="354" t="n"/>
      <c r="DH14" s="355" t="inlineStr">
        <is>
          <t>Facility #10</t>
        </is>
      </c>
      <c r="DI14" s="355" t="n"/>
      <c r="DR14" s="354" t="n"/>
      <c r="DS14" s="355" t="inlineStr">
        <is>
          <t>Facility #11</t>
        </is>
      </c>
      <c r="DT14" s="355" t="n"/>
      <c r="EC14" s="354" t="n"/>
      <c r="ED14" s="355" t="inlineStr">
        <is>
          <t>Facility #12</t>
        </is>
      </c>
      <c r="EE14" s="355" t="n"/>
    </row>
    <row r="15" ht="16" customHeight="1" thickBot="1">
      <c r="A15" s="2563" t="inlineStr">
        <is>
          <t>Month</t>
        </is>
      </c>
      <c r="B15" s="2564" t="inlineStr">
        <is>
          <t>Total A/R</t>
        </is>
      </c>
      <c r="C15" s="2564" t="inlineStr">
        <is>
          <t>Future Cash</t>
        </is>
      </c>
      <c r="D15" s="2564" t="inlineStr">
        <is>
          <t>1 to 30</t>
        </is>
      </c>
      <c r="E15" s="2564" t="inlineStr">
        <is>
          <t>31 to 60</t>
        </is>
      </c>
      <c r="F15" s="2564" t="inlineStr">
        <is>
          <t>61 to 90</t>
        </is>
      </c>
      <c r="G15" s="2564" t="inlineStr">
        <is>
          <t>91 to 120</t>
        </is>
      </c>
      <c r="H15" s="2564" t="inlineStr">
        <is>
          <t>121 to 150</t>
        </is>
      </c>
      <c r="I15" s="2565" t="inlineStr">
        <is>
          <t>151-180</t>
        </is>
      </c>
      <c r="J15" s="2566" t="inlineStr">
        <is>
          <t>Over 180</t>
        </is>
      </c>
      <c r="L15" s="2563" t="inlineStr">
        <is>
          <t>Month</t>
        </is>
      </c>
      <c r="M15" s="2564" t="inlineStr">
        <is>
          <t>Total A/R</t>
        </is>
      </c>
      <c r="N15" s="2564" t="inlineStr">
        <is>
          <t>Future Cash</t>
        </is>
      </c>
      <c r="O15" s="2564" t="inlineStr">
        <is>
          <t>1 to 30</t>
        </is>
      </c>
      <c r="P15" s="2564" t="inlineStr">
        <is>
          <t>31 to 60</t>
        </is>
      </c>
      <c r="Q15" s="2564" t="inlineStr">
        <is>
          <t>61 to 90</t>
        </is>
      </c>
      <c r="R15" s="2564" t="inlineStr">
        <is>
          <t>91 to 120</t>
        </is>
      </c>
      <c r="S15" s="2564" t="inlineStr">
        <is>
          <t>121 to 150</t>
        </is>
      </c>
      <c r="T15" s="2565" t="inlineStr">
        <is>
          <t>151-180</t>
        </is>
      </c>
      <c r="U15" s="2566" t="inlineStr">
        <is>
          <t>Over 180</t>
        </is>
      </c>
      <c r="W15" s="2563" t="inlineStr">
        <is>
          <t>Month</t>
        </is>
      </c>
      <c r="X15" s="2564" t="inlineStr">
        <is>
          <t>Total A/R</t>
        </is>
      </c>
      <c r="Y15" s="2564" t="inlineStr">
        <is>
          <t>Future Cash</t>
        </is>
      </c>
      <c r="Z15" s="2564" t="inlineStr">
        <is>
          <t>1 to 30</t>
        </is>
      </c>
      <c r="AA15" s="2564" t="inlineStr">
        <is>
          <t>31 to 60</t>
        </is>
      </c>
      <c r="AB15" s="2564" t="inlineStr">
        <is>
          <t>61 to 90</t>
        </is>
      </c>
      <c r="AC15" s="2564" t="inlineStr">
        <is>
          <t>91 to 120</t>
        </is>
      </c>
      <c r="AD15" s="2564" t="inlineStr">
        <is>
          <t>121 to 150</t>
        </is>
      </c>
      <c r="AE15" s="2565" t="inlineStr">
        <is>
          <t>151-180</t>
        </is>
      </c>
      <c r="AF15" s="2566" t="inlineStr">
        <is>
          <t>Over 180</t>
        </is>
      </c>
      <c r="AH15" s="2563" t="inlineStr">
        <is>
          <t>Month</t>
        </is>
      </c>
      <c r="AI15" s="2564" t="inlineStr">
        <is>
          <t>Total A/R</t>
        </is>
      </c>
      <c r="AJ15" s="2564" t="inlineStr">
        <is>
          <t>Future Cash</t>
        </is>
      </c>
      <c r="AK15" s="2564" t="inlineStr">
        <is>
          <t>1 to 30</t>
        </is>
      </c>
      <c r="AL15" s="2564" t="inlineStr">
        <is>
          <t>31 to 60</t>
        </is>
      </c>
      <c r="AM15" s="2564" t="inlineStr">
        <is>
          <t>61 to 90</t>
        </is>
      </c>
      <c r="AN15" s="2564" t="inlineStr">
        <is>
          <t>91 to 120</t>
        </is>
      </c>
      <c r="AO15" s="2564" t="inlineStr">
        <is>
          <t>121 to 150</t>
        </is>
      </c>
      <c r="AP15" s="2565" t="inlineStr">
        <is>
          <t>151-180</t>
        </is>
      </c>
      <c r="AQ15" s="2566" t="inlineStr">
        <is>
          <t>Over 180</t>
        </is>
      </c>
      <c r="AS15" s="2563" t="inlineStr">
        <is>
          <t>Month</t>
        </is>
      </c>
      <c r="AT15" s="2564" t="inlineStr">
        <is>
          <t>Total A/R</t>
        </is>
      </c>
      <c r="AU15" s="2564" t="inlineStr">
        <is>
          <t>Future Cash</t>
        </is>
      </c>
      <c r="AV15" s="2564" t="inlineStr">
        <is>
          <t>1 to 30</t>
        </is>
      </c>
      <c r="AW15" s="2564" t="inlineStr">
        <is>
          <t>31 to 60</t>
        </is>
      </c>
      <c r="AX15" s="2564" t="inlineStr">
        <is>
          <t>61 to 90</t>
        </is>
      </c>
      <c r="AY15" s="2564" t="inlineStr">
        <is>
          <t>91 to 120</t>
        </is>
      </c>
      <c r="AZ15" s="2564" t="inlineStr">
        <is>
          <t>121 to 150</t>
        </is>
      </c>
      <c r="BA15" s="2565" t="inlineStr">
        <is>
          <t>151-180</t>
        </is>
      </c>
      <c r="BB15" s="2566" t="inlineStr">
        <is>
          <t>Over 180</t>
        </is>
      </c>
      <c r="BD15" s="2563" t="inlineStr">
        <is>
          <t>Month</t>
        </is>
      </c>
      <c r="BE15" s="2564" t="inlineStr">
        <is>
          <t>Total A/R</t>
        </is>
      </c>
      <c r="BF15" s="2564" t="inlineStr">
        <is>
          <t>Future Cash</t>
        </is>
      </c>
      <c r="BG15" s="2564" t="inlineStr">
        <is>
          <t>1 to 30</t>
        </is>
      </c>
      <c r="BH15" s="2564" t="inlineStr">
        <is>
          <t>31 to 60</t>
        </is>
      </c>
      <c r="BI15" s="2564" t="inlineStr">
        <is>
          <t>61 to 90</t>
        </is>
      </c>
      <c r="BJ15" s="2564" t="inlineStr">
        <is>
          <t>91 to 120</t>
        </is>
      </c>
      <c r="BK15" s="2564" t="inlineStr">
        <is>
          <t>121 to 150</t>
        </is>
      </c>
      <c r="BL15" s="2565" t="inlineStr">
        <is>
          <t>151-180</t>
        </is>
      </c>
      <c r="BM15" s="2566" t="inlineStr">
        <is>
          <t>Over 180</t>
        </is>
      </c>
      <c r="BO15" s="2563" t="inlineStr">
        <is>
          <t>Month</t>
        </is>
      </c>
      <c r="BP15" s="2564" t="inlineStr">
        <is>
          <t>Total A/R</t>
        </is>
      </c>
      <c r="BQ15" s="2564" t="inlineStr">
        <is>
          <t>Future Cash</t>
        </is>
      </c>
      <c r="BR15" s="2564" t="inlineStr">
        <is>
          <t>1 to 30</t>
        </is>
      </c>
      <c r="BS15" s="2564" t="inlineStr">
        <is>
          <t>31 to 60</t>
        </is>
      </c>
      <c r="BT15" s="2564" t="inlineStr">
        <is>
          <t>61 to 90</t>
        </is>
      </c>
      <c r="BU15" s="2564" t="inlineStr">
        <is>
          <t>91 to 120</t>
        </is>
      </c>
      <c r="BV15" s="2564" t="inlineStr">
        <is>
          <t>121 to 150</t>
        </is>
      </c>
      <c r="BW15" s="2565" t="inlineStr">
        <is>
          <t>151-180</t>
        </is>
      </c>
      <c r="BX15" s="2566" t="inlineStr">
        <is>
          <t>Over 180</t>
        </is>
      </c>
      <c r="BZ15" s="2563" t="inlineStr">
        <is>
          <t>Month</t>
        </is>
      </c>
      <c r="CA15" s="2564" t="inlineStr">
        <is>
          <t>Total A/R</t>
        </is>
      </c>
      <c r="CB15" s="2564" t="inlineStr">
        <is>
          <t>Future Cash</t>
        </is>
      </c>
      <c r="CC15" s="2564" t="inlineStr">
        <is>
          <t>1 to 30</t>
        </is>
      </c>
      <c r="CD15" s="2564" t="inlineStr">
        <is>
          <t>31 to 60</t>
        </is>
      </c>
      <c r="CE15" s="2564" t="inlineStr">
        <is>
          <t>61 to 90</t>
        </is>
      </c>
      <c r="CF15" s="2564" t="inlineStr">
        <is>
          <t>91 to 120</t>
        </is>
      </c>
      <c r="CG15" s="2564" t="inlineStr">
        <is>
          <t>121 to 150</t>
        </is>
      </c>
      <c r="CH15" s="2565" t="inlineStr">
        <is>
          <t>151-180</t>
        </is>
      </c>
      <c r="CI15" s="2566" t="inlineStr">
        <is>
          <t>Over 180</t>
        </is>
      </c>
      <c r="CK15" s="2563" t="inlineStr">
        <is>
          <t>Month</t>
        </is>
      </c>
      <c r="CL15" s="2564" t="inlineStr">
        <is>
          <t>Total A/R</t>
        </is>
      </c>
      <c r="CM15" s="2564" t="inlineStr">
        <is>
          <t>Future Cash</t>
        </is>
      </c>
      <c r="CN15" s="2564" t="inlineStr">
        <is>
          <t>1 to 30</t>
        </is>
      </c>
      <c r="CO15" s="2564" t="inlineStr">
        <is>
          <t>31 to 60</t>
        </is>
      </c>
      <c r="CP15" s="2564" t="inlineStr">
        <is>
          <t>61 to 90</t>
        </is>
      </c>
      <c r="CQ15" s="2564" t="inlineStr">
        <is>
          <t>91 to 120</t>
        </is>
      </c>
      <c r="CR15" s="2564" t="inlineStr">
        <is>
          <t>121 to 150</t>
        </is>
      </c>
      <c r="CS15" s="2565" t="inlineStr">
        <is>
          <t>151-180</t>
        </is>
      </c>
      <c r="CT15" s="2566" t="inlineStr">
        <is>
          <t>Over 180</t>
        </is>
      </c>
      <c r="CV15" s="2563" t="inlineStr">
        <is>
          <t>Month</t>
        </is>
      </c>
      <c r="CW15" s="2564" t="inlineStr">
        <is>
          <t>Total A/R</t>
        </is>
      </c>
      <c r="CX15" s="2564" t="inlineStr">
        <is>
          <t>Future Cash</t>
        </is>
      </c>
      <c r="CY15" s="2564" t="inlineStr">
        <is>
          <t>1 to 30</t>
        </is>
      </c>
      <c r="CZ15" s="2564" t="inlineStr">
        <is>
          <t>31 to 60</t>
        </is>
      </c>
      <c r="DA15" s="2564" t="inlineStr">
        <is>
          <t>61 to 90</t>
        </is>
      </c>
      <c r="DB15" s="2564" t="inlineStr">
        <is>
          <t>91 to 120</t>
        </is>
      </c>
      <c r="DC15" s="2564" t="inlineStr">
        <is>
          <t>121 to 150</t>
        </is>
      </c>
      <c r="DD15" s="2565" t="inlineStr">
        <is>
          <t>151-180</t>
        </is>
      </c>
      <c r="DE15" s="2566" t="inlineStr">
        <is>
          <t>Over 180</t>
        </is>
      </c>
      <c r="DG15" s="2563" t="inlineStr">
        <is>
          <t>Month</t>
        </is>
      </c>
      <c r="DH15" s="2564" t="inlineStr">
        <is>
          <t>Total A/R</t>
        </is>
      </c>
      <c r="DI15" s="2564" t="inlineStr">
        <is>
          <t>Future Cash</t>
        </is>
      </c>
      <c r="DJ15" s="2564" t="inlineStr">
        <is>
          <t>1 to 30</t>
        </is>
      </c>
      <c r="DK15" s="2564" t="inlineStr">
        <is>
          <t>31 to 60</t>
        </is>
      </c>
      <c r="DL15" s="2564" t="inlineStr">
        <is>
          <t>61 to 90</t>
        </is>
      </c>
      <c r="DM15" s="2564" t="inlineStr">
        <is>
          <t>91 to 120</t>
        </is>
      </c>
      <c r="DN15" s="2564" t="inlineStr">
        <is>
          <t>121 to 150</t>
        </is>
      </c>
      <c r="DO15" s="2565" t="inlineStr">
        <is>
          <t>151-180</t>
        </is>
      </c>
      <c r="DP15" s="2566" t="inlineStr">
        <is>
          <t>Over 180</t>
        </is>
      </c>
      <c r="DR15" s="2563" t="inlineStr">
        <is>
          <t>Month</t>
        </is>
      </c>
      <c r="DS15" s="2564" t="inlineStr">
        <is>
          <t>Total A/R</t>
        </is>
      </c>
      <c r="DT15" s="2564" t="inlineStr">
        <is>
          <t>Future Cash</t>
        </is>
      </c>
      <c r="DU15" s="2564" t="inlineStr">
        <is>
          <t>1 to 30</t>
        </is>
      </c>
      <c r="DV15" s="2564" t="inlineStr">
        <is>
          <t>31 to 60</t>
        </is>
      </c>
      <c r="DW15" s="2564" t="inlineStr">
        <is>
          <t>61 to 90</t>
        </is>
      </c>
      <c r="DX15" s="2564" t="inlineStr">
        <is>
          <t>91 to 120</t>
        </is>
      </c>
      <c r="DY15" s="2564" t="inlineStr">
        <is>
          <t>121 to 150</t>
        </is>
      </c>
      <c r="DZ15" s="2565" t="inlineStr">
        <is>
          <t>151-180</t>
        </is>
      </c>
      <c r="EA15" s="2566" t="inlineStr">
        <is>
          <t>Over 180</t>
        </is>
      </c>
      <c r="EC15" s="2563" t="inlineStr">
        <is>
          <t>Month</t>
        </is>
      </c>
      <c r="ED15" s="2564" t="inlineStr">
        <is>
          <t>Total A/R</t>
        </is>
      </c>
      <c r="EE15" s="2564" t="inlineStr">
        <is>
          <t>Future Cash</t>
        </is>
      </c>
      <c r="EF15" s="2564" t="inlineStr">
        <is>
          <t>1 to 30</t>
        </is>
      </c>
      <c r="EG15" s="2564" t="inlineStr">
        <is>
          <t>31 to 60</t>
        </is>
      </c>
      <c r="EH15" s="2564" t="inlineStr">
        <is>
          <t>61 to 90</t>
        </is>
      </c>
      <c r="EI15" s="2564" t="inlineStr">
        <is>
          <t>91 to 120</t>
        </is>
      </c>
      <c r="EJ15" s="2564" t="inlineStr">
        <is>
          <t>121 to 150</t>
        </is>
      </c>
      <c r="EK15" s="2565" t="inlineStr">
        <is>
          <t>151-180</t>
        </is>
      </c>
      <c r="EL15" s="2566" t="inlineStr">
        <is>
          <t>Over 180</t>
        </is>
      </c>
    </row>
    <row r="16">
      <c r="A16" s="2567">
        <f>EOMONTH(A17,-1)</f>
        <v/>
      </c>
      <c r="B16" s="507">
        <f>SUM(C16:J16)</f>
        <v/>
      </c>
      <c r="C16" s="507">
        <f>+N16+Y16+AJ16+AU16+BF16+BQ16+CB16+CM16+CX16+DI16+DT16+EE16</f>
        <v/>
      </c>
      <c r="D16" s="507">
        <f>+O16+Z16+AK16+AV16+BG16+BR16+CC16+CN16+CY16+DJ16+DU16+EF16</f>
        <v/>
      </c>
      <c r="E16" s="507">
        <f>+P16+AA16+AL16+AW16+BH16+BS16+CD16+CO16+CZ16+DK16+DV16+EG16</f>
        <v/>
      </c>
      <c r="F16" s="507">
        <f>+Q16+AB16+AM16+AX16+BI16+BT16+CE16+CP16+DA16+DL16+DW16+EH16</f>
        <v/>
      </c>
      <c r="G16" s="507">
        <f>+R16+AC16+AN16+AY16+BJ16+BU16+CF16+CQ16+DB16+DM16+DX16+EI16</f>
        <v/>
      </c>
      <c r="H16" s="507">
        <f>+S16+AD16+AO16+AZ16+BK16+BV16+CG16+CR16+DC16+DN16+DY16+EJ16</f>
        <v/>
      </c>
      <c r="I16" s="507">
        <f>+T16+AE16+AP16+BA16+BL16+BW16+CH16+CS16+DD16+DO16+DZ16+EK16</f>
        <v/>
      </c>
      <c r="J16" s="507">
        <f>+U16+AF16+AQ16+BB16+BM16+BX16+CI16+CT16+DE16+DP16+EA16+EL16</f>
        <v/>
      </c>
      <c r="L16" s="2567">
        <f>EOMONTH(L17,-1)</f>
        <v/>
      </c>
      <c r="M16" s="507">
        <f>SUM(N16:U16)</f>
        <v/>
      </c>
      <c r="N16" s="507">
        <f>N81+N114+N147+N180+N213+N246+N279+N312+N345+N378</f>
        <v/>
      </c>
      <c r="O16" s="507">
        <f>O81+O114+O147+O180+O213+O246+O279+O312+O345+O378</f>
        <v/>
      </c>
      <c r="P16" s="507">
        <f>P81+P114+P147+P180+P213+P246+P279+P312+P345+P378</f>
        <v/>
      </c>
      <c r="Q16" s="507">
        <f>Q81+Q114+Q147+Q180+Q213+Q246+Q279+Q312+Q345+Q378</f>
        <v/>
      </c>
      <c r="R16" s="507">
        <f>R81+R114+R147+R180+R213+R246+R279+R312+R345+R378</f>
        <v/>
      </c>
      <c r="S16" s="507">
        <f>S81+S114+S147+S180+S213+S246+S279+S312+S345+S378</f>
        <v/>
      </c>
      <c r="T16" s="507">
        <f>T81+T114+T147+T180+T213+T246+T279+T312+T345+T378</f>
        <v/>
      </c>
      <c r="U16" s="507">
        <f>U81+U114+U147+U180+U213+U246+U279+U312+U345+U378</f>
        <v/>
      </c>
      <c r="W16" s="2567">
        <f>EOMONTH(W17,-1)</f>
        <v/>
      </c>
      <c r="X16" s="507">
        <f>SUM(Y16:AF16)</f>
        <v/>
      </c>
      <c r="Y16" s="507">
        <f>Y81+Y114+Y147+Y180+Y213+Y246+Y279+Y312+Y345+Y378</f>
        <v/>
      </c>
      <c r="Z16" s="507">
        <f>Z81+Z114+Z147+Z180+Z213+Z246+Z279+Z312+Z345+Z378</f>
        <v/>
      </c>
      <c r="AA16" s="507">
        <f>AA81+AA114+AA147+AA180+AA213+AA246+AA279+AA312+AA345+AA378</f>
        <v/>
      </c>
      <c r="AB16" s="507">
        <f>AB81+AB114+AB147+AB180+AB213+AB246+AB279+AB312+AB345+AB378</f>
        <v/>
      </c>
      <c r="AC16" s="507">
        <f>AC81+AC114+AC147+AC180+AC213+AC246+AC279+AC312+AC345+AC378</f>
        <v/>
      </c>
      <c r="AD16" s="507">
        <f>AD81+AD114+AD147+AD180+AD213+AD246+AD279+AD312+AD345+AD378</f>
        <v/>
      </c>
      <c r="AE16" s="507">
        <f>AE81+AE114+AE147+AE180+AE213+AE246+AE279+AE312+AE345+AE378</f>
        <v/>
      </c>
      <c r="AF16" s="507">
        <f>AF81+AF114+AF147+AF180+AF213+AF246+AF279+AF312+AF345+AF378</f>
        <v/>
      </c>
      <c r="AH16" s="2567">
        <f>EOMONTH(AH17,-1)</f>
        <v/>
      </c>
      <c r="AI16" s="507">
        <f>SUM(AJ16:AQ16)</f>
        <v/>
      </c>
      <c r="AJ16" s="507">
        <f>AJ81+AJ114+AJ147+AJ180+AJ213+AJ246+AJ279+AJ312+AJ345+AJ378</f>
        <v/>
      </c>
      <c r="AK16" s="507">
        <f>AK81+AK114+AK147+AK180+AK213+AK246+AK279+AK312+AK345+AK378</f>
        <v/>
      </c>
      <c r="AL16" s="507">
        <f>AL81+AL114+AL147+AL180+AL213+AL246+AL279+AL312+AL345+AL378</f>
        <v/>
      </c>
      <c r="AM16" s="507">
        <f>AM81+AM114+AM147+AM180+AM213+AM246+AM279+AM312+AM345+AM378</f>
        <v/>
      </c>
      <c r="AN16" s="507">
        <f>AN81+AN114+AN147+AN180+AN213+AN246+AN279+AN312+AN345+AN378</f>
        <v/>
      </c>
      <c r="AO16" s="507">
        <f>AO81+AO114+AO147+AO180+AO213+AO246+AO279+AO312+AO345+AO378</f>
        <v/>
      </c>
      <c r="AP16" s="507">
        <f>AP81+AP114+AP147+AP180+AP213+AP246+AP279+AP312+AP345+AP378</f>
        <v/>
      </c>
      <c r="AQ16" s="507">
        <f>AQ81+AQ114+AQ147+AQ180+AQ213+AQ246+AQ279+AQ312+AQ345+AQ378</f>
        <v/>
      </c>
      <c r="AS16" s="2567">
        <f>EOMONTH(AS17,-1)</f>
        <v/>
      </c>
      <c r="AT16" s="507">
        <f>SUM(AU16:BB16)</f>
        <v/>
      </c>
      <c r="AU16" s="507">
        <f>AU81+AU114+AU147+AU180+AU213+AU246+AU279+AU312+AU345+AU378</f>
        <v/>
      </c>
      <c r="AV16" s="507">
        <f>AV81+AV114+AV147+AV180+AV213+AV246+AV279+AV312+AV345+AV378</f>
        <v/>
      </c>
      <c r="AW16" s="507">
        <f>AW81+AW114+AW147+AW180+AW213+AW246+AW279+AW312+AW345+AW378</f>
        <v/>
      </c>
      <c r="AX16" s="507">
        <f>AX81+AX114+AX147+AX180+AX213+AX246+AX279+AX312+AX345+AX378</f>
        <v/>
      </c>
      <c r="AY16" s="507">
        <f>AY81+AY114+AY147+AY180+AY213+AY246+AY279+AY312+AY345+AY378</f>
        <v/>
      </c>
      <c r="AZ16" s="507">
        <f>AZ81+AZ114+AZ147+AZ180+AZ213+AZ246+AZ279+AZ312+AZ345+AZ378</f>
        <v/>
      </c>
      <c r="BA16" s="507">
        <f>BA81+BA114+BA147+BA180+BA213+BA246+BA279+BA312+BA345+BA378</f>
        <v/>
      </c>
      <c r="BB16" s="507">
        <f>BB81+BB114+BB147+BB180+BB213+BB246+BB279+BB312+BB345+BB378</f>
        <v/>
      </c>
      <c r="BD16" s="2567">
        <f>EOMONTH(BD17,-1)</f>
        <v/>
      </c>
      <c r="BE16" s="507">
        <f>SUM(BF16:BM16)</f>
        <v/>
      </c>
      <c r="BF16" s="507">
        <f>BF81+BF114+BF147+BF180+BF213+BF246+BF279+BF312+BF345+BF378</f>
        <v/>
      </c>
      <c r="BG16" s="507">
        <f>BG81+BG114+BG147+BG180+BG213+BG246+BG279+BG312+BG345+BG378</f>
        <v/>
      </c>
      <c r="BH16" s="507">
        <f>BH81+BH114+BH147+BH180+BH213+BH246+BH279+BH312+BH345+BH378</f>
        <v/>
      </c>
      <c r="BI16" s="507">
        <f>BI81+BI114+BI147+BI180+BI213+BI246+BI279+BI312+BI345+BI378</f>
        <v/>
      </c>
      <c r="BJ16" s="507">
        <f>BJ81+BJ114+BJ147+BJ180+BJ213+BJ246+BJ279+BJ312+BJ345+BJ378</f>
        <v/>
      </c>
      <c r="BK16" s="507">
        <f>BK81+BK114+BK147+BK180+BK213+BK246+BK279+BK312+BK345+BK378</f>
        <v/>
      </c>
      <c r="BL16" s="507">
        <f>BL81+BL114+BL147+BL180+BL213+BL246+BL279+BL312+BL345+BL378</f>
        <v/>
      </c>
      <c r="BM16" s="507">
        <f>BM81+BM114+BM147+BM180+BM213+BM246+BM279+BM312+BM345+BM378</f>
        <v/>
      </c>
      <c r="BO16" s="2567">
        <f>EOMONTH(BO17,-1)</f>
        <v/>
      </c>
      <c r="BP16" s="507">
        <f>SUM(BQ16:BX16)</f>
        <v/>
      </c>
      <c r="BQ16" s="507">
        <f>BQ81+BQ114+BQ147+BQ180+BQ213+BQ246+BQ279+BQ312+BQ345+BQ378</f>
        <v/>
      </c>
      <c r="BR16" s="507">
        <f>BR81+BR114+BR147+BR180+BR213+BR246+BR279+BR312+BR345+BR378</f>
        <v/>
      </c>
      <c r="BS16" s="507">
        <f>BS81+BS114+BS147+BS180+BS213+BS246+BS279+BS312+BS345+BS378</f>
        <v/>
      </c>
      <c r="BT16" s="507">
        <f>BT81+BT114+BT147+BT180+BT213+BT246+BT279+BT312+BT345+BT378</f>
        <v/>
      </c>
      <c r="BU16" s="507">
        <f>BU81+BU114+BU147+BU180+BU213+BU246+BU279+BU312+BU345+BU378</f>
        <v/>
      </c>
      <c r="BV16" s="507">
        <f>BV81+BV114+BV147+BV180+BV213+BV246+BV279+BV312+BV345+BV378</f>
        <v/>
      </c>
      <c r="BW16" s="507">
        <f>BW81+BW114+BW147+BW180+BW213+BW246+BW279+BW312+BW345+BW378</f>
        <v/>
      </c>
      <c r="BX16" s="507">
        <f>BX81+BX114+BX147+BX180+BX213+BX246+BX279+BX312+BX345+BX378</f>
        <v/>
      </c>
      <c r="BZ16" s="2567">
        <f>EOMONTH(BZ17,-1)</f>
        <v/>
      </c>
      <c r="CA16" s="507">
        <f>SUM(CB16:CI16)</f>
        <v/>
      </c>
      <c r="CB16" s="507">
        <f>CB81+CB114+CB147+CB180+CB213+CB246+CB279+CB312+CB345+CB378</f>
        <v/>
      </c>
      <c r="CC16" s="507">
        <f>CC81+CC114+CC147+CC180+CC213+CC246+CC279+CC312+CC345+CC378</f>
        <v/>
      </c>
      <c r="CD16" s="507">
        <f>CD81+CD114+CD147+CD180+CD213+CD246+CD279+CD312+CD345+CD378</f>
        <v/>
      </c>
      <c r="CE16" s="507">
        <f>CE81+CE114+CE147+CE180+CE213+CE246+CE279+CE312+CE345+CE378</f>
        <v/>
      </c>
      <c r="CF16" s="507">
        <f>CF81+CF114+CF147+CF180+CF213+CF246+CF279+CF312+CF345+CF378</f>
        <v/>
      </c>
      <c r="CG16" s="507">
        <f>CG81+CG114+CG147+CG180+CG213+CG246+CG279+CG312+CG345+CG378</f>
        <v/>
      </c>
      <c r="CH16" s="507">
        <f>CH81+CH114+CH147+CH180+CH213+CH246+CH279+CH312+CH345+CH378</f>
        <v/>
      </c>
      <c r="CI16" s="507">
        <f>CI81+CI114+CI147+CI180+CI213+CI246+CI279+CI312+CI345+CI378</f>
        <v/>
      </c>
      <c r="CK16" s="2567">
        <f>EOMONTH(CK17,-1)</f>
        <v/>
      </c>
      <c r="CL16" s="507">
        <f>SUM(CM16:CT16)</f>
        <v/>
      </c>
      <c r="CM16" s="507">
        <f>CM81+CM114+CM147+CM180+CM213+CM246+CM279+CM312+CM345+CM378</f>
        <v/>
      </c>
      <c r="CN16" s="507">
        <f>CN81+CN114+CN147+CN180+CN213+CN246+CN279+CN312+CN345+CN378</f>
        <v/>
      </c>
      <c r="CO16" s="507">
        <f>CO81+CO114+CO147+CO180+CO213+CO246+CO279+CO312+CO345+CO378</f>
        <v/>
      </c>
      <c r="CP16" s="507">
        <f>CP81+CP114+CP147+CP180+CP213+CP246+CP279+CP312+CP345+CP378</f>
        <v/>
      </c>
      <c r="CQ16" s="507">
        <f>CQ81+CQ114+CQ147+CQ180+CQ213+CQ246+CQ279+CQ312+CQ345+CQ378</f>
        <v/>
      </c>
      <c r="CR16" s="507">
        <f>CR81+CR114+CR147+CR180+CR213+CR246+CR279+CR312+CR345+CR378</f>
        <v/>
      </c>
      <c r="CS16" s="507">
        <f>CS81+CS114+CS147+CS180+CS213+CS246+CS279+CS312+CS345+CS378</f>
        <v/>
      </c>
      <c r="CT16" s="507">
        <f>CT81+CT114+CT147+CT180+CT213+CT246+CT279+CT312+CT345+CT378</f>
        <v/>
      </c>
      <c r="CV16" s="2567">
        <f>EOMONTH(CV17,-1)</f>
        <v/>
      </c>
      <c r="CW16" s="507">
        <f>SUM(CX16:DE16)</f>
        <v/>
      </c>
      <c r="CX16" s="507">
        <f>CX81+CX114+CX147+CX180+CX213+CX246+CX279+CX312+CX345+CX378</f>
        <v/>
      </c>
      <c r="CY16" s="507">
        <f>CY81+CY114+CY147+CY180+CY213+CY246+CY279+CY312+CY345+CY378</f>
        <v/>
      </c>
      <c r="CZ16" s="507">
        <f>CZ81+CZ114+CZ147+CZ180+CZ213+CZ246+CZ279+CZ312+CZ345+CZ378</f>
        <v/>
      </c>
      <c r="DA16" s="507">
        <f>DA81+DA114+DA147+DA180+DA213+DA246+DA279+DA312+DA345+DA378</f>
        <v/>
      </c>
      <c r="DB16" s="507">
        <f>DB81+DB114+DB147+DB180+DB213+DB246+DB279+DB312+DB345+DB378</f>
        <v/>
      </c>
      <c r="DC16" s="507">
        <f>DC81+DC114+DC147+DC180+DC213+DC246+DC279+DC312+DC345+DC378</f>
        <v/>
      </c>
      <c r="DD16" s="507">
        <f>DD81+DD114+DD147+DD180+DD213+DD246+DD279+DD312+DD345+DD378</f>
        <v/>
      </c>
      <c r="DE16" s="507">
        <f>DE81+DE114+DE147+DE180+DE213+DE246+DE279+DE312+DE345+DE378</f>
        <v/>
      </c>
      <c r="DG16" s="2567">
        <f>EOMONTH(DG17,-1)</f>
        <v/>
      </c>
      <c r="DH16" s="507">
        <f>SUM(DI16:DP16)</f>
        <v/>
      </c>
      <c r="DI16" s="507">
        <f>DI81+DI114+DI147+DI180+DI213+DI246+DI279+DI312+DI345+DI378</f>
        <v/>
      </c>
      <c r="DJ16" s="507">
        <f>DJ81+DJ114+DJ147+DJ180+DJ213+DJ246+DJ279+DJ312+DJ345+DJ378</f>
        <v/>
      </c>
      <c r="DK16" s="507">
        <f>DK81+DK114+DK147+DK180+DK213+DK246+DK279+DK312+DK345+DK378</f>
        <v/>
      </c>
      <c r="DL16" s="507">
        <f>DL81+DL114+DL147+DL180+DL213+DL246+DL279+DL312+DL345+DL378</f>
        <v/>
      </c>
      <c r="DM16" s="507">
        <f>DM81+DM114+DM147+DM180+DM213+DM246+DM279+DM312+DM345+DM378</f>
        <v/>
      </c>
      <c r="DN16" s="507">
        <f>DN81+DN114+DN147+DN180+DN213+DN246+DN279+DN312+DN345+DN378</f>
        <v/>
      </c>
      <c r="DO16" s="507">
        <f>DO81+DO114+DO147+DO180+DO213+DO246+DO279+DO312+DO345+DO378</f>
        <v/>
      </c>
      <c r="DP16" s="507">
        <f>DP81+DP114+DP147+DP180+DP213+DP246+DP279+DP312+DP345+DP378</f>
        <v/>
      </c>
      <c r="DR16" s="2567">
        <f>EOMONTH(DR17,-1)</f>
        <v/>
      </c>
      <c r="DS16" s="507">
        <f>SUM(DT16:EA16)</f>
        <v/>
      </c>
      <c r="DT16" s="507">
        <f>DT81+DT114+DT147+DT180+DT213+DT246+DT279+DT312+DT345+DT378</f>
        <v/>
      </c>
      <c r="DU16" s="507">
        <f>DU81+DU114+DU147+DU180+DU213+DU246+DU279+DU312+DU345+DU378</f>
        <v/>
      </c>
      <c r="DV16" s="507">
        <f>DV81+DV114+DV147+DV180+DV213+DV246+DV279+DV312+DV345+DV378</f>
        <v/>
      </c>
      <c r="DW16" s="507">
        <f>DW81+DW114+DW147+DW180+DW213+DW246+DW279+DW312+DW345+DW378</f>
        <v/>
      </c>
      <c r="DX16" s="507">
        <f>DX81+DX114+DX147+DX180+DX213+DX246+DX279+DX312+DX345+DX378</f>
        <v/>
      </c>
      <c r="DY16" s="507">
        <f>DY81+DY114+DY147+DY180+DY213+DY246+DY279+DY312+DY345+DY378</f>
        <v/>
      </c>
      <c r="DZ16" s="507">
        <f>DZ81+DZ114+DZ147+DZ180+DZ213+DZ246+DZ279+DZ312+DZ345+DZ378</f>
        <v/>
      </c>
      <c r="EA16" s="507">
        <f>EA81+EA114+EA147+EA180+EA213+EA246+EA279+EA312+EA345+EA378</f>
        <v/>
      </c>
      <c r="EC16" s="2567">
        <f>EOMONTH(EC17,-1)</f>
        <v/>
      </c>
      <c r="ED16" s="507">
        <f>SUM(EE16:EL16)</f>
        <v/>
      </c>
      <c r="EE16" s="507">
        <f>EE81+EE114+EE147+EE180+EE213+EE246+EE279+EE312+EE345+EE378</f>
        <v/>
      </c>
      <c r="EF16" s="507">
        <f>EF81+EF114+EF147+EF180+EF213+EF246+EF279+EF312+EF345+EF378</f>
        <v/>
      </c>
      <c r="EG16" s="507">
        <f>EG81+EG114+EG147+EG180+EG213+EG246+EG279+EG312+EG345+EG378</f>
        <v/>
      </c>
      <c r="EH16" s="507">
        <f>EH81+EH114+EH147+EH180+EH213+EH246+EH279+EH312+EH345+EH378</f>
        <v/>
      </c>
      <c r="EI16" s="507">
        <f>EI81+EI114+EI147+EI180+EI213+EI246+EI279+EI312+EI345+EI378</f>
        <v/>
      </c>
      <c r="EJ16" s="507">
        <f>EJ81+EJ114+EJ147+EJ180+EJ213+EJ246+EJ279+EJ312+EJ345+EJ378</f>
        <v/>
      </c>
      <c r="EK16" s="507">
        <f>EK81+EK114+EK147+EK180+EK213+EK246+EK279+EK312+EK345+EK378</f>
        <v/>
      </c>
      <c r="EL16" s="507">
        <f>EL81+EL114+EL147+EL180+EL213+EL246+EL279+EL312+EL345+EL378</f>
        <v/>
      </c>
    </row>
    <row r="17">
      <c r="A17" s="2567">
        <f>EOMONTH(A18,-1)</f>
        <v/>
      </c>
      <c r="B17" s="507">
        <f>SUM(C17:J17)</f>
        <v/>
      </c>
      <c r="C17" s="507">
        <f>+N17+Y17+AJ17+AU17+BF17+BQ17+CB17+CM17+CX17+DI17+DT17+EE17</f>
        <v/>
      </c>
      <c r="D17" s="507">
        <f>+O17+Z17+AK17+AV17+BG17+BR17+CC17+CN17+CY17+DJ17+DU17+EF17</f>
        <v/>
      </c>
      <c r="E17" s="507">
        <f>+P17+AA17+AL17+AW17+BH17+BS17+CD17+CO17+CZ17+DK17+DV17+EG17</f>
        <v/>
      </c>
      <c r="F17" s="507">
        <f>+Q17+AB17+AM17+AX17+BI17+BT17+CE17+CP17+DA17+DL17+DW17+EH17</f>
        <v/>
      </c>
      <c r="G17" s="507">
        <f>+R17+AC17+AN17+AY17+BJ17+BU17+CF17+CQ17+DB17+DM17+DX17+EI17</f>
        <v/>
      </c>
      <c r="H17" s="507">
        <f>+S17+AD17+AO17+AZ17+BK17+BV17+CG17+CR17+DC17+DN17+DY17+EJ17</f>
        <v/>
      </c>
      <c r="I17" s="507">
        <f>+T17+AE17+AP17+BA17+BL17+BW17+CH17+CS17+DD17+DO17+DZ17+EK17</f>
        <v/>
      </c>
      <c r="J17" s="507">
        <f>+U17+AF17+AQ17+BB17+BM17+BX17+CI17+CT17+DE17+DP17+EA17+EL17</f>
        <v/>
      </c>
      <c r="L17" s="2567">
        <f>EOMONTH(L18,-1)</f>
        <v/>
      </c>
      <c r="M17" s="507">
        <f>SUM(N17:U17)</f>
        <v/>
      </c>
      <c r="N17" s="507">
        <f>N82+N115+N148+N181+N214+N247+N280+N313+N346+N379</f>
        <v/>
      </c>
      <c r="O17" s="507">
        <f>O82+O115+O148+O181+O214+O247+O280+O313+O346+O379</f>
        <v/>
      </c>
      <c r="P17" s="507">
        <f>P82+P115+P148+P181+P214+P247+P280+P313+P346+P379</f>
        <v/>
      </c>
      <c r="Q17" s="507">
        <f>Q82+Q115+Q148+Q181+Q214+Q247+Q280+Q313+Q346+Q379</f>
        <v/>
      </c>
      <c r="R17" s="507">
        <f>R82+R115+R148+R181+R214+R247+R280+R313+R346+R379</f>
        <v/>
      </c>
      <c r="S17" s="507">
        <f>S82+S115+S148+S181+S214+S247+S280+S313+S346+S379</f>
        <v/>
      </c>
      <c r="T17" s="507">
        <f>T82+T115+T148+T181+T214+T247+T280+T313+T346+T379</f>
        <v/>
      </c>
      <c r="U17" s="507">
        <f>U82+U115+U148+U181+U214+U247+U280+U313+U346+U379</f>
        <v/>
      </c>
      <c r="W17" s="2567">
        <f>EOMONTH(W18,-1)</f>
        <v/>
      </c>
      <c r="X17" s="507">
        <f>SUM(Y17:AF17)</f>
        <v/>
      </c>
      <c r="Y17" s="507">
        <f>Y82+Y115+Y148+Y181+Y214+Y247+Y280+Y313+Y346+Y379</f>
        <v/>
      </c>
      <c r="Z17" s="507">
        <f>Z82+Z115+Z148+Z181+Z214+Z247+Z280+Z313+Z346+Z379</f>
        <v/>
      </c>
      <c r="AA17" s="507">
        <f>AA82+AA115+AA148+AA181+AA214+AA247+AA280+AA313+AA346+AA379</f>
        <v/>
      </c>
      <c r="AB17" s="507">
        <f>AB82+AB115+AB148+AB181+AB214+AB247+AB280+AB313+AB346+AB379</f>
        <v/>
      </c>
      <c r="AC17" s="507">
        <f>AC82+AC115+AC148+AC181+AC214+AC247+AC280+AC313+AC346+AC379</f>
        <v/>
      </c>
      <c r="AD17" s="507">
        <f>AD82+AD115+AD148+AD181+AD214+AD247+AD280+AD313+AD346+AD379</f>
        <v/>
      </c>
      <c r="AE17" s="507">
        <f>AE82+AE115+AE148+AE181+AE214+AE247+AE280+AE313+AE346+AE379</f>
        <v/>
      </c>
      <c r="AF17" s="507">
        <f>AF82+AF115+AF148+AF181+AF214+AF247+AF280+AF313+AF346+AF379</f>
        <v/>
      </c>
      <c r="AH17" s="2567">
        <f>EOMONTH(AH18,-1)</f>
        <v/>
      </c>
      <c r="AI17" s="507">
        <f>SUM(AJ17:AQ17)</f>
        <v/>
      </c>
      <c r="AJ17" s="507">
        <f>AJ82+AJ115+AJ148+AJ181+AJ214+AJ247+AJ280+AJ313+AJ346+AJ379</f>
        <v/>
      </c>
      <c r="AK17" s="507">
        <f>AK82+AK115+AK148+AK181+AK214+AK247+AK280+AK313+AK346+AK379</f>
        <v/>
      </c>
      <c r="AL17" s="507">
        <f>AL82+AL115+AL148+AL181+AL214+AL247+AL280+AL313+AL346+AL379</f>
        <v/>
      </c>
      <c r="AM17" s="507">
        <f>AM82+AM115+AM148+AM181+AM214+AM247+AM280+AM313+AM346+AM379</f>
        <v/>
      </c>
      <c r="AN17" s="507">
        <f>AN82+AN115+AN148+AN181+AN214+AN247+AN280+AN313+AN346+AN379</f>
        <v/>
      </c>
      <c r="AO17" s="507">
        <f>AO82+AO115+AO148+AO181+AO214+AO247+AO280+AO313+AO346+AO379</f>
        <v/>
      </c>
      <c r="AP17" s="507">
        <f>AP82+AP115+AP148+AP181+AP214+AP247+AP280+AP313+AP346+AP379</f>
        <v/>
      </c>
      <c r="AQ17" s="507">
        <f>AQ82+AQ115+AQ148+AQ181+AQ214+AQ247+AQ280+AQ313+AQ346+AQ379</f>
        <v/>
      </c>
      <c r="AS17" s="2567">
        <f>EOMONTH(AS18,-1)</f>
        <v/>
      </c>
      <c r="AT17" s="507">
        <f>SUM(AU17:BB17)</f>
        <v/>
      </c>
      <c r="AU17" s="507">
        <f>AU82+AU115+AU148+AU181+AU214+AU247+AU280+AU313+AU346+AU379</f>
        <v/>
      </c>
      <c r="AV17" s="507">
        <f>AV82+AV115+AV148+AV181+AV214+AV247+AV280+AV313+AV346+AV379</f>
        <v/>
      </c>
      <c r="AW17" s="507">
        <f>AW82+AW115+AW148+AW181+AW214+AW247+AW280+AW313+AW346+AW379</f>
        <v/>
      </c>
      <c r="AX17" s="507">
        <f>AX82+AX115+AX148+AX181+AX214+AX247+AX280+AX313+AX346+AX379</f>
        <v/>
      </c>
      <c r="AY17" s="507">
        <f>AY82+AY115+AY148+AY181+AY214+AY247+AY280+AY313+AY346+AY379</f>
        <v/>
      </c>
      <c r="AZ17" s="507">
        <f>AZ82+AZ115+AZ148+AZ181+AZ214+AZ247+AZ280+AZ313+AZ346+AZ379</f>
        <v/>
      </c>
      <c r="BA17" s="507">
        <f>BA82+BA115+BA148+BA181+BA214+BA247+BA280+BA313+BA346+BA379</f>
        <v/>
      </c>
      <c r="BB17" s="507">
        <f>BB82+BB115+BB148+BB181+BB214+BB247+BB280+BB313+BB346+BB379</f>
        <v/>
      </c>
      <c r="BD17" s="2567">
        <f>EOMONTH(BD18,-1)</f>
        <v/>
      </c>
      <c r="BE17" s="507">
        <f>SUM(BF17:BM17)</f>
        <v/>
      </c>
      <c r="BF17" s="507">
        <f>BF82+BF115+BF148+BF181+BF214+BF247+BF280+BF313+BF346+BF379</f>
        <v/>
      </c>
      <c r="BG17" s="507">
        <f>BG82+BG115+BG148+BG181+BG214+BG247+BG280+BG313+BG346+BG379</f>
        <v/>
      </c>
      <c r="BH17" s="507">
        <f>BH82+BH115+BH148+BH181+BH214+BH247+BH280+BH313+BH346+BH379</f>
        <v/>
      </c>
      <c r="BI17" s="507">
        <f>BI82+BI115+BI148+BI181+BI214+BI247+BI280+BI313+BI346+BI379</f>
        <v/>
      </c>
      <c r="BJ17" s="507">
        <f>BJ82+BJ115+BJ148+BJ181+BJ214+BJ247+BJ280+BJ313+BJ346+BJ379</f>
        <v/>
      </c>
      <c r="BK17" s="507">
        <f>BK82+BK115+BK148+BK181+BK214+BK247+BK280+BK313+BK346+BK379</f>
        <v/>
      </c>
      <c r="BL17" s="507">
        <f>BL82+BL115+BL148+BL181+BL214+BL247+BL280+BL313+BL346+BL379</f>
        <v/>
      </c>
      <c r="BM17" s="507">
        <f>BM82+BM115+BM148+BM181+BM214+BM247+BM280+BM313+BM346+BM379</f>
        <v/>
      </c>
      <c r="BO17" s="2567">
        <f>EOMONTH(BO18,-1)</f>
        <v/>
      </c>
      <c r="BP17" s="507">
        <f>SUM(BQ17:BX17)</f>
        <v/>
      </c>
      <c r="BQ17" s="507">
        <f>BQ82+BQ115+BQ148+BQ181+BQ214+BQ247+BQ280+BQ313+BQ346+BQ379</f>
        <v/>
      </c>
      <c r="BR17" s="507">
        <f>BR82+BR115+BR148+BR181+BR214+BR247+BR280+BR313+BR346+BR379</f>
        <v/>
      </c>
      <c r="BS17" s="507">
        <f>BS82+BS115+BS148+BS181+BS214+BS247+BS280+BS313+BS346+BS379</f>
        <v/>
      </c>
      <c r="BT17" s="507">
        <f>BT82+BT115+BT148+BT181+BT214+BT247+BT280+BT313+BT346+BT379</f>
        <v/>
      </c>
      <c r="BU17" s="507">
        <f>BU82+BU115+BU148+BU181+BU214+BU247+BU280+BU313+BU346+BU379</f>
        <v/>
      </c>
      <c r="BV17" s="507">
        <f>BV82+BV115+BV148+BV181+BV214+BV247+BV280+BV313+BV346+BV379</f>
        <v/>
      </c>
      <c r="BW17" s="507">
        <f>BW82+BW115+BW148+BW181+BW214+BW247+BW280+BW313+BW346+BW379</f>
        <v/>
      </c>
      <c r="BX17" s="507">
        <f>BX82+BX115+BX148+BX181+BX214+BX247+BX280+BX313+BX346+BX379</f>
        <v/>
      </c>
      <c r="BZ17" s="2567">
        <f>EOMONTH(BZ18,-1)</f>
        <v/>
      </c>
      <c r="CA17" s="507">
        <f>SUM(CB17:CI17)</f>
        <v/>
      </c>
      <c r="CB17" s="507">
        <f>CB82+CB115+CB148+CB181+CB214+CB247+CB280+CB313+CB346+CB379</f>
        <v/>
      </c>
      <c r="CC17" s="507">
        <f>CC82+CC115+CC148+CC181+CC214+CC247+CC280+CC313+CC346+CC379</f>
        <v/>
      </c>
      <c r="CD17" s="507">
        <f>CD82+CD115+CD148+CD181+CD214+CD247+CD280+CD313+CD346+CD379</f>
        <v/>
      </c>
      <c r="CE17" s="507">
        <f>CE82+CE115+CE148+CE181+CE214+CE247+CE280+CE313+CE346+CE379</f>
        <v/>
      </c>
      <c r="CF17" s="507">
        <f>CF82+CF115+CF148+CF181+CF214+CF247+CF280+CF313+CF346+CF379</f>
        <v/>
      </c>
      <c r="CG17" s="507">
        <f>CG82+CG115+CG148+CG181+CG214+CG247+CG280+CG313+CG346+CG379</f>
        <v/>
      </c>
      <c r="CH17" s="507">
        <f>CH82+CH115+CH148+CH181+CH214+CH247+CH280+CH313+CH346+CH379</f>
        <v/>
      </c>
      <c r="CI17" s="507">
        <f>CI82+CI115+CI148+CI181+CI214+CI247+CI280+CI313+CI346+CI379</f>
        <v/>
      </c>
      <c r="CK17" s="2567">
        <f>EOMONTH(CK18,-1)</f>
        <v/>
      </c>
      <c r="CL17" s="507">
        <f>SUM(CM17:CT17)</f>
        <v/>
      </c>
      <c r="CM17" s="507">
        <f>CM82+CM115+CM148+CM181+CM214+CM247+CM280+CM313+CM346+CM379</f>
        <v/>
      </c>
      <c r="CN17" s="507">
        <f>CN82+CN115+CN148+CN181+CN214+CN247+CN280+CN313+CN346+CN379</f>
        <v/>
      </c>
      <c r="CO17" s="507">
        <f>CO82+CO115+CO148+CO181+CO214+CO247+CO280+CO313+CO346+CO379</f>
        <v/>
      </c>
      <c r="CP17" s="507">
        <f>CP82+CP115+CP148+CP181+CP214+CP247+CP280+CP313+CP346+CP379</f>
        <v/>
      </c>
      <c r="CQ17" s="507">
        <f>CQ82+CQ115+CQ148+CQ181+CQ214+CQ247+CQ280+CQ313+CQ346+CQ379</f>
        <v/>
      </c>
      <c r="CR17" s="507">
        <f>CR82+CR115+CR148+CR181+CR214+CR247+CR280+CR313+CR346+CR379</f>
        <v/>
      </c>
      <c r="CS17" s="507">
        <f>CS82+CS115+CS148+CS181+CS214+CS247+CS280+CS313+CS346+CS379</f>
        <v/>
      </c>
      <c r="CT17" s="507">
        <f>CT82+CT115+CT148+CT181+CT214+CT247+CT280+CT313+CT346+CT379</f>
        <v/>
      </c>
      <c r="CV17" s="2567">
        <f>EOMONTH(CV18,-1)</f>
        <v/>
      </c>
      <c r="CW17" s="507">
        <f>SUM(CX17:DE17)</f>
        <v/>
      </c>
      <c r="CX17" s="507">
        <f>CX82+CX115+CX148+CX181+CX214+CX247+CX280+CX313+CX346+CX379</f>
        <v/>
      </c>
      <c r="CY17" s="507">
        <f>CY82+CY115+CY148+CY181+CY214+CY247+CY280+CY313+CY346+CY379</f>
        <v/>
      </c>
      <c r="CZ17" s="507">
        <f>CZ82+CZ115+CZ148+CZ181+CZ214+CZ247+CZ280+CZ313+CZ346+CZ379</f>
        <v/>
      </c>
      <c r="DA17" s="507">
        <f>DA82+DA115+DA148+DA181+DA214+DA247+DA280+DA313+DA346+DA379</f>
        <v/>
      </c>
      <c r="DB17" s="507">
        <f>DB82+DB115+DB148+DB181+DB214+DB247+DB280+DB313+DB346+DB379</f>
        <v/>
      </c>
      <c r="DC17" s="507">
        <f>DC82+DC115+DC148+DC181+DC214+DC247+DC280+DC313+DC346+DC379</f>
        <v/>
      </c>
      <c r="DD17" s="507">
        <f>DD82+DD115+DD148+DD181+DD214+DD247+DD280+DD313+DD346+DD379</f>
        <v/>
      </c>
      <c r="DE17" s="507">
        <f>DE82+DE115+DE148+DE181+DE214+DE247+DE280+DE313+DE346+DE379</f>
        <v/>
      </c>
      <c r="DG17" s="2567">
        <f>EOMONTH(DG18,-1)</f>
        <v/>
      </c>
      <c r="DH17" s="507">
        <f>SUM(DI17:DP17)</f>
        <v/>
      </c>
      <c r="DI17" s="507">
        <f>DI82+DI115+DI148+DI181+DI214+DI247+DI280+DI313+DI346+DI379</f>
        <v/>
      </c>
      <c r="DJ17" s="507">
        <f>DJ82+DJ115+DJ148+DJ181+DJ214+DJ247+DJ280+DJ313+DJ346+DJ379</f>
        <v/>
      </c>
      <c r="DK17" s="507">
        <f>DK82+DK115+DK148+DK181+DK214+DK247+DK280+DK313+DK346+DK379</f>
        <v/>
      </c>
      <c r="DL17" s="507">
        <f>DL82+DL115+DL148+DL181+DL214+DL247+DL280+DL313+DL346+DL379</f>
        <v/>
      </c>
      <c r="DM17" s="507">
        <f>DM82+DM115+DM148+DM181+DM214+DM247+DM280+DM313+DM346+DM379</f>
        <v/>
      </c>
      <c r="DN17" s="507">
        <f>DN82+DN115+DN148+DN181+DN214+DN247+DN280+DN313+DN346+DN379</f>
        <v/>
      </c>
      <c r="DO17" s="507">
        <f>DO82+DO115+DO148+DO181+DO214+DO247+DO280+DO313+DO346+DO379</f>
        <v/>
      </c>
      <c r="DP17" s="507">
        <f>DP82+DP115+DP148+DP181+DP214+DP247+DP280+DP313+DP346+DP379</f>
        <v/>
      </c>
      <c r="DR17" s="2567">
        <f>EOMONTH(DR18,-1)</f>
        <v/>
      </c>
      <c r="DS17" s="507">
        <f>SUM(DT17:EA17)</f>
        <v/>
      </c>
      <c r="DT17" s="507">
        <f>DT82+DT115+DT148+DT181+DT214+DT247+DT280+DT313+DT346+DT379</f>
        <v/>
      </c>
      <c r="DU17" s="507">
        <f>DU82+DU115+DU148+DU181+DU214+DU247+DU280+DU313+DU346+DU379</f>
        <v/>
      </c>
      <c r="DV17" s="507">
        <f>DV82+DV115+DV148+DV181+DV214+DV247+DV280+DV313+DV346+DV379</f>
        <v/>
      </c>
      <c r="DW17" s="507">
        <f>DW82+DW115+DW148+DW181+DW214+DW247+DW280+DW313+DW346+DW379</f>
        <v/>
      </c>
      <c r="DX17" s="507">
        <f>DX82+DX115+DX148+DX181+DX214+DX247+DX280+DX313+DX346+DX379</f>
        <v/>
      </c>
      <c r="DY17" s="507">
        <f>DY82+DY115+DY148+DY181+DY214+DY247+DY280+DY313+DY346+DY379</f>
        <v/>
      </c>
      <c r="DZ17" s="507">
        <f>DZ82+DZ115+DZ148+DZ181+DZ214+DZ247+DZ280+DZ313+DZ346+DZ379</f>
        <v/>
      </c>
      <c r="EA17" s="507">
        <f>EA82+EA115+EA148+EA181+EA214+EA247+EA280+EA313+EA346+EA379</f>
        <v/>
      </c>
      <c r="EC17" s="2567">
        <f>EOMONTH(EC18,-1)</f>
        <v/>
      </c>
      <c r="ED17" s="507">
        <f>SUM(EE17:EL17)</f>
        <v/>
      </c>
      <c r="EE17" s="507">
        <f>EE82+EE115+EE148+EE181+EE214+EE247+EE280+EE313+EE346+EE379</f>
        <v/>
      </c>
      <c r="EF17" s="507">
        <f>EF82+EF115+EF148+EF181+EF214+EF247+EF280+EF313+EF346+EF379</f>
        <v/>
      </c>
      <c r="EG17" s="507">
        <f>EG82+EG115+EG148+EG181+EG214+EG247+EG280+EG313+EG346+EG379</f>
        <v/>
      </c>
      <c r="EH17" s="507">
        <f>EH82+EH115+EH148+EH181+EH214+EH247+EH280+EH313+EH346+EH379</f>
        <v/>
      </c>
      <c r="EI17" s="507">
        <f>EI82+EI115+EI148+EI181+EI214+EI247+EI280+EI313+EI346+EI379</f>
        <v/>
      </c>
      <c r="EJ17" s="507">
        <f>EJ82+EJ115+EJ148+EJ181+EJ214+EJ247+EJ280+EJ313+EJ346+EJ379</f>
        <v/>
      </c>
      <c r="EK17" s="507">
        <f>EK82+EK115+EK148+EK181+EK214+EK247+EK280+EK313+EK346+EK379</f>
        <v/>
      </c>
      <c r="EL17" s="507">
        <f>EL82+EL115+EL148+EL181+EL214+EL247+EL280+EL313+EL346+EL379</f>
        <v/>
      </c>
    </row>
    <row r="18">
      <c r="A18" s="2567">
        <f>EOMONTH(A19,-1)</f>
        <v/>
      </c>
      <c r="B18" s="507">
        <f>SUM(C18:J18)</f>
        <v/>
      </c>
      <c r="C18" s="507">
        <f>+N18+Y18+AJ18+AU18+BF18+BQ18+CB18+CM18+CX18+DI18+DT18+EE18</f>
        <v/>
      </c>
      <c r="D18" s="507">
        <f>+O18+Z18+AK18+AV18+BG18+BR18+CC18+CN18+CY18+DJ18+DU18+EF18</f>
        <v/>
      </c>
      <c r="E18" s="507">
        <f>+P18+AA18+AL18+AW18+BH18+BS18+CD18+CO18+CZ18+DK18+DV18+EG18</f>
        <v/>
      </c>
      <c r="F18" s="507">
        <f>+Q18+AB18+AM18+AX18+BI18+BT18+CE18+CP18+DA18+DL18+DW18+EH18</f>
        <v/>
      </c>
      <c r="G18" s="507">
        <f>+R18+AC18+AN18+AY18+BJ18+BU18+CF18+CQ18+DB18+DM18+DX18+EI18</f>
        <v/>
      </c>
      <c r="H18" s="507">
        <f>+S18+AD18+AO18+AZ18+BK18+BV18+CG18+CR18+DC18+DN18+DY18+EJ18</f>
        <v/>
      </c>
      <c r="I18" s="507">
        <f>+T18+AE18+AP18+BA18+BL18+BW18+CH18+CS18+DD18+DO18+DZ18+EK18</f>
        <v/>
      </c>
      <c r="J18" s="507">
        <f>+U18+AF18+AQ18+BB18+BM18+BX18+CI18+CT18+DE18+DP18+EA18+EL18</f>
        <v/>
      </c>
      <c r="L18" s="2567">
        <f>EOMONTH(L19,-1)</f>
        <v/>
      </c>
      <c r="M18" s="507">
        <f>SUM(N18:U18)</f>
        <v/>
      </c>
      <c r="N18" s="507">
        <f>N83+N116+N149+N182+N215+N248+N281+N314+N347+N380</f>
        <v/>
      </c>
      <c r="O18" s="507">
        <f>O83+O116+O149+O182+O215+O248+O281+O314+O347+O380</f>
        <v/>
      </c>
      <c r="P18" s="507">
        <f>P83+P116+P149+P182+P215+P248+P281+P314+P347+P380</f>
        <v/>
      </c>
      <c r="Q18" s="507">
        <f>Q83+Q116+Q149+Q182+Q215+Q248+Q281+Q314+Q347+Q380</f>
        <v/>
      </c>
      <c r="R18" s="507">
        <f>R83+R116+R149+R182+R215+R248+R281+R314+R347+R380</f>
        <v/>
      </c>
      <c r="S18" s="507">
        <f>S83+S116+S149+S182+S215+S248+S281+S314+S347+S380</f>
        <v/>
      </c>
      <c r="T18" s="507">
        <f>T83+T116+T149+T182+T215+T248+T281+T314+T347+T380</f>
        <v/>
      </c>
      <c r="U18" s="507">
        <f>U83+U116+U149+U182+U215+U248+U281+U314+U347+U380</f>
        <v/>
      </c>
      <c r="W18" s="2567">
        <f>EOMONTH(W19,-1)</f>
        <v/>
      </c>
      <c r="X18" s="507">
        <f>SUM(Y18:AF18)</f>
        <v/>
      </c>
      <c r="Y18" s="507">
        <f>Y83+Y116+Y149+Y182+Y215+Y248+Y281+Y314+Y347+Y380</f>
        <v/>
      </c>
      <c r="Z18" s="507">
        <f>Z83+Z116+Z149+Z182+Z215+Z248+Z281+Z314+Z347+Z380</f>
        <v/>
      </c>
      <c r="AA18" s="507">
        <f>AA83+AA116+AA149+AA182+AA215+AA248+AA281+AA314+AA347+AA380</f>
        <v/>
      </c>
      <c r="AB18" s="507">
        <f>AB83+AB116+AB149+AB182+AB215+AB248+AB281+AB314+AB347+AB380</f>
        <v/>
      </c>
      <c r="AC18" s="507">
        <f>AC83+AC116+AC149+AC182+AC215+AC248+AC281+AC314+AC347+AC380</f>
        <v/>
      </c>
      <c r="AD18" s="507">
        <f>AD83+AD116+AD149+AD182+AD215+AD248+AD281+AD314+AD347+AD380</f>
        <v/>
      </c>
      <c r="AE18" s="507">
        <f>AE83+AE116+AE149+AE182+AE215+AE248+AE281+AE314+AE347+AE380</f>
        <v/>
      </c>
      <c r="AF18" s="507">
        <f>AF83+AF116+AF149+AF182+AF215+AF248+AF281+AF314+AF347+AF380</f>
        <v/>
      </c>
      <c r="AH18" s="2567">
        <f>EOMONTH(AH19,-1)</f>
        <v/>
      </c>
      <c r="AI18" s="507">
        <f>SUM(AJ18:AQ18)</f>
        <v/>
      </c>
      <c r="AJ18" s="507">
        <f>AJ83+AJ116+AJ149+AJ182+AJ215+AJ248+AJ281+AJ314+AJ347+AJ380</f>
        <v/>
      </c>
      <c r="AK18" s="507">
        <f>AK83+AK116+AK149+AK182+AK215+AK248+AK281+AK314+AK347+AK380</f>
        <v/>
      </c>
      <c r="AL18" s="507">
        <f>AL83+AL116+AL149+AL182+AL215+AL248+AL281+AL314+AL347+AL380</f>
        <v/>
      </c>
      <c r="AM18" s="507">
        <f>AM83+AM116+AM149+AM182+AM215+AM248+AM281+AM314+AM347+AM380</f>
        <v/>
      </c>
      <c r="AN18" s="507">
        <f>AN83+AN116+AN149+AN182+AN215+AN248+AN281+AN314+AN347+AN380</f>
        <v/>
      </c>
      <c r="AO18" s="507">
        <f>AO83+AO116+AO149+AO182+AO215+AO248+AO281+AO314+AO347+AO380</f>
        <v/>
      </c>
      <c r="AP18" s="507">
        <f>AP83+AP116+AP149+AP182+AP215+AP248+AP281+AP314+AP347+AP380</f>
        <v/>
      </c>
      <c r="AQ18" s="507">
        <f>AQ83+AQ116+AQ149+AQ182+AQ215+AQ248+AQ281+AQ314+AQ347+AQ380</f>
        <v/>
      </c>
      <c r="AS18" s="2567">
        <f>EOMONTH(AS19,-1)</f>
        <v/>
      </c>
      <c r="AT18" s="507">
        <f>SUM(AU18:BB18)</f>
        <v/>
      </c>
      <c r="AU18" s="507">
        <f>AU83+AU116+AU149+AU182+AU215+AU248+AU281+AU314+AU347+AU380</f>
        <v/>
      </c>
      <c r="AV18" s="507">
        <f>AV83+AV116+AV149+AV182+AV215+AV248+AV281+AV314+AV347+AV380</f>
        <v/>
      </c>
      <c r="AW18" s="507">
        <f>AW83+AW116+AW149+AW182+AW215+AW248+AW281+AW314+AW347+AW380</f>
        <v/>
      </c>
      <c r="AX18" s="507">
        <f>AX83+AX116+AX149+AX182+AX215+AX248+AX281+AX314+AX347+AX380</f>
        <v/>
      </c>
      <c r="AY18" s="507">
        <f>AY83+AY116+AY149+AY182+AY215+AY248+AY281+AY314+AY347+AY380</f>
        <v/>
      </c>
      <c r="AZ18" s="507">
        <f>AZ83+AZ116+AZ149+AZ182+AZ215+AZ248+AZ281+AZ314+AZ347+AZ380</f>
        <v/>
      </c>
      <c r="BA18" s="507">
        <f>BA83+BA116+BA149+BA182+BA215+BA248+BA281+BA314+BA347+BA380</f>
        <v/>
      </c>
      <c r="BB18" s="507">
        <f>BB83+BB116+BB149+BB182+BB215+BB248+BB281+BB314+BB347+BB380</f>
        <v/>
      </c>
      <c r="BD18" s="2567">
        <f>EOMONTH(BD19,-1)</f>
        <v/>
      </c>
      <c r="BE18" s="507">
        <f>SUM(BF18:BM18)</f>
        <v/>
      </c>
      <c r="BF18" s="507">
        <f>BF83+BF116+BF149+BF182+BF215+BF248+BF281+BF314+BF347+BF380</f>
        <v/>
      </c>
      <c r="BG18" s="507">
        <f>BG83+BG116+BG149+BG182+BG215+BG248+BG281+BG314+BG347+BG380</f>
        <v/>
      </c>
      <c r="BH18" s="507">
        <f>BH83+BH116+BH149+BH182+BH215+BH248+BH281+BH314+BH347+BH380</f>
        <v/>
      </c>
      <c r="BI18" s="507">
        <f>BI83+BI116+BI149+BI182+BI215+BI248+BI281+BI314+BI347+BI380</f>
        <v/>
      </c>
      <c r="BJ18" s="507">
        <f>BJ83+BJ116+BJ149+BJ182+BJ215+BJ248+BJ281+BJ314+BJ347+BJ380</f>
        <v/>
      </c>
      <c r="BK18" s="507">
        <f>BK83+BK116+BK149+BK182+BK215+BK248+BK281+BK314+BK347+BK380</f>
        <v/>
      </c>
      <c r="BL18" s="507">
        <f>BL83+BL116+BL149+BL182+BL215+BL248+BL281+BL314+BL347+BL380</f>
        <v/>
      </c>
      <c r="BM18" s="507">
        <f>BM83+BM116+BM149+BM182+BM215+BM248+BM281+BM314+BM347+BM380</f>
        <v/>
      </c>
      <c r="BO18" s="2567">
        <f>EOMONTH(BO19,-1)</f>
        <v/>
      </c>
      <c r="BP18" s="507">
        <f>SUM(BQ18:BX18)</f>
        <v/>
      </c>
      <c r="BQ18" s="507">
        <f>BQ83+BQ116+BQ149+BQ182+BQ215+BQ248+BQ281+BQ314+BQ347+BQ380</f>
        <v/>
      </c>
      <c r="BR18" s="507">
        <f>BR83+BR116+BR149+BR182+BR215+BR248+BR281+BR314+BR347+BR380</f>
        <v/>
      </c>
      <c r="BS18" s="507">
        <f>BS83+BS116+BS149+BS182+BS215+BS248+BS281+BS314+BS347+BS380</f>
        <v/>
      </c>
      <c r="BT18" s="507">
        <f>BT83+BT116+BT149+BT182+BT215+BT248+BT281+BT314+BT347+BT380</f>
        <v/>
      </c>
      <c r="BU18" s="507">
        <f>BU83+BU116+BU149+BU182+BU215+BU248+BU281+BU314+BU347+BU380</f>
        <v/>
      </c>
      <c r="BV18" s="507">
        <f>BV83+BV116+BV149+BV182+BV215+BV248+BV281+BV314+BV347+BV380</f>
        <v/>
      </c>
      <c r="BW18" s="507">
        <f>BW83+BW116+BW149+BW182+BW215+BW248+BW281+BW314+BW347+BW380</f>
        <v/>
      </c>
      <c r="BX18" s="507">
        <f>BX83+BX116+BX149+BX182+BX215+BX248+BX281+BX314+BX347+BX380</f>
        <v/>
      </c>
      <c r="BZ18" s="2567">
        <f>EOMONTH(BZ19,-1)</f>
        <v/>
      </c>
      <c r="CA18" s="507">
        <f>SUM(CB18:CI18)</f>
        <v/>
      </c>
      <c r="CB18" s="507">
        <f>CB83+CB116+CB149+CB182+CB215+CB248+CB281+CB314+CB347+CB380</f>
        <v/>
      </c>
      <c r="CC18" s="507">
        <f>CC83+CC116+CC149+CC182+CC215+CC248+CC281+CC314+CC347+CC380</f>
        <v/>
      </c>
      <c r="CD18" s="507">
        <f>CD83+CD116+CD149+CD182+CD215+CD248+CD281+CD314+CD347+CD380</f>
        <v/>
      </c>
      <c r="CE18" s="507">
        <f>CE83+CE116+CE149+CE182+CE215+CE248+CE281+CE314+CE347+CE380</f>
        <v/>
      </c>
      <c r="CF18" s="507">
        <f>CF83+CF116+CF149+CF182+CF215+CF248+CF281+CF314+CF347+CF380</f>
        <v/>
      </c>
      <c r="CG18" s="507">
        <f>CG83+CG116+CG149+CG182+CG215+CG248+CG281+CG314+CG347+CG380</f>
        <v/>
      </c>
      <c r="CH18" s="507">
        <f>CH83+CH116+CH149+CH182+CH215+CH248+CH281+CH314+CH347+CH380</f>
        <v/>
      </c>
      <c r="CI18" s="507">
        <f>CI83+CI116+CI149+CI182+CI215+CI248+CI281+CI314+CI347+CI380</f>
        <v/>
      </c>
      <c r="CK18" s="2567">
        <f>EOMONTH(CK19,-1)</f>
        <v/>
      </c>
      <c r="CL18" s="507">
        <f>SUM(CM18:CT18)</f>
        <v/>
      </c>
      <c r="CM18" s="507">
        <f>CM83+CM116+CM149+CM182+CM215+CM248+CM281+CM314+CM347+CM380</f>
        <v/>
      </c>
      <c r="CN18" s="507">
        <f>CN83+CN116+CN149+CN182+CN215+CN248+CN281+CN314+CN347+CN380</f>
        <v/>
      </c>
      <c r="CO18" s="507">
        <f>CO83+CO116+CO149+CO182+CO215+CO248+CO281+CO314+CO347+CO380</f>
        <v/>
      </c>
      <c r="CP18" s="507">
        <f>CP83+CP116+CP149+CP182+CP215+CP248+CP281+CP314+CP347+CP380</f>
        <v/>
      </c>
      <c r="CQ18" s="507">
        <f>CQ83+CQ116+CQ149+CQ182+CQ215+CQ248+CQ281+CQ314+CQ347+CQ380</f>
        <v/>
      </c>
      <c r="CR18" s="507">
        <f>CR83+CR116+CR149+CR182+CR215+CR248+CR281+CR314+CR347+CR380</f>
        <v/>
      </c>
      <c r="CS18" s="507">
        <f>CS83+CS116+CS149+CS182+CS215+CS248+CS281+CS314+CS347+CS380</f>
        <v/>
      </c>
      <c r="CT18" s="507">
        <f>CT83+CT116+CT149+CT182+CT215+CT248+CT281+CT314+CT347+CT380</f>
        <v/>
      </c>
      <c r="CV18" s="2567">
        <f>EOMONTH(CV19,-1)</f>
        <v/>
      </c>
      <c r="CW18" s="507">
        <f>SUM(CX18:DE18)</f>
        <v/>
      </c>
      <c r="CX18" s="507">
        <f>CX83+CX116+CX149+CX182+CX215+CX248+CX281+CX314+CX347+CX380</f>
        <v/>
      </c>
      <c r="CY18" s="507">
        <f>CY83+CY116+CY149+CY182+CY215+CY248+CY281+CY314+CY347+CY380</f>
        <v/>
      </c>
      <c r="CZ18" s="507">
        <f>CZ83+CZ116+CZ149+CZ182+CZ215+CZ248+CZ281+CZ314+CZ347+CZ380</f>
        <v/>
      </c>
      <c r="DA18" s="507">
        <f>DA83+DA116+DA149+DA182+DA215+DA248+DA281+DA314+DA347+DA380</f>
        <v/>
      </c>
      <c r="DB18" s="507">
        <f>DB83+DB116+DB149+DB182+DB215+DB248+DB281+DB314+DB347+DB380</f>
        <v/>
      </c>
      <c r="DC18" s="507">
        <f>DC83+DC116+DC149+DC182+DC215+DC248+DC281+DC314+DC347+DC380</f>
        <v/>
      </c>
      <c r="DD18" s="507">
        <f>DD83+DD116+DD149+DD182+DD215+DD248+DD281+DD314+DD347+DD380</f>
        <v/>
      </c>
      <c r="DE18" s="507">
        <f>DE83+DE116+DE149+DE182+DE215+DE248+DE281+DE314+DE347+DE380</f>
        <v/>
      </c>
      <c r="DG18" s="2567">
        <f>EOMONTH(DG19,-1)</f>
        <v/>
      </c>
      <c r="DH18" s="507">
        <f>SUM(DI18:DP18)</f>
        <v/>
      </c>
      <c r="DI18" s="507">
        <f>DI83+DI116+DI149+DI182+DI215+DI248+DI281+DI314+DI347+DI380</f>
        <v/>
      </c>
      <c r="DJ18" s="507">
        <f>DJ83+DJ116+DJ149+DJ182+DJ215+DJ248+DJ281+DJ314+DJ347+DJ380</f>
        <v/>
      </c>
      <c r="DK18" s="507">
        <f>DK83+DK116+DK149+DK182+DK215+DK248+DK281+DK314+DK347+DK380</f>
        <v/>
      </c>
      <c r="DL18" s="507">
        <f>DL83+DL116+DL149+DL182+DL215+DL248+DL281+DL314+DL347+DL380</f>
        <v/>
      </c>
      <c r="DM18" s="507">
        <f>DM83+DM116+DM149+DM182+DM215+DM248+DM281+DM314+DM347+DM380</f>
        <v/>
      </c>
      <c r="DN18" s="507">
        <f>DN83+DN116+DN149+DN182+DN215+DN248+DN281+DN314+DN347+DN380</f>
        <v/>
      </c>
      <c r="DO18" s="507">
        <f>DO83+DO116+DO149+DO182+DO215+DO248+DO281+DO314+DO347+DO380</f>
        <v/>
      </c>
      <c r="DP18" s="507">
        <f>DP83+DP116+DP149+DP182+DP215+DP248+DP281+DP314+DP347+DP380</f>
        <v/>
      </c>
      <c r="DR18" s="2567">
        <f>EOMONTH(DR19,-1)</f>
        <v/>
      </c>
      <c r="DS18" s="507">
        <f>SUM(DT18:EA18)</f>
        <v/>
      </c>
      <c r="DT18" s="507">
        <f>DT83+DT116+DT149+DT182+DT215+DT248+DT281+DT314+DT347+DT380</f>
        <v/>
      </c>
      <c r="DU18" s="507">
        <f>DU83+DU116+DU149+DU182+DU215+DU248+DU281+DU314+DU347+DU380</f>
        <v/>
      </c>
      <c r="DV18" s="507">
        <f>DV83+DV116+DV149+DV182+DV215+DV248+DV281+DV314+DV347+DV380</f>
        <v/>
      </c>
      <c r="DW18" s="507">
        <f>DW83+DW116+DW149+DW182+DW215+DW248+DW281+DW314+DW347+DW380</f>
        <v/>
      </c>
      <c r="DX18" s="507">
        <f>DX83+DX116+DX149+DX182+DX215+DX248+DX281+DX314+DX347+DX380</f>
        <v/>
      </c>
      <c r="DY18" s="507">
        <f>DY83+DY116+DY149+DY182+DY215+DY248+DY281+DY314+DY347+DY380</f>
        <v/>
      </c>
      <c r="DZ18" s="507">
        <f>DZ83+DZ116+DZ149+DZ182+DZ215+DZ248+DZ281+DZ314+DZ347+DZ380</f>
        <v/>
      </c>
      <c r="EA18" s="507">
        <f>EA83+EA116+EA149+EA182+EA215+EA248+EA281+EA314+EA347+EA380</f>
        <v/>
      </c>
      <c r="EC18" s="2567">
        <f>EOMONTH(EC19,-1)</f>
        <v/>
      </c>
      <c r="ED18" s="507">
        <f>SUM(EE18:EL18)</f>
        <v/>
      </c>
      <c r="EE18" s="507">
        <f>EE83+EE116+EE149+EE182+EE215+EE248+EE281+EE314+EE347+EE380</f>
        <v/>
      </c>
      <c r="EF18" s="507">
        <f>EF83+EF116+EF149+EF182+EF215+EF248+EF281+EF314+EF347+EF380</f>
        <v/>
      </c>
      <c r="EG18" s="507">
        <f>EG83+EG116+EG149+EG182+EG215+EG248+EG281+EG314+EG347+EG380</f>
        <v/>
      </c>
      <c r="EH18" s="507">
        <f>EH83+EH116+EH149+EH182+EH215+EH248+EH281+EH314+EH347+EH380</f>
        <v/>
      </c>
      <c r="EI18" s="507">
        <f>EI83+EI116+EI149+EI182+EI215+EI248+EI281+EI314+EI347+EI380</f>
        <v/>
      </c>
      <c r="EJ18" s="507">
        <f>EJ83+EJ116+EJ149+EJ182+EJ215+EJ248+EJ281+EJ314+EJ347+EJ380</f>
        <v/>
      </c>
      <c r="EK18" s="507">
        <f>EK83+EK116+EK149+EK182+EK215+EK248+EK281+EK314+EK347+EK380</f>
        <v/>
      </c>
      <c r="EL18" s="507">
        <f>EL83+EL116+EL149+EL182+EL215+EL248+EL281+EL314+EL347+EL380</f>
        <v/>
      </c>
    </row>
    <row r="19">
      <c r="A19" s="2567">
        <f>EOMONTH(A20,-1)</f>
        <v/>
      </c>
      <c r="B19" s="507">
        <f>SUM(C19:J19)</f>
        <v/>
      </c>
      <c r="C19" s="507">
        <f>+N19+Y19+AJ19+AU19+BF19+BQ19+CB19+CM19+CX19+DI19+DT19+EE19</f>
        <v/>
      </c>
      <c r="D19" s="507">
        <f>+O19+Z19+AK19+AV19+BG19+BR19+CC19+CN19+CY19+DJ19+DU19+EF19</f>
        <v/>
      </c>
      <c r="E19" s="507">
        <f>+P19+AA19+AL19+AW19+BH19+BS19+CD19+CO19+CZ19+DK19+DV19+EG19</f>
        <v/>
      </c>
      <c r="F19" s="507">
        <f>+Q19+AB19+AM19+AX19+BI19+BT19+CE19+CP19+DA19+DL19+DW19+EH19</f>
        <v/>
      </c>
      <c r="G19" s="507">
        <f>+R19+AC19+AN19+AY19+BJ19+BU19+CF19+CQ19+DB19+DM19+DX19+EI19</f>
        <v/>
      </c>
      <c r="H19" s="507">
        <f>+S19+AD19+AO19+AZ19+BK19+BV19+CG19+CR19+DC19+DN19+DY19+EJ19</f>
        <v/>
      </c>
      <c r="I19" s="507">
        <f>+T19+AE19+AP19+BA19+BL19+BW19+CH19+CS19+DD19+DO19+DZ19+EK19</f>
        <v/>
      </c>
      <c r="J19" s="507">
        <f>+U19+AF19+AQ19+BB19+BM19+BX19+CI19+CT19+DE19+DP19+EA19+EL19</f>
        <v/>
      </c>
      <c r="L19" s="2567">
        <f>EOMONTH(L20,-1)</f>
        <v/>
      </c>
      <c r="M19" s="507">
        <f>SUM(N19:U19)</f>
        <v/>
      </c>
      <c r="N19" s="507">
        <f>N84+N117+N150+N183+N216+N249+N282+N315+N348+N381</f>
        <v/>
      </c>
      <c r="O19" s="507">
        <f>O84+O117+O150+O183+O216+O249+O282+O315+O348+O381</f>
        <v/>
      </c>
      <c r="P19" s="507">
        <f>P84+P117+P150+P183+P216+P249+P282+P315+P348+P381</f>
        <v/>
      </c>
      <c r="Q19" s="507">
        <f>Q84+Q117+Q150+Q183+Q216+Q249+Q282+Q315+Q348+Q381</f>
        <v/>
      </c>
      <c r="R19" s="507">
        <f>R84+R117+R150+R183+R216+R249+R282+R315+R348+R381</f>
        <v/>
      </c>
      <c r="S19" s="507">
        <f>S84+S117+S150+S183+S216+S249+S282+S315+S348+S381</f>
        <v/>
      </c>
      <c r="T19" s="507">
        <f>T84+T117+T150+T183+T216+T249+T282+T315+T348+T381</f>
        <v/>
      </c>
      <c r="U19" s="507">
        <f>U84+U117+U150+U183+U216+U249+U282+U315+U348+U381</f>
        <v/>
      </c>
      <c r="W19" s="2567">
        <f>EOMONTH(W20,-1)</f>
        <v/>
      </c>
      <c r="X19" s="507">
        <f>SUM(Y19:AF19)</f>
        <v/>
      </c>
      <c r="Y19" s="507">
        <f>Y84+Y117+Y150+Y183+Y216+Y249+Y282+Y315+Y348+Y381</f>
        <v/>
      </c>
      <c r="Z19" s="507">
        <f>Z84+Z117+Z150+Z183+Z216+Z249+Z282+Z315+Z348+Z381</f>
        <v/>
      </c>
      <c r="AA19" s="507">
        <f>AA84+AA117+AA150+AA183+AA216+AA249+AA282+AA315+AA348+AA381</f>
        <v/>
      </c>
      <c r="AB19" s="507">
        <f>AB84+AB117+AB150+AB183+AB216+AB249+AB282+AB315+AB348+AB381</f>
        <v/>
      </c>
      <c r="AC19" s="507">
        <f>AC84+AC117+AC150+AC183+AC216+AC249+AC282+AC315+AC348+AC381</f>
        <v/>
      </c>
      <c r="AD19" s="507">
        <f>AD84+AD117+AD150+AD183+AD216+AD249+AD282+AD315+AD348+AD381</f>
        <v/>
      </c>
      <c r="AE19" s="507">
        <f>AE84+AE117+AE150+AE183+AE216+AE249+AE282+AE315+AE348+AE381</f>
        <v/>
      </c>
      <c r="AF19" s="507">
        <f>AF84+AF117+AF150+AF183+AF216+AF249+AF282+AF315+AF348+AF381</f>
        <v/>
      </c>
      <c r="AH19" s="2567">
        <f>EOMONTH(AH20,-1)</f>
        <v/>
      </c>
      <c r="AI19" s="507">
        <f>SUM(AJ19:AQ19)</f>
        <v/>
      </c>
      <c r="AJ19" s="507">
        <f>AJ84+AJ117+AJ150+AJ183+AJ216+AJ249+AJ282+AJ315+AJ348+AJ381</f>
        <v/>
      </c>
      <c r="AK19" s="507">
        <f>AK84+AK117+AK150+AK183+AK216+AK249+AK282+AK315+AK348+AK381</f>
        <v/>
      </c>
      <c r="AL19" s="507">
        <f>AL84+AL117+AL150+AL183+AL216+AL249+AL282+AL315+AL348+AL381</f>
        <v/>
      </c>
      <c r="AM19" s="507">
        <f>AM84+AM117+AM150+AM183+AM216+AM249+AM282+AM315+AM348+AM381</f>
        <v/>
      </c>
      <c r="AN19" s="507">
        <f>AN84+AN117+AN150+AN183+AN216+AN249+AN282+AN315+AN348+AN381</f>
        <v/>
      </c>
      <c r="AO19" s="507">
        <f>AO84+AO117+AO150+AO183+AO216+AO249+AO282+AO315+AO348+AO381</f>
        <v/>
      </c>
      <c r="AP19" s="507">
        <f>AP84+AP117+AP150+AP183+AP216+AP249+AP282+AP315+AP348+AP381</f>
        <v/>
      </c>
      <c r="AQ19" s="507">
        <f>AQ84+AQ117+AQ150+AQ183+AQ216+AQ249+AQ282+AQ315+AQ348+AQ381</f>
        <v/>
      </c>
      <c r="AS19" s="2567">
        <f>EOMONTH(AS20,-1)</f>
        <v/>
      </c>
      <c r="AT19" s="507">
        <f>SUM(AU19:BB19)</f>
        <v/>
      </c>
      <c r="AU19" s="507">
        <f>AU84+AU117+AU150+AU183+AU216+AU249+AU282+AU315+AU348+AU381</f>
        <v/>
      </c>
      <c r="AV19" s="507">
        <f>AV84+AV117+AV150+AV183+AV216+AV249+AV282+AV315+AV348+AV381</f>
        <v/>
      </c>
      <c r="AW19" s="507">
        <f>AW84+AW117+AW150+AW183+AW216+AW249+AW282+AW315+AW348+AW381</f>
        <v/>
      </c>
      <c r="AX19" s="507">
        <f>AX84+AX117+AX150+AX183+AX216+AX249+AX282+AX315+AX348+AX381</f>
        <v/>
      </c>
      <c r="AY19" s="507">
        <f>AY84+AY117+AY150+AY183+AY216+AY249+AY282+AY315+AY348+AY381</f>
        <v/>
      </c>
      <c r="AZ19" s="507">
        <f>AZ84+AZ117+AZ150+AZ183+AZ216+AZ249+AZ282+AZ315+AZ348+AZ381</f>
        <v/>
      </c>
      <c r="BA19" s="507">
        <f>BA84+BA117+BA150+BA183+BA216+BA249+BA282+BA315+BA348+BA381</f>
        <v/>
      </c>
      <c r="BB19" s="507">
        <f>BB84+BB117+BB150+BB183+BB216+BB249+BB282+BB315+BB348+BB381</f>
        <v/>
      </c>
      <c r="BD19" s="2567">
        <f>EOMONTH(BD20,-1)</f>
        <v/>
      </c>
      <c r="BE19" s="507">
        <f>SUM(BF19:BM19)</f>
        <v/>
      </c>
      <c r="BF19" s="507">
        <f>BF84+BF117+BF150+BF183+BF216+BF249+BF282+BF315+BF348+BF381</f>
        <v/>
      </c>
      <c r="BG19" s="507">
        <f>BG84+BG117+BG150+BG183+BG216+BG249+BG282+BG315+BG348+BG381</f>
        <v/>
      </c>
      <c r="BH19" s="507">
        <f>BH84+BH117+BH150+BH183+BH216+BH249+BH282+BH315+BH348+BH381</f>
        <v/>
      </c>
      <c r="BI19" s="507">
        <f>BI84+BI117+BI150+BI183+BI216+BI249+BI282+BI315+BI348+BI381</f>
        <v/>
      </c>
      <c r="BJ19" s="507">
        <f>BJ84+BJ117+BJ150+BJ183+BJ216+BJ249+BJ282+BJ315+BJ348+BJ381</f>
        <v/>
      </c>
      <c r="BK19" s="507">
        <f>BK84+BK117+BK150+BK183+BK216+BK249+BK282+BK315+BK348+BK381</f>
        <v/>
      </c>
      <c r="BL19" s="507">
        <f>BL84+BL117+BL150+BL183+BL216+BL249+BL282+BL315+BL348+BL381</f>
        <v/>
      </c>
      <c r="BM19" s="507">
        <f>BM84+BM117+BM150+BM183+BM216+BM249+BM282+BM315+BM348+BM381</f>
        <v/>
      </c>
      <c r="BO19" s="2567">
        <f>EOMONTH(BO20,-1)</f>
        <v/>
      </c>
      <c r="BP19" s="507">
        <f>SUM(BQ19:BX19)</f>
        <v/>
      </c>
      <c r="BQ19" s="507">
        <f>BQ84+BQ117+BQ150+BQ183+BQ216+BQ249+BQ282+BQ315+BQ348+BQ381</f>
        <v/>
      </c>
      <c r="BR19" s="507">
        <f>BR84+BR117+BR150+BR183+BR216+BR249+BR282+BR315+BR348+BR381</f>
        <v/>
      </c>
      <c r="BS19" s="507">
        <f>BS84+BS117+BS150+BS183+BS216+BS249+BS282+BS315+BS348+BS381</f>
        <v/>
      </c>
      <c r="BT19" s="507">
        <f>BT84+BT117+BT150+BT183+BT216+BT249+BT282+BT315+BT348+BT381</f>
        <v/>
      </c>
      <c r="BU19" s="507">
        <f>BU84+BU117+BU150+BU183+BU216+BU249+BU282+BU315+BU348+BU381</f>
        <v/>
      </c>
      <c r="BV19" s="507">
        <f>BV84+BV117+BV150+BV183+BV216+BV249+BV282+BV315+BV348+BV381</f>
        <v/>
      </c>
      <c r="BW19" s="507">
        <f>BW84+BW117+BW150+BW183+BW216+BW249+BW282+BW315+BW348+BW381</f>
        <v/>
      </c>
      <c r="BX19" s="507">
        <f>BX84+BX117+BX150+BX183+BX216+BX249+BX282+BX315+BX348+BX381</f>
        <v/>
      </c>
      <c r="BZ19" s="2567">
        <f>EOMONTH(BZ20,-1)</f>
        <v/>
      </c>
      <c r="CA19" s="507">
        <f>SUM(CB19:CI19)</f>
        <v/>
      </c>
      <c r="CB19" s="507">
        <f>CB84+CB117+CB150+CB183+CB216+CB249+CB282+CB315+CB348+CB381</f>
        <v/>
      </c>
      <c r="CC19" s="507">
        <f>CC84+CC117+CC150+CC183+CC216+CC249+CC282+CC315+CC348+CC381</f>
        <v/>
      </c>
      <c r="CD19" s="507">
        <f>CD84+CD117+CD150+CD183+CD216+CD249+CD282+CD315+CD348+CD381</f>
        <v/>
      </c>
      <c r="CE19" s="507">
        <f>CE84+CE117+CE150+CE183+CE216+CE249+CE282+CE315+CE348+CE381</f>
        <v/>
      </c>
      <c r="CF19" s="507">
        <f>CF84+CF117+CF150+CF183+CF216+CF249+CF282+CF315+CF348+CF381</f>
        <v/>
      </c>
      <c r="CG19" s="507">
        <f>CG84+CG117+CG150+CG183+CG216+CG249+CG282+CG315+CG348+CG381</f>
        <v/>
      </c>
      <c r="CH19" s="507">
        <f>CH84+CH117+CH150+CH183+CH216+CH249+CH282+CH315+CH348+CH381</f>
        <v/>
      </c>
      <c r="CI19" s="507">
        <f>CI84+CI117+CI150+CI183+CI216+CI249+CI282+CI315+CI348+CI381</f>
        <v/>
      </c>
      <c r="CK19" s="2567">
        <f>EOMONTH(CK20,-1)</f>
        <v/>
      </c>
      <c r="CL19" s="507">
        <f>SUM(CM19:CT19)</f>
        <v/>
      </c>
      <c r="CM19" s="507">
        <f>CM84+CM117+CM150+CM183+CM216+CM249+CM282+CM315+CM348+CM381</f>
        <v/>
      </c>
      <c r="CN19" s="507">
        <f>CN84+CN117+CN150+CN183+CN216+CN249+CN282+CN315+CN348+CN381</f>
        <v/>
      </c>
      <c r="CO19" s="507">
        <f>CO84+CO117+CO150+CO183+CO216+CO249+CO282+CO315+CO348+CO381</f>
        <v/>
      </c>
      <c r="CP19" s="507">
        <f>CP84+CP117+CP150+CP183+CP216+CP249+CP282+CP315+CP348+CP381</f>
        <v/>
      </c>
      <c r="CQ19" s="507">
        <f>CQ84+CQ117+CQ150+CQ183+CQ216+CQ249+CQ282+CQ315+CQ348+CQ381</f>
        <v/>
      </c>
      <c r="CR19" s="507">
        <f>CR84+CR117+CR150+CR183+CR216+CR249+CR282+CR315+CR348+CR381</f>
        <v/>
      </c>
      <c r="CS19" s="507">
        <f>CS84+CS117+CS150+CS183+CS216+CS249+CS282+CS315+CS348+CS381</f>
        <v/>
      </c>
      <c r="CT19" s="507">
        <f>CT84+CT117+CT150+CT183+CT216+CT249+CT282+CT315+CT348+CT381</f>
        <v/>
      </c>
      <c r="CV19" s="2567">
        <f>EOMONTH(CV20,-1)</f>
        <v/>
      </c>
      <c r="CW19" s="507">
        <f>SUM(CX19:DE19)</f>
        <v/>
      </c>
      <c r="CX19" s="507">
        <f>CX84+CX117+CX150+CX183+CX216+CX249+CX282+CX315+CX348+CX381</f>
        <v/>
      </c>
      <c r="CY19" s="507">
        <f>CY84+CY117+CY150+CY183+CY216+CY249+CY282+CY315+CY348+CY381</f>
        <v/>
      </c>
      <c r="CZ19" s="507">
        <f>CZ84+CZ117+CZ150+CZ183+CZ216+CZ249+CZ282+CZ315+CZ348+CZ381</f>
        <v/>
      </c>
      <c r="DA19" s="507">
        <f>DA84+DA117+DA150+DA183+DA216+DA249+DA282+DA315+DA348+DA381</f>
        <v/>
      </c>
      <c r="DB19" s="507">
        <f>DB84+DB117+DB150+DB183+DB216+DB249+DB282+DB315+DB348+DB381</f>
        <v/>
      </c>
      <c r="DC19" s="507">
        <f>DC84+DC117+DC150+DC183+DC216+DC249+DC282+DC315+DC348+DC381</f>
        <v/>
      </c>
      <c r="DD19" s="507">
        <f>DD84+DD117+DD150+DD183+DD216+DD249+DD282+DD315+DD348+DD381</f>
        <v/>
      </c>
      <c r="DE19" s="507">
        <f>DE84+DE117+DE150+DE183+DE216+DE249+DE282+DE315+DE348+DE381</f>
        <v/>
      </c>
      <c r="DG19" s="2567">
        <f>EOMONTH(DG20,-1)</f>
        <v/>
      </c>
      <c r="DH19" s="507">
        <f>SUM(DI19:DP19)</f>
        <v/>
      </c>
      <c r="DI19" s="507">
        <f>DI84+DI117+DI150+DI183+DI216+DI249+DI282+DI315+DI348+DI381</f>
        <v/>
      </c>
      <c r="DJ19" s="507">
        <f>DJ84+DJ117+DJ150+DJ183+DJ216+DJ249+DJ282+DJ315+DJ348+DJ381</f>
        <v/>
      </c>
      <c r="DK19" s="507">
        <f>DK84+DK117+DK150+DK183+DK216+DK249+DK282+DK315+DK348+DK381</f>
        <v/>
      </c>
      <c r="DL19" s="507">
        <f>DL84+DL117+DL150+DL183+DL216+DL249+DL282+DL315+DL348+DL381</f>
        <v/>
      </c>
      <c r="DM19" s="507">
        <f>DM84+DM117+DM150+DM183+DM216+DM249+DM282+DM315+DM348+DM381</f>
        <v/>
      </c>
      <c r="DN19" s="507">
        <f>DN84+DN117+DN150+DN183+DN216+DN249+DN282+DN315+DN348+DN381</f>
        <v/>
      </c>
      <c r="DO19" s="507">
        <f>DO84+DO117+DO150+DO183+DO216+DO249+DO282+DO315+DO348+DO381</f>
        <v/>
      </c>
      <c r="DP19" s="507">
        <f>DP84+DP117+DP150+DP183+DP216+DP249+DP282+DP315+DP348+DP381</f>
        <v/>
      </c>
      <c r="DR19" s="2567">
        <f>EOMONTH(DR20,-1)</f>
        <v/>
      </c>
      <c r="DS19" s="507">
        <f>SUM(DT19:EA19)</f>
        <v/>
      </c>
      <c r="DT19" s="507">
        <f>DT84+DT117+DT150+DT183+DT216+DT249+DT282+DT315+DT348+DT381</f>
        <v/>
      </c>
      <c r="DU19" s="507">
        <f>DU84+DU117+DU150+DU183+DU216+DU249+DU282+DU315+DU348+DU381</f>
        <v/>
      </c>
      <c r="DV19" s="507">
        <f>DV84+DV117+DV150+DV183+DV216+DV249+DV282+DV315+DV348+DV381</f>
        <v/>
      </c>
      <c r="DW19" s="507">
        <f>DW84+DW117+DW150+DW183+DW216+DW249+DW282+DW315+DW348+DW381</f>
        <v/>
      </c>
      <c r="DX19" s="507">
        <f>DX84+DX117+DX150+DX183+DX216+DX249+DX282+DX315+DX348+DX381</f>
        <v/>
      </c>
      <c r="DY19" s="507">
        <f>DY84+DY117+DY150+DY183+DY216+DY249+DY282+DY315+DY348+DY381</f>
        <v/>
      </c>
      <c r="DZ19" s="507">
        <f>DZ84+DZ117+DZ150+DZ183+DZ216+DZ249+DZ282+DZ315+DZ348+DZ381</f>
        <v/>
      </c>
      <c r="EA19" s="507">
        <f>EA84+EA117+EA150+EA183+EA216+EA249+EA282+EA315+EA348+EA381</f>
        <v/>
      </c>
      <c r="EC19" s="2567">
        <f>EOMONTH(EC20,-1)</f>
        <v/>
      </c>
      <c r="ED19" s="507">
        <f>SUM(EE19:EL19)</f>
        <v/>
      </c>
      <c r="EE19" s="507">
        <f>EE84+EE117+EE150+EE183+EE216+EE249+EE282+EE315+EE348+EE381</f>
        <v/>
      </c>
      <c r="EF19" s="507">
        <f>EF84+EF117+EF150+EF183+EF216+EF249+EF282+EF315+EF348+EF381</f>
        <v/>
      </c>
      <c r="EG19" s="507">
        <f>EG84+EG117+EG150+EG183+EG216+EG249+EG282+EG315+EG348+EG381</f>
        <v/>
      </c>
      <c r="EH19" s="507">
        <f>EH84+EH117+EH150+EH183+EH216+EH249+EH282+EH315+EH348+EH381</f>
        <v/>
      </c>
      <c r="EI19" s="507">
        <f>EI84+EI117+EI150+EI183+EI216+EI249+EI282+EI315+EI348+EI381</f>
        <v/>
      </c>
      <c r="EJ19" s="507">
        <f>EJ84+EJ117+EJ150+EJ183+EJ216+EJ249+EJ282+EJ315+EJ348+EJ381</f>
        <v/>
      </c>
      <c r="EK19" s="507">
        <f>EK84+EK117+EK150+EK183+EK216+EK249+EK282+EK315+EK348+EK381</f>
        <v/>
      </c>
      <c r="EL19" s="507">
        <f>EL84+EL117+EL150+EL183+EL216+EL249+EL282+EL315+EL348+EL381</f>
        <v/>
      </c>
    </row>
    <row r="20">
      <c r="A20" s="2567">
        <f>EOMONTH(A21,-1)</f>
        <v/>
      </c>
      <c r="B20" s="507">
        <f>SUM(C20:J20)</f>
        <v/>
      </c>
      <c r="C20" s="507">
        <f>+N20+Y20+AJ20+AU20+BF20+BQ20+CB20+CM20+CX20+DI20+DT20+EE20</f>
        <v/>
      </c>
      <c r="D20" s="507">
        <f>+O20+Z20+AK20+AV20+BG20+BR20+CC20+CN20+CY20+DJ20+DU20+EF20</f>
        <v/>
      </c>
      <c r="E20" s="507">
        <f>+P20+AA20+AL20+AW20+BH20+BS20+CD20+CO20+CZ20+DK20+DV20+EG20</f>
        <v/>
      </c>
      <c r="F20" s="507">
        <f>+Q20+AB20+AM20+AX20+BI20+BT20+CE20+CP20+DA20+DL20+DW20+EH20</f>
        <v/>
      </c>
      <c r="G20" s="507">
        <f>+R20+AC20+AN20+AY20+BJ20+BU20+CF20+CQ20+DB20+DM20+DX20+EI20</f>
        <v/>
      </c>
      <c r="H20" s="507">
        <f>+S20+AD20+AO20+AZ20+BK20+BV20+CG20+CR20+DC20+DN20+DY20+EJ20</f>
        <v/>
      </c>
      <c r="I20" s="507">
        <f>+T20+AE20+AP20+BA20+BL20+BW20+CH20+CS20+DD20+DO20+DZ20+EK20</f>
        <v/>
      </c>
      <c r="J20" s="507">
        <f>+U20+AF20+AQ20+BB20+BM20+BX20+CI20+CT20+DE20+DP20+EA20+EL20</f>
        <v/>
      </c>
      <c r="L20" s="2567">
        <f>EOMONTH(L21,-1)</f>
        <v/>
      </c>
      <c r="M20" s="507">
        <f>SUM(N20:U20)</f>
        <v/>
      </c>
      <c r="N20" s="507">
        <f>N85+N118+N151+N184+N217+N250+N283+N316+N349+N382</f>
        <v/>
      </c>
      <c r="O20" s="507">
        <f>O85+O118+O151+O184+O217+O250+O283+O316+O349+O382</f>
        <v/>
      </c>
      <c r="P20" s="507">
        <f>P85+P118+P151+P184+P217+P250+P283+P316+P349+P382</f>
        <v/>
      </c>
      <c r="Q20" s="507">
        <f>Q85+Q118+Q151+Q184+Q217+Q250+Q283+Q316+Q349+Q382</f>
        <v/>
      </c>
      <c r="R20" s="507">
        <f>R85+R118+R151+R184+R217+R250+R283+R316+R349+R382</f>
        <v/>
      </c>
      <c r="S20" s="507">
        <f>S85+S118+S151+S184+S217+S250+S283+S316+S349+S382</f>
        <v/>
      </c>
      <c r="T20" s="507">
        <f>T85+T118+T151+T184+T217+T250+T283+T316+T349+T382</f>
        <v/>
      </c>
      <c r="U20" s="507">
        <f>U85+U118+U151+U184+U217+U250+U283+U316+U349+U382</f>
        <v/>
      </c>
      <c r="W20" s="2567">
        <f>EOMONTH(W21,-1)</f>
        <v/>
      </c>
      <c r="X20" s="507">
        <f>SUM(Y20:AF20)</f>
        <v/>
      </c>
      <c r="Y20" s="507">
        <f>Y85+Y118+Y151+Y184+Y217+Y250+Y283+Y316+Y349+Y382</f>
        <v/>
      </c>
      <c r="Z20" s="507">
        <f>Z85+Z118+Z151+Z184+Z217+Z250+Z283+Z316+Z349+Z382</f>
        <v/>
      </c>
      <c r="AA20" s="507">
        <f>AA85+AA118+AA151+AA184+AA217+AA250+AA283+AA316+AA349+AA382</f>
        <v/>
      </c>
      <c r="AB20" s="507">
        <f>AB85+AB118+AB151+AB184+AB217+AB250+AB283+AB316+AB349+AB382</f>
        <v/>
      </c>
      <c r="AC20" s="507">
        <f>AC85+AC118+AC151+AC184+AC217+AC250+AC283+AC316+AC349+AC382</f>
        <v/>
      </c>
      <c r="AD20" s="507">
        <f>AD85+AD118+AD151+AD184+AD217+AD250+AD283+AD316+AD349+AD382</f>
        <v/>
      </c>
      <c r="AE20" s="507">
        <f>AE85+AE118+AE151+AE184+AE217+AE250+AE283+AE316+AE349+AE382</f>
        <v/>
      </c>
      <c r="AF20" s="507">
        <f>AF85+AF118+AF151+AF184+AF217+AF250+AF283+AF316+AF349+AF382</f>
        <v/>
      </c>
      <c r="AH20" s="2567">
        <f>EOMONTH(AH21,-1)</f>
        <v/>
      </c>
      <c r="AI20" s="507">
        <f>SUM(AJ20:AQ20)</f>
        <v/>
      </c>
      <c r="AJ20" s="507">
        <f>AJ85+AJ118+AJ151+AJ184+AJ217+AJ250+AJ283+AJ316+AJ349+AJ382</f>
        <v/>
      </c>
      <c r="AK20" s="507">
        <f>AK85+AK118+AK151+AK184+AK217+AK250+AK283+AK316+AK349+AK382</f>
        <v/>
      </c>
      <c r="AL20" s="507">
        <f>AL85+AL118+AL151+AL184+AL217+AL250+AL283+AL316+AL349+AL382</f>
        <v/>
      </c>
      <c r="AM20" s="507">
        <f>AM85+AM118+AM151+AM184+AM217+AM250+AM283+AM316+AM349+AM382</f>
        <v/>
      </c>
      <c r="AN20" s="507">
        <f>AN85+AN118+AN151+AN184+AN217+AN250+AN283+AN316+AN349+AN382</f>
        <v/>
      </c>
      <c r="AO20" s="507">
        <f>AO85+AO118+AO151+AO184+AO217+AO250+AO283+AO316+AO349+AO382</f>
        <v/>
      </c>
      <c r="AP20" s="507">
        <f>AP85+AP118+AP151+AP184+AP217+AP250+AP283+AP316+AP349+AP382</f>
        <v/>
      </c>
      <c r="AQ20" s="507">
        <f>AQ85+AQ118+AQ151+AQ184+AQ217+AQ250+AQ283+AQ316+AQ349+AQ382</f>
        <v/>
      </c>
      <c r="AS20" s="2567">
        <f>EOMONTH(AS21,-1)</f>
        <v/>
      </c>
      <c r="AT20" s="507">
        <f>SUM(AU20:BB20)</f>
        <v/>
      </c>
      <c r="AU20" s="507">
        <f>AU85+AU118+AU151+AU184+AU217+AU250+AU283+AU316+AU349+AU382</f>
        <v/>
      </c>
      <c r="AV20" s="507">
        <f>AV85+AV118+AV151+AV184+AV217+AV250+AV283+AV316+AV349+AV382</f>
        <v/>
      </c>
      <c r="AW20" s="507">
        <f>AW85+AW118+AW151+AW184+AW217+AW250+AW283+AW316+AW349+AW382</f>
        <v/>
      </c>
      <c r="AX20" s="507">
        <f>AX85+AX118+AX151+AX184+AX217+AX250+AX283+AX316+AX349+AX382</f>
        <v/>
      </c>
      <c r="AY20" s="507">
        <f>AY85+AY118+AY151+AY184+AY217+AY250+AY283+AY316+AY349+AY382</f>
        <v/>
      </c>
      <c r="AZ20" s="507">
        <f>AZ85+AZ118+AZ151+AZ184+AZ217+AZ250+AZ283+AZ316+AZ349+AZ382</f>
        <v/>
      </c>
      <c r="BA20" s="507">
        <f>BA85+BA118+BA151+BA184+BA217+BA250+BA283+BA316+BA349+BA382</f>
        <v/>
      </c>
      <c r="BB20" s="507">
        <f>BB85+BB118+BB151+BB184+BB217+BB250+BB283+BB316+BB349+BB382</f>
        <v/>
      </c>
      <c r="BD20" s="2567">
        <f>EOMONTH(BD21,-1)</f>
        <v/>
      </c>
      <c r="BE20" s="507">
        <f>SUM(BF20:BM20)</f>
        <v/>
      </c>
      <c r="BF20" s="507">
        <f>BF85+BF118+BF151+BF184+BF217+BF250+BF283+BF316+BF349+BF382</f>
        <v/>
      </c>
      <c r="BG20" s="507">
        <f>BG85+BG118+BG151+BG184+BG217+BG250+BG283+BG316+BG349+BG382</f>
        <v/>
      </c>
      <c r="BH20" s="507">
        <f>BH85+BH118+BH151+BH184+BH217+BH250+BH283+BH316+BH349+BH382</f>
        <v/>
      </c>
      <c r="BI20" s="507">
        <f>BI85+BI118+BI151+BI184+BI217+BI250+BI283+BI316+BI349+BI382</f>
        <v/>
      </c>
      <c r="BJ20" s="507">
        <f>BJ85+BJ118+BJ151+BJ184+BJ217+BJ250+BJ283+BJ316+BJ349+BJ382</f>
        <v/>
      </c>
      <c r="BK20" s="507">
        <f>BK85+BK118+BK151+BK184+BK217+BK250+BK283+BK316+BK349+BK382</f>
        <v/>
      </c>
      <c r="BL20" s="507">
        <f>BL85+BL118+BL151+BL184+BL217+BL250+BL283+BL316+BL349+BL382</f>
        <v/>
      </c>
      <c r="BM20" s="507">
        <f>BM85+BM118+BM151+BM184+BM217+BM250+BM283+BM316+BM349+BM382</f>
        <v/>
      </c>
      <c r="BO20" s="2567">
        <f>EOMONTH(BO21,-1)</f>
        <v/>
      </c>
      <c r="BP20" s="507">
        <f>SUM(BQ20:BX20)</f>
        <v/>
      </c>
      <c r="BQ20" s="507">
        <f>BQ85+BQ118+BQ151+BQ184+BQ217+BQ250+BQ283+BQ316+BQ349+BQ382</f>
        <v/>
      </c>
      <c r="BR20" s="507">
        <f>BR85+BR118+BR151+BR184+BR217+BR250+BR283+BR316+BR349+BR382</f>
        <v/>
      </c>
      <c r="BS20" s="507">
        <f>BS85+BS118+BS151+BS184+BS217+BS250+BS283+BS316+BS349+BS382</f>
        <v/>
      </c>
      <c r="BT20" s="507">
        <f>BT85+BT118+BT151+BT184+BT217+BT250+BT283+BT316+BT349+BT382</f>
        <v/>
      </c>
      <c r="BU20" s="507">
        <f>BU85+BU118+BU151+BU184+BU217+BU250+BU283+BU316+BU349+BU382</f>
        <v/>
      </c>
      <c r="BV20" s="507">
        <f>BV85+BV118+BV151+BV184+BV217+BV250+BV283+BV316+BV349+BV382</f>
        <v/>
      </c>
      <c r="BW20" s="507">
        <f>BW85+BW118+BW151+BW184+BW217+BW250+BW283+BW316+BW349+BW382</f>
        <v/>
      </c>
      <c r="BX20" s="507">
        <f>BX85+BX118+BX151+BX184+BX217+BX250+BX283+BX316+BX349+BX382</f>
        <v/>
      </c>
      <c r="BZ20" s="2567">
        <f>EOMONTH(BZ21,-1)</f>
        <v/>
      </c>
      <c r="CA20" s="507">
        <f>SUM(CB20:CI20)</f>
        <v/>
      </c>
      <c r="CB20" s="507">
        <f>CB85+CB118+CB151+CB184+CB217+CB250+CB283+CB316+CB349+CB382</f>
        <v/>
      </c>
      <c r="CC20" s="507">
        <f>CC85+CC118+CC151+CC184+CC217+CC250+CC283+CC316+CC349+CC382</f>
        <v/>
      </c>
      <c r="CD20" s="507">
        <f>CD85+CD118+CD151+CD184+CD217+CD250+CD283+CD316+CD349+CD382</f>
        <v/>
      </c>
      <c r="CE20" s="507">
        <f>CE85+CE118+CE151+CE184+CE217+CE250+CE283+CE316+CE349+CE382</f>
        <v/>
      </c>
      <c r="CF20" s="507">
        <f>CF85+CF118+CF151+CF184+CF217+CF250+CF283+CF316+CF349+CF382</f>
        <v/>
      </c>
      <c r="CG20" s="507">
        <f>CG85+CG118+CG151+CG184+CG217+CG250+CG283+CG316+CG349+CG382</f>
        <v/>
      </c>
      <c r="CH20" s="507">
        <f>CH85+CH118+CH151+CH184+CH217+CH250+CH283+CH316+CH349+CH382</f>
        <v/>
      </c>
      <c r="CI20" s="507">
        <f>CI85+CI118+CI151+CI184+CI217+CI250+CI283+CI316+CI349+CI382</f>
        <v/>
      </c>
      <c r="CK20" s="2567">
        <f>EOMONTH(CK21,-1)</f>
        <v/>
      </c>
      <c r="CL20" s="507">
        <f>SUM(CM20:CT20)</f>
        <v/>
      </c>
      <c r="CM20" s="507">
        <f>CM85+CM118+CM151+CM184+CM217+CM250+CM283+CM316+CM349+CM382</f>
        <v/>
      </c>
      <c r="CN20" s="507">
        <f>CN85+CN118+CN151+CN184+CN217+CN250+CN283+CN316+CN349+CN382</f>
        <v/>
      </c>
      <c r="CO20" s="507">
        <f>CO85+CO118+CO151+CO184+CO217+CO250+CO283+CO316+CO349+CO382</f>
        <v/>
      </c>
      <c r="CP20" s="507">
        <f>CP85+CP118+CP151+CP184+CP217+CP250+CP283+CP316+CP349+CP382</f>
        <v/>
      </c>
      <c r="CQ20" s="507">
        <f>CQ85+CQ118+CQ151+CQ184+CQ217+CQ250+CQ283+CQ316+CQ349+CQ382</f>
        <v/>
      </c>
      <c r="CR20" s="507">
        <f>CR85+CR118+CR151+CR184+CR217+CR250+CR283+CR316+CR349+CR382</f>
        <v/>
      </c>
      <c r="CS20" s="507">
        <f>CS85+CS118+CS151+CS184+CS217+CS250+CS283+CS316+CS349+CS382</f>
        <v/>
      </c>
      <c r="CT20" s="507">
        <f>CT85+CT118+CT151+CT184+CT217+CT250+CT283+CT316+CT349+CT382</f>
        <v/>
      </c>
      <c r="CV20" s="2567">
        <f>EOMONTH(CV21,-1)</f>
        <v/>
      </c>
      <c r="CW20" s="507">
        <f>SUM(CX20:DE20)</f>
        <v/>
      </c>
      <c r="CX20" s="507">
        <f>CX85+CX118+CX151+CX184+CX217+CX250+CX283+CX316+CX349+CX382</f>
        <v/>
      </c>
      <c r="CY20" s="507">
        <f>CY85+CY118+CY151+CY184+CY217+CY250+CY283+CY316+CY349+CY382</f>
        <v/>
      </c>
      <c r="CZ20" s="507">
        <f>CZ85+CZ118+CZ151+CZ184+CZ217+CZ250+CZ283+CZ316+CZ349+CZ382</f>
        <v/>
      </c>
      <c r="DA20" s="507">
        <f>DA85+DA118+DA151+DA184+DA217+DA250+DA283+DA316+DA349+DA382</f>
        <v/>
      </c>
      <c r="DB20" s="507">
        <f>DB85+DB118+DB151+DB184+DB217+DB250+DB283+DB316+DB349+DB382</f>
        <v/>
      </c>
      <c r="DC20" s="507">
        <f>DC85+DC118+DC151+DC184+DC217+DC250+DC283+DC316+DC349+DC382</f>
        <v/>
      </c>
      <c r="DD20" s="507">
        <f>DD85+DD118+DD151+DD184+DD217+DD250+DD283+DD316+DD349+DD382</f>
        <v/>
      </c>
      <c r="DE20" s="507">
        <f>DE85+DE118+DE151+DE184+DE217+DE250+DE283+DE316+DE349+DE382</f>
        <v/>
      </c>
      <c r="DG20" s="2567">
        <f>EOMONTH(DG21,-1)</f>
        <v/>
      </c>
      <c r="DH20" s="507">
        <f>SUM(DI20:DP20)</f>
        <v/>
      </c>
      <c r="DI20" s="507">
        <f>DI85+DI118+DI151+DI184+DI217+DI250+DI283+DI316+DI349+DI382</f>
        <v/>
      </c>
      <c r="DJ20" s="507">
        <f>DJ85+DJ118+DJ151+DJ184+DJ217+DJ250+DJ283+DJ316+DJ349+DJ382</f>
        <v/>
      </c>
      <c r="DK20" s="507">
        <f>DK85+DK118+DK151+DK184+DK217+DK250+DK283+DK316+DK349+DK382</f>
        <v/>
      </c>
      <c r="DL20" s="507">
        <f>DL85+DL118+DL151+DL184+DL217+DL250+DL283+DL316+DL349+DL382</f>
        <v/>
      </c>
      <c r="DM20" s="507">
        <f>DM85+DM118+DM151+DM184+DM217+DM250+DM283+DM316+DM349+DM382</f>
        <v/>
      </c>
      <c r="DN20" s="507">
        <f>DN85+DN118+DN151+DN184+DN217+DN250+DN283+DN316+DN349+DN382</f>
        <v/>
      </c>
      <c r="DO20" s="507">
        <f>DO85+DO118+DO151+DO184+DO217+DO250+DO283+DO316+DO349+DO382</f>
        <v/>
      </c>
      <c r="DP20" s="507">
        <f>DP85+DP118+DP151+DP184+DP217+DP250+DP283+DP316+DP349+DP382</f>
        <v/>
      </c>
      <c r="DR20" s="2567">
        <f>EOMONTH(DR21,-1)</f>
        <v/>
      </c>
      <c r="DS20" s="507">
        <f>SUM(DT20:EA20)</f>
        <v/>
      </c>
      <c r="DT20" s="507">
        <f>DT85+DT118+DT151+DT184+DT217+DT250+DT283+DT316+DT349+DT382</f>
        <v/>
      </c>
      <c r="DU20" s="507">
        <f>DU85+DU118+DU151+DU184+DU217+DU250+DU283+DU316+DU349+DU382</f>
        <v/>
      </c>
      <c r="DV20" s="507">
        <f>DV85+DV118+DV151+DV184+DV217+DV250+DV283+DV316+DV349+DV382</f>
        <v/>
      </c>
      <c r="DW20" s="507">
        <f>DW85+DW118+DW151+DW184+DW217+DW250+DW283+DW316+DW349+DW382</f>
        <v/>
      </c>
      <c r="DX20" s="507">
        <f>DX85+DX118+DX151+DX184+DX217+DX250+DX283+DX316+DX349+DX382</f>
        <v/>
      </c>
      <c r="DY20" s="507">
        <f>DY85+DY118+DY151+DY184+DY217+DY250+DY283+DY316+DY349+DY382</f>
        <v/>
      </c>
      <c r="DZ20" s="507">
        <f>DZ85+DZ118+DZ151+DZ184+DZ217+DZ250+DZ283+DZ316+DZ349+DZ382</f>
        <v/>
      </c>
      <c r="EA20" s="507">
        <f>EA85+EA118+EA151+EA184+EA217+EA250+EA283+EA316+EA349+EA382</f>
        <v/>
      </c>
      <c r="EC20" s="2567">
        <f>EOMONTH(EC21,-1)</f>
        <v/>
      </c>
      <c r="ED20" s="507">
        <f>SUM(EE20:EL20)</f>
        <v/>
      </c>
      <c r="EE20" s="507">
        <f>EE85+EE118+EE151+EE184+EE217+EE250+EE283+EE316+EE349+EE382</f>
        <v/>
      </c>
      <c r="EF20" s="507">
        <f>EF85+EF118+EF151+EF184+EF217+EF250+EF283+EF316+EF349+EF382</f>
        <v/>
      </c>
      <c r="EG20" s="507">
        <f>EG85+EG118+EG151+EG184+EG217+EG250+EG283+EG316+EG349+EG382</f>
        <v/>
      </c>
      <c r="EH20" s="507">
        <f>EH85+EH118+EH151+EH184+EH217+EH250+EH283+EH316+EH349+EH382</f>
        <v/>
      </c>
      <c r="EI20" s="507">
        <f>EI85+EI118+EI151+EI184+EI217+EI250+EI283+EI316+EI349+EI382</f>
        <v/>
      </c>
      <c r="EJ20" s="507">
        <f>EJ85+EJ118+EJ151+EJ184+EJ217+EJ250+EJ283+EJ316+EJ349+EJ382</f>
        <v/>
      </c>
      <c r="EK20" s="507">
        <f>EK85+EK118+EK151+EK184+EK217+EK250+EK283+EK316+EK349+EK382</f>
        <v/>
      </c>
      <c r="EL20" s="507">
        <f>EL85+EL118+EL151+EL184+EL217+EL250+EL283+EL316+EL349+EL382</f>
        <v/>
      </c>
    </row>
    <row r="21">
      <c r="A21" s="2567">
        <f>EOMONTH(A22,-1)</f>
        <v/>
      </c>
      <c r="B21" s="507">
        <f>SUM(C21:J21)</f>
        <v/>
      </c>
      <c r="C21" s="507">
        <f>+N21+Y21+AJ21+AU21+BF21+BQ21+CB21+CM21+CX21+DI21+DT21+EE21</f>
        <v/>
      </c>
      <c r="D21" s="507">
        <f>+O21+Z21+AK21+AV21+BG21+BR21+CC21+CN21+CY21+DJ21+DU21+EF21</f>
        <v/>
      </c>
      <c r="E21" s="507">
        <f>+P21+AA21+AL21+AW21+BH21+BS21+CD21+CO21+CZ21+DK21+DV21+EG21</f>
        <v/>
      </c>
      <c r="F21" s="507">
        <f>+Q21+AB21+AM21+AX21+BI21+BT21+CE21+CP21+DA21+DL21+DW21+EH21</f>
        <v/>
      </c>
      <c r="G21" s="507">
        <f>+R21+AC21+AN21+AY21+BJ21+BU21+CF21+CQ21+DB21+DM21+DX21+EI21</f>
        <v/>
      </c>
      <c r="H21" s="507">
        <f>+S21+AD21+AO21+AZ21+BK21+BV21+CG21+CR21+DC21+DN21+DY21+EJ21</f>
        <v/>
      </c>
      <c r="I21" s="507">
        <f>+T21+AE21+AP21+BA21+BL21+BW21+CH21+CS21+DD21+DO21+DZ21+EK21</f>
        <v/>
      </c>
      <c r="J21" s="507">
        <f>+U21+AF21+AQ21+BB21+BM21+BX21+CI21+CT21+DE21+DP21+EA21+EL21</f>
        <v/>
      </c>
      <c r="L21" s="2567">
        <f>EOMONTH(L22,-1)</f>
        <v/>
      </c>
      <c r="M21" s="507">
        <f>SUM(N21:U21)</f>
        <v/>
      </c>
      <c r="N21" s="507">
        <f>N86+N119+N152+N185+N218+N251+N284+N317+N350+N383</f>
        <v/>
      </c>
      <c r="O21" s="507">
        <f>O86+O119+O152+O185+O218+O251+O284+O317+O350+O383</f>
        <v/>
      </c>
      <c r="P21" s="507">
        <f>P86+P119+P152+P185+P218+P251+P284+P317+P350+P383</f>
        <v/>
      </c>
      <c r="Q21" s="507">
        <f>Q86+Q119+Q152+Q185+Q218+Q251+Q284+Q317+Q350+Q383</f>
        <v/>
      </c>
      <c r="R21" s="507">
        <f>R86+R119+R152+R185+R218+R251+R284+R317+R350+R383</f>
        <v/>
      </c>
      <c r="S21" s="507">
        <f>S86+S119+S152+S185+S218+S251+S284+S317+S350+S383</f>
        <v/>
      </c>
      <c r="T21" s="507">
        <f>T86+T119+T152+T185+T218+T251+T284+T317+T350+T383</f>
        <v/>
      </c>
      <c r="U21" s="507">
        <f>U86+U119+U152+U185+U218+U251+U284+U317+U350+U383</f>
        <v/>
      </c>
      <c r="W21" s="2567">
        <f>EOMONTH(W22,-1)</f>
        <v/>
      </c>
      <c r="X21" s="507">
        <f>SUM(Y21:AF21)</f>
        <v/>
      </c>
      <c r="Y21" s="507">
        <f>Y86+Y119+Y152+Y185+Y218+Y251+Y284+Y317+Y350+Y383</f>
        <v/>
      </c>
      <c r="Z21" s="507">
        <f>Z86+Z119+Z152+Z185+Z218+Z251+Z284+Z317+Z350+Z383</f>
        <v/>
      </c>
      <c r="AA21" s="507">
        <f>AA86+AA119+AA152+AA185+AA218+AA251+AA284+AA317+AA350+AA383</f>
        <v/>
      </c>
      <c r="AB21" s="507">
        <f>AB86+AB119+AB152+AB185+AB218+AB251+AB284+AB317+AB350+AB383</f>
        <v/>
      </c>
      <c r="AC21" s="507">
        <f>AC86+AC119+AC152+AC185+AC218+AC251+AC284+AC317+AC350+AC383</f>
        <v/>
      </c>
      <c r="AD21" s="507">
        <f>AD86+AD119+AD152+AD185+AD218+AD251+AD284+AD317+AD350+AD383</f>
        <v/>
      </c>
      <c r="AE21" s="507">
        <f>AE86+AE119+AE152+AE185+AE218+AE251+AE284+AE317+AE350+AE383</f>
        <v/>
      </c>
      <c r="AF21" s="507">
        <f>AF86+AF119+AF152+AF185+AF218+AF251+AF284+AF317+AF350+AF383</f>
        <v/>
      </c>
      <c r="AH21" s="2567">
        <f>EOMONTH(AH22,-1)</f>
        <v/>
      </c>
      <c r="AI21" s="507">
        <f>SUM(AJ21:AQ21)</f>
        <v/>
      </c>
      <c r="AJ21" s="507">
        <f>AJ86+AJ119+AJ152+AJ185+AJ218+AJ251+AJ284+AJ317+AJ350+AJ383</f>
        <v/>
      </c>
      <c r="AK21" s="507">
        <f>AK86+AK119+AK152+AK185+AK218+AK251+AK284+AK317+AK350+AK383</f>
        <v/>
      </c>
      <c r="AL21" s="507">
        <f>AL86+AL119+AL152+AL185+AL218+AL251+AL284+AL317+AL350+AL383</f>
        <v/>
      </c>
      <c r="AM21" s="507">
        <f>AM86+AM119+AM152+AM185+AM218+AM251+AM284+AM317+AM350+AM383</f>
        <v/>
      </c>
      <c r="AN21" s="507">
        <f>AN86+AN119+AN152+AN185+AN218+AN251+AN284+AN317+AN350+AN383</f>
        <v/>
      </c>
      <c r="AO21" s="507">
        <f>AO86+AO119+AO152+AO185+AO218+AO251+AO284+AO317+AO350+AO383</f>
        <v/>
      </c>
      <c r="AP21" s="507">
        <f>AP86+AP119+AP152+AP185+AP218+AP251+AP284+AP317+AP350+AP383</f>
        <v/>
      </c>
      <c r="AQ21" s="507">
        <f>AQ86+AQ119+AQ152+AQ185+AQ218+AQ251+AQ284+AQ317+AQ350+AQ383</f>
        <v/>
      </c>
      <c r="AS21" s="2567">
        <f>EOMONTH(AS22,-1)</f>
        <v/>
      </c>
      <c r="AT21" s="507">
        <f>SUM(AU21:BB21)</f>
        <v/>
      </c>
      <c r="AU21" s="507">
        <f>AU86+AU119+AU152+AU185+AU218+AU251+AU284+AU317+AU350+AU383</f>
        <v/>
      </c>
      <c r="AV21" s="507">
        <f>AV86+AV119+AV152+AV185+AV218+AV251+AV284+AV317+AV350+AV383</f>
        <v/>
      </c>
      <c r="AW21" s="507">
        <f>AW86+AW119+AW152+AW185+AW218+AW251+AW284+AW317+AW350+AW383</f>
        <v/>
      </c>
      <c r="AX21" s="507">
        <f>AX86+AX119+AX152+AX185+AX218+AX251+AX284+AX317+AX350+AX383</f>
        <v/>
      </c>
      <c r="AY21" s="507">
        <f>AY86+AY119+AY152+AY185+AY218+AY251+AY284+AY317+AY350+AY383</f>
        <v/>
      </c>
      <c r="AZ21" s="507">
        <f>AZ86+AZ119+AZ152+AZ185+AZ218+AZ251+AZ284+AZ317+AZ350+AZ383</f>
        <v/>
      </c>
      <c r="BA21" s="507">
        <f>BA86+BA119+BA152+BA185+BA218+BA251+BA284+BA317+BA350+BA383</f>
        <v/>
      </c>
      <c r="BB21" s="507">
        <f>BB86+BB119+BB152+BB185+BB218+BB251+BB284+BB317+BB350+BB383</f>
        <v/>
      </c>
      <c r="BD21" s="2567">
        <f>EOMONTH(BD22,-1)</f>
        <v/>
      </c>
      <c r="BE21" s="507">
        <f>SUM(BF21:BM21)</f>
        <v/>
      </c>
      <c r="BF21" s="507">
        <f>BF86+BF119+BF152+BF185+BF218+BF251+BF284+BF317+BF350+BF383</f>
        <v/>
      </c>
      <c r="BG21" s="507">
        <f>BG86+BG119+BG152+BG185+BG218+BG251+BG284+BG317+BG350+BG383</f>
        <v/>
      </c>
      <c r="BH21" s="507">
        <f>BH86+BH119+BH152+BH185+BH218+BH251+BH284+BH317+BH350+BH383</f>
        <v/>
      </c>
      <c r="BI21" s="507">
        <f>BI86+BI119+BI152+BI185+BI218+BI251+BI284+BI317+BI350+BI383</f>
        <v/>
      </c>
      <c r="BJ21" s="507">
        <f>BJ86+BJ119+BJ152+BJ185+BJ218+BJ251+BJ284+BJ317+BJ350+BJ383</f>
        <v/>
      </c>
      <c r="BK21" s="507">
        <f>BK86+BK119+BK152+BK185+BK218+BK251+BK284+BK317+BK350+BK383</f>
        <v/>
      </c>
      <c r="BL21" s="507">
        <f>BL86+BL119+BL152+BL185+BL218+BL251+BL284+BL317+BL350+BL383</f>
        <v/>
      </c>
      <c r="BM21" s="507">
        <f>BM86+BM119+BM152+BM185+BM218+BM251+BM284+BM317+BM350+BM383</f>
        <v/>
      </c>
      <c r="BO21" s="2567">
        <f>EOMONTH(BO22,-1)</f>
        <v/>
      </c>
      <c r="BP21" s="507">
        <f>SUM(BQ21:BX21)</f>
        <v/>
      </c>
      <c r="BQ21" s="507">
        <f>BQ86+BQ119+BQ152+BQ185+BQ218+BQ251+BQ284+BQ317+BQ350+BQ383</f>
        <v/>
      </c>
      <c r="BR21" s="507">
        <f>BR86+BR119+BR152+BR185+BR218+BR251+BR284+BR317+BR350+BR383</f>
        <v/>
      </c>
      <c r="BS21" s="507">
        <f>BS86+BS119+BS152+BS185+BS218+BS251+BS284+BS317+BS350+BS383</f>
        <v/>
      </c>
      <c r="BT21" s="507">
        <f>BT86+BT119+BT152+BT185+BT218+BT251+BT284+BT317+BT350+BT383</f>
        <v/>
      </c>
      <c r="BU21" s="507">
        <f>BU86+BU119+BU152+BU185+BU218+BU251+BU284+BU317+BU350+BU383</f>
        <v/>
      </c>
      <c r="BV21" s="507">
        <f>BV86+BV119+BV152+BV185+BV218+BV251+BV284+BV317+BV350+BV383</f>
        <v/>
      </c>
      <c r="BW21" s="507">
        <f>BW86+BW119+BW152+BW185+BW218+BW251+BW284+BW317+BW350+BW383</f>
        <v/>
      </c>
      <c r="BX21" s="507">
        <f>BX86+BX119+BX152+BX185+BX218+BX251+BX284+BX317+BX350+BX383</f>
        <v/>
      </c>
      <c r="BZ21" s="2567">
        <f>EOMONTH(BZ22,-1)</f>
        <v/>
      </c>
      <c r="CA21" s="507">
        <f>SUM(CB21:CI21)</f>
        <v/>
      </c>
      <c r="CB21" s="507">
        <f>CB86+CB119+CB152+CB185+CB218+CB251+CB284+CB317+CB350+CB383</f>
        <v/>
      </c>
      <c r="CC21" s="507">
        <f>CC86+CC119+CC152+CC185+CC218+CC251+CC284+CC317+CC350+CC383</f>
        <v/>
      </c>
      <c r="CD21" s="507">
        <f>CD86+CD119+CD152+CD185+CD218+CD251+CD284+CD317+CD350+CD383</f>
        <v/>
      </c>
      <c r="CE21" s="507">
        <f>CE86+CE119+CE152+CE185+CE218+CE251+CE284+CE317+CE350+CE383</f>
        <v/>
      </c>
      <c r="CF21" s="507">
        <f>CF86+CF119+CF152+CF185+CF218+CF251+CF284+CF317+CF350+CF383</f>
        <v/>
      </c>
      <c r="CG21" s="507">
        <f>CG86+CG119+CG152+CG185+CG218+CG251+CG284+CG317+CG350+CG383</f>
        <v/>
      </c>
      <c r="CH21" s="507">
        <f>CH86+CH119+CH152+CH185+CH218+CH251+CH284+CH317+CH350+CH383</f>
        <v/>
      </c>
      <c r="CI21" s="507">
        <f>CI86+CI119+CI152+CI185+CI218+CI251+CI284+CI317+CI350+CI383</f>
        <v/>
      </c>
      <c r="CK21" s="2567">
        <f>EOMONTH(CK22,-1)</f>
        <v/>
      </c>
      <c r="CL21" s="507">
        <f>SUM(CM21:CT21)</f>
        <v/>
      </c>
      <c r="CM21" s="507">
        <f>CM86+CM119+CM152+CM185+CM218+CM251+CM284+CM317+CM350+CM383</f>
        <v/>
      </c>
      <c r="CN21" s="507">
        <f>CN86+CN119+CN152+CN185+CN218+CN251+CN284+CN317+CN350+CN383</f>
        <v/>
      </c>
      <c r="CO21" s="507">
        <f>CO86+CO119+CO152+CO185+CO218+CO251+CO284+CO317+CO350+CO383</f>
        <v/>
      </c>
      <c r="CP21" s="507">
        <f>CP86+CP119+CP152+CP185+CP218+CP251+CP284+CP317+CP350+CP383</f>
        <v/>
      </c>
      <c r="CQ21" s="507">
        <f>CQ86+CQ119+CQ152+CQ185+CQ218+CQ251+CQ284+CQ317+CQ350+CQ383</f>
        <v/>
      </c>
      <c r="CR21" s="507">
        <f>CR86+CR119+CR152+CR185+CR218+CR251+CR284+CR317+CR350+CR383</f>
        <v/>
      </c>
      <c r="CS21" s="507">
        <f>CS86+CS119+CS152+CS185+CS218+CS251+CS284+CS317+CS350+CS383</f>
        <v/>
      </c>
      <c r="CT21" s="507">
        <f>CT86+CT119+CT152+CT185+CT218+CT251+CT284+CT317+CT350+CT383</f>
        <v/>
      </c>
      <c r="CV21" s="2567">
        <f>EOMONTH(CV22,-1)</f>
        <v/>
      </c>
      <c r="CW21" s="507">
        <f>SUM(CX21:DE21)</f>
        <v/>
      </c>
      <c r="CX21" s="507">
        <f>CX86+CX119+CX152+CX185+CX218+CX251+CX284+CX317+CX350+CX383</f>
        <v/>
      </c>
      <c r="CY21" s="507">
        <f>CY86+CY119+CY152+CY185+CY218+CY251+CY284+CY317+CY350+CY383</f>
        <v/>
      </c>
      <c r="CZ21" s="507">
        <f>CZ86+CZ119+CZ152+CZ185+CZ218+CZ251+CZ284+CZ317+CZ350+CZ383</f>
        <v/>
      </c>
      <c r="DA21" s="507">
        <f>DA86+DA119+DA152+DA185+DA218+DA251+DA284+DA317+DA350+DA383</f>
        <v/>
      </c>
      <c r="DB21" s="507">
        <f>DB86+DB119+DB152+DB185+DB218+DB251+DB284+DB317+DB350+DB383</f>
        <v/>
      </c>
      <c r="DC21" s="507">
        <f>DC86+DC119+DC152+DC185+DC218+DC251+DC284+DC317+DC350+DC383</f>
        <v/>
      </c>
      <c r="DD21" s="507">
        <f>DD86+DD119+DD152+DD185+DD218+DD251+DD284+DD317+DD350+DD383</f>
        <v/>
      </c>
      <c r="DE21" s="507">
        <f>DE86+DE119+DE152+DE185+DE218+DE251+DE284+DE317+DE350+DE383</f>
        <v/>
      </c>
      <c r="DG21" s="2567">
        <f>EOMONTH(DG22,-1)</f>
        <v/>
      </c>
      <c r="DH21" s="507">
        <f>SUM(DI21:DP21)</f>
        <v/>
      </c>
      <c r="DI21" s="507">
        <f>DI86+DI119+DI152+DI185+DI218+DI251+DI284+DI317+DI350+DI383</f>
        <v/>
      </c>
      <c r="DJ21" s="507">
        <f>DJ86+DJ119+DJ152+DJ185+DJ218+DJ251+DJ284+DJ317+DJ350+DJ383</f>
        <v/>
      </c>
      <c r="DK21" s="507">
        <f>DK86+DK119+DK152+DK185+DK218+DK251+DK284+DK317+DK350+DK383</f>
        <v/>
      </c>
      <c r="DL21" s="507">
        <f>DL86+DL119+DL152+DL185+DL218+DL251+DL284+DL317+DL350+DL383</f>
        <v/>
      </c>
      <c r="DM21" s="507">
        <f>DM86+DM119+DM152+DM185+DM218+DM251+DM284+DM317+DM350+DM383</f>
        <v/>
      </c>
      <c r="DN21" s="507">
        <f>DN86+DN119+DN152+DN185+DN218+DN251+DN284+DN317+DN350+DN383</f>
        <v/>
      </c>
      <c r="DO21" s="507">
        <f>DO86+DO119+DO152+DO185+DO218+DO251+DO284+DO317+DO350+DO383</f>
        <v/>
      </c>
      <c r="DP21" s="507">
        <f>DP86+DP119+DP152+DP185+DP218+DP251+DP284+DP317+DP350+DP383</f>
        <v/>
      </c>
      <c r="DR21" s="2567">
        <f>EOMONTH(DR22,-1)</f>
        <v/>
      </c>
      <c r="DS21" s="507">
        <f>SUM(DT21:EA21)</f>
        <v/>
      </c>
      <c r="DT21" s="507">
        <f>DT86+DT119+DT152+DT185+DT218+DT251+DT284+DT317+DT350+DT383</f>
        <v/>
      </c>
      <c r="DU21" s="507">
        <f>DU86+DU119+DU152+DU185+DU218+DU251+DU284+DU317+DU350+DU383</f>
        <v/>
      </c>
      <c r="DV21" s="507">
        <f>DV86+DV119+DV152+DV185+DV218+DV251+DV284+DV317+DV350+DV383</f>
        <v/>
      </c>
      <c r="DW21" s="507">
        <f>DW86+DW119+DW152+DW185+DW218+DW251+DW284+DW317+DW350+DW383</f>
        <v/>
      </c>
      <c r="DX21" s="507">
        <f>DX86+DX119+DX152+DX185+DX218+DX251+DX284+DX317+DX350+DX383</f>
        <v/>
      </c>
      <c r="DY21" s="507">
        <f>DY86+DY119+DY152+DY185+DY218+DY251+DY284+DY317+DY350+DY383</f>
        <v/>
      </c>
      <c r="DZ21" s="507">
        <f>DZ86+DZ119+DZ152+DZ185+DZ218+DZ251+DZ284+DZ317+DZ350+DZ383</f>
        <v/>
      </c>
      <c r="EA21" s="507">
        <f>EA86+EA119+EA152+EA185+EA218+EA251+EA284+EA317+EA350+EA383</f>
        <v/>
      </c>
      <c r="EC21" s="2567">
        <f>EOMONTH(EC22,-1)</f>
        <v/>
      </c>
      <c r="ED21" s="507">
        <f>SUM(EE21:EL21)</f>
        <v/>
      </c>
      <c r="EE21" s="507">
        <f>EE86+EE119+EE152+EE185+EE218+EE251+EE284+EE317+EE350+EE383</f>
        <v/>
      </c>
      <c r="EF21" s="507">
        <f>EF86+EF119+EF152+EF185+EF218+EF251+EF284+EF317+EF350+EF383</f>
        <v/>
      </c>
      <c r="EG21" s="507">
        <f>EG86+EG119+EG152+EG185+EG218+EG251+EG284+EG317+EG350+EG383</f>
        <v/>
      </c>
      <c r="EH21" s="507">
        <f>EH86+EH119+EH152+EH185+EH218+EH251+EH284+EH317+EH350+EH383</f>
        <v/>
      </c>
      <c r="EI21" s="507">
        <f>EI86+EI119+EI152+EI185+EI218+EI251+EI284+EI317+EI350+EI383</f>
        <v/>
      </c>
      <c r="EJ21" s="507">
        <f>EJ86+EJ119+EJ152+EJ185+EJ218+EJ251+EJ284+EJ317+EJ350+EJ383</f>
        <v/>
      </c>
      <c r="EK21" s="507">
        <f>EK86+EK119+EK152+EK185+EK218+EK251+EK284+EK317+EK350+EK383</f>
        <v/>
      </c>
      <c r="EL21" s="507">
        <f>EL86+EL119+EL152+EL185+EL218+EL251+EL284+EL317+EL350+EL383</f>
        <v/>
      </c>
    </row>
    <row r="22">
      <c r="A22" s="2567">
        <f>EOMONTH(A23,-1)</f>
        <v/>
      </c>
      <c r="B22" s="507">
        <f>SUM(C22:J22)</f>
        <v/>
      </c>
      <c r="C22" s="507">
        <f>+N22+Y22+AJ22+AU22+BF22+BQ22+CB22+CM22+CX22+DI22+DT22+EE22</f>
        <v/>
      </c>
      <c r="D22" s="507">
        <f>+O22+Z22+AK22+AV22+BG22+BR22+CC22+CN22+CY22+DJ22+DU22+EF22</f>
        <v/>
      </c>
      <c r="E22" s="507">
        <f>+P22+AA22+AL22+AW22+BH22+BS22+CD22+CO22+CZ22+DK22+DV22+EG22</f>
        <v/>
      </c>
      <c r="F22" s="507">
        <f>+Q22+AB22+AM22+AX22+BI22+BT22+CE22+CP22+DA22+DL22+DW22+EH22</f>
        <v/>
      </c>
      <c r="G22" s="507">
        <f>+R22+AC22+AN22+AY22+BJ22+BU22+CF22+CQ22+DB22+DM22+DX22+EI22</f>
        <v/>
      </c>
      <c r="H22" s="507">
        <f>+S22+AD22+AO22+AZ22+BK22+BV22+CG22+CR22+DC22+DN22+DY22+EJ22</f>
        <v/>
      </c>
      <c r="I22" s="507">
        <f>+T22+AE22+AP22+BA22+BL22+BW22+CH22+CS22+DD22+DO22+DZ22+EK22</f>
        <v/>
      </c>
      <c r="J22" s="507">
        <f>+U22+AF22+AQ22+BB22+BM22+BX22+CI22+CT22+DE22+DP22+EA22+EL22</f>
        <v/>
      </c>
      <c r="L22" s="2567">
        <f>EOMONTH(L23,-1)</f>
        <v/>
      </c>
      <c r="M22" s="507">
        <f>SUM(N22:U22)</f>
        <v/>
      </c>
      <c r="N22" s="507">
        <f>N87+N120+N153+N186+N219+N252+N285+N318+N351+N384</f>
        <v/>
      </c>
      <c r="O22" s="507">
        <f>O87+O120+O153+O186+O219+O252+O285+O318+O351+O384</f>
        <v/>
      </c>
      <c r="P22" s="507">
        <f>P87+P120+P153+P186+P219+P252+P285+P318+P351+P384</f>
        <v/>
      </c>
      <c r="Q22" s="507">
        <f>Q87+Q120+Q153+Q186+Q219+Q252+Q285+Q318+Q351+Q384</f>
        <v/>
      </c>
      <c r="R22" s="507">
        <f>R87+R120+R153+R186+R219+R252+R285+R318+R351+R384</f>
        <v/>
      </c>
      <c r="S22" s="507">
        <f>S87+S120+S153+S186+S219+S252+S285+S318+S351+S384</f>
        <v/>
      </c>
      <c r="T22" s="507">
        <f>T87+T120+T153+T186+T219+T252+T285+T318+T351+T384</f>
        <v/>
      </c>
      <c r="U22" s="507">
        <f>U87+U120+U153+U186+U219+U252+U285+U318+U351+U384</f>
        <v/>
      </c>
      <c r="W22" s="2567">
        <f>EOMONTH(W23,-1)</f>
        <v/>
      </c>
      <c r="X22" s="507">
        <f>SUM(Y22:AF22)</f>
        <v/>
      </c>
      <c r="Y22" s="507">
        <f>Y87+Y120+Y153+Y186+Y219+Y252+Y285+Y318+Y351+Y384</f>
        <v/>
      </c>
      <c r="Z22" s="507">
        <f>Z87+Z120+Z153+Z186+Z219+Z252+Z285+Z318+Z351+Z384</f>
        <v/>
      </c>
      <c r="AA22" s="507">
        <f>AA87+AA120+AA153+AA186+AA219+AA252+AA285+AA318+AA351+AA384</f>
        <v/>
      </c>
      <c r="AB22" s="507">
        <f>AB87+AB120+AB153+AB186+AB219+AB252+AB285+AB318+AB351+AB384</f>
        <v/>
      </c>
      <c r="AC22" s="507">
        <f>AC87+AC120+AC153+AC186+AC219+AC252+AC285+AC318+AC351+AC384</f>
        <v/>
      </c>
      <c r="AD22" s="507">
        <f>AD87+AD120+AD153+AD186+AD219+AD252+AD285+AD318+AD351+AD384</f>
        <v/>
      </c>
      <c r="AE22" s="507">
        <f>AE87+AE120+AE153+AE186+AE219+AE252+AE285+AE318+AE351+AE384</f>
        <v/>
      </c>
      <c r="AF22" s="507">
        <f>AF87+AF120+AF153+AF186+AF219+AF252+AF285+AF318+AF351+AF384</f>
        <v/>
      </c>
      <c r="AH22" s="2567">
        <f>EOMONTH(AH23,-1)</f>
        <v/>
      </c>
      <c r="AI22" s="507">
        <f>SUM(AJ22:AQ22)</f>
        <v/>
      </c>
      <c r="AJ22" s="507">
        <f>AJ87+AJ120+AJ153+AJ186+AJ219+AJ252+AJ285+AJ318+AJ351+AJ384</f>
        <v/>
      </c>
      <c r="AK22" s="507">
        <f>AK87+AK120+AK153+AK186+AK219+AK252+AK285+AK318+AK351+AK384</f>
        <v/>
      </c>
      <c r="AL22" s="507">
        <f>AL87+AL120+AL153+AL186+AL219+AL252+AL285+AL318+AL351+AL384</f>
        <v/>
      </c>
      <c r="AM22" s="507">
        <f>AM87+AM120+AM153+AM186+AM219+AM252+AM285+AM318+AM351+AM384</f>
        <v/>
      </c>
      <c r="AN22" s="507">
        <f>AN87+AN120+AN153+AN186+AN219+AN252+AN285+AN318+AN351+AN384</f>
        <v/>
      </c>
      <c r="AO22" s="507">
        <f>AO87+AO120+AO153+AO186+AO219+AO252+AO285+AO318+AO351+AO384</f>
        <v/>
      </c>
      <c r="AP22" s="507">
        <f>AP87+AP120+AP153+AP186+AP219+AP252+AP285+AP318+AP351+AP384</f>
        <v/>
      </c>
      <c r="AQ22" s="507">
        <f>AQ87+AQ120+AQ153+AQ186+AQ219+AQ252+AQ285+AQ318+AQ351+AQ384</f>
        <v/>
      </c>
      <c r="AS22" s="2567">
        <f>EOMONTH(AS23,-1)</f>
        <v/>
      </c>
      <c r="AT22" s="507">
        <f>SUM(AU22:BB22)</f>
        <v/>
      </c>
      <c r="AU22" s="507">
        <f>AU87+AU120+AU153+AU186+AU219+AU252+AU285+AU318+AU351+AU384</f>
        <v/>
      </c>
      <c r="AV22" s="507">
        <f>AV87+AV120+AV153+AV186+AV219+AV252+AV285+AV318+AV351+AV384</f>
        <v/>
      </c>
      <c r="AW22" s="507">
        <f>AW87+AW120+AW153+AW186+AW219+AW252+AW285+AW318+AW351+AW384</f>
        <v/>
      </c>
      <c r="AX22" s="507">
        <f>AX87+AX120+AX153+AX186+AX219+AX252+AX285+AX318+AX351+AX384</f>
        <v/>
      </c>
      <c r="AY22" s="507">
        <f>AY87+AY120+AY153+AY186+AY219+AY252+AY285+AY318+AY351+AY384</f>
        <v/>
      </c>
      <c r="AZ22" s="507">
        <f>AZ87+AZ120+AZ153+AZ186+AZ219+AZ252+AZ285+AZ318+AZ351+AZ384</f>
        <v/>
      </c>
      <c r="BA22" s="507">
        <f>BA87+BA120+BA153+BA186+BA219+BA252+BA285+BA318+BA351+BA384</f>
        <v/>
      </c>
      <c r="BB22" s="507">
        <f>BB87+BB120+BB153+BB186+BB219+BB252+BB285+BB318+BB351+BB384</f>
        <v/>
      </c>
      <c r="BD22" s="2567">
        <f>EOMONTH(BD23,-1)</f>
        <v/>
      </c>
      <c r="BE22" s="507">
        <f>SUM(BF22:BM22)</f>
        <v/>
      </c>
      <c r="BF22" s="507">
        <f>BF87+BF120+BF153+BF186+BF219+BF252+BF285+BF318+BF351+BF384</f>
        <v/>
      </c>
      <c r="BG22" s="507">
        <f>BG87+BG120+BG153+BG186+BG219+BG252+BG285+BG318+BG351+BG384</f>
        <v/>
      </c>
      <c r="BH22" s="507">
        <f>BH87+BH120+BH153+BH186+BH219+BH252+BH285+BH318+BH351+BH384</f>
        <v/>
      </c>
      <c r="BI22" s="507">
        <f>BI87+BI120+BI153+BI186+BI219+BI252+BI285+BI318+BI351+BI384</f>
        <v/>
      </c>
      <c r="BJ22" s="507">
        <f>BJ87+BJ120+BJ153+BJ186+BJ219+BJ252+BJ285+BJ318+BJ351+BJ384</f>
        <v/>
      </c>
      <c r="BK22" s="507">
        <f>BK87+BK120+BK153+BK186+BK219+BK252+BK285+BK318+BK351+BK384</f>
        <v/>
      </c>
      <c r="BL22" s="507">
        <f>BL87+BL120+BL153+BL186+BL219+BL252+BL285+BL318+BL351+BL384</f>
        <v/>
      </c>
      <c r="BM22" s="507">
        <f>BM87+BM120+BM153+BM186+BM219+BM252+BM285+BM318+BM351+BM384</f>
        <v/>
      </c>
      <c r="BO22" s="2567">
        <f>EOMONTH(BO23,-1)</f>
        <v/>
      </c>
      <c r="BP22" s="507">
        <f>SUM(BQ22:BX22)</f>
        <v/>
      </c>
      <c r="BQ22" s="507">
        <f>BQ87+BQ120+BQ153+BQ186+BQ219+BQ252+BQ285+BQ318+BQ351+BQ384</f>
        <v/>
      </c>
      <c r="BR22" s="507">
        <f>BR87+BR120+BR153+BR186+BR219+BR252+BR285+BR318+BR351+BR384</f>
        <v/>
      </c>
      <c r="BS22" s="507">
        <f>BS87+BS120+BS153+BS186+BS219+BS252+BS285+BS318+BS351+BS384</f>
        <v/>
      </c>
      <c r="BT22" s="507">
        <f>BT87+BT120+BT153+BT186+BT219+BT252+BT285+BT318+BT351+BT384</f>
        <v/>
      </c>
      <c r="BU22" s="507">
        <f>BU87+BU120+BU153+BU186+BU219+BU252+BU285+BU318+BU351+BU384</f>
        <v/>
      </c>
      <c r="BV22" s="507">
        <f>BV87+BV120+BV153+BV186+BV219+BV252+BV285+BV318+BV351+BV384</f>
        <v/>
      </c>
      <c r="BW22" s="507">
        <f>BW87+BW120+BW153+BW186+BW219+BW252+BW285+BW318+BW351+BW384</f>
        <v/>
      </c>
      <c r="BX22" s="507">
        <f>BX87+BX120+BX153+BX186+BX219+BX252+BX285+BX318+BX351+BX384</f>
        <v/>
      </c>
      <c r="BZ22" s="2567">
        <f>EOMONTH(BZ23,-1)</f>
        <v/>
      </c>
      <c r="CA22" s="507">
        <f>SUM(CB22:CI22)</f>
        <v/>
      </c>
      <c r="CB22" s="507">
        <f>CB87+CB120+CB153+CB186+CB219+CB252+CB285+CB318+CB351+CB384</f>
        <v/>
      </c>
      <c r="CC22" s="507">
        <f>CC87+CC120+CC153+CC186+CC219+CC252+CC285+CC318+CC351+CC384</f>
        <v/>
      </c>
      <c r="CD22" s="507">
        <f>CD87+CD120+CD153+CD186+CD219+CD252+CD285+CD318+CD351+CD384</f>
        <v/>
      </c>
      <c r="CE22" s="507">
        <f>CE87+CE120+CE153+CE186+CE219+CE252+CE285+CE318+CE351+CE384</f>
        <v/>
      </c>
      <c r="CF22" s="507">
        <f>CF87+CF120+CF153+CF186+CF219+CF252+CF285+CF318+CF351+CF384</f>
        <v/>
      </c>
      <c r="CG22" s="507">
        <f>CG87+CG120+CG153+CG186+CG219+CG252+CG285+CG318+CG351+CG384</f>
        <v/>
      </c>
      <c r="CH22" s="507">
        <f>CH87+CH120+CH153+CH186+CH219+CH252+CH285+CH318+CH351+CH384</f>
        <v/>
      </c>
      <c r="CI22" s="507">
        <f>CI87+CI120+CI153+CI186+CI219+CI252+CI285+CI318+CI351+CI384</f>
        <v/>
      </c>
      <c r="CK22" s="2567">
        <f>EOMONTH(CK23,-1)</f>
        <v/>
      </c>
      <c r="CL22" s="507">
        <f>SUM(CM22:CT22)</f>
        <v/>
      </c>
      <c r="CM22" s="507">
        <f>CM87+CM120+CM153+CM186+CM219+CM252+CM285+CM318+CM351+CM384</f>
        <v/>
      </c>
      <c r="CN22" s="507">
        <f>CN87+CN120+CN153+CN186+CN219+CN252+CN285+CN318+CN351+CN384</f>
        <v/>
      </c>
      <c r="CO22" s="507">
        <f>CO87+CO120+CO153+CO186+CO219+CO252+CO285+CO318+CO351+CO384</f>
        <v/>
      </c>
      <c r="CP22" s="507">
        <f>CP87+CP120+CP153+CP186+CP219+CP252+CP285+CP318+CP351+CP384</f>
        <v/>
      </c>
      <c r="CQ22" s="507">
        <f>CQ87+CQ120+CQ153+CQ186+CQ219+CQ252+CQ285+CQ318+CQ351+CQ384</f>
        <v/>
      </c>
      <c r="CR22" s="507">
        <f>CR87+CR120+CR153+CR186+CR219+CR252+CR285+CR318+CR351+CR384</f>
        <v/>
      </c>
      <c r="CS22" s="507">
        <f>CS87+CS120+CS153+CS186+CS219+CS252+CS285+CS318+CS351+CS384</f>
        <v/>
      </c>
      <c r="CT22" s="507">
        <f>CT87+CT120+CT153+CT186+CT219+CT252+CT285+CT318+CT351+CT384</f>
        <v/>
      </c>
      <c r="CV22" s="2567">
        <f>EOMONTH(CV23,-1)</f>
        <v/>
      </c>
      <c r="CW22" s="507">
        <f>SUM(CX22:DE22)</f>
        <v/>
      </c>
      <c r="CX22" s="507">
        <f>CX87+CX120+CX153+CX186+CX219+CX252+CX285+CX318+CX351+CX384</f>
        <v/>
      </c>
      <c r="CY22" s="507">
        <f>CY87+CY120+CY153+CY186+CY219+CY252+CY285+CY318+CY351+CY384</f>
        <v/>
      </c>
      <c r="CZ22" s="507">
        <f>CZ87+CZ120+CZ153+CZ186+CZ219+CZ252+CZ285+CZ318+CZ351+CZ384</f>
        <v/>
      </c>
      <c r="DA22" s="507">
        <f>DA87+DA120+DA153+DA186+DA219+DA252+DA285+DA318+DA351+DA384</f>
        <v/>
      </c>
      <c r="DB22" s="507">
        <f>DB87+DB120+DB153+DB186+DB219+DB252+DB285+DB318+DB351+DB384</f>
        <v/>
      </c>
      <c r="DC22" s="507">
        <f>DC87+DC120+DC153+DC186+DC219+DC252+DC285+DC318+DC351+DC384</f>
        <v/>
      </c>
      <c r="DD22" s="507">
        <f>DD87+DD120+DD153+DD186+DD219+DD252+DD285+DD318+DD351+DD384</f>
        <v/>
      </c>
      <c r="DE22" s="507">
        <f>DE87+DE120+DE153+DE186+DE219+DE252+DE285+DE318+DE351+DE384</f>
        <v/>
      </c>
      <c r="DG22" s="2567">
        <f>EOMONTH(DG23,-1)</f>
        <v/>
      </c>
      <c r="DH22" s="507">
        <f>SUM(DI22:DP22)</f>
        <v/>
      </c>
      <c r="DI22" s="507">
        <f>DI87+DI120+DI153+DI186+DI219+DI252+DI285+DI318+DI351+DI384</f>
        <v/>
      </c>
      <c r="DJ22" s="507">
        <f>DJ87+DJ120+DJ153+DJ186+DJ219+DJ252+DJ285+DJ318+DJ351+DJ384</f>
        <v/>
      </c>
      <c r="DK22" s="507">
        <f>DK87+DK120+DK153+DK186+DK219+DK252+DK285+DK318+DK351+DK384</f>
        <v/>
      </c>
      <c r="DL22" s="507">
        <f>DL87+DL120+DL153+DL186+DL219+DL252+DL285+DL318+DL351+DL384</f>
        <v/>
      </c>
      <c r="DM22" s="507">
        <f>DM87+DM120+DM153+DM186+DM219+DM252+DM285+DM318+DM351+DM384</f>
        <v/>
      </c>
      <c r="DN22" s="507">
        <f>DN87+DN120+DN153+DN186+DN219+DN252+DN285+DN318+DN351+DN384</f>
        <v/>
      </c>
      <c r="DO22" s="507">
        <f>DO87+DO120+DO153+DO186+DO219+DO252+DO285+DO318+DO351+DO384</f>
        <v/>
      </c>
      <c r="DP22" s="507">
        <f>DP87+DP120+DP153+DP186+DP219+DP252+DP285+DP318+DP351+DP384</f>
        <v/>
      </c>
      <c r="DR22" s="2567">
        <f>EOMONTH(DR23,-1)</f>
        <v/>
      </c>
      <c r="DS22" s="507">
        <f>SUM(DT22:EA22)</f>
        <v/>
      </c>
      <c r="DT22" s="507">
        <f>DT87+DT120+DT153+DT186+DT219+DT252+DT285+DT318+DT351+DT384</f>
        <v/>
      </c>
      <c r="DU22" s="507">
        <f>DU87+DU120+DU153+DU186+DU219+DU252+DU285+DU318+DU351+DU384</f>
        <v/>
      </c>
      <c r="DV22" s="507">
        <f>DV87+DV120+DV153+DV186+DV219+DV252+DV285+DV318+DV351+DV384</f>
        <v/>
      </c>
      <c r="DW22" s="507">
        <f>DW87+DW120+DW153+DW186+DW219+DW252+DW285+DW318+DW351+DW384</f>
        <v/>
      </c>
      <c r="DX22" s="507">
        <f>DX87+DX120+DX153+DX186+DX219+DX252+DX285+DX318+DX351+DX384</f>
        <v/>
      </c>
      <c r="DY22" s="507">
        <f>DY87+DY120+DY153+DY186+DY219+DY252+DY285+DY318+DY351+DY384</f>
        <v/>
      </c>
      <c r="DZ22" s="507">
        <f>DZ87+DZ120+DZ153+DZ186+DZ219+DZ252+DZ285+DZ318+DZ351+DZ384</f>
        <v/>
      </c>
      <c r="EA22" s="507">
        <f>EA87+EA120+EA153+EA186+EA219+EA252+EA285+EA318+EA351+EA384</f>
        <v/>
      </c>
      <c r="EC22" s="2567">
        <f>EOMONTH(EC23,-1)</f>
        <v/>
      </c>
      <c r="ED22" s="507">
        <f>SUM(EE22:EL22)</f>
        <v/>
      </c>
      <c r="EE22" s="507">
        <f>EE87+EE120+EE153+EE186+EE219+EE252+EE285+EE318+EE351+EE384</f>
        <v/>
      </c>
      <c r="EF22" s="507">
        <f>EF87+EF120+EF153+EF186+EF219+EF252+EF285+EF318+EF351+EF384</f>
        <v/>
      </c>
      <c r="EG22" s="507">
        <f>EG87+EG120+EG153+EG186+EG219+EG252+EG285+EG318+EG351+EG384</f>
        <v/>
      </c>
      <c r="EH22" s="507">
        <f>EH87+EH120+EH153+EH186+EH219+EH252+EH285+EH318+EH351+EH384</f>
        <v/>
      </c>
      <c r="EI22" s="507">
        <f>EI87+EI120+EI153+EI186+EI219+EI252+EI285+EI318+EI351+EI384</f>
        <v/>
      </c>
      <c r="EJ22" s="507">
        <f>EJ87+EJ120+EJ153+EJ186+EJ219+EJ252+EJ285+EJ318+EJ351+EJ384</f>
        <v/>
      </c>
      <c r="EK22" s="507">
        <f>EK87+EK120+EK153+EK186+EK219+EK252+EK285+EK318+EK351+EK384</f>
        <v/>
      </c>
      <c r="EL22" s="507">
        <f>EL87+EL120+EL153+EL186+EL219+EL252+EL285+EL318+EL351+EL384</f>
        <v/>
      </c>
    </row>
    <row r="23">
      <c r="A23" s="2567">
        <f>EOMONTH(A24,-1)</f>
        <v/>
      </c>
      <c r="B23" s="507">
        <f>SUM(C23:J23)</f>
        <v/>
      </c>
      <c r="C23" s="507">
        <f>+N23+Y23+AJ23+AU23+BF23+BQ23+CB23+CM23+CX23+DI23+DT23+EE23</f>
        <v/>
      </c>
      <c r="D23" s="507">
        <f>+O23+Z23+AK23+AV23+BG23+BR23+CC23+CN23+CY23+DJ23+DU23+EF23</f>
        <v/>
      </c>
      <c r="E23" s="507">
        <f>+P23+AA23+AL23+AW23+BH23+BS23+CD23+CO23+CZ23+DK23+DV23+EG23</f>
        <v/>
      </c>
      <c r="F23" s="507">
        <f>+Q23+AB23+AM23+AX23+BI23+BT23+CE23+CP23+DA23+DL23+DW23+EH23</f>
        <v/>
      </c>
      <c r="G23" s="507">
        <f>+R23+AC23+AN23+AY23+BJ23+BU23+CF23+CQ23+DB23+DM23+DX23+EI23</f>
        <v/>
      </c>
      <c r="H23" s="507">
        <f>+S23+AD23+AO23+AZ23+BK23+BV23+CG23+CR23+DC23+DN23+DY23+EJ23</f>
        <v/>
      </c>
      <c r="I23" s="507">
        <f>+T23+AE23+AP23+BA23+BL23+BW23+CH23+CS23+DD23+DO23+DZ23+EK23</f>
        <v/>
      </c>
      <c r="J23" s="507">
        <f>+U23+AF23+AQ23+BB23+BM23+BX23+CI23+CT23+DE23+DP23+EA23+EL23</f>
        <v/>
      </c>
      <c r="L23" s="2567">
        <f>EOMONTH(L24,-1)</f>
        <v/>
      </c>
      <c r="M23" s="507">
        <f>SUM(N23:U23)</f>
        <v/>
      </c>
      <c r="N23" s="507">
        <f>N88+N121+N154+N187+N220+N253+N286+N319+N352+N385</f>
        <v/>
      </c>
      <c r="O23" s="507">
        <f>O88+O121+O154+O187+O220+O253+O286+O319+O352+O385</f>
        <v/>
      </c>
      <c r="P23" s="507">
        <f>P88+P121+P154+P187+P220+P253+P286+P319+P352+P385</f>
        <v/>
      </c>
      <c r="Q23" s="507">
        <f>Q88+Q121+Q154+Q187+Q220+Q253+Q286+Q319+Q352+Q385</f>
        <v/>
      </c>
      <c r="R23" s="507">
        <f>R88+R121+R154+R187+R220+R253+R286+R319+R352+R385</f>
        <v/>
      </c>
      <c r="S23" s="507">
        <f>S88+S121+S154+S187+S220+S253+S286+S319+S352+S385</f>
        <v/>
      </c>
      <c r="T23" s="507">
        <f>T88+T121+T154+T187+T220+T253+T286+T319+T352+T385</f>
        <v/>
      </c>
      <c r="U23" s="507">
        <f>U88+U121+U154+U187+U220+U253+U286+U319+U352+U385</f>
        <v/>
      </c>
      <c r="W23" s="2567">
        <f>EOMONTH(W24,-1)</f>
        <v/>
      </c>
      <c r="X23" s="507">
        <f>SUM(Y23:AF23)</f>
        <v/>
      </c>
      <c r="Y23" s="507">
        <f>Y88+Y121+Y154+Y187+Y220+Y253+Y286+Y319+Y352+Y385</f>
        <v/>
      </c>
      <c r="Z23" s="507">
        <f>Z88+Z121+Z154+Z187+Z220+Z253+Z286+Z319+Z352+Z385</f>
        <v/>
      </c>
      <c r="AA23" s="507">
        <f>AA88+AA121+AA154+AA187+AA220+AA253+AA286+AA319+AA352+AA385</f>
        <v/>
      </c>
      <c r="AB23" s="507">
        <f>AB88+AB121+AB154+AB187+AB220+AB253+AB286+AB319+AB352+AB385</f>
        <v/>
      </c>
      <c r="AC23" s="507">
        <f>AC88+AC121+AC154+AC187+AC220+AC253+AC286+AC319+AC352+AC385</f>
        <v/>
      </c>
      <c r="AD23" s="507">
        <f>AD88+AD121+AD154+AD187+AD220+AD253+AD286+AD319+AD352+AD385</f>
        <v/>
      </c>
      <c r="AE23" s="507">
        <f>AE88+AE121+AE154+AE187+AE220+AE253+AE286+AE319+AE352+AE385</f>
        <v/>
      </c>
      <c r="AF23" s="507">
        <f>AF88+AF121+AF154+AF187+AF220+AF253+AF286+AF319+AF352+AF385</f>
        <v/>
      </c>
      <c r="AH23" s="2567">
        <f>EOMONTH(AH24,-1)</f>
        <v/>
      </c>
      <c r="AI23" s="507">
        <f>SUM(AJ23:AQ23)</f>
        <v/>
      </c>
      <c r="AJ23" s="507">
        <f>AJ88+AJ121+AJ154+AJ187+AJ220+AJ253+AJ286+AJ319+AJ352+AJ385</f>
        <v/>
      </c>
      <c r="AK23" s="507">
        <f>AK88+AK121+AK154+AK187+AK220+AK253+AK286+AK319+AK352+AK385</f>
        <v/>
      </c>
      <c r="AL23" s="507">
        <f>AL88+AL121+AL154+AL187+AL220+AL253+AL286+AL319+AL352+AL385</f>
        <v/>
      </c>
      <c r="AM23" s="507">
        <f>AM88+AM121+AM154+AM187+AM220+AM253+AM286+AM319+AM352+AM385</f>
        <v/>
      </c>
      <c r="AN23" s="507">
        <f>AN88+AN121+AN154+AN187+AN220+AN253+AN286+AN319+AN352+AN385</f>
        <v/>
      </c>
      <c r="AO23" s="507">
        <f>AO88+AO121+AO154+AO187+AO220+AO253+AO286+AO319+AO352+AO385</f>
        <v/>
      </c>
      <c r="AP23" s="507">
        <f>AP88+AP121+AP154+AP187+AP220+AP253+AP286+AP319+AP352+AP385</f>
        <v/>
      </c>
      <c r="AQ23" s="507">
        <f>AQ88+AQ121+AQ154+AQ187+AQ220+AQ253+AQ286+AQ319+AQ352+AQ385</f>
        <v/>
      </c>
      <c r="AS23" s="2567">
        <f>EOMONTH(AS24,-1)</f>
        <v/>
      </c>
      <c r="AT23" s="507">
        <f>SUM(AU23:BB23)</f>
        <v/>
      </c>
      <c r="AU23" s="507">
        <f>AU88+AU121+AU154+AU187+AU220+AU253+AU286+AU319+AU352+AU385</f>
        <v/>
      </c>
      <c r="AV23" s="507">
        <f>AV88+AV121+AV154+AV187+AV220+AV253+AV286+AV319+AV352+AV385</f>
        <v/>
      </c>
      <c r="AW23" s="507">
        <f>AW88+AW121+AW154+AW187+AW220+AW253+AW286+AW319+AW352+AW385</f>
        <v/>
      </c>
      <c r="AX23" s="507">
        <f>AX88+AX121+AX154+AX187+AX220+AX253+AX286+AX319+AX352+AX385</f>
        <v/>
      </c>
      <c r="AY23" s="507">
        <f>AY88+AY121+AY154+AY187+AY220+AY253+AY286+AY319+AY352+AY385</f>
        <v/>
      </c>
      <c r="AZ23" s="507">
        <f>AZ88+AZ121+AZ154+AZ187+AZ220+AZ253+AZ286+AZ319+AZ352+AZ385</f>
        <v/>
      </c>
      <c r="BA23" s="507">
        <f>BA88+BA121+BA154+BA187+BA220+BA253+BA286+BA319+BA352+BA385</f>
        <v/>
      </c>
      <c r="BB23" s="507">
        <f>BB88+BB121+BB154+BB187+BB220+BB253+BB286+BB319+BB352+BB385</f>
        <v/>
      </c>
      <c r="BD23" s="2567">
        <f>EOMONTH(BD24,-1)</f>
        <v/>
      </c>
      <c r="BE23" s="507">
        <f>SUM(BF23:BM23)</f>
        <v/>
      </c>
      <c r="BF23" s="507">
        <f>BF88+BF121+BF154+BF187+BF220+BF253+BF286+BF319+BF352+BF385</f>
        <v/>
      </c>
      <c r="BG23" s="507">
        <f>BG88+BG121+BG154+BG187+BG220+BG253+BG286+BG319+BG352+BG385</f>
        <v/>
      </c>
      <c r="BH23" s="507">
        <f>BH88+BH121+BH154+BH187+BH220+BH253+BH286+BH319+BH352+BH385</f>
        <v/>
      </c>
      <c r="BI23" s="507">
        <f>BI88+BI121+BI154+BI187+BI220+BI253+BI286+BI319+BI352+BI385</f>
        <v/>
      </c>
      <c r="BJ23" s="507">
        <f>BJ88+BJ121+BJ154+BJ187+BJ220+BJ253+BJ286+BJ319+BJ352+BJ385</f>
        <v/>
      </c>
      <c r="BK23" s="507">
        <f>BK88+BK121+BK154+BK187+BK220+BK253+BK286+BK319+BK352+BK385</f>
        <v/>
      </c>
      <c r="BL23" s="507">
        <f>BL88+BL121+BL154+BL187+BL220+BL253+BL286+BL319+BL352+BL385</f>
        <v/>
      </c>
      <c r="BM23" s="507">
        <f>BM88+BM121+BM154+BM187+BM220+BM253+BM286+BM319+BM352+BM385</f>
        <v/>
      </c>
      <c r="BO23" s="2567">
        <f>EOMONTH(BO24,-1)</f>
        <v/>
      </c>
      <c r="BP23" s="507">
        <f>SUM(BQ23:BX23)</f>
        <v/>
      </c>
      <c r="BQ23" s="507">
        <f>BQ88+BQ121+BQ154+BQ187+BQ220+BQ253+BQ286+BQ319+BQ352+BQ385</f>
        <v/>
      </c>
      <c r="BR23" s="507">
        <f>BR88+BR121+BR154+BR187+BR220+BR253+BR286+BR319+BR352+BR385</f>
        <v/>
      </c>
      <c r="BS23" s="507">
        <f>BS88+BS121+BS154+BS187+BS220+BS253+BS286+BS319+BS352+BS385</f>
        <v/>
      </c>
      <c r="BT23" s="507">
        <f>BT88+BT121+BT154+BT187+BT220+BT253+BT286+BT319+BT352+BT385</f>
        <v/>
      </c>
      <c r="BU23" s="507">
        <f>BU88+BU121+BU154+BU187+BU220+BU253+BU286+BU319+BU352+BU385</f>
        <v/>
      </c>
      <c r="BV23" s="507">
        <f>BV88+BV121+BV154+BV187+BV220+BV253+BV286+BV319+BV352+BV385</f>
        <v/>
      </c>
      <c r="BW23" s="507">
        <f>BW88+BW121+BW154+BW187+BW220+BW253+BW286+BW319+BW352+BW385</f>
        <v/>
      </c>
      <c r="BX23" s="507">
        <f>BX88+BX121+BX154+BX187+BX220+BX253+BX286+BX319+BX352+BX385</f>
        <v/>
      </c>
      <c r="BZ23" s="2567">
        <f>EOMONTH(BZ24,-1)</f>
        <v/>
      </c>
      <c r="CA23" s="507">
        <f>SUM(CB23:CI23)</f>
        <v/>
      </c>
      <c r="CB23" s="507">
        <f>CB88+CB121+CB154+CB187+CB220+CB253+CB286+CB319+CB352+CB385</f>
        <v/>
      </c>
      <c r="CC23" s="507">
        <f>CC88+CC121+CC154+CC187+CC220+CC253+CC286+CC319+CC352+CC385</f>
        <v/>
      </c>
      <c r="CD23" s="507">
        <f>CD88+CD121+CD154+CD187+CD220+CD253+CD286+CD319+CD352+CD385</f>
        <v/>
      </c>
      <c r="CE23" s="507">
        <f>CE88+CE121+CE154+CE187+CE220+CE253+CE286+CE319+CE352+CE385</f>
        <v/>
      </c>
      <c r="CF23" s="507">
        <f>CF88+CF121+CF154+CF187+CF220+CF253+CF286+CF319+CF352+CF385</f>
        <v/>
      </c>
      <c r="CG23" s="507">
        <f>CG88+CG121+CG154+CG187+CG220+CG253+CG286+CG319+CG352+CG385</f>
        <v/>
      </c>
      <c r="CH23" s="507">
        <f>CH88+CH121+CH154+CH187+CH220+CH253+CH286+CH319+CH352+CH385</f>
        <v/>
      </c>
      <c r="CI23" s="507">
        <f>CI88+CI121+CI154+CI187+CI220+CI253+CI286+CI319+CI352+CI385</f>
        <v/>
      </c>
      <c r="CK23" s="2567">
        <f>EOMONTH(CK24,-1)</f>
        <v/>
      </c>
      <c r="CL23" s="507">
        <f>SUM(CM23:CT23)</f>
        <v/>
      </c>
      <c r="CM23" s="507">
        <f>CM88+CM121+CM154+CM187+CM220+CM253+CM286+CM319+CM352+CM385</f>
        <v/>
      </c>
      <c r="CN23" s="507">
        <f>CN88+CN121+CN154+CN187+CN220+CN253+CN286+CN319+CN352+CN385</f>
        <v/>
      </c>
      <c r="CO23" s="507">
        <f>CO88+CO121+CO154+CO187+CO220+CO253+CO286+CO319+CO352+CO385</f>
        <v/>
      </c>
      <c r="CP23" s="507">
        <f>CP88+CP121+CP154+CP187+CP220+CP253+CP286+CP319+CP352+CP385</f>
        <v/>
      </c>
      <c r="CQ23" s="507">
        <f>CQ88+CQ121+CQ154+CQ187+CQ220+CQ253+CQ286+CQ319+CQ352+CQ385</f>
        <v/>
      </c>
      <c r="CR23" s="507">
        <f>CR88+CR121+CR154+CR187+CR220+CR253+CR286+CR319+CR352+CR385</f>
        <v/>
      </c>
      <c r="CS23" s="507">
        <f>CS88+CS121+CS154+CS187+CS220+CS253+CS286+CS319+CS352+CS385</f>
        <v/>
      </c>
      <c r="CT23" s="507">
        <f>CT88+CT121+CT154+CT187+CT220+CT253+CT286+CT319+CT352+CT385</f>
        <v/>
      </c>
      <c r="CV23" s="2567">
        <f>EOMONTH(CV24,-1)</f>
        <v/>
      </c>
      <c r="CW23" s="507">
        <f>SUM(CX23:DE23)</f>
        <v/>
      </c>
      <c r="CX23" s="507">
        <f>CX88+CX121+CX154+CX187+CX220+CX253+CX286+CX319+CX352+CX385</f>
        <v/>
      </c>
      <c r="CY23" s="507">
        <f>CY88+CY121+CY154+CY187+CY220+CY253+CY286+CY319+CY352+CY385</f>
        <v/>
      </c>
      <c r="CZ23" s="507">
        <f>CZ88+CZ121+CZ154+CZ187+CZ220+CZ253+CZ286+CZ319+CZ352+CZ385</f>
        <v/>
      </c>
      <c r="DA23" s="507">
        <f>DA88+DA121+DA154+DA187+DA220+DA253+DA286+DA319+DA352+DA385</f>
        <v/>
      </c>
      <c r="DB23" s="507">
        <f>DB88+DB121+DB154+DB187+DB220+DB253+DB286+DB319+DB352+DB385</f>
        <v/>
      </c>
      <c r="DC23" s="507">
        <f>DC88+DC121+DC154+DC187+DC220+DC253+DC286+DC319+DC352+DC385</f>
        <v/>
      </c>
      <c r="DD23" s="507">
        <f>DD88+DD121+DD154+DD187+DD220+DD253+DD286+DD319+DD352+DD385</f>
        <v/>
      </c>
      <c r="DE23" s="507">
        <f>DE88+DE121+DE154+DE187+DE220+DE253+DE286+DE319+DE352+DE385</f>
        <v/>
      </c>
      <c r="DG23" s="2567">
        <f>EOMONTH(DG24,-1)</f>
        <v/>
      </c>
      <c r="DH23" s="507">
        <f>SUM(DI23:DP23)</f>
        <v/>
      </c>
      <c r="DI23" s="507">
        <f>DI88+DI121+DI154+DI187+DI220+DI253+DI286+DI319+DI352+DI385</f>
        <v/>
      </c>
      <c r="DJ23" s="507">
        <f>DJ88+DJ121+DJ154+DJ187+DJ220+DJ253+DJ286+DJ319+DJ352+DJ385</f>
        <v/>
      </c>
      <c r="DK23" s="507">
        <f>DK88+DK121+DK154+DK187+DK220+DK253+DK286+DK319+DK352+DK385</f>
        <v/>
      </c>
      <c r="DL23" s="507">
        <f>DL88+DL121+DL154+DL187+DL220+DL253+DL286+DL319+DL352+DL385</f>
        <v/>
      </c>
      <c r="DM23" s="507">
        <f>DM88+DM121+DM154+DM187+DM220+DM253+DM286+DM319+DM352+DM385</f>
        <v/>
      </c>
      <c r="DN23" s="507">
        <f>DN88+DN121+DN154+DN187+DN220+DN253+DN286+DN319+DN352+DN385</f>
        <v/>
      </c>
      <c r="DO23" s="507">
        <f>DO88+DO121+DO154+DO187+DO220+DO253+DO286+DO319+DO352+DO385</f>
        <v/>
      </c>
      <c r="DP23" s="507">
        <f>DP88+DP121+DP154+DP187+DP220+DP253+DP286+DP319+DP352+DP385</f>
        <v/>
      </c>
      <c r="DR23" s="2567">
        <f>EOMONTH(DR24,-1)</f>
        <v/>
      </c>
      <c r="DS23" s="507">
        <f>SUM(DT23:EA23)</f>
        <v/>
      </c>
      <c r="DT23" s="507">
        <f>DT88+DT121+DT154+DT187+DT220+DT253+DT286+DT319+DT352+DT385</f>
        <v/>
      </c>
      <c r="DU23" s="507">
        <f>DU88+DU121+DU154+DU187+DU220+DU253+DU286+DU319+DU352+DU385</f>
        <v/>
      </c>
      <c r="DV23" s="507">
        <f>DV88+DV121+DV154+DV187+DV220+DV253+DV286+DV319+DV352+DV385</f>
        <v/>
      </c>
      <c r="DW23" s="507">
        <f>DW88+DW121+DW154+DW187+DW220+DW253+DW286+DW319+DW352+DW385</f>
        <v/>
      </c>
      <c r="DX23" s="507">
        <f>DX88+DX121+DX154+DX187+DX220+DX253+DX286+DX319+DX352+DX385</f>
        <v/>
      </c>
      <c r="DY23" s="507">
        <f>DY88+DY121+DY154+DY187+DY220+DY253+DY286+DY319+DY352+DY385</f>
        <v/>
      </c>
      <c r="DZ23" s="507">
        <f>DZ88+DZ121+DZ154+DZ187+DZ220+DZ253+DZ286+DZ319+DZ352+DZ385</f>
        <v/>
      </c>
      <c r="EA23" s="507">
        <f>EA88+EA121+EA154+EA187+EA220+EA253+EA286+EA319+EA352+EA385</f>
        <v/>
      </c>
      <c r="EC23" s="2567">
        <f>EOMONTH(EC24,-1)</f>
        <v/>
      </c>
      <c r="ED23" s="507">
        <f>SUM(EE23:EL23)</f>
        <v/>
      </c>
      <c r="EE23" s="507">
        <f>EE88+EE121+EE154+EE187+EE220+EE253+EE286+EE319+EE352+EE385</f>
        <v/>
      </c>
      <c r="EF23" s="507">
        <f>EF88+EF121+EF154+EF187+EF220+EF253+EF286+EF319+EF352+EF385</f>
        <v/>
      </c>
      <c r="EG23" s="507">
        <f>EG88+EG121+EG154+EG187+EG220+EG253+EG286+EG319+EG352+EG385</f>
        <v/>
      </c>
      <c r="EH23" s="507">
        <f>EH88+EH121+EH154+EH187+EH220+EH253+EH286+EH319+EH352+EH385</f>
        <v/>
      </c>
      <c r="EI23" s="507">
        <f>EI88+EI121+EI154+EI187+EI220+EI253+EI286+EI319+EI352+EI385</f>
        <v/>
      </c>
      <c r="EJ23" s="507">
        <f>EJ88+EJ121+EJ154+EJ187+EJ220+EJ253+EJ286+EJ319+EJ352+EJ385</f>
        <v/>
      </c>
      <c r="EK23" s="507">
        <f>EK88+EK121+EK154+EK187+EK220+EK253+EK286+EK319+EK352+EK385</f>
        <v/>
      </c>
      <c r="EL23" s="507">
        <f>EL88+EL121+EL154+EL187+EL220+EL253+EL286+EL319+EL352+EL385</f>
        <v/>
      </c>
    </row>
    <row r="24">
      <c r="A24" s="2567">
        <f>EOMONTH(A25,-1)</f>
        <v/>
      </c>
      <c r="B24" s="507">
        <f>SUM(C24:J24)</f>
        <v/>
      </c>
      <c r="C24" s="507">
        <f>+N24+Y24+AJ24+AU24+BF24+BQ24+CB24+CM24+CX24+DI24+DT24+EE24</f>
        <v/>
      </c>
      <c r="D24" s="507">
        <f>+O24+Z24+AK24+AV24+BG24+BR24+CC24+CN24+CY24+DJ24+DU24+EF24</f>
        <v/>
      </c>
      <c r="E24" s="507">
        <f>+P24+AA24+AL24+AW24+BH24+BS24+CD24+CO24+CZ24+DK24+DV24+EG24</f>
        <v/>
      </c>
      <c r="F24" s="507">
        <f>+Q24+AB24+AM24+AX24+BI24+BT24+CE24+CP24+DA24+DL24+DW24+EH24</f>
        <v/>
      </c>
      <c r="G24" s="507">
        <f>+R24+AC24+AN24+AY24+BJ24+BU24+CF24+CQ24+DB24+DM24+DX24+EI24</f>
        <v/>
      </c>
      <c r="H24" s="507">
        <f>+S24+AD24+AO24+AZ24+BK24+BV24+CG24+CR24+DC24+DN24+DY24+EJ24</f>
        <v/>
      </c>
      <c r="I24" s="507">
        <f>+T24+AE24+AP24+BA24+BL24+BW24+CH24+CS24+DD24+DO24+DZ24+EK24</f>
        <v/>
      </c>
      <c r="J24" s="507">
        <f>+U24+AF24+AQ24+BB24+BM24+BX24+CI24+CT24+DE24+DP24+EA24+EL24</f>
        <v/>
      </c>
      <c r="L24" s="2567">
        <f>EOMONTH(L25,-1)</f>
        <v/>
      </c>
      <c r="M24" s="507">
        <f>SUM(N24:U24)</f>
        <v/>
      </c>
      <c r="N24" s="507">
        <f>N89+N122+N155+N188+N221+N254+N287+N320+N353+N386</f>
        <v/>
      </c>
      <c r="O24" s="507">
        <f>O89+O122+O155+O188+O221+O254+O287+O320+O353+O386</f>
        <v/>
      </c>
      <c r="P24" s="507">
        <f>P89+P122+P155+P188+P221+P254+P287+P320+P353+P386</f>
        <v/>
      </c>
      <c r="Q24" s="507">
        <f>Q89+Q122+Q155+Q188+Q221+Q254+Q287+Q320+Q353+Q386</f>
        <v/>
      </c>
      <c r="R24" s="507">
        <f>R89+R122+R155+R188+R221+R254+R287+R320+R353+R386</f>
        <v/>
      </c>
      <c r="S24" s="507">
        <f>S89+S122+S155+S188+S221+S254+S287+S320+S353+S386</f>
        <v/>
      </c>
      <c r="T24" s="507">
        <f>T89+T122+T155+T188+T221+T254+T287+T320+T353+T386</f>
        <v/>
      </c>
      <c r="U24" s="507">
        <f>U89+U122+U155+U188+U221+U254+U287+U320+U353+U386</f>
        <v/>
      </c>
      <c r="W24" s="2567">
        <f>EOMONTH(W25,-1)</f>
        <v/>
      </c>
      <c r="X24" s="507">
        <f>SUM(Y24:AF24)</f>
        <v/>
      </c>
      <c r="Y24" s="507">
        <f>Y89+Y122+Y155+Y188+Y221+Y254+Y287+Y320+Y353+Y386</f>
        <v/>
      </c>
      <c r="Z24" s="507">
        <f>Z89+Z122+Z155+Z188+Z221+Z254+Z287+Z320+Z353+Z386</f>
        <v/>
      </c>
      <c r="AA24" s="507">
        <f>AA89+AA122+AA155+AA188+AA221+AA254+AA287+AA320+AA353+AA386</f>
        <v/>
      </c>
      <c r="AB24" s="507">
        <f>AB89+AB122+AB155+AB188+AB221+AB254+AB287+AB320+AB353+AB386</f>
        <v/>
      </c>
      <c r="AC24" s="507">
        <f>AC89+AC122+AC155+AC188+AC221+AC254+AC287+AC320+AC353+AC386</f>
        <v/>
      </c>
      <c r="AD24" s="507">
        <f>AD89+AD122+AD155+AD188+AD221+AD254+AD287+AD320+AD353+AD386</f>
        <v/>
      </c>
      <c r="AE24" s="507">
        <f>AE89+AE122+AE155+AE188+AE221+AE254+AE287+AE320+AE353+AE386</f>
        <v/>
      </c>
      <c r="AF24" s="507">
        <f>AF89+AF122+AF155+AF188+AF221+AF254+AF287+AF320+AF353+AF386</f>
        <v/>
      </c>
      <c r="AH24" s="2567">
        <f>EOMONTH(AH25,-1)</f>
        <v/>
      </c>
      <c r="AI24" s="507">
        <f>SUM(AJ24:AQ24)</f>
        <v/>
      </c>
      <c r="AJ24" s="507">
        <f>AJ89+AJ122+AJ155+AJ188+AJ221+AJ254+AJ287+AJ320+AJ353+AJ386</f>
        <v/>
      </c>
      <c r="AK24" s="507">
        <f>AK89+AK122+AK155+AK188+AK221+AK254+AK287+AK320+AK353+AK386</f>
        <v/>
      </c>
      <c r="AL24" s="507">
        <f>AL89+AL122+AL155+AL188+AL221+AL254+AL287+AL320+AL353+AL386</f>
        <v/>
      </c>
      <c r="AM24" s="507">
        <f>AM89+AM122+AM155+AM188+AM221+AM254+AM287+AM320+AM353+AM386</f>
        <v/>
      </c>
      <c r="AN24" s="507">
        <f>AN89+AN122+AN155+AN188+AN221+AN254+AN287+AN320+AN353+AN386</f>
        <v/>
      </c>
      <c r="AO24" s="507">
        <f>AO89+AO122+AO155+AO188+AO221+AO254+AO287+AO320+AO353+AO386</f>
        <v/>
      </c>
      <c r="AP24" s="507">
        <f>AP89+AP122+AP155+AP188+AP221+AP254+AP287+AP320+AP353+AP386</f>
        <v/>
      </c>
      <c r="AQ24" s="507">
        <f>AQ89+AQ122+AQ155+AQ188+AQ221+AQ254+AQ287+AQ320+AQ353+AQ386</f>
        <v/>
      </c>
      <c r="AS24" s="2567">
        <f>EOMONTH(AS25,-1)</f>
        <v/>
      </c>
      <c r="AT24" s="507">
        <f>SUM(AU24:BB24)</f>
        <v/>
      </c>
      <c r="AU24" s="507">
        <f>AU89+AU122+AU155+AU188+AU221+AU254+AU287+AU320+AU353+AU386</f>
        <v/>
      </c>
      <c r="AV24" s="507">
        <f>AV89+AV122+AV155+AV188+AV221+AV254+AV287+AV320+AV353+AV386</f>
        <v/>
      </c>
      <c r="AW24" s="507">
        <f>AW89+AW122+AW155+AW188+AW221+AW254+AW287+AW320+AW353+AW386</f>
        <v/>
      </c>
      <c r="AX24" s="507">
        <f>AX89+AX122+AX155+AX188+AX221+AX254+AX287+AX320+AX353+AX386</f>
        <v/>
      </c>
      <c r="AY24" s="507">
        <f>AY89+AY122+AY155+AY188+AY221+AY254+AY287+AY320+AY353+AY386</f>
        <v/>
      </c>
      <c r="AZ24" s="507">
        <f>AZ89+AZ122+AZ155+AZ188+AZ221+AZ254+AZ287+AZ320+AZ353+AZ386</f>
        <v/>
      </c>
      <c r="BA24" s="507">
        <f>BA89+BA122+BA155+BA188+BA221+BA254+BA287+BA320+BA353+BA386</f>
        <v/>
      </c>
      <c r="BB24" s="507">
        <f>BB89+BB122+BB155+BB188+BB221+BB254+BB287+BB320+BB353+BB386</f>
        <v/>
      </c>
      <c r="BD24" s="2567">
        <f>EOMONTH(BD25,-1)</f>
        <v/>
      </c>
      <c r="BE24" s="507">
        <f>SUM(BF24:BM24)</f>
        <v/>
      </c>
      <c r="BF24" s="507">
        <f>BF89+BF122+BF155+BF188+BF221+BF254+BF287+BF320+BF353+BF386</f>
        <v/>
      </c>
      <c r="BG24" s="507">
        <f>BG89+BG122+BG155+BG188+BG221+BG254+BG287+BG320+BG353+BG386</f>
        <v/>
      </c>
      <c r="BH24" s="507">
        <f>BH89+BH122+BH155+BH188+BH221+BH254+BH287+BH320+BH353+BH386</f>
        <v/>
      </c>
      <c r="BI24" s="507">
        <f>BI89+BI122+BI155+BI188+BI221+BI254+BI287+BI320+BI353+BI386</f>
        <v/>
      </c>
      <c r="BJ24" s="507">
        <f>BJ89+BJ122+BJ155+BJ188+BJ221+BJ254+BJ287+BJ320+BJ353+BJ386</f>
        <v/>
      </c>
      <c r="BK24" s="507">
        <f>BK89+BK122+BK155+BK188+BK221+BK254+BK287+BK320+BK353+BK386</f>
        <v/>
      </c>
      <c r="BL24" s="507">
        <f>BL89+BL122+BL155+BL188+BL221+BL254+BL287+BL320+BL353+BL386</f>
        <v/>
      </c>
      <c r="BM24" s="507">
        <f>BM89+BM122+BM155+BM188+BM221+BM254+BM287+BM320+BM353+BM386</f>
        <v/>
      </c>
      <c r="BO24" s="2567">
        <f>EOMONTH(BO25,-1)</f>
        <v/>
      </c>
      <c r="BP24" s="507">
        <f>SUM(BQ24:BX24)</f>
        <v/>
      </c>
      <c r="BQ24" s="507">
        <f>BQ89+BQ122+BQ155+BQ188+BQ221+BQ254+BQ287+BQ320+BQ353+BQ386</f>
        <v/>
      </c>
      <c r="BR24" s="507">
        <f>BR89+BR122+BR155+BR188+BR221+BR254+BR287+BR320+BR353+BR386</f>
        <v/>
      </c>
      <c r="BS24" s="507">
        <f>BS89+BS122+BS155+BS188+BS221+BS254+BS287+BS320+BS353+BS386</f>
        <v/>
      </c>
      <c r="BT24" s="507">
        <f>BT89+BT122+BT155+BT188+BT221+BT254+BT287+BT320+BT353+BT386</f>
        <v/>
      </c>
      <c r="BU24" s="507">
        <f>BU89+BU122+BU155+BU188+BU221+BU254+BU287+BU320+BU353+BU386</f>
        <v/>
      </c>
      <c r="BV24" s="507">
        <f>BV89+BV122+BV155+BV188+BV221+BV254+BV287+BV320+BV353+BV386</f>
        <v/>
      </c>
      <c r="BW24" s="507">
        <f>BW89+BW122+BW155+BW188+BW221+BW254+BW287+BW320+BW353+BW386</f>
        <v/>
      </c>
      <c r="BX24" s="507">
        <f>BX89+BX122+BX155+BX188+BX221+BX254+BX287+BX320+BX353+BX386</f>
        <v/>
      </c>
      <c r="BZ24" s="2567">
        <f>EOMONTH(BZ25,-1)</f>
        <v/>
      </c>
      <c r="CA24" s="507">
        <f>SUM(CB24:CI24)</f>
        <v/>
      </c>
      <c r="CB24" s="507">
        <f>CB89+CB122+CB155+CB188+CB221+CB254+CB287+CB320+CB353+CB386</f>
        <v/>
      </c>
      <c r="CC24" s="507">
        <f>CC89+CC122+CC155+CC188+CC221+CC254+CC287+CC320+CC353+CC386</f>
        <v/>
      </c>
      <c r="CD24" s="507">
        <f>CD89+CD122+CD155+CD188+CD221+CD254+CD287+CD320+CD353+CD386</f>
        <v/>
      </c>
      <c r="CE24" s="507">
        <f>CE89+CE122+CE155+CE188+CE221+CE254+CE287+CE320+CE353+CE386</f>
        <v/>
      </c>
      <c r="CF24" s="507">
        <f>CF89+CF122+CF155+CF188+CF221+CF254+CF287+CF320+CF353+CF386</f>
        <v/>
      </c>
      <c r="CG24" s="507">
        <f>CG89+CG122+CG155+CG188+CG221+CG254+CG287+CG320+CG353+CG386</f>
        <v/>
      </c>
      <c r="CH24" s="507">
        <f>CH89+CH122+CH155+CH188+CH221+CH254+CH287+CH320+CH353+CH386</f>
        <v/>
      </c>
      <c r="CI24" s="507">
        <f>CI89+CI122+CI155+CI188+CI221+CI254+CI287+CI320+CI353+CI386</f>
        <v/>
      </c>
      <c r="CK24" s="2567">
        <f>EOMONTH(CK25,-1)</f>
        <v/>
      </c>
      <c r="CL24" s="507">
        <f>SUM(CM24:CT24)</f>
        <v/>
      </c>
      <c r="CM24" s="507">
        <f>CM89+CM122+CM155+CM188+CM221+CM254+CM287+CM320+CM353+CM386</f>
        <v/>
      </c>
      <c r="CN24" s="507">
        <f>CN89+CN122+CN155+CN188+CN221+CN254+CN287+CN320+CN353+CN386</f>
        <v/>
      </c>
      <c r="CO24" s="507">
        <f>CO89+CO122+CO155+CO188+CO221+CO254+CO287+CO320+CO353+CO386</f>
        <v/>
      </c>
      <c r="CP24" s="507">
        <f>CP89+CP122+CP155+CP188+CP221+CP254+CP287+CP320+CP353+CP386</f>
        <v/>
      </c>
      <c r="CQ24" s="507">
        <f>CQ89+CQ122+CQ155+CQ188+CQ221+CQ254+CQ287+CQ320+CQ353+CQ386</f>
        <v/>
      </c>
      <c r="CR24" s="507">
        <f>CR89+CR122+CR155+CR188+CR221+CR254+CR287+CR320+CR353+CR386</f>
        <v/>
      </c>
      <c r="CS24" s="507">
        <f>CS89+CS122+CS155+CS188+CS221+CS254+CS287+CS320+CS353+CS386</f>
        <v/>
      </c>
      <c r="CT24" s="507">
        <f>CT89+CT122+CT155+CT188+CT221+CT254+CT287+CT320+CT353+CT386</f>
        <v/>
      </c>
      <c r="CV24" s="2567">
        <f>EOMONTH(CV25,-1)</f>
        <v/>
      </c>
      <c r="CW24" s="507">
        <f>SUM(CX24:DE24)</f>
        <v/>
      </c>
      <c r="CX24" s="507">
        <f>CX89+CX122+CX155+CX188+CX221+CX254+CX287+CX320+CX353+CX386</f>
        <v/>
      </c>
      <c r="CY24" s="507">
        <f>CY89+CY122+CY155+CY188+CY221+CY254+CY287+CY320+CY353+CY386</f>
        <v/>
      </c>
      <c r="CZ24" s="507">
        <f>CZ89+CZ122+CZ155+CZ188+CZ221+CZ254+CZ287+CZ320+CZ353+CZ386</f>
        <v/>
      </c>
      <c r="DA24" s="507">
        <f>DA89+DA122+DA155+DA188+DA221+DA254+DA287+DA320+DA353+DA386</f>
        <v/>
      </c>
      <c r="DB24" s="507">
        <f>DB89+DB122+DB155+DB188+DB221+DB254+DB287+DB320+DB353+DB386</f>
        <v/>
      </c>
      <c r="DC24" s="507">
        <f>DC89+DC122+DC155+DC188+DC221+DC254+DC287+DC320+DC353+DC386</f>
        <v/>
      </c>
      <c r="DD24" s="507">
        <f>DD89+DD122+DD155+DD188+DD221+DD254+DD287+DD320+DD353+DD386</f>
        <v/>
      </c>
      <c r="DE24" s="507">
        <f>DE89+DE122+DE155+DE188+DE221+DE254+DE287+DE320+DE353+DE386</f>
        <v/>
      </c>
      <c r="DG24" s="2567">
        <f>EOMONTH(DG25,-1)</f>
        <v/>
      </c>
      <c r="DH24" s="507">
        <f>SUM(DI24:DP24)</f>
        <v/>
      </c>
      <c r="DI24" s="507">
        <f>DI89+DI122+DI155+DI188+DI221+DI254+DI287+DI320+DI353+DI386</f>
        <v/>
      </c>
      <c r="DJ24" s="507">
        <f>DJ89+DJ122+DJ155+DJ188+DJ221+DJ254+DJ287+DJ320+DJ353+DJ386</f>
        <v/>
      </c>
      <c r="DK24" s="507">
        <f>DK89+DK122+DK155+DK188+DK221+DK254+DK287+DK320+DK353+DK386</f>
        <v/>
      </c>
      <c r="DL24" s="507">
        <f>DL89+DL122+DL155+DL188+DL221+DL254+DL287+DL320+DL353+DL386</f>
        <v/>
      </c>
      <c r="DM24" s="507">
        <f>DM89+DM122+DM155+DM188+DM221+DM254+DM287+DM320+DM353+DM386</f>
        <v/>
      </c>
      <c r="DN24" s="507">
        <f>DN89+DN122+DN155+DN188+DN221+DN254+DN287+DN320+DN353+DN386</f>
        <v/>
      </c>
      <c r="DO24" s="507">
        <f>DO89+DO122+DO155+DO188+DO221+DO254+DO287+DO320+DO353+DO386</f>
        <v/>
      </c>
      <c r="DP24" s="507">
        <f>DP89+DP122+DP155+DP188+DP221+DP254+DP287+DP320+DP353+DP386</f>
        <v/>
      </c>
      <c r="DR24" s="2567">
        <f>EOMONTH(DR25,-1)</f>
        <v/>
      </c>
      <c r="DS24" s="507">
        <f>SUM(DT24:EA24)</f>
        <v/>
      </c>
      <c r="DT24" s="507">
        <f>DT89+DT122+DT155+DT188+DT221+DT254+DT287+DT320+DT353+DT386</f>
        <v/>
      </c>
      <c r="DU24" s="507">
        <f>DU89+DU122+DU155+DU188+DU221+DU254+DU287+DU320+DU353+DU386</f>
        <v/>
      </c>
      <c r="DV24" s="507">
        <f>DV89+DV122+DV155+DV188+DV221+DV254+DV287+DV320+DV353+DV386</f>
        <v/>
      </c>
      <c r="DW24" s="507">
        <f>DW89+DW122+DW155+DW188+DW221+DW254+DW287+DW320+DW353+DW386</f>
        <v/>
      </c>
      <c r="DX24" s="507">
        <f>DX89+DX122+DX155+DX188+DX221+DX254+DX287+DX320+DX353+DX386</f>
        <v/>
      </c>
      <c r="DY24" s="507">
        <f>DY89+DY122+DY155+DY188+DY221+DY254+DY287+DY320+DY353+DY386</f>
        <v/>
      </c>
      <c r="DZ24" s="507">
        <f>DZ89+DZ122+DZ155+DZ188+DZ221+DZ254+DZ287+DZ320+DZ353+DZ386</f>
        <v/>
      </c>
      <c r="EA24" s="507">
        <f>EA89+EA122+EA155+EA188+EA221+EA254+EA287+EA320+EA353+EA386</f>
        <v/>
      </c>
      <c r="EC24" s="2567">
        <f>EOMONTH(EC25,-1)</f>
        <v/>
      </c>
      <c r="ED24" s="507">
        <f>SUM(EE24:EL24)</f>
        <v/>
      </c>
      <c r="EE24" s="507">
        <f>EE89+EE122+EE155+EE188+EE221+EE254+EE287+EE320+EE353+EE386</f>
        <v/>
      </c>
      <c r="EF24" s="507">
        <f>EF89+EF122+EF155+EF188+EF221+EF254+EF287+EF320+EF353+EF386</f>
        <v/>
      </c>
      <c r="EG24" s="507">
        <f>EG89+EG122+EG155+EG188+EG221+EG254+EG287+EG320+EG353+EG386</f>
        <v/>
      </c>
      <c r="EH24" s="507">
        <f>EH89+EH122+EH155+EH188+EH221+EH254+EH287+EH320+EH353+EH386</f>
        <v/>
      </c>
      <c r="EI24" s="507">
        <f>EI89+EI122+EI155+EI188+EI221+EI254+EI287+EI320+EI353+EI386</f>
        <v/>
      </c>
      <c r="EJ24" s="507">
        <f>EJ89+EJ122+EJ155+EJ188+EJ221+EJ254+EJ287+EJ320+EJ353+EJ386</f>
        <v/>
      </c>
      <c r="EK24" s="507">
        <f>EK89+EK122+EK155+EK188+EK221+EK254+EK287+EK320+EK353+EK386</f>
        <v/>
      </c>
      <c r="EL24" s="507">
        <f>EL89+EL122+EL155+EL188+EL221+EL254+EL287+EL320+EL353+EL386</f>
        <v/>
      </c>
    </row>
    <row r="25">
      <c r="A25" s="2567">
        <f>EOMONTH(A26,-1)</f>
        <v/>
      </c>
      <c r="B25" s="507">
        <f>SUM(C25:J25)</f>
        <v/>
      </c>
      <c r="C25" s="507">
        <f>+N25+Y25+AJ25+AU25+BF25+BQ25+CB25+CM25+CX25+DI25+DT25+EE25</f>
        <v/>
      </c>
      <c r="D25" s="507">
        <f>+O25+Z25+AK25+AV25+BG25+BR25+CC25+CN25+CY25+DJ25+DU25+EF25</f>
        <v/>
      </c>
      <c r="E25" s="507">
        <f>+P25+AA25+AL25+AW25+BH25+BS25+CD25+CO25+CZ25+DK25+DV25+EG25</f>
        <v/>
      </c>
      <c r="F25" s="507">
        <f>+Q25+AB25+AM25+AX25+BI25+BT25+CE25+CP25+DA25+DL25+DW25+EH25</f>
        <v/>
      </c>
      <c r="G25" s="507">
        <f>+R25+AC25+AN25+AY25+BJ25+BU25+CF25+CQ25+DB25+DM25+DX25+EI25</f>
        <v/>
      </c>
      <c r="H25" s="507">
        <f>+S25+AD25+AO25+AZ25+BK25+BV25+CG25+CR25+DC25+DN25+DY25+EJ25</f>
        <v/>
      </c>
      <c r="I25" s="507">
        <f>+T25+AE25+AP25+BA25+BL25+BW25+CH25+CS25+DD25+DO25+DZ25+EK25</f>
        <v/>
      </c>
      <c r="J25" s="507">
        <f>+U25+AF25+AQ25+BB25+BM25+BX25+CI25+CT25+DE25+DP25+EA25+EL25</f>
        <v/>
      </c>
      <c r="L25" s="2567">
        <f>EOMONTH(L26,-1)</f>
        <v/>
      </c>
      <c r="M25" s="507">
        <f>SUM(N25:U25)</f>
        <v/>
      </c>
      <c r="N25" s="507">
        <f>N90+N123+N156+N189+N222+N255+N288+N321+N354+N387</f>
        <v/>
      </c>
      <c r="O25" s="507">
        <f>O90+O123+O156+O189+O222+O255+O288+O321+O354+O387</f>
        <v/>
      </c>
      <c r="P25" s="507">
        <f>P90+P123+P156+P189+P222+P255+P288+P321+P354+P387</f>
        <v/>
      </c>
      <c r="Q25" s="507">
        <f>Q90+Q123+Q156+Q189+Q222+Q255+Q288+Q321+Q354+Q387</f>
        <v/>
      </c>
      <c r="R25" s="507">
        <f>R90+R123+R156+R189+R222+R255+R288+R321+R354+R387</f>
        <v/>
      </c>
      <c r="S25" s="507">
        <f>S90+S123+S156+S189+S222+S255+S288+S321+S354+S387</f>
        <v/>
      </c>
      <c r="T25" s="507">
        <f>T90+T123+T156+T189+T222+T255+T288+T321+T354+T387</f>
        <v/>
      </c>
      <c r="U25" s="507">
        <f>U90+U123+U156+U189+U222+U255+U288+U321+U354+U387</f>
        <v/>
      </c>
      <c r="W25" s="2567">
        <f>EOMONTH(W26,-1)</f>
        <v/>
      </c>
      <c r="X25" s="507">
        <f>SUM(Y25:AF25)</f>
        <v/>
      </c>
      <c r="Y25" s="507">
        <f>Y90+Y123+Y156+Y189+Y222+Y255+Y288+Y321+Y354+Y387</f>
        <v/>
      </c>
      <c r="Z25" s="507">
        <f>Z90+Z123+Z156+Z189+Z222+Z255+Z288+Z321+Z354+Z387</f>
        <v/>
      </c>
      <c r="AA25" s="507">
        <f>AA90+AA123+AA156+AA189+AA222+AA255+AA288+AA321+AA354+AA387</f>
        <v/>
      </c>
      <c r="AB25" s="507">
        <f>AB90+AB123+AB156+AB189+AB222+AB255+AB288+AB321+AB354+AB387</f>
        <v/>
      </c>
      <c r="AC25" s="507">
        <f>AC90+AC123+AC156+AC189+AC222+AC255+AC288+AC321+AC354+AC387</f>
        <v/>
      </c>
      <c r="AD25" s="507">
        <f>AD90+AD123+AD156+AD189+AD222+AD255+AD288+AD321+AD354+AD387</f>
        <v/>
      </c>
      <c r="AE25" s="507">
        <f>AE90+AE123+AE156+AE189+AE222+AE255+AE288+AE321+AE354+AE387</f>
        <v/>
      </c>
      <c r="AF25" s="507">
        <f>AF90+AF123+AF156+AF189+AF222+AF255+AF288+AF321+AF354+AF387</f>
        <v/>
      </c>
      <c r="AH25" s="2567">
        <f>EOMONTH(AH26,-1)</f>
        <v/>
      </c>
      <c r="AI25" s="507">
        <f>SUM(AJ25:AQ25)</f>
        <v/>
      </c>
      <c r="AJ25" s="507">
        <f>AJ90+AJ123+AJ156+AJ189+AJ222+AJ255+AJ288+AJ321+AJ354+AJ387</f>
        <v/>
      </c>
      <c r="AK25" s="507">
        <f>AK90+AK123+AK156+AK189+AK222+AK255+AK288+AK321+AK354+AK387</f>
        <v/>
      </c>
      <c r="AL25" s="507">
        <f>AL90+AL123+AL156+AL189+AL222+AL255+AL288+AL321+AL354+AL387</f>
        <v/>
      </c>
      <c r="AM25" s="507">
        <f>AM90+AM123+AM156+AM189+AM222+AM255+AM288+AM321+AM354+AM387</f>
        <v/>
      </c>
      <c r="AN25" s="507">
        <f>AN90+AN123+AN156+AN189+AN222+AN255+AN288+AN321+AN354+AN387</f>
        <v/>
      </c>
      <c r="AO25" s="507">
        <f>AO90+AO123+AO156+AO189+AO222+AO255+AO288+AO321+AO354+AO387</f>
        <v/>
      </c>
      <c r="AP25" s="507">
        <f>AP90+AP123+AP156+AP189+AP222+AP255+AP288+AP321+AP354+AP387</f>
        <v/>
      </c>
      <c r="AQ25" s="507">
        <f>AQ90+AQ123+AQ156+AQ189+AQ222+AQ255+AQ288+AQ321+AQ354+AQ387</f>
        <v/>
      </c>
      <c r="AS25" s="2567">
        <f>EOMONTH(AS26,-1)</f>
        <v/>
      </c>
      <c r="AT25" s="507">
        <f>SUM(AU25:BB25)</f>
        <v/>
      </c>
      <c r="AU25" s="507">
        <f>AU90+AU123+AU156+AU189+AU222+AU255+AU288+AU321+AU354+AU387</f>
        <v/>
      </c>
      <c r="AV25" s="507">
        <f>AV90+AV123+AV156+AV189+AV222+AV255+AV288+AV321+AV354+AV387</f>
        <v/>
      </c>
      <c r="AW25" s="507">
        <f>AW90+AW123+AW156+AW189+AW222+AW255+AW288+AW321+AW354+AW387</f>
        <v/>
      </c>
      <c r="AX25" s="507">
        <f>AX90+AX123+AX156+AX189+AX222+AX255+AX288+AX321+AX354+AX387</f>
        <v/>
      </c>
      <c r="AY25" s="507">
        <f>AY90+AY123+AY156+AY189+AY222+AY255+AY288+AY321+AY354+AY387</f>
        <v/>
      </c>
      <c r="AZ25" s="507">
        <f>AZ90+AZ123+AZ156+AZ189+AZ222+AZ255+AZ288+AZ321+AZ354+AZ387</f>
        <v/>
      </c>
      <c r="BA25" s="507">
        <f>BA90+BA123+BA156+BA189+BA222+BA255+BA288+BA321+BA354+BA387</f>
        <v/>
      </c>
      <c r="BB25" s="507">
        <f>BB90+BB123+BB156+BB189+BB222+BB255+BB288+BB321+BB354+BB387</f>
        <v/>
      </c>
      <c r="BD25" s="2567">
        <f>EOMONTH(BD26,-1)</f>
        <v/>
      </c>
      <c r="BE25" s="507">
        <f>SUM(BF25:BM25)</f>
        <v/>
      </c>
      <c r="BF25" s="507">
        <f>BF90+BF123+BF156+BF189+BF222+BF255+BF288+BF321+BF354+BF387</f>
        <v/>
      </c>
      <c r="BG25" s="507">
        <f>BG90+BG123+BG156+BG189+BG222+BG255+BG288+BG321+BG354+BG387</f>
        <v/>
      </c>
      <c r="BH25" s="507">
        <f>BH90+BH123+BH156+BH189+BH222+BH255+BH288+BH321+BH354+BH387</f>
        <v/>
      </c>
      <c r="BI25" s="507">
        <f>BI90+BI123+BI156+BI189+BI222+BI255+BI288+BI321+BI354+BI387</f>
        <v/>
      </c>
      <c r="BJ25" s="507">
        <f>BJ90+BJ123+BJ156+BJ189+BJ222+BJ255+BJ288+BJ321+BJ354+BJ387</f>
        <v/>
      </c>
      <c r="BK25" s="507">
        <f>BK90+BK123+BK156+BK189+BK222+BK255+BK288+BK321+BK354+BK387</f>
        <v/>
      </c>
      <c r="BL25" s="507">
        <f>BL90+BL123+BL156+BL189+BL222+BL255+BL288+BL321+BL354+BL387</f>
        <v/>
      </c>
      <c r="BM25" s="507">
        <f>BM90+BM123+BM156+BM189+BM222+BM255+BM288+BM321+BM354+BM387</f>
        <v/>
      </c>
      <c r="BO25" s="2567">
        <f>EOMONTH(BO26,-1)</f>
        <v/>
      </c>
      <c r="BP25" s="507">
        <f>SUM(BQ25:BX25)</f>
        <v/>
      </c>
      <c r="BQ25" s="507">
        <f>BQ90+BQ123+BQ156+BQ189+BQ222+BQ255+BQ288+BQ321+BQ354+BQ387</f>
        <v/>
      </c>
      <c r="BR25" s="507">
        <f>BR90+BR123+BR156+BR189+BR222+BR255+BR288+BR321+BR354+BR387</f>
        <v/>
      </c>
      <c r="BS25" s="507">
        <f>BS90+BS123+BS156+BS189+BS222+BS255+BS288+BS321+BS354+BS387</f>
        <v/>
      </c>
      <c r="BT25" s="507">
        <f>BT90+BT123+BT156+BT189+BT222+BT255+BT288+BT321+BT354+BT387</f>
        <v/>
      </c>
      <c r="BU25" s="507">
        <f>BU90+BU123+BU156+BU189+BU222+BU255+BU288+BU321+BU354+BU387</f>
        <v/>
      </c>
      <c r="BV25" s="507">
        <f>BV90+BV123+BV156+BV189+BV222+BV255+BV288+BV321+BV354+BV387</f>
        <v/>
      </c>
      <c r="BW25" s="507">
        <f>BW90+BW123+BW156+BW189+BW222+BW255+BW288+BW321+BW354+BW387</f>
        <v/>
      </c>
      <c r="BX25" s="507">
        <f>BX90+BX123+BX156+BX189+BX222+BX255+BX288+BX321+BX354+BX387</f>
        <v/>
      </c>
      <c r="BZ25" s="2567">
        <f>EOMONTH(BZ26,-1)</f>
        <v/>
      </c>
      <c r="CA25" s="507">
        <f>SUM(CB25:CI25)</f>
        <v/>
      </c>
      <c r="CB25" s="507">
        <f>CB90+CB123+CB156+CB189+CB222+CB255+CB288+CB321+CB354+CB387</f>
        <v/>
      </c>
      <c r="CC25" s="507">
        <f>CC90+CC123+CC156+CC189+CC222+CC255+CC288+CC321+CC354+CC387</f>
        <v/>
      </c>
      <c r="CD25" s="507">
        <f>CD90+CD123+CD156+CD189+CD222+CD255+CD288+CD321+CD354+CD387</f>
        <v/>
      </c>
      <c r="CE25" s="507">
        <f>CE90+CE123+CE156+CE189+CE222+CE255+CE288+CE321+CE354+CE387</f>
        <v/>
      </c>
      <c r="CF25" s="507">
        <f>CF90+CF123+CF156+CF189+CF222+CF255+CF288+CF321+CF354+CF387</f>
        <v/>
      </c>
      <c r="CG25" s="507">
        <f>CG90+CG123+CG156+CG189+CG222+CG255+CG288+CG321+CG354+CG387</f>
        <v/>
      </c>
      <c r="CH25" s="507">
        <f>CH90+CH123+CH156+CH189+CH222+CH255+CH288+CH321+CH354+CH387</f>
        <v/>
      </c>
      <c r="CI25" s="507">
        <f>CI90+CI123+CI156+CI189+CI222+CI255+CI288+CI321+CI354+CI387</f>
        <v/>
      </c>
      <c r="CK25" s="2567">
        <f>EOMONTH(CK26,-1)</f>
        <v/>
      </c>
      <c r="CL25" s="507">
        <f>SUM(CM25:CT25)</f>
        <v/>
      </c>
      <c r="CM25" s="507">
        <f>CM90+CM123+CM156+CM189+CM222+CM255+CM288+CM321+CM354+CM387</f>
        <v/>
      </c>
      <c r="CN25" s="507">
        <f>CN90+CN123+CN156+CN189+CN222+CN255+CN288+CN321+CN354+CN387</f>
        <v/>
      </c>
      <c r="CO25" s="507">
        <f>CO90+CO123+CO156+CO189+CO222+CO255+CO288+CO321+CO354+CO387</f>
        <v/>
      </c>
      <c r="CP25" s="507">
        <f>CP90+CP123+CP156+CP189+CP222+CP255+CP288+CP321+CP354+CP387</f>
        <v/>
      </c>
      <c r="CQ25" s="507">
        <f>CQ90+CQ123+CQ156+CQ189+CQ222+CQ255+CQ288+CQ321+CQ354+CQ387</f>
        <v/>
      </c>
      <c r="CR25" s="507">
        <f>CR90+CR123+CR156+CR189+CR222+CR255+CR288+CR321+CR354+CR387</f>
        <v/>
      </c>
      <c r="CS25" s="507">
        <f>CS90+CS123+CS156+CS189+CS222+CS255+CS288+CS321+CS354+CS387</f>
        <v/>
      </c>
      <c r="CT25" s="507">
        <f>CT90+CT123+CT156+CT189+CT222+CT255+CT288+CT321+CT354+CT387</f>
        <v/>
      </c>
      <c r="CV25" s="2567">
        <f>EOMONTH(CV26,-1)</f>
        <v/>
      </c>
      <c r="CW25" s="507">
        <f>SUM(CX25:DE25)</f>
        <v/>
      </c>
      <c r="CX25" s="507">
        <f>CX90+CX123+CX156+CX189+CX222+CX255+CX288+CX321+CX354+CX387</f>
        <v/>
      </c>
      <c r="CY25" s="507">
        <f>CY90+CY123+CY156+CY189+CY222+CY255+CY288+CY321+CY354+CY387</f>
        <v/>
      </c>
      <c r="CZ25" s="507">
        <f>CZ90+CZ123+CZ156+CZ189+CZ222+CZ255+CZ288+CZ321+CZ354+CZ387</f>
        <v/>
      </c>
      <c r="DA25" s="507">
        <f>DA90+DA123+DA156+DA189+DA222+DA255+DA288+DA321+DA354+DA387</f>
        <v/>
      </c>
      <c r="DB25" s="507">
        <f>DB90+DB123+DB156+DB189+DB222+DB255+DB288+DB321+DB354+DB387</f>
        <v/>
      </c>
      <c r="DC25" s="507">
        <f>DC90+DC123+DC156+DC189+DC222+DC255+DC288+DC321+DC354+DC387</f>
        <v/>
      </c>
      <c r="DD25" s="507">
        <f>DD90+DD123+DD156+DD189+DD222+DD255+DD288+DD321+DD354+DD387</f>
        <v/>
      </c>
      <c r="DE25" s="507">
        <f>DE90+DE123+DE156+DE189+DE222+DE255+DE288+DE321+DE354+DE387</f>
        <v/>
      </c>
      <c r="DG25" s="2567">
        <f>EOMONTH(DG26,-1)</f>
        <v/>
      </c>
      <c r="DH25" s="507">
        <f>SUM(DI25:DP25)</f>
        <v/>
      </c>
      <c r="DI25" s="507">
        <f>DI90+DI123+DI156+DI189+DI222+DI255+DI288+DI321+DI354+DI387</f>
        <v/>
      </c>
      <c r="DJ25" s="507">
        <f>DJ90+DJ123+DJ156+DJ189+DJ222+DJ255+DJ288+DJ321+DJ354+DJ387</f>
        <v/>
      </c>
      <c r="DK25" s="507">
        <f>DK90+DK123+DK156+DK189+DK222+DK255+DK288+DK321+DK354+DK387</f>
        <v/>
      </c>
      <c r="DL25" s="507">
        <f>DL90+DL123+DL156+DL189+DL222+DL255+DL288+DL321+DL354+DL387</f>
        <v/>
      </c>
      <c r="DM25" s="507">
        <f>DM90+DM123+DM156+DM189+DM222+DM255+DM288+DM321+DM354+DM387</f>
        <v/>
      </c>
      <c r="DN25" s="507">
        <f>DN90+DN123+DN156+DN189+DN222+DN255+DN288+DN321+DN354+DN387</f>
        <v/>
      </c>
      <c r="DO25" s="507">
        <f>DO90+DO123+DO156+DO189+DO222+DO255+DO288+DO321+DO354+DO387</f>
        <v/>
      </c>
      <c r="DP25" s="507">
        <f>DP90+DP123+DP156+DP189+DP222+DP255+DP288+DP321+DP354+DP387</f>
        <v/>
      </c>
      <c r="DR25" s="2567">
        <f>EOMONTH(DR26,-1)</f>
        <v/>
      </c>
      <c r="DS25" s="507">
        <f>SUM(DT25:EA25)</f>
        <v/>
      </c>
      <c r="DT25" s="507">
        <f>DT90+DT123+DT156+DT189+DT222+DT255+DT288+DT321+DT354+DT387</f>
        <v/>
      </c>
      <c r="DU25" s="507">
        <f>DU90+DU123+DU156+DU189+DU222+DU255+DU288+DU321+DU354+DU387</f>
        <v/>
      </c>
      <c r="DV25" s="507">
        <f>DV90+DV123+DV156+DV189+DV222+DV255+DV288+DV321+DV354+DV387</f>
        <v/>
      </c>
      <c r="DW25" s="507">
        <f>DW90+DW123+DW156+DW189+DW222+DW255+DW288+DW321+DW354+DW387</f>
        <v/>
      </c>
      <c r="DX25" s="507">
        <f>DX90+DX123+DX156+DX189+DX222+DX255+DX288+DX321+DX354+DX387</f>
        <v/>
      </c>
      <c r="DY25" s="507">
        <f>DY90+DY123+DY156+DY189+DY222+DY255+DY288+DY321+DY354+DY387</f>
        <v/>
      </c>
      <c r="DZ25" s="507">
        <f>DZ90+DZ123+DZ156+DZ189+DZ222+DZ255+DZ288+DZ321+DZ354+DZ387</f>
        <v/>
      </c>
      <c r="EA25" s="507">
        <f>EA90+EA123+EA156+EA189+EA222+EA255+EA288+EA321+EA354+EA387</f>
        <v/>
      </c>
      <c r="EC25" s="2567">
        <f>EOMONTH(EC26,-1)</f>
        <v/>
      </c>
      <c r="ED25" s="507">
        <f>SUM(EE25:EL25)</f>
        <v/>
      </c>
      <c r="EE25" s="507">
        <f>EE90+EE123+EE156+EE189+EE222+EE255+EE288+EE321+EE354+EE387</f>
        <v/>
      </c>
      <c r="EF25" s="507">
        <f>EF90+EF123+EF156+EF189+EF222+EF255+EF288+EF321+EF354+EF387</f>
        <v/>
      </c>
      <c r="EG25" s="507">
        <f>EG90+EG123+EG156+EG189+EG222+EG255+EG288+EG321+EG354+EG387</f>
        <v/>
      </c>
      <c r="EH25" s="507">
        <f>EH90+EH123+EH156+EH189+EH222+EH255+EH288+EH321+EH354+EH387</f>
        <v/>
      </c>
      <c r="EI25" s="507">
        <f>EI90+EI123+EI156+EI189+EI222+EI255+EI288+EI321+EI354+EI387</f>
        <v/>
      </c>
      <c r="EJ25" s="507">
        <f>EJ90+EJ123+EJ156+EJ189+EJ222+EJ255+EJ288+EJ321+EJ354+EJ387</f>
        <v/>
      </c>
      <c r="EK25" s="507">
        <f>EK90+EK123+EK156+EK189+EK222+EK255+EK288+EK321+EK354+EK387</f>
        <v/>
      </c>
      <c r="EL25" s="507">
        <f>EL90+EL123+EL156+EL189+EL222+EL255+EL288+EL321+EL354+EL387</f>
        <v/>
      </c>
    </row>
    <row r="26">
      <c r="A26" s="2567">
        <f>EOMONTH(A27,-1)</f>
        <v/>
      </c>
      <c r="B26" s="507">
        <f>SUM(C26:J26)</f>
        <v/>
      </c>
      <c r="C26" s="507">
        <f>+N26+Y26+AJ26+AU26+BF26+BQ26+CB26+CM26+CX26+DI26+DT26+EE26</f>
        <v/>
      </c>
      <c r="D26" s="507">
        <f>+O26+Z26+AK26+AV26+BG26+BR26+CC26+CN26+CY26+DJ26+DU26+EF26</f>
        <v/>
      </c>
      <c r="E26" s="507">
        <f>+P26+AA26+AL26+AW26+BH26+BS26+CD26+CO26+CZ26+DK26+DV26+EG26</f>
        <v/>
      </c>
      <c r="F26" s="507">
        <f>+Q26+AB26+AM26+AX26+BI26+BT26+CE26+CP26+DA26+DL26+DW26+EH26</f>
        <v/>
      </c>
      <c r="G26" s="507">
        <f>+R26+AC26+AN26+AY26+BJ26+BU26+CF26+CQ26+DB26+DM26+DX26+EI26</f>
        <v/>
      </c>
      <c r="H26" s="507">
        <f>+S26+AD26+AO26+AZ26+BK26+BV26+CG26+CR26+DC26+DN26+DY26+EJ26</f>
        <v/>
      </c>
      <c r="I26" s="507">
        <f>+T26+AE26+AP26+BA26+BL26+BW26+CH26+CS26+DD26+DO26+DZ26+EK26</f>
        <v/>
      </c>
      <c r="J26" s="507">
        <f>+U26+AF26+AQ26+BB26+BM26+BX26+CI26+CT26+DE26+DP26+EA26+EL26</f>
        <v/>
      </c>
      <c r="L26" s="2567">
        <f>EOMONTH(L27,-1)</f>
        <v/>
      </c>
      <c r="M26" s="507">
        <f>SUM(N26:U26)</f>
        <v/>
      </c>
      <c r="N26" s="507">
        <f>N91+N124+N157+N190+N223+N256+N289+N322+N355+N388</f>
        <v/>
      </c>
      <c r="O26" s="507">
        <f>O91+O124+O157+O190+O223+O256+O289+O322+O355+O388</f>
        <v/>
      </c>
      <c r="P26" s="507">
        <f>P91+P124+P157+P190+P223+P256+P289+P322+P355+P388</f>
        <v/>
      </c>
      <c r="Q26" s="507">
        <f>Q91+Q124+Q157+Q190+Q223+Q256+Q289+Q322+Q355+Q388</f>
        <v/>
      </c>
      <c r="R26" s="507">
        <f>R91+R124+R157+R190+R223+R256+R289+R322+R355+R388</f>
        <v/>
      </c>
      <c r="S26" s="507">
        <f>S91+S124+S157+S190+S223+S256+S289+S322+S355+S388</f>
        <v/>
      </c>
      <c r="T26" s="507">
        <f>T91+T124+T157+T190+T223+T256+T289+T322+T355+T388</f>
        <v/>
      </c>
      <c r="U26" s="507">
        <f>U91+U124+U157+U190+U223+U256+U289+U322+U355+U388</f>
        <v/>
      </c>
      <c r="W26" s="2567">
        <f>EOMONTH(W27,-1)</f>
        <v/>
      </c>
      <c r="X26" s="507">
        <f>SUM(Y26:AF26)</f>
        <v/>
      </c>
      <c r="Y26" s="507">
        <f>Y91+Y124+Y157+Y190+Y223+Y256+Y289+Y322+Y355+Y388</f>
        <v/>
      </c>
      <c r="Z26" s="507">
        <f>Z91+Z124+Z157+Z190+Z223+Z256+Z289+Z322+Z355+Z388</f>
        <v/>
      </c>
      <c r="AA26" s="507">
        <f>AA91+AA124+AA157+AA190+AA223+AA256+AA289+AA322+AA355+AA388</f>
        <v/>
      </c>
      <c r="AB26" s="507">
        <f>AB91+AB124+AB157+AB190+AB223+AB256+AB289+AB322+AB355+AB388</f>
        <v/>
      </c>
      <c r="AC26" s="507">
        <f>AC91+AC124+AC157+AC190+AC223+AC256+AC289+AC322+AC355+AC388</f>
        <v/>
      </c>
      <c r="AD26" s="507">
        <f>AD91+AD124+AD157+AD190+AD223+AD256+AD289+AD322+AD355+AD388</f>
        <v/>
      </c>
      <c r="AE26" s="507">
        <f>AE91+AE124+AE157+AE190+AE223+AE256+AE289+AE322+AE355+AE388</f>
        <v/>
      </c>
      <c r="AF26" s="507">
        <f>AF91+AF124+AF157+AF190+AF223+AF256+AF289+AF322+AF355+AF388</f>
        <v/>
      </c>
      <c r="AH26" s="2567">
        <f>EOMONTH(AH27,-1)</f>
        <v/>
      </c>
      <c r="AI26" s="507">
        <f>SUM(AJ26:AQ26)</f>
        <v/>
      </c>
      <c r="AJ26" s="507">
        <f>AJ91+AJ124+AJ157+AJ190+AJ223+AJ256+AJ289+AJ322+AJ355+AJ388</f>
        <v/>
      </c>
      <c r="AK26" s="507">
        <f>AK91+AK124+AK157+AK190+AK223+AK256+AK289+AK322+AK355+AK388</f>
        <v/>
      </c>
      <c r="AL26" s="507">
        <f>AL91+AL124+AL157+AL190+AL223+AL256+AL289+AL322+AL355+AL388</f>
        <v/>
      </c>
      <c r="AM26" s="507">
        <f>AM91+AM124+AM157+AM190+AM223+AM256+AM289+AM322+AM355+AM388</f>
        <v/>
      </c>
      <c r="AN26" s="507">
        <f>AN91+AN124+AN157+AN190+AN223+AN256+AN289+AN322+AN355+AN388</f>
        <v/>
      </c>
      <c r="AO26" s="507">
        <f>AO91+AO124+AO157+AO190+AO223+AO256+AO289+AO322+AO355+AO388</f>
        <v/>
      </c>
      <c r="AP26" s="507">
        <f>AP91+AP124+AP157+AP190+AP223+AP256+AP289+AP322+AP355+AP388</f>
        <v/>
      </c>
      <c r="AQ26" s="507">
        <f>AQ91+AQ124+AQ157+AQ190+AQ223+AQ256+AQ289+AQ322+AQ355+AQ388</f>
        <v/>
      </c>
      <c r="AS26" s="2567">
        <f>EOMONTH(AS27,-1)</f>
        <v/>
      </c>
      <c r="AT26" s="507">
        <f>SUM(AU26:BB26)</f>
        <v/>
      </c>
      <c r="AU26" s="507">
        <f>AU91+AU124+AU157+AU190+AU223+AU256+AU289+AU322+AU355+AU388</f>
        <v/>
      </c>
      <c r="AV26" s="507">
        <f>AV91+AV124+AV157+AV190+AV223+AV256+AV289+AV322+AV355+AV388</f>
        <v/>
      </c>
      <c r="AW26" s="507">
        <f>AW91+AW124+AW157+AW190+AW223+AW256+AW289+AW322+AW355+AW388</f>
        <v/>
      </c>
      <c r="AX26" s="507">
        <f>AX91+AX124+AX157+AX190+AX223+AX256+AX289+AX322+AX355+AX388</f>
        <v/>
      </c>
      <c r="AY26" s="507">
        <f>AY91+AY124+AY157+AY190+AY223+AY256+AY289+AY322+AY355+AY388</f>
        <v/>
      </c>
      <c r="AZ26" s="507">
        <f>AZ91+AZ124+AZ157+AZ190+AZ223+AZ256+AZ289+AZ322+AZ355+AZ388</f>
        <v/>
      </c>
      <c r="BA26" s="507">
        <f>BA91+BA124+BA157+BA190+BA223+BA256+BA289+BA322+BA355+BA388</f>
        <v/>
      </c>
      <c r="BB26" s="507">
        <f>BB91+BB124+BB157+BB190+BB223+BB256+BB289+BB322+BB355+BB388</f>
        <v/>
      </c>
      <c r="BD26" s="2567">
        <f>EOMONTH(BD27,-1)</f>
        <v/>
      </c>
      <c r="BE26" s="507">
        <f>SUM(BF26:BM26)</f>
        <v/>
      </c>
      <c r="BF26" s="507">
        <f>BF91+BF124+BF157+BF190+BF223+BF256+BF289+BF322+BF355+BF388</f>
        <v/>
      </c>
      <c r="BG26" s="507">
        <f>BG91+BG124+BG157+BG190+BG223+BG256+BG289+BG322+BG355+BG388</f>
        <v/>
      </c>
      <c r="BH26" s="507">
        <f>BH91+BH124+BH157+BH190+BH223+BH256+BH289+BH322+BH355+BH388</f>
        <v/>
      </c>
      <c r="BI26" s="507">
        <f>BI91+BI124+BI157+BI190+BI223+BI256+BI289+BI322+BI355+BI388</f>
        <v/>
      </c>
      <c r="BJ26" s="507">
        <f>BJ91+BJ124+BJ157+BJ190+BJ223+BJ256+BJ289+BJ322+BJ355+BJ388</f>
        <v/>
      </c>
      <c r="BK26" s="507">
        <f>BK91+BK124+BK157+BK190+BK223+BK256+BK289+BK322+BK355+BK388</f>
        <v/>
      </c>
      <c r="BL26" s="507">
        <f>BL91+BL124+BL157+BL190+BL223+BL256+BL289+BL322+BL355+BL388</f>
        <v/>
      </c>
      <c r="BM26" s="507">
        <f>BM91+BM124+BM157+BM190+BM223+BM256+BM289+BM322+BM355+BM388</f>
        <v/>
      </c>
      <c r="BO26" s="2567">
        <f>EOMONTH(BO27,-1)</f>
        <v/>
      </c>
      <c r="BP26" s="507">
        <f>SUM(BQ26:BX26)</f>
        <v/>
      </c>
      <c r="BQ26" s="507">
        <f>BQ91+BQ124+BQ157+BQ190+BQ223+BQ256+BQ289+BQ322+BQ355+BQ388</f>
        <v/>
      </c>
      <c r="BR26" s="507">
        <f>BR91+BR124+BR157+BR190+BR223+BR256+BR289+BR322+BR355+BR388</f>
        <v/>
      </c>
      <c r="BS26" s="507">
        <f>BS91+BS124+BS157+BS190+BS223+BS256+BS289+BS322+BS355+BS388</f>
        <v/>
      </c>
      <c r="BT26" s="507">
        <f>BT91+BT124+BT157+BT190+BT223+BT256+BT289+BT322+BT355+BT388</f>
        <v/>
      </c>
      <c r="BU26" s="507">
        <f>BU91+BU124+BU157+BU190+BU223+BU256+BU289+BU322+BU355+BU388</f>
        <v/>
      </c>
      <c r="BV26" s="507">
        <f>BV91+BV124+BV157+BV190+BV223+BV256+BV289+BV322+BV355+BV388</f>
        <v/>
      </c>
      <c r="BW26" s="507">
        <f>BW91+BW124+BW157+BW190+BW223+BW256+BW289+BW322+BW355+BW388</f>
        <v/>
      </c>
      <c r="BX26" s="507">
        <f>BX91+BX124+BX157+BX190+BX223+BX256+BX289+BX322+BX355+BX388</f>
        <v/>
      </c>
      <c r="BZ26" s="2567">
        <f>EOMONTH(BZ27,-1)</f>
        <v/>
      </c>
      <c r="CA26" s="507">
        <f>SUM(CB26:CI26)</f>
        <v/>
      </c>
      <c r="CB26" s="507">
        <f>CB91+CB124+CB157+CB190+CB223+CB256+CB289+CB322+CB355+CB388</f>
        <v/>
      </c>
      <c r="CC26" s="507">
        <f>CC91+CC124+CC157+CC190+CC223+CC256+CC289+CC322+CC355+CC388</f>
        <v/>
      </c>
      <c r="CD26" s="507">
        <f>CD91+CD124+CD157+CD190+CD223+CD256+CD289+CD322+CD355+CD388</f>
        <v/>
      </c>
      <c r="CE26" s="507">
        <f>CE91+CE124+CE157+CE190+CE223+CE256+CE289+CE322+CE355+CE388</f>
        <v/>
      </c>
      <c r="CF26" s="507">
        <f>CF91+CF124+CF157+CF190+CF223+CF256+CF289+CF322+CF355+CF388</f>
        <v/>
      </c>
      <c r="CG26" s="507">
        <f>CG91+CG124+CG157+CG190+CG223+CG256+CG289+CG322+CG355+CG388</f>
        <v/>
      </c>
      <c r="CH26" s="507">
        <f>CH91+CH124+CH157+CH190+CH223+CH256+CH289+CH322+CH355+CH388</f>
        <v/>
      </c>
      <c r="CI26" s="507">
        <f>CI91+CI124+CI157+CI190+CI223+CI256+CI289+CI322+CI355+CI388</f>
        <v/>
      </c>
      <c r="CK26" s="2567">
        <f>EOMONTH(CK27,-1)</f>
        <v/>
      </c>
      <c r="CL26" s="507">
        <f>SUM(CM26:CT26)</f>
        <v/>
      </c>
      <c r="CM26" s="507">
        <f>CM91+CM124+CM157+CM190+CM223+CM256+CM289+CM322+CM355+CM388</f>
        <v/>
      </c>
      <c r="CN26" s="507">
        <f>CN91+CN124+CN157+CN190+CN223+CN256+CN289+CN322+CN355+CN388</f>
        <v/>
      </c>
      <c r="CO26" s="507">
        <f>CO91+CO124+CO157+CO190+CO223+CO256+CO289+CO322+CO355+CO388</f>
        <v/>
      </c>
      <c r="CP26" s="507">
        <f>CP91+CP124+CP157+CP190+CP223+CP256+CP289+CP322+CP355+CP388</f>
        <v/>
      </c>
      <c r="CQ26" s="507">
        <f>CQ91+CQ124+CQ157+CQ190+CQ223+CQ256+CQ289+CQ322+CQ355+CQ388</f>
        <v/>
      </c>
      <c r="CR26" s="507">
        <f>CR91+CR124+CR157+CR190+CR223+CR256+CR289+CR322+CR355+CR388</f>
        <v/>
      </c>
      <c r="CS26" s="507">
        <f>CS91+CS124+CS157+CS190+CS223+CS256+CS289+CS322+CS355+CS388</f>
        <v/>
      </c>
      <c r="CT26" s="507">
        <f>CT91+CT124+CT157+CT190+CT223+CT256+CT289+CT322+CT355+CT388</f>
        <v/>
      </c>
      <c r="CV26" s="2567">
        <f>EOMONTH(CV27,-1)</f>
        <v/>
      </c>
      <c r="CW26" s="507">
        <f>SUM(CX26:DE26)</f>
        <v/>
      </c>
      <c r="CX26" s="507">
        <f>CX91+CX124+CX157+CX190+CX223+CX256+CX289+CX322+CX355+CX388</f>
        <v/>
      </c>
      <c r="CY26" s="507">
        <f>CY91+CY124+CY157+CY190+CY223+CY256+CY289+CY322+CY355+CY388</f>
        <v/>
      </c>
      <c r="CZ26" s="507">
        <f>CZ91+CZ124+CZ157+CZ190+CZ223+CZ256+CZ289+CZ322+CZ355+CZ388</f>
        <v/>
      </c>
      <c r="DA26" s="507">
        <f>DA91+DA124+DA157+DA190+DA223+DA256+DA289+DA322+DA355+DA388</f>
        <v/>
      </c>
      <c r="DB26" s="507">
        <f>DB91+DB124+DB157+DB190+DB223+DB256+DB289+DB322+DB355+DB388</f>
        <v/>
      </c>
      <c r="DC26" s="507">
        <f>DC91+DC124+DC157+DC190+DC223+DC256+DC289+DC322+DC355+DC388</f>
        <v/>
      </c>
      <c r="DD26" s="507">
        <f>DD91+DD124+DD157+DD190+DD223+DD256+DD289+DD322+DD355+DD388</f>
        <v/>
      </c>
      <c r="DE26" s="507">
        <f>DE91+DE124+DE157+DE190+DE223+DE256+DE289+DE322+DE355+DE388</f>
        <v/>
      </c>
      <c r="DG26" s="2567">
        <f>EOMONTH(DG27,-1)</f>
        <v/>
      </c>
      <c r="DH26" s="507">
        <f>SUM(DI26:DP26)</f>
        <v/>
      </c>
      <c r="DI26" s="507">
        <f>DI91+DI124+DI157+DI190+DI223+DI256+DI289+DI322+DI355+DI388</f>
        <v/>
      </c>
      <c r="DJ26" s="507">
        <f>DJ91+DJ124+DJ157+DJ190+DJ223+DJ256+DJ289+DJ322+DJ355+DJ388</f>
        <v/>
      </c>
      <c r="DK26" s="507">
        <f>DK91+DK124+DK157+DK190+DK223+DK256+DK289+DK322+DK355+DK388</f>
        <v/>
      </c>
      <c r="DL26" s="507">
        <f>DL91+DL124+DL157+DL190+DL223+DL256+DL289+DL322+DL355+DL388</f>
        <v/>
      </c>
      <c r="DM26" s="507">
        <f>DM91+DM124+DM157+DM190+DM223+DM256+DM289+DM322+DM355+DM388</f>
        <v/>
      </c>
      <c r="DN26" s="507">
        <f>DN91+DN124+DN157+DN190+DN223+DN256+DN289+DN322+DN355+DN388</f>
        <v/>
      </c>
      <c r="DO26" s="507">
        <f>DO91+DO124+DO157+DO190+DO223+DO256+DO289+DO322+DO355+DO388</f>
        <v/>
      </c>
      <c r="DP26" s="507">
        <f>DP91+DP124+DP157+DP190+DP223+DP256+DP289+DP322+DP355+DP388</f>
        <v/>
      </c>
      <c r="DR26" s="2567">
        <f>EOMONTH(DR27,-1)</f>
        <v/>
      </c>
      <c r="DS26" s="507">
        <f>SUM(DT26:EA26)</f>
        <v/>
      </c>
      <c r="DT26" s="507">
        <f>DT91+DT124+DT157+DT190+DT223+DT256+DT289+DT322+DT355+DT388</f>
        <v/>
      </c>
      <c r="DU26" s="507">
        <f>DU91+DU124+DU157+DU190+DU223+DU256+DU289+DU322+DU355+DU388</f>
        <v/>
      </c>
      <c r="DV26" s="507">
        <f>DV91+DV124+DV157+DV190+DV223+DV256+DV289+DV322+DV355+DV388</f>
        <v/>
      </c>
      <c r="DW26" s="507">
        <f>DW91+DW124+DW157+DW190+DW223+DW256+DW289+DW322+DW355+DW388</f>
        <v/>
      </c>
      <c r="DX26" s="507">
        <f>DX91+DX124+DX157+DX190+DX223+DX256+DX289+DX322+DX355+DX388</f>
        <v/>
      </c>
      <c r="DY26" s="507">
        <f>DY91+DY124+DY157+DY190+DY223+DY256+DY289+DY322+DY355+DY388</f>
        <v/>
      </c>
      <c r="DZ26" s="507">
        <f>DZ91+DZ124+DZ157+DZ190+DZ223+DZ256+DZ289+DZ322+DZ355+DZ388</f>
        <v/>
      </c>
      <c r="EA26" s="507">
        <f>EA91+EA124+EA157+EA190+EA223+EA256+EA289+EA322+EA355+EA388</f>
        <v/>
      </c>
      <c r="EC26" s="2567">
        <f>EOMONTH(EC27,-1)</f>
        <v/>
      </c>
      <c r="ED26" s="507">
        <f>SUM(EE26:EL26)</f>
        <v/>
      </c>
      <c r="EE26" s="507">
        <f>EE91+EE124+EE157+EE190+EE223+EE256+EE289+EE322+EE355+EE388</f>
        <v/>
      </c>
      <c r="EF26" s="507">
        <f>EF91+EF124+EF157+EF190+EF223+EF256+EF289+EF322+EF355+EF388</f>
        <v/>
      </c>
      <c r="EG26" s="507">
        <f>EG91+EG124+EG157+EG190+EG223+EG256+EG289+EG322+EG355+EG388</f>
        <v/>
      </c>
      <c r="EH26" s="507">
        <f>EH91+EH124+EH157+EH190+EH223+EH256+EH289+EH322+EH355+EH388</f>
        <v/>
      </c>
      <c r="EI26" s="507">
        <f>EI91+EI124+EI157+EI190+EI223+EI256+EI289+EI322+EI355+EI388</f>
        <v/>
      </c>
      <c r="EJ26" s="507">
        <f>EJ91+EJ124+EJ157+EJ190+EJ223+EJ256+EJ289+EJ322+EJ355+EJ388</f>
        <v/>
      </c>
      <c r="EK26" s="507">
        <f>EK91+EK124+EK157+EK190+EK223+EK256+EK289+EK322+EK355+EK388</f>
        <v/>
      </c>
      <c r="EL26" s="507">
        <f>EL91+EL124+EL157+EL190+EL223+EL256+EL289+EL322+EL355+EL388</f>
        <v/>
      </c>
    </row>
    <row r="27">
      <c r="A27" s="2567">
        <f>EOMONTH(A28,-1)</f>
        <v/>
      </c>
      <c r="B27" s="507">
        <f>SUM(C27:J27)</f>
        <v/>
      </c>
      <c r="C27" s="507">
        <f>+N27+Y27+AJ27+AU27+BF27+BQ27+CB27+CM27+CX27+DI27+DT27+EE27</f>
        <v/>
      </c>
      <c r="D27" s="507">
        <f>+O27+Z27+AK27+AV27+BG27+BR27+CC27+CN27+CY27+DJ27+DU27+EF27</f>
        <v/>
      </c>
      <c r="E27" s="507">
        <f>+P27+AA27+AL27+AW27+BH27+BS27+CD27+CO27+CZ27+DK27+DV27+EG27</f>
        <v/>
      </c>
      <c r="F27" s="507">
        <f>+Q27+AB27+AM27+AX27+BI27+BT27+CE27+CP27+DA27+DL27+DW27+EH27</f>
        <v/>
      </c>
      <c r="G27" s="507">
        <f>+R27+AC27+AN27+AY27+BJ27+BU27+CF27+CQ27+DB27+DM27+DX27+EI27</f>
        <v/>
      </c>
      <c r="H27" s="507">
        <f>+S27+AD27+AO27+AZ27+BK27+BV27+CG27+CR27+DC27+DN27+DY27+EJ27</f>
        <v/>
      </c>
      <c r="I27" s="507">
        <f>+T27+AE27+AP27+BA27+BL27+BW27+CH27+CS27+DD27+DO27+DZ27+EK27</f>
        <v/>
      </c>
      <c r="J27" s="507">
        <f>+U27+AF27+AQ27+BB27+BM27+BX27+CI27+CT27+DE27+DP27+EA27+EL27</f>
        <v/>
      </c>
      <c r="L27" s="2567">
        <f>EOMONTH(L28,-1)</f>
        <v/>
      </c>
      <c r="M27" s="507">
        <f>SUM(N27:U27)</f>
        <v/>
      </c>
      <c r="N27" s="507">
        <f>N92+N125+N158+N191+N224+N257+N290+N323+N356+N389</f>
        <v/>
      </c>
      <c r="O27" s="507">
        <f>O92+O125+O158+O191+O224+O257+O290+O323+O356+O389</f>
        <v/>
      </c>
      <c r="P27" s="507">
        <f>P92+P125+P158+P191+P224+P257+P290+P323+P356+P389</f>
        <v/>
      </c>
      <c r="Q27" s="507">
        <f>Q92+Q125+Q158+Q191+Q224+Q257+Q290+Q323+Q356+Q389</f>
        <v/>
      </c>
      <c r="R27" s="507">
        <f>R92+R125+R158+R191+R224+R257+R290+R323+R356+R389</f>
        <v/>
      </c>
      <c r="S27" s="507">
        <f>S92+S125+S158+S191+S224+S257+S290+S323+S356+S389</f>
        <v/>
      </c>
      <c r="T27" s="507">
        <f>T92+T125+T158+T191+T224+T257+T290+T323+T356+T389</f>
        <v/>
      </c>
      <c r="U27" s="507">
        <f>U92+U125+U158+U191+U224+U257+U290+U323+U356+U389</f>
        <v/>
      </c>
      <c r="W27" s="2567">
        <f>EOMONTH(W28,-1)</f>
        <v/>
      </c>
      <c r="X27" s="507">
        <f>SUM(Y27:AF27)</f>
        <v/>
      </c>
      <c r="Y27" s="507">
        <f>Y92+Y125+Y158+Y191+Y224+Y257+Y290+Y323+Y356+Y389</f>
        <v/>
      </c>
      <c r="Z27" s="507">
        <f>Z92+Z125+Z158+Z191+Z224+Z257+Z290+Z323+Z356+Z389</f>
        <v/>
      </c>
      <c r="AA27" s="507">
        <f>AA92+AA125+AA158+AA191+AA224+AA257+AA290+AA323+AA356+AA389</f>
        <v/>
      </c>
      <c r="AB27" s="507">
        <f>AB92+AB125+AB158+AB191+AB224+AB257+AB290+AB323+AB356+AB389</f>
        <v/>
      </c>
      <c r="AC27" s="507">
        <f>AC92+AC125+AC158+AC191+AC224+AC257+AC290+AC323+AC356+AC389</f>
        <v/>
      </c>
      <c r="AD27" s="507">
        <f>AD92+AD125+AD158+AD191+AD224+AD257+AD290+AD323+AD356+AD389</f>
        <v/>
      </c>
      <c r="AE27" s="507">
        <f>AE92+AE125+AE158+AE191+AE224+AE257+AE290+AE323+AE356+AE389</f>
        <v/>
      </c>
      <c r="AF27" s="507">
        <f>AF92+AF125+AF158+AF191+AF224+AF257+AF290+AF323+AF356+AF389</f>
        <v/>
      </c>
      <c r="AH27" s="2567">
        <f>EOMONTH(AH28,-1)</f>
        <v/>
      </c>
      <c r="AI27" s="507">
        <f>SUM(AJ27:AQ27)</f>
        <v/>
      </c>
      <c r="AJ27" s="507">
        <f>AJ92+AJ125+AJ158+AJ191+AJ224+AJ257+AJ290+AJ323+AJ356+AJ389</f>
        <v/>
      </c>
      <c r="AK27" s="507">
        <f>AK92+AK125+AK158+AK191+AK224+AK257+AK290+AK323+AK356+AK389</f>
        <v/>
      </c>
      <c r="AL27" s="507">
        <f>AL92+AL125+AL158+AL191+AL224+AL257+AL290+AL323+AL356+AL389</f>
        <v/>
      </c>
      <c r="AM27" s="507">
        <f>AM92+AM125+AM158+AM191+AM224+AM257+AM290+AM323+AM356+AM389</f>
        <v/>
      </c>
      <c r="AN27" s="507">
        <f>AN92+AN125+AN158+AN191+AN224+AN257+AN290+AN323+AN356+AN389</f>
        <v/>
      </c>
      <c r="AO27" s="507">
        <f>AO92+AO125+AO158+AO191+AO224+AO257+AO290+AO323+AO356+AO389</f>
        <v/>
      </c>
      <c r="AP27" s="507">
        <f>AP92+AP125+AP158+AP191+AP224+AP257+AP290+AP323+AP356+AP389</f>
        <v/>
      </c>
      <c r="AQ27" s="507">
        <f>AQ92+AQ125+AQ158+AQ191+AQ224+AQ257+AQ290+AQ323+AQ356+AQ389</f>
        <v/>
      </c>
      <c r="AS27" s="2567">
        <f>EOMONTH(AS28,-1)</f>
        <v/>
      </c>
      <c r="AT27" s="507">
        <f>SUM(AU27:BB27)</f>
        <v/>
      </c>
      <c r="AU27" s="507">
        <f>AU92+AU125+AU158+AU191+AU224+AU257+AU290+AU323+AU356+AU389</f>
        <v/>
      </c>
      <c r="AV27" s="507">
        <f>AV92+AV125+AV158+AV191+AV224+AV257+AV290+AV323+AV356+AV389</f>
        <v/>
      </c>
      <c r="AW27" s="507">
        <f>AW92+AW125+AW158+AW191+AW224+AW257+AW290+AW323+AW356+AW389</f>
        <v/>
      </c>
      <c r="AX27" s="507">
        <f>AX92+AX125+AX158+AX191+AX224+AX257+AX290+AX323+AX356+AX389</f>
        <v/>
      </c>
      <c r="AY27" s="507">
        <f>AY92+AY125+AY158+AY191+AY224+AY257+AY290+AY323+AY356+AY389</f>
        <v/>
      </c>
      <c r="AZ27" s="507">
        <f>AZ92+AZ125+AZ158+AZ191+AZ224+AZ257+AZ290+AZ323+AZ356+AZ389</f>
        <v/>
      </c>
      <c r="BA27" s="507">
        <f>BA92+BA125+BA158+BA191+BA224+BA257+BA290+BA323+BA356+BA389</f>
        <v/>
      </c>
      <c r="BB27" s="507">
        <f>BB92+BB125+BB158+BB191+BB224+BB257+BB290+BB323+BB356+BB389</f>
        <v/>
      </c>
      <c r="BD27" s="2567">
        <f>EOMONTH(BD28,-1)</f>
        <v/>
      </c>
      <c r="BE27" s="507">
        <f>SUM(BF27:BM27)</f>
        <v/>
      </c>
      <c r="BF27" s="507">
        <f>BF92+BF125+BF158+BF191+BF224+BF257+BF290+BF323+BF356+BF389</f>
        <v/>
      </c>
      <c r="BG27" s="507">
        <f>BG92+BG125+BG158+BG191+BG224+BG257+BG290+BG323+BG356+BG389</f>
        <v/>
      </c>
      <c r="BH27" s="507">
        <f>BH92+BH125+BH158+BH191+BH224+BH257+BH290+BH323+BH356+BH389</f>
        <v/>
      </c>
      <c r="BI27" s="507">
        <f>BI92+BI125+BI158+BI191+BI224+BI257+BI290+BI323+BI356+BI389</f>
        <v/>
      </c>
      <c r="BJ27" s="507">
        <f>BJ92+BJ125+BJ158+BJ191+BJ224+BJ257+BJ290+BJ323+BJ356+BJ389</f>
        <v/>
      </c>
      <c r="BK27" s="507">
        <f>BK92+BK125+BK158+BK191+BK224+BK257+BK290+BK323+BK356+BK389</f>
        <v/>
      </c>
      <c r="BL27" s="507">
        <f>BL92+BL125+BL158+BL191+BL224+BL257+BL290+BL323+BL356+BL389</f>
        <v/>
      </c>
      <c r="BM27" s="507">
        <f>BM92+BM125+BM158+BM191+BM224+BM257+BM290+BM323+BM356+BM389</f>
        <v/>
      </c>
      <c r="BO27" s="2567">
        <f>EOMONTH(BO28,-1)</f>
        <v/>
      </c>
      <c r="BP27" s="507">
        <f>SUM(BQ27:BX27)</f>
        <v/>
      </c>
      <c r="BQ27" s="507">
        <f>BQ92+BQ125+BQ158+BQ191+BQ224+BQ257+BQ290+BQ323+BQ356+BQ389</f>
        <v/>
      </c>
      <c r="BR27" s="507">
        <f>BR92+BR125+BR158+BR191+BR224+BR257+BR290+BR323+BR356+BR389</f>
        <v/>
      </c>
      <c r="BS27" s="507">
        <f>BS92+BS125+BS158+BS191+BS224+BS257+BS290+BS323+BS356+BS389</f>
        <v/>
      </c>
      <c r="BT27" s="507">
        <f>BT92+BT125+BT158+BT191+BT224+BT257+BT290+BT323+BT356+BT389</f>
        <v/>
      </c>
      <c r="BU27" s="507">
        <f>BU92+BU125+BU158+BU191+BU224+BU257+BU290+BU323+BU356+BU389</f>
        <v/>
      </c>
      <c r="BV27" s="507">
        <f>BV92+BV125+BV158+BV191+BV224+BV257+BV290+BV323+BV356+BV389</f>
        <v/>
      </c>
      <c r="BW27" s="507">
        <f>BW92+BW125+BW158+BW191+BW224+BW257+BW290+BW323+BW356+BW389</f>
        <v/>
      </c>
      <c r="BX27" s="507">
        <f>BX92+BX125+BX158+BX191+BX224+BX257+BX290+BX323+BX356+BX389</f>
        <v/>
      </c>
      <c r="BZ27" s="2567">
        <f>EOMONTH(BZ28,-1)</f>
        <v/>
      </c>
      <c r="CA27" s="507">
        <f>SUM(CB27:CI27)</f>
        <v/>
      </c>
      <c r="CB27" s="507">
        <f>CB92+CB125+CB158+CB191+CB224+CB257+CB290+CB323+CB356+CB389</f>
        <v/>
      </c>
      <c r="CC27" s="507">
        <f>CC92+CC125+CC158+CC191+CC224+CC257+CC290+CC323+CC356+CC389</f>
        <v/>
      </c>
      <c r="CD27" s="507">
        <f>CD92+CD125+CD158+CD191+CD224+CD257+CD290+CD323+CD356+CD389</f>
        <v/>
      </c>
      <c r="CE27" s="507">
        <f>CE92+CE125+CE158+CE191+CE224+CE257+CE290+CE323+CE356+CE389</f>
        <v/>
      </c>
      <c r="CF27" s="507">
        <f>CF92+CF125+CF158+CF191+CF224+CF257+CF290+CF323+CF356+CF389</f>
        <v/>
      </c>
      <c r="CG27" s="507">
        <f>CG92+CG125+CG158+CG191+CG224+CG257+CG290+CG323+CG356+CG389</f>
        <v/>
      </c>
      <c r="CH27" s="507">
        <f>CH92+CH125+CH158+CH191+CH224+CH257+CH290+CH323+CH356+CH389</f>
        <v/>
      </c>
      <c r="CI27" s="507">
        <f>CI92+CI125+CI158+CI191+CI224+CI257+CI290+CI323+CI356+CI389</f>
        <v/>
      </c>
      <c r="CK27" s="2567">
        <f>EOMONTH(CK28,-1)</f>
        <v/>
      </c>
      <c r="CL27" s="507">
        <f>SUM(CM27:CT27)</f>
        <v/>
      </c>
      <c r="CM27" s="507">
        <f>CM92+CM125+CM158+CM191+CM224+CM257+CM290+CM323+CM356+CM389</f>
        <v/>
      </c>
      <c r="CN27" s="507">
        <f>CN92+CN125+CN158+CN191+CN224+CN257+CN290+CN323+CN356+CN389</f>
        <v/>
      </c>
      <c r="CO27" s="507">
        <f>CO92+CO125+CO158+CO191+CO224+CO257+CO290+CO323+CO356+CO389</f>
        <v/>
      </c>
      <c r="CP27" s="507">
        <f>CP92+CP125+CP158+CP191+CP224+CP257+CP290+CP323+CP356+CP389</f>
        <v/>
      </c>
      <c r="CQ27" s="507">
        <f>CQ92+CQ125+CQ158+CQ191+CQ224+CQ257+CQ290+CQ323+CQ356+CQ389</f>
        <v/>
      </c>
      <c r="CR27" s="507">
        <f>CR92+CR125+CR158+CR191+CR224+CR257+CR290+CR323+CR356+CR389</f>
        <v/>
      </c>
      <c r="CS27" s="507">
        <f>CS92+CS125+CS158+CS191+CS224+CS257+CS290+CS323+CS356+CS389</f>
        <v/>
      </c>
      <c r="CT27" s="507">
        <f>CT92+CT125+CT158+CT191+CT224+CT257+CT290+CT323+CT356+CT389</f>
        <v/>
      </c>
      <c r="CV27" s="2567">
        <f>EOMONTH(CV28,-1)</f>
        <v/>
      </c>
      <c r="CW27" s="507">
        <f>SUM(CX27:DE27)</f>
        <v/>
      </c>
      <c r="CX27" s="507">
        <f>CX92+CX125+CX158+CX191+CX224+CX257+CX290+CX323+CX356+CX389</f>
        <v/>
      </c>
      <c r="CY27" s="507">
        <f>CY92+CY125+CY158+CY191+CY224+CY257+CY290+CY323+CY356+CY389</f>
        <v/>
      </c>
      <c r="CZ27" s="507">
        <f>CZ92+CZ125+CZ158+CZ191+CZ224+CZ257+CZ290+CZ323+CZ356+CZ389</f>
        <v/>
      </c>
      <c r="DA27" s="507">
        <f>DA92+DA125+DA158+DA191+DA224+DA257+DA290+DA323+DA356+DA389</f>
        <v/>
      </c>
      <c r="DB27" s="507">
        <f>DB92+DB125+DB158+DB191+DB224+DB257+DB290+DB323+DB356+DB389</f>
        <v/>
      </c>
      <c r="DC27" s="507">
        <f>DC92+DC125+DC158+DC191+DC224+DC257+DC290+DC323+DC356+DC389</f>
        <v/>
      </c>
      <c r="DD27" s="507">
        <f>DD92+DD125+DD158+DD191+DD224+DD257+DD290+DD323+DD356+DD389</f>
        <v/>
      </c>
      <c r="DE27" s="507">
        <f>DE92+DE125+DE158+DE191+DE224+DE257+DE290+DE323+DE356+DE389</f>
        <v/>
      </c>
      <c r="DG27" s="2567">
        <f>EOMONTH(DG28,-1)</f>
        <v/>
      </c>
      <c r="DH27" s="507">
        <f>SUM(DI27:DP27)</f>
        <v/>
      </c>
      <c r="DI27" s="507">
        <f>DI92+DI125+DI158+DI191+DI224+DI257+DI290+DI323+DI356+DI389</f>
        <v/>
      </c>
      <c r="DJ27" s="507">
        <f>DJ92+DJ125+DJ158+DJ191+DJ224+DJ257+DJ290+DJ323+DJ356+DJ389</f>
        <v/>
      </c>
      <c r="DK27" s="507">
        <f>DK92+DK125+DK158+DK191+DK224+DK257+DK290+DK323+DK356+DK389</f>
        <v/>
      </c>
      <c r="DL27" s="507">
        <f>DL92+DL125+DL158+DL191+DL224+DL257+DL290+DL323+DL356+DL389</f>
        <v/>
      </c>
      <c r="DM27" s="507">
        <f>DM92+DM125+DM158+DM191+DM224+DM257+DM290+DM323+DM356+DM389</f>
        <v/>
      </c>
      <c r="DN27" s="507">
        <f>DN92+DN125+DN158+DN191+DN224+DN257+DN290+DN323+DN356+DN389</f>
        <v/>
      </c>
      <c r="DO27" s="507">
        <f>DO92+DO125+DO158+DO191+DO224+DO257+DO290+DO323+DO356+DO389</f>
        <v/>
      </c>
      <c r="DP27" s="507">
        <f>DP92+DP125+DP158+DP191+DP224+DP257+DP290+DP323+DP356+DP389</f>
        <v/>
      </c>
      <c r="DR27" s="2567">
        <f>EOMONTH(DR28,-1)</f>
        <v/>
      </c>
      <c r="DS27" s="507">
        <f>SUM(DT27:EA27)</f>
        <v/>
      </c>
      <c r="DT27" s="507">
        <f>DT92+DT125+DT158+DT191+DT224+DT257+DT290+DT323+DT356+DT389</f>
        <v/>
      </c>
      <c r="DU27" s="507">
        <f>DU92+DU125+DU158+DU191+DU224+DU257+DU290+DU323+DU356+DU389</f>
        <v/>
      </c>
      <c r="DV27" s="507">
        <f>DV92+DV125+DV158+DV191+DV224+DV257+DV290+DV323+DV356+DV389</f>
        <v/>
      </c>
      <c r="DW27" s="507">
        <f>DW92+DW125+DW158+DW191+DW224+DW257+DW290+DW323+DW356+DW389</f>
        <v/>
      </c>
      <c r="DX27" s="507">
        <f>DX92+DX125+DX158+DX191+DX224+DX257+DX290+DX323+DX356+DX389</f>
        <v/>
      </c>
      <c r="DY27" s="507">
        <f>DY92+DY125+DY158+DY191+DY224+DY257+DY290+DY323+DY356+DY389</f>
        <v/>
      </c>
      <c r="DZ27" s="507">
        <f>DZ92+DZ125+DZ158+DZ191+DZ224+DZ257+DZ290+DZ323+DZ356+DZ389</f>
        <v/>
      </c>
      <c r="EA27" s="507">
        <f>EA92+EA125+EA158+EA191+EA224+EA257+EA290+EA323+EA356+EA389</f>
        <v/>
      </c>
      <c r="EC27" s="2567">
        <f>EOMONTH(EC28,-1)</f>
        <v/>
      </c>
      <c r="ED27" s="507">
        <f>SUM(EE27:EL27)</f>
        <v/>
      </c>
      <c r="EE27" s="507">
        <f>EE92+EE125+EE158+EE191+EE224+EE257+EE290+EE323+EE356+EE389</f>
        <v/>
      </c>
      <c r="EF27" s="507">
        <f>EF92+EF125+EF158+EF191+EF224+EF257+EF290+EF323+EF356+EF389</f>
        <v/>
      </c>
      <c r="EG27" s="507">
        <f>EG92+EG125+EG158+EG191+EG224+EG257+EG290+EG323+EG356+EG389</f>
        <v/>
      </c>
      <c r="EH27" s="507">
        <f>EH92+EH125+EH158+EH191+EH224+EH257+EH290+EH323+EH356+EH389</f>
        <v/>
      </c>
      <c r="EI27" s="507">
        <f>EI92+EI125+EI158+EI191+EI224+EI257+EI290+EI323+EI356+EI389</f>
        <v/>
      </c>
      <c r="EJ27" s="507">
        <f>EJ92+EJ125+EJ158+EJ191+EJ224+EJ257+EJ290+EJ323+EJ356+EJ389</f>
        <v/>
      </c>
      <c r="EK27" s="507">
        <f>EK92+EK125+EK158+EK191+EK224+EK257+EK290+EK323+EK356+EK389</f>
        <v/>
      </c>
      <c r="EL27" s="507">
        <f>EL92+EL125+EL158+EL191+EL224+EL257+EL290+EL323+EL356+EL389</f>
        <v/>
      </c>
    </row>
    <row r="28">
      <c r="A28" s="2567">
        <f>EOMONTH(A29,-1)</f>
        <v/>
      </c>
      <c r="B28" s="507">
        <f>SUM(C28:J28)</f>
        <v/>
      </c>
      <c r="C28" s="507">
        <f>+N28+Y28+AJ28+AU28+BF28+BQ28+CB28+CM28+CX28+DI28+DT28+EE28</f>
        <v/>
      </c>
      <c r="D28" s="507">
        <f>+O28+Z28+AK28+AV28+BG28+BR28+CC28+CN28+CY28+DJ28+DU28+EF28</f>
        <v/>
      </c>
      <c r="E28" s="507">
        <f>+P28+AA28+AL28+AW28+BH28+BS28+CD28+CO28+CZ28+DK28+DV28+EG28</f>
        <v/>
      </c>
      <c r="F28" s="507">
        <f>+Q28+AB28+AM28+AX28+BI28+BT28+CE28+CP28+DA28+DL28+DW28+EH28</f>
        <v/>
      </c>
      <c r="G28" s="507">
        <f>+R28+AC28+AN28+AY28+BJ28+BU28+CF28+CQ28+DB28+DM28+DX28+EI28</f>
        <v/>
      </c>
      <c r="H28" s="507">
        <f>+S28+AD28+AO28+AZ28+BK28+BV28+CG28+CR28+DC28+DN28+DY28+EJ28</f>
        <v/>
      </c>
      <c r="I28" s="507">
        <f>+T28+AE28+AP28+BA28+BL28+BW28+CH28+CS28+DD28+DO28+DZ28+EK28</f>
        <v/>
      </c>
      <c r="J28" s="507">
        <f>+U28+AF28+AQ28+BB28+BM28+BX28+CI28+CT28+DE28+DP28+EA28+EL28</f>
        <v/>
      </c>
      <c r="L28" s="2567">
        <f>EOMONTH(L29,-1)</f>
        <v/>
      </c>
      <c r="M28" s="507">
        <f>SUM(N28:U28)</f>
        <v/>
      </c>
      <c r="N28" s="507">
        <f>N93+N126+N159+N192+N225+N258+N291+N324+N357+N390</f>
        <v/>
      </c>
      <c r="O28" s="507">
        <f>O93+O126+O159+O192+O225+O258+O291+O324+O357+O390</f>
        <v/>
      </c>
      <c r="P28" s="507">
        <f>P93+P126+P159+P192+P225+P258+P291+P324+P357+P390</f>
        <v/>
      </c>
      <c r="Q28" s="507">
        <f>Q93+Q126+Q159+Q192+Q225+Q258+Q291+Q324+Q357+Q390</f>
        <v/>
      </c>
      <c r="R28" s="507">
        <f>R93+R126+R159+R192+R225+R258+R291+R324+R357+R390</f>
        <v/>
      </c>
      <c r="S28" s="507">
        <f>S93+S126+S159+S192+S225+S258+S291+S324+S357+S390</f>
        <v/>
      </c>
      <c r="T28" s="507">
        <f>T93+T126+T159+T192+T225+T258+T291+T324+T357+T390</f>
        <v/>
      </c>
      <c r="U28" s="507">
        <f>U93+U126+U159+U192+U225+U258+U291+U324+U357+U390</f>
        <v/>
      </c>
      <c r="W28" s="2567">
        <f>EOMONTH(W29,-1)</f>
        <v/>
      </c>
      <c r="X28" s="507">
        <f>SUM(Y28:AF28)</f>
        <v/>
      </c>
      <c r="Y28" s="507">
        <f>Y93+Y126+Y159+Y192+Y225+Y258+Y291+Y324+Y357+Y390</f>
        <v/>
      </c>
      <c r="Z28" s="507">
        <f>Z93+Z126+Z159+Z192+Z225+Z258+Z291+Z324+Z357+Z390</f>
        <v/>
      </c>
      <c r="AA28" s="507">
        <f>AA93+AA126+AA159+AA192+AA225+AA258+AA291+AA324+AA357+AA390</f>
        <v/>
      </c>
      <c r="AB28" s="507">
        <f>AB93+AB126+AB159+AB192+AB225+AB258+AB291+AB324+AB357+AB390</f>
        <v/>
      </c>
      <c r="AC28" s="507">
        <f>AC93+AC126+AC159+AC192+AC225+AC258+AC291+AC324+AC357+AC390</f>
        <v/>
      </c>
      <c r="AD28" s="507">
        <f>AD93+AD126+AD159+AD192+AD225+AD258+AD291+AD324+AD357+AD390</f>
        <v/>
      </c>
      <c r="AE28" s="507">
        <f>AE93+AE126+AE159+AE192+AE225+AE258+AE291+AE324+AE357+AE390</f>
        <v/>
      </c>
      <c r="AF28" s="507">
        <f>AF93+AF126+AF159+AF192+AF225+AF258+AF291+AF324+AF357+AF390</f>
        <v/>
      </c>
      <c r="AH28" s="2567">
        <f>EOMONTH(AH29,-1)</f>
        <v/>
      </c>
      <c r="AI28" s="507">
        <f>SUM(AJ28:AQ28)</f>
        <v/>
      </c>
      <c r="AJ28" s="507">
        <f>AJ93+AJ126+AJ159+AJ192+AJ225+AJ258+AJ291+AJ324+AJ357+AJ390</f>
        <v/>
      </c>
      <c r="AK28" s="507">
        <f>AK93+AK126+AK159+AK192+AK225+AK258+AK291+AK324+AK357+AK390</f>
        <v/>
      </c>
      <c r="AL28" s="507">
        <f>AL93+AL126+AL159+AL192+AL225+AL258+AL291+AL324+AL357+AL390</f>
        <v/>
      </c>
      <c r="AM28" s="507">
        <f>AM93+AM126+AM159+AM192+AM225+AM258+AM291+AM324+AM357+AM390</f>
        <v/>
      </c>
      <c r="AN28" s="507">
        <f>AN93+AN126+AN159+AN192+AN225+AN258+AN291+AN324+AN357+AN390</f>
        <v/>
      </c>
      <c r="AO28" s="507">
        <f>AO93+AO126+AO159+AO192+AO225+AO258+AO291+AO324+AO357+AO390</f>
        <v/>
      </c>
      <c r="AP28" s="507">
        <f>AP93+AP126+AP159+AP192+AP225+AP258+AP291+AP324+AP357+AP390</f>
        <v/>
      </c>
      <c r="AQ28" s="507">
        <f>AQ93+AQ126+AQ159+AQ192+AQ225+AQ258+AQ291+AQ324+AQ357+AQ390</f>
        <v/>
      </c>
      <c r="AS28" s="2567">
        <f>EOMONTH(AS29,-1)</f>
        <v/>
      </c>
      <c r="AT28" s="507">
        <f>SUM(AU28:BB28)</f>
        <v/>
      </c>
      <c r="AU28" s="507">
        <f>AU93+AU126+AU159+AU192+AU225+AU258+AU291+AU324+AU357+AU390</f>
        <v/>
      </c>
      <c r="AV28" s="507">
        <f>AV93+AV126+AV159+AV192+AV225+AV258+AV291+AV324+AV357+AV390</f>
        <v/>
      </c>
      <c r="AW28" s="507">
        <f>AW93+AW126+AW159+AW192+AW225+AW258+AW291+AW324+AW357+AW390</f>
        <v/>
      </c>
      <c r="AX28" s="507">
        <f>AX93+AX126+AX159+AX192+AX225+AX258+AX291+AX324+AX357+AX390</f>
        <v/>
      </c>
      <c r="AY28" s="507">
        <f>AY93+AY126+AY159+AY192+AY225+AY258+AY291+AY324+AY357+AY390</f>
        <v/>
      </c>
      <c r="AZ28" s="507">
        <f>AZ93+AZ126+AZ159+AZ192+AZ225+AZ258+AZ291+AZ324+AZ357+AZ390</f>
        <v/>
      </c>
      <c r="BA28" s="507">
        <f>BA93+BA126+BA159+BA192+BA225+BA258+BA291+BA324+BA357+BA390</f>
        <v/>
      </c>
      <c r="BB28" s="507">
        <f>BB93+BB126+BB159+BB192+BB225+BB258+BB291+BB324+BB357+BB390</f>
        <v/>
      </c>
      <c r="BD28" s="2567">
        <f>EOMONTH(BD29,-1)</f>
        <v/>
      </c>
      <c r="BE28" s="507">
        <f>SUM(BF28:BM28)</f>
        <v/>
      </c>
      <c r="BF28" s="507">
        <f>BF93+BF126+BF159+BF192+BF225+BF258+BF291+BF324+BF357+BF390</f>
        <v/>
      </c>
      <c r="BG28" s="507">
        <f>BG93+BG126+BG159+BG192+BG225+BG258+BG291+BG324+BG357+BG390</f>
        <v/>
      </c>
      <c r="BH28" s="507">
        <f>BH93+BH126+BH159+BH192+BH225+BH258+BH291+BH324+BH357+BH390</f>
        <v/>
      </c>
      <c r="BI28" s="507">
        <f>BI93+BI126+BI159+BI192+BI225+BI258+BI291+BI324+BI357+BI390</f>
        <v/>
      </c>
      <c r="BJ28" s="507">
        <f>BJ93+BJ126+BJ159+BJ192+BJ225+BJ258+BJ291+BJ324+BJ357+BJ390</f>
        <v/>
      </c>
      <c r="BK28" s="507">
        <f>BK93+BK126+BK159+BK192+BK225+BK258+BK291+BK324+BK357+BK390</f>
        <v/>
      </c>
      <c r="BL28" s="507">
        <f>BL93+BL126+BL159+BL192+BL225+BL258+BL291+BL324+BL357+BL390</f>
        <v/>
      </c>
      <c r="BM28" s="507">
        <f>BM93+BM126+BM159+BM192+BM225+BM258+BM291+BM324+BM357+BM390</f>
        <v/>
      </c>
      <c r="BO28" s="2567">
        <f>EOMONTH(BO29,-1)</f>
        <v/>
      </c>
      <c r="BP28" s="507">
        <f>SUM(BQ28:BX28)</f>
        <v/>
      </c>
      <c r="BQ28" s="507">
        <f>BQ93+BQ126+BQ159+BQ192+BQ225+BQ258+BQ291+BQ324+BQ357+BQ390</f>
        <v/>
      </c>
      <c r="BR28" s="507">
        <f>BR93+BR126+BR159+BR192+BR225+BR258+BR291+BR324+BR357+BR390</f>
        <v/>
      </c>
      <c r="BS28" s="507">
        <f>BS93+BS126+BS159+BS192+BS225+BS258+BS291+BS324+BS357+BS390</f>
        <v/>
      </c>
      <c r="BT28" s="507">
        <f>BT93+BT126+BT159+BT192+BT225+BT258+BT291+BT324+BT357+BT390</f>
        <v/>
      </c>
      <c r="BU28" s="507">
        <f>BU93+BU126+BU159+BU192+BU225+BU258+BU291+BU324+BU357+BU390</f>
        <v/>
      </c>
      <c r="BV28" s="507">
        <f>BV93+BV126+BV159+BV192+BV225+BV258+BV291+BV324+BV357+BV390</f>
        <v/>
      </c>
      <c r="BW28" s="507">
        <f>BW93+BW126+BW159+BW192+BW225+BW258+BW291+BW324+BW357+BW390</f>
        <v/>
      </c>
      <c r="BX28" s="507">
        <f>BX93+BX126+BX159+BX192+BX225+BX258+BX291+BX324+BX357+BX390</f>
        <v/>
      </c>
      <c r="BZ28" s="2567">
        <f>EOMONTH(BZ29,-1)</f>
        <v/>
      </c>
      <c r="CA28" s="507">
        <f>SUM(CB28:CI28)</f>
        <v/>
      </c>
      <c r="CB28" s="507">
        <f>CB93+CB126+CB159+CB192+CB225+CB258+CB291+CB324+CB357+CB390</f>
        <v/>
      </c>
      <c r="CC28" s="507">
        <f>CC93+CC126+CC159+CC192+CC225+CC258+CC291+CC324+CC357+CC390</f>
        <v/>
      </c>
      <c r="CD28" s="507">
        <f>CD93+CD126+CD159+CD192+CD225+CD258+CD291+CD324+CD357+CD390</f>
        <v/>
      </c>
      <c r="CE28" s="507">
        <f>CE93+CE126+CE159+CE192+CE225+CE258+CE291+CE324+CE357+CE390</f>
        <v/>
      </c>
      <c r="CF28" s="507">
        <f>CF93+CF126+CF159+CF192+CF225+CF258+CF291+CF324+CF357+CF390</f>
        <v/>
      </c>
      <c r="CG28" s="507">
        <f>CG93+CG126+CG159+CG192+CG225+CG258+CG291+CG324+CG357+CG390</f>
        <v/>
      </c>
      <c r="CH28" s="507">
        <f>CH93+CH126+CH159+CH192+CH225+CH258+CH291+CH324+CH357+CH390</f>
        <v/>
      </c>
      <c r="CI28" s="507">
        <f>CI93+CI126+CI159+CI192+CI225+CI258+CI291+CI324+CI357+CI390</f>
        <v/>
      </c>
      <c r="CK28" s="2567">
        <f>EOMONTH(CK29,-1)</f>
        <v/>
      </c>
      <c r="CL28" s="507">
        <f>SUM(CM28:CT28)</f>
        <v/>
      </c>
      <c r="CM28" s="507">
        <f>CM93+CM126+CM159+CM192+CM225+CM258+CM291+CM324+CM357+CM390</f>
        <v/>
      </c>
      <c r="CN28" s="507">
        <f>CN93+CN126+CN159+CN192+CN225+CN258+CN291+CN324+CN357+CN390</f>
        <v/>
      </c>
      <c r="CO28" s="507">
        <f>CO93+CO126+CO159+CO192+CO225+CO258+CO291+CO324+CO357+CO390</f>
        <v/>
      </c>
      <c r="CP28" s="507">
        <f>CP93+CP126+CP159+CP192+CP225+CP258+CP291+CP324+CP357+CP390</f>
        <v/>
      </c>
      <c r="CQ28" s="507">
        <f>CQ93+CQ126+CQ159+CQ192+CQ225+CQ258+CQ291+CQ324+CQ357+CQ390</f>
        <v/>
      </c>
      <c r="CR28" s="507">
        <f>CR93+CR126+CR159+CR192+CR225+CR258+CR291+CR324+CR357+CR390</f>
        <v/>
      </c>
      <c r="CS28" s="507">
        <f>CS93+CS126+CS159+CS192+CS225+CS258+CS291+CS324+CS357+CS390</f>
        <v/>
      </c>
      <c r="CT28" s="507">
        <f>CT93+CT126+CT159+CT192+CT225+CT258+CT291+CT324+CT357+CT390</f>
        <v/>
      </c>
      <c r="CV28" s="2567">
        <f>EOMONTH(CV29,-1)</f>
        <v/>
      </c>
      <c r="CW28" s="507">
        <f>SUM(CX28:DE28)</f>
        <v/>
      </c>
      <c r="CX28" s="507">
        <f>CX93+CX126+CX159+CX192+CX225+CX258+CX291+CX324+CX357+CX390</f>
        <v/>
      </c>
      <c r="CY28" s="507">
        <f>CY93+CY126+CY159+CY192+CY225+CY258+CY291+CY324+CY357+CY390</f>
        <v/>
      </c>
      <c r="CZ28" s="507">
        <f>CZ93+CZ126+CZ159+CZ192+CZ225+CZ258+CZ291+CZ324+CZ357+CZ390</f>
        <v/>
      </c>
      <c r="DA28" s="507">
        <f>DA93+DA126+DA159+DA192+DA225+DA258+DA291+DA324+DA357+DA390</f>
        <v/>
      </c>
      <c r="DB28" s="507">
        <f>DB93+DB126+DB159+DB192+DB225+DB258+DB291+DB324+DB357+DB390</f>
        <v/>
      </c>
      <c r="DC28" s="507">
        <f>DC93+DC126+DC159+DC192+DC225+DC258+DC291+DC324+DC357+DC390</f>
        <v/>
      </c>
      <c r="DD28" s="507">
        <f>DD93+DD126+DD159+DD192+DD225+DD258+DD291+DD324+DD357+DD390</f>
        <v/>
      </c>
      <c r="DE28" s="507">
        <f>DE93+DE126+DE159+DE192+DE225+DE258+DE291+DE324+DE357+DE390</f>
        <v/>
      </c>
      <c r="DG28" s="2567">
        <f>EOMONTH(DG29,-1)</f>
        <v/>
      </c>
      <c r="DH28" s="507">
        <f>SUM(DI28:DP28)</f>
        <v/>
      </c>
      <c r="DI28" s="507">
        <f>DI93+DI126+DI159+DI192+DI225+DI258+DI291+DI324+DI357+DI390</f>
        <v/>
      </c>
      <c r="DJ28" s="507">
        <f>DJ93+DJ126+DJ159+DJ192+DJ225+DJ258+DJ291+DJ324+DJ357+DJ390</f>
        <v/>
      </c>
      <c r="DK28" s="507">
        <f>DK93+DK126+DK159+DK192+DK225+DK258+DK291+DK324+DK357+DK390</f>
        <v/>
      </c>
      <c r="DL28" s="507">
        <f>DL93+DL126+DL159+DL192+DL225+DL258+DL291+DL324+DL357+DL390</f>
        <v/>
      </c>
      <c r="DM28" s="507">
        <f>DM93+DM126+DM159+DM192+DM225+DM258+DM291+DM324+DM357+DM390</f>
        <v/>
      </c>
      <c r="DN28" s="507">
        <f>DN93+DN126+DN159+DN192+DN225+DN258+DN291+DN324+DN357+DN390</f>
        <v/>
      </c>
      <c r="DO28" s="507">
        <f>DO93+DO126+DO159+DO192+DO225+DO258+DO291+DO324+DO357+DO390</f>
        <v/>
      </c>
      <c r="DP28" s="507">
        <f>DP93+DP126+DP159+DP192+DP225+DP258+DP291+DP324+DP357+DP390</f>
        <v/>
      </c>
      <c r="DR28" s="2567">
        <f>EOMONTH(DR29,-1)</f>
        <v/>
      </c>
      <c r="DS28" s="507">
        <f>SUM(DT28:EA28)</f>
        <v/>
      </c>
      <c r="DT28" s="507">
        <f>DT93+DT126+DT159+DT192+DT225+DT258+DT291+DT324+DT357+DT390</f>
        <v/>
      </c>
      <c r="DU28" s="507">
        <f>DU93+DU126+DU159+DU192+DU225+DU258+DU291+DU324+DU357+DU390</f>
        <v/>
      </c>
      <c r="DV28" s="507">
        <f>DV93+DV126+DV159+DV192+DV225+DV258+DV291+DV324+DV357+DV390</f>
        <v/>
      </c>
      <c r="DW28" s="507">
        <f>DW93+DW126+DW159+DW192+DW225+DW258+DW291+DW324+DW357+DW390</f>
        <v/>
      </c>
      <c r="DX28" s="507">
        <f>DX93+DX126+DX159+DX192+DX225+DX258+DX291+DX324+DX357+DX390</f>
        <v/>
      </c>
      <c r="DY28" s="507">
        <f>DY93+DY126+DY159+DY192+DY225+DY258+DY291+DY324+DY357+DY390</f>
        <v/>
      </c>
      <c r="DZ28" s="507">
        <f>DZ93+DZ126+DZ159+DZ192+DZ225+DZ258+DZ291+DZ324+DZ357+DZ390</f>
        <v/>
      </c>
      <c r="EA28" s="507">
        <f>EA93+EA126+EA159+EA192+EA225+EA258+EA291+EA324+EA357+EA390</f>
        <v/>
      </c>
      <c r="EC28" s="2567">
        <f>EOMONTH(EC29,-1)</f>
        <v/>
      </c>
      <c r="ED28" s="507">
        <f>SUM(EE28:EL28)</f>
        <v/>
      </c>
      <c r="EE28" s="507">
        <f>EE93+EE126+EE159+EE192+EE225+EE258+EE291+EE324+EE357+EE390</f>
        <v/>
      </c>
      <c r="EF28" s="507">
        <f>EF93+EF126+EF159+EF192+EF225+EF258+EF291+EF324+EF357+EF390</f>
        <v/>
      </c>
      <c r="EG28" s="507">
        <f>EG93+EG126+EG159+EG192+EG225+EG258+EG291+EG324+EG357+EG390</f>
        <v/>
      </c>
      <c r="EH28" s="507">
        <f>EH93+EH126+EH159+EH192+EH225+EH258+EH291+EH324+EH357+EH390</f>
        <v/>
      </c>
      <c r="EI28" s="507">
        <f>EI93+EI126+EI159+EI192+EI225+EI258+EI291+EI324+EI357+EI390</f>
        <v/>
      </c>
      <c r="EJ28" s="507">
        <f>EJ93+EJ126+EJ159+EJ192+EJ225+EJ258+EJ291+EJ324+EJ357+EJ390</f>
        <v/>
      </c>
      <c r="EK28" s="507">
        <f>EK93+EK126+EK159+EK192+EK225+EK258+EK291+EK324+EK357+EK390</f>
        <v/>
      </c>
      <c r="EL28" s="507">
        <f>EL93+EL126+EL159+EL192+EL225+EL258+EL291+EL324+EL357+EL390</f>
        <v/>
      </c>
    </row>
    <row r="29">
      <c r="A29" s="2567">
        <f>EOMONTH(A30,-1)</f>
        <v/>
      </c>
      <c r="B29" s="507">
        <f>SUM(C29:J29)</f>
        <v/>
      </c>
      <c r="C29" s="507">
        <f>+N29+Y29+AJ29+AU29+BF29+BQ29+CB29+CM29+CX29+DI29+DT29+EE29</f>
        <v/>
      </c>
      <c r="D29" s="507">
        <f>+O29+Z29+AK29+AV29+BG29+BR29+CC29+CN29+CY29+DJ29+DU29+EF29</f>
        <v/>
      </c>
      <c r="E29" s="507">
        <f>+P29+AA29+AL29+AW29+BH29+BS29+CD29+CO29+CZ29+DK29+DV29+EG29</f>
        <v/>
      </c>
      <c r="F29" s="507">
        <f>+Q29+AB29+AM29+AX29+BI29+BT29+CE29+CP29+DA29+DL29+DW29+EH29</f>
        <v/>
      </c>
      <c r="G29" s="507">
        <f>+R29+AC29+AN29+AY29+BJ29+BU29+CF29+CQ29+DB29+DM29+DX29+EI29</f>
        <v/>
      </c>
      <c r="H29" s="507">
        <f>+S29+AD29+AO29+AZ29+BK29+BV29+CG29+CR29+DC29+DN29+DY29+EJ29</f>
        <v/>
      </c>
      <c r="I29" s="507">
        <f>+T29+AE29+AP29+BA29+BL29+BW29+CH29+CS29+DD29+DO29+DZ29+EK29</f>
        <v/>
      </c>
      <c r="J29" s="507">
        <f>+U29+AF29+AQ29+BB29+BM29+BX29+CI29+CT29+DE29+DP29+EA29+EL29</f>
        <v/>
      </c>
      <c r="L29" s="2567">
        <f>EOMONTH(L30,-1)</f>
        <v/>
      </c>
      <c r="M29" s="507">
        <f>SUM(N29:U29)</f>
        <v/>
      </c>
      <c r="N29" s="507">
        <f>N94+N127+N160+N193+N226+N259+N292+N325+N358+N391</f>
        <v/>
      </c>
      <c r="O29" s="507">
        <f>O94+O127+O160+O193+O226+O259+O292+O325+O358+O391</f>
        <v/>
      </c>
      <c r="P29" s="507">
        <f>P94+P127+P160+P193+P226+P259+P292+P325+P358+P391</f>
        <v/>
      </c>
      <c r="Q29" s="507">
        <f>Q94+Q127+Q160+Q193+Q226+Q259+Q292+Q325+Q358+Q391</f>
        <v/>
      </c>
      <c r="R29" s="507">
        <f>R94+R127+R160+R193+R226+R259+R292+R325+R358+R391</f>
        <v/>
      </c>
      <c r="S29" s="507">
        <f>S94+S127+S160+S193+S226+S259+S292+S325+S358+S391</f>
        <v/>
      </c>
      <c r="T29" s="507">
        <f>T94+T127+T160+T193+T226+T259+T292+T325+T358+T391</f>
        <v/>
      </c>
      <c r="U29" s="507">
        <f>U94+U127+U160+U193+U226+U259+U292+U325+U358+U391</f>
        <v/>
      </c>
      <c r="W29" s="2567">
        <f>EOMONTH(W30,-1)</f>
        <v/>
      </c>
      <c r="X29" s="507">
        <f>SUM(Y29:AF29)</f>
        <v/>
      </c>
      <c r="Y29" s="507">
        <f>Y94+Y127+Y160+Y193+Y226+Y259+Y292+Y325+Y358+Y391</f>
        <v/>
      </c>
      <c r="Z29" s="507">
        <f>Z94+Z127+Z160+Z193+Z226+Z259+Z292+Z325+Z358+Z391</f>
        <v/>
      </c>
      <c r="AA29" s="507">
        <f>AA94+AA127+AA160+AA193+AA226+AA259+AA292+AA325+AA358+AA391</f>
        <v/>
      </c>
      <c r="AB29" s="507">
        <f>AB94+AB127+AB160+AB193+AB226+AB259+AB292+AB325+AB358+AB391</f>
        <v/>
      </c>
      <c r="AC29" s="507">
        <f>AC94+AC127+AC160+AC193+AC226+AC259+AC292+AC325+AC358+AC391</f>
        <v/>
      </c>
      <c r="AD29" s="507">
        <f>AD94+AD127+AD160+AD193+AD226+AD259+AD292+AD325+AD358+AD391</f>
        <v/>
      </c>
      <c r="AE29" s="507">
        <f>AE94+AE127+AE160+AE193+AE226+AE259+AE292+AE325+AE358+AE391</f>
        <v/>
      </c>
      <c r="AF29" s="507">
        <f>AF94+AF127+AF160+AF193+AF226+AF259+AF292+AF325+AF358+AF391</f>
        <v/>
      </c>
      <c r="AH29" s="2567">
        <f>EOMONTH(AH30,-1)</f>
        <v/>
      </c>
      <c r="AI29" s="507">
        <f>SUM(AJ29:AQ29)</f>
        <v/>
      </c>
      <c r="AJ29" s="507">
        <f>AJ94+AJ127+AJ160+AJ193+AJ226+AJ259+AJ292+AJ325+AJ358+AJ391</f>
        <v/>
      </c>
      <c r="AK29" s="507">
        <f>AK94+AK127+AK160+AK193+AK226+AK259+AK292+AK325+AK358+AK391</f>
        <v/>
      </c>
      <c r="AL29" s="507">
        <f>AL94+AL127+AL160+AL193+AL226+AL259+AL292+AL325+AL358+AL391</f>
        <v/>
      </c>
      <c r="AM29" s="507">
        <f>AM94+AM127+AM160+AM193+AM226+AM259+AM292+AM325+AM358+AM391</f>
        <v/>
      </c>
      <c r="AN29" s="507">
        <f>AN94+AN127+AN160+AN193+AN226+AN259+AN292+AN325+AN358+AN391</f>
        <v/>
      </c>
      <c r="AO29" s="507">
        <f>AO94+AO127+AO160+AO193+AO226+AO259+AO292+AO325+AO358+AO391</f>
        <v/>
      </c>
      <c r="AP29" s="507">
        <f>AP94+AP127+AP160+AP193+AP226+AP259+AP292+AP325+AP358+AP391</f>
        <v/>
      </c>
      <c r="AQ29" s="507">
        <f>AQ94+AQ127+AQ160+AQ193+AQ226+AQ259+AQ292+AQ325+AQ358+AQ391</f>
        <v/>
      </c>
      <c r="AS29" s="2567">
        <f>EOMONTH(AS30,-1)</f>
        <v/>
      </c>
      <c r="AT29" s="507">
        <f>SUM(AU29:BB29)</f>
        <v/>
      </c>
      <c r="AU29" s="507">
        <f>AU94+AU127+AU160+AU193+AU226+AU259+AU292+AU325+AU358+AU391</f>
        <v/>
      </c>
      <c r="AV29" s="507">
        <f>AV94+AV127+AV160+AV193+AV226+AV259+AV292+AV325+AV358+AV391</f>
        <v/>
      </c>
      <c r="AW29" s="507">
        <f>AW94+AW127+AW160+AW193+AW226+AW259+AW292+AW325+AW358+AW391</f>
        <v/>
      </c>
      <c r="AX29" s="507">
        <f>AX94+AX127+AX160+AX193+AX226+AX259+AX292+AX325+AX358+AX391</f>
        <v/>
      </c>
      <c r="AY29" s="507">
        <f>AY94+AY127+AY160+AY193+AY226+AY259+AY292+AY325+AY358+AY391</f>
        <v/>
      </c>
      <c r="AZ29" s="507">
        <f>AZ94+AZ127+AZ160+AZ193+AZ226+AZ259+AZ292+AZ325+AZ358+AZ391</f>
        <v/>
      </c>
      <c r="BA29" s="507">
        <f>BA94+BA127+BA160+BA193+BA226+BA259+BA292+BA325+BA358+BA391</f>
        <v/>
      </c>
      <c r="BB29" s="507">
        <f>BB94+BB127+BB160+BB193+BB226+BB259+BB292+BB325+BB358+BB391</f>
        <v/>
      </c>
      <c r="BD29" s="2567">
        <f>EOMONTH(BD30,-1)</f>
        <v/>
      </c>
      <c r="BE29" s="507">
        <f>SUM(BF29:BM29)</f>
        <v/>
      </c>
      <c r="BF29" s="507">
        <f>BF94+BF127+BF160+BF193+BF226+BF259+BF292+BF325+BF358+BF391</f>
        <v/>
      </c>
      <c r="BG29" s="507">
        <f>BG94+BG127+BG160+BG193+BG226+BG259+BG292+BG325+BG358+BG391</f>
        <v/>
      </c>
      <c r="BH29" s="507">
        <f>BH94+BH127+BH160+BH193+BH226+BH259+BH292+BH325+BH358+BH391</f>
        <v/>
      </c>
      <c r="BI29" s="507">
        <f>BI94+BI127+BI160+BI193+BI226+BI259+BI292+BI325+BI358+BI391</f>
        <v/>
      </c>
      <c r="BJ29" s="507">
        <f>BJ94+BJ127+BJ160+BJ193+BJ226+BJ259+BJ292+BJ325+BJ358+BJ391</f>
        <v/>
      </c>
      <c r="BK29" s="507">
        <f>BK94+BK127+BK160+BK193+BK226+BK259+BK292+BK325+BK358+BK391</f>
        <v/>
      </c>
      <c r="BL29" s="507">
        <f>BL94+BL127+BL160+BL193+BL226+BL259+BL292+BL325+BL358+BL391</f>
        <v/>
      </c>
      <c r="BM29" s="507">
        <f>BM94+BM127+BM160+BM193+BM226+BM259+BM292+BM325+BM358+BM391</f>
        <v/>
      </c>
      <c r="BO29" s="2567">
        <f>EOMONTH(BO30,-1)</f>
        <v/>
      </c>
      <c r="BP29" s="507">
        <f>SUM(BQ29:BX29)</f>
        <v/>
      </c>
      <c r="BQ29" s="507">
        <f>BQ94+BQ127+BQ160+BQ193+BQ226+BQ259+BQ292+BQ325+BQ358+BQ391</f>
        <v/>
      </c>
      <c r="BR29" s="507">
        <f>BR94+BR127+BR160+BR193+BR226+BR259+BR292+BR325+BR358+BR391</f>
        <v/>
      </c>
      <c r="BS29" s="507">
        <f>BS94+BS127+BS160+BS193+BS226+BS259+BS292+BS325+BS358+BS391</f>
        <v/>
      </c>
      <c r="BT29" s="507">
        <f>BT94+BT127+BT160+BT193+BT226+BT259+BT292+BT325+BT358+BT391</f>
        <v/>
      </c>
      <c r="BU29" s="507">
        <f>BU94+BU127+BU160+BU193+BU226+BU259+BU292+BU325+BU358+BU391</f>
        <v/>
      </c>
      <c r="BV29" s="507">
        <f>BV94+BV127+BV160+BV193+BV226+BV259+BV292+BV325+BV358+BV391</f>
        <v/>
      </c>
      <c r="BW29" s="507">
        <f>BW94+BW127+BW160+BW193+BW226+BW259+BW292+BW325+BW358+BW391</f>
        <v/>
      </c>
      <c r="BX29" s="507">
        <f>BX94+BX127+BX160+BX193+BX226+BX259+BX292+BX325+BX358+BX391</f>
        <v/>
      </c>
      <c r="BZ29" s="2567">
        <f>EOMONTH(BZ30,-1)</f>
        <v/>
      </c>
      <c r="CA29" s="507">
        <f>SUM(CB29:CI29)</f>
        <v/>
      </c>
      <c r="CB29" s="507">
        <f>CB94+CB127+CB160+CB193+CB226+CB259+CB292+CB325+CB358+CB391</f>
        <v/>
      </c>
      <c r="CC29" s="507">
        <f>CC94+CC127+CC160+CC193+CC226+CC259+CC292+CC325+CC358+CC391</f>
        <v/>
      </c>
      <c r="CD29" s="507">
        <f>CD94+CD127+CD160+CD193+CD226+CD259+CD292+CD325+CD358+CD391</f>
        <v/>
      </c>
      <c r="CE29" s="507">
        <f>CE94+CE127+CE160+CE193+CE226+CE259+CE292+CE325+CE358+CE391</f>
        <v/>
      </c>
      <c r="CF29" s="507">
        <f>CF94+CF127+CF160+CF193+CF226+CF259+CF292+CF325+CF358+CF391</f>
        <v/>
      </c>
      <c r="CG29" s="507">
        <f>CG94+CG127+CG160+CG193+CG226+CG259+CG292+CG325+CG358+CG391</f>
        <v/>
      </c>
      <c r="CH29" s="507">
        <f>CH94+CH127+CH160+CH193+CH226+CH259+CH292+CH325+CH358+CH391</f>
        <v/>
      </c>
      <c r="CI29" s="507">
        <f>CI94+CI127+CI160+CI193+CI226+CI259+CI292+CI325+CI358+CI391</f>
        <v/>
      </c>
      <c r="CK29" s="2567">
        <f>EOMONTH(CK30,-1)</f>
        <v/>
      </c>
      <c r="CL29" s="507">
        <f>SUM(CM29:CT29)</f>
        <v/>
      </c>
      <c r="CM29" s="507">
        <f>CM94+CM127+CM160+CM193+CM226+CM259+CM292+CM325+CM358+CM391</f>
        <v/>
      </c>
      <c r="CN29" s="507">
        <f>CN94+CN127+CN160+CN193+CN226+CN259+CN292+CN325+CN358+CN391</f>
        <v/>
      </c>
      <c r="CO29" s="507">
        <f>CO94+CO127+CO160+CO193+CO226+CO259+CO292+CO325+CO358+CO391</f>
        <v/>
      </c>
      <c r="CP29" s="507">
        <f>CP94+CP127+CP160+CP193+CP226+CP259+CP292+CP325+CP358+CP391</f>
        <v/>
      </c>
      <c r="CQ29" s="507">
        <f>CQ94+CQ127+CQ160+CQ193+CQ226+CQ259+CQ292+CQ325+CQ358+CQ391</f>
        <v/>
      </c>
      <c r="CR29" s="507">
        <f>CR94+CR127+CR160+CR193+CR226+CR259+CR292+CR325+CR358+CR391</f>
        <v/>
      </c>
      <c r="CS29" s="507">
        <f>CS94+CS127+CS160+CS193+CS226+CS259+CS292+CS325+CS358+CS391</f>
        <v/>
      </c>
      <c r="CT29" s="507">
        <f>CT94+CT127+CT160+CT193+CT226+CT259+CT292+CT325+CT358+CT391</f>
        <v/>
      </c>
      <c r="CV29" s="2567">
        <f>EOMONTH(CV30,-1)</f>
        <v/>
      </c>
      <c r="CW29" s="507">
        <f>SUM(CX29:DE29)</f>
        <v/>
      </c>
      <c r="CX29" s="507">
        <f>CX94+CX127+CX160+CX193+CX226+CX259+CX292+CX325+CX358+CX391</f>
        <v/>
      </c>
      <c r="CY29" s="507">
        <f>CY94+CY127+CY160+CY193+CY226+CY259+CY292+CY325+CY358+CY391</f>
        <v/>
      </c>
      <c r="CZ29" s="507">
        <f>CZ94+CZ127+CZ160+CZ193+CZ226+CZ259+CZ292+CZ325+CZ358+CZ391</f>
        <v/>
      </c>
      <c r="DA29" s="507">
        <f>DA94+DA127+DA160+DA193+DA226+DA259+DA292+DA325+DA358+DA391</f>
        <v/>
      </c>
      <c r="DB29" s="507">
        <f>DB94+DB127+DB160+DB193+DB226+DB259+DB292+DB325+DB358+DB391</f>
        <v/>
      </c>
      <c r="DC29" s="507">
        <f>DC94+DC127+DC160+DC193+DC226+DC259+DC292+DC325+DC358+DC391</f>
        <v/>
      </c>
      <c r="DD29" s="507">
        <f>DD94+DD127+DD160+DD193+DD226+DD259+DD292+DD325+DD358+DD391</f>
        <v/>
      </c>
      <c r="DE29" s="507">
        <f>DE94+DE127+DE160+DE193+DE226+DE259+DE292+DE325+DE358+DE391</f>
        <v/>
      </c>
      <c r="DG29" s="2567">
        <f>EOMONTH(DG30,-1)</f>
        <v/>
      </c>
      <c r="DH29" s="507">
        <f>SUM(DI29:DP29)</f>
        <v/>
      </c>
      <c r="DI29" s="507">
        <f>DI94+DI127+DI160+DI193+DI226+DI259+DI292+DI325+DI358+DI391</f>
        <v/>
      </c>
      <c r="DJ29" s="507">
        <f>DJ94+DJ127+DJ160+DJ193+DJ226+DJ259+DJ292+DJ325+DJ358+DJ391</f>
        <v/>
      </c>
      <c r="DK29" s="507">
        <f>DK94+DK127+DK160+DK193+DK226+DK259+DK292+DK325+DK358+DK391</f>
        <v/>
      </c>
      <c r="DL29" s="507">
        <f>DL94+DL127+DL160+DL193+DL226+DL259+DL292+DL325+DL358+DL391</f>
        <v/>
      </c>
      <c r="DM29" s="507">
        <f>DM94+DM127+DM160+DM193+DM226+DM259+DM292+DM325+DM358+DM391</f>
        <v/>
      </c>
      <c r="DN29" s="507">
        <f>DN94+DN127+DN160+DN193+DN226+DN259+DN292+DN325+DN358+DN391</f>
        <v/>
      </c>
      <c r="DO29" s="507">
        <f>DO94+DO127+DO160+DO193+DO226+DO259+DO292+DO325+DO358+DO391</f>
        <v/>
      </c>
      <c r="DP29" s="507">
        <f>DP94+DP127+DP160+DP193+DP226+DP259+DP292+DP325+DP358+DP391</f>
        <v/>
      </c>
      <c r="DR29" s="2567">
        <f>EOMONTH(DR30,-1)</f>
        <v/>
      </c>
      <c r="DS29" s="507">
        <f>SUM(DT29:EA29)</f>
        <v/>
      </c>
      <c r="DT29" s="507">
        <f>DT94+DT127+DT160+DT193+DT226+DT259+DT292+DT325+DT358+DT391</f>
        <v/>
      </c>
      <c r="DU29" s="507">
        <f>DU94+DU127+DU160+DU193+DU226+DU259+DU292+DU325+DU358+DU391</f>
        <v/>
      </c>
      <c r="DV29" s="507">
        <f>DV94+DV127+DV160+DV193+DV226+DV259+DV292+DV325+DV358+DV391</f>
        <v/>
      </c>
      <c r="DW29" s="507">
        <f>DW94+DW127+DW160+DW193+DW226+DW259+DW292+DW325+DW358+DW391</f>
        <v/>
      </c>
      <c r="DX29" s="507">
        <f>DX94+DX127+DX160+DX193+DX226+DX259+DX292+DX325+DX358+DX391</f>
        <v/>
      </c>
      <c r="DY29" s="507">
        <f>DY94+DY127+DY160+DY193+DY226+DY259+DY292+DY325+DY358+DY391</f>
        <v/>
      </c>
      <c r="DZ29" s="507">
        <f>DZ94+DZ127+DZ160+DZ193+DZ226+DZ259+DZ292+DZ325+DZ358+DZ391</f>
        <v/>
      </c>
      <c r="EA29" s="507">
        <f>EA94+EA127+EA160+EA193+EA226+EA259+EA292+EA325+EA358+EA391</f>
        <v/>
      </c>
      <c r="EC29" s="2567">
        <f>EOMONTH(EC30,-1)</f>
        <v/>
      </c>
      <c r="ED29" s="507">
        <f>SUM(EE29:EL29)</f>
        <v/>
      </c>
      <c r="EE29" s="507">
        <f>EE94+EE127+EE160+EE193+EE226+EE259+EE292+EE325+EE358+EE391</f>
        <v/>
      </c>
      <c r="EF29" s="507">
        <f>EF94+EF127+EF160+EF193+EF226+EF259+EF292+EF325+EF358+EF391</f>
        <v/>
      </c>
      <c r="EG29" s="507">
        <f>EG94+EG127+EG160+EG193+EG226+EG259+EG292+EG325+EG358+EG391</f>
        <v/>
      </c>
      <c r="EH29" s="507">
        <f>EH94+EH127+EH160+EH193+EH226+EH259+EH292+EH325+EH358+EH391</f>
        <v/>
      </c>
      <c r="EI29" s="507">
        <f>EI94+EI127+EI160+EI193+EI226+EI259+EI292+EI325+EI358+EI391</f>
        <v/>
      </c>
      <c r="EJ29" s="507">
        <f>EJ94+EJ127+EJ160+EJ193+EJ226+EJ259+EJ292+EJ325+EJ358+EJ391</f>
        <v/>
      </c>
      <c r="EK29" s="507">
        <f>EK94+EK127+EK160+EK193+EK226+EK259+EK292+EK325+EK358+EK391</f>
        <v/>
      </c>
      <c r="EL29" s="507">
        <f>EL94+EL127+EL160+EL193+EL226+EL259+EL292+EL325+EL358+EL391</f>
        <v/>
      </c>
    </row>
    <row r="30">
      <c r="A30" s="2567">
        <f>EOMONTH(A31,-1)</f>
        <v/>
      </c>
      <c r="B30" s="507">
        <f>SUM(C30:J30)</f>
        <v/>
      </c>
      <c r="C30" s="507">
        <f>+N30+Y30+AJ30+AU30+BF30+BQ30+CB30+CM30+CX30+DI30+DT30+EE30</f>
        <v/>
      </c>
      <c r="D30" s="507">
        <f>+O30+Z30+AK30+AV30+BG30+BR30+CC30+CN30+CY30+DJ30+DU30+EF30</f>
        <v/>
      </c>
      <c r="E30" s="507">
        <f>+P30+AA30+AL30+AW30+BH30+BS30+CD30+CO30+CZ30+DK30+DV30+EG30</f>
        <v/>
      </c>
      <c r="F30" s="507">
        <f>+Q30+AB30+AM30+AX30+BI30+BT30+CE30+CP30+DA30+DL30+DW30+EH30</f>
        <v/>
      </c>
      <c r="G30" s="507">
        <f>+R30+AC30+AN30+AY30+BJ30+BU30+CF30+CQ30+DB30+DM30+DX30+EI30</f>
        <v/>
      </c>
      <c r="H30" s="507">
        <f>+S30+AD30+AO30+AZ30+BK30+BV30+CG30+CR30+DC30+DN30+DY30+EJ30</f>
        <v/>
      </c>
      <c r="I30" s="507">
        <f>+T30+AE30+AP30+BA30+BL30+BW30+CH30+CS30+DD30+DO30+DZ30+EK30</f>
        <v/>
      </c>
      <c r="J30" s="507">
        <f>+U30+AF30+AQ30+BB30+BM30+BX30+CI30+CT30+DE30+DP30+EA30+EL30</f>
        <v/>
      </c>
      <c r="L30" s="2567">
        <f>EOMONTH(L31,-1)</f>
        <v/>
      </c>
      <c r="M30" s="507">
        <f>SUM(N30:U30)</f>
        <v/>
      </c>
      <c r="N30" s="507">
        <f>N95+N128+N161+N194+N227+N260+N293+N326+N359+N392</f>
        <v/>
      </c>
      <c r="O30" s="507">
        <f>O95+O128+O161+O194+O227+O260+O293+O326+O359+O392</f>
        <v/>
      </c>
      <c r="P30" s="507">
        <f>P95+P128+P161+P194+P227+P260+P293+P326+P359+P392</f>
        <v/>
      </c>
      <c r="Q30" s="507">
        <f>Q95+Q128+Q161+Q194+Q227+Q260+Q293+Q326+Q359+Q392</f>
        <v/>
      </c>
      <c r="R30" s="507">
        <f>R95+R128+R161+R194+R227+R260+R293+R326+R359+R392</f>
        <v/>
      </c>
      <c r="S30" s="507">
        <f>S95+S128+S161+S194+S227+S260+S293+S326+S359+S392</f>
        <v/>
      </c>
      <c r="T30" s="507">
        <f>T95+T128+T161+T194+T227+T260+T293+T326+T359+T392</f>
        <v/>
      </c>
      <c r="U30" s="507">
        <f>U95+U128+U161+U194+U227+U260+U293+U326+U359+U392</f>
        <v/>
      </c>
      <c r="W30" s="2567">
        <f>EOMONTH(W31,-1)</f>
        <v/>
      </c>
      <c r="X30" s="507">
        <f>SUM(Y30:AF30)</f>
        <v/>
      </c>
      <c r="Y30" s="507">
        <f>Y95+Y128+Y161+Y194+Y227+Y260+Y293+Y326+Y359+Y392</f>
        <v/>
      </c>
      <c r="Z30" s="507">
        <f>Z95+Z128+Z161+Z194+Z227+Z260+Z293+Z326+Z359+Z392</f>
        <v/>
      </c>
      <c r="AA30" s="507">
        <f>AA95+AA128+AA161+AA194+AA227+AA260+AA293+AA326+AA359+AA392</f>
        <v/>
      </c>
      <c r="AB30" s="507">
        <f>AB95+AB128+AB161+AB194+AB227+AB260+AB293+AB326+AB359+AB392</f>
        <v/>
      </c>
      <c r="AC30" s="507">
        <f>AC95+AC128+AC161+AC194+AC227+AC260+AC293+AC326+AC359+AC392</f>
        <v/>
      </c>
      <c r="AD30" s="507">
        <f>AD95+AD128+AD161+AD194+AD227+AD260+AD293+AD326+AD359+AD392</f>
        <v/>
      </c>
      <c r="AE30" s="507">
        <f>AE95+AE128+AE161+AE194+AE227+AE260+AE293+AE326+AE359+AE392</f>
        <v/>
      </c>
      <c r="AF30" s="507">
        <f>AF95+AF128+AF161+AF194+AF227+AF260+AF293+AF326+AF359+AF392</f>
        <v/>
      </c>
      <c r="AH30" s="2567">
        <f>EOMONTH(AH31,-1)</f>
        <v/>
      </c>
      <c r="AI30" s="507">
        <f>SUM(AJ30:AQ30)</f>
        <v/>
      </c>
      <c r="AJ30" s="507">
        <f>AJ95+AJ128+AJ161+AJ194+AJ227+AJ260+AJ293+AJ326+AJ359+AJ392</f>
        <v/>
      </c>
      <c r="AK30" s="507">
        <f>AK95+AK128+AK161+AK194+AK227+AK260+AK293+AK326+AK359+AK392</f>
        <v/>
      </c>
      <c r="AL30" s="507">
        <f>AL95+AL128+AL161+AL194+AL227+AL260+AL293+AL326+AL359+AL392</f>
        <v/>
      </c>
      <c r="AM30" s="507">
        <f>AM95+AM128+AM161+AM194+AM227+AM260+AM293+AM326+AM359+AM392</f>
        <v/>
      </c>
      <c r="AN30" s="507">
        <f>AN95+AN128+AN161+AN194+AN227+AN260+AN293+AN326+AN359+AN392</f>
        <v/>
      </c>
      <c r="AO30" s="507">
        <f>AO95+AO128+AO161+AO194+AO227+AO260+AO293+AO326+AO359+AO392</f>
        <v/>
      </c>
      <c r="AP30" s="507">
        <f>AP95+AP128+AP161+AP194+AP227+AP260+AP293+AP326+AP359+AP392</f>
        <v/>
      </c>
      <c r="AQ30" s="507">
        <f>AQ95+AQ128+AQ161+AQ194+AQ227+AQ260+AQ293+AQ326+AQ359+AQ392</f>
        <v/>
      </c>
      <c r="AS30" s="2567">
        <f>EOMONTH(AS31,-1)</f>
        <v/>
      </c>
      <c r="AT30" s="507">
        <f>SUM(AU30:BB30)</f>
        <v/>
      </c>
      <c r="AU30" s="507">
        <f>AU95+AU128+AU161+AU194+AU227+AU260+AU293+AU326+AU359+AU392</f>
        <v/>
      </c>
      <c r="AV30" s="507">
        <f>AV95+AV128+AV161+AV194+AV227+AV260+AV293+AV326+AV359+AV392</f>
        <v/>
      </c>
      <c r="AW30" s="507">
        <f>AW95+AW128+AW161+AW194+AW227+AW260+AW293+AW326+AW359+AW392</f>
        <v/>
      </c>
      <c r="AX30" s="507">
        <f>AX95+AX128+AX161+AX194+AX227+AX260+AX293+AX326+AX359+AX392</f>
        <v/>
      </c>
      <c r="AY30" s="507">
        <f>AY95+AY128+AY161+AY194+AY227+AY260+AY293+AY326+AY359+AY392</f>
        <v/>
      </c>
      <c r="AZ30" s="507">
        <f>AZ95+AZ128+AZ161+AZ194+AZ227+AZ260+AZ293+AZ326+AZ359+AZ392</f>
        <v/>
      </c>
      <c r="BA30" s="507">
        <f>BA95+BA128+BA161+BA194+BA227+BA260+BA293+BA326+BA359+BA392</f>
        <v/>
      </c>
      <c r="BB30" s="507">
        <f>BB95+BB128+BB161+BB194+BB227+BB260+BB293+BB326+BB359+BB392</f>
        <v/>
      </c>
      <c r="BD30" s="2567">
        <f>EOMONTH(BD31,-1)</f>
        <v/>
      </c>
      <c r="BE30" s="507">
        <f>SUM(BF30:BM30)</f>
        <v/>
      </c>
      <c r="BF30" s="507">
        <f>BF95+BF128+BF161+BF194+BF227+BF260+BF293+BF326+BF359+BF392</f>
        <v/>
      </c>
      <c r="BG30" s="507">
        <f>BG95+BG128+BG161+BG194+BG227+BG260+BG293+BG326+BG359+BG392</f>
        <v/>
      </c>
      <c r="BH30" s="507">
        <f>BH95+BH128+BH161+BH194+BH227+BH260+BH293+BH326+BH359+BH392</f>
        <v/>
      </c>
      <c r="BI30" s="507">
        <f>BI95+BI128+BI161+BI194+BI227+BI260+BI293+BI326+BI359+BI392</f>
        <v/>
      </c>
      <c r="BJ30" s="507">
        <f>BJ95+BJ128+BJ161+BJ194+BJ227+BJ260+BJ293+BJ326+BJ359+BJ392</f>
        <v/>
      </c>
      <c r="BK30" s="507">
        <f>BK95+BK128+BK161+BK194+BK227+BK260+BK293+BK326+BK359+BK392</f>
        <v/>
      </c>
      <c r="BL30" s="507">
        <f>BL95+BL128+BL161+BL194+BL227+BL260+BL293+BL326+BL359+BL392</f>
        <v/>
      </c>
      <c r="BM30" s="507">
        <f>BM95+BM128+BM161+BM194+BM227+BM260+BM293+BM326+BM359+BM392</f>
        <v/>
      </c>
      <c r="BO30" s="2567">
        <f>EOMONTH(BO31,-1)</f>
        <v/>
      </c>
      <c r="BP30" s="507">
        <f>SUM(BQ30:BX30)</f>
        <v/>
      </c>
      <c r="BQ30" s="507">
        <f>BQ95+BQ128+BQ161+BQ194+BQ227+BQ260+BQ293+BQ326+BQ359+BQ392</f>
        <v/>
      </c>
      <c r="BR30" s="507">
        <f>BR95+BR128+BR161+BR194+BR227+BR260+BR293+BR326+BR359+BR392</f>
        <v/>
      </c>
      <c r="BS30" s="507">
        <f>BS95+BS128+BS161+BS194+BS227+BS260+BS293+BS326+BS359+BS392</f>
        <v/>
      </c>
      <c r="BT30" s="507">
        <f>BT95+BT128+BT161+BT194+BT227+BT260+BT293+BT326+BT359+BT392</f>
        <v/>
      </c>
      <c r="BU30" s="507">
        <f>BU95+BU128+BU161+BU194+BU227+BU260+BU293+BU326+BU359+BU392</f>
        <v/>
      </c>
      <c r="BV30" s="507">
        <f>BV95+BV128+BV161+BV194+BV227+BV260+BV293+BV326+BV359+BV392</f>
        <v/>
      </c>
      <c r="BW30" s="507">
        <f>BW95+BW128+BW161+BW194+BW227+BW260+BW293+BW326+BW359+BW392</f>
        <v/>
      </c>
      <c r="BX30" s="507">
        <f>BX95+BX128+BX161+BX194+BX227+BX260+BX293+BX326+BX359+BX392</f>
        <v/>
      </c>
      <c r="BZ30" s="2567">
        <f>EOMONTH(BZ31,-1)</f>
        <v/>
      </c>
      <c r="CA30" s="507">
        <f>SUM(CB30:CI30)</f>
        <v/>
      </c>
      <c r="CB30" s="507">
        <f>CB95+CB128+CB161+CB194+CB227+CB260+CB293+CB326+CB359+CB392</f>
        <v/>
      </c>
      <c r="CC30" s="507">
        <f>CC95+CC128+CC161+CC194+CC227+CC260+CC293+CC326+CC359+CC392</f>
        <v/>
      </c>
      <c r="CD30" s="507">
        <f>CD95+CD128+CD161+CD194+CD227+CD260+CD293+CD326+CD359+CD392</f>
        <v/>
      </c>
      <c r="CE30" s="507">
        <f>CE95+CE128+CE161+CE194+CE227+CE260+CE293+CE326+CE359+CE392</f>
        <v/>
      </c>
      <c r="CF30" s="507">
        <f>CF95+CF128+CF161+CF194+CF227+CF260+CF293+CF326+CF359+CF392</f>
        <v/>
      </c>
      <c r="CG30" s="507">
        <f>CG95+CG128+CG161+CG194+CG227+CG260+CG293+CG326+CG359+CG392</f>
        <v/>
      </c>
      <c r="CH30" s="507">
        <f>CH95+CH128+CH161+CH194+CH227+CH260+CH293+CH326+CH359+CH392</f>
        <v/>
      </c>
      <c r="CI30" s="507">
        <f>CI95+CI128+CI161+CI194+CI227+CI260+CI293+CI326+CI359+CI392</f>
        <v/>
      </c>
      <c r="CK30" s="2567">
        <f>EOMONTH(CK31,-1)</f>
        <v/>
      </c>
      <c r="CL30" s="507">
        <f>SUM(CM30:CT30)</f>
        <v/>
      </c>
      <c r="CM30" s="507">
        <f>CM95+CM128+CM161+CM194+CM227+CM260+CM293+CM326+CM359+CM392</f>
        <v/>
      </c>
      <c r="CN30" s="507">
        <f>CN95+CN128+CN161+CN194+CN227+CN260+CN293+CN326+CN359+CN392</f>
        <v/>
      </c>
      <c r="CO30" s="507">
        <f>CO95+CO128+CO161+CO194+CO227+CO260+CO293+CO326+CO359+CO392</f>
        <v/>
      </c>
      <c r="CP30" s="507">
        <f>CP95+CP128+CP161+CP194+CP227+CP260+CP293+CP326+CP359+CP392</f>
        <v/>
      </c>
      <c r="CQ30" s="507">
        <f>CQ95+CQ128+CQ161+CQ194+CQ227+CQ260+CQ293+CQ326+CQ359+CQ392</f>
        <v/>
      </c>
      <c r="CR30" s="507">
        <f>CR95+CR128+CR161+CR194+CR227+CR260+CR293+CR326+CR359+CR392</f>
        <v/>
      </c>
      <c r="CS30" s="507">
        <f>CS95+CS128+CS161+CS194+CS227+CS260+CS293+CS326+CS359+CS392</f>
        <v/>
      </c>
      <c r="CT30" s="507">
        <f>CT95+CT128+CT161+CT194+CT227+CT260+CT293+CT326+CT359+CT392</f>
        <v/>
      </c>
      <c r="CV30" s="2567">
        <f>EOMONTH(CV31,-1)</f>
        <v/>
      </c>
      <c r="CW30" s="507">
        <f>SUM(CX30:DE30)</f>
        <v/>
      </c>
      <c r="CX30" s="507">
        <f>CX95+CX128+CX161+CX194+CX227+CX260+CX293+CX326+CX359+CX392</f>
        <v/>
      </c>
      <c r="CY30" s="507">
        <f>CY95+CY128+CY161+CY194+CY227+CY260+CY293+CY326+CY359+CY392</f>
        <v/>
      </c>
      <c r="CZ30" s="507">
        <f>CZ95+CZ128+CZ161+CZ194+CZ227+CZ260+CZ293+CZ326+CZ359+CZ392</f>
        <v/>
      </c>
      <c r="DA30" s="507">
        <f>DA95+DA128+DA161+DA194+DA227+DA260+DA293+DA326+DA359+DA392</f>
        <v/>
      </c>
      <c r="DB30" s="507">
        <f>DB95+DB128+DB161+DB194+DB227+DB260+DB293+DB326+DB359+DB392</f>
        <v/>
      </c>
      <c r="DC30" s="507">
        <f>DC95+DC128+DC161+DC194+DC227+DC260+DC293+DC326+DC359+DC392</f>
        <v/>
      </c>
      <c r="DD30" s="507">
        <f>DD95+DD128+DD161+DD194+DD227+DD260+DD293+DD326+DD359+DD392</f>
        <v/>
      </c>
      <c r="DE30" s="507">
        <f>DE95+DE128+DE161+DE194+DE227+DE260+DE293+DE326+DE359+DE392</f>
        <v/>
      </c>
      <c r="DG30" s="2567">
        <f>EOMONTH(DG31,-1)</f>
        <v/>
      </c>
      <c r="DH30" s="507">
        <f>SUM(DI30:DP30)</f>
        <v/>
      </c>
      <c r="DI30" s="507">
        <f>DI95+DI128+DI161+DI194+DI227+DI260+DI293+DI326+DI359+DI392</f>
        <v/>
      </c>
      <c r="DJ30" s="507">
        <f>DJ95+DJ128+DJ161+DJ194+DJ227+DJ260+DJ293+DJ326+DJ359+DJ392</f>
        <v/>
      </c>
      <c r="DK30" s="507">
        <f>DK95+DK128+DK161+DK194+DK227+DK260+DK293+DK326+DK359+DK392</f>
        <v/>
      </c>
      <c r="DL30" s="507">
        <f>DL95+DL128+DL161+DL194+DL227+DL260+DL293+DL326+DL359+DL392</f>
        <v/>
      </c>
      <c r="DM30" s="507">
        <f>DM95+DM128+DM161+DM194+DM227+DM260+DM293+DM326+DM359+DM392</f>
        <v/>
      </c>
      <c r="DN30" s="507">
        <f>DN95+DN128+DN161+DN194+DN227+DN260+DN293+DN326+DN359+DN392</f>
        <v/>
      </c>
      <c r="DO30" s="507">
        <f>DO95+DO128+DO161+DO194+DO227+DO260+DO293+DO326+DO359+DO392</f>
        <v/>
      </c>
      <c r="DP30" s="507">
        <f>DP95+DP128+DP161+DP194+DP227+DP260+DP293+DP326+DP359+DP392</f>
        <v/>
      </c>
      <c r="DR30" s="2567">
        <f>EOMONTH(DR31,-1)</f>
        <v/>
      </c>
      <c r="DS30" s="507">
        <f>SUM(DT30:EA30)</f>
        <v/>
      </c>
      <c r="DT30" s="507">
        <f>DT95+DT128+DT161+DT194+DT227+DT260+DT293+DT326+DT359+DT392</f>
        <v/>
      </c>
      <c r="DU30" s="507">
        <f>DU95+DU128+DU161+DU194+DU227+DU260+DU293+DU326+DU359+DU392</f>
        <v/>
      </c>
      <c r="DV30" s="507">
        <f>DV95+DV128+DV161+DV194+DV227+DV260+DV293+DV326+DV359+DV392</f>
        <v/>
      </c>
      <c r="DW30" s="507">
        <f>DW95+DW128+DW161+DW194+DW227+DW260+DW293+DW326+DW359+DW392</f>
        <v/>
      </c>
      <c r="DX30" s="507">
        <f>DX95+DX128+DX161+DX194+DX227+DX260+DX293+DX326+DX359+DX392</f>
        <v/>
      </c>
      <c r="DY30" s="507">
        <f>DY95+DY128+DY161+DY194+DY227+DY260+DY293+DY326+DY359+DY392</f>
        <v/>
      </c>
      <c r="DZ30" s="507">
        <f>DZ95+DZ128+DZ161+DZ194+DZ227+DZ260+DZ293+DZ326+DZ359+DZ392</f>
        <v/>
      </c>
      <c r="EA30" s="507">
        <f>EA95+EA128+EA161+EA194+EA227+EA260+EA293+EA326+EA359+EA392</f>
        <v/>
      </c>
      <c r="EC30" s="2567">
        <f>EOMONTH(EC31,-1)</f>
        <v/>
      </c>
      <c r="ED30" s="507">
        <f>SUM(EE30:EL30)</f>
        <v/>
      </c>
      <c r="EE30" s="507">
        <f>EE95+EE128+EE161+EE194+EE227+EE260+EE293+EE326+EE359+EE392</f>
        <v/>
      </c>
      <c r="EF30" s="507">
        <f>EF95+EF128+EF161+EF194+EF227+EF260+EF293+EF326+EF359+EF392</f>
        <v/>
      </c>
      <c r="EG30" s="507">
        <f>EG95+EG128+EG161+EG194+EG227+EG260+EG293+EG326+EG359+EG392</f>
        <v/>
      </c>
      <c r="EH30" s="507">
        <f>EH95+EH128+EH161+EH194+EH227+EH260+EH293+EH326+EH359+EH392</f>
        <v/>
      </c>
      <c r="EI30" s="507">
        <f>EI95+EI128+EI161+EI194+EI227+EI260+EI293+EI326+EI359+EI392</f>
        <v/>
      </c>
      <c r="EJ30" s="507">
        <f>EJ95+EJ128+EJ161+EJ194+EJ227+EJ260+EJ293+EJ326+EJ359+EJ392</f>
        <v/>
      </c>
      <c r="EK30" s="507">
        <f>EK95+EK128+EK161+EK194+EK227+EK260+EK293+EK326+EK359+EK392</f>
        <v/>
      </c>
      <c r="EL30" s="507">
        <f>EL95+EL128+EL161+EL194+EL227+EL260+EL293+EL326+EL359+EL392</f>
        <v/>
      </c>
    </row>
    <row r="31">
      <c r="A31" s="2567">
        <f>EOMONTH(A32,-1)</f>
        <v/>
      </c>
      <c r="B31" s="507">
        <f>SUM(C31:J31)</f>
        <v/>
      </c>
      <c r="C31" s="507">
        <f>+N31+Y31+AJ31+AU31+BF31+BQ31+CB31+CM31+CX31+DI31+DT31+EE31</f>
        <v/>
      </c>
      <c r="D31" s="507">
        <f>+O31+Z31+AK31+AV31+BG31+BR31+CC31+CN31+CY31+DJ31+DU31+EF31</f>
        <v/>
      </c>
      <c r="E31" s="507">
        <f>+P31+AA31+AL31+AW31+BH31+BS31+CD31+CO31+CZ31+DK31+DV31+EG31</f>
        <v/>
      </c>
      <c r="F31" s="507">
        <f>+Q31+AB31+AM31+AX31+BI31+BT31+CE31+CP31+DA31+DL31+DW31+EH31</f>
        <v/>
      </c>
      <c r="G31" s="507">
        <f>+R31+AC31+AN31+AY31+BJ31+BU31+CF31+CQ31+DB31+DM31+DX31+EI31</f>
        <v/>
      </c>
      <c r="H31" s="507">
        <f>+S31+AD31+AO31+AZ31+BK31+BV31+CG31+CR31+DC31+DN31+DY31+EJ31</f>
        <v/>
      </c>
      <c r="I31" s="507">
        <f>+T31+AE31+AP31+BA31+BL31+BW31+CH31+CS31+DD31+DO31+DZ31+EK31</f>
        <v/>
      </c>
      <c r="J31" s="507">
        <f>+U31+AF31+AQ31+BB31+BM31+BX31+CI31+CT31+DE31+DP31+EA31+EL31</f>
        <v/>
      </c>
      <c r="L31" s="2567">
        <f>EOMONTH(L32,-1)</f>
        <v/>
      </c>
      <c r="M31" s="507">
        <f>SUM(N31:U31)</f>
        <v/>
      </c>
      <c r="N31" s="507">
        <f>N96+N129+N162+N195+N228+N261+N294+N327+N360+N393</f>
        <v/>
      </c>
      <c r="O31" s="507">
        <f>O96+O129+O162+O195+O228+O261+O294+O327+O360+O393</f>
        <v/>
      </c>
      <c r="P31" s="507">
        <f>P96+P129+P162+P195+P228+P261+P294+P327+P360+P393</f>
        <v/>
      </c>
      <c r="Q31" s="507">
        <f>Q96+Q129+Q162+Q195+Q228+Q261+Q294+Q327+Q360+Q393</f>
        <v/>
      </c>
      <c r="R31" s="507">
        <f>R96+R129+R162+R195+R228+R261+R294+R327+R360+R393</f>
        <v/>
      </c>
      <c r="S31" s="507">
        <f>S96+S129+S162+S195+S228+S261+S294+S327+S360+S393</f>
        <v/>
      </c>
      <c r="T31" s="507">
        <f>T96+T129+T162+T195+T228+T261+T294+T327+T360+T393</f>
        <v/>
      </c>
      <c r="U31" s="507">
        <f>U96+U129+U162+U195+U228+U261+U294+U327+U360+U393</f>
        <v/>
      </c>
      <c r="W31" s="2567">
        <f>EOMONTH(W32,-1)</f>
        <v/>
      </c>
      <c r="X31" s="507">
        <f>SUM(Y31:AF31)</f>
        <v/>
      </c>
      <c r="Y31" s="507">
        <f>Y96+Y129+Y162+Y195+Y228+Y261+Y294+Y327+Y360+Y393</f>
        <v/>
      </c>
      <c r="Z31" s="507">
        <f>Z96+Z129+Z162+Z195+Z228+Z261+Z294+Z327+Z360+Z393</f>
        <v/>
      </c>
      <c r="AA31" s="507">
        <f>AA96+AA129+AA162+AA195+AA228+AA261+AA294+AA327+AA360+AA393</f>
        <v/>
      </c>
      <c r="AB31" s="507">
        <f>AB96+AB129+AB162+AB195+AB228+AB261+AB294+AB327+AB360+AB393</f>
        <v/>
      </c>
      <c r="AC31" s="507">
        <f>AC96+AC129+AC162+AC195+AC228+AC261+AC294+AC327+AC360+AC393</f>
        <v/>
      </c>
      <c r="AD31" s="507">
        <f>AD96+AD129+AD162+AD195+AD228+AD261+AD294+AD327+AD360+AD393</f>
        <v/>
      </c>
      <c r="AE31" s="507">
        <f>AE96+AE129+AE162+AE195+AE228+AE261+AE294+AE327+AE360+AE393</f>
        <v/>
      </c>
      <c r="AF31" s="507">
        <f>AF96+AF129+AF162+AF195+AF228+AF261+AF294+AF327+AF360+AF393</f>
        <v/>
      </c>
      <c r="AH31" s="2567">
        <f>EOMONTH(AH32,-1)</f>
        <v/>
      </c>
      <c r="AI31" s="507">
        <f>SUM(AJ31:AQ31)</f>
        <v/>
      </c>
      <c r="AJ31" s="507">
        <f>AJ96+AJ129+AJ162+AJ195+AJ228+AJ261+AJ294+AJ327+AJ360+AJ393</f>
        <v/>
      </c>
      <c r="AK31" s="507">
        <f>AK96+AK129+AK162+AK195+AK228+AK261+AK294+AK327+AK360+AK393</f>
        <v/>
      </c>
      <c r="AL31" s="507">
        <f>AL96+AL129+AL162+AL195+AL228+AL261+AL294+AL327+AL360+AL393</f>
        <v/>
      </c>
      <c r="AM31" s="507">
        <f>AM96+AM129+AM162+AM195+AM228+AM261+AM294+AM327+AM360+AM393</f>
        <v/>
      </c>
      <c r="AN31" s="507">
        <f>AN96+AN129+AN162+AN195+AN228+AN261+AN294+AN327+AN360+AN393</f>
        <v/>
      </c>
      <c r="AO31" s="507">
        <f>AO96+AO129+AO162+AO195+AO228+AO261+AO294+AO327+AO360+AO393</f>
        <v/>
      </c>
      <c r="AP31" s="507">
        <f>AP96+AP129+AP162+AP195+AP228+AP261+AP294+AP327+AP360+AP393</f>
        <v/>
      </c>
      <c r="AQ31" s="507">
        <f>AQ96+AQ129+AQ162+AQ195+AQ228+AQ261+AQ294+AQ327+AQ360+AQ393</f>
        <v/>
      </c>
      <c r="AS31" s="2567">
        <f>EOMONTH(AS32,-1)</f>
        <v/>
      </c>
      <c r="AT31" s="507">
        <f>SUM(AU31:BB31)</f>
        <v/>
      </c>
      <c r="AU31" s="507">
        <f>AU96+AU129+AU162+AU195+AU228+AU261+AU294+AU327+AU360+AU393</f>
        <v/>
      </c>
      <c r="AV31" s="507">
        <f>AV96+AV129+AV162+AV195+AV228+AV261+AV294+AV327+AV360+AV393</f>
        <v/>
      </c>
      <c r="AW31" s="507">
        <f>AW96+AW129+AW162+AW195+AW228+AW261+AW294+AW327+AW360+AW393</f>
        <v/>
      </c>
      <c r="AX31" s="507">
        <f>AX96+AX129+AX162+AX195+AX228+AX261+AX294+AX327+AX360+AX393</f>
        <v/>
      </c>
      <c r="AY31" s="507">
        <f>AY96+AY129+AY162+AY195+AY228+AY261+AY294+AY327+AY360+AY393</f>
        <v/>
      </c>
      <c r="AZ31" s="507">
        <f>AZ96+AZ129+AZ162+AZ195+AZ228+AZ261+AZ294+AZ327+AZ360+AZ393</f>
        <v/>
      </c>
      <c r="BA31" s="507">
        <f>BA96+BA129+BA162+BA195+BA228+BA261+BA294+BA327+BA360+BA393</f>
        <v/>
      </c>
      <c r="BB31" s="507">
        <f>BB96+BB129+BB162+BB195+BB228+BB261+BB294+BB327+BB360+BB393</f>
        <v/>
      </c>
      <c r="BD31" s="2567">
        <f>EOMONTH(BD32,-1)</f>
        <v/>
      </c>
      <c r="BE31" s="507">
        <f>SUM(BF31:BM31)</f>
        <v/>
      </c>
      <c r="BF31" s="507">
        <f>BF96+BF129+BF162+BF195+BF228+BF261+BF294+BF327+BF360+BF393</f>
        <v/>
      </c>
      <c r="BG31" s="507">
        <f>BG96+BG129+BG162+BG195+BG228+BG261+BG294+BG327+BG360+BG393</f>
        <v/>
      </c>
      <c r="BH31" s="507">
        <f>BH96+BH129+BH162+BH195+BH228+BH261+BH294+BH327+BH360+BH393</f>
        <v/>
      </c>
      <c r="BI31" s="507">
        <f>BI96+BI129+BI162+BI195+BI228+BI261+BI294+BI327+BI360+BI393</f>
        <v/>
      </c>
      <c r="BJ31" s="507">
        <f>BJ96+BJ129+BJ162+BJ195+BJ228+BJ261+BJ294+BJ327+BJ360+BJ393</f>
        <v/>
      </c>
      <c r="BK31" s="507">
        <f>BK96+BK129+BK162+BK195+BK228+BK261+BK294+BK327+BK360+BK393</f>
        <v/>
      </c>
      <c r="BL31" s="507">
        <f>BL96+BL129+BL162+BL195+BL228+BL261+BL294+BL327+BL360+BL393</f>
        <v/>
      </c>
      <c r="BM31" s="507">
        <f>BM96+BM129+BM162+BM195+BM228+BM261+BM294+BM327+BM360+BM393</f>
        <v/>
      </c>
      <c r="BO31" s="2567">
        <f>EOMONTH(BO32,-1)</f>
        <v/>
      </c>
      <c r="BP31" s="507">
        <f>SUM(BQ31:BX31)</f>
        <v/>
      </c>
      <c r="BQ31" s="507">
        <f>BQ96+BQ129+BQ162+BQ195+BQ228+BQ261+BQ294+BQ327+BQ360+BQ393</f>
        <v/>
      </c>
      <c r="BR31" s="507">
        <f>BR96+BR129+BR162+BR195+BR228+BR261+BR294+BR327+BR360+BR393</f>
        <v/>
      </c>
      <c r="BS31" s="507">
        <f>BS96+BS129+BS162+BS195+BS228+BS261+BS294+BS327+BS360+BS393</f>
        <v/>
      </c>
      <c r="BT31" s="507">
        <f>BT96+BT129+BT162+BT195+BT228+BT261+BT294+BT327+BT360+BT393</f>
        <v/>
      </c>
      <c r="BU31" s="507">
        <f>BU96+BU129+BU162+BU195+BU228+BU261+BU294+BU327+BU360+BU393</f>
        <v/>
      </c>
      <c r="BV31" s="507">
        <f>BV96+BV129+BV162+BV195+BV228+BV261+BV294+BV327+BV360+BV393</f>
        <v/>
      </c>
      <c r="BW31" s="507">
        <f>BW96+BW129+BW162+BW195+BW228+BW261+BW294+BW327+BW360+BW393</f>
        <v/>
      </c>
      <c r="BX31" s="507">
        <f>BX96+BX129+BX162+BX195+BX228+BX261+BX294+BX327+BX360+BX393</f>
        <v/>
      </c>
      <c r="BZ31" s="2567">
        <f>EOMONTH(BZ32,-1)</f>
        <v/>
      </c>
      <c r="CA31" s="507">
        <f>SUM(CB31:CI31)</f>
        <v/>
      </c>
      <c r="CB31" s="507">
        <f>CB96+CB129+CB162+CB195+CB228+CB261+CB294+CB327+CB360+CB393</f>
        <v/>
      </c>
      <c r="CC31" s="507">
        <f>CC96+CC129+CC162+CC195+CC228+CC261+CC294+CC327+CC360+CC393</f>
        <v/>
      </c>
      <c r="CD31" s="507">
        <f>CD96+CD129+CD162+CD195+CD228+CD261+CD294+CD327+CD360+CD393</f>
        <v/>
      </c>
      <c r="CE31" s="507">
        <f>CE96+CE129+CE162+CE195+CE228+CE261+CE294+CE327+CE360+CE393</f>
        <v/>
      </c>
      <c r="CF31" s="507">
        <f>CF96+CF129+CF162+CF195+CF228+CF261+CF294+CF327+CF360+CF393</f>
        <v/>
      </c>
      <c r="CG31" s="507">
        <f>CG96+CG129+CG162+CG195+CG228+CG261+CG294+CG327+CG360+CG393</f>
        <v/>
      </c>
      <c r="CH31" s="507">
        <f>CH96+CH129+CH162+CH195+CH228+CH261+CH294+CH327+CH360+CH393</f>
        <v/>
      </c>
      <c r="CI31" s="507">
        <f>CI96+CI129+CI162+CI195+CI228+CI261+CI294+CI327+CI360+CI393</f>
        <v/>
      </c>
      <c r="CK31" s="2567">
        <f>EOMONTH(CK32,-1)</f>
        <v/>
      </c>
      <c r="CL31" s="507">
        <f>SUM(CM31:CT31)</f>
        <v/>
      </c>
      <c r="CM31" s="507">
        <f>CM96+CM129+CM162+CM195+CM228+CM261+CM294+CM327+CM360+CM393</f>
        <v/>
      </c>
      <c r="CN31" s="507">
        <f>CN96+CN129+CN162+CN195+CN228+CN261+CN294+CN327+CN360+CN393</f>
        <v/>
      </c>
      <c r="CO31" s="507">
        <f>CO96+CO129+CO162+CO195+CO228+CO261+CO294+CO327+CO360+CO393</f>
        <v/>
      </c>
      <c r="CP31" s="507">
        <f>CP96+CP129+CP162+CP195+CP228+CP261+CP294+CP327+CP360+CP393</f>
        <v/>
      </c>
      <c r="CQ31" s="507">
        <f>CQ96+CQ129+CQ162+CQ195+CQ228+CQ261+CQ294+CQ327+CQ360+CQ393</f>
        <v/>
      </c>
      <c r="CR31" s="507">
        <f>CR96+CR129+CR162+CR195+CR228+CR261+CR294+CR327+CR360+CR393</f>
        <v/>
      </c>
      <c r="CS31" s="507">
        <f>CS96+CS129+CS162+CS195+CS228+CS261+CS294+CS327+CS360+CS393</f>
        <v/>
      </c>
      <c r="CT31" s="507">
        <f>CT96+CT129+CT162+CT195+CT228+CT261+CT294+CT327+CT360+CT393</f>
        <v/>
      </c>
      <c r="CV31" s="2567">
        <f>EOMONTH(CV32,-1)</f>
        <v/>
      </c>
      <c r="CW31" s="507">
        <f>SUM(CX31:DE31)</f>
        <v/>
      </c>
      <c r="CX31" s="507">
        <f>CX96+CX129+CX162+CX195+CX228+CX261+CX294+CX327+CX360+CX393</f>
        <v/>
      </c>
      <c r="CY31" s="507">
        <f>CY96+CY129+CY162+CY195+CY228+CY261+CY294+CY327+CY360+CY393</f>
        <v/>
      </c>
      <c r="CZ31" s="507">
        <f>CZ96+CZ129+CZ162+CZ195+CZ228+CZ261+CZ294+CZ327+CZ360+CZ393</f>
        <v/>
      </c>
      <c r="DA31" s="507">
        <f>DA96+DA129+DA162+DA195+DA228+DA261+DA294+DA327+DA360+DA393</f>
        <v/>
      </c>
      <c r="DB31" s="507">
        <f>DB96+DB129+DB162+DB195+DB228+DB261+DB294+DB327+DB360+DB393</f>
        <v/>
      </c>
      <c r="DC31" s="507">
        <f>DC96+DC129+DC162+DC195+DC228+DC261+DC294+DC327+DC360+DC393</f>
        <v/>
      </c>
      <c r="DD31" s="507">
        <f>DD96+DD129+DD162+DD195+DD228+DD261+DD294+DD327+DD360+DD393</f>
        <v/>
      </c>
      <c r="DE31" s="507">
        <f>DE96+DE129+DE162+DE195+DE228+DE261+DE294+DE327+DE360+DE393</f>
        <v/>
      </c>
      <c r="DG31" s="2567">
        <f>EOMONTH(DG32,-1)</f>
        <v/>
      </c>
      <c r="DH31" s="507">
        <f>SUM(DI31:DP31)</f>
        <v/>
      </c>
      <c r="DI31" s="507">
        <f>DI96+DI129+DI162+DI195+DI228+DI261+DI294+DI327+DI360+DI393</f>
        <v/>
      </c>
      <c r="DJ31" s="507">
        <f>DJ96+DJ129+DJ162+DJ195+DJ228+DJ261+DJ294+DJ327+DJ360+DJ393</f>
        <v/>
      </c>
      <c r="DK31" s="507">
        <f>DK96+DK129+DK162+DK195+DK228+DK261+DK294+DK327+DK360+DK393</f>
        <v/>
      </c>
      <c r="DL31" s="507">
        <f>DL96+DL129+DL162+DL195+DL228+DL261+DL294+DL327+DL360+DL393</f>
        <v/>
      </c>
      <c r="DM31" s="507">
        <f>DM96+DM129+DM162+DM195+DM228+DM261+DM294+DM327+DM360+DM393</f>
        <v/>
      </c>
      <c r="DN31" s="507">
        <f>DN96+DN129+DN162+DN195+DN228+DN261+DN294+DN327+DN360+DN393</f>
        <v/>
      </c>
      <c r="DO31" s="507">
        <f>DO96+DO129+DO162+DO195+DO228+DO261+DO294+DO327+DO360+DO393</f>
        <v/>
      </c>
      <c r="DP31" s="507">
        <f>DP96+DP129+DP162+DP195+DP228+DP261+DP294+DP327+DP360+DP393</f>
        <v/>
      </c>
      <c r="DR31" s="2567">
        <f>EOMONTH(DR32,-1)</f>
        <v/>
      </c>
      <c r="DS31" s="507">
        <f>SUM(DT31:EA31)</f>
        <v/>
      </c>
      <c r="DT31" s="507">
        <f>DT96+DT129+DT162+DT195+DT228+DT261+DT294+DT327+DT360+DT393</f>
        <v/>
      </c>
      <c r="DU31" s="507">
        <f>DU96+DU129+DU162+DU195+DU228+DU261+DU294+DU327+DU360+DU393</f>
        <v/>
      </c>
      <c r="DV31" s="507">
        <f>DV96+DV129+DV162+DV195+DV228+DV261+DV294+DV327+DV360+DV393</f>
        <v/>
      </c>
      <c r="DW31" s="507">
        <f>DW96+DW129+DW162+DW195+DW228+DW261+DW294+DW327+DW360+DW393</f>
        <v/>
      </c>
      <c r="DX31" s="507">
        <f>DX96+DX129+DX162+DX195+DX228+DX261+DX294+DX327+DX360+DX393</f>
        <v/>
      </c>
      <c r="DY31" s="507">
        <f>DY96+DY129+DY162+DY195+DY228+DY261+DY294+DY327+DY360+DY393</f>
        <v/>
      </c>
      <c r="DZ31" s="507">
        <f>DZ96+DZ129+DZ162+DZ195+DZ228+DZ261+DZ294+DZ327+DZ360+DZ393</f>
        <v/>
      </c>
      <c r="EA31" s="507">
        <f>EA96+EA129+EA162+EA195+EA228+EA261+EA294+EA327+EA360+EA393</f>
        <v/>
      </c>
      <c r="EC31" s="2567">
        <f>EOMONTH(EC32,-1)</f>
        <v/>
      </c>
      <c r="ED31" s="507">
        <f>SUM(EE31:EL31)</f>
        <v/>
      </c>
      <c r="EE31" s="507">
        <f>EE96+EE129+EE162+EE195+EE228+EE261+EE294+EE327+EE360+EE393</f>
        <v/>
      </c>
      <c r="EF31" s="507">
        <f>EF96+EF129+EF162+EF195+EF228+EF261+EF294+EF327+EF360+EF393</f>
        <v/>
      </c>
      <c r="EG31" s="507">
        <f>EG96+EG129+EG162+EG195+EG228+EG261+EG294+EG327+EG360+EG393</f>
        <v/>
      </c>
      <c r="EH31" s="507">
        <f>EH96+EH129+EH162+EH195+EH228+EH261+EH294+EH327+EH360+EH393</f>
        <v/>
      </c>
      <c r="EI31" s="507">
        <f>EI96+EI129+EI162+EI195+EI228+EI261+EI294+EI327+EI360+EI393</f>
        <v/>
      </c>
      <c r="EJ31" s="507">
        <f>EJ96+EJ129+EJ162+EJ195+EJ228+EJ261+EJ294+EJ327+EJ360+EJ393</f>
        <v/>
      </c>
      <c r="EK31" s="507">
        <f>EK96+EK129+EK162+EK195+EK228+EK261+EK294+EK327+EK360+EK393</f>
        <v/>
      </c>
      <c r="EL31" s="507">
        <f>EL96+EL129+EL162+EL195+EL228+EL261+EL294+EL327+EL360+EL393</f>
        <v/>
      </c>
    </row>
    <row r="32">
      <c r="A32" s="2567">
        <f>EOMONTH(A33,-1)</f>
        <v/>
      </c>
      <c r="B32" s="507">
        <f>SUM(C32:J32)</f>
        <v/>
      </c>
      <c r="C32" s="507">
        <f>+N32+Y32+AJ32+AU32+BF32+BQ32+CB32+CM32+CX32+DI32+DT32+EE32</f>
        <v/>
      </c>
      <c r="D32" s="507">
        <f>+O32+Z32+AK32+AV32+BG32+BR32+CC32+CN32+CY32+DJ32+DU32+EF32</f>
        <v/>
      </c>
      <c r="E32" s="507">
        <f>+P32+AA32+AL32+AW32+BH32+BS32+CD32+CO32+CZ32+DK32+DV32+EG32</f>
        <v/>
      </c>
      <c r="F32" s="507">
        <f>+Q32+AB32+AM32+AX32+BI32+BT32+CE32+CP32+DA32+DL32+DW32+EH32</f>
        <v/>
      </c>
      <c r="G32" s="507">
        <f>+R32+AC32+AN32+AY32+BJ32+BU32+CF32+CQ32+DB32+DM32+DX32+EI32</f>
        <v/>
      </c>
      <c r="H32" s="507">
        <f>+S32+AD32+AO32+AZ32+BK32+BV32+CG32+CR32+DC32+DN32+DY32+EJ32</f>
        <v/>
      </c>
      <c r="I32" s="507">
        <f>+T32+AE32+AP32+BA32+BL32+BW32+CH32+CS32+DD32+DO32+DZ32+EK32</f>
        <v/>
      </c>
      <c r="J32" s="507">
        <f>+U32+AF32+AQ32+BB32+BM32+BX32+CI32+CT32+DE32+DP32+EA32+EL32</f>
        <v/>
      </c>
      <c r="L32" s="2567">
        <f>EOMONTH(L33,-1)</f>
        <v/>
      </c>
      <c r="M32" s="507">
        <f>SUM(N32:U32)</f>
        <v/>
      </c>
      <c r="N32" s="507">
        <f>N97+N130+N163+N196+N229+N262+N295+N328+N361+N394</f>
        <v/>
      </c>
      <c r="O32" s="507">
        <f>O97+O130+O163+O196+O229+O262+O295+O328+O361+O394</f>
        <v/>
      </c>
      <c r="P32" s="507">
        <f>P97+P130+P163+P196+P229+P262+P295+P328+P361+P394</f>
        <v/>
      </c>
      <c r="Q32" s="507">
        <f>Q97+Q130+Q163+Q196+Q229+Q262+Q295+Q328+Q361+Q394</f>
        <v/>
      </c>
      <c r="R32" s="507">
        <f>R97+R130+R163+R196+R229+R262+R295+R328+R361+R394</f>
        <v/>
      </c>
      <c r="S32" s="507">
        <f>S97+S130+S163+S196+S229+S262+S295+S328+S361+S394</f>
        <v/>
      </c>
      <c r="T32" s="507">
        <f>T97+T130+T163+T196+T229+T262+T295+T328+T361+T394</f>
        <v/>
      </c>
      <c r="U32" s="507">
        <f>U97+U130+U163+U196+U229+U262+U295+U328+U361+U394</f>
        <v/>
      </c>
      <c r="W32" s="2567">
        <f>EOMONTH(W33,-1)</f>
        <v/>
      </c>
      <c r="X32" s="507">
        <f>SUM(Y32:AF32)</f>
        <v/>
      </c>
      <c r="Y32" s="507">
        <f>Y97+Y130+Y163+Y196+Y229+Y262+Y295+Y328+Y361+Y394</f>
        <v/>
      </c>
      <c r="Z32" s="507">
        <f>Z97+Z130+Z163+Z196+Z229+Z262+Z295+Z328+Z361+Z394</f>
        <v/>
      </c>
      <c r="AA32" s="507">
        <f>AA97+AA130+AA163+AA196+AA229+AA262+AA295+AA328+AA361+AA394</f>
        <v/>
      </c>
      <c r="AB32" s="507">
        <f>AB97+AB130+AB163+AB196+AB229+AB262+AB295+AB328+AB361+AB394</f>
        <v/>
      </c>
      <c r="AC32" s="507">
        <f>AC97+AC130+AC163+AC196+AC229+AC262+AC295+AC328+AC361+AC394</f>
        <v/>
      </c>
      <c r="AD32" s="507">
        <f>AD97+AD130+AD163+AD196+AD229+AD262+AD295+AD328+AD361+AD394</f>
        <v/>
      </c>
      <c r="AE32" s="507">
        <f>AE97+AE130+AE163+AE196+AE229+AE262+AE295+AE328+AE361+AE394</f>
        <v/>
      </c>
      <c r="AF32" s="507">
        <f>AF97+AF130+AF163+AF196+AF229+AF262+AF295+AF328+AF361+AF394</f>
        <v/>
      </c>
      <c r="AH32" s="2567">
        <f>EOMONTH(AH33,-1)</f>
        <v/>
      </c>
      <c r="AI32" s="507">
        <f>SUM(AJ32:AQ32)</f>
        <v/>
      </c>
      <c r="AJ32" s="507">
        <f>AJ97+AJ130+AJ163+AJ196+AJ229+AJ262+AJ295+AJ328+AJ361+AJ394</f>
        <v/>
      </c>
      <c r="AK32" s="507">
        <f>AK97+AK130+AK163+AK196+AK229+AK262+AK295+AK328+AK361+AK394</f>
        <v/>
      </c>
      <c r="AL32" s="507">
        <f>AL97+AL130+AL163+AL196+AL229+AL262+AL295+AL328+AL361+AL394</f>
        <v/>
      </c>
      <c r="AM32" s="507">
        <f>AM97+AM130+AM163+AM196+AM229+AM262+AM295+AM328+AM361+AM394</f>
        <v/>
      </c>
      <c r="AN32" s="507">
        <f>AN97+AN130+AN163+AN196+AN229+AN262+AN295+AN328+AN361+AN394</f>
        <v/>
      </c>
      <c r="AO32" s="507">
        <f>AO97+AO130+AO163+AO196+AO229+AO262+AO295+AO328+AO361+AO394</f>
        <v/>
      </c>
      <c r="AP32" s="507">
        <f>AP97+AP130+AP163+AP196+AP229+AP262+AP295+AP328+AP361+AP394</f>
        <v/>
      </c>
      <c r="AQ32" s="507">
        <f>AQ97+AQ130+AQ163+AQ196+AQ229+AQ262+AQ295+AQ328+AQ361+AQ394</f>
        <v/>
      </c>
      <c r="AS32" s="2567">
        <f>EOMONTH(AS33,-1)</f>
        <v/>
      </c>
      <c r="AT32" s="507">
        <f>SUM(AU32:BB32)</f>
        <v/>
      </c>
      <c r="AU32" s="507">
        <f>AU97+AU130+AU163+AU196+AU229+AU262+AU295+AU328+AU361+AU394</f>
        <v/>
      </c>
      <c r="AV32" s="507">
        <f>AV97+AV130+AV163+AV196+AV229+AV262+AV295+AV328+AV361+AV394</f>
        <v/>
      </c>
      <c r="AW32" s="507">
        <f>AW97+AW130+AW163+AW196+AW229+AW262+AW295+AW328+AW361+AW394</f>
        <v/>
      </c>
      <c r="AX32" s="507">
        <f>AX97+AX130+AX163+AX196+AX229+AX262+AX295+AX328+AX361+AX394</f>
        <v/>
      </c>
      <c r="AY32" s="507">
        <f>AY97+AY130+AY163+AY196+AY229+AY262+AY295+AY328+AY361+AY394</f>
        <v/>
      </c>
      <c r="AZ32" s="507">
        <f>AZ97+AZ130+AZ163+AZ196+AZ229+AZ262+AZ295+AZ328+AZ361+AZ394</f>
        <v/>
      </c>
      <c r="BA32" s="507">
        <f>BA97+BA130+BA163+BA196+BA229+BA262+BA295+BA328+BA361+BA394</f>
        <v/>
      </c>
      <c r="BB32" s="507">
        <f>BB97+BB130+BB163+BB196+BB229+BB262+BB295+BB328+BB361+BB394</f>
        <v/>
      </c>
      <c r="BD32" s="2567">
        <f>EOMONTH(BD33,-1)</f>
        <v/>
      </c>
      <c r="BE32" s="507">
        <f>SUM(BF32:BM32)</f>
        <v/>
      </c>
      <c r="BF32" s="507">
        <f>BF97+BF130+BF163+BF196+BF229+BF262+BF295+BF328+BF361+BF394</f>
        <v/>
      </c>
      <c r="BG32" s="507">
        <f>BG97+BG130+BG163+BG196+BG229+BG262+BG295+BG328+BG361+BG394</f>
        <v/>
      </c>
      <c r="BH32" s="507">
        <f>BH97+BH130+BH163+BH196+BH229+BH262+BH295+BH328+BH361+BH394</f>
        <v/>
      </c>
      <c r="BI32" s="507">
        <f>BI97+BI130+BI163+BI196+BI229+BI262+BI295+BI328+BI361+BI394</f>
        <v/>
      </c>
      <c r="BJ32" s="507">
        <f>BJ97+BJ130+BJ163+BJ196+BJ229+BJ262+BJ295+BJ328+BJ361+BJ394</f>
        <v/>
      </c>
      <c r="BK32" s="507">
        <f>BK97+BK130+BK163+BK196+BK229+BK262+BK295+BK328+BK361+BK394</f>
        <v/>
      </c>
      <c r="BL32" s="507">
        <f>BL97+BL130+BL163+BL196+BL229+BL262+BL295+BL328+BL361+BL394</f>
        <v/>
      </c>
      <c r="BM32" s="507">
        <f>BM97+BM130+BM163+BM196+BM229+BM262+BM295+BM328+BM361+BM394</f>
        <v/>
      </c>
      <c r="BO32" s="2567">
        <f>EOMONTH(BO33,-1)</f>
        <v/>
      </c>
      <c r="BP32" s="507">
        <f>SUM(BQ32:BX32)</f>
        <v/>
      </c>
      <c r="BQ32" s="507">
        <f>BQ97+BQ130+BQ163+BQ196+BQ229+BQ262+BQ295+BQ328+BQ361+BQ394</f>
        <v/>
      </c>
      <c r="BR32" s="507">
        <f>BR97+BR130+BR163+BR196+BR229+BR262+BR295+BR328+BR361+BR394</f>
        <v/>
      </c>
      <c r="BS32" s="507">
        <f>BS97+BS130+BS163+BS196+BS229+BS262+BS295+BS328+BS361+BS394</f>
        <v/>
      </c>
      <c r="BT32" s="507">
        <f>BT97+BT130+BT163+BT196+BT229+BT262+BT295+BT328+BT361+BT394</f>
        <v/>
      </c>
      <c r="BU32" s="507">
        <f>BU97+BU130+BU163+BU196+BU229+BU262+BU295+BU328+BU361+BU394</f>
        <v/>
      </c>
      <c r="BV32" s="507">
        <f>BV97+BV130+BV163+BV196+BV229+BV262+BV295+BV328+BV361+BV394</f>
        <v/>
      </c>
      <c r="BW32" s="507">
        <f>BW97+BW130+BW163+BW196+BW229+BW262+BW295+BW328+BW361+BW394</f>
        <v/>
      </c>
      <c r="BX32" s="507">
        <f>BX97+BX130+BX163+BX196+BX229+BX262+BX295+BX328+BX361+BX394</f>
        <v/>
      </c>
      <c r="BZ32" s="2567">
        <f>EOMONTH(BZ33,-1)</f>
        <v/>
      </c>
      <c r="CA32" s="507">
        <f>SUM(CB32:CI32)</f>
        <v/>
      </c>
      <c r="CB32" s="507">
        <f>CB97+CB130+CB163+CB196+CB229+CB262+CB295+CB328+CB361+CB394</f>
        <v/>
      </c>
      <c r="CC32" s="507">
        <f>CC97+CC130+CC163+CC196+CC229+CC262+CC295+CC328+CC361+CC394</f>
        <v/>
      </c>
      <c r="CD32" s="507">
        <f>CD97+CD130+CD163+CD196+CD229+CD262+CD295+CD328+CD361+CD394</f>
        <v/>
      </c>
      <c r="CE32" s="507">
        <f>CE97+CE130+CE163+CE196+CE229+CE262+CE295+CE328+CE361+CE394</f>
        <v/>
      </c>
      <c r="CF32" s="507">
        <f>CF97+CF130+CF163+CF196+CF229+CF262+CF295+CF328+CF361+CF394</f>
        <v/>
      </c>
      <c r="CG32" s="507">
        <f>CG97+CG130+CG163+CG196+CG229+CG262+CG295+CG328+CG361+CG394</f>
        <v/>
      </c>
      <c r="CH32" s="507">
        <f>CH97+CH130+CH163+CH196+CH229+CH262+CH295+CH328+CH361+CH394</f>
        <v/>
      </c>
      <c r="CI32" s="507">
        <f>CI97+CI130+CI163+CI196+CI229+CI262+CI295+CI328+CI361+CI394</f>
        <v/>
      </c>
      <c r="CK32" s="2567">
        <f>EOMONTH(CK33,-1)</f>
        <v/>
      </c>
      <c r="CL32" s="507">
        <f>SUM(CM32:CT32)</f>
        <v/>
      </c>
      <c r="CM32" s="507">
        <f>CM97+CM130+CM163+CM196+CM229+CM262+CM295+CM328+CM361+CM394</f>
        <v/>
      </c>
      <c r="CN32" s="507">
        <f>CN97+CN130+CN163+CN196+CN229+CN262+CN295+CN328+CN361+CN394</f>
        <v/>
      </c>
      <c r="CO32" s="507">
        <f>CO97+CO130+CO163+CO196+CO229+CO262+CO295+CO328+CO361+CO394</f>
        <v/>
      </c>
      <c r="CP32" s="507">
        <f>CP97+CP130+CP163+CP196+CP229+CP262+CP295+CP328+CP361+CP394</f>
        <v/>
      </c>
      <c r="CQ32" s="507">
        <f>CQ97+CQ130+CQ163+CQ196+CQ229+CQ262+CQ295+CQ328+CQ361+CQ394</f>
        <v/>
      </c>
      <c r="CR32" s="507">
        <f>CR97+CR130+CR163+CR196+CR229+CR262+CR295+CR328+CR361+CR394</f>
        <v/>
      </c>
      <c r="CS32" s="507">
        <f>CS97+CS130+CS163+CS196+CS229+CS262+CS295+CS328+CS361+CS394</f>
        <v/>
      </c>
      <c r="CT32" s="507">
        <f>CT97+CT130+CT163+CT196+CT229+CT262+CT295+CT328+CT361+CT394</f>
        <v/>
      </c>
      <c r="CV32" s="2567">
        <f>EOMONTH(CV33,-1)</f>
        <v/>
      </c>
      <c r="CW32" s="507">
        <f>SUM(CX32:DE32)</f>
        <v/>
      </c>
      <c r="CX32" s="507">
        <f>CX97+CX130+CX163+CX196+CX229+CX262+CX295+CX328+CX361+CX394</f>
        <v/>
      </c>
      <c r="CY32" s="507">
        <f>CY97+CY130+CY163+CY196+CY229+CY262+CY295+CY328+CY361+CY394</f>
        <v/>
      </c>
      <c r="CZ32" s="507">
        <f>CZ97+CZ130+CZ163+CZ196+CZ229+CZ262+CZ295+CZ328+CZ361+CZ394</f>
        <v/>
      </c>
      <c r="DA32" s="507">
        <f>DA97+DA130+DA163+DA196+DA229+DA262+DA295+DA328+DA361+DA394</f>
        <v/>
      </c>
      <c r="DB32" s="507">
        <f>DB97+DB130+DB163+DB196+DB229+DB262+DB295+DB328+DB361+DB394</f>
        <v/>
      </c>
      <c r="DC32" s="507">
        <f>DC97+DC130+DC163+DC196+DC229+DC262+DC295+DC328+DC361+DC394</f>
        <v/>
      </c>
      <c r="DD32" s="507">
        <f>DD97+DD130+DD163+DD196+DD229+DD262+DD295+DD328+DD361+DD394</f>
        <v/>
      </c>
      <c r="DE32" s="507">
        <f>DE97+DE130+DE163+DE196+DE229+DE262+DE295+DE328+DE361+DE394</f>
        <v/>
      </c>
      <c r="DG32" s="2567">
        <f>EOMONTH(DG33,-1)</f>
        <v/>
      </c>
      <c r="DH32" s="507">
        <f>SUM(DI32:DP32)</f>
        <v/>
      </c>
      <c r="DI32" s="507">
        <f>DI97+DI130+DI163+DI196+DI229+DI262+DI295+DI328+DI361+DI394</f>
        <v/>
      </c>
      <c r="DJ32" s="507">
        <f>DJ97+DJ130+DJ163+DJ196+DJ229+DJ262+DJ295+DJ328+DJ361+DJ394</f>
        <v/>
      </c>
      <c r="DK32" s="507">
        <f>DK97+DK130+DK163+DK196+DK229+DK262+DK295+DK328+DK361+DK394</f>
        <v/>
      </c>
      <c r="DL32" s="507">
        <f>DL97+DL130+DL163+DL196+DL229+DL262+DL295+DL328+DL361+DL394</f>
        <v/>
      </c>
      <c r="DM32" s="507">
        <f>DM97+DM130+DM163+DM196+DM229+DM262+DM295+DM328+DM361+DM394</f>
        <v/>
      </c>
      <c r="DN32" s="507">
        <f>DN97+DN130+DN163+DN196+DN229+DN262+DN295+DN328+DN361+DN394</f>
        <v/>
      </c>
      <c r="DO32" s="507">
        <f>DO97+DO130+DO163+DO196+DO229+DO262+DO295+DO328+DO361+DO394</f>
        <v/>
      </c>
      <c r="DP32" s="507">
        <f>DP97+DP130+DP163+DP196+DP229+DP262+DP295+DP328+DP361+DP394</f>
        <v/>
      </c>
      <c r="DR32" s="2567">
        <f>EOMONTH(DR33,-1)</f>
        <v/>
      </c>
      <c r="DS32" s="507">
        <f>SUM(DT32:EA32)</f>
        <v/>
      </c>
      <c r="DT32" s="507">
        <f>DT97+DT130+DT163+DT196+DT229+DT262+DT295+DT328+DT361+DT394</f>
        <v/>
      </c>
      <c r="DU32" s="507">
        <f>DU97+DU130+DU163+DU196+DU229+DU262+DU295+DU328+DU361+DU394</f>
        <v/>
      </c>
      <c r="DV32" s="507">
        <f>DV97+DV130+DV163+DV196+DV229+DV262+DV295+DV328+DV361+DV394</f>
        <v/>
      </c>
      <c r="DW32" s="507">
        <f>DW97+DW130+DW163+DW196+DW229+DW262+DW295+DW328+DW361+DW394</f>
        <v/>
      </c>
      <c r="DX32" s="507">
        <f>DX97+DX130+DX163+DX196+DX229+DX262+DX295+DX328+DX361+DX394</f>
        <v/>
      </c>
      <c r="DY32" s="507">
        <f>DY97+DY130+DY163+DY196+DY229+DY262+DY295+DY328+DY361+DY394</f>
        <v/>
      </c>
      <c r="DZ32" s="507">
        <f>DZ97+DZ130+DZ163+DZ196+DZ229+DZ262+DZ295+DZ328+DZ361+DZ394</f>
        <v/>
      </c>
      <c r="EA32" s="507">
        <f>EA97+EA130+EA163+EA196+EA229+EA262+EA295+EA328+EA361+EA394</f>
        <v/>
      </c>
      <c r="EC32" s="2567">
        <f>EOMONTH(EC33,-1)</f>
        <v/>
      </c>
      <c r="ED32" s="507">
        <f>SUM(EE32:EL32)</f>
        <v/>
      </c>
      <c r="EE32" s="507">
        <f>EE97+EE130+EE163+EE196+EE229+EE262+EE295+EE328+EE361+EE394</f>
        <v/>
      </c>
      <c r="EF32" s="507">
        <f>EF97+EF130+EF163+EF196+EF229+EF262+EF295+EF328+EF361+EF394</f>
        <v/>
      </c>
      <c r="EG32" s="507">
        <f>EG97+EG130+EG163+EG196+EG229+EG262+EG295+EG328+EG361+EG394</f>
        <v/>
      </c>
      <c r="EH32" s="507">
        <f>EH97+EH130+EH163+EH196+EH229+EH262+EH295+EH328+EH361+EH394</f>
        <v/>
      </c>
      <c r="EI32" s="507">
        <f>EI97+EI130+EI163+EI196+EI229+EI262+EI295+EI328+EI361+EI394</f>
        <v/>
      </c>
      <c r="EJ32" s="507">
        <f>EJ97+EJ130+EJ163+EJ196+EJ229+EJ262+EJ295+EJ328+EJ361+EJ394</f>
        <v/>
      </c>
      <c r="EK32" s="507">
        <f>EK97+EK130+EK163+EK196+EK229+EK262+EK295+EK328+EK361+EK394</f>
        <v/>
      </c>
      <c r="EL32" s="507">
        <f>EL97+EL130+EL163+EL196+EL229+EL262+EL295+EL328+EL361+EL394</f>
        <v/>
      </c>
    </row>
    <row r="33">
      <c r="A33" s="2567">
        <f>EOMONTH(A34,-1)</f>
        <v/>
      </c>
      <c r="B33" s="507">
        <f>SUM(C33:J33)</f>
        <v/>
      </c>
      <c r="C33" s="507">
        <f>+N33+Y33+AJ33+AU33+BF33+BQ33+CB33+CM33+CX33+DI33+DT33+EE33</f>
        <v/>
      </c>
      <c r="D33" s="507">
        <f>+O33+Z33+AK33+AV33+BG33+BR33+CC33+CN33+CY33+DJ33+DU33+EF33</f>
        <v/>
      </c>
      <c r="E33" s="507">
        <f>+P33+AA33+AL33+AW33+BH33+BS33+CD33+CO33+CZ33+DK33+DV33+EG33</f>
        <v/>
      </c>
      <c r="F33" s="507">
        <f>+Q33+AB33+AM33+AX33+BI33+BT33+CE33+CP33+DA33+DL33+DW33+EH33</f>
        <v/>
      </c>
      <c r="G33" s="507">
        <f>+R33+AC33+AN33+AY33+BJ33+BU33+CF33+CQ33+DB33+DM33+DX33+EI33</f>
        <v/>
      </c>
      <c r="H33" s="507">
        <f>+S33+AD33+AO33+AZ33+BK33+BV33+CG33+CR33+DC33+DN33+DY33+EJ33</f>
        <v/>
      </c>
      <c r="I33" s="507">
        <f>+T33+AE33+AP33+BA33+BL33+BW33+CH33+CS33+DD33+DO33+DZ33+EK33</f>
        <v/>
      </c>
      <c r="J33" s="507">
        <f>+U33+AF33+AQ33+BB33+BM33+BX33+CI33+CT33+DE33+DP33+EA33+EL33</f>
        <v/>
      </c>
      <c r="L33" s="2567">
        <f>EOMONTH(L34,-1)</f>
        <v/>
      </c>
      <c r="M33" s="507">
        <f>SUM(N33:U33)</f>
        <v/>
      </c>
      <c r="N33" s="507">
        <f>N98+N131+N164+N197+N230+N263+N296+N329+N362+N395</f>
        <v/>
      </c>
      <c r="O33" s="507">
        <f>O98+O131+O164+O197+O230+O263+O296+O329+O362+O395</f>
        <v/>
      </c>
      <c r="P33" s="507">
        <f>P98+P131+P164+P197+P230+P263+P296+P329+P362+P395</f>
        <v/>
      </c>
      <c r="Q33" s="507">
        <f>Q98+Q131+Q164+Q197+Q230+Q263+Q296+Q329+Q362+Q395</f>
        <v/>
      </c>
      <c r="R33" s="507">
        <f>R98+R131+R164+R197+R230+R263+R296+R329+R362+R395</f>
        <v/>
      </c>
      <c r="S33" s="507">
        <f>S98+S131+S164+S197+S230+S263+S296+S329+S362+S395</f>
        <v/>
      </c>
      <c r="T33" s="507">
        <f>T98+T131+T164+T197+T230+T263+T296+T329+T362+T395</f>
        <v/>
      </c>
      <c r="U33" s="507">
        <f>U98+U131+U164+U197+U230+U263+U296+U329+U362+U395</f>
        <v/>
      </c>
      <c r="W33" s="2567">
        <f>EOMONTH(W34,-1)</f>
        <v/>
      </c>
      <c r="X33" s="507">
        <f>SUM(Y33:AF33)</f>
        <v/>
      </c>
      <c r="Y33" s="507">
        <f>Y98+Y131+Y164+Y197+Y230+Y263+Y296+Y329+Y362+Y395</f>
        <v/>
      </c>
      <c r="Z33" s="507">
        <f>Z98+Z131+Z164+Z197+Z230+Z263+Z296+Z329+Z362+Z395</f>
        <v/>
      </c>
      <c r="AA33" s="507">
        <f>AA98+AA131+AA164+AA197+AA230+AA263+AA296+AA329+AA362+AA395</f>
        <v/>
      </c>
      <c r="AB33" s="507">
        <f>AB98+AB131+AB164+AB197+AB230+AB263+AB296+AB329+AB362+AB395</f>
        <v/>
      </c>
      <c r="AC33" s="507">
        <f>AC98+AC131+AC164+AC197+AC230+AC263+AC296+AC329+AC362+AC395</f>
        <v/>
      </c>
      <c r="AD33" s="507">
        <f>AD98+AD131+AD164+AD197+AD230+AD263+AD296+AD329+AD362+AD395</f>
        <v/>
      </c>
      <c r="AE33" s="507">
        <f>AE98+AE131+AE164+AE197+AE230+AE263+AE296+AE329+AE362+AE395</f>
        <v/>
      </c>
      <c r="AF33" s="507">
        <f>AF98+AF131+AF164+AF197+AF230+AF263+AF296+AF329+AF362+AF395</f>
        <v/>
      </c>
      <c r="AH33" s="2567">
        <f>EOMONTH(AH34,-1)</f>
        <v/>
      </c>
      <c r="AI33" s="507">
        <f>SUM(AJ33:AQ33)</f>
        <v/>
      </c>
      <c r="AJ33" s="507">
        <f>AJ98+AJ131+AJ164+AJ197+AJ230+AJ263+AJ296+AJ329+AJ362+AJ395</f>
        <v/>
      </c>
      <c r="AK33" s="507">
        <f>AK98+AK131+AK164+AK197+AK230+AK263+AK296+AK329+AK362+AK395</f>
        <v/>
      </c>
      <c r="AL33" s="507">
        <f>AL98+AL131+AL164+AL197+AL230+AL263+AL296+AL329+AL362+AL395</f>
        <v/>
      </c>
      <c r="AM33" s="507">
        <f>AM98+AM131+AM164+AM197+AM230+AM263+AM296+AM329+AM362+AM395</f>
        <v/>
      </c>
      <c r="AN33" s="507">
        <f>AN98+AN131+AN164+AN197+AN230+AN263+AN296+AN329+AN362+AN395</f>
        <v/>
      </c>
      <c r="AO33" s="507">
        <f>AO98+AO131+AO164+AO197+AO230+AO263+AO296+AO329+AO362+AO395</f>
        <v/>
      </c>
      <c r="AP33" s="507">
        <f>AP98+AP131+AP164+AP197+AP230+AP263+AP296+AP329+AP362+AP395</f>
        <v/>
      </c>
      <c r="AQ33" s="507">
        <f>AQ98+AQ131+AQ164+AQ197+AQ230+AQ263+AQ296+AQ329+AQ362+AQ395</f>
        <v/>
      </c>
      <c r="AS33" s="2567">
        <f>EOMONTH(AS34,-1)</f>
        <v/>
      </c>
      <c r="AT33" s="507">
        <f>SUM(AU33:BB33)</f>
        <v/>
      </c>
      <c r="AU33" s="507">
        <f>AU98+AU131+AU164+AU197+AU230+AU263+AU296+AU329+AU362+AU395</f>
        <v/>
      </c>
      <c r="AV33" s="507">
        <f>AV98+AV131+AV164+AV197+AV230+AV263+AV296+AV329+AV362+AV395</f>
        <v/>
      </c>
      <c r="AW33" s="507">
        <f>AW98+AW131+AW164+AW197+AW230+AW263+AW296+AW329+AW362+AW395</f>
        <v/>
      </c>
      <c r="AX33" s="507">
        <f>AX98+AX131+AX164+AX197+AX230+AX263+AX296+AX329+AX362+AX395</f>
        <v/>
      </c>
      <c r="AY33" s="507">
        <f>AY98+AY131+AY164+AY197+AY230+AY263+AY296+AY329+AY362+AY395</f>
        <v/>
      </c>
      <c r="AZ33" s="507">
        <f>AZ98+AZ131+AZ164+AZ197+AZ230+AZ263+AZ296+AZ329+AZ362+AZ395</f>
        <v/>
      </c>
      <c r="BA33" s="507">
        <f>BA98+BA131+BA164+BA197+BA230+BA263+BA296+BA329+BA362+BA395</f>
        <v/>
      </c>
      <c r="BB33" s="507">
        <f>BB98+BB131+BB164+BB197+BB230+BB263+BB296+BB329+BB362+BB395</f>
        <v/>
      </c>
      <c r="BD33" s="2567">
        <f>EOMONTH(BD34,-1)</f>
        <v/>
      </c>
      <c r="BE33" s="507">
        <f>SUM(BF33:BM33)</f>
        <v/>
      </c>
      <c r="BF33" s="507">
        <f>BF98+BF131+BF164+BF197+BF230+BF263+BF296+BF329+BF362+BF395</f>
        <v/>
      </c>
      <c r="BG33" s="507">
        <f>BG98+BG131+BG164+BG197+BG230+BG263+BG296+BG329+BG362+BG395</f>
        <v/>
      </c>
      <c r="BH33" s="507">
        <f>BH98+BH131+BH164+BH197+BH230+BH263+BH296+BH329+BH362+BH395</f>
        <v/>
      </c>
      <c r="BI33" s="507">
        <f>BI98+BI131+BI164+BI197+BI230+BI263+BI296+BI329+BI362+BI395</f>
        <v/>
      </c>
      <c r="BJ33" s="507">
        <f>BJ98+BJ131+BJ164+BJ197+BJ230+BJ263+BJ296+BJ329+BJ362+BJ395</f>
        <v/>
      </c>
      <c r="BK33" s="507">
        <f>BK98+BK131+BK164+BK197+BK230+BK263+BK296+BK329+BK362+BK395</f>
        <v/>
      </c>
      <c r="BL33" s="507">
        <f>BL98+BL131+BL164+BL197+BL230+BL263+BL296+BL329+BL362+BL395</f>
        <v/>
      </c>
      <c r="BM33" s="507">
        <f>BM98+BM131+BM164+BM197+BM230+BM263+BM296+BM329+BM362+BM395</f>
        <v/>
      </c>
      <c r="BO33" s="2567">
        <f>EOMONTH(BO34,-1)</f>
        <v/>
      </c>
      <c r="BP33" s="507">
        <f>SUM(BQ33:BX33)</f>
        <v/>
      </c>
      <c r="BQ33" s="507">
        <f>BQ98+BQ131+BQ164+BQ197+BQ230+BQ263+BQ296+BQ329+BQ362+BQ395</f>
        <v/>
      </c>
      <c r="BR33" s="507">
        <f>BR98+BR131+BR164+BR197+BR230+BR263+BR296+BR329+BR362+BR395</f>
        <v/>
      </c>
      <c r="BS33" s="507">
        <f>BS98+BS131+BS164+BS197+BS230+BS263+BS296+BS329+BS362+BS395</f>
        <v/>
      </c>
      <c r="BT33" s="507">
        <f>BT98+BT131+BT164+BT197+BT230+BT263+BT296+BT329+BT362+BT395</f>
        <v/>
      </c>
      <c r="BU33" s="507">
        <f>BU98+BU131+BU164+BU197+BU230+BU263+BU296+BU329+BU362+BU395</f>
        <v/>
      </c>
      <c r="BV33" s="507">
        <f>BV98+BV131+BV164+BV197+BV230+BV263+BV296+BV329+BV362+BV395</f>
        <v/>
      </c>
      <c r="BW33" s="507">
        <f>BW98+BW131+BW164+BW197+BW230+BW263+BW296+BW329+BW362+BW395</f>
        <v/>
      </c>
      <c r="BX33" s="507">
        <f>BX98+BX131+BX164+BX197+BX230+BX263+BX296+BX329+BX362+BX395</f>
        <v/>
      </c>
      <c r="BZ33" s="2567">
        <f>EOMONTH(BZ34,-1)</f>
        <v/>
      </c>
      <c r="CA33" s="507">
        <f>SUM(CB33:CI33)</f>
        <v/>
      </c>
      <c r="CB33" s="507">
        <f>CB98+CB131+CB164+CB197+CB230+CB263+CB296+CB329+CB362+CB395</f>
        <v/>
      </c>
      <c r="CC33" s="507">
        <f>CC98+CC131+CC164+CC197+CC230+CC263+CC296+CC329+CC362+CC395</f>
        <v/>
      </c>
      <c r="CD33" s="507">
        <f>CD98+CD131+CD164+CD197+CD230+CD263+CD296+CD329+CD362+CD395</f>
        <v/>
      </c>
      <c r="CE33" s="507">
        <f>CE98+CE131+CE164+CE197+CE230+CE263+CE296+CE329+CE362+CE395</f>
        <v/>
      </c>
      <c r="CF33" s="507">
        <f>CF98+CF131+CF164+CF197+CF230+CF263+CF296+CF329+CF362+CF395</f>
        <v/>
      </c>
      <c r="CG33" s="507">
        <f>CG98+CG131+CG164+CG197+CG230+CG263+CG296+CG329+CG362+CG395</f>
        <v/>
      </c>
      <c r="CH33" s="507">
        <f>CH98+CH131+CH164+CH197+CH230+CH263+CH296+CH329+CH362+CH395</f>
        <v/>
      </c>
      <c r="CI33" s="507">
        <f>CI98+CI131+CI164+CI197+CI230+CI263+CI296+CI329+CI362+CI395</f>
        <v/>
      </c>
      <c r="CK33" s="2567">
        <f>EOMONTH(CK34,-1)</f>
        <v/>
      </c>
      <c r="CL33" s="507">
        <f>SUM(CM33:CT33)</f>
        <v/>
      </c>
      <c r="CM33" s="507">
        <f>CM98+CM131+CM164+CM197+CM230+CM263+CM296+CM329+CM362+CM395</f>
        <v/>
      </c>
      <c r="CN33" s="507">
        <f>CN98+CN131+CN164+CN197+CN230+CN263+CN296+CN329+CN362+CN395</f>
        <v/>
      </c>
      <c r="CO33" s="507">
        <f>CO98+CO131+CO164+CO197+CO230+CO263+CO296+CO329+CO362+CO395</f>
        <v/>
      </c>
      <c r="CP33" s="507">
        <f>CP98+CP131+CP164+CP197+CP230+CP263+CP296+CP329+CP362+CP395</f>
        <v/>
      </c>
      <c r="CQ33" s="507">
        <f>CQ98+CQ131+CQ164+CQ197+CQ230+CQ263+CQ296+CQ329+CQ362+CQ395</f>
        <v/>
      </c>
      <c r="CR33" s="507">
        <f>CR98+CR131+CR164+CR197+CR230+CR263+CR296+CR329+CR362+CR395</f>
        <v/>
      </c>
      <c r="CS33" s="507">
        <f>CS98+CS131+CS164+CS197+CS230+CS263+CS296+CS329+CS362+CS395</f>
        <v/>
      </c>
      <c r="CT33" s="507">
        <f>CT98+CT131+CT164+CT197+CT230+CT263+CT296+CT329+CT362+CT395</f>
        <v/>
      </c>
      <c r="CV33" s="2567">
        <f>EOMONTH(CV34,-1)</f>
        <v/>
      </c>
      <c r="CW33" s="507">
        <f>SUM(CX33:DE33)</f>
        <v/>
      </c>
      <c r="CX33" s="507">
        <f>CX98+CX131+CX164+CX197+CX230+CX263+CX296+CX329+CX362+CX395</f>
        <v/>
      </c>
      <c r="CY33" s="507">
        <f>CY98+CY131+CY164+CY197+CY230+CY263+CY296+CY329+CY362+CY395</f>
        <v/>
      </c>
      <c r="CZ33" s="507">
        <f>CZ98+CZ131+CZ164+CZ197+CZ230+CZ263+CZ296+CZ329+CZ362+CZ395</f>
        <v/>
      </c>
      <c r="DA33" s="507">
        <f>DA98+DA131+DA164+DA197+DA230+DA263+DA296+DA329+DA362+DA395</f>
        <v/>
      </c>
      <c r="DB33" s="507">
        <f>DB98+DB131+DB164+DB197+DB230+DB263+DB296+DB329+DB362+DB395</f>
        <v/>
      </c>
      <c r="DC33" s="507">
        <f>DC98+DC131+DC164+DC197+DC230+DC263+DC296+DC329+DC362+DC395</f>
        <v/>
      </c>
      <c r="DD33" s="507">
        <f>DD98+DD131+DD164+DD197+DD230+DD263+DD296+DD329+DD362+DD395</f>
        <v/>
      </c>
      <c r="DE33" s="507">
        <f>DE98+DE131+DE164+DE197+DE230+DE263+DE296+DE329+DE362+DE395</f>
        <v/>
      </c>
      <c r="DG33" s="2567">
        <f>EOMONTH(DG34,-1)</f>
        <v/>
      </c>
      <c r="DH33" s="507">
        <f>SUM(DI33:DP33)</f>
        <v/>
      </c>
      <c r="DI33" s="507">
        <f>DI98+DI131+DI164+DI197+DI230+DI263+DI296+DI329+DI362+DI395</f>
        <v/>
      </c>
      <c r="DJ33" s="507">
        <f>DJ98+DJ131+DJ164+DJ197+DJ230+DJ263+DJ296+DJ329+DJ362+DJ395</f>
        <v/>
      </c>
      <c r="DK33" s="507">
        <f>DK98+DK131+DK164+DK197+DK230+DK263+DK296+DK329+DK362+DK395</f>
        <v/>
      </c>
      <c r="DL33" s="507">
        <f>DL98+DL131+DL164+DL197+DL230+DL263+DL296+DL329+DL362+DL395</f>
        <v/>
      </c>
      <c r="DM33" s="507">
        <f>DM98+DM131+DM164+DM197+DM230+DM263+DM296+DM329+DM362+DM395</f>
        <v/>
      </c>
      <c r="DN33" s="507">
        <f>DN98+DN131+DN164+DN197+DN230+DN263+DN296+DN329+DN362+DN395</f>
        <v/>
      </c>
      <c r="DO33" s="507">
        <f>DO98+DO131+DO164+DO197+DO230+DO263+DO296+DO329+DO362+DO395</f>
        <v/>
      </c>
      <c r="DP33" s="507">
        <f>DP98+DP131+DP164+DP197+DP230+DP263+DP296+DP329+DP362+DP395</f>
        <v/>
      </c>
      <c r="DR33" s="2567">
        <f>EOMONTH(DR34,-1)</f>
        <v/>
      </c>
      <c r="DS33" s="507">
        <f>SUM(DT33:EA33)</f>
        <v/>
      </c>
      <c r="DT33" s="507">
        <f>DT98+DT131+DT164+DT197+DT230+DT263+DT296+DT329+DT362+DT395</f>
        <v/>
      </c>
      <c r="DU33" s="507">
        <f>DU98+DU131+DU164+DU197+DU230+DU263+DU296+DU329+DU362+DU395</f>
        <v/>
      </c>
      <c r="DV33" s="507">
        <f>DV98+DV131+DV164+DV197+DV230+DV263+DV296+DV329+DV362+DV395</f>
        <v/>
      </c>
      <c r="DW33" s="507">
        <f>DW98+DW131+DW164+DW197+DW230+DW263+DW296+DW329+DW362+DW395</f>
        <v/>
      </c>
      <c r="DX33" s="507">
        <f>DX98+DX131+DX164+DX197+DX230+DX263+DX296+DX329+DX362+DX395</f>
        <v/>
      </c>
      <c r="DY33" s="507">
        <f>DY98+DY131+DY164+DY197+DY230+DY263+DY296+DY329+DY362+DY395</f>
        <v/>
      </c>
      <c r="DZ33" s="507">
        <f>DZ98+DZ131+DZ164+DZ197+DZ230+DZ263+DZ296+DZ329+DZ362+DZ395</f>
        <v/>
      </c>
      <c r="EA33" s="507">
        <f>EA98+EA131+EA164+EA197+EA230+EA263+EA296+EA329+EA362+EA395</f>
        <v/>
      </c>
      <c r="EC33" s="2567">
        <f>EOMONTH(EC34,-1)</f>
        <v/>
      </c>
      <c r="ED33" s="507">
        <f>SUM(EE33:EL33)</f>
        <v/>
      </c>
      <c r="EE33" s="507">
        <f>EE98+EE131+EE164+EE197+EE230+EE263+EE296+EE329+EE362+EE395</f>
        <v/>
      </c>
      <c r="EF33" s="507">
        <f>EF98+EF131+EF164+EF197+EF230+EF263+EF296+EF329+EF362+EF395</f>
        <v/>
      </c>
      <c r="EG33" s="507">
        <f>EG98+EG131+EG164+EG197+EG230+EG263+EG296+EG329+EG362+EG395</f>
        <v/>
      </c>
      <c r="EH33" s="507">
        <f>EH98+EH131+EH164+EH197+EH230+EH263+EH296+EH329+EH362+EH395</f>
        <v/>
      </c>
      <c r="EI33" s="507">
        <f>EI98+EI131+EI164+EI197+EI230+EI263+EI296+EI329+EI362+EI395</f>
        <v/>
      </c>
      <c r="EJ33" s="507">
        <f>EJ98+EJ131+EJ164+EJ197+EJ230+EJ263+EJ296+EJ329+EJ362+EJ395</f>
        <v/>
      </c>
      <c r="EK33" s="507">
        <f>EK98+EK131+EK164+EK197+EK230+EK263+EK296+EK329+EK362+EK395</f>
        <v/>
      </c>
      <c r="EL33" s="507">
        <f>EL98+EL131+EL164+EL197+EL230+EL263+EL296+EL329+EL362+EL395</f>
        <v/>
      </c>
    </row>
    <row r="34">
      <c r="A34" s="2567">
        <f>EOMONTH(A35,-1)</f>
        <v/>
      </c>
      <c r="B34" s="507">
        <f>SUM(C34:J34)</f>
        <v/>
      </c>
      <c r="C34" s="507">
        <f>+N34+Y34+AJ34+AU34+BF34+BQ34+CB34+CM34+CX34+DI34+DT34+EE34</f>
        <v/>
      </c>
      <c r="D34" s="507">
        <f>+O34+Z34+AK34+AV34+BG34+BR34+CC34+CN34+CY34+DJ34+DU34+EF34</f>
        <v/>
      </c>
      <c r="E34" s="507">
        <f>+P34+AA34+AL34+AW34+BH34+BS34+CD34+CO34+CZ34+DK34+DV34+EG34</f>
        <v/>
      </c>
      <c r="F34" s="507">
        <f>+Q34+AB34+AM34+AX34+BI34+BT34+CE34+CP34+DA34+DL34+DW34+EH34</f>
        <v/>
      </c>
      <c r="G34" s="507">
        <f>+R34+AC34+AN34+AY34+BJ34+BU34+CF34+CQ34+DB34+DM34+DX34+EI34</f>
        <v/>
      </c>
      <c r="H34" s="507">
        <f>+S34+AD34+AO34+AZ34+BK34+BV34+CG34+CR34+DC34+DN34+DY34+EJ34</f>
        <v/>
      </c>
      <c r="I34" s="507">
        <f>+T34+AE34+AP34+BA34+BL34+BW34+CH34+CS34+DD34+DO34+DZ34+EK34</f>
        <v/>
      </c>
      <c r="J34" s="507">
        <f>+U34+AF34+AQ34+BB34+BM34+BX34+CI34+CT34+DE34+DP34+EA34+EL34</f>
        <v/>
      </c>
      <c r="L34" s="2567">
        <f>EOMONTH(L35,-1)</f>
        <v/>
      </c>
      <c r="M34" s="507">
        <f>SUM(N34:U34)</f>
        <v/>
      </c>
      <c r="N34" s="507">
        <f>N99+N132+N165+N198+N231+N264+N297+N330+N363+N396</f>
        <v/>
      </c>
      <c r="O34" s="507">
        <f>O99+O132+O165+O198+O231+O264+O297+O330+O363+O396</f>
        <v/>
      </c>
      <c r="P34" s="507">
        <f>P99+P132+P165+P198+P231+P264+P297+P330+P363+P396</f>
        <v/>
      </c>
      <c r="Q34" s="507">
        <f>Q99+Q132+Q165+Q198+Q231+Q264+Q297+Q330+Q363+Q396</f>
        <v/>
      </c>
      <c r="R34" s="507">
        <f>R99+R132+R165+R198+R231+R264+R297+R330+R363+R396</f>
        <v/>
      </c>
      <c r="S34" s="507">
        <f>S99+S132+S165+S198+S231+S264+S297+S330+S363+S396</f>
        <v/>
      </c>
      <c r="T34" s="507">
        <f>T99+T132+T165+T198+T231+T264+T297+T330+T363+T396</f>
        <v/>
      </c>
      <c r="U34" s="507">
        <f>U99+U132+U165+U198+U231+U264+U297+U330+U363+U396</f>
        <v/>
      </c>
      <c r="W34" s="2567">
        <f>EOMONTH(W35,-1)</f>
        <v/>
      </c>
      <c r="X34" s="507">
        <f>SUM(Y34:AF34)</f>
        <v/>
      </c>
      <c r="Y34" s="507">
        <f>Y99+Y132+Y165+Y198+Y231+Y264+Y297+Y330+Y363+Y396</f>
        <v/>
      </c>
      <c r="Z34" s="507">
        <f>Z99+Z132+Z165+Z198+Z231+Z264+Z297+Z330+Z363+Z396</f>
        <v/>
      </c>
      <c r="AA34" s="507">
        <f>AA99+AA132+AA165+AA198+AA231+AA264+AA297+AA330+AA363+AA396</f>
        <v/>
      </c>
      <c r="AB34" s="507">
        <f>AB99+AB132+AB165+AB198+AB231+AB264+AB297+AB330+AB363+AB396</f>
        <v/>
      </c>
      <c r="AC34" s="507">
        <f>AC99+AC132+AC165+AC198+AC231+AC264+AC297+AC330+AC363+AC396</f>
        <v/>
      </c>
      <c r="AD34" s="507">
        <f>AD99+AD132+AD165+AD198+AD231+AD264+AD297+AD330+AD363+AD396</f>
        <v/>
      </c>
      <c r="AE34" s="507">
        <f>AE99+AE132+AE165+AE198+AE231+AE264+AE297+AE330+AE363+AE396</f>
        <v/>
      </c>
      <c r="AF34" s="507">
        <f>AF99+AF132+AF165+AF198+AF231+AF264+AF297+AF330+AF363+AF396</f>
        <v/>
      </c>
      <c r="AH34" s="2567">
        <f>EOMONTH(AH35,-1)</f>
        <v/>
      </c>
      <c r="AI34" s="507">
        <f>SUM(AJ34:AQ34)</f>
        <v/>
      </c>
      <c r="AJ34" s="507">
        <f>AJ99+AJ132+AJ165+AJ198+AJ231+AJ264+AJ297+AJ330+AJ363+AJ396</f>
        <v/>
      </c>
      <c r="AK34" s="507">
        <f>AK99+AK132+AK165+AK198+AK231+AK264+AK297+AK330+AK363+AK396</f>
        <v/>
      </c>
      <c r="AL34" s="507">
        <f>AL99+AL132+AL165+AL198+AL231+AL264+AL297+AL330+AL363+AL396</f>
        <v/>
      </c>
      <c r="AM34" s="507">
        <f>AM99+AM132+AM165+AM198+AM231+AM264+AM297+AM330+AM363+AM396</f>
        <v/>
      </c>
      <c r="AN34" s="507">
        <f>AN99+AN132+AN165+AN198+AN231+AN264+AN297+AN330+AN363+AN396</f>
        <v/>
      </c>
      <c r="AO34" s="507">
        <f>AO99+AO132+AO165+AO198+AO231+AO264+AO297+AO330+AO363+AO396</f>
        <v/>
      </c>
      <c r="AP34" s="507">
        <f>AP99+AP132+AP165+AP198+AP231+AP264+AP297+AP330+AP363+AP396</f>
        <v/>
      </c>
      <c r="AQ34" s="507">
        <f>AQ99+AQ132+AQ165+AQ198+AQ231+AQ264+AQ297+AQ330+AQ363+AQ396</f>
        <v/>
      </c>
      <c r="AS34" s="2567">
        <f>EOMONTH(AS35,-1)</f>
        <v/>
      </c>
      <c r="AT34" s="507">
        <f>SUM(AU34:BB34)</f>
        <v/>
      </c>
      <c r="AU34" s="507">
        <f>AU99+AU132+AU165+AU198+AU231+AU264+AU297+AU330+AU363+AU396</f>
        <v/>
      </c>
      <c r="AV34" s="507">
        <f>AV99+AV132+AV165+AV198+AV231+AV264+AV297+AV330+AV363+AV396</f>
        <v/>
      </c>
      <c r="AW34" s="507">
        <f>AW99+AW132+AW165+AW198+AW231+AW264+AW297+AW330+AW363+AW396</f>
        <v/>
      </c>
      <c r="AX34" s="507">
        <f>AX99+AX132+AX165+AX198+AX231+AX264+AX297+AX330+AX363+AX396</f>
        <v/>
      </c>
      <c r="AY34" s="507">
        <f>AY99+AY132+AY165+AY198+AY231+AY264+AY297+AY330+AY363+AY396</f>
        <v/>
      </c>
      <c r="AZ34" s="507">
        <f>AZ99+AZ132+AZ165+AZ198+AZ231+AZ264+AZ297+AZ330+AZ363+AZ396</f>
        <v/>
      </c>
      <c r="BA34" s="507">
        <f>BA99+BA132+BA165+BA198+BA231+BA264+BA297+BA330+BA363+BA396</f>
        <v/>
      </c>
      <c r="BB34" s="507">
        <f>BB99+BB132+BB165+BB198+BB231+BB264+BB297+BB330+BB363+BB396</f>
        <v/>
      </c>
      <c r="BD34" s="2567">
        <f>EOMONTH(BD35,-1)</f>
        <v/>
      </c>
      <c r="BE34" s="507">
        <f>SUM(BF34:BM34)</f>
        <v/>
      </c>
      <c r="BF34" s="507">
        <f>BF99+BF132+BF165+BF198+BF231+BF264+BF297+BF330+BF363+BF396</f>
        <v/>
      </c>
      <c r="BG34" s="507">
        <f>BG99+BG132+BG165+BG198+BG231+BG264+BG297+BG330+BG363+BG396</f>
        <v/>
      </c>
      <c r="BH34" s="507">
        <f>BH99+BH132+BH165+BH198+BH231+BH264+BH297+BH330+BH363+BH396</f>
        <v/>
      </c>
      <c r="BI34" s="507">
        <f>BI99+BI132+BI165+BI198+BI231+BI264+BI297+BI330+BI363+BI396</f>
        <v/>
      </c>
      <c r="BJ34" s="507">
        <f>BJ99+BJ132+BJ165+BJ198+BJ231+BJ264+BJ297+BJ330+BJ363+BJ396</f>
        <v/>
      </c>
      <c r="BK34" s="507">
        <f>BK99+BK132+BK165+BK198+BK231+BK264+BK297+BK330+BK363+BK396</f>
        <v/>
      </c>
      <c r="BL34" s="507">
        <f>BL99+BL132+BL165+BL198+BL231+BL264+BL297+BL330+BL363+BL396</f>
        <v/>
      </c>
      <c r="BM34" s="507">
        <f>BM99+BM132+BM165+BM198+BM231+BM264+BM297+BM330+BM363+BM396</f>
        <v/>
      </c>
      <c r="BO34" s="2567">
        <f>EOMONTH(BO35,-1)</f>
        <v/>
      </c>
      <c r="BP34" s="507">
        <f>SUM(BQ34:BX34)</f>
        <v/>
      </c>
      <c r="BQ34" s="507">
        <f>BQ99+BQ132+BQ165+BQ198+BQ231+BQ264+BQ297+BQ330+BQ363+BQ396</f>
        <v/>
      </c>
      <c r="BR34" s="507">
        <f>BR99+BR132+BR165+BR198+BR231+BR264+BR297+BR330+BR363+BR396</f>
        <v/>
      </c>
      <c r="BS34" s="507">
        <f>BS99+BS132+BS165+BS198+BS231+BS264+BS297+BS330+BS363+BS396</f>
        <v/>
      </c>
      <c r="BT34" s="507">
        <f>BT99+BT132+BT165+BT198+BT231+BT264+BT297+BT330+BT363+BT396</f>
        <v/>
      </c>
      <c r="BU34" s="507">
        <f>BU99+BU132+BU165+BU198+BU231+BU264+BU297+BU330+BU363+BU396</f>
        <v/>
      </c>
      <c r="BV34" s="507">
        <f>BV99+BV132+BV165+BV198+BV231+BV264+BV297+BV330+BV363+BV396</f>
        <v/>
      </c>
      <c r="BW34" s="507">
        <f>BW99+BW132+BW165+BW198+BW231+BW264+BW297+BW330+BW363+BW396</f>
        <v/>
      </c>
      <c r="BX34" s="507">
        <f>BX99+BX132+BX165+BX198+BX231+BX264+BX297+BX330+BX363+BX396</f>
        <v/>
      </c>
      <c r="BZ34" s="2567">
        <f>EOMONTH(BZ35,-1)</f>
        <v/>
      </c>
      <c r="CA34" s="507">
        <f>SUM(CB34:CI34)</f>
        <v/>
      </c>
      <c r="CB34" s="507">
        <f>CB99+CB132+CB165+CB198+CB231+CB264+CB297+CB330+CB363+CB396</f>
        <v/>
      </c>
      <c r="CC34" s="507">
        <f>CC99+CC132+CC165+CC198+CC231+CC264+CC297+CC330+CC363+CC396</f>
        <v/>
      </c>
      <c r="CD34" s="507">
        <f>CD99+CD132+CD165+CD198+CD231+CD264+CD297+CD330+CD363+CD396</f>
        <v/>
      </c>
      <c r="CE34" s="507">
        <f>CE99+CE132+CE165+CE198+CE231+CE264+CE297+CE330+CE363+CE396</f>
        <v/>
      </c>
      <c r="CF34" s="507">
        <f>CF99+CF132+CF165+CF198+CF231+CF264+CF297+CF330+CF363+CF396</f>
        <v/>
      </c>
      <c r="CG34" s="507">
        <f>CG99+CG132+CG165+CG198+CG231+CG264+CG297+CG330+CG363+CG396</f>
        <v/>
      </c>
      <c r="CH34" s="507">
        <f>CH99+CH132+CH165+CH198+CH231+CH264+CH297+CH330+CH363+CH396</f>
        <v/>
      </c>
      <c r="CI34" s="507">
        <f>CI99+CI132+CI165+CI198+CI231+CI264+CI297+CI330+CI363+CI396</f>
        <v/>
      </c>
      <c r="CK34" s="2567">
        <f>EOMONTH(CK35,-1)</f>
        <v/>
      </c>
      <c r="CL34" s="507">
        <f>SUM(CM34:CT34)</f>
        <v/>
      </c>
      <c r="CM34" s="507">
        <f>CM99+CM132+CM165+CM198+CM231+CM264+CM297+CM330+CM363+CM396</f>
        <v/>
      </c>
      <c r="CN34" s="507">
        <f>CN99+CN132+CN165+CN198+CN231+CN264+CN297+CN330+CN363+CN396</f>
        <v/>
      </c>
      <c r="CO34" s="507">
        <f>CO99+CO132+CO165+CO198+CO231+CO264+CO297+CO330+CO363+CO396</f>
        <v/>
      </c>
      <c r="CP34" s="507">
        <f>CP99+CP132+CP165+CP198+CP231+CP264+CP297+CP330+CP363+CP396</f>
        <v/>
      </c>
      <c r="CQ34" s="507">
        <f>CQ99+CQ132+CQ165+CQ198+CQ231+CQ264+CQ297+CQ330+CQ363+CQ396</f>
        <v/>
      </c>
      <c r="CR34" s="507">
        <f>CR99+CR132+CR165+CR198+CR231+CR264+CR297+CR330+CR363+CR396</f>
        <v/>
      </c>
      <c r="CS34" s="507">
        <f>CS99+CS132+CS165+CS198+CS231+CS264+CS297+CS330+CS363+CS396</f>
        <v/>
      </c>
      <c r="CT34" s="507">
        <f>CT99+CT132+CT165+CT198+CT231+CT264+CT297+CT330+CT363+CT396</f>
        <v/>
      </c>
      <c r="CV34" s="2567">
        <f>EOMONTH(CV35,-1)</f>
        <v/>
      </c>
      <c r="CW34" s="507">
        <f>SUM(CX34:DE34)</f>
        <v/>
      </c>
      <c r="CX34" s="507">
        <f>CX99+CX132+CX165+CX198+CX231+CX264+CX297+CX330+CX363+CX396</f>
        <v/>
      </c>
      <c r="CY34" s="507">
        <f>CY99+CY132+CY165+CY198+CY231+CY264+CY297+CY330+CY363+CY396</f>
        <v/>
      </c>
      <c r="CZ34" s="507">
        <f>CZ99+CZ132+CZ165+CZ198+CZ231+CZ264+CZ297+CZ330+CZ363+CZ396</f>
        <v/>
      </c>
      <c r="DA34" s="507">
        <f>DA99+DA132+DA165+DA198+DA231+DA264+DA297+DA330+DA363+DA396</f>
        <v/>
      </c>
      <c r="DB34" s="507">
        <f>DB99+DB132+DB165+DB198+DB231+DB264+DB297+DB330+DB363+DB396</f>
        <v/>
      </c>
      <c r="DC34" s="507">
        <f>DC99+DC132+DC165+DC198+DC231+DC264+DC297+DC330+DC363+DC396</f>
        <v/>
      </c>
      <c r="DD34" s="507">
        <f>DD99+DD132+DD165+DD198+DD231+DD264+DD297+DD330+DD363+DD396</f>
        <v/>
      </c>
      <c r="DE34" s="507">
        <f>DE99+DE132+DE165+DE198+DE231+DE264+DE297+DE330+DE363+DE396</f>
        <v/>
      </c>
      <c r="DG34" s="2567">
        <f>EOMONTH(DG35,-1)</f>
        <v/>
      </c>
      <c r="DH34" s="507">
        <f>SUM(DI34:DP34)</f>
        <v/>
      </c>
      <c r="DI34" s="507">
        <f>DI99+DI132+DI165+DI198+DI231+DI264+DI297+DI330+DI363+DI396</f>
        <v/>
      </c>
      <c r="DJ34" s="507">
        <f>DJ99+DJ132+DJ165+DJ198+DJ231+DJ264+DJ297+DJ330+DJ363+DJ396</f>
        <v/>
      </c>
      <c r="DK34" s="507">
        <f>DK99+DK132+DK165+DK198+DK231+DK264+DK297+DK330+DK363+DK396</f>
        <v/>
      </c>
      <c r="DL34" s="507">
        <f>DL99+DL132+DL165+DL198+DL231+DL264+DL297+DL330+DL363+DL396</f>
        <v/>
      </c>
      <c r="DM34" s="507">
        <f>DM99+DM132+DM165+DM198+DM231+DM264+DM297+DM330+DM363+DM396</f>
        <v/>
      </c>
      <c r="DN34" s="507">
        <f>DN99+DN132+DN165+DN198+DN231+DN264+DN297+DN330+DN363+DN396</f>
        <v/>
      </c>
      <c r="DO34" s="507">
        <f>DO99+DO132+DO165+DO198+DO231+DO264+DO297+DO330+DO363+DO396</f>
        <v/>
      </c>
      <c r="DP34" s="507">
        <f>DP99+DP132+DP165+DP198+DP231+DP264+DP297+DP330+DP363+DP396</f>
        <v/>
      </c>
      <c r="DR34" s="2567">
        <f>EOMONTH(DR35,-1)</f>
        <v/>
      </c>
      <c r="DS34" s="507">
        <f>SUM(DT34:EA34)</f>
        <v/>
      </c>
      <c r="DT34" s="507">
        <f>DT99+DT132+DT165+DT198+DT231+DT264+DT297+DT330+DT363+DT396</f>
        <v/>
      </c>
      <c r="DU34" s="507">
        <f>DU99+DU132+DU165+DU198+DU231+DU264+DU297+DU330+DU363+DU396</f>
        <v/>
      </c>
      <c r="DV34" s="507">
        <f>DV99+DV132+DV165+DV198+DV231+DV264+DV297+DV330+DV363+DV396</f>
        <v/>
      </c>
      <c r="DW34" s="507">
        <f>DW99+DW132+DW165+DW198+DW231+DW264+DW297+DW330+DW363+DW396</f>
        <v/>
      </c>
      <c r="DX34" s="507">
        <f>DX99+DX132+DX165+DX198+DX231+DX264+DX297+DX330+DX363+DX396</f>
        <v/>
      </c>
      <c r="DY34" s="507">
        <f>DY99+DY132+DY165+DY198+DY231+DY264+DY297+DY330+DY363+DY396</f>
        <v/>
      </c>
      <c r="DZ34" s="507">
        <f>DZ99+DZ132+DZ165+DZ198+DZ231+DZ264+DZ297+DZ330+DZ363+DZ396</f>
        <v/>
      </c>
      <c r="EA34" s="507">
        <f>EA99+EA132+EA165+EA198+EA231+EA264+EA297+EA330+EA363+EA396</f>
        <v/>
      </c>
      <c r="EC34" s="2567">
        <f>EOMONTH(EC35,-1)</f>
        <v/>
      </c>
      <c r="ED34" s="507">
        <f>SUM(EE34:EL34)</f>
        <v/>
      </c>
      <c r="EE34" s="507">
        <f>EE99+EE132+EE165+EE198+EE231+EE264+EE297+EE330+EE363+EE396</f>
        <v/>
      </c>
      <c r="EF34" s="507">
        <f>EF99+EF132+EF165+EF198+EF231+EF264+EF297+EF330+EF363+EF396</f>
        <v/>
      </c>
      <c r="EG34" s="507">
        <f>EG99+EG132+EG165+EG198+EG231+EG264+EG297+EG330+EG363+EG396</f>
        <v/>
      </c>
      <c r="EH34" s="507">
        <f>EH99+EH132+EH165+EH198+EH231+EH264+EH297+EH330+EH363+EH396</f>
        <v/>
      </c>
      <c r="EI34" s="507">
        <f>EI99+EI132+EI165+EI198+EI231+EI264+EI297+EI330+EI363+EI396</f>
        <v/>
      </c>
      <c r="EJ34" s="507">
        <f>EJ99+EJ132+EJ165+EJ198+EJ231+EJ264+EJ297+EJ330+EJ363+EJ396</f>
        <v/>
      </c>
      <c r="EK34" s="507">
        <f>EK99+EK132+EK165+EK198+EK231+EK264+EK297+EK330+EK363+EK396</f>
        <v/>
      </c>
      <c r="EL34" s="507">
        <f>EL99+EL132+EL165+EL198+EL231+EL264+EL297+EL330+EL363+EL396</f>
        <v/>
      </c>
    </row>
    <row r="35">
      <c r="A35" s="2567">
        <f>EOMONTH(A36,-1)</f>
        <v/>
      </c>
      <c r="B35" s="507">
        <f>SUM(C35:J35)</f>
        <v/>
      </c>
      <c r="C35" s="507">
        <f>+N35+Y35+AJ35+AU35+BF35+BQ35+CB35+CM35+CX35+DI35+DT35+EE35</f>
        <v/>
      </c>
      <c r="D35" s="507">
        <f>+O35+Z35+AK35+AV35+BG35+BR35+CC35+CN35+CY35+DJ35+DU35+EF35</f>
        <v/>
      </c>
      <c r="E35" s="507">
        <f>+P35+AA35+AL35+AW35+BH35+BS35+CD35+CO35+CZ35+DK35+DV35+EG35</f>
        <v/>
      </c>
      <c r="F35" s="507">
        <f>+Q35+AB35+AM35+AX35+BI35+BT35+CE35+CP35+DA35+DL35+DW35+EH35</f>
        <v/>
      </c>
      <c r="G35" s="507">
        <f>+R35+AC35+AN35+AY35+BJ35+BU35+CF35+CQ35+DB35+DM35+DX35+EI35</f>
        <v/>
      </c>
      <c r="H35" s="507">
        <f>+S35+AD35+AO35+AZ35+BK35+BV35+CG35+CR35+DC35+DN35+DY35+EJ35</f>
        <v/>
      </c>
      <c r="I35" s="507">
        <f>+T35+AE35+AP35+BA35+BL35+BW35+CH35+CS35+DD35+DO35+DZ35+EK35</f>
        <v/>
      </c>
      <c r="J35" s="507">
        <f>+U35+AF35+AQ35+BB35+BM35+BX35+CI35+CT35+DE35+DP35+EA35+EL35</f>
        <v/>
      </c>
      <c r="L35" s="2567">
        <f>EOMONTH(L36,-1)</f>
        <v/>
      </c>
      <c r="M35" s="507">
        <f>SUM(N35:U35)</f>
        <v/>
      </c>
      <c r="N35" s="507">
        <f>N100+N133+N166+N199+N232+N265+N298+N331+N364+N397</f>
        <v/>
      </c>
      <c r="O35" s="507">
        <f>O100+O133+O166+O199+O232+O265+O298+O331+O364+O397</f>
        <v/>
      </c>
      <c r="P35" s="507">
        <f>P100+P133+P166+P199+P232+P265+P298+P331+P364+P397</f>
        <v/>
      </c>
      <c r="Q35" s="507">
        <f>Q100+Q133+Q166+Q199+Q232+Q265+Q298+Q331+Q364+Q397</f>
        <v/>
      </c>
      <c r="R35" s="507">
        <f>R100+R133+R166+R199+R232+R265+R298+R331+R364+R397</f>
        <v/>
      </c>
      <c r="S35" s="507">
        <f>S100+S133+S166+S199+S232+S265+S298+S331+S364+S397</f>
        <v/>
      </c>
      <c r="T35" s="507">
        <f>T100+T133+T166+T199+T232+T265+T298+T331+T364+T397</f>
        <v/>
      </c>
      <c r="U35" s="507">
        <f>U100+U133+U166+U199+U232+U265+U298+U331+U364+U397</f>
        <v/>
      </c>
      <c r="W35" s="2567">
        <f>EOMONTH(W36,-1)</f>
        <v/>
      </c>
      <c r="X35" s="507">
        <f>SUM(Y35:AF35)</f>
        <v/>
      </c>
      <c r="Y35" s="507">
        <f>Y100+Y133+Y166+Y199+Y232+Y265+Y298+Y331+Y364+Y397</f>
        <v/>
      </c>
      <c r="Z35" s="507">
        <f>Z100+Z133+Z166+Z199+Z232+Z265+Z298+Z331+Z364+Z397</f>
        <v/>
      </c>
      <c r="AA35" s="507">
        <f>AA100+AA133+AA166+AA199+AA232+AA265+AA298+AA331+AA364+AA397</f>
        <v/>
      </c>
      <c r="AB35" s="507">
        <f>AB100+AB133+AB166+AB199+AB232+AB265+AB298+AB331+AB364+AB397</f>
        <v/>
      </c>
      <c r="AC35" s="507">
        <f>AC100+AC133+AC166+AC199+AC232+AC265+AC298+AC331+AC364+AC397</f>
        <v/>
      </c>
      <c r="AD35" s="507">
        <f>AD100+AD133+AD166+AD199+AD232+AD265+AD298+AD331+AD364+AD397</f>
        <v/>
      </c>
      <c r="AE35" s="507">
        <f>AE100+AE133+AE166+AE199+AE232+AE265+AE298+AE331+AE364+AE397</f>
        <v/>
      </c>
      <c r="AF35" s="507">
        <f>AF100+AF133+AF166+AF199+AF232+AF265+AF298+AF331+AF364+AF397</f>
        <v/>
      </c>
      <c r="AH35" s="2567">
        <f>EOMONTH(AH36,-1)</f>
        <v/>
      </c>
      <c r="AI35" s="507">
        <f>SUM(AJ35:AQ35)</f>
        <v/>
      </c>
      <c r="AJ35" s="507">
        <f>AJ100+AJ133+AJ166+AJ199+AJ232+AJ265+AJ298+AJ331+AJ364+AJ397</f>
        <v/>
      </c>
      <c r="AK35" s="507">
        <f>AK100+AK133+AK166+AK199+AK232+AK265+AK298+AK331+AK364+AK397</f>
        <v/>
      </c>
      <c r="AL35" s="507">
        <f>AL100+AL133+AL166+AL199+AL232+AL265+AL298+AL331+AL364+AL397</f>
        <v/>
      </c>
      <c r="AM35" s="507">
        <f>AM100+AM133+AM166+AM199+AM232+AM265+AM298+AM331+AM364+AM397</f>
        <v/>
      </c>
      <c r="AN35" s="507">
        <f>AN100+AN133+AN166+AN199+AN232+AN265+AN298+AN331+AN364+AN397</f>
        <v/>
      </c>
      <c r="AO35" s="507">
        <f>AO100+AO133+AO166+AO199+AO232+AO265+AO298+AO331+AO364+AO397</f>
        <v/>
      </c>
      <c r="AP35" s="507">
        <f>AP100+AP133+AP166+AP199+AP232+AP265+AP298+AP331+AP364+AP397</f>
        <v/>
      </c>
      <c r="AQ35" s="507">
        <f>AQ100+AQ133+AQ166+AQ199+AQ232+AQ265+AQ298+AQ331+AQ364+AQ397</f>
        <v/>
      </c>
      <c r="AS35" s="2567">
        <f>EOMONTH(AS36,-1)</f>
        <v/>
      </c>
      <c r="AT35" s="507">
        <f>SUM(AU35:BB35)</f>
        <v/>
      </c>
      <c r="AU35" s="507">
        <f>AU100+AU133+AU166+AU199+AU232+AU265+AU298+AU331+AU364+AU397</f>
        <v/>
      </c>
      <c r="AV35" s="507">
        <f>AV100+AV133+AV166+AV199+AV232+AV265+AV298+AV331+AV364+AV397</f>
        <v/>
      </c>
      <c r="AW35" s="507">
        <f>AW100+AW133+AW166+AW199+AW232+AW265+AW298+AW331+AW364+AW397</f>
        <v/>
      </c>
      <c r="AX35" s="507">
        <f>AX100+AX133+AX166+AX199+AX232+AX265+AX298+AX331+AX364+AX397</f>
        <v/>
      </c>
      <c r="AY35" s="507">
        <f>AY100+AY133+AY166+AY199+AY232+AY265+AY298+AY331+AY364+AY397</f>
        <v/>
      </c>
      <c r="AZ35" s="507">
        <f>AZ100+AZ133+AZ166+AZ199+AZ232+AZ265+AZ298+AZ331+AZ364+AZ397</f>
        <v/>
      </c>
      <c r="BA35" s="507">
        <f>BA100+BA133+BA166+BA199+BA232+BA265+BA298+BA331+BA364+BA397</f>
        <v/>
      </c>
      <c r="BB35" s="507">
        <f>BB100+BB133+BB166+BB199+BB232+BB265+BB298+BB331+BB364+BB397</f>
        <v/>
      </c>
      <c r="BD35" s="2567">
        <f>EOMONTH(BD36,-1)</f>
        <v/>
      </c>
      <c r="BE35" s="507">
        <f>SUM(BF35:BM35)</f>
        <v/>
      </c>
      <c r="BF35" s="507">
        <f>BF100+BF133+BF166+BF199+BF232+BF265+BF298+BF331+BF364+BF397</f>
        <v/>
      </c>
      <c r="BG35" s="507">
        <f>BG100+BG133+BG166+BG199+BG232+BG265+BG298+BG331+BG364+BG397</f>
        <v/>
      </c>
      <c r="BH35" s="507">
        <f>BH100+BH133+BH166+BH199+BH232+BH265+BH298+BH331+BH364+BH397</f>
        <v/>
      </c>
      <c r="BI35" s="507">
        <f>BI100+BI133+BI166+BI199+BI232+BI265+BI298+BI331+BI364+BI397</f>
        <v/>
      </c>
      <c r="BJ35" s="507">
        <f>BJ100+BJ133+BJ166+BJ199+BJ232+BJ265+BJ298+BJ331+BJ364+BJ397</f>
        <v/>
      </c>
      <c r="BK35" s="507">
        <f>BK100+BK133+BK166+BK199+BK232+BK265+BK298+BK331+BK364+BK397</f>
        <v/>
      </c>
      <c r="BL35" s="507">
        <f>BL100+BL133+BL166+BL199+BL232+BL265+BL298+BL331+BL364+BL397</f>
        <v/>
      </c>
      <c r="BM35" s="507">
        <f>BM100+BM133+BM166+BM199+BM232+BM265+BM298+BM331+BM364+BM397</f>
        <v/>
      </c>
      <c r="BO35" s="2567">
        <f>EOMONTH(BO36,-1)</f>
        <v/>
      </c>
      <c r="BP35" s="507">
        <f>SUM(BQ35:BX35)</f>
        <v/>
      </c>
      <c r="BQ35" s="507">
        <f>BQ100+BQ133+BQ166+BQ199+BQ232+BQ265+BQ298+BQ331+BQ364+BQ397</f>
        <v/>
      </c>
      <c r="BR35" s="507">
        <f>BR100+BR133+BR166+BR199+BR232+BR265+BR298+BR331+BR364+BR397</f>
        <v/>
      </c>
      <c r="BS35" s="507">
        <f>BS100+BS133+BS166+BS199+BS232+BS265+BS298+BS331+BS364+BS397</f>
        <v/>
      </c>
      <c r="BT35" s="507">
        <f>BT100+BT133+BT166+BT199+BT232+BT265+BT298+BT331+BT364+BT397</f>
        <v/>
      </c>
      <c r="BU35" s="507">
        <f>BU100+BU133+BU166+BU199+BU232+BU265+BU298+BU331+BU364+BU397</f>
        <v/>
      </c>
      <c r="BV35" s="507">
        <f>BV100+BV133+BV166+BV199+BV232+BV265+BV298+BV331+BV364+BV397</f>
        <v/>
      </c>
      <c r="BW35" s="507">
        <f>BW100+BW133+BW166+BW199+BW232+BW265+BW298+BW331+BW364+BW397</f>
        <v/>
      </c>
      <c r="BX35" s="507">
        <f>BX100+BX133+BX166+BX199+BX232+BX265+BX298+BX331+BX364+BX397</f>
        <v/>
      </c>
      <c r="BZ35" s="2567">
        <f>EOMONTH(BZ36,-1)</f>
        <v/>
      </c>
      <c r="CA35" s="507">
        <f>SUM(CB35:CI35)</f>
        <v/>
      </c>
      <c r="CB35" s="507">
        <f>CB100+CB133+CB166+CB199+CB232+CB265+CB298+CB331+CB364+CB397</f>
        <v/>
      </c>
      <c r="CC35" s="507">
        <f>CC100+CC133+CC166+CC199+CC232+CC265+CC298+CC331+CC364+CC397</f>
        <v/>
      </c>
      <c r="CD35" s="507">
        <f>CD100+CD133+CD166+CD199+CD232+CD265+CD298+CD331+CD364+CD397</f>
        <v/>
      </c>
      <c r="CE35" s="507">
        <f>CE100+CE133+CE166+CE199+CE232+CE265+CE298+CE331+CE364+CE397</f>
        <v/>
      </c>
      <c r="CF35" s="507">
        <f>CF100+CF133+CF166+CF199+CF232+CF265+CF298+CF331+CF364+CF397</f>
        <v/>
      </c>
      <c r="CG35" s="507">
        <f>CG100+CG133+CG166+CG199+CG232+CG265+CG298+CG331+CG364+CG397</f>
        <v/>
      </c>
      <c r="CH35" s="507">
        <f>CH100+CH133+CH166+CH199+CH232+CH265+CH298+CH331+CH364+CH397</f>
        <v/>
      </c>
      <c r="CI35" s="507">
        <f>CI100+CI133+CI166+CI199+CI232+CI265+CI298+CI331+CI364+CI397</f>
        <v/>
      </c>
      <c r="CK35" s="2567">
        <f>EOMONTH(CK36,-1)</f>
        <v/>
      </c>
      <c r="CL35" s="507">
        <f>SUM(CM35:CT35)</f>
        <v/>
      </c>
      <c r="CM35" s="507">
        <f>CM100+CM133+CM166+CM199+CM232+CM265+CM298+CM331+CM364+CM397</f>
        <v/>
      </c>
      <c r="CN35" s="507">
        <f>CN100+CN133+CN166+CN199+CN232+CN265+CN298+CN331+CN364+CN397</f>
        <v/>
      </c>
      <c r="CO35" s="507">
        <f>CO100+CO133+CO166+CO199+CO232+CO265+CO298+CO331+CO364+CO397</f>
        <v/>
      </c>
      <c r="CP35" s="507">
        <f>CP100+CP133+CP166+CP199+CP232+CP265+CP298+CP331+CP364+CP397</f>
        <v/>
      </c>
      <c r="CQ35" s="507">
        <f>CQ100+CQ133+CQ166+CQ199+CQ232+CQ265+CQ298+CQ331+CQ364+CQ397</f>
        <v/>
      </c>
      <c r="CR35" s="507">
        <f>CR100+CR133+CR166+CR199+CR232+CR265+CR298+CR331+CR364+CR397</f>
        <v/>
      </c>
      <c r="CS35" s="507">
        <f>CS100+CS133+CS166+CS199+CS232+CS265+CS298+CS331+CS364+CS397</f>
        <v/>
      </c>
      <c r="CT35" s="507">
        <f>CT100+CT133+CT166+CT199+CT232+CT265+CT298+CT331+CT364+CT397</f>
        <v/>
      </c>
      <c r="CV35" s="2567">
        <f>EOMONTH(CV36,-1)</f>
        <v/>
      </c>
      <c r="CW35" s="507">
        <f>SUM(CX35:DE35)</f>
        <v/>
      </c>
      <c r="CX35" s="507">
        <f>CX100+CX133+CX166+CX199+CX232+CX265+CX298+CX331+CX364+CX397</f>
        <v/>
      </c>
      <c r="CY35" s="507">
        <f>CY100+CY133+CY166+CY199+CY232+CY265+CY298+CY331+CY364+CY397</f>
        <v/>
      </c>
      <c r="CZ35" s="507">
        <f>CZ100+CZ133+CZ166+CZ199+CZ232+CZ265+CZ298+CZ331+CZ364+CZ397</f>
        <v/>
      </c>
      <c r="DA35" s="507">
        <f>DA100+DA133+DA166+DA199+DA232+DA265+DA298+DA331+DA364+DA397</f>
        <v/>
      </c>
      <c r="DB35" s="507">
        <f>DB100+DB133+DB166+DB199+DB232+DB265+DB298+DB331+DB364+DB397</f>
        <v/>
      </c>
      <c r="DC35" s="507">
        <f>DC100+DC133+DC166+DC199+DC232+DC265+DC298+DC331+DC364+DC397</f>
        <v/>
      </c>
      <c r="DD35" s="507">
        <f>DD100+DD133+DD166+DD199+DD232+DD265+DD298+DD331+DD364+DD397</f>
        <v/>
      </c>
      <c r="DE35" s="507">
        <f>DE100+DE133+DE166+DE199+DE232+DE265+DE298+DE331+DE364+DE397</f>
        <v/>
      </c>
      <c r="DG35" s="2567">
        <f>EOMONTH(DG36,-1)</f>
        <v/>
      </c>
      <c r="DH35" s="507">
        <f>SUM(DI35:DP35)</f>
        <v/>
      </c>
      <c r="DI35" s="507">
        <f>DI100+DI133+DI166+DI199+DI232+DI265+DI298+DI331+DI364+DI397</f>
        <v/>
      </c>
      <c r="DJ35" s="507">
        <f>DJ100+DJ133+DJ166+DJ199+DJ232+DJ265+DJ298+DJ331+DJ364+DJ397</f>
        <v/>
      </c>
      <c r="DK35" s="507">
        <f>DK100+DK133+DK166+DK199+DK232+DK265+DK298+DK331+DK364+DK397</f>
        <v/>
      </c>
      <c r="DL35" s="507">
        <f>DL100+DL133+DL166+DL199+DL232+DL265+DL298+DL331+DL364+DL397</f>
        <v/>
      </c>
      <c r="DM35" s="507">
        <f>DM100+DM133+DM166+DM199+DM232+DM265+DM298+DM331+DM364+DM397</f>
        <v/>
      </c>
      <c r="DN35" s="507">
        <f>DN100+DN133+DN166+DN199+DN232+DN265+DN298+DN331+DN364+DN397</f>
        <v/>
      </c>
      <c r="DO35" s="507">
        <f>DO100+DO133+DO166+DO199+DO232+DO265+DO298+DO331+DO364+DO397</f>
        <v/>
      </c>
      <c r="DP35" s="507">
        <f>DP100+DP133+DP166+DP199+DP232+DP265+DP298+DP331+DP364+DP397</f>
        <v/>
      </c>
      <c r="DR35" s="2567">
        <f>EOMONTH(DR36,-1)</f>
        <v/>
      </c>
      <c r="DS35" s="507">
        <f>SUM(DT35:EA35)</f>
        <v/>
      </c>
      <c r="DT35" s="507">
        <f>DT100+DT133+DT166+DT199+DT232+DT265+DT298+DT331+DT364+DT397</f>
        <v/>
      </c>
      <c r="DU35" s="507">
        <f>DU100+DU133+DU166+DU199+DU232+DU265+DU298+DU331+DU364+DU397</f>
        <v/>
      </c>
      <c r="DV35" s="507">
        <f>DV100+DV133+DV166+DV199+DV232+DV265+DV298+DV331+DV364+DV397</f>
        <v/>
      </c>
      <c r="DW35" s="507">
        <f>DW100+DW133+DW166+DW199+DW232+DW265+DW298+DW331+DW364+DW397</f>
        <v/>
      </c>
      <c r="DX35" s="507">
        <f>DX100+DX133+DX166+DX199+DX232+DX265+DX298+DX331+DX364+DX397</f>
        <v/>
      </c>
      <c r="DY35" s="507">
        <f>DY100+DY133+DY166+DY199+DY232+DY265+DY298+DY331+DY364+DY397</f>
        <v/>
      </c>
      <c r="DZ35" s="507">
        <f>DZ100+DZ133+DZ166+DZ199+DZ232+DZ265+DZ298+DZ331+DZ364+DZ397</f>
        <v/>
      </c>
      <c r="EA35" s="507">
        <f>EA100+EA133+EA166+EA199+EA232+EA265+EA298+EA331+EA364+EA397</f>
        <v/>
      </c>
      <c r="EC35" s="2567">
        <f>EOMONTH(EC36,-1)</f>
        <v/>
      </c>
      <c r="ED35" s="507">
        <f>SUM(EE35:EL35)</f>
        <v/>
      </c>
      <c r="EE35" s="507">
        <f>EE100+EE133+EE166+EE199+EE232+EE265+EE298+EE331+EE364+EE397</f>
        <v/>
      </c>
      <c r="EF35" s="507">
        <f>EF100+EF133+EF166+EF199+EF232+EF265+EF298+EF331+EF364+EF397</f>
        <v/>
      </c>
      <c r="EG35" s="507">
        <f>EG100+EG133+EG166+EG199+EG232+EG265+EG298+EG331+EG364+EG397</f>
        <v/>
      </c>
      <c r="EH35" s="507">
        <f>EH100+EH133+EH166+EH199+EH232+EH265+EH298+EH331+EH364+EH397</f>
        <v/>
      </c>
      <c r="EI35" s="507">
        <f>EI100+EI133+EI166+EI199+EI232+EI265+EI298+EI331+EI364+EI397</f>
        <v/>
      </c>
      <c r="EJ35" s="507">
        <f>EJ100+EJ133+EJ166+EJ199+EJ232+EJ265+EJ298+EJ331+EJ364+EJ397</f>
        <v/>
      </c>
      <c r="EK35" s="507">
        <f>EK100+EK133+EK166+EK199+EK232+EK265+EK298+EK331+EK364+EK397</f>
        <v/>
      </c>
      <c r="EL35" s="507">
        <f>EL100+EL133+EL166+EL199+EL232+EL265+EL298+EL331+EL364+EL397</f>
        <v/>
      </c>
    </row>
    <row r="36">
      <c r="A36" s="2567">
        <f>EOMONTH(A37,-1)</f>
        <v/>
      </c>
      <c r="B36" s="507">
        <f>SUM(C36:J36)</f>
        <v/>
      </c>
      <c r="C36" s="507">
        <f>+N36+Y36+AJ36+AU36+BF36+BQ36+CB36+CM36+CX36+DI36+DT36+EE36</f>
        <v/>
      </c>
      <c r="D36" s="507">
        <f>+O36+Z36+AK36+AV36+BG36+BR36+CC36+CN36+CY36+DJ36+DU36+EF36</f>
        <v/>
      </c>
      <c r="E36" s="507">
        <f>+P36+AA36+AL36+AW36+BH36+BS36+CD36+CO36+CZ36+DK36+DV36+EG36</f>
        <v/>
      </c>
      <c r="F36" s="507">
        <f>+Q36+AB36+AM36+AX36+BI36+BT36+CE36+CP36+DA36+DL36+DW36+EH36</f>
        <v/>
      </c>
      <c r="G36" s="507">
        <f>+R36+AC36+AN36+AY36+BJ36+BU36+CF36+CQ36+DB36+DM36+DX36+EI36</f>
        <v/>
      </c>
      <c r="H36" s="507">
        <f>+S36+AD36+AO36+AZ36+BK36+BV36+CG36+CR36+DC36+DN36+DY36+EJ36</f>
        <v/>
      </c>
      <c r="I36" s="507">
        <f>+T36+AE36+AP36+BA36+BL36+BW36+CH36+CS36+DD36+DO36+DZ36+EK36</f>
        <v/>
      </c>
      <c r="J36" s="507">
        <f>+U36+AF36+AQ36+BB36+BM36+BX36+CI36+CT36+DE36+DP36+EA36+EL36</f>
        <v/>
      </c>
      <c r="L36" s="2567">
        <f>EOMONTH(L37,-1)</f>
        <v/>
      </c>
      <c r="M36" s="507">
        <f>SUM(N36:U36)</f>
        <v/>
      </c>
      <c r="N36" s="507">
        <f>N101+N134+N167+N200+N233+N266+N299+N332+N365+N398</f>
        <v/>
      </c>
      <c r="O36" s="507">
        <f>O101+O134+O167+O200+O233+O266+O299+O332+O365+O398</f>
        <v/>
      </c>
      <c r="P36" s="507">
        <f>P101+P134+P167+P200+P233+P266+P299+P332+P365+P398</f>
        <v/>
      </c>
      <c r="Q36" s="507">
        <f>Q101+Q134+Q167+Q200+Q233+Q266+Q299+Q332+Q365+Q398</f>
        <v/>
      </c>
      <c r="R36" s="507">
        <f>R101+R134+R167+R200+R233+R266+R299+R332+R365+R398</f>
        <v/>
      </c>
      <c r="S36" s="507">
        <f>S101+S134+S167+S200+S233+S266+S299+S332+S365+S398</f>
        <v/>
      </c>
      <c r="T36" s="507">
        <f>T101+T134+T167+T200+T233+T266+T299+T332+T365+T398</f>
        <v/>
      </c>
      <c r="U36" s="507">
        <f>U101+U134+U167+U200+U233+U266+U299+U332+U365+U398</f>
        <v/>
      </c>
      <c r="W36" s="2567">
        <f>EOMONTH(W37,-1)</f>
        <v/>
      </c>
      <c r="X36" s="507">
        <f>SUM(Y36:AF36)</f>
        <v/>
      </c>
      <c r="Y36" s="507">
        <f>Y101+Y134+Y167+Y200+Y233+Y266+Y299+Y332+Y365+Y398</f>
        <v/>
      </c>
      <c r="Z36" s="507">
        <f>Z101+Z134+Z167+Z200+Z233+Z266+Z299+Z332+Z365+Z398</f>
        <v/>
      </c>
      <c r="AA36" s="507">
        <f>AA101+AA134+AA167+AA200+AA233+AA266+AA299+AA332+AA365+AA398</f>
        <v/>
      </c>
      <c r="AB36" s="507">
        <f>AB101+AB134+AB167+AB200+AB233+AB266+AB299+AB332+AB365+AB398</f>
        <v/>
      </c>
      <c r="AC36" s="507">
        <f>AC101+AC134+AC167+AC200+AC233+AC266+AC299+AC332+AC365+AC398</f>
        <v/>
      </c>
      <c r="AD36" s="507">
        <f>AD101+AD134+AD167+AD200+AD233+AD266+AD299+AD332+AD365+AD398</f>
        <v/>
      </c>
      <c r="AE36" s="507">
        <f>AE101+AE134+AE167+AE200+AE233+AE266+AE299+AE332+AE365+AE398</f>
        <v/>
      </c>
      <c r="AF36" s="507">
        <f>AF101+AF134+AF167+AF200+AF233+AF266+AF299+AF332+AF365+AF398</f>
        <v/>
      </c>
      <c r="AH36" s="2567">
        <f>EOMONTH(AH37,-1)</f>
        <v/>
      </c>
      <c r="AI36" s="507">
        <f>SUM(AJ36:AQ36)</f>
        <v/>
      </c>
      <c r="AJ36" s="507">
        <f>AJ101+AJ134+AJ167+AJ200+AJ233+AJ266+AJ299+AJ332+AJ365+AJ398</f>
        <v/>
      </c>
      <c r="AK36" s="507">
        <f>AK101+AK134+AK167+AK200+AK233+AK266+AK299+AK332+AK365+AK398</f>
        <v/>
      </c>
      <c r="AL36" s="507">
        <f>AL101+AL134+AL167+AL200+AL233+AL266+AL299+AL332+AL365+AL398</f>
        <v/>
      </c>
      <c r="AM36" s="507">
        <f>AM101+AM134+AM167+AM200+AM233+AM266+AM299+AM332+AM365+AM398</f>
        <v/>
      </c>
      <c r="AN36" s="507">
        <f>AN101+AN134+AN167+AN200+AN233+AN266+AN299+AN332+AN365+AN398</f>
        <v/>
      </c>
      <c r="AO36" s="507">
        <f>AO101+AO134+AO167+AO200+AO233+AO266+AO299+AO332+AO365+AO398</f>
        <v/>
      </c>
      <c r="AP36" s="507">
        <f>AP101+AP134+AP167+AP200+AP233+AP266+AP299+AP332+AP365+AP398</f>
        <v/>
      </c>
      <c r="AQ36" s="507">
        <f>AQ101+AQ134+AQ167+AQ200+AQ233+AQ266+AQ299+AQ332+AQ365+AQ398</f>
        <v/>
      </c>
      <c r="AS36" s="2567">
        <f>EOMONTH(AS37,-1)</f>
        <v/>
      </c>
      <c r="AT36" s="507">
        <f>SUM(AU36:BB36)</f>
        <v/>
      </c>
      <c r="AU36" s="507">
        <f>AU101+AU134+AU167+AU200+AU233+AU266+AU299+AU332+AU365+AU398</f>
        <v/>
      </c>
      <c r="AV36" s="507">
        <f>AV101+AV134+AV167+AV200+AV233+AV266+AV299+AV332+AV365+AV398</f>
        <v/>
      </c>
      <c r="AW36" s="507">
        <f>AW101+AW134+AW167+AW200+AW233+AW266+AW299+AW332+AW365+AW398</f>
        <v/>
      </c>
      <c r="AX36" s="507">
        <f>AX101+AX134+AX167+AX200+AX233+AX266+AX299+AX332+AX365+AX398</f>
        <v/>
      </c>
      <c r="AY36" s="507">
        <f>AY101+AY134+AY167+AY200+AY233+AY266+AY299+AY332+AY365+AY398</f>
        <v/>
      </c>
      <c r="AZ36" s="507">
        <f>AZ101+AZ134+AZ167+AZ200+AZ233+AZ266+AZ299+AZ332+AZ365+AZ398</f>
        <v/>
      </c>
      <c r="BA36" s="507">
        <f>BA101+BA134+BA167+BA200+BA233+BA266+BA299+BA332+BA365+BA398</f>
        <v/>
      </c>
      <c r="BB36" s="507">
        <f>BB101+BB134+BB167+BB200+BB233+BB266+BB299+BB332+BB365+BB398</f>
        <v/>
      </c>
      <c r="BD36" s="2567">
        <f>EOMONTH(BD37,-1)</f>
        <v/>
      </c>
      <c r="BE36" s="507">
        <f>SUM(BF36:BM36)</f>
        <v/>
      </c>
      <c r="BF36" s="507">
        <f>BF101+BF134+BF167+BF200+BF233+BF266+BF299+BF332+BF365+BF398</f>
        <v/>
      </c>
      <c r="BG36" s="507">
        <f>BG101+BG134+BG167+BG200+BG233+BG266+BG299+BG332+BG365+BG398</f>
        <v/>
      </c>
      <c r="BH36" s="507">
        <f>BH101+BH134+BH167+BH200+BH233+BH266+BH299+BH332+BH365+BH398</f>
        <v/>
      </c>
      <c r="BI36" s="507">
        <f>BI101+BI134+BI167+BI200+BI233+BI266+BI299+BI332+BI365+BI398</f>
        <v/>
      </c>
      <c r="BJ36" s="507">
        <f>BJ101+BJ134+BJ167+BJ200+BJ233+BJ266+BJ299+BJ332+BJ365+BJ398</f>
        <v/>
      </c>
      <c r="BK36" s="507">
        <f>BK101+BK134+BK167+BK200+BK233+BK266+BK299+BK332+BK365+BK398</f>
        <v/>
      </c>
      <c r="BL36" s="507">
        <f>BL101+BL134+BL167+BL200+BL233+BL266+BL299+BL332+BL365+BL398</f>
        <v/>
      </c>
      <c r="BM36" s="507">
        <f>BM101+BM134+BM167+BM200+BM233+BM266+BM299+BM332+BM365+BM398</f>
        <v/>
      </c>
      <c r="BO36" s="2567">
        <f>EOMONTH(BO37,-1)</f>
        <v/>
      </c>
      <c r="BP36" s="507">
        <f>SUM(BQ36:BX36)</f>
        <v/>
      </c>
      <c r="BQ36" s="507">
        <f>BQ101+BQ134+BQ167+BQ200+BQ233+BQ266+BQ299+BQ332+BQ365+BQ398</f>
        <v/>
      </c>
      <c r="BR36" s="507">
        <f>BR101+BR134+BR167+BR200+BR233+BR266+BR299+BR332+BR365+BR398</f>
        <v/>
      </c>
      <c r="BS36" s="507">
        <f>BS101+BS134+BS167+BS200+BS233+BS266+BS299+BS332+BS365+BS398</f>
        <v/>
      </c>
      <c r="BT36" s="507">
        <f>BT101+BT134+BT167+BT200+BT233+BT266+BT299+BT332+BT365+BT398</f>
        <v/>
      </c>
      <c r="BU36" s="507">
        <f>BU101+BU134+BU167+BU200+BU233+BU266+BU299+BU332+BU365+BU398</f>
        <v/>
      </c>
      <c r="BV36" s="507">
        <f>BV101+BV134+BV167+BV200+BV233+BV266+BV299+BV332+BV365+BV398</f>
        <v/>
      </c>
      <c r="BW36" s="507">
        <f>BW101+BW134+BW167+BW200+BW233+BW266+BW299+BW332+BW365+BW398</f>
        <v/>
      </c>
      <c r="BX36" s="507">
        <f>BX101+BX134+BX167+BX200+BX233+BX266+BX299+BX332+BX365+BX398</f>
        <v/>
      </c>
      <c r="BZ36" s="2567">
        <f>EOMONTH(BZ37,-1)</f>
        <v/>
      </c>
      <c r="CA36" s="507">
        <f>SUM(CB36:CI36)</f>
        <v/>
      </c>
      <c r="CB36" s="507">
        <f>CB101+CB134+CB167+CB200+CB233+CB266+CB299+CB332+CB365+CB398</f>
        <v/>
      </c>
      <c r="CC36" s="507">
        <f>CC101+CC134+CC167+CC200+CC233+CC266+CC299+CC332+CC365+CC398</f>
        <v/>
      </c>
      <c r="CD36" s="507">
        <f>CD101+CD134+CD167+CD200+CD233+CD266+CD299+CD332+CD365+CD398</f>
        <v/>
      </c>
      <c r="CE36" s="507">
        <f>CE101+CE134+CE167+CE200+CE233+CE266+CE299+CE332+CE365+CE398</f>
        <v/>
      </c>
      <c r="CF36" s="507">
        <f>CF101+CF134+CF167+CF200+CF233+CF266+CF299+CF332+CF365+CF398</f>
        <v/>
      </c>
      <c r="CG36" s="507">
        <f>CG101+CG134+CG167+CG200+CG233+CG266+CG299+CG332+CG365+CG398</f>
        <v/>
      </c>
      <c r="CH36" s="507">
        <f>CH101+CH134+CH167+CH200+CH233+CH266+CH299+CH332+CH365+CH398</f>
        <v/>
      </c>
      <c r="CI36" s="507">
        <f>CI101+CI134+CI167+CI200+CI233+CI266+CI299+CI332+CI365+CI398</f>
        <v/>
      </c>
      <c r="CK36" s="2567">
        <f>EOMONTH(CK37,-1)</f>
        <v/>
      </c>
      <c r="CL36" s="507">
        <f>SUM(CM36:CT36)</f>
        <v/>
      </c>
      <c r="CM36" s="507">
        <f>CM101+CM134+CM167+CM200+CM233+CM266+CM299+CM332+CM365+CM398</f>
        <v/>
      </c>
      <c r="CN36" s="507">
        <f>CN101+CN134+CN167+CN200+CN233+CN266+CN299+CN332+CN365+CN398</f>
        <v/>
      </c>
      <c r="CO36" s="507">
        <f>CO101+CO134+CO167+CO200+CO233+CO266+CO299+CO332+CO365+CO398</f>
        <v/>
      </c>
      <c r="CP36" s="507">
        <f>CP101+CP134+CP167+CP200+CP233+CP266+CP299+CP332+CP365+CP398</f>
        <v/>
      </c>
      <c r="CQ36" s="507">
        <f>CQ101+CQ134+CQ167+CQ200+CQ233+CQ266+CQ299+CQ332+CQ365+CQ398</f>
        <v/>
      </c>
      <c r="CR36" s="507">
        <f>CR101+CR134+CR167+CR200+CR233+CR266+CR299+CR332+CR365+CR398</f>
        <v/>
      </c>
      <c r="CS36" s="507">
        <f>CS101+CS134+CS167+CS200+CS233+CS266+CS299+CS332+CS365+CS398</f>
        <v/>
      </c>
      <c r="CT36" s="507">
        <f>CT101+CT134+CT167+CT200+CT233+CT266+CT299+CT332+CT365+CT398</f>
        <v/>
      </c>
      <c r="CV36" s="2567">
        <f>EOMONTH(CV37,-1)</f>
        <v/>
      </c>
      <c r="CW36" s="507">
        <f>SUM(CX36:DE36)</f>
        <v/>
      </c>
      <c r="CX36" s="507">
        <f>CX101+CX134+CX167+CX200+CX233+CX266+CX299+CX332+CX365+CX398</f>
        <v/>
      </c>
      <c r="CY36" s="507">
        <f>CY101+CY134+CY167+CY200+CY233+CY266+CY299+CY332+CY365+CY398</f>
        <v/>
      </c>
      <c r="CZ36" s="507">
        <f>CZ101+CZ134+CZ167+CZ200+CZ233+CZ266+CZ299+CZ332+CZ365+CZ398</f>
        <v/>
      </c>
      <c r="DA36" s="507">
        <f>DA101+DA134+DA167+DA200+DA233+DA266+DA299+DA332+DA365+DA398</f>
        <v/>
      </c>
      <c r="DB36" s="507">
        <f>DB101+DB134+DB167+DB200+DB233+DB266+DB299+DB332+DB365+DB398</f>
        <v/>
      </c>
      <c r="DC36" s="507">
        <f>DC101+DC134+DC167+DC200+DC233+DC266+DC299+DC332+DC365+DC398</f>
        <v/>
      </c>
      <c r="DD36" s="507">
        <f>DD101+DD134+DD167+DD200+DD233+DD266+DD299+DD332+DD365+DD398</f>
        <v/>
      </c>
      <c r="DE36" s="507">
        <f>DE101+DE134+DE167+DE200+DE233+DE266+DE299+DE332+DE365+DE398</f>
        <v/>
      </c>
      <c r="DG36" s="2567">
        <f>EOMONTH(DG37,-1)</f>
        <v/>
      </c>
      <c r="DH36" s="507">
        <f>SUM(DI36:DP36)</f>
        <v/>
      </c>
      <c r="DI36" s="507">
        <f>DI101+DI134+DI167+DI200+DI233+DI266+DI299+DI332+DI365+DI398</f>
        <v/>
      </c>
      <c r="DJ36" s="507">
        <f>DJ101+DJ134+DJ167+DJ200+DJ233+DJ266+DJ299+DJ332+DJ365+DJ398</f>
        <v/>
      </c>
      <c r="DK36" s="507">
        <f>DK101+DK134+DK167+DK200+DK233+DK266+DK299+DK332+DK365+DK398</f>
        <v/>
      </c>
      <c r="DL36" s="507">
        <f>DL101+DL134+DL167+DL200+DL233+DL266+DL299+DL332+DL365+DL398</f>
        <v/>
      </c>
      <c r="DM36" s="507">
        <f>DM101+DM134+DM167+DM200+DM233+DM266+DM299+DM332+DM365+DM398</f>
        <v/>
      </c>
      <c r="DN36" s="507">
        <f>DN101+DN134+DN167+DN200+DN233+DN266+DN299+DN332+DN365+DN398</f>
        <v/>
      </c>
      <c r="DO36" s="507">
        <f>DO101+DO134+DO167+DO200+DO233+DO266+DO299+DO332+DO365+DO398</f>
        <v/>
      </c>
      <c r="DP36" s="507">
        <f>DP101+DP134+DP167+DP200+DP233+DP266+DP299+DP332+DP365+DP398</f>
        <v/>
      </c>
      <c r="DR36" s="2567">
        <f>EOMONTH(DR37,-1)</f>
        <v/>
      </c>
      <c r="DS36" s="507">
        <f>SUM(DT36:EA36)</f>
        <v/>
      </c>
      <c r="DT36" s="507">
        <f>DT101+DT134+DT167+DT200+DT233+DT266+DT299+DT332+DT365+DT398</f>
        <v/>
      </c>
      <c r="DU36" s="507">
        <f>DU101+DU134+DU167+DU200+DU233+DU266+DU299+DU332+DU365+DU398</f>
        <v/>
      </c>
      <c r="DV36" s="507">
        <f>DV101+DV134+DV167+DV200+DV233+DV266+DV299+DV332+DV365+DV398</f>
        <v/>
      </c>
      <c r="DW36" s="507">
        <f>DW101+DW134+DW167+DW200+DW233+DW266+DW299+DW332+DW365+DW398</f>
        <v/>
      </c>
      <c r="DX36" s="507">
        <f>DX101+DX134+DX167+DX200+DX233+DX266+DX299+DX332+DX365+DX398</f>
        <v/>
      </c>
      <c r="DY36" s="507">
        <f>DY101+DY134+DY167+DY200+DY233+DY266+DY299+DY332+DY365+DY398</f>
        <v/>
      </c>
      <c r="DZ36" s="507">
        <f>DZ101+DZ134+DZ167+DZ200+DZ233+DZ266+DZ299+DZ332+DZ365+DZ398</f>
        <v/>
      </c>
      <c r="EA36" s="507">
        <f>EA101+EA134+EA167+EA200+EA233+EA266+EA299+EA332+EA365+EA398</f>
        <v/>
      </c>
      <c r="EC36" s="2567">
        <f>EOMONTH(EC37,-1)</f>
        <v/>
      </c>
      <c r="ED36" s="507">
        <f>SUM(EE36:EL36)</f>
        <v/>
      </c>
      <c r="EE36" s="507">
        <f>EE101+EE134+EE167+EE200+EE233+EE266+EE299+EE332+EE365+EE398</f>
        <v/>
      </c>
      <c r="EF36" s="507">
        <f>EF101+EF134+EF167+EF200+EF233+EF266+EF299+EF332+EF365+EF398</f>
        <v/>
      </c>
      <c r="EG36" s="507">
        <f>EG101+EG134+EG167+EG200+EG233+EG266+EG299+EG332+EG365+EG398</f>
        <v/>
      </c>
      <c r="EH36" s="507">
        <f>EH101+EH134+EH167+EH200+EH233+EH266+EH299+EH332+EH365+EH398</f>
        <v/>
      </c>
      <c r="EI36" s="507">
        <f>EI101+EI134+EI167+EI200+EI233+EI266+EI299+EI332+EI365+EI398</f>
        <v/>
      </c>
      <c r="EJ36" s="507">
        <f>EJ101+EJ134+EJ167+EJ200+EJ233+EJ266+EJ299+EJ332+EJ365+EJ398</f>
        <v/>
      </c>
      <c r="EK36" s="507">
        <f>EK101+EK134+EK167+EK200+EK233+EK266+EK299+EK332+EK365+EK398</f>
        <v/>
      </c>
      <c r="EL36" s="507">
        <f>EL101+EL134+EL167+EL200+EL233+EL266+EL299+EL332+EL365+EL398</f>
        <v/>
      </c>
    </row>
    <row r="37">
      <c r="A37" s="2567">
        <f>EOMONTH(A38,-1)</f>
        <v/>
      </c>
      <c r="B37" s="507">
        <f>SUM(C37:J37)</f>
        <v/>
      </c>
      <c r="C37" s="507">
        <f>+N37+Y37+AJ37+AU37+BF37+BQ37+CB37+CM37+CX37+DI37+DT37+EE37</f>
        <v/>
      </c>
      <c r="D37" s="507">
        <f>+O37+Z37+AK37+AV37+BG37+BR37+CC37+CN37+CY37+DJ37+DU37+EF37</f>
        <v/>
      </c>
      <c r="E37" s="507">
        <f>+P37+AA37+AL37+AW37+BH37+BS37+CD37+CO37+CZ37+DK37+DV37+EG37</f>
        <v/>
      </c>
      <c r="F37" s="507">
        <f>+Q37+AB37+AM37+AX37+BI37+BT37+CE37+CP37+DA37+DL37+DW37+EH37</f>
        <v/>
      </c>
      <c r="G37" s="507">
        <f>+R37+AC37+AN37+AY37+BJ37+BU37+CF37+CQ37+DB37+DM37+DX37+EI37</f>
        <v/>
      </c>
      <c r="H37" s="507">
        <f>+S37+AD37+AO37+AZ37+BK37+BV37+CG37+CR37+DC37+DN37+DY37+EJ37</f>
        <v/>
      </c>
      <c r="I37" s="507">
        <f>+T37+AE37+AP37+BA37+BL37+BW37+CH37+CS37+DD37+DO37+DZ37+EK37</f>
        <v/>
      </c>
      <c r="J37" s="507">
        <f>+U37+AF37+AQ37+BB37+BM37+BX37+CI37+CT37+DE37+DP37+EA37+EL37</f>
        <v/>
      </c>
      <c r="L37" s="2567">
        <f>EOMONTH(L38,-1)</f>
        <v/>
      </c>
      <c r="M37" s="507">
        <f>SUM(N37:U37)</f>
        <v/>
      </c>
      <c r="N37" s="507">
        <f>N102+N135+N168+N201+N234+N267+N300+N333+N366+N399</f>
        <v/>
      </c>
      <c r="O37" s="507">
        <f>O102+O135+O168+O201+O234+O267+O300+O333+O366+O399</f>
        <v/>
      </c>
      <c r="P37" s="507">
        <f>P102+P135+P168+P201+P234+P267+P300+P333+P366+P399</f>
        <v/>
      </c>
      <c r="Q37" s="507">
        <f>Q102+Q135+Q168+Q201+Q234+Q267+Q300+Q333+Q366+Q399</f>
        <v/>
      </c>
      <c r="R37" s="507">
        <f>R102+R135+R168+R201+R234+R267+R300+R333+R366+R399</f>
        <v/>
      </c>
      <c r="S37" s="507">
        <f>S102+S135+S168+S201+S234+S267+S300+S333+S366+S399</f>
        <v/>
      </c>
      <c r="T37" s="507">
        <f>T102+T135+T168+T201+T234+T267+T300+T333+T366+T399</f>
        <v/>
      </c>
      <c r="U37" s="507">
        <f>U102+U135+U168+U201+U234+U267+U300+U333+U366+U399</f>
        <v/>
      </c>
      <c r="W37" s="2567">
        <f>EOMONTH(W38,-1)</f>
        <v/>
      </c>
      <c r="X37" s="507">
        <f>SUM(Y37:AF37)</f>
        <v/>
      </c>
      <c r="Y37" s="507">
        <f>Y102+Y135+Y168+Y201+Y234+Y267+Y300+Y333+Y366+Y399</f>
        <v/>
      </c>
      <c r="Z37" s="507">
        <f>Z102+Z135+Z168+Z201+Z234+Z267+Z300+Z333+Z366+Z399</f>
        <v/>
      </c>
      <c r="AA37" s="507">
        <f>AA102+AA135+AA168+AA201+AA234+AA267+AA300+AA333+AA366+AA399</f>
        <v/>
      </c>
      <c r="AB37" s="507">
        <f>AB102+AB135+AB168+AB201+AB234+AB267+AB300+AB333+AB366+AB399</f>
        <v/>
      </c>
      <c r="AC37" s="507">
        <f>AC102+AC135+AC168+AC201+AC234+AC267+AC300+AC333+AC366+AC399</f>
        <v/>
      </c>
      <c r="AD37" s="507">
        <f>AD102+AD135+AD168+AD201+AD234+AD267+AD300+AD333+AD366+AD399</f>
        <v/>
      </c>
      <c r="AE37" s="507">
        <f>AE102+AE135+AE168+AE201+AE234+AE267+AE300+AE333+AE366+AE399</f>
        <v/>
      </c>
      <c r="AF37" s="507">
        <f>AF102+AF135+AF168+AF201+AF234+AF267+AF300+AF333+AF366+AF399</f>
        <v/>
      </c>
      <c r="AH37" s="2567">
        <f>EOMONTH(AH38,-1)</f>
        <v/>
      </c>
      <c r="AI37" s="507">
        <f>SUM(AJ37:AQ37)</f>
        <v/>
      </c>
      <c r="AJ37" s="507">
        <f>AJ102+AJ135+AJ168+AJ201+AJ234+AJ267+AJ300+AJ333+AJ366+AJ399</f>
        <v/>
      </c>
      <c r="AK37" s="507">
        <f>AK102+AK135+AK168+AK201+AK234+AK267+AK300+AK333+AK366+AK399</f>
        <v/>
      </c>
      <c r="AL37" s="507">
        <f>AL102+AL135+AL168+AL201+AL234+AL267+AL300+AL333+AL366+AL399</f>
        <v/>
      </c>
      <c r="AM37" s="507">
        <f>AM102+AM135+AM168+AM201+AM234+AM267+AM300+AM333+AM366+AM399</f>
        <v/>
      </c>
      <c r="AN37" s="507">
        <f>AN102+AN135+AN168+AN201+AN234+AN267+AN300+AN333+AN366+AN399</f>
        <v/>
      </c>
      <c r="AO37" s="507">
        <f>AO102+AO135+AO168+AO201+AO234+AO267+AO300+AO333+AO366+AO399</f>
        <v/>
      </c>
      <c r="AP37" s="507">
        <f>AP102+AP135+AP168+AP201+AP234+AP267+AP300+AP333+AP366+AP399</f>
        <v/>
      </c>
      <c r="AQ37" s="507">
        <f>AQ102+AQ135+AQ168+AQ201+AQ234+AQ267+AQ300+AQ333+AQ366+AQ399</f>
        <v/>
      </c>
      <c r="AS37" s="2567">
        <f>EOMONTH(AS38,-1)</f>
        <v/>
      </c>
      <c r="AT37" s="507">
        <f>SUM(AU37:BB37)</f>
        <v/>
      </c>
      <c r="AU37" s="507">
        <f>AU102+AU135+AU168+AU201+AU234+AU267+AU300+AU333+AU366+AU399</f>
        <v/>
      </c>
      <c r="AV37" s="507">
        <f>AV102+AV135+AV168+AV201+AV234+AV267+AV300+AV333+AV366+AV399</f>
        <v/>
      </c>
      <c r="AW37" s="507">
        <f>AW102+AW135+AW168+AW201+AW234+AW267+AW300+AW333+AW366+AW399</f>
        <v/>
      </c>
      <c r="AX37" s="507">
        <f>AX102+AX135+AX168+AX201+AX234+AX267+AX300+AX333+AX366+AX399</f>
        <v/>
      </c>
      <c r="AY37" s="507">
        <f>AY102+AY135+AY168+AY201+AY234+AY267+AY300+AY333+AY366+AY399</f>
        <v/>
      </c>
      <c r="AZ37" s="507">
        <f>AZ102+AZ135+AZ168+AZ201+AZ234+AZ267+AZ300+AZ333+AZ366+AZ399</f>
        <v/>
      </c>
      <c r="BA37" s="507">
        <f>BA102+BA135+BA168+BA201+BA234+BA267+BA300+BA333+BA366+BA399</f>
        <v/>
      </c>
      <c r="BB37" s="507">
        <f>BB102+BB135+BB168+BB201+BB234+BB267+BB300+BB333+BB366+BB399</f>
        <v/>
      </c>
      <c r="BD37" s="2567">
        <f>EOMONTH(BD38,-1)</f>
        <v/>
      </c>
      <c r="BE37" s="507">
        <f>SUM(BF37:BM37)</f>
        <v/>
      </c>
      <c r="BF37" s="507">
        <f>BF102+BF135+BF168+BF201+BF234+BF267+BF300+BF333+BF366+BF399</f>
        <v/>
      </c>
      <c r="BG37" s="507">
        <f>BG102+BG135+BG168+BG201+BG234+BG267+BG300+BG333+BG366+BG399</f>
        <v/>
      </c>
      <c r="BH37" s="507">
        <f>BH102+BH135+BH168+BH201+BH234+BH267+BH300+BH333+BH366+BH399</f>
        <v/>
      </c>
      <c r="BI37" s="507">
        <f>BI102+BI135+BI168+BI201+BI234+BI267+BI300+BI333+BI366+BI399</f>
        <v/>
      </c>
      <c r="BJ37" s="507">
        <f>BJ102+BJ135+BJ168+BJ201+BJ234+BJ267+BJ300+BJ333+BJ366+BJ399</f>
        <v/>
      </c>
      <c r="BK37" s="507">
        <f>BK102+BK135+BK168+BK201+BK234+BK267+BK300+BK333+BK366+BK399</f>
        <v/>
      </c>
      <c r="BL37" s="507">
        <f>BL102+BL135+BL168+BL201+BL234+BL267+BL300+BL333+BL366+BL399</f>
        <v/>
      </c>
      <c r="BM37" s="507">
        <f>BM102+BM135+BM168+BM201+BM234+BM267+BM300+BM333+BM366+BM399</f>
        <v/>
      </c>
      <c r="BO37" s="2567">
        <f>EOMONTH(BO38,-1)</f>
        <v/>
      </c>
      <c r="BP37" s="507">
        <f>SUM(BQ37:BX37)</f>
        <v/>
      </c>
      <c r="BQ37" s="507">
        <f>BQ102+BQ135+BQ168+BQ201+BQ234+BQ267+BQ300+BQ333+BQ366+BQ399</f>
        <v/>
      </c>
      <c r="BR37" s="507">
        <f>BR102+BR135+BR168+BR201+BR234+BR267+BR300+BR333+BR366+BR399</f>
        <v/>
      </c>
      <c r="BS37" s="507">
        <f>BS102+BS135+BS168+BS201+BS234+BS267+BS300+BS333+BS366+BS399</f>
        <v/>
      </c>
      <c r="BT37" s="507">
        <f>BT102+BT135+BT168+BT201+BT234+BT267+BT300+BT333+BT366+BT399</f>
        <v/>
      </c>
      <c r="BU37" s="507">
        <f>BU102+BU135+BU168+BU201+BU234+BU267+BU300+BU333+BU366+BU399</f>
        <v/>
      </c>
      <c r="BV37" s="507">
        <f>BV102+BV135+BV168+BV201+BV234+BV267+BV300+BV333+BV366+BV399</f>
        <v/>
      </c>
      <c r="BW37" s="507">
        <f>BW102+BW135+BW168+BW201+BW234+BW267+BW300+BW333+BW366+BW399</f>
        <v/>
      </c>
      <c r="BX37" s="507">
        <f>BX102+BX135+BX168+BX201+BX234+BX267+BX300+BX333+BX366+BX399</f>
        <v/>
      </c>
      <c r="BZ37" s="2567">
        <f>EOMONTH(BZ38,-1)</f>
        <v/>
      </c>
      <c r="CA37" s="507">
        <f>SUM(CB37:CI37)</f>
        <v/>
      </c>
      <c r="CB37" s="507">
        <f>CB102+CB135+CB168+CB201+CB234+CB267+CB300+CB333+CB366+CB399</f>
        <v/>
      </c>
      <c r="CC37" s="507">
        <f>CC102+CC135+CC168+CC201+CC234+CC267+CC300+CC333+CC366+CC399</f>
        <v/>
      </c>
      <c r="CD37" s="507">
        <f>CD102+CD135+CD168+CD201+CD234+CD267+CD300+CD333+CD366+CD399</f>
        <v/>
      </c>
      <c r="CE37" s="507">
        <f>CE102+CE135+CE168+CE201+CE234+CE267+CE300+CE333+CE366+CE399</f>
        <v/>
      </c>
      <c r="CF37" s="507">
        <f>CF102+CF135+CF168+CF201+CF234+CF267+CF300+CF333+CF366+CF399</f>
        <v/>
      </c>
      <c r="CG37" s="507">
        <f>CG102+CG135+CG168+CG201+CG234+CG267+CG300+CG333+CG366+CG399</f>
        <v/>
      </c>
      <c r="CH37" s="507">
        <f>CH102+CH135+CH168+CH201+CH234+CH267+CH300+CH333+CH366+CH399</f>
        <v/>
      </c>
      <c r="CI37" s="507">
        <f>CI102+CI135+CI168+CI201+CI234+CI267+CI300+CI333+CI366+CI399</f>
        <v/>
      </c>
      <c r="CK37" s="2567">
        <f>EOMONTH(CK38,-1)</f>
        <v/>
      </c>
      <c r="CL37" s="507">
        <f>SUM(CM37:CT37)</f>
        <v/>
      </c>
      <c r="CM37" s="507">
        <f>CM102+CM135+CM168+CM201+CM234+CM267+CM300+CM333+CM366+CM399</f>
        <v/>
      </c>
      <c r="CN37" s="507">
        <f>CN102+CN135+CN168+CN201+CN234+CN267+CN300+CN333+CN366+CN399</f>
        <v/>
      </c>
      <c r="CO37" s="507">
        <f>CO102+CO135+CO168+CO201+CO234+CO267+CO300+CO333+CO366+CO399</f>
        <v/>
      </c>
      <c r="CP37" s="507">
        <f>CP102+CP135+CP168+CP201+CP234+CP267+CP300+CP333+CP366+CP399</f>
        <v/>
      </c>
      <c r="CQ37" s="507">
        <f>CQ102+CQ135+CQ168+CQ201+CQ234+CQ267+CQ300+CQ333+CQ366+CQ399</f>
        <v/>
      </c>
      <c r="CR37" s="507">
        <f>CR102+CR135+CR168+CR201+CR234+CR267+CR300+CR333+CR366+CR399</f>
        <v/>
      </c>
      <c r="CS37" s="507">
        <f>CS102+CS135+CS168+CS201+CS234+CS267+CS300+CS333+CS366+CS399</f>
        <v/>
      </c>
      <c r="CT37" s="507">
        <f>CT102+CT135+CT168+CT201+CT234+CT267+CT300+CT333+CT366+CT399</f>
        <v/>
      </c>
      <c r="CV37" s="2567">
        <f>EOMONTH(CV38,-1)</f>
        <v/>
      </c>
      <c r="CW37" s="507">
        <f>SUM(CX37:DE37)</f>
        <v/>
      </c>
      <c r="CX37" s="507">
        <f>CX102+CX135+CX168+CX201+CX234+CX267+CX300+CX333+CX366+CX399</f>
        <v/>
      </c>
      <c r="CY37" s="507">
        <f>CY102+CY135+CY168+CY201+CY234+CY267+CY300+CY333+CY366+CY399</f>
        <v/>
      </c>
      <c r="CZ37" s="507">
        <f>CZ102+CZ135+CZ168+CZ201+CZ234+CZ267+CZ300+CZ333+CZ366+CZ399</f>
        <v/>
      </c>
      <c r="DA37" s="507">
        <f>DA102+DA135+DA168+DA201+DA234+DA267+DA300+DA333+DA366+DA399</f>
        <v/>
      </c>
      <c r="DB37" s="507">
        <f>DB102+DB135+DB168+DB201+DB234+DB267+DB300+DB333+DB366+DB399</f>
        <v/>
      </c>
      <c r="DC37" s="507">
        <f>DC102+DC135+DC168+DC201+DC234+DC267+DC300+DC333+DC366+DC399</f>
        <v/>
      </c>
      <c r="DD37" s="507">
        <f>DD102+DD135+DD168+DD201+DD234+DD267+DD300+DD333+DD366+DD399</f>
        <v/>
      </c>
      <c r="DE37" s="507">
        <f>DE102+DE135+DE168+DE201+DE234+DE267+DE300+DE333+DE366+DE399</f>
        <v/>
      </c>
      <c r="DG37" s="2567">
        <f>EOMONTH(DG38,-1)</f>
        <v/>
      </c>
      <c r="DH37" s="507">
        <f>SUM(DI37:DP37)</f>
        <v/>
      </c>
      <c r="DI37" s="507">
        <f>DI102+DI135+DI168+DI201+DI234+DI267+DI300+DI333+DI366+DI399</f>
        <v/>
      </c>
      <c r="DJ37" s="507">
        <f>DJ102+DJ135+DJ168+DJ201+DJ234+DJ267+DJ300+DJ333+DJ366+DJ399</f>
        <v/>
      </c>
      <c r="DK37" s="507">
        <f>DK102+DK135+DK168+DK201+DK234+DK267+DK300+DK333+DK366+DK399</f>
        <v/>
      </c>
      <c r="DL37" s="507">
        <f>DL102+DL135+DL168+DL201+DL234+DL267+DL300+DL333+DL366+DL399</f>
        <v/>
      </c>
      <c r="DM37" s="507">
        <f>DM102+DM135+DM168+DM201+DM234+DM267+DM300+DM333+DM366+DM399</f>
        <v/>
      </c>
      <c r="DN37" s="507">
        <f>DN102+DN135+DN168+DN201+DN234+DN267+DN300+DN333+DN366+DN399</f>
        <v/>
      </c>
      <c r="DO37" s="507">
        <f>DO102+DO135+DO168+DO201+DO234+DO267+DO300+DO333+DO366+DO399</f>
        <v/>
      </c>
      <c r="DP37" s="507">
        <f>DP102+DP135+DP168+DP201+DP234+DP267+DP300+DP333+DP366+DP399</f>
        <v/>
      </c>
      <c r="DR37" s="2567">
        <f>EOMONTH(DR38,-1)</f>
        <v/>
      </c>
      <c r="DS37" s="507">
        <f>SUM(DT37:EA37)</f>
        <v/>
      </c>
      <c r="DT37" s="507">
        <f>DT102+DT135+DT168+DT201+DT234+DT267+DT300+DT333+DT366+DT399</f>
        <v/>
      </c>
      <c r="DU37" s="507">
        <f>DU102+DU135+DU168+DU201+DU234+DU267+DU300+DU333+DU366+DU399</f>
        <v/>
      </c>
      <c r="DV37" s="507">
        <f>DV102+DV135+DV168+DV201+DV234+DV267+DV300+DV333+DV366+DV399</f>
        <v/>
      </c>
      <c r="DW37" s="507">
        <f>DW102+DW135+DW168+DW201+DW234+DW267+DW300+DW333+DW366+DW399</f>
        <v/>
      </c>
      <c r="DX37" s="507">
        <f>DX102+DX135+DX168+DX201+DX234+DX267+DX300+DX333+DX366+DX399</f>
        <v/>
      </c>
      <c r="DY37" s="507">
        <f>DY102+DY135+DY168+DY201+DY234+DY267+DY300+DY333+DY366+DY399</f>
        <v/>
      </c>
      <c r="DZ37" s="507">
        <f>DZ102+DZ135+DZ168+DZ201+DZ234+DZ267+DZ300+DZ333+DZ366+DZ399</f>
        <v/>
      </c>
      <c r="EA37" s="507">
        <f>EA102+EA135+EA168+EA201+EA234+EA267+EA300+EA333+EA366+EA399</f>
        <v/>
      </c>
      <c r="EC37" s="2567">
        <f>EOMONTH(EC38,-1)</f>
        <v/>
      </c>
      <c r="ED37" s="507">
        <f>SUM(EE37:EL37)</f>
        <v/>
      </c>
      <c r="EE37" s="507">
        <f>EE102+EE135+EE168+EE201+EE234+EE267+EE300+EE333+EE366+EE399</f>
        <v/>
      </c>
      <c r="EF37" s="507">
        <f>EF102+EF135+EF168+EF201+EF234+EF267+EF300+EF333+EF366+EF399</f>
        <v/>
      </c>
      <c r="EG37" s="507">
        <f>EG102+EG135+EG168+EG201+EG234+EG267+EG300+EG333+EG366+EG399</f>
        <v/>
      </c>
      <c r="EH37" s="507">
        <f>EH102+EH135+EH168+EH201+EH234+EH267+EH300+EH333+EH366+EH399</f>
        <v/>
      </c>
      <c r="EI37" s="507">
        <f>EI102+EI135+EI168+EI201+EI234+EI267+EI300+EI333+EI366+EI399</f>
        <v/>
      </c>
      <c r="EJ37" s="507">
        <f>EJ102+EJ135+EJ168+EJ201+EJ234+EJ267+EJ300+EJ333+EJ366+EJ399</f>
        <v/>
      </c>
      <c r="EK37" s="507">
        <f>EK102+EK135+EK168+EK201+EK234+EK267+EK300+EK333+EK366+EK399</f>
        <v/>
      </c>
      <c r="EL37" s="507">
        <f>EL102+EL135+EL168+EL201+EL234+EL267+EL300+EL333+EL366+EL399</f>
        <v/>
      </c>
    </row>
    <row r="38">
      <c r="A38" s="2567">
        <f>EOMONTH(A39,-1)</f>
        <v/>
      </c>
      <c r="B38" s="507">
        <f>SUM(C38:J38)</f>
        <v/>
      </c>
      <c r="C38" s="507">
        <f>+N38+Y38+AJ38+AU38+BF38+BQ38+CB38+CM38+CX38+DI38+DT38+EE38</f>
        <v/>
      </c>
      <c r="D38" s="507">
        <f>+O38+Z38+AK38+AV38+BG38+BR38+CC38+CN38+CY38+DJ38+DU38+EF38</f>
        <v/>
      </c>
      <c r="E38" s="507">
        <f>+P38+AA38+AL38+AW38+BH38+BS38+CD38+CO38+CZ38+DK38+DV38+EG38</f>
        <v/>
      </c>
      <c r="F38" s="507">
        <f>+Q38+AB38+AM38+AX38+BI38+BT38+CE38+CP38+DA38+DL38+DW38+EH38</f>
        <v/>
      </c>
      <c r="G38" s="507">
        <f>+R38+AC38+AN38+AY38+BJ38+BU38+CF38+CQ38+DB38+DM38+DX38+EI38</f>
        <v/>
      </c>
      <c r="H38" s="507">
        <f>+S38+AD38+AO38+AZ38+BK38+BV38+CG38+CR38+DC38+DN38+DY38+EJ38</f>
        <v/>
      </c>
      <c r="I38" s="507">
        <f>+T38+AE38+AP38+BA38+BL38+BW38+CH38+CS38+DD38+DO38+DZ38+EK38</f>
        <v/>
      </c>
      <c r="J38" s="507">
        <f>+U38+AF38+AQ38+BB38+BM38+BX38+CI38+CT38+DE38+DP38+EA38+EL38</f>
        <v/>
      </c>
      <c r="L38" s="2567">
        <f>EOMONTH(L39,-1)</f>
        <v/>
      </c>
      <c r="M38" s="507">
        <f>SUM(N38:U38)</f>
        <v/>
      </c>
      <c r="N38" s="507">
        <f>N103+N136+N169+N202+N235+N268+N301+N334+N367+N400</f>
        <v/>
      </c>
      <c r="O38" s="507">
        <f>O103+O136+O169+O202+O235+O268+O301+O334+O367+O400</f>
        <v/>
      </c>
      <c r="P38" s="507">
        <f>P103+P136+P169+P202+P235+P268+P301+P334+P367+P400</f>
        <v/>
      </c>
      <c r="Q38" s="507">
        <f>Q103+Q136+Q169+Q202+Q235+Q268+Q301+Q334+Q367+Q400</f>
        <v/>
      </c>
      <c r="R38" s="507">
        <f>R103+R136+R169+R202+R235+R268+R301+R334+R367+R400</f>
        <v/>
      </c>
      <c r="S38" s="507">
        <f>S103+S136+S169+S202+S235+S268+S301+S334+S367+S400</f>
        <v/>
      </c>
      <c r="T38" s="507">
        <f>T103+T136+T169+T202+T235+T268+T301+T334+T367+T400</f>
        <v/>
      </c>
      <c r="U38" s="507">
        <f>U103+U136+U169+U202+U235+U268+U301+U334+U367+U400</f>
        <v/>
      </c>
      <c r="W38" s="2567">
        <f>EOMONTH(W39,-1)</f>
        <v/>
      </c>
      <c r="X38" s="507">
        <f>SUM(Y38:AF38)</f>
        <v/>
      </c>
      <c r="Y38" s="507">
        <f>Y103+Y136+Y169+Y202+Y235+Y268+Y301+Y334+Y367+Y400</f>
        <v/>
      </c>
      <c r="Z38" s="507">
        <f>Z103+Z136+Z169+Z202+Z235+Z268+Z301+Z334+Z367+Z400</f>
        <v/>
      </c>
      <c r="AA38" s="507">
        <f>AA103+AA136+AA169+AA202+AA235+AA268+AA301+AA334+AA367+AA400</f>
        <v/>
      </c>
      <c r="AB38" s="507">
        <f>AB103+AB136+AB169+AB202+AB235+AB268+AB301+AB334+AB367+AB400</f>
        <v/>
      </c>
      <c r="AC38" s="507">
        <f>AC103+AC136+AC169+AC202+AC235+AC268+AC301+AC334+AC367+AC400</f>
        <v/>
      </c>
      <c r="AD38" s="507">
        <f>AD103+AD136+AD169+AD202+AD235+AD268+AD301+AD334+AD367+AD400</f>
        <v/>
      </c>
      <c r="AE38" s="507">
        <f>AE103+AE136+AE169+AE202+AE235+AE268+AE301+AE334+AE367+AE400</f>
        <v/>
      </c>
      <c r="AF38" s="507">
        <f>AF103+AF136+AF169+AF202+AF235+AF268+AF301+AF334+AF367+AF400</f>
        <v/>
      </c>
      <c r="AH38" s="2567">
        <f>EOMONTH(AH39,-1)</f>
        <v/>
      </c>
      <c r="AI38" s="507">
        <f>SUM(AJ38:AQ38)</f>
        <v/>
      </c>
      <c r="AJ38" s="507">
        <f>AJ103+AJ136+AJ169+AJ202+AJ235+AJ268+AJ301+AJ334+AJ367+AJ400</f>
        <v/>
      </c>
      <c r="AK38" s="507">
        <f>AK103+AK136+AK169+AK202+AK235+AK268+AK301+AK334+AK367+AK400</f>
        <v/>
      </c>
      <c r="AL38" s="507">
        <f>AL103+AL136+AL169+AL202+AL235+AL268+AL301+AL334+AL367+AL400</f>
        <v/>
      </c>
      <c r="AM38" s="507">
        <f>AM103+AM136+AM169+AM202+AM235+AM268+AM301+AM334+AM367+AM400</f>
        <v/>
      </c>
      <c r="AN38" s="507">
        <f>AN103+AN136+AN169+AN202+AN235+AN268+AN301+AN334+AN367+AN400</f>
        <v/>
      </c>
      <c r="AO38" s="507">
        <f>AO103+AO136+AO169+AO202+AO235+AO268+AO301+AO334+AO367+AO400</f>
        <v/>
      </c>
      <c r="AP38" s="507">
        <f>AP103+AP136+AP169+AP202+AP235+AP268+AP301+AP334+AP367+AP400</f>
        <v/>
      </c>
      <c r="AQ38" s="507">
        <f>AQ103+AQ136+AQ169+AQ202+AQ235+AQ268+AQ301+AQ334+AQ367+AQ400</f>
        <v/>
      </c>
      <c r="AS38" s="2567">
        <f>EOMONTH(AS39,-1)</f>
        <v/>
      </c>
      <c r="AT38" s="507">
        <f>SUM(AU38:BB38)</f>
        <v/>
      </c>
      <c r="AU38" s="507">
        <f>AU103+AU136+AU169+AU202+AU235+AU268+AU301+AU334+AU367+AU400</f>
        <v/>
      </c>
      <c r="AV38" s="507">
        <f>AV103+AV136+AV169+AV202+AV235+AV268+AV301+AV334+AV367+AV400</f>
        <v/>
      </c>
      <c r="AW38" s="507">
        <f>AW103+AW136+AW169+AW202+AW235+AW268+AW301+AW334+AW367+AW400</f>
        <v/>
      </c>
      <c r="AX38" s="507">
        <f>AX103+AX136+AX169+AX202+AX235+AX268+AX301+AX334+AX367+AX400</f>
        <v/>
      </c>
      <c r="AY38" s="507">
        <f>AY103+AY136+AY169+AY202+AY235+AY268+AY301+AY334+AY367+AY400</f>
        <v/>
      </c>
      <c r="AZ38" s="507">
        <f>AZ103+AZ136+AZ169+AZ202+AZ235+AZ268+AZ301+AZ334+AZ367+AZ400</f>
        <v/>
      </c>
      <c r="BA38" s="507">
        <f>BA103+BA136+BA169+BA202+BA235+BA268+BA301+BA334+BA367+BA400</f>
        <v/>
      </c>
      <c r="BB38" s="507">
        <f>BB103+BB136+BB169+BB202+BB235+BB268+BB301+BB334+BB367+BB400</f>
        <v/>
      </c>
      <c r="BD38" s="2567">
        <f>EOMONTH(BD39,-1)</f>
        <v/>
      </c>
      <c r="BE38" s="507">
        <f>SUM(BF38:BM38)</f>
        <v/>
      </c>
      <c r="BF38" s="507">
        <f>BF103+BF136+BF169+BF202+BF235+BF268+BF301+BF334+BF367+BF400</f>
        <v/>
      </c>
      <c r="BG38" s="507">
        <f>BG103+BG136+BG169+BG202+BG235+BG268+BG301+BG334+BG367+BG400</f>
        <v/>
      </c>
      <c r="BH38" s="507">
        <f>BH103+BH136+BH169+BH202+BH235+BH268+BH301+BH334+BH367+BH400</f>
        <v/>
      </c>
      <c r="BI38" s="507">
        <f>BI103+BI136+BI169+BI202+BI235+BI268+BI301+BI334+BI367+BI400</f>
        <v/>
      </c>
      <c r="BJ38" s="507">
        <f>BJ103+BJ136+BJ169+BJ202+BJ235+BJ268+BJ301+BJ334+BJ367+BJ400</f>
        <v/>
      </c>
      <c r="BK38" s="507">
        <f>BK103+BK136+BK169+BK202+BK235+BK268+BK301+BK334+BK367+BK400</f>
        <v/>
      </c>
      <c r="BL38" s="507">
        <f>BL103+BL136+BL169+BL202+BL235+BL268+BL301+BL334+BL367+BL400</f>
        <v/>
      </c>
      <c r="BM38" s="507">
        <f>BM103+BM136+BM169+BM202+BM235+BM268+BM301+BM334+BM367+BM400</f>
        <v/>
      </c>
      <c r="BO38" s="2567">
        <f>EOMONTH(BO39,-1)</f>
        <v/>
      </c>
      <c r="BP38" s="507">
        <f>SUM(BQ38:BX38)</f>
        <v/>
      </c>
      <c r="BQ38" s="507">
        <f>BQ103+BQ136+BQ169+BQ202+BQ235+BQ268+BQ301+BQ334+BQ367+BQ400</f>
        <v/>
      </c>
      <c r="BR38" s="507">
        <f>BR103+BR136+BR169+BR202+BR235+BR268+BR301+BR334+BR367+BR400</f>
        <v/>
      </c>
      <c r="BS38" s="507">
        <f>BS103+BS136+BS169+BS202+BS235+BS268+BS301+BS334+BS367+BS400</f>
        <v/>
      </c>
      <c r="BT38" s="507">
        <f>BT103+BT136+BT169+BT202+BT235+BT268+BT301+BT334+BT367+BT400</f>
        <v/>
      </c>
      <c r="BU38" s="507">
        <f>BU103+BU136+BU169+BU202+BU235+BU268+BU301+BU334+BU367+BU400</f>
        <v/>
      </c>
      <c r="BV38" s="507">
        <f>BV103+BV136+BV169+BV202+BV235+BV268+BV301+BV334+BV367+BV400</f>
        <v/>
      </c>
      <c r="BW38" s="507">
        <f>BW103+BW136+BW169+BW202+BW235+BW268+BW301+BW334+BW367+BW400</f>
        <v/>
      </c>
      <c r="BX38" s="507">
        <f>BX103+BX136+BX169+BX202+BX235+BX268+BX301+BX334+BX367+BX400</f>
        <v/>
      </c>
      <c r="BZ38" s="2567">
        <f>EOMONTH(BZ39,-1)</f>
        <v/>
      </c>
      <c r="CA38" s="507">
        <f>SUM(CB38:CI38)</f>
        <v/>
      </c>
      <c r="CB38" s="507">
        <f>CB103+CB136+CB169+CB202+CB235+CB268+CB301+CB334+CB367+CB400</f>
        <v/>
      </c>
      <c r="CC38" s="507">
        <f>CC103+CC136+CC169+CC202+CC235+CC268+CC301+CC334+CC367+CC400</f>
        <v/>
      </c>
      <c r="CD38" s="507">
        <f>CD103+CD136+CD169+CD202+CD235+CD268+CD301+CD334+CD367+CD400</f>
        <v/>
      </c>
      <c r="CE38" s="507">
        <f>CE103+CE136+CE169+CE202+CE235+CE268+CE301+CE334+CE367+CE400</f>
        <v/>
      </c>
      <c r="CF38" s="507">
        <f>CF103+CF136+CF169+CF202+CF235+CF268+CF301+CF334+CF367+CF400</f>
        <v/>
      </c>
      <c r="CG38" s="507">
        <f>CG103+CG136+CG169+CG202+CG235+CG268+CG301+CG334+CG367+CG400</f>
        <v/>
      </c>
      <c r="CH38" s="507">
        <f>CH103+CH136+CH169+CH202+CH235+CH268+CH301+CH334+CH367+CH400</f>
        <v/>
      </c>
      <c r="CI38" s="507">
        <f>CI103+CI136+CI169+CI202+CI235+CI268+CI301+CI334+CI367+CI400</f>
        <v/>
      </c>
      <c r="CK38" s="2567">
        <f>EOMONTH(CK39,-1)</f>
        <v/>
      </c>
      <c r="CL38" s="507">
        <f>SUM(CM38:CT38)</f>
        <v/>
      </c>
      <c r="CM38" s="507">
        <f>CM103+CM136+CM169+CM202+CM235+CM268+CM301+CM334+CM367+CM400</f>
        <v/>
      </c>
      <c r="CN38" s="507">
        <f>CN103+CN136+CN169+CN202+CN235+CN268+CN301+CN334+CN367+CN400</f>
        <v/>
      </c>
      <c r="CO38" s="507">
        <f>CO103+CO136+CO169+CO202+CO235+CO268+CO301+CO334+CO367+CO400</f>
        <v/>
      </c>
      <c r="CP38" s="507">
        <f>CP103+CP136+CP169+CP202+CP235+CP268+CP301+CP334+CP367+CP400</f>
        <v/>
      </c>
      <c r="CQ38" s="507">
        <f>CQ103+CQ136+CQ169+CQ202+CQ235+CQ268+CQ301+CQ334+CQ367+CQ400</f>
        <v/>
      </c>
      <c r="CR38" s="507">
        <f>CR103+CR136+CR169+CR202+CR235+CR268+CR301+CR334+CR367+CR400</f>
        <v/>
      </c>
      <c r="CS38" s="507">
        <f>CS103+CS136+CS169+CS202+CS235+CS268+CS301+CS334+CS367+CS400</f>
        <v/>
      </c>
      <c r="CT38" s="507">
        <f>CT103+CT136+CT169+CT202+CT235+CT268+CT301+CT334+CT367+CT400</f>
        <v/>
      </c>
      <c r="CV38" s="2567">
        <f>EOMONTH(CV39,-1)</f>
        <v/>
      </c>
      <c r="CW38" s="507">
        <f>SUM(CX38:DE38)</f>
        <v/>
      </c>
      <c r="CX38" s="507">
        <f>CX103+CX136+CX169+CX202+CX235+CX268+CX301+CX334+CX367+CX400</f>
        <v/>
      </c>
      <c r="CY38" s="507">
        <f>CY103+CY136+CY169+CY202+CY235+CY268+CY301+CY334+CY367+CY400</f>
        <v/>
      </c>
      <c r="CZ38" s="507">
        <f>CZ103+CZ136+CZ169+CZ202+CZ235+CZ268+CZ301+CZ334+CZ367+CZ400</f>
        <v/>
      </c>
      <c r="DA38" s="507">
        <f>DA103+DA136+DA169+DA202+DA235+DA268+DA301+DA334+DA367+DA400</f>
        <v/>
      </c>
      <c r="DB38" s="507">
        <f>DB103+DB136+DB169+DB202+DB235+DB268+DB301+DB334+DB367+DB400</f>
        <v/>
      </c>
      <c r="DC38" s="507">
        <f>DC103+DC136+DC169+DC202+DC235+DC268+DC301+DC334+DC367+DC400</f>
        <v/>
      </c>
      <c r="DD38" s="507">
        <f>DD103+DD136+DD169+DD202+DD235+DD268+DD301+DD334+DD367+DD400</f>
        <v/>
      </c>
      <c r="DE38" s="507">
        <f>DE103+DE136+DE169+DE202+DE235+DE268+DE301+DE334+DE367+DE400</f>
        <v/>
      </c>
      <c r="DG38" s="2567">
        <f>EOMONTH(DG39,-1)</f>
        <v/>
      </c>
      <c r="DH38" s="507">
        <f>SUM(DI38:DP38)</f>
        <v/>
      </c>
      <c r="DI38" s="507">
        <f>DI103+DI136+DI169+DI202+DI235+DI268+DI301+DI334+DI367+DI400</f>
        <v/>
      </c>
      <c r="DJ38" s="507">
        <f>DJ103+DJ136+DJ169+DJ202+DJ235+DJ268+DJ301+DJ334+DJ367+DJ400</f>
        <v/>
      </c>
      <c r="DK38" s="507">
        <f>DK103+DK136+DK169+DK202+DK235+DK268+DK301+DK334+DK367+DK400</f>
        <v/>
      </c>
      <c r="DL38" s="507">
        <f>DL103+DL136+DL169+DL202+DL235+DL268+DL301+DL334+DL367+DL400</f>
        <v/>
      </c>
      <c r="DM38" s="507">
        <f>DM103+DM136+DM169+DM202+DM235+DM268+DM301+DM334+DM367+DM400</f>
        <v/>
      </c>
      <c r="DN38" s="507">
        <f>DN103+DN136+DN169+DN202+DN235+DN268+DN301+DN334+DN367+DN400</f>
        <v/>
      </c>
      <c r="DO38" s="507">
        <f>DO103+DO136+DO169+DO202+DO235+DO268+DO301+DO334+DO367+DO400</f>
        <v/>
      </c>
      <c r="DP38" s="507">
        <f>DP103+DP136+DP169+DP202+DP235+DP268+DP301+DP334+DP367+DP400</f>
        <v/>
      </c>
      <c r="DR38" s="2567">
        <f>EOMONTH(DR39,-1)</f>
        <v/>
      </c>
      <c r="DS38" s="507">
        <f>SUM(DT38:EA38)</f>
        <v/>
      </c>
      <c r="DT38" s="507">
        <f>DT103+DT136+DT169+DT202+DT235+DT268+DT301+DT334+DT367+DT400</f>
        <v/>
      </c>
      <c r="DU38" s="507">
        <f>DU103+DU136+DU169+DU202+DU235+DU268+DU301+DU334+DU367+DU400</f>
        <v/>
      </c>
      <c r="DV38" s="507">
        <f>DV103+DV136+DV169+DV202+DV235+DV268+DV301+DV334+DV367+DV400</f>
        <v/>
      </c>
      <c r="DW38" s="507">
        <f>DW103+DW136+DW169+DW202+DW235+DW268+DW301+DW334+DW367+DW400</f>
        <v/>
      </c>
      <c r="DX38" s="507">
        <f>DX103+DX136+DX169+DX202+DX235+DX268+DX301+DX334+DX367+DX400</f>
        <v/>
      </c>
      <c r="DY38" s="507">
        <f>DY103+DY136+DY169+DY202+DY235+DY268+DY301+DY334+DY367+DY400</f>
        <v/>
      </c>
      <c r="DZ38" s="507">
        <f>DZ103+DZ136+DZ169+DZ202+DZ235+DZ268+DZ301+DZ334+DZ367+DZ400</f>
        <v/>
      </c>
      <c r="EA38" s="507">
        <f>EA103+EA136+EA169+EA202+EA235+EA268+EA301+EA334+EA367+EA400</f>
        <v/>
      </c>
      <c r="EC38" s="2567">
        <f>EOMONTH(EC39,-1)</f>
        <v/>
      </c>
      <c r="ED38" s="507">
        <f>SUM(EE38:EL38)</f>
        <v/>
      </c>
      <c r="EE38" s="507">
        <f>EE103+EE136+EE169+EE202+EE235+EE268+EE301+EE334+EE367+EE400</f>
        <v/>
      </c>
      <c r="EF38" s="507">
        <f>EF103+EF136+EF169+EF202+EF235+EF268+EF301+EF334+EF367+EF400</f>
        <v/>
      </c>
      <c r="EG38" s="507">
        <f>EG103+EG136+EG169+EG202+EG235+EG268+EG301+EG334+EG367+EG400</f>
        <v/>
      </c>
      <c r="EH38" s="507">
        <f>EH103+EH136+EH169+EH202+EH235+EH268+EH301+EH334+EH367+EH400</f>
        <v/>
      </c>
      <c r="EI38" s="507">
        <f>EI103+EI136+EI169+EI202+EI235+EI268+EI301+EI334+EI367+EI400</f>
        <v/>
      </c>
      <c r="EJ38" s="507">
        <f>EJ103+EJ136+EJ169+EJ202+EJ235+EJ268+EJ301+EJ334+EJ367+EJ400</f>
        <v/>
      </c>
      <c r="EK38" s="507">
        <f>EK103+EK136+EK169+EK202+EK235+EK268+EK301+EK334+EK367+EK400</f>
        <v/>
      </c>
      <c r="EL38" s="507">
        <f>EL103+EL136+EL169+EL202+EL235+EL268+EL301+EL334+EL367+EL400</f>
        <v/>
      </c>
    </row>
    <row r="39">
      <c r="A39" s="2568" t="n">
        <v>45382</v>
      </c>
      <c r="B39" s="1454">
        <f>SUM(C39:J39)</f>
        <v/>
      </c>
      <c r="C39" s="1454">
        <f>+N39+Y39+AJ39+AU39+BF39+BQ39+CB39+CM39+CX39+DI39+DT39+EE39</f>
        <v/>
      </c>
      <c r="D39" s="1454">
        <f>+O39+Z39+AK39+AV39+BG39+BR39+CC39+CN39+CY39+DJ39+DU39+EF39</f>
        <v/>
      </c>
      <c r="E39" s="1454">
        <f>+P39+AA39+AL39+AW39+BH39+BS39+CD39+CO39+CZ39+DK39+DV39+EG39</f>
        <v/>
      </c>
      <c r="F39" s="1454">
        <f>+Q39+AB39+AM39+AX39+BI39+BT39+CE39+CP39+DA39+DL39+DW39+EH39</f>
        <v/>
      </c>
      <c r="G39" s="1454">
        <f>+R39+AC39+AN39+AY39+BJ39+BU39+CF39+CQ39+DB39+DM39+DX39+EI39</f>
        <v/>
      </c>
      <c r="H39" s="1454">
        <f>+S39+AD39+AO39+AZ39+BK39+BV39+CG39+CR39+DC39+DN39+DY39+EJ39</f>
        <v/>
      </c>
      <c r="I39" s="1454">
        <f>+T39+AE39+AP39+BA39+BL39+BW39+CH39+CS39+DD39+DO39+DZ39+EK39</f>
        <v/>
      </c>
      <c r="J39" s="1454">
        <f>+U39+AF39+AQ39+BB39+BM39+BX39+CI39+CT39+DE39+DP39+EA39+EL39</f>
        <v/>
      </c>
      <c r="L39" s="2568">
        <f>$A$39</f>
        <v/>
      </c>
      <c r="M39" s="1454">
        <f>SUM(N39:U39)</f>
        <v/>
      </c>
      <c r="N39" s="1454">
        <f>N104+N137+N170+N203+N236+N269+N302+N335+N368+N401</f>
        <v/>
      </c>
      <c r="O39" s="1454">
        <f>O104+O137+O170+O203+O236+O269+O302+O335+O368+O401</f>
        <v/>
      </c>
      <c r="P39" s="1454">
        <f>P104+P137+P170+P203+P236+P269+P302+P335+P368+P401</f>
        <v/>
      </c>
      <c r="Q39" s="1454">
        <f>Q104+Q137+Q170+Q203+Q236+Q269+Q302+Q335+Q368+Q401</f>
        <v/>
      </c>
      <c r="R39" s="1454">
        <f>R104+R137+R170+R203+R236+R269+R302+R335+R368+R401</f>
        <v/>
      </c>
      <c r="S39" s="1454">
        <f>S104+S137+S170+S203+S236+S269+S302+S335+S368+S401</f>
        <v/>
      </c>
      <c r="T39" s="1454">
        <f>T104+T137+T170+T203+T236+T269+T302+T335+T368+T401</f>
        <v/>
      </c>
      <c r="U39" s="1454">
        <f>U104+U137+U170+U203+U236+U269+U302+U335+U368+U401</f>
        <v/>
      </c>
      <c r="W39" s="2568">
        <f>$A$39</f>
        <v/>
      </c>
      <c r="X39" s="1454">
        <f>SUM(Y39:AF39)</f>
        <v/>
      </c>
      <c r="Y39" s="1454">
        <f>Y104+Y137+Y170+Y203+Y236+Y269+Y302+Y335+Y368+Y401</f>
        <v/>
      </c>
      <c r="Z39" s="1454">
        <f>Z104+Z137+Z170+Z203+Z236+Z269+Z302+Z335+Z368+Z401</f>
        <v/>
      </c>
      <c r="AA39" s="1454">
        <f>AA104+AA137+AA170+AA203+AA236+AA269+AA302+AA335+AA368+AA401</f>
        <v/>
      </c>
      <c r="AB39" s="1454">
        <f>AB104+AB137+AB170+AB203+AB236+AB269+AB302+AB335+AB368+AB401</f>
        <v/>
      </c>
      <c r="AC39" s="1454">
        <f>AC104+AC137+AC170+AC203+AC236+AC269+AC302+AC335+AC368+AC401</f>
        <v/>
      </c>
      <c r="AD39" s="1454">
        <f>AD104+AD137+AD170+AD203+AD236+AD269+AD302+AD335+AD368+AD401</f>
        <v/>
      </c>
      <c r="AE39" s="1454">
        <f>AE104+AE137+AE170+AE203+AE236+AE269+AE302+AE335+AE368+AE401</f>
        <v/>
      </c>
      <c r="AF39" s="1454">
        <f>AF104+AF137+AF170+AF203+AF236+AF269+AF302+AF335+AF368+AF401</f>
        <v/>
      </c>
      <c r="AH39" s="2568">
        <f>$A$39</f>
        <v/>
      </c>
      <c r="AI39" s="1454">
        <f>SUM(AJ39:AQ39)</f>
        <v/>
      </c>
      <c r="AJ39" s="1454">
        <f>AJ104+AJ137+AJ170+AJ203+AJ236+AJ269+AJ302+AJ335+AJ368+AJ401</f>
        <v/>
      </c>
      <c r="AK39" s="1454">
        <f>AK104+AK137+AK170+AK203+AK236+AK269+AK302+AK335+AK368+AK401</f>
        <v/>
      </c>
      <c r="AL39" s="1454">
        <f>AL104+AL137+AL170+AL203+AL236+AL269+AL302+AL335+AL368+AL401</f>
        <v/>
      </c>
      <c r="AM39" s="1454">
        <f>AM104+AM137+AM170+AM203+AM236+AM269+AM302+AM335+AM368+AM401</f>
        <v/>
      </c>
      <c r="AN39" s="1454">
        <f>AN104+AN137+AN170+AN203+AN236+AN269+AN302+AN335+AN368+AN401</f>
        <v/>
      </c>
      <c r="AO39" s="1454">
        <f>AO104+AO137+AO170+AO203+AO236+AO269+AO302+AO335+AO368+AO401</f>
        <v/>
      </c>
      <c r="AP39" s="1454">
        <f>AP104+AP137+AP170+AP203+AP236+AP269+AP302+AP335+AP368+AP401</f>
        <v/>
      </c>
      <c r="AQ39" s="1454">
        <f>AQ104+AQ137+AQ170+AQ203+AQ236+AQ269+AQ302+AQ335+AQ368+AQ401</f>
        <v/>
      </c>
      <c r="AS39" s="2568">
        <f>$A$39</f>
        <v/>
      </c>
      <c r="AT39" s="1454">
        <f>SUM(AU39:BB39)</f>
        <v/>
      </c>
      <c r="AU39" s="1454">
        <f>AU104+AU137+AU170+AU203+AU236+AU269+AU302+AU335+AU368+AU401</f>
        <v/>
      </c>
      <c r="AV39" s="1454">
        <f>AV104+AV137+AV170+AV203+AV236+AV269+AV302+AV335+AV368+AV401</f>
        <v/>
      </c>
      <c r="AW39" s="1454">
        <f>AW104+AW137+AW170+AW203+AW236+AW269+AW302+AW335+AW368+AW401</f>
        <v/>
      </c>
      <c r="AX39" s="1454">
        <f>AX104+AX137+AX170+AX203+AX236+AX269+AX302+AX335+AX368+AX401</f>
        <v/>
      </c>
      <c r="AY39" s="1454">
        <f>AY104+AY137+AY170+AY203+AY236+AY269+AY302+AY335+AY368+AY401</f>
        <v/>
      </c>
      <c r="AZ39" s="1454">
        <f>AZ104+AZ137+AZ170+AZ203+AZ236+AZ269+AZ302+AZ335+AZ368+AZ401</f>
        <v/>
      </c>
      <c r="BA39" s="1454">
        <f>BA104+BA137+BA170+BA203+BA236+BA269+BA302+BA335+BA368+BA401</f>
        <v/>
      </c>
      <c r="BB39" s="1454">
        <f>BB104+BB137+BB170+BB203+BB236+BB269+BB302+BB335+BB368+BB401</f>
        <v/>
      </c>
      <c r="BD39" s="2568">
        <f>$A$39</f>
        <v/>
      </c>
      <c r="BE39" s="1454">
        <f>SUM(BF39:BM39)</f>
        <v/>
      </c>
      <c r="BF39" s="1454">
        <f>BF104+BF137+BF170+BF203+BF236+BF269+BF302+BF335+BF368+BF401</f>
        <v/>
      </c>
      <c r="BG39" s="1454">
        <f>BG104+BG137+BG170+BG203+BG236+BG269+BG302+BG335+BG368+BG401</f>
        <v/>
      </c>
      <c r="BH39" s="1454">
        <f>BH104+BH137+BH170+BH203+BH236+BH269+BH302+BH335+BH368+BH401</f>
        <v/>
      </c>
      <c r="BI39" s="1454">
        <f>BI104+BI137+BI170+BI203+BI236+BI269+BI302+BI335+BI368+BI401</f>
        <v/>
      </c>
      <c r="BJ39" s="1454">
        <f>BJ104+BJ137+BJ170+BJ203+BJ236+BJ269+BJ302+BJ335+BJ368+BJ401</f>
        <v/>
      </c>
      <c r="BK39" s="1454">
        <f>BK104+BK137+BK170+BK203+BK236+BK269+BK302+BK335+BK368+BK401</f>
        <v/>
      </c>
      <c r="BL39" s="1454">
        <f>BL104+BL137+BL170+BL203+BL236+BL269+BL302+BL335+BL368+BL401</f>
        <v/>
      </c>
      <c r="BM39" s="1454">
        <f>BM104+BM137+BM170+BM203+BM236+BM269+BM302+BM335+BM368+BM401</f>
        <v/>
      </c>
      <c r="BO39" s="2568">
        <f>$A$39</f>
        <v/>
      </c>
      <c r="BP39" s="1454">
        <f>SUM(BQ39:BX39)</f>
        <v/>
      </c>
      <c r="BQ39" s="1454">
        <f>BQ104+BQ137+BQ170+BQ203+BQ236+BQ269+BQ302+BQ335+BQ368+BQ401</f>
        <v/>
      </c>
      <c r="BR39" s="1454">
        <f>BR104+BR137+BR170+BR203+BR236+BR269+BR302+BR335+BR368+BR401</f>
        <v/>
      </c>
      <c r="BS39" s="1454">
        <f>BS104+BS137+BS170+BS203+BS236+BS269+BS302+BS335+BS368+BS401</f>
        <v/>
      </c>
      <c r="BT39" s="1454">
        <f>BT104+BT137+BT170+BT203+BT236+BT269+BT302+BT335+BT368+BT401</f>
        <v/>
      </c>
      <c r="BU39" s="1454">
        <f>BU104+BU137+BU170+BU203+BU236+BU269+BU302+BU335+BU368+BU401</f>
        <v/>
      </c>
      <c r="BV39" s="1454">
        <f>BV104+BV137+BV170+BV203+BV236+BV269+BV302+BV335+BV368+BV401</f>
        <v/>
      </c>
      <c r="BW39" s="1454">
        <f>BW104+BW137+BW170+BW203+BW236+BW269+BW302+BW335+BW368+BW401</f>
        <v/>
      </c>
      <c r="BX39" s="1454">
        <f>BX104+BX137+BX170+BX203+BX236+BX269+BX302+BX335+BX368+BX401</f>
        <v/>
      </c>
      <c r="BZ39" s="2568">
        <f>$A$39</f>
        <v/>
      </c>
      <c r="CA39" s="1454">
        <f>SUM(CB39:CI39)</f>
        <v/>
      </c>
      <c r="CB39" s="1454">
        <f>CB104+CB137+CB170+CB203+CB236+CB269+CB302+CB335+CB368+CB401</f>
        <v/>
      </c>
      <c r="CC39" s="1454">
        <f>CC104+CC137+CC170+CC203+CC236+CC269+CC302+CC335+CC368+CC401</f>
        <v/>
      </c>
      <c r="CD39" s="1454">
        <f>CD104+CD137+CD170+CD203+CD236+CD269+CD302+CD335+CD368+CD401</f>
        <v/>
      </c>
      <c r="CE39" s="1454">
        <f>CE104+CE137+CE170+CE203+CE236+CE269+CE302+CE335+CE368+CE401</f>
        <v/>
      </c>
      <c r="CF39" s="1454">
        <f>CF104+CF137+CF170+CF203+CF236+CF269+CF302+CF335+CF368+CF401</f>
        <v/>
      </c>
      <c r="CG39" s="1454">
        <f>CG104+CG137+CG170+CG203+CG236+CG269+CG302+CG335+CG368+CG401</f>
        <v/>
      </c>
      <c r="CH39" s="1454">
        <f>CH104+CH137+CH170+CH203+CH236+CH269+CH302+CH335+CH368+CH401</f>
        <v/>
      </c>
      <c r="CI39" s="1454">
        <f>CI104+CI137+CI170+CI203+CI236+CI269+CI302+CI335+CI368+CI401</f>
        <v/>
      </c>
      <c r="CK39" s="2568">
        <f>$A$39</f>
        <v/>
      </c>
      <c r="CL39" s="1454">
        <f>SUM(CM39:CT39)</f>
        <v/>
      </c>
      <c r="CM39" s="1454">
        <f>CM104+CM137+CM170+CM203+CM236+CM269+CM302+CM335+CM368+CM401</f>
        <v/>
      </c>
      <c r="CN39" s="1454">
        <f>CN104+CN137+CN170+CN203+CN236+CN269+CN302+CN335+CN368+CN401</f>
        <v/>
      </c>
      <c r="CO39" s="1454">
        <f>CO104+CO137+CO170+CO203+CO236+CO269+CO302+CO335+CO368+CO401</f>
        <v/>
      </c>
      <c r="CP39" s="1454">
        <f>CP104+CP137+CP170+CP203+CP236+CP269+CP302+CP335+CP368+CP401</f>
        <v/>
      </c>
      <c r="CQ39" s="1454">
        <f>CQ104+CQ137+CQ170+CQ203+CQ236+CQ269+CQ302+CQ335+CQ368+CQ401</f>
        <v/>
      </c>
      <c r="CR39" s="1454">
        <f>CR104+CR137+CR170+CR203+CR236+CR269+CR302+CR335+CR368+CR401</f>
        <v/>
      </c>
      <c r="CS39" s="1454">
        <f>CS104+CS137+CS170+CS203+CS236+CS269+CS302+CS335+CS368+CS401</f>
        <v/>
      </c>
      <c r="CT39" s="1454">
        <f>CT104+CT137+CT170+CT203+CT236+CT269+CT302+CT335+CT368+CT401</f>
        <v/>
      </c>
      <c r="CV39" s="2568">
        <f>$A$39</f>
        <v/>
      </c>
      <c r="CW39" s="1454">
        <f>SUM(CX39:DE39)</f>
        <v/>
      </c>
      <c r="CX39" s="1454">
        <f>CX104+CX137+CX170+CX203+CX236+CX269+CX302+CX335+CX368+CX401</f>
        <v/>
      </c>
      <c r="CY39" s="1454">
        <f>CY104+CY137+CY170+CY203+CY236+CY269+CY302+CY335+CY368+CY401</f>
        <v/>
      </c>
      <c r="CZ39" s="1454">
        <f>CZ104+CZ137+CZ170+CZ203+CZ236+CZ269+CZ302+CZ335+CZ368+CZ401</f>
        <v/>
      </c>
      <c r="DA39" s="1454">
        <f>DA104+DA137+DA170+DA203+DA236+DA269+DA302+DA335+DA368+DA401</f>
        <v/>
      </c>
      <c r="DB39" s="1454">
        <f>DB104+DB137+DB170+DB203+DB236+DB269+DB302+DB335+DB368+DB401</f>
        <v/>
      </c>
      <c r="DC39" s="1454">
        <f>DC104+DC137+DC170+DC203+DC236+DC269+DC302+DC335+DC368+DC401</f>
        <v/>
      </c>
      <c r="DD39" s="1454">
        <f>DD104+DD137+DD170+DD203+DD236+DD269+DD302+DD335+DD368+DD401</f>
        <v/>
      </c>
      <c r="DE39" s="1454">
        <f>DE104+DE137+DE170+DE203+DE236+DE269+DE302+DE335+DE368+DE401</f>
        <v/>
      </c>
      <c r="DG39" s="2568">
        <f>$A$39</f>
        <v/>
      </c>
      <c r="DH39" s="1454">
        <f>SUM(DI39:DP39)</f>
        <v/>
      </c>
      <c r="DI39" s="1454">
        <f>DI104+DI137+DI170+DI203+DI236+DI269+DI302+DI335+DI368+DI401</f>
        <v/>
      </c>
      <c r="DJ39" s="1454">
        <f>DJ104+DJ137+DJ170+DJ203+DJ236+DJ269+DJ302+DJ335+DJ368+DJ401</f>
        <v/>
      </c>
      <c r="DK39" s="1454">
        <f>DK104+DK137+DK170+DK203+DK236+DK269+DK302+DK335+DK368+DK401</f>
        <v/>
      </c>
      <c r="DL39" s="1454">
        <f>DL104+DL137+DL170+DL203+DL236+DL269+DL302+DL335+DL368+DL401</f>
        <v/>
      </c>
      <c r="DM39" s="1454">
        <f>DM104+DM137+DM170+DM203+DM236+DM269+DM302+DM335+DM368+DM401</f>
        <v/>
      </c>
      <c r="DN39" s="1454">
        <f>DN104+DN137+DN170+DN203+DN236+DN269+DN302+DN335+DN368+DN401</f>
        <v/>
      </c>
      <c r="DO39" s="1454">
        <f>DO104+DO137+DO170+DO203+DO236+DO269+DO302+DO335+DO368+DO401</f>
        <v/>
      </c>
      <c r="DP39" s="1454">
        <f>DP104+DP137+DP170+DP203+DP236+DP269+DP302+DP335+DP368+DP401</f>
        <v/>
      </c>
      <c r="DR39" s="2568">
        <f>$A$39</f>
        <v/>
      </c>
      <c r="DS39" s="1454">
        <f>SUM(DT39:EA39)</f>
        <v/>
      </c>
      <c r="DT39" s="1454">
        <f>DT104+DT137+DT170+DT203+DT236+DT269+DT302+DT335+DT368+DT401</f>
        <v/>
      </c>
      <c r="DU39" s="1454">
        <f>DU104+DU137+DU170+DU203+DU236+DU269+DU302+DU335+DU368+DU401</f>
        <v/>
      </c>
      <c r="DV39" s="1454">
        <f>DV104+DV137+DV170+DV203+DV236+DV269+DV302+DV335+DV368+DV401</f>
        <v/>
      </c>
      <c r="DW39" s="1454">
        <f>DW104+DW137+DW170+DW203+DW236+DW269+DW302+DW335+DW368+DW401</f>
        <v/>
      </c>
      <c r="DX39" s="1454">
        <f>DX104+DX137+DX170+DX203+DX236+DX269+DX302+DX335+DX368+DX401</f>
        <v/>
      </c>
      <c r="DY39" s="1454">
        <f>DY104+DY137+DY170+DY203+DY236+DY269+DY302+DY335+DY368+DY401</f>
        <v/>
      </c>
      <c r="DZ39" s="1454">
        <f>DZ104+DZ137+DZ170+DZ203+DZ236+DZ269+DZ302+DZ335+DZ368+DZ401</f>
        <v/>
      </c>
      <c r="EA39" s="1454">
        <f>EA104+EA137+EA170+EA203+EA236+EA269+EA302+EA335+EA368+EA401</f>
        <v/>
      </c>
      <c r="EC39" s="2568">
        <f>$A$39</f>
        <v/>
      </c>
      <c r="ED39" s="1454">
        <f>SUM(EE39:EL39)</f>
        <v/>
      </c>
      <c r="EE39" s="1454">
        <f>EE104+EE137+EE170+EE203+EE236+EE269+EE302+EE335+EE368+EE401</f>
        <v/>
      </c>
      <c r="EF39" s="1454">
        <f>EF104+EF137+EF170+EF203+EF236+EF269+EF302+EF335+EF368+EF401</f>
        <v/>
      </c>
      <c r="EG39" s="1454">
        <f>EG104+EG137+EG170+EG203+EG236+EG269+EG302+EG335+EG368+EG401</f>
        <v/>
      </c>
      <c r="EH39" s="1454">
        <f>EH104+EH137+EH170+EH203+EH236+EH269+EH302+EH335+EH368+EH401</f>
        <v/>
      </c>
      <c r="EI39" s="1454">
        <f>EI104+EI137+EI170+EI203+EI236+EI269+EI302+EI335+EI368+EI401</f>
        <v/>
      </c>
      <c r="EJ39" s="1454">
        <f>EJ104+EJ137+EJ170+EJ203+EJ236+EJ269+EJ302+EJ335+EJ368+EJ401</f>
        <v/>
      </c>
      <c r="EK39" s="1454">
        <f>EK104+EK137+EK170+EK203+EK236+EK269+EK302+EK335+EK368+EK401</f>
        <v/>
      </c>
      <c r="EL39" s="1454">
        <f>EL104+EL137+EL170+EL203+EL236+EL269+EL302+EL335+EL368+EL401</f>
        <v/>
      </c>
    </row>
    <row r="40">
      <c r="A40" s="504" t="inlineStr">
        <is>
          <t>Avg Last 3 Mo</t>
        </is>
      </c>
      <c r="B40" s="507">
        <f>SUM(C40:J40)</f>
        <v/>
      </c>
      <c r="C40" s="507">
        <f>AVERAGE(C37:C39)</f>
        <v/>
      </c>
      <c r="D40" s="507">
        <f>AVERAGE(D37:D39)</f>
        <v/>
      </c>
      <c r="E40" s="507">
        <f>AVERAGE(E37:E39)</f>
        <v/>
      </c>
      <c r="F40" s="507">
        <f>AVERAGE(F37:F39)</f>
        <v/>
      </c>
      <c r="G40" s="507">
        <f>AVERAGE(G37:G39)</f>
        <v/>
      </c>
      <c r="H40" s="507">
        <f>AVERAGE(H37:H39)</f>
        <v/>
      </c>
      <c r="I40" s="507">
        <f>AVERAGE(I37:I39)</f>
        <v/>
      </c>
      <c r="J40" s="507">
        <f>AVERAGE(J37:J39)</f>
        <v/>
      </c>
      <c r="L40" s="504" t="inlineStr">
        <is>
          <t>Avg Last 3 Mo</t>
        </is>
      </c>
      <c r="M40" s="507">
        <f>SUM(N40:U40)</f>
        <v/>
      </c>
      <c r="N40" s="507">
        <f>AVERAGE(N37:N39)</f>
        <v/>
      </c>
      <c r="O40" s="507">
        <f>AVERAGE(O37:O39)</f>
        <v/>
      </c>
      <c r="P40" s="507">
        <f>AVERAGE(P37:P39)</f>
        <v/>
      </c>
      <c r="Q40" s="507">
        <f>AVERAGE(Q37:Q39)</f>
        <v/>
      </c>
      <c r="R40" s="507">
        <f>AVERAGE(R37:R39)</f>
        <v/>
      </c>
      <c r="S40" s="507">
        <f>AVERAGE(S37:S39)</f>
        <v/>
      </c>
      <c r="T40" s="507">
        <f>AVERAGE(T37:T39)</f>
        <v/>
      </c>
      <c r="U40" s="507">
        <f>AVERAGE(U37:U39)</f>
        <v/>
      </c>
      <c r="W40" s="504" t="inlineStr">
        <is>
          <t>Avg Last 3 Mo</t>
        </is>
      </c>
      <c r="X40" s="507">
        <f>SUM(Y40:AF40)</f>
        <v/>
      </c>
      <c r="Y40" s="507">
        <f>AVERAGE(Y37:Y39)</f>
        <v/>
      </c>
      <c r="Z40" s="507">
        <f>AVERAGE(Z37:Z39)</f>
        <v/>
      </c>
      <c r="AA40" s="507">
        <f>AVERAGE(AA37:AA39)</f>
        <v/>
      </c>
      <c r="AB40" s="507">
        <f>AVERAGE(AB37:AB39)</f>
        <v/>
      </c>
      <c r="AC40" s="507">
        <f>AVERAGE(AC37:AC39)</f>
        <v/>
      </c>
      <c r="AD40" s="507">
        <f>AVERAGE(AD37:AD39)</f>
        <v/>
      </c>
      <c r="AE40" s="507">
        <f>AVERAGE(AE37:AE39)</f>
        <v/>
      </c>
      <c r="AF40" s="507">
        <f>AVERAGE(AF37:AF39)</f>
        <v/>
      </c>
      <c r="AH40" s="504" t="inlineStr">
        <is>
          <t>Avg Last 3 Mo</t>
        </is>
      </c>
      <c r="AI40" s="507">
        <f>SUM(AJ40:AQ40)</f>
        <v/>
      </c>
      <c r="AJ40" s="507">
        <f>AVERAGE(AJ37:AJ39)</f>
        <v/>
      </c>
      <c r="AK40" s="507">
        <f>AVERAGE(AK37:AK39)</f>
        <v/>
      </c>
      <c r="AL40" s="507">
        <f>AVERAGE(AL37:AL39)</f>
        <v/>
      </c>
      <c r="AM40" s="507">
        <f>AVERAGE(AM37:AM39)</f>
        <v/>
      </c>
      <c r="AN40" s="507">
        <f>AVERAGE(AN37:AN39)</f>
        <v/>
      </c>
      <c r="AO40" s="507">
        <f>AVERAGE(AO37:AO39)</f>
        <v/>
      </c>
      <c r="AP40" s="507">
        <f>AVERAGE(AP37:AP39)</f>
        <v/>
      </c>
      <c r="AQ40" s="507">
        <f>AVERAGE(AQ37:AQ39)</f>
        <v/>
      </c>
      <c r="AS40" s="504" t="inlineStr">
        <is>
          <t>Avg Last 3 Mo</t>
        </is>
      </c>
      <c r="AT40" s="507">
        <f>SUM(AU40:BB40)</f>
        <v/>
      </c>
      <c r="AU40" s="507">
        <f>AVERAGE(AU37:AU39)</f>
        <v/>
      </c>
      <c r="AV40" s="507">
        <f>AVERAGE(AV37:AV39)</f>
        <v/>
      </c>
      <c r="AW40" s="507">
        <f>AVERAGE(AW37:AW39)</f>
        <v/>
      </c>
      <c r="AX40" s="507">
        <f>AVERAGE(AX37:AX39)</f>
        <v/>
      </c>
      <c r="AY40" s="507">
        <f>AVERAGE(AY37:AY39)</f>
        <v/>
      </c>
      <c r="AZ40" s="507">
        <f>AVERAGE(AZ37:AZ39)</f>
        <v/>
      </c>
      <c r="BA40" s="507">
        <f>AVERAGE(BA37:BA39)</f>
        <v/>
      </c>
      <c r="BB40" s="507">
        <f>AVERAGE(BB37:BB39)</f>
        <v/>
      </c>
      <c r="BD40" s="504" t="inlineStr">
        <is>
          <t>Avg Last 3 Mo</t>
        </is>
      </c>
      <c r="BE40" s="507">
        <f>SUM(BF40:BM40)</f>
        <v/>
      </c>
      <c r="BF40" s="507">
        <f>AVERAGE(BF37:BF39)</f>
        <v/>
      </c>
      <c r="BG40" s="507">
        <f>AVERAGE(BG37:BG39)</f>
        <v/>
      </c>
      <c r="BH40" s="507">
        <f>AVERAGE(BH37:BH39)</f>
        <v/>
      </c>
      <c r="BI40" s="507">
        <f>AVERAGE(BI37:BI39)</f>
        <v/>
      </c>
      <c r="BJ40" s="507">
        <f>AVERAGE(BJ37:BJ39)</f>
        <v/>
      </c>
      <c r="BK40" s="507">
        <f>AVERAGE(BK37:BK39)</f>
        <v/>
      </c>
      <c r="BL40" s="507">
        <f>AVERAGE(BL37:BL39)</f>
        <v/>
      </c>
      <c r="BM40" s="507">
        <f>AVERAGE(BM37:BM39)</f>
        <v/>
      </c>
      <c r="BO40" s="504" t="inlineStr">
        <is>
          <t>Avg Last 3 Mo</t>
        </is>
      </c>
      <c r="BP40" s="507">
        <f>SUM(BQ40:BX40)</f>
        <v/>
      </c>
      <c r="BQ40" s="507">
        <f>AVERAGE(BQ37:BQ39)</f>
        <v/>
      </c>
      <c r="BR40" s="507">
        <f>AVERAGE(BR37:BR39)</f>
        <v/>
      </c>
      <c r="BS40" s="507">
        <f>AVERAGE(BS37:BS39)</f>
        <v/>
      </c>
      <c r="BT40" s="507">
        <f>AVERAGE(BT37:BT39)</f>
        <v/>
      </c>
      <c r="BU40" s="507">
        <f>AVERAGE(BU37:BU39)</f>
        <v/>
      </c>
      <c r="BV40" s="507">
        <f>AVERAGE(BV37:BV39)</f>
        <v/>
      </c>
      <c r="BW40" s="507">
        <f>AVERAGE(BW37:BW39)</f>
        <v/>
      </c>
      <c r="BX40" s="507">
        <f>AVERAGE(BX37:BX39)</f>
        <v/>
      </c>
      <c r="BZ40" s="504" t="inlineStr">
        <is>
          <t>Avg Last 3 Mo</t>
        </is>
      </c>
      <c r="CA40" s="507">
        <f>SUM(CB40:CI40)</f>
        <v/>
      </c>
      <c r="CB40" s="507">
        <f>AVERAGE(CB37:CB39)</f>
        <v/>
      </c>
      <c r="CC40" s="507">
        <f>AVERAGE(CC37:CC39)</f>
        <v/>
      </c>
      <c r="CD40" s="507">
        <f>AVERAGE(CD37:CD39)</f>
        <v/>
      </c>
      <c r="CE40" s="507">
        <f>AVERAGE(CE37:CE39)</f>
        <v/>
      </c>
      <c r="CF40" s="507">
        <f>AVERAGE(CF37:CF39)</f>
        <v/>
      </c>
      <c r="CG40" s="507">
        <f>AVERAGE(CG37:CG39)</f>
        <v/>
      </c>
      <c r="CH40" s="507">
        <f>AVERAGE(CH37:CH39)</f>
        <v/>
      </c>
      <c r="CI40" s="507">
        <f>AVERAGE(CI37:CI39)</f>
        <v/>
      </c>
      <c r="CK40" s="504" t="inlineStr">
        <is>
          <t>Avg Last 3 Mo</t>
        </is>
      </c>
      <c r="CL40" s="507">
        <f>SUM(CM40:CT40)</f>
        <v/>
      </c>
      <c r="CM40" s="507">
        <f>AVERAGE(CM37:CM39)</f>
        <v/>
      </c>
      <c r="CN40" s="507">
        <f>AVERAGE(CN37:CN39)</f>
        <v/>
      </c>
      <c r="CO40" s="507">
        <f>AVERAGE(CO37:CO39)</f>
        <v/>
      </c>
      <c r="CP40" s="507">
        <f>AVERAGE(CP37:CP39)</f>
        <v/>
      </c>
      <c r="CQ40" s="507">
        <f>AVERAGE(CQ37:CQ39)</f>
        <v/>
      </c>
      <c r="CR40" s="507">
        <f>AVERAGE(CR37:CR39)</f>
        <v/>
      </c>
      <c r="CS40" s="507">
        <f>AVERAGE(CS37:CS39)</f>
        <v/>
      </c>
      <c r="CT40" s="507">
        <f>AVERAGE(CT37:CT39)</f>
        <v/>
      </c>
      <c r="CV40" s="504" t="inlineStr">
        <is>
          <t>Avg Last 3 Mo</t>
        </is>
      </c>
      <c r="CW40" s="507">
        <f>SUM(CX40:DE40)</f>
        <v/>
      </c>
      <c r="CX40" s="507">
        <f>AVERAGE(CX37:CX39)</f>
        <v/>
      </c>
      <c r="CY40" s="507">
        <f>AVERAGE(CY37:CY39)</f>
        <v/>
      </c>
      <c r="CZ40" s="507">
        <f>AVERAGE(CZ37:CZ39)</f>
        <v/>
      </c>
      <c r="DA40" s="507">
        <f>AVERAGE(DA37:DA39)</f>
        <v/>
      </c>
      <c r="DB40" s="507">
        <f>AVERAGE(DB37:DB39)</f>
        <v/>
      </c>
      <c r="DC40" s="507">
        <f>AVERAGE(DC37:DC39)</f>
        <v/>
      </c>
      <c r="DD40" s="507">
        <f>AVERAGE(DD37:DD39)</f>
        <v/>
      </c>
      <c r="DE40" s="507">
        <f>AVERAGE(DE37:DE39)</f>
        <v/>
      </c>
      <c r="DG40" s="504" t="inlineStr">
        <is>
          <t>Avg Last 3 Mo</t>
        </is>
      </c>
      <c r="DH40" s="507">
        <f>SUM(DI40:DP40)</f>
        <v/>
      </c>
      <c r="DI40" s="507">
        <f>AVERAGE(DI37:DI39)</f>
        <v/>
      </c>
      <c r="DJ40" s="507">
        <f>AVERAGE(DJ37:DJ39)</f>
        <v/>
      </c>
      <c r="DK40" s="507">
        <f>AVERAGE(DK37:DK39)</f>
        <v/>
      </c>
      <c r="DL40" s="507">
        <f>AVERAGE(DL37:DL39)</f>
        <v/>
      </c>
      <c r="DM40" s="507">
        <f>AVERAGE(DM37:DM39)</f>
        <v/>
      </c>
      <c r="DN40" s="507">
        <f>AVERAGE(DN37:DN39)</f>
        <v/>
      </c>
      <c r="DO40" s="507">
        <f>AVERAGE(DO37:DO39)</f>
        <v/>
      </c>
      <c r="DP40" s="507">
        <f>AVERAGE(DP37:DP39)</f>
        <v/>
      </c>
      <c r="DR40" s="504" t="inlineStr">
        <is>
          <t>Avg Last 3 Mo</t>
        </is>
      </c>
      <c r="DS40" s="507">
        <f>SUM(DT40:EA40)</f>
        <v/>
      </c>
      <c r="DT40" s="507">
        <f>AVERAGE(DT37:DT39)</f>
        <v/>
      </c>
      <c r="DU40" s="507">
        <f>AVERAGE(DU37:DU39)</f>
        <v/>
      </c>
      <c r="DV40" s="507">
        <f>AVERAGE(DV37:DV39)</f>
        <v/>
      </c>
      <c r="DW40" s="507">
        <f>AVERAGE(DW37:DW39)</f>
        <v/>
      </c>
      <c r="DX40" s="507">
        <f>AVERAGE(DX37:DX39)</f>
        <v/>
      </c>
      <c r="DY40" s="507">
        <f>AVERAGE(DY37:DY39)</f>
        <v/>
      </c>
      <c r="DZ40" s="507">
        <f>AVERAGE(DZ37:DZ39)</f>
        <v/>
      </c>
      <c r="EA40" s="507">
        <f>AVERAGE(EA37:EA39)</f>
        <v/>
      </c>
      <c r="EC40" s="504" t="inlineStr">
        <is>
          <t>Avg Last 3 Mo</t>
        </is>
      </c>
      <c r="ED40" s="507">
        <f>SUM(EE40:EL40)</f>
        <v/>
      </c>
      <c r="EE40" s="507">
        <f>AVERAGE(EE37:EE39)</f>
        <v/>
      </c>
      <c r="EF40" s="507">
        <f>AVERAGE(EF37:EF39)</f>
        <v/>
      </c>
      <c r="EG40" s="507">
        <f>AVERAGE(EG37:EG39)</f>
        <v/>
      </c>
      <c r="EH40" s="507">
        <f>AVERAGE(EH37:EH39)</f>
        <v/>
      </c>
      <c r="EI40" s="507">
        <f>AVERAGE(EI37:EI39)</f>
        <v/>
      </c>
      <c r="EJ40" s="507">
        <f>AVERAGE(EJ37:EJ39)</f>
        <v/>
      </c>
      <c r="EK40" s="507">
        <f>AVERAGE(EK37:EK39)</f>
        <v/>
      </c>
      <c r="EL40" s="507">
        <f>AVERAGE(EL37:EL39)</f>
        <v/>
      </c>
    </row>
    <row r="41">
      <c r="A41" s="504" t="inlineStr">
        <is>
          <t>Avg Last 6 Mo</t>
        </is>
      </c>
      <c r="B41" s="507">
        <f>SUM(C41:J41)</f>
        <v/>
      </c>
      <c r="C41" s="507">
        <f>AVERAGE(C34:C39)</f>
        <v/>
      </c>
      <c r="D41" s="507">
        <f>AVERAGE(D34:D39)</f>
        <v/>
      </c>
      <c r="E41" s="507">
        <f>AVERAGE(E34:E39)</f>
        <v/>
      </c>
      <c r="F41" s="507">
        <f>AVERAGE(F34:F39)</f>
        <v/>
      </c>
      <c r="G41" s="507">
        <f>AVERAGE(G34:G39)</f>
        <v/>
      </c>
      <c r="H41" s="507">
        <f>AVERAGE(H34:H39)</f>
        <v/>
      </c>
      <c r="I41" s="507">
        <f>AVERAGE(I34:I39)</f>
        <v/>
      </c>
      <c r="J41" s="507">
        <f>AVERAGE(J34:J39)</f>
        <v/>
      </c>
      <c r="L41" s="504" t="inlineStr">
        <is>
          <t>Avg Last 6 Mo</t>
        </is>
      </c>
      <c r="M41" s="507">
        <f>SUM(N41:U41)</f>
        <v/>
      </c>
      <c r="N41" s="507">
        <f>AVERAGE(N34:N39)</f>
        <v/>
      </c>
      <c r="O41" s="507">
        <f>AVERAGE(O34:O39)</f>
        <v/>
      </c>
      <c r="P41" s="507">
        <f>AVERAGE(P34:P39)</f>
        <v/>
      </c>
      <c r="Q41" s="507">
        <f>AVERAGE(Q34:Q39)</f>
        <v/>
      </c>
      <c r="R41" s="507">
        <f>AVERAGE(R34:R39)</f>
        <v/>
      </c>
      <c r="S41" s="507">
        <f>AVERAGE(S34:S39)</f>
        <v/>
      </c>
      <c r="T41" s="507">
        <f>AVERAGE(T34:T39)</f>
        <v/>
      </c>
      <c r="U41" s="507">
        <f>AVERAGE(U34:U39)</f>
        <v/>
      </c>
      <c r="W41" s="504" t="inlineStr">
        <is>
          <t>Avg Last 6 Mo</t>
        </is>
      </c>
      <c r="X41" s="507">
        <f>SUM(Y41:AF41)</f>
        <v/>
      </c>
      <c r="Y41" s="507">
        <f>AVERAGE(Y34:Y39)</f>
        <v/>
      </c>
      <c r="Z41" s="507">
        <f>AVERAGE(Z34:Z39)</f>
        <v/>
      </c>
      <c r="AA41" s="507">
        <f>AVERAGE(AA34:AA39)</f>
        <v/>
      </c>
      <c r="AB41" s="507">
        <f>AVERAGE(AB34:AB39)</f>
        <v/>
      </c>
      <c r="AC41" s="507">
        <f>AVERAGE(AC34:AC39)</f>
        <v/>
      </c>
      <c r="AD41" s="507">
        <f>AVERAGE(AD34:AD39)</f>
        <v/>
      </c>
      <c r="AE41" s="507">
        <f>AVERAGE(AE34:AE39)</f>
        <v/>
      </c>
      <c r="AF41" s="507">
        <f>AVERAGE(AF34:AF39)</f>
        <v/>
      </c>
      <c r="AH41" s="504" t="inlineStr">
        <is>
          <t>Avg Last 6 Mo</t>
        </is>
      </c>
      <c r="AI41" s="507">
        <f>SUM(AJ41:AQ41)</f>
        <v/>
      </c>
      <c r="AJ41" s="507">
        <f>AVERAGE(AJ34:AJ39)</f>
        <v/>
      </c>
      <c r="AK41" s="507">
        <f>AVERAGE(AK34:AK39)</f>
        <v/>
      </c>
      <c r="AL41" s="507">
        <f>AVERAGE(AL34:AL39)</f>
        <v/>
      </c>
      <c r="AM41" s="507">
        <f>AVERAGE(AM34:AM39)</f>
        <v/>
      </c>
      <c r="AN41" s="507">
        <f>AVERAGE(AN34:AN39)</f>
        <v/>
      </c>
      <c r="AO41" s="507">
        <f>AVERAGE(AO34:AO39)</f>
        <v/>
      </c>
      <c r="AP41" s="507">
        <f>AVERAGE(AP34:AP39)</f>
        <v/>
      </c>
      <c r="AQ41" s="507">
        <f>AVERAGE(AQ34:AQ39)</f>
        <v/>
      </c>
      <c r="AS41" s="504" t="inlineStr">
        <is>
          <t>Avg Last 6 Mo</t>
        </is>
      </c>
      <c r="AT41" s="507">
        <f>SUM(AU41:BB41)</f>
        <v/>
      </c>
      <c r="AU41" s="507">
        <f>AVERAGE(AU34:AU39)</f>
        <v/>
      </c>
      <c r="AV41" s="507">
        <f>AVERAGE(AV34:AV39)</f>
        <v/>
      </c>
      <c r="AW41" s="507">
        <f>AVERAGE(AW34:AW39)</f>
        <v/>
      </c>
      <c r="AX41" s="507">
        <f>AVERAGE(AX34:AX39)</f>
        <v/>
      </c>
      <c r="AY41" s="507">
        <f>AVERAGE(AY34:AY39)</f>
        <v/>
      </c>
      <c r="AZ41" s="507">
        <f>AVERAGE(AZ34:AZ39)</f>
        <v/>
      </c>
      <c r="BA41" s="507">
        <f>AVERAGE(BA34:BA39)</f>
        <v/>
      </c>
      <c r="BB41" s="507">
        <f>AVERAGE(BB34:BB39)</f>
        <v/>
      </c>
      <c r="BD41" s="504" t="inlineStr">
        <is>
          <t>Avg Last 6 Mo</t>
        </is>
      </c>
      <c r="BE41" s="507">
        <f>SUM(BF41:BM41)</f>
        <v/>
      </c>
      <c r="BF41" s="507">
        <f>AVERAGE(BF34:BF39)</f>
        <v/>
      </c>
      <c r="BG41" s="507">
        <f>AVERAGE(BG34:BG39)</f>
        <v/>
      </c>
      <c r="BH41" s="507">
        <f>AVERAGE(BH34:BH39)</f>
        <v/>
      </c>
      <c r="BI41" s="507">
        <f>AVERAGE(BI34:BI39)</f>
        <v/>
      </c>
      <c r="BJ41" s="507">
        <f>AVERAGE(BJ34:BJ39)</f>
        <v/>
      </c>
      <c r="BK41" s="507">
        <f>AVERAGE(BK34:BK39)</f>
        <v/>
      </c>
      <c r="BL41" s="507">
        <f>AVERAGE(BL34:BL39)</f>
        <v/>
      </c>
      <c r="BM41" s="507">
        <f>AVERAGE(BM34:BM39)</f>
        <v/>
      </c>
      <c r="BO41" s="504" t="inlineStr">
        <is>
          <t>Avg Last 6 Mo</t>
        </is>
      </c>
      <c r="BP41" s="507">
        <f>SUM(BQ41:BX41)</f>
        <v/>
      </c>
      <c r="BQ41" s="507">
        <f>AVERAGE(BQ34:BQ39)</f>
        <v/>
      </c>
      <c r="BR41" s="507">
        <f>AVERAGE(BR34:BR39)</f>
        <v/>
      </c>
      <c r="BS41" s="507">
        <f>AVERAGE(BS34:BS39)</f>
        <v/>
      </c>
      <c r="BT41" s="507">
        <f>AVERAGE(BT34:BT39)</f>
        <v/>
      </c>
      <c r="BU41" s="507">
        <f>AVERAGE(BU34:BU39)</f>
        <v/>
      </c>
      <c r="BV41" s="507">
        <f>AVERAGE(BV34:BV39)</f>
        <v/>
      </c>
      <c r="BW41" s="507">
        <f>AVERAGE(BW34:BW39)</f>
        <v/>
      </c>
      <c r="BX41" s="507">
        <f>AVERAGE(BX34:BX39)</f>
        <v/>
      </c>
      <c r="BZ41" s="504" t="inlineStr">
        <is>
          <t>Avg Last 6 Mo</t>
        </is>
      </c>
      <c r="CA41" s="507">
        <f>SUM(CB41:CI41)</f>
        <v/>
      </c>
      <c r="CB41" s="507">
        <f>AVERAGE(CB34:CB39)</f>
        <v/>
      </c>
      <c r="CC41" s="507">
        <f>AVERAGE(CC34:CC39)</f>
        <v/>
      </c>
      <c r="CD41" s="507">
        <f>AVERAGE(CD34:CD39)</f>
        <v/>
      </c>
      <c r="CE41" s="507">
        <f>AVERAGE(CE34:CE39)</f>
        <v/>
      </c>
      <c r="CF41" s="507">
        <f>AVERAGE(CF34:CF39)</f>
        <v/>
      </c>
      <c r="CG41" s="507">
        <f>AVERAGE(CG34:CG39)</f>
        <v/>
      </c>
      <c r="CH41" s="507">
        <f>AVERAGE(CH34:CH39)</f>
        <v/>
      </c>
      <c r="CI41" s="507">
        <f>AVERAGE(CI34:CI39)</f>
        <v/>
      </c>
      <c r="CK41" s="504" t="inlineStr">
        <is>
          <t>Avg Last 6 Mo</t>
        </is>
      </c>
      <c r="CL41" s="507">
        <f>SUM(CM41:CT41)</f>
        <v/>
      </c>
      <c r="CM41" s="507">
        <f>AVERAGE(CM34:CM39)</f>
        <v/>
      </c>
      <c r="CN41" s="507">
        <f>AVERAGE(CN34:CN39)</f>
        <v/>
      </c>
      <c r="CO41" s="507">
        <f>AVERAGE(CO34:CO39)</f>
        <v/>
      </c>
      <c r="CP41" s="507">
        <f>AVERAGE(CP34:CP39)</f>
        <v/>
      </c>
      <c r="CQ41" s="507">
        <f>AVERAGE(CQ34:CQ39)</f>
        <v/>
      </c>
      <c r="CR41" s="507">
        <f>AVERAGE(CR34:CR39)</f>
        <v/>
      </c>
      <c r="CS41" s="507">
        <f>AVERAGE(CS34:CS39)</f>
        <v/>
      </c>
      <c r="CT41" s="507">
        <f>AVERAGE(CT34:CT39)</f>
        <v/>
      </c>
      <c r="CV41" s="504" t="inlineStr">
        <is>
          <t>Avg Last 6 Mo</t>
        </is>
      </c>
      <c r="CW41" s="507">
        <f>SUM(CX41:DE41)</f>
        <v/>
      </c>
      <c r="CX41" s="507">
        <f>AVERAGE(CX34:CX39)</f>
        <v/>
      </c>
      <c r="CY41" s="507">
        <f>AVERAGE(CY34:CY39)</f>
        <v/>
      </c>
      <c r="CZ41" s="507">
        <f>AVERAGE(CZ34:CZ39)</f>
        <v/>
      </c>
      <c r="DA41" s="507">
        <f>AVERAGE(DA34:DA39)</f>
        <v/>
      </c>
      <c r="DB41" s="507">
        <f>AVERAGE(DB34:DB39)</f>
        <v/>
      </c>
      <c r="DC41" s="507">
        <f>AVERAGE(DC34:DC39)</f>
        <v/>
      </c>
      <c r="DD41" s="507">
        <f>AVERAGE(DD34:DD39)</f>
        <v/>
      </c>
      <c r="DE41" s="507">
        <f>AVERAGE(DE34:DE39)</f>
        <v/>
      </c>
      <c r="DG41" s="504" t="inlineStr">
        <is>
          <t>Avg Last 6 Mo</t>
        </is>
      </c>
      <c r="DH41" s="507">
        <f>SUM(DI41:DP41)</f>
        <v/>
      </c>
      <c r="DI41" s="507">
        <f>AVERAGE(DI34:DI39)</f>
        <v/>
      </c>
      <c r="DJ41" s="507">
        <f>AVERAGE(DJ34:DJ39)</f>
        <v/>
      </c>
      <c r="DK41" s="507">
        <f>AVERAGE(DK34:DK39)</f>
        <v/>
      </c>
      <c r="DL41" s="507">
        <f>AVERAGE(DL34:DL39)</f>
        <v/>
      </c>
      <c r="DM41" s="507">
        <f>AVERAGE(DM34:DM39)</f>
        <v/>
      </c>
      <c r="DN41" s="507">
        <f>AVERAGE(DN34:DN39)</f>
        <v/>
      </c>
      <c r="DO41" s="507">
        <f>AVERAGE(DO34:DO39)</f>
        <v/>
      </c>
      <c r="DP41" s="507">
        <f>AVERAGE(DP34:DP39)</f>
        <v/>
      </c>
      <c r="DR41" s="504" t="inlineStr">
        <is>
          <t>Avg Last 6 Mo</t>
        </is>
      </c>
      <c r="DS41" s="507">
        <f>SUM(DT41:EA41)</f>
        <v/>
      </c>
      <c r="DT41" s="507">
        <f>AVERAGE(DT34:DT39)</f>
        <v/>
      </c>
      <c r="DU41" s="507">
        <f>AVERAGE(DU34:DU39)</f>
        <v/>
      </c>
      <c r="DV41" s="507">
        <f>AVERAGE(DV34:DV39)</f>
        <v/>
      </c>
      <c r="DW41" s="507">
        <f>AVERAGE(DW34:DW39)</f>
        <v/>
      </c>
      <c r="DX41" s="507">
        <f>AVERAGE(DX34:DX39)</f>
        <v/>
      </c>
      <c r="DY41" s="507">
        <f>AVERAGE(DY34:DY39)</f>
        <v/>
      </c>
      <c r="DZ41" s="507">
        <f>AVERAGE(DZ34:DZ39)</f>
        <v/>
      </c>
      <c r="EA41" s="507">
        <f>AVERAGE(EA34:EA39)</f>
        <v/>
      </c>
      <c r="EC41" s="504" t="inlineStr">
        <is>
          <t>Avg Last 6 Mo</t>
        </is>
      </c>
      <c r="ED41" s="507">
        <f>SUM(EE41:EL41)</f>
        <v/>
      </c>
      <c r="EE41" s="507">
        <f>AVERAGE(EE34:EE39)</f>
        <v/>
      </c>
      <c r="EF41" s="507">
        <f>AVERAGE(EF34:EF39)</f>
        <v/>
      </c>
      <c r="EG41" s="507">
        <f>AVERAGE(EG34:EG39)</f>
        <v/>
      </c>
      <c r="EH41" s="507">
        <f>AVERAGE(EH34:EH39)</f>
        <v/>
      </c>
      <c r="EI41" s="507">
        <f>AVERAGE(EI34:EI39)</f>
        <v/>
      </c>
      <c r="EJ41" s="507">
        <f>AVERAGE(EJ34:EJ39)</f>
        <v/>
      </c>
      <c r="EK41" s="507">
        <f>AVERAGE(EK34:EK39)</f>
        <v/>
      </c>
      <c r="EL41" s="507">
        <f>AVERAGE(EL34:EL39)</f>
        <v/>
      </c>
    </row>
    <row r="42">
      <c r="A42" s="504" t="inlineStr">
        <is>
          <t>Avg Last 12 Mo</t>
        </is>
      </c>
      <c r="B42" s="507">
        <f>SUM(C42:J42)</f>
        <v/>
      </c>
      <c r="C42" s="507">
        <f>AVERAGE(C28:C39)</f>
        <v/>
      </c>
      <c r="D42" s="507">
        <f>AVERAGE(D28:D39)</f>
        <v/>
      </c>
      <c r="E42" s="507">
        <f>AVERAGE(E28:E39)</f>
        <v/>
      </c>
      <c r="F42" s="507">
        <f>AVERAGE(F28:F39)</f>
        <v/>
      </c>
      <c r="G42" s="507">
        <f>AVERAGE(G28:G39)</f>
        <v/>
      </c>
      <c r="H42" s="507">
        <f>AVERAGE(H28:H39)</f>
        <v/>
      </c>
      <c r="I42" s="507">
        <f>AVERAGE(I28:I39)</f>
        <v/>
      </c>
      <c r="J42" s="507">
        <f>AVERAGE(J28:J39)</f>
        <v/>
      </c>
      <c r="L42" s="504" t="inlineStr">
        <is>
          <t>Avg Last 12 Mo</t>
        </is>
      </c>
      <c r="M42" s="507">
        <f>SUM(N42:U42)</f>
        <v/>
      </c>
      <c r="N42" s="507">
        <f>AVERAGE(N28:N39)</f>
        <v/>
      </c>
      <c r="O42" s="507">
        <f>AVERAGE(O28:O39)</f>
        <v/>
      </c>
      <c r="P42" s="507">
        <f>AVERAGE(P28:P39)</f>
        <v/>
      </c>
      <c r="Q42" s="507">
        <f>AVERAGE(Q28:Q39)</f>
        <v/>
      </c>
      <c r="R42" s="507">
        <f>AVERAGE(R28:R39)</f>
        <v/>
      </c>
      <c r="S42" s="507">
        <f>AVERAGE(S28:S39)</f>
        <v/>
      </c>
      <c r="T42" s="507">
        <f>AVERAGE(T28:T39)</f>
        <v/>
      </c>
      <c r="U42" s="507">
        <f>AVERAGE(U28:U39)</f>
        <v/>
      </c>
      <c r="W42" s="504" t="inlineStr">
        <is>
          <t>Avg Last 12 Mo</t>
        </is>
      </c>
      <c r="X42" s="507">
        <f>SUM(Y42:AF42)</f>
        <v/>
      </c>
      <c r="Y42" s="507">
        <f>AVERAGE(Y28:Y39)</f>
        <v/>
      </c>
      <c r="Z42" s="507">
        <f>AVERAGE(Z28:Z39)</f>
        <v/>
      </c>
      <c r="AA42" s="507">
        <f>AVERAGE(AA28:AA39)</f>
        <v/>
      </c>
      <c r="AB42" s="507">
        <f>AVERAGE(AB28:AB39)</f>
        <v/>
      </c>
      <c r="AC42" s="507">
        <f>AVERAGE(AC28:AC39)</f>
        <v/>
      </c>
      <c r="AD42" s="507">
        <f>AVERAGE(AD28:AD39)</f>
        <v/>
      </c>
      <c r="AE42" s="507">
        <f>AVERAGE(AE28:AE39)</f>
        <v/>
      </c>
      <c r="AF42" s="507">
        <f>AVERAGE(AF28:AF39)</f>
        <v/>
      </c>
      <c r="AH42" s="504" t="inlineStr">
        <is>
          <t>Avg Last 12 Mo</t>
        </is>
      </c>
      <c r="AI42" s="507">
        <f>SUM(AJ42:AQ42)</f>
        <v/>
      </c>
      <c r="AJ42" s="507">
        <f>AVERAGE(AJ28:AJ39)</f>
        <v/>
      </c>
      <c r="AK42" s="507">
        <f>AVERAGE(AK28:AK39)</f>
        <v/>
      </c>
      <c r="AL42" s="507">
        <f>AVERAGE(AL28:AL39)</f>
        <v/>
      </c>
      <c r="AM42" s="507">
        <f>AVERAGE(AM28:AM39)</f>
        <v/>
      </c>
      <c r="AN42" s="507">
        <f>AVERAGE(AN28:AN39)</f>
        <v/>
      </c>
      <c r="AO42" s="507">
        <f>AVERAGE(AO28:AO39)</f>
        <v/>
      </c>
      <c r="AP42" s="507">
        <f>AVERAGE(AP28:AP39)</f>
        <v/>
      </c>
      <c r="AQ42" s="507">
        <f>AVERAGE(AQ28:AQ39)</f>
        <v/>
      </c>
      <c r="AS42" s="504" t="inlineStr">
        <is>
          <t>Avg Last 12 Mo</t>
        </is>
      </c>
      <c r="AT42" s="507">
        <f>SUM(AU42:BB42)</f>
        <v/>
      </c>
      <c r="AU42" s="507">
        <f>AVERAGE(AU28:AU39)</f>
        <v/>
      </c>
      <c r="AV42" s="507">
        <f>AVERAGE(AV28:AV39)</f>
        <v/>
      </c>
      <c r="AW42" s="507">
        <f>AVERAGE(AW28:AW39)</f>
        <v/>
      </c>
      <c r="AX42" s="507">
        <f>AVERAGE(AX28:AX39)</f>
        <v/>
      </c>
      <c r="AY42" s="507">
        <f>AVERAGE(AY28:AY39)</f>
        <v/>
      </c>
      <c r="AZ42" s="507">
        <f>AVERAGE(AZ28:AZ39)</f>
        <v/>
      </c>
      <c r="BA42" s="507">
        <f>AVERAGE(BA28:BA39)</f>
        <v/>
      </c>
      <c r="BB42" s="507">
        <f>AVERAGE(BB28:BB39)</f>
        <v/>
      </c>
      <c r="BD42" s="504" t="inlineStr">
        <is>
          <t>Avg Last 12 Mo</t>
        </is>
      </c>
      <c r="BE42" s="507">
        <f>SUM(BF42:BM42)</f>
        <v/>
      </c>
      <c r="BF42" s="507">
        <f>AVERAGE(BF28:BF39)</f>
        <v/>
      </c>
      <c r="BG42" s="507">
        <f>AVERAGE(BG28:BG39)</f>
        <v/>
      </c>
      <c r="BH42" s="507">
        <f>AVERAGE(BH28:BH39)</f>
        <v/>
      </c>
      <c r="BI42" s="507">
        <f>AVERAGE(BI28:BI39)</f>
        <v/>
      </c>
      <c r="BJ42" s="507">
        <f>AVERAGE(BJ28:BJ39)</f>
        <v/>
      </c>
      <c r="BK42" s="507">
        <f>AVERAGE(BK28:BK39)</f>
        <v/>
      </c>
      <c r="BL42" s="507">
        <f>AVERAGE(BL28:BL39)</f>
        <v/>
      </c>
      <c r="BM42" s="507">
        <f>AVERAGE(BM28:BM39)</f>
        <v/>
      </c>
      <c r="BO42" s="504" t="inlineStr">
        <is>
          <t>Avg Last 12 Mo</t>
        </is>
      </c>
      <c r="BP42" s="507">
        <f>SUM(BQ42:BX42)</f>
        <v/>
      </c>
      <c r="BQ42" s="507">
        <f>AVERAGE(BQ28:BQ39)</f>
        <v/>
      </c>
      <c r="BR42" s="507">
        <f>AVERAGE(BR28:BR39)</f>
        <v/>
      </c>
      <c r="BS42" s="507">
        <f>AVERAGE(BS28:BS39)</f>
        <v/>
      </c>
      <c r="BT42" s="507">
        <f>AVERAGE(BT28:BT39)</f>
        <v/>
      </c>
      <c r="BU42" s="507">
        <f>AVERAGE(BU28:BU39)</f>
        <v/>
      </c>
      <c r="BV42" s="507">
        <f>AVERAGE(BV28:BV39)</f>
        <v/>
      </c>
      <c r="BW42" s="507">
        <f>AVERAGE(BW28:BW39)</f>
        <v/>
      </c>
      <c r="BX42" s="507">
        <f>AVERAGE(BX28:BX39)</f>
        <v/>
      </c>
      <c r="BZ42" s="504" t="inlineStr">
        <is>
          <t>Avg Last 12 Mo</t>
        </is>
      </c>
      <c r="CA42" s="507">
        <f>SUM(CB42:CI42)</f>
        <v/>
      </c>
      <c r="CB42" s="507">
        <f>AVERAGE(CB28:CB39)</f>
        <v/>
      </c>
      <c r="CC42" s="507">
        <f>AVERAGE(CC28:CC39)</f>
        <v/>
      </c>
      <c r="CD42" s="507">
        <f>AVERAGE(CD28:CD39)</f>
        <v/>
      </c>
      <c r="CE42" s="507">
        <f>AVERAGE(CE28:CE39)</f>
        <v/>
      </c>
      <c r="CF42" s="507">
        <f>AVERAGE(CF28:CF39)</f>
        <v/>
      </c>
      <c r="CG42" s="507">
        <f>AVERAGE(CG28:CG39)</f>
        <v/>
      </c>
      <c r="CH42" s="507">
        <f>AVERAGE(CH28:CH39)</f>
        <v/>
      </c>
      <c r="CI42" s="507">
        <f>AVERAGE(CI28:CI39)</f>
        <v/>
      </c>
      <c r="CK42" s="504" t="inlineStr">
        <is>
          <t>Avg Last 12 Mo</t>
        </is>
      </c>
      <c r="CL42" s="507">
        <f>SUM(CM42:CT42)</f>
        <v/>
      </c>
      <c r="CM42" s="507">
        <f>AVERAGE(CM28:CM39)</f>
        <v/>
      </c>
      <c r="CN42" s="507">
        <f>AVERAGE(CN28:CN39)</f>
        <v/>
      </c>
      <c r="CO42" s="507">
        <f>AVERAGE(CO28:CO39)</f>
        <v/>
      </c>
      <c r="CP42" s="507">
        <f>AVERAGE(CP28:CP39)</f>
        <v/>
      </c>
      <c r="CQ42" s="507">
        <f>AVERAGE(CQ28:CQ39)</f>
        <v/>
      </c>
      <c r="CR42" s="507">
        <f>AVERAGE(CR28:CR39)</f>
        <v/>
      </c>
      <c r="CS42" s="507">
        <f>AVERAGE(CS28:CS39)</f>
        <v/>
      </c>
      <c r="CT42" s="507">
        <f>AVERAGE(CT28:CT39)</f>
        <v/>
      </c>
      <c r="CV42" s="504" t="inlineStr">
        <is>
          <t>Avg Last 12 Mo</t>
        </is>
      </c>
      <c r="CW42" s="507">
        <f>SUM(CX42:DE42)</f>
        <v/>
      </c>
      <c r="CX42" s="507">
        <f>AVERAGE(CX28:CX39)</f>
        <v/>
      </c>
      <c r="CY42" s="507">
        <f>AVERAGE(CY28:CY39)</f>
        <v/>
      </c>
      <c r="CZ42" s="507">
        <f>AVERAGE(CZ28:CZ39)</f>
        <v/>
      </c>
      <c r="DA42" s="507">
        <f>AVERAGE(DA28:DA39)</f>
        <v/>
      </c>
      <c r="DB42" s="507">
        <f>AVERAGE(DB28:DB39)</f>
        <v/>
      </c>
      <c r="DC42" s="507">
        <f>AVERAGE(DC28:DC39)</f>
        <v/>
      </c>
      <c r="DD42" s="507">
        <f>AVERAGE(DD28:DD39)</f>
        <v/>
      </c>
      <c r="DE42" s="507">
        <f>AVERAGE(DE28:DE39)</f>
        <v/>
      </c>
      <c r="DG42" s="504" t="inlineStr">
        <is>
          <t>Avg Last 12 Mo</t>
        </is>
      </c>
      <c r="DH42" s="507">
        <f>SUM(DI42:DP42)</f>
        <v/>
      </c>
      <c r="DI42" s="507">
        <f>AVERAGE(DI28:DI39)</f>
        <v/>
      </c>
      <c r="DJ42" s="507">
        <f>AVERAGE(DJ28:DJ39)</f>
        <v/>
      </c>
      <c r="DK42" s="507">
        <f>AVERAGE(DK28:DK39)</f>
        <v/>
      </c>
      <c r="DL42" s="507">
        <f>AVERAGE(DL28:DL39)</f>
        <v/>
      </c>
      <c r="DM42" s="507">
        <f>AVERAGE(DM28:DM39)</f>
        <v/>
      </c>
      <c r="DN42" s="507">
        <f>AVERAGE(DN28:DN39)</f>
        <v/>
      </c>
      <c r="DO42" s="507">
        <f>AVERAGE(DO28:DO39)</f>
        <v/>
      </c>
      <c r="DP42" s="507">
        <f>AVERAGE(DP28:DP39)</f>
        <v/>
      </c>
      <c r="DR42" s="504" t="inlineStr">
        <is>
          <t>Avg Last 12 Mo</t>
        </is>
      </c>
      <c r="DS42" s="507">
        <f>SUM(DT42:EA42)</f>
        <v/>
      </c>
      <c r="DT42" s="507">
        <f>AVERAGE(DT28:DT39)</f>
        <v/>
      </c>
      <c r="DU42" s="507">
        <f>AVERAGE(DU28:DU39)</f>
        <v/>
      </c>
      <c r="DV42" s="507">
        <f>AVERAGE(DV28:DV39)</f>
        <v/>
      </c>
      <c r="DW42" s="507">
        <f>AVERAGE(DW28:DW39)</f>
        <v/>
      </c>
      <c r="DX42" s="507">
        <f>AVERAGE(DX28:DX39)</f>
        <v/>
      </c>
      <c r="DY42" s="507">
        <f>AVERAGE(DY28:DY39)</f>
        <v/>
      </c>
      <c r="DZ42" s="507">
        <f>AVERAGE(DZ28:DZ39)</f>
        <v/>
      </c>
      <c r="EA42" s="507">
        <f>AVERAGE(EA28:EA39)</f>
        <v/>
      </c>
      <c r="EC42" s="504" t="inlineStr">
        <is>
          <t>Avg Last 12 Mo</t>
        </is>
      </c>
      <c r="ED42" s="507">
        <f>SUM(EE42:EL42)</f>
        <v/>
      </c>
      <c r="EE42" s="507">
        <f>AVERAGE(EE28:EE39)</f>
        <v/>
      </c>
      <c r="EF42" s="507">
        <f>AVERAGE(EF28:EF39)</f>
        <v/>
      </c>
      <c r="EG42" s="507">
        <f>AVERAGE(EG28:EG39)</f>
        <v/>
      </c>
      <c r="EH42" s="507">
        <f>AVERAGE(EH28:EH39)</f>
        <v/>
      </c>
      <c r="EI42" s="507">
        <f>AVERAGE(EI28:EI39)</f>
        <v/>
      </c>
      <c r="EJ42" s="507">
        <f>AVERAGE(EJ28:EJ39)</f>
        <v/>
      </c>
      <c r="EK42" s="507">
        <f>AVERAGE(EK28:EK39)</f>
        <v/>
      </c>
      <c r="EL42" s="507">
        <f>AVERAGE(EL28:EL39)</f>
        <v/>
      </c>
    </row>
    <row r="43">
      <c r="A43" s="504" t="inlineStr">
        <is>
          <t>Avg 3 Mo Prior Yr</t>
        </is>
      </c>
      <c r="B43" s="507">
        <f>SUM(C43:J43)</f>
        <v/>
      </c>
      <c r="C43" s="507">
        <f>AVERAGE(C25:C27)</f>
        <v/>
      </c>
      <c r="D43" s="507">
        <f>AVERAGE(D25:D27)</f>
        <v/>
      </c>
      <c r="E43" s="507">
        <f>AVERAGE(E25:E27)</f>
        <v/>
      </c>
      <c r="F43" s="507">
        <f>AVERAGE(F25:F27)</f>
        <v/>
      </c>
      <c r="G43" s="507">
        <f>AVERAGE(G25:G27)</f>
        <v/>
      </c>
      <c r="H43" s="507">
        <f>AVERAGE(H25:H27)</f>
        <v/>
      </c>
      <c r="I43" s="507">
        <f>AVERAGE(I25:I27)</f>
        <v/>
      </c>
      <c r="J43" s="507">
        <f>AVERAGE(J25:J27)</f>
        <v/>
      </c>
      <c r="L43" s="504" t="inlineStr">
        <is>
          <t>Avg 3 Mo Prior Yr</t>
        </is>
      </c>
      <c r="M43" s="507">
        <f>SUM(N43:U43)</f>
        <v/>
      </c>
      <c r="N43" s="507">
        <f>AVERAGE(N25:N27)</f>
        <v/>
      </c>
      <c r="O43" s="507">
        <f>AVERAGE(O25:O27)</f>
        <v/>
      </c>
      <c r="P43" s="507">
        <f>AVERAGE(P25:P27)</f>
        <v/>
      </c>
      <c r="Q43" s="507">
        <f>AVERAGE(Q25:Q27)</f>
        <v/>
      </c>
      <c r="R43" s="507">
        <f>AVERAGE(R25:R27)</f>
        <v/>
      </c>
      <c r="S43" s="507">
        <f>AVERAGE(S25:S27)</f>
        <v/>
      </c>
      <c r="T43" s="507">
        <f>AVERAGE(T25:T27)</f>
        <v/>
      </c>
      <c r="U43" s="507">
        <f>AVERAGE(U25:U27)</f>
        <v/>
      </c>
      <c r="W43" s="504" t="inlineStr">
        <is>
          <t>Avg 3 Mo Prior Yr</t>
        </is>
      </c>
      <c r="X43" s="507">
        <f>SUM(Y43:AF43)</f>
        <v/>
      </c>
      <c r="Y43" s="507">
        <f>AVERAGE(Y25:Y27)</f>
        <v/>
      </c>
      <c r="Z43" s="507">
        <f>AVERAGE(Z25:Z27)</f>
        <v/>
      </c>
      <c r="AA43" s="507">
        <f>AVERAGE(AA25:AA27)</f>
        <v/>
      </c>
      <c r="AB43" s="507">
        <f>AVERAGE(AB25:AB27)</f>
        <v/>
      </c>
      <c r="AC43" s="507">
        <f>AVERAGE(AC25:AC27)</f>
        <v/>
      </c>
      <c r="AD43" s="507">
        <f>AVERAGE(AD25:AD27)</f>
        <v/>
      </c>
      <c r="AE43" s="507">
        <f>AVERAGE(AE25:AE27)</f>
        <v/>
      </c>
      <c r="AF43" s="507">
        <f>AVERAGE(AF25:AF27)</f>
        <v/>
      </c>
      <c r="AH43" s="504" t="inlineStr">
        <is>
          <t>Avg 3 Mo Prior Yr</t>
        </is>
      </c>
      <c r="AI43" s="507">
        <f>SUM(AJ43:AQ43)</f>
        <v/>
      </c>
      <c r="AJ43" s="507">
        <f>AVERAGE(AJ25:AJ27)</f>
        <v/>
      </c>
      <c r="AK43" s="507">
        <f>AVERAGE(AK25:AK27)</f>
        <v/>
      </c>
      <c r="AL43" s="507">
        <f>AVERAGE(AL25:AL27)</f>
        <v/>
      </c>
      <c r="AM43" s="507">
        <f>AVERAGE(AM25:AM27)</f>
        <v/>
      </c>
      <c r="AN43" s="507">
        <f>AVERAGE(AN25:AN27)</f>
        <v/>
      </c>
      <c r="AO43" s="507">
        <f>AVERAGE(AO25:AO27)</f>
        <v/>
      </c>
      <c r="AP43" s="507">
        <f>AVERAGE(AP25:AP27)</f>
        <v/>
      </c>
      <c r="AQ43" s="507">
        <f>AVERAGE(AQ25:AQ27)</f>
        <v/>
      </c>
      <c r="AS43" s="504" t="inlineStr">
        <is>
          <t>Avg 3 Mo Prior Yr</t>
        </is>
      </c>
      <c r="AT43" s="507">
        <f>SUM(AU43:BB43)</f>
        <v/>
      </c>
      <c r="AU43" s="507">
        <f>AVERAGE(AU25:AU27)</f>
        <v/>
      </c>
      <c r="AV43" s="507">
        <f>AVERAGE(AV25:AV27)</f>
        <v/>
      </c>
      <c r="AW43" s="507">
        <f>AVERAGE(AW25:AW27)</f>
        <v/>
      </c>
      <c r="AX43" s="507">
        <f>AVERAGE(AX25:AX27)</f>
        <v/>
      </c>
      <c r="AY43" s="507">
        <f>AVERAGE(AY25:AY27)</f>
        <v/>
      </c>
      <c r="AZ43" s="507">
        <f>AVERAGE(AZ25:AZ27)</f>
        <v/>
      </c>
      <c r="BA43" s="507">
        <f>AVERAGE(BA25:BA27)</f>
        <v/>
      </c>
      <c r="BB43" s="507">
        <f>AVERAGE(BB25:BB27)</f>
        <v/>
      </c>
      <c r="BD43" s="504" t="inlineStr">
        <is>
          <t>Avg 3 Mo Prior Yr</t>
        </is>
      </c>
      <c r="BE43" s="507">
        <f>SUM(BF43:BM43)</f>
        <v/>
      </c>
      <c r="BF43" s="507">
        <f>AVERAGE(BF25:BF27)</f>
        <v/>
      </c>
      <c r="BG43" s="507">
        <f>AVERAGE(BG25:BG27)</f>
        <v/>
      </c>
      <c r="BH43" s="507">
        <f>AVERAGE(BH25:BH27)</f>
        <v/>
      </c>
      <c r="BI43" s="507">
        <f>AVERAGE(BI25:BI27)</f>
        <v/>
      </c>
      <c r="BJ43" s="507">
        <f>AVERAGE(BJ25:BJ27)</f>
        <v/>
      </c>
      <c r="BK43" s="507">
        <f>AVERAGE(BK25:BK27)</f>
        <v/>
      </c>
      <c r="BL43" s="507">
        <f>AVERAGE(BL25:BL27)</f>
        <v/>
      </c>
      <c r="BM43" s="507">
        <f>AVERAGE(BM25:BM27)</f>
        <v/>
      </c>
      <c r="BO43" s="504" t="inlineStr">
        <is>
          <t>Avg 3 Mo Prior Yr</t>
        </is>
      </c>
      <c r="BP43" s="507">
        <f>SUM(BQ43:BX43)</f>
        <v/>
      </c>
      <c r="BQ43" s="507">
        <f>AVERAGE(BQ25:BQ27)</f>
        <v/>
      </c>
      <c r="BR43" s="507">
        <f>AVERAGE(BR25:BR27)</f>
        <v/>
      </c>
      <c r="BS43" s="507">
        <f>AVERAGE(BS25:BS27)</f>
        <v/>
      </c>
      <c r="BT43" s="507">
        <f>AVERAGE(BT25:BT27)</f>
        <v/>
      </c>
      <c r="BU43" s="507">
        <f>AVERAGE(BU25:BU27)</f>
        <v/>
      </c>
      <c r="BV43" s="507">
        <f>AVERAGE(BV25:BV27)</f>
        <v/>
      </c>
      <c r="BW43" s="507">
        <f>AVERAGE(BW25:BW27)</f>
        <v/>
      </c>
      <c r="BX43" s="507">
        <f>AVERAGE(BX25:BX27)</f>
        <v/>
      </c>
      <c r="BZ43" s="504" t="inlineStr">
        <is>
          <t>Avg 3 Mo Prior Yr</t>
        </is>
      </c>
      <c r="CA43" s="507">
        <f>SUM(CB43:CI43)</f>
        <v/>
      </c>
      <c r="CB43" s="507">
        <f>AVERAGE(CB25:CB27)</f>
        <v/>
      </c>
      <c r="CC43" s="507">
        <f>AVERAGE(CC25:CC27)</f>
        <v/>
      </c>
      <c r="CD43" s="507">
        <f>AVERAGE(CD25:CD27)</f>
        <v/>
      </c>
      <c r="CE43" s="507">
        <f>AVERAGE(CE25:CE27)</f>
        <v/>
      </c>
      <c r="CF43" s="507">
        <f>AVERAGE(CF25:CF27)</f>
        <v/>
      </c>
      <c r="CG43" s="507">
        <f>AVERAGE(CG25:CG27)</f>
        <v/>
      </c>
      <c r="CH43" s="507">
        <f>AVERAGE(CH25:CH27)</f>
        <v/>
      </c>
      <c r="CI43" s="507">
        <f>AVERAGE(CI25:CI27)</f>
        <v/>
      </c>
      <c r="CK43" s="504" t="inlineStr">
        <is>
          <t>Avg 3 Mo Prior Yr</t>
        </is>
      </c>
      <c r="CL43" s="507">
        <f>SUM(CM43:CT43)</f>
        <v/>
      </c>
      <c r="CM43" s="507">
        <f>AVERAGE(CM25:CM27)</f>
        <v/>
      </c>
      <c r="CN43" s="507">
        <f>AVERAGE(CN25:CN27)</f>
        <v/>
      </c>
      <c r="CO43" s="507">
        <f>AVERAGE(CO25:CO27)</f>
        <v/>
      </c>
      <c r="CP43" s="507">
        <f>AVERAGE(CP25:CP27)</f>
        <v/>
      </c>
      <c r="CQ43" s="507">
        <f>AVERAGE(CQ25:CQ27)</f>
        <v/>
      </c>
      <c r="CR43" s="507">
        <f>AVERAGE(CR25:CR27)</f>
        <v/>
      </c>
      <c r="CS43" s="507">
        <f>AVERAGE(CS25:CS27)</f>
        <v/>
      </c>
      <c r="CT43" s="507">
        <f>AVERAGE(CT25:CT27)</f>
        <v/>
      </c>
      <c r="CV43" s="504" t="inlineStr">
        <is>
          <t>Avg 3 Mo Prior Yr</t>
        </is>
      </c>
      <c r="CW43" s="507">
        <f>SUM(CX43:DE43)</f>
        <v/>
      </c>
      <c r="CX43" s="507">
        <f>AVERAGE(CX25:CX27)</f>
        <v/>
      </c>
      <c r="CY43" s="507">
        <f>AVERAGE(CY25:CY27)</f>
        <v/>
      </c>
      <c r="CZ43" s="507">
        <f>AVERAGE(CZ25:CZ27)</f>
        <v/>
      </c>
      <c r="DA43" s="507">
        <f>AVERAGE(DA25:DA27)</f>
        <v/>
      </c>
      <c r="DB43" s="507">
        <f>AVERAGE(DB25:DB27)</f>
        <v/>
      </c>
      <c r="DC43" s="507">
        <f>AVERAGE(DC25:DC27)</f>
        <v/>
      </c>
      <c r="DD43" s="507">
        <f>AVERAGE(DD25:DD27)</f>
        <v/>
      </c>
      <c r="DE43" s="507">
        <f>AVERAGE(DE25:DE27)</f>
        <v/>
      </c>
      <c r="DG43" s="504" t="inlineStr">
        <is>
          <t>Avg 3 Mo Prior Yr</t>
        </is>
      </c>
      <c r="DH43" s="507">
        <f>SUM(DI43:DP43)</f>
        <v/>
      </c>
      <c r="DI43" s="507">
        <f>AVERAGE(DI25:DI27)</f>
        <v/>
      </c>
      <c r="DJ43" s="507">
        <f>AVERAGE(DJ25:DJ27)</f>
        <v/>
      </c>
      <c r="DK43" s="507">
        <f>AVERAGE(DK25:DK27)</f>
        <v/>
      </c>
      <c r="DL43" s="507">
        <f>AVERAGE(DL25:DL27)</f>
        <v/>
      </c>
      <c r="DM43" s="507">
        <f>AVERAGE(DM25:DM27)</f>
        <v/>
      </c>
      <c r="DN43" s="507">
        <f>AVERAGE(DN25:DN27)</f>
        <v/>
      </c>
      <c r="DO43" s="507">
        <f>AVERAGE(DO25:DO27)</f>
        <v/>
      </c>
      <c r="DP43" s="507">
        <f>AVERAGE(DP25:DP27)</f>
        <v/>
      </c>
      <c r="DR43" s="504" t="inlineStr">
        <is>
          <t>Avg 3 Mo Prior Yr</t>
        </is>
      </c>
      <c r="DS43" s="507">
        <f>SUM(DT43:EA43)</f>
        <v/>
      </c>
      <c r="DT43" s="507">
        <f>AVERAGE(DT25:DT27)</f>
        <v/>
      </c>
      <c r="DU43" s="507">
        <f>AVERAGE(DU25:DU27)</f>
        <v/>
      </c>
      <c r="DV43" s="507">
        <f>AVERAGE(DV25:DV27)</f>
        <v/>
      </c>
      <c r="DW43" s="507">
        <f>AVERAGE(DW25:DW27)</f>
        <v/>
      </c>
      <c r="DX43" s="507">
        <f>AVERAGE(DX25:DX27)</f>
        <v/>
      </c>
      <c r="DY43" s="507">
        <f>AVERAGE(DY25:DY27)</f>
        <v/>
      </c>
      <c r="DZ43" s="507">
        <f>AVERAGE(DZ25:DZ27)</f>
        <v/>
      </c>
      <c r="EA43" s="507">
        <f>AVERAGE(EA25:EA27)</f>
        <v/>
      </c>
      <c r="EC43" s="504" t="inlineStr">
        <is>
          <t>Avg 3 Mo Prior Yr</t>
        </is>
      </c>
      <c r="ED43" s="507">
        <f>SUM(EE43:EL43)</f>
        <v/>
      </c>
      <c r="EE43" s="507">
        <f>AVERAGE(EE25:EE27)</f>
        <v/>
      </c>
      <c r="EF43" s="507">
        <f>AVERAGE(EF25:EF27)</f>
        <v/>
      </c>
      <c r="EG43" s="507">
        <f>AVERAGE(EG25:EG27)</f>
        <v/>
      </c>
      <c r="EH43" s="507">
        <f>AVERAGE(EH25:EH27)</f>
        <v/>
      </c>
      <c r="EI43" s="507">
        <f>AVERAGE(EI25:EI27)</f>
        <v/>
      </c>
      <c r="EJ43" s="507">
        <f>AVERAGE(EJ25:EJ27)</f>
        <v/>
      </c>
      <c r="EK43" s="507">
        <f>AVERAGE(EK25:EK27)</f>
        <v/>
      </c>
      <c r="EL43" s="507">
        <f>AVERAGE(EL25:EL27)</f>
        <v/>
      </c>
    </row>
    <row r="44">
      <c r="A44" s="504" t="inlineStr">
        <is>
          <t>Avg 6 Mo Prior Yr</t>
        </is>
      </c>
      <c r="B44" s="507">
        <f>SUM(C44:J44)</f>
        <v/>
      </c>
      <c r="C44" s="507">
        <f>AVERAGE(C22:C27)</f>
        <v/>
      </c>
      <c r="D44" s="507">
        <f>AVERAGE(D22:D27)</f>
        <v/>
      </c>
      <c r="E44" s="507">
        <f>AVERAGE(E22:E27)</f>
        <v/>
      </c>
      <c r="F44" s="507">
        <f>AVERAGE(F22:F27)</f>
        <v/>
      </c>
      <c r="G44" s="507">
        <f>AVERAGE(G22:G27)</f>
        <v/>
      </c>
      <c r="H44" s="507">
        <f>AVERAGE(H22:H27)</f>
        <v/>
      </c>
      <c r="I44" s="507">
        <f>AVERAGE(I22:I27)</f>
        <v/>
      </c>
      <c r="J44" s="507">
        <f>AVERAGE(J22:J27)</f>
        <v/>
      </c>
      <c r="L44" s="504" t="inlineStr">
        <is>
          <t>Avg 6 Mo Prior Yr</t>
        </is>
      </c>
      <c r="M44" s="507">
        <f>SUM(N44:U44)</f>
        <v/>
      </c>
      <c r="N44" s="507">
        <f>AVERAGE(N22:N27)</f>
        <v/>
      </c>
      <c r="O44" s="507">
        <f>AVERAGE(O22:O27)</f>
        <v/>
      </c>
      <c r="P44" s="507">
        <f>AVERAGE(P22:P27)</f>
        <v/>
      </c>
      <c r="Q44" s="507">
        <f>AVERAGE(Q22:Q27)</f>
        <v/>
      </c>
      <c r="R44" s="507">
        <f>AVERAGE(R22:R27)</f>
        <v/>
      </c>
      <c r="S44" s="507">
        <f>AVERAGE(S22:S27)</f>
        <v/>
      </c>
      <c r="T44" s="507">
        <f>AVERAGE(T22:T27)</f>
        <v/>
      </c>
      <c r="U44" s="507">
        <f>AVERAGE(U22:U27)</f>
        <v/>
      </c>
      <c r="W44" s="504" t="inlineStr">
        <is>
          <t>Avg 6 Mo Prior Yr</t>
        </is>
      </c>
      <c r="X44" s="507">
        <f>SUM(Y44:AF44)</f>
        <v/>
      </c>
      <c r="Y44" s="507">
        <f>AVERAGE(Y22:Y27)</f>
        <v/>
      </c>
      <c r="Z44" s="507">
        <f>AVERAGE(Z22:Z27)</f>
        <v/>
      </c>
      <c r="AA44" s="507">
        <f>AVERAGE(AA22:AA27)</f>
        <v/>
      </c>
      <c r="AB44" s="507">
        <f>AVERAGE(AB22:AB27)</f>
        <v/>
      </c>
      <c r="AC44" s="507">
        <f>AVERAGE(AC22:AC27)</f>
        <v/>
      </c>
      <c r="AD44" s="507">
        <f>AVERAGE(AD22:AD27)</f>
        <v/>
      </c>
      <c r="AE44" s="507">
        <f>AVERAGE(AE22:AE27)</f>
        <v/>
      </c>
      <c r="AF44" s="507">
        <f>AVERAGE(AF22:AF27)</f>
        <v/>
      </c>
      <c r="AH44" s="504" t="inlineStr">
        <is>
          <t>Avg 6 Mo Prior Yr</t>
        </is>
      </c>
      <c r="AI44" s="507">
        <f>SUM(AJ44:AQ44)</f>
        <v/>
      </c>
      <c r="AJ44" s="507">
        <f>AVERAGE(AJ22:AJ27)</f>
        <v/>
      </c>
      <c r="AK44" s="507">
        <f>AVERAGE(AK22:AK27)</f>
        <v/>
      </c>
      <c r="AL44" s="507">
        <f>AVERAGE(AL22:AL27)</f>
        <v/>
      </c>
      <c r="AM44" s="507">
        <f>AVERAGE(AM22:AM27)</f>
        <v/>
      </c>
      <c r="AN44" s="507">
        <f>AVERAGE(AN22:AN27)</f>
        <v/>
      </c>
      <c r="AO44" s="507">
        <f>AVERAGE(AO22:AO27)</f>
        <v/>
      </c>
      <c r="AP44" s="507">
        <f>AVERAGE(AP22:AP27)</f>
        <v/>
      </c>
      <c r="AQ44" s="507">
        <f>AVERAGE(AQ22:AQ27)</f>
        <v/>
      </c>
      <c r="AS44" s="504" t="inlineStr">
        <is>
          <t>Avg 6 Mo Prior Yr</t>
        </is>
      </c>
      <c r="AT44" s="507">
        <f>SUM(AU44:BB44)</f>
        <v/>
      </c>
      <c r="AU44" s="507">
        <f>AVERAGE(AU22:AU27)</f>
        <v/>
      </c>
      <c r="AV44" s="507">
        <f>AVERAGE(AV22:AV27)</f>
        <v/>
      </c>
      <c r="AW44" s="507">
        <f>AVERAGE(AW22:AW27)</f>
        <v/>
      </c>
      <c r="AX44" s="507">
        <f>AVERAGE(AX22:AX27)</f>
        <v/>
      </c>
      <c r="AY44" s="507">
        <f>AVERAGE(AY22:AY27)</f>
        <v/>
      </c>
      <c r="AZ44" s="507">
        <f>AVERAGE(AZ22:AZ27)</f>
        <v/>
      </c>
      <c r="BA44" s="507">
        <f>AVERAGE(BA22:BA27)</f>
        <v/>
      </c>
      <c r="BB44" s="507">
        <f>AVERAGE(BB22:BB27)</f>
        <v/>
      </c>
      <c r="BD44" s="504" t="inlineStr">
        <is>
          <t>Avg 6 Mo Prior Yr</t>
        </is>
      </c>
      <c r="BE44" s="507">
        <f>SUM(BF44:BM44)</f>
        <v/>
      </c>
      <c r="BF44" s="507">
        <f>AVERAGE(BF22:BF27)</f>
        <v/>
      </c>
      <c r="BG44" s="507">
        <f>AVERAGE(BG22:BG27)</f>
        <v/>
      </c>
      <c r="BH44" s="507">
        <f>AVERAGE(BH22:BH27)</f>
        <v/>
      </c>
      <c r="BI44" s="507">
        <f>AVERAGE(BI22:BI27)</f>
        <v/>
      </c>
      <c r="BJ44" s="507">
        <f>AVERAGE(BJ22:BJ27)</f>
        <v/>
      </c>
      <c r="BK44" s="507">
        <f>AVERAGE(BK22:BK27)</f>
        <v/>
      </c>
      <c r="BL44" s="507">
        <f>AVERAGE(BL22:BL27)</f>
        <v/>
      </c>
      <c r="BM44" s="507">
        <f>AVERAGE(BM22:BM27)</f>
        <v/>
      </c>
      <c r="BO44" s="504" t="inlineStr">
        <is>
          <t>Avg 6 Mo Prior Yr</t>
        </is>
      </c>
      <c r="BP44" s="507">
        <f>SUM(BQ44:BX44)</f>
        <v/>
      </c>
      <c r="BQ44" s="507">
        <f>AVERAGE(BQ22:BQ27)</f>
        <v/>
      </c>
      <c r="BR44" s="507">
        <f>AVERAGE(BR22:BR27)</f>
        <v/>
      </c>
      <c r="BS44" s="507">
        <f>AVERAGE(BS22:BS27)</f>
        <v/>
      </c>
      <c r="BT44" s="507">
        <f>AVERAGE(BT22:BT27)</f>
        <v/>
      </c>
      <c r="BU44" s="507">
        <f>AVERAGE(BU22:BU27)</f>
        <v/>
      </c>
      <c r="BV44" s="507">
        <f>AVERAGE(BV22:BV27)</f>
        <v/>
      </c>
      <c r="BW44" s="507">
        <f>AVERAGE(BW22:BW27)</f>
        <v/>
      </c>
      <c r="BX44" s="507">
        <f>AVERAGE(BX22:BX27)</f>
        <v/>
      </c>
      <c r="BZ44" s="504" t="inlineStr">
        <is>
          <t>Avg 6 Mo Prior Yr</t>
        </is>
      </c>
      <c r="CA44" s="507">
        <f>SUM(CB44:CI44)</f>
        <v/>
      </c>
      <c r="CB44" s="507">
        <f>AVERAGE(CB22:CB27)</f>
        <v/>
      </c>
      <c r="CC44" s="507">
        <f>AVERAGE(CC22:CC27)</f>
        <v/>
      </c>
      <c r="CD44" s="507">
        <f>AVERAGE(CD22:CD27)</f>
        <v/>
      </c>
      <c r="CE44" s="507">
        <f>AVERAGE(CE22:CE27)</f>
        <v/>
      </c>
      <c r="CF44" s="507">
        <f>AVERAGE(CF22:CF27)</f>
        <v/>
      </c>
      <c r="CG44" s="507">
        <f>AVERAGE(CG22:CG27)</f>
        <v/>
      </c>
      <c r="CH44" s="507">
        <f>AVERAGE(CH22:CH27)</f>
        <v/>
      </c>
      <c r="CI44" s="507">
        <f>AVERAGE(CI22:CI27)</f>
        <v/>
      </c>
      <c r="CK44" s="504" t="inlineStr">
        <is>
          <t>Avg 6 Mo Prior Yr</t>
        </is>
      </c>
      <c r="CL44" s="507">
        <f>SUM(CM44:CT44)</f>
        <v/>
      </c>
      <c r="CM44" s="507">
        <f>AVERAGE(CM22:CM27)</f>
        <v/>
      </c>
      <c r="CN44" s="507">
        <f>AVERAGE(CN22:CN27)</f>
        <v/>
      </c>
      <c r="CO44" s="507">
        <f>AVERAGE(CO22:CO27)</f>
        <v/>
      </c>
      <c r="CP44" s="507">
        <f>AVERAGE(CP22:CP27)</f>
        <v/>
      </c>
      <c r="CQ44" s="507">
        <f>AVERAGE(CQ22:CQ27)</f>
        <v/>
      </c>
      <c r="CR44" s="507">
        <f>AVERAGE(CR22:CR27)</f>
        <v/>
      </c>
      <c r="CS44" s="507">
        <f>AVERAGE(CS22:CS27)</f>
        <v/>
      </c>
      <c r="CT44" s="507">
        <f>AVERAGE(CT22:CT27)</f>
        <v/>
      </c>
      <c r="CV44" s="504" t="inlineStr">
        <is>
          <t>Avg 6 Mo Prior Yr</t>
        </is>
      </c>
      <c r="CW44" s="507">
        <f>SUM(CX44:DE44)</f>
        <v/>
      </c>
      <c r="CX44" s="507">
        <f>AVERAGE(CX22:CX27)</f>
        <v/>
      </c>
      <c r="CY44" s="507">
        <f>AVERAGE(CY22:CY27)</f>
        <v/>
      </c>
      <c r="CZ44" s="507">
        <f>AVERAGE(CZ22:CZ27)</f>
        <v/>
      </c>
      <c r="DA44" s="507">
        <f>AVERAGE(DA22:DA27)</f>
        <v/>
      </c>
      <c r="DB44" s="507">
        <f>AVERAGE(DB22:DB27)</f>
        <v/>
      </c>
      <c r="DC44" s="507">
        <f>AVERAGE(DC22:DC27)</f>
        <v/>
      </c>
      <c r="DD44" s="507">
        <f>AVERAGE(DD22:DD27)</f>
        <v/>
      </c>
      <c r="DE44" s="507">
        <f>AVERAGE(DE22:DE27)</f>
        <v/>
      </c>
      <c r="DG44" s="504" t="inlineStr">
        <is>
          <t>Avg 6 Mo Prior Yr</t>
        </is>
      </c>
      <c r="DH44" s="507">
        <f>SUM(DI44:DP44)</f>
        <v/>
      </c>
      <c r="DI44" s="507">
        <f>AVERAGE(DI22:DI27)</f>
        <v/>
      </c>
      <c r="DJ44" s="507">
        <f>AVERAGE(DJ22:DJ27)</f>
        <v/>
      </c>
      <c r="DK44" s="507">
        <f>AVERAGE(DK22:DK27)</f>
        <v/>
      </c>
      <c r="DL44" s="507">
        <f>AVERAGE(DL22:DL27)</f>
        <v/>
      </c>
      <c r="DM44" s="507">
        <f>AVERAGE(DM22:DM27)</f>
        <v/>
      </c>
      <c r="DN44" s="507">
        <f>AVERAGE(DN22:DN27)</f>
        <v/>
      </c>
      <c r="DO44" s="507">
        <f>AVERAGE(DO22:DO27)</f>
        <v/>
      </c>
      <c r="DP44" s="507">
        <f>AVERAGE(DP22:DP27)</f>
        <v/>
      </c>
      <c r="DR44" s="504" t="inlineStr">
        <is>
          <t>Avg 6 Mo Prior Yr</t>
        </is>
      </c>
      <c r="DS44" s="507">
        <f>SUM(DT44:EA44)</f>
        <v/>
      </c>
      <c r="DT44" s="507">
        <f>AVERAGE(DT22:DT27)</f>
        <v/>
      </c>
      <c r="DU44" s="507">
        <f>AVERAGE(DU22:DU27)</f>
        <v/>
      </c>
      <c r="DV44" s="507">
        <f>AVERAGE(DV22:DV27)</f>
        <v/>
      </c>
      <c r="DW44" s="507">
        <f>AVERAGE(DW22:DW27)</f>
        <v/>
      </c>
      <c r="DX44" s="507">
        <f>AVERAGE(DX22:DX27)</f>
        <v/>
      </c>
      <c r="DY44" s="507">
        <f>AVERAGE(DY22:DY27)</f>
        <v/>
      </c>
      <c r="DZ44" s="507">
        <f>AVERAGE(DZ22:DZ27)</f>
        <v/>
      </c>
      <c r="EA44" s="507">
        <f>AVERAGE(EA22:EA27)</f>
        <v/>
      </c>
      <c r="EC44" s="504" t="inlineStr">
        <is>
          <t>Avg 6 Mo Prior Yr</t>
        </is>
      </c>
      <c r="ED44" s="507">
        <f>SUM(EE44:EL44)</f>
        <v/>
      </c>
      <c r="EE44" s="507">
        <f>AVERAGE(EE22:EE27)</f>
        <v/>
      </c>
      <c r="EF44" s="507">
        <f>AVERAGE(EF22:EF27)</f>
        <v/>
      </c>
      <c r="EG44" s="507">
        <f>AVERAGE(EG22:EG27)</f>
        <v/>
      </c>
      <c r="EH44" s="507">
        <f>AVERAGE(EH22:EH27)</f>
        <v/>
      </c>
      <c r="EI44" s="507">
        <f>AVERAGE(EI22:EI27)</f>
        <v/>
      </c>
      <c r="EJ44" s="507">
        <f>AVERAGE(EJ22:EJ27)</f>
        <v/>
      </c>
      <c r="EK44" s="507">
        <f>AVERAGE(EK22:EK27)</f>
        <v/>
      </c>
      <c r="EL44" s="507">
        <f>AVERAGE(EL22:EL27)</f>
        <v/>
      </c>
    </row>
    <row r="45">
      <c r="A45" s="504" t="inlineStr">
        <is>
          <t>Avg 12 Mo Prior Yr</t>
        </is>
      </c>
      <c r="B45" s="507">
        <f>SUM(C45:J45)</f>
        <v/>
      </c>
      <c r="C45" s="507">
        <f>AVERAGE(C16:C27)</f>
        <v/>
      </c>
      <c r="D45" s="507">
        <f>AVERAGE(D16:D27)</f>
        <v/>
      </c>
      <c r="E45" s="507">
        <f>AVERAGE(E16:E27)</f>
        <v/>
      </c>
      <c r="F45" s="507">
        <f>AVERAGE(F16:F27)</f>
        <v/>
      </c>
      <c r="G45" s="507">
        <f>AVERAGE(G16:G27)</f>
        <v/>
      </c>
      <c r="H45" s="507">
        <f>AVERAGE(H16:H27)</f>
        <v/>
      </c>
      <c r="I45" s="507">
        <f>AVERAGE(I16:I27)</f>
        <v/>
      </c>
      <c r="J45" s="507">
        <f>AVERAGE(J16:J27)</f>
        <v/>
      </c>
      <c r="L45" s="504" t="inlineStr">
        <is>
          <t>Avg 12 Mo Prior Yr</t>
        </is>
      </c>
      <c r="M45" s="507">
        <f>SUM(N45:U45)</f>
        <v/>
      </c>
      <c r="N45" s="507">
        <f>AVERAGE(N16:N27)</f>
        <v/>
      </c>
      <c r="O45" s="507">
        <f>AVERAGE(O16:O27)</f>
        <v/>
      </c>
      <c r="P45" s="507">
        <f>AVERAGE(P16:P27)</f>
        <v/>
      </c>
      <c r="Q45" s="507">
        <f>AVERAGE(Q16:Q27)</f>
        <v/>
      </c>
      <c r="R45" s="507">
        <f>AVERAGE(R16:R27)</f>
        <v/>
      </c>
      <c r="S45" s="507">
        <f>AVERAGE(S16:S27)</f>
        <v/>
      </c>
      <c r="T45" s="507">
        <f>AVERAGE(T16:T27)</f>
        <v/>
      </c>
      <c r="U45" s="507">
        <f>AVERAGE(U16:U27)</f>
        <v/>
      </c>
      <c r="W45" s="504" t="inlineStr">
        <is>
          <t>Avg 12 Mo Prior Yr</t>
        </is>
      </c>
      <c r="X45" s="507">
        <f>SUM(Y45:AF45)</f>
        <v/>
      </c>
      <c r="Y45" s="507">
        <f>AVERAGE(Y16:Y27)</f>
        <v/>
      </c>
      <c r="Z45" s="507">
        <f>AVERAGE(Z16:Z27)</f>
        <v/>
      </c>
      <c r="AA45" s="507">
        <f>AVERAGE(AA16:AA27)</f>
        <v/>
      </c>
      <c r="AB45" s="507">
        <f>AVERAGE(AB16:AB27)</f>
        <v/>
      </c>
      <c r="AC45" s="507">
        <f>AVERAGE(AC16:AC27)</f>
        <v/>
      </c>
      <c r="AD45" s="507">
        <f>AVERAGE(AD16:AD27)</f>
        <v/>
      </c>
      <c r="AE45" s="507">
        <f>AVERAGE(AE16:AE27)</f>
        <v/>
      </c>
      <c r="AF45" s="507">
        <f>AVERAGE(AF16:AF27)</f>
        <v/>
      </c>
      <c r="AH45" s="504" t="inlineStr">
        <is>
          <t>Avg 12 Mo Prior Yr</t>
        </is>
      </c>
      <c r="AI45" s="507">
        <f>SUM(AJ45:AQ45)</f>
        <v/>
      </c>
      <c r="AJ45" s="507">
        <f>AVERAGE(AJ16:AJ27)</f>
        <v/>
      </c>
      <c r="AK45" s="507">
        <f>AVERAGE(AK16:AK27)</f>
        <v/>
      </c>
      <c r="AL45" s="507">
        <f>AVERAGE(AL16:AL27)</f>
        <v/>
      </c>
      <c r="AM45" s="507">
        <f>AVERAGE(AM16:AM27)</f>
        <v/>
      </c>
      <c r="AN45" s="507">
        <f>AVERAGE(AN16:AN27)</f>
        <v/>
      </c>
      <c r="AO45" s="507">
        <f>AVERAGE(AO16:AO27)</f>
        <v/>
      </c>
      <c r="AP45" s="507">
        <f>AVERAGE(AP16:AP27)</f>
        <v/>
      </c>
      <c r="AQ45" s="507">
        <f>AVERAGE(AQ16:AQ27)</f>
        <v/>
      </c>
      <c r="AS45" s="504" t="inlineStr">
        <is>
          <t>Avg 12 Mo Prior Yr</t>
        </is>
      </c>
      <c r="AT45" s="507">
        <f>SUM(AU45:BB45)</f>
        <v/>
      </c>
      <c r="AU45" s="507">
        <f>AVERAGE(AU16:AU27)</f>
        <v/>
      </c>
      <c r="AV45" s="507">
        <f>AVERAGE(AV16:AV27)</f>
        <v/>
      </c>
      <c r="AW45" s="507">
        <f>AVERAGE(AW16:AW27)</f>
        <v/>
      </c>
      <c r="AX45" s="507">
        <f>AVERAGE(AX16:AX27)</f>
        <v/>
      </c>
      <c r="AY45" s="507">
        <f>AVERAGE(AY16:AY27)</f>
        <v/>
      </c>
      <c r="AZ45" s="507">
        <f>AVERAGE(AZ16:AZ27)</f>
        <v/>
      </c>
      <c r="BA45" s="507">
        <f>AVERAGE(BA16:BA27)</f>
        <v/>
      </c>
      <c r="BB45" s="507">
        <f>AVERAGE(BB16:BB27)</f>
        <v/>
      </c>
      <c r="BD45" s="504" t="inlineStr">
        <is>
          <t>Avg 12 Mo Prior Yr</t>
        </is>
      </c>
      <c r="BE45" s="507">
        <f>SUM(BF45:BM45)</f>
        <v/>
      </c>
      <c r="BF45" s="507">
        <f>AVERAGE(BF16:BF27)</f>
        <v/>
      </c>
      <c r="BG45" s="507">
        <f>AVERAGE(BG16:BG27)</f>
        <v/>
      </c>
      <c r="BH45" s="507">
        <f>AVERAGE(BH16:BH27)</f>
        <v/>
      </c>
      <c r="BI45" s="507">
        <f>AVERAGE(BI16:BI27)</f>
        <v/>
      </c>
      <c r="BJ45" s="507">
        <f>AVERAGE(BJ16:BJ27)</f>
        <v/>
      </c>
      <c r="BK45" s="507">
        <f>AVERAGE(BK16:BK27)</f>
        <v/>
      </c>
      <c r="BL45" s="507">
        <f>AVERAGE(BL16:BL27)</f>
        <v/>
      </c>
      <c r="BM45" s="507">
        <f>AVERAGE(BM16:BM27)</f>
        <v/>
      </c>
      <c r="BO45" s="504" t="inlineStr">
        <is>
          <t>Avg 12 Mo Prior Yr</t>
        </is>
      </c>
      <c r="BP45" s="507">
        <f>SUM(BQ45:BX45)</f>
        <v/>
      </c>
      <c r="BQ45" s="507">
        <f>AVERAGE(BQ16:BQ27)</f>
        <v/>
      </c>
      <c r="BR45" s="507">
        <f>AVERAGE(BR16:BR27)</f>
        <v/>
      </c>
      <c r="BS45" s="507">
        <f>AVERAGE(BS16:BS27)</f>
        <v/>
      </c>
      <c r="BT45" s="507">
        <f>AVERAGE(BT16:BT27)</f>
        <v/>
      </c>
      <c r="BU45" s="507">
        <f>AVERAGE(BU16:BU27)</f>
        <v/>
      </c>
      <c r="BV45" s="507">
        <f>AVERAGE(BV16:BV27)</f>
        <v/>
      </c>
      <c r="BW45" s="507">
        <f>AVERAGE(BW16:BW27)</f>
        <v/>
      </c>
      <c r="BX45" s="507">
        <f>AVERAGE(BX16:BX27)</f>
        <v/>
      </c>
      <c r="BZ45" s="504" t="inlineStr">
        <is>
          <t>Avg 12 Mo Prior Yr</t>
        </is>
      </c>
      <c r="CA45" s="507">
        <f>SUM(CB45:CI45)</f>
        <v/>
      </c>
      <c r="CB45" s="507">
        <f>AVERAGE(CB16:CB27)</f>
        <v/>
      </c>
      <c r="CC45" s="507">
        <f>AVERAGE(CC16:CC27)</f>
        <v/>
      </c>
      <c r="CD45" s="507">
        <f>AVERAGE(CD16:CD27)</f>
        <v/>
      </c>
      <c r="CE45" s="507">
        <f>AVERAGE(CE16:CE27)</f>
        <v/>
      </c>
      <c r="CF45" s="507">
        <f>AVERAGE(CF16:CF27)</f>
        <v/>
      </c>
      <c r="CG45" s="507">
        <f>AVERAGE(CG16:CG27)</f>
        <v/>
      </c>
      <c r="CH45" s="507">
        <f>AVERAGE(CH16:CH27)</f>
        <v/>
      </c>
      <c r="CI45" s="507">
        <f>AVERAGE(CI16:CI27)</f>
        <v/>
      </c>
      <c r="CK45" s="504" t="inlineStr">
        <is>
          <t>Avg 12 Mo Prior Yr</t>
        </is>
      </c>
      <c r="CL45" s="507">
        <f>SUM(CM45:CT45)</f>
        <v/>
      </c>
      <c r="CM45" s="507">
        <f>AVERAGE(CM16:CM27)</f>
        <v/>
      </c>
      <c r="CN45" s="507">
        <f>AVERAGE(CN16:CN27)</f>
        <v/>
      </c>
      <c r="CO45" s="507">
        <f>AVERAGE(CO16:CO27)</f>
        <v/>
      </c>
      <c r="CP45" s="507">
        <f>AVERAGE(CP16:CP27)</f>
        <v/>
      </c>
      <c r="CQ45" s="507">
        <f>AVERAGE(CQ16:CQ27)</f>
        <v/>
      </c>
      <c r="CR45" s="507">
        <f>AVERAGE(CR16:CR27)</f>
        <v/>
      </c>
      <c r="CS45" s="507">
        <f>AVERAGE(CS16:CS27)</f>
        <v/>
      </c>
      <c r="CT45" s="507">
        <f>AVERAGE(CT16:CT27)</f>
        <v/>
      </c>
      <c r="CV45" s="504" t="inlineStr">
        <is>
          <t>Avg 12 Mo Prior Yr</t>
        </is>
      </c>
      <c r="CW45" s="507">
        <f>SUM(CX45:DE45)</f>
        <v/>
      </c>
      <c r="CX45" s="507">
        <f>AVERAGE(CX16:CX27)</f>
        <v/>
      </c>
      <c r="CY45" s="507">
        <f>AVERAGE(CY16:CY27)</f>
        <v/>
      </c>
      <c r="CZ45" s="507">
        <f>AVERAGE(CZ16:CZ27)</f>
        <v/>
      </c>
      <c r="DA45" s="507">
        <f>AVERAGE(DA16:DA27)</f>
        <v/>
      </c>
      <c r="DB45" s="507">
        <f>AVERAGE(DB16:DB27)</f>
        <v/>
      </c>
      <c r="DC45" s="507">
        <f>AVERAGE(DC16:DC27)</f>
        <v/>
      </c>
      <c r="DD45" s="507">
        <f>AVERAGE(DD16:DD27)</f>
        <v/>
      </c>
      <c r="DE45" s="507">
        <f>AVERAGE(DE16:DE27)</f>
        <v/>
      </c>
      <c r="DG45" s="504" t="inlineStr">
        <is>
          <t>Avg 12 Mo Prior Yr</t>
        </is>
      </c>
      <c r="DH45" s="507">
        <f>SUM(DI45:DP45)</f>
        <v/>
      </c>
      <c r="DI45" s="507">
        <f>AVERAGE(DI16:DI27)</f>
        <v/>
      </c>
      <c r="DJ45" s="507">
        <f>AVERAGE(DJ16:DJ27)</f>
        <v/>
      </c>
      <c r="DK45" s="507">
        <f>AVERAGE(DK16:DK27)</f>
        <v/>
      </c>
      <c r="DL45" s="507">
        <f>AVERAGE(DL16:DL27)</f>
        <v/>
      </c>
      <c r="DM45" s="507">
        <f>AVERAGE(DM16:DM27)</f>
        <v/>
      </c>
      <c r="DN45" s="507">
        <f>AVERAGE(DN16:DN27)</f>
        <v/>
      </c>
      <c r="DO45" s="507">
        <f>AVERAGE(DO16:DO27)</f>
        <v/>
      </c>
      <c r="DP45" s="507">
        <f>AVERAGE(DP16:DP27)</f>
        <v/>
      </c>
      <c r="DR45" s="504" t="inlineStr">
        <is>
          <t>Avg 12 Mo Prior Yr</t>
        </is>
      </c>
      <c r="DS45" s="507">
        <f>SUM(DT45:EA45)</f>
        <v/>
      </c>
      <c r="DT45" s="507">
        <f>AVERAGE(DT16:DT27)</f>
        <v/>
      </c>
      <c r="DU45" s="507">
        <f>AVERAGE(DU16:DU27)</f>
        <v/>
      </c>
      <c r="DV45" s="507">
        <f>AVERAGE(DV16:DV27)</f>
        <v/>
      </c>
      <c r="DW45" s="507">
        <f>AVERAGE(DW16:DW27)</f>
        <v/>
      </c>
      <c r="DX45" s="507">
        <f>AVERAGE(DX16:DX27)</f>
        <v/>
      </c>
      <c r="DY45" s="507">
        <f>AVERAGE(DY16:DY27)</f>
        <v/>
      </c>
      <c r="DZ45" s="507">
        <f>AVERAGE(DZ16:DZ27)</f>
        <v/>
      </c>
      <c r="EA45" s="507">
        <f>AVERAGE(EA16:EA27)</f>
        <v/>
      </c>
      <c r="EC45" s="504" t="inlineStr">
        <is>
          <t>Avg 12 Mo Prior Yr</t>
        </is>
      </c>
      <c r="ED45" s="507">
        <f>SUM(EE45:EL45)</f>
        <v/>
      </c>
      <c r="EE45" s="507">
        <f>AVERAGE(EE16:EE27)</f>
        <v/>
      </c>
      <c r="EF45" s="507">
        <f>AVERAGE(EF16:EF27)</f>
        <v/>
      </c>
      <c r="EG45" s="507">
        <f>AVERAGE(EG16:EG27)</f>
        <v/>
      </c>
      <c r="EH45" s="507">
        <f>AVERAGE(EH16:EH27)</f>
        <v/>
      </c>
      <c r="EI45" s="507">
        <f>AVERAGE(EI16:EI27)</f>
        <v/>
      </c>
      <c r="EJ45" s="507">
        <f>AVERAGE(EJ16:EJ27)</f>
        <v/>
      </c>
      <c r="EK45" s="507">
        <f>AVERAGE(EK16:EK27)</f>
        <v/>
      </c>
      <c r="EL45" s="507">
        <f>AVERAGE(EL16:EL27)</f>
        <v/>
      </c>
    </row>
    <row r="47">
      <c r="A47" s="1455" t="inlineStr">
        <is>
          <t>Month</t>
        </is>
      </c>
      <c r="B47" s="1456" t="inlineStr">
        <is>
          <t>Total A/R</t>
        </is>
      </c>
      <c r="C47" s="1456" t="inlineStr">
        <is>
          <t>Future Cash</t>
        </is>
      </c>
      <c r="D47" s="1456" t="inlineStr">
        <is>
          <t>1 to 30</t>
        </is>
      </c>
      <c r="E47" s="1456" t="inlineStr">
        <is>
          <t>31 to 60</t>
        </is>
      </c>
      <c r="F47" s="1456" t="inlineStr">
        <is>
          <t>61 to 90</t>
        </is>
      </c>
      <c r="G47" s="1456" t="inlineStr">
        <is>
          <t>91 to 120</t>
        </is>
      </c>
      <c r="H47" s="1456" t="inlineStr">
        <is>
          <t>121 to 150</t>
        </is>
      </c>
      <c r="I47" s="1456" t="inlineStr">
        <is>
          <t>151-180</t>
        </is>
      </c>
      <c r="J47" s="1456" t="inlineStr">
        <is>
          <t>Over 180</t>
        </is>
      </c>
      <c r="L47" s="1455" t="inlineStr">
        <is>
          <t>Month</t>
        </is>
      </c>
      <c r="M47" s="1456" t="inlineStr">
        <is>
          <t>Total A/R</t>
        </is>
      </c>
      <c r="N47" s="1456" t="inlineStr">
        <is>
          <t>Future Cash</t>
        </is>
      </c>
      <c r="O47" s="1456" t="inlineStr">
        <is>
          <t>1 to 30</t>
        </is>
      </c>
      <c r="P47" s="1456" t="inlineStr">
        <is>
          <t>31 to 60</t>
        </is>
      </c>
      <c r="Q47" s="1456" t="inlineStr">
        <is>
          <t>61 to 90</t>
        </is>
      </c>
      <c r="R47" s="1456" t="inlineStr">
        <is>
          <t>91 to 120</t>
        </is>
      </c>
      <c r="S47" s="1456" t="inlineStr">
        <is>
          <t>121 to 150</t>
        </is>
      </c>
      <c r="T47" s="1456" t="inlineStr">
        <is>
          <t>151-180</t>
        </is>
      </c>
      <c r="U47" s="1456" t="inlineStr">
        <is>
          <t>Over 180</t>
        </is>
      </c>
      <c r="W47" s="1455" t="inlineStr">
        <is>
          <t>Month</t>
        </is>
      </c>
      <c r="X47" s="1456" t="inlineStr">
        <is>
          <t>Total A/R</t>
        </is>
      </c>
      <c r="Y47" s="1456" t="inlineStr">
        <is>
          <t>Future Cash</t>
        </is>
      </c>
      <c r="Z47" s="1456" t="inlineStr">
        <is>
          <t>1 to 30</t>
        </is>
      </c>
      <c r="AA47" s="1456" t="inlineStr">
        <is>
          <t>31 to 60</t>
        </is>
      </c>
      <c r="AB47" s="1456" t="inlineStr">
        <is>
          <t>61 to 90</t>
        </is>
      </c>
      <c r="AC47" s="1456" t="inlineStr">
        <is>
          <t>91 to 120</t>
        </is>
      </c>
      <c r="AD47" s="1456" t="inlineStr">
        <is>
          <t>121 to 150</t>
        </is>
      </c>
      <c r="AE47" s="1456" t="inlineStr">
        <is>
          <t>151-180</t>
        </is>
      </c>
      <c r="AF47" s="1456" t="inlineStr">
        <is>
          <t>Over 180</t>
        </is>
      </c>
      <c r="AH47" s="1455" t="inlineStr">
        <is>
          <t>Month</t>
        </is>
      </c>
      <c r="AI47" s="1456" t="inlineStr">
        <is>
          <t>Total A/R</t>
        </is>
      </c>
      <c r="AJ47" s="1456" t="inlineStr">
        <is>
          <t>Future Cash</t>
        </is>
      </c>
      <c r="AK47" s="1456" t="inlineStr">
        <is>
          <t>1 to 30</t>
        </is>
      </c>
      <c r="AL47" s="1456" t="inlineStr">
        <is>
          <t>31 to 60</t>
        </is>
      </c>
      <c r="AM47" s="1456" t="inlineStr">
        <is>
          <t>61 to 90</t>
        </is>
      </c>
      <c r="AN47" s="1456" t="inlineStr">
        <is>
          <t>91 to 120</t>
        </is>
      </c>
      <c r="AO47" s="1456" t="inlineStr">
        <is>
          <t>121 to 150</t>
        </is>
      </c>
      <c r="AP47" s="1456" t="inlineStr">
        <is>
          <t>151-180</t>
        </is>
      </c>
      <c r="AQ47" s="1456" t="inlineStr">
        <is>
          <t>Over 180</t>
        </is>
      </c>
      <c r="AS47" s="1455" t="inlineStr">
        <is>
          <t>Month</t>
        </is>
      </c>
      <c r="AT47" s="1456" t="inlineStr">
        <is>
          <t>Total A/R</t>
        </is>
      </c>
      <c r="AU47" s="1456" t="inlineStr">
        <is>
          <t>Future Cash</t>
        </is>
      </c>
      <c r="AV47" s="1456" t="inlineStr">
        <is>
          <t>1 to 30</t>
        </is>
      </c>
      <c r="AW47" s="1456" t="inlineStr">
        <is>
          <t>31 to 60</t>
        </is>
      </c>
      <c r="AX47" s="1456" t="inlineStr">
        <is>
          <t>61 to 90</t>
        </is>
      </c>
      <c r="AY47" s="1456" t="inlineStr">
        <is>
          <t>91 to 120</t>
        </is>
      </c>
      <c r="AZ47" s="1456" t="inlineStr">
        <is>
          <t>121 to 150</t>
        </is>
      </c>
      <c r="BA47" s="1456" t="inlineStr">
        <is>
          <t>151-180</t>
        </is>
      </c>
      <c r="BB47" s="1456" t="inlineStr">
        <is>
          <t>Over 180</t>
        </is>
      </c>
      <c r="BD47" s="1455" t="inlineStr">
        <is>
          <t>Month</t>
        </is>
      </c>
      <c r="BE47" s="1456" t="inlineStr">
        <is>
          <t>Total A/R</t>
        </is>
      </c>
      <c r="BF47" s="1456" t="inlineStr">
        <is>
          <t>Future Cash</t>
        </is>
      </c>
      <c r="BG47" s="1456" t="inlineStr">
        <is>
          <t>1 to 30</t>
        </is>
      </c>
      <c r="BH47" s="1456" t="inlineStr">
        <is>
          <t>31 to 60</t>
        </is>
      </c>
      <c r="BI47" s="1456" t="inlineStr">
        <is>
          <t>61 to 90</t>
        </is>
      </c>
      <c r="BJ47" s="1456" t="inlineStr">
        <is>
          <t>91 to 120</t>
        </is>
      </c>
      <c r="BK47" s="1456" t="inlineStr">
        <is>
          <t>121 to 150</t>
        </is>
      </c>
      <c r="BL47" s="1456" t="inlineStr">
        <is>
          <t>151-180</t>
        </is>
      </c>
      <c r="BM47" s="1456" t="inlineStr">
        <is>
          <t>Over 180</t>
        </is>
      </c>
      <c r="BO47" s="1455" t="inlineStr">
        <is>
          <t>Month</t>
        </is>
      </c>
      <c r="BP47" s="1456" t="inlineStr">
        <is>
          <t>Total A/R</t>
        </is>
      </c>
      <c r="BQ47" s="1456" t="inlineStr">
        <is>
          <t>Future Cash</t>
        </is>
      </c>
      <c r="BR47" s="1456" t="inlineStr">
        <is>
          <t>1 to 30</t>
        </is>
      </c>
      <c r="BS47" s="1456" t="inlineStr">
        <is>
          <t>31 to 60</t>
        </is>
      </c>
      <c r="BT47" s="1456" t="inlineStr">
        <is>
          <t>61 to 90</t>
        </is>
      </c>
      <c r="BU47" s="1456" t="inlineStr">
        <is>
          <t>91 to 120</t>
        </is>
      </c>
      <c r="BV47" s="1456" t="inlineStr">
        <is>
          <t>121 to 150</t>
        </is>
      </c>
      <c r="BW47" s="1456" t="inlineStr">
        <is>
          <t>151-180</t>
        </is>
      </c>
      <c r="BX47" s="1456" t="inlineStr">
        <is>
          <t>Over 180</t>
        </is>
      </c>
      <c r="BZ47" s="1455" t="inlineStr">
        <is>
          <t>Month</t>
        </is>
      </c>
      <c r="CA47" s="1456" t="inlineStr">
        <is>
          <t>Total A/R</t>
        </is>
      </c>
      <c r="CB47" s="1456" t="inlineStr">
        <is>
          <t>Future Cash</t>
        </is>
      </c>
      <c r="CC47" s="1456" t="inlineStr">
        <is>
          <t>1 to 30</t>
        </is>
      </c>
      <c r="CD47" s="1456" t="inlineStr">
        <is>
          <t>31 to 60</t>
        </is>
      </c>
      <c r="CE47" s="1456" t="inlineStr">
        <is>
          <t>61 to 90</t>
        </is>
      </c>
      <c r="CF47" s="1456" t="inlineStr">
        <is>
          <t>91 to 120</t>
        </is>
      </c>
      <c r="CG47" s="1456" t="inlineStr">
        <is>
          <t>121 to 150</t>
        </is>
      </c>
      <c r="CH47" s="1456" t="inlineStr">
        <is>
          <t>151-180</t>
        </is>
      </c>
      <c r="CI47" s="1456" t="inlineStr">
        <is>
          <t>Over 180</t>
        </is>
      </c>
      <c r="CK47" s="1455" t="inlineStr">
        <is>
          <t>Month</t>
        </is>
      </c>
      <c r="CL47" s="1456" t="inlineStr">
        <is>
          <t>Total A/R</t>
        </is>
      </c>
      <c r="CM47" s="1456" t="inlineStr">
        <is>
          <t>Future Cash</t>
        </is>
      </c>
      <c r="CN47" s="1456" t="inlineStr">
        <is>
          <t>1 to 30</t>
        </is>
      </c>
      <c r="CO47" s="1456" t="inlineStr">
        <is>
          <t>31 to 60</t>
        </is>
      </c>
      <c r="CP47" s="1456" t="inlineStr">
        <is>
          <t>61 to 90</t>
        </is>
      </c>
      <c r="CQ47" s="1456" t="inlineStr">
        <is>
          <t>91 to 120</t>
        </is>
      </c>
      <c r="CR47" s="1456" t="inlineStr">
        <is>
          <t>121 to 150</t>
        </is>
      </c>
      <c r="CS47" s="1456" t="inlineStr">
        <is>
          <t>151-180</t>
        </is>
      </c>
      <c r="CT47" s="1456" t="inlineStr">
        <is>
          <t>Over 180</t>
        </is>
      </c>
      <c r="CV47" s="1455" t="inlineStr">
        <is>
          <t>Month</t>
        </is>
      </c>
      <c r="CW47" s="1456" t="inlineStr">
        <is>
          <t>Total A/R</t>
        </is>
      </c>
      <c r="CX47" s="1456" t="inlineStr">
        <is>
          <t>Future Cash</t>
        </is>
      </c>
      <c r="CY47" s="1456" t="inlineStr">
        <is>
          <t>1 to 30</t>
        </is>
      </c>
      <c r="CZ47" s="1456" t="inlineStr">
        <is>
          <t>31 to 60</t>
        </is>
      </c>
      <c r="DA47" s="1456" t="inlineStr">
        <is>
          <t>61 to 90</t>
        </is>
      </c>
      <c r="DB47" s="1456" t="inlineStr">
        <is>
          <t>91 to 120</t>
        </is>
      </c>
      <c r="DC47" s="1456" t="inlineStr">
        <is>
          <t>121 to 150</t>
        </is>
      </c>
      <c r="DD47" s="1456" t="inlineStr">
        <is>
          <t>151-180</t>
        </is>
      </c>
      <c r="DE47" s="1456" t="inlineStr">
        <is>
          <t>Over 180</t>
        </is>
      </c>
      <c r="DG47" s="1455" t="inlineStr">
        <is>
          <t>Month</t>
        </is>
      </c>
      <c r="DH47" s="1456" t="inlineStr">
        <is>
          <t>Total A/R</t>
        </is>
      </c>
      <c r="DI47" s="1456" t="inlineStr">
        <is>
          <t>Future Cash</t>
        </is>
      </c>
      <c r="DJ47" s="1456" t="inlineStr">
        <is>
          <t>1 to 30</t>
        </is>
      </c>
      <c r="DK47" s="1456" t="inlineStr">
        <is>
          <t>31 to 60</t>
        </is>
      </c>
      <c r="DL47" s="1456" t="inlineStr">
        <is>
          <t>61 to 90</t>
        </is>
      </c>
      <c r="DM47" s="1456" t="inlineStr">
        <is>
          <t>91 to 120</t>
        </is>
      </c>
      <c r="DN47" s="1456" t="inlineStr">
        <is>
          <t>121 to 150</t>
        </is>
      </c>
      <c r="DO47" s="1456" t="inlineStr">
        <is>
          <t>151-180</t>
        </is>
      </c>
      <c r="DP47" s="1456" t="inlineStr">
        <is>
          <t>Over 180</t>
        </is>
      </c>
      <c r="DR47" s="1455" t="inlineStr">
        <is>
          <t>Month</t>
        </is>
      </c>
      <c r="DS47" s="1456" t="inlineStr">
        <is>
          <t>Total A/R</t>
        </is>
      </c>
      <c r="DT47" s="1456" t="inlineStr">
        <is>
          <t>Future Cash</t>
        </is>
      </c>
      <c r="DU47" s="1456" t="inlineStr">
        <is>
          <t>1 to 30</t>
        </is>
      </c>
      <c r="DV47" s="1456" t="inlineStr">
        <is>
          <t>31 to 60</t>
        </is>
      </c>
      <c r="DW47" s="1456" t="inlineStr">
        <is>
          <t>61 to 90</t>
        </is>
      </c>
      <c r="DX47" s="1456" t="inlineStr">
        <is>
          <t>91 to 120</t>
        </is>
      </c>
      <c r="DY47" s="1456" t="inlineStr">
        <is>
          <t>121 to 150</t>
        </is>
      </c>
      <c r="DZ47" s="1456" t="inlineStr">
        <is>
          <t>151-180</t>
        </is>
      </c>
      <c r="EA47" s="1456" t="inlineStr">
        <is>
          <t>Over 180</t>
        </is>
      </c>
      <c r="EC47" s="1455" t="inlineStr">
        <is>
          <t>Month</t>
        </is>
      </c>
      <c r="ED47" s="1456" t="inlineStr">
        <is>
          <t>Total A/R</t>
        </is>
      </c>
      <c r="EE47" s="1456" t="inlineStr">
        <is>
          <t>Future Cash</t>
        </is>
      </c>
      <c r="EF47" s="1456" t="inlineStr">
        <is>
          <t>1 to 30</t>
        </is>
      </c>
      <c r="EG47" s="1456" t="inlineStr">
        <is>
          <t>31 to 60</t>
        </is>
      </c>
      <c r="EH47" s="1456" t="inlineStr">
        <is>
          <t>61 to 90</t>
        </is>
      </c>
      <c r="EI47" s="1456" t="inlineStr">
        <is>
          <t>91 to 120</t>
        </is>
      </c>
      <c r="EJ47" s="1456" t="inlineStr">
        <is>
          <t>121 to 150</t>
        </is>
      </c>
      <c r="EK47" s="1456" t="inlineStr">
        <is>
          <t>151-180</t>
        </is>
      </c>
      <c r="EL47" s="1456" t="inlineStr">
        <is>
          <t>Over 180</t>
        </is>
      </c>
    </row>
    <row r="48">
      <c r="A48" s="2567">
        <f>+A16</f>
        <v/>
      </c>
      <c r="B48" s="2569">
        <f>SUM(C48:J48)</f>
        <v/>
      </c>
      <c r="C48" s="2569">
        <f>+C16/$B16</f>
        <v/>
      </c>
      <c r="D48" s="2569">
        <f>+D16/$B16</f>
        <v/>
      </c>
      <c r="E48" s="2569">
        <f>+E16/$B16</f>
        <v/>
      </c>
      <c r="F48" s="2569">
        <f>+F16/$B16</f>
        <v/>
      </c>
      <c r="G48" s="2569">
        <f>+G16/$B16</f>
        <v/>
      </c>
      <c r="H48" s="2569">
        <f>+H16/$B16</f>
        <v/>
      </c>
      <c r="I48" s="2569">
        <f>+I16/$B16</f>
        <v/>
      </c>
      <c r="J48" s="2569">
        <f>+J16/$B16</f>
        <v/>
      </c>
      <c r="L48" s="2567">
        <f>+L16</f>
        <v/>
      </c>
      <c r="M48" s="2569">
        <f>SUM(N48:U48)</f>
        <v/>
      </c>
      <c r="N48" s="2569">
        <f>+N16/$B16</f>
        <v/>
      </c>
      <c r="O48" s="2569">
        <f>+O16/$B16</f>
        <v/>
      </c>
      <c r="P48" s="2569">
        <f>+P16/$B16</f>
        <v/>
      </c>
      <c r="Q48" s="2569">
        <f>+Q16/$B16</f>
        <v/>
      </c>
      <c r="R48" s="2569">
        <f>+R16/$B16</f>
        <v/>
      </c>
      <c r="S48" s="2569">
        <f>+S16/$B16</f>
        <v/>
      </c>
      <c r="T48" s="2569">
        <f>+T16/$B16</f>
        <v/>
      </c>
      <c r="U48" s="2569">
        <f>+U16/$B16</f>
        <v/>
      </c>
      <c r="W48" s="2567">
        <f>+W16</f>
        <v/>
      </c>
      <c r="X48" s="2569">
        <f>SUM(Y48:AF48)</f>
        <v/>
      </c>
      <c r="Y48" s="2569">
        <f>+Y16/$B16</f>
        <v/>
      </c>
      <c r="Z48" s="2569">
        <f>+Z16/$B16</f>
        <v/>
      </c>
      <c r="AA48" s="2569">
        <f>+AA16/$B16</f>
        <v/>
      </c>
      <c r="AB48" s="2569">
        <f>+AB16/$B16</f>
        <v/>
      </c>
      <c r="AC48" s="2569">
        <f>+AC16/$B16</f>
        <v/>
      </c>
      <c r="AD48" s="2569">
        <f>+AD16/$B16</f>
        <v/>
      </c>
      <c r="AE48" s="2569">
        <f>+AE16/$B16</f>
        <v/>
      </c>
      <c r="AF48" s="2569">
        <f>+AF16/$B16</f>
        <v/>
      </c>
      <c r="AH48" s="2567">
        <f>+AH16</f>
        <v/>
      </c>
      <c r="AI48" s="2569">
        <f>SUM(AJ48:AQ48)</f>
        <v/>
      </c>
      <c r="AJ48" s="2569">
        <f>+AJ16/$B16</f>
        <v/>
      </c>
      <c r="AK48" s="2569">
        <f>+AK16/$B16</f>
        <v/>
      </c>
      <c r="AL48" s="2569">
        <f>+AL16/$B16</f>
        <v/>
      </c>
      <c r="AM48" s="2569">
        <f>+AM16/$B16</f>
        <v/>
      </c>
      <c r="AN48" s="2569">
        <f>+AN16/$B16</f>
        <v/>
      </c>
      <c r="AO48" s="2569">
        <f>+AO16/$B16</f>
        <v/>
      </c>
      <c r="AP48" s="2569">
        <f>+AP16/$B16</f>
        <v/>
      </c>
      <c r="AQ48" s="2569">
        <f>+AQ16/$B16</f>
        <v/>
      </c>
      <c r="AS48" s="2567">
        <f>+AS16</f>
        <v/>
      </c>
      <c r="AT48" s="2569">
        <f>SUM(AU48:BB48)</f>
        <v/>
      </c>
      <c r="AU48" s="2569">
        <f>+AU16/$B16</f>
        <v/>
      </c>
      <c r="AV48" s="2569">
        <f>+AV16/$B16</f>
        <v/>
      </c>
      <c r="AW48" s="2569">
        <f>+AW16/$B16</f>
        <v/>
      </c>
      <c r="AX48" s="2569">
        <f>+AX16/$B16</f>
        <v/>
      </c>
      <c r="AY48" s="2569">
        <f>+AY16/$B16</f>
        <v/>
      </c>
      <c r="AZ48" s="2569">
        <f>+AZ16/$B16</f>
        <v/>
      </c>
      <c r="BA48" s="2569">
        <f>+BA16/$B16</f>
        <v/>
      </c>
      <c r="BB48" s="2569">
        <f>+BB16/$B16</f>
        <v/>
      </c>
      <c r="BD48" s="2567">
        <f>+BD16</f>
        <v/>
      </c>
      <c r="BE48" s="2569">
        <f>SUM(BF48:BM48)</f>
        <v/>
      </c>
      <c r="BF48" s="2569">
        <f>+BF16/$B16</f>
        <v/>
      </c>
      <c r="BG48" s="2569">
        <f>+BG16/$B16</f>
        <v/>
      </c>
      <c r="BH48" s="2569">
        <f>+BH16/$B16</f>
        <v/>
      </c>
      <c r="BI48" s="2569">
        <f>+BI16/$B16</f>
        <v/>
      </c>
      <c r="BJ48" s="2569">
        <f>+BJ16/$B16</f>
        <v/>
      </c>
      <c r="BK48" s="2569">
        <f>+BK16/$B16</f>
        <v/>
      </c>
      <c r="BL48" s="2569">
        <f>+BL16/$B16</f>
        <v/>
      </c>
      <c r="BM48" s="2569">
        <f>+BM16/$B16</f>
        <v/>
      </c>
      <c r="BO48" s="2567">
        <f>+BO16</f>
        <v/>
      </c>
      <c r="BP48" s="2569">
        <f>SUM(BQ48:BX48)</f>
        <v/>
      </c>
      <c r="BQ48" s="2569">
        <f>+BQ16/$B16</f>
        <v/>
      </c>
      <c r="BR48" s="2569">
        <f>+BR16/$B16</f>
        <v/>
      </c>
      <c r="BS48" s="2569">
        <f>+BS16/$B16</f>
        <v/>
      </c>
      <c r="BT48" s="2569">
        <f>+BT16/$B16</f>
        <v/>
      </c>
      <c r="BU48" s="2569">
        <f>+BU16/$B16</f>
        <v/>
      </c>
      <c r="BV48" s="2569">
        <f>+BV16/$B16</f>
        <v/>
      </c>
      <c r="BW48" s="2569">
        <f>+BW16/$B16</f>
        <v/>
      </c>
      <c r="BX48" s="2569">
        <f>+BX16/$B16</f>
        <v/>
      </c>
      <c r="BZ48" s="2567">
        <f>+BZ16</f>
        <v/>
      </c>
      <c r="CA48" s="2569">
        <f>SUM(CB48:CI48)</f>
        <v/>
      </c>
      <c r="CB48" s="2569">
        <f>+CB16/$B16</f>
        <v/>
      </c>
      <c r="CC48" s="2569">
        <f>+CC16/$B16</f>
        <v/>
      </c>
      <c r="CD48" s="2569">
        <f>+CD16/$B16</f>
        <v/>
      </c>
      <c r="CE48" s="2569">
        <f>+CE16/$B16</f>
        <v/>
      </c>
      <c r="CF48" s="2569">
        <f>+CF16/$B16</f>
        <v/>
      </c>
      <c r="CG48" s="2569">
        <f>+CG16/$B16</f>
        <v/>
      </c>
      <c r="CH48" s="2569">
        <f>+CH16/$B16</f>
        <v/>
      </c>
      <c r="CI48" s="2569">
        <f>+CI16/$B16</f>
        <v/>
      </c>
      <c r="CK48" s="2567">
        <f>+CK16</f>
        <v/>
      </c>
      <c r="CL48" s="2569">
        <f>SUM(CM48:CT48)</f>
        <v/>
      </c>
      <c r="CM48" s="2569">
        <f>+CM16/$B16</f>
        <v/>
      </c>
      <c r="CN48" s="2569">
        <f>+CN16/$B16</f>
        <v/>
      </c>
      <c r="CO48" s="2569">
        <f>+CO16/$B16</f>
        <v/>
      </c>
      <c r="CP48" s="2569">
        <f>+CP16/$B16</f>
        <v/>
      </c>
      <c r="CQ48" s="2569">
        <f>+CQ16/$B16</f>
        <v/>
      </c>
      <c r="CR48" s="2569">
        <f>+CR16/$B16</f>
        <v/>
      </c>
      <c r="CS48" s="2569">
        <f>+CS16/$B16</f>
        <v/>
      </c>
      <c r="CT48" s="2569">
        <f>+CT16/$B16</f>
        <v/>
      </c>
      <c r="CV48" s="2567">
        <f>+CV16</f>
        <v/>
      </c>
      <c r="CW48" s="2569">
        <f>SUM(CX48:DE48)</f>
        <v/>
      </c>
      <c r="CX48" s="2569">
        <f>+CX16/$B16</f>
        <v/>
      </c>
      <c r="CY48" s="2569">
        <f>+CY16/$B16</f>
        <v/>
      </c>
      <c r="CZ48" s="2569">
        <f>+CZ16/$B16</f>
        <v/>
      </c>
      <c r="DA48" s="2569">
        <f>+DA16/$B16</f>
        <v/>
      </c>
      <c r="DB48" s="2569">
        <f>+DB16/$B16</f>
        <v/>
      </c>
      <c r="DC48" s="2569">
        <f>+DC16/$B16</f>
        <v/>
      </c>
      <c r="DD48" s="2569">
        <f>+DD16/$B16</f>
        <v/>
      </c>
      <c r="DE48" s="2569">
        <f>+DE16/$B16</f>
        <v/>
      </c>
      <c r="DG48" s="2567">
        <f>+DG16</f>
        <v/>
      </c>
      <c r="DH48" s="2569">
        <f>SUM(DI48:DP48)</f>
        <v/>
      </c>
      <c r="DI48" s="2569">
        <f>+DI16/$B16</f>
        <v/>
      </c>
      <c r="DJ48" s="2569">
        <f>+DJ16/$B16</f>
        <v/>
      </c>
      <c r="DK48" s="2569">
        <f>+DK16/$B16</f>
        <v/>
      </c>
      <c r="DL48" s="2569">
        <f>+DL16/$B16</f>
        <v/>
      </c>
      <c r="DM48" s="2569">
        <f>+DM16/$B16</f>
        <v/>
      </c>
      <c r="DN48" s="2569">
        <f>+DN16/$B16</f>
        <v/>
      </c>
      <c r="DO48" s="2569">
        <f>+DO16/$B16</f>
        <v/>
      </c>
      <c r="DP48" s="2569">
        <f>+DP16/$B16</f>
        <v/>
      </c>
      <c r="DR48" s="2567">
        <f>+DR16</f>
        <v/>
      </c>
      <c r="DS48" s="2569">
        <f>SUM(DT48:EA48)</f>
        <v/>
      </c>
      <c r="DT48" s="2569">
        <f>+DT16/$B16</f>
        <v/>
      </c>
      <c r="DU48" s="2569">
        <f>+DU16/$B16</f>
        <v/>
      </c>
      <c r="DV48" s="2569">
        <f>+DV16/$B16</f>
        <v/>
      </c>
      <c r="DW48" s="2569">
        <f>+DW16/$B16</f>
        <v/>
      </c>
      <c r="DX48" s="2569">
        <f>+DX16/$B16</f>
        <v/>
      </c>
      <c r="DY48" s="2569">
        <f>+DY16/$B16</f>
        <v/>
      </c>
      <c r="DZ48" s="2569">
        <f>+DZ16/$B16</f>
        <v/>
      </c>
      <c r="EA48" s="2569">
        <f>+EA16/$B16</f>
        <v/>
      </c>
      <c r="EC48" s="2567">
        <f>+EC16</f>
        <v/>
      </c>
      <c r="ED48" s="2569">
        <f>SUM(EE48:EL48)</f>
        <v/>
      </c>
      <c r="EE48" s="2569">
        <f>+EE16/$B16</f>
        <v/>
      </c>
      <c r="EF48" s="2569">
        <f>+EF16/$B16</f>
        <v/>
      </c>
      <c r="EG48" s="2569">
        <f>+EG16/$B16</f>
        <v/>
      </c>
      <c r="EH48" s="2569">
        <f>+EH16/$B16</f>
        <v/>
      </c>
      <c r="EI48" s="2569">
        <f>+EI16/$B16</f>
        <v/>
      </c>
      <c r="EJ48" s="2569">
        <f>+EJ16/$B16</f>
        <v/>
      </c>
      <c r="EK48" s="2569">
        <f>+EK16/$B16</f>
        <v/>
      </c>
      <c r="EL48" s="2569">
        <f>+EL16/$B16</f>
        <v/>
      </c>
    </row>
    <row r="49">
      <c r="A49" s="2567">
        <f>+A17</f>
        <v/>
      </c>
      <c r="B49" s="2569">
        <f>SUM(C49:J49)</f>
        <v/>
      </c>
      <c r="C49" s="2569">
        <f>+C17/$B17</f>
        <v/>
      </c>
      <c r="D49" s="2569">
        <f>+D17/$B17</f>
        <v/>
      </c>
      <c r="E49" s="2569">
        <f>+E17/$B17</f>
        <v/>
      </c>
      <c r="F49" s="2569">
        <f>+F17/$B17</f>
        <v/>
      </c>
      <c r="G49" s="2569">
        <f>+G17/$B17</f>
        <v/>
      </c>
      <c r="H49" s="2569">
        <f>+H17/$B17</f>
        <v/>
      </c>
      <c r="I49" s="2569">
        <f>+I17/$B17</f>
        <v/>
      </c>
      <c r="J49" s="2569">
        <f>+J17/$B17</f>
        <v/>
      </c>
      <c r="L49" s="2567">
        <f>+L17</f>
        <v/>
      </c>
      <c r="M49" s="2569">
        <f>SUM(N49:U49)</f>
        <v/>
      </c>
      <c r="N49" s="2569">
        <f>+N17/$B17</f>
        <v/>
      </c>
      <c r="O49" s="2569">
        <f>+O17/$B17</f>
        <v/>
      </c>
      <c r="P49" s="2569">
        <f>+P17/$B17</f>
        <v/>
      </c>
      <c r="Q49" s="2569">
        <f>+Q17/$B17</f>
        <v/>
      </c>
      <c r="R49" s="2569">
        <f>+R17/$B17</f>
        <v/>
      </c>
      <c r="S49" s="2569">
        <f>+S17/$B17</f>
        <v/>
      </c>
      <c r="T49" s="2569">
        <f>+T17/$B17</f>
        <v/>
      </c>
      <c r="U49" s="2569">
        <f>+U17/$B17</f>
        <v/>
      </c>
      <c r="W49" s="2567">
        <f>+W17</f>
        <v/>
      </c>
      <c r="X49" s="2569">
        <f>SUM(Y49:AF49)</f>
        <v/>
      </c>
      <c r="Y49" s="2569">
        <f>+Y17/$B17</f>
        <v/>
      </c>
      <c r="Z49" s="2569">
        <f>+Z17/$B17</f>
        <v/>
      </c>
      <c r="AA49" s="2569">
        <f>+AA17/$B17</f>
        <v/>
      </c>
      <c r="AB49" s="2569">
        <f>+AB17/$B17</f>
        <v/>
      </c>
      <c r="AC49" s="2569">
        <f>+AC17/$B17</f>
        <v/>
      </c>
      <c r="AD49" s="2569">
        <f>+AD17/$B17</f>
        <v/>
      </c>
      <c r="AE49" s="2569">
        <f>+AE17/$B17</f>
        <v/>
      </c>
      <c r="AF49" s="2569">
        <f>+AF17/$B17</f>
        <v/>
      </c>
      <c r="AH49" s="2567">
        <f>+AH17</f>
        <v/>
      </c>
      <c r="AI49" s="2569">
        <f>SUM(AJ49:AQ49)</f>
        <v/>
      </c>
      <c r="AJ49" s="2569">
        <f>+AJ17/$B17</f>
        <v/>
      </c>
      <c r="AK49" s="2569">
        <f>+AK17/$B17</f>
        <v/>
      </c>
      <c r="AL49" s="2569">
        <f>+AL17/$B17</f>
        <v/>
      </c>
      <c r="AM49" s="2569">
        <f>+AM17/$B17</f>
        <v/>
      </c>
      <c r="AN49" s="2569">
        <f>+AN17/$B17</f>
        <v/>
      </c>
      <c r="AO49" s="2569">
        <f>+AO17/$B17</f>
        <v/>
      </c>
      <c r="AP49" s="2569">
        <f>+AP17/$B17</f>
        <v/>
      </c>
      <c r="AQ49" s="2569">
        <f>+AQ17/$B17</f>
        <v/>
      </c>
      <c r="AS49" s="2567">
        <f>+AS17</f>
        <v/>
      </c>
      <c r="AT49" s="2569">
        <f>SUM(AU49:BB49)</f>
        <v/>
      </c>
      <c r="AU49" s="2569">
        <f>+AU17/$B17</f>
        <v/>
      </c>
      <c r="AV49" s="2569">
        <f>+AV17/$B17</f>
        <v/>
      </c>
      <c r="AW49" s="2569">
        <f>+AW17/$B17</f>
        <v/>
      </c>
      <c r="AX49" s="2569">
        <f>+AX17/$B17</f>
        <v/>
      </c>
      <c r="AY49" s="2569">
        <f>+AY17/$B17</f>
        <v/>
      </c>
      <c r="AZ49" s="2569">
        <f>+AZ17/$B17</f>
        <v/>
      </c>
      <c r="BA49" s="2569">
        <f>+BA17/$B17</f>
        <v/>
      </c>
      <c r="BB49" s="2569">
        <f>+BB17/$B17</f>
        <v/>
      </c>
      <c r="BD49" s="2567">
        <f>+BD17</f>
        <v/>
      </c>
      <c r="BE49" s="2569">
        <f>SUM(BF49:BM49)</f>
        <v/>
      </c>
      <c r="BF49" s="2569">
        <f>+BF17/$B17</f>
        <v/>
      </c>
      <c r="BG49" s="2569">
        <f>+BG17/$B17</f>
        <v/>
      </c>
      <c r="BH49" s="2569">
        <f>+BH17/$B17</f>
        <v/>
      </c>
      <c r="BI49" s="2569">
        <f>+BI17/$B17</f>
        <v/>
      </c>
      <c r="BJ49" s="2569">
        <f>+BJ17/$B17</f>
        <v/>
      </c>
      <c r="BK49" s="2569">
        <f>+BK17/$B17</f>
        <v/>
      </c>
      <c r="BL49" s="2569">
        <f>+BL17/$B17</f>
        <v/>
      </c>
      <c r="BM49" s="2569">
        <f>+BM17/$B17</f>
        <v/>
      </c>
      <c r="BO49" s="2567">
        <f>+BO17</f>
        <v/>
      </c>
      <c r="BP49" s="2569">
        <f>SUM(BQ49:BX49)</f>
        <v/>
      </c>
      <c r="BQ49" s="2569">
        <f>+BQ17/$B17</f>
        <v/>
      </c>
      <c r="BR49" s="2569">
        <f>+BR17/$B17</f>
        <v/>
      </c>
      <c r="BS49" s="2569">
        <f>+BS17/$B17</f>
        <v/>
      </c>
      <c r="BT49" s="2569">
        <f>+BT17/$B17</f>
        <v/>
      </c>
      <c r="BU49" s="2569">
        <f>+BU17/$B17</f>
        <v/>
      </c>
      <c r="BV49" s="2569">
        <f>+BV17/$B17</f>
        <v/>
      </c>
      <c r="BW49" s="2569">
        <f>+BW17/$B17</f>
        <v/>
      </c>
      <c r="BX49" s="2569">
        <f>+BX17/$B17</f>
        <v/>
      </c>
      <c r="BZ49" s="2567">
        <f>+BZ17</f>
        <v/>
      </c>
      <c r="CA49" s="2569">
        <f>SUM(CB49:CI49)</f>
        <v/>
      </c>
      <c r="CB49" s="2569">
        <f>+CB17/$B17</f>
        <v/>
      </c>
      <c r="CC49" s="2569">
        <f>+CC17/$B17</f>
        <v/>
      </c>
      <c r="CD49" s="2569">
        <f>+CD17/$B17</f>
        <v/>
      </c>
      <c r="CE49" s="2569">
        <f>+CE17/$B17</f>
        <v/>
      </c>
      <c r="CF49" s="2569">
        <f>+CF17/$B17</f>
        <v/>
      </c>
      <c r="CG49" s="2569">
        <f>+CG17/$B17</f>
        <v/>
      </c>
      <c r="CH49" s="2569">
        <f>+CH17/$B17</f>
        <v/>
      </c>
      <c r="CI49" s="2569">
        <f>+CI17/$B17</f>
        <v/>
      </c>
      <c r="CK49" s="2567">
        <f>+CK17</f>
        <v/>
      </c>
      <c r="CL49" s="2569">
        <f>SUM(CM49:CT49)</f>
        <v/>
      </c>
      <c r="CM49" s="2569">
        <f>+CM17/$B17</f>
        <v/>
      </c>
      <c r="CN49" s="2569">
        <f>+CN17/$B17</f>
        <v/>
      </c>
      <c r="CO49" s="2569">
        <f>+CO17/$B17</f>
        <v/>
      </c>
      <c r="CP49" s="2569">
        <f>+CP17/$B17</f>
        <v/>
      </c>
      <c r="CQ49" s="2569">
        <f>+CQ17/$B17</f>
        <v/>
      </c>
      <c r="CR49" s="2569">
        <f>+CR17/$B17</f>
        <v/>
      </c>
      <c r="CS49" s="2569">
        <f>+CS17/$B17</f>
        <v/>
      </c>
      <c r="CT49" s="2569">
        <f>+CT17/$B17</f>
        <v/>
      </c>
      <c r="CV49" s="2567">
        <f>+CV17</f>
        <v/>
      </c>
      <c r="CW49" s="2569">
        <f>SUM(CX49:DE49)</f>
        <v/>
      </c>
      <c r="CX49" s="2569">
        <f>+CX17/$B17</f>
        <v/>
      </c>
      <c r="CY49" s="2569">
        <f>+CY17/$B17</f>
        <v/>
      </c>
      <c r="CZ49" s="2569">
        <f>+CZ17/$B17</f>
        <v/>
      </c>
      <c r="DA49" s="2569">
        <f>+DA17/$B17</f>
        <v/>
      </c>
      <c r="DB49" s="2569">
        <f>+DB17/$B17</f>
        <v/>
      </c>
      <c r="DC49" s="2569">
        <f>+DC17/$B17</f>
        <v/>
      </c>
      <c r="DD49" s="2569">
        <f>+DD17/$B17</f>
        <v/>
      </c>
      <c r="DE49" s="2569">
        <f>+DE17/$B17</f>
        <v/>
      </c>
      <c r="DG49" s="2567">
        <f>+DG17</f>
        <v/>
      </c>
      <c r="DH49" s="2569">
        <f>SUM(DI49:DP49)</f>
        <v/>
      </c>
      <c r="DI49" s="2569">
        <f>+DI17/$B17</f>
        <v/>
      </c>
      <c r="DJ49" s="2569">
        <f>+DJ17/$B17</f>
        <v/>
      </c>
      <c r="DK49" s="2569">
        <f>+DK17/$B17</f>
        <v/>
      </c>
      <c r="DL49" s="2569">
        <f>+DL17/$B17</f>
        <v/>
      </c>
      <c r="DM49" s="2569">
        <f>+DM17/$B17</f>
        <v/>
      </c>
      <c r="DN49" s="2569">
        <f>+DN17/$B17</f>
        <v/>
      </c>
      <c r="DO49" s="2569">
        <f>+DO17/$B17</f>
        <v/>
      </c>
      <c r="DP49" s="2569">
        <f>+DP17/$B17</f>
        <v/>
      </c>
      <c r="DR49" s="2567">
        <f>+DR17</f>
        <v/>
      </c>
      <c r="DS49" s="2569">
        <f>SUM(DT49:EA49)</f>
        <v/>
      </c>
      <c r="DT49" s="2569">
        <f>+DT17/$B17</f>
        <v/>
      </c>
      <c r="DU49" s="2569">
        <f>+DU17/$B17</f>
        <v/>
      </c>
      <c r="DV49" s="2569">
        <f>+DV17/$B17</f>
        <v/>
      </c>
      <c r="DW49" s="2569">
        <f>+DW17/$B17</f>
        <v/>
      </c>
      <c r="DX49" s="2569">
        <f>+DX17/$B17</f>
        <v/>
      </c>
      <c r="DY49" s="2569">
        <f>+DY17/$B17</f>
        <v/>
      </c>
      <c r="DZ49" s="2569">
        <f>+DZ17/$B17</f>
        <v/>
      </c>
      <c r="EA49" s="2569">
        <f>+EA17/$B17</f>
        <v/>
      </c>
      <c r="EC49" s="2567">
        <f>+EC17</f>
        <v/>
      </c>
      <c r="ED49" s="2569">
        <f>SUM(EE49:EL49)</f>
        <v/>
      </c>
      <c r="EE49" s="2569">
        <f>+EE17/$B17</f>
        <v/>
      </c>
      <c r="EF49" s="2569">
        <f>+EF17/$B17</f>
        <v/>
      </c>
      <c r="EG49" s="2569">
        <f>+EG17/$B17</f>
        <v/>
      </c>
      <c r="EH49" s="2569">
        <f>+EH17/$B17</f>
        <v/>
      </c>
      <c r="EI49" s="2569">
        <f>+EI17/$B17</f>
        <v/>
      </c>
      <c r="EJ49" s="2569">
        <f>+EJ17/$B17</f>
        <v/>
      </c>
      <c r="EK49" s="2569">
        <f>+EK17/$B17</f>
        <v/>
      </c>
      <c r="EL49" s="2569">
        <f>+EL17/$B17</f>
        <v/>
      </c>
    </row>
    <row r="50">
      <c r="A50" s="2567">
        <f>+A18</f>
        <v/>
      </c>
      <c r="B50" s="2569">
        <f>SUM(C50:J50)</f>
        <v/>
      </c>
      <c r="C50" s="2569">
        <f>+C18/$B18</f>
        <v/>
      </c>
      <c r="D50" s="2569">
        <f>+D18/$B18</f>
        <v/>
      </c>
      <c r="E50" s="2569">
        <f>+E18/$B18</f>
        <v/>
      </c>
      <c r="F50" s="2569">
        <f>+F18/$B18</f>
        <v/>
      </c>
      <c r="G50" s="2569">
        <f>+G18/$B18</f>
        <v/>
      </c>
      <c r="H50" s="2569">
        <f>+H18/$B18</f>
        <v/>
      </c>
      <c r="I50" s="2569">
        <f>+I18/$B18</f>
        <v/>
      </c>
      <c r="J50" s="2569">
        <f>+J18/$B18</f>
        <v/>
      </c>
      <c r="L50" s="2567">
        <f>+L18</f>
        <v/>
      </c>
      <c r="M50" s="2569">
        <f>SUM(N50:U50)</f>
        <v/>
      </c>
      <c r="N50" s="2569">
        <f>+N18/$B18</f>
        <v/>
      </c>
      <c r="O50" s="2569">
        <f>+O18/$B18</f>
        <v/>
      </c>
      <c r="P50" s="2569">
        <f>+P18/$B18</f>
        <v/>
      </c>
      <c r="Q50" s="2569">
        <f>+Q18/$B18</f>
        <v/>
      </c>
      <c r="R50" s="2569">
        <f>+R18/$B18</f>
        <v/>
      </c>
      <c r="S50" s="2569">
        <f>+S18/$B18</f>
        <v/>
      </c>
      <c r="T50" s="2569">
        <f>+T18/$B18</f>
        <v/>
      </c>
      <c r="U50" s="2569">
        <f>+U18/$B18</f>
        <v/>
      </c>
      <c r="W50" s="2567">
        <f>+W18</f>
        <v/>
      </c>
      <c r="X50" s="2569">
        <f>SUM(Y50:AF50)</f>
        <v/>
      </c>
      <c r="Y50" s="2569">
        <f>+Y18/$B18</f>
        <v/>
      </c>
      <c r="Z50" s="2569">
        <f>+Z18/$B18</f>
        <v/>
      </c>
      <c r="AA50" s="2569">
        <f>+AA18/$B18</f>
        <v/>
      </c>
      <c r="AB50" s="2569">
        <f>+AB18/$B18</f>
        <v/>
      </c>
      <c r="AC50" s="2569">
        <f>+AC18/$B18</f>
        <v/>
      </c>
      <c r="AD50" s="2569">
        <f>+AD18/$B18</f>
        <v/>
      </c>
      <c r="AE50" s="2569">
        <f>+AE18/$B18</f>
        <v/>
      </c>
      <c r="AF50" s="2569">
        <f>+AF18/$B18</f>
        <v/>
      </c>
      <c r="AH50" s="2567">
        <f>+AH18</f>
        <v/>
      </c>
      <c r="AI50" s="2569">
        <f>SUM(AJ50:AQ50)</f>
        <v/>
      </c>
      <c r="AJ50" s="2569">
        <f>+AJ18/$B18</f>
        <v/>
      </c>
      <c r="AK50" s="2569">
        <f>+AK18/$B18</f>
        <v/>
      </c>
      <c r="AL50" s="2569">
        <f>+AL18/$B18</f>
        <v/>
      </c>
      <c r="AM50" s="2569">
        <f>+AM18/$B18</f>
        <v/>
      </c>
      <c r="AN50" s="2569">
        <f>+AN18/$B18</f>
        <v/>
      </c>
      <c r="AO50" s="2569">
        <f>+AO18/$B18</f>
        <v/>
      </c>
      <c r="AP50" s="2569">
        <f>+AP18/$B18</f>
        <v/>
      </c>
      <c r="AQ50" s="2569">
        <f>+AQ18/$B18</f>
        <v/>
      </c>
      <c r="AS50" s="2567">
        <f>+AS18</f>
        <v/>
      </c>
      <c r="AT50" s="2569">
        <f>SUM(AU50:BB50)</f>
        <v/>
      </c>
      <c r="AU50" s="2569">
        <f>+AU18/$B18</f>
        <v/>
      </c>
      <c r="AV50" s="2569">
        <f>+AV18/$B18</f>
        <v/>
      </c>
      <c r="AW50" s="2569">
        <f>+AW18/$B18</f>
        <v/>
      </c>
      <c r="AX50" s="2569">
        <f>+AX18/$B18</f>
        <v/>
      </c>
      <c r="AY50" s="2569">
        <f>+AY18/$B18</f>
        <v/>
      </c>
      <c r="AZ50" s="2569">
        <f>+AZ18/$B18</f>
        <v/>
      </c>
      <c r="BA50" s="2569">
        <f>+BA18/$B18</f>
        <v/>
      </c>
      <c r="BB50" s="2569">
        <f>+BB18/$B18</f>
        <v/>
      </c>
      <c r="BD50" s="2567">
        <f>+BD18</f>
        <v/>
      </c>
      <c r="BE50" s="2569">
        <f>SUM(BF50:BM50)</f>
        <v/>
      </c>
      <c r="BF50" s="2569">
        <f>+BF18/$B18</f>
        <v/>
      </c>
      <c r="BG50" s="2569">
        <f>+BG18/$B18</f>
        <v/>
      </c>
      <c r="BH50" s="2569">
        <f>+BH18/$B18</f>
        <v/>
      </c>
      <c r="BI50" s="2569">
        <f>+BI18/$B18</f>
        <v/>
      </c>
      <c r="BJ50" s="2569">
        <f>+BJ18/$B18</f>
        <v/>
      </c>
      <c r="BK50" s="2569">
        <f>+BK18/$B18</f>
        <v/>
      </c>
      <c r="BL50" s="2569">
        <f>+BL18/$B18</f>
        <v/>
      </c>
      <c r="BM50" s="2569">
        <f>+BM18/$B18</f>
        <v/>
      </c>
      <c r="BO50" s="2567">
        <f>+BO18</f>
        <v/>
      </c>
      <c r="BP50" s="2569">
        <f>SUM(BQ50:BX50)</f>
        <v/>
      </c>
      <c r="BQ50" s="2569">
        <f>+BQ18/$B18</f>
        <v/>
      </c>
      <c r="BR50" s="2569">
        <f>+BR18/$B18</f>
        <v/>
      </c>
      <c r="BS50" s="2569">
        <f>+BS18/$B18</f>
        <v/>
      </c>
      <c r="BT50" s="2569">
        <f>+BT18/$B18</f>
        <v/>
      </c>
      <c r="BU50" s="2569">
        <f>+BU18/$B18</f>
        <v/>
      </c>
      <c r="BV50" s="2569">
        <f>+BV18/$B18</f>
        <v/>
      </c>
      <c r="BW50" s="2569">
        <f>+BW18/$B18</f>
        <v/>
      </c>
      <c r="BX50" s="2569">
        <f>+BX18/$B18</f>
        <v/>
      </c>
      <c r="BZ50" s="2567">
        <f>+BZ18</f>
        <v/>
      </c>
      <c r="CA50" s="2569">
        <f>SUM(CB50:CI50)</f>
        <v/>
      </c>
      <c r="CB50" s="2569">
        <f>+CB18/$B18</f>
        <v/>
      </c>
      <c r="CC50" s="2569">
        <f>+CC18/$B18</f>
        <v/>
      </c>
      <c r="CD50" s="2569">
        <f>+CD18/$B18</f>
        <v/>
      </c>
      <c r="CE50" s="2569">
        <f>+CE18/$B18</f>
        <v/>
      </c>
      <c r="CF50" s="2569">
        <f>+CF18/$B18</f>
        <v/>
      </c>
      <c r="CG50" s="2569">
        <f>+CG18/$B18</f>
        <v/>
      </c>
      <c r="CH50" s="2569">
        <f>+CH18/$B18</f>
        <v/>
      </c>
      <c r="CI50" s="2569">
        <f>+CI18/$B18</f>
        <v/>
      </c>
      <c r="CK50" s="2567">
        <f>+CK18</f>
        <v/>
      </c>
      <c r="CL50" s="2569">
        <f>SUM(CM50:CT50)</f>
        <v/>
      </c>
      <c r="CM50" s="2569">
        <f>+CM18/$B18</f>
        <v/>
      </c>
      <c r="CN50" s="2569">
        <f>+CN18/$B18</f>
        <v/>
      </c>
      <c r="CO50" s="2569">
        <f>+CO18/$B18</f>
        <v/>
      </c>
      <c r="CP50" s="2569">
        <f>+CP18/$B18</f>
        <v/>
      </c>
      <c r="CQ50" s="2569">
        <f>+CQ18/$B18</f>
        <v/>
      </c>
      <c r="CR50" s="2569">
        <f>+CR18/$B18</f>
        <v/>
      </c>
      <c r="CS50" s="2569">
        <f>+CS18/$B18</f>
        <v/>
      </c>
      <c r="CT50" s="2569">
        <f>+CT18/$B18</f>
        <v/>
      </c>
      <c r="CV50" s="2567">
        <f>+CV18</f>
        <v/>
      </c>
      <c r="CW50" s="2569">
        <f>SUM(CX50:DE50)</f>
        <v/>
      </c>
      <c r="CX50" s="2569">
        <f>+CX18/$B18</f>
        <v/>
      </c>
      <c r="CY50" s="2569">
        <f>+CY18/$B18</f>
        <v/>
      </c>
      <c r="CZ50" s="2569">
        <f>+CZ18/$B18</f>
        <v/>
      </c>
      <c r="DA50" s="2569">
        <f>+DA18/$B18</f>
        <v/>
      </c>
      <c r="DB50" s="2569">
        <f>+DB18/$B18</f>
        <v/>
      </c>
      <c r="DC50" s="2569">
        <f>+DC18/$B18</f>
        <v/>
      </c>
      <c r="DD50" s="2569">
        <f>+DD18/$B18</f>
        <v/>
      </c>
      <c r="DE50" s="2569">
        <f>+DE18/$B18</f>
        <v/>
      </c>
      <c r="DG50" s="2567">
        <f>+DG18</f>
        <v/>
      </c>
      <c r="DH50" s="2569">
        <f>SUM(DI50:DP50)</f>
        <v/>
      </c>
      <c r="DI50" s="2569">
        <f>+DI18/$B18</f>
        <v/>
      </c>
      <c r="DJ50" s="2569">
        <f>+DJ18/$B18</f>
        <v/>
      </c>
      <c r="DK50" s="2569">
        <f>+DK18/$B18</f>
        <v/>
      </c>
      <c r="DL50" s="2569">
        <f>+DL18/$B18</f>
        <v/>
      </c>
      <c r="DM50" s="2569">
        <f>+DM18/$B18</f>
        <v/>
      </c>
      <c r="DN50" s="2569">
        <f>+DN18/$B18</f>
        <v/>
      </c>
      <c r="DO50" s="2569">
        <f>+DO18/$B18</f>
        <v/>
      </c>
      <c r="DP50" s="2569">
        <f>+DP18/$B18</f>
        <v/>
      </c>
      <c r="DR50" s="2567">
        <f>+DR18</f>
        <v/>
      </c>
      <c r="DS50" s="2569">
        <f>SUM(DT50:EA50)</f>
        <v/>
      </c>
      <c r="DT50" s="2569">
        <f>+DT18/$B18</f>
        <v/>
      </c>
      <c r="DU50" s="2569">
        <f>+DU18/$B18</f>
        <v/>
      </c>
      <c r="DV50" s="2569">
        <f>+DV18/$B18</f>
        <v/>
      </c>
      <c r="DW50" s="2569">
        <f>+DW18/$B18</f>
        <v/>
      </c>
      <c r="DX50" s="2569">
        <f>+DX18/$B18</f>
        <v/>
      </c>
      <c r="DY50" s="2569">
        <f>+DY18/$B18</f>
        <v/>
      </c>
      <c r="DZ50" s="2569">
        <f>+DZ18/$B18</f>
        <v/>
      </c>
      <c r="EA50" s="2569">
        <f>+EA18/$B18</f>
        <v/>
      </c>
      <c r="EC50" s="2567">
        <f>+EC18</f>
        <v/>
      </c>
      <c r="ED50" s="2569">
        <f>SUM(EE50:EL50)</f>
        <v/>
      </c>
      <c r="EE50" s="2569">
        <f>+EE18/$B18</f>
        <v/>
      </c>
      <c r="EF50" s="2569">
        <f>+EF18/$B18</f>
        <v/>
      </c>
      <c r="EG50" s="2569">
        <f>+EG18/$B18</f>
        <v/>
      </c>
      <c r="EH50" s="2569">
        <f>+EH18/$B18</f>
        <v/>
      </c>
      <c r="EI50" s="2569">
        <f>+EI18/$B18</f>
        <v/>
      </c>
      <c r="EJ50" s="2569">
        <f>+EJ18/$B18</f>
        <v/>
      </c>
      <c r="EK50" s="2569">
        <f>+EK18/$B18</f>
        <v/>
      </c>
      <c r="EL50" s="2569">
        <f>+EL18/$B18</f>
        <v/>
      </c>
    </row>
    <row r="51">
      <c r="A51" s="2567">
        <f>+A19</f>
        <v/>
      </c>
      <c r="B51" s="2569">
        <f>SUM(C51:J51)</f>
        <v/>
      </c>
      <c r="C51" s="2569">
        <f>+C19/$B19</f>
        <v/>
      </c>
      <c r="D51" s="2570">
        <f>+D19/$B19</f>
        <v/>
      </c>
      <c r="E51" s="2569">
        <f>+E19/$B19</f>
        <v/>
      </c>
      <c r="F51" s="2569">
        <f>+F19/$B19</f>
        <v/>
      </c>
      <c r="G51" s="2569">
        <f>+G19/$B19</f>
        <v/>
      </c>
      <c r="H51" s="2569">
        <f>+H19/$B19</f>
        <v/>
      </c>
      <c r="I51" s="2569">
        <f>+I19/$B19</f>
        <v/>
      </c>
      <c r="J51" s="2569">
        <f>+J19/$B19</f>
        <v/>
      </c>
      <c r="L51" s="2567">
        <f>+L19</f>
        <v/>
      </c>
      <c r="M51" s="2569">
        <f>SUM(N51:U51)</f>
        <v/>
      </c>
      <c r="N51" s="2569">
        <f>+N19/$B19</f>
        <v/>
      </c>
      <c r="O51" s="2569">
        <f>+O19/$B19</f>
        <v/>
      </c>
      <c r="P51" s="2569">
        <f>+P19/$B19</f>
        <v/>
      </c>
      <c r="Q51" s="2569">
        <f>+Q19/$B19</f>
        <v/>
      </c>
      <c r="R51" s="2569">
        <f>+R19/$B19</f>
        <v/>
      </c>
      <c r="S51" s="2569">
        <f>+S19/$B19</f>
        <v/>
      </c>
      <c r="T51" s="2569">
        <f>+T19/$B19</f>
        <v/>
      </c>
      <c r="U51" s="2569">
        <f>+U19/$B19</f>
        <v/>
      </c>
      <c r="W51" s="2567">
        <f>+W19</f>
        <v/>
      </c>
      <c r="X51" s="2569">
        <f>SUM(Y51:AF51)</f>
        <v/>
      </c>
      <c r="Y51" s="2569">
        <f>+Y19/$B19</f>
        <v/>
      </c>
      <c r="Z51" s="2569">
        <f>+Z19/$B19</f>
        <v/>
      </c>
      <c r="AA51" s="2569">
        <f>+AA19/$B19</f>
        <v/>
      </c>
      <c r="AB51" s="2569">
        <f>+AB19/$B19</f>
        <v/>
      </c>
      <c r="AC51" s="2569">
        <f>+AC19/$B19</f>
        <v/>
      </c>
      <c r="AD51" s="2569">
        <f>+AD19/$B19</f>
        <v/>
      </c>
      <c r="AE51" s="2569">
        <f>+AE19/$B19</f>
        <v/>
      </c>
      <c r="AF51" s="2569">
        <f>+AF19/$B19</f>
        <v/>
      </c>
      <c r="AH51" s="2567">
        <f>+AH19</f>
        <v/>
      </c>
      <c r="AI51" s="2569">
        <f>SUM(AJ51:AQ51)</f>
        <v/>
      </c>
      <c r="AJ51" s="2569">
        <f>+AJ19/$B19</f>
        <v/>
      </c>
      <c r="AK51" s="2569">
        <f>+AK19/$B19</f>
        <v/>
      </c>
      <c r="AL51" s="2569">
        <f>+AL19/$B19</f>
        <v/>
      </c>
      <c r="AM51" s="2569">
        <f>+AM19/$B19</f>
        <v/>
      </c>
      <c r="AN51" s="2569">
        <f>+AN19/$B19</f>
        <v/>
      </c>
      <c r="AO51" s="2569">
        <f>+AO19/$B19</f>
        <v/>
      </c>
      <c r="AP51" s="2569">
        <f>+AP19/$B19</f>
        <v/>
      </c>
      <c r="AQ51" s="2569">
        <f>+AQ19/$B19</f>
        <v/>
      </c>
      <c r="AS51" s="2567">
        <f>+AS19</f>
        <v/>
      </c>
      <c r="AT51" s="2569">
        <f>SUM(AU51:BB51)</f>
        <v/>
      </c>
      <c r="AU51" s="2569">
        <f>+AU19/$B19</f>
        <v/>
      </c>
      <c r="AV51" s="2569">
        <f>+AV19/$B19</f>
        <v/>
      </c>
      <c r="AW51" s="2569">
        <f>+AW19/$B19</f>
        <v/>
      </c>
      <c r="AX51" s="2569">
        <f>+AX19/$B19</f>
        <v/>
      </c>
      <c r="AY51" s="2569">
        <f>+AY19/$B19</f>
        <v/>
      </c>
      <c r="AZ51" s="2569">
        <f>+AZ19/$B19</f>
        <v/>
      </c>
      <c r="BA51" s="2569">
        <f>+BA19/$B19</f>
        <v/>
      </c>
      <c r="BB51" s="2569">
        <f>+BB19/$B19</f>
        <v/>
      </c>
      <c r="BD51" s="2567">
        <f>+BD19</f>
        <v/>
      </c>
      <c r="BE51" s="2569">
        <f>SUM(BF51:BM51)</f>
        <v/>
      </c>
      <c r="BF51" s="2569">
        <f>+BF19/$B19</f>
        <v/>
      </c>
      <c r="BG51" s="2569">
        <f>+BG19/$B19</f>
        <v/>
      </c>
      <c r="BH51" s="2569">
        <f>+BH19/$B19</f>
        <v/>
      </c>
      <c r="BI51" s="2569">
        <f>+BI19/$B19</f>
        <v/>
      </c>
      <c r="BJ51" s="2569">
        <f>+BJ19/$B19</f>
        <v/>
      </c>
      <c r="BK51" s="2569">
        <f>+BK19/$B19</f>
        <v/>
      </c>
      <c r="BL51" s="2569">
        <f>+BL19/$B19</f>
        <v/>
      </c>
      <c r="BM51" s="2569">
        <f>+BM19/$B19</f>
        <v/>
      </c>
      <c r="BO51" s="2567">
        <f>+BO19</f>
        <v/>
      </c>
      <c r="BP51" s="2569">
        <f>SUM(BQ51:BX51)</f>
        <v/>
      </c>
      <c r="BQ51" s="2569">
        <f>+BQ19/$B19</f>
        <v/>
      </c>
      <c r="BR51" s="2569">
        <f>+BR19/$B19</f>
        <v/>
      </c>
      <c r="BS51" s="2569">
        <f>+BS19/$B19</f>
        <v/>
      </c>
      <c r="BT51" s="2569">
        <f>+BT19/$B19</f>
        <v/>
      </c>
      <c r="BU51" s="2569">
        <f>+BU19/$B19</f>
        <v/>
      </c>
      <c r="BV51" s="2569">
        <f>+BV19/$B19</f>
        <v/>
      </c>
      <c r="BW51" s="2569">
        <f>+BW19/$B19</f>
        <v/>
      </c>
      <c r="BX51" s="2569">
        <f>+BX19/$B19</f>
        <v/>
      </c>
      <c r="BZ51" s="2567">
        <f>+BZ19</f>
        <v/>
      </c>
      <c r="CA51" s="2569">
        <f>SUM(CB51:CI51)</f>
        <v/>
      </c>
      <c r="CB51" s="2569">
        <f>+CB19/$B19</f>
        <v/>
      </c>
      <c r="CC51" s="2569">
        <f>+CC19/$B19</f>
        <v/>
      </c>
      <c r="CD51" s="2569">
        <f>+CD19/$B19</f>
        <v/>
      </c>
      <c r="CE51" s="2569">
        <f>+CE19/$B19</f>
        <v/>
      </c>
      <c r="CF51" s="2569">
        <f>+CF19/$B19</f>
        <v/>
      </c>
      <c r="CG51" s="2569">
        <f>+CG19/$B19</f>
        <v/>
      </c>
      <c r="CH51" s="2569">
        <f>+CH19/$B19</f>
        <v/>
      </c>
      <c r="CI51" s="2569">
        <f>+CI19/$B19</f>
        <v/>
      </c>
      <c r="CK51" s="2567">
        <f>+CK19</f>
        <v/>
      </c>
      <c r="CL51" s="2569">
        <f>SUM(CM51:CT51)</f>
        <v/>
      </c>
      <c r="CM51" s="2569">
        <f>+CM19/$B19</f>
        <v/>
      </c>
      <c r="CN51" s="2569">
        <f>+CN19/$B19</f>
        <v/>
      </c>
      <c r="CO51" s="2569">
        <f>+CO19/$B19</f>
        <v/>
      </c>
      <c r="CP51" s="2569">
        <f>+CP19/$B19</f>
        <v/>
      </c>
      <c r="CQ51" s="2569">
        <f>+CQ19/$B19</f>
        <v/>
      </c>
      <c r="CR51" s="2569">
        <f>+CR19/$B19</f>
        <v/>
      </c>
      <c r="CS51" s="2569">
        <f>+CS19/$B19</f>
        <v/>
      </c>
      <c r="CT51" s="2569">
        <f>+CT19/$B19</f>
        <v/>
      </c>
      <c r="CV51" s="2567">
        <f>+CV19</f>
        <v/>
      </c>
      <c r="CW51" s="2569">
        <f>SUM(CX51:DE51)</f>
        <v/>
      </c>
      <c r="CX51" s="2569">
        <f>+CX19/$B19</f>
        <v/>
      </c>
      <c r="CY51" s="2569">
        <f>+CY19/$B19</f>
        <v/>
      </c>
      <c r="CZ51" s="2569">
        <f>+CZ19/$B19</f>
        <v/>
      </c>
      <c r="DA51" s="2569">
        <f>+DA19/$B19</f>
        <v/>
      </c>
      <c r="DB51" s="2569">
        <f>+DB19/$B19</f>
        <v/>
      </c>
      <c r="DC51" s="2569">
        <f>+DC19/$B19</f>
        <v/>
      </c>
      <c r="DD51" s="2569">
        <f>+DD19/$B19</f>
        <v/>
      </c>
      <c r="DE51" s="2569">
        <f>+DE19/$B19</f>
        <v/>
      </c>
      <c r="DG51" s="2567">
        <f>+DG19</f>
        <v/>
      </c>
      <c r="DH51" s="2569">
        <f>SUM(DI51:DP51)</f>
        <v/>
      </c>
      <c r="DI51" s="2569">
        <f>+DI19/$B19</f>
        <v/>
      </c>
      <c r="DJ51" s="2569">
        <f>+DJ19/$B19</f>
        <v/>
      </c>
      <c r="DK51" s="2569">
        <f>+DK19/$B19</f>
        <v/>
      </c>
      <c r="DL51" s="2569">
        <f>+DL19/$B19</f>
        <v/>
      </c>
      <c r="DM51" s="2569">
        <f>+DM19/$B19</f>
        <v/>
      </c>
      <c r="DN51" s="2569">
        <f>+DN19/$B19</f>
        <v/>
      </c>
      <c r="DO51" s="2569">
        <f>+DO19/$B19</f>
        <v/>
      </c>
      <c r="DP51" s="2569">
        <f>+DP19/$B19</f>
        <v/>
      </c>
      <c r="DR51" s="2567">
        <f>+DR19</f>
        <v/>
      </c>
      <c r="DS51" s="2569">
        <f>SUM(DT51:EA51)</f>
        <v/>
      </c>
      <c r="DT51" s="2569">
        <f>+DT19/$B19</f>
        <v/>
      </c>
      <c r="DU51" s="2569">
        <f>+DU19/$B19</f>
        <v/>
      </c>
      <c r="DV51" s="2569">
        <f>+DV19/$B19</f>
        <v/>
      </c>
      <c r="DW51" s="2569">
        <f>+DW19/$B19</f>
        <v/>
      </c>
      <c r="DX51" s="2569">
        <f>+DX19/$B19</f>
        <v/>
      </c>
      <c r="DY51" s="2569">
        <f>+DY19/$B19</f>
        <v/>
      </c>
      <c r="DZ51" s="2569">
        <f>+DZ19/$B19</f>
        <v/>
      </c>
      <c r="EA51" s="2569">
        <f>+EA19/$B19</f>
        <v/>
      </c>
      <c r="EC51" s="2567">
        <f>+EC19</f>
        <v/>
      </c>
      <c r="ED51" s="2569">
        <f>SUM(EE51:EL51)</f>
        <v/>
      </c>
      <c r="EE51" s="2569">
        <f>+EE19/$B19</f>
        <v/>
      </c>
      <c r="EF51" s="2569">
        <f>+EF19/$B19</f>
        <v/>
      </c>
      <c r="EG51" s="2569">
        <f>+EG19/$B19</f>
        <v/>
      </c>
      <c r="EH51" s="2569">
        <f>+EH19/$B19</f>
        <v/>
      </c>
      <c r="EI51" s="2569">
        <f>+EI19/$B19</f>
        <v/>
      </c>
      <c r="EJ51" s="2569">
        <f>+EJ19/$B19</f>
        <v/>
      </c>
      <c r="EK51" s="2569">
        <f>+EK19/$B19</f>
        <v/>
      </c>
      <c r="EL51" s="2569">
        <f>+EL19/$B19</f>
        <v/>
      </c>
    </row>
    <row r="52">
      <c r="A52" s="2567">
        <f>+A20</f>
        <v/>
      </c>
      <c r="B52" s="2569">
        <f>SUM(C52:J52)</f>
        <v/>
      </c>
      <c r="C52" s="2569">
        <f>+C20/$B20</f>
        <v/>
      </c>
      <c r="D52" s="2569">
        <f>+D20/$B20</f>
        <v/>
      </c>
      <c r="E52" s="2569">
        <f>+E20/$B20</f>
        <v/>
      </c>
      <c r="F52" s="2569">
        <f>+F20/$B20</f>
        <v/>
      </c>
      <c r="G52" s="2569">
        <f>+G20/$B20</f>
        <v/>
      </c>
      <c r="H52" s="2569">
        <f>+H20/$B20</f>
        <v/>
      </c>
      <c r="I52" s="2569">
        <f>+I20/$B20</f>
        <v/>
      </c>
      <c r="J52" s="2569">
        <f>+J20/$B20</f>
        <v/>
      </c>
      <c r="L52" s="2567">
        <f>+L20</f>
        <v/>
      </c>
      <c r="M52" s="2569">
        <f>SUM(N52:U52)</f>
        <v/>
      </c>
      <c r="N52" s="2569">
        <f>+N20/$B20</f>
        <v/>
      </c>
      <c r="O52" s="2569">
        <f>+O20/$B20</f>
        <v/>
      </c>
      <c r="P52" s="2569">
        <f>+P20/$B20</f>
        <v/>
      </c>
      <c r="Q52" s="2569">
        <f>+Q20/$B20</f>
        <v/>
      </c>
      <c r="R52" s="2569">
        <f>+R20/$B20</f>
        <v/>
      </c>
      <c r="S52" s="2569">
        <f>+S20/$B20</f>
        <v/>
      </c>
      <c r="T52" s="2569">
        <f>+T20/$B20</f>
        <v/>
      </c>
      <c r="U52" s="2569">
        <f>+U20/$B20</f>
        <v/>
      </c>
      <c r="W52" s="2567">
        <f>+W20</f>
        <v/>
      </c>
      <c r="X52" s="2569">
        <f>SUM(Y52:AF52)</f>
        <v/>
      </c>
      <c r="Y52" s="2569">
        <f>+Y20/$B20</f>
        <v/>
      </c>
      <c r="Z52" s="2569">
        <f>+Z20/$B20</f>
        <v/>
      </c>
      <c r="AA52" s="2569">
        <f>+AA20/$B20</f>
        <v/>
      </c>
      <c r="AB52" s="2569">
        <f>+AB20/$B20</f>
        <v/>
      </c>
      <c r="AC52" s="2569">
        <f>+AC20/$B20</f>
        <v/>
      </c>
      <c r="AD52" s="2569">
        <f>+AD20/$B20</f>
        <v/>
      </c>
      <c r="AE52" s="2569">
        <f>+AE20/$B20</f>
        <v/>
      </c>
      <c r="AF52" s="2569">
        <f>+AF20/$B20</f>
        <v/>
      </c>
      <c r="AH52" s="2567">
        <f>+AH20</f>
        <v/>
      </c>
      <c r="AI52" s="2569">
        <f>SUM(AJ52:AQ52)</f>
        <v/>
      </c>
      <c r="AJ52" s="2569">
        <f>+AJ20/$B20</f>
        <v/>
      </c>
      <c r="AK52" s="2569">
        <f>+AK20/$B20</f>
        <v/>
      </c>
      <c r="AL52" s="2569">
        <f>+AL20/$B20</f>
        <v/>
      </c>
      <c r="AM52" s="2569">
        <f>+AM20/$B20</f>
        <v/>
      </c>
      <c r="AN52" s="2569">
        <f>+AN20/$B20</f>
        <v/>
      </c>
      <c r="AO52" s="2569">
        <f>+AO20/$B20</f>
        <v/>
      </c>
      <c r="AP52" s="2569">
        <f>+AP20/$B20</f>
        <v/>
      </c>
      <c r="AQ52" s="2569">
        <f>+AQ20/$B20</f>
        <v/>
      </c>
      <c r="AS52" s="2567">
        <f>+AS20</f>
        <v/>
      </c>
      <c r="AT52" s="2569">
        <f>SUM(AU52:BB52)</f>
        <v/>
      </c>
      <c r="AU52" s="2569">
        <f>+AU20/$B20</f>
        <v/>
      </c>
      <c r="AV52" s="2569">
        <f>+AV20/$B20</f>
        <v/>
      </c>
      <c r="AW52" s="2569">
        <f>+AW20/$B20</f>
        <v/>
      </c>
      <c r="AX52" s="2569">
        <f>+AX20/$B20</f>
        <v/>
      </c>
      <c r="AY52" s="2569">
        <f>+AY20/$B20</f>
        <v/>
      </c>
      <c r="AZ52" s="2569">
        <f>+AZ20/$B20</f>
        <v/>
      </c>
      <c r="BA52" s="2569">
        <f>+BA20/$B20</f>
        <v/>
      </c>
      <c r="BB52" s="2569">
        <f>+BB20/$B20</f>
        <v/>
      </c>
      <c r="BD52" s="2567">
        <f>+BD20</f>
        <v/>
      </c>
      <c r="BE52" s="2569">
        <f>SUM(BF52:BM52)</f>
        <v/>
      </c>
      <c r="BF52" s="2569">
        <f>+BF20/$B20</f>
        <v/>
      </c>
      <c r="BG52" s="2569">
        <f>+BG20/$B20</f>
        <v/>
      </c>
      <c r="BH52" s="2569">
        <f>+BH20/$B20</f>
        <v/>
      </c>
      <c r="BI52" s="2569">
        <f>+BI20/$B20</f>
        <v/>
      </c>
      <c r="BJ52" s="2569">
        <f>+BJ20/$B20</f>
        <v/>
      </c>
      <c r="BK52" s="2569">
        <f>+BK20/$B20</f>
        <v/>
      </c>
      <c r="BL52" s="2569">
        <f>+BL20/$B20</f>
        <v/>
      </c>
      <c r="BM52" s="2569">
        <f>+BM20/$B20</f>
        <v/>
      </c>
      <c r="BO52" s="2567">
        <f>+BO20</f>
        <v/>
      </c>
      <c r="BP52" s="2569">
        <f>SUM(BQ52:BX52)</f>
        <v/>
      </c>
      <c r="BQ52" s="2569">
        <f>+BQ20/$B20</f>
        <v/>
      </c>
      <c r="BR52" s="2569">
        <f>+BR20/$B20</f>
        <v/>
      </c>
      <c r="BS52" s="2569">
        <f>+BS20/$B20</f>
        <v/>
      </c>
      <c r="BT52" s="2569">
        <f>+BT20/$B20</f>
        <v/>
      </c>
      <c r="BU52" s="2569">
        <f>+BU20/$B20</f>
        <v/>
      </c>
      <c r="BV52" s="2569">
        <f>+BV20/$B20</f>
        <v/>
      </c>
      <c r="BW52" s="2569">
        <f>+BW20/$B20</f>
        <v/>
      </c>
      <c r="BX52" s="2569">
        <f>+BX20/$B20</f>
        <v/>
      </c>
      <c r="BZ52" s="2567">
        <f>+BZ20</f>
        <v/>
      </c>
      <c r="CA52" s="2569">
        <f>SUM(CB52:CI52)</f>
        <v/>
      </c>
      <c r="CB52" s="2569">
        <f>+CB20/$B20</f>
        <v/>
      </c>
      <c r="CC52" s="2569">
        <f>+CC20/$B20</f>
        <v/>
      </c>
      <c r="CD52" s="2569">
        <f>+CD20/$B20</f>
        <v/>
      </c>
      <c r="CE52" s="2569">
        <f>+CE20/$B20</f>
        <v/>
      </c>
      <c r="CF52" s="2569">
        <f>+CF20/$B20</f>
        <v/>
      </c>
      <c r="CG52" s="2569">
        <f>+CG20/$B20</f>
        <v/>
      </c>
      <c r="CH52" s="2569">
        <f>+CH20/$B20</f>
        <v/>
      </c>
      <c r="CI52" s="2569">
        <f>+CI20/$B20</f>
        <v/>
      </c>
      <c r="CK52" s="2567">
        <f>+CK20</f>
        <v/>
      </c>
      <c r="CL52" s="2569">
        <f>SUM(CM52:CT52)</f>
        <v/>
      </c>
      <c r="CM52" s="2569">
        <f>+CM20/$B20</f>
        <v/>
      </c>
      <c r="CN52" s="2569">
        <f>+CN20/$B20</f>
        <v/>
      </c>
      <c r="CO52" s="2569">
        <f>+CO20/$B20</f>
        <v/>
      </c>
      <c r="CP52" s="2569">
        <f>+CP20/$B20</f>
        <v/>
      </c>
      <c r="CQ52" s="2569">
        <f>+CQ20/$B20</f>
        <v/>
      </c>
      <c r="CR52" s="2569">
        <f>+CR20/$B20</f>
        <v/>
      </c>
      <c r="CS52" s="2569">
        <f>+CS20/$B20</f>
        <v/>
      </c>
      <c r="CT52" s="2569">
        <f>+CT20/$B20</f>
        <v/>
      </c>
      <c r="CV52" s="2567">
        <f>+CV20</f>
        <v/>
      </c>
      <c r="CW52" s="2569">
        <f>SUM(CX52:DE52)</f>
        <v/>
      </c>
      <c r="CX52" s="2569">
        <f>+CX20/$B20</f>
        <v/>
      </c>
      <c r="CY52" s="2569">
        <f>+CY20/$B20</f>
        <v/>
      </c>
      <c r="CZ52" s="2569">
        <f>+CZ20/$B20</f>
        <v/>
      </c>
      <c r="DA52" s="2569">
        <f>+DA20/$B20</f>
        <v/>
      </c>
      <c r="DB52" s="2569">
        <f>+DB20/$B20</f>
        <v/>
      </c>
      <c r="DC52" s="2569">
        <f>+DC20/$B20</f>
        <v/>
      </c>
      <c r="DD52" s="2569">
        <f>+DD20/$B20</f>
        <v/>
      </c>
      <c r="DE52" s="2569">
        <f>+DE20/$B20</f>
        <v/>
      </c>
      <c r="DG52" s="2567">
        <f>+DG20</f>
        <v/>
      </c>
      <c r="DH52" s="2569">
        <f>SUM(DI52:DP52)</f>
        <v/>
      </c>
      <c r="DI52" s="2569">
        <f>+DI20/$B20</f>
        <v/>
      </c>
      <c r="DJ52" s="2569">
        <f>+DJ20/$B20</f>
        <v/>
      </c>
      <c r="DK52" s="2569">
        <f>+DK20/$B20</f>
        <v/>
      </c>
      <c r="DL52" s="2569">
        <f>+DL20/$B20</f>
        <v/>
      </c>
      <c r="DM52" s="2569">
        <f>+DM20/$B20</f>
        <v/>
      </c>
      <c r="DN52" s="2569">
        <f>+DN20/$B20</f>
        <v/>
      </c>
      <c r="DO52" s="2569">
        <f>+DO20/$B20</f>
        <v/>
      </c>
      <c r="DP52" s="2569">
        <f>+DP20/$B20</f>
        <v/>
      </c>
      <c r="DR52" s="2567">
        <f>+DR20</f>
        <v/>
      </c>
      <c r="DS52" s="2569">
        <f>SUM(DT52:EA52)</f>
        <v/>
      </c>
      <c r="DT52" s="2569">
        <f>+DT20/$B20</f>
        <v/>
      </c>
      <c r="DU52" s="2569">
        <f>+DU20/$B20</f>
        <v/>
      </c>
      <c r="DV52" s="2569">
        <f>+DV20/$B20</f>
        <v/>
      </c>
      <c r="DW52" s="2569">
        <f>+DW20/$B20</f>
        <v/>
      </c>
      <c r="DX52" s="2569">
        <f>+DX20/$B20</f>
        <v/>
      </c>
      <c r="DY52" s="2569">
        <f>+DY20/$B20</f>
        <v/>
      </c>
      <c r="DZ52" s="2569">
        <f>+DZ20/$B20</f>
        <v/>
      </c>
      <c r="EA52" s="2569">
        <f>+EA20/$B20</f>
        <v/>
      </c>
      <c r="EC52" s="2567">
        <f>+EC20</f>
        <v/>
      </c>
      <c r="ED52" s="2569">
        <f>SUM(EE52:EL52)</f>
        <v/>
      </c>
      <c r="EE52" s="2569">
        <f>+EE20/$B20</f>
        <v/>
      </c>
      <c r="EF52" s="2569">
        <f>+EF20/$B20</f>
        <v/>
      </c>
      <c r="EG52" s="2569">
        <f>+EG20/$B20</f>
        <v/>
      </c>
      <c r="EH52" s="2569">
        <f>+EH20/$B20</f>
        <v/>
      </c>
      <c r="EI52" s="2569">
        <f>+EI20/$B20</f>
        <v/>
      </c>
      <c r="EJ52" s="2569">
        <f>+EJ20/$B20</f>
        <v/>
      </c>
      <c r="EK52" s="2569">
        <f>+EK20/$B20</f>
        <v/>
      </c>
      <c r="EL52" s="2569">
        <f>+EL20/$B20</f>
        <v/>
      </c>
    </row>
    <row r="53">
      <c r="A53" s="2567">
        <f>+A21</f>
        <v/>
      </c>
      <c r="B53" s="2569">
        <f>SUM(C53:J53)</f>
        <v/>
      </c>
      <c r="C53" s="2569">
        <f>+C21/$B21</f>
        <v/>
      </c>
      <c r="D53" s="2569">
        <f>+D21/$B21</f>
        <v/>
      </c>
      <c r="E53" s="2569">
        <f>+E21/$B21</f>
        <v/>
      </c>
      <c r="F53" s="2569">
        <f>+F21/$B21</f>
        <v/>
      </c>
      <c r="G53" s="2569">
        <f>+G21/$B21</f>
        <v/>
      </c>
      <c r="H53" s="2569">
        <f>+H21/$B21</f>
        <v/>
      </c>
      <c r="I53" s="2569">
        <f>+I21/$B21</f>
        <v/>
      </c>
      <c r="J53" s="2569">
        <f>+J21/$B21</f>
        <v/>
      </c>
      <c r="L53" s="2567">
        <f>+L21</f>
        <v/>
      </c>
      <c r="M53" s="2569">
        <f>SUM(N53:U53)</f>
        <v/>
      </c>
      <c r="N53" s="2569">
        <f>+N21/$B21</f>
        <v/>
      </c>
      <c r="O53" s="2569">
        <f>+O21/$B21</f>
        <v/>
      </c>
      <c r="P53" s="2569">
        <f>+P21/$B21</f>
        <v/>
      </c>
      <c r="Q53" s="2569">
        <f>+Q21/$B21</f>
        <v/>
      </c>
      <c r="R53" s="2569">
        <f>+R21/$B21</f>
        <v/>
      </c>
      <c r="S53" s="2569">
        <f>+S21/$B21</f>
        <v/>
      </c>
      <c r="T53" s="2569">
        <f>+T21/$B21</f>
        <v/>
      </c>
      <c r="U53" s="2569">
        <f>+U21/$B21</f>
        <v/>
      </c>
      <c r="W53" s="2567">
        <f>+W21</f>
        <v/>
      </c>
      <c r="X53" s="2569">
        <f>SUM(Y53:AF53)</f>
        <v/>
      </c>
      <c r="Y53" s="2569">
        <f>+Y21/$B21</f>
        <v/>
      </c>
      <c r="Z53" s="2569">
        <f>+Z21/$B21</f>
        <v/>
      </c>
      <c r="AA53" s="2569">
        <f>+AA21/$B21</f>
        <v/>
      </c>
      <c r="AB53" s="2569">
        <f>+AB21/$B21</f>
        <v/>
      </c>
      <c r="AC53" s="2569">
        <f>+AC21/$B21</f>
        <v/>
      </c>
      <c r="AD53" s="2569">
        <f>+AD21/$B21</f>
        <v/>
      </c>
      <c r="AE53" s="2569">
        <f>+AE21/$B21</f>
        <v/>
      </c>
      <c r="AF53" s="2569">
        <f>+AF21/$B21</f>
        <v/>
      </c>
      <c r="AH53" s="2567">
        <f>+AH21</f>
        <v/>
      </c>
      <c r="AI53" s="2569">
        <f>SUM(AJ53:AQ53)</f>
        <v/>
      </c>
      <c r="AJ53" s="2569">
        <f>+AJ21/$B21</f>
        <v/>
      </c>
      <c r="AK53" s="2569">
        <f>+AK21/$B21</f>
        <v/>
      </c>
      <c r="AL53" s="2569">
        <f>+AL21/$B21</f>
        <v/>
      </c>
      <c r="AM53" s="2569">
        <f>+AM21/$B21</f>
        <v/>
      </c>
      <c r="AN53" s="2569">
        <f>+AN21/$B21</f>
        <v/>
      </c>
      <c r="AO53" s="2569">
        <f>+AO21/$B21</f>
        <v/>
      </c>
      <c r="AP53" s="2569">
        <f>+AP21/$B21</f>
        <v/>
      </c>
      <c r="AQ53" s="2569">
        <f>+AQ21/$B21</f>
        <v/>
      </c>
      <c r="AS53" s="2567">
        <f>+AS21</f>
        <v/>
      </c>
      <c r="AT53" s="2569">
        <f>SUM(AU53:BB53)</f>
        <v/>
      </c>
      <c r="AU53" s="2569">
        <f>+AU21/$B21</f>
        <v/>
      </c>
      <c r="AV53" s="2569">
        <f>+AV21/$B21</f>
        <v/>
      </c>
      <c r="AW53" s="2569">
        <f>+AW21/$B21</f>
        <v/>
      </c>
      <c r="AX53" s="2569">
        <f>+AX21/$B21</f>
        <v/>
      </c>
      <c r="AY53" s="2569">
        <f>+AY21/$B21</f>
        <v/>
      </c>
      <c r="AZ53" s="2569">
        <f>+AZ21/$B21</f>
        <v/>
      </c>
      <c r="BA53" s="2569">
        <f>+BA21/$B21</f>
        <v/>
      </c>
      <c r="BB53" s="2569">
        <f>+BB21/$B21</f>
        <v/>
      </c>
      <c r="BD53" s="2567">
        <f>+BD21</f>
        <v/>
      </c>
      <c r="BE53" s="2569">
        <f>SUM(BF53:BM53)</f>
        <v/>
      </c>
      <c r="BF53" s="2569">
        <f>+BF21/$B21</f>
        <v/>
      </c>
      <c r="BG53" s="2569">
        <f>+BG21/$B21</f>
        <v/>
      </c>
      <c r="BH53" s="2569">
        <f>+BH21/$B21</f>
        <v/>
      </c>
      <c r="BI53" s="2569">
        <f>+BI21/$B21</f>
        <v/>
      </c>
      <c r="BJ53" s="2569">
        <f>+BJ21/$B21</f>
        <v/>
      </c>
      <c r="BK53" s="2569">
        <f>+BK21/$B21</f>
        <v/>
      </c>
      <c r="BL53" s="2569">
        <f>+BL21/$B21</f>
        <v/>
      </c>
      <c r="BM53" s="2569">
        <f>+BM21/$B21</f>
        <v/>
      </c>
      <c r="BO53" s="2567">
        <f>+BO21</f>
        <v/>
      </c>
      <c r="BP53" s="2569">
        <f>SUM(BQ53:BX53)</f>
        <v/>
      </c>
      <c r="BQ53" s="2569">
        <f>+BQ21/$B21</f>
        <v/>
      </c>
      <c r="BR53" s="2569">
        <f>+BR21/$B21</f>
        <v/>
      </c>
      <c r="BS53" s="2569">
        <f>+BS21/$B21</f>
        <v/>
      </c>
      <c r="BT53" s="2569">
        <f>+BT21/$B21</f>
        <v/>
      </c>
      <c r="BU53" s="2569">
        <f>+BU21/$B21</f>
        <v/>
      </c>
      <c r="BV53" s="2569">
        <f>+BV21/$B21</f>
        <v/>
      </c>
      <c r="BW53" s="2569">
        <f>+BW21/$B21</f>
        <v/>
      </c>
      <c r="BX53" s="2569">
        <f>+BX21/$B21</f>
        <v/>
      </c>
      <c r="BZ53" s="2567">
        <f>+BZ21</f>
        <v/>
      </c>
      <c r="CA53" s="2569">
        <f>SUM(CB53:CI53)</f>
        <v/>
      </c>
      <c r="CB53" s="2569">
        <f>+CB21/$B21</f>
        <v/>
      </c>
      <c r="CC53" s="2569">
        <f>+CC21/$B21</f>
        <v/>
      </c>
      <c r="CD53" s="2569">
        <f>+CD21/$B21</f>
        <v/>
      </c>
      <c r="CE53" s="2569">
        <f>+CE21/$B21</f>
        <v/>
      </c>
      <c r="CF53" s="2569">
        <f>+CF21/$B21</f>
        <v/>
      </c>
      <c r="CG53" s="2569">
        <f>+CG21/$B21</f>
        <v/>
      </c>
      <c r="CH53" s="2569">
        <f>+CH21/$B21</f>
        <v/>
      </c>
      <c r="CI53" s="2569">
        <f>+CI21/$B21</f>
        <v/>
      </c>
      <c r="CK53" s="2567">
        <f>+CK21</f>
        <v/>
      </c>
      <c r="CL53" s="2569">
        <f>SUM(CM53:CT53)</f>
        <v/>
      </c>
      <c r="CM53" s="2569">
        <f>+CM21/$B21</f>
        <v/>
      </c>
      <c r="CN53" s="2569">
        <f>+CN21/$B21</f>
        <v/>
      </c>
      <c r="CO53" s="2569">
        <f>+CO21/$B21</f>
        <v/>
      </c>
      <c r="CP53" s="2569">
        <f>+CP21/$B21</f>
        <v/>
      </c>
      <c r="CQ53" s="2569">
        <f>+CQ21/$B21</f>
        <v/>
      </c>
      <c r="CR53" s="2569">
        <f>+CR21/$B21</f>
        <v/>
      </c>
      <c r="CS53" s="2569">
        <f>+CS21/$B21</f>
        <v/>
      </c>
      <c r="CT53" s="2569">
        <f>+CT21/$B21</f>
        <v/>
      </c>
      <c r="CV53" s="2567">
        <f>+CV21</f>
        <v/>
      </c>
      <c r="CW53" s="2569">
        <f>SUM(CX53:DE53)</f>
        <v/>
      </c>
      <c r="CX53" s="2569">
        <f>+CX21/$B21</f>
        <v/>
      </c>
      <c r="CY53" s="2569">
        <f>+CY21/$B21</f>
        <v/>
      </c>
      <c r="CZ53" s="2569">
        <f>+CZ21/$B21</f>
        <v/>
      </c>
      <c r="DA53" s="2569">
        <f>+DA21/$B21</f>
        <v/>
      </c>
      <c r="DB53" s="2569">
        <f>+DB21/$B21</f>
        <v/>
      </c>
      <c r="DC53" s="2569">
        <f>+DC21/$B21</f>
        <v/>
      </c>
      <c r="DD53" s="2569">
        <f>+DD21/$B21</f>
        <v/>
      </c>
      <c r="DE53" s="2569">
        <f>+DE21/$B21</f>
        <v/>
      </c>
      <c r="DG53" s="2567">
        <f>+DG21</f>
        <v/>
      </c>
      <c r="DH53" s="2569">
        <f>SUM(DI53:DP53)</f>
        <v/>
      </c>
      <c r="DI53" s="2569">
        <f>+DI21/$B21</f>
        <v/>
      </c>
      <c r="DJ53" s="2569">
        <f>+DJ21/$B21</f>
        <v/>
      </c>
      <c r="DK53" s="2569">
        <f>+DK21/$B21</f>
        <v/>
      </c>
      <c r="DL53" s="2569">
        <f>+DL21/$B21</f>
        <v/>
      </c>
      <c r="DM53" s="2569">
        <f>+DM21/$B21</f>
        <v/>
      </c>
      <c r="DN53" s="2569">
        <f>+DN21/$B21</f>
        <v/>
      </c>
      <c r="DO53" s="2569">
        <f>+DO21/$B21</f>
        <v/>
      </c>
      <c r="DP53" s="2569">
        <f>+DP21/$B21</f>
        <v/>
      </c>
      <c r="DR53" s="2567">
        <f>+DR21</f>
        <v/>
      </c>
      <c r="DS53" s="2569">
        <f>SUM(DT53:EA53)</f>
        <v/>
      </c>
      <c r="DT53" s="2569">
        <f>+DT21/$B21</f>
        <v/>
      </c>
      <c r="DU53" s="2569">
        <f>+DU21/$B21</f>
        <v/>
      </c>
      <c r="DV53" s="2569">
        <f>+DV21/$B21</f>
        <v/>
      </c>
      <c r="DW53" s="2569">
        <f>+DW21/$B21</f>
        <v/>
      </c>
      <c r="DX53" s="2569">
        <f>+DX21/$B21</f>
        <v/>
      </c>
      <c r="DY53" s="2569">
        <f>+DY21/$B21</f>
        <v/>
      </c>
      <c r="DZ53" s="2569">
        <f>+DZ21/$B21</f>
        <v/>
      </c>
      <c r="EA53" s="2569">
        <f>+EA21/$B21</f>
        <v/>
      </c>
      <c r="EC53" s="2567">
        <f>+EC21</f>
        <v/>
      </c>
      <c r="ED53" s="2569">
        <f>SUM(EE53:EL53)</f>
        <v/>
      </c>
      <c r="EE53" s="2569">
        <f>+EE21/$B21</f>
        <v/>
      </c>
      <c r="EF53" s="2569">
        <f>+EF21/$B21</f>
        <v/>
      </c>
      <c r="EG53" s="2569">
        <f>+EG21/$B21</f>
        <v/>
      </c>
      <c r="EH53" s="2569">
        <f>+EH21/$B21</f>
        <v/>
      </c>
      <c r="EI53" s="2569">
        <f>+EI21/$B21</f>
        <v/>
      </c>
      <c r="EJ53" s="2569">
        <f>+EJ21/$B21</f>
        <v/>
      </c>
      <c r="EK53" s="2569">
        <f>+EK21/$B21</f>
        <v/>
      </c>
      <c r="EL53" s="2569">
        <f>+EL21/$B21</f>
        <v/>
      </c>
    </row>
    <row r="54">
      <c r="A54" s="2567">
        <f>+A22</f>
        <v/>
      </c>
      <c r="B54" s="2569">
        <f>SUM(C54:J54)</f>
        <v/>
      </c>
      <c r="C54" s="2569">
        <f>+C22/$B22</f>
        <v/>
      </c>
      <c r="D54" s="2569">
        <f>+D22/$B22</f>
        <v/>
      </c>
      <c r="E54" s="2569">
        <f>+E22/$B22</f>
        <v/>
      </c>
      <c r="F54" s="2569">
        <f>+F22/$B22</f>
        <v/>
      </c>
      <c r="G54" s="2569">
        <f>+G22/$B22</f>
        <v/>
      </c>
      <c r="H54" s="2569">
        <f>+H22/$B22</f>
        <v/>
      </c>
      <c r="I54" s="2569">
        <f>+I22/$B22</f>
        <v/>
      </c>
      <c r="J54" s="2569">
        <f>+J22/$B22</f>
        <v/>
      </c>
      <c r="L54" s="2567">
        <f>+L22</f>
        <v/>
      </c>
      <c r="M54" s="2569">
        <f>SUM(N54:U54)</f>
        <v/>
      </c>
      <c r="N54" s="2569">
        <f>+N22/$B22</f>
        <v/>
      </c>
      <c r="O54" s="2569">
        <f>+O22/$B22</f>
        <v/>
      </c>
      <c r="P54" s="2569">
        <f>+P22/$B22</f>
        <v/>
      </c>
      <c r="Q54" s="2569">
        <f>+Q22/$B22</f>
        <v/>
      </c>
      <c r="R54" s="2569">
        <f>+R22/$B22</f>
        <v/>
      </c>
      <c r="S54" s="2569">
        <f>+S22/$B22</f>
        <v/>
      </c>
      <c r="T54" s="2569">
        <f>+T22/$B22</f>
        <v/>
      </c>
      <c r="U54" s="2569">
        <f>+U22/$B22</f>
        <v/>
      </c>
      <c r="W54" s="2567">
        <f>+W22</f>
        <v/>
      </c>
      <c r="X54" s="2569">
        <f>SUM(Y54:AF54)</f>
        <v/>
      </c>
      <c r="Y54" s="2569">
        <f>+Y22/$B22</f>
        <v/>
      </c>
      <c r="Z54" s="2569">
        <f>+Z22/$B22</f>
        <v/>
      </c>
      <c r="AA54" s="2569">
        <f>+AA22/$B22</f>
        <v/>
      </c>
      <c r="AB54" s="2569">
        <f>+AB22/$B22</f>
        <v/>
      </c>
      <c r="AC54" s="2569">
        <f>+AC22/$B22</f>
        <v/>
      </c>
      <c r="AD54" s="2569">
        <f>+AD22/$B22</f>
        <v/>
      </c>
      <c r="AE54" s="2569">
        <f>+AE22/$B22</f>
        <v/>
      </c>
      <c r="AF54" s="2569">
        <f>+AF22/$B22</f>
        <v/>
      </c>
      <c r="AH54" s="2567">
        <f>+AH22</f>
        <v/>
      </c>
      <c r="AI54" s="2569">
        <f>SUM(AJ54:AQ54)</f>
        <v/>
      </c>
      <c r="AJ54" s="2569">
        <f>+AJ22/$B22</f>
        <v/>
      </c>
      <c r="AK54" s="2569">
        <f>+AK22/$B22</f>
        <v/>
      </c>
      <c r="AL54" s="2569">
        <f>+AL22/$B22</f>
        <v/>
      </c>
      <c r="AM54" s="2569">
        <f>+AM22/$B22</f>
        <v/>
      </c>
      <c r="AN54" s="2569">
        <f>+AN22/$B22</f>
        <v/>
      </c>
      <c r="AO54" s="2569">
        <f>+AO22/$B22</f>
        <v/>
      </c>
      <c r="AP54" s="2569">
        <f>+AP22/$B22</f>
        <v/>
      </c>
      <c r="AQ54" s="2569">
        <f>+AQ22/$B22</f>
        <v/>
      </c>
      <c r="AS54" s="2567">
        <f>+AS22</f>
        <v/>
      </c>
      <c r="AT54" s="2569">
        <f>SUM(AU54:BB54)</f>
        <v/>
      </c>
      <c r="AU54" s="2569">
        <f>+AU22/$B22</f>
        <v/>
      </c>
      <c r="AV54" s="2569">
        <f>+AV22/$B22</f>
        <v/>
      </c>
      <c r="AW54" s="2569">
        <f>+AW22/$B22</f>
        <v/>
      </c>
      <c r="AX54" s="2569">
        <f>+AX22/$B22</f>
        <v/>
      </c>
      <c r="AY54" s="2569">
        <f>+AY22/$B22</f>
        <v/>
      </c>
      <c r="AZ54" s="2569">
        <f>+AZ22/$B22</f>
        <v/>
      </c>
      <c r="BA54" s="2569">
        <f>+BA22/$B22</f>
        <v/>
      </c>
      <c r="BB54" s="2569">
        <f>+BB22/$B22</f>
        <v/>
      </c>
      <c r="BD54" s="2567">
        <f>+BD22</f>
        <v/>
      </c>
      <c r="BE54" s="2569">
        <f>SUM(BF54:BM54)</f>
        <v/>
      </c>
      <c r="BF54" s="2569">
        <f>+BF22/$B22</f>
        <v/>
      </c>
      <c r="BG54" s="2569">
        <f>+BG22/$B22</f>
        <v/>
      </c>
      <c r="BH54" s="2569">
        <f>+BH22/$B22</f>
        <v/>
      </c>
      <c r="BI54" s="2569">
        <f>+BI22/$B22</f>
        <v/>
      </c>
      <c r="BJ54" s="2569">
        <f>+BJ22/$B22</f>
        <v/>
      </c>
      <c r="BK54" s="2569">
        <f>+BK22/$B22</f>
        <v/>
      </c>
      <c r="BL54" s="2569">
        <f>+BL22/$B22</f>
        <v/>
      </c>
      <c r="BM54" s="2569">
        <f>+BM22/$B22</f>
        <v/>
      </c>
      <c r="BO54" s="2567">
        <f>+BO22</f>
        <v/>
      </c>
      <c r="BP54" s="2569">
        <f>SUM(BQ54:BX54)</f>
        <v/>
      </c>
      <c r="BQ54" s="2569">
        <f>+BQ22/$B22</f>
        <v/>
      </c>
      <c r="BR54" s="2569">
        <f>+BR22/$B22</f>
        <v/>
      </c>
      <c r="BS54" s="2569">
        <f>+BS22/$B22</f>
        <v/>
      </c>
      <c r="BT54" s="2569">
        <f>+BT22/$B22</f>
        <v/>
      </c>
      <c r="BU54" s="2569">
        <f>+BU22/$B22</f>
        <v/>
      </c>
      <c r="BV54" s="2569">
        <f>+BV22/$B22</f>
        <v/>
      </c>
      <c r="BW54" s="2569">
        <f>+BW22/$B22</f>
        <v/>
      </c>
      <c r="BX54" s="2569">
        <f>+BX22/$B22</f>
        <v/>
      </c>
      <c r="BZ54" s="2567">
        <f>+BZ22</f>
        <v/>
      </c>
      <c r="CA54" s="2569">
        <f>SUM(CB54:CI54)</f>
        <v/>
      </c>
      <c r="CB54" s="2569">
        <f>+CB22/$B22</f>
        <v/>
      </c>
      <c r="CC54" s="2569">
        <f>+CC22/$B22</f>
        <v/>
      </c>
      <c r="CD54" s="2569">
        <f>+CD22/$B22</f>
        <v/>
      </c>
      <c r="CE54" s="2569">
        <f>+CE22/$B22</f>
        <v/>
      </c>
      <c r="CF54" s="2569">
        <f>+CF22/$B22</f>
        <v/>
      </c>
      <c r="CG54" s="2569">
        <f>+CG22/$B22</f>
        <v/>
      </c>
      <c r="CH54" s="2569">
        <f>+CH22/$B22</f>
        <v/>
      </c>
      <c r="CI54" s="2569">
        <f>+CI22/$B22</f>
        <v/>
      </c>
      <c r="CK54" s="2567">
        <f>+CK22</f>
        <v/>
      </c>
      <c r="CL54" s="2569">
        <f>SUM(CM54:CT54)</f>
        <v/>
      </c>
      <c r="CM54" s="2569">
        <f>+CM22/$B22</f>
        <v/>
      </c>
      <c r="CN54" s="2569">
        <f>+CN22/$B22</f>
        <v/>
      </c>
      <c r="CO54" s="2569">
        <f>+CO22/$B22</f>
        <v/>
      </c>
      <c r="CP54" s="2569">
        <f>+CP22/$B22</f>
        <v/>
      </c>
      <c r="CQ54" s="2569">
        <f>+CQ22/$B22</f>
        <v/>
      </c>
      <c r="CR54" s="2569">
        <f>+CR22/$B22</f>
        <v/>
      </c>
      <c r="CS54" s="2569">
        <f>+CS22/$B22</f>
        <v/>
      </c>
      <c r="CT54" s="2569">
        <f>+CT22/$B22</f>
        <v/>
      </c>
      <c r="CV54" s="2567">
        <f>+CV22</f>
        <v/>
      </c>
      <c r="CW54" s="2569">
        <f>SUM(CX54:DE54)</f>
        <v/>
      </c>
      <c r="CX54" s="2569">
        <f>+CX22/$B22</f>
        <v/>
      </c>
      <c r="CY54" s="2569">
        <f>+CY22/$B22</f>
        <v/>
      </c>
      <c r="CZ54" s="2569">
        <f>+CZ22/$B22</f>
        <v/>
      </c>
      <c r="DA54" s="2569">
        <f>+DA22/$B22</f>
        <v/>
      </c>
      <c r="DB54" s="2569">
        <f>+DB22/$B22</f>
        <v/>
      </c>
      <c r="DC54" s="2569">
        <f>+DC22/$B22</f>
        <v/>
      </c>
      <c r="DD54" s="2569">
        <f>+DD22/$B22</f>
        <v/>
      </c>
      <c r="DE54" s="2569">
        <f>+DE22/$B22</f>
        <v/>
      </c>
      <c r="DG54" s="2567">
        <f>+DG22</f>
        <v/>
      </c>
      <c r="DH54" s="2569">
        <f>SUM(DI54:DP54)</f>
        <v/>
      </c>
      <c r="DI54" s="2569">
        <f>+DI22/$B22</f>
        <v/>
      </c>
      <c r="DJ54" s="2569">
        <f>+DJ22/$B22</f>
        <v/>
      </c>
      <c r="DK54" s="2569">
        <f>+DK22/$B22</f>
        <v/>
      </c>
      <c r="DL54" s="2569">
        <f>+DL22/$B22</f>
        <v/>
      </c>
      <c r="DM54" s="2569">
        <f>+DM22/$B22</f>
        <v/>
      </c>
      <c r="DN54" s="2569">
        <f>+DN22/$B22</f>
        <v/>
      </c>
      <c r="DO54" s="2569">
        <f>+DO22/$B22</f>
        <v/>
      </c>
      <c r="DP54" s="2569">
        <f>+DP22/$B22</f>
        <v/>
      </c>
      <c r="DR54" s="2567">
        <f>+DR22</f>
        <v/>
      </c>
      <c r="DS54" s="2569">
        <f>SUM(DT54:EA54)</f>
        <v/>
      </c>
      <c r="DT54" s="2569">
        <f>+DT22/$B22</f>
        <v/>
      </c>
      <c r="DU54" s="2569">
        <f>+DU22/$B22</f>
        <v/>
      </c>
      <c r="DV54" s="2569">
        <f>+DV22/$B22</f>
        <v/>
      </c>
      <c r="DW54" s="2569">
        <f>+DW22/$B22</f>
        <v/>
      </c>
      <c r="DX54" s="2569">
        <f>+DX22/$B22</f>
        <v/>
      </c>
      <c r="DY54" s="2569">
        <f>+DY22/$B22</f>
        <v/>
      </c>
      <c r="DZ54" s="2569">
        <f>+DZ22/$B22</f>
        <v/>
      </c>
      <c r="EA54" s="2569">
        <f>+EA22/$B22</f>
        <v/>
      </c>
      <c r="EC54" s="2567">
        <f>+EC22</f>
        <v/>
      </c>
      <c r="ED54" s="2569">
        <f>SUM(EE54:EL54)</f>
        <v/>
      </c>
      <c r="EE54" s="2569">
        <f>+EE22/$B22</f>
        <v/>
      </c>
      <c r="EF54" s="2569">
        <f>+EF22/$B22</f>
        <v/>
      </c>
      <c r="EG54" s="2569">
        <f>+EG22/$B22</f>
        <v/>
      </c>
      <c r="EH54" s="2569">
        <f>+EH22/$B22</f>
        <v/>
      </c>
      <c r="EI54" s="2569">
        <f>+EI22/$B22</f>
        <v/>
      </c>
      <c r="EJ54" s="2569">
        <f>+EJ22/$B22</f>
        <v/>
      </c>
      <c r="EK54" s="2569">
        <f>+EK22/$B22</f>
        <v/>
      </c>
      <c r="EL54" s="2569">
        <f>+EL22/$B22</f>
        <v/>
      </c>
    </row>
    <row r="55">
      <c r="A55" s="2567">
        <f>+A23</f>
        <v/>
      </c>
      <c r="B55" s="2569">
        <f>SUM(C55:J55)</f>
        <v/>
      </c>
      <c r="C55" s="2569">
        <f>+C23/$B23</f>
        <v/>
      </c>
      <c r="D55" s="2569">
        <f>+D23/$B23</f>
        <v/>
      </c>
      <c r="E55" s="2569">
        <f>+E23/$B23</f>
        <v/>
      </c>
      <c r="F55" s="2569">
        <f>+F23/$B23</f>
        <v/>
      </c>
      <c r="G55" s="2569">
        <f>+G23/$B23</f>
        <v/>
      </c>
      <c r="H55" s="2569">
        <f>+H23/$B23</f>
        <v/>
      </c>
      <c r="I55" s="2569">
        <f>+I23/$B23</f>
        <v/>
      </c>
      <c r="J55" s="2569">
        <f>+J23/$B23</f>
        <v/>
      </c>
      <c r="L55" s="2567">
        <f>+L23</f>
        <v/>
      </c>
      <c r="M55" s="2569">
        <f>SUM(N55:U55)</f>
        <v/>
      </c>
      <c r="N55" s="2569">
        <f>+N23/$B23</f>
        <v/>
      </c>
      <c r="O55" s="2569">
        <f>+O23/$B23</f>
        <v/>
      </c>
      <c r="P55" s="2569">
        <f>+P23/$B23</f>
        <v/>
      </c>
      <c r="Q55" s="2569">
        <f>+Q23/$B23</f>
        <v/>
      </c>
      <c r="R55" s="2569">
        <f>+R23/$B23</f>
        <v/>
      </c>
      <c r="S55" s="2569">
        <f>+S23/$B23</f>
        <v/>
      </c>
      <c r="T55" s="2569">
        <f>+T23/$B23</f>
        <v/>
      </c>
      <c r="U55" s="2569">
        <f>+U23/$B23</f>
        <v/>
      </c>
      <c r="W55" s="2567">
        <f>+W23</f>
        <v/>
      </c>
      <c r="X55" s="2569">
        <f>SUM(Y55:AF55)</f>
        <v/>
      </c>
      <c r="Y55" s="2569">
        <f>+Y23/$B23</f>
        <v/>
      </c>
      <c r="Z55" s="2569">
        <f>+Z23/$B23</f>
        <v/>
      </c>
      <c r="AA55" s="2569">
        <f>+AA23/$B23</f>
        <v/>
      </c>
      <c r="AB55" s="2569">
        <f>+AB23/$B23</f>
        <v/>
      </c>
      <c r="AC55" s="2569">
        <f>+AC23/$B23</f>
        <v/>
      </c>
      <c r="AD55" s="2569">
        <f>+AD23/$B23</f>
        <v/>
      </c>
      <c r="AE55" s="2569">
        <f>+AE23/$B23</f>
        <v/>
      </c>
      <c r="AF55" s="2569">
        <f>+AF23/$B23</f>
        <v/>
      </c>
      <c r="AH55" s="2567">
        <f>+AH23</f>
        <v/>
      </c>
      <c r="AI55" s="2569">
        <f>SUM(AJ55:AQ55)</f>
        <v/>
      </c>
      <c r="AJ55" s="2569">
        <f>+AJ23/$B23</f>
        <v/>
      </c>
      <c r="AK55" s="2569">
        <f>+AK23/$B23</f>
        <v/>
      </c>
      <c r="AL55" s="2569">
        <f>+AL23/$B23</f>
        <v/>
      </c>
      <c r="AM55" s="2569">
        <f>+AM23/$B23</f>
        <v/>
      </c>
      <c r="AN55" s="2569">
        <f>+AN23/$B23</f>
        <v/>
      </c>
      <c r="AO55" s="2569">
        <f>+AO23/$B23</f>
        <v/>
      </c>
      <c r="AP55" s="2569">
        <f>+AP23/$B23</f>
        <v/>
      </c>
      <c r="AQ55" s="2569">
        <f>+AQ23/$B23</f>
        <v/>
      </c>
      <c r="AS55" s="2567">
        <f>+AS23</f>
        <v/>
      </c>
      <c r="AT55" s="2569">
        <f>SUM(AU55:BB55)</f>
        <v/>
      </c>
      <c r="AU55" s="2569">
        <f>+AU23/$B23</f>
        <v/>
      </c>
      <c r="AV55" s="2569">
        <f>+AV23/$B23</f>
        <v/>
      </c>
      <c r="AW55" s="2569">
        <f>+AW23/$B23</f>
        <v/>
      </c>
      <c r="AX55" s="2569">
        <f>+AX23/$B23</f>
        <v/>
      </c>
      <c r="AY55" s="2569">
        <f>+AY23/$B23</f>
        <v/>
      </c>
      <c r="AZ55" s="2569">
        <f>+AZ23/$B23</f>
        <v/>
      </c>
      <c r="BA55" s="2569">
        <f>+BA23/$B23</f>
        <v/>
      </c>
      <c r="BB55" s="2569">
        <f>+BB23/$B23</f>
        <v/>
      </c>
      <c r="BD55" s="2567">
        <f>+BD23</f>
        <v/>
      </c>
      <c r="BE55" s="2569">
        <f>SUM(BF55:BM55)</f>
        <v/>
      </c>
      <c r="BF55" s="2569">
        <f>+BF23/$B23</f>
        <v/>
      </c>
      <c r="BG55" s="2569">
        <f>+BG23/$B23</f>
        <v/>
      </c>
      <c r="BH55" s="2569">
        <f>+BH23/$B23</f>
        <v/>
      </c>
      <c r="BI55" s="2569">
        <f>+BI23/$B23</f>
        <v/>
      </c>
      <c r="BJ55" s="2569">
        <f>+BJ23/$B23</f>
        <v/>
      </c>
      <c r="BK55" s="2569">
        <f>+BK23/$B23</f>
        <v/>
      </c>
      <c r="BL55" s="2569">
        <f>+BL23/$B23</f>
        <v/>
      </c>
      <c r="BM55" s="2569">
        <f>+BM23/$B23</f>
        <v/>
      </c>
      <c r="BO55" s="2567">
        <f>+BO23</f>
        <v/>
      </c>
      <c r="BP55" s="2569">
        <f>SUM(BQ55:BX55)</f>
        <v/>
      </c>
      <c r="BQ55" s="2569">
        <f>+BQ23/$B23</f>
        <v/>
      </c>
      <c r="BR55" s="2569">
        <f>+BR23/$B23</f>
        <v/>
      </c>
      <c r="BS55" s="2569">
        <f>+BS23/$B23</f>
        <v/>
      </c>
      <c r="BT55" s="2569">
        <f>+BT23/$B23</f>
        <v/>
      </c>
      <c r="BU55" s="2569">
        <f>+BU23/$B23</f>
        <v/>
      </c>
      <c r="BV55" s="2569">
        <f>+BV23/$B23</f>
        <v/>
      </c>
      <c r="BW55" s="2569">
        <f>+BW23/$B23</f>
        <v/>
      </c>
      <c r="BX55" s="2569">
        <f>+BX23/$B23</f>
        <v/>
      </c>
      <c r="BZ55" s="2567">
        <f>+BZ23</f>
        <v/>
      </c>
      <c r="CA55" s="2569">
        <f>SUM(CB55:CI55)</f>
        <v/>
      </c>
      <c r="CB55" s="2569">
        <f>+CB23/$B23</f>
        <v/>
      </c>
      <c r="CC55" s="2569">
        <f>+CC23/$B23</f>
        <v/>
      </c>
      <c r="CD55" s="2569">
        <f>+CD23/$B23</f>
        <v/>
      </c>
      <c r="CE55" s="2569">
        <f>+CE23/$B23</f>
        <v/>
      </c>
      <c r="CF55" s="2569">
        <f>+CF23/$B23</f>
        <v/>
      </c>
      <c r="CG55" s="2569">
        <f>+CG23/$B23</f>
        <v/>
      </c>
      <c r="CH55" s="2569">
        <f>+CH23/$B23</f>
        <v/>
      </c>
      <c r="CI55" s="2569">
        <f>+CI23/$B23</f>
        <v/>
      </c>
      <c r="CK55" s="2567">
        <f>+CK23</f>
        <v/>
      </c>
      <c r="CL55" s="2569">
        <f>SUM(CM55:CT55)</f>
        <v/>
      </c>
      <c r="CM55" s="2569">
        <f>+CM23/$B23</f>
        <v/>
      </c>
      <c r="CN55" s="2569">
        <f>+CN23/$B23</f>
        <v/>
      </c>
      <c r="CO55" s="2569">
        <f>+CO23/$B23</f>
        <v/>
      </c>
      <c r="CP55" s="2569">
        <f>+CP23/$B23</f>
        <v/>
      </c>
      <c r="CQ55" s="2569">
        <f>+CQ23/$B23</f>
        <v/>
      </c>
      <c r="CR55" s="2569">
        <f>+CR23/$B23</f>
        <v/>
      </c>
      <c r="CS55" s="2569">
        <f>+CS23/$B23</f>
        <v/>
      </c>
      <c r="CT55" s="2569">
        <f>+CT23/$B23</f>
        <v/>
      </c>
      <c r="CV55" s="2567">
        <f>+CV23</f>
        <v/>
      </c>
      <c r="CW55" s="2569">
        <f>SUM(CX55:DE55)</f>
        <v/>
      </c>
      <c r="CX55" s="2569">
        <f>+CX23/$B23</f>
        <v/>
      </c>
      <c r="CY55" s="2569">
        <f>+CY23/$B23</f>
        <v/>
      </c>
      <c r="CZ55" s="2569">
        <f>+CZ23/$B23</f>
        <v/>
      </c>
      <c r="DA55" s="2569">
        <f>+DA23/$B23</f>
        <v/>
      </c>
      <c r="DB55" s="2569">
        <f>+DB23/$B23</f>
        <v/>
      </c>
      <c r="DC55" s="2569">
        <f>+DC23/$B23</f>
        <v/>
      </c>
      <c r="DD55" s="2569">
        <f>+DD23/$B23</f>
        <v/>
      </c>
      <c r="DE55" s="2569">
        <f>+DE23/$B23</f>
        <v/>
      </c>
      <c r="DG55" s="2567">
        <f>+DG23</f>
        <v/>
      </c>
      <c r="DH55" s="2569">
        <f>SUM(DI55:DP55)</f>
        <v/>
      </c>
      <c r="DI55" s="2569">
        <f>+DI23/$B23</f>
        <v/>
      </c>
      <c r="DJ55" s="2569">
        <f>+DJ23/$B23</f>
        <v/>
      </c>
      <c r="DK55" s="2569">
        <f>+DK23/$B23</f>
        <v/>
      </c>
      <c r="DL55" s="2569">
        <f>+DL23/$B23</f>
        <v/>
      </c>
      <c r="DM55" s="2569">
        <f>+DM23/$B23</f>
        <v/>
      </c>
      <c r="DN55" s="2569">
        <f>+DN23/$B23</f>
        <v/>
      </c>
      <c r="DO55" s="2569">
        <f>+DO23/$B23</f>
        <v/>
      </c>
      <c r="DP55" s="2569">
        <f>+DP23/$B23</f>
        <v/>
      </c>
      <c r="DR55" s="2567">
        <f>+DR23</f>
        <v/>
      </c>
      <c r="DS55" s="2569">
        <f>SUM(DT55:EA55)</f>
        <v/>
      </c>
      <c r="DT55" s="2569">
        <f>+DT23/$B23</f>
        <v/>
      </c>
      <c r="DU55" s="2569">
        <f>+DU23/$B23</f>
        <v/>
      </c>
      <c r="DV55" s="2569">
        <f>+DV23/$B23</f>
        <v/>
      </c>
      <c r="DW55" s="2569">
        <f>+DW23/$B23</f>
        <v/>
      </c>
      <c r="DX55" s="2569">
        <f>+DX23/$B23</f>
        <v/>
      </c>
      <c r="DY55" s="2569">
        <f>+DY23/$B23</f>
        <v/>
      </c>
      <c r="DZ55" s="2569">
        <f>+DZ23/$B23</f>
        <v/>
      </c>
      <c r="EA55" s="2569">
        <f>+EA23/$B23</f>
        <v/>
      </c>
      <c r="EC55" s="2567">
        <f>+EC23</f>
        <v/>
      </c>
      <c r="ED55" s="2569">
        <f>SUM(EE55:EL55)</f>
        <v/>
      </c>
      <c r="EE55" s="2569">
        <f>+EE23/$B23</f>
        <v/>
      </c>
      <c r="EF55" s="2569">
        <f>+EF23/$B23</f>
        <v/>
      </c>
      <c r="EG55" s="2569">
        <f>+EG23/$B23</f>
        <v/>
      </c>
      <c r="EH55" s="2569">
        <f>+EH23/$B23</f>
        <v/>
      </c>
      <c r="EI55" s="2569">
        <f>+EI23/$B23</f>
        <v/>
      </c>
      <c r="EJ55" s="2569">
        <f>+EJ23/$B23</f>
        <v/>
      </c>
      <c r="EK55" s="2569">
        <f>+EK23/$B23</f>
        <v/>
      </c>
      <c r="EL55" s="2569">
        <f>+EL23/$B23</f>
        <v/>
      </c>
    </row>
    <row r="56">
      <c r="A56" s="2567">
        <f>+A24</f>
        <v/>
      </c>
      <c r="B56" s="2569">
        <f>SUM(C56:J56)</f>
        <v/>
      </c>
      <c r="C56" s="2569">
        <f>+C24/$B24</f>
        <v/>
      </c>
      <c r="D56" s="2569">
        <f>+D24/$B24</f>
        <v/>
      </c>
      <c r="E56" s="2569">
        <f>+E24/$B24</f>
        <v/>
      </c>
      <c r="F56" s="2569">
        <f>+F24/$B24</f>
        <v/>
      </c>
      <c r="G56" s="2569">
        <f>+G24/$B24</f>
        <v/>
      </c>
      <c r="H56" s="2569">
        <f>+H24/$B24</f>
        <v/>
      </c>
      <c r="I56" s="2569">
        <f>+I24/$B24</f>
        <v/>
      </c>
      <c r="J56" s="2569">
        <f>+J24/$B24</f>
        <v/>
      </c>
      <c r="L56" s="2567">
        <f>+L24</f>
        <v/>
      </c>
      <c r="M56" s="2569">
        <f>SUM(N56:U56)</f>
        <v/>
      </c>
      <c r="N56" s="2569">
        <f>+N24/$B24</f>
        <v/>
      </c>
      <c r="O56" s="2569">
        <f>+O24/$B24</f>
        <v/>
      </c>
      <c r="P56" s="2569">
        <f>+P24/$B24</f>
        <v/>
      </c>
      <c r="Q56" s="2569">
        <f>+Q24/$B24</f>
        <v/>
      </c>
      <c r="R56" s="2569">
        <f>+R24/$B24</f>
        <v/>
      </c>
      <c r="S56" s="2569">
        <f>+S24/$B24</f>
        <v/>
      </c>
      <c r="T56" s="2569">
        <f>+T24/$B24</f>
        <v/>
      </c>
      <c r="U56" s="2569">
        <f>+U24/$B24</f>
        <v/>
      </c>
      <c r="W56" s="2567">
        <f>+W24</f>
        <v/>
      </c>
      <c r="X56" s="2569">
        <f>SUM(Y56:AF56)</f>
        <v/>
      </c>
      <c r="Y56" s="2569">
        <f>+Y24/$B24</f>
        <v/>
      </c>
      <c r="Z56" s="2569">
        <f>+Z24/$B24</f>
        <v/>
      </c>
      <c r="AA56" s="2569">
        <f>+AA24/$B24</f>
        <v/>
      </c>
      <c r="AB56" s="2569">
        <f>+AB24/$B24</f>
        <v/>
      </c>
      <c r="AC56" s="2569">
        <f>+AC24/$B24</f>
        <v/>
      </c>
      <c r="AD56" s="2569">
        <f>+AD24/$B24</f>
        <v/>
      </c>
      <c r="AE56" s="2569">
        <f>+AE24/$B24</f>
        <v/>
      </c>
      <c r="AF56" s="2569">
        <f>+AF24/$B24</f>
        <v/>
      </c>
      <c r="AH56" s="2567">
        <f>+AH24</f>
        <v/>
      </c>
      <c r="AI56" s="2569">
        <f>SUM(AJ56:AQ56)</f>
        <v/>
      </c>
      <c r="AJ56" s="2569">
        <f>+AJ24/$B24</f>
        <v/>
      </c>
      <c r="AK56" s="2569">
        <f>+AK24/$B24</f>
        <v/>
      </c>
      <c r="AL56" s="2569">
        <f>+AL24/$B24</f>
        <v/>
      </c>
      <c r="AM56" s="2569">
        <f>+AM24/$B24</f>
        <v/>
      </c>
      <c r="AN56" s="2569">
        <f>+AN24/$B24</f>
        <v/>
      </c>
      <c r="AO56" s="2569">
        <f>+AO24/$B24</f>
        <v/>
      </c>
      <c r="AP56" s="2569">
        <f>+AP24/$B24</f>
        <v/>
      </c>
      <c r="AQ56" s="2569">
        <f>+AQ24/$B24</f>
        <v/>
      </c>
      <c r="AS56" s="2567">
        <f>+AS24</f>
        <v/>
      </c>
      <c r="AT56" s="2569">
        <f>SUM(AU56:BB56)</f>
        <v/>
      </c>
      <c r="AU56" s="2569">
        <f>+AU24/$B24</f>
        <v/>
      </c>
      <c r="AV56" s="2569">
        <f>+AV24/$B24</f>
        <v/>
      </c>
      <c r="AW56" s="2569">
        <f>+AW24/$B24</f>
        <v/>
      </c>
      <c r="AX56" s="2569">
        <f>+AX24/$B24</f>
        <v/>
      </c>
      <c r="AY56" s="2569">
        <f>+AY24/$B24</f>
        <v/>
      </c>
      <c r="AZ56" s="2569">
        <f>+AZ24/$B24</f>
        <v/>
      </c>
      <c r="BA56" s="2569">
        <f>+BA24/$B24</f>
        <v/>
      </c>
      <c r="BB56" s="2569">
        <f>+BB24/$B24</f>
        <v/>
      </c>
      <c r="BD56" s="2567">
        <f>+BD24</f>
        <v/>
      </c>
      <c r="BE56" s="2569">
        <f>SUM(BF56:BM56)</f>
        <v/>
      </c>
      <c r="BF56" s="2569">
        <f>+BF24/$B24</f>
        <v/>
      </c>
      <c r="BG56" s="2569">
        <f>+BG24/$B24</f>
        <v/>
      </c>
      <c r="BH56" s="2569">
        <f>+BH24/$B24</f>
        <v/>
      </c>
      <c r="BI56" s="2569">
        <f>+BI24/$B24</f>
        <v/>
      </c>
      <c r="BJ56" s="2569">
        <f>+BJ24/$B24</f>
        <v/>
      </c>
      <c r="BK56" s="2569">
        <f>+BK24/$B24</f>
        <v/>
      </c>
      <c r="BL56" s="2569">
        <f>+BL24/$B24</f>
        <v/>
      </c>
      <c r="BM56" s="2569">
        <f>+BM24/$B24</f>
        <v/>
      </c>
      <c r="BO56" s="2567">
        <f>+BO24</f>
        <v/>
      </c>
      <c r="BP56" s="2569">
        <f>SUM(BQ56:BX56)</f>
        <v/>
      </c>
      <c r="BQ56" s="2569">
        <f>+BQ24/$B24</f>
        <v/>
      </c>
      <c r="BR56" s="2569">
        <f>+BR24/$B24</f>
        <v/>
      </c>
      <c r="BS56" s="2569">
        <f>+BS24/$B24</f>
        <v/>
      </c>
      <c r="BT56" s="2569">
        <f>+BT24/$B24</f>
        <v/>
      </c>
      <c r="BU56" s="2569">
        <f>+BU24/$B24</f>
        <v/>
      </c>
      <c r="BV56" s="2569">
        <f>+BV24/$B24</f>
        <v/>
      </c>
      <c r="BW56" s="2569">
        <f>+BW24/$B24</f>
        <v/>
      </c>
      <c r="BX56" s="2569">
        <f>+BX24/$B24</f>
        <v/>
      </c>
      <c r="BZ56" s="2567">
        <f>+BZ24</f>
        <v/>
      </c>
      <c r="CA56" s="2569">
        <f>SUM(CB56:CI56)</f>
        <v/>
      </c>
      <c r="CB56" s="2569">
        <f>+CB24/$B24</f>
        <v/>
      </c>
      <c r="CC56" s="2569">
        <f>+CC24/$B24</f>
        <v/>
      </c>
      <c r="CD56" s="2569">
        <f>+CD24/$B24</f>
        <v/>
      </c>
      <c r="CE56" s="2569">
        <f>+CE24/$B24</f>
        <v/>
      </c>
      <c r="CF56" s="2569">
        <f>+CF24/$B24</f>
        <v/>
      </c>
      <c r="CG56" s="2569">
        <f>+CG24/$B24</f>
        <v/>
      </c>
      <c r="CH56" s="2569">
        <f>+CH24/$B24</f>
        <v/>
      </c>
      <c r="CI56" s="2569">
        <f>+CI24/$B24</f>
        <v/>
      </c>
      <c r="CK56" s="2567">
        <f>+CK24</f>
        <v/>
      </c>
      <c r="CL56" s="2569">
        <f>SUM(CM56:CT56)</f>
        <v/>
      </c>
      <c r="CM56" s="2569">
        <f>+CM24/$B24</f>
        <v/>
      </c>
      <c r="CN56" s="2569">
        <f>+CN24/$B24</f>
        <v/>
      </c>
      <c r="CO56" s="2569">
        <f>+CO24/$B24</f>
        <v/>
      </c>
      <c r="CP56" s="2569">
        <f>+CP24/$B24</f>
        <v/>
      </c>
      <c r="CQ56" s="2569">
        <f>+CQ24/$B24</f>
        <v/>
      </c>
      <c r="CR56" s="2569">
        <f>+CR24/$B24</f>
        <v/>
      </c>
      <c r="CS56" s="2569">
        <f>+CS24/$B24</f>
        <v/>
      </c>
      <c r="CT56" s="2569">
        <f>+CT24/$B24</f>
        <v/>
      </c>
      <c r="CV56" s="2567">
        <f>+CV24</f>
        <v/>
      </c>
      <c r="CW56" s="2569">
        <f>SUM(CX56:DE56)</f>
        <v/>
      </c>
      <c r="CX56" s="2569">
        <f>+CX24/$B24</f>
        <v/>
      </c>
      <c r="CY56" s="2569">
        <f>+CY24/$B24</f>
        <v/>
      </c>
      <c r="CZ56" s="2569">
        <f>+CZ24/$B24</f>
        <v/>
      </c>
      <c r="DA56" s="2569">
        <f>+DA24/$B24</f>
        <v/>
      </c>
      <c r="DB56" s="2569">
        <f>+DB24/$B24</f>
        <v/>
      </c>
      <c r="DC56" s="2569">
        <f>+DC24/$B24</f>
        <v/>
      </c>
      <c r="DD56" s="2569">
        <f>+DD24/$B24</f>
        <v/>
      </c>
      <c r="DE56" s="2569">
        <f>+DE24/$B24</f>
        <v/>
      </c>
      <c r="DG56" s="2567">
        <f>+DG24</f>
        <v/>
      </c>
      <c r="DH56" s="2569">
        <f>SUM(DI56:DP56)</f>
        <v/>
      </c>
      <c r="DI56" s="2569">
        <f>+DI24/$B24</f>
        <v/>
      </c>
      <c r="DJ56" s="2569">
        <f>+DJ24/$B24</f>
        <v/>
      </c>
      <c r="DK56" s="2569">
        <f>+DK24/$B24</f>
        <v/>
      </c>
      <c r="DL56" s="2569">
        <f>+DL24/$B24</f>
        <v/>
      </c>
      <c r="DM56" s="2569">
        <f>+DM24/$B24</f>
        <v/>
      </c>
      <c r="DN56" s="2569">
        <f>+DN24/$B24</f>
        <v/>
      </c>
      <c r="DO56" s="2569">
        <f>+DO24/$B24</f>
        <v/>
      </c>
      <c r="DP56" s="2569">
        <f>+DP24/$B24</f>
        <v/>
      </c>
      <c r="DR56" s="2567">
        <f>+DR24</f>
        <v/>
      </c>
      <c r="DS56" s="2569">
        <f>SUM(DT56:EA56)</f>
        <v/>
      </c>
      <c r="DT56" s="2569">
        <f>+DT24/$B24</f>
        <v/>
      </c>
      <c r="DU56" s="2569">
        <f>+DU24/$B24</f>
        <v/>
      </c>
      <c r="DV56" s="2569">
        <f>+DV24/$B24</f>
        <v/>
      </c>
      <c r="DW56" s="2569">
        <f>+DW24/$B24</f>
        <v/>
      </c>
      <c r="DX56" s="2569">
        <f>+DX24/$B24</f>
        <v/>
      </c>
      <c r="DY56" s="2569">
        <f>+DY24/$B24</f>
        <v/>
      </c>
      <c r="DZ56" s="2569">
        <f>+DZ24/$B24</f>
        <v/>
      </c>
      <c r="EA56" s="2569">
        <f>+EA24/$B24</f>
        <v/>
      </c>
      <c r="EC56" s="2567">
        <f>+EC24</f>
        <v/>
      </c>
      <c r="ED56" s="2569">
        <f>SUM(EE56:EL56)</f>
        <v/>
      </c>
      <c r="EE56" s="2569">
        <f>+EE24/$B24</f>
        <v/>
      </c>
      <c r="EF56" s="2569">
        <f>+EF24/$B24</f>
        <v/>
      </c>
      <c r="EG56" s="2569">
        <f>+EG24/$B24</f>
        <v/>
      </c>
      <c r="EH56" s="2569">
        <f>+EH24/$B24</f>
        <v/>
      </c>
      <c r="EI56" s="2569">
        <f>+EI24/$B24</f>
        <v/>
      </c>
      <c r="EJ56" s="2569">
        <f>+EJ24/$B24</f>
        <v/>
      </c>
      <c r="EK56" s="2569">
        <f>+EK24/$B24</f>
        <v/>
      </c>
      <c r="EL56" s="2569">
        <f>+EL24/$B24</f>
        <v/>
      </c>
    </row>
    <row r="57">
      <c r="A57" s="2567">
        <f>+A25</f>
        <v/>
      </c>
      <c r="B57" s="2569">
        <f>SUM(C57:J57)</f>
        <v/>
      </c>
      <c r="C57" s="2569">
        <f>+C25/$B25</f>
        <v/>
      </c>
      <c r="D57" s="2569">
        <f>+D25/$B25</f>
        <v/>
      </c>
      <c r="E57" s="2569">
        <f>+E25/$B25</f>
        <v/>
      </c>
      <c r="F57" s="2569">
        <f>+F25/$B25</f>
        <v/>
      </c>
      <c r="G57" s="2569">
        <f>+G25/$B25</f>
        <v/>
      </c>
      <c r="H57" s="2569">
        <f>+H25/$B25</f>
        <v/>
      </c>
      <c r="I57" s="2569">
        <f>+I25/$B25</f>
        <v/>
      </c>
      <c r="J57" s="2569">
        <f>+J25/$B25</f>
        <v/>
      </c>
      <c r="L57" s="2567">
        <f>+L25</f>
        <v/>
      </c>
      <c r="M57" s="2569">
        <f>SUM(N57:U57)</f>
        <v/>
      </c>
      <c r="N57" s="2569">
        <f>+N25/$B25</f>
        <v/>
      </c>
      <c r="O57" s="2569">
        <f>+O25/$B25</f>
        <v/>
      </c>
      <c r="P57" s="2569">
        <f>+P25/$B25</f>
        <v/>
      </c>
      <c r="Q57" s="2569">
        <f>+Q25/$B25</f>
        <v/>
      </c>
      <c r="R57" s="2569">
        <f>+R25/$B25</f>
        <v/>
      </c>
      <c r="S57" s="2569">
        <f>+S25/$B25</f>
        <v/>
      </c>
      <c r="T57" s="2569">
        <f>+T25/$B25</f>
        <v/>
      </c>
      <c r="U57" s="2569">
        <f>+U25/$B25</f>
        <v/>
      </c>
      <c r="W57" s="2567">
        <f>+W25</f>
        <v/>
      </c>
      <c r="X57" s="2569">
        <f>SUM(Y57:AF57)</f>
        <v/>
      </c>
      <c r="Y57" s="2569">
        <f>+Y25/$B25</f>
        <v/>
      </c>
      <c r="Z57" s="2569">
        <f>+Z25/$B25</f>
        <v/>
      </c>
      <c r="AA57" s="2569">
        <f>+AA25/$B25</f>
        <v/>
      </c>
      <c r="AB57" s="2569">
        <f>+AB25/$B25</f>
        <v/>
      </c>
      <c r="AC57" s="2569">
        <f>+AC25/$B25</f>
        <v/>
      </c>
      <c r="AD57" s="2569">
        <f>+AD25/$B25</f>
        <v/>
      </c>
      <c r="AE57" s="2569">
        <f>+AE25/$B25</f>
        <v/>
      </c>
      <c r="AF57" s="2569">
        <f>+AF25/$B25</f>
        <v/>
      </c>
      <c r="AH57" s="2567">
        <f>+AH25</f>
        <v/>
      </c>
      <c r="AI57" s="2569">
        <f>SUM(AJ57:AQ57)</f>
        <v/>
      </c>
      <c r="AJ57" s="2569">
        <f>+AJ25/$B25</f>
        <v/>
      </c>
      <c r="AK57" s="2569">
        <f>+AK25/$B25</f>
        <v/>
      </c>
      <c r="AL57" s="2569">
        <f>+AL25/$B25</f>
        <v/>
      </c>
      <c r="AM57" s="2569">
        <f>+AM25/$B25</f>
        <v/>
      </c>
      <c r="AN57" s="2569">
        <f>+AN25/$B25</f>
        <v/>
      </c>
      <c r="AO57" s="2569">
        <f>+AO25/$B25</f>
        <v/>
      </c>
      <c r="AP57" s="2569">
        <f>+AP25/$B25</f>
        <v/>
      </c>
      <c r="AQ57" s="2569">
        <f>+AQ25/$B25</f>
        <v/>
      </c>
      <c r="AS57" s="2567">
        <f>+AS25</f>
        <v/>
      </c>
      <c r="AT57" s="2569">
        <f>SUM(AU57:BB57)</f>
        <v/>
      </c>
      <c r="AU57" s="2569">
        <f>+AU25/$B25</f>
        <v/>
      </c>
      <c r="AV57" s="2569">
        <f>+AV25/$B25</f>
        <v/>
      </c>
      <c r="AW57" s="2569">
        <f>+AW25/$B25</f>
        <v/>
      </c>
      <c r="AX57" s="2569">
        <f>+AX25/$B25</f>
        <v/>
      </c>
      <c r="AY57" s="2569">
        <f>+AY25/$B25</f>
        <v/>
      </c>
      <c r="AZ57" s="2569">
        <f>+AZ25/$B25</f>
        <v/>
      </c>
      <c r="BA57" s="2569">
        <f>+BA25/$B25</f>
        <v/>
      </c>
      <c r="BB57" s="2569">
        <f>+BB25/$B25</f>
        <v/>
      </c>
      <c r="BD57" s="2567">
        <f>+BD25</f>
        <v/>
      </c>
      <c r="BE57" s="2569">
        <f>SUM(BF57:BM57)</f>
        <v/>
      </c>
      <c r="BF57" s="2569">
        <f>+BF25/$B25</f>
        <v/>
      </c>
      <c r="BG57" s="2569">
        <f>+BG25/$B25</f>
        <v/>
      </c>
      <c r="BH57" s="2569">
        <f>+BH25/$B25</f>
        <v/>
      </c>
      <c r="BI57" s="2569">
        <f>+BI25/$B25</f>
        <v/>
      </c>
      <c r="BJ57" s="2569">
        <f>+BJ25/$B25</f>
        <v/>
      </c>
      <c r="BK57" s="2569">
        <f>+BK25/$B25</f>
        <v/>
      </c>
      <c r="BL57" s="2569">
        <f>+BL25/$B25</f>
        <v/>
      </c>
      <c r="BM57" s="2569">
        <f>+BM25/$B25</f>
        <v/>
      </c>
      <c r="BO57" s="2567">
        <f>+BO25</f>
        <v/>
      </c>
      <c r="BP57" s="2569">
        <f>SUM(BQ57:BX57)</f>
        <v/>
      </c>
      <c r="BQ57" s="2569">
        <f>+BQ25/$B25</f>
        <v/>
      </c>
      <c r="BR57" s="2569">
        <f>+BR25/$B25</f>
        <v/>
      </c>
      <c r="BS57" s="2569">
        <f>+BS25/$B25</f>
        <v/>
      </c>
      <c r="BT57" s="2569">
        <f>+BT25/$B25</f>
        <v/>
      </c>
      <c r="BU57" s="2569">
        <f>+BU25/$B25</f>
        <v/>
      </c>
      <c r="BV57" s="2569">
        <f>+BV25/$B25</f>
        <v/>
      </c>
      <c r="BW57" s="2569">
        <f>+BW25/$B25</f>
        <v/>
      </c>
      <c r="BX57" s="2569">
        <f>+BX25/$B25</f>
        <v/>
      </c>
      <c r="BZ57" s="2567">
        <f>+BZ25</f>
        <v/>
      </c>
      <c r="CA57" s="2569">
        <f>SUM(CB57:CI57)</f>
        <v/>
      </c>
      <c r="CB57" s="2569">
        <f>+CB25/$B25</f>
        <v/>
      </c>
      <c r="CC57" s="2569">
        <f>+CC25/$B25</f>
        <v/>
      </c>
      <c r="CD57" s="2569">
        <f>+CD25/$B25</f>
        <v/>
      </c>
      <c r="CE57" s="2569">
        <f>+CE25/$B25</f>
        <v/>
      </c>
      <c r="CF57" s="2569">
        <f>+CF25/$B25</f>
        <v/>
      </c>
      <c r="CG57" s="2569">
        <f>+CG25/$B25</f>
        <v/>
      </c>
      <c r="CH57" s="2569">
        <f>+CH25/$B25</f>
        <v/>
      </c>
      <c r="CI57" s="2569">
        <f>+CI25/$B25</f>
        <v/>
      </c>
      <c r="CK57" s="2567">
        <f>+CK25</f>
        <v/>
      </c>
      <c r="CL57" s="2569">
        <f>SUM(CM57:CT57)</f>
        <v/>
      </c>
      <c r="CM57" s="2569">
        <f>+CM25/$B25</f>
        <v/>
      </c>
      <c r="CN57" s="2569">
        <f>+CN25/$B25</f>
        <v/>
      </c>
      <c r="CO57" s="2569">
        <f>+CO25/$B25</f>
        <v/>
      </c>
      <c r="CP57" s="2569">
        <f>+CP25/$B25</f>
        <v/>
      </c>
      <c r="CQ57" s="2569">
        <f>+CQ25/$B25</f>
        <v/>
      </c>
      <c r="CR57" s="2569">
        <f>+CR25/$B25</f>
        <v/>
      </c>
      <c r="CS57" s="2569">
        <f>+CS25/$B25</f>
        <v/>
      </c>
      <c r="CT57" s="2569">
        <f>+CT25/$B25</f>
        <v/>
      </c>
      <c r="CV57" s="2567">
        <f>+CV25</f>
        <v/>
      </c>
      <c r="CW57" s="2569">
        <f>SUM(CX57:DE57)</f>
        <v/>
      </c>
      <c r="CX57" s="2569">
        <f>+CX25/$B25</f>
        <v/>
      </c>
      <c r="CY57" s="2569">
        <f>+CY25/$B25</f>
        <v/>
      </c>
      <c r="CZ57" s="2569">
        <f>+CZ25/$B25</f>
        <v/>
      </c>
      <c r="DA57" s="2569">
        <f>+DA25/$B25</f>
        <v/>
      </c>
      <c r="DB57" s="2569">
        <f>+DB25/$B25</f>
        <v/>
      </c>
      <c r="DC57" s="2569">
        <f>+DC25/$B25</f>
        <v/>
      </c>
      <c r="DD57" s="2569">
        <f>+DD25/$B25</f>
        <v/>
      </c>
      <c r="DE57" s="2569">
        <f>+DE25/$B25</f>
        <v/>
      </c>
      <c r="DG57" s="2567">
        <f>+DG25</f>
        <v/>
      </c>
      <c r="DH57" s="2569">
        <f>SUM(DI57:DP57)</f>
        <v/>
      </c>
      <c r="DI57" s="2569">
        <f>+DI25/$B25</f>
        <v/>
      </c>
      <c r="DJ57" s="2569">
        <f>+DJ25/$B25</f>
        <v/>
      </c>
      <c r="DK57" s="2569">
        <f>+DK25/$B25</f>
        <v/>
      </c>
      <c r="DL57" s="2569">
        <f>+DL25/$B25</f>
        <v/>
      </c>
      <c r="DM57" s="2569">
        <f>+DM25/$B25</f>
        <v/>
      </c>
      <c r="DN57" s="2569">
        <f>+DN25/$B25</f>
        <v/>
      </c>
      <c r="DO57" s="2569">
        <f>+DO25/$B25</f>
        <v/>
      </c>
      <c r="DP57" s="2569">
        <f>+DP25/$B25</f>
        <v/>
      </c>
      <c r="DR57" s="2567">
        <f>+DR25</f>
        <v/>
      </c>
      <c r="DS57" s="2569">
        <f>SUM(DT57:EA57)</f>
        <v/>
      </c>
      <c r="DT57" s="2569">
        <f>+DT25/$B25</f>
        <v/>
      </c>
      <c r="DU57" s="2569">
        <f>+DU25/$B25</f>
        <v/>
      </c>
      <c r="DV57" s="2569">
        <f>+DV25/$B25</f>
        <v/>
      </c>
      <c r="DW57" s="2569">
        <f>+DW25/$B25</f>
        <v/>
      </c>
      <c r="DX57" s="2569">
        <f>+DX25/$B25</f>
        <v/>
      </c>
      <c r="DY57" s="2569">
        <f>+DY25/$B25</f>
        <v/>
      </c>
      <c r="DZ57" s="2569">
        <f>+DZ25/$B25</f>
        <v/>
      </c>
      <c r="EA57" s="2569">
        <f>+EA25/$B25</f>
        <v/>
      </c>
      <c r="EC57" s="2567">
        <f>+EC25</f>
        <v/>
      </c>
      <c r="ED57" s="2569">
        <f>SUM(EE57:EL57)</f>
        <v/>
      </c>
      <c r="EE57" s="2569">
        <f>+EE25/$B25</f>
        <v/>
      </c>
      <c r="EF57" s="2569">
        <f>+EF25/$B25</f>
        <v/>
      </c>
      <c r="EG57" s="2569">
        <f>+EG25/$B25</f>
        <v/>
      </c>
      <c r="EH57" s="2569">
        <f>+EH25/$B25</f>
        <v/>
      </c>
      <c r="EI57" s="2569">
        <f>+EI25/$B25</f>
        <v/>
      </c>
      <c r="EJ57" s="2569">
        <f>+EJ25/$B25</f>
        <v/>
      </c>
      <c r="EK57" s="2569">
        <f>+EK25/$B25</f>
        <v/>
      </c>
      <c r="EL57" s="2569">
        <f>+EL25/$B25</f>
        <v/>
      </c>
    </row>
    <row r="58">
      <c r="A58" s="2567">
        <f>+A26</f>
        <v/>
      </c>
      <c r="B58" s="2569">
        <f>SUM(C58:J58)</f>
        <v/>
      </c>
      <c r="C58" s="2569">
        <f>+C26/$B26</f>
        <v/>
      </c>
      <c r="D58" s="2569">
        <f>+D26/$B26</f>
        <v/>
      </c>
      <c r="E58" s="2569">
        <f>+E26/$B26</f>
        <v/>
      </c>
      <c r="F58" s="2569">
        <f>+F26/$B26</f>
        <v/>
      </c>
      <c r="G58" s="2569">
        <f>+G26/$B26</f>
        <v/>
      </c>
      <c r="H58" s="2569">
        <f>+H26/$B26</f>
        <v/>
      </c>
      <c r="I58" s="2569">
        <f>+I26/$B26</f>
        <v/>
      </c>
      <c r="J58" s="2569">
        <f>+J26/$B26</f>
        <v/>
      </c>
      <c r="L58" s="2567">
        <f>+L26</f>
        <v/>
      </c>
      <c r="M58" s="2569">
        <f>SUM(N58:U58)</f>
        <v/>
      </c>
      <c r="N58" s="2569">
        <f>+N26/$B26</f>
        <v/>
      </c>
      <c r="O58" s="2569">
        <f>+O26/$B26</f>
        <v/>
      </c>
      <c r="P58" s="2569">
        <f>+P26/$B26</f>
        <v/>
      </c>
      <c r="Q58" s="2569">
        <f>+Q26/$B26</f>
        <v/>
      </c>
      <c r="R58" s="2569">
        <f>+R26/$B26</f>
        <v/>
      </c>
      <c r="S58" s="2569">
        <f>+S26/$B26</f>
        <v/>
      </c>
      <c r="T58" s="2569">
        <f>+T26/$B26</f>
        <v/>
      </c>
      <c r="U58" s="2569">
        <f>+U26/$B26</f>
        <v/>
      </c>
      <c r="W58" s="2567">
        <f>+W26</f>
        <v/>
      </c>
      <c r="X58" s="2569">
        <f>SUM(Y58:AF58)</f>
        <v/>
      </c>
      <c r="Y58" s="2569">
        <f>+Y26/$B26</f>
        <v/>
      </c>
      <c r="Z58" s="2569">
        <f>+Z26/$B26</f>
        <v/>
      </c>
      <c r="AA58" s="2569">
        <f>+AA26/$B26</f>
        <v/>
      </c>
      <c r="AB58" s="2569">
        <f>+AB26/$B26</f>
        <v/>
      </c>
      <c r="AC58" s="2569">
        <f>+AC26/$B26</f>
        <v/>
      </c>
      <c r="AD58" s="2569">
        <f>+AD26/$B26</f>
        <v/>
      </c>
      <c r="AE58" s="2569">
        <f>+AE26/$B26</f>
        <v/>
      </c>
      <c r="AF58" s="2569">
        <f>+AF26/$B26</f>
        <v/>
      </c>
      <c r="AH58" s="2567">
        <f>+AH26</f>
        <v/>
      </c>
      <c r="AI58" s="2569">
        <f>SUM(AJ58:AQ58)</f>
        <v/>
      </c>
      <c r="AJ58" s="2569">
        <f>+AJ26/$B26</f>
        <v/>
      </c>
      <c r="AK58" s="2569">
        <f>+AK26/$B26</f>
        <v/>
      </c>
      <c r="AL58" s="2569">
        <f>+AL26/$B26</f>
        <v/>
      </c>
      <c r="AM58" s="2569">
        <f>+AM26/$B26</f>
        <v/>
      </c>
      <c r="AN58" s="2569">
        <f>+AN26/$B26</f>
        <v/>
      </c>
      <c r="AO58" s="2569">
        <f>+AO26/$B26</f>
        <v/>
      </c>
      <c r="AP58" s="2569">
        <f>+AP26/$B26</f>
        <v/>
      </c>
      <c r="AQ58" s="2569">
        <f>+AQ26/$B26</f>
        <v/>
      </c>
      <c r="AS58" s="2567">
        <f>+AS26</f>
        <v/>
      </c>
      <c r="AT58" s="2569">
        <f>SUM(AU58:BB58)</f>
        <v/>
      </c>
      <c r="AU58" s="2569">
        <f>+AU26/$B26</f>
        <v/>
      </c>
      <c r="AV58" s="2569">
        <f>+AV26/$B26</f>
        <v/>
      </c>
      <c r="AW58" s="2569">
        <f>+AW26/$B26</f>
        <v/>
      </c>
      <c r="AX58" s="2569">
        <f>+AX26/$B26</f>
        <v/>
      </c>
      <c r="AY58" s="2569">
        <f>+AY26/$B26</f>
        <v/>
      </c>
      <c r="AZ58" s="2569">
        <f>+AZ26/$B26</f>
        <v/>
      </c>
      <c r="BA58" s="2569">
        <f>+BA26/$B26</f>
        <v/>
      </c>
      <c r="BB58" s="2569">
        <f>+BB26/$B26</f>
        <v/>
      </c>
      <c r="BD58" s="2567">
        <f>+BD26</f>
        <v/>
      </c>
      <c r="BE58" s="2569">
        <f>SUM(BF58:BM58)</f>
        <v/>
      </c>
      <c r="BF58" s="2569">
        <f>+BF26/$B26</f>
        <v/>
      </c>
      <c r="BG58" s="2569">
        <f>+BG26/$B26</f>
        <v/>
      </c>
      <c r="BH58" s="2569">
        <f>+BH26/$B26</f>
        <v/>
      </c>
      <c r="BI58" s="2569">
        <f>+BI26/$B26</f>
        <v/>
      </c>
      <c r="BJ58" s="2569">
        <f>+BJ26/$B26</f>
        <v/>
      </c>
      <c r="BK58" s="2569">
        <f>+BK26/$B26</f>
        <v/>
      </c>
      <c r="BL58" s="2569">
        <f>+BL26/$B26</f>
        <v/>
      </c>
      <c r="BM58" s="2569">
        <f>+BM26/$B26</f>
        <v/>
      </c>
      <c r="BO58" s="2567">
        <f>+BO26</f>
        <v/>
      </c>
      <c r="BP58" s="2569">
        <f>SUM(BQ58:BX58)</f>
        <v/>
      </c>
      <c r="BQ58" s="2569">
        <f>+BQ26/$B26</f>
        <v/>
      </c>
      <c r="BR58" s="2569">
        <f>+BR26/$B26</f>
        <v/>
      </c>
      <c r="BS58" s="2569">
        <f>+BS26/$B26</f>
        <v/>
      </c>
      <c r="BT58" s="2569">
        <f>+BT26/$B26</f>
        <v/>
      </c>
      <c r="BU58" s="2569">
        <f>+BU26/$B26</f>
        <v/>
      </c>
      <c r="BV58" s="2569">
        <f>+BV26/$B26</f>
        <v/>
      </c>
      <c r="BW58" s="2569">
        <f>+BW26/$B26</f>
        <v/>
      </c>
      <c r="BX58" s="2569">
        <f>+BX26/$B26</f>
        <v/>
      </c>
      <c r="BZ58" s="2567">
        <f>+BZ26</f>
        <v/>
      </c>
      <c r="CA58" s="2569">
        <f>SUM(CB58:CI58)</f>
        <v/>
      </c>
      <c r="CB58" s="2569">
        <f>+CB26/$B26</f>
        <v/>
      </c>
      <c r="CC58" s="2569">
        <f>+CC26/$B26</f>
        <v/>
      </c>
      <c r="CD58" s="2569">
        <f>+CD26/$B26</f>
        <v/>
      </c>
      <c r="CE58" s="2569">
        <f>+CE26/$B26</f>
        <v/>
      </c>
      <c r="CF58" s="2569">
        <f>+CF26/$B26</f>
        <v/>
      </c>
      <c r="CG58" s="2569">
        <f>+CG26/$B26</f>
        <v/>
      </c>
      <c r="CH58" s="2569">
        <f>+CH26/$B26</f>
        <v/>
      </c>
      <c r="CI58" s="2569">
        <f>+CI26/$B26</f>
        <v/>
      </c>
      <c r="CK58" s="2567">
        <f>+CK26</f>
        <v/>
      </c>
      <c r="CL58" s="2569">
        <f>SUM(CM58:CT58)</f>
        <v/>
      </c>
      <c r="CM58" s="2569">
        <f>+CM26/$B26</f>
        <v/>
      </c>
      <c r="CN58" s="2569">
        <f>+CN26/$B26</f>
        <v/>
      </c>
      <c r="CO58" s="2569">
        <f>+CO26/$B26</f>
        <v/>
      </c>
      <c r="CP58" s="2569">
        <f>+CP26/$B26</f>
        <v/>
      </c>
      <c r="CQ58" s="2569">
        <f>+CQ26/$B26</f>
        <v/>
      </c>
      <c r="CR58" s="2569">
        <f>+CR26/$B26</f>
        <v/>
      </c>
      <c r="CS58" s="2569">
        <f>+CS26/$B26</f>
        <v/>
      </c>
      <c r="CT58" s="2569">
        <f>+CT26/$B26</f>
        <v/>
      </c>
      <c r="CV58" s="2567">
        <f>+CV26</f>
        <v/>
      </c>
      <c r="CW58" s="2569">
        <f>SUM(CX58:DE58)</f>
        <v/>
      </c>
      <c r="CX58" s="2569">
        <f>+CX26/$B26</f>
        <v/>
      </c>
      <c r="CY58" s="2569">
        <f>+CY26/$B26</f>
        <v/>
      </c>
      <c r="CZ58" s="2569">
        <f>+CZ26/$B26</f>
        <v/>
      </c>
      <c r="DA58" s="2569">
        <f>+DA26/$B26</f>
        <v/>
      </c>
      <c r="DB58" s="2569">
        <f>+DB26/$B26</f>
        <v/>
      </c>
      <c r="DC58" s="2569">
        <f>+DC26/$B26</f>
        <v/>
      </c>
      <c r="DD58" s="2569">
        <f>+DD26/$B26</f>
        <v/>
      </c>
      <c r="DE58" s="2569">
        <f>+DE26/$B26</f>
        <v/>
      </c>
      <c r="DG58" s="2567">
        <f>+DG26</f>
        <v/>
      </c>
      <c r="DH58" s="2569">
        <f>SUM(DI58:DP58)</f>
        <v/>
      </c>
      <c r="DI58" s="2569">
        <f>+DI26/$B26</f>
        <v/>
      </c>
      <c r="DJ58" s="2569">
        <f>+DJ26/$B26</f>
        <v/>
      </c>
      <c r="DK58" s="2569">
        <f>+DK26/$B26</f>
        <v/>
      </c>
      <c r="DL58" s="2569">
        <f>+DL26/$B26</f>
        <v/>
      </c>
      <c r="DM58" s="2569">
        <f>+DM26/$B26</f>
        <v/>
      </c>
      <c r="DN58" s="2569">
        <f>+DN26/$B26</f>
        <v/>
      </c>
      <c r="DO58" s="2569">
        <f>+DO26/$B26</f>
        <v/>
      </c>
      <c r="DP58" s="2569">
        <f>+DP26/$B26</f>
        <v/>
      </c>
      <c r="DR58" s="2567">
        <f>+DR26</f>
        <v/>
      </c>
      <c r="DS58" s="2569">
        <f>SUM(DT58:EA58)</f>
        <v/>
      </c>
      <c r="DT58" s="2569">
        <f>+DT26/$B26</f>
        <v/>
      </c>
      <c r="DU58" s="2569">
        <f>+DU26/$B26</f>
        <v/>
      </c>
      <c r="DV58" s="2569">
        <f>+DV26/$B26</f>
        <v/>
      </c>
      <c r="DW58" s="2569">
        <f>+DW26/$B26</f>
        <v/>
      </c>
      <c r="DX58" s="2569">
        <f>+DX26/$B26</f>
        <v/>
      </c>
      <c r="DY58" s="2569">
        <f>+DY26/$B26</f>
        <v/>
      </c>
      <c r="DZ58" s="2569">
        <f>+DZ26/$B26</f>
        <v/>
      </c>
      <c r="EA58" s="2569">
        <f>+EA26/$B26</f>
        <v/>
      </c>
      <c r="EC58" s="2567">
        <f>+EC26</f>
        <v/>
      </c>
      <c r="ED58" s="2569">
        <f>SUM(EE58:EL58)</f>
        <v/>
      </c>
      <c r="EE58" s="2569">
        <f>+EE26/$B26</f>
        <v/>
      </c>
      <c r="EF58" s="2569">
        <f>+EF26/$B26</f>
        <v/>
      </c>
      <c r="EG58" s="2569">
        <f>+EG26/$B26</f>
        <v/>
      </c>
      <c r="EH58" s="2569">
        <f>+EH26/$B26</f>
        <v/>
      </c>
      <c r="EI58" s="2569">
        <f>+EI26/$B26</f>
        <v/>
      </c>
      <c r="EJ58" s="2569">
        <f>+EJ26/$B26</f>
        <v/>
      </c>
      <c r="EK58" s="2569">
        <f>+EK26/$B26</f>
        <v/>
      </c>
      <c r="EL58" s="2569">
        <f>+EL26/$B26</f>
        <v/>
      </c>
    </row>
    <row r="59">
      <c r="A59" s="2567">
        <f>+A27</f>
        <v/>
      </c>
      <c r="B59" s="2569">
        <f>SUM(C59:J59)</f>
        <v/>
      </c>
      <c r="C59" s="2569">
        <f>+C27/$B27</f>
        <v/>
      </c>
      <c r="D59" s="2569">
        <f>+D27/$B27</f>
        <v/>
      </c>
      <c r="E59" s="2569">
        <f>+E27/$B27</f>
        <v/>
      </c>
      <c r="F59" s="2569">
        <f>+F27/$B27</f>
        <v/>
      </c>
      <c r="G59" s="2569">
        <f>+G27/$B27</f>
        <v/>
      </c>
      <c r="H59" s="2569">
        <f>+H27/$B27</f>
        <v/>
      </c>
      <c r="I59" s="2569">
        <f>+I27/$B27</f>
        <v/>
      </c>
      <c r="J59" s="2569">
        <f>+J27/$B27</f>
        <v/>
      </c>
      <c r="L59" s="2567">
        <f>+L27</f>
        <v/>
      </c>
      <c r="M59" s="2569">
        <f>SUM(N59:U59)</f>
        <v/>
      </c>
      <c r="N59" s="2569">
        <f>+N27/$B27</f>
        <v/>
      </c>
      <c r="O59" s="2569">
        <f>+O27/$B27</f>
        <v/>
      </c>
      <c r="P59" s="2569">
        <f>+P27/$B27</f>
        <v/>
      </c>
      <c r="Q59" s="2569">
        <f>+Q27/$B27</f>
        <v/>
      </c>
      <c r="R59" s="2569">
        <f>+R27/$B27</f>
        <v/>
      </c>
      <c r="S59" s="2569">
        <f>+S27/$B27</f>
        <v/>
      </c>
      <c r="T59" s="2569">
        <f>+T27/$B27</f>
        <v/>
      </c>
      <c r="U59" s="2569">
        <f>+U27/$B27</f>
        <v/>
      </c>
      <c r="W59" s="2567">
        <f>+W27</f>
        <v/>
      </c>
      <c r="X59" s="2569">
        <f>SUM(Y59:AF59)</f>
        <v/>
      </c>
      <c r="Y59" s="2569">
        <f>+Y27/$B27</f>
        <v/>
      </c>
      <c r="Z59" s="2569">
        <f>+Z27/$B27</f>
        <v/>
      </c>
      <c r="AA59" s="2569">
        <f>+AA27/$B27</f>
        <v/>
      </c>
      <c r="AB59" s="2569">
        <f>+AB27/$B27</f>
        <v/>
      </c>
      <c r="AC59" s="2569">
        <f>+AC27/$B27</f>
        <v/>
      </c>
      <c r="AD59" s="2569">
        <f>+AD27/$B27</f>
        <v/>
      </c>
      <c r="AE59" s="2569">
        <f>+AE27/$B27</f>
        <v/>
      </c>
      <c r="AF59" s="2569">
        <f>+AF27/$B27</f>
        <v/>
      </c>
      <c r="AH59" s="2567">
        <f>+AH27</f>
        <v/>
      </c>
      <c r="AI59" s="2569">
        <f>SUM(AJ59:AQ59)</f>
        <v/>
      </c>
      <c r="AJ59" s="2569">
        <f>+AJ27/$B27</f>
        <v/>
      </c>
      <c r="AK59" s="2569">
        <f>+AK27/$B27</f>
        <v/>
      </c>
      <c r="AL59" s="2569">
        <f>+AL27/$B27</f>
        <v/>
      </c>
      <c r="AM59" s="2569">
        <f>+AM27/$B27</f>
        <v/>
      </c>
      <c r="AN59" s="2569">
        <f>+AN27/$B27</f>
        <v/>
      </c>
      <c r="AO59" s="2569">
        <f>+AO27/$B27</f>
        <v/>
      </c>
      <c r="AP59" s="2569">
        <f>+AP27/$B27</f>
        <v/>
      </c>
      <c r="AQ59" s="2569">
        <f>+AQ27/$B27</f>
        <v/>
      </c>
      <c r="AS59" s="2567">
        <f>+AS27</f>
        <v/>
      </c>
      <c r="AT59" s="2569">
        <f>SUM(AU59:BB59)</f>
        <v/>
      </c>
      <c r="AU59" s="2569">
        <f>+AU27/$B27</f>
        <v/>
      </c>
      <c r="AV59" s="2569">
        <f>+AV27/$B27</f>
        <v/>
      </c>
      <c r="AW59" s="2569">
        <f>+AW27/$B27</f>
        <v/>
      </c>
      <c r="AX59" s="2569">
        <f>+AX27/$B27</f>
        <v/>
      </c>
      <c r="AY59" s="2569">
        <f>+AY27/$B27</f>
        <v/>
      </c>
      <c r="AZ59" s="2569">
        <f>+AZ27/$B27</f>
        <v/>
      </c>
      <c r="BA59" s="2569">
        <f>+BA27/$B27</f>
        <v/>
      </c>
      <c r="BB59" s="2569">
        <f>+BB27/$B27</f>
        <v/>
      </c>
      <c r="BD59" s="2567">
        <f>+BD27</f>
        <v/>
      </c>
      <c r="BE59" s="2569">
        <f>SUM(BF59:BM59)</f>
        <v/>
      </c>
      <c r="BF59" s="2569">
        <f>+BF27/$B27</f>
        <v/>
      </c>
      <c r="BG59" s="2569">
        <f>+BG27/$B27</f>
        <v/>
      </c>
      <c r="BH59" s="2569">
        <f>+BH27/$B27</f>
        <v/>
      </c>
      <c r="BI59" s="2569">
        <f>+BI27/$B27</f>
        <v/>
      </c>
      <c r="BJ59" s="2569">
        <f>+BJ27/$B27</f>
        <v/>
      </c>
      <c r="BK59" s="2569">
        <f>+BK27/$B27</f>
        <v/>
      </c>
      <c r="BL59" s="2569">
        <f>+BL27/$B27</f>
        <v/>
      </c>
      <c r="BM59" s="2569">
        <f>+BM27/$B27</f>
        <v/>
      </c>
      <c r="BO59" s="2567">
        <f>+BO27</f>
        <v/>
      </c>
      <c r="BP59" s="2569">
        <f>SUM(BQ59:BX59)</f>
        <v/>
      </c>
      <c r="BQ59" s="2569">
        <f>+BQ27/$B27</f>
        <v/>
      </c>
      <c r="BR59" s="2569">
        <f>+BR27/$B27</f>
        <v/>
      </c>
      <c r="BS59" s="2569">
        <f>+BS27/$B27</f>
        <v/>
      </c>
      <c r="BT59" s="2569">
        <f>+BT27/$B27</f>
        <v/>
      </c>
      <c r="BU59" s="2569">
        <f>+BU27/$B27</f>
        <v/>
      </c>
      <c r="BV59" s="2569">
        <f>+BV27/$B27</f>
        <v/>
      </c>
      <c r="BW59" s="2569">
        <f>+BW27/$B27</f>
        <v/>
      </c>
      <c r="BX59" s="2569">
        <f>+BX27/$B27</f>
        <v/>
      </c>
      <c r="BZ59" s="2567">
        <f>+BZ27</f>
        <v/>
      </c>
      <c r="CA59" s="2569">
        <f>SUM(CB59:CI59)</f>
        <v/>
      </c>
      <c r="CB59" s="2569">
        <f>+CB27/$B27</f>
        <v/>
      </c>
      <c r="CC59" s="2569">
        <f>+CC27/$B27</f>
        <v/>
      </c>
      <c r="CD59" s="2569">
        <f>+CD27/$B27</f>
        <v/>
      </c>
      <c r="CE59" s="2569">
        <f>+CE27/$B27</f>
        <v/>
      </c>
      <c r="CF59" s="2569">
        <f>+CF27/$B27</f>
        <v/>
      </c>
      <c r="CG59" s="2569">
        <f>+CG27/$B27</f>
        <v/>
      </c>
      <c r="CH59" s="2569">
        <f>+CH27/$B27</f>
        <v/>
      </c>
      <c r="CI59" s="2569">
        <f>+CI27/$B27</f>
        <v/>
      </c>
      <c r="CK59" s="2567">
        <f>+CK27</f>
        <v/>
      </c>
      <c r="CL59" s="2569">
        <f>SUM(CM59:CT59)</f>
        <v/>
      </c>
      <c r="CM59" s="2569">
        <f>+CM27/$B27</f>
        <v/>
      </c>
      <c r="CN59" s="2569">
        <f>+CN27/$B27</f>
        <v/>
      </c>
      <c r="CO59" s="2569">
        <f>+CO27/$B27</f>
        <v/>
      </c>
      <c r="CP59" s="2569">
        <f>+CP27/$B27</f>
        <v/>
      </c>
      <c r="CQ59" s="2569">
        <f>+CQ27/$B27</f>
        <v/>
      </c>
      <c r="CR59" s="2569">
        <f>+CR27/$B27</f>
        <v/>
      </c>
      <c r="CS59" s="2569">
        <f>+CS27/$B27</f>
        <v/>
      </c>
      <c r="CT59" s="2569">
        <f>+CT27/$B27</f>
        <v/>
      </c>
      <c r="CV59" s="2567">
        <f>+CV27</f>
        <v/>
      </c>
      <c r="CW59" s="2569">
        <f>SUM(CX59:DE59)</f>
        <v/>
      </c>
      <c r="CX59" s="2569">
        <f>+CX27/$B27</f>
        <v/>
      </c>
      <c r="CY59" s="2569">
        <f>+CY27/$B27</f>
        <v/>
      </c>
      <c r="CZ59" s="2569">
        <f>+CZ27/$B27</f>
        <v/>
      </c>
      <c r="DA59" s="2569">
        <f>+DA27/$B27</f>
        <v/>
      </c>
      <c r="DB59" s="2569">
        <f>+DB27/$B27</f>
        <v/>
      </c>
      <c r="DC59" s="2569">
        <f>+DC27/$B27</f>
        <v/>
      </c>
      <c r="DD59" s="2569">
        <f>+DD27/$B27</f>
        <v/>
      </c>
      <c r="DE59" s="2569">
        <f>+DE27/$B27</f>
        <v/>
      </c>
      <c r="DG59" s="2567">
        <f>+DG27</f>
        <v/>
      </c>
      <c r="DH59" s="2569">
        <f>SUM(DI59:DP59)</f>
        <v/>
      </c>
      <c r="DI59" s="2569">
        <f>+DI27/$B27</f>
        <v/>
      </c>
      <c r="DJ59" s="2569">
        <f>+DJ27/$B27</f>
        <v/>
      </c>
      <c r="DK59" s="2569">
        <f>+DK27/$B27</f>
        <v/>
      </c>
      <c r="DL59" s="2569">
        <f>+DL27/$B27</f>
        <v/>
      </c>
      <c r="DM59" s="2569">
        <f>+DM27/$B27</f>
        <v/>
      </c>
      <c r="DN59" s="2569">
        <f>+DN27/$B27</f>
        <v/>
      </c>
      <c r="DO59" s="2569">
        <f>+DO27/$B27</f>
        <v/>
      </c>
      <c r="DP59" s="2569">
        <f>+DP27/$B27</f>
        <v/>
      </c>
      <c r="DR59" s="2567">
        <f>+DR27</f>
        <v/>
      </c>
      <c r="DS59" s="2569">
        <f>SUM(DT59:EA59)</f>
        <v/>
      </c>
      <c r="DT59" s="2569">
        <f>+DT27/$B27</f>
        <v/>
      </c>
      <c r="DU59" s="2569">
        <f>+DU27/$B27</f>
        <v/>
      </c>
      <c r="DV59" s="2569">
        <f>+DV27/$B27</f>
        <v/>
      </c>
      <c r="DW59" s="2569">
        <f>+DW27/$B27</f>
        <v/>
      </c>
      <c r="DX59" s="2569">
        <f>+DX27/$B27</f>
        <v/>
      </c>
      <c r="DY59" s="2569">
        <f>+DY27/$B27</f>
        <v/>
      </c>
      <c r="DZ59" s="2569">
        <f>+DZ27/$B27</f>
        <v/>
      </c>
      <c r="EA59" s="2569">
        <f>+EA27/$B27</f>
        <v/>
      </c>
      <c r="EC59" s="2567">
        <f>+EC27</f>
        <v/>
      </c>
      <c r="ED59" s="2569">
        <f>SUM(EE59:EL59)</f>
        <v/>
      </c>
      <c r="EE59" s="2569">
        <f>+EE27/$B27</f>
        <v/>
      </c>
      <c r="EF59" s="2569">
        <f>+EF27/$B27</f>
        <v/>
      </c>
      <c r="EG59" s="2569">
        <f>+EG27/$B27</f>
        <v/>
      </c>
      <c r="EH59" s="2569">
        <f>+EH27/$B27</f>
        <v/>
      </c>
      <c r="EI59" s="2569">
        <f>+EI27/$B27</f>
        <v/>
      </c>
      <c r="EJ59" s="2569">
        <f>+EJ27/$B27</f>
        <v/>
      </c>
      <c r="EK59" s="2569">
        <f>+EK27/$B27</f>
        <v/>
      </c>
      <c r="EL59" s="2569">
        <f>+EL27/$B27</f>
        <v/>
      </c>
    </row>
    <row r="60">
      <c r="A60" s="2567">
        <f>+A28</f>
        <v/>
      </c>
      <c r="B60" s="2569">
        <f>SUM(C60:J60)</f>
        <v/>
      </c>
      <c r="C60" s="2569">
        <f>+C28/$B28</f>
        <v/>
      </c>
      <c r="D60" s="2569">
        <f>+D28/$B28</f>
        <v/>
      </c>
      <c r="E60" s="2569">
        <f>+E28/$B28</f>
        <v/>
      </c>
      <c r="F60" s="2569">
        <f>+F28/$B28</f>
        <v/>
      </c>
      <c r="G60" s="2569">
        <f>+G28/$B28</f>
        <v/>
      </c>
      <c r="H60" s="2569">
        <f>+H28/$B28</f>
        <v/>
      </c>
      <c r="I60" s="2569">
        <f>+I28/$B28</f>
        <v/>
      </c>
      <c r="J60" s="2569">
        <f>+J28/$B28</f>
        <v/>
      </c>
      <c r="L60" s="2567">
        <f>+L28</f>
        <v/>
      </c>
      <c r="M60" s="2569">
        <f>SUM(N60:U60)</f>
        <v/>
      </c>
      <c r="N60" s="2569">
        <f>+N28/$B28</f>
        <v/>
      </c>
      <c r="O60" s="2569">
        <f>+O28/$B28</f>
        <v/>
      </c>
      <c r="P60" s="2569">
        <f>+P28/$B28</f>
        <v/>
      </c>
      <c r="Q60" s="2569">
        <f>+Q28/$B28</f>
        <v/>
      </c>
      <c r="R60" s="2569">
        <f>+R28/$B28</f>
        <v/>
      </c>
      <c r="S60" s="2569">
        <f>+S28/$B28</f>
        <v/>
      </c>
      <c r="T60" s="2569">
        <f>+T28/$B28</f>
        <v/>
      </c>
      <c r="U60" s="2569">
        <f>+U28/$B28</f>
        <v/>
      </c>
      <c r="W60" s="2567">
        <f>+W28</f>
        <v/>
      </c>
      <c r="X60" s="2569">
        <f>SUM(Y60:AF60)</f>
        <v/>
      </c>
      <c r="Y60" s="2569">
        <f>+Y28/$B28</f>
        <v/>
      </c>
      <c r="Z60" s="2569">
        <f>+Z28/$B28</f>
        <v/>
      </c>
      <c r="AA60" s="2569">
        <f>+AA28/$B28</f>
        <v/>
      </c>
      <c r="AB60" s="2569">
        <f>+AB28/$B28</f>
        <v/>
      </c>
      <c r="AC60" s="2569">
        <f>+AC28/$B28</f>
        <v/>
      </c>
      <c r="AD60" s="2569">
        <f>+AD28/$B28</f>
        <v/>
      </c>
      <c r="AE60" s="2569">
        <f>+AE28/$B28</f>
        <v/>
      </c>
      <c r="AF60" s="2569">
        <f>+AF28/$B28</f>
        <v/>
      </c>
      <c r="AH60" s="2567">
        <f>+AH28</f>
        <v/>
      </c>
      <c r="AI60" s="2569">
        <f>SUM(AJ60:AQ60)</f>
        <v/>
      </c>
      <c r="AJ60" s="2569">
        <f>+AJ28/$B28</f>
        <v/>
      </c>
      <c r="AK60" s="2569">
        <f>+AK28/$B28</f>
        <v/>
      </c>
      <c r="AL60" s="2569">
        <f>+AL28/$B28</f>
        <v/>
      </c>
      <c r="AM60" s="2569">
        <f>+AM28/$B28</f>
        <v/>
      </c>
      <c r="AN60" s="2569">
        <f>+AN28/$B28</f>
        <v/>
      </c>
      <c r="AO60" s="2569">
        <f>+AO28/$B28</f>
        <v/>
      </c>
      <c r="AP60" s="2569">
        <f>+AP28/$B28</f>
        <v/>
      </c>
      <c r="AQ60" s="2569">
        <f>+AQ28/$B28</f>
        <v/>
      </c>
      <c r="AS60" s="2567">
        <f>+AS28</f>
        <v/>
      </c>
      <c r="AT60" s="2569">
        <f>SUM(AU60:BB60)</f>
        <v/>
      </c>
      <c r="AU60" s="2569">
        <f>+AU28/$B28</f>
        <v/>
      </c>
      <c r="AV60" s="2569">
        <f>+AV28/$B28</f>
        <v/>
      </c>
      <c r="AW60" s="2569">
        <f>+AW28/$B28</f>
        <v/>
      </c>
      <c r="AX60" s="2569">
        <f>+AX28/$B28</f>
        <v/>
      </c>
      <c r="AY60" s="2569">
        <f>+AY28/$B28</f>
        <v/>
      </c>
      <c r="AZ60" s="2569">
        <f>+AZ28/$B28</f>
        <v/>
      </c>
      <c r="BA60" s="2569">
        <f>+BA28/$B28</f>
        <v/>
      </c>
      <c r="BB60" s="2569">
        <f>+BB28/$B28</f>
        <v/>
      </c>
      <c r="BD60" s="2567">
        <f>+BD28</f>
        <v/>
      </c>
      <c r="BE60" s="2569">
        <f>SUM(BF60:BM60)</f>
        <v/>
      </c>
      <c r="BF60" s="2569">
        <f>+BF28/$B28</f>
        <v/>
      </c>
      <c r="BG60" s="2569">
        <f>+BG28/$B28</f>
        <v/>
      </c>
      <c r="BH60" s="2569">
        <f>+BH28/$B28</f>
        <v/>
      </c>
      <c r="BI60" s="2569">
        <f>+BI28/$B28</f>
        <v/>
      </c>
      <c r="BJ60" s="2569">
        <f>+BJ28/$B28</f>
        <v/>
      </c>
      <c r="BK60" s="2569">
        <f>+BK28/$B28</f>
        <v/>
      </c>
      <c r="BL60" s="2569">
        <f>+BL28/$B28</f>
        <v/>
      </c>
      <c r="BM60" s="2569">
        <f>+BM28/$B28</f>
        <v/>
      </c>
      <c r="BO60" s="2567">
        <f>+BO28</f>
        <v/>
      </c>
      <c r="BP60" s="2569">
        <f>SUM(BQ60:BX60)</f>
        <v/>
      </c>
      <c r="BQ60" s="2569">
        <f>+BQ28/$B28</f>
        <v/>
      </c>
      <c r="BR60" s="2569">
        <f>+BR28/$B28</f>
        <v/>
      </c>
      <c r="BS60" s="2569">
        <f>+BS28/$B28</f>
        <v/>
      </c>
      <c r="BT60" s="2569">
        <f>+BT28/$B28</f>
        <v/>
      </c>
      <c r="BU60" s="2569">
        <f>+BU28/$B28</f>
        <v/>
      </c>
      <c r="BV60" s="2569">
        <f>+BV28/$B28</f>
        <v/>
      </c>
      <c r="BW60" s="2569">
        <f>+BW28/$B28</f>
        <v/>
      </c>
      <c r="BX60" s="2569">
        <f>+BX28/$B28</f>
        <v/>
      </c>
      <c r="BZ60" s="2567">
        <f>+BZ28</f>
        <v/>
      </c>
      <c r="CA60" s="2569">
        <f>SUM(CB60:CI60)</f>
        <v/>
      </c>
      <c r="CB60" s="2569">
        <f>+CB28/$B28</f>
        <v/>
      </c>
      <c r="CC60" s="2569">
        <f>+CC28/$B28</f>
        <v/>
      </c>
      <c r="CD60" s="2569">
        <f>+CD28/$B28</f>
        <v/>
      </c>
      <c r="CE60" s="2569">
        <f>+CE28/$B28</f>
        <v/>
      </c>
      <c r="CF60" s="2569">
        <f>+CF28/$B28</f>
        <v/>
      </c>
      <c r="CG60" s="2569">
        <f>+CG28/$B28</f>
        <v/>
      </c>
      <c r="CH60" s="2569">
        <f>+CH28/$B28</f>
        <v/>
      </c>
      <c r="CI60" s="2569">
        <f>+CI28/$B28</f>
        <v/>
      </c>
      <c r="CK60" s="2567">
        <f>+CK28</f>
        <v/>
      </c>
      <c r="CL60" s="2569">
        <f>SUM(CM60:CT60)</f>
        <v/>
      </c>
      <c r="CM60" s="2569">
        <f>+CM28/$B28</f>
        <v/>
      </c>
      <c r="CN60" s="2569">
        <f>+CN28/$B28</f>
        <v/>
      </c>
      <c r="CO60" s="2569">
        <f>+CO28/$B28</f>
        <v/>
      </c>
      <c r="CP60" s="2569">
        <f>+CP28/$B28</f>
        <v/>
      </c>
      <c r="CQ60" s="2569">
        <f>+CQ28/$B28</f>
        <v/>
      </c>
      <c r="CR60" s="2569">
        <f>+CR28/$B28</f>
        <v/>
      </c>
      <c r="CS60" s="2569">
        <f>+CS28/$B28</f>
        <v/>
      </c>
      <c r="CT60" s="2569">
        <f>+CT28/$B28</f>
        <v/>
      </c>
      <c r="CV60" s="2567">
        <f>+CV28</f>
        <v/>
      </c>
      <c r="CW60" s="2569">
        <f>SUM(CX60:DE60)</f>
        <v/>
      </c>
      <c r="CX60" s="2569">
        <f>+CX28/$B28</f>
        <v/>
      </c>
      <c r="CY60" s="2569">
        <f>+CY28/$B28</f>
        <v/>
      </c>
      <c r="CZ60" s="2569">
        <f>+CZ28/$B28</f>
        <v/>
      </c>
      <c r="DA60" s="2569">
        <f>+DA28/$B28</f>
        <v/>
      </c>
      <c r="DB60" s="2569">
        <f>+DB28/$B28</f>
        <v/>
      </c>
      <c r="DC60" s="2569">
        <f>+DC28/$B28</f>
        <v/>
      </c>
      <c r="DD60" s="2569">
        <f>+DD28/$B28</f>
        <v/>
      </c>
      <c r="DE60" s="2569">
        <f>+DE28/$B28</f>
        <v/>
      </c>
      <c r="DG60" s="2567">
        <f>+DG28</f>
        <v/>
      </c>
      <c r="DH60" s="2569">
        <f>SUM(DI60:DP60)</f>
        <v/>
      </c>
      <c r="DI60" s="2569">
        <f>+DI28/$B28</f>
        <v/>
      </c>
      <c r="DJ60" s="2569">
        <f>+DJ28/$B28</f>
        <v/>
      </c>
      <c r="DK60" s="2569">
        <f>+DK28/$B28</f>
        <v/>
      </c>
      <c r="DL60" s="2569">
        <f>+DL28/$B28</f>
        <v/>
      </c>
      <c r="DM60" s="2569">
        <f>+DM28/$B28</f>
        <v/>
      </c>
      <c r="DN60" s="2569">
        <f>+DN28/$B28</f>
        <v/>
      </c>
      <c r="DO60" s="2569">
        <f>+DO28/$B28</f>
        <v/>
      </c>
      <c r="DP60" s="2569">
        <f>+DP28/$B28</f>
        <v/>
      </c>
      <c r="DR60" s="2567">
        <f>+DR28</f>
        <v/>
      </c>
      <c r="DS60" s="2569">
        <f>SUM(DT60:EA60)</f>
        <v/>
      </c>
      <c r="DT60" s="2569">
        <f>+DT28/$B28</f>
        <v/>
      </c>
      <c r="DU60" s="2569">
        <f>+DU28/$B28</f>
        <v/>
      </c>
      <c r="DV60" s="2569">
        <f>+DV28/$B28</f>
        <v/>
      </c>
      <c r="DW60" s="2569">
        <f>+DW28/$B28</f>
        <v/>
      </c>
      <c r="DX60" s="2569">
        <f>+DX28/$B28</f>
        <v/>
      </c>
      <c r="DY60" s="2569">
        <f>+DY28/$B28</f>
        <v/>
      </c>
      <c r="DZ60" s="2569">
        <f>+DZ28/$B28</f>
        <v/>
      </c>
      <c r="EA60" s="2569">
        <f>+EA28/$B28</f>
        <v/>
      </c>
      <c r="EC60" s="2567">
        <f>+EC28</f>
        <v/>
      </c>
      <c r="ED60" s="2569">
        <f>SUM(EE60:EL60)</f>
        <v/>
      </c>
      <c r="EE60" s="2569">
        <f>+EE28/$B28</f>
        <v/>
      </c>
      <c r="EF60" s="2569">
        <f>+EF28/$B28</f>
        <v/>
      </c>
      <c r="EG60" s="2569">
        <f>+EG28/$B28</f>
        <v/>
      </c>
      <c r="EH60" s="2569">
        <f>+EH28/$B28</f>
        <v/>
      </c>
      <c r="EI60" s="2569">
        <f>+EI28/$B28</f>
        <v/>
      </c>
      <c r="EJ60" s="2569">
        <f>+EJ28/$B28</f>
        <v/>
      </c>
      <c r="EK60" s="2569">
        <f>+EK28/$B28</f>
        <v/>
      </c>
      <c r="EL60" s="2569">
        <f>+EL28/$B28</f>
        <v/>
      </c>
    </row>
    <row r="61">
      <c r="A61" s="2567">
        <f>+A29</f>
        <v/>
      </c>
      <c r="B61" s="2569">
        <f>SUM(C61:J61)</f>
        <v/>
      </c>
      <c r="C61" s="2569">
        <f>+C29/$B29</f>
        <v/>
      </c>
      <c r="D61" s="2569">
        <f>+D29/$B29</f>
        <v/>
      </c>
      <c r="E61" s="2569">
        <f>+E29/$B29</f>
        <v/>
      </c>
      <c r="F61" s="2569">
        <f>+F29/$B29</f>
        <v/>
      </c>
      <c r="G61" s="2569">
        <f>+G29/$B29</f>
        <v/>
      </c>
      <c r="H61" s="2569">
        <f>+H29/$B29</f>
        <v/>
      </c>
      <c r="I61" s="2569">
        <f>+I29/$B29</f>
        <v/>
      </c>
      <c r="J61" s="2569">
        <f>+J29/$B29</f>
        <v/>
      </c>
      <c r="L61" s="2567">
        <f>+L29</f>
        <v/>
      </c>
      <c r="M61" s="2569">
        <f>SUM(N61:U61)</f>
        <v/>
      </c>
      <c r="N61" s="2569">
        <f>+N29/$B29</f>
        <v/>
      </c>
      <c r="O61" s="2569">
        <f>+O29/$B29</f>
        <v/>
      </c>
      <c r="P61" s="2569">
        <f>+P29/$B29</f>
        <v/>
      </c>
      <c r="Q61" s="2569">
        <f>+Q29/$B29</f>
        <v/>
      </c>
      <c r="R61" s="2569">
        <f>+R29/$B29</f>
        <v/>
      </c>
      <c r="S61" s="2569">
        <f>+S29/$B29</f>
        <v/>
      </c>
      <c r="T61" s="2569">
        <f>+T29/$B29</f>
        <v/>
      </c>
      <c r="U61" s="2569">
        <f>+U29/$B29</f>
        <v/>
      </c>
      <c r="W61" s="2567">
        <f>+W29</f>
        <v/>
      </c>
      <c r="X61" s="2569">
        <f>SUM(Y61:AF61)</f>
        <v/>
      </c>
      <c r="Y61" s="2569">
        <f>+Y29/$B29</f>
        <v/>
      </c>
      <c r="Z61" s="2569">
        <f>+Z29/$B29</f>
        <v/>
      </c>
      <c r="AA61" s="2569">
        <f>+AA29/$B29</f>
        <v/>
      </c>
      <c r="AB61" s="2569">
        <f>+AB29/$B29</f>
        <v/>
      </c>
      <c r="AC61" s="2569">
        <f>+AC29/$B29</f>
        <v/>
      </c>
      <c r="AD61" s="2569">
        <f>+AD29/$B29</f>
        <v/>
      </c>
      <c r="AE61" s="2569">
        <f>+AE29/$B29</f>
        <v/>
      </c>
      <c r="AF61" s="2569">
        <f>+AF29/$B29</f>
        <v/>
      </c>
      <c r="AH61" s="2567">
        <f>+AH29</f>
        <v/>
      </c>
      <c r="AI61" s="2569">
        <f>SUM(AJ61:AQ61)</f>
        <v/>
      </c>
      <c r="AJ61" s="2569">
        <f>+AJ29/$B29</f>
        <v/>
      </c>
      <c r="AK61" s="2569">
        <f>+AK29/$B29</f>
        <v/>
      </c>
      <c r="AL61" s="2569">
        <f>+AL29/$B29</f>
        <v/>
      </c>
      <c r="AM61" s="2569">
        <f>+AM29/$B29</f>
        <v/>
      </c>
      <c r="AN61" s="2569">
        <f>+AN29/$B29</f>
        <v/>
      </c>
      <c r="AO61" s="2569">
        <f>+AO29/$B29</f>
        <v/>
      </c>
      <c r="AP61" s="2569">
        <f>+AP29/$B29</f>
        <v/>
      </c>
      <c r="AQ61" s="2569">
        <f>+AQ29/$B29</f>
        <v/>
      </c>
      <c r="AS61" s="2567">
        <f>+AS29</f>
        <v/>
      </c>
      <c r="AT61" s="2569">
        <f>SUM(AU61:BB61)</f>
        <v/>
      </c>
      <c r="AU61" s="2569">
        <f>+AU29/$B29</f>
        <v/>
      </c>
      <c r="AV61" s="2569">
        <f>+AV29/$B29</f>
        <v/>
      </c>
      <c r="AW61" s="2569">
        <f>+AW29/$B29</f>
        <v/>
      </c>
      <c r="AX61" s="2569">
        <f>+AX29/$B29</f>
        <v/>
      </c>
      <c r="AY61" s="2569">
        <f>+AY29/$B29</f>
        <v/>
      </c>
      <c r="AZ61" s="2569">
        <f>+AZ29/$B29</f>
        <v/>
      </c>
      <c r="BA61" s="2569">
        <f>+BA29/$B29</f>
        <v/>
      </c>
      <c r="BB61" s="2569">
        <f>+BB29/$B29</f>
        <v/>
      </c>
      <c r="BD61" s="2567">
        <f>+BD29</f>
        <v/>
      </c>
      <c r="BE61" s="2569">
        <f>SUM(BF61:BM61)</f>
        <v/>
      </c>
      <c r="BF61" s="2569">
        <f>+BF29/$B29</f>
        <v/>
      </c>
      <c r="BG61" s="2569">
        <f>+BG29/$B29</f>
        <v/>
      </c>
      <c r="BH61" s="2569">
        <f>+BH29/$B29</f>
        <v/>
      </c>
      <c r="BI61" s="2569">
        <f>+BI29/$B29</f>
        <v/>
      </c>
      <c r="BJ61" s="2569">
        <f>+BJ29/$B29</f>
        <v/>
      </c>
      <c r="BK61" s="2569">
        <f>+BK29/$B29</f>
        <v/>
      </c>
      <c r="BL61" s="2569">
        <f>+BL29/$B29</f>
        <v/>
      </c>
      <c r="BM61" s="2569">
        <f>+BM29/$B29</f>
        <v/>
      </c>
      <c r="BO61" s="2567">
        <f>+BO29</f>
        <v/>
      </c>
      <c r="BP61" s="2569">
        <f>SUM(BQ61:BX61)</f>
        <v/>
      </c>
      <c r="BQ61" s="2569">
        <f>+BQ29/$B29</f>
        <v/>
      </c>
      <c r="BR61" s="2569">
        <f>+BR29/$B29</f>
        <v/>
      </c>
      <c r="BS61" s="2569">
        <f>+BS29/$B29</f>
        <v/>
      </c>
      <c r="BT61" s="2569">
        <f>+BT29/$B29</f>
        <v/>
      </c>
      <c r="BU61" s="2569">
        <f>+BU29/$B29</f>
        <v/>
      </c>
      <c r="BV61" s="2569">
        <f>+BV29/$B29</f>
        <v/>
      </c>
      <c r="BW61" s="2569">
        <f>+BW29/$B29</f>
        <v/>
      </c>
      <c r="BX61" s="2569">
        <f>+BX29/$B29</f>
        <v/>
      </c>
      <c r="BZ61" s="2567">
        <f>+BZ29</f>
        <v/>
      </c>
      <c r="CA61" s="2569">
        <f>SUM(CB61:CI61)</f>
        <v/>
      </c>
      <c r="CB61" s="2569">
        <f>+CB29/$B29</f>
        <v/>
      </c>
      <c r="CC61" s="2569">
        <f>+CC29/$B29</f>
        <v/>
      </c>
      <c r="CD61" s="2569">
        <f>+CD29/$B29</f>
        <v/>
      </c>
      <c r="CE61" s="2569">
        <f>+CE29/$B29</f>
        <v/>
      </c>
      <c r="CF61" s="2569">
        <f>+CF29/$B29</f>
        <v/>
      </c>
      <c r="CG61" s="2569">
        <f>+CG29/$B29</f>
        <v/>
      </c>
      <c r="CH61" s="2569">
        <f>+CH29/$B29</f>
        <v/>
      </c>
      <c r="CI61" s="2569">
        <f>+CI29/$B29</f>
        <v/>
      </c>
      <c r="CK61" s="2567">
        <f>+CK29</f>
        <v/>
      </c>
      <c r="CL61" s="2569">
        <f>SUM(CM61:CT61)</f>
        <v/>
      </c>
      <c r="CM61" s="2569">
        <f>+CM29/$B29</f>
        <v/>
      </c>
      <c r="CN61" s="2569">
        <f>+CN29/$B29</f>
        <v/>
      </c>
      <c r="CO61" s="2569">
        <f>+CO29/$B29</f>
        <v/>
      </c>
      <c r="CP61" s="2569">
        <f>+CP29/$B29</f>
        <v/>
      </c>
      <c r="CQ61" s="2569">
        <f>+CQ29/$B29</f>
        <v/>
      </c>
      <c r="CR61" s="2569">
        <f>+CR29/$B29</f>
        <v/>
      </c>
      <c r="CS61" s="2569">
        <f>+CS29/$B29</f>
        <v/>
      </c>
      <c r="CT61" s="2569">
        <f>+CT29/$B29</f>
        <v/>
      </c>
      <c r="CV61" s="2567">
        <f>+CV29</f>
        <v/>
      </c>
      <c r="CW61" s="2569">
        <f>SUM(CX61:DE61)</f>
        <v/>
      </c>
      <c r="CX61" s="2569">
        <f>+CX29/$B29</f>
        <v/>
      </c>
      <c r="CY61" s="2569">
        <f>+CY29/$B29</f>
        <v/>
      </c>
      <c r="CZ61" s="2569">
        <f>+CZ29/$B29</f>
        <v/>
      </c>
      <c r="DA61" s="2569">
        <f>+DA29/$B29</f>
        <v/>
      </c>
      <c r="DB61" s="2569">
        <f>+DB29/$B29</f>
        <v/>
      </c>
      <c r="DC61" s="2569">
        <f>+DC29/$B29</f>
        <v/>
      </c>
      <c r="DD61" s="2569">
        <f>+DD29/$B29</f>
        <v/>
      </c>
      <c r="DE61" s="2569">
        <f>+DE29/$B29</f>
        <v/>
      </c>
      <c r="DG61" s="2567">
        <f>+DG29</f>
        <v/>
      </c>
      <c r="DH61" s="2569">
        <f>SUM(DI61:DP61)</f>
        <v/>
      </c>
      <c r="DI61" s="2569">
        <f>+DI29/$B29</f>
        <v/>
      </c>
      <c r="DJ61" s="2569">
        <f>+DJ29/$B29</f>
        <v/>
      </c>
      <c r="DK61" s="2569">
        <f>+DK29/$B29</f>
        <v/>
      </c>
      <c r="DL61" s="2569">
        <f>+DL29/$B29</f>
        <v/>
      </c>
      <c r="DM61" s="2569">
        <f>+DM29/$B29</f>
        <v/>
      </c>
      <c r="DN61" s="2569">
        <f>+DN29/$B29</f>
        <v/>
      </c>
      <c r="DO61" s="2569">
        <f>+DO29/$B29</f>
        <v/>
      </c>
      <c r="DP61" s="2569">
        <f>+DP29/$B29</f>
        <v/>
      </c>
      <c r="DR61" s="2567">
        <f>+DR29</f>
        <v/>
      </c>
      <c r="DS61" s="2569">
        <f>SUM(DT61:EA61)</f>
        <v/>
      </c>
      <c r="DT61" s="2569">
        <f>+DT29/$B29</f>
        <v/>
      </c>
      <c r="DU61" s="2569">
        <f>+DU29/$B29</f>
        <v/>
      </c>
      <c r="DV61" s="2569">
        <f>+DV29/$B29</f>
        <v/>
      </c>
      <c r="DW61" s="2569">
        <f>+DW29/$B29</f>
        <v/>
      </c>
      <c r="DX61" s="2569">
        <f>+DX29/$B29</f>
        <v/>
      </c>
      <c r="DY61" s="2569">
        <f>+DY29/$B29</f>
        <v/>
      </c>
      <c r="DZ61" s="2569">
        <f>+DZ29/$B29</f>
        <v/>
      </c>
      <c r="EA61" s="2569">
        <f>+EA29/$B29</f>
        <v/>
      </c>
      <c r="EC61" s="2567">
        <f>+EC29</f>
        <v/>
      </c>
      <c r="ED61" s="2569">
        <f>SUM(EE61:EL61)</f>
        <v/>
      </c>
      <c r="EE61" s="2569">
        <f>+EE29/$B29</f>
        <v/>
      </c>
      <c r="EF61" s="2569">
        <f>+EF29/$B29</f>
        <v/>
      </c>
      <c r="EG61" s="2569">
        <f>+EG29/$B29</f>
        <v/>
      </c>
      <c r="EH61" s="2569">
        <f>+EH29/$B29</f>
        <v/>
      </c>
      <c r="EI61" s="2569">
        <f>+EI29/$B29</f>
        <v/>
      </c>
      <c r="EJ61" s="2569">
        <f>+EJ29/$B29</f>
        <v/>
      </c>
      <c r="EK61" s="2569">
        <f>+EK29/$B29</f>
        <v/>
      </c>
      <c r="EL61" s="2569">
        <f>+EL29/$B29</f>
        <v/>
      </c>
    </row>
    <row r="62">
      <c r="A62" s="2567">
        <f>+A30</f>
        <v/>
      </c>
      <c r="B62" s="2569">
        <f>SUM(C62:J62)</f>
        <v/>
      </c>
      <c r="C62" s="2569">
        <f>+C30/$B30</f>
        <v/>
      </c>
      <c r="D62" s="2569">
        <f>+D30/$B30</f>
        <v/>
      </c>
      <c r="E62" s="2569">
        <f>+E30/$B30</f>
        <v/>
      </c>
      <c r="F62" s="2569">
        <f>+F30/$B30</f>
        <v/>
      </c>
      <c r="G62" s="2569">
        <f>+G30/$B30</f>
        <v/>
      </c>
      <c r="H62" s="2569">
        <f>+H30/$B30</f>
        <v/>
      </c>
      <c r="I62" s="2569">
        <f>+I30/$B30</f>
        <v/>
      </c>
      <c r="J62" s="2569">
        <f>+J30/$B30</f>
        <v/>
      </c>
      <c r="L62" s="2567">
        <f>+L30</f>
        <v/>
      </c>
      <c r="M62" s="2569">
        <f>SUM(N62:U62)</f>
        <v/>
      </c>
      <c r="N62" s="2569">
        <f>+N30/$B30</f>
        <v/>
      </c>
      <c r="O62" s="2569">
        <f>+O30/$B30</f>
        <v/>
      </c>
      <c r="P62" s="2569">
        <f>+P30/$B30</f>
        <v/>
      </c>
      <c r="Q62" s="2569">
        <f>+Q30/$B30</f>
        <v/>
      </c>
      <c r="R62" s="2569">
        <f>+R30/$B30</f>
        <v/>
      </c>
      <c r="S62" s="2569">
        <f>+S30/$B30</f>
        <v/>
      </c>
      <c r="T62" s="2569">
        <f>+T30/$B30</f>
        <v/>
      </c>
      <c r="U62" s="2569">
        <f>+U30/$B30</f>
        <v/>
      </c>
      <c r="W62" s="2567">
        <f>+W30</f>
        <v/>
      </c>
      <c r="X62" s="2569">
        <f>SUM(Y62:AF62)</f>
        <v/>
      </c>
      <c r="Y62" s="2569">
        <f>+Y30/$B30</f>
        <v/>
      </c>
      <c r="Z62" s="2569">
        <f>+Z30/$B30</f>
        <v/>
      </c>
      <c r="AA62" s="2569">
        <f>+AA30/$B30</f>
        <v/>
      </c>
      <c r="AB62" s="2569">
        <f>+AB30/$B30</f>
        <v/>
      </c>
      <c r="AC62" s="2569">
        <f>+AC30/$B30</f>
        <v/>
      </c>
      <c r="AD62" s="2569">
        <f>+AD30/$B30</f>
        <v/>
      </c>
      <c r="AE62" s="2569">
        <f>+AE30/$B30</f>
        <v/>
      </c>
      <c r="AF62" s="2569">
        <f>+AF30/$B30</f>
        <v/>
      </c>
      <c r="AH62" s="2567">
        <f>+AH30</f>
        <v/>
      </c>
      <c r="AI62" s="2569">
        <f>SUM(AJ62:AQ62)</f>
        <v/>
      </c>
      <c r="AJ62" s="2569">
        <f>+AJ30/$B30</f>
        <v/>
      </c>
      <c r="AK62" s="2569">
        <f>+AK30/$B30</f>
        <v/>
      </c>
      <c r="AL62" s="2569">
        <f>+AL30/$B30</f>
        <v/>
      </c>
      <c r="AM62" s="2569">
        <f>+AM30/$B30</f>
        <v/>
      </c>
      <c r="AN62" s="2569">
        <f>+AN30/$B30</f>
        <v/>
      </c>
      <c r="AO62" s="2569">
        <f>+AO30/$B30</f>
        <v/>
      </c>
      <c r="AP62" s="2569">
        <f>+AP30/$B30</f>
        <v/>
      </c>
      <c r="AQ62" s="2569">
        <f>+AQ30/$B30</f>
        <v/>
      </c>
      <c r="AS62" s="2567">
        <f>+AS30</f>
        <v/>
      </c>
      <c r="AT62" s="2569">
        <f>SUM(AU62:BB62)</f>
        <v/>
      </c>
      <c r="AU62" s="2569">
        <f>+AU30/$B30</f>
        <v/>
      </c>
      <c r="AV62" s="2569">
        <f>+AV30/$B30</f>
        <v/>
      </c>
      <c r="AW62" s="2569">
        <f>+AW30/$B30</f>
        <v/>
      </c>
      <c r="AX62" s="2569">
        <f>+AX30/$B30</f>
        <v/>
      </c>
      <c r="AY62" s="2569">
        <f>+AY30/$B30</f>
        <v/>
      </c>
      <c r="AZ62" s="2569">
        <f>+AZ30/$B30</f>
        <v/>
      </c>
      <c r="BA62" s="2569">
        <f>+BA30/$B30</f>
        <v/>
      </c>
      <c r="BB62" s="2569">
        <f>+BB30/$B30</f>
        <v/>
      </c>
      <c r="BD62" s="2567">
        <f>+BD30</f>
        <v/>
      </c>
      <c r="BE62" s="2569">
        <f>SUM(BF62:BM62)</f>
        <v/>
      </c>
      <c r="BF62" s="2569">
        <f>+BF30/$B30</f>
        <v/>
      </c>
      <c r="BG62" s="2569">
        <f>+BG30/$B30</f>
        <v/>
      </c>
      <c r="BH62" s="2569">
        <f>+BH30/$B30</f>
        <v/>
      </c>
      <c r="BI62" s="2569">
        <f>+BI30/$B30</f>
        <v/>
      </c>
      <c r="BJ62" s="2569">
        <f>+BJ30/$B30</f>
        <v/>
      </c>
      <c r="BK62" s="2569">
        <f>+BK30/$B30</f>
        <v/>
      </c>
      <c r="BL62" s="2569">
        <f>+BL30/$B30</f>
        <v/>
      </c>
      <c r="BM62" s="2569">
        <f>+BM30/$B30</f>
        <v/>
      </c>
      <c r="BO62" s="2567">
        <f>+BO30</f>
        <v/>
      </c>
      <c r="BP62" s="2569">
        <f>SUM(BQ62:BX62)</f>
        <v/>
      </c>
      <c r="BQ62" s="2569">
        <f>+BQ30/$B30</f>
        <v/>
      </c>
      <c r="BR62" s="2569">
        <f>+BR30/$B30</f>
        <v/>
      </c>
      <c r="BS62" s="2569">
        <f>+BS30/$B30</f>
        <v/>
      </c>
      <c r="BT62" s="2569">
        <f>+BT30/$B30</f>
        <v/>
      </c>
      <c r="BU62" s="2569">
        <f>+BU30/$B30</f>
        <v/>
      </c>
      <c r="BV62" s="2569">
        <f>+BV30/$B30</f>
        <v/>
      </c>
      <c r="BW62" s="2569">
        <f>+BW30/$B30</f>
        <v/>
      </c>
      <c r="BX62" s="2569">
        <f>+BX30/$B30</f>
        <v/>
      </c>
      <c r="BZ62" s="2567">
        <f>+BZ30</f>
        <v/>
      </c>
      <c r="CA62" s="2569">
        <f>SUM(CB62:CI62)</f>
        <v/>
      </c>
      <c r="CB62" s="2569">
        <f>+CB30/$B30</f>
        <v/>
      </c>
      <c r="CC62" s="2569">
        <f>+CC30/$B30</f>
        <v/>
      </c>
      <c r="CD62" s="2569">
        <f>+CD30/$B30</f>
        <v/>
      </c>
      <c r="CE62" s="2569">
        <f>+CE30/$B30</f>
        <v/>
      </c>
      <c r="CF62" s="2569">
        <f>+CF30/$B30</f>
        <v/>
      </c>
      <c r="CG62" s="2569">
        <f>+CG30/$B30</f>
        <v/>
      </c>
      <c r="CH62" s="2569">
        <f>+CH30/$B30</f>
        <v/>
      </c>
      <c r="CI62" s="2569">
        <f>+CI30/$B30</f>
        <v/>
      </c>
      <c r="CK62" s="2567">
        <f>+CK30</f>
        <v/>
      </c>
      <c r="CL62" s="2569">
        <f>SUM(CM62:CT62)</f>
        <v/>
      </c>
      <c r="CM62" s="2569">
        <f>+CM30/$B30</f>
        <v/>
      </c>
      <c r="CN62" s="2569">
        <f>+CN30/$B30</f>
        <v/>
      </c>
      <c r="CO62" s="2569">
        <f>+CO30/$B30</f>
        <v/>
      </c>
      <c r="CP62" s="2569">
        <f>+CP30/$B30</f>
        <v/>
      </c>
      <c r="CQ62" s="2569">
        <f>+CQ30/$B30</f>
        <v/>
      </c>
      <c r="CR62" s="2569">
        <f>+CR30/$B30</f>
        <v/>
      </c>
      <c r="CS62" s="2569">
        <f>+CS30/$B30</f>
        <v/>
      </c>
      <c r="CT62" s="2569">
        <f>+CT30/$B30</f>
        <v/>
      </c>
      <c r="CV62" s="2567">
        <f>+CV30</f>
        <v/>
      </c>
      <c r="CW62" s="2569">
        <f>SUM(CX62:DE62)</f>
        <v/>
      </c>
      <c r="CX62" s="2569">
        <f>+CX30/$B30</f>
        <v/>
      </c>
      <c r="CY62" s="2569">
        <f>+CY30/$B30</f>
        <v/>
      </c>
      <c r="CZ62" s="2569">
        <f>+CZ30/$B30</f>
        <v/>
      </c>
      <c r="DA62" s="2569">
        <f>+DA30/$B30</f>
        <v/>
      </c>
      <c r="DB62" s="2569">
        <f>+DB30/$B30</f>
        <v/>
      </c>
      <c r="DC62" s="2569">
        <f>+DC30/$B30</f>
        <v/>
      </c>
      <c r="DD62" s="2569">
        <f>+DD30/$B30</f>
        <v/>
      </c>
      <c r="DE62" s="2569">
        <f>+DE30/$B30</f>
        <v/>
      </c>
      <c r="DG62" s="2567">
        <f>+DG30</f>
        <v/>
      </c>
      <c r="DH62" s="2569">
        <f>SUM(DI62:DP62)</f>
        <v/>
      </c>
      <c r="DI62" s="2569">
        <f>+DI30/$B30</f>
        <v/>
      </c>
      <c r="DJ62" s="2569">
        <f>+DJ30/$B30</f>
        <v/>
      </c>
      <c r="DK62" s="2569">
        <f>+DK30/$B30</f>
        <v/>
      </c>
      <c r="DL62" s="2569">
        <f>+DL30/$B30</f>
        <v/>
      </c>
      <c r="DM62" s="2569">
        <f>+DM30/$B30</f>
        <v/>
      </c>
      <c r="DN62" s="2569">
        <f>+DN30/$B30</f>
        <v/>
      </c>
      <c r="DO62" s="2569">
        <f>+DO30/$B30</f>
        <v/>
      </c>
      <c r="DP62" s="2569">
        <f>+DP30/$B30</f>
        <v/>
      </c>
      <c r="DR62" s="2567">
        <f>+DR30</f>
        <v/>
      </c>
      <c r="DS62" s="2569">
        <f>SUM(DT62:EA62)</f>
        <v/>
      </c>
      <c r="DT62" s="2569">
        <f>+DT30/$B30</f>
        <v/>
      </c>
      <c r="DU62" s="2569">
        <f>+DU30/$B30</f>
        <v/>
      </c>
      <c r="DV62" s="2569">
        <f>+DV30/$B30</f>
        <v/>
      </c>
      <c r="DW62" s="2569">
        <f>+DW30/$B30</f>
        <v/>
      </c>
      <c r="DX62" s="2569">
        <f>+DX30/$B30</f>
        <v/>
      </c>
      <c r="DY62" s="2569">
        <f>+DY30/$B30</f>
        <v/>
      </c>
      <c r="DZ62" s="2569">
        <f>+DZ30/$B30</f>
        <v/>
      </c>
      <c r="EA62" s="2569">
        <f>+EA30/$B30</f>
        <v/>
      </c>
      <c r="EC62" s="2567">
        <f>+EC30</f>
        <v/>
      </c>
      <c r="ED62" s="2569">
        <f>SUM(EE62:EL62)</f>
        <v/>
      </c>
      <c r="EE62" s="2569">
        <f>+EE30/$B30</f>
        <v/>
      </c>
      <c r="EF62" s="2569">
        <f>+EF30/$B30</f>
        <v/>
      </c>
      <c r="EG62" s="2569">
        <f>+EG30/$B30</f>
        <v/>
      </c>
      <c r="EH62" s="2569">
        <f>+EH30/$B30</f>
        <v/>
      </c>
      <c r="EI62" s="2569">
        <f>+EI30/$B30</f>
        <v/>
      </c>
      <c r="EJ62" s="2569">
        <f>+EJ30/$B30</f>
        <v/>
      </c>
      <c r="EK62" s="2569">
        <f>+EK30/$B30</f>
        <v/>
      </c>
      <c r="EL62" s="2569">
        <f>+EL30/$B30</f>
        <v/>
      </c>
    </row>
    <row r="63">
      <c r="A63" s="2567">
        <f>+A31</f>
        <v/>
      </c>
      <c r="B63" s="2569">
        <f>SUM(C63:J63)</f>
        <v/>
      </c>
      <c r="C63" s="2569">
        <f>+C31/$B31</f>
        <v/>
      </c>
      <c r="D63" s="2569">
        <f>+D31/$B31</f>
        <v/>
      </c>
      <c r="E63" s="2569">
        <f>+E31/$B31</f>
        <v/>
      </c>
      <c r="F63" s="2569">
        <f>+F31/$B31</f>
        <v/>
      </c>
      <c r="G63" s="2569">
        <f>+G31/$B31</f>
        <v/>
      </c>
      <c r="H63" s="2569">
        <f>+H31/$B31</f>
        <v/>
      </c>
      <c r="I63" s="2569">
        <f>+I31/$B31</f>
        <v/>
      </c>
      <c r="J63" s="2569">
        <f>+J31/$B31</f>
        <v/>
      </c>
      <c r="L63" s="2567">
        <f>+L31</f>
        <v/>
      </c>
      <c r="M63" s="2569">
        <f>SUM(N63:U63)</f>
        <v/>
      </c>
      <c r="N63" s="2569">
        <f>+N31/$B31</f>
        <v/>
      </c>
      <c r="O63" s="2569">
        <f>+O31/$B31</f>
        <v/>
      </c>
      <c r="P63" s="2569">
        <f>+P31/$B31</f>
        <v/>
      </c>
      <c r="Q63" s="2569">
        <f>+Q31/$B31</f>
        <v/>
      </c>
      <c r="R63" s="2569">
        <f>+R31/$B31</f>
        <v/>
      </c>
      <c r="S63" s="2569">
        <f>+S31/$B31</f>
        <v/>
      </c>
      <c r="T63" s="2569">
        <f>+T31/$B31</f>
        <v/>
      </c>
      <c r="U63" s="2569">
        <f>+U31/$B31</f>
        <v/>
      </c>
      <c r="W63" s="2567">
        <f>+W31</f>
        <v/>
      </c>
      <c r="X63" s="2569">
        <f>SUM(Y63:AF63)</f>
        <v/>
      </c>
      <c r="Y63" s="2569">
        <f>+Y31/$B31</f>
        <v/>
      </c>
      <c r="Z63" s="2569">
        <f>+Z31/$B31</f>
        <v/>
      </c>
      <c r="AA63" s="2569">
        <f>+AA31/$B31</f>
        <v/>
      </c>
      <c r="AB63" s="2569">
        <f>+AB31/$B31</f>
        <v/>
      </c>
      <c r="AC63" s="2569">
        <f>+AC31/$B31</f>
        <v/>
      </c>
      <c r="AD63" s="2569">
        <f>+AD31/$B31</f>
        <v/>
      </c>
      <c r="AE63" s="2569">
        <f>+AE31/$B31</f>
        <v/>
      </c>
      <c r="AF63" s="2569">
        <f>+AF31/$B31</f>
        <v/>
      </c>
      <c r="AH63" s="2567">
        <f>+AH31</f>
        <v/>
      </c>
      <c r="AI63" s="2569">
        <f>SUM(AJ63:AQ63)</f>
        <v/>
      </c>
      <c r="AJ63" s="2569">
        <f>+AJ31/$B31</f>
        <v/>
      </c>
      <c r="AK63" s="2569">
        <f>+AK31/$B31</f>
        <v/>
      </c>
      <c r="AL63" s="2569">
        <f>+AL31/$B31</f>
        <v/>
      </c>
      <c r="AM63" s="2569">
        <f>+AM31/$B31</f>
        <v/>
      </c>
      <c r="AN63" s="2569">
        <f>+AN31/$B31</f>
        <v/>
      </c>
      <c r="AO63" s="2569">
        <f>+AO31/$B31</f>
        <v/>
      </c>
      <c r="AP63" s="2569">
        <f>+AP31/$B31</f>
        <v/>
      </c>
      <c r="AQ63" s="2569">
        <f>+AQ31/$B31</f>
        <v/>
      </c>
      <c r="AS63" s="2567">
        <f>+AS31</f>
        <v/>
      </c>
      <c r="AT63" s="2569">
        <f>SUM(AU63:BB63)</f>
        <v/>
      </c>
      <c r="AU63" s="2569">
        <f>+AU31/$B31</f>
        <v/>
      </c>
      <c r="AV63" s="2569">
        <f>+AV31/$B31</f>
        <v/>
      </c>
      <c r="AW63" s="2569">
        <f>+AW31/$B31</f>
        <v/>
      </c>
      <c r="AX63" s="2569">
        <f>+AX31/$B31</f>
        <v/>
      </c>
      <c r="AY63" s="2569">
        <f>+AY31/$B31</f>
        <v/>
      </c>
      <c r="AZ63" s="2569">
        <f>+AZ31/$B31</f>
        <v/>
      </c>
      <c r="BA63" s="2569">
        <f>+BA31/$B31</f>
        <v/>
      </c>
      <c r="BB63" s="2569">
        <f>+BB31/$B31</f>
        <v/>
      </c>
      <c r="BD63" s="2567">
        <f>+BD31</f>
        <v/>
      </c>
      <c r="BE63" s="2569">
        <f>SUM(BF63:BM63)</f>
        <v/>
      </c>
      <c r="BF63" s="2569">
        <f>+BF31/$B31</f>
        <v/>
      </c>
      <c r="BG63" s="2569">
        <f>+BG31/$B31</f>
        <v/>
      </c>
      <c r="BH63" s="2569">
        <f>+BH31/$B31</f>
        <v/>
      </c>
      <c r="BI63" s="2569">
        <f>+BI31/$B31</f>
        <v/>
      </c>
      <c r="BJ63" s="2569">
        <f>+BJ31/$B31</f>
        <v/>
      </c>
      <c r="BK63" s="2569">
        <f>+BK31/$B31</f>
        <v/>
      </c>
      <c r="BL63" s="2569">
        <f>+BL31/$B31</f>
        <v/>
      </c>
      <c r="BM63" s="2569">
        <f>+BM31/$B31</f>
        <v/>
      </c>
      <c r="BO63" s="2567">
        <f>+BO31</f>
        <v/>
      </c>
      <c r="BP63" s="2569">
        <f>SUM(BQ63:BX63)</f>
        <v/>
      </c>
      <c r="BQ63" s="2569">
        <f>+BQ31/$B31</f>
        <v/>
      </c>
      <c r="BR63" s="2569">
        <f>+BR31/$B31</f>
        <v/>
      </c>
      <c r="BS63" s="2569">
        <f>+BS31/$B31</f>
        <v/>
      </c>
      <c r="BT63" s="2569">
        <f>+BT31/$B31</f>
        <v/>
      </c>
      <c r="BU63" s="2569">
        <f>+BU31/$B31</f>
        <v/>
      </c>
      <c r="BV63" s="2569">
        <f>+BV31/$B31</f>
        <v/>
      </c>
      <c r="BW63" s="2569">
        <f>+BW31/$B31</f>
        <v/>
      </c>
      <c r="BX63" s="2569">
        <f>+BX31/$B31</f>
        <v/>
      </c>
      <c r="BZ63" s="2567">
        <f>+BZ31</f>
        <v/>
      </c>
      <c r="CA63" s="2569">
        <f>SUM(CB63:CI63)</f>
        <v/>
      </c>
      <c r="CB63" s="2569">
        <f>+CB31/$B31</f>
        <v/>
      </c>
      <c r="CC63" s="2569">
        <f>+CC31/$B31</f>
        <v/>
      </c>
      <c r="CD63" s="2569">
        <f>+CD31/$B31</f>
        <v/>
      </c>
      <c r="CE63" s="2569">
        <f>+CE31/$B31</f>
        <v/>
      </c>
      <c r="CF63" s="2569">
        <f>+CF31/$B31</f>
        <v/>
      </c>
      <c r="CG63" s="2569">
        <f>+CG31/$B31</f>
        <v/>
      </c>
      <c r="CH63" s="2569">
        <f>+CH31/$B31</f>
        <v/>
      </c>
      <c r="CI63" s="2569">
        <f>+CI31/$B31</f>
        <v/>
      </c>
      <c r="CK63" s="2567">
        <f>+CK31</f>
        <v/>
      </c>
      <c r="CL63" s="2569">
        <f>SUM(CM63:CT63)</f>
        <v/>
      </c>
      <c r="CM63" s="2569">
        <f>+CM31/$B31</f>
        <v/>
      </c>
      <c r="CN63" s="2569">
        <f>+CN31/$B31</f>
        <v/>
      </c>
      <c r="CO63" s="2569">
        <f>+CO31/$B31</f>
        <v/>
      </c>
      <c r="CP63" s="2569">
        <f>+CP31/$B31</f>
        <v/>
      </c>
      <c r="CQ63" s="2569">
        <f>+CQ31/$B31</f>
        <v/>
      </c>
      <c r="CR63" s="2569">
        <f>+CR31/$B31</f>
        <v/>
      </c>
      <c r="CS63" s="2569">
        <f>+CS31/$B31</f>
        <v/>
      </c>
      <c r="CT63" s="2569">
        <f>+CT31/$B31</f>
        <v/>
      </c>
      <c r="CV63" s="2567">
        <f>+CV31</f>
        <v/>
      </c>
      <c r="CW63" s="2569">
        <f>SUM(CX63:DE63)</f>
        <v/>
      </c>
      <c r="CX63" s="2569">
        <f>+CX31/$B31</f>
        <v/>
      </c>
      <c r="CY63" s="2569">
        <f>+CY31/$B31</f>
        <v/>
      </c>
      <c r="CZ63" s="2569">
        <f>+CZ31/$B31</f>
        <v/>
      </c>
      <c r="DA63" s="2569">
        <f>+DA31/$B31</f>
        <v/>
      </c>
      <c r="DB63" s="2569">
        <f>+DB31/$B31</f>
        <v/>
      </c>
      <c r="DC63" s="2569">
        <f>+DC31/$B31</f>
        <v/>
      </c>
      <c r="DD63" s="2569">
        <f>+DD31/$B31</f>
        <v/>
      </c>
      <c r="DE63" s="2569">
        <f>+DE31/$B31</f>
        <v/>
      </c>
      <c r="DG63" s="2567">
        <f>+DG31</f>
        <v/>
      </c>
      <c r="DH63" s="2569">
        <f>SUM(DI63:DP63)</f>
        <v/>
      </c>
      <c r="DI63" s="2569">
        <f>+DI31/$B31</f>
        <v/>
      </c>
      <c r="DJ63" s="2569">
        <f>+DJ31/$B31</f>
        <v/>
      </c>
      <c r="DK63" s="2569">
        <f>+DK31/$B31</f>
        <v/>
      </c>
      <c r="DL63" s="2569">
        <f>+DL31/$B31</f>
        <v/>
      </c>
      <c r="DM63" s="2569">
        <f>+DM31/$B31</f>
        <v/>
      </c>
      <c r="DN63" s="2569">
        <f>+DN31/$B31</f>
        <v/>
      </c>
      <c r="DO63" s="2569">
        <f>+DO31/$B31</f>
        <v/>
      </c>
      <c r="DP63" s="2569">
        <f>+DP31/$B31</f>
        <v/>
      </c>
      <c r="DR63" s="2567">
        <f>+DR31</f>
        <v/>
      </c>
      <c r="DS63" s="2569">
        <f>SUM(DT63:EA63)</f>
        <v/>
      </c>
      <c r="DT63" s="2569">
        <f>+DT31/$B31</f>
        <v/>
      </c>
      <c r="DU63" s="2569">
        <f>+DU31/$B31</f>
        <v/>
      </c>
      <c r="DV63" s="2569">
        <f>+DV31/$B31</f>
        <v/>
      </c>
      <c r="DW63" s="2569">
        <f>+DW31/$B31</f>
        <v/>
      </c>
      <c r="DX63" s="2569">
        <f>+DX31/$B31</f>
        <v/>
      </c>
      <c r="DY63" s="2569">
        <f>+DY31/$B31</f>
        <v/>
      </c>
      <c r="DZ63" s="2569">
        <f>+DZ31/$B31</f>
        <v/>
      </c>
      <c r="EA63" s="2569">
        <f>+EA31/$B31</f>
        <v/>
      </c>
      <c r="EC63" s="2567">
        <f>+EC31</f>
        <v/>
      </c>
      <c r="ED63" s="2569">
        <f>SUM(EE63:EL63)</f>
        <v/>
      </c>
      <c r="EE63" s="2569">
        <f>+EE31/$B31</f>
        <v/>
      </c>
      <c r="EF63" s="2569">
        <f>+EF31/$B31</f>
        <v/>
      </c>
      <c r="EG63" s="2569">
        <f>+EG31/$B31</f>
        <v/>
      </c>
      <c r="EH63" s="2569">
        <f>+EH31/$B31</f>
        <v/>
      </c>
      <c r="EI63" s="2569">
        <f>+EI31/$B31</f>
        <v/>
      </c>
      <c r="EJ63" s="2569">
        <f>+EJ31/$B31</f>
        <v/>
      </c>
      <c r="EK63" s="2569">
        <f>+EK31/$B31</f>
        <v/>
      </c>
      <c r="EL63" s="2569">
        <f>+EL31/$B31</f>
        <v/>
      </c>
    </row>
    <row r="64">
      <c r="A64" s="2567">
        <f>+A32</f>
        <v/>
      </c>
      <c r="B64" s="2569">
        <f>SUM(C64:J64)</f>
        <v/>
      </c>
      <c r="C64" s="2569">
        <f>+C32/$B32</f>
        <v/>
      </c>
      <c r="D64" s="2569">
        <f>+D32/$B32</f>
        <v/>
      </c>
      <c r="E64" s="2569">
        <f>+E32/$B32</f>
        <v/>
      </c>
      <c r="F64" s="2569">
        <f>+F32/$B32</f>
        <v/>
      </c>
      <c r="G64" s="2569">
        <f>+G32/$B32</f>
        <v/>
      </c>
      <c r="H64" s="2569">
        <f>+H32/$B32</f>
        <v/>
      </c>
      <c r="I64" s="2569">
        <f>+I32/$B32</f>
        <v/>
      </c>
      <c r="J64" s="2569">
        <f>+J32/$B32</f>
        <v/>
      </c>
      <c r="L64" s="2567">
        <f>+L32</f>
        <v/>
      </c>
      <c r="M64" s="2569">
        <f>SUM(N64:U64)</f>
        <v/>
      </c>
      <c r="N64" s="2569">
        <f>+N32/$B32</f>
        <v/>
      </c>
      <c r="O64" s="2569">
        <f>+O32/$B32</f>
        <v/>
      </c>
      <c r="P64" s="2569">
        <f>+P32/$B32</f>
        <v/>
      </c>
      <c r="Q64" s="2569">
        <f>+Q32/$B32</f>
        <v/>
      </c>
      <c r="R64" s="2569">
        <f>+R32/$B32</f>
        <v/>
      </c>
      <c r="S64" s="2569">
        <f>+S32/$B32</f>
        <v/>
      </c>
      <c r="T64" s="2569">
        <f>+T32/$B32</f>
        <v/>
      </c>
      <c r="U64" s="2569">
        <f>+U32/$B32</f>
        <v/>
      </c>
      <c r="W64" s="2567">
        <f>+W32</f>
        <v/>
      </c>
      <c r="X64" s="2569">
        <f>SUM(Y64:AF64)</f>
        <v/>
      </c>
      <c r="Y64" s="2569">
        <f>+Y32/$B32</f>
        <v/>
      </c>
      <c r="Z64" s="2569">
        <f>+Z32/$B32</f>
        <v/>
      </c>
      <c r="AA64" s="2569">
        <f>+AA32/$B32</f>
        <v/>
      </c>
      <c r="AB64" s="2569">
        <f>+AB32/$B32</f>
        <v/>
      </c>
      <c r="AC64" s="2569">
        <f>+AC32/$B32</f>
        <v/>
      </c>
      <c r="AD64" s="2569">
        <f>+AD32/$B32</f>
        <v/>
      </c>
      <c r="AE64" s="2569">
        <f>+AE32/$B32</f>
        <v/>
      </c>
      <c r="AF64" s="2569">
        <f>+AF32/$B32</f>
        <v/>
      </c>
      <c r="AH64" s="2567">
        <f>+AH32</f>
        <v/>
      </c>
      <c r="AI64" s="2569">
        <f>SUM(AJ64:AQ64)</f>
        <v/>
      </c>
      <c r="AJ64" s="2569">
        <f>+AJ32/$B32</f>
        <v/>
      </c>
      <c r="AK64" s="2569">
        <f>+AK32/$B32</f>
        <v/>
      </c>
      <c r="AL64" s="2569">
        <f>+AL32/$B32</f>
        <v/>
      </c>
      <c r="AM64" s="2569">
        <f>+AM32/$B32</f>
        <v/>
      </c>
      <c r="AN64" s="2569">
        <f>+AN32/$B32</f>
        <v/>
      </c>
      <c r="AO64" s="2569">
        <f>+AO32/$B32</f>
        <v/>
      </c>
      <c r="AP64" s="2569">
        <f>+AP32/$B32</f>
        <v/>
      </c>
      <c r="AQ64" s="2569">
        <f>+AQ32/$B32</f>
        <v/>
      </c>
      <c r="AS64" s="2567">
        <f>+AS32</f>
        <v/>
      </c>
      <c r="AT64" s="2569">
        <f>SUM(AU64:BB64)</f>
        <v/>
      </c>
      <c r="AU64" s="2569">
        <f>+AU32/$B32</f>
        <v/>
      </c>
      <c r="AV64" s="2569">
        <f>+AV32/$B32</f>
        <v/>
      </c>
      <c r="AW64" s="2569">
        <f>+AW32/$B32</f>
        <v/>
      </c>
      <c r="AX64" s="2569">
        <f>+AX32/$B32</f>
        <v/>
      </c>
      <c r="AY64" s="2569">
        <f>+AY32/$B32</f>
        <v/>
      </c>
      <c r="AZ64" s="2569">
        <f>+AZ32/$B32</f>
        <v/>
      </c>
      <c r="BA64" s="2569">
        <f>+BA32/$B32</f>
        <v/>
      </c>
      <c r="BB64" s="2569">
        <f>+BB32/$B32</f>
        <v/>
      </c>
      <c r="BD64" s="2567">
        <f>+BD32</f>
        <v/>
      </c>
      <c r="BE64" s="2569">
        <f>SUM(BF64:BM64)</f>
        <v/>
      </c>
      <c r="BF64" s="2569">
        <f>+BF32/$B32</f>
        <v/>
      </c>
      <c r="BG64" s="2569">
        <f>+BG32/$B32</f>
        <v/>
      </c>
      <c r="BH64" s="2569">
        <f>+BH32/$B32</f>
        <v/>
      </c>
      <c r="BI64" s="2569">
        <f>+BI32/$B32</f>
        <v/>
      </c>
      <c r="BJ64" s="2569">
        <f>+BJ32/$B32</f>
        <v/>
      </c>
      <c r="BK64" s="2569">
        <f>+BK32/$B32</f>
        <v/>
      </c>
      <c r="BL64" s="2569">
        <f>+BL32/$B32</f>
        <v/>
      </c>
      <c r="BM64" s="2569">
        <f>+BM32/$B32</f>
        <v/>
      </c>
      <c r="BO64" s="2567">
        <f>+BO32</f>
        <v/>
      </c>
      <c r="BP64" s="2569">
        <f>SUM(BQ64:BX64)</f>
        <v/>
      </c>
      <c r="BQ64" s="2569">
        <f>+BQ32/$B32</f>
        <v/>
      </c>
      <c r="BR64" s="2569">
        <f>+BR32/$B32</f>
        <v/>
      </c>
      <c r="BS64" s="2569">
        <f>+BS32/$B32</f>
        <v/>
      </c>
      <c r="BT64" s="2569">
        <f>+BT32/$B32</f>
        <v/>
      </c>
      <c r="BU64" s="2569">
        <f>+BU32/$B32</f>
        <v/>
      </c>
      <c r="BV64" s="2569">
        <f>+BV32/$B32</f>
        <v/>
      </c>
      <c r="BW64" s="2569">
        <f>+BW32/$B32</f>
        <v/>
      </c>
      <c r="BX64" s="2569">
        <f>+BX32/$B32</f>
        <v/>
      </c>
      <c r="BZ64" s="2567">
        <f>+BZ32</f>
        <v/>
      </c>
      <c r="CA64" s="2569">
        <f>SUM(CB64:CI64)</f>
        <v/>
      </c>
      <c r="CB64" s="2569">
        <f>+CB32/$B32</f>
        <v/>
      </c>
      <c r="CC64" s="2569">
        <f>+CC32/$B32</f>
        <v/>
      </c>
      <c r="CD64" s="2569">
        <f>+CD32/$B32</f>
        <v/>
      </c>
      <c r="CE64" s="2569">
        <f>+CE32/$B32</f>
        <v/>
      </c>
      <c r="CF64" s="2569">
        <f>+CF32/$B32</f>
        <v/>
      </c>
      <c r="CG64" s="2569">
        <f>+CG32/$B32</f>
        <v/>
      </c>
      <c r="CH64" s="2569">
        <f>+CH32/$B32</f>
        <v/>
      </c>
      <c r="CI64" s="2569">
        <f>+CI32/$B32</f>
        <v/>
      </c>
      <c r="CK64" s="2567">
        <f>+CK32</f>
        <v/>
      </c>
      <c r="CL64" s="2569">
        <f>SUM(CM64:CT64)</f>
        <v/>
      </c>
      <c r="CM64" s="2569">
        <f>+CM32/$B32</f>
        <v/>
      </c>
      <c r="CN64" s="2569">
        <f>+CN32/$B32</f>
        <v/>
      </c>
      <c r="CO64" s="2569">
        <f>+CO32/$B32</f>
        <v/>
      </c>
      <c r="CP64" s="2569">
        <f>+CP32/$B32</f>
        <v/>
      </c>
      <c r="CQ64" s="2569">
        <f>+CQ32/$B32</f>
        <v/>
      </c>
      <c r="CR64" s="2569">
        <f>+CR32/$B32</f>
        <v/>
      </c>
      <c r="CS64" s="2569">
        <f>+CS32/$B32</f>
        <v/>
      </c>
      <c r="CT64" s="2569">
        <f>+CT32/$B32</f>
        <v/>
      </c>
      <c r="CV64" s="2567">
        <f>+CV32</f>
        <v/>
      </c>
      <c r="CW64" s="2569">
        <f>SUM(CX64:DE64)</f>
        <v/>
      </c>
      <c r="CX64" s="2569">
        <f>+CX32/$B32</f>
        <v/>
      </c>
      <c r="CY64" s="2569">
        <f>+CY32/$B32</f>
        <v/>
      </c>
      <c r="CZ64" s="2569">
        <f>+CZ32/$B32</f>
        <v/>
      </c>
      <c r="DA64" s="2569">
        <f>+DA32/$B32</f>
        <v/>
      </c>
      <c r="DB64" s="2569">
        <f>+DB32/$B32</f>
        <v/>
      </c>
      <c r="DC64" s="2569">
        <f>+DC32/$B32</f>
        <v/>
      </c>
      <c r="DD64" s="2569">
        <f>+DD32/$B32</f>
        <v/>
      </c>
      <c r="DE64" s="2569">
        <f>+DE32/$B32</f>
        <v/>
      </c>
      <c r="DG64" s="2567">
        <f>+DG32</f>
        <v/>
      </c>
      <c r="DH64" s="2569">
        <f>SUM(DI64:DP64)</f>
        <v/>
      </c>
      <c r="DI64" s="2569">
        <f>+DI32/$B32</f>
        <v/>
      </c>
      <c r="DJ64" s="2569">
        <f>+DJ32/$B32</f>
        <v/>
      </c>
      <c r="DK64" s="2569">
        <f>+DK32/$B32</f>
        <v/>
      </c>
      <c r="DL64" s="2569">
        <f>+DL32/$B32</f>
        <v/>
      </c>
      <c r="DM64" s="2569">
        <f>+DM32/$B32</f>
        <v/>
      </c>
      <c r="DN64" s="2569">
        <f>+DN32/$B32</f>
        <v/>
      </c>
      <c r="DO64" s="2569">
        <f>+DO32/$B32</f>
        <v/>
      </c>
      <c r="DP64" s="2569">
        <f>+DP32/$B32</f>
        <v/>
      </c>
      <c r="DR64" s="2567">
        <f>+DR32</f>
        <v/>
      </c>
      <c r="DS64" s="2569">
        <f>SUM(DT64:EA64)</f>
        <v/>
      </c>
      <c r="DT64" s="2569">
        <f>+DT32/$B32</f>
        <v/>
      </c>
      <c r="DU64" s="2569">
        <f>+DU32/$B32</f>
        <v/>
      </c>
      <c r="DV64" s="2569">
        <f>+DV32/$B32</f>
        <v/>
      </c>
      <c r="DW64" s="2569">
        <f>+DW32/$B32</f>
        <v/>
      </c>
      <c r="DX64" s="2569">
        <f>+DX32/$B32</f>
        <v/>
      </c>
      <c r="DY64" s="2569">
        <f>+DY32/$B32</f>
        <v/>
      </c>
      <c r="DZ64" s="2569">
        <f>+DZ32/$B32</f>
        <v/>
      </c>
      <c r="EA64" s="2569">
        <f>+EA32/$B32</f>
        <v/>
      </c>
      <c r="EC64" s="2567">
        <f>+EC32</f>
        <v/>
      </c>
      <c r="ED64" s="2569">
        <f>SUM(EE64:EL64)</f>
        <v/>
      </c>
      <c r="EE64" s="2569">
        <f>+EE32/$B32</f>
        <v/>
      </c>
      <c r="EF64" s="2569">
        <f>+EF32/$B32</f>
        <v/>
      </c>
      <c r="EG64" s="2569">
        <f>+EG32/$B32</f>
        <v/>
      </c>
      <c r="EH64" s="2569">
        <f>+EH32/$B32</f>
        <v/>
      </c>
      <c r="EI64" s="2569">
        <f>+EI32/$B32</f>
        <v/>
      </c>
      <c r="EJ64" s="2569">
        <f>+EJ32/$B32</f>
        <v/>
      </c>
      <c r="EK64" s="2569">
        <f>+EK32/$B32</f>
        <v/>
      </c>
      <c r="EL64" s="2569">
        <f>+EL32/$B32</f>
        <v/>
      </c>
    </row>
    <row r="65">
      <c r="A65" s="2567">
        <f>+A33</f>
        <v/>
      </c>
      <c r="B65" s="2569">
        <f>SUM(C65:J65)</f>
        <v/>
      </c>
      <c r="C65" s="2569">
        <f>+C33/$B33</f>
        <v/>
      </c>
      <c r="D65" s="2569">
        <f>+D33/$B33</f>
        <v/>
      </c>
      <c r="E65" s="2569">
        <f>+E33/$B33</f>
        <v/>
      </c>
      <c r="F65" s="2569">
        <f>+F33/$B33</f>
        <v/>
      </c>
      <c r="G65" s="2569">
        <f>+G33/$B33</f>
        <v/>
      </c>
      <c r="H65" s="2569">
        <f>+H33/$B33</f>
        <v/>
      </c>
      <c r="I65" s="2569">
        <f>+I33/$B33</f>
        <v/>
      </c>
      <c r="J65" s="2569">
        <f>+J33/$B33</f>
        <v/>
      </c>
      <c r="L65" s="2567">
        <f>+L33</f>
        <v/>
      </c>
      <c r="M65" s="2569">
        <f>SUM(N65:U65)</f>
        <v/>
      </c>
      <c r="N65" s="2569">
        <f>+N33/$B33</f>
        <v/>
      </c>
      <c r="O65" s="2569">
        <f>+O33/$B33</f>
        <v/>
      </c>
      <c r="P65" s="2569">
        <f>+P33/$B33</f>
        <v/>
      </c>
      <c r="Q65" s="2569">
        <f>+Q33/$B33</f>
        <v/>
      </c>
      <c r="R65" s="2569">
        <f>+R33/$B33</f>
        <v/>
      </c>
      <c r="S65" s="2569">
        <f>+S33/$B33</f>
        <v/>
      </c>
      <c r="T65" s="2569">
        <f>+T33/$B33</f>
        <v/>
      </c>
      <c r="U65" s="2569">
        <f>+U33/$B33</f>
        <v/>
      </c>
      <c r="W65" s="2567">
        <f>+W33</f>
        <v/>
      </c>
      <c r="X65" s="2569">
        <f>SUM(Y65:AF65)</f>
        <v/>
      </c>
      <c r="Y65" s="2569">
        <f>+Y33/$B33</f>
        <v/>
      </c>
      <c r="Z65" s="2569">
        <f>+Z33/$B33</f>
        <v/>
      </c>
      <c r="AA65" s="2569">
        <f>+AA33/$B33</f>
        <v/>
      </c>
      <c r="AB65" s="2569">
        <f>+AB33/$B33</f>
        <v/>
      </c>
      <c r="AC65" s="2569">
        <f>+AC33/$B33</f>
        <v/>
      </c>
      <c r="AD65" s="2569">
        <f>+AD33/$B33</f>
        <v/>
      </c>
      <c r="AE65" s="2569">
        <f>+AE33/$B33</f>
        <v/>
      </c>
      <c r="AF65" s="2569">
        <f>+AF33/$B33</f>
        <v/>
      </c>
      <c r="AH65" s="2567">
        <f>+AH33</f>
        <v/>
      </c>
      <c r="AI65" s="2569">
        <f>SUM(AJ65:AQ65)</f>
        <v/>
      </c>
      <c r="AJ65" s="2569">
        <f>+AJ33/$B33</f>
        <v/>
      </c>
      <c r="AK65" s="2569">
        <f>+AK33/$B33</f>
        <v/>
      </c>
      <c r="AL65" s="2569">
        <f>+AL33/$B33</f>
        <v/>
      </c>
      <c r="AM65" s="2569">
        <f>+AM33/$B33</f>
        <v/>
      </c>
      <c r="AN65" s="2569">
        <f>+AN33/$B33</f>
        <v/>
      </c>
      <c r="AO65" s="2569">
        <f>+AO33/$B33</f>
        <v/>
      </c>
      <c r="AP65" s="2569">
        <f>+AP33/$B33</f>
        <v/>
      </c>
      <c r="AQ65" s="2569">
        <f>+AQ33/$B33</f>
        <v/>
      </c>
      <c r="AS65" s="2567">
        <f>+AS33</f>
        <v/>
      </c>
      <c r="AT65" s="2569">
        <f>SUM(AU65:BB65)</f>
        <v/>
      </c>
      <c r="AU65" s="2569">
        <f>+AU33/$B33</f>
        <v/>
      </c>
      <c r="AV65" s="2569">
        <f>+AV33/$B33</f>
        <v/>
      </c>
      <c r="AW65" s="2569">
        <f>+AW33/$B33</f>
        <v/>
      </c>
      <c r="AX65" s="2569">
        <f>+AX33/$B33</f>
        <v/>
      </c>
      <c r="AY65" s="2569">
        <f>+AY33/$B33</f>
        <v/>
      </c>
      <c r="AZ65" s="2569">
        <f>+AZ33/$B33</f>
        <v/>
      </c>
      <c r="BA65" s="2569">
        <f>+BA33/$B33</f>
        <v/>
      </c>
      <c r="BB65" s="2569">
        <f>+BB33/$B33</f>
        <v/>
      </c>
      <c r="BD65" s="2567">
        <f>+BD33</f>
        <v/>
      </c>
      <c r="BE65" s="2569">
        <f>SUM(BF65:BM65)</f>
        <v/>
      </c>
      <c r="BF65" s="2569">
        <f>+BF33/$B33</f>
        <v/>
      </c>
      <c r="BG65" s="2569">
        <f>+BG33/$B33</f>
        <v/>
      </c>
      <c r="BH65" s="2569">
        <f>+BH33/$B33</f>
        <v/>
      </c>
      <c r="BI65" s="2569">
        <f>+BI33/$B33</f>
        <v/>
      </c>
      <c r="BJ65" s="2569">
        <f>+BJ33/$B33</f>
        <v/>
      </c>
      <c r="BK65" s="2569">
        <f>+BK33/$B33</f>
        <v/>
      </c>
      <c r="BL65" s="2569">
        <f>+BL33/$B33</f>
        <v/>
      </c>
      <c r="BM65" s="2569">
        <f>+BM33/$B33</f>
        <v/>
      </c>
      <c r="BO65" s="2567">
        <f>+BO33</f>
        <v/>
      </c>
      <c r="BP65" s="2569">
        <f>SUM(BQ65:BX65)</f>
        <v/>
      </c>
      <c r="BQ65" s="2569">
        <f>+BQ33/$B33</f>
        <v/>
      </c>
      <c r="BR65" s="2569">
        <f>+BR33/$B33</f>
        <v/>
      </c>
      <c r="BS65" s="2569">
        <f>+BS33/$B33</f>
        <v/>
      </c>
      <c r="BT65" s="2569">
        <f>+BT33/$B33</f>
        <v/>
      </c>
      <c r="BU65" s="2569">
        <f>+BU33/$B33</f>
        <v/>
      </c>
      <c r="BV65" s="2569">
        <f>+BV33/$B33</f>
        <v/>
      </c>
      <c r="BW65" s="2569">
        <f>+BW33/$B33</f>
        <v/>
      </c>
      <c r="BX65" s="2569">
        <f>+BX33/$B33</f>
        <v/>
      </c>
      <c r="BZ65" s="2567">
        <f>+BZ33</f>
        <v/>
      </c>
      <c r="CA65" s="2569">
        <f>SUM(CB65:CI65)</f>
        <v/>
      </c>
      <c r="CB65" s="2569">
        <f>+CB33/$B33</f>
        <v/>
      </c>
      <c r="CC65" s="2569">
        <f>+CC33/$B33</f>
        <v/>
      </c>
      <c r="CD65" s="2569">
        <f>+CD33/$B33</f>
        <v/>
      </c>
      <c r="CE65" s="2569">
        <f>+CE33/$B33</f>
        <v/>
      </c>
      <c r="CF65" s="2569">
        <f>+CF33/$B33</f>
        <v/>
      </c>
      <c r="CG65" s="2569">
        <f>+CG33/$B33</f>
        <v/>
      </c>
      <c r="CH65" s="2569">
        <f>+CH33/$B33</f>
        <v/>
      </c>
      <c r="CI65" s="2569">
        <f>+CI33/$B33</f>
        <v/>
      </c>
      <c r="CK65" s="2567">
        <f>+CK33</f>
        <v/>
      </c>
      <c r="CL65" s="2569">
        <f>SUM(CM65:CT65)</f>
        <v/>
      </c>
      <c r="CM65" s="2569">
        <f>+CM33/$B33</f>
        <v/>
      </c>
      <c r="CN65" s="2569">
        <f>+CN33/$B33</f>
        <v/>
      </c>
      <c r="CO65" s="2569">
        <f>+CO33/$B33</f>
        <v/>
      </c>
      <c r="CP65" s="2569">
        <f>+CP33/$B33</f>
        <v/>
      </c>
      <c r="CQ65" s="2569">
        <f>+CQ33/$B33</f>
        <v/>
      </c>
      <c r="CR65" s="2569">
        <f>+CR33/$B33</f>
        <v/>
      </c>
      <c r="CS65" s="2569">
        <f>+CS33/$B33</f>
        <v/>
      </c>
      <c r="CT65" s="2569">
        <f>+CT33/$B33</f>
        <v/>
      </c>
      <c r="CV65" s="2567">
        <f>+CV33</f>
        <v/>
      </c>
      <c r="CW65" s="2569">
        <f>SUM(CX65:DE65)</f>
        <v/>
      </c>
      <c r="CX65" s="2569">
        <f>+CX33/$B33</f>
        <v/>
      </c>
      <c r="CY65" s="2569">
        <f>+CY33/$B33</f>
        <v/>
      </c>
      <c r="CZ65" s="2569">
        <f>+CZ33/$B33</f>
        <v/>
      </c>
      <c r="DA65" s="2569">
        <f>+DA33/$B33</f>
        <v/>
      </c>
      <c r="DB65" s="2569">
        <f>+DB33/$B33</f>
        <v/>
      </c>
      <c r="DC65" s="2569">
        <f>+DC33/$B33</f>
        <v/>
      </c>
      <c r="DD65" s="2569">
        <f>+DD33/$B33</f>
        <v/>
      </c>
      <c r="DE65" s="2569">
        <f>+DE33/$B33</f>
        <v/>
      </c>
      <c r="DG65" s="2567">
        <f>+DG33</f>
        <v/>
      </c>
      <c r="DH65" s="2569">
        <f>SUM(DI65:DP65)</f>
        <v/>
      </c>
      <c r="DI65" s="2569">
        <f>+DI33/$B33</f>
        <v/>
      </c>
      <c r="DJ65" s="2569">
        <f>+DJ33/$B33</f>
        <v/>
      </c>
      <c r="DK65" s="2569">
        <f>+DK33/$B33</f>
        <v/>
      </c>
      <c r="DL65" s="2569">
        <f>+DL33/$B33</f>
        <v/>
      </c>
      <c r="DM65" s="2569">
        <f>+DM33/$B33</f>
        <v/>
      </c>
      <c r="DN65" s="2569">
        <f>+DN33/$B33</f>
        <v/>
      </c>
      <c r="DO65" s="2569">
        <f>+DO33/$B33</f>
        <v/>
      </c>
      <c r="DP65" s="2569">
        <f>+DP33/$B33</f>
        <v/>
      </c>
      <c r="DR65" s="2567">
        <f>+DR33</f>
        <v/>
      </c>
      <c r="DS65" s="2569">
        <f>SUM(DT65:EA65)</f>
        <v/>
      </c>
      <c r="DT65" s="2569">
        <f>+DT33/$B33</f>
        <v/>
      </c>
      <c r="DU65" s="2569">
        <f>+DU33/$B33</f>
        <v/>
      </c>
      <c r="DV65" s="2569">
        <f>+DV33/$B33</f>
        <v/>
      </c>
      <c r="DW65" s="2569">
        <f>+DW33/$B33</f>
        <v/>
      </c>
      <c r="DX65" s="2569">
        <f>+DX33/$B33</f>
        <v/>
      </c>
      <c r="DY65" s="2569">
        <f>+DY33/$B33</f>
        <v/>
      </c>
      <c r="DZ65" s="2569">
        <f>+DZ33/$B33</f>
        <v/>
      </c>
      <c r="EA65" s="2569">
        <f>+EA33/$B33</f>
        <v/>
      </c>
      <c r="EC65" s="2567">
        <f>+EC33</f>
        <v/>
      </c>
      <c r="ED65" s="2569">
        <f>SUM(EE65:EL65)</f>
        <v/>
      </c>
      <c r="EE65" s="2569">
        <f>+EE33/$B33</f>
        <v/>
      </c>
      <c r="EF65" s="2569">
        <f>+EF33/$B33</f>
        <v/>
      </c>
      <c r="EG65" s="2569">
        <f>+EG33/$B33</f>
        <v/>
      </c>
      <c r="EH65" s="2569">
        <f>+EH33/$B33</f>
        <v/>
      </c>
      <c r="EI65" s="2569">
        <f>+EI33/$B33</f>
        <v/>
      </c>
      <c r="EJ65" s="2569">
        <f>+EJ33/$B33</f>
        <v/>
      </c>
      <c r="EK65" s="2569">
        <f>+EK33/$B33</f>
        <v/>
      </c>
      <c r="EL65" s="2569">
        <f>+EL33/$B33</f>
        <v/>
      </c>
    </row>
    <row r="66">
      <c r="A66" s="2567">
        <f>+A34</f>
        <v/>
      </c>
      <c r="B66" s="2569">
        <f>SUM(C66:J66)</f>
        <v/>
      </c>
      <c r="C66" s="2569">
        <f>+C34/$B34</f>
        <v/>
      </c>
      <c r="D66" s="2569">
        <f>+D34/$B34</f>
        <v/>
      </c>
      <c r="E66" s="2569">
        <f>+E34/$B34</f>
        <v/>
      </c>
      <c r="F66" s="2569">
        <f>+F34/$B34</f>
        <v/>
      </c>
      <c r="G66" s="2569">
        <f>+G34/$B34</f>
        <v/>
      </c>
      <c r="H66" s="2569">
        <f>+H34/$B34</f>
        <v/>
      </c>
      <c r="I66" s="2569">
        <f>+I34/$B34</f>
        <v/>
      </c>
      <c r="J66" s="2569">
        <f>+J34/$B34</f>
        <v/>
      </c>
      <c r="L66" s="2567">
        <f>+L34</f>
        <v/>
      </c>
      <c r="M66" s="2569">
        <f>SUM(N66:U66)</f>
        <v/>
      </c>
      <c r="N66" s="2569">
        <f>+N34/$B34</f>
        <v/>
      </c>
      <c r="O66" s="2569">
        <f>+O34/$B34</f>
        <v/>
      </c>
      <c r="P66" s="2569">
        <f>+P34/$B34</f>
        <v/>
      </c>
      <c r="Q66" s="2569">
        <f>+Q34/$B34</f>
        <v/>
      </c>
      <c r="R66" s="2569">
        <f>+R34/$B34</f>
        <v/>
      </c>
      <c r="S66" s="2569">
        <f>+S34/$B34</f>
        <v/>
      </c>
      <c r="T66" s="2569">
        <f>+T34/$B34</f>
        <v/>
      </c>
      <c r="U66" s="2569">
        <f>+U34/$B34</f>
        <v/>
      </c>
      <c r="W66" s="2567">
        <f>+W34</f>
        <v/>
      </c>
      <c r="X66" s="2569">
        <f>SUM(Y66:AF66)</f>
        <v/>
      </c>
      <c r="Y66" s="2569">
        <f>+Y34/$B34</f>
        <v/>
      </c>
      <c r="Z66" s="2569">
        <f>+Z34/$B34</f>
        <v/>
      </c>
      <c r="AA66" s="2569">
        <f>+AA34/$B34</f>
        <v/>
      </c>
      <c r="AB66" s="2569">
        <f>+AB34/$B34</f>
        <v/>
      </c>
      <c r="AC66" s="2569">
        <f>+AC34/$B34</f>
        <v/>
      </c>
      <c r="AD66" s="2569">
        <f>+AD34/$B34</f>
        <v/>
      </c>
      <c r="AE66" s="2569">
        <f>+AE34/$B34</f>
        <v/>
      </c>
      <c r="AF66" s="2569">
        <f>+AF34/$B34</f>
        <v/>
      </c>
      <c r="AH66" s="2567">
        <f>+AH34</f>
        <v/>
      </c>
      <c r="AI66" s="2569">
        <f>SUM(AJ66:AQ66)</f>
        <v/>
      </c>
      <c r="AJ66" s="2569">
        <f>+AJ34/$B34</f>
        <v/>
      </c>
      <c r="AK66" s="2569">
        <f>+AK34/$B34</f>
        <v/>
      </c>
      <c r="AL66" s="2569">
        <f>+AL34/$B34</f>
        <v/>
      </c>
      <c r="AM66" s="2569">
        <f>+AM34/$B34</f>
        <v/>
      </c>
      <c r="AN66" s="2569">
        <f>+AN34/$B34</f>
        <v/>
      </c>
      <c r="AO66" s="2569">
        <f>+AO34/$B34</f>
        <v/>
      </c>
      <c r="AP66" s="2569">
        <f>+AP34/$B34</f>
        <v/>
      </c>
      <c r="AQ66" s="2569">
        <f>+AQ34/$B34</f>
        <v/>
      </c>
      <c r="AS66" s="2567">
        <f>+AS34</f>
        <v/>
      </c>
      <c r="AT66" s="2569">
        <f>SUM(AU66:BB66)</f>
        <v/>
      </c>
      <c r="AU66" s="2569">
        <f>+AU34/$B34</f>
        <v/>
      </c>
      <c r="AV66" s="2569">
        <f>+AV34/$B34</f>
        <v/>
      </c>
      <c r="AW66" s="2569">
        <f>+AW34/$B34</f>
        <v/>
      </c>
      <c r="AX66" s="2569">
        <f>+AX34/$B34</f>
        <v/>
      </c>
      <c r="AY66" s="2569">
        <f>+AY34/$B34</f>
        <v/>
      </c>
      <c r="AZ66" s="2569">
        <f>+AZ34/$B34</f>
        <v/>
      </c>
      <c r="BA66" s="2569">
        <f>+BA34/$B34</f>
        <v/>
      </c>
      <c r="BB66" s="2569">
        <f>+BB34/$B34</f>
        <v/>
      </c>
      <c r="BD66" s="2567">
        <f>+BD34</f>
        <v/>
      </c>
      <c r="BE66" s="2569">
        <f>SUM(BF66:BM66)</f>
        <v/>
      </c>
      <c r="BF66" s="2569">
        <f>+BF34/$B34</f>
        <v/>
      </c>
      <c r="BG66" s="2569">
        <f>+BG34/$B34</f>
        <v/>
      </c>
      <c r="BH66" s="2569">
        <f>+BH34/$B34</f>
        <v/>
      </c>
      <c r="BI66" s="2569">
        <f>+BI34/$B34</f>
        <v/>
      </c>
      <c r="BJ66" s="2569">
        <f>+BJ34/$B34</f>
        <v/>
      </c>
      <c r="BK66" s="2569">
        <f>+BK34/$B34</f>
        <v/>
      </c>
      <c r="BL66" s="2569">
        <f>+BL34/$B34</f>
        <v/>
      </c>
      <c r="BM66" s="2569">
        <f>+BM34/$B34</f>
        <v/>
      </c>
      <c r="BO66" s="2567">
        <f>+BO34</f>
        <v/>
      </c>
      <c r="BP66" s="2569">
        <f>SUM(BQ66:BX66)</f>
        <v/>
      </c>
      <c r="BQ66" s="2569">
        <f>+BQ34/$B34</f>
        <v/>
      </c>
      <c r="BR66" s="2569">
        <f>+BR34/$B34</f>
        <v/>
      </c>
      <c r="BS66" s="2569">
        <f>+BS34/$B34</f>
        <v/>
      </c>
      <c r="BT66" s="2569">
        <f>+BT34/$B34</f>
        <v/>
      </c>
      <c r="BU66" s="2569">
        <f>+BU34/$B34</f>
        <v/>
      </c>
      <c r="BV66" s="2569">
        <f>+BV34/$B34</f>
        <v/>
      </c>
      <c r="BW66" s="2569">
        <f>+BW34/$B34</f>
        <v/>
      </c>
      <c r="BX66" s="2569">
        <f>+BX34/$B34</f>
        <v/>
      </c>
      <c r="BZ66" s="2567">
        <f>+BZ34</f>
        <v/>
      </c>
      <c r="CA66" s="2569">
        <f>SUM(CB66:CI66)</f>
        <v/>
      </c>
      <c r="CB66" s="2569">
        <f>+CB34/$B34</f>
        <v/>
      </c>
      <c r="CC66" s="2569">
        <f>+CC34/$B34</f>
        <v/>
      </c>
      <c r="CD66" s="2569">
        <f>+CD34/$B34</f>
        <v/>
      </c>
      <c r="CE66" s="2569">
        <f>+CE34/$B34</f>
        <v/>
      </c>
      <c r="CF66" s="2569">
        <f>+CF34/$B34</f>
        <v/>
      </c>
      <c r="CG66" s="2569">
        <f>+CG34/$B34</f>
        <v/>
      </c>
      <c r="CH66" s="2569">
        <f>+CH34/$B34</f>
        <v/>
      </c>
      <c r="CI66" s="2569">
        <f>+CI34/$B34</f>
        <v/>
      </c>
      <c r="CK66" s="2567">
        <f>+CK34</f>
        <v/>
      </c>
      <c r="CL66" s="2569">
        <f>SUM(CM66:CT66)</f>
        <v/>
      </c>
      <c r="CM66" s="2569">
        <f>+CM34/$B34</f>
        <v/>
      </c>
      <c r="CN66" s="2569">
        <f>+CN34/$B34</f>
        <v/>
      </c>
      <c r="CO66" s="2569">
        <f>+CO34/$B34</f>
        <v/>
      </c>
      <c r="CP66" s="2569">
        <f>+CP34/$B34</f>
        <v/>
      </c>
      <c r="CQ66" s="2569">
        <f>+CQ34/$B34</f>
        <v/>
      </c>
      <c r="CR66" s="2569">
        <f>+CR34/$B34</f>
        <v/>
      </c>
      <c r="CS66" s="2569">
        <f>+CS34/$B34</f>
        <v/>
      </c>
      <c r="CT66" s="2569">
        <f>+CT34/$B34</f>
        <v/>
      </c>
      <c r="CV66" s="2567">
        <f>+CV34</f>
        <v/>
      </c>
      <c r="CW66" s="2569">
        <f>SUM(CX66:DE66)</f>
        <v/>
      </c>
      <c r="CX66" s="2569">
        <f>+CX34/$B34</f>
        <v/>
      </c>
      <c r="CY66" s="2569">
        <f>+CY34/$B34</f>
        <v/>
      </c>
      <c r="CZ66" s="2569">
        <f>+CZ34/$B34</f>
        <v/>
      </c>
      <c r="DA66" s="2569">
        <f>+DA34/$B34</f>
        <v/>
      </c>
      <c r="DB66" s="2569">
        <f>+DB34/$B34</f>
        <v/>
      </c>
      <c r="DC66" s="2569">
        <f>+DC34/$B34</f>
        <v/>
      </c>
      <c r="DD66" s="2569">
        <f>+DD34/$B34</f>
        <v/>
      </c>
      <c r="DE66" s="2569">
        <f>+DE34/$B34</f>
        <v/>
      </c>
      <c r="DG66" s="2567">
        <f>+DG34</f>
        <v/>
      </c>
      <c r="DH66" s="2569">
        <f>SUM(DI66:DP66)</f>
        <v/>
      </c>
      <c r="DI66" s="2569">
        <f>+DI34/$B34</f>
        <v/>
      </c>
      <c r="DJ66" s="2569">
        <f>+DJ34/$B34</f>
        <v/>
      </c>
      <c r="DK66" s="2569">
        <f>+DK34/$B34</f>
        <v/>
      </c>
      <c r="DL66" s="2569">
        <f>+DL34/$B34</f>
        <v/>
      </c>
      <c r="DM66" s="2569">
        <f>+DM34/$B34</f>
        <v/>
      </c>
      <c r="DN66" s="2569">
        <f>+DN34/$B34</f>
        <v/>
      </c>
      <c r="DO66" s="2569">
        <f>+DO34/$B34</f>
        <v/>
      </c>
      <c r="DP66" s="2569">
        <f>+DP34/$B34</f>
        <v/>
      </c>
      <c r="DR66" s="2567">
        <f>+DR34</f>
        <v/>
      </c>
      <c r="DS66" s="2569">
        <f>SUM(DT66:EA66)</f>
        <v/>
      </c>
      <c r="DT66" s="2569">
        <f>+DT34/$B34</f>
        <v/>
      </c>
      <c r="DU66" s="2569">
        <f>+DU34/$B34</f>
        <v/>
      </c>
      <c r="DV66" s="2569">
        <f>+DV34/$B34</f>
        <v/>
      </c>
      <c r="DW66" s="2569">
        <f>+DW34/$B34</f>
        <v/>
      </c>
      <c r="DX66" s="2569">
        <f>+DX34/$B34</f>
        <v/>
      </c>
      <c r="DY66" s="2569">
        <f>+DY34/$B34</f>
        <v/>
      </c>
      <c r="DZ66" s="2569">
        <f>+DZ34/$B34</f>
        <v/>
      </c>
      <c r="EA66" s="2569">
        <f>+EA34/$B34</f>
        <v/>
      </c>
      <c r="EC66" s="2567">
        <f>+EC34</f>
        <v/>
      </c>
      <c r="ED66" s="2569">
        <f>SUM(EE66:EL66)</f>
        <v/>
      </c>
      <c r="EE66" s="2569">
        <f>+EE34/$B34</f>
        <v/>
      </c>
      <c r="EF66" s="2569">
        <f>+EF34/$B34</f>
        <v/>
      </c>
      <c r="EG66" s="2569">
        <f>+EG34/$B34</f>
        <v/>
      </c>
      <c r="EH66" s="2569">
        <f>+EH34/$B34</f>
        <v/>
      </c>
      <c r="EI66" s="2569">
        <f>+EI34/$B34</f>
        <v/>
      </c>
      <c r="EJ66" s="2569">
        <f>+EJ34/$B34</f>
        <v/>
      </c>
      <c r="EK66" s="2569">
        <f>+EK34/$B34</f>
        <v/>
      </c>
      <c r="EL66" s="2569">
        <f>+EL34/$B34</f>
        <v/>
      </c>
    </row>
    <row r="67">
      <c r="A67" s="2567">
        <f>+A35</f>
        <v/>
      </c>
      <c r="B67" s="2569">
        <f>SUM(C67:J67)</f>
        <v/>
      </c>
      <c r="C67" s="2569">
        <f>+C35/$B35</f>
        <v/>
      </c>
      <c r="D67" s="2569">
        <f>+D35/$B35</f>
        <v/>
      </c>
      <c r="E67" s="2569">
        <f>+E35/$B35</f>
        <v/>
      </c>
      <c r="F67" s="2569">
        <f>+F35/$B35</f>
        <v/>
      </c>
      <c r="G67" s="2569">
        <f>+G35/$B35</f>
        <v/>
      </c>
      <c r="H67" s="2569">
        <f>+H35/$B35</f>
        <v/>
      </c>
      <c r="I67" s="2569">
        <f>+I35/$B35</f>
        <v/>
      </c>
      <c r="J67" s="2569">
        <f>+J35/$B35</f>
        <v/>
      </c>
      <c r="L67" s="2567">
        <f>+L35</f>
        <v/>
      </c>
      <c r="M67" s="2569">
        <f>SUM(N67:U67)</f>
        <v/>
      </c>
      <c r="N67" s="2569">
        <f>+N35/$B35</f>
        <v/>
      </c>
      <c r="O67" s="2569">
        <f>+O35/$B35</f>
        <v/>
      </c>
      <c r="P67" s="2569">
        <f>+P35/$B35</f>
        <v/>
      </c>
      <c r="Q67" s="2569">
        <f>+Q35/$B35</f>
        <v/>
      </c>
      <c r="R67" s="2569">
        <f>+R35/$B35</f>
        <v/>
      </c>
      <c r="S67" s="2569">
        <f>+S35/$B35</f>
        <v/>
      </c>
      <c r="T67" s="2569">
        <f>+T35/$B35</f>
        <v/>
      </c>
      <c r="U67" s="2569">
        <f>+U35/$B35</f>
        <v/>
      </c>
      <c r="W67" s="2567">
        <f>+W35</f>
        <v/>
      </c>
      <c r="X67" s="2569">
        <f>SUM(Y67:AF67)</f>
        <v/>
      </c>
      <c r="Y67" s="2569">
        <f>+Y35/$B35</f>
        <v/>
      </c>
      <c r="Z67" s="2569">
        <f>+Z35/$B35</f>
        <v/>
      </c>
      <c r="AA67" s="2569">
        <f>+AA35/$B35</f>
        <v/>
      </c>
      <c r="AB67" s="2569">
        <f>+AB35/$B35</f>
        <v/>
      </c>
      <c r="AC67" s="2569">
        <f>+AC35/$B35</f>
        <v/>
      </c>
      <c r="AD67" s="2569">
        <f>+AD35/$B35</f>
        <v/>
      </c>
      <c r="AE67" s="2569">
        <f>+AE35/$B35</f>
        <v/>
      </c>
      <c r="AF67" s="2569">
        <f>+AF35/$B35</f>
        <v/>
      </c>
      <c r="AH67" s="2567">
        <f>+AH35</f>
        <v/>
      </c>
      <c r="AI67" s="2569">
        <f>SUM(AJ67:AQ67)</f>
        <v/>
      </c>
      <c r="AJ67" s="2569">
        <f>+AJ35/$B35</f>
        <v/>
      </c>
      <c r="AK67" s="2569">
        <f>+AK35/$B35</f>
        <v/>
      </c>
      <c r="AL67" s="2569">
        <f>+AL35/$B35</f>
        <v/>
      </c>
      <c r="AM67" s="2569">
        <f>+AM35/$B35</f>
        <v/>
      </c>
      <c r="AN67" s="2569">
        <f>+AN35/$B35</f>
        <v/>
      </c>
      <c r="AO67" s="2569">
        <f>+AO35/$B35</f>
        <v/>
      </c>
      <c r="AP67" s="2569">
        <f>+AP35/$B35</f>
        <v/>
      </c>
      <c r="AQ67" s="2569">
        <f>+AQ35/$B35</f>
        <v/>
      </c>
      <c r="AS67" s="2567">
        <f>+AS35</f>
        <v/>
      </c>
      <c r="AT67" s="2569">
        <f>SUM(AU67:BB67)</f>
        <v/>
      </c>
      <c r="AU67" s="2569">
        <f>+AU35/$B35</f>
        <v/>
      </c>
      <c r="AV67" s="2569">
        <f>+AV35/$B35</f>
        <v/>
      </c>
      <c r="AW67" s="2569">
        <f>+AW35/$B35</f>
        <v/>
      </c>
      <c r="AX67" s="2569">
        <f>+AX35/$B35</f>
        <v/>
      </c>
      <c r="AY67" s="2569">
        <f>+AY35/$B35</f>
        <v/>
      </c>
      <c r="AZ67" s="2569">
        <f>+AZ35/$B35</f>
        <v/>
      </c>
      <c r="BA67" s="2569">
        <f>+BA35/$B35</f>
        <v/>
      </c>
      <c r="BB67" s="2569">
        <f>+BB35/$B35</f>
        <v/>
      </c>
      <c r="BD67" s="2567">
        <f>+BD35</f>
        <v/>
      </c>
      <c r="BE67" s="2569">
        <f>SUM(BF67:BM67)</f>
        <v/>
      </c>
      <c r="BF67" s="2569">
        <f>+BF35/$B35</f>
        <v/>
      </c>
      <c r="BG67" s="2569">
        <f>+BG35/$B35</f>
        <v/>
      </c>
      <c r="BH67" s="2569">
        <f>+BH35/$B35</f>
        <v/>
      </c>
      <c r="BI67" s="2569">
        <f>+BI35/$B35</f>
        <v/>
      </c>
      <c r="BJ67" s="2569">
        <f>+BJ35/$B35</f>
        <v/>
      </c>
      <c r="BK67" s="2569">
        <f>+BK35/$B35</f>
        <v/>
      </c>
      <c r="BL67" s="2569">
        <f>+BL35/$B35</f>
        <v/>
      </c>
      <c r="BM67" s="2569">
        <f>+BM35/$B35</f>
        <v/>
      </c>
      <c r="BO67" s="2567">
        <f>+BO35</f>
        <v/>
      </c>
      <c r="BP67" s="2569">
        <f>SUM(BQ67:BX67)</f>
        <v/>
      </c>
      <c r="BQ67" s="2569">
        <f>+BQ35/$B35</f>
        <v/>
      </c>
      <c r="BR67" s="2569">
        <f>+BR35/$B35</f>
        <v/>
      </c>
      <c r="BS67" s="2569">
        <f>+BS35/$B35</f>
        <v/>
      </c>
      <c r="BT67" s="2569">
        <f>+BT35/$B35</f>
        <v/>
      </c>
      <c r="BU67" s="2569">
        <f>+BU35/$B35</f>
        <v/>
      </c>
      <c r="BV67" s="2569">
        <f>+BV35/$B35</f>
        <v/>
      </c>
      <c r="BW67" s="2569">
        <f>+BW35/$B35</f>
        <v/>
      </c>
      <c r="BX67" s="2569">
        <f>+BX35/$B35</f>
        <v/>
      </c>
      <c r="BZ67" s="2567">
        <f>+BZ35</f>
        <v/>
      </c>
      <c r="CA67" s="2569">
        <f>SUM(CB67:CI67)</f>
        <v/>
      </c>
      <c r="CB67" s="2569">
        <f>+CB35/$B35</f>
        <v/>
      </c>
      <c r="CC67" s="2569">
        <f>+CC35/$B35</f>
        <v/>
      </c>
      <c r="CD67" s="2569">
        <f>+CD35/$B35</f>
        <v/>
      </c>
      <c r="CE67" s="2569">
        <f>+CE35/$B35</f>
        <v/>
      </c>
      <c r="CF67" s="2569">
        <f>+CF35/$B35</f>
        <v/>
      </c>
      <c r="CG67" s="2569">
        <f>+CG35/$B35</f>
        <v/>
      </c>
      <c r="CH67" s="2569">
        <f>+CH35/$B35</f>
        <v/>
      </c>
      <c r="CI67" s="2569">
        <f>+CI35/$B35</f>
        <v/>
      </c>
      <c r="CK67" s="2567">
        <f>+CK35</f>
        <v/>
      </c>
      <c r="CL67" s="2569">
        <f>SUM(CM67:CT67)</f>
        <v/>
      </c>
      <c r="CM67" s="2569">
        <f>+CM35/$B35</f>
        <v/>
      </c>
      <c r="CN67" s="2569">
        <f>+CN35/$B35</f>
        <v/>
      </c>
      <c r="CO67" s="2569">
        <f>+CO35/$B35</f>
        <v/>
      </c>
      <c r="CP67" s="2569">
        <f>+CP35/$B35</f>
        <v/>
      </c>
      <c r="CQ67" s="2569">
        <f>+CQ35/$B35</f>
        <v/>
      </c>
      <c r="CR67" s="2569">
        <f>+CR35/$B35</f>
        <v/>
      </c>
      <c r="CS67" s="2569">
        <f>+CS35/$B35</f>
        <v/>
      </c>
      <c r="CT67" s="2569">
        <f>+CT35/$B35</f>
        <v/>
      </c>
      <c r="CV67" s="2567">
        <f>+CV35</f>
        <v/>
      </c>
      <c r="CW67" s="2569">
        <f>SUM(CX67:DE67)</f>
        <v/>
      </c>
      <c r="CX67" s="2569">
        <f>+CX35/$B35</f>
        <v/>
      </c>
      <c r="CY67" s="2569">
        <f>+CY35/$B35</f>
        <v/>
      </c>
      <c r="CZ67" s="2569">
        <f>+CZ35/$B35</f>
        <v/>
      </c>
      <c r="DA67" s="2569">
        <f>+DA35/$B35</f>
        <v/>
      </c>
      <c r="DB67" s="2569">
        <f>+DB35/$B35</f>
        <v/>
      </c>
      <c r="DC67" s="2569">
        <f>+DC35/$B35</f>
        <v/>
      </c>
      <c r="DD67" s="2569">
        <f>+DD35/$B35</f>
        <v/>
      </c>
      <c r="DE67" s="2569">
        <f>+DE35/$B35</f>
        <v/>
      </c>
      <c r="DG67" s="2567">
        <f>+DG35</f>
        <v/>
      </c>
      <c r="DH67" s="2569">
        <f>SUM(DI67:DP67)</f>
        <v/>
      </c>
      <c r="DI67" s="2569">
        <f>+DI35/$B35</f>
        <v/>
      </c>
      <c r="DJ67" s="2569">
        <f>+DJ35/$B35</f>
        <v/>
      </c>
      <c r="DK67" s="2569">
        <f>+DK35/$B35</f>
        <v/>
      </c>
      <c r="DL67" s="2569">
        <f>+DL35/$B35</f>
        <v/>
      </c>
      <c r="DM67" s="2569">
        <f>+DM35/$B35</f>
        <v/>
      </c>
      <c r="DN67" s="2569">
        <f>+DN35/$B35</f>
        <v/>
      </c>
      <c r="DO67" s="2569">
        <f>+DO35/$B35</f>
        <v/>
      </c>
      <c r="DP67" s="2569">
        <f>+DP35/$B35</f>
        <v/>
      </c>
      <c r="DR67" s="2567">
        <f>+DR35</f>
        <v/>
      </c>
      <c r="DS67" s="2569">
        <f>SUM(DT67:EA67)</f>
        <v/>
      </c>
      <c r="DT67" s="2569">
        <f>+DT35/$B35</f>
        <v/>
      </c>
      <c r="DU67" s="2569">
        <f>+DU35/$B35</f>
        <v/>
      </c>
      <c r="DV67" s="2569">
        <f>+DV35/$B35</f>
        <v/>
      </c>
      <c r="DW67" s="2569">
        <f>+DW35/$B35</f>
        <v/>
      </c>
      <c r="DX67" s="2569">
        <f>+DX35/$B35</f>
        <v/>
      </c>
      <c r="DY67" s="2569">
        <f>+DY35/$B35</f>
        <v/>
      </c>
      <c r="DZ67" s="2569">
        <f>+DZ35/$B35</f>
        <v/>
      </c>
      <c r="EA67" s="2569">
        <f>+EA35/$B35</f>
        <v/>
      </c>
      <c r="EC67" s="2567">
        <f>+EC35</f>
        <v/>
      </c>
      <c r="ED67" s="2569">
        <f>SUM(EE67:EL67)</f>
        <v/>
      </c>
      <c r="EE67" s="2569">
        <f>+EE35/$B35</f>
        <v/>
      </c>
      <c r="EF67" s="2569">
        <f>+EF35/$B35</f>
        <v/>
      </c>
      <c r="EG67" s="2569">
        <f>+EG35/$B35</f>
        <v/>
      </c>
      <c r="EH67" s="2569">
        <f>+EH35/$B35</f>
        <v/>
      </c>
      <c r="EI67" s="2569">
        <f>+EI35/$B35</f>
        <v/>
      </c>
      <c r="EJ67" s="2569">
        <f>+EJ35/$B35</f>
        <v/>
      </c>
      <c r="EK67" s="2569">
        <f>+EK35/$B35</f>
        <v/>
      </c>
      <c r="EL67" s="2569">
        <f>+EL35/$B35</f>
        <v/>
      </c>
    </row>
    <row r="68">
      <c r="A68" s="2567">
        <f>+A36</f>
        <v/>
      </c>
      <c r="B68" s="2569">
        <f>SUM(C68:J68)</f>
        <v/>
      </c>
      <c r="C68" s="2569">
        <f>+C36/$B36</f>
        <v/>
      </c>
      <c r="D68" s="2569">
        <f>+D36/$B36</f>
        <v/>
      </c>
      <c r="E68" s="2569">
        <f>+E36/$B36</f>
        <v/>
      </c>
      <c r="F68" s="2569">
        <f>+F36/$B36</f>
        <v/>
      </c>
      <c r="G68" s="2569">
        <f>+G36/$B36</f>
        <v/>
      </c>
      <c r="H68" s="2569">
        <f>+H36/$B36</f>
        <v/>
      </c>
      <c r="I68" s="2569">
        <f>+I36/$B36</f>
        <v/>
      </c>
      <c r="J68" s="2569">
        <f>+J36/$B36</f>
        <v/>
      </c>
      <c r="L68" s="2567">
        <f>+L36</f>
        <v/>
      </c>
      <c r="M68" s="2569">
        <f>SUM(N68:U68)</f>
        <v/>
      </c>
      <c r="N68" s="2569">
        <f>+N36/$B36</f>
        <v/>
      </c>
      <c r="O68" s="2569">
        <f>+O36/$B36</f>
        <v/>
      </c>
      <c r="P68" s="2569">
        <f>+P36/$B36</f>
        <v/>
      </c>
      <c r="Q68" s="2569">
        <f>+Q36/$B36</f>
        <v/>
      </c>
      <c r="R68" s="2569">
        <f>+R36/$B36</f>
        <v/>
      </c>
      <c r="S68" s="2569">
        <f>+S36/$B36</f>
        <v/>
      </c>
      <c r="T68" s="2569">
        <f>+T36/$B36</f>
        <v/>
      </c>
      <c r="U68" s="2569">
        <f>+U36/$B36</f>
        <v/>
      </c>
      <c r="W68" s="2567">
        <f>+W36</f>
        <v/>
      </c>
      <c r="X68" s="2569">
        <f>SUM(Y68:AF68)</f>
        <v/>
      </c>
      <c r="Y68" s="2569">
        <f>+Y36/$B36</f>
        <v/>
      </c>
      <c r="Z68" s="2569">
        <f>+Z36/$B36</f>
        <v/>
      </c>
      <c r="AA68" s="2569">
        <f>+AA36/$B36</f>
        <v/>
      </c>
      <c r="AB68" s="2569">
        <f>+AB36/$B36</f>
        <v/>
      </c>
      <c r="AC68" s="2569">
        <f>+AC36/$B36</f>
        <v/>
      </c>
      <c r="AD68" s="2569">
        <f>+AD36/$B36</f>
        <v/>
      </c>
      <c r="AE68" s="2569">
        <f>+AE36/$B36</f>
        <v/>
      </c>
      <c r="AF68" s="2569">
        <f>+AF36/$B36</f>
        <v/>
      </c>
      <c r="AH68" s="2567">
        <f>+AH36</f>
        <v/>
      </c>
      <c r="AI68" s="2569">
        <f>SUM(AJ68:AQ68)</f>
        <v/>
      </c>
      <c r="AJ68" s="2569">
        <f>+AJ36/$B36</f>
        <v/>
      </c>
      <c r="AK68" s="2569">
        <f>+AK36/$B36</f>
        <v/>
      </c>
      <c r="AL68" s="2569">
        <f>+AL36/$B36</f>
        <v/>
      </c>
      <c r="AM68" s="2569">
        <f>+AM36/$B36</f>
        <v/>
      </c>
      <c r="AN68" s="2569">
        <f>+AN36/$B36</f>
        <v/>
      </c>
      <c r="AO68" s="2569">
        <f>+AO36/$B36</f>
        <v/>
      </c>
      <c r="AP68" s="2569">
        <f>+AP36/$B36</f>
        <v/>
      </c>
      <c r="AQ68" s="2569">
        <f>+AQ36/$B36</f>
        <v/>
      </c>
      <c r="AS68" s="2567">
        <f>+AS36</f>
        <v/>
      </c>
      <c r="AT68" s="2569">
        <f>SUM(AU68:BB68)</f>
        <v/>
      </c>
      <c r="AU68" s="2569">
        <f>+AU36/$B36</f>
        <v/>
      </c>
      <c r="AV68" s="2569">
        <f>+AV36/$B36</f>
        <v/>
      </c>
      <c r="AW68" s="2569">
        <f>+AW36/$B36</f>
        <v/>
      </c>
      <c r="AX68" s="2569">
        <f>+AX36/$B36</f>
        <v/>
      </c>
      <c r="AY68" s="2569">
        <f>+AY36/$B36</f>
        <v/>
      </c>
      <c r="AZ68" s="2569">
        <f>+AZ36/$B36</f>
        <v/>
      </c>
      <c r="BA68" s="2569">
        <f>+BA36/$B36</f>
        <v/>
      </c>
      <c r="BB68" s="2569">
        <f>+BB36/$B36</f>
        <v/>
      </c>
      <c r="BD68" s="2567">
        <f>+BD36</f>
        <v/>
      </c>
      <c r="BE68" s="2569">
        <f>SUM(BF68:BM68)</f>
        <v/>
      </c>
      <c r="BF68" s="2569">
        <f>+BF36/$B36</f>
        <v/>
      </c>
      <c r="BG68" s="2569">
        <f>+BG36/$B36</f>
        <v/>
      </c>
      <c r="BH68" s="2569">
        <f>+BH36/$B36</f>
        <v/>
      </c>
      <c r="BI68" s="2569">
        <f>+BI36/$B36</f>
        <v/>
      </c>
      <c r="BJ68" s="2569">
        <f>+BJ36/$B36</f>
        <v/>
      </c>
      <c r="BK68" s="2569">
        <f>+BK36/$B36</f>
        <v/>
      </c>
      <c r="BL68" s="2569">
        <f>+BL36/$B36</f>
        <v/>
      </c>
      <c r="BM68" s="2569">
        <f>+BM36/$B36</f>
        <v/>
      </c>
      <c r="BO68" s="2567">
        <f>+BO36</f>
        <v/>
      </c>
      <c r="BP68" s="2569">
        <f>SUM(BQ68:BX68)</f>
        <v/>
      </c>
      <c r="BQ68" s="2569">
        <f>+BQ36/$B36</f>
        <v/>
      </c>
      <c r="BR68" s="2569">
        <f>+BR36/$B36</f>
        <v/>
      </c>
      <c r="BS68" s="2569">
        <f>+BS36/$B36</f>
        <v/>
      </c>
      <c r="BT68" s="2569">
        <f>+BT36/$B36</f>
        <v/>
      </c>
      <c r="BU68" s="2569">
        <f>+BU36/$B36</f>
        <v/>
      </c>
      <c r="BV68" s="2569">
        <f>+BV36/$B36</f>
        <v/>
      </c>
      <c r="BW68" s="2569">
        <f>+BW36/$B36</f>
        <v/>
      </c>
      <c r="BX68" s="2569">
        <f>+BX36/$B36</f>
        <v/>
      </c>
      <c r="BZ68" s="2567">
        <f>+BZ36</f>
        <v/>
      </c>
      <c r="CA68" s="2569">
        <f>SUM(CB68:CI68)</f>
        <v/>
      </c>
      <c r="CB68" s="2569">
        <f>+CB36/$B36</f>
        <v/>
      </c>
      <c r="CC68" s="2569">
        <f>+CC36/$B36</f>
        <v/>
      </c>
      <c r="CD68" s="2569">
        <f>+CD36/$B36</f>
        <v/>
      </c>
      <c r="CE68" s="2569">
        <f>+CE36/$B36</f>
        <v/>
      </c>
      <c r="CF68" s="2569">
        <f>+CF36/$B36</f>
        <v/>
      </c>
      <c r="CG68" s="2569">
        <f>+CG36/$B36</f>
        <v/>
      </c>
      <c r="CH68" s="2569">
        <f>+CH36/$B36</f>
        <v/>
      </c>
      <c r="CI68" s="2569">
        <f>+CI36/$B36</f>
        <v/>
      </c>
      <c r="CK68" s="2567">
        <f>+CK36</f>
        <v/>
      </c>
      <c r="CL68" s="2569">
        <f>SUM(CM68:CT68)</f>
        <v/>
      </c>
      <c r="CM68" s="2569">
        <f>+CM36/$B36</f>
        <v/>
      </c>
      <c r="CN68" s="2569">
        <f>+CN36/$B36</f>
        <v/>
      </c>
      <c r="CO68" s="2569">
        <f>+CO36/$B36</f>
        <v/>
      </c>
      <c r="CP68" s="2569">
        <f>+CP36/$B36</f>
        <v/>
      </c>
      <c r="CQ68" s="2569">
        <f>+CQ36/$B36</f>
        <v/>
      </c>
      <c r="CR68" s="2569">
        <f>+CR36/$B36</f>
        <v/>
      </c>
      <c r="CS68" s="2569">
        <f>+CS36/$B36</f>
        <v/>
      </c>
      <c r="CT68" s="2569">
        <f>+CT36/$B36</f>
        <v/>
      </c>
      <c r="CV68" s="2567">
        <f>+CV36</f>
        <v/>
      </c>
      <c r="CW68" s="2569">
        <f>SUM(CX68:DE68)</f>
        <v/>
      </c>
      <c r="CX68" s="2569">
        <f>+CX36/$B36</f>
        <v/>
      </c>
      <c r="CY68" s="2569">
        <f>+CY36/$B36</f>
        <v/>
      </c>
      <c r="CZ68" s="2569">
        <f>+CZ36/$B36</f>
        <v/>
      </c>
      <c r="DA68" s="2569">
        <f>+DA36/$B36</f>
        <v/>
      </c>
      <c r="DB68" s="2569">
        <f>+DB36/$B36</f>
        <v/>
      </c>
      <c r="DC68" s="2569">
        <f>+DC36/$B36</f>
        <v/>
      </c>
      <c r="DD68" s="2569">
        <f>+DD36/$B36</f>
        <v/>
      </c>
      <c r="DE68" s="2569">
        <f>+DE36/$B36</f>
        <v/>
      </c>
      <c r="DG68" s="2567">
        <f>+DG36</f>
        <v/>
      </c>
      <c r="DH68" s="2569">
        <f>SUM(DI68:DP68)</f>
        <v/>
      </c>
      <c r="DI68" s="2569">
        <f>+DI36/$B36</f>
        <v/>
      </c>
      <c r="DJ68" s="2569">
        <f>+DJ36/$B36</f>
        <v/>
      </c>
      <c r="DK68" s="2569">
        <f>+DK36/$B36</f>
        <v/>
      </c>
      <c r="DL68" s="2569">
        <f>+DL36/$B36</f>
        <v/>
      </c>
      <c r="DM68" s="2569">
        <f>+DM36/$B36</f>
        <v/>
      </c>
      <c r="DN68" s="2569">
        <f>+DN36/$B36</f>
        <v/>
      </c>
      <c r="DO68" s="2569">
        <f>+DO36/$B36</f>
        <v/>
      </c>
      <c r="DP68" s="2569">
        <f>+DP36/$B36</f>
        <v/>
      </c>
      <c r="DR68" s="2567">
        <f>+DR36</f>
        <v/>
      </c>
      <c r="DS68" s="2569">
        <f>SUM(DT68:EA68)</f>
        <v/>
      </c>
      <c r="DT68" s="2569">
        <f>+DT36/$B36</f>
        <v/>
      </c>
      <c r="DU68" s="2569">
        <f>+DU36/$B36</f>
        <v/>
      </c>
      <c r="DV68" s="2569">
        <f>+DV36/$B36</f>
        <v/>
      </c>
      <c r="DW68" s="2569">
        <f>+DW36/$B36</f>
        <v/>
      </c>
      <c r="DX68" s="2569">
        <f>+DX36/$B36</f>
        <v/>
      </c>
      <c r="DY68" s="2569">
        <f>+DY36/$B36</f>
        <v/>
      </c>
      <c r="DZ68" s="2569">
        <f>+DZ36/$B36</f>
        <v/>
      </c>
      <c r="EA68" s="2569">
        <f>+EA36/$B36</f>
        <v/>
      </c>
      <c r="EC68" s="2567">
        <f>+EC36</f>
        <v/>
      </c>
      <c r="ED68" s="2569">
        <f>SUM(EE68:EL68)</f>
        <v/>
      </c>
      <c r="EE68" s="2569">
        <f>+EE36/$B36</f>
        <v/>
      </c>
      <c r="EF68" s="2569">
        <f>+EF36/$B36</f>
        <v/>
      </c>
      <c r="EG68" s="2569">
        <f>+EG36/$B36</f>
        <v/>
      </c>
      <c r="EH68" s="2569">
        <f>+EH36/$B36</f>
        <v/>
      </c>
      <c r="EI68" s="2569">
        <f>+EI36/$B36</f>
        <v/>
      </c>
      <c r="EJ68" s="2569">
        <f>+EJ36/$B36</f>
        <v/>
      </c>
      <c r="EK68" s="2569">
        <f>+EK36/$B36</f>
        <v/>
      </c>
      <c r="EL68" s="2569">
        <f>+EL36/$B36</f>
        <v/>
      </c>
    </row>
    <row r="69">
      <c r="A69" s="2567">
        <f>+A37</f>
        <v/>
      </c>
      <c r="B69" s="2569">
        <f>SUM(C69:J69)</f>
        <v/>
      </c>
      <c r="C69" s="2569">
        <f>+C37/$B37</f>
        <v/>
      </c>
      <c r="D69" s="2569">
        <f>+D37/$B37</f>
        <v/>
      </c>
      <c r="E69" s="2569">
        <f>+E37/$B37</f>
        <v/>
      </c>
      <c r="F69" s="2569">
        <f>+F37/$B37</f>
        <v/>
      </c>
      <c r="G69" s="2569">
        <f>+G37/$B37</f>
        <v/>
      </c>
      <c r="H69" s="2569">
        <f>+H37/$B37</f>
        <v/>
      </c>
      <c r="I69" s="2569">
        <f>+I37/$B37</f>
        <v/>
      </c>
      <c r="J69" s="2569">
        <f>+J37/$B37</f>
        <v/>
      </c>
      <c r="L69" s="2567">
        <f>+L37</f>
        <v/>
      </c>
      <c r="M69" s="2569">
        <f>SUM(N69:U69)</f>
        <v/>
      </c>
      <c r="N69" s="2569">
        <f>+N37/$B37</f>
        <v/>
      </c>
      <c r="O69" s="2569">
        <f>+O37/$B37</f>
        <v/>
      </c>
      <c r="P69" s="2569">
        <f>+P37/$B37</f>
        <v/>
      </c>
      <c r="Q69" s="2569">
        <f>+Q37/$B37</f>
        <v/>
      </c>
      <c r="R69" s="2569">
        <f>+R37/$B37</f>
        <v/>
      </c>
      <c r="S69" s="2569">
        <f>+S37/$B37</f>
        <v/>
      </c>
      <c r="T69" s="2569">
        <f>+T37/$B37</f>
        <v/>
      </c>
      <c r="U69" s="2569">
        <f>+U37/$B37</f>
        <v/>
      </c>
      <c r="W69" s="2567">
        <f>+W37</f>
        <v/>
      </c>
      <c r="X69" s="2569">
        <f>SUM(Y69:AF69)</f>
        <v/>
      </c>
      <c r="Y69" s="2569">
        <f>+Y37/$B37</f>
        <v/>
      </c>
      <c r="Z69" s="2569">
        <f>+Z37/$B37</f>
        <v/>
      </c>
      <c r="AA69" s="2569">
        <f>+AA37/$B37</f>
        <v/>
      </c>
      <c r="AB69" s="2569">
        <f>+AB37/$B37</f>
        <v/>
      </c>
      <c r="AC69" s="2569">
        <f>+AC37/$B37</f>
        <v/>
      </c>
      <c r="AD69" s="2569">
        <f>+AD37/$B37</f>
        <v/>
      </c>
      <c r="AE69" s="2569">
        <f>+AE37/$B37</f>
        <v/>
      </c>
      <c r="AF69" s="2569">
        <f>+AF37/$B37</f>
        <v/>
      </c>
      <c r="AH69" s="2567">
        <f>+AH37</f>
        <v/>
      </c>
      <c r="AI69" s="2569">
        <f>SUM(AJ69:AQ69)</f>
        <v/>
      </c>
      <c r="AJ69" s="2569">
        <f>+AJ37/$B37</f>
        <v/>
      </c>
      <c r="AK69" s="2569">
        <f>+AK37/$B37</f>
        <v/>
      </c>
      <c r="AL69" s="2569">
        <f>+AL37/$B37</f>
        <v/>
      </c>
      <c r="AM69" s="2569">
        <f>+AM37/$B37</f>
        <v/>
      </c>
      <c r="AN69" s="2569">
        <f>+AN37/$B37</f>
        <v/>
      </c>
      <c r="AO69" s="2569">
        <f>+AO37/$B37</f>
        <v/>
      </c>
      <c r="AP69" s="2569">
        <f>+AP37/$B37</f>
        <v/>
      </c>
      <c r="AQ69" s="2569">
        <f>+AQ37/$B37</f>
        <v/>
      </c>
      <c r="AS69" s="2567">
        <f>+AS37</f>
        <v/>
      </c>
      <c r="AT69" s="2569">
        <f>SUM(AU69:BB69)</f>
        <v/>
      </c>
      <c r="AU69" s="2569">
        <f>+AU37/$B37</f>
        <v/>
      </c>
      <c r="AV69" s="2569">
        <f>+AV37/$B37</f>
        <v/>
      </c>
      <c r="AW69" s="2569">
        <f>+AW37/$B37</f>
        <v/>
      </c>
      <c r="AX69" s="2569">
        <f>+AX37/$B37</f>
        <v/>
      </c>
      <c r="AY69" s="2569">
        <f>+AY37/$B37</f>
        <v/>
      </c>
      <c r="AZ69" s="2569">
        <f>+AZ37/$B37</f>
        <v/>
      </c>
      <c r="BA69" s="2569">
        <f>+BA37/$B37</f>
        <v/>
      </c>
      <c r="BB69" s="2569">
        <f>+BB37/$B37</f>
        <v/>
      </c>
      <c r="BD69" s="2567">
        <f>+BD37</f>
        <v/>
      </c>
      <c r="BE69" s="2569">
        <f>SUM(BF69:BM69)</f>
        <v/>
      </c>
      <c r="BF69" s="2569">
        <f>+BF37/$B37</f>
        <v/>
      </c>
      <c r="BG69" s="2569">
        <f>+BG37/$B37</f>
        <v/>
      </c>
      <c r="BH69" s="2569">
        <f>+BH37/$B37</f>
        <v/>
      </c>
      <c r="BI69" s="2569">
        <f>+BI37/$B37</f>
        <v/>
      </c>
      <c r="BJ69" s="2569">
        <f>+BJ37/$B37</f>
        <v/>
      </c>
      <c r="BK69" s="2569">
        <f>+BK37/$B37</f>
        <v/>
      </c>
      <c r="BL69" s="2569">
        <f>+BL37/$B37</f>
        <v/>
      </c>
      <c r="BM69" s="2569">
        <f>+BM37/$B37</f>
        <v/>
      </c>
      <c r="BO69" s="2567">
        <f>+BO37</f>
        <v/>
      </c>
      <c r="BP69" s="2569">
        <f>SUM(BQ69:BX69)</f>
        <v/>
      </c>
      <c r="BQ69" s="2569">
        <f>+BQ37/$B37</f>
        <v/>
      </c>
      <c r="BR69" s="2569">
        <f>+BR37/$B37</f>
        <v/>
      </c>
      <c r="BS69" s="2569">
        <f>+BS37/$B37</f>
        <v/>
      </c>
      <c r="BT69" s="2569">
        <f>+BT37/$B37</f>
        <v/>
      </c>
      <c r="BU69" s="2569">
        <f>+BU37/$B37</f>
        <v/>
      </c>
      <c r="BV69" s="2569">
        <f>+BV37/$B37</f>
        <v/>
      </c>
      <c r="BW69" s="2569">
        <f>+BW37/$B37</f>
        <v/>
      </c>
      <c r="BX69" s="2569">
        <f>+BX37/$B37</f>
        <v/>
      </c>
      <c r="BZ69" s="2567">
        <f>+BZ37</f>
        <v/>
      </c>
      <c r="CA69" s="2569">
        <f>SUM(CB69:CI69)</f>
        <v/>
      </c>
      <c r="CB69" s="2569">
        <f>+CB37/$B37</f>
        <v/>
      </c>
      <c r="CC69" s="2569">
        <f>+CC37/$B37</f>
        <v/>
      </c>
      <c r="CD69" s="2569">
        <f>+CD37/$B37</f>
        <v/>
      </c>
      <c r="CE69" s="2569">
        <f>+CE37/$B37</f>
        <v/>
      </c>
      <c r="CF69" s="2569">
        <f>+CF37/$B37</f>
        <v/>
      </c>
      <c r="CG69" s="2569">
        <f>+CG37/$B37</f>
        <v/>
      </c>
      <c r="CH69" s="2569">
        <f>+CH37/$B37</f>
        <v/>
      </c>
      <c r="CI69" s="2569">
        <f>+CI37/$B37</f>
        <v/>
      </c>
      <c r="CK69" s="2567">
        <f>+CK37</f>
        <v/>
      </c>
      <c r="CL69" s="2569">
        <f>SUM(CM69:CT69)</f>
        <v/>
      </c>
      <c r="CM69" s="2569">
        <f>+CM37/$B37</f>
        <v/>
      </c>
      <c r="CN69" s="2569">
        <f>+CN37/$B37</f>
        <v/>
      </c>
      <c r="CO69" s="2569">
        <f>+CO37/$B37</f>
        <v/>
      </c>
      <c r="CP69" s="2569">
        <f>+CP37/$B37</f>
        <v/>
      </c>
      <c r="CQ69" s="2569">
        <f>+CQ37/$B37</f>
        <v/>
      </c>
      <c r="CR69" s="2569">
        <f>+CR37/$B37</f>
        <v/>
      </c>
      <c r="CS69" s="2569">
        <f>+CS37/$B37</f>
        <v/>
      </c>
      <c r="CT69" s="2569">
        <f>+CT37/$B37</f>
        <v/>
      </c>
      <c r="CV69" s="2567">
        <f>+CV37</f>
        <v/>
      </c>
      <c r="CW69" s="2569">
        <f>SUM(CX69:DE69)</f>
        <v/>
      </c>
      <c r="CX69" s="2569">
        <f>+CX37/$B37</f>
        <v/>
      </c>
      <c r="CY69" s="2569">
        <f>+CY37/$B37</f>
        <v/>
      </c>
      <c r="CZ69" s="2569">
        <f>+CZ37/$B37</f>
        <v/>
      </c>
      <c r="DA69" s="2569">
        <f>+DA37/$B37</f>
        <v/>
      </c>
      <c r="DB69" s="2569">
        <f>+DB37/$B37</f>
        <v/>
      </c>
      <c r="DC69" s="2569">
        <f>+DC37/$B37</f>
        <v/>
      </c>
      <c r="DD69" s="2569">
        <f>+DD37/$B37</f>
        <v/>
      </c>
      <c r="DE69" s="2569">
        <f>+DE37/$B37</f>
        <v/>
      </c>
      <c r="DG69" s="2567">
        <f>+DG37</f>
        <v/>
      </c>
      <c r="DH69" s="2569">
        <f>SUM(DI69:DP69)</f>
        <v/>
      </c>
      <c r="DI69" s="2569">
        <f>+DI37/$B37</f>
        <v/>
      </c>
      <c r="DJ69" s="2569">
        <f>+DJ37/$B37</f>
        <v/>
      </c>
      <c r="DK69" s="2569">
        <f>+DK37/$B37</f>
        <v/>
      </c>
      <c r="DL69" s="2569">
        <f>+DL37/$B37</f>
        <v/>
      </c>
      <c r="DM69" s="2569">
        <f>+DM37/$B37</f>
        <v/>
      </c>
      <c r="DN69" s="2569">
        <f>+DN37/$B37</f>
        <v/>
      </c>
      <c r="DO69" s="2569">
        <f>+DO37/$B37</f>
        <v/>
      </c>
      <c r="DP69" s="2569">
        <f>+DP37/$B37</f>
        <v/>
      </c>
      <c r="DR69" s="2567">
        <f>+DR37</f>
        <v/>
      </c>
      <c r="DS69" s="2569">
        <f>SUM(DT69:EA69)</f>
        <v/>
      </c>
      <c r="DT69" s="2569">
        <f>+DT37/$B37</f>
        <v/>
      </c>
      <c r="DU69" s="2569">
        <f>+DU37/$B37</f>
        <v/>
      </c>
      <c r="DV69" s="2569">
        <f>+DV37/$B37</f>
        <v/>
      </c>
      <c r="DW69" s="2569">
        <f>+DW37/$B37</f>
        <v/>
      </c>
      <c r="DX69" s="2569">
        <f>+DX37/$B37</f>
        <v/>
      </c>
      <c r="DY69" s="2569">
        <f>+DY37/$B37</f>
        <v/>
      </c>
      <c r="DZ69" s="2569">
        <f>+DZ37/$B37</f>
        <v/>
      </c>
      <c r="EA69" s="2569">
        <f>+EA37/$B37</f>
        <v/>
      </c>
      <c r="EC69" s="2567">
        <f>+EC37</f>
        <v/>
      </c>
      <c r="ED69" s="2569">
        <f>SUM(EE69:EL69)</f>
        <v/>
      </c>
      <c r="EE69" s="2569">
        <f>+EE37/$B37</f>
        <v/>
      </c>
      <c r="EF69" s="2569">
        <f>+EF37/$B37</f>
        <v/>
      </c>
      <c r="EG69" s="2569">
        <f>+EG37/$B37</f>
        <v/>
      </c>
      <c r="EH69" s="2569">
        <f>+EH37/$B37</f>
        <v/>
      </c>
      <c r="EI69" s="2569">
        <f>+EI37/$B37</f>
        <v/>
      </c>
      <c r="EJ69" s="2569">
        <f>+EJ37/$B37</f>
        <v/>
      </c>
      <c r="EK69" s="2569">
        <f>+EK37/$B37</f>
        <v/>
      </c>
      <c r="EL69" s="2569">
        <f>+EL37/$B37</f>
        <v/>
      </c>
    </row>
    <row r="70">
      <c r="A70" s="2567">
        <f>+A38</f>
        <v/>
      </c>
      <c r="B70" s="2569">
        <f>SUM(C70:J70)</f>
        <v/>
      </c>
      <c r="C70" s="2569">
        <f>+C38/$B38</f>
        <v/>
      </c>
      <c r="D70" s="2569">
        <f>+D38/$B38</f>
        <v/>
      </c>
      <c r="E70" s="2569">
        <f>+E38/$B38</f>
        <v/>
      </c>
      <c r="F70" s="2569">
        <f>+F38/$B38</f>
        <v/>
      </c>
      <c r="G70" s="2569">
        <f>+G38/$B38</f>
        <v/>
      </c>
      <c r="H70" s="2569">
        <f>+H38/$B38</f>
        <v/>
      </c>
      <c r="I70" s="2569">
        <f>+I38/$B38</f>
        <v/>
      </c>
      <c r="J70" s="2569">
        <f>+J38/$B38</f>
        <v/>
      </c>
      <c r="L70" s="2567">
        <f>+L38</f>
        <v/>
      </c>
      <c r="M70" s="2569">
        <f>SUM(N70:U70)</f>
        <v/>
      </c>
      <c r="N70" s="2569">
        <f>+N38/$B38</f>
        <v/>
      </c>
      <c r="O70" s="2569">
        <f>+O38/$B38</f>
        <v/>
      </c>
      <c r="P70" s="2569">
        <f>+P38/$B38</f>
        <v/>
      </c>
      <c r="Q70" s="2569">
        <f>+Q38/$B38</f>
        <v/>
      </c>
      <c r="R70" s="2569">
        <f>+R38/$B38</f>
        <v/>
      </c>
      <c r="S70" s="2569">
        <f>+S38/$B38</f>
        <v/>
      </c>
      <c r="T70" s="2569">
        <f>+T38/$B38</f>
        <v/>
      </c>
      <c r="U70" s="2569">
        <f>+U38/$B38</f>
        <v/>
      </c>
      <c r="W70" s="2567">
        <f>+W38</f>
        <v/>
      </c>
      <c r="X70" s="2569">
        <f>SUM(Y70:AF70)</f>
        <v/>
      </c>
      <c r="Y70" s="2569">
        <f>+Y38/$B38</f>
        <v/>
      </c>
      <c r="Z70" s="2569">
        <f>+Z38/$B38</f>
        <v/>
      </c>
      <c r="AA70" s="2569">
        <f>+AA38/$B38</f>
        <v/>
      </c>
      <c r="AB70" s="2569">
        <f>+AB38/$B38</f>
        <v/>
      </c>
      <c r="AC70" s="2569">
        <f>+AC38/$B38</f>
        <v/>
      </c>
      <c r="AD70" s="2569">
        <f>+AD38/$B38</f>
        <v/>
      </c>
      <c r="AE70" s="2569">
        <f>+AE38/$B38</f>
        <v/>
      </c>
      <c r="AF70" s="2569">
        <f>+AF38/$B38</f>
        <v/>
      </c>
      <c r="AH70" s="2567">
        <f>+AH38</f>
        <v/>
      </c>
      <c r="AI70" s="2569">
        <f>SUM(AJ70:AQ70)</f>
        <v/>
      </c>
      <c r="AJ70" s="2569">
        <f>+AJ38/$B38</f>
        <v/>
      </c>
      <c r="AK70" s="2569">
        <f>+AK38/$B38</f>
        <v/>
      </c>
      <c r="AL70" s="2569">
        <f>+AL38/$B38</f>
        <v/>
      </c>
      <c r="AM70" s="2569">
        <f>+AM38/$B38</f>
        <v/>
      </c>
      <c r="AN70" s="2569">
        <f>+AN38/$B38</f>
        <v/>
      </c>
      <c r="AO70" s="2569">
        <f>+AO38/$B38</f>
        <v/>
      </c>
      <c r="AP70" s="2569">
        <f>+AP38/$B38</f>
        <v/>
      </c>
      <c r="AQ70" s="2569">
        <f>+AQ38/$B38</f>
        <v/>
      </c>
      <c r="AS70" s="2567">
        <f>+AS38</f>
        <v/>
      </c>
      <c r="AT70" s="2569">
        <f>SUM(AU70:BB70)</f>
        <v/>
      </c>
      <c r="AU70" s="2569">
        <f>+AU38/$B38</f>
        <v/>
      </c>
      <c r="AV70" s="2569">
        <f>+AV38/$B38</f>
        <v/>
      </c>
      <c r="AW70" s="2569">
        <f>+AW38/$B38</f>
        <v/>
      </c>
      <c r="AX70" s="2569">
        <f>+AX38/$B38</f>
        <v/>
      </c>
      <c r="AY70" s="2569">
        <f>+AY38/$B38</f>
        <v/>
      </c>
      <c r="AZ70" s="2569">
        <f>+AZ38/$B38</f>
        <v/>
      </c>
      <c r="BA70" s="2569">
        <f>+BA38/$B38</f>
        <v/>
      </c>
      <c r="BB70" s="2569">
        <f>+BB38/$B38</f>
        <v/>
      </c>
      <c r="BD70" s="2567">
        <f>+BD38</f>
        <v/>
      </c>
      <c r="BE70" s="2569">
        <f>SUM(BF70:BM70)</f>
        <v/>
      </c>
      <c r="BF70" s="2569">
        <f>+BF38/$B38</f>
        <v/>
      </c>
      <c r="BG70" s="2569">
        <f>+BG38/$B38</f>
        <v/>
      </c>
      <c r="BH70" s="2569">
        <f>+BH38/$B38</f>
        <v/>
      </c>
      <c r="BI70" s="2569">
        <f>+BI38/$B38</f>
        <v/>
      </c>
      <c r="BJ70" s="2569">
        <f>+BJ38/$B38</f>
        <v/>
      </c>
      <c r="BK70" s="2569">
        <f>+BK38/$B38</f>
        <v/>
      </c>
      <c r="BL70" s="2569">
        <f>+BL38/$B38</f>
        <v/>
      </c>
      <c r="BM70" s="2569">
        <f>+BM38/$B38</f>
        <v/>
      </c>
      <c r="BO70" s="2567">
        <f>+BO38</f>
        <v/>
      </c>
      <c r="BP70" s="2569">
        <f>SUM(BQ70:BX70)</f>
        <v/>
      </c>
      <c r="BQ70" s="2569">
        <f>+BQ38/$B38</f>
        <v/>
      </c>
      <c r="BR70" s="2569">
        <f>+BR38/$B38</f>
        <v/>
      </c>
      <c r="BS70" s="2569">
        <f>+BS38/$B38</f>
        <v/>
      </c>
      <c r="BT70" s="2569">
        <f>+BT38/$B38</f>
        <v/>
      </c>
      <c r="BU70" s="2569">
        <f>+BU38/$B38</f>
        <v/>
      </c>
      <c r="BV70" s="2569">
        <f>+BV38/$B38</f>
        <v/>
      </c>
      <c r="BW70" s="2569">
        <f>+BW38/$B38</f>
        <v/>
      </c>
      <c r="BX70" s="2569">
        <f>+BX38/$B38</f>
        <v/>
      </c>
      <c r="BZ70" s="2567">
        <f>+BZ38</f>
        <v/>
      </c>
      <c r="CA70" s="2569">
        <f>SUM(CB70:CI70)</f>
        <v/>
      </c>
      <c r="CB70" s="2569">
        <f>+CB38/$B38</f>
        <v/>
      </c>
      <c r="CC70" s="2569">
        <f>+CC38/$B38</f>
        <v/>
      </c>
      <c r="CD70" s="2569">
        <f>+CD38/$B38</f>
        <v/>
      </c>
      <c r="CE70" s="2569">
        <f>+CE38/$B38</f>
        <v/>
      </c>
      <c r="CF70" s="2569">
        <f>+CF38/$B38</f>
        <v/>
      </c>
      <c r="CG70" s="2569">
        <f>+CG38/$B38</f>
        <v/>
      </c>
      <c r="CH70" s="2569">
        <f>+CH38/$B38</f>
        <v/>
      </c>
      <c r="CI70" s="2569">
        <f>+CI38/$B38</f>
        <v/>
      </c>
      <c r="CK70" s="2567">
        <f>+CK38</f>
        <v/>
      </c>
      <c r="CL70" s="2569">
        <f>SUM(CM70:CT70)</f>
        <v/>
      </c>
      <c r="CM70" s="2569">
        <f>+CM38/$B38</f>
        <v/>
      </c>
      <c r="CN70" s="2569">
        <f>+CN38/$B38</f>
        <v/>
      </c>
      <c r="CO70" s="2569">
        <f>+CO38/$B38</f>
        <v/>
      </c>
      <c r="CP70" s="2569">
        <f>+CP38/$B38</f>
        <v/>
      </c>
      <c r="CQ70" s="2569">
        <f>+CQ38/$B38</f>
        <v/>
      </c>
      <c r="CR70" s="2569">
        <f>+CR38/$B38</f>
        <v/>
      </c>
      <c r="CS70" s="2569">
        <f>+CS38/$B38</f>
        <v/>
      </c>
      <c r="CT70" s="2569">
        <f>+CT38/$B38</f>
        <v/>
      </c>
      <c r="CV70" s="2567">
        <f>+CV38</f>
        <v/>
      </c>
      <c r="CW70" s="2569">
        <f>SUM(CX70:DE70)</f>
        <v/>
      </c>
      <c r="CX70" s="2569">
        <f>+CX38/$B38</f>
        <v/>
      </c>
      <c r="CY70" s="2569">
        <f>+CY38/$B38</f>
        <v/>
      </c>
      <c r="CZ70" s="2569">
        <f>+CZ38/$B38</f>
        <v/>
      </c>
      <c r="DA70" s="2569">
        <f>+DA38/$B38</f>
        <v/>
      </c>
      <c r="DB70" s="2569">
        <f>+DB38/$B38</f>
        <v/>
      </c>
      <c r="DC70" s="2569">
        <f>+DC38/$B38</f>
        <v/>
      </c>
      <c r="DD70" s="2569">
        <f>+DD38/$B38</f>
        <v/>
      </c>
      <c r="DE70" s="2569">
        <f>+DE38/$B38</f>
        <v/>
      </c>
      <c r="DG70" s="2567">
        <f>+DG38</f>
        <v/>
      </c>
      <c r="DH70" s="2569">
        <f>SUM(DI70:DP70)</f>
        <v/>
      </c>
      <c r="DI70" s="2569">
        <f>+DI38/$B38</f>
        <v/>
      </c>
      <c r="DJ70" s="2569">
        <f>+DJ38/$B38</f>
        <v/>
      </c>
      <c r="DK70" s="2569">
        <f>+DK38/$B38</f>
        <v/>
      </c>
      <c r="DL70" s="2569">
        <f>+DL38/$B38</f>
        <v/>
      </c>
      <c r="DM70" s="2569">
        <f>+DM38/$B38</f>
        <v/>
      </c>
      <c r="DN70" s="2569">
        <f>+DN38/$B38</f>
        <v/>
      </c>
      <c r="DO70" s="2569">
        <f>+DO38/$B38</f>
        <v/>
      </c>
      <c r="DP70" s="2569">
        <f>+DP38/$B38</f>
        <v/>
      </c>
      <c r="DR70" s="2567">
        <f>+DR38</f>
        <v/>
      </c>
      <c r="DS70" s="2569">
        <f>SUM(DT70:EA70)</f>
        <v/>
      </c>
      <c r="DT70" s="2569">
        <f>+DT38/$B38</f>
        <v/>
      </c>
      <c r="DU70" s="2569">
        <f>+DU38/$B38</f>
        <v/>
      </c>
      <c r="DV70" s="2569">
        <f>+DV38/$B38</f>
        <v/>
      </c>
      <c r="DW70" s="2569">
        <f>+DW38/$B38</f>
        <v/>
      </c>
      <c r="DX70" s="2569">
        <f>+DX38/$B38</f>
        <v/>
      </c>
      <c r="DY70" s="2569">
        <f>+DY38/$B38</f>
        <v/>
      </c>
      <c r="DZ70" s="2569">
        <f>+DZ38/$B38</f>
        <v/>
      </c>
      <c r="EA70" s="2569">
        <f>+EA38/$B38</f>
        <v/>
      </c>
      <c r="EC70" s="2567">
        <f>+EC38</f>
        <v/>
      </c>
      <c r="ED70" s="2569">
        <f>SUM(EE70:EL70)</f>
        <v/>
      </c>
      <c r="EE70" s="2569">
        <f>+EE38/$B38</f>
        <v/>
      </c>
      <c r="EF70" s="2569">
        <f>+EF38/$B38</f>
        <v/>
      </c>
      <c r="EG70" s="2569">
        <f>+EG38/$B38</f>
        <v/>
      </c>
      <c r="EH70" s="2569">
        <f>+EH38/$B38</f>
        <v/>
      </c>
      <c r="EI70" s="2569">
        <f>+EI38/$B38</f>
        <v/>
      </c>
      <c r="EJ70" s="2569">
        <f>+EJ38/$B38</f>
        <v/>
      </c>
      <c r="EK70" s="2569">
        <f>+EK38/$B38</f>
        <v/>
      </c>
      <c r="EL70" s="2569">
        <f>+EL38/$B38</f>
        <v/>
      </c>
    </row>
    <row r="71">
      <c r="A71" s="2571">
        <f>+A39</f>
        <v/>
      </c>
      <c r="B71" s="2572">
        <f>SUM(C71:J71)</f>
        <v/>
      </c>
      <c r="C71" s="2572">
        <f>+C39/$B39</f>
        <v/>
      </c>
      <c r="D71" s="2572">
        <f>+D39/$B39</f>
        <v/>
      </c>
      <c r="E71" s="2572">
        <f>+E39/$B39</f>
        <v/>
      </c>
      <c r="F71" s="2572">
        <f>+F39/$B39</f>
        <v/>
      </c>
      <c r="G71" s="2572">
        <f>+G39/$B39</f>
        <v/>
      </c>
      <c r="H71" s="2572">
        <f>+H39/$B39</f>
        <v/>
      </c>
      <c r="I71" s="2572">
        <f>+I39/$B39</f>
        <v/>
      </c>
      <c r="J71" s="2572">
        <f>+J39/$B39</f>
        <v/>
      </c>
      <c r="L71" s="2571">
        <f>+L39</f>
        <v/>
      </c>
      <c r="M71" s="2572">
        <f>SUM(N71:U71)</f>
        <v/>
      </c>
      <c r="N71" s="2572">
        <f>+N39/$B39</f>
        <v/>
      </c>
      <c r="O71" s="2572">
        <f>+O39/$B39</f>
        <v/>
      </c>
      <c r="P71" s="2572">
        <f>+P39/$B39</f>
        <v/>
      </c>
      <c r="Q71" s="2572">
        <f>+Q39/$B39</f>
        <v/>
      </c>
      <c r="R71" s="2572">
        <f>+R39/$B39</f>
        <v/>
      </c>
      <c r="S71" s="2572">
        <f>+S39/$B39</f>
        <v/>
      </c>
      <c r="T71" s="2572">
        <f>+T39/$B39</f>
        <v/>
      </c>
      <c r="U71" s="2572">
        <f>+U39/$B39</f>
        <v/>
      </c>
      <c r="W71" s="2571">
        <f>+W39</f>
        <v/>
      </c>
      <c r="X71" s="2572">
        <f>SUM(Y71:AF71)</f>
        <v/>
      </c>
      <c r="Y71" s="2572">
        <f>+Y39/$B39</f>
        <v/>
      </c>
      <c r="Z71" s="2572">
        <f>+Z39/$B39</f>
        <v/>
      </c>
      <c r="AA71" s="2572">
        <f>+AA39/$B39</f>
        <v/>
      </c>
      <c r="AB71" s="2572">
        <f>+AB39/$B39</f>
        <v/>
      </c>
      <c r="AC71" s="2572">
        <f>+AC39/$B39</f>
        <v/>
      </c>
      <c r="AD71" s="2572">
        <f>+AD39/$B39</f>
        <v/>
      </c>
      <c r="AE71" s="2572">
        <f>+AE39/$B39</f>
        <v/>
      </c>
      <c r="AF71" s="2572">
        <f>+AF39/$B39</f>
        <v/>
      </c>
      <c r="AH71" s="2571">
        <f>+AH39</f>
        <v/>
      </c>
      <c r="AI71" s="2572">
        <f>SUM(AJ71:AQ71)</f>
        <v/>
      </c>
      <c r="AJ71" s="2572">
        <f>+AJ39/$B39</f>
        <v/>
      </c>
      <c r="AK71" s="2572">
        <f>+AK39/$B39</f>
        <v/>
      </c>
      <c r="AL71" s="2572">
        <f>+AL39/$B39</f>
        <v/>
      </c>
      <c r="AM71" s="2572">
        <f>+AM39/$B39</f>
        <v/>
      </c>
      <c r="AN71" s="2572">
        <f>+AN39/$B39</f>
        <v/>
      </c>
      <c r="AO71" s="2572">
        <f>+AO39/$B39</f>
        <v/>
      </c>
      <c r="AP71" s="2572">
        <f>+AP39/$B39</f>
        <v/>
      </c>
      <c r="AQ71" s="2572">
        <f>+AQ39/$B39</f>
        <v/>
      </c>
      <c r="AS71" s="2571">
        <f>+AS39</f>
        <v/>
      </c>
      <c r="AT71" s="2572">
        <f>SUM(AU71:BB71)</f>
        <v/>
      </c>
      <c r="AU71" s="2572">
        <f>+AU39/$B39</f>
        <v/>
      </c>
      <c r="AV71" s="2572">
        <f>+AV39/$B39</f>
        <v/>
      </c>
      <c r="AW71" s="2572">
        <f>+AW39/$B39</f>
        <v/>
      </c>
      <c r="AX71" s="2572">
        <f>+AX39/$B39</f>
        <v/>
      </c>
      <c r="AY71" s="2572">
        <f>+AY39/$B39</f>
        <v/>
      </c>
      <c r="AZ71" s="2572">
        <f>+AZ39/$B39</f>
        <v/>
      </c>
      <c r="BA71" s="2572">
        <f>+BA39/$B39</f>
        <v/>
      </c>
      <c r="BB71" s="2572">
        <f>+BB39/$B39</f>
        <v/>
      </c>
      <c r="BD71" s="2571">
        <f>+BD39</f>
        <v/>
      </c>
      <c r="BE71" s="2572">
        <f>SUM(BF71:BM71)</f>
        <v/>
      </c>
      <c r="BF71" s="2572">
        <f>+BF39/$B39</f>
        <v/>
      </c>
      <c r="BG71" s="2572">
        <f>+BG39/$B39</f>
        <v/>
      </c>
      <c r="BH71" s="2572">
        <f>+BH39/$B39</f>
        <v/>
      </c>
      <c r="BI71" s="2572">
        <f>+BI39/$B39</f>
        <v/>
      </c>
      <c r="BJ71" s="2572">
        <f>+BJ39/$B39</f>
        <v/>
      </c>
      <c r="BK71" s="2572">
        <f>+BK39/$B39</f>
        <v/>
      </c>
      <c r="BL71" s="2572">
        <f>+BL39/$B39</f>
        <v/>
      </c>
      <c r="BM71" s="2572">
        <f>+BM39/$B39</f>
        <v/>
      </c>
      <c r="BO71" s="2571">
        <f>+BO39</f>
        <v/>
      </c>
      <c r="BP71" s="2572">
        <f>SUM(BQ71:BX71)</f>
        <v/>
      </c>
      <c r="BQ71" s="2572">
        <f>+BQ39/$B39</f>
        <v/>
      </c>
      <c r="BR71" s="2572">
        <f>+BR39/$B39</f>
        <v/>
      </c>
      <c r="BS71" s="2572">
        <f>+BS39/$B39</f>
        <v/>
      </c>
      <c r="BT71" s="2572">
        <f>+BT39/$B39</f>
        <v/>
      </c>
      <c r="BU71" s="2572">
        <f>+BU39/$B39</f>
        <v/>
      </c>
      <c r="BV71" s="2572">
        <f>+BV39/$B39</f>
        <v/>
      </c>
      <c r="BW71" s="2572">
        <f>+BW39/$B39</f>
        <v/>
      </c>
      <c r="BX71" s="2572">
        <f>+BX39/$B39</f>
        <v/>
      </c>
      <c r="BZ71" s="2571">
        <f>+BZ39</f>
        <v/>
      </c>
      <c r="CA71" s="2572">
        <f>SUM(CB71:CI71)</f>
        <v/>
      </c>
      <c r="CB71" s="2572">
        <f>+CB39/$B39</f>
        <v/>
      </c>
      <c r="CC71" s="2572">
        <f>+CC39/$B39</f>
        <v/>
      </c>
      <c r="CD71" s="2572">
        <f>+CD39/$B39</f>
        <v/>
      </c>
      <c r="CE71" s="2572">
        <f>+CE39/$B39</f>
        <v/>
      </c>
      <c r="CF71" s="2572">
        <f>+CF39/$B39</f>
        <v/>
      </c>
      <c r="CG71" s="2572">
        <f>+CG39/$B39</f>
        <v/>
      </c>
      <c r="CH71" s="2572">
        <f>+CH39/$B39</f>
        <v/>
      </c>
      <c r="CI71" s="2572">
        <f>+CI39/$B39</f>
        <v/>
      </c>
      <c r="CK71" s="2571">
        <f>+CK39</f>
        <v/>
      </c>
      <c r="CL71" s="2572">
        <f>SUM(CM71:CT71)</f>
        <v/>
      </c>
      <c r="CM71" s="2572">
        <f>+CM39/$B39</f>
        <v/>
      </c>
      <c r="CN71" s="2572">
        <f>+CN39/$B39</f>
        <v/>
      </c>
      <c r="CO71" s="2572">
        <f>+CO39/$B39</f>
        <v/>
      </c>
      <c r="CP71" s="2572">
        <f>+CP39/$B39</f>
        <v/>
      </c>
      <c r="CQ71" s="2572">
        <f>+CQ39/$B39</f>
        <v/>
      </c>
      <c r="CR71" s="2572">
        <f>+CR39/$B39</f>
        <v/>
      </c>
      <c r="CS71" s="2572">
        <f>+CS39/$B39</f>
        <v/>
      </c>
      <c r="CT71" s="2572">
        <f>+CT39/$B39</f>
        <v/>
      </c>
      <c r="CV71" s="2571">
        <f>+CV39</f>
        <v/>
      </c>
      <c r="CW71" s="2572">
        <f>SUM(CX71:DE71)</f>
        <v/>
      </c>
      <c r="CX71" s="2572">
        <f>+CX39/$B39</f>
        <v/>
      </c>
      <c r="CY71" s="2572">
        <f>+CY39/$B39</f>
        <v/>
      </c>
      <c r="CZ71" s="2572">
        <f>+CZ39/$B39</f>
        <v/>
      </c>
      <c r="DA71" s="2572">
        <f>+DA39/$B39</f>
        <v/>
      </c>
      <c r="DB71" s="2572">
        <f>+DB39/$B39</f>
        <v/>
      </c>
      <c r="DC71" s="2572">
        <f>+DC39/$B39</f>
        <v/>
      </c>
      <c r="DD71" s="2572">
        <f>+DD39/$B39</f>
        <v/>
      </c>
      <c r="DE71" s="2572">
        <f>+DE39/$B39</f>
        <v/>
      </c>
      <c r="DG71" s="2571">
        <f>+DG39</f>
        <v/>
      </c>
      <c r="DH71" s="2572">
        <f>SUM(DI71:DP71)</f>
        <v/>
      </c>
      <c r="DI71" s="2572">
        <f>+DI39/$B39</f>
        <v/>
      </c>
      <c r="DJ71" s="2572">
        <f>+DJ39/$B39</f>
        <v/>
      </c>
      <c r="DK71" s="2572">
        <f>+DK39/$B39</f>
        <v/>
      </c>
      <c r="DL71" s="2572">
        <f>+DL39/$B39</f>
        <v/>
      </c>
      <c r="DM71" s="2572">
        <f>+DM39/$B39</f>
        <v/>
      </c>
      <c r="DN71" s="2572">
        <f>+DN39/$B39</f>
        <v/>
      </c>
      <c r="DO71" s="2572">
        <f>+DO39/$B39</f>
        <v/>
      </c>
      <c r="DP71" s="2572">
        <f>+DP39/$B39</f>
        <v/>
      </c>
      <c r="DR71" s="2571">
        <f>+DR39</f>
        <v/>
      </c>
      <c r="DS71" s="2572">
        <f>SUM(DT71:EA71)</f>
        <v/>
      </c>
      <c r="DT71" s="2572">
        <f>+DT39/$B39</f>
        <v/>
      </c>
      <c r="DU71" s="2572">
        <f>+DU39/$B39</f>
        <v/>
      </c>
      <c r="DV71" s="2572">
        <f>+DV39/$B39</f>
        <v/>
      </c>
      <c r="DW71" s="2572">
        <f>+DW39/$B39</f>
        <v/>
      </c>
      <c r="DX71" s="2572">
        <f>+DX39/$B39</f>
        <v/>
      </c>
      <c r="DY71" s="2572">
        <f>+DY39/$B39</f>
        <v/>
      </c>
      <c r="DZ71" s="2572">
        <f>+DZ39/$B39</f>
        <v/>
      </c>
      <c r="EA71" s="2572">
        <f>+EA39/$B39</f>
        <v/>
      </c>
      <c r="EC71" s="2571">
        <f>+EC39</f>
        <v/>
      </c>
      <c r="ED71" s="2572">
        <f>SUM(EE71:EL71)</f>
        <v/>
      </c>
      <c r="EE71" s="2572">
        <f>+EE39/$B39</f>
        <v/>
      </c>
      <c r="EF71" s="2572">
        <f>+EF39/$B39</f>
        <v/>
      </c>
      <c r="EG71" s="2572">
        <f>+EG39/$B39</f>
        <v/>
      </c>
      <c r="EH71" s="2572">
        <f>+EH39/$B39</f>
        <v/>
      </c>
      <c r="EI71" s="2572">
        <f>+EI39/$B39</f>
        <v/>
      </c>
      <c r="EJ71" s="2572">
        <f>+EJ39/$B39</f>
        <v/>
      </c>
      <c r="EK71" s="2572">
        <f>+EK39/$B39</f>
        <v/>
      </c>
      <c r="EL71" s="2572">
        <f>+EL39/$B39</f>
        <v/>
      </c>
    </row>
    <row r="72">
      <c r="A72" s="504" t="inlineStr">
        <is>
          <t>Avg Last 3 Mo</t>
        </is>
      </c>
      <c r="B72" s="2569">
        <f>SUM(C72:J72)</f>
        <v/>
      </c>
      <c r="C72" s="2569">
        <f>+C40/$B40</f>
        <v/>
      </c>
      <c r="D72" s="2569">
        <f>+D40/$B40</f>
        <v/>
      </c>
      <c r="E72" s="2569">
        <f>+E40/$B40</f>
        <v/>
      </c>
      <c r="F72" s="2569">
        <f>+F40/$B40</f>
        <v/>
      </c>
      <c r="G72" s="2569">
        <f>+G40/$B40</f>
        <v/>
      </c>
      <c r="H72" s="2569">
        <f>+H40/$B40</f>
        <v/>
      </c>
      <c r="I72" s="2569">
        <f>+I40/$B40</f>
        <v/>
      </c>
      <c r="J72" s="2569">
        <f>+J40/$B40</f>
        <v/>
      </c>
      <c r="L72" s="504" t="inlineStr">
        <is>
          <t>Avg Last 3 Mo</t>
        </is>
      </c>
      <c r="M72" s="2569">
        <f>SUM(N72:U72)</f>
        <v/>
      </c>
      <c r="N72" s="2569">
        <f>+N40/$B40</f>
        <v/>
      </c>
      <c r="O72" s="2569">
        <f>+O40/$B40</f>
        <v/>
      </c>
      <c r="P72" s="2569">
        <f>+P40/$B40</f>
        <v/>
      </c>
      <c r="Q72" s="2569">
        <f>+Q40/$B40</f>
        <v/>
      </c>
      <c r="R72" s="2569">
        <f>+R40/$B40</f>
        <v/>
      </c>
      <c r="S72" s="2569">
        <f>+S40/$B40</f>
        <v/>
      </c>
      <c r="T72" s="2569">
        <f>+T40/$B40</f>
        <v/>
      </c>
      <c r="U72" s="2569">
        <f>+U40/$B40</f>
        <v/>
      </c>
      <c r="W72" s="504" t="inlineStr">
        <is>
          <t>Avg Last 3 Mo</t>
        </is>
      </c>
      <c r="X72" s="2569">
        <f>SUM(Y72:AF72)</f>
        <v/>
      </c>
      <c r="Y72" s="2569">
        <f>+Y40/$B40</f>
        <v/>
      </c>
      <c r="Z72" s="2569">
        <f>+Z40/$B40</f>
        <v/>
      </c>
      <c r="AA72" s="2569">
        <f>+AA40/$B40</f>
        <v/>
      </c>
      <c r="AB72" s="2569">
        <f>+AB40/$B40</f>
        <v/>
      </c>
      <c r="AC72" s="2569">
        <f>+AC40/$B40</f>
        <v/>
      </c>
      <c r="AD72" s="2569">
        <f>+AD40/$B40</f>
        <v/>
      </c>
      <c r="AE72" s="2569">
        <f>+AE40/$B40</f>
        <v/>
      </c>
      <c r="AF72" s="2569">
        <f>+AF40/$B40</f>
        <v/>
      </c>
      <c r="AH72" s="504" t="inlineStr">
        <is>
          <t>Avg Last 3 Mo</t>
        </is>
      </c>
      <c r="AI72" s="2569">
        <f>SUM(AJ72:AQ72)</f>
        <v/>
      </c>
      <c r="AJ72" s="2569">
        <f>+AJ40/$B40</f>
        <v/>
      </c>
      <c r="AK72" s="2569">
        <f>+AK40/$B40</f>
        <v/>
      </c>
      <c r="AL72" s="2569">
        <f>+AL40/$B40</f>
        <v/>
      </c>
      <c r="AM72" s="2569">
        <f>+AM40/$B40</f>
        <v/>
      </c>
      <c r="AN72" s="2569">
        <f>+AN40/$B40</f>
        <v/>
      </c>
      <c r="AO72" s="2569">
        <f>+AO40/$B40</f>
        <v/>
      </c>
      <c r="AP72" s="2569">
        <f>+AP40/$B40</f>
        <v/>
      </c>
      <c r="AQ72" s="2569">
        <f>+AQ40/$B40</f>
        <v/>
      </c>
      <c r="AS72" s="504" t="inlineStr">
        <is>
          <t>Avg Last 3 Mo</t>
        </is>
      </c>
      <c r="AT72" s="2569">
        <f>SUM(AU72:BB72)</f>
        <v/>
      </c>
      <c r="AU72" s="2569">
        <f>+AU40/$B40</f>
        <v/>
      </c>
      <c r="AV72" s="2569">
        <f>+AV40/$B40</f>
        <v/>
      </c>
      <c r="AW72" s="2569">
        <f>+AW40/$B40</f>
        <v/>
      </c>
      <c r="AX72" s="2569">
        <f>+AX40/$B40</f>
        <v/>
      </c>
      <c r="AY72" s="2569">
        <f>+AY40/$B40</f>
        <v/>
      </c>
      <c r="AZ72" s="2569">
        <f>+AZ40/$B40</f>
        <v/>
      </c>
      <c r="BA72" s="2569">
        <f>+BA40/$B40</f>
        <v/>
      </c>
      <c r="BB72" s="2569">
        <f>+BB40/$B40</f>
        <v/>
      </c>
      <c r="BD72" s="504" t="inlineStr">
        <is>
          <t>Avg Last 3 Mo</t>
        </is>
      </c>
      <c r="BE72" s="2569">
        <f>SUM(BF72:BM72)</f>
        <v/>
      </c>
      <c r="BF72" s="2569">
        <f>+BF40/$B40</f>
        <v/>
      </c>
      <c r="BG72" s="2569">
        <f>+BG40/$B40</f>
        <v/>
      </c>
      <c r="BH72" s="2569">
        <f>+BH40/$B40</f>
        <v/>
      </c>
      <c r="BI72" s="2569">
        <f>+BI40/$B40</f>
        <v/>
      </c>
      <c r="BJ72" s="2569">
        <f>+BJ40/$B40</f>
        <v/>
      </c>
      <c r="BK72" s="2569">
        <f>+BK40/$B40</f>
        <v/>
      </c>
      <c r="BL72" s="2569">
        <f>+BL40/$B40</f>
        <v/>
      </c>
      <c r="BM72" s="2569">
        <f>+BM40/$B40</f>
        <v/>
      </c>
      <c r="BO72" s="504" t="inlineStr">
        <is>
          <t>Avg Last 3 Mo</t>
        </is>
      </c>
      <c r="BP72" s="2569">
        <f>SUM(BQ72:BX72)</f>
        <v/>
      </c>
      <c r="BQ72" s="2569">
        <f>+BQ40/$B40</f>
        <v/>
      </c>
      <c r="BR72" s="2569">
        <f>+BR40/$B40</f>
        <v/>
      </c>
      <c r="BS72" s="2569">
        <f>+BS40/$B40</f>
        <v/>
      </c>
      <c r="BT72" s="2569">
        <f>+BT40/$B40</f>
        <v/>
      </c>
      <c r="BU72" s="2569">
        <f>+BU40/$B40</f>
        <v/>
      </c>
      <c r="BV72" s="2569">
        <f>+BV40/$B40</f>
        <v/>
      </c>
      <c r="BW72" s="2569">
        <f>+BW40/$B40</f>
        <v/>
      </c>
      <c r="BX72" s="2569">
        <f>+BX40/$B40</f>
        <v/>
      </c>
      <c r="BZ72" s="504" t="inlineStr">
        <is>
          <t>Avg Last 3 Mo</t>
        </is>
      </c>
      <c r="CA72" s="2569">
        <f>SUM(CB72:CI72)</f>
        <v/>
      </c>
      <c r="CB72" s="2569">
        <f>+CB40/$B40</f>
        <v/>
      </c>
      <c r="CC72" s="2569">
        <f>+CC40/$B40</f>
        <v/>
      </c>
      <c r="CD72" s="2569">
        <f>+CD40/$B40</f>
        <v/>
      </c>
      <c r="CE72" s="2569">
        <f>+CE40/$B40</f>
        <v/>
      </c>
      <c r="CF72" s="2569">
        <f>+CF40/$B40</f>
        <v/>
      </c>
      <c r="CG72" s="2569">
        <f>+CG40/$B40</f>
        <v/>
      </c>
      <c r="CH72" s="2569">
        <f>+CH40/$B40</f>
        <v/>
      </c>
      <c r="CI72" s="2569">
        <f>+CI40/$B40</f>
        <v/>
      </c>
      <c r="CK72" s="504" t="inlineStr">
        <is>
          <t>Avg Last 3 Mo</t>
        </is>
      </c>
      <c r="CL72" s="2569">
        <f>SUM(CM72:CT72)</f>
        <v/>
      </c>
      <c r="CM72" s="2569">
        <f>+CM40/$B40</f>
        <v/>
      </c>
      <c r="CN72" s="2569">
        <f>+CN40/$B40</f>
        <v/>
      </c>
      <c r="CO72" s="2569">
        <f>+CO40/$B40</f>
        <v/>
      </c>
      <c r="CP72" s="2569">
        <f>+CP40/$B40</f>
        <v/>
      </c>
      <c r="CQ72" s="2569">
        <f>+CQ40/$B40</f>
        <v/>
      </c>
      <c r="CR72" s="2569">
        <f>+CR40/$B40</f>
        <v/>
      </c>
      <c r="CS72" s="2569">
        <f>+CS40/$B40</f>
        <v/>
      </c>
      <c r="CT72" s="2569">
        <f>+CT40/$B40</f>
        <v/>
      </c>
      <c r="CV72" s="504" t="inlineStr">
        <is>
          <t>Avg Last 3 Mo</t>
        </is>
      </c>
      <c r="CW72" s="2569">
        <f>SUM(CX72:DE72)</f>
        <v/>
      </c>
      <c r="CX72" s="2569">
        <f>+CX40/$B40</f>
        <v/>
      </c>
      <c r="CY72" s="2569">
        <f>+CY40/$B40</f>
        <v/>
      </c>
      <c r="CZ72" s="2569">
        <f>+CZ40/$B40</f>
        <v/>
      </c>
      <c r="DA72" s="2569">
        <f>+DA40/$B40</f>
        <v/>
      </c>
      <c r="DB72" s="2569">
        <f>+DB40/$B40</f>
        <v/>
      </c>
      <c r="DC72" s="2569">
        <f>+DC40/$B40</f>
        <v/>
      </c>
      <c r="DD72" s="2569">
        <f>+DD40/$B40</f>
        <v/>
      </c>
      <c r="DE72" s="2569">
        <f>+DE40/$B40</f>
        <v/>
      </c>
      <c r="DG72" s="504" t="inlineStr">
        <is>
          <t>Avg Last 3 Mo</t>
        </is>
      </c>
      <c r="DH72" s="2569">
        <f>SUM(DI72:DP72)</f>
        <v/>
      </c>
      <c r="DI72" s="2569">
        <f>+DI40/$B40</f>
        <v/>
      </c>
      <c r="DJ72" s="2569">
        <f>+DJ40/$B40</f>
        <v/>
      </c>
      <c r="DK72" s="2569">
        <f>+DK40/$B40</f>
        <v/>
      </c>
      <c r="DL72" s="2569">
        <f>+DL40/$B40</f>
        <v/>
      </c>
      <c r="DM72" s="2569">
        <f>+DM40/$B40</f>
        <v/>
      </c>
      <c r="DN72" s="2569">
        <f>+DN40/$B40</f>
        <v/>
      </c>
      <c r="DO72" s="2569">
        <f>+DO40/$B40</f>
        <v/>
      </c>
      <c r="DP72" s="2569">
        <f>+DP40/$B40</f>
        <v/>
      </c>
      <c r="DR72" s="504" t="inlineStr">
        <is>
          <t>Avg Last 3 Mo</t>
        </is>
      </c>
      <c r="DS72" s="2569">
        <f>SUM(DT72:EA72)</f>
        <v/>
      </c>
      <c r="DT72" s="2569">
        <f>+DT40/$B40</f>
        <v/>
      </c>
      <c r="DU72" s="2569">
        <f>+DU40/$B40</f>
        <v/>
      </c>
      <c r="DV72" s="2569">
        <f>+DV40/$B40</f>
        <v/>
      </c>
      <c r="DW72" s="2569">
        <f>+DW40/$B40</f>
        <v/>
      </c>
      <c r="DX72" s="2569">
        <f>+DX40/$B40</f>
        <v/>
      </c>
      <c r="DY72" s="2569">
        <f>+DY40/$B40</f>
        <v/>
      </c>
      <c r="DZ72" s="2569">
        <f>+DZ40/$B40</f>
        <v/>
      </c>
      <c r="EA72" s="2569">
        <f>+EA40/$B40</f>
        <v/>
      </c>
      <c r="EC72" s="504" t="inlineStr">
        <is>
          <t>Avg Last 3 Mo</t>
        </is>
      </c>
      <c r="ED72" s="2569">
        <f>SUM(EE72:EL72)</f>
        <v/>
      </c>
      <c r="EE72" s="2569">
        <f>+EE40/$B40</f>
        <v/>
      </c>
      <c r="EF72" s="2569">
        <f>+EF40/$B40</f>
        <v/>
      </c>
      <c r="EG72" s="2569">
        <f>+EG40/$B40</f>
        <v/>
      </c>
      <c r="EH72" s="2569">
        <f>+EH40/$B40</f>
        <v/>
      </c>
      <c r="EI72" s="2569">
        <f>+EI40/$B40</f>
        <v/>
      </c>
      <c r="EJ72" s="2569">
        <f>+EJ40/$B40</f>
        <v/>
      </c>
      <c r="EK72" s="2569">
        <f>+EK40/$B40</f>
        <v/>
      </c>
      <c r="EL72" s="2569">
        <f>+EL40/$B40</f>
        <v/>
      </c>
    </row>
    <row r="73">
      <c r="A73" s="504" t="inlineStr">
        <is>
          <t>Avg Last 6 Mo</t>
        </is>
      </c>
      <c r="B73" s="2569">
        <f>SUM(C73:J73)</f>
        <v/>
      </c>
      <c r="C73" s="2569">
        <f>+C41/$B41</f>
        <v/>
      </c>
      <c r="D73" s="2569">
        <f>+D41/$B41</f>
        <v/>
      </c>
      <c r="E73" s="2569">
        <f>+E41/$B41</f>
        <v/>
      </c>
      <c r="F73" s="2569">
        <f>+F41/$B41</f>
        <v/>
      </c>
      <c r="G73" s="2569">
        <f>+G41/$B41</f>
        <v/>
      </c>
      <c r="H73" s="2569">
        <f>+H41/$B41</f>
        <v/>
      </c>
      <c r="I73" s="2569">
        <f>+I41/$B41</f>
        <v/>
      </c>
      <c r="J73" s="2569">
        <f>+J41/$B41</f>
        <v/>
      </c>
      <c r="L73" s="504" t="inlineStr">
        <is>
          <t>Avg Last 6 Mo</t>
        </is>
      </c>
      <c r="M73" s="2569">
        <f>SUM(N73:U73)</f>
        <v/>
      </c>
      <c r="N73" s="2569">
        <f>+N41/$B41</f>
        <v/>
      </c>
      <c r="O73" s="2569">
        <f>+O41/$B41</f>
        <v/>
      </c>
      <c r="P73" s="2569">
        <f>+P41/$B41</f>
        <v/>
      </c>
      <c r="Q73" s="2569">
        <f>+Q41/$B41</f>
        <v/>
      </c>
      <c r="R73" s="2569">
        <f>+R41/$B41</f>
        <v/>
      </c>
      <c r="S73" s="2569">
        <f>+S41/$B41</f>
        <v/>
      </c>
      <c r="T73" s="2569">
        <f>+T41/$B41</f>
        <v/>
      </c>
      <c r="U73" s="2569">
        <f>+U41/$B41</f>
        <v/>
      </c>
      <c r="W73" s="504" t="inlineStr">
        <is>
          <t>Avg Last 6 Mo</t>
        </is>
      </c>
      <c r="X73" s="2569">
        <f>SUM(Y73:AF73)</f>
        <v/>
      </c>
      <c r="Y73" s="2569">
        <f>+Y41/$B41</f>
        <v/>
      </c>
      <c r="Z73" s="2569">
        <f>+Z41/$B41</f>
        <v/>
      </c>
      <c r="AA73" s="2569">
        <f>+AA41/$B41</f>
        <v/>
      </c>
      <c r="AB73" s="2569">
        <f>+AB41/$B41</f>
        <v/>
      </c>
      <c r="AC73" s="2569">
        <f>+AC41/$B41</f>
        <v/>
      </c>
      <c r="AD73" s="2569">
        <f>+AD41/$B41</f>
        <v/>
      </c>
      <c r="AE73" s="2569">
        <f>+AE41/$B41</f>
        <v/>
      </c>
      <c r="AF73" s="2569">
        <f>+AF41/$B41</f>
        <v/>
      </c>
      <c r="AH73" s="504" t="inlineStr">
        <is>
          <t>Avg Last 6 Mo</t>
        </is>
      </c>
      <c r="AI73" s="2569">
        <f>SUM(AJ73:AQ73)</f>
        <v/>
      </c>
      <c r="AJ73" s="2569">
        <f>+AJ41/$B41</f>
        <v/>
      </c>
      <c r="AK73" s="2569">
        <f>+AK41/$B41</f>
        <v/>
      </c>
      <c r="AL73" s="2569">
        <f>+AL41/$B41</f>
        <v/>
      </c>
      <c r="AM73" s="2569">
        <f>+AM41/$B41</f>
        <v/>
      </c>
      <c r="AN73" s="2569">
        <f>+AN41/$B41</f>
        <v/>
      </c>
      <c r="AO73" s="2569">
        <f>+AO41/$B41</f>
        <v/>
      </c>
      <c r="AP73" s="2569">
        <f>+AP41/$B41</f>
        <v/>
      </c>
      <c r="AQ73" s="2569">
        <f>+AQ41/$B41</f>
        <v/>
      </c>
      <c r="AS73" s="504" t="inlineStr">
        <is>
          <t>Avg Last 6 Mo</t>
        </is>
      </c>
      <c r="AT73" s="2569">
        <f>SUM(AU73:BB73)</f>
        <v/>
      </c>
      <c r="AU73" s="2569">
        <f>+AU41/$B41</f>
        <v/>
      </c>
      <c r="AV73" s="2569">
        <f>+AV41/$B41</f>
        <v/>
      </c>
      <c r="AW73" s="2569">
        <f>+AW41/$B41</f>
        <v/>
      </c>
      <c r="AX73" s="2569">
        <f>+AX41/$B41</f>
        <v/>
      </c>
      <c r="AY73" s="2569">
        <f>+AY41/$B41</f>
        <v/>
      </c>
      <c r="AZ73" s="2569">
        <f>+AZ41/$B41</f>
        <v/>
      </c>
      <c r="BA73" s="2569">
        <f>+BA41/$B41</f>
        <v/>
      </c>
      <c r="BB73" s="2569">
        <f>+BB41/$B41</f>
        <v/>
      </c>
      <c r="BD73" s="504" t="inlineStr">
        <is>
          <t>Avg Last 6 Mo</t>
        </is>
      </c>
      <c r="BE73" s="2569">
        <f>SUM(BF73:BM73)</f>
        <v/>
      </c>
      <c r="BF73" s="2569">
        <f>+BF41/$B41</f>
        <v/>
      </c>
      <c r="BG73" s="2569">
        <f>+BG41/$B41</f>
        <v/>
      </c>
      <c r="BH73" s="2569">
        <f>+BH41/$B41</f>
        <v/>
      </c>
      <c r="BI73" s="2569">
        <f>+BI41/$B41</f>
        <v/>
      </c>
      <c r="BJ73" s="2569">
        <f>+BJ41/$B41</f>
        <v/>
      </c>
      <c r="BK73" s="2569">
        <f>+BK41/$B41</f>
        <v/>
      </c>
      <c r="BL73" s="2569">
        <f>+BL41/$B41</f>
        <v/>
      </c>
      <c r="BM73" s="2569">
        <f>+BM41/$B41</f>
        <v/>
      </c>
      <c r="BO73" s="504" t="inlineStr">
        <is>
          <t>Avg Last 6 Mo</t>
        </is>
      </c>
      <c r="BP73" s="2569">
        <f>SUM(BQ73:BX73)</f>
        <v/>
      </c>
      <c r="BQ73" s="2569">
        <f>+BQ41/$B41</f>
        <v/>
      </c>
      <c r="BR73" s="2569">
        <f>+BR41/$B41</f>
        <v/>
      </c>
      <c r="BS73" s="2569">
        <f>+BS41/$B41</f>
        <v/>
      </c>
      <c r="BT73" s="2569">
        <f>+BT41/$B41</f>
        <v/>
      </c>
      <c r="BU73" s="2569">
        <f>+BU41/$B41</f>
        <v/>
      </c>
      <c r="BV73" s="2569">
        <f>+BV41/$B41</f>
        <v/>
      </c>
      <c r="BW73" s="2569">
        <f>+BW41/$B41</f>
        <v/>
      </c>
      <c r="BX73" s="2569">
        <f>+BX41/$B41</f>
        <v/>
      </c>
      <c r="BZ73" s="504" t="inlineStr">
        <is>
          <t>Avg Last 6 Mo</t>
        </is>
      </c>
      <c r="CA73" s="2569">
        <f>SUM(CB73:CI73)</f>
        <v/>
      </c>
      <c r="CB73" s="2569">
        <f>+CB41/$B41</f>
        <v/>
      </c>
      <c r="CC73" s="2569">
        <f>+CC41/$B41</f>
        <v/>
      </c>
      <c r="CD73" s="2569">
        <f>+CD41/$B41</f>
        <v/>
      </c>
      <c r="CE73" s="2569">
        <f>+CE41/$B41</f>
        <v/>
      </c>
      <c r="CF73" s="2569">
        <f>+CF41/$B41</f>
        <v/>
      </c>
      <c r="CG73" s="2569">
        <f>+CG41/$B41</f>
        <v/>
      </c>
      <c r="CH73" s="2569">
        <f>+CH41/$B41</f>
        <v/>
      </c>
      <c r="CI73" s="2569">
        <f>+CI41/$B41</f>
        <v/>
      </c>
      <c r="CK73" s="504" t="inlineStr">
        <is>
          <t>Avg Last 6 Mo</t>
        </is>
      </c>
      <c r="CL73" s="2569">
        <f>SUM(CM73:CT73)</f>
        <v/>
      </c>
      <c r="CM73" s="2569">
        <f>+CM41/$B41</f>
        <v/>
      </c>
      <c r="CN73" s="2569">
        <f>+CN41/$B41</f>
        <v/>
      </c>
      <c r="CO73" s="2569">
        <f>+CO41/$B41</f>
        <v/>
      </c>
      <c r="CP73" s="2569">
        <f>+CP41/$B41</f>
        <v/>
      </c>
      <c r="CQ73" s="2569">
        <f>+CQ41/$B41</f>
        <v/>
      </c>
      <c r="CR73" s="2569">
        <f>+CR41/$B41</f>
        <v/>
      </c>
      <c r="CS73" s="2569">
        <f>+CS41/$B41</f>
        <v/>
      </c>
      <c r="CT73" s="2569">
        <f>+CT41/$B41</f>
        <v/>
      </c>
      <c r="CV73" s="504" t="inlineStr">
        <is>
          <t>Avg Last 6 Mo</t>
        </is>
      </c>
      <c r="CW73" s="2569">
        <f>SUM(CX73:DE73)</f>
        <v/>
      </c>
      <c r="CX73" s="2569">
        <f>+CX41/$B41</f>
        <v/>
      </c>
      <c r="CY73" s="2569">
        <f>+CY41/$B41</f>
        <v/>
      </c>
      <c r="CZ73" s="2569">
        <f>+CZ41/$B41</f>
        <v/>
      </c>
      <c r="DA73" s="2569">
        <f>+DA41/$B41</f>
        <v/>
      </c>
      <c r="DB73" s="2569">
        <f>+DB41/$B41</f>
        <v/>
      </c>
      <c r="DC73" s="2569">
        <f>+DC41/$B41</f>
        <v/>
      </c>
      <c r="DD73" s="2569">
        <f>+DD41/$B41</f>
        <v/>
      </c>
      <c r="DE73" s="2569">
        <f>+DE41/$B41</f>
        <v/>
      </c>
      <c r="DG73" s="504" t="inlineStr">
        <is>
          <t>Avg Last 6 Mo</t>
        </is>
      </c>
      <c r="DH73" s="2569">
        <f>SUM(DI73:DP73)</f>
        <v/>
      </c>
      <c r="DI73" s="2569">
        <f>+DI41/$B41</f>
        <v/>
      </c>
      <c r="DJ73" s="2569">
        <f>+DJ41/$B41</f>
        <v/>
      </c>
      <c r="DK73" s="2569">
        <f>+DK41/$B41</f>
        <v/>
      </c>
      <c r="DL73" s="2569">
        <f>+DL41/$B41</f>
        <v/>
      </c>
      <c r="DM73" s="2569">
        <f>+DM41/$B41</f>
        <v/>
      </c>
      <c r="DN73" s="2569">
        <f>+DN41/$B41</f>
        <v/>
      </c>
      <c r="DO73" s="2569">
        <f>+DO41/$B41</f>
        <v/>
      </c>
      <c r="DP73" s="2569">
        <f>+DP41/$B41</f>
        <v/>
      </c>
      <c r="DR73" s="504" t="inlineStr">
        <is>
          <t>Avg Last 6 Mo</t>
        </is>
      </c>
      <c r="DS73" s="2569">
        <f>SUM(DT73:EA73)</f>
        <v/>
      </c>
      <c r="DT73" s="2569">
        <f>+DT41/$B41</f>
        <v/>
      </c>
      <c r="DU73" s="2569">
        <f>+DU41/$B41</f>
        <v/>
      </c>
      <c r="DV73" s="2569">
        <f>+DV41/$B41</f>
        <v/>
      </c>
      <c r="DW73" s="2569">
        <f>+DW41/$B41</f>
        <v/>
      </c>
      <c r="DX73" s="2569">
        <f>+DX41/$B41</f>
        <v/>
      </c>
      <c r="DY73" s="2569">
        <f>+DY41/$B41</f>
        <v/>
      </c>
      <c r="DZ73" s="2569">
        <f>+DZ41/$B41</f>
        <v/>
      </c>
      <c r="EA73" s="2569">
        <f>+EA41/$B41</f>
        <v/>
      </c>
      <c r="EC73" s="504" t="inlineStr">
        <is>
          <t>Avg Last 6 Mo</t>
        </is>
      </c>
      <c r="ED73" s="2569">
        <f>SUM(EE73:EL73)</f>
        <v/>
      </c>
      <c r="EE73" s="2569">
        <f>+EE41/$B41</f>
        <v/>
      </c>
      <c r="EF73" s="2569">
        <f>+EF41/$B41</f>
        <v/>
      </c>
      <c r="EG73" s="2569">
        <f>+EG41/$B41</f>
        <v/>
      </c>
      <c r="EH73" s="2569">
        <f>+EH41/$B41</f>
        <v/>
      </c>
      <c r="EI73" s="2569">
        <f>+EI41/$B41</f>
        <v/>
      </c>
      <c r="EJ73" s="2569">
        <f>+EJ41/$B41</f>
        <v/>
      </c>
      <c r="EK73" s="2569">
        <f>+EK41/$B41</f>
        <v/>
      </c>
      <c r="EL73" s="2569">
        <f>+EL41/$B41</f>
        <v/>
      </c>
    </row>
    <row r="74">
      <c r="A74" s="504" t="inlineStr">
        <is>
          <t>Avg Last 12 Mo</t>
        </is>
      </c>
      <c r="B74" s="2569">
        <f>SUM(C74:J74)</f>
        <v/>
      </c>
      <c r="C74" s="2569">
        <f>+C42/$B42</f>
        <v/>
      </c>
      <c r="D74" s="2569">
        <f>+D42/$B42</f>
        <v/>
      </c>
      <c r="E74" s="2569">
        <f>+E42/$B42</f>
        <v/>
      </c>
      <c r="F74" s="2569">
        <f>+F42/$B42</f>
        <v/>
      </c>
      <c r="G74" s="2569">
        <f>+G42/$B42</f>
        <v/>
      </c>
      <c r="H74" s="2569">
        <f>+H42/$B42</f>
        <v/>
      </c>
      <c r="I74" s="2569">
        <f>+I42/$B42</f>
        <v/>
      </c>
      <c r="J74" s="2569">
        <f>+J42/$B42</f>
        <v/>
      </c>
      <c r="L74" s="504" t="inlineStr">
        <is>
          <t>Avg Last 12 Mo</t>
        </is>
      </c>
      <c r="M74" s="2569">
        <f>SUM(N74:U74)</f>
        <v/>
      </c>
      <c r="N74" s="2569">
        <f>+N42/$B42</f>
        <v/>
      </c>
      <c r="O74" s="2569">
        <f>+O42/$B42</f>
        <v/>
      </c>
      <c r="P74" s="2569">
        <f>+P42/$B42</f>
        <v/>
      </c>
      <c r="Q74" s="2569">
        <f>+Q42/$B42</f>
        <v/>
      </c>
      <c r="R74" s="2569">
        <f>+R42/$B42</f>
        <v/>
      </c>
      <c r="S74" s="2569">
        <f>+S42/$B42</f>
        <v/>
      </c>
      <c r="T74" s="2569">
        <f>+T42/$B42</f>
        <v/>
      </c>
      <c r="U74" s="2569">
        <f>+U42/$B42</f>
        <v/>
      </c>
      <c r="W74" s="504" t="inlineStr">
        <is>
          <t>Avg Last 12 Mo</t>
        </is>
      </c>
      <c r="X74" s="2569">
        <f>SUM(Y74:AF74)</f>
        <v/>
      </c>
      <c r="Y74" s="2569">
        <f>+Y42/$B42</f>
        <v/>
      </c>
      <c r="Z74" s="2569">
        <f>+Z42/$B42</f>
        <v/>
      </c>
      <c r="AA74" s="2569">
        <f>+AA42/$B42</f>
        <v/>
      </c>
      <c r="AB74" s="2569">
        <f>+AB42/$B42</f>
        <v/>
      </c>
      <c r="AC74" s="2569">
        <f>+AC42/$B42</f>
        <v/>
      </c>
      <c r="AD74" s="2569">
        <f>+AD42/$B42</f>
        <v/>
      </c>
      <c r="AE74" s="2569">
        <f>+AE42/$B42</f>
        <v/>
      </c>
      <c r="AF74" s="2569">
        <f>+AF42/$B42</f>
        <v/>
      </c>
      <c r="AH74" s="504" t="inlineStr">
        <is>
          <t>Avg Last 12 Mo</t>
        </is>
      </c>
      <c r="AI74" s="2569">
        <f>SUM(AJ74:AQ74)</f>
        <v/>
      </c>
      <c r="AJ74" s="2569">
        <f>+AJ42/$B42</f>
        <v/>
      </c>
      <c r="AK74" s="2569">
        <f>+AK42/$B42</f>
        <v/>
      </c>
      <c r="AL74" s="2569">
        <f>+AL42/$B42</f>
        <v/>
      </c>
      <c r="AM74" s="2569">
        <f>+AM42/$B42</f>
        <v/>
      </c>
      <c r="AN74" s="2569">
        <f>+AN42/$B42</f>
        <v/>
      </c>
      <c r="AO74" s="2569">
        <f>+AO42/$B42</f>
        <v/>
      </c>
      <c r="AP74" s="2569">
        <f>+AP42/$B42</f>
        <v/>
      </c>
      <c r="AQ74" s="2569">
        <f>+AQ42/$B42</f>
        <v/>
      </c>
      <c r="AS74" s="504" t="inlineStr">
        <is>
          <t>Avg Last 12 Mo</t>
        </is>
      </c>
      <c r="AT74" s="2569">
        <f>SUM(AU74:BB74)</f>
        <v/>
      </c>
      <c r="AU74" s="2569">
        <f>+AU42/$B42</f>
        <v/>
      </c>
      <c r="AV74" s="2569">
        <f>+AV42/$B42</f>
        <v/>
      </c>
      <c r="AW74" s="2569">
        <f>+AW42/$B42</f>
        <v/>
      </c>
      <c r="AX74" s="2569">
        <f>+AX42/$B42</f>
        <v/>
      </c>
      <c r="AY74" s="2569">
        <f>+AY42/$B42</f>
        <v/>
      </c>
      <c r="AZ74" s="2569">
        <f>+AZ42/$B42</f>
        <v/>
      </c>
      <c r="BA74" s="2569">
        <f>+BA42/$B42</f>
        <v/>
      </c>
      <c r="BB74" s="2569">
        <f>+BB42/$B42</f>
        <v/>
      </c>
      <c r="BD74" s="504" t="inlineStr">
        <is>
          <t>Avg Last 12 Mo</t>
        </is>
      </c>
      <c r="BE74" s="2569">
        <f>SUM(BF74:BM74)</f>
        <v/>
      </c>
      <c r="BF74" s="2569">
        <f>+BF42/$B42</f>
        <v/>
      </c>
      <c r="BG74" s="2569">
        <f>+BG42/$B42</f>
        <v/>
      </c>
      <c r="BH74" s="2569">
        <f>+BH42/$B42</f>
        <v/>
      </c>
      <c r="BI74" s="2569">
        <f>+BI42/$B42</f>
        <v/>
      </c>
      <c r="BJ74" s="2569">
        <f>+BJ42/$B42</f>
        <v/>
      </c>
      <c r="BK74" s="2569">
        <f>+BK42/$B42</f>
        <v/>
      </c>
      <c r="BL74" s="2569">
        <f>+BL42/$B42</f>
        <v/>
      </c>
      <c r="BM74" s="2569">
        <f>+BM42/$B42</f>
        <v/>
      </c>
      <c r="BO74" s="504" t="inlineStr">
        <is>
          <t>Avg Last 12 Mo</t>
        </is>
      </c>
      <c r="BP74" s="2569">
        <f>SUM(BQ74:BX74)</f>
        <v/>
      </c>
      <c r="BQ74" s="2569">
        <f>+BQ42/$B42</f>
        <v/>
      </c>
      <c r="BR74" s="2569">
        <f>+BR42/$B42</f>
        <v/>
      </c>
      <c r="BS74" s="2569">
        <f>+BS42/$B42</f>
        <v/>
      </c>
      <c r="BT74" s="2569">
        <f>+BT42/$B42</f>
        <v/>
      </c>
      <c r="BU74" s="2569">
        <f>+BU42/$B42</f>
        <v/>
      </c>
      <c r="BV74" s="2569">
        <f>+BV42/$B42</f>
        <v/>
      </c>
      <c r="BW74" s="2569">
        <f>+BW42/$B42</f>
        <v/>
      </c>
      <c r="BX74" s="2569">
        <f>+BX42/$B42</f>
        <v/>
      </c>
      <c r="BZ74" s="504" t="inlineStr">
        <is>
          <t>Avg Last 12 Mo</t>
        </is>
      </c>
      <c r="CA74" s="2569">
        <f>SUM(CB74:CI74)</f>
        <v/>
      </c>
      <c r="CB74" s="2569">
        <f>+CB42/$B42</f>
        <v/>
      </c>
      <c r="CC74" s="2569">
        <f>+CC42/$B42</f>
        <v/>
      </c>
      <c r="CD74" s="2569">
        <f>+CD42/$B42</f>
        <v/>
      </c>
      <c r="CE74" s="2569">
        <f>+CE42/$B42</f>
        <v/>
      </c>
      <c r="CF74" s="2569">
        <f>+CF42/$B42</f>
        <v/>
      </c>
      <c r="CG74" s="2569">
        <f>+CG42/$B42</f>
        <v/>
      </c>
      <c r="CH74" s="2569">
        <f>+CH42/$B42</f>
        <v/>
      </c>
      <c r="CI74" s="2569">
        <f>+CI42/$B42</f>
        <v/>
      </c>
      <c r="CK74" s="504" t="inlineStr">
        <is>
          <t>Avg Last 12 Mo</t>
        </is>
      </c>
      <c r="CL74" s="2569">
        <f>SUM(CM74:CT74)</f>
        <v/>
      </c>
      <c r="CM74" s="2569">
        <f>+CM42/$B42</f>
        <v/>
      </c>
      <c r="CN74" s="2569">
        <f>+CN42/$B42</f>
        <v/>
      </c>
      <c r="CO74" s="2569">
        <f>+CO42/$B42</f>
        <v/>
      </c>
      <c r="CP74" s="2569">
        <f>+CP42/$B42</f>
        <v/>
      </c>
      <c r="CQ74" s="2569">
        <f>+CQ42/$B42</f>
        <v/>
      </c>
      <c r="CR74" s="2569">
        <f>+CR42/$B42</f>
        <v/>
      </c>
      <c r="CS74" s="2569">
        <f>+CS42/$B42</f>
        <v/>
      </c>
      <c r="CT74" s="2569">
        <f>+CT42/$B42</f>
        <v/>
      </c>
      <c r="CV74" s="504" t="inlineStr">
        <is>
          <t>Avg Last 12 Mo</t>
        </is>
      </c>
      <c r="CW74" s="2569">
        <f>SUM(CX74:DE74)</f>
        <v/>
      </c>
      <c r="CX74" s="2569">
        <f>+CX42/$B42</f>
        <v/>
      </c>
      <c r="CY74" s="2569">
        <f>+CY42/$B42</f>
        <v/>
      </c>
      <c r="CZ74" s="2569">
        <f>+CZ42/$B42</f>
        <v/>
      </c>
      <c r="DA74" s="2569">
        <f>+DA42/$B42</f>
        <v/>
      </c>
      <c r="DB74" s="2569">
        <f>+DB42/$B42</f>
        <v/>
      </c>
      <c r="DC74" s="2569">
        <f>+DC42/$B42</f>
        <v/>
      </c>
      <c r="DD74" s="2569">
        <f>+DD42/$B42</f>
        <v/>
      </c>
      <c r="DE74" s="2569">
        <f>+DE42/$B42</f>
        <v/>
      </c>
      <c r="DG74" s="504" t="inlineStr">
        <is>
          <t>Avg Last 12 Mo</t>
        </is>
      </c>
      <c r="DH74" s="2569">
        <f>SUM(DI74:DP74)</f>
        <v/>
      </c>
      <c r="DI74" s="2569">
        <f>+DI42/$B42</f>
        <v/>
      </c>
      <c r="DJ74" s="2569">
        <f>+DJ42/$B42</f>
        <v/>
      </c>
      <c r="DK74" s="2569">
        <f>+DK42/$B42</f>
        <v/>
      </c>
      <c r="DL74" s="2569">
        <f>+DL42/$B42</f>
        <v/>
      </c>
      <c r="DM74" s="2569">
        <f>+DM42/$B42</f>
        <v/>
      </c>
      <c r="DN74" s="2569">
        <f>+DN42/$B42</f>
        <v/>
      </c>
      <c r="DO74" s="2569">
        <f>+DO42/$B42</f>
        <v/>
      </c>
      <c r="DP74" s="2569">
        <f>+DP42/$B42</f>
        <v/>
      </c>
      <c r="DR74" s="504" t="inlineStr">
        <is>
          <t>Avg Last 12 Mo</t>
        </is>
      </c>
      <c r="DS74" s="2569">
        <f>SUM(DT74:EA74)</f>
        <v/>
      </c>
      <c r="DT74" s="2569">
        <f>+DT42/$B42</f>
        <v/>
      </c>
      <c r="DU74" s="2569">
        <f>+DU42/$B42</f>
        <v/>
      </c>
      <c r="DV74" s="2569">
        <f>+DV42/$B42</f>
        <v/>
      </c>
      <c r="DW74" s="2569">
        <f>+DW42/$B42</f>
        <v/>
      </c>
      <c r="DX74" s="2569">
        <f>+DX42/$B42</f>
        <v/>
      </c>
      <c r="DY74" s="2569">
        <f>+DY42/$B42</f>
        <v/>
      </c>
      <c r="DZ74" s="2569">
        <f>+DZ42/$B42</f>
        <v/>
      </c>
      <c r="EA74" s="2569">
        <f>+EA42/$B42</f>
        <v/>
      </c>
      <c r="EC74" s="504" t="inlineStr">
        <is>
          <t>Avg Last 12 Mo</t>
        </is>
      </c>
      <c r="ED74" s="2569">
        <f>SUM(EE74:EL74)</f>
        <v/>
      </c>
      <c r="EE74" s="2569">
        <f>+EE42/$B42</f>
        <v/>
      </c>
      <c r="EF74" s="2569">
        <f>+EF42/$B42</f>
        <v/>
      </c>
      <c r="EG74" s="2569">
        <f>+EG42/$B42</f>
        <v/>
      </c>
      <c r="EH74" s="2569">
        <f>+EH42/$B42</f>
        <v/>
      </c>
      <c r="EI74" s="2569">
        <f>+EI42/$B42</f>
        <v/>
      </c>
      <c r="EJ74" s="2569">
        <f>+EJ42/$B42</f>
        <v/>
      </c>
      <c r="EK74" s="2569">
        <f>+EK42/$B42</f>
        <v/>
      </c>
      <c r="EL74" s="2569">
        <f>+EL42/$B42</f>
        <v/>
      </c>
    </row>
    <row r="75">
      <c r="A75" s="504" t="inlineStr">
        <is>
          <t>Avg 3 Mo Prior Yr</t>
        </is>
      </c>
      <c r="B75" s="2569">
        <f>SUM(C75:J75)</f>
        <v/>
      </c>
      <c r="C75" s="2569">
        <f>+C43/$B43</f>
        <v/>
      </c>
      <c r="D75" s="2569">
        <f>+D43/$B43</f>
        <v/>
      </c>
      <c r="E75" s="2569">
        <f>+E43/$B43</f>
        <v/>
      </c>
      <c r="F75" s="2569">
        <f>+F43/$B43</f>
        <v/>
      </c>
      <c r="G75" s="2569">
        <f>+G43/$B43</f>
        <v/>
      </c>
      <c r="H75" s="2569">
        <f>+H43/$B43</f>
        <v/>
      </c>
      <c r="I75" s="2569">
        <f>+I43/$B43</f>
        <v/>
      </c>
      <c r="J75" s="2569">
        <f>+J43/$B43</f>
        <v/>
      </c>
      <c r="L75" s="504" t="inlineStr">
        <is>
          <t>Avg 3 Mo Prior Yr</t>
        </is>
      </c>
      <c r="M75" s="2569">
        <f>SUM(N75:U75)</f>
        <v/>
      </c>
      <c r="N75" s="2569">
        <f>+N43/$B43</f>
        <v/>
      </c>
      <c r="O75" s="2569">
        <f>+O43/$B43</f>
        <v/>
      </c>
      <c r="P75" s="2569">
        <f>+P43/$B43</f>
        <v/>
      </c>
      <c r="Q75" s="2569">
        <f>+Q43/$B43</f>
        <v/>
      </c>
      <c r="R75" s="2569">
        <f>+R43/$B43</f>
        <v/>
      </c>
      <c r="S75" s="2569">
        <f>+S43/$B43</f>
        <v/>
      </c>
      <c r="T75" s="2569">
        <f>+T43/$B43</f>
        <v/>
      </c>
      <c r="U75" s="2569">
        <f>+U43/$B43</f>
        <v/>
      </c>
      <c r="W75" s="504" t="inlineStr">
        <is>
          <t>Avg 3 Mo Prior Yr</t>
        </is>
      </c>
      <c r="X75" s="2569">
        <f>SUM(Y75:AF75)</f>
        <v/>
      </c>
      <c r="Y75" s="2569">
        <f>+Y43/$B43</f>
        <v/>
      </c>
      <c r="Z75" s="2569">
        <f>+Z43/$B43</f>
        <v/>
      </c>
      <c r="AA75" s="2569">
        <f>+AA43/$B43</f>
        <v/>
      </c>
      <c r="AB75" s="2569">
        <f>+AB43/$B43</f>
        <v/>
      </c>
      <c r="AC75" s="2569">
        <f>+AC43/$B43</f>
        <v/>
      </c>
      <c r="AD75" s="2569">
        <f>+AD43/$B43</f>
        <v/>
      </c>
      <c r="AE75" s="2569">
        <f>+AE43/$B43</f>
        <v/>
      </c>
      <c r="AF75" s="2569">
        <f>+AF43/$B43</f>
        <v/>
      </c>
      <c r="AH75" s="504" t="inlineStr">
        <is>
          <t>Avg 3 Mo Prior Yr</t>
        </is>
      </c>
      <c r="AI75" s="2569">
        <f>SUM(AJ75:AQ75)</f>
        <v/>
      </c>
      <c r="AJ75" s="2569">
        <f>+AJ43/$B43</f>
        <v/>
      </c>
      <c r="AK75" s="2569">
        <f>+AK43/$B43</f>
        <v/>
      </c>
      <c r="AL75" s="2569">
        <f>+AL43/$B43</f>
        <v/>
      </c>
      <c r="AM75" s="2569">
        <f>+AM43/$B43</f>
        <v/>
      </c>
      <c r="AN75" s="2569">
        <f>+AN43/$B43</f>
        <v/>
      </c>
      <c r="AO75" s="2569">
        <f>+AO43/$B43</f>
        <v/>
      </c>
      <c r="AP75" s="2569">
        <f>+AP43/$B43</f>
        <v/>
      </c>
      <c r="AQ75" s="2569">
        <f>+AQ43/$B43</f>
        <v/>
      </c>
      <c r="AS75" s="504" t="inlineStr">
        <is>
          <t>Avg 3 Mo Prior Yr</t>
        </is>
      </c>
      <c r="AT75" s="2569">
        <f>SUM(AU75:BB75)</f>
        <v/>
      </c>
      <c r="AU75" s="2569">
        <f>+AU43/$B43</f>
        <v/>
      </c>
      <c r="AV75" s="2569">
        <f>+AV43/$B43</f>
        <v/>
      </c>
      <c r="AW75" s="2569">
        <f>+AW43/$B43</f>
        <v/>
      </c>
      <c r="AX75" s="2569">
        <f>+AX43/$B43</f>
        <v/>
      </c>
      <c r="AY75" s="2569">
        <f>+AY43/$B43</f>
        <v/>
      </c>
      <c r="AZ75" s="2569">
        <f>+AZ43/$B43</f>
        <v/>
      </c>
      <c r="BA75" s="2569">
        <f>+BA43/$B43</f>
        <v/>
      </c>
      <c r="BB75" s="2569">
        <f>+BB43/$B43</f>
        <v/>
      </c>
      <c r="BD75" s="504" t="inlineStr">
        <is>
          <t>Avg 3 Mo Prior Yr</t>
        </is>
      </c>
      <c r="BE75" s="2569">
        <f>SUM(BF75:BM75)</f>
        <v/>
      </c>
      <c r="BF75" s="2569">
        <f>+BF43/$B43</f>
        <v/>
      </c>
      <c r="BG75" s="2569">
        <f>+BG43/$B43</f>
        <v/>
      </c>
      <c r="BH75" s="2569">
        <f>+BH43/$B43</f>
        <v/>
      </c>
      <c r="BI75" s="2569">
        <f>+BI43/$B43</f>
        <v/>
      </c>
      <c r="BJ75" s="2569">
        <f>+BJ43/$B43</f>
        <v/>
      </c>
      <c r="BK75" s="2569">
        <f>+BK43/$B43</f>
        <v/>
      </c>
      <c r="BL75" s="2569">
        <f>+BL43/$B43</f>
        <v/>
      </c>
      <c r="BM75" s="2569">
        <f>+BM43/$B43</f>
        <v/>
      </c>
      <c r="BO75" s="504" t="inlineStr">
        <is>
          <t>Avg 3 Mo Prior Yr</t>
        </is>
      </c>
      <c r="BP75" s="2569">
        <f>SUM(BQ75:BX75)</f>
        <v/>
      </c>
      <c r="BQ75" s="2569">
        <f>+BQ43/$B43</f>
        <v/>
      </c>
      <c r="BR75" s="2569">
        <f>+BR43/$B43</f>
        <v/>
      </c>
      <c r="BS75" s="2569">
        <f>+BS43/$B43</f>
        <v/>
      </c>
      <c r="BT75" s="2569">
        <f>+BT43/$B43</f>
        <v/>
      </c>
      <c r="BU75" s="2569">
        <f>+BU43/$B43</f>
        <v/>
      </c>
      <c r="BV75" s="2569">
        <f>+BV43/$B43</f>
        <v/>
      </c>
      <c r="BW75" s="2569">
        <f>+BW43/$B43</f>
        <v/>
      </c>
      <c r="BX75" s="2569">
        <f>+BX43/$B43</f>
        <v/>
      </c>
      <c r="BZ75" s="504" t="inlineStr">
        <is>
          <t>Avg 3 Mo Prior Yr</t>
        </is>
      </c>
      <c r="CA75" s="2569">
        <f>SUM(CB75:CI75)</f>
        <v/>
      </c>
      <c r="CB75" s="2569">
        <f>+CB43/$B43</f>
        <v/>
      </c>
      <c r="CC75" s="2569">
        <f>+CC43/$B43</f>
        <v/>
      </c>
      <c r="CD75" s="2569">
        <f>+CD43/$B43</f>
        <v/>
      </c>
      <c r="CE75" s="2569">
        <f>+CE43/$B43</f>
        <v/>
      </c>
      <c r="CF75" s="2569">
        <f>+CF43/$B43</f>
        <v/>
      </c>
      <c r="CG75" s="2569">
        <f>+CG43/$B43</f>
        <v/>
      </c>
      <c r="CH75" s="2569">
        <f>+CH43/$B43</f>
        <v/>
      </c>
      <c r="CI75" s="2569">
        <f>+CI43/$B43</f>
        <v/>
      </c>
      <c r="CK75" s="504" t="inlineStr">
        <is>
          <t>Avg 3 Mo Prior Yr</t>
        </is>
      </c>
      <c r="CL75" s="2569">
        <f>SUM(CM75:CT75)</f>
        <v/>
      </c>
      <c r="CM75" s="2569">
        <f>+CM43/$B43</f>
        <v/>
      </c>
      <c r="CN75" s="2569">
        <f>+CN43/$B43</f>
        <v/>
      </c>
      <c r="CO75" s="2569">
        <f>+CO43/$B43</f>
        <v/>
      </c>
      <c r="CP75" s="2569">
        <f>+CP43/$B43</f>
        <v/>
      </c>
      <c r="CQ75" s="2569">
        <f>+CQ43/$B43</f>
        <v/>
      </c>
      <c r="CR75" s="2569">
        <f>+CR43/$B43</f>
        <v/>
      </c>
      <c r="CS75" s="2569">
        <f>+CS43/$B43</f>
        <v/>
      </c>
      <c r="CT75" s="2569">
        <f>+CT43/$B43</f>
        <v/>
      </c>
      <c r="CV75" s="504" t="inlineStr">
        <is>
          <t>Avg 3 Mo Prior Yr</t>
        </is>
      </c>
      <c r="CW75" s="2569">
        <f>SUM(CX75:DE75)</f>
        <v/>
      </c>
      <c r="CX75" s="2569">
        <f>+CX43/$B43</f>
        <v/>
      </c>
      <c r="CY75" s="2569">
        <f>+CY43/$B43</f>
        <v/>
      </c>
      <c r="CZ75" s="2569">
        <f>+CZ43/$B43</f>
        <v/>
      </c>
      <c r="DA75" s="2569">
        <f>+DA43/$B43</f>
        <v/>
      </c>
      <c r="DB75" s="2569">
        <f>+DB43/$B43</f>
        <v/>
      </c>
      <c r="DC75" s="2569">
        <f>+DC43/$B43</f>
        <v/>
      </c>
      <c r="DD75" s="2569">
        <f>+DD43/$B43</f>
        <v/>
      </c>
      <c r="DE75" s="2569">
        <f>+DE43/$B43</f>
        <v/>
      </c>
      <c r="DG75" s="504" t="inlineStr">
        <is>
          <t>Avg 3 Mo Prior Yr</t>
        </is>
      </c>
      <c r="DH75" s="2569">
        <f>SUM(DI75:DP75)</f>
        <v/>
      </c>
      <c r="DI75" s="2569">
        <f>+DI43/$B43</f>
        <v/>
      </c>
      <c r="DJ75" s="2569">
        <f>+DJ43/$B43</f>
        <v/>
      </c>
      <c r="DK75" s="2569">
        <f>+DK43/$B43</f>
        <v/>
      </c>
      <c r="DL75" s="2569">
        <f>+DL43/$B43</f>
        <v/>
      </c>
      <c r="DM75" s="2569">
        <f>+DM43/$B43</f>
        <v/>
      </c>
      <c r="DN75" s="2569">
        <f>+DN43/$B43</f>
        <v/>
      </c>
      <c r="DO75" s="2569">
        <f>+DO43/$B43</f>
        <v/>
      </c>
      <c r="DP75" s="2569">
        <f>+DP43/$B43</f>
        <v/>
      </c>
      <c r="DR75" s="504" t="inlineStr">
        <is>
          <t>Avg 3 Mo Prior Yr</t>
        </is>
      </c>
      <c r="DS75" s="2569">
        <f>SUM(DT75:EA75)</f>
        <v/>
      </c>
      <c r="DT75" s="2569">
        <f>+DT43/$B43</f>
        <v/>
      </c>
      <c r="DU75" s="2569">
        <f>+DU43/$B43</f>
        <v/>
      </c>
      <c r="DV75" s="2569">
        <f>+DV43/$B43</f>
        <v/>
      </c>
      <c r="DW75" s="2569">
        <f>+DW43/$B43</f>
        <v/>
      </c>
      <c r="DX75" s="2569">
        <f>+DX43/$B43</f>
        <v/>
      </c>
      <c r="DY75" s="2569">
        <f>+DY43/$B43</f>
        <v/>
      </c>
      <c r="DZ75" s="2569">
        <f>+DZ43/$B43</f>
        <v/>
      </c>
      <c r="EA75" s="2569">
        <f>+EA43/$B43</f>
        <v/>
      </c>
      <c r="EC75" s="504" t="inlineStr">
        <is>
          <t>Avg 3 Mo Prior Yr</t>
        </is>
      </c>
      <c r="ED75" s="2569">
        <f>SUM(EE75:EL75)</f>
        <v/>
      </c>
      <c r="EE75" s="2569">
        <f>+EE43/$B43</f>
        <v/>
      </c>
      <c r="EF75" s="2569">
        <f>+EF43/$B43</f>
        <v/>
      </c>
      <c r="EG75" s="2569">
        <f>+EG43/$B43</f>
        <v/>
      </c>
      <c r="EH75" s="2569">
        <f>+EH43/$B43</f>
        <v/>
      </c>
      <c r="EI75" s="2569">
        <f>+EI43/$B43</f>
        <v/>
      </c>
      <c r="EJ75" s="2569">
        <f>+EJ43/$B43</f>
        <v/>
      </c>
      <c r="EK75" s="2569">
        <f>+EK43/$B43</f>
        <v/>
      </c>
      <c r="EL75" s="2569">
        <f>+EL43/$B43</f>
        <v/>
      </c>
    </row>
    <row r="76">
      <c r="A76" s="504" t="inlineStr">
        <is>
          <t>Avg 6 Mo Prior Yr</t>
        </is>
      </c>
      <c r="B76" s="2569">
        <f>SUM(C76:J76)</f>
        <v/>
      </c>
      <c r="C76" s="2569">
        <f>+C44/$B44</f>
        <v/>
      </c>
      <c r="D76" s="2569">
        <f>+D44/$B44</f>
        <v/>
      </c>
      <c r="E76" s="2569">
        <f>+E44/$B44</f>
        <v/>
      </c>
      <c r="F76" s="2569">
        <f>+F44/$B44</f>
        <v/>
      </c>
      <c r="G76" s="2569">
        <f>+G44/$B44</f>
        <v/>
      </c>
      <c r="H76" s="2569">
        <f>+H44/$B44</f>
        <v/>
      </c>
      <c r="I76" s="2569">
        <f>+I44/$B44</f>
        <v/>
      </c>
      <c r="J76" s="2569">
        <f>+J44/$B44</f>
        <v/>
      </c>
      <c r="L76" s="504" t="inlineStr">
        <is>
          <t>Avg 6 Mo Prior Yr</t>
        </is>
      </c>
      <c r="M76" s="2569">
        <f>SUM(N76:U76)</f>
        <v/>
      </c>
      <c r="N76" s="2569">
        <f>+N44/$B44</f>
        <v/>
      </c>
      <c r="O76" s="2569">
        <f>+O44/$B44</f>
        <v/>
      </c>
      <c r="P76" s="2569">
        <f>+P44/$B44</f>
        <v/>
      </c>
      <c r="Q76" s="2569">
        <f>+Q44/$B44</f>
        <v/>
      </c>
      <c r="R76" s="2569">
        <f>+R44/$B44</f>
        <v/>
      </c>
      <c r="S76" s="2569">
        <f>+S44/$B44</f>
        <v/>
      </c>
      <c r="T76" s="2569">
        <f>+T44/$B44</f>
        <v/>
      </c>
      <c r="U76" s="2569">
        <f>+U44/$B44</f>
        <v/>
      </c>
      <c r="W76" s="504" t="inlineStr">
        <is>
          <t>Avg 6 Mo Prior Yr</t>
        </is>
      </c>
      <c r="X76" s="2569">
        <f>SUM(Y76:AF76)</f>
        <v/>
      </c>
      <c r="Y76" s="2569">
        <f>+Y44/$B44</f>
        <v/>
      </c>
      <c r="Z76" s="2569">
        <f>+Z44/$B44</f>
        <v/>
      </c>
      <c r="AA76" s="2569">
        <f>+AA44/$B44</f>
        <v/>
      </c>
      <c r="AB76" s="2569">
        <f>+AB44/$B44</f>
        <v/>
      </c>
      <c r="AC76" s="2569">
        <f>+AC44/$B44</f>
        <v/>
      </c>
      <c r="AD76" s="2569">
        <f>+AD44/$B44</f>
        <v/>
      </c>
      <c r="AE76" s="2569">
        <f>+AE44/$B44</f>
        <v/>
      </c>
      <c r="AF76" s="2569">
        <f>+AF44/$B44</f>
        <v/>
      </c>
      <c r="AH76" s="504" t="inlineStr">
        <is>
          <t>Avg 6 Mo Prior Yr</t>
        </is>
      </c>
      <c r="AI76" s="2569">
        <f>SUM(AJ76:AQ76)</f>
        <v/>
      </c>
      <c r="AJ76" s="2569">
        <f>+AJ44/$B44</f>
        <v/>
      </c>
      <c r="AK76" s="2569">
        <f>+AK44/$B44</f>
        <v/>
      </c>
      <c r="AL76" s="2569">
        <f>+AL44/$B44</f>
        <v/>
      </c>
      <c r="AM76" s="2569">
        <f>+AM44/$B44</f>
        <v/>
      </c>
      <c r="AN76" s="2569">
        <f>+AN44/$B44</f>
        <v/>
      </c>
      <c r="AO76" s="2569">
        <f>+AO44/$B44</f>
        <v/>
      </c>
      <c r="AP76" s="2569">
        <f>+AP44/$B44</f>
        <v/>
      </c>
      <c r="AQ76" s="2569">
        <f>+AQ44/$B44</f>
        <v/>
      </c>
      <c r="AS76" s="504" t="inlineStr">
        <is>
          <t>Avg 6 Mo Prior Yr</t>
        </is>
      </c>
      <c r="AT76" s="2569">
        <f>SUM(AU76:BB76)</f>
        <v/>
      </c>
      <c r="AU76" s="2569">
        <f>+AU44/$B44</f>
        <v/>
      </c>
      <c r="AV76" s="2569">
        <f>+AV44/$B44</f>
        <v/>
      </c>
      <c r="AW76" s="2569">
        <f>+AW44/$B44</f>
        <v/>
      </c>
      <c r="AX76" s="2569">
        <f>+AX44/$B44</f>
        <v/>
      </c>
      <c r="AY76" s="2569">
        <f>+AY44/$B44</f>
        <v/>
      </c>
      <c r="AZ76" s="2569">
        <f>+AZ44/$B44</f>
        <v/>
      </c>
      <c r="BA76" s="2569">
        <f>+BA44/$B44</f>
        <v/>
      </c>
      <c r="BB76" s="2569">
        <f>+BB44/$B44</f>
        <v/>
      </c>
      <c r="BD76" s="504" t="inlineStr">
        <is>
          <t>Avg 6 Mo Prior Yr</t>
        </is>
      </c>
      <c r="BE76" s="2569">
        <f>SUM(BF76:BM76)</f>
        <v/>
      </c>
      <c r="BF76" s="2569">
        <f>+BF44/$B44</f>
        <v/>
      </c>
      <c r="BG76" s="2569">
        <f>+BG44/$B44</f>
        <v/>
      </c>
      <c r="BH76" s="2569">
        <f>+BH44/$B44</f>
        <v/>
      </c>
      <c r="BI76" s="2569">
        <f>+BI44/$B44</f>
        <v/>
      </c>
      <c r="BJ76" s="2569">
        <f>+BJ44/$B44</f>
        <v/>
      </c>
      <c r="BK76" s="2569">
        <f>+BK44/$B44</f>
        <v/>
      </c>
      <c r="BL76" s="2569">
        <f>+BL44/$B44</f>
        <v/>
      </c>
      <c r="BM76" s="2569">
        <f>+BM44/$B44</f>
        <v/>
      </c>
      <c r="BO76" s="504" t="inlineStr">
        <is>
          <t>Avg 6 Mo Prior Yr</t>
        </is>
      </c>
      <c r="BP76" s="2569">
        <f>SUM(BQ76:BX76)</f>
        <v/>
      </c>
      <c r="BQ76" s="2569">
        <f>+BQ44/$B44</f>
        <v/>
      </c>
      <c r="BR76" s="2569">
        <f>+BR44/$B44</f>
        <v/>
      </c>
      <c r="BS76" s="2569">
        <f>+BS44/$B44</f>
        <v/>
      </c>
      <c r="BT76" s="2569">
        <f>+BT44/$B44</f>
        <v/>
      </c>
      <c r="BU76" s="2569">
        <f>+BU44/$B44</f>
        <v/>
      </c>
      <c r="BV76" s="2569">
        <f>+BV44/$B44</f>
        <v/>
      </c>
      <c r="BW76" s="2569">
        <f>+BW44/$B44</f>
        <v/>
      </c>
      <c r="BX76" s="2569">
        <f>+BX44/$B44</f>
        <v/>
      </c>
      <c r="BZ76" s="504" t="inlineStr">
        <is>
          <t>Avg 6 Mo Prior Yr</t>
        </is>
      </c>
      <c r="CA76" s="2569">
        <f>SUM(CB76:CI76)</f>
        <v/>
      </c>
      <c r="CB76" s="2569">
        <f>+CB44/$B44</f>
        <v/>
      </c>
      <c r="CC76" s="2569">
        <f>+CC44/$B44</f>
        <v/>
      </c>
      <c r="CD76" s="2569">
        <f>+CD44/$B44</f>
        <v/>
      </c>
      <c r="CE76" s="2569">
        <f>+CE44/$B44</f>
        <v/>
      </c>
      <c r="CF76" s="2569">
        <f>+CF44/$B44</f>
        <v/>
      </c>
      <c r="CG76" s="2569">
        <f>+CG44/$B44</f>
        <v/>
      </c>
      <c r="CH76" s="2569">
        <f>+CH44/$B44</f>
        <v/>
      </c>
      <c r="CI76" s="2569">
        <f>+CI44/$B44</f>
        <v/>
      </c>
      <c r="CK76" s="504" t="inlineStr">
        <is>
          <t>Avg 6 Mo Prior Yr</t>
        </is>
      </c>
      <c r="CL76" s="2569">
        <f>SUM(CM76:CT76)</f>
        <v/>
      </c>
      <c r="CM76" s="2569">
        <f>+CM44/$B44</f>
        <v/>
      </c>
      <c r="CN76" s="2569">
        <f>+CN44/$B44</f>
        <v/>
      </c>
      <c r="CO76" s="2569">
        <f>+CO44/$B44</f>
        <v/>
      </c>
      <c r="CP76" s="2569">
        <f>+CP44/$B44</f>
        <v/>
      </c>
      <c r="CQ76" s="2569">
        <f>+CQ44/$B44</f>
        <v/>
      </c>
      <c r="CR76" s="2569">
        <f>+CR44/$B44</f>
        <v/>
      </c>
      <c r="CS76" s="2569">
        <f>+CS44/$B44</f>
        <v/>
      </c>
      <c r="CT76" s="2569">
        <f>+CT44/$B44</f>
        <v/>
      </c>
      <c r="CV76" s="504" t="inlineStr">
        <is>
          <t>Avg 6 Mo Prior Yr</t>
        </is>
      </c>
      <c r="CW76" s="2569">
        <f>SUM(CX76:DE76)</f>
        <v/>
      </c>
      <c r="CX76" s="2569">
        <f>+CX44/$B44</f>
        <v/>
      </c>
      <c r="CY76" s="2569">
        <f>+CY44/$B44</f>
        <v/>
      </c>
      <c r="CZ76" s="2569">
        <f>+CZ44/$B44</f>
        <v/>
      </c>
      <c r="DA76" s="2569">
        <f>+DA44/$B44</f>
        <v/>
      </c>
      <c r="DB76" s="2569">
        <f>+DB44/$B44</f>
        <v/>
      </c>
      <c r="DC76" s="2569">
        <f>+DC44/$B44</f>
        <v/>
      </c>
      <c r="DD76" s="2569">
        <f>+DD44/$B44</f>
        <v/>
      </c>
      <c r="DE76" s="2569">
        <f>+DE44/$B44</f>
        <v/>
      </c>
      <c r="DG76" s="504" t="inlineStr">
        <is>
          <t>Avg 6 Mo Prior Yr</t>
        </is>
      </c>
      <c r="DH76" s="2569">
        <f>SUM(DI76:DP76)</f>
        <v/>
      </c>
      <c r="DI76" s="2569">
        <f>+DI44/$B44</f>
        <v/>
      </c>
      <c r="DJ76" s="2569">
        <f>+DJ44/$B44</f>
        <v/>
      </c>
      <c r="DK76" s="2569">
        <f>+DK44/$B44</f>
        <v/>
      </c>
      <c r="DL76" s="2569">
        <f>+DL44/$B44</f>
        <v/>
      </c>
      <c r="DM76" s="2569">
        <f>+DM44/$B44</f>
        <v/>
      </c>
      <c r="DN76" s="2569">
        <f>+DN44/$B44</f>
        <v/>
      </c>
      <c r="DO76" s="2569">
        <f>+DO44/$B44</f>
        <v/>
      </c>
      <c r="DP76" s="2569">
        <f>+DP44/$B44</f>
        <v/>
      </c>
      <c r="DR76" s="504" t="inlineStr">
        <is>
          <t>Avg 6 Mo Prior Yr</t>
        </is>
      </c>
      <c r="DS76" s="2569">
        <f>SUM(DT76:EA76)</f>
        <v/>
      </c>
      <c r="DT76" s="2569">
        <f>+DT44/$B44</f>
        <v/>
      </c>
      <c r="DU76" s="2569">
        <f>+DU44/$B44</f>
        <v/>
      </c>
      <c r="DV76" s="2569">
        <f>+DV44/$B44</f>
        <v/>
      </c>
      <c r="DW76" s="2569">
        <f>+DW44/$B44</f>
        <v/>
      </c>
      <c r="DX76" s="2569">
        <f>+DX44/$B44</f>
        <v/>
      </c>
      <c r="DY76" s="2569">
        <f>+DY44/$B44</f>
        <v/>
      </c>
      <c r="DZ76" s="2569">
        <f>+DZ44/$B44</f>
        <v/>
      </c>
      <c r="EA76" s="2569">
        <f>+EA44/$B44</f>
        <v/>
      </c>
      <c r="EC76" s="504" t="inlineStr">
        <is>
          <t>Avg 6 Mo Prior Yr</t>
        </is>
      </c>
      <c r="ED76" s="2569">
        <f>SUM(EE76:EL76)</f>
        <v/>
      </c>
      <c r="EE76" s="2569">
        <f>+EE44/$B44</f>
        <v/>
      </c>
      <c r="EF76" s="2569">
        <f>+EF44/$B44</f>
        <v/>
      </c>
      <c r="EG76" s="2569">
        <f>+EG44/$B44</f>
        <v/>
      </c>
      <c r="EH76" s="2569">
        <f>+EH44/$B44</f>
        <v/>
      </c>
      <c r="EI76" s="2569">
        <f>+EI44/$B44</f>
        <v/>
      </c>
      <c r="EJ76" s="2569">
        <f>+EJ44/$B44</f>
        <v/>
      </c>
      <c r="EK76" s="2569">
        <f>+EK44/$B44</f>
        <v/>
      </c>
      <c r="EL76" s="2569">
        <f>+EL44/$B44</f>
        <v/>
      </c>
    </row>
    <row r="77">
      <c r="A77" s="504" t="inlineStr">
        <is>
          <t>Avg 12 Mo Prior Yr</t>
        </is>
      </c>
      <c r="B77" s="2569">
        <f>SUM(C77:J77)</f>
        <v/>
      </c>
      <c r="C77" s="2569">
        <f>+C45/$B45</f>
        <v/>
      </c>
      <c r="D77" s="2569">
        <f>+D45/$B45</f>
        <v/>
      </c>
      <c r="E77" s="2569">
        <f>+E45/$B45</f>
        <v/>
      </c>
      <c r="F77" s="2569">
        <f>+F45/$B45</f>
        <v/>
      </c>
      <c r="G77" s="2569">
        <f>+G45/$B45</f>
        <v/>
      </c>
      <c r="H77" s="2569">
        <f>+H45/$B45</f>
        <v/>
      </c>
      <c r="I77" s="2569">
        <f>+I45/$B45</f>
        <v/>
      </c>
      <c r="J77" s="2569">
        <f>+J45/$B45</f>
        <v/>
      </c>
      <c r="L77" s="504" t="inlineStr">
        <is>
          <t>Avg 12 Mo Prior Yr</t>
        </is>
      </c>
      <c r="M77" s="2569">
        <f>SUM(N77:U77)</f>
        <v/>
      </c>
      <c r="N77" s="2569">
        <f>+N45/$B45</f>
        <v/>
      </c>
      <c r="O77" s="2569">
        <f>+O45/$B45</f>
        <v/>
      </c>
      <c r="P77" s="2569">
        <f>+P45/$B45</f>
        <v/>
      </c>
      <c r="Q77" s="2569">
        <f>+Q45/$B45</f>
        <v/>
      </c>
      <c r="R77" s="2569">
        <f>+R45/$B45</f>
        <v/>
      </c>
      <c r="S77" s="2569">
        <f>+S45/$B45</f>
        <v/>
      </c>
      <c r="T77" s="2569">
        <f>+T45/$B45</f>
        <v/>
      </c>
      <c r="U77" s="2569">
        <f>+U45/$B45</f>
        <v/>
      </c>
      <c r="W77" s="504" t="inlineStr">
        <is>
          <t>Avg 12 Mo Prior Yr</t>
        </is>
      </c>
      <c r="X77" s="2569">
        <f>SUM(Y77:AF77)</f>
        <v/>
      </c>
      <c r="Y77" s="2569">
        <f>+Y45/$B45</f>
        <v/>
      </c>
      <c r="Z77" s="2569">
        <f>+Z45/$B45</f>
        <v/>
      </c>
      <c r="AA77" s="2569">
        <f>+AA45/$B45</f>
        <v/>
      </c>
      <c r="AB77" s="2569">
        <f>+AB45/$B45</f>
        <v/>
      </c>
      <c r="AC77" s="2569">
        <f>+AC45/$B45</f>
        <v/>
      </c>
      <c r="AD77" s="2569">
        <f>+AD45/$B45</f>
        <v/>
      </c>
      <c r="AE77" s="2569">
        <f>+AE45/$B45</f>
        <v/>
      </c>
      <c r="AF77" s="2569">
        <f>+AF45/$B45</f>
        <v/>
      </c>
      <c r="AH77" s="504" t="inlineStr">
        <is>
          <t>Avg 12 Mo Prior Yr</t>
        </is>
      </c>
      <c r="AI77" s="2569">
        <f>SUM(AJ77:AQ77)</f>
        <v/>
      </c>
      <c r="AJ77" s="2569">
        <f>+AJ45/$B45</f>
        <v/>
      </c>
      <c r="AK77" s="2569">
        <f>+AK45/$B45</f>
        <v/>
      </c>
      <c r="AL77" s="2569">
        <f>+AL45/$B45</f>
        <v/>
      </c>
      <c r="AM77" s="2569">
        <f>+AM45/$B45</f>
        <v/>
      </c>
      <c r="AN77" s="2569">
        <f>+AN45/$B45</f>
        <v/>
      </c>
      <c r="AO77" s="2569">
        <f>+AO45/$B45</f>
        <v/>
      </c>
      <c r="AP77" s="2569">
        <f>+AP45/$B45</f>
        <v/>
      </c>
      <c r="AQ77" s="2569">
        <f>+AQ45/$B45</f>
        <v/>
      </c>
      <c r="AS77" s="504" t="inlineStr">
        <is>
          <t>Avg 12 Mo Prior Yr</t>
        </is>
      </c>
      <c r="AT77" s="2569">
        <f>SUM(AU77:BB77)</f>
        <v/>
      </c>
      <c r="AU77" s="2569">
        <f>+AU45/$B45</f>
        <v/>
      </c>
      <c r="AV77" s="2569">
        <f>+AV45/$B45</f>
        <v/>
      </c>
      <c r="AW77" s="2569">
        <f>+AW45/$B45</f>
        <v/>
      </c>
      <c r="AX77" s="2569">
        <f>+AX45/$B45</f>
        <v/>
      </c>
      <c r="AY77" s="2569">
        <f>+AY45/$B45</f>
        <v/>
      </c>
      <c r="AZ77" s="2569">
        <f>+AZ45/$B45</f>
        <v/>
      </c>
      <c r="BA77" s="2569">
        <f>+BA45/$B45</f>
        <v/>
      </c>
      <c r="BB77" s="2569">
        <f>+BB45/$B45</f>
        <v/>
      </c>
      <c r="BD77" s="504" t="inlineStr">
        <is>
          <t>Avg 12 Mo Prior Yr</t>
        </is>
      </c>
      <c r="BE77" s="2569">
        <f>SUM(BF77:BM77)</f>
        <v/>
      </c>
      <c r="BF77" s="2569">
        <f>+BF45/$B45</f>
        <v/>
      </c>
      <c r="BG77" s="2569">
        <f>+BG45/$B45</f>
        <v/>
      </c>
      <c r="BH77" s="2569">
        <f>+BH45/$B45</f>
        <v/>
      </c>
      <c r="BI77" s="2569">
        <f>+BI45/$B45</f>
        <v/>
      </c>
      <c r="BJ77" s="2569">
        <f>+BJ45/$B45</f>
        <v/>
      </c>
      <c r="BK77" s="2569">
        <f>+BK45/$B45</f>
        <v/>
      </c>
      <c r="BL77" s="2569">
        <f>+BL45/$B45</f>
        <v/>
      </c>
      <c r="BM77" s="2569">
        <f>+BM45/$B45</f>
        <v/>
      </c>
      <c r="BO77" s="504" t="inlineStr">
        <is>
          <t>Avg 12 Mo Prior Yr</t>
        </is>
      </c>
      <c r="BP77" s="2569">
        <f>SUM(BQ77:BX77)</f>
        <v/>
      </c>
      <c r="BQ77" s="2569">
        <f>+BQ45/$B45</f>
        <v/>
      </c>
      <c r="BR77" s="2569">
        <f>+BR45/$B45</f>
        <v/>
      </c>
      <c r="BS77" s="2569">
        <f>+BS45/$B45</f>
        <v/>
      </c>
      <c r="BT77" s="2569">
        <f>+BT45/$B45</f>
        <v/>
      </c>
      <c r="BU77" s="2569">
        <f>+BU45/$B45</f>
        <v/>
      </c>
      <c r="BV77" s="2569">
        <f>+BV45/$B45</f>
        <v/>
      </c>
      <c r="BW77" s="2569">
        <f>+BW45/$B45</f>
        <v/>
      </c>
      <c r="BX77" s="2569">
        <f>+BX45/$B45</f>
        <v/>
      </c>
      <c r="BZ77" s="504" t="inlineStr">
        <is>
          <t>Avg 12 Mo Prior Yr</t>
        </is>
      </c>
      <c r="CA77" s="2569">
        <f>SUM(CB77:CI77)</f>
        <v/>
      </c>
      <c r="CB77" s="2569">
        <f>+CB45/$B45</f>
        <v/>
      </c>
      <c r="CC77" s="2569">
        <f>+CC45/$B45</f>
        <v/>
      </c>
      <c r="CD77" s="2569">
        <f>+CD45/$B45</f>
        <v/>
      </c>
      <c r="CE77" s="2569">
        <f>+CE45/$B45</f>
        <v/>
      </c>
      <c r="CF77" s="2569">
        <f>+CF45/$B45</f>
        <v/>
      </c>
      <c r="CG77" s="2569">
        <f>+CG45/$B45</f>
        <v/>
      </c>
      <c r="CH77" s="2569">
        <f>+CH45/$B45</f>
        <v/>
      </c>
      <c r="CI77" s="2569">
        <f>+CI45/$B45</f>
        <v/>
      </c>
      <c r="CK77" s="504" t="inlineStr">
        <is>
          <t>Avg 12 Mo Prior Yr</t>
        </is>
      </c>
      <c r="CL77" s="2569">
        <f>SUM(CM77:CT77)</f>
        <v/>
      </c>
      <c r="CM77" s="2569">
        <f>+CM45/$B45</f>
        <v/>
      </c>
      <c r="CN77" s="2569">
        <f>+CN45/$B45</f>
        <v/>
      </c>
      <c r="CO77" s="2569">
        <f>+CO45/$B45</f>
        <v/>
      </c>
      <c r="CP77" s="2569">
        <f>+CP45/$B45</f>
        <v/>
      </c>
      <c r="CQ77" s="2569">
        <f>+CQ45/$B45</f>
        <v/>
      </c>
      <c r="CR77" s="2569">
        <f>+CR45/$B45</f>
        <v/>
      </c>
      <c r="CS77" s="2569">
        <f>+CS45/$B45</f>
        <v/>
      </c>
      <c r="CT77" s="2569">
        <f>+CT45/$B45</f>
        <v/>
      </c>
      <c r="CV77" s="504" t="inlineStr">
        <is>
          <t>Avg 12 Mo Prior Yr</t>
        </is>
      </c>
      <c r="CW77" s="2569">
        <f>SUM(CX77:DE77)</f>
        <v/>
      </c>
      <c r="CX77" s="2569">
        <f>+CX45/$B45</f>
        <v/>
      </c>
      <c r="CY77" s="2569">
        <f>+CY45/$B45</f>
        <v/>
      </c>
      <c r="CZ77" s="2569">
        <f>+CZ45/$B45</f>
        <v/>
      </c>
      <c r="DA77" s="2569">
        <f>+DA45/$B45</f>
        <v/>
      </c>
      <c r="DB77" s="2569">
        <f>+DB45/$B45</f>
        <v/>
      </c>
      <c r="DC77" s="2569">
        <f>+DC45/$B45</f>
        <v/>
      </c>
      <c r="DD77" s="2569">
        <f>+DD45/$B45</f>
        <v/>
      </c>
      <c r="DE77" s="2569">
        <f>+DE45/$B45</f>
        <v/>
      </c>
      <c r="DG77" s="504" t="inlineStr">
        <is>
          <t>Avg 12 Mo Prior Yr</t>
        </is>
      </c>
      <c r="DH77" s="2569">
        <f>SUM(DI77:DP77)</f>
        <v/>
      </c>
      <c r="DI77" s="2569">
        <f>+DI45/$B45</f>
        <v/>
      </c>
      <c r="DJ77" s="2569">
        <f>+DJ45/$B45</f>
        <v/>
      </c>
      <c r="DK77" s="2569">
        <f>+DK45/$B45</f>
        <v/>
      </c>
      <c r="DL77" s="2569">
        <f>+DL45/$B45</f>
        <v/>
      </c>
      <c r="DM77" s="2569">
        <f>+DM45/$B45</f>
        <v/>
      </c>
      <c r="DN77" s="2569">
        <f>+DN45/$B45</f>
        <v/>
      </c>
      <c r="DO77" s="2569">
        <f>+DO45/$B45</f>
        <v/>
      </c>
      <c r="DP77" s="2569">
        <f>+DP45/$B45</f>
        <v/>
      </c>
      <c r="DR77" s="504" t="inlineStr">
        <is>
          <t>Avg 12 Mo Prior Yr</t>
        </is>
      </c>
      <c r="DS77" s="2569">
        <f>SUM(DT77:EA77)</f>
        <v/>
      </c>
      <c r="DT77" s="2569">
        <f>+DT45/$B45</f>
        <v/>
      </c>
      <c r="DU77" s="2569">
        <f>+DU45/$B45</f>
        <v/>
      </c>
      <c r="DV77" s="2569">
        <f>+DV45/$B45</f>
        <v/>
      </c>
      <c r="DW77" s="2569">
        <f>+DW45/$B45</f>
        <v/>
      </c>
      <c r="DX77" s="2569">
        <f>+DX45/$B45</f>
        <v/>
      </c>
      <c r="DY77" s="2569">
        <f>+DY45/$B45</f>
        <v/>
      </c>
      <c r="DZ77" s="2569">
        <f>+DZ45/$B45</f>
        <v/>
      </c>
      <c r="EA77" s="2569">
        <f>+EA45/$B45</f>
        <v/>
      </c>
      <c r="EC77" s="504" t="inlineStr">
        <is>
          <t>Avg 12 Mo Prior Yr</t>
        </is>
      </c>
      <c r="ED77" s="2569">
        <f>SUM(EE77:EL77)</f>
        <v/>
      </c>
      <c r="EE77" s="2569">
        <f>+EE45/$B45</f>
        <v/>
      </c>
      <c r="EF77" s="2569">
        <f>+EF45/$B45</f>
        <v/>
      </c>
      <c r="EG77" s="2569">
        <f>+EG45/$B45</f>
        <v/>
      </c>
      <c r="EH77" s="2569">
        <f>+EH45/$B45</f>
        <v/>
      </c>
      <c r="EI77" s="2569">
        <f>+EI45/$B45</f>
        <v/>
      </c>
      <c r="EJ77" s="2569">
        <f>+EJ45/$B45</f>
        <v/>
      </c>
      <c r="EK77" s="2569">
        <f>+EK45/$B45</f>
        <v/>
      </c>
      <c r="EL77" s="2569">
        <f>+EL45/$B45</f>
        <v/>
      </c>
    </row>
    <row r="79" ht="22.5" customHeight="1" thickBot="1">
      <c r="A79" s="1" t="inlineStr">
        <is>
          <t>Commercial</t>
        </is>
      </c>
      <c r="B79" s="34" t="n"/>
      <c r="C79" s="34" t="n"/>
      <c r="L79" s="354" t="n"/>
      <c r="M79" s="355">
        <f>$A$79&amp;"-"&amp;M$14</f>
        <v/>
      </c>
      <c r="N79" s="355" t="n"/>
      <c r="W79" s="354" t="n"/>
      <c r="X79" s="355">
        <f>$A$79&amp;"-"&amp;X$14</f>
        <v/>
      </c>
      <c r="Y79" s="355" t="n"/>
      <c r="AH79" s="354" t="n"/>
      <c r="AI79" s="355">
        <f>$A$79&amp;"-"&amp;AI$14</f>
        <v/>
      </c>
      <c r="AJ79" s="355" t="n"/>
      <c r="AS79" s="354" t="n"/>
      <c r="AT79" s="355">
        <f>$A$79&amp;"-"&amp;AT$14</f>
        <v/>
      </c>
      <c r="AU79" s="355" t="n"/>
      <c r="BD79" s="354" t="n"/>
      <c r="BE79" s="355">
        <f>$A$79&amp;"-"&amp;BE$14</f>
        <v/>
      </c>
      <c r="BF79" s="355" t="n"/>
      <c r="BO79" s="354" t="n"/>
      <c r="BP79" s="355">
        <f>$A$79&amp;"-"&amp;BP$14</f>
        <v/>
      </c>
      <c r="BQ79" s="355" t="n"/>
      <c r="BZ79" s="354" t="n"/>
      <c r="CA79" s="355">
        <f>$A$79&amp;"-"&amp;CA$14</f>
        <v/>
      </c>
      <c r="CB79" s="355" t="n"/>
      <c r="CK79" s="354" t="n"/>
      <c r="CL79" s="355">
        <f>$A$79&amp;"-"&amp;CL$14</f>
        <v/>
      </c>
      <c r="CM79" s="355" t="n"/>
      <c r="CV79" s="354" t="n"/>
      <c r="CW79" s="355">
        <f>$A$79&amp;"-"&amp;CW$14</f>
        <v/>
      </c>
      <c r="CX79" s="355" t="n"/>
      <c r="DG79" s="354" t="n"/>
      <c r="DH79" s="355">
        <f>$A$79&amp;"-"&amp;DH$14</f>
        <v/>
      </c>
      <c r="DI79" s="355" t="n"/>
      <c r="DR79" s="354" t="n"/>
      <c r="DS79" s="355">
        <f>$A$79&amp;"-"&amp;DS$14</f>
        <v/>
      </c>
      <c r="DT79" s="355" t="n"/>
      <c r="EC79" s="354" t="n"/>
      <c r="ED79" s="355">
        <f>$A$79&amp;"-"&amp;ED$14</f>
        <v/>
      </c>
      <c r="EE79" s="355" t="n"/>
    </row>
    <row r="80" ht="16" customHeight="1" thickBot="1">
      <c r="A80" s="2563" t="inlineStr">
        <is>
          <t>Month</t>
        </is>
      </c>
      <c r="B80" s="2564" t="inlineStr">
        <is>
          <t>Total A/R</t>
        </is>
      </c>
      <c r="C80" s="2564" t="inlineStr">
        <is>
          <t>Future Cash</t>
        </is>
      </c>
      <c r="D80" s="2564" t="inlineStr">
        <is>
          <t>1 to 30</t>
        </is>
      </c>
      <c r="E80" s="2564" t="inlineStr">
        <is>
          <t>31 to 60</t>
        </is>
      </c>
      <c r="F80" s="2564" t="inlineStr">
        <is>
          <t>61 to 90</t>
        </is>
      </c>
      <c r="G80" s="2564" t="inlineStr">
        <is>
          <t>91 to 120</t>
        </is>
      </c>
      <c r="H80" s="2564" t="inlineStr">
        <is>
          <t>121 to 150</t>
        </is>
      </c>
      <c r="I80" s="2565" t="inlineStr">
        <is>
          <t>151-180</t>
        </is>
      </c>
      <c r="J80" s="2566" t="inlineStr">
        <is>
          <t>Over 180</t>
        </is>
      </c>
      <c r="L80" s="2563" t="inlineStr">
        <is>
          <t>Month</t>
        </is>
      </c>
      <c r="M80" s="2564" t="inlineStr">
        <is>
          <t>Total A/R</t>
        </is>
      </c>
      <c r="N80" s="2564" t="inlineStr">
        <is>
          <t>Future Cash</t>
        </is>
      </c>
      <c r="O80" s="2564" t="inlineStr">
        <is>
          <t>1 to 30</t>
        </is>
      </c>
      <c r="P80" s="2564" t="inlineStr">
        <is>
          <t>31 to 60</t>
        </is>
      </c>
      <c r="Q80" s="2564" t="inlineStr">
        <is>
          <t>61 to 90</t>
        </is>
      </c>
      <c r="R80" s="2564" t="inlineStr">
        <is>
          <t>91 to 120</t>
        </is>
      </c>
      <c r="S80" s="2564" t="inlineStr">
        <is>
          <t>121 to 150</t>
        </is>
      </c>
      <c r="T80" s="2565" t="inlineStr">
        <is>
          <t>151-180</t>
        </is>
      </c>
      <c r="U80" s="2566" t="inlineStr">
        <is>
          <t>Over 180</t>
        </is>
      </c>
      <c r="W80" s="2563" t="inlineStr">
        <is>
          <t>Month</t>
        </is>
      </c>
      <c r="X80" s="2564" t="inlineStr">
        <is>
          <t>Total A/R</t>
        </is>
      </c>
      <c r="Y80" s="2564" t="inlineStr">
        <is>
          <t>Future Cash</t>
        </is>
      </c>
      <c r="Z80" s="2564" t="inlineStr">
        <is>
          <t>1 to 30</t>
        </is>
      </c>
      <c r="AA80" s="2564" t="inlineStr">
        <is>
          <t>31 to 60</t>
        </is>
      </c>
      <c r="AB80" s="2564" t="inlineStr">
        <is>
          <t>61 to 90</t>
        </is>
      </c>
      <c r="AC80" s="2564" t="inlineStr">
        <is>
          <t>91 to 120</t>
        </is>
      </c>
      <c r="AD80" s="2564" t="inlineStr">
        <is>
          <t>121 to 150</t>
        </is>
      </c>
      <c r="AE80" s="2565" t="inlineStr">
        <is>
          <t>151-180</t>
        </is>
      </c>
      <c r="AF80" s="2566" t="inlineStr">
        <is>
          <t>Over 180</t>
        </is>
      </c>
      <c r="AH80" s="2563" t="inlineStr">
        <is>
          <t>Month</t>
        </is>
      </c>
      <c r="AI80" s="2564" t="inlineStr">
        <is>
          <t>Total A/R</t>
        </is>
      </c>
      <c r="AJ80" s="2564" t="inlineStr">
        <is>
          <t>Future Cash</t>
        </is>
      </c>
      <c r="AK80" s="2564" t="inlineStr">
        <is>
          <t>1 to 30</t>
        </is>
      </c>
      <c r="AL80" s="2564" t="inlineStr">
        <is>
          <t>31 to 60</t>
        </is>
      </c>
      <c r="AM80" s="2564" t="inlineStr">
        <is>
          <t>61 to 90</t>
        </is>
      </c>
      <c r="AN80" s="2564" t="inlineStr">
        <is>
          <t>91 to 120</t>
        </is>
      </c>
      <c r="AO80" s="2564" t="inlineStr">
        <is>
          <t>121 to 150</t>
        </is>
      </c>
      <c r="AP80" s="2565" t="inlineStr">
        <is>
          <t>151-180</t>
        </is>
      </c>
      <c r="AQ80" s="2566" t="inlineStr">
        <is>
          <t>Over 180</t>
        </is>
      </c>
      <c r="AS80" s="2563" t="inlineStr">
        <is>
          <t>Month</t>
        </is>
      </c>
      <c r="AT80" s="2564" t="inlineStr">
        <is>
          <t>Total A/R</t>
        </is>
      </c>
      <c r="AU80" s="2564" t="inlineStr">
        <is>
          <t>Future Cash</t>
        </is>
      </c>
      <c r="AV80" s="2564" t="inlineStr">
        <is>
          <t>1 to 30</t>
        </is>
      </c>
      <c r="AW80" s="2564" t="inlineStr">
        <is>
          <t>31 to 60</t>
        </is>
      </c>
      <c r="AX80" s="2564" t="inlineStr">
        <is>
          <t>61 to 90</t>
        </is>
      </c>
      <c r="AY80" s="2564" t="inlineStr">
        <is>
          <t>91 to 120</t>
        </is>
      </c>
      <c r="AZ80" s="2564" t="inlineStr">
        <is>
          <t>121 to 150</t>
        </is>
      </c>
      <c r="BA80" s="2565" t="inlineStr">
        <is>
          <t>151-180</t>
        </is>
      </c>
      <c r="BB80" s="2566" t="inlineStr">
        <is>
          <t>Over 180</t>
        </is>
      </c>
      <c r="BD80" s="2563" t="inlineStr">
        <is>
          <t>Month</t>
        </is>
      </c>
      <c r="BE80" s="2564" t="inlineStr">
        <is>
          <t>Total A/R</t>
        </is>
      </c>
      <c r="BF80" s="2564" t="inlineStr">
        <is>
          <t>Future Cash</t>
        </is>
      </c>
      <c r="BG80" s="2564" t="inlineStr">
        <is>
          <t>1 to 30</t>
        </is>
      </c>
      <c r="BH80" s="2564" t="inlineStr">
        <is>
          <t>31 to 60</t>
        </is>
      </c>
      <c r="BI80" s="2564" t="inlineStr">
        <is>
          <t>61 to 90</t>
        </is>
      </c>
      <c r="BJ80" s="2564" t="inlineStr">
        <is>
          <t>91 to 120</t>
        </is>
      </c>
      <c r="BK80" s="2564" t="inlineStr">
        <is>
          <t>121 to 150</t>
        </is>
      </c>
      <c r="BL80" s="2565" t="inlineStr">
        <is>
          <t>151-180</t>
        </is>
      </c>
      <c r="BM80" s="2566" t="inlineStr">
        <is>
          <t>Over 180</t>
        </is>
      </c>
      <c r="BO80" s="2563" t="inlineStr">
        <is>
          <t>Month</t>
        </is>
      </c>
      <c r="BP80" s="2564" t="inlineStr">
        <is>
          <t>Total A/R</t>
        </is>
      </c>
      <c r="BQ80" s="2564" t="inlineStr">
        <is>
          <t>Future Cash</t>
        </is>
      </c>
      <c r="BR80" s="2564" t="inlineStr">
        <is>
          <t>1 to 30</t>
        </is>
      </c>
      <c r="BS80" s="2564" t="inlineStr">
        <is>
          <t>31 to 60</t>
        </is>
      </c>
      <c r="BT80" s="2564" t="inlineStr">
        <is>
          <t>61 to 90</t>
        </is>
      </c>
      <c r="BU80" s="2564" t="inlineStr">
        <is>
          <t>91 to 120</t>
        </is>
      </c>
      <c r="BV80" s="2564" t="inlineStr">
        <is>
          <t>121 to 150</t>
        </is>
      </c>
      <c r="BW80" s="2565" t="inlineStr">
        <is>
          <t>151-180</t>
        </is>
      </c>
      <c r="BX80" s="2566" t="inlineStr">
        <is>
          <t>Over 180</t>
        </is>
      </c>
      <c r="BZ80" s="2563" t="inlineStr">
        <is>
          <t>Month</t>
        </is>
      </c>
      <c r="CA80" s="2564" t="inlineStr">
        <is>
          <t>Total A/R</t>
        </is>
      </c>
      <c r="CB80" s="2564" t="inlineStr">
        <is>
          <t>Future Cash</t>
        </is>
      </c>
      <c r="CC80" s="2564" t="inlineStr">
        <is>
          <t>1 to 30</t>
        </is>
      </c>
      <c r="CD80" s="2564" t="inlineStr">
        <is>
          <t>31 to 60</t>
        </is>
      </c>
      <c r="CE80" s="2564" t="inlineStr">
        <is>
          <t>61 to 90</t>
        </is>
      </c>
      <c r="CF80" s="2564" t="inlineStr">
        <is>
          <t>91 to 120</t>
        </is>
      </c>
      <c r="CG80" s="2564" t="inlineStr">
        <is>
          <t>121 to 150</t>
        </is>
      </c>
      <c r="CH80" s="2565" t="inlineStr">
        <is>
          <t>151-180</t>
        </is>
      </c>
      <c r="CI80" s="2566" t="inlineStr">
        <is>
          <t>Over 180</t>
        </is>
      </c>
      <c r="CK80" s="2563" t="inlineStr">
        <is>
          <t>Month</t>
        </is>
      </c>
      <c r="CL80" s="2564" t="inlineStr">
        <is>
          <t>Total A/R</t>
        </is>
      </c>
      <c r="CM80" s="2564" t="inlineStr">
        <is>
          <t>Future Cash</t>
        </is>
      </c>
      <c r="CN80" s="2564" t="inlineStr">
        <is>
          <t>1 to 30</t>
        </is>
      </c>
      <c r="CO80" s="2564" t="inlineStr">
        <is>
          <t>31 to 60</t>
        </is>
      </c>
      <c r="CP80" s="2564" t="inlineStr">
        <is>
          <t>61 to 90</t>
        </is>
      </c>
      <c r="CQ80" s="2564" t="inlineStr">
        <is>
          <t>91 to 120</t>
        </is>
      </c>
      <c r="CR80" s="2564" t="inlineStr">
        <is>
          <t>121 to 150</t>
        </is>
      </c>
      <c r="CS80" s="2565" t="inlineStr">
        <is>
          <t>151-180</t>
        </is>
      </c>
      <c r="CT80" s="2566" t="inlineStr">
        <is>
          <t>Over 180</t>
        </is>
      </c>
      <c r="CV80" s="2563" t="inlineStr">
        <is>
          <t>Month</t>
        </is>
      </c>
      <c r="CW80" s="2564" t="inlineStr">
        <is>
          <t>Total A/R</t>
        </is>
      </c>
      <c r="CX80" s="2564" t="inlineStr">
        <is>
          <t>Future Cash</t>
        </is>
      </c>
      <c r="CY80" s="2564" t="inlineStr">
        <is>
          <t>1 to 30</t>
        </is>
      </c>
      <c r="CZ80" s="2564" t="inlineStr">
        <is>
          <t>31 to 60</t>
        </is>
      </c>
      <c r="DA80" s="2564" t="inlineStr">
        <is>
          <t>61 to 90</t>
        </is>
      </c>
      <c r="DB80" s="2564" t="inlineStr">
        <is>
          <t>91 to 120</t>
        </is>
      </c>
      <c r="DC80" s="2564" t="inlineStr">
        <is>
          <t>121 to 150</t>
        </is>
      </c>
      <c r="DD80" s="2565" t="inlineStr">
        <is>
          <t>151-180</t>
        </is>
      </c>
      <c r="DE80" s="2566" t="inlineStr">
        <is>
          <t>Over 180</t>
        </is>
      </c>
      <c r="DG80" s="2563" t="inlineStr">
        <is>
          <t>Month</t>
        </is>
      </c>
      <c r="DH80" s="2564" t="inlineStr">
        <is>
          <t>Total A/R</t>
        </is>
      </c>
      <c r="DI80" s="2564" t="inlineStr">
        <is>
          <t>Future Cash</t>
        </is>
      </c>
      <c r="DJ80" s="2564" t="inlineStr">
        <is>
          <t>1 to 30</t>
        </is>
      </c>
      <c r="DK80" s="2564" t="inlineStr">
        <is>
          <t>31 to 60</t>
        </is>
      </c>
      <c r="DL80" s="2564" t="inlineStr">
        <is>
          <t>61 to 90</t>
        </is>
      </c>
      <c r="DM80" s="2564" t="inlineStr">
        <is>
          <t>91 to 120</t>
        </is>
      </c>
      <c r="DN80" s="2564" t="inlineStr">
        <is>
          <t>121 to 150</t>
        </is>
      </c>
      <c r="DO80" s="2565" t="inlineStr">
        <is>
          <t>151-180</t>
        </is>
      </c>
      <c r="DP80" s="2566" t="inlineStr">
        <is>
          <t>Over 180</t>
        </is>
      </c>
      <c r="DR80" s="2563" t="inlineStr">
        <is>
          <t>Month</t>
        </is>
      </c>
      <c r="DS80" s="2564" t="inlineStr">
        <is>
          <t>Total A/R</t>
        </is>
      </c>
      <c r="DT80" s="2564" t="inlineStr">
        <is>
          <t>Future Cash</t>
        </is>
      </c>
      <c r="DU80" s="2564" t="inlineStr">
        <is>
          <t>1 to 30</t>
        </is>
      </c>
      <c r="DV80" s="2564" t="inlineStr">
        <is>
          <t>31 to 60</t>
        </is>
      </c>
      <c r="DW80" s="2564" t="inlineStr">
        <is>
          <t>61 to 90</t>
        </is>
      </c>
      <c r="DX80" s="2564" t="inlineStr">
        <is>
          <t>91 to 120</t>
        </is>
      </c>
      <c r="DY80" s="2564" t="inlineStr">
        <is>
          <t>121 to 150</t>
        </is>
      </c>
      <c r="DZ80" s="2565" t="inlineStr">
        <is>
          <t>151-180</t>
        </is>
      </c>
      <c r="EA80" s="2566" t="inlineStr">
        <is>
          <t>Over 180</t>
        </is>
      </c>
      <c r="EC80" s="2563" t="inlineStr">
        <is>
          <t>Month</t>
        </is>
      </c>
      <c r="ED80" s="2564" t="inlineStr">
        <is>
          <t>Total A/R</t>
        </is>
      </c>
      <c r="EE80" s="2564" t="inlineStr">
        <is>
          <t>Future Cash</t>
        </is>
      </c>
      <c r="EF80" s="2564" t="inlineStr">
        <is>
          <t>1 to 30</t>
        </is>
      </c>
      <c r="EG80" s="2564" t="inlineStr">
        <is>
          <t>31 to 60</t>
        </is>
      </c>
      <c r="EH80" s="2564" t="inlineStr">
        <is>
          <t>61 to 90</t>
        </is>
      </c>
      <c r="EI80" s="2564" t="inlineStr">
        <is>
          <t>91 to 120</t>
        </is>
      </c>
      <c r="EJ80" s="2564" t="inlineStr">
        <is>
          <t>121 to 150</t>
        </is>
      </c>
      <c r="EK80" s="2565" t="inlineStr">
        <is>
          <t>151-180</t>
        </is>
      </c>
      <c r="EL80" s="2566" t="inlineStr">
        <is>
          <t>Over 180</t>
        </is>
      </c>
    </row>
    <row r="81">
      <c r="A81" s="2567">
        <f>EOMONTH(A82,-1)</f>
        <v/>
      </c>
      <c r="B81" s="507">
        <f>SUM(C81:J81)</f>
        <v/>
      </c>
      <c r="C81" s="507">
        <f>+N81+Y81+AJ81+AU81+BF81+BQ81+CB81+CM81+CX81+DI81+DT81+EE81</f>
        <v/>
      </c>
      <c r="D81" s="507">
        <f>+O81+Z81+AK81+AV81+BG81+BR81+CC81+CN81+CY81+DJ81+DU81+EF81</f>
        <v/>
      </c>
      <c r="E81" s="507">
        <f>+P81+AA81+AL81+AW81+BH81+BS81+CD81+CO81+CZ81+DK81+DV81+EG81</f>
        <v/>
      </c>
      <c r="F81" s="507">
        <f>+Q81+AB81+AM81+AX81+BI81+BT81+CE81+CP81+DA81+DL81+DW81+EH81</f>
        <v/>
      </c>
      <c r="G81" s="507">
        <f>+R81+AC81+AN81+AY81+BJ81+BU81+CF81+CQ81+DB81+DM81+DX81+EI81</f>
        <v/>
      </c>
      <c r="H81" s="507">
        <f>+S81+AD81+AO81+AZ81+BK81+BV81+CG81+CR81+DC81+DN81+DY81+EJ81</f>
        <v/>
      </c>
      <c r="I81" s="507">
        <f>+T81+AE81+AP81+BA81+BL81+BW81+CH81+CS81+DD81+DO81+DZ81+EK81</f>
        <v/>
      </c>
      <c r="J81" s="507">
        <f>+U81+AF81+AQ81+BB81+BM81+BX81+CI81+CT81+DE81+DP81+EA81+EL81</f>
        <v/>
      </c>
      <c r="L81" s="2567">
        <f>EOMONTH(L82,-1)</f>
        <v/>
      </c>
      <c r="M81" s="507">
        <f>SUM(N81:U81)</f>
        <v/>
      </c>
      <c r="N81" s="507" t="n">
        <v>0</v>
      </c>
      <c r="O81" s="507" t="n">
        <v>0</v>
      </c>
      <c r="P81" s="507" t="n">
        <v>0</v>
      </c>
      <c r="Q81" s="507" t="n">
        <v>0</v>
      </c>
      <c r="R81" s="507" t="n">
        <v>0</v>
      </c>
      <c r="S81" s="507" t="n">
        <v>0</v>
      </c>
      <c r="T81" s="507" t="n">
        <v>0</v>
      </c>
      <c r="U81" s="507" t="n">
        <v>0</v>
      </c>
      <c r="W81" s="2567">
        <f>EOMONTH(W82,-1)</f>
        <v/>
      </c>
      <c r="X81" s="507">
        <f>SUM(Y81:AF81)</f>
        <v/>
      </c>
      <c r="Y81" s="507" t="n">
        <v>0</v>
      </c>
      <c r="Z81" s="507" t="n">
        <v>0</v>
      </c>
      <c r="AA81" s="507" t="n">
        <v>0</v>
      </c>
      <c r="AB81" s="507" t="n">
        <v>0</v>
      </c>
      <c r="AC81" s="507" t="n">
        <v>0</v>
      </c>
      <c r="AD81" s="507" t="n">
        <v>0</v>
      </c>
      <c r="AE81" s="507" t="n">
        <v>0</v>
      </c>
      <c r="AF81" s="507" t="n">
        <v>0</v>
      </c>
      <c r="AH81" s="2567">
        <f>EOMONTH(AH82,-1)</f>
        <v/>
      </c>
      <c r="AI81" s="507">
        <f>SUM(AJ81:AQ81)</f>
        <v/>
      </c>
      <c r="AJ81" s="507" t="n">
        <v>0</v>
      </c>
      <c r="AK81" s="507" t="n">
        <v>0</v>
      </c>
      <c r="AL81" s="507" t="n">
        <v>0</v>
      </c>
      <c r="AM81" s="507" t="n">
        <v>0</v>
      </c>
      <c r="AN81" s="507" t="n">
        <v>0</v>
      </c>
      <c r="AO81" s="507" t="n">
        <v>0</v>
      </c>
      <c r="AP81" s="507" t="n">
        <v>0</v>
      </c>
      <c r="AQ81" s="507" t="n">
        <v>0</v>
      </c>
      <c r="AS81" s="2567">
        <f>EOMONTH(AS82,-1)</f>
        <v/>
      </c>
      <c r="AT81" s="507">
        <f>SUM(AU81:BB81)</f>
        <v/>
      </c>
      <c r="AU81" s="507" t="n">
        <v>0</v>
      </c>
      <c r="AV81" s="507" t="n">
        <v>0</v>
      </c>
      <c r="AW81" s="507" t="n">
        <v>0</v>
      </c>
      <c r="AX81" s="507" t="n">
        <v>0</v>
      </c>
      <c r="AY81" s="507" t="n">
        <v>0</v>
      </c>
      <c r="AZ81" s="507" t="n">
        <v>0</v>
      </c>
      <c r="BA81" s="507" t="n">
        <v>0</v>
      </c>
      <c r="BB81" s="507" t="n">
        <v>0</v>
      </c>
      <c r="BD81" s="2567">
        <f>EOMONTH(BD82,-1)</f>
        <v/>
      </c>
      <c r="BE81" s="507">
        <f>SUM(BF81:BM81)</f>
        <v/>
      </c>
      <c r="BF81" s="507" t="n">
        <v>0</v>
      </c>
      <c r="BG81" s="507" t="n">
        <v>0</v>
      </c>
      <c r="BH81" s="507" t="n">
        <v>0</v>
      </c>
      <c r="BI81" s="507" t="n">
        <v>0</v>
      </c>
      <c r="BJ81" s="507" t="n">
        <v>0</v>
      </c>
      <c r="BK81" s="507" t="n">
        <v>0</v>
      </c>
      <c r="BL81" s="507" t="n">
        <v>0</v>
      </c>
      <c r="BM81" s="507" t="n">
        <v>0</v>
      </c>
      <c r="BO81" s="2567">
        <f>EOMONTH(BO82,-1)</f>
        <v/>
      </c>
      <c r="BP81" s="507">
        <f>SUM(BQ81:BX81)</f>
        <v/>
      </c>
      <c r="BQ81" s="507" t="n">
        <v>0</v>
      </c>
      <c r="BR81" s="507" t="n">
        <v>0</v>
      </c>
      <c r="BS81" s="507" t="n">
        <v>0</v>
      </c>
      <c r="BT81" s="507" t="n">
        <v>0</v>
      </c>
      <c r="BU81" s="507" t="n">
        <v>0</v>
      </c>
      <c r="BV81" s="507" t="n">
        <v>0</v>
      </c>
      <c r="BW81" s="507" t="n">
        <v>0</v>
      </c>
      <c r="BX81" s="507" t="n">
        <v>0</v>
      </c>
      <c r="BZ81" s="2567">
        <f>EOMONTH(BZ82,-1)</f>
        <v/>
      </c>
      <c r="CA81" s="507">
        <f>SUM(CB81:CI81)</f>
        <v/>
      </c>
      <c r="CB81" s="507" t="n">
        <v>0</v>
      </c>
      <c r="CC81" s="507" t="n">
        <v>0</v>
      </c>
      <c r="CD81" s="507" t="n">
        <v>0</v>
      </c>
      <c r="CE81" s="507" t="n">
        <v>0</v>
      </c>
      <c r="CF81" s="507" t="n">
        <v>0</v>
      </c>
      <c r="CG81" s="507" t="n">
        <v>0</v>
      </c>
      <c r="CH81" s="507" t="n">
        <v>0</v>
      </c>
      <c r="CI81" s="507" t="n">
        <v>0</v>
      </c>
      <c r="CK81" s="2567">
        <f>EOMONTH(CK82,-1)</f>
        <v/>
      </c>
      <c r="CL81" s="507">
        <f>SUM(CM81:CT81)</f>
        <v/>
      </c>
      <c r="CM81" s="507" t="n">
        <v>0</v>
      </c>
      <c r="CN81" s="507" t="n">
        <v>0</v>
      </c>
      <c r="CO81" s="507" t="n">
        <v>0</v>
      </c>
      <c r="CP81" s="507" t="n">
        <v>0</v>
      </c>
      <c r="CQ81" s="507" t="n">
        <v>0</v>
      </c>
      <c r="CR81" s="507" t="n">
        <v>0</v>
      </c>
      <c r="CS81" s="507" t="n">
        <v>0</v>
      </c>
      <c r="CT81" s="507" t="n">
        <v>0</v>
      </c>
      <c r="CV81" s="2567">
        <f>EOMONTH(CV82,-1)</f>
        <v/>
      </c>
      <c r="CW81" s="507">
        <f>SUM(CX81:DE81)</f>
        <v/>
      </c>
      <c r="CX81" s="507" t="n">
        <v>0</v>
      </c>
      <c r="CY81" s="507" t="n">
        <v>0</v>
      </c>
      <c r="CZ81" s="507" t="n">
        <v>0</v>
      </c>
      <c r="DA81" s="507" t="n">
        <v>0</v>
      </c>
      <c r="DB81" s="507" t="n">
        <v>0</v>
      </c>
      <c r="DC81" s="507" t="n">
        <v>0</v>
      </c>
      <c r="DD81" s="507" t="n">
        <v>0</v>
      </c>
      <c r="DE81" s="507" t="n">
        <v>0</v>
      </c>
      <c r="DG81" s="2567">
        <f>EOMONTH(DG82,-1)</f>
        <v/>
      </c>
      <c r="DH81" s="507">
        <f>SUM(DI81:DP81)</f>
        <v/>
      </c>
      <c r="DI81" s="507" t="n">
        <v>0</v>
      </c>
      <c r="DJ81" s="507" t="n">
        <v>0</v>
      </c>
      <c r="DK81" s="507" t="n">
        <v>0</v>
      </c>
      <c r="DL81" s="507" t="n">
        <v>0</v>
      </c>
      <c r="DM81" s="507" t="n">
        <v>0</v>
      </c>
      <c r="DN81" s="507" t="n">
        <v>0</v>
      </c>
      <c r="DO81" s="507" t="n">
        <v>0</v>
      </c>
      <c r="DP81" s="507" t="n">
        <v>0</v>
      </c>
      <c r="DR81" s="2567">
        <f>EOMONTH(DR82,-1)</f>
        <v/>
      </c>
      <c r="DS81" s="507">
        <f>SUM(DT81:EA81)</f>
        <v/>
      </c>
      <c r="DT81" s="507" t="n">
        <v>0</v>
      </c>
      <c r="DU81" s="507" t="n">
        <v>0</v>
      </c>
      <c r="DV81" s="507" t="n">
        <v>0</v>
      </c>
      <c r="DW81" s="507" t="n">
        <v>0</v>
      </c>
      <c r="DX81" s="507" t="n">
        <v>0</v>
      </c>
      <c r="DY81" s="507" t="n">
        <v>0</v>
      </c>
      <c r="DZ81" s="507" t="n">
        <v>0</v>
      </c>
      <c r="EA81" s="507" t="n">
        <v>0</v>
      </c>
      <c r="EC81" s="2567">
        <f>EOMONTH(EC82,-1)</f>
        <v/>
      </c>
      <c r="ED81" s="507">
        <f>SUM(EE81:EL81)</f>
        <v/>
      </c>
      <c r="EE81" s="507" t="n">
        <v>0</v>
      </c>
      <c r="EF81" s="507" t="n">
        <v>0</v>
      </c>
      <c r="EG81" s="507" t="n">
        <v>0</v>
      </c>
      <c r="EH81" s="507" t="n">
        <v>0</v>
      </c>
      <c r="EI81" s="507" t="n">
        <v>0</v>
      </c>
      <c r="EJ81" s="507" t="n">
        <v>0</v>
      </c>
      <c r="EK81" s="507" t="n">
        <v>0</v>
      </c>
      <c r="EL81" s="507" t="n">
        <v>0</v>
      </c>
    </row>
    <row r="82">
      <c r="A82" s="2567">
        <f>EOMONTH(A83,-1)</f>
        <v/>
      </c>
      <c r="B82" s="507">
        <f>SUM(C82:J82)</f>
        <v/>
      </c>
      <c r="C82" s="507">
        <f>+N82+Y82+AJ82+AU82+BF82+BQ82+CB82+CM82+CX82+DI82+DT82+EE82</f>
        <v/>
      </c>
      <c r="D82" s="507">
        <f>+O82+Z82+AK82+AV82+BG82+BR82+CC82+CN82+CY82+DJ82+DU82+EF82</f>
        <v/>
      </c>
      <c r="E82" s="507">
        <f>+P82+AA82+AL82+AW82+BH82+BS82+CD82+CO82+CZ82+DK82+DV82+EG82</f>
        <v/>
      </c>
      <c r="F82" s="507">
        <f>+Q82+AB82+AM82+AX82+BI82+BT82+CE82+CP82+DA82+DL82+DW82+EH82</f>
        <v/>
      </c>
      <c r="G82" s="507">
        <f>+R82+AC82+AN82+AY82+BJ82+BU82+CF82+CQ82+DB82+DM82+DX82+EI82</f>
        <v/>
      </c>
      <c r="H82" s="507">
        <f>+S82+AD82+AO82+AZ82+BK82+BV82+CG82+CR82+DC82+DN82+DY82+EJ82</f>
        <v/>
      </c>
      <c r="I82" s="507">
        <f>+T82+AE82+AP82+BA82+BL82+BW82+CH82+CS82+DD82+DO82+DZ82+EK82</f>
        <v/>
      </c>
      <c r="J82" s="507">
        <f>+U82+AF82+AQ82+BB82+BM82+BX82+CI82+CT82+DE82+DP82+EA82+EL82</f>
        <v/>
      </c>
      <c r="L82" s="2567">
        <f>EOMONTH(L83,-1)</f>
        <v/>
      </c>
      <c r="M82" s="507">
        <f>SUM(N82:U82)</f>
        <v/>
      </c>
      <c r="N82" s="507" t="n">
        <v>0</v>
      </c>
      <c r="O82" s="507" t="n">
        <v>0</v>
      </c>
      <c r="P82" s="507" t="n">
        <v>0</v>
      </c>
      <c r="Q82" s="507" t="n">
        <v>0</v>
      </c>
      <c r="R82" s="507" t="n">
        <v>0</v>
      </c>
      <c r="S82" s="507" t="n">
        <v>0</v>
      </c>
      <c r="T82" s="507" t="n">
        <v>0</v>
      </c>
      <c r="U82" s="507" t="n">
        <v>0</v>
      </c>
      <c r="W82" s="2567">
        <f>EOMONTH(W83,-1)</f>
        <v/>
      </c>
      <c r="X82" s="507">
        <f>SUM(Y82:AF82)</f>
        <v/>
      </c>
      <c r="Y82" s="507" t="n">
        <v>0</v>
      </c>
      <c r="Z82" s="507" t="n">
        <v>0</v>
      </c>
      <c r="AA82" s="507" t="n">
        <v>0</v>
      </c>
      <c r="AB82" s="507" t="n">
        <v>0</v>
      </c>
      <c r="AC82" s="507" t="n">
        <v>0</v>
      </c>
      <c r="AD82" s="507" t="n">
        <v>0</v>
      </c>
      <c r="AE82" s="507" t="n">
        <v>0</v>
      </c>
      <c r="AF82" s="507" t="n">
        <v>0</v>
      </c>
      <c r="AH82" s="2567">
        <f>EOMONTH(AH83,-1)</f>
        <v/>
      </c>
      <c r="AI82" s="507">
        <f>SUM(AJ82:AQ82)</f>
        <v/>
      </c>
      <c r="AJ82" s="507" t="n">
        <v>0</v>
      </c>
      <c r="AK82" s="507" t="n">
        <v>0</v>
      </c>
      <c r="AL82" s="507" t="n">
        <v>0</v>
      </c>
      <c r="AM82" s="507" t="n">
        <v>0</v>
      </c>
      <c r="AN82" s="507" t="n">
        <v>0</v>
      </c>
      <c r="AO82" s="507" t="n">
        <v>0</v>
      </c>
      <c r="AP82" s="507" t="n">
        <v>0</v>
      </c>
      <c r="AQ82" s="507" t="n">
        <v>0</v>
      </c>
      <c r="AS82" s="2567">
        <f>EOMONTH(AS83,-1)</f>
        <v/>
      </c>
      <c r="AT82" s="507">
        <f>SUM(AU82:BB82)</f>
        <v/>
      </c>
      <c r="AU82" s="507" t="n">
        <v>0</v>
      </c>
      <c r="AV82" s="507" t="n">
        <v>0</v>
      </c>
      <c r="AW82" s="507" t="n">
        <v>0</v>
      </c>
      <c r="AX82" s="507" t="n">
        <v>0</v>
      </c>
      <c r="AY82" s="507" t="n">
        <v>0</v>
      </c>
      <c r="AZ82" s="507" t="n">
        <v>0</v>
      </c>
      <c r="BA82" s="507" t="n">
        <v>0</v>
      </c>
      <c r="BB82" s="507" t="n">
        <v>0</v>
      </c>
      <c r="BD82" s="2567">
        <f>EOMONTH(BD83,-1)</f>
        <v/>
      </c>
      <c r="BE82" s="507">
        <f>SUM(BF82:BM82)</f>
        <v/>
      </c>
      <c r="BF82" s="507" t="n">
        <v>0</v>
      </c>
      <c r="BG82" s="507" t="n">
        <v>0</v>
      </c>
      <c r="BH82" s="507" t="n">
        <v>0</v>
      </c>
      <c r="BI82" s="507" t="n">
        <v>0</v>
      </c>
      <c r="BJ82" s="507" t="n">
        <v>0</v>
      </c>
      <c r="BK82" s="507" t="n">
        <v>0</v>
      </c>
      <c r="BL82" s="507" t="n">
        <v>0</v>
      </c>
      <c r="BM82" s="507" t="n">
        <v>0</v>
      </c>
      <c r="BO82" s="2567">
        <f>EOMONTH(BO83,-1)</f>
        <v/>
      </c>
      <c r="BP82" s="507">
        <f>SUM(BQ82:BX82)</f>
        <v/>
      </c>
      <c r="BQ82" s="507" t="n">
        <v>0</v>
      </c>
      <c r="BR82" s="507" t="n">
        <v>0</v>
      </c>
      <c r="BS82" s="507" t="n">
        <v>0</v>
      </c>
      <c r="BT82" s="507" t="n">
        <v>0</v>
      </c>
      <c r="BU82" s="507" t="n">
        <v>0</v>
      </c>
      <c r="BV82" s="507" t="n">
        <v>0</v>
      </c>
      <c r="BW82" s="507" t="n">
        <v>0</v>
      </c>
      <c r="BX82" s="507" t="n">
        <v>0</v>
      </c>
      <c r="BZ82" s="2567">
        <f>EOMONTH(BZ83,-1)</f>
        <v/>
      </c>
      <c r="CA82" s="507">
        <f>SUM(CB82:CI82)</f>
        <v/>
      </c>
      <c r="CB82" s="507" t="n">
        <v>0</v>
      </c>
      <c r="CC82" s="507" t="n">
        <v>0</v>
      </c>
      <c r="CD82" s="507" t="n">
        <v>0</v>
      </c>
      <c r="CE82" s="507" t="n">
        <v>0</v>
      </c>
      <c r="CF82" s="507" t="n">
        <v>0</v>
      </c>
      <c r="CG82" s="507" t="n">
        <v>0</v>
      </c>
      <c r="CH82" s="507" t="n">
        <v>0</v>
      </c>
      <c r="CI82" s="507" t="n">
        <v>0</v>
      </c>
      <c r="CK82" s="2567">
        <f>EOMONTH(CK83,-1)</f>
        <v/>
      </c>
      <c r="CL82" s="507">
        <f>SUM(CM82:CT82)</f>
        <v/>
      </c>
      <c r="CM82" s="507" t="n">
        <v>0</v>
      </c>
      <c r="CN82" s="507" t="n">
        <v>0</v>
      </c>
      <c r="CO82" s="507" t="n">
        <v>0</v>
      </c>
      <c r="CP82" s="507" t="n">
        <v>0</v>
      </c>
      <c r="CQ82" s="507" t="n">
        <v>0</v>
      </c>
      <c r="CR82" s="507" t="n">
        <v>0</v>
      </c>
      <c r="CS82" s="507" t="n">
        <v>0</v>
      </c>
      <c r="CT82" s="507" t="n">
        <v>0</v>
      </c>
      <c r="CV82" s="2567">
        <f>EOMONTH(CV83,-1)</f>
        <v/>
      </c>
      <c r="CW82" s="507">
        <f>SUM(CX82:DE82)</f>
        <v/>
      </c>
      <c r="CX82" s="507" t="n">
        <v>0</v>
      </c>
      <c r="CY82" s="507" t="n">
        <v>0</v>
      </c>
      <c r="CZ82" s="507" t="n">
        <v>0</v>
      </c>
      <c r="DA82" s="507" t="n">
        <v>0</v>
      </c>
      <c r="DB82" s="507" t="n">
        <v>0</v>
      </c>
      <c r="DC82" s="507" t="n">
        <v>0</v>
      </c>
      <c r="DD82" s="507" t="n">
        <v>0</v>
      </c>
      <c r="DE82" s="507" t="n">
        <v>0</v>
      </c>
      <c r="DG82" s="2567">
        <f>EOMONTH(DG83,-1)</f>
        <v/>
      </c>
      <c r="DH82" s="507">
        <f>SUM(DI82:DP82)</f>
        <v/>
      </c>
      <c r="DI82" s="507" t="n">
        <v>0</v>
      </c>
      <c r="DJ82" s="507" t="n">
        <v>0</v>
      </c>
      <c r="DK82" s="507" t="n">
        <v>0</v>
      </c>
      <c r="DL82" s="507" t="n">
        <v>0</v>
      </c>
      <c r="DM82" s="507" t="n">
        <v>0</v>
      </c>
      <c r="DN82" s="507" t="n">
        <v>0</v>
      </c>
      <c r="DO82" s="507" t="n">
        <v>0</v>
      </c>
      <c r="DP82" s="507" t="n">
        <v>0</v>
      </c>
      <c r="DR82" s="2567">
        <f>EOMONTH(DR83,-1)</f>
        <v/>
      </c>
      <c r="DS82" s="507">
        <f>SUM(DT82:EA82)</f>
        <v/>
      </c>
      <c r="DT82" s="507" t="n">
        <v>0</v>
      </c>
      <c r="DU82" s="507" t="n">
        <v>0</v>
      </c>
      <c r="DV82" s="507" t="n">
        <v>0</v>
      </c>
      <c r="DW82" s="507" t="n">
        <v>0</v>
      </c>
      <c r="DX82" s="507" t="n">
        <v>0</v>
      </c>
      <c r="DY82" s="507" t="n">
        <v>0</v>
      </c>
      <c r="DZ82" s="507" t="n">
        <v>0</v>
      </c>
      <c r="EA82" s="507" t="n">
        <v>0</v>
      </c>
      <c r="EC82" s="2567">
        <f>EOMONTH(EC83,-1)</f>
        <v/>
      </c>
      <c r="ED82" s="507">
        <f>SUM(EE82:EL82)</f>
        <v/>
      </c>
      <c r="EE82" s="507" t="n">
        <v>0</v>
      </c>
      <c r="EF82" s="507" t="n">
        <v>0</v>
      </c>
      <c r="EG82" s="507" t="n">
        <v>0</v>
      </c>
      <c r="EH82" s="507" t="n">
        <v>0</v>
      </c>
      <c r="EI82" s="507" t="n">
        <v>0</v>
      </c>
      <c r="EJ82" s="507" t="n">
        <v>0</v>
      </c>
      <c r="EK82" s="507" t="n">
        <v>0</v>
      </c>
      <c r="EL82" s="507" t="n">
        <v>0</v>
      </c>
    </row>
    <row r="83">
      <c r="A83" s="2567">
        <f>EOMONTH(A84,-1)</f>
        <v/>
      </c>
      <c r="B83" s="507">
        <f>SUM(C83:J83)</f>
        <v/>
      </c>
      <c r="C83" s="507">
        <f>+N83+Y83+AJ83+AU83+BF83+BQ83+CB83+CM83+CX83+DI83+DT83+EE83</f>
        <v/>
      </c>
      <c r="D83" s="507">
        <f>+O83+Z83+AK83+AV83+BG83+BR83+CC83+CN83+CY83+DJ83+DU83+EF83</f>
        <v/>
      </c>
      <c r="E83" s="507">
        <f>+P83+AA83+AL83+AW83+BH83+BS83+CD83+CO83+CZ83+DK83+DV83+EG83</f>
        <v/>
      </c>
      <c r="F83" s="507">
        <f>+Q83+AB83+AM83+AX83+BI83+BT83+CE83+CP83+DA83+DL83+DW83+EH83</f>
        <v/>
      </c>
      <c r="G83" s="507">
        <f>+R83+AC83+AN83+AY83+BJ83+BU83+CF83+CQ83+DB83+DM83+DX83+EI83</f>
        <v/>
      </c>
      <c r="H83" s="507">
        <f>+S83+AD83+AO83+AZ83+BK83+BV83+CG83+CR83+DC83+DN83+DY83+EJ83</f>
        <v/>
      </c>
      <c r="I83" s="507">
        <f>+T83+AE83+AP83+BA83+BL83+BW83+CH83+CS83+DD83+DO83+DZ83+EK83</f>
        <v/>
      </c>
      <c r="J83" s="507">
        <f>+U83+AF83+AQ83+BB83+BM83+BX83+CI83+CT83+DE83+DP83+EA83+EL83</f>
        <v/>
      </c>
      <c r="L83" s="2567">
        <f>EOMONTH(L84,-1)</f>
        <v/>
      </c>
      <c r="M83" s="507">
        <f>SUM(N83:U83)</f>
        <v/>
      </c>
      <c r="N83" s="507" t="n">
        <v>0</v>
      </c>
      <c r="O83" s="507" t="n">
        <v>0</v>
      </c>
      <c r="P83" s="507" t="n">
        <v>0</v>
      </c>
      <c r="Q83" s="507" t="n">
        <v>0</v>
      </c>
      <c r="R83" s="507" t="n">
        <v>0</v>
      </c>
      <c r="S83" s="507" t="n">
        <v>0</v>
      </c>
      <c r="T83" s="507" t="n">
        <v>0</v>
      </c>
      <c r="U83" s="507" t="n">
        <v>0</v>
      </c>
      <c r="W83" s="2567">
        <f>EOMONTH(W84,-1)</f>
        <v/>
      </c>
      <c r="X83" s="507">
        <f>SUM(Y83:AF83)</f>
        <v/>
      </c>
      <c r="Y83" s="507" t="n">
        <v>0</v>
      </c>
      <c r="Z83" s="507" t="n">
        <v>0</v>
      </c>
      <c r="AA83" s="507" t="n">
        <v>0</v>
      </c>
      <c r="AB83" s="507" t="n">
        <v>0</v>
      </c>
      <c r="AC83" s="507" t="n">
        <v>0</v>
      </c>
      <c r="AD83" s="507" t="n">
        <v>0</v>
      </c>
      <c r="AE83" s="507" t="n">
        <v>0</v>
      </c>
      <c r="AF83" s="507" t="n">
        <v>0</v>
      </c>
      <c r="AH83" s="2567">
        <f>EOMONTH(AH84,-1)</f>
        <v/>
      </c>
      <c r="AI83" s="507">
        <f>SUM(AJ83:AQ83)</f>
        <v/>
      </c>
      <c r="AJ83" s="507" t="n">
        <v>0</v>
      </c>
      <c r="AK83" s="507" t="n">
        <v>0</v>
      </c>
      <c r="AL83" s="507" t="n">
        <v>0</v>
      </c>
      <c r="AM83" s="507" t="n">
        <v>0</v>
      </c>
      <c r="AN83" s="507" t="n">
        <v>0</v>
      </c>
      <c r="AO83" s="507" t="n">
        <v>0</v>
      </c>
      <c r="AP83" s="507" t="n">
        <v>0</v>
      </c>
      <c r="AQ83" s="507" t="n">
        <v>0</v>
      </c>
      <c r="AS83" s="2567">
        <f>EOMONTH(AS84,-1)</f>
        <v/>
      </c>
      <c r="AT83" s="507">
        <f>SUM(AU83:BB83)</f>
        <v/>
      </c>
      <c r="AU83" s="507" t="n">
        <v>0</v>
      </c>
      <c r="AV83" s="507" t="n">
        <v>0</v>
      </c>
      <c r="AW83" s="507" t="n">
        <v>0</v>
      </c>
      <c r="AX83" s="507" t="n">
        <v>0</v>
      </c>
      <c r="AY83" s="507" t="n">
        <v>0</v>
      </c>
      <c r="AZ83" s="507" t="n">
        <v>0</v>
      </c>
      <c r="BA83" s="507" t="n">
        <v>0</v>
      </c>
      <c r="BB83" s="507" t="n">
        <v>0</v>
      </c>
      <c r="BD83" s="2567">
        <f>EOMONTH(BD84,-1)</f>
        <v/>
      </c>
      <c r="BE83" s="507">
        <f>SUM(BF83:BM83)</f>
        <v/>
      </c>
      <c r="BF83" s="507" t="n">
        <v>0</v>
      </c>
      <c r="BG83" s="507" t="n">
        <v>0</v>
      </c>
      <c r="BH83" s="507" t="n">
        <v>0</v>
      </c>
      <c r="BI83" s="507" t="n">
        <v>0</v>
      </c>
      <c r="BJ83" s="507" t="n">
        <v>0</v>
      </c>
      <c r="BK83" s="507" t="n">
        <v>0</v>
      </c>
      <c r="BL83" s="507" t="n">
        <v>0</v>
      </c>
      <c r="BM83" s="507" t="n">
        <v>0</v>
      </c>
      <c r="BO83" s="2567">
        <f>EOMONTH(BO84,-1)</f>
        <v/>
      </c>
      <c r="BP83" s="507">
        <f>SUM(BQ83:BX83)</f>
        <v/>
      </c>
      <c r="BQ83" s="507" t="n">
        <v>0</v>
      </c>
      <c r="BR83" s="507" t="n">
        <v>0</v>
      </c>
      <c r="BS83" s="507" t="n">
        <v>0</v>
      </c>
      <c r="BT83" s="507" t="n">
        <v>0</v>
      </c>
      <c r="BU83" s="507" t="n">
        <v>0</v>
      </c>
      <c r="BV83" s="507" t="n">
        <v>0</v>
      </c>
      <c r="BW83" s="507" t="n">
        <v>0</v>
      </c>
      <c r="BX83" s="507" t="n">
        <v>0</v>
      </c>
      <c r="BZ83" s="2567">
        <f>EOMONTH(BZ84,-1)</f>
        <v/>
      </c>
      <c r="CA83" s="507">
        <f>SUM(CB83:CI83)</f>
        <v/>
      </c>
      <c r="CB83" s="507" t="n">
        <v>0</v>
      </c>
      <c r="CC83" s="507" t="n">
        <v>0</v>
      </c>
      <c r="CD83" s="507" t="n">
        <v>0</v>
      </c>
      <c r="CE83" s="507" t="n">
        <v>0</v>
      </c>
      <c r="CF83" s="507" t="n">
        <v>0</v>
      </c>
      <c r="CG83" s="507" t="n">
        <v>0</v>
      </c>
      <c r="CH83" s="507" t="n">
        <v>0</v>
      </c>
      <c r="CI83" s="507" t="n">
        <v>0</v>
      </c>
      <c r="CK83" s="2567">
        <f>EOMONTH(CK84,-1)</f>
        <v/>
      </c>
      <c r="CL83" s="507">
        <f>SUM(CM83:CT83)</f>
        <v/>
      </c>
      <c r="CM83" s="507" t="n">
        <v>0</v>
      </c>
      <c r="CN83" s="507" t="n">
        <v>0</v>
      </c>
      <c r="CO83" s="507" t="n">
        <v>0</v>
      </c>
      <c r="CP83" s="507" t="n">
        <v>0</v>
      </c>
      <c r="CQ83" s="507" t="n">
        <v>0</v>
      </c>
      <c r="CR83" s="507" t="n">
        <v>0</v>
      </c>
      <c r="CS83" s="507" t="n">
        <v>0</v>
      </c>
      <c r="CT83" s="507" t="n">
        <v>0</v>
      </c>
      <c r="CV83" s="2567">
        <f>EOMONTH(CV84,-1)</f>
        <v/>
      </c>
      <c r="CW83" s="507">
        <f>SUM(CX83:DE83)</f>
        <v/>
      </c>
      <c r="CX83" s="507" t="n">
        <v>0</v>
      </c>
      <c r="CY83" s="507" t="n">
        <v>0</v>
      </c>
      <c r="CZ83" s="507" t="n">
        <v>0</v>
      </c>
      <c r="DA83" s="507" t="n">
        <v>0</v>
      </c>
      <c r="DB83" s="507" t="n">
        <v>0</v>
      </c>
      <c r="DC83" s="507" t="n">
        <v>0</v>
      </c>
      <c r="DD83" s="507" t="n">
        <v>0</v>
      </c>
      <c r="DE83" s="507" t="n">
        <v>0</v>
      </c>
      <c r="DG83" s="2567">
        <f>EOMONTH(DG84,-1)</f>
        <v/>
      </c>
      <c r="DH83" s="507">
        <f>SUM(DI83:DP83)</f>
        <v/>
      </c>
      <c r="DI83" s="507" t="n">
        <v>0</v>
      </c>
      <c r="DJ83" s="507" t="n">
        <v>0</v>
      </c>
      <c r="DK83" s="507" t="n">
        <v>0</v>
      </c>
      <c r="DL83" s="507" t="n">
        <v>0</v>
      </c>
      <c r="DM83" s="507" t="n">
        <v>0</v>
      </c>
      <c r="DN83" s="507" t="n">
        <v>0</v>
      </c>
      <c r="DO83" s="507" t="n">
        <v>0</v>
      </c>
      <c r="DP83" s="507" t="n">
        <v>0</v>
      </c>
      <c r="DR83" s="2567">
        <f>EOMONTH(DR84,-1)</f>
        <v/>
      </c>
      <c r="DS83" s="507">
        <f>SUM(DT83:EA83)</f>
        <v/>
      </c>
      <c r="DT83" s="507" t="n">
        <v>0</v>
      </c>
      <c r="DU83" s="507" t="n">
        <v>0</v>
      </c>
      <c r="DV83" s="507" t="n">
        <v>0</v>
      </c>
      <c r="DW83" s="507" t="n">
        <v>0</v>
      </c>
      <c r="DX83" s="507" t="n">
        <v>0</v>
      </c>
      <c r="DY83" s="507" t="n">
        <v>0</v>
      </c>
      <c r="DZ83" s="507" t="n">
        <v>0</v>
      </c>
      <c r="EA83" s="507" t="n">
        <v>0</v>
      </c>
      <c r="EC83" s="2567">
        <f>EOMONTH(EC84,-1)</f>
        <v/>
      </c>
      <c r="ED83" s="507">
        <f>SUM(EE83:EL83)</f>
        <v/>
      </c>
      <c r="EE83" s="507" t="n">
        <v>0</v>
      </c>
      <c r="EF83" s="507" t="n">
        <v>0</v>
      </c>
      <c r="EG83" s="507" t="n">
        <v>0</v>
      </c>
      <c r="EH83" s="507" t="n">
        <v>0</v>
      </c>
      <c r="EI83" s="507" t="n">
        <v>0</v>
      </c>
      <c r="EJ83" s="507" t="n">
        <v>0</v>
      </c>
      <c r="EK83" s="507" t="n">
        <v>0</v>
      </c>
      <c r="EL83" s="507" t="n">
        <v>0</v>
      </c>
    </row>
    <row r="84">
      <c r="A84" s="2567">
        <f>EOMONTH(A85,-1)</f>
        <v/>
      </c>
      <c r="B84" s="507">
        <f>SUM(C84:J84)</f>
        <v/>
      </c>
      <c r="C84" s="507">
        <f>+N84+Y84+AJ84+AU84+BF84+BQ84+CB84+CM84+CX84+DI84+DT84+EE84</f>
        <v/>
      </c>
      <c r="D84" s="507">
        <f>+O84+Z84+AK84+AV84+BG84+BR84+CC84+CN84+CY84+DJ84+DU84+EF84</f>
        <v/>
      </c>
      <c r="E84" s="507">
        <f>+P84+AA84+AL84+AW84+BH84+BS84+CD84+CO84+CZ84+DK84+DV84+EG84</f>
        <v/>
      </c>
      <c r="F84" s="507">
        <f>+Q84+AB84+AM84+AX84+BI84+BT84+CE84+CP84+DA84+DL84+DW84+EH84</f>
        <v/>
      </c>
      <c r="G84" s="507">
        <f>+R84+AC84+AN84+AY84+BJ84+BU84+CF84+CQ84+DB84+DM84+DX84+EI84</f>
        <v/>
      </c>
      <c r="H84" s="507">
        <f>+S84+AD84+AO84+AZ84+BK84+BV84+CG84+CR84+DC84+DN84+DY84+EJ84</f>
        <v/>
      </c>
      <c r="I84" s="507">
        <f>+T84+AE84+AP84+BA84+BL84+BW84+CH84+CS84+DD84+DO84+DZ84+EK84</f>
        <v/>
      </c>
      <c r="J84" s="507">
        <f>+U84+AF84+AQ84+BB84+BM84+BX84+CI84+CT84+DE84+DP84+EA84+EL84</f>
        <v/>
      </c>
      <c r="L84" s="2567">
        <f>EOMONTH(L85,-1)</f>
        <v/>
      </c>
      <c r="M84" s="507">
        <f>SUM(N84:U84)</f>
        <v/>
      </c>
      <c r="N84" s="507" t="n">
        <v>0</v>
      </c>
      <c r="O84" s="507" t="n">
        <v>0</v>
      </c>
      <c r="P84" s="507" t="n">
        <v>0</v>
      </c>
      <c r="Q84" s="507" t="n">
        <v>0</v>
      </c>
      <c r="R84" s="507" t="n">
        <v>0</v>
      </c>
      <c r="S84" s="507" t="n">
        <v>0</v>
      </c>
      <c r="T84" s="507" t="n">
        <v>0</v>
      </c>
      <c r="U84" s="507" t="n">
        <v>0</v>
      </c>
      <c r="W84" s="2567">
        <f>EOMONTH(W85,-1)</f>
        <v/>
      </c>
      <c r="X84" s="507">
        <f>SUM(Y84:AF84)</f>
        <v/>
      </c>
      <c r="Y84" s="507" t="n">
        <v>0</v>
      </c>
      <c r="Z84" s="507" t="n">
        <v>0</v>
      </c>
      <c r="AA84" s="507" t="n">
        <v>0</v>
      </c>
      <c r="AB84" s="507" t="n">
        <v>0</v>
      </c>
      <c r="AC84" s="507" t="n">
        <v>0</v>
      </c>
      <c r="AD84" s="507" t="n">
        <v>0</v>
      </c>
      <c r="AE84" s="507" t="n">
        <v>0</v>
      </c>
      <c r="AF84" s="507" t="n">
        <v>0</v>
      </c>
      <c r="AH84" s="2567">
        <f>EOMONTH(AH85,-1)</f>
        <v/>
      </c>
      <c r="AI84" s="507">
        <f>SUM(AJ84:AQ84)</f>
        <v/>
      </c>
      <c r="AJ84" s="507" t="n">
        <v>0</v>
      </c>
      <c r="AK84" s="507" t="n">
        <v>0</v>
      </c>
      <c r="AL84" s="507" t="n">
        <v>0</v>
      </c>
      <c r="AM84" s="507" t="n">
        <v>0</v>
      </c>
      <c r="AN84" s="507" t="n">
        <v>0</v>
      </c>
      <c r="AO84" s="507" t="n">
        <v>0</v>
      </c>
      <c r="AP84" s="507" t="n">
        <v>0</v>
      </c>
      <c r="AQ84" s="507" t="n">
        <v>0</v>
      </c>
      <c r="AS84" s="2567">
        <f>EOMONTH(AS85,-1)</f>
        <v/>
      </c>
      <c r="AT84" s="507">
        <f>SUM(AU84:BB84)</f>
        <v/>
      </c>
      <c r="AU84" s="507" t="n">
        <v>0</v>
      </c>
      <c r="AV84" s="507" t="n">
        <v>0</v>
      </c>
      <c r="AW84" s="507" t="n">
        <v>0</v>
      </c>
      <c r="AX84" s="507" t="n">
        <v>0</v>
      </c>
      <c r="AY84" s="507" t="n">
        <v>0</v>
      </c>
      <c r="AZ84" s="507" t="n">
        <v>0</v>
      </c>
      <c r="BA84" s="507" t="n">
        <v>0</v>
      </c>
      <c r="BB84" s="507" t="n">
        <v>0</v>
      </c>
      <c r="BD84" s="2567">
        <f>EOMONTH(BD85,-1)</f>
        <v/>
      </c>
      <c r="BE84" s="507">
        <f>SUM(BF84:BM84)</f>
        <v/>
      </c>
      <c r="BF84" s="507" t="n">
        <v>0</v>
      </c>
      <c r="BG84" s="507" t="n">
        <v>0</v>
      </c>
      <c r="BH84" s="507" t="n">
        <v>0</v>
      </c>
      <c r="BI84" s="507" t="n">
        <v>0</v>
      </c>
      <c r="BJ84" s="507" t="n">
        <v>0</v>
      </c>
      <c r="BK84" s="507" t="n">
        <v>0</v>
      </c>
      <c r="BL84" s="507" t="n">
        <v>0</v>
      </c>
      <c r="BM84" s="507" t="n">
        <v>0</v>
      </c>
      <c r="BO84" s="2567">
        <f>EOMONTH(BO85,-1)</f>
        <v/>
      </c>
      <c r="BP84" s="507">
        <f>SUM(BQ84:BX84)</f>
        <v/>
      </c>
      <c r="BQ84" s="507" t="n">
        <v>0</v>
      </c>
      <c r="BR84" s="507" t="n">
        <v>0</v>
      </c>
      <c r="BS84" s="507" t="n">
        <v>0</v>
      </c>
      <c r="BT84" s="507" t="n">
        <v>0</v>
      </c>
      <c r="BU84" s="507" t="n">
        <v>0</v>
      </c>
      <c r="BV84" s="507" t="n">
        <v>0</v>
      </c>
      <c r="BW84" s="507" t="n">
        <v>0</v>
      </c>
      <c r="BX84" s="507" t="n">
        <v>0</v>
      </c>
      <c r="BZ84" s="2567">
        <f>EOMONTH(BZ85,-1)</f>
        <v/>
      </c>
      <c r="CA84" s="507">
        <f>SUM(CB84:CI84)</f>
        <v/>
      </c>
      <c r="CB84" s="507" t="n">
        <v>0</v>
      </c>
      <c r="CC84" s="507" t="n">
        <v>0</v>
      </c>
      <c r="CD84" s="507" t="n">
        <v>0</v>
      </c>
      <c r="CE84" s="507" t="n">
        <v>0</v>
      </c>
      <c r="CF84" s="507" t="n">
        <v>0</v>
      </c>
      <c r="CG84" s="507" t="n">
        <v>0</v>
      </c>
      <c r="CH84" s="507" t="n">
        <v>0</v>
      </c>
      <c r="CI84" s="507" t="n">
        <v>0</v>
      </c>
      <c r="CK84" s="2567">
        <f>EOMONTH(CK85,-1)</f>
        <v/>
      </c>
      <c r="CL84" s="507">
        <f>SUM(CM84:CT84)</f>
        <v/>
      </c>
      <c r="CM84" s="507" t="n">
        <v>0</v>
      </c>
      <c r="CN84" s="507" t="n">
        <v>0</v>
      </c>
      <c r="CO84" s="507" t="n">
        <v>0</v>
      </c>
      <c r="CP84" s="507" t="n">
        <v>0</v>
      </c>
      <c r="CQ84" s="507" t="n">
        <v>0</v>
      </c>
      <c r="CR84" s="507" t="n">
        <v>0</v>
      </c>
      <c r="CS84" s="507" t="n">
        <v>0</v>
      </c>
      <c r="CT84" s="507" t="n">
        <v>0</v>
      </c>
      <c r="CV84" s="2567">
        <f>EOMONTH(CV85,-1)</f>
        <v/>
      </c>
      <c r="CW84" s="507">
        <f>SUM(CX84:DE84)</f>
        <v/>
      </c>
      <c r="CX84" s="507" t="n">
        <v>0</v>
      </c>
      <c r="CY84" s="507" t="n">
        <v>0</v>
      </c>
      <c r="CZ84" s="507" t="n">
        <v>0</v>
      </c>
      <c r="DA84" s="507" t="n">
        <v>0</v>
      </c>
      <c r="DB84" s="507" t="n">
        <v>0</v>
      </c>
      <c r="DC84" s="507" t="n">
        <v>0</v>
      </c>
      <c r="DD84" s="507" t="n">
        <v>0</v>
      </c>
      <c r="DE84" s="507" t="n">
        <v>0</v>
      </c>
      <c r="DG84" s="2567">
        <f>EOMONTH(DG85,-1)</f>
        <v/>
      </c>
      <c r="DH84" s="507">
        <f>SUM(DI84:DP84)</f>
        <v/>
      </c>
      <c r="DI84" s="507" t="n">
        <v>0</v>
      </c>
      <c r="DJ84" s="507" t="n">
        <v>0</v>
      </c>
      <c r="DK84" s="507" t="n">
        <v>0</v>
      </c>
      <c r="DL84" s="507" t="n">
        <v>0</v>
      </c>
      <c r="DM84" s="507" t="n">
        <v>0</v>
      </c>
      <c r="DN84" s="507" t="n">
        <v>0</v>
      </c>
      <c r="DO84" s="507" t="n">
        <v>0</v>
      </c>
      <c r="DP84" s="507" t="n">
        <v>0</v>
      </c>
      <c r="DR84" s="2567">
        <f>EOMONTH(DR85,-1)</f>
        <v/>
      </c>
      <c r="DS84" s="507">
        <f>SUM(DT84:EA84)</f>
        <v/>
      </c>
      <c r="DT84" s="507" t="n">
        <v>0</v>
      </c>
      <c r="DU84" s="507" t="n">
        <v>0</v>
      </c>
      <c r="DV84" s="507" t="n">
        <v>0</v>
      </c>
      <c r="DW84" s="507" t="n">
        <v>0</v>
      </c>
      <c r="DX84" s="507" t="n">
        <v>0</v>
      </c>
      <c r="DY84" s="507" t="n">
        <v>0</v>
      </c>
      <c r="DZ84" s="507" t="n">
        <v>0</v>
      </c>
      <c r="EA84" s="507" t="n">
        <v>0</v>
      </c>
      <c r="EC84" s="2567">
        <f>EOMONTH(EC85,-1)</f>
        <v/>
      </c>
      <c r="ED84" s="507">
        <f>SUM(EE84:EL84)</f>
        <v/>
      </c>
      <c r="EE84" s="507" t="n">
        <v>0</v>
      </c>
      <c r="EF84" s="507" t="n">
        <v>0</v>
      </c>
      <c r="EG84" s="507" t="n">
        <v>0</v>
      </c>
      <c r="EH84" s="507" t="n">
        <v>0</v>
      </c>
      <c r="EI84" s="507" t="n">
        <v>0</v>
      </c>
      <c r="EJ84" s="507" t="n">
        <v>0</v>
      </c>
      <c r="EK84" s="507" t="n">
        <v>0</v>
      </c>
      <c r="EL84" s="507" t="n">
        <v>0</v>
      </c>
    </row>
    <row r="85">
      <c r="A85" s="2567">
        <f>EOMONTH(A86,-1)</f>
        <v/>
      </c>
      <c r="B85" s="507">
        <f>SUM(C85:J85)</f>
        <v/>
      </c>
      <c r="C85" s="507">
        <f>+N85+Y85+AJ85+AU85+BF85+BQ85+CB85+CM85+CX85+DI85+DT85+EE85</f>
        <v/>
      </c>
      <c r="D85" s="507">
        <f>+O85+Z85+AK85+AV85+BG85+BR85+CC85+CN85+CY85+DJ85+DU85+EF85</f>
        <v/>
      </c>
      <c r="E85" s="507">
        <f>+P85+AA85+AL85+AW85+BH85+BS85+CD85+CO85+CZ85+DK85+DV85+EG85</f>
        <v/>
      </c>
      <c r="F85" s="507">
        <f>+Q85+AB85+AM85+AX85+BI85+BT85+CE85+CP85+DA85+DL85+DW85+EH85</f>
        <v/>
      </c>
      <c r="G85" s="507">
        <f>+R85+AC85+AN85+AY85+BJ85+BU85+CF85+CQ85+DB85+DM85+DX85+EI85</f>
        <v/>
      </c>
      <c r="H85" s="507">
        <f>+S85+AD85+AO85+AZ85+BK85+BV85+CG85+CR85+DC85+DN85+DY85+EJ85</f>
        <v/>
      </c>
      <c r="I85" s="507">
        <f>+T85+AE85+AP85+BA85+BL85+BW85+CH85+CS85+DD85+DO85+DZ85+EK85</f>
        <v/>
      </c>
      <c r="J85" s="507">
        <f>+U85+AF85+AQ85+BB85+BM85+BX85+CI85+CT85+DE85+DP85+EA85+EL85</f>
        <v/>
      </c>
      <c r="L85" s="2567">
        <f>EOMONTH(L86,-1)</f>
        <v/>
      </c>
      <c r="M85" s="507">
        <f>SUM(N85:U85)</f>
        <v/>
      </c>
      <c r="N85" s="507" t="n">
        <v>0</v>
      </c>
      <c r="O85" s="507" t="n">
        <v>0</v>
      </c>
      <c r="P85" s="507" t="n">
        <v>0</v>
      </c>
      <c r="Q85" s="507" t="n">
        <v>0</v>
      </c>
      <c r="R85" s="507" t="n">
        <v>0</v>
      </c>
      <c r="S85" s="507" t="n">
        <v>0</v>
      </c>
      <c r="T85" s="507" t="n">
        <v>0</v>
      </c>
      <c r="U85" s="507" t="n">
        <v>0</v>
      </c>
      <c r="W85" s="2567">
        <f>EOMONTH(W86,-1)</f>
        <v/>
      </c>
      <c r="X85" s="507">
        <f>SUM(Y85:AF85)</f>
        <v/>
      </c>
      <c r="Y85" s="507" t="n">
        <v>0</v>
      </c>
      <c r="Z85" s="507" t="n">
        <v>0</v>
      </c>
      <c r="AA85" s="507" t="n">
        <v>0</v>
      </c>
      <c r="AB85" s="507" t="n">
        <v>0</v>
      </c>
      <c r="AC85" s="507" t="n">
        <v>0</v>
      </c>
      <c r="AD85" s="507" t="n">
        <v>0</v>
      </c>
      <c r="AE85" s="507" t="n">
        <v>0</v>
      </c>
      <c r="AF85" s="507" t="n">
        <v>0</v>
      </c>
      <c r="AH85" s="2567">
        <f>EOMONTH(AH86,-1)</f>
        <v/>
      </c>
      <c r="AI85" s="507">
        <f>SUM(AJ85:AQ85)</f>
        <v/>
      </c>
      <c r="AJ85" s="507" t="n">
        <v>0</v>
      </c>
      <c r="AK85" s="507" t="n">
        <v>0</v>
      </c>
      <c r="AL85" s="507" t="n">
        <v>0</v>
      </c>
      <c r="AM85" s="507" t="n">
        <v>0</v>
      </c>
      <c r="AN85" s="507" t="n">
        <v>0</v>
      </c>
      <c r="AO85" s="507" t="n">
        <v>0</v>
      </c>
      <c r="AP85" s="507" t="n">
        <v>0</v>
      </c>
      <c r="AQ85" s="507" t="n">
        <v>0</v>
      </c>
      <c r="AS85" s="2567">
        <f>EOMONTH(AS86,-1)</f>
        <v/>
      </c>
      <c r="AT85" s="507">
        <f>SUM(AU85:BB85)</f>
        <v/>
      </c>
      <c r="AU85" s="507" t="n">
        <v>0</v>
      </c>
      <c r="AV85" s="507" t="n">
        <v>0</v>
      </c>
      <c r="AW85" s="507" t="n">
        <v>0</v>
      </c>
      <c r="AX85" s="507" t="n">
        <v>0</v>
      </c>
      <c r="AY85" s="507" t="n">
        <v>0</v>
      </c>
      <c r="AZ85" s="507" t="n">
        <v>0</v>
      </c>
      <c r="BA85" s="507" t="n">
        <v>0</v>
      </c>
      <c r="BB85" s="507" t="n">
        <v>0</v>
      </c>
      <c r="BD85" s="2567">
        <f>EOMONTH(BD86,-1)</f>
        <v/>
      </c>
      <c r="BE85" s="507">
        <f>SUM(BF85:BM85)</f>
        <v/>
      </c>
      <c r="BF85" s="507" t="n">
        <v>0</v>
      </c>
      <c r="BG85" s="507" t="n">
        <v>0</v>
      </c>
      <c r="BH85" s="507" t="n">
        <v>0</v>
      </c>
      <c r="BI85" s="507" t="n">
        <v>0</v>
      </c>
      <c r="BJ85" s="507" t="n">
        <v>0</v>
      </c>
      <c r="BK85" s="507" t="n">
        <v>0</v>
      </c>
      <c r="BL85" s="507" t="n">
        <v>0</v>
      </c>
      <c r="BM85" s="507" t="n">
        <v>0</v>
      </c>
      <c r="BO85" s="2567">
        <f>EOMONTH(BO86,-1)</f>
        <v/>
      </c>
      <c r="BP85" s="507">
        <f>SUM(BQ85:BX85)</f>
        <v/>
      </c>
      <c r="BQ85" s="507" t="n">
        <v>0</v>
      </c>
      <c r="BR85" s="507" t="n">
        <v>0</v>
      </c>
      <c r="BS85" s="507" t="n">
        <v>0</v>
      </c>
      <c r="BT85" s="507" t="n">
        <v>0</v>
      </c>
      <c r="BU85" s="507" t="n">
        <v>0</v>
      </c>
      <c r="BV85" s="507" t="n">
        <v>0</v>
      </c>
      <c r="BW85" s="507" t="n">
        <v>0</v>
      </c>
      <c r="BX85" s="507" t="n">
        <v>0</v>
      </c>
      <c r="BZ85" s="2567">
        <f>EOMONTH(BZ86,-1)</f>
        <v/>
      </c>
      <c r="CA85" s="507">
        <f>SUM(CB85:CI85)</f>
        <v/>
      </c>
      <c r="CB85" s="507" t="n">
        <v>0</v>
      </c>
      <c r="CC85" s="507" t="n">
        <v>0</v>
      </c>
      <c r="CD85" s="507" t="n">
        <v>0</v>
      </c>
      <c r="CE85" s="507" t="n">
        <v>0</v>
      </c>
      <c r="CF85" s="507" t="n">
        <v>0</v>
      </c>
      <c r="CG85" s="507" t="n">
        <v>0</v>
      </c>
      <c r="CH85" s="507" t="n">
        <v>0</v>
      </c>
      <c r="CI85" s="507" t="n">
        <v>0</v>
      </c>
      <c r="CK85" s="2567">
        <f>EOMONTH(CK86,-1)</f>
        <v/>
      </c>
      <c r="CL85" s="507">
        <f>SUM(CM85:CT85)</f>
        <v/>
      </c>
      <c r="CM85" s="507" t="n">
        <v>0</v>
      </c>
      <c r="CN85" s="507" t="n">
        <v>0</v>
      </c>
      <c r="CO85" s="507" t="n">
        <v>0</v>
      </c>
      <c r="CP85" s="507" t="n">
        <v>0</v>
      </c>
      <c r="CQ85" s="507" t="n">
        <v>0</v>
      </c>
      <c r="CR85" s="507" t="n">
        <v>0</v>
      </c>
      <c r="CS85" s="507" t="n">
        <v>0</v>
      </c>
      <c r="CT85" s="507" t="n">
        <v>0</v>
      </c>
      <c r="CV85" s="2567">
        <f>EOMONTH(CV86,-1)</f>
        <v/>
      </c>
      <c r="CW85" s="507">
        <f>SUM(CX85:DE85)</f>
        <v/>
      </c>
      <c r="CX85" s="507" t="n">
        <v>0</v>
      </c>
      <c r="CY85" s="507" t="n">
        <v>0</v>
      </c>
      <c r="CZ85" s="507" t="n">
        <v>0</v>
      </c>
      <c r="DA85" s="507" t="n">
        <v>0</v>
      </c>
      <c r="DB85" s="507" t="n">
        <v>0</v>
      </c>
      <c r="DC85" s="507" t="n">
        <v>0</v>
      </c>
      <c r="DD85" s="507" t="n">
        <v>0</v>
      </c>
      <c r="DE85" s="507" t="n">
        <v>0</v>
      </c>
      <c r="DG85" s="2567">
        <f>EOMONTH(DG86,-1)</f>
        <v/>
      </c>
      <c r="DH85" s="507">
        <f>SUM(DI85:DP85)</f>
        <v/>
      </c>
      <c r="DI85" s="507" t="n">
        <v>0</v>
      </c>
      <c r="DJ85" s="507" t="n">
        <v>0</v>
      </c>
      <c r="DK85" s="507" t="n">
        <v>0</v>
      </c>
      <c r="DL85" s="507" t="n">
        <v>0</v>
      </c>
      <c r="DM85" s="507" t="n">
        <v>0</v>
      </c>
      <c r="DN85" s="507" t="n">
        <v>0</v>
      </c>
      <c r="DO85" s="507" t="n">
        <v>0</v>
      </c>
      <c r="DP85" s="507" t="n">
        <v>0</v>
      </c>
      <c r="DR85" s="2567">
        <f>EOMONTH(DR86,-1)</f>
        <v/>
      </c>
      <c r="DS85" s="507">
        <f>SUM(DT85:EA85)</f>
        <v/>
      </c>
      <c r="DT85" s="507" t="n">
        <v>0</v>
      </c>
      <c r="DU85" s="507" t="n">
        <v>0</v>
      </c>
      <c r="DV85" s="507" t="n">
        <v>0</v>
      </c>
      <c r="DW85" s="507" t="n">
        <v>0</v>
      </c>
      <c r="DX85" s="507" t="n">
        <v>0</v>
      </c>
      <c r="DY85" s="507" t="n">
        <v>0</v>
      </c>
      <c r="DZ85" s="507" t="n">
        <v>0</v>
      </c>
      <c r="EA85" s="507" t="n">
        <v>0</v>
      </c>
      <c r="EC85" s="2567">
        <f>EOMONTH(EC86,-1)</f>
        <v/>
      </c>
      <c r="ED85" s="507">
        <f>SUM(EE85:EL85)</f>
        <v/>
      </c>
      <c r="EE85" s="507" t="n">
        <v>0</v>
      </c>
      <c r="EF85" s="507" t="n">
        <v>0</v>
      </c>
      <c r="EG85" s="507" t="n">
        <v>0</v>
      </c>
      <c r="EH85" s="507" t="n">
        <v>0</v>
      </c>
      <c r="EI85" s="507" t="n">
        <v>0</v>
      </c>
      <c r="EJ85" s="507" t="n">
        <v>0</v>
      </c>
      <c r="EK85" s="507" t="n">
        <v>0</v>
      </c>
      <c r="EL85" s="507" t="n">
        <v>0</v>
      </c>
    </row>
    <row r="86">
      <c r="A86" s="2567">
        <f>EOMONTH(A87,-1)</f>
        <v/>
      </c>
      <c r="B86" s="507">
        <f>SUM(C86:J86)</f>
        <v/>
      </c>
      <c r="C86" s="507">
        <f>+N86+Y86+AJ86+AU86+BF86+BQ86+CB86+CM86+CX86+DI86+DT86+EE86</f>
        <v/>
      </c>
      <c r="D86" s="507">
        <f>+O86+Z86+AK86+AV86+BG86+BR86+CC86+CN86+CY86+DJ86+DU86+EF86</f>
        <v/>
      </c>
      <c r="E86" s="507">
        <f>+P86+AA86+AL86+AW86+BH86+BS86+CD86+CO86+CZ86+DK86+DV86+EG86</f>
        <v/>
      </c>
      <c r="F86" s="507">
        <f>+Q86+AB86+AM86+AX86+BI86+BT86+CE86+CP86+DA86+DL86+DW86+EH86</f>
        <v/>
      </c>
      <c r="G86" s="507">
        <f>+R86+AC86+AN86+AY86+BJ86+BU86+CF86+CQ86+DB86+DM86+DX86+EI86</f>
        <v/>
      </c>
      <c r="H86" s="507">
        <f>+S86+AD86+AO86+AZ86+BK86+BV86+CG86+CR86+DC86+DN86+DY86+EJ86</f>
        <v/>
      </c>
      <c r="I86" s="507">
        <f>+T86+AE86+AP86+BA86+BL86+BW86+CH86+CS86+DD86+DO86+DZ86+EK86</f>
        <v/>
      </c>
      <c r="J86" s="507">
        <f>+U86+AF86+AQ86+BB86+BM86+BX86+CI86+CT86+DE86+DP86+EA86+EL86</f>
        <v/>
      </c>
      <c r="L86" s="2567">
        <f>EOMONTH(L87,-1)</f>
        <v/>
      </c>
      <c r="M86" s="507">
        <f>SUM(N86:U86)</f>
        <v/>
      </c>
      <c r="N86" s="507" t="n">
        <v>0</v>
      </c>
      <c r="O86" s="507" t="n">
        <v>0</v>
      </c>
      <c r="P86" s="507" t="n">
        <v>0</v>
      </c>
      <c r="Q86" s="507" t="n">
        <v>0</v>
      </c>
      <c r="R86" s="507" t="n">
        <v>0</v>
      </c>
      <c r="S86" s="507" t="n">
        <v>0</v>
      </c>
      <c r="T86" s="507" t="n">
        <v>0</v>
      </c>
      <c r="U86" s="507" t="n">
        <v>0</v>
      </c>
      <c r="W86" s="2567">
        <f>EOMONTH(W87,-1)</f>
        <v/>
      </c>
      <c r="X86" s="507">
        <f>SUM(Y86:AF86)</f>
        <v/>
      </c>
      <c r="Y86" s="507" t="n">
        <v>0</v>
      </c>
      <c r="Z86" s="507" t="n">
        <v>0</v>
      </c>
      <c r="AA86" s="507" t="n">
        <v>0</v>
      </c>
      <c r="AB86" s="507" t="n">
        <v>0</v>
      </c>
      <c r="AC86" s="507" t="n">
        <v>0</v>
      </c>
      <c r="AD86" s="507" t="n">
        <v>0</v>
      </c>
      <c r="AE86" s="507" t="n">
        <v>0</v>
      </c>
      <c r="AF86" s="507" t="n">
        <v>0</v>
      </c>
      <c r="AH86" s="2567">
        <f>EOMONTH(AH87,-1)</f>
        <v/>
      </c>
      <c r="AI86" s="507">
        <f>SUM(AJ86:AQ86)</f>
        <v/>
      </c>
      <c r="AJ86" s="507" t="n">
        <v>0</v>
      </c>
      <c r="AK86" s="507" t="n">
        <v>0</v>
      </c>
      <c r="AL86" s="507" t="n">
        <v>0</v>
      </c>
      <c r="AM86" s="507" t="n">
        <v>0</v>
      </c>
      <c r="AN86" s="507" t="n">
        <v>0</v>
      </c>
      <c r="AO86" s="507" t="n">
        <v>0</v>
      </c>
      <c r="AP86" s="507" t="n">
        <v>0</v>
      </c>
      <c r="AQ86" s="507" t="n">
        <v>0</v>
      </c>
      <c r="AS86" s="2567">
        <f>EOMONTH(AS87,-1)</f>
        <v/>
      </c>
      <c r="AT86" s="507">
        <f>SUM(AU86:BB86)</f>
        <v/>
      </c>
      <c r="AU86" s="507" t="n">
        <v>0</v>
      </c>
      <c r="AV86" s="507" t="n">
        <v>0</v>
      </c>
      <c r="AW86" s="507" t="n">
        <v>0</v>
      </c>
      <c r="AX86" s="507" t="n">
        <v>0</v>
      </c>
      <c r="AY86" s="507" t="n">
        <v>0</v>
      </c>
      <c r="AZ86" s="507" t="n">
        <v>0</v>
      </c>
      <c r="BA86" s="507" t="n">
        <v>0</v>
      </c>
      <c r="BB86" s="507" t="n">
        <v>0</v>
      </c>
      <c r="BD86" s="2567">
        <f>EOMONTH(BD87,-1)</f>
        <v/>
      </c>
      <c r="BE86" s="507">
        <f>SUM(BF86:BM86)</f>
        <v/>
      </c>
      <c r="BF86" s="507" t="n">
        <v>0</v>
      </c>
      <c r="BG86" s="507" t="n">
        <v>0</v>
      </c>
      <c r="BH86" s="507" t="n">
        <v>0</v>
      </c>
      <c r="BI86" s="507" t="n">
        <v>0</v>
      </c>
      <c r="BJ86" s="507" t="n">
        <v>0</v>
      </c>
      <c r="BK86" s="507" t="n">
        <v>0</v>
      </c>
      <c r="BL86" s="507" t="n">
        <v>0</v>
      </c>
      <c r="BM86" s="507" t="n">
        <v>0</v>
      </c>
      <c r="BO86" s="2567">
        <f>EOMONTH(BO87,-1)</f>
        <v/>
      </c>
      <c r="BP86" s="507">
        <f>SUM(BQ86:BX86)</f>
        <v/>
      </c>
      <c r="BQ86" s="507" t="n">
        <v>0</v>
      </c>
      <c r="BR86" s="507" t="n">
        <v>0</v>
      </c>
      <c r="BS86" s="507" t="n">
        <v>0</v>
      </c>
      <c r="BT86" s="507" t="n">
        <v>0</v>
      </c>
      <c r="BU86" s="507" t="n">
        <v>0</v>
      </c>
      <c r="BV86" s="507" t="n">
        <v>0</v>
      </c>
      <c r="BW86" s="507" t="n">
        <v>0</v>
      </c>
      <c r="BX86" s="507" t="n">
        <v>0</v>
      </c>
      <c r="BZ86" s="2567">
        <f>EOMONTH(BZ87,-1)</f>
        <v/>
      </c>
      <c r="CA86" s="507">
        <f>SUM(CB86:CI86)</f>
        <v/>
      </c>
      <c r="CB86" s="507" t="n">
        <v>0</v>
      </c>
      <c r="CC86" s="507" t="n">
        <v>0</v>
      </c>
      <c r="CD86" s="507" t="n">
        <v>0</v>
      </c>
      <c r="CE86" s="507" t="n">
        <v>0</v>
      </c>
      <c r="CF86" s="507" t="n">
        <v>0</v>
      </c>
      <c r="CG86" s="507" t="n">
        <v>0</v>
      </c>
      <c r="CH86" s="507" t="n">
        <v>0</v>
      </c>
      <c r="CI86" s="507" t="n">
        <v>0</v>
      </c>
      <c r="CK86" s="2567">
        <f>EOMONTH(CK87,-1)</f>
        <v/>
      </c>
      <c r="CL86" s="507">
        <f>SUM(CM86:CT86)</f>
        <v/>
      </c>
      <c r="CM86" s="507" t="n">
        <v>0</v>
      </c>
      <c r="CN86" s="507" t="n">
        <v>0</v>
      </c>
      <c r="CO86" s="507" t="n">
        <v>0</v>
      </c>
      <c r="CP86" s="507" t="n">
        <v>0</v>
      </c>
      <c r="CQ86" s="507" t="n">
        <v>0</v>
      </c>
      <c r="CR86" s="507" t="n">
        <v>0</v>
      </c>
      <c r="CS86" s="507" t="n">
        <v>0</v>
      </c>
      <c r="CT86" s="507" t="n">
        <v>0</v>
      </c>
      <c r="CV86" s="2567">
        <f>EOMONTH(CV87,-1)</f>
        <v/>
      </c>
      <c r="CW86" s="507">
        <f>SUM(CX86:DE86)</f>
        <v/>
      </c>
      <c r="CX86" s="507" t="n">
        <v>0</v>
      </c>
      <c r="CY86" s="507" t="n">
        <v>0</v>
      </c>
      <c r="CZ86" s="507" t="n">
        <v>0</v>
      </c>
      <c r="DA86" s="507" t="n">
        <v>0</v>
      </c>
      <c r="DB86" s="507" t="n">
        <v>0</v>
      </c>
      <c r="DC86" s="507" t="n">
        <v>0</v>
      </c>
      <c r="DD86" s="507" t="n">
        <v>0</v>
      </c>
      <c r="DE86" s="507" t="n">
        <v>0</v>
      </c>
      <c r="DG86" s="2567">
        <f>EOMONTH(DG87,-1)</f>
        <v/>
      </c>
      <c r="DH86" s="507">
        <f>SUM(DI86:DP86)</f>
        <v/>
      </c>
      <c r="DI86" s="507" t="n">
        <v>0</v>
      </c>
      <c r="DJ86" s="507" t="n">
        <v>0</v>
      </c>
      <c r="DK86" s="507" t="n">
        <v>0</v>
      </c>
      <c r="DL86" s="507" t="n">
        <v>0</v>
      </c>
      <c r="DM86" s="507" t="n">
        <v>0</v>
      </c>
      <c r="DN86" s="507" t="n">
        <v>0</v>
      </c>
      <c r="DO86" s="507" t="n">
        <v>0</v>
      </c>
      <c r="DP86" s="507" t="n">
        <v>0</v>
      </c>
      <c r="DR86" s="2567">
        <f>EOMONTH(DR87,-1)</f>
        <v/>
      </c>
      <c r="DS86" s="507">
        <f>SUM(DT86:EA86)</f>
        <v/>
      </c>
      <c r="DT86" s="507" t="n">
        <v>0</v>
      </c>
      <c r="DU86" s="507" t="n">
        <v>0</v>
      </c>
      <c r="DV86" s="507" t="n">
        <v>0</v>
      </c>
      <c r="DW86" s="507" t="n">
        <v>0</v>
      </c>
      <c r="DX86" s="507" t="n">
        <v>0</v>
      </c>
      <c r="DY86" s="507" t="n">
        <v>0</v>
      </c>
      <c r="DZ86" s="507" t="n">
        <v>0</v>
      </c>
      <c r="EA86" s="507" t="n">
        <v>0</v>
      </c>
      <c r="EC86" s="2567">
        <f>EOMONTH(EC87,-1)</f>
        <v/>
      </c>
      <c r="ED86" s="507">
        <f>SUM(EE86:EL86)</f>
        <v/>
      </c>
      <c r="EE86" s="507" t="n">
        <v>0</v>
      </c>
      <c r="EF86" s="507" t="n">
        <v>0</v>
      </c>
      <c r="EG86" s="507" t="n">
        <v>0</v>
      </c>
      <c r="EH86" s="507" t="n">
        <v>0</v>
      </c>
      <c r="EI86" s="507" t="n">
        <v>0</v>
      </c>
      <c r="EJ86" s="507" t="n">
        <v>0</v>
      </c>
      <c r="EK86" s="507" t="n">
        <v>0</v>
      </c>
      <c r="EL86" s="507" t="n">
        <v>0</v>
      </c>
    </row>
    <row r="87">
      <c r="A87" s="2567">
        <f>EOMONTH(A88,-1)</f>
        <v/>
      </c>
      <c r="B87" s="507">
        <f>SUM(C87:J87)</f>
        <v/>
      </c>
      <c r="C87" s="507">
        <f>+N87+Y87+AJ87+AU87+BF87+BQ87+CB87+CM87+CX87+DI87+DT87+EE87</f>
        <v/>
      </c>
      <c r="D87" s="507">
        <f>+O87+Z87+AK87+AV87+BG87+BR87+CC87+CN87+CY87+DJ87+DU87+EF87</f>
        <v/>
      </c>
      <c r="E87" s="507">
        <f>+P87+AA87+AL87+AW87+BH87+BS87+CD87+CO87+CZ87+DK87+DV87+EG87</f>
        <v/>
      </c>
      <c r="F87" s="507">
        <f>+Q87+AB87+AM87+AX87+BI87+BT87+CE87+CP87+DA87+DL87+DW87+EH87</f>
        <v/>
      </c>
      <c r="G87" s="507">
        <f>+R87+AC87+AN87+AY87+BJ87+BU87+CF87+CQ87+DB87+DM87+DX87+EI87</f>
        <v/>
      </c>
      <c r="H87" s="507">
        <f>+S87+AD87+AO87+AZ87+BK87+BV87+CG87+CR87+DC87+DN87+DY87+EJ87</f>
        <v/>
      </c>
      <c r="I87" s="507">
        <f>+T87+AE87+AP87+BA87+BL87+BW87+CH87+CS87+DD87+DO87+DZ87+EK87</f>
        <v/>
      </c>
      <c r="J87" s="507">
        <f>+U87+AF87+AQ87+BB87+BM87+BX87+CI87+CT87+DE87+DP87+EA87+EL87</f>
        <v/>
      </c>
      <c r="L87" s="2567">
        <f>EOMONTH(L88,-1)</f>
        <v/>
      </c>
      <c r="M87" s="507">
        <f>SUM(N87:U87)</f>
        <v/>
      </c>
      <c r="N87" s="507" t="n">
        <v>0</v>
      </c>
      <c r="O87" s="507" t="n">
        <v>0</v>
      </c>
      <c r="P87" s="507" t="n">
        <v>0</v>
      </c>
      <c r="Q87" s="507" t="n">
        <v>0</v>
      </c>
      <c r="R87" s="507" t="n">
        <v>0</v>
      </c>
      <c r="S87" s="507" t="n">
        <v>0</v>
      </c>
      <c r="T87" s="507" t="n">
        <v>0</v>
      </c>
      <c r="U87" s="507" t="n">
        <v>0</v>
      </c>
      <c r="W87" s="2567">
        <f>EOMONTH(W88,-1)</f>
        <v/>
      </c>
      <c r="X87" s="507">
        <f>SUM(Y87:AF87)</f>
        <v/>
      </c>
      <c r="Y87" s="507" t="n">
        <v>0</v>
      </c>
      <c r="Z87" s="507" t="n">
        <v>0</v>
      </c>
      <c r="AA87" s="507" t="n">
        <v>0</v>
      </c>
      <c r="AB87" s="507" t="n">
        <v>0</v>
      </c>
      <c r="AC87" s="507" t="n">
        <v>0</v>
      </c>
      <c r="AD87" s="507" t="n">
        <v>0</v>
      </c>
      <c r="AE87" s="507" t="n">
        <v>0</v>
      </c>
      <c r="AF87" s="507" t="n">
        <v>0</v>
      </c>
      <c r="AH87" s="2567">
        <f>EOMONTH(AH88,-1)</f>
        <v/>
      </c>
      <c r="AI87" s="507">
        <f>SUM(AJ87:AQ87)</f>
        <v/>
      </c>
      <c r="AJ87" s="507" t="n">
        <v>0</v>
      </c>
      <c r="AK87" s="507" t="n">
        <v>0</v>
      </c>
      <c r="AL87" s="507" t="n">
        <v>0</v>
      </c>
      <c r="AM87" s="507" t="n">
        <v>0</v>
      </c>
      <c r="AN87" s="507" t="n">
        <v>0</v>
      </c>
      <c r="AO87" s="507" t="n">
        <v>0</v>
      </c>
      <c r="AP87" s="507" t="n">
        <v>0</v>
      </c>
      <c r="AQ87" s="507" t="n">
        <v>0</v>
      </c>
      <c r="AS87" s="2567">
        <f>EOMONTH(AS88,-1)</f>
        <v/>
      </c>
      <c r="AT87" s="507">
        <f>SUM(AU87:BB87)</f>
        <v/>
      </c>
      <c r="AU87" s="507" t="n">
        <v>0</v>
      </c>
      <c r="AV87" s="507" t="n">
        <v>0</v>
      </c>
      <c r="AW87" s="507" t="n">
        <v>0</v>
      </c>
      <c r="AX87" s="507" t="n">
        <v>0</v>
      </c>
      <c r="AY87" s="507" t="n">
        <v>0</v>
      </c>
      <c r="AZ87" s="507" t="n">
        <v>0</v>
      </c>
      <c r="BA87" s="507" t="n">
        <v>0</v>
      </c>
      <c r="BB87" s="507" t="n">
        <v>0</v>
      </c>
      <c r="BD87" s="2567">
        <f>EOMONTH(BD88,-1)</f>
        <v/>
      </c>
      <c r="BE87" s="507">
        <f>SUM(BF87:BM87)</f>
        <v/>
      </c>
      <c r="BF87" s="507" t="n">
        <v>0</v>
      </c>
      <c r="BG87" s="507" t="n">
        <v>0</v>
      </c>
      <c r="BH87" s="507" t="n">
        <v>0</v>
      </c>
      <c r="BI87" s="507" t="n">
        <v>0</v>
      </c>
      <c r="BJ87" s="507" t="n">
        <v>0</v>
      </c>
      <c r="BK87" s="507" t="n">
        <v>0</v>
      </c>
      <c r="BL87" s="507" t="n">
        <v>0</v>
      </c>
      <c r="BM87" s="507" t="n">
        <v>0</v>
      </c>
      <c r="BO87" s="2567">
        <f>EOMONTH(BO88,-1)</f>
        <v/>
      </c>
      <c r="BP87" s="507">
        <f>SUM(BQ87:BX87)</f>
        <v/>
      </c>
      <c r="BQ87" s="507" t="n">
        <v>0</v>
      </c>
      <c r="BR87" s="507" t="n">
        <v>0</v>
      </c>
      <c r="BS87" s="507" t="n">
        <v>0</v>
      </c>
      <c r="BT87" s="507" t="n">
        <v>0</v>
      </c>
      <c r="BU87" s="507" t="n">
        <v>0</v>
      </c>
      <c r="BV87" s="507" t="n">
        <v>0</v>
      </c>
      <c r="BW87" s="507" t="n">
        <v>0</v>
      </c>
      <c r="BX87" s="507" t="n">
        <v>0</v>
      </c>
      <c r="BZ87" s="2567">
        <f>EOMONTH(BZ88,-1)</f>
        <v/>
      </c>
      <c r="CA87" s="507">
        <f>SUM(CB87:CI87)</f>
        <v/>
      </c>
      <c r="CB87" s="507" t="n">
        <v>0</v>
      </c>
      <c r="CC87" s="507" t="n">
        <v>0</v>
      </c>
      <c r="CD87" s="507" t="n">
        <v>0</v>
      </c>
      <c r="CE87" s="507" t="n">
        <v>0</v>
      </c>
      <c r="CF87" s="507" t="n">
        <v>0</v>
      </c>
      <c r="CG87" s="507" t="n">
        <v>0</v>
      </c>
      <c r="CH87" s="507" t="n">
        <v>0</v>
      </c>
      <c r="CI87" s="507" t="n">
        <v>0</v>
      </c>
      <c r="CK87" s="2567">
        <f>EOMONTH(CK88,-1)</f>
        <v/>
      </c>
      <c r="CL87" s="507">
        <f>SUM(CM87:CT87)</f>
        <v/>
      </c>
      <c r="CM87" s="507" t="n">
        <v>0</v>
      </c>
      <c r="CN87" s="507" t="n">
        <v>0</v>
      </c>
      <c r="CO87" s="507" t="n">
        <v>0</v>
      </c>
      <c r="CP87" s="507" t="n">
        <v>0</v>
      </c>
      <c r="CQ87" s="507" t="n">
        <v>0</v>
      </c>
      <c r="CR87" s="507" t="n">
        <v>0</v>
      </c>
      <c r="CS87" s="507" t="n">
        <v>0</v>
      </c>
      <c r="CT87" s="507" t="n">
        <v>0</v>
      </c>
      <c r="CV87" s="2567">
        <f>EOMONTH(CV88,-1)</f>
        <v/>
      </c>
      <c r="CW87" s="507">
        <f>SUM(CX87:DE87)</f>
        <v/>
      </c>
      <c r="CX87" s="507" t="n">
        <v>0</v>
      </c>
      <c r="CY87" s="507" t="n">
        <v>0</v>
      </c>
      <c r="CZ87" s="507" t="n">
        <v>0</v>
      </c>
      <c r="DA87" s="507" t="n">
        <v>0</v>
      </c>
      <c r="DB87" s="507" t="n">
        <v>0</v>
      </c>
      <c r="DC87" s="507" t="n">
        <v>0</v>
      </c>
      <c r="DD87" s="507" t="n">
        <v>0</v>
      </c>
      <c r="DE87" s="507" t="n">
        <v>0</v>
      </c>
      <c r="DG87" s="2567">
        <f>EOMONTH(DG88,-1)</f>
        <v/>
      </c>
      <c r="DH87" s="507">
        <f>SUM(DI87:DP87)</f>
        <v/>
      </c>
      <c r="DI87" s="507" t="n">
        <v>0</v>
      </c>
      <c r="DJ87" s="507" t="n">
        <v>0</v>
      </c>
      <c r="DK87" s="507" t="n">
        <v>0</v>
      </c>
      <c r="DL87" s="507" t="n">
        <v>0</v>
      </c>
      <c r="DM87" s="507" t="n">
        <v>0</v>
      </c>
      <c r="DN87" s="507" t="n">
        <v>0</v>
      </c>
      <c r="DO87" s="507" t="n">
        <v>0</v>
      </c>
      <c r="DP87" s="507" t="n">
        <v>0</v>
      </c>
      <c r="DR87" s="2567">
        <f>EOMONTH(DR88,-1)</f>
        <v/>
      </c>
      <c r="DS87" s="507">
        <f>SUM(DT87:EA87)</f>
        <v/>
      </c>
      <c r="DT87" s="507" t="n">
        <v>0</v>
      </c>
      <c r="DU87" s="507" t="n">
        <v>0</v>
      </c>
      <c r="DV87" s="507" t="n">
        <v>0</v>
      </c>
      <c r="DW87" s="507" t="n">
        <v>0</v>
      </c>
      <c r="DX87" s="507" t="n">
        <v>0</v>
      </c>
      <c r="DY87" s="507" t="n">
        <v>0</v>
      </c>
      <c r="DZ87" s="507" t="n">
        <v>0</v>
      </c>
      <c r="EA87" s="507" t="n">
        <v>0</v>
      </c>
      <c r="EC87" s="2567">
        <f>EOMONTH(EC88,-1)</f>
        <v/>
      </c>
      <c r="ED87" s="507">
        <f>SUM(EE87:EL87)</f>
        <v/>
      </c>
      <c r="EE87" s="507" t="n">
        <v>0</v>
      </c>
      <c r="EF87" s="507" t="n">
        <v>0</v>
      </c>
      <c r="EG87" s="507" t="n">
        <v>0</v>
      </c>
      <c r="EH87" s="507" t="n">
        <v>0</v>
      </c>
      <c r="EI87" s="507" t="n">
        <v>0</v>
      </c>
      <c r="EJ87" s="507" t="n">
        <v>0</v>
      </c>
      <c r="EK87" s="507" t="n">
        <v>0</v>
      </c>
      <c r="EL87" s="507" t="n">
        <v>0</v>
      </c>
    </row>
    <row r="88">
      <c r="A88" s="2567">
        <f>EOMONTH(A89,-1)</f>
        <v/>
      </c>
      <c r="B88" s="507">
        <f>SUM(C88:J88)</f>
        <v/>
      </c>
      <c r="C88" s="507">
        <f>+N88+Y88+AJ88+AU88+BF88+BQ88+CB88+CM88+CX88+DI88+DT88+EE88</f>
        <v/>
      </c>
      <c r="D88" s="507">
        <f>+O88+Z88+AK88+AV88+BG88+BR88+CC88+CN88+CY88+DJ88+DU88+EF88</f>
        <v/>
      </c>
      <c r="E88" s="507">
        <f>+P88+AA88+AL88+AW88+BH88+BS88+CD88+CO88+CZ88+DK88+DV88+EG88</f>
        <v/>
      </c>
      <c r="F88" s="507">
        <f>+Q88+AB88+AM88+AX88+BI88+BT88+CE88+CP88+DA88+DL88+DW88+EH88</f>
        <v/>
      </c>
      <c r="G88" s="507">
        <f>+R88+AC88+AN88+AY88+BJ88+BU88+CF88+CQ88+DB88+DM88+DX88+EI88</f>
        <v/>
      </c>
      <c r="H88" s="507">
        <f>+S88+AD88+AO88+AZ88+BK88+BV88+CG88+CR88+DC88+DN88+DY88+EJ88</f>
        <v/>
      </c>
      <c r="I88" s="507">
        <f>+T88+AE88+AP88+BA88+BL88+BW88+CH88+CS88+DD88+DO88+DZ88+EK88</f>
        <v/>
      </c>
      <c r="J88" s="507">
        <f>+U88+AF88+AQ88+BB88+BM88+BX88+CI88+CT88+DE88+DP88+EA88+EL88</f>
        <v/>
      </c>
      <c r="L88" s="2567">
        <f>EOMONTH(L89,-1)</f>
        <v/>
      </c>
      <c r="M88" s="507">
        <f>SUM(N88:U88)</f>
        <v/>
      </c>
      <c r="N88" s="507" t="n">
        <v>0</v>
      </c>
      <c r="O88" s="507" t="n">
        <v>0</v>
      </c>
      <c r="P88" s="507" t="n">
        <v>0</v>
      </c>
      <c r="Q88" s="507" t="n">
        <v>0</v>
      </c>
      <c r="R88" s="507" t="n">
        <v>0</v>
      </c>
      <c r="S88" s="507" t="n">
        <v>0</v>
      </c>
      <c r="T88" s="507" t="n">
        <v>0</v>
      </c>
      <c r="U88" s="507" t="n">
        <v>0</v>
      </c>
      <c r="W88" s="2567">
        <f>EOMONTH(W89,-1)</f>
        <v/>
      </c>
      <c r="X88" s="507">
        <f>SUM(Y88:AF88)</f>
        <v/>
      </c>
      <c r="Y88" s="507" t="n">
        <v>0</v>
      </c>
      <c r="Z88" s="507" t="n">
        <v>0</v>
      </c>
      <c r="AA88" s="507" t="n">
        <v>0</v>
      </c>
      <c r="AB88" s="507" t="n">
        <v>0</v>
      </c>
      <c r="AC88" s="507" t="n">
        <v>0</v>
      </c>
      <c r="AD88" s="507" t="n">
        <v>0</v>
      </c>
      <c r="AE88" s="507" t="n">
        <v>0</v>
      </c>
      <c r="AF88" s="507" t="n">
        <v>0</v>
      </c>
      <c r="AH88" s="2567">
        <f>EOMONTH(AH89,-1)</f>
        <v/>
      </c>
      <c r="AI88" s="507">
        <f>SUM(AJ88:AQ88)</f>
        <v/>
      </c>
      <c r="AJ88" s="507" t="n">
        <v>0</v>
      </c>
      <c r="AK88" s="507" t="n">
        <v>0</v>
      </c>
      <c r="AL88" s="507" t="n">
        <v>0</v>
      </c>
      <c r="AM88" s="507" t="n">
        <v>0</v>
      </c>
      <c r="AN88" s="507" t="n">
        <v>0</v>
      </c>
      <c r="AO88" s="507" t="n">
        <v>0</v>
      </c>
      <c r="AP88" s="507" t="n">
        <v>0</v>
      </c>
      <c r="AQ88" s="507" t="n">
        <v>0</v>
      </c>
      <c r="AS88" s="2567">
        <f>EOMONTH(AS89,-1)</f>
        <v/>
      </c>
      <c r="AT88" s="507">
        <f>SUM(AU88:BB88)</f>
        <v/>
      </c>
      <c r="AU88" s="507" t="n">
        <v>0</v>
      </c>
      <c r="AV88" s="507" t="n">
        <v>0</v>
      </c>
      <c r="AW88" s="507" t="n">
        <v>0</v>
      </c>
      <c r="AX88" s="507" t="n">
        <v>0</v>
      </c>
      <c r="AY88" s="507" t="n">
        <v>0</v>
      </c>
      <c r="AZ88" s="507" t="n">
        <v>0</v>
      </c>
      <c r="BA88" s="507" t="n">
        <v>0</v>
      </c>
      <c r="BB88" s="507" t="n">
        <v>0</v>
      </c>
      <c r="BD88" s="2567">
        <f>EOMONTH(BD89,-1)</f>
        <v/>
      </c>
      <c r="BE88" s="507">
        <f>SUM(BF88:BM88)</f>
        <v/>
      </c>
      <c r="BF88" s="507" t="n">
        <v>0</v>
      </c>
      <c r="BG88" s="507" t="n">
        <v>0</v>
      </c>
      <c r="BH88" s="507" t="n">
        <v>0</v>
      </c>
      <c r="BI88" s="507" t="n">
        <v>0</v>
      </c>
      <c r="BJ88" s="507" t="n">
        <v>0</v>
      </c>
      <c r="BK88" s="507" t="n">
        <v>0</v>
      </c>
      <c r="BL88" s="507" t="n">
        <v>0</v>
      </c>
      <c r="BM88" s="507" t="n">
        <v>0</v>
      </c>
      <c r="BO88" s="2567">
        <f>EOMONTH(BO89,-1)</f>
        <v/>
      </c>
      <c r="BP88" s="507">
        <f>SUM(BQ88:BX88)</f>
        <v/>
      </c>
      <c r="BQ88" s="507" t="n">
        <v>0</v>
      </c>
      <c r="BR88" s="507" t="n">
        <v>0</v>
      </c>
      <c r="BS88" s="507" t="n">
        <v>0</v>
      </c>
      <c r="BT88" s="507" t="n">
        <v>0</v>
      </c>
      <c r="BU88" s="507" t="n">
        <v>0</v>
      </c>
      <c r="BV88" s="507" t="n">
        <v>0</v>
      </c>
      <c r="BW88" s="507" t="n">
        <v>0</v>
      </c>
      <c r="BX88" s="507" t="n">
        <v>0</v>
      </c>
      <c r="BZ88" s="2567">
        <f>EOMONTH(BZ89,-1)</f>
        <v/>
      </c>
      <c r="CA88" s="507">
        <f>SUM(CB88:CI88)</f>
        <v/>
      </c>
      <c r="CB88" s="507" t="n">
        <v>0</v>
      </c>
      <c r="CC88" s="507" t="n">
        <v>0</v>
      </c>
      <c r="CD88" s="507" t="n">
        <v>0</v>
      </c>
      <c r="CE88" s="507" t="n">
        <v>0</v>
      </c>
      <c r="CF88" s="507" t="n">
        <v>0</v>
      </c>
      <c r="CG88" s="507" t="n">
        <v>0</v>
      </c>
      <c r="CH88" s="507" t="n">
        <v>0</v>
      </c>
      <c r="CI88" s="507" t="n">
        <v>0</v>
      </c>
      <c r="CK88" s="2567">
        <f>EOMONTH(CK89,-1)</f>
        <v/>
      </c>
      <c r="CL88" s="507">
        <f>SUM(CM88:CT88)</f>
        <v/>
      </c>
      <c r="CM88" s="507" t="n">
        <v>0</v>
      </c>
      <c r="CN88" s="507" t="n">
        <v>0</v>
      </c>
      <c r="CO88" s="507" t="n">
        <v>0</v>
      </c>
      <c r="CP88" s="507" t="n">
        <v>0</v>
      </c>
      <c r="CQ88" s="507" t="n">
        <v>0</v>
      </c>
      <c r="CR88" s="507" t="n">
        <v>0</v>
      </c>
      <c r="CS88" s="507" t="n">
        <v>0</v>
      </c>
      <c r="CT88" s="507" t="n">
        <v>0</v>
      </c>
      <c r="CV88" s="2567">
        <f>EOMONTH(CV89,-1)</f>
        <v/>
      </c>
      <c r="CW88" s="507">
        <f>SUM(CX88:DE88)</f>
        <v/>
      </c>
      <c r="CX88" s="507" t="n">
        <v>0</v>
      </c>
      <c r="CY88" s="507" t="n">
        <v>0</v>
      </c>
      <c r="CZ88" s="507" t="n">
        <v>0</v>
      </c>
      <c r="DA88" s="507" t="n">
        <v>0</v>
      </c>
      <c r="DB88" s="507" t="n">
        <v>0</v>
      </c>
      <c r="DC88" s="507" t="n">
        <v>0</v>
      </c>
      <c r="DD88" s="507" t="n">
        <v>0</v>
      </c>
      <c r="DE88" s="507" t="n">
        <v>0</v>
      </c>
      <c r="DG88" s="2567">
        <f>EOMONTH(DG89,-1)</f>
        <v/>
      </c>
      <c r="DH88" s="507">
        <f>SUM(DI88:DP88)</f>
        <v/>
      </c>
      <c r="DI88" s="507" t="n">
        <v>0</v>
      </c>
      <c r="DJ88" s="507" t="n">
        <v>0</v>
      </c>
      <c r="DK88" s="507" t="n">
        <v>0</v>
      </c>
      <c r="DL88" s="507" t="n">
        <v>0</v>
      </c>
      <c r="DM88" s="507" t="n">
        <v>0</v>
      </c>
      <c r="DN88" s="507" t="n">
        <v>0</v>
      </c>
      <c r="DO88" s="507" t="n">
        <v>0</v>
      </c>
      <c r="DP88" s="507" t="n">
        <v>0</v>
      </c>
      <c r="DR88" s="2567">
        <f>EOMONTH(DR89,-1)</f>
        <v/>
      </c>
      <c r="DS88" s="507">
        <f>SUM(DT88:EA88)</f>
        <v/>
      </c>
      <c r="DT88" s="507" t="n">
        <v>0</v>
      </c>
      <c r="DU88" s="507" t="n">
        <v>0</v>
      </c>
      <c r="DV88" s="507" t="n">
        <v>0</v>
      </c>
      <c r="DW88" s="507" t="n">
        <v>0</v>
      </c>
      <c r="DX88" s="507" t="n">
        <v>0</v>
      </c>
      <c r="DY88" s="507" t="n">
        <v>0</v>
      </c>
      <c r="DZ88" s="507" t="n">
        <v>0</v>
      </c>
      <c r="EA88" s="507" t="n">
        <v>0</v>
      </c>
      <c r="EC88" s="2567">
        <f>EOMONTH(EC89,-1)</f>
        <v/>
      </c>
      <c r="ED88" s="507">
        <f>SUM(EE88:EL88)</f>
        <v/>
      </c>
      <c r="EE88" s="507" t="n">
        <v>0</v>
      </c>
      <c r="EF88" s="507" t="n">
        <v>0</v>
      </c>
      <c r="EG88" s="507" t="n">
        <v>0</v>
      </c>
      <c r="EH88" s="507" t="n">
        <v>0</v>
      </c>
      <c r="EI88" s="507" t="n">
        <v>0</v>
      </c>
      <c r="EJ88" s="507" t="n">
        <v>0</v>
      </c>
      <c r="EK88" s="507" t="n">
        <v>0</v>
      </c>
      <c r="EL88" s="507" t="n">
        <v>0</v>
      </c>
    </row>
    <row r="89">
      <c r="A89" s="2567">
        <f>EOMONTH(A90,-1)</f>
        <v/>
      </c>
      <c r="B89" s="507">
        <f>SUM(C89:J89)</f>
        <v/>
      </c>
      <c r="C89" s="507">
        <f>+N89+Y89+AJ89+AU89+BF89+BQ89+CB89+CM89+CX89+DI89+DT89+EE89</f>
        <v/>
      </c>
      <c r="D89" s="507">
        <f>+O89+Z89+AK89+AV89+BG89+BR89+CC89+CN89+CY89+DJ89+DU89+EF89</f>
        <v/>
      </c>
      <c r="E89" s="507">
        <f>+P89+AA89+AL89+AW89+BH89+BS89+CD89+CO89+CZ89+DK89+DV89+EG89</f>
        <v/>
      </c>
      <c r="F89" s="507">
        <f>+Q89+AB89+AM89+AX89+BI89+BT89+CE89+CP89+DA89+DL89+DW89+EH89</f>
        <v/>
      </c>
      <c r="G89" s="507">
        <f>+R89+AC89+AN89+AY89+BJ89+BU89+CF89+CQ89+DB89+DM89+DX89+EI89</f>
        <v/>
      </c>
      <c r="H89" s="507">
        <f>+S89+AD89+AO89+AZ89+BK89+BV89+CG89+CR89+DC89+DN89+DY89+EJ89</f>
        <v/>
      </c>
      <c r="I89" s="507">
        <f>+T89+AE89+AP89+BA89+BL89+BW89+CH89+CS89+DD89+DO89+DZ89+EK89</f>
        <v/>
      </c>
      <c r="J89" s="507">
        <f>+U89+AF89+AQ89+BB89+BM89+BX89+CI89+CT89+DE89+DP89+EA89+EL89</f>
        <v/>
      </c>
      <c r="L89" s="2567">
        <f>EOMONTH(L90,-1)</f>
        <v/>
      </c>
      <c r="M89" s="507">
        <f>SUM(N89:U89)</f>
        <v/>
      </c>
      <c r="N89" s="507" t="n">
        <v>0</v>
      </c>
      <c r="O89" s="507" t="n">
        <v>0</v>
      </c>
      <c r="P89" s="507" t="n">
        <v>0</v>
      </c>
      <c r="Q89" s="507" t="n">
        <v>0</v>
      </c>
      <c r="R89" s="507" t="n">
        <v>0</v>
      </c>
      <c r="S89" s="507" t="n">
        <v>0</v>
      </c>
      <c r="T89" s="507" t="n">
        <v>0</v>
      </c>
      <c r="U89" s="507" t="n">
        <v>0</v>
      </c>
      <c r="W89" s="2567">
        <f>EOMONTH(W90,-1)</f>
        <v/>
      </c>
      <c r="X89" s="507">
        <f>SUM(Y89:AF89)</f>
        <v/>
      </c>
      <c r="Y89" s="507" t="n">
        <v>0</v>
      </c>
      <c r="Z89" s="507" t="n">
        <v>0</v>
      </c>
      <c r="AA89" s="507" t="n">
        <v>0</v>
      </c>
      <c r="AB89" s="507" t="n">
        <v>0</v>
      </c>
      <c r="AC89" s="507" t="n">
        <v>0</v>
      </c>
      <c r="AD89" s="507" t="n">
        <v>0</v>
      </c>
      <c r="AE89" s="507" t="n">
        <v>0</v>
      </c>
      <c r="AF89" s="507" t="n">
        <v>0</v>
      </c>
      <c r="AH89" s="2567">
        <f>EOMONTH(AH90,-1)</f>
        <v/>
      </c>
      <c r="AI89" s="507">
        <f>SUM(AJ89:AQ89)</f>
        <v/>
      </c>
      <c r="AJ89" s="507" t="n">
        <v>0</v>
      </c>
      <c r="AK89" s="507" t="n">
        <v>0</v>
      </c>
      <c r="AL89" s="507" t="n">
        <v>0</v>
      </c>
      <c r="AM89" s="507" t="n">
        <v>0</v>
      </c>
      <c r="AN89" s="507" t="n">
        <v>0</v>
      </c>
      <c r="AO89" s="507" t="n">
        <v>0</v>
      </c>
      <c r="AP89" s="507" t="n">
        <v>0</v>
      </c>
      <c r="AQ89" s="507" t="n">
        <v>0</v>
      </c>
      <c r="AS89" s="2567">
        <f>EOMONTH(AS90,-1)</f>
        <v/>
      </c>
      <c r="AT89" s="507">
        <f>SUM(AU89:BB89)</f>
        <v/>
      </c>
      <c r="AU89" s="507" t="n">
        <v>0</v>
      </c>
      <c r="AV89" s="507" t="n">
        <v>0</v>
      </c>
      <c r="AW89" s="507" t="n">
        <v>0</v>
      </c>
      <c r="AX89" s="507" t="n">
        <v>0</v>
      </c>
      <c r="AY89" s="507" t="n">
        <v>0</v>
      </c>
      <c r="AZ89" s="507" t="n">
        <v>0</v>
      </c>
      <c r="BA89" s="507" t="n">
        <v>0</v>
      </c>
      <c r="BB89" s="507" t="n">
        <v>0</v>
      </c>
      <c r="BD89" s="2567">
        <f>EOMONTH(BD90,-1)</f>
        <v/>
      </c>
      <c r="BE89" s="507">
        <f>SUM(BF89:BM89)</f>
        <v/>
      </c>
      <c r="BF89" s="507" t="n">
        <v>0</v>
      </c>
      <c r="BG89" s="507" t="n">
        <v>0</v>
      </c>
      <c r="BH89" s="507" t="n">
        <v>0</v>
      </c>
      <c r="BI89" s="507" t="n">
        <v>0</v>
      </c>
      <c r="BJ89" s="507" t="n">
        <v>0</v>
      </c>
      <c r="BK89" s="507" t="n">
        <v>0</v>
      </c>
      <c r="BL89" s="507" t="n">
        <v>0</v>
      </c>
      <c r="BM89" s="507" t="n">
        <v>0</v>
      </c>
      <c r="BO89" s="2567">
        <f>EOMONTH(BO90,-1)</f>
        <v/>
      </c>
      <c r="BP89" s="507">
        <f>SUM(BQ89:BX89)</f>
        <v/>
      </c>
      <c r="BQ89" s="507" t="n">
        <v>0</v>
      </c>
      <c r="BR89" s="507" t="n">
        <v>0</v>
      </c>
      <c r="BS89" s="507" t="n">
        <v>0</v>
      </c>
      <c r="BT89" s="507" t="n">
        <v>0</v>
      </c>
      <c r="BU89" s="507" t="n">
        <v>0</v>
      </c>
      <c r="BV89" s="507" t="n">
        <v>0</v>
      </c>
      <c r="BW89" s="507" t="n">
        <v>0</v>
      </c>
      <c r="BX89" s="507" t="n">
        <v>0</v>
      </c>
      <c r="BZ89" s="2567">
        <f>EOMONTH(BZ90,-1)</f>
        <v/>
      </c>
      <c r="CA89" s="507">
        <f>SUM(CB89:CI89)</f>
        <v/>
      </c>
      <c r="CB89" s="507" t="n">
        <v>0</v>
      </c>
      <c r="CC89" s="507" t="n">
        <v>0</v>
      </c>
      <c r="CD89" s="507" t="n">
        <v>0</v>
      </c>
      <c r="CE89" s="507" t="n">
        <v>0</v>
      </c>
      <c r="CF89" s="507" t="n">
        <v>0</v>
      </c>
      <c r="CG89" s="507" t="n">
        <v>0</v>
      </c>
      <c r="CH89" s="507" t="n">
        <v>0</v>
      </c>
      <c r="CI89" s="507" t="n">
        <v>0</v>
      </c>
      <c r="CK89" s="2567">
        <f>EOMONTH(CK90,-1)</f>
        <v/>
      </c>
      <c r="CL89" s="507">
        <f>SUM(CM89:CT89)</f>
        <v/>
      </c>
      <c r="CM89" s="507" t="n">
        <v>0</v>
      </c>
      <c r="CN89" s="507" t="n">
        <v>0</v>
      </c>
      <c r="CO89" s="507" t="n">
        <v>0</v>
      </c>
      <c r="CP89" s="507" t="n">
        <v>0</v>
      </c>
      <c r="CQ89" s="507" t="n">
        <v>0</v>
      </c>
      <c r="CR89" s="507" t="n">
        <v>0</v>
      </c>
      <c r="CS89" s="507" t="n">
        <v>0</v>
      </c>
      <c r="CT89" s="507" t="n">
        <v>0</v>
      </c>
      <c r="CV89" s="2567">
        <f>EOMONTH(CV90,-1)</f>
        <v/>
      </c>
      <c r="CW89" s="507">
        <f>SUM(CX89:DE89)</f>
        <v/>
      </c>
      <c r="CX89" s="507" t="n">
        <v>0</v>
      </c>
      <c r="CY89" s="507" t="n">
        <v>0</v>
      </c>
      <c r="CZ89" s="507" t="n">
        <v>0</v>
      </c>
      <c r="DA89" s="507" t="n">
        <v>0</v>
      </c>
      <c r="DB89" s="507" t="n">
        <v>0</v>
      </c>
      <c r="DC89" s="507" t="n">
        <v>0</v>
      </c>
      <c r="DD89" s="507" t="n">
        <v>0</v>
      </c>
      <c r="DE89" s="507" t="n">
        <v>0</v>
      </c>
      <c r="DG89" s="2567">
        <f>EOMONTH(DG90,-1)</f>
        <v/>
      </c>
      <c r="DH89" s="507">
        <f>SUM(DI89:DP89)</f>
        <v/>
      </c>
      <c r="DI89" s="507" t="n">
        <v>0</v>
      </c>
      <c r="DJ89" s="507" t="n">
        <v>0</v>
      </c>
      <c r="DK89" s="507" t="n">
        <v>0</v>
      </c>
      <c r="DL89" s="507" t="n">
        <v>0</v>
      </c>
      <c r="DM89" s="507" t="n">
        <v>0</v>
      </c>
      <c r="DN89" s="507" t="n">
        <v>0</v>
      </c>
      <c r="DO89" s="507" t="n">
        <v>0</v>
      </c>
      <c r="DP89" s="507" t="n">
        <v>0</v>
      </c>
      <c r="DR89" s="2567">
        <f>EOMONTH(DR90,-1)</f>
        <v/>
      </c>
      <c r="DS89" s="507">
        <f>SUM(DT89:EA89)</f>
        <v/>
      </c>
      <c r="DT89" s="507" t="n">
        <v>0</v>
      </c>
      <c r="DU89" s="507" t="n">
        <v>0</v>
      </c>
      <c r="DV89" s="507" t="n">
        <v>0</v>
      </c>
      <c r="DW89" s="507" t="n">
        <v>0</v>
      </c>
      <c r="DX89" s="507" t="n">
        <v>0</v>
      </c>
      <c r="DY89" s="507" t="n">
        <v>0</v>
      </c>
      <c r="DZ89" s="507" t="n">
        <v>0</v>
      </c>
      <c r="EA89" s="507" t="n">
        <v>0</v>
      </c>
      <c r="EC89" s="2567">
        <f>EOMONTH(EC90,-1)</f>
        <v/>
      </c>
      <c r="ED89" s="507">
        <f>SUM(EE89:EL89)</f>
        <v/>
      </c>
      <c r="EE89" s="507" t="n">
        <v>0</v>
      </c>
      <c r="EF89" s="507" t="n">
        <v>0</v>
      </c>
      <c r="EG89" s="507" t="n">
        <v>0</v>
      </c>
      <c r="EH89" s="507" t="n">
        <v>0</v>
      </c>
      <c r="EI89" s="507" t="n">
        <v>0</v>
      </c>
      <c r="EJ89" s="507" t="n">
        <v>0</v>
      </c>
      <c r="EK89" s="507" t="n">
        <v>0</v>
      </c>
      <c r="EL89" s="507" t="n">
        <v>0</v>
      </c>
    </row>
    <row r="90">
      <c r="A90" s="2567">
        <f>EOMONTH(A91,-1)</f>
        <v/>
      </c>
      <c r="B90" s="507">
        <f>SUM(C90:J90)</f>
        <v/>
      </c>
      <c r="C90" s="507">
        <f>+N90+Y90+AJ90+AU90+BF90+BQ90+CB90+CM90+CX90+DI90+DT90+EE90</f>
        <v/>
      </c>
      <c r="D90" s="507">
        <f>+O90+Z90+AK90+AV90+BG90+BR90+CC90+CN90+CY90+DJ90+DU90+EF90</f>
        <v/>
      </c>
      <c r="E90" s="507">
        <f>+P90+AA90+AL90+AW90+BH90+BS90+CD90+CO90+CZ90+DK90+DV90+EG90</f>
        <v/>
      </c>
      <c r="F90" s="507">
        <f>+Q90+AB90+AM90+AX90+BI90+BT90+CE90+CP90+DA90+DL90+DW90+EH90</f>
        <v/>
      </c>
      <c r="G90" s="507">
        <f>+R90+AC90+AN90+AY90+BJ90+BU90+CF90+CQ90+DB90+DM90+DX90+EI90</f>
        <v/>
      </c>
      <c r="H90" s="507">
        <f>+S90+AD90+AO90+AZ90+BK90+BV90+CG90+CR90+DC90+DN90+DY90+EJ90</f>
        <v/>
      </c>
      <c r="I90" s="507">
        <f>+T90+AE90+AP90+BA90+BL90+BW90+CH90+CS90+DD90+DO90+DZ90+EK90</f>
        <v/>
      </c>
      <c r="J90" s="507">
        <f>+U90+AF90+AQ90+BB90+BM90+BX90+CI90+CT90+DE90+DP90+EA90+EL90</f>
        <v/>
      </c>
      <c r="L90" s="2567">
        <f>EOMONTH(L91,-1)</f>
        <v/>
      </c>
      <c r="M90" s="507">
        <f>SUM(N90:U90)</f>
        <v/>
      </c>
      <c r="N90" s="507" t="n">
        <v>0</v>
      </c>
      <c r="O90" s="507" t="n">
        <v>0</v>
      </c>
      <c r="P90" s="507" t="n">
        <v>0</v>
      </c>
      <c r="Q90" s="507" t="n">
        <v>0</v>
      </c>
      <c r="R90" s="507" t="n">
        <v>0</v>
      </c>
      <c r="S90" s="507" t="n">
        <v>0</v>
      </c>
      <c r="T90" s="507" t="n">
        <v>0</v>
      </c>
      <c r="U90" s="507" t="n">
        <v>0</v>
      </c>
      <c r="W90" s="2567">
        <f>EOMONTH(W91,-1)</f>
        <v/>
      </c>
      <c r="X90" s="507">
        <f>SUM(Y90:AF90)</f>
        <v/>
      </c>
      <c r="Y90" s="507" t="n">
        <v>0</v>
      </c>
      <c r="Z90" s="507" t="n">
        <v>0</v>
      </c>
      <c r="AA90" s="507" t="n">
        <v>0</v>
      </c>
      <c r="AB90" s="507" t="n">
        <v>0</v>
      </c>
      <c r="AC90" s="507" t="n">
        <v>0</v>
      </c>
      <c r="AD90" s="507" t="n">
        <v>0</v>
      </c>
      <c r="AE90" s="507" t="n">
        <v>0</v>
      </c>
      <c r="AF90" s="507" t="n">
        <v>0</v>
      </c>
      <c r="AH90" s="2567">
        <f>EOMONTH(AH91,-1)</f>
        <v/>
      </c>
      <c r="AI90" s="507">
        <f>SUM(AJ90:AQ90)</f>
        <v/>
      </c>
      <c r="AJ90" s="507" t="n">
        <v>0</v>
      </c>
      <c r="AK90" s="507" t="n">
        <v>0</v>
      </c>
      <c r="AL90" s="507" t="n">
        <v>0</v>
      </c>
      <c r="AM90" s="507" t="n">
        <v>0</v>
      </c>
      <c r="AN90" s="507" t="n">
        <v>0</v>
      </c>
      <c r="AO90" s="507" t="n">
        <v>0</v>
      </c>
      <c r="AP90" s="507" t="n">
        <v>0</v>
      </c>
      <c r="AQ90" s="507" t="n">
        <v>0</v>
      </c>
      <c r="AS90" s="2567">
        <f>EOMONTH(AS91,-1)</f>
        <v/>
      </c>
      <c r="AT90" s="507">
        <f>SUM(AU90:BB90)</f>
        <v/>
      </c>
      <c r="AU90" s="507" t="n">
        <v>0</v>
      </c>
      <c r="AV90" s="507" t="n">
        <v>0</v>
      </c>
      <c r="AW90" s="507" t="n">
        <v>0</v>
      </c>
      <c r="AX90" s="507" t="n">
        <v>0</v>
      </c>
      <c r="AY90" s="507" t="n">
        <v>0</v>
      </c>
      <c r="AZ90" s="507" t="n">
        <v>0</v>
      </c>
      <c r="BA90" s="507" t="n">
        <v>0</v>
      </c>
      <c r="BB90" s="507" t="n">
        <v>0</v>
      </c>
      <c r="BD90" s="2567">
        <f>EOMONTH(BD91,-1)</f>
        <v/>
      </c>
      <c r="BE90" s="507">
        <f>SUM(BF90:BM90)</f>
        <v/>
      </c>
      <c r="BF90" s="507" t="n">
        <v>0</v>
      </c>
      <c r="BG90" s="507" t="n">
        <v>0</v>
      </c>
      <c r="BH90" s="507" t="n">
        <v>0</v>
      </c>
      <c r="BI90" s="507" t="n">
        <v>0</v>
      </c>
      <c r="BJ90" s="507" t="n">
        <v>0</v>
      </c>
      <c r="BK90" s="507" t="n">
        <v>0</v>
      </c>
      <c r="BL90" s="507" t="n">
        <v>0</v>
      </c>
      <c r="BM90" s="507" t="n">
        <v>0</v>
      </c>
      <c r="BO90" s="2567">
        <f>EOMONTH(BO91,-1)</f>
        <v/>
      </c>
      <c r="BP90" s="507">
        <f>SUM(BQ90:BX90)</f>
        <v/>
      </c>
      <c r="BQ90" s="507" t="n">
        <v>0</v>
      </c>
      <c r="BR90" s="507" t="n">
        <v>0</v>
      </c>
      <c r="BS90" s="507" t="n">
        <v>0</v>
      </c>
      <c r="BT90" s="507" t="n">
        <v>0</v>
      </c>
      <c r="BU90" s="507" t="n">
        <v>0</v>
      </c>
      <c r="BV90" s="507" t="n">
        <v>0</v>
      </c>
      <c r="BW90" s="507" t="n">
        <v>0</v>
      </c>
      <c r="BX90" s="507" t="n">
        <v>0</v>
      </c>
      <c r="BZ90" s="2567">
        <f>EOMONTH(BZ91,-1)</f>
        <v/>
      </c>
      <c r="CA90" s="507">
        <f>SUM(CB90:CI90)</f>
        <v/>
      </c>
      <c r="CB90" s="507" t="n">
        <v>0</v>
      </c>
      <c r="CC90" s="507" t="n">
        <v>0</v>
      </c>
      <c r="CD90" s="507" t="n">
        <v>0</v>
      </c>
      <c r="CE90" s="507" t="n">
        <v>0</v>
      </c>
      <c r="CF90" s="507" t="n">
        <v>0</v>
      </c>
      <c r="CG90" s="507" t="n">
        <v>0</v>
      </c>
      <c r="CH90" s="507" t="n">
        <v>0</v>
      </c>
      <c r="CI90" s="507" t="n">
        <v>0</v>
      </c>
      <c r="CK90" s="2567">
        <f>EOMONTH(CK91,-1)</f>
        <v/>
      </c>
      <c r="CL90" s="507">
        <f>SUM(CM90:CT90)</f>
        <v/>
      </c>
      <c r="CM90" s="507" t="n">
        <v>0</v>
      </c>
      <c r="CN90" s="507" t="n">
        <v>0</v>
      </c>
      <c r="CO90" s="507" t="n">
        <v>0</v>
      </c>
      <c r="CP90" s="507" t="n">
        <v>0</v>
      </c>
      <c r="CQ90" s="507" t="n">
        <v>0</v>
      </c>
      <c r="CR90" s="507" t="n">
        <v>0</v>
      </c>
      <c r="CS90" s="507" t="n">
        <v>0</v>
      </c>
      <c r="CT90" s="507" t="n">
        <v>0</v>
      </c>
      <c r="CV90" s="2567">
        <f>EOMONTH(CV91,-1)</f>
        <v/>
      </c>
      <c r="CW90" s="507">
        <f>SUM(CX90:DE90)</f>
        <v/>
      </c>
      <c r="CX90" s="507" t="n">
        <v>0</v>
      </c>
      <c r="CY90" s="507" t="n">
        <v>0</v>
      </c>
      <c r="CZ90" s="507" t="n">
        <v>0</v>
      </c>
      <c r="DA90" s="507" t="n">
        <v>0</v>
      </c>
      <c r="DB90" s="507" t="n">
        <v>0</v>
      </c>
      <c r="DC90" s="507" t="n">
        <v>0</v>
      </c>
      <c r="DD90" s="507" t="n">
        <v>0</v>
      </c>
      <c r="DE90" s="507" t="n">
        <v>0</v>
      </c>
      <c r="DG90" s="2567">
        <f>EOMONTH(DG91,-1)</f>
        <v/>
      </c>
      <c r="DH90" s="507">
        <f>SUM(DI90:DP90)</f>
        <v/>
      </c>
      <c r="DI90" s="507" t="n">
        <v>0</v>
      </c>
      <c r="DJ90" s="507" t="n">
        <v>0</v>
      </c>
      <c r="DK90" s="507" t="n">
        <v>0</v>
      </c>
      <c r="DL90" s="507" t="n">
        <v>0</v>
      </c>
      <c r="DM90" s="507" t="n">
        <v>0</v>
      </c>
      <c r="DN90" s="507" t="n">
        <v>0</v>
      </c>
      <c r="DO90" s="507" t="n">
        <v>0</v>
      </c>
      <c r="DP90" s="507" t="n">
        <v>0</v>
      </c>
      <c r="DR90" s="2567">
        <f>EOMONTH(DR91,-1)</f>
        <v/>
      </c>
      <c r="DS90" s="507">
        <f>SUM(DT90:EA90)</f>
        <v/>
      </c>
      <c r="DT90" s="507" t="n">
        <v>0</v>
      </c>
      <c r="DU90" s="507" t="n">
        <v>0</v>
      </c>
      <c r="DV90" s="507" t="n">
        <v>0</v>
      </c>
      <c r="DW90" s="507" t="n">
        <v>0</v>
      </c>
      <c r="DX90" s="507" t="n">
        <v>0</v>
      </c>
      <c r="DY90" s="507" t="n">
        <v>0</v>
      </c>
      <c r="DZ90" s="507" t="n">
        <v>0</v>
      </c>
      <c r="EA90" s="507" t="n">
        <v>0</v>
      </c>
      <c r="EC90" s="2567">
        <f>EOMONTH(EC91,-1)</f>
        <v/>
      </c>
      <c r="ED90" s="507">
        <f>SUM(EE90:EL90)</f>
        <v/>
      </c>
      <c r="EE90" s="507" t="n">
        <v>0</v>
      </c>
      <c r="EF90" s="507" t="n">
        <v>0</v>
      </c>
      <c r="EG90" s="507" t="n">
        <v>0</v>
      </c>
      <c r="EH90" s="507" t="n">
        <v>0</v>
      </c>
      <c r="EI90" s="507" t="n">
        <v>0</v>
      </c>
      <c r="EJ90" s="507" t="n">
        <v>0</v>
      </c>
      <c r="EK90" s="507" t="n">
        <v>0</v>
      </c>
      <c r="EL90" s="507" t="n">
        <v>0</v>
      </c>
    </row>
    <row r="91">
      <c r="A91" s="2567">
        <f>EOMONTH(A92,-1)</f>
        <v/>
      </c>
      <c r="B91" s="507">
        <f>SUM(C91:J91)</f>
        <v/>
      </c>
      <c r="C91" s="507">
        <f>+N91+Y91+AJ91+AU91+BF91+BQ91+CB91+CM91+CX91+DI91+DT91+EE91</f>
        <v/>
      </c>
      <c r="D91" s="507">
        <f>+O91+Z91+AK91+AV91+BG91+BR91+CC91+CN91+CY91+DJ91+DU91+EF91</f>
        <v/>
      </c>
      <c r="E91" s="507">
        <f>+P91+AA91+AL91+AW91+BH91+BS91+CD91+CO91+CZ91+DK91+DV91+EG91</f>
        <v/>
      </c>
      <c r="F91" s="507">
        <f>+Q91+AB91+AM91+AX91+BI91+BT91+CE91+CP91+DA91+DL91+DW91+EH91</f>
        <v/>
      </c>
      <c r="G91" s="507">
        <f>+R91+AC91+AN91+AY91+BJ91+BU91+CF91+CQ91+DB91+DM91+DX91+EI91</f>
        <v/>
      </c>
      <c r="H91" s="507">
        <f>+S91+AD91+AO91+AZ91+BK91+BV91+CG91+CR91+DC91+DN91+DY91+EJ91</f>
        <v/>
      </c>
      <c r="I91" s="507">
        <f>+T91+AE91+AP91+BA91+BL91+BW91+CH91+CS91+DD91+DO91+DZ91+EK91</f>
        <v/>
      </c>
      <c r="J91" s="507">
        <f>+U91+AF91+AQ91+BB91+BM91+BX91+CI91+CT91+DE91+DP91+EA91+EL91</f>
        <v/>
      </c>
      <c r="L91" s="2567">
        <f>EOMONTH(L92,-1)</f>
        <v/>
      </c>
      <c r="M91" s="507">
        <f>SUM(N91:U91)</f>
        <v/>
      </c>
      <c r="N91" s="507" t="n">
        <v>0</v>
      </c>
      <c r="O91" s="507" t="n">
        <v>0</v>
      </c>
      <c r="P91" s="507" t="n">
        <v>0</v>
      </c>
      <c r="Q91" s="507" t="n">
        <v>0</v>
      </c>
      <c r="R91" s="507" t="n">
        <v>0</v>
      </c>
      <c r="S91" s="507" t="n">
        <v>0</v>
      </c>
      <c r="T91" s="507" t="n">
        <v>0</v>
      </c>
      <c r="U91" s="507" t="n">
        <v>0</v>
      </c>
      <c r="W91" s="2567">
        <f>EOMONTH(W92,-1)</f>
        <v/>
      </c>
      <c r="X91" s="507">
        <f>SUM(Y91:AF91)</f>
        <v/>
      </c>
      <c r="Y91" s="507" t="n">
        <v>0</v>
      </c>
      <c r="Z91" s="507" t="n">
        <v>0</v>
      </c>
      <c r="AA91" s="507" t="n">
        <v>0</v>
      </c>
      <c r="AB91" s="507" t="n">
        <v>0</v>
      </c>
      <c r="AC91" s="507" t="n">
        <v>0</v>
      </c>
      <c r="AD91" s="507" t="n">
        <v>0</v>
      </c>
      <c r="AE91" s="507" t="n">
        <v>0</v>
      </c>
      <c r="AF91" s="507" t="n">
        <v>0</v>
      </c>
      <c r="AH91" s="2567">
        <f>EOMONTH(AH92,-1)</f>
        <v/>
      </c>
      <c r="AI91" s="507">
        <f>SUM(AJ91:AQ91)</f>
        <v/>
      </c>
      <c r="AJ91" s="507" t="n">
        <v>0</v>
      </c>
      <c r="AK91" s="507" t="n">
        <v>0</v>
      </c>
      <c r="AL91" s="507" t="n">
        <v>0</v>
      </c>
      <c r="AM91" s="507" t="n">
        <v>0</v>
      </c>
      <c r="AN91" s="507" t="n">
        <v>0</v>
      </c>
      <c r="AO91" s="507" t="n">
        <v>0</v>
      </c>
      <c r="AP91" s="507" t="n">
        <v>0</v>
      </c>
      <c r="AQ91" s="507" t="n">
        <v>0</v>
      </c>
      <c r="AS91" s="2567">
        <f>EOMONTH(AS92,-1)</f>
        <v/>
      </c>
      <c r="AT91" s="507">
        <f>SUM(AU91:BB91)</f>
        <v/>
      </c>
      <c r="AU91" s="507" t="n">
        <v>0</v>
      </c>
      <c r="AV91" s="507" t="n">
        <v>0</v>
      </c>
      <c r="AW91" s="507" t="n">
        <v>0</v>
      </c>
      <c r="AX91" s="507" t="n">
        <v>0</v>
      </c>
      <c r="AY91" s="507" t="n">
        <v>0</v>
      </c>
      <c r="AZ91" s="507" t="n">
        <v>0</v>
      </c>
      <c r="BA91" s="507" t="n">
        <v>0</v>
      </c>
      <c r="BB91" s="507" t="n">
        <v>0</v>
      </c>
      <c r="BD91" s="2567">
        <f>EOMONTH(BD92,-1)</f>
        <v/>
      </c>
      <c r="BE91" s="507">
        <f>SUM(BF91:BM91)</f>
        <v/>
      </c>
      <c r="BF91" s="507" t="n">
        <v>0</v>
      </c>
      <c r="BG91" s="507" t="n">
        <v>0</v>
      </c>
      <c r="BH91" s="507" t="n">
        <v>0</v>
      </c>
      <c r="BI91" s="507" t="n">
        <v>0</v>
      </c>
      <c r="BJ91" s="507" t="n">
        <v>0</v>
      </c>
      <c r="BK91" s="507" t="n">
        <v>0</v>
      </c>
      <c r="BL91" s="507" t="n">
        <v>0</v>
      </c>
      <c r="BM91" s="507" t="n">
        <v>0</v>
      </c>
      <c r="BO91" s="2567">
        <f>EOMONTH(BO92,-1)</f>
        <v/>
      </c>
      <c r="BP91" s="507">
        <f>SUM(BQ91:BX91)</f>
        <v/>
      </c>
      <c r="BQ91" s="507" t="n">
        <v>0</v>
      </c>
      <c r="BR91" s="507" t="n">
        <v>0</v>
      </c>
      <c r="BS91" s="507" t="n">
        <v>0</v>
      </c>
      <c r="BT91" s="507" t="n">
        <v>0</v>
      </c>
      <c r="BU91" s="507" t="n">
        <v>0</v>
      </c>
      <c r="BV91" s="507" t="n">
        <v>0</v>
      </c>
      <c r="BW91" s="507" t="n">
        <v>0</v>
      </c>
      <c r="BX91" s="507" t="n">
        <v>0</v>
      </c>
      <c r="BZ91" s="2567">
        <f>EOMONTH(BZ92,-1)</f>
        <v/>
      </c>
      <c r="CA91" s="507">
        <f>SUM(CB91:CI91)</f>
        <v/>
      </c>
      <c r="CB91" s="507" t="n">
        <v>0</v>
      </c>
      <c r="CC91" s="507" t="n">
        <v>0</v>
      </c>
      <c r="CD91" s="507" t="n">
        <v>0</v>
      </c>
      <c r="CE91" s="507" t="n">
        <v>0</v>
      </c>
      <c r="CF91" s="507" t="n">
        <v>0</v>
      </c>
      <c r="CG91" s="507" t="n">
        <v>0</v>
      </c>
      <c r="CH91" s="507" t="n">
        <v>0</v>
      </c>
      <c r="CI91" s="507" t="n">
        <v>0</v>
      </c>
      <c r="CK91" s="2567">
        <f>EOMONTH(CK92,-1)</f>
        <v/>
      </c>
      <c r="CL91" s="507">
        <f>SUM(CM91:CT91)</f>
        <v/>
      </c>
      <c r="CM91" s="507" t="n">
        <v>0</v>
      </c>
      <c r="CN91" s="507" t="n">
        <v>0</v>
      </c>
      <c r="CO91" s="507" t="n">
        <v>0</v>
      </c>
      <c r="CP91" s="507" t="n">
        <v>0</v>
      </c>
      <c r="CQ91" s="507" t="n">
        <v>0</v>
      </c>
      <c r="CR91" s="507" t="n">
        <v>0</v>
      </c>
      <c r="CS91" s="507" t="n">
        <v>0</v>
      </c>
      <c r="CT91" s="507" t="n">
        <v>0</v>
      </c>
      <c r="CV91" s="2567">
        <f>EOMONTH(CV92,-1)</f>
        <v/>
      </c>
      <c r="CW91" s="507">
        <f>SUM(CX91:DE91)</f>
        <v/>
      </c>
      <c r="CX91" s="507" t="n">
        <v>0</v>
      </c>
      <c r="CY91" s="507" t="n">
        <v>0</v>
      </c>
      <c r="CZ91" s="507" t="n">
        <v>0</v>
      </c>
      <c r="DA91" s="507" t="n">
        <v>0</v>
      </c>
      <c r="DB91" s="507" t="n">
        <v>0</v>
      </c>
      <c r="DC91" s="507" t="n">
        <v>0</v>
      </c>
      <c r="DD91" s="507" t="n">
        <v>0</v>
      </c>
      <c r="DE91" s="507" t="n">
        <v>0</v>
      </c>
      <c r="DG91" s="2567">
        <f>EOMONTH(DG92,-1)</f>
        <v/>
      </c>
      <c r="DH91" s="507">
        <f>SUM(DI91:DP91)</f>
        <v/>
      </c>
      <c r="DI91" s="507" t="n">
        <v>0</v>
      </c>
      <c r="DJ91" s="507" t="n">
        <v>0</v>
      </c>
      <c r="DK91" s="507" t="n">
        <v>0</v>
      </c>
      <c r="DL91" s="507" t="n">
        <v>0</v>
      </c>
      <c r="DM91" s="507" t="n">
        <v>0</v>
      </c>
      <c r="DN91" s="507" t="n">
        <v>0</v>
      </c>
      <c r="DO91" s="507" t="n">
        <v>0</v>
      </c>
      <c r="DP91" s="507" t="n">
        <v>0</v>
      </c>
      <c r="DR91" s="2567">
        <f>EOMONTH(DR92,-1)</f>
        <v/>
      </c>
      <c r="DS91" s="507">
        <f>SUM(DT91:EA91)</f>
        <v/>
      </c>
      <c r="DT91" s="507" t="n">
        <v>0</v>
      </c>
      <c r="DU91" s="507" t="n">
        <v>0</v>
      </c>
      <c r="DV91" s="507" t="n">
        <v>0</v>
      </c>
      <c r="DW91" s="507" t="n">
        <v>0</v>
      </c>
      <c r="DX91" s="507" t="n">
        <v>0</v>
      </c>
      <c r="DY91" s="507" t="n">
        <v>0</v>
      </c>
      <c r="DZ91" s="507" t="n">
        <v>0</v>
      </c>
      <c r="EA91" s="507" t="n">
        <v>0</v>
      </c>
      <c r="EC91" s="2567">
        <f>EOMONTH(EC92,-1)</f>
        <v/>
      </c>
      <c r="ED91" s="507">
        <f>SUM(EE91:EL91)</f>
        <v/>
      </c>
      <c r="EE91" s="507" t="n">
        <v>0</v>
      </c>
      <c r="EF91" s="507" t="n">
        <v>0</v>
      </c>
      <c r="EG91" s="507" t="n">
        <v>0</v>
      </c>
      <c r="EH91" s="507" t="n">
        <v>0</v>
      </c>
      <c r="EI91" s="507" t="n">
        <v>0</v>
      </c>
      <c r="EJ91" s="507" t="n">
        <v>0</v>
      </c>
      <c r="EK91" s="507" t="n">
        <v>0</v>
      </c>
      <c r="EL91" s="507" t="n">
        <v>0</v>
      </c>
    </row>
    <row r="92">
      <c r="A92" s="2567">
        <f>EOMONTH(A93,-1)</f>
        <v/>
      </c>
      <c r="B92" s="507">
        <f>SUM(C92:J92)</f>
        <v/>
      </c>
      <c r="C92" s="507">
        <f>+N92+Y92+AJ92+AU92+BF92+BQ92+CB92+CM92+CX92+DI92+DT92+EE92</f>
        <v/>
      </c>
      <c r="D92" s="507">
        <f>+O92+Z92+AK92+AV92+BG92+BR92+CC92+CN92+CY92+DJ92+DU92+EF92</f>
        <v/>
      </c>
      <c r="E92" s="507">
        <f>+P92+AA92+AL92+AW92+BH92+BS92+CD92+CO92+CZ92+DK92+DV92+EG92</f>
        <v/>
      </c>
      <c r="F92" s="507">
        <f>+Q92+AB92+AM92+AX92+BI92+BT92+CE92+CP92+DA92+DL92+DW92+EH92</f>
        <v/>
      </c>
      <c r="G92" s="507">
        <f>+R92+AC92+AN92+AY92+BJ92+BU92+CF92+CQ92+DB92+DM92+DX92+EI92</f>
        <v/>
      </c>
      <c r="H92" s="507">
        <f>+S92+AD92+AO92+AZ92+BK92+BV92+CG92+CR92+DC92+DN92+DY92+EJ92</f>
        <v/>
      </c>
      <c r="I92" s="507">
        <f>+T92+AE92+AP92+BA92+BL92+BW92+CH92+CS92+DD92+DO92+DZ92+EK92</f>
        <v/>
      </c>
      <c r="J92" s="507">
        <f>+U92+AF92+AQ92+BB92+BM92+BX92+CI92+CT92+DE92+DP92+EA92+EL92</f>
        <v/>
      </c>
      <c r="L92" s="2567">
        <f>EOMONTH(L93,-1)</f>
        <v/>
      </c>
      <c r="M92" s="507">
        <f>SUM(N92:U92)</f>
        <v/>
      </c>
      <c r="N92" s="507" t="n">
        <v>0</v>
      </c>
      <c r="O92" s="507" t="n">
        <v>0</v>
      </c>
      <c r="P92" s="507" t="n">
        <v>0</v>
      </c>
      <c r="Q92" s="507" t="n">
        <v>0</v>
      </c>
      <c r="R92" s="507" t="n">
        <v>0</v>
      </c>
      <c r="S92" s="507" t="n">
        <v>0</v>
      </c>
      <c r="T92" s="507" t="n">
        <v>0</v>
      </c>
      <c r="U92" s="507" t="n">
        <v>0</v>
      </c>
      <c r="W92" s="2567">
        <f>EOMONTH(W93,-1)</f>
        <v/>
      </c>
      <c r="X92" s="507">
        <f>SUM(Y92:AF92)</f>
        <v/>
      </c>
      <c r="Y92" s="507" t="n">
        <v>0</v>
      </c>
      <c r="Z92" s="507" t="n">
        <v>0</v>
      </c>
      <c r="AA92" s="507" t="n">
        <v>0</v>
      </c>
      <c r="AB92" s="507" t="n">
        <v>0</v>
      </c>
      <c r="AC92" s="507" t="n">
        <v>0</v>
      </c>
      <c r="AD92" s="507" t="n">
        <v>0</v>
      </c>
      <c r="AE92" s="507" t="n">
        <v>0</v>
      </c>
      <c r="AF92" s="507" t="n">
        <v>0</v>
      </c>
      <c r="AH92" s="2567">
        <f>EOMONTH(AH93,-1)</f>
        <v/>
      </c>
      <c r="AI92" s="507">
        <f>SUM(AJ92:AQ92)</f>
        <v/>
      </c>
      <c r="AJ92" s="507" t="n">
        <v>0</v>
      </c>
      <c r="AK92" s="507" t="n">
        <v>0</v>
      </c>
      <c r="AL92" s="507" t="n">
        <v>0</v>
      </c>
      <c r="AM92" s="507" t="n">
        <v>0</v>
      </c>
      <c r="AN92" s="507" t="n">
        <v>0</v>
      </c>
      <c r="AO92" s="507" t="n">
        <v>0</v>
      </c>
      <c r="AP92" s="507" t="n">
        <v>0</v>
      </c>
      <c r="AQ92" s="507" t="n">
        <v>0</v>
      </c>
      <c r="AS92" s="2567">
        <f>EOMONTH(AS93,-1)</f>
        <v/>
      </c>
      <c r="AT92" s="507">
        <f>SUM(AU92:BB92)</f>
        <v/>
      </c>
      <c r="AU92" s="507" t="n">
        <v>0</v>
      </c>
      <c r="AV92" s="507" t="n">
        <v>0</v>
      </c>
      <c r="AW92" s="507" t="n">
        <v>0</v>
      </c>
      <c r="AX92" s="507" t="n">
        <v>0</v>
      </c>
      <c r="AY92" s="507" t="n">
        <v>0</v>
      </c>
      <c r="AZ92" s="507" t="n">
        <v>0</v>
      </c>
      <c r="BA92" s="507" t="n">
        <v>0</v>
      </c>
      <c r="BB92" s="507" t="n">
        <v>0</v>
      </c>
      <c r="BD92" s="2567">
        <f>EOMONTH(BD93,-1)</f>
        <v/>
      </c>
      <c r="BE92" s="507">
        <f>SUM(BF92:BM92)</f>
        <v/>
      </c>
      <c r="BF92" s="507" t="n">
        <v>0</v>
      </c>
      <c r="BG92" s="507" t="n">
        <v>0</v>
      </c>
      <c r="BH92" s="507" t="n">
        <v>0</v>
      </c>
      <c r="BI92" s="507" t="n">
        <v>0</v>
      </c>
      <c r="BJ92" s="507" t="n">
        <v>0</v>
      </c>
      <c r="BK92" s="507" t="n">
        <v>0</v>
      </c>
      <c r="BL92" s="507" t="n">
        <v>0</v>
      </c>
      <c r="BM92" s="507" t="n">
        <v>0</v>
      </c>
      <c r="BO92" s="2567">
        <f>EOMONTH(BO93,-1)</f>
        <v/>
      </c>
      <c r="BP92" s="507">
        <f>SUM(BQ92:BX92)</f>
        <v/>
      </c>
      <c r="BQ92" s="507" t="n">
        <v>0</v>
      </c>
      <c r="BR92" s="507" t="n">
        <v>0</v>
      </c>
      <c r="BS92" s="507" t="n">
        <v>0</v>
      </c>
      <c r="BT92" s="507" t="n">
        <v>0</v>
      </c>
      <c r="BU92" s="507" t="n">
        <v>0</v>
      </c>
      <c r="BV92" s="507" t="n">
        <v>0</v>
      </c>
      <c r="BW92" s="507" t="n">
        <v>0</v>
      </c>
      <c r="BX92" s="507" t="n">
        <v>0</v>
      </c>
      <c r="BZ92" s="2567">
        <f>EOMONTH(BZ93,-1)</f>
        <v/>
      </c>
      <c r="CA92" s="507">
        <f>SUM(CB92:CI92)</f>
        <v/>
      </c>
      <c r="CB92" s="507" t="n">
        <v>0</v>
      </c>
      <c r="CC92" s="507" t="n">
        <v>0</v>
      </c>
      <c r="CD92" s="507" t="n">
        <v>0</v>
      </c>
      <c r="CE92" s="507" t="n">
        <v>0</v>
      </c>
      <c r="CF92" s="507" t="n">
        <v>0</v>
      </c>
      <c r="CG92" s="507" t="n">
        <v>0</v>
      </c>
      <c r="CH92" s="507" t="n">
        <v>0</v>
      </c>
      <c r="CI92" s="507" t="n">
        <v>0</v>
      </c>
      <c r="CK92" s="2567">
        <f>EOMONTH(CK93,-1)</f>
        <v/>
      </c>
      <c r="CL92" s="507">
        <f>SUM(CM92:CT92)</f>
        <v/>
      </c>
      <c r="CM92" s="507" t="n">
        <v>0</v>
      </c>
      <c r="CN92" s="507" t="n">
        <v>0</v>
      </c>
      <c r="CO92" s="507" t="n">
        <v>0</v>
      </c>
      <c r="CP92" s="507" t="n">
        <v>0</v>
      </c>
      <c r="CQ92" s="507" t="n">
        <v>0</v>
      </c>
      <c r="CR92" s="507" t="n">
        <v>0</v>
      </c>
      <c r="CS92" s="507" t="n">
        <v>0</v>
      </c>
      <c r="CT92" s="507" t="n">
        <v>0</v>
      </c>
      <c r="CV92" s="2567">
        <f>EOMONTH(CV93,-1)</f>
        <v/>
      </c>
      <c r="CW92" s="507">
        <f>SUM(CX92:DE92)</f>
        <v/>
      </c>
      <c r="CX92" s="507" t="n">
        <v>0</v>
      </c>
      <c r="CY92" s="507" t="n">
        <v>0</v>
      </c>
      <c r="CZ92" s="507" t="n">
        <v>0</v>
      </c>
      <c r="DA92" s="507" t="n">
        <v>0</v>
      </c>
      <c r="DB92" s="507" t="n">
        <v>0</v>
      </c>
      <c r="DC92" s="507" t="n">
        <v>0</v>
      </c>
      <c r="DD92" s="507" t="n">
        <v>0</v>
      </c>
      <c r="DE92" s="507" t="n">
        <v>0</v>
      </c>
      <c r="DG92" s="2567">
        <f>EOMONTH(DG93,-1)</f>
        <v/>
      </c>
      <c r="DH92" s="507">
        <f>SUM(DI92:DP92)</f>
        <v/>
      </c>
      <c r="DI92" s="507" t="n">
        <v>0</v>
      </c>
      <c r="DJ92" s="507" t="n">
        <v>0</v>
      </c>
      <c r="DK92" s="507" t="n">
        <v>0</v>
      </c>
      <c r="DL92" s="507" t="n">
        <v>0</v>
      </c>
      <c r="DM92" s="507" t="n">
        <v>0</v>
      </c>
      <c r="DN92" s="507" t="n">
        <v>0</v>
      </c>
      <c r="DO92" s="507" t="n">
        <v>0</v>
      </c>
      <c r="DP92" s="507" t="n">
        <v>0</v>
      </c>
      <c r="DR92" s="2567">
        <f>EOMONTH(DR93,-1)</f>
        <v/>
      </c>
      <c r="DS92" s="507">
        <f>SUM(DT92:EA92)</f>
        <v/>
      </c>
      <c r="DT92" s="507" t="n">
        <v>0</v>
      </c>
      <c r="DU92" s="507" t="n">
        <v>0</v>
      </c>
      <c r="DV92" s="507" t="n">
        <v>0</v>
      </c>
      <c r="DW92" s="507" t="n">
        <v>0</v>
      </c>
      <c r="DX92" s="507" t="n">
        <v>0</v>
      </c>
      <c r="DY92" s="507" t="n">
        <v>0</v>
      </c>
      <c r="DZ92" s="507" t="n">
        <v>0</v>
      </c>
      <c r="EA92" s="507" t="n">
        <v>0</v>
      </c>
      <c r="EC92" s="2567">
        <f>EOMONTH(EC93,-1)</f>
        <v/>
      </c>
      <c r="ED92" s="507">
        <f>SUM(EE92:EL92)</f>
        <v/>
      </c>
      <c r="EE92" s="507" t="n">
        <v>0</v>
      </c>
      <c r="EF92" s="507" t="n">
        <v>0</v>
      </c>
      <c r="EG92" s="507" t="n">
        <v>0</v>
      </c>
      <c r="EH92" s="507" t="n">
        <v>0</v>
      </c>
      <c r="EI92" s="507" t="n">
        <v>0</v>
      </c>
      <c r="EJ92" s="507" t="n">
        <v>0</v>
      </c>
      <c r="EK92" s="507" t="n">
        <v>0</v>
      </c>
      <c r="EL92" s="507" t="n">
        <v>0</v>
      </c>
    </row>
    <row r="93">
      <c r="A93" s="2567">
        <f>EOMONTH(A94,-1)</f>
        <v/>
      </c>
      <c r="B93" s="507">
        <f>SUM(C93:J93)</f>
        <v/>
      </c>
      <c r="C93" s="507">
        <f>+N93+Y93+AJ93+AU93+BF93+BQ93+CB93+CM93+CX93+DI93+DT93+EE93</f>
        <v/>
      </c>
      <c r="D93" s="507">
        <f>+O93+Z93+AK93+AV93+BG93+BR93+CC93+CN93+CY93+DJ93+DU93+EF93</f>
        <v/>
      </c>
      <c r="E93" s="507">
        <f>+P93+AA93+AL93+AW93+BH93+BS93+CD93+CO93+CZ93+DK93+DV93+EG93</f>
        <v/>
      </c>
      <c r="F93" s="507">
        <f>+Q93+AB93+AM93+AX93+BI93+BT93+CE93+CP93+DA93+DL93+DW93+EH93</f>
        <v/>
      </c>
      <c r="G93" s="507">
        <f>+R93+AC93+AN93+AY93+BJ93+BU93+CF93+CQ93+DB93+DM93+DX93+EI93</f>
        <v/>
      </c>
      <c r="H93" s="507">
        <f>+S93+AD93+AO93+AZ93+BK93+BV93+CG93+CR93+DC93+DN93+DY93+EJ93</f>
        <v/>
      </c>
      <c r="I93" s="507">
        <f>+T93+AE93+AP93+BA93+BL93+BW93+CH93+CS93+DD93+DO93+DZ93+EK93</f>
        <v/>
      </c>
      <c r="J93" s="507">
        <f>+U93+AF93+AQ93+BB93+BM93+BX93+CI93+CT93+DE93+DP93+EA93+EL93</f>
        <v/>
      </c>
      <c r="L93" s="2567">
        <f>EOMONTH(L94,-1)</f>
        <v/>
      </c>
      <c r="M93" s="507">
        <f>SUM(N93:U93)</f>
        <v/>
      </c>
      <c r="N93" s="507" t="n">
        <v>0</v>
      </c>
      <c r="O93" s="507" t="n">
        <v>0</v>
      </c>
      <c r="P93" s="507" t="n">
        <v>0</v>
      </c>
      <c r="Q93" s="507" t="n">
        <v>0</v>
      </c>
      <c r="R93" s="507" t="n">
        <v>0</v>
      </c>
      <c r="S93" s="507" t="n">
        <v>0</v>
      </c>
      <c r="T93" s="507" t="n">
        <v>0</v>
      </c>
      <c r="U93" s="507" t="n">
        <v>0</v>
      </c>
      <c r="W93" s="2567">
        <f>EOMONTH(W94,-1)</f>
        <v/>
      </c>
      <c r="X93" s="507">
        <f>SUM(Y93:AF93)</f>
        <v/>
      </c>
      <c r="Y93" s="507" t="n">
        <v>0</v>
      </c>
      <c r="Z93" s="507" t="n">
        <v>0</v>
      </c>
      <c r="AA93" s="507" t="n">
        <v>0</v>
      </c>
      <c r="AB93" s="507" t="n">
        <v>0</v>
      </c>
      <c r="AC93" s="507" t="n">
        <v>0</v>
      </c>
      <c r="AD93" s="507" t="n">
        <v>0</v>
      </c>
      <c r="AE93" s="507" t="n">
        <v>0</v>
      </c>
      <c r="AF93" s="507" t="n">
        <v>0</v>
      </c>
      <c r="AH93" s="2567">
        <f>EOMONTH(AH94,-1)</f>
        <v/>
      </c>
      <c r="AI93" s="507">
        <f>SUM(AJ93:AQ93)</f>
        <v/>
      </c>
      <c r="AJ93" s="507" t="n">
        <v>0</v>
      </c>
      <c r="AK93" s="507" t="n">
        <v>0</v>
      </c>
      <c r="AL93" s="507" t="n">
        <v>0</v>
      </c>
      <c r="AM93" s="507" t="n">
        <v>0</v>
      </c>
      <c r="AN93" s="507" t="n">
        <v>0</v>
      </c>
      <c r="AO93" s="507" t="n">
        <v>0</v>
      </c>
      <c r="AP93" s="507" t="n">
        <v>0</v>
      </c>
      <c r="AQ93" s="507" t="n">
        <v>0</v>
      </c>
      <c r="AS93" s="2567">
        <f>EOMONTH(AS94,-1)</f>
        <v/>
      </c>
      <c r="AT93" s="507">
        <f>SUM(AU93:BB93)</f>
        <v/>
      </c>
      <c r="AU93" s="507" t="n">
        <v>0</v>
      </c>
      <c r="AV93" s="507" t="n">
        <v>0</v>
      </c>
      <c r="AW93" s="507" t="n">
        <v>0</v>
      </c>
      <c r="AX93" s="507" t="n">
        <v>0</v>
      </c>
      <c r="AY93" s="507" t="n">
        <v>0</v>
      </c>
      <c r="AZ93" s="507" t="n">
        <v>0</v>
      </c>
      <c r="BA93" s="507" t="n">
        <v>0</v>
      </c>
      <c r="BB93" s="507" t="n">
        <v>0</v>
      </c>
      <c r="BD93" s="2567">
        <f>EOMONTH(BD94,-1)</f>
        <v/>
      </c>
      <c r="BE93" s="507">
        <f>SUM(BF93:BM93)</f>
        <v/>
      </c>
      <c r="BF93" s="507" t="n">
        <v>0</v>
      </c>
      <c r="BG93" s="507" t="n">
        <v>0</v>
      </c>
      <c r="BH93" s="507" t="n">
        <v>0</v>
      </c>
      <c r="BI93" s="507" t="n">
        <v>0</v>
      </c>
      <c r="BJ93" s="507" t="n">
        <v>0</v>
      </c>
      <c r="BK93" s="507" t="n">
        <v>0</v>
      </c>
      <c r="BL93" s="507" t="n">
        <v>0</v>
      </c>
      <c r="BM93" s="507" t="n">
        <v>0</v>
      </c>
      <c r="BO93" s="2567">
        <f>EOMONTH(BO94,-1)</f>
        <v/>
      </c>
      <c r="BP93" s="507">
        <f>SUM(BQ93:BX93)</f>
        <v/>
      </c>
      <c r="BQ93" s="507" t="n">
        <v>0</v>
      </c>
      <c r="BR93" s="507" t="n">
        <v>0</v>
      </c>
      <c r="BS93" s="507" t="n">
        <v>0</v>
      </c>
      <c r="BT93" s="507" t="n">
        <v>0</v>
      </c>
      <c r="BU93" s="507" t="n">
        <v>0</v>
      </c>
      <c r="BV93" s="507" t="n">
        <v>0</v>
      </c>
      <c r="BW93" s="507" t="n">
        <v>0</v>
      </c>
      <c r="BX93" s="507" t="n">
        <v>0</v>
      </c>
      <c r="BZ93" s="2567">
        <f>EOMONTH(BZ94,-1)</f>
        <v/>
      </c>
      <c r="CA93" s="507">
        <f>SUM(CB93:CI93)</f>
        <v/>
      </c>
      <c r="CB93" s="507" t="n">
        <v>0</v>
      </c>
      <c r="CC93" s="507" t="n">
        <v>0</v>
      </c>
      <c r="CD93" s="507" t="n">
        <v>0</v>
      </c>
      <c r="CE93" s="507" t="n">
        <v>0</v>
      </c>
      <c r="CF93" s="507" t="n">
        <v>0</v>
      </c>
      <c r="CG93" s="507" t="n">
        <v>0</v>
      </c>
      <c r="CH93" s="507" t="n">
        <v>0</v>
      </c>
      <c r="CI93" s="507" t="n">
        <v>0</v>
      </c>
      <c r="CK93" s="2567">
        <f>EOMONTH(CK94,-1)</f>
        <v/>
      </c>
      <c r="CL93" s="507">
        <f>SUM(CM93:CT93)</f>
        <v/>
      </c>
      <c r="CM93" s="507" t="n">
        <v>0</v>
      </c>
      <c r="CN93" s="507" t="n">
        <v>0</v>
      </c>
      <c r="CO93" s="507" t="n">
        <v>0</v>
      </c>
      <c r="CP93" s="507" t="n">
        <v>0</v>
      </c>
      <c r="CQ93" s="507" t="n">
        <v>0</v>
      </c>
      <c r="CR93" s="507" t="n">
        <v>0</v>
      </c>
      <c r="CS93" s="507" t="n">
        <v>0</v>
      </c>
      <c r="CT93" s="507" t="n">
        <v>0</v>
      </c>
      <c r="CV93" s="2567">
        <f>EOMONTH(CV94,-1)</f>
        <v/>
      </c>
      <c r="CW93" s="507">
        <f>SUM(CX93:DE93)</f>
        <v/>
      </c>
      <c r="CX93" s="507" t="n">
        <v>0</v>
      </c>
      <c r="CY93" s="507" t="n">
        <v>0</v>
      </c>
      <c r="CZ93" s="507" t="n">
        <v>0</v>
      </c>
      <c r="DA93" s="507" t="n">
        <v>0</v>
      </c>
      <c r="DB93" s="507" t="n">
        <v>0</v>
      </c>
      <c r="DC93" s="507" t="n">
        <v>0</v>
      </c>
      <c r="DD93" s="507" t="n">
        <v>0</v>
      </c>
      <c r="DE93" s="507" t="n">
        <v>0</v>
      </c>
      <c r="DG93" s="2567">
        <f>EOMONTH(DG94,-1)</f>
        <v/>
      </c>
      <c r="DH93" s="507">
        <f>SUM(DI93:DP93)</f>
        <v/>
      </c>
      <c r="DI93" s="507" t="n">
        <v>0</v>
      </c>
      <c r="DJ93" s="507" t="n">
        <v>0</v>
      </c>
      <c r="DK93" s="507" t="n">
        <v>0</v>
      </c>
      <c r="DL93" s="507" t="n">
        <v>0</v>
      </c>
      <c r="DM93" s="507" t="n">
        <v>0</v>
      </c>
      <c r="DN93" s="507" t="n">
        <v>0</v>
      </c>
      <c r="DO93" s="507" t="n">
        <v>0</v>
      </c>
      <c r="DP93" s="507" t="n">
        <v>0</v>
      </c>
      <c r="DR93" s="2567">
        <f>EOMONTH(DR94,-1)</f>
        <v/>
      </c>
      <c r="DS93" s="507">
        <f>SUM(DT93:EA93)</f>
        <v/>
      </c>
      <c r="DT93" s="507" t="n">
        <v>0</v>
      </c>
      <c r="DU93" s="507" t="n">
        <v>0</v>
      </c>
      <c r="DV93" s="507" t="n">
        <v>0</v>
      </c>
      <c r="DW93" s="507" t="n">
        <v>0</v>
      </c>
      <c r="DX93" s="507" t="n">
        <v>0</v>
      </c>
      <c r="DY93" s="507" t="n">
        <v>0</v>
      </c>
      <c r="DZ93" s="507" t="n">
        <v>0</v>
      </c>
      <c r="EA93" s="507" t="n">
        <v>0</v>
      </c>
      <c r="EC93" s="2567">
        <f>EOMONTH(EC94,-1)</f>
        <v/>
      </c>
      <c r="ED93" s="507">
        <f>SUM(EE93:EL93)</f>
        <v/>
      </c>
      <c r="EE93" s="507" t="n">
        <v>0</v>
      </c>
      <c r="EF93" s="507" t="n">
        <v>0</v>
      </c>
      <c r="EG93" s="507" t="n">
        <v>0</v>
      </c>
      <c r="EH93" s="507" t="n">
        <v>0</v>
      </c>
      <c r="EI93" s="507" t="n">
        <v>0</v>
      </c>
      <c r="EJ93" s="507" t="n">
        <v>0</v>
      </c>
      <c r="EK93" s="507" t="n">
        <v>0</v>
      </c>
      <c r="EL93" s="507" t="n">
        <v>0</v>
      </c>
    </row>
    <row r="94">
      <c r="A94" s="2567">
        <f>EOMONTH(A95,-1)</f>
        <v/>
      </c>
      <c r="B94" s="507">
        <f>SUM(C94:J94)</f>
        <v/>
      </c>
      <c r="C94" s="507">
        <f>+N94+Y94+AJ94+AU94+BF94+BQ94+CB94+CM94+CX94+DI94+DT94+EE94</f>
        <v/>
      </c>
      <c r="D94" s="507">
        <f>+O94+Z94+AK94+AV94+BG94+BR94+CC94+CN94+CY94+DJ94+DU94+EF94</f>
        <v/>
      </c>
      <c r="E94" s="507">
        <f>+P94+AA94+AL94+AW94+BH94+BS94+CD94+CO94+CZ94+DK94+DV94+EG94</f>
        <v/>
      </c>
      <c r="F94" s="507">
        <f>+Q94+AB94+AM94+AX94+BI94+BT94+CE94+CP94+DA94+DL94+DW94+EH94</f>
        <v/>
      </c>
      <c r="G94" s="507">
        <f>+R94+AC94+AN94+AY94+BJ94+BU94+CF94+CQ94+DB94+DM94+DX94+EI94</f>
        <v/>
      </c>
      <c r="H94" s="507">
        <f>+S94+AD94+AO94+AZ94+BK94+BV94+CG94+CR94+DC94+DN94+DY94+EJ94</f>
        <v/>
      </c>
      <c r="I94" s="507">
        <f>+T94+AE94+AP94+BA94+BL94+BW94+CH94+CS94+DD94+DO94+DZ94+EK94</f>
        <v/>
      </c>
      <c r="J94" s="507">
        <f>+U94+AF94+AQ94+BB94+BM94+BX94+CI94+CT94+DE94+DP94+EA94+EL94</f>
        <v/>
      </c>
      <c r="L94" s="2567">
        <f>EOMONTH(L95,-1)</f>
        <v/>
      </c>
      <c r="M94" s="507">
        <f>SUM(N94:U94)</f>
        <v/>
      </c>
      <c r="N94" s="507" t="n">
        <v>0</v>
      </c>
      <c r="O94" s="507" t="n">
        <v>0</v>
      </c>
      <c r="P94" s="507" t="n">
        <v>0</v>
      </c>
      <c r="Q94" s="507" t="n">
        <v>0</v>
      </c>
      <c r="R94" s="507" t="n">
        <v>0</v>
      </c>
      <c r="S94" s="507" t="n">
        <v>0</v>
      </c>
      <c r="T94" s="507" t="n">
        <v>0</v>
      </c>
      <c r="U94" s="507" t="n">
        <v>0</v>
      </c>
      <c r="W94" s="2567">
        <f>EOMONTH(W95,-1)</f>
        <v/>
      </c>
      <c r="X94" s="507">
        <f>SUM(Y94:AF94)</f>
        <v/>
      </c>
      <c r="Y94" s="507" t="n">
        <v>0</v>
      </c>
      <c r="Z94" s="507" t="n">
        <v>0</v>
      </c>
      <c r="AA94" s="507" t="n">
        <v>0</v>
      </c>
      <c r="AB94" s="507" t="n">
        <v>0</v>
      </c>
      <c r="AC94" s="507" t="n">
        <v>0</v>
      </c>
      <c r="AD94" s="507" t="n">
        <v>0</v>
      </c>
      <c r="AE94" s="507" t="n">
        <v>0</v>
      </c>
      <c r="AF94" s="507" t="n">
        <v>0</v>
      </c>
      <c r="AH94" s="2567">
        <f>EOMONTH(AH95,-1)</f>
        <v/>
      </c>
      <c r="AI94" s="507">
        <f>SUM(AJ94:AQ94)</f>
        <v/>
      </c>
      <c r="AJ94" s="507" t="n">
        <v>0</v>
      </c>
      <c r="AK94" s="507" t="n">
        <v>0</v>
      </c>
      <c r="AL94" s="507" t="n">
        <v>0</v>
      </c>
      <c r="AM94" s="507" t="n">
        <v>0</v>
      </c>
      <c r="AN94" s="507" t="n">
        <v>0</v>
      </c>
      <c r="AO94" s="507" t="n">
        <v>0</v>
      </c>
      <c r="AP94" s="507" t="n">
        <v>0</v>
      </c>
      <c r="AQ94" s="507" t="n">
        <v>0</v>
      </c>
      <c r="AS94" s="2567">
        <f>EOMONTH(AS95,-1)</f>
        <v/>
      </c>
      <c r="AT94" s="507">
        <f>SUM(AU94:BB94)</f>
        <v/>
      </c>
      <c r="AU94" s="507" t="n">
        <v>0</v>
      </c>
      <c r="AV94" s="507" t="n">
        <v>0</v>
      </c>
      <c r="AW94" s="507" t="n">
        <v>0</v>
      </c>
      <c r="AX94" s="507" t="n">
        <v>0</v>
      </c>
      <c r="AY94" s="507" t="n">
        <v>0</v>
      </c>
      <c r="AZ94" s="507" t="n">
        <v>0</v>
      </c>
      <c r="BA94" s="507" t="n">
        <v>0</v>
      </c>
      <c r="BB94" s="507" t="n">
        <v>0</v>
      </c>
      <c r="BD94" s="2567">
        <f>EOMONTH(BD95,-1)</f>
        <v/>
      </c>
      <c r="BE94" s="507">
        <f>SUM(BF94:BM94)</f>
        <v/>
      </c>
      <c r="BF94" s="507" t="n">
        <v>0</v>
      </c>
      <c r="BG94" s="507" t="n">
        <v>0</v>
      </c>
      <c r="BH94" s="507" t="n">
        <v>0</v>
      </c>
      <c r="BI94" s="507" t="n">
        <v>0</v>
      </c>
      <c r="BJ94" s="507" t="n">
        <v>0</v>
      </c>
      <c r="BK94" s="507" t="n">
        <v>0</v>
      </c>
      <c r="BL94" s="507" t="n">
        <v>0</v>
      </c>
      <c r="BM94" s="507" t="n">
        <v>0</v>
      </c>
      <c r="BO94" s="2567">
        <f>EOMONTH(BO95,-1)</f>
        <v/>
      </c>
      <c r="BP94" s="507">
        <f>SUM(BQ94:BX94)</f>
        <v/>
      </c>
      <c r="BQ94" s="507" t="n">
        <v>0</v>
      </c>
      <c r="BR94" s="507" t="n">
        <v>0</v>
      </c>
      <c r="BS94" s="507" t="n">
        <v>0</v>
      </c>
      <c r="BT94" s="507" t="n">
        <v>0</v>
      </c>
      <c r="BU94" s="507" t="n">
        <v>0</v>
      </c>
      <c r="BV94" s="507" t="n">
        <v>0</v>
      </c>
      <c r="BW94" s="507" t="n">
        <v>0</v>
      </c>
      <c r="BX94" s="507" t="n">
        <v>0</v>
      </c>
      <c r="BZ94" s="2567">
        <f>EOMONTH(BZ95,-1)</f>
        <v/>
      </c>
      <c r="CA94" s="507">
        <f>SUM(CB94:CI94)</f>
        <v/>
      </c>
      <c r="CB94" s="507" t="n">
        <v>0</v>
      </c>
      <c r="CC94" s="507" t="n">
        <v>0</v>
      </c>
      <c r="CD94" s="507" t="n">
        <v>0</v>
      </c>
      <c r="CE94" s="507" t="n">
        <v>0</v>
      </c>
      <c r="CF94" s="507" t="n">
        <v>0</v>
      </c>
      <c r="CG94" s="507" t="n">
        <v>0</v>
      </c>
      <c r="CH94" s="507" t="n">
        <v>0</v>
      </c>
      <c r="CI94" s="507" t="n">
        <v>0</v>
      </c>
      <c r="CK94" s="2567">
        <f>EOMONTH(CK95,-1)</f>
        <v/>
      </c>
      <c r="CL94" s="507">
        <f>SUM(CM94:CT94)</f>
        <v/>
      </c>
      <c r="CM94" s="507" t="n">
        <v>0</v>
      </c>
      <c r="CN94" s="507" t="n">
        <v>0</v>
      </c>
      <c r="CO94" s="507" t="n">
        <v>0</v>
      </c>
      <c r="CP94" s="507" t="n">
        <v>0</v>
      </c>
      <c r="CQ94" s="507" t="n">
        <v>0</v>
      </c>
      <c r="CR94" s="507" t="n">
        <v>0</v>
      </c>
      <c r="CS94" s="507" t="n">
        <v>0</v>
      </c>
      <c r="CT94" s="507" t="n">
        <v>0</v>
      </c>
      <c r="CV94" s="2567">
        <f>EOMONTH(CV95,-1)</f>
        <v/>
      </c>
      <c r="CW94" s="507">
        <f>SUM(CX94:DE94)</f>
        <v/>
      </c>
      <c r="CX94" s="507" t="n">
        <v>0</v>
      </c>
      <c r="CY94" s="507" t="n">
        <v>0</v>
      </c>
      <c r="CZ94" s="507" t="n">
        <v>0</v>
      </c>
      <c r="DA94" s="507" t="n">
        <v>0</v>
      </c>
      <c r="DB94" s="507" t="n">
        <v>0</v>
      </c>
      <c r="DC94" s="507" t="n">
        <v>0</v>
      </c>
      <c r="DD94" s="507" t="n">
        <v>0</v>
      </c>
      <c r="DE94" s="507" t="n">
        <v>0</v>
      </c>
      <c r="DG94" s="2567">
        <f>EOMONTH(DG95,-1)</f>
        <v/>
      </c>
      <c r="DH94" s="507">
        <f>SUM(DI94:DP94)</f>
        <v/>
      </c>
      <c r="DI94" s="507" t="n">
        <v>0</v>
      </c>
      <c r="DJ94" s="507" t="n">
        <v>0</v>
      </c>
      <c r="DK94" s="507" t="n">
        <v>0</v>
      </c>
      <c r="DL94" s="507" t="n">
        <v>0</v>
      </c>
      <c r="DM94" s="507" t="n">
        <v>0</v>
      </c>
      <c r="DN94" s="507" t="n">
        <v>0</v>
      </c>
      <c r="DO94" s="507" t="n">
        <v>0</v>
      </c>
      <c r="DP94" s="507" t="n">
        <v>0</v>
      </c>
      <c r="DR94" s="2567">
        <f>EOMONTH(DR95,-1)</f>
        <v/>
      </c>
      <c r="DS94" s="507">
        <f>SUM(DT94:EA94)</f>
        <v/>
      </c>
      <c r="DT94" s="507" t="n">
        <v>0</v>
      </c>
      <c r="DU94" s="507" t="n">
        <v>0</v>
      </c>
      <c r="DV94" s="507" t="n">
        <v>0</v>
      </c>
      <c r="DW94" s="507" t="n">
        <v>0</v>
      </c>
      <c r="DX94" s="507" t="n">
        <v>0</v>
      </c>
      <c r="DY94" s="507" t="n">
        <v>0</v>
      </c>
      <c r="DZ94" s="507" t="n">
        <v>0</v>
      </c>
      <c r="EA94" s="507" t="n">
        <v>0</v>
      </c>
      <c r="EC94" s="2567">
        <f>EOMONTH(EC95,-1)</f>
        <v/>
      </c>
      <c r="ED94" s="507">
        <f>SUM(EE94:EL94)</f>
        <v/>
      </c>
      <c r="EE94" s="507" t="n">
        <v>0</v>
      </c>
      <c r="EF94" s="507" t="n">
        <v>0</v>
      </c>
      <c r="EG94" s="507" t="n">
        <v>0</v>
      </c>
      <c r="EH94" s="507" t="n">
        <v>0</v>
      </c>
      <c r="EI94" s="507" t="n">
        <v>0</v>
      </c>
      <c r="EJ94" s="507" t="n">
        <v>0</v>
      </c>
      <c r="EK94" s="507" t="n">
        <v>0</v>
      </c>
      <c r="EL94" s="507" t="n">
        <v>0</v>
      </c>
    </row>
    <row r="95">
      <c r="A95" s="2567">
        <f>EOMONTH(A96,-1)</f>
        <v/>
      </c>
      <c r="B95" s="507">
        <f>SUM(C95:J95)</f>
        <v/>
      </c>
      <c r="C95" s="507">
        <f>+N95+Y95+AJ95+AU95+BF95+BQ95+CB95+CM95+CX95+DI95+DT95+EE95</f>
        <v/>
      </c>
      <c r="D95" s="507">
        <f>+O95+Z95+AK95+AV95+BG95+BR95+CC95+CN95+CY95+DJ95+DU95+EF95</f>
        <v/>
      </c>
      <c r="E95" s="507">
        <f>+P95+AA95+AL95+AW95+BH95+BS95+CD95+CO95+CZ95+DK95+DV95+EG95</f>
        <v/>
      </c>
      <c r="F95" s="507">
        <f>+Q95+AB95+AM95+AX95+BI95+BT95+CE95+CP95+DA95+DL95+DW95+EH95</f>
        <v/>
      </c>
      <c r="G95" s="507">
        <f>+R95+AC95+AN95+AY95+BJ95+BU95+CF95+CQ95+DB95+DM95+DX95+EI95</f>
        <v/>
      </c>
      <c r="H95" s="507">
        <f>+S95+AD95+AO95+AZ95+BK95+BV95+CG95+CR95+DC95+DN95+DY95+EJ95</f>
        <v/>
      </c>
      <c r="I95" s="507">
        <f>+T95+AE95+AP95+BA95+BL95+BW95+CH95+CS95+DD95+DO95+DZ95+EK95</f>
        <v/>
      </c>
      <c r="J95" s="507">
        <f>+U95+AF95+AQ95+BB95+BM95+BX95+CI95+CT95+DE95+DP95+EA95+EL95</f>
        <v/>
      </c>
      <c r="L95" s="2567">
        <f>EOMONTH(L96,-1)</f>
        <v/>
      </c>
      <c r="M95" s="507">
        <f>SUM(N95:U95)</f>
        <v/>
      </c>
      <c r="N95" s="507" t="n">
        <v>0</v>
      </c>
      <c r="O95" s="507" t="n">
        <v>0</v>
      </c>
      <c r="P95" s="507" t="n">
        <v>0</v>
      </c>
      <c r="Q95" s="507" t="n">
        <v>0</v>
      </c>
      <c r="R95" s="507" t="n">
        <v>0</v>
      </c>
      <c r="S95" s="507" t="n">
        <v>0</v>
      </c>
      <c r="T95" s="507" t="n">
        <v>0</v>
      </c>
      <c r="U95" s="507" t="n">
        <v>0</v>
      </c>
      <c r="W95" s="2567">
        <f>EOMONTH(W96,-1)</f>
        <v/>
      </c>
      <c r="X95" s="507">
        <f>SUM(Y95:AF95)</f>
        <v/>
      </c>
      <c r="Y95" s="507" t="n">
        <v>0</v>
      </c>
      <c r="Z95" s="507" t="n">
        <v>0</v>
      </c>
      <c r="AA95" s="507" t="n">
        <v>0</v>
      </c>
      <c r="AB95" s="507" t="n">
        <v>0</v>
      </c>
      <c r="AC95" s="507" t="n">
        <v>0</v>
      </c>
      <c r="AD95" s="507" t="n">
        <v>0</v>
      </c>
      <c r="AE95" s="507" t="n">
        <v>0</v>
      </c>
      <c r="AF95" s="507" t="n">
        <v>0</v>
      </c>
      <c r="AH95" s="2567">
        <f>EOMONTH(AH96,-1)</f>
        <v/>
      </c>
      <c r="AI95" s="507">
        <f>SUM(AJ95:AQ95)</f>
        <v/>
      </c>
      <c r="AJ95" s="507" t="n">
        <v>0</v>
      </c>
      <c r="AK95" s="507" t="n">
        <v>0</v>
      </c>
      <c r="AL95" s="507" t="n">
        <v>0</v>
      </c>
      <c r="AM95" s="507" t="n">
        <v>0</v>
      </c>
      <c r="AN95" s="507" t="n">
        <v>0</v>
      </c>
      <c r="AO95" s="507" t="n">
        <v>0</v>
      </c>
      <c r="AP95" s="507" t="n">
        <v>0</v>
      </c>
      <c r="AQ95" s="507" t="n">
        <v>0</v>
      </c>
      <c r="AS95" s="2567">
        <f>EOMONTH(AS96,-1)</f>
        <v/>
      </c>
      <c r="AT95" s="507">
        <f>SUM(AU95:BB95)</f>
        <v/>
      </c>
      <c r="AU95" s="507" t="n">
        <v>0</v>
      </c>
      <c r="AV95" s="507" t="n">
        <v>0</v>
      </c>
      <c r="AW95" s="507" t="n">
        <v>0</v>
      </c>
      <c r="AX95" s="507" t="n">
        <v>0</v>
      </c>
      <c r="AY95" s="507" t="n">
        <v>0</v>
      </c>
      <c r="AZ95" s="507" t="n">
        <v>0</v>
      </c>
      <c r="BA95" s="507" t="n">
        <v>0</v>
      </c>
      <c r="BB95" s="507" t="n">
        <v>0</v>
      </c>
      <c r="BD95" s="2567">
        <f>EOMONTH(BD96,-1)</f>
        <v/>
      </c>
      <c r="BE95" s="507">
        <f>SUM(BF95:BM95)</f>
        <v/>
      </c>
      <c r="BF95" s="507" t="n">
        <v>0</v>
      </c>
      <c r="BG95" s="507" t="n">
        <v>0</v>
      </c>
      <c r="BH95" s="507" t="n">
        <v>0</v>
      </c>
      <c r="BI95" s="507" t="n">
        <v>0</v>
      </c>
      <c r="BJ95" s="507" t="n">
        <v>0</v>
      </c>
      <c r="BK95" s="507" t="n">
        <v>0</v>
      </c>
      <c r="BL95" s="507" t="n">
        <v>0</v>
      </c>
      <c r="BM95" s="507" t="n">
        <v>0</v>
      </c>
      <c r="BO95" s="2567">
        <f>EOMONTH(BO96,-1)</f>
        <v/>
      </c>
      <c r="BP95" s="507">
        <f>SUM(BQ95:BX95)</f>
        <v/>
      </c>
      <c r="BQ95" s="507" t="n">
        <v>0</v>
      </c>
      <c r="BR95" s="507" t="n">
        <v>0</v>
      </c>
      <c r="BS95" s="507" t="n">
        <v>0</v>
      </c>
      <c r="BT95" s="507" t="n">
        <v>0</v>
      </c>
      <c r="BU95" s="507" t="n">
        <v>0</v>
      </c>
      <c r="BV95" s="507" t="n">
        <v>0</v>
      </c>
      <c r="BW95" s="507" t="n">
        <v>0</v>
      </c>
      <c r="BX95" s="507" t="n">
        <v>0</v>
      </c>
      <c r="BZ95" s="2567">
        <f>EOMONTH(BZ96,-1)</f>
        <v/>
      </c>
      <c r="CA95" s="507">
        <f>SUM(CB95:CI95)</f>
        <v/>
      </c>
      <c r="CB95" s="507" t="n">
        <v>0</v>
      </c>
      <c r="CC95" s="507" t="n">
        <v>0</v>
      </c>
      <c r="CD95" s="507" t="n">
        <v>0</v>
      </c>
      <c r="CE95" s="507" t="n">
        <v>0</v>
      </c>
      <c r="CF95" s="507" t="n">
        <v>0</v>
      </c>
      <c r="CG95" s="507" t="n">
        <v>0</v>
      </c>
      <c r="CH95" s="507" t="n">
        <v>0</v>
      </c>
      <c r="CI95" s="507" t="n">
        <v>0</v>
      </c>
      <c r="CK95" s="2567">
        <f>EOMONTH(CK96,-1)</f>
        <v/>
      </c>
      <c r="CL95" s="507">
        <f>SUM(CM95:CT95)</f>
        <v/>
      </c>
      <c r="CM95" s="507" t="n">
        <v>0</v>
      </c>
      <c r="CN95" s="507" t="n">
        <v>0</v>
      </c>
      <c r="CO95" s="507" t="n">
        <v>0</v>
      </c>
      <c r="CP95" s="507" t="n">
        <v>0</v>
      </c>
      <c r="CQ95" s="507" t="n">
        <v>0</v>
      </c>
      <c r="CR95" s="507" t="n">
        <v>0</v>
      </c>
      <c r="CS95" s="507" t="n">
        <v>0</v>
      </c>
      <c r="CT95" s="507" t="n">
        <v>0</v>
      </c>
      <c r="CV95" s="2567">
        <f>EOMONTH(CV96,-1)</f>
        <v/>
      </c>
      <c r="CW95" s="507">
        <f>SUM(CX95:DE95)</f>
        <v/>
      </c>
      <c r="CX95" s="507" t="n">
        <v>0</v>
      </c>
      <c r="CY95" s="507" t="n">
        <v>0</v>
      </c>
      <c r="CZ95" s="507" t="n">
        <v>0</v>
      </c>
      <c r="DA95" s="507" t="n">
        <v>0</v>
      </c>
      <c r="DB95" s="507" t="n">
        <v>0</v>
      </c>
      <c r="DC95" s="507" t="n">
        <v>0</v>
      </c>
      <c r="DD95" s="507" t="n">
        <v>0</v>
      </c>
      <c r="DE95" s="507" t="n">
        <v>0</v>
      </c>
      <c r="DG95" s="2567">
        <f>EOMONTH(DG96,-1)</f>
        <v/>
      </c>
      <c r="DH95" s="507">
        <f>SUM(DI95:DP95)</f>
        <v/>
      </c>
      <c r="DI95" s="507" t="n">
        <v>0</v>
      </c>
      <c r="DJ95" s="507" t="n">
        <v>0</v>
      </c>
      <c r="DK95" s="507" t="n">
        <v>0</v>
      </c>
      <c r="DL95" s="507" t="n">
        <v>0</v>
      </c>
      <c r="DM95" s="507" t="n">
        <v>0</v>
      </c>
      <c r="DN95" s="507" t="n">
        <v>0</v>
      </c>
      <c r="DO95" s="507" t="n">
        <v>0</v>
      </c>
      <c r="DP95" s="507" t="n">
        <v>0</v>
      </c>
      <c r="DR95" s="2567">
        <f>EOMONTH(DR96,-1)</f>
        <v/>
      </c>
      <c r="DS95" s="507">
        <f>SUM(DT95:EA95)</f>
        <v/>
      </c>
      <c r="DT95" s="507" t="n">
        <v>0</v>
      </c>
      <c r="DU95" s="507" t="n">
        <v>0</v>
      </c>
      <c r="DV95" s="507" t="n">
        <v>0</v>
      </c>
      <c r="DW95" s="507" t="n">
        <v>0</v>
      </c>
      <c r="DX95" s="507" t="n">
        <v>0</v>
      </c>
      <c r="DY95" s="507" t="n">
        <v>0</v>
      </c>
      <c r="DZ95" s="507" t="n">
        <v>0</v>
      </c>
      <c r="EA95" s="507" t="n">
        <v>0</v>
      </c>
      <c r="EC95" s="2567">
        <f>EOMONTH(EC96,-1)</f>
        <v/>
      </c>
      <c r="ED95" s="507">
        <f>SUM(EE95:EL95)</f>
        <v/>
      </c>
      <c r="EE95" s="507" t="n">
        <v>0</v>
      </c>
      <c r="EF95" s="507" t="n">
        <v>0</v>
      </c>
      <c r="EG95" s="507" t="n">
        <v>0</v>
      </c>
      <c r="EH95" s="507" t="n">
        <v>0</v>
      </c>
      <c r="EI95" s="507" t="n">
        <v>0</v>
      </c>
      <c r="EJ95" s="507" t="n">
        <v>0</v>
      </c>
      <c r="EK95" s="507" t="n">
        <v>0</v>
      </c>
      <c r="EL95" s="507" t="n">
        <v>0</v>
      </c>
    </row>
    <row r="96">
      <c r="A96" s="2567">
        <f>EOMONTH(A97,-1)</f>
        <v/>
      </c>
      <c r="B96" s="507">
        <f>SUM(C96:J96)</f>
        <v/>
      </c>
      <c r="C96" s="507">
        <f>+N96+Y96+AJ96+AU96+BF96+BQ96+CB96+CM96+CX96+DI96+DT96+EE96</f>
        <v/>
      </c>
      <c r="D96" s="507">
        <f>+O96+Z96+AK96+AV96+BG96+BR96+CC96+CN96+CY96+DJ96+DU96+EF96</f>
        <v/>
      </c>
      <c r="E96" s="507">
        <f>+P96+AA96+AL96+AW96+BH96+BS96+CD96+CO96+CZ96+DK96+DV96+EG96</f>
        <v/>
      </c>
      <c r="F96" s="507">
        <f>+Q96+AB96+AM96+AX96+BI96+BT96+CE96+CP96+DA96+DL96+DW96+EH96</f>
        <v/>
      </c>
      <c r="G96" s="507">
        <f>+R96+AC96+AN96+AY96+BJ96+BU96+CF96+CQ96+DB96+DM96+DX96+EI96</f>
        <v/>
      </c>
      <c r="H96" s="507">
        <f>+S96+AD96+AO96+AZ96+BK96+BV96+CG96+CR96+DC96+DN96+DY96+EJ96</f>
        <v/>
      </c>
      <c r="I96" s="507">
        <f>+T96+AE96+AP96+BA96+BL96+BW96+CH96+CS96+DD96+DO96+DZ96+EK96</f>
        <v/>
      </c>
      <c r="J96" s="507">
        <f>+U96+AF96+AQ96+BB96+BM96+BX96+CI96+CT96+DE96+DP96+EA96+EL96</f>
        <v/>
      </c>
      <c r="L96" s="2567">
        <f>EOMONTH(L97,-1)</f>
        <v/>
      </c>
      <c r="M96" s="507">
        <f>SUM(N96:U96)</f>
        <v/>
      </c>
      <c r="N96" s="507" t="n">
        <v>0</v>
      </c>
      <c r="O96" s="507" t="n">
        <v>0</v>
      </c>
      <c r="P96" s="507" t="n">
        <v>0</v>
      </c>
      <c r="Q96" s="507" t="n">
        <v>0</v>
      </c>
      <c r="R96" s="507" t="n">
        <v>0</v>
      </c>
      <c r="S96" s="507" t="n">
        <v>0</v>
      </c>
      <c r="T96" s="507" t="n">
        <v>0</v>
      </c>
      <c r="U96" s="507" t="n">
        <v>0</v>
      </c>
      <c r="W96" s="2567">
        <f>EOMONTH(W97,-1)</f>
        <v/>
      </c>
      <c r="X96" s="507">
        <f>SUM(Y96:AF96)</f>
        <v/>
      </c>
      <c r="Y96" s="507" t="n">
        <v>0</v>
      </c>
      <c r="Z96" s="507" t="n">
        <v>0</v>
      </c>
      <c r="AA96" s="507" t="n">
        <v>0</v>
      </c>
      <c r="AB96" s="507" t="n">
        <v>0</v>
      </c>
      <c r="AC96" s="507" t="n">
        <v>0</v>
      </c>
      <c r="AD96" s="507" t="n">
        <v>0</v>
      </c>
      <c r="AE96" s="507" t="n">
        <v>0</v>
      </c>
      <c r="AF96" s="507" t="n">
        <v>0</v>
      </c>
      <c r="AH96" s="2567">
        <f>EOMONTH(AH97,-1)</f>
        <v/>
      </c>
      <c r="AI96" s="507">
        <f>SUM(AJ96:AQ96)</f>
        <v/>
      </c>
      <c r="AJ96" s="507" t="n">
        <v>0</v>
      </c>
      <c r="AK96" s="507" t="n">
        <v>0</v>
      </c>
      <c r="AL96" s="507" t="n">
        <v>0</v>
      </c>
      <c r="AM96" s="507" t="n">
        <v>0</v>
      </c>
      <c r="AN96" s="507" t="n">
        <v>0</v>
      </c>
      <c r="AO96" s="507" t="n">
        <v>0</v>
      </c>
      <c r="AP96" s="507" t="n">
        <v>0</v>
      </c>
      <c r="AQ96" s="507" t="n">
        <v>0</v>
      </c>
      <c r="AS96" s="2567">
        <f>EOMONTH(AS97,-1)</f>
        <v/>
      </c>
      <c r="AT96" s="507">
        <f>SUM(AU96:BB96)</f>
        <v/>
      </c>
      <c r="AU96" s="507" t="n">
        <v>0</v>
      </c>
      <c r="AV96" s="507" t="n">
        <v>0</v>
      </c>
      <c r="AW96" s="507" t="n">
        <v>0</v>
      </c>
      <c r="AX96" s="507" t="n">
        <v>0</v>
      </c>
      <c r="AY96" s="507" t="n">
        <v>0</v>
      </c>
      <c r="AZ96" s="507" t="n">
        <v>0</v>
      </c>
      <c r="BA96" s="507" t="n">
        <v>0</v>
      </c>
      <c r="BB96" s="507" t="n">
        <v>0</v>
      </c>
      <c r="BD96" s="2567">
        <f>EOMONTH(BD97,-1)</f>
        <v/>
      </c>
      <c r="BE96" s="507">
        <f>SUM(BF96:BM96)</f>
        <v/>
      </c>
      <c r="BF96" s="507" t="n">
        <v>0</v>
      </c>
      <c r="BG96" s="507" t="n">
        <v>0</v>
      </c>
      <c r="BH96" s="507" t="n">
        <v>0</v>
      </c>
      <c r="BI96" s="507" t="n">
        <v>0</v>
      </c>
      <c r="BJ96" s="507" t="n">
        <v>0</v>
      </c>
      <c r="BK96" s="507" t="n">
        <v>0</v>
      </c>
      <c r="BL96" s="507" t="n">
        <v>0</v>
      </c>
      <c r="BM96" s="507" t="n">
        <v>0</v>
      </c>
      <c r="BO96" s="2567">
        <f>EOMONTH(BO97,-1)</f>
        <v/>
      </c>
      <c r="BP96" s="507">
        <f>SUM(BQ96:BX96)</f>
        <v/>
      </c>
      <c r="BQ96" s="507" t="n">
        <v>0</v>
      </c>
      <c r="BR96" s="507" t="n">
        <v>0</v>
      </c>
      <c r="BS96" s="507" t="n">
        <v>0</v>
      </c>
      <c r="BT96" s="507" t="n">
        <v>0</v>
      </c>
      <c r="BU96" s="507" t="n">
        <v>0</v>
      </c>
      <c r="BV96" s="507" t="n">
        <v>0</v>
      </c>
      <c r="BW96" s="507" t="n">
        <v>0</v>
      </c>
      <c r="BX96" s="507" t="n">
        <v>0</v>
      </c>
      <c r="BZ96" s="2567">
        <f>EOMONTH(BZ97,-1)</f>
        <v/>
      </c>
      <c r="CA96" s="507">
        <f>SUM(CB96:CI96)</f>
        <v/>
      </c>
      <c r="CB96" s="507" t="n">
        <v>0</v>
      </c>
      <c r="CC96" s="507" t="n">
        <v>0</v>
      </c>
      <c r="CD96" s="507" t="n">
        <v>0</v>
      </c>
      <c r="CE96" s="507" t="n">
        <v>0</v>
      </c>
      <c r="CF96" s="507" t="n">
        <v>0</v>
      </c>
      <c r="CG96" s="507" t="n">
        <v>0</v>
      </c>
      <c r="CH96" s="507" t="n">
        <v>0</v>
      </c>
      <c r="CI96" s="507" t="n">
        <v>0</v>
      </c>
      <c r="CK96" s="2567">
        <f>EOMONTH(CK97,-1)</f>
        <v/>
      </c>
      <c r="CL96" s="507">
        <f>SUM(CM96:CT96)</f>
        <v/>
      </c>
      <c r="CM96" s="507" t="n">
        <v>0</v>
      </c>
      <c r="CN96" s="507" t="n">
        <v>0</v>
      </c>
      <c r="CO96" s="507" t="n">
        <v>0</v>
      </c>
      <c r="CP96" s="507" t="n">
        <v>0</v>
      </c>
      <c r="CQ96" s="507" t="n">
        <v>0</v>
      </c>
      <c r="CR96" s="507" t="n">
        <v>0</v>
      </c>
      <c r="CS96" s="507" t="n">
        <v>0</v>
      </c>
      <c r="CT96" s="507" t="n">
        <v>0</v>
      </c>
      <c r="CV96" s="2567">
        <f>EOMONTH(CV97,-1)</f>
        <v/>
      </c>
      <c r="CW96" s="507">
        <f>SUM(CX96:DE96)</f>
        <v/>
      </c>
      <c r="CX96" s="507" t="n">
        <v>0</v>
      </c>
      <c r="CY96" s="507" t="n">
        <v>0</v>
      </c>
      <c r="CZ96" s="507" t="n">
        <v>0</v>
      </c>
      <c r="DA96" s="507" t="n">
        <v>0</v>
      </c>
      <c r="DB96" s="507" t="n">
        <v>0</v>
      </c>
      <c r="DC96" s="507" t="n">
        <v>0</v>
      </c>
      <c r="DD96" s="507" t="n">
        <v>0</v>
      </c>
      <c r="DE96" s="507" t="n">
        <v>0</v>
      </c>
      <c r="DG96" s="2567">
        <f>EOMONTH(DG97,-1)</f>
        <v/>
      </c>
      <c r="DH96" s="507">
        <f>SUM(DI96:DP96)</f>
        <v/>
      </c>
      <c r="DI96" s="507" t="n">
        <v>0</v>
      </c>
      <c r="DJ96" s="507" t="n">
        <v>0</v>
      </c>
      <c r="DK96" s="507" t="n">
        <v>0</v>
      </c>
      <c r="DL96" s="507" t="n">
        <v>0</v>
      </c>
      <c r="DM96" s="507" t="n">
        <v>0</v>
      </c>
      <c r="DN96" s="507" t="n">
        <v>0</v>
      </c>
      <c r="DO96" s="507" t="n">
        <v>0</v>
      </c>
      <c r="DP96" s="507" t="n">
        <v>0</v>
      </c>
      <c r="DR96" s="2567">
        <f>EOMONTH(DR97,-1)</f>
        <v/>
      </c>
      <c r="DS96" s="507">
        <f>SUM(DT96:EA96)</f>
        <v/>
      </c>
      <c r="DT96" s="507" t="n">
        <v>0</v>
      </c>
      <c r="DU96" s="507" t="n">
        <v>0</v>
      </c>
      <c r="DV96" s="507" t="n">
        <v>0</v>
      </c>
      <c r="DW96" s="507" t="n">
        <v>0</v>
      </c>
      <c r="DX96" s="507" t="n">
        <v>0</v>
      </c>
      <c r="DY96" s="507" t="n">
        <v>0</v>
      </c>
      <c r="DZ96" s="507" t="n">
        <v>0</v>
      </c>
      <c r="EA96" s="507" t="n">
        <v>0</v>
      </c>
      <c r="EC96" s="2567">
        <f>EOMONTH(EC97,-1)</f>
        <v/>
      </c>
      <c r="ED96" s="507">
        <f>SUM(EE96:EL96)</f>
        <v/>
      </c>
      <c r="EE96" s="507" t="n">
        <v>0</v>
      </c>
      <c r="EF96" s="507" t="n">
        <v>0</v>
      </c>
      <c r="EG96" s="507" t="n">
        <v>0</v>
      </c>
      <c r="EH96" s="507" t="n">
        <v>0</v>
      </c>
      <c r="EI96" s="507" t="n">
        <v>0</v>
      </c>
      <c r="EJ96" s="507" t="n">
        <v>0</v>
      </c>
      <c r="EK96" s="507" t="n">
        <v>0</v>
      </c>
      <c r="EL96" s="507" t="n">
        <v>0</v>
      </c>
    </row>
    <row r="97">
      <c r="A97" s="2567">
        <f>EOMONTH(A98,-1)</f>
        <v/>
      </c>
      <c r="B97" s="507">
        <f>SUM(C97:J97)</f>
        <v/>
      </c>
      <c r="C97" s="507">
        <f>+N97+Y97+AJ97+AU97+BF97+BQ97+CB97+CM97+CX97+DI97+DT97+EE97</f>
        <v/>
      </c>
      <c r="D97" s="507">
        <f>+O97+Z97+AK97+AV97+BG97+BR97+CC97+CN97+CY97+DJ97+DU97+EF97</f>
        <v/>
      </c>
      <c r="E97" s="507">
        <f>+P97+AA97+AL97+AW97+BH97+BS97+CD97+CO97+CZ97+DK97+DV97+EG97</f>
        <v/>
      </c>
      <c r="F97" s="507">
        <f>+Q97+AB97+AM97+AX97+BI97+BT97+CE97+CP97+DA97+DL97+DW97+EH97</f>
        <v/>
      </c>
      <c r="G97" s="507">
        <f>+R97+AC97+AN97+AY97+BJ97+BU97+CF97+CQ97+DB97+DM97+DX97+EI97</f>
        <v/>
      </c>
      <c r="H97" s="507">
        <f>+S97+AD97+AO97+AZ97+BK97+BV97+CG97+CR97+DC97+DN97+DY97+EJ97</f>
        <v/>
      </c>
      <c r="I97" s="507">
        <f>+T97+AE97+AP97+BA97+BL97+BW97+CH97+CS97+DD97+DO97+DZ97+EK97</f>
        <v/>
      </c>
      <c r="J97" s="507">
        <f>+U97+AF97+AQ97+BB97+BM97+BX97+CI97+CT97+DE97+DP97+EA97+EL97</f>
        <v/>
      </c>
      <c r="L97" s="2567">
        <f>EOMONTH(L98,-1)</f>
        <v/>
      </c>
      <c r="M97" s="507">
        <f>SUM(N97:U97)</f>
        <v/>
      </c>
      <c r="N97" s="507" t="n">
        <v>0</v>
      </c>
      <c r="O97" s="507" t="n">
        <v>0</v>
      </c>
      <c r="P97" s="507" t="n">
        <v>0</v>
      </c>
      <c r="Q97" s="507" t="n">
        <v>0</v>
      </c>
      <c r="R97" s="507" t="n">
        <v>0</v>
      </c>
      <c r="S97" s="507" t="n">
        <v>0</v>
      </c>
      <c r="T97" s="507" t="n">
        <v>0</v>
      </c>
      <c r="U97" s="507" t="n">
        <v>0</v>
      </c>
      <c r="W97" s="2567">
        <f>EOMONTH(W98,-1)</f>
        <v/>
      </c>
      <c r="X97" s="507">
        <f>SUM(Y97:AF97)</f>
        <v/>
      </c>
      <c r="Y97" s="507" t="n">
        <v>0</v>
      </c>
      <c r="Z97" s="507" t="n">
        <v>0</v>
      </c>
      <c r="AA97" s="507" t="n">
        <v>0</v>
      </c>
      <c r="AB97" s="507" t="n">
        <v>0</v>
      </c>
      <c r="AC97" s="507" t="n">
        <v>0</v>
      </c>
      <c r="AD97" s="507" t="n">
        <v>0</v>
      </c>
      <c r="AE97" s="507" t="n">
        <v>0</v>
      </c>
      <c r="AF97" s="507" t="n">
        <v>0</v>
      </c>
      <c r="AH97" s="2567">
        <f>EOMONTH(AH98,-1)</f>
        <v/>
      </c>
      <c r="AI97" s="507">
        <f>SUM(AJ97:AQ97)</f>
        <v/>
      </c>
      <c r="AJ97" s="507" t="n">
        <v>0</v>
      </c>
      <c r="AK97" s="507" t="n">
        <v>0</v>
      </c>
      <c r="AL97" s="507" t="n">
        <v>0</v>
      </c>
      <c r="AM97" s="507" t="n">
        <v>0</v>
      </c>
      <c r="AN97" s="507" t="n">
        <v>0</v>
      </c>
      <c r="AO97" s="507" t="n">
        <v>0</v>
      </c>
      <c r="AP97" s="507" t="n">
        <v>0</v>
      </c>
      <c r="AQ97" s="507" t="n">
        <v>0</v>
      </c>
      <c r="AS97" s="2567">
        <f>EOMONTH(AS98,-1)</f>
        <v/>
      </c>
      <c r="AT97" s="507">
        <f>SUM(AU97:BB97)</f>
        <v/>
      </c>
      <c r="AU97" s="507" t="n">
        <v>0</v>
      </c>
      <c r="AV97" s="507" t="n">
        <v>0</v>
      </c>
      <c r="AW97" s="507" t="n">
        <v>0</v>
      </c>
      <c r="AX97" s="507" t="n">
        <v>0</v>
      </c>
      <c r="AY97" s="507" t="n">
        <v>0</v>
      </c>
      <c r="AZ97" s="507" t="n">
        <v>0</v>
      </c>
      <c r="BA97" s="507" t="n">
        <v>0</v>
      </c>
      <c r="BB97" s="507" t="n">
        <v>0</v>
      </c>
      <c r="BD97" s="2567">
        <f>EOMONTH(BD98,-1)</f>
        <v/>
      </c>
      <c r="BE97" s="507">
        <f>SUM(BF97:BM97)</f>
        <v/>
      </c>
      <c r="BF97" s="507" t="n">
        <v>0</v>
      </c>
      <c r="BG97" s="507" t="n">
        <v>0</v>
      </c>
      <c r="BH97" s="507" t="n">
        <v>0</v>
      </c>
      <c r="BI97" s="507" t="n">
        <v>0</v>
      </c>
      <c r="BJ97" s="507" t="n">
        <v>0</v>
      </c>
      <c r="BK97" s="507" t="n">
        <v>0</v>
      </c>
      <c r="BL97" s="507" t="n">
        <v>0</v>
      </c>
      <c r="BM97" s="507" t="n">
        <v>0</v>
      </c>
      <c r="BO97" s="2567">
        <f>EOMONTH(BO98,-1)</f>
        <v/>
      </c>
      <c r="BP97" s="507">
        <f>SUM(BQ97:BX97)</f>
        <v/>
      </c>
      <c r="BQ97" s="507" t="n">
        <v>0</v>
      </c>
      <c r="BR97" s="507" t="n">
        <v>0</v>
      </c>
      <c r="BS97" s="507" t="n">
        <v>0</v>
      </c>
      <c r="BT97" s="507" t="n">
        <v>0</v>
      </c>
      <c r="BU97" s="507" t="n">
        <v>0</v>
      </c>
      <c r="BV97" s="507" t="n">
        <v>0</v>
      </c>
      <c r="BW97" s="507" t="n">
        <v>0</v>
      </c>
      <c r="BX97" s="507" t="n">
        <v>0</v>
      </c>
      <c r="BZ97" s="2567">
        <f>EOMONTH(BZ98,-1)</f>
        <v/>
      </c>
      <c r="CA97" s="507">
        <f>SUM(CB97:CI97)</f>
        <v/>
      </c>
      <c r="CB97" s="507" t="n">
        <v>0</v>
      </c>
      <c r="CC97" s="507" t="n">
        <v>0</v>
      </c>
      <c r="CD97" s="507" t="n">
        <v>0</v>
      </c>
      <c r="CE97" s="507" t="n">
        <v>0</v>
      </c>
      <c r="CF97" s="507" t="n">
        <v>0</v>
      </c>
      <c r="CG97" s="507" t="n">
        <v>0</v>
      </c>
      <c r="CH97" s="507" t="n">
        <v>0</v>
      </c>
      <c r="CI97" s="507" t="n">
        <v>0</v>
      </c>
      <c r="CK97" s="2567">
        <f>EOMONTH(CK98,-1)</f>
        <v/>
      </c>
      <c r="CL97" s="507">
        <f>SUM(CM97:CT97)</f>
        <v/>
      </c>
      <c r="CM97" s="507" t="n">
        <v>0</v>
      </c>
      <c r="CN97" s="507" t="n">
        <v>0</v>
      </c>
      <c r="CO97" s="507" t="n">
        <v>0</v>
      </c>
      <c r="CP97" s="507" t="n">
        <v>0</v>
      </c>
      <c r="CQ97" s="507" t="n">
        <v>0</v>
      </c>
      <c r="CR97" s="507" t="n">
        <v>0</v>
      </c>
      <c r="CS97" s="507" t="n">
        <v>0</v>
      </c>
      <c r="CT97" s="507" t="n">
        <v>0</v>
      </c>
      <c r="CV97" s="2567">
        <f>EOMONTH(CV98,-1)</f>
        <v/>
      </c>
      <c r="CW97" s="507">
        <f>SUM(CX97:DE97)</f>
        <v/>
      </c>
      <c r="CX97" s="507" t="n">
        <v>0</v>
      </c>
      <c r="CY97" s="507" t="n">
        <v>0</v>
      </c>
      <c r="CZ97" s="507" t="n">
        <v>0</v>
      </c>
      <c r="DA97" s="507" t="n">
        <v>0</v>
      </c>
      <c r="DB97" s="507" t="n">
        <v>0</v>
      </c>
      <c r="DC97" s="507" t="n">
        <v>0</v>
      </c>
      <c r="DD97" s="507" t="n">
        <v>0</v>
      </c>
      <c r="DE97" s="507" t="n">
        <v>0</v>
      </c>
      <c r="DG97" s="2567">
        <f>EOMONTH(DG98,-1)</f>
        <v/>
      </c>
      <c r="DH97" s="507">
        <f>SUM(DI97:DP97)</f>
        <v/>
      </c>
      <c r="DI97" s="507" t="n">
        <v>0</v>
      </c>
      <c r="DJ97" s="507" t="n">
        <v>0</v>
      </c>
      <c r="DK97" s="507" t="n">
        <v>0</v>
      </c>
      <c r="DL97" s="507" t="n">
        <v>0</v>
      </c>
      <c r="DM97" s="507" t="n">
        <v>0</v>
      </c>
      <c r="DN97" s="507" t="n">
        <v>0</v>
      </c>
      <c r="DO97" s="507" t="n">
        <v>0</v>
      </c>
      <c r="DP97" s="507" t="n">
        <v>0</v>
      </c>
      <c r="DR97" s="2567">
        <f>EOMONTH(DR98,-1)</f>
        <v/>
      </c>
      <c r="DS97" s="507">
        <f>SUM(DT97:EA97)</f>
        <v/>
      </c>
      <c r="DT97" s="507" t="n">
        <v>0</v>
      </c>
      <c r="DU97" s="507" t="n">
        <v>0</v>
      </c>
      <c r="DV97" s="507" t="n">
        <v>0</v>
      </c>
      <c r="DW97" s="507" t="n">
        <v>0</v>
      </c>
      <c r="DX97" s="507" t="n">
        <v>0</v>
      </c>
      <c r="DY97" s="507" t="n">
        <v>0</v>
      </c>
      <c r="DZ97" s="507" t="n">
        <v>0</v>
      </c>
      <c r="EA97" s="507" t="n">
        <v>0</v>
      </c>
      <c r="EC97" s="2567">
        <f>EOMONTH(EC98,-1)</f>
        <v/>
      </c>
      <c r="ED97" s="507">
        <f>SUM(EE97:EL97)</f>
        <v/>
      </c>
      <c r="EE97" s="507" t="n">
        <v>0</v>
      </c>
      <c r="EF97" s="507" t="n">
        <v>0</v>
      </c>
      <c r="EG97" s="507" t="n">
        <v>0</v>
      </c>
      <c r="EH97" s="507" t="n">
        <v>0</v>
      </c>
      <c r="EI97" s="507" t="n">
        <v>0</v>
      </c>
      <c r="EJ97" s="507" t="n">
        <v>0</v>
      </c>
      <c r="EK97" s="507" t="n">
        <v>0</v>
      </c>
      <c r="EL97" s="507" t="n">
        <v>0</v>
      </c>
    </row>
    <row r="98">
      <c r="A98" s="2567">
        <f>EOMONTH(A99,-1)</f>
        <v/>
      </c>
      <c r="B98" s="507">
        <f>SUM(C98:J98)</f>
        <v/>
      </c>
      <c r="C98" s="507">
        <f>+N98+Y98+AJ98+AU98+BF98+BQ98+CB98+CM98+CX98+DI98+DT98+EE98</f>
        <v/>
      </c>
      <c r="D98" s="507">
        <f>+O98+Z98+AK98+AV98+BG98+BR98+CC98+CN98+CY98+DJ98+DU98+EF98</f>
        <v/>
      </c>
      <c r="E98" s="507">
        <f>+P98+AA98+AL98+AW98+BH98+BS98+CD98+CO98+CZ98+DK98+DV98+EG98</f>
        <v/>
      </c>
      <c r="F98" s="507">
        <f>+Q98+AB98+AM98+AX98+BI98+BT98+CE98+CP98+DA98+DL98+DW98+EH98</f>
        <v/>
      </c>
      <c r="G98" s="507">
        <f>+R98+AC98+AN98+AY98+BJ98+BU98+CF98+CQ98+DB98+DM98+DX98+EI98</f>
        <v/>
      </c>
      <c r="H98" s="507">
        <f>+S98+AD98+AO98+AZ98+BK98+BV98+CG98+CR98+DC98+DN98+DY98+EJ98</f>
        <v/>
      </c>
      <c r="I98" s="507">
        <f>+T98+AE98+AP98+BA98+BL98+BW98+CH98+CS98+DD98+DO98+DZ98+EK98</f>
        <v/>
      </c>
      <c r="J98" s="507">
        <f>+U98+AF98+AQ98+BB98+BM98+BX98+CI98+CT98+DE98+DP98+EA98+EL98</f>
        <v/>
      </c>
      <c r="L98" s="2567">
        <f>EOMONTH(L99,-1)</f>
        <v/>
      </c>
      <c r="M98" s="507">
        <f>SUM(N98:U98)</f>
        <v/>
      </c>
      <c r="N98" s="507" t="n">
        <v>204508.25</v>
      </c>
      <c r="O98" s="507" t="n">
        <v>147681.1</v>
      </c>
      <c r="P98" s="507" t="n">
        <v>458816.29</v>
      </c>
      <c r="Q98" s="507" t="n">
        <v>1363143.4</v>
      </c>
      <c r="R98" s="507" t="n">
        <v>0</v>
      </c>
      <c r="S98" s="507" t="n">
        <v>0</v>
      </c>
      <c r="T98" s="507" t="n">
        <v>0</v>
      </c>
      <c r="U98" s="507" t="n">
        <v>0</v>
      </c>
      <c r="W98" s="2567">
        <f>EOMONTH(W99,-1)</f>
        <v/>
      </c>
      <c r="X98" s="507">
        <f>SUM(Y98:AF98)</f>
        <v/>
      </c>
      <c r="Y98" s="507" t="n">
        <v>230532.09</v>
      </c>
      <c r="Z98" s="507" t="n">
        <v>304629.7</v>
      </c>
      <c r="AA98" s="507" t="n">
        <v>1344940.61</v>
      </c>
      <c r="AB98" s="507" t="n">
        <v>2015711.67</v>
      </c>
      <c r="AC98" s="507" t="n">
        <v>0</v>
      </c>
      <c r="AD98" s="507" t="n">
        <v>0</v>
      </c>
      <c r="AE98" s="507" t="n">
        <v>0</v>
      </c>
      <c r="AF98" s="507" t="n">
        <v>0</v>
      </c>
      <c r="AH98" s="2567">
        <f>EOMONTH(AH99,-1)</f>
        <v/>
      </c>
      <c r="AI98" s="507">
        <f>SUM(AJ98:AQ98)</f>
        <v/>
      </c>
      <c r="AJ98" s="507" t="n">
        <v>100538.72</v>
      </c>
      <c r="AK98" s="507" t="n">
        <v>718233.6799999999</v>
      </c>
      <c r="AL98" s="507" t="n">
        <v>578922.7</v>
      </c>
      <c r="AM98" s="507" t="n">
        <v>3609739.58</v>
      </c>
      <c r="AN98" s="507" t="n">
        <v>0</v>
      </c>
      <c r="AO98" s="507" t="n">
        <v>0</v>
      </c>
      <c r="AP98" s="507" t="n">
        <v>0</v>
      </c>
      <c r="AQ98" s="507" t="n">
        <v>0</v>
      </c>
      <c r="AS98" s="2567">
        <f>EOMONTH(AS99,-1)</f>
        <v/>
      </c>
      <c r="AT98" s="507">
        <f>SUM(AU98:BB98)</f>
        <v/>
      </c>
      <c r="AU98" s="507" t="n">
        <v>117917.38</v>
      </c>
      <c r="AV98" s="507" t="n">
        <v>158647.07</v>
      </c>
      <c r="AW98" s="507" t="n">
        <v>1099145.03</v>
      </c>
      <c r="AX98" s="507" t="n">
        <v>6717624.74</v>
      </c>
      <c r="AY98" s="507" t="n">
        <v>0</v>
      </c>
      <c r="AZ98" s="507" t="n">
        <v>0</v>
      </c>
      <c r="BA98" s="507" t="n">
        <v>0</v>
      </c>
      <c r="BB98" s="507" t="n">
        <v>0</v>
      </c>
      <c r="BD98" s="2567">
        <f>EOMONTH(BD99,-1)</f>
        <v/>
      </c>
      <c r="BE98" s="507">
        <f>SUM(BF98:BM98)</f>
        <v/>
      </c>
      <c r="BF98" s="507" t="n">
        <v>0</v>
      </c>
      <c r="BG98" s="507" t="n">
        <v>0</v>
      </c>
      <c r="BH98" s="507" t="n">
        <v>0</v>
      </c>
      <c r="BI98" s="507" t="n">
        <v>0</v>
      </c>
      <c r="BJ98" s="507" t="n">
        <v>0</v>
      </c>
      <c r="BK98" s="507" t="n">
        <v>0</v>
      </c>
      <c r="BL98" s="507" t="n">
        <v>0</v>
      </c>
      <c r="BM98" s="507" t="n">
        <v>0</v>
      </c>
      <c r="BO98" s="2567">
        <f>EOMONTH(BO99,-1)</f>
        <v/>
      </c>
      <c r="BP98" s="507">
        <f>SUM(BQ98:BX98)</f>
        <v/>
      </c>
      <c r="BQ98" s="507" t="n">
        <v>0</v>
      </c>
      <c r="BR98" s="507" t="n">
        <v>0</v>
      </c>
      <c r="BS98" s="507" t="n">
        <v>0</v>
      </c>
      <c r="BT98" s="507" t="n">
        <v>0</v>
      </c>
      <c r="BU98" s="507" t="n">
        <v>0</v>
      </c>
      <c r="BV98" s="507" t="n">
        <v>0</v>
      </c>
      <c r="BW98" s="507" t="n">
        <v>0</v>
      </c>
      <c r="BX98" s="507" t="n">
        <v>0</v>
      </c>
      <c r="BZ98" s="2567">
        <f>EOMONTH(BZ99,-1)</f>
        <v/>
      </c>
      <c r="CA98" s="507">
        <f>SUM(CB98:CI98)</f>
        <v/>
      </c>
      <c r="CB98" s="507" t="n">
        <v>0</v>
      </c>
      <c r="CC98" s="507" t="n">
        <v>0</v>
      </c>
      <c r="CD98" s="507" t="n">
        <v>0</v>
      </c>
      <c r="CE98" s="507" t="n">
        <v>0</v>
      </c>
      <c r="CF98" s="507" t="n">
        <v>0</v>
      </c>
      <c r="CG98" s="507" t="n">
        <v>0</v>
      </c>
      <c r="CH98" s="507" t="n">
        <v>0</v>
      </c>
      <c r="CI98" s="507" t="n">
        <v>0</v>
      </c>
      <c r="CK98" s="2567">
        <f>EOMONTH(CK99,-1)</f>
        <v/>
      </c>
      <c r="CL98" s="507">
        <f>SUM(CM98:CT98)</f>
        <v/>
      </c>
      <c r="CM98" s="507" t="n">
        <v>0</v>
      </c>
      <c r="CN98" s="507" t="n">
        <v>0</v>
      </c>
      <c r="CO98" s="507" t="n">
        <v>0</v>
      </c>
      <c r="CP98" s="507" t="n">
        <v>0</v>
      </c>
      <c r="CQ98" s="507" t="n">
        <v>0</v>
      </c>
      <c r="CR98" s="507" t="n">
        <v>0</v>
      </c>
      <c r="CS98" s="507" t="n">
        <v>0</v>
      </c>
      <c r="CT98" s="507" t="n">
        <v>0</v>
      </c>
      <c r="CV98" s="2567">
        <f>EOMONTH(CV99,-1)</f>
        <v/>
      </c>
      <c r="CW98" s="507">
        <f>SUM(CX98:DE98)</f>
        <v/>
      </c>
      <c r="CX98" s="507" t="n">
        <v>0</v>
      </c>
      <c r="CY98" s="507" t="n">
        <v>0</v>
      </c>
      <c r="CZ98" s="507" t="n">
        <v>0</v>
      </c>
      <c r="DA98" s="507" t="n">
        <v>0</v>
      </c>
      <c r="DB98" s="507" t="n">
        <v>0</v>
      </c>
      <c r="DC98" s="507" t="n">
        <v>0</v>
      </c>
      <c r="DD98" s="507" t="n">
        <v>0</v>
      </c>
      <c r="DE98" s="507" t="n">
        <v>0</v>
      </c>
      <c r="DG98" s="2567">
        <f>EOMONTH(DG99,-1)</f>
        <v/>
      </c>
      <c r="DH98" s="507">
        <f>SUM(DI98:DP98)</f>
        <v/>
      </c>
      <c r="DI98" s="507" t="n">
        <v>0</v>
      </c>
      <c r="DJ98" s="507" t="n">
        <v>0</v>
      </c>
      <c r="DK98" s="507" t="n">
        <v>0</v>
      </c>
      <c r="DL98" s="507" t="n">
        <v>0</v>
      </c>
      <c r="DM98" s="507" t="n">
        <v>0</v>
      </c>
      <c r="DN98" s="507" t="n">
        <v>0</v>
      </c>
      <c r="DO98" s="507" t="n">
        <v>0</v>
      </c>
      <c r="DP98" s="507" t="n">
        <v>0</v>
      </c>
      <c r="DR98" s="2567">
        <f>EOMONTH(DR99,-1)</f>
        <v/>
      </c>
      <c r="DS98" s="507">
        <f>SUM(DT98:EA98)</f>
        <v/>
      </c>
      <c r="DT98" s="507" t="n">
        <v>0</v>
      </c>
      <c r="DU98" s="507" t="n">
        <v>0</v>
      </c>
      <c r="DV98" s="507" t="n">
        <v>0</v>
      </c>
      <c r="DW98" s="507" t="n">
        <v>0</v>
      </c>
      <c r="DX98" s="507" t="n">
        <v>0</v>
      </c>
      <c r="DY98" s="507" t="n">
        <v>0</v>
      </c>
      <c r="DZ98" s="507" t="n">
        <v>0</v>
      </c>
      <c r="EA98" s="507" t="n">
        <v>0</v>
      </c>
      <c r="EC98" s="2567">
        <f>EOMONTH(EC99,-1)</f>
        <v/>
      </c>
      <c r="ED98" s="507">
        <f>SUM(EE98:EL98)</f>
        <v/>
      </c>
      <c r="EE98" s="507" t="n">
        <v>0</v>
      </c>
      <c r="EF98" s="507" t="n">
        <v>0</v>
      </c>
      <c r="EG98" s="507" t="n">
        <v>0</v>
      </c>
      <c r="EH98" s="507" t="n">
        <v>0</v>
      </c>
      <c r="EI98" s="507" t="n">
        <v>0</v>
      </c>
      <c r="EJ98" s="507" t="n">
        <v>0</v>
      </c>
      <c r="EK98" s="507" t="n">
        <v>0</v>
      </c>
      <c r="EL98" s="507" t="n">
        <v>0</v>
      </c>
    </row>
    <row r="99">
      <c r="A99" s="2567">
        <f>EOMONTH(A100,-1)</f>
        <v/>
      </c>
      <c r="B99" s="507">
        <f>SUM(C99:J99)</f>
        <v/>
      </c>
      <c r="C99" s="507">
        <f>+N99+Y99+AJ99+AU99+BF99+BQ99+CB99+CM99+CX99+DI99+DT99+EE99</f>
        <v/>
      </c>
      <c r="D99" s="507">
        <f>+O99+Z99+AK99+AV99+BG99+BR99+CC99+CN99+CY99+DJ99+DU99+EF99</f>
        <v/>
      </c>
      <c r="E99" s="507">
        <f>+P99+AA99+AL99+AW99+BH99+BS99+CD99+CO99+CZ99+DK99+DV99+EG99</f>
        <v/>
      </c>
      <c r="F99" s="507">
        <f>+Q99+AB99+AM99+AX99+BI99+BT99+CE99+CP99+DA99+DL99+DW99+EH99</f>
        <v/>
      </c>
      <c r="G99" s="507">
        <f>+R99+AC99+AN99+AY99+BJ99+BU99+CF99+CQ99+DB99+DM99+DX99+EI99</f>
        <v/>
      </c>
      <c r="H99" s="507">
        <f>+S99+AD99+AO99+AZ99+BK99+BV99+CG99+CR99+DC99+DN99+DY99+EJ99</f>
        <v/>
      </c>
      <c r="I99" s="507">
        <f>+T99+AE99+AP99+BA99+BL99+BW99+CH99+CS99+DD99+DO99+DZ99+EK99</f>
        <v/>
      </c>
      <c r="J99" s="507">
        <f>+U99+AF99+AQ99+BB99+BM99+BX99+CI99+CT99+DE99+DP99+EA99+EL99</f>
        <v/>
      </c>
      <c r="L99" s="2567">
        <f>EOMONTH(L100,-1)</f>
        <v/>
      </c>
      <c r="M99" s="507">
        <f>SUM(N99:U99)</f>
        <v/>
      </c>
      <c r="N99" s="507" t="n">
        <v>70592.48999999999</v>
      </c>
      <c r="O99" s="507" t="n">
        <v>149613.44</v>
      </c>
      <c r="P99" s="507" t="n">
        <v>415977.42</v>
      </c>
      <c r="Q99" s="507" t="n">
        <v>891390.72</v>
      </c>
      <c r="R99" s="507" t="n">
        <v>0</v>
      </c>
      <c r="S99" s="507" t="n">
        <v>0</v>
      </c>
      <c r="T99" s="507" t="n">
        <v>0</v>
      </c>
      <c r="U99" s="507" t="n">
        <v>0</v>
      </c>
      <c r="W99" s="2567">
        <f>EOMONTH(W100,-1)</f>
        <v/>
      </c>
      <c r="X99" s="507">
        <f>SUM(Y99:AF99)</f>
        <v/>
      </c>
      <c r="Y99" s="507" t="n">
        <v>631750.3899999999</v>
      </c>
      <c r="Z99" s="507" t="n">
        <v>412958.14</v>
      </c>
      <c r="AA99" s="507" t="n">
        <v>693968.16</v>
      </c>
      <c r="AB99" s="507" t="n">
        <v>1343093.17</v>
      </c>
      <c r="AC99" s="507" t="n">
        <v>0</v>
      </c>
      <c r="AD99" s="507" t="n">
        <v>0</v>
      </c>
      <c r="AE99" s="507" t="n">
        <v>0</v>
      </c>
      <c r="AF99" s="507" t="n">
        <v>0</v>
      </c>
      <c r="AH99" s="2567">
        <f>EOMONTH(AH100,-1)</f>
        <v/>
      </c>
      <c r="AI99" s="507">
        <f>SUM(AJ99:AQ99)</f>
        <v/>
      </c>
      <c r="AJ99" s="507" t="n">
        <v>606230.62</v>
      </c>
      <c r="AK99" s="507" t="n">
        <v>6214.4</v>
      </c>
      <c r="AL99" s="507" t="n">
        <v>1455444.46</v>
      </c>
      <c r="AM99" s="507" t="n">
        <v>3644771.5</v>
      </c>
      <c r="AN99" s="507" t="n">
        <v>0</v>
      </c>
      <c r="AO99" s="507" t="n">
        <v>0</v>
      </c>
      <c r="AP99" s="507" t="n">
        <v>0</v>
      </c>
      <c r="AQ99" s="507" t="n">
        <v>0</v>
      </c>
      <c r="AS99" s="2567">
        <f>EOMONTH(AS100,-1)</f>
        <v/>
      </c>
      <c r="AT99" s="507">
        <f>SUM(AU99:BB99)</f>
        <v/>
      </c>
      <c r="AU99" s="507" t="n">
        <v>1325270.19</v>
      </c>
      <c r="AV99" s="507" t="n">
        <v>78898.06</v>
      </c>
      <c r="AW99" s="507" t="n">
        <v>504287.32</v>
      </c>
      <c r="AX99" s="507" t="n">
        <v>5187049.370000001</v>
      </c>
      <c r="AY99" s="507" t="n">
        <v>0</v>
      </c>
      <c r="AZ99" s="507" t="n">
        <v>0</v>
      </c>
      <c r="BA99" s="507" t="n">
        <v>0</v>
      </c>
      <c r="BB99" s="507" t="n">
        <v>0</v>
      </c>
      <c r="BD99" s="2567">
        <f>EOMONTH(BD100,-1)</f>
        <v/>
      </c>
      <c r="BE99" s="507">
        <f>SUM(BF99:BM99)</f>
        <v/>
      </c>
      <c r="BF99" s="507" t="n">
        <v>0</v>
      </c>
      <c r="BG99" s="507" t="n">
        <v>0</v>
      </c>
      <c r="BH99" s="507" t="n">
        <v>0</v>
      </c>
      <c r="BI99" s="507" t="n">
        <v>0</v>
      </c>
      <c r="BJ99" s="507" t="n">
        <v>0</v>
      </c>
      <c r="BK99" s="507" t="n">
        <v>0</v>
      </c>
      <c r="BL99" s="507" t="n">
        <v>0</v>
      </c>
      <c r="BM99" s="507" t="n">
        <v>0</v>
      </c>
      <c r="BO99" s="2567">
        <f>EOMONTH(BO100,-1)</f>
        <v/>
      </c>
      <c r="BP99" s="507">
        <f>SUM(BQ99:BX99)</f>
        <v/>
      </c>
      <c r="BQ99" s="507" t="n">
        <v>0</v>
      </c>
      <c r="BR99" s="507" t="n">
        <v>0</v>
      </c>
      <c r="BS99" s="507" t="n">
        <v>0</v>
      </c>
      <c r="BT99" s="507" t="n">
        <v>0</v>
      </c>
      <c r="BU99" s="507" t="n">
        <v>0</v>
      </c>
      <c r="BV99" s="507" t="n">
        <v>0</v>
      </c>
      <c r="BW99" s="507" t="n">
        <v>0</v>
      </c>
      <c r="BX99" s="507" t="n">
        <v>0</v>
      </c>
      <c r="BZ99" s="2567">
        <f>EOMONTH(BZ100,-1)</f>
        <v/>
      </c>
      <c r="CA99" s="507">
        <f>SUM(CB99:CI99)</f>
        <v/>
      </c>
      <c r="CB99" s="507" t="n">
        <v>0</v>
      </c>
      <c r="CC99" s="507" t="n">
        <v>0</v>
      </c>
      <c r="CD99" s="507" t="n">
        <v>0</v>
      </c>
      <c r="CE99" s="507" t="n">
        <v>0</v>
      </c>
      <c r="CF99" s="507" t="n">
        <v>0</v>
      </c>
      <c r="CG99" s="507" t="n">
        <v>0</v>
      </c>
      <c r="CH99" s="507" t="n">
        <v>0</v>
      </c>
      <c r="CI99" s="507" t="n">
        <v>0</v>
      </c>
      <c r="CK99" s="2567">
        <f>EOMONTH(CK100,-1)</f>
        <v/>
      </c>
      <c r="CL99" s="507">
        <f>SUM(CM99:CT99)</f>
        <v/>
      </c>
      <c r="CM99" s="507" t="n">
        <v>0</v>
      </c>
      <c r="CN99" s="507" t="n">
        <v>0</v>
      </c>
      <c r="CO99" s="507" t="n">
        <v>0</v>
      </c>
      <c r="CP99" s="507" t="n">
        <v>0</v>
      </c>
      <c r="CQ99" s="507" t="n">
        <v>0</v>
      </c>
      <c r="CR99" s="507" t="n">
        <v>0</v>
      </c>
      <c r="CS99" s="507" t="n">
        <v>0</v>
      </c>
      <c r="CT99" s="507" t="n">
        <v>0</v>
      </c>
      <c r="CV99" s="2567">
        <f>EOMONTH(CV100,-1)</f>
        <v/>
      </c>
      <c r="CW99" s="507">
        <f>SUM(CX99:DE99)</f>
        <v/>
      </c>
      <c r="CX99" s="507" t="n">
        <v>0</v>
      </c>
      <c r="CY99" s="507" t="n">
        <v>0</v>
      </c>
      <c r="CZ99" s="507" t="n">
        <v>0</v>
      </c>
      <c r="DA99" s="507" t="n">
        <v>0</v>
      </c>
      <c r="DB99" s="507" t="n">
        <v>0</v>
      </c>
      <c r="DC99" s="507" t="n">
        <v>0</v>
      </c>
      <c r="DD99" s="507" t="n">
        <v>0</v>
      </c>
      <c r="DE99" s="507" t="n">
        <v>0</v>
      </c>
      <c r="DG99" s="2567">
        <f>EOMONTH(DG100,-1)</f>
        <v/>
      </c>
      <c r="DH99" s="507">
        <f>SUM(DI99:DP99)</f>
        <v/>
      </c>
      <c r="DI99" s="507" t="n">
        <v>0</v>
      </c>
      <c r="DJ99" s="507" t="n">
        <v>0</v>
      </c>
      <c r="DK99" s="507" t="n">
        <v>0</v>
      </c>
      <c r="DL99" s="507" t="n">
        <v>0</v>
      </c>
      <c r="DM99" s="507" t="n">
        <v>0</v>
      </c>
      <c r="DN99" s="507" t="n">
        <v>0</v>
      </c>
      <c r="DO99" s="507" t="n">
        <v>0</v>
      </c>
      <c r="DP99" s="507" t="n">
        <v>0</v>
      </c>
      <c r="DR99" s="2567">
        <f>EOMONTH(DR100,-1)</f>
        <v/>
      </c>
      <c r="DS99" s="507">
        <f>SUM(DT99:EA99)</f>
        <v/>
      </c>
      <c r="DT99" s="507" t="n">
        <v>0</v>
      </c>
      <c r="DU99" s="507" t="n">
        <v>0</v>
      </c>
      <c r="DV99" s="507" t="n">
        <v>0</v>
      </c>
      <c r="DW99" s="507" t="n">
        <v>0</v>
      </c>
      <c r="DX99" s="507" t="n">
        <v>0</v>
      </c>
      <c r="DY99" s="507" t="n">
        <v>0</v>
      </c>
      <c r="DZ99" s="507" t="n">
        <v>0</v>
      </c>
      <c r="EA99" s="507" t="n">
        <v>0</v>
      </c>
      <c r="EC99" s="2567">
        <f>EOMONTH(EC100,-1)</f>
        <v/>
      </c>
      <c r="ED99" s="507">
        <f>SUM(EE99:EL99)</f>
        <v/>
      </c>
      <c r="EE99" s="507" t="n">
        <v>0</v>
      </c>
      <c r="EF99" s="507" t="n">
        <v>0</v>
      </c>
      <c r="EG99" s="507" t="n">
        <v>0</v>
      </c>
      <c r="EH99" s="507" t="n">
        <v>0</v>
      </c>
      <c r="EI99" s="507" t="n">
        <v>0</v>
      </c>
      <c r="EJ99" s="507" t="n">
        <v>0</v>
      </c>
      <c r="EK99" s="507" t="n">
        <v>0</v>
      </c>
      <c r="EL99" s="507" t="n">
        <v>0</v>
      </c>
    </row>
    <row r="100">
      <c r="A100" s="2567">
        <f>EOMONTH(A101,-1)</f>
        <v/>
      </c>
      <c r="B100" s="507">
        <f>SUM(C100:J100)</f>
        <v/>
      </c>
      <c r="C100" s="507">
        <f>+N100+Y100+AJ100+AU100+BF100+BQ100+CB100+CM100+CX100+DI100+DT100+EE100</f>
        <v/>
      </c>
      <c r="D100" s="507">
        <f>+O100+Z100+AK100+AV100+BG100+BR100+CC100+CN100+CY100+DJ100+DU100+EF100</f>
        <v/>
      </c>
      <c r="E100" s="507">
        <f>+P100+AA100+AL100+AW100+BH100+BS100+CD100+CO100+CZ100+DK100+DV100+EG100</f>
        <v/>
      </c>
      <c r="F100" s="507">
        <f>+Q100+AB100+AM100+AX100+BI100+BT100+CE100+CP100+DA100+DL100+DW100+EH100</f>
        <v/>
      </c>
      <c r="G100" s="507">
        <f>+R100+AC100+AN100+AY100+BJ100+BU100+CF100+CQ100+DB100+DM100+DX100+EI100</f>
        <v/>
      </c>
      <c r="H100" s="507">
        <f>+S100+AD100+AO100+AZ100+BK100+BV100+CG100+CR100+DC100+DN100+DY100+EJ100</f>
        <v/>
      </c>
      <c r="I100" s="507">
        <f>+T100+AE100+AP100+BA100+BL100+BW100+CH100+CS100+DD100+DO100+DZ100+EK100</f>
        <v/>
      </c>
      <c r="J100" s="507">
        <f>+U100+AF100+AQ100+BB100+BM100+BX100+CI100+CT100+DE100+DP100+EA100+EL100</f>
        <v/>
      </c>
      <c r="L100" s="2567">
        <f>EOMONTH(L101,-1)</f>
        <v/>
      </c>
      <c r="M100" s="507">
        <f>SUM(N100:U100)</f>
        <v/>
      </c>
      <c r="N100" s="507" t="n">
        <v>96415.39999999999</v>
      </c>
      <c r="O100" s="507" t="n">
        <v>52306.09</v>
      </c>
      <c r="P100" s="507" t="n">
        <v>565440.75</v>
      </c>
      <c r="Q100" s="507" t="n">
        <v>928245.6000000001</v>
      </c>
      <c r="R100" s="507" t="n">
        <v>0</v>
      </c>
      <c r="S100" s="507" t="n">
        <v>0</v>
      </c>
      <c r="T100" s="507" t="n">
        <v>0</v>
      </c>
      <c r="U100" s="507" t="n">
        <v>0</v>
      </c>
      <c r="W100" s="2567">
        <f>EOMONTH(W101,-1)</f>
        <v/>
      </c>
      <c r="X100" s="507">
        <f>SUM(Y100:AF100)</f>
        <v/>
      </c>
      <c r="Y100" s="507" t="n">
        <v>338796.85</v>
      </c>
      <c r="Z100" s="507" t="n">
        <v>103997.25</v>
      </c>
      <c r="AA100" s="507" t="n">
        <v>1016746.3</v>
      </c>
      <c r="AB100" s="507" t="n">
        <v>1220729.87</v>
      </c>
      <c r="AC100" s="507" t="n">
        <v>0</v>
      </c>
      <c r="AD100" s="507" t="n">
        <v>0</v>
      </c>
      <c r="AE100" s="507" t="n">
        <v>0</v>
      </c>
      <c r="AF100" s="507" t="n">
        <v>0</v>
      </c>
      <c r="AH100" s="2567">
        <f>EOMONTH(AH101,-1)</f>
        <v/>
      </c>
      <c r="AI100" s="507">
        <f>SUM(AJ100:AQ100)</f>
        <v/>
      </c>
      <c r="AJ100" s="507" t="n">
        <v>368514.34</v>
      </c>
      <c r="AK100" s="507" t="n">
        <v>130612.05</v>
      </c>
      <c r="AL100" s="507" t="n">
        <v>770607.4</v>
      </c>
      <c r="AM100" s="507" t="n">
        <v>3332047.75</v>
      </c>
      <c r="AN100" s="507" t="n">
        <v>0</v>
      </c>
      <c r="AO100" s="507" t="n">
        <v>0</v>
      </c>
      <c r="AP100" s="507" t="n">
        <v>0</v>
      </c>
      <c r="AQ100" s="507" t="n">
        <v>0</v>
      </c>
      <c r="AS100" s="2567">
        <f>EOMONTH(AS101,-1)</f>
        <v/>
      </c>
      <c r="AT100" s="507">
        <f>SUM(AU100:BB100)</f>
        <v/>
      </c>
      <c r="AU100" s="507" t="n">
        <v>323553.4399999999</v>
      </c>
      <c r="AV100" s="507" t="n">
        <v>412612.24</v>
      </c>
      <c r="AW100" s="507" t="n">
        <v>312111.44</v>
      </c>
      <c r="AX100" s="507" t="n">
        <v>6226773.47</v>
      </c>
      <c r="AY100" s="507" t="n">
        <v>0</v>
      </c>
      <c r="AZ100" s="507" t="n">
        <v>0</v>
      </c>
      <c r="BA100" s="507" t="n">
        <v>0</v>
      </c>
      <c r="BB100" s="507" t="n">
        <v>0</v>
      </c>
      <c r="BD100" s="2567">
        <f>EOMONTH(BD101,-1)</f>
        <v/>
      </c>
      <c r="BE100" s="507">
        <f>SUM(BF100:BM100)</f>
        <v/>
      </c>
      <c r="BF100" s="507" t="n">
        <v>0</v>
      </c>
      <c r="BG100" s="507" t="n">
        <v>0</v>
      </c>
      <c r="BH100" s="507" t="n">
        <v>0</v>
      </c>
      <c r="BI100" s="507" t="n">
        <v>0</v>
      </c>
      <c r="BJ100" s="507" t="n">
        <v>0</v>
      </c>
      <c r="BK100" s="507" t="n">
        <v>0</v>
      </c>
      <c r="BL100" s="507" t="n">
        <v>0</v>
      </c>
      <c r="BM100" s="507" t="n">
        <v>0</v>
      </c>
      <c r="BO100" s="2567">
        <f>EOMONTH(BO101,-1)</f>
        <v/>
      </c>
      <c r="BP100" s="507">
        <f>SUM(BQ100:BX100)</f>
        <v/>
      </c>
      <c r="BQ100" s="507" t="n">
        <v>0</v>
      </c>
      <c r="BR100" s="507" t="n">
        <v>0</v>
      </c>
      <c r="BS100" s="507" t="n">
        <v>0</v>
      </c>
      <c r="BT100" s="507" t="n">
        <v>0</v>
      </c>
      <c r="BU100" s="507" t="n">
        <v>0</v>
      </c>
      <c r="BV100" s="507" t="n">
        <v>0</v>
      </c>
      <c r="BW100" s="507" t="n">
        <v>0</v>
      </c>
      <c r="BX100" s="507" t="n">
        <v>0</v>
      </c>
      <c r="BZ100" s="2567">
        <f>EOMONTH(BZ101,-1)</f>
        <v/>
      </c>
      <c r="CA100" s="507">
        <f>SUM(CB100:CI100)</f>
        <v/>
      </c>
      <c r="CB100" s="507" t="n">
        <v>0</v>
      </c>
      <c r="CC100" s="507" t="n">
        <v>0</v>
      </c>
      <c r="CD100" s="507" t="n">
        <v>0</v>
      </c>
      <c r="CE100" s="507" t="n">
        <v>0</v>
      </c>
      <c r="CF100" s="507" t="n">
        <v>0</v>
      </c>
      <c r="CG100" s="507" t="n">
        <v>0</v>
      </c>
      <c r="CH100" s="507" t="n">
        <v>0</v>
      </c>
      <c r="CI100" s="507" t="n">
        <v>0</v>
      </c>
      <c r="CK100" s="2567">
        <f>EOMONTH(CK101,-1)</f>
        <v/>
      </c>
      <c r="CL100" s="507">
        <f>SUM(CM100:CT100)</f>
        <v/>
      </c>
      <c r="CM100" s="507" t="n">
        <v>0</v>
      </c>
      <c r="CN100" s="507" t="n">
        <v>0</v>
      </c>
      <c r="CO100" s="507" t="n">
        <v>0</v>
      </c>
      <c r="CP100" s="507" t="n">
        <v>0</v>
      </c>
      <c r="CQ100" s="507" t="n">
        <v>0</v>
      </c>
      <c r="CR100" s="507" t="n">
        <v>0</v>
      </c>
      <c r="CS100" s="507" t="n">
        <v>0</v>
      </c>
      <c r="CT100" s="507" t="n">
        <v>0</v>
      </c>
      <c r="CV100" s="2567">
        <f>EOMONTH(CV101,-1)</f>
        <v/>
      </c>
      <c r="CW100" s="507">
        <f>SUM(CX100:DE100)</f>
        <v/>
      </c>
      <c r="CX100" s="507" t="n">
        <v>0</v>
      </c>
      <c r="CY100" s="507" t="n">
        <v>0</v>
      </c>
      <c r="CZ100" s="507" t="n">
        <v>0</v>
      </c>
      <c r="DA100" s="507" t="n">
        <v>0</v>
      </c>
      <c r="DB100" s="507" t="n">
        <v>0</v>
      </c>
      <c r="DC100" s="507" t="n">
        <v>0</v>
      </c>
      <c r="DD100" s="507" t="n">
        <v>0</v>
      </c>
      <c r="DE100" s="507" t="n">
        <v>0</v>
      </c>
      <c r="DG100" s="2567">
        <f>EOMONTH(DG101,-1)</f>
        <v/>
      </c>
      <c r="DH100" s="507">
        <f>SUM(DI100:DP100)</f>
        <v/>
      </c>
      <c r="DI100" s="507" t="n">
        <v>0</v>
      </c>
      <c r="DJ100" s="507" t="n">
        <v>0</v>
      </c>
      <c r="DK100" s="507" t="n">
        <v>0</v>
      </c>
      <c r="DL100" s="507" t="n">
        <v>0</v>
      </c>
      <c r="DM100" s="507" t="n">
        <v>0</v>
      </c>
      <c r="DN100" s="507" t="n">
        <v>0</v>
      </c>
      <c r="DO100" s="507" t="n">
        <v>0</v>
      </c>
      <c r="DP100" s="507" t="n">
        <v>0</v>
      </c>
      <c r="DR100" s="2567">
        <f>EOMONTH(DR101,-1)</f>
        <v/>
      </c>
      <c r="DS100" s="507">
        <f>SUM(DT100:EA100)</f>
        <v/>
      </c>
      <c r="DT100" s="507" t="n">
        <v>0</v>
      </c>
      <c r="DU100" s="507" t="n">
        <v>0</v>
      </c>
      <c r="DV100" s="507" t="n">
        <v>0</v>
      </c>
      <c r="DW100" s="507" t="n">
        <v>0</v>
      </c>
      <c r="DX100" s="507" t="n">
        <v>0</v>
      </c>
      <c r="DY100" s="507" t="n">
        <v>0</v>
      </c>
      <c r="DZ100" s="507" t="n">
        <v>0</v>
      </c>
      <c r="EA100" s="507" t="n">
        <v>0</v>
      </c>
      <c r="EC100" s="2567">
        <f>EOMONTH(EC101,-1)</f>
        <v/>
      </c>
      <c r="ED100" s="507">
        <f>SUM(EE100:EL100)</f>
        <v/>
      </c>
      <c r="EE100" s="507" t="n">
        <v>0</v>
      </c>
      <c r="EF100" s="507" t="n">
        <v>0</v>
      </c>
      <c r="EG100" s="507" t="n">
        <v>0</v>
      </c>
      <c r="EH100" s="507" t="n">
        <v>0</v>
      </c>
      <c r="EI100" s="507" t="n">
        <v>0</v>
      </c>
      <c r="EJ100" s="507" t="n">
        <v>0</v>
      </c>
      <c r="EK100" s="507" t="n">
        <v>0</v>
      </c>
      <c r="EL100" s="507" t="n">
        <v>0</v>
      </c>
    </row>
    <row r="101">
      <c r="A101" s="2567">
        <f>EOMONTH(A102,-1)</f>
        <v/>
      </c>
      <c r="B101" s="507">
        <f>SUM(C101:J101)</f>
        <v/>
      </c>
      <c r="C101" s="507">
        <f>+N101+Y101+AJ101+AU101+BF101+BQ101+CB101+CM101+CX101+DI101+DT101+EE101</f>
        <v/>
      </c>
      <c r="D101" s="507">
        <f>+O101+Z101+AK101+AV101+BG101+BR101+CC101+CN101+CY101+DJ101+DU101+EF101</f>
        <v/>
      </c>
      <c r="E101" s="507">
        <f>+P101+AA101+AL101+AW101+BH101+BS101+CD101+CO101+CZ101+DK101+DV101+EG101</f>
        <v/>
      </c>
      <c r="F101" s="507">
        <f>+Q101+AB101+AM101+AX101+BI101+BT101+CE101+CP101+DA101+DL101+DW101+EH101</f>
        <v/>
      </c>
      <c r="G101" s="507">
        <f>+R101+AC101+AN101+AY101+BJ101+BU101+CF101+CQ101+DB101+DM101+DX101+EI101</f>
        <v/>
      </c>
      <c r="H101" s="507">
        <f>+S101+AD101+AO101+AZ101+BK101+BV101+CG101+CR101+DC101+DN101+DY101+EJ101</f>
        <v/>
      </c>
      <c r="I101" s="507">
        <f>+T101+AE101+AP101+BA101+BL101+BW101+CH101+CS101+DD101+DO101+DZ101+EK101</f>
        <v/>
      </c>
      <c r="J101" s="507">
        <f>+U101+AF101+AQ101+BB101+BM101+BX101+CI101+CT101+DE101+DP101+EA101+EL101</f>
        <v/>
      </c>
      <c r="L101" s="2567">
        <f>EOMONTH(L102,-1)</f>
        <v/>
      </c>
      <c r="M101" s="507">
        <f>SUM(N101:U101)</f>
        <v/>
      </c>
      <c r="N101" s="507" t="n">
        <v>13378.44</v>
      </c>
      <c r="O101" s="507" t="n">
        <v>41869.54</v>
      </c>
      <c r="P101" s="507" t="n">
        <v>6270.23</v>
      </c>
      <c r="Q101" s="507" t="n">
        <v>868984.05</v>
      </c>
      <c r="R101" s="507" t="n">
        <v>0</v>
      </c>
      <c r="S101" s="507" t="n">
        <v>0</v>
      </c>
      <c r="T101" s="507" t="n">
        <v>0</v>
      </c>
      <c r="U101" s="507" t="n">
        <v>0</v>
      </c>
      <c r="W101" s="2567">
        <f>EOMONTH(W102,-1)</f>
        <v/>
      </c>
      <c r="X101" s="507">
        <f>SUM(Y101:AF101)</f>
        <v/>
      </c>
      <c r="Y101" s="507" t="n">
        <v>348143.95</v>
      </c>
      <c r="Z101" s="507" t="n">
        <v>236506.75</v>
      </c>
      <c r="AA101" s="507" t="n">
        <v>724316.3500000001</v>
      </c>
      <c r="AB101" s="507" t="n">
        <v>1245785.28</v>
      </c>
      <c r="AC101" s="507" t="n">
        <v>0</v>
      </c>
      <c r="AD101" s="507" t="n">
        <v>0</v>
      </c>
      <c r="AE101" s="507" t="n">
        <v>0</v>
      </c>
      <c r="AF101" s="507" t="n">
        <v>0</v>
      </c>
      <c r="AH101" s="2567">
        <f>EOMONTH(AH102,-1)</f>
        <v/>
      </c>
      <c r="AI101" s="507">
        <f>SUM(AJ101:AQ101)</f>
        <v/>
      </c>
      <c r="AJ101" s="507" t="n">
        <v>249253.09</v>
      </c>
      <c r="AK101" s="507" t="n">
        <v>0</v>
      </c>
      <c r="AL101" s="507" t="n">
        <v>33323.77</v>
      </c>
      <c r="AM101" s="507" t="n">
        <v>3177573.26</v>
      </c>
      <c r="AN101" s="507" t="n">
        <v>0</v>
      </c>
      <c r="AO101" s="507" t="n">
        <v>0</v>
      </c>
      <c r="AP101" s="507" t="n">
        <v>0</v>
      </c>
      <c r="AQ101" s="507" t="n">
        <v>0</v>
      </c>
      <c r="AS101" s="2567">
        <f>EOMONTH(AS102,-1)</f>
        <v/>
      </c>
      <c r="AT101" s="507">
        <f>SUM(AU101:BB101)</f>
        <v/>
      </c>
      <c r="AU101" s="507" t="n">
        <v>85497.34</v>
      </c>
      <c r="AV101" s="507" t="n">
        <v>18051.74</v>
      </c>
      <c r="AW101" s="507" t="n">
        <v>150815.49</v>
      </c>
      <c r="AX101" s="507" t="n">
        <v>4271868.649999999</v>
      </c>
      <c r="AY101" s="507" t="n">
        <v>0</v>
      </c>
      <c r="AZ101" s="507" t="n">
        <v>0</v>
      </c>
      <c r="BA101" s="507" t="n">
        <v>0</v>
      </c>
      <c r="BB101" s="507" t="n">
        <v>0</v>
      </c>
      <c r="BD101" s="2567">
        <f>EOMONTH(BD102,-1)</f>
        <v/>
      </c>
      <c r="BE101" s="507">
        <f>SUM(BF101:BM101)</f>
        <v/>
      </c>
      <c r="BF101" s="507" t="n">
        <v>0</v>
      </c>
      <c r="BG101" s="507" t="n">
        <v>0</v>
      </c>
      <c r="BH101" s="507" t="n">
        <v>0</v>
      </c>
      <c r="BI101" s="507" t="n">
        <v>0</v>
      </c>
      <c r="BJ101" s="507" t="n">
        <v>0</v>
      </c>
      <c r="BK101" s="507" t="n">
        <v>0</v>
      </c>
      <c r="BL101" s="507" t="n">
        <v>0</v>
      </c>
      <c r="BM101" s="507" t="n">
        <v>0</v>
      </c>
      <c r="BO101" s="2567">
        <f>EOMONTH(BO102,-1)</f>
        <v/>
      </c>
      <c r="BP101" s="507">
        <f>SUM(BQ101:BX101)</f>
        <v/>
      </c>
      <c r="BQ101" s="507" t="n">
        <v>0</v>
      </c>
      <c r="BR101" s="507" t="n">
        <v>0</v>
      </c>
      <c r="BS101" s="507" t="n">
        <v>0</v>
      </c>
      <c r="BT101" s="507" t="n">
        <v>0</v>
      </c>
      <c r="BU101" s="507" t="n">
        <v>0</v>
      </c>
      <c r="BV101" s="507" t="n">
        <v>0</v>
      </c>
      <c r="BW101" s="507" t="n">
        <v>0</v>
      </c>
      <c r="BX101" s="507" t="n">
        <v>0</v>
      </c>
      <c r="BZ101" s="2567">
        <f>EOMONTH(BZ102,-1)</f>
        <v/>
      </c>
      <c r="CA101" s="507">
        <f>SUM(CB101:CI101)</f>
        <v/>
      </c>
      <c r="CB101" s="507" t="n">
        <v>0</v>
      </c>
      <c r="CC101" s="507" t="n">
        <v>0</v>
      </c>
      <c r="CD101" s="507" t="n">
        <v>0</v>
      </c>
      <c r="CE101" s="507" t="n">
        <v>0</v>
      </c>
      <c r="CF101" s="507" t="n">
        <v>0</v>
      </c>
      <c r="CG101" s="507" t="n">
        <v>0</v>
      </c>
      <c r="CH101" s="507" t="n">
        <v>0</v>
      </c>
      <c r="CI101" s="507" t="n">
        <v>0</v>
      </c>
      <c r="CK101" s="2567">
        <f>EOMONTH(CK102,-1)</f>
        <v/>
      </c>
      <c r="CL101" s="507">
        <f>SUM(CM101:CT101)</f>
        <v/>
      </c>
      <c r="CM101" s="507" t="n">
        <v>0</v>
      </c>
      <c r="CN101" s="507" t="n">
        <v>0</v>
      </c>
      <c r="CO101" s="507" t="n">
        <v>0</v>
      </c>
      <c r="CP101" s="507" t="n">
        <v>0</v>
      </c>
      <c r="CQ101" s="507" t="n">
        <v>0</v>
      </c>
      <c r="CR101" s="507" t="n">
        <v>0</v>
      </c>
      <c r="CS101" s="507" t="n">
        <v>0</v>
      </c>
      <c r="CT101" s="507" t="n">
        <v>0</v>
      </c>
      <c r="CV101" s="2567">
        <f>EOMONTH(CV102,-1)</f>
        <v/>
      </c>
      <c r="CW101" s="507">
        <f>SUM(CX101:DE101)</f>
        <v/>
      </c>
      <c r="CX101" s="507" t="n">
        <v>0</v>
      </c>
      <c r="CY101" s="507" t="n">
        <v>0</v>
      </c>
      <c r="CZ101" s="507" t="n">
        <v>0</v>
      </c>
      <c r="DA101" s="507" t="n">
        <v>0</v>
      </c>
      <c r="DB101" s="507" t="n">
        <v>0</v>
      </c>
      <c r="DC101" s="507" t="n">
        <v>0</v>
      </c>
      <c r="DD101" s="507" t="n">
        <v>0</v>
      </c>
      <c r="DE101" s="507" t="n">
        <v>0</v>
      </c>
      <c r="DG101" s="2567">
        <f>EOMONTH(DG102,-1)</f>
        <v/>
      </c>
      <c r="DH101" s="507">
        <f>SUM(DI101:DP101)</f>
        <v/>
      </c>
      <c r="DI101" s="507" t="n">
        <v>0</v>
      </c>
      <c r="DJ101" s="507" t="n">
        <v>0</v>
      </c>
      <c r="DK101" s="507" t="n">
        <v>0</v>
      </c>
      <c r="DL101" s="507" t="n">
        <v>0</v>
      </c>
      <c r="DM101" s="507" t="n">
        <v>0</v>
      </c>
      <c r="DN101" s="507" t="n">
        <v>0</v>
      </c>
      <c r="DO101" s="507" t="n">
        <v>0</v>
      </c>
      <c r="DP101" s="507" t="n">
        <v>0</v>
      </c>
      <c r="DR101" s="2567">
        <f>EOMONTH(DR102,-1)</f>
        <v/>
      </c>
      <c r="DS101" s="507">
        <f>SUM(DT101:EA101)</f>
        <v/>
      </c>
      <c r="DT101" s="507" t="n">
        <v>0</v>
      </c>
      <c r="DU101" s="507" t="n">
        <v>0</v>
      </c>
      <c r="DV101" s="507" t="n">
        <v>0</v>
      </c>
      <c r="DW101" s="507" t="n">
        <v>0</v>
      </c>
      <c r="DX101" s="507" t="n">
        <v>0</v>
      </c>
      <c r="DY101" s="507" t="n">
        <v>0</v>
      </c>
      <c r="DZ101" s="507" t="n">
        <v>0</v>
      </c>
      <c r="EA101" s="507" t="n">
        <v>0</v>
      </c>
      <c r="EC101" s="2567">
        <f>EOMONTH(EC102,-1)</f>
        <v/>
      </c>
      <c r="ED101" s="507">
        <f>SUM(EE101:EL101)</f>
        <v/>
      </c>
      <c r="EE101" s="507" t="n">
        <v>0</v>
      </c>
      <c r="EF101" s="507" t="n">
        <v>0</v>
      </c>
      <c r="EG101" s="507" t="n">
        <v>0</v>
      </c>
      <c r="EH101" s="507" t="n">
        <v>0</v>
      </c>
      <c r="EI101" s="507" t="n">
        <v>0</v>
      </c>
      <c r="EJ101" s="507" t="n">
        <v>0</v>
      </c>
      <c r="EK101" s="507" t="n">
        <v>0</v>
      </c>
      <c r="EL101" s="507" t="n">
        <v>0</v>
      </c>
    </row>
    <row r="102">
      <c r="A102" s="2567">
        <f>EOMONTH(A103,-1)</f>
        <v/>
      </c>
      <c r="B102" s="507">
        <f>SUM(C102:J102)</f>
        <v/>
      </c>
      <c r="C102" s="507">
        <f>+N102+Y102+AJ102+AU102+BF102+BQ102+CB102+CM102+CX102+DI102+DT102+EE102</f>
        <v/>
      </c>
      <c r="D102" s="507">
        <f>+O102+Z102+AK102+AV102+BG102+BR102+CC102+CN102+CY102+DJ102+DU102+EF102</f>
        <v/>
      </c>
      <c r="E102" s="507">
        <f>+P102+AA102+AL102+AW102+BH102+BS102+CD102+CO102+CZ102+DK102+DV102+EG102</f>
        <v/>
      </c>
      <c r="F102" s="507">
        <f>+Q102+AB102+AM102+AX102+BI102+BT102+CE102+CP102+DA102+DL102+DW102+EH102</f>
        <v/>
      </c>
      <c r="G102" s="507">
        <f>+R102+AC102+AN102+AY102+BJ102+BU102+CF102+CQ102+DB102+DM102+DX102+EI102</f>
        <v/>
      </c>
      <c r="H102" s="507">
        <f>+S102+AD102+AO102+AZ102+BK102+BV102+CG102+CR102+DC102+DN102+DY102+EJ102</f>
        <v/>
      </c>
      <c r="I102" s="507">
        <f>+T102+AE102+AP102+BA102+BL102+BW102+CH102+CS102+DD102+DO102+DZ102+EK102</f>
        <v/>
      </c>
      <c r="J102" s="507">
        <f>+U102+AF102+AQ102+BB102+BM102+BX102+CI102+CT102+DE102+DP102+EA102+EL102</f>
        <v/>
      </c>
      <c r="L102" s="2567">
        <f>EOMONTH(L103,-1)</f>
        <v/>
      </c>
      <c r="M102" s="507">
        <f>SUM(N102:U102)</f>
        <v/>
      </c>
      <c r="N102" s="507" t="n">
        <v>19998.68</v>
      </c>
      <c r="O102" s="507" t="n">
        <v>31185.76</v>
      </c>
      <c r="P102" s="507" t="n">
        <v>7820.11</v>
      </c>
      <c r="Q102" s="507" t="n">
        <v>668255.41</v>
      </c>
      <c r="R102" s="507" t="n">
        <v>0</v>
      </c>
      <c r="S102" s="507" t="n">
        <v>0</v>
      </c>
      <c r="T102" s="507" t="n">
        <v>0</v>
      </c>
      <c r="U102" s="507" t="n">
        <v>0</v>
      </c>
      <c r="W102" s="2567">
        <f>EOMONTH(W103,-1)</f>
        <v/>
      </c>
      <c r="X102" s="507">
        <f>SUM(Y102:AF102)</f>
        <v/>
      </c>
      <c r="Y102" s="507" t="n">
        <v>593139.01</v>
      </c>
      <c r="Z102" s="507" t="n">
        <v>799110.33</v>
      </c>
      <c r="AA102" s="507" t="n">
        <v>977054.98</v>
      </c>
      <c r="AB102" s="507" t="n">
        <v>2136947.32</v>
      </c>
      <c r="AC102" s="507" t="n">
        <v>0</v>
      </c>
      <c r="AD102" s="507" t="n">
        <v>0</v>
      </c>
      <c r="AE102" s="507" t="n">
        <v>0</v>
      </c>
      <c r="AF102" s="507" t="n">
        <v>0</v>
      </c>
      <c r="AH102" s="2567">
        <f>EOMONTH(AH103,-1)</f>
        <v/>
      </c>
      <c r="AI102" s="507">
        <f>SUM(AJ102:AQ102)</f>
        <v/>
      </c>
      <c r="AJ102" s="507" t="n">
        <v>363209.98</v>
      </c>
      <c r="AK102" s="507" t="n">
        <v>239354.44</v>
      </c>
      <c r="AL102" s="507" t="n">
        <v>33763.03999999999</v>
      </c>
      <c r="AM102" s="507" t="n">
        <v>2941971.09</v>
      </c>
      <c r="AN102" s="507" t="n">
        <v>0</v>
      </c>
      <c r="AO102" s="507" t="n">
        <v>0</v>
      </c>
      <c r="AP102" s="507" t="n">
        <v>0</v>
      </c>
      <c r="AQ102" s="507" t="n">
        <v>0</v>
      </c>
      <c r="AS102" s="2567">
        <f>EOMONTH(AS103,-1)</f>
        <v/>
      </c>
      <c r="AT102" s="507">
        <f>SUM(AU102:BB102)</f>
        <v/>
      </c>
      <c r="AU102" s="507" t="n">
        <v>663045.58</v>
      </c>
      <c r="AV102" s="507" t="n">
        <v>77671.89999999999</v>
      </c>
      <c r="AW102" s="507" t="n">
        <v>151773.08</v>
      </c>
      <c r="AX102" s="507" t="n">
        <v>3773260.9</v>
      </c>
      <c r="AY102" s="507" t="n">
        <v>0</v>
      </c>
      <c r="AZ102" s="507" t="n">
        <v>0</v>
      </c>
      <c r="BA102" s="507" t="n">
        <v>0</v>
      </c>
      <c r="BB102" s="507" t="n">
        <v>0</v>
      </c>
      <c r="BD102" s="2567">
        <f>EOMONTH(BD103,-1)</f>
        <v/>
      </c>
      <c r="BE102" s="507">
        <f>SUM(BF102:BM102)</f>
        <v/>
      </c>
      <c r="BF102" s="507" t="n">
        <v>0</v>
      </c>
      <c r="BG102" s="507" t="n">
        <v>0</v>
      </c>
      <c r="BH102" s="507" t="n">
        <v>0</v>
      </c>
      <c r="BI102" s="507" t="n">
        <v>0</v>
      </c>
      <c r="BJ102" s="507" t="n">
        <v>0</v>
      </c>
      <c r="BK102" s="507" t="n">
        <v>0</v>
      </c>
      <c r="BL102" s="507" t="n">
        <v>0</v>
      </c>
      <c r="BM102" s="507" t="n">
        <v>0</v>
      </c>
      <c r="BO102" s="2567">
        <f>EOMONTH(BO103,-1)</f>
        <v/>
      </c>
      <c r="BP102" s="507">
        <f>SUM(BQ102:BX102)</f>
        <v/>
      </c>
      <c r="BQ102" s="507" t="n">
        <v>0</v>
      </c>
      <c r="BR102" s="507" t="n">
        <v>0</v>
      </c>
      <c r="BS102" s="507" t="n">
        <v>0</v>
      </c>
      <c r="BT102" s="507" t="n">
        <v>0</v>
      </c>
      <c r="BU102" s="507" t="n">
        <v>0</v>
      </c>
      <c r="BV102" s="507" t="n">
        <v>0</v>
      </c>
      <c r="BW102" s="507" t="n">
        <v>0</v>
      </c>
      <c r="BX102" s="507" t="n">
        <v>0</v>
      </c>
      <c r="BZ102" s="2567">
        <f>EOMONTH(BZ103,-1)</f>
        <v/>
      </c>
      <c r="CA102" s="507">
        <f>SUM(CB102:CI102)</f>
        <v/>
      </c>
      <c r="CB102" s="507" t="n">
        <v>0</v>
      </c>
      <c r="CC102" s="507" t="n">
        <v>0</v>
      </c>
      <c r="CD102" s="507" t="n">
        <v>0</v>
      </c>
      <c r="CE102" s="507" t="n">
        <v>0</v>
      </c>
      <c r="CF102" s="507" t="n">
        <v>0</v>
      </c>
      <c r="CG102" s="507" t="n">
        <v>0</v>
      </c>
      <c r="CH102" s="507" t="n">
        <v>0</v>
      </c>
      <c r="CI102" s="507" t="n">
        <v>0</v>
      </c>
      <c r="CK102" s="2567">
        <f>EOMONTH(CK103,-1)</f>
        <v/>
      </c>
      <c r="CL102" s="507">
        <f>SUM(CM102:CT102)</f>
        <v/>
      </c>
      <c r="CM102" s="507" t="n">
        <v>0</v>
      </c>
      <c r="CN102" s="507" t="n">
        <v>0</v>
      </c>
      <c r="CO102" s="507" t="n">
        <v>0</v>
      </c>
      <c r="CP102" s="507" t="n">
        <v>0</v>
      </c>
      <c r="CQ102" s="507" t="n">
        <v>0</v>
      </c>
      <c r="CR102" s="507" t="n">
        <v>0</v>
      </c>
      <c r="CS102" s="507" t="n">
        <v>0</v>
      </c>
      <c r="CT102" s="507" t="n">
        <v>0</v>
      </c>
      <c r="CV102" s="2567">
        <f>EOMONTH(CV103,-1)</f>
        <v/>
      </c>
      <c r="CW102" s="507">
        <f>SUM(CX102:DE102)</f>
        <v/>
      </c>
      <c r="CX102" s="507" t="n">
        <v>0</v>
      </c>
      <c r="CY102" s="507" t="n">
        <v>0</v>
      </c>
      <c r="CZ102" s="507" t="n">
        <v>0</v>
      </c>
      <c r="DA102" s="507" t="n">
        <v>0</v>
      </c>
      <c r="DB102" s="507" t="n">
        <v>0</v>
      </c>
      <c r="DC102" s="507" t="n">
        <v>0</v>
      </c>
      <c r="DD102" s="507" t="n">
        <v>0</v>
      </c>
      <c r="DE102" s="507" t="n">
        <v>0</v>
      </c>
      <c r="DG102" s="2567">
        <f>EOMONTH(DG103,-1)</f>
        <v/>
      </c>
      <c r="DH102" s="507">
        <f>SUM(DI102:DP102)</f>
        <v/>
      </c>
      <c r="DI102" s="507" t="n">
        <v>0</v>
      </c>
      <c r="DJ102" s="507" t="n">
        <v>0</v>
      </c>
      <c r="DK102" s="507" t="n">
        <v>0</v>
      </c>
      <c r="DL102" s="507" t="n">
        <v>0</v>
      </c>
      <c r="DM102" s="507" t="n">
        <v>0</v>
      </c>
      <c r="DN102" s="507" t="n">
        <v>0</v>
      </c>
      <c r="DO102" s="507" t="n">
        <v>0</v>
      </c>
      <c r="DP102" s="507" t="n">
        <v>0</v>
      </c>
      <c r="DR102" s="2567">
        <f>EOMONTH(DR103,-1)</f>
        <v/>
      </c>
      <c r="DS102" s="507">
        <f>SUM(DT102:EA102)</f>
        <v/>
      </c>
      <c r="DT102" s="507" t="n">
        <v>0</v>
      </c>
      <c r="DU102" s="507" t="n">
        <v>0</v>
      </c>
      <c r="DV102" s="507" t="n">
        <v>0</v>
      </c>
      <c r="DW102" s="507" t="n">
        <v>0</v>
      </c>
      <c r="DX102" s="507" t="n">
        <v>0</v>
      </c>
      <c r="DY102" s="507" t="n">
        <v>0</v>
      </c>
      <c r="DZ102" s="507" t="n">
        <v>0</v>
      </c>
      <c r="EA102" s="507" t="n">
        <v>0</v>
      </c>
      <c r="EC102" s="2567">
        <f>EOMONTH(EC103,-1)</f>
        <v/>
      </c>
      <c r="ED102" s="507">
        <f>SUM(EE102:EL102)</f>
        <v/>
      </c>
      <c r="EE102" s="507" t="n">
        <v>0</v>
      </c>
      <c r="EF102" s="507" t="n">
        <v>0</v>
      </c>
      <c r="EG102" s="507" t="n">
        <v>0</v>
      </c>
      <c r="EH102" s="507" t="n">
        <v>0</v>
      </c>
      <c r="EI102" s="507" t="n">
        <v>0</v>
      </c>
      <c r="EJ102" s="507" t="n">
        <v>0</v>
      </c>
      <c r="EK102" s="507" t="n">
        <v>0</v>
      </c>
      <c r="EL102" s="507" t="n">
        <v>0</v>
      </c>
    </row>
    <row r="103">
      <c r="A103" s="2567">
        <f>EOMONTH(A104,-1)</f>
        <v/>
      </c>
      <c r="B103" s="507">
        <f>SUM(C103:J103)</f>
        <v/>
      </c>
      <c r="C103" s="507">
        <f>+N103+Y103+AJ103+AU103+BF103+BQ103+CB103+CM103+CX103+DI103+DT103+EE103</f>
        <v/>
      </c>
      <c r="D103" s="507">
        <f>+O103+Z103+AK103+AV103+BG103+BR103+CC103+CN103+CY103+DJ103+DU103+EF103</f>
        <v/>
      </c>
      <c r="E103" s="507">
        <f>+P103+AA103+AL103+AW103+BH103+BS103+CD103+CO103+CZ103+DK103+DV103+EG103</f>
        <v/>
      </c>
      <c r="F103" s="507">
        <f>+Q103+AB103+AM103+AX103+BI103+BT103+CE103+CP103+DA103+DL103+DW103+EH103</f>
        <v/>
      </c>
      <c r="G103" s="507">
        <f>+R103+AC103+AN103+AY103+BJ103+BU103+CF103+CQ103+DB103+DM103+DX103+EI103</f>
        <v/>
      </c>
      <c r="H103" s="507">
        <f>+S103+AD103+AO103+AZ103+BK103+BV103+CG103+CR103+DC103+DN103+DY103+EJ103</f>
        <v/>
      </c>
      <c r="I103" s="507">
        <f>+T103+AE103+AP103+BA103+BL103+BW103+CH103+CS103+DD103+DO103+DZ103+EK103</f>
        <v/>
      </c>
      <c r="J103" s="507">
        <f>+U103+AF103+AQ103+BB103+BM103+BX103+CI103+CT103+DE103+DP103+EA103+EL103</f>
        <v/>
      </c>
      <c r="L103" s="2567">
        <f>EOMONTH(L104,-1)</f>
        <v/>
      </c>
      <c r="M103" s="507">
        <f>SUM(N103:U103)</f>
        <v/>
      </c>
      <c r="N103" s="507" t="n">
        <v>693189.03</v>
      </c>
      <c r="O103" s="507" t="n">
        <v>17948.68</v>
      </c>
      <c r="P103" s="507" t="n">
        <v>1872</v>
      </c>
      <c r="Q103" s="507" t="n">
        <v>-24933.62</v>
      </c>
      <c r="R103" s="507" t="n">
        <v>0</v>
      </c>
      <c r="S103" s="507" t="n">
        <v>0</v>
      </c>
      <c r="T103" s="507" t="n">
        <v>0</v>
      </c>
      <c r="U103" s="507" t="n">
        <v>0</v>
      </c>
      <c r="W103" s="2567">
        <f>EOMONTH(W104,-1)</f>
        <v/>
      </c>
      <c r="X103" s="507">
        <f>SUM(Y103:AF103)</f>
        <v/>
      </c>
      <c r="Y103" s="507" t="n">
        <v>229303.15</v>
      </c>
      <c r="Z103" s="507" t="n">
        <v>224654.43</v>
      </c>
      <c r="AA103" s="507" t="n">
        <v>1002243.01</v>
      </c>
      <c r="AB103" s="507" t="n">
        <v>3621655.76</v>
      </c>
      <c r="AC103" s="507" t="n">
        <v>0</v>
      </c>
      <c r="AD103" s="507" t="n">
        <v>0</v>
      </c>
      <c r="AE103" s="507" t="n">
        <v>0</v>
      </c>
      <c r="AF103" s="507" t="n">
        <v>0</v>
      </c>
      <c r="AH103" s="2567">
        <f>EOMONTH(AH104,-1)</f>
        <v/>
      </c>
      <c r="AI103" s="507">
        <f>SUM(AJ103:AQ103)</f>
        <v/>
      </c>
      <c r="AJ103" s="507" t="n">
        <v>151535.35</v>
      </c>
      <c r="AK103" s="507" t="n">
        <v>70416.25</v>
      </c>
      <c r="AL103" s="507" t="n">
        <v>110124.29</v>
      </c>
      <c r="AM103" s="507" t="n">
        <v>1731524.04</v>
      </c>
      <c r="AN103" s="507" t="n">
        <v>0</v>
      </c>
      <c r="AO103" s="507" t="n">
        <v>0</v>
      </c>
      <c r="AP103" s="507" t="n">
        <v>0</v>
      </c>
      <c r="AQ103" s="507" t="n">
        <v>0</v>
      </c>
      <c r="AS103" s="2567">
        <f>EOMONTH(AS104,-1)</f>
        <v/>
      </c>
      <c r="AT103" s="507">
        <f>SUM(AU103:BB103)</f>
        <v/>
      </c>
      <c r="AU103" s="507" t="n">
        <v>166641.39</v>
      </c>
      <c r="AV103" s="507" t="n">
        <v>552887.02</v>
      </c>
      <c r="AW103" s="507" t="n">
        <v>164926.51</v>
      </c>
      <c r="AX103" s="507" t="n">
        <v>5697033.52</v>
      </c>
      <c r="AY103" s="507" t="n">
        <v>0</v>
      </c>
      <c r="AZ103" s="507" t="n">
        <v>0</v>
      </c>
      <c r="BA103" s="507" t="n">
        <v>0</v>
      </c>
      <c r="BB103" s="507" t="n">
        <v>0</v>
      </c>
      <c r="BD103" s="2567">
        <f>EOMONTH(BD104,-1)</f>
        <v/>
      </c>
      <c r="BE103" s="507">
        <f>SUM(BF103:BM103)</f>
        <v/>
      </c>
      <c r="BF103" s="507" t="n">
        <v>0</v>
      </c>
      <c r="BG103" s="507" t="n">
        <v>0</v>
      </c>
      <c r="BH103" s="507" t="n">
        <v>0</v>
      </c>
      <c r="BI103" s="507" t="n">
        <v>0</v>
      </c>
      <c r="BJ103" s="507" t="n">
        <v>0</v>
      </c>
      <c r="BK103" s="507" t="n">
        <v>0</v>
      </c>
      <c r="BL103" s="507" t="n">
        <v>0</v>
      </c>
      <c r="BM103" s="507" t="n">
        <v>0</v>
      </c>
      <c r="BO103" s="2567">
        <f>EOMONTH(BO104,-1)</f>
        <v/>
      </c>
      <c r="BP103" s="507">
        <f>SUM(BQ103:BX103)</f>
        <v/>
      </c>
      <c r="BQ103" s="507" t="n">
        <v>0</v>
      </c>
      <c r="BR103" s="507" t="n">
        <v>0</v>
      </c>
      <c r="BS103" s="507" t="n">
        <v>0</v>
      </c>
      <c r="BT103" s="507" t="n">
        <v>0</v>
      </c>
      <c r="BU103" s="507" t="n">
        <v>0</v>
      </c>
      <c r="BV103" s="507" t="n">
        <v>0</v>
      </c>
      <c r="BW103" s="507" t="n">
        <v>0</v>
      </c>
      <c r="BX103" s="507" t="n">
        <v>0</v>
      </c>
      <c r="BZ103" s="2567">
        <f>EOMONTH(BZ104,-1)</f>
        <v/>
      </c>
      <c r="CA103" s="507">
        <f>SUM(CB103:CI103)</f>
        <v/>
      </c>
      <c r="CB103" s="507" t="n">
        <v>0</v>
      </c>
      <c r="CC103" s="507" t="n">
        <v>0</v>
      </c>
      <c r="CD103" s="507" t="n">
        <v>0</v>
      </c>
      <c r="CE103" s="507" t="n">
        <v>0</v>
      </c>
      <c r="CF103" s="507" t="n">
        <v>0</v>
      </c>
      <c r="CG103" s="507" t="n">
        <v>0</v>
      </c>
      <c r="CH103" s="507" t="n">
        <v>0</v>
      </c>
      <c r="CI103" s="507" t="n">
        <v>0</v>
      </c>
      <c r="CK103" s="2567">
        <f>EOMONTH(CK104,-1)</f>
        <v/>
      </c>
      <c r="CL103" s="507">
        <f>SUM(CM103:CT103)</f>
        <v/>
      </c>
      <c r="CM103" s="507" t="n">
        <v>0</v>
      </c>
      <c r="CN103" s="507" t="n">
        <v>0</v>
      </c>
      <c r="CO103" s="507" t="n">
        <v>0</v>
      </c>
      <c r="CP103" s="507" t="n">
        <v>0</v>
      </c>
      <c r="CQ103" s="507" t="n">
        <v>0</v>
      </c>
      <c r="CR103" s="507" t="n">
        <v>0</v>
      </c>
      <c r="CS103" s="507" t="n">
        <v>0</v>
      </c>
      <c r="CT103" s="507" t="n">
        <v>0</v>
      </c>
      <c r="CV103" s="2567">
        <f>EOMONTH(CV104,-1)</f>
        <v/>
      </c>
      <c r="CW103" s="507">
        <f>SUM(CX103:DE103)</f>
        <v/>
      </c>
      <c r="CX103" s="507" t="n">
        <v>0</v>
      </c>
      <c r="CY103" s="507" t="n">
        <v>0</v>
      </c>
      <c r="CZ103" s="507" t="n">
        <v>0</v>
      </c>
      <c r="DA103" s="507" t="n">
        <v>0</v>
      </c>
      <c r="DB103" s="507" t="n">
        <v>0</v>
      </c>
      <c r="DC103" s="507" t="n">
        <v>0</v>
      </c>
      <c r="DD103" s="507" t="n">
        <v>0</v>
      </c>
      <c r="DE103" s="507" t="n">
        <v>0</v>
      </c>
      <c r="DG103" s="2567">
        <f>EOMONTH(DG104,-1)</f>
        <v/>
      </c>
      <c r="DH103" s="507">
        <f>SUM(DI103:DP103)</f>
        <v/>
      </c>
      <c r="DI103" s="507" t="n">
        <v>0</v>
      </c>
      <c r="DJ103" s="507" t="n">
        <v>0</v>
      </c>
      <c r="DK103" s="507" t="n">
        <v>0</v>
      </c>
      <c r="DL103" s="507" t="n">
        <v>0</v>
      </c>
      <c r="DM103" s="507" t="n">
        <v>0</v>
      </c>
      <c r="DN103" s="507" t="n">
        <v>0</v>
      </c>
      <c r="DO103" s="507" t="n">
        <v>0</v>
      </c>
      <c r="DP103" s="507" t="n">
        <v>0</v>
      </c>
      <c r="DR103" s="2567">
        <f>EOMONTH(DR104,-1)</f>
        <v/>
      </c>
      <c r="DS103" s="507">
        <f>SUM(DT103:EA103)</f>
        <v/>
      </c>
      <c r="DT103" s="507" t="n">
        <v>0</v>
      </c>
      <c r="DU103" s="507" t="n">
        <v>0</v>
      </c>
      <c r="DV103" s="507" t="n">
        <v>0</v>
      </c>
      <c r="DW103" s="507" t="n">
        <v>0</v>
      </c>
      <c r="DX103" s="507" t="n">
        <v>0</v>
      </c>
      <c r="DY103" s="507" t="n">
        <v>0</v>
      </c>
      <c r="DZ103" s="507" t="n">
        <v>0</v>
      </c>
      <c r="EA103" s="507" t="n">
        <v>0</v>
      </c>
      <c r="EC103" s="2567">
        <f>EOMONTH(EC104,-1)</f>
        <v/>
      </c>
      <c r="ED103" s="507">
        <f>SUM(EE103:EL103)</f>
        <v/>
      </c>
      <c r="EE103" s="507" t="n">
        <v>0</v>
      </c>
      <c r="EF103" s="507" t="n">
        <v>0</v>
      </c>
      <c r="EG103" s="507" t="n">
        <v>0</v>
      </c>
      <c r="EH103" s="507" t="n">
        <v>0</v>
      </c>
      <c r="EI103" s="507" t="n">
        <v>0</v>
      </c>
      <c r="EJ103" s="507" t="n">
        <v>0</v>
      </c>
      <c r="EK103" s="507" t="n">
        <v>0</v>
      </c>
      <c r="EL103" s="507" t="n">
        <v>0</v>
      </c>
    </row>
    <row r="104">
      <c r="A104" s="2568">
        <f>$A$39</f>
        <v/>
      </c>
      <c r="B104" s="1454">
        <f>SUM(C104:J104)</f>
        <v/>
      </c>
      <c r="C104" s="1454">
        <f>+N104+Y104+AJ104+AU104+BF104+BQ104+CB104+CM104+CX104+DI104+DT104+EE104</f>
        <v/>
      </c>
      <c r="D104" s="1454">
        <f>+O104+Z104+AK104+AV104+BG104+BR104+CC104+CN104+CY104+DJ104+DU104+EF104</f>
        <v/>
      </c>
      <c r="E104" s="1454">
        <f>+P104+AA104+AL104+AW104+BH104+BS104+CD104+CO104+CZ104+DK104+DV104+EG104</f>
        <v/>
      </c>
      <c r="F104" s="1454">
        <f>+Q104+AB104+AM104+AX104+BI104+BT104+CE104+CP104+DA104+DL104+DW104+EH104</f>
        <v/>
      </c>
      <c r="G104" s="1454">
        <f>+R104+AC104+AN104+AY104+BJ104+BU104+CF104+CQ104+DB104+DM104+DX104+EI104</f>
        <v/>
      </c>
      <c r="H104" s="1454">
        <f>+S104+AD104+AO104+AZ104+BK104+BV104+CG104+CR104+DC104+DN104+DY104+EJ104</f>
        <v/>
      </c>
      <c r="I104" s="1454">
        <f>+T104+AE104+AP104+BA104+BL104+BW104+CH104+CS104+DD104+DO104+DZ104+EK104</f>
        <v/>
      </c>
      <c r="J104" s="1454">
        <f>+U104+AF104+AQ104+BB104+BM104+BX104+CI104+CT104+DE104+DP104+EA104+EL104</f>
        <v/>
      </c>
      <c r="L104" s="2568">
        <f>$A$39</f>
        <v/>
      </c>
      <c r="M104" s="1454">
        <f>SUM(N104:U104)</f>
        <v/>
      </c>
      <c r="N104" s="1454" t="n">
        <v>0</v>
      </c>
      <c r="O104" s="1454" t="n">
        <v>693189.03</v>
      </c>
      <c r="P104" s="1454" t="n">
        <v>21376.68</v>
      </c>
      <c r="Q104" s="1454" t="n">
        <v>-24933.62</v>
      </c>
      <c r="R104" s="1454" t="n">
        <v>0</v>
      </c>
      <c r="S104" s="1454" t="n">
        <v>0</v>
      </c>
      <c r="T104" s="1454" t="n">
        <v>0</v>
      </c>
      <c r="U104" s="1454" t="n">
        <v>0</v>
      </c>
      <c r="W104" s="2568">
        <f>$A$39</f>
        <v/>
      </c>
      <c r="X104" s="1454">
        <f>SUM(Y104:AF104)</f>
        <v/>
      </c>
      <c r="Y104" s="1454" t="n">
        <v>0</v>
      </c>
      <c r="Z104" s="1454" t="n">
        <v>4442.46</v>
      </c>
      <c r="AA104" s="1454" t="n">
        <v>583009.61</v>
      </c>
      <c r="AB104" s="1454" t="n">
        <v>4024090.11</v>
      </c>
      <c r="AC104" s="1454" t="n">
        <v>0</v>
      </c>
      <c r="AD104" s="1454" t="n">
        <v>0</v>
      </c>
      <c r="AE104" s="1454" t="n">
        <v>0</v>
      </c>
      <c r="AF104" s="1454" t="n">
        <v>0</v>
      </c>
      <c r="AH104" s="2568">
        <f>$A$39</f>
        <v/>
      </c>
      <c r="AI104" s="1454">
        <f>SUM(AJ104:AQ104)</f>
        <v/>
      </c>
      <c r="AJ104" s="1454" t="n">
        <v>364090.8</v>
      </c>
      <c r="AK104" s="1454" t="n">
        <v>151464.85</v>
      </c>
      <c r="AL104" s="1454" t="n">
        <v>90127.37</v>
      </c>
      <c r="AM104" s="1454" t="n">
        <v>248555.73</v>
      </c>
      <c r="AN104" s="1454" t="n">
        <v>0</v>
      </c>
      <c r="AO104" s="1454" t="n">
        <v>0</v>
      </c>
      <c r="AP104" s="1454" t="n">
        <v>0</v>
      </c>
      <c r="AQ104" s="1454" t="n">
        <v>0</v>
      </c>
      <c r="AS104" s="2568">
        <f>$A$39</f>
        <v/>
      </c>
      <c r="AT104" s="1454">
        <f>SUM(AU104:BB104)</f>
        <v/>
      </c>
      <c r="AU104" s="1454" t="n">
        <v>668294.0100000001</v>
      </c>
      <c r="AV104" s="1454" t="n">
        <v>13120.87</v>
      </c>
      <c r="AW104" s="1454" t="n">
        <v>664144.17</v>
      </c>
      <c r="AX104" s="1454" t="n">
        <v>5595048.17</v>
      </c>
      <c r="AY104" s="1454" t="n">
        <v>0</v>
      </c>
      <c r="AZ104" s="1454" t="n">
        <v>0</v>
      </c>
      <c r="BA104" s="1454" t="n">
        <v>0</v>
      </c>
      <c r="BB104" s="1454" t="n">
        <v>0</v>
      </c>
      <c r="BD104" s="2568">
        <f>$A$39</f>
        <v/>
      </c>
      <c r="BE104" s="1454">
        <f>SUM(BF104:BM104)</f>
        <v/>
      </c>
      <c r="BF104" s="1454" t="n">
        <v>0</v>
      </c>
      <c r="BG104" s="1454" t="n">
        <v>0</v>
      </c>
      <c r="BH104" s="1454" t="n">
        <v>0</v>
      </c>
      <c r="BI104" s="1454" t="n">
        <v>0</v>
      </c>
      <c r="BJ104" s="1454" t="n">
        <v>0</v>
      </c>
      <c r="BK104" s="1454" t="n">
        <v>0</v>
      </c>
      <c r="BL104" s="1454" t="n">
        <v>0</v>
      </c>
      <c r="BM104" s="1454" t="n">
        <v>0</v>
      </c>
      <c r="BO104" s="2568">
        <f>$A$39</f>
        <v/>
      </c>
      <c r="BP104" s="1454">
        <f>SUM(BQ104:BX104)</f>
        <v/>
      </c>
      <c r="BQ104" s="1454" t="n">
        <v>0</v>
      </c>
      <c r="BR104" s="1454" t="n">
        <v>0</v>
      </c>
      <c r="BS104" s="1454" t="n">
        <v>0</v>
      </c>
      <c r="BT104" s="1454" t="n">
        <v>0</v>
      </c>
      <c r="BU104" s="1454" t="n">
        <v>0</v>
      </c>
      <c r="BV104" s="1454" t="n">
        <v>0</v>
      </c>
      <c r="BW104" s="1454" t="n">
        <v>0</v>
      </c>
      <c r="BX104" s="1454" t="n">
        <v>0</v>
      </c>
      <c r="BZ104" s="2568">
        <f>$A$39</f>
        <v/>
      </c>
      <c r="CA104" s="1454">
        <f>SUM(CB104:CI104)</f>
        <v/>
      </c>
      <c r="CB104" s="1454" t="n">
        <v>0</v>
      </c>
      <c r="CC104" s="1454" t="n">
        <v>0</v>
      </c>
      <c r="CD104" s="1454" t="n">
        <v>0</v>
      </c>
      <c r="CE104" s="1454" t="n">
        <v>0</v>
      </c>
      <c r="CF104" s="1454" t="n">
        <v>0</v>
      </c>
      <c r="CG104" s="1454" t="n">
        <v>0</v>
      </c>
      <c r="CH104" s="1454" t="n">
        <v>0</v>
      </c>
      <c r="CI104" s="1454" t="n">
        <v>0</v>
      </c>
      <c r="CK104" s="2568">
        <f>$A$39</f>
        <v/>
      </c>
      <c r="CL104" s="1454">
        <f>SUM(CM104:CT104)</f>
        <v/>
      </c>
      <c r="CM104" s="1454" t="n">
        <v>0</v>
      </c>
      <c r="CN104" s="1454" t="n">
        <v>0</v>
      </c>
      <c r="CO104" s="1454" t="n">
        <v>0</v>
      </c>
      <c r="CP104" s="1454" t="n">
        <v>0</v>
      </c>
      <c r="CQ104" s="1454" t="n">
        <v>0</v>
      </c>
      <c r="CR104" s="1454" t="n">
        <v>0</v>
      </c>
      <c r="CS104" s="1454" t="n">
        <v>0</v>
      </c>
      <c r="CT104" s="1454" t="n">
        <v>0</v>
      </c>
      <c r="CV104" s="2568">
        <f>$A$39</f>
        <v/>
      </c>
      <c r="CW104" s="1454">
        <f>SUM(CX104:DE104)</f>
        <v/>
      </c>
      <c r="CX104" s="1454" t="n">
        <v>0</v>
      </c>
      <c r="CY104" s="1454" t="n">
        <v>0</v>
      </c>
      <c r="CZ104" s="1454" t="n">
        <v>0</v>
      </c>
      <c r="DA104" s="1454" t="n">
        <v>0</v>
      </c>
      <c r="DB104" s="1454" t="n">
        <v>0</v>
      </c>
      <c r="DC104" s="1454" t="n">
        <v>0</v>
      </c>
      <c r="DD104" s="1454" t="n">
        <v>0</v>
      </c>
      <c r="DE104" s="1454" t="n">
        <v>0</v>
      </c>
      <c r="DG104" s="2568">
        <f>$A$39</f>
        <v/>
      </c>
      <c r="DH104" s="1454">
        <f>SUM(DI104:DP104)</f>
        <v/>
      </c>
      <c r="DI104" s="1454" t="n">
        <v>0</v>
      </c>
      <c r="DJ104" s="1454" t="n">
        <v>0</v>
      </c>
      <c r="DK104" s="1454" t="n">
        <v>0</v>
      </c>
      <c r="DL104" s="1454" t="n">
        <v>0</v>
      </c>
      <c r="DM104" s="1454" t="n">
        <v>0</v>
      </c>
      <c r="DN104" s="1454" t="n">
        <v>0</v>
      </c>
      <c r="DO104" s="1454" t="n">
        <v>0</v>
      </c>
      <c r="DP104" s="1454" t="n">
        <v>0</v>
      </c>
      <c r="DR104" s="2568">
        <f>$A$39</f>
        <v/>
      </c>
      <c r="DS104" s="1454">
        <f>SUM(DT104:EA104)</f>
        <v/>
      </c>
      <c r="DT104" s="1454" t="n">
        <v>0</v>
      </c>
      <c r="DU104" s="1454" t="n">
        <v>0</v>
      </c>
      <c r="DV104" s="1454" t="n">
        <v>0</v>
      </c>
      <c r="DW104" s="1454" t="n">
        <v>0</v>
      </c>
      <c r="DX104" s="1454" t="n">
        <v>0</v>
      </c>
      <c r="DY104" s="1454" t="n">
        <v>0</v>
      </c>
      <c r="DZ104" s="1454" t="n">
        <v>0</v>
      </c>
      <c r="EA104" s="1454" t="n">
        <v>0</v>
      </c>
      <c r="EC104" s="2568">
        <f>$A$39</f>
        <v/>
      </c>
      <c r="ED104" s="1454">
        <f>SUM(EE104:EL104)</f>
        <v/>
      </c>
      <c r="EE104" s="1454" t="n">
        <v>0</v>
      </c>
      <c r="EF104" s="1454" t="n">
        <v>0</v>
      </c>
      <c r="EG104" s="1454" t="n">
        <v>0</v>
      </c>
      <c r="EH104" s="1454" t="n">
        <v>0</v>
      </c>
      <c r="EI104" s="1454" t="n">
        <v>0</v>
      </c>
      <c r="EJ104" s="1454" t="n">
        <v>0</v>
      </c>
      <c r="EK104" s="1454" t="n">
        <v>0</v>
      </c>
      <c r="EL104" s="1454" t="n">
        <v>0</v>
      </c>
    </row>
    <row r="105">
      <c r="A105" s="504" t="inlineStr">
        <is>
          <t>Avg Last 3 Mo</t>
        </is>
      </c>
      <c r="B105" s="507">
        <f>SUM(C105:J105)</f>
        <v/>
      </c>
      <c r="C105" s="507">
        <f>AVERAGE(C102:C104)</f>
        <v/>
      </c>
      <c r="D105" s="507">
        <f>AVERAGE(D102:D104)</f>
        <v/>
      </c>
      <c r="E105" s="507">
        <f>AVERAGE(E102:E104)</f>
        <v/>
      </c>
      <c r="F105" s="507">
        <f>AVERAGE(F102:F104)</f>
        <v/>
      </c>
      <c r="G105" s="507">
        <f>AVERAGE(G102:G104)</f>
        <v/>
      </c>
      <c r="H105" s="507">
        <f>AVERAGE(H102:H104)</f>
        <v/>
      </c>
      <c r="I105" s="507">
        <f>AVERAGE(I102:I104)</f>
        <v/>
      </c>
      <c r="J105" s="507">
        <f>AVERAGE(J102:J104)</f>
        <v/>
      </c>
      <c r="L105" s="504" t="inlineStr">
        <is>
          <t>Avg Last 3 Mo</t>
        </is>
      </c>
      <c r="M105" s="507">
        <f>SUM(N105:U105)</f>
        <v/>
      </c>
      <c r="N105" s="507">
        <f>AVERAGE(N102:N104)</f>
        <v/>
      </c>
      <c r="O105" s="507">
        <f>AVERAGE(O102:O104)</f>
        <v/>
      </c>
      <c r="P105" s="507">
        <f>AVERAGE(P102:P104)</f>
        <v/>
      </c>
      <c r="Q105" s="507">
        <f>AVERAGE(Q102:Q104)</f>
        <v/>
      </c>
      <c r="R105" s="507">
        <f>AVERAGE(R102:R104)</f>
        <v/>
      </c>
      <c r="S105" s="507">
        <f>AVERAGE(S102:S104)</f>
        <v/>
      </c>
      <c r="T105" s="507">
        <f>AVERAGE(T102:T104)</f>
        <v/>
      </c>
      <c r="U105" s="507">
        <f>AVERAGE(U102:U104)</f>
        <v/>
      </c>
      <c r="W105" s="504" t="inlineStr">
        <is>
          <t>Avg Last 3 Mo</t>
        </is>
      </c>
      <c r="X105" s="507">
        <f>SUM(Y105:AF105)</f>
        <v/>
      </c>
      <c r="Y105" s="507">
        <f>AVERAGE(Y102:Y104)</f>
        <v/>
      </c>
      <c r="Z105" s="507">
        <f>AVERAGE(Z102:Z104)</f>
        <v/>
      </c>
      <c r="AA105" s="507">
        <f>AVERAGE(AA102:AA104)</f>
        <v/>
      </c>
      <c r="AB105" s="507">
        <f>AVERAGE(AB102:AB104)</f>
        <v/>
      </c>
      <c r="AC105" s="507">
        <f>AVERAGE(AC102:AC104)</f>
        <v/>
      </c>
      <c r="AD105" s="507">
        <f>AVERAGE(AD102:AD104)</f>
        <v/>
      </c>
      <c r="AE105" s="507">
        <f>AVERAGE(AE102:AE104)</f>
        <v/>
      </c>
      <c r="AF105" s="507">
        <f>AVERAGE(AF102:AF104)</f>
        <v/>
      </c>
      <c r="AH105" s="504" t="inlineStr">
        <is>
          <t>Avg Last 3 Mo</t>
        </is>
      </c>
      <c r="AI105" s="507">
        <f>SUM(AJ105:AQ105)</f>
        <v/>
      </c>
      <c r="AJ105" s="507">
        <f>AVERAGE(AJ102:AJ104)</f>
        <v/>
      </c>
      <c r="AK105" s="507">
        <f>AVERAGE(AK102:AK104)</f>
        <v/>
      </c>
      <c r="AL105" s="507">
        <f>AVERAGE(AL102:AL104)</f>
        <v/>
      </c>
      <c r="AM105" s="507">
        <f>AVERAGE(AM102:AM104)</f>
        <v/>
      </c>
      <c r="AN105" s="507">
        <f>AVERAGE(AN102:AN104)</f>
        <v/>
      </c>
      <c r="AO105" s="507">
        <f>AVERAGE(AO102:AO104)</f>
        <v/>
      </c>
      <c r="AP105" s="507">
        <f>AVERAGE(AP102:AP104)</f>
        <v/>
      </c>
      <c r="AQ105" s="507">
        <f>AVERAGE(AQ102:AQ104)</f>
        <v/>
      </c>
      <c r="AS105" s="504" t="inlineStr">
        <is>
          <t>Avg Last 3 Mo</t>
        </is>
      </c>
      <c r="AT105" s="507">
        <f>SUM(AU105:BB105)</f>
        <v/>
      </c>
      <c r="AU105" s="507">
        <f>AVERAGE(AU102:AU104)</f>
        <v/>
      </c>
      <c r="AV105" s="507">
        <f>AVERAGE(AV102:AV104)</f>
        <v/>
      </c>
      <c r="AW105" s="507">
        <f>AVERAGE(AW102:AW104)</f>
        <v/>
      </c>
      <c r="AX105" s="507">
        <f>AVERAGE(AX102:AX104)</f>
        <v/>
      </c>
      <c r="AY105" s="507">
        <f>AVERAGE(AY102:AY104)</f>
        <v/>
      </c>
      <c r="AZ105" s="507">
        <f>AVERAGE(AZ102:AZ104)</f>
        <v/>
      </c>
      <c r="BA105" s="507">
        <f>AVERAGE(BA102:BA104)</f>
        <v/>
      </c>
      <c r="BB105" s="507">
        <f>AVERAGE(BB102:BB104)</f>
        <v/>
      </c>
      <c r="BD105" s="504" t="inlineStr">
        <is>
          <t>Avg Last 3 Mo</t>
        </is>
      </c>
      <c r="BE105" s="507">
        <f>SUM(BF105:BM105)</f>
        <v/>
      </c>
      <c r="BF105" s="507">
        <f>AVERAGE(BF102:BF104)</f>
        <v/>
      </c>
      <c r="BG105" s="507">
        <f>AVERAGE(BG102:BG104)</f>
        <v/>
      </c>
      <c r="BH105" s="507">
        <f>AVERAGE(BH102:BH104)</f>
        <v/>
      </c>
      <c r="BI105" s="507">
        <f>AVERAGE(BI102:BI104)</f>
        <v/>
      </c>
      <c r="BJ105" s="507">
        <f>AVERAGE(BJ102:BJ104)</f>
        <v/>
      </c>
      <c r="BK105" s="507">
        <f>AVERAGE(BK102:BK104)</f>
        <v/>
      </c>
      <c r="BL105" s="507">
        <f>AVERAGE(BL102:BL104)</f>
        <v/>
      </c>
      <c r="BM105" s="507">
        <f>AVERAGE(BM102:BM104)</f>
        <v/>
      </c>
      <c r="BO105" s="504" t="inlineStr">
        <is>
          <t>Avg Last 3 Mo</t>
        </is>
      </c>
      <c r="BP105" s="507">
        <f>SUM(BQ105:BX105)</f>
        <v/>
      </c>
      <c r="BQ105" s="507">
        <f>AVERAGE(BQ102:BQ104)</f>
        <v/>
      </c>
      <c r="BR105" s="507">
        <f>AVERAGE(BR102:BR104)</f>
        <v/>
      </c>
      <c r="BS105" s="507">
        <f>AVERAGE(BS102:BS104)</f>
        <v/>
      </c>
      <c r="BT105" s="507">
        <f>AVERAGE(BT102:BT104)</f>
        <v/>
      </c>
      <c r="BU105" s="507">
        <f>AVERAGE(BU102:BU104)</f>
        <v/>
      </c>
      <c r="BV105" s="507">
        <f>AVERAGE(BV102:BV104)</f>
        <v/>
      </c>
      <c r="BW105" s="507">
        <f>AVERAGE(BW102:BW104)</f>
        <v/>
      </c>
      <c r="BX105" s="507">
        <f>AVERAGE(BX102:BX104)</f>
        <v/>
      </c>
      <c r="BZ105" s="504" t="inlineStr">
        <is>
          <t>Avg Last 3 Mo</t>
        </is>
      </c>
      <c r="CA105" s="507">
        <f>SUM(CB105:CI105)</f>
        <v/>
      </c>
      <c r="CB105" s="507">
        <f>AVERAGE(CB102:CB104)</f>
        <v/>
      </c>
      <c r="CC105" s="507">
        <f>AVERAGE(CC102:CC104)</f>
        <v/>
      </c>
      <c r="CD105" s="507">
        <f>AVERAGE(CD102:CD104)</f>
        <v/>
      </c>
      <c r="CE105" s="507">
        <f>AVERAGE(CE102:CE104)</f>
        <v/>
      </c>
      <c r="CF105" s="507">
        <f>AVERAGE(CF102:CF104)</f>
        <v/>
      </c>
      <c r="CG105" s="507">
        <f>AVERAGE(CG102:CG104)</f>
        <v/>
      </c>
      <c r="CH105" s="507">
        <f>AVERAGE(CH102:CH104)</f>
        <v/>
      </c>
      <c r="CI105" s="507">
        <f>AVERAGE(CI102:CI104)</f>
        <v/>
      </c>
      <c r="CK105" s="504" t="inlineStr">
        <is>
          <t>Avg Last 3 Mo</t>
        </is>
      </c>
      <c r="CL105" s="507">
        <f>SUM(CM105:CT105)</f>
        <v/>
      </c>
      <c r="CM105" s="507">
        <f>AVERAGE(CM102:CM104)</f>
        <v/>
      </c>
      <c r="CN105" s="507">
        <f>AVERAGE(CN102:CN104)</f>
        <v/>
      </c>
      <c r="CO105" s="507">
        <f>AVERAGE(CO102:CO104)</f>
        <v/>
      </c>
      <c r="CP105" s="507">
        <f>AVERAGE(CP102:CP104)</f>
        <v/>
      </c>
      <c r="CQ105" s="507">
        <f>AVERAGE(CQ102:CQ104)</f>
        <v/>
      </c>
      <c r="CR105" s="507">
        <f>AVERAGE(CR102:CR104)</f>
        <v/>
      </c>
      <c r="CS105" s="507">
        <f>AVERAGE(CS102:CS104)</f>
        <v/>
      </c>
      <c r="CT105" s="507">
        <f>AVERAGE(CT102:CT104)</f>
        <v/>
      </c>
      <c r="CV105" s="504" t="inlineStr">
        <is>
          <t>Avg Last 3 Mo</t>
        </is>
      </c>
      <c r="CW105" s="507">
        <f>SUM(CX105:DE105)</f>
        <v/>
      </c>
      <c r="CX105" s="507">
        <f>AVERAGE(CX102:CX104)</f>
        <v/>
      </c>
      <c r="CY105" s="507">
        <f>AVERAGE(CY102:CY104)</f>
        <v/>
      </c>
      <c r="CZ105" s="507">
        <f>AVERAGE(CZ102:CZ104)</f>
        <v/>
      </c>
      <c r="DA105" s="507">
        <f>AVERAGE(DA102:DA104)</f>
        <v/>
      </c>
      <c r="DB105" s="507">
        <f>AVERAGE(DB102:DB104)</f>
        <v/>
      </c>
      <c r="DC105" s="507">
        <f>AVERAGE(DC102:DC104)</f>
        <v/>
      </c>
      <c r="DD105" s="507">
        <f>AVERAGE(DD102:DD104)</f>
        <v/>
      </c>
      <c r="DE105" s="507">
        <f>AVERAGE(DE102:DE104)</f>
        <v/>
      </c>
      <c r="DG105" s="504" t="inlineStr">
        <is>
          <t>Avg Last 3 Mo</t>
        </is>
      </c>
      <c r="DH105" s="507">
        <f>SUM(DI105:DP105)</f>
        <v/>
      </c>
      <c r="DI105" s="507">
        <f>AVERAGE(DI102:DI104)</f>
        <v/>
      </c>
      <c r="DJ105" s="507">
        <f>AVERAGE(DJ102:DJ104)</f>
        <v/>
      </c>
      <c r="DK105" s="507">
        <f>AVERAGE(DK102:DK104)</f>
        <v/>
      </c>
      <c r="DL105" s="507">
        <f>AVERAGE(DL102:DL104)</f>
        <v/>
      </c>
      <c r="DM105" s="507">
        <f>AVERAGE(DM102:DM104)</f>
        <v/>
      </c>
      <c r="DN105" s="507">
        <f>AVERAGE(DN102:DN104)</f>
        <v/>
      </c>
      <c r="DO105" s="507">
        <f>AVERAGE(DO102:DO104)</f>
        <v/>
      </c>
      <c r="DP105" s="507">
        <f>AVERAGE(DP102:DP104)</f>
        <v/>
      </c>
      <c r="DR105" s="504" t="inlineStr">
        <is>
          <t>Avg Last 3 Mo</t>
        </is>
      </c>
      <c r="DS105" s="507">
        <f>SUM(DT105:EA105)</f>
        <v/>
      </c>
      <c r="DT105" s="507">
        <f>AVERAGE(DT102:DT104)</f>
        <v/>
      </c>
      <c r="DU105" s="507">
        <f>AVERAGE(DU102:DU104)</f>
        <v/>
      </c>
      <c r="DV105" s="507">
        <f>AVERAGE(DV102:DV104)</f>
        <v/>
      </c>
      <c r="DW105" s="507">
        <f>AVERAGE(DW102:DW104)</f>
        <v/>
      </c>
      <c r="DX105" s="507">
        <f>AVERAGE(DX102:DX104)</f>
        <v/>
      </c>
      <c r="DY105" s="507">
        <f>AVERAGE(DY102:DY104)</f>
        <v/>
      </c>
      <c r="DZ105" s="507">
        <f>AVERAGE(DZ102:DZ104)</f>
        <v/>
      </c>
      <c r="EA105" s="507">
        <f>AVERAGE(EA102:EA104)</f>
        <v/>
      </c>
      <c r="EC105" s="504" t="inlineStr">
        <is>
          <t>Avg Last 3 Mo</t>
        </is>
      </c>
      <c r="ED105" s="507">
        <f>SUM(EE105:EL105)</f>
        <v/>
      </c>
      <c r="EE105" s="507">
        <f>AVERAGE(EE102:EE104)</f>
        <v/>
      </c>
      <c r="EF105" s="507">
        <f>AVERAGE(EF102:EF104)</f>
        <v/>
      </c>
      <c r="EG105" s="507">
        <f>AVERAGE(EG102:EG104)</f>
        <v/>
      </c>
      <c r="EH105" s="507">
        <f>AVERAGE(EH102:EH104)</f>
        <v/>
      </c>
      <c r="EI105" s="507">
        <f>AVERAGE(EI102:EI104)</f>
        <v/>
      </c>
      <c r="EJ105" s="507">
        <f>AVERAGE(EJ102:EJ104)</f>
        <v/>
      </c>
      <c r="EK105" s="507">
        <f>AVERAGE(EK102:EK104)</f>
        <v/>
      </c>
      <c r="EL105" s="507">
        <f>AVERAGE(EL102:EL104)</f>
        <v/>
      </c>
    </row>
    <row r="106">
      <c r="A106" s="504" t="inlineStr">
        <is>
          <t>Avg Last 6 Mo</t>
        </is>
      </c>
      <c r="B106" s="507">
        <f>SUM(C106:J106)</f>
        <v/>
      </c>
      <c r="C106" s="507">
        <f>AVERAGE(C99:C104)</f>
        <v/>
      </c>
      <c r="D106" s="507">
        <f>AVERAGE(D99:D104)</f>
        <v/>
      </c>
      <c r="E106" s="507">
        <f>AVERAGE(E99:E104)</f>
        <v/>
      </c>
      <c r="F106" s="507">
        <f>AVERAGE(F99:F104)</f>
        <v/>
      </c>
      <c r="G106" s="507">
        <f>AVERAGE(G99:G104)</f>
        <v/>
      </c>
      <c r="H106" s="507">
        <f>AVERAGE(H99:H104)</f>
        <v/>
      </c>
      <c r="I106" s="507">
        <f>AVERAGE(I99:I104)</f>
        <v/>
      </c>
      <c r="J106" s="507">
        <f>AVERAGE(J99:J104)</f>
        <v/>
      </c>
      <c r="L106" s="504" t="inlineStr">
        <is>
          <t>Avg Last 6 Mo</t>
        </is>
      </c>
      <c r="M106" s="507">
        <f>SUM(N106:U106)</f>
        <v/>
      </c>
      <c r="N106" s="507">
        <f>AVERAGE(N99:N104)</f>
        <v/>
      </c>
      <c r="O106" s="507">
        <f>AVERAGE(O99:O104)</f>
        <v/>
      </c>
      <c r="P106" s="507">
        <f>AVERAGE(P99:P104)</f>
        <v/>
      </c>
      <c r="Q106" s="507">
        <f>AVERAGE(Q99:Q104)</f>
        <v/>
      </c>
      <c r="R106" s="507">
        <f>AVERAGE(R99:R104)</f>
        <v/>
      </c>
      <c r="S106" s="507">
        <f>AVERAGE(S99:S104)</f>
        <v/>
      </c>
      <c r="T106" s="507">
        <f>AVERAGE(T99:T104)</f>
        <v/>
      </c>
      <c r="U106" s="507">
        <f>AVERAGE(U99:U104)</f>
        <v/>
      </c>
      <c r="W106" s="504" t="inlineStr">
        <is>
          <t>Avg Last 6 Mo</t>
        </is>
      </c>
      <c r="X106" s="507">
        <f>SUM(Y106:AF106)</f>
        <v/>
      </c>
      <c r="Y106" s="507">
        <f>AVERAGE(Y99:Y104)</f>
        <v/>
      </c>
      <c r="Z106" s="507">
        <f>AVERAGE(Z99:Z104)</f>
        <v/>
      </c>
      <c r="AA106" s="507">
        <f>AVERAGE(AA99:AA104)</f>
        <v/>
      </c>
      <c r="AB106" s="507">
        <f>AVERAGE(AB99:AB104)</f>
        <v/>
      </c>
      <c r="AC106" s="507">
        <f>AVERAGE(AC99:AC104)</f>
        <v/>
      </c>
      <c r="AD106" s="507">
        <f>AVERAGE(AD99:AD104)</f>
        <v/>
      </c>
      <c r="AE106" s="507">
        <f>AVERAGE(AE99:AE104)</f>
        <v/>
      </c>
      <c r="AF106" s="507">
        <f>AVERAGE(AF99:AF104)</f>
        <v/>
      </c>
      <c r="AH106" s="504" t="inlineStr">
        <is>
          <t>Avg Last 6 Mo</t>
        </is>
      </c>
      <c r="AI106" s="507">
        <f>SUM(AJ106:AQ106)</f>
        <v/>
      </c>
      <c r="AJ106" s="507">
        <f>AVERAGE(AJ99:AJ104)</f>
        <v/>
      </c>
      <c r="AK106" s="507">
        <f>AVERAGE(AK99:AK104)</f>
        <v/>
      </c>
      <c r="AL106" s="507">
        <f>AVERAGE(AL99:AL104)</f>
        <v/>
      </c>
      <c r="AM106" s="507">
        <f>AVERAGE(AM99:AM104)</f>
        <v/>
      </c>
      <c r="AN106" s="507">
        <f>AVERAGE(AN99:AN104)</f>
        <v/>
      </c>
      <c r="AO106" s="507">
        <f>AVERAGE(AO99:AO104)</f>
        <v/>
      </c>
      <c r="AP106" s="507">
        <f>AVERAGE(AP99:AP104)</f>
        <v/>
      </c>
      <c r="AQ106" s="507">
        <f>AVERAGE(AQ99:AQ104)</f>
        <v/>
      </c>
      <c r="AS106" s="504" t="inlineStr">
        <is>
          <t>Avg Last 6 Mo</t>
        </is>
      </c>
      <c r="AT106" s="507">
        <f>SUM(AU106:BB106)</f>
        <v/>
      </c>
      <c r="AU106" s="507">
        <f>AVERAGE(AU99:AU104)</f>
        <v/>
      </c>
      <c r="AV106" s="507">
        <f>AVERAGE(AV99:AV104)</f>
        <v/>
      </c>
      <c r="AW106" s="507">
        <f>AVERAGE(AW99:AW104)</f>
        <v/>
      </c>
      <c r="AX106" s="507">
        <f>AVERAGE(AX99:AX104)</f>
        <v/>
      </c>
      <c r="AY106" s="507">
        <f>AVERAGE(AY99:AY104)</f>
        <v/>
      </c>
      <c r="AZ106" s="507">
        <f>AVERAGE(AZ99:AZ104)</f>
        <v/>
      </c>
      <c r="BA106" s="507">
        <f>AVERAGE(BA99:BA104)</f>
        <v/>
      </c>
      <c r="BB106" s="507">
        <f>AVERAGE(BB99:BB104)</f>
        <v/>
      </c>
      <c r="BD106" s="504" t="inlineStr">
        <is>
          <t>Avg Last 6 Mo</t>
        </is>
      </c>
      <c r="BE106" s="507">
        <f>SUM(BF106:BM106)</f>
        <v/>
      </c>
      <c r="BF106" s="507">
        <f>AVERAGE(BF99:BF104)</f>
        <v/>
      </c>
      <c r="BG106" s="507">
        <f>AVERAGE(BG99:BG104)</f>
        <v/>
      </c>
      <c r="BH106" s="507">
        <f>AVERAGE(BH99:BH104)</f>
        <v/>
      </c>
      <c r="BI106" s="507">
        <f>AVERAGE(BI99:BI104)</f>
        <v/>
      </c>
      <c r="BJ106" s="507">
        <f>AVERAGE(BJ99:BJ104)</f>
        <v/>
      </c>
      <c r="BK106" s="507">
        <f>AVERAGE(BK99:BK104)</f>
        <v/>
      </c>
      <c r="BL106" s="507">
        <f>AVERAGE(BL99:BL104)</f>
        <v/>
      </c>
      <c r="BM106" s="507">
        <f>AVERAGE(BM99:BM104)</f>
        <v/>
      </c>
      <c r="BO106" s="504" t="inlineStr">
        <is>
          <t>Avg Last 6 Mo</t>
        </is>
      </c>
      <c r="BP106" s="507">
        <f>SUM(BQ106:BX106)</f>
        <v/>
      </c>
      <c r="BQ106" s="507">
        <f>AVERAGE(BQ99:BQ104)</f>
        <v/>
      </c>
      <c r="BR106" s="507">
        <f>AVERAGE(BR99:BR104)</f>
        <v/>
      </c>
      <c r="BS106" s="507">
        <f>AVERAGE(BS99:BS104)</f>
        <v/>
      </c>
      <c r="BT106" s="507">
        <f>AVERAGE(BT99:BT104)</f>
        <v/>
      </c>
      <c r="BU106" s="507">
        <f>AVERAGE(BU99:BU104)</f>
        <v/>
      </c>
      <c r="BV106" s="507">
        <f>AVERAGE(BV99:BV104)</f>
        <v/>
      </c>
      <c r="BW106" s="507">
        <f>AVERAGE(BW99:BW104)</f>
        <v/>
      </c>
      <c r="BX106" s="507">
        <f>AVERAGE(BX99:BX104)</f>
        <v/>
      </c>
      <c r="BZ106" s="504" t="inlineStr">
        <is>
          <t>Avg Last 6 Mo</t>
        </is>
      </c>
      <c r="CA106" s="507">
        <f>SUM(CB106:CI106)</f>
        <v/>
      </c>
      <c r="CB106" s="507">
        <f>AVERAGE(CB99:CB104)</f>
        <v/>
      </c>
      <c r="CC106" s="507">
        <f>AVERAGE(CC99:CC104)</f>
        <v/>
      </c>
      <c r="CD106" s="507">
        <f>AVERAGE(CD99:CD104)</f>
        <v/>
      </c>
      <c r="CE106" s="507">
        <f>AVERAGE(CE99:CE104)</f>
        <v/>
      </c>
      <c r="CF106" s="507">
        <f>AVERAGE(CF99:CF104)</f>
        <v/>
      </c>
      <c r="CG106" s="507">
        <f>AVERAGE(CG99:CG104)</f>
        <v/>
      </c>
      <c r="CH106" s="507">
        <f>AVERAGE(CH99:CH104)</f>
        <v/>
      </c>
      <c r="CI106" s="507">
        <f>AVERAGE(CI99:CI104)</f>
        <v/>
      </c>
      <c r="CK106" s="504" t="inlineStr">
        <is>
          <t>Avg Last 6 Mo</t>
        </is>
      </c>
      <c r="CL106" s="507">
        <f>SUM(CM106:CT106)</f>
        <v/>
      </c>
      <c r="CM106" s="507">
        <f>AVERAGE(CM99:CM104)</f>
        <v/>
      </c>
      <c r="CN106" s="507">
        <f>AVERAGE(CN99:CN104)</f>
        <v/>
      </c>
      <c r="CO106" s="507">
        <f>AVERAGE(CO99:CO104)</f>
        <v/>
      </c>
      <c r="CP106" s="507">
        <f>AVERAGE(CP99:CP104)</f>
        <v/>
      </c>
      <c r="CQ106" s="507">
        <f>AVERAGE(CQ99:CQ104)</f>
        <v/>
      </c>
      <c r="CR106" s="507">
        <f>AVERAGE(CR99:CR104)</f>
        <v/>
      </c>
      <c r="CS106" s="507">
        <f>AVERAGE(CS99:CS104)</f>
        <v/>
      </c>
      <c r="CT106" s="507">
        <f>AVERAGE(CT99:CT104)</f>
        <v/>
      </c>
      <c r="CV106" s="504" t="inlineStr">
        <is>
          <t>Avg Last 6 Mo</t>
        </is>
      </c>
      <c r="CW106" s="507">
        <f>SUM(CX106:DE106)</f>
        <v/>
      </c>
      <c r="CX106" s="507">
        <f>AVERAGE(CX99:CX104)</f>
        <v/>
      </c>
      <c r="CY106" s="507">
        <f>AVERAGE(CY99:CY104)</f>
        <v/>
      </c>
      <c r="CZ106" s="507">
        <f>AVERAGE(CZ99:CZ104)</f>
        <v/>
      </c>
      <c r="DA106" s="507">
        <f>AVERAGE(DA99:DA104)</f>
        <v/>
      </c>
      <c r="DB106" s="507">
        <f>AVERAGE(DB99:DB104)</f>
        <v/>
      </c>
      <c r="DC106" s="507">
        <f>AVERAGE(DC99:DC104)</f>
        <v/>
      </c>
      <c r="DD106" s="507">
        <f>AVERAGE(DD99:DD104)</f>
        <v/>
      </c>
      <c r="DE106" s="507">
        <f>AVERAGE(DE99:DE104)</f>
        <v/>
      </c>
      <c r="DG106" s="504" t="inlineStr">
        <is>
          <t>Avg Last 6 Mo</t>
        </is>
      </c>
      <c r="DH106" s="507">
        <f>SUM(DI106:DP106)</f>
        <v/>
      </c>
      <c r="DI106" s="507">
        <f>AVERAGE(DI99:DI104)</f>
        <v/>
      </c>
      <c r="DJ106" s="507">
        <f>AVERAGE(DJ99:DJ104)</f>
        <v/>
      </c>
      <c r="DK106" s="507">
        <f>AVERAGE(DK99:DK104)</f>
        <v/>
      </c>
      <c r="DL106" s="507">
        <f>AVERAGE(DL99:DL104)</f>
        <v/>
      </c>
      <c r="DM106" s="507">
        <f>AVERAGE(DM99:DM104)</f>
        <v/>
      </c>
      <c r="DN106" s="507">
        <f>AVERAGE(DN99:DN104)</f>
        <v/>
      </c>
      <c r="DO106" s="507">
        <f>AVERAGE(DO99:DO104)</f>
        <v/>
      </c>
      <c r="DP106" s="507">
        <f>AVERAGE(DP99:DP104)</f>
        <v/>
      </c>
      <c r="DR106" s="504" t="inlineStr">
        <is>
          <t>Avg Last 6 Mo</t>
        </is>
      </c>
      <c r="DS106" s="507">
        <f>SUM(DT106:EA106)</f>
        <v/>
      </c>
      <c r="DT106" s="507">
        <f>AVERAGE(DT99:DT104)</f>
        <v/>
      </c>
      <c r="DU106" s="507">
        <f>AVERAGE(DU99:DU104)</f>
        <v/>
      </c>
      <c r="DV106" s="507">
        <f>AVERAGE(DV99:DV104)</f>
        <v/>
      </c>
      <c r="DW106" s="507">
        <f>AVERAGE(DW99:DW104)</f>
        <v/>
      </c>
      <c r="DX106" s="507">
        <f>AVERAGE(DX99:DX104)</f>
        <v/>
      </c>
      <c r="DY106" s="507">
        <f>AVERAGE(DY99:DY104)</f>
        <v/>
      </c>
      <c r="DZ106" s="507">
        <f>AVERAGE(DZ99:DZ104)</f>
        <v/>
      </c>
      <c r="EA106" s="507">
        <f>AVERAGE(EA99:EA104)</f>
        <v/>
      </c>
      <c r="EC106" s="504" t="inlineStr">
        <is>
          <t>Avg Last 6 Mo</t>
        </is>
      </c>
      <c r="ED106" s="507">
        <f>SUM(EE106:EL106)</f>
        <v/>
      </c>
      <c r="EE106" s="507">
        <f>AVERAGE(EE99:EE104)</f>
        <v/>
      </c>
      <c r="EF106" s="507">
        <f>AVERAGE(EF99:EF104)</f>
        <v/>
      </c>
      <c r="EG106" s="507">
        <f>AVERAGE(EG99:EG104)</f>
        <v/>
      </c>
      <c r="EH106" s="507">
        <f>AVERAGE(EH99:EH104)</f>
        <v/>
      </c>
      <c r="EI106" s="507">
        <f>AVERAGE(EI99:EI104)</f>
        <v/>
      </c>
      <c r="EJ106" s="507">
        <f>AVERAGE(EJ99:EJ104)</f>
        <v/>
      </c>
      <c r="EK106" s="507">
        <f>AVERAGE(EK99:EK104)</f>
        <v/>
      </c>
      <c r="EL106" s="507">
        <f>AVERAGE(EL99:EL104)</f>
        <v/>
      </c>
    </row>
    <row r="107">
      <c r="A107" s="504" t="inlineStr">
        <is>
          <t>Avg Last 12 Mo</t>
        </is>
      </c>
      <c r="B107" s="507">
        <f>SUM(C107:J107)</f>
        <v/>
      </c>
      <c r="C107" s="507">
        <f>AVERAGE(C93:C104)</f>
        <v/>
      </c>
      <c r="D107" s="507">
        <f>AVERAGE(D93:D104)</f>
        <v/>
      </c>
      <c r="E107" s="507">
        <f>AVERAGE(E93:E104)</f>
        <v/>
      </c>
      <c r="F107" s="507">
        <f>AVERAGE(F93:F104)</f>
        <v/>
      </c>
      <c r="G107" s="507">
        <f>AVERAGE(G93:G104)</f>
        <v/>
      </c>
      <c r="H107" s="507">
        <f>AVERAGE(H93:H104)</f>
        <v/>
      </c>
      <c r="I107" s="507">
        <f>AVERAGE(I93:I104)</f>
        <v/>
      </c>
      <c r="J107" s="507">
        <f>AVERAGE(J93:J104)</f>
        <v/>
      </c>
      <c r="L107" s="504" t="inlineStr">
        <is>
          <t>Avg Last 12 Mo</t>
        </is>
      </c>
      <c r="M107" s="507">
        <f>SUM(N107:U107)</f>
        <v/>
      </c>
      <c r="N107" s="507">
        <f>AVERAGE(N93:N104)</f>
        <v/>
      </c>
      <c r="O107" s="507">
        <f>AVERAGE(O93:O104)</f>
        <v/>
      </c>
      <c r="P107" s="507">
        <f>AVERAGE(P93:P104)</f>
        <v/>
      </c>
      <c r="Q107" s="507">
        <f>AVERAGE(Q93:Q104)</f>
        <v/>
      </c>
      <c r="R107" s="507">
        <f>AVERAGE(R93:R104)</f>
        <v/>
      </c>
      <c r="S107" s="507">
        <f>AVERAGE(S93:S104)</f>
        <v/>
      </c>
      <c r="T107" s="507">
        <f>AVERAGE(T93:T104)</f>
        <v/>
      </c>
      <c r="U107" s="507">
        <f>AVERAGE(U93:U104)</f>
        <v/>
      </c>
      <c r="W107" s="504" t="inlineStr">
        <is>
          <t>Avg Last 12 Mo</t>
        </is>
      </c>
      <c r="X107" s="507">
        <f>SUM(Y107:AF107)</f>
        <v/>
      </c>
      <c r="Y107" s="507">
        <f>AVERAGE(Y93:Y104)</f>
        <v/>
      </c>
      <c r="Z107" s="507">
        <f>AVERAGE(Z93:Z104)</f>
        <v/>
      </c>
      <c r="AA107" s="507">
        <f>AVERAGE(AA93:AA104)</f>
        <v/>
      </c>
      <c r="AB107" s="507">
        <f>AVERAGE(AB93:AB104)</f>
        <v/>
      </c>
      <c r="AC107" s="507">
        <f>AVERAGE(AC93:AC104)</f>
        <v/>
      </c>
      <c r="AD107" s="507">
        <f>AVERAGE(AD93:AD104)</f>
        <v/>
      </c>
      <c r="AE107" s="507">
        <f>AVERAGE(AE93:AE104)</f>
        <v/>
      </c>
      <c r="AF107" s="507">
        <f>AVERAGE(AF93:AF104)</f>
        <v/>
      </c>
      <c r="AH107" s="504" t="inlineStr">
        <is>
          <t>Avg Last 12 Mo</t>
        </is>
      </c>
      <c r="AI107" s="507">
        <f>SUM(AJ107:AQ107)</f>
        <v/>
      </c>
      <c r="AJ107" s="507">
        <f>AVERAGE(AJ93:AJ104)</f>
        <v/>
      </c>
      <c r="AK107" s="507">
        <f>AVERAGE(AK93:AK104)</f>
        <v/>
      </c>
      <c r="AL107" s="507">
        <f>AVERAGE(AL93:AL104)</f>
        <v/>
      </c>
      <c r="AM107" s="507">
        <f>AVERAGE(AM93:AM104)</f>
        <v/>
      </c>
      <c r="AN107" s="507">
        <f>AVERAGE(AN93:AN104)</f>
        <v/>
      </c>
      <c r="AO107" s="507">
        <f>AVERAGE(AO93:AO104)</f>
        <v/>
      </c>
      <c r="AP107" s="507">
        <f>AVERAGE(AP93:AP104)</f>
        <v/>
      </c>
      <c r="AQ107" s="507">
        <f>AVERAGE(AQ93:AQ104)</f>
        <v/>
      </c>
      <c r="AS107" s="504" t="inlineStr">
        <is>
          <t>Avg Last 12 Mo</t>
        </is>
      </c>
      <c r="AT107" s="507">
        <f>SUM(AU107:BB107)</f>
        <v/>
      </c>
      <c r="AU107" s="507">
        <f>AVERAGE(AU93:AU104)</f>
        <v/>
      </c>
      <c r="AV107" s="507">
        <f>AVERAGE(AV93:AV104)</f>
        <v/>
      </c>
      <c r="AW107" s="507">
        <f>AVERAGE(AW93:AW104)</f>
        <v/>
      </c>
      <c r="AX107" s="507">
        <f>AVERAGE(AX93:AX104)</f>
        <v/>
      </c>
      <c r="AY107" s="507">
        <f>AVERAGE(AY93:AY104)</f>
        <v/>
      </c>
      <c r="AZ107" s="507">
        <f>AVERAGE(AZ93:AZ104)</f>
        <v/>
      </c>
      <c r="BA107" s="507">
        <f>AVERAGE(BA93:BA104)</f>
        <v/>
      </c>
      <c r="BB107" s="507">
        <f>AVERAGE(BB93:BB104)</f>
        <v/>
      </c>
      <c r="BD107" s="504" t="inlineStr">
        <is>
          <t>Avg Last 12 Mo</t>
        </is>
      </c>
      <c r="BE107" s="507">
        <f>SUM(BF107:BM107)</f>
        <v/>
      </c>
      <c r="BF107" s="507">
        <f>AVERAGE(BF93:BF104)</f>
        <v/>
      </c>
      <c r="BG107" s="507">
        <f>AVERAGE(BG93:BG104)</f>
        <v/>
      </c>
      <c r="BH107" s="507">
        <f>AVERAGE(BH93:BH104)</f>
        <v/>
      </c>
      <c r="BI107" s="507">
        <f>AVERAGE(BI93:BI104)</f>
        <v/>
      </c>
      <c r="BJ107" s="507">
        <f>AVERAGE(BJ93:BJ104)</f>
        <v/>
      </c>
      <c r="BK107" s="507">
        <f>AVERAGE(BK93:BK104)</f>
        <v/>
      </c>
      <c r="BL107" s="507">
        <f>AVERAGE(BL93:BL104)</f>
        <v/>
      </c>
      <c r="BM107" s="507">
        <f>AVERAGE(BM93:BM104)</f>
        <v/>
      </c>
      <c r="BO107" s="504" t="inlineStr">
        <is>
          <t>Avg Last 12 Mo</t>
        </is>
      </c>
      <c r="BP107" s="507">
        <f>SUM(BQ107:BX107)</f>
        <v/>
      </c>
      <c r="BQ107" s="507">
        <f>AVERAGE(BQ93:BQ104)</f>
        <v/>
      </c>
      <c r="BR107" s="507">
        <f>AVERAGE(BR93:BR104)</f>
        <v/>
      </c>
      <c r="BS107" s="507">
        <f>AVERAGE(BS93:BS104)</f>
        <v/>
      </c>
      <c r="BT107" s="507">
        <f>AVERAGE(BT93:BT104)</f>
        <v/>
      </c>
      <c r="BU107" s="507">
        <f>AVERAGE(BU93:BU104)</f>
        <v/>
      </c>
      <c r="BV107" s="507">
        <f>AVERAGE(BV93:BV104)</f>
        <v/>
      </c>
      <c r="BW107" s="507">
        <f>AVERAGE(BW93:BW104)</f>
        <v/>
      </c>
      <c r="BX107" s="507">
        <f>AVERAGE(BX93:BX104)</f>
        <v/>
      </c>
      <c r="BZ107" s="504" t="inlineStr">
        <is>
          <t>Avg Last 12 Mo</t>
        </is>
      </c>
      <c r="CA107" s="507">
        <f>SUM(CB107:CI107)</f>
        <v/>
      </c>
      <c r="CB107" s="507">
        <f>AVERAGE(CB93:CB104)</f>
        <v/>
      </c>
      <c r="CC107" s="507">
        <f>AVERAGE(CC93:CC104)</f>
        <v/>
      </c>
      <c r="CD107" s="507">
        <f>AVERAGE(CD93:CD104)</f>
        <v/>
      </c>
      <c r="CE107" s="507">
        <f>AVERAGE(CE93:CE104)</f>
        <v/>
      </c>
      <c r="CF107" s="507">
        <f>AVERAGE(CF93:CF104)</f>
        <v/>
      </c>
      <c r="CG107" s="507">
        <f>AVERAGE(CG93:CG104)</f>
        <v/>
      </c>
      <c r="CH107" s="507">
        <f>AVERAGE(CH93:CH104)</f>
        <v/>
      </c>
      <c r="CI107" s="507">
        <f>AVERAGE(CI93:CI104)</f>
        <v/>
      </c>
      <c r="CK107" s="504" t="inlineStr">
        <is>
          <t>Avg Last 12 Mo</t>
        </is>
      </c>
      <c r="CL107" s="507">
        <f>SUM(CM107:CT107)</f>
        <v/>
      </c>
      <c r="CM107" s="507">
        <f>AVERAGE(CM93:CM104)</f>
        <v/>
      </c>
      <c r="CN107" s="507">
        <f>AVERAGE(CN93:CN104)</f>
        <v/>
      </c>
      <c r="CO107" s="507">
        <f>AVERAGE(CO93:CO104)</f>
        <v/>
      </c>
      <c r="CP107" s="507">
        <f>AVERAGE(CP93:CP104)</f>
        <v/>
      </c>
      <c r="CQ107" s="507">
        <f>AVERAGE(CQ93:CQ104)</f>
        <v/>
      </c>
      <c r="CR107" s="507">
        <f>AVERAGE(CR93:CR104)</f>
        <v/>
      </c>
      <c r="CS107" s="507">
        <f>AVERAGE(CS93:CS104)</f>
        <v/>
      </c>
      <c r="CT107" s="507">
        <f>AVERAGE(CT93:CT104)</f>
        <v/>
      </c>
      <c r="CV107" s="504" t="inlineStr">
        <is>
          <t>Avg Last 12 Mo</t>
        </is>
      </c>
      <c r="CW107" s="507">
        <f>SUM(CX107:DE107)</f>
        <v/>
      </c>
      <c r="CX107" s="507">
        <f>AVERAGE(CX93:CX104)</f>
        <v/>
      </c>
      <c r="CY107" s="507">
        <f>AVERAGE(CY93:CY104)</f>
        <v/>
      </c>
      <c r="CZ107" s="507">
        <f>AVERAGE(CZ93:CZ104)</f>
        <v/>
      </c>
      <c r="DA107" s="507">
        <f>AVERAGE(DA93:DA104)</f>
        <v/>
      </c>
      <c r="DB107" s="507">
        <f>AVERAGE(DB93:DB104)</f>
        <v/>
      </c>
      <c r="DC107" s="507">
        <f>AVERAGE(DC93:DC104)</f>
        <v/>
      </c>
      <c r="DD107" s="507">
        <f>AVERAGE(DD93:DD104)</f>
        <v/>
      </c>
      <c r="DE107" s="507">
        <f>AVERAGE(DE93:DE104)</f>
        <v/>
      </c>
      <c r="DG107" s="504" t="inlineStr">
        <is>
          <t>Avg Last 12 Mo</t>
        </is>
      </c>
      <c r="DH107" s="507">
        <f>SUM(DI107:DP107)</f>
        <v/>
      </c>
      <c r="DI107" s="507">
        <f>AVERAGE(DI93:DI104)</f>
        <v/>
      </c>
      <c r="DJ107" s="507">
        <f>AVERAGE(DJ93:DJ104)</f>
        <v/>
      </c>
      <c r="DK107" s="507">
        <f>AVERAGE(DK93:DK104)</f>
        <v/>
      </c>
      <c r="DL107" s="507">
        <f>AVERAGE(DL93:DL104)</f>
        <v/>
      </c>
      <c r="DM107" s="507">
        <f>AVERAGE(DM93:DM104)</f>
        <v/>
      </c>
      <c r="DN107" s="507">
        <f>AVERAGE(DN93:DN104)</f>
        <v/>
      </c>
      <c r="DO107" s="507">
        <f>AVERAGE(DO93:DO104)</f>
        <v/>
      </c>
      <c r="DP107" s="507">
        <f>AVERAGE(DP93:DP104)</f>
        <v/>
      </c>
      <c r="DR107" s="504" t="inlineStr">
        <is>
          <t>Avg Last 12 Mo</t>
        </is>
      </c>
      <c r="DS107" s="507">
        <f>SUM(DT107:EA107)</f>
        <v/>
      </c>
      <c r="DT107" s="507">
        <f>AVERAGE(DT93:DT104)</f>
        <v/>
      </c>
      <c r="DU107" s="507">
        <f>AVERAGE(DU93:DU104)</f>
        <v/>
      </c>
      <c r="DV107" s="507">
        <f>AVERAGE(DV93:DV104)</f>
        <v/>
      </c>
      <c r="DW107" s="507">
        <f>AVERAGE(DW93:DW104)</f>
        <v/>
      </c>
      <c r="DX107" s="507">
        <f>AVERAGE(DX93:DX104)</f>
        <v/>
      </c>
      <c r="DY107" s="507">
        <f>AVERAGE(DY93:DY104)</f>
        <v/>
      </c>
      <c r="DZ107" s="507">
        <f>AVERAGE(DZ93:DZ104)</f>
        <v/>
      </c>
      <c r="EA107" s="507">
        <f>AVERAGE(EA93:EA104)</f>
        <v/>
      </c>
      <c r="EC107" s="504" t="inlineStr">
        <is>
          <t>Avg Last 12 Mo</t>
        </is>
      </c>
      <c r="ED107" s="507">
        <f>SUM(EE107:EL107)</f>
        <v/>
      </c>
      <c r="EE107" s="507">
        <f>AVERAGE(EE93:EE104)</f>
        <v/>
      </c>
      <c r="EF107" s="507">
        <f>AVERAGE(EF93:EF104)</f>
        <v/>
      </c>
      <c r="EG107" s="507">
        <f>AVERAGE(EG93:EG104)</f>
        <v/>
      </c>
      <c r="EH107" s="507">
        <f>AVERAGE(EH93:EH104)</f>
        <v/>
      </c>
      <c r="EI107" s="507">
        <f>AVERAGE(EI93:EI104)</f>
        <v/>
      </c>
      <c r="EJ107" s="507">
        <f>AVERAGE(EJ93:EJ104)</f>
        <v/>
      </c>
      <c r="EK107" s="507">
        <f>AVERAGE(EK93:EK104)</f>
        <v/>
      </c>
      <c r="EL107" s="507">
        <f>AVERAGE(EL93:EL104)</f>
        <v/>
      </c>
    </row>
    <row r="108">
      <c r="A108" s="504" t="inlineStr">
        <is>
          <t>Avg 3 Mo Prior Yr</t>
        </is>
      </c>
      <c r="B108" s="507">
        <f>SUM(C108:J108)</f>
        <v/>
      </c>
      <c r="C108" s="507">
        <f>AVERAGE(C90:C92)</f>
        <v/>
      </c>
      <c r="D108" s="507">
        <f>AVERAGE(D90:D92)</f>
        <v/>
      </c>
      <c r="E108" s="507">
        <f>AVERAGE(E90:E92)</f>
        <v/>
      </c>
      <c r="F108" s="507">
        <f>AVERAGE(F90:F92)</f>
        <v/>
      </c>
      <c r="G108" s="507">
        <f>AVERAGE(G90:G92)</f>
        <v/>
      </c>
      <c r="H108" s="507">
        <f>AVERAGE(H90:H92)</f>
        <v/>
      </c>
      <c r="I108" s="507">
        <f>AVERAGE(I90:I92)</f>
        <v/>
      </c>
      <c r="J108" s="507">
        <f>AVERAGE(J90:J92)</f>
        <v/>
      </c>
      <c r="L108" s="504" t="inlineStr">
        <is>
          <t>Avg 3 Mo Prior Yr</t>
        </is>
      </c>
      <c r="M108" s="507">
        <f>SUM(N108:U108)</f>
        <v/>
      </c>
      <c r="N108" s="507">
        <f>AVERAGE(N90:N92)</f>
        <v/>
      </c>
      <c r="O108" s="507">
        <f>AVERAGE(O90:O92)</f>
        <v/>
      </c>
      <c r="P108" s="507">
        <f>AVERAGE(P90:P92)</f>
        <v/>
      </c>
      <c r="Q108" s="507">
        <f>AVERAGE(Q90:Q92)</f>
        <v/>
      </c>
      <c r="R108" s="507">
        <f>AVERAGE(R90:R92)</f>
        <v/>
      </c>
      <c r="S108" s="507">
        <f>AVERAGE(S90:S92)</f>
        <v/>
      </c>
      <c r="T108" s="507">
        <f>AVERAGE(T90:T92)</f>
        <v/>
      </c>
      <c r="U108" s="507">
        <f>AVERAGE(U90:U92)</f>
        <v/>
      </c>
      <c r="W108" s="504" t="inlineStr">
        <is>
          <t>Avg 3 Mo Prior Yr</t>
        </is>
      </c>
      <c r="X108" s="507">
        <f>SUM(Y108:AF108)</f>
        <v/>
      </c>
      <c r="Y108" s="507">
        <f>AVERAGE(Y90:Y92)</f>
        <v/>
      </c>
      <c r="Z108" s="507">
        <f>AVERAGE(Z90:Z92)</f>
        <v/>
      </c>
      <c r="AA108" s="507">
        <f>AVERAGE(AA90:AA92)</f>
        <v/>
      </c>
      <c r="AB108" s="507">
        <f>AVERAGE(AB90:AB92)</f>
        <v/>
      </c>
      <c r="AC108" s="507">
        <f>AVERAGE(AC90:AC92)</f>
        <v/>
      </c>
      <c r="AD108" s="507">
        <f>AVERAGE(AD90:AD92)</f>
        <v/>
      </c>
      <c r="AE108" s="507">
        <f>AVERAGE(AE90:AE92)</f>
        <v/>
      </c>
      <c r="AF108" s="507">
        <f>AVERAGE(AF90:AF92)</f>
        <v/>
      </c>
      <c r="AH108" s="504" t="inlineStr">
        <is>
          <t>Avg 3 Mo Prior Yr</t>
        </is>
      </c>
      <c r="AI108" s="507">
        <f>SUM(AJ108:AQ108)</f>
        <v/>
      </c>
      <c r="AJ108" s="507">
        <f>AVERAGE(AJ90:AJ92)</f>
        <v/>
      </c>
      <c r="AK108" s="507">
        <f>AVERAGE(AK90:AK92)</f>
        <v/>
      </c>
      <c r="AL108" s="507">
        <f>AVERAGE(AL90:AL92)</f>
        <v/>
      </c>
      <c r="AM108" s="507">
        <f>AVERAGE(AM90:AM92)</f>
        <v/>
      </c>
      <c r="AN108" s="507">
        <f>AVERAGE(AN90:AN92)</f>
        <v/>
      </c>
      <c r="AO108" s="507">
        <f>AVERAGE(AO90:AO92)</f>
        <v/>
      </c>
      <c r="AP108" s="507">
        <f>AVERAGE(AP90:AP92)</f>
        <v/>
      </c>
      <c r="AQ108" s="507">
        <f>AVERAGE(AQ90:AQ92)</f>
        <v/>
      </c>
      <c r="AS108" s="504" t="inlineStr">
        <is>
          <t>Avg 3 Mo Prior Yr</t>
        </is>
      </c>
      <c r="AT108" s="507">
        <f>SUM(AU108:BB108)</f>
        <v/>
      </c>
      <c r="AU108" s="507">
        <f>AVERAGE(AU90:AU92)</f>
        <v/>
      </c>
      <c r="AV108" s="507">
        <f>AVERAGE(AV90:AV92)</f>
        <v/>
      </c>
      <c r="AW108" s="507">
        <f>AVERAGE(AW90:AW92)</f>
        <v/>
      </c>
      <c r="AX108" s="507">
        <f>AVERAGE(AX90:AX92)</f>
        <v/>
      </c>
      <c r="AY108" s="507">
        <f>AVERAGE(AY90:AY92)</f>
        <v/>
      </c>
      <c r="AZ108" s="507">
        <f>AVERAGE(AZ90:AZ92)</f>
        <v/>
      </c>
      <c r="BA108" s="507">
        <f>AVERAGE(BA90:BA92)</f>
        <v/>
      </c>
      <c r="BB108" s="507">
        <f>AVERAGE(BB90:BB92)</f>
        <v/>
      </c>
      <c r="BD108" s="504" t="inlineStr">
        <is>
          <t>Avg 3 Mo Prior Yr</t>
        </is>
      </c>
      <c r="BE108" s="507">
        <f>SUM(BF108:BM108)</f>
        <v/>
      </c>
      <c r="BF108" s="507">
        <f>AVERAGE(BF90:BF92)</f>
        <v/>
      </c>
      <c r="BG108" s="507">
        <f>AVERAGE(BG90:BG92)</f>
        <v/>
      </c>
      <c r="BH108" s="507">
        <f>AVERAGE(BH90:BH92)</f>
        <v/>
      </c>
      <c r="BI108" s="507">
        <f>AVERAGE(BI90:BI92)</f>
        <v/>
      </c>
      <c r="BJ108" s="507">
        <f>AVERAGE(BJ90:BJ92)</f>
        <v/>
      </c>
      <c r="BK108" s="507">
        <f>AVERAGE(BK90:BK92)</f>
        <v/>
      </c>
      <c r="BL108" s="507">
        <f>AVERAGE(BL90:BL92)</f>
        <v/>
      </c>
      <c r="BM108" s="507">
        <f>AVERAGE(BM90:BM92)</f>
        <v/>
      </c>
      <c r="BO108" s="504" t="inlineStr">
        <is>
          <t>Avg 3 Mo Prior Yr</t>
        </is>
      </c>
      <c r="BP108" s="507">
        <f>SUM(BQ108:BX108)</f>
        <v/>
      </c>
      <c r="BQ108" s="507">
        <f>AVERAGE(BQ90:BQ92)</f>
        <v/>
      </c>
      <c r="BR108" s="507">
        <f>AVERAGE(BR90:BR92)</f>
        <v/>
      </c>
      <c r="BS108" s="507">
        <f>AVERAGE(BS90:BS92)</f>
        <v/>
      </c>
      <c r="BT108" s="507">
        <f>AVERAGE(BT90:BT92)</f>
        <v/>
      </c>
      <c r="BU108" s="507">
        <f>AVERAGE(BU90:BU92)</f>
        <v/>
      </c>
      <c r="BV108" s="507">
        <f>AVERAGE(BV90:BV92)</f>
        <v/>
      </c>
      <c r="BW108" s="507">
        <f>AVERAGE(BW90:BW92)</f>
        <v/>
      </c>
      <c r="BX108" s="507">
        <f>AVERAGE(BX90:BX92)</f>
        <v/>
      </c>
      <c r="BZ108" s="504" t="inlineStr">
        <is>
          <t>Avg 3 Mo Prior Yr</t>
        </is>
      </c>
      <c r="CA108" s="507">
        <f>SUM(CB108:CI108)</f>
        <v/>
      </c>
      <c r="CB108" s="507">
        <f>AVERAGE(CB90:CB92)</f>
        <v/>
      </c>
      <c r="CC108" s="507">
        <f>AVERAGE(CC90:CC92)</f>
        <v/>
      </c>
      <c r="CD108" s="507">
        <f>AVERAGE(CD90:CD92)</f>
        <v/>
      </c>
      <c r="CE108" s="507">
        <f>AVERAGE(CE90:CE92)</f>
        <v/>
      </c>
      <c r="CF108" s="507">
        <f>AVERAGE(CF90:CF92)</f>
        <v/>
      </c>
      <c r="CG108" s="507">
        <f>AVERAGE(CG90:CG92)</f>
        <v/>
      </c>
      <c r="CH108" s="507">
        <f>AVERAGE(CH90:CH92)</f>
        <v/>
      </c>
      <c r="CI108" s="507">
        <f>AVERAGE(CI90:CI92)</f>
        <v/>
      </c>
      <c r="CK108" s="504" t="inlineStr">
        <is>
          <t>Avg 3 Mo Prior Yr</t>
        </is>
      </c>
      <c r="CL108" s="507">
        <f>SUM(CM108:CT108)</f>
        <v/>
      </c>
      <c r="CM108" s="507">
        <f>AVERAGE(CM90:CM92)</f>
        <v/>
      </c>
      <c r="CN108" s="507">
        <f>AVERAGE(CN90:CN92)</f>
        <v/>
      </c>
      <c r="CO108" s="507">
        <f>AVERAGE(CO90:CO92)</f>
        <v/>
      </c>
      <c r="CP108" s="507">
        <f>AVERAGE(CP90:CP92)</f>
        <v/>
      </c>
      <c r="CQ108" s="507">
        <f>AVERAGE(CQ90:CQ92)</f>
        <v/>
      </c>
      <c r="CR108" s="507">
        <f>AVERAGE(CR90:CR92)</f>
        <v/>
      </c>
      <c r="CS108" s="507">
        <f>AVERAGE(CS90:CS92)</f>
        <v/>
      </c>
      <c r="CT108" s="507">
        <f>AVERAGE(CT90:CT92)</f>
        <v/>
      </c>
      <c r="CV108" s="504" t="inlineStr">
        <is>
          <t>Avg 3 Mo Prior Yr</t>
        </is>
      </c>
      <c r="CW108" s="507">
        <f>SUM(CX108:DE108)</f>
        <v/>
      </c>
      <c r="CX108" s="507">
        <f>AVERAGE(CX90:CX92)</f>
        <v/>
      </c>
      <c r="CY108" s="507">
        <f>AVERAGE(CY90:CY92)</f>
        <v/>
      </c>
      <c r="CZ108" s="507">
        <f>AVERAGE(CZ90:CZ92)</f>
        <v/>
      </c>
      <c r="DA108" s="507">
        <f>AVERAGE(DA90:DA92)</f>
        <v/>
      </c>
      <c r="DB108" s="507">
        <f>AVERAGE(DB90:DB92)</f>
        <v/>
      </c>
      <c r="DC108" s="507">
        <f>AVERAGE(DC90:DC92)</f>
        <v/>
      </c>
      <c r="DD108" s="507">
        <f>AVERAGE(DD90:DD92)</f>
        <v/>
      </c>
      <c r="DE108" s="507">
        <f>AVERAGE(DE90:DE92)</f>
        <v/>
      </c>
      <c r="DG108" s="504" t="inlineStr">
        <is>
          <t>Avg 3 Mo Prior Yr</t>
        </is>
      </c>
      <c r="DH108" s="507">
        <f>SUM(DI108:DP108)</f>
        <v/>
      </c>
      <c r="DI108" s="507">
        <f>AVERAGE(DI90:DI92)</f>
        <v/>
      </c>
      <c r="DJ108" s="507">
        <f>AVERAGE(DJ90:DJ92)</f>
        <v/>
      </c>
      <c r="DK108" s="507">
        <f>AVERAGE(DK90:DK92)</f>
        <v/>
      </c>
      <c r="DL108" s="507">
        <f>AVERAGE(DL90:DL92)</f>
        <v/>
      </c>
      <c r="DM108" s="507">
        <f>AVERAGE(DM90:DM92)</f>
        <v/>
      </c>
      <c r="DN108" s="507">
        <f>AVERAGE(DN90:DN92)</f>
        <v/>
      </c>
      <c r="DO108" s="507">
        <f>AVERAGE(DO90:DO92)</f>
        <v/>
      </c>
      <c r="DP108" s="507">
        <f>AVERAGE(DP90:DP92)</f>
        <v/>
      </c>
      <c r="DR108" s="504" t="inlineStr">
        <is>
          <t>Avg 3 Mo Prior Yr</t>
        </is>
      </c>
      <c r="DS108" s="507">
        <f>SUM(DT108:EA108)</f>
        <v/>
      </c>
      <c r="DT108" s="507">
        <f>AVERAGE(DT90:DT92)</f>
        <v/>
      </c>
      <c r="DU108" s="507">
        <f>AVERAGE(DU90:DU92)</f>
        <v/>
      </c>
      <c r="DV108" s="507">
        <f>AVERAGE(DV90:DV92)</f>
        <v/>
      </c>
      <c r="DW108" s="507">
        <f>AVERAGE(DW90:DW92)</f>
        <v/>
      </c>
      <c r="DX108" s="507">
        <f>AVERAGE(DX90:DX92)</f>
        <v/>
      </c>
      <c r="DY108" s="507">
        <f>AVERAGE(DY90:DY92)</f>
        <v/>
      </c>
      <c r="DZ108" s="507">
        <f>AVERAGE(DZ90:DZ92)</f>
        <v/>
      </c>
      <c r="EA108" s="507">
        <f>AVERAGE(EA90:EA92)</f>
        <v/>
      </c>
      <c r="EC108" s="504" t="inlineStr">
        <is>
          <t>Avg 3 Mo Prior Yr</t>
        </is>
      </c>
      <c r="ED108" s="507">
        <f>SUM(EE108:EL108)</f>
        <v/>
      </c>
      <c r="EE108" s="507">
        <f>AVERAGE(EE90:EE92)</f>
        <v/>
      </c>
      <c r="EF108" s="507">
        <f>AVERAGE(EF90:EF92)</f>
        <v/>
      </c>
      <c r="EG108" s="507">
        <f>AVERAGE(EG90:EG92)</f>
        <v/>
      </c>
      <c r="EH108" s="507">
        <f>AVERAGE(EH90:EH92)</f>
        <v/>
      </c>
      <c r="EI108" s="507">
        <f>AVERAGE(EI90:EI92)</f>
        <v/>
      </c>
      <c r="EJ108" s="507">
        <f>AVERAGE(EJ90:EJ92)</f>
        <v/>
      </c>
      <c r="EK108" s="507">
        <f>AVERAGE(EK90:EK92)</f>
        <v/>
      </c>
      <c r="EL108" s="507">
        <f>AVERAGE(EL90:EL92)</f>
        <v/>
      </c>
    </row>
    <row r="109">
      <c r="A109" s="504" t="inlineStr">
        <is>
          <t>Avg 6 Mo Prior Yr</t>
        </is>
      </c>
      <c r="B109" s="507">
        <f>SUM(C109:J109)</f>
        <v/>
      </c>
      <c r="C109" s="507">
        <f>AVERAGE(C87:C92)</f>
        <v/>
      </c>
      <c r="D109" s="507">
        <f>AVERAGE(D87:D92)</f>
        <v/>
      </c>
      <c r="E109" s="507">
        <f>AVERAGE(E87:E92)</f>
        <v/>
      </c>
      <c r="F109" s="507">
        <f>AVERAGE(F87:F92)</f>
        <v/>
      </c>
      <c r="G109" s="507">
        <f>AVERAGE(G87:G92)</f>
        <v/>
      </c>
      <c r="H109" s="507">
        <f>AVERAGE(H87:H92)</f>
        <v/>
      </c>
      <c r="I109" s="507">
        <f>AVERAGE(I87:I92)</f>
        <v/>
      </c>
      <c r="J109" s="507">
        <f>AVERAGE(J87:J92)</f>
        <v/>
      </c>
      <c r="L109" s="504" t="inlineStr">
        <is>
          <t>Avg 6 Mo Prior Yr</t>
        </is>
      </c>
      <c r="M109" s="507">
        <f>SUM(N109:U109)</f>
        <v/>
      </c>
      <c r="N109" s="507">
        <f>AVERAGE(N87:N92)</f>
        <v/>
      </c>
      <c r="O109" s="507">
        <f>AVERAGE(O87:O92)</f>
        <v/>
      </c>
      <c r="P109" s="507">
        <f>AVERAGE(P87:P92)</f>
        <v/>
      </c>
      <c r="Q109" s="507">
        <f>AVERAGE(Q87:Q92)</f>
        <v/>
      </c>
      <c r="R109" s="507">
        <f>AVERAGE(R87:R92)</f>
        <v/>
      </c>
      <c r="S109" s="507">
        <f>AVERAGE(S87:S92)</f>
        <v/>
      </c>
      <c r="T109" s="507">
        <f>AVERAGE(T87:T92)</f>
        <v/>
      </c>
      <c r="U109" s="507">
        <f>AVERAGE(U87:U92)</f>
        <v/>
      </c>
      <c r="W109" s="504" t="inlineStr">
        <is>
          <t>Avg 6 Mo Prior Yr</t>
        </is>
      </c>
      <c r="X109" s="507">
        <f>SUM(Y109:AF109)</f>
        <v/>
      </c>
      <c r="Y109" s="507">
        <f>AVERAGE(Y87:Y92)</f>
        <v/>
      </c>
      <c r="Z109" s="507">
        <f>AVERAGE(Z87:Z92)</f>
        <v/>
      </c>
      <c r="AA109" s="507">
        <f>AVERAGE(AA87:AA92)</f>
        <v/>
      </c>
      <c r="AB109" s="507">
        <f>AVERAGE(AB87:AB92)</f>
        <v/>
      </c>
      <c r="AC109" s="507">
        <f>AVERAGE(AC87:AC92)</f>
        <v/>
      </c>
      <c r="AD109" s="507">
        <f>AVERAGE(AD87:AD92)</f>
        <v/>
      </c>
      <c r="AE109" s="507">
        <f>AVERAGE(AE87:AE92)</f>
        <v/>
      </c>
      <c r="AF109" s="507">
        <f>AVERAGE(AF87:AF92)</f>
        <v/>
      </c>
      <c r="AH109" s="504" t="inlineStr">
        <is>
          <t>Avg 6 Mo Prior Yr</t>
        </is>
      </c>
      <c r="AI109" s="507">
        <f>SUM(AJ109:AQ109)</f>
        <v/>
      </c>
      <c r="AJ109" s="507">
        <f>AVERAGE(AJ87:AJ92)</f>
        <v/>
      </c>
      <c r="AK109" s="507">
        <f>AVERAGE(AK87:AK92)</f>
        <v/>
      </c>
      <c r="AL109" s="507">
        <f>AVERAGE(AL87:AL92)</f>
        <v/>
      </c>
      <c r="AM109" s="507">
        <f>AVERAGE(AM87:AM92)</f>
        <v/>
      </c>
      <c r="AN109" s="507">
        <f>AVERAGE(AN87:AN92)</f>
        <v/>
      </c>
      <c r="AO109" s="507">
        <f>AVERAGE(AO87:AO92)</f>
        <v/>
      </c>
      <c r="AP109" s="507">
        <f>AVERAGE(AP87:AP92)</f>
        <v/>
      </c>
      <c r="AQ109" s="507">
        <f>AVERAGE(AQ87:AQ92)</f>
        <v/>
      </c>
      <c r="AS109" s="504" t="inlineStr">
        <is>
          <t>Avg 6 Mo Prior Yr</t>
        </is>
      </c>
      <c r="AT109" s="507">
        <f>SUM(AU109:BB109)</f>
        <v/>
      </c>
      <c r="AU109" s="507">
        <f>AVERAGE(AU87:AU92)</f>
        <v/>
      </c>
      <c r="AV109" s="507">
        <f>AVERAGE(AV87:AV92)</f>
        <v/>
      </c>
      <c r="AW109" s="507">
        <f>AVERAGE(AW87:AW92)</f>
        <v/>
      </c>
      <c r="AX109" s="507">
        <f>AVERAGE(AX87:AX92)</f>
        <v/>
      </c>
      <c r="AY109" s="507">
        <f>AVERAGE(AY87:AY92)</f>
        <v/>
      </c>
      <c r="AZ109" s="507">
        <f>AVERAGE(AZ87:AZ92)</f>
        <v/>
      </c>
      <c r="BA109" s="507">
        <f>AVERAGE(BA87:BA92)</f>
        <v/>
      </c>
      <c r="BB109" s="507">
        <f>AVERAGE(BB87:BB92)</f>
        <v/>
      </c>
      <c r="BD109" s="504" t="inlineStr">
        <is>
          <t>Avg 6 Mo Prior Yr</t>
        </is>
      </c>
      <c r="BE109" s="507">
        <f>SUM(BF109:BM109)</f>
        <v/>
      </c>
      <c r="BF109" s="507">
        <f>AVERAGE(BF87:BF92)</f>
        <v/>
      </c>
      <c r="BG109" s="507">
        <f>AVERAGE(BG87:BG92)</f>
        <v/>
      </c>
      <c r="BH109" s="507">
        <f>AVERAGE(BH87:BH92)</f>
        <v/>
      </c>
      <c r="BI109" s="507">
        <f>AVERAGE(BI87:BI92)</f>
        <v/>
      </c>
      <c r="BJ109" s="507">
        <f>AVERAGE(BJ87:BJ92)</f>
        <v/>
      </c>
      <c r="BK109" s="507">
        <f>AVERAGE(BK87:BK92)</f>
        <v/>
      </c>
      <c r="BL109" s="507">
        <f>AVERAGE(BL87:BL92)</f>
        <v/>
      </c>
      <c r="BM109" s="507">
        <f>AVERAGE(BM87:BM92)</f>
        <v/>
      </c>
      <c r="BO109" s="504" t="inlineStr">
        <is>
          <t>Avg 6 Mo Prior Yr</t>
        </is>
      </c>
      <c r="BP109" s="507">
        <f>SUM(BQ109:BX109)</f>
        <v/>
      </c>
      <c r="BQ109" s="507">
        <f>AVERAGE(BQ87:BQ92)</f>
        <v/>
      </c>
      <c r="BR109" s="507">
        <f>AVERAGE(BR87:BR92)</f>
        <v/>
      </c>
      <c r="BS109" s="507">
        <f>AVERAGE(BS87:BS92)</f>
        <v/>
      </c>
      <c r="BT109" s="507">
        <f>AVERAGE(BT87:BT92)</f>
        <v/>
      </c>
      <c r="BU109" s="507">
        <f>AVERAGE(BU87:BU92)</f>
        <v/>
      </c>
      <c r="BV109" s="507">
        <f>AVERAGE(BV87:BV92)</f>
        <v/>
      </c>
      <c r="BW109" s="507">
        <f>AVERAGE(BW87:BW92)</f>
        <v/>
      </c>
      <c r="BX109" s="507">
        <f>AVERAGE(BX87:BX92)</f>
        <v/>
      </c>
      <c r="BZ109" s="504" t="inlineStr">
        <is>
          <t>Avg 6 Mo Prior Yr</t>
        </is>
      </c>
      <c r="CA109" s="507">
        <f>SUM(CB109:CI109)</f>
        <v/>
      </c>
      <c r="CB109" s="507">
        <f>AVERAGE(CB87:CB92)</f>
        <v/>
      </c>
      <c r="CC109" s="507">
        <f>AVERAGE(CC87:CC92)</f>
        <v/>
      </c>
      <c r="CD109" s="507">
        <f>AVERAGE(CD87:CD92)</f>
        <v/>
      </c>
      <c r="CE109" s="507">
        <f>AVERAGE(CE87:CE92)</f>
        <v/>
      </c>
      <c r="CF109" s="507">
        <f>AVERAGE(CF87:CF92)</f>
        <v/>
      </c>
      <c r="CG109" s="507">
        <f>AVERAGE(CG87:CG92)</f>
        <v/>
      </c>
      <c r="CH109" s="507">
        <f>AVERAGE(CH87:CH92)</f>
        <v/>
      </c>
      <c r="CI109" s="507">
        <f>AVERAGE(CI87:CI92)</f>
        <v/>
      </c>
      <c r="CK109" s="504" t="inlineStr">
        <is>
          <t>Avg 6 Mo Prior Yr</t>
        </is>
      </c>
      <c r="CL109" s="507">
        <f>SUM(CM109:CT109)</f>
        <v/>
      </c>
      <c r="CM109" s="507">
        <f>AVERAGE(CM87:CM92)</f>
        <v/>
      </c>
      <c r="CN109" s="507">
        <f>AVERAGE(CN87:CN92)</f>
        <v/>
      </c>
      <c r="CO109" s="507">
        <f>AVERAGE(CO87:CO92)</f>
        <v/>
      </c>
      <c r="CP109" s="507">
        <f>AVERAGE(CP87:CP92)</f>
        <v/>
      </c>
      <c r="CQ109" s="507">
        <f>AVERAGE(CQ87:CQ92)</f>
        <v/>
      </c>
      <c r="CR109" s="507">
        <f>AVERAGE(CR87:CR92)</f>
        <v/>
      </c>
      <c r="CS109" s="507">
        <f>AVERAGE(CS87:CS92)</f>
        <v/>
      </c>
      <c r="CT109" s="507">
        <f>AVERAGE(CT87:CT92)</f>
        <v/>
      </c>
      <c r="CV109" s="504" t="inlineStr">
        <is>
          <t>Avg 6 Mo Prior Yr</t>
        </is>
      </c>
      <c r="CW109" s="507">
        <f>SUM(CX109:DE109)</f>
        <v/>
      </c>
      <c r="CX109" s="507">
        <f>AVERAGE(CX87:CX92)</f>
        <v/>
      </c>
      <c r="CY109" s="507">
        <f>AVERAGE(CY87:CY92)</f>
        <v/>
      </c>
      <c r="CZ109" s="507">
        <f>AVERAGE(CZ87:CZ92)</f>
        <v/>
      </c>
      <c r="DA109" s="507">
        <f>AVERAGE(DA87:DA92)</f>
        <v/>
      </c>
      <c r="DB109" s="507">
        <f>AVERAGE(DB87:DB92)</f>
        <v/>
      </c>
      <c r="DC109" s="507">
        <f>AVERAGE(DC87:DC92)</f>
        <v/>
      </c>
      <c r="DD109" s="507">
        <f>AVERAGE(DD87:DD92)</f>
        <v/>
      </c>
      <c r="DE109" s="507">
        <f>AVERAGE(DE87:DE92)</f>
        <v/>
      </c>
      <c r="DG109" s="504" t="inlineStr">
        <is>
          <t>Avg 6 Mo Prior Yr</t>
        </is>
      </c>
      <c r="DH109" s="507">
        <f>SUM(DI109:DP109)</f>
        <v/>
      </c>
      <c r="DI109" s="507">
        <f>AVERAGE(DI87:DI92)</f>
        <v/>
      </c>
      <c r="DJ109" s="507">
        <f>AVERAGE(DJ87:DJ92)</f>
        <v/>
      </c>
      <c r="DK109" s="507">
        <f>AVERAGE(DK87:DK92)</f>
        <v/>
      </c>
      <c r="DL109" s="507">
        <f>AVERAGE(DL87:DL92)</f>
        <v/>
      </c>
      <c r="DM109" s="507">
        <f>AVERAGE(DM87:DM92)</f>
        <v/>
      </c>
      <c r="DN109" s="507">
        <f>AVERAGE(DN87:DN92)</f>
        <v/>
      </c>
      <c r="DO109" s="507">
        <f>AVERAGE(DO87:DO92)</f>
        <v/>
      </c>
      <c r="DP109" s="507">
        <f>AVERAGE(DP87:DP92)</f>
        <v/>
      </c>
      <c r="DR109" s="504" t="inlineStr">
        <is>
          <t>Avg 6 Mo Prior Yr</t>
        </is>
      </c>
      <c r="DS109" s="507">
        <f>SUM(DT109:EA109)</f>
        <v/>
      </c>
      <c r="DT109" s="507">
        <f>AVERAGE(DT87:DT92)</f>
        <v/>
      </c>
      <c r="DU109" s="507">
        <f>AVERAGE(DU87:DU92)</f>
        <v/>
      </c>
      <c r="DV109" s="507">
        <f>AVERAGE(DV87:DV92)</f>
        <v/>
      </c>
      <c r="DW109" s="507">
        <f>AVERAGE(DW87:DW92)</f>
        <v/>
      </c>
      <c r="DX109" s="507">
        <f>AVERAGE(DX87:DX92)</f>
        <v/>
      </c>
      <c r="DY109" s="507">
        <f>AVERAGE(DY87:DY92)</f>
        <v/>
      </c>
      <c r="DZ109" s="507">
        <f>AVERAGE(DZ87:DZ92)</f>
        <v/>
      </c>
      <c r="EA109" s="507">
        <f>AVERAGE(EA87:EA92)</f>
        <v/>
      </c>
      <c r="EC109" s="504" t="inlineStr">
        <is>
          <t>Avg 6 Mo Prior Yr</t>
        </is>
      </c>
      <c r="ED109" s="507">
        <f>SUM(EE109:EL109)</f>
        <v/>
      </c>
      <c r="EE109" s="507">
        <f>AVERAGE(EE87:EE92)</f>
        <v/>
      </c>
      <c r="EF109" s="507">
        <f>AVERAGE(EF87:EF92)</f>
        <v/>
      </c>
      <c r="EG109" s="507">
        <f>AVERAGE(EG87:EG92)</f>
        <v/>
      </c>
      <c r="EH109" s="507">
        <f>AVERAGE(EH87:EH92)</f>
        <v/>
      </c>
      <c r="EI109" s="507">
        <f>AVERAGE(EI87:EI92)</f>
        <v/>
      </c>
      <c r="EJ109" s="507">
        <f>AVERAGE(EJ87:EJ92)</f>
        <v/>
      </c>
      <c r="EK109" s="507">
        <f>AVERAGE(EK87:EK92)</f>
        <v/>
      </c>
      <c r="EL109" s="507">
        <f>AVERAGE(EL87:EL92)</f>
        <v/>
      </c>
    </row>
    <row r="110">
      <c r="A110" s="504" t="inlineStr">
        <is>
          <t>Avg 12 Mo Prior Yr</t>
        </is>
      </c>
      <c r="B110" s="507">
        <f>SUM(C110:J110)</f>
        <v/>
      </c>
      <c r="C110" s="507">
        <f>AVERAGE(C81:C92)</f>
        <v/>
      </c>
      <c r="D110" s="507">
        <f>AVERAGE(D81:D92)</f>
        <v/>
      </c>
      <c r="E110" s="507">
        <f>AVERAGE(E81:E92)</f>
        <v/>
      </c>
      <c r="F110" s="507">
        <f>AVERAGE(F81:F92)</f>
        <v/>
      </c>
      <c r="G110" s="507">
        <f>AVERAGE(G81:G92)</f>
        <v/>
      </c>
      <c r="H110" s="507">
        <f>AVERAGE(H81:H92)</f>
        <v/>
      </c>
      <c r="I110" s="507">
        <f>AVERAGE(I81:I92)</f>
        <v/>
      </c>
      <c r="J110" s="507">
        <f>AVERAGE(J81:J92)</f>
        <v/>
      </c>
      <c r="L110" s="504" t="inlineStr">
        <is>
          <t>Avg 12 Mo Prior Yr</t>
        </is>
      </c>
      <c r="M110" s="507">
        <f>SUM(N110:U110)</f>
        <v/>
      </c>
      <c r="N110" s="507">
        <f>AVERAGE(N81:N92)</f>
        <v/>
      </c>
      <c r="O110" s="507">
        <f>AVERAGE(O81:O92)</f>
        <v/>
      </c>
      <c r="P110" s="507">
        <f>AVERAGE(P81:P92)</f>
        <v/>
      </c>
      <c r="Q110" s="507">
        <f>AVERAGE(Q81:Q92)</f>
        <v/>
      </c>
      <c r="R110" s="507">
        <f>AVERAGE(R81:R92)</f>
        <v/>
      </c>
      <c r="S110" s="507">
        <f>AVERAGE(S81:S92)</f>
        <v/>
      </c>
      <c r="T110" s="507">
        <f>AVERAGE(T81:T92)</f>
        <v/>
      </c>
      <c r="U110" s="507">
        <f>AVERAGE(U81:U92)</f>
        <v/>
      </c>
      <c r="W110" s="504" t="inlineStr">
        <is>
          <t>Avg 12 Mo Prior Yr</t>
        </is>
      </c>
      <c r="X110" s="507">
        <f>SUM(Y110:AF110)</f>
        <v/>
      </c>
      <c r="Y110" s="507">
        <f>AVERAGE(Y81:Y92)</f>
        <v/>
      </c>
      <c r="Z110" s="507">
        <f>AVERAGE(Z81:Z92)</f>
        <v/>
      </c>
      <c r="AA110" s="507">
        <f>AVERAGE(AA81:AA92)</f>
        <v/>
      </c>
      <c r="AB110" s="507">
        <f>AVERAGE(AB81:AB92)</f>
        <v/>
      </c>
      <c r="AC110" s="507">
        <f>AVERAGE(AC81:AC92)</f>
        <v/>
      </c>
      <c r="AD110" s="507">
        <f>AVERAGE(AD81:AD92)</f>
        <v/>
      </c>
      <c r="AE110" s="507">
        <f>AVERAGE(AE81:AE92)</f>
        <v/>
      </c>
      <c r="AF110" s="507">
        <f>AVERAGE(AF81:AF92)</f>
        <v/>
      </c>
      <c r="AH110" s="504" t="inlineStr">
        <is>
          <t>Avg 12 Mo Prior Yr</t>
        </is>
      </c>
      <c r="AI110" s="507">
        <f>SUM(AJ110:AQ110)</f>
        <v/>
      </c>
      <c r="AJ110" s="507">
        <f>AVERAGE(AJ81:AJ92)</f>
        <v/>
      </c>
      <c r="AK110" s="507">
        <f>AVERAGE(AK81:AK92)</f>
        <v/>
      </c>
      <c r="AL110" s="507">
        <f>AVERAGE(AL81:AL92)</f>
        <v/>
      </c>
      <c r="AM110" s="507">
        <f>AVERAGE(AM81:AM92)</f>
        <v/>
      </c>
      <c r="AN110" s="507">
        <f>AVERAGE(AN81:AN92)</f>
        <v/>
      </c>
      <c r="AO110" s="507">
        <f>AVERAGE(AO81:AO92)</f>
        <v/>
      </c>
      <c r="AP110" s="507">
        <f>AVERAGE(AP81:AP92)</f>
        <v/>
      </c>
      <c r="AQ110" s="507">
        <f>AVERAGE(AQ81:AQ92)</f>
        <v/>
      </c>
      <c r="AS110" s="504" t="inlineStr">
        <is>
          <t>Avg 12 Mo Prior Yr</t>
        </is>
      </c>
      <c r="AT110" s="507">
        <f>SUM(AU110:BB110)</f>
        <v/>
      </c>
      <c r="AU110" s="507">
        <f>AVERAGE(AU81:AU92)</f>
        <v/>
      </c>
      <c r="AV110" s="507">
        <f>AVERAGE(AV81:AV92)</f>
        <v/>
      </c>
      <c r="AW110" s="507">
        <f>AVERAGE(AW81:AW92)</f>
        <v/>
      </c>
      <c r="AX110" s="507">
        <f>AVERAGE(AX81:AX92)</f>
        <v/>
      </c>
      <c r="AY110" s="507">
        <f>AVERAGE(AY81:AY92)</f>
        <v/>
      </c>
      <c r="AZ110" s="507">
        <f>AVERAGE(AZ81:AZ92)</f>
        <v/>
      </c>
      <c r="BA110" s="507">
        <f>AVERAGE(BA81:BA92)</f>
        <v/>
      </c>
      <c r="BB110" s="507">
        <f>AVERAGE(BB81:BB92)</f>
        <v/>
      </c>
      <c r="BD110" s="504" t="inlineStr">
        <is>
          <t>Avg 12 Mo Prior Yr</t>
        </is>
      </c>
      <c r="BE110" s="507">
        <f>SUM(BF110:BM110)</f>
        <v/>
      </c>
      <c r="BF110" s="507">
        <f>AVERAGE(BF81:BF92)</f>
        <v/>
      </c>
      <c r="BG110" s="507">
        <f>AVERAGE(BG81:BG92)</f>
        <v/>
      </c>
      <c r="BH110" s="507">
        <f>AVERAGE(BH81:BH92)</f>
        <v/>
      </c>
      <c r="BI110" s="507">
        <f>AVERAGE(BI81:BI92)</f>
        <v/>
      </c>
      <c r="BJ110" s="507">
        <f>AVERAGE(BJ81:BJ92)</f>
        <v/>
      </c>
      <c r="BK110" s="507">
        <f>AVERAGE(BK81:BK92)</f>
        <v/>
      </c>
      <c r="BL110" s="507">
        <f>AVERAGE(BL81:BL92)</f>
        <v/>
      </c>
      <c r="BM110" s="507">
        <f>AVERAGE(BM81:BM92)</f>
        <v/>
      </c>
      <c r="BO110" s="504" t="inlineStr">
        <is>
          <t>Avg 12 Mo Prior Yr</t>
        </is>
      </c>
      <c r="BP110" s="507">
        <f>SUM(BQ110:BX110)</f>
        <v/>
      </c>
      <c r="BQ110" s="507">
        <f>AVERAGE(BQ81:BQ92)</f>
        <v/>
      </c>
      <c r="BR110" s="507">
        <f>AVERAGE(BR81:BR92)</f>
        <v/>
      </c>
      <c r="BS110" s="507">
        <f>AVERAGE(BS81:BS92)</f>
        <v/>
      </c>
      <c r="BT110" s="507">
        <f>AVERAGE(BT81:BT92)</f>
        <v/>
      </c>
      <c r="BU110" s="507">
        <f>AVERAGE(BU81:BU92)</f>
        <v/>
      </c>
      <c r="BV110" s="507">
        <f>AVERAGE(BV81:BV92)</f>
        <v/>
      </c>
      <c r="BW110" s="507">
        <f>AVERAGE(BW81:BW92)</f>
        <v/>
      </c>
      <c r="BX110" s="507">
        <f>AVERAGE(BX81:BX92)</f>
        <v/>
      </c>
      <c r="BZ110" s="504" t="inlineStr">
        <is>
          <t>Avg 12 Mo Prior Yr</t>
        </is>
      </c>
      <c r="CA110" s="507">
        <f>SUM(CB110:CI110)</f>
        <v/>
      </c>
      <c r="CB110" s="507">
        <f>AVERAGE(CB81:CB92)</f>
        <v/>
      </c>
      <c r="CC110" s="507">
        <f>AVERAGE(CC81:CC92)</f>
        <v/>
      </c>
      <c r="CD110" s="507">
        <f>AVERAGE(CD81:CD92)</f>
        <v/>
      </c>
      <c r="CE110" s="507">
        <f>AVERAGE(CE81:CE92)</f>
        <v/>
      </c>
      <c r="CF110" s="507">
        <f>AVERAGE(CF81:CF92)</f>
        <v/>
      </c>
      <c r="CG110" s="507">
        <f>AVERAGE(CG81:CG92)</f>
        <v/>
      </c>
      <c r="CH110" s="507">
        <f>AVERAGE(CH81:CH92)</f>
        <v/>
      </c>
      <c r="CI110" s="507">
        <f>AVERAGE(CI81:CI92)</f>
        <v/>
      </c>
      <c r="CK110" s="504" t="inlineStr">
        <is>
          <t>Avg 12 Mo Prior Yr</t>
        </is>
      </c>
      <c r="CL110" s="507">
        <f>SUM(CM110:CT110)</f>
        <v/>
      </c>
      <c r="CM110" s="507">
        <f>AVERAGE(CM81:CM92)</f>
        <v/>
      </c>
      <c r="CN110" s="507">
        <f>AVERAGE(CN81:CN92)</f>
        <v/>
      </c>
      <c r="CO110" s="507">
        <f>AVERAGE(CO81:CO92)</f>
        <v/>
      </c>
      <c r="CP110" s="507">
        <f>AVERAGE(CP81:CP92)</f>
        <v/>
      </c>
      <c r="CQ110" s="507">
        <f>AVERAGE(CQ81:CQ92)</f>
        <v/>
      </c>
      <c r="CR110" s="507">
        <f>AVERAGE(CR81:CR92)</f>
        <v/>
      </c>
      <c r="CS110" s="507">
        <f>AVERAGE(CS81:CS92)</f>
        <v/>
      </c>
      <c r="CT110" s="507">
        <f>AVERAGE(CT81:CT92)</f>
        <v/>
      </c>
      <c r="CV110" s="504" t="inlineStr">
        <is>
          <t>Avg 12 Mo Prior Yr</t>
        </is>
      </c>
      <c r="CW110" s="507">
        <f>SUM(CX110:DE110)</f>
        <v/>
      </c>
      <c r="CX110" s="507">
        <f>AVERAGE(CX81:CX92)</f>
        <v/>
      </c>
      <c r="CY110" s="507">
        <f>AVERAGE(CY81:CY92)</f>
        <v/>
      </c>
      <c r="CZ110" s="507">
        <f>AVERAGE(CZ81:CZ92)</f>
        <v/>
      </c>
      <c r="DA110" s="507">
        <f>AVERAGE(DA81:DA92)</f>
        <v/>
      </c>
      <c r="DB110" s="507">
        <f>AVERAGE(DB81:DB92)</f>
        <v/>
      </c>
      <c r="DC110" s="507">
        <f>AVERAGE(DC81:DC92)</f>
        <v/>
      </c>
      <c r="DD110" s="507">
        <f>AVERAGE(DD81:DD92)</f>
        <v/>
      </c>
      <c r="DE110" s="507">
        <f>AVERAGE(DE81:DE92)</f>
        <v/>
      </c>
      <c r="DG110" s="504" t="inlineStr">
        <is>
          <t>Avg 12 Mo Prior Yr</t>
        </is>
      </c>
      <c r="DH110" s="507">
        <f>SUM(DI110:DP110)</f>
        <v/>
      </c>
      <c r="DI110" s="507">
        <f>AVERAGE(DI81:DI92)</f>
        <v/>
      </c>
      <c r="DJ110" s="507">
        <f>AVERAGE(DJ81:DJ92)</f>
        <v/>
      </c>
      <c r="DK110" s="507">
        <f>AVERAGE(DK81:DK92)</f>
        <v/>
      </c>
      <c r="DL110" s="507">
        <f>AVERAGE(DL81:DL92)</f>
        <v/>
      </c>
      <c r="DM110" s="507">
        <f>AVERAGE(DM81:DM92)</f>
        <v/>
      </c>
      <c r="DN110" s="507">
        <f>AVERAGE(DN81:DN92)</f>
        <v/>
      </c>
      <c r="DO110" s="507">
        <f>AVERAGE(DO81:DO92)</f>
        <v/>
      </c>
      <c r="DP110" s="507">
        <f>AVERAGE(DP81:DP92)</f>
        <v/>
      </c>
      <c r="DR110" s="504" t="inlineStr">
        <is>
          <t>Avg 12 Mo Prior Yr</t>
        </is>
      </c>
      <c r="DS110" s="507">
        <f>SUM(DT110:EA110)</f>
        <v/>
      </c>
      <c r="DT110" s="507">
        <f>AVERAGE(DT81:DT92)</f>
        <v/>
      </c>
      <c r="DU110" s="507">
        <f>AVERAGE(DU81:DU92)</f>
        <v/>
      </c>
      <c r="DV110" s="507">
        <f>AVERAGE(DV81:DV92)</f>
        <v/>
      </c>
      <c r="DW110" s="507">
        <f>AVERAGE(DW81:DW92)</f>
        <v/>
      </c>
      <c r="DX110" s="507">
        <f>AVERAGE(DX81:DX92)</f>
        <v/>
      </c>
      <c r="DY110" s="507">
        <f>AVERAGE(DY81:DY92)</f>
        <v/>
      </c>
      <c r="DZ110" s="507">
        <f>AVERAGE(DZ81:DZ92)</f>
        <v/>
      </c>
      <c r="EA110" s="507">
        <f>AVERAGE(EA81:EA92)</f>
        <v/>
      </c>
      <c r="EC110" s="504" t="inlineStr">
        <is>
          <t>Avg 12 Mo Prior Yr</t>
        </is>
      </c>
      <c r="ED110" s="507">
        <f>SUM(EE110:EL110)</f>
        <v/>
      </c>
      <c r="EE110" s="507">
        <f>AVERAGE(EE81:EE92)</f>
        <v/>
      </c>
      <c r="EF110" s="507">
        <f>AVERAGE(EF81:EF92)</f>
        <v/>
      </c>
      <c r="EG110" s="507">
        <f>AVERAGE(EG81:EG92)</f>
        <v/>
      </c>
      <c r="EH110" s="507">
        <f>AVERAGE(EH81:EH92)</f>
        <v/>
      </c>
      <c r="EI110" s="507">
        <f>AVERAGE(EI81:EI92)</f>
        <v/>
      </c>
      <c r="EJ110" s="507">
        <f>AVERAGE(EJ81:EJ92)</f>
        <v/>
      </c>
      <c r="EK110" s="507">
        <f>AVERAGE(EK81:EK92)</f>
        <v/>
      </c>
      <c r="EL110" s="507">
        <f>AVERAGE(EL81:EL92)</f>
        <v/>
      </c>
    </row>
    <row r="112" ht="22.5" customHeight="1" thickBot="1">
      <c r="A112" s="1" t="inlineStr">
        <is>
          <t>Gov't</t>
        </is>
      </c>
      <c r="B112" s="34" t="n"/>
      <c r="C112" s="34" t="n"/>
      <c r="L112" s="354" t="n"/>
      <c r="M112" s="355">
        <f>$A$112&amp;"-"&amp;M$14</f>
        <v/>
      </c>
      <c r="N112" s="355" t="n"/>
      <c r="W112" s="354" t="n"/>
      <c r="X112" s="355">
        <f>$A$112&amp;"-"&amp;X$14</f>
        <v/>
      </c>
      <c r="Y112" s="355" t="n"/>
      <c r="AH112" s="354" t="n"/>
      <c r="AI112" s="355">
        <f>$A$112&amp;"-"&amp;AI$14</f>
        <v/>
      </c>
      <c r="AJ112" s="355" t="n"/>
      <c r="AS112" s="354" t="n"/>
      <c r="AT112" s="355">
        <f>$A$112&amp;"-"&amp;AT$14</f>
        <v/>
      </c>
      <c r="AU112" s="355" t="n"/>
      <c r="BD112" s="354" t="n"/>
      <c r="BE112" s="355">
        <f>$A$112&amp;"-"&amp;BE$14</f>
        <v/>
      </c>
      <c r="BF112" s="355" t="n"/>
      <c r="BO112" s="354" t="n"/>
      <c r="BP112" s="355">
        <f>$A$112&amp;"-"&amp;BP$14</f>
        <v/>
      </c>
      <c r="BQ112" s="355" t="n"/>
      <c r="BZ112" s="354" t="n"/>
      <c r="CA112" s="355">
        <f>$A$112&amp;"-"&amp;CA$14</f>
        <v/>
      </c>
      <c r="CB112" s="355" t="n"/>
      <c r="CK112" s="354" t="n"/>
      <c r="CL112" s="355">
        <f>$A$112&amp;"-"&amp;CL$14</f>
        <v/>
      </c>
      <c r="CM112" s="355" t="n"/>
      <c r="CV112" s="354" t="n"/>
      <c r="CW112" s="355">
        <f>$A$112&amp;"-"&amp;CW$14</f>
        <v/>
      </c>
      <c r="CX112" s="355" t="n"/>
      <c r="DG112" s="354" t="n"/>
      <c r="DH112" s="355">
        <f>$A$112&amp;"-"&amp;DH$14</f>
        <v/>
      </c>
      <c r="DI112" s="355" t="n"/>
      <c r="DR112" s="354" t="n"/>
      <c r="DS112" s="355">
        <f>$A$112&amp;"-"&amp;DS$14</f>
        <v/>
      </c>
      <c r="DT112" s="355" t="n"/>
      <c r="EC112" s="354" t="n"/>
      <c r="ED112" s="355">
        <f>$A$112&amp;"-"&amp;ED$14</f>
        <v/>
      </c>
      <c r="EE112" s="355" t="n"/>
    </row>
    <row r="113" ht="16" customHeight="1" thickBot="1">
      <c r="A113" s="2563" t="inlineStr">
        <is>
          <t>Month</t>
        </is>
      </c>
      <c r="B113" s="2564" t="inlineStr">
        <is>
          <t>Total A/R</t>
        </is>
      </c>
      <c r="C113" s="2564" t="inlineStr">
        <is>
          <t>Future Cash</t>
        </is>
      </c>
      <c r="D113" s="2564" t="inlineStr">
        <is>
          <t>1 to 30</t>
        </is>
      </c>
      <c r="E113" s="2564" t="inlineStr">
        <is>
          <t>31 to 60</t>
        </is>
      </c>
      <c r="F113" s="2564" t="inlineStr">
        <is>
          <t>61 to 90</t>
        </is>
      </c>
      <c r="G113" s="2564" t="inlineStr">
        <is>
          <t>91 to 120</t>
        </is>
      </c>
      <c r="H113" s="2564" t="inlineStr">
        <is>
          <t>121 to 150</t>
        </is>
      </c>
      <c r="I113" s="2565" t="inlineStr">
        <is>
          <t>151-180</t>
        </is>
      </c>
      <c r="J113" s="2566" t="inlineStr">
        <is>
          <t>Over 180</t>
        </is>
      </c>
      <c r="L113" s="2563" t="inlineStr">
        <is>
          <t>Month</t>
        </is>
      </c>
      <c r="M113" s="2564" t="inlineStr">
        <is>
          <t>Total A/R</t>
        </is>
      </c>
      <c r="N113" s="2564" t="inlineStr">
        <is>
          <t>Future Cash</t>
        </is>
      </c>
      <c r="O113" s="2564" t="inlineStr">
        <is>
          <t>1 to 30</t>
        </is>
      </c>
      <c r="P113" s="2564" t="inlineStr">
        <is>
          <t>31 to 60</t>
        </is>
      </c>
      <c r="Q113" s="2564" t="inlineStr">
        <is>
          <t>61 to 90</t>
        </is>
      </c>
      <c r="R113" s="2564" t="inlineStr">
        <is>
          <t>91 to 120</t>
        </is>
      </c>
      <c r="S113" s="2564" t="inlineStr">
        <is>
          <t>121 to 150</t>
        </is>
      </c>
      <c r="T113" s="2565" t="inlineStr">
        <is>
          <t>151-180</t>
        </is>
      </c>
      <c r="U113" s="2566" t="inlineStr">
        <is>
          <t>Over 180</t>
        </is>
      </c>
      <c r="W113" s="2563" t="inlineStr">
        <is>
          <t>Month</t>
        </is>
      </c>
      <c r="X113" s="2564" t="inlineStr">
        <is>
          <t>Total A/R</t>
        </is>
      </c>
      <c r="Y113" s="2564" t="inlineStr">
        <is>
          <t>Future Cash</t>
        </is>
      </c>
      <c r="Z113" s="2564" t="inlineStr">
        <is>
          <t>1 to 30</t>
        </is>
      </c>
      <c r="AA113" s="2564" t="inlineStr">
        <is>
          <t>31 to 60</t>
        </is>
      </c>
      <c r="AB113" s="2564" t="inlineStr">
        <is>
          <t>61 to 90</t>
        </is>
      </c>
      <c r="AC113" s="2564" t="inlineStr">
        <is>
          <t>91 to 120</t>
        </is>
      </c>
      <c r="AD113" s="2564" t="inlineStr">
        <is>
          <t>121 to 150</t>
        </is>
      </c>
      <c r="AE113" s="2565" t="inlineStr">
        <is>
          <t>151-180</t>
        </is>
      </c>
      <c r="AF113" s="2566" t="inlineStr">
        <is>
          <t>Over 180</t>
        </is>
      </c>
      <c r="AH113" s="2563" t="inlineStr">
        <is>
          <t>Month</t>
        </is>
      </c>
      <c r="AI113" s="2564" t="inlineStr">
        <is>
          <t>Total A/R</t>
        </is>
      </c>
      <c r="AJ113" s="2564" t="inlineStr">
        <is>
          <t>Future Cash</t>
        </is>
      </c>
      <c r="AK113" s="2564" t="inlineStr">
        <is>
          <t>1 to 30</t>
        </is>
      </c>
      <c r="AL113" s="2564" t="inlineStr">
        <is>
          <t>31 to 60</t>
        </is>
      </c>
      <c r="AM113" s="2564" t="inlineStr">
        <is>
          <t>61 to 90</t>
        </is>
      </c>
      <c r="AN113" s="2564" t="inlineStr">
        <is>
          <t>91 to 120</t>
        </is>
      </c>
      <c r="AO113" s="2564" t="inlineStr">
        <is>
          <t>121 to 150</t>
        </is>
      </c>
      <c r="AP113" s="2565" t="inlineStr">
        <is>
          <t>151-180</t>
        </is>
      </c>
      <c r="AQ113" s="2566" t="inlineStr">
        <is>
          <t>Over 180</t>
        </is>
      </c>
      <c r="AS113" s="2563" t="inlineStr">
        <is>
          <t>Month</t>
        </is>
      </c>
      <c r="AT113" s="2564" t="inlineStr">
        <is>
          <t>Total A/R</t>
        </is>
      </c>
      <c r="AU113" s="2564" t="inlineStr">
        <is>
          <t>Future Cash</t>
        </is>
      </c>
      <c r="AV113" s="2564" t="inlineStr">
        <is>
          <t>1 to 30</t>
        </is>
      </c>
      <c r="AW113" s="2564" t="inlineStr">
        <is>
          <t>31 to 60</t>
        </is>
      </c>
      <c r="AX113" s="2564" t="inlineStr">
        <is>
          <t>61 to 90</t>
        </is>
      </c>
      <c r="AY113" s="2564" t="inlineStr">
        <is>
          <t>91 to 120</t>
        </is>
      </c>
      <c r="AZ113" s="2564" t="inlineStr">
        <is>
          <t>121 to 150</t>
        </is>
      </c>
      <c r="BA113" s="2565" t="inlineStr">
        <is>
          <t>151-180</t>
        </is>
      </c>
      <c r="BB113" s="2566" t="inlineStr">
        <is>
          <t>Over 180</t>
        </is>
      </c>
      <c r="BD113" s="2563" t="inlineStr">
        <is>
          <t>Month</t>
        </is>
      </c>
      <c r="BE113" s="2564" t="inlineStr">
        <is>
          <t>Total A/R</t>
        </is>
      </c>
      <c r="BF113" s="2564" t="inlineStr">
        <is>
          <t>Future Cash</t>
        </is>
      </c>
      <c r="BG113" s="2564" t="inlineStr">
        <is>
          <t>1 to 30</t>
        </is>
      </c>
      <c r="BH113" s="2564" t="inlineStr">
        <is>
          <t>31 to 60</t>
        </is>
      </c>
      <c r="BI113" s="2564" t="inlineStr">
        <is>
          <t>61 to 90</t>
        </is>
      </c>
      <c r="BJ113" s="2564" t="inlineStr">
        <is>
          <t>91 to 120</t>
        </is>
      </c>
      <c r="BK113" s="2564" t="inlineStr">
        <is>
          <t>121 to 150</t>
        </is>
      </c>
      <c r="BL113" s="2565" t="inlineStr">
        <is>
          <t>151-180</t>
        </is>
      </c>
      <c r="BM113" s="2566" t="inlineStr">
        <is>
          <t>Over 180</t>
        </is>
      </c>
      <c r="BO113" s="2563" t="inlineStr">
        <is>
          <t>Month</t>
        </is>
      </c>
      <c r="BP113" s="2564" t="inlineStr">
        <is>
          <t>Total A/R</t>
        </is>
      </c>
      <c r="BQ113" s="2564" t="inlineStr">
        <is>
          <t>Future Cash</t>
        </is>
      </c>
      <c r="BR113" s="2564" t="inlineStr">
        <is>
          <t>1 to 30</t>
        </is>
      </c>
      <c r="BS113" s="2564" t="inlineStr">
        <is>
          <t>31 to 60</t>
        </is>
      </c>
      <c r="BT113" s="2564" t="inlineStr">
        <is>
          <t>61 to 90</t>
        </is>
      </c>
      <c r="BU113" s="2564" t="inlineStr">
        <is>
          <t>91 to 120</t>
        </is>
      </c>
      <c r="BV113" s="2564" t="inlineStr">
        <is>
          <t>121 to 150</t>
        </is>
      </c>
      <c r="BW113" s="2565" t="inlineStr">
        <is>
          <t>151-180</t>
        </is>
      </c>
      <c r="BX113" s="2566" t="inlineStr">
        <is>
          <t>Over 180</t>
        </is>
      </c>
      <c r="BZ113" s="2563" t="inlineStr">
        <is>
          <t>Month</t>
        </is>
      </c>
      <c r="CA113" s="2564" t="inlineStr">
        <is>
          <t>Total A/R</t>
        </is>
      </c>
      <c r="CB113" s="2564" t="inlineStr">
        <is>
          <t>Future Cash</t>
        </is>
      </c>
      <c r="CC113" s="2564" t="inlineStr">
        <is>
          <t>1 to 30</t>
        </is>
      </c>
      <c r="CD113" s="2564" t="inlineStr">
        <is>
          <t>31 to 60</t>
        </is>
      </c>
      <c r="CE113" s="2564" t="inlineStr">
        <is>
          <t>61 to 90</t>
        </is>
      </c>
      <c r="CF113" s="2564" t="inlineStr">
        <is>
          <t>91 to 120</t>
        </is>
      </c>
      <c r="CG113" s="2564" t="inlineStr">
        <is>
          <t>121 to 150</t>
        </is>
      </c>
      <c r="CH113" s="2565" t="inlineStr">
        <is>
          <t>151-180</t>
        </is>
      </c>
      <c r="CI113" s="2566" t="inlineStr">
        <is>
          <t>Over 180</t>
        </is>
      </c>
      <c r="CK113" s="2563" t="inlineStr">
        <is>
          <t>Month</t>
        </is>
      </c>
      <c r="CL113" s="2564" t="inlineStr">
        <is>
          <t>Total A/R</t>
        </is>
      </c>
      <c r="CM113" s="2564" t="inlineStr">
        <is>
          <t>Future Cash</t>
        </is>
      </c>
      <c r="CN113" s="2564" t="inlineStr">
        <is>
          <t>1 to 30</t>
        </is>
      </c>
      <c r="CO113" s="2564" t="inlineStr">
        <is>
          <t>31 to 60</t>
        </is>
      </c>
      <c r="CP113" s="2564" t="inlineStr">
        <is>
          <t>61 to 90</t>
        </is>
      </c>
      <c r="CQ113" s="2564" t="inlineStr">
        <is>
          <t>91 to 120</t>
        </is>
      </c>
      <c r="CR113" s="2564" t="inlineStr">
        <is>
          <t>121 to 150</t>
        </is>
      </c>
      <c r="CS113" s="2565" t="inlineStr">
        <is>
          <t>151-180</t>
        </is>
      </c>
      <c r="CT113" s="2566" t="inlineStr">
        <is>
          <t>Over 180</t>
        </is>
      </c>
      <c r="CV113" s="2563" t="inlineStr">
        <is>
          <t>Month</t>
        </is>
      </c>
      <c r="CW113" s="2564" t="inlineStr">
        <is>
          <t>Total A/R</t>
        </is>
      </c>
      <c r="CX113" s="2564" t="inlineStr">
        <is>
          <t>Future Cash</t>
        </is>
      </c>
      <c r="CY113" s="2564" t="inlineStr">
        <is>
          <t>1 to 30</t>
        </is>
      </c>
      <c r="CZ113" s="2564" t="inlineStr">
        <is>
          <t>31 to 60</t>
        </is>
      </c>
      <c r="DA113" s="2564" t="inlineStr">
        <is>
          <t>61 to 90</t>
        </is>
      </c>
      <c r="DB113" s="2564" t="inlineStr">
        <is>
          <t>91 to 120</t>
        </is>
      </c>
      <c r="DC113" s="2564" t="inlineStr">
        <is>
          <t>121 to 150</t>
        </is>
      </c>
      <c r="DD113" s="2565" t="inlineStr">
        <is>
          <t>151-180</t>
        </is>
      </c>
      <c r="DE113" s="2566" t="inlineStr">
        <is>
          <t>Over 180</t>
        </is>
      </c>
      <c r="DG113" s="2563" t="inlineStr">
        <is>
          <t>Month</t>
        </is>
      </c>
      <c r="DH113" s="2564" t="inlineStr">
        <is>
          <t>Total A/R</t>
        </is>
      </c>
      <c r="DI113" s="2564" t="inlineStr">
        <is>
          <t>Future Cash</t>
        </is>
      </c>
      <c r="DJ113" s="2564" t="inlineStr">
        <is>
          <t>1 to 30</t>
        </is>
      </c>
      <c r="DK113" s="2564" t="inlineStr">
        <is>
          <t>31 to 60</t>
        </is>
      </c>
      <c r="DL113" s="2564" t="inlineStr">
        <is>
          <t>61 to 90</t>
        </is>
      </c>
      <c r="DM113" s="2564" t="inlineStr">
        <is>
          <t>91 to 120</t>
        </is>
      </c>
      <c r="DN113" s="2564" t="inlineStr">
        <is>
          <t>121 to 150</t>
        </is>
      </c>
      <c r="DO113" s="2565" t="inlineStr">
        <is>
          <t>151-180</t>
        </is>
      </c>
      <c r="DP113" s="2566" t="inlineStr">
        <is>
          <t>Over 180</t>
        </is>
      </c>
      <c r="DR113" s="2563" t="inlineStr">
        <is>
          <t>Month</t>
        </is>
      </c>
      <c r="DS113" s="2564" t="inlineStr">
        <is>
          <t>Total A/R</t>
        </is>
      </c>
      <c r="DT113" s="2564" t="inlineStr">
        <is>
          <t>Future Cash</t>
        </is>
      </c>
      <c r="DU113" s="2564" t="inlineStr">
        <is>
          <t>1 to 30</t>
        </is>
      </c>
      <c r="DV113" s="2564" t="inlineStr">
        <is>
          <t>31 to 60</t>
        </is>
      </c>
      <c r="DW113" s="2564" t="inlineStr">
        <is>
          <t>61 to 90</t>
        </is>
      </c>
      <c r="DX113" s="2564" t="inlineStr">
        <is>
          <t>91 to 120</t>
        </is>
      </c>
      <c r="DY113" s="2564" t="inlineStr">
        <is>
          <t>121 to 150</t>
        </is>
      </c>
      <c r="DZ113" s="2565" t="inlineStr">
        <is>
          <t>151-180</t>
        </is>
      </c>
      <c r="EA113" s="2566" t="inlineStr">
        <is>
          <t>Over 180</t>
        </is>
      </c>
      <c r="EC113" s="2563" t="inlineStr">
        <is>
          <t>Month</t>
        </is>
      </c>
      <c r="ED113" s="2564" t="inlineStr">
        <is>
          <t>Total A/R</t>
        </is>
      </c>
      <c r="EE113" s="2564" t="inlineStr">
        <is>
          <t>Future Cash</t>
        </is>
      </c>
      <c r="EF113" s="2564" t="inlineStr">
        <is>
          <t>1 to 30</t>
        </is>
      </c>
      <c r="EG113" s="2564" t="inlineStr">
        <is>
          <t>31 to 60</t>
        </is>
      </c>
      <c r="EH113" s="2564" t="inlineStr">
        <is>
          <t>61 to 90</t>
        </is>
      </c>
      <c r="EI113" s="2564" t="inlineStr">
        <is>
          <t>91 to 120</t>
        </is>
      </c>
      <c r="EJ113" s="2564" t="inlineStr">
        <is>
          <t>121 to 150</t>
        </is>
      </c>
      <c r="EK113" s="2565" t="inlineStr">
        <is>
          <t>151-180</t>
        </is>
      </c>
      <c r="EL113" s="2566" t="inlineStr">
        <is>
          <t>Over 180</t>
        </is>
      </c>
    </row>
    <row r="114">
      <c r="A114" s="2567">
        <f>EOMONTH(A115,-1)</f>
        <v/>
      </c>
      <c r="B114" s="507">
        <f>SUM(C114:J114)</f>
        <v/>
      </c>
      <c r="C114" s="507">
        <f>+N114+Y114+AJ114+AU114+BF114+BQ114+CB114+CM114+CX114+DI114+DT114+EE114</f>
        <v/>
      </c>
      <c r="D114" s="507">
        <f>+O114+Z114+AK114+AV114+BG114+BR114+CC114+CN114+CY114+DJ114+DU114+EF114</f>
        <v/>
      </c>
      <c r="E114" s="507">
        <f>+P114+AA114+AL114+AW114+BH114+BS114+CD114+CO114+CZ114+DK114+DV114+EG114</f>
        <v/>
      </c>
      <c r="F114" s="507">
        <f>+Q114+AB114+AM114+AX114+BI114+BT114+CE114+CP114+DA114+DL114+DW114+EH114</f>
        <v/>
      </c>
      <c r="G114" s="507">
        <f>+R114+AC114+AN114+AY114+BJ114+BU114+CF114+CQ114+DB114+DM114+DX114+EI114</f>
        <v/>
      </c>
      <c r="H114" s="507">
        <f>+S114+AD114+AO114+AZ114+BK114+BV114+CG114+CR114+DC114+DN114+DY114+EJ114</f>
        <v/>
      </c>
      <c r="I114" s="507">
        <f>+T114+AE114+AP114+BA114+BL114+BW114+CH114+CS114+DD114+DO114+DZ114+EK114</f>
        <v/>
      </c>
      <c r="J114" s="507">
        <f>+U114+AF114+AQ114+BB114+BM114+BX114+CI114+CT114+DE114+DP114+EA114+EL114</f>
        <v/>
      </c>
      <c r="L114" s="2567">
        <f>EOMONTH(L115,-1)</f>
        <v/>
      </c>
      <c r="M114" s="507">
        <f>SUM(N114:U114)</f>
        <v/>
      </c>
      <c r="N114" s="507" t="n">
        <v>0</v>
      </c>
      <c r="O114" s="507" t="n">
        <v>0</v>
      </c>
      <c r="P114" s="507" t="n">
        <v>0</v>
      </c>
      <c r="Q114" s="507" t="n">
        <v>0</v>
      </c>
      <c r="R114" s="507" t="n">
        <v>0</v>
      </c>
      <c r="S114" s="507" t="n">
        <v>0</v>
      </c>
      <c r="T114" s="507" t="n">
        <v>0</v>
      </c>
      <c r="U114" s="507" t="n">
        <v>0</v>
      </c>
      <c r="W114" s="2567">
        <f>EOMONTH(W115,-1)</f>
        <v/>
      </c>
      <c r="X114" s="507">
        <f>SUM(Y114:AF114)</f>
        <v/>
      </c>
      <c r="Y114" s="507" t="n">
        <v>0</v>
      </c>
      <c r="Z114" s="507" t="n">
        <v>0</v>
      </c>
      <c r="AA114" s="507" t="n">
        <v>0</v>
      </c>
      <c r="AB114" s="507" t="n">
        <v>0</v>
      </c>
      <c r="AC114" s="507" t="n">
        <v>0</v>
      </c>
      <c r="AD114" s="507" t="n">
        <v>0</v>
      </c>
      <c r="AE114" s="507" t="n">
        <v>0</v>
      </c>
      <c r="AF114" s="507" t="n">
        <v>0</v>
      </c>
      <c r="AH114" s="2567">
        <f>EOMONTH(AH115,-1)</f>
        <v/>
      </c>
      <c r="AI114" s="507">
        <f>SUM(AJ114:AQ114)</f>
        <v/>
      </c>
      <c r="AJ114" s="507" t="n">
        <v>0</v>
      </c>
      <c r="AK114" s="507" t="n">
        <v>0</v>
      </c>
      <c r="AL114" s="507" t="n">
        <v>0</v>
      </c>
      <c r="AM114" s="507" t="n">
        <v>0</v>
      </c>
      <c r="AN114" s="507" t="n">
        <v>0</v>
      </c>
      <c r="AO114" s="507" t="n">
        <v>0</v>
      </c>
      <c r="AP114" s="507" t="n">
        <v>0</v>
      </c>
      <c r="AQ114" s="507" t="n">
        <v>0</v>
      </c>
      <c r="AS114" s="2567">
        <f>EOMONTH(AS115,-1)</f>
        <v/>
      </c>
      <c r="AT114" s="507">
        <f>SUM(AU114:BB114)</f>
        <v/>
      </c>
      <c r="AU114" s="507" t="n">
        <v>0</v>
      </c>
      <c r="AV114" s="507" t="n">
        <v>0</v>
      </c>
      <c r="AW114" s="507" t="n">
        <v>0</v>
      </c>
      <c r="AX114" s="507" t="n">
        <v>0</v>
      </c>
      <c r="AY114" s="507" t="n">
        <v>0</v>
      </c>
      <c r="AZ114" s="507" t="n">
        <v>0</v>
      </c>
      <c r="BA114" s="507" t="n">
        <v>0</v>
      </c>
      <c r="BB114" s="507" t="n">
        <v>0</v>
      </c>
      <c r="BD114" s="2567">
        <f>EOMONTH(BD115,-1)</f>
        <v/>
      </c>
      <c r="BE114" s="507">
        <f>SUM(BF114:BM114)</f>
        <v/>
      </c>
      <c r="BF114" s="507" t="n">
        <v>0</v>
      </c>
      <c r="BG114" s="507" t="n">
        <v>0</v>
      </c>
      <c r="BH114" s="507" t="n">
        <v>0</v>
      </c>
      <c r="BI114" s="507" t="n">
        <v>0</v>
      </c>
      <c r="BJ114" s="507" t="n">
        <v>0</v>
      </c>
      <c r="BK114" s="507" t="n">
        <v>0</v>
      </c>
      <c r="BL114" s="507" t="n">
        <v>0</v>
      </c>
      <c r="BM114" s="507" t="n">
        <v>0</v>
      </c>
      <c r="BO114" s="2567">
        <f>EOMONTH(BO115,-1)</f>
        <v/>
      </c>
      <c r="BP114" s="507">
        <f>SUM(BQ114:BX114)</f>
        <v/>
      </c>
      <c r="BQ114" s="507" t="n">
        <v>0</v>
      </c>
      <c r="BR114" s="507" t="n">
        <v>0</v>
      </c>
      <c r="BS114" s="507" t="n">
        <v>0</v>
      </c>
      <c r="BT114" s="507" t="n">
        <v>0</v>
      </c>
      <c r="BU114" s="507" t="n">
        <v>0</v>
      </c>
      <c r="BV114" s="507" t="n">
        <v>0</v>
      </c>
      <c r="BW114" s="507" t="n">
        <v>0</v>
      </c>
      <c r="BX114" s="507" t="n">
        <v>0</v>
      </c>
      <c r="BZ114" s="2567">
        <f>EOMONTH(BZ115,-1)</f>
        <v/>
      </c>
      <c r="CA114" s="507">
        <f>SUM(CB114:CI114)</f>
        <v/>
      </c>
      <c r="CB114" s="507" t="n">
        <v>0</v>
      </c>
      <c r="CC114" s="507" t="n">
        <v>0</v>
      </c>
      <c r="CD114" s="507" t="n">
        <v>0</v>
      </c>
      <c r="CE114" s="507" t="n">
        <v>0</v>
      </c>
      <c r="CF114" s="507" t="n">
        <v>0</v>
      </c>
      <c r="CG114" s="507" t="n">
        <v>0</v>
      </c>
      <c r="CH114" s="507" t="n">
        <v>0</v>
      </c>
      <c r="CI114" s="507" t="n">
        <v>0</v>
      </c>
      <c r="CK114" s="2567">
        <f>EOMONTH(CK115,-1)</f>
        <v/>
      </c>
      <c r="CL114" s="507">
        <f>SUM(CM114:CT114)</f>
        <v/>
      </c>
      <c r="CM114" s="507" t="n">
        <v>0</v>
      </c>
      <c r="CN114" s="507" t="n">
        <v>0</v>
      </c>
      <c r="CO114" s="507" t="n">
        <v>0</v>
      </c>
      <c r="CP114" s="507" t="n">
        <v>0</v>
      </c>
      <c r="CQ114" s="507" t="n">
        <v>0</v>
      </c>
      <c r="CR114" s="507" t="n">
        <v>0</v>
      </c>
      <c r="CS114" s="507" t="n">
        <v>0</v>
      </c>
      <c r="CT114" s="507" t="n">
        <v>0</v>
      </c>
      <c r="CV114" s="2567">
        <f>EOMONTH(CV115,-1)</f>
        <v/>
      </c>
      <c r="CW114" s="507">
        <f>SUM(CX114:DE114)</f>
        <v/>
      </c>
      <c r="CX114" s="507" t="n">
        <v>0</v>
      </c>
      <c r="CY114" s="507" t="n">
        <v>0</v>
      </c>
      <c r="CZ114" s="507" t="n">
        <v>0</v>
      </c>
      <c r="DA114" s="507" t="n">
        <v>0</v>
      </c>
      <c r="DB114" s="507" t="n">
        <v>0</v>
      </c>
      <c r="DC114" s="507" t="n">
        <v>0</v>
      </c>
      <c r="DD114" s="507" t="n">
        <v>0</v>
      </c>
      <c r="DE114" s="507" t="n">
        <v>0</v>
      </c>
      <c r="DG114" s="2567">
        <f>EOMONTH(DG115,-1)</f>
        <v/>
      </c>
      <c r="DH114" s="507">
        <f>SUM(DI114:DP114)</f>
        <v/>
      </c>
      <c r="DI114" s="507" t="n">
        <v>0</v>
      </c>
      <c r="DJ114" s="507" t="n">
        <v>0</v>
      </c>
      <c r="DK114" s="507" t="n">
        <v>0</v>
      </c>
      <c r="DL114" s="507" t="n">
        <v>0</v>
      </c>
      <c r="DM114" s="507" t="n">
        <v>0</v>
      </c>
      <c r="DN114" s="507" t="n">
        <v>0</v>
      </c>
      <c r="DO114" s="507" t="n">
        <v>0</v>
      </c>
      <c r="DP114" s="507" t="n">
        <v>0</v>
      </c>
      <c r="DR114" s="2567">
        <f>EOMONTH(DR115,-1)</f>
        <v/>
      </c>
      <c r="DS114" s="507">
        <f>SUM(DT114:EA114)</f>
        <v/>
      </c>
      <c r="DT114" s="507" t="n">
        <v>0</v>
      </c>
      <c r="DU114" s="507" t="n">
        <v>0</v>
      </c>
      <c r="DV114" s="507" t="n">
        <v>0</v>
      </c>
      <c r="DW114" s="507" t="n">
        <v>0</v>
      </c>
      <c r="DX114" s="507" t="n">
        <v>0</v>
      </c>
      <c r="DY114" s="507" t="n">
        <v>0</v>
      </c>
      <c r="DZ114" s="507" t="n">
        <v>0</v>
      </c>
      <c r="EA114" s="507" t="n">
        <v>0</v>
      </c>
      <c r="EC114" s="2567">
        <f>EOMONTH(EC115,-1)</f>
        <v/>
      </c>
      <c r="ED114" s="507">
        <f>SUM(EE114:EL114)</f>
        <v/>
      </c>
      <c r="EE114" s="507" t="n">
        <v>0</v>
      </c>
      <c r="EF114" s="507" t="n">
        <v>0</v>
      </c>
      <c r="EG114" s="507" t="n">
        <v>0</v>
      </c>
      <c r="EH114" s="507" t="n">
        <v>0</v>
      </c>
      <c r="EI114" s="507" t="n">
        <v>0</v>
      </c>
      <c r="EJ114" s="507" t="n">
        <v>0</v>
      </c>
      <c r="EK114" s="507" t="n">
        <v>0</v>
      </c>
      <c r="EL114" s="507" t="n">
        <v>0</v>
      </c>
    </row>
    <row r="115">
      <c r="A115" s="2567">
        <f>EOMONTH(A116,-1)</f>
        <v/>
      </c>
      <c r="B115" s="507">
        <f>SUM(C115:J115)</f>
        <v/>
      </c>
      <c r="C115" s="507">
        <f>+N115+Y115+AJ115+AU115+BF115+BQ115+CB115+CM115+CX115+DI115+DT115+EE115</f>
        <v/>
      </c>
      <c r="D115" s="507">
        <f>+O115+Z115+AK115+AV115+BG115+BR115+CC115+CN115+CY115+DJ115+DU115+EF115</f>
        <v/>
      </c>
      <c r="E115" s="507">
        <f>+P115+AA115+AL115+AW115+BH115+BS115+CD115+CO115+CZ115+DK115+DV115+EG115</f>
        <v/>
      </c>
      <c r="F115" s="507">
        <f>+Q115+AB115+AM115+AX115+BI115+BT115+CE115+CP115+DA115+DL115+DW115+EH115</f>
        <v/>
      </c>
      <c r="G115" s="507">
        <f>+R115+AC115+AN115+AY115+BJ115+BU115+CF115+CQ115+DB115+DM115+DX115+EI115</f>
        <v/>
      </c>
      <c r="H115" s="507">
        <f>+S115+AD115+AO115+AZ115+BK115+BV115+CG115+CR115+DC115+DN115+DY115+EJ115</f>
        <v/>
      </c>
      <c r="I115" s="507">
        <f>+T115+AE115+AP115+BA115+BL115+BW115+CH115+CS115+DD115+DO115+DZ115+EK115</f>
        <v/>
      </c>
      <c r="J115" s="507">
        <f>+U115+AF115+AQ115+BB115+BM115+BX115+CI115+CT115+DE115+DP115+EA115+EL115</f>
        <v/>
      </c>
      <c r="L115" s="2567">
        <f>EOMONTH(L116,-1)</f>
        <v/>
      </c>
      <c r="M115" s="507">
        <f>SUM(N115:U115)</f>
        <v/>
      </c>
      <c r="N115" s="507" t="n">
        <v>0</v>
      </c>
      <c r="O115" s="507" t="n">
        <v>0</v>
      </c>
      <c r="P115" s="507" t="n">
        <v>0</v>
      </c>
      <c r="Q115" s="507" t="n">
        <v>0</v>
      </c>
      <c r="R115" s="507" t="n">
        <v>0</v>
      </c>
      <c r="S115" s="507" t="n">
        <v>0</v>
      </c>
      <c r="T115" s="507" t="n">
        <v>0</v>
      </c>
      <c r="U115" s="507" t="n">
        <v>0</v>
      </c>
      <c r="W115" s="2567">
        <f>EOMONTH(W116,-1)</f>
        <v/>
      </c>
      <c r="X115" s="507">
        <f>SUM(Y115:AF115)</f>
        <v/>
      </c>
      <c r="Y115" s="507" t="n">
        <v>0</v>
      </c>
      <c r="Z115" s="507" t="n">
        <v>0</v>
      </c>
      <c r="AA115" s="507" t="n">
        <v>0</v>
      </c>
      <c r="AB115" s="507" t="n">
        <v>0</v>
      </c>
      <c r="AC115" s="507" t="n">
        <v>0</v>
      </c>
      <c r="AD115" s="507" t="n">
        <v>0</v>
      </c>
      <c r="AE115" s="507" t="n">
        <v>0</v>
      </c>
      <c r="AF115" s="507" t="n">
        <v>0</v>
      </c>
      <c r="AH115" s="2567">
        <f>EOMONTH(AH116,-1)</f>
        <v/>
      </c>
      <c r="AI115" s="507">
        <f>SUM(AJ115:AQ115)</f>
        <v/>
      </c>
      <c r="AJ115" s="507" t="n">
        <v>0</v>
      </c>
      <c r="AK115" s="507" t="n">
        <v>0</v>
      </c>
      <c r="AL115" s="507" t="n">
        <v>0</v>
      </c>
      <c r="AM115" s="507" t="n">
        <v>0</v>
      </c>
      <c r="AN115" s="507" t="n">
        <v>0</v>
      </c>
      <c r="AO115" s="507" t="n">
        <v>0</v>
      </c>
      <c r="AP115" s="507" t="n">
        <v>0</v>
      </c>
      <c r="AQ115" s="507" t="n">
        <v>0</v>
      </c>
      <c r="AS115" s="2567">
        <f>EOMONTH(AS116,-1)</f>
        <v/>
      </c>
      <c r="AT115" s="507">
        <f>SUM(AU115:BB115)</f>
        <v/>
      </c>
      <c r="AU115" s="507" t="n">
        <v>0</v>
      </c>
      <c r="AV115" s="507" t="n">
        <v>0</v>
      </c>
      <c r="AW115" s="507" t="n">
        <v>0</v>
      </c>
      <c r="AX115" s="507" t="n">
        <v>0</v>
      </c>
      <c r="AY115" s="507" t="n">
        <v>0</v>
      </c>
      <c r="AZ115" s="507" t="n">
        <v>0</v>
      </c>
      <c r="BA115" s="507" t="n">
        <v>0</v>
      </c>
      <c r="BB115" s="507" t="n">
        <v>0</v>
      </c>
      <c r="BD115" s="2567">
        <f>EOMONTH(BD116,-1)</f>
        <v/>
      </c>
      <c r="BE115" s="507">
        <f>SUM(BF115:BM115)</f>
        <v/>
      </c>
      <c r="BF115" s="507" t="n">
        <v>0</v>
      </c>
      <c r="BG115" s="507" t="n">
        <v>0</v>
      </c>
      <c r="BH115" s="507" t="n">
        <v>0</v>
      </c>
      <c r="BI115" s="507" t="n">
        <v>0</v>
      </c>
      <c r="BJ115" s="507" t="n">
        <v>0</v>
      </c>
      <c r="BK115" s="507" t="n">
        <v>0</v>
      </c>
      <c r="BL115" s="507" t="n">
        <v>0</v>
      </c>
      <c r="BM115" s="507" t="n">
        <v>0</v>
      </c>
      <c r="BO115" s="2567">
        <f>EOMONTH(BO116,-1)</f>
        <v/>
      </c>
      <c r="BP115" s="507">
        <f>SUM(BQ115:BX115)</f>
        <v/>
      </c>
      <c r="BQ115" s="507" t="n">
        <v>0</v>
      </c>
      <c r="BR115" s="507" t="n">
        <v>0</v>
      </c>
      <c r="BS115" s="507" t="n">
        <v>0</v>
      </c>
      <c r="BT115" s="507" t="n">
        <v>0</v>
      </c>
      <c r="BU115" s="507" t="n">
        <v>0</v>
      </c>
      <c r="BV115" s="507" t="n">
        <v>0</v>
      </c>
      <c r="BW115" s="507" t="n">
        <v>0</v>
      </c>
      <c r="BX115" s="507" t="n">
        <v>0</v>
      </c>
      <c r="BZ115" s="2567">
        <f>EOMONTH(BZ116,-1)</f>
        <v/>
      </c>
      <c r="CA115" s="507">
        <f>SUM(CB115:CI115)</f>
        <v/>
      </c>
      <c r="CB115" s="507" t="n">
        <v>0</v>
      </c>
      <c r="CC115" s="507" t="n">
        <v>0</v>
      </c>
      <c r="CD115" s="507" t="n">
        <v>0</v>
      </c>
      <c r="CE115" s="507" t="n">
        <v>0</v>
      </c>
      <c r="CF115" s="507" t="n">
        <v>0</v>
      </c>
      <c r="CG115" s="507" t="n">
        <v>0</v>
      </c>
      <c r="CH115" s="507" t="n">
        <v>0</v>
      </c>
      <c r="CI115" s="507" t="n">
        <v>0</v>
      </c>
      <c r="CK115" s="2567">
        <f>EOMONTH(CK116,-1)</f>
        <v/>
      </c>
      <c r="CL115" s="507">
        <f>SUM(CM115:CT115)</f>
        <v/>
      </c>
      <c r="CM115" s="507" t="n">
        <v>0</v>
      </c>
      <c r="CN115" s="507" t="n">
        <v>0</v>
      </c>
      <c r="CO115" s="507" t="n">
        <v>0</v>
      </c>
      <c r="CP115" s="507" t="n">
        <v>0</v>
      </c>
      <c r="CQ115" s="507" t="n">
        <v>0</v>
      </c>
      <c r="CR115" s="507" t="n">
        <v>0</v>
      </c>
      <c r="CS115" s="507" t="n">
        <v>0</v>
      </c>
      <c r="CT115" s="507" t="n">
        <v>0</v>
      </c>
      <c r="CV115" s="2567">
        <f>EOMONTH(CV116,-1)</f>
        <v/>
      </c>
      <c r="CW115" s="507">
        <f>SUM(CX115:DE115)</f>
        <v/>
      </c>
      <c r="CX115" s="507" t="n">
        <v>0</v>
      </c>
      <c r="CY115" s="507" t="n">
        <v>0</v>
      </c>
      <c r="CZ115" s="507" t="n">
        <v>0</v>
      </c>
      <c r="DA115" s="507" t="n">
        <v>0</v>
      </c>
      <c r="DB115" s="507" t="n">
        <v>0</v>
      </c>
      <c r="DC115" s="507" t="n">
        <v>0</v>
      </c>
      <c r="DD115" s="507" t="n">
        <v>0</v>
      </c>
      <c r="DE115" s="507" t="n">
        <v>0</v>
      </c>
      <c r="DG115" s="2567">
        <f>EOMONTH(DG116,-1)</f>
        <v/>
      </c>
      <c r="DH115" s="507">
        <f>SUM(DI115:DP115)</f>
        <v/>
      </c>
      <c r="DI115" s="507" t="n">
        <v>0</v>
      </c>
      <c r="DJ115" s="507" t="n">
        <v>0</v>
      </c>
      <c r="DK115" s="507" t="n">
        <v>0</v>
      </c>
      <c r="DL115" s="507" t="n">
        <v>0</v>
      </c>
      <c r="DM115" s="507" t="n">
        <v>0</v>
      </c>
      <c r="DN115" s="507" t="n">
        <v>0</v>
      </c>
      <c r="DO115" s="507" t="n">
        <v>0</v>
      </c>
      <c r="DP115" s="507" t="n">
        <v>0</v>
      </c>
      <c r="DR115" s="2567">
        <f>EOMONTH(DR116,-1)</f>
        <v/>
      </c>
      <c r="DS115" s="507">
        <f>SUM(DT115:EA115)</f>
        <v/>
      </c>
      <c r="DT115" s="507" t="n">
        <v>0</v>
      </c>
      <c r="DU115" s="507" t="n">
        <v>0</v>
      </c>
      <c r="DV115" s="507" t="n">
        <v>0</v>
      </c>
      <c r="DW115" s="507" t="n">
        <v>0</v>
      </c>
      <c r="DX115" s="507" t="n">
        <v>0</v>
      </c>
      <c r="DY115" s="507" t="n">
        <v>0</v>
      </c>
      <c r="DZ115" s="507" t="n">
        <v>0</v>
      </c>
      <c r="EA115" s="507" t="n">
        <v>0</v>
      </c>
      <c r="EC115" s="2567">
        <f>EOMONTH(EC116,-1)</f>
        <v/>
      </c>
      <c r="ED115" s="507">
        <f>SUM(EE115:EL115)</f>
        <v/>
      </c>
      <c r="EE115" s="507" t="n">
        <v>0</v>
      </c>
      <c r="EF115" s="507" t="n">
        <v>0</v>
      </c>
      <c r="EG115" s="507" t="n">
        <v>0</v>
      </c>
      <c r="EH115" s="507" t="n">
        <v>0</v>
      </c>
      <c r="EI115" s="507" t="n">
        <v>0</v>
      </c>
      <c r="EJ115" s="507" t="n">
        <v>0</v>
      </c>
      <c r="EK115" s="507" t="n">
        <v>0</v>
      </c>
      <c r="EL115" s="507" t="n">
        <v>0</v>
      </c>
    </row>
    <row r="116">
      <c r="A116" s="2567">
        <f>EOMONTH(A117,-1)</f>
        <v/>
      </c>
      <c r="B116" s="507">
        <f>SUM(C116:J116)</f>
        <v/>
      </c>
      <c r="C116" s="507">
        <f>+N116+Y116+AJ116+AU116+BF116+BQ116+CB116+CM116+CX116+DI116+DT116+EE116</f>
        <v/>
      </c>
      <c r="D116" s="507">
        <f>+O116+Z116+AK116+AV116+BG116+BR116+CC116+CN116+CY116+DJ116+DU116+EF116</f>
        <v/>
      </c>
      <c r="E116" s="507">
        <f>+P116+AA116+AL116+AW116+BH116+BS116+CD116+CO116+CZ116+DK116+DV116+EG116</f>
        <v/>
      </c>
      <c r="F116" s="507">
        <f>+Q116+AB116+AM116+AX116+BI116+BT116+CE116+CP116+DA116+DL116+DW116+EH116</f>
        <v/>
      </c>
      <c r="G116" s="507">
        <f>+R116+AC116+AN116+AY116+BJ116+BU116+CF116+CQ116+DB116+DM116+DX116+EI116</f>
        <v/>
      </c>
      <c r="H116" s="507">
        <f>+S116+AD116+AO116+AZ116+BK116+BV116+CG116+CR116+DC116+DN116+DY116+EJ116</f>
        <v/>
      </c>
      <c r="I116" s="507">
        <f>+T116+AE116+AP116+BA116+BL116+BW116+CH116+CS116+DD116+DO116+DZ116+EK116</f>
        <v/>
      </c>
      <c r="J116" s="507">
        <f>+U116+AF116+AQ116+BB116+BM116+BX116+CI116+CT116+DE116+DP116+EA116+EL116</f>
        <v/>
      </c>
      <c r="L116" s="2567">
        <f>EOMONTH(L117,-1)</f>
        <v/>
      </c>
      <c r="M116" s="507">
        <f>SUM(N116:U116)</f>
        <v/>
      </c>
      <c r="N116" s="507" t="n">
        <v>0</v>
      </c>
      <c r="O116" s="507" t="n">
        <v>0</v>
      </c>
      <c r="P116" s="507" t="n">
        <v>0</v>
      </c>
      <c r="Q116" s="507" t="n">
        <v>0</v>
      </c>
      <c r="R116" s="507" t="n">
        <v>0</v>
      </c>
      <c r="S116" s="507" t="n">
        <v>0</v>
      </c>
      <c r="T116" s="507" t="n">
        <v>0</v>
      </c>
      <c r="U116" s="507" t="n">
        <v>0</v>
      </c>
      <c r="W116" s="2567">
        <f>EOMONTH(W117,-1)</f>
        <v/>
      </c>
      <c r="X116" s="507">
        <f>SUM(Y116:AF116)</f>
        <v/>
      </c>
      <c r="Y116" s="507" t="n">
        <v>0</v>
      </c>
      <c r="Z116" s="507" t="n">
        <v>0</v>
      </c>
      <c r="AA116" s="507" t="n">
        <v>0</v>
      </c>
      <c r="AB116" s="507" t="n">
        <v>0</v>
      </c>
      <c r="AC116" s="507" t="n">
        <v>0</v>
      </c>
      <c r="AD116" s="507" t="n">
        <v>0</v>
      </c>
      <c r="AE116" s="507" t="n">
        <v>0</v>
      </c>
      <c r="AF116" s="507" t="n">
        <v>0</v>
      </c>
      <c r="AH116" s="2567">
        <f>EOMONTH(AH117,-1)</f>
        <v/>
      </c>
      <c r="AI116" s="507">
        <f>SUM(AJ116:AQ116)</f>
        <v/>
      </c>
      <c r="AJ116" s="507" t="n">
        <v>0</v>
      </c>
      <c r="AK116" s="507" t="n">
        <v>0</v>
      </c>
      <c r="AL116" s="507" t="n">
        <v>0</v>
      </c>
      <c r="AM116" s="507" t="n">
        <v>0</v>
      </c>
      <c r="AN116" s="507" t="n">
        <v>0</v>
      </c>
      <c r="AO116" s="507" t="n">
        <v>0</v>
      </c>
      <c r="AP116" s="507" t="n">
        <v>0</v>
      </c>
      <c r="AQ116" s="507" t="n">
        <v>0</v>
      </c>
      <c r="AS116" s="2567">
        <f>EOMONTH(AS117,-1)</f>
        <v/>
      </c>
      <c r="AT116" s="507">
        <f>SUM(AU116:BB116)</f>
        <v/>
      </c>
      <c r="AU116" s="507" t="n">
        <v>0</v>
      </c>
      <c r="AV116" s="507" t="n">
        <v>0</v>
      </c>
      <c r="AW116" s="507" t="n">
        <v>0</v>
      </c>
      <c r="AX116" s="507" t="n">
        <v>0</v>
      </c>
      <c r="AY116" s="507" t="n">
        <v>0</v>
      </c>
      <c r="AZ116" s="507" t="n">
        <v>0</v>
      </c>
      <c r="BA116" s="507" t="n">
        <v>0</v>
      </c>
      <c r="BB116" s="507" t="n">
        <v>0</v>
      </c>
      <c r="BD116" s="2567">
        <f>EOMONTH(BD117,-1)</f>
        <v/>
      </c>
      <c r="BE116" s="507">
        <f>SUM(BF116:BM116)</f>
        <v/>
      </c>
      <c r="BF116" s="507" t="n">
        <v>0</v>
      </c>
      <c r="BG116" s="507" t="n">
        <v>0</v>
      </c>
      <c r="BH116" s="507" t="n">
        <v>0</v>
      </c>
      <c r="BI116" s="507" t="n">
        <v>0</v>
      </c>
      <c r="BJ116" s="507" t="n">
        <v>0</v>
      </c>
      <c r="BK116" s="507" t="n">
        <v>0</v>
      </c>
      <c r="BL116" s="507" t="n">
        <v>0</v>
      </c>
      <c r="BM116" s="507" t="n">
        <v>0</v>
      </c>
      <c r="BO116" s="2567">
        <f>EOMONTH(BO117,-1)</f>
        <v/>
      </c>
      <c r="BP116" s="507">
        <f>SUM(BQ116:BX116)</f>
        <v/>
      </c>
      <c r="BQ116" s="507" t="n">
        <v>0</v>
      </c>
      <c r="BR116" s="507" t="n">
        <v>0</v>
      </c>
      <c r="BS116" s="507" t="n">
        <v>0</v>
      </c>
      <c r="BT116" s="507" t="n">
        <v>0</v>
      </c>
      <c r="BU116" s="507" t="n">
        <v>0</v>
      </c>
      <c r="BV116" s="507" t="n">
        <v>0</v>
      </c>
      <c r="BW116" s="507" t="n">
        <v>0</v>
      </c>
      <c r="BX116" s="507" t="n">
        <v>0</v>
      </c>
      <c r="BZ116" s="2567">
        <f>EOMONTH(BZ117,-1)</f>
        <v/>
      </c>
      <c r="CA116" s="507">
        <f>SUM(CB116:CI116)</f>
        <v/>
      </c>
      <c r="CB116" s="507" t="n">
        <v>0</v>
      </c>
      <c r="CC116" s="507" t="n">
        <v>0</v>
      </c>
      <c r="CD116" s="507" t="n">
        <v>0</v>
      </c>
      <c r="CE116" s="507" t="n">
        <v>0</v>
      </c>
      <c r="CF116" s="507" t="n">
        <v>0</v>
      </c>
      <c r="CG116" s="507" t="n">
        <v>0</v>
      </c>
      <c r="CH116" s="507" t="n">
        <v>0</v>
      </c>
      <c r="CI116" s="507" t="n">
        <v>0</v>
      </c>
      <c r="CK116" s="2567">
        <f>EOMONTH(CK117,-1)</f>
        <v/>
      </c>
      <c r="CL116" s="507">
        <f>SUM(CM116:CT116)</f>
        <v/>
      </c>
      <c r="CM116" s="507" t="n">
        <v>0</v>
      </c>
      <c r="CN116" s="507" t="n">
        <v>0</v>
      </c>
      <c r="CO116" s="507" t="n">
        <v>0</v>
      </c>
      <c r="CP116" s="507" t="n">
        <v>0</v>
      </c>
      <c r="CQ116" s="507" t="n">
        <v>0</v>
      </c>
      <c r="CR116" s="507" t="n">
        <v>0</v>
      </c>
      <c r="CS116" s="507" t="n">
        <v>0</v>
      </c>
      <c r="CT116" s="507" t="n">
        <v>0</v>
      </c>
      <c r="CV116" s="2567">
        <f>EOMONTH(CV117,-1)</f>
        <v/>
      </c>
      <c r="CW116" s="507">
        <f>SUM(CX116:DE116)</f>
        <v/>
      </c>
      <c r="CX116" s="507" t="n">
        <v>0</v>
      </c>
      <c r="CY116" s="507" t="n">
        <v>0</v>
      </c>
      <c r="CZ116" s="507" t="n">
        <v>0</v>
      </c>
      <c r="DA116" s="507" t="n">
        <v>0</v>
      </c>
      <c r="DB116" s="507" t="n">
        <v>0</v>
      </c>
      <c r="DC116" s="507" t="n">
        <v>0</v>
      </c>
      <c r="DD116" s="507" t="n">
        <v>0</v>
      </c>
      <c r="DE116" s="507" t="n">
        <v>0</v>
      </c>
      <c r="DG116" s="2567">
        <f>EOMONTH(DG117,-1)</f>
        <v/>
      </c>
      <c r="DH116" s="507">
        <f>SUM(DI116:DP116)</f>
        <v/>
      </c>
      <c r="DI116" s="507" t="n">
        <v>0</v>
      </c>
      <c r="DJ116" s="507" t="n">
        <v>0</v>
      </c>
      <c r="DK116" s="507" t="n">
        <v>0</v>
      </c>
      <c r="DL116" s="507" t="n">
        <v>0</v>
      </c>
      <c r="DM116" s="507" t="n">
        <v>0</v>
      </c>
      <c r="DN116" s="507" t="n">
        <v>0</v>
      </c>
      <c r="DO116" s="507" t="n">
        <v>0</v>
      </c>
      <c r="DP116" s="507" t="n">
        <v>0</v>
      </c>
      <c r="DR116" s="2567">
        <f>EOMONTH(DR117,-1)</f>
        <v/>
      </c>
      <c r="DS116" s="507">
        <f>SUM(DT116:EA116)</f>
        <v/>
      </c>
      <c r="DT116" s="507" t="n">
        <v>0</v>
      </c>
      <c r="DU116" s="507" t="n">
        <v>0</v>
      </c>
      <c r="DV116" s="507" t="n">
        <v>0</v>
      </c>
      <c r="DW116" s="507" t="n">
        <v>0</v>
      </c>
      <c r="DX116" s="507" t="n">
        <v>0</v>
      </c>
      <c r="DY116" s="507" t="n">
        <v>0</v>
      </c>
      <c r="DZ116" s="507" t="n">
        <v>0</v>
      </c>
      <c r="EA116" s="507" t="n">
        <v>0</v>
      </c>
      <c r="EC116" s="2567">
        <f>EOMONTH(EC117,-1)</f>
        <v/>
      </c>
      <c r="ED116" s="507">
        <f>SUM(EE116:EL116)</f>
        <v/>
      </c>
      <c r="EE116" s="507" t="n">
        <v>0</v>
      </c>
      <c r="EF116" s="507" t="n">
        <v>0</v>
      </c>
      <c r="EG116" s="507" t="n">
        <v>0</v>
      </c>
      <c r="EH116" s="507" t="n">
        <v>0</v>
      </c>
      <c r="EI116" s="507" t="n">
        <v>0</v>
      </c>
      <c r="EJ116" s="507" t="n">
        <v>0</v>
      </c>
      <c r="EK116" s="507" t="n">
        <v>0</v>
      </c>
      <c r="EL116" s="507" t="n">
        <v>0</v>
      </c>
    </row>
    <row r="117">
      <c r="A117" s="2567">
        <f>EOMONTH(A118,-1)</f>
        <v/>
      </c>
      <c r="B117" s="507">
        <f>SUM(C117:J117)</f>
        <v/>
      </c>
      <c r="C117" s="507">
        <f>+N117+Y117+AJ117+AU117+BF117+BQ117+CB117+CM117+CX117+DI117+DT117+EE117</f>
        <v/>
      </c>
      <c r="D117" s="507">
        <f>+O117+Z117+AK117+AV117+BG117+BR117+CC117+CN117+CY117+DJ117+DU117+EF117</f>
        <v/>
      </c>
      <c r="E117" s="507">
        <f>+P117+AA117+AL117+AW117+BH117+BS117+CD117+CO117+CZ117+DK117+DV117+EG117</f>
        <v/>
      </c>
      <c r="F117" s="507">
        <f>+Q117+AB117+AM117+AX117+BI117+BT117+CE117+CP117+DA117+DL117+DW117+EH117</f>
        <v/>
      </c>
      <c r="G117" s="507">
        <f>+R117+AC117+AN117+AY117+BJ117+BU117+CF117+CQ117+DB117+DM117+DX117+EI117</f>
        <v/>
      </c>
      <c r="H117" s="507">
        <f>+S117+AD117+AO117+AZ117+BK117+BV117+CG117+CR117+DC117+DN117+DY117+EJ117</f>
        <v/>
      </c>
      <c r="I117" s="507">
        <f>+T117+AE117+AP117+BA117+BL117+BW117+CH117+CS117+DD117+DO117+DZ117+EK117</f>
        <v/>
      </c>
      <c r="J117" s="507">
        <f>+U117+AF117+AQ117+BB117+BM117+BX117+CI117+CT117+DE117+DP117+EA117+EL117</f>
        <v/>
      </c>
      <c r="L117" s="2567">
        <f>EOMONTH(L118,-1)</f>
        <v/>
      </c>
      <c r="M117" s="507">
        <f>SUM(N117:U117)</f>
        <v/>
      </c>
      <c r="N117" s="507" t="n">
        <v>0</v>
      </c>
      <c r="O117" s="507" t="n">
        <v>0</v>
      </c>
      <c r="P117" s="507" t="n">
        <v>0</v>
      </c>
      <c r="Q117" s="507" t="n">
        <v>0</v>
      </c>
      <c r="R117" s="507" t="n">
        <v>0</v>
      </c>
      <c r="S117" s="507" t="n">
        <v>0</v>
      </c>
      <c r="T117" s="507" t="n">
        <v>0</v>
      </c>
      <c r="U117" s="507" t="n">
        <v>0</v>
      </c>
      <c r="W117" s="2567">
        <f>EOMONTH(W118,-1)</f>
        <v/>
      </c>
      <c r="X117" s="507">
        <f>SUM(Y117:AF117)</f>
        <v/>
      </c>
      <c r="Y117" s="507" t="n">
        <v>0</v>
      </c>
      <c r="Z117" s="507" t="n">
        <v>0</v>
      </c>
      <c r="AA117" s="507" t="n">
        <v>0</v>
      </c>
      <c r="AB117" s="507" t="n">
        <v>0</v>
      </c>
      <c r="AC117" s="507" t="n">
        <v>0</v>
      </c>
      <c r="AD117" s="507" t="n">
        <v>0</v>
      </c>
      <c r="AE117" s="507" t="n">
        <v>0</v>
      </c>
      <c r="AF117" s="507" t="n">
        <v>0</v>
      </c>
      <c r="AH117" s="2567">
        <f>EOMONTH(AH118,-1)</f>
        <v/>
      </c>
      <c r="AI117" s="507">
        <f>SUM(AJ117:AQ117)</f>
        <v/>
      </c>
      <c r="AJ117" s="507" t="n">
        <v>0</v>
      </c>
      <c r="AK117" s="507" t="n">
        <v>0</v>
      </c>
      <c r="AL117" s="507" t="n">
        <v>0</v>
      </c>
      <c r="AM117" s="507" t="n">
        <v>0</v>
      </c>
      <c r="AN117" s="507" t="n">
        <v>0</v>
      </c>
      <c r="AO117" s="507" t="n">
        <v>0</v>
      </c>
      <c r="AP117" s="507" t="n">
        <v>0</v>
      </c>
      <c r="AQ117" s="507" t="n">
        <v>0</v>
      </c>
      <c r="AS117" s="2567">
        <f>EOMONTH(AS118,-1)</f>
        <v/>
      </c>
      <c r="AT117" s="507">
        <f>SUM(AU117:BB117)</f>
        <v/>
      </c>
      <c r="AU117" s="507" t="n">
        <v>0</v>
      </c>
      <c r="AV117" s="507" t="n">
        <v>0</v>
      </c>
      <c r="AW117" s="507" t="n">
        <v>0</v>
      </c>
      <c r="AX117" s="507" t="n">
        <v>0</v>
      </c>
      <c r="AY117" s="507" t="n">
        <v>0</v>
      </c>
      <c r="AZ117" s="507" t="n">
        <v>0</v>
      </c>
      <c r="BA117" s="507" t="n">
        <v>0</v>
      </c>
      <c r="BB117" s="507" t="n">
        <v>0</v>
      </c>
      <c r="BD117" s="2567">
        <f>EOMONTH(BD118,-1)</f>
        <v/>
      </c>
      <c r="BE117" s="507">
        <f>SUM(BF117:BM117)</f>
        <v/>
      </c>
      <c r="BF117" s="507" t="n">
        <v>0</v>
      </c>
      <c r="BG117" s="507" t="n">
        <v>0</v>
      </c>
      <c r="BH117" s="507" t="n">
        <v>0</v>
      </c>
      <c r="BI117" s="507" t="n">
        <v>0</v>
      </c>
      <c r="BJ117" s="507" t="n">
        <v>0</v>
      </c>
      <c r="BK117" s="507" t="n">
        <v>0</v>
      </c>
      <c r="BL117" s="507" t="n">
        <v>0</v>
      </c>
      <c r="BM117" s="507" t="n">
        <v>0</v>
      </c>
      <c r="BO117" s="2567">
        <f>EOMONTH(BO118,-1)</f>
        <v/>
      </c>
      <c r="BP117" s="507">
        <f>SUM(BQ117:BX117)</f>
        <v/>
      </c>
      <c r="BQ117" s="507" t="n">
        <v>0</v>
      </c>
      <c r="BR117" s="507" t="n">
        <v>0</v>
      </c>
      <c r="BS117" s="507" t="n">
        <v>0</v>
      </c>
      <c r="BT117" s="507" t="n">
        <v>0</v>
      </c>
      <c r="BU117" s="507" t="n">
        <v>0</v>
      </c>
      <c r="BV117" s="507" t="n">
        <v>0</v>
      </c>
      <c r="BW117" s="507" t="n">
        <v>0</v>
      </c>
      <c r="BX117" s="507" t="n">
        <v>0</v>
      </c>
      <c r="BZ117" s="2567">
        <f>EOMONTH(BZ118,-1)</f>
        <v/>
      </c>
      <c r="CA117" s="507">
        <f>SUM(CB117:CI117)</f>
        <v/>
      </c>
      <c r="CB117" s="507" t="n">
        <v>0</v>
      </c>
      <c r="CC117" s="507" t="n">
        <v>0</v>
      </c>
      <c r="CD117" s="507" t="n">
        <v>0</v>
      </c>
      <c r="CE117" s="507" t="n">
        <v>0</v>
      </c>
      <c r="CF117" s="507" t="n">
        <v>0</v>
      </c>
      <c r="CG117" s="507" t="n">
        <v>0</v>
      </c>
      <c r="CH117" s="507" t="n">
        <v>0</v>
      </c>
      <c r="CI117" s="507" t="n">
        <v>0</v>
      </c>
      <c r="CK117" s="2567">
        <f>EOMONTH(CK118,-1)</f>
        <v/>
      </c>
      <c r="CL117" s="507">
        <f>SUM(CM117:CT117)</f>
        <v/>
      </c>
      <c r="CM117" s="507" t="n">
        <v>0</v>
      </c>
      <c r="CN117" s="507" t="n">
        <v>0</v>
      </c>
      <c r="CO117" s="507" t="n">
        <v>0</v>
      </c>
      <c r="CP117" s="507" t="n">
        <v>0</v>
      </c>
      <c r="CQ117" s="507" t="n">
        <v>0</v>
      </c>
      <c r="CR117" s="507" t="n">
        <v>0</v>
      </c>
      <c r="CS117" s="507" t="n">
        <v>0</v>
      </c>
      <c r="CT117" s="507" t="n">
        <v>0</v>
      </c>
      <c r="CV117" s="2567">
        <f>EOMONTH(CV118,-1)</f>
        <v/>
      </c>
      <c r="CW117" s="507">
        <f>SUM(CX117:DE117)</f>
        <v/>
      </c>
      <c r="CX117" s="507" t="n">
        <v>0</v>
      </c>
      <c r="CY117" s="507" t="n">
        <v>0</v>
      </c>
      <c r="CZ117" s="507" t="n">
        <v>0</v>
      </c>
      <c r="DA117" s="507" t="n">
        <v>0</v>
      </c>
      <c r="DB117" s="507" t="n">
        <v>0</v>
      </c>
      <c r="DC117" s="507" t="n">
        <v>0</v>
      </c>
      <c r="DD117" s="507" t="n">
        <v>0</v>
      </c>
      <c r="DE117" s="507" t="n">
        <v>0</v>
      </c>
      <c r="DG117" s="2567">
        <f>EOMONTH(DG118,-1)</f>
        <v/>
      </c>
      <c r="DH117" s="507">
        <f>SUM(DI117:DP117)</f>
        <v/>
      </c>
      <c r="DI117" s="507" t="n">
        <v>0</v>
      </c>
      <c r="DJ117" s="507" t="n">
        <v>0</v>
      </c>
      <c r="DK117" s="507" t="n">
        <v>0</v>
      </c>
      <c r="DL117" s="507" t="n">
        <v>0</v>
      </c>
      <c r="DM117" s="507" t="n">
        <v>0</v>
      </c>
      <c r="DN117" s="507" t="n">
        <v>0</v>
      </c>
      <c r="DO117" s="507" t="n">
        <v>0</v>
      </c>
      <c r="DP117" s="507" t="n">
        <v>0</v>
      </c>
      <c r="DR117" s="2567">
        <f>EOMONTH(DR118,-1)</f>
        <v/>
      </c>
      <c r="DS117" s="507">
        <f>SUM(DT117:EA117)</f>
        <v/>
      </c>
      <c r="DT117" s="507" t="n">
        <v>0</v>
      </c>
      <c r="DU117" s="507" t="n">
        <v>0</v>
      </c>
      <c r="DV117" s="507" t="n">
        <v>0</v>
      </c>
      <c r="DW117" s="507" t="n">
        <v>0</v>
      </c>
      <c r="DX117" s="507" t="n">
        <v>0</v>
      </c>
      <c r="DY117" s="507" t="n">
        <v>0</v>
      </c>
      <c r="DZ117" s="507" t="n">
        <v>0</v>
      </c>
      <c r="EA117" s="507" t="n">
        <v>0</v>
      </c>
      <c r="EC117" s="2567">
        <f>EOMONTH(EC118,-1)</f>
        <v/>
      </c>
      <c r="ED117" s="507">
        <f>SUM(EE117:EL117)</f>
        <v/>
      </c>
      <c r="EE117" s="507" t="n">
        <v>0</v>
      </c>
      <c r="EF117" s="507" t="n">
        <v>0</v>
      </c>
      <c r="EG117" s="507" t="n">
        <v>0</v>
      </c>
      <c r="EH117" s="507" t="n">
        <v>0</v>
      </c>
      <c r="EI117" s="507" t="n">
        <v>0</v>
      </c>
      <c r="EJ117" s="507" t="n">
        <v>0</v>
      </c>
      <c r="EK117" s="507" t="n">
        <v>0</v>
      </c>
      <c r="EL117" s="507" t="n">
        <v>0</v>
      </c>
    </row>
    <row r="118">
      <c r="A118" s="2567">
        <f>EOMONTH(A119,-1)</f>
        <v/>
      </c>
      <c r="B118" s="507">
        <f>SUM(C118:J118)</f>
        <v/>
      </c>
      <c r="C118" s="507">
        <f>+N118+Y118+AJ118+AU118+BF118+BQ118+CB118+CM118+CX118+DI118+DT118+EE118</f>
        <v/>
      </c>
      <c r="D118" s="507">
        <f>+O118+Z118+AK118+AV118+BG118+BR118+CC118+CN118+CY118+DJ118+DU118+EF118</f>
        <v/>
      </c>
      <c r="E118" s="507">
        <f>+P118+AA118+AL118+AW118+BH118+BS118+CD118+CO118+CZ118+DK118+DV118+EG118</f>
        <v/>
      </c>
      <c r="F118" s="507">
        <f>+Q118+AB118+AM118+AX118+BI118+BT118+CE118+CP118+DA118+DL118+DW118+EH118</f>
        <v/>
      </c>
      <c r="G118" s="507">
        <f>+R118+AC118+AN118+AY118+BJ118+BU118+CF118+CQ118+DB118+DM118+DX118+EI118</f>
        <v/>
      </c>
      <c r="H118" s="507">
        <f>+S118+AD118+AO118+AZ118+BK118+BV118+CG118+CR118+DC118+DN118+DY118+EJ118</f>
        <v/>
      </c>
      <c r="I118" s="507">
        <f>+T118+AE118+AP118+BA118+BL118+BW118+CH118+CS118+DD118+DO118+DZ118+EK118</f>
        <v/>
      </c>
      <c r="J118" s="507">
        <f>+U118+AF118+AQ118+BB118+BM118+BX118+CI118+CT118+DE118+DP118+EA118+EL118</f>
        <v/>
      </c>
      <c r="L118" s="2567">
        <f>EOMONTH(L119,-1)</f>
        <v/>
      </c>
      <c r="M118" s="507">
        <f>SUM(N118:U118)</f>
        <v/>
      </c>
      <c r="N118" s="507" t="n">
        <v>0</v>
      </c>
      <c r="O118" s="507" t="n">
        <v>0</v>
      </c>
      <c r="P118" s="507" t="n">
        <v>0</v>
      </c>
      <c r="Q118" s="507" t="n">
        <v>0</v>
      </c>
      <c r="R118" s="507" t="n">
        <v>0</v>
      </c>
      <c r="S118" s="507" t="n">
        <v>0</v>
      </c>
      <c r="T118" s="507" t="n">
        <v>0</v>
      </c>
      <c r="U118" s="507" t="n">
        <v>0</v>
      </c>
      <c r="W118" s="2567">
        <f>EOMONTH(W119,-1)</f>
        <v/>
      </c>
      <c r="X118" s="507">
        <f>SUM(Y118:AF118)</f>
        <v/>
      </c>
      <c r="Y118" s="507" t="n">
        <v>0</v>
      </c>
      <c r="Z118" s="507" t="n">
        <v>0</v>
      </c>
      <c r="AA118" s="507" t="n">
        <v>0</v>
      </c>
      <c r="AB118" s="507" t="n">
        <v>0</v>
      </c>
      <c r="AC118" s="507" t="n">
        <v>0</v>
      </c>
      <c r="AD118" s="507" t="n">
        <v>0</v>
      </c>
      <c r="AE118" s="507" t="n">
        <v>0</v>
      </c>
      <c r="AF118" s="507" t="n">
        <v>0</v>
      </c>
      <c r="AH118" s="2567">
        <f>EOMONTH(AH119,-1)</f>
        <v/>
      </c>
      <c r="AI118" s="507">
        <f>SUM(AJ118:AQ118)</f>
        <v/>
      </c>
      <c r="AJ118" s="507" t="n">
        <v>0</v>
      </c>
      <c r="AK118" s="507" t="n">
        <v>0</v>
      </c>
      <c r="AL118" s="507" t="n">
        <v>0</v>
      </c>
      <c r="AM118" s="507" t="n">
        <v>0</v>
      </c>
      <c r="AN118" s="507" t="n">
        <v>0</v>
      </c>
      <c r="AO118" s="507" t="n">
        <v>0</v>
      </c>
      <c r="AP118" s="507" t="n">
        <v>0</v>
      </c>
      <c r="AQ118" s="507" t="n">
        <v>0</v>
      </c>
      <c r="AS118" s="2567">
        <f>EOMONTH(AS119,-1)</f>
        <v/>
      </c>
      <c r="AT118" s="507">
        <f>SUM(AU118:BB118)</f>
        <v/>
      </c>
      <c r="AU118" s="507" t="n">
        <v>0</v>
      </c>
      <c r="AV118" s="507" t="n">
        <v>0</v>
      </c>
      <c r="AW118" s="507" t="n">
        <v>0</v>
      </c>
      <c r="AX118" s="507" t="n">
        <v>0</v>
      </c>
      <c r="AY118" s="507" t="n">
        <v>0</v>
      </c>
      <c r="AZ118" s="507" t="n">
        <v>0</v>
      </c>
      <c r="BA118" s="507" t="n">
        <v>0</v>
      </c>
      <c r="BB118" s="507" t="n">
        <v>0</v>
      </c>
      <c r="BD118" s="2567">
        <f>EOMONTH(BD119,-1)</f>
        <v/>
      </c>
      <c r="BE118" s="507">
        <f>SUM(BF118:BM118)</f>
        <v/>
      </c>
      <c r="BF118" s="507" t="n">
        <v>0</v>
      </c>
      <c r="BG118" s="507" t="n">
        <v>0</v>
      </c>
      <c r="BH118" s="507" t="n">
        <v>0</v>
      </c>
      <c r="BI118" s="507" t="n">
        <v>0</v>
      </c>
      <c r="BJ118" s="507" t="n">
        <v>0</v>
      </c>
      <c r="BK118" s="507" t="n">
        <v>0</v>
      </c>
      <c r="BL118" s="507" t="n">
        <v>0</v>
      </c>
      <c r="BM118" s="507" t="n">
        <v>0</v>
      </c>
      <c r="BO118" s="2567">
        <f>EOMONTH(BO119,-1)</f>
        <v/>
      </c>
      <c r="BP118" s="507">
        <f>SUM(BQ118:BX118)</f>
        <v/>
      </c>
      <c r="BQ118" s="507" t="n">
        <v>0</v>
      </c>
      <c r="BR118" s="507" t="n">
        <v>0</v>
      </c>
      <c r="BS118" s="507" t="n">
        <v>0</v>
      </c>
      <c r="BT118" s="507" t="n">
        <v>0</v>
      </c>
      <c r="BU118" s="507" t="n">
        <v>0</v>
      </c>
      <c r="BV118" s="507" t="n">
        <v>0</v>
      </c>
      <c r="BW118" s="507" t="n">
        <v>0</v>
      </c>
      <c r="BX118" s="507" t="n">
        <v>0</v>
      </c>
      <c r="BZ118" s="2567">
        <f>EOMONTH(BZ119,-1)</f>
        <v/>
      </c>
      <c r="CA118" s="507">
        <f>SUM(CB118:CI118)</f>
        <v/>
      </c>
      <c r="CB118" s="507" t="n">
        <v>0</v>
      </c>
      <c r="CC118" s="507" t="n">
        <v>0</v>
      </c>
      <c r="CD118" s="507" t="n">
        <v>0</v>
      </c>
      <c r="CE118" s="507" t="n">
        <v>0</v>
      </c>
      <c r="CF118" s="507" t="n">
        <v>0</v>
      </c>
      <c r="CG118" s="507" t="n">
        <v>0</v>
      </c>
      <c r="CH118" s="507" t="n">
        <v>0</v>
      </c>
      <c r="CI118" s="507" t="n">
        <v>0</v>
      </c>
      <c r="CK118" s="2567">
        <f>EOMONTH(CK119,-1)</f>
        <v/>
      </c>
      <c r="CL118" s="507">
        <f>SUM(CM118:CT118)</f>
        <v/>
      </c>
      <c r="CM118" s="507" t="n">
        <v>0</v>
      </c>
      <c r="CN118" s="507" t="n">
        <v>0</v>
      </c>
      <c r="CO118" s="507" t="n">
        <v>0</v>
      </c>
      <c r="CP118" s="507" t="n">
        <v>0</v>
      </c>
      <c r="CQ118" s="507" t="n">
        <v>0</v>
      </c>
      <c r="CR118" s="507" t="n">
        <v>0</v>
      </c>
      <c r="CS118" s="507" t="n">
        <v>0</v>
      </c>
      <c r="CT118" s="507" t="n">
        <v>0</v>
      </c>
      <c r="CV118" s="2567">
        <f>EOMONTH(CV119,-1)</f>
        <v/>
      </c>
      <c r="CW118" s="507">
        <f>SUM(CX118:DE118)</f>
        <v/>
      </c>
      <c r="CX118" s="507" t="n">
        <v>0</v>
      </c>
      <c r="CY118" s="507" t="n">
        <v>0</v>
      </c>
      <c r="CZ118" s="507" t="n">
        <v>0</v>
      </c>
      <c r="DA118" s="507" t="n">
        <v>0</v>
      </c>
      <c r="DB118" s="507" t="n">
        <v>0</v>
      </c>
      <c r="DC118" s="507" t="n">
        <v>0</v>
      </c>
      <c r="DD118" s="507" t="n">
        <v>0</v>
      </c>
      <c r="DE118" s="507" t="n">
        <v>0</v>
      </c>
      <c r="DG118" s="2567">
        <f>EOMONTH(DG119,-1)</f>
        <v/>
      </c>
      <c r="DH118" s="507">
        <f>SUM(DI118:DP118)</f>
        <v/>
      </c>
      <c r="DI118" s="507" t="n">
        <v>0</v>
      </c>
      <c r="DJ118" s="507" t="n">
        <v>0</v>
      </c>
      <c r="DK118" s="507" t="n">
        <v>0</v>
      </c>
      <c r="DL118" s="507" t="n">
        <v>0</v>
      </c>
      <c r="DM118" s="507" t="n">
        <v>0</v>
      </c>
      <c r="DN118" s="507" t="n">
        <v>0</v>
      </c>
      <c r="DO118" s="507" t="n">
        <v>0</v>
      </c>
      <c r="DP118" s="507" t="n">
        <v>0</v>
      </c>
      <c r="DR118" s="2567">
        <f>EOMONTH(DR119,-1)</f>
        <v/>
      </c>
      <c r="DS118" s="507">
        <f>SUM(DT118:EA118)</f>
        <v/>
      </c>
      <c r="DT118" s="507" t="n">
        <v>0</v>
      </c>
      <c r="DU118" s="507" t="n">
        <v>0</v>
      </c>
      <c r="DV118" s="507" t="n">
        <v>0</v>
      </c>
      <c r="DW118" s="507" t="n">
        <v>0</v>
      </c>
      <c r="DX118" s="507" t="n">
        <v>0</v>
      </c>
      <c r="DY118" s="507" t="n">
        <v>0</v>
      </c>
      <c r="DZ118" s="507" t="n">
        <v>0</v>
      </c>
      <c r="EA118" s="507" t="n">
        <v>0</v>
      </c>
      <c r="EC118" s="2567">
        <f>EOMONTH(EC119,-1)</f>
        <v/>
      </c>
      <c r="ED118" s="507">
        <f>SUM(EE118:EL118)</f>
        <v/>
      </c>
      <c r="EE118" s="507" t="n">
        <v>0</v>
      </c>
      <c r="EF118" s="507" t="n">
        <v>0</v>
      </c>
      <c r="EG118" s="507" t="n">
        <v>0</v>
      </c>
      <c r="EH118" s="507" t="n">
        <v>0</v>
      </c>
      <c r="EI118" s="507" t="n">
        <v>0</v>
      </c>
      <c r="EJ118" s="507" t="n">
        <v>0</v>
      </c>
      <c r="EK118" s="507" t="n">
        <v>0</v>
      </c>
      <c r="EL118" s="507" t="n">
        <v>0</v>
      </c>
    </row>
    <row r="119">
      <c r="A119" s="2567">
        <f>EOMONTH(A120,-1)</f>
        <v/>
      </c>
      <c r="B119" s="507">
        <f>SUM(C119:J119)</f>
        <v/>
      </c>
      <c r="C119" s="507">
        <f>+N119+Y119+AJ119+AU119+BF119+BQ119+CB119+CM119+CX119+DI119+DT119+EE119</f>
        <v/>
      </c>
      <c r="D119" s="507">
        <f>+O119+Z119+AK119+AV119+BG119+BR119+CC119+CN119+CY119+DJ119+DU119+EF119</f>
        <v/>
      </c>
      <c r="E119" s="507">
        <f>+P119+AA119+AL119+AW119+BH119+BS119+CD119+CO119+CZ119+DK119+DV119+EG119</f>
        <v/>
      </c>
      <c r="F119" s="507">
        <f>+Q119+AB119+AM119+AX119+BI119+BT119+CE119+CP119+DA119+DL119+DW119+EH119</f>
        <v/>
      </c>
      <c r="G119" s="507">
        <f>+R119+AC119+AN119+AY119+BJ119+BU119+CF119+CQ119+DB119+DM119+DX119+EI119</f>
        <v/>
      </c>
      <c r="H119" s="507">
        <f>+S119+AD119+AO119+AZ119+BK119+BV119+CG119+CR119+DC119+DN119+DY119+EJ119</f>
        <v/>
      </c>
      <c r="I119" s="507">
        <f>+T119+AE119+AP119+BA119+BL119+BW119+CH119+CS119+DD119+DO119+DZ119+EK119</f>
        <v/>
      </c>
      <c r="J119" s="507">
        <f>+U119+AF119+AQ119+BB119+BM119+BX119+CI119+CT119+DE119+DP119+EA119+EL119</f>
        <v/>
      </c>
      <c r="L119" s="2567">
        <f>EOMONTH(L120,-1)</f>
        <v/>
      </c>
      <c r="M119" s="507">
        <f>SUM(N119:U119)</f>
        <v/>
      </c>
      <c r="N119" s="507" t="n">
        <v>0</v>
      </c>
      <c r="O119" s="507" t="n">
        <v>0</v>
      </c>
      <c r="P119" s="507" t="n">
        <v>0</v>
      </c>
      <c r="Q119" s="507" t="n">
        <v>0</v>
      </c>
      <c r="R119" s="507" t="n">
        <v>0</v>
      </c>
      <c r="S119" s="507" t="n">
        <v>0</v>
      </c>
      <c r="T119" s="507" t="n">
        <v>0</v>
      </c>
      <c r="U119" s="507" t="n">
        <v>0</v>
      </c>
      <c r="W119" s="2567">
        <f>EOMONTH(W120,-1)</f>
        <v/>
      </c>
      <c r="X119" s="507">
        <f>SUM(Y119:AF119)</f>
        <v/>
      </c>
      <c r="Y119" s="507" t="n">
        <v>0</v>
      </c>
      <c r="Z119" s="507" t="n">
        <v>0</v>
      </c>
      <c r="AA119" s="507" t="n">
        <v>0</v>
      </c>
      <c r="AB119" s="507" t="n">
        <v>0</v>
      </c>
      <c r="AC119" s="507" t="n">
        <v>0</v>
      </c>
      <c r="AD119" s="507" t="n">
        <v>0</v>
      </c>
      <c r="AE119" s="507" t="n">
        <v>0</v>
      </c>
      <c r="AF119" s="507" t="n">
        <v>0</v>
      </c>
      <c r="AH119" s="2567">
        <f>EOMONTH(AH120,-1)</f>
        <v/>
      </c>
      <c r="AI119" s="507">
        <f>SUM(AJ119:AQ119)</f>
        <v/>
      </c>
      <c r="AJ119" s="507" t="n">
        <v>0</v>
      </c>
      <c r="AK119" s="507" t="n">
        <v>0</v>
      </c>
      <c r="AL119" s="507" t="n">
        <v>0</v>
      </c>
      <c r="AM119" s="507" t="n">
        <v>0</v>
      </c>
      <c r="AN119" s="507" t="n">
        <v>0</v>
      </c>
      <c r="AO119" s="507" t="n">
        <v>0</v>
      </c>
      <c r="AP119" s="507" t="n">
        <v>0</v>
      </c>
      <c r="AQ119" s="507" t="n">
        <v>0</v>
      </c>
      <c r="AS119" s="2567">
        <f>EOMONTH(AS120,-1)</f>
        <v/>
      </c>
      <c r="AT119" s="507">
        <f>SUM(AU119:BB119)</f>
        <v/>
      </c>
      <c r="AU119" s="507" t="n">
        <v>0</v>
      </c>
      <c r="AV119" s="507" t="n">
        <v>0</v>
      </c>
      <c r="AW119" s="507" t="n">
        <v>0</v>
      </c>
      <c r="AX119" s="507" t="n">
        <v>0</v>
      </c>
      <c r="AY119" s="507" t="n">
        <v>0</v>
      </c>
      <c r="AZ119" s="507" t="n">
        <v>0</v>
      </c>
      <c r="BA119" s="507" t="n">
        <v>0</v>
      </c>
      <c r="BB119" s="507" t="n">
        <v>0</v>
      </c>
      <c r="BD119" s="2567">
        <f>EOMONTH(BD120,-1)</f>
        <v/>
      </c>
      <c r="BE119" s="507">
        <f>SUM(BF119:BM119)</f>
        <v/>
      </c>
      <c r="BF119" s="507" t="n">
        <v>0</v>
      </c>
      <c r="BG119" s="507" t="n">
        <v>0</v>
      </c>
      <c r="BH119" s="507" t="n">
        <v>0</v>
      </c>
      <c r="BI119" s="507" t="n">
        <v>0</v>
      </c>
      <c r="BJ119" s="507" t="n">
        <v>0</v>
      </c>
      <c r="BK119" s="507" t="n">
        <v>0</v>
      </c>
      <c r="BL119" s="507" t="n">
        <v>0</v>
      </c>
      <c r="BM119" s="507" t="n">
        <v>0</v>
      </c>
      <c r="BO119" s="2567">
        <f>EOMONTH(BO120,-1)</f>
        <v/>
      </c>
      <c r="BP119" s="507">
        <f>SUM(BQ119:BX119)</f>
        <v/>
      </c>
      <c r="BQ119" s="507" t="n">
        <v>0</v>
      </c>
      <c r="BR119" s="507" t="n">
        <v>0</v>
      </c>
      <c r="BS119" s="507" t="n">
        <v>0</v>
      </c>
      <c r="BT119" s="507" t="n">
        <v>0</v>
      </c>
      <c r="BU119" s="507" t="n">
        <v>0</v>
      </c>
      <c r="BV119" s="507" t="n">
        <v>0</v>
      </c>
      <c r="BW119" s="507" t="n">
        <v>0</v>
      </c>
      <c r="BX119" s="507" t="n">
        <v>0</v>
      </c>
      <c r="BZ119" s="2567">
        <f>EOMONTH(BZ120,-1)</f>
        <v/>
      </c>
      <c r="CA119" s="507">
        <f>SUM(CB119:CI119)</f>
        <v/>
      </c>
      <c r="CB119" s="507" t="n">
        <v>0</v>
      </c>
      <c r="CC119" s="507" t="n">
        <v>0</v>
      </c>
      <c r="CD119" s="507" t="n">
        <v>0</v>
      </c>
      <c r="CE119" s="507" t="n">
        <v>0</v>
      </c>
      <c r="CF119" s="507" t="n">
        <v>0</v>
      </c>
      <c r="CG119" s="507" t="n">
        <v>0</v>
      </c>
      <c r="CH119" s="507" t="n">
        <v>0</v>
      </c>
      <c r="CI119" s="507" t="n">
        <v>0</v>
      </c>
      <c r="CK119" s="2567">
        <f>EOMONTH(CK120,-1)</f>
        <v/>
      </c>
      <c r="CL119" s="507">
        <f>SUM(CM119:CT119)</f>
        <v/>
      </c>
      <c r="CM119" s="507" t="n">
        <v>0</v>
      </c>
      <c r="CN119" s="507" t="n">
        <v>0</v>
      </c>
      <c r="CO119" s="507" t="n">
        <v>0</v>
      </c>
      <c r="CP119" s="507" t="n">
        <v>0</v>
      </c>
      <c r="CQ119" s="507" t="n">
        <v>0</v>
      </c>
      <c r="CR119" s="507" t="n">
        <v>0</v>
      </c>
      <c r="CS119" s="507" t="n">
        <v>0</v>
      </c>
      <c r="CT119" s="507" t="n">
        <v>0</v>
      </c>
      <c r="CV119" s="2567">
        <f>EOMONTH(CV120,-1)</f>
        <v/>
      </c>
      <c r="CW119" s="507">
        <f>SUM(CX119:DE119)</f>
        <v/>
      </c>
      <c r="CX119" s="507" t="n">
        <v>0</v>
      </c>
      <c r="CY119" s="507" t="n">
        <v>0</v>
      </c>
      <c r="CZ119" s="507" t="n">
        <v>0</v>
      </c>
      <c r="DA119" s="507" t="n">
        <v>0</v>
      </c>
      <c r="DB119" s="507" t="n">
        <v>0</v>
      </c>
      <c r="DC119" s="507" t="n">
        <v>0</v>
      </c>
      <c r="DD119" s="507" t="n">
        <v>0</v>
      </c>
      <c r="DE119" s="507" t="n">
        <v>0</v>
      </c>
      <c r="DG119" s="2567">
        <f>EOMONTH(DG120,-1)</f>
        <v/>
      </c>
      <c r="DH119" s="507">
        <f>SUM(DI119:DP119)</f>
        <v/>
      </c>
      <c r="DI119" s="507" t="n">
        <v>0</v>
      </c>
      <c r="DJ119" s="507" t="n">
        <v>0</v>
      </c>
      <c r="DK119" s="507" t="n">
        <v>0</v>
      </c>
      <c r="DL119" s="507" t="n">
        <v>0</v>
      </c>
      <c r="DM119" s="507" t="n">
        <v>0</v>
      </c>
      <c r="DN119" s="507" t="n">
        <v>0</v>
      </c>
      <c r="DO119" s="507" t="n">
        <v>0</v>
      </c>
      <c r="DP119" s="507" t="n">
        <v>0</v>
      </c>
      <c r="DR119" s="2567">
        <f>EOMONTH(DR120,-1)</f>
        <v/>
      </c>
      <c r="DS119" s="507">
        <f>SUM(DT119:EA119)</f>
        <v/>
      </c>
      <c r="DT119" s="507" t="n">
        <v>0</v>
      </c>
      <c r="DU119" s="507" t="n">
        <v>0</v>
      </c>
      <c r="DV119" s="507" t="n">
        <v>0</v>
      </c>
      <c r="DW119" s="507" t="n">
        <v>0</v>
      </c>
      <c r="DX119" s="507" t="n">
        <v>0</v>
      </c>
      <c r="DY119" s="507" t="n">
        <v>0</v>
      </c>
      <c r="DZ119" s="507" t="n">
        <v>0</v>
      </c>
      <c r="EA119" s="507" t="n">
        <v>0</v>
      </c>
      <c r="EC119" s="2567">
        <f>EOMONTH(EC120,-1)</f>
        <v/>
      </c>
      <c r="ED119" s="507">
        <f>SUM(EE119:EL119)</f>
        <v/>
      </c>
      <c r="EE119" s="507" t="n">
        <v>0</v>
      </c>
      <c r="EF119" s="507" t="n">
        <v>0</v>
      </c>
      <c r="EG119" s="507" t="n">
        <v>0</v>
      </c>
      <c r="EH119" s="507" t="n">
        <v>0</v>
      </c>
      <c r="EI119" s="507" t="n">
        <v>0</v>
      </c>
      <c r="EJ119" s="507" t="n">
        <v>0</v>
      </c>
      <c r="EK119" s="507" t="n">
        <v>0</v>
      </c>
      <c r="EL119" s="507" t="n">
        <v>0</v>
      </c>
    </row>
    <row r="120">
      <c r="A120" s="2567">
        <f>EOMONTH(A121,-1)</f>
        <v/>
      </c>
      <c r="B120" s="507">
        <f>SUM(C120:J120)</f>
        <v/>
      </c>
      <c r="C120" s="507">
        <f>+N120+Y120+AJ120+AU120+BF120+BQ120+CB120+CM120+CX120+DI120+DT120+EE120</f>
        <v/>
      </c>
      <c r="D120" s="507">
        <f>+O120+Z120+AK120+AV120+BG120+BR120+CC120+CN120+CY120+DJ120+DU120+EF120</f>
        <v/>
      </c>
      <c r="E120" s="507">
        <f>+P120+AA120+AL120+AW120+BH120+BS120+CD120+CO120+CZ120+DK120+DV120+EG120</f>
        <v/>
      </c>
      <c r="F120" s="507">
        <f>+Q120+AB120+AM120+AX120+BI120+BT120+CE120+CP120+DA120+DL120+DW120+EH120</f>
        <v/>
      </c>
      <c r="G120" s="507">
        <f>+R120+AC120+AN120+AY120+BJ120+BU120+CF120+CQ120+DB120+DM120+DX120+EI120</f>
        <v/>
      </c>
      <c r="H120" s="507">
        <f>+S120+AD120+AO120+AZ120+BK120+BV120+CG120+CR120+DC120+DN120+DY120+EJ120</f>
        <v/>
      </c>
      <c r="I120" s="507">
        <f>+T120+AE120+AP120+BA120+BL120+BW120+CH120+CS120+DD120+DO120+DZ120+EK120</f>
        <v/>
      </c>
      <c r="J120" s="507">
        <f>+U120+AF120+AQ120+BB120+BM120+BX120+CI120+CT120+DE120+DP120+EA120+EL120</f>
        <v/>
      </c>
      <c r="L120" s="2567">
        <f>EOMONTH(L121,-1)</f>
        <v/>
      </c>
      <c r="M120" s="507">
        <f>SUM(N120:U120)</f>
        <v/>
      </c>
      <c r="N120" s="507" t="n">
        <v>0</v>
      </c>
      <c r="O120" s="507" t="n">
        <v>0</v>
      </c>
      <c r="P120" s="507" t="n">
        <v>0</v>
      </c>
      <c r="Q120" s="507" t="n">
        <v>0</v>
      </c>
      <c r="R120" s="507" t="n">
        <v>0</v>
      </c>
      <c r="S120" s="507" t="n">
        <v>0</v>
      </c>
      <c r="T120" s="507" t="n">
        <v>0</v>
      </c>
      <c r="U120" s="507" t="n">
        <v>0</v>
      </c>
      <c r="W120" s="2567">
        <f>EOMONTH(W121,-1)</f>
        <v/>
      </c>
      <c r="X120" s="507">
        <f>SUM(Y120:AF120)</f>
        <v/>
      </c>
      <c r="Y120" s="507" t="n">
        <v>0</v>
      </c>
      <c r="Z120" s="507" t="n">
        <v>0</v>
      </c>
      <c r="AA120" s="507" t="n">
        <v>0</v>
      </c>
      <c r="AB120" s="507" t="n">
        <v>0</v>
      </c>
      <c r="AC120" s="507" t="n">
        <v>0</v>
      </c>
      <c r="AD120" s="507" t="n">
        <v>0</v>
      </c>
      <c r="AE120" s="507" t="n">
        <v>0</v>
      </c>
      <c r="AF120" s="507" t="n">
        <v>0</v>
      </c>
      <c r="AH120" s="2567">
        <f>EOMONTH(AH121,-1)</f>
        <v/>
      </c>
      <c r="AI120" s="507">
        <f>SUM(AJ120:AQ120)</f>
        <v/>
      </c>
      <c r="AJ120" s="507" t="n">
        <v>0</v>
      </c>
      <c r="AK120" s="507" t="n">
        <v>0</v>
      </c>
      <c r="AL120" s="507" t="n">
        <v>0</v>
      </c>
      <c r="AM120" s="507" t="n">
        <v>0</v>
      </c>
      <c r="AN120" s="507" t="n">
        <v>0</v>
      </c>
      <c r="AO120" s="507" t="n">
        <v>0</v>
      </c>
      <c r="AP120" s="507" t="n">
        <v>0</v>
      </c>
      <c r="AQ120" s="507" t="n">
        <v>0</v>
      </c>
      <c r="AS120" s="2567">
        <f>EOMONTH(AS121,-1)</f>
        <v/>
      </c>
      <c r="AT120" s="507">
        <f>SUM(AU120:BB120)</f>
        <v/>
      </c>
      <c r="AU120" s="507" t="n">
        <v>0</v>
      </c>
      <c r="AV120" s="507" t="n">
        <v>0</v>
      </c>
      <c r="AW120" s="507" t="n">
        <v>0</v>
      </c>
      <c r="AX120" s="507" t="n">
        <v>0</v>
      </c>
      <c r="AY120" s="507" t="n">
        <v>0</v>
      </c>
      <c r="AZ120" s="507" t="n">
        <v>0</v>
      </c>
      <c r="BA120" s="507" t="n">
        <v>0</v>
      </c>
      <c r="BB120" s="507" t="n">
        <v>0</v>
      </c>
      <c r="BD120" s="2567">
        <f>EOMONTH(BD121,-1)</f>
        <v/>
      </c>
      <c r="BE120" s="507">
        <f>SUM(BF120:BM120)</f>
        <v/>
      </c>
      <c r="BF120" s="507" t="n">
        <v>0</v>
      </c>
      <c r="BG120" s="507" t="n">
        <v>0</v>
      </c>
      <c r="BH120" s="507" t="n">
        <v>0</v>
      </c>
      <c r="BI120" s="507" t="n">
        <v>0</v>
      </c>
      <c r="BJ120" s="507" t="n">
        <v>0</v>
      </c>
      <c r="BK120" s="507" t="n">
        <v>0</v>
      </c>
      <c r="BL120" s="507" t="n">
        <v>0</v>
      </c>
      <c r="BM120" s="507" t="n">
        <v>0</v>
      </c>
      <c r="BO120" s="2567">
        <f>EOMONTH(BO121,-1)</f>
        <v/>
      </c>
      <c r="BP120" s="507">
        <f>SUM(BQ120:BX120)</f>
        <v/>
      </c>
      <c r="BQ120" s="507" t="n">
        <v>0</v>
      </c>
      <c r="BR120" s="507" t="n">
        <v>0</v>
      </c>
      <c r="BS120" s="507" t="n">
        <v>0</v>
      </c>
      <c r="BT120" s="507" t="n">
        <v>0</v>
      </c>
      <c r="BU120" s="507" t="n">
        <v>0</v>
      </c>
      <c r="BV120" s="507" t="n">
        <v>0</v>
      </c>
      <c r="BW120" s="507" t="n">
        <v>0</v>
      </c>
      <c r="BX120" s="507" t="n">
        <v>0</v>
      </c>
      <c r="BZ120" s="2567">
        <f>EOMONTH(BZ121,-1)</f>
        <v/>
      </c>
      <c r="CA120" s="507">
        <f>SUM(CB120:CI120)</f>
        <v/>
      </c>
      <c r="CB120" s="507" t="n">
        <v>0</v>
      </c>
      <c r="CC120" s="507" t="n">
        <v>0</v>
      </c>
      <c r="CD120" s="507" t="n">
        <v>0</v>
      </c>
      <c r="CE120" s="507" t="n">
        <v>0</v>
      </c>
      <c r="CF120" s="507" t="n">
        <v>0</v>
      </c>
      <c r="CG120" s="507" t="n">
        <v>0</v>
      </c>
      <c r="CH120" s="507" t="n">
        <v>0</v>
      </c>
      <c r="CI120" s="507" t="n">
        <v>0</v>
      </c>
      <c r="CK120" s="2567">
        <f>EOMONTH(CK121,-1)</f>
        <v/>
      </c>
      <c r="CL120" s="507">
        <f>SUM(CM120:CT120)</f>
        <v/>
      </c>
      <c r="CM120" s="507" t="n">
        <v>0</v>
      </c>
      <c r="CN120" s="507" t="n">
        <v>0</v>
      </c>
      <c r="CO120" s="507" t="n">
        <v>0</v>
      </c>
      <c r="CP120" s="507" t="n">
        <v>0</v>
      </c>
      <c r="CQ120" s="507" t="n">
        <v>0</v>
      </c>
      <c r="CR120" s="507" t="n">
        <v>0</v>
      </c>
      <c r="CS120" s="507" t="n">
        <v>0</v>
      </c>
      <c r="CT120" s="507" t="n">
        <v>0</v>
      </c>
      <c r="CV120" s="2567">
        <f>EOMONTH(CV121,-1)</f>
        <v/>
      </c>
      <c r="CW120" s="507">
        <f>SUM(CX120:DE120)</f>
        <v/>
      </c>
      <c r="CX120" s="507" t="n">
        <v>0</v>
      </c>
      <c r="CY120" s="507" t="n">
        <v>0</v>
      </c>
      <c r="CZ120" s="507" t="n">
        <v>0</v>
      </c>
      <c r="DA120" s="507" t="n">
        <v>0</v>
      </c>
      <c r="DB120" s="507" t="n">
        <v>0</v>
      </c>
      <c r="DC120" s="507" t="n">
        <v>0</v>
      </c>
      <c r="DD120" s="507" t="n">
        <v>0</v>
      </c>
      <c r="DE120" s="507" t="n">
        <v>0</v>
      </c>
      <c r="DG120" s="2567">
        <f>EOMONTH(DG121,-1)</f>
        <v/>
      </c>
      <c r="DH120" s="507">
        <f>SUM(DI120:DP120)</f>
        <v/>
      </c>
      <c r="DI120" s="507" t="n">
        <v>0</v>
      </c>
      <c r="DJ120" s="507" t="n">
        <v>0</v>
      </c>
      <c r="DK120" s="507" t="n">
        <v>0</v>
      </c>
      <c r="DL120" s="507" t="n">
        <v>0</v>
      </c>
      <c r="DM120" s="507" t="n">
        <v>0</v>
      </c>
      <c r="DN120" s="507" t="n">
        <v>0</v>
      </c>
      <c r="DO120" s="507" t="n">
        <v>0</v>
      </c>
      <c r="DP120" s="507" t="n">
        <v>0</v>
      </c>
      <c r="DR120" s="2567">
        <f>EOMONTH(DR121,-1)</f>
        <v/>
      </c>
      <c r="DS120" s="507">
        <f>SUM(DT120:EA120)</f>
        <v/>
      </c>
      <c r="DT120" s="507" t="n">
        <v>0</v>
      </c>
      <c r="DU120" s="507" t="n">
        <v>0</v>
      </c>
      <c r="DV120" s="507" t="n">
        <v>0</v>
      </c>
      <c r="DW120" s="507" t="n">
        <v>0</v>
      </c>
      <c r="DX120" s="507" t="n">
        <v>0</v>
      </c>
      <c r="DY120" s="507" t="n">
        <v>0</v>
      </c>
      <c r="DZ120" s="507" t="n">
        <v>0</v>
      </c>
      <c r="EA120" s="507" t="n">
        <v>0</v>
      </c>
      <c r="EC120" s="2567">
        <f>EOMONTH(EC121,-1)</f>
        <v/>
      </c>
      <c r="ED120" s="507">
        <f>SUM(EE120:EL120)</f>
        <v/>
      </c>
      <c r="EE120" s="507" t="n">
        <v>0</v>
      </c>
      <c r="EF120" s="507" t="n">
        <v>0</v>
      </c>
      <c r="EG120" s="507" t="n">
        <v>0</v>
      </c>
      <c r="EH120" s="507" t="n">
        <v>0</v>
      </c>
      <c r="EI120" s="507" t="n">
        <v>0</v>
      </c>
      <c r="EJ120" s="507" t="n">
        <v>0</v>
      </c>
      <c r="EK120" s="507" t="n">
        <v>0</v>
      </c>
      <c r="EL120" s="507" t="n">
        <v>0</v>
      </c>
    </row>
    <row r="121">
      <c r="A121" s="2567">
        <f>EOMONTH(A122,-1)</f>
        <v/>
      </c>
      <c r="B121" s="507">
        <f>SUM(C121:J121)</f>
        <v/>
      </c>
      <c r="C121" s="507">
        <f>+N121+Y121+AJ121+AU121+BF121+BQ121+CB121+CM121+CX121+DI121+DT121+EE121</f>
        <v/>
      </c>
      <c r="D121" s="507">
        <f>+O121+Z121+AK121+AV121+BG121+BR121+CC121+CN121+CY121+DJ121+DU121+EF121</f>
        <v/>
      </c>
      <c r="E121" s="507">
        <f>+P121+AA121+AL121+AW121+BH121+BS121+CD121+CO121+CZ121+DK121+DV121+EG121</f>
        <v/>
      </c>
      <c r="F121" s="507">
        <f>+Q121+AB121+AM121+AX121+BI121+BT121+CE121+CP121+DA121+DL121+DW121+EH121</f>
        <v/>
      </c>
      <c r="G121" s="507">
        <f>+R121+AC121+AN121+AY121+BJ121+BU121+CF121+CQ121+DB121+DM121+DX121+EI121</f>
        <v/>
      </c>
      <c r="H121" s="507">
        <f>+S121+AD121+AO121+AZ121+BK121+BV121+CG121+CR121+DC121+DN121+DY121+EJ121</f>
        <v/>
      </c>
      <c r="I121" s="507">
        <f>+T121+AE121+AP121+BA121+BL121+BW121+CH121+CS121+DD121+DO121+DZ121+EK121</f>
        <v/>
      </c>
      <c r="J121" s="507">
        <f>+U121+AF121+AQ121+BB121+BM121+BX121+CI121+CT121+DE121+DP121+EA121+EL121</f>
        <v/>
      </c>
      <c r="L121" s="2567">
        <f>EOMONTH(L122,-1)</f>
        <v/>
      </c>
      <c r="M121" s="507">
        <f>SUM(N121:U121)</f>
        <v/>
      </c>
      <c r="N121" s="507" t="n">
        <v>0</v>
      </c>
      <c r="O121" s="507" t="n">
        <v>0</v>
      </c>
      <c r="P121" s="507" t="n">
        <v>0</v>
      </c>
      <c r="Q121" s="507" t="n">
        <v>0</v>
      </c>
      <c r="R121" s="507" t="n">
        <v>0</v>
      </c>
      <c r="S121" s="507" t="n">
        <v>0</v>
      </c>
      <c r="T121" s="507" t="n">
        <v>0</v>
      </c>
      <c r="U121" s="507" t="n">
        <v>0</v>
      </c>
      <c r="W121" s="2567">
        <f>EOMONTH(W122,-1)</f>
        <v/>
      </c>
      <c r="X121" s="507">
        <f>SUM(Y121:AF121)</f>
        <v/>
      </c>
      <c r="Y121" s="507" t="n">
        <v>0</v>
      </c>
      <c r="Z121" s="507" t="n">
        <v>0</v>
      </c>
      <c r="AA121" s="507" t="n">
        <v>0</v>
      </c>
      <c r="AB121" s="507" t="n">
        <v>0</v>
      </c>
      <c r="AC121" s="507" t="n">
        <v>0</v>
      </c>
      <c r="AD121" s="507" t="n">
        <v>0</v>
      </c>
      <c r="AE121" s="507" t="n">
        <v>0</v>
      </c>
      <c r="AF121" s="507" t="n">
        <v>0</v>
      </c>
      <c r="AH121" s="2567">
        <f>EOMONTH(AH122,-1)</f>
        <v/>
      </c>
      <c r="AI121" s="507">
        <f>SUM(AJ121:AQ121)</f>
        <v/>
      </c>
      <c r="AJ121" s="507" t="n">
        <v>0</v>
      </c>
      <c r="AK121" s="507" t="n">
        <v>0</v>
      </c>
      <c r="AL121" s="507" t="n">
        <v>0</v>
      </c>
      <c r="AM121" s="507" t="n">
        <v>0</v>
      </c>
      <c r="AN121" s="507" t="n">
        <v>0</v>
      </c>
      <c r="AO121" s="507" t="n">
        <v>0</v>
      </c>
      <c r="AP121" s="507" t="n">
        <v>0</v>
      </c>
      <c r="AQ121" s="507" t="n">
        <v>0</v>
      </c>
      <c r="AS121" s="2567">
        <f>EOMONTH(AS122,-1)</f>
        <v/>
      </c>
      <c r="AT121" s="507">
        <f>SUM(AU121:BB121)</f>
        <v/>
      </c>
      <c r="AU121" s="507" t="n">
        <v>0</v>
      </c>
      <c r="AV121" s="507" t="n">
        <v>0</v>
      </c>
      <c r="AW121" s="507" t="n">
        <v>0</v>
      </c>
      <c r="AX121" s="507" t="n">
        <v>0</v>
      </c>
      <c r="AY121" s="507" t="n">
        <v>0</v>
      </c>
      <c r="AZ121" s="507" t="n">
        <v>0</v>
      </c>
      <c r="BA121" s="507" t="n">
        <v>0</v>
      </c>
      <c r="BB121" s="507" t="n">
        <v>0</v>
      </c>
      <c r="BD121" s="2567">
        <f>EOMONTH(BD122,-1)</f>
        <v/>
      </c>
      <c r="BE121" s="507">
        <f>SUM(BF121:BM121)</f>
        <v/>
      </c>
      <c r="BF121" s="507" t="n">
        <v>0</v>
      </c>
      <c r="BG121" s="507" t="n">
        <v>0</v>
      </c>
      <c r="BH121" s="507" t="n">
        <v>0</v>
      </c>
      <c r="BI121" s="507" t="n">
        <v>0</v>
      </c>
      <c r="BJ121" s="507" t="n">
        <v>0</v>
      </c>
      <c r="BK121" s="507" t="n">
        <v>0</v>
      </c>
      <c r="BL121" s="507" t="n">
        <v>0</v>
      </c>
      <c r="BM121" s="507" t="n">
        <v>0</v>
      </c>
      <c r="BO121" s="2567">
        <f>EOMONTH(BO122,-1)</f>
        <v/>
      </c>
      <c r="BP121" s="507">
        <f>SUM(BQ121:BX121)</f>
        <v/>
      </c>
      <c r="BQ121" s="507" t="n">
        <v>0</v>
      </c>
      <c r="BR121" s="507" t="n">
        <v>0</v>
      </c>
      <c r="BS121" s="507" t="n">
        <v>0</v>
      </c>
      <c r="BT121" s="507" t="n">
        <v>0</v>
      </c>
      <c r="BU121" s="507" t="n">
        <v>0</v>
      </c>
      <c r="BV121" s="507" t="n">
        <v>0</v>
      </c>
      <c r="BW121" s="507" t="n">
        <v>0</v>
      </c>
      <c r="BX121" s="507" t="n">
        <v>0</v>
      </c>
      <c r="BZ121" s="2567">
        <f>EOMONTH(BZ122,-1)</f>
        <v/>
      </c>
      <c r="CA121" s="507">
        <f>SUM(CB121:CI121)</f>
        <v/>
      </c>
      <c r="CB121" s="507" t="n">
        <v>0</v>
      </c>
      <c r="CC121" s="507" t="n">
        <v>0</v>
      </c>
      <c r="CD121" s="507" t="n">
        <v>0</v>
      </c>
      <c r="CE121" s="507" t="n">
        <v>0</v>
      </c>
      <c r="CF121" s="507" t="n">
        <v>0</v>
      </c>
      <c r="CG121" s="507" t="n">
        <v>0</v>
      </c>
      <c r="CH121" s="507" t="n">
        <v>0</v>
      </c>
      <c r="CI121" s="507" t="n">
        <v>0</v>
      </c>
      <c r="CK121" s="2567">
        <f>EOMONTH(CK122,-1)</f>
        <v/>
      </c>
      <c r="CL121" s="507">
        <f>SUM(CM121:CT121)</f>
        <v/>
      </c>
      <c r="CM121" s="507" t="n">
        <v>0</v>
      </c>
      <c r="CN121" s="507" t="n">
        <v>0</v>
      </c>
      <c r="CO121" s="507" t="n">
        <v>0</v>
      </c>
      <c r="CP121" s="507" t="n">
        <v>0</v>
      </c>
      <c r="CQ121" s="507" t="n">
        <v>0</v>
      </c>
      <c r="CR121" s="507" t="n">
        <v>0</v>
      </c>
      <c r="CS121" s="507" t="n">
        <v>0</v>
      </c>
      <c r="CT121" s="507" t="n">
        <v>0</v>
      </c>
      <c r="CV121" s="2567">
        <f>EOMONTH(CV122,-1)</f>
        <v/>
      </c>
      <c r="CW121" s="507">
        <f>SUM(CX121:DE121)</f>
        <v/>
      </c>
      <c r="CX121" s="507" t="n">
        <v>0</v>
      </c>
      <c r="CY121" s="507" t="n">
        <v>0</v>
      </c>
      <c r="CZ121" s="507" t="n">
        <v>0</v>
      </c>
      <c r="DA121" s="507" t="n">
        <v>0</v>
      </c>
      <c r="DB121" s="507" t="n">
        <v>0</v>
      </c>
      <c r="DC121" s="507" t="n">
        <v>0</v>
      </c>
      <c r="DD121" s="507" t="n">
        <v>0</v>
      </c>
      <c r="DE121" s="507" t="n">
        <v>0</v>
      </c>
      <c r="DG121" s="2567">
        <f>EOMONTH(DG122,-1)</f>
        <v/>
      </c>
      <c r="DH121" s="507">
        <f>SUM(DI121:DP121)</f>
        <v/>
      </c>
      <c r="DI121" s="507" t="n">
        <v>0</v>
      </c>
      <c r="DJ121" s="507" t="n">
        <v>0</v>
      </c>
      <c r="DK121" s="507" t="n">
        <v>0</v>
      </c>
      <c r="DL121" s="507" t="n">
        <v>0</v>
      </c>
      <c r="DM121" s="507" t="n">
        <v>0</v>
      </c>
      <c r="DN121" s="507" t="n">
        <v>0</v>
      </c>
      <c r="DO121" s="507" t="n">
        <v>0</v>
      </c>
      <c r="DP121" s="507" t="n">
        <v>0</v>
      </c>
      <c r="DR121" s="2567">
        <f>EOMONTH(DR122,-1)</f>
        <v/>
      </c>
      <c r="DS121" s="507">
        <f>SUM(DT121:EA121)</f>
        <v/>
      </c>
      <c r="DT121" s="507" t="n">
        <v>0</v>
      </c>
      <c r="DU121" s="507" t="n">
        <v>0</v>
      </c>
      <c r="DV121" s="507" t="n">
        <v>0</v>
      </c>
      <c r="DW121" s="507" t="n">
        <v>0</v>
      </c>
      <c r="DX121" s="507" t="n">
        <v>0</v>
      </c>
      <c r="DY121" s="507" t="n">
        <v>0</v>
      </c>
      <c r="DZ121" s="507" t="n">
        <v>0</v>
      </c>
      <c r="EA121" s="507" t="n">
        <v>0</v>
      </c>
      <c r="EC121" s="2567">
        <f>EOMONTH(EC122,-1)</f>
        <v/>
      </c>
      <c r="ED121" s="507">
        <f>SUM(EE121:EL121)</f>
        <v/>
      </c>
      <c r="EE121" s="507" t="n">
        <v>0</v>
      </c>
      <c r="EF121" s="507" t="n">
        <v>0</v>
      </c>
      <c r="EG121" s="507" t="n">
        <v>0</v>
      </c>
      <c r="EH121" s="507" t="n">
        <v>0</v>
      </c>
      <c r="EI121" s="507" t="n">
        <v>0</v>
      </c>
      <c r="EJ121" s="507" t="n">
        <v>0</v>
      </c>
      <c r="EK121" s="507" t="n">
        <v>0</v>
      </c>
      <c r="EL121" s="507" t="n">
        <v>0</v>
      </c>
    </row>
    <row r="122">
      <c r="A122" s="2567">
        <f>EOMONTH(A123,-1)</f>
        <v/>
      </c>
      <c r="B122" s="507">
        <f>SUM(C122:J122)</f>
        <v/>
      </c>
      <c r="C122" s="507">
        <f>+N122+Y122+AJ122+AU122+BF122+BQ122+CB122+CM122+CX122+DI122+DT122+EE122</f>
        <v/>
      </c>
      <c r="D122" s="507">
        <f>+O122+Z122+AK122+AV122+BG122+BR122+CC122+CN122+CY122+DJ122+DU122+EF122</f>
        <v/>
      </c>
      <c r="E122" s="507">
        <f>+P122+AA122+AL122+AW122+BH122+BS122+CD122+CO122+CZ122+DK122+DV122+EG122</f>
        <v/>
      </c>
      <c r="F122" s="507">
        <f>+Q122+AB122+AM122+AX122+BI122+BT122+CE122+CP122+DA122+DL122+DW122+EH122</f>
        <v/>
      </c>
      <c r="G122" s="507">
        <f>+R122+AC122+AN122+AY122+BJ122+BU122+CF122+CQ122+DB122+DM122+DX122+EI122</f>
        <v/>
      </c>
      <c r="H122" s="507">
        <f>+S122+AD122+AO122+AZ122+BK122+BV122+CG122+CR122+DC122+DN122+DY122+EJ122</f>
        <v/>
      </c>
      <c r="I122" s="507">
        <f>+T122+AE122+AP122+BA122+BL122+BW122+CH122+CS122+DD122+DO122+DZ122+EK122</f>
        <v/>
      </c>
      <c r="J122" s="507">
        <f>+U122+AF122+AQ122+BB122+BM122+BX122+CI122+CT122+DE122+DP122+EA122+EL122</f>
        <v/>
      </c>
      <c r="L122" s="2567">
        <f>EOMONTH(L123,-1)</f>
        <v/>
      </c>
      <c r="M122" s="507">
        <f>SUM(N122:U122)</f>
        <v/>
      </c>
      <c r="N122" s="507" t="n">
        <v>0</v>
      </c>
      <c r="O122" s="507" t="n">
        <v>0</v>
      </c>
      <c r="P122" s="507" t="n">
        <v>0</v>
      </c>
      <c r="Q122" s="507" t="n">
        <v>0</v>
      </c>
      <c r="R122" s="507" t="n">
        <v>0</v>
      </c>
      <c r="S122" s="507" t="n">
        <v>0</v>
      </c>
      <c r="T122" s="507" t="n">
        <v>0</v>
      </c>
      <c r="U122" s="507" t="n">
        <v>0</v>
      </c>
      <c r="W122" s="2567">
        <f>EOMONTH(W123,-1)</f>
        <v/>
      </c>
      <c r="X122" s="507">
        <f>SUM(Y122:AF122)</f>
        <v/>
      </c>
      <c r="Y122" s="507" t="n">
        <v>0</v>
      </c>
      <c r="Z122" s="507" t="n">
        <v>0</v>
      </c>
      <c r="AA122" s="507" t="n">
        <v>0</v>
      </c>
      <c r="AB122" s="507" t="n">
        <v>0</v>
      </c>
      <c r="AC122" s="507" t="n">
        <v>0</v>
      </c>
      <c r="AD122" s="507" t="n">
        <v>0</v>
      </c>
      <c r="AE122" s="507" t="n">
        <v>0</v>
      </c>
      <c r="AF122" s="507" t="n">
        <v>0</v>
      </c>
      <c r="AH122" s="2567">
        <f>EOMONTH(AH123,-1)</f>
        <v/>
      </c>
      <c r="AI122" s="507">
        <f>SUM(AJ122:AQ122)</f>
        <v/>
      </c>
      <c r="AJ122" s="507" t="n">
        <v>0</v>
      </c>
      <c r="AK122" s="507" t="n">
        <v>0</v>
      </c>
      <c r="AL122" s="507" t="n">
        <v>0</v>
      </c>
      <c r="AM122" s="507" t="n">
        <v>0</v>
      </c>
      <c r="AN122" s="507" t="n">
        <v>0</v>
      </c>
      <c r="AO122" s="507" t="n">
        <v>0</v>
      </c>
      <c r="AP122" s="507" t="n">
        <v>0</v>
      </c>
      <c r="AQ122" s="507" t="n">
        <v>0</v>
      </c>
      <c r="AS122" s="2567">
        <f>EOMONTH(AS123,-1)</f>
        <v/>
      </c>
      <c r="AT122" s="507">
        <f>SUM(AU122:BB122)</f>
        <v/>
      </c>
      <c r="AU122" s="507" t="n">
        <v>0</v>
      </c>
      <c r="AV122" s="507" t="n">
        <v>0</v>
      </c>
      <c r="AW122" s="507" t="n">
        <v>0</v>
      </c>
      <c r="AX122" s="507" t="n">
        <v>0</v>
      </c>
      <c r="AY122" s="507" t="n">
        <v>0</v>
      </c>
      <c r="AZ122" s="507" t="n">
        <v>0</v>
      </c>
      <c r="BA122" s="507" t="n">
        <v>0</v>
      </c>
      <c r="BB122" s="507" t="n">
        <v>0</v>
      </c>
      <c r="BD122" s="2567">
        <f>EOMONTH(BD123,-1)</f>
        <v/>
      </c>
      <c r="BE122" s="507">
        <f>SUM(BF122:BM122)</f>
        <v/>
      </c>
      <c r="BF122" s="507" t="n">
        <v>0</v>
      </c>
      <c r="BG122" s="507" t="n">
        <v>0</v>
      </c>
      <c r="BH122" s="507" t="n">
        <v>0</v>
      </c>
      <c r="BI122" s="507" t="n">
        <v>0</v>
      </c>
      <c r="BJ122" s="507" t="n">
        <v>0</v>
      </c>
      <c r="BK122" s="507" t="n">
        <v>0</v>
      </c>
      <c r="BL122" s="507" t="n">
        <v>0</v>
      </c>
      <c r="BM122" s="507" t="n">
        <v>0</v>
      </c>
      <c r="BO122" s="2567">
        <f>EOMONTH(BO123,-1)</f>
        <v/>
      </c>
      <c r="BP122" s="507">
        <f>SUM(BQ122:BX122)</f>
        <v/>
      </c>
      <c r="BQ122" s="507" t="n">
        <v>0</v>
      </c>
      <c r="BR122" s="507" t="n">
        <v>0</v>
      </c>
      <c r="BS122" s="507" t="n">
        <v>0</v>
      </c>
      <c r="BT122" s="507" t="n">
        <v>0</v>
      </c>
      <c r="BU122" s="507" t="n">
        <v>0</v>
      </c>
      <c r="BV122" s="507" t="n">
        <v>0</v>
      </c>
      <c r="BW122" s="507" t="n">
        <v>0</v>
      </c>
      <c r="BX122" s="507" t="n">
        <v>0</v>
      </c>
      <c r="BZ122" s="2567">
        <f>EOMONTH(BZ123,-1)</f>
        <v/>
      </c>
      <c r="CA122" s="507">
        <f>SUM(CB122:CI122)</f>
        <v/>
      </c>
      <c r="CB122" s="507" t="n">
        <v>0</v>
      </c>
      <c r="CC122" s="507" t="n">
        <v>0</v>
      </c>
      <c r="CD122" s="507" t="n">
        <v>0</v>
      </c>
      <c r="CE122" s="507" t="n">
        <v>0</v>
      </c>
      <c r="CF122" s="507" t="n">
        <v>0</v>
      </c>
      <c r="CG122" s="507" t="n">
        <v>0</v>
      </c>
      <c r="CH122" s="507" t="n">
        <v>0</v>
      </c>
      <c r="CI122" s="507" t="n">
        <v>0</v>
      </c>
      <c r="CK122" s="2567">
        <f>EOMONTH(CK123,-1)</f>
        <v/>
      </c>
      <c r="CL122" s="507">
        <f>SUM(CM122:CT122)</f>
        <v/>
      </c>
      <c r="CM122" s="507" t="n">
        <v>0</v>
      </c>
      <c r="CN122" s="507" t="n">
        <v>0</v>
      </c>
      <c r="CO122" s="507" t="n">
        <v>0</v>
      </c>
      <c r="CP122" s="507" t="n">
        <v>0</v>
      </c>
      <c r="CQ122" s="507" t="n">
        <v>0</v>
      </c>
      <c r="CR122" s="507" t="n">
        <v>0</v>
      </c>
      <c r="CS122" s="507" t="n">
        <v>0</v>
      </c>
      <c r="CT122" s="507" t="n">
        <v>0</v>
      </c>
      <c r="CV122" s="2567">
        <f>EOMONTH(CV123,-1)</f>
        <v/>
      </c>
      <c r="CW122" s="507">
        <f>SUM(CX122:DE122)</f>
        <v/>
      </c>
      <c r="CX122" s="507" t="n">
        <v>0</v>
      </c>
      <c r="CY122" s="507" t="n">
        <v>0</v>
      </c>
      <c r="CZ122" s="507" t="n">
        <v>0</v>
      </c>
      <c r="DA122" s="507" t="n">
        <v>0</v>
      </c>
      <c r="DB122" s="507" t="n">
        <v>0</v>
      </c>
      <c r="DC122" s="507" t="n">
        <v>0</v>
      </c>
      <c r="DD122" s="507" t="n">
        <v>0</v>
      </c>
      <c r="DE122" s="507" t="n">
        <v>0</v>
      </c>
      <c r="DG122" s="2567">
        <f>EOMONTH(DG123,-1)</f>
        <v/>
      </c>
      <c r="DH122" s="507">
        <f>SUM(DI122:DP122)</f>
        <v/>
      </c>
      <c r="DI122" s="507" t="n">
        <v>0</v>
      </c>
      <c r="DJ122" s="507" t="n">
        <v>0</v>
      </c>
      <c r="DK122" s="507" t="n">
        <v>0</v>
      </c>
      <c r="DL122" s="507" t="n">
        <v>0</v>
      </c>
      <c r="DM122" s="507" t="n">
        <v>0</v>
      </c>
      <c r="DN122" s="507" t="n">
        <v>0</v>
      </c>
      <c r="DO122" s="507" t="n">
        <v>0</v>
      </c>
      <c r="DP122" s="507" t="n">
        <v>0</v>
      </c>
      <c r="DR122" s="2567">
        <f>EOMONTH(DR123,-1)</f>
        <v/>
      </c>
      <c r="DS122" s="507">
        <f>SUM(DT122:EA122)</f>
        <v/>
      </c>
      <c r="DT122" s="507" t="n">
        <v>0</v>
      </c>
      <c r="DU122" s="507" t="n">
        <v>0</v>
      </c>
      <c r="DV122" s="507" t="n">
        <v>0</v>
      </c>
      <c r="DW122" s="507" t="n">
        <v>0</v>
      </c>
      <c r="DX122" s="507" t="n">
        <v>0</v>
      </c>
      <c r="DY122" s="507" t="n">
        <v>0</v>
      </c>
      <c r="DZ122" s="507" t="n">
        <v>0</v>
      </c>
      <c r="EA122" s="507" t="n">
        <v>0</v>
      </c>
      <c r="EC122" s="2567">
        <f>EOMONTH(EC123,-1)</f>
        <v/>
      </c>
      <c r="ED122" s="507">
        <f>SUM(EE122:EL122)</f>
        <v/>
      </c>
      <c r="EE122" s="507" t="n">
        <v>0</v>
      </c>
      <c r="EF122" s="507" t="n">
        <v>0</v>
      </c>
      <c r="EG122" s="507" t="n">
        <v>0</v>
      </c>
      <c r="EH122" s="507" t="n">
        <v>0</v>
      </c>
      <c r="EI122" s="507" t="n">
        <v>0</v>
      </c>
      <c r="EJ122" s="507" t="n">
        <v>0</v>
      </c>
      <c r="EK122" s="507" t="n">
        <v>0</v>
      </c>
      <c r="EL122" s="507" t="n">
        <v>0</v>
      </c>
    </row>
    <row r="123">
      <c r="A123" s="2567">
        <f>EOMONTH(A124,-1)</f>
        <v/>
      </c>
      <c r="B123" s="507">
        <f>SUM(C123:J123)</f>
        <v/>
      </c>
      <c r="C123" s="507">
        <f>+N123+Y123+AJ123+AU123+BF123+BQ123+CB123+CM123+CX123+DI123+DT123+EE123</f>
        <v/>
      </c>
      <c r="D123" s="507">
        <f>+O123+Z123+AK123+AV123+BG123+BR123+CC123+CN123+CY123+DJ123+DU123+EF123</f>
        <v/>
      </c>
      <c r="E123" s="507">
        <f>+P123+AA123+AL123+AW123+BH123+BS123+CD123+CO123+CZ123+DK123+DV123+EG123</f>
        <v/>
      </c>
      <c r="F123" s="507">
        <f>+Q123+AB123+AM123+AX123+BI123+BT123+CE123+CP123+DA123+DL123+DW123+EH123</f>
        <v/>
      </c>
      <c r="G123" s="507">
        <f>+R123+AC123+AN123+AY123+BJ123+BU123+CF123+CQ123+DB123+DM123+DX123+EI123</f>
        <v/>
      </c>
      <c r="H123" s="507">
        <f>+S123+AD123+AO123+AZ123+BK123+BV123+CG123+CR123+DC123+DN123+DY123+EJ123</f>
        <v/>
      </c>
      <c r="I123" s="507">
        <f>+T123+AE123+AP123+BA123+BL123+BW123+CH123+CS123+DD123+DO123+DZ123+EK123</f>
        <v/>
      </c>
      <c r="J123" s="507">
        <f>+U123+AF123+AQ123+BB123+BM123+BX123+CI123+CT123+DE123+DP123+EA123+EL123</f>
        <v/>
      </c>
      <c r="L123" s="2567">
        <f>EOMONTH(L124,-1)</f>
        <v/>
      </c>
      <c r="M123" s="507">
        <f>SUM(N123:U123)</f>
        <v/>
      </c>
      <c r="N123" s="507" t="n">
        <v>0</v>
      </c>
      <c r="O123" s="507" t="n">
        <v>0</v>
      </c>
      <c r="P123" s="507" t="n">
        <v>0</v>
      </c>
      <c r="Q123" s="507" t="n">
        <v>0</v>
      </c>
      <c r="R123" s="507" t="n">
        <v>0</v>
      </c>
      <c r="S123" s="507" t="n">
        <v>0</v>
      </c>
      <c r="T123" s="507" t="n">
        <v>0</v>
      </c>
      <c r="U123" s="507" t="n">
        <v>0</v>
      </c>
      <c r="W123" s="2567">
        <f>EOMONTH(W124,-1)</f>
        <v/>
      </c>
      <c r="X123" s="507">
        <f>SUM(Y123:AF123)</f>
        <v/>
      </c>
      <c r="Y123" s="507" t="n">
        <v>0</v>
      </c>
      <c r="Z123" s="507" t="n">
        <v>0</v>
      </c>
      <c r="AA123" s="507" t="n">
        <v>0</v>
      </c>
      <c r="AB123" s="507" t="n">
        <v>0</v>
      </c>
      <c r="AC123" s="507" t="n">
        <v>0</v>
      </c>
      <c r="AD123" s="507" t="n">
        <v>0</v>
      </c>
      <c r="AE123" s="507" t="n">
        <v>0</v>
      </c>
      <c r="AF123" s="507" t="n">
        <v>0</v>
      </c>
      <c r="AH123" s="2567">
        <f>EOMONTH(AH124,-1)</f>
        <v/>
      </c>
      <c r="AI123" s="507">
        <f>SUM(AJ123:AQ123)</f>
        <v/>
      </c>
      <c r="AJ123" s="507" t="n">
        <v>0</v>
      </c>
      <c r="AK123" s="507" t="n">
        <v>0</v>
      </c>
      <c r="AL123" s="507" t="n">
        <v>0</v>
      </c>
      <c r="AM123" s="507" t="n">
        <v>0</v>
      </c>
      <c r="AN123" s="507" t="n">
        <v>0</v>
      </c>
      <c r="AO123" s="507" t="n">
        <v>0</v>
      </c>
      <c r="AP123" s="507" t="n">
        <v>0</v>
      </c>
      <c r="AQ123" s="507" t="n">
        <v>0</v>
      </c>
      <c r="AS123" s="2567">
        <f>EOMONTH(AS124,-1)</f>
        <v/>
      </c>
      <c r="AT123" s="507">
        <f>SUM(AU123:BB123)</f>
        <v/>
      </c>
      <c r="AU123" s="507" t="n">
        <v>0</v>
      </c>
      <c r="AV123" s="507" t="n">
        <v>0</v>
      </c>
      <c r="AW123" s="507" t="n">
        <v>0</v>
      </c>
      <c r="AX123" s="507" t="n">
        <v>0</v>
      </c>
      <c r="AY123" s="507" t="n">
        <v>0</v>
      </c>
      <c r="AZ123" s="507" t="n">
        <v>0</v>
      </c>
      <c r="BA123" s="507" t="n">
        <v>0</v>
      </c>
      <c r="BB123" s="507" t="n">
        <v>0</v>
      </c>
      <c r="BD123" s="2567">
        <f>EOMONTH(BD124,-1)</f>
        <v/>
      </c>
      <c r="BE123" s="507">
        <f>SUM(BF123:BM123)</f>
        <v/>
      </c>
      <c r="BF123" s="507" t="n">
        <v>0</v>
      </c>
      <c r="BG123" s="507" t="n">
        <v>0</v>
      </c>
      <c r="BH123" s="507" t="n">
        <v>0</v>
      </c>
      <c r="BI123" s="507" t="n">
        <v>0</v>
      </c>
      <c r="BJ123" s="507" t="n">
        <v>0</v>
      </c>
      <c r="BK123" s="507" t="n">
        <v>0</v>
      </c>
      <c r="BL123" s="507" t="n">
        <v>0</v>
      </c>
      <c r="BM123" s="507" t="n">
        <v>0</v>
      </c>
      <c r="BO123" s="2567">
        <f>EOMONTH(BO124,-1)</f>
        <v/>
      </c>
      <c r="BP123" s="507">
        <f>SUM(BQ123:BX123)</f>
        <v/>
      </c>
      <c r="BQ123" s="507" t="n">
        <v>0</v>
      </c>
      <c r="BR123" s="507" t="n">
        <v>0</v>
      </c>
      <c r="BS123" s="507" t="n">
        <v>0</v>
      </c>
      <c r="BT123" s="507" t="n">
        <v>0</v>
      </c>
      <c r="BU123" s="507" t="n">
        <v>0</v>
      </c>
      <c r="BV123" s="507" t="n">
        <v>0</v>
      </c>
      <c r="BW123" s="507" t="n">
        <v>0</v>
      </c>
      <c r="BX123" s="507" t="n">
        <v>0</v>
      </c>
      <c r="BZ123" s="2567">
        <f>EOMONTH(BZ124,-1)</f>
        <v/>
      </c>
      <c r="CA123" s="507">
        <f>SUM(CB123:CI123)</f>
        <v/>
      </c>
      <c r="CB123" s="507" t="n">
        <v>0</v>
      </c>
      <c r="CC123" s="507" t="n">
        <v>0</v>
      </c>
      <c r="CD123" s="507" t="n">
        <v>0</v>
      </c>
      <c r="CE123" s="507" t="n">
        <v>0</v>
      </c>
      <c r="CF123" s="507" t="n">
        <v>0</v>
      </c>
      <c r="CG123" s="507" t="n">
        <v>0</v>
      </c>
      <c r="CH123" s="507" t="n">
        <v>0</v>
      </c>
      <c r="CI123" s="507" t="n">
        <v>0</v>
      </c>
      <c r="CK123" s="2567">
        <f>EOMONTH(CK124,-1)</f>
        <v/>
      </c>
      <c r="CL123" s="507">
        <f>SUM(CM123:CT123)</f>
        <v/>
      </c>
      <c r="CM123" s="507" t="n">
        <v>0</v>
      </c>
      <c r="CN123" s="507" t="n">
        <v>0</v>
      </c>
      <c r="CO123" s="507" t="n">
        <v>0</v>
      </c>
      <c r="CP123" s="507" t="n">
        <v>0</v>
      </c>
      <c r="CQ123" s="507" t="n">
        <v>0</v>
      </c>
      <c r="CR123" s="507" t="n">
        <v>0</v>
      </c>
      <c r="CS123" s="507" t="n">
        <v>0</v>
      </c>
      <c r="CT123" s="507" t="n">
        <v>0</v>
      </c>
      <c r="CV123" s="2567">
        <f>EOMONTH(CV124,-1)</f>
        <v/>
      </c>
      <c r="CW123" s="507">
        <f>SUM(CX123:DE123)</f>
        <v/>
      </c>
      <c r="CX123" s="507" t="n">
        <v>0</v>
      </c>
      <c r="CY123" s="507" t="n">
        <v>0</v>
      </c>
      <c r="CZ123" s="507" t="n">
        <v>0</v>
      </c>
      <c r="DA123" s="507" t="n">
        <v>0</v>
      </c>
      <c r="DB123" s="507" t="n">
        <v>0</v>
      </c>
      <c r="DC123" s="507" t="n">
        <v>0</v>
      </c>
      <c r="DD123" s="507" t="n">
        <v>0</v>
      </c>
      <c r="DE123" s="507" t="n">
        <v>0</v>
      </c>
      <c r="DG123" s="2567">
        <f>EOMONTH(DG124,-1)</f>
        <v/>
      </c>
      <c r="DH123" s="507">
        <f>SUM(DI123:DP123)</f>
        <v/>
      </c>
      <c r="DI123" s="507" t="n">
        <v>0</v>
      </c>
      <c r="DJ123" s="507" t="n">
        <v>0</v>
      </c>
      <c r="DK123" s="507" t="n">
        <v>0</v>
      </c>
      <c r="DL123" s="507" t="n">
        <v>0</v>
      </c>
      <c r="DM123" s="507" t="n">
        <v>0</v>
      </c>
      <c r="DN123" s="507" t="n">
        <v>0</v>
      </c>
      <c r="DO123" s="507" t="n">
        <v>0</v>
      </c>
      <c r="DP123" s="507" t="n">
        <v>0</v>
      </c>
      <c r="DR123" s="2567">
        <f>EOMONTH(DR124,-1)</f>
        <v/>
      </c>
      <c r="DS123" s="507">
        <f>SUM(DT123:EA123)</f>
        <v/>
      </c>
      <c r="DT123" s="507" t="n">
        <v>0</v>
      </c>
      <c r="DU123" s="507" t="n">
        <v>0</v>
      </c>
      <c r="DV123" s="507" t="n">
        <v>0</v>
      </c>
      <c r="DW123" s="507" t="n">
        <v>0</v>
      </c>
      <c r="DX123" s="507" t="n">
        <v>0</v>
      </c>
      <c r="DY123" s="507" t="n">
        <v>0</v>
      </c>
      <c r="DZ123" s="507" t="n">
        <v>0</v>
      </c>
      <c r="EA123" s="507" t="n">
        <v>0</v>
      </c>
      <c r="EC123" s="2567">
        <f>EOMONTH(EC124,-1)</f>
        <v/>
      </c>
      <c r="ED123" s="507">
        <f>SUM(EE123:EL123)</f>
        <v/>
      </c>
      <c r="EE123" s="507" t="n">
        <v>0</v>
      </c>
      <c r="EF123" s="507" t="n">
        <v>0</v>
      </c>
      <c r="EG123" s="507" t="n">
        <v>0</v>
      </c>
      <c r="EH123" s="507" t="n">
        <v>0</v>
      </c>
      <c r="EI123" s="507" t="n">
        <v>0</v>
      </c>
      <c r="EJ123" s="507" t="n">
        <v>0</v>
      </c>
      <c r="EK123" s="507" t="n">
        <v>0</v>
      </c>
      <c r="EL123" s="507" t="n">
        <v>0</v>
      </c>
    </row>
    <row r="124">
      <c r="A124" s="2567">
        <f>EOMONTH(A125,-1)</f>
        <v/>
      </c>
      <c r="B124" s="507">
        <f>SUM(C124:J124)</f>
        <v/>
      </c>
      <c r="C124" s="507">
        <f>+N124+Y124+AJ124+AU124+BF124+BQ124+CB124+CM124+CX124+DI124+DT124+EE124</f>
        <v/>
      </c>
      <c r="D124" s="507">
        <f>+O124+Z124+AK124+AV124+BG124+BR124+CC124+CN124+CY124+DJ124+DU124+EF124</f>
        <v/>
      </c>
      <c r="E124" s="507">
        <f>+P124+AA124+AL124+AW124+BH124+BS124+CD124+CO124+CZ124+DK124+DV124+EG124</f>
        <v/>
      </c>
      <c r="F124" s="507">
        <f>+Q124+AB124+AM124+AX124+BI124+BT124+CE124+CP124+DA124+DL124+DW124+EH124</f>
        <v/>
      </c>
      <c r="G124" s="507">
        <f>+R124+AC124+AN124+AY124+BJ124+BU124+CF124+CQ124+DB124+DM124+DX124+EI124</f>
        <v/>
      </c>
      <c r="H124" s="507">
        <f>+S124+AD124+AO124+AZ124+BK124+BV124+CG124+CR124+DC124+DN124+DY124+EJ124</f>
        <v/>
      </c>
      <c r="I124" s="507">
        <f>+T124+AE124+AP124+BA124+BL124+BW124+CH124+CS124+DD124+DO124+DZ124+EK124</f>
        <v/>
      </c>
      <c r="J124" s="507">
        <f>+U124+AF124+AQ124+BB124+BM124+BX124+CI124+CT124+DE124+DP124+EA124+EL124</f>
        <v/>
      </c>
      <c r="L124" s="2567">
        <f>EOMONTH(L125,-1)</f>
        <v/>
      </c>
      <c r="M124" s="507">
        <f>SUM(N124:U124)</f>
        <v/>
      </c>
      <c r="N124" s="507" t="n">
        <v>0</v>
      </c>
      <c r="O124" s="507" t="n">
        <v>0</v>
      </c>
      <c r="P124" s="507" t="n">
        <v>0</v>
      </c>
      <c r="Q124" s="507" t="n">
        <v>0</v>
      </c>
      <c r="R124" s="507" t="n">
        <v>0</v>
      </c>
      <c r="S124" s="507" t="n">
        <v>0</v>
      </c>
      <c r="T124" s="507" t="n">
        <v>0</v>
      </c>
      <c r="U124" s="507" t="n">
        <v>0</v>
      </c>
      <c r="W124" s="2567">
        <f>EOMONTH(W125,-1)</f>
        <v/>
      </c>
      <c r="X124" s="507">
        <f>SUM(Y124:AF124)</f>
        <v/>
      </c>
      <c r="Y124" s="507" t="n">
        <v>0</v>
      </c>
      <c r="Z124" s="507" t="n">
        <v>0</v>
      </c>
      <c r="AA124" s="507" t="n">
        <v>0</v>
      </c>
      <c r="AB124" s="507" t="n">
        <v>0</v>
      </c>
      <c r="AC124" s="507" t="n">
        <v>0</v>
      </c>
      <c r="AD124" s="507" t="n">
        <v>0</v>
      </c>
      <c r="AE124" s="507" t="n">
        <v>0</v>
      </c>
      <c r="AF124" s="507" t="n">
        <v>0</v>
      </c>
      <c r="AH124" s="2567">
        <f>EOMONTH(AH125,-1)</f>
        <v/>
      </c>
      <c r="AI124" s="507">
        <f>SUM(AJ124:AQ124)</f>
        <v/>
      </c>
      <c r="AJ124" s="507" t="n">
        <v>0</v>
      </c>
      <c r="AK124" s="507" t="n">
        <v>0</v>
      </c>
      <c r="AL124" s="507" t="n">
        <v>0</v>
      </c>
      <c r="AM124" s="507" t="n">
        <v>0</v>
      </c>
      <c r="AN124" s="507" t="n">
        <v>0</v>
      </c>
      <c r="AO124" s="507" t="n">
        <v>0</v>
      </c>
      <c r="AP124" s="507" t="n">
        <v>0</v>
      </c>
      <c r="AQ124" s="507" t="n">
        <v>0</v>
      </c>
      <c r="AS124" s="2567">
        <f>EOMONTH(AS125,-1)</f>
        <v/>
      </c>
      <c r="AT124" s="507">
        <f>SUM(AU124:BB124)</f>
        <v/>
      </c>
      <c r="AU124" s="507" t="n">
        <v>0</v>
      </c>
      <c r="AV124" s="507" t="n">
        <v>0</v>
      </c>
      <c r="AW124" s="507" t="n">
        <v>0</v>
      </c>
      <c r="AX124" s="507" t="n">
        <v>0</v>
      </c>
      <c r="AY124" s="507" t="n">
        <v>0</v>
      </c>
      <c r="AZ124" s="507" t="n">
        <v>0</v>
      </c>
      <c r="BA124" s="507" t="n">
        <v>0</v>
      </c>
      <c r="BB124" s="507" t="n">
        <v>0</v>
      </c>
      <c r="BD124" s="2567">
        <f>EOMONTH(BD125,-1)</f>
        <v/>
      </c>
      <c r="BE124" s="507">
        <f>SUM(BF124:BM124)</f>
        <v/>
      </c>
      <c r="BF124" s="507" t="n">
        <v>0</v>
      </c>
      <c r="BG124" s="507" t="n">
        <v>0</v>
      </c>
      <c r="BH124" s="507" t="n">
        <v>0</v>
      </c>
      <c r="BI124" s="507" t="n">
        <v>0</v>
      </c>
      <c r="BJ124" s="507" t="n">
        <v>0</v>
      </c>
      <c r="BK124" s="507" t="n">
        <v>0</v>
      </c>
      <c r="BL124" s="507" t="n">
        <v>0</v>
      </c>
      <c r="BM124" s="507" t="n">
        <v>0</v>
      </c>
      <c r="BO124" s="2567">
        <f>EOMONTH(BO125,-1)</f>
        <v/>
      </c>
      <c r="BP124" s="507">
        <f>SUM(BQ124:BX124)</f>
        <v/>
      </c>
      <c r="BQ124" s="507" t="n">
        <v>0</v>
      </c>
      <c r="BR124" s="507" t="n">
        <v>0</v>
      </c>
      <c r="BS124" s="507" t="n">
        <v>0</v>
      </c>
      <c r="BT124" s="507" t="n">
        <v>0</v>
      </c>
      <c r="BU124" s="507" t="n">
        <v>0</v>
      </c>
      <c r="BV124" s="507" t="n">
        <v>0</v>
      </c>
      <c r="BW124" s="507" t="n">
        <v>0</v>
      </c>
      <c r="BX124" s="507" t="n">
        <v>0</v>
      </c>
      <c r="BZ124" s="2567">
        <f>EOMONTH(BZ125,-1)</f>
        <v/>
      </c>
      <c r="CA124" s="507">
        <f>SUM(CB124:CI124)</f>
        <v/>
      </c>
      <c r="CB124" s="507" t="n">
        <v>0</v>
      </c>
      <c r="CC124" s="507" t="n">
        <v>0</v>
      </c>
      <c r="CD124" s="507" t="n">
        <v>0</v>
      </c>
      <c r="CE124" s="507" t="n">
        <v>0</v>
      </c>
      <c r="CF124" s="507" t="n">
        <v>0</v>
      </c>
      <c r="CG124" s="507" t="n">
        <v>0</v>
      </c>
      <c r="CH124" s="507" t="n">
        <v>0</v>
      </c>
      <c r="CI124" s="507" t="n">
        <v>0</v>
      </c>
      <c r="CK124" s="2567">
        <f>EOMONTH(CK125,-1)</f>
        <v/>
      </c>
      <c r="CL124" s="507">
        <f>SUM(CM124:CT124)</f>
        <v/>
      </c>
      <c r="CM124" s="507" t="n">
        <v>0</v>
      </c>
      <c r="CN124" s="507" t="n">
        <v>0</v>
      </c>
      <c r="CO124" s="507" t="n">
        <v>0</v>
      </c>
      <c r="CP124" s="507" t="n">
        <v>0</v>
      </c>
      <c r="CQ124" s="507" t="n">
        <v>0</v>
      </c>
      <c r="CR124" s="507" t="n">
        <v>0</v>
      </c>
      <c r="CS124" s="507" t="n">
        <v>0</v>
      </c>
      <c r="CT124" s="507" t="n">
        <v>0</v>
      </c>
      <c r="CV124" s="2567">
        <f>EOMONTH(CV125,-1)</f>
        <v/>
      </c>
      <c r="CW124" s="507">
        <f>SUM(CX124:DE124)</f>
        <v/>
      </c>
      <c r="CX124" s="507" t="n">
        <v>0</v>
      </c>
      <c r="CY124" s="507" t="n">
        <v>0</v>
      </c>
      <c r="CZ124" s="507" t="n">
        <v>0</v>
      </c>
      <c r="DA124" s="507" t="n">
        <v>0</v>
      </c>
      <c r="DB124" s="507" t="n">
        <v>0</v>
      </c>
      <c r="DC124" s="507" t="n">
        <v>0</v>
      </c>
      <c r="DD124" s="507" t="n">
        <v>0</v>
      </c>
      <c r="DE124" s="507" t="n">
        <v>0</v>
      </c>
      <c r="DG124" s="2567">
        <f>EOMONTH(DG125,-1)</f>
        <v/>
      </c>
      <c r="DH124" s="507">
        <f>SUM(DI124:DP124)</f>
        <v/>
      </c>
      <c r="DI124" s="507" t="n">
        <v>0</v>
      </c>
      <c r="DJ124" s="507" t="n">
        <v>0</v>
      </c>
      <c r="DK124" s="507" t="n">
        <v>0</v>
      </c>
      <c r="DL124" s="507" t="n">
        <v>0</v>
      </c>
      <c r="DM124" s="507" t="n">
        <v>0</v>
      </c>
      <c r="DN124" s="507" t="n">
        <v>0</v>
      </c>
      <c r="DO124" s="507" t="n">
        <v>0</v>
      </c>
      <c r="DP124" s="507" t="n">
        <v>0</v>
      </c>
      <c r="DR124" s="2567">
        <f>EOMONTH(DR125,-1)</f>
        <v/>
      </c>
      <c r="DS124" s="507">
        <f>SUM(DT124:EA124)</f>
        <v/>
      </c>
      <c r="DT124" s="507" t="n">
        <v>0</v>
      </c>
      <c r="DU124" s="507" t="n">
        <v>0</v>
      </c>
      <c r="DV124" s="507" t="n">
        <v>0</v>
      </c>
      <c r="DW124" s="507" t="n">
        <v>0</v>
      </c>
      <c r="DX124" s="507" t="n">
        <v>0</v>
      </c>
      <c r="DY124" s="507" t="n">
        <v>0</v>
      </c>
      <c r="DZ124" s="507" t="n">
        <v>0</v>
      </c>
      <c r="EA124" s="507" t="n">
        <v>0</v>
      </c>
      <c r="EC124" s="2567">
        <f>EOMONTH(EC125,-1)</f>
        <v/>
      </c>
      <c r="ED124" s="507">
        <f>SUM(EE124:EL124)</f>
        <v/>
      </c>
      <c r="EE124" s="507" t="n">
        <v>0</v>
      </c>
      <c r="EF124" s="507" t="n">
        <v>0</v>
      </c>
      <c r="EG124" s="507" t="n">
        <v>0</v>
      </c>
      <c r="EH124" s="507" t="n">
        <v>0</v>
      </c>
      <c r="EI124" s="507" t="n">
        <v>0</v>
      </c>
      <c r="EJ124" s="507" t="n">
        <v>0</v>
      </c>
      <c r="EK124" s="507" t="n">
        <v>0</v>
      </c>
      <c r="EL124" s="507" t="n">
        <v>0</v>
      </c>
    </row>
    <row r="125">
      <c r="A125" s="2567">
        <f>EOMONTH(A126,-1)</f>
        <v/>
      </c>
      <c r="B125" s="507">
        <f>SUM(C125:J125)</f>
        <v/>
      </c>
      <c r="C125" s="507">
        <f>+N125+Y125+AJ125+AU125+BF125+BQ125+CB125+CM125+CX125+DI125+DT125+EE125</f>
        <v/>
      </c>
      <c r="D125" s="507">
        <f>+O125+Z125+AK125+AV125+BG125+BR125+CC125+CN125+CY125+DJ125+DU125+EF125</f>
        <v/>
      </c>
      <c r="E125" s="507">
        <f>+P125+AA125+AL125+AW125+BH125+BS125+CD125+CO125+CZ125+DK125+DV125+EG125</f>
        <v/>
      </c>
      <c r="F125" s="507">
        <f>+Q125+AB125+AM125+AX125+BI125+BT125+CE125+CP125+DA125+DL125+DW125+EH125</f>
        <v/>
      </c>
      <c r="G125" s="507">
        <f>+R125+AC125+AN125+AY125+BJ125+BU125+CF125+CQ125+DB125+DM125+DX125+EI125</f>
        <v/>
      </c>
      <c r="H125" s="507">
        <f>+S125+AD125+AO125+AZ125+BK125+BV125+CG125+CR125+DC125+DN125+DY125+EJ125</f>
        <v/>
      </c>
      <c r="I125" s="507">
        <f>+T125+AE125+AP125+BA125+BL125+BW125+CH125+CS125+DD125+DO125+DZ125+EK125</f>
        <v/>
      </c>
      <c r="J125" s="507">
        <f>+U125+AF125+AQ125+BB125+BM125+BX125+CI125+CT125+DE125+DP125+EA125+EL125</f>
        <v/>
      </c>
      <c r="L125" s="2567">
        <f>EOMONTH(L126,-1)</f>
        <v/>
      </c>
      <c r="M125" s="507">
        <f>SUM(N125:U125)</f>
        <v/>
      </c>
      <c r="N125" s="507" t="n">
        <v>0</v>
      </c>
      <c r="O125" s="507" t="n">
        <v>0</v>
      </c>
      <c r="P125" s="507" t="n">
        <v>0</v>
      </c>
      <c r="Q125" s="507" t="n">
        <v>0</v>
      </c>
      <c r="R125" s="507" t="n">
        <v>0</v>
      </c>
      <c r="S125" s="507" t="n">
        <v>0</v>
      </c>
      <c r="T125" s="507" t="n">
        <v>0</v>
      </c>
      <c r="U125" s="507" t="n">
        <v>0</v>
      </c>
      <c r="W125" s="2567">
        <f>EOMONTH(W126,-1)</f>
        <v/>
      </c>
      <c r="X125" s="507">
        <f>SUM(Y125:AF125)</f>
        <v/>
      </c>
      <c r="Y125" s="507" t="n">
        <v>0</v>
      </c>
      <c r="Z125" s="507" t="n">
        <v>0</v>
      </c>
      <c r="AA125" s="507" t="n">
        <v>0</v>
      </c>
      <c r="AB125" s="507" t="n">
        <v>0</v>
      </c>
      <c r="AC125" s="507" t="n">
        <v>0</v>
      </c>
      <c r="AD125" s="507" t="n">
        <v>0</v>
      </c>
      <c r="AE125" s="507" t="n">
        <v>0</v>
      </c>
      <c r="AF125" s="507" t="n">
        <v>0</v>
      </c>
      <c r="AH125" s="2567">
        <f>EOMONTH(AH126,-1)</f>
        <v/>
      </c>
      <c r="AI125" s="507">
        <f>SUM(AJ125:AQ125)</f>
        <v/>
      </c>
      <c r="AJ125" s="507" t="n">
        <v>0</v>
      </c>
      <c r="AK125" s="507" t="n">
        <v>0</v>
      </c>
      <c r="AL125" s="507" t="n">
        <v>0</v>
      </c>
      <c r="AM125" s="507" t="n">
        <v>0</v>
      </c>
      <c r="AN125" s="507" t="n">
        <v>0</v>
      </c>
      <c r="AO125" s="507" t="n">
        <v>0</v>
      </c>
      <c r="AP125" s="507" t="n">
        <v>0</v>
      </c>
      <c r="AQ125" s="507" t="n">
        <v>0</v>
      </c>
      <c r="AS125" s="2567">
        <f>EOMONTH(AS126,-1)</f>
        <v/>
      </c>
      <c r="AT125" s="507">
        <f>SUM(AU125:BB125)</f>
        <v/>
      </c>
      <c r="AU125" s="507" t="n">
        <v>0</v>
      </c>
      <c r="AV125" s="507" t="n">
        <v>0</v>
      </c>
      <c r="AW125" s="507" t="n">
        <v>0</v>
      </c>
      <c r="AX125" s="507" t="n">
        <v>0</v>
      </c>
      <c r="AY125" s="507" t="n">
        <v>0</v>
      </c>
      <c r="AZ125" s="507" t="n">
        <v>0</v>
      </c>
      <c r="BA125" s="507" t="n">
        <v>0</v>
      </c>
      <c r="BB125" s="507" t="n">
        <v>0</v>
      </c>
      <c r="BD125" s="2567">
        <f>EOMONTH(BD126,-1)</f>
        <v/>
      </c>
      <c r="BE125" s="507">
        <f>SUM(BF125:BM125)</f>
        <v/>
      </c>
      <c r="BF125" s="507" t="n">
        <v>0</v>
      </c>
      <c r="BG125" s="507" t="n">
        <v>0</v>
      </c>
      <c r="BH125" s="507" t="n">
        <v>0</v>
      </c>
      <c r="BI125" s="507" t="n">
        <v>0</v>
      </c>
      <c r="BJ125" s="507" t="n">
        <v>0</v>
      </c>
      <c r="BK125" s="507" t="n">
        <v>0</v>
      </c>
      <c r="BL125" s="507" t="n">
        <v>0</v>
      </c>
      <c r="BM125" s="507" t="n">
        <v>0</v>
      </c>
      <c r="BO125" s="2567">
        <f>EOMONTH(BO126,-1)</f>
        <v/>
      </c>
      <c r="BP125" s="507">
        <f>SUM(BQ125:BX125)</f>
        <v/>
      </c>
      <c r="BQ125" s="507" t="n">
        <v>0</v>
      </c>
      <c r="BR125" s="507" t="n">
        <v>0</v>
      </c>
      <c r="BS125" s="507" t="n">
        <v>0</v>
      </c>
      <c r="BT125" s="507" t="n">
        <v>0</v>
      </c>
      <c r="BU125" s="507" t="n">
        <v>0</v>
      </c>
      <c r="BV125" s="507" t="n">
        <v>0</v>
      </c>
      <c r="BW125" s="507" t="n">
        <v>0</v>
      </c>
      <c r="BX125" s="507" t="n">
        <v>0</v>
      </c>
      <c r="BZ125" s="2567">
        <f>EOMONTH(BZ126,-1)</f>
        <v/>
      </c>
      <c r="CA125" s="507">
        <f>SUM(CB125:CI125)</f>
        <v/>
      </c>
      <c r="CB125" s="507" t="n">
        <v>0</v>
      </c>
      <c r="CC125" s="507" t="n">
        <v>0</v>
      </c>
      <c r="CD125" s="507" t="n">
        <v>0</v>
      </c>
      <c r="CE125" s="507" t="n">
        <v>0</v>
      </c>
      <c r="CF125" s="507" t="n">
        <v>0</v>
      </c>
      <c r="CG125" s="507" t="n">
        <v>0</v>
      </c>
      <c r="CH125" s="507" t="n">
        <v>0</v>
      </c>
      <c r="CI125" s="507" t="n">
        <v>0</v>
      </c>
      <c r="CK125" s="2567">
        <f>EOMONTH(CK126,-1)</f>
        <v/>
      </c>
      <c r="CL125" s="507">
        <f>SUM(CM125:CT125)</f>
        <v/>
      </c>
      <c r="CM125" s="507" t="n">
        <v>0</v>
      </c>
      <c r="CN125" s="507" t="n">
        <v>0</v>
      </c>
      <c r="CO125" s="507" t="n">
        <v>0</v>
      </c>
      <c r="CP125" s="507" t="n">
        <v>0</v>
      </c>
      <c r="CQ125" s="507" t="n">
        <v>0</v>
      </c>
      <c r="CR125" s="507" t="n">
        <v>0</v>
      </c>
      <c r="CS125" s="507" t="n">
        <v>0</v>
      </c>
      <c r="CT125" s="507" t="n">
        <v>0</v>
      </c>
      <c r="CV125" s="2567">
        <f>EOMONTH(CV126,-1)</f>
        <v/>
      </c>
      <c r="CW125" s="507">
        <f>SUM(CX125:DE125)</f>
        <v/>
      </c>
      <c r="CX125" s="507" t="n">
        <v>0</v>
      </c>
      <c r="CY125" s="507" t="n">
        <v>0</v>
      </c>
      <c r="CZ125" s="507" t="n">
        <v>0</v>
      </c>
      <c r="DA125" s="507" t="n">
        <v>0</v>
      </c>
      <c r="DB125" s="507" t="n">
        <v>0</v>
      </c>
      <c r="DC125" s="507" t="n">
        <v>0</v>
      </c>
      <c r="DD125" s="507" t="n">
        <v>0</v>
      </c>
      <c r="DE125" s="507" t="n">
        <v>0</v>
      </c>
      <c r="DG125" s="2567">
        <f>EOMONTH(DG126,-1)</f>
        <v/>
      </c>
      <c r="DH125" s="507">
        <f>SUM(DI125:DP125)</f>
        <v/>
      </c>
      <c r="DI125" s="507" t="n">
        <v>0</v>
      </c>
      <c r="DJ125" s="507" t="n">
        <v>0</v>
      </c>
      <c r="DK125" s="507" t="n">
        <v>0</v>
      </c>
      <c r="DL125" s="507" t="n">
        <v>0</v>
      </c>
      <c r="DM125" s="507" t="n">
        <v>0</v>
      </c>
      <c r="DN125" s="507" t="n">
        <v>0</v>
      </c>
      <c r="DO125" s="507" t="n">
        <v>0</v>
      </c>
      <c r="DP125" s="507" t="n">
        <v>0</v>
      </c>
      <c r="DR125" s="2567">
        <f>EOMONTH(DR126,-1)</f>
        <v/>
      </c>
      <c r="DS125" s="507">
        <f>SUM(DT125:EA125)</f>
        <v/>
      </c>
      <c r="DT125" s="507" t="n">
        <v>0</v>
      </c>
      <c r="DU125" s="507" t="n">
        <v>0</v>
      </c>
      <c r="DV125" s="507" t="n">
        <v>0</v>
      </c>
      <c r="DW125" s="507" t="n">
        <v>0</v>
      </c>
      <c r="DX125" s="507" t="n">
        <v>0</v>
      </c>
      <c r="DY125" s="507" t="n">
        <v>0</v>
      </c>
      <c r="DZ125" s="507" t="n">
        <v>0</v>
      </c>
      <c r="EA125" s="507" t="n">
        <v>0</v>
      </c>
      <c r="EC125" s="2567">
        <f>EOMONTH(EC126,-1)</f>
        <v/>
      </c>
      <c r="ED125" s="507">
        <f>SUM(EE125:EL125)</f>
        <v/>
      </c>
      <c r="EE125" s="507" t="n">
        <v>0</v>
      </c>
      <c r="EF125" s="507" t="n">
        <v>0</v>
      </c>
      <c r="EG125" s="507" t="n">
        <v>0</v>
      </c>
      <c r="EH125" s="507" t="n">
        <v>0</v>
      </c>
      <c r="EI125" s="507" t="n">
        <v>0</v>
      </c>
      <c r="EJ125" s="507" t="n">
        <v>0</v>
      </c>
      <c r="EK125" s="507" t="n">
        <v>0</v>
      </c>
      <c r="EL125" s="507" t="n">
        <v>0</v>
      </c>
    </row>
    <row r="126">
      <c r="A126" s="2567">
        <f>EOMONTH(A127,-1)</f>
        <v/>
      </c>
      <c r="B126" s="507">
        <f>SUM(C126:J126)</f>
        <v/>
      </c>
      <c r="C126" s="507">
        <f>+N126+Y126+AJ126+AU126+BF126+BQ126+CB126+CM126+CX126+DI126+DT126+EE126</f>
        <v/>
      </c>
      <c r="D126" s="507">
        <f>+O126+Z126+AK126+AV126+BG126+BR126+CC126+CN126+CY126+DJ126+DU126+EF126</f>
        <v/>
      </c>
      <c r="E126" s="507">
        <f>+P126+AA126+AL126+AW126+BH126+BS126+CD126+CO126+CZ126+DK126+DV126+EG126</f>
        <v/>
      </c>
      <c r="F126" s="507">
        <f>+Q126+AB126+AM126+AX126+BI126+BT126+CE126+CP126+DA126+DL126+DW126+EH126</f>
        <v/>
      </c>
      <c r="G126" s="507">
        <f>+R126+AC126+AN126+AY126+BJ126+BU126+CF126+CQ126+DB126+DM126+DX126+EI126</f>
        <v/>
      </c>
      <c r="H126" s="507">
        <f>+S126+AD126+AO126+AZ126+BK126+BV126+CG126+CR126+DC126+DN126+DY126+EJ126</f>
        <v/>
      </c>
      <c r="I126" s="507">
        <f>+T126+AE126+AP126+BA126+BL126+BW126+CH126+CS126+DD126+DO126+DZ126+EK126</f>
        <v/>
      </c>
      <c r="J126" s="507">
        <f>+U126+AF126+AQ126+BB126+BM126+BX126+CI126+CT126+DE126+DP126+EA126+EL126</f>
        <v/>
      </c>
      <c r="L126" s="2567">
        <f>EOMONTH(L127,-1)</f>
        <v/>
      </c>
      <c r="M126" s="507">
        <f>SUM(N126:U126)</f>
        <v/>
      </c>
      <c r="N126" s="507" t="n">
        <v>0</v>
      </c>
      <c r="O126" s="507" t="n">
        <v>0</v>
      </c>
      <c r="P126" s="507" t="n">
        <v>0</v>
      </c>
      <c r="Q126" s="507" t="n">
        <v>0</v>
      </c>
      <c r="R126" s="507" t="n">
        <v>0</v>
      </c>
      <c r="S126" s="507" t="n">
        <v>0</v>
      </c>
      <c r="T126" s="507" t="n">
        <v>0</v>
      </c>
      <c r="U126" s="507" t="n">
        <v>0</v>
      </c>
      <c r="W126" s="2567">
        <f>EOMONTH(W127,-1)</f>
        <v/>
      </c>
      <c r="X126" s="507">
        <f>SUM(Y126:AF126)</f>
        <v/>
      </c>
      <c r="Y126" s="507" t="n">
        <v>0</v>
      </c>
      <c r="Z126" s="507" t="n">
        <v>0</v>
      </c>
      <c r="AA126" s="507" t="n">
        <v>0</v>
      </c>
      <c r="AB126" s="507" t="n">
        <v>0</v>
      </c>
      <c r="AC126" s="507" t="n">
        <v>0</v>
      </c>
      <c r="AD126" s="507" t="n">
        <v>0</v>
      </c>
      <c r="AE126" s="507" t="n">
        <v>0</v>
      </c>
      <c r="AF126" s="507" t="n">
        <v>0</v>
      </c>
      <c r="AH126" s="2567">
        <f>EOMONTH(AH127,-1)</f>
        <v/>
      </c>
      <c r="AI126" s="507">
        <f>SUM(AJ126:AQ126)</f>
        <v/>
      </c>
      <c r="AJ126" s="507" t="n">
        <v>0</v>
      </c>
      <c r="AK126" s="507" t="n">
        <v>0</v>
      </c>
      <c r="AL126" s="507" t="n">
        <v>0</v>
      </c>
      <c r="AM126" s="507" t="n">
        <v>0</v>
      </c>
      <c r="AN126" s="507" t="n">
        <v>0</v>
      </c>
      <c r="AO126" s="507" t="n">
        <v>0</v>
      </c>
      <c r="AP126" s="507" t="n">
        <v>0</v>
      </c>
      <c r="AQ126" s="507" t="n">
        <v>0</v>
      </c>
      <c r="AS126" s="2567">
        <f>EOMONTH(AS127,-1)</f>
        <v/>
      </c>
      <c r="AT126" s="507">
        <f>SUM(AU126:BB126)</f>
        <v/>
      </c>
      <c r="AU126" s="507" t="n">
        <v>0</v>
      </c>
      <c r="AV126" s="507" t="n">
        <v>0</v>
      </c>
      <c r="AW126" s="507" t="n">
        <v>0</v>
      </c>
      <c r="AX126" s="507" t="n">
        <v>0</v>
      </c>
      <c r="AY126" s="507" t="n">
        <v>0</v>
      </c>
      <c r="AZ126" s="507" t="n">
        <v>0</v>
      </c>
      <c r="BA126" s="507" t="n">
        <v>0</v>
      </c>
      <c r="BB126" s="507" t="n">
        <v>0</v>
      </c>
      <c r="BD126" s="2567">
        <f>EOMONTH(BD127,-1)</f>
        <v/>
      </c>
      <c r="BE126" s="507">
        <f>SUM(BF126:BM126)</f>
        <v/>
      </c>
      <c r="BF126" s="507" t="n">
        <v>0</v>
      </c>
      <c r="BG126" s="507" t="n">
        <v>0</v>
      </c>
      <c r="BH126" s="507" t="n">
        <v>0</v>
      </c>
      <c r="BI126" s="507" t="n">
        <v>0</v>
      </c>
      <c r="BJ126" s="507" t="n">
        <v>0</v>
      </c>
      <c r="BK126" s="507" t="n">
        <v>0</v>
      </c>
      <c r="BL126" s="507" t="n">
        <v>0</v>
      </c>
      <c r="BM126" s="507" t="n">
        <v>0</v>
      </c>
      <c r="BO126" s="2567">
        <f>EOMONTH(BO127,-1)</f>
        <v/>
      </c>
      <c r="BP126" s="507">
        <f>SUM(BQ126:BX126)</f>
        <v/>
      </c>
      <c r="BQ126" s="507" t="n">
        <v>0</v>
      </c>
      <c r="BR126" s="507" t="n">
        <v>0</v>
      </c>
      <c r="BS126" s="507" t="n">
        <v>0</v>
      </c>
      <c r="BT126" s="507" t="n">
        <v>0</v>
      </c>
      <c r="BU126" s="507" t="n">
        <v>0</v>
      </c>
      <c r="BV126" s="507" t="n">
        <v>0</v>
      </c>
      <c r="BW126" s="507" t="n">
        <v>0</v>
      </c>
      <c r="BX126" s="507" t="n">
        <v>0</v>
      </c>
      <c r="BZ126" s="2567">
        <f>EOMONTH(BZ127,-1)</f>
        <v/>
      </c>
      <c r="CA126" s="507">
        <f>SUM(CB126:CI126)</f>
        <v/>
      </c>
      <c r="CB126" s="507" t="n">
        <v>0</v>
      </c>
      <c r="CC126" s="507" t="n">
        <v>0</v>
      </c>
      <c r="CD126" s="507" t="n">
        <v>0</v>
      </c>
      <c r="CE126" s="507" t="n">
        <v>0</v>
      </c>
      <c r="CF126" s="507" t="n">
        <v>0</v>
      </c>
      <c r="CG126" s="507" t="n">
        <v>0</v>
      </c>
      <c r="CH126" s="507" t="n">
        <v>0</v>
      </c>
      <c r="CI126" s="507" t="n">
        <v>0</v>
      </c>
      <c r="CK126" s="2567">
        <f>EOMONTH(CK127,-1)</f>
        <v/>
      </c>
      <c r="CL126" s="507">
        <f>SUM(CM126:CT126)</f>
        <v/>
      </c>
      <c r="CM126" s="507" t="n">
        <v>0</v>
      </c>
      <c r="CN126" s="507" t="n">
        <v>0</v>
      </c>
      <c r="CO126" s="507" t="n">
        <v>0</v>
      </c>
      <c r="CP126" s="507" t="n">
        <v>0</v>
      </c>
      <c r="CQ126" s="507" t="n">
        <v>0</v>
      </c>
      <c r="CR126" s="507" t="n">
        <v>0</v>
      </c>
      <c r="CS126" s="507" t="n">
        <v>0</v>
      </c>
      <c r="CT126" s="507" t="n">
        <v>0</v>
      </c>
      <c r="CV126" s="2567">
        <f>EOMONTH(CV127,-1)</f>
        <v/>
      </c>
      <c r="CW126" s="507">
        <f>SUM(CX126:DE126)</f>
        <v/>
      </c>
      <c r="CX126" s="507" t="n">
        <v>0</v>
      </c>
      <c r="CY126" s="507" t="n">
        <v>0</v>
      </c>
      <c r="CZ126" s="507" t="n">
        <v>0</v>
      </c>
      <c r="DA126" s="507" t="n">
        <v>0</v>
      </c>
      <c r="DB126" s="507" t="n">
        <v>0</v>
      </c>
      <c r="DC126" s="507" t="n">
        <v>0</v>
      </c>
      <c r="DD126" s="507" t="n">
        <v>0</v>
      </c>
      <c r="DE126" s="507" t="n">
        <v>0</v>
      </c>
      <c r="DG126" s="2567">
        <f>EOMONTH(DG127,-1)</f>
        <v/>
      </c>
      <c r="DH126" s="507">
        <f>SUM(DI126:DP126)</f>
        <v/>
      </c>
      <c r="DI126" s="507" t="n">
        <v>0</v>
      </c>
      <c r="DJ126" s="507" t="n">
        <v>0</v>
      </c>
      <c r="DK126" s="507" t="n">
        <v>0</v>
      </c>
      <c r="DL126" s="507" t="n">
        <v>0</v>
      </c>
      <c r="DM126" s="507" t="n">
        <v>0</v>
      </c>
      <c r="DN126" s="507" t="n">
        <v>0</v>
      </c>
      <c r="DO126" s="507" t="n">
        <v>0</v>
      </c>
      <c r="DP126" s="507" t="n">
        <v>0</v>
      </c>
      <c r="DR126" s="2567">
        <f>EOMONTH(DR127,-1)</f>
        <v/>
      </c>
      <c r="DS126" s="507">
        <f>SUM(DT126:EA126)</f>
        <v/>
      </c>
      <c r="DT126" s="507" t="n">
        <v>0</v>
      </c>
      <c r="DU126" s="507" t="n">
        <v>0</v>
      </c>
      <c r="DV126" s="507" t="n">
        <v>0</v>
      </c>
      <c r="DW126" s="507" t="n">
        <v>0</v>
      </c>
      <c r="DX126" s="507" t="n">
        <v>0</v>
      </c>
      <c r="DY126" s="507" t="n">
        <v>0</v>
      </c>
      <c r="DZ126" s="507" t="n">
        <v>0</v>
      </c>
      <c r="EA126" s="507" t="n">
        <v>0</v>
      </c>
      <c r="EC126" s="2567">
        <f>EOMONTH(EC127,-1)</f>
        <v/>
      </c>
      <c r="ED126" s="507">
        <f>SUM(EE126:EL126)</f>
        <v/>
      </c>
      <c r="EE126" s="507" t="n">
        <v>0</v>
      </c>
      <c r="EF126" s="507" t="n">
        <v>0</v>
      </c>
      <c r="EG126" s="507" t="n">
        <v>0</v>
      </c>
      <c r="EH126" s="507" t="n">
        <v>0</v>
      </c>
      <c r="EI126" s="507" t="n">
        <v>0</v>
      </c>
      <c r="EJ126" s="507" t="n">
        <v>0</v>
      </c>
      <c r="EK126" s="507" t="n">
        <v>0</v>
      </c>
      <c r="EL126" s="507" t="n">
        <v>0</v>
      </c>
    </row>
    <row r="127">
      <c r="A127" s="2567">
        <f>EOMONTH(A128,-1)</f>
        <v/>
      </c>
      <c r="B127" s="507">
        <f>SUM(C127:J127)</f>
        <v/>
      </c>
      <c r="C127" s="507">
        <f>+N127+Y127+AJ127+AU127+BF127+BQ127+CB127+CM127+CX127+DI127+DT127+EE127</f>
        <v/>
      </c>
      <c r="D127" s="507">
        <f>+O127+Z127+AK127+AV127+BG127+BR127+CC127+CN127+CY127+DJ127+DU127+EF127</f>
        <v/>
      </c>
      <c r="E127" s="507">
        <f>+P127+AA127+AL127+AW127+BH127+BS127+CD127+CO127+CZ127+DK127+DV127+EG127</f>
        <v/>
      </c>
      <c r="F127" s="507">
        <f>+Q127+AB127+AM127+AX127+BI127+BT127+CE127+CP127+DA127+DL127+DW127+EH127</f>
        <v/>
      </c>
      <c r="G127" s="507">
        <f>+R127+AC127+AN127+AY127+BJ127+BU127+CF127+CQ127+DB127+DM127+DX127+EI127</f>
        <v/>
      </c>
      <c r="H127" s="507">
        <f>+S127+AD127+AO127+AZ127+BK127+BV127+CG127+CR127+DC127+DN127+DY127+EJ127</f>
        <v/>
      </c>
      <c r="I127" s="507">
        <f>+T127+AE127+AP127+BA127+BL127+BW127+CH127+CS127+DD127+DO127+DZ127+EK127</f>
        <v/>
      </c>
      <c r="J127" s="507">
        <f>+U127+AF127+AQ127+BB127+BM127+BX127+CI127+CT127+DE127+DP127+EA127+EL127</f>
        <v/>
      </c>
      <c r="L127" s="2567">
        <f>EOMONTH(L128,-1)</f>
        <v/>
      </c>
      <c r="M127" s="507">
        <f>SUM(N127:U127)</f>
        <v/>
      </c>
      <c r="N127" s="507" t="n">
        <v>0</v>
      </c>
      <c r="O127" s="507" t="n">
        <v>0</v>
      </c>
      <c r="P127" s="507" t="n">
        <v>0</v>
      </c>
      <c r="Q127" s="507" t="n">
        <v>0</v>
      </c>
      <c r="R127" s="507" t="n">
        <v>0</v>
      </c>
      <c r="S127" s="507" t="n">
        <v>0</v>
      </c>
      <c r="T127" s="507" t="n">
        <v>0</v>
      </c>
      <c r="U127" s="507" t="n">
        <v>0</v>
      </c>
      <c r="W127" s="2567">
        <f>EOMONTH(W128,-1)</f>
        <v/>
      </c>
      <c r="X127" s="507">
        <f>SUM(Y127:AF127)</f>
        <v/>
      </c>
      <c r="Y127" s="507" t="n">
        <v>0</v>
      </c>
      <c r="Z127" s="507" t="n">
        <v>0</v>
      </c>
      <c r="AA127" s="507" t="n">
        <v>0</v>
      </c>
      <c r="AB127" s="507" t="n">
        <v>0</v>
      </c>
      <c r="AC127" s="507" t="n">
        <v>0</v>
      </c>
      <c r="AD127" s="507" t="n">
        <v>0</v>
      </c>
      <c r="AE127" s="507" t="n">
        <v>0</v>
      </c>
      <c r="AF127" s="507" t="n">
        <v>0</v>
      </c>
      <c r="AH127" s="2567">
        <f>EOMONTH(AH128,-1)</f>
        <v/>
      </c>
      <c r="AI127" s="507">
        <f>SUM(AJ127:AQ127)</f>
        <v/>
      </c>
      <c r="AJ127" s="507" t="n">
        <v>0</v>
      </c>
      <c r="AK127" s="507" t="n">
        <v>0</v>
      </c>
      <c r="AL127" s="507" t="n">
        <v>0</v>
      </c>
      <c r="AM127" s="507" t="n">
        <v>0</v>
      </c>
      <c r="AN127" s="507" t="n">
        <v>0</v>
      </c>
      <c r="AO127" s="507" t="n">
        <v>0</v>
      </c>
      <c r="AP127" s="507" t="n">
        <v>0</v>
      </c>
      <c r="AQ127" s="507" t="n">
        <v>0</v>
      </c>
      <c r="AS127" s="2567">
        <f>EOMONTH(AS128,-1)</f>
        <v/>
      </c>
      <c r="AT127" s="507">
        <f>SUM(AU127:BB127)</f>
        <v/>
      </c>
      <c r="AU127" s="507" t="n">
        <v>0</v>
      </c>
      <c r="AV127" s="507" t="n">
        <v>0</v>
      </c>
      <c r="AW127" s="507" t="n">
        <v>0</v>
      </c>
      <c r="AX127" s="507" t="n">
        <v>0</v>
      </c>
      <c r="AY127" s="507" t="n">
        <v>0</v>
      </c>
      <c r="AZ127" s="507" t="n">
        <v>0</v>
      </c>
      <c r="BA127" s="507" t="n">
        <v>0</v>
      </c>
      <c r="BB127" s="507" t="n">
        <v>0</v>
      </c>
      <c r="BD127" s="2567">
        <f>EOMONTH(BD128,-1)</f>
        <v/>
      </c>
      <c r="BE127" s="507">
        <f>SUM(BF127:BM127)</f>
        <v/>
      </c>
      <c r="BF127" s="507" t="n">
        <v>0</v>
      </c>
      <c r="BG127" s="507" t="n">
        <v>0</v>
      </c>
      <c r="BH127" s="507" t="n">
        <v>0</v>
      </c>
      <c r="BI127" s="507" t="n">
        <v>0</v>
      </c>
      <c r="BJ127" s="507" t="n">
        <v>0</v>
      </c>
      <c r="BK127" s="507" t="n">
        <v>0</v>
      </c>
      <c r="BL127" s="507" t="n">
        <v>0</v>
      </c>
      <c r="BM127" s="507" t="n">
        <v>0</v>
      </c>
      <c r="BO127" s="2567">
        <f>EOMONTH(BO128,-1)</f>
        <v/>
      </c>
      <c r="BP127" s="507">
        <f>SUM(BQ127:BX127)</f>
        <v/>
      </c>
      <c r="BQ127" s="507" t="n">
        <v>0</v>
      </c>
      <c r="BR127" s="507" t="n">
        <v>0</v>
      </c>
      <c r="BS127" s="507" t="n">
        <v>0</v>
      </c>
      <c r="BT127" s="507" t="n">
        <v>0</v>
      </c>
      <c r="BU127" s="507" t="n">
        <v>0</v>
      </c>
      <c r="BV127" s="507" t="n">
        <v>0</v>
      </c>
      <c r="BW127" s="507" t="n">
        <v>0</v>
      </c>
      <c r="BX127" s="507" t="n">
        <v>0</v>
      </c>
      <c r="BZ127" s="2567">
        <f>EOMONTH(BZ128,-1)</f>
        <v/>
      </c>
      <c r="CA127" s="507">
        <f>SUM(CB127:CI127)</f>
        <v/>
      </c>
      <c r="CB127" s="507" t="n">
        <v>0</v>
      </c>
      <c r="CC127" s="507" t="n">
        <v>0</v>
      </c>
      <c r="CD127" s="507" t="n">
        <v>0</v>
      </c>
      <c r="CE127" s="507" t="n">
        <v>0</v>
      </c>
      <c r="CF127" s="507" t="n">
        <v>0</v>
      </c>
      <c r="CG127" s="507" t="n">
        <v>0</v>
      </c>
      <c r="CH127" s="507" t="n">
        <v>0</v>
      </c>
      <c r="CI127" s="507" t="n">
        <v>0</v>
      </c>
      <c r="CK127" s="2567">
        <f>EOMONTH(CK128,-1)</f>
        <v/>
      </c>
      <c r="CL127" s="507">
        <f>SUM(CM127:CT127)</f>
        <v/>
      </c>
      <c r="CM127" s="507" t="n">
        <v>0</v>
      </c>
      <c r="CN127" s="507" t="n">
        <v>0</v>
      </c>
      <c r="CO127" s="507" t="n">
        <v>0</v>
      </c>
      <c r="CP127" s="507" t="n">
        <v>0</v>
      </c>
      <c r="CQ127" s="507" t="n">
        <v>0</v>
      </c>
      <c r="CR127" s="507" t="n">
        <v>0</v>
      </c>
      <c r="CS127" s="507" t="n">
        <v>0</v>
      </c>
      <c r="CT127" s="507" t="n">
        <v>0</v>
      </c>
      <c r="CV127" s="2567">
        <f>EOMONTH(CV128,-1)</f>
        <v/>
      </c>
      <c r="CW127" s="507">
        <f>SUM(CX127:DE127)</f>
        <v/>
      </c>
      <c r="CX127" s="507" t="n">
        <v>0</v>
      </c>
      <c r="CY127" s="507" t="n">
        <v>0</v>
      </c>
      <c r="CZ127" s="507" t="n">
        <v>0</v>
      </c>
      <c r="DA127" s="507" t="n">
        <v>0</v>
      </c>
      <c r="DB127" s="507" t="n">
        <v>0</v>
      </c>
      <c r="DC127" s="507" t="n">
        <v>0</v>
      </c>
      <c r="DD127" s="507" t="n">
        <v>0</v>
      </c>
      <c r="DE127" s="507" t="n">
        <v>0</v>
      </c>
      <c r="DG127" s="2567">
        <f>EOMONTH(DG128,-1)</f>
        <v/>
      </c>
      <c r="DH127" s="507">
        <f>SUM(DI127:DP127)</f>
        <v/>
      </c>
      <c r="DI127" s="507" t="n">
        <v>0</v>
      </c>
      <c r="DJ127" s="507" t="n">
        <v>0</v>
      </c>
      <c r="DK127" s="507" t="n">
        <v>0</v>
      </c>
      <c r="DL127" s="507" t="n">
        <v>0</v>
      </c>
      <c r="DM127" s="507" t="n">
        <v>0</v>
      </c>
      <c r="DN127" s="507" t="n">
        <v>0</v>
      </c>
      <c r="DO127" s="507" t="n">
        <v>0</v>
      </c>
      <c r="DP127" s="507" t="n">
        <v>0</v>
      </c>
      <c r="DR127" s="2567">
        <f>EOMONTH(DR128,-1)</f>
        <v/>
      </c>
      <c r="DS127" s="507">
        <f>SUM(DT127:EA127)</f>
        <v/>
      </c>
      <c r="DT127" s="507" t="n">
        <v>0</v>
      </c>
      <c r="DU127" s="507" t="n">
        <v>0</v>
      </c>
      <c r="DV127" s="507" t="n">
        <v>0</v>
      </c>
      <c r="DW127" s="507" t="n">
        <v>0</v>
      </c>
      <c r="DX127" s="507" t="n">
        <v>0</v>
      </c>
      <c r="DY127" s="507" t="n">
        <v>0</v>
      </c>
      <c r="DZ127" s="507" t="n">
        <v>0</v>
      </c>
      <c r="EA127" s="507" t="n">
        <v>0</v>
      </c>
      <c r="EC127" s="2567">
        <f>EOMONTH(EC128,-1)</f>
        <v/>
      </c>
      <c r="ED127" s="507">
        <f>SUM(EE127:EL127)</f>
        <v/>
      </c>
      <c r="EE127" s="507" t="n">
        <v>0</v>
      </c>
      <c r="EF127" s="507" t="n">
        <v>0</v>
      </c>
      <c r="EG127" s="507" t="n">
        <v>0</v>
      </c>
      <c r="EH127" s="507" t="n">
        <v>0</v>
      </c>
      <c r="EI127" s="507" t="n">
        <v>0</v>
      </c>
      <c r="EJ127" s="507" t="n">
        <v>0</v>
      </c>
      <c r="EK127" s="507" t="n">
        <v>0</v>
      </c>
      <c r="EL127" s="507" t="n">
        <v>0</v>
      </c>
    </row>
    <row r="128">
      <c r="A128" s="2567">
        <f>EOMONTH(A129,-1)</f>
        <v/>
      </c>
      <c r="B128" s="507">
        <f>SUM(C128:J128)</f>
        <v/>
      </c>
      <c r="C128" s="507">
        <f>+N128+Y128+AJ128+AU128+BF128+BQ128+CB128+CM128+CX128+DI128+DT128+EE128</f>
        <v/>
      </c>
      <c r="D128" s="507">
        <f>+O128+Z128+AK128+AV128+BG128+BR128+CC128+CN128+CY128+DJ128+DU128+EF128</f>
        <v/>
      </c>
      <c r="E128" s="507">
        <f>+P128+AA128+AL128+AW128+BH128+BS128+CD128+CO128+CZ128+DK128+DV128+EG128</f>
        <v/>
      </c>
      <c r="F128" s="507">
        <f>+Q128+AB128+AM128+AX128+BI128+BT128+CE128+CP128+DA128+DL128+DW128+EH128</f>
        <v/>
      </c>
      <c r="G128" s="507">
        <f>+R128+AC128+AN128+AY128+BJ128+BU128+CF128+CQ128+DB128+DM128+DX128+EI128</f>
        <v/>
      </c>
      <c r="H128" s="507">
        <f>+S128+AD128+AO128+AZ128+BK128+BV128+CG128+CR128+DC128+DN128+DY128+EJ128</f>
        <v/>
      </c>
      <c r="I128" s="507">
        <f>+T128+AE128+AP128+BA128+BL128+BW128+CH128+CS128+DD128+DO128+DZ128+EK128</f>
        <v/>
      </c>
      <c r="J128" s="507">
        <f>+U128+AF128+AQ128+BB128+BM128+BX128+CI128+CT128+DE128+DP128+EA128+EL128</f>
        <v/>
      </c>
      <c r="L128" s="2567">
        <f>EOMONTH(L129,-1)</f>
        <v/>
      </c>
      <c r="M128" s="507">
        <f>SUM(N128:U128)</f>
        <v/>
      </c>
      <c r="N128" s="507" t="n">
        <v>0</v>
      </c>
      <c r="O128" s="507" t="n">
        <v>0</v>
      </c>
      <c r="P128" s="507" t="n">
        <v>0</v>
      </c>
      <c r="Q128" s="507" t="n">
        <v>0</v>
      </c>
      <c r="R128" s="507" t="n">
        <v>0</v>
      </c>
      <c r="S128" s="507" t="n">
        <v>0</v>
      </c>
      <c r="T128" s="507" t="n">
        <v>0</v>
      </c>
      <c r="U128" s="507" t="n">
        <v>0</v>
      </c>
      <c r="W128" s="2567">
        <f>EOMONTH(W129,-1)</f>
        <v/>
      </c>
      <c r="X128" s="507">
        <f>SUM(Y128:AF128)</f>
        <v/>
      </c>
      <c r="Y128" s="507" t="n">
        <v>0</v>
      </c>
      <c r="Z128" s="507" t="n">
        <v>0</v>
      </c>
      <c r="AA128" s="507" t="n">
        <v>0</v>
      </c>
      <c r="AB128" s="507" t="n">
        <v>0</v>
      </c>
      <c r="AC128" s="507" t="n">
        <v>0</v>
      </c>
      <c r="AD128" s="507" t="n">
        <v>0</v>
      </c>
      <c r="AE128" s="507" t="n">
        <v>0</v>
      </c>
      <c r="AF128" s="507" t="n">
        <v>0</v>
      </c>
      <c r="AH128" s="2567">
        <f>EOMONTH(AH129,-1)</f>
        <v/>
      </c>
      <c r="AI128" s="507">
        <f>SUM(AJ128:AQ128)</f>
        <v/>
      </c>
      <c r="AJ128" s="507" t="n">
        <v>0</v>
      </c>
      <c r="AK128" s="507" t="n">
        <v>0</v>
      </c>
      <c r="AL128" s="507" t="n">
        <v>0</v>
      </c>
      <c r="AM128" s="507" t="n">
        <v>0</v>
      </c>
      <c r="AN128" s="507" t="n">
        <v>0</v>
      </c>
      <c r="AO128" s="507" t="n">
        <v>0</v>
      </c>
      <c r="AP128" s="507" t="n">
        <v>0</v>
      </c>
      <c r="AQ128" s="507" t="n">
        <v>0</v>
      </c>
      <c r="AS128" s="2567">
        <f>EOMONTH(AS129,-1)</f>
        <v/>
      </c>
      <c r="AT128" s="507">
        <f>SUM(AU128:BB128)</f>
        <v/>
      </c>
      <c r="AU128" s="507" t="n">
        <v>0</v>
      </c>
      <c r="AV128" s="507" t="n">
        <v>0</v>
      </c>
      <c r="AW128" s="507" t="n">
        <v>0</v>
      </c>
      <c r="AX128" s="507" t="n">
        <v>0</v>
      </c>
      <c r="AY128" s="507" t="n">
        <v>0</v>
      </c>
      <c r="AZ128" s="507" t="n">
        <v>0</v>
      </c>
      <c r="BA128" s="507" t="n">
        <v>0</v>
      </c>
      <c r="BB128" s="507" t="n">
        <v>0</v>
      </c>
      <c r="BD128" s="2567">
        <f>EOMONTH(BD129,-1)</f>
        <v/>
      </c>
      <c r="BE128" s="507">
        <f>SUM(BF128:BM128)</f>
        <v/>
      </c>
      <c r="BF128" s="507" t="n">
        <v>0</v>
      </c>
      <c r="BG128" s="507" t="n">
        <v>0</v>
      </c>
      <c r="BH128" s="507" t="n">
        <v>0</v>
      </c>
      <c r="BI128" s="507" t="n">
        <v>0</v>
      </c>
      <c r="BJ128" s="507" t="n">
        <v>0</v>
      </c>
      <c r="BK128" s="507" t="n">
        <v>0</v>
      </c>
      <c r="BL128" s="507" t="n">
        <v>0</v>
      </c>
      <c r="BM128" s="507" t="n">
        <v>0</v>
      </c>
      <c r="BO128" s="2567">
        <f>EOMONTH(BO129,-1)</f>
        <v/>
      </c>
      <c r="BP128" s="507">
        <f>SUM(BQ128:BX128)</f>
        <v/>
      </c>
      <c r="BQ128" s="507" t="n">
        <v>0</v>
      </c>
      <c r="BR128" s="507" t="n">
        <v>0</v>
      </c>
      <c r="BS128" s="507" t="n">
        <v>0</v>
      </c>
      <c r="BT128" s="507" t="n">
        <v>0</v>
      </c>
      <c r="BU128" s="507" t="n">
        <v>0</v>
      </c>
      <c r="BV128" s="507" t="n">
        <v>0</v>
      </c>
      <c r="BW128" s="507" t="n">
        <v>0</v>
      </c>
      <c r="BX128" s="507" t="n">
        <v>0</v>
      </c>
      <c r="BZ128" s="2567">
        <f>EOMONTH(BZ129,-1)</f>
        <v/>
      </c>
      <c r="CA128" s="507">
        <f>SUM(CB128:CI128)</f>
        <v/>
      </c>
      <c r="CB128" s="507" t="n">
        <v>0</v>
      </c>
      <c r="CC128" s="507" t="n">
        <v>0</v>
      </c>
      <c r="CD128" s="507" t="n">
        <v>0</v>
      </c>
      <c r="CE128" s="507" t="n">
        <v>0</v>
      </c>
      <c r="CF128" s="507" t="n">
        <v>0</v>
      </c>
      <c r="CG128" s="507" t="n">
        <v>0</v>
      </c>
      <c r="CH128" s="507" t="n">
        <v>0</v>
      </c>
      <c r="CI128" s="507" t="n">
        <v>0</v>
      </c>
      <c r="CK128" s="2567">
        <f>EOMONTH(CK129,-1)</f>
        <v/>
      </c>
      <c r="CL128" s="507">
        <f>SUM(CM128:CT128)</f>
        <v/>
      </c>
      <c r="CM128" s="507" t="n">
        <v>0</v>
      </c>
      <c r="CN128" s="507" t="n">
        <v>0</v>
      </c>
      <c r="CO128" s="507" t="n">
        <v>0</v>
      </c>
      <c r="CP128" s="507" t="n">
        <v>0</v>
      </c>
      <c r="CQ128" s="507" t="n">
        <v>0</v>
      </c>
      <c r="CR128" s="507" t="n">
        <v>0</v>
      </c>
      <c r="CS128" s="507" t="n">
        <v>0</v>
      </c>
      <c r="CT128" s="507" t="n">
        <v>0</v>
      </c>
      <c r="CV128" s="2567">
        <f>EOMONTH(CV129,-1)</f>
        <v/>
      </c>
      <c r="CW128" s="507">
        <f>SUM(CX128:DE128)</f>
        <v/>
      </c>
      <c r="CX128" s="507" t="n">
        <v>0</v>
      </c>
      <c r="CY128" s="507" t="n">
        <v>0</v>
      </c>
      <c r="CZ128" s="507" t="n">
        <v>0</v>
      </c>
      <c r="DA128" s="507" t="n">
        <v>0</v>
      </c>
      <c r="DB128" s="507" t="n">
        <v>0</v>
      </c>
      <c r="DC128" s="507" t="n">
        <v>0</v>
      </c>
      <c r="DD128" s="507" t="n">
        <v>0</v>
      </c>
      <c r="DE128" s="507" t="n">
        <v>0</v>
      </c>
      <c r="DG128" s="2567">
        <f>EOMONTH(DG129,-1)</f>
        <v/>
      </c>
      <c r="DH128" s="507">
        <f>SUM(DI128:DP128)</f>
        <v/>
      </c>
      <c r="DI128" s="507" t="n">
        <v>0</v>
      </c>
      <c r="DJ128" s="507" t="n">
        <v>0</v>
      </c>
      <c r="DK128" s="507" t="n">
        <v>0</v>
      </c>
      <c r="DL128" s="507" t="n">
        <v>0</v>
      </c>
      <c r="DM128" s="507" t="n">
        <v>0</v>
      </c>
      <c r="DN128" s="507" t="n">
        <v>0</v>
      </c>
      <c r="DO128" s="507" t="n">
        <v>0</v>
      </c>
      <c r="DP128" s="507" t="n">
        <v>0</v>
      </c>
      <c r="DR128" s="2567">
        <f>EOMONTH(DR129,-1)</f>
        <v/>
      </c>
      <c r="DS128" s="507">
        <f>SUM(DT128:EA128)</f>
        <v/>
      </c>
      <c r="DT128" s="507" t="n">
        <v>0</v>
      </c>
      <c r="DU128" s="507" t="n">
        <v>0</v>
      </c>
      <c r="DV128" s="507" t="n">
        <v>0</v>
      </c>
      <c r="DW128" s="507" t="n">
        <v>0</v>
      </c>
      <c r="DX128" s="507" t="n">
        <v>0</v>
      </c>
      <c r="DY128" s="507" t="n">
        <v>0</v>
      </c>
      <c r="DZ128" s="507" t="n">
        <v>0</v>
      </c>
      <c r="EA128" s="507" t="n">
        <v>0</v>
      </c>
      <c r="EC128" s="2567">
        <f>EOMONTH(EC129,-1)</f>
        <v/>
      </c>
      <c r="ED128" s="507">
        <f>SUM(EE128:EL128)</f>
        <v/>
      </c>
      <c r="EE128" s="507" t="n">
        <v>0</v>
      </c>
      <c r="EF128" s="507" t="n">
        <v>0</v>
      </c>
      <c r="EG128" s="507" t="n">
        <v>0</v>
      </c>
      <c r="EH128" s="507" t="n">
        <v>0</v>
      </c>
      <c r="EI128" s="507" t="n">
        <v>0</v>
      </c>
      <c r="EJ128" s="507" t="n">
        <v>0</v>
      </c>
      <c r="EK128" s="507" t="n">
        <v>0</v>
      </c>
      <c r="EL128" s="507" t="n">
        <v>0</v>
      </c>
    </row>
    <row r="129">
      <c r="A129" s="2567">
        <f>EOMONTH(A130,-1)</f>
        <v/>
      </c>
      <c r="B129" s="507">
        <f>SUM(C129:J129)</f>
        <v/>
      </c>
      <c r="C129" s="507">
        <f>+N129+Y129+AJ129+AU129+BF129+BQ129+CB129+CM129+CX129+DI129+DT129+EE129</f>
        <v/>
      </c>
      <c r="D129" s="507">
        <f>+O129+Z129+AK129+AV129+BG129+BR129+CC129+CN129+CY129+DJ129+DU129+EF129</f>
        <v/>
      </c>
      <c r="E129" s="507">
        <f>+P129+AA129+AL129+AW129+BH129+BS129+CD129+CO129+CZ129+DK129+DV129+EG129</f>
        <v/>
      </c>
      <c r="F129" s="507">
        <f>+Q129+AB129+AM129+AX129+BI129+BT129+CE129+CP129+DA129+DL129+DW129+EH129</f>
        <v/>
      </c>
      <c r="G129" s="507">
        <f>+R129+AC129+AN129+AY129+BJ129+BU129+CF129+CQ129+DB129+DM129+DX129+EI129</f>
        <v/>
      </c>
      <c r="H129" s="507">
        <f>+S129+AD129+AO129+AZ129+BK129+BV129+CG129+CR129+DC129+DN129+DY129+EJ129</f>
        <v/>
      </c>
      <c r="I129" s="507">
        <f>+T129+AE129+AP129+BA129+BL129+BW129+CH129+CS129+DD129+DO129+DZ129+EK129</f>
        <v/>
      </c>
      <c r="J129" s="507">
        <f>+U129+AF129+AQ129+BB129+BM129+BX129+CI129+CT129+DE129+DP129+EA129+EL129</f>
        <v/>
      </c>
      <c r="L129" s="2567">
        <f>EOMONTH(L130,-1)</f>
        <v/>
      </c>
      <c r="M129" s="507">
        <f>SUM(N129:U129)</f>
        <v/>
      </c>
      <c r="N129" s="507" t="n">
        <v>0</v>
      </c>
      <c r="O129" s="507" t="n">
        <v>0</v>
      </c>
      <c r="P129" s="507" t="n">
        <v>0</v>
      </c>
      <c r="Q129" s="507" t="n">
        <v>0</v>
      </c>
      <c r="R129" s="507" t="n">
        <v>0</v>
      </c>
      <c r="S129" s="507" t="n">
        <v>0</v>
      </c>
      <c r="T129" s="507" t="n">
        <v>0</v>
      </c>
      <c r="U129" s="507" t="n">
        <v>0</v>
      </c>
      <c r="W129" s="2567">
        <f>EOMONTH(W130,-1)</f>
        <v/>
      </c>
      <c r="X129" s="507">
        <f>SUM(Y129:AF129)</f>
        <v/>
      </c>
      <c r="Y129" s="507" t="n">
        <v>0</v>
      </c>
      <c r="Z129" s="507" t="n">
        <v>0</v>
      </c>
      <c r="AA129" s="507" t="n">
        <v>0</v>
      </c>
      <c r="AB129" s="507" t="n">
        <v>0</v>
      </c>
      <c r="AC129" s="507" t="n">
        <v>0</v>
      </c>
      <c r="AD129" s="507" t="n">
        <v>0</v>
      </c>
      <c r="AE129" s="507" t="n">
        <v>0</v>
      </c>
      <c r="AF129" s="507" t="n">
        <v>0</v>
      </c>
      <c r="AH129" s="2567">
        <f>EOMONTH(AH130,-1)</f>
        <v/>
      </c>
      <c r="AI129" s="507">
        <f>SUM(AJ129:AQ129)</f>
        <v/>
      </c>
      <c r="AJ129" s="507" t="n">
        <v>0</v>
      </c>
      <c r="AK129" s="507" t="n">
        <v>0</v>
      </c>
      <c r="AL129" s="507" t="n">
        <v>0</v>
      </c>
      <c r="AM129" s="507" t="n">
        <v>0</v>
      </c>
      <c r="AN129" s="507" t="n">
        <v>0</v>
      </c>
      <c r="AO129" s="507" t="n">
        <v>0</v>
      </c>
      <c r="AP129" s="507" t="n">
        <v>0</v>
      </c>
      <c r="AQ129" s="507" t="n">
        <v>0</v>
      </c>
      <c r="AS129" s="2567">
        <f>EOMONTH(AS130,-1)</f>
        <v/>
      </c>
      <c r="AT129" s="507">
        <f>SUM(AU129:BB129)</f>
        <v/>
      </c>
      <c r="AU129" s="507" t="n">
        <v>0</v>
      </c>
      <c r="AV129" s="507" t="n">
        <v>0</v>
      </c>
      <c r="AW129" s="507" t="n">
        <v>0</v>
      </c>
      <c r="AX129" s="507" t="n">
        <v>0</v>
      </c>
      <c r="AY129" s="507" t="n">
        <v>0</v>
      </c>
      <c r="AZ129" s="507" t="n">
        <v>0</v>
      </c>
      <c r="BA129" s="507" t="n">
        <v>0</v>
      </c>
      <c r="BB129" s="507" t="n">
        <v>0</v>
      </c>
      <c r="BD129" s="2567">
        <f>EOMONTH(BD130,-1)</f>
        <v/>
      </c>
      <c r="BE129" s="507">
        <f>SUM(BF129:BM129)</f>
        <v/>
      </c>
      <c r="BF129" s="507" t="n">
        <v>0</v>
      </c>
      <c r="BG129" s="507" t="n">
        <v>0</v>
      </c>
      <c r="BH129" s="507" t="n">
        <v>0</v>
      </c>
      <c r="BI129" s="507" t="n">
        <v>0</v>
      </c>
      <c r="BJ129" s="507" t="n">
        <v>0</v>
      </c>
      <c r="BK129" s="507" t="n">
        <v>0</v>
      </c>
      <c r="BL129" s="507" t="n">
        <v>0</v>
      </c>
      <c r="BM129" s="507" t="n">
        <v>0</v>
      </c>
      <c r="BO129" s="2567">
        <f>EOMONTH(BO130,-1)</f>
        <v/>
      </c>
      <c r="BP129" s="507">
        <f>SUM(BQ129:BX129)</f>
        <v/>
      </c>
      <c r="BQ129" s="507" t="n">
        <v>0</v>
      </c>
      <c r="BR129" s="507" t="n">
        <v>0</v>
      </c>
      <c r="BS129" s="507" t="n">
        <v>0</v>
      </c>
      <c r="BT129" s="507" t="n">
        <v>0</v>
      </c>
      <c r="BU129" s="507" t="n">
        <v>0</v>
      </c>
      <c r="BV129" s="507" t="n">
        <v>0</v>
      </c>
      <c r="BW129" s="507" t="n">
        <v>0</v>
      </c>
      <c r="BX129" s="507" t="n">
        <v>0</v>
      </c>
      <c r="BZ129" s="2567">
        <f>EOMONTH(BZ130,-1)</f>
        <v/>
      </c>
      <c r="CA129" s="507">
        <f>SUM(CB129:CI129)</f>
        <v/>
      </c>
      <c r="CB129" s="507" t="n">
        <v>0</v>
      </c>
      <c r="CC129" s="507" t="n">
        <v>0</v>
      </c>
      <c r="CD129" s="507" t="n">
        <v>0</v>
      </c>
      <c r="CE129" s="507" t="n">
        <v>0</v>
      </c>
      <c r="CF129" s="507" t="n">
        <v>0</v>
      </c>
      <c r="CG129" s="507" t="n">
        <v>0</v>
      </c>
      <c r="CH129" s="507" t="n">
        <v>0</v>
      </c>
      <c r="CI129" s="507" t="n">
        <v>0</v>
      </c>
      <c r="CK129" s="2567">
        <f>EOMONTH(CK130,-1)</f>
        <v/>
      </c>
      <c r="CL129" s="507">
        <f>SUM(CM129:CT129)</f>
        <v/>
      </c>
      <c r="CM129" s="507" t="n">
        <v>0</v>
      </c>
      <c r="CN129" s="507" t="n">
        <v>0</v>
      </c>
      <c r="CO129" s="507" t="n">
        <v>0</v>
      </c>
      <c r="CP129" s="507" t="n">
        <v>0</v>
      </c>
      <c r="CQ129" s="507" t="n">
        <v>0</v>
      </c>
      <c r="CR129" s="507" t="n">
        <v>0</v>
      </c>
      <c r="CS129" s="507" t="n">
        <v>0</v>
      </c>
      <c r="CT129" s="507" t="n">
        <v>0</v>
      </c>
      <c r="CV129" s="2567">
        <f>EOMONTH(CV130,-1)</f>
        <v/>
      </c>
      <c r="CW129" s="507">
        <f>SUM(CX129:DE129)</f>
        <v/>
      </c>
      <c r="CX129" s="507" t="n">
        <v>0</v>
      </c>
      <c r="CY129" s="507" t="n">
        <v>0</v>
      </c>
      <c r="CZ129" s="507" t="n">
        <v>0</v>
      </c>
      <c r="DA129" s="507" t="n">
        <v>0</v>
      </c>
      <c r="DB129" s="507" t="n">
        <v>0</v>
      </c>
      <c r="DC129" s="507" t="n">
        <v>0</v>
      </c>
      <c r="DD129" s="507" t="n">
        <v>0</v>
      </c>
      <c r="DE129" s="507" t="n">
        <v>0</v>
      </c>
      <c r="DG129" s="2567">
        <f>EOMONTH(DG130,-1)</f>
        <v/>
      </c>
      <c r="DH129" s="507">
        <f>SUM(DI129:DP129)</f>
        <v/>
      </c>
      <c r="DI129" s="507" t="n">
        <v>0</v>
      </c>
      <c r="DJ129" s="507" t="n">
        <v>0</v>
      </c>
      <c r="DK129" s="507" t="n">
        <v>0</v>
      </c>
      <c r="DL129" s="507" t="n">
        <v>0</v>
      </c>
      <c r="DM129" s="507" t="n">
        <v>0</v>
      </c>
      <c r="DN129" s="507" t="n">
        <v>0</v>
      </c>
      <c r="DO129" s="507" t="n">
        <v>0</v>
      </c>
      <c r="DP129" s="507" t="n">
        <v>0</v>
      </c>
      <c r="DR129" s="2567">
        <f>EOMONTH(DR130,-1)</f>
        <v/>
      </c>
      <c r="DS129" s="507">
        <f>SUM(DT129:EA129)</f>
        <v/>
      </c>
      <c r="DT129" s="507" t="n">
        <v>0</v>
      </c>
      <c r="DU129" s="507" t="n">
        <v>0</v>
      </c>
      <c r="DV129" s="507" t="n">
        <v>0</v>
      </c>
      <c r="DW129" s="507" t="n">
        <v>0</v>
      </c>
      <c r="DX129" s="507" t="n">
        <v>0</v>
      </c>
      <c r="DY129" s="507" t="n">
        <v>0</v>
      </c>
      <c r="DZ129" s="507" t="n">
        <v>0</v>
      </c>
      <c r="EA129" s="507" t="n">
        <v>0</v>
      </c>
      <c r="EC129" s="2567">
        <f>EOMONTH(EC130,-1)</f>
        <v/>
      </c>
      <c r="ED129" s="507">
        <f>SUM(EE129:EL129)</f>
        <v/>
      </c>
      <c r="EE129" s="507" t="n">
        <v>0</v>
      </c>
      <c r="EF129" s="507" t="n">
        <v>0</v>
      </c>
      <c r="EG129" s="507" t="n">
        <v>0</v>
      </c>
      <c r="EH129" s="507" t="n">
        <v>0</v>
      </c>
      <c r="EI129" s="507" t="n">
        <v>0</v>
      </c>
      <c r="EJ129" s="507" t="n">
        <v>0</v>
      </c>
      <c r="EK129" s="507" t="n">
        <v>0</v>
      </c>
      <c r="EL129" s="507" t="n">
        <v>0</v>
      </c>
    </row>
    <row r="130">
      <c r="A130" s="2567">
        <f>EOMONTH(A131,-1)</f>
        <v/>
      </c>
      <c r="B130" s="507">
        <f>SUM(C130:J130)</f>
        <v/>
      </c>
      <c r="C130" s="507">
        <f>+N130+Y130+AJ130+AU130+BF130+BQ130+CB130+CM130+CX130+DI130+DT130+EE130</f>
        <v/>
      </c>
      <c r="D130" s="507">
        <f>+O130+Z130+AK130+AV130+BG130+BR130+CC130+CN130+CY130+DJ130+DU130+EF130</f>
        <v/>
      </c>
      <c r="E130" s="507">
        <f>+P130+AA130+AL130+AW130+BH130+BS130+CD130+CO130+CZ130+DK130+DV130+EG130</f>
        <v/>
      </c>
      <c r="F130" s="507">
        <f>+Q130+AB130+AM130+AX130+BI130+BT130+CE130+CP130+DA130+DL130+DW130+EH130</f>
        <v/>
      </c>
      <c r="G130" s="507">
        <f>+R130+AC130+AN130+AY130+BJ130+BU130+CF130+CQ130+DB130+DM130+DX130+EI130</f>
        <v/>
      </c>
      <c r="H130" s="507">
        <f>+S130+AD130+AO130+AZ130+BK130+BV130+CG130+CR130+DC130+DN130+DY130+EJ130</f>
        <v/>
      </c>
      <c r="I130" s="507">
        <f>+T130+AE130+AP130+BA130+BL130+BW130+CH130+CS130+DD130+DO130+DZ130+EK130</f>
        <v/>
      </c>
      <c r="J130" s="507">
        <f>+U130+AF130+AQ130+BB130+BM130+BX130+CI130+CT130+DE130+DP130+EA130+EL130</f>
        <v/>
      </c>
      <c r="L130" s="2567">
        <f>EOMONTH(L131,-1)</f>
        <v/>
      </c>
      <c r="M130" s="507">
        <f>SUM(N130:U130)</f>
        <v/>
      </c>
      <c r="N130" s="507" t="n">
        <v>0</v>
      </c>
      <c r="O130" s="507" t="n">
        <v>0</v>
      </c>
      <c r="P130" s="507" t="n">
        <v>0</v>
      </c>
      <c r="Q130" s="507" t="n">
        <v>0</v>
      </c>
      <c r="R130" s="507" t="n">
        <v>0</v>
      </c>
      <c r="S130" s="507" t="n">
        <v>0</v>
      </c>
      <c r="T130" s="507" t="n">
        <v>0</v>
      </c>
      <c r="U130" s="507" t="n">
        <v>0</v>
      </c>
      <c r="W130" s="2567">
        <f>EOMONTH(W131,-1)</f>
        <v/>
      </c>
      <c r="X130" s="507">
        <f>SUM(Y130:AF130)</f>
        <v/>
      </c>
      <c r="Y130" s="507" t="n">
        <v>0</v>
      </c>
      <c r="Z130" s="507" t="n">
        <v>0</v>
      </c>
      <c r="AA130" s="507" t="n">
        <v>0</v>
      </c>
      <c r="AB130" s="507" t="n">
        <v>0</v>
      </c>
      <c r="AC130" s="507" t="n">
        <v>0</v>
      </c>
      <c r="AD130" s="507" t="n">
        <v>0</v>
      </c>
      <c r="AE130" s="507" t="n">
        <v>0</v>
      </c>
      <c r="AF130" s="507" t="n">
        <v>0</v>
      </c>
      <c r="AH130" s="2567">
        <f>EOMONTH(AH131,-1)</f>
        <v/>
      </c>
      <c r="AI130" s="507">
        <f>SUM(AJ130:AQ130)</f>
        <v/>
      </c>
      <c r="AJ130" s="507" t="n">
        <v>0</v>
      </c>
      <c r="AK130" s="507" t="n">
        <v>0</v>
      </c>
      <c r="AL130" s="507" t="n">
        <v>0</v>
      </c>
      <c r="AM130" s="507" t="n">
        <v>0</v>
      </c>
      <c r="AN130" s="507" t="n">
        <v>0</v>
      </c>
      <c r="AO130" s="507" t="n">
        <v>0</v>
      </c>
      <c r="AP130" s="507" t="n">
        <v>0</v>
      </c>
      <c r="AQ130" s="507" t="n">
        <v>0</v>
      </c>
      <c r="AS130" s="2567">
        <f>EOMONTH(AS131,-1)</f>
        <v/>
      </c>
      <c r="AT130" s="507">
        <f>SUM(AU130:BB130)</f>
        <v/>
      </c>
      <c r="AU130" s="507" t="n">
        <v>0</v>
      </c>
      <c r="AV130" s="507" t="n">
        <v>0</v>
      </c>
      <c r="AW130" s="507" t="n">
        <v>0</v>
      </c>
      <c r="AX130" s="507" t="n">
        <v>0</v>
      </c>
      <c r="AY130" s="507" t="n">
        <v>0</v>
      </c>
      <c r="AZ130" s="507" t="n">
        <v>0</v>
      </c>
      <c r="BA130" s="507" t="n">
        <v>0</v>
      </c>
      <c r="BB130" s="507" t="n">
        <v>0</v>
      </c>
      <c r="BD130" s="2567">
        <f>EOMONTH(BD131,-1)</f>
        <v/>
      </c>
      <c r="BE130" s="507">
        <f>SUM(BF130:BM130)</f>
        <v/>
      </c>
      <c r="BF130" s="507" t="n">
        <v>0</v>
      </c>
      <c r="BG130" s="507" t="n">
        <v>0</v>
      </c>
      <c r="BH130" s="507" t="n">
        <v>0</v>
      </c>
      <c r="BI130" s="507" t="n">
        <v>0</v>
      </c>
      <c r="BJ130" s="507" t="n">
        <v>0</v>
      </c>
      <c r="BK130" s="507" t="n">
        <v>0</v>
      </c>
      <c r="BL130" s="507" t="n">
        <v>0</v>
      </c>
      <c r="BM130" s="507" t="n">
        <v>0</v>
      </c>
      <c r="BO130" s="2567">
        <f>EOMONTH(BO131,-1)</f>
        <v/>
      </c>
      <c r="BP130" s="507">
        <f>SUM(BQ130:BX130)</f>
        <v/>
      </c>
      <c r="BQ130" s="507" t="n">
        <v>0</v>
      </c>
      <c r="BR130" s="507" t="n">
        <v>0</v>
      </c>
      <c r="BS130" s="507" t="n">
        <v>0</v>
      </c>
      <c r="BT130" s="507" t="n">
        <v>0</v>
      </c>
      <c r="BU130" s="507" t="n">
        <v>0</v>
      </c>
      <c r="BV130" s="507" t="n">
        <v>0</v>
      </c>
      <c r="BW130" s="507" t="n">
        <v>0</v>
      </c>
      <c r="BX130" s="507" t="n">
        <v>0</v>
      </c>
      <c r="BZ130" s="2567">
        <f>EOMONTH(BZ131,-1)</f>
        <v/>
      </c>
      <c r="CA130" s="507">
        <f>SUM(CB130:CI130)</f>
        <v/>
      </c>
      <c r="CB130" s="507" t="n">
        <v>0</v>
      </c>
      <c r="CC130" s="507" t="n">
        <v>0</v>
      </c>
      <c r="CD130" s="507" t="n">
        <v>0</v>
      </c>
      <c r="CE130" s="507" t="n">
        <v>0</v>
      </c>
      <c r="CF130" s="507" t="n">
        <v>0</v>
      </c>
      <c r="CG130" s="507" t="n">
        <v>0</v>
      </c>
      <c r="CH130" s="507" t="n">
        <v>0</v>
      </c>
      <c r="CI130" s="507" t="n">
        <v>0</v>
      </c>
      <c r="CK130" s="2567">
        <f>EOMONTH(CK131,-1)</f>
        <v/>
      </c>
      <c r="CL130" s="507">
        <f>SUM(CM130:CT130)</f>
        <v/>
      </c>
      <c r="CM130" s="507" t="n">
        <v>0</v>
      </c>
      <c r="CN130" s="507" t="n">
        <v>0</v>
      </c>
      <c r="CO130" s="507" t="n">
        <v>0</v>
      </c>
      <c r="CP130" s="507" t="n">
        <v>0</v>
      </c>
      <c r="CQ130" s="507" t="n">
        <v>0</v>
      </c>
      <c r="CR130" s="507" t="n">
        <v>0</v>
      </c>
      <c r="CS130" s="507" t="n">
        <v>0</v>
      </c>
      <c r="CT130" s="507" t="n">
        <v>0</v>
      </c>
      <c r="CV130" s="2567">
        <f>EOMONTH(CV131,-1)</f>
        <v/>
      </c>
      <c r="CW130" s="507">
        <f>SUM(CX130:DE130)</f>
        <v/>
      </c>
      <c r="CX130" s="507" t="n">
        <v>0</v>
      </c>
      <c r="CY130" s="507" t="n">
        <v>0</v>
      </c>
      <c r="CZ130" s="507" t="n">
        <v>0</v>
      </c>
      <c r="DA130" s="507" t="n">
        <v>0</v>
      </c>
      <c r="DB130" s="507" t="n">
        <v>0</v>
      </c>
      <c r="DC130" s="507" t="n">
        <v>0</v>
      </c>
      <c r="DD130" s="507" t="n">
        <v>0</v>
      </c>
      <c r="DE130" s="507" t="n">
        <v>0</v>
      </c>
      <c r="DG130" s="2567">
        <f>EOMONTH(DG131,-1)</f>
        <v/>
      </c>
      <c r="DH130" s="507">
        <f>SUM(DI130:DP130)</f>
        <v/>
      </c>
      <c r="DI130" s="507" t="n">
        <v>0</v>
      </c>
      <c r="DJ130" s="507" t="n">
        <v>0</v>
      </c>
      <c r="DK130" s="507" t="n">
        <v>0</v>
      </c>
      <c r="DL130" s="507" t="n">
        <v>0</v>
      </c>
      <c r="DM130" s="507" t="n">
        <v>0</v>
      </c>
      <c r="DN130" s="507" t="n">
        <v>0</v>
      </c>
      <c r="DO130" s="507" t="n">
        <v>0</v>
      </c>
      <c r="DP130" s="507" t="n">
        <v>0</v>
      </c>
      <c r="DR130" s="2567">
        <f>EOMONTH(DR131,-1)</f>
        <v/>
      </c>
      <c r="DS130" s="507">
        <f>SUM(DT130:EA130)</f>
        <v/>
      </c>
      <c r="DT130" s="507" t="n">
        <v>0</v>
      </c>
      <c r="DU130" s="507" t="n">
        <v>0</v>
      </c>
      <c r="DV130" s="507" t="n">
        <v>0</v>
      </c>
      <c r="DW130" s="507" t="n">
        <v>0</v>
      </c>
      <c r="DX130" s="507" t="n">
        <v>0</v>
      </c>
      <c r="DY130" s="507" t="n">
        <v>0</v>
      </c>
      <c r="DZ130" s="507" t="n">
        <v>0</v>
      </c>
      <c r="EA130" s="507" t="n">
        <v>0</v>
      </c>
      <c r="EC130" s="2567">
        <f>EOMONTH(EC131,-1)</f>
        <v/>
      </c>
      <c r="ED130" s="507">
        <f>SUM(EE130:EL130)</f>
        <v/>
      </c>
      <c r="EE130" s="507" t="n">
        <v>0</v>
      </c>
      <c r="EF130" s="507" t="n">
        <v>0</v>
      </c>
      <c r="EG130" s="507" t="n">
        <v>0</v>
      </c>
      <c r="EH130" s="507" t="n">
        <v>0</v>
      </c>
      <c r="EI130" s="507" t="n">
        <v>0</v>
      </c>
      <c r="EJ130" s="507" t="n">
        <v>0</v>
      </c>
      <c r="EK130" s="507" t="n">
        <v>0</v>
      </c>
      <c r="EL130" s="507" t="n">
        <v>0</v>
      </c>
    </row>
    <row r="131">
      <c r="A131" s="2567">
        <f>EOMONTH(A132,-1)</f>
        <v/>
      </c>
      <c r="B131" s="507">
        <f>SUM(C131:J131)</f>
        <v/>
      </c>
      <c r="C131" s="507">
        <f>+N131+Y131+AJ131+AU131+BF131+BQ131+CB131+CM131+CX131+DI131+DT131+EE131</f>
        <v/>
      </c>
      <c r="D131" s="507">
        <f>+O131+Z131+AK131+AV131+BG131+BR131+CC131+CN131+CY131+DJ131+DU131+EF131</f>
        <v/>
      </c>
      <c r="E131" s="507">
        <f>+P131+AA131+AL131+AW131+BH131+BS131+CD131+CO131+CZ131+DK131+DV131+EG131</f>
        <v/>
      </c>
      <c r="F131" s="507">
        <f>+Q131+AB131+AM131+AX131+BI131+BT131+CE131+CP131+DA131+DL131+DW131+EH131</f>
        <v/>
      </c>
      <c r="G131" s="507">
        <f>+R131+AC131+AN131+AY131+BJ131+BU131+CF131+CQ131+DB131+DM131+DX131+EI131</f>
        <v/>
      </c>
      <c r="H131" s="507">
        <f>+S131+AD131+AO131+AZ131+BK131+BV131+CG131+CR131+DC131+DN131+DY131+EJ131</f>
        <v/>
      </c>
      <c r="I131" s="507">
        <f>+T131+AE131+AP131+BA131+BL131+BW131+CH131+CS131+DD131+DO131+DZ131+EK131</f>
        <v/>
      </c>
      <c r="J131" s="507">
        <f>+U131+AF131+AQ131+BB131+BM131+BX131+CI131+CT131+DE131+DP131+EA131+EL131</f>
        <v/>
      </c>
      <c r="L131" s="2567">
        <f>EOMONTH(L132,-1)</f>
        <v/>
      </c>
      <c r="M131" s="507">
        <f>SUM(N131:U131)</f>
        <v/>
      </c>
      <c r="N131" s="507" t="n">
        <v>14377.1</v>
      </c>
      <c r="O131" s="507" t="n">
        <v>0</v>
      </c>
      <c r="P131" s="507" t="n">
        <v>61995.24</v>
      </c>
      <c r="Q131" s="507" t="n">
        <v>776630.3</v>
      </c>
      <c r="R131" s="507" t="n">
        <v>0</v>
      </c>
      <c r="S131" s="507" t="n">
        <v>0</v>
      </c>
      <c r="T131" s="507" t="n">
        <v>0</v>
      </c>
      <c r="U131" s="507" t="n">
        <v>0</v>
      </c>
      <c r="W131" s="2567">
        <f>EOMONTH(W132,-1)</f>
        <v/>
      </c>
      <c r="X131" s="507">
        <f>SUM(Y131:AF131)</f>
        <v/>
      </c>
      <c r="Y131" s="507" t="n">
        <v>0</v>
      </c>
      <c r="Z131" s="507" t="n">
        <v>0</v>
      </c>
      <c r="AA131" s="507" t="n">
        <v>1408</v>
      </c>
      <c r="AB131" s="507" t="n">
        <v>0</v>
      </c>
      <c r="AC131" s="507" t="n">
        <v>0</v>
      </c>
      <c r="AD131" s="507" t="n">
        <v>0</v>
      </c>
      <c r="AE131" s="507" t="n">
        <v>0</v>
      </c>
      <c r="AF131" s="507" t="n">
        <v>0</v>
      </c>
      <c r="AH131" s="2567">
        <f>EOMONTH(AH132,-1)</f>
        <v/>
      </c>
      <c r="AI131" s="507">
        <f>SUM(AJ131:AQ131)</f>
        <v/>
      </c>
      <c r="AJ131" s="507" t="n">
        <v>0</v>
      </c>
      <c r="AK131" s="507" t="n">
        <v>56637.05</v>
      </c>
      <c r="AL131" s="507" t="n">
        <v>7183.16</v>
      </c>
      <c r="AM131" s="507" t="n">
        <v>33775.36</v>
      </c>
      <c r="AN131" s="507" t="n">
        <v>0</v>
      </c>
      <c r="AO131" s="507" t="n">
        <v>0</v>
      </c>
      <c r="AP131" s="507" t="n">
        <v>0</v>
      </c>
      <c r="AQ131" s="507" t="n">
        <v>0</v>
      </c>
      <c r="AS131" s="2567">
        <f>EOMONTH(AS132,-1)</f>
        <v/>
      </c>
      <c r="AT131" s="507">
        <f>SUM(AU131:BB131)</f>
        <v/>
      </c>
      <c r="AU131" s="507" t="n">
        <v>2744.96</v>
      </c>
      <c r="AV131" s="507" t="n">
        <v>7131.8</v>
      </c>
      <c r="AW131" s="507" t="n">
        <v>16544.27</v>
      </c>
      <c r="AX131" s="507" t="n">
        <v>603.58</v>
      </c>
      <c r="AY131" s="507" t="n">
        <v>0</v>
      </c>
      <c r="AZ131" s="507" t="n">
        <v>0</v>
      </c>
      <c r="BA131" s="507" t="n">
        <v>0</v>
      </c>
      <c r="BB131" s="507" t="n">
        <v>0</v>
      </c>
      <c r="BD131" s="2567">
        <f>EOMONTH(BD132,-1)</f>
        <v/>
      </c>
      <c r="BE131" s="507">
        <f>SUM(BF131:BM131)</f>
        <v/>
      </c>
      <c r="BF131" s="507" t="n">
        <v>0</v>
      </c>
      <c r="BG131" s="507" t="n">
        <v>0</v>
      </c>
      <c r="BH131" s="507" t="n">
        <v>0</v>
      </c>
      <c r="BI131" s="507" t="n">
        <v>0</v>
      </c>
      <c r="BJ131" s="507" t="n">
        <v>0</v>
      </c>
      <c r="BK131" s="507" t="n">
        <v>0</v>
      </c>
      <c r="BL131" s="507" t="n">
        <v>0</v>
      </c>
      <c r="BM131" s="507" t="n">
        <v>0</v>
      </c>
      <c r="BO131" s="2567">
        <f>EOMONTH(BO132,-1)</f>
        <v/>
      </c>
      <c r="BP131" s="507">
        <f>SUM(BQ131:BX131)</f>
        <v/>
      </c>
      <c r="BQ131" s="507" t="n">
        <v>0</v>
      </c>
      <c r="BR131" s="507" t="n">
        <v>0</v>
      </c>
      <c r="BS131" s="507" t="n">
        <v>0</v>
      </c>
      <c r="BT131" s="507" t="n">
        <v>0</v>
      </c>
      <c r="BU131" s="507" t="n">
        <v>0</v>
      </c>
      <c r="BV131" s="507" t="n">
        <v>0</v>
      </c>
      <c r="BW131" s="507" t="n">
        <v>0</v>
      </c>
      <c r="BX131" s="507" t="n">
        <v>0</v>
      </c>
      <c r="BZ131" s="2567">
        <f>EOMONTH(BZ132,-1)</f>
        <v/>
      </c>
      <c r="CA131" s="507">
        <f>SUM(CB131:CI131)</f>
        <v/>
      </c>
      <c r="CB131" s="507" t="n">
        <v>0</v>
      </c>
      <c r="CC131" s="507" t="n">
        <v>0</v>
      </c>
      <c r="CD131" s="507" t="n">
        <v>0</v>
      </c>
      <c r="CE131" s="507" t="n">
        <v>0</v>
      </c>
      <c r="CF131" s="507" t="n">
        <v>0</v>
      </c>
      <c r="CG131" s="507" t="n">
        <v>0</v>
      </c>
      <c r="CH131" s="507" t="n">
        <v>0</v>
      </c>
      <c r="CI131" s="507" t="n">
        <v>0</v>
      </c>
      <c r="CK131" s="2567">
        <f>EOMONTH(CK132,-1)</f>
        <v/>
      </c>
      <c r="CL131" s="507">
        <f>SUM(CM131:CT131)</f>
        <v/>
      </c>
      <c r="CM131" s="507" t="n">
        <v>0</v>
      </c>
      <c r="CN131" s="507" t="n">
        <v>0</v>
      </c>
      <c r="CO131" s="507" t="n">
        <v>0</v>
      </c>
      <c r="CP131" s="507" t="n">
        <v>0</v>
      </c>
      <c r="CQ131" s="507" t="n">
        <v>0</v>
      </c>
      <c r="CR131" s="507" t="n">
        <v>0</v>
      </c>
      <c r="CS131" s="507" t="n">
        <v>0</v>
      </c>
      <c r="CT131" s="507" t="n">
        <v>0</v>
      </c>
      <c r="CV131" s="2567">
        <f>EOMONTH(CV132,-1)</f>
        <v/>
      </c>
      <c r="CW131" s="507">
        <f>SUM(CX131:DE131)</f>
        <v/>
      </c>
      <c r="CX131" s="507" t="n">
        <v>0</v>
      </c>
      <c r="CY131" s="507" t="n">
        <v>0</v>
      </c>
      <c r="CZ131" s="507" t="n">
        <v>0</v>
      </c>
      <c r="DA131" s="507" t="n">
        <v>0</v>
      </c>
      <c r="DB131" s="507" t="n">
        <v>0</v>
      </c>
      <c r="DC131" s="507" t="n">
        <v>0</v>
      </c>
      <c r="DD131" s="507" t="n">
        <v>0</v>
      </c>
      <c r="DE131" s="507" t="n">
        <v>0</v>
      </c>
      <c r="DG131" s="2567">
        <f>EOMONTH(DG132,-1)</f>
        <v/>
      </c>
      <c r="DH131" s="507">
        <f>SUM(DI131:DP131)</f>
        <v/>
      </c>
      <c r="DI131" s="507" t="n">
        <v>0</v>
      </c>
      <c r="DJ131" s="507" t="n">
        <v>0</v>
      </c>
      <c r="DK131" s="507" t="n">
        <v>0</v>
      </c>
      <c r="DL131" s="507" t="n">
        <v>0</v>
      </c>
      <c r="DM131" s="507" t="n">
        <v>0</v>
      </c>
      <c r="DN131" s="507" t="n">
        <v>0</v>
      </c>
      <c r="DO131" s="507" t="n">
        <v>0</v>
      </c>
      <c r="DP131" s="507" t="n">
        <v>0</v>
      </c>
      <c r="DR131" s="2567">
        <f>EOMONTH(DR132,-1)</f>
        <v/>
      </c>
      <c r="DS131" s="507">
        <f>SUM(DT131:EA131)</f>
        <v/>
      </c>
      <c r="DT131" s="507" t="n">
        <v>0</v>
      </c>
      <c r="DU131" s="507" t="n">
        <v>0</v>
      </c>
      <c r="DV131" s="507" t="n">
        <v>0</v>
      </c>
      <c r="DW131" s="507" t="n">
        <v>0</v>
      </c>
      <c r="DX131" s="507" t="n">
        <v>0</v>
      </c>
      <c r="DY131" s="507" t="n">
        <v>0</v>
      </c>
      <c r="DZ131" s="507" t="n">
        <v>0</v>
      </c>
      <c r="EA131" s="507" t="n">
        <v>0</v>
      </c>
      <c r="EC131" s="2567">
        <f>EOMONTH(EC132,-1)</f>
        <v/>
      </c>
      <c r="ED131" s="507">
        <f>SUM(EE131:EL131)</f>
        <v/>
      </c>
      <c r="EE131" s="507" t="n">
        <v>0</v>
      </c>
      <c r="EF131" s="507" t="n">
        <v>0</v>
      </c>
      <c r="EG131" s="507" t="n">
        <v>0</v>
      </c>
      <c r="EH131" s="507" t="n">
        <v>0</v>
      </c>
      <c r="EI131" s="507" t="n">
        <v>0</v>
      </c>
      <c r="EJ131" s="507" t="n">
        <v>0</v>
      </c>
      <c r="EK131" s="507" t="n">
        <v>0</v>
      </c>
      <c r="EL131" s="507" t="n">
        <v>0</v>
      </c>
    </row>
    <row r="132">
      <c r="A132" s="2567">
        <f>EOMONTH(A133,-1)</f>
        <v/>
      </c>
      <c r="B132" s="507">
        <f>SUM(C132:J132)</f>
        <v/>
      </c>
      <c r="C132" s="507">
        <f>+N132+Y132+AJ132+AU132+BF132+BQ132+CB132+CM132+CX132+DI132+DT132+EE132</f>
        <v/>
      </c>
      <c r="D132" s="507">
        <f>+O132+Z132+AK132+AV132+BG132+BR132+CC132+CN132+CY132+DJ132+DU132+EF132</f>
        <v/>
      </c>
      <c r="E132" s="507">
        <f>+P132+AA132+AL132+AW132+BH132+BS132+CD132+CO132+CZ132+DK132+DV132+EG132</f>
        <v/>
      </c>
      <c r="F132" s="507">
        <f>+Q132+AB132+AM132+AX132+BI132+BT132+CE132+CP132+DA132+DL132+DW132+EH132</f>
        <v/>
      </c>
      <c r="G132" s="507">
        <f>+R132+AC132+AN132+AY132+BJ132+BU132+CF132+CQ132+DB132+DM132+DX132+EI132</f>
        <v/>
      </c>
      <c r="H132" s="507">
        <f>+S132+AD132+AO132+AZ132+BK132+BV132+CG132+CR132+DC132+DN132+DY132+EJ132</f>
        <v/>
      </c>
      <c r="I132" s="507">
        <f>+T132+AE132+AP132+BA132+BL132+BW132+CH132+CS132+DD132+DO132+DZ132+EK132</f>
        <v/>
      </c>
      <c r="J132" s="507">
        <f>+U132+AF132+AQ132+BB132+BM132+BX132+CI132+CT132+DE132+DP132+EA132+EL132</f>
        <v/>
      </c>
      <c r="L132" s="2567">
        <f>EOMONTH(L133,-1)</f>
        <v/>
      </c>
      <c r="M132" s="507">
        <f>SUM(N132:U132)</f>
        <v/>
      </c>
      <c r="N132" s="507" t="n">
        <v>52469.62</v>
      </c>
      <c r="O132" s="507" t="n">
        <v>0</v>
      </c>
      <c r="P132" s="507" t="n">
        <v>61995.24</v>
      </c>
      <c r="Q132" s="507" t="n">
        <v>579663.11</v>
      </c>
      <c r="R132" s="507" t="n">
        <v>0</v>
      </c>
      <c r="S132" s="507" t="n">
        <v>0</v>
      </c>
      <c r="T132" s="507" t="n">
        <v>0</v>
      </c>
      <c r="U132" s="507" t="n">
        <v>0</v>
      </c>
      <c r="W132" s="2567">
        <f>EOMONTH(W133,-1)</f>
        <v/>
      </c>
      <c r="X132" s="507">
        <f>SUM(Y132:AF132)</f>
        <v/>
      </c>
      <c r="Y132" s="507" t="n">
        <v>0</v>
      </c>
      <c r="Z132" s="507" t="n">
        <v>0</v>
      </c>
      <c r="AA132" s="507" t="n">
        <v>0</v>
      </c>
      <c r="AB132" s="507" t="n">
        <v>-1408</v>
      </c>
      <c r="AC132" s="507" t="n">
        <v>0</v>
      </c>
      <c r="AD132" s="507" t="n">
        <v>0</v>
      </c>
      <c r="AE132" s="507" t="n">
        <v>0</v>
      </c>
      <c r="AF132" s="507" t="n">
        <v>0</v>
      </c>
      <c r="AH132" s="2567">
        <f>EOMONTH(AH133,-1)</f>
        <v/>
      </c>
      <c r="AI132" s="507">
        <f>SUM(AJ132:AQ132)</f>
        <v/>
      </c>
      <c r="AJ132" s="507" t="n">
        <v>0</v>
      </c>
      <c r="AK132" s="507" t="n">
        <v>0</v>
      </c>
      <c r="AL132" s="507" t="n">
        <v>58112.05</v>
      </c>
      <c r="AM132" s="507" t="n">
        <v>167861.54</v>
      </c>
      <c r="AN132" s="507" t="n">
        <v>0</v>
      </c>
      <c r="AO132" s="507" t="n">
        <v>0</v>
      </c>
      <c r="AP132" s="507" t="n">
        <v>0</v>
      </c>
      <c r="AQ132" s="507" t="n">
        <v>0</v>
      </c>
      <c r="AS132" s="2567">
        <f>EOMONTH(AS133,-1)</f>
        <v/>
      </c>
      <c r="AT132" s="507">
        <f>SUM(AU132:BB132)</f>
        <v/>
      </c>
      <c r="AU132" s="507" t="n">
        <v>695.02</v>
      </c>
      <c r="AV132" s="507" t="n">
        <v>3019.96</v>
      </c>
      <c r="AW132" s="507" t="n">
        <v>9346.469999999999</v>
      </c>
      <c r="AX132" s="507" t="n">
        <v>1519.35</v>
      </c>
      <c r="AY132" s="507" t="n">
        <v>0</v>
      </c>
      <c r="AZ132" s="507" t="n">
        <v>0</v>
      </c>
      <c r="BA132" s="507" t="n">
        <v>0</v>
      </c>
      <c r="BB132" s="507" t="n">
        <v>0</v>
      </c>
      <c r="BD132" s="2567">
        <f>EOMONTH(BD133,-1)</f>
        <v/>
      </c>
      <c r="BE132" s="507">
        <f>SUM(BF132:BM132)</f>
        <v/>
      </c>
      <c r="BF132" s="507" t="n">
        <v>0</v>
      </c>
      <c r="BG132" s="507" t="n">
        <v>0</v>
      </c>
      <c r="BH132" s="507" t="n">
        <v>0</v>
      </c>
      <c r="BI132" s="507" t="n">
        <v>0</v>
      </c>
      <c r="BJ132" s="507" t="n">
        <v>0</v>
      </c>
      <c r="BK132" s="507" t="n">
        <v>0</v>
      </c>
      <c r="BL132" s="507" t="n">
        <v>0</v>
      </c>
      <c r="BM132" s="507" t="n">
        <v>0</v>
      </c>
      <c r="BO132" s="2567">
        <f>EOMONTH(BO133,-1)</f>
        <v/>
      </c>
      <c r="BP132" s="507">
        <f>SUM(BQ132:BX132)</f>
        <v/>
      </c>
      <c r="BQ132" s="507" t="n">
        <v>0</v>
      </c>
      <c r="BR132" s="507" t="n">
        <v>0</v>
      </c>
      <c r="BS132" s="507" t="n">
        <v>0</v>
      </c>
      <c r="BT132" s="507" t="n">
        <v>0</v>
      </c>
      <c r="BU132" s="507" t="n">
        <v>0</v>
      </c>
      <c r="BV132" s="507" t="n">
        <v>0</v>
      </c>
      <c r="BW132" s="507" t="n">
        <v>0</v>
      </c>
      <c r="BX132" s="507" t="n">
        <v>0</v>
      </c>
      <c r="BZ132" s="2567">
        <f>EOMONTH(BZ133,-1)</f>
        <v/>
      </c>
      <c r="CA132" s="507">
        <f>SUM(CB132:CI132)</f>
        <v/>
      </c>
      <c r="CB132" s="507" t="n">
        <v>0</v>
      </c>
      <c r="CC132" s="507" t="n">
        <v>0</v>
      </c>
      <c r="CD132" s="507" t="n">
        <v>0</v>
      </c>
      <c r="CE132" s="507" t="n">
        <v>0</v>
      </c>
      <c r="CF132" s="507" t="n">
        <v>0</v>
      </c>
      <c r="CG132" s="507" t="n">
        <v>0</v>
      </c>
      <c r="CH132" s="507" t="n">
        <v>0</v>
      </c>
      <c r="CI132" s="507" t="n">
        <v>0</v>
      </c>
      <c r="CK132" s="2567">
        <f>EOMONTH(CK133,-1)</f>
        <v/>
      </c>
      <c r="CL132" s="507">
        <f>SUM(CM132:CT132)</f>
        <v/>
      </c>
      <c r="CM132" s="507" t="n">
        <v>0</v>
      </c>
      <c r="CN132" s="507" t="n">
        <v>0</v>
      </c>
      <c r="CO132" s="507" t="n">
        <v>0</v>
      </c>
      <c r="CP132" s="507" t="n">
        <v>0</v>
      </c>
      <c r="CQ132" s="507" t="n">
        <v>0</v>
      </c>
      <c r="CR132" s="507" t="n">
        <v>0</v>
      </c>
      <c r="CS132" s="507" t="n">
        <v>0</v>
      </c>
      <c r="CT132" s="507" t="n">
        <v>0</v>
      </c>
      <c r="CV132" s="2567">
        <f>EOMONTH(CV133,-1)</f>
        <v/>
      </c>
      <c r="CW132" s="507">
        <f>SUM(CX132:DE132)</f>
        <v/>
      </c>
      <c r="CX132" s="507" t="n">
        <v>0</v>
      </c>
      <c r="CY132" s="507" t="n">
        <v>0</v>
      </c>
      <c r="CZ132" s="507" t="n">
        <v>0</v>
      </c>
      <c r="DA132" s="507" t="n">
        <v>0</v>
      </c>
      <c r="DB132" s="507" t="n">
        <v>0</v>
      </c>
      <c r="DC132" s="507" t="n">
        <v>0</v>
      </c>
      <c r="DD132" s="507" t="n">
        <v>0</v>
      </c>
      <c r="DE132" s="507" t="n">
        <v>0</v>
      </c>
      <c r="DG132" s="2567">
        <f>EOMONTH(DG133,-1)</f>
        <v/>
      </c>
      <c r="DH132" s="507">
        <f>SUM(DI132:DP132)</f>
        <v/>
      </c>
      <c r="DI132" s="507" t="n">
        <v>0</v>
      </c>
      <c r="DJ132" s="507" t="n">
        <v>0</v>
      </c>
      <c r="DK132" s="507" t="n">
        <v>0</v>
      </c>
      <c r="DL132" s="507" t="n">
        <v>0</v>
      </c>
      <c r="DM132" s="507" t="n">
        <v>0</v>
      </c>
      <c r="DN132" s="507" t="n">
        <v>0</v>
      </c>
      <c r="DO132" s="507" t="n">
        <v>0</v>
      </c>
      <c r="DP132" s="507" t="n">
        <v>0</v>
      </c>
      <c r="DR132" s="2567">
        <f>EOMONTH(DR133,-1)</f>
        <v/>
      </c>
      <c r="DS132" s="507">
        <f>SUM(DT132:EA132)</f>
        <v/>
      </c>
      <c r="DT132" s="507" t="n">
        <v>0</v>
      </c>
      <c r="DU132" s="507" t="n">
        <v>0</v>
      </c>
      <c r="DV132" s="507" t="n">
        <v>0</v>
      </c>
      <c r="DW132" s="507" t="n">
        <v>0</v>
      </c>
      <c r="DX132" s="507" t="n">
        <v>0</v>
      </c>
      <c r="DY132" s="507" t="n">
        <v>0</v>
      </c>
      <c r="DZ132" s="507" t="n">
        <v>0</v>
      </c>
      <c r="EA132" s="507" t="n">
        <v>0</v>
      </c>
      <c r="EC132" s="2567">
        <f>EOMONTH(EC133,-1)</f>
        <v/>
      </c>
      <c r="ED132" s="507">
        <f>SUM(EE132:EL132)</f>
        <v/>
      </c>
      <c r="EE132" s="507" t="n">
        <v>0</v>
      </c>
      <c r="EF132" s="507" t="n">
        <v>0</v>
      </c>
      <c r="EG132" s="507" t="n">
        <v>0</v>
      </c>
      <c r="EH132" s="507" t="n">
        <v>0</v>
      </c>
      <c r="EI132" s="507" t="n">
        <v>0</v>
      </c>
      <c r="EJ132" s="507" t="n">
        <v>0</v>
      </c>
      <c r="EK132" s="507" t="n">
        <v>0</v>
      </c>
      <c r="EL132" s="507" t="n">
        <v>0</v>
      </c>
    </row>
    <row r="133">
      <c r="A133" s="2567">
        <f>EOMONTH(A134,-1)</f>
        <v/>
      </c>
      <c r="B133" s="507">
        <f>SUM(C133:J133)</f>
        <v/>
      </c>
      <c r="C133" s="507">
        <f>+N133+Y133+AJ133+AU133+BF133+BQ133+CB133+CM133+CX133+DI133+DT133+EE133</f>
        <v/>
      </c>
      <c r="D133" s="507">
        <f>+O133+Z133+AK133+AV133+BG133+BR133+CC133+CN133+CY133+DJ133+DU133+EF133</f>
        <v/>
      </c>
      <c r="E133" s="507">
        <f>+P133+AA133+AL133+AW133+BH133+BS133+CD133+CO133+CZ133+DK133+DV133+EG133</f>
        <v/>
      </c>
      <c r="F133" s="507">
        <f>+Q133+AB133+AM133+AX133+BI133+BT133+CE133+CP133+DA133+DL133+DW133+EH133</f>
        <v/>
      </c>
      <c r="G133" s="507">
        <f>+R133+AC133+AN133+AY133+BJ133+BU133+CF133+CQ133+DB133+DM133+DX133+EI133</f>
        <v/>
      </c>
      <c r="H133" s="507">
        <f>+S133+AD133+AO133+AZ133+BK133+BV133+CG133+CR133+DC133+DN133+DY133+EJ133</f>
        <v/>
      </c>
      <c r="I133" s="507">
        <f>+T133+AE133+AP133+BA133+BL133+BW133+CH133+CS133+DD133+DO133+DZ133+EK133</f>
        <v/>
      </c>
      <c r="J133" s="507">
        <f>+U133+AF133+AQ133+BB133+BM133+BX133+CI133+CT133+DE133+DP133+EA133+EL133</f>
        <v/>
      </c>
      <c r="L133" s="2567">
        <f>EOMONTH(L134,-1)</f>
        <v/>
      </c>
      <c r="M133" s="507">
        <f>SUM(N133:U133)</f>
        <v/>
      </c>
      <c r="N133" s="507" t="n">
        <v>185279.56</v>
      </c>
      <c r="O133" s="507" t="n">
        <v>0</v>
      </c>
      <c r="P133" s="507" t="n">
        <v>61995.24</v>
      </c>
      <c r="Q133" s="507" t="n">
        <v>339407.52</v>
      </c>
      <c r="R133" s="507" t="n">
        <v>0</v>
      </c>
      <c r="S133" s="507" t="n">
        <v>0</v>
      </c>
      <c r="T133" s="507" t="n">
        <v>0</v>
      </c>
      <c r="U133" s="507" t="n">
        <v>0</v>
      </c>
      <c r="W133" s="2567">
        <f>EOMONTH(W134,-1)</f>
        <v/>
      </c>
      <c r="X133" s="507">
        <f>SUM(Y133:AF133)</f>
        <v/>
      </c>
      <c r="Y133" s="507" t="n">
        <v>47</v>
      </c>
      <c r="Z133" s="507" t="n">
        <v>143.01</v>
      </c>
      <c r="AA133" s="507" t="n">
        <v>0</v>
      </c>
      <c r="AB133" s="507" t="n">
        <v>0</v>
      </c>
      <c r="AC133" s="507" t="n">
        <v>0</v>
      </c>
      <c r="AD133" s="507" t="n">
        <v>0</v>
      </c>
      <c r="AE133" s="507" t="n">
        <v>0</v>
      </c>
      <c r="AF133" s="507" t="n">
        <v>0</v>
      </c>
      <c r="AH133" s="2567">
        <f>EOMONTH(AH134,-1)</f>
        <v/>
      </c>
      <c r="AI133" s="507">
        <f>SUM(AJ133:AQ133)</f>
        <v/>
      </c>
      <c r="AJ133" s="507" t="n">
        <v>70.5</v>
      </c>
      <c r="AK133" s="507" t="n">
        <v>0</v>
      </c>
      <c r="AL133" s="507" t="n">
        <v>58112.05</v>
      </c>
      <c r="AM133" s="507" t="n">
        <v>393695.1</v>
      </c>
      <c r="AN133" s="507" t="n">
        <v>0</v>
      </c>
      <c r="AO133" s="507" t="n">
        <v>0</v>
      </c>
      <c r="AP133" s="507" t="n">
        <v>0</v>
      </c>
      <c r="AQ133" s="507" t="n">
        <v>0</v>
      </c>
      <c r="AS133" s="2567">
        <f>EOMONTH(AS134,-1)</f>
        <v/>
      </c>
      <c r="AT133" s="507">
        <f>SUM(AU133:BB133)</f>
        <v/>
      </c>
      <c r="AU133" s="507" t="n">
        <v>550</v>
      </c>
      <c r="AV133" s="507" t="n">
        <v>695.02</v>
      </c>
      <c r="AW133" s="507" t="n">
        <v>12366.43</v>
      </c>
      <c r="AX133" s="507" t="n">
        <v>1966.97</v>
      </c>
      <c r="AY133" s="507" t="n">
        <v>0</v>
      </c>
      <c r="AZ133" s="507" t="n">
        <v>0</v>
      </c>
      <c r="BA133" s="507" t="n">
        <v>0</v>
      </c>
      <c r="BB133" s="507" t="n">
        <v>0</v>
      </c>
      <c r="BD133" s="2567">
        <f>EOMONTH(BD134,-1)</f>
        <v/>
      </c>
      <c r="BE133" s="507">
        <f>SUM(BF133:BM133)</f>
        <v/>
      </c>
      <c r="BF133" s="507" t="n">
        <v>0</v>
      </c>
      <c r="BG133" s="507" t="n">
        <v>0</v>
      </c>
      <c r="BH133" s="507" t="n">
        <v>0</v>
      </c>
      <c r="BI133" s="507" t="n">
        <v>0</v>
      </c>
      <c r="BJ133" s="507" t="n">
        <v>0</v>
      </c>
      <c r="BK133" s="507" t="n">
        <v>0</v>
      </c>
      <c r="BL133" s="507" t="n">
        <v>0</v>
      </c>
      <c r="BM133" s="507" t="n">
        <v>0</v>
      </c>
      <c r="BO133" s="2567">
        <f>EOMONTH(BO134,-1)</f>
        <v/>
      </c>
      <c r="BP133" s="507">
        <f>SUM(BQ133:BX133)</f>
        <v/>
      </c>
      <c r="BQ133" s="507" t="n">
        <v>0</v>
      </c>
      <c r="BR133" s="507" t="n">
        <v>0</v>
      </c>
      <c r="BS133" s="507" t="n">
        <v>0</v>
      </c>
      <c r="BT133" s="507" t="n">
        <v>0</v>
      </c>
      <c r="BU133" s="507" t="n">
        <v>0</v>
      </c>
      <c r="BV133" s="507" t="n">
        <v>0</v>
      </c>
      <c r="BW133" s="507" t="n">
        <v>0</v>
      </c>
      <c r="BX133" s="507" t="n">
        <v>0</v>
      </c>
      <c r="BZ133" s="2567">
        <f>EOMONTH(BZ134,-1)</f>
        <v/>
      </c>
      <c r="CA133" s="507">
        <f>SUM(CB133:CI133)</f>
        <v/>
      </c>
      <c r="CB133" s="507" t="n">
        <v>0</v>
      </c>
      <c r="CC133" s="507" t="n">
        <v>0</v>
      </c>
      <c r="CD133" s="507" t="n">
        <v>0</v>
      </c>
      <c r="CE133" s="507" t="n">
        <v>0</v>
      </c>
      <c r="CF133" s="507" t="n">
        <v>0</v>
      </c>
      <c r="CG133" s="507" t="n">
        <v>0</v>
      </c>
      <c r="CH133" s="507" t="n">
        <v>0</v>
      </c>
      <c r="CI133" s="507" t="n">
        <v>0</v>
      </c>
      <c r="CK133" s="2567">
        <f>EOMONTH(CK134,-1)</f>
        <v/>
      </c>
      <c r="CL133" s="507">
        <f>SUM(CM133:CT133)</f>
        <v/>
      </c>
      <c r="CM133" s="507" t="n">
        <v>0</v>
      </c>
      <c r="CN133" s="507" t="n">
        <v>0</v>
      </c>
      <c r="CO133" s="507" t="n">
        <v>0</v>
      </c>
      <c r="CP133" s="507" t="n">
        <v>0</v>
      </c>
      <c r="CQ133" s="507" t="n">
        <v>0</v>
      </c>
      <c r="CR133" s="507" t="n">
        <v>0</v>
      </c>
      <c r="CS133" s="507" t="n">
        <v>0</v>
      </c>
      <c r="CT133" s="507" t="n">
        <v>0</v>
      </c>
      <c r="CV133" s="2567">
        <f>EOMONTH(CV134,-1)</f>
        <v/>
      </c>
      <c r="CW133" s="507">
        <f>SUM(CX133:DE133)</f>
        <v/>
      </c>
      <c r="CX133" s="507" t="n">
        <v>0</v>
      </c>
      <c r="CY133" s="507" t="n">
        <v>0</v>
      </c>
      <c r="CZ133" s="507" t="n">
        <v>0</v>
      </c>
      <c r="DA133" s="507" t="n">
        <v>0</v>
      </c>
      <c r="DB133" s="507" t="n">
        <v>0</v>
      </c>
      <c r="DC133" s="507" t="n">
        <v>0</v>
      </c>
      <c r="DD133" s="507" t="n">
        <v>0</v>
      </c>
      <c r="DE133" s="507" t="n">
        <v>0</v>
      </c>
      <c r="DG133" s="2567">
        <f>EOMONTH(DG134,-1)</f>
        <v/>
      </c>
      <c r="DH133" s="507">
        <f>SUM(DI133:DP133)</f>
        <v/>
      </c>
      <c r="DI133" s="507" t="n">
        <v>0</v>
      </c>
      <c r="DJ133" s="507" t="n">
        <v>0</v>
      </c>
      <c r="DK133" s="507" t="n">
        <v>0</v>
      </c>
      <c r="DL133" s="507" t="n">
        <v>0</v>
      </c>
      <c r="DM133" s="507" t="n">
        <v>0</v>
      </c>
      <c r="DN133" s="507" t="n">
        <v>0</v>
      </c>
      <c r="DO133" s="507" t="n">
        <v>0</v>
      </c>
      <c r="DP133" s="507" t="n">
        <v>0</v>
      </c>
      <c r="DR133" s="2567">
        <f>EOMONTH(DR134,-1)</f>
        <v/>
      </c>
      <c r="DS133" s="507">
        <f>SUM(DT133:EA133)</f>
        <v/>
      </c>
      <c r="DT133" s="507" t="n">
        <v>0</v>
      </c>
      <c r="DU133" s="507" t="n">
        <v>0</v>
      </c>
      <c r="DV133" s="507" t="n">
        <v>0</v>
      </c>
      <c r="DW133" s="507" t="n">
        <v>0</v>
      </c>
      <c r="DX133" s="507" t="n">
        <v>0</v>
      </c>
      <c r="DY133" s="507" t="n">
        <v>0</v>
      </c>
      <c r="DZ133" s="507" t="n">
        <v>0</v>
      </c>
      <c r="EA133" s="507" t="n">
        <v>0</v>
      </c>
      <c r="EC133" s="2567">
        <f>EOMONTH(EC134,-1)</f>
        <v/>
      </c>
      <c r="ED133" s="507">
        <f>SUM(EE133:EL133)</f>
        <v/>
      </c>
      <c r="EE133" s="507" t="n">
        <v>0</v>
      </c>
      <c r="EF133" s="507" t="n">
        <v>0</v>
      </c>
      <c r="EG133" s="507" t="n">
        <v>0</v>
      </c>
      <c r="EH133" s="507" t="n">
        <v>0</v>
      </c>
      <c r="EI133" s="507" t="n">
        <v>0</v>
      </c>
      <c r="EJ133" s="507" t="n">
        <v>0</v>
      </c>
      <c r="EK133" s="507" t="n">
        <v>0</v>
      </c>
      <c r="EL133" s="507" t="n">
        <v>0</v>
      </c>
    </row>
    <row r="134">
      <c r="A134" s="2567">
        <f>EOMONTH(A135,-1)</f>
        <v/>
      </c>
      <c r="B134" s="507">
        <f>SUM(C134:J134)</f>
        <v/>
      </c>
      <c r="C134" s="507">
        <f>+N134+Y134+AJ134+AU134+BF134+BQ134+CB134+CM134+CX134+DI134+DT134+EE134</f>
        <v/>
      </c>
      <c r="D134" s="507">
        <f>+O134+Z134+AK134+AV134+BG134+BR134+CC134+CN134+CY134+DJ134+DU134+EF134</f>
        <v/>
      </c>
      <c r="E134" s="507">
        <f>+P134+AA134+AL134+AW134+BH134+BS134+CD134+CO134+CZ134+DK134+DV134+EG134</f>
        <v/>
      </c>
      <c r="F134" s="507">
        <f>+Q134+AB134+AM134+AX134+BI134+BT134+CE134+CP134+DA134+DL134+DW134+EH134</f>
        <v/>
      </c>
      <c r="G134" s="507">
        <f>+R134+AC134+AN134+AY134+BJ134+BU134+CF134+CQ134+DB134+DM134+DX134+EI134</f>
        <v/>
      </c>
      <c r="H134" s="507">
        <f>+S134+AD134+AO134+AZ134+BK134+BV134+CG134+CR134+DC134+DN134+DY134+EJ134</f>
        <v/>
      </c>
      <c r="I134" s="507">
        <f>+T134+AE134+AP134+BA134+BL134+BW134+CH134+CS134+DD134+DO134+DZ134+EK134</f>
        <v/>
      </c>
      <c r="J134" s="507">
        <f>+U134+AF134+AQ134+BB134+BM134+BX134+CI134+CT134+DE134+DP134+EA134+EL134</f>
        <v/>
      </c>
      <c r="L134" s="2567">
        <f>EOMONTH(L135,-1)</f>
        <v/>
      </c>
      <c r="M134" s="507">
        <f>SUM(N134:U134)</f>
        <v/>
      </c>
      <c r="N134" s="507" t="n">
        <v>9738.120000000001</v>
      </c>
      <c r="O134" s="507" t="n">
        <v>128992.84</v>
      </c>
      <c r="P134" s="507" t="n">
        <v>0</v>
      </c>
      <c r="Q134" s="507" t="n">
        <v>266124.45</v>
      </c>
      <c r="R134" s="507" t="n">
        <v>0</v>
      </c>
      <c r="S134" s="507" t="n">
        <v>0</v>
      </c>
      <c r="T134" s="507" t="n">
        <v>0</v>
      </c>
      <c r="U134" s="507" t="n">
        <v>0</v>
      </c>
      <c r="W134" s="2567">
        <f>EOMONTH(W135,-1)</f>
        <v/>
      </c>
      <c r="X134" s="507">
        <f>SUM(Y134:AF134)</f>
        <v/>
      </c>
      <c r="Y134" s="507" t="n">
        <v>0</v>
      </c>
      <c r="Z134" s="507" t="n">
        <v>47</v>
      </c>
      <c r="AA134" s="507" t="n">
        <v>143.01</v>
      </c>
      <c r="AB134" s="507" t="n">
        <v>268817.53</v>
      </c>
      <c r="AC134" s="507" t="n">
        <v>0</v>
      </c>
      <c r="AD134" s="507" t="n">
        <v>0</v>
      </c>
      <c r="AE134" s="507" t="n">
        <v>0</v>
      </c>
      <c r="AF134" s="507" t="n">
        <v>0</v>
      </c>
      <c r="AH134" s="2567">
        <f>EOMONTH(AH135,-1)</f>
        <v/>
      </c>
      <c r="AI134" s="507">
        <f>SUM(AJ134:AQ134)</f>
        <v/>
      </c>
      <c r="AJ134" s="507" t="n">
        <v>0</v>
      </c>
      <c r="AK134" s="507" t="n">
        <v>0</v>
      </c>
      <c r="AL134" s="507" t="n">
        <v>58112.05</v>
      </c>
      <c r="AM134" s="507" t="n">
        <v>323121.11</v>
      </c>
      <c r="AN134" s="507" t="n">
        <v>0</v>
      </c>
      <c r="AO134" s="507" t="n">
        <v>0</v>
      </c>
      <c r="AP134" s="507" t="n">
        <v>0</v>
      </c>
      <c r="AQ134" s="507" t="n">
        <v>0</v>
      </c>
      <c r="AS134" s="2567">
        <f>EOMONTH(AS135,-1)</f>
        <v/>
      </c>
      <c r="AT134" s="507">
        <f>SUM(AU134:BB134)</f>
        <v/>
      </c>
      <c r="AU134" s="507" t="n">
        <v>695.02</v>
      </c>
      <c r="AV134" s="507" t="n">
        <v>550</v>
      </c>
      <c r="AW134" s="507" t="n">
        <v>13061.45</v>
      </c>
      <c r="AX134" s="507" t="n">
        <v>735.88</v>
      </c>
      <c r="AY134" s="507" t="n">
        <v>0</v>
      </c>
      <c r="AZ134" s="507" t="n">
        <v>0</v>
      </c>
      <c r="BA134" s="507" t="n">
        <v>0</v>
      </c>
      <c r="BB134" s="507" t="n">
        <v>0</v>
      </c>
      <c r="BD134" s="2567">
        <f>EOMONTH(BD135,-1)</f>
        <v/>
      </c>
      <c r="BE134" s="507">
        <f>SUM(BF134:BM134)</f>
        <v/>
      </c>
      <c r="BF134" s="507" t="n">
        <v>0</v>
      </c>
      <c r="BG134" s="507" t="n">
        <v>0</v>
      </c>
      <c r="BH134" s="507" t="n">
        <v>0</v>
      </c>
      <c r="BI134" s="507" t="n">
        <v>0</v>
      </c>
      <c r="BJ134" s="507" t="n">
        <v>0</v>
      </c>
      <c r="BK134" s="507" t="n">
        <v>0</v>
      </c>
      <c r="BL134" s="507" t="n">
        <v>0</v>
      </c>
      <c r="BM134" s="507" t="n">
        <v>0</v>
      </c>
      <c r="BO134" s="2567">
        <f>EOMONTH(BO135,-1)</f>
        <v/>
      </c>
      <c r="BP134" s="507">
        <f>SUM(BQ134:BX134)</f>
        <v/>
      </c>
      <c r="BQ134" s="507" t="n">
        <v>0</v>
      </c>
      <c r="BR134" s="507" t="n">
        <v>0</v>
      </c>
      <c r="BS134" s="507" t="n">
        <v>0</v>
      </c>
      <c r="BT134" s="507" t="n">
        <v>0</v>
      </c>
      <c r="BU134" s="507" t="n">
        <v>0</v>
      </c>
      <c r="BV134" s="507" t="n">
        <v>0</v>
      </c>
      <c r="BW134" s="507" t="n">
        <v>0</v>
      </c>
      <c r="BX134" s="507" t="n">
        <v>0</v>
      </c>
      <c r="BZ134" s="2567">
        <f>EOMONTH(BZ135,-1)</f>
        <v/>
      </c>
      <c r="CA134" s="507">
        <f>SUM(CB134:CI134)</f>
        <v/>
      </c>
      <c r="CB134" s="507" t="n">
        <v>0</v>
      </c>
      <c r="CC134" s="507" t="n">
        <v>0</v>
      </c>
      <c r="CD134" s="507" t="n">
        <v>0</v>
      </c>
      <c r="CE134" s="507" t="n">
        <v>0</v>
      </c>
      <c r="CF134" s="507" t="n">
        <v>0</v>
      </c>
      <c r="CG134" s="507" t="n">
        <v>0</v>
      </c>
      <c r="CH134" s="507" t="n">
        <v>0</v>
      </c>
      <c r="CI134" s="507" t="n">
        <v>0</v>
      </c>
      <c r="CK134" s="2567">
        <f>EOMONTH(CK135,-1)</f>
        <v/>
      </c>
      <c r="CL134" s="507">
        <f>SUM(CM134:CT134)</f>
        <v/>
      </c>
      <c r="CM134" s="507" t="n">
        <v>0</v>
      </c>
      <c r="CN134" s="507" t="n">
        <v>0</v>
      </c>
      <c r="CO134" s="507" t="n">
        <v>0</v>
      </c>
      <c r="CP134" s="507" t="n">
        <v>0</v>
      </c>
      <c r="CQ134" s="507" t="n">
        <v>0</v>
      </c>
      <c r="CR134" s="507" t="n">
        <v>0</v>
      </c>
      <c r="CS134" s="507" t="n">
        <v>0</v>
      </c>
      <c r="CT134" s="507" t="n">
        <v>0</v>
      </c>
      <c r="CV134" s="2567">
        <f>EOMONTH(CV135,-1)</f>
        <v/>
      </c>
      <c r="CW134" s="507">
        <f>SUM(CX134:DE134)</f>
        <v/>
      </c>
      <c r="CX134" s="507" t="n">
        <v>0</v>
      </c>
      <c r="CY134" s="507" t="n">
        <v>0</v>
      </c>
      <c r="CZ134" s="507" t="n">
        <v>0</v>
      </c>
      <c r="DA134" s="507" t="n">
        <v>0</v>
      </c>
      <c r="DB134" s="507" t="n">
        <v>0</v>
      </c>
      <c r="DC134" s="507" t="n">
        <v>0</v>
      </c>
      <c r="DD134" s="507" t="n">
        <v>0</v>
      </c>
      <c r="DE134" s="507" t="n">
        <v>0</v>
      </c>
      <c r="DG134" s="2567">
        <f>EOMONTH(DG135,-1)</f>
        <v/>
      </c>
      <c r="DH134" s="507">
        <f>SUM(DI134:DP134)</f>
        <v/>
      </c>
      <c r="DI134" s="507" t="n">
        <v>0</v>
      </c>
      <c r="DJ134" s="507" t="n">
        <v>0</v>
      </c>
      <c r="DK134" s="507" t="n">
        <v>0</v>
      </c>
      <c r="DL134" s="507" t="n">
        <v>0</v>
      </c>
      <c r="DM134" s="507" t="n">
        <v>0</v>
      </c>
      <c r="DN134" s="507" t="n">
        <v>0</v>
      </c>
      <c r="DO134" s="507" t="n">
        <v>0</v>
      </c>
      <c r="DP134" s="507" t="n">
        <v>0</v>
      </c>
      <c r="DR134" s="2567">
        <f>EOMONTH(DR135,-1)</f>
        <v/>
      </c>
      <c r="DS134" s="507">
        <f>SUM(DT134:EA134)</f>
        <v/>
      </c>
      <c r="DT134" s="507" t="n">
        <v>0</v>
      </c>
      <c r="DU134" s="507" t="n">
        <v>0</v>
      </c>
      <c r="DV134" s="507" t="n">
        <v>0</v>
      </c>
      <c r="DW134" s="507" t="n">
        <v>0</v>
      </c>
      <c r="DX134" s="507" t="n">
        <v>0</v>
      </c>
      <c r="DY134" s="507" t="n">
        <v>0</v>
      </c>
      <c r="DZ134" s="507" t="n">
        <v>0</v>
      </c>
      <c r="EA134" s="507" t="n">
        <v>0</v>
      </c>
      <c r="EC134" s="2567">
        <f>EOMONTH(EC135,-1)</f>
        <v/>
      </c>
      <c r="ED134" s="507">
        <f>SUM(EE134:EL134)</f>
        <v/>
      </c>
      <c r="EE134" s="507" t="n">
        <v>0</v>
      </c>
      <c r="EF134" s="507" t="n">
        <v>0</v>
      </c>
      <c r="EG134" s="507" t="n">
        <v>0</v>
      </c>
      <c r="EH134" s="507" t="n">
        <v>0</v>
      </c>
      <c r="EI134" s="507" t="n">
        <v>0</v>
      </c>
      <c r="EJ134" s="507" t="n">
        <v>0</v>
      </c>
      <c r="EK134" s="507" t="n">
        <v>0</v>
      </c>
      <c r="EL134" s="507" t="n">
        <v>0</v>
      </c>
    </row>
    <row r="135">
      <c r="A135" s="2567">
        <f>EOMONTH(A136,-1)</f>
        <v/>
      </c>
      <c r="B135" s="507">
        <f>SUM(C135:J135)</f>
        <v/>
      </c>
      <c r="C135" s="507">
        <f>+N135+Y135+AJ135+AU135+BF135+BQ135+CB135+CM135+CX135+DI135+DT135+EE135</f>
        <v/>
      </c>
      <c r="D135" s="507">
        <f>+O135+Z135+AK135+AV135+BG135+BR135+CC135+CN135+CY135+DJ135+DU135+EF135</f>
        <v/>
      </c>
      <c r="E135" s="507">
        <f>+P135+AA135+AL135+AW135+BH135+BS135+CD135+CO135+CZ135+DK135+DV135+EG135</f>
        <v/>
      </c>
      <c r="F135" s="507">
        <f>+Q135+AB135+AM135+AX135+BI135+BT135+CE135+CP135+DA135+DL135+DW135+EH135</f>
        <v/>
      </c>
      <c r="G135" s="507">
        <f>+R135+AC135+AN135+AY135+BJ135+BU135+CF135+CQ135+DB135+DM135+DX135+EI135</f>
        <v/>
      </c>
      <c r="H135" s="507">
        <f>+S135+AD135+AO135+AZ135+BK135+BV135+CG135+CR135+DC135+DN135+DY135+EJ135</f>
        <v/>
      </c>
      <c r="I135" s="507">
        <f>+T135+AE135+AP135+BA135+BL135+BW135+CH135+CS135+DD135+DO135+DZ135+EK135</f>
        <v/>
      </c>
      <c r="J135" s="507">
        <f>+U135+AF135+AQ135+BB135+BM135+BX135+CI135+CT135+DE135+DP135+EA135+EL135</f>
        <v/>
      </c>
      <c r="L135" s="2567">
        <f>EOMONTH(L136,-1)</f>
        <v/>
      </c>
      <c r="M135" s="507">
        <f>SUM(N135:U135)</f>
        <v/>
      </c>
      <c r="N135" s="507" t="n">
        <v>0</v>
      </c>
      <c r="O135" s="507" t="n">
        <v>4325.76</v>
      </c>
      <c r="P135" s="507" t="n">
        <v>127120.84</v>
      </c>
      <c r="Q135" s="507" t="n">
        <v>0</v>
      </c>
      <c r="R135" s="507" t="n">
        <v>0</v>
      </c>
      <c r="S135" s="507" t="n">
        <v>0</v>
      </c>
      <c r="T135" s="507" t="n">
        <v>0</v>
      </c>
      <c r="U135" s="507" t="n">
        <v>0</v>
      </c>
      <c r="W135" s="2567">
        <f>EOMONTH(W136,-1)</f>
        <v/>
      </c>
      <c r="X135" s="507">
        <f>SUM(Y135:AF135)</f>
        <v/>
      </c>
      <c r="Y135" s="507" t="n">
        <v>0</v>
      </c>
      <c r="Z135" s="507" t="n">
        <v>0</v>
      </c>
      <c r="AA135" s="507" t="n">
        <v>190.01</v>
      </c>
      <c r="AB135" s="507" t="n">
        <v>472961.07</v>
      </c>
      <c r="AC135" s="507" t="n">
        <v>0</v>
      </c>
      <c r="AD135" s="507" t="n">
        <v>0</v>
      </c>
      <c r="AE135" s="507" t="n">
        <v>0</v>
      </c>
      <c r="AF135" s="507" t="n">
        <v>0</v>
      </c>
      <c r="AH135" s="2567">
        <f>EOMONTH(AH136,-1)</f>
        <v/>
      </c>
      <c r="AI135" s="507">
        <f>SUM(AJ135:AQ135)</f>
        <v/>
      </c>
      <c r="AJ135" s="507" t="n">
        <v>274584.86</v>
      </c>
      <c r="AK135" s="507" t="n">
        <v>0</v>
      </c>
      <c r="AL135" s="507" t="n">
        <v>58112.05</v>
      </c>
      <c r="AM135" s="507" t="n">
        <v>525419.8</v>
      </c>
      <c r="AN135" s="507" t="n">
        <v>0</v>
      </c>
      <c r="AO135" s="507" t="n">
        <v>0</v>
      </c>
      <c r="AP135" s="507" t="n">
        <v>0</v>
      </c>
      <c r="AQ135" s="507" t="n">
        <v>0</v>
      </c>
      <c r="AS135" s="2567">
        <f>EOMONTH(AS136,-1)</f>
        <v/>
      </c>
      <c r="AT135" s="507">
        <f>SUM(AU135:BB135)</f>
        <v/>
      </c>
      <c r="AU135" s="507" t="n">
        <v>145.02</v>
      </c>
      <c r="AV135" s="507" t="n">
        <v>420.02</v>
      </c>
      <c r="AW135" s="507" t="n">
        <v>10660.79</v>
      </c>
      <c r="AX135" s="507" t="n">
        <v>140.3</v>
      </c>
      <c r="AY135" s="507" t="n">
        <v>0</v>
      </c>
      <c r="AZ135" s="507" t="n">
        <v>0</v>
      </c>
      <c r="BA135" s="507" t="n">
        <v>0</v>
      </c>
      <c r="BB135" s="507" t="n">
        <v>0</v>
      </c>
      <c r="BD135" s="2567">
        <f>EOMONTH(BD136,-1)</f>
        <v/>
      </c>
      <c r="BE135" s="507">
        <f>SUM(BF135:BM135)</f>
        <v/>
      </c>
      <c r="BF135" s="507" t="n">
        <v>0</v>
      </c>
      <c r="BG135" s="507" t="n">
        <v>0</v>
      </c>
      <c r="BH135" s="507" t="n">
        <v>0</v>
      </c>
      <c r="BI135" s="507" t="n">
        <v>0</v>
      </c>
      <c r="BJ135" s="507" t="n">
        <v>0</v>
      </c>
      <c r="BK135" s="507" t="n">
        <v>0</v>
      </c>
      <c r="BL135" s="507" t="n">
        <v>0</v>
      </c>
      <c r="BM135" s="507" t="n">
        <v>0</v>
      </c>
      <c r="BO135" s="2567">
        <f>EOMONTH(BO136,-1)</f>
        <v/>
      </c>
      <c r="BP135" s="507">
        <f>SUM(BQ135:BX135)</f>
        <v/>
      </c>
      <c r="BQ135" s="507" t="n">
        <v>0</v>
      </c>
      <c r="BR135" s="507" t="n">
        <v>0</v>
      </c>
      <c r="BS135" s="507" t="n">
        <v>0</v>
      </c>
      <c r="BT135" s="507" t="n">
        <v>0</v>
      </c>
      <c r="BU135" s="507" t="n">
        <v>0</v>
      </c>
      <c r="BV135" s="507" t="n">
        <v>0</v>
      </c>
      <c r="BW135" s="507" t="n">
        <v>0</v>
      </c>
      <c r="BX135" s="507" t="n">
        <v>0</v>
      </c>
      <c r="BZ135" s="2567">
        <f>EOMONTH(BZ136,-1)</f>
        <v/>
      </c>
      <c r="CA135" s="507">
        <f>SUM(CB135:CI135)</f>
        <v/>
      </c>
      <c r="CB135" s="507" t="n">
        <v>0</v>
      </c>
      <c r="CC135" s="507" t="n">
        <v>0</v>
      </c>
      <c r="CD135" s="507" t="n">
        <v>0</v>
      </c>
      <c r="CE135" s="507" t="n">
        <v>0</v>
      </c>
      <c r="CF135" s="507" t="n">
        <v>0</v>
      </c>
      <c r="CG135" s="507" t="n">
        <v>0</v>
      </c>
      <c r="CH135" s="507" t="n">
        <v>0</v>
      </c>
      <c r="CI135" s="507" t="n">
        <v>0</v>
      </c>
      <c r="CK135" s="2567">
        <f>EOMONTH(CK136,-1)</f>
        <v/>
      </c>
      <c r="CL135" s="507">
        <f>SUM(CM135:CT135)</f>
        <v/>
      </c>
      <c r="CM135" s="507" t="n">
        <v>0</v>
      </c>
      <c r="CN135" s="507" t="n">
        <v>0</v>
      </c>
      <c r="CO135" s="507" t="n">
        <v>0</v>
      </c>
      <c r="CP135" s="507" t="n">
        <v>0</v>
      </c>
      <c r="CQ135" s="507" t="n">
        <v>0</v>
      </c>
      <c r="CR135" s="507" t="n">
        <v>0</v>
      </c>
      <c r="CS135" s="507" t="n">
        <v>0</v>
      </c>
      <c r="CT135" s="507" t="n">
        <v>0</v>
      </c>
      <c r="CV135" s="2567">
        <f>EOMONTH(CV136,-1)</f>
        <v/>
      </c>
      <c r="CW135" s="507">
        <f>SUM(CX135:DE135)</f>
        <v/>
      </c>
      <c r="CX135" s="507" t="n">
        <v>0</v>
      </c>
      <c r="CY135" s="507" t="n">
        <v>0</v>
      </c>
      <c r="CZ135" s="507" t="n">
        <v>0</v>
      </c>
      <c r="DA135" s="507" t="n">
        <v>0</v>
      </c>
      <c r="DB135" s="507" t="n">
        <v>0</v>
      </c>
      <c r="DC135" s="507" t="n">
        <v>0</v>
      </c>
      <c r="DD135" s="507" t="n">
        <v>0</v>
      </c>
      <c r="DE135" s="507" t="n">
        <v>0</v>
      </c>
      <c r="DG135" s="2567">
        <f>EOMONTH(DG136,-1)</f>
        <v/>
      </c>
      <c r="DH135" s="507">
        <f>SUM(DI135:DP135)</f>
        <v/>
      </c>
      <c r="DI135" s="507" t="n">
        <v>0</v>
      </c>
      <c r="DJ135" s="507" t="n">
        <v>0</v>
      </c>
      <c r="DK135" s="507" t="n">
        <v>0</v>
      </c>
      <c r="DL135" s="507" t="n">
        <v>0</v>
      </c>
      <c r="DM135" s="507" t="n">
        <v>0</v>
      </c>
      <c r="DN135" s="507" t="n">
        <v>0</v>
      </c>
      <c r="DO135" s="507" t="n">
        <v>0</v>
      </c>
      <c r="DP135" s="507" t="n">
        <v>0</v>
      </c>
      <c r="DR135" s="2567">
        <f>EOMONTH(DR136,-1)</f>
        <v/>
      </c>
      <c r="DS135" s="507">
        <f>SUM(DT135:EA135)</f>
        <v/>
      </c>
      <c r="DT135" s="507" t="n">
        <v>0</v>
      </c>
      <c r="DU135" s="507" t="n">
        <v>0</v>
      </c>
      <c r="DV135" s="507" t="n">
        <v>0</v>
      </c>
      <c r="DW135" s="507" t="n">
        <v>0</v>
      </c>
      <c r="DX135" s="507" t="n">
        <v>0</v>
      </c>
      <c r="DY135" s="507" t="n">
        <v>0</v>
      </c>
      <c r="DZ135" s="507" t="n">
        <v>0</v>
      </c>
      <c r="EA135" s="507" t="n">
        <v>0</v>
      </c>
      <c r="EC135" s="2567">
        <f>EOMONTH(EC136,-1)</f>
        <v/>
      </c>
      <c r="ED135" s="507">
        <f>SUM(EE135:EL135)</f>
        <v/>
      </c>
      <c r="EE135" s="507" t="n">
        <v>0</v>
      </c>
      <c r="EF135" s="507" t="n">
        <v>0</v>
      </c>
      <c r="EG135" s="507" t="n">
        <v>0</v>
      </c>
      <c r="EH135" s="507" t="n">
        <v>0</v>
      </c>
      <c r="EI135" s="507" t="n">
        <v>0</v>
      </c>
      <c r="EJ135" s="507" t="n">
        <v>0</v>
      </c>
      <c r="EK135" s="507" t="n">
        <v>0</v>
      </c>
      <c r="EL135" s="507" t="n">
        <v>0</v>
      </c>
    </row>
    <row r="136">
      <c r="A136" s="2567">
        <f>EOMONTH(A137,-1)</f>
        <v/>
      </c>
      <c r="B136" s="507">
        <f>SUM(C136:J136)</f>
        <v/>
      </c>
      <c r="C136" s="507">
        <f>+N136+Y136+AJ136+AU136+BF136+BQ136+CB136+CM136+CX136+DI136+DT136+EE136</f>
        <v/>
      </c>
      <c r="D136" s="507">
        <f>+O136+Z136+AK136+AV136+BG136+BR136+CC136+CN136+CY136+DJ136+DU136+EF136</f>
        <v/>
      </c>
      <c r="E136" s="507">
        <f>+P136+AA136+AL136+AW136+BH136+BS136+CD136+CO136+CZ136+DK136+DV136+EG136</f>
        <v/>
      </c>
      <c r="F136" s="507">
        <f>+Q136+AB136+AM136+AX136+BI136+BT136+CE136+CP136+DA136+DL136+DW136+EH136</f>
        <v/>
      </c>
      <c r="G136" s="507">
        <f>+R136+AC136+AN136+AY136+BJ136+BU136+CF136+CQ136+DB136+DM136+DX136+EI136</f>
        <v/>
      </c>
      <c r="H136" s="507">
        <f>+S136+AD136+AO136+AZ136+BK136+BV136+CG136+CR136+DC136+DN136+DY136+EJ136</f>
        <v/>
      </c>
      <c r="I136" s="507">
        <f>+T136+AE136+AP136+BA136+BL136+BW136+CH136+CS136+DD136+DO136+DZ136+EK136</f>
        <v/>
      </c>
      <c r="J136" s="507">
        <f>+U136+AF136+AQ136+BB136+BM136+BX136+CI136+CT136+DE136+DP136+EA136+EL136</f>
        <v/>
      </c>
      <c r="L136" s="2567">
        <f>EOMONTH(L137,-1)</f>
        <v/>
      </c>
      <c r="M136" s="507">
        <f>SUM(N136:U136)</f>
        <v/>
      </c>
      <c r="N136" s="507" t="n">
        <v>0</v>
      </c>
      <c r="O136" s="507" t="n">
        <v>0</v>
      </c>
      <c r="P136" s="507" t="n">
        <v>127120.84</v>
      </c>
      <c r="Q136" s="507" t="n">
        <v>0</v>
      </c>
      <c r="R136" s="507" t="n">
        <v>0</v>
      </c>
      <c r="S136" s="507" t="n">
        <v>0</v>
      </c>
      <c r="T136" s="507" t="n">
        <v>0</v>
      </c>
      <c r="U136" s="507" t="n">
        <v>0</v>
      </c>
      <c r="W136" s="2567">
        <f>EOMONTH(W137,-1)</f>
        <v/>
      </c>
      <c r="X136" s="507">
        <f>SUM(Y136:AF136)</f>
        <v/>
      </c>
      <c r="Y136" s="507" t="n">
        <v>0</v>
      </c>
      <c r="Z136" s="507" t="n">
        <v>0</v>
      </c>
      <c r="AA136" s="507" t="n">
        <v>190.01</v>
      </c>
      <c r="AB136" s="507" t="n">
        <v>472961.07</v>
      </c>
      <c r="AC136" s="507" t="n">
        <v>0</v>
      </c>
      <c r="AD136" s="507" t="n">
        <v>0</v>
      </c>
      <c r="AE136" s="507" t="n">
        <v>0</v>
      </c>
      <c r="AF136" s="507" t="n">
        <v>0</v>
      </c>
      <c r="AH136" s="2567">
        <f>EOMONTH(AH137,-1)</f>
        <v/>
      </c>
      <c r="AI136" s="507">
        <f>SUM(AJ136:AQ136)</f>
        <v/>
      </c>
      <c r="AJ136" s="507" t="n">
        <v>23.5</v>
      </c>
      <c r="AK136" s="507" t="n">
        <v>274490.86</v>
      </c>
      <c r="AL136" s="507" t="n">
        <v>58112.05</v>
      </c>
      <c r="AM136" s="507" t="n">
        <v>850821.8</v>
      </c>
      <c r="AN136" s="507" t="n">
        <v>0</v>
      </c>
      <c r="AO136" s="507" t="n">
        <v>0</v>
      </c>
      <c r="AP136" s="507" t="n">
        <v>0</v>
      </c>
      <c r="AQ136" s="507" t="n">
        <v>0</v>
      </c>
      <c r="AS136" s="2567">
        <f>EOMONTH(AS137,-1)</f>
        <v/>
      </c>
      <c r="AT136" s="507">
        <f>SUM(AU136:BB136)</f>
        <v/>
      </c>
      <c r="AU136" s="507" t="n">
        <v>72.51000000000001</v>
      </c>
      <c r="AV136" s="507" t="n">
        <v>145.02</v>
      </c>
      <c r="AW136" s="507" t="n">
        <v>3404.13</v>
      </c>
      <c r="AX136" s="507" t="n">
        <v>5283.71</v>
      </c>
      <c r="AY136" s="507" t="n">
        <v>0</v>
      </c>
      <c r="AZ136" s="507" t="n">
        <v>0</v>
      </c>
      <c r="BA136" s="507" t="n">
        <v>0</v>
      </c>
      <c r="BB136" s="507" t="n">
        <v>0</v>
      </c>
      <c r="BD136" s="2567">
        <f>EOMONTH(BD137,-1)</f>
        <v/>
      </c>
      <c r="BE136" s="507">
        <f>SUM(BF136:BM136)</f>
        <v/>
      </c>
      <c r="BF136" s="507" t="n">
        <v>0</v>
      </c>
      <c r="BG136" s="507" t="n">
        <v>0</v>
      </c>
      <c r="BH136" s="507" t="n">
        <v>0</v>
      </c>
      <c r="BI136" s="507" t="n">
        <v>0</v>
      </c>
      <c r="BJ136" s="507" t="n">
        <v>0</v>
      </c>
      <c r="BK136" s="507" t="n">
        <v>0</v>
      </c>
      <c r="BL136" s="507" t="n">
        <v>0</v>
      </c>
      <c r="BM136" s="507" t="n">
        <v>0</v>
      </c>
      <c r="BO136" s="2567">
        <f>EOMONTH(BO137,-1)</f>
        <v/>
      </c>
      <c r="BP136" s="507">
        <f>SUM(BQ136:BX136)</f>
        <v/>
      </c>
      <c r="BQ136" s="507" t="n">
        <v>0</v>
      </c>
      <c r="BR136" s="507" t="n">
        <v>0</v>
      </c>
      <c r="BS136" s="507" t="n">
        <v>0</v>
      </c>
      <c r="BT136" s="507" t="n">
        <v>0</v>
      </c>
      <c r="BU136" s="507" t="n">
        <v>0</v>
      </c>
      <c r="BV136" s="507" t="n">
        <v>0</v>
      </c>
      <c r="BW136" s="507" t="n">
        <v>0</v>
      </c>
      <c r="BX136" s="507" t="n">
        <v>0</v>
      </c>
      <c r="BZ136" s="2567">
        <f>EOMONTH(BZ137,-1)</f>
        <v/>
      </c>
      <c r="CA136" s="507">
        <f>SUM(CB136:CI136)</f>
        <v/>
      </c>
      <c r="CB136" s="507" t="n">
        <v>0</v>
      </c>
      <c r="CC136" s="507" t="n">
        <v>0</v>
      </c>
      <c r="CD136" s="507" t="n">
        <v>0</v>
      </c>
      <c r="CE136" s="507" t="n">
        <v>0</v>
      </c>
      <c r="CF136" s="507" t="n">
        <v>0</v>
      </c>
      <c r="CG136" s="507" t="n">
        <v>0</v>
      </c>
      <c r="CH136" s="507" t="n">
        <v>0</v>
      </c>
      <c r="CI136" s="507" t="n">
        <v>0</v>
      </c>
      <c r="CK136" s="2567">
        <f>EOMONTH(CK137,-1)</f>
        <v/>
      </c>
      <c r="CL136" s="507">
        <f>SUM(CM136:CT136)</f>
        <v/>
      </c>
      <c r="CM136" s="507" t="n">
        <v>0</v>
      </c>
      <c r="CN136" s="507" t="n">
        <v>0</v>
      </c>
      <c r="CO136" s="507" t="n">
        <v>0</v>
      </c>
      <c r="CP136" s="507" t="n">
        <v>0</v>
      </c>
      <c r="CQ136" s="507" t="n">
        <v>0</v>
      </c>
      <c r="CR136" s="507" t="n">
        <v>0</v>
      </c>
      <c r="CS136" s="507" t="n">
        <v>0</v>
      </c>
      <c r="CT136" s="507" t="n">
        <v>0</v>
      </c>
      <c r="CV136" s="2567">
        <f>EOMONTH(CV137,-1)</f>
        <v/>
      </c>
      <c r="CW136" s="507">
        <f>SUM(CX136:DE136)</f>
        <v/>
      </c>
      <c r="CX136" s="507" t="n">
        <v>0</v>
      </c>
      <c r="CY136" s="507" t="n">
        <v>0</v>
      </c>
      <c r="CZ136" s="507" t="n">
        <v>0</v>
      </c>
      <c r="DA136" s="507" t="n">
        <v>0</v>
      </c>
      <c r="DB136" s="507" t="n">
        <v>0</v>
      </c>
      <c r="DC136" s="507" t="n">
        <v>0</v>
      </c>
      <c r="DD136" s="507" t="n">
        <v>0</v>
      </c>
      <c r="DE136" s="507" t="n">
        <v>0</v>
      </c>
      <c r="DG136" s="2567">
        <f>EOMONTH(DG137,-1)</f>
        <v/>
      </c>
      <c r="DH136" s="507">
        <f>SUM(DI136:DP136)</f>
        <v/>
      </c>
      <c r="DI136" s="507" t="n">
        <v>0</v>
      </c>
      <c r="DJ136" s="507" t="n">
        <v>0</v>
      </c>
      <c r="DK136" s="507" t="n">
        <v>0</v>
      </c>
      <c r="DL136" s="507" t="n">
        <v>0</v>
      </c>
      <c r="DM136" s="507" t="n">
        <v>0</v>
      </c>
      <c r="DN136" s="507" t="n">
        <v>0</v>
      </c>
      <c r="DO136" s="507" t="n">
        <v>0</v>
      </c>
      <c r="DP136" s="507" t="n">
        <v>0</v>
      </c>
      <c r="DR136" s="2567">
        <f>EOMONTH(DR137,-1)</f>
        <v/>
      </c>
      <c r="DS136" s="507">
        <f>SUM(DT136:EA136)</f>
        <v/>
      </c>
      <c r="DT136" s="507" t="n">
        <v>0</v>
      </c>
      <c r="DU136" s="507" t="n">
        <v>0</v>
      </c>
      <c r="DV136" s="507" t="n">
        <v>0</v>
      </c>
      <c r="DW136" s="507" t="n">
        <v>0</v>
      </c>
      <c r="DX136" s="507" t="n">
        <v>0</v>
      </c>
      <c r="DY136" s="507" t="n">
        <v>0</v>
      </c>
      <c r="DZ136" s="507" t="n">
        <v>0</v>
      </c>
      <c r="EA136" s="507" t="n">
        <v>0</v>
      </c>
      <c r="EC136" s="2567">
        <f>EOMONTH(EC137,-1)</f>
        <v/>
      </c>
      <c r="ED136" s="507">
        <f>SUM(EE136:EL136)</f>
        <v/>
      </c>
      <c r="EE136" s="507" t="n">
        <v>0</v>
      </c>
      <c r="EF136" s="507" t="n">
        <v>0</v>
      </c>
      <c r="EG136" s="507" t="n">
        <v>0</v>
      </c>
      <c r="EH136" s="507" t="n">
        <v>0</v>
      </c>
      <c r="EI136" s="507" t="n">
        <v>0</v>
      </c>
      <c r="EJ136" s="507" t="n">
        <v>0</v>
      </c>
      <c r="EK136" s="507" t="n">
        <v>0</v>
      </c>
      <c r="EL136" s="507" t="n">
        <v>0</v>
      </c>
    </row>
    <row r="137">
      <c r="A137" s="2568">
        <f>$A$39</f>
        <v/>
      </c>
      <c r="B137" s="1454">
        <f>SUM(C137:J137)</f>
        <v/>
      </c>
      <c r="C137" s="1454">
        <f>+N137+Y137+AJ137+AU137+BF137+BQ137+CB137+CM137+CX137+DI137+DT137+EE137</f>
        <v/>
      </c>
      <c r="D137" s="1454">
        <f>+O137+Z137+AK137+AV137+BG137+BR137+CC137+CN137+CY137+DJ137+DU137+EF137</f>
        <v/>
      </c>
      <c r="E137" s="1454">
        <f>+P137+AA137+AL137+AW137+BH137+BS137+CD137+CO137+CZ137+DK137+DV137+EG137</f>
        <v/>
      </c>
      <c r="F137" s="1454">
        <f>+Q137+AB137+AM137+AX137+BI137+BT137+CE137+CP137+DA137+DL137+DW137+EH137</f>
        <v/>
      </c>
      <c r="G137" s="1454">
        <f>+R137+AC137+AN137+AY137+BJ137+BU137+CF137+CQ137+DB137+DM137+DX137+EI137</f>
        <v/>
      </c>
      <c r="H137" s="1454">
        <f>+S137+AD137+AO137+AZ137+BK137+BV137+CG137+CR137+DC137+DN137+DY137+EJ137</f>
        <v/>
      </c>
      <c r="I137" s="1454">
        <f>+T137+AE137+AP137+BA137+BL137+BW137+CH137+CS137+DD137+DO137+DZ137+EK137</f>
        <v/>
      </c>
      <c r="J137" s="1454">
        <f>+U137+AF137+AQ137+BB137+BM137+BX137+CI137+CT137+DE137+DP137+EA137+EL137</f>
        <v/>
      </c>
      <c r="L137" s="2568">
        <f>$A$39</f>
        <v/>
      </c>
      <c r="M137" s="1454">
        <f>SUM(N137:U137)</f>
        <v/>
      </c>
      <c r="N137" s="1454" t="n">
        <v>0</v>
      </c>
      <c r="O137" s="1454" t="n">
        <v>0</v>
      </c>
      <c r="P137" s="1454" t="n">
        <v>127120.84</v>
      </c>
      <c r="Q137" s="1454" t="n">
        <v>0</v>
      </c>
      <c r="R137" s="1454" t="n">
        <v>0</v>
      </c>
      <c r="S137" s="1454" t="n">
        <v>0</v>
      </c>
      <c r="T137" s="1454" t="n">
        <v>0</v>
      </c>
      <c r="U137" s="1454" t="n">
        <v>0</v>
      </c>
      <c r="W137" s="2568">
        <f>$A$39</f>
        <v/>
      </c>
      <c r="X137" s="1454">
        <f>SUM(Y137:AF137)</f>
        <v/>
      </c>
      <c r="Y137" s="1454" t="n">
        <v>472961.07</v>
      </c>
      <c r="Z137" s="1454" t="n">
        <v>0</v>
      </c>
      <c r="AA137" s="1454" t="n">
        <v>190.01</v>
      </c>
      <c r="AB137" s="1454" t="n">
        <v>0</v>
      </c>
      <c r="AC137" s="1454" t="n">
        <v>0</v>
      </c>
      <c r="AD137" s="1454" t="n">
        <v>0</v>
      </c>
      <c r="AE137" s="1454" t="n">
        <v>0</v>
      </c>
      <c r="AF137" s="1454" t="n">
        <v>0</v>
      </c>
      <c r="AH137" s="2568">
        <f>$A$39</f>
        <v/>
      </c>
      <c r="AI137" s="1454">
        <f>SUM(AJ137:AQ137)</f>
        <v/>
      </c>
      <c r="AJ137" s="1454" t="n">
        <v>73.06</v>
      </c>
      <c r="AK137" s="1454" t="n">
        <v>0</v>
      </c>
      <c r="AL137" s="1454" t="n">
        <v>58112.05</v>
      </c>
      <c r="AM137" s="1454" t="n">
        <v>836105.0599999999</v>
      </c>
      <c r="AN137" s="1454" t="n">
        <v>0</v>
      </c>
      <c r="AO137" s="1454" t="n">
        <v>0</v>
      </c>
      <c r="AP137" s="1454" t="n">
        <v>0</v>
      </c>
      <c r="AQ137" s="1454" t="n">
        <v>0</v>
      </c>
      <c r="AS137" s="2568">
        <f>$A$39</f>
        <v/>
      </c>
      <c r="AT137" s="1454">
        <f>SUM(AU137:BB137)</f>
        <v/>
      </c>
      <c r="AU137" s="1454" t="n">
        <v>0</v>
      </c>
      <c r="AV137" s="1454" t="n">
        <v>72.51000000000001</v>
      </c>
      <c r="AW137" s="1454" t="n">
        <v>2304.130000000001</v>
      </c>
      <c r="AX137" s="1454" t="n">
        <v>16285.15</v>
      </c>
      <c r="AY137" s="1454" t="n">
        <v>0</v>
      </c>
      <c r="AZ137" s="1454" t="n">
        <v>0</v>
      </c>
      <c r="BA137" s="1454" t="n">
        <v>0</v>
      </c>
      <c r="BB137" s="1454" t="n">
        <v>0</v>
      </c>
      <c r="BD137" s="2568">
        <f>$A$39</f>
        <v/>
      </c>
      <c r="BE137" s="1454">
        <f>SUM(BF137:BM137)</f>
        <v/>
      </c>
      <c r="BF137" s="1454" t="n">
        <v>0</v>
      </c>
      <c r="BG137" s="1454" t="n">
        <v>0</v>
      </c>
      <c r="BH137" s="1454" t="n">
        <v>0</v>
      </c>
      <c r="BI137" s="1454" t="n">
        <v>0</v>
      </c>
      <c r="BJ137" s="1454" t="n">
        <v>0</v>
      </c>
      <c r="BK137" s="1454" t="n">
        <v>0</v>
      </c>
      <c r="BL137" s="1454" t="n">
        <v>0</v>
      </c>
      <c r="BM137" s="1454" t="n">
        <v>0</v>
      </c>
      <c r="BO137" s="2568">
        <f>$A$39</f>
        <v/>
      </c>
      <c r="BP137" s="1454">
        <f>SUM(BQ137:BX137)</f>
        <v/>
      </c>
      <c r="BQ137" s="1454" t="n">
        <v>0</v>
      </c>
      <c r="BR137" s="1454" t="n">
        <v>0</v>
      </c>
      <c r="BS137" s="1454" t="n">
        <v>0</v>
      </c>
      <c r="BT137" s="1454" t="n">
        <v>0</v>
      </c>
      <c r="BU137" s="1454" t="n">
        <v>0</v>
      </c>
      <c r="BV137" s="1454" t="n">
        <v>0</v>
      </c>
      <c r="BW137" s="1454" t="n">
        <v>0</v>
      </c>
      <c r="BX137" s="1454" t="n">
        <v>0</v>
      </c>
      <c r="BZ137" s="2568">
        <f>$A$39</f>
        <v/>
      </c>
      <c r="CA137" s="1454">
        <f>SUM(CB137:CI137)</f>
        <v/>
      </c>
      <c r="CB137" s="1454" t="n">
        <v>0</v>
      </c>
      <c r="CC137" s="1454" t="n">
        <v>0</v>
      </c>
      <c r="CD137" s="1454" t="n">
        <v>0</v>
      </c>
      <c r="CE137" s="1454" t="n">
        <v>0</v>
      </c>
      <c r="CF137" s="1454" t="n">
        <v>0</v>
      </c>
      <c r="CG137" s="1454" t="n">
        <v>0</v>
      </c>
      <c r="CH137" s="1454" t="n">
        <v>0</v>
      </c>
      <c r="CI137" s="1454" t="n">
        <v>0</v>
      </c>
      <c r="CK137" s="2568">
        <f>$A$39</f>
        <v/>
      </c>
      <c r="CL137" s="1454">
        <f>SUM(CM137:CT137)</f>
        <v/>
      </c>
      <c r="CM137" s="1454" t="n">
        <v>0</v>
      </c>
      <c r="CN137" s="1454" t="n">
        <v>0</v>
      </c>
      <c r="CO137" s="1454" t="n">
        <v>0</v>
      </c>
      <c r="CP137" s="1454" t="n">
        <v>0</v>
      </c>
      <c r="CQ137" s="1454" t="n">
        <v>0</v>
      </c>
      <c r="CR137" s="1454" t="n">
        <v>0</v>
      </c>
      <c r="CS137" s="1454" t="n">
        <v>0</v>
      </c>
      <c r="CT137" s="1454" t="n">
        <v>0</v>
      </c>
      <c r="CV137" s="2568">
        <f>$A$39</f>
        <v/>
      </c>
      <c r="CW137" s="1454">
        <f>SUM(CX137:DE137)</f>
        <v/>
      </c>
      <c r="CX137" s="1454" t="n">
        <v>0</v>
      </c>
      <c r="CY137" s="1454" t="n">
        <v>0</v>
      </c>
      <c r="CZ137" s="1454" t="n">
        <v>0</v>
      </c>
      <c r="DA137" s="1454" t="n">
        <v>0</v>
      </c>
      <c r="DB137" s="1454" t="n">
        <v>0</v>
      </c>
      <c r="DC137" s="1454" t="n">
        <v>0</v>
      </c>
      <c r="DD137" s="1454" t="n">
        <v>0</v>
      </c>
      <c r="DE137" s="1454" t="n">
        <v>0</v>
      </c>
      <c r="DG137" s="2568">
        <f>$A$39</f>
        <v/>
      </c>
      <c r="DH137" s="1454">
        <f>SUM(DI137:DP137)</f>
        <v/>
      </c>
      <c r="DI137" s="1454" t="n">
        <v>0</v>
      </c>
      <c r="DJ137" s="1454" t="n">
        <v>0</v>
      </c>
      <c r="DK137" s="1454" t="n">
        <v>0</v>
      </c>
      <c r="DL137" s="1454" t="n">
        <v>0</v>
      </c>
      <c r="DM137" s="1454" t="n">
        <v>0</v>
      </c>
      <c r="DN137" s="1454" t="n">
        <v>0</v>
      </c>
      <c r="DO137" s="1454" t="n">
        <v>0</v>
      </c>
      <c r="DP137" s="1454" t="n">
        <v>0</v>
      </c>
      <c r="DR137" s="2568">
        <f>$A$39</f>
        <v/>
      </c>
      <c r="DS137" s="1454">
        <f>SUM(DT137:EA137)</f>
        <v/>
      </c>
      <c r="DT137" s="1454" t="n">
        <v>0</v>
      </c>
      <c r="DU137" s="1454" t="n">
        <v>0</v>
      </c>
      <c r="DV137" s="1454" t="n">
        <v>0</v>
      </c>
      <c r="DW137" s="1454" t="n">
        <v>0</v>
      </c>
      <c r="DX137" s="1454" t="n">
        <v>0</v>
      </c>
      <c r="DY137" s="1454" t="n">
        <v>0</v>
      </c>
      <c r="DZ137" s="1454" t="n">
        <v>0</v>
      </c>
      <c r="EA137" s="1454" t="n">
        <v>0</v>
      </c>
      <c r="EC137" s="2568">
        <f>$A$39</f>
        <v/>
      </c>
      <c r="ED137" s="1454">
        <f>SUM(EE137:EL137)</f>
        <v/>
      </c>
      <c r="EE137" s="1454" t="n">
        <v>0</v>
      </c>
      <c r="EF137" s="1454" t="n">
        <v>0</v>
      </c>
      <c r="EG137" s="1454" t="n">
        <v>0</v>
      </c>
      <c r="EH137" s="1454" t="n">
        <v>0</v>
      </c>
      <c r="EI137" s="1454" t="n">
        <v>0</v>
      </c>
      <c r="EJ137" s="1454" t="n">
        <v>0</v>
      </c>
      <c r="EK137" s="1454" t="n">
        <v>0</v>
      </c>
      <c r="EL137" s="1454" t="n">
        <v>0</v>
      </c>
    </row>
    <row r="138">
      <c r="A138" s="504" t="inlineStr">
        <is>
          <t>Avg Last 3 Mo</t>
        </is>
      </c>
      <c r="B138" s="507">
        <f>SUM(C138:J138)</f>
        <v/>
      </c>
      <c r="C138" s="507">
        <f>AVERAGE(C135:C137)</f>
        <v/>
      </c>
      <c r="D138" s="507">
        <f>AVERAGE(D135:D137)</f>
        <v/>
      </c>
      <c r="E138" s="507">
        <f>AVERAGE(E135:E137)</f>
        <v/>
      </c>
      <c r="F138" s="507">
        <f>AVERAGE(F135:F137)</f>
        <v/>
      </c>
      <c r="G138" s="507">
        <f>AVERAGE(G135:G137)</f>
        <v/>
      </c>
      <c r="H138" s="507">
        <f>AVERAGE(H135:H137)</f>
        <v/>
      </c>
      <c r="I138" s="507">
        <f>AVERAGE(I135:I137)</f>
        <v/>
      </c>
      <c r="J138" s="507">
        <f>AVERAGE(J135:J137)</f>
        <v/>
      </c>
      <c r="L138" s="504" t="inlineStr">
        <is>
          <t>Avg Last 3 Mo</t>
        </is>
      </c>
      <c r="M138" s="507">
        <f>SUM(N138:U138)</f>
        <v/>
      </c>
      <c r="N138" s="507">
        <f>AVERAGE(N135:N137)</f>
        <v/>
      </c>
      <c r="O138" s="507">
        <f>AVERAGE(O135:O137)</f>
        <v/>
      </c>
      <c r="P138" s="507">
        <f>AVERAGE(P135:P137)</f>
        <v/>
      </c>
      <c r="Q138" s="507">
        <f>AVERAGE(Q135:Q137)</f>
        <v/>
      </c>
      <c r="R138" s="507">
        <f>AVERAGE(R135:R137)</f>
        <v/>
      </c>
      <c r="S138" s="507">
        <f>AVERAGE(S135:S137)</f>
        <v/>
      </c>
      <c r="T138" s="507">
        <f>AVERAGE(T135:T137)</f>
        <v/>
      </c>
      <c r="U138" s="507">
        <f>AVERAGE(U135:U137)</f>
        <v/>
      </c>
      <c r="W138" s="504" t="inlineStr">
        <is>
          <t>Avg Last 3 Mo</t>
        </is>
      </c>
      <c r="X138" s="507">
        <f>SUM(Y138:AF138)</f>
        <v/>
      </c>
      <c r="Y138" s="507">
        <f>AVERAGE(Y135:Y137)</f>
        <v/>
      </c>
      <c r="Z138" s="507">
        <f>AVERAGE(Z135:Z137)</f>
        <v/>
      </c>
      <c r="AA138" s="507">
        <f>AVERAGE(AA135:AA137)</f>
        <v/>
      </c>
      <c r="AB138" s="507">
        <f>AVERAGE(AB135:AB137)</f>
        <v/>
      </c>
      <c r="AC138" s="507">
        <f>AVERAGE(AC135:AC137)</f>
        <v/>
      </c>
      <c r="AD138" s="507">
        <f>AVERAGE(AD135:AD137)</f>
        <v/>
      </c>
      <c r="AE138" s="507">
        <f>AVERAGE(AE135:AE137)</f>
        <v/>
      </c>
      <c r="AF138" s="507">
        <f>AVERAGE(AF135:AF137)</f>
        <v/>
      </c>
      <c r="AH138" s="504" t="inlineStr">
        <is>
          <t>Avg Last 3 Mo</t>
        </is>
      </c>
      <c r="AI138" s="507">
        <f>SUM(AJ138:AQ138)</f>
        <v/>
      </c>
      <c r="AJ138" s="507">
        <f>AVERAGE(AJ135:AJ137)</f>
        <v/>
      </c>
      <c r="AK138" s="507">
        <f>AVERAGE(AK135:AK137)</f>
        <v/>
      </c>
      <c r="AL138" s="507">
        <f>AVERAGE(AL135:AL137)</f>
        <v/>
      </c>
      <c r="AM138" s="507">
        <f>AVERAGE(AM135:AM137)</f>
        <v/>
      </c>
      <c r="AN138" s="507">
        <f>AVERAGE(AN135:AN137)</f>
        <v/>
      </c>
      <c r="AO138" s="507">
        <f>AVERAGE(AO135:AO137)</f>
        <v/>
      </c>
      <c r="AP138" s="507">
        <f>AVERAGE(AP135:AP137)</f>
        <v/>
      </c>
      <c r="AQ138" s="507">
        <f>AVERAGE(AQ135:AQ137)</f>
        <v/>
      </c>
      <c r="AS138" s="504" t="inlineStr">
        <is>
          <t>Avg Last 3 Mo</t>
        </is>
      </c>
      <c r="AT138" s="507">
        <f>SUM(AU138:BB138)</f>
        <v/>
      </c>
      <c r="AU138" s="507">
        <f>AVERAGE(AU135:AU137)</f>
        <v/>
      </c>
      <c r="AV138" s="507">
        <f>AVERAGE(AV135:AV137)</f>
        <v/>
      </c>
      <c r="AW138" s="507">
        <f>AVERAGE(AW135:AW137)</f>
        <v/>
      </c>
      <c r="AX138" s="507">
        <f>AVERAGE(AX135:AX137)</f>
        <v/>
      </c>
      <c r="AY138" s="507">
        <f>AVERAGE(AY135:AY137)</f>
        <v/>
      </c>
      <c r="AZ138" s="507">
        <f>AVERAGE(AZ135:AZ137)</f>
        <v/>
      </c>
      <c r="BA138" s="507">
        <f>AVERAGE(BA135:BA137)</f>
        <v/>
      </c>
      <c r="BB138" s="507">
        <f>AVERAGE(BB135:BB137)</f>
        <v/>
      </c>
      <c r="BD138" s="504" t="inlineStr">
        <is>
          <t>Avg Last 3 Mo</t>
        </is>
      </c>
      <c r="BE138" s="507">
        <f>SUM(BF138:BM138)</f>
        <v/>
      </c>
      <c r="BF138" s="507">
        <f>AVERAGE(BF135:BF137)</f>
        <v/>
      </c>
      <c r="BG138" s="507">
        <f>AVERAGE(BG135:BG137)</f>
        <v/>
      </c>
      <c r="BH138" s="507">
        <f>AVERAGE(BH135:BH137)</f>
        <v/>
      </c>
      <c r="BI138" s="507">
        <f>AVERAGE(BI135:BI137)</f>
        <v/>
      </c>
      <c r="BJ138" s="507">
        <f>AVERAGE(BJ135:BJ137)</f>
        <v/>
      </c>
      <c r="BK138" s="507">
        <f>AVERAGE(BK135:BK137)</f>
        <v/>
      </c>
      <c r="BL138" s="507">
        <f>AVERAGE(BL135:BL137)</f>
        <v/>
      </c>
      <c r="BM138" s="507">
        <f>AVERAGE(BM135:BM137)</f>
        <v/>
      </c>
      <c r="BO138" s="504" t="inlineStr">
        <is>
          <t>Avg Last 3 Mo</t>
        </is>
      </c>
      <c r="BP138" s="507">
        <f>SUM(BQ138:BX138)</f>
        <v/>
      </c>
      <c r="BQ138" s="507">
        <f>AVERAGE(BQ135:BQ137)</f>
        <v/>
      </c>
      <c r="BR138" s="507">
        <f>AVERAGE(BR135:BR137)</f>
        <v/>
      </c>
      <c r="BS138" s="507">
        <f>AVERAGE(BS135:BS137)</f>
        <v/>
      </c>
      <c r="BT138" s="507">
        <f>AVERAGE(BT135:BT137)</f>
        <v/>
      </c>
      <c r="BU138" s="507">
        <f>AVERAGE(BU135:BU137)</f>
        <v/>
      </c>
      <c r="BV138" s="507">
        <f>AVERAGE(BV135:BV137)</f>
        <v/>
      </c>
      <c r="BW138" s="507">
        <f>AVERAGE(BW135:BW137)</f>
        <v/>
      </c>
      <c r="BX138" s="507">
        <f>AVERAGE(BX135:BX137)</f>
        <v/>
      </c>
      <c r="BZ138" s="504" t="inlineStr">
        <is>
          <t>Avg Last 3 Mo</t>
        </is>
      </c>
      <c r="CA138" s="507">
        <f>SUM(CB138:CI138)</f>
        <v/>
      </c>
      <c r="CB138" s="507">
        <f>AVERAGE(CB135:CB137)</f>
        <v/>
      </c>
      <c r="CC138" s="507">
        <f>AVERAGE(CC135:CC137)</f>
        <v/>
      </c>
      <c r="CD138" s="507">
        <f>AVERAGE(CD135:CD137)</f>
        <v/>
      </c>
      <c r="CE138" s="507">
        <f>AVERAGE(CE135:CE137)</f>
        <v/>
      </c>
      <c r="CF138" s="507">
        <f>AVERAGE(CF135:CF137)</f>
        <v/>
      </c>
      <c r="CG138" s="507">
        <f>AVERAGE(CG135:CG137)</f>
        <v/>
      </c>
      <c r="CH138" s="507">
        <f>AVERAGE(CH135:CH137)</f>
        <v/>
      </c>
      <c r="CI138" s="507">
        <f>AVERAGE(CI135:CI137)</f>
        <v/>
      </c>
      <c r="CK138" s="504" t="inlineStr">
        <is>
          <t>Avg Last 3 Mo</t>
        </is>
      </c>
      <c r="CL138" s="507">
        <f>SUM(CM138:CT138)</f>
        <v/>
      </c>
      <c r="CM138" s="507">
        <f>AVERAGE(CM135:CM137)</f>
        <v/>
      </c>
      <c r="CN138" s="507">
        <f>AVERAGE(CN135:CN137)</f>
        <v/>
      </c>
      <c r="CO138" s="507">
        <f>AVERAGE(CO135:CO137)</f>
        <v/>
      </c>
      <c r="CP138" s="507">
        <f>AVERAGE(CP135:CP137)</f>
        <v/>
      </c>
      <c r="CQ138" s="507">
        <f>AVERAGE(CQ135:CQ137)</f>
        <v/>
      </c>
      <c r="CR138" s="507">
        <f>AVERAGE(CR135:CR137)</f>
        <v/>
      </c>
      <c r="CS138" s="507">
        <f>AVERAGE(CS135:CS137)</f>
        <v/>
      </c>
      <c r="CT138" s="507">
        <f>AVERAGE(CT135:CT137)</f>
        <v/>
      </c>
      <c r="CV138" s="504" t="inlineStr">
        <is>
          <t>Avg Last 3 Mo</t>
        </is>
      </c>
      <c r="CW138" s="507">
        <f>SUM(CX138:DE138)</f>
        <v/>
      </c>
      <c r="CX138" s="507">
        <f>AVERAGE(CX135:CX137)</f>
        <v/>
      </c>
      <c r="CY138" s="507">
        <f>AVERAGE(CY135:CY137)</f>
        <v/>
      </c>
      <c r="CZ138" s="507">
        <f>AVERAGE(CZ135:CZ137)</f>
        <v/>
      </c>
      <c r="DA138" s="507">
        <f>AVERAGE(DA135:DA137)</f>
        <v/>
      </c>
      <c r="DB138" s="507">
        <f>AVERAGE(DB135:DB137)</f>
        <v/>
      </c>
      <c r="DC138" s="507">
        <f>AVERAGE(DC135:DC137)</f>
        <v/>
      </c>
      <c r="DD138" s="507">
        <f>AVERAGE(DD135:DD137)</f>
        <v/>
      </c>
      <c r="DE138" s="507">
        <f>AVERAGE(DE135:DE137)</f>
        <v/>
      </c>
      <c r="DG138" s="504" t="inlineStr">
        <is>
          <t>Avg Last 3 Mo</t>
        </is>
      </c>
      <c r="DH138" s="507">
        <f>SUM(DI138:DP138)</f>
        <v/>
      </c>
      <c r="DI138" s="507">
        <f>AVERAGE(DI135:DI137)</f>
        <v/>
      </c>
      <c r="DJ138" s="507">
        <f>AVERAGE(DJ135:DJ137)</f>
        <v/>
      </c>
      <c r="DK138" s="507">
        <f>AVERAGE(DK135:DK137)</f>
        <v/>
      </c>
      <c r="DL138" s="507">
        <f>AVERAGE(DL135:DL137)</f>
        <v/>
      </c>
      <c r="DM138" s="507">
        <f>AVERAGE(DM135:DM137)</f>
        <v/>
      </c>
      <c r="DN138" s="507">
        <f>AVERAGE(DN135:DN137)</f>
        <v/>
      </c>
      <c r="DO138" s="507">
        <f>AVERAGE(DO135:DO137)</f>
        <v/>
      </c>
      <c r="DP138" s="507">
        <f>AVERAGE(DP135:DP137)</f>
        <v/>
      </c>
      <c r="DR138" s="504" t="inlineStr">
        <is>
          <t>Avg Last 3 Mo</t>
        </is>
      </c>
      <c r="DS138" s="507">
        <f>SUM(DT138:EA138)</f>
        <v/>
      </c>
      <c r="DT138" s="507">
        <f>AVERAGE(DT135:DT137)</f>
        <v/>
      </c>
      <c r="DU138" s="507">
        <f>AVERAGE(DU135:DU137)</f>
        <v/>
      </c>
      <c r="DV138" s="507">
        <f>AVERAGE(DV135:DV137)</f>
        <v/>
      </c>
      <c r="DW138" s="507">
        <f>AVERAGE(DW135:DW137)</f>
        <v/>
      </c>
      <c r="DX138" s="507">
        <f>AVERAGE(DX135:DX137)</f>
        <v/>
      </c>
      <c r="DY138" s="507">
        <f>AVERAGE(DY135:DY137)</f>
        <v/>
      </c>
      <c r="DZ138" s="507">
        <f>AVERAGE(DZ135:DZ137)</f>
        <v/>
      </c>
      <c r="EA138" s="507">
        <f>AVERAGE(EA135:EA137)</f>
        <v/>
      </c>
      <c r="EC138" s="504" t="inlineStr">
        <is>
          <t>Avg Last 3 Mo</t>
        </is>
      </c>
      <c r="ED138" s="507">
        <f>SUM(EE138:EL138)</f>
        <v/>
      </c>
      <c r="EE138" s="507">
        <f>AVERAGE(EE135:EE137)</f>
        <v/>
      </c>
      <c r="EF138" s="507">
        <f>AVERAGE(EF135:EF137)</f>
        <v/>
      </c>
      <c r="EG138" s="507">
        <f>AVERAGE(EG135:EG137)</f>
        <v/>
      </c>
      <c r="EH138" s="507">
        <f>AVERAGE(EH135:EH137)</f>
        <v/>
      </c>
      <c r="EI138" s="507">
        <f>AVERAGE(EI135:EI137)</f>
        <v/>
      </c>
      <c r="EJ138" s="507">
        <f>AVERAGE(EJ135:EJ137)</f>
        <v/>
      </c>
      <c r="EK138" s="507">
        <f>AVERAGE(EK135:EK137)</f>
        <v/>
      </c>
      <c r="EL138" s="507">
        <f>AVERAGE(EL135:EL137)</f>
        <v/>
      </c>
    </row>
    <row r="139">
      <c r="A139" s="504" t="inlineStr">
        <is>
          <t>Avg Last 6 Mo</t>
        </is>
      </c>
      <c r="B139" s="507">
        <f>SUM(C139:J139)</f>
        <v/>
      </c>
      <c r="C139" s="507">
        <f>AVERAGE(C132:C137)</f>
        <v/>
      </c>
      <c r="D139" s="507">
        <f>AVERAGE(D132:D137)</f>
        <v/>
      </c>
      <c r="E139" s="507">
        <f>AVERAGE(E132:E137)</f>
        <v/>
      </c>
      <c r="F139" s="507">
        <f>AVERAGE(F132:F137)</f>
        <v/>
      </c>
      <c r="G139" s="507">
        <f>AVERAGE(G132:G137)</f>
        <v/>
      </c>
      <c r="H139" s="507">
        <f>AVERAGE(H132:H137)</f>
        <v/>
      </c>
      <c r="I139" s="507">
        <f>AVERAGE(I132:I137)</f>
        <v/>
      </c>
      <c r="J139" s="507">
        <f>AVERAGE(J132:J137)</f>
        <v/>
      </c>
      <c r="L139" s="504" t="inlineStr">
        <is>
          <t>Avg Last 6 Mo</t>
        </is>
      </c>
      <c r="M139" s="507">
        <f>SUM(N139:U139)</f>
        <v/>
      </c>
      <c r="N139" s="507">
        <f>AVERAGE(N132:N137)</f>
        <v/>
      </c>
      <c r="O139" s="507">
        <f>AVERAGE(O132:O137)</f>
        <v/>
      </c>
      <c r="P139" s="507">
        <f>AVERAGE(P132:P137)</f>
        <v/>
      </c>
      <c r="Q139" s="507">
        <f>AVERAGE(Q132:Q137)</f>
        <v/>
      </c>
      <c r="R139" s="507">
        <f>AVERAGE(R132:R137)</f>
        <v/>
      </c>
      <c r="S139" s="507">
        <f>AVERAGE(S132:S137)</f>
        <v/>
      </c>
      <c r="T139" s="507">
        <f>AVERAGE(T132:T137)</f>
        <v/>
      </c>
      <c r="U139" s="507">
        <f>AVERAGE(U132:U137)</f>
        <v/>
      </c>
      <c r="W139" s="504" t="inlineStr">
        <is>
          <t>Avg Last 6 Mo</t>
        </is>
      </c>
      <c r="X139" s="507">
        <f>SUM(Y139:AF139)</f>
        <v/>
      </c>
      <c r="Y139" s="507">
        <f>AVERAGE(Y132:Y137)</f>
        <v/>
      </c>
      <c r="Z139" s="507">
        <f>AVERAGE(Z132:Z137)</f>
        <v/>
      </c>
      <c r="AA139" s="507">
        <f>AVERAGE(AA132:AA137)</f>
        <v/>
      </c>
      <c r="AB139" s="507">
        <f>AVERAGE(AB132:AB137)</f>
        <v/>
      </c>
      <c r="AC139" s="507">
        <f>AVERAGE(AC132:AC137)</f>
        <v/>
      </c>
      <c r="AD139" s="507">
        <f>AVERAGE(AD132:AD137)</f>
        <v/>
      </c>
      <c r="AE139" s="507">
        <f>AVERAGE(AE132:AE137)</f>
        <v/>
      </c>
      <c r="AF139" s="507">
        <f>AVERAGE(AF132:AF137)</f>
        <v/>
      </c>
      <c r="AH139" s="504" t="inlineStr">
        <is>
          <t>Avg Last 6 Mo</t>
        </is>
      </c>
      <c r="AI139" s="507">
        <f>SUM(AJ139:AQ139)</f>
        <v/>
      </c>
      <c r="AJ139" s="507">
        <f>AVERAGE(AJ132:AJ137)</f>
        <v/>
      </c>
      <c r="AK139" s="507">
        <f>AVERAGE(AK132:AK137)</f>
        <v/>
      </c>
      <c r="AL139" s="507">
        <f>AVERAGE(AL132:AL137)</f>
        <v/>
      </c>
      <c r="AM139" s="507">
        <f>AVERAGE(AM132:AM137)</f>
        <v/>
      </c>
      <c r="AN139" s="507">
        <f>AVERAGE(AN132:AN137)</f>
        <v/>
      </c>
      <c r="AO139" s="507">
        <f>AVERAGE(AO132:AO137)</f>
        <v/>
      </c>
      <c r="AP139" s="507">
        <f>AVERAGE(AP132:AP137)</f>
        <v/>
      </c>
      <c r="AQ139" s="507">
        <f>AVERAGE(AQ132:AQ137)</f>
        <v/>
      </c>
      <c r="AS139" s="504" t="inlineStr">
        <is>
          <t>Avg Last 6 Mo</t>
        </is>
      </c>
      <c r="AT139" s="507">
        <f>SUM(AU139:BB139)</f>
        <v/>
      </c>
      <c r="AU139" s="507">
        <f>AVERAGE(AU132:AU137)</f>
        <v/>
      </c>
      <c r="AV139" s="507">
        <f>AVERAGE(AV132:AV137)</f>
        <v/>
      </c>
      <c r="AW139" s="507">
        <f>AVERAGE(AW132:AW137)</f>
        <v/>
      </c>
      <c r="AX139" s="507">
        <f>AVERAGE(AX132:AX137)</f>
        <v/>
      </c>
      <c r="AY139" s="507">
        <f>AVERAGE(AY132:AY137)</f>
        <v/>
      </c>
      <c r="AZ139" s="507">
        <f>AVERAGE(AZ132:AZ137)</f>
        <v/>
      </c>
      <c r="BA139" s="507">
        <f>AVERAGE(BA132:BA137)</f>
        <v/>
      </c>
      <c r="BB139" s="507">
        <f>AVERAGE(BB132:BB137)</f>
        <v/>
      </c>
      <c r="BD139" s="504" t="inlineStr">
        <is>
          <t>Avg Last 6 Mo</t>
        </is>
      </c>
      <c r="BE139" s="507">
        <f>SUM(BF139:BM139)</f>
        <v/>
      </c>
      <c r="BF139" s="507">
        <f>AVERAGE(BF132:BF137)</f>
        <v/>
      </c>
      <c r="BG139" s="507">
        <f>AVERAGE(BG132:BG137)</f>
        <v/>
      </c>
      <c r="BH139" s="507">
        <f>AVERAGE(BH132:BH137)</f>
        <v/>
      </c>
      <c r="BI139" s="507">
        <f>AVERAGE(BI132:BI137)</f>
        <v/>
      </c>
      <c r="BJ139" s="507">
        <f>AVERAGE(BJ132:BJ137)</f>
        <v/>
      </c>
      <c r="BK139" s="507">
        <f>AVERAGE(BK132:BK137)</f>
        <v/>
      </c>
      <c r="BL139" s="507">
        <f>AVERAGE(BL132:BL137)</f>
        <v/>
      </c>
      <c r="BM139" s="507">
        <f>AVERAGE(BM132:BM137)</f>
        <v/>
      </c>
      <c r="BO139" s="504" t="inlineStr">
        <is>
          <t>Avg Last 6 Mo</t>
        </is>
      </c>
      <c r="BP139" s="507">
        <f>SUM(BQ139:BX139)</f>
        <v/>
      </c>
      <c r="BQ139" s="507">
        <f>AVERAGE(BQ132:BQ137)</f>
        <v/>
      </c>
      <c r="BR139" s="507">
        <f>AVERAGE(BR132:BR137)</f>
        <v/>
      </c>
      <c r="BS139" s="507">
        <f>AVERAGE(BS132:BS137)</f>
        <v/>
      </c>
      <c r="BT139" s="507">
        <f>AVERAGE(BT132:BT137)</f>
        <v/>
      </c>
      <c r="BU139" s="507">
        <f>AVERAGE(BU132:BU137)</f>
        <v/>
      </c>
      <c r="BV139" s="507">
        <f>AVERAGE(BV132:BV137)</f>
        <v/>
      </c>
      <c r="BW139" s="507">
        <f>AVERAGE(BW132:BW137)</f>
        <v/>
      </c>
      <c r="BX139" s="507">
        <f>AVERAGE(BX132:BX137)</f>
        <v/>
      </c>
      <c r="BZ139" s="504" t="inlineStr">
        <is>
          <t>Avg Last 6 Mo</t>
        </is>
      </c>
      <c r="CA139" s="507">
        <f>SUM(CB139:CI139)</f>
        <v/>
      </c>
      <c r="CB139" s="507">
        <f>AVERAGE(CB132:CB137)</f>
        <v/>
      </c>
      <c r="CC139" s="507">
        <f>AVERAGE(CC132:CC137)</f>
        <v/>
      </c>
      <c r="CD139" s="507">
        <f>AVERAGE(CD132:CD137)</f>
        <v/>
      </c>
      <c r="CE139" s="507">
        <f>AVERAGE(CE132:CE137)</f>
        <v/>
      </c>
      <c r="CF139" s="507">
        <f>AVERAGE(CF132:CF137)</f>
        <v/>
      </c>
      <c r="CG139" s="507">
        <f>AVERAGE(CG132:CG137)</f>
        <v/>
      </c>
      <c r="CH139" s="507">
        <f>AVERAGE(CH132:CH137)</f>
        <v/>
      </c>
      <c r="CI139" s="507">
        <f>AVERAGE(CI132:CI137)</f>
        <v/>
      </c>
      <c r="CK139" s="504" t="inlineStr">
        <is>
          <t>Avg Last 6 Mo</t>
        </is>
      </c>
      <c r="CL139" s="507">
        <f>SUM(CM139:CT139)</f>
        <v/>
      </c>
      <c r="CM139" s="507">
        <f>AVERAGE(CM132:CM137)</f>
        <v/>
      </c>
      <c r="CN139" s="507">
        <f>AVERAGE(CN132:CN137)</f>
        <v/>
      </c>
      <c r="CO139" s="507">
        <f>AVERAGE(CO132:CO137)</f>
        <v/>
      </c>
      <c r="CP139" s="507">
        <f>AVERAGE(CP132:CP137)</f>
        <v/>
      </c>
      <c r="CQ139" s="507">
        <f>AVERAGE(CQ132:CQ137)</f>
        <v/>
      </c>
      <c r="CR139" s="507">
        <f>AVERAGE(CR132:CR137)</f>
        <v/>
      </c>
      <c r="CS139" s="507">
        <f>AVERAGE(CS132:CS137)</f>
        <v/>
      </c>
      <c r="CT139" s="507">
        <f>AVERAGE(CT132:CT137)</f>
        <v/>
      </c>
      <c r="CV139" s="504" t="inlineStr">
        <is>
          <t>Avg Last 6 Mo</t>
        </is>
      </c>
      <c r="CW139" s="507">
        <f>SUM(CX139:DE139)</f>
        <v/>
      </c>
      <c r="CX139" s="507">
        <f>AVERAGE(CX132:CX137)</f>
        <v/>
      </c>
      <c r="CY139" s="507">
        <f>AVERAGE(CY132:CY137)</f>
        <v/>
      </c>
      <c r="CZ139" s="507">
        <f>AVERAGE(CZ132:CZ137)</f>
        <v/>
      </c>
      <c r="DA139" s="507">
        <f>AVERAGE(DA132:DA137)</f>
        <v/>
      </c>
      <c r="DB139" s="507">
        <f>AVERAGE(DB132:DB137)</f>
        <v/>
      </c>
      <c r="DC139" s="507">
        <f>AVERAGE(DC132:DC137)</f>
        <v/>
      </c>
      <c r="DD139" s="507">
        <f>AVERAGE(DD132:DD137)</f>
        <v/>
      </c>
      <c r="DE139" s="507">
        <f>AVERAGE(DE132:DE137)</f>
        <v/>
      </c>
      <c r="DG139" s="504" t="inlineStr">
        <is>
          <t>Avg Last 6 Mo</t>
        </is>
      </c>
      <c r="DH139" s="507">
        <f>SUM(DI139:DP139)</f>
        <v/>
      </c>
      <c r="DI139" s="507">
        <f>AVERAGE(DI132:DI137)</f>
        <v/>
      </c>
      <c r="DJ139" s="507">
        <f>AVERAGE(DJ132:DJ137)</f>
        <v/>
      </c>
      <c r="DK139" s="507">
        <f>AVERAGE(DK132:DK137)</f>
        <v/>
      </c>
      <c r="DL139" s="507">
        <f>AVERAGE(DL132:DL137)</f>
        <v/>
      </c>
      <c r="DM139" s="507">
        <f>AVERAGE(DM132:DM137)</f>
        <v/>
      </c>
      <c r="DN139" s="507">
        <f>AVERAGE(DN132:DN137)</f>
        <v/>
      </c>
      <c r="DO139" s="507">
        <f>AVERAGE(DO132:DO137)</f>
        <v/>
      </c>
      <c r="DP139" s="507">
        <f>AVERAGE(DP132:DP137)</f>
        <v/>
      </c>
      <c r="DR139" s="504" t="inlineStr">
        <is>
          <t>Avg Last 6 Mo</t>
        </is>
      </c>
      <c r="DS139" s="507">
        <f>SUM(DT139:EA139)</f>
        <v/>
      </c>
      <c r="DT139" s="507">
        <f>AVERAGE(DT132:DT137)</f>
        <v/>
      </c>
      <c r="DU139" s="507">
        <f>AVERAGE(DU132:DU137)</f>
        <v/>
      </c>
      <c r="DV139" s="507">
        <f>AVERAGE(DV132:DV137)</f>
        <v/>
      </c>
      <c r="DW139" s="507">
        <f>AVERAGE(DW132:DW137)</f>
        <v/>
      </c>
      <c r="DX139" s="507">
        <f>AVERAGE(DX132:DX137)</f>
        <v/>
      </c>
      <c r="DY139" s="507">
        <f>AVERAGE(DY132:DY137)</f>
        <v/>
      </c>
      <c r="DZ139" s="507">
        <f>AVERAGE(DZ132:DZ137)</f>
        <v/>
      </c>
      <c r="EA139" s="507">
        <f>AVERAGE(EA132:EA137)</f>
        <v/>
      </c>
      <c r="EC139" s="504" t="inlineStr">
        <is>
          <t>Avg Last 6 Mo</t>
        </is>
      </c>
      <c r="ED139" s="507">
        <f>SUM(EE139:EL139)</f>
        <v/>
      </c>
      <c r="EE139" s="507">
        <f>AVERAGE(EE132:EE137)</f>
        <v/>
      </c>
      <c r="EF139" s="507">
        <f>AVERAGE(EF132:EF137)</f>
        <v/>
      </c>
      <c r="EG139" s="507">
        <f>AVERAGE(EG132:EG137)</f>
        <v/>
      </c>
      <c r="EH139" s="507">
        <f>AVERAGE(EH132:EH137)</f>
        <v/>
      </c>
      <c r="EI139" s="507">
        <f>AVERAGE(EI132:EI137)</f>
        <v/>
      </c>
      <c r="EJ139" s="507">
        <f>AVERAGE(EJ132:EJ137)</f>
        <v/>
      </c>
      <c r="EK139" s="507">
        <f>AVERAGE(EK132:EK137)</f>
        <v/>
      </c>
      <c r="EL139" s="507">
        <f>AVERAGE(EL132:EL137)</f>
        <v/>
      </c>
    </row>
    <row r="140">
      <c r="A140" s="504" t="inlineStr">
        <is>
          <t>Avg Last 12 Mo</t>
        </is>
      </c>
      <c r="B140" s="507">
        <f>SUM(C140:J140)</f>
        <v/>
      </c>
      <c r="C140" s="507">
        <f>AVERAGE(C126:C137)</f>
        <v/>
      </c>
      <c r="D140" s="507">
        <f>AVERAGE(D126:D137)</f>
        <v/>
      </c>
      <c r="E140" s="507">
        <f>AVERAGE(E126:E137)</f>
        <v/>
      </c>
      <c r="F140" s="507">
        <f>AVERAGE(F126:F137)</f>
        <v/>
      </c>
      <c r="G140" s="507">
        <f>AVERAGE(G126:G137)</f>
        <v/>
      </c>
      <c r="H140" s="507">
        <f>AVERAGE(H126:H137)</f>
        <v/>
      </c>
      <c r="I140" s="507">
        <f>AVERAGE(I126:I137)</f>
        <v/>
      </c>
      <c r="J140" s="507">
        <f>AVERAGE(J126:J137)</f>
        <v/>
      </c>
      <c r="L140" s="504" t="inlineStr">
        <is>
          <t>Avg Last 12 Mo</t>
        </is>
      </c>
      <c r="M140" s="507">
        <f>SUM(N140:U140)</f>
        <v/>
      </c>
      <c r="N140" s="507">
        <f>AVERAGE(N126:N137)</f>
        <v/>
      </c>
      <c r="O140" s="507">
        <f>AVERAGE(O126:O137)</f>
        <v/>
      </c>
      <c r="P140" s="507">
        <f>AVERAGE(P126:P137)</f>
        <v/>
      </c>
      <c r="Q140" s="507">
        <f>AVERAGE(Q126:Q137)</f>
        <v/>
      </c>
      <c r="R140" s="507">
        <f>AVERAGE(R126:R137)</f>
        <v/>
      </c>
      <c r="S140" s="507">
        <f>AVERAGE(S126:S137)</f>
        <v/>
      </c>
      <c r="T140" s="507">
        <f>AVERAGE(T126:T137)</f>
        <v/>
      </c>
      <c r="U140" s="507">
        <f>AVERAGE(U126:U137)</f>
        <v/>
      </c>
      <c r="W140" s="504" t="inlineStr">
        <is>
          <t>Avg Last 12 Mo</t>
        </is>
      </c>
      <c r="X140" s="507">
        <f>SUM(Y140:AF140)</f>
        <v/>
      </c>
      <c r="Y140" s="507">
        <f>AVERAGE(Y126:Y137)</f>
        <v/>
      </c>
      <c r="Z140" s="507">
        <f>AVERAGE(Z126:Z137)</f>
        <v/>
      </c>
      <c r="AA140" s="507">
        <f>AVERAGE(AA126:AA137)</f>
        <v/>
      </c>
      <c r="AB140" s="507">
        <f>AVERAGE(AB126:AB137)</f>
        <v/>
      </c>
      <c r="AC140" s="507">
        <f>AVERAGE(AC126:AC137)</f>
        <v/>
      </c>
      <c r="AD140" s="507">
        <f>AVERAGE(AD126:AD137)</f>
        <v/>
      </c>
      <c r="AE140" s="507">
        <f>AVERAGE(AE126:AE137)</f>
        <v/>
      </c>
      <c r="AF140" s="507">
        <f>AVERAGE(AF126:AF137)</f>
        <v/>
      </c>
      <c r="AH140" s="504" t="inlineStr">
        <is>
          <t>Avg Last 12 Mo</t>
        </is>
      </c>
      <c r="AI140" s="507">
        <f>SUM(AJ140:AQ140)</f>
        <v/>
      </c>
      <c r="AJ140" s="507">
        <f>AVERAGE(AJ126:AJ137)</f>
        <v/>
      </c>
      <c r="AK140" s="507">
        <f>AVERAGE(AK126:AK137)</f>
        <v/>
      </c>
      <c r="AL140" s="507">
        <f>AVERAGE(AL126:AL137)</f>
        <v/>
      </c>
      <c r="AM140" s="507">
        <f>AVERAGE(AM126:AM137)</f>
        <v/>
      </c>
      <c r="AN140" s="507">
        <f>AVERAGE(AN126:AN137)</f>
        <v/>
      </c>
      <c r="AO140" s="507">
        <f>AVERAGE(AO126:AO137)</f>
        <v/>
      </c>
      <c r="AP140" s="507">
        <f>AVERAGE(AP126:AP137)</f>
        <v/>
      </c>
      <c r="AQ140" s="507">
        <f>AVERAGE(AQ126:AQ137)</f>
        <v/>
      </c>
      <c r="AS140" s="504" t="inlineStr">
        <is>
          <t>Avg Last 12 Mo</t>
        </is>
      </c>
      <c r="AT140" s="507">
        <f>SUM(AU140:BB140)</f>
        <v/>
      </c>
      <c r="AU140" s="507">
        <f>AVERAGE(AU126:AU137)</f>
        <v/>
      </c>
      <c r="AV140" s="507">
        <f>AVERAGE(AV126:AV137)</f>
        <v/>
      </c>
      <c r="AW140" s="507">
        <f>AVERAGE(AW126:AW137)</f>
        <v/>
      </c>
      <c r="AX140" s="507">
        <f>AVERAGE(AX126:AX137)</f>
        <v/>
      </c>
      <c r="AY140" s="507">
        <f>AVERAGE(AY126:AY137)</f>
        <v/>
      </c>
      <c r="AZ140" s="507">
        <f>AVERAGE(AZ126:AZ137)</f>
        <v/>
      </c>
      <c r="BA140" s="507">
        <f>AVERAGE(BA126:BA137)</f>
        <v/>
      </c>
      <c r="BB140" s="507">
        <f>AVERAGE(BB126:BB137)</f>
        <v/>
      </c>
      <c r="BD140" s="504" t="inlineStr">
        <is>
          <t>Avg Last 12 Mo</t>
        </is>
      </c>
      <c r="BE140" s="507">
        <f>SUM(BF140:BM140)</f>
        <v/>
      </c>
      <c r="BF140" s="507">
        <f>AVERAGE(BF126:BF137)</f>
        <v/>
      </c>
      <c r="BG140" s="507">
        <f>AVERAGE(BG126:BG137)</f>
        <v/>
      </c>
      <c r="BH140" s="507">
        <f>AVERAGE(BH126:BH137)</f>
        <v/>
      </c>
      <c r="BI140" s="507">
        <f>AVERAGE(BI126:BI137)</f>
        <v/>
      </c>
      <c r="BJ140" s="507">
        <f>AVERAGE(BJ126:BJ137)</f>
        <v/>
      </c>
      <c r="BK140" s="507">
        <f>AVERAGE(BK126:BK137)</f>
        <v/>
      </c>
      <c r="BL140" s="507">
        <f>AVERAGE(BL126:BL137)</f>
        <v/>
      </c>
      <c r="BM140" s="507">
        <f>AVERAGE(BM126:BM137)</f>
        <v/>
      </c>
      <c r="BO140" s="504" t="inlineStr">
        <is>
          <t>Avg Last 12 Mo</t>
        </is>
      </c>
      <c r="BP140" s="507">
        <f>SUM(BQ140:BX140)</f>
        <v/>
      </c>
      <c r="BQ140" s="507">
        <f>AVERAGE(BQ126:BQ137)</f>
        <v/>
      </c>
      <c r="BR140" s="507">
        <f>AVERAGE(BR126:BR137)</f>
        <v/>
      </c>
      <c r="BS140" s="507">
        <f>AVERAGE(BS126:BS137)</f>
        <v/>
      </c>
      <c r="BT140" s="507">
        <f>AVERAGE(BT126:BT137)</f>
        <v/>
      </c>
      <c r="BU140" s="507">
        <f>AVERAGE(BU126:BU137)</f>
        <v/>
      </c>
      <c r="BV140" s="507">
        <f>AVERAGE(BV126:BV137)</f>
        <v/>
      </c>
      <c r="BW140" s="507">
        <f>AVERAGE(BW126:BW137)</f>
        <v/>
      </c>
      <c r="BX140" s="507">
        <f>AVERAGE(BX126:BX137)</f>
        <v/>
      </c>
      <c r="BZ140" s="504" t="inlineStr">
        <is>
          <t>Avg Last 12 Mo</t>
        </is>
      </c>
      <c r="CA140" s="507">
        <f>SUM(CB140:CI140)</f>
        <v/>
      </c>
      <c r="CB140" s="507">
        <f>AVERAGE(CB126:CB137)</f>
        <v/>
      </c>
      <c r="CC140" s="507">
        <f>AVERAGE(CC126:CC137)</f>
        <v/>
      </c>
      <c r="CD140" s="507">
        <f>AVERAGE(CD126:CD137)</f>
        <v/>
      </c>
      <c r="CE140" s="507">
        <f>AVERAGE(CE126:CE137)</f>
        <v/>
      </c>
      <c r="CF140" s="507">
        <f>AVERAGE(CF126:CF137)</f>
        <v/>
      </c>
      <c r="CG140" s="507">
        <f>AVERAGE(CG126:CG137)</f>
        <v/>
      </c>
      <c r="CH140" s="507">
        <f>AVERAGE(CH126:CH137)</f>
        <v/>
      </c>
      <c r="CI140" s="507">
        <f>AVERAGE(CI126:CI137)</f>
        <v/>
      </c>
      <c r="CK140" s="504" t="inlineStr">
        <is>
          <t>Avg Last 12 Mo</t>
        </is>
      </c>
      <c r="CL140" s="507">
        <f>SUM(CM140:CT140)</f>
        <v/>
      </c>
      <c r="CM140" s="507">
        <f>AVERAGE(CM126:CM137)</f>
        <v/>
      </c>
      <c r="CN140" s="507">
        <f>AVERAGE(CN126:CN137)</f>
        <v/>
      </c>
      <c r="CO140" s="507">
        <f>AVERAGE(CO126:CO137)</f>
        <v/>
      </c>
      <c r="CP140" s="507">
        <f>AVERAGE(CP126:CP137)</f>
        <v/>
      </c>
      <c r="CQ140" s="507">
        <f>AVERAGE(CQ126:CQ137)</f>
        <v/>
      </c>
      <c r="CR140" s="507">
        <f>AVERAGE(CR126:CR137)</f>
        <v/>
      </c>
      <c r="CS140" s="507">
        <f>AVERAGE(CS126:CS137)</f>
        <v/>
      </c>
      <c r="CT140" s="507">
        <f>AVERAGE(CT126:CT137)</f>
        <v/>
      </c>
      <c r="CV140" s="504" t="inlineStr">
        <is>
          <t>Avg Last 12 Mo</t>
        </is>
      </c>
      <c r="CW140" s="507">
        <f>SUM(CX140:DE140)</f>
        <v/>
      </c>
      <c r="CX140" s="507">
        <f>AVERAGE(CX126:CX137)</f>
        <v/>
      </c>
      <c r="CY140" s="507">
        <f>AVERAGE(CY126:CY137)</f>
        <v/>
      </c>
      <c r="CZ140" s="507">
        <f>AVERAGE(CZ126:CZ137)</f>
        <v/>
      </c>
      <c r="DA140" s="507">
        <f>AVERAGE(DA126:DA137)</f>
        <v/>
      </c>
      <c r="DB140" s="507">
        <f>AVERAGE(DB126:DB137)</f>
        <v/>
      </c>
      <c r="DC140" s="507">
        <f>AVERAGE(DC126:DC137)</f>
        <v/>
      </c>
      <c r="DD140" s="507">
        <f>AVERAGE(DD126:DD137)</f>
        <v/>
      </c>
      <c r="DE140" s="507">
        <f>AVERAGE(DE126:DE137)</f>
        <v/>
      </c>
      <c r="DG140" s="504" t="inlineStr">
        <is>
          <t>Avg Last 12 Mo</t>
        </is>
      </c>
      <c r="DH140" s="507">
        <f>SUM(DI140:DP140)</f>
        <v/>
      </c>
      <c r="DI140" s="507">
        <f>AVERAGE(DI126:DI137)</f>
        <v/>
      </c>
      <c r="DJ140" s="507">
        <f>AVERAGE(DJ126:DJ137)</f>
        <v/>
      </c>
      <c r="DK140" s="507">
        <f>AVERAGE(DK126:DK137)</f>
        <v/>
      </c>
      <c r="DL140" s="507">
        <f>AVERAGE(DL126:DL137)</f>
        <v/>
      </c>
      <c r="DM140" s="507">
        <f>AVERAGE(DM126:DM137)</f>
        <v/>
      </c>
      <c r="DN140" s="507">
        <f>AVERAGE(DN126:DN137)</f>
        <v/>
      </c>
      <c r="DO140" s="507">
        <f>AVERAGE(DO126:DO137)</f>
        <v/>
      </c>
      <c r="DP140" s="507">
        <f>AVERAGE(DP126:DP137)</f>
        <v/>
      </c>
      <c r="DR140" s="504" t="inlineStr">
        <is>
          <t>Avg Last 12 Mo</t>
        </is>
      </c>
      <c r="DS140" s="507">
        <f>SUM(DT140:EA140)</f>
        <v/>
      </c>
      <c r="DT140" s="507">
        <f>AVERAGE(DT126:DT137)</f>
        <v/>
      </c>
      <c r="DU140" s="507">
        <f>AVERAGE(DU126:DU137)</f>
        <v/>
      </c>
      <c r="DV140" s="507">
        <f>AVERAGE(DV126:DV137)</f>
        <v/>
      </c>
      <c r="DW140" s="507">
        <f>AVERAGE(DW126:DW137)</f>
        <v/>
      </c>
      <c r="DX140" s="507">
        <f>AVERAGE(DX126:DX137)</f>
        <v/>
      </c>
      <c r="DY140" s="507">
        <f>AVERAGE(DY126:DY137)</f>
        <v/>
      </c>
      <c r="DZ140" s="507">
        <f>AVERAGE(DZ126:DZ137)</f>
        <v/>
      </c>
      <c r="EA140" s="507">
        <f>AVERAGE(EA126:EA137)</f>
        <v/>
      </c>
      <c r="EC140" s="504" t="inlineStr">
        <is>
          <t>Avg Last 12 Mo</t>
        </is>
      </c>
      <c r="ED140" s="507">
        <f>SUM(EE140:EL140)</f>
        <v/>
      </c>
      <c r="EE140" s="507">
        <f>AVERAGE(EE126:EE137)</f>
        <v/>
      </c>
      <c r="EF140" s="507">
        <f>AVERAGE(EF126:EF137)</f>
        <v/>
      </c>
      <c r="EG140" s="507">
        <f>AVERAGE(EG126:EG137)</f>
        <v/>
      </c>
      <c r="EH140" s="507">
        <f>AVERAGE(EH126:EH137)</f>
        <v/>
      </c>
      <c r="EI140" s="507">
        <f>AVERAGE(EI126:EI137)</f>
        <v/>
      </c>
      <c r="EJ140" s="507">
        <f>AVERAGE(EJ126:EJ137)</f>
        <v/>
      </c>
      <c r="EK140" s="507">
        <f>AVERAGE(EK126:EK137)</f>
        <v/>
      </c>
      <c r="EL140" s="507">
        <f>AVERAGE(EL126:EL137)</f>
        <v/>
      </c>
    </row>
    <row r="141">
      <c r="A141" s="504" t="inlineStr">
        <is>
          <t>Avg 3 Mo Prior Yr</t>
        </is>
      </c>
      <c r="B141" s="507">
        <f>SUM(C141:J141)</f>
        <v/>
      </c>
      <c r="C141" s="507">
        <f>AVERAGE(C123:C125)</f>
        <v/>
      </c>
      <c r="D141" s="507">
        <f>AVERAGE(D123:D125)</f>
        <v/>
      </c>
      <c r="E141" s="507">
        <f>AVERAGE(E123:E125)</f>
        <v/>
      </c>
      <c r="F141" s="507">
        <f>AVERAGE(F123:F125)</f>
        <v/>
      </c>
      <c r="G141" s="507">
        <f>AVERAGE(G123:G125)</f>
        <v/>
      </c>
      <c r="H141" s="507">
        <f>AVERAGE(H123:H125)</f>
        <v/>
      </c>
      <c r="I141" s="507">
        <f>AVERAGE(I123:I125)</f>
        <v/>
      </c>
      <c r="J141" s="507">
        <f>AVERAGE(J123:J125)</f>
        <v/>
      </c>
      <c r="L141" s="504" t="inlineStr">
        <is>
          <t>Avg 3 Mo Prior Yr</t>
        </is>
      </c>
      <c r="M141" s="507">
        <f>SUM(N141:U141)</f>
        <v/>
      </c>
      <c r="N141" s="507">
        <f>AVERAGE(N123:N125)</f>
        <v/>
      </c>
      <c r="O141" s="507">
        <f>AVERAGE(O123:O125)</f>
        <v/>
      </c>
      <c r="P141" s="507">
        <f>AVERAGE(P123:P125)</f>
        <v/>
      </c>
      <c r="Q141" s="507">
        <f>AVERAGE(Q123:Q125)</f>
        <v/>
      </c>
      <c r="R141" s="507">
        <f>AVERAGE(R123:R125)</f>
        <v/>
      </c>
      <c r="S141" s="507">
        <f>AVERAGE(S123:S125)</f>
        <v/>
      </c>
      <c r="T141" s="507">
        <f>AVERAGE(T123:T125)</f>
        <v/>
      </c>
      <c r="U141" s="507">
        <f>AVERAGE(U123:U125)</f>
        <v/>
      </c>
      <c r="W141" s="504" t="inlineStr">
        <is>
          <t>Avg 3 Mo Prior Yr</t>
        </is>
      </c>
      <c r="X141" s="507">
        <f>SUM(Y141:AF141)</f>
        <v/>
      </c>
      <c r="Y141" s="507">
        <f>AVERAGE(Y123:Y125)</f>
        <v/>
      </c>
      <c r="Z141" s="507">
        <f>AVERAGE(Z123:Z125)</f>
        <v/>
      </c>
      <c r="AA141" s="507">
        <f>AVERAGE(AA123:AA125)</f>
        <v/>
      </c>
      <c r="AB141" s="507">
        <f>AVERAGE(AB123:AB125)</f>
        <v/>
      </c>
      <c r="AC141" s="507">
        <f>AVERAGE(AC123:AC125)</f>
        <v/>
      </c>
      <c r="AD141" s="507">
        <f>AVERAGE(AD123:AD125)</f>
        <v/>
      </c>
      <c r="AE141" s="507">
        <f>AVERAGE(AE123:AE125)</f>
        <v/>
      </c>
      <c r="AF141" s="507">
        <f>AVERAGE(AF123:AF125)</f>
        <v/>
      </c>
      <c r="AH141" s="504" t="inlineStr">
        <is>
          <t>Avg 3 Mo Prior Yr</t>
        </is>
      </c>
      <c r="AI141" s="507">
        <f>SUM(AJ141:AQ141)</f>
        <v/>
      </c>
      <c r="AJ141" s="507">
        <f>AVERAGE(AJ123:AJ125)</f>
        <v/>
      </c>
      <c r="AK141" s="507">
        <f>AVERAGE(AK123:AK125)</f>
        <v/>
      </c>
      <c r="AL141" s="507">
        <f>AVERAGE(AL123:AL125)</f>
        <v/>
      </c>
      <c r="AM141" s="507">
        <f>AVERAGE(AM123:AM125)</f>
        <v/>
      </c>
      <c r="AN141" s="507">
        <f>AVERAGE(AN123:AN125)</f>
        <v/>
      </c>
      <c r="AO141" s="507">
        <f>AVERAGE(AO123:AO125)</f>
        <v/>
      </c>
      <c r="AP141" s="507">
        <f>AVERAGE(AP123:AP125)</f>
        <v/>
      </c>
      <c r="AQ141" s="507">
        <f>AVERAGE(AQ123:AQ125)</f>
        <v/>
      </c>
      <c r="AS141" s="504" t="inlineStr">
        <is>
          <t>Avg 3 Mo Prior Yr</t>
        </is>
      </c>
      <c r="AT141" s="507">
        <f>SUM(AU141:BB141)</f>
        <v/>
      </c>
      <c r="AU141" s="507">
        <f>AVERAGE(AU123:AU125)</f>
        <v/>
      </c>
      <c r="AV141" s="507">
        <f>AVERAGE(AV123:AV125)</f>
        <v/>
      </c>
      <c r="AW141" s="507">
        <f>AVERAGE(AW123:AW125)</f>
        <v/>
      </c>
      <c r="AX141" s="507">
        <f>AVERAGE(AX123:AX125)</f>
        <v/>
      </c>
      <c r="AY141" s="507">
        <f>AVERAGE(AY123:AY125)</f>
        <v/>
      </c>
      <c r="AZ141" s="507">
        <f>AVERAGE(AZ123:AZ125)</f>
        <v/>
      </c>
      <c r="BA141" s="507">
        <f>AVERAGE(BA123:BA125)</f>
        <v/>
      </c>
      <c r="BB141" s="507">
        <f>AVERAGE(BB123:BB125)</f>
        <v/>
      </c>
      <c r="BD141" s="504" t="inlineStr">
        <is>
          <t>Avg 3 Mo Prior Yr</t>
        </is>
      </c>
      <c r="BE141" s="507">
        <f>SUM(BF141:BM141)</f>
        <v/>
      </c>
      <c r="BF141" s="507">
        <f>AVERAGE(BF123:BF125)</f>
        <v/>
      </c>
      <c r="BG141" s="507">
        <f>AVERAGE(BG123:BG125)</f>
        <v/>
      </c>
      <c r="BH141" s="507">
        <f>AVERAGE(BH123:BH125)</f>
        <v/>
      </c>
      <c r="BI141" s="507">
        <f>AVERAGE(BI123:BI125)</f>
        <v/>
      </c>
      <c r="BJ141" s="507">
        <f>AVERAGE(BJ123:BJ125)</f>
        <v/>
      </c>
      <c r="BK141" s="507">
        <f>AVERAGE(BK123:BK125)</f>
        <v/>
      </c>
      <c r="BL141" s="507">
        <f>AVERAGE(BL123:BL125)</f>
        <v/>
      </c>
      <c r="BM141" s="507">
        <f>AVERAGE(BM123:BM125)</f>
        <v/>
      </c>
      <c r="BO141" s="504" t="inlineStr">
        <is>
          <t>Avg 3 Mo Prior Yr</t>
        </is>
      </c>
      <c r="BP141" s="507">
        <f>SUM(BQ141:BX141)</f>
        <v/>
      </c>
      <c r="BQ141" s="507">
        <f>AVERAGE(BQ123:BQ125)</f>
        <v/>
      </c>
      <c r="BR141" s="507">
        <f>AVERAGE(BR123:BR125)</f>
        <v/>
      </c>
      <c r="BS141" s="507">
        <f>AVERAGE(BS123:BS125)</f>
        <v/>
      </c>
      <c r="BT141" s="507">
        <f>AVERAGE(BT123:BT125)</f>
        <v/>
      </c>
      <c r="BU141" s="507">
        <f>AVERAGE(BU123:BU125)</f>
        <v/>
      </c>
      <c r="BV141" s="507">
        <f>AVERAGE(BV123:BV125)</f>
        <v/>
      </c>
      <c r="BW141" s="507">
        <f>AVERAGE(BW123:BW125)</f>
        <v/>
      </c>
      <c r="BX141" s="507">
        <f>AVERAGE(BX123:BX125)</f>
        <v/>
      </c>
      <c r="BZ141" s="504" t="inlineStr">
        <is>
          <t>Avg 3 Mo Prior Yr</t>
        </is>
      </c>
      <c r="CA141" s="507">
        <f>SUM(CB141:CI141)</f>
        <v/>
      </c>
      <c r="CB141" s="507">
        <f>AVERAGE(CB123:CB125)</f>
        <v/>
      </c>
      <c r="CC141" s="507">
        <f>AVERAGE(CC123:CC125)</f>
        <v/>
      </c>
      <c r="CD141" s="507">
        <f>AVERAGE(CD123:CD125)</f>
        <v/>
      </c>
      <c r="CE141" s="507">
        <f>AVERAGE(CE123:CE125)</f>
        <v/>
      </c>
      <c r="CF141" s="507">
        <f>AVERAGE(CF123:CF125)</f>
        <v/>
      </c>
      <c r="CG141" s="507">
        <f>AVERAGE(CG123:CG125)</f>
        <v/>
      </c>
      <c r="CH141" s="507">
        <f>AVERAGE(CH123:CH125)</f>
        <v/>
      </c>
      <c r="CI141" s="507">
        <f>AVERAGE(CI123:CI125)</f>
        <v/>
      </c>
      <c r="CK141" s="504" t="inlineStr">
        <is>
          <t>Avg 3 Mo Prior Yr</t>
        </is>
      </c>
      <c r="CL141" s="507">
        <f>SUM(CM141:CT141)</f>
        <v/>
      </c>
      <c r="CM141" s="507">
        <f>AVERAGE(CM123:CM125)</f>
        <v/>
      </c>
      <c r="CN141" s="507">
        <f>AVERAGE(CN123:CN125)</f>
        <v/>
      </c>
      <c r="CO141" s="507">
        <f>AVERAGE(CO123:CO125)</f>
        <v/>
      </c>
      <c r="CP141" s="507">
        <f>AVERAGE(CP123:CP125)</f>
        <v/>
      </c>
      <c r="CQ141" s="507">
        <f>AVERAGE(CQ123:CQ125)</f>
        <v/>
      </c>
      <c r="CR141" s="507">
        <f>AVERAGE(CR123:CR125)</f>
        <v/>
      </c>
      <c r="CS141" s="507">
        <f>AVERAGE(CS123:CS125)</f>
        <v/>
      </c>
      <c r="CT141" s="507">
        <f>AVERAGE(CT123:CT125)</f>
        <v/>
      </c>
      <c r="CV141" s="504" t="inlineStr">
        <is>
          <t>Avg 3 Mo Prior Yr</t>
        </is>
      </c>
      <c r="CW141" s="507">
        <f>SUM(CX141:DE141)</f>
        <v/>
      </c>
      <c r="CX141" s="507">
        <f>AVERAGE(CX123:CX125)</f>
        <v/>
      </c>
      <c r="CY141" s="507">
        <f>AVERAGE(CY123:CY125)</f>
        <v/>
      </c>
      <c r="CZ141" s="507">
        <f>AVERAGE(CZ123:CZ125)</f>
        <v/>
      </c>
      <c r="DA141" s="507">
        <f>AVERAGE(DA123:DA125)</f>
        <v/>
      </c>
      <c r="DB141" s="507">
        <f>AVERAGE(DB123:DB125)</f>
        <v/>
      </c>
      <c r="DC141" s="507">
        <f>AVERAGE(DC123:DC125)</f>
        <v/>
      </c>
      <c r="DD141" s="507">
        <f>AVERAGE(DD123:DD125)</f>
        <v/>
      </c>
      <c r="DE141" s="507">
        <f>AVERAGE(DE123:DE125)</f>
        <v/>
      </c>
      <c r="DG141" s="504" t="inlineStr">
        <is>
          <t>Avg 3 Mo Prior Yr</t>
        </is>
      </c>
      <c r="DH141" s="507">
        <f>SUM(DI141:DP141)</f>
        <v/>
      </c>
      <c r="DI141" s="507">
        <f>AVERAGE(DI123:DI125)</f>
        <v/>
      </c>
      <c r="DJ141" s="507">
        <f>AVERAGE(DJ123:DJ125)</f>
        <v/>
      </c>
      <c r="DK141" s="507">
        <f>AVERAGE(DK123:DK125)</f>
        <v/>
      </c>
      <c r="DL141" s="507">
        <f>AVERAGE(DL123:DL125)</f>
        <v/>
      </c>
      <c r="DM141" s="507">
        <f>AVERAGE(DM123:DM125)</f>
        <v/>
      </c>
      <c r="DN141" s="507">
        <f>AVERAGE(DN123:DN125)</f>
        <v/>
      </c>
      <c r="DO141" s="507">
        <f>AVERAGE(DO123:DO125)</f>
        <v/>
      </c>
      <c r="DP141" s="507">
        <f>AVERAGE(DP123:DP125)</f>
        <v/>
      </c>
      <c r="DR141" s="504" t="inlineStr">
        <is>
          <t>Avg 3 Mo Prior Yr</t>
        </is>
      </c>
      <c r="DS141" s="507">
        <f>SUM(DT141:EA141)</f>
        <v/>
      </c>
      <c r="DT141" s="507">
        <f>AVERAGE(DT123:DT125)</f>
        <v/>
      </c>
      <c r="DU141" s="507">
        <f>AVERAGE(DU123:DU125)</f>
        <v/>
      </c>
      <c r="DV141" s="507">
        <f>AVERAGE(DV123:DV125)</f>
        <v/>
      </c>
      <c r="DW141" s="507">
        <f>AVERAGE(DW123:DW125)</f>
        <v/>
      </c>
      <c r="DX141" s="507">
        <f>AVERAGE(DX123:DX125)</f>
        <v/>
      </c>
      <c r="DY141" s="507">
        <f>AVERAGE(DY123:DY125)</f>
        <v/>
      </c>
      <c r="DZ141" s="507">
        <f>AVERAGE(DZ123:DZ125)</f>
        <v/>
      </c>
      <c r="EA141" s="507">
        <f>AVERAGE(EA123:EA125)</f>
        <v/>
      </c>
      <c r="EC141" s="504" t="inlineStr">
        <is>
          <t>Avg 3 Mo Prior Yr</t>
        </is>
      </c>
      <c r="ED141" s="507">
        <f>SUM(EE141:EL141)</f>
        <v/>
      </c>
      <c r="EE141" s="507">
        <f>AVERAGE(EE123:EE125)</f>
        <v/>
      </c>
      <c r="EF141" s="507">
        <f>AVERAGE(EF123:EF125)</f>
        <v/>
      </c>
      <c r="EG141" s="507">
        <f>AVERAGE(EG123:EG125)</f>
        <v/>
      </c>
      <c r="EH141" s="507">
        <f>AVERAGE(EH123:EH125)</f>
        <v/>
      </c>
      <c r="EI141" s="507">
        <f>AVERAGE(EI123:EI125)</f>
        <v/>
      </c>
      <c r="EJ141" s="507">
        <f>AVERAGE(EJ123:EJ125)</f>
        <v/>
      </c>
      <c r="EK141" s="507">
        <f>AVERAGE(EK123:EK125)</f>
        <v/>
      </c>
      <c r="EL141" s="507">
        <f>AVERAGE(EL123:EL125)</f>
        <v/>
      </c>
    </row>
    <row r="142">
      <c r="A142" s="504" t="inlineStr">
        <is>
          <t>Avg 6 Mo Prior Yr</t>
        </is>
      </c>
      <c r="B142" s="507">
        <f>SUM(C142:J142)</f>
        <v/>
      </c>
      <c r="C142" s="507">
        <f>AVERAGE(C120:C125)</f>
        <v/>
      </c>
      <c r="D142" s="507">
        <f>AVERAGE(D120:D125)</f>
        <v/>
      </c>
      <c r="E142" s="507">
        <f>AVERAGE(E120:E125)</f>
        <v/>
      </c>
      <c r="F142" s="507">
        <f>AVERAGE(F120:F125)</f>
        <v/>
      </c>
      <c r="G142" s="507">
        <f>AVERAGE(G120:G125)</f>
        <v/>
      </c>
      <c r="H142" s="507">
        <f>AVERAGE(H120:H125)</f>
        <v/>
      </c>
      <c r="I142" s="507">
        <f>AVERAGE(I120:I125)</f>
        <v/>
      </c>
      <c r="J142" s="507">
        <f>AVERAGE(J120:J125)</f>
        <v/>
      </c>
      <c r="L142" s="504" t="inlineStr">
        <is>
          <t>Avg 6 Mo Prior Yr</t>
        </is>
      </c>
      <c r="M142" s="507">
        <f>SUM(N142:U142)</f>
        <v/>
      </c>
      <c r="N142" s="507">
        <f>AVERAGE(N120:N125)</f>
        <v/>
      </c>
      <c r="O142" s="507">
        <f>AVERAGE(O120:O125)</f>
        <v/>
      </c>
      <c r="P142" s="507">
        <f>AVERAGE(P120:P125)</f>
        <v/>
      </c>
      <c r="Q142" s="507">
        <f>AVERAGE(Q120:Q125)</f>
        <v/>
      </c>
      <c r="R142" s="507">
        <f>AVERAGE(R120:R125)</f>
        <v/>
      </c>
      <c r="S142" s="507">
        <f>AVERAGE(S120:S125)</f>
        <v/>
      </c>
      <c r="T142" s="507">
        <f>AVERAGE(T120:T125)</f>
        <v/>
      </c>
      <c r="U142" s="507">
        <f>AVERAGE(U120:U125)</f>
        <v/>
      </c>
      <c r="W142" s="504" t="inlineStr">
        <is>
          <t>Avg 6 Mo Prior Yr</t>
        </is>
      </c>
      <c r="X142" s="507">
        <f>SUM(Y142:AF142)</f>
        <v/>
      </c>
      <c r="Y142" s="507">
        <f>AVERAGE(Y120:Y125)</f>
        <v/>
      </c>
      <c r="Z142" s="507">
        <f>AVERAGE(Z120:Z125)</f>
        <v/>
      </c>
      <c r="AA142" s="507">
        <f>AVERAGE(AA120:AA125)</f>
        <v/>
      </c>
      <c r="AB142" s="507">
        <f>AVERAGE(AB120:AB125)</f>
        <v/>
      </c>
      <c r="AC142" s="507">
        <f>AVERAGE(AC120:AC125)</f>
        <v/>
      </c>
      <c r="AD142" s="507">
        <f>AVERAGE(AD120:AD125)</f>
        <v/>
      </c>
      <c r="AE142" s="507">
        <f>AVERAGE(AE120:AE125)</f>
        <v/>
      </c>
      <c r="AF142" s="507">
        <f>AVERAGE(AF120:AF125)</f>
        <v/>
      </c>
      <c r="AH142" s="504" t="inlineStr">
        <is>
          <t>Avg 6 Mo Prior Yr</t>
        </is>
      </c>
      <c r="AI142" s="507">
        <f>SUM(AJ142:AQ142)</f>
        <v/>
      </c>
      <c r="AJ142" s="507">
        <f>AVERAGE(AJ120:AJ125)</f>
        <v/>
      </c>
      <c r="AK142" s="507">
        <f>AVERAGE(AK120:AK125)</f>
        <v/>
      </c>
      <c r="AL142" s="507">
        <f>AVERAGE(AL120:AL125)</f>
        <v/>
      </c>
      <c r="AM142" s="507">
        <f>AVERAGE(AM120:AM125)</f>
        <v/>
      </c>
      <c r="AN142" s="507">
        <f>AVERAGE(AN120:AN125)</f>
        <v/>
      </c>
      <c r="AO142" s="507">
        <f>AVERAGE(AO120:AO125)</f>
        <v/>
      </c>
      <c r="AP142" s="507">
        <f>AVERAGE(AP120:AP125)</f>
        <v/>
      </c>
      <c r="AQ142" s="507">
        <f>AVERAGE(AQ120:AQ125)</f>
        <v/>
      </c>
      <c r="AS142" s="504" t="inlineStr">
        <is>
          <t>Avg 6 Mo Prior Yr</t>
        </is>
      </c>
      <c r="AT142" s="507">
        <f>SUM(AU142:BB142)</f>
        <v/>
      </c>
      <c r="AU142" s="507">
        <f>AVERAGE(AU120:AU125)</f>
        <v/>
      </c>
      <c r="AV142" s="507">
        <f>AVERAGE(AV120:AV125)</f>
        <v/>
      </c>
      <c r="AW142" s="507">
        <f>AVERAGE(AW120:AW125)</f>
        <v/>
      </c>
      <c r="AX142" s="507">
        <f>AVERAGE(AX120:AX125)</f>
        <v/>
      </c>
      <c r="AY142" s="507">
        <f>AVERAGE(AY120:AY125)</f>
        <v/>
      </c>
      <c r="AZ142" s="507">
        <f>AVERAGE(AZ120:AZ125)</f>
        <v/>
      </c>
      <c r="BA142" s="507">
        <f>AVERAGE(BA120:BA125)</f>
        <v/>
      </c>
      <c r="BB142" s="507">
        <f>AVERAGE(BB120:BB125)</f>
        <v/>
      </c>
      <c r="BD142" s="504" t="inlineStr">
        <is>
          <t>Avg 6 Mo Prior Yr</t>
        </is>
      </c>
      <c r="BE142" s="507">
        <f>SUM(BF142:BM142)</f>
        <v/>
      </c>
      <c r="BF142" s="507">
        <f>AVERAGE(BF120:BF125)</f>
        <v/>
      </c>
      <c r="BG142" s="507">
        <f>AVERAGE(BG120:BG125)</f>
        <v/>
      </c>
      <c r="BH142" s="507">
        <f>AVERAGE(BH120:BH125)</f>
        <v/>
      </c>
      <c r="BI142" s="507">
        <f>AVERAGE(BI120:BI125)</f>
        <v/>
      </c>
      <c r="BJ142" s="507">
        <f>AVERAGE(BJ120:BJ125)</f>
        <v/>
      </c>
      <c r="BK142" s="507">
        <f>AVERAGE(BK120:BK125)</f>
        <v/>
      </c>
      <c r="BL142" s="507">
        <f>AVERAGE(BL120:BL125)</f>
        <v/>
      </c>
      <c r="BM142" s="507">
        <f>AVERAGE(BM120:BM125)</f>
        <v/>
      </c>
      <c r="BO142" s="504" t="inlineStr">
        <is>
          <t>Avg 6 Mo Prior Yr</t>
        </is>
      </c>
      <c r="BP142" s="507">
        <f>SUM(BQ142:BX142)</f>
        <v/>
      </c>
      <c r="BQ142" s="507">
        <f>AVERAGE(BQ120:BQ125)</f>
        <v/>
      </c>
      <c r="BR142" s="507">
        <f>AVERAGE(BR120:BR125)</f>
        <v/>
      </c>
      <c r="BS142" s="507">
        <f>AVERAGE(BS120:BS125)</f>
        <v/>
      </c>
      <c r="BT142" s="507">
        <f>AVERAGE(BT120:BT125)</f>
        <v/>
      </c>
      <c r="BU142" s="507">
        <f>AVERAGE(BU120:BU125)</f>
        <v/>
      </c>
      <c r="BV142" s="507">
        <f>AVERAGE(BV120:BV125)</f>
        <v/>
      </c>
      <c r="BW142" s="507">
        <f>AVERAGE(BW120:BW125)</f>
        <v/>
      </c>
      <c r="BX142" s="507">
        <f>AVERAGE(BX120:BX125)</f>
        <v/>
      </c>
      <c r="BZ142" s="504" t="inlineStr">
        <is>
          <t>Avg 6 Mo Prior Yr</t>
        </is>
      </c>
      <c r="CA142" s="507">
        <f>SUM(CB142:CI142)</f>
        <v/>
      </c>
      <c r="CB142" s="507">
        <f>AVERAGE(CB120:CB125)</f>
        <v/>
      </c>
      <c r="CC142" s="507">
        <f>AVERAGE(CC120:CC125)</f>
        <v/>
      </c>
      <c r="CD142" s="507">
        <f>AVERAGE(CD120:CD125)</f>
        <v/>
      </c>
      <c r="CE142" s="507">
        <f>AVERAGE(CE120:CE125)</f>
        <v/>
      </c>
      <c r="CF142" s="507">
        <f>AVERAGE(CF120:CF125)</f>
        <v/>
      </c>
      <c r="CG142" s="507">
        <f>AVERAGE(CG120:CG125)</f>
        <v/>
      </c>
      <c r="CH142" s="507">
        <f>AVERAGE(CH120:CH125)</f>
        <v/>
      </c>
      <c r="CI142" s="507">
        <f>AVERAGE(CI120:CI125)</f>
        <v/>
      </c>
      <c r="CK142" s="504" t="inlineStr">
        <is>
          <t>Avg 6 Mo Prior Yr</t>
        </is>
      </c>
      <c r="CL142" s="507">
        <f>SUM(CM142:CT142)</f>
        <v/>
      </c>
      <c r="CM142" s="507">
        <f>AVERAGE(CM120:CM125)</f>
        <v/>
      </c>
      <c r="CN142" s="507">
        <f>AVERAGE(CN120:CN125)</f>
        <v/>
      </c>
      <c r="CO142" s="507">
        <f>AVERAGE(CO120:CO125)</f>
        <v/>
      </c>
      <c r="CP142" s="507">
        <f>AVERAGE(CP120:CP125)</f>
        <v/>
      </c>
      <c r="CQ142" s="507">
        <f>AVERAGE(CQ120:CQ125)</f>
        <v/>
      </c>
      <c r="CR142" s="507">
        <f>AVERAGE(CR120:CR125)</f>
        <v/>
      </c>
      <c r="CS142" s="507">
        <f>AVERAGE(CS120:CS125)</f>
        <v/>
      </c>
      <c r="CT142" s="507">
        <f>AVERAGE(CT120:CT125)</f>
        <v/>
      </c>
      <c r="CV142" s="504" t="inlineStr">
        <is>
          <t>Avg 6 Mo Prior Yr</t>
        </is>
      </c>
      <c r="CW142" s="507">
        <f>SUM(CX142:DE142)</f>
        <v/>
      </c>
      <c r="CX142" s="507">
        <f>AVERAGE(CX120:CX125)</f>
        <v/>
      </c>
      <c r="CY142" s="507">
        <f>AVERAGE(CY120:CY125)</f>
        <v/>
      </c>
      <c r="CZ142" s="507">
        <f>AVERAGE(CZ120:CZ125)</f>
        <v/>
      </c>
      <c r="DA142" s="507">
        <f>AVERAGE(DA120:DA125)</f>
        <v/>
      </c>
      <c r="DB142" s="507">
        <f>AVERAGE(DB120:DB125)</f>
        <v/>
      </c>
      <c r="DC142" s="507">
        <f>AVERAGE(DC120:DC125)</f>
        <v/>
      </c>
      <c r="DD142" s="507">
        <f>AVERAGE(DD120:DD125)</f>
        <v/>
      </c>
      <c r="DE142" s="507">
        <f>AVERAGE(DE120:DE125)</f>
        <v/>
      </c>
      <c r="DG142" s="504" t="inlineStr">
        <is>
          <t>Avg 6 Mo Prior Yr</t>
        </is>
      </c>
      <c r="DH142" s="507">
        <f>SUM(DI142:DP142)</f>
        <v/>
      </c>
      <c r="DI142" s="507">
        <f>AVERAGE(DI120:DI125)</f>
        <v/>
      </c>
      <c r="DJ142" s="507">
        <f>AVERAGE(DJ120:DJ125)</f>
        <v/>
      </c>
      <c r="DK142" s="507">
        <f>AVERAGE(DK120:DK125)</f>
        <v/>
      </c>
      <c r="DL142" s="507">
        <f>AVERAGE(DL120:DL125)</f>
        <v/>
      </c>
      <c r="DM142" s="507">
        <f>AVERAGE(DM120:DM125)</f>
        <v/>
      </c>
      <c r="DN142" s="507">
        <f>AVERAGE(DN120:DN125)</f>
        <v/>
      </c>
      <c r="DO142" s="507">
        <f>AVERAGE(DO120:DO125)</f>
        <v/>
      </c>
      <c r="DP142" s="507">
        <f>AVERAGE(DP120:DP125)</f>
        <v/>
      </c>
      <c r="DR142" s="504" t="inlineStr">
        <is>
          <t>Avg 6 Mo Prior Yr</t>
        </is>
      </c>
      <c r="DS142" s="507">
        <f>SUM(DT142:EA142)</f>
        <v/>
      </c>
      <c r="DT142" s="507">
        <f>AVERAGE(DT120:DT125)</f>
        <v/>
      </c>
      <c r="DU142" s="507">
        <f>AVERAGE(DU120:DU125)</f>
        <v/>
      </c>
      <c r="DV142" s="507">
        <f>AVERAGE(DV120:DV125)</f>
        <v/>
      </c>
      <c r="DW142" s="507">
        <f>AVERAGE(DW120:DW125)</f>
        <v/>
      </c>
      <c r="DX142" s="507">
        <f>AVERAGE(DX120:DX125)</f>
        <v/>
      </c>
      <c r="DY142" s="507">
        <f>AVERAGE(DY120:DY125)</f>
        <v/>
      </c>
      <c r="DZ142" s="507">
        <f>AVERAGE(DZ120:DZ125)</f>
        <v/>
      </c>
      <c r="EA142" s="507">
        <f>AVERAGE(EA120:EA125)</f>
        <v/>
      </c>
      <c r="EC142" s="504" t="inlineStr">
        <is>
          <t>Avg 6 Mo Prior Yr</t>
        </is>
      </c>
      <c r="ED142" s="507">
        <f>SUM(EE142:EL142)</f>
        <v/>
      </c>
      <c r="EE142" s="507">
        <f>AVERAGE(EE120:EE125)</f>
        <v/>
      </c>
      <c r="EF142" s="507">
        <f>AVERAGE(EF120:EF125)</f>
        <v/>
      </c>
      <c r="EG142" s="507">
        <f>AVERAGE(EG120:EG125)</f>
        <v/>
      </c>
      <c r="EH142" s="507">
        <f>AVERAGE(EH120:EH125)</f>
        <v/>
      </c>
      <c r="EI142" s="507">
        <f>AVERAGE(EI120:EI125)</f>
        <v/>
      </c>
      <c r="EJ142" s="507">
        <f>AVERAGE(EJ120:EJ125)</f>
        <v/>
      </c>
      <c r="EK142" s="507">
        <f>AVERAGE(EK120:EK125)</f>
        <v/>
      </c>
      <c r="EL142" s="507">
        <f>AVERAGE(EL120:EL125)</f>
        <v/>
      </c>
    </row>
    <row r="143">
      <c r="A143" s="504" t="inlineStr">
        <is>
          <t>Avg 12 Mo Prior Yr</t>
        </is>
      </c>
      <c r="B143" s="507">
        <f>SUM(C143:J143)</f>
        <v/>
      </c>
      <c r="C143" s="507">
        <f>AVERAGE(C114:C125)</f>
        <v/>
      </c>
      <c r="D143" s="507">
        <f>AVERAGE(D114:D125)</f>
        <v/>
      </c>
      <c r="E143" s="507">
        <f>AVERAGE(E114:E125)</f>
        <v/>
      </c>
      <c r="F143" s="507">
        <f>AVERAGE(F114:F125)</f>
        <v/>
      </c>
      <c r="G143" s="507">
        <f>AVERAGE(G114:G125)</f>
        <v/>
      </c>
      <c r="H143" s="507">
        <f>AVERAGE(H114:H125)</f>
        <v/>
      </c>
      <c r="I143" s="507">
        <f>AVERAGE(I114:I125)</f>
        <v/>
      </c>
      <c r="J143" s="507">
        <f>AVERAGE(J114:J125)</f>
        <v/>
      </c>
      <c r="L143" s="504" t="inlineStr">
        <is>
          <t>Avg 12 Mo Prior Yr</t>
        </is>
      </c>
      <c r="M143" s="507">
        <f>SUM(N143:U143)</f>
        <v/>
      </c>
      <c r="N143" s="507">
        <f>AVERAGE(N114:N125)</f>
        <v/>
      </c>
      <c r="O143" s="507">
        <f>AVERAGE(O114:O125)</f>
        <v/>
      </c>
      <c r="P143" s="507">
        <f>AVERAGE(P114:P125)</f>
        <v/>
      </c>
      <c r="Q143" s="507">
        <f>AVERAGE(Q114:Q125)</f>
        <v/>
      </c>
      <c r="R143" s="507">
        <f>AVERAGE(R114:R125)</f>
        <v/>
      </c>
      <c r="S143" s="507">
        <f>AVERAGE(S114:S125)</f>
        <v/>
      </c>
      <c r="T143" s="507">
        <f>AVERAGE(T114:T125)</f>
        <v/>
      </c>
      <c r="U143" s="507">
        <f>AVERAGE(U114:U125)</f>
        <v/>
      </c>
      <c r="W143" s="504" t="inlineStr">
        <is>
          <t>Avg 12 Mo Prior Yr</t>
        </is>
      </c>
      <c r="X143" s="507">
        <f>SUM(Y143:AF143)</f>
        <v/>
      </c>
      <c r="Y143" s="507">
        <f>AVERAGE(Y114:Y125)</f>
        <v/>
      </c>
      <c r="Z143" s="507">
        <f>AVERAGE(Z114:Z125)</f>
        <v/>
      </c>
      <c r="AA143" s="507">
        <f>AVERAGE(AA114:AA125)</f>
        <v/>
      </c>
      <c r="AB143" s="507">
        <f>AVERAGE(AB114:AB125)</f>
        <v/>
      </c>
      <c r="AC143" s="507">
        <f>AVERAGE(AC114:AC125)</f>
        <v/>
      </c>
      <c r="AD143" s="507">
        <f>AVERAGE(AD114:AD125)</f>
        <v/>
      </c>
      <c r="AE143" s="507">
        <f>AVERAGE(AE114:AE125)</f>
        <v/>
      </c>
      <c r="AF143" s="507">
        <f>AVERAGE(AF114:AF125)</f>
        <v/>
      </c>
      <c r="AH143" s="504" t="inlineStr">
        <is>
          <t>Avg 12 Mo Prior Yr</t>
        </is>
      </c>
      <c r="AI143" s="507">
        <f>SUM(AJ143:AQ143)</f>
        <v/>
      </c>
      <c r="AJ143" s="507">
        <f>AVERAGE(AJ114:AJ125)</f>
        <v/>
      </c>
      <c r="AK143" s="507">
        <f>AVERAGE(AK114:AK125)</f>
        <v/>
      </c>
      <c r="AL143" s="507">
        <f>AVERAGE(AL114:AL125)</f>
        <v/>
      </c>
      <c r="AM143" s="507">
        <f>AVERAGE(AM114:AM125)</f>
        <v/>
      </c>
      <c r="AN143" s="507">
        <f>AVERAGE(AN114:AN125)</f>
        <v/>
      </c>
      <c r="AO143" s="507">
        <f>AVERAGE(AO114:AO125)</f>
        <v/>
      </c>
      <c r="AP143" s="507">
        <f>AVERAGE(AP114:AP125)</f>
        <v/>
      </c>
      <c r="AQ143" s="507">
        <f>AVERAGE(AQ114:AQ125)</f>
        <v/>
      </c>
      <c r="AS143" s="504" t="inlineStr">
        <is>
          <t>Avg 12 Mo Prior Yr</t>
        </is>
      </c>
      <c r="AT143" s="507">
        <f>SUM(AU143:BB143)</f>
        <v/>
      </c>
      <c r="AU143" s="507">
        <f>AVERAGE(AU114:AU125)</f>
        <v/>
      </c>
      <c r="AV143" s="507">
        <f>AVERAGE(AV114:AV125)</f>
        <v/>
      </c>
      <c r="AW143" s="507">
        <f>AVERAGE(AW114:AW125)</f>
        <v/>
      </c>
      <c r="AX143" s="507">
        <f>AVERAGE(AX114:AX125)</f>
        <v/>
      </c>
      <c r="AY143" s="507">
        <f>AVERAGE(AY114:AY125)</f>
        <v/>
      </c>
      <c r="AZ143" s="507">
        <f>AVERAGE(AZ114:AZ125)</f>
        <v/>
      </c>
      <c r="BA143" s="507">
        <f>AVERAGE(BA114:BA125)</f>
        <v/>
      </c>
      <c r="BB143" s="507">
        <f>AVERAGE(BB114:BB125)</f>
        <v/>
      </c>
      <c r="BD143" s="504" t="inlineStr">
        <is>
          <t>Avg 12 Mo Prior Yr</t>
        </is>
      </c>
      <c r="BE143" s="507">
        <f>SUM(BF143:BM143)</f>
        <v/>
      </c>
      <c r="BF143" s="507">
        <f>AVERAGE(BF114:BF125)</f>
        <v/>
      </c>
      <c r="BG143" s="507">
        <f>AVERAGE(BG114:BG125)</f>
        <v/>
      </c>
      <c r="BH143" s="507">
        <f>AVERAGE(BH114:BH125)</f>
        <v/>
      </c>
      <c r="BI143" s="507">
        <f>AVERAGE(BI114:BI125)</f>
        <v/>
      </c>
      <c r="BJ143" s="507">
        <f>AVERAGE(BJ114:BJ125)</f>
        <v/>
      </c>
      <c r="BK143" s="507">
        <f>AVERAGE(BK114:BK125)</f>
        <v/>
      </c>
      <c r="BL143" s="507">
        <f>AVERAGE(BL114:BL125)</f>
        <v/>
      </c>
      <c r="BM143" s="507">
        <f>AVERAGE(BM114:BM125)</f>
        <v/>
      </c>
      <c r="BO143" s="504" t="inlineStr">
        <is>
          <t>Avg 12 Mo Prior Yr</t>
        </is>
      </c>
      <c r="BP143" s="507">
        <f>SUM(BQ143:BX143)</f>
        <v/>
      </c>
      <c r="BQ143" s="507">
        <f>AVERAGE(BQ114:BQ125)</f>
        <v/>
      </c>
      <c r="BR143" s="507">
        <f>AVERAGE(BR114:BR125)</f>
        <v/>
      </c>
      <c r="BS143" s="507">
        <f>AVERAGE(BS114:BS125)</f>
        <v/>
      </c>
      <c r="BT143" s="507">
        <f>AVERAGE(BT114:BT125)</f>
        <v/>
      </c>
      <c r="BU143" s="507">
        <f>AVERAGE(BU114:BU125)</f>
        <v/>
      </c>
      <c r="BV143" s="507">
        <f>AVERAGE(BV114:BV125)</f>
        <v/>
      </c>
      <c r="BW143" s="507">
        <f>AVERAGE(BW114:BW125)</f>
        <v/>
      </c>
      <c r="BX143" s="507">
        <f>AVERAGE(BX114:BX125)</f>
        <v/>
      </c>
      <c r="BZ143" s="504" t="inlineStr">
        <is>
          <t>Avg 12 Mo Prior Yr</t>
        </is>
      </c>
      <c r="CA143" s="507">
        <f>SUM(CB143:CI143)</f>
        <v/>
      </c>
      <c r="CB143" s="507">
        <f>AVERAGE(CB114:CB125)</f>
        <v/>
      </c>
      <c r="CC143" s="507">
        <f>AVERAGE(CC114:CC125)</f>
        <v/>
      </c>
      <c r="CD143" s="507">
        <f>AVERAGE(CD114:CD125)</f>
        <v/>
      </c>
      <c r="CE143" s="507">
        <f>AVERAGE(CE114:CE125)</f>
        <v/>
      </c>
      <c r="CF143" s="507">
        <f>AVERAGE(CF114:CF125)</f>
        <v/>
      </c>
      <c r="CG143" s="507">
        <f>AVERAGE(CG114:CG125)</f>
        <v/>
      </c>
      <c r="CH143" s="507">
        <f>AVERAGE(CH114:CH125)</f>
        <v/>
      </c>
      <c r="CI143" s="507">
        <f>AVERAGE(CI114:CI125)</f>
        <v/>
      </c>
      <c r="CK143" s="504" t="inlineStr">
        <is>
          <t>Avg 12 Mo Prior Yr</t>
        </is>
      </c>
      <c r="CL143" s="507">
        <f>SUM(CM143:CT143)</f>
        <v/>
      </c>
      <c r="CM143" s="507">
        <f>AVERAGE(CM114:CM125)</f>
        <v/>
      </c>
      <c r="CN143" s="507">
        <f>AVERAGE(CN114:CN125)</f>
        <v/>
      </c>
      <c r="CO143" s="507">
        <f>AVERAGE(CO114:CO125)</f>
        <v/>
      </c>
      <c r="CP143" s="507">
        <f>AVERAGE(CP114:CP125)</f>
        <v/>
      </c>
      <c r="CQ143" s="507">
        <f>AVERAGE(CQ114:CQ125)</f>
        <v/>
      </c>
      <c r="CR143" s="507">
        <f>AVERAGE(CR114:CR125)</f>
        <v/>
      </c>
      <c r="CS143" s="507">
        <f>AVERAGE(CS114:CS125)</f>
        <v/>
      </c>
      <c r="CT143" s="507">
        <f>AVERAGE(CT114:CT125)</f>
        <v/>
      </c>
      <c r="CV143" s="504" t="inlineStr">
        <is>
          <t>Avg 12 Mo Prior Yr</t>
        </is>
      </c>
      <c r="CW143" s="507">
        <f>SUM(CX143:DE143)</f>
        <v/>
      </c>
      <c r="CX143" s="507">
        <f>AVERAGE(CX114:CX125)</f>
        <v/>
      </c>
      <c r="CY143" s="507">
        <f>AVERAGE(CY114:CY125)</f>
        <v/>
      </c>
      <c r="CZ143" s="507">
        <f>AVERAGE(CZ114:CZ125)</f>
        <v/>
      </c>
      <c r="DA143" s="507">
        <f>AVERAGE(DA114:DA125)</f>
        <v/>
      </c>
      <c r="DB143" s="507">
        <f>AVERAGE(DB114:DB125)</f>
        <v/>
      </c>
      <c r="DC143" s="507">
        <f>AVERAGE(DC114:DC125)</f>
        <v/>
      </c>
      <c r="DD143" s="507">
        <f>AVERAGE(DD114:DD125)</f>
        <v/>
      </c>
      <c r="DE143" s="507">
        <f>AVERAGE(DE114:DE125)</f>
        <v/>
      </c>
      <c r="DG143" s="504" t="inlineStr">
        <is>
          <t>Avg 12 Mo Prior Yr</t>
        </is>
      </c>
      <c r="DH143" s="507">
        <f>SUM(DI143:DP143)</f>
        <v/>
      </c>
      <c r="DI143" s="507">
        <f>AVERAGE(DI114:DI125)</f>
        <v/>
      </c>
      <c r="DJ143" s="507">
        <f>AVERAGE(DJ114:DJ125)</f>
        <v/>
      </c>
      <c r="DK143" s="507">
        <f>AVERAGE(DK114:DK125)</f>
        <v/>
      </c>
      <c r="DL143" s="507">
        <f>AVERAGE(DL114:DL125)</f>
        <v/>
      </c>
      <c r="DM143" s="507">
        <f>AVERAGE(DM114:DM125)</f>
        <v/>
      </c>
      <c r="DN143" s="507">
        <f>AVERAGE(DN114:DN125)</f>
        <v/>
      </c>
      <c r="DO143" s="507">
        <f>AVERAGE(DO114:DO125)</f>
        <v/>
      </c>
      <c r="DP143" s="507">
        <f>AVERAGE(DP114:DP125)</f>
        <v/>
      </c>
      <c r="DR143" s="504" t="inlineStr">
        <is>
          <t>Avg 12 Mo Prior Yr</t>
        </is>
      </c>
      <c r="DS143" s="507">
        <f>SUM(DT143:EA143)</f>
        <v/>
      </c>
      <c r="DT143" s="507">
        <f>AVERAGE(DT114:DT125)</f>
        <v/>
      </c>
      <c r="DU143" s="507">
        <f>AVERAGE(DU114:DU125)</f>
        <v/>
      </c>
      <c r="DV143" s="507">
        <f>AVERAGE(DV114:DV125)</f>
        <v/>
      </c>
      <c r="DW143" s="507">
        <f>AVERAGE(DW114:DW125)</f>
        <v/>
      </c>
      <c r="DX143" s="507">
        <f>AVERAGE(DX114:DX125)</f>
        <v/>
      </c>
      <c r="DY143" s="507">
        <f>AVERAGE(DY114:DY125)</f>
        <v/>
      </c>
      <c r="DZ143" s="507">
        <f>AVERAGE(DZ114:DZ125)</f>
        <v/>
      </c>
      <c r="EA143" s="507">
        <f>AVERAGE(EA114:EA125)</f>
        <v/>
      </c>
      <c r="EC143" s="504" t="inlineStr">
        <is>
          <t>Avg 12 Mo Prior Yr</t>
        </is>
      </c>
      <c r="ED143" s="507">
        <f>SUM(EE143:EL143)</f>
        <v/>
      </c>
      <c r="EE143" s="507">
        <f>AVERAGE(EE114:EE125)</f>
        <v/>
      </c>
      <c r="EF143" s="507">
        <f>AVERAGE(EF114:EF125)</f>
        <v/>
      </c>
      <c r="EG143" s="507">
        <f>AVERAGE(EG114:EG125)</f>
        <v/>
      </c>
      <c r="EH143" s="507">
        <f>AVERAGE(EH114:EH125)</f>
        <v/>
      </c>
      <c r="EI143" s="507">
        <f>AVERAGE(EI114:EI125)</f>
        <v/>
      </c>
      <c r="EJ143" s="507">
        <f>AVERAGE(EJ114:EJ125)</f>
        <v/>
      </c>
      <c r="EK143" s="507">
        <f>AVERAGE(EK114:EK125)</f>
        <v/>
      </c>
      <c r="EL143" s="507">
        <f>AVERAGE(EL114:EL125)</f>
        <v/>
      </c>
    </row>
    <row r="145" ht="22.5" customHeight="1" thickBot="1">
      <c r="A145" s="1" t="inlineStr">
        <is>
          <t>MCA</t>
        </is>
      </c>
      <c r="B145" s="34" t="n"/>
      <c r="C145" s="34" t="n"/>
      <c r="L145" s="354" t="n"/>
      <c r="M145" s="355">
        <f>$A$145&amp;"-"&amp;M$14</f>
        <v/>
      </c>
      <c r="N145" s="355" t="n"/>
      <c r="W145" s="354" t="n"/>
      <c r="X145" s="355">
        <f>$A$145&amp;"-"&amp;X$14</f>
        <v/>
      </c>
      <c r="Y145" s="355" t="n"/>
      <c r="AH145" s="354" t="n"/>
      <c r="AI145" s="355">
        <f>$A$145&amp;"-"&amp;AI$14</f>
        <v/>
      </c>
      <c r="AJ145" s="355" t="n"/>
      <c r="AS145" s="354" t="n"/>
      <c r="AT145" s="355">
        <f>$A$145&amp;"-"&amp;AT$14</f>
        <v/>
      </c>
      <c r="AU145" s="355" t="n"/>
      <c r="BD145" s="354" t="n"/>
      <c r="BE145" s="355">
        <f>$A$145&amp;"-"&amp;BE$14</f>
        <v/>
      </c>
      <c r="BF145" s="355" t="n"/>
      <c r="BO145" s="354" t="n"/>
      <c r="BP145" s="355">
        <f>$A$145&amp;"-"&amp;BP$14</f>
        <v/>
      </c>
      <c r="BQ145" s="355" t="n"/>
      <c r="BZ145" s="354" t="n"/>
      <c r="CA145" s="355">
        <f>$A$145&amp;"-"&amp;CA$14</f>
        <v/>
      </c>
      <c r="CB145" s="355" t="n"/>
      <c r="CK145" s="354" t="n"/>
      <c r="CL145" s="355">
        <f>$A$145&amp;"-"&amp;CL$14</f>
        <v/>
      </c>
      <c r="CM145" s="355" t="n"/>
      <c r="CV145" s="354" t="n"/>
      <c r="CW145" s="355">
        <f>$A$145&amp;"-"&amp;CW$14</f>
        <v/>
      </c>
      <c r="CX145" s="355" t="n"/>
      <c r="DG145" s="354" t="n"/>
      <c r="DH145" s="355">
        <f>$A$145&amp;"-"&amp;DH$14</f>
        <v/>
      </c>
      <c r="DI145" s="355" t="n"/>
      <c r="DR145" s="354" t="n"/>
      <c r="DS145" s="355">
        <f>$A$145&amp;"-"&amp;DS$14</f>
        <v/>
      </c>
      <c r="DT145" s="355" t="n"/>
      <c r="EC145" s="354" t="n"/>
      <c r="ED145" s="355">
        <f>$A$145&amp;"-"&amp;ED$14</f>
        <v/>
      </c>
      <c r="EE145" s="355" t="n"/>
    </row>
    <row r="146" ht="16" customHeight="1" thickBot="1">
      <c r="A146" s="2563" t="inlineStr">
        <is>
          <t>Month</t>
        </is>
      </c>
      <c r="B146" s="2564" t="inlineStr">
        <is>
          <t>Total A/R</t>
        </is>
      </c>
      <c r="C146" s="2564" t="inlineStr">
        <is>
          <t>Future Cash</t>
        </is>
      </c>
      <c r="D146" s="2564" t="inlineStr">
        <is>
          <t>1 to 30</t>
        </is>
      </c>
      <c r="E146" s="2564" t="inlineStr">
        <is>
          <t>31 to 60</t>
        </is>
      </c>
      <c r="F146" s="2564" t="inlineStr">
        <is>
          <t>61 to 90</t>
        </is>
      </c>
      <c r="G146" s="2564" t="inlineStr">
        <is>
          <t>91 to 120</t>
        </is>
      </c>
      <c r="H146" s="2564" t="inlineStr">
        <is>
          <t>121 to 150</t>
        </is>
      </c>
      <c r="I146" s="2565" t="inlineStr">
        <is>
          <t>151-180</t>
        </is>
      </c>
      <c r="J146" s="2566" t="inlineStr">
        <is>
          <t>Over 180</t>
        </is>
      </c>
      <c r="L146" s="2563" t="inlineStr">
        <is>
          <t>Month</t>
        </is>
      </c>
      <c r="M146" s="2564" t="inlineStr">
        <is>
          <t>Total A/R</t>
        </is>
      </c>
      <c r="N146" s="2564" t="inlineStr">
        <is>
          <t>Future Cash</t>
        </is>
      </c>
      <c r="O146" s="2564" t="inlineStr">
        <is>
          <t>1 to 30</t>
        </is>
      </c>
      <c r="P146" s="2564" t="inlineStr">
        <is>
          <t>31 to 60</t>
        </is>
      </c>
      <c r="Q146" s="2564" t="inlineStr">
        <is>
          <t>61 to 90</t>
        </is>
      </c>
      <c r="R146" s="2564" t="inlineStr">
        <is>
          <t>91 to 120</t>
        </is>
      </c>
      <c r="S146" s="2564" t="inlineStr">
        <is>
          <t>121 to 150</t>
        </is>
      </c>
      <c r="T146" s="2565" t="inlineStr">
        <is>
          <t>151-180</t>
        </is>
      </c>
      <c r="U146" s="2566" t="inlineStr">
        <is>
          <t>Over 180</t>
        </is>
      </c>
      <c r="W146" s="2563" t="inlineStr">
        <is>
          <t>Month</t>
        </is>
      </c>
      <c r="X146" s="2564" t="inlineStr">
        <is>
          <t>Total A/R</t>
        </is>
      </c>
      <c r="Y146" s="2564" t="inlineStr">
        <is>
          <t>Future Cash</t>
        </is>
      </c>
      <c r="Z146" s="2564" t="inlineStr">
        <is>
          <t>1 to 30</t>
        </is>
      </c>
      <c r="AA146" s="2564" t="inlineStr">
        <is>
          <t>31 to 60</t>
        </is>
      </c>
      <c r="AB146" s="2564" t="inlineStr">
        <is>
          <t>61 to 90</t>
        </is>
      </c>
      <c r="AC146" s="2564" t="inlineStr">
        <is>
          <t>91 to 120</t>
        </is>
      </c>
      <c r="AD146" s="2564" t="inlineStr">
        <is>
          <t>121 to 150</t>
        </is>
      </c>
      <c r="AE146" s="2565" t="inlineStr">
        <is>
          <t>151-180</t>
        </is>
      </c>
      <c r="AF146" s="2566" t="inlineStr">
        <is>
          <t>Over 180</t>
        </is>
      </c>
      <c r="AH146" s="2563" t="inlineStr">
        <is>
          <t>Month</t>
        </is>
      </c>
      <c r="AI146" s="2564" t="inlineStr">
        <is>
          <t>Total A/R</t>
        </is>
      </c>
      <c r="AJ146" s="2564" t="inlineStr">
        <is>
          <t>Future Cash</t>
        </is>
      </c>
      <c r="AK146" s="2564" t="inlineStr">
        <is>
          <t>1 to 30</t>
        </is>
      </c>
      <c r="AL146" s="2564" t="inlineStr">
        <is>
          <t>31 to 60</t>
        </is>
      </c>
      <c r="AM146" s="2564" t="inlineStr">
        <is>
          <t>61 to 90</t>
        </is>
      </c>
      <c r="AN146" s="2564" t="inlineStr">
        <is>
          <t>91 to 120</t>
        </is>
      </c>
      <c r="AO146" s="2564" t="inlineStr">
        <is>
          <t>121 to 150</t>
        </is>
      </c>
      <c r="AP146" s="2565" t="inlineStr">
        <is>
          <t>151-180</t>
        </is>
      </c>
      <c r="AQ146" s="2566" t="inlineStr">
        <is>
          <t>Over 180</t>
        </is>
      </c>
      <c r="AS146" s="2563" t="inlineStr">
        <is>
          <t>Month</t>
        </is>
      </c>
      <c r="AT146" s="2564" t="inlineStr">
        <is>
          <t>Total A/R</t>
        </is>
      </c>
      <c r="AU146" s="2564" t="inlineStr">
        <is>
          <t>Future Cash</t>
        </is>
      </c>
      <c r="AV146" s="2564" t="inlineStr">
        <is>
          <t>1 to 30</t>
        </is>
      </c>
      <c r="AW146" s="2564" t="inlineStr">
        <is>
          <t>31 to 60</t>
        </is>
      </c>
      <c r="AX146" s="2564" t="inlineStr">
        <is>
          <t>61 to 90</t>
        </is>
      </c>
      <c r="AY146" s="2564" t="inlineStr">
        <is>
          <t>91 to 120</t>
        </is>
      </c>
      <c r="AZ146" s="2564" t="inlineStr">
        <is>
          <t>121 to 150</t>
        </is>
      </c>
      <c r="BA146" s="2565" t="inlineStr">
        <is>
          <t>151-180</t>
        </is>
      </c>
      <c r="BB146" s="2566" t="inlineStr">
        <is>
          <t>Over 180</t>
        </is>
      </c>
      <c r="BD146" s="2563" t="inlineStr">
        <is>
          <t>Month</t>
        </is>
      </c>
      <c r="BE146" s="2564" t="inlineStr">
        <is>
          <t>Total A/R</t>
        </is>
      </c>
      <c r="BF146" s="2564" t="inlineStr">
        <is>
          <t>Future Cash</t>
        </is>
      </c>
      <c r="BG146" s="2564" t="inlineStr">
        <is>
          <t>1 to 30</t>
        </is>
      </c>
      <c r="BH146" s="2564" t="inlineStr">
        <is>
          <t>31 to 60</t>
        </is>
      </c>
      <c r="BI146" s="2564" t="inlineStr">
        <is>
          <t>61 to 90</t>
        </is>
      </c>
      <c r="BJ146" s="2564" t="inlineStr">
        <is>
          <t>91 to 120</t>
        </is>
      </c>
      <c r="BK146" s="2564" t="inlineStr">
        <is>
          <t>121 to 150</t>
        </is>
      </c>
      <c r="BL146" s="2565" t="inlineStr">
        <is>
          <t>151-180</t>
        </is>
      </c>
      <c r="BM146" s="2566" t="inlineStr">
        <is>
          <t>Over 180</t>
        </is>
      </c>
      <c r="BO146" s="2563" t="inlineStr">
        <is>
          <t>Month</t>
        </is>
      </c>
      <c r="BP146" s="2564" t="inlineStr">
        <is>
          <t>Total A/R</t>
        </is>
      </c>
      <c r="BQ146" s="2564" t="inlineStr">
        <is>
          <t>Future Cash</t>
        </is>
      </c>
      <c r="BR146" s="2564" t="inlineStr">
        <is>
          <t>1 to 30</t>
        </is>
      </c>
      <c r="BS146" s="2564" t="inlineStr">
        <is>
          <t>31 to 60</t>
        </is>
      </c>
      <c r="BT146" s="2564" t="inlineStr">
        <is>
          <t>61 to 90</t>
        </is>
      </c>
      <c r="BU146" s="2564" t="inlineStr">
        <is>
          <t>91 to 120</t>
        </is>
      </c>
      <c r="BV146" s="2564" t="inlineStr">
        <is>
          <t>121 to 150</t>
        </is>
      </c>
      <c r="BW146" s="2565" t="inlineStr">
        <is>
          <t>151-180</t>
        </is>
      </c>
      <c r="BX146" s="2566" t="inlineStr">
        <is>
          <t>Over 180</t>
        </is>
      </c>
      <c r="BZ146" s="2563" t="inlineStr">
        <is>
          <t>Month</t>
        </is>
      </c>
      <c r="CA146" s="2564" t="inlineStr">
        <is>
          <t>Total A/R</t>
        </is>
      </c>
      <c r="CB146" s="2564" t="inlineStr">
        <is>
          <t>Future Cash</t>
        </is>
      </c>
      <c r="CC146" s="2564" t="inlineStr">
        <is>
          <t>1 to 30</t>
        </is>
      </c>
      <c r="CD146" s="2564" t="inlineStr">
        <is>
          <t>31 to 60</t>
        </is>
      </c>
      <c r="CE146" s="2564" t="inlineStr">
        <is>
          <t>61 to 90</t>
        </is>
      </c>
      <c r="CF146" s="2564" t="inlineStr">
        <is>
          <t>91 to 120</t>
        </is>
      </c>
      <c r="CG146" s="2564" t="inlineStr">
        <is>
          <t>121 to 150</t>
        </is>
      </c>
      <c r="CH146" s="2565" t="inlineStr">
        <is>
          <t>151-180</t>
        </is>
      </c>
      <c r="CI146" s="2566" t="inlineStr">
        <is>
          <t>Over 180</t>
        </is>
      </c>
      <c r="CK146" s="2563" t="inlineStr">
        <is>
          <t>Month</t>
        </is>
      </c>
      <c r="CL146" s="2564" t="inlineStr">
        <is>
          <t>Total A/R</t>
        </is>
      </c>
      <c r="CM146" s="2564" t="inlineStr">
        <is>
          <t>Future Cash</t>
        </is>
      </c>
      <c r="CN146" s="2564" t="inlineStr">
        <is>
          <t>1 to 30</t>
        </is>
      </c>
      <c r="CO146" s="2564" t="inlineStr">
        <is>
          <t>31 to 60</t>
        </is>
      </c>
      <c r="CP146" s="2564" t="inlineStr">
        <is>
          <t>61 to 90</t>
        </is>
      </c>
      <c r="CQ146" s="2564" t="inlineStr">
        <is>
          <t>91 to 120</t>
        </is>
      </c>
      <c r="CR146" s="2564" t="inlineStr">
        <is>
          <t>121 to 150</t>
        </is>
      </c>
      <c r="CS146" s="2565" t="inlineStr">
        <is>
          <t>151-180</t>
        </is>
      </c>
      <c r="CT146" s="2566" t="inlineStr">
        <is>
          <t>Over 180</t>
        </is>
      </c>
      <c r="CV146" s="2563" t="inlineStr">
        <is>
          <t>Month</t>
        </is>
      </c>
      <c r="CW146" s="2564" t="inlineStr">
        <is>
          <t>Total A/R</t>
        </is>
      </c>
      <c r="CX146" s="2564" t="inlineStr">
        <is>
          <t>Future Cash</t>
        </is>
      </c>
      <c r="CY146" s="2564" t="inlineStr">
        <is>
          <t>1 to 30</t>
        </is>
      </c>
      <c r="CZ146" s="2564" t="inlineStr">
        <is>
          <t>31 to 60</t>
        </is>
      </c>
      <c r="DA146" s="2564" t="inlineStr">
        <is>
          <t>61 to 90</t>
        </is>
      </c>
      <c r="DB146" s="2564" t="inlineStr">
        <is>
          <t>91 to 120</t>
        </is>
      </c>
      <c r="DC146" s="2564" t="inlineStr">
        <is>
          <t>121 to 150</t>
        </is>
      </c>
      <c r="DD146" s="2565" t="inlineStr">
        <is>
          <t>151-180</t>
        </is>
      </c>
      <c r="DE146" s="2566" t="inlineStr">
        <is>
          <t>Over 180</t>
        </is>
      </c>
      <c r="DG146" s="2563" t="inlineStr">
        <is>
          <t>Month</t>
        </is>
      </c>
      <c r="DH146" s="2564" t="inlineStr">
        <is>
          <t>Total A/R</t>
        </is>
      </c>
      <c r="DI146" s="2564" t="inlineStr">
        <is>
          <t>Future Cash</t>
        </is>
      </c>
      <c r="DJ146" s="2564" t="inlineStr">
        <is>
          <t>1 to 30</t>
        </is>
      </c>
      <c r="DK146" s="2564" t="inlineStr">
        <is>
          <t>31 to 60</t>
        </is>
      </c>
      <c r="DL146" s="2564" t="inlineStr">
        <is>
          <t>61 to 90</t>
        </is>
      </c>
      <c r="DM146" s="2564" t="inlineStr">
        <is>
          <t>91 to 120</t>
        </is>
      </c>
      <c r="DN146" s="2564" t="inlineStr">
        <is>
          <t>121 to 150</t>
        </is>
      </c>
      <c r="DO146" s="2565" t="inlineStr">
        <is>
          <t>151-180</t>
        </is>
      </c>
      <c r="DP146" s="2566" t="inlineStr">
        <is>
          <t>Over 180</t>
        </is>
      </c>
      <c r="DR146" s="2563" t="inlineStr">
        <is>
          <t>Month</t>
        </is>
      </c>
      <c r="DS146" s="2564" t="inlineStr">
        <is>
          <t>Total A/R</t>
        </is>
      </c>
      <c r="DT146" s="2564" t="inlineStr">
        <is>
          <t>Future Cash</t>
        </is>
      </c>
      <c r="DU146" s="2564" t="inlineStr">
        <is>
          <t>1 to 30</t>
        </is>
      </c>
      <c r="DV146" s="2564" t="inlineStr">
        <is>
          <t>31 to 60</t>
        </is>
      </c>
      <c r="DW146" s="2564" t="inlineStr">
        <is>
          <t>61 to 90</t>
        </is>
      </c>
      <c r="DX146" s="2564" t="inlineStr">
        <is>
          <t>91 to 120</t>
        </is>
      </c>
      <c r="DY146" s="2564" t="inlineStr">
        <is>
          <t>121 to 150</t>
        </is>
      </c>
      <c r="DZ146" s="2565" t="inlineStr">
        <is>
          <t>151-180</t>
        </is>
      </c>
      <c r="EA146" s="2566" t="inlineStr">
        <is>
          <t>Over 180</t>
        </is>
      </c>
      <c r="EC146" s="2563" t="inlineStr">
        <is>
          <t>Month</t>
        </is>
      </c>
      <c r="ED146" s="2564" t="inlineStr">
        <is>
          <t>Total A/R</t>
        </is>
      </c>
      <c r="EE146" s="2564" t="inlineStr">
        <is>
          <t>Future Cash</t>
        </is>
      </c>
      <c r="EF146" s="2564" t="inlineStr">
        <is>
          <t>1 to 30</t>
        </is>
      </c>
      <c r="EG146" s="2564" t="inlineStr">
        <is>
          <t>31 to 60</t>
        </is>
      </c>
      <c r="EH146" s="2564" t="inlineStr">
        <is>
          <t>61 to 90</t>
        </is>
      </c>
      <c r="EI146" s="2564" t="inlineStr">
        <is>
          <t>91 to 120</t>
        </is>
      </c>
      <c r="EJ146" s="2564" t="inlineStr">
        <is>
          <t>121 to 150</t>
        </is>
      </c>
      <c r="EK146" s="2565" t="inlineStr">
        <is>
          <t>151-180</t>
        </is>
      </c>
      <c r="EL146" s="2566" t="inlineStr">
        <is>
          <t>Over 180</t>
        </is>
      </c>
    </row>
    <row r="147">
      <c r="A147" s="2567">
        <f>EOMONTH(A148,-1)</f>
        <v/>
      </c>
      <c r="B147" s="507">
        <f>SUM(C147:J147)</f>
        <v/>
      </c>
      <c r="C147" s="507">
        <f>+N147+Y147+AJ147+AU147+BF147+BQ147+CB147+CM147+CX147+DI147+DT147+EE147</f>
        <v/>
      </c>
      <c r="D147" s="507">
        <f>+O147+Z147+AK147+AV147+BG147+BR147+CC147+CN147+CY147+DJ147+DU147+EF147</f>
        <v/>
      </c>
      <c r="E147" s="507">
        <f>+P147+AA147+AL147+AW147+BH147+BS147+CD147+CO147+CZ147+DK147+DV147+EG147</f>
        <v/>
      </c>
      <c r="F147" s="507">
        <f>+Q147+AB147+AM147+AX147+BI147+BT147+CE147+CP147+DA147+DL147+DW147+EH147</f>
        <v/>
      </c>
      <c r="G147" s="507">
        <f>+R147+AC147+AN147+AY147+BJ147+BU147+CF147+CQ147+DB147+DM147+DX147+EI147</f>
        <v/>
      </c>
      <c r="H147" s="507">
        <f>+S147+AD147+AO147+AZ147+BK147+BV147+CG147+CR147+DC147+DN147+DY147+EJ147</f>
        <v/>
      </c>
      <c r="I147" s="507">
        <f>+T147+AE147+AP147+BA147+BL147+BW147+CH147+CS147+DD147+DO147+DZ147+EK147</f>
        <v/>
      </c>
      <c r="J147" s="507">
        <f>+U147+AF147+AQ147+BB147+BM147+BX147+CI147+CT147+DE147+DP147+EA147+EL147</f>
        <v/>
      </c>
      <c r="L147" s="2567">
        <f>EOMONTH(L148,-1)</f>
        <v/>
      </c>
      <c r="M147" s="507">
        <f>SUM(N147:U147)</f>
        <v/>
      </c>
      <c r="N147" s="507" t="n">
        <v>0</v>
      </c>
      <c r="O147" s="507" t="n">
        <v>0</v>
      </c>
      <c r="P147" s="507" t="n">
        <v>0</v>
      </c>
      <c r="Q147" s="507" t="n">
        <v>0</v>
      </c>
      <c r="R147" s="507" t="n">
        <v>0</v>
      </c>
      <c r="S147" s="507" t="n">
        <v>0</v>
      </c>
      <c r="T147" s="507" t="n">
        <v>0</v>
      </c>
      <c r="U147" s="507" t="n">
        <v>0</v>
      </c>
      <c r="W147" s="2567">
        <f>EOMONTH(W148,-1)</f>
        <v/>
      </c>
      <c r="X147" s="507">
        <f>SUM(Y147:AF147)</f>
        <v/>
      </c>
      <c r="Y147" s="507" t="n">
        <v>0</v>
      </c>
      <c r="Z147" s="507" t="n">
        <v>0</v>
      </c>
      <c r="AA147" s="507" t="n">
        <v>0</v>
      </c>
      <c r="AB147" s="507" t="n">
        <v>0</v>
      </c>
      <c r="AC147" s="507" t="n">
        <v>0</v>
      </c>
      <c r="AD147" s="507" t="n">
        <v>0</v>
      </c>
      <c r="AE147" s="507" t="n">
        <v>0</v>
      </c>
      <c r="AF147" s="507" t="n">
        <v>0</v>
      </c>
      <c r="AH147" s="2567">
        <f>EOMONTH(AH148,-1)</f>
        <v/>
      </c>
      <c r="AI147" s="507">
        <f>SUM(AJ147:AQ147)</f>
        <v/>
      </c>
      <c r="AJ147" s="507" t="n">
        <v>0</v>
      </c>
      <c r="AK147" s="507" t="n">
        <v>0</v>
      </c>
      <c r="AL147" s="507" t="n">
        <v>0</v>
      </c>
      <c r="AM147" s="507" t="n">
        <v>0</v>
      </c>
      <c r="AN147" s="507" t="n">
        <v>0</v>
      </c>
      <c r="AO147" s="507" t="n">
        <v>0</v>
      </c>
      <c r="AP147" s="507" t="n">
        <v>0</v>
      </c>
      <c r="AQ147" s="507" t="n">
        <v>0</v>
      </c>
      <c r="AS147" s="2567">
        <f>EOMONTH(AS148,-1)</f>
        <v/>
      </c>
      <c r="AT147" s="507">
        <f>SUM(AU147:BB147)</f>
        <v/>
      </c>
      <c r="AU147" s="507" t="n">
        <v>0</v>
      </c>
      <c r="AV147" s="507" t="n">
        <v>0</v>
      </c>
      <c r="AW147" s="507" t="n">
        <v>0</v>
      </c>
      <c r="AX147" s="507" t="n">
        <v>0</v>
      </c>
      <c r="AY147" s="507" t="n">
        <v>0</v>
      </c>
      <c r="AZ147" s="507" t="n">
        <v>0</v>
      </c>
      <c r="BA147" s="507" t="n">
        <v>0</v>
      </c>
      <c r="BB147" s="507" t="n">
        <v>0</v>
      </c>
      <c r="BD147" s="2567">
        <f>EOMONTH(BD148,-1)</f>
        <v/>
      </c>
      <c r="BE147" s="507">
        <f>SUM(BF147:BM147)</f>
        <v/>
      </c>
      <c r="BF147" s="507" t="n">
        <v>0</v>
      </c>
      <c r="BG147" s="507" t="n">
        <v>0</v>
      </c>
      <c r="BH147" s="507" t="n">
        <v>0</v>
      </c>
      <c r="BI147" s="507" t="n">
        <v>0</v>
      </c>
      <c r="BJ147" s="507" t="n">
        <v>0</v>
      </c>
      <c r="BK147" s="507" t="n">
        <v>0</v>
      </c>
      <c r="BL147" s="507" t="n">
        <v>0</v>
      </c>
      <c r="BM147" s="507" t="n">
        <v>0</v>
      </c>
      <c r="BO147" s="2567">
        <f>EOMONTH(BO148,-1)</f>
        <v/>
      </c>
      <c r="BP147" s="507">
        <f>SUM(BQ147:BX147)</f>
        <v/>
      </c>
      <c r="BQ147" s="507" t="n">
        <v>0</v>
      </c>
      <c r="BR147" s="507" t="n">
        <v>0</v>
      </c>
      <c r="BS147" s="507" t="n">
        <v>0</v>
      </c>
      <c r="BT147" s="507" t="n">
        <v>0</v>
      </c>
      <c r="BU147" s="507" t="n">
        <v>0</v>
      </c>
      <c r="BV147" s="507" t="n">
        <v>0</v>
      </c>
      <c r="BW147" s="507" t="n">
        <v>0</v>
      </c>
      <c r="BX147" s="507" t="n">
        <v>0</v>
      </c>
      <c r="BZ147" s="2567">
        <f>EOMONTH(BZ148,-1)</f>
        <v/>
      </c>
      <c r="CA147" s="507">
        <f>SUM(CB147:CI147)</f>
        <v/>
      </c>
      <c r="CB147" s="507" t="n">
        <v>0</v>
      </c>
      <c r="CC147" s="507" t="n">
        <v>0</v>
      </c>
      <c r="CD147" s="507" t="n">
        <v>0</v>
      </c>
      <c r="CE147" s="507" t="n">
        <v>0</v>
      </c>
      <c r="CF147" s="507" t="n">
        <v>0</v>
      </c>
      <c r="CG147" s="507" t="n">
        <v>0</v>
      </c>
      <c r="CH147" s="507" t="n">
        <v>0</v>
      </c>
      <c r="CI147" s="507" t="n">
        <v>0</v>
      </c>
      <c r="CK147" s="2567">
        <f>EOMONTH(CK148,-1)</f>
        <v/>
      </c>
      <c r="CL147" s="507">
        <f>SUM(CM147:CT147)</f>
        <v/>
      </c>
      <c r="CM147" s="507" t="n">
        <v>0</v>
      </c>
      <c r="CN147" s="507" t="n">
        <v>0</v>
      </c>
      <c r="CO147" s="507" t="n">
        <v>0</v>
      </c>
      <c r="CP147" s="507" t="n">
        <v>0</v>
      </c>
      <c r="CQ147" s="507" t="n">
        <v>0</v>
      </c>
      <c r="CR147" s="507" t="n">
        <v>0</v>
      </c>
      <c r="CS147" s="507" t="n">
        <v>0</v>
      </c>
      <c r="CT147" s="507" t="n">
        <v>0</v>
      </c>
      <c r="CV147" s="2567">
        <f>EOMONTH(CV148,-1)</f>
        <v/>
      </c>
      <c r="CW147" s="507">
        <f>SUM(CX147:DE147)</f>
        <v/>
      </c>
      <c r="CX147" s="507" t="n">
        <v>0</v>
      </c>
      <c r="CY147" s="507" t="n">
        <v>0</v>
      </c>
      <c r="CZ147" s="507" t="n">
        <v>0</v>
      </c>
      <c r="DA147" s="507" t="n">
        <v>0</v>
      </c>
      <c r="DB147" s="507" t="n">
        <v>0</v>
      </c>
      <c r="DC147" s="507" t="n">
        <v>0</v>
      </c>
      <c r="DD147" s="507" t="n">
        <v>0</v>
      </c>
      <c r="DE147" s="507" t="n">
        <v>0</v>
      </c>
      <c r="DG147" s="2567">
        <f>EOMONTH(DG148,-1)</f>
        <v/>
      </c>
      <c r="DH147" s="507">
        <f>SUM(DI147:DP147)</f>
        <v/>
      </c>
      <c r="DI147" s="507" t="n">
        <v>0</v>
      </c>
      <c r="DJ147" s="507" t="n">
        <v>0</v>
      </c>
      <c r="DK147" s="507" t="n">
        <v>0</v>
      </c>
      <c r="DL147" s="507" t="n">
        <v>0</v>
      </c>
      <c r="DM147" s="507" t="n">
        <v>0</v>
      </c>
      <c r="DN147" s="507" t="n">
        <v>0</v>
      </c>
      <c r="DO147" s="507" t="n">
        <v>0</v>
      </c>
      <c r="DP147" s="507" t="n">
        <v>0</v>
      </c>
      <c r="DR147" s="2567">
        <f>EOMONTH(DR148,-1)</f>
        <v/>
      </c>
      <c r="DS147" s="507">
        <f>SUM(DT147:EA147)</f>
        <v/>
      </c>
      <c r="DT147" s="507" t="n">
        <v>0</v>
      </c>
      <c r="DU147" s="507" t="n">
        <v>0</v>
      </c>
      <c r="DV147" s="507" t="n">
        <v>0</v>
      </c>
      <c r="DW147" s="507" t="n">
        <v>0</v>
      </c>
      <c r="DX147" s="507" t="n">
        <v>0</v>
      </c>
      <c r="DY147" s="507" t="n">
        <v>0</v>
      </c>
      <c r="DZ147" s="507" t="n">
        <v>0</v>
      </c>
      <c r="EA147" s="507" t="n">
        <v>0</v>
      </c>
      <c r="EC147" s="2567">
        <f>EOMONTH(EC148,-1)</f>
        <v/>
      </c>
      <c r="ED147" s="507">
        <f>SUM(EE147:EL147)</f>
        <v/>
      </c>
      <c r="EE147" s="507" t="n">
        <v>0</v>
      </c>
      <c r="EF147" s="507" t="n">
        <v>0</v>
      </c>
      <c r="EG147" s="507" t="n">
        <v>0</v>
      </c>
      <c r="EH147" s="507" t="n">
        <v>0</v>
      </c>
      <c r="EI147" s="507" t="n">
        <v>0</v>
      </c>
      <c r="EJ147" s="507" t="n">
        <v>0</v>
      </c>
      <c r="EK147" s="507" t="n">
        <v>0</v>
      </c>
      <c r="EL147" s="507" t="n">
        <v>0</v>
      </c>
    </row>
    <row r="148">
      <c r="A148" s="2567">
        <f>EOMONTH(A149,-1)</f>
        <v/>
      </c>
      <c r="B148" s="507">
        <f>SUM(C148:J148)</f>
        <v/>
      </c>
      <c r="C148" s="507">
        <f>+N148+Y148+AJ148+AU148+BF148+BQ148+CB148+CM148+CX148+DI148+DT148+EE148</f>
        <v/>
      </c>
      <c r="D148" s="507">
        <f>+O148+Z148+AK148+AV148+BG148+BR148+CC148+CN148+CY148+DJ148+DU148+EF148</f>
        <v/>
      </c>
      <c r="E148" s="507">
        <f>+P148+AA148+AL148+AW148+BH148+BS148+CD148+CO148+CZ148+DK148+DV148+EG148</f>
        <v/>
      </c>
      <c r="F148" s="507">
        <f>+Q148+AB148+AM148+AX148+BI148+BT148+CE148+CP148+DA148+DL148+DW148+EH148</f>
        <v/>
      </c>
      <c r="G148" s="507">
        <f>+R148+AC148+AN148+AY148+BJ148+BU148+CF148+CQ148+DB148+DM148+DX148+EI148</f>
        <v/>
      </c>
      <c r="H148" s="507">
        <f>+S148+AD148+AO148+AZ148+BK148+BV148+CG148+CR148+DC148+DN148+DY148+EJ148</f>
        <v/>
      </c>
      <c r="I148" s="507">
        <f>+T148+AE148+AP148+BA148+BL148+BW148+CH148+CS148+DD148+DO148+DZ148+EK148</f>
        <v/>
      </c>
      <c r="J148" s="507">
        <f>+U148+AF148+AQ148+BB148+BM148+BX148+CI148+CT148+DE148+DP148+EA148+EL148</f>
        <v/>
      </c>
      <c r="L148" s="2567">
        <f>EOMONTH(L149,-1)</f>
        <v/>
      </c>
      <c r="M148" s="507">
        <f>SUM(N148:U148)</f>
        <v/>
      </c>
      <c r="N148" s="507" t="n">
        <v>0</v>
      </c>
      <c r="O148" s="507" t="n">
        <v>0</v>
      </c>
      <c r="P148" s="507" t="n">
        <v>0</v>
      </c>
      <c r="Q148" s="507" t="n">
        <v>0</v>
      </c>
      <c r="R148" s="507" t="n">
        <v>0</v>
      </c>
      <c r="S148" s="507" t="n">
        <v>0</v>
      </c>
      <c r="T148" s="507" t="n">
        <v>0</v>
      </c>
      <c r="U148" s="507" t="n">
        <v>0</v>
      </c>
      <c r="W148" s="2567">
        <f>EOMONTH(W149,-1)</f>
        <v/>
      </c>
      <c r="X148" s="507">
        <f>SUM(Y148:AF148)</f>
        <v/>
      </c>
      <c r="Y148" s="507" t="n">
        <v>0</v>
      </c>
      <c r="Z148" s="507" t="n">
        <v>0</v>
      </c>
      <c r="AA148" s="507" t="n">
        <v>0</v>
      </c>
      <c r="AB148" s="507" t="n">
        <v>0</v>
      </c>
      <c r="AC148" s="507" t="n">
        <v>0</v>
      </c>
      <c r="AD148" s="507" t="n">
        <v>0</v>
      </c>
      <c r="AE148" s="507" t="n">
        <v>0</v>
      </c>
      <c r="AF148" s="507" t="n">
        <v>0</v>
      </c>
      <c r="AH148" s="2567">
        <f>EOMONTH(AH149,-1)</f>
        <v/>
      </c>
      <c r="AI148" s="507">
        <f>SUM(AJ148:AQ148)</f>
        <v/>
      </c>
      <c r="AJ148" s="507" t="n">
        <v>0</v>
      </c>
      <c r="AK148" s="507" t="n">
        <v>0</v>
      </c>
      <c r="AL148" s="507" t="n">
        <v>0</v>
      </c>
      <c r="AM148" s="507" t="n">
        <v>0</v>
      </c>
      <c r="AN148" s="507" t="n">
        <v>0</v>
      </c>
      <c r="AO148" s="507" t="n">
        <v>0</v>
      </c>
      <c r="AP148" s="507" t="n">
        <v>0</v>
      </c>
      <c r="AQ148" s="507" t="n">
        <v>0</v>
      </c>
      <c r="AS148" s="2567">
        <f>EOMONTH(AS149,-1)</f>
        <v/>
      </c>
      <c r="AT148" s="507">
        <f>SUM(AU148:BB148)</f>
        <v/>
      </c>
      <c r="AU148" s="507" t="n">
        <v>0</v>
      </c>
      <c r="AV148" s="507" t="n">
        <v>0</v>
      </c>
      <c r="AW148" s="507" t="n">
        <v>0</v>
      </c>
      <c r="AX148" s="507" t="n">
        <v>0</v>
      </c>
      <c r="AY148" s="507" t="n">
        <v>0</v>
      </c>
      <c r="AZ148" s="507" t="n">
        <v>0</v>
      </c>
      <c r="BA148" s="507" t="n">
        <v>0</v>
      </c>
      <c r="BB148" s="507" t="n">
        <v>0</v>
      </c>
      <c r="BD148" s="2567">
        <f>EOMONTH(BD149,-1)</f>
        <v/>
      </c>
      <c r="BE148" s="507">
        <f>SUM(BF148:BM148)</f>
        <v/>
      </c>
      <c r="BF148" s="507" t="n">
        <v>0</v>
      </c>
      <c r="BG148" s="507" t="n">
        <v>0</v>
      </c>
      <c r="BH148" s="507" t="n">
        <v>0</v>
      </c>
      <c r="BI148" s="507" t="n">
        <v>0</v>
      </c>
      <c r="BJ148" s="507" t="n">
        <v>0</v>
      </c>
      <c r="BK148" s="507" t="n">
        <v>0</v>
      </c>
      <c r="BL148" s="507" t="n">
        <v>0</v>
      </c>
      <c r="BM148" s="507" t="n">
        <v>0</v>
      </c>
      <c r="BO148" s="2567">
        <f>EOMONTH(BO149,-1)</f>
        <v/>
      </c>
      <c r="BP148" s="507">
        <f>SUM(BQ148:BX148)</f>
        <v/>
      </c>
      <c r="BQ148" s="507" t="n">
        <v>0</v>
      </c>
      <c r="BR148" s="507" t="n">
        <v>0</v>
      </c>
      <c r="BS148" s="507" t="n">
        <v>0</v>
      </c>
      <c r="BT148" s="507" t="n">
        <v>0</v>
      </c>
      <c r="BU148" s="507" t="n">
        <v>0</v>
      </c>
      <c r="BV148" s="507" t="n">
        <v>0</v>
      </c>
      <c r="BW148" s="507" t="n">
        <v>0</v>
      </c>
      <c r="BX148" s="507" t="n">
        <v>0</v>
      </c>
      <c r="BZ148" s="2567">
        <f>EOMONTH(BZ149,-1)</f>
        <v/>
      </c>
      <c r="CA148" s="507">
        <f>SUM(CB148:CI148)</f>
        <v/>
      </c>
      <c r="CB148" s="507" t="n">
        <v>0</v>
      </c>
      <c r="CC148" s="507" t="n">
        <v>0</v>
      </c>
      <c r="CD148" s="507" t="n">
        <v>0</v>
      </c>
      <c r="CE148" s="507" t="n">
        <v>0</v>
      </c>
      <c r="CF148" s="507" t="n">
        <v>0</v>
      </c>
      <c r="CG148" s="507" t="n">
        <v>0</v>
      </c>
      <c r="CH148" s="507" t="n">
        <v>0</v>
      </c>
      <c r="CI148" s="507" t="n">
        <v>0</v>
      </c>
      <c r="CK148" s="2567">
        <f>EOMONTH(CK149,-1)</f>
        <v/>
      </c>
      <c r="CL148" s="507">
        <f>SUM(CM148:CT148)</f>
        <v/>
      </c>
      <c r="CM148" s="507" t="n">
        <v>0</v>
      </c>
      <c r="CN148" s="507" t="n">
        <v>0</v>
      </c>
      <c r="CO148" s="507" t="n">
        <v>0</v>
      </c>
      <c r="CP148" s="507" t="n">
        <v>0</v>
      </c>
      <c r="CQ148" s="507" t="n">
        <v>0</v>
      </c>
      <c r="CR148" s="507" t="n">
        <v>0</v>
      </c>
      <c r="CS148" s="507" t="n">
        <v>0</v>
      </c>
      <c r="CT148" s="507" t="n">
        <v>0</v>
      </c>
      <c r="CV148" s="2567">
        <f>EOMONTH(CV149,-1)</f>
        <v/>
      </c>
      <c r="CW148" s="507">
        <f>SUM(CX148:DE148)</f>
        <v/>
      </c>
      <c r="CX148" s="507" t="n">
        <v>0</v>
      </c>
      <c r="CY148" s="507" t="n">
        <v>0</v>
      </c>
      <c r="CZ148" s="507" t="n">
        <v>0</v>
      </c>
      <c r="DA148" s="507" t="n">
        <v>0</v>
      </c>
      <c r="DB148" s="507" t="n">
        <v>0</v>
      </c>
      <c r="DC148" s="507" t="n">
        <v>0</v>
      </c>
      <c r="DD148" s="507" t="n">
        <v>0</v>
      </c>
      <c r="DE148" s="507" t="n">
        <v>0</v>
      </c>
      <c r="DG148" s="2567">
        <f>EOMONTH(DG149,-1)</f>
        <v/>
      </c>
      <c r="DH148" s="507">
        <f>SUM(DI148:DP148)</f>
        <v/>
      </c>
      <c r="DI148" s="507" t="n">
        <v>0</v>
      </c>
      <c r="DJ148" s="507" t="n">
        <v>0</v>
      </c>
      <c r="DK148" s="507" t="n">
        <v>0</v>
      </c>
      <c r="DL148" s="507" t="n">
        <v>0</v>
      </c>
      <c r="DM148" s="507" t="n">
        <v>0</v>
      </c>
      <c r="DN148" s="507" t="n">
        <v>0</v>
      </c>
      <c r="DO148" s="507" t="n">
        <v>0</v>
      </c>
      <c r="DP148" s="507" t="n">
        <v>0</v>
      </c>
      <c r="DR148" s="2567">
        <f>EOMONTH(DR149,-1)</f>
        <v/>
      </c>
      <c r="DS148" s="507">
        <f>SUM(DT148:EA148)</f>
        <v/>
      </c>
      <c r="DT148" s="507" t="n">
        <v>0</v>
      </c>
      <c r="DU148" s="507" t="n">
        <v>0</v>
      </c>
      <c r="DV148" s="507" t="n">
        <v>0</v>
      </c>
      <c r="DW148" s="507" t="n">
        <v>0</v>
      </c>
      <c r="DX148" s="507" t="n">
        <v>0</v>
      </c>
      <c r="DY148" s="507" t="n">
        <v>0</v>
      </c>
      <c r="DZ148" s="507" t="n">
        <v>0</v>
      </c>
      <c r="EA148" s="507" t="n">
        <v>0</v>
      </c>
      <c r="EC148" s="2567">
        <f>EOMONTH(EC149,-1)</f>
        <v/>
      </c>
      <c r="ED148" s="507">
        <f>SUM(EE148:EL148)</f>
        <v/>
      </c>
      <c r="EE148" s="507" t="n">
        <v>0</v>
      </c>
      <c r="EF148" s="507" t="n">
        <v>0</v>
      </c>
      <c r="EG148" s="507" t="n">
        <v>0</v>
      </c>
      <c r="EH148" s="507" t="n">
        <v>0</v>
      </c>
      <c r="EI148" s="507" t="n">
        <v>0</v>
      </c>
      <c r="EJ148" s="507" t="n">
        <v>0</v>
      </c>
      <c r="EK148" s="507" t="n">
        <v>0</v>
      </c>
      <c r="EL148" s="507" t="n">
        <v>0</v>
      </c>
    </row>
    <row r="149">
      <c r="A149" s="2567">
        <f>EOMONTH(A150,-1)</f>
        <v/>
      </c>
      <c r="B149" s="507">
        <f>SUM(C149:J149)</f>
        <v/>
      </c>
      <c r="C149" s="507">
        <f>+N149+Y149+AJ149+AU149+BF149+BQ149+CB149+CM149+CX149+DI149+DT149+EE149</f>
        <v/>
      </c>
      <c r="D149" s="507">
        <f>+O149+Z149+AK149+AV149+BG149+BR149+CC149+CN149+CY149+DJ149+DU149+EF149</f>
        <v/>
      </c>
      <c r="E149" s="507">
        <f>+P149+AA149+AL149+AW149+BH149+BS149+CD149+CO149+CZ149+DK149+DV149+EG149</f>
        <v/>
      </c>
      <c r="F149" s="507">
        <f>+Q149+AB149+AM149+AX149+BI149+BT149+CE149+CP149+DA149+DL149+DW149+EH149</f>
        <v/>
      </c>
      <c r="G149" s="507">
        <f>+R149+AC149+AN149+AY149+BJ149+BU149+CF149+CQ149+DB149+DM149+DX149+EI149</f>
        <v/>
      </c>
      <c r="H149" s="507">
        <f>+S149+AD149+AO149+AZ149+BK149+BV149+CG149+CR149+DC149+DN149+DY149+EJ149</f>
        <v/>
      </c>
      <c r="I149" s="507">
        <f>+T149+AE149+AP149+BA149+BL149+BW149+CH149+CS149+DD149+DO149+DZ149+EK149</f>
        <v/>
      </c>
      <c r="J149" s="507">
        <f>+U149+AF149+AQ149+BB149+BM149+BX149+CI149+CT149+DE149+DP149+EA149+EL149</f>
        <v/>
      </c>
      <c r="L149" s="2567">
        <f>EOMONTH(L150,-1)</f>
        <v/>
      </c>
      <c r="M149" s="507">
        <f>SUM(N149:U149)</f>
        <v/>
      </c>
      <c r="N149" s="507" t="n">
        <v>0</v>
      </c>
      <c r="O149" s="507" t="n">
        <v>0</v>
      </c>
      <c r="P149" s="507" t="n">
        <v>0</v>
      </c>
      <c r="Q149" s="507" t="n">
        <v>0</v>
      </c>
      <c r="R149" s="507" t="n">
        <v>0</v>
      </c>
      <c r="S149" s="507" t="n">
        <v>0</v>
      </c>
      <c r="T149" s="507" t="n">
        <v>0</v>
      </c>
      <c r="U149" s="507" t="n">
        <v>0</v>
      </c>
      <c r="W149" s="2567">
        <f>EOMONTH(W150,-1)</f>
        <v/>
      </c>
      <c r="X149" s="507">
        <f>SUM(Y149:AF149)</f>
        <v/>
      </c>
      <c r="Y149" s="507" t="n">
        <v>0</v>
      </c>
      <c r="Z149" s="507" t="n">
        <v>0</v>
      </c>
      <c r="AA149" s="507" t="n">
        <v>0</v>
      </c>
      <c r="AB149" s="507" t="n">
        <v>0</v>
      </c>
      <c r="AC149" s="507" t="n">
        <v>0</v>
      </c>
      <c r="AD149" s="507" t="n">
        <v>0</v>
      </c>
      <c r="AE149" s="507" t="n">
        <v>0</v>
      </c>
      <c r="AF149" s="507" t="n">
        <v>0</v>
      </c>
      <c r="AH149" s="2567">
        <f>EOMONTH(AH150,-1)</f>
        <v/>
      </c>
      <c r="AI149" s="507">
        <f>SUM(AJ149:AQ149)</f>
        <v/>
      </c>
      <c r="AJ149" s="507" t="n">
        <v>0</v>
      </c>
      <c r="AK149" s="507" t="n">
        <v>0</v>
      </c>
      <c r="AL149" s="507" t="n">
        <v>0</v>
      </c>
      <c r="AM149" s="507" t="n">
        <v>0</v>
      </c>
      <c r="AN149" s="507" t="n">
        <v>0</v>
      </c>
      <c r="AO149" s="507" t="n">
        <v>0</v>
      </c>
      <c r="AP149" s="507" t="n">
        <v>0</v>
      </c>
      <c r="AQ149" s="507" t="n">
        <v>0</v>
      </c>
      <c r="AS149" s="2567">
        <f>EOMONTH(AS150,-1)</f>
        <v/>
      </c>
      <c r="AT149" s="507">
        <f>SUM(AU149:BB149)</f>
        <v/>
      </c>
      <c r="AU149" s="507" t="n">
        <v>0</v>
      </c>
      <c r="AV149" s="507" t="n">
        <v>0</v>
      </c>
      <c r="AW149" s="507" t="n">
        <v>0</v>
      </c>
      <c r="AX149" s="507" t="n">
        <v>0</v>
      </c>
      <c r="AY149" s="507" t="n">
        <v>0</v>
      </c>
      <c r="AZ149" s="507" t="n">
        <v>0</v>
      </c>
      <c r="BA149" s="507" t="n">
        <v>0</v>
      </c>
      <c r="BB149" s="507" t="n">
        <v>0</v>
      </c>
      <c r="BD149" s="2567">
        <f>EOMONTH(BD150,-1)</f>
        <v/>
      </c>
      <c r="BE149" s="507">
        <f>SUM(BF149:BM149)</f>
        <v/>
      </c>
      <c r="BF149" s="507" t="n">
        <v>0</v>
      </c>
      <c r="BG149" s="507" t="n">
        <v>0</v>
      </c>
      <c r="BH149" s="507" t="n">
        <v>0</v>
      </c>
      <c r="BI149" s="507" t="n">
        <v>0</v>
      </c>
      <c r="BJ149" s="507" t="n">
        <v>0</v>
      </c>
      <c r="BK149" s="507" t="n">
        <v>0</v>
      </c>
      <c r="BL149" s="507" t="n">
        <v>0</v>
      </c>
      <c r="BM149" s="507" t="n">
        <v>0</v>
      </c>
      <c r="BO149" s="2567">
        <f>EOMONTH(BO150,-1)</f>
        <v/>
      </c>
      <c r="BP149" s="507">
        <f>SUM(BQ149:BX149)</f>
        <v/>
      </c>
      <c r="BQ149" s="507" t="n">
        <v>0</v>
      </c>
      <c r="BR149" s="507" t="n">
        <v>0</v>
      </c>
      <c r="BS149" s="507" t="n">
        <v>0</v>
      </c>
      <c r="BT149" s="507" t="n">
        <v>0</v>
      </c>
      <c r="BU149" s="507" t="n">
        <v>0</v>
      </c>
      <c r="BV149" s="507" t="n">
        <v>0</v>
      </c>
      <c r="BW149" s="507" t="n">
        <v>0</v>
      </c>
      <c r="BX149" s="507" t="n">
        <v>0</v>
      </c>
      <c r="BZ149" s="2567">
        <f>EOMONTH(BZ150,-1)</f>
        <v/>
      </c>
      <c r="CA149" s="507">
        <f>SUM(CB149:CI149)</f>
        <v/>
      </c>
      <c r="CB149" s="507" t="n">
        <v>0</v>
      </c>
      <c r="CC149" s="507" t="n">
        <v>0</v>
      </c>
      <c r="CD149" s="507" t="n">
        <v>0</v>
      </c>
      <c r="CE149" s="507" t="n">
        <v>0</v>
      </c>
      <c r="CF149" s="507" t="n">
        <v>0</v>
      </c>
      <c r="CG149" s="507" t="n">
        <v>0</v>
      </c>
      <c r="CH149" s="507" t="n">
        <v>0</v>
      </c>
      <c r="CI149" s="507" t="n">
        <v>0</v>
      </c>
      <c r="CK149" s="2567">
        <f>EOMONTH(CK150,-1)</f>
        <v/>
      </c>
      <c r="CL149" s="507">
        <f>SUM(CM149:CT149)</f>
        <v/>
      </c>
      <c r="CM149" s="507" t="n">
        <v>0</v>
      </c>
      <c r="CN149" s="507" t="n">
        <v>0</v>
      </c>
      <c r="CO149" s="507" t="n">
        <v>0</v>
      </c>
      <c r="CP149" s="507" t="n">
        <v>0</v>
      </c>
      <c r="CQ149" s="507" t="n">
        <v>0</v>
      </c>
      <c r="CR149" s="507" t="n">
        <v>0</v>
      </c>
      <c r="CS149" s="507" t="n">
        <v>0</v>
      </c>
      <c r="CT149" s="507" t="n">
        <v>0</v>
      </c>
      <c r="CV149" s="2567">
        <f>EOMONTH(CV150,-1)</f>
        <v/>
      </c>
      <c r="CW149" s="507">
        <f>SUM(CX149:DE149)</f>
        <v/>
      </c>
      <c r="CX149" s="507" t="n">
        <v>0</v>
      </c>
      <c r="CY149" s="507" t="n">
        <v>0</v>
      </c>
      <c r="CZ149" s="507" t="n">
        <v>0</v>
      </c>
      <c r="DA149" s="507" t="n">
        <v>0</v>
      </c>
      <c r="DB149" s="507" t="n">
        <v>0</v>
      </c>
      <c r="DC149" s="507" t="n">
        <v>0</v>
      </c>
      <c r="DD149" s="507" t="n">
        <v>0</v>
      </c>
      <c r="DE149" s="507" t="n">
        <v>0</v>
      </c>
      <c r="DG149" s="2567">
        <f>EOMONTH(DG150,-1)</f>
        <v/>
      </c>
      <c r="DH149" s="507">
        <f>SUM(DI149:DP149)</f>
        <v/>
      </c>
      <c r="DI149" s="507" t="n">
        <v>0</v>
      </c>
      <c r="DJ149" s="507" t="n">
        <v>0</v>
      </c>
      <c r="DK149" s="507" t="n">
        <v>0</v>
      </c>
      <c r="DL149" s="507" t="n">
        <v>0</v>
      </c>
      <c r="DM149" s="507" t="n">
        <v>0</v>
      </c>
      <c r="DN149" s="507" t="n">
        <v>0</v>
      </c>
      <c r="DO149" s="507" t="n">
        <v>0</v>
      </c>
      <c r="DP149" s="507" t="n">
        <v>0</v>
      </c>
      <c r="DR149" s="2567">
        <f>EOMONTH(DR150,-1)</f>
        <v/>
      </c>
      <c r="DS149" s="507">
        <f>SUM(DT149:EA149)</f>
        <v/>
      </c>
      <c r="DT149" s="507" t="n">
        <v>0</v>
      </c>
      <c r="DU149" s="507" t="n">
        <v>0</v>
      </c>
      <c r="DV149" s="507" t="n">
        <v>0</v>
      </c>
      <c r="DW149" s="507" t="n">
        <v>0</v>
      </c>
      <c r="DX149" s="507" t="n">
        <v>0</v>
      </c>
      <c r="DY149" s="507" t="n">
        <v>0</v>
      </c>
      <c r="DZ149" s="507" t="n">
        <v>0</v>
      </c>
      <c r="EA149" s="507" t="n">
        <v>0</v>
      </c>
      <c r="EC149" s="2567">
        <f>EOMONTH(EC150,-1)</f>
        <v/>
      </c>
      <c r="ED149" s="507">
        <f>SUM(EE149:EL149)</f>
        <v/>
      </c>
      <c r="EE149" s="507" t="n">
        <v>0</v>
      </c>
      <c r="EF149" s="507" t="n">
        <v>0</v>
      </c>
      <c r="EG149" s="507" t="n">
        <v>0</v>
      </c>
      <c r="EH149" s="507" t="n">
        <v>0</v>
      </c>
      <c r="EI149" s="507" t="n">
        <v>0</v>
      </c>
      <c r="EJ149" s="507" t="n">
        <v>0</v>
      </c>
      <c r="EK149" s="507" t="n">
        <v>0</v>
      </c>
      <c r="EL149" s="507" t="n">
        <v>0</v>
      </c>
    </row>
    <row r="150">
      <c r="A150" s="2567">
        <f>EOMONTH(A151,-1)</f>
        <v/>
      </c>
      <c r="B150" s="507">
        <f>SUM(C150:J150)</f>
        <v/>
      </c>
      <c r="C150" s="507">
        <f>+N150+Y150+AJ150+AU150+BF150+BQ150+CB150+CM150+CX150+DI150+DT150+EE150</f>
        <v/>
      </c>
      <c r="D150" s="507">
        <f>+O150+Z150+AK150+AV150+BG150+BR150+CC150+CN150+CY150+DJ150+DU150+EF150</f>
        <v/>
      </c>
      <c r="E150" s="507">
        <f>+P150+AA150+AL150+AW150+BH150+BS150+CD150+CO150+CZ150+DK150+DV150+EG150</f>
        <v/>
      </c>
      <c r="F150" s="507">
        <f>+Q150+AB150+AM150+AX150+BI150+BT150+CE150+CP150+DA150+DL150+DW150+EH150</f>
        <v/>
      </c>
      <c r="G150" s="507">
        <f>+R150+AC150+AN150+AY150+BJ150+BU150+CF150+CQ150+DB150+DM150+DX150+EI150</f>
        <v/>
      </c>
      <c r="H150" s="507">
        <f>+S150+AD150+AO150+AZ150+BK150+BV150+CG150+CR150+DC150+DN150+DY150+EJ150</f>
        <v/>
      </c>
      <c r="I150" s="507">
        <f>+T150+AE150+AP150+BA150+BL150+BW150+CH150+CS150+DD150+DO150+DZ150+EK150</f>
        <v/>
      </c>
      <c r="J150" s="507">
        <f>+U150+AF150+AQ150+BB150+BM150+BX150+CI150+CT150+DE150+DP150+EA150+EL150</f>
        <v/>
      </c>
      <c r="L150" s="2567">
        <f>EOMONTH(L151,-1)</f>
        <v/>
      </c>
      <c r="M150" s="507">
        <f>SUM(N150:U150)</f>
        <v/>
      </c>
      <c r="N150" s="507" t="n">
        <v>0</v>
      </c>
      <c r="O150" s="507" t="n">
        <v>0</v>
      </c>
      <c r="P150" s="507" t="n">
        <v>0</v>
      </c>
      <c r="Q150" s="507" t="n">
        <v>0</v>
      </c>
      <c r="R150" s="507" t="n">
        <v>0</v>
      </c>
      <c r="S150" s="507" t="n">
        <v>0</v>
      </c>
      <c r="T150" s="507" t="n">
        <v>0</v>
      </c>
      <c r="U150" s="507" t="n">
        <v>0</v>
      </c>
      <c r="W150" s="2567">
        <f>EOMONTH(W151,-1)</f>
        <v/>
      </c>
      <c r="X150" s="507">
        <f>SUM(Y150:AF150)</f>
        <v/>
      </c>
      <c r="Y150" s="507" t="n">
        <v>0</v>
      </c>
      <c r="Z150" s="507" t="n">
        <v>0</v>
      </c>
      <c r="AA150" s="507" t="n">
        <v>0</v>
      </c>
      <c r="AB150" s="507" t="n">
        <v>0</v>
      </c>
      <c r="AC150" s="507" t="n">
        <v>0</v>
      </c>
      <c r="AD150" s="507" t="n">
        <v>0</v>
      </c>
      <c r="AE150" s="507" t="n">
        <v>0</v>
      </c>
      <c r="AF150" s="507" t="n">
        <v>0</v>
      </c>
      <c r="AH150" s="2567">
        <f>EOMONTH(AH151,-1)</f>
        <v/>
      </c>
      <c r="AI150" s="507">
        <f>SUM(AJ150:AQ150)</f>
        <v/>
      </c>
      <c r="AJ150" s="507" t="n">
        <v>0</v>
      </c>
      <c r="AK150" s="507" t="n">
        <v>0</v>
      </c>
      <c r="AL150" s="507" t="n">
        <v>0</v>
      </c>
      <c r="AM150" s="507" t="n">
        <v>0</v>
      </c>
      <c r="AN150" s="507" t="n">
        <v>0</v>
      </c>
      <c r="AO150" s="507" t="n">
        <v>0</v>
      </c>
      <c r="AP150" s="507" t="n">
        <v>0</v>
      </c>
      <c r="AQ150" s="507" t="n">
        <v>0</v>
      </c>
      <c r="AS150" s="2567">
        <f>EOMONTH(AS151,-1)</f>
        <v/>
      </c>
      <c r="AT150" s="507">
        <f>SUM(AU150:BB150)</f>
        <v/>
      </c>
      <c r="AU150" s="507" t="n">
        <v>0</v>
      </c>
      <c r="AV150" s="507" t="n">
        <v>0</v>
      </c>
      <c r="AW150" s="507" t="n">
        <v>0</v>
      </c>
      <c r="AX150" s="507" t="n">
        <v>0</v>
      </c>
      <c r="AY150" s="507" t="n">
        <v>0</v>
      </c>
      <c r="AZ150" s="507" t="n">
        <v>0</v>
      </c>
      <c r="BA150" s="507" t="n">
        <v>0</v>
      </c>
      <c r="BB150" s="507" t="n">
        <v>0</v>
      </c>
      <c r="BD150" s="2567">
        <f>EOMONTH(BD151,-1)</f>
        <v/>
      </c>
      <c r="BE150" s="507">
        <f>SUM(BF150:BM150)</f>
        <v/>
      </c>
      <c r="BF150" s="507" t="n">
        <v>0</v>
      </c>
      <c r="BG150" s="507" t="n">
        <v>0</v>
      </c>
      <c r="BH150" s="507" t="n">
        <v>0</v>
      </c>
      <c r="BI150" s="507" t="n">
        <v>0</v>
      </c>
      <c r="BJ150" s="507" t="n">
        <v>0</v>
      </c>
      <c r="BK150" s="507" t="n">
        <v>0</v>
      </c>
      <c r="BL150" s="507" t="n">
        <v>0</v>
      </c>
      <c r="BM150" s="507" t="n">
        <v>0</v>
      </c>
      <c r="BO150" s="2567">
        <f>EOMONTH(BO151,-1)</f>
        <v/>
      </c>
      <c r="BP150" s="507">
        <f>SUM(BQ150:BX150)</f>
        <v/>
      </c>
      <c r="BQ150" s="507" t="n">
        <v>0</v>
      </c>
      <c r="BR150" s="507" t="n">
        <v>0</v>
      </c>
      <c r="BS150" s="507" t="n">
        <v>0</v>
      </c>
      <c r="BT150" s="507" t="n">
        <v>0</v>
      </c>
      <c r="BU150" s="507" t="n">
        <v>0</v>
      </c>
      <c r="BV150" s="507" t="n">
        <v>0</v>
      </c>
      <c r="BW150" s="507" t="n">
        <v>0</v>
      </c>
      <c r="BX150" s="507" t="n">
        <v>0</v>
      </c>
      <c r="BZ150" s="2567">
        <f>EOMONTH(BZ151,-1)</f>
        <v/>
      </c>
      <c r="CA150" s="507">
        <f>SUM(CB150:CI150)</f>
        <v/>
      </c>
      <c r="CB150" s="507" t="n">
        <v>0</v>
      </c>
      <c r="CC150" s="507" t="n">
        <v>0</v>
      </c>
      <c r="CD150" s="507" t="n">
        <v>0</v>
      </c>
      <c r="CE150" s="507" t="n">
        <v>0</v>
      </c>
      <c r="CF150" s="507" t="n">
        <v>0</v>
      </c>
      <c r="CG150" s="507" t="n">
        <v>0</v>
      </c>
      <c r="CH150" s="507" t="n">
        <v>0</v>
      </c>
      <c r="CI150" s="507" t="n">
        <v>0</v>
      </c>
      <c r="CK150" s="2567">
        <f>EOMONTH(CK151,-1)</f>
        <v/>
      </c>
      <c r="CL150" s="507">
        <f>SUM(CM150:CT150)</f>
        <v/>
      </c>
      <c r="CM150" s="507" t="n">
        <v>0</v>
      </c>
      <c r="CN150" s="507" t="n">
        <v>0</v>
      </c>
      <c r="CO150" s="507" t="n">
        <v>0</v>
      </c>
      <c r="CP150" s="507" t="n">
        <v>0</v>
      </c>
      <c r="CQ150" s="507" t="n">
        <v>0</v>
      </c>
      <c r="CR150" s="507" t="n">
        <v>0</v>
      </c>
      <c r="CS150" s="507" t="n">
        <v>0</v>
      </c>
      <c r="CT150" s="507" t="n">
        <v>0</v>
      </c>
      <c r="CV150" s="2567">
        <f>EOMONTH(CV151,-1)</f>
        <v/>
      </c>
      <c r="CW150" s="507">
        <f>SUM(CX150:DE150)</f>
        <v/>
      </c>
      <c r="CX150" s="507" t="n">
        <v>0</v>
      </c>
      <c r="CY150" s="507" t="n">
        <v>0</v>
      </c>
      <c r="CZ150" s="507" t="n">
        <v>0</v>
      </c>
      <c r="DA150" s="507" t="n">
        <v>0</v>
      </c>
      <c r="DB150" s="507" t="n">
        <v>0</v>
      </c>
      <c r="DC150" s="507" t="n">
        <v>0</v>
      </c>
      <c r="DD150" s="507" t="n">
        <v>0</v>
      </c>
      <c r="DE150" s="507" t="n">
        <v>0</v>
      </c>
      <c r="DG150" s="2567">
        <f>EOMONTH(DG151,-1)</f>
        <v/>
      </c>
      <c r="DH150" s="507">
        <f>SUM(DI150:DP150)</f>
        <v/>
      </c>
      <c r="DI150" s="507" t="n">
        <v>0</v>
      </c>
      <c r="DJ150" s="507" t="n">
        <v>0</v>
      </c>
      <c r="DK150" s="507" t="n">
        <v>0</v>
      </c>
      <c r="DL150" s="507" t="n">
        <v>0</v>
      </c>
      <c r="DM150" s="507" t="n">
        <v>0</v>
      </c>
      <c r="DN150" s="507" t="n">
        <v>0</v>
      </c>
      <c r="DO150" s="507" t="n">
        <v>0</v>
      </c>
      <c r="DP150" s="507" t="n">
        <v>0</v>
      </c>
      <c r="DR150" s="2567">
        <f>EOMONTH(DR151,-1)</f>
        <v/>
      </c>
      <c r="DS150" s="507">
        <f>SUM(DT150:EA150)</f>
        <v/>
      </c>
      <c r="DT150" s="507" t="n">
        <v>0</v>
      </c>
      <c r="DU150" s="507" t="n">
        <v>0</v>
      </c>
      <c r="DV150" s="507" t="n">
        <v>0</v>
      </c>
      <c r="DW150" s="507" t="n">
        <v>0</v>
      </c>
      <c r="DX150" s="507" t="n">
        <v>0</v>
      </c>
      <c r="DY150" s="507" t="n">
        <v>0</v>
      </c>
      <c r="DZ150" s="507" t="n">
        <v>0</v>
      </c>
      <c r="EA150" s="507" t="n">
        <v>0</v>
      </c>
      <c r="EC150" s="2567">
        <f>EOMONTH(EC151,-1)</f>
        <v/>
      </c>
      <c r="ED150" s="507">
        <f>SUM(EE150:EL150)</f>
        <v/>
      </c>
      <c r="EE150" s="507" t="n">
        <v>0</v>
      </c>
      <c r="EF150" s="507" t="n">
        <v>0</v>
      </c>
      <c r="EG150" s="507" t="n">
        <v>0</v>
      </c>
      <c r="EH150" s="507" t="n">
        <v>0</v>
      </c>
      <c r="EI150" s="507" t="n">
        <v>0</v>
      </c>
      <c r="EJ150" s="507" t="n">
        <v>0</v>
      </c>
      <c r="EK150" s="507" t="n">
        <v>0</v>
      </c>
      <c r="EL150" s="507" t="n">
        <v>0</v>
      </c>
    </row>
    <row r="151">
      <c r="A151" s="2567">
        <f>EOMONTH(A152,-1)</f>
        <v/>
      </c>
      <c r="B151" s="507">
        <f>SUM(C151:J151)</f>
        <v/>
      </c>
      <c r="C151" s="507">
        <f>+N151+Y151+AJ151+AU151+BF151+BQ151+CB151+CM151+CX151+DI151+DT151+EE151</f>
        <v/>
      </c>
      <c r="D151" s="507">
        <f>+O151+Z151+AK151+AV151+BG151+BR151+CC151+CN151+CY151+DJ151+DU151+EF151</f>
        <v/>
      </c>
      <c r="E151" s="507">
        <f>+P151+AA151+AL151+AW151+BH151+BS151+CD151+CO151+CZ151+DK151+DV151+EG151</f>
        <v/>
      </c>
      <c r="F151" s="507">
        <f>+Q151+AB151+AM151+AX151+BI151+BT151+CE151+CP151+DA151+DL151+DW151+EH151</f>
        <v/>
      </c>
      <c r="G151" s="507">
        <f>+R151+AC151+AN151+AY151+BJ151+BU151+CF151+CQ151+DB151+DM151+DX151+EI151</f>
        <v/>
      </c>
      <c r="H151" s="507">
        <f>+S151+AD151+AO151+AZ151+BK151+BV151+CG151+CR151+DC151+DN151+DY151+EJ151</f>
        <v/>
      </c>
      <c r="I151" s="507">
        <f>+T151+AE151+AP151+BA151+BL151+BW151+CH151+CS151+DD151+DO151+DZ151+EK151</f>
        <v/>
      </c>
      <c r="J151" s="507">
        <f>+U151+AF151+AQ151+BB151+BM151+BX151+CI151+CT151+DE151+DP151+EA151+EL151</f>
        <v/>
      </c>
      <c r="L151" s="2567">
        <f>EOMONTH(L152,-1)</f>
        <v/>
      </c>
      <c r="M151" s="507">
        <f>SUM(N151:U151)</f>
        <v/>
      </c>
      <c r="N151" s="507" t="n">
        <v>0</v>
      </c>
      <c r="O151" s="507" t="n">
        <v>0</v>
      </c>
      <c r="P151" s="507" t="n">
        <v>0</v>
      </c>
      <c r="Q151" s="507" t="n">
        <v>0</v>
      </c>
      <c r="R151" s="507" t="n">
        <v>0</v>
      </c>
      <c r="S151" s="507" t="n">
        <v>0</v>
      </c>
      <c r="T151" s="507" t="n">
        <v>0</v>
      </c>
      <c r="U151" s="507" t="n">
        <v>0</v>
      </c>
      <c r="W151" s="2567">
        <f>EOMONTH(W152,-1)</f>
        <v/>
      </c>
      <c r="X151" s="507">
        <f>SUM(Y151:AF151)</f>
        <v/>
      </c>
      <c r="Y151" s="507" t="n">
        <v>0</v>
      </c>
      <c r="Z151" s="507" t="n">
        <v>0</v>
      </c>
      <c r="AA151" s="507" t="n">
        <v>0</v>
      </c>
      <c r="AB151" s="507" t="n">
        <v>0</v>
      </c>
      <c r="AC151" s="507" t="n">
        <v>0</v>
      </c>
      <c r="AD151" s="507" t="n">
        <v>0</v>
      </c>
      <c r="AE151" s="507" t="n">
        <v>0</v>
      </c>
      <c r="AF151" s="507" t="n">
        <v>0</v>
      </c>
      <c r="AH151" s="2567">
        <f>EOMONTH(AH152,-1)</f>
        <v/>
      </c>
      <c r="AI151" s="507">
        <f>SUM(AJ151:AQ151)</f>
        <v/>
      </c>
      <c r="AJ151" s="507" t="n">
        <v>0</v>
      </c>
      <c r="AK151" s="507" t="n">
        <v>0</v>
      </c>
      <c r="AL151" s="507" t="n">
        <v>0</v>
      </c>
      <c r="AM151" s="507" t="n">
        <v>0</v>
      </c>
      <c r="AN151" s="507" t="n">
        <v>0</v>
      </c>
      <c r="AO151" s="507" t="n">
        <v>0</v>
      </c>
      <c r="AP151" s="507" t="n">
        <v>0</v>
      </c>
      <c r="AQ151" s="507" t="n">
        <v>0</v>
      </c>
      <c r="AS151" s="2567">
        <f>EOMONTH(AS152,-1)</f>
        <v/>
      </c>
      <c r="AT151" s="507">
        <f>SUM(AU151:BB151)</f>
        <v/>
      </c>
      <c r="AU151" s="507" t="n">
        <v>0</v>
      </c>
      <c r="AV151" s="507" t="n">
        <v>0</v>
      </c>
      <c r="AW151" s="507" t="n">
        <v>0</v>
      </c>
      <c r="AX151" s="507" t="n">
        <v>0</v>
      </c>
      <c r="AY151" s="507" t="n">
        <v>0</v>
      </c>
      <c r="AZ151" s="507" t="n">
        <v>0</v>
      </c>
      <c r="BA151" s="507" t="n">
        <v>0</v>
      </c>
      <c r="BB151" s="507" t="n">
        <v>0</v>
      </c>
      <c r="BD151" s="2567">
        <f>EOMONTH(BD152,-1)</f>
        <v/>
      </c>
      <c r="BE151" s="507">
        <f>SUM(BF151:BM151)</f>
        <v/>
      </c>
      <c r="BF151" s="507" t="n">
        <v>0</v>
      </c>
      <c r="BG151" s="507" t="n">
        <v>0</v>
      </c>
      <c r="BH151" s="507" t="n">
        <v>0</v>
      </c>
      <c r="BI151" s="507" t="n">
        <v>0</v>
      </c>
      <c r="BJ151" s="507" t="n">
        <v>0</v>
      </c>
      <c r="BK151" s="507" t="n">
        <v>0</v>
      </c>
      <c r="BL151" s="507" t="n">
        <v>0</v>
      </c>
      <c r="BM151" s="507" t="n">
        <v>0</v>
      </c>
      <c r="BO151" s="2567">
        <f>EOMONTH(BO152,-1)</f>
        <v/>
      </c>
      <c r="BP151" s="507">
        <f>SUM(BQ151:BX151)</f>
        <v/>
      </c>
      <c r="BQ151" s="507" t="n">
        <v>0</v>
      </c>
      <c r="BR151" s="507" t="n">
        <v>0</v>
      </c>
      <c r="BS151" s="507" t="n">
        <v>0</v>
      </c>
      <c r="BT151" s="507" t="n">
        <v>0</v>
      </c>
      <c r="BU151" s="507" t="n">
        <v>0</v>
      </c>
      <c r="BV151" s="507" t="n">
        <v>0</v>
      </c>
      <c r="BW151" s="507" t="n">
        <v>0</v>
      </c>
      <c r="BX151" s="507" t="n">
        <v>0</v>
      </c>
      <c r="BZ151" s="2567">
        <f>EOMONTH(BZ152,-1)</f>
        <v/>
      </c>
      <c r="CA151" s="507">
        <f>SUM(CB151:CI151)</f>
        <v/>
      </c>
      <c r="CB151" s="507" t="n">
        <v>0</v>
      </c>
      <c r="CC151" s="507" t="n">
        <v>0</v>
      </c>
      <c r="CD151" s="507" t="n">
        <v>0</v>
      </c>
      <c r="CE151" s="507" t="n">
        <v>0</v>
      </c>
      <c r="CF151" s="507" t="n">
        <v>0</v>
      </c>
      <c r="CG151" s="507" t="n">
        <v>0</v>
      </c>
      <c r="CH151" s="507" t="n">
        <v>0</v>
      </c>
      <c r="CI151" s="507" t="n">
        <v>0</v>
      </c>
      <c r="CK151" s="2567">
        <f>EOMONTH(CK152,-1)</f>
        <v/>
      </c>
      <c r="CL151" s="507">
        <f>SUM(CM151:CT151)</f>
        <v/>
      </c>
      <c r="CM151" s="507" t="n">
        <v>0</v>
      </c>
      <c r="CN151" s="507" t="n">
        <v>0</v>
      </c>
      <c r="CO151" s="507" t="n">
        <v>0</v>
      </c>
      <c r="CP151" s="507" t="n">
        <v>0</v>
      </c>
      <c r="CQ151" s="507" t="n">
        <v>0</v>
      </c>
      <c r="CR151" s="507" t="n">
        <v>0</v>
      </c>
      <c r="CS151" s="507" t="n">
        <v>0</v>
      </c>
      <c r="CT151" s="507" t="n">
        <v>0</v>
      </c>
      <c r="CV151" s="2567">
        <f>EOMONTH(CV152,-1)</f>
        <v/>
      </c>
      <c r="CW151" s="507">
        <f>SUM(CX151:DE151)</f>
        <v/>
      </c>
      <c r="CX151" s="507" t="n">
        <v>0</v>
      </c>
      <c r="CY151" s="507" t="n">
        <v>0</v>
      </c>
      <c r="CZ151" s="507" t="n">
        <v>0</v>
      </c>
      <c r="DA151" s="507" t="n">
        <v>0</v>
      </c>
      <c r="DB151" s="507" t="n">
        <v>0</v>
      </c>
      <c r="DC151" s="507" t="n">
        <v>0</v>
      </c>
      <c r="DD151" s="507" t="n">
        <v>0</v>
      </c>
      <c r="DE151" s="507" t="n">
        <v>0</v>
      </c>
      <c r="DG151" s="2567">
        <f>EOMONTH(DG152,-1)</f>
        <v/>
      </c>
      <c r="DH151" s="507">
        <f>SUM(DI151:DP151)</f>
        <v/>
      </c>
      <c r="DI151" s="507" t="n">
        <v>0</v>
      </c>
      <c r="DJ151" s="507" t="n">
        <v>0</v>
      </c>
      <c r="DK151" s="507" t="n">
        <v>0</v>
      </c>
      <c r="DL151" s="507" t="n">
        <v>0</v>
      </c>
      <c r="DM151" s="507" t="n">
        <v>0</v>
      </c>
      <c r="DN151" s="507" t="n">
        <v>0</v>
      </c>
      <c r="DO151" s="507" t="n">
        <v>0</v>
      </c>
      <c r="DP151" s="507" t="n">
        <v>0</v>
      </c>
      <c r="DR151" s="2567">
        <f>EOMONTH(DR152,-1)</f>
        <v/>
      </c>
      <c r="DS151" s="507">
        <f>SUM(DT151:EA151)</f>
        <v/>
      </c>
      <c r="DT151" s="507" t="n">
        <v>0</v>
      </c>
      <c r="DU151" s="507" t="n">
        <v>0</v>
      </c>
      <c r="DV151" s="507" t="n">
        <v>0</v>
      </c>
      <c r="DW151" s="507" t="n">
        <v>0</v>
      </c>
      <c r="DX151" s="507" t="n">
        <v>0</v>
      </c>
      <c r="DY151" s="507" t="n">
        <v>0</v>
      </c>
      <c r="DZ151" s="507" t="n">
        <v>0</v>
      </c>
      <c r="EA151" s="507" t="n">
        <v>0</v>
      </c>
      <c r="EC151" s="2567">
        <f>EOMONTH(EC152,-1)</f>
        <v/>
      </c>
      <c r="ED151" s="507">
        <f>SUM(EE151:EL151)</f>
        <v/>
      </c>
      <c r="EE151" s="507" t="n">
        <v>0</v>
      </c>
      <c r="EF151" s="507" t="n">
        <v>0</v>
      </c>
      <c r="EG151" s="507" t="n">
        <v>0</v>
      </c>
      <c r="EH151" s="507" t="n">
        <v>0</v>
      </c>
      <c r="EI151" s="507" t="n">
        <v>0</v>
      </c>
      <c r="EJ151" s="507" t="n">
        <v>0</v>
      </c>
      <c r="EK151" s="507" t="n">
        <v>0</v>
      </c>
      <c r="EL151" s="507" t="n">
        <v>0</v>
      </c>
    </row>
    <row r="152">
      <c r="A152" s="2567">
        <f>EOMONTH(A153,-1)</f>
        <v/>
      </c>
      <c r="B152" s="507">
        <f>SUM(C152:J152)</f>
        <v/>
      </c>
      <c r="C152" s="507">
        <f>+N152+Y152+AJ152+AU152+BF152+BQ152+CB152+CM152+CX152+DI152+DT152+EE152</f>
        <v/>
      </c>
      <c r="D152" s="507">
        <f>+O152+Z152+AK152+AV152+BG152+BR152+CC152+CN152+CY152+DJ152+DU152+EF152</f>
        <v/>
      </c>
      <c r="E152" s="507">
        <f>+P152+AA152+AL152+AW152+BH152+BS152+CD152+CO152+CZ152+DK152+DV152+EG152</f>
        <v/>
      </c>
      <c r="F152" s="507">
        <f>+Q152+AB152+AM152+AX152+BI152+BT152+CE152+CP152+DA152+DL152+DW152+EH152</f>
        <v/>
      </c>
      <c r="G152" s="507">
        <f>+R152+AC152+AN152+AY152+BJ152+BU152+CF152+CQ152+DB152+DM152+DX152+EI152</f>
        <v/>
      </c>
      <c r="H152" s="507">
        <f>+S152+AD152+AO152+AZ152+BK152+BV152+CG152+CR152+DC152+DN152+DY152+EJ152</f>
        <v/>
      </c>
      <c r="I152" s="507">
        <f>+T152+AE152+AP152+BA152+BL152+BW152+CH152+CS152+DD152+DO152+DZ152+EK152</f>
        <v/>
      </c>
      <c r="J152" s="507">
        <f>+U152+AF152+AQ152+BB152+BM152+BX152+CI152+CT152+DE152+DP152+EA152+EL152</f>
        <v/>
      </c>
      <c r="L152" s="2567">
        <f>EOMONTH(L153,-1)</f>
        <v/>
      </c>
      <c r="M152" s="507">
        <f>SUM(N152:U152)</f>
        <v/>
      </c>
      <c r="N152" s="507" t="n">
        <v>0</v>
      </c>
      <c r="O152" s="507" t="n">
        <v>0</v>
      </c>
      <c r="P152" s="507" t="n">
        <v>0</v>
      </c>
      <c r="Q152" s="507" t="n">
        <v>0</v>
      </c>
      <c r="R152" s="507" t="n">
        <v>0</v>
      </c>
      <c r="S152" s="507" t="n">
        <v>0</v>
      </c>
      <c r="T152" s="507" t="n">
        <v>0</v>
      </c>
      <c r="U152" s="507" t="n">
        <v>0</v>
      </c>
      <c r="W152" s="2567">
        <f>EOMONTH(W153,-1)</f>
        <v/>
      </c>
      <c r="X152" s="507">
        <f>SUM(Y152:AF152)</f>
        <v/>
      </c>
      <c r="Y152" s="507" t="n">
        <v>0</v>
      </c>
      <c r="Z152" s="507" t="n">
        <v>0</v>
      </c>
      <c r="AA152" s="507" t="n">
        <v>0</v>
      </c>
      <c r="AB152" s="507" t="n">
        <v>0</v>
      </c>
      <c r="AC152" s="507" t="n">
        <v>0</v>
      </c>
      <c r="AD152" s="507" t="n">
        <v>0</v>
      </c>
      <c r="AE152" s="507" t="n">
        <v>0</v>
      </c>
      <c r="AF152" s="507" t="n">
        <v>0</v>
      </c>
      <c r="AH152" s="2567">
        <f>EOMONTH(AH153,-1)</f>
        <v/>
      </c>
      <c r="AI152" s="507">
        <f>SUM(AJ152:AQ152)</f>
        <v/>
      </c>
      <c r="AJ152" s="507" t="n">
        <v>0</v>
      </c>
      <c r="AK152" s="507" t="n">
        <v>0</v>
      </c>
      <c r="AL152" s="507" t="n">
        <v>0</v>
      </c>
      <c r="AM152" s="507" t="n">
        <v>0</v>
      </c>
      <c r="AN152" s="507" t="n">
        <v>0</v>
      </c>
      <c r="AO152" s="507" t="n">
        <v>0</v>
      </c>
      <c r="AP152" s="507" t="n">
        <v>0</v>
      </c>
      <c r="AQ152" s="507" t="n">
        <v>0</v>
      </c>
      <c r="AS152" s="2567">
        <f>EOMONTH(AS153,-1)</f>
        <v/>
      </c>
      <c r="AT152" s="507">
        <f>SUM(AU152:BB152)</f>
        <v/>
      </c>
      <c r="AU152" s="507" t="n">
        <v>0</v>
      </c>
      <c r="AV152" s="507" t="n">
        <v>0</v>
      </c>
      <c r="AW152" s="507" t="n">
        <v>0</v>
      </c>
      <c r="AX152" s="507" t="n">
        <v>0</v>
      </c>
      <c r="AY152" s="507" t="n">
        <v>0</v>
      </c>
      <c r="AZ152" s="507" t="n">
        <v>0</v>
      </c>
      <c r="BA152" s="507" t="n">
        <v>0</v>
      </c>
      <c r="BB152" s="507" t="n">
        <v>0</v>
      </c>
      <c r="BD152" s="2567">
        <f>EOMONTH(BD153,-1)</f>
        <v/>
      </c>
      <c r="BE152" s="507">
        <f>SUM(BF152:BM152)</f>
        <v/>
      </c>
      <c r="BF152" s="507" t="n">
        <v>0</v>
      </c>
      <c r="BG152" s="507" t="n">
        <v>0</v>
      </c>
      <c r="BH152" s="507" t="n">
        <v>0</v>
      </c>
      <c r="BI152" s="507" t="n">
        <v>0</v>
      </c>
      <c r="BJ152" s="507" t="n">
        <v>0</v>
      </c>
      <c r="BK152" s="507" t="n">
        <v>0</v>
      </c>
      <c r="BL152" s="507" t="n">
        <v>0</v>
      </c>
      <c r="BM152" s="507" t="n">
        <v>0</v>
      </c>
      <c r="BO152" s="2567">
        <f>EOMONTH(BO153,-1)</f>
        <v/>
      </c>
      <c r="BP152" s="507">
        <f>SUM(BQ152:BX152)</f>
        <v/>
      </c>
      <c r="BQ152" s="507" t="n">
        <v>0</v>
      </c>
      <c r="BR152" s="507" t="n">
        <v>0</v>
      </c>
      <c r="BS152" s="507" t="n">
        <v>0</v>
      </c>
      <c r="BT152" s="507" t="n">
        <v>0</v>
      </c>
      <c r="BU152" s="507" t="n">
        <v>0</v>
      </c>
      <c r="BV152" s="507" t="n">
        <v>0</v>
      </c>
      <c r="BW152" s="507" t="n">
        <v>0</v>
      </c>
      <c r="BX152" s="507" t="n">
        <v>0</v>
      </c>
      <c r="BZ152" s="2567">
        <f>EOMONTH(BZ153,-1)</f>
        <v/>
      </c>
      <c r="CA152" s="507">
        <f>SUM(CB152:CI152)</f>
        <v/>
      </c>
      <c r="CB152" s="507" t="n">
        <v>0</v>
      </c>
      <c r="CC152" s="507" t="n">
        <v>0</v>
      </c>
      <c r="CD152" s="507" t="n">
        <v>0</v>
      </c>
      <c r="CE152" s="507" t="n">
        <v>0</v>
      </c>
      <c r="CF152" s="507" t="n">
        <v>0</v>
      </c>
      <c r="CG152" s="507" t="n">
        <v>0</v>
      </c>
      <c r="CH152" s="507" t="n">
        <v>0</v>
      </c>
      <c r="CI152" s="507" t="n">
        <v>0</v>
      </c>
      <c r="CK152" s="2567">
        <f>EOMONTH(CK153,-1)</f>
        <v/>
      </c>
      <c r="CL152" s="507">
        <f>SUM(CM152:CT152)</f>
        <v/>
      </c>
      <c r="CM152" s="507" t="n">
        <v>0</v>
      </c>
      <c r="CN152" s="507" t="n">
        <v>0</v>
      </c>
      <c r="CO152" s="507" t="n">
        <v>0</v>
      </c>
      <c r="CP152" s="507" t="n">
        <v>0</v>
      </c>
      <c r="CQ152" s="507" t="n">
        <v>0</v>
      </c>
      <c r="CR152" s="507" t="n">
        <v>0</v>
      </c>
      <c r="CS152" s="507" t="n">
        <v>0</v>
      </c>
      <c r="CT152" s="507" t="n">
        <v>0</v>
      </c>
      <c r="CV152" s="2567">
        <f>EOMONTH(CV153,-1)</f>
        <v/>
      </c>
      <c r="CW152" s="507">
        <f>SUM(CX152:DE152)</f>
        <v/>
      </c>
      <c r="CX152" s="507" t="n">
        <v>0</v>
      </c>
      <c r="CY152" s="507" t="n">
        <v>0</v>
      </c>
      <c r="CZ152" s="507" t="n">
        <v>0</v>
      </c>
      <c r="DA152" s="507" t="n">
        <v>0</v>
      </c>
      <c r="DB152" s="507" t="n">
        <v>0</v>
      </c>
      <c r="DC152" s="507" t="n">
        <v>0</v>
      </c>
      <c r="DD152" s="507" t="n">
        <v>0</v>
      </c>
      <c r="DE152" s="507" t="n">
        <v>0</v>
      </c>
      <c r="DG152" s="2567">
        <f>EOMONTH(DG153,-1)</f>
        <v/>
      </c>
      <c r="DH152" s="507">
        <f>SUM(DI152:DP152)</f>
        <v/>
      </c>
      <c r="DI152" s="507" t="n">
        <v>0</v>
      </c>
      <c r="DJ152" s="507" t="n">
        <v>0</v>
      </c>
      <c r="DK152" s="507" t="n">
        <v>0</v>
      </c>
      <c r="DL152" s="507" t="n">
        <v>0</v>
      </c>
      <c r="DM152" s="507" t="n">
        <v>0</v>
      </c>
      <c r="DN152" s="507" t="n">
        <v>0</v>
      </c>
      <c r="DO152" s="507" t="n">
        <v>0</v>
      </c>
      <c r="DP152" s="507" t="n">
        <v>0</v>
      </c>
      <c r="DR152" s="2567">
        <f>EOMONTH(DR153,-1)</f>
        <v/>
      </c>
      <c r="DS152" s="507">
        <f>SUM(DT152:EA152)</f>
        <v/>
      </c>
      <c r="DT152" s="507" t="n">
        <v>0</v>
      </c>
      <c r="DU152" s="507" t="n">
        <v>0</v>
      </c>
      <c r="DV152" s="507" t="n">
        <v>0</v>
      </c>
      <c r="DW152" s="507" t="n">
        <v>0</v>
      </c>
      <c r="DX152" s="507" t="n">
        <v>0</v>
      </c>
      <c r="DY152" s="507" t="n">
        <v>0</v>
      </c>
      <c r="DZ152" s="507" t="n">
        <v>0</v>
      </c>
      <c r="EA152" s="507" t="n">
        <v>0</v>
      </c>
      <c r="EC152" s="2567">
        <f>EOMONTH(EC153,-1)</f>
        <v/>
      </c>
      <c r="ED152" s="507">
        <f>SUM(EE152:EL152)</f>
        <v/>
      </c>
      <c r="EE152" s="507" t="n">
        <v>0</v>
      </c>
      <c r="EF152" s="507" t="n">
        <v>0</v>
      </c>
      <c r="EG152" s="507" t="n">
        <v>0</v>
      </c>
      <c r="EH152" s="507" t="n">
        <v>0</v>
      </c>
      <c r="EI152" s="507" t="n">
        <v>0</v>
      </c>
      <c r="EJ152" s="507" t="n">
        <v>0</v>
      </c>
      <c r="EK152" s="507" t="n">
        <v>0</v>
      </c>
      <c r="EL152" s="507" t="n">
        <v>0</v>
      </c>
    </row>
    <row r="153">
      <c r="A153" s="2567">
        <f>EOMONTH(A154,-1)</f>
        <v/>
      </c>
      <c r="B153" s="507">
        <f>SUM(C153:J153)</f>
        <v/>
      </c>
      <c r="C153" s="507">
        <f>+N153+Y153+AJ153+AU153+BF153+BQ153+CB153+CM153+CX153+DI153+DT153+EE153</f>
        <v/>
      </c>
      <c r="D153" s="507">
        <f>+O153+Z153+AK153+AV153+BG153+BR153+CC153+CN153+CY153+DJ153+DU153+EF153</f>
        <v/>
      </c>
      <c r="E153" s="507">
        <f>+P153+AA153+AL153+AW153+BH153+BS153+CD153+CO153+CZ153+DK153+DV153+EG153</f>
        <v/>
      </c>
      <c r="F153" s="507">
        <f>+Q153+AB153+AM153+AX153+BI153+BT153+CE153+CP153+DA153+DL153+DW153+EH153</f>
        <v/>
      </c>
      <c r="G153" s="507">
        <f>+R153+AC153+AN153+AY153+BJ153+BU153+CF153+CQ153+DB153+DM153+DX153+EI153</f>
        <v/>
      </c>
      <c r="H153" s="507">
        <f>+S153+AD153+AO153+AZ153+BK153+BV153+CG153+CR153+DC153+DN153+DY153+EJ153</f>
        <v/>
      </c>
      <c r="I153" s="507">
        <f>+T153+AE153+AP153+BA153+BL153+BW153+CH153+CS153+DD153+DO153+DZ153+EK153</f>
        <v/>
      </c>
      <c r="J153" s="507">
        <f>+U153+AF153+AQ153+BB153+BM153+BX153+CI153+CT153+DE153+DP153+EA153+EL153</f>
        <v/>
      </c>
      <c r="L153" s="2567">
        <f>EOMONTH(L154,-1)</f>
        <v/>
      </c>
      <c r="M153" s="507">
        <f>SUM(N153:U153)</f>
        <v/>
      </c>
      <c r="N153" s="507" t="n">
        <v>0</v>
      </c>
      <c r="O153" s="507" t="n">
        <v>0</v>
      </c>
      <c r="P153" s="507" t="n">
        <v>0</v>
      </c>
      <c r="Q153" s="507" t="n">
        <v>0</v>
      </c>
      <c r="R153" s="507" t="n">
        <v>0</v>
      </c>
      <c r="S153" s="507" t="n">
        <v>0</v>
      </c>
      <c r="T153" s="507" t="n">
        <v>0</v>
      </c>
      <c r="U153" s="507" t="n">
        <v>0</v>
      </c>
      <c r="W153" s="2567">
        <f>EOMONTH(W154,-1)</f>
        <v/>
      </c>
      <c r="X153" s="507">
        <f>SUM(Y153:AF153)</f>
        <v/>
      </c>
      <c r="Y153" s="507" t="n">
        <v>0</v>
      </c>
      <c r="Z153" s="507" t="n">
        <v>0</v>
      </c>
      <c r="AA153" s="507" t="n">
        <v>0</v>
      </c>
      <c r="AB153" s="507" t="n">
        <v>0</v>
      </c>
      <c r="AC153" s="507" t="n">
        <v>0</v>
      </c>
      <c r="AD153" s="507" t="n">
        <v>0</v>
      </c>
      <c r="AE153" s="507" t="n">
        <v>0</v>
      </c>
      <c r="AF153" s="507" t="n">
        <v>0</v>
      </c>
      <c r="AH153" s="2567">
        <f>EOMONTH(AH154,-1)</f>
        <v/>
      </c>
      <c r="AI153" s="507">
        <f>SUM(AJ153:AQ153)</f>
        <v/>
      </c>
      <c r="AJ153" s="507" t="n">
        <v>0</v>
      </c>
      <c r="AK153" s="507" t="n">
        <v>0</v>
      </c>
      <c r="AL153" s="507" t="n">
        <v>0</v>
      </c>
      <c r="AM153" s="507" t="n">
        <v>0</v>
      </c>
      <c r="AN153" s="507" t="n">
        <v>0</v>
      </c>
      <c r="AO153" s="507" t="n">
        <v>0</v>
      </c>
      <c r="AP153" s="507" t="n">
        <v>0</v>
      </c>
      <c r="AQ153" s="507" t="n">
        <v>0</v>
      </c>
      <c r="AS153" s="2567">
        <f>EOMONTH(AS154,-1)</f>
        <v/>
      </c>
      <c r="AT153" s="507">
        <f>SUM(AU153:BB153)</f>
        <v/>
      </c>
      <c r="AU153" s="507" t="n">
        <v>0</v>
      </c>
      <c r="AV153" s="507" t="n">
        <v>0</v>
      </c>
      <c r="AW153" s="507" t="n">
        <v>0</v>
      </c>
      <c r="AX153" s="507" t="n">
        <v>0</v>
      </c>
      <c r="AY153" s="507" t="n">
        <v>0</v>
      </c>
      <c r="AZ153" s="507" t="n">
        <v>0</v>
      </c>
      <c r="BA153" s="507" t="n">
        <v>0</v>
      </c>
      <c r="BB153" s="507" t="n">
        <v>0</v>
      </c>
      <c r="BD153" s="2567">
        <f>EOMONTH(BD154,-1)</f>
        <v/>
      </c>
      <c r="BE153" s="507">
        <f>SUM(BF153:BM153)</f>
        <v/>
      </c>
      <c r="BF153" s="507" t="n">
        <v>0</v>
      </c>
      <c r="BG153" s="507" t="n">
        <v>0</v>
      </c>
      <c r="BH153" s="507" t="n">
        <v>0</v>
      </c>
      <c r="BI153" s="507" t="n">
        <v>0</v>
      </c>
      <c r="BJ153" s="507" t="n">
        <v>0</v>
      </c>
      <c r="BK153" s="507" t="n">
        <v>0</v>
      </c>
      <c r="BL153" s="507" t="n">
        <v>0</v>
      </c>
      <c r="BM153" s="507" t="n">
        <v>0</v>
      </c>
      <c r="BO153" s="2567">
        <f>EOMONTH(BO154,-1)</f>
        <v/>
      </c>
      <c r="BP153" s="507">
        <f>SUM(BQ153:BX153)</f>
        <v/>
      </c>
      <c r="BQ153" s="507" t="n">
        <v>0</v>
      </c>
      <c r="BR153" s="507" t="n">
        <v>0</v>
      </c>
      <c r="BS153" s="507" t="n">
        <v>0</v>
      </c>
      <c r="BT153" s="507" t="n">
        <v>0</v>
      </c>
      <c r="BU153" s="507" t="n">
        <v>0</v>
      </c>
      <c r="BV153" s="507" t="n">
        <v>0</v>
      </c>
      <c r="BW153" s="507" t="n">
        <v>0</v>
      </c>
      <c r="BX153" s="507" t="n">
        <v>0</v>
      </c>
      <c r="BZ153" s="2567">
        <f>EOMONTH(BZ154,-1)</f>
        <v/>
      </c>
      <c r="CA153" s="507">
        <f>SUM(CB153:CI153)</f>
        <v/>
      </c>
      <c r="CB153" s="507" t="n">
        <v>0</v>
      </c>
      <c r="CC153" s="507" t="n">
        <v>0</v>
      </c>
      <c r="CD153" s="507" t="n">
        <v>0</v>
      </c>
      <c r="CE153" s="507" t="n">
        <v>0</v>
      </c>
      <c r="CF153" s="507" t="n">
        <v>0</v>
      </c>
      <c r="CG153" s="507" t="n">
        <v>0</v>
      </c>
      <c r="CH153" s="507" t="n">
        <v>0</v>
      </c>
      <c r="CI153" s="507" t="n">
        <v>0</v>
      </c>
      <c r="CK153" s="2567">
        <f>EOMONTH(CK154,-1)</f>
        <v/>
      </c>
      <c r="CL153" s="507">
        <f>SUM(CM153:CT153)</f>
        <v/>
      </c>
      <c r="CM153" s="507" t="n">
        <v>0</v>
      </c>
      <c r="CN153" s="507" t="n">
        <v>0</v>
      </c>
      <c r="CO153" s="507" t="n">
        <v>0</v>
      </c>
      <c r="CP153" s="507" t="n">
        <v>0</v>
      </c>
      <c r="CQ153" s="507" t="n">
        <v>0</v>
      </c>
      <c r="CR153" s="507" t="n">
        <v>0</v>
      </c>
      <c r="CS153" s="507" t="n">
        <v>0</v>
      </c>
      <c r="CT153" s="507" t="n">
        <v>0</v>
      </c>
      <c r="CV153" s="2567">
        <f>EOMONTH(CV154,-1)</f>
        <v/>
      </c>
      <c r="CW153" s="507">
        <f>SUM(CX153:DE153)</f>
        <v/>
      </c>
      <c r="CX153" s="507" t="n">
        <v>0</v>
      </c>
      <c r="CY153" s="507" t="n">
        <v>0</v>
      </c>
      <c r="CZ153" s="507" t="n">
        <v>0</v>
      </c>
      <c r="DA153" s="507" t="n">
        <v>0</v>
      </c>
      <c r="DB153" s="507" t="n">
        <v>0</v>
      </c>
      <c r="DC153" s="507" t="n">
        <v>0</v>
      </c>
      <c r="DD153" s="507" t="n">
        <v>0</v>
      </c>
      <c r="DE153" s="507" t="n">
        <v>0</v>
      </c>
      <c r="DG153" s="2567">
        <f>EOMONTH(DG154,-1)</f>
        <v/>
      </c>
      <c r="DH153" s="507">
        <f>SUM(DI153:DP153)</f>
        <v/>
      </c>
      <c r="DI153" s="507" t="n">
        <v>0</v>
      </c>
      <c r="DJ153" s="507" t="n">
        <v>0</v>
      </c>
      <c r="DK153" s="507" t="n">
        <v>0</v>
      </c>
      <c r="DL153" s="507" t="n">
        <v>0</v>
      </c>
      <c r="DM153" s="507" t="n">
        <v>0</v>
      </c>
      <c r="DN153" s="507" t="n">
        <v>0</v>
      </c>
      <c r="DO153" s="507" t="n">
        <v>0</v>
      </c>
      <c r="DP153" s="507" t="n">
        <v>0</v>
      </c>
      <c r="DR153" s="2567">
        <f>EOMONTH(DR154,-1)</f>
        <v/>
      </c>
      <c r="DS153" s="507">
        <f>SUM(DT153:EA153)</f>
        <v/>
      </c>
      <c r="DT153" s="507" t="n">
        <v>0</v>
      </c>
      <c r="DU153" s="507" t="n">
        <v>0</v>
      </c>
      <c r="DV153" s="507" t="n">
        <v>0</v>
      </c>
      <c r="DW153" s="507" t="n">
        <v>0</v>
      </c>
      <c r="DX153" s="507" t="n">
        <v>0</v>
      </c>
      <c r="DY153" s="507" t="n">
        <v>0</v>
      </c>
      <c r="DZ153" s="507" t="n">
        <v>0</v>
      </c>
      <c r="EA153" s="507" t="n">
        <v>0</v>
      </c>
      <c r="EC153" s="2567">
        <f>EOMONTH(EC154,-1)</f>
        <v/>
      </c>
      <c r="ED153" s="507">
        <f>SUM(EE153:EL153)</f>
        <v/>
      </c>
      <c r="EE153" s="507" t="n">
        <v>0</v>
      </c>
      <c r="EF153" s="507" t="n">
        <v>0</v>
      </c>
      <c r="EG153" s="507" t="n">
        <v>0</v>
      </c>
      <c r="EH153" s="507" t="n">
        <v>0</v>
      </c>
      <c r="EI153" s="507" t="n">
        <v>0</v>
      </c>
      <c r="EJ153" s="507" t="n">
        <v>0</v>
      </c>
      <c r="EK153" s="507" t="n">
        <v>0</v>
      </c>
      <c r="EL153" s="507" t="n">
        <v>0</v>
      </c>
    </row>
    <row r="154">
      <c r="A154" s="2567">
        <f>EOMONTH(A155,-1)</f>
        <v/>
      </c>
      <c r="B154" s="507">
        <f>SUM(C154:J154)</f>
        <v/>
      </c>
      <c r="C154" s="507">
        <f>+N154+Y154+AJ154+AU154+BF154+BQ154+CB154+CM154+CX154+DI154+DT154+EE154</f>
        <v/>
      </c>
      <c r="D154" s="507">
        <f>+O154+Z154+AK154+AV154+BG154+BR154+CC154+CN154+CY154+DJ154+DU154+EF154</f>
        <v/>
      </c>
      <c r="E154" s="507">
        <f>+P154+AA154+AL154+AW154+BH154+BS154+CD154+CO154+CZ154+DK154+DV154+EG154</f>
        <v/>
      </c>
      <c r="F154" s="507">
        <f>+Q154+AB154+AM154+AX154+BI154+BT154+CE154+CP154+DA154+DL154+DW154+EH154</f>
        <v/>
      </c>
      <c r="G154" s="507">
        <f>+R154+AC154+AN154+AY154+BJ154+BU154+CF154+CQ154+DB154+DM154+DX154+EI154</f>
        <v/>
      </c>
      <c r="H154" s="507">
        <f>+S154+AD154+AO154+AZ154+BK154+BV154+CG154+CR154+DC154+DN154+DY154+EJ154</f>
        <v/>
      </c>
      <c r="I154" s="507">
        <f>+T154+AE154+AP154+BA154+BL154+BW154+CH154+CS154+DD154+DO154+DZ154+EK154</f>
        <v/>
      </c>
      <c r="J154" s="507">
        <f>+U154+AF154+AQ154+BB154+BM154+BX154+CI154+CT154+DE154+DP154+EA154+EL154</f>
        <v/>
      </c>
      <c r="L154" s="2567">
        <f>EOMONTH(L155,-1)</f>
        <v/>
      </c>
      <c r="M154" s="507">
        <f>SUM(N154:U154)</f>
        <v/>
      </c>
      <c r="N154" s="507" t="n">
        <v>0</v>
      </c>
      <c r="O154" s="507" t="n">
        <v>0</v>
      </c>
      <c r="P154" s="507" t="n">
        <v>0</v>
      </c>
      <c r="Q154" s="507" t="n">
        <v>0</v>
      </c>
      <c r="R154" s="507" t="n">
        <v>0</v>
      </c>
      <c r="S154" s="507" t="n">
        <v>0</v>
      </c>
      <c r="T154" s="507" t="n">
        <v>0</v>
      </c>
      <c r="U154" s="507" t="n">
        <v>0</v>
      </c>
      <c r="W154" s="2567">
        <f>EOMONTH(W155,-1)</f>
        <v/>
      </c>
      <c r="X154" s="507">
        <f>SUM(Y154:AF154)</f>
        <v/>
      </c>
      <c r="Y154" s="507" t="n">
        <v>0</v>
      </c>
      <c r="Z154" s="507" t="n">
        <v>0</v>
      </c>
      <c r="AA154" s="507" t="n">
        <v>0</v>
      </c>
      <c r="AB154" s="507" t="n">
        <v>0</v>
      </c>
      <c r="AC154" s="507" t="n">
        <v>0</v>
      </c>
      <c r="AD154" s="507" t="n">
        <v>0</v>
      </c>
      <c r="AE154" s="507" t="n">
        <v>0</v>
      </c>
      <c r="AF154" s="507" t="n">
        <v>0</v>
      </c>
      <c r="AH154" s="2567">
        <f>EOMONTH(AH155,-1)</f>
        <v/>
      </c>
      <c r="AI154" s="507">
        <f>SUM(AJ154:AQ154)</f>
        <v/>
      </c>
      <c r="AJ154" s="507" t="n">
        <v>0</v>
      </c>
      <c r="AK154" s="507" t="n">
        <v>0</v>
      </c>
      <c r="AL154" s="507" t="n">
        <v>0</v>
      </c>
      <c r="AM154" s="507" t="n">
        <v>0</v>
      </c>
      <c r="AN154" s="507" t="n">
        <v>0</v>
      </c>
      <c r="AO154" s="507" t="n">
        <v>0</v>
      </c>
      <c r="AP154" s="507" t="n">
        <v>0</v>
      </c>
      <c r="AQ154" s="507" t="n">
        <v>0</v>
      </c>
      <c r="AS154" s="2567">
        <f>EOMONTH(AS155,-1)</f>
        <v/>
      </c>
      <c r="AT154" s="507">
        <f>SUM(AU154:BB154)</f>
        <v/>
      </c>
      <c r="AU154" s="507" t="n">
        <v>0</v>
      </c>
      <c r="AV154" s="507" t="n">
        <v>0</v>
      </c>
      <c r="AW154" s="507" t="n">
        <v>0</v>
      </c>
      <c r="AX154" s="507" t="n">
        <v>0</v>
      </c>
      <c r="AY154" s="507" t="n">
        <v>0</v>
      </c>
      <c r="AZ154" s="507" t="n">
        <v>0</v>
      </c>
      <c r="BA154" s="507" t="n">
        <v>0</v>
      </c>
      <c r="BB154" s="507" t="n">
        <v>0</v>
      </c>
      <c r="BD154" s="2567">
        <f>EOMONTH(BD155,-1)</f>
        <v/>
      </c>
      <c r="BE154" s="507">
        <f>SUM(BF154:BM154)</f>
        <v/>
      </c>
      <c r="BF154" s="507" t="n">
        <v>0</v>
      </c>
      <c r="BG154" s="507" t="n">
        <v>0</v>
      </c>
      <c r="BH154" s="507" t="n">
        <v>0</v>
      </c>
      <c r="BI154" s="507" t="n">
        <v>0</v>
      </c>
      <c r="BJ154" s="507" t="n">
        <v>0</v>
      </c>
      <c r="BK154" s="507" t="n">
        <v>0</v>
      </c>
      <c r="BL154" s="507" t="n">
        <v>0</v>
      </c>
      <c r="BM154" s="507" t="n">
        <v>0</v>
      </c>
      <c r="BO154" s="2567">
        <f>EOMONTH(BO155,-1)</f>
        <v/>
      </c>
      <c r="BP154" s="507">
        <f>SUM(BQ154:BX154)</f>
        <v/>
      </c>
      <c r="BQ154" s="507" t="n">
        <v>0</v>
      </c>
      <c r="BR154" s="507" t="n">
        <v>0</v>
      </c>
      <c r="BS154" s="507" t="n">
        <v>0</v>
      </c>
      <c r="BT154" s="507" t="n">
        <v>0</v>
      </c>
      <c r="BU154" s="507" t="n">
        <v>0</v>
      </c>
      <c r="BV154" s="507" t="n">
        <v>0</v>
      </c>
      <c r="BW154" s="507" t="n">
        <v>0</v>
      </c>
      <c r="BX154" s="507" t="n">
        <v>0</v>
      </c>
      <c r="BZ154" s="2567">
        <f>EOMONTH(BZ155,-1)</f>
        <v/>
      </c>
      <c r="CA154" s="507">
        <f>SUM(CB154:CI154)</f>
        <v/>
      </c>
      <c r="CB154" s="507" t="n">
        <v>0</v>
      </c>
      <c r="CC154" s="507" t="n">
        <v>0</v>
      </c>
      <c r="CD154" s="507" t="n">
        <v>0</v>
      </c>
      <c r="CE154" s="507" t="n">
        <v>0</v>
      </c>
      <c r="CF154" s="507" t="n">
        <v>0</v>
      </c>
      <c r="CG154" s="507" t="n">
        <v>0</v>
      </c>
      <c r="CH154" s="507" t="n">
        <v>0</v>
      </c>
      <c r="CI154" s="507" t="n">
        <v>0</v>
      </c>
      <c r="CK154" s="2567">
        <f>EOMONTH(CK155,-1)</f>
        <v/>
      </c>
      <c r="CL154" s="507">
        <f>SUM(CM154:CT154)</f>
        <v/>
      </c>
      <c r="CM154" s="507" t="n">
        <v>0</v>
      </c>
      <c r="CN154" s="507" t="n">
        <v>0</v>
      </c>
      <c r="CO154" s="507" t="n">
        <v>0</v>
      </c>
      <c r="CP154" s="507" t="n">
        <v>0</v>
      </c>
      <c r="CQ154" s="507" t="n">
        <v>0</v>
      </c>
      <c r="CR154" s="507" t="n">
        <v>0</v>
      </c>
      <c r="CS154" s="507" t="n">
        <v>0</v>
      </c>
      <c r="CT154" s="507" t="n">
        <v>0</v>
      </c>
      <c r="CV154" s="2567">
        <f>EOMONTH(CV155,-1)</f>
        <v/>
      </c>
      <c r="CW154" s="507">
        <f>SUM(CX154:DE154)</f>
        <v/>
      </c>
      <c r="CX154" s="507" t="n">
        <v>0</v>
      </c>
      <c r="CY154" s="507" t="n">
        <v>0</v>
      </c>
      <c r="CZ154" s="507" t="n">
        <v>0</v>
      </c>
      <c r="DA154" s="507" t="n">
        <v>0</v>
      </c>
      <c r="DB154" s="507" t="n">
        <v>0</v>
      </c>
      <c r="DC154" s="507" t="n">
        <v>0</v>
      </c>
      <c r="DD154" s="507" t="n">
        <v>0</v>
      </c>
      <c r="DE154" s="507" t="n">
        <v>0</v>
      </c>
      <c r="DG154" s="2567">
        <f>EOMONTH(DG155,-1)</f>
        <v/>
      </c>
      <c r="DH154" s="507">
        <f>SUM(DI154:DP154)</f>
        <v/>
      </c>
      <c r="DI154" s="507" t="n">
        <v>0</v>
      </c>
      <c r="DJ154" s="507" t="n">
        <v>0</v>
      </c>
      <c r="DK154" s="507" t="n">
        <v>0</v>
      </c>
      <c r="DL154" s="507" t="n">
        <v>0</v>
      </c>
      <c r="DM154" s="507" t="n">
        <v>0</v>
      </c>
      <c r="DN154" s="507" t="n">
        <v>0</v>
      </c>
      <c r="DO154" s="507" t="n">
        <v>0</v>
      </c>
      <c r="DP154" s="507" t="n">
        <v>0</v>
      </c>
      <c r="DR154" s="2567">
        <f>EOMONTH(DR155,-1)</f>
        <v/>
      </c>
      <c r="DS154" s="507">
        <f>SUM(DT154:EA154)</f>
        <v/>
      </c>
      <c r="DT154" s="507" t="n">
        <v>0</v>
      </c>
      <c r="DU154" s="507" t="n">
        <v>0</v>
      </c>
      <c r="DV154" s="507" t="n">
        <v>0</v>
      </c>
      <c r="DW154" s="507" t="n">
        <v>0</v>
      </c>
      <c r="DX154" s="507" t="n">
        <v>0</v>
      </c>
      <c r="DY154" s="507" t="n">
        <v>0</v>
      </c>
      <c r="DZ154" s="507" t="n">
        <v>0</v>
      </c>
      <c r="EA154" s="507" t="n">
        <v>0</v>
      </c>
      <c r="EC154" s="2567">
        <f>EOMONTH(EC155,-1)</f>
        <v/>
      </c>
      <c r="ED154" s="507">
        <f>SUM(EE154:EL154)</f>
        <v/>
      </c>
      <c r="EE154" s="507" t="n">
        <v>0</v>
      </c>
      <c r="EF154" s="507" t="n">
        <v>0</v>
      </c>
      <c r="EG154" s="507" t="n">
        <v>0</v>
      </c>
      <c r="EH154" s="507" t="n">
        <v>0</v>
      </c>
      <c r="EI154" s="507" t="n">
        <v>0</v>
      </c>
      <c r="EJ154" s="507" t="n">
        <v>0</v>
      </c>
      <c r="EK154" s="507" t="n">
        <v>0</v>
      </c>
      <c r="EL154" s="507" t="n">
        <v>0</v>
      </c>
    </row>
    <row r="155">
      <c r="A155" s="2567">
        <f>EOMONTH(A156,-1)</f>
        <v/>
      </c>
      <c r="B155" s="507">
        <f>SUM(C155:J155)</f>
        <v/>
      </c>
      <c r="C155" s="507">
        <f>+N155+Y155+AJ155+AU155+BF155+BQ155+CB155+CM155+CX155+DI155+DT155+EE155</f>
        <v/>
      </c>
      <c r="D155" s="507">
        <f>+O155+Z155+AK155+AV155+BG155+BR155+CC155+CN155+CY155+DJ155+DU155+EF155</f>
        <v/>
      </c>
      <c r="E155" s="507">
        <f>+P155+AA155+AL155+AW155+BH155+BS155+CD155+CO155+CZ155+DK155+DV155+EG155</f>
        <v/>
      </c>
      <c r="F155" s="507">
        <f>+Q155+AB155+AM155+AX155+BI155+BT155+CE155+CP155+DA155+DL155+DW155+EH155</f>
        <v/>
      </c>
      <c r="G155" s="507">
        <f>+R155+AC155+AN155+AY155+BJ155+BU155+CF155+CQ155+DB155+DM155+DX155+EI155</f>
        <v/>
      </c>
      <c r="H155" s="507">
        <f>+S155+AD155+AO155+AZ155+BK155+BV155+CG155+CR155+DC155+DN155+DY155+EJ155</f>
        <v/>
      </c>
      <c r="I155" s="507">
        <f>+T155+AE155+AP155+BA155+BL155+BW155+CH155+CS155+DD155+DO155+DZ155+EK155</f>
        <v/>
      </c>
      <c r="J155" s="507">
        <f>+U155+AF155+AQ155+BB155+BM155+BX155+CI155+CT155+DE155+DP155+EA155+EL155</f>
        <v/>
      </c>
      <c r="L155" s="2567">
        <f>EOMONTH(L156,-1)</f>
        <v/>
      </c>
      <c r="M155" s="507">
        <f>SUM(N155:U155)</f>
        <v/>
      </c>
      <c r="N155" s="507" t="n">
        <v>0</v>
      </c>
      <c r="O155" s="507" t="n">
        <v>0</v>
      </c>
      <c r="P155" s="507" t="n">
        <v>0</v>
      </c>
      <c r="Q155" s="507" t="n">
        <v>0</v>
      </c>
      <c r="R155" s="507" t="n">
        <v>0</v>
      </c>
      <c r="S155" s="507" t="n">
        <v>0</v>
      </c>
      <c r="T155" s="507" t="n">
        <v>0</v>
      </c>
      <c r="U155" s="507" t="n">
        <v>0</v>
      </c>
      <c r="W155" s="2567">
        <f>EOMONTH(W156,-1)</f>
        <v/>
      </c>
      <c r="X155" s="507">
        <f>SUM(Y155:AF155)</f>
        <v/>
      </c>
      <c r="Y155" s="507" t="n">
        <v>0</v>
      </c>
      <c r="Z155" s="507" t="n">
        <v>0</v>
      </c>
      <c r="AA155" s="507" t="n">
        <v>0</v>
      </c>
      <c r="AB155" s="507" t="n">
        <v>0</v>
      </c>
      <c r="AC155" s="507" t="n">
        <v>0</v>
      </c>
      <c r="AD155" s="507" t="n">
        <v>0</v>
      </c>
      <c r="AE155" s="507" t="n">
        <v>0</v>
      </c>
      <c r="AF155" s="507" t="n">
        <v>0</v>
      </c>
      <c r="AH155" s="2567">
        <f>EOMONTH(AH156,-1)</f>
        <v/>
      </c>
      <c r="AI155" s="507">
        <f>SUM(AJ155:AQ155)</f>
        <v/>
      </c>
      <c r="AJ155" s="507" t="n">
        <v>0</v>
      </c>
      <c r="AK155" s="507" t="n">
        <v>0</v>
      </c>
      <c r="AL155" s="507" t="n">
        <v>0</v>
      </c>
      <c r="AM155" s="507" t="n">
        <v>0</v>
      </c>
      <c r="AN155" s="507" t="n">
        <v>0</v>
      </c>
      <c r="AO155" s="507" t="n">
        <v>0</v>
      </c>
      <c r="AP155" s="507" t="n">
        <v>0</v>
      </c>
      <c r="AQ155" s="507" t="n">
        <v>0</v>
      </c>
      <c r="AS155" s="2567">
        <f>EOMONTH(AS156,-1)</f>
        <v/>
      </c>
      <c r="AT155" s="507">
        <f>SUM(AU155:BB155)</f>
        <v/>
      </c>
      <c r="AU155" s="507" t="n">
        <v>0</v>
      </c>
      <c r="AV155" s="507" t="n">
        <v>0</v>
      </c>
      <c r="AW155" s="507" t="n">
        <v>0</v>
      </c>
      <c r="AX155" s="507" t="n">
        <v>0</v>
      </c>
      <c r="AY155" s="507" t="n">
        <v>0</v>
      </c>
      <c r="AZ155" s="507" t="n">
        <v>0</v>
      </c>
      <c r="BA155" s="507" t="n">
        <v>0</v>
      </c>
      <c r="BB155" s="507" t="n">
        <v>0</v>
      </c>
      <c r="BD155" s="2567">
        <f>EOMONTH(BD156,-1)</f>
        <v/>
      </c>
      <c r="BE155" s="507">
        <f>SUM(BF155:BM155)</f>
        <v/>
      </c>
      <c r="BF155" s="507" t="n">
        <v>0</v>
      </c>
      <c r="BG155" s="507" t="n">
        <v>0</v>
      </c>
      <c r="BH155" s="507" t="n">
        <v>0</v>
      </c>
      <c r="BI155" s="507" t="n">
        <v>0</v>
      </c>
      <c r="BJ155" s="507" t="n">
        <v>0</v>
      </c>
      <c r="BK155" s="507" t="n">
        <v>0</v>
      </c>
      <c r="BL155" s="507" t="n">
        <v>0</v>
      </c>
      <c r="BM155" s="507" t="n">
        <v>0</v>
      </c>
      <c r="BO155" s="2567">
        <f>EOMONTH(BO156,-1)</f>
        <v/>
      </c>
      <c r="BP155" s="507">
        <f>SUM(BQ155:BX155)</f>
        <v/>
      </c>
      <c r="BQ155" s="507" t="n">
        <v>0</v>
      </c>
      <c r="BR155" s="507" t="n">
        <v>0</v>
      </c>
      <c r="BS155" s="507" t="n">
        <v>0</v>
      </c>
      <c r="BT155" s="507" t="n">
        <v>0</v>
      </c>
      <c r="BU155" s="507" t="n">
        <v>0</v>
      </c>
      <c r="BV155" s="507" t="n">
        <v>0</v>
      </c>
      <c r="BW155" s="507" t="n">
        <v>0</v>
      </c>
      <c r="BX155" s="507" t="n">
        <v>0</v>
      </c>
      <c r="BZ155" s="2567">
        <f>EOMONTH(BZ156,-1)</f>
        <v/>
      </c>
      <c r="CA155" s="507">
        <f>SUM(CB155:CI155)</f>
        <v/>
      </c>
      <c r="CB155" s="507" t="n">
        <v>0</v>
      </c>
      <c r="CC155" s="507" t="n">
        <v>0</v>
      </c>
      <c r="CD155" s="507" t="n">
        <v>0</v>
      </c>
      <c r="CE155" s="507" t="n">
        <v>0</v>
      </c>
      <c r="CF155" s="507" t="n">
        <v>0</v>
      </c>
      <c r="CG155" s="507" t="n">
        <v>0</v>
      </c>
      <c r="CH155" s="507" t="n">
        <v>0</v>
      </c>
      <c r="CI155" s="507" t="n">
        <v>0</v>
      </c>
      <c r="CK155" s="2567">
        <f>EOMONTH(CK156,-1)</f>
        <v/>
      </c>
      <c r="CL155" s="507">
        <f>SUM(CM155:CT155)</f>
        <v/>
      </c>
      <c r="CM155" s="507" t="n">
        <v>0</v>
      </c>
      <c r="CN155" s="507" t="n">
        <v>0</v>
      </c>
      <c r="CO155" s="507" t="n">
        <v>0</v>
      </c>
      <c r="CP155" s="507" t="n">
        <v>0</v>
      </c>
      <c r="CQ155" s="507" t="n">
        <v>0</v>
      </c>
      <c r="CR155" s="507" t="n">
        <v>0</v>
      </c>
      <c r="CS155" s="507" t="n">
        <v>0</v>
      </c>
      <c r="CT155" s="507" t="n">
        <v>0</v>
      </c>
      <c r="CV155" s="2567">
        <f>EOMONTH(CV156,-1)</f>
        <v/>
      </c>
      <c r="CW155" s="507">
        <f>SUM(CX155:DE155)</f>
        <v/>
      </c>
      <c r="CX155" s="507" t="n">
        <v>0</v>
      </c>
      <c r="CY155" s="507" t="n">
        <v>0</v>
      </c>
      <c r="CZ155" s="507" t="n">
        <v>0</v>
      </c>
      <c r="DA155" s="507" t="n">
        <v>0</v>
      </c>
      <c r="DB155" s="507" t="n">
        <v>0</v>
      </c>
      <c r="DC155" s="507" t="n">
        <v>0</v>
      </c>
      <c r="DD155" s="507" t="n">
        <v>0</v>
      </c>
      <c r="DE155" s="507" t="n">
        <v>0</v>
      </c>
      <c r="DG155" s="2567">
        <f>EOMONTH(DG156,-1)</f>
        <v/>
      </c>
      <c r="DH155" s="507">
        <f>SUM(DI155:DP155)</f>
        <v/>
      </c>
      <c r="DI155" s="507" t="n">
        <v>0</v>
      </c>
      <c r="DJ155" s="507" t="n">
        <v>0</v>
      </c>
      <c r="DK155" s="507" t="n">
        <v>0</v>
      </c>
      <c r="DL155" s="507" t="n">
        <v>0</v>
      </c>
      <c r="DM155" s="507" t="n">
        <v>0</v>
      </c>
      <c r="DN155" s="507" t="n">
        <v>0</v>
      </c>
      <c r="DO155" s="507" t="n">
        <v>0</v>
      </c>
      <c r="DP155" s="507" t="n">
        <v>0</v>
      </c>
      <c r="DR155" s="2567">
        <f>EOMONTH(DR156,-1)</f>
        <v/>
      </c>
      <c r="DS155" s="507">
        <f>SUM(DT155:EA155)</f>
        <v/>
      </c>
      <c r="DT155" s="507" t="n">
        <v>0</v>
      </c>
      <c r="DU155" s="507" t="n">
        <v>0</v>
      </c>
      <c r="DV155" s="507" t="n">
        <v>0</v>
      </c>
      <c r="DW155" s="507" t="n">
        <v>0</v>
      </c>
      <c r="DX155" s="507" t="n">
        <v>0</v>
      </c>
      <c r="DY155" s="507" t="n">
        <v>0</v>
      </c>
      <c r="DZ155" s="507" t="n">
        <v>0</v>
      </c>
      <c r="EA155" s="507" t="n">
        <v>0</v>
      </c>
      <c r="EC155" s="2567">
        <f>EOMONTH(EC156,-1)</f>
        <v/>
      </c>
      <c r="ED155" s="507">
        <f>SUM(EE155:EL155)</f>
        <v/>
      </c>
      <c r="EE155" s="507" t="n">
        <v>0</v>
      </c>
      <c r="EF155" s="507" t="n">
        <v>0</v>
      </c>
      <c r="EG155" s="507" t="n">
        <v>0</v>
      </c>
      <c r="EH155" s="507" t="n">
        <v>0</v>
      </c>
      <c r="EI155" s="507" t="n">
        <v>0</v>
      </c>
      <c r="EJ155" s="507" t="n">
        <v>0</v>
      </c>
      <c r="EK155" s="507" t="n">
        <v>0</v>
      </c>
      <c r="EL155" s="507" t="n">
        <v>0</v>
      </c>
    </row>
    <row r="156">
      <c r="A156" s="2567">
        <f>EOMONTH(A157,-1)</f>
        <v/>
      </c>
      <c r="B156" s="507">
        <f>SUM(C156:J156)</f>
        <v/>
      </c>
      <c r="C156" s="507">
        <f>+N156+Y156+AJ156+AU156+BF156+BQ156+CB156+CM156+CX156+DI156+DT156+EE156</f>
        <v/>
      </c>
      <c r="D156" s="507">
        <f>+O156+Z156+AK156+AV156+BG156+BR156+CC156+CN156+CY156+DJ156+DU156+EF156</f>
        <v/>
      </c>
      <c r="E156" s="507">
        <f>+P156+AA156+AL156+AW156+BH156+BS156+CD156+CO156+CZ156+DK156+DV156+EG156</f>
        <v/>
      </c>
      <c r="F156" s="507">
        <f>+Q156+AB156+AM156+AX156+BI156+BT156+CE156+CP156+DA156+DL156+DW156+EH156</f>
        <v/>
      </c>
      <c r="G156" s="507">
        <f>+R156+AC156+AN156+AY156+BJ156+BU156+CF156+CQ156+DB156+DM156+DX156+EI156</f>
        <v/>
      </c>
      <c r="H156" s="507">
        <f>+S156+AD156+AO156+AZ156+BK156+BV156+CG156+CR156+DC156+DN156+DY156+EJ156</f>
        <v/>
      </c>
      <c r="I156" s="507">
        <f>+T156+AE156+AP156+BA156+BL156+BW156+CH156+CS156+DD156+DO156+DZ156+EK156</f>
        <v/>
      </c>
      <c r="J156" s="507">
        <f>+U156+AF156+AQ156+BB156+BM156+BX156+CI156+CT156+DE156+DP156+EA156+EL156</f>
        <v/>
      </c>
      <c r="L156" s="2567">
        <f>EOMONTH(L157,-1)</f>
        <v/>
      </c>
      <c r="M156" s="507">
        <f>SUM(N156:U156)</f>
        <v/>
      </c>
      <c r="N156" s="507" t="n">
        <v>0</v>
      </c>
      <c r="O156" s="507" t="n">
        <v>0</v>
      </c>
      <c r="P156" s="507" t="n">
        <v>0</v>
      </c>
      <c r="Q156" s="507" t="n">
        <v>0</v>
      </c>
      <c r="R156" s="507" t="n">
        <v>0</v>
      </c>
      <c r="S156" s="507" t="n">
        <v>0</v>
      </c>
      <c r="T156" s="507" t="n">
        <v>0</v>
      </c>
      <c r="U156" s="507" t="n">
        <v>0</v>
      </c>
      <c r="W156" s="2567">
        <f>EOMONTH(W157,-1)</f>
        <v/>
      </c>
      <c r="X156" s="507">
        <f>SUM(Y156:AF156)</f>
        <v/>
      </c>
      <c r="Y156" s="507" t="n">
        <v>0</v>
      </c>
      <c r="Z156" s="507" t="n">
        <v>0</v>
      </c>
      <c r="AA156" s="507" t="n">
        <v>0</v>
      </c>
      <c r="AB156" s="507" t="n">
        <v>0</v>
      </c>
      <c r="AC156" s="507" t="n">
        <v>0</v>
      </c>
      <c r="AD156" s="507" t="n">
        <v>0</v>
      </c>
      <c r="AE156" s="507" t="n">
        <v>0</v>
      </c>
      <c r="AF156" s="507" t="n">
        <v>0</v>
      </c>
      <c r="AH156" s="2567">
        <f>EOMONTH(AH157,-1)</f>
        <v/>
      </c>
      <c r="AI156" s="507">
        <f>SUM(AJ156:AQ156)</f>
        <v/>
      </c>
      <c r="AJ156" s="507" t="n">
        <v>0</v>
      </c>
      <c r="AK156" s="507" t="n">
        <v>0</v>
      </c>
      <c r="AL156" s="507" t="n">
        <v>0</v>
      </c>
      <c r="AM156" s="507" t="n">
        <v>0</v>
      </c>
      <c r="AN156" s="507" t="n">
        <v>0</v>
      </c>
      <c r="AO156" s="507" t="n">
        <v>0</v>
      </c>
      <c r="AP156" s="507" t="n">
        <v>0</v>
      </c>
      <c r="AQ156" s="507" t="n">
        <v>0</v>
      </c>
      <c r="AS156" s="2567">
        <f>EOMONTH(AS157,-1)</f>
        <v/>
      </c>
      <c r="AT156" s="507">
        <f>SUM(AU156:BB156)</f>
        <v/>
      </c>
      <c r="AU156" s="507" t="n">
        <v>0</v>
      </c>
      <c r="AV156" s="507" t="n">
        <v>0</v>
      </c>
      <c r="AW156" s="507" t="n">
        <v>0</v>
      </c>
      <c r="AX156" s="507" t="n">
        <v>0</v>
      </c>
      <c r="AY156" s="507" t="n">
        <v>0</v>
      </c>
      <c r="AZ156" s="507" t="n">
        <v>0</v>
      </c>
      <c r="BA156" s="507" t="n">
        <v>0</v>
      </c>
      <c r="BB156" s="507" t="n">
        <v>0</v>
      </c>
      <c r="BD156" s="2567">
        <f>EOMONTH(BD157,-1)</f>
        <v/>
      </c>
      <c r="BE156" s="507">
        <f>SUM(BF156:BM156)</f>
        <v/>
      </c>
      <c r="BF156" s="507" t="n">
        <v>0</v>
      </c>
      <c r="BG156" s="507" t="n">
        <v>0</v>
      </c>
      <c r="BH156" s="507" t="n">
        <v>0</v>
      </c>
      <c r="BI156" s="507" t="n">
        <v>0</v>
      </c>
      <c r="BJ156" s="507" t="n">
        <v>0</v>
      </c>
      <c r="BK156" s="507" t="n">
        <v>0</v>
      </c>
      <c r="BL156" s="507" t="n">
        <v>0</v>
      </c>
      <c r="BM156" s="507" t="n">
        <v>0</v>
      </c>
      <c r="BO156" s="2567">
        <f>EOMONTH(BO157,-1)</f>
        <v/>
      </c>
      <c r="BP156" s="507">
        <f>SUM(BQ156:BX156)</f>
        <v/>
      </c>
      <c r="BQ156" s="507" t="n">
        <v>0</v>
      </c>
      <c r="BR156" s="507" t="n">
        <v>0</v>
      </c>
      <c r="BS156" s="507" t="n">
        <v>0</v>
      </c>
      <c r="BT156" s="507" t="n">
        <v>0</v>
      </c>
      <c r="BU156" s="507" t="n">
        <v>0</v>
      </c>
      <c r="BV156" s="507" t="n">
        <v>0</v>
      </c>
      <c r="BW156" s="507" t="n">
        <v>0</v>
      </c>
      <c r="BX156" s="507" t="n">
        <v>0</v>
      </c>
      <c r="BZ156" s="2567">
        <f>EOMONTH(BZ157,-1)</f>
        <v/>
      </c>
      <c r="CA156" s="507">
        <f>SUM(CB156:CI156)</f>
        <v/>
      </c>
      <c r="CB156" s="507" t="n">
        <v>0</v>
      </c>
      <c r="CC156" s="507" t="n">
        <v>0</v>
      </c>
      <c r="CD156" s="507" t="n">
        <v>0</v>
      </c>
      <c r="CE156" s="507" t="n">
        <v>0</v>
      </c>
      <c r="CF156" s="507" t="n">
        <v>0</v>
      </c>
      <c r="CG156" s="507" t="n">
        <v>0</v>
      </c>
      <c r="CH156" s="507" t="n">
        <v>0</v>
      </c>
      <c r="CI156" s="507" t="n">
        <v>0</v>
      </c>
      <c r="CK156" s="2567">
        <f>EOMONTH(CK157,-1)</f>
        <v/>
      </c>
      <c r="CL156" s="507">
        <f>SUM(CM156:CT156)</f>
        <v/>
      </c>
      <c r="CM156" s="507" t="n">
        <v>0</v>
      </c>
      <c r="CN156" s="507" t="n">
        <v>0</v>
      </c>
      <c r="CO156" s="507" t="n">
        <v>0</v>
      </c>
      <c r="CP156" s="507" t="n">
        <v>0</v>
      </c>
      <c r="CQ156" s="507" t="n">
        <v>0</v>
      </c>
      <c r="CR156" s="507" t="n">
        <v>0</v>
      </c>
      <c r="CS156" s="507" t="n">
        <v>0</v>
      </c>
      <c r="CT156" s="507" t="n">
        <v>0</v>
      </c>
      <c r="CV156" s="2567">
        <f>EOMONTH(CV157,-1)</f>
        <v/>
      </c>
      <c r="CW156" s="507">
        <f>SUM(CX156:DE156)</f>
        <v/>
      </c>
      <c r="CX156" s="507" t="n">
        <v>0</v>
      </c>
      <c r="CY156" s="507" t="n">
        <v>0</v>
      </c>
      <c r="CZ156" s="507" t="n">
        <v>0</v>
      </c>
      <c r="DA156" s="507" t="n">
        <v>0</v>
      </c>
      <c r="DB156" s="507" t="n">
        <v>0</v>
      </c>
      <c r="DC156" s="507" t="n">
        <v>0</v>
      </c>
      <c r="DD156" s="507" t="n">
        <v>0</v>
      </c>
      <c r="DE156" s="507" t="n">
        <v>0</v>
      </c>
      <c r="DG156" s="2567">
        <f>EOMONTH(DG157,-1)</f>
        <v/>
      </c>
      <c r="DH156" s="507">
        <f>SUM(DI156:DP156)</f>
        <v/>
      </c>
      <c r="DI156" s="507" t="n">
        <v>0</v>
      </c>
      <c r="DJ156" s="507" t="n">
        <v>0</v>
      </c>
      <c r="DK156" s="507" t="n">
        <v>0</v>
      </c>
      <c r="DL156" s="507" t="n">
        <v>0</v>
      </c>
      <c r="DM156" s="507" t="n">
        <v>0</v>
      </c>
      <c r="DN156" s="507" t="n">
        <v>0</v>
      </c>
      <c r="DO156" s="507" t="n">
        <v>0</v>
      </c>
      <c r="DP156" s="507" t="n">
        <v>0</v>
      </c>
      <c r="DR156" s="2567">
        <f>EOMONTH(DR157,-1)</f>
        <v/>
      </c>
      <c r="DS156" s="507">
        <f>SUM(DT156:EA156)</f>
        <v/>
      </c>
      <c r="DT156" s="507" t="n">
        <v>0</v>
      </c>
      <c r="DU156" s="507" t="n">
        <v>0</v>
      </c>
      <c r="DV156" s="507" t="n">
        <v>0</v>
      </c>
      <c r="DW156" s="507" t="n">
        <v>0</v>
      </c>
      <c r="DX156" s="507" t="n">
        <v>0</v>
      </c>
      <c r="DY156" s="507" t="n">
        <v>0</v>
      </c>
      <c r="DZ156" s="507" t="n">
        <v>0</v>
      </c>
      <c r="EA156" s="507" t="n">
        <v>0</v>
      </c>
      <c r="EC156" s="2567">
        <f>EOMONTH(EC157,-1)</f>
        <v/>
      </c>
      <c r="ED156" s="507">
        <f>SUM(EE156:EL156)</f>
        <v/>
      </c>
      <c r="EE156" s="507" t="n">
        <v>0</v>
      </c>
      <c r="EF156" s="507" t="n">
        <v>0</v>
      </c>
      <c r="EG156" s="507" t="n">
        <v>0</v>
      </c>
      <c r="EH156" s="507" t="n">
        <v>0</v>
      </c>
      <c r="EI156" s="507" t="n">
        <v>0</v>
      </c>
      <c r="EJ156" s="507" t="n">
        <v>0</v>
      </c>
      <c r="EK156" s="507" t="n">
        <v>0</v>
      </c>
      <c r="EL156" s="507" t="n">
        <v>0</v>
      </c>
    </row>
    <row r="157">
      <c r="A157" s="2567">
        <f>EOMONTH(A158,-1)</f>
        <v/>
      </c>
      <c r="B157" s="507">
        <f>SUM(C157:J157)</f>
        <v/>
      </c>
      <c r="C157" s="507">
        <f>+N157+Y157+AJ157+AU157+BF157+BQ157+CB157+CM157+CX157+DI157+DT157+EE157</f>
        <v/>
      </c>
      <c r="D157" s="507">
        <f>+O157+Z157+AK157+AV157+BG157+BR157+CC157+CN157+CY157+DJ157+DU157+EF157</f>
        <v/>
      </c>
      <c r="E157" s="507">
        <f>+P157+AA157+AL157+AW157+BH157+BS157+CD157+CO157+CZ157+DK157+DV157+EG157</f>
        <v/>
      </c>
      <c r="F157" s="507">
        <f>+Q157+AB157+AM157+AX157+BI157+BT157+CE157+CP157+DA157+DL157+DW157+EH157</f>
        <v/>
      </c>
      <c r="G157" s="507">
        <f>+R157+AC157+AN157+AY157+BJ157+BU157+CF157+CQ157+DB157+DM157+DX157+EI157</f>
        <v/>
      </c>
      <c r="H157" s="507">
        <f>+S157+AD157+AO157+AZ157+BK157+BV157+CG157+CR157+DC157+DN157+DY157+EJ157</f>
        <v/>
      </c>
      <c r="I157" s="507">
        <f>+T157+AE157+AP157+BA157+BL157+BW157+CH157+CS157+DD157+DO157+DZ157+EK157</f>
        <v/>
      </c>
      <c r="J157" s="507">
        <f>+U157+AF157+AQ157+BB157+BM157+BX157+CI157+CT157+DE157+DP157+EA157+EL157</f>
        <v/>
      </c>
      <c r="L157" s="2567">
        <f>EOMONTH(L158,-1)</f>
        <v/>
      </c>
      <c r="M157" s="507">
        <f>SUM(N157:U157)</f>
        <v/>
      </c>
      <c r="N157" s="507" t="n">
        <v>0</v>
      </c>
      <c r="O157" s="507" t="n">
        <v>0</v>
      </c>
      <c r="P157" s="507" t="n">
        <v>0</v>
      </c>
      <c r="Q157" s="507" t="n">
        <v>0</v>
      </c>
      <c r="R157" s="507" t="n">
        <v>0</v>
      </c>
      <c r="S157" s="507" t="n">
        <v>0</v>
      </c>
      <c r="T157" s="507" t="n">
        <v>0</v>
      </c>
      <c r="U157" s="507" t="n">
        <v>0</v>
      </c>
      <c r="W157" s="2567">
        <f>EOMONTH(W158,-1)</f>
        <v/>
      </c>
      <c r="X157" s="507">
        <f>SUM(Y157:AF157)</f>
        <v/>
      </c>
      <c r="Y157" s="507" t="n">
        <v>0</v>
      </c>
      <c r="Z157" s="507" t="n">
        <v>0</v>
      </c>
      <c r="AA157" s="507" t="n">
        <v>0</v>
      </c>
      <c r="AB157" s="507" t="n">
        <v>0</v>
      </c>
      <c r="AC157" s="507" t="n">
        <v>0</v>
      </c>
      <c r="AD157" s="507" t="n">
        <v>0</v>
      </c>
      <c r="AE157" s="507" t="n">
        <v>0</v>
      </c>
      <c r="AF157" s="507" t="n">
        <v>0</v>
      </c>
      <c r="AH157" s="2567">
        <f>EOMONTH(AH158,-1)</f>
        <v/>
      </c>
      <c r="AI157" s="507">
        <f>SUM(AJ157:AQ157)</f>
        <v/>
      </c>
      <c r="AJ157" s="507" t="n">
        <v>0</v>
      </c>
      <c r="AK157" s="507" t="n">
        <v>0</v>
      </c>
      <c r="AL157" s="507" t="n">
        <v>0</v>
      </c>
      <c r="AM157" s="507" t="n">
        <v>0</v>
      </c>
      <c r="AN157" s="507" t="n">
        <v>0</v>
      </c>
      <c r="AO157" s="507" t="n">
        <v>0</v>
      </c>
      <c r="AP157" s="507" t="n">
        <v>0</v>
      </c>
      <c r="AQ157" s="507" t="n">
        <v>0</v>
      </c>
      <c r="AS157" s="2567">
        <f>EOMONTH(AS158,-1)</f>
        <v/>
      </c>
      <c r="AT157" s="507">
        <f>SUM(AU157:BB157)</f>
        <v/>
      </c>
      <c r="AU157" s="507" t="n">
        <v>0</v>
      </c>
      <c r="AV157" s="507" t="n">
        <v>0</v>
      </c>
      <c r="AW157" s="507" t="n">
        <v>0</v>
      </c>
      <c r="AX157" s="507" t="n">
        <v>0</v>
      </c>
      <c r="AY157" s="507" t="n">
        <v>0</v>
      </c>
      <c r="AZ157" s="507" t="n">
        <v>0</v>
      </c>
      <c r="BA157" s="507" t="n">
        <v>0</v>
      </c>
      <c r="BB157" s="507" t="n">
        <v>0</v>
      </c>
      <c r="BD157" s="2567">
        <f>EOMONTH(BD158,-1)</f>
        <v/>
      </c>
      <c r="BE157" s="507">
        <f>SUM(BF157:BM157)</f>
        <v/>
      </c>
      <c r="BF157" s="507" t="n">
        <v>0</v>
      </c>
      <c r="BG157" s="507" t="n">
        <v>0</v>
      </c>
      <c r="BH157" s="507" t="n">
        <v>0</v>
      </c>
      <c r="BI157" s="507" t="n">
        <v>0</v>
      </c>
      <c r="BJ157" s="507" t="n">
        <v>0</v>
      </c>
      <c r="BK157" s="507" t="n">
        <v>0</v>
      </c>
      <c r="BL157" s="507" t="n">
        <v>0</v>
      </c>
      <c r="BM157" s="507" t="n">
        <v>0</v>
      </c>
      <c r="BO157" s="2567">
        <f>EOMONTH(BO158,-1)</f>
        <v/>
      </c>
      <c r="BP157" s="507">
        <f>SUM(BQ157:BX157)</f>
        <v/>
      </c>
      <c r="BQ157" s="507" t="n">
        <v>0</v>
      </c>
      <c r="BR157" s="507" t="n">
        <v>0</v>
      </c>
      <c r="BS157" s="507" t="n">
        <v>0</v>
      </c>
      <c r="BT157" s="507" t="n">
        <v>0</v>
      </c>
      <c r="BU157" s="507" t="n">
        <v>0</v>
      </c>
      <c r="BV157" s="507" t="n">
        <v>0</v>
      </c>
      <c r="BW157" s="507" t="n">
        <v>0</v>
      </c>
      <c r="BX157" s="507" t="n">
        <v>0</v>
      </c>
      <c r="BZ157" s="2567">
        <f>EOMONTH(BZ158,-1)</f>
        <v/>
      </c>
      <c r="CA157" s="507">
        <f>SUM(CB157:CI157)</f>
        <v/>
      </c>
      <c r="CB157" s="507" t="n">
        <v>0</v>
      </c>
      <c r="CC157" s="507" t="n">
        <v>0</v>
      </c>
      <c r="CD157" s="507" t="n">
        <v>0</v>
      </c>
      <c r="CE157" s="507" t="n">
        <v>0</v>
      </c>
      <c r="CF157" s="507" t="n">
        <v>0</v>
      </c>
      <c r="CG157" s="507" t="n">
        <v>0</v>
      </c>
      <c r="CH157" s="507" t="n">
        <v>0</v>
      </c>
      <c r="CI157" s="507" t="n">
        <v>0</v>
      </c>
      <c r="CK157" s="2567">
        <f>EOMONTH(CK158,-1)</f>
        <v/>
      </c>
      <c r="CL157" s="507">
        <f>SUM(CM157:CT157)</f>
        <v/>
      </c>
      <c r="CM157" s="507" t="n">
        <v>0</v>
      </c>
      <c r="CN157" s="507" t="n">
        <v>0</v>
      </c>
      <c r="CO157" s="507" t="n">
        <v>0</v>
      </c>
      <c r="CP157" s="507" t="n">
        <v>0</v>
      </c>
      <c r="CQ157" s="507" t="n">
        <v>0</v>
      </c>
      <c r="CR157" s="507" t="n">
        <v>0</v>
      </c>
      <c r="CS157" s="507" t="n">
        <v>0</v>
      </c>
      <c r="CT157" s="507" t="n">
        <v>0</v>
      </c>
      <c r="CV157" s="2567">
        <f>EOMONTH(CV158,-1)</f>
        <v/>
      </c>
      <c r="CW157" s="507">
        <f>SUM(CX157:DE157)</f>
        <v/>
      </c>
      <c r="CX157" s="507" t="n">
        <v>0</v>
      </c>
      <c r="CY157" s="507" t="n">
        <v>0</v>
      </c>
      <c r="CZ157" s="507" t="n">
        <v>0</v>
      </c>
      <c r="DA157" s="507" t="n">
        <v>0</v>
      </c>
      <c r="DB157" s="507" t="n">
        <v>0</v>
      </c>
      <c r="DC157" s="507" t="n">
        <v>0</v>
      </c>
      <c r="DD157" s="507" t="n">
        <v>0</v>
      </c>
      <c r="DE157" s="507" t="n">
        <v>0</v>
      </c>
      <c r="DG157" s="2567">
        <f>EOMONTH(DG158,-1)</f>
        <v/>
      </c>
      <c r="DH157" s="507">
        <f>SUM(DI157:DP157)</f>
        <v/>
      </c>
      <c r="DI157" s="507" t="n">
        <v>0</v>
      </c>
      <c r="DJ157" s="507" t="n">
        <v>0</v>
      </c>
      <c r="DK157" s="507" t="n">
        <v>0</v>
      </c>
      <c r="DL157" s="507" t="n">
        <v>0</v>
      </c>
      <c r="DM157" s="507" t="n">
        <v>0</v>
      </c>
      <c r="DN157" s="507" t="n">
        <v>0</v>
      </c>
      <c r="DO157" s="507" t="n">
        <v>0</v>
      </c>
      <c r="DP157" s="507" t="n">
        <v>0</v>
      </c>
      <c r="DR157" s="2567">
        <f>EOMONTH(DR158,-1)</f>
        <v/>
      </c>
      <c r="DS157" s="507">
        <f>SUM(DT157:EA157)</f>
        <v/>
      </c>
      <c r="DT157" s="507" t="n">
        <v>0</v>
      </c>
      <c r="DU157" s="507" t="n">
        <v>0</v>
      </c>
      <c r="DV157" s="507" t="n">
        <v>0</v>
      </c>
      <c r="DW157" s="507" t="n">
        <v>0</v>
      </c>
      <c r="DX157" s="507" t="n">
        <v>0</v>
      </c>
      <c r="DY157" s="507" t="n">
        <v>0</v>
      </c>
      <c r="DZ157" s="507" t="n">
        <v>0</v>
      </c>
      <c r="EA157" s="507" t="n">
        <v>0</v>
      </c>
      <c r="EC157" s="2567">
        <f>EOMONTH(EC158,-1)</f>
        <v/>
      </c>
      <c r="ED157" s="507">
        <f>SUM(EE157:EL157)</f>
        <v/>
      </c>
      <c r="EE157" s="507" t="n">
        <v>0</v>
      </c>
      <c r="EF157" s="507" t="n">
        <v>0</v>
      </c>
      <c r="EG157" s="507" t="n">
        <v>0</v>
      </c>
      <c r="EH157" s="507" t="n">
        <v>0</v>
      </c>
      <c r="EI157" s="507" t="n">
        <v>0</v>
      </c>
      <c r="EJ157" s="507" t="n">
        <v>0</v>
      </c>
      <c r="EK157" s="507" t="n">
        <v>0</v>
      </c>
      <c r="EL157" s="507" t="n">
        <v>0</v>
      </c>
    </row>
    <row r="158">
      <c r="A158" s="2567">
        <f>EOMONTH(A159,-1)</f>
        <v/>
      </c>
      <c r="B158" s="507">
        <f>SUM(C158:J158)</f>
        <v/>
      </c>
      <c r="C158" s="507">
        <f>+N158+Y158+AJ158+AU158+BF158+BQ158+CB158+CM158+CX158+DI158+DT158+EE158</f>
        <v/>
      </c>
      <c r="D158" s="507">
        <f>+O158+Z158+AK158+AV158+BG158+BR158+CC158+CN158+CY158+DJ158+DU158+EF158</f>
        <v/>
      </c>
      <c r="E158" s="507">
        <f>+P158+AA158+AL158+AW158+BH158+BS158+CD158+CO158+CZ158+DK158+DV158+EG158</f>
        <v/>
      </c>
      <c r="F158" s="507">
        <f>+Q158+AB158+AM158+AX158+BI158+BT158+CE158+CP158+DA158+DL158+DW158+EH158</f>
        <v/>
      </c>
      <c r="G158" s="507">
        <f>+R158+AC158+AN158+AY158+BJ158+BU158+CF158+CQ158+DB158+DM158+DX158+EI158</f>
        <v/>
      </c>
      <c r="H158" s="507">
        <f>+S158+AD158+AO158+AZ158+BK158+BV158+CG158+CR158+DC158+DN158+DY158+EJ158</f>
        <v/>
      </c>
      <c r="I158" s="507">
        <f>+T158+AE158+AP158+BA158+BL158+BW158+CH158+CS158+DD158+DO158+DZ158+EK158</f>
        <v/>
      </c>
      <c r="J158" s="507">
        <f>+U158+AF158+AQ158+BB158+BM158+BX158+CI158+CT158+DE158+DP158+EA158+EL158</f>
        <v/>
      </c>
      <c r="L158" s="2567">
        <f>EOMONTH(L159,-1)</f>
        <v/>
      </c>
      <c r="M158" s="507">
        <f>SUM(N158:U158)</f>
        <v/>
      </c>
      <c r="N158" s="507" t="n">
        <v>0</v>
      </c>
      <c r="O158" s="507" t="n">
        <v>0</v>
      </c>
      <c r="P158" s="507" t="n">
        <v>0</v>
      </c>
      <c r="Q158" s="507" t="n">
        <v>0</v>
      </c>
      <c r="R158" s="507" t="n">
        <v>0</v>
      </c>
      <c r="S158" s="507" t="n">
        <v>0</v>
      </c>
      <c r="T158" s="507" t="n">
        <v>0</v>
      </c>
      <c r="U158" s="507" t="n">
        <v>0</v>
      </c>
      <c r="W158" s="2567">
        <f>EOMONTH(W159,-1)</f>
        <v/>
      </c>
      <c r="X158" s="507">
        <f>SUM(Y158:AF158)</f>
        <v/>
      </c>
      <c r="Y158" s="507" t="n">
        <v>0</v>
      </c>
      <c r="Z158" s="507" t="n">
        <v>0</v>
      </c>
      <c r="AA158" s="507" t="n">
        <v>0</v>
      </c>
      <c r="AB158" s="507" t="n">
        <v>0</v>
      </c>
      <c r="AC158" s="507" t="n">
        <v>0</v>
      </c>
      <c r="AD158" s="507" t="n">
        <v>0</v>
      </c>
      <c r="AE158" s="507" t="n">
        <v>0</v>
      </c>
      <c r="AF158" s="507" t="n">
        <v>0</v>
      </c>
      <c r="AH158" s="2567">
        <f>EOMONTH(AH159,-1)</f>
        <v/>
      </c>
      <c r="AI158" s="507">
        <f>SUM(AJ158:AQ158)</f>
        <v/>
      </c>
      <c r="AJ158" s="507" t="n">
        <v>0</v>
      </c>
      <c r="AK158" s="507" t="n">
        <v>0</v>
      </c>
      <c r="AL158" s="507" t="n">
        <v>0</v>
      </c>
      <c r="AM158" s="507" t="n">
        <v>0</v>
      </c>
      <c r="AN158" s="507" t="n">
        <v>0</v>
      </c>
      <c r="AO158" s="507" t="n">
        <v>0</v>
      </c>
      <c r="AP158" s="507" t="n">
        <v>0</v>
      </c>
      <c r="AQ158" s="507" t="n">
        <v>0</v>
      </c>
      <c r="AS158" s="2567">
        <f>EOMONTH(AS159,-1)</f>
        <v/>
      </c>
      <c r="AT158" s="507">
        <f>SUM(AU158:BB158)</f>
        <v/>
      </c>
      <c r="AU158" s="507" t="n">
        <v>0</v>
      </c>
      <c r="AV158" s="507" t="n">
        <v>0</v>
      </c>
      <c r="AW158" s="507" t="n">
        <v>0</v>
      </c>
      <c r="AX158" s="507" t="n">
        <v>0</v>
      </c>
      <c r="AY158" s="507" t="n">
        <v>0</v>
      </c>
      <c r="AZ158" s="507" t="n">
        <v>0</v>
      </c>
      <c r="BA158" s="507" t="n">
        <v>0</v>
      </c>
      <c r="BB158" s="507" t="n">
        <v>0</v>
      </c>
      <c r="BD158" s="2567">
        <f>EOMONTH(BD159,-1)</f>
        <v/>
      </c>
      <c r="BE158" s="507">
        <f>SUM(BF158:BM158)</f>
        <v/>
      </c>
      <c r="BF158" s="507" t="n">
        <v>0</v>
      </c>
      <c r="BG158" s="507" t="n">
        <v>0</v>
      </c>
      <c r="BH158" s="507" t="n">
        <v>0</v>
      </c>
      <c r="BI158" s="507" t="n">
        <v>0</v>
      </c>
      <c r="BJ158" s="507" t="n">
        <v>0</v>
      </c>
      <c r="BK158" s="507" t="n">
        <v>0</v>
      </c>
      <c r="BL158" s="507" t="n">
        <v>0</v>
      </c>
      <c r="BM158" s="507" t="n">
        <v>0</v>
      </c>
      <c r="BO158" s="2567">
        <f>EOMONTH(BO159,-1)</f>
        <v/>
      </c>
      <c r="BP158" s="507">
        <f>SUM(BQ158:BX158)</f>
        <v/>
      </c>
      <c r="BQ158" s="507" t="n">
        <v>0</v>
      </c>
      <c r="BR158" s="507" t="n">
        <v>0</v>
      </c>
      <c r="BS158" s="507" t="n">
        <v>0</v>
      </c>
      <c r="BT158" s="507" t="n">
        <v>0</v>
      </c>
      <c r="BU158" s="507" t="n">
        <v>0</v>
      </c>
      <c r="BV158" s="507" t="n">
        <v>0</v>
      </c>
      <c r="BW158" s="507" t="n">
        <v>0</v>
      </c>
      <c r="BX158" s="507" t="n">
        <v>0</v>
      </c>
      <c r="BZ158" s="2567">
        <f>EOMONTH(BZ159,-1)</f>
        <v/>
      </c>
      <c r="CA158" s="507">
        <f>SUM(CB158:CI158)</f>
        <v/>
      </c>
      <c r="CB158" s="507" t="n">
        <v>0</v>
      </c>
      <c r="CC158" s="507" t="n">
        <v>0</v>
      </c>
      <c r="CD158" s="507" t="n">
        <v>0</v>
      </c>
      <c r="CE158" s="507" t="n">
        <v>0</v>
      </c>
      <c r="CF158" s="507" t="n">
        <v>0</v>
      </c>
      <c r="CG158" s="507" t="n">
        <v>0</v>
      </c>
      <c r="CH158" s="507" t="n">
        <v>0</v>
      </c>
      <c r="CI158" s="507" t="n">
        <v>0</v>
      </c>
      <c r="CK158" s="2567">
        <f>EOMONTH(CK159,-1)</f>
        <v/>
      </c>
      <c r="CL158" s="507">
        <f>SUM(CM158:CT158)</f>
        <v/>
      </c>
      <c r="CM158" s="507" t="n">
        <v>0</v>
      </c>
      <c r="CN158" s="507" t="n">
        <v>0</v>
      </c>
      <c r="CO158" s="507" t="n">
        <v>0</v>
      </c>
      <c r="CP158" s="507" t="n">
        <v>0</v>
      </c>
      <c r="CQ158" s="507" t="n">
        <v>0</v>
      </c>
      <c r="CR158" s="507" t="n">
        <v>0</v>
      </c>
      <c r="CS158" s="507" t="n">
        <v>0</v>
      </c>
      <c r="CT158" s="507" t="n">
        <v>0</v>
      </c>
      <c r="CV158" s="2567">
        <f>EOMONTH(CV159,-1)</f>
        <v/>
      </c>
      <c r="CW158" s="507">
        <f>SUM(CX158:DE158)</f>
        <v/>
      </c>
      <c r="CX158" s="507" t="n">
        <v>0</v>
      </c>
      <c r="CY158" s="507" t="n">
        <v>0</v>
      </c>
      <c r="CZ158" s="507" t="n">
        <v>0</v>
      </c>
      <c r="DA158" s="507" t="n">
        <v>0</v>
      </c>
      <c r="DB158" s="507" t="n">
        <v>0</v>
      </c>
      <c r="DC158" s="507" t="n">
        <v>0</v>
      </c>
      <c r="DD158" s="507" t="n">
        <v>0</v>
      </c>
      <c r="DE158" s="507" t="n">
        <v>0</v>
      </c>
      <c r="DG158" s="2567">
        <f>EOMONTH(DG159,-1)</f>
        <v/>
      </c>
      <c r="DH158" s="507">
        <f>SUM(DI158:DP158)</f>
        <v/>
      </c>
      <c r="DI158" s="507" t="n">
        <v>0</v>
      </c>
      <c r="DJ158" s="507" t="n">
        <v>0</v>
      </c>
      <c r="DK158" s="507" t="n">
        <v>0</v>
      </c>
      <c r="DL158" s="507" t="n">
        <v>0</v>
      </c>
      <c r="DM158" s="507" t="n">
        <v>0</v>
      </c>
      <c r="DN158" s="507" t="n">
        <v>0</v>
      </c>
      <c r="DO158" s="507" t="n">
        <v>0</v>
      </c>
      <c r="DP158" s="507" t="n">
        <v>0</v>
      </c>
      <c r="DR158" s="2567">
        <f>EOMONTH(DR159,-1)</f>
        <v/>
      </c>
      <c r="DS158" s="507">
        <f>SUM(DT158:EA158)</f>
        <v/>
      </c>
      <c r="DT158" s="507" t="n">
        <v>0</v>
      </c>
      <c r="DU158" s="507" t="n">
        <v>0</v>
      </c>
      <c r="DV158" s="507" t="n">
        <v>0</v>
      </c>
      <c r="DW158" s="507" t="n">
        <v>0</v>
      </c>
      <c r="DX158" s="507" t="n">
        <v>0</v>
      </c>
      <c r="DY158" s="507" t="n">
        <v>0</v>
      </c>
      <c r="DZ158" s="507" t="n">
        <v>0</v>
      </c>
      <c r="EA158" s="507" t="n">
        <v>0</v>
      </c>
      <c r="EC158" s="2567">
        <f>EOMONTH(EC159,-1)</f>
        <v/>
      </c>
      <c r="ED158" s="507">
        <f>SUM(EE158:EL158)</f>
        <v/>
      </c>
      <c r="EE158" s="507" t="n">
        <v>0</v>
      </c>
      <c r="EF158" s="507" t="n">
        <v>0</v>
      </c>
      <c r="EG158" s="507" t="n">
        <v>0</v>
      </c>
      <c r="EH158" s="507" t="n">
        <v>0</v>
      </c>
      <c r="EI158" s="507" t="n">
        <v>0</v>
      </c>
      <c r="EJ158" s="507" t="n">
        <v>0</v>
      </c>
      <c r="EK158" s="507" t="n">
        <v>0</v>
      </c>
      <c r="EL158" s="507" t="n">
        <v>0</v>
      </c>
    </row>
    <row r="159">
      <c r="A159" s="2567">
        <f>EOMONTH(A160,-1)</f>
        <v/>
      </c>
      <c r="B159" s="507">
        <f>SUM(C159:J159)</f>
        <v/>
      </c>
      <c r="C159" s="507">
        <f>+N159+Y159+AJ159+AU159+BF159+BQ159+CB159+CM159+CX159+DI159+DT159+EE159</f>
        <v/>
      </c>
      <c r="D159" s="507">
        <f>+O159+Z159+AK159+AV159+BG159+BR159+CC159+CN159+CY159+DJ159+DU159+EF159</f>
        <v/>
      </c>
      <c r="E159" s="507">
        <f>+P159+AA159+AL159+AW159+BH159+BS159+CD159+CO159+CZ159+DK159+DV159+EG159</f>
        <v/>
      </c>
      <c r="F159" s="507">
        <f>+Q159+AB159+AM159+AX159+BI159+BT159+CE159+CP159+DA159+DL159+DW159+EH159</f>
        <v/>
      </c>
      <c r="G159" s="507">
        <f>+R159+AC159+AN159+AY159+BJ159+BU159+CF159+CQ159+DB159+DM159+DX159+EI159</f>
        <v/>
      </c>
      <c r="H159" s="507">
        <f>+S159+AD159+AO159+AZ159+BK159+BV159+CG159+CR159+DC159+DN159+DY159+EJ159</f>
        <v/>
      </c>
      <c r="I159" s="507">
        <f>+T159+AE159+AP159+BA159+BL159+BW159+CH159+CS159+DD159+DO159+DZ159+EK159</f>
        <v/>
      </c>
      <c r="J159" s="507">
        <f>+U159+AF159+AQ159+BB159+BM159+BX159+CI159+CT159+DE159+DP159+EA159+EL159</f>
        <v/>
      </c>
      <c r="L159" s="2567">
        <f>EOMONTH(L160,-1)</f>
        <v/>
      </c>
      <c r="M159" s="507">
        <f>SUM(N159:U159)</f>
        <v/>
      </c>
      <c r="N159" s="507" t="n">
        <v>0</v>
      </c>
      <c r="O159" s="507" t="n">
        <v>0</v>
      </c>
      <c r="P159" s="507" t="n">
        <v>0</v>
      </c>
      <c r="Q159" s="507" t="n">
        <v>0</v>
      </c>
      <c r="R159" s="507" t="n">
        <v>0</v>
      </c>
      <c r="S159" s="507" t="n">
        <v>0</v>
      </c>
      <c r="T159" s="507" t="n">
        <v>0</v>
      </c>
      <c r="U159" s="507" t="n">
        <v>0</v>
      </c>
      <c r="W159" s="2567">
        <f>EOMONTH(W160,-1)</f>
        <v/>
      </c>
      <c r="X159" s="507">
        <f>SUM(Y159:AF159)</f>
        <v/>
      </c>
      <c r="Y159" s="507" t="n">
        <v>0</v>
      </c>
      <c r="Z159" s="507" t="n">
        <v>0</v>
      </c>
      <c r="AA159" s="507" t="n">
        <v>0</v>
      </c>
      <c r="AB159" s="507" t="n">
        <v>0</v>
      </c>
      <c r="AC159" s="507" t="n">
        <v>0</v>
      </c>
      <c r="AD159" s="507" t="n">
        <v>0</v>
      </c>
      <c r="AE159" s="507" t="n">
        <v>0</v>
      </c>
      <c r="AF159" s="507" t="n">
        <v>0</v>
      </c>
      <c r="AH159" s="2567">
        <f>EOMONTH(AH160,-1)</f>
        <v/>
      </c>
      <c r="AI159" s="507">
        <f>SUM(AJ159:AQ159)</f>
        <v/>
      </c>
      <c r="AJ159" s="507" t="n">
        <v>0</v>
      </c>
      <c r="AK159" s="507" t="n">
        <v>0</v>
      </c>
      <c r="AL159" s="507" t="n">
        <v>0</v>
      </c>
      <c r="AM159" s="507" t="n">
        <v>0</v>
      </c>
      <c r="AN159" s="507" t="n">
        <v>0</v>
      </c>
      <c r="AO159" s="507" t="n">
        <v>0</v>
      </c>
      <c r="AP159" s="507" t="n">
        <v>0</v>
      </c>
      <c r="AQ159" s="507" t="n">
        <v>0</v>
      </c>
      <c r="AS159" s="2567">
        <f>EOMONTH(AS160,-1)</f>
        <v/>
      </c>
      <c r="AT159" s="507">
        <f>SUM(AU159:BB159)</f>
        <v/>
      </c>
      <c r="AU159" s="507" t="n">
        <v>0</v>
      </c>
      <c r="AV159" s="507" t="n">
        <v>0</v>
      </c>
      <c r="AW159" s="507" t="n">
        <v>0</v>
      </c>
      <c r="AX159" s="507" t="n">
        <v>0</v>
      </c>
      <c r="AY159" s="507" t="n">
        <v>0</v>
      </c>
      <c r="AZ159" s="507" t="n">
        <v>0</v>
      </c>
      <c r="BA159" s="507" t="n">
        <v>0</v>
      </c>
      <c r="BB159" s="507" t="n">
        <v>0</v>
      </c>
      <c r="BD159" s="2567">
        <f>EOMONTH(BD160,-1)</f>
        <v/>
      </c>
      <c r="BE159" s="507">
        <f>SUM(BF159:BM159)</f>
        <v/>
      </c>
      <c r="BF159" s="507" t="n">
        <v>0</v>
      </c>
      <c r="BG159" s="507" t="n">
        <v>0</v>
      </c>
      <c r="BH159" s="507" t="n">
        <v>0</v>
      </c>
      <c r="BI159" s="507" t="n">
        <v>0</v>
      </c>
      <c r="BJ159" s="507" t="n">
        <v>0</v>
      </c>
      <c r="BK159" s="507" t="n">
        <v>0</v>
      </c>
      <c r="BL159" s="507" t="n">
        <v>0</v>
      </c>
      <c r="BM159" s="507" t="n">
        <v>0</v>
      </c>
      <c r="BO159" s="2567">
        <f>EOMONTH(BO160,-1)</f>
        <v/>
      </c>
      <c r="BP159" s="507">
        <f>SUM(BQ159:BX159)</f>
        <v/>
      </c>
      <c r="BQ159" s="507" t="n">
        <v>0</v>
      </c>
      <c r="BR159" s="507" t="n">
        <v>0</v>
      </c>
      <c r="BS159" s="507" t="n">
        <v>0</v>
      </c>
      <c r="BT159" s="507" t="n">
        <v>0</v>
      </c>
      <c r="BU159" s="507" t="n">
        <v>0</v>
      </c>
      <c r="BV159" s="507" t="n">
        <v>0</v>
      </c>
      <c r="BW159" s="507" t="n">
        <v>0</v>
      </c>
      <c r="BX159" s="507" t="n">
        <v>0</v>
      </c>
      <c r="BZ159" s="2567">
        <f>EOMONTH(BZ160,-1)</f>
        <v/>
      </c>
      <c r="CA159" s="507">
        <f>SUM(CB159:CI159)</f>
        <v/>
      </c>
      <c r="CB159" s="507" t="n">
        <v>0</v>
      </c>
      <c r="CC159" s="507" t="n">
        <v>0</v>
      </c>
      <c r="CD159" s="507" t="n">
        <v>0</v>
      </c>
      <c r="CE159" s="507" t="n">
        <v>0</v>
      </c>
      <c r="CF159" s="507" t="n">
        <v>0</v>
      </c>
      <c r="CG159" s="507" t="n">
        <v>0</v>
      </c>
      <c r="CH159" s="507" t="n">
        <v>0</v>
      </c>
      <c r="CI159" s="507" t="n">
        <v>0</v>
      </c>
      <c r="CK159" s="2567">
        <f>EOMONTH(CK160,-1)</f>
        <v/>
      </c>
      <c r="CL159" s="507">
        <f>SUM(CM159:CT159)</f>
        <v/>
      </c>
      <c r="CM159" s="507" t="n">
        <v>0</v>
      </c>
      <c r="CN159" s="507" t="n">
        <v>0</v>
      </c>
      <c r="CO159" s="507" t="n">
        <v>0</v>
      </c>
      <c r="CP159" s="507" t="n">
        <v>0</v>
      </c>
      <c r="CQ159" s="507" t="n">
        <v>0</v>
      </c>
      <c r="CR159" s="507" t="n">
        <v>0</v>
      </c>
      <c r="CS159" s="507" t="n">
        <v>0</v>
      </c>
      <c r="CT159" s="507" t="n">
        <v>0</v>
      </c>
      <c r="CV159" s="2567">
        <f>EOMONTH(CV160,-1)</f>
        <v/>
      </c>
      <c r="CW159" s="507">
        <f>SUM(CX159:DE159)</f>
        <v/>
      </c>
      <c r="CX159" s="507" t="n">
        <v>0</v>
      </c>
      <c r="CY159" s="507" t="n">
        <v>0</v>
      </c>
      <c r="CZ159" s="507" t="n">
        <v>0</v>
      </c>
      <c r="DA159" s="507" t="n">
        <v>0</v>
      </c>
      <c r="DB159" s="507" t="n">
        <v>0</v>
      </c>
      <c r="DC159" s="507" t="n">
        <v>0</v>
      </c>
      <c r="DD159" s="507" t="n">
        <v>0</v>
      </c>
      <c r="DE159" s="507" t="n">
        <v>0</v>
      </c>
      <c r="DG159" s="2567">
        <f>EOMONTH(DG160,-1)</f>
        <v/>
      </c>
      <c r="DH159" s="507">
        <f>SUM(DI159:DP159)</f>
        <v/>
      </c>
      <c r="DI159" s="507" t="n">
        <v>0</v>
      </c>
      <c r="DJ159" s="507" t="n">
        <v>0</v>
      </c>
      <c r="DK159" s="507" t="n">
        <v>0</v>
      </c>
      <c r="DL159" s="507" t="n">
        <v>0</v>
      </c>
      <c r="DM159" s="507" t="n">
        <v>0</v>
      </c>
      <c r="DN159" s="507" t="n">
        <v>0</v>
      </c>
      <c r="DO159" s="507" t="n">
        <v>0</v>
      </c>
      <c r="DP159" s="507" t="n">
        <v>0</v>
      </c>
      <c r="DR159" s="2567">
        <f>EOMONTH(DR160,-1)</f>
        <v/>
      </c>
      <c r="DS159" s="507">
        <f>SUM(DT159:EA159)</f>
        <v/>
      </c>
      <c r="DT159" s="507" t="n">
        <v>0</v>
      </c>
      <c r="DU159" s="507" t="n">
        <v>0</v>
      </c>
      <c r="DV159" s="507" t="n">
        <v>0</v>
      </c>
      <c r="DW159" s="507" t="n">
        <v>0</v>
      </c>
      <c r="DX159" s="507" t="n">
        <v>0</v>
      </c>
      <c r="DY159" s="507" t="n">
        <v>0</v>
      </c>
      <c r="DZ159" s="507" t="n">
        <v>0</v>
      </c>
      <c r="EA159" s="507" t="n">
        <v>0</v>
      </c>
      <c r="EC159" s="2567">
        <f>EOMONTH(EC160,-1)</f>
        <v/>
      </c>
      <c r="ED159" s="507">
        <f>SUM(EE159:EL159)</f>
        <v/>
      </c>
      <c r="EE159" s="507" t="n">
        <v>0</v>
      </c>
      <c r="EF159" s="507" t="n">
        <v>0</v>
      </c>
      <c r="EG159" s="507" t="n">
        <v>0</v>
      </c>
      <c r="EH159" s="507" t="n">
        <v>0</v>
      </c>
      <c r="EI159" s="507" t="n">
        <v>0</v>
      </c>
      <c r="EJ159" s="507" t="n">
        <v>0</v>
      </c>
      <c r="EK159" s="507" t="n">
        <v>0</v>
      </c>
      <c r="EL159" s="507" t="n">
        <v>0</v>
      </c>
    </row>
    <row r="160">
      <c r="A160" s="2567">
        <f>EOMONTH(A161,-1)</f>
        <v/>
      </c>
      <c r="B160" s="507">
        <f>SUM(C160:J160)</f>
        <v/>
      </c>
      <c r="C160" s="507">
        <f>+N160+Y160+AJ160+AU160+BF160+BQ160+CB160+CM160+CX160+DI160+DT160+EE160</f>
        <v/>
      </c>
      <c r="D160" s="507">
        <f>+O160+Z160+AK160+AV160+BG160+BR160+CC160+CN160+CY160+DJ160+DU160+EF160</f>
        <v/>
      </c>
      <c r="E160" s="507">
        <f>+P160+AA160+AL160+AW160+BH160+BS160+CD160+CO160+CZ160+DK160+DV160+EG160</f>
        <v/>
      </c>
      <c r="F160" s="507">
        <f>+Q160+AB160+AM160+AX160+BI160+BT160+CE160+CP160+DA160+DL160+DW160+EH160</f>
        <v/>
      </c>
      <c r="G160" s="507">
        <f>+R160+AC160+AN160+AY160+BJ160+BU160+CF160+CQ160+DB160+DM160+DX160+EI160</f>
        <v/>
      </c>
      <c r="H160" s="507">
        <f>+S160+AD160+AO160+AZ160+BK160+BV160+CG160+CR160+DC160+DN160+DY160+EJ160</f>
        <v/>
      </c>
      <c r="I160" s="507">
        <f>+T160+AE160+AP160+BA160+BL160+BW160+CH160+CS160+DD160+DO160+DZ160+EK160</f>
        <v/>
      </c>
      <c r="J160" s="507">
        <f>+U160+AF160+AQ160+BB160+BM160+BX160+CI160+CT160+DE160+DP160+EA160+EL160</f>
        <v/>
      </c>
      <c r="L160" s="2567">
        <f>EOMONTH(L161,-1)</f>
        <v/>
      </c>
      <c r="M160" s="507">
        <f>SUM(N160:U160)</f>
        <v/>
      </c>
      <c r="N160" s="507" t="n">
        <v>0</v>
      </c>
      <c r="O160" s="507" t="n">
        <v>0</v>
      </c>
      <c r="P160" s="507" t="n">
        <v>0</v>
      </c>
      <c r="Q160" s="507" t="n">
        <v>0</v>
      </c>
      <c r="R160" s="507" t="n">
        <v>0</v>
      </c>
      <c r="S160" s="507" t="n">
        <v>0</v>
      </c>
      <c r="T160" s="507" t="n">
        <v>0</v>
      </c>
      <c r="U160" s="507" t="n">
        <v>0</v>
      </c>
      <c r="W160" s="2567">
        <f>EOMONTH(W161,-1)</f>
        <v/>
      </c>
      <c r="X160" s="507">
        <f>SUM(Y160:AF160)</f>
        <v/>
      </c>
      <c r="Y160" s="507" t="n">
        <v>0</v>
      </c>
      <c r="Z160" s="507" t="n">
        <v>0</v>
      </c>
      <c r="AA160" s="507" t="n">
        <v>0</v>
      </c>
      <c r="AB160" s="507" t="n">
        <v>0</v>
      </c>
      <c r="AC160" s="507" t="n">
        <v>0</v>
      </c>
      <c r="AD160" s="507" t="n">
        <v>0</v>
      </c>
      <c r="AE160" s="507" t="n">
        <v>0</v>
      </c>
      <c r="AF160" s="507" t="n">
        <v>0</v>
      </c>
      <c r="AH160" s="2567">
        <f>EOMONTH(AH161,-1)</f>
        <v/>
      </c>
      <c r="AI160" s="507">
        <f>SUM(AJ160:AQ160)</f>
        <v/>
      </c>
      <c r="AJ160" s="507" t="n">
        <v>0</v>
      </c>
      <c r="AK160" s="507" t="n">
        <v>0</v>
      </c>
      <c r="AL160" s="507" t="n">
        <v>0</v>
      </c>
      <c r="AM160" s="507" t="n">
        <v>0</v>
      </c>
      <c r="AN160" s="507" t="n">
        <v>0</v>
      </c>
      <c r="AO160" s="507" t="n">
        <v>0</v>
      </c>
      <c r="AP160" s="507" t="n">
        <v>0</v>
      </c>
      <c r="AQ160" s="507" t="n">
        <v>0</v>
      </c>
      <c r="AS160" s="2567">
        <f>EOMONTH(AS161,-1)</f>
        <v/>
      </c>
      <c r="AT160" s="507">
        <f>SUM(AU160:BB160)</f>
        <v/>
      </c>
      <c r="AU160" s="507" t="n">
        <v>0</v>
      </c>
      <c r="AV160" s="507" t="n">
        <v>0</v>
      </c>
      <c r="AW160" s="507" t="n">
        <v>0</v>
      </c>
      <c r="AX160" s="507" t="n">
        <v>0</v>
      </c>
      <c r="AY160" s="507" t="n">
        <v>0</v>
      </c>
      <c r="AZ160" s="507" t="n">
        <v>0</v>
      </c>
      <c r="BA160" s="507" t="n">
        <v>0</v>
      </c>
      <c r="BB160" s="507" t="n">
        <v>0</v>
      </c>
      <c r="BD160" s="2567">
        <f>EOMONTH(BD161,-1)</f>
        <v/>
      </c>
      <c r="BE160" s="507">
        <f>SUM(BF160:BM160)</f>
        <v/>
      </c>
      <c r="BF160" s="507" t="n">
        <v>0</v>
      </c>
      <c r="BG160" s="507" t="n">
        <v>0</v>
      </c>
      <c r="BH160" s="507" t="n">
        <v>0</v>
      </c>
      <c r="BI160" s="507" t="n">
        <v>0</v>
      </c>
      <c r="BJ160" s="507" t="n">
        <v>0</v>
      </c>
      <c r="BK160" s="507" t="n">
        <v>0</v>
      </c>
      <c r="BL160" s="507" t="n">
        <v>0</v>
      </c>
      <c r="BM160" s="507" t="n">
        <v>0</v>
      </c>
      <c r="BO160" s="2567">
        <f>EOMONTH(BO161,-1)</f>
        <v/>
      </c>
      <c r="BP160" s="507">
        <f>SUM(BQ160:BX160)</f>
        <v/>
      </c>
      <c r="BQ160" s="507" t="n">
        <v>0</v>
      </c>
      <c r="BR160" s="507" t="n">
        <v>0</v>
      </c>
      <c r="BS160" s="507" t="n">
        <v>0</v>
      </c>
      <c r="BT160" s="507" t="n">
        <v>0</v>
      </c>
      <c r="BU160" s="507" t="n">
        <v>0</v>
      </c>
      <c r="BV160" s="507" t="n">
        <v>0</v>
      </c>
      <c r="BW160" s="507" t="n">
        <v>0</v>
      </c>
      <c r="BX160" s="507" t="n">
        <v>0</v>
      </c>
      <c r="BZ160" s="2567">
        <f>EOMONTH(BZ161,-1)</f>
        <v/>
      </c>
      <c r="CA160" s="507">
        <f>SUM(CB160:CI160)</f>
        <v/>
      </c>
      <c r="CB160" s="507" t="n">
        <v>0</v>
      </c>
      <c r="CC160" s="507" t="n">
        <v>0</v>
      </c>
      <c r="CD160" s="507" t="n">
        <v>0</v>
      </c>
      <c r="CE160" s="507" t="n">
        <v>0</v>
      </c>
      <c r="CF160" s="507" t="n">
        <v>0</v>
      </c>
      <c r="CG160" s="507" t="n">
        <v>0</v>
      </c>
      <c r="CH160" s="507" t="n">
        <v>0</v>
      </c>
      <c r="CI160" s="507" t="n">
        <v>0</v>
      </c>
      <c r="CK160" s="2567">
        <f>EOMONTH(CK161,-1)</f>
        <v/>
      </c>
      <c r="CL160" s="507">
        <f>SUM(CM160:CT160)</f>
        <v/>
      </c>
      <c r="CM160" s="507" t="n">
        <v>0</v>
      </c>
      <c r="CN160" s="507" t="n">
        <v>0</v>
      </c>
      <c r="CO160" s="507" t="n">
        <v>0</v>
      </c>
      <c r="CP160" s="507" t="n">
        <v>0</v>
      </c>
      <c r="CQ160" s="507" t="n">
        <v>0</v>
      </c>
      <c r="CR160" s="507" t="n">
        <v>0</v>
      </c>
      <c r="CS160" s="507" t="n">
        <v>0</v>
      </c>
      <c r="CT160" s="507" t="n">
        <v>0</v>
      </c>
      <c r="CV160" s="2567">
        <f>EOMONTH(CV161,-1)</f>
        <v/>
      </c>
      <c r="CW160" s="507">
        <f>SUM(CX160:DE160)</f>
        <v/>
      </c>
      <c r="CX160" s="507" t="n">
        <v>0</v>
      </c>
      <c r="CY160" s="507" t="n">
        <v>0</v>
      </c>
      <c r="CZ160" s="507" t="n">
        <v>0</v>
      </c>
      <c r="DA160" s="507" t="n">
        <v>0</v>
      </c>
      <c r="DB160" s="507" t="n">
        <v>0</v>
      </c>
      <c r="DC160" s="507" t="n">
        <v>0</v>
      </c>
      <c r="DD160" s="507" t="n">
        <v>0</v>
      </c>
      <c r="DE160" s="507" t="n">
        <v>0</v>
      </c>
      <c r="DG160" s="2567">
        <f>EOMONTH(DG161,-1)</f>
        <v/>
      </c>
      <c r="DH160" s="507">
        <f>SUM(DI160:DP160)</f>
        <v/>
      </c>
      <c r="DI160" s="507" t="n">
        <v>0</v>
      </c>
      <c r="DJ160" s="507" t="n">
        <v>0</v>
      </c>
      <c r="DK160" s="507" t="n">
        <v>0</v>
      </c>
      <c r="DL160" s="507" t="n">
        <v>0</v>
      </c>
      <c r="DM160" s="507" t="n">
        <v>0</v>
      </c>
      <c r="DN160" s="507" t="n">
        <v>0</v>
      </c>
      <c r="DO160" s="507" t="n">
        <v>0</v>
      </c>
      <c r="DP160" s="507" t="n">
        <v>0</v>
      </c>
      <c r="DR160" s="2567">
        <f>EOMONTH(DR161,-1)</f>
        <v/>
      </c>
      <c r="DS160" s="507">
        <f>SUM(DT160:EA160)</f>
        <v/>
      </c>
      <c r="DT160" s="507" t="n">
        <v>0</v>
      </c>
      <c r="DU160" s="507" t="n">
        <v>0</v>
      </c>
      <c r="DV160" s="507" t="n">
        <v>0</v>
      </c>
      <c r="DW160" s="507" t="n">
        <v>0</v>
      </c>
      <c r="DX160" s="507" t="n">
        <v>0</v>
      </c>
      <c r="DY160" s="507" t="n">
        <v>0</v>
      </c>
      <c r="DZ160" s="507" t="n">
        <v>0</v>
      </c>
      <c r="EA160" s="507" t="n">
        <v>0</v>
      </c>
      <c r="EC160" s="2567">
        <f>EOMONTH(EC161,-1)</f>
        <v/>
      </c>
      <c r="ED160" s="507">
        <f>SUM(EE160:EL160)</f>
        <v/>
      </c>
      <c r="EE160" s="507" t="n">
        <v>0</v>
      </c>
      <c r="EF160" s="507" t="n">
        <v>0</v>
      </c>
      <c r="EG160" s="507" t="n">
        <v>0</v>
      </c>
      <c r="EH160" s="507" t="n">
        <v>0</v>
      </c>
      <c r="EI160" s="507" t="n">
        <v>0</v>
      </c>
      <c r="EJ160" s="507" t="n">
        <v>0</v>
      </c>
      <c r="EK160" s="507" t="n">
        <v>0</v>
      </c>
      <c r="EL160" s="507" t="n">
        <v>0</v>
      </c>
    </row>
    <row r="161">
      <c r="A161" s="2567">
        <f>EOMONTH(A162,-1)</f>
        <v/>
      </c>
      <c r="B161" s="507">
        <f>SUM(C161:J161)</f>
        <v/>
      </c>
      <c r="C161" s="507">
        <f>+N161+Y161+AJ161+AU161+BF161+BQ161+CB161+CM161+CX161+DI161+DT161+EE161</f>
        <v/>
      </c>
      <c r="D161" s="507">
        <f>+O161+Z161+AK161+AV161+BG161+BR161+CC161+CN161+CY161+DJ161+DU161+EF161</f>
        <v/>
      </c>
      <c r="E161" s="507">
        <f>+P161+AA161+AL161+AW161+BH161+BS161+CD161+CO161+CZ161+DK161+DV161+EG161</f>
        <v/>
      </c>
      <c r="F161" s="507">
        <f>+Q161+AB161+AM161+AX161+BI161+BT161+CE161+CP161+DA161+DL161+DW161+EH161</f>
        <v/>
      </c>
      <c r="G161" s="507">
        <f>+R161+AC161+AN161+AY161+BJ161+BU161+CF161+CQ161+DB161+DM161+DX161+EI161</f>
        <v/>
      </c>
      <c r="H161" s="507">
        <f>+S161+AD161+AO161+AZ161+BK161+BV161+CG161+CR161+DC161+DN161+DY161+EJ161</f>
        <v/>
      </c>
      <c r="I161" s="507">
        <f>+T161+AE161+AP161+BA161+BL161+BW161+CH161+CS161+DD161+DO161+DZ161+EK161</f>
        <v/>
      </c>
      <c r="J161" s="507">
        <f>+U161+AF161+AQ161+BB161+BM161+BX161+CI161+CT161+DE161+DP161+EA161+EL161</f>
        <v/>
      </c>
      <c r="L161" s="2567">
        <f>EOMONTH(L162,-1)</f>
        <v/>
      </c>
      <c r="M161" s="507">
        <f>SUM(N161:U161)</f>
        <v/>
      </c>
      <c r="N161" s="507" t="n">
        <v>0</v>
      </c>
      <c r="O161" s="507" t="n">
        <v>0</v>
      </c>
      <c r="P161" s="507" t="n">
        <v>0</v>
      </c>
      <c r="Q161" s="507" t="n">
        <v>0</v>
      </c>
      <c r="R161" s="507" t="n">
        <v>0</v>
      </c>
      <c r="S161" s="507" t="n">
        <v>0</v>
      </c>
      <c r="T161" s="507" t="n">
        <v>0</v>
      </c>
      <c r="U161" s="507" t="n">
        <v>0</v>
      </c>
      <c r="W161" s="2567">
        <f>EOMONTH(W162,-1)</f>
        <v/>
      </c>
      <c r="X161" s="507">
        <f>SUM(Y161:AF161)</f>
        <v/>
      </c>
      <c r="Y161" s="507" t="n">
        <v>0</v>
      </c>
      <c r="Z161" s="507" t="n">
        <v>0</v>
      </c>
      <c r="AA161" s="507" t="n">
        <v>0</v>
      </c>
      <c r="AB161" s="507" t="n">
        <v>0</v>
      </c>
      <c r="AC161" s="507" t="n">
        <v>0</v>
      </c>
      <c r="AD161" s="507" t="n">
        <v>0</v>
      </c>
      <c r="AE161" s="507" t="n">
        <v>0</v>
      </c>
      <c r="AF161" s="507" t="n">
        <v>0</v>
      </c>
      <c r="AH161" s="2567">
        <f>EOMONTH(AH162,-1)</f>
        <v/>
      </c>
      <c r="AI161" s="507">
        <f>SUM(AJ161:AQ161)</f>
        <v/>
      </c>
      <c r="AJ161" s="507" t="n">
        <v>0</v>
      </c>
      <c r="AK161" s="507" t="n">
        <v>0</v>
      </c>
      <c r="AL161" s="507" t="n">
        <v>0</v>
      </c>
      <c r="AM161" s="507" t="n">
        <v>0</v>
      </c>
      <c r="AN161" s="507" t="n">
        <v>0</v>
      </c>
      <c r="AO161" s="507" t="n">
        <v>0</v>
      </c>
      <c r="AP161" s="507" t="n">
        <v>0</v>
      </c>
      <c r="AQ161" s="507" t="n">
        <v>0</v>
      </c>
      <c r="AS161" s="2567">
        <f>EOMONTH(AS162,-1)</f>
        <v/>
      </c>
      <c r="AT161" s="507">
        <f>SUM(AU161:BB161)</f>
        <v/>
      </c>
      <c r="AU161" s="507" t="n">
        <v>0</v>
      </c>
      <c r="AV161" s="507" t="n">
        <v>0</v>
      </c>
      <c r="AW161" s="507" t="n">
        <v>0</v>
      </c>
      <c r="AX161" s="507" t="n">
        <v>0</v>
      </c>
      <c r="AY161" s="507" t="n">
        <v>0</v>
      </c>
      <c r="AZ161" s="507" t="n">
        <v>0</v>
      </c>
      <c r="BA161" s="507" t="n">
        <v>0</v>
      </c>
      <c r="BB161" s="507" t="n">
        <v>0</v>
      </c>
      <c r="BD161" s="2567">
        <f>EOMONTH(BD162,-1)</f>
        <v/>
      </c>
      <c r="BE161" s="507">
        <f>SUM(BF161:BM161)</f>
        <v/>
      </c>
      <c r="BF161" s="507" t="n">
        <v>0</v>
      </c>
      <c r="BG161" s="507" t="n">
        <v>0</v>
      </c>
      <c r="BH161" s="507" t="n">
        <v>0</v>
      </c>
      <c r="BI161" s="507" t="n">
        <v>0</v>
      </c>
      <c r="BJ161" s="507" t="n">
        <v>0</v>
      </c>
      <c r="BK161" s="507" t="n">
        <v>0</v>
      </c>
      <c r="BL161" s="507" t="n">
        <v>0</v>
      </c>
      <c r="BM161" s="507" t="n">
        <v>0</v>
      </c>
      <c r="BO161" s="2567">
        <f>EOMONTH(BO162,-1)</f>
        <v/>
      </c>
      <c r="BP161" s="507">
        <f>SUM(BQ161:BX161)</f>
        <v/>
      </c>
      <c r="BQ161" s="507" t="n">
        <v>0</v>
      </c>
      <c r="BR161" s="507" t="n">
        <v>0</v>
      </c>
      <c r="BS161" s="507" t="n">
        <v>0</v>
      </c>
      <c r="BT161" s="507" t="n">
        <v>0</v>
      </c>
      <c r="BU161" s="507" t="n">
        <v>0</v>
      </c>
      <c r="BV161" s="507" t="n">
        <v>0</v>
      </c>
      <c r="BW161" s="507" t="n">
        <v>0</v>
      </c>
      <c r="BX161" s="507" t="n">
        <v>0</v>
      </c>
      <c r="BZ161" s="2567">
        <f>EOMONTH(BZ162,-1)</f>
        <v/>
      </c>
      <c r="CA161" s="507">
        <f>SUM(CB161:CI161)</f>
        <v/>
      </c>
      <c r="CB161" s="507" t="n">
        <v>0</v>
      </c>
      <c r="CC161" s="507" t="n">
        <v>0</v>
      </c>
      <c r="CD161" s="507" t="n">
        <v>0</v>
      </c>
      <c r="CE161" s="507" t="n">
        <v>0</v>
      </c>
      <c r="CF161" s="507" t="n">
        <v>0</v>
      </c>
      <c r="CG161" s="507" t="n">
        <v>0</v>
      </c>
      <c r="CH161" s="507" t="n">
        <v>0</v>
      </c>
      <c r="CI161" s="507" t="n">
        <v>0</v>
      </c>
      <c r="CK161" s="2567">
        <f>EOMONTH(CK162,-1)</f>
        <v/>
      </c>
      <c r="CL161" s="507">
        <f>SUM(CM161:CT161)</f>
        <v/>
      </c>
      <c r="CM161" s="507" t="n">
        <v>0</v>
      </c>
      <c r="CN161" s="507" t="n">
        <v>0</v>
      </c>
      <c r="CO161" s="507" t="n">
        <v>0</v>
      </c>
      <c r="CP161" s="507" t="n">
        <v>0</v>
      </c>
      <c r="CQ161" s="507" t="n">
        <v>0</v>
      </c>
      <c r="CR161" s="507" t="n">
        <v>0</v>
      </c>
      <c r="CS161" s="507" t="n">
        <v>0</v>
      </c>
      <c r="CT161" s="507" t="n">
        <v>0</v>
      </c>
      <c r="CV161" s="2567">
        <f>EOMONTH(CV162,-1)</f>
        <v/>
      </c>
      <c r="CW161" s="507">
        <f>SUM(CX161:DE161)</f>
        <v/>
      </c>
      <c r="CX161" s="507" t="n">
        <v>0</v>
      </c>
      <c r="CY161" s="507" t="n">
        <v>0</v>
      </c>
      <c r="CZ161" s="507" t="n">
        <v>0</v>
      </c>
      <c r="DA161" s="507" t="n">
        <v>0</v>
      </c>
      <c r="DB161" s="507" t="n">
        <v>0</v>
      </c>
      <c r="DC161" s="507" t="n">
        <v>0</v>
      </c>
      <c r="DD161" s="507" t="n">
        <v>0</v>
      </c>
      <c r="DE161" s="507" t="n">
        <v>0</v>
      </c>
      <c r="DG161" s="2567">
        <f>EOMONTH(DG162,-1)</f>
        <v/>
      </c>
      <c r="DH161" s="507">
        <f>SUM(DI161:DP161)</f>
        <v/>
      </c>
      <c r="DI161" s="507" t="n">
        <v>0</v>
      </c>
      <c r="DJ161" s="507" t="n">
        <v>0</v>
      </c>
      <c r="DK161" s="507" t="n">
        <v>0</v>
      </c>
      <c r="DL161" s="507" t="n">
        <v>0</v>
      </c>
      <c r="DM161" s="507" t="n">
        <v>0</v>
      </c>
      <c r="DN161" s="507" t="n">
        <v>0</v>
      </c>
      <c r="DO161" s="507" t="n">
        <v>0</v>
      </c>
      <c r="DP161" s="507" t="n">
        <v>0</v>
      </c>
      <c r="DR161" s="2567">
        <f>EOMONTH(DR162,-1)</f>
        <v/>
      </c>
      <c r="DS161" s="507">
        <f>SUM(DT161:EA161)</f>
        <v/>
      </c>
      <c r="DT161" s="507" t="n">
        <v>0</v>
      </c>
      <c r="DU161" s="507" t="n">
        <v>0</v>
      </c>
      <c r="DV161" s="507" t="n">
        <v>0</v>
      </c>
      <c r="DW161" s="507" t="n">
        <v>0</v>
      </c>
      <c r="DX161" s="507" t="n">
        <v>0</v>
      </c>
      <c r="DY161" s="507" t="n">
        <v>0</v>
      </c>
      <c r="DZ161" s="507" t="n">
        <v>0</v>
      </c>
      <c r="EA161" s="507" t="n">
        <v>0</v>
      </c>
      <c r="EC161" s="2567">
        <f>EOMONTH(EC162,-1)</f>
        <v/>
      </c>
      <c r="ED161" s="507">
        <f>SUM(EE161:EL161)</f>
        <v/>
      </c>
      <c r="EE161" s="507" t="n">
        <v>0</v>
      </c>
      <c r="EF161" s="507" t="n">
        <v>0</v>
      </c>
      <c r="EG161" s="507" t="n">
        <v>0</v>
      </c>
      <c r="EH161" s="507" t="n">
        <v>0</v>
      </c>
      <c r="EI161" s="507" t="n">
        <v>0</v>
      </c>
      <c r="EJ161" s="507" t="n">
        <v>0</v>
      </c>
      <c r="EK161" s="507" t="n">
        <v>0</v>
      </c>
      <c r="EL161" s="507" t="n">
        <v>0</v>
      </c>
    </row>
    <row r="162">
      <c r="A162" s="2567">
        <f>EOMONTH(A163,-1)</f>
        <v/>
      </c>
      <c r="B162" s="507">
        <f>SUM(C162:J162)</f>
        <v/>
      </c>
      <c r="C162" s="507">
        <f>+N162+Y162+AJ162+AU162+BF162+BQ162+CB162+CM162+CX162+DI162+DT162+EE162</f>
        <v/>
      </c>
      <c r="D162" s="507">
        <f>+O162+Z162+AK162+AV162+BG162+BR162+CC162+CN162+CY162+DJ162+DU162+EF162</f>
        <v/>
      </c>
      <c r="E162" s="507">
        <f>+P162+AA162+AL162+AW162+BH162+BS162+CD162+CO162+CZ162+DK162+DV162+EG162</f>
        <v/>
      </c>
      <c r="F162" s="507">
        <f>+Q162+AB162+AM162+AX162+BI162+BT162+CE162+CP162+DA162+DL162+DW162+EH162</f>
        <v/>
      </c>
      <c r="G162" s="507">
        <f>+R162+AC162+AN162+AY162+BJ162+BU162+CF162+CQ162+DB162+DM162+DX162+EI162</f>
        <v/>
      </c>
      <c r="H162" s="507">
        <f>+S162+AD162+AO162+AZ162+BK162+BV162+CG162+CR162+DC162+DN162+DY162+EJ162</f>
        <v/>
      </c>
      <c r="I162" s="507">
        <f>+T162+AE162+AP162+BA162+BL162+BW162+CH162+CS162+DD162+DO162+DZ162+EK162</f>
        <v/>
      </c>
      <c r="J162" s="507">
        <f>+U162+AF162+AQ162+BB162+BM162+BX162+CI162+CT162+DE162+DP162+EA162+EL162</f>
        <v/>
      </c>
      <c r="L162" s="2567">
        <f>EOMONTH(L163,-1)</f>
        <v/>
      </c>
      <c r="M162" s="507">
        <f>SUM(N162:U162)</f>
        <v/>
      </c>
      <c r="N162" s="507" t="n">
        <v>0</v>
      </c>
      <c r="O162" s="507" t="n">
        <v>0</v>
      </c>
      <c r="P162" s="507" t="n">
        <v>0</v>
      </c>
      <c r="Q162" s="507" t="n">
        <v>0</v>
      </c>
      <c r="R162" s="507" t="n">
        <v>0</v>
      </c>
      <c r="S162" s="507" t="n">
        <v>0</v>
      </c>
      <c r="T162" s="507" t="n">
        <v>0</v>
      </c>
      <c r="U162" s="507" t="n">
        <v>0</v>
      </c>
      <c r="W162" s="2567">
        <f>EOMONTH(W163,-1)</f>
        <v/>
      </c>
      <c r="X162" s="507">
        <f>SUM(Y162:AF162)</f>
        <v/>
      </c>
      <c r="Y162" s="507" t="n">
        <v>0</v>
      </c>
      <c r="Z162" s="507" t="n">
        <v>0</v>
      </c>
      <c r="AA162" s="507" t="n">
        <v>0</v>
      </c>
      <c r="AB162" s="507" t="n">
        <v>0</v>
      </c>
      <c r="AC162" s="507" t="n">
        <v>0</v>
      </c>
      <c r="AD162" s="507" t="n">
        <v>0</v>
      </c>
      <c r="AE162" s="507" t="n">
        <v>0</v>
      </c>
      <c r="AF162" s="507" t="n">
        <v>0</v>
      </c>
      <c r="AH162" s="2567">
        <f>EOMONTH(AH163,-1)</f>
        <v/>
      </c>
      <c r="AI162" s="507">
        <f>SUM(AJ162:AQ162)</f>
        <v/>
      </c>
      <c r="AJ162" s="507" t="n">
        <v>0</v>
      </c>
      <c r="AK162" s="507" t="n">
        <v>0</v>
      </c>
      <c r="AL162" s="507" t="n">
        <v>0</v>
      </c>
      <c r="AM162" s="507" t="n">
        <v>0</v>
      </c>
      <c r="AN162" s="507" t="n">
        <v>0</v>
      </c>
      <c r="AO162" s="507" t="n">
        <v>0</v>
      </c>
      <c r="AP162" s="507" t="n">
        <v>0</v>
      </c>
      <c r="AQ162" s="507" t="n">
        <v>0</v>
      </c>
      <c r="AS162" s="2567">
        <f>EOMONTH(AS163,-1)</f>
        <v/>
      </c>
      <c r="AT162" s="507">
        <f>SUM(AU162:BB162)</f>
        <v/>
      </c>
      <c r="AU162" s="507" t="n">
        <v>0</v>
      </c>
      <c r="AV162" s="507" t="n">
        <v>0</v>
      </c>
      <c r="AW162" s="507" t="n">
        <v>0</v>
      </c>
      <c r="AX162" s="507" t="n">
        <v>0</v>
      </c>
      <c r="AY162" s="507" t="n">
        <v>0</v>
      </c>
      <c r="AZ162" s="507" t="n">
        <v>0</v>
      </c>
      <c r="BA162" s="507" t="n">
        <v>0</v>
      </c>
      <c r="BB162" s="507" t="n">
        <v>0</v>
      </c>
      <c r="BD162" s="2567">
        <f>EOMONTH(BD163,-1)</f>
        <v/>
      </c>
      <c r="BE162" s="507">
        <f>SUM(BF162:BM162)</f>
        <v/>
      </c>
      <c r="BF162" s="507" t="n">
        <v>0</v>
      </c>
      <c r="BG162" s="507" t="n">
        <v>0</v>
      </c>
      <c r="BH162" s="507" t="n">
        <v>0</v>
      </c>
      <c r="BI162" s="507" t="n">
        <v>0</v>
      </c>
      <c r="BJ162" s="507" t="n">
        <v>0</v>
      </c>
      <c r="BK162" s="507" t="n">
        <v>0</v>
      </c>
      <c r="BL162" s="507" t="n">
        <v>0</v>
      </c>
      <c r="BM162" s="507" t="n">
        <v>0</v>
      </c>
      <c r="BO162" s="2567">
        <f>EOMONTH(BO163,-1)</f>
        <v/>
      </c>
      <c r="BP162" s="507">
        <f>SUM(BQ162:BX162)</f>
        <v/>
      </c>
      <c r="BQ162" s="507" t="n">
        <v>0</v>
      </c>
      <c r="BR162" s="507" t="n">
        <v>0</v>
      </c>
      <c r="BS162" s="507" t="n">
        <v>0</v>
      </c>
      <c r="BT162" s="507" t="n">
        <v>0</v>
      </c>
      <c r="BU162" s="507" t="n">
        <v>0</v>
      </c>
      <c r="BV162" s="507" t="n">
        <v>0</v>
      </c>
      <c r="BW162" s="507" t="n">
        <v>0</v>
      </c>
      <c r="BX162" s="507" t="n">
        <v>0</v>
      </c>
      <c r="BZ162" s="2567">
        <f>EOMONTH(BZ163,-1)</f>
        <v/>
      </c>
      <c r="CA162" s="507">
        <f>SUM(CB162:CI162)</f>
        <v/>
      </c>
      <c r="CB162" s="507" t="n">
        <v>0</v>
      </c>
      <c r="CC162" s="507" t="n">
        <v>0</v>
      </c>
      <c r="CD162" s="507" t="n">
        <v>0</v>
      </c>
      <c r="CE162" s="507" t="n">
        <v>0</v>
      </c>
      <c r="CF162" s="507" t="n">
        <v>0</v>
      </c>
      <c r="CG162" s="507" t="n">
        <v>0</v>
      </c>
      <c r="CH162" s="507" t="n">
        <v>0</v>
      </c>
      <c r="CI162" s="507" t="n">
        <v>0</v>
      </c>
      <c r="CK162" s="2567">
        <f>EOMONTH(CK163,-1)</f>
        <v/>
      </c>
      <c r="CL162" s="507">
        <f>SUM(CM162:CT162)</f>
        <v/>
      </c>
      <c r="CM162" s="507" t="n">
        <v>0</v>
      </c>
      <c r="CN162" s="507" t="n">
        <v>0</v>
      </c>
      <c r="CO162" s="507" t="n">
        <v>0</v>
      </c>
      <c r="CP162" s="507" t="n">
        <v>0</v>
      </c>
      <c r="CQ162" s="507" t="n">
        <v>0</v>
      </c>
      <c r="CR162" s="507" t="n">
        <v>0</v>
      </c>
      <c r="CS162" s="507" t="n">
        <v>0</v>
      </c>
      <c r="CT162" s="507" t="n">
        <v>0</v>
      </c>
      <c r="CV162" s="2567">
        <f>EOMONTH(CV163,-1)</f>
        <v/>
      </c>
      <c r="CW162" s="507">
        <f>SUM(CX162:DE162)</f>
        <v/>
      </c>
      <c r="CX162" s="507" t="n">
        <v>0</v>
      </c>
      <c r="CY162" s="507" t="n">
        <v>0</v>
      </c>
      <c r="CZ162" s="507" t="n">
        <v>0</v>
      </c>
      <c r="DA162" s="507" t="n">
        <v>0</v>
      </c>
      <c r="DB162" s="507" t="n">
        <v>0</v>
      </c>
      <c r="DC162" s="507" t="n">
        <v>0</v>
      </c>
      <c r="DD162" s="507" t="n">
        <v>0</v>
      </c>
      <c r="DE162" s="507" t="n">
        <v>0</v>
      </c>
      <c r="DG162" s="2567">
        <f>EOMONTH(DG163,-1)</f>
        <v/>
      </c>
      <c r="DH162" s="507">
        <f>SUM(DI162:DP162)</f>
        <v/>
      </c>
      <c r="DI162" s="507" t="n">
        <v>0</v>
      </c>
      <c r="DJ162" s="507" t="n">
        <v>0</v>
      </c>
      <c r="DK162" s="507" t="n">
        <v>0</v>
      </c>
      <c r="DL162" s="507" t="n">
        <v>0</v>
      </c>
      <c r="DM162" s="507" t="n">
        <v>0</v>
      </c>
      <c r="DN162" s="507" t="n">
        <v>0</v>
      </c>
      <c r="DO162" s="507" t="n">
        <v>0</v>
      </c>
      <c r="DP162" s="507" t="n">
        <v>0</v>
      </c>
      <c r="DR162" s="2567">
        <f>EOMONTH(DR163,-1)</f>
        <v/>
      </c>
      <c r="DS162" s="507">
        <f>SUM(DT162:EA162)</f>
        <v/>
      </c>
      <c r="DT162" s="507" t="n">
        <v>0</v>
      </c>
      <c r="DU162" s="507" t="n">
        <v>0</v>
      </c>
      <c r="DV162" s="507" t="n">
        <v>0</v>
      </c>
      <c r="DW162" s="507" t="n">
        <v>0</v>
      </c>
      <c r="DX162" s="507" t="n">
        <v>0</v>
      </c>
      <c r="DY162" s="507" t="n">
        <v>0</v>
      </c>
      <c r="DZ162" s="507" t="n">
        <v>0</v>
      </c>
      <c r="EA162" s="507" t="n">
        <v>0</v>
      </c>
      <c r="EC162" s="2567">
        <f>EOMONTH(EC163,-1)</f>
        <v/>
      </c>
      <c r="ED162" s="507">
        <f>SUM(EE162:EL162)</f>
        <v/>
      </c>
      <c r="EE162" s="507" t="n">
        <v>0</v>
      </c>
      <c r="EF162" s="507" t="n">
        <v>0</v>
      </c>
      <c r="EG162" s="507" t="n">
        <v>0</v>
      </c>
      <c r="EH162" s="507" t="n">
        <v>0</v>
      </c>
      <c r="EI162" s="507" t="n">
        <v>0</v>
      </c>
      <c r="EJ162" s="507" t="n">
        <v>0</v>
      </c>
      <c r="EK162" s="507" t="n">
        <v>0</v>
      </c>
      <c r="EL162" s="507" t="n">
        <v>0</v>
      </c>
    </row>
    <row r="163">
      <c r="A163" s="2567">
        <f>EOMONTH(A164,-1)</f>
        <v/>
      </c>
      <c r="B163" s="507">
        <f>SUM(C163:J163)</f>
        <v/>
      </c>
      <c r="C163" s="507">
        <f>+N163+Y163+AJ163+AU163+BF163+BQ163+CB163+CM163+CX163+DI163+DT163+EE163</f>
        <v/>
      </c>
      <c r="D163" s="507">
        <f>+O163+Z163+AK163+AV163+BG163+BR163+CC163+CN163+CY163+DJ163+DU163+EF163</f>
        <v/>
      </c>
      <c r="E163" s="507">
        <f>+P163+AA163+AL163+AW163+BH163+BS163+CD163+CO163+CZ163+DK163+DV163+EG163</f>
        <v/>
      </c>
      <c r="F163" s="507">
        <f>+Q163+AB163+AM163+AX163+BI163+BT163+CE163+CP163+DA163+DL163+DW163+EH163</f>
        <v/>
      </c>
      <c r="G163" s="507">
        <f>+R163+AC163+AN163+AY163+BJ163+BU163+CF163+CQ163+DB163+DM163+DX163+EI163</f>
        <v/>
      </c>
      <c r="H163" s="507">
        <f>+S163+AD163+AO163+AZ163+BK163+BV163+CG163+CR163+DC163+DN163+DY163+EJ163</f>
        <v/>
      </c>
      <c r="I163" s="507">
        <f>+T163+AE163+AP163+BA163+BL163+BW163+CH163+CS163+DD163+DO163+DZ163+EK163</f>
        <v/>
      </c>
      <c r="J163" s="507">
        <f>+U163+AF163+AQ163+BB163+BM163+BX163+CI163+CT163+DE163+DP163+EA163+EL163</f>
        <v/>
      </c>
      <c r="L163" s="2567">
        <f>EOMONTH(L164,-1)</f>
        <v/>
      </c>
      <c r="M163" s="507">
        <f>SUM(N163:U163)</f>
        <v/>
      </c>
      <c r="N163" s="507" t="n">
        <v>0</v>
      </c>
      <c r="O163" s="507" t="n">
        <v>0</v>
      </c>
      <c r="P163" s="507" t="n">
        <v>0</v>
      </c>
      <c r="Q163" s="507" t="n">
        <v>0</v>
      </c>
      <c r="R163" s="507" t="n">
        <v>0</v>
      </c>
      <c r="S163" s="507" t="n">
        <v>0</v>
      </c>
      <c r="T163" s="507" t="n">
        <v>0</v>
      </c>
      <c r="U163" s="507" t="n">
        <v>0</v>
      </c>
      <c r="W163" s="2567">
        <f>EOMONTH(W164,-1)</f>
        <v/>
      </c>
      <c r="X163" s="507">
        <f>SUM(Y163:AF163)</f>
        <v/>
      </c>
      <c r="Y163" s="507" t="n">
        <v>0</v>
      </c>
      <c r="Z163" s="507" t="n">
        <v>0</v>
      </c>
      <c r="AA163" s="507" t="n">
        <v>0</v>
      </c>
      <c r="AB163" s="507" t="n">
        <v>0</v>
      </c>
      <c r="AC163" s="507" t="n">
        <v>0</v>
      </c>
      <c r="AD163" s="507" t="n">
        <v>0</v>
      </c>
      <c r="AE163" s="507" t="n">
        <v>0</v>
      </c>
      <c r="AF163" s="507" t="n">
        <v>0</v>
      </c>
      <c r="AH163" s="2567">
        <f>EOMONTH(AH164,-1)</f>
        <v/>
      </c>
      <c r="AI163" s="507">
        <f>SUM(AJ163:AQ163)</f>
        <v/>
      </c>
      <c r="AJ163" s="507" t="n">
        <v>0</v>
      </c>
      <c r="AK163" s="507" t="n">
        <v>0</v>
      </c>
      <c r="AL163" s="507" t="n">
        <v>0</v>
      </c>
      <c r="AM163" s="507" t="n">
        <v>0</v>
      </c>
      <c r="AN163" s="507" t="n">
        <v>0</v>
      </c>
      <c r="AO163" s="507" t="n">
        <v>0</v>
      </c>
      <c r="AP163" s="507" t="n">
        <v>0</v>
      </c>
      <c r="AQ163" s="507" t="n">
        <v>0</v>
      </c>
      <c r="AS163" s="2567">
        <f>EOMONTH(AS164,-1)</f>
        <v/>
      </c>
      <c r="AT163" s="507">
        <f>SUM(AU163:BB163)</f>
        <v/>
      </c>
      <c r="AU163" s="507" t="n">
        <v>0</v>
      </c>
      <c r="AV163" s="507" t="n">
        <v>0</v>
      </c>
      <c r="AW163" s="507" t="n">
        <v>0</v>
      </c>
      <c r="AX163" s="507" t="n">
        <v>0</v>
      </c>
      <c r="AY163" s="507" t="n">
        <v>0</v>
      </c>
      <c r="AZ163" s="507" t="n">
        <v>0</v>
      </c>
      <c r="BA163" s="507" t="n">
        <v>0</v>
      </c>
      <c r="BB163" s="507" t="n">
        <v>0</v>
      </c>
      <c r="BD163" s="2567">
        <f>EOMONTH(BD164,-1)</f>
        <v/>
      </c>
      <c r="BE163" s="507">
        <f>SUM(BF163:BM163)</f>
        <v/>
      </c>
      <c r="BF163" s="507" t="n">
        <v>0</v>
      </c>
      <c r="BG163" s="507" t="n">
        <v>0</v>
      </c>
      <c r="BH163" s="507" t="n">
        <v>0</v>
      </c>
      <c r="BI163" s="507" t="n">
        <v>0</v>
      </c>
      <c r="BJ163" s="507" t="n">
        <v>0</v>
      </c>
      <c r="BK163" s="507" t="n">
        <v>0</v>
      </c>
      <c r="BL163" s="507" t="n">
        <v>0</v>
      </c>
      <c r="BM163" s="507" t="n">
        <v>0</v>
      </c>
      <c r="BO163" s="2567">
        <f>EOMONTH(BO164,-1)</f>
        <v/>
      </c>
      <c r="BP163" s="507">
        <f>SUM(BQ163:BX163)</f>
        <v/>
      </c>
      <c r="BQ163" s="507" t="n">
        <v>0</v>
      </c>
      <c r="BR163" s="507" t="n">
        <v>0</v>
      </c>
      <c r="BS163" s="507" t="n">
        <v>0</v>
      </c>
      <c r="BT163" s="507" t="n">
        <v>0</v>
      </c>
      <c r="BU163" s="507" t="n">
        <v>0</v>
      </c>
      <c r="BV163" s="507" t="n">
        <v>0</v>
      </c>
      <c r="BW163" s="507" t="n">
        <v>0</v>
      </c>
      <c r="BX163" s="507" t="n">
        <v>0</v>
      </c>
      <c r="BZ163" s="2567">
        <f>EOMONTH(BZ164,-1)</f>
        <v/>
      </c>
      <c r="CA163" s="507">
        <f>SUM(CB163:CI163)</f>
        <v/>
      </c>
      <c r="CB163" s="507" t="n">
        <v>0</v>
      </c>
      <c r="CC163" s="507" t="n">
        <v>0</v>
      </c>
      <c r="CD163" s="507" t="n">
        <v>0</v>
      </c>
      <c r="CE163" s="507" t="n">
        <v>0</v>
      </c>
      <c r="CF163" s="507" t="n">
        <v>0</v>
      </c>
      <c r="CG163" s="507" t="n">
        <v>0</v>
      </c>
      <c r="CH163" s="507" t="n">
        <v>0</v>
      </c>
      <c r="CI163" s="507" t="n">
        <v>0</v>
      </c>
      <c r="CK163" s="2567">
        <f>EOMONTH(CK164,-1)</f>
        <v/>
      </c>
      <c r="CL163" s="507">
        <f>SUM(CM163:CT163)</f>
        <v/>
      </c>
      <c r="CM163" s="507" t="n">
        <v>0</v>
      </c>
      <c r="CN163" s="507" t="n">
        <v>0</v>
      </c>
      <c r="CO163" s="507" t="n">
        <v>0</v>
      </c>
      <c r="CP163" s="507" t="n">
        <v>0</v>
      </c>
      <c r="CQ163" s="507" t="n">
        <v>0</v>
      </c>
      <c r="CR163" s="507" t="n">
        <v>0</v>
      </c>
      <c r="CS163" s="507" t="n">
        <v>0</v>
      </c>
      <c r="CT163" s="507" t="n">
        <v>0</v>
      </c>
      <c r="CV163" s="2567">
        <f>EOMONTH(CV164,-1)</f>
        <v/>
      </c>
      <c r="CW163" s="507">
        <f>SUM(CX163:DE163)</f>
        <v/>
      </c>
      <c r="CX163" s="507" t="n">
        <v>0</v>
      </c>
      <c r="CY163" s="507" t="n">
        <v>0</v>
      </c>
      <c r="CZ163" s="507" t="n">
        <v>0</v>
      </c>
      <c r="DA163" s="507" t="n">
        <v>0</v>
      </c>
      <c r="DB163" s="507" t="n">
        <v>0</v>
      </c>
      <c r="DC163" s="507" t="n">
        <v>0</v>
      </c>
      <c r="DD163" s="507" t="n">
        <v>0</v>
      </c>
      <c r="DE163" s="507" t="n">
        <v>0</v>
      </c>
      <c r="DG163" s="2567">
        <f>EOMONTH(DG164,-1)</f>
        <v/>
      </c>
      <c r="DH163" s="507">
        <f>SUM(DI163:DP163)</f>
        <v/>
      </c>
      <c r="DI163" s="507" t="n">
        <v>0</v>
      </c>
      <c r="DJ163" s="507" t="n">
        <v>0</v>
      </c>
      <c r="DK163" s="507" t="n">
        <v>0</v>
      </c>
      <c r="DL163" s="507" t="n">
        <v>0</v>
      </c>
      <c r="DM163" s="507" t="n">
        <v>0</v>
      </c>
      <c r="DN163" s="507" t="n">
        <v>0</v>
      </c>
      <c r="DO163" s="507" t="n">
        <v>0</v>
      </c>
      <c r="DP163" s="507" t="n">
        <v>0</v>
      </c>
      <c r="DR163" s="2567">
        <f>EOMONTH(DR164,-1)</f>
        <v/>
      </c>
      <c r="DS163" s="507">
        <f>SUM(DT163:EA163)</f>
        <v/>
      </c>
      <c r="DT163" s="507" t="n">
        <v>0</v>
      </c>
      <c r="DU163" s="507" t="n">
        <v>0</v>
      </c>
      <c r="DV163" s="507" t="n">
        <v>0</v>
      </c>
      <c r="DW163" s="507" t="n">
        <v>0</v>
      </c>
      <c r="DX163" s="507" t="n">
        <v>0</v>
      </c>
      <c r="DY163" s="507" t="n">
        <v>0</v>
      </c>
      <c r="DZ163" s="507" t="n">
        <v>0</v>
      </c>
      <c r="EA163" s="507" t="n">
        <v>0</v>
      </c>
      <c r="EC163" s="2567">
        <f>EOMONTH(EC164,-1)</f>
        <v/>
      </c>
      <c r="ED163" s="507">
        <f>SUM(EE163:EL163)</f>
        <v/>
      </c>
      <c r="EE163" s="507" t="n">
        <v>0</v>
      </c>
      <c r="EF163" s="507" t="n">
        <v>0</v>
      </c>
      <c r="EG163" s="507" t="n">
        <v>0</v>
      </c>
      <c r="EH163" s="507" t="n">
        <v>0</v>
      </c>
      <c r="EI163" s="507" t="n">
        <v>0</v>
      </c>
      <c r="EJ163" s="507" t="n">
        <v>0</v>
      </c>
      <c r="EK163" s="507" t="n">
        <v>0</v>
      </c>
      <c r="EL163" s="507" t="n">
        <v>0</v>
      </c>
    </row>
    <row r="164">
      <c r="A164" s="2567">
        <f>EOMONTH(A165,-1)</f>
        <v/>
      </c>
      <c r="B164" s="507">
        <f>SUM(C164:J164)</f>
        <v/>
      </c>
      <c r="C164" s="507">
        <f>+N164+Y164+AJ164+AU164+BF164+BQ164+CB164+CM164+CX164+DI164+DT164+EE164</f>
        <v/>
      </c>
      <c r="D164" s="507">
        <f>+O164+Z164+AK164+AV164+BG164+BR164+CC164+CN164+CY164+DJ164+DU164+EF164</f>
        <v/>
      </c>
      <c r="E164" s="507">
        <f>+P164+AA164+AL164+AW164+BH164+BS164+CD164+CO164+CZ164+DK164+DV164+EG164</f>
        <v/>
      </c>
      <c r="F164" s="507">
        <f>+Q164+AB164+AM164+AX164+BI164+BT164+CE164+CP164+DA164+DL164+DW164+EH164</f>
        <v/>
      </c>
      <c r="G164" s="507">
        <f>+R164+AC164+AN164+AY164+BJ164+BU164+CF164+CQ164+DB164+DM164+DX164+EI164</f>
        <v/>
      </c>
      <c r="H164" s="507">
        <f>+S164+AD164+AO164+AZ164+BK164+BV164+CG164+CR164+DC164+DN164+DY164+EJ164</f>
        <v/>
      </c>
      <c r="I164" s="507">
        <f>+T164+AE164+AP164+BA164+BL164+BW164+CH164+CS164+DD164+DO164+DZ164+EK164</f>
        <v/>
      </c>
      <c r="J164" s="507">
        <f>+U164+AF164+AQ164+BB164+BM164+BX164+CI164+CT164+DE164+DP164+EA164+EL164</f>
        <v/>
      </c>
      <c r="L164" s="2567">
        <f>EOMONTH(L165,-1)</f>
        <v/>
      </c>
      <c r="M164" s="507">
        <f>SUM(N164:U164)</f>
        <v/>
      </c>
      <c r="N164" s="507" t="n">
        <v>145893.71</v>
      </c>
      <c r="O164" s="507" t="n">
        <v>0</v>
      </c>
      <c r="P164" s="507" t="n">
        <v>116451.36</v>
      </c>
      <c r="Q164" s="507" t="n">
        <v>737912.04</v>
      </c>
      <c r="R164" s="507" t="n">
        <v>0</v>
      </c>
      <c r="S164" s="507" t="n">
        <v>0</v>
      </c>
      <c r="T164" s="507" t="n">
        <v>0</v>
      </c>
      <c r="U164" s="507" t="n">
        <v>0</v>
      </c>
      <c r="W164" s="2567">
        <f>EOMONTH(W165,-1)</f>
        <v/>
      </c>
      <c r="X164" s="507">
        <f>SUM(Y164:AF164)</f>
        <v/>
      </c>
      <c r="Y164" s="507" t="n">
        <v>545098.75</v>
      </c>
      <c r="Z164" s="507" t="n">
        <v>205742.39</v>
      </c>
      <c r="AA164" s="507" t="n">
        <v>415435.2</v>
      </c>
      <c r="AB164" s="507" t="n">
        <v>1837282.34</v>
      </c>
      <c r="AC164" s="507" t="n">
        <v>0</v>
      </c>
      <c r="AD164" s="507" t="n">
        <v>0</v>
      </c>
      <c r="AE164" s="507" t="n">
        <v>0</v>
      </c>
      <c r="AF164" s="507" t="n">
        <v>0</v>
      </c>
      <c r="AH164" s="2567">
        <f>EOMONTH(AH165,-1)</f>
        <v/>
      </c>
      <c r="AI164" s="507">
        <f>SUM(AJ164:AQ164)</f>
        <v/>
      </c>
      <c r="AJ164" s="507" t="n">
        <v>326824.74</v>
      </c>
      <c r="AK164" s="507" t="n">
        <v>639985.8100000001</v>
      </c>
      <c r="AL164" s="507" t="n">
        <v>626775.74</v>
      </c>
      <c r="AM164" s="507" t="n">
        <v>6877237.439999999</v>
      </c>
      <c r="AN164" s="507" t="n">
        <v>0</v>
      </c>
      <c r="AO164" s="507" t="n">
        <v>0</v>
      </c>
      <c r="AP164" s="507" t="n">
        <v>0</v>
      </c>
      <c r="AQ164" s="507" t="n">
        <v>0</v>
      </c>
      <c r="AS164" s="2567">
        <f>EOMONTH(AS165,-1)</f>
        <v/>
      </c>
      <c r="AT164" s="507">
        <f>SUM(AU164:BB164)</f>
        <v/>
      </c>
      <c r="AU164" s="507" t="n">
        <v>65981.19</v>
      </c>
      <c r="AV164" s="507" t="n">
        <v>123522.32</v>
      </c>
      <c r="AW164" s="507" t="n">
        <v>485636.01</v>
      </c>
      <c r="AX164" s="507" t="n">
        <v>3031138.3</v>
      </c>
      <c r="AY164" s="507" t="n">
        <v>0</v>
      </c>
      <c r="AZ164" s="507" t="n">
        <v>0</v>
      </c>
      <c r="BA164" s="507" t="n">
        <v>0</v>
      </c>
      <c r="BB164" s="507" t="n">
        <v>0</v>
      </c>
      <c r="BD164" s="2567">
        <f>EOMONTH(BD165,-1)</f>
        <v/>
      </c>
      <c r="BE164" s="507">
        <f>SUM(BF164:BM164)</f>
        <v/>
      </c>
      <c r="BF164" s="507" t="n">
        <v>0</v>
      </c>
      <c r="BG164" s="507" t="n">
        <v>0</v>
      </c>
      <c r="BH164" s="507" t="n">
        <v>0</v>
      </c>
      <c r="BI164" s="507" t="n">
        <v>0</v>
      </c>
      <c r="BJ164" s="507" t="n">
        <v>0</v>
      </c>
      <c r="BK164" s="507" t="n">
        <v>0</v>
      </c>
      <c r="BL164" s="507" t="n">
        <v>0</v>
      </c>
      <c r="BM164" s="507" t="n">
        <v>0</v>
      </c>
      <c r="BO164" s="2567">
        <f>EOMONTH(BO165,-1)</f>
        <v/>
      </c>
      <c r="BP164" s="507">
        <f>SUM(BQ164:BX164)</f>
        <v/>
      </c>
      <c r="BQ164" s="507" t="n">
        <v>0</v>
      </c>
      <c r="BR164" s="507" t="n">
        <v>0</v>
      </c>
      <c r="BS164" s="507" t="n">
        <v>0</v>
      </c>
      <c r="BT164" s="507" t="n">
        <v>0</v>
      </c>
      <c r="BU164" s="507" t="n">
        <v>0</v>
      </c>
      <c r="BV164" s="507" t="n">
        <v>0</v>
      </c>
      <c r="BW164" s="507" t="n">
        <v>0</v>
      </c>
      <c r="BX164" s="507" t="n">
        <v>0</v>
      </c>
      <c r="BZ164" s="2567">
        <f>EOMONTH(BZ165,-1)</f>
        <v/>
      </c>
      <c r="CA164" s="507">
        <f>SUM(CB164:CI164)</f>
        <v/>
      </c>
      <c r="CB164" s="507" t="n">
        <v>0</v>
      </c>
      <c r="CC164" s="507" t="n">
        <v>0</v>
      </c>
      <c r="CD164" s="507" t="n">
        <v>0</v>
      </c>
      <c r="CE164" s="507" t="n">
        <v>0</v>
      </c>
      <c r="CF164" s="507" t="n">
        <v>0</v>
      </c>
      <c r="CG164" s="507" t="n">
        <v>0</v>
      </c>
      <c r="CH164" s="507" t="n">
        <v>0</v>
      </c>
      <c r="CI164" s="507" t="n">
        <v>0</v>
      </c>
      <c r="CK164" s="2567">
        <f>EOMONTH(CK165,-1)</f>
        <v/>
      </c>
      <c r="CL164" s="507">
        <f>SUM(CM164:CT164)</f>
        <v/>
      </c>
      <c r="CM164" s="507" t="n">
        <v>0</v>
      </c>
      <c r="CN164" s="507" t="n">
        <v>0</v>
      </c>
      <c r="CO164" s="507" t="n">
        <v>0</v>
      </c>
      <c r="CP164" s="507" t="n">
        <v>0</v>
      </c>
      <c r="CQ164" s="507" t="n">
        <v>0</v>
      </c>
      <c r="CR164" s="507" t="n">
        <v>0</v>
      </c>
      <c r="CS164" s="507" t="n">
        <v>0</v>
      </c>
      <c r="CT164" s="507" t="n">
        <v>0</v>
      </c>
      <c r="CV164" s="2567">
        <f>EOMONTH(CV165,-1)</f>
        <v/>
      </c>
      <c r="CW164" s="507">
        <f>SUM(CX164:DE164)</f>
        <v/>
      </c>
      <c r="CX164" s="507" t="n">
        <v>0</v>
      </c>
      <c r="CY164" s="507" t="n">
        <v>0</v>
      </c>
      <c r="CZ164" s="507" t="n">
        <v>0</v>
      </c>
      <c r="DA164" s="507" t="n">
        <v>0</v>
      </c>
      <c r="DB164" s="507" t="n">
        <v>0</v>
      </c>
      <c r="DC164" s="507" t="n">
        <v>0</v>
      </c>
      <c r="DD164" s="507" t="n">
        <v>0</v>
      </c>
      <c r="DE164" s="507" t="n">
        <v>0</v>
      </c>
      <c r="DG164" s="2567">
        <f>EOMONTH(DG165,-1)</f>
        <v/>
      </c>
      <c r="DH164" s="507">
        <f>SUM(DI164:DP164)</f>
        <v/>
      </c>
      <c r="DI164" s="507" t="n">
        <v>0</v>
      </c>
      <c r="DJ164" s="507" t="n">
        <v>0</v>
      </c>
      <c r="DK164" s="507" t="n">
        <v>0</v>
      </c>
      <c r="DL164" s="507" t="n">
        <v>0</v>
      </c>
      <c r="DM164" s="507" t="n">
        <v>0</v>
      </c>
      <c r="DN164" s="507" t="n">
        <v>0</v>
      </c>
      <c r="DO164" s="507" t="n">
        <v>0</v>
      </c>
      <c r="DP164" s="507" t="n">
        <v>0</v>
      </c>
      <c r="DR164" s="2567">
        <f>EOMONTH(DR165,-1)</f>
        <v/>
      </c>
      <c r="DS164" s="507">
        <f>SUM(DT164:EA164)</f>
        <v/>
      </c>
      <c r="DT164" s="507" t="n">
        <v>0</v>
      </c>
      <c r="DU164" s="507" t="n">
        <v>0</v>
      </c>
      <c r="DV164" s="507" t="n">
        <v>0</v>
      </c>
      <c r="DW164" s="507" t="n">
        <v>0</v>
      </c>
      <c r="DX164" s="507" t="n">
        <v>0</v>
      </c>
      <c r="DY164" s="507" t="n">
        <v>0</v>
      </c>
      <c r="DZ164" s="507" t="n">
        <v>0</v>
      </c>
      <c r="EA164" s="507" t="n">
        <v>0</v>
      </c>
      <c r="EC164" s="2567">
        <f>EOMONTH(EC165,-1)</f>
        <v/>
      </c>
      <c r="ED164" s="507">
        <f>SUM(EE164:EL164)</f>
        <v/>
      </c>
      <c r="EE164" s="507" t="n">
        <v>0</v>
      </c>
      <c r="EF164" s="507" t="n">
        <v>0</v>
      </c>
      <c r="EG164" s="507" t="n">
        <v>0</v>
      </c>
      <c r="EH164" s="507" t="n">
        <v>0</v>
      </c>
      <c r="EI164" s="507" t="n">
        <v>0</v>
      </c>
      <c r="EJ164" s="507" t="n">
        <v>0</v>
      </c>
      <c r="EK164" s="507" t="n">
        <v>0</v>
      </c>
      <c r="EL164" s="507" t="n">
        <v>0</v>
      </c>
    </row>
    <row r="165">
      <c r="A165" s="2567">
        <f>EOMONTH(A166,-1)</f>
        <v/>
      </c>
      <c r="B165" s="507">
        <f>SUM(C165:J165)</f>
        <v/>
      </c>
      <c r="C165" s="507">
        <f>+N165+Y165+AJ165+AU165+BF165+BQ165+CB165+CM165+CX165+DI165+DT165+EE165</f>
        <v/>
      </c>
      <c r="D165" s="507">
        <f>+O165+Z165+AK165+AV165+BG165+BR165+CC165+CN165+CY165+DJ165+DU165+EF165</f>
        <v/>
      </c>
      <c r="E165" s="507">
        <f>+P165+AA165+AL165+AW165+BH165+BS165+CD165+CO165+CZ165+DK165+DV165+EG165</f>
        <v/>
      </c>
      <c r="F165" s="507">
        <f>+Q165+AB165+AM165+AX165+BI165+BT165+CE165+CP165+DA165+DL165+DW165+EH165</f>
        <v/>
      </c>
      <c r="G165" s="507">
        <f>+R165+AC165+AN165+AY165+BJ165+BU165+CF165+CQ165+DB165+DM165+DX165+EI165</f>
        <v/>
      </c>
      <c r="H165" s="507">
        <f>+S165+AD165+AO165+AZ165+BK165+BV165+CG165+CR165+DC165+DN165+DY165+EJ165</f>
        <v/>
      </c>
      <c r="I165" s="507">
        <f>+T165+AE165+AP165+BA165+BL165+BW165+CH165+CS165+DD165+DO165+DZ165+EK165</f>
        <v/>
      </c>
      <c r="J165" s="507">
        <f>+U165+AF165+AQ165+BB165+BM165+BX165+CI165+CT165+DE165+DP165+EA165+EL165</f>
        <v/>
      </c>
      <c r="L165" s="2567">
        <f>EOMONTH(L166,-1)</f>
        <v/>
      </c>
      <c r="M165" s="507">
        <f>SUM(N165:U165)</f>
        <v/>
      </c>
      <c r="N165" s="507" t="n">
        <v>114490</v>
      </c>
      <c r="O165" s="507" t="n">
        <v>269267.14</v>
      </c>
      <c r="P165" s="507" t="n">
        <v>34132.99000000001</v>
      </c>
      <c r="Q165" s="507" t="n">
        <v>815835.7</v>
      </c>
      <c r="R165" s="507" t="n">
        <v>0</v>
      </c>
      <c r="S165" s="507" t="n">
        <v>0</v>
      </c>
      <c r="T165" s="507" t="n">
        <v>0</v>
      </c>
      <c r="U165" s="507" t="n">
        <v>0</v>
      </c>
      <c r="W165" s="2567">
        <f>EOMONTH(W166,-1)</f>
        <v/>
      </c>
      <c r="X165" s="507">
        <f>SUM(Y165:AF165)</f>
        <v/>
      </c>
      <c r="Y165" s="507" t="n">
        <v>515224.8</v>
      </c>
      <c r="Z165" s="507" t="n">
        <v>545098.75</v>
      </c>
      <c r="AA165" s="507" t="n">
        <v>396420.82</v>
      </c>
      <c r="AB165" s="507" t="n">
        <v>1884873.28</v>
      </c>
      <c r="AC165" s="507" t="n">
        <v>0</v>
      </c>
      <c r="AD165" s="507" t="n">
        <v>0</v>
      </c>
      <c r="AE165" s="507" t="n">
        <v>0</v>
      </c>
      <c r="AF165" s="507" t="n">
        <v>0</v>
      </c>
      <c r="AH165" s="2567">
        <f>EOMONTH(AH166,-1)</f>
        <v/>
      </c>
      <c r="AI165" s="507">
        <f>SUM(AJ165:AQ165)</f>
        <v/>
      </c>
      <c r="AJ165" s="507" t="n">
        <v>380667.3</v>
      </c>
      <c r="AK165" s="507" t="n">
        <v>702137.2</v>
      </c>
      <c r="AL165" s="507" t="n">
        <v>1208869.18</v>
      </c>
      <c r="AM165" s="507" t="n">
        <v>4900535.4</v>
      </c>
      <c r="AN165" s="507" t="n">
        <v>0</v>
      </c>
      <c r="AO165" s="507" t="n">
        <v>0</v>
      </c>
      <c r="AP165" s="507" t="n">
        <v>0</v>
      </c>
      <c r="AQ165" s="507" t="n">
        <v>0</v>
      </c>
      <c r="AS165" s="2567">
        <f>EOMONTH(AS166,-1)</f>
        <v/>
      </c>
      <c r="AT165" s="507">
        <f>SUM(AU165:BB165)</f>
        <v/>
      </c>
      <c r="AU165" s="507" t="n">
        <v>127096.07</v>
      </c>
      <c r="AV165" s="507" t="n">
        <v>65981.19</v>
      </c>
      <c r="AW165" s="507" t="n">
        <v>447268.64</v>
      </c>
      <c r="AX165" s="507" t="n">
        <v>2936319.42</v>
      </c>
      <c r="AY165" s="507" t="n">
        <v>0</v>
      </c>
      <c r="AZ165" s="507" t="n">
        <v>0</v>
      </c>
      <c r="BA165" s="507" t="n">
        <v>0</v>
      </c>
      <c r="BB165" s="507" t="n">
        <v>0</v>
      </c>
      <c r="BD165" s="2567">
        <f>EOMONTH(BD166,-1)</f>
        <v/>
      </c>
      <c r="BE165" s="507">
        <f>SUM(BF165:BM165)</f>
        <v/>
      </c>
      <c r="BF165" s="507" t="n">
        <v>0</v>
      </c>
      <c r="BG165" s="507" t="n">
        <v>0</v>
      </c>
      <c r="BH165" s="507" t="n">
        <v>0</v>
      </c>
      <c r="BI165" s="507" t="n">
        <v>0</v>
      </c>
      <c r="BJ165" s="507" t="n">
        <v>0</v>
      </c>
      <c r="BK165" s="507" t="n">
        <v>0</v>
      </c>
      <c r="BL165" s="507" t="n">
        <v>0</v>
      </c>
      <c r="BM165" s="507" t="n">
        <v>0</v>
      </c>
      <c r="BO165" s="2567">
        <f>EOMONTH(BO166,-1)</f>
        <v/>
      </c>
      <c r="BP165" s="507">
        <f>SUM(BQ165:BX165)</f>
        <v/>
      </c>
      <c r="BQ165" s="507" t="n">
        <v>0</v>
      </c>
      <c r="BR165" s="507" t="n">
        <v>0</v>
      </c>
      <c r="BS165" s="507" t="n">
        <v>0</v>
      </c>
      <c r="BT165" s="507" t="n">
        <v>0</v>
      </c>
      <c r="BU165" s="507" t="n">
        <v>0</v>
      </c>
      <c r="BV165" s="507" t="n">
        <v>0</v>
      </c>
      <c r="BW165" s="507" t="n">
        <v>0</v>
      </c>
      <c r="BX165" s="507" t="n">
        <v>0</v>
      </c>
      <c r="BZ165" s="2567">
        <f>EOMONTH(BZ166,-1)</f>
        <v/>
      </c>
      <c r="CA165" s="507">
        <f>SUM(CB165:CI165)</f>
        <v/>
      </c>
      <c r="CB165" s="507" t="n">
        <v>0</v>
      </c>
      <c r="CC165" s="507" t="n">
        <v>0</v>
      </c>
      <c r="CD165" s="507" t="n">
        <v>0</v>
      </c>
      <c r="CE165" s="507" t="n">
        <v>0</v>
      </c>
      <c r="CF165" s="507" t="n">
        <v>0</v>
      </c>
      <c r="CG165" s="507" t="n">
        <v>0</v>
      </c>
      <c r="CH165" s="507" t="n">
        <v>0</v>
      </c>
      <c r="CI165" s="507" t="n">
        <v>0</v>
      </c>
      <c r="CK165" s="2567">
        <f>EOMONTH(CK166,-1)</f>
        <v/>
      </c>
      <c r="CL165" s="507">
        <f>SUM(CM165:CT165)</f>
        <v/>
      </c>
      <c r="CM165" s="507" t="n">
        <v>0</v>
      </c>
      <c r="CN165" s="507" t="n">
        <v>0</v>
      </c>
      <c r="CO165" s="507" t="n">
        <v>0</v>
      </c>
      <c r="CP165" s="507" t="n">
        <v>0</v>
      </c>
      <c r="CQ165" s="507" t="n">
        <v>0</v>
      </c>
      <c r="CR165" s="507" t="n">
        <v>0</v>
      </c>
      <c r="CS165" s="507" t="n">
        <v>0</v>
      </c>
      <c r="CT165" s="507" t="n">
        <v>0</v>
      </c>
      <c r="CV165" s="2567">
        <f>EOMONTH(CV166,-1)</f>
        <v/>
      </c>
      <c r="CW165" s="507">
        <f>SUM(CX165:DE165)</f>
        <v/>
      </c>
      <c r="CX165" s="507" t="n">
        <v>0</v>
      </c>
      <c r="CY165" s="507" t="n">
        <v>0</v>
      </c>
      <c r="CZ165" s="507" t="n">
        <v>0</v>
      </c>
      <c r="DA165" s="507" t="n">
        <v>0</v>
      </c>
      <c r="DB165" s="507" t="n">
        <v>0</v>
      </c>
      <c r="DC165" s="507" t="n">
        <v>0</v>
      </c>
      <c r="DD165" s="507" t="n">
        <v>0</v>
      </c>
      <c r="DE165" s="507" t="n">
        <v>0</v>
      </c>
      <c r="DG165" s="2567">
        <f>EOMONTH(DG166,-1)</f>
        <v/>
      </c>
      <c r="DH165" s="507">
        <f>SUM(DI165:DP165)</f>
        <v/>
      </c>
      <c r="DI165" s="507" t="n">
        <v>0</v>
      </c>
      <c r="DJ165" s="507" t="n">
        <v>0</v>
      </c>
      <c r="DK165" s="507" t="n">
        <v>0</v>
      </c>
      <c r="DL165" s="507" t="n">
        <v>0</v>
      </c>
      <c r="DM165" s="507" t="n">
        <v>0</v>
      </c>
      <c r="DN165" s="507" t="n">
        <v>0</v>
      </c>
      <c r="DO165" s="507" t="n">
        <v>0</v>
      </c>
      <c r="DP165" s="507" t="n">
        <v>0</v>
      </c>
      <c r="DR165" s="2567">
        <f>EOMONTH(DR166,-1)</f>
        <v/>
      </c>
      <c r="DS165" s="507">
        <f>SUM(DT165:EA165)</f>
        <v/>
      </c>
      <c r="DT165" s="507" t="n">
        <v>0</v>
      </c>
      <c r="DU165" s="507" t="n">
        <v>0</v>
      </c>
      <c r="DV165" s="507" t="n">
        <v>0</v>
      </c>
      <c r="DW165" s="507" t="n">
        <v>0</v>
      </c>
      <c r="DX165" s="507" t="n">
        <v>0</v>
      </c>
      <c r="DY165" s="507" t="n">
        <v>0</v>
      </c>
      <c r="DZ165" s="507" t="n">
        <v>0</v>
      </c>
      <c r="EA165" s="507" t="n">
        <v>0</v>
      </c>
      <c r="EC165" s="2567">
        <f>EOMONTH(EC166,-1)</f>
        <v/>
      </c>
      <c r="ED165" s="507">
        <f>SUM(EE165:EL165)</f>
        <v/>
      </c>
      <c r="EE165" s="507" t="n">
        <v>0</v>
      </c>
      <c r="EF165" s="507" t="n">
        <v>0</v>
      </c>
      <c r="EG165" s="507" t="n">
        <v>0</v>
      </c>
      <c r="EH165" s="507" t="n">
        <v>0</v>
      </c>
      <c r="EI165" s="507" t="n">
        <v>0</v>
      </c>
      <c r="EJ165" s="507" t="n">
        <v>0</v>
      </c>
      <c r="EK165" s="507" t="n">
        <v>0</v>
      </c>
      <c r="EL165" s="507" t="n">
        <v>0</v>
      </c>
    </row>
    <row r="166">
      <c r="A166" s="2567">
        <f>EOMONTH(A167,-1)</f>
        <v/>
      </c>
      <c r="B166" s="507">
        <f>SUM(C166:J166)</f>
        <v/>
      </c>
      <c r="C166" s="507">
        <f>+N166+Y166+AJ166+AU166+BF166+BQ166+CB166+CM166+CX166+DI166+DT166+EE166</f>
        <v/>
      </c>
      <c r="D166" s="507">
        <f>+O166+Z166+AK166+AV166+BG166+BR166+CC166+CN166+CY166+DJ166+DU166+EF166</f>
        <v/>
      </c>
      <c r="E166" s="507">
        <f>+P166+AA166+AL166+AW166+BH166+BS166+CD166+CO166+CZ166+DK166+DV166+EG166</f>
        <v/>
      </c>
      <c r="F166" s="507">
        <f>+Q166+AB166+AM166+AX166+BI166+BT166+CE166+CP166+DA166+DL166+DW166+EH166</f>
        <v/>
      </c>
      <c r="G166" s="507">
        <f>+R166+AC166+AN166+AY166+BJ166+BU166+CF166+CQ166+DB166+DM166+DX166+EI166</f>
        <v/>
      </c>
      <c r="H166" s="507">
        <f>+S166+AD166+AO166+AZ166+BK166+BV166+CG166+CR166+DC166+DN166+DY166+EJ166</f>
        <v/>
      </c>
      <c r="I166" s="507">
        <f>+T166+AE166+AP166+BA166+BL166+BW166+CH166+CS166+DD166+DO166+DZ166+EK166</f>
        <v/>
      </c>
      <c r="J166" s="507">
        <f>+U166+AF166+AQ166+BB166+BM166+BX166+CI166+CT166+DE166+DP166+EA166+EL166</f>
        <v/>
      </c>
      <c r="L166" s="2567">
        <f>EOMONTH(L167,-1)</f>
        <v/>
      </c>
      <c r="M166" s="507">
        <f>SUM(N166:U166)</f>
        <v/>
      </c>
      <c r="N166" s="507" t="n">
        <v>3478.31</v>
      </c>
      <c r="O166" s="507" t="n">
        <v>114490</v>
      </c>
      <c r="P166" s="507" t="n">
        <v>130685.27</v>
      </c>
      <c r="Q166" s="507" t="n">
        <v>1126711.95</v>
      </c>
      <c r="R166" s="507" t="n">
        <v>0</v>
      </c>
      <c r="S166" s="507" t="n">
        <v>0</v>
      </c>
      <c r="T166" s="507" t="n">
        <v>0</v>
      </c>
      <c r="U166" s="507" t="n">
        <v>0</v>
      </c>
      <c r="W166" s="2567">
        <f>EOMONTH(W167,-1)</f>
        <v/>
      </c>
      <c r="X166" s="507">
        <f>SUM(Y166:AF166)</f>
        <v/>
      </c>
      <c r="Y166" s="507" t="n">
        <v>504717.74</v>
      </c>
      <c r="Z166" s="507" t="n">
        <v>57844.11</v>
      </c>
      <c r="AA166" s="507" t="n">
        <v>170395.54</v>
      </c>
      <c r="AB166" s="507" t="n">
        <v>2631083.89</v>
      </c>
      <c r="AC166" s="507" t="n">
        <v>0</v>
      </c>
      <c r="AD166" s="507" t="n">
        <v>0</v>
      </c>
      <c r="AE166" s="507" t="n">
        <v>0</v>
      </c>
      <c r="AF166" s="507" t="n">
        <v>0</v>
      </c>
      <c r="AH166" s="2567">
        <f>EOMONTH(AH167,-1)</f>
        <v/>
      </c>
      <c r="AI166" s="507">
        <f>SUM(AJ166:AQ166)</f>
        <v/>
      </c>
      <c r="AJ166" s="507" t="n">
        <v>978067.9099999999</v>
      </c>
      <c r="AK166" s="507" t="n">
        <v>378430.01</v>
      </c>
      <c r="AL166" s="507" t="n">
        <v>836667.4099999999</v>
      </c>
      <c r="AM166" s="507" t="n">
        <v>3014611.37</v>
      </c>
      <c r="AN166" s="507" t="n">
        <v>0</v>
      </c>
      <c r="AO166" s="507" t="n">
        <v>0</v>
      </c>
      <c r="AP166" s="507" t="n">
        <v>0</v>
      </c>
      <c r="AQ166" s="507" t="n">
        <v>0</v>
      </c>
      <c r="AS166" s="2567">
        <f>EOMONTH(AS167,-1)</f>
        <v/>
      </c>
      <c r="AT166" s="507">
        <f>SUM(AU166:BB166)</f>
        <v/>
      </c>
      <c r="AU166" s="507" t="n">
        <v>290402.9</v>
      </c>
      <c r="AV166" s="507" t="n">
        <v>0</v>
      </c>
      <c r="AW166" s="507" t="n">
        <v>130076.37</v>
      </c>
      <c r="AX166" s="507" t="n">
        <v>3612526.61</v>
      </c>
      <c r="AY166" s="507" t="n">
        <v>0</v>
      </c>
      <c r="AZ166" s="507" t="n">
        <v>0</v>
      </c>
      <c r="BA166" s="507" t="n">
        <v>0</v>
      </c>
      <c r="BB166" s="507" t="n">
        <v>0</v>
      </c>
      <c r="BD166" s="2567">
        <f>EOMONTH(BD167,-1)</f>
        <v/>
      </c>
      <c r="BE166" s="507">
        <f>SUM(BF166:BM166)</f>
        <v/>
      </c>
      <c r="BF166" s="507" t="n">
        <v>0</v>
      </c>
      <c r="BG166" s="507" t="n">
        <v>0</v>
      </c>
      <c r="BH166" s="507" t="n">
        <v>0</v>
      </c>
      <c r="BI166" s="507" t="n">
        <v>0</v>
      </c>
      <c r="BJ166" s="507" t="n">
        <v>0</v>
      </c>
      <c r="BK166" s="507" t="n">
        <v>0</v>
      </c>
      <c r="BL166" s="507" t="n">
        <v>0</v>
      </c>
      <c r="BM166" s="507" t="n">
        <v>0</v>
      </c>
      <c r="BO166" s="2567">
        <f>EOMONTH(BO167,-1)</f>
        <v/>
      </c>
      <c r="BP166" s="507">
        <f>SUM(BQ166:BX166)</f>
        <v/>
      </c>
      <c r="BQ166" s="507" t="n">
        <v>0</v>
      </c>
      <c r="BR166" s="507" t="n">
        <v>0</v>
      </c>
      <c r="BS166" s="507" t="n">
        <v>0</v>
      </c>
      <c r="BT166" s="507" t="n">
        <v>0</v>
      </c>
      <c r="BU166" s="507" t="n">
        <v>0</v>
      </c>
      <c r="BV166" s="507" t="n">
        <v>0</v>
      </c>
      <c r="BW166" s="507" t="n">
        <v>0</v>
      </c>
      <c r="BX166" s="507" t="n">
        <v>0</v>
      </c>
      <c r="BZ166" s="2567">
        <f>EOMONTH(BZ167,-1)</f>
        <v/>
      </c>
      <c r="CA166" s="507">
        <f>SUM(CB166:CI166)</f>
        <v/>
      </c>
      <c r="CB166" s="507" t="n">
        <v>0</v>
      </c>
      <c r="CC166" s="507" t="n">
        <v>0</v>
      </c>
      <c r="CD166" s="507" t="n">
        <v>0</v>
      </c>
      <c r="CE166" s="507" t="n">
        <v>0</v>
      </c>
      <c r="CF166" s="507" t="n">
        <v>0</v>
      </c>
      <c r="CG166" s="507" t="n">
        <v>0</v>
      </c>
      <c r="CH166" s="507" t="n">
        <v>0</v>
      </c>
      <c r="CI166" s="507" t="n">
        <v>0</v>
      </c>
      <c r="CK166" s="2567">
        <f>EOMONTH(CK167,-1)</f>
        <v/>
      </c>
      <c r="CL166" s="507">
        <f>SUM(CM166:CT166)</f>
        <v/>
      </c>
      <c r="CM166" s="507" t="n">
        <v>0</v>
      </c>
      <c r="CN166" s="507" t="n">
        <v>0</v>
      </c>
      <c r="CO166" s="507" t="n">
        <v>0</v>
      </c>
      <c r="CP166" s="507" t="n">
        <v>0</v>
      </c>
      <c r="CQ166" s="507" t="n">
        <v>0</v>
      </c>
      <c r="CR166" s="507" t="n">
        <v>0</v>
      </c>
      <c r="CS166" s="507" t="n">
        <v>0</v>
      </c>
      <c r="CT166" s="507" t="n">
        <v>0</v>
      </c>
      <c r="CV166" s="2567">
        <f>EOMONTH(CV167,-1)</f>
        <v/>
      </c>
      <c r="CW166" s="507">
        <f>SUM(CX166:DE166)</f>
        <v/>
      </c>
      <c r="CX166" s="507" t="n">
        <v>0</v>
      </c>
      <c r="CY166" s="507" t="n">
        <v>0</v>
      </c>
      <c r="CZ166" s="507" t="n">
        <v>0</v>
      </c>
      <c r="DA166" s="507" t="n">
        <v>0</v>
      </c>
      <c r="DB166" s="507" t="n">
        <v>0</v>
      </c>
      <c r="DC166" s="507" t="n">
        <v>0</v>
      </c>
      <c r="DD166" s="507" t="n">
        <v>0</v>
      </c>
      <c r="DE166" s="507" t="n">
        <v>0</v>
      </c>
      <c r="DG166" s="2567">
        <f>EOMONTH(DG167,-1)</f>
        <v/>
      </c>
      <c r="DH166" s="507">
        <f>SUM(DI166:DP166)</f>
        <v/>
      </c>
      <c r="DI166" s="507" t="n">
        <v>0</v>
      </c>
      <c r="DJ166" s="507" t="n">
        <v>0</v>
      </c>
      <c r="DK166" s="507" t="n">
        <v>0</v>
      </c>
      <c r="DL166" s="507" t="n">
        <v>0</v>
      </c>
      <c r="DM166" s="507" t="n">
        <v>0</v>
      </c>
      <c r="DN166" s="507" t="n">
        <v>0</v>
      </c>
      <c r="DO166" s="507" t="n">
        <v>0</v>
      </c>
      <c r="DP166" s="507" t="n">
        <v>0</v>
      </c>
      <c r="DR166" s="2567">
        <f>EOMONTH(DR167,-1)</f>
        <v/>
      </c>
      <c r="DS166" s="507">
        <f>SUM(DT166:EA166)</f>
        <v/>
      </c>
      <c r="DT166" s="507" t="n">
        <v>0</v>
      </c>
      <c r="DU166" s="507" t="n">
        <v>0</v>
      </c>
      <c r="DV166" s="507" t="n">
        <v>0</v>
      </c>
      <c r="DW166" s="507" t="n">
        <v>0</v>
      </c>
      <c r="DX166" s="507" t="n">
        <v>0</v>
      </c>
      <c r="DY166" s="507" t="n">
        <v>0</v>
      </c>
      <c r="DZ166" s="507" t="n">
        <v>0</v>
      </c>
      <c r="EA166" s="507" t="n">
        <v>0</v>
      </c>
      <c r="EC166" s="2567">
        <f>EOMONTH(EC167,-1)</f>
        <v/>
      </c>
      <c r="ED166" s="507">
        <f>SUM(EE166:EL166)</f>
        <v/>
      </c>
      <c r="EE166" s="507" t="n">
        <v>0</v>
      </c>
      <c r="EF166" s="507" t="n">
        <v>0</v>
      </c>
      <c r="EG166" s="507" t="n">
        <v>0</v>
      </c>
      <c r="EH166" s="507" t="n">
        <v>0</v>
      </c>
      <c r="EI166" s="507" t="n">
        <v>0</v>
      </c>
      <c r="EJ166" s="507" t="n">
        <v>0</v>
      </c>
      <c r="EK166" s="507" t="n">
        <v>0</v>
      </c>
      <c r="EL166" s="507" t="n">
        <v>0</v>
      </c>
    </row>
    <row r="167">
      <c r="A167" s="2567">
        <f>EOMONTH(A168,-1)</f>
        <v/>
      </c>
      <c r="B167" s="507">
        <f>SUM(C167:J167)</f>
        <v/>
      </c>
      <c r="C167" s="507">
        <f>+N167+Y167+AJ167+AU167+BF167+BQ167+CB167+CM167+CX167+DI167+DT167+EE167</f>
        <v/>
      </c>
      <c r="D167" s="507">
        <f>+O167+Z167+AK167+AV167+BG167+BR167+CC167+CN167+CY167+DJ167+DU167+EF167</f>
        <v/>
      </c>
      <c r="E167" s="507">
        <f>+P167+AA167+AL167+AW167+BH167+BS167+CD167+CO167+CZ167+DK167+DV167+EG167</f>
        <v/>
      </c>
      <c r="F167" s="507">
        <f>+Q167+AB167+AM167+AX167+BI167+BT167+CE167+CP167+DA167+DL167+DW167+EH167</f>
        <v/>
      </c>
      <c r="G167" s="507">
        <f>+R167+AC167+AN167+AY167+BJ167+BU167+CF167+CQ167+DB167+DM167+DX167+EI167</f>
        <v/>
      </c>
      <c r="H167" s="507">
        <f>+S167+AD167+AO167+AZ167+BK167+BV167+CG167+CR167+DC167+DN167+DY167+EJ167</f>
        <v/>
      </c>
      <c r="I167" s="507">
        <f>+T167+AE167+AP167+BA167+BL167+BW167+CH167+CS167+DD167+DO167+DZ167+EK167</f>
        <v/>
      </c>
      <c r="J167" s="507">
        <f>+U167+AF167+AQ167+BB167+BM167+BX167+CI167+CT167+DE167+DP167+EA167+EL167</f>
        <v/>
      </c>
      <c r="L167" s="2567">
        <f>EOMONTH(L168,-1)</f>
        <v/>
      </c>
      <c r="M167" s="507">
        <f>SUM(N167:U167)</f>
        <v/>
      </c>
      <c r="N167" s="507" t="n">
        <v>181906.33</v>
      </c>
      <c r="O167" s="507" t="n">
        <v>3478.31</v>
      </c>
      <c r="P167" s="507" t="n">
        <v>82734.84</v>
      </c>
      <c r="Q167" s="507" t="n">
        <v>324477.52</v>
      </c>
      <c r="R167" s="507" t="n">
        <v>0</v>
      </c>
      <c r="S167" s="507" t="n">
        <v>0</v>
      </c>
      <c r="T167" s="507" t="n">
        <v>0</v>
      </c>
      <c r="U167" s="507" t="n">
        <v>0</v>
      </c>
      <c r="W167" s="2567">
        <f>EOMONTH(W168,-1)</f>
        <v/>
      </c>
      <c r="X167" s="507">
        <f>SUM(Y167:AF167)</f>
        <v/>
      </c>
      <c r="Y167" s="507" t="n">
        <v>408497.16</v>
      </c>
      <c r="Z167" s="507" t="n">
        <v>441981.3</v>
      </c>
      <c r="AA167" s="507" t="n">
        <v>79605.23</v>
      </c>
      <c r="AB167" s="507" t="n">
        <v>2536395.67</v>
      </c>
      <c r="AC167" s="507" t="n">
        <v>0</v>
      </c>
      <c r="AD167" s="507" t="n">
        <v>0</v>
      </c>
      <c r="AE167" s="507" t="n">
        <v>0</v>
      </c>
      <c r="AF167" s="507" t="n">
        <v>0</v>
      </c>
      <c r="AH167" s="2567">
        <f>EOMONTH(AH168,-1)</f>
        <v/>
      </c>
      <c r="AI167" s="507">
        <f>SUM(AJ167:AQ167)</f>
        <v/>
      </c>
      <c r="AJ167" s="507" t="n">
        <v>119928.92</v>
      </c>
      <c r="AK167" s="507" t="n">
        <v>448284.37</v>
      </c>
      <c r="AL167" s="507" t="n">
        <v>180749.22</v>
      </c>
      <c r="AM167" s="507" t="n">
        <v>3653808.82</v>
      </c>
      <c r="AN167" s="507" t="n">
        <v>0</v>
      </c>
      <c r="AO167" s="507" t="n">
        <v>0</v>
      </c>
      <c r="AP167" s="507" t="n">
        <v>0</v>
      </c>
      <c r="AQ167" s="507" t="n">
        <v>0</v>
      </c>
      <c r="AS167" s="2567">
        <f>EOMONTH(AS168,-1)</f>
        <v/>
      </c>
      <c r="AT167" s="507">
        <f>SUM(AU167:BB167)</f>
        <v/>
      </c>
      <c r="AU167" s="507" t="n">
        <v>603472.21</v>
      </c>
      <c r="AV167" s="507" t="n">
        <v>253276.06</v>
      </c>
      <c r="AW167" s="507" t="n">
        <v>2808.44</v>
      </c>
      <c r="AX167" s="507" t="n">
        <v>5165719.34</v>
      </c>
      <c r="AY167" s="507" t="n">
        <v>0</v>
      </c>
      <c r="AZ167" s="507" t="n">
        <v>0</v>
      </c>
      <c r="BA167" s="507" t="n">
        <v>0</v>
      </c>
      <c r="BB167" s="507" t="n">
        <v>0</v>
      </c>
      <c r="BD167" s="2567">
        <f>EOMONTH(BD168,-1)</f>
        <v/>
      </c>
      <c r="BE167" s="507">
        <f>SUM(BF167:BM167)</f>
        <v/>
      </c>
      <c r="BF167" s="507" t="n">
        <v>0</v>
      </c>
      <c r="BG167" s="507" t="n">
        <v>0</v>
      </c>
      <c r="BH167" s="507" t="n">
        <v>0</v>
      </c>
      <c r="BI167" s="507" t="n">
        <v>0</v>
      </c>
      <c r="BJ167" s="507" t="n">
        <v>0</v>
      </c>
      <c r="BK167" s="507" t="n">
        <v>0</v>
      </c>
      <c r="BL167" s="507" t="n">
        <v>0</v>
      </c>
      <c r="BM167" s="507" t="n">
        <v>0</v>
      </c>
      <c r="BO167" s="2567">
        <f>EOMONTH(BO168,-1)</f>
        <v/>
      </c>
      <c r="BP167" s="507">
        <f>SUM(BQ167:BX167)</f>
        <v/>
      </c>
      <c r="BQ167" s="507" t="n">
        <v>0</v>
      </c>
      <c r="BR167" s="507" t="n">
        <v>0</v>
      </c>
      <c r="BS167" s="507" t="n">
        <v>0</v>
      </c>
      <c r="BT167" s="507" t="n">
        <v>0</v>
      </c>
      <c r="BU167" s="507" t="n">
        <v>0</v>
      </c>
      <c r="BV167" s="507" t="n">
        <v>0</v>
      </c>
      <c r="BW167" s="507" t="n">
        <v>0</v>
      </c>
      <c r="BX167" s="507" t="n">
        <v>0</v>
      </c>
      <c r="BZ167" s="2567">
        <f>EOMONTH(BZ168,-1)</f>
        <v/>
      </c>
      <c r="CA167" s="507">
        <f>SUM(CB167:CI167)</f>
        <v/>
      </c>
      <c r="CB167" s="507" t="n">
        <v>0</v>
      </c>
      <c r="CC167" s="507" t="n">
        <v>0</v>
      </c>
      <c r="CD167" s="507" t="n">
        <v>0</v>
      </c>
      <c r="CE167" s="507" t="n">
        <v>0</v>
      </c>
      <c r="CF167" s="507" t="n">
        <v>0</v>
      </c>
      <c r="CG167" s="507" t="n">
        <v>0</v>
      </c>
      <c r="CH167" s="507" t="n">
        <v>0</v>
      </c>
      <c r="CI167" s="507" t="n">
        <v>0</v>
      </c>
      <c r="CK167" s="2567">
        <f>EOMONTH(CK168,-1)</f>
        <v/>
      </c>
      <c r="CL167" s="507">
        <f>SUM(CM167:CT167)</f>
        <v/>
      </c>
      <c r="CM167" s="507" t="n">
        <v>0</v>
      </c>
      <c r="CN167" s="507" t="n">
        <v>0</v>
      </c>
      <c r="CO167" s="507" t="n">
        <v>0</v>
      </c>
      <c r="CP167" s="507" t="n">
        <v>0</v>
      </c>
      <c r="CQ167" s="507" t="n">
        <v>0</v>
      </c>
      <c r="CR167" s="507" t="n">
        <v>0</v>
      </c>
      <c r="CS167" s="507" t="n">
        <v>0</v>
      </c>
      <c r="CT167" s="507" t="n">
        <v>0</v>
      </c>
      <c r="CV167" s="2567">
        <f>EOMONTH(CV168,-1)</f>
        <v/>
      </c>
      <c r="CW167" s="507">
        <f>SUM(CX167:DE167)</f>
        <v/>
      </c>
      <c r="CX167" s="507" t="n">
        <v>0</v>
      </c>
      <c r="CY167" s="507" t="n">
        <v>0</v>
      </c>
      <c r="CZ167" s="507" t="n">
        <v>0</v>
      </c>
      <c r="DA167" s="507" t="n">
        <v>0</v>
      </c>
      <c r="DB167" s="507" t="n">
        <v>0</v>
      </c>
      <c r="DC167" s="507" t="n">
        <v>0</v>
      </c>
      <c r="DD167" s="507" t="n">
        <v>0</v>
      </c>
      <c r="DE167" s="507" t="n">
        <v>0</v>
      </c>
      <c r="DG167" s="2567">
        <f>EOMONTH(DG168,-1)</f>
        <v/>
      </c>
      <c r="DH167" s="507">
        <f>SUM(DI167:DP167)</f>
        <v/>
      </c>
      <c r="DI167" s="507" t="n">
        <v>0</v>
      </c>
      <c r="DJ167" s="507" t="n">
        <v>0</v>
      </c>
      <c r="DK167" s="507" t="n">
        <v>0</v>
      </c>
      <c r="DL167" s="507" t="n">
        <v>0</v>
      </c>
      <c r="DM167" s="507" t="n">
        <v>0</v>
      </c>
      <c r="DN167" s="507" t="n">
        <v>0</v>
      </c>
      <c r="DO167" s="507" t="n">
        <v>0</v>
      </c>
      <c r="DP167" s="507" t="n">
        <v>0</v>
      </c>
      <c r="DR167" s="2567">
        <f>EOMONTH(DR168,-1)</f>
        <v/>
      </c>
      <c r="DS167" s="507">
        <f>SUM(DT167:EA167)</f>
        <v/>
      </c>
      <c r="DT167" s="507" t="n">
        <v>0</v>
      </c>
      <c r="DU167" s="507" t="n">
        <v>0</v>
      </c>
      <c r="DV167" s="507" t="n">
        <v>0</v>
      </c>
      <c r="DW167" s="507" t="n">
        <v>0</v>
      </c>
      <c r="DX167" s="507" t="n">
        <v>0</v>
      </c>
      <c r="DY167" s="507" t="n">
        <v>0</v>
      </c>
      <c r="DZ167" s="507" t="n">
        <v>0</v>
      </c>
      <c r="EA167" s="507" t="n">
        <v>0</v>
      </c>
      <c r="EC167" s="2567">
        <f>EOMONTH(EC168,-1)</f>
        <v/>
      </c>
      <c r="ED167" s="507">
        <f>SUM(EE167:EL167)</f>
        <v/>
      </c>
      <c r="EE167" s="507" t="n">
        <v>0</v>
      </c>
      <c r="EF167" s="507" t="n">
        <v>0</v>
      </c>
      <c r="EG167" s="507" t="n">
        <v>0</v>
      </c>
      <c r="EH167" s="507" t="n">
        <v>0</v>
      </c>
      <c r="EI167" s="507" t="n">
        <v>0</v>
      </c>
      <c r="EJ167" s="507" t="n">
        <v>0</v>
      </c>
      <c r="EK167" s="507" t="n">
        <v>0</v>
      </c>
      <c r="EL167" s="507" t="n">
        <v>0</v>
      </c>
    </row>
    <row r="168">
      <c r="A168" s="2567">
        <f>EOMONTH(A169,-1)</f>
        <v/>
      </c>
      <c r="B168" s="507">
        <f>SUM(C168:J168)</f>
        <v/>
      </c>
      <c r="C168" s="507">
        <f>+N168+Y168+AJ168+AU168+BF168+BQ168+CB168+CM168+CX168+DI168+DT168+EE168</f>
        <v/>
      </c>
      <c r="D168" s="507">
        <f>+O168+Z168+AK168+AV168+BG168+BR168+CC168+CN168+CY168+DJ168+DU168+EF168</f>
        <v/>
      </c>
      <c r="E168" s="507">
        <f>+P168+AA168+AL168+AW168+BH168+BS168+CD168+CO168+CZ168+DK168+DV168+EG168</f>
        <v/>
      </c>
      <c r="F168" s="507">
        <f>+Q168+AB168+AM168+AX168+BI168+BT168+CE168+CP168+DA168+DL168+DW168+EH168</f>
        <v/>
      </c>
      <c r="G168" s="507">
        <f>+R168+AC168+AN168+AY168+BJ168+BU168+CF168+CQ168+DB168+DM168+DX168+EI168</f>
        <v/>
      </c>
      <c r="H168" s="507">
        <f>+S168+AD168+AO168+AZ168+BK168+BV168+CG168+CR168+DC168+DN168+DY168+EJ168</f>
        <v/>
      </c>
      <c r="I168" s="507">
        <f>+T168+AE168+AP168+BA168+BL168+BW168+CH168+CS168+DD168+DO168+DZ168+EK168</f>
        <v/>
      </c>
      <c r="J168" s="507">
        <f>+U168+AF168+AQ168+BB168+BM168+BX168+CI168+CT168+DE168+DP168+EA168+EL168</f>
        <v/>
      </c>
      <c r="L168" s="2567">
        <f>EOMONTH(L169,-1)</f>
        <v/>
      </c>
      <c r="M168" s="507">
        <f>SUM(N168:U168)</f>
        <v/>
      </c>
      <c r="N168" s="507" t="n">
        <v>32922.8</v>
      </c>
      <c r="O168" s="507" t="n">
        <v>53965.57999999999</v>
      </c>
      <c r="P168" s="507" t="n">
        <v>5528.309999999999</v>
      </c>
      <c r="Q168" s="507" t="n">
        <v>0</v>
      </c>
      <c r="R168" s="507" t="n">
        <v>0</v>
      </c>
      <c r="S168" s="507" t="n">
        <v>0</v>
      </c>
      <c r="T168" s="507" t="n">
        <v>0</v>
      </c>
      <c r="U168" s="507" t="n">
        <v>0</v>
      </c>
      <c r="W168" s="2567">
        <f>EOMONTH(W169,-1)</f>
        <v/>
      </c>
      <c r="X168" s="507">
        <f>SUM(Y168:AF168)</f>
        <v/>
      </c>
      <c r="Y168" s="507" t="n">
        <v>247125.17</v>
      </c>
      <c r="Z168" s="507" t="n">
        <v>823.77</v>
      </c>
      <c r="AA168" s="507" t="n">
        <v>130173.44</v>
      </c>
      <c r="AB168" s="507" t="n">
        <v>2061353.88</v>
      </c>
      <c r="AC168" s="507" t="n">
        <v>0</v>
      </c>
      <c r="AD168" s="507" t="n">
        <v>0</v>
      </c>
      <c r="AE168" s="507" t="n">
        <v>0</v>
      </c>
      <c r="AF168" s="507" t="n">
        <v>0</v>
      </c>
      <c r="AH168" s="2567">
        <f>EOMONTH(AH169,-1)</f>
        <v/>
      </c>
      <c r="AI168" s="507">
        <f>SUM(AJ168:AQ168)</f>
        <v/>
      </c>
      <c r="AJ168" s="507" t="n">
        <v>979656.78</v>
      </c>
      <c r="AK168" s="507" t="n">
        <v>767.08</v>
      </c>
      <c r="AL168" s="507" t="n">
        <v>86095.63</v>
      </c>
      <c r="AM168" s="507" t="n">
        <v>3185379.88</v>
      </c>
      <c r="AN168" s="507" t="n">
        <v>0</v>
      </c>
      <c r="AO168" s="507" t="n">
        <v>0</v>
      </c>
      <c r="AP168" s="507" t="n">
        <v>0</v>
      </c>
      <c r="AQ168" s="507" t="n">
        <v>0</v>
      </c>
      <c r="AS168" s="2567">
        <f>EOMONTH(AS169,-1)</f>
        <v/>
      </c>
      <c r="AT168" s="507">
        <f>SUM(AU168:BB168)</f>
        <v/>
      </c>
      <c r="AU168" s="507" t="n">
        <v>535921.6499999999</v>
      </c>
      <c r="AV168" s="507" t="n">
        <v>405284.45</v>
      </c>
      <c r="AW168" s="507" t="n">
        <v>1048.47</v>
      </c>
      <c r="AX168" s="507" t="n">
        <v>5832251.03</v>
      </c>
      <c r="AY168" s="507" t="n">
        <v>0</v>
      </c>
      <c r="AZ168" s="507" t="n">
        <v>0</v>
      </c>
      <c r="BA168" s="507" t="n">
        <v>0</v>
      </c>
      <c r="BB168" s="507" t="n">
        <v>0</v>
      </c>
      <c r="BD168" s="2567">
        <f>EOMONTH(BD169,-1)</f>
        <v/>
      </c>
      <c r="BE168" s="507">
        <f>SUM(BF168:BM168)</f>
        <v/>
      </c>
      <c r="BF168" s="507" t="n">
        <v>0</v>
      </c>
      <c r="BG168" s="507" t="n">
        <v>0</v>
      </c>
      <c r="BH168" s="507" t="n">
        <v>0</v>
      </c>
      <c r="BI168" s="507" t="n">
        <v>0</v>
      </c>
      <c r="BJ168" s="507" t="n">
        <v>0</v>
      </c>
      <c r="BK168" s="507" t="n">
        <v>0</v>
      </c>
      <c r="BL168" s="507" t="n">
        <v>0</v>
      </c>
      <c r="BM168" s="507" t="n">
        <v>0</v>
      </c>
      <c r="BO168" s="2567">
        <f>EOMONTH(BO169,-1)</f>
        <v/>
      </c>
      <c r="BP168" s="507">
        <f>SUM(BQ168:BX168)</f>
        <v/>
      </c>
      <c r="BQ168" s="507" t="n">
        <v>0</v>
      </c>
      <c r="BR168" s="507" t="n">
        <v>0</v>
      </c>
      <c r="BS168" s="507" t="n">
        <v>0</v>
      </c>
      <c r="BT168" s="507" t="n">
        <v>0</v>
      </c>
      <c r="BU168" s="507" t="n">
        <v>0</v>
      </c>
      <c r="BV168" s="507" t="n">
        <v>0</v>
      </c>
      <c r="BW168" s="507" t="n">
        <v>0</v>
      </c>
      <c r="BX168" s="507" t="n">
        <v>0</v>
      </c>
      <c r="BZ168" s="2567">
        <f>EOMONTH(BZ169,-1)</f>
        <v/>
      </c>
      <c r="CA168" s="507">
        <f>SUM(CB168:CI168)</f>
        <v/>
      </c>
      <c r="CB168" s="507" t="n">
        <v>0</v>
      </c>
      <c r="CC168" s="507" t="n">
        <v>0</v>
      </c>
      <c r="CD168" s="507" t="n">
        <v>0</v>
      </c>
      <c r="CE168" s="507" t="n">
        <v>0</v>
      </c>
      <c r="CF168" s="507" t="n">
        <v>0</v>
      </c>
      <c r="CG168" s="507" t="n">
        <v>0</v>
      </c>
      <c r="CH168" s="507" t="n">
        <v>0</v>
      </c>
      <c r="CI168" s="507" t="n">
        <v>0</v>
      </c>
      <c r="CK168" s="2567">
        <f>EOMONTH(CK169,-1)</f>
        <v/>
      </c>
      <c r="CL168" s="507">
        <f>SUM(CM168:CT168)</f>
        <v/>
      </c>
      <c r="CM168" s="507" t="n">
        <v>0</v>
      </c>
      <c r="CN168" s="507" t="n">
        <v>0</v>
      </c>
      <c r="CO168" s="507" t="n">
        <v>0</v>
      </c>
      <c r="CP168" s="507" t="n">
        <v>0</v>
      </c>
      <c r="CQ168" s="507" t="n">
        <v>0</v>
      </c>
      <c r="CR168" s="507" t="n">
        <v>0</v>
      </c>
      <c r="CS168" s="507" t="n">
        <v>0</v>
      </c>
      <c r="CT168" s="507" t="n">
        <v>0</v>
      </c>
      <c r="CV168" s="2567">
        <f>EOMONTH(CV169,-1)</f>
        <v/>
      </c>
      <c r="CW168" s="507">
        <f>SUM(CX168:DE168)</f>
        <v/>
      </c>
      <c r="CX168" s="507" t="n">
        <v>0</v>
      </c>
      <c r="CY168" s="507" t="n">
        <v>0</v>
      </c>
      <c r="CZ168" s="507" t="n">
        <v>0</v>
      </c>
      <c r="DA168" s="507" t="n">
        <v>0</v>
      </c>
      <c r="DB168" s="507" t="n">
        <v>0</v>
      </c>
      <c r="DC168" s="507" t="n">
        <v>0</v>
      </c>
      <c r="DD168" s="507" t="n">
        <v>0</v>
      </c>
      <c r="DE168" s="507" t="n">
        <v>0</v>
      </c>
      <c r="DG168" s="2567">
        <f>EOMONTH(DG169,-1)</f>
        <v/>
      </c>
      <c r="DH168" s="507">
        <f>SUM(DI168:DP168)</f>
        <v/>
      </c>
      <c r="DI168" s="507" t="n">
        <v>0</v>
      </c>
      <c r="DJ168" s="507" t="n">
        <v>0</v>
      </c>
      <c r="DK168" s="507" t="n">
        <v>0</v>
      </c>
      <c r="DL168" s="507" t="n">
        <v>0</v>
      </c>
      <c r="DM168" s="507" t="n">
        <v>0</v>
      </c>
      <c r="DN168" s="507" t="n">
        <v>0</v>
      </c>
      <c r="DO168" s="507" t="n">
        <v>0</v>
      </c>
      <c r="DP168" s="507" t="n">
        <v>0</v>
      </c>
      <c r="DR168" s="2567">
        <f>EOMONTH(DR169,-1)</f>
        <v/>
      </c>
      <c r="DS168" s="507">
        <f>SUM(DT168:EA168)</f>
        <v/>
      </c>
      <c r="DT168" s="507" t="n">
        <v>0</v>
      </c>
      <c r="DU168" s="507" t="n">
        <v>0</v>
      </c>
      <c r="DV168" s="507" t="n">
        <v>0</v>
      </c>
      <c r="DW168" s="507" t="n">
        <v>0</v>
      </c>
      <c r="DX168" s="507" t="n">
        <v>0</v>
      </c>
      <c r="DY168" s="507" t="n">
        <v>0</v>
      </c>
      <c r="DZ168" s="507" t="n">
        <v>0</v>
      </c>
      <c r="EA168" s="507" t="n">
        <v>0</v>
      </c>
      <c r="EC168" s="2567">
        <f>EOMONTH(EC169,-1)</f>
        <v/>
      </c>
      <c r="ED168" s="507">
        <f>SUM(EE168:EL168)</f>
        <v/>
      </c>
      <c r="EE168" s="507" t="n">
        <v>0</v>
      </c>
      <c r="EF168" s="507" t="n">
        <v>0</v>
      </c>
      <c r="EG168" s="507" t="n">
        <v>0</v>
      </c>
      <c r="EH168" s="507" t="n">
        <v>0</v>
      </c>
      <c r="EI168" s="507" t="n">
        <v>0</v>
      </c>
      <c r="EJ168" s="507" t="n">
        <v>0</v>
      </c>
      <c r="EK168" s="507" t="n">
        <v>0</v>
      </c>
      <c r="EL168" s="507" t="n">
        <v>0</v>
      </c>
    </row>
    <row r="169">
      <c r="A169" s="2567">
        <f>EOMONTH(A170,-1)</f>
        <v/>
      </c>
      <c r="B169" s="507">
        <f>SUM(C169:J169)</f>
        <v/>
      </c>
      <c r="C169" s="507">
        <f>+N169+Y169+AJ169+AU169+BF169+BQ169+CB169+CM169+CX169+DI169+DT169+EE169</f>
        <v/>
      </c>
      <c r="D169" s="507">
        <f>+O169+Z169+AK169+AV169+BG169+BR169+CC169+CN169+CY169+DJ169+DU169+EF169</f>
        <v/>
      </c>
      <c r="E169" s="507">
        <f>+P169+AA169+AL169+AW169+BH169+BS169+CD169+CO169+CZ169+DK169+DV169+EG169</f>
        <v/>
      </c>
      <c r="F169" s="507">
        <f>+Q169+AB169+AM169+AX169+BI169+BT169+CE169+CP169+DA169+DL169+DW169+EH169</f>
        <v/>
      </c>
      <c r="G169" s="507">
        <f>+R169+AC169+AN169+AY169+BJ169+BU169+CF169+CQ169+DB169+DM169+DX169+EI169</f>
        <v/>
      </c>
      <c r="H169" s="507">
        <f>+S169+AD169+AO169+AZ169+BK169+BV169+CG169+CR169+DC169+DN169+DY169+EJ169</f>
        <v/>
      </c>
      <c r="I169" s="507">
        <f>+T169+AE169+AP169+BA169+BL169+BW169+CH169+CS169+DD169+DO169+DZ169+EK169</f>
        <v/>
      </c>
      <c r="J169" s="507">
        <f>+U169+AF169+AQ169+BB169+BM169+BX169+CI169+CT169+DE169+DP169+EA169+EL169</f>
        <v/>
      </c>
      <c r="L169" s="2567">
        <f>EOMONTH(L170,-1)</f>
        <v/>
      </c>
      <c r="M169" s="507">
        <f>SUM(N169:U169)</f>
        <v/>
      </c>
      <c r="N169" s="507" t="n">
        <v>0</v>
      </c>
      <c r="O169" s="507" t="n">
        <v>32922.8</v>
      </c>
      <c r="P169" s="507" t="n">
        <v>53806.05</v>
      </c>
      <c r="Q169" s="507" t="n">
        <v>0</v>
      </c>
      <c r="R169" s="507" t="n">
        <v>0</v>
      </c>
      <c r="S169" s="507" t="n">
        <v>0</v>
      </c>
      <c r="T169" s="507" t="n">
        <v>0</v>
      </c>
      <c r="U169" s="507" t="n">
        <v>0</v>
      </c>
      <c r="W169" s="2567">
        <f>EOMONTH(W170,-1)</f>
        <v/>
      </c>
      <c r="X169" s="507">
        <f>SUM(Y169:AF169)</f>
        <v/>
      </c>
      <c r="Y169" s="507" t="n">
        <v>0</v>
      </c>
      <c r="Z169" s="507" t="n">
        <v>247125.17</v>
      </c>
      <c r="AA169" s="507" t="n">
        <v>130997.21</v>
      </c>
      <c r="AB169" s="507" t="n">
        <v>1940702.34</v>
      </c>
      <c r="AC169" s="507" t="n">
        <v>0</v>
      </c>
      <c r="AD169" s="507" t="n">
        <v>0</v>
      </c>
      <c r="AE169" s="507" t="n">
        <v>0</v>
      </c>
      <c r="AF169" s="507" t="n">
        <v>0</v>
      </c>
      <c r="AH169" s="2567">
        <f>EOMONTH(AH170,-1)</f>
        <v/>
      </c>
      <c r="AI169" s="507">
        <f>SUM(AJ169:AQ169)</f>
        <v/>
      </c>
      <c r="AJ169" s="507" t="n">
        <v>659074.9500000001</v>
      </c>
      <c r="AK169" s="507" t="n">
        <v>217900.43</v>
      </c>
      <c r="AL169" s="507" t="n">
        <v>91536.29000000001</v>
      </c>
      <c r="AM169" s="507" t="n">
        <v>3776203.1</v>
      </c>
      <c r="AN169" s="507" t="n">
        <v>0</v>
      </c>
      <c r="AO169" s="507" t="n">
        <v>0</v>
      </c>
      <c r="AP169" s="507" t="n">
        <v>0</v>
      </c>
      <c r="AQ169" s="507" t="n">
        <v>0</v>
      </c>
      <c r="AS169" s="2567">
        <f>EOMONTH(AS170,-1)</f>
        <v/>
      </c>
      <c r="AT169" s="507">
        <f>SUM(AU169:BB169)</f>
        <v/>
      </c>
      <c r="AU169" s="507" t="n">
        <v>976323.9299999999</v>
      </c>
      <c r="AV169" s="507" t="n">
        <v>113602.01</v>
      </c>
      <c r="AW169" s="507" t="n">
        <v>133564.57</v>
      </c>
      <c r="AX169" s="507" t="n">
        <v>4959608.060000001</v>
      </c>
      <c r="AY169" s="507" t="n">
        <v>0</v>
      </c>
      <c r="AZ169" s="507" t="n">
        <v>0</v>
      </c>
      <c r="BA169" s="507" t="n">
        <v>0</v>
      </c>
      <c r="BB169" s="507" t="n">
        <v>0</v>
      </c>
      <c r="BD169" s="2567">
        <f>EOMONTH(BD170,-1)</f>
        <v/>
      </c>
      <c r="BE169" s="507">
        <f>SUM(BF169:BM169)</f>
        <v/>
      </c>
      <c r="BF169" s="507" t="n">
        <v>0</v>
      </c>
      <c r="BG169" s="507" t="n">
        <v>0</v>
      </c>
      <c r="BH169" s="507" t="n">
        <v>0</v>
      </c>
      <c r="BI169" s="507" t="n">
        <v>0</v>
      </c>
      <c r="BJ169" s="507" t="n">
        <v>0</v>
      </c>
      <c r="BK169" s="507" t="n">
        <v>0</v>
      </c>
      <c r="BL169" s="507" t="n">
        <v>0</v>
      </c>
      <c r="BM169" s="507" t="n">
        <v>0</v>
      </c>
      <c r="BO169" s="2567">
        <f>EOMONTH(BO170,-1)</f>
        <v/>
      </c>
      <c r="BP169" s="507">
        <f>SUM(BQ169:BX169)</f>
        <v/>
      </c>
      <c r="BQ169" s="507" t="n">
        <v>0</v>
      </c>
      <c r="BR169" s="507" t="n">
        <v>0</v>
      </c>
      <c r="BS169" s="507" t="n">
        <v>0</v>
      </c>
      <c r="BT169" s="507" t="n">
        <v>0</v>
      </c>
      <c r="BU169" s="507" t="n">
        <v>0</v>
      </c>
      <c r="BV169" s="507" t="n">
        <v>0</v>
      </c>
      <c r="BW169" s="507" t="n">
        <v>0</v>
      </c>
      <c r="BX169" s="507" t="n">
        <v>0</v>
      </c>
      <c r="BZ169" s="2567">
        <f>EOMONTH(BZ170,-1)</f>
        <v/>
      </c>
      <c r="CA169" s="507">
        <f>SUM(CB169:CI169)</f>
        <v/>
      </c>
      <c r="CB169" s="507" t="n">
        <v>0</v>
      </c>
      <c r="CC169" s="507" t="n">
        <v>0</v>
      </c>
      <c r="CD169" s="507" t="n">
        <v>0</v>
      </c>
      <c r="CE169" s="507" t="n">
        <v>0</v>
      </c>
      <c r="CF169" s="507" t="n">
        <v>0</v>
      </c>
      <c r="CG169" s="507" t="n">
        <v>0</v>
      </c>
      <c r="CH169" s="507" t="n">
        <v>0</v>
      </c>
      <c r="CI169" s="507" t="n">
        <v>0</v>
      </c>
      <c r="CK169" s="2567">
        <f>EOMONTH(CK170,-1)</f>
        <v/>
      </c>
      <c r="CL169" s="507">
        <f>SUM(CM169:CT169)</f>
        <v/>
      </c>
      <c r="CM169" s="507" t="n">
        <v>0</v>
      </c>
      <c r="CN169" s="507" t="n">
        <v>0</v>
      </c>
      <c r="CO169" s="507" t="n">
        <v>0</v>
      </c>
      <c r="CP169" s="507" t="n">
        <v>0</v>
      </c>
      <c r="CQ169" s="507" t="n">
        <v>0</v>
      </c>
      <c r="CR169" s="507" t="n">
        <v>0</v>
      </c>
      <c r="CS169" s="507" t="n">
        <v>0</v>
      </c>
      <c r="CT169" s="507" t="n">
        <v>0</v>
      </c>
      <c r="CV169" s="2567">
        <f>EOMONTH(CV170,-1)</f>
        <v/>
      </c>
      <c r="CW169" s="507">
        <f>SUM(CX169:DE169)</f>
        <v/>
      </c>
      <c r="CX169" s="507" t="n">
        <v>0</v>
      </c>
      <c r="CY169" s="507" t="n">
        <v>0</v>
      </c>
      <c r="CZ169" s="507" t="n">
        <v>0</v>
      </c>
      <c r="DA169" s="507" t="n">
        <v>0</v>
      </c>
      <c r="DB169" s="507" t="n">
        <v>0</v>
      </c>
      <c r="DC169" s="507" t="n">
        <v>0</v>
      </c>
      <c r="DD169" s="507" t="n">
        <v>0</v>
      </c>
      <c r="DE169" s="507" t="n">
        <v>0</v>
      </c>
      <c r="DG169" s="2567">
        <f>EOMONTH(DG170,-1)</f>
        <v/>
      </c>
      <c r="DH169" s="507">
        <f>SUM(DI169:DP169)</f>
        <v/>
      </c>
      <c r="DI169" s="507" t="n">
        <v>0</v>
      </c>
      <c r="DJ169" s="507" t="n">
        <v>0</v>
      </c>
      <c r="DK169" s="507" t="n">
        <v>0</v>
      </c>
      <c r="DL169" s="507" t="n">
        <v>0</v>
      </c>
      <c r="DM169" s="507" t="n">
        <v>0</v>
      </c>
      <c r="DN169" s="507" t="n">
        <v>0</v>
      </c>
      <c r="DO169" s="507" t="n">
        <v>0</v>
      </c>
      <c r="DP169" s="507" t="n">
        <v>0</v>
      </c>
      <c r="DR169" s="2567">
        <f>EOMONTH(DR170,-1)</f>
        <v/>
      </c>
      <c r="DS169" s="507">
        <f>SUM(DT169:EA169)</f>
        <v/>
      </c>
      <c r="DT169" s="507" t="n">
        <v>0</v>
      </c>
      <c r="DU169" s="507" t="n">
        <v>0</v>
      </c>
      <c r="DV169" s="507" t="n">
        <v>0</v>
      </c>
      <c r="DW169" s="507" t="n">
        <v>0</v>
      </c>
      <c r="DX169" s="507" t="n">
        <v>0</v>
      </c>
      <c r="DY169" s="507" t="n">
        <v>0</v>
      </c>
      <c r="DZ169" s="507" t="n">
        <v>0</v>
      </c>
      <c r="EA169" s="507" t="n">
        <v>0</v>
      </c>
      <c r="EC169" s="2567">
        <f>EOMONTH(EC170,-1)</f>
        <v/>
      </c>
      <c r="ED169" s="507">
        <f>SUM(EE169:EL169)</f>
        <v/>
      </c>
      <c r="EE169" s="507" t="n">
        <v>0</v>
      </c>
      <c r="EF169" s="507" t="n">
        <v>0</v>
      </c>
      <c r="EG169" s="507" t="n">
        <v>0</v>
      </c>
      <c r="EH169" s="507" t="n">
        <v>0</v>
      </c>
      <c r="EI169" s="507" t="n">
        <v>0</v>
      </c>
      <c r="EJ169" s="507" t="n">
        <v>0</v>
      </c>
      <c r="EK169" s="507" t="n">
        <v>0</v>
      </c>
      <c r="EL169" s="507" t="n">
        <v>0</v>
      </c>
    </row>
    <row r="170">
      <c r="A170" s="2568">
        <f>$A$39</f>
        <v/>
      </c>
      <c r="B170" s="1454">
        <f>SUM(C170:J170)</f>
        <v/>
      </c>
      <c r="C170" s="1454">
        <f>+N170+Y170+AJ170+AU170+BF170+BQ170+CB170+CM170+CX170+DI170+DT170+EE170</f>
        <v/>
      </c>
      <c r="D170" s="1454">
        <f>+O170+Z170+AK170+AV170+BG170+BR170+CC170+CN170+CY170+DJ170+DU170+EF170</f>
        <v/>
      </c>
      <c r="E170" s="1454">
        <f>+P170+AA170+AL170+AW170+BH170+BS170+CD170+CO170+CZ170+DK170+DV170+EG170</f>
        <v/>
      </c>
      <c r="F170" s="1454">
        <f>+Q170+AB170+AM170+AX170+BI170+BT170+CE170+CP170+DA170+DL170+DW170+EH170</f>
        <v/>
      </c>
      <c r="G170" s="1454">
        <f>+R170+AC170+AN170+AY170+BJ170+BU170+CF170+CQ170+DB170+DM170+DX170+EI170</f>
        <v/>
      </c>
      <c r="H170" s="1454">
        <f>+S170+AD170+AO170+AZ170+BK170+BV170+CG170+CR170+DC170+DN170+DY170+EJ170</f>
        <v/>
      </c>
      <c r="I170" s="1454">
        <f>+T170+AE170+AP170+BA170+BL170+BW170+CH170+CS170+DD170+DO170+DZ170+EK170</f>
        <v/>
      </c>
      <c r="J170" s="1454">
        <f>+U170+AF170+AQ170+BB170+BM170+BX170+CI170+CT170+DE170+DP170+EA170+EL170</f>
        <v/>
      </c>
      <c r="L170" s="2568">
        <f>$A$39</f>
        <v/>
      </c>
      <c r="M170" s="1454">
        <f>SUM(N170:U170)</f>
        <v/>
      </c>
      <c r="N170" s="1454" t="n">
        <v>0</v>
      </c>
      <c r="O170" s="1454" t="n">
        <v>0</v>
      </c>
      <c r="P170" s="1454" t="n">
        <v>85172.84999999999</v>
      </c>
      <c r="Q170" s="1454" t="n">
        <v>0</v>
      </c>
      <c r="R170" s="1454" t="n">
        <v>0</v>
      </c>
      <c r="S170" s="1454" t="n">
        <v>0</v>
      </c>
      <c r="T170" s="1454" t="n">
        <v>0</v>
      </c>
      <c r="U170" s="1454" t="n">
        <v>0</v>
      </c>
      <c r="W170" s="2568">
        <f>$A$39</f>
        <v/>
      </c>
      <c r="X170" s="1454">
        <f>SUM(Y170:AF170)</f>
        <v/>
      </c>
      <c r="Y170" s="1454" t="n">
        <v>454.77</v>
      </c>
      <c r="Z170" s="1454" t="n">
        <v>0</v>
      </c>
      <c r="AA170" s="1454" t="n">
        <v>269710.06</v>
      </c>
      <c r="AB170" s="1454" t="n">
        <v>566579.45</v>
      </c>
      <c r="AC170" s="1454" t="n">
        <v>0</v>
      </c>
      <c r="AD170" s="1454" t="n">
        <v>0</v>
      </c>
      <c r="AE170" s="1454" t="n">
        <v>0</v>
      </c>
      <c r="AF170" s="1454" t="n">
        <v>0</v>
      </c>
      <c r="AH170" s="2568">
        <f>$A$39</f>
        <v/>
      </c>
      <c r="AI170" s="1454">
        <f>SUM(AJ170:AQ170)</f>
        <v/>
      </c>
      <c r="AJ170" s="1454" t="n">
        <v>3046.52</v>
      </c>
      <c r="AK170" s="1454" t="n">
        <v>659074.9500000001</v>
      </c>
      <c r="AL170" s="1454" t="n">
        <v>309436.72</v>
      </c>
      <c r="AM170" s="1454" t="n">
        <v>1746340.7</v>
      </c>
      <c r="AN170" s="1454" t="n">
        <v>0</v>
      </c>
      <c r="AO170" s="1454" t="n">
        <v>0</v>
      </c>
      <c r="AP170" s="1454" t="n">
        <v>0</v>
      </c>
      <c r="AQ170" s="1454" t="n">
        <v>0</v>
      </c>
      <c r="AS170" s="2568">
        <f>$A$39</f>
        <v/>
      </c>
      <c r="AT170" s="1454">
        <f>SUM(AU170:BB170)</f>
        <v/>
      </c>
      <c r="AU170" s="1454" t="n">
        <v>407334.74</v>
      </c>
      <c r="AV170" s="1454" t="n">
        <v>14090.68</v>
      </c>
      <c r="AW170" s="1454" t="n">
        <v>238838.5</v>
      </c>
      <c r="AX170" s="1454" t="n">
        <v>3019012.91</v>
      </c>
      <c r="AY170" s="1454" t="n">
        <v>0</v>
      </c>
      <c r="AZ170" s="1454" t="n">
        <v>0</v>
      </c>
      <c r="BA170" s="1454" t="n">
        <v>0</v>
      </c>
      <c r="BB170" s="1454" t="n">
        <v>0</v>
      </c>
      <c r="BD170" s="2568">
        <f>$A$39</f>
        <v/>
      </c>
      <c r="BE170" s="1454">
        <f>SUM(BF170:BM170)</f>
        <v/>
      </c>
      <c r="BF170" s="1454" t="n">
        <v>0</v>
      </c>
      <c r="BG170" s="1454" t="n">
        <v>0</v>
      </c>
      <c r="BH170" s="1454" t="n">
        <v>0</v>
      </c>
      <c r="BI170" s="1454" t="n">
        <v>0</v>
      </c>
      <c r="BJ170" s="1454" t="n">
        <v>0</v>
      </c>
      <c r="BK170" s="1454" t="n">
        <v>0</v>
      </c>
      <c r="BL170" s="1454" t="n">
        <v>0</v>
      </c>
      <c r="BM170" s="1454" t="n">
        <v>0</v>
      </c>
      <c r="BO170" s="2568">
        <f>$A$39</f>
        <v/>
      </c>
      <c r="BP170" s="1454">
        <f>SUM(BQ170:BX170)</f>
        <v/>
      </c>
      <c r="BQ170" s="1454" t="n">
        <v>0</v>
      </c>
      <c r="BR170" s="1454" t="n">
        <v>0</v>
      </c>
      <c r="BS170" s="1454" t="n">
        <v>0</v>
      </c>
      <c r="BT170" s="1454" t="n">
        <v>0</v>
      </c>
      <c r="BU170" s="1454" t="n">
        <v>0</v>
      </c>
      <c r="BV170" s="1454" t="n">
        <v>0</v>
      </c>
      <c r="BW170" s="1454" t="n">
        <v>0</v>
      </c>
      <c r="BX170" s="1454" t="n">
        <v>0</v>
      </c>
      <c r="BZ170" s="2568">
        <f>$A$39</f>
        <v/>
      </c>
      <c r="CA170" s="1454">
        <f>SUM(CB170:CI170)</f>
        <v/>
      </c>
      <c r="CB170" s="1454" t="n">
        <v>0</v>
      </c>
      <c r="CC170" s="1454" t="n">
        <v>0</v>
      </c>
      <c r="CD170" s="1454" t="n">
        <v>0</v>
      </c>
      <c r="CE170" s="1454" t="n">
        <v>0</v>
      </c>
      <c r="CF170" s="1454" t="n">
        <v>0</v>
      </c>
      <c r="CG170" s="1454" t="n">
        <v>0</v>
      </c>
      <c r="CH170" s="1454" t="n">
        <v>0</v>
      </c>
      <c r="CI170" s="1454" t="n">
        <v>0</v>
      </c>
      <c r="CK170" s="2568">
        <f>$A$39</f>
        <v/>
      </c>
      <c r="CL170" s="1454">
        <f>SUM(CM170:CT170)</f>
        <v/>
      </c>
      <c r="CM170" s="1454" t="n">
        <v>0</v>
      </c>
      <c r="CN170" s="1454" t="n">
        <v>0</v>
      </c>
      <c r="CO170" s="1454" t="n">
        <v>0</v>
      </c>
      <c r="CP170" s="1454" t="n">
        <v>0</v>
      </c>
      <c r="CQ170" s="1454" t="n">
        <v>0</v>
      </c>
      <c r="CR170" s="1454" t="n">
        <v>0</v>
      </c>
      <c r="CS170" s="1454" t="n">
        <v>0</v>
      </c>
      <c r="CT170" s="1454" t="n">
        <v>0</v>
      </c>
      <c r="CV170" s="2568">
        <f>$A$39</f>
        <v/>
      </c>
      <c r="CW170" s="1454">
        <f>SUM(CX170:DE170)</f>
        <v/>
      </c>
      <c r="CX170" s="1454" t="n">
        <v>0</v>
      </c>
      <c r="CY170" s="1454" t="n">
        <v>0</v>
      </c>
      <c r="CZ170" s="1454" t="n">
        <v>0</v>
      </c>
      <c r="DA170" s="1454" t="n">
        <v>0</v>
      </c>
      <c r="DB170" s="1454" t="n">
        <v>0</v>
      </c>
      <c r="DC170" s="1454" t="n">
        <v>0</v>
      </c>
      <c r="DD170" s="1454" t="n">
        <v>0</v>
      </c>
      <c r="DE170" s="1454" t="n">
        <v>0</v>
      </c>
      <c r="DG170" s="2568">
        <f>$A$39</f>
        <v/>
      </c>
      <c r="DH170" s="1454">
        <f>SUM(DI170:DP170)</f>
        <v/>
      </c>
      <c r="DI170" s="1454" t="n">
        <v>0</v>
      </c>
      <c r="DJ170" s="1454" t="n">
        <v>0</v>
      </c>
      <c r="DK170" s="1454" t="n">
        <v>0</v>
      </c>
      <c r="DL170" s="1454" t="n">
        <v>0</v>
      </c>
      <c r="DM170" s="1454" t="n">
        <v>0</v>
      </c>
      <c r="DN170" s="1454" t="n">
        <v>0</v>
      </c>
      <c r="DO170" s="1454" t="n">
        <v>0</v>
      </c>
      <c r="DP170" s="1454" t="n">
        <v>0</v>
      </c>
      <c r="DR170" s="2568">
        <f>$A$39</f>
        <v/>
      </c>
      <c r="DS170" s="1454">
        <f>SUM(DT170:EA170)</f>
        <v/>
      </c>
      <c r="DT170" s="1454" t="n">
        <v>0</v>
      </c>
      <c r="DU170" s="1454" t="n">
        <v>0</v>
      </c>
      <c r="DV170" s="1454" t="n">
        <v>0</v>
      </c>
      <c r="DW170" s="1454" t="n">
        <v>0</v>
      </c>
      <c r="DX170" s="1454" t="n">
        <v>0</v>
      </c>
      <c r="DY170" s="1454" t="n">
        <v>0</v>
      </c>
      <c r="DZ170" s="1454" t="n">
        <v>0</v>
      </c>
      <c r="EA170" s="1454" t="n">
        <v>0</v>
      </c>
      <c r="EC170" s="2568">
        <f>$A$39</f>
        <v/>
      </c>
      <c r="ED170" s="1454">
        <f>SUM(EE170:EL170)</f>
        <v/>
      </c>
      <c r="EE170" s="1454" t="n">
        <v>0</v>
      </c>
      <c r="EF170" s="1454" t="n">
        <v>0</v>
      </c>
      <c r="EG170" s="1454" t="n">
        <v>0</v>
      </c>
      <c r="EH170" s="1454" t="n">
        <v>0</v>
      </c>
      <c r="EI170" s="1454" t="n">
        <v>0</v>
      </c>
      <c r="EJ170" s="1454" t="n">
        <v>0</v>
      </c>
      <c r="EK170" s="1454" t="n">
        <v>0</v>
      </c>
      <c r="EL170" s="1454" t="n">
        <v>0</v>
      </c>
    </row>
    <row r="171">
      <c r="A171" s="504" t="inlineStr">
        <is>
          <t>Avg Last 3 Mo</t>
        </is>
      </c>
      <c r="B171" s="507">
        <f>SUM(C171:J171)</f>
        <v/>
      </c>
      <c r="C171" s="507">
        <f>AVERAGE(C168:C170)</f>
        <v/>
      </c>
      <c r="D171" s="507">
        <f>AVERAGE(D168:D170)</f>
        <v/>
      </c>
      <c r="E171" s="507">
        <f>AVERAGE(E168:E170)</f>
        <v/>
      </c>
      <c r="F171" s="507">
        <f>AVERAGE(F168:F170)</f>
        <v/>
      </c>
      <c r="G171" s="507">
        <f>AVERAGE(G168:G170)</f>
        <v/>
      </c>
      <c r="H171" s="507">
        <f>AVERAGE(H168:H170)</f>
        <v/>
      </c>
      <c r="I171" s="507">
        <f>AVERAGE(I168:I170)</f>
        <v/>
      </c>
      <c r="J171" s="507">
        <f>AVERAGE(J168:J170)</f>
        <v/>
      </c>
      <c r="L171" s="504" t="inlineStr">
        <is>
          <t>Avg Last 3 Mo</t>
        </is>
      </c>
      <c r="M171" s="507">
        <f>SUM(N171:U171)</f>
        <v/>
      </c>
      <c r="N171" s="507">
        <f>AVERAGE(N168:N170)</f>
        <v/>
      </c>
      <c r="O171" s="507">
        <f>AVERAGE(O168:O170)</f>
        <v/>
      </c>
      <c r="P171" s="507">
        <f>AVERAGE(P168:P170)</f>
        <v/>
      </c>
      <c r="Q171" s="507">
        <f>AVERAGE(Q168:Q170)</f>
        <v/>
      </c>
      <c r="R171" s="507">
        <f>AVERAGE(R168:R170)</f>
        <v/>
      </c>
      <c r="S171" s="507">
        <f>AVERAGE(S168:S170)</f>
        <v/>
      </c>
      <c r="T171" s="507">
        <f>AVERAGE(T168:T170)</f>
        <v/>
      </c>
      <c r="U171" s="507">
        <f>AVERAGE(U168:U170)</f>
        <v/>
      </c>
      <c r="W171" s="504" t="inlineStr">
        <is>
          <t>Avg Last 3 Mo</t>
        </is>
      </c>
      <c r="X171" s="507">
        <f>SUM(Y171:AF171)</f>
        <v/>
      </c>
      <c r="Y171" s="507">
        <f>AVERAGE(Y168:Y170)</f>
        <v/>
      </c>
      <c r="Z171" s="507">
        <f>AVERAGE(Z168:Z170)</f>
        <v/>
      </c>
      <c r="AA171" s="507">
        <f>AVERAGE(AA168:AA170)</f>
        <v/>
      </c>
      <c r="AB171" s="507">
        <f>AVERAGE(AB168:AB170)</f>
        <v/>
      </c>
      <c r="AC171" s="507">
        <f>AVERAGE(AC168:AC170)</f>
        <v/>
      </c>
      <c r="AD171" s="507">
        <f>AVERAGE(AD168:AD170)</f>
        <v/>
      </c>
      <c r="AE171" s="507">
        <f>AVERAGE(AE168:AE170)</f>
        <v/>
      </c>
      <c r="AF171" s="507">
        <f>AVERAGE(AF168:AF170)</f>
        <v/>
      </c>
      <c r="AH171" s="504" t="inlineStr">
        <is>
          <t>Avg Last 3 Mo</t>
        </is>
      </c>
      <c r="AI171" s="507">
        <f>SUM(AJ171:AQ171)</f>
        <v/>
      </c>
      <c r="AJ171" s="507">
        <f>AVERAGE(AJ168:AJ170)</f>
        <v/>
      </c>
      <c r="AK171" s="507">
        <f>AVERAGE(AK168:AK170)</f>
        <v/>
      </c>
      <c r="AL171" s="507">
        <f>AVERAGE(AL168:AL170)</f>
        <v/>
      </c>
      <c r="AM171" s="507">
        <f>AVERAGE(AM168:AM170)</f>
        <v/>
      </c>
      <c r="AN171" s="507">
        <f>AVERAGE(AN168:AN170)</f>
        <v/>
      </c>
      <c r="AO171" s="507">
        <f>AVERAGE(AO168:AO170)</f>
        <v/>
      </c>
      <c r="AP171" s="507">
        <f>AVERAGE(AP168:AP170)</f>
        <v/>
      </c>
      <c r="AQ171" s="507">
        <f>AVERAGE(AQ168:AQ170)</f>
        <v/>
      </c>
      <c r="AS171" s="504" t="inlineStr">
        <is>
          <t>Avg Last 3 Mo</t>
        </is>
      </c>
      <c r="AT171" s="507">
        <f>SUM(AU171:BB171)</f>
        <v/>
      </c>
      <c r="AU171" s="507">
        <f>AVERAGE(AU168:AU170)</f>
        <v/>
      </c>
      <c r="AV171" s="507">
        <f>AVERAGE(AV168:AV170)</f>
        <v/>
      </c>
      <c r="AW171" s="507">
        <f>AVERAGE(AW168:AW170)</f>
        <v/>
      </c>
      <c r="AX171" s="507">
        <f>AVERAGE(AX168:AX170)</f>
        <v/>
      </c>
      <c r="AY171" s="507">
        <f>AVERAGE(AY168:AY170)</f>
        <v/>
      </c>
      <c r="AZ171" s="507">
        <f>AVERAGE(AZ168:AZ170)</f>
        <v/>
      </c>
      <c r="BA171" s="507">
        <f>AVERAGE(BA168:BA170)</f>
        <v/>
      </c>
      <c r="BB171" s="507">
        <f>AVERAGE(BB168:BB170)</f>
        <v/>
      </c>
      <c r="BD171" s="504" t="inlineStr">
        <is>
          <t>Avg Last 3 Mo</t>
        </is>
      </c>
      <c r="BE171" s="507">
        <f>SUM(BF171:BM171)</f>
        <v/>
      </c>
      <c r="BF171" s="507">
        <f>AVERAGE(BF168:BF170)</f>
        <v/>
      </c>
      <c r="BG171" s="507">
        <f>AVERAGE(BG168:BG170)</f>
        <v/>
      </c>
      <c r="BH171" s="507">
        <f>AVERAGE(BH168:BH170)</f>
        <v/>
      </c>
      <c r="BI171" s="507">
        <f>AVERAGE(BI168:BI170)</f>
        <v/>
      </c>
      <c r="BJ171" s="507">
        <f>AVERAGE(BJ168:BJ170)</f>
        <v/>
      </c>
      <c r="BK171" s="507">
        <f>AVERAGE(BK168:BK170)</f>
        <v/>
      </c>
      <c r="BL171" s="507">
        <f>AVERAGE(BL168:BL170)</f>
        <v/>
      </c>
      <c r="BM171" s="507">
        <f>AVERAGE(BM168:BM170)</f>
        <v/>
      </c>
      <c r="BO171" s="504" t="inlineStr">
        <is>
          <t>Avg Last 3 Mo</t>
        </is>
      </c>
      <c r="BP171" s="507">
        <f>SUM(BQ171:BX171)</f>
        <v/>
      </c>
      <c r="BQ171" s="507">
        <f>AVERAGE(BQ168:BQ170)</f>
        <v/>
      </c>
      <c r="BR171" s="507">
        <f>AVERAGE(BR168:BR170)</f>
        <v/>
      </c>
      <c r="BS171" s="507">
        <f>AVERAGE(BS168:BS170)</f>
        <v/>
      </c>
      <c r="BT171" s="507">
        <f>AVERAGE(BT168:BT170)</f>
        <v/>
      </c>
      <c r="BU171" s="507">
        <f>AVERAGE(BU168:BU170)</f>
        <v/>
      </c>
      <c r="BV171" s="507">
        <f>AVERAGE(BV168:BV170)</f>
        <v/>
      </c>
      <c r="BW171" s="507">
        <f>AVERAGE(BW168:BW170)</f>
        <v/>
      </c>
      <c r="BX171" s="507">
        <f>AVERAGE(BX168:BX170)</f>
        <v/>
      </c>
      <c r="BZ171" s="504" t="inlineStr">
        <is>
          <t>Avg Last 3 Mo</t>
        </is>
      </c>
      <c r="CA171" s="507">
        <f>SUM(CB171:CI171)</f>
        <v/>
      </c>
      <c r="CB171" s="507">
        <f>AVERAGE(CB168:CB170)</f>
        <v/>
      </c>
      <c r="CC171" s="507">
        <f>AVERAGE(CC168:CC170)</f>
        <v/>
      </c>
      <c r="CD171" s="507">
        <f>AVERAGE(CD168:CD170)</f>
        <v/>
      </c>
      <c r="CE171" s="507">
        <f>AVERAGE(CE168:CE170)</f>
        <v/>
      </c>
      <c r="CF171" s="507">
        <f>AVERAGE(CF168:CF170)</f>
        <v/>
      </c>
      <c r="CG171" s="507">
        <f>AVERAGE(CG168:CG170)</f>
        <v/>
      </c>
      <c r="CH171" s="507">
        <f>AVERAGE(CH168:CH170)</f>
        <v/>
      </c>
      <c r="CI171" s="507">
        <f>AVERAGE(CI168:CI170)</f>
        <v/>
      </c>
      <c r="CK171" s="504" t="inlineStr">
        <is>
          <t>Avg Last 3 Mo</t>
        </is>
      </c>
      <c r="CL171" s="507">
        <f>SUM(CM171:CT171)</f>
        <v/>
      </c>
      <c r="CM171" s="507">
        <f>AVERAGE(CM168:CM170)</f>
        <v/>
      </c>
      <c r="CN171" s="507">
        <f>AVERAGE(CN168:CN170)</f>
        <v/>
      </c>
      <c r="CO171" s="507">
        <f>AVERAGE(CO168:CO170)</f>
        <v/>
      </c>
      <c r="CP171" s="507">
        <f>AVERAGE(CP168:CP170)</f>
        <v/>
      </c>
      <c r="CQ171" s="507">
        <f>AVERAGE(CQ168:CQ170)</f>
        <v/>
      </c>
      <c r="CR171" s="507">
        <f>AVERAGE(CR168:CR170)</f>
        <v/>
      </c>
      <c r="CS171" s="507">
        <f>AVERAGE(CS168:CS170)</f>
        <v/>
      </c>
      <c r="CT171" s="507">
        <f>AVERAGE(CT168:CT170)</f>
        <v/>
      </c>
      <c r="CV171" s="504" t="inlineStr">
        <is>
          <t>Avg Last 3 Mo</t>
        </is>
      </c>
      <c r="CW171" s="507">
        <f>SUM(CX171:DE171)</f>
        <v/>
      </c>
      <c r="CX171" s="507">
        <f>AVERAGE(CX168:CX170)</f>
        <v/>
      </c>
      <c r="CY171" s="507">
        <f>AVERAGE(CY168:CY170)</f>
        <v/>
      </c>
      <c r="CZ171" s="507">
        <f>AVERAGE(CZ168:CZ170)</f>
        <v/>
      </c>
      <c r="DA171" s="507">
        <f>AVERAGE(DA168:DA170)</f>
        <v/>
      </c>
      <c r="DB171" s="507">
        <f>AVERAGE(DB168:DB170)</f>
        <v/>
      </c>
      <c r="DC171" s="507">
        <f>AVERAGE(DC168:DC170)</f>
        <v/>
      </c>
      <c r="DD171" s="507">
        <f>AVERAGE(DD168:DD170)</f>
        <v/>
      </c>
      <c r="DE171" s="507">
        <f>AVERAGE(DE168:DE170)</f>
        <v/>
      </c>
      <c r="DG171" s="504" t="inlineStr">
        <is>
          <t>Avg Last 3 Mo</t>
        </is>
      </c>
      <c r="DH171" s="507">
        <f>SUM(DI171:DP171)</f>
        <v/>
      </c>
      <c r="DI171" s="507">
        <f>AVERAGE(DI168:DI170)</f>
        <v/>
      </c>
      <c r="DJ171" s="507">
        <f>AVERAGE(DJ168:DJ170)</f>
        <v/>
      </c>
      <c r="DK171" s="507">
        <f>AVERAGE(DK168:DK170)</f>
        <v/>
      </c>
      <c r="DL171" s="507">
        <f>AVERAGE(DL168:DL170)</f>
        <v/>
      </c>
      <c r="DM171" s="507">
        <f>AVERAGE(DM168:DM170)</f>
        <v/>
      </c>
      <c r="DN171" s="507">
        <f>AVERAGE(DN168:DN170)</f>
        <v/>
      </c>
      <c r="DO171" s="507">
        <f>AVERAGE(DO168:DO170)</f>
        <v/>
      </c>
      <c r="DP171" s="507">
        <f>AVERAGE(DP168:DP170)</f>
        <v/>
      </c>
      <c r="DR171" s="504" t="inlineStr">
        <is>
          <t>Avg Last 3 Mo</t>
        </is>
      </c>
      <c r="DS171" s="507">
        <f>SUM(DT171:EA171)</f>
        <v/>
      </c>
      <c r="DT171" s="507">
        <f>AVERAGE(DT168:DT170)</f>
        <v/>
      </c>
      <c r="DU171" s="507">
        <f>AVERAGE(DU168:DU170)</f>
        <v/>
      </c>
      <c r="DV171" s="507">
        <f>AVERAGE(DV168:DV170)</f>
        <v/>
      </c>
      <c r="DW171" s="507">
        <f>AVERAGE(DW168:DW170)</f>
        <v/>
      </c>
      <c r="DX171" s="507">
        <f>AVERAGE(DX168:DX170)</f>
        <v/>
      </c>
      <c r="DY171" s="507">
        <f>AVERAGE(DY168:DY170)</f>
        <v/>
      </c>
      <c r="DZ171" s="507">
        <f>AVERAGE(DZ168:DZ170)</f>
        <v/>
      </c>
      <c r="EA171" s="507">
        <f>AVERAGE(EA168:EA170)</f>
        <v/>
      </c>
      <c r="EC171" s="504" t="inlineStr">
        <is>
          <t>Avg Last 3 Mo</t>
        </is>
      </c>
      <c r="ED171" s="507">
        <f>SUM(EE171:EL171)</f>
        <v/>
      </c>
      <c r="EE171" s="507">
        <f>AVERAGE(EE168:EE170)</f>
        <v/>
      </c>
      <c r="EF171" s="507">
        <f>AVERAGE(EF168:EF170)</f>
        <v/>
      </c>
      <c r="EG171" s="507">
        <f>AVERAGE(EG168:EG170)</f>
        <v/>
      </c>
      <c r="EH171" s="507">
        <f>AVERAGE(EH168:EH170)</f>
        <v/>
      </c>
      <c r="EI171" s="507">
        <f>AVERAGE(EI168:EI170)</f>
        <v/>
      </c>
      <c r="EJ171" s="507">
        <f>AVERAGE(EJ168:EJ170)</f>
        <v/>
      </c>
      <c r="EK171" s="507">
        <f>AVERAGE(EK168:EK170)</f>
        <v/>
      </c>
      <c r="EL171" s="507">
        <f>AVERAGE(EL168:EL170)</f>
        <v/>
      </c>
    </row>
    <row r="172">
      <c r="A172" s="504" t="inlineStr">
        <is>
          <t>Avg Last 6 Mo</t>
        </is>
      </c>
      <c r="B172" s="507">
        <f>SUM(C172:J172)</f>
        <v/>
      </c>
      <c r="C172" s="507">
        <f>AVERAGE(C165:C170)</f>
        <v/>
      </c>
      <c r="D172" s="507">
        <f>AVERAGE(D165:D170)</f>
        <v/>
      </c>
      <c r="E172" s="507">
        <f>AVERAGE(E165:E170)</f>
        <v/>
      </c>
      <c r="F172" s="507">
        <f>AVERAGE(F165:F170)</f>
        <v/>
      </c>
      <c r="G172" s="507">
        <f>AVERAGE(G165:G170)</f>
        <v/>
      </c>
      <c r="H172" s="507">
        <f>AVERAGE(H165:H170)</f>
        <v/>
      </c>
      <c r="I172" s="507">
        <f>AVERAGE(I165:I170)</f>
        <v/>
      </c>
      <c r="J172" s="507">
        <f>AVERAGE(J165:J170)</f>
        <v/>
      </c>
      <c r="L172" s="504" t="inlineStr">
        <is>
          <t>Avg Last 6 Mo</t>
        </is>
      </c>
      <c r="M172" s="507">
        <f>SUM(N172:U172)</f>
        <v/>
      </c>
      <c r="N172" s="507">
        <f>AVERAGE(N165:N170)</f>
        <v/>
      </c>
      <c r="O172" s="507">
        <f>AVERAGE(O165:O170)</f>
        <v/>
      </c>
      <c r="P172" s="507">
        <f>AVERAGE(P165:P170)</f>
        <v/>
      </c>
      <c r="Q172" s="507">
        <f>AVERAGE(Q165:Q170)</f>
        <v/>
      </c>
      <c r="R172" s="507">
        <f>AVERAGE(R165:R170)</f>
        <v/>
      </c>
      <c r="S172" s="507">
        <f>AVERAGE(S165:S170)</f>
        <v/>
      </c>
      <c r="T172" s="507">
        <f>AVERAGE(T165:T170)</f>
        <v/>
      </c>
      <c r="U172" s="507">
        <f>AVERAGE(U165:U170)</f>
        <v/>
      </c>
      <c r="W172" s="504" t="inlineStr">
        <is>
          <t>Avg Last 6 Mo</t>
        </is>
      </c>
      <c r="X172" s="507">
        <f>SUM(Y172:AF172)</f>
        <v/>
      </c>
      <c r="Y172" s="507">
        <f>AVERAGE(Y165:Y170)</f>
        <v/>
      </c>
      <c r="Z172" s="507">
        <f>AVERAGE(Z165:Z170)</f>
        <v/>
      </c>
      <c r="AA172" s="507">
        <f>AVERAGE(AA165:AA170)</f>
        <v/>
      </c>
      <c r="AB172" s="507">
        <f>AVERAGE(AB165:AB170)</f>
        <v/>
      </c>
      <c r="AC172" s="507">
        <f>AVERAGE(AC165:AC170)</f>
        <v/>
      </c>
      <c r="AD172" s="507">
        <f>AVERAGE(AD165:AD170)</f>
        <v/>
      </c>
      <c r="AE172" s="507">
        <f>AVERAGE(AE165:AE170)</f>
        <v/>
      </c>
      <c r="AF172" s="507">
        <f>AVERAGE(AF165:AF170)</f>
        <v/>
      </c>
      <c r="AH172" s="504" t="inlineStr">
        <is>
          <t>Avg Last 6 Mo</t>
        </is>
      </c>
      <c r="AI172" s="507">
        <f>SUM(AJ172:AQ172)</f>
        <v/>
      </c>
      <c r="AJ172" s="507">
        <f>AVERAGE(AJ165:AJ170)</f>
        <v/>
      </c>
      <c r="AK172" s="507">
        <f>AVERAGE(AK165:AK170)</f>
        <v/>
      </c>
      <c r="AL172" s="507">
        <f>AVERAGE(AL165:AL170)</f>
        <v/>
      </c>
      <c r="AM172" s="507">
        <f>AVERAGE(AM165:AM170)</f>
        <v/>
      </c>
      <c r="AN172" s="507">
        <f>AVERAGE(AN165:AN170)</f>
        <v/>
      </c>
      <c r="AO172" s="507">
        <f>AVERAGE(AO165:AO170)</f>
        <v/>
      </c>
      <c r="AP172" s="507">
        <f>AVERAGE(AP165:AP170)</f>
        <v/>
      </c>
      <c r="AQ172" s="507">
        <f>AVERAGE(AQ165:AQ170)</f>
        <v/>
      </c>
      <c r="AS172" s="504" t="inlineStr">
        <is>
          <t>Avg Last 6 Mo</t>
        </is>
      </c>
      <c r="AT172" s="507">
        <f>SUM(AU172:BB172)</f>
        <v/>
      </c>
      <c r="AU172" s="507">
        <f>AVERAGE(AU165:AU170)</f>
        <v/>
      </c>
      <c r="AV172" s="507">
        <f>AVERAGE(AV165:AV170)</f>
        <v/>
      </c>
      <c r="AW172" s="507">
        <f>AVERAGE(AW165:AW170)</f>
        <v/>
      </c>
      <c r="AX172" s="507">
        <f>AVERAGE(AX165:AX170)</f>
        <v/>
      </c>
      <c r="AY172" s="507">
        <f>AVERAGE(AY165:AY170)</f>
        <v/>
      </c>
      <c r="AZ172" s="507">
        <f>AVERAGE(AZ165:AZ170)</f>
        <v/>
      </c>
      <c r="BA172" s="507">
        <f>AVERAGE(BA165:BA170)</f>
        <v/>
      </c>
      <c r="BB172" s="507">
        <f>AVERAGE(BB165:BB170)</f>
        <v/>
      </c>
      <c r="BD172" s="504" t="inlineStr">
        <is>
          <t>Avg Last 6 Mo</t>
        </is>
      </c>
      <c r="BE172" s="507">
        <f>SUM(BF172:BM172)</f>
        <v/>
      </c>
      <c r="BF172" s="507">
        <f>AVERAGE(BF165:BF170)</f>
        <v/>
      </c>
      <c r="BG172" s="507">
        <f>AVERAGE(BG165:BG170)</f>
        <v/>
      </c>
      <c r="BH172" s="507">
        <f>AVERAGE(BH165:BH170)</f>
        <v/>
      </c>
      <c r="BI172" s="507">
        <f>AVERAGE(BI165:BI170)</f>
        <v/>
      </c>
      <c r="BJ172" s="507">
        <f>AVERAGE(BJ165:BJ170)</f>
        <v/>
      </c>
      <c r="BK172" s="507">
        <f>AVERAGE(BK165:BK170)</f>
        <v/>
      </c>
      <c r="BL172" s="507">
        <f>AVERAGE(BL165:BL170)</f>
        <v/>
      </c>
      <c r="BM172" s="507">
        <f>AVERAGE(BM165:BM170)</f>
        <v/>
      </c>
      <c r="BO172" s="504" t="inlineStr">
        <is>
          <t>Avg Last 6 Mo</t>
        </is>
      </c>
      <c r="BP172" s="507">
        <f>SUM(BQ172:BX172)</f>
        <v/>
      </c>
      <c r="BQ172" s="507">
        <f>AVERAGE(BQ165:BQ170)</f>
        <v/>
      </c>
      <c r="BR172" s="507">
        <f>AVERAGE(BR165:BR170)</f>
        <v/>
      </c>
      <c r="BS172" s="507">
        <f>AVERAGE(BS165:BS170)</f>
        <v/>
      </c>
      <c r="BT172" s="507">
        <f>AVERAGE(BT165:BT170)</f>
        <v/>
      </c>
      <c r="BU172" s="507">
        <f>AVERAGE(BU165:BU170)</f>
        <v/>
      </c>
      <c r="BV172" s="507">
        <f>AVERAGE(BV165:BV170)</f>
        <v/>
      </c>
      <c r="BW172" s="507">
        <f>AVERAGE(BW165:BW170)</f>
        <v/>
      </c>
      <c r="BX172" s="507">
        <f>AVERAGE(BX165:BX170)</f>
        <v/>
      </c>
      <c r="BZ172" s="504" t="inlineStr">
        <is>
          <t>Avg Last 6 Mo</t>
        </is>
      </c>
      <c r="CA172" s="507">
        <f>SUM(CB172:CI172)</f>
        <v/>
      </c>
      <c r="CB172" s="507">
        <f>AVERAGE(CB165:CB170)</f>
        <v/>
      </c>
      <c r="CC172" s="507">
        <f>AVERAGE(CC165:CC170)</f>
        <v/>
      </c>
      <c r="CD172" s="507">
        <f>AVERAGE(CD165:CD170)</f>
        <v/>
      </c>
      <c r="CE172" s="507">
        <f>AVERAGE(CE165:CE170)</f>
        <v/>
      </c>
      <c r="CF172" s="507">
        <f>AVERAGE(CF165:CF170)</f>
        <v/>
      </c>
      <c r="CG172" s="507">
        <f>AVERAGE(CG165:CG170)</f>
        <v/>
      </c>
      <c r="CH172" s="507">
        <f>AVERAGE(CH165:CH170)</f>
        <v/>
      </c>
      <c r="CI172" s="507">
        <f>AVERAGE(CI165:CI170)</f>
        <v/>
      </c>
      <c r="CK172" s="504" t="inlineStr">
        <is>
          <t>Avg Last 6 Mo</t>
        </is>
      </c>
      <c r="CL172" s="507">
        <f>SUM(CM172:CT172)</f>
        <v/>
      </c>
      <c r="CM172" s="507">
        <f>AVERAGE(CM165:CM170)</f>
        <v/>
      </c>
      <c r="CN172" s="507">
        <f>AVERAGE(CN165:CN170)</f>
        <v/>
      </c>
      <c r="CO172" s="507">
        <f>AVERAGE(CO165:CO170)</f>
        <v/>
      </c>
      <c r="CP172" s="507">
        <f>AVERAGE(CP165:CP170)</f>
        <v/>
      </c>
      <c r="CQ172" s="507">
        <f>AVERAGE(CQ165:CQ170)</f>
        <v/>
      </c>
      <c r="CR172" s="507">
        <f>AVERAGE(CR165:CR170)</f>
        <v/>
      </c>
      <c r="CS172" s="507">
        <f>AVERAGE(CS165:CS170)</f>
        <v/>
      </c>
      <c r="CT172" s="507">
        <f>AVERAGE(CT165:CT170)</f>
        <v/>
      </c>
      <c r="CV172" s="504" t="inlineStr">
        <is>
          <t>Avg Last 6 Mo</t>
        </is>
      </c>
      <c r="CW172" s="507">
        <f>SUM(CX172:DE172)</f>
        <v/>
      </c>
      <c r="CX172" s="507">
        <f>AVERAGE(CX165:CX170)</f>
        <v/>
      </c>
      <c r="CY172" s="507">
        <f>AVERAGE(CY165:CY170)</f>
        <v/>
      </c>
      <c r="CZ172" s="507">
        <f>AVERAGE(CZ165:CZ170)</f>
        <v/>
      </c>
      <c r="DA172" s="507">
        <f>AVERAGE(DA165:DA170)</f>
        <v/>
      </c>
      <c r="DB172" s="507">
        <f>AVERAGE(DB165:DB170)</f>
        <v/>
      </c>
      <c r="DC172" s="507">
        <f>AVERAGE(DC165:DC170)</f>
        <v/>
      </c>
      <c r="DD172" s="507">
        <f>AVERAGE(DD165:DD170)</f>
        <v/>
      </c>
      <c r="DE172" s="507">
        <f>AVERAGE(DE165:DE170)</f>
        <v/>
      </c>
      <c r="DG172" s="504" t="inlineStr">
        <is>
          <t>Avg Last 6 Mo</t>
        </is>
      </c>
      <c r="DH172" s="507">
        <f>SUM(DI172:DP172)</f>
        <v/>
      </c>
      <c r="DI172" s="507">
        <f>AVERAGE(DI165:DI170)</f>
        <v/>
      </c>
      <c r="DJ172" s="507">
        <f>AVERAGE(DJ165:DJ170)</f>
        <v/>
      </c>
      <c r="DK172" s="507">
        <f>AVERAGE(DK165:DK170)</f>
        <v/>
      </c>
      <c r="DL172" s="507">
        <f>AVERAGE(DL165:DL170)</f>
        <v/>
      </c>
      <c r="DM172" s="507">
        <f>AVERAGE(DM165:DM170)</f>
        <v/>
      </c>
      <c r="DN172" s="507">
        <f>AVERAGE(DN165:DN170)</f>
        <v/>
      </c>
      <c r="DO172" s="507">
        <f>AVERAGE(DO165:DO170)</f>
        <v/>
      </c>
      <c r="DP172" s="507">
        <f>AVERAGE(DP165:DP170)</f>
        <v/>
      </c>
      <c r="DR172" s="504" t="inlineStr">
        <is>
          <t>Avg Last 6 Mo</t>
        </is>
      </c>
      <c r="DS172" s="507">
        <f>SUM(DT172:EA172)</f>
        <v/>
      </c>
      <c r="DT172" s="507">
        <f>AVERAGE(DT165:DT170)</f>
        <v/>
      </c>
      <c r="DU172" s="507">
        <f>AVERAGE(DU165:DU170)</f>
        <v/>
      </c>
      <c r="DV172" s="507">
        <f>AVERAGE(DV165:DV170)</f>
        <v/>
      </c>
      <c r="DW172" s="507">
        <f>AVERAGE(DW165:DW170)</f>
        <v/>
      </c>
      <c r="DX172" s="507">
        <f>AVERAGE(DX165:DX170)</f>
        <v/>
      </c>
      <c r="DY172" s="507">
        <f>AVERAGE(DY165:DY170)</f>
        <v/>
      </c>
      <c r="DZ172" s="507">
        <f>AVERAGE(DZ165:DZ170)</f>
        <v/>
      </c>
      <c r="EA172" s="507">
        <f>AVERAGE(EA165:EA170)</f>
        <v/>
      </c>
      <c r="EC172" s="504" t="inlineStr">
        <is>
          <t>Avg Last 6 Mo</t>
        </is>
      </c>
      <c r="ED172" s="507">
        <f>SUM(EE172:EL172)</f>
        <v/>
      </c>
      <c r="EE172" s="507">
        <f>AVERAGE(EE165:EE170)</f>
        <v/>
      </c>
      <c r="EF172" s="507">
        <f>AVERAGE(EF165:EF170)</f>
        <v/>
      </c>
      <c r="EG172" s="507">
        <f>AVERAGE(EG165:EG170)</f>
        <v/>
      </c>
      <c r="EH172" s="507">
        <f>AVERAGE(EH165:EH170)</f>
        <v/>
      </c>
      <c r="EI172" s="507">
        <f>AVERAGE(EI165:EI170)</f>
        <v/>
      </c>
      <c r="EJ172" s="507">
        <f>AVERAGE(EJ165:EJ170)</f>
        <v/>
      </c>
      <c r="EK172" s="507">
        <f>AVERAGE(EK165:EK170)</f>
        <v/>
      </c>
      <c r="EL172" s="507">
        <f>AVERAGE(EL165:EL170)</f>
        <v/>
      </c>
    </row>
    <row r="173">
      <c r="A173" s="504" t="inlineStr">
        <is>
          <t>Avg Last 12 Mo</t>
        </is>
      </c>
      <c r="B173" s="507">
        <f>SUM(C173:J173)</f>
        <v/>
      </c>
      <c r="C173" s="507">
        <f>AVERAGE(C159:C170)</f>
        <v/>
      </c>
      <c r="D173" s="507">
        <f>AVERAGE(D159:D170)</f>
        <v/>
      </c>
      <c r="E173" s="507">
        <f>AVERAGE(E159:E170)</f>
        <v/>
      </c>
      <c r="F173" s="507">
        <f>AVERAGE(F159:F170)</f>
        <v/>
      </c>
      <c r="G173" s="507">
        <f>AVERAGE(G159:G170)</f>
        <v/>
      </c>
      <c r="H173" s="507">
        <f>AVERAGE(H159:H170)</f>
        <v/>
      </c>
      <c r="I173" s="507">
        <f>AVERAGE(I159:I170)</f>
        <v/>
      </c>
      <c r="J173" s="507">
        <f>AVERAGE(J159:J170)</f>
        <v/>
      </c>
      <c r="L173" s="504" t="inlineStr">
        <is>
          <t>Avg Last 12 Mo</t>
        </is>
      </c>
      <c r="M173" s="507">
        <f>SUM(N173:U173)</f>
        <v/>
      </c>
      <c r="N173" s="507">
        <f>AVERAGE(N159:N170)</f>
        <v/>
      </c>
      <c r="O173" s="507">
        <f>AVERAGE(O159:O170)</f>
        <v/>
      </c>
      <c r="P173" s="507">
        <f>AVERAGE(P159:P170)</f>
        <v/>
      </c>
      <c r="Q173" s="507">
        <f>AVERAGE(Q159:Q170)</f>
        <v/>
      </c>
      <c r="R173" s="507">
        <f>AVERAGE(R159:R170)</f>
        <v/>
      </c>
      <c r="S173" s="507">
        <f>AVERAGE(S159:S170)</f>
        <v/>
      </c>
      <c r="T173" s="507">
        <f>AVERAGE(T159:T170)</f>
        <v/>
      </c>
      <c r="U173" s="507">
        <f>AVERAGE(U159:U170)</f>
        <v/>
      </c>
      <c r="W173" s="504" t="inlineStr">
        <is>
          <t>Avg Last 12 Mo</t>
        </is>
      </c>
      <c r="X173" s="507">
        <f>SUM(Y173:AF173)</f>
        <v/>
      </c>
      <c r="Y173" s="507">
        <f>AVERAGE(Y159:Y170)</f>
        <v/>
      </c>
      <c r="Z173" s="507">
        <f>AVERAGE(Z159:Z170)</f>
        <v/>
      </c>
      <c r="AA173" s="507">
        <f>AVERAGE(AA159:AA170)</f>
        <v/>
      </c>
      <c r="AB173" s="507">
        <f>AVERAGE(AB159:AB170)</f>
        <v/>
      </c>
      <c r="AC173" s="507">
        <f>AVERAGE(AC159:AC170)</f>
        <v/>
      </c>
      <c r="AD173" s="507">
        <f>AVERAGE(AD159:AD170)</f>
        <v/>
      </c>
      <c r="AE173" s="507">
        <f>AVERAGE(AE159:AE170)</f>
        <v/>
      </c>
      <c r="AF173" s="507">
        <f>AVERAGE(AF159:AF170)</f>
        <v/>
      </c>
      <c r="AH173" s="504" t="inlineStr">
        <is>
          <t>Avg Last 12 Mo</t>
        </is>
      </c>
      <c r="AI173" s="507">
        <f>SUM(AJ173:AQ173)</f>
        <v/>
      </c>
      <c r="AJ173" s="507">
        <f>AVERAGE(AJ159:AJ170)</f>
        <v/>
      </c>
      <c r="AK173" s="507">
        <f>AVERAGE(AK159:AK170)</f>
        <v/>
      </c>
      <c r="AL173" s="507">
        <f>AVERAGE(AL159:AL170)</f>
        <v/>
      </c>
      <c r="AM173" s="507">
        <f>AVERAGE(AM159:AM170)</f>
        <v/>
      </c>
      <c r="AN173" s="507">
        <f>AVERAGE(AN159:AN170)</f>
        <v/>
      </c>
      <c r="AO173" s="507">
        <f>AVERAGE(AO159:AO170)</f>
        <v/>
      </c>
      <c r="AP173" s="507">
        <f>AVERAGE(AP159:AP170)</f>
        <v/>
      </c>
      <c r="AQ173" s="507">
        <f>AVERAGE(AQ159:AQ170)</f>
        <v/>
      </c>
      <c r="AS173" s="504" t="inlineStr">
        <is>
          <t>Avg Last 12 Mo</t>
        </is>
      </c>
      <c r="AT173" s="507">
        <f>SUM(AU173:BB173)</f>
        <v/>
      </c>
      <c r="AU173" s="507">
        <f>AVERAGE(AU159:AU170)</f>
        <v/>
      </c>
      <c r="AV173" s="507">
        <f>AVERAGE(AV159:AV170)</f>
        <v/>
      </c>
      <c r="AW173" s="507">
        <f>AVERAGE(AW159:AW170)</f>
        <v/>
      </c>
      <c r="AX173" s="507">
        <f>AVERAGE(AX159:AX170)</f>
        <v/>
      </c>
      <c r="AY173" s="507">
        <f>AVERAGE(AY159:AY170)</f>
        <v/>
      </c>
      <c r="AZ173" s="507">
        <f>AVERAGE(AZ159:AZ170)</f>
        <v/>
      </c>
      <c r="BA173" s="507">
        <f>AVERAGE(BA159:BA170)</f>
        <v/>
      </c>
      <c r="BB173" s="507">
        <f>AVERAGE(BB159:BB170)</f>
        <v/>
      </c>
      <c r="BD173" s="504" t="inlineStr">
        <is>
          <t>Avg Last 12 Mo</t>
        </is>
      </c>
      <c r="BE173" s="507">
        <f>SUM(BF173:BM173)</f>
        <v/>
      </c>
      <c r="BF173" s="507">
        <f>AVERAGE(BF159:BF170)</f>
        <v/>
      </c>
      <c r="BG173" s="507">
        <f>AVERAGE(BG159:BG170)</f>
        <v/>
      </c>
      <c r="BH173" s="507">
        <f>AVERAGE(BH159:BH170)</f>
        <v/>
      </c>
      <c r="BI173" s="507">
        <f>AVERAGE(BI159:BI170)</f>
        <v/>
      </c>
      <c r="BJ173" s="507">
        <f>AVERAGE(BJ159:BJ170)</f>
        <v/>
      </c>
      <c r="BK173" s="507">
        <f>AVERAGE(BK159:BK170)</f>
        <v/>
      </c>
      <c r="BL173" s="507">
        <f>AVERAGE(BL159:BL170)</f>
        <v/>
      </c>
      <c r="BM173" s="507">
        <f>AVERAGE(BM159:BM170)</f>
        <v/>
      </c>
      <c r="BO173" s="504" t="inlineStr">
        <is>
          <t>Avg Last 12 Mo</t>
        </is>
      </c>
      <c r="BP173" s="507">
        <f>SUM(BQ173:BX173)</f>
        <v/>
      </c>
      <c r="BQ173" s="507">
        <f>AVERAGE(BQ159:BQ170)</f>
        <v/>
      </c>
      <c r="BR173" s="507">
        <f>AVERAGE(BR159:BR170)</f>
        <v/>
      </c>
      <c r="BS173" s="507">
        <f>AVERAGE(BS159:BS170)</f>
        <v/>
      </c>
      <c r="BT173" s="507">
        <f>AVERAGE(BT159:BT170)</f>
        <v/>
      </c>
      <c r="BU173" s="507">
        <f>AVERAGE(BU159:BU170)</f>
        <v/>
      </c>
      <c r="BV173" s="507">
        <f>AVERAGE(BV159:BV170)</f>
        <v/>
      </c>
      <c r="BW173" s="507">
        <f>AVERAGE(BW159:BW170)</f>
        <v/>
      </c>
      <c r="BX173" s="507">
        <f>AVERAGE(BX159:BX170)</f>
        <v/>
      </c>
      <c r="BZ173" s="504" t="inlineStr">
        <is>
          <t>Avg Last 12 Mo</t>
        </is>
      </c>
      <c r="CA173" s="507">
        <f>SUM(CB173:CI173)</f>
        <v/>
      </c>
      <c r="CB173" s="507">
        <f>AVERAGE(CB159:CB170)</f>
        <v/>
      </c>
      <c r="CC173" s="507">
        <f>AVERAGE(CC159:CC170)</f>
        <v/>
      </c>
      <c r="CD173" s="507">
        <f>AVERAGE(CD159:CD170)</f>
        <v/>
      </c>
      <c r="CE173" s="507">
        <f>AVERAGE(CE159:CE170)</f>
        <v/>
      </c>
      <c r="CF173" s="507">
        <f>AVERAGE(CF159:CF170)</f>
        <v/>
      </c>
      <c r="CG173" s="507">
        <f>AVERAGE(CG159:CG170)</f>
        <v/>
      </c>
      <c r="CH173" s="507">
        <f>AVERAGE(CH159:CH170)</f>
        <v/>
      </c>
      <c r="CI173" s="507">
        <f>AVERAGE(CI159:CI170)</f>
        <v/>
      </c>
      <c r="CK173" s="504" t="inlineStr">
        <is>
          <t>Avg Last 12 Mo</t>
        </is>
      </c>
      <c r="CL173" s="507">
        <f>SUM(CM173:CT173)</f>
        <v/>
      </c>
      <c r="CM173" s="507">
        <f>AVERAGE(CM159:CM170)</f>
        <v/>
      </c>
      <c r="CN173" s="507">
        <f>AVERAGE(CN159:CN170)</f>
        <v/>
      </c>
      <c r="CO173" s="507">
        <f>AVERAGE(CO159:CO170)</f>
        <v/>
      </c>
      <c r="CP173" s="507">
        <f>AVERAGE(CP159:CP170)</f>
        <v/>
      </c>
      <c r="CQ173" s="507">
        <f>AVERAGE(CQ159:CQ170)</f>
        <v/>
      </c>
      <c r="CR173" s="507">
        <f>AVERAGE(CR159:CR170)</f>
        <v/>
      </c>
      <c r="CS173" s="507">
        <f>AVERAGE(CS159:CS170)</f>
        <v/>
      </c>
      <c r="CT173" s="507">
        <f>AVERAGE(CT159:CT170)</f>
        <v/>
      </c>
      <c r="CV173" s="504" t="inlineStr">
        <is>
          <t>Avg Last 12 Mo</t>
        </is>
      </c>
      <c r="CW173" s="507">
        <f>SUM(CX173:DE173)</f>
        <v/>
      </c>
      <c r="CX173" s="507">
        <f>AVERAGE(CX159:CX170)</f>
        <v/>
      </c>
      <c r="CY173" s="507">
        <f>AVERAGE(CY159:CY170)</f>
        <v/>
      </c>
      <c r="CZ173" s="507">
        <f>AVERAGE(CZ159:CZ170)</f>
        <v/>
      </c>
      <c r="DA173" s="507">
        <f>AVERAGE(DA159:DA170)</f>
        <v/>
      </c>
      <c r="DB173" s="507">
        <f>AVERAGE(DB159:DB170)</f>
        <v/>
      </c>
      <c r="DC173" s="507">
        <f>AVERAGE(DC159:DC170)</f>
        <v/>
      </c>
      <c r="DD173" s="507">
        <f>AVERAGE(DD159:DD170)</f>
        <v/>
      </c>
      <c r="DE173" s="507">
        <f>AVERAGE(DE159:DE170)</f>
        <v/>
      </c>
      <c r="DG173" s="504" t="inlineStr">
        <is>
          <t>Avg Last 12 Mo</t>
        </is>
      </c>
      <c r="DH173" s="507">
        <f>SUM(DI173:DP173)</f>
        <v/>
      </c>
      <c r="DI173" s="507">
        <f>AVERAGE(DI159:DI170)</f>
        <v/>
      </c>
      <c r="DJ173" s="507">
        <f>AVERAGE(DJ159:DJ170)</f>
        <v/>
      </c>
      <c r="DK173" s="507">
        <f>AVERAGE(DK159:DK170)</f>
        <v/>
      </c>
      <c r="DL173" s="507">
        <f>AVERAGE(DL159:DL170)</f>
        <v/>
      </c>
      <c r="DM173" s="507">
        <f>AVERAGE(DM159:DM170)</f>
        <v/>
      </c>
      <c r="DN173" s="507">
        <f>AVERAGE(DN159:DN170)</f>
        <v/>
      </c>
      <c r="DO173" s="507">
        <f>AVERAGE(DO159:DO170)</f>
        <v/>
      </c>
      <c r="DP173" s="507">
        <f>AVERAGE(DP159:DP170)</f>
        <v/>
      </c>
      <c r="DR173" s="504" t="inlineStr">
        <is>
          <t>Avg Last 12 Mo</t>
        </is>
      </c>
      <c r="DS173" s="507">
        <f>SUM(DT173:EA173)</f>
        <v/>
      </c>
      <c r="DT173" s="507">
        <f>AVERAGE(DT159:DT170)</f>
        <v/>
      </c>
      <c r="DU173" s="507">
        <f>AVERAGE(DU159:DU170)</f>
        <v/>
      </c>
      <c r="DV173" s="507">
        <f>AVERAGE(DV159:DV170)</f>
        <v/>
      </c>
      <c r="DW173" s="507">
        <f>AVERAGE(DW159:DW170)</f>
        <v/>
      </c>
      <c r="DX173" s="507">
        <f>AVERAGE(DX159:DX170)</f>
        <v/>
      </c>
      <c r="DY173" s="507">
        <f>AVERAGE(DY159:DY170)</f>
        <v/>
      </c>
      <c r="DZ173" s="507">
        <f>AVERAGE(DZ159:DZ170)</f>
        <v/>
      </c>
      <c r="EA173" s="507">
        <f>AVERAGE(EA159:EA170)</f>
        <v/>
      </c>
      <c r="EC173" s="504" t="inlineStr">
        <is>
          <t>Avg Last 12 Mo</t>
        </is>
      </c>
      <c r="ED173" s="507">
        <f>SUM(EE173:EL173)</f>
        <v/>
      </c>
      <c r="EE173" s="507">
        <f>AVERAGE(EE159:EE170)</f>
        <v/>
      </c>
      <c r="EF173" s="507">
        <f>AVERAGE(EF159:EF170)</f>
        <v/>
      </c>
      <c r="EG173" s="507">
        <f>AVERAGE(EG159:EG170)</f>
        <v/>
      </c>
      <c r="EH173" s="507">
        <f>AVERAGE(EH159:EH170)</f>
        <v/>
      </c>
      <c r="EI173" s="507">
        <f>AVERAGE(EI159:EI170)</f>
        <v/>
      </c>
      <c r="EJ173" s="507">
        <f>AVERAGE(EJ159:EJ170)</f>
        <v/>
      </c>
      <c r="EK173" s="507">
        <f>AVERAGE(EK159:EK170)</f>
        <v/>
      </c>
      <c r="EL173" s="507">
        <f>AVERAGE(EL159:EL170)</f>
        <v/>
      </c>
    </row>
    <row r="174">
      <c r="A174" s="504" t="inlineStr">
        <is>
          <t>Avg 3 Mo Prior Yr</t>
        </is>
      </c>
      <c r="B174" s="507">
        <f>SUM(C174:J174)</f>
        <v/>
      </c>
      <c r="C174" s="507">
        <f>AVERAGE(C156:C158)</f>
        <v/>
      </c>
      <c r="D174" s="507">
        <f>AVERAGE(D156:D158)</f>
        <v/>
      </c>
      <c r="E174" s="507">
        <f>AVERAGE(E156:E158)</f>
        <v/>
      </c>
      <c r="F174" s="507">
        <f>AVERAGE(F156:F158)</f>
        <v/>
      </c>
      <c r="G174" s="507">
        <f>AVERAGE(G156:G158)</f>
        <v/>
      </c>
      <c r="H174" s="507">
        <f>AVERAGE(H156:H158)</f>
        <v/>
      </c>
      <c r="I174" s="507">
        <f>AVERAGE(I156:I158)</f>
        <v/>
      </c>
      <c r="J174" s="507">
        <f>AVERAGE(J156:J158)</f>
        <v/>
      </c>
      <c r="L174" s="504" t="inlineStr">
        <is>
          <t>Avg 3 Mo Prior Yr</t>
        </is>
      </c>
      <c r="M174" s="507">
        <f>SUM(N174:U174)</f>
        <v/>
      </c>
      <c r="N174" s="507">
        <f>AVERAGE(N156:N158)</f>
        <v/>
      </c>
      <c r="O174" s="507">
        <f>AVERAGE(O156:O158)</f>
        <v/>
      </c>
      <c r="P174" s="507">
        <f>AVERAGE(P156:P158)</f>
        <v/>
      </c>
      <c r="Q174" s="507">
        <f>AVERAGE(Q156:Q158)</f>
        <v/>
      </c>
      <c r="R174" s="507">
        <f>AVERAGE(R156:R158)</f>
        <v/>
      </c>
      <c r="S174" s="507">
        <f>AVERAGE(S156:S158)</f>
        <v/>
      </c>
      <c r="T174" s="507">
        <f>AVERAGE(T156:T158)</f>
        <v/>
      </c>
      <c r="U174" s="507">
        <f>AVERAGE(U156:U158)</f>
        <v/>
      </c>
      <c r="W174" s="504" t="inlineStr">
        <is>
          <t>Avg 3 Mo Prior Yr</t>
        </is>
      </c>
      <c r="X174" s="507">
        <f>SUM(Y174:AF174)</f>
        <v/>
      </c>
      <c r="Y174" s="507">
        <f>AVERAGE(Y156:Y158)</f>
        <v/>
      </c>
      <c r="Z174" s="507">
        <f>AVERAGE(Z156:Z158)</f>
        <v/>
      </c>
      <c r="AA174" s="507">
        <f>AVERAGE(AA156:AA158)</f>
        <v/>
      </c>
      <c r="AB174" s="507">
        <f>AVERAGE(AB156:AB158)</f>
        <v/>
      </c>
      <c r="AC174" s="507">
        <f>AVERAGE(AC156:AC158)</f>
        <v/>
      </c>
      <c r="AD174" s="507">
        <f>AVERAGE(AD156:AD158)</f>
        <v/>
      </c>
      <c r="AE174" s="507">
        <f>AVERAGE(AE156:AE158)</f>
        <v/>
      </c>
      <c r="AF174" s="507">
        <f>AVERAGE(AF156:AF158)</f>
        <v/>
      </c>
      <c r="AH174" s="504" t="inlineStr">
        <is>
          <t>Avg 3 Mo Prior Yr</t>
        </is>
      </c>
      <c r="AI174" s="507">
        <f>SUM(AJ174:AQ174)</f>
        <v/>
      </c>
      <c r="AJ174" s="507">
        <f>AVERAGE(AJ156:AJ158)</f>
        <v/>
      </c>
      <c r="AK174" s="507">
        <f>AVERAGE(AK156:AK158)</f>
        <v/>
      </c>
      <c r="AL174" s="507">
        <f>AVERAGE(AL156:AL158)</f>
        <v/>
      </c>
      <c r="AM174" s="507">
        <f>AVERAGE(AM156:AM158)</f>
        <v/>
      </c>
      <c r="AN174" s="507">
        <f>AVERAGE(AN156:AN158)</f>
        <v/>
      </c>
      <c r="AO174" s="507">
        <f>AVERAGE(AO156:AO158)</f>
        <v/>
      </c>
      <c r="AP174" s="507">
        <f>AVERAGE(AP156:AP158)</f>
        <v/>
      </c>
      <c r="AQ174" s="507">
        <f>AVERAGE(AQ156:AQ158)</f>
        <v/>
      </c>
      <c r="AS174" s="504" t="inlineStr">
        <is>
          <t>Avg 3 Mo Prior Yr</t>
        </is>
      </c>
      <c r="AT174" s="507">
        <f>SUM(AU174:BB174)</f>
        <v/>
      </c>
      <c r="AU174" s="507">
        <f>AVERAGE(AU156:AU158)</f>
        <v/>
      </c>
      <c r="AV174" s="507">
        <f>AVERAGE(AV156:AV158)</f>
        <v/>
      </c>
      <c r="AW174" s="507">
        <f>AVERAGE(AW156:AW158)</f>
        <v/>
      </c>
      <c r="AX174" s="507">
        <f>AVERAGE(AX156:AX158)</f>
        <v/>
      </c>
      <c r="AY174" s="507">
        <f>AVERAGE(AY156:AY158)</f>
        <v/>
      </c>
      <c r="AZ174" s="507">
        <f>AVERAGE(AZ156:AZ158)</f>
        <v/>
      </c>
      <c r="BA174" s="507">
        <f>AVERAGE(BA156:BA158)</f>
        <v/>
      </c>
      <c r="BB174" s="507">
        <f>AVERAGE(BB156:BB158)</f>
        <v/>
      </c>
      <c r="BD174" s="504" t="inlineStr">
        <is>
          <t>Avg 3 Mo Prior Yr</t>
        </is>
      </c>
      <c r="BE174" s="507">
        <f>SUM(BF174:BM174)</f>
        <v/>
      </c>
      <c r="BF174" s="507">
        <f>AVERAGE(BF156:BF158)</f>
        <v/>
      </c>
      <c r="BG174" s="507">
        <f>AVERAGE(BG156:BG158)</f>
        <v/>
      </c>
      <c r="BH174" s="507">
        <f>AVERAGE(BH156:BH158)</f>
        <v/>
      </c>
      <c r="BI174" s="507">
        <f>AVERAGE(BI156:BI158)</f>
        <v/>
      </c>
      <c r="BJ174" s="507">
        <f>AVERAGE(BJ156:BJ158)</f>
        <v/>
      </c>
      <c r="BK174" s="507">
        <f>AVERAGE(BK156:BK158)</f>
        <v/>
      </c>
      <c r="BL174" s="507">
        <f>AVERAGE(BL156:BL158)</f>
        <v/>
      </c>
      <c r="BM174" s="507">
        <f>AVERAGE(BM156:BM158)</f>
        <v/>
      </c>
      <c r="BO174" s="504" t="inlineStr">
        <is>
          <t>Avg 3 Mo Prior Yr</t>
        </is>
      </c>
      <c r="BP174" s="507">
        <f>SUM(BQ174:BX174)</f>
        <v/>
      </c>
      <c r="BQ174" s="507">
        <f>AVERAGE(BQ156:BQ158)</f>
        <v/>
      </c>
      <c r="BR174" s="507">
        <f>AVERAGE(BR156:BR158)</f>
        <v/>
      </c>
      <c r="BS174" s="507">
        <f>AVERAGE(BS156:BS158)</f>
        <v/>
      </c>
      <c r="BT174" s="507">
        <f>AVERAGE(BT156:BT158)</f>
        <v/>
      </c>
      <c r="BU174" s="507">
        <f>AVERAGE(BU156:BU158)</f>
        <v/>
      </c>
      <c r="BV174" s="507">
        <f>AVERAGE(BV156:BV158)</f>
        <v/>
      </c>
      <c r="BW174" s="507">
        <f>AVERAGE(BW156:BW158)</f>
        <v/>
      </c>
      <c r="BX174" s="507">
        <f>AVERAGE(BX156:BX158)</f>
        <v/>
      </c>
      <c r="BZ174" s="504" t="inlineStr">
        <is>
          <t>Avg 3 Mo Prior Yr</t>
        </is>
      </c>
      <c r="CA174" s="507">
        <f>SUM(CB174:CI174)</f>
        <v/>
      </c>
      <c r="CB174" s="507">
        <f>AVERAGE(CB156:CB158)</f>
        <v/>
      </c>
      <c r="CC174" s="507">
        <f>AVERAGE(CC156:CC158)</f>
        <v/>
      </c>
      <c r="CD174" s="507">
        <f>AVERAGE(CD156:CD158)</f>
        <v/>
      </c>
      <c r="CE174" s="507">
        <f>AVERAGE(CE156:CE158)</f>
        <v/>
      </c>
      <c r="CF174" s="507">
        <f>AVERAGE(CF156:CF158)</f>
        <v/>
      </c>
      <c r="CG174" s="507">
        <f>AVERAGE(CG156:CG158)</f>
        <v/>
      </c>
      <c r="CH174" s="507">
        <f>AVERAGE(CH156:CH158)</f>
        <v/>
      </c>
      <c r="CI174" s="507">
        <f>AVERAGE(CI156:CI158)</f>
        <v/>
      </c>
      <c r="CK174" s="504" t="inlineStr">
        <is>
          <t>Avg 3 Mo Prior Yr</t>
        </is>
      </c>
      <c r="CL174" s="507">
        <f>SUM(CM174:CT174)</f>
        <v/>
      </c>
      <c r="CM174" s="507">
        <f>AVERAGE(CM156:CM158)</f>
        <v/>
      </c>
      <c r="CN174" s="507">
        <f>AVERAGE(CN156:CN158)</f>
        <v/>
      </c>
      <c r="CO174" s="507">
        <f>AVERAGE(CO156:CO158)</f>
        <v/>
      </c>
      <c r="CP174" s="507">
        <f>AVERAGE(CP156:CP158)</f>
        <v/>
      </c>
      <c r="CQ174" s="507">
        <f>AVERAGE(CQ156:CQ158)</f>
        <v/>
      </c>
      <c r="CR174" s="507">
        <f>AVERAGE(CR156:CR158)</f>
        <v/>
      </c>
      <c r="CS174" s="507">
        <f>AVERAGE(CS156:CS158)</f>
        <v/>
      </c>
      <c r="CT174" s="507">
        <f>AVERAGE(CT156:CT158)</f>
        <v/>
      </c>
      <c r="CV174" s="504" t="inlineStr">
        <is>
          <t>Avg 3 Mo Prior Yr</t>
        </is>
      </c>
      <c r="CW174" s="507">
        <f>SUM(CX174:DE174)</f>
        <v/>
      </c>
      <c r="CX174" s="507">
        <f>AVERAGE(CX156:CX158)</f>
        <v/>
      </c>
      <c r="CY174" s="507">
        <f>AVERAGE(CY156:CY158)</f>
        <v/>
      </c>
      <c r="CZ174" s="507">
        <f>AVERAGE(CZ156:CZ158)</f>
        <v/>
      </c>
      <c r="DA174" s="507">
        <f>AVERAGE(DA156:DA158)</f>
        <v/>
      </c>
      <c r="DB174" s="507">
        <f>AVERAGE(DB156:DB158)</f>
        <v/>
      </c>
      <c r="DC174" s="507">
        <f>AVERAGE(DC156:DC158)</f>
        <v/>
      </c>
      <c r="DD174" s="507">
        <f>AVERAGE(DD156:DD158)</f>
        <v/>
      </c>
      <c r="DE174" s="507">
        <f>AVERAGE(DE156:DE158)</f>
        <v/>
      </c>
      <c r="DG174" s="504" t="inlineStr">
        <is>
          <t>Avg 3 Mo Prior Yr</t>
        </is>
      </c>
      <c r="DH174" s="507">
        <f>SUM(DI174:DP174)</f>
        <v/>
      </c>
      <c r="DI174" s="507">
        <f>AVERAGE(DI156:DI158)</f>
        <v/>
      </c>
      <c r="DJ174" s="507">
        <f>AVERAGE(DJ156:DJ158)</f>
        <v/>
      </c>
      <c r="DK174" s="507">
        <f>AVERAGE(DK156:DK158)</f>
        <v/>
      </c>
      <c r="DL174" s="507">
        <f>AVERAGE(DL156:DL158)</f>
        <v/>
      </c>
      <c r="DM174" s="507">
        <f>AVERAGE(DM156:DM158)</f>
        <v/>
      </c>
      <c r="DN174" s="507">
        <f>AVERAGE(DN156:DN158)</f>
        <v/>
      </c>
      <c r="DO174" s="507">
        <f>AVERAGE(DO156:DO158)</f>
        <v/>
      </c>
      <c r="DP174" s="507">
        <f>AVERAGE(DP156:DP158)</f>
        <v/>
      </c>
      <c r="DR174" s="504" t="inlineStr">
        <is>
          <t>Avg 3 Mo Prior Yr</t>
        </is>
      </c>
      <c r="DS174" s="507">
        <f>SUM(DT174:EA174)</f>
        <v/>
      </c>
      <c r="DT174" s="507">
        <f>AVERAGE(DT156:DT158)</f>
        <v/>
      </c>
      <c r="DU174" s="507">
        <f>AVERAGE(DU156:DU158)</f>
        <v/>
      </c>
      <c r="DV174" s="507">
        <f>AVERAGE(DV156:DV158)</f>
        <v/>
      </c>
      <c r="DW174" s="507">
        <f>AVERAGE(DW156:DW158)</f>
        <v/>
      </c>
      <c r="DX174" s="507">
        <f>AVERAGE(DX156:DX158)</f>
        <v/>
      </c>
      <c r="DY174" s="507">
        <f>AVERAGE(DY156:DY158)</f>
        <v/>
      </c>
      <c r="DZ174" s="507">
        <f>AVERAGE(DZ156:DZ158)</f>
        <v/>
      </c>
      <c r="EA174" s="507">
        <f>AVERAGE(EA156:EA158)</f>
        <v/>
      </c>
      <c r="EC174" s="504" t="inlineStr">
        <is>
          <t>Avg 3 Mo Prior Yr</t>
        </is>
      </c>
      <c r="ED174" s="507">
        <f>SUM(EE174:EL174)</f>
        <v/>
      </c>
      <c r="EE174" s="507">
        <f>AVERAGE(EE156:EE158)</f>
        <v/>
      </c>
      <c r="EF174" s="507">
        <f>AVERAGE(EF156:EF158)</f>
        <v/>
      </c>
      <c r="EG174" s="507">
        <f>AVERAGE(EG156:EG158)</f>
        <v/>
      </c>
      <c r="EH174" s="507">
        <f>AVERAGE(EH156:EH158)</f>
        <v/>
      </c>
      <c r="EI174" s="507">
        <f>AVERAGE(EI156:EI158)</f>
        <v/>
      </c>
      <c r="EJ174" s="507">
        <f>AVERAGE(EJ156:EJ158)</f>
        <v/>
      </c>
      <c r="EK174" s="507">
        <f>AVERAGE(EK156:EK158)</f>
        <v/>
      </c>
      <c r="EL174" s="507">
        <f>AVERAGE(EL156:EL158)</f>
        <v/>
      </c>
    </row>
    <row r="175">
      <c r="A175" s="504" t="inlineStr">
        <is>
          <t>Avg 6 Mo Prior Yr</t>
        </is>
      </c>
      <c r="B175" s="507">
        <f>SUM(C175:J175)</f>
        <v/>
      </c>
      <c r="C175" s="507">
        <f>AVERAGE(C153:C158)</f>
        <v/>
      </c>
      <c r="D175" s="507">
        <f>AVERAGE(D153:D158)</f>
        <v/>
      </c>
      <c r="E175" s="507">
        <f>AVERAGE(E153:E158)</f>
        <v/>
      </c>
      <c r="F175" s="507">
        <f>AVERAGE(F153:F158)</f>
        <v/>
      </c>
      <c r="G175" s="507">
        <f>AVERAGE(G153:G158)</f>
        <v/>
      </c>
      <c r="H175" s="507">
        <f>AVERAGE(H153:H158)</f>
        <v/>
      </c>
      <c r="I175" s="507">
        <f>AVERAGE(I153:I158)</f>
        <v/>
      </c>
      <c r="J175" s="507">
        <f>AVERAGE(J153:J158)</f>
        <v/>
      </c>
      <c r="L175" s="504" t="inlineStr">
        <is>
          <t>Avg 6 Mo Prior Yr</t>
        </is>
      </c>
      <c r="M175" s="507">
        <f>SUM(N175:U175)</f>
        <v/>
      </c>
      <c r="N175" s="507">
        <f>AVERAGE(N153:N158)</f>
        <v/>
      </c>
      <c r="O175" s="507">
        <f>AVERAGE(O153:O158)</f>
        <v/>
      </c>
      <c r="P175" s="507">
        <f>AVERAGE(P153:P158)</f>
        <v/>
      </c>
      <c r="Q175" s="507">
        <f>AVERAGE(Q153:Q158)</f>
        <v/>
      </c>
      <c r="R175" s="507">
        <f>AVERAGE(R153:R158)</f>
        <v/>
      </c>
      <c r="S175" s="507">
        <f>AVERAGE(S153:S158)</f>
        <v/>
      </c>
      <c r="T175" s="507">
        <f>AVERAGE(T153:T158)</f>
        <v/>
      </c>
      <c r="U175" s="507">
        <f>AVERAGE(U153:U158)</f>
        <v/>
      </c>
      <c r="W175" s="504" t="inlineStr">
        <is>
          <t>Avg 6 Mo Prior Yr</t>
        </is>
      </c>
      <c r="X175" s="507">
        <f>SUM(Y175:AF175)</f>
        <v/>
      </c>
      <c r="Y175" s="507">
        <f>AVERAGE(Y153:Y158)</f>
        <v/>
      </c>
      <c r="Z175" s="507">
        <f>AVERAGE(Z153:Z158)</f>
        <v/>
      </c>
      <c r="AA175" s="507">
        <f>AVERAGE(AA153:AA158)</f>
        <v/>
      </c>
      <c r="AB175" s="507">
        <f>AVERAGE(AB153:AB158)</f>
        <v/>
      </c>
      <c r="AC175" s="507">
        <f>AVERAGE(AC153:AC158)</f>
        <v/>
      </c>
      <c r="AD175" s="507">
        <f>AVERAGE(AD153:AD158)</f>
        <v/>
      </c>
      <c r="AE175" s="507">
        <f>AVERAGE(AE153:AE158)</f>
        <v/>
      </c>
      <c r="AF175" s="507">
        <f>AVERAGE(AF153:AF158)</f>
        <v/>
      </c>
      <c r="AH175" s="504" t="inlineStr">
        <is>
          <t>Avg 6 Mo Prior Yr</t>
        </is>
      </c>
      <c r="AI175" s="507">
        <f>SUM(AJ175:AQ175)</f>
        <v/>
      </c>
      <c r="AJ175" s="507">
        <f>AVERAGE(AJ153:AJ158)</f>
        <v/>
      </c>
      <c r="AK175" s="507">
        <f>AVERAGE(AK153:AK158)</f>
        <v/>
      </c>
      <c r="AL175" s="507">
        <f>AVERAGE(AL153:AL158)</f>
        <v/>
      </c>
      <c r="AM175" s="507">
        <f>AVERAGE(AM153:AM158)</f>
        <v/>
      </c>
      <c r="AN175" s="507">
        <f>AVERAGE(AN153:AN158)</f>
        <v/>
      </c>
      <c r="AO175" s="507">
        <f>AVERAGE(AO153:AO158)</f>
        <v/>
      </c>
      <c r="AP175" s="507">
        <f>AVERAGE(AP153:AP158)</f>
        <v/>
      </c>
      <c r="AQ175" s="507">
        <f>AVERAGE(AQ153:AQ158)</f>
        <v/>
      </c>
      <c r="AS175" s="504" t="inlineStr">
        <is>
          <t>Avg 6 Mo Prior Yr</t>
        </is>
      </c>
      <c r="AT175" s="507">
        <f>SUM(AU175:BB175)</f>
        <v/>
      </c>
      <c r="AU175" s="507">
        <f>AVERAGE(AU153:AU158)</f>
        <v/>
      </c>
      <c r="AV175" s="507">
        <f>AVERAGE(AV153:AV158)</f>
        <v/>
      </c>
      <c r="AW175" s="507">
        <f>AVERAGE(AW153:AW158)</f>
        <v/>
      </c>
      <c r="AX175" s="507">
        <f>AVERAGE(AX153:AX158)</f>
        <v/>
      </c>
      <c r="AY175" s="507">
        <f>AVERAGE(AY153:AY158)</f>
        <v/>
      </c>
      <c r="AZ175" s="507">
        <f>AVERAGE(AZ153:AZ158)</f>
        <v/>
      </c>
      <c r="BA175" s="507">
        <f>AVERAGE(BA153:BA158)</f>
        <v/>
      </c>
      <c r="BB175" s="507">
        <f>AVERAGE(BB153:BB158)</f>
        <v/>
      </c>
      <c r="BD175" s="504" t="inlineStr">
        <is>
          <t>Avg 6 Mo Prior Yr</t>
        </is>
      </c>
      <c r="BE175" s="507">
        <f>SUM(BF175:BM175)</f>
        <v/>
      </c>
      <c r="BF175" s="507">
        <f>AVERAGE(BF153:BF158)</f>
        <v/>
      </c>
      <c r="BG175" s="507">
        <f>AVERAGE(BG153:BG158)</f>
        <v/>
      </c>
      <c r="BH175" s="507">
        <f>AVERAGE(BH153:BH158)</f>
        <v/>
      </c>
      <c r="BI175" s="507">
        <f>AVERAGE(BI153:BI158)</f>
        <v/>
      </c>
      <c r="BJ175" s="507">
        <f>AVERAGE(BJ153:BJ158)</f>
        <v/>
      </c>
      <c r="BK175" s="507">
        <f>AVERAGE(BK153:BK158)</f>
        <v/>
      </c>
      <c r="BL175" s="507">
        <f>AVERAGE(BL153:BL158)</f>
        <v/>
      </c>
      <c r="BM175" s="507">
        <f>AVERAGE(BM153:BM158)</f>
        <v/>
      </c>
      <c r="BO175" s="504" t="inlineStr">
        <is>
          <t>Avg 6 Mo Prior Yr</t>
        </is>
      </c>
      <c r="BP175" s="507">
        <f>SUM(BQ175:BX175)</f>
        <v/>
      </c>
      <c r="BQ175" s="507">
        <f>AVERAGE(BQ153:BQ158)</f>
        <v/>
      </c>
      <c r="BR175" s="507">
        <f>AVERAGE(BR153:BR158)</f>
        <v/>
      </c>
      <c r="BS175" s="507">
        <f>AVERAGE(BS153:BS158)</f>
        <v/>
      </c>
      <c r="BT175" s="507">
        <f>AVERAGE(BT153:BT158)</f>
        <v/>
      </c>
      <c r="BU175" s="507">
        <f>AVERAGE(BU153:BU158)</f>
        <v/>
      </c>
      <c r="BV175" s="507">
        <f>AVERAGE(BV153:BV158)</f>
        <v/>
      </c>
      <c r="BW175" s="507">
        <f>AVERAGE(BW153:BW158)</f>
        <v/>
      </c>
      <c r="BX175" s="507">
        <f>AVERAGE(BX153:BX158)</f>
        <v/>
      </c>
      <c r="BZ175" s="504" t="inlineStr">
        <is>
          <t>Avg 6 Mo Prior Yr</t>
        </is>
      </c>
      <c r="CA175" s="507">
        <f>SUM(CB175:CI175)</f>
        <v/>
      </c>
      <c r="CB175" s="507">
        <f>AVERAGE(CB153:CB158)</f>
        <v/>
      </c>
      <c r="CC175" s="507">
        <f>AVERAGE(CC153:CC158)</f>
        <v/>
      </c>
      <c r="CD175" s="507">
        <f>AVERAGE(CD153:CD158)</f>
        <v/>
      </c>
      <c r="CE175" s="507">
        <f>AVERAGE(CE153:CE158)</f>
        <v/>
      </c>
      <c r="CF175" s="507">
        <f>AVERAGE(CF153:CF158)</f>
        <v/>
      </c>
      <c r="CG175" s="507">
        <f>AVERAGE(CG153:CG158)</f>
        <v/>
      </c>
      <c r="CH175" s="507">
        <f>AVERAGE(CH153:CH158)</f>
        <v/>
      </c>
      <c r="CI175" s="507">
        <f>AVERAGE(CI153:CI158)</f>
        <v/>
      </c>
      <c r="CK175" s="504" t="inlineStr">
        <is>
          <t>Avg 6 Mo Prior Yr</t>
        </is>
      </c>
      <c r="CL175" s="507">
        <f>SUM(CM175:CT175)</f>
        <v/>
      </c>
      <c r="CM175" s="507">
        <f>AVERAGE(CM153:CM158)</f>
        <v/>
      </c>
      <c r="CN175" s="507">
        <f>AVERAGE(CN153:CN158)</f>
        <v/>
      </c>
      <c r="CO175" s="507">
        <f>AVERAGE(CO153:CO158)</f>
        <v/>
      </c>
      <c r="CP175" s="507">
        <f>AVERAGE(CP153:CP158)</f>
        <v/>
      </c>
      <c r="CQ175" s="507">
        <f>AVERAGE(CQ153:CQ158)</f>
        <v/>
      </c>
      <c r="CR175" s="507">
        <f>AVERAGE(CR153:CR158)</f>
        <v/>
      </c>
      <c r="CS175" s="507">
        <f>AVERAGE(CS153:CS158)</f>
        <v/>
      </c>
      <c r="CT175" s="507">
        <f>AVERAGE(CT153:CT158)</f>
        <v/>
      </c>
      <c r="CV175" s="504" t="inlineStr">
        <is>
          <t>Avg 6 Mo Prior Yr</t>
        </is>
      </c>
      <c r="CW175" s="507">
        <f>SUM(CX175:DE175)</f>
        <v/>
      </c>
      <c r="CX175" s="507">
        <f>AVERAGE(CX153:CX158)</f>
        <v/>
      </c>
      <c r="CY175" s="507">
        <f>AVERAGE(CY153:CY158)</f>
        <v/>
      </c>
      <c r="CZ175" s="507">
        <f>AVERAGE(CZ153:CZ158)</f>
        <v/>
      </c>
      <c r="DA175" s="507">
        <f>AVERAGE(DA153:DA158)</f>
        <v/>
      </c>
      <c r="DB175" s="507">
        <f>AVERAGE(DB153:DB158)</f>
        <v/>
      </c>
      <c r="DC175" s="507">
        <f>AVERAGE(DC153:DC158)</f>
        <v/>
      </c>
      <c r="DD175" s="507">
        <f>AVERAGE(DD153:DD158)</f>
        <v/>
      </c>
      <c r="DE175" s="507">
        <f>AVERAGE(DE153:DE158)</f>
        <v/>
      </c>
      <c r="DG175" s="504" t="inlineStr">
        <is>
          <t>Avg 6 Mo Prior Yr</t>
        </is>
      </c>
      <c r="DH175" s="507">
        <f>SUM(DI175:DP175)</f>
        <v/>
      </c>
      <c r="DI175" s="507">
        <f>AVERAGE(DI153:DI158)</f>
        <v/>
      </c>
      <c r="DJ175" s="507">
        <f>AVERAGE(DJ153:DJ158)</f>
        <v/>
      </c>
      <c r="DK175" s="507">
        <f>AVERAGE(DK153:DK158)</f>
        <v/>
      </c>
      <c r="DL175" s="507">
        <f>AVERAGE(DL153:DL158)</f>
        <v/>
      </c>
      <c r="DM175" s="507">
        <f>AVERAGE(DM153:DM158)</f>
        <v/>
      </c>
      <c r="DN175" s="507">
        <f>AVERAGE(DN153:DN158)</f>
        <v/>
      </c>
      <c r="DO175" s="507">
        <f>AVERAGE(DO153:DO158)</f>
        <v/>
      </c>
      <c r="DP175" s="507">
        <f>AVERAGE(DP153:DP158)</f>
        <v/>
      </c>
      <c r="DR175" s="504" t="inlineStr">
        <is>
          <t>Avg 6 Mo Prior Yr</t>
        </is>
      </c>
      <c r="DS175" s="507">
        <f>SUM(DT175:EA175)</f>
        <v/>
      </c>
      <c r="DT175" s="507">
        <f>AVERAGE(DT153:DT158)</f>
        <v/>
      </c>
      <c r="DU175" s="507">
        <f>AVERAGE(DU153:DU158)</f>
        <v/>
      </c>
      <c r="DV175" s="507">
        <f>AVERAGE(DV153:DV158)</f>
        <v/>
      </c>
      <c r="DW175" s="507">
        <f>AVERAGE(DW153:DW158)</f>
        <v/>
      </c>
      <c r="DX175" s="507">
        <f>AVERAGE(DX153:DX158)</f>
        <v/>
      </c>
      <c r="DY175" s="507">
        <f>AVERAGE(DY153:DY158)</f>
        <v/>
      </c>
      <c r="DZ175" s="507">
        <f>AVERAGE(DZ153:DZ158)</f>
        <v/>
      </c>
      <c r="EA175" s="507">
        <f>AVERAGE(EA153:EA158)</f>
        <v/>
      </c>
      <c r="EC175" s="504" t="inlineStr">
        <is>
          <t>Avg 6 Mo Prior Yr</t>
        </is>
      </c>
      <c r="ED175" s="507">
        <f>SUM(EE175:EL175)</f>
        <v/>
      </c>
      <c r="EE175" s="507">
        <f>AVERAGE(EE153:EE158)</f>
        <v/>
      </c>
      <c r="EF175" s="507">
        <f>AVERAGE(EF153:EF158)</f>
        <v/>
      </c>
      <c r="EG175" s="507">
        <f>AVERAGE(EG153:EG158)</f>
        <v/>
      </c>
      <c r="EH175" s="507">
        <f>AVERAGE(EH153:EH158)</f>
        <v/>
      </c>
      <c r="EI175" s="507">
        <f>AVERAGE(EI153:EI158)</f>
        <v/>
      </c>
      <c r="EJ175" s="507">
        <f>AVERAGE(EJ153:EJ158)</f>
        <v/>
      </c>
      <c r="EK175" s="507">
        <f>AVERAGE(EK153:EK158)</f>
        <v/>
      </c>
      <c r="EL175" s="507">
        <f>AVERAGE(EL153:EL158)</f>
        <v/>
      </c>
    </row>
    <row r="176">
      <c r="A176" s="504" t="inlineStr">
        <is>
          <t>Avg 12 Mo Prior Yr</t>
        </is>
      </c>
      <c r="B176" s="507">
        <f>SUM(C176:J176)</f>
        <v/>
      </c>
      <c r="C176" s="507">
        <f>AVERAGE(C147:C158)</f>
        <v/>
      </c>
      <c r="D176" s="507">
        <f>AVERAGE(D147:D158)</f>
        <v/>
      </c>
      <c r="E176" s="507">
        <f>AVERAGE(E147:E158)</f>
        <v/>
      </c>
      <c r="F176" s="507">
        <f>AVERAGE(F147:F158)</f>
        <v/>
      </c>
      <c r="G176" s="507">
        <f>AVERAGE(G147:G158)</f>
        <v/>
      </c>
      <c r="H176" s="507">
        <f>AVERAGE(H147:H158)</f>
        <v/>
      </c>
      <c r="I176" s="507">
        <f>AVERAGE(I147:I158)</f>
        <v/>
      </c>
      <c r="J176" s="507">
        <f>AVERAGE(J147:J158)</f>
        <v/>
      </c>
      <c r="L176" s="504" t="inlineStr">
        <is>
          <t>Avg 12 Mo Prior Yr</t>
        </is>
      </c>
      <c r="M176" s="507">
        <f>SUM(N176:U176)</f>
        <v/>
      </c>
      <c r="N176" s="507">
        <f>AVERAGE(N147:N158)</f>
        <v/>
      </c>
      <c r="O176" s="507">
        <f>AVERAGE(O147:O158)</f>
        <v/>
      </c>
      <c r="P176" s="507">
        <f>AVERAGE(P147:P158)</f>
        <v/>
      </c>
      <c r="Q176" s="507">
        <f>AVERAGE(Q147:Q158)</f>
        <v/>
      </c>
      <c r="R176" s="507">
        <f>AVERAGE(R147:R158)</f>
        <v/>
      </c>
      <c r="S176" s="507">
        <f>AVERAGE(S147:S158)</f>
        <v/>
      </c>
      <c r="T176" s="507">
        <f>AVERAGE(T147:T158)</f>
        <v/>
      </c>
      <c r="U176" s="507">
        <f>AVERAGE(U147:U158)</f>
        <v/>
      </c>
      <c r="W176" s="504" t="inlineStr">
        <is>
          <t>Avg 12 Mo Prior Yr</t>
        </is>
      </c>
      <c r="X176" s="507">
        <f>SUM(Y176:AF176)</f>
        <v/>
      </c>
      <c r="Y176" s="507">
        <f>AVERAGE(Y147:Y158)</f>
        <v/>
      </c>
      <c r="Z176" s="507">
        <f>AVERAGE(Z147:Z158)</f>
        <v/>
      </c>
      <c r="AA176" s="507">
        <f>AVERAGE(AA147:AA158)</f>
        <v/>
      </c>
      <c r="AB176" s="507">
        <f>AVERAGE(AB147:AB158)</f>
        <v/>
      </c>
      <c r="AC176" s="507">
        <f>AVERAGE(AC147:AC158)</f>
        <v/>
      </c>
      <c r="AD176" s="507">
        <f>AVERAGE(AD147:AD158)</f>
        <v/>
      </c>
      <c r="AE176" s="507">
        <f>AVERAGE(AE147:AE158)</f>
        <v/>
      </c>
      <c r="AF176" s="507">
        <f>AVERAGE(AF147:AF158)</f>
        <v/>
      </c>
      <c r="AH176" s="504" t="inlineStr">
        <is>
          <t>Avg 12 Mo Prior Yr</t>
        </is>
      </c>
      <c r="AI176" s="507">
        <f>SUM(AJ176:AQ176)</f>
        <v/>
      </c>
      <c r="AJ176" s="507">
        <f>AVERAGE(AJ147:AJ158)</f>
        <v/>
      </c>
      <c r="AK176" s="507">
        <f>AVERAGE(AK147:AK158)</f>
        <v/>
      </c>
      <c r="AL176" s="507">
        <f>AVERAGE(AL147:AL158)</f>
        <v/>
      </c>
      <c r="AM176" s="507">
        <f>AVERAGE(AM147:AM158)</f>
        <v/>
      </c>
      <c r="AN176" s="507">
        <f>AVERAGE(AN147:AN158)</f>
        <v/>
      </c>
      <c r="AO176" s="507">
        <f>AVERAGE(AO147:AO158)</f>
        <v/>
      </c>
      <c r="AP176" s="507">
        <f>AVERAGE(AP147:AP158)</f>
        <v/>
      </c>
      <c r="AQ176" s="507">
        <f>AVERAGE(AQ147:AQ158)</f>
        <v/>
      </c>
      <c r="AS176" s="504" t="inlineStr">
        <is>
          <t>Avg 12 Mo Prior Yr</t>
        </is>
      </c>
      <c r="AT176" s="507">
        <f>SUM(AU176:BB176)</f>
        <v/>
      </c>
      <c r="AU176" s="507">
        <f>AVERAGE(AU147:AU158)</f>
        <v/>
      </c>
      <c r="AV176" s="507">
        <f>AVERAGE(AV147:AV158)</f>
        <v/>
      </c>
      <c r="AW176" s="507">
        <f>AVERAGE(AW147:AW158)</f>
        <v/>
      </c>
      <c r="AX176" s="507">
        <f>AVERAGE(AX147:AX158)</f>
        <v/>
      </c>
      <c r="AY176" s="507">
        <f>AVERAGE(AY147:AY158)</f>
        <v/>
      </c>
      <c r="AZ176" s="507">
        <f>AVERAGE(AZ147:AZ158)</f>
        <v/>
      </c>
      <c r="BA176" s="507">
        <f>AVERAGE(BA147:BA158)</f>
        <v/>
      </c>
      <c r="BB176" s="507">
        <f>AVERAGE(BB147:BB158)</f>
        <v/>
      </c>
      <c r="BD176" s="504" t="inlineStr">
        <is>
          <t>Avg 12 Mo Prior Yr</t>
        </is>
      </c>
      <c r="BE176" s="507">
        <f>SUM(BF176:BM176)</f>
        <v/>
      </c>
      <c r="BF176" s="507">
        <f>AVERAGE(BF147:BF158)</f>
        <v/>
      </c>
      <c r="BG176" s="507">
        <f>AVERAGE(BG147:BG158)</f>
        <v/>
      </c>
      <c r="BH176" s="507">
        <f>AVERAGE(BH147:BH158)</f>
        <v/>
      </c>
      <c r="BI176" s="507">
        <f>AVERAGE(BI147:BI158)</f>
        <v/>
      </c>
      <c r="BJ176" s="507">
        <f>AVERAGE(BJ147:BJ158)</f>
        <v/>
      </c>
      <c r="BK176" s="507">
        <f>AVERAGE(BK147:BK158)</f>
        <v/>
      </c>
      <c r="BL176" s="507">
        <f>AVERAGE(BL147:BL158)</f>
        <v/>
      </c>
      <c r="BM176" s="507">
        <f>AVERAGE(BM147:BM158)</f>
        <v/>
      </c>
      <c r="BO176" s="504" t="inlineStr">
        <is>
          <t>Avg 12 Mo Prior Yr</t>
        </is>
      </c>
      <c r="BP176" s="507">
        <f>SUM(BQ176:BX176)</f>
        <v/>
      </c>
      <c r="BQ176" s="507">
        <f>AVERAGE(BQ147:BQ158)</f>
        <v/>
      </c>
      <c r="BR176" s="507">
        <f>AVERAGE(BR147:BR158)</f>
        <v/>
      </c>
      <c r="BS176" s="507">
        <f>AVERAGE(BS147:BS158)</f>
        <v/>
      </c>
      <c r="BT176" s="507">
        <f>AVERAGE(BT147:BT158)</f>
        <v/>
      </c>
      <c r="BU176" s="507">
        <f>AVERAGE(BU147:BU158)</f>
        <v/>
      </c>
      <c r="BV176" s="507">
        <f>AVERAGE(BV147:BV158)</f>
        <v/>
      </c>
      <c r="BW176" s="507">
        <f>AVERAGE(BW147:BW158)</f>
        <v/>
      </c>
      <c r="BX176" s="507">
        <f>AVERAGE(BX147:BX158)</f>
        <v/>
      </c>
      <c r="BZ176" s="504" t="inlineStr">
        <is>
          <t>Avg 12 Mo Prior Yr</t>
        </is>
      </c>
      <c r="CA176" s="507">
        <f>SUM(CB176:CI176)</f>
        <v/>
      </c>
      <c r="CB176" s="507">
        <f>AVERAGE(CB147:CB158)</f>
        <v/>
      </c>
      <c r="CC176" s="507">
        <f>AVERAGE(CC147:CC158)</f>
        <v/>
      </c>
      <c r="CD176" s="507">
        <f>AVERAGE(CD147:CD158)</f>
        <v/>
      </c>
      <c r="CE176" s="507">
        <f>AVERAGE(CE147:CE158)</f>
        <v/>
      </c>
      <c r="CF176" s="507">
        <f>AVERAGE(CF147:CF158)</f>
        <v/>
      </c>
      <c r="CG176" s="507">
        <f>AVERAGE(CG147:CG158)</f>
        <v/>
      </c>
      <c r="CH176" s="507">
        <f>AVERAGE(CH147:CH158)</f>
        <v/>
      </c>
      <c r="CI176" s="507">
        <f>AVERAGE(CI147:CI158)</f>
        <v/>
      </c>
      <c r="CK176" s="504" t="inlineStr">
        <is>
          <t>Avg 12 Mo Prior Yr</t>
        </is>
      </c>
      <c r="CL176" s="507">
        <f>SUM(CM176:CT176)</f>
        <v/>
      </c>
      <c r="CM176" s="507">
        <f>AVERAGE(CM147:CM158)</f>
        <v/>
      </c>
      <c r="CN176" s="507">
        <f>AVERAGE(CN147:CN158)</f>
        <v/>
      </c>
      <c r="CO176" s="507">
        <f>AVERAGE(CO147:CO158)</f>
        <v/>
      </c>
      <c r="CP176" s="507">
        <f>AVERAGE(CP147:CP158)</f>
        <v/>
      </c>
      <c r="CQ176" s="507">
        <f>AVERAGE(CQ147:CQ158)</f>
        <v/>
      </c>
      <c r="CR176" s="507">
        <f>AVERAGE(CR147:CR158)</f>
        <v/>
      </c>
      <c r="CS176" s="507">
        <f>AVERAGE(CS147:CS158)</f>
        <v/>
      </c>
      <c r="CT176" s="507">
        <f>AVERAGE(CT147:CT158)</f>
        <v/>
      </c>
      <c r="CV176" s="504" t="inlineStr">
        <is>
          <t>Avg 12 Mo Prior Yr</t>
        </is>
      </c>
      <c r="CW176" s="507">
        <f>SUM(CX176:DE176)</f>
        <v/>
      </c>
      <c r="CX176" s="507">
        <f>AVERAGE(CX147:CX158)</f>
        <v/>
      </c>
      <c r="CY176" s="507">
        <f>AVERAGE(CY147:CY158)</f>
        <v/>
      </c>
      <c r="CZ176" s="507">
        <f>AVERAGE(CZ147:CZ158)</f>
        <v/>
      </c>
      <c r="DA176" s="507">
        <f>AVERAGE(DA147:DA158)</f>
        <v/>
      </c>
      <c r="DB176" s="507">
        <f>AVERAGE(DB147:DB158)</f>
        <v/>
      </c>
      <c r="DC176" s="507">
        <f>AVERAGE(DC147:DC158)</f>
        <v/>
      </c>
      <c r="DD176" s="507">
        <f>AVERAGE(DD147:DD158)</f>
        <v/>
      </c>
      <c r="DE176" s="507">
        <f>AVERAGE(DE147:DE158)</f>
        <v/>
      </c>
      <c r="DG176" s="504" t="inlineStr">
        <is>
          <t>Avg 12 Mo Prior Yr</t>
        </is>
      </c>
      <c r="DH176" s="507">
        <f>SUM(DI176:DP176)</f>
        <v/>
      </c>
      <c r="DI176" s="507">
        <f>AVERAGE(DI147:DI158)</f>
        <v/>
      </c>
      <c r="DJ176" s="507">
        <f>AVERAGE(DJ147:DJ158)</f>
        <v/>
      </c>
      <c r="DK176" s="507">
        <f>AVERAGE(DK147:DK158)</f>
        <v/>
      </c>
      <c r="DL176" s="507">
        <f>AVERAGE(DL147:DL158)</f>
        <v/>
      </c>
      <c r="DM176" s="507">
        <f>AVERAGE(DM147:DM158)</f>
        <v/>
      </c>
      <c r="DN176" s="507">
        <f>AVERAGE(DN147:DN158)</f>
        <v/>
      </c>
      <c r="DO176" s="507">
        <f>AVERAGE(DO147:DO158)</f>
        <v/>
      </c>
      <c r="DP176" s="507">
        <f>AVERAGE(DP147:DP158)</f>
        <v/>
      </c>
      <c r="DR176" s="504" t="inlineStr">
        <is>
          <t>Avg 12 Mo Prior Yr</t>
        </is>
      </c>
      <c r="DS176" s="507">
        <f>SUM(DT176:EA176)</f>
        <v/>
      </c>
      <c r="DT176" s="507">
        <f>AVERAGE(DT147:DT158)</f>
        <v/>
      </c>
      <c r="DU176" s="507">
        <f>AVERAGE(DU147:DU158)</f>
        <v/>
      </c>
      <c r="DV176" s="507">
        <f>AVERAGE(DV147:DV158)</f>
        <v/>
      </c>
      <c r="DW176" s="507">
        <f>AVERAGE(DW147:DW158)</f>
        <v/>
      </c>
      <c r="DX176" s="507">
        <f>AVERAGE(DX147:DX158)</f>
        <v/>
      </c>
      <c r="DY176" s="507">
        <f>AVERAGE(DY147:DY158)</f>
        <v/>
      </c>
      <c r="DZ176" s="507">
        <f>AVERAGE(DZ147:DZ158)</f>
        <v/>
      </c>
      <c r="EA176" s="507">
        <f>AVERAGE(EA147:EA158)</f>
        <v/>
      </c>
      <c r="EC176" s="504" t="inlineStr">
        <is>
          <t>Avg 12 Mo Prior Yr</t>
        </is>
      </c>
      <c r="ED176" s="507">
        <f>SUM(EE176:EL176)</f>
        <v/>
      </c>
      <c r="EE176" s="507">
        <f>AVERAGE(EE147:EE158)</f>
        <v/>
      </c>
      <c r="EF176" s="507">
        <f>AVERAGE(EF147:EF158)</f>
        <v/>
      </c>
      <c r="EG176" s="507">
        <f>AVERAGE(EG147:EG158)</f>
        <v/>
      </c>
      <c r="EH176" s="507">
        <f>AVERAGE(EH147:EH158)</f>
        <v/>
      </c>
      <c r="EI176" s="507">
        <f>AVERAGE(EI147:EI158)</f>
        <v/>
      </c>
      <c r="EJ176" s="507">
        <f>AVERAGE(EJ147:EJ158)</f>
        <v/>
      </c>
      <c r="EK176" s="507">
        <f>AVERAGE(EK147:EK158)</f>
        <v/>
      </c>
      <c r="EL176" s="507">
        <f>AVERAGE(EL147:EL158)</f>
        <v/>
      </c>
    </row>
    <row r="178" ht="22.5" customHeight="1" thickBot="1">
      <c r="A178" s="1" t="inlineStr">
        <is>
          <t>Medicaid</t>
        </is>
      </c>
      <c r="B178" s="34" t="n"/>
      <c r="C178" s="34" t="n"/>
      <c r="L178" s="354" t="n"/>
      <c r="M178" s="355">
        <f>$A$178&amp;"-"&amp;M$14</f>
        <v/>
      </c>
      <c r="N178" s="355" t="n"/>
      <c r="W178" s="354" t="n"/>
      <c r="X178" s="355">
        <f>$A$178&amp;"-"&amp;X$14</f>
        <v/>
      </c>
      <c r="Y178" s="355" t="n"/>
      <c r="AH178" s="354" t="n"/>
      <c r="AI178" s="355">
        <f>$A$178&amp;"-"&amp;AI$14</f>
        <v/>
      </c>
      <c r="AJ178" s="355" t="n"/>
      <c r="AS178" s="354" t="n"/>
      <c r="AT178" s="355">
        <f>$A$178&amp;"-"&amp;AT$14</f>
        <v/>
      </c>
      <c r="AU178" s="355" t="n"/>
      <c r="BD178" s="354" t="n"/>
      <c r="BE178" s="355">
        <f>$A$178&amp;"-"&amp;BE$14</f>
        <v/>
      </c>
      <c r="BF178" s="355" t="n"/>
      <c r="BO178" s="354" t="n"/>
      <c r="BP178" s="355">
        <f>$A$178&amp;"-"&amp;BP$14</f>
        <v/>
      </c>
      <c r="BQ178" s="355" t="n"/>
      <c r="BZ178" s="354" t="n"/>
      <c r="CA178" s="355">
        <f>$A$178&amp;"-"&amp;CA$14</f>
        <v/>
      </c>
      <c r="CB178" s="355" t="n"/>
      <c r="CK178" s="354" t="n"/>
      <c r="CL178" s="355">
        <f>$A$178&amp;"-"&amp;CL$14</f>
        <v/>
      </c>
      <c r="CM178" s="355" t="n"/>
      <c r="CV178" s="354" t="n"/>
      <c r="CW178" s="355">
        <f>$A$178&amp;"-"&amp;CW$14</f>
        <v/>
      </c>
      <c r="CX178" s="355" t="n"/>
      <c r="DG178" s="354" t="n"/>
      <c r="DH178" s="355">
        <f>$A$178&amp;"-"&amp;DH$14</f>
        <v/>
      </c>
      <c r="DI178" s="355" t="n"/>
      <c r="DR178" s="354" t="n"/>
      <c r="DS178" s="355">
        <f>$A$178&amp;"-"&amp;DS$14</f>
        <v/>
      </c>
      <c r="DT178" s="355" t="n"/>
      <c r="EC178" s="354" t="n"/>
      <c r="ED178" s="355">
        <f>$A$178&amp;"-"&amp;ED$14</f>
        <v/>
      </c>
      <c r="EE178" s="355" t="n"/>
    </row>
    <row r="179" ht="16" customHeight="1" thickBot="1">
      <c r="A179" s="2563" t="inlineStr">
        <is>
          <t>Month</t>
        </is>
      </c>
      <c r="B179" s="2564" t="inlineStr">
        <is>
          <t>Total A/R</t>
        </is>
      </c>
      <c r="C179" s="2564" t="inlineStr">
        <is>
          <t>Future Cash</t>
        </is>
      </c>
      <c r="D179" s="2564" t="inlineStr">
        <is>
          <t>1 to 30</t>
        </is>
      </c>
      <c r="E179" s="2564" t="inlineStr">
        <is>
          <t>31 to 60</t>
        </is>
      </c>
      <c r="F179" s="2564" t="inlineStr">
        <is>
          <t>61 to 90</t>
        </is>
      </c>
      <c r="G179" s="2564" t="inlineStr">
        <is>
          <t>91 to 120</t>
        </is>
      </c>
      <c r="H179" s="2564" t="inlineStr">
        <is>
          <t>121 to 150</t>
        </is>
      </c>
      <c r="I179" s="2565" t="inlineStr">
        <is>
          <t>151-180</t>
        </is>
      </c>
      <c r="J179" s="2566" t="inlineStr">
        <is>
          <t>Over 180</t>
        </is>
      </c>
      <c r="L179" s="2563" t="inlineStr">
        <is>
          <t>Month</t>
        </is>
      </c>
      <c r="M179" s="2564" t="inlineStr">
        <is>
          <t>Total A/R</t>
        </is>
      </c>
      <c r="N179" s="2564" t="inlineStr">
        <is>
          <t>Future Cash</t>
        </is>
      </c>
      <c r="O179" s="2564" t="inlineStr">
        <is>
          <t>1 to 30</t>
        </is>
      </c>
      <c r="P179" s="2564" t="inlineStr">
        <is>
          <t>31 to 60</t>
        </is>
      </c>
      <c r="Q179" s="2564" t="inlineStr">
        <is>
          <t>61 to 90</t>
        </is>
      </c>
      <c r="R179" s="2564" t="inlineStr">
        <is>
          <t>91 to 120</t>
        </is>
      </c>
      <c r="S179" s="2564" t="inlineStr">
        <is>
          <t>121 to 150</t>
        </is>
      </c>
      <c r="T179" s="2565" t="inlineStr">
        <is>
          <t>151-180</t>
        </is>
      </c>
      <c r="U179" s="2566" t="inlineStr">
        <is>
          <t>Over 180</t>
        </is>
      </c>
      <c r="W179" s="2563" t="inlineStr">
        <is>
          <t>Month</t>
        </is>
      </c>
      <c r="X179" s="2564" t="inlineStr">
        <is>
          <t>Total A/R</t>
        </is>
      </c>
      <c r="Y179" s="2564" t="inlineStr">
        <is>
          <t>Future Cash</t>
        </is>
      </c>
      <c r="Z179" s="2564" t="inlineStr">
        <is>
          <t>1 to 30</t>
        </is>
      </c>
      <c r="AA179" s="2564" t="inlineStr">
        <is>
          <t>31 to 60</t>
        </is>
      </c>
      <c r="AB179" s="2564" t="inlineStr">
        <is>
          <t>61 to 90</t>
        </is>
      </c>
      <c r="AC179" s="2564" t="inlineStr">
        <is>
          <t>91 to 120</t>
        </is>
      </c>
      <c r="AD179" s="2564" t="inlineStr">
        <is>
          <t>121 to 150</t>
        </is>
      </c>
      <c r="AE179" s="2565" t="inlineStr">
        <is>
          <t>151-180</t>
        </is>
      </c>
      <c r="AF179" s="2566" t="inlineStr">
        <is>
          <t>Over 180</t>
        </is>
      </c>
      <c r="AH179" s="2563" t="inlineStr">
        <is>
          <t>Month</t>
        </is>
      </c>
      <c r="AI179" s="2564" t="inlineStr">
        <is>
          <t>Total A/R</t>
        </is>
      </c>
      <c r="AJ179" s="2564" t="inlineStr">
        <is>
          <t>Future Cash</t>
        </is>
      </c>
      <c r="AK179" s="2564" t="inlineStr">
        <is>
          <t>1 to 30</t>
        </is>
      </c>
      <c r="AL179" s="2564" t="inlineStr">
        <is>
          <t>31 to 60</t>
        </is>
      </c>
      <c r="AM179" s="2564" t="inlineStr">
        <is>
          <t>61 to 90</t>
        </is>
      </c>
      <c r="AN179" s="2564" t="inlineStr">
        <is>
          <t>91 to 120</t>
        </is>
      </c>
      <c r="AO179" s="2564" t="inlineStr">
        <is>
          <t>121 to 150</t>
        </is>
      </c>
      <c r="AP179" s="2565" t="inlineStr">
        <is>
          <t>151-180</t>
        </is>
      </c>
      <c r="AQ179" s="2566" t="inlineStr">
        <is>
          <t>Over 180</t>
        </is>
      </c>
      <c r="AS179" s="2563" t="inlineStr">
        <is>
          <t>Month</t>
        </is>
      </c>
      <c r="AT179" s="2564" t="inlineStr">
        <is>
          <t>Total A/R</t>
        </is>
      </c>
      <c r="AU179" s="2564" t="inlineStr">
        <is>
          <t>Future Cash</t>
        </is>
      </c>
      <c r="AV179" s="2564" t="inlineStr">
        <is>
          <t>1 to 30</t>
        </is>
      </c>
      <c r="AW179" s="2564" t="inlineStr">
        <is>
          <t>31 to 60</t>
        </is>
      </c>
      <c r="AX179" s="2564" t="inlineStr">
        <is>
          <t>61 to 90</t>
        </is>
      </c>
      <c r="AY179" s="2564" t="inlineStr">
        <is>
          <t>91 to 120</t>
        </is>
      </c>
      <c r="AZ179" s="2564" t="inlineStr">
        <is>
          <t>121 to 150</t>
        </is>
      </c>
      <c r="BA179" s="2565" t="inlineStr">
        <is>
          <t>151-180</t>
        </is>
      </c>
      <c r="BB179" s="2566" t="inlineStr">
        <is>
          <t>Over 180</t>
        </is>
      </c>
      <c r="BD179" s="2563" t="inlineStr">
        <is>
          <t>Month</t>
        </is>
      </c>
      <c r="BE179" s="2564" t="inlineStr">
        <is>
          <t>Total A/R</t>
        </is>
      </c>
      <c r="BF179" s="2564" t="inlineStr">
        <is>
          <t>Future Cash</t>
        </is>
      </c>
      <c r="BG179" s="2564" t="inlineStr">
        <is>
          <t>1 to 30</t>
        </is>
      </c>
      <c r="BH179" s="2564" t="inlineStr">
        <is>
          <t>31 to 60</t>
        </is>
      </c>
      <c r="BI179" s="2564" t="inlineStr">
        <is>
          <t>61 to 90</t>
        </is>
      </c>
      <c r="BJ179" s="2564" t="inlineStr">
        <is>
          <t>91 to 120</t>
        </is>
      </c>
      <c r="BK179" s="2564" t="inlineStr">
        <is>
          <t>121 to 150</t>
        </is>
      </c>
      <c r="BL179" s="2565" t="inlineStr">
        <is>
          <t>151-180</t>
        </is>
      </c>
      <c r="BM179" s="2566" t="inlineStr">
        <is>
          <t>Over 180</t>
        </is>
      </c>
      <c r="BO179" s="2563" t="inlineStr">
        <is>
          <t>Month</t>
        </is>
      </c>
      <c r="BP179" s="2564" t="inlineStr">
        <is>
          <t>Total A/R</t>
        </is>
      </c>
      <c r="BQ179" s="2564" t="inlineStr">
        <is>
          <t>Future Cash</t>
        </is>
      </c>
      <c r="BR179" s="2564" t="inlineStr">
        <is>
          <t>1 to 30</t>
        </is>
      </c>
      <c r="BS179" s="2564" t="inlineStr">
        <is>
          <t>31 to 60</t>
        </is>
      </c>
      <c r="BT179" s="2564" t="inlineStr">
        <is>
          <t>61 to 90</t>
        </is>
      </c>
      <c r="BU179" s="2564" t="inlineStr">
        <is>
          <t>91 to 120</t>
        </is>
      </c>
      <c r="BV179" s="2564" t="inlineStr">
        <is>
          <t>121 to 150</t>
        </is>
      </c>
      <c r="BW179" s="2565" t="inlineStr">
        <is>
          <t>151-180</t>
        </is>
      </c>
      <c r="BX179" s="2566" t="inlineStr">
        <is>
          <t>Over 180</t>
        </is>
      </c>
      <c r="BZ179" s="2563" t="inlineStr">
        <is>
          <t>Month</t>
        </is>
      </c>
      <c r="CA179" s="2564" t="inlineStr">
        <is>
          <t>Total A/R</t>
        </is>
      </c>
      <c r="CB179" s="2564" t="inlineStr">
        <is>
          <t>Future Cash</t>
        </is>
      </c>
      <c r="CC179" s="2564" t="inlineStr">
        <is>
          <t>1 to 30</t>
        </is>
      </c>
      <c r="CD179" s="2564" t="inlineStr">
        <is>
          <t>31 to 60</t>
        </is>
      </c>
      <c r="CE179" s="2564" t="inlineStr">
        <is>
          <t>61 to 90</t>
        </is>
      </c>
      <c r="CF179" s="2564" t="inlineStr">
        <is>
          <t>91 to 120</t>
        </is>
      </c>
      <c r="CG179" s="2564" t="inlineStr">
        <is>
          <t>121 to 150</t>
        </is>
      </c>
      <c r="CH179" s="2565" t="inlineStr">
        <is>
          <t>151-180</t>
        </is>
      </c>
      <c r="CI179" s="2566" t="inlineStr">
        <is>
          <t>Over 180</t>
        </is>
      </c>
      <c r="CK179" s="2563" t="inlineStr">
        <is>
          <t>Month</t>
        </is>
      </c>
      <c r="CL179" s="2564" t="inlineStr">
        <is>
          <t>Total A/R</t>
        </is>
      </c>
      <c r="CM179" s="2564" t="inlineStr">
        <is>
          <t>Future Cash</t>
        </is>
      </c>
      <c r="CN179" s="2564" t="inlineStr">
        <is>
          <t>1 to 30</t>
        </is>
      </c>
      <c r="CO179" s="2564" t="inlineStr">
        <is>
          <t>31 to 60</t>
        </is>
      </c>
      <c r="CP179" s="2564" t="inlineStr">
        <is>
          <t>61 to 90</t>
        </is>
      </c>
      <c r="CQ179" s="2564" t="inlineStr">
        <is>
          <t>91 to 120</t>
        </is>
      </c>
      <c r="CR179" s="2564" t="inlineStr">
        <is>
          <t>121 to 150</t>
        </is>
      </c>
      <c r="CS179" s="2565" t="inlineStr">
        <is>
          <t>151-180</t>
        </is>
      </c>
      <c r="CT179" s="2566" t="inlineStr">
        <is>
          <t>Over 180</t>
        </is>
      </c>
      <c r="CV179" s="2563" t="inlineStr">
        <is>
          <t>Month</t>
        </is>
      </c>
      <c r="CW179" s="2564" t="inlineStr">
        <is>
          <t>Total A/R</t>
        </is>
      </c>
      <c r="CX179" s="2564" t="inlineStr">
        <is>
          <t>Future Cash</t>
        </is>
      </c>
      <c r="CY179" s="2564" t="inlineStr">
        <is>
          <t>1 to 30</t>
        </is>
      </c>
      <c r="CZ179" s="2564" t="inlineStr">
        <is>
          <t>31 to 60</t>
        </is>
      </c>
      <c r="DA179" s="2564" t="inlineStr">
        <is>
          <t>61 to 90</t>
        </is>
      </c>
      <c r="DB179" s="2564" t="inlineStr">
        <is>
          <t>91 to 120</t>
        </is>
      </c>
      <c r="DC179" s="2564" t="inlineStr">
        <is>
          <t>121 to 150</t>
        </is>
      </c>
      <c r="DD179" s="2565" t="inlineStr">
        <is>
          <t>151-180</t>
        </is>
      </c>
      <c r="DE179" s="2566" t="inlineStr">
        <is>
          <t>Over 180</t>
        </is>
      </c>
      <c r="DG179" s="2563" t="inlineStr">
        <is>
          <t>Month</t>
        </is>
      </c>
      <c r="DH179" s="2564" t="inlineStr">
        <is>
          <t>Total A/R</t>
        </is>
      </c>
      <c r="DI179" s="2564" t="inlineStr">
        <is>
          <t>Future Cash</t>
        </is>
      </c>
      <c r="DJ179" s="2564" t="inlineStr">
        <is>
          <t>1 to 30</t>
        </is>
      </c>
      <c r="DK179" s="2564" t="inlineStr">
        <is>
          <t>31 to 60</t>
        </is>
      </c>
      <c r="DL179" s="2564" t="inlineStr">
        <is>
          <t>61 to 90</t>
        </is>
      </c>
      <c r="DM179" s="2564" t="inlineStr">
        <is>
          <t>91 to 120</t>
        </is>
      </c>
      <c r="DN179" s="2564" t="inlineStr">
        <is>
          <t>121 to 150</t>
        </is>
      </c>
      <c r="DO179" s="2565" t="inlineStr">
        <is>
          <t>151-180</t>
        </is>
      </c>
      <c r="DP179" s="2566" t="inlineStr">
        <is>
          <t>Over 180</t>
        </is>
      </c>
      <c r="DR179" s="2563" t="inlineStr">
        <is>
          <t>Month</t>
        </is>
      </c>
      <c r="DS179" s="2564" t="inlineStr">
        <is>
          <t>Total A/R</t>
        </is>
      </c>
      <c r="DT179" s="2564" t="inlineStr">
        <is>
          <t>Future Cash</t>
        </is>
      </c>
      <c r="DU179" s="2564" t="inlineStr">
        <is>
          <t>1 to 30</t>
        </is>
      </c>
      <c r="DV179" s="2564" t="inlineStr">
        <is>
          <t>31 to 60</t>
        </is>
      </c>
      <c r="DW179" s="2564" t="inlineStr">
        <is>
          <t>61 to 90</t>
        </is>
      </c>
      <c r="DX179" s="2564" t="inlineStr">
        <is>
          <t>91 to 120</t>
        </is>
      </c>
      <c r="DY179" s="2564" t="inlineStr">
        <is>
          <t>121 to 150</t>
        </is>
      </c>
      <c r="DZ179" s="2565" t="inlineStr">
        <is>
          <t>151-180</t>
        </is>
      </c>
      <c r="EA179" s="2566" t="inlineStr">
        <is>
          <t>Over 180</t>
        </is>
      </c>
      <c r="EC179" s="2563" t="inlineStr">
        <is>
          <t>Month</t>
        </is>
      </c>
      <c r="ED179" s="2564" t="inlineStr">
        <is>
          <t>Total A/R</t>
        </is>
      </c>
      <c r="EE179" s="2564" t="inlineStr">
        <is>
          <t>Future Cash</t>
        </is>
      </c>
      <c r="EF179" s="2564" t="inlineStr">
        <is>
          <t>1 to 30</t>
        </is>
      </c>
      <c r="EG179" s="2564" t="inlineStr">
        <is>
          <t>31 to 60</t>
        </is>
      </c>
      <c r="EH179" s="2564" t="inlineStr">
        <is>
          <t>61 to 90</t>
        </is>
      </c>
      <c r="EI179" s="2564" t="inlineStr">
        <is>
          <t>91 to 120</t>
        </is>
      </c>
      <c r="EJ179" s="2564" t="inlineStr">
        <is>
          <t>121 to 150</t>
        </is>
      </c>
      <c r="EK179" s="2565" t="inlineStr">
        <is>
          <t>151-180</t>
        </is>
      </c>
      <c r="EL179" s="2566" t="inlineStr">
        <is>
          <t>Over 180</t>
        </is>
      </c>
    </row>
    <row r="180">
      <c r="A180" s="2567">
        <f>EOMONTH(A181,-1)</f>
        <v/>
      </c>
      <c r="B180" s="507">
        <f>SUM(C180:J180)</f>
        <v/>
      </c>
      <c r="C180" s="507">
        <f>+N180+Y180+AJ180+AU180+BF180+BQ180+CB180+CM180+CX180+DI180+DT180+EE180</f>
        <v/>
      </c>
      <c r="D180" s="507">
        <f>+O180+Z180+AK180+AV180+BG180+BR180+CC180+CN180+CY180+DJ180+DU180+EF180</f>
        <v/>
      </c>
      <c r="E180" s="507">
        <f>+P180+AA180+AL180+AW180+BH180+BS180+CD180+CO180+CZ180+DK180+DV180+EG180</f>
        <v/>
      </c>
      <c r="F180" s="507">
        <f>+Q180+AB180+AM180+AX180+BI180+BT180+CE180+CP180+DA180+DL180+DW180+EH180</f>
        <v/>
      </c>
      <c r="G180" s="507">
        <f>+R180+AC180+AN180+AY180+BJ180+BU180+CF180+CQ180+DB180+DM180+DX180+EI180</f>
        <v/>
      </c>
      <c r="H180" s="507">
        <f>+S180+AD180+AO180+AZ180+BK180+BV180+CG180+CR180+DC180+DN180+DY180+EJ180</f>
        <v/>
      </c>
      <c r="I180" s="507">
        <f>+T180+AE180+AP180+BA180+BL180+BW180+CH180+CS180+DD180+DO180+DZ180+EK180</f>
        <v/>
      </c>
      <c r="J180" s="507">
        <f>+U180+AF180+AQ180+BB180+BM180+BX180+CI180+CT180+DE180+DP180+EA180+EL180</f>
        <v/>
      </c>
      <c r="L180" s="2567">
        <f>EOMONTH(L181,-1)</f>
        <v/>
      </c>
      <c r="M180" s="507">
        <f>SUM(N180:U180)</f>
        <v/>
      </c>
      <c r="N180" s="507" t="n">
        <v>0</v>
      </c>
      <c r="O180" s="507" t="n">
        <v>0</v>
      </c>
      <c r="P180" s="507" t="n">
        <v>0</v>
      </c>
      <c r="Q180" s="507" t="n">
        <v>0</v>
      </c>
      <c r="R180" s="507" t="n">
        <v>0</v>
      </c>
      <c r="S180" s="507" t="n">
        <v>0</v>
      </c>
      <c r="T180" s="507" t="n">
        <v>0</v>
      </c>
      <c r="U180" s="507" t="n">
        <v>0</v>
      </c>
      <c r="W180" s="2567">
        <f>EOMONTH(W181,-1)</f>
        <v/>
      </c>
      <c r="X180" s="507">
        <f>SUM(Y180:AF180)</f>
        <v/>
      </c>
      <c r="Y180" s="507" t="n">
        <v>0</v>
      </c>
      <c r="Z180" s="507" t="n">
        <v>0</v>
      </c>
      <c r="AA180" s="507" t="n">
        <v>0</v>
      </c>
      <c r="AB180" s="507" t="n">
        <v>0</v>
      </c>
      <c r="AC180" s="507" t="n">
        <v>0</v>
      </c>
      <c r="AD180" s="507" t="n">
        <v>0</v>
      </c>
      <c r="AE180" s="507" t="n">
        <v>0</v>
      </c>
      <c r="AF180" s="507" t="n">
        <v>0</v>
      </c>
      <c r="AH180" s="2567">
        <f>EOMONTH(AH181,-1)</f>
        <v/>
      </c>
      <c r="AI180" s="507">
        <f>SUM(AJ180:AQ180)</f>
        <v/>
      </c>
      <c r="AJ180" s="507" t="n">
        <v>0</v>
      </c>
      <c r="AK180" s="507" t="n">
        <v>0</v>
      </c>
      <c r="AL180" s="507" t="n">
        <v>0</v>
      </c>
      <c r="AM180" s="507" t="n">
        <v>0</v>
      </c>
      <c r="AN180" s="507" t="n">
        <v>0</v>
      </c>
      <c r="AO180" s="507" t="n">
        <v>0</v>
      </c>
      <c r="AP180" s="507" t="n">
        <v>0</v>
      </c>
      <c r="AQ180" s="507" t="n">
        <v>0</v>
      </c>
      <c r="AS180" s="2567">
        <f>EOMONTH(AS181,-1)</f>
        <v/>
      </c>
      <c r="AT180" s="507">
        <f>SUM(AU180:BB180)</f>
        <v/>
      </c>
      <c r="AU180" s="507" t="n">
        <v>0</v>
      </c>
      <c r="AV180" s="507" t="n">
        <v>0</v>
      </c>
      <c r="AW180" s="507" t="n">
        <v>0</v>
      </c>
      <c r="AX180" s="507" t="n">
        <v>0</v>
      </c>
      <c r="AY180" s="507" t="n">
        <v>0</v>
      </c>
      <c r="AZ180" s="507" t="n">
        <v>0</v>
      </c>
      <c r="BA180" s="507" t="n">
        <v>0</v>
      </c>
      <c r="BB180" s="507" t="n">
        <v>0</v>
      </c>
      <c r="BD180" s="2567">
        <f>EOMONTH(BD181,-1)</f>
        <v/>
      </c>
      <c r="BE180" s="507">
        <f>SUM(BF180:BM180)</f>
        <v/>
      </c>
      <c r="BF180" s="507" t="n">
        <v>0</v>
      </c>
      <c r="BG180" s="507" t="n">
        <v>0</v>
      </c>
      <c r="BH180" s="507" t="n">
        <v>0</v>
      </c>
      <c r="BI180" s="507" t="n">
        <v>0</v>
      </c>
      <c r="BJ180" s="507" t="n">
        <v>0</v>
      </c>
      <c r="BK180" s="507" t="n">
        <v>0</v>
      </c>
      <c r="BL180" s="507" t="n">
        <v>0</v>
      </c>
      <c r="BM180" s="507" t="n">
        <v>0</v>
      </c>
      <c r="BO180" s="2567">
        <f>EOMONTH(BO181,-1)</f>
        <v/>
      </c>
      <c r="BP180" s="507">
        <f>SUM(BQ180:BX180)</f>
        <v/>
      </c>
      <c r="BQ180" s="507" t="n">
        <v>0</v>
      </c>
      <c r="BR180" s="507" t="n">
        <v>0</v>
      </c>
      <c r="BS180" s="507" t="n">
        <v>0</v>
      </c>
      <c r="BT180" s="507" t="n">
        <v>0</v>
      </c>
      <c r="BU180" s="507" t="n">
        <v>0</v>
      </c>
      <c r="BV180" s="507" t="n">
        <v>0</v>
      </c>
      <c r="BW180" s="507" t="n">
        <v>0</v>
      </c>
      <c r="BX180" s="507" t="n">
        <v>0</v>
      </c>
      <c r="BZ180" s="2567">
        <f>EOMONTH(BZ181,-1)</f>
        <v/>
      </c>
      <c r="CA180" s="507">
        <f>SUM(CB180:CI180)</f>
        <v/>
      </c>
      <c r="CB180" s="507" t="n">
        <v>0</v>
      </c>
      <c r="CC180" s="507" t="n">
        <v>0</v>
      </c>
      <c r="CD180" s="507" t="n">
        <v>0</v>
      </c>
      <c r="CE180" s="507" t="n">
        <v>0</v>
      </c>
      <c r="CF180" s="507" t="n">
        <v>0</v>
      </c>
      <c r="CG180" s="507" t="n">
        <v>0</v>
      </c>
      <c r="CH180" s="507" t="n">
        <v>0</v>
      </c>
      <c r="CI180" s="507" t="n">
        <v>0</v>
      </c>
      <c r="CK180" s="2567">
        <f>EOMONTH(CK181,-1)</f>
        <v/>
      </c>
      <c r="CL180" s="507">
        <f>SUM(CM180:CT180)</f>
        <v/>
      </c>
      <c r="CM180" s="507" t="n">
        <v>0</v>
      </c>
      <c r="CN180" s="507" t="n">
        <v>0</v>
      </c>
      <c r="CO180" s="507" t="n">
        <v>0</v>
      </c>
      <c r="CP180" s="507" t="n">
        <v>0</v>
      </c>
      <c r="CQ180" s="507" t="n">
        <v>0</v>
      </c>
      <c r="CR180" s="507" t="n">
        <v>0</v>
      </c>
      <c r="CS180" s="507" t="n">
        <v>0</v>
      </c>
      <c r="CT180" s="507" t="n">
        <v>0</v>
      </c>
      <c r="CV180" s="2567">
        <f>EOMONTH(CV181,-1)</f>
        <v/>
      </c>
      <c r="CW180" s="507">
        <f>SUM(CX180:DE180)</f>
        <v/>
      </c>
      <c r="CX180" s="507" t="n">
        <v>0</v>
      </c>
      <c r="CY180" s="507" t="n">
        <v>0</v>
      </c>
      <c r="CZ180" s="507" t="n">
        <v>0</v>
      </c>
      <c r="DA180" s="507" t="n">
        <v>0</v>
      </c>
      <c r="DB180" s="507" t="n">
        <v>0</v>
      </c>
      <c r="DC180" s="507" t="n">
        <v>0</v>
      </c>
      <c r="DD180" s="507" t="n">
        <v>0</v>
      </c>
      <c r="DE180" s="507" t="n">
        <v>0</v>
      </c>
      <c r="DG180" s="2567">
        <f>EOMONTH(DG181,-1)</f>
        <v/>
      </c>
      <c r="DH180" s="507">
        <f>SUM(DI180:DP180)</f>
        <v/>
      </c>
      <c r="DI180" s="507" t="n">
        <v>0</v>
      </c>
      <c r="DJ180" s="507" t="n">
        <v>0</v>
      </c>
      <c r="DK180" s="507" t="n">
        <v>0</v>
      </c>
      <c r="DL180" s="507" t="n">
        <v>0</v>
      </c>
      <c r="DM180" s="507" t="n">
        <v>0</v>
      </c>
      <c r="DN180" s="507" t="n">
        <v>0</v>
      </c>
      <c r="DO180" s="507" t="n">
        <v>0</v>
      </c>
      <c r="DP180" s="507" t="n">
        <v>0</v>
      </c>
      <c r="DR180" s="2567">
        <f>EOMONTH(DR181,-1)</f>
        <v/>
      </c>
      <c r="DS180" s="507">
        <f>SUM(DT180:EA180)</f>
        <v/>
      </c>
      <c r="DT180" s="507" t="n">
        <v>0</v>
      </c>
      <c r="DU180" s="507" t="n">
        <v>0</v>
      </c>
      <c r="DV180" s="507" t="n">
        <v>0</v>
      </c>
      <c r="DW180" s="507" t="n">
        <v>0</v>
      </c>
      <c r="DX180" s="507" t="n">
        <v>0</v>
      </c>
      <c r="DY180" s="507" t="n">
        <v>0</v>
      </c>
      <c r="DZ180" s="507" t="n">
        <v>0</v>
      </c>
      <c r="EA180" s="507" t="n">
        <v>0</v>
      </c>
      <c r="EC180" s="2567">
        <f>EOMONTH(EC181,-1)</f>
        <v/>
      </c>
      <c r="ED180" s="507">
        <f>SUM(EE180:EL180)</f>
        <v/>
      </c>
      <c r="EE180" s="507" t="n">
        <v>0</v>
      </c>
      <c r="EF180" s="507" t="n">
        <v>0</v>
      </c>
      <c r="EG180" s="507" t="n">
        <v>0</v>
      </c>
      <c r="EH180" s="507" t="n">
        <v>0</v>
      </c>
      <c r="EI180" s="507" t="n">
        <v>0</v>
      </c>
      <c r="EJ180" s="507" t="n">
        <v>0</v>
      </c>
      <c r="EK180" s="507" t="n">
        <v>0</v>
      </c>
      <c r="EL180" s="507" t="n">
        <v>0</v>
      </c>
    </row>
    <row r="181">
      <c r="A181" s="2567">
        <f>EOMONTH(A182,-1)</f>
        <v/>
      </c>
      <c r="B181" s="507">
        <f>SUM(C181:J181)</f>
        <v/>
      </c>
      <c r="C181" s="507">
        <f>+N181+Y181+AJ181+AU181+BF181+BQ181+CB181+CM181+CX181+DI181+DT181+EE181</f>
        <v/>
      </c>
      <c r="D181" s="507">
        <f>+O181+Z181+AK181+AV181+BG181+BR181+CC181+CN181+CY181+DJ181+DU181+EF181</f>
        <v/>
      </c>
      <c r="E181" s="507">
        <f>+P181+AA181+AL181+AW181+BH181+BS181+CD181+CO181+CZ181+DK181+DV181+EG181</f>
        <v/>
      </c>
      <c r="F181" s="507">
        <f>+Q181+AB181+AM181+AX181+BI181+BT181+CE181+CP181+DA181+DL181+DW181+EH181</f>
        <v/>
      </c>
      <c r="G181" s="507">
        <f>+R181+AC181+AN181+AY181+BJ181+BU181+CF181+CQ181+DB181+DM181+DX181+EI181</f>
        <v/>
      </c>
      <c r="H181" s="507">
        <f>+S181+AD181+AO181+AZ181+BK181+BV181+CG181+CR181+DC181+DN181+DY181+EJ181</f>
        <v/>
      </c>
      <c r="I181" s="507">
        <f>+T181+AE181+AP181+BA181+BL181+BW181+CH181+CS181+DD181+DO181+DZ181+EK181</f>
        <v/>
      </c>
      <c r="J181" s="507">
        <f>+U181+AF181+AQ181+BB181+BM181+BX181+CI181+CT181+DE181+DP181+EA181+EL181</f>
        <v/>
      </c>
      <c r="L181" s="2567">
        <f>EOMONTH(L182,-1)</f>
        <v/>
      </c>
      <c r="M181" s="507">
        <f>SUM(N181:U181)</f>
        <v/>
      </c>
      <c r="N181" s="507" t="n">
        <v>0</v>
      </c>
      <c r="O181" s="507" t="n">
        <v>0</v>
      </c>
      <c r="P181" s="507" t="n">
        <v>0</v>
      </c>
      <c r="Q181" s="507" t="n">
        <v>0</v>
      </c>
      <c r="R181" s="507" t="n">
        <v>0</v>
      </c>
      <c r="S181" s="507" t="n">
        <v>0</v>
      </c>
      <c r="T181" s="507" t="n">
        <v>0</v>
      </c>
      <c r="U181" s="507" t="n">
        <v>0</v>
      </c>
      <c r="W181" s="2567">
        <f>EOMONTH(W182,-1)</f>
        <v/>
      </c>
      <c r="X181" s="507">
        <f>SUM(Y181:AF181)</f>
        <v/>
      </c>
      <c r="Y181" s="507" t="n">
        <v>0</v>
      </c>
      <c r="Z181" s="507" t="n">
        <v>0</v>
      </c>
      <c r="AA181" s="507" t="n">
        <v>0</v>
      </c>
      <c r="AB181" s="507" t="n">
        <v>0</v>
      </c>
      <c r="AC181" s="507" t="n">
        <v>0</v>
      </c>
      <c r="AD181" s="507" t="n">
        <v>0</v>
      </c>
      <c r="AE181" s="507" t="n">
        <v>0</v>
      </c>
      <c r="AF181" s="507" t="n">
        <v>0</v>
      </c>
      <c r="AH181" s="2567">
        <f>EOMONTH(AH182,-1)</f>
        <v/>
      </c>
      <c r="AI181" s="507">
        <f>SUM(AJ181:AQ181)</f>
        <v/>
      </c>
      <c r="AJ181" s="507" t="n">
        <v>0</v>
      </c>
      <c r="AK181" s="507" t="n">
        <v>0</v>
      </c>
      <c r="AL181" s="507" t="n">
        <v>0</v>
      </c>
      <c r="AM181" s="507" t="n">
        <v>0</v>
      </c>
      <c r="AN181" s="507" t="n">
        <v>0</v>
      </c>
      <c r="AO181" s="507" t="n">
        <v>0</v>
      </c>
      <c r="AP181" s="507" t="n">
        <v>0</v>
      </c>
      <c r="AQ181" s="507" t="n">
        <v>0</v>
      </c>
      <c r="AS181" s="2567">
        <f>EOMONTH(AS182,-1)</f>
        <v/>
      </c>
      <c r="AT181" s="507">
        <f>SUM(AU181:BB181)</f>
        <v/>
      </c>
      <c r="AU181" s="507" t="n">
        <v>0</v>
      </c>
      <c r="AV181" s="507" t="n">
        <v>0</v>
      </c>
      <c r="AW181" s="507" t="n">
        <v>0</v>
      </c>
      <c r="AX181" s="507" t="n">
        <v>0</v>
      </c>
      <c r="AY181" s="507" t="n">
        <v>0</v>
      </c>
      <c r="AZ181" s="507" t="n">
        <v>0</v>
      </c>
      <c r="BA181" s="507" t="n">
        <v>0</v>
      </c>
      <c r="BB181" s="507" t="n">
        <v>0</v>
      </c>
      <c r="BD181" s="2567">
        <f>EOMONTH(BD182,-1)</f>
        <v/>
      </c>
      <c r="BE181" s="507">
        <f>SUM(BF181:BM181)</f>
        <v/>
      </c>
      <c r="BF181" s="507" t="n">
        <v>0</v>
      </c>
      <c r="BG181" s="507" t="n">
        <v>0</v>
      </c>
      <c r="BH181" s="507" t="n">
        <v>0</v>
      </c>
      <c r="BI181" s="507" t="n">
        <v>0</v>
      </c>
      <c r="BJ181" s="507" t="n">
        <v>0</v>
      </c>
      <c r="BK181" s="507" t="n">
        <v>0</v>
      </c>
      <c r="BL181" s="507" t="n">
        <v>0</v>
      </c>
      <c r="BM181" s="507" t="n">
        <v>0</v>
      </c>
      <c r="BO181" s="2567">
        <f>EOMONTH(BO182,-1)</f>
        <v/>
      </c>
      <c r="BP181" s="507">
        <f>SUM(BQ181:BX181)</f>
        <v/>
      </c>
      <c r="BQ181" s="507" t="n">
        <v>0</v>
      </c>
      <c r="BR181" s="507" t="n">
        <v>0</v>
      </c>
      <c r="BS181" s="507" t="n">
        <v>0</v>
      </c>
      <c r="BT181" s="507" t="n">
        <v>0</v>
      </c>
      <c r="BU181" s="507" t="n">
        <v>0</v>
      </c>
      <c r="BV181" s="507" t="n">
        <v>0</v>
      </c>
      <c r="BW181" s="507" t="n">
        <v>0</v>
      </c>
      <c r="BX181" s="507" t="n">
        <v>0</v>
      </c>
      <c r="BZ181" s="2567">
        <f>EOMONTH(BZ182,-1)</f>
        <v/>
      </c>
      <c r="CA181" s="507">
        <f>SUM(CB181:CI181)</f>
        <v/>
      </c>
      <c r="CB181" s="507" t="n">
        <v>0</v>
      </c>
      <c r="CC181" s="507" t="n">
        <v>0</v>
      </c>
      <c r="CD181" s="507" t="n">
        <v>0</v>
      </c>
      <c r="CE181" s="507" t="n">
        <v>0</v>
      </c>
      <c r="CF181" s="507" t="n">
        <v>0</v>
      </c>
      <c r="CG181" s="507" t="n">
        <v>0</v>
      </c>
      <c r="CH181" s="507" t="n">
        <v>0</v>
      </c>
      <c r="CI181" s="507" t="n">
        <v>0</v>
      </c>
      <c r="CK181" s="2567">
        <f>EOMONTH(CK182,-1)</f>
        <v/>
      </c>
      <c r="CL181" s="507">
        <f>SUM(CM181:CT181)</f>
        <v/>
      </c>
      <c r="CM181" s="507" t="n">
        <v>0</v>
      </c>
      <c r="CN181" s="507" t="n">
        <v>0</v>
      </c>
      <c r="CO181" s="507" t="n">
        <v>0</v>
      </c>
      <c r="CP181" s="507" t="n">
        <v>0</v>
      </c>
      <c r="CQ181" s="507" t="n">
        <v>0</v>
      </c>
      <c r="CR181" s="507" t="n">
        <v>0</v>
      </c>
      <c r="CS181" s="507" t="n">
        <v>0</v>
      </c>
      <c r="CT181" s="507" t="n">
        <v>0</v>
      </c>
      <c r="CV181" s="2567">
        <f>EOMONTH(CV182,-1)</f>
        <v/>
      </c>
      <c r="CW181" s="507">
        <f>SUM(CX181:DE181)</f>
        <v/>
      </c>
      <c r="CX181" s="507" t="n">
        <v>0</v>
      </c>
      <c r="CY181" s="507" t="n">
        <v>0</v>
      </c>
      <c r="CZ181" s="507" t="n">
        <v>0</v>
      </c>
      <c r="DA181" s="507" t="n">
        <v>0</v>
      </c>
      <c r="DB181" s="507" t="n">
        <v>0</v>
      </c>
      <c r="DC181" s="507" t="n">
        <v>0</v>
      </c>
      <c r="DD181" s="507" t="n">
        <v>0</v>
      </c>
      <c r="DE181" s="507" t="n">
        <v>0</v>
      </c>
      <c r="DG181" s="2567">
        <f>EOMONTH(DG182,-1)</f>
        <v/>
      </c>
      <c r="DH181" s="507">
        <f>SUM(DI181:DP181)</f>
        <v/>
      </c>
      <c r="DI181" s="507" t="n">
        <v>0</v>
      </c>
      <c r="DJ181" s="507" t="n">
        <v>0</v>
      </c>
      <c r="DK181" s="507" t="n">
        <v>0</v>
      </c>
      <c r="DL181" s="507" t="n">
        <v>0</v>
      </c>
      <c r="DM181" s="507" t="n">
        <v>0</v>
      </c>
      <c r="DN181" s="507" t="n">
        <v>0</v>
      </c>
      <c r="DO181" s="507" t="n">
        <v>0</v>
      </c>
      <c r="DP181" s="507" t="n">
        <v>0</v>
      </c>
      <c r="DR181" s="2567">
        <f>EOMONTH(DR182,-1)</f>
        <v/>
      </c>
      <c r="DS181" s="507">
        <f>SUM(DT181:EA181)</f>
        <v/>
      </c>
      <c r="DT181" s="507" t="n">
        <v>0</v>
      </c>
      <c r="DU181" s="507" t="n">
        <v>0</v>
      </c>
      <c r="DV181" s="507" t="n">
        <v>0</v>
      </c>
      <c r="DW181" s="507" t="n">
        <v>0</v>
      </c>
      <c r="DX181" s="507" t="n">
        <v>0</v>
      </c>
      <c r="DY181" s="507" t="n">
        <v>0</v>
      </c>
      <c r="DZ181" s="507" t="n">
        <v>0</v>
      </c>
      <c r="EA181" s="507" t="n">
        <v>0</v>
      </c>
      <c r="EC181" s="2567">
        <f>EOMONTH(EC182,-1)</f>
        <v/>
      </c>
      <c r="ED181" s="507">
        <f>SUM(EE181:EL181)</f>
        <v/>
      </c>
      <c r="EE181" s="507" t="n">
        <v>0</v>
      </c>
      <c r="EF181" s="507" t="n">
        <v>0</v>
      </c>
      <c r="EG181" s="507" t="n">
        <v>0</v>
      </c>
      <c r="EH181" s="507" t="n">
        <v>0</v>
      </c>
      <c r="EI181" s="507" t="n">
        <v>0</v>
      </c>
      <c r="EJ181" s="507" t="n">
        <v>0</v>
      </c>
      <c r="EK181" s="507" t="n">
        <v>0</v>
      </c>
      <c r="EL181" s="507" t="n">
        <v>0</v>
      </c>
    </row>
    <row r="182">
      <c r="A182" s="2567">
        <f>EOMONTH(A183,-1)</f>
        <v/>
      </c>
      <c r="B182" s="507">
        <f>SUM(C182:J182)</f>
        <v/>
      </c>
      <c r="C182" s="507">
        <f>+N182+Y182+AJ182+AU182+BF182+BQ182+CB182+CM182+CX182+DI182+DT182+EE182</f>
        <v/>
      </c>
      <c r="D182" s="507">
        <f>+O182+Z182+AK182+AV182+BG182+BR182+CC182+CN182+CY182+DJ182+DU182+EF182</f>
        <v/>
      </c>
      <c r="E182" s="507">
        <f>+P182+AA182+AL182+AW182+BH182+BS182+CD182+CO182+CZ182+DK182+DV182+EG182</f>
        <v/>
      </c>
      <c r="F182" s="507">
        <f>+Q182+AB182+AM182+AX182+BI182+BT182+CE182+CP182+DA182+DL182+DW182+EH182</f>
        <v/>
      </c>
      <c r="G182" s="507">
        <f>+R182+AC182+AN182+AY182+BJ182+BU182+CF182+CQ182+DB182+DM182+DX182+EI182</f>
        <v/>
      </c>
      <c r="H182" s="507">
        <f>+S182+AD182+AO182+AZ182+BK182+BV182+CG182+CR182+DC182+DN182+DY182+EJ182</f>
        <v/>
      </c>
      <c r="I182" s="507">
        <f>+T182+AE182+AP182+BA182+BL182+BW182+CH182+CS182+DD182+DO182+DZ182+EK182</f>
        <v/>
      </c>
      <c r="J182" s="507">
        <f>+U182+AF182+AQ182+BB182+BM182+BX182+CI182+CT182+DE182+DP182+EA182+EL182</f>
        <v/>
      </c>
      <c r="L182" s="2567">
        <f>EOMONTH(L183,-1)</f>
        <v/>
      </c>
      <c r="M182" s="507">
        <f>SUM(N182:U182)</f>
        <v/>
      </c>
      <c r="N182" s="507" t="n">
        <v>0</v>
      </c>
      <c r="O182" s="507" t="n">
        <v>0</v>
      </c>
      <c r="P182" s="507" t="n">
        <v>0</v>
      </c>
      <c r="Q182" s="507" t="n">
        <v>0</v>
      </c>
      <c r="R182" s="507" t="n">
        <v>0</v>
      </c>
      <c r="S182" s="507" t="n">
        <v>0</v>
      </c>
      <c r="T182" s="507" t="n">
        <v>0</v>
      </c>
      <c r="U182" s="507" t="n">
        <v>0</v>
      </c>
      <c r="W182" s="2567">
        <f>EOMONTH(W183,-1)</f>
        <v/>
      </c>
      <c r="X182" s="507">
        <f>SUM(Y182:AF182)</f>
        <v/>
      </c>
      <c r="Y182" s="507" t="n">
        <v>0</v>
      </c>
      <c r="Z182" s="507" t="n">
        <v>0</v>
      </c>
      <c r="AA182" s="507" t="n">
        <v>0</v>
      </c>
      <c r="AB182" s="507" t="n">
        <v>0</v>
      </c>
      <c r="AC182" s="507" t="n">
        <v>0</v>
      </c>
      <c r="AD182" s="507" t="n">
        <v>0</v>
      </c>
      <c r="AE182" s="507" t="n">
        <v>0</v>
      </c>
      <c r="AF182" s="507" t="n">
        <v>0</v>
      </c>
      <c r="AH182" s="2567">
        <f>EOMONTH(AH183,-1)</f>
        <v/>
      </c>
      <c r="AI182" s="507">
        <f>SUM(AJ182:AQ182)</f>
        <v/>
      </c>
      <c r="AJ182" s="507" t="n">
        <v>0</v>
      </c>
      <c r="AK182" s="507" t="n">
        <v>0</v>
      </c>
      <c r="AL182" s="507" t="n">
        <v>0</v>
      </c>
      <c r="AM182" s="507" t="n">
        <v>0</v>
      </c>
      <c r="AN182" s="507" t="n">
        <v>0</v>
      </c>
      <c r="AO182" s="507" t="n">
        <v>0</v>
      </c>
      <c r="AP182" s="507" t="n">
        <v>0</v>
      </c>
      <c r="AQ182" s="507" t="n">
        <v>0</v>
      </c>
      <c r="AS182" s="2567">
        <f>EOMONTH(AS183,-1)</f>
        <v/>
      </c>
      <c r="AT182" s="507">
        <f>SUM(AU182:BB182)</f>
        <v/>
      </c>
      <c r="AU182" s="507" t="n">
        <v>0</v>
      </c>
      <c r="AV182" s="507" t="n">
        <v>0</v>
      </c>
      <c r="AW182" s="507" t="n">
        <v>0</v>
      </c>
      <c r="AX182" s="507" t="n">
        <v>0</v>
      </c>
      <c r="AY182" s="507" t="n">
        <v>0</v>
      </c>
      <c r="AZ182" s="507" t="n">
        <v>0</v>
      </c>
      <c r="BA182" s="507" t="n">
        <v>0</v>
      </c>
      <c r="BB182" s="507" t="n">
        <v>0</v>
      </c>
      <c r="BD182" s="2567">
        <f>EOMONTH(BD183,-1)</f>
        <v/>
      </c>
      <c r="BE182" s="507">
        <f>SUM(BF182:BM182)</f>
        <v/>
      </c>
      <c r="BF182" s="507" t="n">
        <v>0</v>
      </c>
      <c r="BG182" s="507" t="n">
        <v>0</v>
      </c>
      <c r="BH182" s="507" t="n">
        <v>0</v>
      </c>
      <c r="BI182" s="507" t="n">
        <v>0</v>
      </c>
      <c r="BJ182" s="507" t="n">
        <v>0</v>
      </c>
      <c r="BK182" s="507" t="n">
        <v>0</v>
      </c>
      <c r="BL182" s="507" t="n">
        <v>0</v>
      </c>
      <c r="BM182" s="507" t="n">
        <v>0</v>
      </c>
      <c r="BO182" s="2567">
        <f>EOMONTH(BO183,-1)</f>
        <v/>
      </c>
      <c r="BP182" s="507">
        <f>SUM(BQ182:BX182)</f>
        <v/>
      </c>
      <c r="BQ182" s="507" t="n">
        <v>0</v>
      </c>
      <c r="BR182" s="507" t="n">
        <v>0</v>
      </c>
      <c r="BS182" s="507" t="n">
        <v>0</v>
      </c>
      <c r="BT182" s="507" t="n">
        <v>0</v>
      </c>
      <c r="BU182" s="507" t="n">
        <v>0</v>
      </c>
      <c r="BV182" s="507" t="n">
        <v>0</v>
      </c>
      <c r="BW182" s="507" t="n">
        <v>0</v>
      </c>
      <c r="BX182" s="507" t="n">
        <v>0</v>
      </c>
      <c r="BZ182" s="2567">
        <f>EOMONTH(BZ183,-1)</f>
        <v/>
      </c>
      <c r="CA182" s="507">
        <f>SUM(CB182:CI182)</f>
        <v/>
      </c>
      <c r="CB182" s="507" t="n">
        <v>0</v>
      </c>
      <c r="CC182" s="507" t="n">
        <v>0</v>
      </c>
      <c r="CD182" s="507" t="n">
        <v>0</v>
      </c>
      <c r="CE182" s="507" t="n">
        <v>0</v>
      </c>
      <c r="CF182" s="507" t="n">
        <v>0</v>
      </c>
      <c r="CG182" s="507" t="n">
        <v>0</v>
      </c>
      <c r="CH182" s="507" t="n">
        <v>0</v>
      </c>
      <c r="CI182" s="507" t="n">
        <v>0</v>
      </c>
      <c r="CK182" s="2567">
        <f>EOMONTH(CK183,-1)</f>
        <v/>
      </c>
      <c r="CL182" s="507">
        <f>SUM(CM182:CT182)</f>
        <v/>
      </c>
      <c r="CM182" s="507" t="n">
        <v>0</v>
      </c>
      <c r="CN182" s="507" t="n">
        <v>0</v>
      </c>
      <c r="CO182" s="507" t="n">
        <v>0</v>
      </c>
      <c r="CP182" s="507" t="n">
        <v>0</v>
      </c>
      <c r="CQ182" s="507" t="n">
        <v>0</v>
      </c>
      <c r="CR182" s="507" t="n">
        <v>0</v>
      </c>
      <c r="CS182" s="507" t="n">
        <v>0</v>
      </c>
      <c r="CT182" s="507" t="n">
        <v>0</v>
      </c>
      <c r="CV182" s="2567">
        <f>EOMONTH(CV183,-1)</f>
        <v/>
      </c>
      <c r="CW182" s="507">
        <f>SUM(CX182:DE182)</f>
        <v/>
      </c>
      <c r="CX182" s="507" t="n">
        <v>0</v>
      </c>
      <c r="CY182" s="507" t="n">
        <v>0</v>
      </c>
      <c r="CZ182" s="507" t="n">
        <v>0</v>
      </c>
      <c r="DA182" s="507" t="n">
        <v>0</v>
      </c>
      <c r="DB182" s="507" t="n">
        <v>0</v>
      </c>
      <c r="DC182" s="507" t="n">
        <v>0</v>
      </c>
      <c r="DD182" s="507" t="n">
        <v>0</v>
      </c>
      <c r="DE182" s="507" t="n">
        <v>0</v>
      </c>
      <c r="DG182" s="2567">
        <f>EOMONTH(DG183,-1)</f>
        <v/>
      </c>
      <c r="DH182" s="507">
        <f>SUM(DI182:DP182)</f>
        <v/>
      </c>
      <c r="DI182" s="507" t="n">
        <v>0</v>
      </c>
      <c r="DJ182" s="507" t="n">
        <v>0</v>
      </c>
      <c r="DK182" s="507" t="n">
        <v>0</v>
      </c>
      <c r="DL182" s="507" t="n">
        <v>0</v>
      </c>
      <c r="DM182" s="507" t="n">
        <v>0</v>
      </c>
      <c r="DN182" s="507" t="n">
        <v>0</v>
      </c>
      <c r="DO182" s="507" t="n">
        <v>0</v>
      </c>
      <c r="DP182" s="507" t="n">
        <v>0</v>
      </c>
      <c r="DR182" s="2567">
        <f>EOMONTH(DR183,-1)</f>
        <v/>
      </c>
      <c r="DS182" s="507">
        <f>SUM(DT182:EA182)</f>
        <v/>
      </c>
      <c r="DT182" s="507" t="n">
        <v>0</v>
      </c>
      <c r="DU182" s="507" t="n">
        <v>0</v>
      </c>
      <c r="DV182" s="507" t="n">
        <v>0</v>
      </c>
      <c r="DW182" s="507" t="n">
        <v>0</v>
      </c>
      <c r="DX182" s="507" t="n">
        <v>0</v>
      </c>
      <c r="DY182" s="507" t="n">
        <v>0</v>
      </c>
      <c r="DZ182" s="507" t="n">
        <v>0</v>
      </c>
      <c r="EA182" s="507" t="n">
        <v>0</v>
      </c>
      <c r="EC182" s="2567">
        <f>EOMONTH(EC183,-1)</f>
        <v/>
      </c>
      <c r="ED182" s="507">
        <f>SUM(EE182:EL182)</f>
        <v/>
      </c>
      <c r="EE182" s="507" t="n">
        <v>0</v>
      </c>
      <c r="EF182" s="507" t="n">
        <v>0</v>
      </c>
      <c r="EG182" s="507" t="n">
        <v>0</v>
      </c>
      <c r="EH182" s="507" t="n">
        <v>0</v>
      </c>
      <c r="EI182" s="507" t="n">
        <v>0</v>
      </c>
      <c r="EJ182" s="507" t="n">
        <v>0</v>
      </c>
      <c r="EK182" s="507" t="n">
        <v>0</v>
      </c>
      <c r="EL182" s="507" t="n">
        <v>0</v>
      </c>
    </row>
    <row r="183">
      <c r="A183" s="2567">
        <f>EOMONTH(A184,-1)</f>
        <v/>
      </c>
      <c r="B183" s="507">
        <f>SUM(C183:J183)</f>
        <v/>
      </c>
      <c r="C183" s="507">
        <f>+N183+Y183+AJ183+AU183+BF183+BQ183+CB183+CM183+CX183+DI183+DT183+EE183</f>
        <v/>
      </c>
      <c r="D183" s="507">
        <f>+O183+Z183+AK183+AV183+BG183+BR183+CC183+CN183+CY183+DJ183+DU183+EF183</f>
        <v/>
      </c>
      <c r="E183" s="507">
        <f>+P183+AA183+AL183+AW183+BH183+BS183+CD183+CO183+CZ183+DK183+DV183+EG183</f>
        <v/>
      </c>
      <c r="F183" s="507">
        <f>+Q183+AB183+AM183+AX183+BI183+BT183+CE183+CP183+DA183+DL183+DW183+EH183</f>
        <v/>
      </c>
      <c r="G183" s="507">
        <f>+R183+AC183+AN183+AY183+BJ183+BU183+CF183+CQ183+DB183+DM183+DX183+EI183</f>
        <v/>
      </c>
      <c r="H183" s="507">
        <f>+S183+AD183+AO183+AZ183+BK183+BV183+CG183+CR183+DC183+DN183+DY183+EJ183</f>
        <v/>
      </c>
      <c r="I183" s="507">
        <f>+T183+AE183+AP183+BA183+BL183+BW183+CH183+CS183+DD183+DO183+DZ183+EK183</f>
        <v/>
      </c>
      <c r="J183" s="507">
        <f>+U183+AF183+AQ183+BB183+BM183+BX183+CI183+CT183+DE183+DP183+EA183+EL183</f>
        <v/>
      </c>
      <c r="L183" s="2567">
        <f>EOMONTH(L184,-1)</f>
        <v/>
      </c>
      <c r="M183" s="507">
        <f>SUM(N183:U183)</f>
        <v/>
      </c>
      <c r="N183" s="507" t="n">
        <v>0</v>
      </c>
      <c r="O183" s="507" t="n">
        <v>0</v>
      </c>
      <c r="P183" s="507" t="n">
        <v>0</v>
      </c>
      <c r="Q183" s="507" t="n">
        <v>0</v>
      </c>
      <c r="R183" s="507" t="n">
        <v>0</v>
      </c>
      <c r="S183" s="507" t="n">
        <v>0</v>
      </c>
      <c r="T183" s="507" t="n">
        <v>0</v>
      </c>
      <c r="U183" s="507" t="n">
        <v>0</v>
      </c>
      <c r="W183" s="2567">
        <f>EOMONTH(W184,-1)</f>
        <v/>
      </c>
      <c r="X183" s="507">
        <f>SUM(Y183:AF183)</f>
        <v/>
      </c>
      <c r="Y183" s="507" t="n">
        <v>0</v>
      </c>
      <c r="Z183" s="507" t="n">
        <v>0</v>
      </c>
      <c r="AA183" s="507" t="n">
        <v>0</v>
      </c>
      <c r="AB183" s="507" t="n">
        <v>0</v>
      </c>
      <c r="AC183" s="507" t="n">
        <v>0</v>
      </c>
      <c r="AD183" s="507" t="n">
        <v>0</v>
      </c>
      <c r="AE183" s="507" t="n">
        <v>0</v>
      </c>
      <c r="AF183" s="507" t="n">
        <v>0</v>
      </c>
      <c r="AH183" s="2567">
        <f>EOMONTH(AH184,-1)</f>
        <v/>
      </c>
      <c r="AI183" s="507">
        <f>SUM(AJ183:AQ183)</f>
        <v/>
      </c>
      <c r="AJ183" s="507" t="n">
        <v>0</v>
      </c>
      <c r="AK183" s="507" t="n">
        <v>0</v>
      </c>
      <c r="AL183" s="507" t="n">
        <v>0</v>
      </c>
      <c r="AM183" s="507" t="n">
        <v>0</v>
      </c>
      <c r="AN183" s="507" t="n">
        <v>0</v>
      </c>
      <c r="AO183" s="507" t="n">
        <v>0</v>
      </c>
      <c r="AP183" s="507" t="n">
        <v>0</v>
      </c>
      <c r="AQ183" s="507" t="n">
        <v>0</v>
      </c>
      <c r="AS183" s="2567">
        <f>EOMONTH(AS184,-1)</f>
        <v/>
      </c>
      <c r="AT183" s="507">
        <f>SUM(AU183:BB183)</f>
        <v/>
      </c>
      <c r="AU183" s="507" t="n">
        <v>0</v>
      </c>
      <c r="AV183" s="507" t="n">
        <v>0</v>
      </c>
      <c r="AW183" s="507" t="n">
        <v>0</v>
      </c>
      <c r="AX183" s="507" t="n">
        <v>0</v>
      </c>
      <c r="AY183" s="507" t="n">
        <v>0</v>
      </c>
      <c r="AZ183" s="507" t="n">
        <v>0</v>
      </c>
      <c r="BA183" s="507" t="n">
        <v>0</v>
      </c>
      <c r="BB183" s="507" t="n">
        <v>0</v>
      </c>
      <c r="BD183" s="2567">
        <f>EOMONTH(BD184,-1)</f>
        <v/>
      </c>
      <c r="BE183" s="507">
        <f>SUM(BF183:BM183)</f>
        <v/>
      </c>
      <c r="BF183" s="507" t="n">
        <v>0</v>
      </c>
      <c r="BG183" s="507" t="n">
        <v>0</v>
      </c>
      <c r="BH183" s="507" t="n">
        <v>0</v>
      </c>
      <c r="BI183" s="507" t="n">
        <v>0</v>
      </c>
      <c r="BJ183" s="507" t="n">
        <v>0</v>
      </c>
      <c r="BK183" s="507" t="n">
        <v>0</v>
      </c>
      <c r="BL183" s="507" t="n">
        <v>0</v>
      </c>
      <c r="BM183" s="507" t="n">
        <v>0</v>
      </c>
      <c r="BO183" s="2567">
        <f>EOMONTH(BO184,-1)</f>
        <v/>
      </c>
      <c r="BP183" s="507">
        <f>SUM(BQ183:BX183)</f>
        <v/>
      </c>
      <c r="BQ183" s="507" t="n">
        <v>0</v>
      </c>
      <c r="BR183" s="507" t="n">
        <v>0</v>
      </c>
      <c r="BS183" s="507" t="n">
        <v>0</v>
      </c>
      <c r="BT183" s="507" t="n">
        <v>0</v>
      </c>
      <c r="BU183" s="507" t="n">
        <v>0</v>
      </c>
      <c r="BV183" s="507" t="n">
        <v>0</v>
      </c>
      <c r="BW183" s="507" t="n">
        <v>0</v>
      </c>
      <c r="BX183" s="507" t="n">
        <v>0</v>
      </c>
      <c r="BZ183" s="2567">
        <f>EOMONTH(BZ184,-1)</f>
        <v/>
      </c>
      <c r="CA183" s="507">
        <f>SUM(CB183:CI183)</f>
        <v/>
      </c>
      <c r="CB183" s="507" t="n">
        <v>0</v>
      </c>
      <c r="CC183" s="507" t="n">
        <v>0</v>
      </c>
      <c r="CD183" s="507" t="n">
        <v>0</v>
      </c>
      <c r="CE183" s="507" t="n">
        <v>0</v>
      </c>
      <c r="CF183" s="507" t="n">
        <v>0</v>
      </c>
      <c r="CG183" s="507" t="n">
        <v>0</v>
      </c>
      <c r="CH183" s="507" t="n">
        <v>0</v>
      </c>
      <c r="CI183" s="507" t="n">
        <v>0</v>
      </c>
      <c r="CK183" s="2567">
        <f>EOMONTH(CK184,-1)</f>
        <v/>
      </c>
      <c r="CL183" s="507">
        <f>SUM(CM183:CT183)</f>
        <v/>
      </c>
      <c r="CM183" s="507" t="n">
        <v>0</v>
      </c>
      <c r="CN183" s="507" t="n">
        <v>0</v>
      </c>
      <c r="CO183" s="507" t="n">
        <v>0</v>
      </c>
      <c r="CP183" s="507" t="n">
        <v>0</v>
      </c>
      <c r="CQ183" s="507" t="n">
        <v>0</v>
      </c>
      <c r="CR183" s="507" t="n">
        <v>0</v>
      </c>
      <c r="CS183" s="507" t="n">
        <v>0</v>
      </c>
      <c r="CT183" s="507" t="n">
        <v>0</v>
      </c>
      <c r="CV183" s="2567">
        <f>EOMONTH(CV184,-1)</f>
        <v/>
      </c>
      <c r="CW183" s="507">
        <f>SUM(CX183:DE183)</f>
        <v/>
      </c>
      <c r="CX183" s="507" t="n">
        <v>0</v>
      </c>
      <c r="CY183" s="507" t="n">
        <v>0</v>
      </c>
      <c r="CZ183" s="507" t="n">
        <v>0</v>
      </c>
      <c r="DA183" s="507" t="n">
        <v>0</v>
      </c>
      <c r="DB183" s="507" t="n">
        <v>0</v>
      </c>
      <c r="DC183" s="507" t="n">
        <v>0</v>
      </c>
      <c r="DD183" s="507" t="n">
        <v>0</v>
      </c>
      <c r="DE183" s="507" t="n">
        <v>0</v>
      </c>
      <c r="DG183" s="2567">
        <f>EOMONTH(DG184,-1)</f>
        <v/>
      </c>
      <c r="DH183" s="507">
        <f>SUM(DI183:DP183)</f>
        <v/>
      </c>
      <c r="DI183" s="507" t="n">
        <v>0</v>
      </c>
      <c r="DJ183" s="507" t="n">
        <v>0</v>
      </c>
      <c r="DK183" s="507" t="n">
        <v>0</v>
      </c>
      <c r="DL183" s="507" t="n">
        <v>0</v>
      </c>
      <c r="DM183" s="507" t="n">
        <v>0</v>
      </c>
      <c r="DN183" s="507" t="n">
        <v>0</v>
      </c>
      <c r="DO183" s="507" t="n">
        <v>0</v>
      </c>
      <c r="DP183" s="507" t="n">
        <v>0</v>
      </c>
      <c r="DR183" s="2567">
        <f>EOMONTH(DR184,-1)</f>
        <v/>
      </c>
      <c r="DS183" s="507">
        <f>SUM(DT183:EA183)</f>
        <v/>
      </c>
      <c r="DT183" s="507" t="n">
        <v>0</v>
      </c>
      <c r="DU183" s="507" t="n">
        <v>0</v>
      </c>
      <c r="DV183" s="507" t="n">
        <v>0</v>
      </c>
      <c r="DW183" s="507" t="n">
        <v>0</v>
      </c>
      <c r="DX183" s="507" t="n">
        <v>0</v>
      </c>
      <c r="DY183" s="507" t="n">
        <v>0</v>
      </c>
      <c r="DZ183" s="507" t="n">
        <v>0</v>
      </c>
      <c r="EA183" s="507" t="n">
        <v>0</v>
      </c>
      <c r="EC183" s="2567">
        <f>EOMONTH(EC184,-1)</f>
        <v/>
      </c>
      <c r="ED183" s="507">
        <f>SUM(EE183:EL183)</f>
        <v/>
      </c>
      <c r="EE183" s="507" t="n">
        <v>0</v>
      </c>
      <c r="EF183" s="507" t="n">
        <v>0</v>
      </c>
      <c r="EG183" s="507" t="n">
        <v>0</v>
      </c>
      <c r="EH183" s="507" t="n">
        <v>0</v>
      </c>
      <c r="EI183" s="507" t="n">
        <v>0</v>
      </c>
      <c r="EJ183" s="507" t="n">
        <v>0</v>
      </c>
      <c r="EK183" s="507" t="n">
        <v>0</v>
      </c>
      <c r="EL183" s="507" t="n">
        <v>0</v>
      </c>
    </row>
    <row r="184">
      <c r="A184" s="2567">
        <f>EOMONTH(A185,-1)</f>
        <v/>
      </c>
      <c r="B184" s="507">
        <f>SUM(C184:J184)</f>
        <v/>
      </c>
      <c r="C184" s="507">
        <f>+N184+Y184+AJ184+AU184+BF184+BQ184+CB184+CM184+CX184+DI184+DT184+EE184</f>
        <v/>
      </c>
      <c r="D184" s="507">
        <f>+O184+Z184+AK184+AV184+BG184+BR184+CC184+CN184+CY184+DJ184+DU184+EF184</f>
        <v/>
      </c>
      <c r="E184" s="507">
        <f>+P184+AA184+AL184+AW184+BH184+BS184+CD184+CO184+CZ184+DK184+DV184+EG184</f>
        <v/>
      </c>
      <c r="F184" s="507">
        <f>+Q184+AB184+AM184+AX184+BI184+BT184+CE184+CP184+DA184+DL184+DW184+EH184</f>
        <v/>
      </c>
      <c r="G184" s="507">
        <f>+R184+AC184+AN184+AY184+BJ184+BU184+CF184+CQ184+DB184+DM184+DX184+EI184</f>
        <v/>
      </c>
      <c r="H184" s="507">
        <f>+S184+AD184+AO184+AZ184+BK184+BV184+CG184+CR184+DC184+DN184+DY184+EJ184</f>
        <v/>
      </c>
      <c r="I184" s="507">
        <f>+T184+AE184+AP184+BA184+BL184+BW184+CH184+CS184+DD184+DO184+DZ184+EK184</f>
        <v/>
      </c>
      <c r="J184" s="507">
        <f>+U184+AF184+AQ184+BB184+BM184+BX184+CI184+CT184+DE184+DP184+EA184+EL184</f>
        <v/>
      </c>
      <c r="L184" s="2567">
        <f>EOMONTH(L185,-1)</f>
        <v/>
      </c>
      <c r="M184" s="507">
        <f>SUM(N184:U184)</f>
        <v/>
      </c>
      <c r="N184" s="507" t="n">
        <v>0</v>
      </c>
      <c r="O184" s="507" t="n">
        <v>0</v>
      </c>
      <c r="P184" s="507" t="n">
        <v>0</v>
      </c>
      <c r="Q184" s="507" t="n">
        <v>0</v>
      </c>
      <c r="R184" s="507" t="n">
        <v>0</v>
      </c>
      <c r="S184" s="507" t="n">
        <v>0</v>
      </c>
      <c r="T184" s="507" t="n">
        <v>0</v>
      </c>
      <c r="U184" s="507" t="n">
        <v>0</v>
      </c>
      <c r="W184" s="2567">
        <f>EOMONTH(W185,-1)</f>
        <v/>
      </c>
      <c r="X184" s="507">
        <f>SUM(Y184:AF184)</f>
        <v/>
      </c>
      <c r="Y184" s="507" t="n">
        <v>0</v>
      </c>
      <c r="Z184" s="507" t="n">
        <v>0</v>
      </c>
      <c r="AA184" s="507" t="n">
        <v>0</v>
      </c>
      <c r="AB184" s="507" t="n">
        <v>0</v>
      </c>
      <c r="AC184" s="507" t="n">
        <v>0</v>
      </c>
      <c r="AD184" s="507" t="n">
        <v>0</v>
      </c>
      <c r="AE184" s="507" t="n">
        <v>0</v>
      </c>
      <c r="AF184" s="507" t="n">
        <v>0</v>
      </c>
      <c r="AH184" s="2567">
        <f>EOMONTH(AH185,-1)</f>
        <v/>
      </c>
      <c r="AI184" s="507">
        <f>SUM(AJ184:AQ184)</f>
        <v/>
      </c>
      <c r="AJ184" s="507" t="n">
        <v>0</v>
      </c>
      <c r="AK184" s="507" t="n">
        <v>0</v>
      </c>
      <c r="AL184" s="507" t="n">
        <v>0</v>
      </c>
      <c r="AM184" s="507" t="n">
        <v>0</v>
      </c>
      <c r="AN184" s="507" t="n">
        <v>0</v>
      </c>
      <c r="AO184" s="507" t="n">
        <v>0</v>
      </c>
      <c r="AP184" s="507" t="n">
        <v>0</v>
      </c>
      <c r="AQ184" s="507" t="n">
        <v>0</v>
      </c>
      <c r="AS184" s="2567">
        <f>EOMONTH(AS185,-1)</f>
        <v/>
      </c>
      <c r="AT184" s="507">
        <f>SUM(AU184:BB184)</f>
        <v/>
      </c>
      <c r="AU184" s="507" t="n">
        <v>0</v>
      </c>
      <c r="AV184" s="507" t="n">
        <v>0</v>
      </c>
      <c r="AW184" s="507" t="n">
        <v>0</v>
      </c>
      <c r="AX184" s="507" t="n">
        <v>0</v>
      </c>
      <c r="AY184" s="507" t="n">
        <v>0</v>
      </c>
      <c r="AZ184" s="507" t="n">
        <v>0</v>
      </c>
      <c r="BA184" s="507" t="n">
        <v>0</v>
      </c>
      <c r="BB184" s="507" t="n">
        <v>0</v>
      </c>
      <c r="BD184" s="2567">
        <f>EOMONTH(BD185,-1)</f>
        <v/>
      </c>
      <c r="BE184" s="507">
        <f>SUM(BF184:BM184)</f>
        <v/>
      </c>
      <c r="BF184" s="507" t="n">
        <v>0</v>
      </c>
      <c r="BG184" s="507" t="n">
        <v>0</v>
      </c>
      <c r="BH184" s="507" t="n">
        <v>0</v>
      </c>
      <c r="BI184" s="507" t="n">
        <v>0</v>
      </c>
      <c r="BJ184" s="507" t="n">
        <v>0</v>
      </c>
      <c r="BK184" s="507" t="n">
        <v>0</v>
      </c>
      <c r="BL184" s="507" t="n">
        <v>0</v>
      </c>
      <c r="BM184" s="507" t="n">
        <v>0</v>
      </c>
      <c r="BO184" s="2567">
        <f>EOMONTH(BO185,-1)</f>
        <v/>
      </c>
      <c r="BP184" s="507">
        <f>SUM(BQ184:BX184)</f>
        <v/>
      </c>
      <c r="BQ184" s="507" t="n">
        <v>0</v>
      </c>
      <c r="BR184" s="507" t="n">
        <v>0</v>
      </c>
      <c r="BS184" s="507" t="n">
        <v>0</v>
      </c>
      <c r="BT184" s="507" t="n">
        <v>0</v>
      </c>
      <c r="BU184" s="507" t="n">
        <v>0</v>
      </c>
      <c r="BV184" s="507" t="n">
        <v>0</v>
      </c>
      <c r="BW184" s="507" t="n">
        <v>0</v>
      </c>
      <c r="BX184" s="507" t="n">
        <v>0</v>
      </c>
      <c r="BZ184" s="2567">
        <f>EOMONTH(BZ185,-1)</f>
        <v/>
      </c>
      <c r="CA184" s="507">
        <f>SUM(CB184:CI184)</f>
        <v/>
      </c>
      <c r="CB184" s="507" t="n">
        <v>0</v>
      </c>
      <c r="CC184" s="507" t="n">
        <v>0</v>
      </c>
      <c r="CD184" s="507" t="n">
        <v>0</v>
      </c>
      <c r="CE184" s="507" t="n">
        <v>0</v>
      </c>
      <c r="CF184" s="507" t="n">
        <v>0</v>
      </c>
      <c r="CG184" s="507" t="n">
        <v>0</v>
      </c>
      <c r="CH184" s="507" t="n">
        <v>0</v>
      </c>
      <c r="CI184" s="507" t="n">
        <v>0</v>
      </c>
      <c r="CK184" s="2567">
        <f>EOMONTH(CK185,-1)</f>
        <v/>
      </c>
      <c r="CL184" s="507">
        <f>SUM(CM184:CT184)</f>
        <v/>
      </c>
      <c r="CM184" s="507" t="n">
        <v>0</v>
      </c>
      <c r="CN184" s="507" t="n">
        <v>0</v>
      </c>
      <c r="CO184" s="507" t="n">
        <v>0</v>
      </c>
      <c r="CP184" s="507" t="n">
        <v>0</v>
      </c>
      <c r="CQ184" s="507" t="n">
        <v>0</v>
      </c>
      <c r="CR184" s="507" t="n">
        <v>0</v>
      </c>
      <c r="CS184" s="507" t="n">
        <v>0</v>
      </c>
      <c r="CT184" s="507" t="n">
        <v>0</v>
      </c>
      <c r="CV184" s="2567">
        <f>EOMONTH(CV185,-1)</f>
        <v/>
      </c>
      <c r="CW184" s="507">
        <f>SUM(CX184:DE184)</f>
        <v/>
      </c>
      <c r="CX184" s="507" t="n">
        <v>0</v>
      </c>
      <c r="CY184" s="507" t="n">
        <v>0</v>
      </c>
      <c r="CZ184" s="507" t="n">
        <v>0</v>
      </c>
      <c r="DA184" s="507" t="n">
        <v>0</v>
      </c>
      <c r="DB184" s="507" t="n">
        <v>0</v>
      </c>
      <c r="DC184" s="507" t="n">
        <v>0</v>
      </c>
      <c r="DD184" s="507" t="n">
        <v>0</v>
      </c>
      <c r="DE184" s="507" t="n">
        <v>0</v>
      </c>
      <c r="DG184" s="2567">
        <f>EOMONTH(DG185,-1)</f>
        <v/>
      </c>
      <c r="DH184" s="507">
        <f>SUM(DI184:DP184)</f>
        <v/>
      </c>
      <c r="DI184" s="507" t="n">
        <v>0</v>
      </c>
      <c r="DJ184" s="507" t="n">
        <v>0</v>
      </c>
      <c r="DK184" s="507" t="n">
        <v>0</v>
      </c>
      <c r="DL184" s="507" t="n">
        <v>0</v>
      </c>
      <c r="DM184" s="507" t="n">
        <v>0</v>
      </c>
      <c r="DN184" s="507" t="n">
        <v>0</v>
      </c>
      <c r="DO184" s="507" t="n">
        <v>0</v>
      </c>
      <c r="DP184" s="507" t="n">
        <v>0</v>
      </c>
      <c r="DR184" s="2567">
        <f>EOMONTH(DR185,-1)</f>
        <v/>
      </c>
      <c r="DS184" s="507">
        <f>SUM(DT184:EA184)</f>
        <v/>
      </c>
      <c r="DT184" s="507" t="n">
        <v>0</v>
      </c>
      <c r="DU184" s="507" t="n">
        <v>0</v>
      </c>
      <c r="DV184" s="507" t="n">
        <v>0</v>
      </c>
      <c r="DW184" s="507" t="n">
        <v>0</v>
      </c>
      <c r="DX184" s="507" t="n">
        <v>0</v>
      </c>
      <c r="DY184" s="507" t="n">
        <v>0</v>
      </c>
      <c r="DZ184" s="507" t="n">
        <v>0</v>
      </c>
      <c r="EA184" s="507" t="n">
        <v>0</v>
      </c>
      <c r="EC184" s="2567">
        <f>EOMONTH(EC185,-1)</f>
        <v/>
      </c>
      <c r="ED184" s="507">
        <f>SUM(EE184:EL184)</f>
        <v/>
      </c>
      <c r="EE184" s="507" t="n">
        <v>0</v>
      </c>
      <c r="EF184" s="507" t="n">
        <v>0</v>
      </c>
      <c r="EG184" s="507" t="n">
        <v>0</v>
      </c>
      <c r="EH184" s="507" t="n">
        <v>0</v>
      </c>
      <c r="EI184" s="507" t="n">
        <v>0</v>
      </c>
      <c r="EJ184" s="507" t="n">
        <v>0</v>
      </c>
      <c r="EK184" s="507" t="n">
        <v>0</v>
      </c>
      <c r="EL184" s="507" t="n">
        <v>0</v>
      </c>
    </row>
    <row r="185">
      <c r="A185" s="2567">
        <f>EOMONTH(A186,-1)</f>
        <v/>
      </c>
      <c r="B185" s="507">
        <f>SUM(C185:J185)</f>
        <v/>
      </c>
      <c r="C185" s="507">
        <f>+N185+Y185+AJ185+AU185+BF185+BQ185+CB185+CM185+CX185+DI185+DT185+EE185</f>
        <v/>
      </c>
      <c r="D185" s="507">
        <f>+O185+Z185+AK185+AV185+BG185+BR185+CC185+CN185+CY185+DJ185+DU185+EF185</f>
        <v/>
      </c>
      <c r="E185" s="507">
        <f>+P185+AA185+AL185+AW185+BH185+BS185+CD185+CO185+CZ185+DK185+DV185+EG185</f>
        <v/>
      </c>
      <c r="F185" s="507">
        <f>+Q185+AB185+AM185+AX185+BI185+BT185+CE185+CP185+DA185+DL185+DW185+EH185</f>
        <v/>
      </c>
      <c r="G185" s="507">
        <f>+R185+AC185+AN185+AY185+BJ185+BU185+CF185+CQ185+DB185+DM185+DX185+EI185</f>
        <v/>
      </c>
      <c r="H185" s="507">
        <f>+S185+AD185+AO185+AZ185+BK185+BV185+CG185+CR185+DC185+DN185+DY185+EJ185</f>
        <v/>
      </c>
      <c r="I185" s="507">
        <f>+T185+AE185+AP185+BA185+BL185+BW185+CH185+CS185+DD185+DO185+DZ185+EK185</f>
        <v/>
      </c>
      <c r="J185" s="507">
        <f>+U185+AF185+AQ185+BB185+BM185+BX185+CI185+CT185+DE185+DP185+EA185+EL185</f>
        <v/>
      </c>
      <c r="L185" s="2567">
        <f>EOMONTH(L186,-1)</f>
        <v/>
      </c>
      <c r="M185" s="507">
        <f>SUM(N185:U185)</f>
        <v/>
      </c>
      <c r="N185" s="507" t="n">
        <v>0</v>
      </c>
      <c r="O185" s="507" t="n">
        <v>0</v>
      </c>
      <c r="P185" s="507" t="n">
        <v>0</v>
      </c>
      <c r="Q185" s="507" t="n">
        <v>0</v>
      </c>
      <c r="R185" s="507" t="n">
        <v>0</v>
      </c>
      <c r="S185" s="507" t="n">
        <v>0</v>
      </c>
      <c r="T185" s="507" t="n">
        <v>0</v>
      </c>
      <c r="U185" s="507" t="n">
        <v>0</v>
      </c>
      <c r="W185" s="2567">
        <f>EOMONTH(W186,-1)</f>
        <v/>
      </c>
      <c r="X185" s="507">
        <f>SUM(Y185:AF185)</f>
        <v/>
      </c>
      <c r="Y185" s="507" t="n">
        <v>0</v>
      </c>
      <c r="Z185" s="507" t="n">
        <v>0</v>
      </c>
      <c r="AA185" s="507" t="n">
        <v>0</v>
      </c>
      <c r="AB185" s="507" t="n">
        <v>0</v>
      </c>
      <c r="AC185" s="507" t="n">
        <v>0</v>
      </c>
      <c r="AD185" s="507" t="n">
        <v>0</v>
      </c>
      <c r="AE185" s="507" t="n">
        <v>0</v>
      </c>
      <c r="AF185" s="507" t="n">
        <v>0</v>
      </c>
      <c r="AH185" s="2567">
        <f>EOMONTH(AH186,-1)</f>
        <v/>
      </c>
      <c r="AI185" s="507">
        <f>SUM(AJ185:AQ185)</f>
        <v/>
      </c>
      <c r="AJ185" s="507" t="n">
        <v>0</v>
      </c>
      <c r="AK185" s="507" t="n">
        <v>0</v>
      </c>
      <c r="AL185" s="507" t="n">
        <v>0</v>
      </c>
      <c r="AM185" s="507" t="n">
        <v>0</v>
      </c>
      <c r="AN185" s="507" t="n">
        <v>0</v>
      </c>
      <c r="AO185" s="507" t="n">
        <v>0</v>
      </c>
      <c r="AP185" s="507" t="n">
        <v>0</v>
      </c>
      <c r="AQ185" s="507" t="n">
        <v>0</v>
      </c>
      <c r="AS185" s="2567">
        <f>EOMONTH(AS186,-1)</f>
        <v/>
      </c>
      <c r="AT185" s="507">
        <f>SUM(AU185:BB185)</f>
        <v/>
      </c>
      <c r="AU185" s="507" t="n">
        <v>0</v>
      </c>
      <c r="AV185" s="507" t="n">
        <v>0</v>
      </c>
      <c r="AW185" s="507" t="n">
        <v>0</v>
      </c>
      <c r="AX185" s="507" t="n">
        <v>0</v>
      </c>
      <c r="AY185" s="507" t="n">
        <v>0</v>
      </c>
      <c r="AZ185" s="507" t="n">
        <v>0</v>
      </c>
      <c r="BA185" s="507" t="n">
        <v>0</v>
      </c>
      <c r="BB185" s="507" t="n">
        <v>0</v>
      </c>
      <c r="BD185" s="2567">
        <f>EOMONTH(BD186,-1)</f>
        <v/>
      </c>
      <c r="BE185" s="507">
        <f>SUM(BF185:BM185)</f>
        <v/>
      </c>
      <c r="BF185" s="507" t="n">
        <v>0</v>
      </c>
      <c r="BG185" s="507" t="n">
        <v>0</v>
      </c>
      <c r="BH185" s="507" t="n">
        <v>0</v>
      </c>
      <c r="BI185" s="507" t="n">
        <v>0</v>
      </c>
      <c r="BJ185" s="507" t="n">
        <v>0</v>
      </c>
      <c r="BK185" s="507" t="n">
        <v>0</v>
      </c>
      <c r="BL185" s="507" t="n">
        <v>0</v>
      </c>
      <c r="BM185" s="507" t="n">
        <v>0</v>
      </c>
      <c r="BO185" s="2567">
        <f>EOMONTH(BO186,-1)</f>
        <v/>
      </c>
      <c r="BP185" s="507">
        <f>SUM(BQ185:BX185)</f>
        <v/>
      </c>
      <c r="BQ185" s="507" t="n">
        <v>0</v>
      </c>
      <c r="BR185" s="507" t="n">
        <v>0</v>
      </c>
      <c r="BS185" s="507" t="n">
        <v>0</v>
      </c>
      <c r="BT185" s="507" t="n">
        <v>0</v>
      </c>
      <c r="BU185" s="507" t="n">
        <v>0</v>
      </c>
      <c r="BV185" s="507" t="n">
        <v>0</v>
      </c>
      <c r="BW185" s="507" t="n">
        <v>0</v>
      </c>
      <c r="BX185" s="507" t="n">
        <v>0</v>
      </c>
      <c r="BZ185" s="2567">
        <f>EOMONTH(BZ186,-1)</f>
        <v/>
      </c>
      <c r="CA185" s="507">
        <f>SUM(CB185:CI185)</f>
        <v/>
      </c>
      <c r="CB185" s="507" t="n">
        <v>0</v>
      </c>
      <c r="CC185" s="507" t="n">
        <v>0</v>
      </c>
      <c r="CD185" s="507" t="n">
        <v>0</v>
      </c>
      <c r="CE185" s="507" t="n">
        <v>0</v>
      </c>
      <c r="CF185" s="507" t="n">
        <v>0</v>
      </c>
      <c r="CG185" s="507" t="n">
        <v>0</v>
      </c>
      <c r="CH185" s="507" t="n">
        <v>0</v>
      </c>
      <c r="CI185" s="507" t="n">
        <v>0</v>
      </c>
      <c r="CK185" s="2567">
        <f>EOMONTH(CK186,-1)</f>
        <v/>
      </c>
      <c r="CL185" s="507">
        <f>SUM(CM185:CT185)</f>
        <v/>
      </c>
      <c r="CM185" s="507" t="n">
        <v>0</v>
      </c>
      <c r="CN185" s="507" t="n">
        <v>0</v>
      </c>
      <c r="CO185" s="507" t="n">
        <v>0</v>
      </c>
      <c r="CP185" s="507" t="n">
        <v>0</v>
      </c>
      <c r="CQ185" s="507" t="n">
        <v>0</v>
      </c>
      <c r="CR185" s="507" t="n">
        <v>0</v>
      </c>
      <c r="CS185" s="507" t="n">
        <v>0</v>
      </c>
      <c r="CT185" s="507" t="n">
        <v>0</v>
      </c>
      <c r="CV185" s="2567">
        <f>EOMONTH(CV186,-1)</f>
        <v/>
      </c>
      <c r="CW185" s="507">
        <f>SUM(CX185:DE185)</f>
        <v/>
      </c>
      <c r="CX185" s="507" t="n">
        <v>0</v>
      </c>
      <c r="CY185" s="507" t="n">
        <v>0</v>
      </c>
      <c r="CZ185" s="507" t="n">
        <v>0</v>
      </c>
      <c r="DA185" s="507" t="n">
        <v>0</v>
      </c>
      <c r="DB185" s="507" t="n">
        <v>0</v>
      </c>
      <c r="DC185" s="507" t="n">
        <v>0</v>
      </c>
      <c r="DD185" s="507" t="n">
        <v>0</v>
      </c>
      <c r="DE185" s="507" t="n">
        <v>0</v>
      </c>
      <c r="DG185" s="2567">
        <f>EOMONTH(DG186,-1)</f>
        <v/>
      </c>
      <c r="DH185" s="507">
        <f>SUM(DI185:DP185)</f>
        <v/>
      </c>
      <c r="DI185" s="507" t="n">
        <v>0</v>
      </c>
      <c r="DJ185" s="507" t="n">
        <v>0</v>
      </c>
      <c r="DK185" s="507" t="n">
        <v>0</v>
      </c>
      <c r="DL185" s="507" t="n">
        <v>0</v>
      </c>
      <c r="DM185" s="507" t="n">
        <v>0</v>
      </c>
      <c r="DN185" s="507" t="n">
        <v>0</v>
      </c>
      <c r="DO185" s="507" t="n">
        <v>0</v>
      </c>
      <c r="DP185" s="507" t="n">
        <v>0</v>
      </c>
      <c r="DR185" s="2567">
        <f>EOMONTH(DR186,-1)</f>
        <v/>
      </c>
      <c r="DS185" s="507">
        <f>SUM(DT185:EA185)</f>
        <v/>
      </c>
      <c r="DT185" s="507" t="n">
        <v>0</v>
      </c>
      <c r="DU185" s="507" t="n">
        <v>0</v>
      </c>
      <c r="DV185" s="507" t="n">
        <v>0</v>
      </c>
      <c r="DW185" s="507" t="n">
        <v>0</v>
      </c>
      <c r="DX185" s="507" t="n">
        <v>0</v>
      </c>
      <c r="DY185" s="507" t="n">
        <v>0</v>
      </c>
      <c r="DZ185" s="507" t="n">
        <v>0</v>
      </c>
      <c r="EA185" s="507" t="n">
        <v>0</v>
      </c>
      <c r="EC185" s="2567">
        <f>EOMONTH(EC186,-1)</f>
        <v/>
      </c>
      <c r="ED185" s="507">
        <f>SUM(EE185:EL185)</f>
        <v/>
      </c>
      <c r="EE185" s="507" t="n">
        <v>0</v>
      </c>
      <c r="EF185" s="507" t="n">
        <v>0</v>
      </c>
      <c r="EG185" s="507" t="n">
        <v>0</v>
      </c>
      <c r="EH185" s="507" t="n">
        <v>0</v>
      </c>
      <c r="EI185" s="507" t="n">
        <v>0</v>
      </c>
      <c r="EJ185" s="507" t="n">
        <v>0</v>
      </c>
      <c r="EK185" s="507" t="n">
        <v>0</v>
      </c>
      <c r="EL185" s="507" t="n">
        <v>0</v>
      </c>
    </row>
    <row r="186">
      <c r="A186" s="2567">
        <f>EOMONTH(A187,-1)</f>
        <v/>
      </c>
      <c r="B186" s="507">
        <f>SUM(C186:J186)</f>
        <v/>
      </c>
      <c r="C186" s="507">
        <f>+N186+Y186+AJ186+AU186+BF186+BQ186+CB186+CM186+CX186+DI186+DT186+EE186</f>
        <v/>
      </c>
      <c r="D186" s="507">
        <f>+O186+Z186+AK186+AV186+BG186+BR186+CC186+CN186+CY186+DJ186+DU186+EF186</f>
        <v/>
      </c>
      <c r="E186" s="507">
        <f>+P186+AA186+AL186+AW186+BH186+BS186+CD186+CO186+CZ186+DK186+DV186+EG186</f>
        <v/>
      </c>
      <c r="F186" s="507">
        <f>+Q186+AB186+AM186+AX186+BI186+BT186+CE186+CP186+DA186+DL186+DW186+EH186</f>
        <v/>
      </c>
      <c r="G186" s="507">
        <f>+R186+AC186+AN186+AY186+BJ186+BU186+CF186+CQ186+DB186+DM186+DX186+EI186</f>
        <v/>
      </c>
      <c r="H186" s="507">
        <f>+S186+AD186+AO186+AZ186+BK186+BV186+CG186+CR186+DC186+DN186+DY186+EJ186</f>
        <v/>
      </c>
      <c r="I186" s="507">
        <f>+T186+AE186+AP186+BA186+BL186+BW186+CH186+CS186+DD186+DO186+DZ186+EK186</f>
        <v/>
      </c>
      <c r="J186" s="507">
        <f>+U186+AF186+AQ186+BB186+BM186+BX186+CI186+CT186+DE186+DP186+EA186+EL186</f>
        <v/>
      </c>
      <c r="L186" s="2567">
        <f>EOMONTH(L187,-1)</f>
        <v/>
      </c>
      <c r="M186" s="507">
        <f>SUM(N186:U186)</f>
        <v/>
      </c>
      <c r="N186" s="507" t="n">
        <v>0</v>
      </c>
      <c r="O186" s="507" t="n">
        <v>0</v>
      </c>
      <c r="P186" s="507" t="n">
        <v>0</v>
      </c>
      <c r="Q186" s="507" t="n">
        <v>0</v>
      </c>
      <c r="R186" s="507" t="n">
        <v>0</v>
      </c>
      <c r="S186" s="507" t="n">
        <v>0</v>
      </c>
      <c r="T186" s="507" t="n">
        <v>0</v>
      </c>
      <c r="U186" s="507" t="n">
        <v>0</v>
      </c>
      <c r="W186" s="2567">
        <f>EOMONTH(W187,-1)</f>
        <v/>
      </c>
      <c r="X186" s="507">
        <f>SUM(Y186:AF186)</f>
        <v/>
      </c>
      <c r="Y186" s="507" t="n">
        <v>0</v>
      </c>
      <c r="Z186" s="507" t="n">
        <v>0</v>
      </c>
      <c r="AA186" s="507" t="n">
        <v>0</v>
      </c>
      <c r="AB186" s="507" t="n">
        <v>0</v>
      </c>
      <c r="AC186" s="507" t="n">
        <v>0</v>
      </c>
      <c r="AD186" s="507" t="n">
        <v>0</v>
      </c>
      <c r="AE186" s="507" t="n">
        <v>0</v>
      </c>
      <c r="AF186" s="507" t="n">
        <v>0</v>
      </c>
      <c r="AH186" s="2567">
        <f>EOMONTH(AH187,-1)</f>
        <v/>
      </c>
      <c r="AI186" s="507">
        <f>SUM(AJ186:AQ186)</f>
        <v/>
      </c>
      <c r="AJ186" s="507" t="n">
        <v>0</v>
      </c>
      <c r="AK186" s="507" t="n">
        <v>0</v>
      </c>
      <c r="AL186" s="507" t="n">
        <v>0</v>
      </c>
      <c r="AM186" s="507" t="n">
        <v>0</v>
      </c>
      <c r="AN186" s="507" t="n">
        <v>0</v>
      </c>
      <c r="AO186" s="507" t="n">
        <v>0</v>
      </c>
      <c r="AP186" s="507" t="n">
        <v>0</v>
      </c>
      <c r="AQ186" s="507" t="n">
        <v>0</v>
      </c>
      <c r="AS186" s="2567">
        <f>EOMONTH(AS187,-1)</f>
        <v/>
      </c>
      <c r="AT186" s="507">
        <f>SUM(AU186:BB186)</f>
        <v/>
      </c>
      <c r="AU186" s="507" t="n">
        <v>0</v>
      </c>
      <c r="AV186" s="507" t="n">
        <v>0</v>
      </c>
      <c r="AW186" s="507" t="n">
        <v>0</v>
      </c>
      <c r="AX186" s="507" t="n">
        <v>0</v>
      </c>
      <c r="AY186" s="507" t="n">
        <v>0</v>
      </c>
      <c r="AZ186" s="507" t="n">
        <v>0</v>
      </c>
      <c r="BA186" s="507" t="n">
        <v>0</v>
      </c>
      <c r="BB186" s="507" t="n">
        <v>0</v>
      </c>
      <c r="BD186" s="2567">
        <f>EOMONTH(BD187,-1)</f>
        <v/>
      </c>
      <c r="BE186" s="507">
        <f>SUM(BF186:BM186)</f>
        <v/>
      </c>
      <c r="BF186" s="507" t="n">
        <v>0</v>
      </c>
      <c r="BG186" s="507" t="n">
        <v>0</v>
      </c>
      <c r="BH186" s="507" t="n">
        <v>0</v>
      </c>
      <c r="BI186" s="507" t="n">
        <v>0</v>
      </c>
      <c r="BJ186" s="507" t="n">
        <v>0</v>
      </c>
      <c r="BK186" s="507" t="n">
        <v>0</v>
      </c>
      <c r="BL186" s="507" t="n">
        <v>0</v>
      </c>
      <c r="BM186" s="507" t="n">
        <v>0</v>
      </c>
      <c r="BO186" s="2567">
        <f>EOMONTH(BO187,-1)</f>
        <v/>
      </c>
      <c r="BP186" s="507">
        <f>SUM(BQ186:BX186)</f>
        <v/>
      </c>
      <c r="BQ186" s="507" t="n">
        <v>0</v>
      </c>
      <c r="BR186" s="507" t="n">
        <v>0</v>
      </c>
      <c r="BS186" s="507" t="n">
        <v>0</v>
      </c>
      <c r="BT186" s="507" t="n">
        <v>0</v>
      </c>
      <c r="BU186" s="507" t="n">
        <v>0</v>
      </c>
      <c r="BV186" s="507" t="n">
        <v>0</v>
      </c>
      <c r="BW186" s="507" t="n">
        <v>0</v>
      </c>
      <c r="BX186" s="507" t="n">
        <v>0</v>
      </c>
      <c r="BZ186" s="2567">
        <f>EOMONTH(BZ187,-1)</f>
        <v/>
      </c>
      <c r="CA186" s="507">
        <f>SUM(CB186:CI186)</f>
        <v/>
      </c>
      <c r="CB186" s="507" t="n">
        <v>0</v>
      </c>
      <c r="CC186" s="507" t="n">
        <v>0</v>
      </c>
      <c r="CD186" s="507" t="n">
        <v>0</v>
      </c>
      <c r="CE186" s="507" t="n">
        <v>0</v>
      </c>
      <c r="CF186" s="507" t="n">
        <v>0</v>
      </c>
      <c r="CG186" s="507" t="n">
        <v>0</v>
      </c>
      <c r="CH186" s="507" t="n">
        <v>0</v>
      </c>
      <c r="CI186" s="507" t="n">
        <v>0</v>
      </c>
      <c r="CK186" s="2567">
        <f>EOMONTH(CK187,-1)</f>
        <v/>
      </c>
      <c r="CL186" s="507">
        <f>SUM(CM186:CT186)</f>
        <v/>
      </c>
      <c r="CM186" s="507" t="n">
        <v>0</v>
      </c>
      <c r="CN186" s="507" t="n">
        <v>0</v>
      </c>
      <c r="CO186" s="507" t="n">
        <v>0</v>
      </c>
      <c r="CP186" s="507" t="n">
        <v>0</v>
      </c>
      <c r="CQ186" s="507" t="n">
        <v>0</v>
      </c>
      <c r="CR186" s="507" t="n">
        <v>0</v>
      </c>
      <c r="CS186" s="507" t="n">
        <v>0</v>
      </c>
      <c r="CT186" s="507" t="n">
        <v>0</v>
      </c>
      <c r="CV186" s="2567">
        <f>EOMONTH(CV187,-1)</f>
        <v/>
      </c>
      <c r="CW186" s="507">
        <f>SUM(CX186:DE186)</f>
        <v/>
      </c>
      <c r="CX186" s="507" t="n">
        <v>0</v>
      </c>
      <c r="CY186" s="507" t="n">
        <v>0</v>
      </c>
      <c r="CZ186" s="507" t="n">
        <v>0</v>
      </c>
      <c r="DA186" s="507" t="n">
        <v>0</v>
      </c>
      <c r="DB186" s="507" t="n">
        <v>0</v>
      </c>
      <c r="DC186" s="507" t="n">
        <v>0</v>
      </c>
      <c r="DD186" s="507" t="n">
        <v>0</v>
      </c>
      <c r="DE186" s="507" t="n">
        <v>0</v>
      </c>
      <c r="DG186" s="2567">
        <f>EOMONTH(DG187,-1)</f>
        <v/>
      </c>
      <c r="DH186" s="507">
        <f>SUM(DI186:DP186)</f>
        <v/>
      </c>
      <c r="DI186" s="507" t="n">
        <v>0</v>
      </c>
      <c r="DJ186" s="507" t="n">
        <v>0</v>
      </c>
      <c r="DK186" s="507" t="n">
        <v>0</v>
      </c>
      <c r="DL186" s="507" t="n">
        <v>0</v>
      </c>
      <c r="DM186" s="507" t="n">
        <v>0</v>
      </c>
      <c r="DN186" s="507" t="n">
        <v>0</v>
      </c>
      <c r="DO186" s="507" t="n">
        <v>0</v>
      </c>
      <c r="DP186" s="507" t="n">
        <v>0</v>
      </c>
      <c r="DR186" s="2567">
        <f>EOMONTH(DR187,-1)</f>
        <v/>
      </c>
      <c r="DS186" s="507">
        <f>SUM(DT186:EA186)</f>
        <v/>
      </c>
      <c r="DT186" s="507" t="n">
        <v>0</v>
      </c>
      <c r="DU186" s="507" t="n">
        <v>0</v>
      </c>
      <c r="DV186" s="507" t="n">
        <v>0</v>
      </c>
      <c r="DW186" s="507" t="n">
        <v>0</v>
      </c>
      <c r="DX186" s="507" t="n">
        <v>0</v>
      </c>
      <c r="DY186" s="507" t="n">
        <v>0</v>
      </c>
      <c r="DZ186" s="507" t="n">
        <v>0</v>
      </c>
      <c r="EA186" s="507" t="n">
        <v>0</v>
      </c>
      <c r="EC186" s="2567">
        <f>EOMONTH(EC187,-1)</f>
        <v/>
      </c>
      <c r="ED186" s="507">
        <f>SUM(EE186:EL186)</f>
        <v/>
      </c>
      <c r="EE186" s="507" t="n">
        <v>0</v>
      </c>
      <c r="EF186" s="507" t="n">
        <v>0</v>
      </c>
      <c r="EG186" s="507" t="n">
        <v>0</v>
      </c>
      <c r="EH186" s="507" t="n">
        <v>0</v>
      </c>
      <c r="EI186" s="507" t="n">
        <v>0</v>
      </c>
      <c r="EJ186" s="507" t="n">
        <v>0</v>
      </c>
      <c r="EK186" s="507" t="n">
        <v>0</v>
      </c>
      <c r="EL186" s="507" t="n">
        <v>0</v>
      </c>
    </row>
    <row r="187">
      <c r="A187" s="2567">
        <f>EOMONTH(A188,-1)</f>
        <v/>
      </c>
      <c r="B187" s="507">
        <f>SUM(C187:J187)</f>
        <v/>
      </c>
      <c r="C187" s="507">
        <f>+N187+Y187+AJ187+AU187+BF187+BQ187+CB187+CM187+CX187+DI187+DT187+EE187</f>
        <v/>
      </c>
      <c r="D187" s="507">
        <f>+O187+Z187+AK187+AV187+BG187+BR187+CC187+CN187+CY187+DJ187+DU187+EF187</f>
        <v/>
      </c>
      <c r="E187" s="507">
        <f>+P187+AA187+AL187+AW187+BH187+BS187+CD187+CO187+CZ187+DK187+DV187+EG187</f>
        <v/>
      </c>
      <c r="F187" s="507">
        <f>+Q187+AB187+AM187+AX187+BI187+BT187+CE187+CP187+DA187+DL187+DW187+EH187</f>
        <v/>
      </c>
      <c r="G187" s="507">
        <f>+R187+AC187+AN187+AY187+BJ187+BU187+CF187+CQ187+DB187+DM187+DX187+EI187</f>
        <v/>
      </c>
      <c r="H187" s="507">
        <f>+S187+AD187+AO187+AZ187+BK187+BV187+CG187+CR187+DC187+DN187+DY187+EJ187</f>
        <v/>
      </c>
      <c r="I187" s="507">
        <f>+T187+AE187+AP187+BA187+BL187+BW187+CH187+CS187+DD187+DO187+DZ187+EK187</f>
        <v/>
      </c>
      <c r="J187" s="507">
        <f>+U187+AF187+AQ187+BB187+BM187+BX187+CI187+CT187+DE187+DP187+EA187+EL187</f>
        <v/>
      </c>
      <c r="L187" s="2567">
        <f>EOMONTH(L188,-1)</f>
        <v/>
      </c>
      <c r="M187" s="507">
        <f>SUM(N187:U187)</f>
        <v/>
      </c>
      <c r="N187" s="507" t="n">
        <v>0</v>
      </c>
      <c r="O187" s="507" t="n">
        <v>0</v>
      </c>
      <c r="P187" s="507" t="n">
        <v>0</v>
      </c>
      <c r="Q187" s="507" t="n">
        <v>0</v>
      </c>
      <c r="R187" s="507" t="n">
        <v>0</v>
      </c>
      <c r="S187" s="507" t="n">
        <v>0</v>
      </c>
      <c r="T187" s="507" t="n">
        <v>0</v>
      </c>
      <c r="U187" s="507" t="n">
        <v>0</v>
      </c>
      <c r="W187" s="2567">
        <f>EOMONTH(W188,-1)</f>
        <v/>
      </c>
      <c r="X187" s="507">
        <f>SUM(Y187:AF187)</f>
        <v/>
      </c>
      <c r="Y187" s="507" t="n">
        <v>0</v>
      </c>
      <c r="Z187" s="507" t="n">
        <v>0</v>
      </c>
      <c r="AA187" s="507" t="n">
        <v>0</v>
      </c>
      <c r="AB187" s="507" t="n">
        <v>0</v>
      </c>
      <c r="AC187" s="507" t="n">
        <v>0</v>
      </c>
      <c r="AD187" s="507" t="n">
        <v>0</v>
      </c>
      <c r="AE187" s="507" t="n">
        <v>0</v>
      </c>
      <c r="AF187" s="507" t="n">
        <v>0</v>
      </c>
      <c r="AH187" s="2567">
        <f>EOMONTH(AH188,-1)</f>
        <v/>
      </c>
      <c r="AI187" s="507">
        <f>SUM(AJ187:AQ187)</f>
        <v/>
      </c>
      <c r="AJ187" s="507" t="n">
        <v>0</v>
      </c>
      <c r="AK187" s="507" t="n">
        <v>0</v>
      </c>
      <c r="AL187" s="507" t="n">
        <v>0</v>
      </c>
      <c r="AM187" s="507" t="n">
        <v>0</v>
      </c>
      <c r="AN187" s="507" t="n">
        <v>0</v>
      </c>
      <c r="AO187" s="507" t="n">
        <v>0</v>
      </c>
      <c r="AP187" s="507" t="n">
        <v>0</v>
      </c>
      <c r="AQ187" s="507" t="n">
        <v>0</v>
      </c>
      <c r="AS187" s="2567">
        <f>EOMONTH(AS188,-1)</f>
        <v/>
      </c>
      <c r="AT187" s="507">
        <f>SUM(AU187:BB187)</f>
        <v/>
      </c>
      <c r="AU187" s="507" t="n">
        <v>0</v>
      </c>
      <c r="AV187" s="507" t="n">
        <v>0</v>
      </c>
      <c r="AW187" s="507" t="n">
        <v>0</v>
      </c>
      <c r="AX187" s="507" t="n">
        <v>0</v>
      </c>
      <c r="AY187" s="507" t="n">
        <v>0</v>
      </c>
      <c r="AZ187" s="507" t="n">
        <v>0</v>
      </c>
      <c r="BA187" s="507" t="n">
        <v>0</v>
      </c>
      <c r="BB187" s="507" t="n">
        <v>0</v>
      </c>
      <c r="BD187" s="2567">
        <f>EOMONTH(BD188,-1)</f>
        <v/>
      </c>
      <c r="BE187" s="507">
        <f>SUM(BF187:BM187)</f>
        <v/>
      </c>
      <c r="BF187" s="507" t="n">
        <v>0</v>
      </c>
      <c r="BG187" s="507" t="n">
        <v>0</v>
      </c>
      <c r="BH187" s="507" t="n">
        <v>0</v>
      </c>
      <c r="BI187" s="507" t="n">
        <v>0</v>
      </c>
      <c r="BJ187" s="507" t="n">
        <v>0</v>
      </c>
      <c r="BK187" s="507" t="n">
        <v>0</v>
      </c>
      <c r="BL187" s="507" t="n">
        <v>0</v>
      </c>
      <c r="BM187" s="507" t="n">
        <v>0</v>
      </c>
      <c r="BO187" s="2567">
        <f>EOMONTH(BO188,-1)</f>
        <v/>
      </c>
      <c r="BP187" s="507">
        <f>SUM(BQ187:BX187)</f>
        <v/>
      </c>
      <c r="BQ187" s="507" t="n">
        <v>0</v>
      </c>
      <c r="BR187" s="507" t="n">
        <v>0</v>
      </c>
      <c r="BS187" s="507" t="n">
        <v>0</v>
      </c>
      <c r="BT187" s="507" t="n">
        <v>0</v>
      </c>
      <c r="BU187" s="507" t="n">
        <v>0</v>
      </c>
      <c r="BV187" s="507" t="n">
        <v>0</v>
      </c>
      <c r="BW187" s="507" t="n">
        <v>0</v>
      </c>
      <c r="BX187" s="507" t="n">
        <v>0</v>
      </c>
      <c r="BZ187" s="2567">
        <f>EOMONTH(BZ188,-1)</f>
        <v/>
      </c>
      <c r="CA187" s="507">
        <f>SUM(CB187:CI187)</f>
        <v/>
      </c>
      <c r="CB187" s="507" t="n">
        <v>0</v>
      </c>
      <c r="CC187" s="507" t="n">
        <v>0</v>
      </c>
      <c r="CD187" s="507" t="n">
        <v>0</v>
      </c>
      <c r="CE187" s="507" t="n">
        <v>0</v>
      </c>
      <c r="CF187" s="507" t="n">
        <v>0</v>
      </c>
      <c r="CG187" s="507" t="n">
        <v>0</v>
      </c>
      <c r="CH187" s="507" t="n">
        <v>0</v>
      </c>
      <c r="CI187" s="507" t="n">
        <v>0</v>
      </c>
      <c r="CK187" s="2567">
        <f>EOMONTH(CK188,-1)</f>
        <v/>
      </c>
      <c r="CL187" s="507">
        <f>SUM(CM187:CT187)</f>
        <v/>
      </c>
      <c r="CM187" s="507" t="n">
        <v>0</v>
      </c>
      <c r="CN187" s="507" t="n">
        <v>0</v>
      </c>
      <c r="CO187" s="507" t="n">
        <v>0</v>
      </c>
      <c r="CP187" s="507" t="n">
        <v>0</v>
      </c>
      <c r="CQ187" s="507" t="n">
        <v>0</v>
      </c>
      <c r="CR187" s="507" t="n">
        <v>0</v>
      </c>
      <c r="CS187" s="507" t="n">
        <v>0</v>
      </c>
      <c r="CT187" s="507" t="n">
        <v>0</v>
      </c>
      <c r="CV187" s="2567">
        <f>EOMONTH(CV188,-1)</f>
        <v/>
      </c>
      <c r="CW187" s="507">
        <f>SUM(CX187:DE187)</f>
        <v/>
      </c>
      <c r="CX187" s="507" t="n">
        <v>0</v>
      </c>
      <c r="CY187" s="507" t="n">
        <v>0</v>
      </c>
      <c r="CZ187" s="507" t="n">
        <v>0</v>
      </c>
      <c r="DA187" s="507" t="n">
        <v>0</v>
      </c>
      <c r="DB187" s="507" t="n">
        <v>0</v>
      </c>
      <c r="DC187" s="507" t="n">
        <v>0</v>
      </c>
      <c r="DD187" s="507" t="n">
        <v>0</v>
      </c>
      <c r="DE187" s="507" t="n">
        <v>0</v>
      </c>
      <c r="DG187" s="2567">
        <f>EOMONTH(DG188,-1)</f>
        <v/>
      </c>
      <c r="DH187" s="507">
        <f>SUM(DI187:DP187)</f>
        <v/>
      </c>
      <c r="DI187" s="507" t="n">
        <v>0</v>
      </c>
      <c r="DJ187" s="507" t="n">
        <v>0</v>
      </c>
      <c r="DK187" s="507" t="n">
        <v>0</v>
      </c>
      <c r="DL187" s="507" t="n">
        <v>0</v>
      </c>
      <c r="DM187" s="507" t="n">
        <v>0</v>
      </c>
      <c r="DN187" s="507" t="n">
        <v>0</v>
      </c>
      <c r="DO187" s="507" t="n">
        <v>0</v>
      </c>
      <c r="DP187" s="507" t="n">
        <v>0</v>
      </c>
      <c r="DR187" s="2567">
        <f>EOMONTH(DR188,-1)</f>
        <v/>
      </c>
      <c r="DS187" s="507">
        <f>SUM(DT187:EA187)</f>
        <v/>
      </c>
      <c r="DT187" s="507" t="n">
        <v>0</v>
      </c>
      <c r="DU187" s="507" t="n">
        <v>0</v>
      </c>
      <c r="DV187" s="507" t="n">
        <v>0</v>
      </c>
      <c r="DW187" s="507" t="n">
        <v>0</v>
      </c>
      <c r="DX187" s="507" t="n">
        <v>0</v>
      </c>
      <c r="DY187" s="507" t="n">
        <v>0</v>
      </c>
      <c r="DZ187" s="507" t="n">
        <v>0</v>
      </c>
      <c r="EA187" s="507" t="n">
        <v>0</v>
      </c>
      <c r="EC187" s="2567">
        <f>EOMONTH(EC188,-1)</f>
        <v/>
      </c>
      <c r="ED187" s="507">
        <f>SUM(EE187:EL187)</f>
        <v/>
      </c>
      <c r="EE187" s="507" t="n">
        <v>0</v>
      </c>
      <c r="EF187" s="507" t="n">
        <v>0</v>
      </c>
      <c r="EG187" s="507" t="n">
        <v>0</v>
      </c>
      <c r="EH187" s="507" t="n">
        <v>0</v>
      </c>
      <c r="EI187" s="507" t="n">
        <v>0</v>
      </c>
      <c r="EJ187" s="507" t="n">
        <v>0</v>
      </c>
      <c r="EK187" s="507" t="n">
        <v>0</v>
      </c>
      <c r="EL187" s="507" t="n">
        <v>0</v>
      </c>
    </row>
    <row r="188">
      <c r="A188" s="2567">
        <f>EOMONTH(A189,-1)</f>
        <v/>
      </c>
      <c r="B188" s="507">
        <f>SUM(C188:J188)</f>
        <v/>
      </c>
      <c r="C188" s="507">
        <f>+N188+Y188+AJ188+AU188+BF188+BQ188+CB188+CM188+CX188+DI188+DT188+EE188</f>
        <v/>
      </c>
      <c r="D188" s="507">
        <f>+O188+Z188+AK188+AV188+BG188+BR188+CC188+CN188+CY188+DJ188+DU188+EF188</f>
        <v/>
      </c>
      <c r="E188" s="507">
        <f>+P188+AA188+AL188+AW188+BH188+BS188+CD188+CO188+CZ188+DK188+DV188+EG188</f>
        <v/>
      </c>
      <c r="F188" s="507">
        <f>+Q188+AB188+AM188+AX188+BI188+BT188+CE188+CP188+DA188+DL188+DW188+EH188</f>
        <v/>
      </c>
      <c r="G188" s="507">
        <f>+R188+AC188+AN188+AY188+BJ188+BU188+CF188+CQ188+DB188+DM188+DX188+EI188</f>
        <v/>
      </c>
      <c r="H188" s="507">
        <f>+S188+AD188+AO188+AZ188+BK188+BV188+CG188+CR188+DC188+DN188+DY188+EJ188</f>
        <v/>
      </c>
      <c r="I188" s="507">
        <f>+T188+AE188+AP188+BA188+BL188+BW188+CH188+CS188+DD188+DO188+DZ188+EK188</f>
        <v/>
      </c>
      <c r="J188" s="507">
        <f>+U188+AF188+AQ188+BB188+BM188+BX188+CI188+CT188+DE188+DP188+EA188+EL188</f>
        <v/>
      </c>
      <c r="L188" s="2567">
        <f>EOMONTH(L189,-1)</f>
        <v/>
      </c>
      <c r="M188" s="507">
        <f>SUM(N188:U188)</f>
        <v/>
      </c>
      <c r="N188" s="507" t="n">
        <v>0</v>
      </c>
      <c r="O188" s="507" t="n">
        <v>0</v>
      </c>
      <c r="P188" s="507" t="n">
        <v>0</v>
      </c>
      <c r="Q188" s="507" t="n">
        <v>0</v>
      </c>
      <c r="R188" s="507" t="n">
        <v>0</v>
      </c>
      <c r="S188" s="507" t="n">
        <v>0</v>
      </c>
      <c r="T188" s="507" t="n">
        <v>0</v>
      </c>
      <c r="U188" s="507" t="n">
        <v>0</v>
      </c>
      <c r="W188" s="2567">
        <f>EOMONTH(W189,-1)</f>
        <v/>
      </c>
      <c r="X188" s="507">
        <f>SUM(Y188:AF188)</f>
        <v/>
      </c>
      <c r="Y188" s="507" t="n">
        <v>0</v>
      </c>
      <c r="Z188" s="507" t="n">
        <v>0</v>
      </c>
      <c r="AA188" s="507" t="n">
        <v>0</v>
      </c>
      <c r="AB188" s="507" t="n">
        <v>0</v>
      </c>
      <c r="AC188" s="507" t="n">
        <v>0</v>
      </c>
      <c r="AD188" s="507" t="n">
        <v>0</v>
      </c>
      <c r="AE188" s="507" t="n">
        <v>0</v>
      </c>
      <c r="AF188" s="507" t="n">
        <v>0</v>
      </c>
      <c r="AH188" s="2567">
        <f>EOMONTH(AH189,-1)</f>
        <v/>
      </c>
      <c r="AI188" s="507">
        <f>SUM(AJ188:AQ188)</f>
        <v/>
      </c>
      <c r="AJ188" s="507" t="n">
        <v>0</v>
      </c>
      <c r="AK188" s="507" t="n">
        <v>0</v>
      </c>
      <c r="AL188" s="507" t="n">
        <v>0</v>
      </c>
      <c r="AM188" s="507" t="n">
        <v>0</v>
      </c>
      <c r="AN188" s="507" t="n">
        <v>0</v>
      </c>
      <c r="AO188" s="507" t="n">
        <v>0</v>
      </c>
      <c r="AP188" s="507" t="n">
        <v>0</v>
      </c>
      <c r="AQ188" s="507" t="n">
        <v>0</v>
      </c>
      <c r="AS188" s="2567">
        <f>EOMONTH(AS189,-1)</f>
        <v/>
      </c>
      <c r="AT188" s="507">
        <f>SUM(AU188:BB188)</f>
        <v/>
      </c>
      <c r="AU188" s="507" t="n">
        <v>0</v>
      </c>
      <c r="AV188" s="507" t="n">
        <v>0</v>
      </c>
      <c r="AW188" s="507" t="n">
        <v>0</v>
      </c>
      <c r="AX188" s="507" t="n">
        <v>0</v>
      </c>
      <c r="AY188" s="507" t="n">
        <v>0</v>
      </c>
      <c r="AZ188" s="507" t="n">
        <v>0</v>
      </c>
      <c r="BA188" s="507" t="n">
        <v>0</v>
      </c>
      <c r="BB188" s="507" t="n">
        <v>0</v>
      </c>
      <c r="BD188" s="2567">
        <f>EOMONTH(BD189,-1)</f>
        <v/>
      </c>
      <c r="BE188" s="507">
        <f>SUM(BF188:BM188)</f>
        <v/>
      </c>
      <c r="BF188" s="507" t="n">
        <v>0</v>
      </c>
      <c r="BG188" s="507" t="n">
        <v>0</v>
      </c>
      <c r="BH188" s="507" t="n">
        <v>0</v>
      </c>
      <c r="BI188" s="507" t="n">
        <v>0</v>
      </c>
      <c r="BJ188" s="507" t="n">
        <v>0</v>
      </c>
      <c r="BK188" s="507" t="n">
        <v>0</v>
      </c>
      <c r="BL188" s="507" t="n">
        <v>0</v>
      </c>
      <c r="BM188" s="507" t="n">
        <v>0</v>
      </c>
      <c r="BO188" s="2567">
        <f>EOMONTH(BO189,-1)</f>
        <v/>
      </c>
      <c r="BP188" s="507">
        <f>SUM(BQ188:BX188)</f>
        <v/>
      </c>
      <c r="BQ188" s="507" t="n">
        <v>0</v>
      </c>
      <c r="BR188" s="507" t="n">
        <v>0</v>
      </c>
      <c r="BS188" s="507" t="n">
        <v>0</v>
      </c>
      <c r="BT188" s="507" t="n">
        <v>0</v>
      </c>
      <c r="BU188" s="507" t="n">
        <v>0</v>
      </c>
      <c r="BV188" s="507" t="n">
        <v>0</v>
      </c>
      <c r="BW188" s="507" t="n">
        <v>0</v>
      </c>
      <c r="BX188" s="507" t="n">
        <v>0</v>
      </c>
      <c r="BZ188" s="2567">
        <f>EOMONTH(BZ189,-1)</f>
        <v/>
      </c>
      <c r="CA188" s="507">
        <f>SUM(CB188:CI188)</f>
        <v/>
      </c>
      <c r="CB188" s="507" t="n">
        <v>0</v>
      </c>
      <c r="CC188" s="507" t="n">
        <v>0</v>
      </c>
      <c r="CD188" s="507" t="n">
        <v>0</v>
      </c>
      <c r="CE188" s="507" t="n">
        <v>0</v>
      </c>
      <c r="CF188" s="507" t="n">
        <v>0</v>
      </c>
      <c r="CG188" s="507" t="n">
        <v>0</v>
      </c>
      <c r="CH188" s="507" t="n">
        <v>0</v>
      </c>
      <c r="CI188" s="507" t="n">
        <v>0</v>
      </c>
      <c r="CK188" s="2567">
        <f>EOMONTH(CK189,-1)</f>
        <v/>
      </c>
      <c r="CL188" s="507">
        <f>SUM(CM188:CT188)</f>
        <v/>
      </c>
      <c r="CM188" s="507" t="n">
        <v>0</v>
      </c>
      <c r="CN188" s="507" t="n">
        <v>0</v>
      </c>
      <c r="CO188" s="507" t="n">
        <v>0</v>
      </c>
      <c r="CP188" s="507" t="n">
        <v>0</v>
      </c>
      <c r="CQ188" s="507" t="n">
        <v>0</v>
      </c>
      <c r="CR188" s="507" t="n">
        <v>0</v>
      </c>
      <c r="CS188" s="507" t="n">
        <v>0</v>
      </c>
      <c r="CT188" s="507" t="n">
        <v>0</v>
      </c>
      <c r="CV188" s="2567">
        <f>EOMONTH(CV189,-1)</f>
        <v/>
      </c>
      <c r="CW188" s="507">
        <f>SUM(CX188:DE188)</f>
        <v/>
      </c>
      <c r="CX188" s="507" t="n">
        <v>0</v>
      </c>
      <c r="CY188" s="507" t="n">
        <v>0</v>
      </c>
      <c r="CZ188" s="507" t="n">
        <v>0</v>
      </c>
      <c r="DA188" s="507" t="n">
        <v>0</v>
      </c>
      <c r="DB188" s="507" t="n">
        <v>0</v>
      </c>
      <c r="DC188" s="507" t="n">
        <v>0</v>
      </c>
      <c r="DD188" s="507" t="n">
        <v>0</v>
      </c>
      <c r="DE188" s="507" t="n">
        <v>0</v>
      </c>
      <c r="DG188" s="2567">
        <f>EOMONTH(DG189,-1)</f>
        <v/>
      </c>
      <c r="DH188" s="507">
        <f>SUM(DI188:DP188)</f>
        <v/>
      </c>
      <c r="DI188" s="507" t="n">
        <v>0</v>
      </c>
      <c r="DJ188" s="507" t="n">
        <v>0</v>
      </c>
      <c r="DK188" s="507" t="n">
        <v>0</v>
      </c>
      <c r="DL188" s="507" t="n">
        <v>0</v>
      </c>
      <c r="DM188" s="507" t="n">
        <v>0</v>
      </c>
      <c r="DN188" s="507" t="n">
        <v>0</v>
      </c>
      <c r="DO188" s="507" t="n">
        <v>0</v>
      </c>
      <c r="DP188" s="507" t="n">
        <v>0</v>
      </c>
      <c r="DR188" s="2567">
        <f>EOMONTH(DR189,-1)</f>
        <v/>
      </c>
      <c r="DS188" s="507">
        <f>SUM(DT188:EA188)</f>
        <v/>
      </c>
      <c r="DT188" s="507" t="n">
        <v>0</v>
      </c>
      <c r="DU188" s="507" t="n">
        <v>0</v>
      </c>
      <c r="DV188" s="507" t="n">
        <v>0</v>
      </c>
      <c r="DW188" s="507" t="n">
        <v>0</v>
      </c>
      <c r="DX188" s="507" t="n">
        <v>0</v>
      </c>
      <c r="DY188" s="507" t="n">
        <v>0</v>
      </c>
      <c r="DZ188" s="507" t="n">
        <v>0</v>
      </c>
      <c r="EA188" s="507" t="n">
        <v>0</v>
      </c>
      <c r="EC188" s="2567">
        <f>EOMONTH(EC189,-1)</f>
        <v/>
      </c>
      <c r="ED188" s="507">
        <f>SUM(EE188:EL188)</f>
        <v/>
      </c>
      <c r="EE188" s="507" t="n">
        <v>0</v>
      </c>
      <c r="EF188" s="507" t="n">
        <v>0</v>
      </c>
      <c r="EG188" s="507" t="n">
        <v>0</v>
      </c>
      <c r="EH188" s="507" t="n">
        <v>0</v>
      </c>
      <c r="EI188" s="507" t="n">
        <v>0</v>
      </c>
      <c r="EJ188" s="507" t="n">
        <v>0</v>
      </c>
      <c r="EK188" s="507" t="n">
        <v>0</v>
      </c>
      <c r="EL188" s="507" t="n">
        <v>0</v>
      </c>
    </row>
    <row r="189">
      <c r="A189" s="2567">
        <f>EOMONTH(A190,-1)</f>
        <v/>
      </c>
      <c r="B189" s="507">
        <f>SUM(C189:J189)</f>
        <v/>
      </c>
      <c r="C189" s="507">
        <f>+N189+Y189+AJ189+AU189+BF189+BQ189+CB189+CM189+CX189+DI189+DT189+EE189</f>
        <v/>
      </c>
      <c r="D189" s="507">
        <f>+O189+Z189+AK189+AV189+BG189+BR189+CC189+CN189+CY189+DJ189+DU189+EF189</f>
        <v/>
      </c>
      <c r="E189" s="507">
        <f>+P189+AA189+AL189+AW189+BH189+BS189+CD189+CO189+CZ189+DK189+DV189+EG189</f>
        <v/>
      </c>
      <c r="F189" s="507">
        <f>+Q189+AB189+AM189+AX189+BI189+BT189+CE189+CP189+DA189+DL189+DW189+EH189</f>
        <v/>
      </c>
      <c r="G189" s="507">
        <f>+R189+AC189+AN189+AY189+BJ189+BU189+CF189+CQ189+DB189+DM189+DX189+EI189</f>
        <v/>
      </c>
      <c r="H189" s="507">
        <f>+S189+AD189+AO189+AZ189+BK189+BV189+CG189+CR189+DC189+DN189+DY189+EJ189</f>
        <v/>
      </c>
      <c r="I189" s="507">
        <f>+T189+AE189+AP189+BA189+BL189+BW189+CH189+CS189+DD189+DO189+DZ189+EK189</f>
        <v/>
      </c>
      <c r="J189" s="507">
        <f>+U189+AF189+AQ189+BB189+BM189+BX189+CI189+CT189+DE189+DP189+EA189+EL189</f>
        <v/>
      </c>
      <c r="L189" s="2567">
        <f>EOMONTH(L190,-1)</f>
        <v/>
      </c>
      <c r="M189" s="507">
        <f>SUM(N189:U189)</f>
        <v/>
      </c>
      <c r="N189" s="507" t="n">
        <v>0</v>
      </c>
      <c r="O189" s="507" t="n">
        <v>0</v>
      </c>
      <c r="P189" s="507" t="n">
        <v>0</v>
      </c>
      <c r="Q189" s="507" t="n">
        <v>0</v>
      </c>
      <c r="R189" s="507" t="n">
        <v>0</v>
      </c>
      <c r="S189" s="507" t="n">
        <v>0</v>
      </c>
      <c r="T189" s="507" t="n">
        <v>0</v>
      </c>
      <c r="U189" s="507" t="n">
        <v>0</v>
      </c>
      <c r="W189" s="2567">
        <f>EOMONTH(W190,-1)</f>
        <v/>
      </c>
      <c r="X189" s="507">
        <f>SUM(Y189:AF189)</f>
        <v/>
      </c>
      <c r="Y189" s="507" t="n">
        <v>0</v>
      </c>
      <c r="Z189" s="507" t="n">
        <v>0</v>
      </c>
      <c r="AA189" s="507" t="n">
        <v>0</v>
      </c>
      <c r="AB189" s="507" t="n">
        <v>0</v>
      </c>
      <c r="AC189" s="507" t="n">
        <v>0</v>
      </c>
      <c r="AD189" s="507" t="n">
        <v>0</v>
      </c>
      <c r="AE189" s="507" t="n">
        <v>0</v>
      </c>
      <c r="AF189" s="507" t="n">
        <v>0</v>
      </c>
      <c r="AH189" s="2567">
        <f>EOMONTH(AH190,-1)</f>
        <v/>
      </c>
      <c r="AI189" s="507">
        <f>SUM(AJ189:AQ189)</f>
        <v/>
      </c>
      <c r="AJ189" s="507" t="n">
        <v>0</v>
      </c>
      <c r="AK189" s="507" t="n">
        <v>0</v>
      </c>
      <c r="AL189" s="507" t="n">
        <v>0</v>
      </c>
      <c r="AM189" s="507" t="n">
        <v>0</v>
      </c>
      <c r="AN189" s="507" t="n">
        <v>0</v>
      </c>
      <c r="AO189" s="507" t="n">
        <v>0</v>
      </c>
      <c r="AP189" s="507" t="n">
        <v>0</v>
      </c>
      <c r="AQ189" s="507" t="n">
        <v>0</v>
      </c>
      <c r="AS189" s="2567">
        <f>EOMONTH(AS190,-1)</f>
        <v/>
      </c>
      <c r="AT189" s="507">
        <f>SUM(AU189:BB189)</f>
        <v/>
      </c>
      <c r="AU189" s="507" t="n">
        <v>0</v>
      </c>
      <c r="AV189" s="507" t="n">
        <v>0</v>
      </c>
      <c r="AW189" s="507" t="n">
        <v>0</v>
      </c>
      <c r="AX189" s="507" t="n">
        <v>0</v>
      </c>
      <c r="AY189" s="507" t="n">
        <v>0</v>
      </c>
      <c r="AZ189" s="507" t="n">
        <v>0</v>
      </c>
      <c r="BA189" s="507" t="n">
        <v>0</v>
      </c>
      <c r="BB189" s="507" t="n">
        <v>0</v>
      </c>
      <c r="BD189" s="2567">
        <f>EOMONTH(BD190,-1)</f>
        <v/>
      </c>
      <c r="BE189" s="507">
        <f>SUM(BF189:BM189)</f>
        <v/>
      </c>
      <c r="BF189" s="507" t="n">
        <v>0</v>
      </c>
      <c r="BG189" s="507" t="n">
        <v>0</v>
      </c>
      <c r="BH189" s="507" t="n">
        <v>0</v>
      </c>
      <c r="BI189" s="507" t="n">
        <v>0</v>
      </c>
      <c r="BJ189" s="507" t="n">
        <v>0</v>
      </c>
      <c r="BK189" s="507" t="n">
        <v>0</v>
      </c>
      <c r="BL189" s="507" t="n">
        <v>0</v>
      </c>
      <c r="BM189" s="507" t="n">
        <v>0</v>
      </c>
      <c r="BO189" s="2567">
        <f>EOMONTH(BO190,-1)</f>
        <v/>
      </c>
      <c r="BP189" s="507">
        <f>SUM(BQ189:BX189)</f>
        <v/>
      </c>
      <c r="BQ189" s="507" t="n">
        <v>0</v>
      </c>
      <c r="BR189" s="507" t="n">
        <v>0</v>
      </c>
      <c r="BS189" s="507" t="n">
        <v>0</v>
      </c>
      <c r="BT189" s="507" t="n">
        <v>0</v>
      </c>
      <c r="BU189" s="507" t="n">
        <v>0</v>
      </c>
      <c r="BV189" s="507" t="n">
        <v>0</v>
      </c>
      <c r="BW189" s="507" t="n">
        <v>0</v>
      </c>
      <c r="BX189" s="507" t="n">
        <v>0</v>
      </c>
      <c r="BZ189" s="2567">
        <f>EOMONTH(BZ190,-1)</f>
        <v/>
      </c>
      <c r="CA189" s="507">
        <f>SUM(CB189:CI189)</f>
        <v/>
      </c>
      <c r="CB189" s="507" t="n">
        <v>0</v>
      </c>
      <c r="CC189" s="507" t="n">
        <v>0</v>
      </c>
      <c r="CD189" s="507" t="n">
        <v>0</v>
      </c>
      <c r="CE189" s="507" t="n">
        <v>0</v>
      </c>
      <c r="CF189" s="507" t="n">
        <v>0</v>
      </c>
      <c r="CG189" s="507" t="n">
        <v>0</v>
      </c>
      <c r="CH189" s="507" t="n">
        <v>0</v>
      </c>
      <c r="CI189" s="507" t="n">
        <v>0</v>
      </c>
      <c r="CK189" s="2567">
        <f>EOMONTH(CK190,-1)</f>
        <v/>
      </c>
      <c r="CL189" s="507">
        <f>SUM(CM189:CT189)</f>
        <v/>
      </c>
      <c r="CM189" s="507" t="n">
        <v>0</v>
      </c>
      <c r="CN189" s="507" t="n">
        <v>0</v>
      </c>
      <c r="CO189" s="507" t="n">
        <v>0</v>
      </c>
      <c r="CP189" s="507" t="n">
        <v>0</v>
      </c>
      <c r="CQ189" s="507" t="n">
        <v>0</v>
      </c>
      <c r="CR189" s="507" t="n">
        <v>0</v>
      </c>
      <c r="CS189" s="507" t="n">
        <v>0</v>
      </c>
      <c r="CT189" s="507" t="n">
        <v>0</v>
      </c>
      <c r="CV189" s="2567">
        <f>EOMONTH(CV190,-1)</f>
        <v/>
      </c>
      <c r="CW189" s="507">
        <f>SUM(CX189:DE189)</f>
        <v/>
      </c>
      <c r="CX189" s="507" t="n">
        <v>0</v>
      </c>
      <c r="CY189" s="507" t="n">
        <v>0</v>
      </c>
      <c r="CZ189" s="507" t="n">
        <v>0</v>
      </c>
      <c r="DA189" s="507" t="n">
        <v>0</v>
      </c>
      <c r="DB189" s="507" t="n">
        <v>0</v>
      </c>
      <c r="DC189" s="507" t="n">
        <v>0</v>
      </c>
      <c r="DD189" s="507" t="n">
        <v>0</v>
      </c>
      <c r="DE189" s="507" t="n">
        <v>0</v>
      </c>
      <c r="DG189" s="2567">
        <f>EOMONTH(DG190,-1)</f>
        <v/>
      </c>
      <c r="DH189" s="507">
        <f>SUM(DI189:DP189)</f>
        <v/>
      </c>
      <c r="DI189" s="507" t="n">
        <v>0</v>
      </c>
      <c r="DJ189" s="507" t="n">
        <v>0</v>
      </c>
      <c r="DK189" s="507" t="n">
        <v>0</v>
      </c>
      <c r="DL189" s="507" t="n">
        <v>0</v>
      </c>
      <c r="DM189" s="507" t="n">
        <v>0</v>
      </c>
      <c r="DN189" s="507" t="n">
        <v>0</v>
      </c>
      <c r="DO189" s="507" t="n">
        <v>0</v>
      </c>
      <c r="DP189" s="507" t="n">
        <v>0</v>
      </c>
      <c r="DR189" s="2567">
        <f>EOMONTH(DR190,-1)</f>
        <v/>
      </c>
      <c r="DS189" s="507">
        <f>SUM(DT189:EA189)</f>
        <v/>
      </c>
      <c r="DT189" s="507" t="n">
        <v>0</v>
      </c>
      <c r="DU189" s="507" t="n">
        <v>0</v>
      </c>
      <c r="DV189" s="507" t="n">
        <v>0</v>
      </c>
      <c r="DW189" s="507" t="n">
        <v>0</v>
      </c>
      <c r="DX189" s="507" t="n">
        <v>0</v>
      </c>
      <c r="DY189" s="507" t="n">
        <v>0</v>
      </c>
      <c r="DZ189" s="507" t="n">
        <v>0</v>
      </c>
      <c r="EA189" s="507" t="n">
        <v>0</v>
      </c>
      <c r="EC189" s="2567">
        <f>EOMONTH(EC190,-1)</f>
        <v/>
      </c>
      <c r="ED189" s="507">
        <f>SUM(EE189:EL189)</f>
        <v/>
      </c>
      <c r="EE189" s="507" t="n">
        <v>0</v>
      </c>
      <c r="EF189" s="507" t="n">
        <v>0</v>
      </c>
      <c r="EG189" s="507" t="n">
        <v>0</v>
      </c>
      <c r="EH189" s="507" t="n">
        <v>0</v>
      </c>
      <c r="EI189" s="507" t="n">
        <v>0</v>
      </c>
      <c r="EJ189" s="507" t="n">
        <v>0</v>
      </c>
      <c r="EK189" s="507" t="n">
        <v>0</v>
      </c>
      <c r="EL189" s="507" t="n">
        <v>0</v>
      </c>
    </row>
    <row r="190">
      <c r="A190" s="2567">
        <f>EOMONTH(A191,-1)</f>
        <v/>
      </c>
      <c r="B190" s="507">
        <f>SUM(C190:J190)</f>
        <v/>
      </c>
      <c r="C190" s="507">
        <f>+N190+Y190+AJ190+AU190+BF190+BQ190+CB190+CM190+CX190+DI190+DT190+EE190</f>
        <v/>
      </c>
      <c r="D190" s="507">
        <f>+O190+Z190+AK190+AV190+BG190+BR190+CC190+CN190+CY190+DJ190+DU190+EF190</f>
        <v/>
      </c>
      <c r="E190" s="507">
        <f>+P190+AA190+AL190+AW190+BH190+BS190+CD190+CO190+CZ190+DK190+DV190+EG190</f>
        <v/>
      </c>
      <c r="F190" s="507">
        <f>+Q190+AB190+AM190+AX190+BI190+BT190+CE190+CP190+DA190+DL190+DW190+EH190</f>
        <v/>
      </c>
      <c r="G190" s="507">
        <f>+R190+AC190+AN190+AY190+BJ190+BU190+CF190+CQ190+DB190+DM190+DX190+EI190</f>
        <v/>
      </c>
      <c r="H190" s="507">
        <f>+S190+AD190+AO190+AZ190+BK190+BV190+CG190+CR190+DC190+DN190+DY190+EJ190</f>
        <v/>
      </c>
      <c r="I190" s="507">
        <f>+T190+AE190+AP190+BA190+BL190+BW190+CH190+CS190+DD190+DO190+DZ190+EK190</f>
        <v/>
      </c>
      <c r="J190" s="507">
        <f>+U190+AF190+AQ190+BB190+BM190+BX190+CI190+CT190+DE190+DP190+EA190+EL190</f>
        <v/>
      </c>
      <c r="L190" s="2567">
        <f>EOMONTH(L191,-1)</f>
        <v/>
      </c>
      <c r="M190" s="507">
        <f>SUM(N190:U190)</f>
        <v/>
      </c>
      <c r="N190" s="507" t="n">
        <v>0</v>
      </c>
      <c r="O190" s="507" t="n">
        <v>0</v>
      </c>
      <c r="P190" s="507" t="n">
        <v>0</v>
      </c>
      <c r="Q190" s="507" t="n">
        <v>0</v>
      </c>
      <c r="R190" s="507" t="n">
        <v>0</v>
      </c>
      <c r="S190" s="507" t="n">
        <v>0</v>
      </c>
      <c r="T190" s="507" t="n">
        <v>0</v>
      </c>
      <c r="U190" s="507" t="n">
        <v>0</v>
      </c>
      <c r="W190" s="2567">
        <f>EOMONTH(W191,-1)</f>
        <v/>
      </c>
      <c r="X190" s="507">
        <f>SUM(Y190:AF190)</f>
        <v/>
      </c>
      <c r="Y190" s="507" t="n">
        <v>0</v>
      </c>
      <c r="Z190" s="507" t="n">
        <v>0</v>
      </c>
      <c r="AA190" s="507" t="n">
        <v>0</v>
      </c>
      <c r="AB190" s="507" t="n">
        <v>0</v>
      </c>
      <c r="AC190" s="507" t="n">
        <v>0</v>
      </c>
      <c r="AD190" s="507" t="n">
        <v>0</v>
      </c>
      <c r="AE190" s="507" t="n">
        <v>0</v>
      </c>
      <c r="AF190" s="507" t="n">
        <v>0</v>
      </c>
      <c r="AH190" s="2567">
        <f>EOMONTH(AH191,-1)</f>
        <v/>
      </c>
      <c r="AI190" s="507">
        <f>SUM(AJ190:AQ190)</f>
        <v/>
      </c>
      <c r="AJ190" s="507" t="n">
        <v>0</v>
      </c>
      <c r="AK190" s="507" t="n">
        <v>0</v>
      </c>
      <c r="AL190" s="507" t="n">
        <v>0</v>
      </c>
      <c r="AM190" s="507" t="n">
        <v>0</v>
      </c>
      <c r="AN190" s="507" t="n">
        <v>0</v>
      </c>
      <c r="AO190" s="507" t="n">
        <v>0</v>
      </c>
      <c r="AP190" s="507" t="n">
        <v>0</v>
      </c>
      <c r="AQ190" s="507" t="n">
        <v>0</v>
      </c>
      <c r="AS190" s="2567">
        <f>EOMONTH(AS191,-1)</f>
        <v/>
      </c>
      <c r="AT190" s="507">
        <f>SUM(AU190:BB190)</f>
        <v/>
      </c>
      <c r="AU190" s="507" t="n">
        <v>0</v>
      </c>
      <c r="AV190" s="507" t="n">
        <v>0</v>
      </c>
      <c r="AW190" s="507" t="n">
        <v>0</v>
      </c>
      <c r="AX190" s="507" t="n">
        <v>0</v>
      </c>
      <c r="AY190" s="507" t="n">
        <v>0</v>
      </c>
      <c r="AZ190" s="507" t="n">
        <v>0</v>
      </c>
      <c r="BA190" s="507" t="n">
        <v>0</v>
      </c>
      <c r="BB190" s="507" t="n">
        <v>0</v>
      </c>
      <c r="BD190" s="2567">
        <f>EOMONTH(BD191,-1)</f>
        <v/>
      </c>
      <c r="BE190" s="507">
        <f>SUM(BF190:BM190)</f>
        <v/>
      </c>
      <c r="BF190" s="507" t="n">
        <v>0</v>
      </c>
      <c r="BG190" s="507" t="n">
        <v>0</v>
      </c>
      <c r="BH190" s="507" t="n">
        <v>0</v>
      </c>
      <c r="BI190" s="507" t="n">
        <v>0</v>
      </c>
      <c r="BJ190" s="507" t="n">
        <v>0</v>
      </c>
      <c r="BK190" s="507" t="n">
        <v>0</v>
      </c>
      <c r="BL190" s="507" t="n">
        <v>0</v>
      </c>
      <c r="BM190" s="507" t="n">
        <v>0</v>
      </c>
      <c r="BO190" s="2567">
        <f>EOMONTH(BO191,-1)</f>
        <v/>
      </c>
      <c r="BP190" s="507">
        <f>SUM(BQ190:BX190)</f>
        <v/>
      </c>
      <c r="BQ190" s="507" t="n">
        <v>0</v>
      </c>
      <c r="BR190" s="507" t="n">
        <v>0</v>
      </c>
      <c r="BS190" s="507" t="n">
        <v>0</v>
      </c>
      <c r="BT190" s="507" t="n">
        <v>0</v>
      </c>
      <c r="BU190" s="507" t="n">
        <v>0</v>
      </c>
      <c r="BV190" s="507" t="n">
        <v>0</v>
      </c>
      <c r="BW190" s="507" t="n">
        <v>0</v>
      </c>
      <c r="BX190" s="507" t="n">
        <v>0</v>
      </c>
      <c r="BZ190" s="2567">
        <f>EOMONTH(BZ191,-1)</f>
        <v/>
      </c>
      <c r="CA190" s="507">
        <f>SUM(CB190:CI190)</f>
        <v/>
      </c>
      <c r="CB190" s="507" t="n">
        <v>0</v>
      </c>
      <c r="CC190" s="507" t="n">
        <v>0</v>
      </c>
      <c r="CD190" s="507" t="n">
        <v>0</v>
      </c>
      <c r="CE190" s="507" t="n">
        <v>0</v>
      </c>
      <c r="CF190" s="507" t="n">
        <v>0</v>
      </c>
      <c r="CG190" s="507" t="n">
        <v>0</v>
      </c>
      <c r="CH190" s="507" t="n">
        <v>0</v>
      </c>
      <c r="CI190" s="507" t="n">
        <v>0</v>
      </c>
      <c r="CK190" s="2567">
        <f>EOMONTH(CK191,-1)</f>
        <v/>
      </c>
      <c r="CL190" s="507">
        <f>SUM(CM190:CT190)</f>
        <v/>
      </c>
      <c r="CM190" s="507" t="n">
        <v>0</v>
      </c>
      <c r="CN190" s="507" t="n">
        <v>0</v>
      </c>
      <c r="CO190" s="507" t="n">
        <v>0</v>
      </c>
      <c r="CP190" s="507" t="n">
        <v>0</v>
      </c>
      <c r="CQ190" s="507" t="n">
        <v>0</v>
      </c>
      <c r="CR190" s="507" t="n">
        <v>0</v>
      </c>
      <c r="CS190" s="507" t="n">
        <v>0</v>
      </c>
      <c r="CT190" s="507" t="n">
        <v>0</v>
      </c>
      <c r="CV190" s="2567">
        <f>EOMONTH(CV191,-1)</f>
        <v/>
      </c>
      <c r="CW190" s="507">
        <f>SUM(CX190:DE190)</f>
        <v/>
      </c>
      <c r="CX190" s="507" t="n">
        <v>0</v>
      </c>
      <c r="CY190" s="507" t="n">
        <v>0</v>
      </c>
      <c r="CZ190" s="507" t="n">
        <v>0</v>
      </c>
      <c r="DA190" s="507" t="n">
        <v>0</v>
      </c>
      <c r="DB190" s="507" t="n">
        <v>0</v>
      </c>
      <c r="DC190" s="507" t="n">
        <v>0</v>
      </c>
      <c r="DD190" s="507" t="n">
        <v>0</v>
      </c>
      <c r="DE190" s="507" t="n">
        <v>0</v>
      </c>
      <c r="DG190" s="2567">
        <f>EOMONTH(DG191,-1)</f>
        <v/>
      </c>
      <c r="DH190" s="507">
        <f>SUM(DI190:DP190)</f>
        <v/>
      </c>
      <c r="DI190" s="507" t="n">
        <v>0</v>
      </c>
      <c r="DJ190" s="507" t="n">
        <v>0</v>
      </c>
      <c r="DK190" s="507" t="n">
        <v>0</v>
      </c>
      <c r="DL190" s="507" t="n">
        <v>0</v>
      </c>
      <c r="DM190" s="507" t="n">
        <v>0</v>
      </c>
      <c r="DN190" s="507" t="n">
        <v>0</v>
      </c>
      <c r="DO190" s="507" t="n">
        <v>0</v>
      </c>
      <c r="DP190" s="507" t="n">
        <v>0</v>
      </c>
      <c r="DR190" s="2567">
        <f>EOMONTH(DR191,-1)</f>
        <v/>
      </c>
      <c r="DS190" s="507">
        <f>SUM(DT190:EA190)</f>
        <v/>
      </c>
      <c r="DT190" s="507" t="n">
        <v>0</v>
      </c>
      <c r="DU190" s="507" t="n">
        <v>0</v>
      </c>
      <c r="DV190" s="507" t="n">
        <v>0</v>
      </c>
      <c r="DW190" s="507" t="n">
        <v>0</v>
      </c>
      <c r="DX190" s="507" t="n">
        <v>0</v>
      </c>
      <c r="DY190" s="507" t="n">
        <v>0</v>
      </c>
      <c r="DZ190" s="507" t="n">
        <v>0</v>
      </c>
      <c r="EA190" s="507" t="n">
        <v>0</v>
      </c>
      <c r="EC190" s="2567">
        <f>EOMONTH(EC191,-1)</f>
        <v/>
      </c>
      <c r="ED190" s="507">
        <f>SUM(EE190:EL190)</f>
        <v/>
      </c>
      <c r="EE190" s="507" t="n">
        <v>0</v>
      </c>
      <c r="EF190" s="507" t="n">
        <v>0</v>
      </c>
      <c r="EG190" s="507" t="n">
        <v>0</v>
      </c>
      <c r="EH190" s="507" t="n">
        <v>0</v>
      </c>
      <c r="EI190" s="507" t="n">
        <v>0</v>
      </c>
      <c r="EJ190" s="507" t="n">
        <v>0</v>
      </c>
      <c r="EK190" s="507" t="n">
        <v>0</v>
      </c>
      <c r="EL190" s="507" t="n">
        <v>0</v>
      </c>
    </row>
    <row r="191">
      <c r="A191" s="2567">
        <f>EOMONTH(A192,-1)</f>
        <v/>
      </c>
      <c r="B191" s="507">
        <f>SUM(C191:J191)</f>
        <v/>
      </c>
      <c r="C191" s="507">
        <f>+N191+Y191+AJ191+AU191+BF191+BQ191+CB191+CM191+CX191+DI191+DT191+EE191</f>
        <v/>
      </c>
      <c r="D191" s="507">
        <f>+O191+Z191+AK191+AV191+BG191+BR191+CC191+CN191+CY191+DJ191+DU191+EF191</f>
        <v/>
      </c>
      <c r="E191" s="507">
        <f>+P191+AA191+AL191+AW191+BH191+BS191+CD191+CO191+CZ191+DK191+DV191+EG191</f>
        <v/>
      </c>
      <c r="F191" s="507">
        <f>+Q191+AB191+AM191+AX191+BI191+BT191+CE191+CP191+DA191+DL191+DW191+EH191</f>
        <v/>
      </c>
      <c r="G191" s="507">
        <f>+R191+AC191+AN191+AY191+BJ191+BU191+CF191+CQ191+DB191+DM191+DX191+EI191</f>
        <v/>
      </c>
      <c r="H191" s="507">
        <f>+S191+AD191+AO191+AZ191+BK191+BV191+CG191+CR191+DC191+DN191+DY191+EJ191</f>
        <v/>
      </c>
      <c r="I191" s="507">
        <f>+T191+AE191+AP191+BA191+BL191+BW191+CH191+CS191+DD191+DO191+DZ191+EK191</f>
        <v/>
      </c>
      <c r="J191" s="507">
        <f>+U191+AF191+AQ191+BB191+BM191+BX191+CI191+CT191+DE191+DP191+EA191+EL191</f>
        <v/>
      </c>
      <c r="L191" s="2567">
        <f>EOMONTH(L192,-1)</f>
        <v/>
      </c>
      <c r="M191" s="507">
        <f>SUM(N191:U191)</f>
        <v/>
      </c>
      <c r="N191" s="507" t="n">
        <v>0</v>
      </c>
      <c r="O191" s="507" t="n">
        <v>0</v>
      </c>
      <c r="P191" s="507" t="n">
        <v>0</v>
      </c>
      <c r="Q191" s="507" t="n">
        <v>0</v>
      </c>
      <c r="R191" s="507" t="n">
        <v>0</v>
      </c>
      <c r="S191" s="507" t="n">
        <v>0</v>
      </c>
      <c r="T191" s="507" t="n">
        <v>0</v>
      </c>
      <c r="U191" s="507" t="n">
        <v>0</v>
      </c>
      <c r="W191" s="2567">
        <f>EOMONTH(W192,-1)</f>
        <v/>
      </c>
      <c r="X191" s="507">
        <f>SUM(Y191:AF191)</f>
        <v/>
      </c>
      <c r="Y191" s="507" t="n">
        <v>0</v>
      </c>
      <c r="Z191" s="507" t="n">
        <v>0</v>
      </c>
      <c r="AA191" s="507" t="n">
        <v>0</v>
      </c>
      <c r="AB191" s="507" t="n">
        <v>0</v>
      </c>
      <c r="AC191" s="507" t="n">
        <v>0</v>
      </c>
      <c r="AD191" s="507" t="n">
        <v>0</v>
      </c>
      <c r="AE191" s="507" t="n">
        <v>0</v>
      </c>
      <c r="AF191" s="507" t="n">
        <v>0</v>
      </c>
      <c r="AH191" s="2567">
        <f>EOMONTH(AH192,-1)</f>
        <v/>
      </c>
      <c r="AI191" s="507">
        <f>SUM(AJ191:AQ191)</f>
        <v/>
      </c>
      <c r="AJ191" s="507" t="n">
        <v>0</v>
      </c>
      <c r="AK191" s="507" t="n">
        <v>0</v>
      </c>
      <c r="AL191" s="507" t="n">
        <v>0</v>
      </c>
      <c r="AM191" s="507" t="n">
        <v>0</v>
      </c>
      <c r="AN191" s="507" t="n">
        <v>0</v>
      </c>
      <c r="AO191" s="507" t="n">
        <v>0</v>
      </c>
      <c r="AP191" s="507" t="n">
        <v>0</v>
      </c>
      <c r="AQ191" s="507" t="n">
        <v>0</v>
      </c>
      <c r="AS191" s="2567">
        <f>EOMONTH(AS192,-1)</f>
        <v/>
      </c>
      <c r="AT191" s="507">
        <f>SUM(AU191:BB191)</f>
        <v/>
      </c>
      <c r="AU191" s="507" t="n">
        <v>0</v>
      </c>
      <c r="AV191" s="507" t="n">
        <v>0</v>
      </c>
      <c r="AW191" s="507" t="n">
        <v>0</v>
      </c>
      <c r="AX191" s="507" t="n">
        <v>0</v>
      </c>
      <c r="AY191" s="507" t="n">
        <v>0</v>
      </c>
      <c r="AZ191" s="507" t="n">
        <v>0</v>
      </c>
      <c r="BA191" s="507" t="n">
        <v>0</v>
      </c>
      <c r="BB191" s="507" t="n">
        <v>0</v>
      </c>
      <c r="BD191" s="2567">
        <f>EOMONTH(BD192,-1)</f>
        <v/>
      </c>
      <c r="BE191" s="507">
        <f>SUM(BF191:BM191)</f>
        <v/>
      </c>
      <c r="BF191" s="507" t="n">
        <v>0</v>
      </c>
      <c r="BG191" s="507" t="n">
        <v>0</v>
      </c>
      <c r="BH191" s="507" t="n">
        <v>0</v>
      </c>
      <c r="BI191" s="507" t="n">
        <v>0</v>
      </c>
      <c r="BJ191" s="507" t="n">
        <v>0</v>
      </c>
      <c r="BK191" s="507" t="n">
        <v>0</v>
      </c>
      <c r="BL191" s="507" t="n">
        <v>0</v>
      </c>
      <c r="BM191" s="507" t="n">
        <v>0</v>
      </c>
      <c r="BO191" s="2567">
        <f>EOMONTH(BO192,-1)</f>
        <v/>
      </c>
      <c r="BP191" s="507">
        <f>SUM(BQ191:BX191)</f>
        <v/>
      </c>
      <c r="BQ191" s="507" t="n">
        <v>0</v>
      </c>
      <c r="BR191" s="507" t="n">
        <v>0</v>
      </c>
      <c r="BS191" s="507" t="n">
        <v>0</v>
      </c>
      <c r="BT191" s="507" t="n">
        <v>0</v>
      </c>
      <c r="BU191" s="507" t="n">
        <v>0</v>
      </c>
      <c r="BV191" s="507" t="n">
        <v>0</v>
      </c>
      <c r="BW191" s="507" t="n">
        <v>0</v>
      </c>
      <c r="BX191" s="507" t="n">
        <v>0</v>
      </c>
      <c r="BZ191" s="2567">
        <f>EOMONTH(BZ192,-1)</f>
        <v/>
      </c>
      <c r="CA191" s="507">
        <f>SUM(CB191:CI191)</f>
        <v/>
      </c>
      <c r="CB191" s="507" t="n">
        <v>0</v>
      </c>
      <c r="CC191" s="507" t="n">
        <v>0</v>
      </c>
      <c r="CD191" s="507" t="n">
        <v>0</v>
      </c>
      <c r="CE191" s="507" t="n">
        <v>0</v>
      </c>
      <c r="CF191" s="507" t="n">
        <v>0</v>
      </c>
      <c r="CG191" s="507" t="n">
        <v>0</v>
      </c>
      <c r="CH191" s="507" t="n">
        <v>0</v>
      </c>
      <c r="CI191" s="507" t="n">
        <v>0</v>
      </c>
      <c r="CK191" s="2567">
        <f>EOMONTH(CK192,-1)</f>
        <v/>
      </c>
      <c r="CL191" s="507">
        <f>SUM(CM191:CT191)</f>
        <v/>
      </c>
      <c r="CM191" s="507" t="n">
        <v>0</v>
      </c>
      <c r="CN191" s="507" t="n">
        <v>0</v>
      </c>
      <c r="CO191" s="507" t="n">
        <v>0</v>
      </c>
      <c r="CP191" s="507" t="n">
        <v>0</v>
      </c>
      <c r="CQ191" s="507" t="n">
        <v>0</v>
      </c>
      <c r="CR191" s="507" t="n">
        <v>0</v>
      </c>
      <c r="CS191" s="507" t="n">
        <v>0</v>
      </c>
      <c r="CT191" s="507" t="n">
        <v>0</v>
      </c>
      <c r="CV191" s="2567">
        <f>EOMONTH(CV192,-1)</f>
        <v/>
      </c>
      <c r="CW191" s="507">
        <f>SUM(CX191:DE191)</f>
        <v/>
      </c>
      <c r="CX191" s="507" t="n">
        <v>0</v>
      </c>
      <c r="CY191" s="507" t="n">
        <v>0</v>
      </c>
      <c r="CZ191" s="507" t="n">
        <v>0</v>
      </c>
      <c r="DA191" s="507" t="n">
        <v>0</v>
      </c>
      <c r="DB191" s="507" t="n">
        <v>0</v>
      </c>
      <c r="DC191" s="507" t="n">
        <v>0</v>
      </c>
      <c r="DD191" s="507" t="n">
        <v>0</v>
      </c>
      <c r="DE191" s="507" t="n">
        <v>0</v>
      </c>
      <c r="DG191" s="2567">
        <f>EOMONTH(DG192,-1)</f>
        <v/>
      </c>
      <c r="DH191" s="507">
        <f>SUM(DI191:DP191)</f>
        <v/>
      </c>
      <c r="DI191" s="507" t="n">
        <v>0</v>
      </c>
      <c r="DJ191" s="507" t="n">
        <v>0</v>
      </c>
      <c r="DK191" s="507" t="n">
        <v>0</v>
      </c>
      <c r="DL191" s="507" t="n">
        <v>0</v>
      </c>
      <c r="DM191" s="507" t="n">
        <v>0</v>
      </c>
      <c r="DN191" s="507" t="n">
        <v>0</v>
      </c>
      <c r="DO191" s="507" t="n">
        <v>0</v>
      </c>
      <c r="DP191" s="507" t="n">
        <v>0</v>
      </c>
      <c r="DR191" s="2567">
        <f>EOMONTH(DR192,-1)</f>
        <v/>
      </c>
      <c r="DS191" s="507">
        <f>SUM(DT191:EA191)</f>
        <v/>
      </c>
      <c r="DT191" s="507" t="n">
        <v>0</v>
      </c>
      <c r="DU191" s="507" t="n">
        <v>0</v>
      </c>
      <c r="DV191" s="507" t="n">
        <v>0</v>
      </c>
      <c r="DW191" s="507" t="n">
        <v>0</v>
      </c>
      <c r="DX191" s="507" t="n">
        <v>0</v>
      </c>
      <c r="DY191" s="507" t="n">
        <v>0</v>
      </c>
      <c r="DZ191" s="507" t="n">
        <v>0</v>
      </c>
      <c r="EA191" s="507" t="n">
        <v>0</v>
      </c>
      <c r="EC191" s="2567">
        <f>EOMONTH(EC192,-1)</f>
        <v/>
      </c>
      <c r="ED191" s="507">
        <f>SUM(EE191:EL191)</f>
        <v/>
      </c>
      <c r="EE191" s="507" t="n">
        <v>0</v>
      </c>
      <c r="EF191" s="507" t="n">
        <v>0</v>
      </c>
      <c r="EG191" s="507" t="n">
        <v>0</v>
      </c>
      <c r="EH191" s="507" t="n">
        <v>0</v>
      </c>
      <c r="EI191" s="507" t="n">
        <v>0</v>
      </c>
      <c r="EJ191" s="507" t="n">
        <v>0</v>
      </c>
      <c r="EK191" s="507" t="n">
        <v>0</v>
      </c>
      <c r="EL191" s="507" t="n">
        <v>0</v>
      </c>
    </row>
    <row r="192">
      <c r="A192" s="2567">
        <f>EOMONTH(A193,-1)</f>
        <v/>
      </c>
      <c r="B192" s="507">
        <f>SUM(C192:J192)</f>
        <v/>
      </c>
      <c r="C192" s="507">
        <f>+N192+Y192+AJ192+AU192+BF192+BQ192+CB192+CM192+CX192+DI192+DT192+EE192</f>
        <v/>
      </c>
      <c r="D192" s="507">
        <f>+O192+Z192+AK192+AV192+BG192+BR192+CC192+CN192+CY192+DJ192+DU192+EF192</f>
        <v/>
      </c>
      <c r="E192" s="507">
        <f>+P192+AA192+AL192+AW192+BH192+BS192+CD192+CO192+CZ192+DK192+DV192+EG192</f>
        <v/>
      </c>
      <c r="F192" s="507">
        <f>+Q192+AB192+AM192+AX192+BI192+BT192+CE192+CP192+DA192+DL192+DW192+EH192</f>
        <v/>
      </c>
      <c r="G192" s="507">
        <f>+R192+AC192+AN192+AY192+BJ192+BU192+CF192+CQ192+DB192+DM192+DX192+EI192</f>
        <v/>
      </c>
      <c r="H192" s="507">
        <f>+S192+AD192+AO192+AZ192+BK192+BV192+CG192+CR192+DC192+DN192+DY192+EJ192</f>
        <v/>
      </c>
      <c r="I192" s="507">
        <f>+T192+AE192+AP192+BA192+BL192+BW192+CH192+CS192+DD192+DO192+DZ192+EK192</f>
        <v/>
      </c>
      <c r="J192" s="507">
        <f>+U192+AF192+AQ192+BB192+BM192+BX192+CI192+CT192+DE192+DP192+EA192+EL192</f>
        <v/>
      </c>
      <c r="L192" s="2567">
        <f>EOMONTH(L193,-1)</f>
        <v/>
      </c>
      <c r="M192" s="507">
        <f>SUM(N192:U192)</f>
        <v/>
      </c>
      <c r="N192" s="507" t="n">
        <v>0</v>
      </c>
      <c r="O192" s="507" t="n">
        <v>0</v>
      </c>
      <c r="P192" s="507" t="n">
        <v>0</v>
      </c>
      <c r="Q192" s="507" t="n">
        <v>0</v>
      </c>
      <c r="R192" s="507" t="n">
        <v>0</v>
      </c>
      <c r="S192" s="507" t="n">
        <v>0</v>
      </c>
      <c r="T192" s="507" t="n">
        <v>0</v>
      </c>
      <c r="U192" s="507" t="n">
        <v>0</v>
      </c>
      <c r="W192" s="2567">
        <f>EOMONTH(W193,-1)</f>
        <v/>
      </c>
      <c r="X192" s="507">
        <f>SUM(Y192:AF192)</f>
        <v/>
      </c>
      <c r="Y192" s="507" t="n">
        <v>0</v>
      </c>
      <c r="Z192" s="507" t="n">
        <v>0</v>
      </c>
      <c r="AA192" s="507" t="n">
        <v>0</v>
      </c>
      <c r="AB192" s="507" t="n">
        <v>0</v>
      </c>
      <c r="AC192" s="507" t="n">
        <v>0</v>
      </c>
      <c r="AD192" s="507" t="n">
        <v>0</v>
      </c>
      <c r="AE192" s="507" t="n">
        <v>0</v>
      </c>
      <c r="AF192" s="507" t="n">
        <v>0</v>
      </c>
      <c r="AH192" s="2567">
        <f>EOMONTH(AH193,-1)</f>
        <v/>
      </c>
      <c r="AI192" s="507">
        <f>SUM(AJ192:AQ192)</f>
        <v/>
      </c>
      <c r="AJ192" s="507" t="n">
        <v>0</v>
      </c>
      <c r="AK192" s="507" t="n">
        <v>0</v>
      </c>
      <c r="AL192" s="507" t="n">
        <v>0</v>
      </c>
      <c r="AM192" s="507" t="n">
        <v>0</v>
      </c>
      <c r="AN192" s="507" t="n">
        <v>0</v>
      </c>
      <c r="AO192" s="507" t="n">
        <v>0</v>
      </c>
      <c r="AP192" s="507" t="n">
        <v>0</v>
      </c>
      <c r="AQ192" s="507" t="n">
        <v>0</v>
      </c>
      <c r="AS192" s="2567">
        <f>EOMONTH(AS193,-1)</f>
        <v/>
      </c>
      <c r="AT192" s="507">
        <f>SUM(AU192:BB192)</f>
        <v/>
      </c>
      <c r="AU192" s="507" t="n">
        <v>0</v>
      </c>
      <c r="AV192" s="507" t="n">
        <v>0</v>
      </c>
      <c r="AW192" s="507" t="n">
        <v>0</v>
      </c>
      <c r="AX192" s="507" t="n">
        <v>0</v>
      </c>
      <c r="AY192" s="507" t="n">
        <v>0</v>
      </c>
      <c r="AZ192" s="507" t="n">
        <v>0</v>
      </c>
      <c r="BA192" s="507" t="n">
        <v>0</v>
      </c>
      <c r="BB192" s="507" t="n">
        <v>0</v>
      </c>
      <c r="BD192" s="2567">
        <f>EOMONTH(BD193,-1)</f>
        <v/>
      </c>
      <c r="BE192" s="507">
        <f>SUM(BF192:BM192)</f>
        <v/>
      </c>
      <c r="BF192" s="507" t="n">
        <v>0</v>
      </c>
      <c r="BG192" s="507" t="n">
        <v>0</v>
      </c>
      <c r="BH192" s="507" t="n">
        <v>0</v>
      </c>
      <c r="BI192" s="507" t="n">
        <v>0</v>
      </c>
      <c r="BJ192" s="507" t="n">
        <v>0</v>
      </c>
      <c r="BK192" s="507" t="n">
        <v>0</v>
      </c>
      <c r="BL192" s="507" t="n">
        <v>0</v>
      </c>
      <c r="BM192" s="507" t="n">
        <v>0</v>
      </c>
      <c r="BO192" s="2567">
        <f>EOMONTH(BO193,-1)</f>
        <v/>
      </c>
      <c r="BP192" s="507">
        <f>SUM(BQ192:BX192)</f>
        <v/>
      </c>
      <c r="BQ192" s="507" t="n">
        <v>0</v>
      </c>
      <c r="BR192" s="507" t="n">
        <v>0</v>
      </c>
      <c r="BS192" s="507" t="n">
        <v>0</v>
      </c>
      <c r="BT192" s="507" t="n">
        <v>0</v>
      </c>
      <c r="BU192" s="507" t="n">
        <v>0</v>
      </c>
      <c r="BV192" s="507" t="n">
        <v>0</v>
      </c>
      <c r="BW192" s="507" t="n">
        <v>0</v>
      </c>
      <c r="BX192" s="507" t="n">
        <v>0</v>
      </c>
      <c r="BZ192" s="2567">
        <f>EOMONTH(BZ193,-1)</f>
        <v/>
      </c>
      <c r="CA192" s="507">
        <f>SUM(CB192:CI192)</f>
        <v/>
      </c>
      <c r="CB192" s="507" t="n">
        <v>0</v>
      </c>
      <c r="CC192" s="507" t="n">
        <v>0</v>
      </c>
      <c r="CD192" s="507" t="n">
        <v>0</v>
      </c>
      <c r="CE192" s="507" t="n">
        <v>0</v>
      </c>
      <c r="CF192" s="507" t="n">
        <v>0</v>
      </c>
      <c r="CG192" s="507" t="n">
        <v>0</v>
      </c>
      <c r="CH192" s="507" t="n">
        <v>0</v>
      </c>
      <c r="CI192" s="507" t="n">
        <v>0</v>
      </c>
      <c r="CK192" s="2567">
        <f>EOMONTH(CK193,-1)</f>
        <v/>
      </c>
      <c r="CL192" s="507">
        <f>SUM(CM192:CT192)</f>
        <v/>
      </c>
      <c r="CM192" s="507" t="n">
        <v>0</v>
      </c>
      <c r="CN192" s="507" t="n">
        <v>0</v>
      </c>
      <c r="CO192" s="507" t="n">
        <v>0</v>
      </c>
      <c r="CP192" s="507" t="n">
        <v>0</v>
      </c>
      <c r="CQ192" s="507" t="n">
        <v>0</v>
      </c>
      <c r="CR192" s="507" t="n">
        <v>0</v>
      </c>
      <c r="CS192" s="507" t="n">
        <v>0</v>
      </c>
      <c r="CT192" s="507" t="n">
        <v>0</v>
      </c>
      <c r="CV192" s="2567">
        <f>EOMONTH(CV193,-1)</f>
        <v/>
      </c>
      <c r="CW192" s="507">
        <f>SUM(CX192:DE192)</f>
        <v/>
      </c>
      <c r="CX192" s="507" t="n">
        <v>0</v>
      </c>
      <c r="CY192" s="507" t="n">
        <v>0</v>
      </c>
      <c r="CZ192" s="507" t="n">
        <v>0</v>
      </c>
      <c r="DA192" s="507" t="n">
        <v>0</v>
      </c>
      <c r="DB192" s="507" t="n">
        <v>0</v>
      </c>
      <c r="DC192" s="507" t="n">
        <v>0</v>
      </c>
      <c r="DD192" s="507" t="n">
        <v>0</v>
      </c>
      <c r="DE192" s="507" t="n">
        <v>0</v>
      </c>
      <c r="DG192" s="2567">
        <f>EOMONTH(DG193,-1)</f>
        <v/>
      </c>
      <c r="DH192" s="507">
        <f>SUM(DI192:DP192)</f>
        <v/>
      </c>
      <c r="DI192" s="507" t="n">
        <v>0</v>
      </c>
      <c r="DJ192" s="507" t="n">
        <v>0</v>
      </c>
      <c r="DK192" s="507" t="n">
        <v>0</v>
      </c>
      <c r="DL192" s="507" t="n">
        <v>0</v>
      </c>
      <c r="DM192" s="507" t="n">
        <v>0</v>
      </c>
      <c r="DN192" s="507" t="n">
        <v>0</v>
      </c>
      <c r="DO192" s="507" t="n">
        <v>0</v>
      </c>
      <c r="DP192" s="507" t="n">
        <v>0</v>
      </c>
      <c r="DR192" s="2567">
        <f>EOMONTH(DR193,-1)</f>
        <v/>
      </c>
      <c r="DS192" s="507">
        <f>SUM(DT192:EA192)</f>
        <v/>
      </c>
      <c r="DT192" s="507" t="n">
        <v>0</v>
      </c>
      <c r="DU192" s="507" t="n">
        <v>0</v>
      </c>
      <c r="DV192" s="507" t="n">
        <v>0</v>
      </c>
      <c r="DW192" s="507" t="n">
        <v>0</v>
      </c>
      <c r="DX192" s="507" t="n">
        <v>0</v>
      </c>
      <c r="DY192" s="507" t="n">
        <v>0</v>
      </c>
      <c r="DZ192" s="507" t="n">
        <v>0</v>
      </c>
      <c r="EA192" s="507" t="n">
        <v>0</v>
      </c>
      <c r="EC192" s="2567">
        <f>EOMONTH(EC193,-1)</f>
        <v/>
      </c>
      <c r="ED192" s="507">
        <f>SUM(EE192:EL192)</f>
        <v/>
      </c>
      <c r="EE192" s="507" t="n">
        <v>0</v>
      </c>
      <c r="EF192" s="507" t="n">
        <v>0</v>
      </c>
      <c r="EG192" s="507" t="n">
        <v>0</v>
      </c>
      <c r="EH192" s="507" t="n">
        <v>0</v>
      </c>
      <c r="EI192" s="507" t="n">
        <v>0</v>
      </c>
      <c r="EJ192" s="507" t="n">
        <v>0</v>
      </c>
      <c r="EK192" s="507" t="n">
        <v>0</v>
      </c>
      <c r="EL192" s="507" t="n">
        <v>0</v>
      </c>
    </row>
    <row r="193">
      <c r="A193" s="2567">
        <f>EOMONTH(A194,-1)</f>
        <v/>
      </c>
      <c r="B193" s="507">
        <f>SUM(C193:J193)</f>
        <v/>
      </c>
      <c r="C193" s="507">
        <f>+N193+Y193+AJ193+AU193+BF193+BQ193+CB193+CM193+CX193+DI193+DT193+EE193</f>
        <v/>
      </c>
      <c r="D193" s="507">
        <f>+O193+Z193+AK193+AV193+BG193+BR193+CC193+CN193+CY193+DJ193+DU193+EF193</f>
        <v/>
      </c>
      <c r="E193" s="507">
        <f>+P193+AA193+AL193+AW193+BH193+BS193+CD193+CO193+CZ193+DK193+DV193+EG193</f>
        <v/>
      </c>
      <c r="F193" s="507">
        <f>+Q193+AB193+AM193+AX193+BI193+BT193+CE193+CP193+DA193+DL193+DW193+EH193</f>
        <v/>
      </c>
      <c r="G193" s="507">
        <f>+R193+AC193+AN193+AY193+BJ193+BU193+CF193+CQ193+DB193+DM193+DX193+EI193</f>
        <v/>
      </c>
      <c r="H193" s="507">
        <f>+S193+AD193+AO193+AZ193+BK193+BV193+CG193+CR193+DC193+DN193+DY193+EJ193</f>
        <v/>
      </c>
      <c r="I193" s="507">
        <f>+T193+AE193+AP193+BA193+BL193+BW193+CH193+CS193+DD193+DO193+DZ193+EK193</f>
        <v/>
      </c>
      <c r="J193" s="507">
        <f>+U193+AF193+AQ193+BB193+BM193+BX193+CI193+CT193+DE193+DP193+EA193+EL193</f>
        <v/>
      </c>
      <c r="L193" s="2567">
        <f>EOMONTH(L194,-1)</f>
        <v/>
      </c>
      <c r="M193" s="507">
        <f>SUM(N193:U193)</f>
        <v/>
      </c>
      <c r="N193" s="507" t="n">
        <v>0</v>
      </c>
      <c r="O193" s="507" t="n">
        <v>0</v>
      </c>
      <c r="P193" s="507" t="n">
        <v>0</v>
      </c>
      <c r="Q193" s="507" t="n">
        <v>0</v>
      </c>
      <c r="R193" s="507" t="n">
        <v>0</v>
      </c>
      <c r="S193" s="507" t="n">
        <v>0</v>
      </c>
      <c r="T193" s="507" t="n">
        <v>0</v>
      </c>
      <c r="U193" s="507" t="n">
        <v>0</v>
      </c>
      <c r="W193" s="2567">
        <f>EOMONTH(W194,-1)</f>
        <v/>
      </c>
      <c r="X193" s="507">
        <f>SUM(Y193:AF193)</f>
        <v/>
      </c>
      <c r="Y193" s="507" t="n">
        <v>0</v>
      </c>
      <c r="Z193" s="507" t="n">
        <v>0</v>
      </c>
      <c r="AA193" s="507" t="n">
        <v>0</v>
      </c>
      <c r="AB193" s="507" t="n">
        <v>0</v>
      </c>
      <c r="AC193" s="507" t="n">
        <v>0</v>
      </c>
      <c r="AD193" s="507" t="n">
        <v>0</v>
      </c>
      <c r="AE193" s="507" t="n">
        <v>0</v>
      </c>
      <c r="AF193" s="507" t="n">
        <v>0</v>
      </c>
      <c r="AH193" s="2567">
        <f>EOMONTH(AH194,-1)</f>
        <v/>
      </c>
      <c r="AI193" s="507">
        <f>SUM(AJ193:AQ193)</f>
        <v/>
      </c>
      <c r="AJ193" s="507" t="n">
        <v>0</v>
      </c>
      <c r="AK193" s="507" t="n">
        <v>0</v>
      </c>
      <c r="AL193" s="507" t="n">
        <v>0</v>
      </c>
      <c r="AM193" s="507" t="n">
        <v>0</v>
      </c>
      <c r="AN193" s="507" t="n">
        <v>0</v>
      </c>
      <c r="AO193" s="507" t="n">
        <v>0</v>
      </c>
      <c r="AP193" s="507" t="n">
        <v>0</v>
      </c>
      <c r="AQ193" s="507" t="n">
        <v>0</v>
      </c>
      <c r="AS193" s="2567">
        <f>EOMONTH(AS194,-1)</f>
        <v/>
      </c>
      <c r="AT193" s="507">
        <f>SUM(AU193:BB193)</f>
        <v/>
      </c>
      <c r="AU193" s="507" t="n">
        <v>0</v>
      </c>
      <c r="AV193" s="507" t="n">
        <v>0</v>
      </c>
      <c r="AW193" s="507" t="n">
        <v>0</v>
      </c>
      <c r="AX193" s="507" t="n">
        <v>0</v>
      </c>
      <c r="AY193" s="507" t="n">
        <v>0</v>
      </c>
      <c r="AZ193" s="507" t="n">
        <v>0</v>
      </c>
      <c r="BA193" s="507" t="n">
        <v>0</v>
      </c>
      <c r="BB193" s="507" t="n">
        <v>0</v>
      </c>
      <c r="BD193" s="2567">
        <f>EOMONTH(BD194,-1)</f>
        <v/>
      </c>
      <c r="BE193" s="507">
        <f>SUM(BF193:BM193)</f>
        <v/>
      </c>
      <c r="BF193" s="507" t="n">
        <v>0</v>
      </c>
      <c r="BG193" s="507" t="n">
        <v>0</v>
      </c>
      <c r="BH193" s="507" t="n">
        <v>0</v>
      </c>
      <c r="BI193" s="507" t="n">
        <v>0</v>
      </c>
      <c r="BJ193" s="507" t="n">
        <v>0</v>
      </c>
      <c r="BK193" s="507" t="n">
        <v>0</v>
      </c>
      <c r="BL193" s="507" t="n">
        <v>0</v>
      </c>
      <c r="BM193" s="507" t="n">
        <v>0</v>
      </c>
      <c r="BO193" s="2567">
        <f>EOMONTH(BO194,-1)</f>
        <v/>
      </c>
      <c r="BP193" s="507">
        <f>SUM(BQ193:BX193)</f>
        <v/>
      </c>
      <c r="BQ193" s="507" t="n">
        <v>0</v>
      </c>
      <c r="BR193" s="507" t="n">
        <v>0</v>
      </c>
      <c r="BS193" s="507" t="n">
        <v>0</v>
      </c>
      <c r="BT193" s="507" t="n">
        <v>0</v>
      </c>
      <c r="BU193" s="507" t="n">
        <v>0</v>
      </c>
      <c r="BV193" s="507" t="n">
        <v>0</v>
      </c>
      <c r="BW193" s="507" t="n">
        <v>0</v>
      </c>
      <c r="BX193" s="507" t="n">
        <v>0</v>
      </c>
      <c r="BZ193" s="2567">
        <f>EOMONTH(BZ194,-1)</f>
        <v/>
      </c>
      <c r="CA193" s="507">
        <f>SUM(CB193:CI193)</f>
        <v/>
      </c>
      <c r="CB193" s="507" t="n">
        <v>0</v>
      </c>
      <c r="CC193" s="507" t="n">
        <v>0</v>
      </c>
      <c r="CD193" s="507" t="n">
        <v>0</v>
      </c>
      <c r="CE193" s="507" t="n">
        <v>0</v>
      </c>
      <c r="CF193" s="507" t="n">
        <v>0</v>
      </c>
      <c r="CG193" s="507" t="n">
        <v>0</v>
      </c>
      <c r="CH193" s="507" t="n">
        <v>0</v>
      </c>
      <c r="CI193" s="507" t="n">
        <v>0</v>
      </c>
      <c r="CK193" s="2567">
        <f>EOMONTH(CK194,-1)</f>
        <v/>
      </c>
      <c r="CL193" s="507">
        <f>SUM(CM193:CT193)</f>
        <v/>
      </c>
      <c r="CM193" s="507" t="n">
        <v>0</v>
      </c>
      <c r="CN193" s="507" t="n">
        <v>0</v>
      </c>
      <c r="CO193" s="507" t="n">
        <v>0</v>
      </c>
      <c r="CP193" s="507" t="n">
        <v>0</v>
      </c>
      <c r="CQ193" s="507" t="n">
        <v>0</v>
      </c>
      <c r="CR193" s="507" t="n">
        <v>0</v>
      </c>
      <c r="CS193" s="507" t="n">
        <v>0</v>
      </c>
      <c r="CT193" s="507" t="n">
        <v>0</v>
      </c>
      <c r="CV193" s="2567">
        <f>EOMONTH(CV194,-1)</f>
        <v/>
      </c>
      <c r="CW193" s="507">
        <f>SUM(CX193:DE193)</f>
        <v/>
      </c>
      <c r="CX193" s="507" t="n">
        <v>0</v>
      </c>
      <c r="CY193" s="507" t="n">
        <v>0</v>
      </c>
      <c r="CZ193" s="507" t="n">
        <v>0</v>
      </c>
      <c r="DA193" s="507" t="n">
        <v>0</v>
      </c>
      <c r="DB193" s="507" t="n">
        <v>0</v>
      </c>
      <c r="DC193" s="507" t="n">
        <v>0</v>
      </c>
      <c r="DD193" s="507" t="n">
        <v>0</v>
      </c>
      <c r="DE193" s="507" t="n">
        <v>0</v>
      </c>
      <c r="DG193" s="2567">
        <f>EOMONTH(DG194,-1)</f>
        <v/>
      </c>
      <c r="DH193" s="507">
        <f>SUM(DI193:DP193)</f>
        <v/>
      </c>
      <c r="DI193" s="507" t="n">
        <v>0</v>
      </c>
      <c r="DJ193" s="507" t="n">
        <v>0</v>
      </c>
      <c r="DK193" s="507" t="n">
        <v>0</v>
      </c>
      <c r="DL193" s="507" t="n">
        <v>0</v>
      </c>
      <c r="DM193" s="507" t="n">
        <v>0</v>
      </c>
      <c r="DN193" s="507" t="n">
        <v>0</v>
      </c>
      <c r="DO193" s="507" t="n">
        <v>0</v>
      </c>
      <c r="DP193" s="507" t="n">
        <v>0</v>
      </c>
      <c r="DR193" s="2567">
        <f>EOMONTH(DR194,-1)</f>
        <v/>
      </c>
      <c r="DS193" s="507">
        <f>SUM(DT193:EA193)</f>
        <v/>
      </c>
      <c r="DT193" s="507" t="n">
        <v>0</v>
      </c>
      <c r="DU193" s="507" t="n">
        <v>0</v>
      </c>
      <c r="DV193" s="507" t="n">
        <v>0</v>
      </c>
      <c r="DW193" s="507" t="n">
        <v>0</v>
      </c>
      <c r="DX193" s="507" t="n">
        <v>0</v>
      </c>
      <c r="DY193" s="507" t="n">
        <v>0</v>
      </c>
      <c r="DZ193" s="507" t="n">
        <v>0</v>
      </c>
      <c r="EA193" s="507" t="n">
        <v>0</v>
      </c>
      <c r="EC193" s="2567">
        <f>EOMONTH(EC194,-1)</f>
        <v/>
      </c>
      <c r="ED193" s="507">
        <f>SUM(EE193:EL193)</f>
        <v/>
      </c>
      <c r="EE193" s="507" t="n">
        <v>0</v>
      </c>
      <c r="EF193" s="507" t="n">
        <v>0</v>
      </c>
      <c r="EG193" s="507" t="n">
        <v>0</v>
      </c>
      <c r="EH193" s="507" t="n">
        <v>0</v>
      </c>
      <c r="EI193" s="507" t="n">
        <v>0</v>
      </c>
      <c r="EJ193" s="507" t="n">
        <v>0</v>
      </c>
      <c r="EK193" s="507" t="n">
        <v>0</v>
      </c>
      <c r="EL193" s="507" t="n">
        <v>0</v>
      </c>
    </row>
    <row r="194">
      <c r="A194" s="2567">
        <f>EOMONTH(A195,-1)</f>
        <v/>
      </c>
      <c r="B194" s="507">
        <f>SUM(C194:J194)</f>
        <v/>
      </c>
      <c r="C194" s="507">
        <f>+N194+Y194+AJ194+AU194+BF194+BQ194+CB194+CM194+CX194+DI194+DT194+EE194</f>
        <v/>
      </c>
      <c r="D194" s="507">
        <f>+O194+Z194+AK194+AV194+BG194+BR194+CC194+CN194+CY194+DJ194+DU194+EF194</f>
        <v/>
      </c>
      <c r="E194" s="507">
        <f>+P194+AA194+AL194+AW194+BH194+BS194+CD194+CO194+CZ194+DK194+DV194+EG194</f>
        <v/>
      </c>
      <c r="F194" s="507">
        <f>+Q194+AB194+AM194+AX194+BI194+BT194+CE194+CP194+DA194+DL194+DW194+EH194</f>
        <v/>
      </c>
      <c r="G194" s="507">
        <f>+R194+AC194+AN194+AY194+BJ194+BU194+CF194+CQ194+DB194+DM194+DX194+EI194</f>
        <v/>
      </c>
      <c r="H194" s="507">
        <f>+S194+AD194+AO194+AZ194+BK194+BV194+CG194+CR194+DC194+DN194+DY194+EJ194</f>
        <v/>
      </c>
      <c r="I194" s="507">
        <f>+T194+AE194+AP194+BA194+BL194+BW194+CH194+CS194+DD194+DO194+DZ194+EK194</f>
        <v/>
      </c>
      <c r="J194" s="507">
        <f>+U194+AF194+AQ194+BB194+BM194+BX194+CI194+CT194+DE194+DP194+EA194+EL194</f>
        <v/>
      </c>
      <c r="L194" s="2567">
        <f>EOMONTH(L195,-1)</f>
        <v/>
      </c>
      <c r="M194" s="507">
        <f>SUM(N194:U194)</f>
        <v/>
      </c>
      <c r="N194" s="507" t="n">
        <v>0</v>
      </c>
      <c r="O194" s="507" t="n">
        <v>0</v>
      </c>
      <c r="P194" s="507" t="n">
        <v>0</v>
      </c>
      <c r="Q194" s="507" t="n">
        <v>0</v>
      </c>
      <c r="R194" s="507" t="n">
        <v>0</v>
      </c>
      <c r="S194" s="507" t="n">
        <v>0</v>
      </c>
      <c r="T194" s="507" t="n">
        <v>0</v>
      </c>
      <c r="U194" s="507" t="n">
        <v>0</v>
      </c>
      <c r="W194" s="2567">
        <f>EOMONTH(W195,-1)</f>
        <v/>
      </c>
      <c r="X194" s="507">
        <f>SUM(Y194:AF194)</f>
        <v/>
      </c>
      <c r="Y194" s="507" t="n">
        <v>0</v>
      </c>
      <c r="Z194" s="507" t="n">
        <v>0</v>
      </c>
      <c r="AA194" s="507" t="n">
        <v>0</v>
      </c>
      <c r="AB194" s="507" t="n">
        <v>0</v>
      </c>
      <c r="AC194" s="507" t="n">
        <v>0</v>
      </c>
      <c r="AD194" s="507" t="n">
        <v>0</v>
      </c>
      <c r="AE194" s="507" t="n">
        <v>0</v>
      </c>
      <c r="AF194" s="507" t="n">
        <v>0</v>
      </c>
      <c r="AH194" s="2567">
        <f>EOMONTH(AH195,-1)</f>
        <v/>
      </c>
      <c r="AI194" s="507">
        <f>SUM(AJ194:AQ194)</f>
        <v/>
      </c>
      <c r="AJ194" s="507" t="n">
        <v>0</v>
      </c>
      <c r="AK194" s="507" t="n">
        <v>0</v>
      </c>
      <c r="AL194" s="507" t="n">
        <v>0</v>
      </c>
      <c r="AM194" s="507" t="n">
        <v>0</v>
      </c>
      <c r="AN194" s="507" t="n">
        <v>0</v>
      </c>
      <c r="AO194" s="507" t="n">
        <v>0</v>
      </c>
      <c r="AP194" s="507" t="n">
        <v>0</v>
      </c>
      <c r="AQ194" s="507" t="n">
        <v>0</v>
      </c>
      <c r="AS194" s="2567">
        <f>EOMONTH(AS195,-1)</f>
        <v/>
      </c>
      <c r="AT194" s="507">
        <f>SUM(AU194:BB194)</f>
        <v/>
      </c>
      <c r="AU194" s="507" t="n">
        <v>0</v>
      </c>
      <c r="AV194" s="507" t="n">
        <v>0</v>
      </c>
      <c r="AW194" s="507" t="n">
        <v>0</v>
      </c>
      <c r="AX194" s="507" t="n">
        <v>0</v>
      </c>
      <c r="AY194" s="507" t="n">
        <v>0</v>
      </c>
      <c r="AZ194" s="507" t="n">
        <v>0</v>
      </c>
      <c r="BA194" s="507" t="n">
        <v>0</v>
      </c>
      <c r="BB194" s="507" t="n">
        <v>0</v>
      </c>
      <c r="BD194" s="2567">
        <f>EOMONTH(BD195,-1)</f>
        <v/>
      </c>
      <c r="BE194" s="507">
        <f>SUM(BF194:BM194)</f>
        <v/>
      </c>
      <c r="BF194" s="507" t="n">
        <v>0</v>
      </c>
      <c r="BG194" s="507" t="n">
        <v>0</v>
      </c>
      <c r="BH194" s="507" t="n">
        <v>0</v>
      </c>
      <c r="BI194" s="507" t="n">
        <v>0</v>
      </c>
      <c r="BJ194" s="507" t="n">
        <v>0</v>
      </c>
      <c r="BK194" s="507" t="n">
        <v>0</v>
      </c>
      <c r="BL194" s="507" t="n">
        <v>0</v>
      </c>
      <c r="BM194" s="507" t="n">
        <v>0</v>
      </c>
      <c r="BO194" s="2567">
        <f>EOMONTH(BO195,-1)</f>
        <v/>
      </c>
      <c r="BP194" s="507">
        <f>SUM(BQ194:BX194)</f>
        <v/>
      </c>
      <c r="BQ194" s="507" t="n">
        <v>0</v>
      </c>
      <c r="BR194" s="507" t="n">
        <v>0</v>
      </c>
      <c r="BS194" s="507" t="n">
        <v>0</v>
      </c>
      <c r="BT194" s="507" t="n">
        <v>0</v>
      </c>
      <c r="BU194" s="507" t="n">
        <v>0</v>
      </c>
      <c r="BV194" s="507" t="n">
        <v>0</v>
      </c>
      <c r="BW194" s="507" t="n">
        <v>0</v>
      </c>
      <c r="BX194" s="507" t="n">
        <v>0</v>
      </c>
      <c r="BZ194" s="2567">
        <f>EOMONTH(BZ195,-1)</f>
        <v/>
      </c>
      <c r="CA194" s="507">
        <f>SUM(CB194:CI194)</f>
        <v/>
      </c>
      <c r="CB194" s="507" t="n">
        <v>0</v>
      </c>
      <c r="CC194" s="507" t="n">
        <v>0</v>
      </c>
      <c r="CD194" s="507" t="n">
        <v>0</v>
      </c>
      <c r="CE194" s="507" t="n">
        <v>0</v>
      </c>
      <c r="CF194" s="507" t="n">
        <v>0</v>
      </c>
      <c r="CG194" s="507" t="n">
        <v>0</v>
      </c>
      <c r="CH194" s="507" t="n">
        <v>0</v>
      </c>
      <c r="CI194" s="507" t="n">
        <v>0</v>
      </c>
      <c r="CK194" s="2567">
        <f>EOMONTH(CK195,-1)</f>
        <v/>
      </c>
      <c r="CL194" s="507">
        <f>SUM(CM194:CT194)</f>
        <v/>
      </c>
      <c r="CM194" s="507" t="n">
        <v>0</v>
      </c>
      <c r="CN194" s="507" t="n">
        <v>0</v>
      </c>
      <c r="CO194" s="507" t="n">
        <v>0</v>
      </c>
      <c r="CP194" s="507" t="n">
        <v>0</v>
      </c>
      <c r="CQ194" s="507" t="n">
        <v>0</v>
      </c>
      <c r="CR194" s="507" t="n">
        <v>0</v>
      </c>
      <c r="CS194" s="507" t="n">
        <v>0</v>
      </c>
      <c r="CT194" s="507" t="n">
        <v>0</v>
      </c>
      <c r="CV194" s="2567">
        <f>EOMONTH(CV195,-1)</f>
        <v/>
      </c>
      <c r="CW194" s="507">
        <f>SUM(CX194:DE194)</f>
        <v/>
      </c>
      <c r="CX194" s="507" t="n">
        <v>0</v>
      </c>
      <c r="CY194" s="507" t="n">
        <v>0</v>
      </c>
      <c r="CZ194" s="507" t="n">
        <v>0</v>
      </c>
      <c r="DA194" s="507" t="n">
        <v>0</v>
      </c>
      <c r="DB194" s="507" t="n">
        <v>0</v>
      </c>
      <c r="DC194" s="507" t="n">
        <v>0</v>
      </c>
      <c r="DD194" s="507" t="n">
        <v>0</v>
      </c>
      <c r="DE194" s="507" t="n">
        <v>0</v>
      </c>
      <c r="DG194" s="2567">
        <f>EOMONTH(DG195,-1)</f>
        <v/>
      </c>
      <c r="DH194" s="507">
        <f>SUM(DI194:DP194)</f>
        <v/>
      </c>
      <c r="DI194" s="507" t="n">
        <v>0</v>
      </c>
      <c r="DJ194" s="507" t="n">
        <v>0</v>
      </c>
      <c r="DK194" s="507" t="n">
        <v>0</v>
      </c>
      <c r="DL194" s="507" t="n">
        <v>0</v>
      </c>
      <c r="DM194" s="507" t="n">
        <v>0</v>
      </c>
      <c r="DN194" s="507" t="n">
        <v>0</v>
      </c>
      <c r="DO194" s="507" t="n">
        <v>0</v>
      </c>
      <c r="DP194" s="507" t="n">
        <v>0</v>
      </c>
      <c r="DR194" s="2567">
        <f>EOMONTH(DR195,-1)</f>
        <v/>
      </c>
      <c r="DS194" s="507">
        <f>SUM(DT194:EA194)</f>
        <v/>
      </c>
      <c r="DT194" s="507" t="n">
        <v>0</v>
      </c>
      <c r="DU194" s="507" t="n">
        <v>0</v>
      </c>
      <c r="DV194" s="507" t="n">
        <v>0</v>
      </c>
      <c r="DW194" s="507" t="n">
        <v>0</v>
      </c>
      <c r="DX194" s="507" t="n">
        <v>0</v>
      </c>
      <c r="DY194" s="507" t="n">
        <v>0</v>
      </c>
      <c r="DZ194" s="507" t="n">
        <v>0</v>
      </c>
      <c r="EA194" s="507" t="n">
        <v>0</v>
      </c>
      <c r="EC194" s="2567">
        <f>EOMONTH(EC195,-1)</f>
        <v/>
      </c>
      <c r="ED194" s="507">
        <f>SUM(EE194:EL194)</f>
        <v/>
      </c>
      <c r="EE194" s="507" t="n">
        <v>0</v>
      </c>
      <c r="EF194" s="507" t="n">
        <v>0</v>
      </c>
      <c r="EG194" s="507" t="n">
        <v>0</v>
      </c>
      <c r="EH194" s="507" t="n">
        <v>0</v>
      </c>
      <c r="EI194" s="507" t="n">
        <v>0</v>
      </c>
      <c r="EJ194" s="507" t="n">
        <v>0</v>
      </c>
      <c r="EK194" s="507" t="n">
        <v>0</v>
      </c>
      <c r="EL194" s="507" t="n">
        <v>0</v>
      </c>
    </row>
    <row r="195">
      <c r="A195" s="2567">
        <f>EOMONTH(A196,-1)</f>
        <v/>
      </c>
      <c r="B195" s="507">
        <f>SUM(C195:J195)</f>
        <v/>
      </c>
      <c r="C195" s="507">
        <f>+N195+Y195+AJ195+AU195+BF195+BQ195+CB195+CM195+CX195+DI195+DT195+EE195</f>
        <v/>
      </c>
      <c r="D195" s="507">
        <f>+O195+Z195+AK195+AV195+BG195+BR195+CC195+CN195+CY195+DJ195+DU195+EF195</f>
        <v/>
      </c>
      <c r="E195" s="507">
        <f>+P195+AA195+AL195+AW195+BH195+BS195+CD195+CO195+CZ195+DK195+DV195+EG195</f>
        <v/>
      </c>
      <c r="F195" s="507">
        <f>+Q195+AB195+AM195+AX195+BI195+BT195+CE195+CP195+DA195+DL195+DW195+EH195</f>
        <v/>
      </c>
      <c r="G195" s="507">
        <f>+R195+AC195+AN195+AY195+BJ195+BU195+CF195+CQ195+DB195+DM195+DX195+EI195</f>
        <v/>
      </c>
      <c r="H195" s="507">
        <f>+S195+AD195+AO195+AZ195+BK195+BV195+CG195+CR195+DC195+DN195+DY195+EJ195</f>
        <v/>
      </c>
      <c r="I195" s="507">
        <f>+T195+AE195+AP195+BA195+BL195+BW195+CH195+CS195+DD195+DO195+DZ195+EK195</f>
        <v/>
      </c>
      <c r="J195" s="507">
        <f>+U195+AF195+AQ195+BB195+BM195+BX195+CI195+CT195+DE195+DP195+EA195+EL195</f>
        <v/>
      </c>
      <c r="L195" s="2567">
        <f>EOMONTH(L196,-1)</f>
        <v/>
      </c>
      <c r="M195" s="507">
        <f>SUM(N195:U195)</f>
        <v/>
      </c>
      <c r="N195" s="507" t="n">
        <v>0</v>
      </c>
      <c r="O195" s="507" t="n">
        <v>0</v>
      </c>
      <c r="P195" s="507" t="n">
        <v>0</v>
      </c>
      <c r="Q195" s="507" t="n">
        <v>0</v>
      </c>
      <c r="R195" s="507" t="n">
        <v>0</v>
      </c>
      <c r="S195" s="507" t="n">
        <v>0</v>
      </c>
      <c r="T195" s="507" t="n">
        <v>0</v>
      </c>
      <c r="U195" s="507" t="n">
        <v>0</v>
      </c>
      <c r="W195" s="2567">
        <f>EOMONTH(W196,-1)</f>
        <v/>
      </c>
      <c r="X195" s="507">
        <f>SUM(Y195:AF195)</f>
        <v/>
      </c>
      <c r="Y195" s="507" t="n">
        <v>0</v>
      </c>
      <c r="Z195" s="507" t="n">
        <v>0</v>
      </c>
      <c r="AA195" s="507" t="n">
        <v>0</v>
      </c>
      <c r="AB195" s="507" t="n">
        <v>0</v>
      </c>
      <c r="AC195" s="507" t="n">
        <v>0</v>
      </c>
      <c r="AD195" s="507" t="n">
        <v>0</v>
      </c>
      <c r="AE195" s="507" t="n">
        <v>0</v>
      </c>
      <c r="AF195" s="507" t="n">
        <v>0</v>
      </c>
      <c r="AH195" s="2567">
        <f>EOMONTH(AH196,-1)</f>
        <v/>
      </c>
      <c r="AI195" s="507">
        <f>SUM(AJ195:AQ195)</f>
        <v/>
      </c>
      <c r="AJ195" s="507" t="n">
        <v>0</v>
      </c>
      <c r="AK195" s="507" t="n">
        <v>0</v>
      </c>
      <c r="AL195" s="507" t="n">
        <v>0</v>
      </c>
      <c r="AM195" s="507" t="n">
        <v>0</v>
      </c>
      <c r="AN195" s="507" t="n">
        <v>0</v>
      </c>
      <c r="AO195" s="507" t="n">
        <v>0</v>
      </c>
      <c r="AP195" s="507" t="n">
        <v>0</v>
      </c>
      <c r="AQ195" s="507" t="n">
        <v>0</v>
      </c>
      <c r="AS195" s="2567">
        <f>EOMONTH(AS196,-1)</f>
        <v/>
      </c>
      <c r="AT195" s="507">
        <f>SUM(AU195:BB195)</f>
        <v/>
      </c>
      <c r="AU195" s="507" t="n">
        <v>0</v>
      </c>
      <c r="AV195" s="507" t="n">
        <v>0</v>
      </c>
      <c r="AW195" s="507" t="n">
        <v>0</v>
      </c>
      <c r="AX195" s="507" t="n">
        <v>0</v>
      </c>
      <c r="AY195" s="507" t="n">
        <v>0</v>
      </c>
      <c r="AZ195" s="507" t="n">
        <v>0</v>
      </c>
      <c r="BA195" s="507" t="n">
        <v>0</v>
      </c>
      <c r="BB195" s="507" t="n">
        <v>0</v>
      </c>
      <c r="BD195" s="2567">
        <f>EOMONTH(BD196,-1)</f>
        <v/>
      </c>
      <c r="BE195" s="507">
        <f>SUM(BF195:BM195)</f>
        <v/>
      </c>
      <c r="BF195" s="507" t="n">
        <v>0</v>
      </c>
      <c r="BG195" s="507" t="n">
        <v>0</v>
      </c>
      <c r="BH195" s="507" t="n">
        <v>0</v>
      </c>
      <c r="BI195" s="507" t="n">
        <v>0</v>
      </c>
      <c r="BJ195" s="507" t="n">
        <v>0</v>
      </c>
      <c r="BK195" s="507" t="n">
        <v>0</v>
      </c>
      <c r="BL195" s="507" t="n">
        <v>0</v>
      </c>
      <c r="BM195" s="507" t="n">
        <v>0</v>
      </c>
      <c r="BO195" s="2567">
        <f>EOMONTH(BO196,-1)</f>
        <v/>
      </c>
      <c r="BP195" s="507">
        <f>SUM(BQ195:BX195)</f>
        <v/>
      </c>
      <c r="BQ195" s="507" t="n">
        <v>0</v>
      </c>
      <c r="BR195" s="507" t="n">
        <v>0</v>
      </c>
      <c r="BS195" s="507" t="n">
        <v>0</v>
      </c>
      <c r="BT195" s="507" t="n">
        <v>0</v>
      </c>
      <c r="BU195" s="507" t="n">
        <v>0</v>
      </c>
      <c r="BV195" s="507" t="n">
        <v>0</v>
      </c>
      <c r="BW195" s="507" t="n">
        <v>0</v>
      </c>
      <c r="BX195" s="507" t="n">
        <v>0</v>
      </c>
      <c r="BZ195" s="2567">
        <f>EOMONTH(BZ196,-1)</f>
        <v/>
      </c>
      <c r="CA195" s="507">
        <f>SUM(CB195:CI195)</f>
        <v/>
      </c>
      <c r="CB195" s="507" t="n">
        <v>0</v>
      </c>
      <c r="CC195" s="507" t="n">
        <v>0</v>
      </c>
      <c r="CD195" s="507" t="n">
        <v>0</v>
      </c>
      <c r="CE195" s="507" t="n">
        <v>0</v>
      </c>
      <c r="CF195" s="507" t="n">
        <v>0</v>
      </c>
      <c r="CG195" s="507" t="n">
        <v>0</v>
      </c>
      <c r="CH195" s="507" t="n">
        <v>0</v>
      </c>
      <c r="CI195" s="507" t="n">
        <v>0</v>
      </c>
      <c r="CK195" s="2567">
        <f>EOMONTH(CK196,-1)</f>
        <v/>
      </c>
      <c r="CL195" s="507">
        <f>SUM(CM195:CT195)</f>
        <v/>
      </c>
      <c r="CM195" s="507" t="n">
        <v>0</v>
      </c>
      <c r="CN195" s="507" t="n">
        <v>0</v>
      </c>
      <c r="CO195" s="507" t="n">
        <v>0</v>
      </c>
      <c r="CP195" s="507" t="n">
        <v>0</v>
      </c>
      <c r="CQ195" s="507" t="n">
        <v>0</v>
      </c>
      <c r="CR195" s="507" t="n">
        <v>0</v>
      </c>
      <c r="CS195" s="507" t="n">
        <v>0</v>
      </c>
      <c r="CT195" s="507" t="n">
        <v>0</v>
      </c>
      <c r="CV195" s="2567">
        <f>EOMONTH(CV196,-1)</f>
        <v/>
      </c>
      <c r="CW195" s="507">
        <f>SUM(CX195:DE195)</f>
        <v/>
      </c>
      <c r="CX195" s="507" t="n">
        <v>0</v>
      </c>
      <c r="CY195" s="507" t="n">
        <v>0</v>
      </c>
      <c r="CZ195" s="507" t="n">
        <v>0</v>
      </c>
      <c r="DA195" s="507" t="n">
        <v>0</v>
      </c>
      <c r="DB195" s="507" t="n">
        <v>0</v>
      </c>
      <c r="DC195" s="507" t="n">
        <v>0</v>
      </c>
      <c r="DD195" s="507" t="n">
        <v>0</v>
      </c>
      <c r="DE195" s="507" t="n">
        <v>0</v>
      </c>
      <c r="DG195" s="2567">
        <f>EOMONTH(DG196,-1)</f>
        <v/>
      </c>
      <c r="DH195" s="507">
        <f>SUM(DI195:DP195)</f>
        <v/>
      </c>
      <c r="DI195" s="507" t="n">
        <v>0</v>
      </c>
      <c r="DJ195" s="507" t="n">
        <v>0</v>
      </c>
      <c r="DK195" s="507" t="n">
        <v>0</v>
      </c>
      <c r="DL195" s="507" t="n">
        <v>0</v>
      </c>
      <c r="DM195" s="507" t="n">
        <v>0</v>
      </c>
      <c r="DN195" s="507" t="n">
        <v>0</v>
      </c>
      <c r="DO195" s="507" t="n">
        <v>0</v>
      </c>
      <c r="DP195" s="507" t="n">
        <v>0</v>
      </c>
      <c r="DR195" s="2567">
        <f>EOMONTH(DR196,-1)</f>
        <v/>
      </c>
      <c r="DS195" s="507">
        <f>SUM(DT195:EA195)</f>
        <v/>
      </c>
      <c r="DT195" s="507" t="n">
        <v>0</v>
      </c>
      <c r="DU195" s="507" t="n">
        <v>0</v>
      </c>
      <c r="DV195" s="507" t="n">
        <v>0</v>
      </c>
      <c r="DW195" s="507" t="n">
        <v>0</v>
      </c>
      <c r="DX195" s="507" t="n">
        <v>0</v>
      </c>
      <c r="DY195" s="507" t="n">
        <v>0</v>
      </c>
      <c r="DZ195" s="507" t="n">
        <v>0</v>
      </c>
      <c r="EA195" s="507" t="n">
        <v>0</v>
      </c>
      <c r="EC195" s="2567">
        <f>EOMONTH(EC196,-1)</f>
        <v/>
      </c>
      <c r="ED195" s="507">
        <f>SUM(EE195:EL195)</f>
        <v/>
      </c>
      <c r="EE195" s="507" t="n">
        <v>0</v>
      </c>
      <c r="EF195" s="507" t="n">
        <v>0</v>
      </c>
      <c r="EG195" s="507" t="n">
        <v>0</v>
      </c>
      <c r="EH195" s="507" t="n">
        <v>0</v>
      </c>
      <c r="EI195" s="507" t="n">
        <v>0</v>
      </c>
      <c r="EJ195" s="507" t="n">
        <v>0</v>
      </c>
      <c r="EK195" s="507" t="n">
        <v>0</v>
      </c>
      <c r="EL195" s="507" t="n">
        <v>0</v>
      </c>
    </row>
    <row r="196">
      <c r="A196" s="2567">
        <f>EOMONTH(A197,-1)</f>
        <v/>
      </c>
      <c r="B196" s="507">
        <f>SUM(C196:J196)</f>
        <v/>
      </c>
      <c r="C196" s="507">
        <f>+N196+Y196+AJ196+AU196+BF196+BQ196+CB196+CM196+CX196+DI196+DT196+EE196</f>
        <v/>
      </c>
      <c r="D196" s="507">
        <f>+O196+Z196+AK196+AV196+BG196+BR196+CC196+CN196+CY196+DJ196+DU196+EF196</f>
        <v/>
      </c>
      <c r="E196" s="507">
        <f>+P196+AA196+AL196+AW196+BH196+BS196+CD196+CO196+CZ196+DK196+DV196+EG196</f>
        <v/>
      </c>
      <c r="F196" s="507">
        <f>+Q196+AB196+AM196+AX196+BI196+BT196+CE196+CP196+DA196+DL196+DW196+EH196</f>
        <v/>
      </c>
      <c r="G196" s="507">
        <f>+R196+AC196+AN196+AY196+BJ196+BU196+CF196+CQ196+DB196+DM196+DX196+EI196</f>
        <v/>
      </c>
      <c r="H196" s="507">
        <f>+S196+AD196+AO196+AZ196+BK196+BV196+CG196+CR196+DC196+DN196+DY196+EJ196</f>
        <v/>
      </c>
      <c r="I196" s="507">
        <f>+T196+AE196+AP196+BA196+BL196+BW196+CH196+CS196+DD196+DO196+DZ196+EK196</f>
        <v/>
      </c>
      <c r="J196" s="507">
        <f>+U196+AF196+AQ196+BB196+BM196+BX196+CI196+CT196+DE196+DP196+EA196+EL196</f>
        <v/>
      </c>
      <c r="L196" s="2567">
        <f>EOMONTH(L197,-1)</f>
        <v/>
      </c>
      <c r="M196" s="507">
        <f>SUM(N196:U196)</f>
        <v/>
      </c>
      <c r="N196" s="507" t="n">
        <v>0</v>
      </c>
      <c r="O196" s="507" t="n">
        <v>0</v>
      </c>
      <c r="P196" s="507" t="n">
        <v>0</v>
      </c>
      <c r="Q196" s="507" t="n">
        <v>0</v>
      </c>
      <c r="R196" s="507" t="n">
        <v>0</v>
      </c>
      <c r="S196" s="507" t="n">
        <v>0</v>
      </c>
      <c r="T196" s="507" t="n">
        <v>0</v>
      </c>
      <c r="U196" s="507" t="n">
        <v>0</v>
      </c>
      <c r="W196" s="2567">
        <f>EOMONTH(W197,-1)</f>
        <v/>
      </c>
      <c r="X196" s="507">
        <f>SUM(Y196:AF196)</f>
        <v/>
      </c>
      <c r="Y196" s="507" t="n">
        <v>0</v>
      </c>
      <c r="Z196" s="507" t="n">
        <v>0</v>
      </c>
      <c r="AA196" s="507" t="n">
        <v>0</v>
      </c>
      <c r="AB196" s="507" t="n">
        <v>0</v>
      </c>
      <c r="AC196" s="507" t="n">
        <v>0</v>
      </c>
      <c r="AD196" s="507" t="n">
        <v>0</v>
      </c>
      <c r="AE196" s="507" t="n">
        <v>0</v>
      </c>
      <c r="AF196" s="507" t="n">
        <v>0</v>
      </c>
      <c r="AH196" s="2567">
        <f>EOMONTH(AH197,-1)</f>
        <v/>
      </c>
      <c r="AI196" s="507">
        <f>SUM(AJ196:AQ196)</f>
        <v/>
      </c>
      <c r="AJ196" s="507" t="n">
        <v>0</v>
      </c>
      <c r="AK196" s="507" t="n">
        <v>0</v>
      </c>
      <c r="AL196" s="507" t="n">
        <v>0</v>
      </c>
      <c r="AM196" s="507" t="n">
        <v>0</v>
      </c>
      <c r="AN196" s="507" t="n">
        <v>0</v>
      </c>
      <c r="AO196" s="507" t="n">
        <v>0</v>
      </c>
      <c r="AP196" s="507" t="n">
        <v>0</v>
      </c>
      <c r="AQ196" s="507" t="n">
        <v>0</v>
      </c>
      <c r="AS196" s="2567">
        <f>EOMONTH(AS197,-1)</f>
        <v/>
      </c>
      <c r="AT196" s="507">
        <f>SUM(AU196:BB196)</f>
        <v/>
      </c>
      <c r="AU196" s="507" t="n">
        <v>0</v>
      </c>
      <c r="AV196" s="507" t="n">
        <v>0</v>
      </c>
      <c r="AW196" s="507" t="n">
        <v>0</v>
      </c>
      <c r="AX196" s="507" t="n">
        <v>0</v>
      </c>
      <c r="AY196" s="507" t="n">
        <v>0</v>
      </c>
      <c r="AZ196" s="507" t="n">
        <v>0</v>
      </c>
      <c r="BA196" s="507" t="n">
        <v>0</v>
      </c>
      <c r="BB196" s="507" t="n">
        <v>0</v>
      </c>
      <c r="BD196" s="2567">
        <f>EOMONTH(BD197,-1)</f>
        <v/>
      </c>
      <c r="BE196" s="507">
        <f>SUM(BF196:BM196)</f>
        <v/>
      </c>
      <c r="BF196" s="507" t="n">
        <v>0</v>
      </c>
      <c r="BG196" s="507" t="n">
        <v>0</v>
      </c>
      <c r="BH196" s="507" t="n">
        <v>0</v>
      </c>
      <c r="BI196" s="507" t="n">
        <v>0</v>
      </c>
      <c r="BJ196" s="507" t="n">
        <v>0</v>
      </c>
      <c r="BK196" s="507" t="n">
        <v>0</v>
      </c>
      <c r="BL196" s="507" t="n">
        <v>0</v>
      </c>
      <c r="BM196" s="507" t="n">
        <v>0</v>
      </c>
      <c r="BO196" s="2567">
        <f>EOMONTH(BO197,-1)</f>
        <v/>
      </c>
      <c r="BP196" s="507">
        <f>SUM(BQ196:BX196)</f>
        <v/>
      </c>
      <c r="BQ196" s="507" t="n">
        <v>0</v>
      </c>
      <c r="BR196" s="507" t="n">
        <v>0</v>
      </c>
      <c r="BS196" s="507" t="n">
        <v>0</v>
      </c>
      <c r="BT196" s="507" t="n">
        <v>0</v>
      </c>
      <c r="BU196" s="507" t="n">
        <v>0</v>
      </c>
      <c r="BV196" s="507" t="n">
        <v>0</v>
      </c>
      <c r="BW196" s="507" t="n">
        <v>0</v>
      </c>
      <c r="BX196" s="507" t="n">
        <v>0</v>
      </c>
      <c r="BZ196" s="2567">
        <f>EOMONTH(BZ197,-1)</f>
        <v/>
      </c>
      <c r="CA196" s="507">
        <f>SUM(CB196:CI196)</f>
        <v/>
      </c>
      <c r="CB196" s="507" t="n">
        <v>0</v>
      </c>
      <c r="CC196" s="507" t="n">
        <v>0</v>
      </c>
      <c r="CD196" s="507" t="n">
        <v>0</v>
      </c>
      <c r="CE196" s="507" t="n">
        <v>0</v>
      </c>
      <c r="CF196" s="507" t="n">
        <v>0</v>
      </c>
      <c r="CG196" s="507" t="n">
        <v>0</v>
      </c>
      <c r="CH196" s="507" t="n">
        <v>0</v>
      </c>
      <c r="CI196" s="507" t="n">
        <v>0</v>
      </c>
      <c r="CK196" s="2567">
        <f>EOMONTH(CK197,-1)</f>
        <v/>
      </c>
      <c r="CL196" s="507">
        <f>SUM(CM196:CT196)</f>
        <v/>
      </c>
      <c r="CM196" s="507" t="n">
        <v>0</v>
      </c>
      <c r="CN196" s="507" t="n">
        <v>0</v>
      </c>
      <c r="CO196" s="507" t="n">
        <v>0</v>
      </c>
      <c r="CP196" s="507" t="n">
        <v>0</v>
      </c>
      <c r="CQ196" s="507" t="n">
        <v>0</v>
      </c>
      <c r="CR196" s="507" t="n">
        <v>0</v>
      </c>
      <c r="CS196" s="507" t="n">
        <v>0</v>
      </c>
      <c r="CT196" s="507" t="n">
        <v>0</v>
      </c>
      <c r="CV196" s="2567">
        <f>EOMONTH(CV197,-1)</f>
        <v/>
      </c>
      <c r="CW196" s="507">
        <f>SUM(CX196:DE196)</f>
        <v/>
      </c>
      <c r="CX196" s="507" t="n">
        <v>0</v>
      </c>
      <c r="CY196" s="507" t="n">
        <v>0</v>
      </c>
      <c r="CZ196" s="507" t="n">
        <v>0</v>
      </c>
      <c r="DA196" s="507" t="n">
        <v>0</v>
      </c>
      <c r="DB196" s="507" t="n">
        <v>0</v>
      </c>
      <c r="DC196" s="507" t="n">
        <v>0</v>
      </c>
      <c r="DD196" s="507" t="n">
        <v>0</v>
      </c>
      <c r="DE196" s="507" t="n">
        <v>0</v>
      </c>
      <c r="DG196" s="2567">
        <f>EOMONTH(DG197,-1)</f>
        <v/>
      </c>
      <c r="DH196" s="507">
        <f>SUM(DI196:DP196)</f>
        <v/>
      </c>
      <c r="DI196" s="507" t="n">
        <v>0</v>
      </c>
      <c r="DJ196" s="507" t="n">
        <v>0</v>
      </c>
      <c r="DK196" s="507" t="n">
        <v>0</v>
      </c>
      <c r="DL196" s="507" t="n">
        <v>0</v>
      </c>
      <c r="DM196" s="507" t="n">
        <v>0</v>
      </c>
      <c r="DN196" s="507" t="n">
        <v>0</v>
      </c>
      <c r="DO196" s="507" t="n">
        <v>0</v>
      </c>
      <c r="DP196" s="507" t="n">
        <v>0</v>
      </c>
      <c r="DR196" s="2567">
        <f>EOMONTH(DR197,-1)</f>
        <v/>
      </c>
      <c r="DS196" s="507">
        <f>SUM(DT196:EA196)</f>
        <v/>
      </c>
      <c r="DT196" s="507" t="n">
        <v>0</v>
      </c>
      <c r="DU196" s="507" t="n">
        <v>0</v>
      </c>
      <c r="DV196" s="507" t="n">
        <v>0</v>
      </c>
      <c r="DW196" s="507" t="n">
        <v>0</v>
      </c>
      <c r="DX196" s="507" t="n">
        <v>0</v>
      </c>
      <c r="DY196" s="507" t="n">
        <v>0</v>
      </c>
      <c r="DZ196" s="507" t="n">
        <v>0</v>
      </c>
      <c r="EA196" s="507" t="n">
        <v>0</v>
      </c>
      <c r="EC196" s="2567">
        <f>EOMONTH(EC197,-1)</f>
        <v/>
      </c>
      <c r="ED196" s="507">
        <f>SUM(EE196:EL196)</f>
        <v/>
      </c>
      <c r="EE196" s="507" t="n">
        <v>0</v>
      </c>
      <c r="EF196" s="507" t="n">
        <v>0</v>
      </c>
      <c r="EG196" s="507" t="n">
        <v>0</v>
      </c>
      <c r="EH196" s="507" t="n">
        <v>0</v>
      </c>
      <c r="EI196" s="507" t="n">
        <v>0</v>
      </c>
      <c r="EJ196" s="507" t="n">
        <v>0</v>
      </c>
      <c r="EK196" s="507" t="n">
        <v>0</v>
      </c>
      <c r="EL196" s="507" t="n">
        <v>0</v>
      </c>
    </row>
    <row r="197">
      <c r="A197" s="2567">
        <f>EOMONTH(A198,-1)</f>
        <v/>
      </c>
      <c r="B197" s="507">
        <f>SUM(C197:J197)</f>
        <v/>
      </c>
      <c r="C197" s="507">
        <f>+N197+Y197+AJ197+AU197+BF197+BQ197+CB197+CM197+CX197+DI197+DT197+EE197</f>
        <v/>
      </c>
      <c r="D197" s="507">
        <f>+O197+Z197+AK197+AV197+BG197+BR197+CC197+CN197+CY197+DJ197+DU197+EF197</f>
        <v/>
      </c>
      <c r="E197" s="507">
        <f>+P197+AA197+AL197+AW197+BH197+BS197+CD197+CO197+CZ197+DK197+DV197+EG197</f>
        <v/>
      </c>
      <c r="F197" s="507">
        <f>+Q197+AB197+AM197+AX197+BI197+BT197+CE197+CP197+DA197+DL197+DW197+EH197</f>
        <v/>
      </c>
      <c r="G197" s="507">
        <f>+R197+AC197+AN197+AY197+BJ197+BU197+CF197+CQ197+DB197+DM197+DX197+EI197</f>
        <v/>
      </c>
      <c r="H197" s="507">
        <f>+S197+AD197+AO197+AZ197+BK197+BV197+CG197+CR197+DC197+DN197+DY197+EJ197</f>
        <v/>
      </c>
      <c r="I197" s="507">
        <f>+T197+AE197+AP197+BA197+BL197+BW197+CH197+CS197+DD197+DO197+DZ197+EK197</f>
        <v/>
      </c>
      <c r="J197" s="507">
        <f>+U197+AF197+AQ197+BB197+BM197+BX197+CI197+CT197+DE197+DP197+EA197+EL197</f>
        <v/>
      </c>
      <c r="L197" s="2567">
        <f>EOMONTH(L198,-1)</f>
        <v/>
      </c>
      <c r="M197" s="507">
        <f>SUM(N197:U197)</f>
        <v/>
      </c>
      <c r="N197" s="507" t="n">
        <v>0</v>
      </c>
      <c r="O197" s="507" t="n">
        <v>0</v>
      </c>
      <c r="P197" s="507" t="n">
        <v>148456.76</v>
      </c>
      <c r="Q197" s="507" t="n">
        <v>242425.49</v>
      </c>
      <c r="R197" s="507" t="n">
        <v>0</v>
      </c>
      <c r="S197" s="507" t="n">
        <v>0</v>
      </c>
      <c r="T197" s="507" t="n">
        <v>0</v>
      </c>
      <c r="U197" s="507" t="n">
        <v>0</v>
      </c>
      <c r="W197" s="2567">
        <f>EOMONTH(W198,-1)</f>
        <v/>
      </c>
      <c r="X197" s="507">
        <f>SUM(Y197:AF197)</f>
        <v/>
      </c>
      <c r="Y197" s="507" t="n">
        <v>0</v>
      </c>
      <c r="Z197" s="507" t="n">
        <v>0</v>
      </c>
      <c r="AA197" s="507" t="n">
        <v>531808.27</v>
      </c>
      <c r="AB197" s="507" t="n">
        <v>0</v>
      </c>
      <c r="AC197" s="507" t="n">
        <v>0</v>
      </c>
      <c r="AD197" s="507" t="n">
        <v>0</v>
      </c>
      <c r="AE197" s="507" t="n">
        <v>0</v>
      </c>
      <c r="AF197" s="507" t="n">
        <v>0</v>
      </c>
      <c r="AH197" s="2567">
        <f>EOMONTH(AH198,-1)</f>
        <v/>
      </c>
      <c r="AI197" s="507">
        <f>SUM(AJ197:AQ197)</f>
        <v/>
      </c>
      <c r="AJ197" s="507" t="n">
        <v>1700</v>
      </c>
      <c r="AK197" s="507" t="n">
        <v>0</v>
      </c>
      <c r="AL197" s="507" t="n">
        <v>0</v>
      </c>
      <c r="AM197" s="507" t="n">
        <v>0</v>
      </c>
      <c r="AN197" s="507" t="n">
        <v>0</v>
      </c>
      <c r="AO197" s="507" t="n">
        <v>0</v>
      </c>
      <c r="AP197" s="507" t="n">
        <v>0</v>
      </c>
      <c r="AQ197" s="507" t="n">
        <v>0</v>
      </c>
      <c r="AS197" s="2567">
        <f>EOMONTH(AS198,-1)</f>
        <v/>
      </c>
      <c r="AT197" s="507">
        <f>SUM(AU197:BB197)</f>
        <v/>
      </c>
      <c r="AU197" s="507" t="n">
        <v>0</v>
      </c>
      <c r="AV197" s="507" t="n">
        <v>0</v>
      </c>
      <c r="AW197" s="507" t="n">
        <v>0</v>
      </c>
      <c r="AX197" s="507" t="n">
        <v>337.93</v>
      </c>
      <c r="AY197" s="507" t="n">
        <v>0</v>
      </c>
      <c r="AZ197" s="507" t="n">
        <v>0</v>
      </c>
      <c r="BA197" s="507" t="n">
        <v>0</v>
      </c>
      <c r="BB197" s="507" t="n">
        <v>0</v>
      </c>
      <c r="BD197" s="2567">
        <f>EOMONTH(BD198,-1)</f>
        <v/>
      </c>
      <c r="BE197" s="507">
        <f>SUM(BF197:BM197)</f>
        <v/>
      </c>
      <c r="BF197" s="507" t="n">
        <v>0</v>
      </c>
      <c r="BG197" s="507" t="n">
        <v>0</v>
      </c>
      <c r="BH197" s="507" t="n">
        <v>0</v>
      </c>
      <c r="BI197" s="507" t="n">
        <v>0</v>
      </c>
      <c r="BJ197" s="507" t="n">
        <v>0</v>
      </c>
      <c r="BK197" s="507" t="n">
        <v>0</v>
      </c>
      <c r="BL197" s="507" t="n">
        <v>0</v>
      </c>
      <c r="BM197" s="507" t="n">
        <v>0</v>
      </c>
      <c r="BO197" s="2567">
        <f>EOMONTH(BO198,-1)</f>
        <v/>
      </c>
      <c r="BP197" s="507">
        <f>SUM(BQ197:BX197)</f>
        <v/>
      </c>
      <c r="BQ197" s="507" t="n">
        <v>0</v>
      </c>
      <c r="BR197" s="507" t="n">
        <v>0</v>
      </c>
      <c r="BS197" s="507" t="n">
        <v>0</v>
      </c>
      <c r="BT197" s="507" t="n">
        <v>0</v>
      </c>
      <c r="BU197" s="507" t="n">
        <v>0</v>
      </c>
      <c r="BV197" s="507" t="n">
        <v>0</v>
      </c>
      <c r="BW197" s="507" t="n">
        <v>0</v>
      </c>
      <c r="BX197" s="507" t="n">
        <v>0</v>
      </c>
      <c r="BZ197" s="2567">
        <f>EOMONTH(BZ198,-1)</f>
        <v/>
      </c>
      <c r="CA197" s="507">
        <f>SUM(CB197:CI197)</f>
        <v/>
      </c>
      <c r="CB197" s="507" t="n">
        <v>0</v>
      </c>
      <c r="CC197" s="507" t="n">
        <v>0</v>
      </c>
      <c r="CD197" s="507" t="n">
        <v>0</v>
      </c>
      <c r="CE197" s="507" t="n">
        <v>0</v>
      </c>
      <c r="CF197" s="507" t="n">
        <v>0</v>
      </c>
      <c r="CG197" s="507" t="n">
        <v>0</v>
      </c>
      <c r="CH197" s="507" t="n">
        <v>0</v>
      </c>
      <c r="CI197" s="507" t="n">
        <v>0</v>
      </c>
      <c r="CK197" s="2567">
        <f>EOMONTH(CK198,-1)</f>
        <v/>
      </c>
      <c r="CL197" s="507">
        <f>SUM(CM197:CT197)</f>
        <v/>
      </c>
      <c r="CM197" s="507" t="n">
        <v>0</v>
      </c>
      <c r="CN197" s="507" t="n">
        <v>0</v>
      </c>
      <c r="CO197" s="507" t="n">
        <v>0</v>
      </c>
      <c r="CP197" s="507" t="n">
        <v>0</v>
      </c>
      <c r="CQ197" s="507" t="n">
        <v>0</v>
      </c>
      <c r="CR197" s="507" t="n">
        <v>0</v>
      </c>
      <c r="CS197" s="507" t="n">
        <v>0</v>
      </c>
      <c r="CT197" s="507" t="n">
        <v>0</v>
      </c>
      <c r="CV197" s="2567">
        <f>EOMONTH(CV198,-1)</f>
        <v/>
      </c>
      <c r="CW197" s="507">
        <f>SUM(CX197:DE197)</f>
        <v/>
      </c>
      <c r="CX197" s="507" t="n">
        <v>0</v>
      </c>
      <c r="CY197" s="507" t="n">
        <v>0</v>
      </c>
      <c r="CZ197" s="507" t="n">
        <v>0</v>
      </c>
      <c r="DA197" s="507" t="n">
        <v>0</v>
      </c>
      <c r="DB197" s="507" t="n">
        <v>0</v>
      </c>
      <c r="DC197" s="507" t="n">
        <v>0</v>
      </c>
      <c r="DD197" s="507" t="n">
        <v>0</v>
      </c>
      <c r="DE197" s="507" t="n">
        <v>0</v>
      </c>
      <c r="DG197" s="2567">
        <f>EOMONTH(DG198,-1)</f>
        <v/>
      </c>
      <c r="DH197" s="507">
        <f>SUM(DI197:DP197)</f>
        <v/>
      </c>
      <c r="DI197" s="507" t="n">
        <v>0</v>
      </c>
      <c r="DJ197" s="507" t="n">
        <v>0</v>
      </c>
      <c r="DK197" s="507" t="n">
        <v>0</v>
      </c>
      <c r="DL197" s="507" t="n">
        <v>0</v>
      </c>
      <c r="DM197" s="507" t="n">
        <v>0</v>
      </c>
      <c r="DN197" s="507" t="n">
        <v>0</v>
      </c>
      <c r="DO197" s="507" t="n">
        <v>0</v>
      </c>
      <c r="DP197" s="507" t="n">
        <v>0</v>
      </c>
      <c r="DR197" s="2567">
        <f>EOMONTH(DR198,-1)</f>
        <v/>
      </c>
      <c r="DS197" s="507">
        <f>SUM(DT197:EA197)</f>
        <v/>
      </c>
      <c r="DT197" s="507" t="n">
        <v>0</v>
      </c>
      <c r="DU197" s="507" t="n">
        <v>0</v>
      </c>
      <c r="DV197" s="507" t="n">
        <v>0</v>
      </c>
      <c r="DW197" s="507" t="n">
        <v>0</v>
      </c>
      <c r="DX197" s="507" t="n">
        <v>0</v>
      </c>
      <c r="DY197" s="507" t="n">
        <v>0</v>
      </c>
      <c r="DZ197" s="507" t="n">
        <v>0</v>
      </c>
      <c r="EA197" s="507" t="n">
        <v>0</v>
      </c>
      <c r="EC197" s="2567">
        <f>EOMONTH(EC198,-1)</f>
        <v/>
      </c>
      <c r="ED197" s="507">
        <f>SUM(EE197:EL197)</f>
        <v/>
      </c>
      <c r="EE197" s="507" t="n">
        <v>0</v>
      </c>
      <c r="EF197" s="507" t="n">
        <v>0</v>
      </c>
      <c r="EG197" s="507" t="n">
        <v>0</v>
      </c>
      <c r="EH197" s="507" t="n">
        <v>0</v>
      </c>
      <c r="EI197" s="507" t="n">
        <v>0</v>
      </c>
      <c r="EJ197" s="507" t="n">
        <v>0</v>
      </c>
      <c r="EK197" s="507" t="n">
        <v>0</v>
      </c>
      <c r="EL197" s="507" t="n">
        <v>0</v>
      </c>
    </row>
    <row r="198">
      <c r="A198" s="2567">
        <f>EOMONTH(A199,-1)</f>
        <v/>
      </c>
      <c r="B198" s="507">
        <f>SUM(C198:J198)</f>
        <v/>
      </c>
      <c r="C198" s="507">
        <f>+N198+Y198+AJ198+AU198+BF198+BQ198+CB198+CM198+CX198+DI198+DT198+EE198</f>
        <v/>
      </c>
      <c r="D198" s="507">
        <f>+O198+Z198+AK198+AV198+BG198+BR198+CC198+CN198+CY198+DJ198+DU198+EF198</f>
        <v/>
      </c>
      <c r="E198" s="507">
        <f>+P198+AA198+AL198+AW198+BH198+BS198+CD198+CO198+CZ198+DK198+DV198+EG198</f>
        <v/>
      </c>
      <c r="F198" s="507">
        <f>+Q198+AB198+AM198+AX198+BI198+BT198+CE198+CP198+DA198+DL198+DW198+EH198</f>
        <v/>
      </c>
      <c r="G198" s="507">
        <f>+R198+AC198+AN198+AY198+BJ198+BU198+CF198+CQ198+DB198+DM198+DX198+EI198</f>
        <v/>
      </c>
      <c r="H198" s="507">
        <f>+S198+AD198+AO198+AZ198+BK198+BV198+CG198+CR198+DC198+DN198+DY198+EJ198</f>
        <v/>
      </c>
      <c r="I198" s="507">
        <f>+T198+AE198+AP198+BA198+BL198+BW198+CH198+CS198+DD198+DO198+DZ198+EK198</f>
        <v/>
      </c>
      <c r="J198" s="507">
        <f>+U198+AF198+AQ198+BB198+BM198+BX198+CI198+CT198+DE198+DP198+EA198+EL198</f>
        <v/>
      </c>
      <c r="L198" s="2567">
        <f>EOMONTH(L199,-1)</f>
        <v/>
      </c>
      <c r="M198" s="507">
        <f>SUM(N198:U198)</f>
        <v/>
      </c>
      <c r="N198" s="507" t="n">
        <v>0</v>
      </c>
      <c r="O198" s="507" t="n">
        <v>0</v>
      </c>
      <c r="P198" s="507" t="n">
        <v>0</v>
      </c>
      <c r="Q198" s="507" t="n">
        <v>313622.05</v>
      </c>
      <c r="R198" s="507" t="n">
        <v>0</v>
      </c>
      <c r="S198" s="507" t="n">
        <v>0</v>
      </c>
      <c r="T198" s="507" t="n">
        <v>0</v>
      </c>
      <c r="U198" s="507" t="n">
        <v>0</v>
      </c>
      <c r="W198" s="2567">
        <f>EOMONTH(W199,-1)</f>
        <v/>
      </c>
      <c r="X198" s="507">
        <f>SUM(Y198:AF198)</f>
        <v/>
      </c>
      <c r="Y198" s="507" t="n">
        <v>0</v>
      </c>
      <c r="Z198" s="507" t="n">
        <v>26240.26</v>
      </c>
      <c r="AA198" s="507" t="n">
        <v>0</v>
      </c>
      <c r="AB198" s="507" t="n">
        <v>0</v>
      </c>
      <c r="AC198" s="507" t="n">
        <v>0</v>
      </c>
      <c r="AD198" s="507" t="n">
        <v>0</v>
      </c>
      <c r="AE198" s="507" t="n">
        <v>0</v>
      </c>
      <c r="AF198" s="507" t="n">
        <v>0</v>
      </c>
      <c r="AH198" s="2567">
        <f>EOMONTH(AH199,-1)</f>
        <v/>
      </c>
      <c r="AI198" s="507">
        <f>SUM(AJ198:AQ198)</f>
        <v/>
      </c>
      <c r="AJ198" s="507" t="n">
        <v>0</v>
      </c>
      <c r="AK198" s="507" t="n">
        <v>0</v>
      </c>
      <c r="AL198" s="507" t="n">
        <v>0</v>
      </c>
      <c r="AM198" s="507" t="n">
        <v>0</v>
      </c>
      <c r="AN198" s="507" t="n">
        <v>0</v>
      </c>
      <c r="AO198" s="507" t="n">
        <v>0</v>
      </c>
      <c r="AP198" s="507" t="n">
        <v>0</v>
      </c>
      <c r="AQ198" s="507" t="n">
        <v>0</v>
      </c>
      <c r="AS198" s="2567">
        <f>EOMONTH(AS199,-1)</f>
        <v/>
      </c>
      <c r="AT198" s="507">
        <f>SUM(AU198:BB198)</f>
        <v/>
      </c>
      <c r="AU198" s="507" t="n">
        <v>0</v>
      </c>
      <c r="AV198" s="507" t="n">
        <v>0</v>
      </c>
      <c r="AW198" s="507" t="n">
        <v>0</v>
      </c>
      <c r="AX198" s="507" t="n">
        <v>-45980.21000000001</v>
      </c>
      <c r="AY198" s="507" t="n">
        <v>0</v>
      </c>
      <c r="AZ198" s="507" t="n">
        <v>0</v>
      </c>
      <c r="BA198" s="507" t="n">
        <v>0</v>
      </c>
      <c r="BB198" s="507" t="n">
        <v>0</v>
      </c>
      <c r="BD198" s="2567">
        <f>EOMONTH(BD199,-1)</f>
        <v/>
      </c>
      <c r="BE198" s="507">
        <f>SUM(BF198:BM198)</f>
        <v/>
      </c>
      <c r="BF198" s="507" t="n">
        <v>0</v>
      </c>
      <c r="BG198" s="507" t="n">
        <v>0</v>
      </c>
      <c r="BH198" s="507" t="n">
        <v>0</v>
      </c>
      <c r="BI198" s="507" t="n">
        <v>0</v>
      </c>
      <c r="BJ198" s="507" t="n">
        <v>0</v>
      </c>
      <c r="BK198" s="507" t="n">
        <v>0</v>
      </c>
      <c r="BL198" s="507" t="n">
        <v>0</v>
      </c>
      <c r="BM198" s="507" t="n">
        <v>0</v>
      </c>
      <c r="BO198" s="2567">
        <f>EOMONTH(BO199,-1)</f>
        <v/>
      </c>
      <c r="BP198" s="507">
        <f>SUM(BQ198:BX198)</f>
        <v/>
      </c>
      <c r="BQ198" s="507" t="n">
        <v>0</v>
      </c>
      <c r="BR198" s="507" t="n">
        <v>0</v>
      </c>
      <c r="BS198" s="507" t="n">
        <v>0</v>
      </c>
      <c r="BT198" s="507" t="n">
        <v>0</v>
      </c>
      <c r="BU198" s="507" t="n">
        <v>0</v>
      </c>
      <c r="BV198" s="507" t="n">
        <v>0</v>
      </c>
      <c r="BW198" s="507" t="n">
        <v>0</v>
      </c>
      <c r="BX198" s="507" t="n">
        <v>0</v>
      </c>
      <c r="BZ198" s="2567">
        <f>EOMONTH(BZ199,-1)</f>
        <v/>
      </c>
      <c r="CA198" s="507">
        <f>SUM(CB198:CI198)</f>
        <v/>
      </c>
      <c r="CB198" s="507" t="n">
        <v>0</v>
      </c>
      <c r="CC198" s="507" t="n">
        <v>0</v>
      </c>
      <c r="CD198" s="507" t="n">
        <v>0</v>
      </c>
      <c r="CE198" s="507" t="n">
        <v>0</v>
      </c>
      <c r="CF198" s="507" t="n">
        <v>0</v>
      </c>
      <c r="CG198" s="507" t="n">
        <v>0</v>
      </c>
      <c r="CH198" s="507" t="n">
        <v>0</v>
      </c>
      <c r="CI198" s="507" t="n">
        <v>0</v>
      </c>
      <c r="CK198" s="2567">
        <f>EOMONTH(CK199,-1)</f>
        <v/>
      </c>
      <c r="CL198" s="507">
        <f>SUM(CM198:CT198)</f>
        <v/>
      </c>
      <c r="CM198" s="507" t="n">
        <v>0</v>
      </c>
      <c r="CN198" s="507" t="n">
        <v>0</v>
      </c>
      <c r="CO198" s="507" t="n">
        <v>0</v>
      </c>
      <c r="CP198" s="507" t="n">
        <v>0</v>
      </c>
      <c r="CQ198" s="507" t="n">
        <v>0</v>
      </c>
      <c r="CR198" s="507" t="n">
        <v>0</v>
      </c>
      <c r="CS198" s="507" t="n">
        <v>0</v>
      </c>
      <c r="CT198" s="507" t="n">
        <v>0</v>
      </c>
      <c r="CV198" s="2567">
        <f>EOMONTH(CV199,-1)</f>
        <v/>
      </c>
      <c r="CW198" s="507">
        <f>SUM(CX198:DE198)</f>
        <v/>
      </c>
      <c r="CX198" s="507" t="n">
        <v>0</v>
      </c>
      <c r="CY198" s="507" t="n">
        <v>0</v>
      </c>
      <c r="CZ198" s="507" t="n">
        <v>0</v>
      </c>
      <c r="DA198" s="507" t="n">
        <v>0</v>
      </c>
      <c r="DB198" s="507" t="n">
        <v>0</v>
      </c>
      <c r="DC198" s="507" t="n">
        <v>0</v>
      </c>
      <c r="DD198" s="507" t="n">
        <v>0</v>
      </c>
      <c r="DE198" s="507" t="n">
        <v>0</v>
      </c>
      <c r="DG198" s="2567">
        <f>EOMONTH(DG199,-1)</f>
        <v/>
      </c>
      <c r="DH198" s="507">
        <f>SUM(DI198:DP198)</f>
        <v/>
      </c>
      <c r="DI198" s="507" t="n">
        <v>0</v>
      </c>
      <c r="DJ198" s="507" t="n">
        <v>0</v>
      </c>
      <c r="DK198" s="507" t="n">
        <v>0</v>
      </c>
      <c r="DL198" s="507" t="n">
        <v>0</v>
      </c>
      <c r="DM198" s="507" t="n">
        <v>0</v>
      </c>
      <c r="DN198" s="507" t="n">
        <v>0</v>
      </c>
      <c r="DO198" s="507" t="n">
        <v>0</v>
      </c>
      <c r="DP198" s="507" t="n">
        <v>0</v>
      </c>
      <c r="DR198" s="2567">
        <f>EOMONTH(DR199,-1)</f>
        <v/>
      </c>
      <c r="DS198" s="507">
        <f>SUM(DT198:EA198)</f>
        <v/>
      </c>
      <c r="DT198" s="507" t="n">
        <v>0</v>
      </c>
      <c r="DU198" s="507" t="n">
        <v>0</v>
      </c>
      <c r="DV198" s="507" t="n">
        <v>0</v>
      </c>
      <c r="DW198" s="507" t="n">
        <v>0</v>
      </c>
      <c r="DX198" s="507" t="n">
        <v>0</v>
      </c>
      <c r="DY198" s="507" t="n">
        <v>0</v>
      </c>
      <c r="DZ198" s="507" t="n">
        <v>0</v>
      </c>
      <c r="EA198" s="507" t="n">
        <v>0</v>
      </c>
      <c r="EC198" s="2567">
        <f>EOMONTH(EC199,-1)</f>
        <v/>
      </c>
      <c r="ED198" s="507">
        <f>SUM(EE198:EL198)</f>
        <v/>
      </c>
      <c r="EE198" s="507" t="n">
        <v>0</v>
      </c>
      <c r="EF198" s="507" t="n">
        <v>0</v>
      </c>
      <c r="EG198" s="507" t="n">
        <v>0</v>
      </c>
      <c r="EH198" s="507" t="n">
        <v>0</v>
      </c>
      <c r="EI198" s="507" t="n">
        <v>0</v>
      </c>
      <c r="EJ198" s="507" t="n">
        <v>0</v>
      </c>
      <c r="EK198" s="507" t="n">
        <v>0</v>
      </c>
      <c r="EL198" s="507" t="n">
        <v>0</v>
      </c>
    </row>
    <row r="199">
      <c r="A199" s="2567">
        <f>EOMONTH(A200,-1)</f>
        <v/>
      </c>
      <c r="B199" s="507">
        <f>SUM(C199:J199)</f>
        <v/>
      </c>
      <c r="C199" s="507">
        <f>+N199+Y199+AJ199+AU199+BF199+BQ199+CB199+CM199+CX199+DI199+DT199+EE199</f>
        <v/>
      </c>
      <c r="D199" s="507">
        <f>+O199+Z199+AK199+AV199+BG199+BR199+CC199+CN199+CY199+DJ199+DU199+EF199</f>
        <v/>
      </c>
      <c r="E199" s="507">
        <f>+P199+AA199+AL199+AW199+BH199+BS199+CD199+CO199+CZ199+DK199+DV199+EG199</f>
        <v/>
      </c>
      <c r="F199" s="507">
        <f>+Q199+AB199+AM199+AX199+BI199+BT199+CE199+CP199+DA199+DL199+DW199+EH199</f>
        <v/>
      </c>
      <c r="G199" s="507">
        <f>+R199+AC199+AN199+AY199+BJ199+BU199+CF199+CQ199+DB199+DM199+DX199+EI199</f>
        <v/>
      </c>
      <c r="H199" s="507">
        <f>+S199+AD199+AO199+AZ199+BK199+BV199+CG199+CR199+DC199+DN199+DY199+EJ199</f>
        <v/>
      </c>
      <c r="I199" s="507">
        <f>+T199+AE199+AP199+BA199+BL199+BW199+CH199+CS199+DD199+DO199+DZ199+EK199</f>
        <v/>
      </c>
      <c r="J199" s="507">
        <f>+U199+AF199+AQ199+BB199+BM199+BX199+CI199+CT199+DE199+DP199+EA199+EL199</f>
        <v/>
      </c>
      <c r="L199" s="2567">
        <f>EOMONTH(L200,-1)</f>
        <v/>
      </c>
      <c r="M199" s="507">
        <f>SUM(N199:U199)</f>
        <v/>
      </c>
      <c r="N199" s="507" t="n">
        <v>11142.86</v>
      </c>
      <c r="O199" s="507" t="n">
        <v>0</v>
      </c>
      <c r="P199" s="507" t="n">
        <v>0</v>
      </c>
      <c r="Q199" s="507" t="n">
        <v>295113.06</v>
      </c>
      <c r="R199" s="507" t="n">
        <v>0</v>
      </c>
      <c r="S199" s="507" t="n">
        <v>0</v>
      </c>
      <c r="T199" s="507" t="n">
        <v>0</v>
      </c>
      <c r="U199" s="507" t="n">
        <v>0</v>
      </c>
      <c r="W199" s="2567">
        <f>EOMONTH(W200,-1)</f>
        <v/>
      </c>
      <c r="X199" s="507">
        <f>SUM(Y199:AF199)</f>
        <v/>
      </c>
      <c r="Y199" s="507" t="n">
        <v>0</v>
      </c>
      <c r="Z199" s="507" t="n">
        <v>0</v>
      </c>
      <c r="AA199" s="507" t="n">
        <v>26240.26</v>
      </c>
      <c r="AB199" s="507" t="n">
        <v>1106</v>
      </c>
      <c r="AC199" s="507" t="n">
        <v>0</v>
      </c>
      <c r="AD199" s="507" t="n">
        <v>0</v>
      </c>
      <c r="AE199" s="507" t="n">
        <v>0</v>
      </c>
      <c r="AF199" s="507" t="n">
        <v>0</v>
      </c>
      <c r="AH199" s="2567">
        <f>EOMONTH(AH200,-1)</f>
        <v/>
      </c>
      <c r="AI199" s="507">
        <f>SUM(AJ199:AQ199)</f>
        <v/>
      </c>
      <c r="AJ199" s="507" t="n">
        <v>0</v>
      </c>
      <c r="AK199" s="507" t="n">
        <v>0</v>
      </c>
      <c r="AL199" s="507" t="n">
        <v>0</v>
      </c>
      <c r="AM199" s="507" t="n">
        <v>0</v>
      </c>
      <c r="AN199" s="507" t="n">
        <v>0</v>
      </c>
      <c r="AO199" s="507" t="n">
        <v>0</v>
      </c>
      <c r="AP199" s="507" t="n">
        <v>0</v>
      </c>
      <c r="AQ199" s="507" t="n">
        <v>0</v>
      </c>
      <c r="AS199" s="2567">
        <f>EOMONTH(AS200,-1)</f>
        <v/>
      </c>
      <c r="AT199" s="507">
        <f>SUM(AU199:BB199)</f>
        <v/>
      </c>
      <c r="AU199" s="507" t="n">
        <v>0</v>
      </c>
      <c r="AV199" s="507" t="n">
        <v>0</v>
      </c>
      <c r="AW199" s="507" t="n">
        <v>0</v>
      </c>
      <c r="AX199" s="507" t="n">
        <v>0</v>
      </c>
      <c r="AY199" s="507" t="n">
        <v>0</v>
      </c>
      <c r="AZ199" s="507" t="n">
        <v>0</v>
      </c>
      <c r="BA199" s="507" t="n">
        <v>0</v>
      </c>
      <c r="BB199" s="507" t="n">
        <v>0</v>
      </c>
      <c r="BD199" s="2567">
        <f>EOMONTH(BD200,-1)</f>
        <v/>
      </c>
      <c r="BE199" s="507">
        <f>SUM(BF199:BM199)</f>
        <v/>
      </c>
      <c r="BF199" s="507" t="n">
        <v>0</v>
      </c>
      <c r="BG199" s="507" t="n">
        <v>0</v>
      </c>
      <c r="BH199" s="507" t="n">
        <v>0</v>
      </c>
      <c r="BI199" s="507" t="n">
        <v>0</v>
      </c>
      <c r="BJ199" s="507" t="n">
        <v>0</v>
      </c>
      <c r="BK199" s="507" t="n">
        <v>0</v>
      </c>
      <c r="BL199" s="507" t="n">
        <v>0</v>
      </c>
      <c r="BM199" s="507" t="n">
        <v>0</v>
      </c>
      <c r="BO199" s="2567">
        <f>EOMONTH(BO200,-1)</f>
        <v/>
      </c>
      <c r="BP199" s="507">
        <f>SUM(BQ199:BX199)</f>
        <v/>
      </c>
      <c r="BQ199" s="507" t="n">
        <v>0</v>
      </c>
      <c r="BR199" s="507" t="n">
        <v>0</v>
      </c>
      <c r="BS199" s="507" t="n">
        <v>0</v>
      </c>
      <c r="BT199" s="507" t="n">
        <v>0</v>
      </c>
      <c r="BU199" s="507" t="n">
        <v>0</v>
      </c>
      <c r="BV199" s="507" t="n">
        <v>0</v>
      </c>
      <c r="BW199" s="507" t="n">
        <v>0</v>
      </c>
      <c r="BX199" s="507" t="n">
        <v>0</v>
      </c>
      <c r="BZ199" s="2567">
        <f>EOMONTH(BZ200,-1)</f>
        <v/>
      </c>
      <c r="CA199" s="507">
        <f>SUM(CB199:CI199)</f>
        <v/>
      </c>
      <c r="CB199" s="507" t="n">
        <v>0</v>
      </c>
      <c r="CC199" s="507" t="n">
        <v>0</v>
      </c>
      <c r="CD199" s="507" t="n">
        <v>0</v>
      </c>
      <c r="CE199" s="507" t="n">
        <v>0</v>
      </c>
      <c r="CF199" s="507" t="n">
        <v>0</v>
      </c>
      <c r="CG199" s="507" t="n">
        <v>0</v>
      </c>
      <c r="CH199" s="507" t="n">
        <v>0</v>
      </c>
      <c r="CI199" s="507" t="n">
        <v>0</v>
      </c>
      <c r="CK199" s="2567">
        <f>EOMONTH(CK200,-1)</f>
        <v/>
      </c>
      <c r="CL199" s="507">
        <f>SUM(CM199:CT199)</f>
        <v/>
      </c>
      <c r="CM199" s="507" t="n">
        <v>0</v>
      </c>
      <c r="CN199" s="507" t="n">
        <v>0</v>
      </c>
      <c r="CO199" s="507" t="n">
        <v>0</v>
      </c>
      <c r="CP199" s="507" t="n">
        <v>0</v>
      </c>
      <c r="CQ199" s="507" t="n">
        <v>0</v>
      </c>
      <c r="CR199" s="507" t="n">
        <v>0</v>
      </c>
      <c r="CS199" s="507" t="n">
        <v>0</v>
      </c>
      <c r="CT199" s="507" t="n">
        <v>0</v>
      </c>
      <c r="CV199" s="2567">
        <f>EOMONTH(CV200,-1)</f>
        <v/>
      </c>
      <c r="CW199" s="507">
        <f>SUM(CX199:DE199)</f>
        <v/>
      </c>
      <c r="CX199" s="507" t="n">
        <v>0</v>
      </c>
      <c r="CY199" s="507" t="n">
        <v>0</v>
      </c>
      <c r="CZ199" s="507" t="n">
        <v>0</v>
      </c>
      <c r="DA199" s="507" t="n">
        <v>0</v>
      </c>
      <c r="DB199" s="507" t="n">
        <v>0</v>
      </c>
      <c r="DC199" s="507" t="n">
        <v>0</v>
      </c>
      <c r="DD199" s="507" t="n">
        <v>0</v>
      </c>
      <c r="DE199" s="507" t="n">
        <v>0</v>
      </c>
      <c r="DG199" s="2567">
        <f>EOMONTH(DG200,-1)</f>
        <v/>
      </c>
      <c r="DH199" s="507">
        <f>SUM(DI199:DP199)</f>
        <v/>
      </c>
      <c r="DI199" s="507" t="n">
        <v>0</v>
      </c>
      <c r="DJ199" s="507" t="n">
        <v>0</v>
      </c>
      <c r="DK199" s="507" t="n">
        <v>0</v>
      </c>
      <c r="DL199" s="507" t="n">
        <v>0</v>
      </c>
      <c r="DM199" s="507" t="n">
        <v>0</v>
      </c>
      <c r="DN199" s="507" t="n">
        <v>0</v>
      </c>
      <c r="DO199" s="507" t="n">
        <v>0</v>
      </c>
      <c r="DP199" s="507" t="n">
        <v>0</v>
      </c>
      <c r="DR199" s="2567">
        <f>EOMONTH(DR200,-1)</f>
        <v/>
      </c>
      <c r="DS199" s="507">
        <f>SUM(DT199:EA199)</f>
        <v/>
      </c>
      <c r="DT199" s="507" t="n">
        <v>0</v>
      </c>
      <c r="DU199" s="507" t="n">
        <v>0</v>
      </c>
      <c r="DV199" s="507" t="n">
        <v>0</v>
      </c>
      <c r="DW199" s="507" t="n">
        <v>0</v>
      </c>
      <c r="DX199" s="507" t="n">
        <v>0</v>
      </c>
      <c r="DY199" s="507" t="n">
        <v>0</v>
      </c>
      <c r="DZ199" s="507" t="n">
        <v>0</v>
      </c>
      <c r="EA199" s="507" t="n">
        <v>0</v>
      </c>
      <c r="EC199" s="2567">
        <f>EOMONTH(EC200,-1)</f>
        <v/>
      </c>
      <c r="ED199" s="507">
        <f>SUM(EE199:EL199)</f>
        <v/>
      </c>
      <c r="EE199" s="507" t="n">
        <v>0</v>
      </c>
      <c r="EF199" s="507" t="n">
        <v>0</v>
      </c>
      <c r="EG199" s="507" t="n">
        <v>0</v>
      </c>
      <c r="EH199" s="507" t="n">
        <v>0</v>
      </c>
      <c r="EI199" s="507" t="n">
        <v>0</v>
      </c>
      <c r="EJ199" s="507" t="n">
        <v>0</v>
      </c>
      <c r="EK199" s="507" t="n">
        <v>0</v>
      </c>
      <c r="EL199" s="507" t="n">
        <v>0</v>
      </c>
    </row>
    <row r="200">
      <c r="A200" s="2567">
        <f>EOMONTH(A201,-1)</f>
        <v/>
      </c>
      <c r="B200" s="507">
        <f>SUM(C200:J200)</f>
        <v/>
      </c>
      <c r="C200" s="507">
        <f>+N200+Y200+AJ200+AU200+BF200+BQ200+CB200+CM200+CX200+DI200+DT200+EE200</f>
        <v/>
      </c>
      <c r="D200" s="507">
        <f>+O200+Z200+AK200+AV200+BG200+BR200+CC200+CN200+CY200+DJ200+DU200+EF200</f>
        <v/>
      </c>
      <c r="E200" s="507">
        <f>+P200+AA200+AL200+AW200+BH200+BS200+CD200+CO200+CZ200+DK200+DV200+EG200</f>
        <v/>
      </c>
      <c r="F200" s="507">
        <f>+Q200+AB200+AM200+AX200+BI200+BT200+CE200+CP200+DA200+DL200+DW200+EH200</f>
        <v/>
      </c>
      <c r="G200" s="507">
        <f>+R200+AC200+AN200+AY200+BJ200+BU200+CF200+CQ200+DB200+DM200+DX200+EI200</f>
        <v/>
      </c>
      <c r="H200" s="507">
        <f>+S200+AD200+AO200+AZ200+BK200+BV200+CG200+CR200+DC200+DN200+DY200+EJ200</f>
        <v/>
      </c>
      <c r="I200" s="507">
        <f>+T200+AE200+AP200+BA200+BL200+BW200+CH200+CS200+DD200+DO200+DZ200+EK200</f>
        <v/>
      </c>
      <c r="J200" s="507">
        <f>+U200+AF200+AQ200+BB200+BM200+BX200+CI200+CT200+DE200+DP200+EA200+EL200</f>
        <v/>
      </c>
      <c r="L200" s="2567">
        <f>EOMONTH(L201,-1)</f>
        <v/>
      </c>
      <c r="M200" s="507">
        <f>SUM(N200:U200)</f>
        <v/>
      </c>
      <c r="N200" s="507" t="n">
        <v>0</v>
      </c>
      <c r="O200" s="507" t="n">
        <v>0</v>
      </c>
      <c r="P200" s="507" t="n">
        <v>0</v>
      </c>
      <c r="Q200" s="507" t="n">
        <v>221822.23</v>
      </c>
      <c r="R200" s="507" t="n">
        <v>0</v>
      </c>
      <c r="S200" s="507" t="n">
        <v>0</v>
      </c>
      <c r="T200" s="507" t="n">
        <v>0</v>
      </c>
      <c r="U200" s="507" t="n">
        <v>0</v>
      </c>
      <c r="W200" s="2567">
        <f>EOMONTH(W201,-1)</f>
        <v/>
      </c>
      <c r="X200" s="507">
        <f>SUM(Y200:AF200)</f>
        <v/>
      </c>
      <c r="Y200" s="507" t="n">
        <v>1106</v>
      </c>
      <c r="Z200" s="507" t="n">
        <v>0</v>
      </c>
      <c r="AA200" s="507" t="n">
        <v>0</v>
      </c>
      <c r="AB200" s="507" t="n">
        <v>-102615.5</v>
      </c>
      <c r="AC200" s="507" t="n">
        <v>0</v>
      </c>
      <c r="AD200" s="507" t="n">
        <v>0</v>
      </c>
      <c r="AE200" s="507" t="n">
        <v>0</v>
      </c>
      <c r="AF200" s="507" t="n">
        <v>0</v>
      </c>
      <c r="AH200" s="2567">
        <f>EOMONTH(AH201,-1)</f>
        <v/>
      </c>
      <c r="AI200" s="507">
        <f>SUM(AJ200:AQ200)</f>
        <v/>
      </c>
      <c r="AJ200" s="507" t="n">
        <v>0</v>
      </c>
      <c r="AK200" s="507" t="n">
        <v>0</v>
      </c>
      <c r="AL200" s="507" t="n">
        <v>0</v>
      </c>
      <c r="AM200" s="507" t="n">
        <v>0</v>
      </c>
      <c r="AN200" s="507" t="n">
        <v>0</v>
      </c>
      <c r="AO200" s="507" t="n">
        <v>0</v>
      </c>
      <c r="AP200" s="507" t="n">
        <v>0</v>
      </c>
      <c r="AQ200" s="507" t="n">
        <v>0</v>
      </c>
      <c r="AS200" s="2567">
        <f>EOMONTH(AS201,-1)</f>
        <v/>
      </c>
      <c r="AT200" s="507">
        <f>SUM(AU200:BB200)</f>
        <v/>
      </c>
      <c r="AU200" s="507" t="n">
        <v>0</v>
      </c>
      <c r="AV200" s="507" t="n">
        <v>0</v>
      </c>
      <c r="AW200" s="507" t="n">
        <v>0</v>
      </c>
      <c r="AX200" s="507" t="n">
        <v>0</v>
      </c>
      <c r="AY200" s="507" t="n">
        <v>0</v>
      </c>
      <c r="AZ200" s="507" t="n">
        <v>0</v>
      </c>
      <c r="BA200" s="507" t="n">
        <v>0</v>
      </c>
      <c r="BB200" s="507" t="n">
        <v>0</v>
      </c>
      <c r="BD200" s="2567">
        <f>EOMONTH(BD201,-1)</f>
        <v/>
      </c>
      <c r="BE200" s="507">
        <f>SUM(BF200:BM200)</f>
        <v/>
      </c>
      <c r="BF200" s="507" t="n">
        <v>0</v>
      </c>
      <c r="BG200" s="507" t="n">
        <v>0</v>
      </c>
      <c r="BH200" s="507" t="n">
        <v>0</v>
      </c>
      <c r="BI200" s="507" t="n">
        <v>0</v>
      </c>
      <c r="BJ200" s="507" t="n">
        <v>0</v>
      </c>
      <c r="BK200" s="507" t="n">
        <v>0</v>
      </c>
      <c r="BL200" s="507" t="n">
        <v>0</v>
      </c>
      <c r="BM200" s="507" t="n">
        <v>0</v>
      </c>
      <c r="BO200" s="2567">
        <f>EOMONTH(BO201,-1)</f>
        <v/>
      </c>
      <c r="BP200" s="507">
        <f>SUM(BQ200:BX200)</f>
        <v/>
      </c>
      <c r="BQ200" s="507" t="n">
        <v>0</v>
      </c>
      <c r="BR200" s="507" t="n">
        <v>0</v>
      </c>
      <c r="BS200" s="507" t="n">
        <v>0</v>
      </c>
      <c r="BT200" s="507" t="n">
        <v>0</v>
      </c>
      <c r="BU200" s="507" t="n">
        <v>0</v>
      </c>
      <c r="BV200" s="507" t="n">
        <v>0</v>
      </c>
      <c r="BW200" s="507" t="n">
        <v>0</v>
      </c>
      <c r="BX200" s="507" t="n">
        <v>0</v>
      </c>
      <c r="BZ200" s="2567">
        <f>EOMONTH(BZ201,-1)</f>
        <v/>
      </c>
      <c r="CA200" s="507">
        <f>SUM(CB200:CI200)</f>
        <v/>
      </c>
      <c r="CB200" s="507" t="n">
        <v>0</v>
      </c>
      <c r="CC200" s="507" t="n">
        <v>0</v>
      </c>
      <c r="CD200" s="507" t="n">
        <v>0</v>
      </c>
      <c r="CE200" s="507" t="n">
        <v>0</v>
      </c>
      <c r="CF200" s="507" t="n">
        <v>0</v>
      </c>
      <c r="CG200" s="507" t="n">
        <v>0</v>
      </c>
      <c r="CH200" s="507" t="n">
        <v>0</v>
      </c>
      <c r="CI200" s="507" t="n">
        <v>0</v>
      </c>
      <c r="CK200" s="2567">
        <f>EOMONTH(CK201,-1)</f>
        <v/>
      </c>
      <c r="CL200" s="507">
        <f>SUM(CM200:CT200)</f>
        <v/>
      </c>
      <c r="CM200" s="507" t="n">
        <v>0</v>
      </c>
      <c r="CN200" s="507" t="n">
        <v>0</v>
      </c>
      <c r="CO200" s="507" t="n">
        <v>0</v>
      </c>
      <c r="CP200" s="507" t="n">
        <v>0</v>
      </c>
      <c r="CQ200" s="507" t="n">
        <v>0</v>
      </c>
      <c r="CR200" s="507" t="n">
        <v>0</v>
      </c>
      <c r="CS200" s="507" t="n">
        <v>0</v>
      </c>
      <c r="CT200" s="507" t="n">
        <v>0</v>
      </c>
      <c r="CV200" s="2567">
        <f>EOMONTH(CV201,-1)</f>
        <v/>
      </c>
      <c r="CW200" s="507">
        <f>SUM(CX200:DE200)</f>
        <v/>
      </c>
      <c r="CX200" s="507" t="n">
        <v>0</v>
      </c>
      <c r="CY200" s="507" t="n">
        <v>0</v>
      </c>
      <c r="CZ200" s="507" t="n">
        <v>0</v>
      </c>
      <c r="DA200" s="507" t="n">
        <v>0</v>
      </c>
      <c r="DB200" s="507" t="n">
        <v>0</v>
      </c>
      <c r="DC200" s="507" t="n">
        <v>0</v>
      </c>
      <c r="DD200" s="507" t="n">
        <v>0</v>
      </c>
      <c r="DE200" s="507" t="n">
        <v>0</v>
      </c>
      <c r="DG200" s="2567">
        <f>EOMONTH(DG201,-1)</f>
        <v/>
      </c>
      <c r="DH200" s="507">
        <f>SUM(DI200:DP200)</f>
        <v/>
      </c>
      <c r="DI200" s="507" t="n">
        <v>0</v>
      </c>
      <c r="DJ200" s="507" t="n">
        <v>0</v>
      </c>
      <c r="DK200" s="507" t="n">
        <v>0</v>
      </c>
      <c r="DL200" s="507" t="n">
        <v>0</v>
      </c>
      <c r="DM200" s="507" t="n">
        <v>0</v>
      </c>
      <c r="DN200" s="507" t="n">
        <v>0</v>
      </c>
      <c r="DO200" s="507" t="n">
        <v>0</v>
      </c>
      <c r="DP200" s="507" t="n">
        <v>0</v>
      </c>
      <c r="DR200" s="2567">
        <f>EOMONTH(DR201,-1)</f>
        <v/>
      </c>
      <c r="DS200" s="507">
        <f>SUM(DT200:EA200)</f>
        <v/>
      </c>
      <c r="DT200" s="507" t="n">
        <v>0</v>
      </c>
      <c r="DU200" s="507" t="n">
        <v>0</v>
      </c>
      <c r="DV200" s="507" t="n">
        <v>0</v>
      </c>
      <c r="DW200" s="507" t="n">
        <v>0</v>
      </c>
      <c r="DX200" s="507" t="n">
        <v>0</v>
      </c>
      <c r="DY200" s="507" t="n">
        <v>0</v>
      </c>
      <c r="DZ200" s="507" t="n">
        <v>0</v>
      </c>
      <c r="EA200" s="507" t="n">
        <v>0</v>
      </c>
      <c r="EC200" s="2567">
        <f>EOMONTH(EC201,-1)</f>
        <v/>
      </c>
      <c r="ED200" s="507">
        <f>SUM(EE200:EL200)</f>
        <v/>
      </c>
      <c r="EE200" s="507" t="n">
        <v>0</v>
      </c>
      <c r="EF200" s="507" t="n">
        <v>0</v>
      </c>
      <c r="EG200" s="507" t="n">
        <v>0</v>
      </c>
      <c r="EH200" s="507" t="n">
        <v>0</v>
      </c>
      <c r="EI200" s="507" t="n">
        <v>0</v>
      </c>
      <c r="EJ200" s="507" t="n">
        <v>0</v>
      </c>
      <c r="EK200" s="507" t="n">
        <v>0</v>
      </c>
      <c r="EL200" s="507" t="n">
        <v>0</v>
      </c>
    </row>
    <row r="201">
      <c r="A201" s="2567">
        <f>EOMONTH(A202,-1)</f>
        <v/>
      </c>
      <c r="B201" s="507">
        <f>SUM(C201:J201)</f>
        <v/>
      </c>
      <c r="C201" s="507">
        <f>+N201+Y201+AJ201+AU201+BF201+BQ201+CB201+CM201+CX201+DI201+DT201+EE201</f>
        <v/>
      </c>
      <c r="D201" s="507">
        <f>+O201+Z201+AK201+AV201+BG201+BR201+CC201+CN201+CY201+DJ201+DU201+EF201</f>
        <v/>
      </c>
      <c r="E201" s="507">
        <f>+P201+AA201+AL201+AW201+BH201+BS201+CD201+CO201+CZ201+DK201+DV201+EG201</f>
        <v/>
      </c>
      <c r="F201" s="507">
        <f>+Q201+AB201+AM201+AX201+BI201+BT201+CE201+CP201+DA201+DL201+DW201+EH201</f>
        <v/>
      </c>
      <c r="G201" s="507">
        <f>+R201+AC201+AN201+AY201+BJ201+BU201+CF201+CQ201+DB201+DM201+DX201+EI201</f>
        <v/>
      </c>
      <c r="H201" s="507">
        <f>+S201+AD201+AO201+AZ201+BK201+BV201+CG201+CR201+DC201+DN201+DY201+EJ201</f>
        <v/>
      </c>
      <c r="I201" s="507">
        <f>+T201+AE201+AP201+BA201+BL201+BW201+CH201+CS201+DD201+DO201+DZ201+EK201</f>
        <v/>
      </c>
      <c r="J201" s="507">
        <f>+U201+AF201+AQ201+BB201+BM201+BX201+CI201+CT201+DE201+DP201+EA201+EL201</f>
        <v/>
      </c>
      <c r="L201" s="2567">
        <f>EOMONTH(L202,-1)</f>
        <v/>
      </c>
      <c r="M201" s="507">
        <f>SUM(N201:U201)</f>
        <v/>
      </c>
      <c r="N201" s="507" t="n">
        <v>0</v>
      </c>
      <c r="O201" s="507" t="n">
        <v>0</v>
      </c>
      <c r="P201" s="507" t="n">
        <v>0</v>
      </c>
      <c r="Q201" s="507" t="n">
        <v>0</v>
      </c>
      <c r="R201" s="507" t="n">
        <v>0</v>
      </c>
      <c r="S201" s="507" t="n">
        <v>0</v>
      </c>
      <c r="T201" s="507" t="n">
        <v>0</v>
      </c>
      <c r="U201" s="507" t="n">
        <v>0</v>
      </c>
      <c r="W201" s="2567">
        <f>EOMONTH(W202,-1)</f>
        <v/>
      </c>
      <c r="X201" s="507">
        <f>SUM(Y201:AF201)</f>
        <v/>
      </c>
      <c r="Y201" s="507" t="n">
        <v>0</v>
      </c>
      <c r="Z201" s="507" t="n">
        <v>0</v>
      </c>
      <c r="AA201" s="507" t="n">
        <v>0</v>
      </c>
      <c r="AB201" s="507" t="n">
        <v>0</v>
      </c>
      <c r="AC201" s="507" t="n">
        <v>0</v>
      </c>
      <c r="AD201" s="507" t="n">
        <v>0</v>
      </c>
      <c r="AE201" s="507" t="n">
        <v>0</v>
      </c>
      <c r="AF201" s="507" t="n">
        <v>0</v>
      </c>
      <c r="AH201" s="2567">
        <f>EOMONTH(AH202,-1)</f>
        <v/>
      </c>
      <c r="AI201" s="507">
        <f>SUM(AJ201:AQ201)</f>
        <v/>
      </c>
      <c r="AJ201" s="507" t="n">
        <v>0</v>
      </c>
      <c r="AK201" s="507" t="n">
        <v>0</v>
      </c>
      <c r="AL201" s="507" t="n">
        <v>0</v>
      </c>
      <c r="AM201" s="507" t="n">
        <v>0</v>
      </c>
      <c r="AN201" s="507" t="n">
        <v>0</v>
      </c>
      <c r="AO201" s="507" t="n">
        <v>0</v>
      </c>
      <c r="AP201" s="507" t="n">
        <v>0</v>
      </c>
      <c r="AQ201" s="507" t="n">
        <v>0</v>
      </c>
      <c r="AS201" s="2567">
        <f>EOMONTH(AS202,-1)</f>
        <v/>
      </c>
      <c r="AT201" s="507">
        <f>SUM(AU201:BB201)</f>
        <v/>
      </c>
      <c r="AU201" s="507" t="n">
        <v>0</v>
      </c>
      <c r="AV201" s="507" t="n">
        <v>0</v>
      </c>
      <c r="AW201" s="507" t="n">
        <v>0</v>
      </c>
      <c r="AX201" s="507" t="n">
        <v>0</v>
      </c>
      <c r="AY201" s="507" t="n">
        <v>0</v>
      </c>
      <c r="AZ201" s="507" t="n">
        <v>0</v>
      </c>
      <c r="BA201" s="507" t="n">
        <v>0</v>
      </c>
      <c r="BB201" s="507" t="n">
        <v>0</v>
      </c>
      <c r="BD201" s="2567">
        <f>EOMONTH(BD202,-1)</f>
        <v/>
      </c>
      <c r="BE201" s="507">
        <f>SUM(BF201:BM201)</f>
        <v/>
      </c>
      <c r="BF201" s="507" t="n">
        <v>0</v>
      </c>
      <c r="BG201" s="507" t="n">
        <v>0</v>
      </c>
      <c r="BH201" s="507" t="n">
        <v>0</v>
      </c>
      <c r="BI201" s="507" t="n">
        <v>0</v>
      </c>
      <c r="BJ201" s="507" t="n">
        <v>0</v>
      </c>
      <c r="BK201" s="507" t="n">
        <v>0</v>
      </c>
      <c r="BL201" s="507" t="n">
        <v>0</v>
      </c>
      <c r="BM201" s="507" t="n">
        <v>0</v>
      </c>
      <c r="BO201" s="2567">
        <f>EOMONTH(BO202,-1)</f>
        <v/>
      </c>
      <c r="BP201" s="507">
        <f>SUM(BQ201:BX201)</f>
        <v/>
      </c>
      <c r="BQ201" s="507" t="n">
        <v>0</v>
      </c>
      <c r="BR201" s="507" t="n">
        <v>0</v>
      </c>
      <c r="BS201" s="507" t="n">
        <v>0</v>
      </c>
      <c r="BT201" s="507" t="n">
        <v>0</v>
      </c>
      <c r="BU201" s="507" t="n">
        <v>0</v>
      </c>
      <c r="BV201" s="507" t="n">
        <v>0</v>
      </c>
      <c r="BW201" s="507" t="n">
        <v>0</v>
      </c>
      <c r="BX201" s="507" t="n">
        <v>0</v>
      </c>
      <c r="BZ201" s="2567">
        <f>EOMONTH(BZ202,-1)</f>
        <v/>
      </c>
      <c r="CA201" s="507">
        <f>SUM(CB201:CI201)</f>
        <v/>
      </c>
      <c r="CB201" s="507" t="n">
        <v>0</v>
      </c>
      <c r="CC201" s="507" t="n">
        <v>0</v>
      </c>
      <c r="CD201" s="507" t="n">
        <v>0</v>
      </c>
      <c r="CE201" s="507" t="n">
        <v>0</v>
      </c>
      <c r="CF201" s="507" t="n">
        <v>0</v>
      </c>
      <c r="CG201" s="507" t="n">
        <v>0</v>
      </c>
      <c r="CH201" s="507" t="n">
        <v>0</v>
      </c>
      <c r="CI201" s="507" t="n">
        <v>0</v>
      </c>
      <c r="CK201" s="2567">
        <f>EOMONTH(CK202,-1)</f>
        <v/>
      </c>
      <c r="CL201" s="507">
        <f>SUM(CM201:CT201)</f>
        <v/>
      </c>
      <c r="CM201" s="507" t="n">
        <v>0</v>
      </c>
      <c r="CN201" s="507" t="n">
        <v>0</v>
      </c>
      <c r="CO201" s="507" t="n">
        <v>0</v>
      </c>
      <c r="CP201" s="507" t="n">
        <v>0</v>
      </c>
      <c r="CQ201" s="507" t="n">
        <v>0</v>
      </c>
      <c r="CR201" s="507" t="n">
        <v>0</v>
      </c>
      <c r="CS201" s="507" t="n">
        <v>0</v>
      </c>
      <c r="CT201" s="507" t="n">
        <v>0</v>
      </c>
      <c r="CV201" s="2567">
        <f>EOMONTH(CV202,-1)</f>
        <v/>
      </c>
      <c r="CW201" s="507">
        <f>SUM(CX201:DE201)</f>
        <v/>
      </c>
      <c r="CX201" s="507" t="n">
        <v>0</v>
      </c>
      <c r="CY201" s="507" t="n">
        <v>0</v>
      </c>
      <c r="CZ201" s="507" t="n">
        <v>0</v>
      </c>
      <c r="DA201" s="507" t="n">
        <v>0</v>
      </c>
      <c r="DB201" s="507" t="n">
        <v>0</v>
      </c>
      <c r="DC201" s="507" t="n">
        <v>0</v>
      </c>
      <c r="DD201" s="507" t="n">
        <v>0</v>
      </c>
      <c r="DE201" s="507" t="n">
        <v>0</v>
      </c>
      <c r="DG201" s="2567">
        <f>EOMONTH(DG202,-1)</f>
        <v/>
      </c>
      <c r="DH201" s="507">
        <f>SUM(DI201:DP201)</f>
        <v/>
      </c>
      <c r="DI201" s="507" t="n">
        <v>0</v>
      </c>
      <c r="DJ201" s="507" t="n">
        <v>0</v>
      </c>
      <c r="DK201" s="507" t="n">
        <v>0</v>
      </c>
      <c r="DL201" s="507" t="n">
        <v>0</v>
      </c>
      <c r="DM201" s="507" t="n">
        <v>0</v>
      </c>
      <c r="DN201" s="507" t="n">
        <v>0</v>
      </c>
      <c r="DO201" s="507" t="n">
        <v>0</v>
      </c>
      <c r="DP201" s="507" t="n">
        <v>0</v>
      </c>
      <c r="DR201" s="2567">
        <f>EOMONTH(DR202,-1)</f>
        <v/>
      </c>
      <c r="DS201" s="507">
        <f>SUM(DT201:EA201)</f>
        <v/>
      </c>
      <c r="DT201" s="507" t="n">
        <v>0</v>
      </c>
      <c r="DU201" s="507" t="n">
        <v>0</v>
      </c>
      <c r="DV201" s="507" t="n">
        <v>0</v>
      </c>
      <c r="DW201" s="507" t="n">
        <v>0</v>
      </c>
      <c r="DX201" s="507" t="n">
        <v>0</v>
      </c>
      <c r="DY201" s="507" t="n">
        <v>0</v>
      </c>
      <c r="DZ201" s="507" t="n">
        <v>0</v>
      </c>
      <c r="EA201" s="507" t="n">
        <v>0</v>
      </c>
      <c r="EC201" s="2567">
        <f>EOMONTH(EC202,-1)</f>
        <v/>
      </c>
      <c r="ED201" s="507">
        <f>SUM(EE201:EL201)</f>
        <v/>
      </c>
      <c r="EE201" s="507" t="n">
        <v>0</v>
      </c>
      <c r="EF201" s="507" t="n">
        <v>0</v>
      </c>
      <c r="EG201" s="507" t="n">
        <v>0</v>
      </c>
      <c r="EH201" s="507" t="n">
        <v>0</v>
      </c>
      <c r="EI201" s="507" t="n">
        <v>0</v>
      </c>
      <c r="EJ201" s="507" t="n">
        <v>0</v>
      </c>
      <c r="EK201" s="507" t="n">
        <v>0</v>
      </c>
      <c r="EL201" s="507" t="n">
        <v>0</v>
      </c>
    </row>
    <row r="202">
      <c r="A202" s="2567">
        <f>EOMONTH(A203,-1)</f>
        <v/>
      </c>
      <c r="B202" s="507">
        <f>SUM(C202:J202)</f>
        <v/>
      </c>
      <c r="C202" s="507">
        <f>+N202+Y202+AJ202+AU202+BF202+BQ202+CB202+CM202+CX202+DI202+DT202+EE202</f>
        <v/>
      </c>
      <c r="D202" s="507">
        <f>+O202+Z202+AK202+AV202+BG202+BR202+CC202+CN202+CY202+DJ202+DU202+EF202</f>
        <v/>
      </c>
      <c r="E202" s="507">
        <f>+P202+AA202+AL202+AW202+BH202+BS202+CD202+CO202+CZ202+DK202+DV202+EG202</f>
        <v/>
      </c>
      <c r="F202" s="507">
        <f>+Q202+AB202+AM202+AX202+BI202+BT202+CE202+CP202+DA202+DL202+DW202+EH202</f>
        <v/>
      </c>
      <c r="G202" s="507">
        <f>+R202+AC202+AN202+AY202+BJ202+BU202+CF202+CQ202+DB202+DM202+DX202+EI202</f>
        <v/>
      </c>
      <c r="H202" s="507">
        <f>+S202+AD202+AO202+AZ202+BK202+BV202+CG202+CR202+DC202+DN202+DY202+EJ202</f>
        <v/>
      </c>
      <c r="I202" s="507">
        <f>+T202+AE202+AP202+BA202+BL202+BW202+CH202+CS202+DD202+DO202+DZ202+EK202</f>
        <v/>
      </c>
      <c r="J202" s="507">
        <f>+U202+AF202+AQ202+BB202+BM202+BX202+CI202+CT202+DE202+DP202+EA202+EL202</f>
        <v/>
      </c>
      <c r="L202" s="2567">
        <f>EOMONTH(L203,-1)</f>
        <v/>
      </c>
      <c r="M202" s="507">
        <f>SUM(N202:U202)</f>
        <v/>
      </c>
      <c r="N202" s="507" t="n">
        <v>0</v>
      </c>
      <c r="O202" s="507" t="n">
        <v>0</v>
      </c>
      <c r="P202" s="507" t="n">
        <v>0</v>
      </c>
      <c r="Q202" s="507" t="n">
        <v>0</v>
      </c>
      <c r="R202" s="507" t="n">
        <v>0</v>
      </c>
      <c r="S202" s="507" t="n">
        <v>0</v>
      </c>
      <c r="T202" s="507" t="n">
        <v>0</v>
      </c>
      <c r="U202" s="507" t="n">
        <v>0</v>
      </c>
      <c r="W202" s="2567">
        <f>EOMONTH(W203,-1)</f>
        <v/>
      </c>
      <c r="X202" s="507">
        <f>SUM(Y202:AF202)</f>
        <v/>
      </c>
      <c r="Y202" s="507" t="n">
        <v>0</v>
      </c>
      <c r="Z202" s="507" t="n">
        <v>0</v>
      </c>
      <c r="AA202" s="507" t="n">
        <v>0</v>
      </c>
      <c r="AB202" s="507" t="n">
        <v>0</v>
      </c>
      <c r="AC202" s="507" t="n">
        <v>0</v>
      </c>
      <c r="AD202" s="507" t="n">
        <v>0</v>
      </c>
      <c r="AE202" s="507" t="n">
        <v>0</v>
      </c>
      <c r="AF202" s="507" t="n">
        <v>0</v>
      </c>
      <c r="AH202" s="2567">
        <f>EOMONTH(AH203,-1)</f>
        <v/>
      </c>
      <c r="AI202" s="507">
        <f>SUM(AJ202:AQ202)</f>
        <v/>
      </c>
      <c r="AJ202" s="507" t="n">
        <v>0</v>
      </c>
      <c r="AK202" s="507" t="n">
        <v>0</v>
      </c>
      <c r="AL202" s="507" t="n">
        <v>0</v>
      </c>
      <c r="AM202" s="507" t="n">
        <v>0</v>
      </c>
      <c r="AN202" s="507" t="n">
        <v>0</v>
      </c>
      <c r="AO202" s="507" t="n">
        <v>0</v>
      </c>
      <c r="AP202" s="507" t="n">
        <v>0</v>
      </c>
      <c r="AQ202" s="507" t="n">
        <v>0</v>
      </c>
      <c r="AS202" s="2567">
        <f>EOMONTH(AS203,-1)</f>
        <v/>
      </c>
      <c r="AT202" s="507">
        <f>SUM(AU202:BB202)</f>
        <v/>
      </c>
      <c r="AU202" s="507" t="n">
        <v>0</v>
      </c>
      <c r="AV202" s="507" t="n">
        <v>0</v>
      </c>
      <c r="AW202" s="507" t="n">
        <v>0</v>
      </c>
      <c r="AX202" s="507" t="n">
        <v>0</v>
      </c>
      <c r="AY202" s="507" t="n">
        <v>0</v>
      </c>
      <c r="AZ202" s="507" t="n">
        <v>0</v>
      </c>
      <c r="BA202" s="507" t="n">
        <v>0</v>
      </c>
      <c r="BB202" s="507" t="n">
        <v>0</v>
      </c>
      <c r="BD202" s="2567">
        <f>EOMONTH(BD203,-1)</f>
        <v/>
      </c>
      <c r="BE202" s="507">
        <f>SUM(BF202:BM202)</f>
        <v/>
      </c>
      <c r="BF202" s="507" t="n">
        <v>0</v>
      </c>
      <c r="BG202" s="507" t="n">
        <v>0</v>
      </c>
      <c r="BH202" s="507" t="n">
        <v>0</v>
      </c>
      <c r="BI202" s="507" t="n">
        <v>0</v>
      </c>
      <c r="BJ202" s="507" t="n">
        <v>0</v>
      </c>
      <c r="BK202" s="507" t="n">
        <v>0</v>
      </c>
      <c r="BL202" s="507" t="n">
        <v>0</v>
      </c>
      <c r="BM202" s="507" t="n">
        <v>0</v>
      </c>
      <c r="BO202" s="2567">
        <f>EOMONTH(BO203,-1)</f>
        <v/>
      </c>
      <c r="BP202" s="507">
        <f>SUM(BQ202:BX202)</f>
        <v/>
      </c>
      <c r="BQ202" s="507" t="n">
        <v>0</v>
      </c>
      <c r="BR202" s="507" t="n">
        <v>0</v>
      </c>
      <c r="BS202" s="507" t="n">
        <v>0</v>
      </c>
      <c r="BT202" s="507" t="n">
        <v>0</v>
      </c>
      <c r="BU202" s="507" t="n">
        <v>0</v>
      </c>
      <c r="BV202" s="507" t="n">
        <v>0</v>
      </c>
      <c r="BW202" s="507" t="n">
        <v>0</v>
      </c>
      <c r="BX202" s="507" t="n">
        <v>0</v>
      </c>
      <c r="BZ202" s="2567">
        <f>EOMONTH(BZ203,-1)</f>
        <v/>
      </c>
      <c r="CA202" s="507">
        <f>SUM(CB202:CI202)</f>
        <v/>
      </c>
      <c r="CB202" s="507" t="n">
        <v>0</v>
      </c>
      <c r="CC202" s="507" t="n">
        <v>0</v>
      </c>
      <c r="CD202" s="507" t="n">
        <v>0</v>
      </c>
      <c r="CE202" s="507" t="n">
        <v>0</v>
      </c>
      <c r="CF202" s="507" t="n">
        <v>0</v>
      </c>
      <c r="CG202" s="507" t="n">
        <v>0</v>
      </c>
      <c r="CH202" s="507" t="n">
        <v>0</v>
      </c>
      <c r="CI202" s="507" t="n">
        <v>0</v>
      </c>
      <c r="CK202" s="2567">
        <f>EOMONTH(CK203,-1)</f>
        <v/>
      </c>
      <c r="CL202" s="507">
        <f>SUM(CM202:CT202)</f>
        <v/>
      </c>
      <c r="CM202" s="507" t="n">
        <v>0</v>
      </c>
      <c r="CN202" s="507" t="n">
        <v>0</v>
      </c>
      <c r="CO202" s="507" t="n">
        <v>0</v>
      </c>
      <c r="CP202" s="507" t="n">
        <v>0</v>
      </c>
      <c r="CQ202" s="507" t="n">
        <v>0</v>
      </c>
      <c r="CR202" s="507" t="n">
        <v>0</v>
      </c>
      <c r="CS202" s="507" t="n">
        <v>0</v>
      </c>
      <c r="CT202" s="507" t="n">
        <v>0</v>
      </c>
      <c r="CV202" s="2567">
        <f>EOMONTH(CV203,-1)</f>
        <v/>
      </c>
      <c r="CW202" s="507">
        <f>SUM(CX202:DE202)</f>
        <v/>
      </c>
      <c r="CX202" s="507" t="n">
        <v>0</v>
      </c>
      <c r="CY202" s="507" t="n">
        <v>0</v>
      </c>
      <c r="CZ202" s="507" t="n">
        <v>0</v>
      </c>
      <c r="DA202" s="507" t="n">
        <v>0</v>
      </c>
      <c r="DB202" s="507" t="n">
        <v>0</v>
      </c>
      <c r="DC202" s="507" t="n">
        <v>0</v>
      </c>
      <c r="DD202" s="507" t="n">
        <v>0</v>
      </c>
      <c r="DE202" s="507" t="n">
        <v>0</v>
      </c>
      <c r="DG202" s="2567">
        <f>EOMONTH(DG203,-1)</f>
        <v/>
      </c>
      <c r="DH202" s="507">
        <f>SUM(DI202:DP202)</f>
        <v/>
      </c>
      <c r="DI202" s="507" t="n">
        <v>0</v>
      </c>
      <c r="DJ202" s="507" t="n">
        <v>0</v>
      </c>
      <c r="DK202" s="507" t="n">
        <v>0</v>
      </c>
      <c r="DL202" s="507" t="n">
        <v>0</v>
      </c>
      <c r="DM202" s="507" t="n">
        <v>0</v>
      </c>
      <c r="DN202" s="507" t="n">
        <v>0</v>
      </c>
      <c r="DO202" s="507" t="n">
        <v>0</v>
      </c>
      <c r="DP202" s="507" t="n">
        <v>0</v>
      </c>
      <c r="DR202" s="2567">
        <f>EOMONTH(DR203,-1)</f>
        <v/>
      </c>
      <c r="DS202" s="507">
        <f>SUM(DT202:EA202)</f>
        <v/>
      </c>
      <c r="DT202" s="507" t="n">
        <v>0</v>
      </c>
      <c r="DU202" s="507" t="n">
        <v>0</v>
      </c>
      <c r="DV202" s="507" t="n">
        <v>0</v>
      </c>
      <c r="DW202" s="507" t="n">
        <v>0</v>
      </c>
      <c r="DX202" s="507" t="n">
        <v>0</v>
      </c>
      <c r="DY202" s="507" t="n">
        <v>0</v>
      </c>
      <c r="DZ202" s="507" t="n">
        <v>0</v>
      </c>
      <c r="EA202" s="507" t="n">
        <v>0</v>
      </c>
      <c r="EC202" s="2567">
        <f>EOMONTH(EC203,-1)</f>
        <v/>
      </c>
      <c r="ED202" s="507">
        <f>SUM(EE202:EL202)</f>
        <v/>
      </c>
      <c r="EE202" s="507" t="n">
        <v>0</v>
      </c>
      <c r="EF202" s="507" t="n">
        <v>0</v>
      </c>
      <c r="EG202" s="507" t="n">
        <v>0</v>
      </c>
      <c r="EH202" s="507" t="n">
        <v>0</v>
      </c>
      <c r="EI202" s="507" t="n">
        <v>0</v>
      </c>
      <c r="EJ202" s="507" t="n">
        <v>0</v>
      </c>
      <c r="EK202" s="507" t="n">
        <v>0</v>
      </c>
      <c r="EL202" s="507" t="n">
        <v>0</v>
      </c>
    </row>
    <row r="203">
      <c r="A203" s="2568">
        <f>$A$39</f>
        <v/>
      </c>
      <c r="B203" s="1454">
        <f>SUM(C203:J203)</f>
        <v/>
      </c>
      <c r="C203" s="1454">
        <f>+N203+Y203+AJ203+AU203+BF203+BQ203+CB203+CM203+CX203+DI203+DT203+EE203</f>
        <v/>
      </c>
      <c r="D203" s="1454">
        <f>+O203+Z203+AK203+AV203+BG203+BR203+CC203+CN203+CY203+DJ203+DU203+EF203</f>
        <v/>
      </c>
      <c r="E203" s="1454">
        <f>+P203+AA203+AL203+AW203+BH203+BS203+CD203+CO203+CZ203+DK203+DV203+EG203</f>
        <v/>
      </c>
      <c r="F203" s="1454">
        <f>+Q203+AB203+AM203+AX203+BI203+BT203+CE203+CP203+DA203+DL203+DW203+EH203</f>
        <v/>
      </c>
      <c r="G203" s="1454">
        <f>+R203+AC203+AN203+AY203+BJ203+BU203+CF203+CQ203+DB203+DM203+DX203+EI203</f>
        <v/>
      </c>
      <c r="H203" s="1454">
        <f>+S203+AD203+AO203+AZ203+BK203+BV203+CG203+CR203+DC203+DN203+DY203+EJ203</f>
        <v/>
      </c>
      <c r="I203" s="1454">
        <f>+T203+AE203+AP203+BA203+BL203+BW203+CH203+CS203+DD203+DO203+DZ203+EK203</f>
        <v/>
      </c>
      <c r="J203" s="1454">
        <f>+U203+AF203+AQ203+BB203+BM203+BX203+CI203+CT203+DE203+DP203+EA203+EL203</f>
        <v/>
      </c>
      <c r="L203" s="2568">
        <f>$A$39</f>
        <v/>
      </c>
      <c r="M203" s="1454">
        <f>SUM(N203:U203)</f>
        <v/>
      </c>
      <c r="N203" s="1454" t="n">
        <v>0</v>
      </c>
      <c r="O203" s="1454" t="n">
        <v>0</v>
      </c>
      <c r="P203" s="1454" t="n">
        <v>0</v>
      </c>
      <c r="Q203" s="1454" t="n">
        <v>0</v>
      </c>
      <c r="R203" s="1454" t="n">
        <v>0</v>
      </c>
      <c r="S203" s="1454" t="n">
        <v>0</v>
      </c>
      <c r="T203" s="1454" t="n">
        <v>0</v>
      </c>
      <c r="U203" s="1454" t="n">
        <v>0</v>
      </c>
      <c r="W203" s="2568">
        <f>$A$39</f>
        <v/>
      </c>
      <c r="X203" s="1454">
        <f>SUM(Y203:AF203)</f>
        <v/>
      </c>
      <c r="Y203" s="1454" t="n">
        <v>0</v>
      </c>
      <c r="Z203" s="1454" t="n">
        <v>0</v>
      </c>
      <c r="AA203" s="1454" t="n">
        <v>0</v>
      </c>
      <c r="AB203" s="1454" t="n">
        <v>0</v>
      </c>
      <c r="AC203" s="1454" t="n">
        <v>0</v>
      </c>
      <c r="AD203" s="1454" t="n">
        <v>0</v>
      </c>
      <c r="AE203" s="1454" t="n">
        <v>0</v>
      </c>
      <c r="AF203" s="1454" t="n">
        <v>0</v>
      </c>
      <c r="AH203" s="2568">
        <f>$A$39</f>
        <v/>
      </c>
      <c r="AI203" s="1454">
        <f>SUM(AJ203:AQ203)</f>
        <v/>
      </c>
      <c r="AJ203" s="1454" t="n">
        <v>0</v>
      </c>
      <c r="AK203" s="1454" t="n">
        <v>0</v>
      </c>
      <c r="AL203" s="1454" t="n">
        <v>0</v>
      </c>
      <c r="AM203" s="1454" t="n">
        <v>0</v>
      </c>
      <c r="AN203" s="1454" t="n">
        <v>0</v>
      </c>
      <c r="AO203" s="1454" t="n">
        <v>0</v>
      </c>
      <c r="AP203" s="1454" t="n">
        <v>0</v>
      </c>
      <c r="AQ203" s="1454" t="n">
        <v>0</v>
      </c>
      <c r="AS203" s="2568">
        <f>$A$39</f>
        <v/>
      </c>
      <c r="AT203" s="1454">
        <f>SUM(AU203:BB203)</f>
        <v/>
      </c>
      <c r="AU203" s="1454" t="n">
        <v>0</v>
      </c>
      <c r="AV203" s="1454" t="n">
        <v>0</v>
      </c>
      <c r="AW203" s="1454" t="n">
        <v>0</v>
      </c>
      <c r="AX203" s="1454" t="n">
        <v>0</v>
      </c>
      <c r="AY203" s="1454" t="n">
        <v>0</v>
      </c>
      <c r="AZ203" s="1454" t="n">
        <v>0</v>
      </c>
      <c r="BA203" s="1454" t="n">
        <v>0</v>
      </c>
      <c r="BB203" s="1454" t="n">
        <v>0</v>
      </c>
      <c r="BD203" s="2568">
        <f>$A$39</f>
        <v/>
      </c>
      <c r="BE203" s="1454">
        <f>SUM(BF203:BM203)</f>
        <v/>
      </c>
      <c r="BF203" s="1454" t="n">
        <v>0</v>
      </c>
      <c r="BG203" s="1454" t="n">
        <v>0</v>
      </c>
      <c r="BH203" s="1454" t="n">
        <v>0</v>
      </c>
      <c r="BI203" s="1454" t="n">
        <v>0</v>
      </c>
      <c r="BJ203" s="1454" t="n">
        <v>0</v>
      </c>
      <c r="BK203" s="1454" t="n">
        <v>0</v>
      </c>
      <c r="BL203" s="1454" t="n">
        <v>0</v>
      </c>
      <c r="BM203" s="1454" t="n">
        <v>0</v>
      </c>
      <c r="BO203" s="2568">
        <f>$A$39</f>
        <v/>
      </c>
      <c r="BP203" s="1454">
        <f>SUM(BQ203:BX203)</f>
        <v/>
      </c>
      <c r="BQ203" s="1454" t="n">
        <v>0</v>
      </c>
      <c r="BR203" s="1454" t="n">
        <v>0</v>
      </c>
      <c r="BS203" s="1454" t="n">
        <v>0</v>
      </c>
      <c r="BT203" s="1454" t="n">
        <v>0</v>
      </c>
      <c r="BU203" s="1454" t="n">
        <v>0</v>
      </c>
      <c r="BV203" s="1454" t="n">
        <v>0</v>
      </c>
      <c r="BW203" s="1454" t="n">
        <v>0</v>
      </c>
      <c r="BX203" s="1454" t="n">
        <v>0</v>
      </c>
      <c r="BZ203" s="2568">
        <f>$A$39</f>
        <v/>
      </c>
      <c r="CA203" s="1454">
        <f>SUM(CB203:CI203)</f>
        <v/>
      </c>
      <c r="CB203" s="1454" t="n">
        <v>0</v>
      </c>
      <c r="CC203" s="1454" t="n">
        <v>0</v>
      </c>
      <c r="CD203" s="1454" t="n">
        <v>0</v>
      </c>
      <c r="CE203" s="1454" t="n">
        <v>0</v>
      </c>
      <c r="CF203" s="1454" t="n">
        <v>0</v>
      </c>
      <c r="CG203" s="1454" t="n">
        <v>0</v>
      </c>
      <c r="CH203" s="1454" t="n">
        <v>0</v>
      </c>
      <c r="CI203" s="1454" t="n">
        <v>0</v>
      </c>
      <c r="CK203" s="2568">
        <f>$A$39</f>
        <v/>
      </c>
      <c r="CL203" s="1454">
        <f>SUM(CM203:CT203)</f>
        <v/>
      </c>
      <c r="CM203" s="1454" t="n">
        <v>0</v>
      </c>
      <c r="CN203" s="1454" t="n">
        <v>0</v>
      </c>
      <c r="CO203" s="1454" t="n">
        <v>0</v>
      </c>
      <c r="CP203" s="1454" t="n">
        <v>0</v>
      </c>
      <c r="CQ203" s="1454" t="n">
        <v>0</v>
      </c>
      <c r="CR203" s="1454" t="n">
        <v>0</v>
      </c>
      <c r="CS203" s="1454" t="n">
        <v>0</v>
      </c>
      <c r="CT203" s="1454" t="n">
        <v>0</v>
      </c>
      <c r="CV203" s="2568">
        <f>$A$39</f>
        <v/>
      </c>
      <c r="CW203" s="1454">
        <f>SUM(CX203:DE203)</f>
        <v/>
      </c>
      <c r="CX203" s="1454" t="n">
        <v>0</v>
      </c>
      <c r="CY203" s="1454" t="n">
        <v>0</v>
      </c>
      <c r="CZ203" s="1454" t="n">
        <v>0</v>
      </c>
      <c r="DA203" s="1454" t="n">
        <v>0</v>
      </c>
      <c r="DB203" s="1454" t="n">
        <v>0</v>
      </c>
      <c r="DC203" s="1454" t="n">
        <v>0</v>
      </c>
      <c r="DD203" s="1454" t="n">
        <v>0</v>
      </c>
      <c r="DE203" s="1454" t="n">
        <v>0</v>
      </c>
      <c r="DG203" s="2568">
        <f>$A$39</f>
        <v/>
      </c>
      <c r="DH203" s="1454">
        <f>SUM(DI203:DP203)</f>
        <v/>
      </c>
      <c r="DI203" s="1454" t="n">
        <v>0</v>
      </c>
      <c r="DJ203" s="1454" t="n">
        <v>0</v>
      </c>
      <c r="DK203" s="1454" t="n">
        <v>0</v>
      </c>
      <c r="DL203" s="1454" t="n">
        <v>0</v>
      </c>
      <c r="DM203" s="1454" t="n">
        <v>0</v>
      </c>
      <c r="DN203" s="1454" t="n">
        <v>0</v>
      </c>
      <c r="DO203" s="1454" t="n">
        <v>0</v>
      </c>
      <c r="DP203" s="1454" t="n">
        <v>0</v>
      </c>
      <c r="DR203" s="2568">
        <f>$A$39</f>
        <v/>
      </c>
      <c r="DS203" s="1454">
        <f>SUM(DT203:EA203)</f>
        <v/>
      </c>
      <c r="DT203" s="1454" t="n">
        <v>0</v>
      </c>
      <c r="DU203" s="1454" t="n">
        <v>0</v>
      </c>
      <c r="DV203" s="1454" t="n">
        <v>0</v>
      </c>
      <c r="DW203" s="1454" t="n">
        <v>0</v>
      </c>
      <c r="DX203" s="1454" t="n">
        <v>0</v>
      </c>
      <c r="DY203" s="1454" t="n">
        <v>0</v>
      </c>
      <c r="DZ203" s="1454" t="n">
        <v>0</v>
      </c>
      <c r="EA203" s="1454" t="n">
        <v>0</v>
      </c>
      <c r="EC203" s="2568">
        <f>$A$39</f>
        <v/>
      </c>
      <c r="ED203" s="1454">
        <f>SUM(EE203:EL203)</f>
        <v/>
      </c>
      <c r="EE203" s="1454" t="n">
        <v>0</v>
      </c>
      <c r="EF203" s="1454" t="n">
        <v>0</v>
      </c>
      <c r="EG203" s="1454" t="n">
        <v>0</v>
      </c>
      <c r="EH203" s="1454" t="n">
        <v>0</v>
      </c>
      <c r="EI203" s="1454" t="n">
        <v>0</v>
      </c>
      <c r="EJ203" s="1454" t="n">
        <v>0</v>
      </c>
      <c r="EK203" s="1454" t="n">
        <v>0</v>
      </c>
      <c r="EL203" s="1454" t="n">
        <v>0</v>
      </c>
    </row>
    <row r="204">
      <c r="A204" s="504" t="inlineStr">
        <is>
          <t>Avg Last 3 Mo</t>
        </is>
      </c>
      <c r="B204" s="507">
        <f>SUM(C204:J204)</f>
        <v/>
      </c>
      <c r="C204" s="507">
        <f>AVERAGE(C201:C203)</f>
        <v/>
      </c>
      <c r="D204" s="507">
        <f>AVERAGE(D201:D203)</f>
        <v/>
      </c>
      <c r="E204" s="507">
        <f>AVERAGE(E201:E203)</f>
        <v/>
      </c>
      <c r="F204" s="507">
        <f>AVERAGE(F201:F203)</f>
        <v/>
      </c>
      <c r="G204" s="507">
        <f>AVERAGE(G201:G203)</f>
        <v/>
      </c>
      <c r="H204" s="507">
        <f>AVERAGE(H201:H203)</f>
        <v/>
      </c>
      <c r="I204" s="507">
        <f>AVERAGE(I201:I203)</f>
        <v/>
      </c>
      <c r="J204" s="507">
        <f>AVERAGE(J201:J203)</f>
        <v/>
      </c>
      <c r="L204" s="504" t="inlineStr">
        <is>
          <t>Avg Last 3 Mo</t>
        </is>
      </c>
      <c r="M204" s="507">
        <f>SUM(N204:U204)</f>
        <v/>
      </c>
      <c r="N204" s="507">
        <f>AVERAGE(N201:N203)</f>
        <v/>
      </c>
      <c r="O204" s="507">
        <f>AVERAGE(O201:O203)</f>
        <v/>
      </c>
      <c r="P204" s="507">
        <f>AVERAGE(P201:P203)</f>
        <v/>
      </c>
      <c r="Q204" s="507">
        <f>AVERAGE(Q201:Q203)</f>
        <v/>
      </c>
      <c r="R204" s="507">
        <f>AVERAGE(R201:R203)</f>
        <v/>
      </c>
      <c r="S204" s="507">
        <f>AVERAGE(S201:S203)</f>
        <v/>
      </c>
      <c r="T204" s="507">
        <f>AVERAGE(T201:T203)</f>
        <v/>
      </c>
      <c r="U204" s="507">
        <f>AVERAGE(U201:U203)</f>
        <v/>
      </c>
      <c r="W204" s="504" t="inlineStr">
        <is>
          <t>Avg Last 3 Mo</t>
        </is>
      </c>
      <c r="X204" s="507">
        <f>SUM(Y204:AF204)</f>
        <v/>
      </c>
      <c r="Y204" s="507">
        <f>AVERAGE(Y201:Y203)</f>
        <v/>
      </c>
      <c r="Z204" s="507">
        <f>AVERAGE(Z201:Z203)</f>
        <v/>
      </c>
      <c r="AA204" s="507">
        <f>AVERAGE(AA201:AA203)</f>
        <v/>
      </c>
      <c r="AB204" s="507">
        <f>AVERAGE(AB201:AB203)</f>
        <v/>
      </c>
      <c r="AC204" s="507">
        <f>AVERAGE(AC201:AC203)</f>
        <v/>
      </c>
      <c r="AD204" s="507">
        <f>AVERAGE(AD201:AD203)</f>
        <v/>
      </c>
      <c r="AE204" s="507">
        <f>AVERAGE(AE201:AE203)</f>
        <v/>
      </c>
      <c r="AF204" s="507">
        <f>AVERAGE(AF201:AF203)</f>
        <v/>
      </c>
      <c r="AH204" s="504" t="inlineStr">
        <is>
          <t>Avg Last 3 Mo</t>
        </is>
      </c>
      <c r="AI204" s="507">
        <f>SUM(AJ204:AQ204)</f>
        <v/>
      </c>
      <c r="AJ204" s="507">
        <f>AVERAGE(AJ201:AJ203)</f>
        <v/>
      </c>
      <c r="AK204" s="507">
        <f>AVERAGE(AK201:AK203)</f>
        <v/>
      </c>
      <c r="AL204" s="507">
        <f>AVERAGE(AL201:AL203)</f>
        <v/>
      </c>
      <c r="AM204" s="507">
        <f>AVERAGE(AM201:AM203)</f>
        <v/>
      </c>
      <c r="AN204" s="507">
        <f>AVERAGE(AN201:AN203)</f>
        <v/>
      </c>
      <c r="AO204" s="507">
        <f>AVERAGE(AO201:AO203)</f>
        <v/>
      </c>
      <c r="AP204" s="507">
        <f>AVERAGE(AP201:AP203)</f>
        <v/>
      </c>
      <c r="AQ204" s="507">
        <f>AVERAGE(AQ201:AQ203)</f>
        <v/>
      </c>
      <c r="AS204" s="504" t="inlineStr">
        <is>
          <t>Avg Last 3 Mo</t>
        </is>
      </c>
      <c r="AT204" s="507">
        <f>SUM(AU204:BB204)</f>
        <v/>
      </c>
      <c r="AU204" s="507">
        <f>AVERAGE(AU201:AU203)</f>
        <v/>
      </c>
      <c r="AV204" s="507">
        <f>AVERAGE(AV201:AV203)</f>
        <v/>
      </c>
      <c r="AW204" s="507">
        <f>AVERAGE(AW201:AW203)</f>
        <v/>
      </c>
      <c r="AX204" s="507">
        <f>AVERAGE(AX201:AX203)</f>
        <v/>
      </c>
      <c r="AY204" s="507">
        <f>AVERAGE(AY201:AY203)</f>
        <v/>
      </c>
      <c r="AZ204" s="507">
        <f>AVERAGE(AZ201:AZ203)</f>
        <v/>
      </c>
      <c r="BA204" s="507">
        <f>AVERAGE(BA201:BA203)</f>
        <v/>
      </c>
      <c r="BB204" s="507">
        <f>AVERAGE(BB201:BB203)</f>
        <v/>
      </c>
      <c r="BD204" s="504" t="inlineStr">
        <is>
          <t>Avg Last 3 Mo</t>
        </is>
      </c>
      <c r="BE204" s="507">
        <f>SUM(BF204:BM204)</f>
        <v/>
      </c>
      <c r="BF204" s="507">
        <f>AVERAGE(BF201:BF203)</f>
        <v/>
      </c>
      <c r="BG204" s="507">
        <f>AVERAGE(BG201:BG203)</f>
        <v/>
      </c>
      <c r="BH204" s="507">
        <f>AVERAGE(BH201:BH203)</f>
        <v/>
      </c>
      <c r="BI204" s="507">
        <f>AVERAGE(BI201:BI203)</f>
        <v/>
      </c>
      <c r="BJ204" s="507">
        <f>AVERAGE(BJ201:BJ203)</f>
        <v/>
      </c>
      <c r="BK204" s="507">
        <f>AVERAGE(BK201:BK203)</f>
        <v/>
      </c>
      <c r="BL204" s="507">
        <f>AVERAGE(BL201:BL203)</f>
        <v/>
      </c>
      <c r="BM204" s="507">
        <f>AVERAGE(BM201:BM203)</f>
        <v/>
      </c>
      <c r="BO204" s="504" t="inlineStr">
        <is>
          <t>Avg Last 3 Mo</t>
        </is>
      </c>
      <c r="BP204" s="507">
        <f>SUM(BQ204:BX204)</f>
        <v/>
      </c>
      <c r="BQ204" s="507">
        <f>AVERAGE(BQ201:BQ203)</f>
        <v/>
      </c>
      <c r="BR204" s="507">
        <f>AVERAGE(BR201:BR203)</f>
        <v/>
      </c>
      <c r="BS204" s="507">
        <f>AVERAGE(BS201:BS203)</f>
        <v/>
      </c>
      <c r="BT204" s="507">
        <f>AVERAGE(BT201:BT203)</f>
        <v/>
      </c>
      <c r="BU204" s="507">
        <f>AVERAGE(BU201:BU203)</f>
        <v/>
      </c>
      <c r="BV204" s="507">
        <f>AVERAGE(BV201:BV203)</f>
        <v/>
      </c>
      <c r="BW204" s="507">
        <f>AVERAGE(BW201:BW203)</f>
        <v/>
      </c>
      <c r="BX204" s="507">
        <f>AVERAGE(BX201:BX203)</f>
        <v/>
      </c>
      <c r="BZ204" s="504" t="inlineStr">
        <is>
          <t>Avg Last 3 Mo</t>
        </is>
      </c>
      <c r="CA204" s="507">
        <f>SUM(CB204:CI204)</f>
        <v/>
      </c>
      <c r="CB204" s="507">
        <f>AVERAGE(CB201:CB203)</f>
        <v/>
      </c>
      <c r="CC204" s="507">
        <f>AVERAGE(CC201:CC203)</f>
        <v/>
      </c>
      <c r="CD204" s="507">
        <f>AVERAGE(CD201:CD203)</f>
        <v/>
      </c>
      <c r="CE204" s="507">
        <f>AVERAGE(CE201:CE203)</f>
        <v/>
      </c>
      <c r="CF204" s="507">
        <f>AVERAGE(CF201:CF203)</f>
        <v/>
      </c>
      <c r="CG204" s="507">
        <f>AVERAGE(CG201:CG203)</f>
        <v/>
      </c>
      <c r="CH204" s="507">
        <f>AVERAGE(CH201:CH203)</f>
        <v/>
      </c>
      <c r="CI204" s="507">
        <f>AVERAGE(CI201:CI203)</f>
        <v/>
      </c>
      <c r="CK204" s="504" t="inlineStr">
        <is>
          <t>Avg Last 3 Mo</t>
        </is>
      </c>
      <c r="CL204" s="507">
        <f>SUM(CM204:CT204)</f>
        <v/>
      </c>
      <c r="CM204" s="507">
        <f>AVERAGE(CM201:CM203)</f>
        <v/>
      </c>
      <c r="CN204" s="507">
        <f>AVERAGE(CN201:CN203)</f>
        <v/>
      </c>
      <c r="CO204" s="507">
        <f>AVERAGE(CO201:CO203)</f>
        <v/>
      </c>
      <c r="CP204" s="507">
        <f>AVERAGE(CP201:CP203)</f>
        <v/>
      </c>
      <c r="CQ204" s="507">
        <f>AVERAGE(CQ201:CQ203)</f>
        <v/>
      </c>
      <c r="CR204" s="507">
        <f>AVERAGE(CR201:CR203)</f>
        <v/>
      </c>
      <c r="CS204" s="507">
        <f>AVERAGE(CS201:CS203)</f>
        <v/>
      </c>
      <c r="CT204" s="507">
        <f>AVERAGE(CT201:CT203)</f>
        <v/>
      </c>
      <c r="CV204" s="504" t="inlineStr">
        <is>
          <t>Avg Last 3 Mo</t>
        </is>
      </c>
      <c r="CW204" s="507">
        <f>SUM(CX204:DE204)</f>
        <v/>
      </c>
      <c r="CX204" s="507">
        <f>AVERAGE(CX201:CX203)</f>
        <v/>
      </c>
      <c r="CY204" s="507">
        <f>AVERAGE(CY201:CY203)</f>
        <v/>
      </c>
      <c r="CZ204" s="507">
        <f>AVERAGE(CZ201:CZ203)</f>
        <v/>
      </c>
      <c r="DA204" s="507">
        <f>AVERAGE(DA201:DA203)</f>
        <v/>
      </c>
      <c r="DB204" s="507">
        <f>AVERAGE(DB201:DB203)</f>
        <v/>
      </c>
      <c r="DC204" s="507">
        <f>AVERAGE(DC201:DC203)</f>
        <v/>
      </c>
      <c r="DD204" s="507">
        <f>AVERAGE(DD201:DD203)</f>
        <v/>
      </c>
      <c r="DE204" s="507">
        <f>AVERAGE(DE201:DE203)</f>
        <v/>
      </c>
      <c r="DG204" s="504" t="inlineStr">
        <is>
          <t>Avg Last 3 Mo</t>
        </is>
      </c>
      <c r="DH204" s="507">
        <f>SUM(DI204:DP204)</f>
        <v/>
      </c>
      <c r="DI204" s="507">
        <f>AVERAGE(DI201:DI203)</f>
        <v/>
      </c>
      <c r="DJ204" s="507">
        <f>AVERAGE(DJ201:DJ203)</f>
        <v/>
      </c>
      <c r="DK204" s="507">
        <f>AVERAGE(DK201:DK203)</f>
        <v/>
      </c>
      <c r="DL204" s="507">
        <f>AVERAGE(DL201:DL203)</f>
        <v/>
      </c>
      <c r="DM204" s="507">
        <f>AVERAGE(DM201:DM203)</f>
        <v/>
      </c>
      <c r="DN204" s="507">
        <f>AVERAGE(DN201:DN203)</f>
        <v/>
      </c>
      <c r="DO204" s="507">
        <f>AVERAGE(DO201:DO203)</f>
        <v/>
      </c>
      <c r="DP204" s="507">
        <f>AVERAGE(DP201:DP203)</f>
        <v/>
      </c>
      <c r="DR204" s="504" t="inlineStr">
        <is>
          <t>Avg Last 3 Mo</t>
        </is>
      </c>
      <c r="DS204" s="507">
        <f>SUM(DT204:EA204)</f>
        <v/>
      </c>
      <c r="DT204" s="507">
        <f>AVERAGE(DT201:DT203)</f>
        <v/>
      </c>
      <c r="DU204" s="507">
        <f>AVERAGE(DU201:DU203)</f>
        <v/>
      </c>
      <c r="DV204" s="507">
        <f>AVERAGE(DV201:DV203)</f>
        <v/>
      </c>
      <c r="DW204" s="507">
        <f>AVERAGE(DW201:DW203)</f>
        <v/>
      </c>
      <c r="DX204" s="507">
        <f>AVERAGE(DX201:DX203)</f>
        <v/>
      </c>
      <c r="DY204" s="507">
        <f>AVERAGE(DY201:DY203)</f>
        <v/>
      </c>
      <c r="DZ204" s="507">
        <f>AVERAGE(DZ201:DZ203)</f>
        <v/>
      </c>
      <c r="EA204" s="507">
        <f>AVERAGE(EA201:EA203)</f>
        <v/>
      </c>
      <c r="EC204" s="504" t="inlineStr">
        <is>
          <t>Avg Last 3 Mo</t>
        </is>
      </c>
      <c r="ED204" s="507">
        <f>SUM(EE204:EL204)</f>
        <v/>
      </c>
      <c r="EE204" s="507">
        <f>AVERAGE(EE201:EE203)</f>
        <v/>
      </c>
      <c r="EF204" s="507">
        <f>AVERAGE(EF201:EF203)</f>
        <v/>
      </c>
      <c r="EG204" s="507">
        <f>AVERAGE(EG201:EG203)</f>
        <v/>
      </c>
      <c r="EH204" s="507">
        <f>AVERAGE(EH201:EH203)</f>
        <v/>
      </c>
      <c r="EI204" s="507">
        <f>AVERAGE(EI201:EI203)</f>
        <v/>
      </c>
      <c r="EJ204" s="507">
        <f>AVERAGE(EJ201:EJ203)</f>
        <v/>
      </c>
      <c r="EK204" s="507">
        <f>AVERAGE(EK201:EK203)</f>
        <v/>
      </c>
      <c r="EL204" s="507">
        <f>AVERAGE(EL201:EL203)</f>
        <v/>
      </c>
    </row>
    <row r="205">
      <c r="A205" s="504" t="inlineStr">
        <is>
          <t>Avg Last 6 Mo</t>
        </is>
      </c>
      <c r="B205" s="507">
        <f>SUM(C205:J205)</f>
        <v/>
      </c>
      <c r="C205" s="507">
        <f>AVERAGE(C198:C203)</f>
        <v/>
      </c>
      <c r="D205" s="507">
        <f>AVERAGE(D198:D203)</f>
        <v/>
      </c>
      <c r="E205" s="507">
        <f>AVERAGE(E198:E203)</f>
        <v/>
      </c>
      <c r="F205" s="507">
        <f>AVERAGE(F198:F203)</f>
        <v/>
      </c>
      <c r="G205" s="507">
        <f>AVERAGE(G198:G203)</f>
        <v/>
      </c>
      <c r="H205" s="507">
        <f>AVERAGE(H198:H203)</f>
        <v/>
      </c>
      <c r="I205" s="507">
        <f>AVERAGE(I198:I203)</f>
        <v/>
      </c>
      <c r="J205" s="507">
        <f>AVERAGE(J198:J203)</f>
        <v/>
      </c>
      <c r="L205" s="504" t="inlineStr">
        <is>
          <t>Avg Last 6 Mo</t>
        </is>
      </c>
      <c r="M205" s="507">
        <f>SUM(N205:U205)</f>
        <v/>
      </c>
      <c r="N205" s="507">
        <f>AVERAGE(N198:N203)</f>
        <v/>
      </c>
      <c r="O205" s="507">
        <f>AVERAGE(O198:O203)</f>
        <v/>
      </c>
      <c r="P205" s="507">
        <f>AVERAGE(P198:P203)</f>
        <v/>
      </c>
      <c r="Q205" s="507">
        <f>AVERAGE(Q198:Q203)</f>
        <v/>
      </c>
      <c r="R205" s="507">
        <f>AVERAGE(R198:R203)</f>
        <v/>
      </c>
      <c r="S205" s="507">
        <f>AVERAGE(S198:S203)</f>
        <v/>
      </c>
      <c r="T205" s="507">
        <f>AVERAGE(T198:T203)</f>
        <v/>
      </c>
      <c r="U205" s="507">
        <f>AVERAGE(U198:U203)</f>
        <v/>
      </c>
      <c r="W205" s="504" t="inlineStr">
        <is>
          <t>Avg Last 6 Mo</t>
        </is>
      </c>
      <c r="X205" s="507">
        <f>SUM(Y205:AF205)</f>
        <v/>
      </c>
      <c r="Y205" s="507">
        <f>AVERAGE(Y198:Y203)</f>
        <v/>
      </c>
      <c r="Z205" s="507">
        <f>AVERAGE(Z198:Z203)</f>
        <v/>
      </c>
      <c r="AA205" s="507">
        <f>AVERAGE(AA198:AA203)</f>
        <v/>
      </c>
      <c r="AB205" s="507">
        <f>AVERAGE(AB198:AB203)</f>
        <v/>
      </c>
      <c r="AC205" s="507">
        <f>AVERAGE(AC198:AC203)</f>
        <v/>
      </c>
      <c r="AD205" s="507">
        <f>AVERAGE(AD198:AD203)</f>
        <v/>
      </c>
      <c r="AE205" s="507">
        <f>AVERAGE(AE198:AE203)</f>
        <v/>
      </c>
      <c r="AF205" s="507">
        <f>AVERAGE(AF198:AF203)</f>
        <v/>
      </c>
      <c r="AH205" s="504" t="inlineStr">
        <is>
          <t>Avg Last 6 Mo</t>
        </is>
      </c>
      <c r="AI205" s="507">
        <f>SUM(AJ205:AQ205)</f>
        <v/>
      </c>
      <c r="AJ205" s="507">
        <f>AVERAGE(AJ198:AJ203)</f>
        <v/>
      </c>
      <c r="AK205" s="507">
        <f>AVERAGE(AK198:AK203)</f>
        <v/>
      </c>
      <c r="AL205" s="507">
        <f>AVERAGE(AL198:AL203)</f>
        <v/>
      </c>
      <c r="AM205" s="507">
        <f>AVERAGE(AM198:AM203)</f>
        <v/>
      </c>
      <c r="AN205" s="507">
        <f>AVERAGE(AN198:AN203)</f>
        <v/>
      </c>
      <c r="AO205" s="507">
        <f>AVERAGE(AO198:AO203)</f>
        <v/>
      </c>
      <c r="AP205" s="507">
        <f>AVERAGE(AP198:AP203)</f>
        <v/>
      </c>
      <c r="AQ205" s="507">
        <f>AVERAGE(AQ198:AQ203)</f>
        <v/>
      </c>
      <c r="AS205" s="504" t="inlineStr">
        <is>
          <t>Avg Last 6 Mo</t>
        </is>
      </c>
      <c r="AT205" s="507">
        <f>SUM(AU205:BB205)</f>
        <v/>
      </c>
      <c r="AU205" s="507">
        <f>AVERAGE(AU198:AU203)</f>
        <v/>
      </c>
      <c r="AV205" s="507">
        <f>AVERAGE(AV198:AV203)</f>
        <v/>
      </c>
      <c r="AW205" s="507">
        <f>AVERAGE(AW198:AW203)</f>
        <v/>
      </c>
      <c r="AX205" s="507">
        <f>AVERAGE(AX198:AX203)</f>
        <v/>
      </c>
      <c r="AY205" s="507">
        <f>AVERAGE(AY198:AY203)</f>
        <v/>
      </c>
      <c r="AZ205" s="507">
        <f>AVERAGE(AZ198:AZ203)</f>
        <v/>
      </c>
      <c r="BA205" s="507">
        <f>AVERAGE(BA198:BA203)</f>
        <v/>
      </c>
      <c r="BB205" s="507">
        <f>AVERAGE(BB198:BB203)</f>
        <v/>
      </c>
      <c r="BD205" s="504" t="inlineStr">
        <is>
          <t>Avg Last 6 Mo</t>
        </is>
      </c>
      <c r="BE205" s="507">
        <f>SUM(BF205:BM205)</f>
        <v/>
      </c>
      <c r="BF205" s="507">
        <f>AVERAGE(BF198:BF203)</f>
        <v/>
      </c>
      <c r="BG205" s="507">
        <f>AVERAGE(BG198:BG203)</f>
        <v/>
      </c>
      <c r="BH205" s="507">
        <f>AVERAGE(BH198:BH203)</f>
        <v/>
      </c>
      <c r="BI205" s="507">
        <f>AVERAGE(BI198:BI203)</f>
        <v/>
      </c>
      <c r="BJ205" s="507">
        <f>AVERAGE(BJ198:BJ203)</f>
        <v/>
      </c>
      <c r="BK205" s="507">
        <f>AVERAGE(BK198:BK203)</f>
        <v/>
      </c>
      <c r="BL205" s="507">
        <f>AVERAGE(BL198:BL203)</f>
        <v/>
      </c>
      <c r="BM205" s="507">
        <f>AVERAGE(BM198:BM203)</f>
        <v/>
      </c>
      <c r="BO205" s="504" t="inlineStr">
        <is>
          <t>Avg Last 6 Mo</t>
        </is>
      </c>
      <c r="BP205" s="507">
        <f>SUM(BQ205:BX205)</f>
        <v/>
      </c>
      <c r="BQ205" s="507">
        <f>AVERAGE(BQ198:BQ203)</f>
        <v/>
      </c>
      <c r="BR205" s="507">
        <f>AVERAGE(BR198:BR203)</f>
        <v/>
      </c>
      <c r="BS205" s="507">
        <f>AVERAGE(BS198:BS203)</f>
        <v/>
      </c>
      <c r="BT205" s="507">
        <f>AVERAGE(BT198:BT203)</f>
        <v/>
      </c>
      <c r="BU205" s="507">
        <f>AVERAGE(BU198:BU203)</f>
        <v/>
      </c>
      <c r="BV205" s="507">
        <f>AVERAGE(BV198:BV203)</f>
        <v/>
      </c>
      <c r="BW205" s="507">
        <f>AVERAGE(BW198:BW203)</f>
        <v/>
      </c>
      <c r="BX205" s="507">
        <f>AVERAGE(BX198:BX203)</f>
        <v/>
      </c>
      <c r="BZ205" s="504" t="inlineStr">
        <is>
          <t>Avg Last 6 Mo</t>
        </is>
      </c>
      <c r="CA205" s="507">
        <f>SUM(CB205:CI205)</f>
        <v/>
      </c>
      <c r="CB205" s="507">
        <f>AVERAGE(CB198:CB203)</f>
        <v/>
      </c>
      <c r="CC205" s="507">
        <f>AVERAGE(CC198:CC203)</f>
        <v/>
      </c>
      <c r="CD205" s="507">
        <f>AVERAGE(CD198:CD203)</f>
        <v/>
      </c>
      <c r="CE205" s="507">
        <f>AVERAGE(CE198:CE203)</f>
        <v/>
      </c>
      <c r="CF205" s="507">
        <f>AVERAGE(CF198:CF203)</f>
        <v/>
      </c>
      <c r="CG205" s="507">
        <f>AVERAGE(CG198:CG203)</f>
        <v/>
      </c>
      <c r="CH205" s="507">
        <f>AVERAGE(CH198:CH203)</f>
        <v/>
      </c>
      <c r="CI205" s="507">
        <f>AVERAGE(CI198:CI203)</f>
        <v/>
      </c>
      <c r="CK205" s="504" t="inlineStr">
        <is>
          <t>Avg Last 6 Mo</t>
        </is>
      </c>
      <c r="CL205" s="507">
        <f>SUM(CM205:CT205)</f>
        <v/>
      </c>
      <c r="CM205" s="507">
        <f>AVERAGE(CM198:CM203)</f>
        <v/>
      </c>
      <c r="CN205" s="507">
        <f>AVERAGE(CN198:CN203)</f>
        <v/>
      </c>
      <c r="CO205" s="507">
        <f>AVERAGE(CO198:CO203)</f>
        <v/>
      </c>
      <c r="CP205" s="507">
        <f>AVERAGE(CP198:CP203)</f>
        <v/>
      </c>
      <c r="CQ205" s="507">
        <f>AVERAGE(CQ198:CQ203)</f>
        <v/>
      </c>
      <c r="CR205" s="507">
        <f>AVERAGE(CR198:CR203)</f>
        <v/>
      </c>
      <c r="CS205" s="507">
        <f>AVERAGE(CS198:CS203)</f>
        <v/>
      </c>
      <c r="CT205" s="507">
        <f>AVERAGE(CT198:CT203)</f>
        <v/>
      </c>
      <c r="CV205" s="504" t="inlineStr">
        <is>
          <t>Avg Last 6 Mo</t>
        </is>
      </c>
      <c r="CW205" s="507">
        <f>SUM(CX205:DE205)</f>
        <v/>
      </c>
      <c r="CX205" s="507">
        <f>AVERAGE(CX198:CX203)</f>
        <v/>
      </c>
      <c r="CY205" s="507">
        <f>AVERAGE(CY198:CY203)</f>
        <v/>
      </c>
      <c r="CZ205" s="507">
        <f>AVERAGE(CZ198:CZ203)</f>
        <v/>
      </c>
      <c r="DA205" s="507">
        <f>AVERAGE(DA198:DA203)</f>
        <v/>
      </c>
      <c r="DB205" s="507">
        <f>AVERAGE(DB198:DB203)</f>
        <v/>
      </c>
      <c r="DC205" s="507">
        <f>AVERAGE(DC198:DC203)</f>
        <v/>
      </c>
      <c r="DD205" s="507">
        <f>AVERAGE(DD198:DD203)</f>
        <v/>
      </c>
      <c r="DE205" s="507">
        <f>AVERAGE(DE198:DE203)</f>
        <v/>
      </c>
      <c r="DG205" s="504" t="inlineStr">
        <is>
          <t>Avg Last 6 Mo</t>
        </is>
      </c>
      <c r="DH205" s="507">
        <f>SUM(DI205:DP205)</f>
        <v/>
      </c>
      <c r="DI205" s="507">
        <f>AVERAGE(DI198:DI203)</f>
        <v/>
      </c>
      <c r="DJ205" s="507">
        <f>AVERAGE(DJ198:DJ203)</f>
        <v/>
      </c>
      <c r="DK205" s="507">
        <f>AVERAGE(DK198:DK203)</f>
        <v/>
      </c>
      <c r="DL205" s="507">
        <f>AVERAGE(DL198:DL203)</f>
        <v/>
      </c>
      <c r="DM205" s="507">
        <f>AVERAGE(DM198:DM203)</f>
        <v/>
      </c>
      <c r="DN205" s="507">
        <f>AVERAGE(DN198:DN203)</f>
        <v/>
      </c>
      <c r="DO205" s="507">
        <f>AVERAGE(DO198:DO203)</f>
        <v/>
      </c>
      <c r="DP205" s="507">
        <f>AVERAGE(DP198:DP203)</f>
        <v/>
      </c>
      <c r="DR205" s="504" t="inlineStr">
        <is>
          <t>Avg Last 6 Mo</t>
        </is>
      </c>
      <c r="DS205" s="507">
        <f>SUM(DT205:EA205)</f>
        <v/>
      </c>
      <c r="DT205" s="507">
        <f>AVERAGE(DT198:DT203)</f>
        <v/>
      </c>
      <c r="DU205" s="507">
        <f>AVERAGE(DU198:DU203)</f>
        <v/>
      </c>
      <c r="DV205" s="507">
        <f>AVERAGE(DV198:DV203)</f>
        <v/>
      </c>
      <c r="DW205" s="507">
        <f>AVERAGE(DW198:DW203)</f>
        <v/>
      </c>
      <c r="DX205" s="507">
        <f>AVERAGE(DX198:DX203)</f>
        <v/>
      </c>
      <c r="DY205" s="507">
        <f>AVERAGE(DY198:DY203)</f>
        <v/>
      </c>
      <c r="DZ205" s="507">
        <f>AVERAGE(DZ198:DZ203)</f>
        <v/>
      </c>
      <c r="EA205" s="507">
        <f>AVERAGE(EA198:EA203)</f>
        <v/>
      </c>
      <c r="EC205" s="504" t="inlineStr">
        <is>
          <t>Avg Last 6 Mo</t>
        </is>
      </c>
      <c r="ED205" s="507">
        <f>SUM(EE205:EL205)</f>
        <v/>
      </c>
      <c r="EE205" s="507">
        <f>AVERAGE(EE198:EE203)</f>
        <v/>
      </c>
      <c r="EF205" s="507">
        <f>AVERAGE(EF198:EF203)</f>
        <v/>
      </c>
      <c r="EG205" s="507">
        <f>AVERAGE(EG198:EG203)</f>
        <v/>
      </c>
      <c r="EH205" s="507">
        <f>AVERAGE(EH198:EH203)</f>
        <v/>
      </c>
      <c r="EI205" s="507">
        <f>AVERAGE(EI198:EI203)</f>
        <v/>
      </c>
      <c r="EJ205" s="507">
        <f>AVERAGE(EJ198:EJ203)</f>
        <v/>
      </c>
      <c r="EK205" s="507">
        <f>AVERAGE(EK198:EK203)</f>
        <v/>
      </c>
      <c r="EL205" s="507">
        <f>AVERAGE(EL198:EL203)</f>
        <v/>
      </c>
    </row>
    <row r="206">
      <c r="A206" s="504" t="inlineStr">
        <is>
          <t>Avg Last 12 Mo</t>
        </is>
      </c>
      <c r="B206" s="507">
        <f>SUM(C206:J206)</f>
        <v/>
      </c>
      <c r="C206" s="507">
        <f>AVERAGE(C192:C203)</f>
        <v/>
      </c>
      <c r="D206" s="507">
        <f>AVERAGE(D192:D203)</f>
        <v/>
      </c>
      <c r="E206" s="507">
        <f>AVERAGE(E192:E203)</f>
        <v/>
      </c>
      <c r="F206" s="507">
        <f>AVERAGE(F192:F203)</f>
        <v/>
      </c>
      <c r="G206" s="507">
        <f>AVERAGE(G192:G203)</f>
        <v/>
      </c>
      <c r="H206" s="507">
        <f>AVERAGE(H192:H203)</f>
        <v/>
      </c>
      <c r="I206" s="507">
        <f>AVERAGE(I192:I203)</f>
        <v/>
      </c>
      <c r="J206" s="507">
        <f>AVERAGE(J192:J203)</f>
        <v/>
      </c>
      <c r="L206" s="504" t="inlineStr">
        <is>
          <t>Avg Last 12 Mo</t>
        </is>
      </c>
      <c r="M206" s="507">
        <f>SUM(N206:U206)</f>
        <v/>
      </c>
      <c r="N206" s="507">
        <f>AVERAGE(N192:N203)</f>
        <v/>
      </c>
      <c r="O206" s="507">
        <f>AVERAGE(O192:O203)</f>
        <v/>
      </c>
      <c r="P206" s="507">
        <f>AVERAGE(P192:P203)</f>
        <v/>
      </c>
      <c r="Q206" s="507">
        <f>AVERAGE(Q192:Q203)</f>
        <v/>
      </c>
      <c r="R206" s="507">
        <f>AVERAGE(R192:R203)</f>
        <v/>
      </c>
      <c r="S206" s="507">
        <f>AVERAGE(S192:S203)</f>
        <v/>
      </c>
      <c r="T206" s="507">
        <f>AVERAGE(T192:T203)</f>
        <v/>
      </c>
      <c r="U206" s="507">
        <f>AVERAGE(U192:U203)</f>
        <v/>
      </c>
      <c r="W206" s="504" t="inlineStr">
        <is>
          <t>Avg Last 12 Mo</t>
        </is>
      </c>
      <c r="X206" s="507">
        <f>SUM(Y206:AF206)</f>
        <v/>
      </c>
      <c r="Y206" s="507">
        <f>AVERAGE(Y192:Y203)</f>
        <v/>
      </c>
      <c r="Z206" s="507">
        <f>AVERAGE(Z192:Z203)</f>
        <v/>
      </c>
      <c r="AA206" s="507">
        <f>AVERAGE(AA192:AA203)</f>
        <v/>
      </c>
      <c r="AB206" s="507">
        <f>AVERAGE(AB192:AB203)</f>
        <v/>
      </c>
      <c r="AC206" s="507">
        <f>AVERAGE(AC192:AC203)</f>
        <v/>
      </c>
      <c r="AD206" s="507">
        <f>AVERAGE(AD192:AD203)</f>
        <v/>
      </c>
      <c r="AE206" s="507">
        <f>AVERAGE(AE192:AE203)</f>
        <v/>
      </c>
      <c r="AF206" s="507">
        <f>AVERAGE(AF192:AF203)</f>
        <v/>
      </c>
      <c r="AH206" s="504" t="inlineStr">
        <is>
          <t>Avg Last 12 Mo</t>
        </is>
      </c>
      <c r="AI206" s="507">
        <f>SUM(AJ206:AQ206)</f>
        <v/>
      </c>
      <c r="AJ206" s="507">
        <f>AVERAGE(AJ192:AJ203)</f>
        <v/>
      </c>
      <c r="AK206" s="507">
        <f>AVERAGE(AK192:AK203)</f>
        <v/>
      </c>
      <c r="AL206" s="507">
        <f>AVERAGE(AL192:AL203)</f>
        <v/>
      </c>
      <c r="AM206" s="507">
        <f>AVERAGE(AM192:AM203)</f>
        <v/>
      </c>
      <c r="AN206" s="507">
        <f>AVERAGE(AN192:AN203)</f>
        <v/>
      </c>
      <c r="AO206" s="507">
        <f>AVERAGE(AO192:AO203)</f>
        <v/>
      </c>
      <c r="AP206" s="507">
        <f>AVERAGE(AP192:AP203)</f>
        <v/>
      </c>
      <c r="AQ206" s="507">
        <f>AVERAGE(AQ192:AQ203)</f>
        <v/>
      </c>
      <c r="AS206" s="504" t="inlineStr">
        <is>
          <t>Avg Last 12 Mo</t>
        </is>
      </c>
      <c r="AT206" s="507">
        <f>SUM(AU206:BB206)</f>
        <v/>
      </c>
      <c r="AU206" s="507">
        <f>AVERAGE(AU192:AU203)</f>
        <v/>
      </c>
      <c r="AV206" s="507">
        <f>AVERAGE(AV192:AV203)</f>
        <v/>
      </c>
      <c r="AW206" s="507">
        <f>AVERAGE(AW192:AW203)</f>
        <v/>
      </c>
      <c r="AX206" s="507">
        <f>AVERAGE(AX192:AX203)</f>
        <v/>
      </c>
      <c r="AY206" s="507">
        <f>AVERAGE(AY192:AY203)</f>
        <v/>
      </c>
      <c r="AZ206" s="507">
        <f>AVERAGE(AZ192:AZ203)</f>
        <v/>
      </c>
      <c r="BA206" s="507">
        <f>AVERAGE(BA192:BA203)</f>
        <v/>
      </c>
      <c r="BB206" s="507">
        <f>AVERAGE(BB192:BB203)</f>
        <v/>
      </c>
      <c r="BD206" s="504" t="inlineStr">
        <is>
          <t>Avg Last 12 Mo</t>
        </is>
      </c>
      <c r="BE206" s="507">
        <f>SUM(BF206:BM206)</f>
        <v/>
      </c>
      <c r="BF206" s="507">
        <f>AVERAGE(BF192:BF203)</f>
        <v/>
      </c>
      <c r="BG206" s="507">
        <f>AVERAGE(BG192:BG203)</f>
        <v/>
      </c>
      <c r="BH206" s="507">
        <f>AVERAGE(BH192:BH203)</f>
        <v/>
      </c>
      <c r="BI206" s="507">
        <f>AVERAGE(BI192:BI203)</f>
        <v/>
      </c>
      <c r="BJ206" s="507">
        <f>AVERAGE(BJ192:BJ203)</f>
        <v/>
      </c>
      <c r="BK206" s="507">
        <f>AVERAGE(BK192:BK203)</f>
        <v/>
      </c>
      <c r="BL206" s="507">
        <f>AVERAGE(BL192:BL203)</f>
        <v/>
      </c>
      <c r="BM206" s="507">
        <f>AVERAGE(BM192:BM203)</f>
        <v/>
      </c>
      <c r="BO206" s="504" t="inlineStr">
        <is>
          <t>Avg Last 12 Mo</t>
        </is>
      </c>
      <c r="BP206" s="507">
        <f>SUM(BQ206:BX206)</f>
        <v/>
      </c>
      <c r="BQ206" s="507">
        <f>AVERAGE(BQ192:BQ203)</f>
        <v/>
      </c>
      <c r="BR206" s="507">
        <f>AVERAGE(BR192:BR203)</f>
        <v/>
      </c>
      <c r="BS206" s="507">
        <f>AVERAGE(BS192:BS203)</f>
        <v/>
      </c>
      <c r="BT206" s="507">
        <f>AVERAGE(BT192:BT203)</f>
        <v/>
      </c>
      <c r="BU206" s="507">
        <f>AVERAGE(BU192:BU203)</f>
        <v/>
      </c>
      <c r="BV206" s="507">
        <f>AVERAGE(BV192:BV203)</f>
        <v/>
      </c>
      <c r="BW206" s="507">
        <f>AVERAGE(BW192:BW203)</f>
        <v/>
      </c>
      <c r="BX206" s="507">
        <f>AVERAGE(BX192:BX203)</f>
        <v/>
      </c>
      <c r="BZ206" s="504" t="inlineStr">
        <is>
          <t>Avg Last 12 Mo</t>
        </is>
      </c>
      <c r="CA206" s="507">
        <f>SUM(CB206:CI206)</f>
        <v/>
      </c>
      <c r="CB206" s="507">
        <f>AVERAGE(CB192:CB203)</f>
        <v/>
      </c>
      <c r="CC206" s="507">
        <f>AVERAGE(CC192:CC203)</f>
        <v/>
      </c>
      <c r="CD206" s="507">
        <f>AVERAGE(CD192:CD203)</f>
        <v/>
      </c>
      <c r="CE206" s="507">
        <f>AVERAGE(CE192:CE203)</f>
        <v/>
      </c>
      <c r="CF206" s="507">
        <f>AVERAGE(CF192:CF203)</f>
        <v/>
      </c>
      <c r="CG206" s="507">
        <f>AVERAGE(CG192:CG203)</f>
        <v/>
      </c>
      <c r="CH206" s="507">
        <f>AVERAGE(CH192:CH203)</f>
        <v/>
      </c>
      <c r="CI206" s="507">
        <f>AVERAGE(CI192:CI203)</f>
        <v/>
      </c>
      <c r="CK206" s="504" t="inlineStr">
        <is>
          <t>Avg Last 12 Mo</t>
        </is>
      </c>
      <c r="CL206" s="507">
        <f>SUM(CM206:CT206)</f>
        <v/>
      </c>
      <c r="CM206" s="507">
        <f>AVERAGE(CM192:CM203)</f>
        <v/>
      </c>
      <c r="CN206" s="507">
        <f>AVERAGE(CN192:CN203)</f>
        <v/>
      </c>
      <c r="CO206" s="507">
        <f>AVERAGE(CO192:CO203)</f>
        <v/>
      </c>
      <c r="CP206" s="507">
        <f>AVERAGE(CP192:CP203)</f>
        <v/>
      </c>
      <c r="CQ206" s="507">
        <f>AVERAGE(CQ192:CQ203)</f>
        <v/>
      </c>
      <c r="CR206" s="507">
        <f>AVERAGE(CR192:CR203)</f>
        <v/>
      </c>
      <c r="CS206" s="507">
        <f>AVERAGE(CS192:CS203)</f>
        <v/>
      </c>
      <c r="CT206" s="507">
        <f>AVERAGE(CT192:CT203)</f>
        <v/>
      </c>
      <c r="CV206" s="504" t="inlineStr">
        <is>
          <t>Avg Last 12 Mo</t>
        </is>
      </c>
      <c r="CW206" s="507">
        <f>SUM(CX206:DE206)</f>
        <v/>
      </c>
      <c r="CX206" s="507">
        <f>AVERAGE(CX192:CX203)</f>
        <v/>
      </c>
      <c r="CY206" s="507">
        <f>AVERAGE(CY192:CY203)</f>
        <v/>
      </c>
      <c r="CZ206" s="507">
        <f>AVERAGE(CZ192:CZ203)</f>
        <v/>
      </c>
      <c r="DA206" s="507">
        <f>AVERAGE(DA192:DA203)</f>
        <v/>
      </c>
      <c r="DB206" s="507">
        <f>AVERAGE(DB192:DB203)</f>
        <v/>
      </c>
      <c r="DC206" s="507">
        <f>AVERAGE(DC192:DC203)</f>
        <v/>
      </c>
      <c r="DD206" s="507">
        <f>AVERAGE(DD192:DD203)</f>
        <v/>
      </c>
      <c r="DE206" s="507">
        <f>AVERAGE(DE192:DE203)</f>
        <v/>
      </c>
      <c r="DG206" s="504" t="inlineStr">
        <is>
          <t>Avg Last 12 Mo</t>
        </is>
      </c>
      <c r="DH206" s="507">
        <f>SUM(DI206:DP206)</f>
        <v/>
      </c>
      <c r="DI206" s="507">
        <f>AVERAGE(DI192:DI203)</f>
        <v/>
      </c>
      <c r="DJ206" s="507">
        <f>AVERAGE(DJ192:DJ203)</f>
        <v/>
      </c>
      <c r="DK206" s="507">
        <f>AVERAGE(DK192:DK203)</f>
        <v/>
      </c>
      <c r="DL206" s="507">
        <f>AVERAGE(DL192:DL203)</f>
        <v/>
      </c>
      <c r="DM206" s="507">
        <f>AVERAGE(DM192:DM203)</f>
        <v/>
      </c>
      <c r="DN206" s="507">
        <f>AVERAGE(DN192:DN203)</f>
        <v/>
      </c>
      <c r="DO206" s="507">
        <f>AVERAGE(DO192:DO203)</f>
        <v/>
      </c>
      <c r="DP206" s="507">
        <f>AVERAGE(DP192:DP203)</f>
        <v/>
      </c>
      <c r="DR206" s="504" t="inlineStr">
        <is>
          <t>Avg Last 12 Mo</t>
        </is>
      </c>
      <c r="DS206" s="507">
        <f>SUM(DT206:EA206)</f>
        <v/>
      </c>
      <c r="DT206" s="507">
        <f>AVERAGE(DT192:DT203)</f>
        <v/>
      </c>
      <c r="DU206" s="507">
        <f>AVERAGE(DU192:DU203)</f>
        <v/>
      </c>
      <c r="DV206" s="507">
        <f>AVERAGE(DV192:DV203)</f>
        <v/>
      </c>
      <c r="DW206" s="507">
        <f>AVERAGE(DW192:DW203)</f>
        <v/>
      </c>
      <c r="DX206" s="507">
        <f>AVERAGE(DX192:DX203)</f>
        <v/>
      </c>
      <c r="DY206" s="507">
        <f>AVERAGE(DY192:DY203)</f>
        <v/>
      </c>
      <c r="DZ206" s="507">
        <f>AVERAGE(DZ192:DZ203)</f>
        <v/>
      </c>
      <c r="EA206" s="507">
        <f>AVERAGE(EA192:EA203)</f>
        <v/>
      </c>
      <c r="EC206" s="504" t="inlineStr">
        <is>
          <t>Avg Last 12 Mo</t>
        </is>
      </c>
      <c r="ED206" s="507">
        <f>SUM(EE206:EL206)</f>
        <v/>
      </c>
      <c r="EE206" s="507">
        <f>AVERAGE(EE192:EE203)</f>
        <v/>
      </c>
      <c r="EF206" s="507">
        <f>AVERAGE(EF192:EF203)</f>
        <v/>
      </c>
      <c r="EG206" s="507">
        <f>AVERAGE(EG192:EG203)</f>
        <v/>
      </c>
      <c r="EH206" s="507">
        <f>AVERAGE(EH192:EH203)</f>
        <v/>
      </c>
      <c r="EI206" s="507">
        <f>AVERAGE(EI192:EI203)</f>
        <v/>
      </c>
      <c r="EJ206" s="507">
        <f>AVERAGE(EJ192:EJ203)</f>
        <v/>
      </c>
      <c r="EK206" s="507">
        <f>AVERAGE(EK192:EK203)</f>
        <v/>
      </c>
      <c r="EL206" s="507">
        <f>AVERAGE(EL192:EL203)</f>
        <v/>
      </c>
    </row>
    <row r="207">
      <c r="A207" s="504" t="inlineStr">
        <is>
          <t>Avg 3 Mo Prior Yr</t>
        </is>
      </c>
      <c r="B207" s="507">
        <f>SUM(C207:J207)</f>
        <v/>
      </c>
      <c r="C207" s="507">
        <f>AVERAGE(C189:C191)</f>
        <v/>
      </c>
      <c r="D207" s="507">
        <f>AVERAGE(D189:D191)</f>
        <v/>
      </c>
      <c r="E207" s="507">
        <f>AVERAGE(E189:E191)</f>
        <v/>
      </c>
      <c r="F207" s="507">
        <f>AVERAGE(F189:F191)</f>
        <v/>
      </c>
      <c r="G207" s="507">
        <f>AVERAGE(G189:G191)</f>
        <v/>
      </c>
      <c r="H207" s="507">
        <f>AVERAGE(H189:H191)</f>
        <v/>
      </c>
      <c r="I207" s="507">
        <f>AVERAGE(I189:I191)</f>
        <v/>
      </c>
      <c r="J207" s="507">
        <f>AVERAGE(J189:J191)</f>
        <v/>
      </c>
      <c r="L207" s="504" t="inlineStr">
        <is>
          <t>Avg 3 Mo Prior Yr</t>
        </is>
      </c>
      <c r="M207" s="507">
        <f>SUM(N207:U207)</f>
        <v/>
      </c>
      <c r="N207" s="507">
        <f>AVERAGE(N189:N191)</f>
        <v/>
      </c>
      <c r="O207" s="507">
        <f>AVERAGE(O189:O191)</f>
        <v/>
      </c>
      <c r="P207" s="507">
        <f>AVERAGE(P189:P191)</f>
        <v/>
      </c>
      <c r="Q207" s="507">
        <f>AVERAGE(Q189:Q191)</f>
        <v/>
      </c>
      <c r="R207" s="507">
        <f>AVERAGE(R189:R191)</f>
        <v/>
      </c>
      <c r="S207" s="507">
        <f>AVERAGE(S189:S191)</f>
        <v/>
      </c>
      <c r="T207" s="507">
        <f>AVERAGE(T189:T191)</f>
        <v/>
      </c>
      <c r="U207" s="507">
        <f>AVERAGE(U189:U191)</f>
        <v/>
      </c>
      <c r="W207" s="504" t="inlineStr">
        <is>
          <t>Avg 3 Mo Prior Yr</t>
        </is>
      </c>
      <c r="X207" s="507">
        <f>SUM(Y207:AF207)</f>
        <v/>
      </c>
      <c r="Y207" s="507">
        <f>AVERAGE(Y189:Y191)</f>
        <v/>
      </c>
      <c r="Z207" s="507">
        <f>AVERAGE(Z189:Z191)</f>
        <v/>
      </c>
      <c r="AA207" s="507">
        <f>AVERAGE(AA189:AA191)</f>
        <v/>
      </c>
      <c r="AB207" s="507">
        <f>AVERAGE(AB189:AB191)</f>
        <v/>
      </c>
      <c r="AC207" s="507">
        <f>AVERAGE(AC189:AC191)</f>
        <v/>
      </c>
      <c r="AD207" s="507">
        <f>AVERAGE(AD189:AD191)</f>
        <v/>
      </c>
      <c r="AE207" s="507">
        <f>AVERAGE(AE189:AE191)</f>
        <v/>
      </c>
      <c r="AF207" s="507">
        <f>AVERAGE(AF189:AF191)</f>
        <v/>
      </c>
      <c r="AH207" s="504" t="inlineStr">
        <is>
          <t>Avg 3 Mo Prior Yr</t>
        </is>
      </c>
      <c r="AI207" s="507">
        <f>SUM(AJ207:AQ207)</f>
        <v/>
      </c>
      <c r="AJ207" s="507">
        <f>AVERAGE(AJ189:AJ191)</f>
        <v/>
      </c>
      <c r="AK207" s="507">
        <f>AVERAGE(AK189:AK191)</f>
        <v/>
      </c>
      <c r="AL207" s="507">
        <f>AVERAGE(AL189:AL191)</f>
        <v/>
      </c>
      <c r="AM207" s="507">
        <f>AVERAGE(AM189:AM191)</f>
        <v/>
      </c>
      <c r="AN207" s="507">
        <f>AVERAGE(AN189:AN191)</f>
        <v/>
      </c>
      <c r="AO207" s="507">
        <f>AVERAGE(AO189:AO191)</f>
        <v/>
      </c>
      <c r="AP207" s="507">
        <f>AVERAGE(AP189:AP191)</f>
        <v/>
      </c>
      <c r="AQ207" s="507">
        <f>AVERAGE(AQ189:AQ191)</f>
        <v/>
      </c>
      <c r="AS207" s="504" t="inlineStr">
        <is>
          <t>Avg 3 Mo Prior Yr</t>
        </is>
      </c>
      <c r="AT207" s="507">
        <f>SUM(AU207:BB207)</f>
        <v/>
      </c>
      <c r="AU207" s="507">
        <f>AVERAGE(AU189:AU191)</f>
        <v/>
      </c>
      <c r="AV207" s="507">
        <f>AVERAGE(AV189:AV191)</f>
        <v/>
      </c>
      <c r="AW207" s="507">
        <f>AVERAGE(AW189:AW191)</f>
        <v/>
      </c>
      <c r="AX207" s="507">
        <f>AVERAGE(AX189:AX191)</f>
        <v/>
      </c>
      <c r="AY207" s="507">
        <f>AVERAGE(AY189:AY191)</f>
        <v/>
      </c>
      <c r="AZ207" s="507">
        <f>AVERAGE(AZ189:AZ191)</f>
        <v/>
      </c>
      <c r="BA207" s="507">
        <f>AVERAGE(BA189:BA191)</f>
        <v/>
      </c>
      <c r="BB207" s="507">
        <f>AVERAGE(BB189:BB191)</f>
        <v/>
      </c>
      <c r="BD207" s="504" t="inlineStr">
        <is>
          <t>Avg 3 Mo Prior Yr</t>
        </is>
      </c>
      <c r="BE207" s="507">
        <f>SUM(BF207:BM207)</f>
        <v/>
      </c>
      <c r="BF207" s="507">
        <f>AVERAGE(BF189:BF191)</f>
        <v/>
      </c>
      <c r="BG207" s="507">
        <f>AVERAGE(BG189:BG191)</f>
        <v/>
      </c>
      <c r="BH207" s="507">
        <f>AVERAGE(BH189:BH191)</f>
        <v/>
      </c>
      <c r="BI207" s="507">
        <f>AVERAGE(BI189:BI191)</f>
        <v/>
      </c>
      <c r="BJ207" s="507">
        <f>AVERAGE(BJ189:BJ191)</f>
        <v/>
      </c>
      <c r="BK207" s="507">
        <f>AVERAGE(BK189:BK191)</f>
        <v/>
      </c>
      <c r="BL207" s="507">
        <f>AVERAGE(BL189:BL191)</f>
        <v/>
      </c>
      <c r="BM207" s="507">
        <f>AVERAGE(BM189:BM191)</f>
        <v/>
      </c>
      <c r="BO207" s="504" t="inlineStr">
        <is>
          <t>Avg 3 Mo Prior Yr</t>
        </is>
      </c>
      <c r="BP207" s="507">
        <f>SUM(BQ207:BX207)</f>
        <v/>
      </c>
      <c r="BQ207" s="507">
        <f>AVERAGE(BQ189:BQ191)</f>
        <v/>
      </c>
      <c r="BR207" s="507">
        <f>AVERAGE(BR189:BR191)</f>
        <v/>
      </c>
      <c r="BS207" s="507">
        <f>AVERAGE(BS189:BS191)</f>
        <v/>
      </c>
      <c r="BT207" s="507">
        <f>AVERAGE(BT189:BT191)</f>
        <v/>
      </c>
      <c r="BU207" s="507">
        <f>AVERAGE(BU189:BU191)</f>
        <v/>
      </c>
      <c r="BV207" s="507">
        <f>AVERAGE(BV189:BV191)</f>
        <v/>
      </c>
      <c r="BW207" s="507">
        <f>AVERAGE(BW189:BW191)</f>
        <v/>
      </c>
      <c r="BX207" s="507">
        <f>AVERAGE(BX189:BX191)</f>
        <v/>
      </c>
      <c r="BZ207" s="504" t="inlineStr">
        <is>
          <t>Avg 3 Mo Prior Yr</t>
        </is>
      </c>
      <c r="CA207" s="507">
        <f>SUM(CB207:CI207)</f>
        <v/>
      </c>
      <c r="CB207" s="507">
        <f>AVERAGE(CB189:CB191)</f>
        <v/>
      </c>
      <c r="CC207" s="507">
        <f>AVERAGE(CC189:CC191)</f>
        <v/>
      </c>
      <c r="CD207" s="507">
        <f>AVERAGE(CD189:CD191)</f>
        <v/>
      </c>
      <c r="CE207" s="507">
        <f>AVERAGE(CE189:CE191)</f>
        <v/>
      </c>
      <c r="CF207" s="507">
        <f>AVERAGE(CF189:CF191)</f>
        <v/>
      </c>
      <c r="CG207" s="507">
        <f>AVERAGE(CG189:CG191)</f>
        <v/>
      </c>
      <c r="CH207" s="507">
        <f>AVERAGE(CH189:CH191)</f>
        <v/>
      </c>
      <c r="CI207" s="507">
        <f>AVERAGE(CI189:CI191)</f>
        <v/>
      </c>
      <c r="CK207" s="504" t="inlineStr">
        <is>
          <t>Avg 3 Mo Prior Yr</t>
        </is>
      </c>
      <c r="CL207" s="507">
        <f>SUM(CM207:CT207)</f>
        <v/>
      </c>
      <c r="CM207" s="507">
        <f>AVERAGE(CM189:CM191)</f>
        <v/>
      </c>
      <c r="CN207" s="507">
        <f>AVERAGE(CN189:CN191)</f>
        <v/>
      </c>
      <c r="CO207" s="507">
        <f>AVERAGE(CO189:CO191)</f>
        <v/>
      </c>
      <c r="CP207" s="507">
        <f>AVERAGE(CP189:CP191)</f>
        <v/>
      </c>
      <c r="CQ207" s="507">
        <f>AVERAGE(CQ189:CQ191)</f>
        <v/>
      </c>
      <c r="CR207" s="507">
        <f>AVERAGE(CR189:CR191)</f>
        <v/>
      </c>
      <c r="CS207" s="507">
        <f>AVERAGE(CS189:CS191)</f>
        <v/>
      </c>
      <c r="CT207" s="507">
        <f>AVERAGE(CT189:CT191)</f>
        <v/>
      </c>
      <c r="CV207" s="504" t="inlineStr">
        <is>
          <t>Avg 3 Mo Prior Yr</t>
        </is>
      </c>
      <c r="CW207" s="507">
        <f>SUM(CX207:DE207)</f>
        <v/>
      </c>
      <c r="CX207" s="507">
        <f>AVERAGE(CX189:CX191)</f>
        <v/>
      </c>
      <c r="CY207" s="507">
        <f>AVERAGE(CY189:CY191)</f>
        <v/>
      </c>
      <c r="CZ207" s="507">
        <f>AVERAGE(CZ189:CZ191)</f>
        <v/>
      </c>
      <c r="DA207" s="507">
        <f>AVERAGE(DA189:DA191)</f>
        <v/>
      </c>
      <c r="DB207" s="507">
        <f>AVERAGE(DB189:DB191)</f>
        <v/>
      </c>
      <c r="DC207" s="507">
        <f>AVERAGE(DC189:DC191)</f>
        <v/>
      </c>
      <c r="DD207" s="507">
        <f>AVERAGE(DD189:DD191)</f>
        <v/>
      </c>
      <c r="DE207" s="507">
        <f>AVERAGE(DE189:DE191)</f>
        <v/>
      </c>
      <c r="DG207" s="504" t="inlineStr">
        <is>
          <t>Avg 3 Mo Prior Yr</t>
        </is>
      </c>
      <c r="DH207" s="507">
        <f>SUM(DI207:DP207)</f>
        <v/>
      </c>
      <c r="DI207" s="507">
        <f>AVERAGE(DI189:DI191)</f>
        <v/>
      </c>
      <c r="DJ207" s="507">
        <f>AVERAGE(DJ189:DJ191)</f>
        <v/>
      </c>
      <c r="DK207" s="507">
        <f>AVERAGE(DK189:DK191)</f>
        <v/>
      </c>
      <c r="DL207" s="507">
        <f>AVERAGE(DL189:DL191)</f>
        <v/>
      </c>
      <c r="DM207" s="507">
        <f>AVERAGE(DM189:DM191)</f>
        <v/>
      </c>
      <c r="DN207" s="507">
        <f>AVERAGE(DN189:DN191)</f>
        <v/>
      </c>
      <c r="DO207" s="507">
        <f>AVERAGE(DO189:DO191)</f>
        <v/>
      </c>
      <c r="DP207" s="507">
        <f>AVERAGE(DP189:DP191)</f>
        <v/>
      </c>
      <c r="DR207" s="504" t="inlineStr">
        <is>
          <t>Avg 3 Mo Prior Yr</t>
        </is>
      </c>
      <c r="DS207" s="507">
        <f>SUM(DT207:EA207)</f>
        <v/>
      </c>
      <c r="DT207" s="507">
        <f>AVERAGE(DT189:DT191)</f>
        <v/>
      </c>
      <c r="DU207" s="507">
        <f>AVERAGE(DU189:DU191)</f>
        <v/>
      </c>
      <c r="DV207" s="507">
        <f>AVERAGE(DV189:DV191)</f>
        <v/>
      </c>
      <c r="DW207" s="507">
        <f>AVERAGE(DW189:DW191)</f>
        <v/>
      </c>
      <c r="DX207" s="507">
        <f>AVERAGE(DX189:DX191)</f>
        <v/>
      </c>
      <c r="DY207" s="507">
        <f>AVERAGE(DY189:DY191)</f>
        <v/>
      </c>
      <c r="DZ207" s="507">
        <f>AVERAGE(DZ189:DZ191)</f>
        <v/>
      </c>
      <c r="EA207" s="507">
        <f>AVERAGE(EA189:EA191)</f>
        <v/>
      </c>
      <c r="EC207" s="504" t="inlineStr">
        <is>
          <t>Avg 3 Mo Prior Yr</t>
        </is>
      </c>
      <c r="ED207" s="507">
        <f>SUM(EE207:EL207)</f>
        <v/>
      </c>
      <c r="EE207" s="507">
        <f>AVERAGE(EE189:EE191)</f>
        <v/>
      </c>
      <c r="EF207" s="507">
        <f>AVERAGE(EF189:EF191)</f>
        <v/>
      </c>
      <c r="EG207" s="507">
        <f>AVERAGE(EG189:EG191)</f>
        <v/>
      </c>
      <c r="EH207" s="507">
        <f>AVERAGE(EH189:EH191)</f>
        <v/>
      </c>
      <c r="EI207" s="507">
        <f>AVERAGE(EI189:EI191)</f>
        <v/>
      </c>
      <c r="EJ207" s="507">
        <f>AVERAGE(EJ189:EJ191)</f>
        <v/>
      </c>
      <c r="EK207" s="507">
        <f>AVERAGE(EK189:EK191)</f>
        <v/>
      </c>
      <c r="EL207" s="507">
        <f>AVERAGE(EL189:EL191)</f>
        <v/>
      </c>
    </row>
    <row r="208">
      <c r="A208" s="504" t="inlineStr">
        <is>
          <t>Avg 6 Mo Prior Yr</t>
        </is>
      </c>
      <c r="B208" s="507">
        <f>SUM(C208:J208)</f>
        <v/>
      </c>
      <c r="C208" s="507">
        <f>AVERAGE(C186:C191)</f>
        <v/>
      </c>
      <c r="D208" s="507">
        <f>AVERAGE(D186:D191)</f>
        <v/>
      </c>
      <c r="E208" s="507">
        <f>AVERAGE(E186:E191)</f>
        <v/>
      </c>
      <c r="F208" s="507">
        <f>AVERAGE(F186:F191)</f>
        <v/>
      </c>
      <c r="G208" s="507">
        <f>AVERAGE(G186:G191)</f>
        <v/>
      </c>
      <c r="H208" s="507">
        <f>AVERAGE(H186:H191)</f>
        <v/>
      </c>
      <c r="I208" s="507">
        <f>AVERAGE(I186:I191)</f>
        <v/>
      </c>
      <c r="J208" s="507">
        <f>AVERAGE(J186:J191)</f>
        <v/>
      </c>
      <c r="L208" s="504" t="inlineStr">
        <is>
          <t>Avg 6 Mo Prior Yr</t>
        </is>
      </c>
      <c r="M208" s="507">
        <f>SUM(N208:U208)</f>
        <v/>
      </c>
      <c r="N208" s="507">
        <f>AVERAGE(N186:N191)</f>
        <v/>
      </c>
      <c r="O208" s="507">
        <f>AVERAGE(O186:O191)</f>
        <v/>
      </c>
      <c r="P208" s="507">
        <f>AVERAGE(P186:P191)</f>
        <v/>
      </c>
      <c r="Q208" s="507">
        <f>AVERAGE(Q186:Q191)</f>
        <v/>
      </c>
      <c r="R208" s="507">
        <f>AVERAGE(R186:R191)</f>
        <v/>
      </c>
      <c r="S208" s="507">
        <f>AVERAGE(S186:S191)</f>
        <v/>
      </c>
      <c r="T208" s="507">
        <f>AVERAGE(T186:T191)</f>
        <v/>
      </c>
      <c r="U208" s="507">
        <f>AVERAGE(U186:U191)</f>
        <v/>
      </c>
      <c r="W208" s="504" t="inlineStr">
        <is>
          <t>Avg 6 Mo Prior Yr</t>
        </is>
      </c>
      <c r="X208" s="507">
        <f>SUM(Y208:AF208)</f>
        <v/>
      </c>
      <c r="Y208" s="507">
        <f>AVERAGE(Y186:Y191)</f>
        <v/>
      </c>
      <c r="Z208" s="507">
        <f>AVERAGE(Z186:Z191)</f>
        <v/>
      </c>
      <c r="AA208" s="507">
        <f>AVERAGE(AA186:AA191)</f>
        <v/>
      </c>
      <c r="AB208" s="507">
        <f>AVERAGE(AB186:AB191)</f>
        <v/>
      </c>
      <c r="AC208" s="507">
        <f>AVERAGE(AC186:AC191)</f>
        <v/>
      </c>
      <c r="AD208" s="507">
        <f>AVERAGE(AD186:AD191)</f>
        <v/>
      </c>
      <c r="AE208" s="507">
        <f>AVERAGE(AE186:AE191)</f>
        <v/>
      </c>
      <c r="AF208" s="507">
        <f>AVERAGE(AF186:AF191)</f>
        <v/>
      </c>
      <c r="AH208" s="504" t="inlineStr">
        <is>
          <t>Avg 6 Mo Prior Yr</t>
        </is>
      </c>
      <c r="AI208" s="507">
        <f>SUM(AJ208:AQ208)</f>
        <v/>
      </c>
      <c r="AJ208" s="507">
        <f>AVERAGE(AJ186:AJ191)</f>
        <v/>
      </c>
      <c r="AK208" s="507">
        <f>AVERAGE(AK186:AK191)</f>
        <v/>
      </c>
      <c r="AL208" s="507">
        <f>AVERAGE(AL186:AL191)</f>
        <v/>
      </c>
      <c r="AM208" s="507">
        <f>AVERAGE(AM186:AM191)</f>
        <v/>
      </c>
      <c r="AN208" s="507">
        <f>AVERAGE(AN186:AN191)</f>
        <v/>
      </c>
      <c r="AO208" s="507">
        <f>AVERAGE(AO186:AO191)</f>
        <v/>
      </c>
      <c r="AP208" s="507">
        <f>AVERAGE(AP186:AP191)</f>
        <v/>
      </c>
      <c r="AQ208" s="507">
        <f>AVERAGE(AQ186:AQ191)</f>
        <v/>
      </c>
      <c r="AS208" s="504" t="inlineStr">
        <is>
          <t>Avg 6 Mo Prior Yr</t>
        </is>
      </c>
      <c r="AT208" s="507">
        <f>SUM(AU208:BB208)</f>
        <v/>
      </c>
      <c r="AU208" s="507">
        <f>AVERAGE(AU186:AU191)</f>
        <v/>
      </c>
      <c r="AV208" s="507">
        <f>AVERAGE(AV186:AV191)</f>
        <v/>
      </c>
      <c r="AW208" s="507">
        <f>AVERAGE(AW186:AW191)</f>
        <v/>
      </c>
      <c r="AX208" s="507">
        <f>AVERAGE(AX186:AX191)</f>
        <v/>
      </c>
      <c r="AY208" s="507">
        <f>AVERAGE(AY186:AY191)</f>
        <v/>
      </c>
      <c r="AZ208" s="507">
        <f>AVERAGE(AZ186:AZ191)</f>
        <v/>
      </c>
      <c r="BA208" s="507">
        <f>AVERAGE(BA186:BA191)</f>
        <v/>
      </c>
      <c r="BB208" s="507">
        <f>AVERAGE(BB186:BB191)</f>
        <v/>
      </c>
      <c r="BD208" s="504" t="inlineStr">
        <is>
          <t>Avg 6 Mo Prior Yr</t>
        </is>
      </c>
      <c r="BE208" s="507">
        <f>SUM(BF208:BM208)</f>
        <v/>
      </c>
      <c r="BF208" s="507">
        <f>AVERAGE(BF186:BF191)</f>
        <v/>
      </c>
      <c r="BG208" s="507">
        <f>AVERAGE(BG186:BG191)</f>
        <v/>
      </c>
      <c r="BH208" s="507">
        <f>AVERAGE(BH186:BH191)</f>
        <v/>
      </c>
      <c r="BI208" s="507">
        <f>AVERAGE(BI186:BI191)</f>
        <v/>
      </c>
      <c r="BJ208" s="507">
        <f>AVERAGE(BJ186:BJ191)</f>
        <v/>
      </c>
      <c r="BK208" s="507">
        <f>AVERAGE(BK186:BK191)</f>
        <v/>
      </c>
      <c r="BL208" s="507">
        <f>AVERAGE(BL186:BL191)</f>
        <v/>
      </c>
      <c r="BM208" s="507">
        <f>AVERAGE(BM186:BM191)</f>
        <v/>
      </c>
      <c r="BO208" s="504" t="inlineStr">
        <is>
          <t>Avg 6 Mo Prior Yr</t>
        </is>
      </c>
      <c r="BP208" s="507">
        <f>SUM(BQ208:BX208)</f>
        <v/>
      </c>
      <c r="BQ208" s="507">
        <f>AVERAGE(BQ186:BQ191)</f>
        <v/>
      </c>
      <c r="BR208" s="507">
        <f>AVERAGE(BR186:BR191)</f>
        <v/>
      </c>
      <c r="BS208" s="507">
        <f>AVERAGE(BS186:BS191)</f>
        <v/>
      </c>
      <c r="BT208" s="507">
        <f>AVERAGE(BT186:BT191)</f>
        <v/>
      </c>
      <c r="BU208" s="507">
        <f>AVERAGE(BU186:BU191)</f>
        <v/>
      </c>
      <c r="BV208" s="507">
        <f>AVERAGE(BV186:BV191)</f>
        <v/>
      </c>
      <c r="BW208" s="507">
        <f>AVERAGE(BW186:BW191)</f>
        <v/>
      </c>
      <c r="BX208" s="507">
        <f>AVERAGE(BX186:BX191)</f>
        <v/>
      </c>
      <c r="BZ208" s="504" t="inlineStr">
        <is>
          <t>Avg 6 Mo Prior Yr</t>
        </is>
      </c>
      <c r="CA208" s="507">
        <f>SUM(CB208:CI208)</f>
        <v/>
      </c>
      <c r="CB208" s="507">
        <f>AVERAGE(CB186:CB191)</f>
        <v/>
      </c>
      <c r="CC208" s="507">
        <f>AVERAGE(CC186:CC191)</f>
        <v/>
      </c>
      <c r="CD208" s="507">
        <f>AVERAGE(CD186:CD191)</f>
        <v/>
      </c>
      <c r="CE208" s="507">
        <f>AVERAGE(CE186:CE191)</f>
        <v/>
      </c>
      <c r="CF208" s="507">
        <f>AVERAGE(CF186:CF191)</f>
        <v/>
      </c>
      <c r="CG208" s="507">
        <f>AVERAGE(CG186:CG191)</f>
        <v/>
      </c>
      <c r="CH208" s="507">
        <f>AVERAGE(CH186:CH191)</f>
        <v/>
      </c>
      <c r="CI208" s="507">
        <f>AVERAGE(CI186:CI191)</f>
        <v/>
      </c>
      <c r="CK208" s="504" t="inlineStr">
        <is>
          <t>Avg 6 Mo Prior Yr</t>
        </is>
      </c>
      <c r="CL208" s="507">
        <f>SUM(CM208:CT208)</f>
        <v/>
      </c>
      <c r="CM208" s="507">
        <f>AVERAGE(CM186:CM191)</f>
        <v/>
      </c>
      <c r="CN208" s="507">
        <f>AVERAGE(CN186:CN191)</f>
        <v/>
      </c>
      <c r="CO208" s="507">
        <f>AVERAGE(CO186:CO191)</f>
        <v/>
      </c>
      <c r="CP208" s="507">
        <f>AVERAGE(CP186:CP191)</f>
        <v/>
      </c>
      <c r="CQ208" s="507">
        <f>AVERAGE(CQ186:CQ191)</f>
        <v/>
      </c>
      <c r="CR208" s="507">
        <f>AVERAGE(CR186:CR191)</f>
        <v/>
      </c>
      <c r="CS208" s="507">
        <f>AVERAGE(CS186:CS191)</f>
        <v/>
      </c>
      <c r="CT208" s="507">
        <f>AVERAGE(CT186:CT191)</f>
        <v/>
      </c>
      <c r="CV208" s="504" t="inlineStr">
        <is>
          <t>Avg 6 Mo Prior Yr</t>
        </is>
      </c>
      <c r="CW208" s="507">
        <f>SUM(CX208:DE208)</f>
        <v/>
      </c>
      <c r="CX208" s="507">
        <f>AVERAGE(CX186:CX191)</f>
        <v/>
      </c>
      <c r="CY208" s="507">
        <f>AVERAGE(CY186:CY191)</f>
        <v/>
      </c>
      <c r="CZ208" s="507">
        <f>AVERAGE(CZ186:CZ191)</f>
        <v/>
      </c>
      <c r="DA208" s="507">
        <f>AVERAGE(DA186:DA191)</f>
        <v/>
      </c>
      <c r="DB208" s="507">
        <f>AVERAGE(DB186:DB191)</f>
        <v/>
      </c>
      <c r="DC208" s="507">
        <f>AVERAGE(DC186:DC191)</f>
        <v/>
      </c>
      <c r="DD208" s="507">
        <f>AVERAGE(DD186:DD191)</f>
        <v/>
      </c>
      <c r="DE208" s="507">
        <f>AVERAGE(DE186:DE191)</f>
        <v/>
      </c>
      <c r="DG208" s="504" t="inlineStr">
        <is>
          <t>Avg 6 Mo Prior Yr</t>
        </is>
      </c>
      <c r="DH208" s="507">
        <f>SUM(DI208:DP208)</f>
        <v/>
      </c>
      <c r="DI208" s="507">
        <f>AVERAGE(DI186:DI191)</f>
        <v/>
      </c>
      <c r="DJ208" s="507">
        <f>AVERAGE(DJ186:DJ191)</f>
        <v/>
      </c>
      <c r="DK208" s="507">
        <f>AVERAGE(DK186:DK191)</f>
        <v/>
      </c>
      <c r="DL208" s="507">
        <f>AVERAGE(DL186:DL191)</f>
        <v/>
      </c>
      <c r="DM208" s="507">
        <f>AVERAGE(DM186:DM191)</f>
        <v/>
      </c>
      <c r="DN208" s="507">
        <f>AVERAGE(DN186:DN191)</f>
        <v/>
      </c>
      <c r="DO208" s="507">
        <f>AVERAGE(DO186:DO191)</f>
        <v/>
      </c>
      <c r="DP208" s="507">
        <f>AVERAGE(DP186:DP191)</f>
        <v/>
      </c>
      <c r="DR208" s="504" t="inlineStr">
        <is>
          <t>Avg 6 Mo Prior Yr</t>
        </is>
      </c>
      <c r="DS208" s="507">
        <f>SUM(DT208:EA208)</f>
        <v/>
      </c>
      <c r="DT208" s="507">
        <f>AVERAGE(DT186:DT191)</f>
        <v/>
      </c>
      <c r="DU208" s="507">
        <f>AVERAGE(DU186:DU191)</f>
        <v/>
      </c>
      <c r="DV208" s="507">
        <f>AVERAGE(DV186:DV191)</f>
        <v/>
      </c>
      <c r="DW208" s="507">
        <f>AVERAGE(DW186:DW191)</f>
        <v/>
      </c>
      <c r="DX208" s="507">
        <f>AVERAGE(DX186:DX191)</f>
        <v/>
      </c>
      <c r="DY208" s="507">
        <f>AVERAGE(DY186:DY191)</f>
        <v/>
      </c>
      <c r="DZ208" s="507">
        <f>AVERAGE(DZ186:DZ191)</f>
        <v/>
      </c>
      <c r="EA208" s="507">
        <f>AVERAGE(EA186:EA191)</f>
        <v/>
      </c>
      <c r="EC208" s="504" t="inlineStr">
        <is>
          <t>Avg 6 Mo Prior Yr</t>
        </is>
      </c>
      <c r="ED208" s="507">
        <f>SUM(EE208:EL208)</f>
        <v/>
      </c>
      <c r="EE208" s="507">
        <f>AVERAGE(EE186:EE191)</f>
        <v/>
      </c>
      <c r="EF208" s="507">
        <f>AVERAGE(EF186:EF191)</f>
        <v/>
      </c>
      <c r="EG208" s="507">
        <f>AVERAGE(EG186:EG191)</f>
        <v/>
      </c>
      <c r="EH208" s="507">
        <f>AVERAGE(EH186:EH191)</f>
        <v/>
      </c>
      <c r="EI208" s="507">
        <f>AVERAGE(EI186:EI191)</f>
        <v/>
      </c>
      <c r="EJ208" s="507">
        <f>AVERAGE(EJ186:EJ191)</f>
        <v/>
      </c>
      <c r="EK208" s="507">
        <f>AVERAGE(EK186:EK191)</f>
        <v/>
      </c>
      <c r="EL208" s="507">
        <f>AVERAGE(EL186:EL191)</f>
        <v/>
      </c>
    </row>
    <row r="209">
      <c r="A209" s="504" t="inlineStr">
        <is>
          <t>Avg 12 Mo Prior Yr</t>
        </is>
      </c>
      <c r="B209" s="507">
        <f>SUM(C209:J209)</f>
        <v/>
      </c>
      <c r="C209" s="507">
        <f>AVERAGE(C180:C191)</f>
        <v/>
      </c>
      <c r="D209" s="507">
        <f>AVERAGE(D180:D191)</f>
        <v/>
      </c>
      <c r="E209" s="507">
        <f>AVERAGE(E180:E191)</f>
        <v/>
      </c>
      <c r="F209" s="507">
        <f>AVERAGE(F180:F191)</f>
        <v/>
      </c>
      <c r="G209" s="507">
        <f>AVERAGE(G180:G191)</f>
        <v/>
      </c>
      <c r="H209" s="507">
        <f>AVERAGE(H180:H191)</f>
        <v/>
      </c>
      <c r="I209" s="507">
        <f>AVERAGE(I180:I191)</f>
        <v/>
      </c>
      <c r="J209" s="507">
        <f>AVERAGE(J180:J191)</f>
        <v/>
      </c>
      <c r="L209" s="504" t="inlineStr">
        <is>
          <t>Avg 12 Mo Prior Yr</t>
        </is>
      </c>
      <c r="M209" s="507">
        <f>SUM(N209:U209)</f>
        <v/>
      </c>
      <c r="N209" s="507">
        <f>AVERAGE(N180:N191)</f>
        <v/>
      </c>
      <c r="O209" s="507">
        <f>AVERAGE(O180:O191)</f>
        <v/>
      </c>
      <c r="P209" s="507">
        <f>AVERAGE(P180:P191)</f>
        <v/>
      </c>
      <c r="Q209" s="507">
        <f>AVERAGE(Q180:Q191)</f>
        <v/>
      </c>
      <c r="R209" s="507">
        <f>AVERAGE(R180:R191)</f>
        <v/>
      </c>
      <c r="S209" s="507">
        <f>AVERAGE(S180:S191)</f>
        <v/>
      </c>
      <c r="T209" s="507">
        <f>AVERAGE(T180:T191)</f>
        <v/>
      </c>
      <c r="U209" s="507">
        <f>AVERAGE(U180:U191)</f>
        <v/>
      </c>
      <c r="W209" s="504" t="inlineStr">
        <is>
          <t>Avg 12 Mo Prior Yr</t>
        </is>
      </c>
      <c r="X209" s="507">
        <f>SUM(Y209:AF209)</f>
        <v/>
      </c>
      <c r="Y209" s="507">
        <f>AVERAGE(Y180:Y191)</f>
        <v/>
      </c>
      <c r="Z209" s="507">
        <f>AVERAGE(Z180:Z191)</f>
        <v/>
      </c>
      <c r="AA209" s="507">
        <f>AVERAGE(AA180:AA191)</f>
        <v/>
      </c>
      <c r="AB209" s="507">
        <f>AVERAGE(AB180:AB191)</f>
        <v/>
      </c>
      <c r="AC209" s="507">
        <f>AVERAGE(AC180:AC191)</f>
        <v/>
      </c>
      <c r="AD209" s="507">
        <f>AVERAGE(AD180:AD191)</f>
        <v/>
      </c>
      <c r="AE209" s="507">
        <f>AVERAGE(AE180:AE191)</f>
        <v/>
      </c>
      <c r="AF209" s="507">
        <f>AVERAGE(AF180:AF191)</f>
        <v/>
      </c>
      <c r="AH209" s="504" t="inlineStr">
        <is>
          <t>Avg 12 Mo Prior Yr</t>
        </is>
      </c>
      <c r="AI209" s="507">
        <f>SUM(AJ209:AQ209)</f>
        <v/>
      </c>
      <c r="AJ209" s="507">
        <f>AVERAGE(AJ180:AJ191)</f>
        <v/>
      </c>
      <c r="AK209" s="507">
        <f>AVERAGE(AK180:AK191)</f>
        <v/>
      </c>
      <c r="AL209" s="507">
        <f>AVERAGE(AL180:AL191)</f>
        <v/>
      </c>
      <c r="AM209" s="507">
        <f>AVERAGE(AM180:AM191)</f>
        <v/>
      </c>
      <c r="AN209" s="507">
        <f>AVERAGE(AN180:AN191)</f>
        <v/>
      </c>
      <c r="AO209" s="507">
        <f>AVERAGE(AO180:AO191)</f>
        <v/>
      </c>
      <c r="AP209" s="507">
        <f>AVERAGE(AP180:AP191)</f>
        <v/>
      </c>
      <c r="AQ209" s="507">
        <f>AVERAGE(AQ180:AQ191)</f>
        <v/>
      </c>
      <c r="AS209" s="504" t="inlineStr">
        <is>
          <t>Avg 12 Mo Prior Yr</t>
        </is>
      </c>
      <c r="AT209" s="507">
        <f>SUM(AU209:BB209)</f>
        <v/>
      </c>
      <c r="AU209" s="507">
        <f>AVERAGE(AU180:AU191)</f>
        <v/>
      </c>
      <c r="AV209" s="507">
        <f>AVERAGE(AV180:AV191)</f>
        <v/>
      </c>
      <c r="AW209" s="507">
        <f>AVERAGE(AW180:AW191)</f>
        <v/>
      </c>
      <c r="AX209" s="507">
        <f>AVERAGE(AX180:AX191)</f>
        <v/>
      </c>
      <c r="AY209" s="507">
        <f>AVERAGE(AY180:AY191)</f>
        <v/>
      </c>
      <c r="AZ209" s="507">
        <f>AVERAGE(AZ180:AZ191)</f>
        <v/>
      </c>
      <c r="BA209" s="507">
        <f>AVERAGE(BA180:BA191)</f>
        <v/>
      </c>
      <c r="BB209" s="507">
        <f>AVERAGE(BB180:BB191)</f>
        <v/>
      </c>
      <c r="BD209" s="504" t="inlineStr">
        <is>
          <t>Avg 12 Mo Prior Yr</t>
        </is>
      </c>
      <c r="BE209" s="507">
        <f>SUM(BF209:BM209)</f>
        <v/>
      </c>
      <c r="BF209" s="507">
        <f>AVERAGE(BF180:BF191)</f>
        <v/>
      </c>
      <c r="BG209" s="507">
        <f>AVERAGE(BG180:BG191)</f>
        <v/>
      </c>
      <c r="BH209" s="507">
        <f>AVERAGE(BH180:BH191)</f>
        <v/>
      </c>
      <c r="BI209" s="507">
        <f>AVERAGE(BI180:BI191)</f>
        <v/>
      </c>
      <c r="BJ209" s="507">
        <f>AVERAGE(BJ180:BJ191)</f>
        <v/>
      </c>
      <c r="BK209" s="507">
        <f>AVERAGE(BK180:BK191)</f>
        <v/>
      </c>
      <c r="BL209" s="507">
        <f>AVERAGE(BL180:BL191)</f>
        <v/>
      </c>
      <c r="BM209" s="507">
        <f>AVERAGE(BM180:BM191)</f>
        <v/>
      </c>
      <c r="BO209" s="504" t="inlineStr">
        <is>
          <t>Avg 12 Mo Prior Yr</t>
        </is>
      </c>
      <c r="BP209" s="507">
        <f>SUM(BQ209:BX209)</f>
        <v/>
      </c>
      <c r="BQ209" s="507">
        <f>AVERAGE(BQ180:BQ191)</f>
        <v/>
      </c>
      <c r="BR209" s="507">
        <f>AVERAGE(BR180:BR191)</f>
        <v/>
      </c>
      <c r="BS209" s="507">
        <f>AVERAGE(BS180:BS191)</f>
        <v/>
      </c>
      <c r="BT209" s="507">
        <f>AVERAGE(BT180:BT191)</f>
        <v/>
      </c>
      <c r="BU209" s="507">
        <f>AVERAGE(BU180:BU191)</f>
        <v/>
      </c>
      <c r="BV209" s="507">
        <f>AVERAGE(BV180:BV191)</f>
        <v/>
      </c>
      <c r="BW209" s="507">
        <f>AVERAGE(BW180:BW191)</f>
        <v/>
      </c>
      <c r="BX209" s="507">
        <f>AVERAGE(BX180:BX191)</f>
        <v/>
      </c>
      <c r="BZ209" s="504" t="inlineStr">
        <is>
          <t>Avg 12 Mo Prior Yr</t>
        </is>
      </c>
      <c r="CA209" s="507">
        <f>SUM(CB209:CI209)</f>
        <v/>
      </c>
      <c r="CB209" s="507">
        <f>AVERAGE(CB180:CB191)</f>
        <v/>
      </c>
      <c r="CC209" s="507">
        <f>AVERAGE(CC180:CC191)</f>
        <v/>
      </c>
      <c r="CD209" s="507">
        <f>AVERAGE(CD180:CD191)</f>
        <v/>
      </c>
      <c r="CE209" s="507">
        <f>AVERAGE(CE180:CE191)</f>
        <v/>
      </c>
      <c r="CF209" s="507">
        <f>AVERAGE(CF180:CF191)</f>
        <v/>
      </c>
      <c r="CG209" s="507">
        <f>AVERAGE(CG180:CG191)</f>
        <v/>
      </c>
      <c r="CH209" s="507">
        <f>AVERAGE(CH180:CH191)</f>
        <v/>
      </c>
      <c r="CI209" s="507">
        <f>AVERAGE(CI180:CI191)</f>
        <v/>
      </c>
      <c r="CK209" s="504" t="inlineStr">
        <is>
          <t>Avg 12 Mo Prior Yr</t>
        </is>
      </c>
      <c r="CL209" s="507">
        <f>SUM(CM209:CT209)</f>
        <v/>
      </c>
      <c r="CM209" s="507">
        <f>AVERAGE(CM180:CM191)</f>
        <v/>
      </c>
      <c r="CN209" s="507">
        <f>AVERAGE(CN180:CN191)</f>
        <v/>
      </c>
      <c r="CO209" s="507">
        <f>AVERAGE(CO180:CO191)</f>
        <v/>
      </c>
      <c r="CP209" s="507">
        <f>AVERAGE(CP180:CP191)</f>
        <v/>
      </c>
      <c r="CQ209" s="507">
        <f>AVERAGE(CQ180:CQ191)</f>
        <v/>
      </c>
      <c r="CR209" s="507">
        <f>AVERAGE(CR180:CR191)</f>
        <v/>
      </c>
      <c r="CS209" s="507">
        <f>AVERAGE(CS180:CS191)</f>
        <v/>
      </c>
      <c r="CT209" s="507">
        <f>AVERAGE(CT180:CT191)</f>
        <v/>
      </c>
      <c r="CV209" s="504" t="inlineStr">
        <is>
          <t>Avg 12 Mo Prior Yr</t>
        </is>
      </c>
      <c r="CW209" s="507">
        <f>SUM(CX209:DE209)</f>
        <v/>
      </c>
      <c r="CX209" s="507">
        <f>AVERAGE(CX180:CX191)</f>
        <v/>
      </c>
      <c r="CY209" s="507">
        <f>AVERAGE(CY180:CY191)</f>
        <v/>
      </c>
      <c r="CZ209" s="507">
        <f>AVERAGE(CZ180:CZ191)</f>
        <v/>
      </c>
      <c r="DA209" s="507">
        <f>AVERAGE(DA180:DA191)</f>
        <v/>
      </c>
      <c r="DB209" s="507">
        <f>AVERAGE(DB180:DB191)</f>
        <v/>
      </c>
      <c r="DC209" s="507">
        <f>AVERAGE(DC180:DC191)</f>
        <v/>
      </c>
      <c r="DD209" s="507">
        <f>AVERAGE(DD180:DD191)</f>
        <v/>
      </c>
      <c r="DE209" s="507">
        <f>AVERAGE(DE180:DE191)</f>
        <v/>
      </c>
      <c r="DG209" s="504" t="inlineStr">
        <is>
          <t>Avg 12 Mo Prior Yr</t>
        </is>
      </c>
      <c r="DH209" s="507">
        <f>SUM(DI209:DP209)</f>
        <v/>
      </c>
      <c r="DI209" s="507">
        <f>AVERAGE(DI180:DI191)</f>
        <v/>
      </c>
      <c r="DJ209" s="507">
        <f>AVERAGE(DJ180:DJ191)</f>
        <v/>
      </c>
      <c r="DK209" s="507">
        <f>AVERAGE(DK180:DK191)</f>
        <v/>
      </c>
      <c r="DL209" s="507">
        <f>AVERAGE(DL180:DL191)</f>
        <v/>
      </c>
      <c r="DM209" s="507">
        <f>AVERAGE(DM180:DM191)</f>
        <v/>
      </c>
      <c r="DN209" s="507">
        <f>AVERAGE(DN180:DN191)</f>
        <v/>
      </c>
      <c r="DO209" s="507">
        <f>AVERAGE(DO180:DO191)</f>
        <v/>
      </c>
      <c r="DP209" s="507">
        <f>AVERAGE(DP180:DP191)</f>
        <v/>
      </c>
      <c r="DR209" s="504" t="inlineStr">
        <is>
          <t>Avg 12 Mo Prior Yr</t>
        </is>
      </c>
      <c r="DS209" s="507">
        <f>SUM(DT209:EA209)</f>
        <v/>
      </c>
      <c r="DT209" s="507">
        <f>AVERAGE(DT180:DT191)</f>
        <v/>
      </c>
      <c r="DU209" s="507">
        <f>AVERAGE(DU180:DU191)</f>
        <v/>
      </c>
      <c r="DV209" s="507">
        <f>AVERAGE(DV180:DV191)</f>
        <v/>
      </c>
      <c r="DW209" s="507">
        <f>AVERAGE(DW180:DW191)</f>
        <v/>
      </c>
      <c r="DX209" s="507">
        <f>AVERAGE(DX180:DX191)</f>
        <v/>
      </c>
      <c r="DY209" s="507">
        <f>AVERAGE(DY180:DY191)</f>
        <v/>
      </c>
      <c r="DZ209" s="507">
        <f>AVERAGE(DZ180:DZ191)</f>
        <v/>
      </c>
      <c r="EA209" s="507">
        <f>AVERAGE(EA180:EA191)</f>
        <v/>
      </c>
      <c r="EC209" s="504" t="inlineStr">
        <is>
          <t>Avg 12 Mo Prior Yr</t>
        </is>
      </c>
      <c r="ED209" s="507">
        <f>SUM(EE209:EL209)</f>
        <v/>
      </c>
      <c r="EE209" s="507">
        <f>AVERAGE(EE180:EE191)</f>
        <v/>
      </c>
      <c r="EF209" s="507">
        <f>AVERAGE(EF180:EF191)</f>
        <v/>
      </c>
      <c r="EG209" s="507">
        <f>AVERAGE(EG180:EG191)</f>
        <v/>
      </c>
      <c r="EH209" s="507">
        <f>AVERAGE(EH180:EH191)</f>
        <v/>
      </c>
      <c r="EI209" s="507">
        <f>AVERAGE(EI180:EI191)</f>
        <v/>
      </c>
      <c r="EJ209" s="507">
        <f>AVERAGE(EJ180:EJ191)</f>
        <v/>
      </c>
      <c r="EK209" s="507">
        <f>AVERAGE(EK180:EK191)</f>
        <v/>
      </c>
      <c r="EL209" s="507">
        <f>AVERAGE(EL180:EL191)</f>
        <v/>
      </c>
    </row>
    <row r="211" ht="22.5" customHeight="1" thickBot="1">
      <c r="A211" s="1" t="inlineStr">
        <is>
          <t>Medicare</t>
        </is>
      </c>
      <c r="B211" s="34" t="n"/>
      <c r="C211" s="34" t="n"/>
      <c r="L211" s="354" t="n"/>
      <c r="M211" s="355">
        <f>$A$211&amp;"-"&amp;M$14</f>
        <v/>
      </c>
      <c r="N211" s="355" t="n"/>
      <c r="W211" s="354" t="n"/>
      <c r="X211" s="355">
        <f>$A$211&amp;"-"&amp;X$14</f>
        <v/>
      </c>
      <c r="Y211" s="355" t="n"/>
      <c r="AH211" s="354" t="n"/>
      <c r="AI211" s="355">
        <f>$A$211&amp;"-"&amp;AI$14</f>
        <v/>
      </c>
      <c r="AJ211" s="355" t="n"/>
      <c r="AS211" s="354" t="n"/>
      <c r="AT211" s="355">
        <f>$A$211&amp;"-"&amp;AT$14</f>
        <v/>
      </c>
      <c r="AU211" s="355" t="n"/>
      <c r="BD211" s="354" t="n"/>
      <c r="BE211" s="355">
        <f>$A$211&amp;"-"&amp;BE$14</f>
        <v/>
      </c>
      <c r="BF211" s="355" t="n"/>
      <c r="BO211" s="354" t="n"/>
      <c r="BP211" s="355">
        <f>$A$211&amp;"-"&amp;BP$14</f>
        <v/>
      </c>
      <c r="BQ211" s="355" t="n"/>
      <c r="BZ211" s="354" t="n"/>
      <c r="CA211" s="355">
        <f>$A$211&amp;"-"&amp;CA$14</f>
        <v/>
      </c>
      <c r="CB211" s="355" t="n"/>
      <c r="CK211" s="354" t="n"/>
      <c r="CL211" s="355">
        <f>$A$211&amp;"-"&amp;CL$14</f>
        <v/>
      </c>
      <c r="CM211" s="355" t="n"/>
      <c r="CV211" s="354" t="n"/>
      <c r="CW211" s="355">
        <f>$A$211&amp;"-"&amp;CW$14</f>
        <v/>
      </c>
      <c r="CX211" s="355" t="n"/>
      <c r="DG211" s="354" t="n"/>
      <c r="DH211" s="355">
        <f>$A$211&amp;"-"&amp;DH$14</f>
        <v/>
      </c>
      <c r="DI211" s="355" t="n"/>
      <c r="DR211" s="354" t="n"/>
      <c r="DS211" s="355">
        <f>$A$211&amp;"-"&amp;DS$14</f>
        <v/>
      </c>
      <c r="DT211" s="355" t="n"/>
      <c r="EC211" s="354" t="n"/>
      <c r="ED211" s="355">
        <f>$A$211&amp;"-"&amp;ED$14</f>
        <v/>
      </c>
      <c r="EE211" s="355" t="n"/>
    </row>
    <row r="212" ht="16" customHeight="1" thickBot="1">
      <c r="A212" s="2563" t="inlineStr">
        <is>
          <t>Month</t>
        </is>
      </c>
      <c r="B212" s="2564" t="inlineStr">
        <is>
          <t>Total A/R</t>
        </is>
      </c>
      <c r="C212" s="2564" t="inlineStr">
        <is>
          <t>Future Cash</t>
        </is>
      </c>
      <c r="D212" s="2564" t="inlineStr">
        <is>
          <t>1 to 30</t>
        </is>
      </c>
      <c r="E212" s="2564" t="inlineStr">
        <is>
          <t>31 to 60</t>
        </is>
      </c>
      <c r="F212" s="2564" t="inlineStr">
        <is>
          <t>61 to 90</t>
        </is>
      </c>
      <c r="G212" s="2564" t="inlineStr">
        <is>
          <t>91 to 120</t>
        </is>
      </c>
      <c r="H212" s="2564" t="inlineStr">
        <is>
          <t>121 to 150</t>
        </is>
      </c>
      <c r="I212" s="2565" t="inlineStr">
        <is>
          <t>151-180</t>
        </is>
      </c>
      <c r="J212" s="2566" t="inlineStr">
        <is>
          <t>Over 180</t>
        </is>
      </c>
      <c r="L212" s="2563" t="inlineStr">
        <is>
          <t>Month</t>
        </is>
      </c>
      <c r="M212" s="2564" t="inlineStr">
        <is>
          <t>Total A/R</t>
        </is>
      </c>
      <c r="N212" s="2564" t="inlineStr">
        <is>
          <t>Future Cash</t>
        </is>
      </c>
      <c r="O212" s="2564" t="inlineStr">
        <is>
          <t>1 to 30</t>
        </is>
      </c>
      <c r="P212" s="2564" t="inlineStr">
        <is>
          <t>31 to 60</t>
        </is>
      </c>
      <c r="Q212" s="2564" t="inlineStr">
        <is>
          <t>61 to 90</t>
        </is>
      </c>
      <c r="R212" s="2564" t="inlineStr">
        <is>
          <t>91 to 120</t>
        </is>
      </c>
      <c r="S212" s="2564" t="inlineStr">
        <is>
          <t>121 to 150</t>
        </is>
      </c>
      <c r="T212" s="2565" t="inlineStr">
        <is>
          <t>151-180</t>
        </is>
      </c>
      <c r="U212" s="2566" t="inlineStr">
        <is>
          <t>Over 180</t>
        </is>
      </c>
      <c r="W212" s="2563" t="inlineStr">
        <is>
          <t>Month</t>
        </is>
      </c>
      <c r="X212" s="2564" t="inlineStr">
        <is>
          <t>Total A/R</t>
        </is>
      </c>
      <c r="Y212" s="2564" t="inlineStr">
        <is>
          <t>Future Cash</t>
        </is>
      </c>
      <c r="Z212" s="2564" t="inlineStr">
        <is>
          <t>1 to 30</t>
        </is>
      </c>
      <c r="AA212" s="2564" t="inlineStr">
        <is>
          <t>31 to 60</t>
        </is>
      </c>
      <c r="AB212" s="2564" t="inlineStr">
        <is>
          <t>61 to 90</t>
        </is>
      </c>
      <c r="AC212" s="2564" t="inlineStr">
        <is>
          <t>91 to 120</t>
        </is>
      </c>
      <c r="AD212" s="2564" t="inlineStr">
        <is>
          <t>121 to 150</t>
        </is>
      </c>
      <c r="AE212" s="2565" t="inlineStr">
        <is>
          <t>151-180</t>
        </is>
      </c>
      <c r="AF212" s="2566" t="inlineStr">
        <is>
          <t>Over 180</t>
        </is>
      </c>
      <c r="AH212" s="2563" t="inlineStr">
        <is>
          <t>Month</t>
        </is>
      </c>
      <c r="AI212" s="2564" t="inlineStr">
        <is>
          <t>Total A/R</t>
        </is>
      </c>
      <c r="AJ212" s="2564" t="inlineStr">
        <is>
          <t>Future Cash</t>
        </is>
      </c>
      <c r="AK212" s="2564" t="inlineStr">
        <is>
          <t>1 to 30</t>
        </is>
      </c>
      <c r="AL212" s="2564" t="inlineStr">
        <is>
          <t>31 to 60</t>
        </is>
      </c>
      <c r="AM212" s="2564" t="inlineStr">
        <is>
          <t>61 to 90</t>
        </is>
      </c>
      <c r="AN212" s="2564" t="inlineStr">
        <is>
          <t>91 to 120</t>
        </is>
      </c>
      <c r="AO212" s="2564" t="inlineStr">
        <is>
          <t>121 to 150</t>
        </is>
      </c>
      <c r="AP212" s="2565" t="inlineStr">
        <is>
          <t>151-180</t>
        </is>
      </c>
      <c r="AQ212" s="2566" t="inlineStr">
        <is>
          <t>Over 180</t>
        </is>
      </c>
      <c r="AS212" s="2563" t="inlineStr">
        <is>
          <t>Month</t>
        </is>
      </c>
      <c r="AT212" s="2564" t="inlineStr">
        <is>
          <t>Total A/R</t>
        </is>
      </c>
      <c r="AU212" s="2564" t="inlineStr">
        <is>
          <t>Future Cash</t>
        </is>
      </c>
      <c r="AV212" s="2564" t="inlineStr">
        <is>
          <t>1 to 30</t>
        </is>
      </c>
      <c r="AW212" s="2564" t="inlineStr">
        <is>
          <t>31 to 60</t>
        </is>
      </c>
      <c r="AX212" s="2564" t="inlineStr">
        <is>
          <t>61 to 90</t>
        </is>
      </c>
      <c r="AY212" s="2564" t="inlineStr">
        <is>
          <t>91 to 120</t>
        </is>
      </c>
      <c r="AZ212" s="2564" t="inlineStr">
        <is>
          <t>121 to 150</t>
        </is>
      </c>
      <c r="BA212" s="2565" t="inlineStr">
        <is>
          <t>151-180</t>
        </is>
      </c>
      <c r="BB212" s="2566" t="inlineStr">
        <is>
          <t>Over 180</t>
        </is>
      </c>
      <c r="BD212" s="2563" t="inlineStr">
        <is>
          <t>Month</t>
        </is>
      </c>
      <c r="BE212" s="2564" t="inlineStr">
        <is>
          <t>Total A/R</t>
        </is>
      </c>
      <c r="BF212" s="2564" t="inlineStr">
        <is>
          <t>Future Cash</t>
        </is>
      </c>
      <c r="BG212" s="2564" t="inlineStr">
        <is>
          <t>1 to 30</t>
        </is>
      </c>
      <c r="BH212" s="2564" t="inlineStr">
        <is>
          <t>31 to 60</t>
        </is>
      </c>
      <c r="BI212" s="2564" t="inlineStr">
        <is>
          <t>61 to 90</t>
        </is>
      </c>
      <c r="BJ212" s="2564" t="inlineStr">
        <is>
          <t>91 to 120</t>
        </is>
      </c>
      <c r="BK212" s="2564" t="inlineStr">
        <is>
          <t>121 to 150</t>
        </is>
      </c>
      <c r="BL212" s="2565" t="inlineStr">
        <is>
          <t>151-180</t>
        </is>
      </c>
      <c r="BM212" s="2566" t="inlineStr">
        <is>
          <t>Over 180</t>
        </is>
      </c>
      <c r="BO212" s="2563" t="inlineStr">
        <is>
          <t>Month</t>
        </is>
      </c>
      <c r="BP212" s="2564" t="inlineStr">
        <is>
          <t>Total A/R</t>
        </is>
      </c>
      <c r="BQ212" s="2564" t="inlineStr">
        <is>
          <t>Future Cash</t>
        </is>
      </c>
      <c r="BR212" s="2564" t="inlineStr">
        <is>
          <t>1 to 30</t>
        </is>
      </c>
      <c r="BS212" s="2564" t="inlineStr">
        <is>
          <t>31 to 60</t>
        </is>
      </c>
      <c r="BT212" s="2564" t="inlineStr">
        <is>
          <t>61 to 90</t>
        </is>
      </c>
      <c r="BU212" s="2564" t="inlineStr">
        <is>
          <t>91 to 120</t>
        </is>
      </c>
      <c r="BV212" s="2564" t="inlineStr">
        <is>
          <t>121 to 150</t>
        </is>
      </c>
      <c r="BW212" s="2565" t="inlineStr">
        <is>
          <t>151-180</t>
        </is>
      </c>
      <c r="BX212" s="2566" t="inlineStr">
        <is>
          <t>Over 180</t>
        </is>
      </c>
      <c r="BZ212" s="2563" t="inlineStr">
        <is>
          <t>Month</t>
        </is>
      </c>
      <c r="CA212" s="2564" t="inlineStr">
        <is>
          <t>Total A/R</t>
        </is>
      </c>
      <c r="CB212" s="2564" t="inlineStr">
        <is>
          <t>Future Cash</t>
        </is>
      </c>
      <c r="CC212" s="2564" t="inlineStr">
        <is>
          <t>1 to 30</t>
        </is>
      </c>
      <c r="CD212" s="2564" t="inlineStr">
        <is>
          <t>31 to 60</t>
        </is>
      </c>
      <c r="CE212" s="2564" t="inlineStr">
        <is>
          <t>61 to 90</t>
        </is>
      </c>
      <c r="CF212" s="2564" t="inlineStr">
        <is>
          <t>91 to 120</t>
        </is>
      </c>
      <c r="CG212" s="2564" t="inlineStr">
        <is>
          <t>121 to 150</t>
        </is>
      </c>
      <c r="CH212" s="2565" t="inlineStr">
        <is>
          <t>151-180</t>
        </is>
      </c>
      <c r="CI212" s="2566" t="inlineStr">
        <is>
          <t>Over 180</t>
        </is>
      </c>
      <c r="CK212" s="2563" t="inlineStr">
        <is>
          <t>Month</t>
        </is>
      </c>
      <c r="CL212" s="2564" t="inlineStr">
        <is>
          <t>Total A/R</t>
        </is>
      </c>
      <c r="CM212" s="2564" t="inlineStr">
        <is>
          <t>Future Cash</t>
        </is>
      </c>
      <c r="CN212" s="2564" t="inlineStr">
        <is>
          <t>1 to 30</t>
        </is>
      </c>
      <c r="CO212" s="2564" t="inlineStr">
        <is>
          <t>31 to 60</t>
        </is>
      </c>
      <c r="CP212" s="2564" t="inlineStr">
        <is>
          <t>61 to 90</t>
        </is>
      </c>
      <c r="CQ212" s="2564" t="inlineStr">
        <is>
          <t>91 to 120</t>
        </is>
      </c>
      <c r="CR212" s="2564" t="inlineStr">
        <is>
          <t>121 to 150</t>
        </is>
      </c>
      <c r="CS212" s="2565" t="inlineStr">
        <is>
          <t>151-180</t>
        </is>
      </c>
      <c r="CT212" s="2566" t="inlineStr">
        <is>
          <t>Over 180</t>
        </is>
      </c>
      <c r="CV212" s="2563" t="inlineStr">
        <is>
          <t>Month</t>
        </is>
      </c>
      <c r="CW212" s="2564" t="inlineStr">
        <is>
          <t>Total A/R</t>
        </is>
      </c>
      <c r="CX212" s="2564" t="inlineStr">
        <is>
          <t>Future Cash</t>
        </is>
      </c>
      <c r="CY212" s="2564" t="inlineStr">
        <is>
          <t>1 to 30</t>
        </is>
      </c>
      <c r="CZ212" s="2564" t="inlineStr">
        <is>
          <t>31 to 60</t>
        </is>
      </c>
      <c r="DA212" s="2564" t="inlineStr">
        <is>
          <t>61 to 90</t>
        </is>
      </c>
      <c r="DB212" s="2564" t="inlineStr">
        <is>
          <t>91 to 120</t>
        </is>
      </c>
      <c r="DC212" s="2564" t="inlineStr">
        <is>
          <t>121 to 150</t>
        </is>
      </c>
      <c r="DD212" s="2565" t="inlineStr">
        <is>
          <t>151-180</t>
        </is>
      </c>
      <c r="DE212" s="2566" t="inlineStr">
        <is>
          <t>Over 180</t>
        </is>
      </c>
      <c r="DG212" s="2563" t="inlineStr">
        <is>
          <t>Month</t>
        </is>
      </c>
      <c r="DH212" s="2564" t="inlineStr">
        <is>
          <t>Total A/R</t>
        </is>
      </c>
      <c r="DI212" s="2564" t="inlineStr">
        <is>
          <t>Future Cash</t>
        </is>
      </c>
      <c r="DJ212" s="2564" t="inlineStr">
        <is>
          <t>1 to 30</t>
        </is>
      </c>
      <c r="DK212" s="2564" t="inlineStr">
        <is>
          <t>31 to 60</t>
        </is>
      </c>
      <c r="DL212" s="2564" t="inlineStr">
        <is>
          <t>61 to 90</t>
        </is>
      </c>
      <c r="DM212" s="2564" t="inlineStr">
        <is>
          <t>91 to 120</t>
        </is>
      </c>
      <c r="DN212" s="2564" t="inlineStr">
        <is>
          <t>121 to 150</t>
        </is>
      </c>
      <c r="DO212" s="2565" t="inlineStr">
        <is>
          <t>151-180</t>
        </is>
      </c>
      <c r="DP212" s="2566" t="inlineStr">
        <is>
          <t>Over 180</t>
        </is>
      </c>
      <c r="DR212" s="2563" t="inlineStr">
        <is>
          <t>Month</t>
        </is>
      </c>
      <c r="DS212" s="2564" t="inlineStr">
        <is>
          <t>Total A/R</t>
        </is>
      </c>
      <c r="DT212" s="2564" t="inlineStr">
        <is>
          <t>Future Cash</t>
        </is>
      </c>
      <c r="DU212" s="2564" t="inlineStr">
        <is>
          <t>1 to 30</t>
        </is>
      </c>
      <c r="DV212" s="2564" t="inlineStr">
        <is>
          <t>31 to 60</t>
        </is>
      </c>
      <c r="DW212" s="2564" t="inlineStr">
        <is>
          <t>61 to 90</t>
        </is>
      </c>
      <c r="DX212" s="2564" t="inlineStr">
        <is>
          <t>91 to 120</t>
        </is>
      </c>
      <c r="DY212" s="2564" t="inlineStr">
        <is>
          <t>121 to 150</t>
        </is>
      </c>
      <c r="DZ212" s="2565" t="inlineStr">
        <is>
          <t>151-180</t>
        </is>
      </c>
      <c r="EA212" s="2566" t="inlineStr">
        <is>
          <t>Over 180</t>
        </is>
      </c>
      <c r="EC212" s="2563" t="inlineStr">
        <is>
          <t>Month</t>
        </is>
      </c>
      <c r="ED212" s="2564" t="inlineStr">
        <is>
          <t>Total A/R</t>
        </is>
      </c>
      <c r="EE212" s="2564" t="inlineStr">
        <is>
          <t>Future Cash</t>
        </is>
      </c>
      <c r="EF212" s="2564" t="inlineStr">
        <is>
          <t>1 to 30</t>
        </is>
      </c>
      <c r="EG212" s="2564" t="inlineStr">
        <is>
          <t>31 to 60</t>
        </is>
      </c>
      <c r="EH212" s="2564" t="inlineStr">
        <is>
          <t>61 to 90</t>
        </is>
      </c>
      <c r="EI212" s="2564" t="inlineStr">
        <is>
          <t>91 to 120</t>
        </is>
      </c>
      <c r="EJ212" s="2564" t="inlineStr">
        <is>
          <t>121 to 150</t>
        </is>
      </c>
      <c r="EK212" s="2565" t="inlineStr">
        <is>
          <t>151-180</t>
        </is>
      </c>
      <c r="EL212" s="2566" t="inlineStr">
        <is>
          <t>Over 180</t>
        </is>
      </c>
    </row>
    <row r="213">
      <c r="A213" s="2567">
        <f>EOMONTH(A214,-1)</f>
        <v/>
      </c>
      <c r="B213" s="507">
        <f>SUM(C213:J213)</f>
        <v/>
      </c>
      <c r="C213" s="507">
        <f>+N213+Y213+AJ213+AU213+BF213+BQ213+CB213+CM213+CX213+DI213+DT213+EE213</f>
        <v/>
      </c>
      <c r="D213" s="507">
        <f>+O213+Z213+AK213+AV213+BG213+BR213+CC213+CN213+CY213+DJ213+DU213+EF213</f>
        <v/>
      </c>
      <c r="E213" s="507">
        <f>+P213+AA213+AL213+AW213+BH213+BS213+CD213+CO213+CZ213+DK213+DV213+EG213</f>
        <v/>
      </c>
      <c r="F213" s="507">
        <f>+Q213+AB213+AM213+AX213+BI213+BT213+CE213+CP213+DA213+DL213+DW213+EH213</f>
        <v/>
      </c>
      <c r="G213" s="507">
        <f>+R213+AC213+AN213+AY213+BJ213+BU213+CF213+CQ213+DB213+DM213+DX213+EI213</f>
        <v/>
      </c>
      <c r="H213" s="507">
        <f>+S213+AD213+AO213+AZ213+BK213+BV213+CG213+CR213+DC213+DN213+DY213+EJ213</f>
        <v/>
      </c>
      <c r="I213" s="507">
        <f>+T213+AE213+AP213+BA213+BL213+BW213+CH213+CS213+DD213+DO213+DZ213+EK213</f>
        <v/>
      </c>
      <c r="J213" s="507">
        <f>+U213+AF213+AQ213+BB213+BM213+BX213+CI213+CT213+DE213+DP213+EA213+EL213</f>
        <v/>
      </c>
      <c r="L213" s="2567">
        <f>EOMONTH(L214,-1)</f>
        <v/>
      </c>
      <c r="M213" s="507">
        <f>SUM(N213:U213)</f>
        <v/>
      </c>
      <c r="N213" s="507" t="n">
        <v>0</v>
      </c>
      <c r="O213" s="507" t="n">
        <v>0</v>
      </c>
      <c r="P213" s="507" t="n">
        <v>0</v>
      </c>
      <c r="Q213" s="507" t="n">
        <v>0</v>
      </c>
      <c r="R213" s="507" t="n">
        <v>0</v>
      </c>
      <c r="S213" s="507" t="n">
        <v>0</v>
      </c>
      <c r="T213" s="507" t="n">
        <v>0</v>
      </c>
      <c r="U213" s="507" t="n">
        <v>0</v>
      </c>
      <c r="W213" s="2567">
        <f>EOMONTH(W214,-1)</f>
        <v/>
      </c>
      <c r="X213" s="507">
        <f>SUM(Y213:AF213)</f>
        <v/>
      </c>
      <c r="Y213" s="507" t="n">
        <v>0</v>
      </c>
      <c r="Z213" s="507" t="n">
        <v>0</v>
      </c>
      <c r="AA213" s="507" t="n">
        <v>0</v>
      </c>
      <c r="AB213" s="507" t="n">
        <v>0</v>
      </c>
      <c r="AC213" s="507" t="n">
        <v>0</v>
      </c>
      <c r="AD213" s="507" t="n">
        <v>0</v>
      </c>
      <c r="AE213" s="507" t="n">
        <v>0</v>
      </c>
      <c r="AF213" s="507" t="n">
        <v>0</v>
      </c>
      <c r="AH213" s="2567">
        <f>EOMONTH(AH214,-1)</f>
        <v/>
      </c>
      <c r="AI213" s="507">
        <f>SUM(AJ213:AQ213)</f>
        <v/>
      </c>
      <c r="AJ213" s="507" t="n">
        <v>0</v>
      </c>
      <c r="AK213" s="507" t="n">
        <v>0</v>
      </c>
      <c r="AL213" s="507" t="n">
        <v>0</v>
      </c>
      <c r="AM213" s="507" t="n">
        <v>0</v>
      </c>
      <c r="AN213" s="507" t="n">
        <v>0</v>
      </c>
      <c r="AO213" s="507" t="n">
        <v>0</v>
      </c>
      <c r="AP213" s="507" t="n">
        <v>0</v>
      </c>
      <c r="AQ213" s="507" t="n">
        <v>0</v>
      </c>
      <c r="AS213" s="2567">
        <f>EOMONTH(AS214,-1)</f>
        <v/>
      </c>
      <c r="AT213" s="507">
        <f>SUM(AU213:BB213)</f>
        <v/>
      </c>
      <c r="AU213" s="507" t="n">
        <v>0</v>
      </c>
      <c r="AV213" s="507" t="n">
        <v>0</v>
      </c>
      <c r="AW213" s="507" t="n">
        <v>0</v>
      </c>
      <c r="AX213" s="507" t="n">
        <v>0</v>
      </c>
      <c r="AY213" s="507" t="n">
        <v>0</v>
      </c>
      <c r="AZ213" s="507" t="n">
        <v>0</v>
      </c>
      <c r="BA213" s="507" t="n">
        <v>0</v>
      </c>
      <c r="BB213" s="507" t="n">
        <v>0</v>
      </c>
      <c r="BD213" s="2567">
        <f>EOMONTH(BD214,-1)</f>
        <v/>
      </c>
      <c r="BE213" s="507">
        <f>SUM(BF213:BM213)</f>
        <v/>
      </c>
      <c r="BF213" s="507" t="n">
        <v>0</v>
      </c>
      <c r="BG213" s="507" t="n">
        <v>0</v>
      </c>
      <c r="BH213" s="507" t="n">
        <v>0</v>
      </c>
      <c r="BI213" s="507" t="n">
        <v>0</v>
      </c>
      <c r="BJ213" s="507" t="n">
        <v>0</v>
      </c>
      <c r="BK213" s="507" t="n">
        <v>0</v>
      </c>
      <c r="BL213" s="507" t="n">
        <v>0</v>
      </c>
      <c r="BM213" s="507" t="n">
        <v>0</v>
      </c>
      <c r="BO213" s="2567">
        <f>EOMONTH(BO214,-1)</f>
        <v/>
      </c>
      <c r="BP213" s="507">
        <f>SUM(BQ213:BX213)</f>
        <v/>
      </c>
      <c r="BQ213" s="507" t="n">
        <v>0</v>
      </c>
      <c r="BR213" s="507" t="n">
        <v>0</v>
      </c>
      <c r="BS213" s="507" t="n">
        <v>0</v>
      </c>
      <c r="BT213" s="507" t="n">
        <v>0</v>
      </c>
      <c r="BU213" s="507" t="n">
        <v>0</v>
      </c>
      <c r="BV213" s="507" t="n">
        <v>0</v>
      </c>
      <c r="BW213" s="507" t="n">
        <v>0</v>
      </c>
      <c r="BX213" s="507" t="n">
        <v>0</v>
      </c>
      <c r="BZ213" s="2567">
        <f>EOMONTH(BZ214,-1)</f>
        <v/>
      </c>
      <c r="CA213" s="507">
        <f>SUM(CB213:CI213)</f>
        <v/>
      </c>
      <c r="CB213" s="507" t="n">
        <v>0</v>
      </c>
      <c r="CC213" s="507" t="n">
        <v>0</v>
      </c>
      <c r="CD213" s="507" t="n">
        <v>0</v>
      </c>
      <c r="CE213" s="507" t="n">
        <v>0</v>
      </c>
      <c r="CF213" s="507" t="n">
        <v>0</v>
      </c>
      <c r="CG213" s="507" t="n">
        <v>0</v>
      </c>
      <c r="CH213" s="507" t="n">
        <v>0</v>
      </c>
      <c r="CI213" s="507" t="n">
        <v>0</v>
      </c>
      <c r="CK213" s="2567">
        <f>EOMONTH(CK214,-1)</f>
        <v/>
      </c>
      <c r="CL213" s="507">
        <f>SUM(CM213:CT213)</f>
        <v/>
      </c>
      <c r="CM213" s="507" t="n">
        <v>0</v>
      </c>
      <c r="CN213" s="507" t="n">
        <v>0</v>
      </c>
      <c r="CO213" s="507" t="n">
        <v>0</v>
      </c>
      <c r="CP213" s="507" t="n">
        <v>0</v>
      </c>
      <c r="CQ213" s="507" t="n">
        <v>0</v>
      </c>
      <c r="CR213" s="507" t="n">
        <v>0</v>
      </c>
      <c r="CS213" s="507" t="n">
        <v>0</v>
      </c>
      <c r="CT213" s="507" t="n">
        <v>0</v>
      </c>
      <c r="CV213" s="2567">
        <f>EOMONTH(CV214,-1)</f>
        <v/>
      </c>
      <c r="CW213" s="507">
        <f>SUM(CX213:DE213)</f>
        <v/>
      </c>
      <c r="CX213" s="507" t="n">
        <v>0</v>
      </c>
      <c r="CY213" s="507" t="n">
        <v>0</v>
      </c>
      <c r="CZ213" s="507" t="n">
        <v>0</v>
      </c>
      <c r="DA213" s="507" t="n">
        <v>0</v>
      </c>
      <c r="DB213" s="507" t="n">
        <v>0</v>
      </c>
      <c r="DC213" s="507" t="n">
        <v>0</v>
      </c>
      <c r="DD213" s="507" t="n">
        <v>0</v>
      </c>
      <c r="DE213" s="507" t="n">
        <v>0</v>
      </c>
      <c r="DG213" s="2567">
        <f>EOMONTH(DG214,-1)</f>
        <v/>
      </c>
      <c r="DH213" s="507">
        <f>SUM(DI213:DP213)</f>
        <v/>
      </c>
      <c r="DI213" s="507" t="n">
        <v>0</v>
      </c>
      <c r="DJ213" s="507" t="n">
        <v>0</v>
      </c>
      <c r="DK213" s="507" t="n">
        <v>0</v>
      </c>
      <c r="DL213" s="507" t="n">
        <v>0</v>
      </c>
      <c r="DM213" s="507" t="n">
        <v>0</v>
      </c>
      <c r="DN213" s="507" t="n">
        <v>0</v>
      </c>
      <c r="DO213" s="507" t="n">
        <v>0</v>
      </c>
      <c r="DP213" s="507" t="n">
        <v>0</v>
      </c>
      <c r="DR213" s="2567">
        <f>EOMONTH(DR214,-1)</f>
        <v/>
      </c>
      <c r="DS213" s="507">
        <f>SUM(DT213:EA213)</f>
        <v/>
      </c>
      <c r="DT213" s="507" t="n">
        <v>0</v>
      </c>
      <c r="DU213" s="507" t="n">
        <v>0</v>
      </c>
      <c r="DV213" s="507" t="n">
        <v>0</v>
      </c>
      <c r="DW213" s="507" t="n">
        <v>0</v>
      </c>
      <c r="DX213" s="507" t="n">
        <v>0</v>
      </c>
      <c r="DY213" s="507" t="n">
        <v>0</v>
      </c>
      <c r="DZ213" s="507" t="n">
        <v>0</v>
      </c>
      <c r="EA213" s="507" t="n">
        <v>0</v>
      </c>
      <c r="EC213" s="2567">
        <f>EOMONTH(EC214,-1)</f>
        <v/>
      </c>
      <c r="ED213" s="507">
        <f>SUM(EE213:EL213)</f>
        <v/>
      </c>
      <c r="EE213" s="507" t="n">
        <v>0</v>
      </c>
      <c r="EF213" s="507" t="n">
        <v>0</v>
      </c>
      <c r="EG213" s="507" t="n">
        <v>0</v>
      </c>
      <c r="EH213" s="507" t="n">
        <v>0</v>
      </c>
      <c r="EI213" s="507" t="n">
        <v>0</v>
      </c>
      <c r="EJ213" s="507" t="n">
        <v>0</v>
      </c>
      <c r="EK213" s="507" t="n">
        <v>0</v>
      </c>
      <c r="EL213" s="507" t="n">
        <v>0</v>
      </c>
    </row>
    <row r="214">
      <c r="A214" s="2567">
        <f>EOMONTH(A215,-1)</f>
        <v/>
      </c>
      <c r="B214" s="507">
        <f>SUM(C214:J214)</f>
        <v/>
      </c>
      <c r="C214" s="507">
        <f>+N214+Y214+AJ214+AU214+BF214+BQ214+CB214+CM214+CX214+DI214+DT214+EE214</f>
        <v/>
      </c>
      <c r="D214" s="507">
        <f>+O214+Z214+AK214+AV214+BG214+BR214+CC214+CN214+CY214+DJ214+DU214+EF214</f>
        <v/>
      </c>
      <c r="E214" s="507">
        <f>+P214+AA214+AL214+AW214+BH214+BS214+CD214+CO214+CZ214+DK214+DV214+EG214</f>
        <v/>
      </c>
      <c r="F214" s="507">
        <f>+Q214+AB214+AM214+AX214+BI214+BT214+CE214+CP214+DA214+DL214+DW214+EH214</f>
        <v/>
      </c>
      <c r="G214" s="507">
        <f>+R214+AC214+AN214+AY214+BJ214+BU214+CF214+CQ214+DB214+DM214+DX214+EI214</f>
        <v/>
      </c>
      <c r="H214" s="507">
        <f>+S214+AD214+AO214+AZ214+BK214+BV214+CG214+CR214+DC214+DN214+DY214+EJ214</f>
        <v/>
      </c>
      <c r="I214" s="507">
        <f>+T214+AE214+AP214+BA214+BL214+BW214+CH214+CS214+DD214+DO214+DZ214+EK214</f>
        <v/>
      </c>
      <c r="J214" s="507">
        <f>+U214+AF214+AQ214+BB214+BM214+BX214+CI214+CT214+DE214+DP214+EA214+EL214</f>
        <v/>
      </c>
      <c r="L214" s="2567">
        <f>EOMONTH(L215,-1)</f>
        <v/>
      </c>
      <c r="M214" s="507">
        <f>SUM(N214:U214)</f>
        <v/>
      </c>
      <c r="N214" s="507" t="n">
        <v>0</v>
      </c>
      <c r="O214" s="507" t="n">
        <v>0</v>
      </c>
      <c r="P214" s="507" t="n">
        <v>0</v>
      </c>
      <c r="Q214" s="507" t="n">
        <v>0</v>
      </c>
      <c r="R214" s="507" t="n">
        <v>0</v>
      </c>
      <c r="S214" s="507" t="n">
        <v>0</v>
      </c>
      <c r="T214" s="507" t="n">
        <v>0</v>
      </c>
      <c r="U214" s="507" t="n">
        <v>0</v>
      </c>
      <c r="W214" s="2567">
        <f>EOMONTH(W215,-1)</f>
        <v/>
      </c>
      <c r="X214" s="507">
        <f>SUM(Y214:AF214)</f>
        <v/>
      </c>
      <c r="Y214" s="507" t="n">
        <v>0</v>
      </c>
      <c r="Z214" s="507" t="n">
        <v>0</v>
      </c>
      <c r="AA214" s="507" t="n">
        <v>0</v>
      </c>
      <c r="AB214" s="507" t="n">
        <v>0</v>
      </c>
      <c r="AC214" s="507" t="n">
        <v>0</v>
      </c>
      <c r="AD214" s="507" t="n">
        <v>0</v>
      </c>
      <c r="AE214" s="507" t="n">
        <v>0</v>
      </c>
      <c r="AF214" s="507" t="n">
        <v>0</v>
      </c>
      <c r="AH214" s="2567">
        <f>EOMONTH(AH215,-1)</f>
        <v/>
      </c>
      <c r="AI214" s="507">
        <f>SUM(AJ214:AQ214)</f>
        <v/>
      </c>
      <c r="AJ214" s="507" t="n">
        <v>0</v>
      </c>
      <c r="AK214" s="507" t="n">
        <v>0</v>
      </c>
      <c r="AL214" s="507" t="n">
        <v>0</v>
      </c>
      <c r="AM214" s="507" t="n">
        <v>0</v>
      </c>
      <c r="AN214" s="507" t="n">
        <v>0</v>
      </c>
      <c r="AO214" s="507" t="n">
        <v>0</v>
      </c>
      <c r="AP214" s="507" t="n">
        <v>0</v>
      </c>
      <c r="AQ214" s="507" t="n">
        <v>0</v>
      </c>
      <c r="AS214" s="2567">
        <f>EOMONTH(AS215,-1)</f>
        <v/>
      </c>
      <c r="AT214" s="507">
        <f>SUM(AU214:BB214)</f>
        <v/>
      </c>
      <c r="AU214" s="507" t="n">
        <v>0</v>
      </c>
      <c r="AV214" s="507" t="n">
        <v>0</v>
      </c>
      <c r="AW214" s="507" t="n">
        <v>0</v>
      </c>
      <c r="AX214" s="507" t="n">
        <v>0</v>
      </c>
      <c r="AY214" s="507" t="n">
        <v>0</v>
      </c>
      <c r="AZ214" s="507" t="n">
        <v>0</v>
      </c>
      <c r="BA214" s="507" t="n">
        <v>0</v>
      </c>
      <c r="BB214" s="507" t="n">
        <v>0</v>
      </c>
      <c r="BD214" s="2567">
        <f>EOMONTH(BD215,-1)</f>
        <v/>
      </c>
      <c r="BE214" s="507">
        <f>SUM(BF214:BM214)</f>
        <v/>
      </c>
      <c r="BF214" s="507" t="n">
        <v>0</v>
      </c>
      <c r="BG214" s="507" t="n">
        <v>0</v>
      </c>
      <c r="BH214" s="507" t="n">
        <v>0</v>
      </c>
      <c r="BI214" s="507" t="n">
        <v>0</v>
      </c>
      <c r="BJ214" s="507" t="n">
        <v>0</v>
      </c>
      <c r="BK214" s="507" t="n">
        <v>0</v>
      </c>
      <c r="BL214" s="507" t="n">
        <v>0</v>
      </c>
      <c r="BM214" s="507" t="n">
        <v>0</v>
      </c>
      <c r="BO214" s="2567">
        <f>EOMONTH(BO215,-1)</f>
        <v/>
      </c>
      <c r="BP214" s="507">
        <f>SUM(BQ214:BX214)</f>
        <v/>
      </c>
      <c r="BQ214" s="507" t="n">
        <v>0</v>
      </c>
      <c r="BR214" s="507" t="n">
        <v>0</v>
      </c>
      <c r="BS214" s="507" t="n">
        <v>0</v>
      </c>
      <c r="BT214" s="507" t="n">
        <v>0</v>
      </c>
      <c r="BU214" s="507" t="n">
        <v>0</v>
      </c>
      <c r="BV214" s="507" t="n">
        <v>0</v>
      </c>
      <c r="BW214" s="507" t="n">
        <v>0</v>
      </c>
      <c r="BX214" s="507" t="n">
        <v>0</v>
      </c>
      <c r="BZ214" s="2567">
        <f>EOMONTH(BZ215,-1)</f>
        <v/>
      </c>
      <c r="CA214" s="507">
        <f>SUM(CB214:CI214)</f>
        <v/>
      </c>
      <c r="CB214" s="507" t="n">
        <v>0</v>
      </c>
      <c r="CC214" s="507" t="n">
        <v>0</v>
      </c>
      <c r="CD214" s="507" t="n">
        <v>0</v>
      </c>
      <c r="CE214" s="507" t="n">
        <v>0</v>
      </c>
      <c r="CF214" s="507" t="n">
        <v>0</v>
      </c>
      <c r="CG214" s="507" t="n">
        <v>0</v>
      </c>
      <c r="CH214" s="507" t="n">
        <v>0</v>
      </c>
      <c r="CI214" s="507" t="n">
        <v>0</v>
      </c>
      <c r="CK214" s="2567">
        <f>EOMONTH(CK215,-1)</f>
        <v/>
      </c>
      <c r="CL214" s="507">
        <f>SUM(CM214:CT214)</f>
        <v/>
      </c>
      <c r="CM214" s="507" t="n">
        <v>0</v>
      </c>
      <c r="CN214" s="507" t="n">
        <v>0</v>
      </c>
      <c r="CO214" s="507" t="n">
        <v>0</v>
      </c>
      <c r="CP214" s="507" t="n">
        <v>0</v>
      </c>
      <c r="CQ214" s="507" t="n">
        <v>0</v>
      </c>
      <c r="CR214" s="507" t="n">
        <v>0</v>
      </c>
      <c r="CS214" s="507" t="n">
        <v>0</v>
      </c>
      <c r="CT214" s="507" t="n">
        <v>0</v>
      </c>
      <c r="CV214" s="2567">
        <f>EOMONTH(CV215,-1)</f>
        <v/>
      </c>
      <c r="CW214" s="507">
        <f>SUM(CX214:DE214)</f>
        <v/>
      </c>
      <c r="CX214" s="507" t="n">
        <v>0</v>
      </c>
      <c r="CY214" s="507" t="n">
        <v>0</v>
      </c>
      <c r="CZ214" s="507" t="n">
        <v>0</v>
      </c>
      <c r="DA214" s="507" t="n">
        <v>0</v>
      </c>
      <c r="DB214" s="507" t="n">
        <v>0</v>
      </c>
      <c r="DC214" s="507" t="n">
        <v>0</v>
      </c>
      <c r="DD214" s="507" t="n">
        <v>0</v>
      </c>
      <c r="DE214" s="507" t="n">
        <v>0</v>
      </c>
      <c r="DG214" s="2567">
        <f>EOMONTH(DG215,-1)</f>
        <v/>
      </c>
      <c r="DH214" s="507">
        <f>SUM(DI214:DP214)</f>
        <v/>
      </c>
      <c r="DI214" s="507" t="n">
        <v>0</v>
      </c>
      <c r="DJ214" s="507" t="n">
        <v>0</v>
      </c>
      <c r="DK214" s="507" t="n">
        <v>0</v>
      </c>
      <c r="DL214" s="507" t="n">
        <v>0</v>
      </c>
      <c r="DM214" s="507" t="n">
        <v>0</v>
      </c>
      <c r="DN214" s="507" t="n">
        <v>0</v>
      </c>
      <c r="DO214" s="507" t="n">
        <v>0</v>
      </c>
      <c r="DP214" s="507" t="n">
        <v>0</v>
      </c>
      <c r="DR214" s="2567">
        <f>EOMONTH(DR215,-1)</f>
        <v/>
      </c>
      <c r="DS214" s="507">
        <f>SUM(DT214:EA214)</f>
        <v/>
      </c>
      <c r="DT214" s="507" t="n">
        <v>0</v>
      </c>
      <c r="DU214" s="507" t="n">
        <v>0</v>
      </c>
      <c r="DV214" s="507" t="n">
        <v>0</v>
      </c>
      <c r="DW214" s="507" t="n">
        <v>0</v>
      </c>
      <c r="DX214" s="507" t="n">
        <v>0</v>
      </c>
      <c r="DY214" s="507" t="n">
        <v>0</v>
      </c>
      <c r="DZ214" s="507" t="n">
        <v>0</v>
      </c>
      <c r="EA214" s="507" t="n">
        <v>0</v>
      </c>
      <c r="EC214" s="2567">
        <f>EOMONTH(EC215,-1)</f>
        <v/>
      </c>
      <c r="ED214" s="507">
        <f>SUM(EE214:EL214)</f>
        <v/>
      </c>
      <c r="EE214" s="507" t="n">
        <v>0</v>
      </c>
      <c r="EF214" s="507" t="n">
        <v>0</v>
      </c>
      <c r="EG214" s="507" t="n">
        <v>0</v>
      </c>
      <c r="EH214" s="507" t="n">
        <v>0</v>
      </c>
      <c r="EI214" s="507" t="n">
        <v>0</v>
      </c>
      <c r="EJ214" s="507" t="n">
        <v>0</v>
      </c>
      <c r="EK214" s="507" t="n">
        <v>0</v>
      </c>
      <c r="EL214" s="507" t="n">
        <v>0</v>
      </c>
    </row>
    <row r="215">
      <c r="A215" s="2567">
        <f>EOMONTH(A216,-1)</f>
        <v/>
      </c>
      <c r="B215" s="507">
        <f>SUM(C215:J215)</f>
        <v/>
      </c>
      <c r="C215" s="507">
        <f>+N215+Y215+AJ215+AU215+BF215+BQ215+CB215+CM215+CX215+DI215+DT215+EE215</f>
        <v/>
      </c>
      <c r="D215" s="507">
        <f>+O215+Z215+AK215+AV215+BG215+BR215+CC215+CN215+CY215+DJ215+DU215+EF215</f>
        <v/>
      </c>
      <c r="E215" s="507">
        <f>+P215+AA215+AL215+AW215+BH215+BS215+CD215+CO215+CZ215+DK215+DV215+EG215</f>
        <v/>
      </c>
      <c r="F215" s="507">
        <f>+Q215+AB215+AM215+AX215+BI215+BT215+CE215+CP215+DA215+DL215+DW215+EH215</f>
        <v/>
      </c>
      <c r="G215" s="507">
        <f>+R215+AC215+AN215+AY215+BJ215+BU215+CF215+CQ215+DB215+DM215+DX215+EI215</f>
        <v/>
      </c>
      <c r="H215" s="507">
        <f>+S215+AD215+AO215+AZ215+BK215+BV215+CG215+CR215+DC215+DN215+DY215+EJ215</f>
        <v/>
      </c>
      <c r="I215" s="507">
        <f>+T215+AE215+AP215+BA215+BL215+BW215+CH215+CS215+DD215+DO215+DZ215+EK215</f>
        <v/>
      </c>
      <c r="J215" s="507">
        <f>+U215+AF215+AQ215+BB215+BM215+BX215+CI215+CT215+DE215+DP215+EA215+EL215</f>
        <v/>
      </c>
      <c r="L215" s="2567">
        <f>EOMONTH(L216,-1)</f>
        <v/>
      </c>
      <c r="M215" s="507">
        <f>SUM(N215:U215)</f>
        <v/>
      </c>
      <c r="N215" s="507" t="n">
        <v>0</v>
      </c>
      <c r="O215" s="507" t="n">
        <v>0</v>
      </c>
      <c r="P215" s="507" t="n">
        <v>0</v>
      </c>
      <c r="Q215" s="507" t="n">
        <v>0</v>
      </c>
      <c r="R215" s="507" t="n">
        <v>0</v>
      </c>
      <c r="S215" s="507" t="n">
        <v>0</v>
      </c>
      <c r="T215" s="507" t="n">
        <v>0</v>
      </c>
      <c r="U215" s="507" t="n">
        <v>0</v>
      </c>
      <c r="W215" s="2567">
        <f>EOMONTH(W216,-1)</f>
        <v/>
      </c>
      <c r="X215" s="507">
        <f>SUM(Y215:AF215)</f>
        <v/>
      </c>
      <c r="Y215" s="507" t="n">
        <v>0</v>
      </c>
      <c r="Z215" s="507" t="n">
        <v>0</v>
      </c>
      <c r="AA215" s="507" t="n">
        <v>0</v>
      </c>
      <c r="AB215" s="507" t="n">
        <v>0</v>
      </c>
      <c r="AC215" s="507" t="n">
        <v>0</v>
      </c>
      <c r="AD215" s="507" t="n">
        <v>0</v>
      </c>
      <c r="AE215" s="507" t="n">
        <v>0</v>
      </c>
      <c r="AF215" s="507" t="n">
        <v>0</v>
      </c>
      <c r="AH215" s="2567">
        <f>EOMONTH(AH216,-1)</f>
        <v/>
      </c>
      <c r="AI215" s="507">
        <f>SUM(AJ215:AQ215)</f>
        <v/>
      </c>
      <c r="AJ215" s="507" t="n">
        <v>0</v>
      </c>
      <c r="AK215" s="507" t="n">
        <v>0</v>
      </c>
      <c r="AL215" s="507" t="n">
        <v>0</v>
      </c>
      <c r="AM215" s="507" t="n">
        <v>0</v>
      </c>
      <c r="AN215" s="507" t="n">
        <v>0</v>
      </c>
      <c r="AO215" s="507" t="n">
        <v>0</v>
      </c>
      <c r="AP215" s="507" t="n">
        <v>0</v>
      </c>
      <c r="AQ215" s="507" t="n">
        <v>0</v>
      </c>
      <c r="AS215" s="2567">
        <f>EOMONTH(AS216,-1)</f>
        <v/>
      </c>
      <c r="AT215" s="507">
        <f>SUM(AU215:BB215)</f>
        <v/>
      </c>
      <c r="AU215" s="507" t="n">
        <v>0</v>
      </c>
      <c r="AV215" s="507" t="n">
        <v>0</v>
      </c>
      <c r="AW215" s="507" t="n">
        <v>0</v>
      </c>
      <c r="AX215" s="507" t="n">
        <v>0</v>
      </c>
      <c r="AY215" s="507" t="n">
        <v>0</v>
      </c>
      <c r="AZ215" s="507" t="n">
        <v>0</v>
      </c>
      <c r="BA215" s="507" t="n">
        <v>0</v>
      </c>
      <c r="BB215" s="507" t="n">
        <v>0</v>
      </c>
      <c r="BD215" s="2567">
        <f>EOMONTH(BD216,-1)</f>
        <v/>
      </c>
      <c r="BE215" s="507">
        <f>SUM(BF215:BM215)</f>
        <v/>
      </c>
      <c r="BF215" s="507" t="n">
        <v>0</v>
      </c>
      <c r="BG215" s="507" t="n">
        <v>0</v>
      </c>
      <c r="BH215" s="507" t="n">
        <v>0</v>
      </c>
      <c r="BI215" s="507" t="n">
        <v>0</v>
      </c>
      <c r="BJ215" s="507" t="n">
        <v>0</v>
      </c>
      <c r="BK215" s="507" t="n">
        <v>0</v>
      </c>
      <c r="BL215" s="507" t="n">
        <v>0</v>
      </c>
      <c r="BM215" s="507" t="n">
        <v>0</v>
      </c>
      <c r="BO215" s="2567">
        <f>EOMONTH(BO216,-1)</f>
        <v/>
      </c>
      <c r="BP215" s="507">
        <f>SUM(BQ215:BX215)</f>
        <v/>
      </c>
      <c r="BQ215" s="507" t="n">
        <v>0</v>
      </c>
      <c r="BR215" s="507" t="n">
        <v>0</v>
      </c>
      <c r="BS215" s="507" t="n">
        <v>0</v>
      </c>
      <c r="BT215" s="507" t="n">
        <v>0</v>
      </c>
      <c r="BU215" s="507" t="n">
        <v>0</v>
      </c>
      <c r="BV215" s="507" t="n">
        <v>0</v>
      </c>
      <c r="BW215" s="507" t="n">
        <v>0</v>
      </c>
      <c r="BX215" s="507" t="n">
        <v>0</v>
      </c>
      <c r="BZ215" s="2567">
        <f>EOMONTH(BZ216,-1)</f>
        <v/>
      </c>
      <c r="CA215" s="507">
        <f>SUM(CB215:CI215)</f>
        <v/>
      </c>
      <c r="CB215" s="507" t="n">
        <v>0</v>
      </c>
      <c r="CC215" s="507" t="n">
        <v>0</v>
      </c>
      <c r="CD215" s="507" t="n">
        <v>0</v>
      </c>
      <c r="CE215" s="507" t="n">
        <v>0</v>
      </c>
      <c r="CF215" s="507" t="n">
        <v>0</v>
      </c>
      <c r="CG215" s="507" t="n">
        <v>0</v>
      </c>
      <c r="CH215" s="507" t="n">
        <v>0</v>
      </c>
      <c r="CI215" s="507" t="n">
        <v>0</v>
      </c>
      <c r="CK215" s="2567">
        <f>EOMONTH(CK216,-1)</f>
        <v/>
      </c>
      <c r="CL215" s="507">
        <f>SUM(CM215:CT215)</f>
        <v/>
      </c>
      <c r="CM215" s="507" t="n">
        <v>0</v>
      </c>
      <c r="CN215" s="507" t="n">
        <v>0</v>
      </c>
      <c r="CO215" s="507" t="n">
        <v>0</v>
      </c>
      <c r="CP215" s="507" t="n">
        <v>0</v>
      </c>
      <c r="CQ215" s="507" t="n">
        <v>0</v>
      </c>
      <c r="CR215" s="507" t="n">
        <v>0</v>
      </c>
      <c r="CS215" s="507" t="n">
        <v>0</v>
      </c>
      <c r="CT215" s="507" t="n">
        <v>0</v>
      </c>
      <c r="CV215" s="2567">
        <f>EOMONTH(CV216,-1)</f>
        <v/>
      </c>
      <c r="CW215" s="507">
        <f>SUM(CX215:DE215)</f>
        <v/>
      </c>
      <c r="CX215" s="507" t="n">
        <v>0</v>
      </c>
      <c r="CY215" s="507" t="n">
        <v>0</v>
      </c>
      <c r="CZ215" s="507" t="n">
        <v>0</v>
      </c>
      <c r="DA215" s="507" t="n">
        <v>0</v>
      </c>
      <c r="DB215" s="507" t="n">
        <v>0</v>
      </c>
      <c r="DC215" s="507" t="n">
        <v>0</v>
      </c>
      <c r="DD215" s="507" t="n">
        <v>0</v>
      </c>
      <c r="DE215" s="507" t="n">
        <v>0</v>
      </c>
      <c r="DG215" s="2567">
        <f>EOMONTH(DG216,-1)</f>
        <v/>
      </c>
      <c r="DH215" s="507">
        <f>SUM(DI215:DP215)</f>
        <v/>
      </c>
      <c r="DI215" s="507" t="n">
        <v>0</v>
      </c>
      <c r="DJ215" s="507" t="n">
        <v>0</v>
      </c>
      <c r="DK215" s="507" t="n">
        <v>0</v>
      </c>
      <c r="DL215" s="507" t="n">
        <v>0</v>
      </c>
      <c r="DM215" s="507" t="n">
        <v>0</v>
      </c>
      <c r="DN215" s="507" t="n">
        <v>0</v>
      </c>
      <c r="DO215" s="507" t="n">
        <v>0</v>
      </c>
      <c r="DP215" s="507" t="n">
        <v>0</v>
      </c>
      <c r="DR215" s="2567">
        <f>EOMONTH(DR216,-1)</f>
        <v/>
      </c>
      <c r="DS215" s="507">
        <f>SUM(DT215:EA215)</f>
        <v/>
      </c>
      <c r="DT215" s="507" t="n">
        <v>0</v>
      </c>
      <c r="DU215" s="507" t="n">
        <v>0</v>
      </c>
      <c r="DV215" s="507" t="n">
        <v>0</v>
      </c>
      <c r="DW215" s="507" t="n">
        <v>0</v>
      </c>
      <c r="DX215" s="507" t="n">
        <v>0</v>
      </c>
      <c r="DY215" s="507" t="n">
        <v>0</v>
      </c>
      <c r="DZ215" s="507" t="n">
        <v>0</v>
      </c>
      <c r="EA215" s="507" t="n">
        <v>0</v>
      </c>
      <c r="EC215" s="2567">
        <f>EOMONTH(EC216,-1)</f>
        <v/>
      </c>
      <c r="ED215" s="507">
        <f>SUM(EE215:EL215)</f>
        <v/>
      </c>
      <c r="EE215" s="507" t="n">
        <v>0</v>
      </c>
      <c r="EF215" s="507" t="n">
        <v>0</v>
      </c>
      <c r="EG215" s="507" t="n">
        <v>0</v>
      </c>
      <c r="EH215" s="507" t="n">
        <v>0</v>
      </c>
      <c r="EI215" s="507" t="n">
        <v>0</v>
      </c>
      <c r="EJ215" s="507" t="n">
        <v>0</v>
      </c>
      <c r="EK215" s="507" t="n">
        <v>0</v>
      </c>
      <c r="EL215" s="507" t="n">
        <v>0</v>
      </c>
    </row>
    <row r="216">
      <c r="A216" s="2567">
        <f>EOMONTH(A217,-1)</f>
        <v/>
      </c>
      <c r="B216" s="507">
        <f>SUM(C216:J216)</f>
        <v/>
      </c>
      <c r="C216" s="507">
        <f>+N216+Y216+AJ216+AU216+BF216+BQ216+CB216+CM216+CX216+DI216+DT216+EE216</f>
        <v/>
      </c>
      <c r="D216" s="507">
        <f>+O216+Z216+AK216+AV216+BG216+BR216+CC216+CN216+CY216+DJ216+DU216+EF216</f>
        <v/>
      </c>
      <c r="E216" s="507">
        <f>+P216+AA216+AL216+AW216+BH216+BS216+CD216+CO216+CZ216+DK216+DV216+EG216</f>
        <v/>
      </c>
      <c r="F216" s="507">
        <f>+Q216+AB216+AM216+AX216+BI216+BT216+CE216+CP216+DA216+DL216+DW216+EH216</f>
        <v/>
      </c>
      <c r="G216" s="507">
        <f>+R216+AC216+AN216+AY216+BJ216+BU216+CF216+CQ216+DB216+DM216+DX216+EI216</f>
        <v/>
      </c>
      <c r="H216" s="507">
        <f>+S216+AD216+AO216+AZ216+BK216+BV216+CG216+CR216+DC216+DN216+DY216+EJ216</f>
        <v/>
      </c>
      <c r="I216" s="507">
        <f>+T216+AE216+AP216+BA216+BL216+BW216+CH216+CS216+DD216+DO216+DZ216+EK216</f>
        <v/>
      </c>
      <c r="J216" s="507">
        <f>+U216+AF216+AQ216+BB216+BM216+BX216+CI216+CT216+DE216+DP216+EA216+EL216</f>
        <v/>
      </c>
      <c r="L216" s="2567">
        <f>EOMONTH(L217,-1)</f>
        <v/>
      </c>
      <c r="M216" s="507">
        <f>SUM(N216:U216)</f>
        <v/>
      </c>
      <c r="N216" s="507" t="n">
        <v>0</v>
      </c>
      <c r="O216" s="507" t="n">
        <v>0</v>
      </c>
      <c r="P216" s="507" t="n">
        <v>0</v>
      </c>
      <c r="Q216" s="507" t="n">
        <v>0</v>
      </c>
      <c r="R216" s="507" t="n">
        <v>0</v>
      </c>
      <c r="S216" s="507" t="n">
        <v>0</v>
      </c>
      <c r="T216" s="507" t="n">
        <v>0</v>
      </c>
      <c r="U216" s="507" t="n">
        <v>0</v>
      </c>
      <c r="W216" s="2567">
        <f>EOMONTH(W217,-1)</f>
        <v/>
      </c>
      <c r="X216" s="507">
        <f>SUM(Y216:AF216)</f>
        <v/>
      </c>
      <c r="Y216" s="507" t="n">
        <v>0</v>
      </c>
      <c r="Z216" s="507" t="n">
        <v>0</v>
      </c>
      <c r="AA216" s="507" t="n">
        <v>0</v>
      </c>
      <c r="AB216" s="507" t="n">
        <v>0</v>
      </c>
      <c r="AC216" s="507" t="n">
        <v>0</v>
      </c>
      <c r="AD216" s="507" t="n">
        <v>0</v>
      </c>
      <c r="AE216" s="507" t="n">
        <v>0</v>
      </c>
      <c r="AF216" s="507" t="n">
        <v>0</v>
      </c>
      <c r="AH216" s="2567">
        <f>EOMONTH(AH217,-1)</f>
        <v/>
      </c>
      <c r="AI216" s="507">
        <f>SUM(AJ216:AQ216)</f>
        <v/>
      </c>
      <c r="AJ216" s="507" t="n">
        <v>0</v>
      </c>
      <c r="AK216" s="507" t="n">
        <v>0</v>
      </c>
      <c r="AL216" s="507" t="n">
        <v>0</v>
      </c>
      <c r="AM216" s="507" t="n">
        <v>0</v>
      </c>
      <c r="AN216" s="507" t="n">
        <v>0</v>
      </c>
      <c r="AO216" s="507" t="n">
        <v>0</v>
      </c>
      <c r="AP216" s="507" t="n">
        <v>0</v>
      </c>
      <c r="AQ216" s="507" t="n">
        <v>0</v>
      </c>
      <c r="AS216" s="2567">
        <f>EOMONTH(AS217,-1)</f>
        <v/>
      </c>
      <c r="AT216" s="507">
        <f>SUM(AU216:BB216)</f>
        <v/>
      </c>
      <c r="AU216" s="507" t="n">
        <v>0</v>
      </c>
      <c r="AV216" s="507" t="n">
        <v>0</v>
      </c>
      <c r="AW216" s="507" t="n">
        <v>0</v>
      </c>
      <c r="AX216" s="507" t="n">
        <v>0</v>
      </c>
      <c r="AY216" s="507" t="n">
        <v>0</v>
      </c>
      <c r="AZ216" s="507" t="n">
        <v>0</v>
      </c>
      <c r="BA216" s="507" t="n">
        <v>0</v>
      </c>
      <c r="BB216" s="507" t="n">
        <v>0</v>
      </c>
      <c r="BD216" s="2567">
        <f>EOMONTH(BD217,-1)</f>
        <v/>
      </c>
      <c r="BE216" s="507">
        <f>SUM(BF216:BM216)</f>
        <v/>
      </c>
      <c r="BF216" s="507" t="n">
        <v>0</v>
      </c>
      <c r="BG216" s="507" t="n">
        <v>0</v>
      </c>
      <c r="BH216" s="507" t="n">
        <v>0</v>
      </c>
      <c r="BI216" s="507" t="n">
        <v>0</v>
      </c>
      <c r="BJ216" s="507" t="n">
        <v>0</v>
      </c>
      <c r="BK216" s="507" t="n">
        <v>0</v>
      </c>
      <c r="BL216" s="507" t="n">
        <v>0</v>
      </c>
      <c r="BM216" s="507" t="n">
        <v>0</v>
      </c>
      <c r="BO216" s="2567">
        <f>EOMONTH(BO217,-1)</f>
        <v/>
      </c>
      <c r="BP216" s="507">
        <f>SUM(BQ216:BX216)</f>
        <v/>
      </c>
      <c r="BQ216" s="507" t="n">
        <v>0</v>
      </c>
      <c r="BR216" s="507" t="n">
        <v>0</v>
      </c>
      <c r="BS216" s="507" t="n">
        <v>0</v>
      </c>
      <c r="BT216" s="507" t="n">
        <v>0</v>
      </c>
      <c r="BU216" s="507" t="n">
        <v>0</v>
      </c>
      <c r="BV216" s="507" t="n">
        <v>0</v>
      </c>
      <c r="BW216" s="507" t="n">
        <v>0</v>
      </c>
      <c r="BX216" s="507" t="n">
        <v>0</v>
      </c>
      <c r="BZ216" s="2567">
        <f>EOMONTH(BZ217,-1)</f>
        <v/>
      </c>
      <c r="CA216" s="507">
        <f>SUM(CB216:CI216)</f>
        <v/>
      </c>
      <c r="CB216" s="507" t="n">
        <v>0</v>
      </c>
      <c r="CC216" s="507" t="n">
        <v>0</v>
      </c>
      <c r="CD216" s="507" t="n">
        <v>0</v>
      </c>
      <c r="CE216" s="507" t="n">
        <v>0</v>
      </c>
      <c r="CF216" s="507" t="n">
        <v>0</v>
      </c>
      <c r="CG216" s="507" t="n">
        <v>0</v>
      </c>
      <c r="CH216" s="507" t="n">
        <v>0</v>
      </c>
      <c r="CI216" s="507" t="n">
        <v>0</v>
      </c>
      <c r="CK216" s="2567">
        <f>EOMONTH(CK217,-1)</f>
        <v/>
      </c>
      <c r="CL216" s="507">
        <f>SUM(CM216:CT216)</f>
        <v/>
      </c>
      <c r="CM216" s="507" t="n">
        <v>0</v>
      </c>
      <c r="CN216" s="507" t="n">
        <v>0</v>
      </c>
      <c r="CO216" s="507" t="n">
        <v>0</v>
      </c>
      <c r="CP216" s="507" t="n">
        <v>0</v>
      </c>
      <c r="CQ216" s="507" t="n">
        <v>0</v>
      </c>
      <c r="CR216" s="507" t="n">
        <v>0</v>
      </c>
      <c r="CS216" s="507" t="n">
        <v>0</v>
      </c>
      <c r="CT216" s="507" t="n">
        <v>0</v>
      </c>
      <c r="CV216" s="2567">
        <f>EOMONTH(CV217,-1)</f>
        <v/>
      </c>
      <c r="CW216" s="507">
        <f>SUM(CX216:DE216)</f>
        <v/>
      </c>
      <c r="CX216" s="507" t="n">
        <v>0</v>
      </c>
      <c r="CY216" s="507" t="n">
        <v>0</v>
      </c>
      <c r="CZ216" s="507" t="n">
        <v>0</v>
      </c>
      <c r="DA216" s="507" t="n">
        <v>0</v>
      </c>
      <c r="DB216" s="507" t="n">
        <v>0</v>
      </c>
      <c r="DC216" s="507" t="n">
        <v>0</v>
      </c>
      <c r="DD216" s="507" t="n">
        <v>0</v>
      </c>
      <c r="DE216" s="507" t="n">
        <v>0</v>
      </c>
      <c r="DG216" s="2567">
        <f>EOMONTH(DG217,-1)</f>
        <v/>
      </c>
      <c r="DH216" s="507">
        <f>SUM(DI216:DP216)</f>
        <v/>
      </c>
      <c r="DI216" s="507" t="n">
        <v>0</v>
      </c>
      <c r="DJ216" s="507" t="n">
        <v>0</v>
      </c>
      <c r="DK216" s="507" t="n">
        <v>0</v>
      </c>
      <c r="DL216" s="507" t="n">
        <v>0</v>
      </c>
      <c r="DM216" s="507" t="n">
        <v>0</v>
      </c>
      <c r="DN216" s="507" t="n">
        <v>0</v>
      </c>
      <c r="DO216" s="507" t="n">
        <v>0</v>
      </c>
      <c r="DP216" s="507" t="n">
        <v>0</v>
      </c>
      <c r="DR216" s="2567">
        <f>EOMONTH(DR217,-1)</f>
        <v/>
      </c>
      <c r="DS216" s="507">
        <f>SUM(DT216:EA216)</f>
        <v/>
      </c>
      <c r="DT216" s="507" t="n">
        <v>0</v>
      </c>
      <c r="DU216" s="507" t="n">
        <v>0</v>
      </c>
      <c r="DV216" s="507" t="n">
        <v>0</v>
      </c>
      <c r="DW216" s="507" t="n">
        <v>0</v>
      </c>
      <c r="DX216" s="507" t="n">
        <v>0</v>
      </c>
      <c r="DY216" s="507" t="n">
        <v>0</v>
      </c>
      <c r="DZ216" s="507" t="n">
        <v>0</v>
      </c>
      <c r="EA216" s="507" t="n">
        <v>0</v>
      </c>
      <c r="EC216" s="2567">
        <f>EOMONTH(EC217,-1)</f>
        <v/>
      </c>
      <c r="ED216" s="507">
        <f>SUM(EE216:EL216)</f>
        <v/>
      </c>
      <c r="EE216" s="507" t="n">
        <v>0</v>
      </c>
      <c r="EF216" s="507" t="n">
        <v>0</v>
      </c>
      <c r="EG216" s="507" t="n">
        <v>0</v>
      </c>
      <c r="EH216" s="507" t="n">
        <v>0</v>
      </c>
      <c r="EI216" s="507" t="n">
        <v>0</v>
      </c>
      <c r="EJ216" s="507" t="n">
        <v>0</v>
      </c>
      <c r="EK216" s="507" t="n">
        <v>0</v>
      </c>
      <c r="EL216" s="507" t="n">
        <v>0</v>
      </c>
    </row>
    <row r="217">
      <c r="A217" s="2567">
        <f>EOMONTH(A218,-1)</f>
        <v/>
      </c>
      <c r="B217" s="507">
        <f>SUM(C217:J217)</f>
        <v/>
      </c>
      <c r="C217" s="507">
        <f>+N217+Y217+AJ217+AU217+BF217+BQ217+CB217+CM217+CX217+DI217+DT217+EE217</f>
        <v/>
      </c>
      <c r="D217" s="507">
        <f>+O217+Z217+AK217+AV217+BG217+BR217+CC217+CN217+CY217+DJ217+DU217+EF217</f>
        <v/>
      </c>
      <c r="E217" s="507">
        <f>+P217+AA217+AL217+AW217+BH217+BS217+CD217+CO217+CZ217+DK217+DV217+EG217</f>
        <v/>
      </c>
      <c r="F217" s="507">
        <f>+Q217+AB217+AM217+AX217+BI217+BT217+CE217+CP217+DA217+DL217+DW217+EH217</f>
        <v/>
      </c>
      <c r="G217" s="507">
        <f>+R217+AC217+AN217+AY217+BJ217+BU217+CF217+CQ217+DB217+DM217+DX217+EI217</f>
        <v/>
      </c>
      <c r="H217" s="507">
        <f>+S217+AD217+AO217+AZ217+BK217+BV217+CG217+CR217+DC217+DN217+DY217+EJ217</f>
        <v/>
      </c>
      <c r="I217" s="507">
        <f>+T217+AE217+AP217+BA217+BL217+BW217+CH217+CS217+DD217+DO217+DZ217+EK217</f>
        <v/>
      </c>
      <c r="J217" s="507">
        <f>+U217+AF217+AQ217+BB217+BM217+BX217+CI217+CT217+DE217+DP217+EA217+EL217</f>
        <v/>
      </c>
      <c r="L217" s="2567">
        <f>EOMONTH(L218,-1)</f>
        <v/>
      </c>
      <c r="M217" s="507">
        <f>SUM(N217:U217)</f>
        <v/>
      </c>
      <c r="N217" s="507" t="n">
        <v>0</v>
      </c>
      <c r="O217" s="507" t="n">
        <v>0</v>
      </c>
      <c r="P217" s="507" t="n">
        <v>0</v>
      </c>
      <c r="Q217" s="507" t="n">
        <v>0</v>
      </c>
      <c r="R217" s="507" t="n">
        <v>0</v>
      </c>
      <c r="S217" s="507" t="n">
        <v>0</v>
      </c>
      <c r="T217" s="507" t="n">
        <v>0</v>
      </c>
      <c r="U217" s="507" t="n">
        <v>0</v>
      </c>
      <c r="W217" s="2567">
        <f>EOMONTH(W218,-1)</f>
        <v/>
      </c>
      <c r="X217" s="507">
        <f>SUM(Y217:AF217)</f>
        <v/>
      </c>
      <c r="Y217" s="507" t="n">
        <v>0</v>
      </c>
      <c r="Z217" s="507" t="n">
        <v>0</v>
      </c>
      <c r="AA217" s="507" t="n">
        <v>0</v>
      </c>
      <c r="AB217" s="507" t="n">
        <v>0</v>
      </c>
      <c r="AC217" s="507" t="n">
        <v>0</v>
      </c>
      <c r="AD217" s="507" t="n">
        <v>0</v>
      </c>
      <c r="AE217" s="507" t="n">
        <v>0</v>
      </c>
      <c r="AF217" s="507" t="n">
        <v>0</v>
      </c>
      <c r="AH217" s="2567">
        <f>EOMONTH(AH218,-1)</f>
        <v/>
      </c>
      <c r="AI217" s="507">
        <f>SUM(AJ217:AQ217)</f>
        <v/>
      </c>
      <c r="AJ217" s="507" t="n">
        <v>0</v>
      </c>
      <c r="AK217" s="507" t="n">
        <v>0</v>
      </c>
      <c r="AL217" s="507" t="n">
        <v>0</v>
      </c>
      <c r="AM217" s="507" t="n">
        <v>0</v>
      </c>
      <c r="AN217" s="507" t="n">
        <v>0</v>
      </c>
      <c r="AO217" s="507" t="n">
        <v>0</v>
      </c>
      <c r="AP217" s="507" t="n">
        <v>0</v>
      </c>
      <c r="AQ217" s="507" t="n">
        <v>0</v>
      </c>
      <c r="AS217" s="2567">
        <f>EOMONTH(AS218,-1)</f>
        <v/>
      </c>
      <c r="AT217" s="507">
        <f>SUM(AU217:BB217)</f>
        <v/>
      </c>
      <c r="AU217" s="507" t="n">
        <v>0</v>
      </c>
      <c r="AV217" s="507" t="n">
        <v>0</v>
      </c>
      <c r="AW217" s="507" t="n">
        <v>0</v>
      </c>
      <c r="AX217" s="507" t="n">
        <v>0</v>
      </c>
      <c r="AY217" s="507" t="n">
        <v>0</v>
      </c>
      <c r="AZ217" s="507" t="n">
        <v>0</v>
      </c>
      <c r="BA217" s="507" t="n">
        <v>0</v>
      </c>
      <c r="BB217" s="507" t="n">
        <v>0</v>
      </c>
      <c r="BD217" s="2567">
        <f>EOMONTH(BD218,-1)</f>
        <v/>
      </c>
      <c r="BE217" s="507">
        <f>SUM(BF217:BM217)</f>
        <v/>
      </c>
      <c r="BF217" s="507" t="n">
        <v>0</v>
      </c>
      <c r="BG217" s="507" t="n">
        <v>0</v>
      </c>
      <c r="BH217" s="507" t="n">
        <v>0</v>
      </c>
      <c r="BI217" s="507" t="n">
        <v>0</v>
      </c>
      <c r="BJ217" s="507" t="n">
        <v>0</v>
      </c>
      <c r="BK217" s="507" t="n">
        <v>0</v>
      </c>
      <c r="BL217" s="507" t="n">
        <v>0</v>
      </c>
      <c r="BM217" s="507" t="n">
        <v>0</v>
      </c>
      <c r="BO217" s="2567">
        <f>EOMONTH(BO218,-1)</f>
        <v/>
      </c>
      <c r="BP217" s="507">
        <f>SUM(BQ217:BX217)</f>
        <v/>
      </c>
      <c r="BQ217" s="507" t="n">
        <v>0</v>
      </c>
      <c r="BR217" s="507" t="n">
        <v>0</v>
      </c>
      <c r="BS217" s="507" t="n">
        <v>0</v>
      </c>
      <c r="BT217" s="507" t="n">
        <v>0</v>
      </c>
      <c r="BU217" s="507" t="n">
        <v>0</v>
      </c>
      <c r="BV217" s="507" t="n">
        <v>0</v>
      </c>
      <c r="BW217" s="507" t="n">
        <v>0</v>
      </c>
      <c r="BX217" s="507" t="n">
        <v>0</v>
      </c>
      <c r="BZ217" s="2567">
        <f>EOMONTH(BZ218,-1)</f>
        <v/>
      </c>
      <c r="CA217" s="507">
        <f>SUM(CB217:CI217)</f>
        <v/>
      </c>
      <c r="CB217" s="507" t="n">
        <v>0</v>
      </c>
      <c r="CC217" s="507" t="n">
        <v>0</v>
      </c>
      <c r="CD217" s="507" t="n">
        <v>0</v>
      </c>
      <c r="CE217" s="507" t="n">
        <v>0</v>
      </c>
      <c r="CF217" s="507" t="n">
        <v>0</v>
      </c>
      <c r="CG217" s="507" t="n">
        <v>0</v>
      </c>
      <c r="CH217" s="507" t="n">
        <v>0</v>
      </c>
      <c r="CI217" s="507" t="n">
        <v>0</v>
      </c>
      <c r="CK217" s="2567">
        <f>EOMONTH(CK218,-1)</f>
        <v/>
      </c>
      <c r="CL217" s="507">
        <f>SUM(CM217:CT217)</f>
        <v/>
      </c>
      <c r="CM217" s="507" t="n">
        <v>0</v>
      </c>
      <c r="CN217" s="507" t="n">
        <v>0</v>
      </c>
      <c r="CO217" s="507" t="n">
        <v>0</v>
      </c>
      <c r="CP217" s="507" t="n">
        <v>0</v>
      </c>
      <c r="CQ217" s="507" t="n">
        <v>0</v>
      </c>
      <c r="CR217" s="507" t="n">
        <v>0</v>
      </c>
      <c r="CS217" s="507" t="n">
        <v>0</v>
      </c>
      <c r="CT217" s="507" t="n">
        <v>0</v>
      </c>
      <c r="CV217" s="2567">
        <f>EOMONTH(CV218,-1)</f>
        <v/>
      </c>
      <c r="CW217" s="507">
        <f>SUM(CX217:DE217)</f>
        <v/>
      </c>
      <c r="CX217" s="507" t="n">
        <v>0</v>
      </c>
      <c r="CY217" s="507" t="n">
        <v>0</v>
      </c>
      <c r="CZ217" s="507" t="n">
        <v>0</v>
      </c>
      <c r="DA217" s="507" t="n">
        <v>0</v>
      </c>
      <c r="DB217" s="507" t="n">
        <v>0</v>
      </c>
      <c r="DC217" s="507" t="n">
        <v>0</v>
      </c>
      <c r="DD217" s="507" t="n">
        <v>0</v>
      </c>
      <c r="DE217" s="507" t="n">
        <v>0</v>
      </c>
      <c r="DG217" s="2567">
        <f>EOMONTH(DG218,-1)</f>
        <v/>
      </c>
      <c r="DH217" s="507">
        <f>SUM(DI217:DP217)</f>
        <v/>
      </c>
      <c r="DI217" s="507" t="n">
        <v>0</v>
      </c>
      <c r="DJ217" s="507" t="n">
        <v>0</v>
      </c>
      <c r="DK217" s="507" t="n">
        <v>0</v>
      </c>
      <c r="DL217" s="507" t="n">
        <v>0</v>
      </c>
      <c r="DM217" s="507" t="n">
        <v>0</v>
      </c>
      <c r="DN217" s="507" t="n">
        <v>0</v>
      </c>
      <c r="DO217" s="507" t="n">
        <v>0</v>
      </c>
      <c r="DP217" s="507" t="n">
        <v>0</v>
      </c>
      <c r="DR217" s="2567">
        <f>EOMONTH(DR218,-1)</f>
        <v/>
      </c>
      <c r="DS217" s="507">
        <f>SUM(DT217:EA217)</f>
        <v/>
      </c>
      <c r="DT217" s="507" t="n">
        <v>0</v>
      </c>
      <c r="DU217" s="507" t="n">
        <v>0</v>
      </c>
      <c r="DV217" s="507" t="n">
        <v>0</v>
      </c>
      <c r="DW217" s="507" t="n">
        <v>0</v>
      </c>
      <c r="DX217" s="507" t="n">
        <v>0</v>
      </c>
      <c r="DY217" s="507" t="n">
        <v>0</v>
      </c>
      <c r="DZ217" s="507" t="n">
        <v>0</v>
      </c>
      <c r="EA217" s="507" t="n">
        <v>0</v>
      </c>
      <c r="EC217" s="2567">
        <f>EOMONTH(EC218,-1)</f>
        <v/>
      </c>
      <c r="ED217" s="507">
        <f>SUM(EE217:EL217)</f>
        <v/>
      </c>
      <c r="EE217" s="507" t="n">
        <v>0</v>
      </c>
      <c r="EF217" s="507" t="n">
        <v>0</v>
      </c>
      <c r="EG217" s="507" t="n">
        <v>0</v>
      </c>
      <c r="EH217" s="507" t="n">
        <v>0</v>
      </c>
      <c r="EI217" s="507" t="n">
        <v>0</v>
      </c>
      <c r="EJ217" s="507" t="n">
        <v>0</v>
      </c>
      <c r="EK217" s="507" t="n">
        <v>0</v>
      </c>
      <c r="EL217" s="507" t="n">
        <v>0</v>
      </c>
    </row>
    <row r="218">
      <c r="A218" s="2567">
        <f>EOMONTH(A219,-1)</f>
        <v/>
      </c>
      <c r="B218" s="507">
        <f>SUM(C218:J218)</f>
        <v/>
      </c>
      <c r="C218" s="507">
        <f>+N218+Y218+AJ218+AU218+BF218+BQ218+CB218+CM218+CX218+DI218+DT218+EE218</f>
        <v/>
      </c>
      <c r="D218" s="507">
        <f>+O218+Z218+AK218+AV218+BG218+BR218+CC218+CN218+CY218+DJ218+DU218+EF218</f>
        <v/>
      </c>
      <c r="E218" s="507">
        <f>+P218+AA218+AL218+AW218+BH218+BS218+CD218+CO218+CZ218+DK218+DV218+EG218</f>
        <v/>
      </c>
      <c r="F218" s="507">
        <f>+Q218+AB218+AM218+AX218+BI218+BT218+CE218+CP218+DA218+DL218+DW218+EH218</f>
        <v/>
      </c>
      <c r="G218" s="507">
        <f>+R218+AC218+AN218+AY218+BJ218+BU218+CF218+CQ218+DB218+DM218+DX218+EI218</f>
        <v/>
      </c>
      <c r="H218" s="507">
        <f>+S218+AD218+AO218+AZ218+BK218+BV218+CG218+CR218+DC218+DN218+DY218+EJ218</f>
        <v/>
      </c>
      <c r="I218" s="507">
        <f>+T218+AE218+AP218+BA218+BL218+BW218+CH218+CS218+DD218+DO218+DZ218+EK218</f>
        <v/>
      </c>
      <c r="J218" s="507">
        <f>+U218+AF218+AQ218+BB218+BM218+BX218+CI218+CT218+DE218+DP218+EA218+EL218</f>
        <v/>
      </c>
      <c r="L218" s="2567">
        <f>EOMONTH(L219,-1)</f>
        <v/>
      </c>
      <c r="M218" s="507">
        <f>SUM(N218:U218)</f>
        <v/>
      </c>
      <c r="N218" s="507" t="n">
        <v>0</v>
      </c>
      <c r="O218" s="507" t="n">
        <v>0</v>
      </c>
      <c r="P218" s="507" t="n">
        <v>0</v>
      </c>
      <c r="Q218" s="507" t="n">
        <v>0</v>
      </c>
      <c r="R218" s="507" t="n">
        <v>0</v>
      </c>
      <c r="S218" s="507" t="n">
        <v>0</v>
      </c>
      <c r="T218" s="507" t="n">
        <v>0</v>
      </c>
      <c r="U218" s="507" t="n">
        <v>0</v>
      </c>
      <c r="W218" s="2567">
        <f>EOMONTH(W219,-1)</f>
        <v/>
      </c>
      <c r="X218" s="507">
        <f>SUM(Y218:AF218)</f>
        <v/>
      </c>
      <c r="Y218" s="507" t="n">
        <v>0</v>
      </c>
      <c r="Z218" s="507" t="n">
        <v>0</v>
      </c>
      <c r="AA218" s="507" t="n">
        <v>0</v>
      </c>
      <c r="AB218" s="507" t="n">
        <v>0</v>
      </c>
      <c r="AC218" s="507" t="n">
        <v>0</v>
      </c>
      <c r="AD218" s="507" t="n">
        <v>0</v>
      </c>
      <c r="AE218" s="507" t="n">
        <v>0</v>
      </c>
      <c r="AF218" s="507" t="n">
        <v>0</v>
      </c>
      <c r="AH218" s="2567">
        <f>EOMONTH(AH219,-1)</f>
        <v/>
      </c>
      <c r="AI218" s="507">
        <f>SUM(AJ218:AQ218)</f>
        <v/>
      </c>
      <c r="AJ218" s="507" t="n">
        <v>0</v>
      </c>
      <c r="AK218" s="507" t="n">
        <v>0</v>
      </c>
      <c r="AL218" s="507" t="n">
        <v>0</v>
      </c>
      <c r="AM218" s="507" t="n">
        <v>0</v>
      </c>
      <c r="AN218" s="507" t="n">
        <v>0</v>
      </c>
      <c r="AO218" s="507" t="n">
        <v>0</v>
      </c>
      <c r="AP218" s="507" t="n">
        <v>0</v>
      </c>
      <c r="AQ218" s="507" t="n">
        <v>0</v>
      </c>
      <c r="AS218" s="2567">
        <f>EOMONTH(AS219,-1)</f>
        <v/>
      </c>
      <c r="AT218" s="507">
        <f>SUM(AU218:BB218)</f>
        <v/>
      </c>
      <c r="AU218" s="507" t="n">
        <v>0</v>
      </c>
      <c r="AV218" s="507" t="n">
        <v>0</v>
      </c>
      <c r="AW218" s="507" t="n">
        <v>0</v>
      </c>
      <c r="AX218" s="507" t="n">
        <v>0</v>
      </c>
      <c r="AY218" s="507" t="n">
        <v>0</v>
      </c>
      <c r="AZ218" s="507" t="n">
        <v>0</v>
      </c>
      <c r="BA218" s="507" t="n">
        <v>0</v>
      </c>
      <c r="BB218" s="507" t="n">
        <v>0</v>
      </c>
      <c r="BD218" s="2567">
        <f>EOMONTH(BD219,-1)</f>
        <v/>
      </c>
      <c r="BE218" s="507">
        <f>SUM(BF218:BM218)</f>
        <v/>
      </c>
      <c r="BF218" s="507" t="n">
        <v>0</v>
      </c>
      <c r="BG218" s="507" t="n">
        <v>0</v>
      </c>
      <c r="BH218" s="507" t="n">
        <v>0</v>
      </c>
      <c r="BI218" s="507" t="n">
        <v>0</v>
      </c>
      <c r="BJ218" s="507" t="n">
        <v>0</v>
      </c>
      <c r="BK218" s="507" t="n">
        <v>0</v>
      </c>
      <c r="BL218" s="507" t="n">
        <v>0</v>
      </c>
      <c r="BM218" s="507" t="n">
        <v>0</v>
      </c>
      <c r="BO218" s="2567">
        <f>EOMONTH(BO219,-1)</f>
        <v/>
      </c>
      <c r="BP218" s="507">
        <f>SUM(BQ218:BX218)</f>
        <v/>
      </c>
      <c r="BQ218" s="507" t="n">
        <v>0</v>
      </c>
      <c r="BR218" s="507" t="n">
        <v>0</v>
      </c>
      <c r="BS218" s="507" t="n">
        <v>0</v>
      </c>
      <c r="BT218" s="507" t="n">
        <v>0</v>
      </c>
      <c r="BU218" s="507" t="n">
        <v>0</v>
      </c>
      <c r="BV218" s="507" t="n">
        <v>0</v>
      </c>
      <c r="BW218" s="507" t="n">
        <v>0</v>
      </c>
      <c r="BX218" s="507" t="n">
        <v>0</v>
      </c>
      <c r="BZ218" s="2567">
        <f>EOMONTH(BZ219,-1)</f>
        <v/>
      </c>
      <c r="CA218" s="507">
        <f>SUM(CB218:CI218)</f>
        <v/>
      </c>
      <c r="CB218" s="507" t="n">
        <v>0</v>
      </c>
      <c r="CC218" s="507" t="n">
        <v>0</v>
      </c>
      <c r="CD218" s="507" t="n">
        <v>0</v>
      </c>
      <c r="CE218" s="507" t="n">
        <v>0</v>
      </c>
      <c r="CF218" s="507" t="n">
        <v>0</v>
      </c>
      <c r="CG218" s="507" t="n">
        <v>0</v>
      </c>
      <c r="CH218" s="507" t="n">
        <v>0</v>
      </c>
      <c r="CI218" s="507" t="n">
        <v>0</v>
      </c>
      <c r="CK218" s="2567">
        <f>EOMONTH(CK219,-1)</f>
        <v/>
      </c>
      <c r="CL218" s="507">
        <f>SUM(CM218:CT218)</f>
        <v/>
      </c>
      <c r="CM218" s="507" t="n">
        <v>0</v>
      </c>
      <c r="CN218" s="507" t="n">
        <v>0</v>
      </c>
      <c r="CO218" s="507" t="n">
        <v>0</v>
      </c>
      <c r="CP218" s="507" t="n">
        <v>0</v>
      </c>
      <c r="CQ218" s="507" t="n">
        <v>0</v>
      </c>
      <c r="CR218" s="507" t="n">
        <v>0</v>
      </c>
      <c r="CS218" s="507" t="n">
        <v>0</v>
      </c>
      <c r="CT218" s="507" t="n">
        <v>0</v>
      </c>
      <c r="CV218" s="2567">
        <f>EOMONTH(CV219,-1)</f>
        <v/>
      </c>
      <c r="CW218" s="507">
        <f>SUM(CX218:DE218)</f>
        <v/>
      </c>
      <c r="CX218" s="507" t="n">
        <v>0</v>
      </c>
      <c r="CY218" s="507" t="n">
        <v>0</v>
      </c>
      <c r="CZ218" s="507" t="n">
        <v>0</v>
      </c>
      <c r="DA218" s="507" t="n">
        <v>0</v>
      </c>
      <c r="DB218" s="507" t="n">
        <v>0</v>
      </c>
      <c r="DC218" s="507" t="n">
        <v>0</v>
      </c>
      <c r="DD218" s="507" t="n">
        <v>0</v>
      </c>
      <c r="DE218" s="507" t="n">
        <v>0</v>
      </c>
      <c r="DG218" s="2567">
        <f>EOMONTH(DG219,-1)</f>
        <v/>
      </c>
      <c r="DH218" s="507">
        <f>SUM(DI218:DP218)</f>
        <v/>
      </c>
      <c r="DI218" s="507" t="n">
        <v>0</v>
      </c>
      <c r="DJ218" s="507" t="n">
        <v>0</v>
      </c>
      <c r="DK218" s="507" t="n">
        <v>0</v>
      </c>
      <c r="DL218" s="507" t="n">
        <v>0</v>
      </c>
      <c r="DM218" s="507" t="n">
        <v>0</v>
      </c>
      <c r="DN218" s="507" t="n">
        <v>0</v>
      </c>
      <c r="DO218" s="507" t="n">
        <v>0</v>
      </c>
      <c r="DP218" s="507" t="n">
        <v>0</v>
      </c>
      <c r="DR218" s="2567">
        <f>EOMONTH(DR219,-1)</f>
        <v/>
      </c>
      <c r="DS218" s="507">
        <f>SUM(DT218:EA218)</f>
        <v/>
      </c>
      <c r="DT218" s="507" t="n">
        <v>0</v>
      </c>
      <c r="DU218" s="507" t="n">
        <v>0</v>
      </c>
      <c r="DV218" s="507" t="n">
        <v>0</v>
      </c>
      <c r="DW218" s="507" t="n">
        <v>0</v>
      </c>
      <c r="DX218" s="507" t="n">
        <v>0</v>
      </c>
      <c r="DY218" s="507" t="n">
        <v>0</v>
      </c>
      <c r="DZ218" s="507" t="n">
        <v>0</v>
      </c>
      <c r="EA218" s="507" t="n">
        <v>0</v>
      </c>
      <c r="EC218" s="2567">
        <f>EOMONTH(EC219,-1)</f>
        <v/>
      </c>
      <c r="ED218" s="507">
        <f>SUM(EE218:EL218)</f>
        <v/>
      </c>
      <c r="EE218" s="507" t="n">
        <v>0</v>
      </c>
      <c r="EF218" s="507" t="n">
        <v>0</v>
      </c>
      <c r="EG218" s="507" t="n">
        <v>0</v>
      </c>
      <c r="EH218" s="507" t="n">
        <v>0</v>
      </c>
      <c r="EI218" s="507" t="n">
        <v>0</v>
      </c>
      <c r="EJ218" s="507" t="n">
        <v>0</v>
      </c>
      <c r="EK218" s="507" t="n">
        <v>0</v>
      </c>
      <c r="EL218" s="507" t="n">
        <v>0</v>
      </c>
    </row>
    <row r="219">
      <c r="A219" s="2567">
        <f>EOMONTH(A220,-1)</f>
        <v/>
      </c>
      <c r="B219" s="507">
        <f>SUM(C219:J219)</f>
        <v/>
      </c>
      <c r="C219" s="507">
        <f>+N219+Y219+AJ219+AU219+BF219+BQ219+CB219+CM219+CX219+DI219+DT219+EE219</f>
        <v/>
      </c>
      <c r="D219" s="507">
        <f>+O219+Z219+AK219+AV219+BG219+BR219+CC219+CN219+CY219+DJ219+DU219+EF219</f>
        <v/>
      </c>
      <c r="E219" s="507">
        <f>+P219+AA219+AL219+AW219+BH219+BS219+CD219+CO219+CZ219+DK219+DV219+EG219</f>
        <v/>
      </c>
      <c r="F219" s="507">
        <f>+Q219+AB219+AM219+AX219+BI219+BT219+CE219+CP219+DA219+DL219+DW219+EH219</f>
        <v/>
      </c>
      <c r="G219" s="507">
        <f>+R219+AC219+AN219+AY219+BJ219+BU219+CF219+CQ219+DB219+DM219+DX219+EI219</f>
        <v/>
      </c>
      <c r="H219" s="507">
        <f>+S219+AD219+AO219+AZ219+BK219+BV219+CG219+CR219+DC219+DN219+DY219+EJ219</f>
        <v/>
      </c>
      <c r="I219" s="507">
        <f>+T219+AE219+AP219+BA219+BL219+BW219+CH219+CS219+DD219+DO219+DZ219+EK219</f>
        <v/>
      </c>
      <c r="J219" s="507">
        <f>+U219+AF219+AQ219+BB219+BM219+BX219+CI219+CT219+DE219+DP219+EA219+EL219</f>
        <v/>
      </c>
      <c r="L219" s="2567">
        <f>EOMONTH(L220,-1)</f>
        <v/>
      </c>
      <c r="M219" s="507">
        <f>SUM(N219:U219)</f>
        <v/>
      </c>
      <c r="N219" s="507" t="n">
        <v>0</v>
      </c>
      <c r="O219" s="507" t="n">
        <v>0</v>
      </c>
      <c r="P219" s="507" t="n">
        <v>0</v>
      </c>
      <c r="Q219" s="507" t="n">
        <v>0</v>
      </c>
      <c r="R219" s="507" t="n">
        <v>0</v>
      </c>
      <c r="S219" s="507" t="n">
        <v>0</v>
      </c>
      <c r="T219" s="507" t="n">
        <v>0</v>
      </c>
      <c r="U219" s="507" t="n">
        <v>0</v>
      </c>
      <c r="W219" s="2567">
        <f>EOMONTH(W220,-1)</f>
        <v/>
      </c>
      <c r="X219" s="507">
        <f>SUM(Y219:AF219)</f>
        <v/>
      </c>
      <c r="Y219" s="507" t="n">
        <v>0</v>
      </c>
      <c r="Z219" s="507" t="n">
        <v>0</v>
      </c>
      <c r="AA219" s="507" t="n">
        <v>0</v>
      </c>
      <c r="AB219" s="507" t="n">
        <v>0</v>
      </c>
      <c r="AC219" s="507" t="n">
        <v>0</v>
      </c>
      <c r="AD219" s="507" t="n">
        <v>0</v>
      </c>
      <c r="AE219" s="507" t="n">
        <v>0</v>
      </c>
      <c r="AF219" s="507" t="n">
        <v>0</v>
      </c>
      <c r="AH219" s="2567">
        <f>EOMONTH(AH220,-1)</f>
        <v/>
      </c>
      <c r="AI219" s="507">
        <f>SUM(AJ219:AQ219)</f>
        <v/>
      </c>
      <c r="AJ219" s="507" t="n">
        <v>0</v>
      </c>
      <c r="AK219" s="507" t="n">
        <v>0</v>
      </c>
      <c r="AL219" s="507" t="n">
        <v>0</v>
      </c>
      <c r="AM219" s="507" t="n">
        <v>0</v>
      </c>
      <c r="AN219" s="507" t="n">
        <v>0</v>
      </c>
      <c r="AO219" s="507" t="n">
        <v>0</v>
      </c>
      <c r="AP219" s="507" t="n">
        <v>0</v>
      </c>
      <c r="AQ219" s="507" t="n">
        <v>0</v>
      </c>
      <c r="AS219" s="2567">
        <f>EOMONTH(AS220,-1)</f>
        <v/>
      </c>
      <c r="AT219" s="507">
        <f>SUM(AU219:BB219)</f>
        <v/>
      </c>
      <c r="AU219" s="507" t="n">
        <v>0</v>
      </c>
      <c r="AV219" s="507" t="n">
        <v>0</v>
      </c>
      <c r="AW219" s="507" t="n">
        <v>0</v>
      </c>
      <c r="AX219" s="507" t="n">
        <v>0</v>
      </c>
      <c r="AY219" s="507" t="n">
        <v>0</v>
      </c>
      <c r="AZ219" s="507" t="n">
        <v>0</v>
      </c>
      <c r="BA219" s="507" t="n">
        <v>0</v>
      </c>
      <c r="BB219" s="507" t="n">
        <v>0</v>
      </c>
      <c r="BD219" s="2567">
        <f>EOMONTH(BD220,-1)</f>
        <v/>
      </c>
      <c r="BE219" s="507">
        <f>SUM(BF219:BM219)</f>
        <v/>
      </c>
      <c r="BF219" s="507" t="n">
        <v>0</v>
      </c>
      <c r="BG219" s="507" t="n">
        <v>0</v>
      </c>
      <c r="BH219" s="507" t="n">
        <v>0</v>
      </c>
      <c r="BI219" s="507" t="n">
        <v>0</v>
      </c>
      <c r="BJ219" s="507" t="n">
        <v>0</v>
      </c>
      <c r="BK219" s="507" t="n">
        <v>0</v>
      </c>
      <c r="BL219" s="507" t="n">
        <v>0</v>
      </c>
      <c r="BM219" s="507" t="n">
        <v>0</v>
      </c>
      <c r="BO219" s="2567">
        <f>EOMONTH(BO220,-1)</f>
        <v/>
      </c>
      <c r="BP219" s="507">
        <f>SUM(BQ219:BX219)</f>
        <v/>
      </c>
      <c r="BQ219" s="507" t="n">
        <v>0</v>
      </c>
      <c r="BR219" s="507" t="n">
        <v>0</v>
      </c>
      <c r="BS219" s="507" t="n">
        <v>0</v>
      </c>
      <c r="BT219" s="507" t="n">
        <v>0</v>
      </c>
      <c r="BU219" s="507" t="n">
        <v>0</v>
      </c>
      <c r="BV219" s="507" t="n">
        <v>0</v>
      </c>
      <c r="BW219" s="507" t="n">
        <v>0</v>
      </c>
      <c r="BX219" s="507" t="n">
        <v>0</v>
      </c>
      <c r="BZ219" s="2567">
        <f>EOMONTH(BZ220,-1)</f>
        <v/>
      </c>
      <c r="CA219" s="507">
        <f>SUM(CB219:CI219)</f>
        <v/>
      </c>
      <c r="CB219" s="507" t="n">
        <v>0</v>
      </c>
      <c r="CC219" s="507" t="n">
        <v>0</v>
      </c>
      <c r="CD219" s="507" t="n">
        <v>0</v>
      </c>
      <c r="CE219" s="507" t="n">
        <v>0</v>
      </c>
      <c r="CF219" s="507" t="n">
        <v>0</v>
      </c>
      <c r="CG219" s="507" t="n">
        <v>0</v>
      </c>
      <c r="CH219" s="507" t="n">
        <v>0</v>
      </c>
      <c r="CI219" s="507" t="n">
        <v>0</v>
      </c>
      <c r="CK219" s="2567">
        <f>EOMONTH(CK220,-1)</f>
        <v/>
      </c>
      <c r="CL219" s="507">
        <f>SUM(CM219:CT219)</f>
        <v/>
      </c>
      <c r="CM219" s="507" t="n">
        <v>0</v>
      </c>
      <c r="CN219" s="507" t="n">
        <v>0</v>
      </c>
      <c r="CO219" s="507" t="n">
        <v>0</v>
      </c>
      <c r="CP219" s="507" t="n">
        <v>0</v>
      </c>
      <c r="CQ219" s="507" t="n">
        <v>0</v>
      </c>
      <c r="CR219" s="507" t="n">
        <v>0</v>
      </c>
      <c r="CS219" s="507" t="n">
        <v>0</v>
      </c>
      <c r="CT219" s="507" t="n">
        <v>0</v>
      </c>
      <c r="CV219" s="2567">
        <f>EOMONTH(CV220,-1)</f>
        <v/>
      </c>
      <c r="CW219" s="507">
        <f>SUM(CX219:DE219)</f>
        <v/>
      </c>
      <c r="CX219" s="507" t="n">
        <v>0</v>
      </c>
      <c r="CY219" s="507" t="n">
        <v>0</v>
      </c>
      <c r="CZ219" s="507" t="n">
        <v>0</v>
      </c>
      <c r="DA219" s="507" t="n">
        <v>0</v>
      </c>
      <c r="DB219" s="507" t="n">
        <v>0</v>
      </c>
      <c r="DC219" s="507" t="n">
        <v>0</v>
      </c>
      <c r="DD219" s="507" t="n">
        <v>0</v>
      </c>
      <c r="DE219" s="507" t="n">
        <v>0</v>
      </c>
      <c r="DG219" s="2567">
        <f>EOMONTH(DG220,-1)</f>
        <v/>
      </c>
      <c r="DH219" s="507">
        <f>SUM(DI219:DP219)</f>
        <v/>
      </c>
      <c r="DI219" s="507" t="n">
        <v>0</v>
      </c>
      <c r="DJ219" s="507" t="n">
        <v>0</v>
      </c>
      <c r="DK219" s="507" t="n">
        <v>0</v>
      </c>
      <c r="DL219" s="507" t="n">
        <v>0</v>
      </c>
      <c r="DM219" s="507" t="n">
        <v>0</v>
      </c>
      <c r="DN219" s="507" t="n">
        <v>0</v>
      </c>
      <c r="DO219" s="507" t="n">
        <v>0</v>
      </c>
      <c r="DP219" s="507" t="n">
        <v>0</v>
      </c>
      <c r="DR219" s="2567">
        <f>EOMONTH(DR220,-1)</f>
        <v/>
      </c>
      <c r="DS219" s="507">
        <f>SUM(DT219:EA219)</f>
        <v/>
      </c>
      <c r="DT219" s="507" t="n">
        <v>0</v>
      </c>
      <c r="DU219" s="507" t="n">
        <v>0</v>
      </c>
      <c r="DV219" s="507" t="n">
        <v>0</v>
      </c>
      <c r="DW219" s="507" t="n">
        <v>0</v>
      </c>
      <c r="DX219" s="507" t="n">
        <v>0</v>
      </c>
      <c r="DY219" s="507" t="n">
        <v>0</v>
      </c>
      <c r="DZ219" s="507" t="n">
        <v>0</v>
      </c>
      <c r="EA219" s="507" t="n">
        <v>0</v>
      </c>
      <c r="EC219" s="2567">
        <f>EOMONTH(EC220,-1)</f>
        <v/>
      </c>
      <c r="ED219" s="507">
        <f>SUM(EE219:EL219)</f>
        <v/>
      </c>
      <c r="EE219" s="507" t="n">
        <v>0</v>
      </c>
      <c r="EF219" s="507" t="n">
        <v>0</v>
      </c>
      <c r="EG219" s="507" t="n">
        <v>0</v>
      </c>
      <c r="EH219" s="507" t="n">
        <v>0</v>
      </c>
      <c r="EI219" s="507" t="n">
        <v>0</v>
      </c>
      <c r="EJ219" s="507" t="n">
        <v>0</v>
      </c>
      <c r="EK219" s="507" t="n">
        <v>0</v>
      </c>
      <c r="EL219" s="507" t="n">
        <v>0</v>
      </c>
    </row>
    <row r="220">
      <c r="A220" s="2567">
        <f>EOMONTH(A221,-1)</f>
        <v/>
      </c>
      <c r="B220" s="507">
        <f>SUM(C220:J220)</f>
        <v/>
      </c>
      <c r="C220" s="507">
        <f>+N220+Y220+AJ220+AU220+BF220+BQ220+CB220+CM220+CX220+DI220+DT220+EE220</f>
        <v/>
      </c>
      <c r="D220" s="507">
        <f>+O220+Z220+AK220+AV220+BG220+BR220+CC220+CN220+CY220+DJ220+DU220+EF220</f>
        <v/>
      </c>
      <c r="E220" s="507">
        <f>+P220+AA220+AL220+AW220+BH220+BS220+CD220+CO220+CZ220+DK220+DV220+EG220</f>
        <v/>
      </c>
      <c r="F220" s="507">
        <f>+Q220+AB220+AM220+AX220+BI220+BT220+CE220+CP220+DA220+DL220+DW220+EH220</f>
        <v/>
      </c>
      <c r="G220" s="507">
        <f>+R220+AC220+AN220+AY220+BJ220+BU220+CF220+CQ220+DB220+DM220+DX220+EI220</f>
        <v/>
      </c>
      <c r="H220" s="507">
        <f>+S220+AD220+AO220+AZ220+BK220+BV220+CG220+CR220+DC220+DN220+DY220+EJ220</f>
        <v/>
      </c>
      <c r="I220" s="507">
        <f>+T220+AE220+AP220+BA220+BL220+BW220+CH220+CS220+DD220+DO220+DZ220+EK220</f>
        <v/>
      </c>
      <c r="J220" s="507">
        <f>+U220+AF220+AQ220+BB220+BM220+BX220+CI220+CT220+DE220+DP220+EA220+EL220</f>
        <v/>
      </c>
      <c r="L220" s="2567">
        <f>EOMONTH(L221,-1)</f>
        <v/>
      </c>
      <c r="M220" s="507">
        <f>SUM(N220:U220)</f>
        <v/>
      </c>
      <c r="N220" s="507" t="n">
        <v>0</v>
      </c>
      <c r="O220" s="507" t="n">
        <v>0</v>
      </c>
      <c r="P220" s="507" t="n">
        <v>0</v>
      </c>
      <c r="Q220" s="507" t="n">
        <v>0</v>
      </c>
      <c r="R220" s="507" t="n">
        <v>0</v>
      </c>
      <c r="S220" s="507" t="n">
        <v>0</v>
      </c>
      <c r="T220" s="507" t="n">
        <v>0</v>
      </c>
      <c r="U220" s="507" t="n">
        <v>0</v>
      </c>
      <c r="W220" s="2567">
        <f>EOMONTH(W221,-1)</f>
        <v/>
      </c>
      <c r="X220" s="507">
        <f>SUM(Y220:AF220)</f>
        <v/>
      </c>
      <c r="Y220" s="507" t="n">
        <v>0</v>
      </c>
      <c r="Z220" s="507" t="n">
        <v>0</v>
      </c>
      <c r="AA220" s="507" t="n">
        <v>0</v>
      </c>
      <c r="AB220" s="507" t="n">
        <v>0</v>
      </c>
      <c r="AC220" s="507" t="n">
        <v>0</v>
      </c>
      <c r="AD220" s="507" t="n">
        <v>0</v>
      </c>
      <c r="AE220" s="507" t="n">
        <v>0</v>
      </c>
      <c r="AF220" s="507" t="n">
        <v>0</v>
      </c>
      <c r="AH220" s="2567">
        <f>EOMONTH(AH221,-1)</f>
        <v/>
      </c>
      <c r="AI220" s="507">
        <f>SUM(AJ220:AQ220)</f>
        <v/>
      </c>
      <c r="AJ220" s="507" t="n">
        <v>0</v>
      </c>
      <c r="AK220" s="507" t="n">
        <v>0</v>
      </c>
      <c r="AL220" s="507" t="n">
        <v>0</v>
      </c>
      <c r="AM220" s="507" t="n">
        <v>0</v>
      </c>
      <c r="AN220" s="507" t="n">
        <v>0</v>
      </c>
      <c r="AO220" s="507" t="n">
        <v>0</v>
      </c>
      <c r="AP220" s="507" t="n">
        <v>0</v>
      </c>
      <c r="AQ220" s="507" t="n">
        <v>0</v>
      </c>
      <c r="AS220" s="2567">
        <f>EOMONTH(AS221,-1)</f>
        <v/>
      </c>
      <c r="AT220" s="507">
        <f>SUM(AU220:BB220)</f>
        <v/>
      </c>
      <c r="AU220" s="507" t="n">
        <v>0</v>
      </c>
      <c r="AV220" s="507" t="n">
        <v>0</v>
      </c>
      <c r="AW220" s="507" t="n">
        <v>0</v>
      </c>
      <c r="AX220" s="507" t="n">
        <v>0</v>
      </c>
      <c r="AY220" s="507" t="n">
        <v>0</v>
      </c>
      <c r="AZ220" s="507" t="n">
        <v>0</v>
      </c>
      <c r="BA220" s="507" t="n">
        <v>0</v>
      </c>
      <c r="BB220" s="507" t="n">
        <v>0</v>
      </c>
      <c r="BD220" s="2567">
        <f>EOMONTH(BD221,-1)</f>
        <v/>
      </c>
      <c r="BE220" s="507">
        <f>SUM(BF220:BM220)</f>
        <v/>
      </c>
      <c r="BF220" s="507" t="n">
        <v>0</v>
      </c>
      <c r="BG220" s="507" t="n">
        <v>0</v>
      </c>
      <c r="BH220" s="507" t="n">
        <v>0</v>
      </c>
      <c r="BI220" s="507" t="n">
        <v>0</v>
      </c>
      <c r="BJ220" s="507" t="n">
        <v>0</v>
      </c>
      <c r="BK220" s="507" t="n">
        <v>0</v>
      </c>
      <c r="BL220" s="507" t="n">
        <v>0</v>
      </c>
      <c r="BM220" s="507" t="n">
        <v>0</v>
      </c>
      <c r="BO220" s="2567">
        <f>EOMONTH(BO221,-1)</f>
        <v/>
      </c>
      <c r="BP220" s="507">
        <f>SUM(BQ220:BX220)</f>
        <v/>
      </c>
      <c r="BQ220" s="507" t="n">
        <v>0</v>
      </c>
      <c r="BR220" s="507" t="n">
        <v>0</v>
      </c>
      <c r="BS220" s="507" t="n">
        <v>0</v>
      </c>
      <c r="BT220" s="507" t="n">
        <v>0</v>
      </c>
      <c r="BU220" s="507" t="n">
        <v>0</v>
      </c>
      <c r="BV220" s="507" t="n">
        <v>0</v>
      </c>
      <c r="BW220" s="507" t="n">
        <v>0</v>
      </c>
      <c r="BX220" s="507" t="n">
        <v>0</v>
      </c>
      <c r="BZ220" s="2567">
        <f>EOMONTH(BZ221,-1)</f>
        <v/>
      </c>
      <c r="CA220" s="507">
        <f>SUM(CB220:CI220)</f>
        <v/>
      </c>
      <c r="CB220" s="507" t="n">
        <v>0</v>
      </c>
      <c r="CC220" s="507" t="n">
        <v>0</v>
      </c>
      <c r="CD220" s="507" t="n">
        <v>0</v>
      </c>
      <c r="CE220" s="507" t="n">
        <v>0</v>
      </c>
      <c r="CF220" s="507" t="n">
        <v>0</v>
      </c>
      <c r="CG220" s="507" t="n">
        <v>0</v>
      </c>
      <c r="CH220" s="507" t="n">
        <v>0</v>
      </c>
      <c r="CI220" s="507" t="n">
        <v>0</v>
      </c>
      <c r="CK220" s="2567">
        <f>EOMONTH(CK221,-1)</f>
        <v/>
      </c>
      <c r="CL220" s="507">
        <f>SUM(CM220:CT220)</f>
        <v/>
      </c>
      <c r="CM220" s="507" t="n">
        <v>0</v>
      </c>
      <c r="CN220" s="507" t="n">
        <v>0</v>
      </c>
      <c r="CO220" s="507" t="n">
        <v>0</v>
      </c>
      <c r="CP220" s="507" t="n">
        <v>0</v>
      </c>
      <c r="CQ220" s="507" t="n">
        <v>0</v>
      </c>
      <c r="CR220" s="507" t="n">
        <v>0</v>
      </c>
      <c r="CS220" s="507" t="n">
        <v>0</v>
      </c>
      <c r="CT220" s="507" t="n">
        <v>0</v>
      </c>
      <c r="CV220" s="2567">
        <f>EOMONTH(CV221,-1)</f>
        <v/>
      </c>
      <c r="CW220" s="507">
        <f>SUM(CX220:DE220)</f>
        <v/>
      </c>
      <c r="CX220" s="507" t="n">
        <v>0</v>
      </c>
      <c r="CY220" s="507" t="n">
        <v>0</v>
      </c>
      <c r="CZ220" s="507" t="n">
        <v>0</v>
      </c>
      <c r="DA220" s="507" t="n">
        <v>0</v>
      </c>
      <c r="DB220" s="507" t="n">
        <v>0</v>
      </c>
      <c r="DC220" s="507" t="n">
        <v>0</v>
      </c>
      <c r="DD220" s="507" t="n">
        <v>0</v>
      </c>
      <c r="DE220" s="507" t="n">
        <v>0</v>
      </c>
      <c r="DG220" s="2567">
        <f>EOMONTH(DG221,-1)</f>
        <v/>
      </c>
      <c r="DH220" s="507">
        <f>SUM(DI220:DP220)</f>
        <v/>
      </c>
      <c r="DI220" s="507" t="n">
        <v>0</v>
      </c>
      <c r="DJ220" s="507" t="n">
        <v>0</v>
      </c>
      <c r="DK220" s="507" t="n">
        <v>0</v>
      </c>
      <c r="DL220" s="507" t="n">
        <v>0</v>
      </c>
      <c r="DM220" s="507" t="n">
        <v>0</v>
      </c>
      <c r="DN220" s="507" t="n">
        <v>0</v>
      </c>
      <c r="DO220" s="507" t="n">
        <v>0</v>
      </c>
      <c r="DP220" s="507" t="n">
        <v>0</v>
      </c>
      <c r="DR220" s="2567">
        <f>EOMONTH(DR221,-1)</f>
        <v/>
      </c>
      <c r="DS220" s="507">
        <f>SUM(DT220:EA220)</f>
        <v/>
      </c>
      <c r="DT220" s="507" t="n">
        <v>0</v>
      </c>
      <c r="DU220" s="507" t="n">
        <v>0</v>
      </c>
      <c r="DV220" s="507" t="n">
        <v>0</v>
      </c>
      <c r="DW220" s="507" t="n">
        <v>0</v>
      </c>
      <c r="DX220" s="507" t="n">
        <v>0</v>
      </c>
      <c r="DY220" s="507" t="n">
        <v>0</v>
      </c>
      <c r="DZ220" s="507" t="n">
        <v>0</v>
      </c>
      <c r="EA220" s="507" t="n">
        <v>0</v>
      </c>
      <c r="EC220" s="2567">
        <f>EOMONTH(EC221,-1)</f>
        <v/>
      </c>
      <c r="ED220" s="507">
        <f>SUM(EE220:EL220)</f>
        <v/>
      </c>
      <c r="EE220" s="507" t="n">
        <v>0</v>
      </c>
      <c r="EF220" s="507" t="n">
        <v>0</v>
      </c>
      <c r="EG220" s="507" t="n">
        <v>0</v>
      </c>
      <c r="EH220" s="507" t="n">
        <v>0</v>
      </c>
      <c r="EI220" s="507" t="n">
        <v>0</v>
      </c>
      <c r="EJ220" s="507" t="n">
        <v>0</v>
      </c>
      <c r="EK220" s="507" t="n">
        <v>0</v>
      </c>
      <c r="EL220" s="507" t="n">
        <v>0</v>
      </c>
    </row>
    <row r="221">
      <c r="A221" s="2567">
        <f>EOMONTH(A222,-1)</f>
        <v/>
      </c>
      <c r="B221" s="507">
        <f>SUM(C221:J221)</f>
        <v/>
      </c>
      <c r="C221" s="507">
        <f>+N221+Y221+AJ221+AU221+BF221+BQ221+CB221+CM221+CX221+DI221+DT221+EE221</f>
        <v/>
      </c>
      <c r="D221" s="507">
        <f>+O221+Z221+AK221+AV221+BG221+BR221+CC221+CN221+CY221+DJ221+DU221+EF221</f>
        <v/>
      </c>
      <c r="E221" s="507">
        <f>+P221+AA221+AL221+AW221+BH221+BS221+CD221+CO221+CZ221+DK221+DV221+EG221</f>
        <v/>
      </c>
      <c r="F221" s="507">
        <f>+Q221+AB221+AM221+AX221+BI221+BT221+CE221+CP221+DA221+DL221+DW221+EH221</f>
        <v/>
      </c>
      <c r="G221" s="507">
        <f>+R221+AC221+AN221+AY221+BJ221+BU221+CF221+CQ221+DB221+DM221+DX221+EI221</f>
        <v/>
      </c>
      <c r="H221" s="507">
        <f>+S221+AD221+AO221+AZ221+BK221+BV221+CG221+CR221+DC221+DN221+DY221+EJ221</f>
        <v/>
      </c>
      <c r="I221" s="507">
        <f>+T221+AE221+AP221+BA221+BL221+BW221+CH221+CS221+DD221+DO221+DZ221+EK221</f>
        <v/>
      </c>
      <c r="J221" s="507">
        <f>+U221+AF221+AQ221+BB221+BM221+BX221+CI221+CT221+DE221+DP221+EA221+EL221</f>
        <v/>
      </c>
      <c r="L221" s="2567">
        <f>EOMONTH(L222,-1)</f>
        <v/>
      </c>
      <c r="M221" s="507">
        <f>SUM(N221:U221)</f>
        <v/>
      </c>
      <c r="N221" s="507" t="n">
        <v>0</v>
      </c>
      <c r="O221" s="507" t="n">
        <v>0</v>
      </c>
      <c r="P221" s="507" t="n">
        <v>0</v>
      </c>
      <c r="Q221" s="507" t="n">
        <v>0</v>
      </c>
      <c r="R221" s="507" t="n">
        <v>0</v>
      </c>
      <c r="S221" s="507" t="n">
        <v>0</v>
      </c>
      <c r="T221" s="507" t="n">
        <v>0</v>
      </c>
      <c r="U221" s="507" t="n">
        <v>0</v>
      </c>
      <c r="W221" s="2567">
        <f>EOMONTH(W222,-1)</f>
        <v/>
      </c>
      <c r="X221" s="507">
        <f>SUM(Y221:AF221)</f>
        <v/>
      </c>
      <c r="Y221" s="507" t="n">
        <v>0</v>
      </c>
      <c r="Z221" s="507" t="n">
        <v>0</v>
      </c>
      <c r="AA221" s="507" t="n">
        <v>0</v>
      </c>
      <c r="AB221" s="507" t="n">
        <v>0</v>
      </c>
      <c r="AC221" s="507" t="n">
        <v>0</v>
      </c>
      <c r="AD221" s="507" t="n">
        <v>0</v>
      </c>
      <c r="AE221" s="507" t="n">
        <v>0</v>
      </c>
      <c r="AF221" s="507" t="n">
        <v>0</v>
      </c>
      <c r="AH221" s="2567">
        <f>EOMONTH(AH222,-1)</f>
        <v/>
      </c>
      <c r="AI221" s="507">
        <f>SUM(AJ221:AQ221)</f>
        <v/>
      </c>
      <c r="AJ221" s="507" t="n">
        <v>0</v>
      </c>
      <c r="AK221" s="507" t="n">
        <v>0</v>
      </c>
      <c r="AL221" s="507" t="n">
        <v>0</v>
      </c>
      <c r="AM221" s="507" t="n">
        <v>0</v>
      </c>
      <c r="AN221" s="507" t="n">
        <v>0</v>
      </c>
      <c r="AO221" s="507" t="n">
        <v>0</v>
      </c>
      <c r="AP221" s="507" t="n">
        <v>0</v>
      </c>
      <c r="AQ221" s="507" t="n">
        <v>0</v>
      </c>
      <c r="AS221" s="2567">
        <f>EOMONTH(AS222,-1)</f>
        <v/>
      </c>
      <c r="AT221" s="507">
        <f>SUM(AU221:BB221)</f>
        <v/>
      </c>
      <c r="AU221" s="507" t="n">
        <v>0</v>
      </c>
      <c r="AV221" s="507" t="n">
        <v>0</v>
      </c>
      <c r="AW221" s="507" t="n">
        <v>0</v>
      </c>
      <c r="AX221" s="507" t="n">
        <v>0</v>
      </c>
      <c r="AY221" s="507" t="n">
        <v>0</v>
      </c>
      <c r="AZ221" s="507" t="n">
        <v>0</v>
      </c>
      <c r="BA221" s="507" t="n">
        <v>0</v>
      </c>
      <c r="BB221" s="507" t="n">
        <v>0</v>
      </c>
      <c r="BD221" s="2567">
        <f>EOMONTH(BD222,-1)</f>
        <v/>
      </c>
      <c r="BE221" s="507">
        <f>SUM(BF221:BM221)</f>
        <v/>
      </c>
      <c r="BF221" s="507" t="n">
        <v>0</v>
      </c>
      <c r="BG221" s="507" t="n">
        <v>0</v>
      </c>
      <c r="BH221" s="507" t="n">
        <v>0</v>
      </c>
      <c r="BI221" s="507" t="n">
        <v>0</v>
      </c>
      <c r="BJ221" s="507" t="n">
        <v>0</v>
      </c>
      <c r="BK221" s="507" t="n">
        <v>0</v>
      </c>
      <c r="BL221" s="507" t="n">
        <v>0</v>
      </c>
      <c r="BM221" s="507" t="n">
        <v>0</v>
      </c>
      <c r="BO221" s="2567">
        <f>EOMONTH(BO222,-1)</f>
        <v/>
      </c>
      <c r="BP221" s="507">
        <f>SUM(BQ221:BX221)</f>
        <v/>
      </c>
      <c r="BQ221" s="507" t="n">
        <v>0</v>
      </c>
      <c r="BR221" s="507" t="n">
        <v>0</v>
      </c>
      <c r="BS221" s="507" t="n">
        <v>0</v>
      </c>
      <c r="BT221" s="507" t="n">
        <v>0</v>
      </c>
      <c r="BU221" s="507" t="n">
        <v>0</v>
      </c>
      <c r="BV221" s="507" t="n">
        <v>0</v>
      </c>
      <c r="BW221" s="507" t="n">
        <v>0</v>
      </c>
      <c r="BX221" s="507" t="n">
        <v>0</v>
      </c>
      <c r="BZ221" s="2567">
        <f>EOMONTH(BZ222,-1)</f>
        <v/>
      </c>
      <c r="CA221" s="507">
        <f>SUM(CB221:CI221)</f>
        <v/>
      </c>
      <c r="CB221" s="507" t="n">
        <v>0</v>
      </c>
      <c r="CC221" s="507" t="n">
        <v>0</v>
      </c>
      <c r="CD221" s="507" t="n">
        <v>0</v>
      </c>
      <c r="CE221" s="507" t="n">
        <v>0</v>
      </c>
      <c r="CF221" s="507" t="n">
        <v>0</v>
      </c>
      <c r="CG221" s="507" t="n">
        <v>0</v>
      </c>
      <c r="CH221" s="507" t="n">
        <v>0</v>
      </c>
      <c r="CI221" s="507" t="n">
        <v>0</v>
      </c>
      <c r="CK221" s="2567">
        <f>EOMONTH(CK222,-1)</f>
        <v/>
      </c>
      <c r="CL221" s="507">
        <f>SUM(CM221:CT221)</f>
        <v/>
      </c>
      <c r="CM221" s="507" t="n">
        <v>0</v>
      </c>
      <c r="CN221" s="507" t="n">
        <v>0</v>
      </c>
      <c r="CO221" s="507" t="n">
        <v>0</v>
      </c>
      <c r="CP221" s="507" t="n">
        <v>0</v>
      </c>
      <c r="CQ221" s="507" t="n">
        <v>0</v>
      </c>
      <c r="CR221" s="507" t="n">
        <v>0</v>
      </c>
      <c r="CS221" s="507" t="n">
        <v>0</v>
      </c>
      <c r="CT221" s="507" t="n">
        <v>0</v>
      </c>
      <c r="CV221" s="2567">
        <f>EOMONTH(CV222,-1)</f>
        <v/>
      </c>
      <c r="CW221" s="507">
        <f>SUM(CX221:DE221)</f>
        <v/>
      </c>
      <c r="CX221" s="507" t="n">
        <v>0</v>
      </c>
      <c r="CY221" s="507" t="n">
        <v>0</v>
      </c>
      <c r="CZ221" s="507" t="n">
        <v>0</v>
      </c>
      <c r="DA221" s="507" t="n">
        <v>0</v>
      </c>
      <c r="DB221" s="507" t="n">
        <v>0</v>
      </c>
      <c r="DC221" s="507" t="n">
        <v>0</v>
      </c>
      <c r="DD221" s="507" t="n">
        <v>0</v>
      </c>
      <c r="DE221" s="507" t="n">
        <v>0</v>
      </c>
      <c r="DG221" s="2567">
        <f>EOMONTH(DG222,-1)</f>
        <v/>
      </c>
      <c r="DH221" s="507">
        <f>SUM(DI221:DP221)</f>
        <v/>
      </c>
      <c r="DI221" s="507" t="n">
        <v>0</v>
      </c>
      <c r="DJ221" s="507" t="n">
        <v>0</v>
      </c>
      <c r="DK221" s="507" t="n">
        <v>0</v>
      </c>
      <c r="DL221" s="507" t="n">
        <v>0</v>
      </c>
      <c r="DM221" s="507" t="n">
        <v>0</v>
      </c>
      <c r="DN221" s="507" t="n">
        <v>0</v>
      </c>
      <c r="DO221" s="507" t="n">
        <v>0</v>
      </c>
      <c r="DP221" s="507" t="n">
        <v>0</v>
      </c>
      <c r="DR221" s="2567">
        <f>EOMONTH(DR222,-1)</f>
        <v/>
      </c>
      <c r="DS221" s="507">
        <f>SUM(DT221:EA221)</f>
        <v/>
      </c>
      <c r="DT221" s="507" t="n">
        <v>0</v>
      </c>
      <c r="DU221" s="507" t="n">
        <v>0</v>
      </c>
      <c r="DV221" s="507" t="n">
        <v>0</v>
      </c>
      <c r="DW221" s="507" t="n">
        <v>0</v>
      </c>
      <c r="DX221" s="507" t="n">
        <v>0</v>
      </c>
      <c r="DY221" s="507" t="n">
        <v>0</v>
      </c>
      <c r="DZ221" s="507" t="n">
        <v>0</v>
      </c>
      <c r="EA221" s="507" t="n">
        <v>0</v>
      </c>
      <c r="EC221" s="2567">
        <f>EOMONTH(EC222,-1)</f>
        <v/>
      </c>
      <c r="ED221" s="507">
        <f>SUM(EE221:EL221)</f>
        <v/>
      </c>
      <c r="EE221" s="507" t="n">
        <v>0</v>
      </c>
      <c r="EF221" s="507" t="n">
        <v>0</v>
      </c>
      <c r="EG221" s="507" t="n">
        <v>0</v>
      </c>
      <c r="EH221" s="507" t="n">
        <v>0</v>
      </c>
      <c r="EI221" s="507" t="n">
        <v>0</v>
      </c>
      <c r="EJ221" s="507" t="n">
        <v>0</v>
      </c>
      <c r="EK221" s="507" t="n">
        <v>0</v>
      </c>
      <c r="EL221" s="507" t="n">
        <v>0</v>
      </c>
    </row>
    <row r="222">
      <c r="A222" s="2567">
        <f>EOMONTH(A223,-1)</f>
        <v/>
      </c>
      <c r="B222" s="507">
        <f>SUM(C222:J222)</f>
        <v/>
      </c>
      <c r="C222" s="507">
        <f>+N222+Y222+AJ222+AU222+BF222+BQ222+CB222+CM222+CX222+DI222+DT222+EE222</f>
        <v/>
      </c>
      <c r="D222" s="507">
        <f>+O222+Z222+AK222+AV222+BG222+BR222+CC222+CN222+CY222+DJ222+DU222+EF222</f>
        <v/>
      </c>
      <c r="E222" s="507">
        <f>+P222+AA222+AL222+AW222+BH222+BS222+CD222+CO222+CZ222+DK222+DV222+EG222</f>
        <v/>
      </c>
      <c r="F222" s="507">
        <f>+Q222+AB222+AM222+AX222+BI222+BT222+CE222+CP222+DA222+DL222+DW222+EH222</f>
        <v/>
      </c>
      <c r="G222" s="507">
        <f>+R222+AC222+AN222+AY222+BJ222+BU222+CF222+CQ222+DB222+DM222+DX222+EI222</f>
        <v/>
      </c>
      <c r="H222" s="507">
        <f>+S222+AD222+AO222+AZ222+BK222+BV222+CG222+CR222+DC222+DN222+DY222+EJ222</f>
        <v/>
      </c>
      <c r="I222" s="507">
        <f>+T222+AE222+AP222+BA222+BL222+BW222+CH222+CS222+DD222+DO222+DZ222+EK222</f>
        <v/>
      </c>
      <c r="J222" s="507">
        <f>+U222+AF222+AQ222+BB222+BM222+BX222+CI222+CT222+DE222+DP222+EA222+EL222</f>
        <v/>
      </c>
      <c r="L222" s="2567">
        <f>EOMONTH(L223,-1)</f>
        <v/>
      </c>
      <c r="M222" s="507">
        <f>SUM(N222:U222)</f>
        <v/>
      </c>
      <c r="N222" s="507" t="n">
        <v>0</v>
      </c>
      <c r="O222" s="507" t="n">
        <v>0</v>
      </c>
      <c r="P222" s="507" t="n">
        <v>0</v>
      </c>
      <c r="Q222" s="507" t="n">
        <v>0</v>
      </c>
      <c r="R222" s="507" t="n">
        <v>0</v>
      </c>
      <c r="S222" s="507" t="n">
        <v>0</v>
      </c>
      <c r="T222" s="507" t="n">
        <v>0</v>
      </c>
      <c r="U222" s="507" t="n">
        <v>0</v>
      </c>
      <c r="W222" s="2567">
        <f>EOMONTH(W223,-1)</f>
        <v/>
      </c>
      <c r="X222" s="507">
        <f>SUM(Y222:AF222)</f>
        <v/>
      </c>
      <c r="Y222" s="507" t="n">
        <v>0</v>
      </c>
      <c r="Z222" s="507" t="n">
        <v>0</v>
      </c>
      <c r="AA222" s="507" t="n">
        <v>0</v>
      </c>
      <c r="AB222" s="507" t="n">
        <v>0</v>
      </c>
      <c r="AC222" s="507" t="n">
        <v>0</v>
      </c>
      <c r="AD222" s="507" t="n">
        <v>0</v>
      </c>
      <c r="AE222" s="507" t="n">
        <v>0</v>
      </c>
      <c r="AF222" s="507" t="n">
        <v>0</v>
      </c>
      <c r="AH222" s="2567">
        <f>EOMONTH(AH223,-1)</f>
        <v/>
      </c>
      <c r="AI222" s="507">
        <f>SUM(AJ222:AQ222)</f>
        <v/>
      </c>
      <c r="AJ222" s="507" t="n">
        <v>0</v>
      </c>
      <c r="AK222" s="507" t="n">
        <v>0</v>
      </c>
      <c r="AL222" s="507" t="n">
        <v>0</v>
      </c>
      <c r="AM222" s="507" t="n">
        <v>0</v>
      </c>
      <c r="AN222" s="507" t="n">
        <v>0</v>
      </c>
      <c r="AO222" s="507" t="n">
        <v>0</v>
      </c>
      <c r="AP222" s="507" t="n">
        <v>0</v>
      </c>
      <c r="AQ222" s="507" t="n">
        <v>0</v>
      </c>
      <c r="AS222" s="2567">
        <f>EOMONTH(AS223,-1)</f>
        <v/>
      </c>
      <c r="AT222" s="507">
        <f>SUM(AU222:BB222)</f>
        <v/>
      </c>
      <c r="AU222" s="507" t="n">
        <v>0</v>
      </c>
      <c r="AV222" s="507" t="n">
        <v>0</v>
      </c>
      <c r="AW222" s="507" t="n">
        <v>0</v>
      </c>
      <c r="AX222" s="507" t="n">
        <v>0</v>
      </c>
      <c r="AY222" s="507" t="n">
        <v>0</v>
      </c>
      <c r="AZ222" s="507" t="n">
        <v>0</v>
      </c>
      <c r="BA222" s="507" t="n">
        <v>0</v>
      </c>
      <c r="BB222" s="507" t="n">
        <v>0</v>
      </c>
      <c r="BD222" s="2567">
        <f>EOMONTH(BD223,-1)</f>
        <v/>
      </c>
      <c r="BE222" s="507">
        <f>SUM(BF222:BM222)</f>
        <v/>
      </c>
      <c r="BF222" s="507" t="n">
        <v>0</v>
      </c>
      <c r="BG222" s="507" t="n">
        <v>0</v>
      </c>
      <c r="BH222" s="507" t="n">
        <v>0</v>
      </c>
      <c r="BI222" s="507" t="n">
        <v>0</v>
      </c>
      <c r="BJ222" s="507" t="n">
        <v>0</v>
      </c>
      <c r="BK222" s="507" t="n">
        <v>0</v>
      </c>
      <c r="BL222" s="507" t="n">
        <v>0</v>
      </c>
      <c r="BM222" s="507" t="n">
        <v>0</v>
      </c>
      <c r="BO222" s="2567">
        <f>EOMONTH(BO223,-1)</f>
        <v/>
      </c>
      <c r="BP222" s="507">
        <f>SUM(BQ222:BX222)</f>
        <v/>
      </c>
      <c r="BQ222" s="507" t="n">
        <v>0</v>
      </c>
      <c r="BR222" s="507" t="n">
        <v>0</v>
      </c>
      <c r="BS222" s="507" t="n">
        <v>0</v>
      </c>
      <c r="BT222" s="507" t="n">
        <v>0</v>
      </c>
      <c r="BU222" s="507" t="n">
        <v>0</v>
      </c>
      <c r="BV222" s="507" t="n">
        <v>0</v>
      </c>
      <c r="BW222" s="507" t="n">
        <v>0</v>
      </c>
      <c r="BX222" s="507" t="n">
        <v>0</v>
      </c>
      <c r="BZ222" s="2567">
        <f>EOMONTH(BZ223,-1)</f>
        <v/>
      </c>
      <c r="CA222" s="507">
        <f>SUM(CB222:CI222)</f>
        <v/>
      </c>
      <c r="CB222" s="507" t="n">
        <v>0</v>
      </c>
      <c r="CC222" s="507" t="n">
        <v>0</v>
      </c>
      <c r="CD222" s="507" t="n">
        <v>0</v>
      </c>
      <c r="CE222" s="507" t="n">
        <v>0</v>
      </c>
      <c r="CF222" s="507" t="n">
        <v>0</v>
      </c>
      <c r="CG222" s="507" t="n">
        <v>0</v>
      </c>
      <c r="CH222" s="507" t="n">
        <v>0</v>
      </c>
      <c r="CI222" s="507" t="n">
        <v>0</v>
      </c>
      <c r="CK222" s="2567">
        <f>EOMONTH(CK223,-1)</f>
        <v/>
      </c>
      <c r="CL222" s="507">
        <f>SUM(CM222:CT222)</f>
        <v/>
      </c>
      <c r="CM222" s="507" t="n">
        <v>0</v>
      </c>
      <c r="CN222" s="507" t="n">
        <v>0</v>
      </c>
      <c r="CO222" s="507" t="n">
        <v>0</v>
      </c>
      <c r="CP222" s="507" t="n">
        <v>0</v>
      </c>
      <c r="CQ222" s="507" t="n">
        <v>0</v>
      </c>
      <c r="CR222" s="507" t="n">
        <v>0</v>
      </c>
      <c r="CS222" s="507" t="n">
        <v>0</v>
      </c>
      <c r="CT222" s="507" t="n">
        <v>0</v>
      </c>
      <c r="CV222" s="2567">
        <f>EOMONTH(CV223,-1)</f>
        <v/>
      </c>
      <c r="CW222" s="507">
        <f>SUM(CX222:DE222)</f>
        <v/>
      </c>
      <c r="CX222" s="507" t="n">
        <v>0</v>
      </c>
      <c r="CY222" s="507" t="n">
        <v>0</v>
      </c>
      <c r="CZ222" s="507" t="n">
        <v>0</v>
      </c>
      <c r="DA222" s="507" t="n">
        <v>0</v>
      </c>
      <c r="DB222" s="507" t="n">
        <v>0</v>
      </c>
      <c r="DC222" s="507" t="n">
        <v>0</v>
      </c>
      <c r="DD222" s="507" t="n">
        <v>0</v>
      </c>
      <c r="DE222" s="507" t="n">
        <v>0</v>
      </c>
      <c r="DG222" s="2567">
        <f>EOMONTH(DG223,-1)</f>
        <v/>
      </c>
      <c r="DH222" s="507">
        <f>SUM(DI222:DP222)</f>
        <v/>
      </c>
      <c r="DI222" s="507" t="n">
        <v>0</v>
      </c>
      <c r="DJ222" s="507" t="n">
        <v>0</v>
      </c>
      <c r="DK222" s="507" t="n">
        <v>0</v>
      </c>
      <c r="DL222" s="507" t="n">
        <v>0</v>
      </c>
      <c r="DM222" s="507" t="n">
        <v>0</v>
      </c>
      <c r="DN222" s="507" t="n">
        <v>0</v>
      </c>
      <c r="DO222" s="507" t="n">
        <v>0</v>
      </c>
      <c r="DP222" s="507" t="n">
        <v>0</v>
      </c>
      <c r="DR222" s="2567">
        <f>EOMONTH(DR223,-1)</f>
        <v/>
      </c>
      <c r="DS222" s="507">
        <f>SUM(DT222:EA222)</f>
        <v/>
      </c>
      <c r="DT222" s="507" t="n">
        <v>0</v>
      </c>
      <c r="DU222" s="507" t="n">
        <v>0</v>
      </c>
      <c r="DV222" s="507" t="n">
        <v>0</v>
      </c>
      <c r="DW222" s="507" t="n">
        <v>0</v>
      </c>
      <c r="DX222" s="507" t="n">
        <v>0</v>
      </c>
      <c r="DY222" s="507" t="n">
        <v>0</v>
      </c>
      <c r="DZ222" s="507" t="n">
        <v>0</v>
      </c>
      <c r="EA222" s="507" t="n">
        <v>0</v>
      </c>
      <c r="EC222" s="2567">
        <f>EOMONTH(EC223,-1)</f>
        <v/>
      </c>
      <c r="ED222" s="507">
        <f>SUM(EE222:EL222)</f>
        <v/>
      </c>
      <c r="EE222" s="507" t="n">
        <v>0</v>
      </c>
      <c r="EF222" s="507" t="n">
        <v>0</v>
      </c>
      <c r="EG222" s="507" t="n">
        <v>0</v>
      </c>
      <c r="EH222" s="507" t="n">
        <v>0</v>
      </c>
      <c r="EI222" s="507" t="n">
        <v>0</v>
      </c>
      <c r="EJ222" s="507" t="n">
        <v>0</v>
      </c>
      <c r="EK222" s="507" t="n">
        <v>0</v>
      </c>
      <c r="EL222" s="507" t="n">
        <v>0</v>
      </c>
    </row>
    <row r="223">
      <c r="A223" s="2567">
        <f>EOMONTH(A224,-1)</f>
        <v/>
      </c>
      <c r="B223" s="507">
        <f>SUM(C223:J223)</f>
        <v/>
      </c>
      <c r="C223" s="507">
        <f>+N223+Y223+AJ223+AU223+BF223+BQ223+CB223+CM223+CX223+DI223+DT223+EE223</f>
        <v/>
      </c>
      <c r="D223" s="507">
        <f>+O223+Z223+AK223+AV223+BG223+BR223+CC223+CN223+CY223+DJ223+DU223+EF223</f>
        <v/>
      </c>
      <c r="E223" s="507">
        <f>+P223+AA223+AL223+AW223+BH223+BS223+CD223+CO223+CZ223+DK223+DV223+EG223</f>
        <v/>
      </c>
      <c r="F223" s="507">
        <f>+Q223+AB223+AM223+AX223+BI223+BT223+CE223+CP223+DA223+DL223+DW223+EH223</f>
        <v/>
      </c>
      <c r="G223" s="507">
        <f>+R223+AC223+AN223+AY223+BJ223+BU223+CF223+CQ223+DB223+DM223+DX223+EI223</f>
        <v/>
      </c>
      <c r="H223" s="507">
        <f>+S223+AD223+AO223+AZ223+BK223+BV223+CG223+CR223+DC223+DN223+DY223+EJ223</f>
        <v/>
      </c>
      <c r="I223" s="507">
        <f>+T223+AE223+AP223+BA223+BL223+BW223+CH223+CS223+DD223+DO223+DZ223+EK223</f>
        <v/>
      </c>
      <c r="J223" s="507">
        <f>+U223+AF223+AQ223+BB223+BM223+BX223+CI223+CT223+DE223+DP223+EA223+EL223</f>
        <v/>
      </c>
      <c r="L223" s="2567">
        <f>EOMONTH(L224,-1)</f>
        <v/>
      </c>
      <c r="M223" s="507">
        <f>SUM(N223:U223)</f>
        <v/>
      </c>
      <c r="N223" s="507" t="n">
        <v>0</v>
      </c>
      <c r="O223" s="507" t="n">
        <v>0</v>
      </c>
      <c r="P223" s="507" t="n">
        <v>0</v>
      </c>
      <c r="Q223" s="507" t="n">
        <v>0</v>
      </c>
      <c r="R223" s="507" t="n">
        <v>0</v>
      </c>
      <c r="S223" s="507" t="n">
        <v>0</v>
      </c>
      <c r="T223" s="507" t="n">
        <v>0</v>
      </c>
      <c r="U223" s="507" t="n">
        <v>0</v>
      </c>
      <c r="W223" s="2567">
        <f>EOMONTH(W224,-1)</f>
        <v/>
      </c>
      <c r="X223" s="507">
        <f>SUM(Y223:AF223)</f>
        <v/>
      </c>
      <c r="Y223" s="507" t="n">
        <v>0</v>
      </c>
      <c r="Z223" s="507" t="n">
        <v>0</v>
      </c>
      <c r="AA223" s="507" t="n">
        <v>0</v>
      </c>
      <c r="AB223" s="507" t="n">
        <v>0</v>
      </c>
      <c r="AC223" s="507" t="n">
        <v>0</v>
      </c>
      <c r="AD223" s="507" t="n">
        <v>0</v>
      </c>
      <c r="AE223" s="507" t="n">
        <v>0</v>
      </c>
      <c r="AF223" s="507" t="n">
        <v>0</v>
      </c>
      <c r="AH223" s="2567">
        <f>EOMONTH(AH224,-1)</f>
        <v/>
      </c>
      <c r="AI223" s="507">
        <f>SUM(AJ223:AQ223)</f>
        <v/>
      </c>
      <c r="AJ223" s="507" t="n">
        <v>0</v>
      </c>
      <c r="AK223" s="507" t="n">
        <v>0</v>
      </c>
      <c r="AL223" s="507" t="n">
        <v>0</v>
      </c>
      <c r="AM223" s="507" t="n">
        <v>0</v>
      </c>
      <c r="AN223" s="507" t="n">
        <v>0</v>
      </c>
      <c r="AO223" s="507" t="n">
        <v>0</v>
      </c>
      <c r="AP223" s="507" t="n">
        <v>0</v>
      </c>
      <c r="AQ223" s="507" t="n">
        <v>0</v>
      </c>
      <c r="AS223" s="2567">
        <f>EOMONTH(AS224,-1)</f>
        <v/>
      </c>
      <c r="AT223" s="507">
        <f>SUM(AU223:BB223)</f>
        <v/>
      </c>
      <c r="AU223" s="507" t="n">
        <v>0</v>
      </c>
      <c r="AV223" s="507" t="n">
        <v>0</v>
      </c>
      <c r="AW223" s="507" t="n">
        <v>0</v>
      </c>
      <c r="AX223" s="507" t="n">
        <v>0</v>
      </c>
      <c r="AY223" s="507" t="n">
        <v>0</v>
      </c>
      <c r="AZ223" s="507" t="n">
        <v>0</v>
      </c>
      <c r="BA223" s="507" t="n">
        <v>0</v>
      </c>
      <c r="BB223" s="507" t="n">
        <v>0</v>
      </c>
      <c r="BD223" s="2567">
        <f>EOMONTH(BD224,-1)</f>
        <v/>
      </c>
      <c r="BE223" s="507">
        <f>SUM(BF223:BM223)</f>
        <v/>
      </c>
      <c r="BF223" s="507" t="n">
        <v>0</v>
      </c>
      <c r="BG223" s="507" t="n">
        <v>0</v>
      </c>
      <c r="BH223" s="507" t="n">
        <v>0</v>
      </c>
      <c r="BI223" s="507" t="n">
        <v>0</v>
      </c>
      <c r="BJ223" s="507" t="n">
        <v>0</v>
      </c>
      <c r="BK223" s="507" t="n">
        <v>0</v>
      </c>
      <c r="BL223" s="507" t="n">
        <v>0</v>
      </c>
      <c r="BM223" s="507" t="n">
        <v>0</v>
      </c>
      <c r="BO223" s="2567">
        <f>EOMONTH(BO224,-1)</f>
        <v/>
      </c>
      <c r="BP223" s="507">
        <f>SUM(BQ223:BX223)</f>
        <v/>
      </c>
      <c r="BQ223" s="507" t="n">
        <v>0</v>
      </c>
      <c r="BR223" s="507" t="n">
        <v>0</v>
      </c>
      <c r="BS223" s="507" t="n">
        <v>0</v>
      </c>
      <c r="BT223" s="507" t="n">
        <v>0</v>
      </c>
      <c r="BU223" s="507" t="n">
        <v>0</v>
      </c>
      <c r="BV223" s="507" t="n">
        <v>0</v>
      </c>
      <c r="BW223" s="507" t="n">
        <v>0</v>
      </c>
      <c r="BX223" s="507" t="n">
        <v>0</v>
      </c>
      <c r="BZ223" s="2567">
        <f>EOMONTH(BZ224,-1)</f>
        <v/>
      </c>
      <c r="CA223" s="507">
        <f>SUM(CB223:CI223)</f>
        <v/>
      </c>
      <c r="CB223" s="507" t="n">
        <v>0</v>
      </c>
      <c r="CC223" s="507" t="n">
        <v>0</v>
      </c>
      <c r="CD223" s="507" t="n">
        <v>0</v>
      </c>
      <c r="CE223" s="507" t="n">
        <v>0</v>
      </c>
      <c r="CF223" s="507" t="n">
        <v>0</v>
      </c>
      <c r="CG223" s="507" t="n">
        <v>0</v>
      </c>
      <c r="CH223" s="507" t="n">
        <v>0</v>
      </c>
      <c r="CI223" s="507" t="n">
        <v>0</v>
      </c>
      <c r="CK223" s="2567">
        <f>EOMONTH(CK224,-1)</f>
        <v/>
      </c>
      <c r="CL223" s="507">
        <f>SUM(CM223:CT223)</f>
        <v/>
      </c>
      <c r="CM223" s="507" t="n">
        <v>0</v>
      </c>
      <c r="CN223" s="507" t="n">
        <v>0</v>
      </c>
      <c r="CO223" s="507" t="n">
        <v>0</v>
      </c>
      <c r="CP223" s="507" t="n">
        <v>0</v>
      </c>
      <c r="CQ223" s="507" t="n">
        <v>0</v>
      </c>
      <c r="CR223" s="507" t="n">
        <v>0</v>
      </c>
      <c r="CS223" s="507" t="n">
        <v>0</v>
      </c>
      <c r="CT223" s="507" t="n">
        <v>0</v>
      </c>
      <c r="CV223" s="2567">
        <f>EOMONTH(CV224,-1)</f>
        <v/>
      </c>
      <c r="CW223" s="507">
        <f>SUM(CX223:DE223)</f>
        <v/>
      </c>
      <c r="CX223" s="507" t="n">
        <v>0</v>
      </c>
      <c r="CY223" s="507" t="n">
        <v>0</v>
      </c>
      <c r="CZ223" s="507" t="n">
        <v>0</v>
      </c>
      <c r="DA223" s="507" t="n">
        <v>0</v>
      </c>
      <c r="DB223" s="507" t="n">
        <v>0</v>
      </c>
      <c r="DC223" s="507" t="n">
        <v>0</v>
      </c>
      <c r="DD223" s="507" t="n">
        <v>0</v>
      </c>
      <c r="DE223" s="507" t="n">
        <v>0</v>
      </c>
      <c r="DG223" s="2567">
        <f>EOMONTH(DG224,-1)</f>
        <v/>
      </c>
      <c r="DH223" s="507">
        <f>SUM(DI223:DP223)</f>
        <v/>
      </c>
      <c r="DI223" s="507" t="n">
        <v>0</v>
      </c>
      <c r="DJ223" s="507" t="n">
        <v>0</v>
      </c>
      <c r="DK223" s="507" t="n">
        <v>0</v>
      </c>
      <c r="DL223" s="507" t="n">
        <v>0</v>
      </c>
      <c r="DM223" s="507" t="n">
        <v>0</v>
      </c>
      <c r="DN223" s="507" t="n">
        <v>0</v>
      </c>
      <c r="DO223" s="507" t="n">
        <v>0</v>
      </c>
      <c r="DP223" s="507" t="n">
        <v>0</v>
      </c>
      <c r="DR223" s="2567">
        <f>EOMONTH(DR224,-1)</f>
        <v/>
      </c>
      <c r="DS223" s="507">
        <f>SUM(DT223:EA223)</f>
        <v/>
      </c>
      <c r="DT223" s="507" t="n">
        <v>0</v>
      </c>
      <c r="DU223" s="507" t="n">
        <v>0</v>
      </c>
      <c r="DV223" s="507" t="n">
        <v>0</v>
      </c>
      <c r="DW223" s="507" t="n">
        <v>0</v>
      </c>
      <c r="DX223" s="507" t="n">
        <v>0</v>
      </c>
      <c r="DY223" s="507" t="n">
        <v>0</v>
      </c>
      <c r="DZ223" s="507" t="n">
        <v>0</v>
      </c>
      <c r="EA223" s="507" t="n">
        <v>0</v>
      </c>
      <c r="EC223" s="2567">
        <f>EOMONTH(EC224,-1)</f>
        <v/>
      </c>
      <c r="ED223" s="507">
        <f>SUM(EE223:EL223)</f>
        <v/>
      </c>
      <c r="EE223" s="507" t="n">
        <v>0</v>
      </c>
      <c r="EF223" s="507" t="n">
        <v>0</v>
      </c>
      <c r="EG223" s="507" t="n">
        <v>0</v>
      </c>
      <c r="EH223" s="507" t="n">
        <v>0</v>
      </c>
      <c r="EI223" s="507" t="n">
        <v>0</v>
      </c>
      <c r="EJ223" s="507" t="n">
        <v>0</v>
      </c>
      <c r="EK223" s="507" t="n">
        <v>0</v>
      </c>
      <c r="EL223" s="507" t="n">
        <v>0</v>
      </c>
    </row>
    <row r="224">
      <c r="A224" s="2567">
        <f>EOMONTH(A225,-1)</f>
        <v/>
      </c>
      <c r="B224" s="507">
        <f>SUM(C224:J224)</f>
        <v/>
      </c>
      <c r="C224" s="507">
        <f>+N224+Y224+AJ224+AU224+BF224+BQ224+CB224+CM224+CX224+DI224+DT224+EE224</f>
        <v/>
      </c>
      <c r="D224" s="507">
        <f>+O224+Z224+AK224+AV224+BG224+BR224+CC224+CN224+CY224+DJ224+DU224+EF224</f>
        <v/>
      </c>
      <c r="E224" s="507">
        <f>+P224+AA224+AL224+AW224+BH224+BS224+CD224+CO224+CZ224+DK224+DV224+EG224</f>
        <v/>
      </c>
      <c r="F224" s="507">
        <f>+Q224+AB224+AM224+AX224+BI224+BT224+CE224+CP224+DA224+DL224+DW224+EH224</f>
        <v/>
      </c>
      <c r="G224" s="507">
        <f>+R224+AC224+AN224+AY224+BJ224+BU224+CF224+CQ224+DB224+DM224+DX224+EI224</f>
        <v/>
      </c>
      <c r="H224" s="507">
        <f>+S224+AD224+AO224+AZ224+BK224+BV224+CG224+CR224+DC224+DN224+DY224+EJ224</f>
        <v/>
      </c>
      <c r="I224" s="507">
        <f>+T224+AE224+AP224+BA224+BL224+BW224+CH224+CS224+DD224+DO224+DZ224+EK224</f>
        <v/>
      </c>
      <c r="J224" s="507">
        <f>+U224+AF224+AQ224+BB224+BM224+BX224+CI224+CT224+DE224+DP224+EA224+EL224</f>
        <v/>
      </c>
      <c r="L224" s="2567">
        <f>EOMONTH(L225,-1)</f>
        <v/>
      </c>
      <c r="M224" s="507">
        <f>SUM(N224:U224)</f>
        <v/>
      </c>
      <c r="N224" s="507" t="n">
        <v>0</v>
      </c>
      <c r="O224" s="507" t="n">
        <v>0</v>
      </c>
      <c r="P224" s="507" t="n">
        <v>0</v>
      </c>
      <c r="Q224" s="507" t="n">
        <v>0</v>
      </c>
      <c r="R224" s="507" t="n">
        <v>0</v>
      </c>
      <c r="S224" s="507" t="n">
        <v>0</v>
      </c>
      <c r="T224" s="507" t="n">
        <v>0</v>
      </c>
      <c r="U224" s="507" t="n">
        <v>0</v>
      </c>
      <c r="W224" s="2567">
        <f>EOMONTH(W225,-1)</f>
        <v/>
      </c>
      <c r="X224" s="507">
        <f>SUM(Y224:AF224)</f>
        <v/>
      </c>
      <c r="Y224" s="507" t="n">
        <v>0</v>
      </c>
      <c r="Z224" s="507" t="n">
        <v>0</v>
      </c>
      <c r="AA224" s="507" t="n">
        <v>0</v>
      </c>
      <c r="AB224" s="507" t="n">
        <v>0</v>
      </c>
      <c r="AC224" s="507" t="n">
        <v>0</v>
      </c>
      <c r="AD224" s="507" t="n">
        <v>0</v>
      </c>
      <c r="AE224" s="507" t="n">
        <v>0</v>
      </c>
      <c r="AF224" s="507" t="n">
        <v>0</v>
      </c>
      <c r="AH224" s="2567">
        <f>EOMONTH(AH225,-1)</f>
        <v/>
      </c>
      <c r="AI224" s="507">
        <f>SUM(AJ224:AQ224)</f>
        <v/>
      </c>
      <c r="AJ224" s="507" t="n">
        <v>0</v>
      </c>
      <c r="AK224" s="507" t="n">
        <v>0</v>
      </c>
      <c r="AL224" s="507" t="n">
        <v>0</v>
      </c>
      <c r="AM224" s="507" t="n">
        <v>0</v>
      </c>
      <c r="AN224" s="507" t="n">
        <v>0</v>
      </c>
      <c r="AO224" s="507" t="n">
        <v>0</v>
      </c>
      <c r="AP224" s="507" t="n">
        <v>0</v>
      </c>
      <c r="AQ224" s="507" t="n">
        <v>0</v>
      </c>
      <c r="AS224" s="2567">
        <f>EOMONTH(AS225,-1)</f>
        <v/>
      </c>
      <c r="AT224" s="507">
        <f>SUM(AU224:BB224)</f>
        <v/>
      </c>
      <c r="AU224" s="507" t="n">
        <v>0</v>
      </c>
      <c r="AV224" s="507" t="n">
        <v>0</v>
      </c>
      <c r="AW224" s="507" t="n">
        <v>0</v>
      </c>
      <c r="AX224" s="507" t="n">
        <v>0</v>
      </c>
      <c r="AY224" s="507" t="n">
        <v>0</v>
      </c>
      <c r="AZ224" s="507" t="n">
        <v>0</v>
      </c>
      <c r="BA224" s="507" t="n">
        <v>0</v>
      </c>
      <c r="BB224" s="507" t="n">
        <v>0</v>
      </c>
      <c r="BD224" s="2567">
        <f>EOMONTH(BD225,-1)</f>
        <v/>
      </c>
      <c r="BE224" s="507">
        <f>SUM(BF224:BM224)</f>
        <v/>
      </c>
      <c r="BF224" s="507" t="n">
        <v>0</v>
      </c>
      <c r="BG224" s="507" t="n">
        <v>0</v>
      </c>
      <c r="BH224" s="507" t="n">
        <v>0</v>
      </c>
      <c r="BI224" s="507" t="n">
        <v>0</v>
      </c>
      <c r="BJ224" s="507" t="n">
        <v>0</v>
      </c>
      <c r="BK224" s="507" t="n">
        <v>0</v>
      </c>
      <c r="BL224" s="507" t="n">
        <v>0</v>
      </c>
      <c r="BM224" s="507" t="n">
        <v>0</v>
      </c>
      <c r="BO224" s="2567">
        <f>EOMONTH(BO225,-1)</f>
        <v/>
      </c>
      <c r="BP224" s="507">
        <f>SUM(BQ224:BX224)</f>
        <v/>
      </c>
      <c r="BQ224" s="507" t="n">
        <v>0</v>
      </c>
      <c r="BR224" s="507" t="n">
        <v>0</v>
      </c>
      <c r="BS224" s="507" t="n">
        <v>0</v>
      </c>
      <c r="BT224" s="507" t="n">
        <v>0</v>
      </c>
      <c r="BU224" s="507" t="n">
        <v>0</v>
      </c>
      <c r="BV224" s="507" t="n">
        <v>0</v>
      </c>
      <c r="BW224" s="507" t="n">
        <v>0</v>
      </c>
      <c r="BX224" s="507" t="n">
        <v>0</v>
      </c>
      <c r="BZ224" s="2567">
        <f>EOMONTH(BZ225,-1)</f>
        <v/>
      </c>
      <c r="CA224" s="507">
        <f>SUM(CB224:CI224)</f>
        <v/>
      </c>
      <c r="CB224" s="507" t="n">
        <v>0</v>
      </c>
      <c r="CC224" s="507" t="n">
        <v>0</v>
      </c>
      <c r="CD224" s="507" t="n">
        <v>0</v>
      </c>
      <c r="CE224" s="507" t="n">
        <v>0</v>
      </c>
      <c r="CF224" s="507" t="n">
        <v>0</v>
      </c>
      <c r="CG224" s="507" t="n">
        <v>0</v>
      </c>
      <c r="CH224" s="507" t="n">
        <v>0</v>
      </c>
      <c r="CI224" s="507" t="n">
        <v>0</v>
      </c>
      <c r="CK224" s="2567">
        <f>EOMONTH(CK225,-1)</f>
        <v/>
      </c>
      <c r="CL224" s="507">
        <f>SUM(CM224:CT224)</f>
        <v/>
      </c>
      <c r="CM224" s="507" t="n">
        <v>0</v>
      </c>
      <c r="CN224" s="507" t="n">
        <v>0</v>
      </c>
      <c r="CO224" s="507" t="n">
        <v>0</v>
      </c>
      <c r="CP224" s="507" t="n">
        <v>0</v>
      </c>
      <c r="CQ224" s="507" t="n">
        <v>0</v>
      </c>
      <c r="CR224" s="507" t="n">
        <v>0</v>
      </c>
      <c r="CS224" s="507" t="n">
        <v>0</v>
      </c>
      <c r="CT224" s="507" t="n">
        <v>0</v>
      </c>
      <c r="CV224" s="2567">
        <f>EOMONTH(CV225,-1)</f>
        <v/>
      </c>
      <c r="CW224" s="507">
        <f>SUM(CX224:DE224)</f>
        <v/>
      </c>
      <c r="CX224" s="507" t="n">
        <v>0</v>
      </c>
      <c r="CY224" s="507" t="n">
        <v>0</v>
      </c>
      <c r="CZ224" s="507" t="n">
        <v>0</v>
      </c>
      <c r="DA224" s="507" t="n">
        <v>0</v>
      </c>
      <c r="DB224" s="507" t="n">
        <v>0</v>
      </c>
      <c r="DC224" s="507" t="n">
        <v>0</v>
      </c>
      <c r="DD224" s="507" t="n">
        <v>0</v>
      </c>
      <c r="DE224" s="507" t="n">
        <v>0</v>
      </c>
      <c r="DG224" s="2567">
        <f>EOMONTH(DG225,-1)</f>
        <v/>
      </c>
      <c r="DH224" s="507">
        <f>SUM(DI224:DP224)</f>
        <v/>
      </c>
      <c r="DI224" s="507" t="n">
        <v>0</v>
      </c>
      <c r="DJ224" s="507" t="n">
        <v>0</v>
      </c>
      <c r="DK224" s="507" t="n">
        <v>0</v>
      </c>
      <c r="DL224" s="507" t="n">
        <v>0</v>
      </c>
      <c r="DM224" s="507" t="n">
        <v>0</v>
      </c>
      <c r="DN224" s="507" t="n">
        <v>0</v>
      </c>
      <c r="DO224" s="507" t="n">
        <v>0</v>
      </c>
      <c r="DP224" s="507" t="n">
        <v>0</v>
      </c>
      <c r="DR224" s="2567">
        <f>EOMONTH(DR225,-1)</f>
        <v/>
      </c>
      <c r="DS224" s="507">
        <f>SUM(DT224:EA224)</f>
        <v/>
      </c>
      <c r="DT224" s="507" t="n">
        <v>0</v>
      </c>
      <c r="DU224" s="507" t="n">
        <v>0</v>
      </c>
      <c r="DV224" s="507" t="n">
        <v>0</v>
      </c>
      <c r="DW224" s="507" t="n">
        <v>0</v>
      </c>
      <c r="DX224" s="507" t="n">
        <v>0</v>
      </c>
      <c r="DY224" s="507" t="n">
        <v>0</v>
      </c>
      <c r="DZ224" s="507" t="n">
        <v>0</v>
      </c>
      <c r="EA224" s="507" t="n">
        <v>0</v>
      </c>
      <c r="EC224" s="2567">
        <f>EOMONTH(EC225,-1)</f>
        <v/>
      </c>
      <c r="ED224" s="507">
        <f>SUM(EE224:EL224)</f>
        <v/>
      </c>
      <c r="EE224" s="507" t="n">
        <v>0</v>
      </c>
      <c r="EF224" s="507" t="n">
        <v>0</v>
      </c>
      <c r="EG224" s="507" t="n">
        <v>0</v>
      </c>
      <c r="EH224" s="507" t="n">
        <v>0</v>
      </c>
      <c r="EI224" s="507" t="n">
        <v>0</v>
      </c>
      <c r="EJ224" s="507" t="n">
        <v>0</v>
      </c>
      <c r="EK224" s="507" t="n">
        <v>0</v>
      </c>
      <c r="EL224" s="507" t="n">
        <v>0</v>
      </c>
    </row>
    <row r="225">
      <c r="A225" s="2567">
        <f>EOMONTH(A226,-1)</f>
        <v/>
      </c>
      <c r="B225" s="507">
        <f>SUM(C225:J225)</f>
        <v/>
      </c>
      <c r="C225" s="507">
        <f>+N225+Y225+AJ225+AU225+BF225+BQ225+CB225+CM225+CX225+DI225+DT225+EE225</f>
        <v/>
      </c>
      <c r="D225" s="507">
        <f>+O225+Z225+AK225+AV225+BG225+BR225+CC225+CN225+CY225+DJ225+DU225+EF225</f>
        <v/>
      </c>
      <c r="E225" s="507">
        <f>+P225+AA225+AL225+AW225+BH225+BS225+CD225+CO225+CZ225+DK225+DV225+EG225</f>
        <v/>
      </c>
      <c r="F225" s="507">
        <f>+Q225+AB225+AM225+AX225+BI225+BT225+CE225+CP225+DA225+DL225+DW225+EH225</f>
        <v/>
      </c>
      <c r="G225" s="507">
        <f>+R225+AC225+AN225+AY225+BJ225+BU225+CF225+CQ225+DB225+DM225+DX225+EI225</f>
        <v/>
      </c>
      <c r="H225" s="507">
        <f>+S225+AD225+AO225+AZ225+BK225+BV225+CG225+CR225+DC225+DN225+DY225+EJ225</f>
        <v/>
      </c>
      <c r="I225" s="507">
        <f>+T225+AE225+AP225+BA225+BL225+BW225+CH225+CS225+DD225+DO225+DZ225+EK225</f>
        <v/>
      </c>
      <c r="J225" s="507">
        <f>+U225+AF225+AQ225+BB225+BM225+BX225+CI225+CT225+DE225+DP225+EA225+EL225</f>
        <v/>
      </c>
      <c r="L225" s="2567">
        <f>EOMONTH(L226,-1)</f>
        <v/>
      </c>
      <c r="M225" s="507">
        <f>SUM(N225:U225)</f>
        <v/>
      </c>
      <c r="N225" s="507" t="n">
        <v>0</v>
      </c>
      <c r="O225" s="507" t="n">
        <v>0</v>
      </c>
      <c r="P225" s="507" t="n">
        <v>0</v>
      </c>
      <c r="Q225" s="507" t="n">
        <v>0</v>
      </c>
      <c r="R225" s="507" t="n">
        <v>0</v>
      </c>
      <c r="S225" s="507" t="n">
        <v>0</v>
      </c>
      <c r="T225" s="507" t="n">
        <v>0</v>
      </c>
      <c r="U225" s="507" t="n">
        <v>0</v>
      </c>
      <c r="W225" s="2567">
        <f>EOMONTH(W226,-1)</f>
        <v/>
      </c>
      <c r="X225" s="507">
        <f>SUM(Y225:AF225)</f>
        <v/>
      </c>
      <c r="Y225" s="507" t="n">
        <v>0</v>
      </c>
      <c r="Z225" s="507" t="n">
        <v>0</v>
      </c>
      <c r="AA225" s="507" t="n">
        <v>0</v>
      </c>
      <c r="AB225" s="507" t="n">
        <v>0</v>
      </c>
      <c r="AC225" s="507" t="n">
        <v>0</v>
      </c>
      <c r="AD225" s="507" t="n">
        <v>0</v>
      </c>
      <c r="AE225" s="507" t="n">
        <v>0</v>
      </c>
      <c r="AF225" s="507" t="n">
        <v>0</v>
      </c>
      <c r="AH225" s="2567">
        <f>EOMONTH(AH226,-1)</f>
        <v/>
      </c>
      <c r="AI225" s="507">
        <f>SUM(AJ225:AQ225)</f>
        <v/>
      </c>
      <c r="AJ225" s="507" t="n">
        <v>0</v>
      </c>
      <c r="AK225" s="507" t="n">
        <v>0</v>
      </c>
      <c r="AL225" s="507" t="n">
        <v>0</v>
      </c>
      <c r="AM225" s="507" t="n">
        <v>0</v>
      </c>
      <c r="AN225" s="507" t="n">
        <v>0</v>
      </c>
      <c r="AO225" s="507" t="n">
        <v>0</v>
      </c>
      <c r="AP225" s="507" t="n">
        <v>0</v>
      </c>
      <c r="AQ225" s="507" t="n">
        <v>0</v>
      </c>
      <c r="AS225" s="2567">
        <f>EOMONTH(AS226,-1)</f>
        <v/>
      </c>
      <c r="AT225" s="507">
        <f>SUM(AU225:BB225)</f>
        <v/>
      </c>
      <c r="AU225" s="507" t="n">
        <v>0</v>
      </c>
      <c r="AV225" s="507" t="n">
        <v>0</v>
      </c>
      <c r="AW225" s="507" t="n">
        <v>0</v>
      </c>
      <c r="AX225" s="507" t="n">
        <v>0</v>
      </c>
      <c r="AY225" s="507" t="n">
        <v>0</v>
      </c>
      <c r="AZ225" s="507" t="n">
        <v>0</v>
      </c>
      <c r="BA225" s="507" t="n">
        <v>0</v>
      </c>
      <c r="BB225" s="507" t="n">
        <v>0</v>
      </c>
      <c r="BD225" s="2567">
        <f>EOMONTH(BD226,-1)</f>
        <v/>
      </c>
      <c r="BE225" s="507">
        <f>SUM(BF225:BM225)</f>
        <v/>
      </c>
      <c r="BF225" s="507" t="n">
        <v>0</v>
      </c>
      <c r="BG225" s="507" t="n">
        <v>0</v>
      </c>
      <c r="BH225" s="507" t="n">
        <v>0</v>
      </c>
      <c r="BI225" s="507" t="n">
        <v>0</v>
      </c>
      <c r="BJ225" s="507" t="n">
        <v>0</v>
      </c>
      <c r="BK225" s="507" t="n">
        <v>0</v>
      </c>
      <c r="BL225" s="507" t="n">
        <v>0</v>
      </c>
      <c r="BM225" s="507" t="n">
        <v>0</v>
      </c>
      <c r="BO225" s="2567">
        <f>EOMONTH(BO226,-1)</f>
        <v/>
      </c>
      <c r="BP225" s="507">
        <f>SUM(BQ225:BX225)</f>
        <v/>
      </c>
      <c r="BQ225" s="507" t="n">
        <v>0</v>
      </c>
      <c r="BR225" s="507" t="n">
        <v>0</v>
      </c>
      <c r="BS225" s="507" t="n">
        <v>0</v>
      </c>
      <c r="BT225" s="507" t="n">
        <v>0</v>
      </c>
      <c r="BU225" s="507" t="n">
        <v>0</v>
      </c>
      <c r="BV225" s="507" t="n">
        <v>0</v>
      </c>
      <c r="BW225" s="507" t="n">
        <v>0</v>
      </c>
      <c r="BX225" s="507" t="n">
        <v>0</v>
      </c>
      <c r="BZ225" s="2567">
        <f>EOMONTH(BZ226,-1)</f>
        <v/>
      </c>
      <c r="CA225" s="507">
        <f>SUM(CB225:CI225)</f>
        <v/>
      </c>
      <c r="CB225" s="507" t="n">
        <v>0</v>
      </c>
      <c r="CC225" s="507" t="n">
        <v>0</v>
      </c>
      <c r="CD225" s="507" t="n">
        <v>0</v>
      </c>
      <c r="CE225" s="507" t="n">
        <v>0</v>
      </c>
      <c r="CF225" s="507" t="n">
        <v>0</v>
      </c>
      <c r="CG225" s="507" t="n">
        <v>0</v>
      </c>
      <c r="CH225" s="507" t="n">
        <v>0</v>
      </c>
      <c r="CI225" s="507" t="n">
        <v>0</v>
      </c>
      <c r="CK225" s="2567">
        <f>EOMONTH(CK226,-1)</f>
        <v/>
      </c>
      <c r="CL225" s="507">
        <f>SUM(CM225:CT225)</f>
        <v/>
      </c>
      <c r="CM225" s="507" t="n">
        <v>0</v>
      </c>
      <c r="CN225" s="507" t="n">
        <v>0</v>
      </c>
      <c r="CO225" s="507" t="n">
        <v>0</v>
      </c>
      <c r="CP225" s="507" t="n">
        <v>0</v>
      </c>
      <c r="CQ225" s="507" t="n">
        <v>0</v>
      </c>
      <c r="CR225" s="507" t="n">
        <v>0</v>
      </c>
      <c r="CS225" s="507" t="n">
        <v>0</v>
      </c>
      <c r="CT225" s="507" t="n">
        <v>0</v>
      </c>
      <c r="CV225" s="2567">
        <f>EOMONTH(CV226,-1)</f>
        <v/>
      </c>
      <c r="CW225" s="507">
        <f>SUM(CX225:DE225)</f>
        <v/>
      </c>
      <c r="CX225" s="507" t="n">
        <v>0</v>
      </c>
      <c r="CY225" s="507" t="n">
        <v>0</v>
      </c>
      <c r="CZ225" s="507" t="n">
        <v>0</v>
      </c>
      <c r="DA225" s="507" t="n">
        <v>0</v>
      </c>
      <c r="DB225" s="507" t="n">
        <v>0</v>
      </c>
      <c r="DC225" s="507" t="n">
        <v>0</v>
      </c>
      <c r="DD225" s="507" t="n">
        <v>0</v>
      </c>
      <c r="DE225" s="507" t="n">
        <v>0</v>
      </c>
      <c r="DG225" s="2567">
        <f>EOMONTH(DG226,-1)</f>
        <v/>
      </c>
      <c r="DH225" s="507">
        <f>SUM(DI225:DP225)</f>
        <v/>
      </c>
      <c r="DI225" s="507" t="n">
        <v>0</v>
      </c>
      <c r="DJ225" s="507" t="n">
        <v>0</v>
      </c>
      <c r="DK225" s="507" t="n">
        <v>0</v>
      </c>
      <c r="DL225" s="507" t="n">
        <v>0</v>
      </c>
      <c r="DM225" s="507" t="n">
        <v>0</v>
      </c>
      <c r="DN225" s="507" t="n">
        <v>0</v>
      </c>
      <c r="DO225" s="507" t="n">
        <v>0</v>
      </c>
      <c r="DP225" s="507" t="n">
        <v>0</v>
      </c>
      <c r="DR225" s="2567">
        <f>EOMONTH(DR226,-1)</f>
        <v/>
      </c>
      <c r="DS225" s="507">
        <f>SUM(DT225:EA225)</f>
        <v/>
      </c>
      <c r="DT225" s="507" t="n">
        <v>0</v>
      </c>
      <c r="DU225" s="507" t="n">
        <v>0</v>
      </c>
      <c r="DV225" s="507" t="n">
        <v>0</v>
      </c>
      <c r="DW225" s="507" t="n">
        <v>0</v>
      </c>
      <c r="DX225" s="507" t="n">
        <v>0</v>
      </c>
      <c r="DY225" s="507" t="n">
        <v>0</v>
      </c>
      <c r="DZ225" s="507" t="n">
        <v>0</v>
      </c>
      <c r="EA225" s="507" t="n">
        <v>0</v>
      </c>
      <c r="EC225" s="2567">
        <f>EOMONTH(EC226,-1)</f>
        <v/>
      </c>
      <c r="ED225" s="507">
        <f>SUM(EE225:EL225)</f>
        <v/>
      </c>
      <c r="EE225" s="507" t="n">
        <v>0</v>
      </c>
      <c r="EF225" s="507" t="n">
        <v>0</v>
      </c>
      <c r="EG225" s="507" t="n">
        <v>0</v>
      </c>
      <c r="EH225" s="507" t="n">
        <v>0</v>
      </c>
      <c r="EI225" s="507" t="n">
        <v>0</v>
      </c>
      <c r="EJ225" s="507" t="n">
        <v>0</v>
      </c>
      <c r="EK225" s="507" t="n">
        <v>0</v>
      </c>
      <c r="EL225" s="507" t="n">
        <v>0</v>
      </c>
    </row>
    <row r="226">
      <c r="A226" s="2567">
        <f>EOMONTH(A227,-1)</f>
        <v/>
      </c>
      <c r="B226" s="507">
        <f>SUM(C226:J226)</f>
        <v/>
      </c>
      <c r="C226" s="507">
        <f>+N226+Y226+AJ226+AU226+BF226+BQ226+CB226+CM226+CX226+DI226+DT226+EE226</f>
        <v/>
      </c>
      <c r="D226" s="507">
        <f>+O226+Z226+AK226+AV226+BG226+BR226+CC226+CN226+CY226+DJ226+DU226+EF226</f>
        <v/>
      </c>
      <c r="E226" s="507">
        <f>+P226+AA226+AL226+AW226+BH226+BS226+CD226+CO226+CZ226+DK226+DV226+EG226</f>
        <v/>
      </c>
      <c r="F226" s="507">
        <f>+Q226+AB226+AM226+AX226+BI226+BT226+CE226+CP226+DA226+DL226+DW226+EH226</f>
        <v/>
      </c>
      <c r="G226" s="507">
        <f>+R226+AC226+AN226+AY226+BJ226+BU226+CF226+CQ226+DB226+DM226+DX226+EI226</f>
        <v/>
      </c>
      <c r="H226" s="507">
        <f>+S226+AD226+AO226+AZ226+BK226+BV226+CG226+CR226+DC226+DN226+DY226+EJ226</f>
        <v/>
      </c>
      <c r="I226" s="507">
        <f>+T226+AE226+AP226+BA226+BL226+BW226+CH226+CS226+DD226+DO226+DZ226+EK226</f>
        <v/>
      </c>
      <c r="J226" s="507">
        <f>+U226+AF226+AQ226+BB226+BM226+BX226+CI226+CT226+DE226+DP226+EA226+EL226</f>
        <v/>
      </c>
      <c r="L226" s="2567">
        <f>EOMONTH(L227,-1)</f>
        <v/>
      </c>
      <c r="M226" s="507">
        <f>SUM(N226:U226)</f>
        <v/>
      </c>
      <c r="N226" s="507" t="n">
        <v>0</v>
      </c>
      <c r="O226" s="507" t="n">
        <v>0</v>
      </c>
      <c r="P226" s="507" t="n">
        <v>0</v>
      </c>
      <c r="Q226" s="507" t="n">
        <v>0</v>
      </c>
      <c r="R226" s="507" t="n">
        <v>0</v>
      </c>
      <c r="S226" s="507" t="n">
        <v>0</v>
      </c>
      <c r="T226" s="507" t="n">
        <v>0</v>
      </c>
      <c r="U226" s="507" t="n">
        <v>0</v>
      </c>
      <c r="W226" s="2567">
        <f>EOMONTH(W227,-1)</f>
        <v/>
      </c>
      <c r="X226" s="507">
        <f>SUM(Y226:AF226)</f>
        <v/>
      </c>
      <c r="Y226" s="507" t="n">
        <v>0</v>
      </c>
      <c r="Z226" s="507" t="n">
        <v>0</v>
      </c>
      <c r="AA226" s="507" t="n">
        <v>0</v>
      </c>
      <c r="AB226" s="507" t="n">
        <v>0</v>
      </c>
      <c r="AC226" s="507" t="n">
        <v>0</v>
      </c>
      <c r="AD226" s="507" t="n">
        <v>0</v>
      </c>
      <c r="AE226" s="507" t="n">
        <v>0</v>
      </c>
      <c r="AF226" s="507" t="n">
        <v>0</v>
      </c>
      <c r="AH226" s="2567">
        <f>EOMONTH(AH227,-1)</f>
        <v/>
      </c>
      <c r="AI226" s="507">
        <f>SUM(AJ226:AQ226)</f>
        <v/>
      </c>
      <c r="AJ226" s="507" t="n">
        <v>0</v>
      </c>
      <c r="AK226" s="507" t="n">
        <v>0</v>
      </c>
      <c r="AL226" s="507" t="n">
        <v>0</v>
      </c>
      <c r="AM226" s="507" t="n">
        <v>0</v>
      </c>
      <c r="AN226" s="507" t="n">
        <v>0</v>
      </c>
      <c r="AO226" s="507" t="n">
        <v>0</v>
      </c>
      <c r="AP226" s="507" t="n">
        <v>0</v>
      </c>
      <c r="AQ226" s="507" t="n">
        <v>0</v>
      </c>
      <c r="AS226" s="2567">
        <f>EOMONTH(AS227,-1)</f>
        <v/>
      </c>
      <c r="AT226" s="507">
        <f>SUM(AU226:BB226)</f>
        <v/>
      </c>
      <c r="AU226" s="507" t="n">
        <v>0</v>
      </c>
      <c r="AV226" s="507" t="n">
        <v>0</v>
      </c>
      <c r="AW226" s="507" t="n">
        <v>0</v>
      </c>
      <c r="AX226" s="507" t="n">
        <v>0</v>
      </c>
      <c r="AY226" s="507" t="n">
        <v>0</v>
      </c>
      <c r="AZ226" s="507" t="n">
        <v>0</v>
      </c>
      <c r="BA226" s="507" t="n">
        <v>0</v>
      </c>
      <c r="BB226" s="507" t="n">
        <v>0</v>
      </c>
      <c r="BD226" s="2567">
        <f>EOMONTH(BD227,-1)</f>
        <v/>
      </c>
      <c r="BE226" s="507">
        <f>SUM(BF226:BM226)</f>
        <v/>
      </c>
      <c r="BF226" s="507" t="n">
        <v>0</v>
      </c>
      <c r="BG226" s="507" t="n">
        <v>0</v>
      </c>
      <c r="BH226" s="507" t="n">
        <v>0</v>
      </c>
      <c r="BI226" s="507" t="n">
        <v>0</v>
      </c>
      <c r="BJ226" s="507" t="n">
        <v>0</v>
      </c>
      <c r="BK226" s="507" t="n">
        <v>0</v>
      </c>
      <c r="BL226" s="507" t="n">
        <v>0</v>
      </c>
      <c r="BM226" s="507" t="n">
        <v>0</v>
      </c>
      <c r="BO226" s="2567">
        <f>EOMONTH(BO227,-1)</f>
        <v/>
      </c>
      <c r="BP226" s="507">
        <f>SUM(BQ226:BX226)</f>
        <v/>
      </c>
      <c r="BQ226" s="507" t="n">
        <v>0</v>
      </c>
      <c r="BR226" s="507" t="n">
        <v>0</v>
      </c>
      <c r="BS226" s="507" t="n">
        <v>0</v>
      </c>
      <c r="BT226" s="507" t="n">
        <v>0</v>
      </c>
      <c r="BU226" s="507" t="n">
        <v>0</v>
      </c>
      <c r="BV226" s="507" t="n">
        <v>0</v>
      </c>
      <c r="BW226" s="507" t="n">
        <v>0</v>
      </c>
      <c r="BX226" s="507" t="n">
        <v>0</v>
      </c>
      <c r="BZ226" s="2567">
        <f>EOMONTH(BZ227,-1)</f>
        <v/>
      </c>
      <c r="CA226" s="507">
        <f>SUM(CB226:CI226)</f>
        <v/>
      </c>
      <c r="CB226" s="507" t="n">
        <v>0</v>
      </c>
      <c r="CC226" s="507" t="n">
        <v>0</v>
      </c>
      <c r="CD226" s="507" t="n">
        <v>0</v>
      </c>
      <c r="CE226" s="507" t="n">
        <v>0</v>
      </c>
      <c r="CF226" s="507" t="n">
        <v>0</v>
      </c>
      <c r="CG226" s="507" t="n">
        <v>0</v>
      </c>
      <c r="CH226" s="507" t="n">
        <v>0</v>
      </c>
      <c r="CI226" s="507" t="n">
        <v>0</v>
      </c>
      <c r="CK226" s="2567">
        <f>EOMONTH(CK227,-1)</f>
        <v/>
      </c>
      <c r="CL226" s="507">
        <f>SUM(CM226:CT226)</f>
        <v/>
      </c>
      <c r="CM226" s="507" t="n">
        <v>0</v>
      </c>
      <c r="CN226" s="507" t="n">
        <v>0</v>
      </c>
      <c r="CO226" s="507" t="n">
        <v>0</v>
      </c>
      <c r="CP226" s="507" t="n">
        <v>0</v>
      </c>
      <c r="CQ226" s="507" t="n">
        <v>0</v>
      </c>
      <c r="CR226" s="507" t="n">
        <v>0</v>
      </c>
      <c r="CS226" s="507" t="n">
        <v>0</v>
      </c>
      <c r="CT226" s="507" t="n">
        <v>0</v>
      </c>
      <c r="CV226" s="2567">
        <f>EOMONTH(CV227,-1)</f>
        <v/>
      </c>
      <c r="CW226" s="507">
        <f>SUM(CX226:DE226)</f>
        <v/>
      </c>
      <c r="CX226" s="507" t="n">
        <v>0</v>
      </c>
      <c r="CY226" s="507" t="n">
        <v>0</v>
      </c>
      <c r="CZ226" s="507" t="n">
        <v>0</v>
      </c>
      <c r="DA226" s="507" t="n">
        <v>0</v>
      </c>
      <c r="DB226" s="507" t="n">
        <v>0</v>
      </c>
      <c r="DC226" s="507" t="n">
        <v>0</v>
      </c>
      <c r="DD226" s="507" t="n">
        <v>0</v>
      </c>
      <c r="DE226" s="507" t="n">
        <v>0</v>
      </c>
      <c r="DG226" s="2567">
        <f>EOMONTH(DG227,-1)</f>
        <v/>
      </c>
      <c r="DH226" s="507">
        <f>SUM(DI226:DP226)</f>
        <v/>
      </c>
      <c r="DI226" s="507" t="n">
        <v>0</v>
      </c>
      <c r="DJ226" s="507" t="n">
        <v>0</v>
      </c>
      <c r="DK226" s="507" t="n">
        <v>0</v>
      </c>
      <c r="DL226" s="507" t="n">
        <v>0</v>
      </c>
      <c r="DM226" s="507" t="n">
        <v>0</v>
      </c>
      <c r="DN226" s="507" t="n">
        <v>0</v>
      </c>
      <c r="DO226" s="507" t="n">
        <v>0</v>
      </c>
      <c r="DP226" s="507" t="n">
        <v>0</v>
      </c>
      <c r="DR226" s="2567">
        <f>EOMONTH(DR227,-1)</f>
        <v/>
      </c>
      <c r="DS226" s="507">
        <f>SUM(DT226:EA226)</f>
        <v/>
      </c>
      <c r="DT226" s="507" t="n">
        <v>0</v>
      </c>
      <c r="DU226" s="507" t="n">
        <v>0</v>
      </c>
      <c r="DV226" s="507" t="n">
        <v>0</v>
      </c>
      <c r="DW226" s="507" t="n">
        <v>0</v>
      </c>
      <c r="DX226" s="507" t="n">
        <v>0</v>
      </c>
      <c r="DY226" s="507" t="n">
        <v>0</v>
      </c>
      <c r="DZ226" s="507" t="n">
        <v>0</v>
      </c>
      <c r="EA226" s="507" t="n">
        <v>0</v>
      </c>
      <c r="EC226" s="2567">
        <f>EOMONTH(EC227,-1)</f>
        <v/>
      </c>
      <c r="ED226" s="507">
        <f>SUM(EE226:EL226)</f>
        <v/>
      </c>
      <c r="EE226" s="507" t="n">
        <v>0</v>
      </c>
      <c r="EF226" s="507" t="n">
        <v>0</v>
      </c>
      <c r="EG226" s="507" t="n">
        <v>0</v>
      </c>
      <c r="EH226" s="507" t="n">
        <v>0</v>
      </c>
      <c r="EI226" s="507" t="n">
        <v>0</v>
      </c>
      <c r="EJ226" s="507" t="n">
        <v>0</v>
      </c>
      <c r="EK226" s="507" t="n">
        <v>0</v>
      </c>
      <c r="EL226" s="507" t="n">
        <v>0</v>
      </c>
    </row>
    <row r="227">
      <c r="A227" s="2567">
        <f>EOMONTH(A228,-1)</f>
        <v/>
      </c>
      <c r="B227" s="507">
        <f>SUM(C227:J227)</f>
        <v/>
      </c>
      <c r="C227" s="507">
        <f>+N227+Y227+AJ227+AU227+BF227+BQ227+CB227+CM227+CX227+DI227+DT227+EE227</f>
        <v/>
      </c>
      <c r="D227" s="507">
        <f>+O227+Z227+AK227+AV227+BG227+BR227+CC227+CN227+CY227+DJ227+DU227+EF227</f>
        <v/>
      </c>
      <c r="E227" s="507">
        <f>+P227+AA227+AL227+AW227+BH227+BS227+CD227+CO227+CZ227+DK227+DV227+EG227</f>
        <v/>
      </c>
      <c r="F227" s="507">
        <f>+Q227+AB227+AM227+AX227+BI227+BT227+CE227+CP227+DA227+DL227+DW227+EH227</f>
        <v/>
      </c>
      <c r="G227" s="507">
        <f>+R227+AC227+AN227+AY227+BJ227+BU227+CF227+CQ227+DB227+DM227+DX227+EI227</f>
        <v/>
      </c>
      <c r="H227" s="507">
        <f>+S227+AD227+AO227+AZ227+BK227+BV227+CG227+CR227+DC227+DN227+DY227+EJ227</f>
        <v/>
      </c>
      <c r="I227" s="507">
        <f>+T227+AE227+AP227+BA227+BL227+BW227+CH227+CS227+DD227+DO227+DZ227+EK227</f>
        <v/>
      </c>
      <c r="J227" s="507">
        <f>+U227+AF227+AQ227+BB227+BM227+BX227+CI227+CT227+DE227+DP227+EA227+EL227</f>
        <v/>
      </c>
      <c r="L227" s="2567">
        <f>EOMONTH(L228,-1)</f>
        <v/>
      </c>
      <c r="M227" s="507">
        <f>SUM(N227:U227)</f>
        <v/>
      </c>
      <c r="N227" s="507" t="n">
        <v>0</v>
      </c>
      <c r="O227" s="507" t="n">
        <v>0</v>
      </c>
      <c r="P227" s="507" t="n">
        <v>0</v>
      </c>
      <c r="Q227" s="507" t="n">
        <v>0</v>
      </c>
      <c r="R227" s="507" t="n">
        <v>0</v>
      </c>
      <c r="S227" s="507" t="n">
        <v>0</v>
      </c>
      <c r="T227" s="507" t="n">
        <v>0</v>
      </c>
      <c r="U227" s="507" t="n">
        <v>0</v>
      </c>
      <c r="W227" s="2567">
        <f>EOMONTH(W228,-1)</f>
        <v/>
      </c>
      <c r="X227" s="507">
        <f>SUM(Y227:AF227)</f>
        <v/>
      </c>
      <c r="Y227" s="507" t="n">
        <v>0</v>
      </c>
      <c r="Z227" s="507" t="n">
        <v>0</v>
      </c>
      <c r="AA227" s="507" t="n">
        <v>0</v>
      </c>
      <c r="AB227" s="507" t="n">
        <v>0</v>
      </c>
      <c r="AC227" s="507" t="n">
        <v>0</v>
      </c>
      <c r="AD227" s="507" t="n">
        <v>0</v>
      </c>
      <c r="AE227" s="507" t="n">
        <v>0</v>
      </c>
      <c r="AF227" s="507" t="n">
        <v>0</v>
      </c>
      <c r="AH227" s="2567">
        <f>EOMONTH(AH228,-1)</f>
        <v/>
      </c>
      <c r="AI227" s="507">
        <f>SUM(AJ227:AQ227)</f>
        <v/>
      </c>
      <c r="AJ227" s="507" t="n">
        <v>0</v>
      </c>
      <c r="AK227" s="507" t="n">
        <v>0</v>
      </c>
      <c r="AL227" s="507" t="n">
        <v>0</v>
      </c>
      <c r="AM227" s="507" t="n">
        <v>0</v>
      </c>
      <c r="AN227" s="507" t="n">
        <v>0</v>
      </c>
      <c r="AO227" s="507" t="n">
        <v>0</v>
      </c>
      <c r="AP227" s="507" t="n">
        <v>0</v>
      </c>
      <c r="AQ227" s="507" t="n">
        <v>0</v>
      </c>
      <c r="AS227" s="2567">
        <f>EOMONTH(AS228,-1)</f>
        <v/>
      </c>
      <c r="AT227" s="507">
        <f>SUM(AU227:BB227)</f>
        <v/>
      </c>
      <c r="AU227" s="507" t="n">
        <v>0</v>
      </c>
      <c r="AV227" s="507" t="n">
        <v>0</v>
      </c>
      <c r="AW227" s="507" t="n">
        <v>0</v>
      </c>
      <c r="AX227" s="507" t="n">
        <v>0</v>
      </c>
      <c r="AY227" s="507" t="n">
        <v>0</v>
      </c>
      <c r="AZ227" s="507" t="n">
        <v>0</v>
      </c>
      <c r="BA227" s="507" t="n">
        <v>0</v>
      </c>
      <c r="BB227" s="507" t="n">
        <v>0</v>
      </c>
      <c r="BD227" s="2567">
        <f>EOMONTH(BD228,-1)</f>
        <v/>
      </c>
      <c r="BE227" s="507">
        <f>SUM(BF227:BM227)</f>
        <v/>
      </c>
      <c r="BF227" s="507" t="n">
        <v>0</v>
      </c>
      <c r="BG227" s="507" t="n">
        <v>0</v>
      </c>
      <c r="BH227" s="507" t="n">
        <v>0</v>
      </c>
      <c r="BI227" s="507" t="n">
        <v>0</v>
      </c>
      <c r="BJ227" s="507" t="n">
        <v>0</v>
      </c>
      <c r="BK227" s="507" t="n">
        <v>0</v>
      </c>
      <c r="BL227" s="507" t="n">
        <v>0</v>
      </c>
      <c r="BM227" s="507" t="n">
        <v>0</v>
      </c>
      <c r="BO227" s="2567">
        <f>EOMONTH(BO228,-1)</f>
        <v/>
      </c>
      <c r="BP227" s="507">
        <f>SUM(BQ227:BX227)</f>
        <v/>
      </c>
      <c r="BQ227" s="507" t="n">
        <v>0</v>
      </c>
      <c r="BR227" s="507" t="n">
        <v>0</v>
      </c>
      <c r="BS227" s="507" t="n">
        <v>0</v>
      </c>
      <c r="BT227" s="507" t="n">
        <v>0</v>
      </c>
      <c r="BU227" s="507" t="n">
        <v>0</v>
      </c>
      <c r="BV227" s="507" t="n">
        <v>0</v>
      </c>
      <c r="BW227" s="507" t="n">
        <v>0</v>
      </c>
      <c r="BX227" s="507" t="n">
        <v>0</v>
      </c>
      <c r="BZ227" s="2567">
        <f>EOMONTH(BZ228,-1)</f>
        <v/>
      </c>
      <c r="CA227" s="507">
        <f>SUM(CB227:CI227)</f>
        <v/>
      </c>
      <c r="CB227" s="507" t="n">
        <v>0</v>
      </c>
      <c r="CC227" s="507" t="n">
        <v>0</v>
      </c>
      <c r="CD227" s="507" t="n">
        <v>0</v>
      </c>
      <c r="CE227" s="507" t="n">
        <v>0</v>
      </c>
      <c r="CF227" s="507" t="n">
        <v>0</v>
      </c>
      <c r="CG227" s="507" t="n">
        <v>0</v>
      </c>
      <c r="CH227" s="507" t="n">
        <v>0</v>
      </c>
      <c r="CI227" s="507" t="n">
        <v>0</v>
      </c>
      <c r="CK227" s="2567">
        <f>EOMONTH(CK228,-1)</f>
        <v/>
      </c>
      <c r="CL227" s="507">
        <f>SUM(CM227:CT227)</f>
        <v/>
      </c>
      <c r="CM227" s="507" t="n">
        <v>0</v>
      </c>
      <c r="CN227" s="507" t="n">
        <v>0</v>
      </c>
      <c r="CO227" s="507" t="n">
        <v>0</v>
      </c>
      <c r="CP227" s="507" t="n">
        <v>0</v>
      </c>
      <c r="CQ227" s="507" t="n">
        <v>0</v>
      </c>
      <c r="CR227" s="507" t="n">
        <v>0</v>
      </c>
      <c r="CS227" s="507" t="n">
        <v>0</v>
      </c>
      <c r="CT227" s="507" t="n">
        <v>0</v>
      </c>
      <c r="CV227" s="2567">
        <f>EOMONTH(CV228,-1)</f>
        <v/>
      </c>
      <c r="CW227" s="507">
        <f>SUM(CX227:DE227)</f>
        <v/>
      </c>
      <c r="CX227" s="507" t="n">
        <v>0</v>
      </c>
      <c r="CY227" s="507" t="n">
        <v>0</v>
      </c>
      <c r="CZ227" s="507" t="n">
        <v>0</v>
      </c>
      <c r="DA227" s="507" t="n">
        <v>0</v>
      </c>
      <c r="DB227" s="507" t="n">
        <v>0</v>
      </c>
      <c r="DC227" s="507" t="n">
        <v>0</v>
      </c>
      <c r="DD227" s="507" t="n">
        <v>0</v>
      </c>
      <c r="DE227" s="507" t="n">
        <v>0</v>
      </c>
      <c r="DG227" s="2567">
        <f>EOMONTH(DG228,-1)</f>
        <v/>
      </c>
      <c r="DH227" s="507">
        <f>SUM(DI227:DP227)</f>
        <v/>
      </c>
      <c r="DI227" s="507" t="n">
        <v>0</v>
      </c>
      <c r="DJ227" s="507" t="n">
        <v>0</v>
      </c>
      <c r="DK227" s="507" t="n">
        <v>0</v>
      </c>
      <c r="DL227" s="507" t="n">
        <v>0</v>
      </c>
      <c r="DM227" s="507" t="n">
        <v>0</v>
      </c>
      <c r="DN227" s="507" t="n">
        <v>0</v>
      </c>
      <c r="DO227" s="507" t="n">
        <v>0</v>
      </c>
      <c r="DP227" s="507" t="n">
        <v>0</v>
      </c>
      <c r="DR227" s="2567">
        <f>EOMONTH(DR228,-1)</f>
        <v/>
      </c>
      <c r="DS227" s="507">
        <f>SUM(DT227:EA227)</f>
        <v/>
      </c>
      <c r="DT227" s="507" t="n">
        <v>0</v>
      </c>
      <c r="DU227" s="507" t="n">
        <v>0</v>
      </c>
      <c r="DV227" s="507" t="n">
        <v>0</v>
      </c>
      <c r="DW227" s="507" t="n">
        <v>0</v>
      </c>
      <c r="DX227" s="507" t="n">
        <v>0</v>
      </c>
      <c r="DY227" s="507" t="n">
        <v>0</v>
      </c>
      <c r="DZ227" s="507" t="n">
        <v>0</v>
      </c>
      <c r="EA227" s="507" t="n">
        <v>0</v>
      </c>
      <c r="EC227" s="2567">
        <f>EOMONTH(EC228,-1)</f>
        <v/>
      </c>
      <c r="ED227" s="507">
        <f>SUM(EE227:EL227)</f>
        <v/>
      </c>
      <c r="EE227" s="507" t="n">
        <v>0</v>
      </c>
      <c r="EF227" s="507" t="n">
        <v>0</v>
      </c>
      <c r="EG227" s="507" t="n">
        <v>0</v>
      </c>
      <c r="EH227" s="507" t="n">
        <v>0</v>
      </c>
      <c r="EI227" s="507" t="n">
        <v>0</v>
      </c>
      <c r="EJ227" s="507" t="n">
        <v>0</v>
      </c>
      <c r="EK227" s="507" t="n">
        <v>0</v>
      </c>
      <c r="EL227" s="507" t="n">
        <v>0</v>
      </c>
    </row>
    <row r="228">
      <c r="A228" s="2567">
        <f>EOMONTH(A229,-1)</f>
        <v/>
      </c>
      <c r="B228" s="507">
        <f>SUM(C228:J228)</f>
        <v/>
      </c>
      <c r="C228" s="507">
        <f>+N228+Y228+AJ228+AU228+BF228+BQ228+CB228+CM228+CX228+DI228+DT228+EE228</f>
        <v/>
      </c>
      <c r="D228" s="507">
        <f>+O228+Z228+AK228+AV228+BG228+BR228+CC228+CN228+CY228+DJ228+DU228+EF228</f>
        <v/>
      </c>
      <c r="E228" s="507">
        <f>+P228+AA228+AL228+AW228+BH228+BS228+CD228+CO228+CZ228+DK228+DV228+EG228</f>
        <v/>
      </c>
      <c r="F228" s="507">
        <f>+Q228+AB228+AM228+AX228+BI228+BT228+CE228+CP228+DA228+DL228+DW228+EH228</f>
        <v/>
      </c>
      <c r="G228" s="507">
        <f>+R228+AC228+AN228+AY228+BJ228+BU228+CF228+CQ228+DB228+DM228+DX228+EI228</f>
        <v/>
      </c>
      <c r="H228" s="507">
        <f>+S228+AD228+AO228+AZ228+BK228+BV228+CG228+CR228+DC228+DN228+DY228+EJ228</f>
        <v/>
      </c>
      <c r="I228" s="507">
        <f>+T228+AE228+AP228+BA228+BL228+BW228+CH228+CS228+DD228+DO228+DZ228+EK228</f>
        <v/>
      </c>
      <c r="J228" s="507">
        <f>+U228+AF228+AQ228+BB228+BM228+BX228+CI228+CT228+DE228+DP228+EA228+EL228</f>
        <v/>
      </c>
      <c r="L228" s="2567">
        <f>EOMONTH(L229,-1)</f>
        <v/>
      </c>
      <c r="M228" s="507">
        <f>SUM(N228:U228)</f>
        <v/>
      </c>
      <c r="N228" s="507" t="n">
        <v>0</v>
      </c>
      <c r="O228" s="507" t="n">
        <v>0</v>
      </c>
      <c r="P228" s="507" t="n">
        <v>0</v>
      </c>
      <c r="Q228" s="507" t="n">
        <v>0</v>
      </c>
      <c r="R228" s="507" t="n">
        <v>0</v>
      </c>
      <c r="S228" s="507" t="n">
        <v>0</v>
      </c>
      <c r="T228" s="507" t="n">
        <v>0</v>
      </c>
      <c r="U228" s="507" t="n">
        <v>0</v>
      </c>
      <c r="W228" s="2567">
        <f>EOMONTH(W229,-1)</f>
        <v/>
      </c>
      <c r="X228" s="507">
        <f>SUM(Y228:AF228)</f>
        <v/>
      </c>
      <c r="Y228" s="507" t="n">
        <v>0</v>
      </c>
      <c r="Z228" s="507" t="n">
        <v>0</v>
      </c>
      <c r="AA228" s="507" t="n">
        <v>0</v>
      </c>
      <c r="AB228" s="507" t="n">
        <v>0</v>
      </c>
      <c r="AC228" s="507" t="n">
        <v>0</v>
      </c>
      <c r="AD228" s="507" t="n">
        <v>0</v>
      </c>
      <c r="AE228" s="507" t="n">
        <v>0</v>
      </c>
      <c r="AF228" s="507" t="n">
        <v>0</v>
      </c>
      <c r="AH228" s="2567">
        <f>EOMONTH(AH229,-1)</f>
        <v/>
      </c>
      <c r="AI228" s="507">
        <f>SUM(AJ228:AQ228)</f>
        <v/>
      </c>
      <c r="AJ228" s="507" t="n">
        <v>0</v>
      </c>
      <c r="AK228" s="507" t="n">
        <v>0</v>
      </c>
      <c r="AL228" s="507" t="n">
        <v>0</v>
      </c>
      <c r="AM228" s="507" t="n">
        <v>0</v>
      </c>
      <c r="AN228" s="507" t="n">
        <v>0</v>
      </c>
      <c r="AO228" s="507" t="n">
        <v>0</v>
      </c>
      <c r="AP228" s="507" t="n">
        <v>0</v>
      </c>
      <c r="AQ228" s="507" t="n">
        <v>0</v>
      </c>
      <c r="AS228" s="2567">
        <f>EOMONTH(AS229,-1)</f>
        <v/>
      </c>
      <c r="AT228" s="507">
        <f>SUM(AU228:BB228)</f>
        <v/>
      </c>
      <c r="AU228" s="507" t="n">
        <v>0</v>
      </c>
      <c r="AV228" s="507" t="n">
        <v>0</v>
      </c>
      <c r="AW228" s="507" t="n">
        <v>0</v>
      </c>
      <c r="AX228" s="507" t="n">
        <v>0</v>
      </c>
      <c r="AY228" s="507" t="n">
        <v>0</v>
      </c>
      <c r="AZ228" s="507" t="n">
        <v>0</v>
      </c>
      <c r="BA228" s="507" t="n">
        <v>0</v>
      </c>
      <c r="BB228" s="507" t="n">
        <v>0</v>
      </c>
      <c r="BD228" s="2567">
        <f>EOMONTH(BD229,-1)</f>
        <v/>
      </c>
      <c r="BE228" s="507">
        <f>SUM(BF228:BM228)</f>
        <v/>
      </c>
      <c r="BF228" s="507" t="n">
        <v>0</v>
      </c>
      <c r="BG228" s="507" t="n">
        <v>0</v>
      </c>
      <c r="BH228" s="507" t="n">
        <v>0</v>
      </c>
      <c r="BI228" s="507" t="n">
        <v>0</v>
      </c>
      <c r="BJ228" s="507" t="n">
        <v>0</v>
      </c>
      <c r="BK228" s="507" t="n">
        <v>0</v>
      </c>
      <c r="BL228" s="507" t="n">
        <v>0</v>
      </c>
      <c r="BM228" s="507" t="n">
        <v>0</v>
      </c>
      <c r="BO228" s="2567">
        <f>EOMONTH(BO229,-1)</f>
        <v/>
      </c>
      <c r="BP228" s="507">
        <f>SUM(BQ228:BX228)</f>
        <v/>
      </c>
      <c r="BQ228" s="507" t="n">
        <v>0</v>
      </c>
      <c r="BR228" s="507" t="n">
        <v>0</v>
      </c>
      <c r="BS228" s="507" t="n">
        <v>0</v>
      </c>
      <c r="BT228" s="507" t="n">
        <v>0</v>
      </c>
      <c r="BU228" s="507" t="n">
        <v>0</v>
      </c>
      <c r="BV228" s="507" t="n">
        <v>0</v>
      </c>
      <c r="BW228" s="507" t="n">
        <v>0</v>
      </c>
      <c r="BX228" s="507" t="n">
        <v>0</v>
      </c>
      <c r="BZ228" s="2567">
        <f>EOMONTH(BZ229,-1)</f>
        <v/>
      </c>
      <c r="CA228" s="507">
        <f>SUM(CB228:CI228)</f>
        <v/>
      </c>
      <c r="CB228" s="507" t="n">
        <v>0</v>
      </c>
      <c r="CC228" s="507" t="n">
        <v>0</v>
      </c>
      <c r="CD228" s="507" t="n">
        <v>0</v>
      </c>
      <c r="CE228" s="507" t="n">
        <v>0</v>
      </c>
      <c r="CF228" s="507" t="n">
        <v>0</v>
      </c>
      <c r="CG228" s="507" t="n">
        <v>0</v>
      </c>
      <c r="CH228" s="507" t="n">
        <v>0</v>
      </c>
      <c r="CI228" s="507" t="n">
        <v>0</v>
      </c>
      <c r="CK228" s="2567">
        <f>EOMONTH(CK229,-1)</f>
        <v/>
      </c>
      <c r="CL228" s="507">
        <f>SUM(CM228:CT228)</f>
        <v/>
      </c>
      <c r="CM228" s="507" t="n">
        <v>0</v>
      </c>
      <c r="CN228" s="507" t="n">
        <v>0</v>
      </c>
      <c r="CO228" s="507" t="n">
        <v>0</v>
      </c>
      <c r="CP228" s="507" t="n">
        <v>0</v>
      </c>
      <c r="CQ228" s="507" t="n">
        <v>0</v>
      </c>
      <c r="CR228" s="507" t="n">
        <v>0</v>
      </c>
      <c r="CS228" s="507" t="n">
        <v>0</v>
      </c>
      <c r="CT228" s="507" t="n">
        <v>0</v>
      </c>
      <c r="CV228" s="2567">
        <f>EOMONTH(CV229,-1)</f>
        <v/>
      </c>
      <c r="CW228" s="507">
        <f>SUM(CX228:DE228)</f>
        <v/>
      </c>
      <c r="CX228" s="507" t="n">
        <v>0</v>
      </c>
      <c r="CY228" s="507" t="n">
        <v>0</v>
      </c>
      <c r="CZ228" s="507" t="n">
        <v>0</v>
      </c>
      <c r="DA228" s="507" t="n">
        <v>0</v>
      </c>
      <c r="DB228" s="507" t="n">
        <v>0</v>
      </c>
      <c r="DC228" s="507" t="n">
        <v>0</v>
      </c>
      <c r="DD228" s="507" t="n">
        <v>0</v>
      </c>
      <c r="DE228" s="507" t="n">
        <v>0</v>
      </c>
      <c r="DG228" s="2567">
        <f>EOMONTH(DG229,-1)</f>
        <v/>
      </c>
      <c r="DH228" s="507">
        <f>SUM(DI228:DP228)</f>
        <v/>
      </c>
      <c r="DI228" s="507" t="n">
        <v>0</v>
      </c>
      <c r="DJ228" s="507" t="n">
        <v>0</v>
      </c>
      <c r="DK228" s="507" t="n">
        <v>0</v>
      </c>
      <c r="DL228" s="507" t="n">
        <v>0</v>
      </c>
      <c r="DM228" s="507" t="n">
        <v>0</v>
      </c>
      <c r="DN228" s="507" t="n">
        <v>0</v>
      </c>
      <c r="DO228" s="507" t="n">
        <v>0</v>
      </c>
      <c r="DP228" s="507" t="n">
        <v>0</v>
      </c>
      <c r="DR228" s="2567">
        <f>EOMONTH(DR229,-1)</f>
        <v/>
      </c>
      <c r="DS228" s="507">
        <f>SUM(DT228:EA228)</f>
        <v/>
      </c>
      <c r="DT228" s="507" t="n">
        <v>0</v>
      </c>
      <c r="DU228" s="507" t="n">
        <v>0</v>
      </c>
      <c r="DV228" s="507" t="n">
        <v>0</v>
      </c>
      <c r="DW228" s="507" t="n">
        <v>0</v>
      </c>
      <c r="DX228" s="507" t="n">
        <v>0</v>
      </c>
      <c r="DY228" s="507" t="n">
        <v>0</v>
      </c>
      <c r="DZ228" s="507" t="n">
        <v>0</v>
      </c>
      <c r="EA228" s="507" t="n">
        <v>0</v>
      </c>
      <c r="EC228" s="2567">
        <f>EOMONTH(EC229,-1)</f>
        <v/>
      </c>
      <c r="ED228" s="507">
        <f>SUM(EE228:EL228)</f>
        <v/>
      </c>
      <c r="EE228" s="507" t="n">
        <v>0</v>
      </c>
      <c r="EF228" s="507" t="n">
        <v>0</v>
      </c>
      <c r="EG228" s="507" t="n">
        <v>0</v>
      </c>
      <c r="EH228" s="507" t="n">
        <v>0</v>
      </c>
      <c r="EI228" s="507" t="n">
        <v>0</v>
      </c>
      <c r="EJ228" s="507" t="n">
        <v>0</v>
      </c>
      <c r="EK228" s="507" t="n">
        <v>0</v>
      </c>
      <c r="EL228" s="507" t="n">
        <v>0</v>
      </c>
    </row>
    <row r="229">
      <c r="A229" s="2567">
        <f>EOMONTH(A230,-1)</f>
        <v/>
      </c>
      <c r="B229" s="507">
        <f>SUM(C229:J229)</f>
        <v/>
      </c>
      <c r="C229" s="507">
        <f>+N229+Y229+AJ229+AU229+BF229+BQ229+CB229+CM229+CX229+DI229+DT229+EE229</f>
        <v/>
      </c>
      <c r="D229" s="507">
        <f>+O229+Z229+AK229+AV229+BG229+BR229+CC229+CN229+CY229+DJ229+DU229+EF229</f>
        <v/>
      </c>
      <c r="E229" s="507">
        <f>+P229+AA229+AL229+AW229+BH229+BS229+CD229+CO229+CZ229+DK229+DV229+EG229</f>
        <v/>
      </c>
      <c r="F229" s="507">
        <f>+Q229+AB229+AM229+AX229+BI229+BT229+CE229+CP229+DA229+DL229+DW229+EH229</f>
        <v/>
      </c>
      <c r="G229" s="507">
        <f>+R229+AC229+AN229+AY229+BJ229+BU229+CF229+CQ229+DB229+DM229+DX229+EI229</f>
        <v/>
      </c>
      <c r="H229" s="507">
        <f>+S229+AD229+AO229+AZ229+BK229+BV229+CG229+CR229+DC229+DN229+DY229+EJ229</f>
        <v/>
      </c>
      <c r="I229" s="507">
        <f>+T229+AE229+AP229+BA229+BL229+BW229+CH229+CS229+DD229+DO229+DZ229+EK229</f>
        <v/>
      </c>
      <c r="J229" s="507">
        <f>+U229+AF229+AQ229+BB229+BM229+BX229+CI229+CT229+DE229+DP229+EA229+EL229</f>
        <v/>
      </c>
      <c r="L229" s="2567">
        <f>EOMONTH(L230,-1)</f>
        <v/>
      </c>
      <c r="M229" s="507">
        <f>SUM(N229:U229)</f>
        <v/>
      </c>
      <c r="N229" s="507" t="n">
        <v>0</v>
      </c>
      <c r="O229" s="507" t="n">
        <v>0</v>
      </c>
      <c r="P229" s="507" t="n">
        <v>0</v>
      </c>
      <c r="Q229" s="507" t="n">
        <v>0</v>
      </c>
      <c r="R229" s="507" t="n">
        <v>0</v>
      </c>
      <c r="S229" s="507" t="n">
        <v>0</v>
      </c>
      <c r="T229" s="507" t="n">
        <v>0</v>
      </c>
      <c r="U229" s="507" t="n">
        <v>0</v>
      </c>
      <c r="W229" s="2567">
        <f>EOMONTH(W230,-1)</f>
        <v/>
      </c>
      <c r="X229" s="507">
        <f>SUM(Y229:AF229)</f>
        <v/>
      </c>
      <c r="Y229" s="507" t="n">
        <v>0</v>
      </c>
      <c r="Z229" s="507" t="n">
        <v>0</v>
      </c>
      <c r="AA229" s="507" t="n">
        <v>0</v>
      </c>
      <c r="AB229" s="507" t="n">
        <v>0</v>
      </c>
      <c r="AC229" s="507" t="n">
        <v>0</v>
      </c>
      <c r="AD229" s="507" t="n">
        <v>0</v>
      </c>
      <c r="AE229" s="507" t="n">
        <v>0</v>
      </c>
      <c r="AF229" s="507" t="n">
        <v>0</v>
      </c>
      <c r="AH229" s="2567">
        <f>EOMONTH(AH230,-1)</f>
        <v/>
      </c>
      <c r="AI229" s="507">
        <f>SUM(AJ229:AQ229)</f>
        <v/>
      </c>
      <c r="AJ229" s="507" t="n">
        <v>0</v>
      </c>
      <c r="AK229" s="507" t="n">
        <v>0</v>
      </c>
      <c r="AL229" s="507" t="n">
        <v>0</v>
      </c>
      <c r="AM229" s="507" t="n">
        <v>0</v>
      </c>
      <c r="AN229" s="507" t="n">
        <v>0</v>
      </c>
      <c r="AO229" s="507" t="n">
        <v>0</v>
      </c>
      <c r="AP229" s="507" t="n">
        <v>0</v>
      </c>
      <c r="AQ229" s="507" t="n">
        <v>0</v>
      </c>
      <c r="AS229" s="2567">
        <f>EOMONTH(AS230,-1)</f>
        <v/>
      </c>
      <c r="AT229" s="507">
        <f>SUM(AU229:BB229)</f>
        <v/>
      </c>
      <c r="AU229" s="507" t="n">
        <v>0</v>
      </c>
      <c r="AV229" s="507" t="n">
        <v>0</v>
      </c>
      <c r="AW229" s="507" t="n">
        <v>0</v>
      </c>
      <c r="AX229" s="507" t="n">
        <v>0</v>
      </c>
      <c r="AY229" s="507" t="n">
        <v>0</v>
      </c>
      <c r="AZ229" s="507" t="n">
        <v>0</v>
      </c>
      <c r="BA229" s="507" t="n">
        <v>0</v>
      </c>
      <c r="BB229" s="507" t="n">
        <v>0</v>
      </c>
      <c r="BD229" s="2567">
        <f>EOMONTH(BD230,-1)</f>
        <v/>
      </c>
      <c r="BE229" s="507">
        <f>SUM(BF229:BM229)</f>
        <v/>
      </c>
      <c r="BF229" s="507" t="n">
        <v>0</v>
      </c>
      <c r="BG229" s="507" t="n">
        <v>0</v>
      </c>
      <c r="BH229" s="507" t="n">
        <v>0</v>
      </c>
      <c r="BI229" s="507" t="n">
        <v>0</v>
      </c>
      <c r="BJ229" s="507" t="n">
        <v>0</v>
      </c>
      <c r="BK229" s="507" t="n">
        <v>0</v>
      </c>
      <c r="BL229" s="507" t="n">
        <v>0</v>
      </c>
      <c r="BM229" s="507" t="n">
        <v>0</v>
      </c>
      <c r="BO229" s="2567">
        <f>EOMONTH(BO230,-1)</f>
        <v/>
      </c>
      <c r="BP229" s="507">
        <f>SUM(BQ229:BX229)</f>
        <v/>
      </c>
      <c r="BQ229" s="507" t="n">
        <v>0</v>
      </c>
      <c r="BR229" s="507" t="n">
        <v>0</v>
      </c>
      <c r="BS229" s="507" t="n">
        <v>0</v>
      </c>
      <c r="BT229" s="507" t="n">
        <v>0</v>
      </c>
      <c r="BU229" s="507" t="n">
        <v>0</v>
      </c>
      <c r="BV229" s="507" t="n">
        <v>0</v>
      </c>
      <c r="BW229" s="507" t="n">
        <v>0</v>
      </c>
      <c r="BX229" s="507" t="n">
        <v>0</v>
      </c>
      <c r="BZ229" s="2567">
        <f>EOMONTH(BZ230,-1)</f>
        <v/>
      </c>
      <c r="CA229" s="507">
        <f>SUM(CB229:CI229)</f>
        <v/>
      </c>
      <c r="CB229" s="507" t="n">
        <v>0</v>
      </c>
      <c r="CC229" s="507" t="n">
        <v>0</v>
      </c>
      <c r="CD229" s="507" t="n">
        <v>0</v>
      </c>
      <c r="CE229" s="507" t="n">
        <v>0</v>
      </c>
      <c r="CF229" s="507" t="n">
        <v>0</v>
      </c>
      <c r="CG229" s="507" t="n">
        <v>0</v>
      </c>
      <c r="CH229" s="507" t="n">
        <v>0</v>
      </c>
      <c r="CI229" s="507" t="n">
        <v>0</v>
      </c>
      <c r="CK229" s="2567">
        <f>EOMONTH(CK230,-1)</f>
        <v/>
      </c>
      <c r="CL229" s="507">
        <f>SUM(CM229:CT229)</f>
        <v/>
      </c>
      <c r="CM229" s="507" t="n">
        <v>0</v>
      </c>
      <c r="CN229" s="507" t="n">
        <v>0</v>
      </c>
      <c r="CO229" s="507" t="n">
        <v>0</v>
      </c>
      <c r="CP229" s="507" t="n">
        <v>0</v>
      </c>
      <c r="CQ229" s="507" t="n">
        <v>0</v>
      </c>
      <c r="CR229" s="507" t="n">
        <v>0</v>
      </c>
      <c r="CS229" s="507" t="n">
        <v>0</v>
      </c>
      <c r="CT229" s="507" t="n">
        <v>0</v>
      </c>
      <c r="CV229" s="2567">
        <f>EOMONTH(CV230,-1)</f>
        <v/>
      </c>
      <c r="CW229" s="507">
        <f>SUM(CX229:DE229)</f>
        <v/>
      </c>
      <c r="CX229" s="507" t="n">
        <v>0</v>
      </c>
      <c r="CY229" s="507" t="n">
        <v>0</v>
      </c>
      <c r="CZ229" s="507" t="n">
        <v>0</v>
      </c>
      <c r="DA229" s="507" t="n">
        <v>0</v>
      </c>
      <c r="DB229" s="507" t="n">
        <v>0</v>
      </c>
      <c r="DC229" s="507" t="n">
        <v>0</v>
      </c>
      <c r="DD229" s="507" t="n">
        <v>0</v>
      </c>
      <c r="DE229" s="507" t="n">
        <v>0</v>
      </c>
      <c r="DG229" s="2567">
        <f>EOMONTH(DG230,-1)</f>
        <v/>
      </c>
      <c r="DH229" s="507">
        <f>SUM(DI229:DP229)</f>
        <v/>
      </c>
      <c r="DI229" s="507" t="n">
        <v>0</v>
      </c>
      <c r="DJ229" s="507" t="n">
        <v>0</v>
      </c>
      <c r="DK229" s="507" t="n">
        <v>0</v>
      </c>
      <c r="DL229" s="507" t="n">
        <v>0</v>
      </c>
      <c r="DM229" s="507" t="n">
        <v>0</v>
      </c>
      <c r="DN229" s="507" t="n">
        <v>0</v>
      </c>
      <c r="DO229" s="507" t="n">
        <v>0</v>
      </c>
      <c r="DP229" s="507" t="n">
        <v>0</v>
      </c>
      <c r="DR229" s="2567">
        <f>EOMONTH(DR230,-1)</f>
        <v/>
      </c>
      <c r="DS229" s="507">
        <f>SUM(DT229:EA229)</f>
        <v/>
      </c>
      <c r="DT229" s="507" t="n">
        <v>0</v>
      </c>
      <c r="DU229" s="507" t="n">
        <v>0</v>
      </c>
      <c r="DV229" s="507" t="n">
        <v>0</v>
      </c>
      <c r="DW229" s="507" t="n">
        <v>0</v>
      </c>
      <c r="DX229" s="507" t="n">
        <v>0</v>
      </c>
      <c r="DY229" s="507" t="n">
        <v>0</v>
      </c>
      <c r="DZ229" s="507" t="n">
        <v>0</v>
      </c>
      <c r="EA229" s="507" t="n">
        <v>0</v>
      </c>
      <c r="EC229" s="2567">
        <f>EOMONTH(EC230,-1)</f>
        <v/>
      </c>
      <c r="ED229" s="507">
        <f>SUM(EE229:EL229)</f>
        <v/>
      </c>
      <c r="EE229" s="507" t="n">
        <v>0</v>
      </c>
      <c r="EF229" s="507" t="n">
        <v>0</v>
      </c>
      <c r="EG229" s="507" t="n">
        <v>0</v>
      </c>
      <c r="EH229" s="507" t="n">
        <v>0</v>
      </c>
      <c r="EI229" s="507" t="n">
        <v>0</v>
      </c>
      <c r="EJ229" s="507" t="n">
        <v>0</v>
      </c>
      <c r="EK229" s="507" t="n">
        <v>0</v>
      </c>
      <c r="EL229" s="507" t="n">
        <v>0</v>
      </c>
    </row>
    <row r="230">
      <c r="A230" s="2567">
        <f>EOMONTH(A231,-1)</f>
        <v/>
      </c>
      <c r="B230" s="507">
        <f>SUM(C230:J230)</f>
        <v/>
      </c>
      <c r="C230" s="507">
        <f>+N230+Y230+AJ230+AU230+BF230+BQ230+CB230+CM230+CX230+DI230+DT230+EE230</f>
        <v/>
      </c>
      <c r="D230" s="507">
        <f>+O230+Z230+AK230+AV230+BG230+BR230+CC230+CN230+CY230+DJ230+DU230+EF230</f>
        <v/>
      </c>
      <c r="E230" s="507">
        <f>+P230+AA230+AL230+AW230+BH230+BS230+CD230+CO230+CZ230+DK230+DV230+EG230</f>
        <v/>
      </c>
      <c r="F230" s="507">
        <f>+Q230+AB230+AM230+AX230+BI230+BT230+CE230+CP230+DA230+DL230+DW230+EH230</f>
        <v/>
      </c>
      <c r="G230" s="507">
        <f>+R230+AC230+AN230+AY230+BJ230+BU230+CF230+CQ230+DB230+DM230+DX230+EI230</f>
        <v/>
      </c>
      <c r="H230" s="507">
        <f>+S230+AD230+AO230+AZ230+BK230+BV230+CG230+CR230+DC230+DN230+DY230+EJ230</f>
        <v/>
      </c>
      <c r="I230" s="507">
        <f>+T230+AE230+AP230+BA230+BL230+BW230+CH230+CS230+DD230+DO230+DZ230+EK230</f>
        <v/>
      </c>
      <c r="J230" s="507">
        <f>+U230+AF230+AQ230+BB230+BM230+BX230+CI230+CT230+DE230+DP230+EA230+EL230</f>
        <v/>
      </c>
      <c r="L230" s="2567">
        <f>EOMONTH(L231,-1)</f>
        <v/>
      </c>
      <c r="M230" s="507">
        <f>SUM(N230:U230)</f>
        <v/>
      </c>
      <c r="N230" s="507" t="n">
        <v>23119.55</v>
      </c>
      <c r="O230" s="507" t="n">
        <v>17654.8</v>
      </c>
      <c r="P230" s="507" t="n">
        <v>99009.73999999999</v>
      </c>
      <c r="Q230" s="507" t="n">
        <v>-643656.0000000001</v>
      </c>
      <c r="R230" s="507" t="n">
        <v>0</v>
      </c>
      <c r="S230" s="507" t="n">
        <v>0</v>
      </c>
      <c r="T230" s="507" t="n">
        <v>0</v>
      </c>
      <c r="U230" s="507" t="n">
        <v>0</v>
      </c>
      <c r="W230" s="2567">
        <f>EOMONTH(W231,-1)</f>
        <v/>
      </c>
      <c r="X230" s="507">
        <f>SUM(Y230:AF230)</f>
        <v/>
      </c>
      <c r="Y230" s="507" t="n">
        <v>434233.98</v>
      </c>
      <c r="Z230" s="507" t="n">
        <v>101402.89</v>
      </c>
      <c r="AA230" s="507" t="n">
        <v>219403.08</v>
      </c>
      <c r="AB230" s="507" t="n">
        <v>3693992.659999999</v>
      </c>
      <c r="AC230" s="507" t="n">
        <v>0</v>
      </c>
      <c r="AD230" s="507" t="n">
        <v>0</v>
      </c>
      <c r="AE230" s="507" t="n">
        <v>0</v>
      </c>
      <c r="AF230" s="507" t="n">
        <v>0</v>
      </c>
      <c r="AH230" s="2567">
        <f>EOMONTH(AH231,-1)</f>
        <v/>
      </c>
      <c r="AI230" s="507">
        <f>SUM(AJ230:AQ230)</f>
        <v/>
      </c>
      <c r="AJ230" s="507" t="n">
        <v>0</v>
      </c>
      <c r="AK230" s="507" t="n">
        <v>0</v>
      </c>
      <c r="AL230" s="507" t="n">
        <v>297625.44</v>
      </c>
      <c r="AM230" s="507" t="n">
        <v>3562241.96</v>
      </c>
      <c r="AN230" s="507" t="n">
        <v>0</v>
      </c>
      <c r="AO230" s="507" t="n">
        <v>0</v>
      </c>
      <c r="AP230" s="507" t="n">
        <v>0</v>
      </c>
      <c r="AQ230" s="507" t="n">
        <v>0</v>
      </c>
      <c r="AS230" s="2567">
        <f>EOMONTH(AS231,-1)</f>
        <v/>
      </c>
      <c r="AT230" s="507">
        <f>SUM(AU230:BB230)</f>
        <v/>
      </c>
      <c r="AU230" s="507" t="n">
        <v>638792.01</v>
      </c>
      <c r="AV230" s="507" t="n">
        <v>0</v>
      </c>
      <c r="AW230" s="507" t="n">
        <v>261921.7</v>
      </c>
      <c r="AX230" s="507" t="n">
        <v>3768729.51</v>
      </c>
      <c r="AY230" s="507" t="n">
        <v>0</v>
      </c>
      <c r="AZ230" s="507" t="n">
        <v>0</v>
      </c>
      <c r="BA230" s="507" t="n">
        <v>0</v>
      </c>
      <c r="BB230" s="507" t="n">
        <v>0</v>
      </c>
      <c r="BD230" s="2567">
        <f>EOMONTH(BD231,-1)</f>
        <v/>
      </c>
      <c r="BE230" s="507">
        <f>SUM(BF230:BM230)</f>
        <v/>
      </c>
      <c r="BF230" s="507" t="n">
        <v>0</v>
      </c>
      <c r="BG230" s="507" t="n">
        <v>0</v>
      </c>
      <c r="BH230" s="507" t="n">
        <v>0</v>
      </c>
      <c r="BI230" s="507" t="n">
        <v>0</v>
      </c>
      <c r="BJ230" s="507" t="n">
        <v>0</v>
      </c>
      <c r="BK230" s="507" t="n">
        <v>0</v>
      </c>
      <c r="BL230" s="507" t="n">
        <v>0</v>
      </c>
      <c r="BM230" s="507" t="n">
        <v>0</v>
      </c>
      <c r="BO230" s="2567">
        <f>EOMONTH(BO231,-1)</f>
        <v/>
      </c>
      <c r="BP230" s="507">
        <f>SUM(BQ230:BX230)</f>
        <v/>
      </c>
      <c r="BQ230" s="507" t="n">
        <v>0</v>
      </c>
      <c r="BR230" s="507" t="n">
        <v>0</v>
      </c>
      <c r="BS230" s="507" t="n">
        <v>0</v>
      </c>
      <c r="BT230" s="507" t="n">
        <v>0</v>
      </c>
      <c r="BU230" s="507" t="n">
        <v>0</v>
      </c>
      <c r="BV230" s="507" t="n">
        <v>0</v>
      </c>
      <c r="BW230" s="507" t="n">
        <v>0</v>
      </c>
      <c r="BX230" s="507" t="n">
        <v>0</v>
      </c>
      <c r="BZ230" s="2567">
        <f>EOMONTH(BZ231,-1)</f>
        <v/>
      </c>
      <c r="CA230" s="507">
        <f>SUM(CB230:CI230)</f>
        <v/>
      </c>
      <c r="CB230" s="507" t="n">
        <v>0</v>
      </c>
      <c r="CC230" s="507" t="n">
        <v>0</v>
      </c>
      <c r="CD230" s="507" t="n">
        <v>0</v>
      </c>
      <c r="CE230" s="507" t="n">
        <v>0</v>
      </c>
      <c r="CF230" s="507" t="n">
        <v>0</v>
      </c>
      <c r="CG230" s="507" t="n">
        <v>0</v>
      </c>
      <c r="CH230" s="507" t="n">
        <v>0</v>
      </c>
      <c r="CI230" s="507" t="n">
        <v>0</v>
      </c>
      <c r="CK230" s="2567">
        <f>EOMONTH(CK231,-1)</f>
        <v/>
      </c>
      <c r="CL230" s="507">
        <f>SUM(CM230:CT230)</f>
        <v/>
      </c>
      <c r="CM230" s="507" t="n">
        <v>0</v>
      </c>
      <c r="CN230" s="507" t="n">
        <v>0</v>
      </c>
      <c r="CO230" s="507" t="n">
        <v>0</v>
      </c>
      <c r="CP230" s="507" t="n">
        <v>0</v>
      </c>
      <c r="CQ230" s="507" t="n">
        <v>0</v>
      </c>
      <c r="CR230" s="507" t="n">
        <v>0</v>
      </c>
      <c r="CS230" s="507" t="n">
        <v>0</v>
      </c>
      <c r="CT230" s="507" t="n">
        <v>0</v>
      </c>
      <c r="CV230" s="2567">
        <f>EOMONTH(CV231,-1)</f>
        <v/>
      </c>
      <c r="CW230" s="507">
        <f>SUM(CX230:DE230)</f>
        <v/>
      </c>
      <c r="CX230" s="507" t="n">
        <v>0</v>
      </c>
      <c r="CY230" s="507" t="n">
        <v>0</v>
      </c>
      <c r="CZ230" s="507" t="n">
        <v>0</v>
      </c>
      <c r="DA230" s="507" t="n">
        <v>0</v>
      </c>
      <c r="DB230" s="507" t="n">
        <v>0</v>
      </c>
      <c r="DC230" s="507" t="n">
        <v>0</v>
      </c>
      <c r="DD230" s="507" t="n">
        <v>0</v>
      </c>
      <c r="DE230" s="507" t="n">
        <v>0</v>
      </c>
      <c r="DG230" s="2567">
        <f>EOMONTH(DG231,-1)</f>
        <v/>
      </c>
      <c r="DH230" s="507">
        <f>SUM(DI230:DP230)</f>
        <v/>
      </c>
      <c r="DI230" s="507" t="n">
        <v>0</v>
      </c>
      <c r="DJ230" s="507" t="n">
        <v>0</v>
      </c>
      <c r="DK230" s="507" t="n">
        <v>0</v>
      </c>
      <c r="DL230" s="507" t="n">
        <v>0</v>
      </c>
      <c r="DM230" s="507" t="n">
        <v>0</v>
      </c>
      <c r="DN230" s="507" t="n">
        <v>0</v>
      </c>
      <c r="DO230" s="507" t="n">
        <v>0</v>
      </c>
      <c r="DP230" s="507" t="n">
        <v>0</v>
      </c>
      <c r="DR230" s="2567">
        <f>EOMONTH(DR231,-1)</f>
        <v/>
      </c>
      <c r="DS230" s="507">
        <f>SUM(DT230:EA230)</f>
        <v/>
      </c>
      <c r="DT230" s="507" t="n">
        <v>0</v>
      </c>
      <c r="DU230" s="507" t="n">
        <v>0</v>
      </c>
      <c r="DV230" s="507" t="n">
        <v>0</v>
      </c>
      <c r="DW230" s="507" t="n">
        <v>0</v>
      </c>
      <c r="DX230" s="507" t="n">
        <v>0</v>
      </c>
      <c r="DY230" s="507" t="n">
        <v>0</v>
      </c>
      <c r="DZ230" s="507" t="n">
        <v>0</v>
      </c>
      <c r="EA230" s="507" t="n">
        <v>0</v>
      </c>
      <c r="EC230" s="2567">
        <f>EOMONTH(EC231,-1)</f>
        <v/>
      </c>
      <c r="ED230" s="507">
        <f>SUM(EE230:EL230)</f>
        <v/>
      </c>
      <c r="EE230" s="507" t="n">
        <v>0</v>
      </c>
      <c r="EF230" s="507" t="n">
        <v>0</v>
      </c>
      <c r="EG230" s="507" t="n">
        <v>0</v>
      </c>
      <c r="EH230" s="507" t="n">
        <v>0</v>
      </c>
      <c r="EI230" s="507" t="n">
        <v>0</v>
      </c>
      <c r="EJ230" s="507" t="n">
        <v>0</v>
      </c>
      <c r="EK230" s="507" t="n">
        <v>0</v>
      </c>
      <c r="EL230" s="507" t="n">
        <v>0</v>
      </c>
    </row>
    <row r="231">
      <c r="A231" s="2567">
        <f>EOMONTH(A232,-1)</f>
        <v/>
      </c>
      <c r="B231" s="507">
        <f>SUM(C231:J231)</f>
        <v/>
      </c>
      <c r="C231" s="507">
        <f>+N231+Y231+AJ231+AU231+BF231+BQ231+CB231+CM231+CX231+DI231+DT231+EE231</f>
        <v/>
      </c>
      <c r="D231" s="507">
        <f>+O231+Z231+AK231+AV231+BG231+BR231+CC231+CN231+CY231+DJ231+DU231+EF231</f>
        <v/>
      </c>
      <c r="E231" s="507">
        <f>+P231+AA231+AL231+AW231+BH231+BS231+CD231+CO231+CZ231+DK231+DV231+EG231</f>
        <v/>
      </c>
      <c r="F231" s="507">
        <f>+Q231+AB231+AM231+AX231+BI231+BT231+CE231+CP231+DA231+DL231+DW231+EH231</f>
        <v/>
      </c>
      <c r="G231" s="507">
        <f>+R231+AC231+AN231+AY231+BJ231+BU231+CF231+CQ231+DB231+DM231+DX231+EI231</f>
        <v/>
      </c>
      <c r="H231" s="507">
        <f>+S231+AD231+AO231+AZ231+BK231+BV231+CG231+CR231+DC231+DN231+DY231+EJ231</f>
        <v/>
      </c>
      <c r="I231" s="507">
        <f>+T231+AE231+AP231+BA231+BL231+BW231+CH231+CS231+DD231+DO231+DZ231+EK231</f>
        <v/>
      </c>
      <c r="J231" s="507">
        <f>+U231+AF231+AQ231+BB231+BM231+BX231+CI231+CT231+DE231+DP231+EA231+EL231</f>
        <v/>
      </c>
      <c r="L231" s="2567">
        <f>EOMONTH(L232,-1)</f>
        <v/>
      </c>
      <c r="M231" s="507">
        <f>SUM(N231:U231)</f>
        <v/>
      </c>
      <c r="N231" s="507" t="n">
        <v>3040</v>
      </c>
      <c r="O231" s="507" t="n">
        <v>18988.95</v>
      </c>
      <c r="P231" s="507" t="n">
        <v>86233.83000000002</v>
      </c>
      <c r="Q231" s="507" t="n">
        <v>-613750.42</v>
      </c>
      <c r="R231" s="507" t="n">
        <v>0</v>
      </c>
      <c r="S231" s="507" t="n">
        <v>0</v>
      </c>
      <c r="T231" s="507" t="n">
        <v>0</v>
      </c>
      <c r="U231" s="507" t="n">
        <v>0</v>
      </c>
      <c r="W231" s="2567">
        <f>EOMONTH(W232,-1)</f>
        <v/>
      </c>
      <c r="X231" s="507">
        <f>SUM(Y231:AF231)</f>
        <v/>
      </c>
      <c r="Y231" s="507" t="n">
        <v>149614.26</v>
      </c>
      <c r="Z231" s="507" t="n">
        <v>149294.72</v>
      </c>
      <c r="AA231" s="507" t="n">
        <v>268573.39</v>
      </c>
      <c r="AB231" s="507" t="n">
        <v>2854310.93</v>
      </c>
      <c r="AC231" s="507" t="n">
        <v>0</v>
      </c>
      <c r="AD231" s="507" t="n">
        <v>0</v>
      </c>
      <c r="AE231" s="507" t="n">
        <v>0</v>
      </c>
      <c r="AF231" s="507" t="n">
        <v>0</v>
      </c>
      <c r="AH231" s="2567">
        <f>EOMONTH(AH232,-1)</f>
        <v/>
      </c>
      <c r="AI231" s="507">
        <f>SUM(AJ231:AQ231)</f>
        <v/>
      </c>
      <c r="AJ231" s="507" t="n">
        <v>283413.4</v>
      </c>
      <c r="AK231" s="507" t="n">
        <v>0</v>
      </c>
      <c r="AL231" s="507" t="n">
        <v>294663</v>
      </c>
      <c r="AM231" s="507" t="n">
        <v>4556663.24</v>
      </c>
      <c r="AN231" s="507" t="n">
        <v>0</v>
      </c>
      <c r="AO231" s="507" t="n">
        <v>0</v>
      </c>
      <c r="AP231" s="507" t="n">
        <v>0</v>
      </c>
      <c r="AQ231" s="507" t="n">
        <v>0</v>
      </c>
      <c r="AS231" s="2567">
        <f>EOMONTH(AS232,-1)</f>
        <v/>
      </c>
      <c r="AT231" s="507">
        <f>SUM(AU231:BB231)</f>
        <v/>
      </c>
      <c r="AU231" s="507" t="n">
        <v>186584.64</v>
      </c>
      <c r="AV231" s="507" t="n">
        <v>3000.53</v>
      </c>
      <c r="AW231" s="507" t="n">
        <v>90177</v>
      </c>
      <c r="AX231" s="507" t="n">
        <v>4819797.95</v>
      </c>
      <c r="AY231" s="507" t="n">
        <v>0</v>
      </c>
      <c r="AZ231" s="507" t="n">
        <v>0</v>
      </c>
      <c r="BA231" s="507" t="n">
        <v>0</v>
      </c>
      <c r="BB231" s="507" t="n">
        <v>0</v>
      </c>
      <c r="BD231" s="2567">
        <f>EOMONTH(BD232,-1)</f>
        <v/>
      </c>
      <c r="BE231" s="507">
        <f>SUM(BF231:BM231)</f>
        <v/>
      </c>
      <c r="BF231" s="507" t="n">
        <v>0</v>
      </c>
      <c r="BG231" s="507" t="n">
        <v>0</v>
      </c>
      <c r="BH231" s="507" t="n">
        <v>0</v>
      </c>
      <c r="BI231" s="507" t="n">
        <v>0</v>
      </c>
      <c r="BJ231" s="507" t="n">
        <v>0</v>
      </c>
      <c r="BK231" s="507" t="n">
        <v>0</v>
      </c>
      <c r="BL231" s="507" t="n">
        <v>0</v>
      </c>
      <c r="BM231" s="507" t="n">
        <v>0</v>
      </c>
      <c r="BO231" s="2567">
        <f>EOMONTH(BO232,-1)</f>
        <v/>
      </c>
      <c r="BP231" s="507">
        <f>SUM(BQ231:BX231)</f>
        <v/>
      </c>
      <c r="BQ231" s="507" t="n">
        <v>0</v>
      </c>
      <c r="BR231" s="507" t="n">
        <v>0</v>
      </c>
      <c r="BS231" s="507" t="n">
        <v>0</v>
      </c>
      <c r="BT231" s="507" t="n">
        <v>0</v>
      </c>
      <c r="BU231" s="507" t="n">
        <v>0</v>
      </c>
      <c r="BV231" s="507" t="n">
        <v>0</v>
      </c>
      <c r="BW231" s="507" t="n">
        <v>0</v>
      </c>
      <c r="BX231" s="507" t="n">
        <v>0</v>
      </c>
      <c r="BZ231" s="2567">
        <f>EOMONTH(BZ232,-1)</f>
        <v/>
      </c>
      <c r="CA231" s="507">
        <f>SUM(CB231:CI231)</f>
        <v/>
      </c>
      <c r="CB231" s="507" t="n">
        <v>0</v>
      </c>
      <c r="CC231" s="507" t="n">
        <v>0</v>
      </c>
      <c r="CD231" s="507" t="n">
        <v>0</v>
      </c>
      <c r="CE231" s="507" t="n">
        <v>0</v>
      </c>
      <c r="CF231" s="507" t="n">
        <v>0</v>
      </c>
      <c r="CG231" s="507" t="n">
        <v>0</v>
      </c>
      <c r="CH231" s="507" t="n">
        <v>0</v>
      </c>
      <c r="CI231" s="507" t="n">
        <v>0</v>
      </c>
      <c r="CK231" s="2567">
        <f>EOMONTH(CK232,-1)</f>
        <v/>
      </c>
      <c r="CL231" s="507">
        <f>SUM(CM231:CT231)</f>
        <v/>
      </c>
      <c r="CM231" s="507" t="n">
        <v>0</v>
      </c>
      <c r="CN231" s="507" t="n">
        <v>0</v>
      </c>
      <c r="CO231" s="507" t="n">
        <v>0</v>
      </c>
      <c r="CP231" s="507" t="n">
        <v>0</v>
      </c>
      <c r="CQ231" s="507" t="n">
        <v>0</v>
      </c>
      <c r="CR231" s="507" t="n">
        <v>0</v>
      </c>
      <c r="CS231" s="507" t="n">
        <v>0</v>
      </c>
      <c r="CT231" s="507" t="n">
        <v>0</v>
      </c>
      <c r="CV231" s="2567">
        <f>EOMONTH(CV232,-1)</f>
        <v/>
      </c>
      <c r="CW231" s="507">
        <f>SUM(CX231:DE231)</f>
        <v/>
      </c>
      <c r="CX231" s="507" t="n">
        <v>0</v>
      </c>
      <c r="CY231" s="507" t="n">
        <v>0</v>
      </c>
      <c r="CZ231" s="507" t="n">
        <v>0</v>
      </c>
      <c r="DA231" s="507" t="n">
        <v>0</v>
      </c>
      <c r="DB231" s="507" t="n">
        <v>0</v>
      </c>
      <c r="DC231" s="507" t="n">
        <v>0</v>
      </c>
      <c r="DD231" s="507" t="n">
        <v>0</v>
      </c>
      <c r="DE231" s="507" t="n">
        <v>0</v>
      </c>
      <c r="DG231" s="2567">
        <f>EOMONTH(DG232,-1)</f>
        <v/>
      </c>
      <c r="DH231" s="507">
        <f>SUM(DI231:DP231)</f>
        <v/>
      </c>
      <c r="DI231" s="507" t="n">
        <v>0</v>
      </c>
      <c r="DJ231" s="507" t="n">
        <v>0</v>
      </c>
      <c r="DK231" s="507" t="n">
        <v>0</v>
      </c>
      <c r="DL231" s="507" t="n">
        <v>0</v>
      </c>
      <c r="DM231" s="507" t="n">
        <v>0</v>
      </c>
      <c r="DN231" s="507" t="n">
        <v>0</v>
      </c>
      <c r="DO231" s="507" t="n">
        <v>0</v>
      </c>
      <c r="DP231" s="507" t="n">
        <v>0</v>
      </c>
      <c r="DR231" s="2567">
        <f>EOMONTH(DR232,-1)</f>
        <v/>
      </c>
      <c r="DS231" s="507">
        <f>SUM(DT231:EA231)</f>
        <v/>
      </c>
      <c r="DT231" s="507" t="n">
        <v>0</v>
      </c>
      <c r="DU231" s="507" t="n">
        <v>0</v>
      </c>
      <c r="DV231" s="507" t="n">
        <v>0</v>
      </c>
      <c r="DW231" s="507" t="n">
        <v>0</v>
      </c>
      <c r="DX231" s="507" t="n">
        <v>0</v>
      </c>
      <c r="DY231" s="507" t="n">
        <v>0</v>
      </c>
      <c r="DZ231" s="507" t="n">
        <v>0</v>
      </c>
      <c r="EA231" s="507" t="n">
        <v>0</v>
      </c>
      <c r="EC231" s="2567">
        <f>EOMONTH(EC232,-1)</f>
        <v/>
      </c>
      <c r="ED231" s="507">
        <f>SUM(EE231:EL231)</f>
        <v/>
      </c>
      <c r="EE231" s="507" t="n">
        <v>0</v>
      </c>
      <c r="EF231" s="507" t="n">
        <v>0</v>
      </c>
      <c r="EG231" s="507" t="n">
        <v>0</v>
      </c>
      <c r="EH231" s="507" t="n">
        <v>0</v>
      </c>
      <c r="EI231" s="507" t="n">
        <v>0</v>
      </c>
      <c r="EJ231" s="507" t="n">
        <v>0</v>
      </c>
      <c r="EK231" s="507" t="n">
        <v>0</v>
      </c>
      <c r="EL231" s="507" t="n">
        <v>0</v>
      </c>
    </row>
    <row r="232">
      <c r="A232" s="2567">
        <f>EOMONTH(A233,-1)</f>
        <v/>
      </c>
      <c r="B232" s="507">
        <f>SUM(C232:J232)</f>
        <v/>
      </c>
      <c r="C232" s="507">
        <f>+N232+Y232+AJ232+AU232+BF232+BQ232+CB232+CM232+CX232+DI232+DT232+EE232</f>
        <v/>
      </c>
      <c r="D232" s="507">
        <f>+O232+Z232+AK232+AV232+BG232+BR232+CC232+CN232+CY232+DJ232+DU232+EF232</f>
        <v/>
      </c>
      <c r="E232" s="507">
        <f>+P232+AA232+AL232+AW232+BH232+BS232+CD232+CO232+CZ232+DK232+DV232+EG232</f>
        <v/>
      </c>
      <c r="F232" s="507">
        <f>+Q232+AB232+AM232+AX232+BI232+BT232+CE232+CP232+DA232+DL232+DW232+EH232</f>
        <v/>
      </c>
      <c r="G232" s="507">
        <f>+R232+AC232+AN232+AY232+BJ232+BU232+CF232+CQ232+DB232+DM232+DX232+EI232</f>
        <v/>
      </c>
      <c r="H232" s="507">
        <f>+S232+AD232+AO232+AZ232+BK232+BV232+CG232+CR232+DC232+DN232+DY232+EJ232</f>
        <v/>
      </c>
      <c r="I232" s="507">
        <f>+T232+AE232+AP232+BA232+BL232+BW232+CH232+CS232+DD232+DO232+DZ232+EK232</f>
        <v/>
      </c>
      <c r="J232" s="507">
        <f>+U232+AF232+AQ232+BB232+BM232+BX232+CI232+CT232+DE232+DP232+EA232+EL232</f>
        <v/>
      </c>
      <c r="L232" s="2567">
        <f>EOMONTH(L233,-1)</f>
        <v/>
      </c>
      <c r="M232" s="507">
        <f>SUM(N232:U232)</f>
        <v/>
      </c>
      <c r="N232" s="507" t="n">
        <v>48213.48</v>
      </c>
      <c r="O232" s="507" t="n">
        <v>3363.26</v>
      </c>
      <c r="P232" s="507" t="n">
        <v>174991.87</v>
      </c>
      <c r="Q232" s="507" t="n">
        <v>-523723.5499999999</v>
      </c>
      <c r="R232" s="507" t="n">
        <v>0</v>
      </c>
      <c r="S232" s="507" t="n">
        <v>0</v>
      </c>
      <c r="T232" s="507" t="n">
        <v>0</v>
      </c>
      <c r="U232" s="507" t="n">
        <v>0</v>
      </c>
      <c r="W232" s="2567">
        <f>EOMONTH(W233,-1)</f>
        <v/>
      </c>
      <c r="X232" s="507">
        <f>SUM(Y232:AF232)</f>
        <v/>
      </c>
      <c r="Y232" s="507" t="n">
        <v>67351.35000000001</v>
      </c>
      <c r="Z232" s="507" t="n">
        <v>0</v>
      </c>
      <c r="AA232" s="507" t="n">
        <v>219403.08</v>
      </c>
      <c r="AB232" s="507" t="n">
        <v>3467262.19</v>
      </c>
      <c r="AC232" s="507" t="n">
        <v>0</v>
      </c>
      <c r="AD232" s="507" t="n">
        <v>0</v>
      </c>
      <c r="AE232" s="507" t="n">
        <v>0</v>
      </c>
      <c r="AF232" s="507" t="n">
        <v>0</v>
      </c>
      <c r="AH232" s="2567">
        <f>EOMONTH(AH233,-1)</f>
        <v/>
      </c>
      <c r="AI232" s="507">
        <f>SUM(AJ232:AQ232)</f>
        <v/>
      </c>
      <c r="AJ232" s="507" t="n">
        <v>3391.49</v>
      </c>
      <c r="AK232" s="507" t="n">
        <v>0</v>
      </c>
      <c r="AL232" s="507" t="n">
        <v>121425.14</v>
      </c>
      <c r="AM232" s="507" t="n">
        <v>4423644.8</v>
      </c>
      <c r="AN232" s="507" t="n">
        <v>0</v>
      </c>
      <c r="AO232" s="507" t="n">
        <v>0</v>
      </c>
      <c r="AP232" s="507" t="n">
        <v>0</v>
      </c>
      <c r="AQ232" s="507" t="n">
        <v>0</v>
      </c>
      <c r="AS232" s="2567">
        <f>EOMONTH(AS233,-1)</f>
        <v/>
      </c>
      <c r="AT232" s="507">
        <f>SUM(AU232:BB232)</f>
        <v/>
      </c>
      <c r="AU232" s="507" t="n">
        <v>45336.61</v>
      </c>
      <c r="AV232" s="507" t="n">
        <v>199457.64</v>
      </c>
      <c r="AW232" s="507" t="n">
        <v>90177</v>
      </c>
      <c r="AX232" s="507" t="n">
        <v>5761429.659999999</v>
      </c>
      <c r="AY232" s="507" t="n">
        <v>0</v>
      </c>
      <c r="AZ232" s="507" t="n">
        <v>0</v>
      </c>
      <c r="BA232" s="507" t="n">
        <v>0</v>
      </c>
      <c r="BB232" s="507" t="n">
        <v>0</v>
      </c>
      <c r="BD232" s="2567">
        <f>EOMONTH(BD233,-1)</f>
        <v/>
      </c>
      <c r="BE232" s="507">
        <f>SUM(BF232:BM232)</f>
        <v/>
      </c>
      <c r="BF232" s="507" t="n">
        <v>0</v>
      </c>
      <c r="BG232" s="507" t="n">
        <v>0</v>
      </c>
      <c r="BH232" s="507" t="n">
        <v>0</v>
      </c>
      <c r="BI232" s="507" t="n">
        <v>0</v>
      </c>
      <c r="BJ232" s="507" t="n">
        <v>0</v>
      </c>
      <c r="BK232" s="507" t="n">
        <v>0</v>
      </c>
      <c r="BL232" s="507" t="n">
        <v>0</v>
      </c>
      <c r="BM232" s="507" t="n">
        <v>0</v>
      </c>
      <c r="BO232" s="2567">
        <f>EOMONTH(BO233,-1)</f>
        <v/>
      </c>
      <c r="BP232" s="507">
        <f>SUM(BQ232:BX232)</f>
        <v/>
      </c>
      <c r="BQ232" s="507" t="n">
        <v>0</v>
      </c>
      <c r="BR232" s="507" t="n">
        <v>0</v>
      </c>
      <c r="BS232" s="507" t="n">
        <v>0</v>
      </c>
      <c r="BT232" s="507" t="n">
        <v>0</v>
      </c>
      <c r="BU232" s="507" t="n">
        <v>0</v>
      </c>
      <c r="BV232" s="507" t="n">
        <v>0</v>
      </c>
      <c r="BW232" s="507" t="n">
        <v>0</v>
      </c>
      <c r="BX232" s="507" t="n">
        <v>0</v>
      </c>
      <c r="BZ232" s="2567">
        <f>EOMONTH(BZ233,-1)</f>
        <v/>
      </c>
      <c r="CA232" s="507">
        <f>SUM(CB232:CI232)</f>
        <v/>
      </c>
      <c r="CB232" s="507" t="n">
        <v>0</v>
      </c>
      <c r="CC232" s="507" t="n">
        <v>0</v>
      </c>
      <c r="CD232" s="507" t="n">
        <v>0</v>
      </c>
      <c r="CE232" s="507" t="n">
        <v>0</v>
      </c>
      <c r="CF232" s="507" t="n">
        <v>0</v>
      </c>
      <c r="CG232" s="507" t="n">
        <v>0</v>
      </c>
      <c r="CH232" s="507" t="n">
        <v>0</v>
      </c>
      <c r="CI232" s="507" t="n">
        <v>0</v>
      </c>
      <c r="CK232" s="2567">
        <f>EOMONTH(CK233,-1)</f>
        <v/>
      </c>
      <c r="CL232" s="507">
        <f>SUM(CM232:CT232)</f>
        <v/>
      </c>
      <c r="CM232" s="507" t="n">
        <v>0</v>
      </c>
      <c r="CN232" s="507" t="n">
        <v>0</v>
      </c>
      <c r="CO232" s="507" t="n">
        <v>0</v>
      </c>
      <c r="CP232" s="507" t="n">
        <v>0</v>
      </c>
      <c r="CQ232" s="507" t="n">
        <v>0</v>
      </c>
      <c r="CR232" s="507" t="n">
        <v>0</v>
      </c>
      <c r="CS232" s="507" t="n">
        <v>0</v>
      </c>
      <c r="CT232" s="507" t="n">
        <v>0</v>
      </c>
      <c r="CV232" s="2567">
        <f>EOMONTH(CV233,-1)</f>
        <v/>
      </c>
      <c r="CW232" s="507">
        <f>SUM(CX232:DE232)</f>
        <v/>
      </c>
      <c r="CX232" s="507" t="n">
        <v>0</v>
      </c>
      <c r="CY232" s="507" t="n">
        <v>0</v>
      </c>
      <c r="CZ232" s="507" t="n">
        <v>0</v>
      </c>
      <c r="DA232" s="507" t="n">
        <v>0</v>
      </c>
      <c r="DB232" s="507" t="n">
        <v>0</v>
      </c>
      <c r="DC232" s="507" t="n">
        <v>0</v>
      </c>
      <c r="DD232" s="507" t="n">
        <v>0</v>
      </c>
      <c r="DE232" s="507" t="n">
        <v>0</v>
      </c>
      <c r="DG232" s="2567">
        <f>EOMONTH(DG233,-1)</f>
        <v/>
      </c>
      <c r="DH232" s="507">
        <f>SUM(DI232:DP232)</f>
        <v/>
      </c>
      <c r="DI232" s="507" t="n">
        <v>0</v>
      </c>
      <c r="DJ232" s="507" t="n">
        <v>0</v>
      </c>
      <c r="DK232" s="507" t="n">
        <v>0</v>
      </c>
      <c r="DL232" s="507" t="n">
        <v>0</v>
      </c>
      <c r="DM232" s="507" t="n">
        <v>0</v>
      </c>
      <c r="DN232" s="507" t="n">
        <v>0</v>
      </c>
      <c r="DO232" s="507" t="n">
        <v>0</v>
      </c>
      <c r="DP232" s="507" t="n">
        <v>0</v>
      </c>
      <c r="DR232" s="2567">
        <f>EOMONTH(DR233,-1)</f>
        <v/>
      </c>
      <c r="DS232" s="507">
        <f>SUM(DT232:EA232)</f>
        <v/>
      </c>
      <c r="DT232" s="507" t="n">
        <v>0</v>
      </c>
      <c r="DU232" s="507" t="n">
        <v>0</v>
      </c>
      <c r="DV232" s="507" t="n">
        <v>0</v>
      </c>
      <c r="DW232" s="507" t="n">
        <v>0</v>
      </c>
      <c r="DX232" s="507" t="n">
        <v>0</v>
      </c>
      <c r="DY232" s="507" t="n">
        <v>0</v>
      </c>
      <c r="DZ232" s="507" t="n">
        <v>0</v>
      </c>
      <c r="EA232" s="507" t="n">
        <v>0</v>
      </c>
      <c r="EC232" s="2567">
        <f>EOMONTH(EC233,-1)</f>
        <v/>
      </c>
      <c r="ED232" s="507">
        <f>SUM(EE232:EL232)</f>
        <v/>
      </c>
      <c r="EE232" s="507" t="n">
        <v>0</v>
      </c>
      <c r="EF232" s="507" t="n">
        <v>0</v>
      </c>
      <c r="EG232" s="507" t="n">
        <v>0</v>
      </c>
      <c r="EH232" s="507" t="n">
        <v>0</v>
      </c>
      <c r="EI232" s="507" t="n">
        <v>0</v>
      </c>
      <c r="EJ232" s="507" t="n">
        <v>0</v>
      </c>
      <c r="EK232" s="507" t="n">
        <v>0</v>
      </c>
      <c r="EL232" s="507" t="n">
        <v>0</v>
      </c>
    </row>
    <row r="233">
      <c r="A233" s="2567">
        <f>EOMONTH(A234,-1)</f>
        <v/>
      </c>
      <c r="B233" s="507">
        <f>SUM(C233:J233)</f>
        <v/>
      </c>
      <c r="C233" s="507">
        <f>+N233+Y233+AJ233+AU233+BF233+BQ233+CB233+CM233+CX233+DI233+DT233+EE233</f>
        <v/>
      </c>
      <c r="D233" s="507">
        <f>+O233+Z233+AK233+AV233+BG233+BR233+CC233+CN233+CY233+DJ233+DU233+EF233</f>
        <v/>
      </c>
      <c r="E233" s="507">
        <f>+P233+AA233+AL233+AW233+BH233+BS233+CD233+CO233+CZ233+DK233+DV233+EG233</f>
        <v/>
      </c>
      <c r="F233" s="507">
        <f>+Q233+AB233+AM233+AX233+BI233+BT233+CE233+CP233+DA233+DL233+DW233+EH233</f>
        <v/>
      </c>
      <c r="G233" s="507">
        <f>+R233+AC233+AN233+AY233+BJ233+BU233+CF233+CQ233+DB233+DM233+DX233+EI233</f>
        <v/>
      </c>
      <c r="H233" s="507">
        <f>+S233+AD233+AO233+AZ233+BK233+BV233+CG233+CR233+DC233+DN233+DY233+EJ233</f>
        <v/>
      </c>
      <c r="I233" s="507">
        <f>+T233+AE233+AP233+BA233+BL233+BW233+CH233+CS233+DD233+DO233+DZ233+EK233</f>
        <v/>
      </c>
      <c r="J233" s="507">
        <f>+U233+AF233+AQ233+BB233+BM233+BX233+CI233+CT233+DE233+DP233+EA233+EL233</f>
        <v/>
      </c>
      <c r="L233" s="2567">
        <f>EOMONTH(L234,-1)</f>
        <v/>
      </c>
      <c r="M233" s="507">
        <f>SUM(N233:U233)</f>
        <v/>
      </c>
      <c r="N233" s="507" t="n">
        <v>92819.72</v>
      </c>
      <c r="O233" s="507" t="n">
        <v>8500.059999999999</v>
      </c>
      <c r="P233" s="507" t="n">
        <v>81948.87000000001</v>
      </c>
      <c r="Q233" s="507" t="n">
        <v>-595283.1</v>
      </c>
      <c r="R233" s="507" t="n">
        <v>0</v>
      </c>
      <c r="S233" s="507" t="n">
        <v>0</v>
      </c>
      <c r="T233" s="507" t="n">
        <v>0</v>
      </c>
      <c r="U233" s="507" t="n">
        <v>0</v>
      </c>
      <c r="W233" s="2567">
        <f>EOMONTH(W234,-1)</f>
        <v/>
      </c>
      <c r="X233" s="507">
        <f>SUM(Y233:AF233)</f>
        <v/>
      </c>
      <c r="Y233" s="507" t="n">
        <v>909443.8100000001</v>
      </c>
      <c r="Z233" s="507" t="n">
        <v>86635.03</v>
      </c>
      <c r="AA233" s="507" t="n">
        <v>219403.08</v>
      </c>
      <c r="AB233" s="507" t="n">
        <v>4065263.21</v>
      </c>
      <c r="AC233" s="507" t="n">
        <v>0</v>
      </c>
      <c r="AD233" s="507" t="n">
        <v>0</v>
      </c>
      <c r="AE233" s="507" t="n">
        <v>0</v>
      </c>
      <c r="AF233" s="507" t="n">
        <v>0</v>
      </c>
      <c r="AH233" s="2567">
        <f>EOMONTH(AH234,-1)</f>
        <v/>
      </c>
      <c r="AI233" s="507">
        <f>SUM(AJ233:AQ233)</f>
        <v/>
      </c>
      <c r="AJ233" s="507" t="n">
        <v>404858.5200000001</v>
      </c>
      <c r="AK233" s="507" t="n">
        <v>6462.050000000001</v>
      </c>
      <c r="AL233" s="507" t="n">
        <v>0</v>
      </c>
      <c r="AM233" s="507" t="n">
        <v>4670004.230000001</v>
      </c>
      <c r="AN233" s="507" t="n">
        <v>0</v>
      </c>
      <c r="AO233" s="507" t="n">
        <v>0</v>
      </c>
      <c r="AP233" s="507" t="n">
        <v>0</v>
      </c>
      <c r="AQ233" s="507" t="n">
        <v>0</v>
      </c>
      <c r="AS233" s="2567">
        <f>EOMONTH(AS234,-1)</f>
        <v/>
      </c>
      <c r="AT233" s="507">
        <f>SUM(AU233:BB233)</f>
        <v/>
      </c>
      <c r="AU233" s="507" t="n">
        <v>4188.62</v>
      </c>
      <c r="AV233" s="507" t="n">
        <v>0</v>
      </c>
      <c r="AW233" s="507" t="n">
        <v>289634.64</v>
      </c>
      <c r="AX233" s="507" t="n">
        <v>4594231.699999999</v>
      </c>
      <c r="AY233" s="507" t="n">
        <v>0</v>
      </c>
      <c r="AZ233" s="507" t="n">
        <v>0</v>
      </c>
      <c r="BA233" s="507" t="n">
        <v>0</v>
      </c>
      <c r="BB233" s="507" t="n">
        <v>0</v>
      </c>
      <c r="BD233" s="2567">
        <f>EOMONTH(BD234,-1)</f>
        <v/>
      </c>
      <c r="BE233" s="507">
        <f>SUM(BF233:BM233)</f>
        <v/>
      </c>
      <c r="BF233" s="507" t="n">
        <v>0</v>
      </c>
      <c r="BG233" s="507" t="n">
        <v>0</v>
      </c>
      <c r="BH233" s="507" t="n">
        <v>0</v>
      </c>
      <c r="BI233" s="507" t="n">
        <v>0</v>
      </c>
      <c r="BJ233" s="507" t="n">
        <v>0</v>
      </c>
      <c r="BK233" s="507" t="n">
        <v>0</v>
      </c>
      <c r="BL233" s="507" t="n">
        <v>0</v>
      </c>
      <c r="BM233" s="507" t="n">
        <v>0</v>
      </c>
      <c r="BO233" s="2567">
        <f>EOMONTH(BO234,-1)</f>
        <v/>
      </c>
      <c r="BP233" s="507">
        <f>SUM(BQ233:BX233)</f>
        <v/>
      </c>
      <c r="BQ233" s="507" t="n">
        <v>0</v>
      </c>
      <c r="BR233" s="507" t="n">
        <v>0</v>
      </c>
      <c r="BS233" s="507" t="n">
        <v>0</v>
      </c>
      <c r="BT233" s="507" t="n">
        <v>0</v>
      </c>
      <c r="BU233" s="507" t="n">
        <v>0</v>
      </c>
      <c r="BV233" s="507" t="n">
        <v>0</v>
      </c>
      <c r="BW233" s="507" t="n">
        <v>0</v>
      </c>
      <c r="BX233" s="507" t="n">
        <v>0</v>
      </c>
      <c r="BZ233" s="2567">
        <f>EOMONTH(BZ234,-1)</f>
        <v/>
      </c>
      <c r="CA233" s="507">
        <f>SUM(CB233:CI233)</f>
        <v/>
      </c>
      <c r="CB233" s="507" t="n">
        <v>0</v>
      </c>
      <c r="CC233" s="507" t="n">
        <v>0</v>
      </c>
      <c r="CD233" s="507" t="n">
        <v>0</v>
      </c>
      <c r="CE233" s="507" t="n">
        <v>0</v>
      </c>
      <c r="CF233" s="507" t="n">
        <v>0</v>
      </c>
      <c r="CG233" s="507" t="n">
        <v>0</v>
      </c>
      <c r="CH233" s="507" t="n">
        <v>0</v>
      </c>
      <c r="CI233" s="507" t="n">
        <v>0</v>
      </c>
      <c r="CK233" s="2567">
        <f>EOMONTH(CK234,-1)</f>
        <v/>
      </c>
      <c r="CL233" s="507">
        <f>SUM(CM233:CT233)</f>
        <v/>
      </c>
      <c r="CM233" s="507" t="n">
        <v>0</v>
      </c>
      <c r="CN233" s="507" t="n">
        <v>0</v>
      </c>
      <c r="CO233" s="507" t="n">
        <v>0</v>
      </c>
      <c r="CP233" s="507" t="n">
        <v>0</v>
      </c>
      <c r="CQ233" s="507" t="n">
        <v>0</v>
      </c>
      <c r="CR233" s="507" t="n">
        <v>0</v>
      </c>
      <c r="CS233" s="507" t="n">
        <v>0</v>
      </c>
      <c r="CT233" s="507" t="n">
        <v>0</v>
      </c>
      <c r="CV233" s="2567">
        <f>EOMONTH(CV234,-1)</f>
        <v/>
      </c>
      <c r="CW233" s="507">
        <f>SUM(CX233:DE233)</f>
        <v/>
      </c>
      <c r="CX233" s="507" t="n">
        <v>0</v>
      </c>
      <c r="CY233" s="507" t="n">
        <v>0</v>
      </c>
      <c r="CZ233" s="507" t="n">
        <v>0</v>
      </c>
      <c r="DA233" s="507" t="n">
        <v>0</v>
      </c>
      <c r="DB233" s="507" t="n">
        <v>0</v>
      </c>
      <c r="DC233" s="507" t="n">
        <v>0</v>
      </c>
      <c r="DD233" s="507" t="n">
        <v>0</v>
      </c>
      <c r="DE233" s="507" t="n">
        <v>0</v>
      </c>
      <c r="DG233" s="2567">
        <f>EOMONTH(DG234,-1)</f>
        <v/>
      </c>
      <c r="DH233" s="507">
        <f>SUM(DI233:DP233)</f>
        <v/>
      </c>
      <c r="DI233" s="507" t="n">
        <v>0</v>
      </c>
      <c r="DJ233" s="507" t="n">
        <v>0</v>
      </c>
      <c r="DK233" s="507" t="n">
        <v>0</v>
      </c>
      <c r="DL233" s="507" t="n">
        <v>0</v>
      </c>
      <c r="DM233" s="507" t="n">
        <v>0</v>
      </c>
      <c r="DN233" s="507" t="n">
        <v>0</v>
      </c>
      <c r="DO233" s="507" t="n">
        <v>0</v>
      </c>
      <c r="DP233" s="507" t="n">
        <v>0</v>
      </c>
      <c r="DR233" s="2567">
        <f>EOMONTH(DR234,-1)</f>
        <v/>
      </c>
      <c r="DS233" s="507">
        <f>SUM(DT233:EA233)</f>
        <v/>
      </c>
      <c r="DT233" s="507" t="n">
        <v>0</v>
      </c>
      <c r="DU233" s="507" t="n">
        <v>0</v>
      </c>
      <c r="DV233" s="507" t="n">
        <v>0</v>
      </c>
      <c r="DW233" s="507" t="n">
        <v>0</v>
      </c>
      <c r="DX233" s="507" t="n">
        <v>0</v>
      </c>
      <c r="DY233" s="507" t="n">
        <v>0</v>
      </c>
      <c r="DZ233" s="507" t="n">
        <v>0</v>
      </c>
      <c r="EA233" s="507" t="n">
        <v>0</v>
      </c>
      <c r="EC233" s="2567">
        <f>EOMONTH(EC234,-1)</f>
        <v/>
      </c>
      <c r="ED233" s="507">
        <f>SUM(EE233:EL233)</f>
        <v/>
      </c>
      <c r="EE233" s="507" t="n">
        <v>0</v>
      </c>
      <c r="EF233" s="507" t="n">
        <v>0</v>
      </c>
      <c r="EG233" s="507" t="n">
        <v>0</v>
      </c>
      <c r="EH233" s="507" t="n">
        <v>0</v>
      </c>
      <c r="EI233" s="507" t="n">
        <v>0</v>
      </c>
      <c r="EJ233" s="507" t="n">
        <v>0</v>
      </c>
      <c r="EK233" s="507" t="n">
        <v>0</v>
      </c>
      <c r="EL233" s="507" t="n">
        <v>0</v>
      </c>
    </row>
    <row r="234">
      <c r="A234" s="2567">
        <f>EOMONTH(A235,-1)</f>
        <v/>
      </c>
      <c r="B234" s="507">
        <f>SUM(C234:J234)</f>
        <v/>
      </c>
      <c r="C234" s="507">
        <f>+N234+Y234+AJ234+AU234+BF234+BQ234+CB234+CM234+CX234+DI234+DT234+EE234</f>
        <v/>
      </c>
      <c r="D234" s="507">
        <f>+O234+Z234+AK234+AV234+BG234+BR234+CC234+CN234+CY234+DJ234+DU234+EF234</f>
        <v/>
      </c>
      <c r="E234" s="507">
        <f>+P234+AA234+AL234+AW234+BH234+BS234+CD234+CO234+CZ234+DK234+DV234+EG234</f>
        <v/>
      </c>
      <c r="F234" s="507">
        <f>+Q234+AB234+AM234+AX234+BI234+BT234+CE234+CP234+DA234+DL234+DW234+EH234</f>
        <v/>
      </c>
      <c r="G234" s="507">
        <f>+R234+AC234+AN234+AY234+BJ234+BU234+CF234+CQ234+DB234+DM234+DX234+EI234</f>
        <v/>
      </c>
      <c r="H234" s="507">
        <f>+S234+AD234+AO234+AZ234+BK234+BV234+CG234+CR234+DC234+DN234+DY234+EJ234</f>
        <v/>
      </c>
      <c r="I234" s="507">
        <f>+T234+AE234+AP234+BA234+BL234+BW234+CH234+CS234+DD234+DO234+DZ234+EK234</f>
        <v/>
      </c>
      <c r="J234" s="507">
        <f>+U234+AF234+AQ234+BB234+BM234+BX234+CI234+CT234+DE234+DP234+EA234+EL234</f>
        <v/>
      </c>
      <c r="L234" s="2567">
        <f>EOMONTH(L235,-1)</f>
        <v/>
      </c>
      <c r="M234" s="507">
        <f>SUM(N234:U234)</f>
        <v/>
      </c>
      <c r="N234" s="507" t="n">
        <v>2725</v>
      </c>
      <c r="O234" s="507" t="n">
        <v>28227.63</v>
      </c>
      <c r="P234" s="507" t="n">
        <v>106532.7</v>
      </c>
      <c r="Q234" s="507" t="n">
        <v>-587273.1000000001</v>
      </c>
      <c r="R234" s="507" t="n">
        <v>0</v>
      </c>
      <c r="S234" s="507" t="n">
        <v>0</v>
      </c>
      <c r="T234" s="507" t="n">
        <v>0</v>
      </c>
      <c r="U234" s="507" t="n">
        <v>0</v>
      </c>
      <c r="W234" s="2567">
        <f>EOMONTH(W235,-1)</f>
        <v/>
      </c>
      <c r="X234" s="507">
        <f>SUM(Y234:AF234)</f>
        <v/>
      </c>
      <c r="Y234" s="507" t="n">
        <v>39477.88</v>
      </c>
      <c r="Z234" s="507" t="n">
        <v>441708.55</v>
      </c>
      <c r="AA234" s="507" t="n">
        <v>233411.36</v>
      </c>
      <c r="AB234" s="507" t="n">
        <v>2143654.65</v>
      </c>
      <c r="AC234" s="507" t="n">
        <v>0</v>
      </c>
      <c r="AD234" s="507" t="n">
        <v>0</v>
      </c>
      <c r="AE234" s="507" t="n">
        <v>0</v>
      </c>
      <c r="AF234" s="507" t="n">
        <v>0</v>
      </c>
      <c r="AH234" s="2567">
        <f>EOMONTH(AH235,-1)</f>
        <v/>
      </c>
      <c r="AI234" s="507">
        <f>SUM(AJ234:AQ234)</f>
        <v/>
      </c>
      <c r="AJ234" s="507" t="n">
        <v>572012.0700000001</v>
      </c>
      <c r="AK234" s="507" t="n">
        <v>147837.15</v>
      </c>
      <c r="AL234" s="507" t="n">
        <v>0</v>
      </c>
      <c r="AM234" s="507" t="n">
        <v>4872657.59</v>
      </c>
      <c r="AN234" s="507" t="n">
        <v>0</v>
      </c>
      <c r="AO234" s="507" t="n">
        <v>0</v>
      </c>
      <c r="AP234" s="507" t="n">
        <v>0</v>
      </c>
      <c r="AQ234" s="507" t="n">
        <v>0</v>
      </c>
      <c r="AS234" s="2567">
        <f>EOMONTH(AS235,-1)</f>
        <v/>
      </c>
      <c r="AT234" s="507">
        <f>SUM(AU234:BB234)</f>
        <v/>
      </c>
      <c r="AU234" s="507" t="n">
        <v>1063989.95</v>
      </c>
      <c r="AV234" s="507" t="n">
        <v>0</v>
      </c>
      <c r="AW234" s="507" t="n">
        <v>289634.64</v>
      </c>
      <c r="AX234" s="507" t="n">
        <v>5687219.47</v>
      </c>
      <c r="AY234" s="507" t="n">
        <v>0</v>
      </c>
      <c r="AZ234" s="507" t="n">
        <v>0</v>
      </c>
      <c r="BA234" s="507" t="n">
        <v>0</v>
      </c>
      <c r="BB234" s="507" t="n">
        <v>0</v>
      </c>
      <c r="BD234" s="2567">
        <f>EOMONTH(BD235,-1)</f>
        <v/>
      </c>
      <c r="BE234" s="507">
        <f>SUM(BF234:BM234)</f>
        <v/>
      </c>
      <c r="BF234" s="507" t="n">
        <v>0</v>
      </c>
      <c r="BG234" s="507" t="n">
        <v>0</v>
      </c>
      <c r="BH234" s="507" t="n">
        <v>0</v>
      </c>
      <c r="BI234" s="507" t="n">
        <v>0</v>
      </c>
      <c r="BJ234" s="507" t="n">
        <v>0</v>
      </c>
      <c r="BK234" s="507" t="n">
        <v>0</v>
      </c>
      <c r="BL234" s="507" t="n">
        <v>0</v>
      </c>
      <c r="BM234" s="507" t="n">
        <v>0</v>
      </c>
      <c r="BO234" s="2567">
        <f>EOMONTH(BO235,-1)</f>
        <v/>
      </c>
      <c r="BP234" s="507">
        <f>SUM(BQ234:BX234)</f>
        <v/>
      </c>
      <c r="BQ234" s="507" t="n">
        <v>0</v>
      </c>
      <c r="BR234" s="507" t="n">
        <v>0</v>
      </c>
      <c r="BS234" s="507" t="n">
        <v>0</v>
      </c>
      <c r="BT234" s="507" t="n">
        <v>0</v>
      </c>
      <c r="BU234" s="507" t="n">
        <v>0</v>
      </c>
      <c r="BV234" s="507" t="n">
        <v>0</v>
      </c>
      <c r="BW234" s="507" t="n">
        <v>0</v>
      </c>
      <c r="BX234" s="507" t="n">
        <v>0</v>
      </c>
      <c r="BZ234" s="2567">
        <f>EOMONTH(BZ235,-1)</f>
        <v/>
      </c>
      <c r="CA234" s="507">
        <f>SUM(CB234:CI234)</f>
        <v/>
      </c>
      <c r="CB234" s="507" t="n">
        <v>0</v>
      </c>
      <c r="CC234" s="507" t="n">
        <v>0</v>
      </c>
      <c r="CD234" s="507" t="n">
        <v>0</v>
      </c>
      <c r="CE234" s="507" t="n">
        <v>0</v>
      </c>
      <c r="CF234" s="507" t="n">
        <v>0</v>
      </c>
      <c r="CG234" s="507" t="n">
        <v>0</v>
      </c>
      <c r="CH234" s="507" t="n">
        <v>0</v>
      </c>
      <c r="CI234" s="507" t="n">
        <v>0</v>
      </c>
      <c r="CK234" s="2567">
        <f>EOMONTH(CK235,-1)</f>
        <v/>
      </c>
      <c r="CL234" s="507">
        <f>SUM(CM234:CT234)</f>
        <v/>
      </c>
      <c r="CM234" s="507" t="n">
        <v>0</v>
      </c>
      <c r="CN234" s="507" t="n">
        <v>0</v>
      </c>
      <c r="CO234" s="507" t="n">
        <v>0</v>
      </c>
      <c r="CP234" s="507" t="n">
        <v>0</v>
      </c>
      <c r="CQ234" s="507" t="n">
        <v>0</v>
      </c>
      <c r="CR234" s="507" t="n">
        <v>0</v>
      </c>
      <c r="CS234" s="507" t="n">
        <v>0</v>
      </c>
      <c r="CT234" s="507" t="n">
        <v>0</v>
      </c>
      <c r="CV234" s="2567">
        <f>EOMONTH(CV235,-1)</f>
        <v/>
      </c>
      <c r="CW234" s="507">
        <f>SUM(CX234:DE234)</f>
        <v/>
      </c>
      <c r="CX234" s="507" t="n">
        <v>0</v>
      </c>
      <c r="CY234" s="507" t="n">
        <v>0</v>
      </c>
      <c r="CZ234" s="507" t="n">
        <v>0</v>
      </c>
      <c r="DA234" s="507" t="n">
        <v>0</v>
      </c>
      <c r="DB234" s="507" t="n">
        <v>0</v>
      </c>
      <c r="DC234" s="507" t="n">
        <v>0</v>
      </c>
      <c r="DD234" s="507" t="n">
        <v>0</v>
      </c>
      <c r="DE234" s="507" t="n">
        <v>0</v>
      </c>
      <c r="DG234" s="2567">
        <f>EOMONTH(DG235,-1)</f>
        <v/>
      </c>
      <c r="DH234" s="507">
        <f>SUM(DI234:DP234)</f>
        <v/>
      </c>
      <c r="DI234" s="507" t="n">
        <v>0</v>
      </c>
      <c r="DJ234" s="507" t="n">
        <v>0</v>
      </c>
      <c r="DK234" s="507" t="n">
        <v>0</v>
      </c>
      <c r="DL234" s="507" t="n">
        <v>0</v>
      </c>
      <c r="DM234" s="507" t="n">
        <v>0</v>
      </c>
      <c r="DN234" s="507" t="n">
        <v>0</v>
      </c>
      <c r="DO234" s="507" t="n">
        <v>0</v>
      </c>
      <c r="DP234" s="507" t="n">
        <v>0</v>
      </c>
      <c r="DR234" s="2567">
        <f>EOMONTH(DR235,-1)</f>
        <v/>
      </c>
      <c r="DS234" s="507">
        <f>SUM(DT234:EA234)</f>
        <v/>
      </c>
      <c r="DT234" s="507" t="n">
        <v>0</v>
      </c>
      <c r="DU234" s="507" t="n">
        <v>0</v>
      </c>
      <c r="DV234" s="507" t="n">
        <v>0</v>
      </c>
      <c r="DW234" s="507" t="n">
        <v>0</v>
      </c>
      <c r="DX234" s="507" t="n">
        <v>0</v>
      </c>
      <c r="DY234" s="507" t="n">
        <v>0</v>
      </c>
      <c r="DZ234" s="507" t="n">
        <v>0</v>
      </c>
      <c r="EA234" s="507" t="n">
        <v>0</v>
      </c>
      <c r="EC234" s="2567">
        <f>EOMONTH(EC235,-1)</f>
        <v/>
      </c>
      <c r="ED234" s="507">
        <f>SUM(EE234:EL234)</f>
        <v/>
      </c>
      <c r="EE234" s="507" t="n">
        <v>0</v>
      </c>
      <c r="EF234" s="507" t="n">
        <v>0</v>
      </c>
      <c r="EG234" s="507" t="n">
        <v>0</v>
      </c>
      <c r="EH234" s="507" t="n">
        <v>0</v>
      </c>
      <c r="EI234" s="507" t="n">
        <v>0</v>
      </c>
      <c r="EJ234" s="507" t="n">
        <v>0</v>
      </c>
      <c r="EK234" s="507" t="n">
        <v>0</v>
      </c>
      <c r="EL234" s="507" t="n">
        <v>0</v>
      </c>
    </row>
    <row r="235">
      <c r="A235" s="2567">
        <f>EOMONTH(A236,-1)</f>
        <v/>
      </c>
      <c r="B235" s="507">
        <f>SUM(C235:J235)</f>
        <v/>
      </c>
      <c r="C235" s="507">
        <f>+N235+Y235+AJ235+AU235+BF235+BQ235+CB235+CM235+CX235+DI235+DT235+EE235</f>
        <v/>
      </c>
      <c r="D235" s="507">
        <f>+O235+Z235+AK235+AV235+BG235+BR235+CC235+CN235+CY235+DJ235+DU235+EF235</f>
        <v/>
      </c>
      <c r="E235" s="507">
        <f>+P235+AA235+AL235+AW235+BH235+BS235+CD235+CO235+CZ235+DK235+DV235+EG235</f>
        <v/>
      </c>
      <c r="F235" s="507">
        <f>+Q235+AB235+AM235+AX235+BI235+BT235+CE235+CP235+DA235+DL235+DW235+EH235</f>
        <v/>
      </c>
      <c r="G235" s="507">
        <f>+R235+AC235+AN235+AY235+BJ235+BU235+CF235+CQ235+DB235+DM235+DX235+EI235</f>
        <v/>
      </c>
      <c r="H235" s="507">
        <f>+S235+AD235+AO235+AZ235+BK235+BV235+CG235+CR235+DC235+DN235+DY235+EJ235</f>
        <v/>
      </c>
      <c r="I235" s="507">
        <f>+T235+AE235+AP235+BA235+BL235+BW235+CH235+CS235+DD235+DO235+DZ235+EK235</f>
        <v/>
      </c>
      <c r="J235" s="507">
        <f>+U235+AF235+AQ235+BB235+BM235+BX235+CI235+CT235+DE235+DP235+EA235+EL235</f>
        <v/>
      </c>
      <c r="L235" s="2567">
        <f>EOMONTH(L236,-1)</f>
        <v/>
      </c>
      <c r="M235" s="507">
        <f>SUM(N235:U235)</f>
        <v/>
      </c>
      <c r="N235" s="507" t="n">
        <v>9600</v>
      </c>
      <c r="O235" s="507" t="n">
        <v>2675</v>
      </c>
      <c r="P235" s="507" t="n">
        <v>120240.72</v>
      </c>
      <c r="Q235" s="507" t="n">
        <v>-596823.1000000001</v>
      </c>
      <c r="R235" s="507" t="n">
        <v>0</v>
      </c>
      <c r="S235" s="507" t="n">
        <v>0</v>
      </c>
      <c r="T235" s="507" t="n">
        <v>0</v>
      </c>
      <c r="U235" s="507" t="n">
        <v>0</v>
      </c>
      <c r="W235" s="2567">
        <f>EOMONTH(W236,-1)</f>
        <v/>
      </c>
      <c r="X235" s="507">
        <f>SUM(Y235:AF235)</f>
        <v/>
      </c>
      <c r="Y235" s="507" t="n">
        <v>185409.8</v>
      </c>
      <c r="Z235" s="507" t="n">
        <v>39477.88</v>
      </c>
      <c r="AA235" s="507" t="n">
        <v>319856.28</v>
      </c>
      <c r="AB235" s="507" t="n">
        <v>2479410.81</v>
      </c>
      <c r="AC235" s="507" t="n">
        <v>0</v>
      </c>
      <c r="AD235" s="507" t="n">
        <v>0</v>
      </c>
      <c r="AE235" s="507" t="n">
        <v>0</v>
      </c>
      <c r="AF235" s="507" t="n">
        <v>0</v>
      </c>
      <c r="AH235" s="2567">
        <f>EOMONTH(AH236,-1)</f>
        <v/>
      </c>
      <c r="AI235" s="507">
        <f>SUM(AJ235:AQ235)</f>
        <v/>
      </c>
      <c r="AJ235" s="507" t="n">
        <v>45957.98</v>
      </c>
      <c r="AK235" s="507" t="n">
        <v>572012.0700000001</v>
      </c>
      <c r="AL235" s="507" t="n">
        <v>147837.15</v>
      </c>
      <c r="AM235" s="507" t="n">
        <v>4263790.970000001</v>
      </c>
      <c r="AN235" s="507" t="n">
        <v>0</v>
      </c>
      <c r="AO235" s="507" t="n">
        <v>0</v>
      </c>
      <c r="AP235" s="507" t="n">
        <v>0</v>
      </c>
      <c r="AQ235" s="507" t="n">
        <v>0</v>
      </c>
      <c r="AS235" s="2567">
        <f>EOMONTH(AS236,-1)</f>
        <v/>
      </c>
      <c r="AT235" s="507">
        <f>SUM(AU235:BB235)</f>
        <v/>
      </c>
      <c r="AU235" s="507" t="n">
        <v>1106424.46</v>
      </c>
      <c r="AV235" s="507" t="n">
        <v>631022.88</v>
      </c>
      <c r="AW235" s="507" t="n">
        <v>186584.64</v>
      </c>
      <c r="AX235" s="507" t="n">
        <v>5588340.81</v>
      </c>
      <c r="AY235" s="507" t="n">
        <v>0</v>
      </c>
      <c r="AZ235" s="507" t="n">
        <v>0</v>
      </c>
      <c r="BA235" s="507" t="n">
        <v>0</v>
      </c>
      <c r="BB235" s="507" t="n">
        <v>0</v>
      </c>
      <c r="BD235" s="2567">
        <f>EOMONTH(BD236,-1)</f>
        <v/>
      </c>
      <c r="BE235" s="507">
        <f>SUM(BF235:BM235)</f>
        <v/>
      </c>
      <c r="BF235" s="507" t="n">
        <v>0</v>
      </c>
      <c r="BG235" s="507" t="n">
        <v>0</v>
      </c>
      <c r="BH235" s="507" t="n">
        <v>0</v>
      </c>
      <c r="BI235" s="507" t="n">
        <v>0</v>
      </c>
      <c r="BJ235" s="507" t="n">
        <v>0</v>
      </c>
      <c r="BK235" s="507" t="n">
        <v>0</v>
      </c>
      <c r="BL235" s="507" t="n">
        <v>0</v>
      </c>
      <c r="BM235" s="507" t="n">
        <v>0</v>
      </c>
      <c r="BO235" s="2567">
        <f>EOMONTH(BO236,-1)</f>
        <v/>
      </c>
      <c r="BP235" s="507">
        <f>SUM(BQ235:BX235)</f>
        <v/>
      </c>
      <c r="BQ235" s="507" t="n">
        <v>0</v>
      </c>
      <c r="BR235" s="507" t="n">
        <v>0</v>
      </c>
      <c r="BS235" s="507" t="n">
        <v>0</v>
      </c>
      <c r="BT235" s="507" t="n">
        <v>0</v>
      </c>
      <c r="BU235" s="507" t="n">
        <v>0</v>
      </c>
      <c r="BV235" s="507" t="n">
        <v>0</v>
      </c>
      <c r="BW235" s="507" t="n">
        <v>0</v>
      </c>
      <c r="BX235" s="507" t="n">
        <v>0</v>
      </c>
      <c r="BZ235" s="2567">
        <f>EOMONTH(BZ236,-1)</f>
        <v/>
      </c>
      <c r="CA235" s="507">
        <f>SUM(CB235:CI235)</f>
        <v/>
      </c>
      <c r="CB235" s="507" t="n">
        <v>0</v>
      </c>
      <c r="CC235" s="507" t="n">
        <v>0</v>
      </c>
      <c r="CD235" s="507" t="n">
        <v>0</v>
      </c>
      <c r="CE235" s="507" t="n">
        <v>0</v>
      </c>
      <c r="CF235" s="507" t="n">
        <v>0</v>
      </c>
      <c r="CG235" s="507" t="n">
        <v>0</v>
      </c>
      <c r="CH235" s="507" t="n">
        <v>0</v>
      </c>
      <c r="CI235" s="507" t="n">
        <v>0</v>
      </c>
      <c r="CK235" s="2567">
        <f>EOMONTH(CK236,-1)</f>
        <v/>
      </c>
      <c r="CL235" s="507">
        <f>SUM(CM235:CT235)</f>
        <v/>
      </c>
      <c r="CM235" s="507" t="n">
        <v>0</v>
      </c>
      <c r="CN235" s="507" t="n">
        <v>0</v>
      </c>
      <c r="CO235" s="507" t="n">
        <v>0</v>
      </c>
      <c r="CP235" s="507" t="n">
        <v>0</v>
      </c>
      <c r="CQ235" s="507" t="n">
        <v>0</v>
      </c>
      <c r="CR235" s="507" t="n">
        <v>0</v>
      </c>
      <c r="CS235" s="507" t="n">
        <v>0</v>
      </c>
      <c r="CT235" s="507" t="n">
        <v>0</v>
      </c>
      <c r="CV235" s="2567">
        <f>EOMONTH(CV236,-1)</f>
        <v/>
      </c>
      <c r="CW235" s="507">
        <f>SUM(CX235:DE235)</f>
        <v/>
      </c>
      <c r="CX235" s="507" t="n">
        <v>0</v>
      </c>
      <c r="CY235" s="507" t="n">
        <v>0</v>
      </c>
      <c r="CZ235" s="507" t="n">
        <v>0</v>
      </c>
      <c r="DA235" s="507" t="n">
        <v>0</v>
      </c>
      <c r="DB235" s="507" t="n">
        <v>0</v>
      </c>
      <c r="DC235" s="507" t="n">
        <v>0</v>
      </c>
      <c r="DD235" s="507" t="n">
        <v>0</v>
      </c>
      <c r="DE235" s="507" t="n">
        <v>0</v>
      </c>
      <c r="DG235" s="2567">
        <f>EOMONTH(DG236,-1)</f>
        <v/>
      </c>
      <c r="DH235" s="507">
        <f>SUM(DI235:DP235)</f>
        <v/>
      </c>
      <c r="DI235" s="507" t="n">
        <v>0</v>
      </c>
      <c r="DJ235" s="507" t="n">
        <v>0</v>
      </c>
      <c r="DK235" s="507" t="n">
        <v>0</v>
      </c>
      <c r="DL235" s="507" t="n">
        <v>0</v>
      </c>
      <c r="DM235" s="507" t="n">
        <v>0</v>
      </c>
      <c r="DN235" s="507" t="n">
        <v>0</v>
      </c>
      <c r="DO235" s="507" t="n">
        <v>0</v>
      </c>
      <c r="DP235" s="507" t="n">
        <v>0</v>
      </c>
      <c r="DR235" s="2567">
        <f>EOMONTH(DR236,-1)</f>
        <v/>
      </c>
      <c r="DS235" s="507">
        <f>SUM(DT235:EA235)</f>
        <v/>
      </c>
      <c r="DT235" s="507" t="n">
        <v>0</v>
      </c>
      <c r="DU235" s="507" t="n">
        <v>0</v>
      </c>
      <c r="DV235" s="507" t="n">
        <v>0</v>
      </c>
      <c r="DW235" s="507" t="n">
        <v>0</v>
      </c>
      <c r="DX235" s="507" t="n">
        <v>0</v>
      </c>
      <c r="DY235" s="507" t="n">
        <v>0</v>
      </c>
      <c r="DZ235" s="507" t="n">
        <v>0</v>
      </c>
      <c r="EA235" s="507" t="n">
        <v>0</v>
      </c>
      <c r="EC235" s="2567">
        <f>EOMONTH(EC236,-1)</f>
        <v/>
      </c>
      <c r="ED235" s="507">
        <f>SUM(EE235:EL235)</f>
        <v/>
      </c>
      <c r="EE235" s="507" t="n">
        <v>0</v>
      </c>
      <c r="EF235" s="507" t="n">
        <v>0</v>
      </c>
      <c r="EG235" s="507" t="n">
        <v>0</v>
      </c>
      <c r="EH235" s="507" t="n">
        <v>0</v>
      </c>
      <c r="EI235" s="507" t="n">
        <v>0</v>
      </c>
      <c r="EJ235" s="507" t="n">
        <v>0</v>
      </c>
      <c r="EK235" s="507" t="n">
        <v>0</v>
      </c>
      <c r="EL235" s="507" t="n">
        <v>0</v>
      </c>
    </row>
    <row r="236">
      <c r="A236" s="2568">
        <f>$A$39</f>
        <v/>
      </c>
      <c r="B236" s="1454">
        <f>SUM(C236:J236)</f>
        <v/>
      </c>
      <c r="C236" s="1454">
        <f>+N236+Y236+AJ236+AU236+BF236+BQ236+CB236+CM236+CX236+DI236+DT236+EE236</f>
        <v/>
      </c>
      <c r="D236" s="1454">
        <f>+O236+Z236+AK236+AV236+BG236+BR236+CC236+CN236+CY236+DJ236+DU236+EF236</f>
        <v/>
      </c>
      <c r="E236" s="1454">
        <f>+P236+AA236+AL236+AW236+BH236+BS236+CD236+CO236+CZ236+DK236+DV236+EG236</f>
        <v/>
      </c>
      <c r="F236" s="1454">
        <f>+Q236+AB236+AM236+AX236+BI236+BT236+CE236+CP236+DA236+DL236+DW236+EH236</f>
        <v/>
      </c>
      <c r="G236" s="1454">
        <f>+R236+AC236+AN236+AY236+BJ236+BU236+CF236+CQ236+DB236+DM236+DX236+EI236</f>
        <v/>
      </c>
      <c r="H236" s="1454">
        <f>+S236+AD236+AO236+AZ236+BK236+BV236+CG236+CR236+DC236+DN236+DY236+EJ236</f>
        <v/>
      </c>
      <c r="I236" s="1454">
        <f>+T236+AE236+AP236+BA236+BL236+BW236+CH236+CS236+DD236+DO236+DZ236+EK236</f>
        <v/>
      </c>
      <c r="J236" s="1454">
        <f>+U236+AF236+AQ236+BB236+BM236+BX236+CI236+CT236+DE236+DP236+EA236+EL236</f>
        <v/>
      </c>
      <c r="L236" s="2568">
        <f>$A$39</f>
        <v/>
      </c>
      <c r="M236" s="1454">
        <f>SUM(N236:U236)</f>
        <v/>
      </c>
      <c r="N236" s="1454" t="n">
        <v>0</v>
      </c>
      <c r="O236" s="1454" t="n">
        <v>9600</v>
      </c>
      <c r="P236" s="1454" t="n">
        <v>102309.96</v>
      </c>
      <c r="Q236" s="1454" t="n">
        <v>-596823.1000000001</v>
      </c>
      <c r="R236" s="1454" t="n">
        <v>0</v>
      </c>
      <c r="S236" s="1454" t="n">
        <v>0</v>
      </c>
      <c r="T236" s="1454" t="n">
        <v>0</v>
      </c>
      <c r="U236" s="1454" t="n">
        <v>0</v>
      </c>
      <c r="W236" s="2568">
        <f>$A$39</f>
        <v/>
      </c>
      <c r="X236" s="1454">
        <f>SUM(Y236:AF236)</f>
        <v/>
      </c>
      <c r="Y236" s="1454" t="n">
        <v>965.21</v>
      </c>
      <c r="Z236" s="1454" t="n">
        <v>185409.8</v>
      </c>
      <c r="AA236" s="1454" t="n">
        <v>277652.26</v>
      </c>
      <c r="AB236" s="1454" t="n">
        <v>1298425.1</v>
      </c>
      <c r="AC236" s="1454" t="n">
        <v>0</v>
      </c>
      <c r="AD236" s="1454" t="n">
        <v>0</v>
      </c>
      <c r="AE236" s="1454" t="n">
        <v>0</v>
      </c>
      <c r="AF236" s="1454" t="n">
        <v>0</v>
      </c>
      <c r="AH236" s="2568">
        <f>$A$39</f>
        <v/>
      </c>
      <c r="AI236" s="1454">
        <f>SUM(AJ236:AQ236)</f>
        <v/>
      </c>
      <c r="AJ236" s="1454" t="n">
        <v>761577.3800000001</v>
      </c>
      <c r="AK236" s="1454" t="n">
        <v>45528.63</v>
      </c>
      <c r="AL236" s="1454" t="n">
        <v>572012.0700000001</v>
      </c>
      <c r="AM236" s="1454" t="n">
        <v>1901366.05</v>
      </c>
      <c r="AN236" s="1454" t="n">
        <v>0</v>
      </c>
      <c r="AO236" s="1454" t="n">
        <v>0</v>
      </c>
      <c r="AP236" s="1454" t="n">
        <v>0</v>
      </c>
      <c r="AQ236" s="1454" t="n">
        <v>0</v>
      </c>
      <c r="AS236" s="2568">
        <f>$A$39</f>
        <v/>
      </c>
      <c r="AT236" s="1454">
        <f>SUM(AU236:BB236)</f>
        <v/>
      </c>
      <c r="AU236" s="1454" t="n">
        <v>563855.0900000001</v>
      </c>
      <c r="AV236" s="1454" t="n">
        <v>919974</v>
      </c>
      <c r="AW236" s="1454" t="n">
        <v>817607.52</v>
      </c>
      <c r="AX236" s="1454" t="n">
        <v>5288562.06</v>
      </c>
      <c r="AY236" s="1454" t="n">
        <v>0</v>
      </c>
      <c r="AZ236" s="1454" t="n">
        <v>0</v>
      </c>
      <c r="BA236" s="1454" t="n">
        <v>0</v>
      </c>
      <c r="BB236" s="1454" t="n">
        <v>0</v>
      </c>
      <c r="BD236" s="2568">
        <f>$A$39</f>
        <v/>
      </c>
      <c r="BE236" s="1454">
        <f>SUM(BF236:BM236)</f>
        <v/>
      </c>
      <c r="BF236" s="1454" t="n">
        <v>0</v>
      </c>
      <c r="BG236" s="1454" t="n">
        <v>0</v>
      </c>
      <c r="BH236" s="1454" t="n">
        <v>0</v>
      </c>
      <c r="BI236" s="1454" t="n">
        <v>0</v>
      </c>
      <c r="BJ236" s="1454" t="n">
        <v>0</v>
      </c>
      <c r="BK236" s="1454" t="n">
        <v>0</v>
      </c>
      <c r="BL236" s="1454" t="n">
        <v>0</v>
      </c>
      <c r="BM236" s="1454" t="n">
        <v>0</v>
      </c>
      <c r="BO236" s="2568">
        <f>$A$39</f>
        <v/>
      </c>
      <c r="BP236" s="1454">
        <f>SUM(BQ236:BX236)</f>
        <v/>
      </c>
      <c r="BQ236" s="1454" t="n">
        <v>0</v>
      </c>
      <c r="BR236" s="1454" t="n">
        <v>0</v>
      </c>
      <c r="BS236" s="1454" t="n">
        <v>0</v>
      </c>
      <c r="BT236" s="1454" t="n">
        <v>0</v>
      </c>
      <c r="BU236" s="1454" t="n">
        <v>0</v>
      </c>
      <c r="BV236" s="1454" t="n">
        <v>0</v>
      </c>
      <c r="BW236" s="1454" t="n">
        <v>0</v>
      </c>
      <c r="BX236" s="1454" t="n">
        <v>0</v>
      </c>
      <c r="BZ236" s="2568">
        <f>$A$39</f>
        <v/>
      </c>
      <c r="CA236" s="1454">
        <f>SUM(CB236:CI236)</f>
        <v/>
      </c>
      <c r="CB236" s="1454" t="n">
        <v>0</v>
      </c>
      <c r="CC236" s="1454" t="n">
        <v>0</v>
      </c>
      <c r="CD236" s="1454" t="n">
        <v>0</v>
      </c>
      <c r="CE236" s="1454" t="n">
        <v>0</v>
      </c>
      <c r="CF236" s="1454" t="n">
        <v>0</v>
      </c>
      <c r="CG236" s="1454" t="n">
        <v>0</v>
      </c>
      <c r="CH236" s="1454" t="n">
        <v>0</v>
      </c>
      <c r="CI236" s="1454" t="n">
        <v>0</v>
      </c>
      <c r="CK236" s="2568">
        <f>$A$39</f>
        <v/>
      </c>
      <c r="CL236" s="1454">
        <f>SUM(CM236:CT236)</f>
        <v/>
      </c>
      <c r="CM236" s="1454" t="n">
        <v>0</v>
      </c>
      <c r="CN236" s="1454" t="n">
        <v>0</v>
      </c>
      <c r="CO236" s="1454" t="n">
        <v>0</v>
      </c>
      <c r="CP236" s="1454" t="n">
        <v>0</v>
      </c>
      <c r="CQ236" s="1454" t="n">
        <v>0</v>
      </c>
      <c r="CR236" s="1454" t="n">
        <v>0</v>
      </c>
      <c r="CS236" s="1454" t="n">
        <v>0</v>
      </c>
      <c r="CT236" s="1454" t="n">
        <v>0</v>
      </c>
      <c r="CV236" s="2568">
        <f>$A$39</f>
        <v/>
      </c>
      <c r="CW236" s="1454">
        <f>SUM(CX236:DE236)</f>
        <v/>
      </c>
      <c r="CX236" s="1454" t="n">
        <v>0</v>
      </c>
      <c r="CY236" s="1454" t="n">
        <v>0</v>
      </c>
      <c r="CZ236" s="1454" t="n">
        <v>0</v>
      </c>
      <c r="DA236" s="1454" t="n">
        <v>0</v>
      </c>
      <c r="DB236" s="1454" t="n">
        <v>0</v>
      </c>
      <c r="DC236" s="1454" t="n">
        <v>0</v>
      </c>
      <c r="DD236" s="1454" t="n">
        <v>0</v>
      </c>
      <c r="DE236" s="1454" t="n">
        <v>0</v>
      </c>
      <c r="DG236" s="2568">
        <f>$A$39</f>
        <v/>
      </c>
      <c r="DH236" s="1454">
        <f>SUM(DI236:DP236)</f>
        <v/>
      </c>
      <c r="DI236" s="1454" t="n">
        <v>0</v>
      </c>
      <c r="DJ236" s="1454" t="n">
        <v>0</v>
      </c>
      <c r="DK236" s="1454" t="n">
        <v>0</v>
      </c>
      <c r="DL236" s="1454" t="n">
        <v>0</v>
      </c>
      <c r="DM236" s="1454" t="n">
        <v>0</v>
      </c>
      <c r="DN236" s="1454" t="n">
        <v>0</v>
      </c>
      <c r="DO236" s="1454" t="n">
        <v>0</v>
      </c>
      <c r="DP236" s="1454" t="n">
        <v>0</v>
      </c>
      <c r="DR236" s="2568">
        <f>$A$39</f>
        <v/>
      </c>
      <c r="DS236" s="1454">
        <f>SUM(DT236:EA236)</f>
        <v/>
      </c>
      <c r="DT236" s="1454" t="n">
        <v>0</v>
      </c>
      <c r="DU236" s="1454" t="n">
        <v>0</v>
      </c>
      <c r="DV236" s="1454" t="n">
        <v>0</v>
      </c>
      <c r="DW236" s="1454" t="n">
        <v>0</v>
      </c>
      <c r="DX236" s="1454" t="n">
        <v>0</v>
      </c>
      <c r="DY236" s="1454" t="n">
        <v>0</v>
      </c>
      <c r="DZ236" s="1454" t="n">
        <v>0</v>
      </c>
      <c r="EA236" s="1454" t="n">
        <v>0</v>
      </c>
      <c r="EC236" s="2568">
        <f>$A$39</f>
        <v/>
      </c>
      <c r="ED236" s="1454">
        <f>SUM(EE236:EL236)</f>
        <v/>
      </c>
      <c r="EE236" s="1454" t="n">
        <v>0</v>
      </c>
      <c r="EF236" s="1454" t="n">
        <v>0</v>
      </c>
      <c r="EG236" s="1454" t="n">
        <v>0</v>
      </c>
      <c r="EH236" s="1454" t="n">
        <v>0</v>
      </c>
      <c r="EI236" s="1454" t="n">
        <v>0</v>
      </c>
      <c r="EJ236" s="1454" t="n">
        <v>0</v>
      </c>
      <c r="EK236" s="1454" t="n">
        <v>0</v>
      </c>
      <c r="EL236" s="1454" t="n">
        <v>0</v>
      </c>
    </row>
    <row r="237">
      <c r="A237" s="504" t="inlineStr">
        <is>
          <t>Avg Last 3 Mo</t>
        </is>
      </c>
      <c r="B237" s="507">
        <f>SUM(C237:J237)</f>
        <v/>
      </c>
      <c r="C237" s="507">
        <f>AVERAGE(C234:C236)</f>
        <v/>
      </c>
      <c r="D237" s="507">
        <f>AVERAGE(D234:D236)</f>
        <v/>
      </c>
      <c r="E237" s="507">
        <f>AVERAGE(E234:E236)</f>
        <v/>
      </c>
      <c r="F237" s="507">
        <f>AVERAGE(F234:F236)</f>
        <v/>
      </c>
      <c r="G237" s="507">
        <f>AVERAGE(G234:G236)</f>
        <v/>
      </c>
      <c r="H237" s="507">
        <f>AVERAGE(H234:H236)</f>
        <v/>
      </c>
      <c r="I237" s="507">
        <f>AVERAGE(I234:I236)</f>
        <v/>
      </c>
      <c r="J237" s="507">
        <f>AVERAGE(J234:J236)</f>
        <v/>
      </c>
      <c r="L237" s="504" t="inlineStr">
        <is>
          <t>Avg Last 3 Mo</t>
        </is>
      </c>
      <c r="M237" s="507">
        <f>SUM(N237:U237)</f>
        <v/>
      </c>
      <c r="N237" s="507">
        <f>AVERAGE(N234:N236)</f>
        <v/>
      </c>
      <c r="O237" s="507">
        <f>AVERAGE(O234:O236)</f>
        <v/>
      </c>
      <c r="P237" s="507">
        <f>AVERAGE(P234:P236)</f>
        <v/>
      </c>
      <c r="Q237" s="507">
        <f>AVERAGE(Q234:Q236)</f>
        <v/>
      </c>
      <c r="R237" s="507">
        <f>AVERAGE(R234:R236)</f>
        <v/>
      </c>
      <c r="S237" s="507">
        <f>AVERAGE(S234:S236)</f>
        <v/>
      </c>
      <c r="T237" s="507">
        <f>AVERAGE(T234:T236)</f>
        <v/>
      </c>
      <c r="U237" s="507">
        <f>AVERAGE(U234:U236)</f>
        <v/>
      </c>
      <c r="W237" s="504" t="inlineStr">
        <is>
          <t>Avg Last 3 Mo</t>
        </is>
      </c>
      <c r="X237" s="507">
        <f>SUM(Y237:AF237)</f>
        <v/>
      </c>
      <c r="Y237" s="507">
        <f>AVERAGE(Y234:Y236)</f>
        <v/>
      </c>
      <c r="Z237" s="507">
        <f>AVERAGE(Z234:Z236)</f>
        <v/>
      </c>
      <c r="AA237" s="507">
        <f>AVERAGE(AA234:AA236)</f>
        <v/>
      </c>
      <c r="AB237" s="507">
        <f>AVERAGE(AB234:AB236)</f>
        <v/>
      </c>
      <c r="AC237" s="507">
        <f>AVERAGE(AC234:AC236)</f>
        <v/>
      </c>
      <c r="AD237" s="507">
        <f>AVERAGE(AD234:AD236)</f>
        <v/>
      </c>
      <c r="AE237" s="507">
        <f>AVERAGE(AE234:AE236)</f>
        <v/>
      </c>
      <c r="AF237" s="507">
        <f>AVERAGE(AF234:AF236)</f>
        <v/>
      </c>
      <c r="AH237" s="504" t="inlineStr">
        <is>
          <t>Avg Last 3 Mo</t>
        </is>
      </c>
      <c r="AI237" s="507">
        <f>SUM(AJ237:AQ237)</f>
        <v/>
      </c>
      <c r="AJ237" s="507">
        <f>AVERAGE(AJ234:AJ236)</f>
        <v/>
      </c>
      <c r="AK237" s="507">
        <f>AVERAGE(AK234:AK236)</f>
        <v/>
      </c>
      <c r="AL237" s="507">
        <f>AVERAGE(AL234:AL236)</f>
        <v/>
      </c>
      <c r="AM237" s="507">
        <f>AVERAGE(AM234:AM236)</f>
        <v/>
      </c>
      <c r="AN237" s="507">
        <f>AVERAGE(AN234:AN236)</f>
        <v/>
      </c>
      <c r="AO237" s="507">
        <f>AVERAGE(AO234:AO236)</f>
        <v/>
      </c>
      <c r="AP237" s="507">
        <f>AVERAGE(AP234:AP236)</f>
        <v/>
      </c>
      <c r="AQ237" s="507">
        <f>AVERAGE(AQ234:AQ236)</f>
        <v/>
      </c>
      <c r="AS237" s="504" t="inlineStr">
        <is>
          <t>Avg Last 3 Mo</t>
        </is>
      </c>
      <c r="AT237" s="507">
        <f>SUM(AU237:BB237)</f>
        <v/>
      </c>
      <c r="AU237" s="507">
        <f>AVERAGE(AU234:AU236)</f>
        <v/>
      </c>
      <c r="AV237" s="507">
        <f>AVERAGE(AV234:AV236)</f>
        <v/>
      </c>
      <c r="AW237" s="507">
        <f>AVERAGE(AW234:AW236)</f>
        <v/>
      </c>
      <c r="AX237" s="507">
        <f>AVERAGE(AX234:AX236)</f>
        <v/>
      </c>
      <c r="AY237" s="507">
        <f>AVERAGE(AY234:AY236)</f>
        <v/>
      </c>
      <c r="AZ237" s="507">
        <f>AVERAGE(AZ234:AZ236)</f>
        <v/>
      </c>
      <c r="BA237" s="507">
        <f>AVERAGE(BA234:BA236)</f>
        <v/>
      </c>
      <c r="BB237" s="507">
        <f>AVERAGE(BB234:BB236)</f>
        <v/>
      </c>
      <c r="BD237" s="504" t="inlineStr">
        <is>
          <t>Avg Last 3 Mo</t>
        </is>
      </c>
      <c r="BE237" s="507">
        <f>SUM(BF237:BM237)</f>
        <v/>
      </c>
      <c r="BF237" s="507">
        <f>AVERAGE(BF234:BF236)</f>
        <v/>
      </c>
      <c r="BG237" s="507">
        <f>AVERAGE(BG234:BG236)</f>
        <v/>
      </c>
      <c r="BH237" s="507">
        <f>AVERAGE(BH234:BH236)</f>
        <v/>
      </c>
      <c r="BI237" s="507">
        <f>AVERAGE(BI234:BI236)</f>
        <v/>
      </c>
      <c r="BJ237" s="507">
        <f>AVERAGE(BJ234:BJ236)</f>
        <v/>
      </c>
      <c r="BK237" s="507">
        <f>AVERAGE(BK234:BK236)</f>
        <v/>
      </c>
      <c r="BL237" s="507">
        <f>AVERAGE(BL234:BL236)</f>
        <v/>
      </c>
      <c r="BM237" s="507">
        <f>AVERAGE(BM234:BM236)</f>
        <v/>
      </c>
      <c r="BO237" s="504" t="inlineStr">
        <is>
          <t>Avg Last 3 Mo</t>
        </is>
      </c>
      <c r="BP237" s="507">
        <f>SUM(BQ237:BX237)</f>
        <v/>
      </c>
      <c r="BQ237" s="507">
        <f>AVERAGE(BQ234:BQ236)</f>
        <v/>
      </c>
      <c r="BR237" s="507">
        <f>AVERAGE(BR234:BR236)</f>
        <v/>
      </c>
      <c r="BS237" s="507">
        <f>AVERAGE(BS234:BS236)</f>
        <v/>
      </c>
      <c r="BT237" s="507">
        <f>AVERAGE(BT234:BT236)</f>
        <v/>
      </c>
      <c r="BU237" s="507">
        <f>AVERAGE(BU234:BU236)</f>
        <v/>
      </c>
      <c r="BV237" s="507">
        <f>AVERAGE(BV234:BV236)</f>
        <v/>
      </c>
      <c r="BW237" s="507">
        <f>AVERAGE(BW234:BW236)</f>
        <v/>
      </c>
      <c r="BX237" s="507">
        <f>AVERAGE(BX234:BX236)</f>
        <v/>
      </c>
      <c r="BZ237" s="504" t="inlineStr">
        <is>
          <t>Avg Last 3 Mo</t>
        </is>
      </c>
      <c r="CA237" s="507">
        <f>SUM(CB237:CI237)</f>
        <v/>
      </c>
      <c r="CB237" s="507">
        <f>AVERAGE(CB234:CB236)</f>
        <v/>
      </c>
      <c r="CC237" s="507">
        <f>AVERAGE(CC234:CC236)</f>
        <v/>
      </c>
      <c r="CD237" s="507">
        <f>AVERAGE(CD234:CD236)</f>
        <v/>
      </c>
      <c r="CE237" s="507">
        <f>AVERAGE(CE234:CE236)</f>
        <v/>
      </c>
      <c r="CF237" s="507">
        <f>AVERAGE(CF234:CF236)</f>
        <v/>
      </c>
      <c r="CG237" s="507">
        <f>AVERAGE(CG234:CG236)</f>
        <v/>
      </c>
      <c r="CH237" s="507">
        <f>AVERAGE(CH234:CH236)</f>
        <v/>
      </c>
      <c r="CI237" s="507">
        <f>AVERAGE(CI234:CI236)</f>
        <v/>
      </c>
      <c r="CK237" s="504" t="inlineStr">
        <is>
          <t>Avg Last 3 Mo</t>
        </is>
      </c>
      <c r="CL237" s="507">
        <f>SUM(CM237:CT237)</f>
        <v/>
      </c>
      <c r="CM237" s="507">
        <f>AVERAGE(CM234:CM236)</f>
        <v/>
      </c>
      <c r="CN237" s="507">
        <f>AVERAGE(CN234:CN236)</f>
        <v/>
      </c>
      <c r="CO237" s="507">
        <f>AVERAGE(CO234:CO236)</f>
        <v/>
      </c>
      <c r="CP237" s="507">
        <f>AVERAGE(CP234:CP236)</f>
        <v/>
      </c>
      <c r="CQ237" s="507">
        <f>AVERAGE(CQ234:CQ236)</f>
        <v/>
      </c>
      <c r="CR237" s="507">
        <f>AVERAGE(CR234:CR236)</f>
        <v/>
      </c>
      <c r="CS237" s="507">
        <f>AVERAGE(CS234:CS236)</f>
        <v/>
      </c>
      <c r="CT237" s="507">
        <f>AVERAGE(CT234:CT236)</f>
        <v/>
      </c>
      <c r="CV237" s="504" t="inlineStr">
        <is>
          <t>Avg Last 3 Mo</t>
        </is>
      </c>
      <c r="CW237" s="507">
        <f>SUM(CX237:DE237)</f>
        <v/>
      </c>
      <c r="CX237" s="507">
        <f>AVERAGE(CX234:CX236)</f>
        <v/>
      </c>
      <c r="CY237" s="507">
        <f>AVERAGE(CY234:CY236)</f>
        <v/>
      </c>
      <c r="CZ237" s="507">
        <f>AVERAGE(CZ234:CZ236)</f>
        <v/>
      </c>
      <c r="DA237" s="507">
        <f>AVERAGE(DA234:DA236)</f>
        <v/>
      </c>
      <c r="DB237" s="507">
        <f>AVERAGE(DB234:DB236)</f>
        <v/>
      </c>
      <c r="DC237" s="507">
        <f>AVERAGE(DC234:DC236)</f>
        <v/>
      </c>
      <c r="DD237" s="507">
        <f>AVERAGE(DD234:DD236)</f>
        <v/>
      </c>
      <c r="DE237" s="507">
        <f>AVERAGE(DE234:DE236)</f>
        <v/>
      </c>
      <c r="DG237" s="504" t="inlineStr">
        <is>
          <t>Avg Last 3 Mo</t>
        </is>
      </c>
      <c r="DH237" s="507">
        <f>SUM(DI237:DP237)</f>
        <v/>
      </c>
      <c r="DI237" s="507">
        <f>AVERAGE(DI234:DI236)</f>
        <v/>
      </c>
      <c r="DJ237" s="507">
        <f>AVERAGE(DJ234:DJ236)</f>
        <v/>
      </c>
      <c r="DK237" s="507">
        <f>AVERAGE(DK234:DK236)</f>
        <v/>
      </c>
      <c r="DL237" s="507">
        <f>AVERAGE(DL234:DL236)</f>
        <v/>
      </c>
      <c r="DM237" s="507">
        <f>AVERAGE(DM234:DM236)</f>
        <v/>
      </c>
      <c r="DN237" s="507">
        <f>AVERAGE(DN234:DN236)</f>
        <v/>
      </c>
      <c r="DO237" s="507">
        <f>AVERAGE(DO234:DO236)</f>
        <v/>
      </c>
      <c r="DP237" s="507">
        <f>AVERAGE(DP234:DP236)</f>
        <v/>
      </c>
      <c r="DR237" s="504" t="inlineStr">
        <is>
          <t>Avg Last 3 Mo</t>
        </is>
      </c>
      <c r="DS237" s="507">
        <f>SUM(DT237:EA237)</f>
        <v/>
      </c>
      <c r="DT237" s="507">
        <f>AVERAGE(DT234:DT236)</f>
        <v/>
      </c>
      <c r="DU237" s="507">
        <f>AVERAGE(DU234:DU236)</f>
        <v/>
      </c>
      <c r="DV237" s="507">
        <f>AVERAGE(DV234:DV236)</f>
        <v/>
      </c>
      <c r="DW237" s="507">
        <f>AVERAGE(DW234:DW236)</f>
        <v/>
      </c>
      <c r="DX237" s="507">
        <f>AVERAGE(DX234:DX236)</f>
        <v/>
      </c>
      <c r="DY237" s="507">
        <f>AVERAGE(DY234:DY236)</f>
        <v/>
      </c>
      <c r="DZ237" s="507">
        <f>AVERAGE(DZ234:DZ236)</f>
        <v/>
      </c>
      <c r="EA237" s="507">
        <f>AVERAGE(EA234:EA236)</f>
        <v/>
      </c>
      <c r="EC237" s="504" t="inlineStr">
        <is>
          <t>Avg Last 3 Mo</t>
        </is>
      </c>
      <c r="ED237" s="507">
        <f>SUM(EE237:EL237)</f>
        <v/>
      </c>
      <c r="EE237" s="507">
        <f>AVERAGE(EE234:EE236)</f>
        <v/>
      </c>
      <c r="EF237" s="507">
        <f>AVERAGE(EF234:EF236)</f>
        <v/>
      </c>
      <c r="EG237" s="507">
        <f>AVERAGE(EG234:EG236)</f>
        <v/>
      </c>
      <c r="EH237" s="507">
        <f>AVERAGE(EH234:EH236)</f>
        <v/>
      </c>
      <c r="EI237" s="507">
        <f>AVERAGE(EI234:EI236)</f>
        <v/>
      </c>
      <c r="EJ237" s="507">
        <f>AVERAGE(EJ234:EJ236)</f>
        <v/>
      </c>
      <c r="EK237" s="507">
        <f>AVERAGE(EK234:EK236)</f>
        <v/>
      </c>
      <c r="EL237" s="507">
        <f>AVERAGE(EL234:EL236)</f>
        <v/>
      </c>
    </row>
    <row r="238">
      <c r="A238" s="504" t="inlineStr">
        <is>
          <t>Avg Last 6 Mo</t>
        </is>
      </c>
      <c r="B238" s="507">
        <f>SUM(C238:J238)</f>
        <v/>
      </c>
      <c r="C238" s="507">
        <f>AVERAGE(C231:C236)</f>
        <v/>
      </c>
      <c r="D238" s="507">
        <f>AVERAGE(D231:D236)</f>
        <v/>
      </c>
      <c r="E238" s="507">
        <f>AVERAGE(E231:E236)</f>
        <v/>
      </c>
      <c r="F238" s="507">
        <f>AVERAGE(F231:F236)</f>
        <v/>
      </c>
      <c r="G238" s="507">
        <f>AVERAGE(G231:G236)</f>
        <v/>
      </c>
      <c r="H238" s="507">
        <f>AVERAGE(H231:H236)</f>
        <v/>
      </c>
      <c r="I238" s="507">
        <f>AVERAGE(I231:I236)</f>
        <v/>
      </c>
      <c r="J238" s="507">
        <f>AVERAGE(J231:J236)</f>
        <v/>
      </c>
      <c r="L238" s="504" t="inlineStr">
        <is>
          <t>Avg Last 6 Mo</t>
        </is>
      </c>
      <c r="M238" s="507">
        <f>SUM(N238:U238)</f>
        <v/>
      </c>
      <c r="N238" s="507">
        <f>AVERAGE(N231:N236)</f>
        <v/>
      </c>
      <c r="O238" s="507">
        <f>AVERAGE(O231:O236)</f>
        <v/>
      </c>
      <c r="P238" s="507">
        <f>AVERAGE(P231:P236)</f>
        <v/>
      </c>
      <c r="Q238" s="507">
        <f>AVERAGE(Q231:Q236)</f>
        <v/>
      </c>
      <c r="R238" s="507">
        <f>AVERAGE(R231:R236)</f>
        <v/>
      </c>
      <c r="S238" s="507">
        <f>AVERAGE(S231:S236)</f>
        <v/>
      </c>
      <c r="T238" s="507">
        <f>AVERAGE(T231:T236)</f>
        <v/>
      </c>
      <c r="U238" s="507">
        <f>AVERAGE(U231:U236)</f>
        <v/>
      </c>
      <c r="W238" s="504" t="inlineStr">
        <is>
          <t>Avg Last 6 Mo</t>
        </is>
      </c>
      <c r="X238" s="507">
        <f>SUM(Y238:AF238)</f>
        <v/>
      </c>
      <c r="Y238" s="507">
        <f>AVERAGE(Y231:Y236)</f>
        <v/>
      </c>
      <c r="Z238" s="507">
        <f>AVERAGE(Z231:Z236)</f>
        <v/>
      </c>
      <c r="AA238" s="507">
        <f>AVERAGE(AA231:AA236)</f>
        <v/>
      </c>
      <c r="AB238" s="507">
        <f>AVERAGE(AB231:AB236)</f>
        <v/>
      </c>
      <c r="AC238" s="507">
        <f>AVERAGE(AC231:AC236)</f>
        <v/>
      </c>
      <c r="AD238" s="507">
        <f>AVERAGE(AD231:AD236)</f>
        <v/>
      </c>
      <c r="AE238" s="507">
        <f>AVERAGE(AE231:AE236)</f>
        <v/>
      </c>
      <c r="AF238" s="507">
        <f>AVERAGE(AF231:AF236)</f>
        <v/>
      </c>
      <c r="AH238" s="504" t="inlineStr">
        <is>
          <t>Avg Last 6 Mo</t>
        </is>
      </c>
      <c r="AI238" s="507">
        <f>SUM(AJ238:AQ238)</f>
        <v/>
      </c>
      <c r="AJ238" s="507">
        <f>AVERAGE(AJ231:AJ236)</f>
        <v/>
      </c>
      <c r="AK238" s="507">
        <f>AVERAGE(AK231:AK236)</f>
        <v/>
      </c>
      <c r="AL238" s="507">
        <f>AVERAGE(AL231:AL236)</f>
        <v/>
      </c>
      <c r="AM238" s="507">
        <f>AVERAGE(AM231:AM236)</f>
        <v/>
      </c>
      <c r="AN238" s="507">
        <f>AVERAGE(AN231:AN236)</f>
        <v/>
      </c>
      <c r="AO238" s="507">
        <f>AVERAGE(AO231:AO236)</f>
        <v/>
      </c>
      <c r="AP238" s="507">
        <f>AVERAGE(AP231:AP236)</f>
        <v/>
      </c>
      <c r="AQ238" s="507">
        <f>AVERAGE(AQ231:AQ236)</f>
        <v/>
      </c>
      <c r="AS238" s="504" t="inlineStr">
        <is>
          <t>Avg Last 6 Mo</t>
        </is>
      </c>
      <c r="AT238" s="507">
        <f>SUM(AU238:BB238)</f>
        <v/>
      </c>
      <c r="AU238" s="507">
        <f>AVERAGE(AU231:AU236)</f>
        <v/>
      </c>
      <c r="AV238" s="507">
        <f>AVERAGE(AV231:AV236)</f>
        <v/>
      </c>
      <c r="AW238" s="507">
        <f>AVERAGE(AW231:AW236)</f>
        <v/>
      </c>
      <c r="AX238" s="507">
        <f>AVERAGE(AX231:AX236)</f>
        <v/>
      </c>
      <c r="AY238" s="507">
        <f>AVERAGE(AY231:AY236)</f>
        <v/>
      </c>
      <c r="AZ238" s="507">
        <f>AVERAGE(AZ231:AZ236)</f>
        <v/>
      </c>
      <c r="BA238" s="507">
        <f>AVERAGE(BA231:BA236)</f>
        <v/>
      </c>
      <c r="BB238" s="507">
        <f>AVERAGE(BB231:BB236)</f>
        <v/>
      </c>
      <c r="BD238" s="504" t="inlineStr">
        <is>
          <t>Avg Last 6 Mo</t>
        </is>
      </c>
      <c r="BE238" s="507">
        <f>SUM(BF238:BM238)</f>
        <v/>
      </c>
      <c r="BF238" s="507">
        <f>AVERAGE(BF231:BF236)</f>
        <v/>
      </c>
      <c r="BG238" s="507">
        <f>AVERAGE(BG231:BG236)</f>
        <v/>
      </c>
      <c r="BH238" s="507">
        <f>AVERAGE(BH231:BH236)</f>
        <v/>
      </c>
      <c r="BI238" s="507">
        <f>AVERAGE(BI231:BI236)</f>
        <v/>
      </c>
      <c r="BJ238" s="507">
        <f>AVERAGE(BJ231:BJ236)</f>
        <v/>
      </c>
      <c r="BK238" s="507">
        <f>AVERAGE(BK231:BK236)</f>
        <v/>
      </c>
      <c r="BL238" s="507">
        <f>AVERAGE(BL231:BL236)</f>
        <v/>
      </c>
      <c r="BM238" s="507">
        <f>AVERAGE(BM231:BM236)</f>
        <v/>
      </c>
      <c r="BO238" s="504" t="inlineStr">
        <is>
          <t>Avg Last 6 Mo</t>
        </is>
      </c>
      <c r="BP238" s="507">
        <f>SUM(BQ238:BX238)</f>
        <v/>
      </c>
      <c r="BQ238" s="507">
        <f>AVERAGE(BQ231:BQ236)</f>
        <v/>
      </c>
      <c r="BR238" s="507">
        <f>AVERAGE(BR231:BR236)</f>
        <v/>
      </c>
      <c r="BS238" s="507">
        <f>AVERAGE(BS231:BS236)</f>
        <v/>
      </c>
      <c r="BT238" s="507">
        <f>AVERAGE(BT231:BT236)</f>
        <v/>
      </c>
      <c r="BU238" s="507">
        <f>AVERAGE(BU231:BU236)</f>
        <v/>
      </c>
      <c r="BV238" s="507">
        <f>AVERAGE(BV231:BV236)</f>
        <v/>
      </c>
      <c r="BW238" s="507">
        <f>AVERAGE(BW231:BW236)</f>
        <v/>
      </c>
      <c r="BX238" s="507">
        <f>AVERAGE(BX231:BX236)</f>
        <v/>
      </c>
      <c r="BZ238" s="504" t="inlineStr">
        <is>
          <t>Avg Last 6 Mo</t>
        </is>
      </c>
      <c r="CA238" s="507">
        <f>SUM(CB238:CI238)</f>
        <v/>
      </c>
      <c r="CB238" s="507">
        <f>AVERAGE(CB231:CB236)</f>
        <v/>
      </c>
      <c r="CC238" s="507">
        <f>AVERAGE(CC231:CC236)</f>
        <v/>
      </c>
      <c r="CD238" s="507">
        <f>AVERAGE(CD231:CD236)</f>
        <v/>
      </c>
      <c r="CE238" s="507">
        <f>AVERAGE(CE231:CE236)</f>
        <v/>
      </c>
      <c r="CF238" s="507">
        <f>AVERAGE(CF231:CF236)</f>
        <v/>
      </c>
      <c r="CG238" s="507">
        <f>AVERAGE(CG231:CG236)</f>
        <v/>
      </c>
      <c r="CH238" s="507">
        <f>AVERAGE(CH231:CH236)</f>
        <v/>
      </c>
      <c r="CI238" s="507">
        <f>AVERAGE(CI231:CI236)</f>
        <v/>
      </c>
      <c r="CK238" s="504" t="inlineStr">
        <is>
          <t>Avg Last 6 Mo</t>
        </is>
      </c>
      <c r="CL238" s="507">
        <f>SUM(CM238:CT238)</f>
        <v/>
      </c>
      <c r="CM238" s="507">
        <f>AVERAGE(CM231:CM236)</f>
        <v/>
      </c>
      <c r="CN238" s="507">
        <f>AVERAGE(CN231:CN236)</f>
        <v/>
      </c>
      <c r="CO238" s="507">
        <f>AVERAGE(CO231:CO236)</f>
        <v/>
      </c>
      <c r="CP238" s="507">
        <f>AVERAGE(CP231:CP236)</f>
        <v/>
      </c>
      <c r="CQ238" s="507">
        <f>AVERAGE(CQ231:CQ236)</f>
        <v/>
      </c>
      <c r="CR238" s="507">
        <f>AVERAGE(CR231:CR236)</f>
        <v/>
      </c>
      <c r="CS238" s="507">
        <f>AVERAGE(CS231:CS236)</f>
        <v/>
      </c>
      <c r="CT238" s="507">
        <f>AVERAGE(CT231:CT236)</f>
        <v/>
      </c>
      <c r="CV238" s="504" t="inlineStr">
        <is>
          <t>Avg Last 6 Mo</t>
        </is>
      </c>
      <c r="CW238" s="507">
        <f>SUM(CX238:DE238)</f>
        <v/>
      </c>
      <c r="CX238" s="507">
        <f>AVERAGE(CX231:CX236)</f>
        <v/>
      </c>
      <c r="CY238" s="507">
        <f>AVERAGE(CY231:CY236)</f>
        <v/>
      </c>
      <c r="CZ238" s="507">
        <f>AVERAGE(CZ231:CZ236)</f>
        <v/>
      </c>
      <c r="DA238" s="507">
        <f>AVERAGE(DA231:DA236)</f>
        <v/>
      </c>
      <c r="DB238" s="507">
        <f>AVERAGE(DB231:DB236)</f>
        <v/>
      </c>
      <c r="DC238" s="507">
        <f>AVERAGE(DC231:DC236)</f>
        <v/>
      </c>
      <c r="DD238" s="507">
        <f>AVERAGE(DD231:DD236)</f>
        <v/>
      </c>
      <c r="DE238" s="507">
        <f>AVERAGE(DE231:DE236)</f>
        <v/>
      </c>
      <c r="DG238" s="504" t="inlineStr">
        <is>
          <t>Avg Last 6 Mo</t>
        </is>
      </c>
      <c r="DH238" s="507">
        <f>SUM(DI238:DP238)</f>
        <v/>
      </c>
      <c r="DI238" s="507">
        <f>AVERAGE(DI231:DI236)</f>
        <v/>
      </c>
      <c r="DJ238" s="507">
        <f>AVERAGE(DJ231:DJ236)</f>
        <v/>
      </c>
      <c r="DK238" s="507">
        <f>AVERAGE(DK231:DK236)</f>
        <v/>
      </c>
      <c r="DL238" s="507">
        <f>AVERAGE(DL231:DL236)</f>
        <v/>
      </c>
      <c r="DM238" s="507">
        <f>AVERAGE(DM231:DM236)</f>
        <v/>
      </c>
      <c r="DN238" s="507">
        <f>AVERAGE(DN231:DN236)</f>
        <v/>
      </c>
      <c r="DO238" s="507">
        <f>AVERAGE(DO231:DO236)</f>
        <v/>
      </c>
      <c r="DP238" s="507">
        <f>AVERAGE(DP231:DP236)</f>
        <v/>
      </c>
      <c r="DR238" s="504" t="inlineStr">
        <is>
          <t>Avg Last 6 Mo</t>
        </is>
      </c>
      <c r="DS238" s="507">
        <f>SUM(DT238:EA238)</f>
        <v/>
      </c>
      <c r="DT238" s="507">
        <f>AVERAGE(DT231:DT236)</f>
        <v/>
      </c>
      <c r="DU238" s="507">
        <f>AVERAGE(DU231:DU236)</f>
        <v/>
      </c>
      <c r="DV238" s="507">
        <f>AVERAGE(DV231:DV236)</f>
        <v/>
      </c>
      <c r="DW238" s="507">
        <f>AVERAGE(DW231:DW236)</f>
        <v/>
      </c>
      <c r="DX238" s="507">
        <f>AVERAGE(DX231:DX236)</f>
        <v/>
      </c>
      <c r="DY238" s="507">
        <f>AVERAGE(DY231:DY236)</f>
        <v/>
      </c>
      <c r="DZ238" s="507">
        <f>AVERAGE(DZ231:DZ236)</f>
        <v/>
      </c>
      <c r="EA238" s="507">
        <f>AVERAGE(EA231:EA236)</f>
        <v/>
      </c>
      <c r="EC238" s="504" t="inlineStr">
        <is>
          <t>Avg Last 6 Mo</t>
        </is>
      </c>
      <c r="ED238" s="507">
        <f>SUM(EE238:EL238)</f>
        <v/>
      </c>
      <c r="EE238" s="507">
        <f>AVERAGE(EE231:EE236)</f>
        <v/>
      </c>
      <c r="EF238" s="507">
        <f>AVERAGE(EF231:EF236)</f>
        <v/>
      </c>
      <c r="EG238" s="507">
        <f>AVERAGE(EG231:EG236)</f>
        <v/>
      </c>
      <c r="EH238" s="507">
        <f>AVERAGE(EH231:EH236)</f>
        <v/>
      </c>
      <c r="EI238" s="507">
        <f>AVERAGE(EI231:EI236)</f>
        <v/>
      </c>
      <c r="EJ238" s="507">
        <f>AVERAGE(EJ231:EJ236)</f>
        <v/>
      </c>
      <c r="EK238" s="507">
        <f>AVERAGE(EK231:EK236)</f>
        <v/>
      </c>
      <c r="EL238" s="507">
        <f>AVERAGE(EL231:EL236)</f>
        <v/>
      </c>
    </row>
    <row r="239">
      <c r="A239" s="504" t="inlineStr">
        <is>
          <t>Avg Last 12 Mo</t>
        </is>
      </c>
      <c r="B239" s="507">
        <f>SUM(C239:J239)</f>
        <v/>
      </c>
      <c r="C239" s="507">
        <f>AVERAGE(C225:C236)</f>
        <v/>
      </c>
      <c r="D239" s="507">
        <f>AVERAGE(D225:D236)</f>
        <v/>
      </c>
      <c r="E239" s="507">
        <f>AVERAGE(E225:E236)</f>
        <v/>
      </c>
      <c r="F239" s="507">
        <f>AVERAGE(F225:F236)</f>
        <v/>
      </c>
      <c r="G239" s="507">
        <f>AVERAGE(G225:G236)</f>
        <v/>
      </c>
      <c r="H239" s="507">
        <f>AVERAGE(H225:H236)</f>
        <v/>
      </c>
      <c r="I239" s="507">
        <f>AVERAGE(I225:I236)</f>
        <v/>
      </c>
      <c r="J239" s="507">
        <f>AVERAGE(J225:J236)</f>
        <v/>
      </c>
      <c r="L239" s="504" t="inlineStr">
        <is>
          <t>Avg Last 12 Mo</t>
        </is>
      </c>
      <c r="M239" s="507">
        <f>SUM(N239:U239)</f>
        <v/>
      </c>
      <c r="N239" s="507">
        <f>AVERAGE(N225:N236)</f>
        <v/>
      </c>
      <c r="O239" s="507">
        <f>AVERAGE(O225:O236)</f>
        <v/>
      </c>
      <c r="P239" s="507">
        <f>AVERAGE(P225:P236)</f>
        <v/>
      </c>
      <c r="Q239" s="507">
        <f>AVERAGE(Q225:Q236)</f>
        <v/>
      </c>
      <c r="R239" s="507">
        <f>AVERAGE(R225:R236)</f>
        <v/>
      </c>
      <c r="S239" s="507">
        <f>AVERAGE(S225:S236)</f>
        <v/>
      </c>
      <c r="T239" s="507">
        <f>AVERAGE(T225:T236)</f>
        <v/>
      </c>
      <c r="U239" s="507">
        <f>AVERAGE(U225:U236)</f>
        <v/>
      </c>
      <c r="W239" s="504" t="inlineStr">
        <is>
          <t>Avg Last 12 Mo</t>
        </is>
      </c>
      <c r="X239" s="507">
        <f>SUM(Y239:AF239)</f>
        <v/>
      </c>
      <c r="Y239" s="507">
        <f>AVERAGE(Y225:Y236)</f>
        <v/>
      </c>
      <c r="Z239" s="507">
        <f>AVERAGE(Z225:Z236)</f>
        <v/>
      </c>
      <c r="AA239" s="507">
        <f>AVERAGE(AA225:AA236)</f>
        <v/>
      </c>
      <c r="AB239" s="507">
        <f>AVERAGE(AB225:AB236)</f>
        <v/>
      </c>
      <c r="AC239" s="507">
        <f>AVERAGE(AC225:AC236)</f>
        <v/>
      </c>
      <c r="AD239" s="507">
        <f>AVERAGE(AD225:AD236)</f>
        <v/>
      </c>
      <c r="AE239" s="507">
        <f>AVERAGE(AE225:AE236)</f>
        <v/>
      </c>
      <c r="AF239" s="507">
        <f>AVERAGE(AF225:AF236)</f>
        <v/>
      </c>
      <c r="AH239" s="504" t="inlineStr">
        <is>
          <t>Avg Last 12 Mo</t>
        </is>
      </c>
      <c r="AI239" s="507">
        <f>SUM(AJ239:AQ239)</f>
        <v/>
      </c>
      <c r="AJ239" s="507">
        <f>AVERAGE(AJ225:AJ236)</f>
        <v/>
      </c>
      <c r="AK239" s="507">
        <f>AVERAGE(AK225:AK236)</f>
        <v/>
      </c>
      <c r="AL239" s="507">
        <f>AVERAGE(AL225:AL236)</f>
        <v/>
      </c>
      <c r="AM239" s="507">
        <f>AVERAGE(AM225:AM236)</f>
        <v/>
      </c>
      <c r="AN239" s="507">
        <f>AVERAGE(AN225:AN236)</f>
        <v/>
      </c>
      <c r="AO239" s="507">
        <f>AVERAGE(AO225:AO236)</f>
        <v/>
      </c>
      <c r="AP239" s="507">
        <f>AVERAGE(AP225:AP236)</f>
        <v/>
      </c>
      <c r="AQ239" s="507">
        <f>AVERAGE(AQ225:AQ236)</f>
        <v/>
      </c>
      <c r="AS239" s="504" t="inlineStr">
        <is>
          <t>Avg Last 12 Mo</t>
        </is>
      </c>
      <c r="AT239" s="507">
        <f>SUM(AU239:BB239)</f>
        <v/>
      </c>
      <c r="AU239" s="507">
        <f>AVERAGE(AU225:AU236)</f>
        <v/>
      </c>
      <c r="AV239" s="507">
        <f>AVERAGE(AV225:AV236)</f>
        <v/>
      </c>
      <c r="AW239" s="507">
        <f>AVERAGE(AW225:AW236)</f>
        <v/>
      </c>
      <c r="AX239" s="507">
        <f>AVERAGE(AX225:AX236)</f>
        <v/>
      </c>
      <c r="AY239" s="507">
        <f>AVERAGE(AY225:AY236)</f>
        <v/>
      </c>
      <c r="AZ239" s="507">
        <f>AVERAGE(AZ225:AZ236)</f>
        <v/>
      </c>
      <c r="BA239" s="507">
        <f>AVERAGE(BA225:BA236)</f>
        <v/>
      </c>
      <c r="BB239" s="507">
        <f>AVERAGE(BB225:BB236)</f>
        <v/>
      </c>
      <c r="BD239" s="504" t="inlineStr">
        <is>
          <t>Avg Last 12 Mo</t>
        </is>
      </c>
      <c r="BE239" s="507">
        <f>SUM(BF239:BM239)</f>
        <v/>
      </c>
      <c r="BF239" s="507">
        <f>AVERAGE(BF225:BF236)</f>
        <v/>
      </c>
      <c r="BG239" s="507">
        <f>AVERAGE(BG225:BG236)</f>
        <v/>
      </c>
      <c r="BH239" s="507">
        <f>AVERAGE(BH225:BH236)</f>
        <v/>
      </c>
      <c r="BI239" s="507">
        <f>AVERAGE(BI225:BI236)</f>
        <v/>
      </c>
      <c r="BJ239" s="507">
        <f>AVERAGE(BJ225:BJ236)</f>
        <v/>
      </c>
      <c r="BK239" s="507">
        <f>AVERAGE(BK225:BK236)</f>
        <v/>
      </c>
      <c r="BL239" s="507">
        <f>AVERAGE(BL225:BL236)</f>
        <v/>
      </c>
      <c r="BM239" s="507">
        <f>AVERAGE(BM225:BM236)</f>
        <v/>
      </c>
      <c r="BO239" s="504" t="inlineStr">
        <is>
          <t>Avg Last 12 Mo</t>
        </is>
      </c>
      <c r="BP239" s="507">
        <f>SUM(BQ239:BX239)</f>
        <v/>
      </c>
      <c r="BQ239" s="507">
        <f>AVERAGE(BQ225:BQ236)</f>
        <v/>
      </c>
      <c r="BR239" s="507">
        <f>AVERAGE(BR225:BR236)</f>
        <v/>
      </c>
      <c r="BS239" s="507">
        <f>AVERAGE(BS225:BS236)</f>
        <v/>
      </c>
      <c r="BT239" s="507">
        <f>AVERAGE(BT225:BT236)</f>
        <v/>
      </c>
      <c r="BU239" s="507">
        <f>AVERAGE(BU225:BU236)</f>
        <v/>
      </c>
      <c r="BV239" s="507">
        <f>AVERAGE(BV225:BV236)</f>
        <v/>
      </c>
      <c r="BW239" s="507">
        <f>AVERAGE(BW225:BW236)</f>
        <v/>
      </c>
      <c r="BX239" s="507">
        <f>AVERAGE(BX225:BX236)</f>
        <v/>
      </c>
      <c r="BZ239" s="504" t="inlineStr">
        <is>
          <t>Avg Last 12 Mo</t>
        </is>
      </c>
      <c r="CA239" s="507">
        <f>SUM(CB239:CI239)</f>
        <v/>
      </c>
      <c r="CB239" s="507">
        <f>AVERAGE(CB225:CB236)</f>
        <v/>
      </c>
      <c r="CC239" s="507">
        <f>AVERAGE(CC225:CC236)</f>
        <v/>
      </c>
      <c r="CD239" s="507">
        <f>AVERAGE(CD225:CD236)</f>
        <v/>
      </c>
      <c r="CE239" s="507">
        <f>AVERAGE(CE225:CE236)</f>
        <v/>
      </c>
      <c r="CF239" s="507">
        <f>AVERAGE(CF225:CF236)</f>
        <v/>
      </c>
      <c r="CG239" s="507">
        <f>AVERAGE(CG225:CG236)</f>
        <v/>
      </c>
      <c r="CH239" s="507">
        <f>AVERAGE(CH225:CH236)</f>
        <v/>
      </c>
      <c r="CI239" s="507">
        <f>AVERAGE(CI225:CI236)</f>
        <v/>
      </c>
      <c r="CK239" s="504" t="inlineStr">
        <is>
          <t>Avg Last 12 Mo</t>
        </is>
      </c>
      <c r="CL239" s="507">
        <f>SUM(CM239:CT239)</f>
        <v/>
      </c>
      <c r="CM239" s="507">
        <f>AVERAGE(CM225:CM236)</f>
        <v/>
      </c>
      <c r="CN239" s="507">
        <f>AVERAGE(CN225:CN236)</f>
        <v/>
      </c>
      <c r="CO239" s="507">
        <f>AVERAGE(CO225:CO236)</f>
        <v/>
      </c>
      <c r="CP239" s="507">
        <f>AVERAGE(CP225:CP236)</f>
        <v/>
      </c>
      <c r="CQ239" s="507">
        <f>AVERAGE(CQ225:CQ236)</f>
        <v/>
      </c>
      <c r="CR239" s="507">
        <f>AVERAGE(CR225:CR236)</f>
        <v/>
      </c>
      <c r="CS239" s="507">
        <f>AVERAGE(CS225:CS236)</f>
        <v/>
      </c>
      <c r="CT239" s="507">
        <f>AVERAGE(CT225:CT236)</f>
        <v/>
      </c>
      <c r="CV239" s="504" t="inlineStr">
        <is>
          <t>Avg Last 12 Mo</t>
        </is>
      </c>
      <c r="CW239" s="507">
        <f>SUM(CX239:DE239)</f>
        <v/>
      </c>
      <c r="CX239" s="507">
        <f>AVERAGE(CX225:CX236)</f>
        <v/>
      </c>
      <c r="CY239" s="507">
        <f>AVERAGE(CY225:CY236)</f>
        <v/>
      </c>
      <c r="CZ239" s="507">
        <f>AVERAGE(CZ225:CZ236)</f>
        <v/>
      </c>
      <c r="DA239" s="507">
        <f>AVERAGE(DA225:DA236)</f>
        <v/>
      </c>
      <c r="DB239" s="507">
        <f>AVERAGE(DB225:DB236)</f>
        <v/>
      </c>
      <c r="DC239" s="507">
        <f>AVERAGE(DC225:DC236)</f>
        <v/>
      </c>
      <c r="DD239" s="507">
        <f>AVERAGE(DD225:DD236)</f>
        <v/>
      </c>
      <c r="DE239" s="507">
        <f>AVERAGE(DE225:DE236)</f>
        <v/>
      </c>
      <c r="DG239" s="504" t="inlineStr">
        <is>
          <t>Avg Last 12 Mo</t>
        </is>
      </c>
      <c r="DH239" s="507">
        <f>SUM(DI239:DP239)</f>
        <v/>
      </c>
      <c r="DI239" s="507">
        <f>AVERAGE(DI225:DI236)</f>
        <v/>
      </c>
      <c r="DJ239" s="507">
        <f>AVERAGE(DJ225:DJ236)</f>
        <v/>
      </c>
      <c r="DK239" s="507">
        <f>AVERAGE(DK225:DK236)</f>
        <v/>
      </c>
      <c r="DL239" s="507">
        <f>AVERAGE(DL225:DL236)</f>
        <v/>
      </c>
      <c r="DM239" s="507">
        <f>AVERAGE(DM225:DM236)</f>
        <v/>
      </c>
      <c r="DN239" s="507">
        <f>AVERAGE(DN225:DN236)</f>
        <v/>
      </c>
      <c r="DO239" s="507">
        <f>AVERAGE(DO225:DO236)</f>
        <v/>
      </c>
      <c r="DP239" s="507">
        <f>AVERAGE(DP225:DP236)</f>
        <v/>
      </c>
      <c r="DR239" s="504" t="inlineStr">
        <is>
          <t>Avg Last 12 Mo</t>
        </is>
      </c>
      <c r="DS239" s="507">
        <f>SUM(DT239:EA239)</f>
        <v/>
      </c>
      <c r="DT239" s="507">
        <f>AVERAGE(DT225:DT236)</f>
        <v/>
      </c>
      <c r="DU239" s="507">
        <f>AVERAGE(DU225:DU236)</f>
        <v/>
      </c>
      <c r="DV239" s="507">
        <f>AVERAGE(DV225:DV236)</f>
        <v/>
      </c>
      <c r="DW239" s="507">
        <f>AVERAGE(DW225:DW236)</f>
        <v/>
      </c>
      <c r="DX239" s="507">
        <f>AVERAGE(DX225:DX236)</f>
        <v/>
      </c>
      <c r="DY239" s="507">
        <f>AVERAGE(DY225:DY236)</f>
        <v/>
      </c>
      <c r="DZ239" s="507">
        <f>AVERAGE(DZ225:DZ236)</f>
        <v/>
      </c>
      <c r="EA239" s="507">
        <f>AVERAGE(EA225:EA236)</f>
        <v/>
      </c>
      <c r="EC239" s="504" t="inlineStr">
        <is>
          <t>Avg Last 12 Mo</t>
        </is>
      </c>
      <c r="ED239" s="507">
        <f>SUM(EE239:EL239)</f>
        <v/>
      </c>
      <c r="EE239" s="507">
        <f>AVERAGE(EE225:EE236)</f>
        <v/>
      </c>
      <c r="EF239" s="507">
        <f>AVERAGE(EF225:EF236)</f>
        <v/>
      </c>
      <c r="EG239" s="507">
        <f>AVERAGE(EG225:EG236)</f>
        <v/>
      </c>
      <c r="EH239" s="507">
        <f>AVERAGE(EH225:EH236)</f>
        <v/>
      </c>
      <c r="EI239" s="507">
        <f>AVERAGE(EI225:EI236)</f>
        <v/>
      </c>
      <c r="EJ239" s="507">
        <f>AVERAGE(EJ225:EJ236)</f>
        <v/>
      </c>
      <c r="EK239" s="507">
        <f>AVERAGE(EK225:EK236)</f>
        <v/>
      </c>
      <c r="EL239" s="507">
        <f>AVERAGE(EL225:EL236)</f>
        <v/>
      </c>
    </row>
    <row r="240">
      <c r="A240" s="504" t="inlineStr">
        <is>
          <t>Avg 3 Mo Prior Yr</t>
        </is>
      </c>
      <c r="B240" s="507">
        <f>SUM(C240:J240)</f>
        <v/>
      </c>
      <c r="C240" s="507">
        <f>AVERAGE(C222:C224)</f>
        <v/>
      </c>
      <c r="D240" s="507">
        <f>AVERAGE(D222:D224)</f>
        <v/>
      </c>
      <c r="E240" s="507">
        <f>AVERAGE(E222:E224)</f>
        <v/>
      </c>
      <c r="F240" s="507">
        <f>AVERAGE(F222:F224)</f>
        <v/>
      </c>
      <c r="G240" s="507">
        <f>AVERAGE(G222:G224)</f>
        <v/>
      </c>
      <c r="H240" s="507">
        <f>AVERAGE(H222:H224)</f>
        <v/>
      </c>
      <c r="I240" s="507">
        <f>AVERAGE(I222:I224)</f>
        <v/>
      </c>
      <c r="J240" s="507">
        <f>AVERAGE(J222:J224)</f>
        <v/>
      </c>
      <c r="L240" s="504" t="inlineStr">
        <is>
          <t>Avg 3 Mo Prior Yr</t>
        </is>
      </c>
      <c r="M240" s="507">
        <f>SUM(N240:U240)</f>
        <v/>
      </c>
      <c r="N240" s="507">
        <f>AVERAGE(N222:N224)</f>
        <v/>
      </c>
      <c r="O240" s="507">
        <f>AVERAGE(O222:O224)</f>
        <v/>
      </c>
      <c r="P240" s="507">
        <f>AVERAGE(P222:P224)</f>
        <v/>
      </c>
      <c r="Q240" s="507">
        <f>AVERAGE(Q222:Q224)</f>
        <v/>
      </c>
      <c r="R240" s="507">
        <f>AVERAGE(R222:R224)</f>
        <v/>
      </c>
      <c r="S240" s="507">
        <f>AVERAGE(S222:S224)</f>
        <v/>
      </c>
      <c r="T240" s="507">
        <f>AVERAGE(T222:T224)</f>
        <v/>
      </c>
      <c r="U240" s="507">
        <f>AVERAGE(U222:U224)</f>
        <v/>
      </c>
      <c r="W240" s="504" t="inlineStr">
        <is>
          <t>Avg 3 Mo Prior Yr</t>
        </is>
      </c>
      <c r="X240" s="507">
        <f>SUM(Y240:AF240)</f>
        <v/>
      </c>
      <c r="Y240" s="507">
        <f>AVERAGE(Y222:Y224)</f>
        <v/>
      </c>
      <c r="Z240" s="507">
        <f>AVERAGE(Z222:Z224)</f>
        <v/>
      </c>
      <c r="AA240" s="507">
        <f>AVERAGE(AA222:AA224)</f>
        <v/>
      </c>
      <c r="AB240" s="507">
        <f>AVERAGE(AB222:AB224)</f>
        <v/>
      </c>
      <c r="AC240" s="507">
        <f>AVERAGE(AC222:AC224)</f>
        <v/>
      </c>
      <c r="AD240" s="507">
        <f>AVERAGE(AD222:AD224)</f>
        <v/>
      </c>
      <c r="AE240" s="507">
        <f>AVERAGE(AE222:AE224)</f>
        <v/>
      </c>
      <c r="AF240" s="507">
        <f>AVERAGE(AF222:AF224)</f>
        <v/>
      </c>
      <c r="AH240" s="504" t="inlineStr">
        <is>
          <t>Avg 3 Mo Prior Yr</t>
        </is>
      </c>
      <c r="AI240" s="507">
        <f>SUM(AJ240:AQ240)</f>
        <v/>
      </c>
      <c r="AJ240" s="507">
        <f>AVERAGE(AJ222:AJ224)</f>
        <v/>
      </c>
      <c r="AK240" s="507">
        <f>AVERAGE(AK222:AK224)</f>
        <v/>
      </c>
      <c r="AL240" s="507">
        <f>AVERAGE(AL222:AL224)</f>
        <v/>
      </c>
      <c r="AM240" s="507">
        <f>AVERAGE(AM222:AM224)</f>
        <v/>
      </c>
      <c r="AN240" s="507">
        <f>AVERAGE(AN222:AN224)</f>
        <v/>
      </c>
      <c r="AO240" s="507">
        <f>AVERAGE(AO222:AO224)</f>
        <v/>
      </c>
      <c r="AP240" s="507">
        <f>AVERAGE(AP222:AP224)</f>
        <v/>
      </c>
      <c r="AQ240" s="507">
        <f>AVERAGE(AQ222:AQ224)</f>
        <v/>
      </c>
      <c r="AS240" s="504" t="inlineStr">
        <is>
          <t>Avg 3 Mo Prior Yr</t>
        </is>
      </c>
      <c r="AT240" s="507">
        <f>SUM(AU240:BB240)</f>
        <v/>
      </c>
      <c r="AU240" s="507">
        <f>AVERAGE(AU222:AU224)</f>
        <v/>
      </c>
      <c r="AV240" s="507">
        <f>AVERAGE(AV222:AV224)</f>
        <v/>
      </c>
      <c r="AW240" s="507">
        <f>AVERAGE(AW222:AW224)</f>
        <v/>
      </c>
      <c r="AX240" s="507">
        <f>AVERAGE(AX222:AX224)</f>
        <v/>
      </c>
      <c r="AY240" s="507">
        <f>AVERAGE(AY222:AY224)</f>
        <v/>
      </c>
      <c r="AZ240" s="507">
        <f>AVERAGE(AZ222:AZ224)</f>
        <v/>
      </c>
      <c r="BA240" s="507">
        <f>AVERAGE(BA222:BA224)</f>
        <v/>
      </c>
      <c r="BB240" s="507">
        <f>AVERAGE(BB222:BB224)</f>
        <v/>
      </c>
      <c r="BD240" s="504" t="inlineStr">
        <is>
          <t>Avg 3 Mo Prior Yr</t>
        </is>
      </c>
      <c r="BE240" s="507">
        <f>SUM(BF240:BM240)</f>
        <v/>
      </c>
      <c r="BF240" s="507">
        <f>AVERAGE(BF222:BF224)</f>
        <v/>
      </c>
      <c r="BG240" s="507">
        <f>AVERAGE(BG222:BG224)</f>
        <v/>
      </c>
      <c r="BH240" s="507">
        <f>AVERAGE(BH222:BH224)</f>
        <v/>
      </c>
      <c r="BI240" s="507">
        <f>AVERAGE(BI222:BI224)</f>
        <v/>
      </c>
      <c r="BJ240" s="507">
        <f>AVERAGE(BJ222:BJ224)</f>
        <v/>
      </c>
      <c r="BK240" s="507">
        <f>AVERAGE(BK222:BK224)</f>
        <v/>
      </c>
      <c r="BL240" s="507">
        <f>AVERAGE(BL222:BL224)</f>
        <v/>
      </c>
      <c r="BM240" s="507">
        <f>AVERAGE(BM222:BM224)</f>
        <v/>
      </c>
      <c r="BO240" s="504" t="inlineStr">
        <is>
          <t>Avg 3 Mo Prior Yr</t>
        </is>
      </c>
      <c r="BP240" s="507">
        <f>SUM(BQ240:BX240)</f>
        <v/>
      </c>
      <c r="BQ240" s="507">
        <f>AVERAGE(BQ222:BQ224)</f>
        <v/>
      </c>
      <c r="BR240" s="507">
        <f>AVERAGE(BR222:BR224)</f>
        <v/>
      </c>
      <c r="BS240" s="507">
        <f>AVERAGE(BS222:BS224)</f>
        <v/>
      </c>
      <c r="BT240" s="507">
        <f>AVERAGE(BT222:BT224)</f>
        <v/>
      </c>
      <c r="BU240" s="507">
        <f>AVERAGE(BU222:BU224)</f>
        <v/>
      </c>
      <c r="BV240" s="507">
        <f>AVERAGE(BV222:BV224)</f>
        <v/>
      </c>
      <c r="BW240" s="507">
        <f>AVERAGE(BW222:BW224)</f>
        <v/>
      </c>
      <c r="BX240" s="507">
        <f>AVERAGE(BX222:BX224)</f>
        <v/>
      </c>
      <c r="BZ240" s="504" t="inlineStr">
        <is>
          <t>Avg 3 Mo Prior Yr</t>
        </is>
      </c>
      <c r="CA240" s="507">
        <f>SUM(CB240:CI240)</f>
        <v/>
      </c>
      <c r="CB240" s="507">
        <f>AVERAGE(CB222:CB224)</f>
        <v/>
      </c>
      <c r="CC240" s="507">
        <f>AVERAGE(CC222:CC224)</f>
        <v/>
      </c>
      <c r="CD240" s="507">
        <f>AVERAGE(CD222:CD224)</f>
        <v/>
      </c>
      <c r="CE240" s="507">
        <f>AVERAGE(CE222:CE224)</f>
        <v/>
      </c>
      <c r="CF240" s="507">
        <f>AVERAGE(CF222:CF224)</f>
        <v/>
      </c>
      <c r="CG240" s="507">
        <f>AVERAGE(CG222:CG224)</f>
        <v/>
      </c>
      <c r="CH240" s="507">
        <f>AVERAGE(CH222:CH224)</f>
        <v/>
      </c>
      <c r="CI240" s="507">
        <f>AVERAGE(CI222:CI224)</f>
        <v/>
      </c>
      <c r="CK240" s="504" t="inlineStr">
        <is>
          <t>Avg 3 Mo Prior Yr</t>
        </is>
      </c>
      <c r="CL240" s="507">
        <f>SUM(CM240:CT240)</f>
        <v/>
      </c>
      <c r="CM240" s="507">
        <f>AVERAGE(CM222:CM224)</f>
        <v/>
      </c>
      <c r="CN240" s="507">
        <f>AVERAGE(CN222:CN224)</f>
        <v/>
      </c>
      <c r="CO240" s="507">
        <f>AVERAGE(CO222:CO224)</f>
        <v/>
      </c>
      <c r="CP240" s="507">
        <f>AVERAGE(CP222:CP224)</f>
        <v/>
      </c>
      <c r="CQ240" s="507">
        <f>AVERAGE(CQ222:CQ224)</f>
        <v/>
      </c>
      <c r="CR240" s="507">
        <f>AVERAGE(CR222:CR224)</f>
        <v/>
      </c>
      <c r="CS240" s="507">
        <f>AVERAGE(CS222:CS224)</f>
        <v/>
      </c>
      <c r="CT240" s="507">
        <f>AVERAGE(CT222:CT224)</f>
        <v/>
      </c>
      <c r="CV240" s="504" t="inlineStr">
        <is>
          <t>Avg 3 Mo Prior Yr</t>
        </is>
      </c>
      <c r="CW240" s="507">
        <f>SUM(CX240:DE240)</f>
        <v/>
      </c>
      <c r="CX240" s="507">
        <f>AVERAGE(CX222:CX224)</f>
        <v/>
      </c>
      <c r="CY240" s="507">
        <f>AVERAGE(CY222:CY224)</f>
        <v/>
      </c>
      <c r="CZ240" s="507">
        <f>AVERAGE(CZ222:CZ224)</f>
        <v/>
      </c>
      <c r="DA240" s="507">
        <f>AVERAGE(DA222:DA224)</f>
        <v/>
      </c>
      <c r="DB240" s="507">
        <f>AVERAGE(DB222:DB224)</f>
        <v/>
      </c>
      <c r="DC240" s="507">
        <f>AVERAGE(DC222:DC224)</f>
        <v/>
      </c>
      <c r="DD240" s="507">
        <f>AVERAGE(DD222:DD224)</f>
        <v/>
      </c>
      <c r="DE240" s="507">
        <f>AVERAGE(DE222:DE224)</f>
        <v/>
      </c>
      <c r="DG240" s="504" t="inlineStr">
        <is>
          <t>Avg 3 Mo Prior Yr</t>
        </is>
      </c>
      <c r="DH240" s="507">
        <f>SUM(DI240:DP240)</f>
        <v/>
      </c>
      <c r="DI240" s="507">
        <f>AVERAGE(DI222:DI224)</f>
        <v/>
      </c>
      <c r="DJ240" s="507">
        <f>AVERAGE(DJ222:DJ224)</f>
        <v/>
      </c>
      <c r="DK240" s="507">
        <f>AVERAGE(DK222:DK224)</f>
        <v/>
      </c>
      <c r="DL240" s="507">
        <f>AVERAGE(DL222:DL224)</f>
        <v/>
      </c>
      <c r="DM240" s="507">
        <f>AVERAGE(DM222:DM224)</f>
        <v/>
      </c>
      <c r="DN240" s="507">
        <f>AVERAGE(DN222:DN224)</f>
        <v/>
      </c>
      <c r="DO240" s="507">
        <f>AVERAGE(DO222:DO224)</f>
        <v/>
      </c>
      <c r="DP240" s="507">
        <f>AVERAGE(DP222:DP224)</f>
        <v/>
      </c>
      <c r="DR240" s="504" t="inlineStr">
        <is>
          <t>Avg 3 Mo Prior Yr</t>
        </is>
      </c>
      <c r="DS240" s="507">
        <f>SUM(DT240:EA240)</f>
        <v/>
      </c>
      <c r="DT240" s="507">
        <f>AVERAGE(DT222:DT224)</f>
        <v/>
      </c>
      <c r="DU240" s="507">
        <f>AVERAGE(DU222:DU224)</f>
        <v/>
      </c>
      <c r="DV240" s="507">
        <f>AVERAGE(DV222:DV224)</f>
        <v/>
      </c>
      <c r="DW240" s="507">
        <f>AVERAGE(DW222:DW224)</f>
        <v/>
      </c>
      <c r="DX240" s="507">
        <f>AVERAGE(DX222:DX224)</f>
        <v/>
      </c>
      <c r="DY240" s="507">
        <f>AVERAGE(DY222:DY224)</f>
        <v/>
      </c>
      <c r="DZ240" s="507">
        <f>AVERAGE(DZ222:DZ224)</f>
        <v/>
      </c>
      <c r="EA240" s="507">
        <f>AVERAGE(EA222:EA224)</f>
        <v/>
      </c>
      <c r="EC240" s="504" t="inlineStr">
        <is>
          <t>Avg 3 Mo Prior Yr</t>
        </is>
      </c>
      <c r="ED240" s="507">
        <f>SUM(EE240:EL240)</f>
        <v/>
      </c>
      <c r="EE240" s="507">
        <f>AVERAGE(EE222:EE224)</f>
        <v/>
      </c>
      <c r="EF240" s="507">
        <f>AVERAGE(EF222:EF224)</f>
        <v/>
      </c>
      <c r="EG240" s="507">
        <f>AVERAGE(EG222:EG224)</f>
        <v/>
      </c>
      <c r="EH240" s="507">
        <f>AVERAGE(EH222:EH224)</f>
        <v/>
      </c>
      <c r="EI240" s="507">
        <f>AVERAGE(EI222:EI224)</f>
        <v/>
      </c>
      <c r="EJ240" s="507">
        <f>AVERAGE(EJ222:EJ224)</f>
        <v/>
      </c>
      <c r="EK240" s="507">
        <f>AVERAGE(EK222:EK224)</f>
        <v/>
      </c>
      <c r="EL240" s="507">
        <f>AVERAGE(EL222:EL224)</f>
        <v/>
      </c>
    </row>
    <row r="241">
      <c r="A241" s="504" t="inlineStr">
        <is>
          <t>Avg 6 Mo Prior Yr</t>
        </is>
      </c>
      <c r="B241" s="507">
        <f>SUM(C241:J241)</f>
        <v/>
      </c>
      <c r="C241" s="507">
        <f>AVERAGE(C219:C224)</f>
        <v/>
      </c>
      <c r="D241" s="507">
        <f>AVERAGE(D219:D224)</f>
        <v/>
      </c>
      <c r="E241" s="507">
        <f>AVERAGE(E219:E224)</f>
        <v/>
      </c>
      <c r="F241" s="507">
        <f>AVERAGE(F219:F224)</f>
        <v/>
      </c>
      <c r="G241" s="507">
        <f>AVERAGE(G219:G224)</f>
        <v/>
      </c>
      <c r="H241" s="507">
        <f>AVERAGE(H219:H224)</f>
        <v/>
      </c>
      <c r="I241" s="507">
        <f>AVERAGE(I219:I224)</f>
        <v/>
      </c>
      <c r="J241" s="507">
        <f>AVERAGE(J219:J224)</f>
        <v/>
      </c>
      <c r="L241" s="504" t="inlineStr">
        <is>
          <t>Avg 6 Mo Prior Yr</t>
        </is>
      </c>
      <c r="M241" s="507">
        <f>SUM(N241:U241)</f>
        <v/>
      </c>
      <c r="N241" s="507">
        <f>AVERAGE(N219:N224)</f>
        <v/>
      </c>
      <c r="O241" s="507">
        <f>AVERAGE(O219:O224)</f>
        <v/>
      </c>
      <c r="P241" s="507">
        <f>AVERAGE(P219:P224)</f>
        <v/>
      </c>
      <c r="Q241" s="507">
        <f>AVERAGE(Q219:Q224)</f>
        <v/>
      </c>
      <c r="R241" s="507">
        <f>AVERAGE(R219:R224)</f>
        <v/>
      </c>
      <c r="S241" s="507">
        <f>AVERAGE(S219:S224)</f>
        <v/>
      </c>
      <c r="T241" s="507">
        <f>AVERAGE(T219:T224)</f>
        <v/>
      </c>
      <c r="U241" s="507">
        <f>AVERAGE(U219:U224)</f>
        <v/>
      </c>
      <c r="W241" s="504" t="inlineStr">
        <is>
          <t>Avg 6 Mo Prior Yr</t>
        </is>
      </c>
      <c r="X241" s="507">
        <f>SUM(Y241:AF241)</f>
        <v/>
      </c>
      <c r="Y241" s="507">
        <f>AVERAGE(Y219:Y224)</f>
        <v/>
      </c>
      <c r="Z241" s="507">
        <f>AVERAGE(Z219:Z224)</f>
        <v/>
      </c>
      <c r="AA241" s="507">
        <f>AVERAGE(AA219:AA224)</f>
        <v/>
      </c>
      <c r="AB241" s="507">
        <f>AVERAGE(AB219:AB224)</f>
        <v/>
      </c>
      <c r="AC241" s="507">
        <f>AVERAGE(AC219:AC224)</f>
        <v/>
      </c>
      <c r="AD241" s="507">
        <f>AVERAGE(AD219:AD224)</f>
        <v/>
      </c>
      <c r="AE241" s="507">
        <f>AVERAGE(AE219:AE224)</f>
        <v/>
      </c>
      <c r="AF241" s="507">
        <f>AVERAGE(AF219:AF224)</f>
        <v/>
      </c>
      <c r="AH241" s="504" t="inlineStr">
        <is>
          <t>Avg 6 Mo Prior Yr</t>
        </is>
      </c>
      <c r="AI241" s="507">
        <f>SUM(AJ241:AQ241)</f>
        <v/>
      </c>
      <c r="AJ241" s="507">
        <f>AVERAGE(AJ219:AJ224)</f>
        <v/>
      </c>
      <c r="AK241" s="507">
        <f>AVERAGE(AK219:AK224)</f>
        <v/>
      </c>
      <c r="AL241" s="507">
        <f>AVERAGE(AL219:AL224)</f>
        <v/>
      </c>
      <c r="AM241" s="507">
        <f>AVERAGE(AM219:AM224)</f>
        <v/>
      </c>
      <c r="AN241" s="507">
        <f>AVERAGE(AN219:AN224)</f>
        <v/>
      </c>
      <c r="AO241" s="507">
        <f>AVERAGE(AO219:AO224)</f>
        <v/>
      </c>
      <c r="AP241" s="507">
        <f>AVERAGE(AP219:AP224)</f>
        <v/>
      </c>
      <c r="AQ241" s="507">
        <f>AVERAGE(AQ219:AQ224)</f>
        <v/>
      </c>
      <c r="AS241" s="504" t="inlineStr">
        <is>
          <t>Avg 6 Mo Prior Yr</t>
        </is>
      </c>
      <c r="AT241" s="507">
        <f>SUM(AU241:BB241)</f>
        <v/>
      </c>
      <c r="AU241" s="507">
        <f>AVERAGE(AU219:AU224)</f>
        <v/>
      </c>
      <c r="AV241" s="507">
        <f>AVERAGE(AV219:AV224)</f>
        <v/>
      </c>
      <c r="AW241" s="507">
        <f>AVERAGE(AW219:AW224)</f>
        <v/>
      </c>
      <c r="AX241" s="507">
        <f>AVERAGE(AX219:AX224)</f>
        <v/>
      </c>
      <c r="AY241" s="507">
        <f>AVERAGE(AY219:AY224)</f>
        <v/>
      </c>
      <c r="AZ241" s="507">
        <f>AVERAGE(AZ219:AZ224)</f>
        <v/>
      </c>
      <c r="BA241" s="507">
        <f>AVERAGE(BA219:BA224)</f>
        <v/>
      </c>
      <c r="BB241" s="507">
        <f>AVERAGE(BB219:BB224)</f>
        <v/>
      </c>
      <c r="BD241" s="504" t="inlineStr">
        <is>
          <t>Avg 6 Mo Prior Yr</t>
        </is>
      </c>
      <c r="BE241" s="507">
        <f>SUM(BF241:BM241)</f>
        <v/>
      </c>
      <c r="BF241" s="507">
        <f>AVERAGE(BF219:BF224)</f>
        <v/>
      </c>
      <c r="BG241" s="507">
        <f>AVERAGE(BG219:BG224)</f>
        <v/>
      </c>
      <c r="BH241" s="507">
        <f>AVERAGE(BH219:BH224)</f>
        <v/>
      </c>
      <c r="BI241" s="507">
        <f>AVERAGE(BI219:BI224)</f>
        <v/>
      </c>
      <c r="BJ241" s="507">
        <f>AVERAGE(BJ219:BJ224)</f>
        <v/>
      </c>
      <c r="BK241" s="507">
        <f>AVERAGE(BK219:BK224)</f>
        <v/>
      </c>
      <c r="BL241" s="507">
        <f>AVERAGE(BL219:BL224)</f>
        <v/>
      </c>
      <c r="BM241" s="507">
        <f>AVERAGE(BM219:BM224)</f>
        <v/>
      </c>
      <c r="BO241" s="504" t="inlineStr">
        <is>
          <t>Avg 6 Mo Prior Yr</t>
        </is>
      </c>
      <c r="BP241" s="507">
        <f>SUM(BQ241:BX241)</f>
        <v/>
      </c>
      <c r="BQ241" s="507">
        <f>AVERAGE(BQ219:BQ224)</f>
        <v/>
      </c>
      <c r="BR241" s="507">
        <f>AVERAGE(BR219:BR224)</f>
        <v/>
      </c>
      <c r="BS241" s="507">
        <f>AVERAGE(BS219:BS224)</f>
        <v/>
      </c>
      <c r="BT241" s="507">
        <f>AVERAGE(BT219:BT224)</f>
        <v/>
      </c>
      <c r="BU241" s="507">
        <f>AVERAGE(BU219:BU224)</f>
        <v/>
      </c>
      <c r="BV241" s="507">
        <f>AVERAGE(BV219:BV224)</f>
        <v/>
      </c>
      <c r="BW241" s="507">
        <f>AVERAGE(BW219:BW224)</f>
        <v/>
      </c>
      <c r="BX241" s="507">
        <f>AVERAGE(BX219:BX224)</f>
        <v/>
      </c>
      <c r="BZ241" s="504" t="inlineStr">
        <is>
          <t>Avg 6 Mo Prior Yr</t>
        </is>
      </c>
      <c r="CA241" s="507">
        <f>SUM(CB241:CI241)</f>
        <v/>
      </c>
      <c r="CB241" s="507">
        <f>AVERAGE(CB219:CB224)</f>
        <v/>
      </c>
      <c r="CC241" s="507">
        <f>AVERAGE(CC219:CC224)</f>
        <v/>
      </c>
      <c r="CD241" s="507">
        <f>AVERAGE(CD219:CD224)</f>
        <v/>
      </c>
      <c r="CE241" s="507">
        <f>AVERAGE(CE219:CE224)</f>
        <v/>
      </c>
      <c r="CF241" s="507">
        <f>AVERAGE(CF219:CF224)</f>
        <v/>
      </c>
      <c r="CG241" s="507">
        <f>AVERAGE(CG219:CG224)</f>
        <v/>
      </c>
      <c r="CH241" s="507">
        <f>AVERAGE(CH219:CH224)</f>
        <v/>
      </c>
      <c r="CI241" s="507">
        <f>AVERAGE(CI219:CI224)</f>
        <v/>
      </c>
      <c r="CK241" s="504" t="inlineStr">
        <is>
          <t>Avg 6 Mo Prior Yr</t>
        </is>
      </c>
      <c r="CL241" s="507">
        <f>SUM(CM241:CT241)</f>
        <v/>
      </c>
      <c r="CM241" s="507">
        <f>AVERAGE(CM219:CM224)</f>
        <v/>
      </c>
      <c r="CN241" s="507">
        <f>AVERAGE(CN219:CN224)</f>
        <v/>
      </c>
      <c r="CO241" s="507">
        <f>AVERAGE(CO219:CO224)</f>
        <v/>
      </c>
      <c r="CP241" s="507">
        <f>AVERAGE(CP219:CP224)</f>
        <v/>
      </c>
      <c r="CQ241" s="507">
        <f>AVERAGE(CQ219:CQ224)</f>
        <v/>
      </c>
      <c r="CR241" s="507">
        <f>AVERAGE(CR219:CR224)</f>
        <v/>
      </c>
      <c r="CS241" s="507">
        <f>AVERAGE(CS219:CS224)</f>
        <v/>
      </c>
      <c r="CT241" s="507">
        <f>AVERAGE(CT219:CT224)</f>
        <v/>
      </c>
      <c r="CV241" s="504" t="inlineStr">
        <is>
          <t>Avg 6 Mo Prior Yr</t>
        </is>
      </c>
      <c r="CW241" s="507">
        <f>SUM(CX241:DE241)</f>
        <v/>
      </c>
      <c r="CX241" s="507">
        <f>AVERAGE(CX219:CX224)</f>
        <v/>
      </c>
      <c r="CY241" s="507">
        <f>AVERAGE(CY219:CY224)</f>
        <v/>
      </c>
      <c r="CZ241" s="507">
        <f>AVERAGE(CZ219:CZ224)</f>
        <v/>
      </c>
      <c r="DA241" s="507">
        <f>AVERAGE(DA219:DA224)</f>
        <v/>
      </c>
      <c r="DB241" s="507">
        <f>AVERAGE(DB219:DB224)</f>
        <v/>
      </c>
      <c r="DC241" s="507">
        <f>AVERAGE(DC219:DC224)</f>
        <v/>
      </c>
      <c r="DD241" s="507">
        <f>AVERAGE(DD219:DD224)</f>
        <v/>
      </c>
      <c r="DE241" s="507">
        <f>AVERAGE(DE219:DE224)</f>
        <v/>
      </c>
      <c r="DG241" s="504" t="inlineStr">
        <is>
          <t>Avg 6 Mo Prior Yr</t>
        </is>
      </c>
      <c r="DH241" s="507">
        <f>SUM(DI241:DP241)</f>
        <v/>
      </c>
      <c r="DI241" s="507">
        <f>AVERAGE(DI219:DI224)</f>
        <v/>
      </c>
      <c r="DJ241" s="507">
        <f>AVERAGE(DJ219:DJ224)</f>
        <v/>
      </c>
      <c r="DK241" s="507">
        <f>AVERAGE(DK219:DK224)</f>
        <v/>
      </c>
      <c r="DL241" s="507">
        <f>AVERAGE(DL219:DL224)</f>
        <v/>
      </c>
      <c r="DM241" s="507">
        <f>AVERAGE(DM219:DM224)</f>
        <v/>
      </c>
      <c r="DN241" s="507">
        <f>AVERAGE(DN219:DN224)</f>
        <v/>
      </c>
      <c r="DO241" s="507">
        <f>AVERAGE(DO219:DO224)</f>
        <v/>
      </c>
      <c r="DP241" s="507">
        <f>AVERAGE(DP219:DP224)</f>
        <v/>
      </c>
      <c r="DR241" s="504" t="inlineStr">
        <is>
          <t>Avg 6 Mo Prior Yr</t>
        </is>
      </c>
      <c r="DS241" s="507">
        <f>SUM(DT241:EA241)</f>
        <v/>
      </c>
      <c r="DT241" s="507">
        <f>AVERAGE(DT219:DT224)</f>
        <v/>
      </c>
      <c r="DU241" s="507">
        <f>AVERAGE(DU219:DU224)</f>
        <v/>
      </c>
      <c r="DV241" s="507">
        <f>AVERAGE(DV219:DV224)</f>
        <v/>
      </c>
      <c r="DW241" s="507">
        <f>AVERAGE(DW219:DW224)</f>
        <v/>
      </c>
      <c r="DX241" s="507">
        <f>AVERAGE(DX219:DX224)</f>
        <v/>
      </c>
      <c r="DY241" s="507">
        <f>AVERAGE(DY219:DY224)</f>
        <v/>
      </c>
      <c r="DZ241" s="507">
        <f>AVERAGE(DZ219:DZ224)</f>
        <v/>
      </c>
      <c r="EA241" s="507">
        <f>AVERAGE(EA219:EA224)</f>
        <v/>
      </c>
      <c r="EC241" s="504" t="inlineStr">
        <is>
          <t>Avg 6 Mo Prior Yr</t>
        </is>
      </c>
      <c r="ED241" s="507">
        <f>SUM(EE241:EL241)</f>
        <v/>
      </c>
      <c r="EE241" s="507">
        <f>AVERAGE(EE219:EE224)</f>
        <v/>
      </c>
      <c r="EF241" s="507">
        <f>AVERAGE(EF219:EF224)</f>
        <v/>
      </c>
      <c r="EG241" s="507">
        <f>AVERAGE(EG219:EG224)</f>
        <v/>
      </c>
      <c r="EH241" s="507">
        <f>AVERAGE(EH219:EH224)</f>
        <v/>
      </c>
      <c r="EI241" s="507">
        <f>AVERAGE(EI219:EI224)</f>
        <v/>
      </c>
      <c r="EJ241" s="507">
        <f>AVERAGE(EJ219:EJ224)</f>
        <v/>
      </c>
      <c r="EK241" s="507">
        <f>AVERAGE(EK219:EK224)</f>
        <v/>
      </c>
      <c r="EL241" s="507">
        <f>AVERAGE(EL219:EL224)</f>
        <v/>
      </c>
    </row>
    <row r="242">
      <c r="A242" s="504" t="inlineStr">
        <is>
          <t>Avg 12 Mo Prior Yr</t>
        </is>
      </c>
      <c r="B242" s="507">
        <f>SUM(C242:J242)</f>
        <v/>
      </c>
      <c r="C242" s="507">
        <f>AVERAGE(C213:C224)</f>
        <v/>
      </c>
      <c r="D242" s="507">
        <f>AVERAGE(D213:D224)</f>
        <v/>
      </c>
      <c r="E242" s="507">
        <f>AVERAGE(E213:E224)</f>
        <v/>
      </c>
      <c r="F242" s="507">
        <f>AVERAGE(F213:F224)</f>
        <v/>
      </c>
      <c r="G242" s="507">
        <f>AVERAGE(G213:G224)</f>
        <v/>
      </c>
      <c r="H242" s="507">
        <f>AVERAGE(H213:H224)</f>
        <v/>
      </c>
      <c r="I242" s="507">
        <f>AVERAGE(I213:I224)</f>
        <v/>
      </c>
      <c r="J242" s="507">
        <f>AVERAGE(J213:J224)</f>
        <v/>
      </c>
      <c r="L242" s="504" t="inlineStr">
        <is>
          <t>Avg 12 Mo Prior Yr</t>
        </is>
      </c>
      <c r="M242" s="507">
        <f>SUM(N242:U242)</f>
        <v/>
      </c>
      <c r="N242" s="507">
        <f>AVERAGE(N213:N224)</f>
        <v/>
      </c>
      <c r="O242" s="507">
        <f>AVERAGE(O213:O224)</f>
        <v/>
      </c>
      <c r="P242" s="507">
        <f>AVERAGE(P213:P224)</f>
        <v/>
      </c>
      <c r="Q242" s="507">
        <f>AVERAGE(Q213:Q224)</f>
        <v/>
      </c>
      <c r="R242" s="507">
        <f>AVERAGE(R213:R224)</f>
        <v/>
      </c>
      <c r="S242" s="507">
        <f>AVERAGE(S213:S224)</f>
        <v/>
      </c>
      <c r="T242" s="507">
        <f>AVERAGE(T213:T224)</f>
        <v/>
      </c>
      <c r="U242" s="507">
        <f>AVERAGE(U213:U224)</f>
        <v/>
      </c>
      <c r="W242" s="504" t="inlineStr">
        <is>
          <t>Avg 12 Mo Prior Yr</t>
        </is>
      </c>
      <c r="X242" s="507">
        <f>SUM(Y242:AF242)</f>
        <v/>
      </c>
      <c r="Y242" s="507">
        <f>AVERAGE(Y213:Y224)</f>
        <v/>
      </c>
      <c r="Z242" s="507">
        <f>AVERAGE(Z213:Z224)</f>
        <v/>
      </c>
      <c r="AA242" s="507">
        <f>AVERAGE(AA213:AA224)</f>
        <v/>
      </c>
      <c r="AB242" s="507">
        <f>AVERAGE(AB213:AB224)</f>
        <v/>
      </c>
      <c r="AC242" s="507">
        <f>AVERAGE(AC213:AC224)</f>
        <v/>
      </c>
      <c r="AD242" s="507">
        <f>AVERAGE(AD213:AD224)</f>
        <v/>
      </c>
      <c r="AE242" s="507">
        <f>AVERAGE(AE213:AE224)</f>
        <v/>
      </c>
      <c r="AF242" s="507">
        <f>AVERAGE(AF213:AF224)</f>
        <v/>
      </c>
      <c r="AH242" s="504" t="inlineStr">
        <is>
          <t>Avg 12 Mo Prior Yr</t>
        </is>
      </c>
      <c r="AI242" s="507">
        <f>SUM(AJ242:AQ242)</f>
        <v/>
      </c>
      <c r="AJ242" s="507">
        <f>AVERAGE(AJ213:AJ224)</f>
        <v/>
      </c>
      <c r="AK242" s="507">
        <f>AVERAGE(AK213:AK224)</f>
        <v/>
      </c>
      <c r="AL242" s="507">
        <f>AVERAGE(AL213:AL224)</f>
        <v/>
      </c>
      <c r="AM242" s="507">
        <f>AVERAGE(AM213:AM224)</f>
        <v/>
      </c>
      <c r="AN242" s="507">
        <f>AVERAGE(AN213:AN224)</f>
        <v/>
      </c>
      <c r="AO242" s="507">
        <f>AVERAGE(AO213:AO224)</f>
        <v/>
      </c>
      <c r="AP242" s="507">
        <f>AVERAGE(AP213:AP224)</f>
        <v/>
      </c>
      <c r="AQ242" s="507">
        <f>AVERAGE(AQ213:AQ224)</f>
        <v/>
      </c>
      <c r="AS242" s="504" t="inlineStr">
        <is>
          <t>Avg 12 Mo Prior Yr</t>
        </is>
      </c>
      <c r="AT242" s="507">
        <f>SUM(AU242:BB242)</f>
        <v/>
      </c>
      <c r="AU242" s="507">
        <f>AVERAGE(AU213:AU224)</f>
        <v/>
      </c>
      <c r="AV242" s="507">
        <f>AVERAGE(AV213:AV224)</f>
        <v/>
      </c>
      <c r="AW242" s="507">
        <f>AVERAGE(AW213:AW224)</f>
        <v/>
      </c>
      <c r="AX242" s="507">
        <f>AVERAGE(AX213:AX224)</f>
        <v/>
      </c>
      <c r="AY242" s="507">
        <f>AVERAGE(AY213:AY224)</f>
        <v/>
      </c>
      <c r="AZ242" s="507">
        <f>AVERAGE(AZ213:AZ224)</f>
        <v/>
      </c>
      <c r="BA242" s="507">
        <f>AVERAGE(BA213:BA224)</f>
        <v/>
      </c>
      <c r="BB242" s="507">
        <f>AVERAGE(BB213:BB224)</f>
        <v/>
      </c>
      <c r="BD242" s="504" t="inlineStr">
        <is>
          <t>Avg 12 Mo Prior Yr</t>
        </is>
      </c>
      <c r="BE242" s="507">
        <f>SUM(BF242:BM242)</f>
        <v/>
      </c>
      <c r="BF242" s="507">
        <f>AVERAGE(BF213:BF224)</f>
        <v/>
      </c>
      <c r="BG242" s="507">
        <f>AVERAGE(BG213:BG224)</f>
        <v/>
      </c>
      <c r="BH242" s="507">
        <f>AVERAGE(BH213:BH224)</f>
        <v/>
      </c>
      <c r="BI242" s="507">
        <f>AVERAGE(BI213:BI224)</f>
        <v/>
      </c>
      <c r="BJ242" s="507">
        <f>AVERAGE(BJ213:BJ224)</f>
        <v/>
      </c>
      <c r="BK242" s="507">
        <f>AVERAGE(BK213:BK224)</f>
        <v/>
      </c>
      <c r="BL242" s="507">
        <f>AVERAGE(BL213:BL224)</f>
        <v/>
      </c>
      <c r="BM242" s="507">
        <f>AVERAGE(BM213:BM224)</f>
        <v/>
      </c>
      <c r="BO242" s="504" t="inlineStr">
        <is>
          <t>Avg 12 Mo Prior Yr</t>
        </is>
      </c>
      <c r="BP242" s="507">
        <f>SUM(BQ242:BX242)</f>
        <v/>
      </c>
      <c r="BQ242" s="507">
        <f>AVERAGE(BQ213:BQ224)</f>
        <v/>
      </c>
      <c r="BR242" s="507">
        <f>AVERAGE(BR213:BR224)</f>
        <v/>
      </c>
      <c r="BS242" s="507">
        <f>AVERAGE(BS213:BS224)</f>
        <v/>
      </c>
      <c r="BT242" s="507">
        <f>AVERAGE(BT213:BT224)</f>
        <v/>
      </c>
      <c r="BU242" s="507">
        <f>AVERAGE(BU213:BU224)</f>
        <v/>
      </c>
      <c r="BV242" s="507">
        <f>AVERAGE(BV213:BV224)</f>
        <v/>
      </c>
      <c r="BW242" s="507">
        <f>AVERAGE(BW213:BW224)</f>
        <v/>
      </c>
      <c r="BX242" s="507">
        <f>AVERAGE(BX213:BX224)</f>
        <v/>
      </c>
      <c r="BZ242" s="504" t="inlineStr">
        <is>
          <t>Avg 12 Mo Prior Yr</t>
        </is>
      </c>
      <c r="CA242" s="507">
        <f>SUM(CB242:CI242)</f>
        <v/>
      </c>
      <c r="CB242" s="507">
        <f>AVERAGE(CB213:CB224)</f>
        <v/>
      </c>
      <c r="CC242" s="507">
        <f>AVERAGE(CC213:CC224)</f>
        <v/>
      </c>
      <c r="CD242" s="507">
        <f>AVERAGE(CD213:CD224)</f>
        <v/>
      </c>
      <c r="CE242" s="507">
        <f>AVERAGE(CE213:CE224)</f>
        <v/>
      </c>
      <c r="CF242" s="507">
        <f>AVERAGE(CF213:CF224)</f>
        <v/>
      </c>
      <c r="CG242" s="507">
        <f>AVERAGE(CG213:CG224)</f>
        <v/>
      </c>
      <c r="CH242" s="507">
        <f>AVERAGE(CH213:CH224)</f>
        <v/>
      </c>
      <c r="CI242" s="507">
        <f>AVERAGE(CI213:CI224)</f>
        <v/>
      </c>
      <c r="CK242" s="504" t="inlineStr">
        <is>
          <t>Avg 12 Mo Prior Yr</t>
        </is>
      </c>
      <c r="CL242" s="507">
        <f>SUM(CM242:CT242)</f>
        <v/>
      </c>
      <c r="CM242" s="507">
        <f>AVERAGE(CM213:CM224)</f>
        <v/>
      </c>
      <c r="CN242" s="507">
        <f>AVERAGE(CN213:CN224)</f>
        <v/>
      </c>
      <c r="CO242" s="507">
        <f>AVERAGE(CO213:CO224)</f>
        <v/>
      </c>
      <c r="CP242" s="507">
        <f>AVERAGE(CP213:CP224)</f>
        <v/>
      </c>
      <c r="CQ242" s="507">
        <f>AVERAGE(CQ213:CQ224)</f>
        <v/>
      </c>
      <c r="CR242" s="507">
        <f>AVERAGE(CR213:CR224)</f>
        <v/>
      </c>
      <c r="CS242" s="507">
        <f>AVERAGE(CS213:CS224)</f>
        <v/>
      </c>
      <c r="CT242" s="507">
        <f>AVERAGE(CT213:CT224)</f>
        <v/>
      </c>
      <c r="CV242" s="504" t="inlineStr">
        <is>
          <t>Avg 12 Mo Prior Yr</t>
        </is>
      </c>
      <c r="CW242" s="507">
        <f>SUM(CX242:DE242)</f>
        <v/>
      </c>
      <c r="CX242" s="507">
        <f>AVERAGE(CX213:CX224)</f>
        <v/>
      </c>
      <c r="CY242" s="507">
        <f>AVERAGE(CY213:CY224)</f>
        <v/>
      </c>
      <c r="CZ242" s="507">
        <f>AVERAGE(CZ213:CZ224)</f>
        <v/>
      </c>
      <c r="DA242" s="507">
        <f>AVERAGE(DA213:DA224)</f>
        <v/>
      </c>
      <c r="DB242" s="507">
        <f>AVERAGE(DB213:DB224)</f>
        <v/>
      </c>
      <c r="DC242" s="507">
        <f>AVERAGE(DC213:DC224)</f>
        <v/>
      </c>
      <c r="DD242" s="507">
        <f>AVERAGE(DD213:DD224)</f>
        <v/>
      </c>
      <c r="DE242" s="507">
        <f>AVERAGE(DE213:DE224)</f>
        <v/>
      </c>
      <c r="DG242" s="504" t="inlineStr">
        <is>
          <t>Avg 12 Mo Prior Yr</t>
        </is>
      </c>
      <c r="DH242" s="507">
        <f>SUM(DI242:DP242)</f>
        <v/>
      </c>
      <c r="DI242" s="507">
        <f>AVERAGE(DI213:DI224)</f>
        <v/>
      </c>
      <c r="DJ242" s="507">
        <f>AVERAGE(DJ213:DJ224)</f>
        <v/>
      </c>
      <c r="DK242" s="507">
        <f>AVERAGE(DK213:DK224)</f>
        <v/>
      </c>
      <c r="DL242" s="507">
        <f>AVERAGE(DL213:DL224)</f>
        <v/>
      </c>
      <c r="DM242" s="507">
        <f>AVERAGE(DM213:DM224)</f>
        <v/>
      </c>
      <c r="DN242" s="507">
        <f>AVERAGE(DN213:DN224)</f>
        <v/>
      </c>
      <c r="DO242" s="507">
        <f>AVERAGE(DO213:DO224)</f>
        <v/>
      </c>
      <c r="DP242" s="507">
        <f>AVERAGE(DP213:DP224)</f>
        <v/>
      </c>
      <c r="DR242" s="504" t="inlineStr">
        <is>
          <t>Avg 12 Mo Prior Yr</t>
        </is>
      </c>
      <c r="DS242" s="507">
        <f>SUM(DT242:EA242)</f>
        <v/>
      </c>
      <c r="DT242" s="507">
        <f>AVERAGE(DT213:DT224)</f>
        <v/>
      </c>
      <c r="DU242" s="507">
        <f>AVERAGE(DU213:DU224)</f>
        <v/>
      </c>
      <c r="DV242" s="507">
        <f>AVERAGE(DV213:DV224)</f>
        <v/>
      </c>
      <c r="DW242" s="507">
        <f>AVERAGE(DW213:DW224)</f>
        <v/>
      </c>
      <c r="DX242" s="507">
        <f>AVERAGE(DX213:DX224)</f>
        <v/>
      </c>
      <c r="DY242" s="507">
        <f>AVERAGE(DY213:DY224)</f>
        <v/>
      </c>
      <c r="DZ242" s="507">
        <f>AVERAGE(DZ213:DZ224)</f>
        <v/>
      </c>
      <c r="EA242" s="507">
        <f>AVERAGE(EA213:EA224)</f>
        <v/>
      </c>
      <c r="EC242" s="504" t="inlineStr">
        <is>
          <t>Avg 12 Mo Prior Yr</t>
        </is>
      </c>
      <c r="ED242" s="507">
        <f>SUM(EE242:EL242)</f>
        <v/>
      </c>
      <c r="EE242" s="507">
        <f>AVERAGE(EE213:EE224)</f>
        <v/>
      </c>
      <c r="EF242" s="507">
        <f>AVERAGE(EF213:EF224)</f>
        <v/>
      </c>
      <c r="EG242" s="507">
        <f>AVERAGE(EG213:EG224)</f>
        <v/>
      </c>
      <c r="EH242" s="507">
        <f>AVERAGE(EH213:EH224)</f>
        <v/>
      </c>
      <c r="EI242" s="507">
        <f>AVERAGE(EI213:EI224)</f>
        <v/>
      </c>
      <c r="EJ242" s="507">
        <f>AVERAGE(EJ213:EJ224)</f>
        <v/>
      </c>
      <c r="EK242" s="507">
        <f>AVERAGE(EK213:EK224)</f>
        <v/>
      </c>
      <c r="EL242" s="507">
        <f>AVERAGE(EL213:EL224)</f>
        <v/>
      </c>
    </row>
    <row r="244" ht="22.5" customHeight="1" thickBot="1">
      <c r="A244" s="1" t="inlineStr">
        <is>
          <t>Private Pay</t>
        </is>
      </c>
      <c r="B244" s="34" t="n"/>
      <c r="C244" s="34" t="n"/>
      <c r="L244" s="354" t="n"/>
      <c r="M244" s="355">
        <f>$A$244&amp;"-"&amp;M$14</f>
        <v/>
      </c>
      <c r="N244" s="355" t="n"/>
      <c r="W244" s="354" t="n"/>
      <c r="X244" s="355">
        <f>$A$244&amp;"-"&amp;X$14</f>
        <v/>
      </c>
      <c r="Y244" s="355" t="n"/>
      <c r="AH244" s="354" t="n"/>
      <c r="AI244" s="355">
        <f>$A$244&amp;"-"&amp;AI$14</f>
        <v/>
      </c>
      <c r="AJ244" s="355" t="n"/>
      <c r="AS244" s="354" t="n"/>
      <c r="AT244" s="355">
        <f>$A$244&amp;"-"&amp;AT$14</f>
        <v/>
      </c>
      <c r="AU244" s="355" t="n"/>
      <c r="BD244" s="354" t="n"/>
      <c r="BE244" s="355">
        <f>$A$244&amp;"-"&amp;BE$14</f>
        <v/>
      </c>
      <c r="BF244" s="355" t="n"/>
      <c r="BO244" s="354" t="n"/>
      <c r="BP244" s="355">
        <f>$A$244&amp;"-"&amp;BP$14</f>
        <v/>
      </c>
      <c r="BQ244" s="355" t="n"/>
      <c r="BZ244" s="354" t="n"/>
      <c r="CA244" s="355">
        <f>$A$244&amp;"-"&amp;CA$14</f>
        <v/>
      </c>
      <c r="CB244" s="355" t="n"/>
      <c r="CK244" s="354" t="n"/>
      <c r="CL244" s="355">
        <f>$A$244&amp;"-"&amp;CL$14</f>
        <v/>
      </c>
      <c r="CM244" s="355" t="n"/>
      <c r="CV244" s="354" t="n"/>
      <c r="CW244" s="355">
        <f>$A$244&amp;"-"&amp;CW$14</f>
        <v/>
      </c>
      <c r="CX244" s="355" t="n"/>
      <c r="DG244" s="354" t="n"/>
      <c r="DH244" s="355">
        <f>$A$244&amp;"-"&amp;DH$14</f>
        <v/>
      </c>
      <c r="DI244" s="355" t="n"/>
      <c r="DR244" s="354" t="n"/>
      <c r="DS244" s="355">
        <f>$A$244&amp;"-"&amp;DS$14</f>
        <v/>
      </c>
      <c r="DT244" s="355" t="n"/>
      <c r="EC244" s="354" t="n"/>
      <c r="ED244" s="355">
        <f>$A$244&amp;"-"&amp;ED$14</f>
        <v/>
      </c>
      <c r="EE244" s="355" t="n"/>
    </row>
    <row r="245" ht="16" customHeight="1" thickBot="1">
      <c r="A245" s="2563" t="inlineStr">
        <is>
          <t>Month</t>
        </is>
      </c>
      <c r="B245" s="2564" t="inlineStr">
        <is>
          <t>Total A/R</t>
        </is>
      </c>
      <c r="C245" s="2564" t="inlineStr">
        <is>
          <t>Future Cash</t>
        </is>
      </c>
      <c r="D245" s="2564" t="inlineStr">
        <is>
          <t>1 to 30</t>
        </is>
      </c>
      <c r="E245" s="2564" t="inlineStr">
        <is>
          <t>31 to 60</t>
        </is>
      </c>
      <c r="F245" s="2564" t="inlineStr">
        <is>
          <t>61 to 90</t>
        </is>
      </c>
      <c r="G245" s="2564" t="inlineStr">
        <is>
          <t>91 to 120</t>
        </is>
      </c>
      <c r="H245" s="2564" t="inlineStr">
        <is>
          <t>121 to 150</t>
        </is>
      </c>
      <c r="I245" s="2565" t="inlineStr">
        <is>
          <t>151-180</t>
        </is>
      </c>
      <c r="J245" s="2566" t="inlineStr">
        <is>
          <t>Over 180</t>
        </is>
      </c>
      <c r="L245" s="2563" t="inlineStr">
        <is>
          <t>Month</t>
        </is>
      </c>
      <c r="M245" s="2564" t="inlineStr">
        <is>
          <t>Total A/R</t>
        </is>
      </c>
      <c r="N245" s="2564" t="inlineStr">
        <is>
          <t>Future Cash</t>
        </is>
      </c>
      <c r="O245" s="2564" t="inlineStr">
        <is>
          <t>1 to 30</t>
        </is>
      </c>
      <c r="P245" s="2564" t="inlineStr">
        <is>
          <t>31 to 60</t>
        </is>
      </c>
      <c r="Q245" s="2564" t="inlineStr">
        <is>
          <t>61 to 90</t>
        </is>
      </c>
      <c r="R245" s="2564" t="inlineStr">
        <is>
          <t>91 to 120</t>
        </is>
      </c>
      <c r="S245" s="2564" t="inlineStr">
        <is>
          <t>121 to 150</t>
        </is>
      </c>
      <c r="T245" s="2565" t="inlineStr">
        <is>
          <t>151-180</t>
        </is>
      </c>
      <c r="U245" s="2566" t="inlineStr">
        <is>
          <t>Over 180</t>
        </is>
      </c>
      <c r="W245" s="2563" t="inlineStr">
        <is>
          <t>Month</t>
        </is>
      </c>
      <c r="X245" s="2564" t="inlineStr">
        <is>
          <t>Total A/R</t>
        </is>
      </c>
      <c r="Y245" s="2564" t="inlineStr">
        <is>
          <t>Future Cash</t>
        </is>
      </c>
      <c r="Z245" s="2564" t="inlineStr">
        <is>
          <t>1 to 30</t>
        </is>
      </c>
      <c r="AA245" s="2564" t="inlineStr">
        <is>
          <t>31 to 60</t>
        </is>
      </c>
      <c r="AB245" s="2564" t="inlineStr">
        <is>
          <t>61 to 90</t>
        </is>
      </c>
      <c r="AC245" s="2564" t="inlineStr">
        <is>
          <t>91 to 120</t>
        </is>
      </c>
      <c r="AD245" s="2564" t="inlineStr">
        <is>
          <t>121 to 150</t>
        </is>
      </c>
      <c r="AE245" s="2565" t="inlineStr">
        <is>
          <t>151-180</t>
        </is>
      </c>
      <c r="AF245" s="2566" t="inlineStr">
        <is>
          <t>Over 180</t>
        </is>
      </c>
      <c r="AH245" s="2563" t="inlineStr">
        <is>
          <t>Month</t>
        </is>
      </c>
      <c r="AI245" s="2564" t="inlineStr">
        <is>
          <t>Total A/R</t>
        </is>
      </c>
      <c r="AJ245" s="2564" t="inlineStr">
        <is>
          <t>Future Cash</t>
        </is>
      </c>
      <c r="AK245" s="2564" t="inlineStr">
        <is>
          <t>1 to 30</t>
        </is>
      </c>
      <c r="AL245" s="2564" t="inlineStr">
        <is>
          <t>31 to 60</t>
        </is>
      </c>
      <c r="AM245" s="2564" t="inlineStr">
        <is>
          <t>61 to 90</t>
        </is>
      </c>
      <c r="AN245" s="2564" t="inlineStr">
        <is>
          <t>91 to 120</t>
        </is>
      </c>
      <c r="AO245" s="2564" t="inlineStr">
        <is>
          <t>121 to 150</t>
        </is>
      </c>
      <c r="AP245" s="2565" t="inlineStr">
        <is>
          <t>151-180</t>
        </is>
      </c>
      <c r="AQ245" s="2566" t="inlineStr">
        <is>
          <t>Over 180</t>
        </is>
      </c>
      <c r="AS245" s="2563" t="inlineStr">
        <is>
          <t>Month</t>
        </is>
      </c>
      <c r="AT245" s="2564" t="inlineStr">
        <is>
          <t>Total A/R</t>
        </is>
      </c>
      <c r="AU245" s="2564" t="inlineStr">
        <is>
          <t>Future Cash</t>
        </is>
      </c>
      <c r="AV245" s="2564" t="inlineStr">
        <is>
          <t>1 to 30</t>
        </is>
      </c>
      <c r="AW245" s="2564" t="inlineStr">
        <is>
          <t>31 to 60</t>
        </is>
      </c>
      <c r="AX245" s="2564" t="inlineStr">
        <is>
          <t>61 to 90</t>
        </is>
      </c>
      <c r="AY245" s="2564" t="inlineStr">
        <is>
          <t>91 to 120</t>
        </is>
      </c>
      <c r="AZ245" s="2564" t="inlineStr">
        <is>
          <t>121 to 150</t>
        </is>
      </c>
      <c r="BA245" s="2565" t="inlineStr">
        <is>
          <t>151-180</t>
        </is>
      </c>
      <c r="BB245" s="2566" t="inlineStr">
        <is>
          <t>Over 180</t>
        </is>
      </c>
      <c r="BD245" s="2563" t="inlineStr">
        <is>
          <t>Month</t>
        </is>
      </c>
      <c r="BE245" s="2564" t="inlineStr">
        <is>
          <t>Total A/R</t>
        </is>
      </c>
      <c r="BF245" s="2564" t="inlineStr">
        <is>
          <t>Future Cash</t>
        </is>
      </c>
      <c r="BG245" s="2564" t="inlineStr">
        <is>
          <t>1 to 30</t>
        </is>
      </c>
      <c r="BH245" s="2564" t="inlineStr">
        <is>
          <t>31 to 60</t>
        </is>
      </c>
      <c r="BI245" s="2564" t="inlineStr">
        <is>
          <t>61 to 90</t>
        </is>
      </c>
      <c r="BJ245" s="2564" t="inlineStr">
        <is>
          <t>91 to 120</t>
        </is>
      </c>
      <c r="BK245" s="2564" t="inlineStr">
        <is>
          <t>121 to 150</t>
        </is>
      </c>
      <c r="BL245" s="2565" t="inlineStr">
        <is>
          <t>151-180</t>
        </is>
      </c>
      <c r="BM245" s="2566" t="inlineStr">
        <is>
          <t>Over 180</t>
        </is>
      </c>
      <c r="BO245" s="2563" t="inlineStr">
        <is>
          <t>Month</t>
        </is>
      </c>
      <c r="BP245" s="2564" t="inlineStr">
        <is>
          <t>Total A/R</t>
        </is>
      </c>
      <c r="BQ245" s="2564" t="inlineStr">
        <is>
          <t>Future Cash</t>
        </is>
      </c>
      <c r="BR245" s="2564" t="inlineStr">
        <is>
          <t>1 to 30</t>
        </is>
      </c>
      <c r="BS245" s="2564" t="inlineStr">
        <is>
          <t>31 to 60</t>
        </is>
      </c>
      <c r="BT245" s="2564" t="inlineStr">
        <is>
          <t>61 to 90</t>
        </is>
      </c>
      <c r="BU245" s="2564" t="inlineStr">
        <is>
          <t>91 to 120</t>
        </is>
      </c>
      <c r="BV245" s="2564" t="inlineStr">
        <is>
          <t>121 to 150</t>
        </is>
      </c>
      <c r="BW245" s="2565" t="inlineStr">
        <is>
          <t>151-180</t>
        </is>
      </c>
      <c r="BX245" s="2566" t="inlineStr">
        <is>
          <t>Over 180</t>
        </is>
      </c>
      <c r="BZ245" s="2563" t="inlineStr">
        <is>
          <t>Month</t>
        </is>
      </c>
      <c r="CA245" s="2564" t="inlineStr">
        <is>
          <t>Total A/R</t>
        </is>
      </c>
      <c r="CB245" s="2564" t="inlineStr">
        <is>
          <t>Future Cash</t>
        </is>
      </c>
      <c r="CC245" s="2564" t="inlineStr">
        <is>
          <t>1 to 30</t>
        </is>
      </c>
      <c r="CD245" s="2564" t="inlineStr">
        <is>
          <t>31 to 60</t>
        </is>
      </c>
      <c r="CE245" s="2564" t="inlineStr">
        <is>
          <t>61 to 90</t>
        </is>
      </c>
      <c r="CF245" s="2564" t="inlineStr">
        <is>
          <t>91 to 120</t>
        </is>
      </c>
      <c r="CG245" s="2564" t="inlineStr">
        <is>
          <t>121 to 150</t>
        </is>
      </c>
      <c r="CH245" s="2565" t="inlineStr">
        <is>
          <t>151-180</t>
        </is>
      </c>
      <c r="CI245" s="2566" t="inlineStr">
        <is>
          <t>Over 180</t>
        </is>
      </c>
      <c r="CK245" s="2563" t="inlineStr">
        <is>
          <t>Month</t>
        </is>
      </c>
      <c r="CL245" s="2564" t="inlineStr">
        <is>
          <t>Total A/R</t>
        </is>
      </c>
      <c r="CM245" s="2564" t="inlineStr">
        <is>
          <t>Future Cash</t>
        </is>
      </c>
      <c r="CN245" s="2564" t="inlineStr">
        <is>
          <t>1 to 30</t>
        </is>
      </c>
      <c r="CO245" s="2564" t="inlineStr">
        <is>
          <t>31 to 60</t>
        </is>
      </c>
      <c r="CP245" s="2564" t="inlineStr">
        <is>
          <t>61 to 90</t>
        </is>
      </c>
      <c r="CQ245" s="2564" t="inlineStr">
        <is>
          <t>91 to 120</t>
        </is>
      </c>
      <c r="CR245" s="2564" t="inlineStr">
        <is>
          <t>121 to 150</t>
        </is>
      </c>
      <c r="CS245" s="2565" t="inlineStr">
        <is>
          <t>151-180</t>
        </is>
      </c>
      <c r="CT245" s="2566" t="inlineStr">
        <is>
          <t>Over 180</t>
        </is>
      </c>
      <c r="CV245" s="2563" t="inlineStr">
        <is>
          <t>Month</t>
        </is>
      </c>
      <c r="CW245" s="2564" t="inlineStr">
        <is>
          <t>Total A/R</t>
        </is>
      </c>
      <c r="CX245" s="2564" t="inlineStr">
        <is>
          <t>Future Cash</t>
        </is>
      </c>
      <c r="CY245" s="2564" t="inlineStr">
        <is>
          <t>1 to 30</t>
        </is>
      </c>
      <c r="CZ245" s="2564" t="inlineStr">
        <is>
          <t>31 to 60</t>
        </is>
      </c>
      <c r="DA245" s="2564" t="inlineStr">
        <is>
          <t>61 to 90</t>
        </is>
      </c>
      <c r="DB245" s="2564" t="inlineStr">
        <is>
          <t>91 to 120</t>
        </is>
      </c>
      <c r="DC245" s="2564" t="inlineStr">
        <is>
          <t>121 to 150</t>
        </is>
      </c>
      <c r="DD245" s="2565" t="inlineStr">
        <is>
          <t>151-180</t>
        </is>
      </c>
      <c r="DE245" s="2566" t="inlineStr">
        <is>
          <t>Over 180</t>
        </is>
      </c>
      <c r="DG245" s="2563" t="inlineStr">
        <is>
          <t>Month</t>
        </is>
      </c>
      <c r="DH245" s="2564" t="inlineStr">
        <is>
          <t>Total A/R</t>
        </is>
      </c>
      <c r="DI245" s="2564" t="inlineStr">
        <is>
          <t>Future Cash</t>
        </is>
      </c>
      <c r="DJ245" s="2564" t="inlineStr">
        <is>
          <t>1 to 30</t>
        </is>
      </c>
      <c r="DK245" s="2564" t="inlineStr">
        <is>
          <t>31 to 60</t>
        </is>
      </c>
      <c r="DL245" s="2564" t="inlineStr">
        <is>
          <t>61 to 90</t>
        </is>
      </c>
      <c r="DM245" s="2564" t="inlineStr">
        <is>
          <t>91 to 120</t>
        </is>
      </c>
      <c r="DN245" s="2564" t="inlineStr">
        <is>
          <t>121 to 150</t>
        </is>
      </c>
      <c r="DO245" s="2565" t="inlineStr">
        <is>
          <t>151-180</t>
        </is>
      </c>
      <c r="DP245" s="2566" t="inlineStr">
        <is>
          <t>Over 180</t>
        </is>
      </c>
      <c r="DR245" s="2563" t="inlineStr">
        <is>
          <t>Month</t>
        </is>
      </c>
      <c r="DS245" s="2564" t="inlineStr">
        <is>
          <t>Total A/R</t>
        </is>
      </c>
      <c r="DT245" s="2564" t="inlineStr">
        <is>
          <t>Future Cash</t>
        </is>
      </c>
      <c r="DU245" s="2564" t="inlineStr">
        <is>
          <t>1 to 30</t>
        </is>
      </c>
      <c r="DV245" s="2564" t="inlineStr">
        <is>
          <t>31 to 60</t>
        </is>
      </c>
      <c r="DW245" s="2564" t="inlineStr">
        <is>
          <t>61 to 90</t>
        </is>
      </c>
      <c r="DX245" s="2564" t="inlineStr">
        <is>
          <t>91 to 120</t>
        </is>
      </c>
      <c r="DY245" s="2564" t="inlineStr">
        <is>
          <t>121 to 150</t>
        </is>
      </c>
      <c r="DZ245" s="2565" t="inlineStr">
        <is>
          <t>151-180</t>
        </is>
      </c>
      <c r="EA245" s="2566" t="inlineStr">
        <is>
          <t>Over 180</t>
        </is>
      </c>
      <c r="EC245" s="2563" t="inlineStr">
        <is>
          <t>Month</t>
        </is>
      </c>
      <c r="ED245" s="2564" t="inlineStr">
        <is>
          <t>Total A/R</t>
        </is>
      </c>
      <c r="EE245" s="2564" t="inlineStr">
        <is>
          <t>Future Cash</t>
        </is>
      </c>
      <c r="EF245" s="2564" t="inlineStr">
        <is>
          <t>1 to 30</t>
        </is>
      </c>
      <c r="EG245" s="2564" t="inlineStr">
        <is>
          <t>31 to 60</t>
        </is>
      </c>
      <c r="EH245" s="2564" t="inlineStr">
        <is>
          <t>61 to 90</t>
        </is>
      </c>
      <c r="EI245" s="2564" t="inlineStr">
        <is>
          <t>91 to 120</t>
        </is>
      </c>
      <c r="EJ245" s="2564" t="inlineStr">
        <is>
          <t>121 to 150</t>
        </is>
      </c>
      <c r="EK245" s="2565" t="inlineStr">
        <is>
          <t>151-180</t>
        </is>
      </c>
      <c r="EL245" s="2566" t="inlineStr">
        <is>
          <t>Over 180</t>
        </is>
      </c>
    </row>
    <row r="246">
      <c r="A246" s="2567">
        <f>EOMONTH(A247,-1)</f>
        <v/>
      </c>
      <c r="B246" s="507">
        <f>SUM(C246:J246)</f>
        <v/>
      </c>
      <c r="C246" s="507">
        <f>+N246+Y246+AJ246+AU246+BF246+BQ246+CB246+CM246+CX246+DI246+DT246+EE246</f>
        <v/>
      </c>
      <c r="D246" s="507">
        <f>+O246+Z246+AK246+AV246+BG246+BR246+CC246+CN246+CY246+DJ246+DU246+EF246</f>
        <v/>
      </c>
      <c r="E246" s="507">
        <f>+P246+AA246+AL246+AW246+BH246+BS246+CD246+CO246+CZ246+DK246+DV246+EG246</f>
        <v/>
      </c>
      <c r="F246" s="507">
        <f>+Q246+AB246+AM246+AX246+BI246+BT246+CE246+CP246+DA246+DL246+DW246+EH246</f>
        <v/>
      </c>
      <c r="G246" s="507">
        <f>+R246+AC246+AN246+AY246+BJ246+BU246+CF246+CQ246+DB246+DM246+DX246+EI246</f>
        <v/>
      </c>
      <c r="H246" s="507">
        <f>+S246+AD246+AO246+AZ246+BK246+BV246+CG246+CR246+DC246+DN246+DY246+EJ246</f>
        <v/>
      </c>
      <c r="I246" s="507">
        <f>+T246+AE246+AP246+BA246+BL246+BW246+CH246+CS246+DD246+DO246+DZ246+EK246</f>
        <v/>
      </c>
      <c r="J246" s="507">
        <f>+U246+AF246+AQ246+BB246+BM246+BX246+CI246+CT246+DE246+DP246+EA246+EL246</f>
        <v/>
      </c>
      <c r="L246" s="2567">
        <f>EOMONTH(L247,-1)</f>
        <v/>
      </c>
      <c r="M246" s="507">
        <f>SUM(N246:U246)</f>
        <v/>
      </c>
      <c r="N246" s="507" t="n">
        <v>0</v>
      </c>
      <c r="O246" s="507" t="n">
        <v>0</v>
      </c>
      <c r="P246" s="507" t="n">
        <v>0</v>
      </c>
      <c r="Q246" s="507" t="n">
        <v>0</v>
      </c>
      <c r="R246" s="507" t="n">
        <v>0</v>
      </c>
      <c r="S246" s="507" t="n">
        <v>0</v>
      </c>
      <c r="T246" s="507" t="n">
        <v>0</v>
      </c>
      <c r="U246" s="507" t="n">
        <v>0</v>
      </c>
      <c r="W246" s="2567">
        <f>EOMONTH(W247,-1)</f>
        <v/>
      </c>
      <c r="X246" s="507">
        <f>SUM(Y246:AF246)</f>
        <v/>
      </c>
      <c r="Y246" s="507" t="n">
        <v>0</v>
      </c>
      <c r="Z246" s="507" t="n">
        <v>0</v>
      </c>
      <c r="AA246" s="507" t="n">
        <v>0</v>
      </c>
      <c r="AB246" s="507" t="n">
        <v>0</v>
      </c>
      <c r="AC246" s="507" t="n">
        <v>0</v>
      </c>
      <c r="AD246" s="507" t="n">
        <v>0</v>
      </c>
      <c r="AE246" s="507" t="n">
        <v>0</v>
      </c>
      <c r="AF246" s="507" t="n">
        <v>0</v>
      </c>
      <c r="AH246" s="2567">
        <f>EOMONTH(AH247,-1)</f>
        <v/>
      </c>
      <c r="AI246" s="507">
        <f>SUM(AJ246:AQ246)</f>
        <v/>
      </c>
      <c r="AJ246" s="507" t="n">
        <v>0</v>
      </c>
      <c r="AK246" s="507" t="n">
        <v>0</v>
      </c>
      <c r="AL246" s="507" t="n">
        <v>0</v>
      </c>
      <c r="AM246" s="507" t="n">
        <v>0</v>
      </c>
      <c r="AN246" s="507" t="n">
        <v>0</v>
      </c>
      <c r="AO246" s="507" t="n">
        <v>0</v>
      </c>
      <c r="AP246" s="507" t="n">
        <v>0</v>
      </c>
      <c r="AQ246" s="507" t="n">
        <v>0</v>
      </c>
      <c r="AS246" s="2567">
        <f>EOMONTH(AS247,-1)</f>
        <v/>
      </c>
      <c r="AT246" s="507">
        <f>SUM(AU246:BB246)</f>
        <v/>
      </c>
      <c r="AU246" s="507" t="n">
        <v>0</v>
      </c>
      <c r="AV246" s="507" t="n">
        <v>0</v>
      </c>
      <c r="AW246" s="507" t="n">
        <v>0</v>
      </c>
      <c r="AX246" s="507" t="n">
        <v>0</v>
      </c>
      <c r="AY246" s="507" t="n">
        <v>0</v>
      </c>
      <c r="AZ246" s="507" t="n">
        <v>0</v>
      </c>
      <c r="BA246" s="507" t="n">
        <v>0</v>
      </c>
      <c r="BB246" s="507" t="n">
        <v>0</v>
      </c>
      <c r="BD246" s="2567">
        <f>EOMONTH(BD247,-1)</f>
        <v/>
      </c>
      <c r="BE246" s="507">
        <f>SUM(BF246:BM246)</f>
        <v/>
      </c>
      <c r="BF246" s="507" t="n">
        <v>0</v>
      </c>
      <c r="BG246" s="507" t="n">
        <v>0</v>
      </c>
      <c r="BH246" s="507" t="n">
        <v>0</v>
      </c>
      <c r="BI246" s="507" t="n">
        <v>0</v>
      </c>
      <c r="BJ246" s="507" t="n">
        <v>0</v>
      </c>
      <c r="BK246" s="507" t="n">
        <v>0</v>
      </c>
      <c r="BL246" s="507" t="n">
        <v>0</v>
      </c>
      <c r="BM246" s="507" t="n">
        <v>0</v>
      </c>
      <c r="BO246" s="2567">
        <f>EOMONTH(BO247,-1)</f>
        <v/>
      </c>
      <c r="BP246" s="507">
        <f>SUM(BQ246:BX246)</f>
        <v/>
      </c>
      <c r="BQ246" s="507" t="n">
        <v>0</v>
      </c>
      <c r="BR246" s="507" t="n">
        <v>0</v>
      </c>
      <c r="BS246" s="507" t="n">
        <v>0</v>
      </c>
      <c r="BT246" s="507" t="n">
        <v>0</v>
      </c>
      <c r="BU246" s="507" t="n">
        <v>0</v>
      </c>
      <c r="BV246" s="507" t="n">
        <v>0</v>
      </c>
      <c r="BW246" s="507" t="n">
        <v>0</v>
      </c>
      <c r="BX246" s="507" t="n">
        <v>0</v>
      </c>
      <c r="BZ246" s="2567">
        <f>EOMONTH(BZ247,-1)</f>
        <v/>
      </c>
      <c r="CA246" s="507">
        <f>SUM(CB246:CI246)</f>
        <v/>
      </c>
      <c r="CB246" s="507" t="n">
        <v>0</v>
      </c>
      <c r="CC246" s="507" t="n">
        <v>0</v>
      </c>
      <c r="CD246" s="507" t="n">
        <v>0</v>
      </c>
      <c r="CE246" s="507" t="n">
        <v>0</v>
      </c>
      <c r="CF246" s="507" t="n">
        <v>0</v>
      </c>
      <c r="CG246" s="507" t="n">
        <v>0</v>
      </c>
      <c r="CH246" s="507" t="n">
        <v>0</v>
      </c>
      <c r="CI246" s="507" t="n">
        <v>0</v>
      </c>
      <c r="CK246" s="2567">
        <f>EOMONTH(CK247,-1)</f>
        <v/>
      </c>
      <c r="CL246" s="507">
        <f>SUM(CM246:CT246)</f>
        <v/>
      </c>
      <c r="CM246" s="507" t="n">
        <v>0</v>
      </c>
      <c r="CN246" s="507" t="n">
        <v>0</v>
      </c>
      <c r="CO246" s="507" t="n">
        <v>0</v>
      </c>
      <c r="CP246" s="507" t="n">
        <v>0</v>
      </c>
      <c r="CQ246" s="507" t="n">
        <v>0</v>
      </c>
      <c r="CR246" s="507" t="n">
        <v>0</v>
      </c>
      <c r="CS246" s="507" t="n">
        <v>0</v>
      </c>
      <c r="CT246" s="507" t="n">
        <v>0</v>
      </c>
      <c r="CV246" s="2567">
        <f>EOMONTH(CV247,-1)</f>
        <v/>
      </c>
      <c r="CW246" s="507">
        <f>SUM(CX246:DE246)</f>
        <v/>
      </c>
      <c r="CX246" s="507" t="n">
        <v>0</v>
      </c>
      <c r="CY246" s="507" t="n">
        <v>0</v>
      </c>
      <c r="CZ246" s="507" t="n">
        <v>0</v>
      </c>
      <c r="DA246" s="507" t="n">
        <v>0</v>
      </c>
      <c r="DB246" s="507" t="n">
        <v>0</v>
      </c>
      <c r="DC246" s="507" t="n">
        <v>0</v>
      </c>
      <c r="DD246" s="507" t="n">
        <v>0</v>
      </c>
      <c r="DE246" s="507" t="n">
        <v>0</v>
      </c>
      <c r="DG246" s="2567">
        <f>EOMONTH(DG247,-1)</f>
        <v/>
      </c>
      <c r="DH246" s="507">
        <f>SUM(DI246:DP246)</f>
        <v/>
      </c>
      <c r="DI246" s="507" t="n">
        <v>0</v>
      </c>
      <c r="DJ246" s="507" t="n">
        <v>0</v>
      </c>
      <c r="DK246" s="507" t="n">
        <v>0</v>
      </c>
      <c r="DL246" s="507" t="n">
        <v>0</v>
      </c>
      <c r="DM246" s="507" t="n">
        <v>0</v>
      </c>
      <c r="DN246" s="507" t="n">
        <v>0</v>
      </c>
      <c r="DO246" s="507" t="n">
        <v>0</v>
      </c>
      <c r="DP246" s="507" t="n">
        <v>0</v>
      </c>
      <c r="DR246" s="2567">
        <f>EOMONTH(DR247,-1)</f>
        <v/>
      </c>
      <c r="DS246" s="507">
        <f>SUM(DT246:EA246)</f>
        <v/>
      </c>
      <c r="DT246" s="507" t="n">
        <v>0</v>
      </c>
      <c r="DU246" s="507" t="n">
        <v>0</v>
      </c>
      <c r="DV246" s="507" t="n">
        <v>0</v>
      </c>
      <c r="DW246" s="507" t="n">
        <v>0</v>
      </c>
      <c r="DX246" s="507" t="n">
        <v>0</v>
      </c>
      <c r="DY246" s="507" t="n">
        <v>0</v>
      </c>
      <c r="DZ246" s="507" t="n">
        <v>0</v>
      </c>
      <c r="EA246" s="507" t="n">
        <v>0</v>
      </c>
      <c r="EC246" s="2567">
        <f>EOMONTH(EC247,-1)</f>
        <v/>
      </c>
      <c r="ED246" s="507">
        <f>SUM(EE246:EL246)</f>
        <v/>
      </c>
      <c r="EE246" s="507" t="n">
        <v>0</v>
      </c>
      <c r="EF246" s="507" t="n">
        <v>0</v>
      </c>
      <c r="EG246" s="507" t="n">
        <v>0</v>
      </c>
      <c r="EH246" s="507" t="n">
        <v>0</v>
      </c>
      <c r="EI246" s="507" t="n">
        <v>0</v>
      </c>
      <c r="EJ246" s="507" t="n">
        <v>0</v>
      </c>
      <c r="EK246" s="507" t="n">
        <v>0</v>
      </c>
      <c r="EL246" s="507" t="n">
        <v>0</v>
      </c>
    </row>
    <row r="247">
      <c r="A247" s="2567">
        <f>EOMONTH(A248,-1)</f>
        <v/>
      </c>
      <c r="B247" s="507">
        <f>SUM(C247:J247)</f>
        <v/>
      </c>
      <c r="C247" s="507">
        <f>+N247+Y247+AJ247+AU247+BF247+BQ247+CB247+CM247+CX247+DI247+DT247+EE247</f>
        <v/>
      </c>
      <c r="D247" s="507">
        <f>+O247+Z247+AK247+AV247+BG247+BR247+CC247+CN247+CY247+DJ247+DU247+EF247</f>
        <v/>
      </c>
      <c r="E247" s="507">
        <f>+P247+AA247+AL247+AW247+BH247+BS247+CD247+CO247+CZ247+DK247+DV247+EG247</f>
        <v/>
      </c>
      <c r="F247" s="507">
        <f>+Q247+AB247+AM247+AX247+BI247+BT247+CE247+CP247+DA247+DL247+DW247+EH247</f>
        <v/>
      </c>
      <c r="G247" s="507">
        <f>+R247+AC247+AN247+AY247+BJ247+BU247+CF247+CQ247+DB247+DM247+DX247+EI247</f>
        <v/>
      </c>
      <c r="H247" s="507">
        <f>+S247+AD247+AO247+AZ247+BK247+BV247+CG247+CR247+DC247+DN247+DY247+EJ247</f>
        <v/>
      </c>
      <c r="I247" s="507">
        <f>+T247+AE247+AP247+BA247+BL247+BW247+CH247+CS247+DD247+DO247+DZ247+EK247</f>
        <v/>
      </c>
      <c r="J247" s="507">
        <f>+U247+AF247+AQ247+BB247+BM247+BX247+CI247+CT247+DE247+DP247+EA247+EL247</f>
        <v/>
      </c>
      <c r="L247" s="2567">
        <f>EOMONTH(L248,-1)</f>
        <v/>
      </c>
      <c r="M247" s="507">
        <f>SUM(N247:U247)</f>
        <v/>
      </c>
      <c r="N247" s="507" t="n">
        <v>0</v>
      </c>
      <c r="O247" s="507" t="n">
        <v>0</v>
      </c>
      <c r="P247" s="507" t="n">
        <v>0</v>
      </c>
      <c r="Q247" s="507" t="n">
        <v>0</v>
      </c>
      <c r="R247" s="507" t="n">
        <v>0</v>
      </c>
      <c r="S247" s="507" t="n">
        <v>0</v>
      </c>
      <c r="T247" s="507" t="n">
        <v>0</v>
      </c>
      <c r="U247" s="507" t="n">
        <v>0</v>
      </c>
      <c r="W247" s="2567">
        <f>EOMONTH(W248,-1)</f>
        <v/>
      </c>
      <c r="X247" s="507">
        <f>SUM(Y247:AF247)</f>
        <v/>
      </c>
      <c r="Y247" s="507" t="n">
        <v>0</v>
      </c>
      <c r="Z247" s="507" t="n">
        <v>0</v>
      </c>
      <c r="AA247" s="507" t="n">
        <v>0</v>
      </c>
      <c r="AB247" s="507" t="n">
        <v>0</v>
      </c>
      <c r="AC247" s="507" t="n">
        <v>0</v>
      </c>
      <c r="AD247" s="507" t="n">
        <v>0</v>
      </c>
      <c r="AE247" s="507" t="n">
        <v>0</v>
      </c>
      <c r="AF247" s="507" t="n">
        <v>0</v>
      </c>
      <c r="AH247" s="2567">
        <f>EOMONTH(AH248,-1)</f>
        <v/>
      </c>
      <c r="AI247" s="507">
        <f>SUM(AJ247:AQ247)</f>
        <v/>
      </c>
      <c r="AJ247" s="507" t="n">
        <v>0</v>
      </c>
      <c r="AK247" s="507" t="n">
        <v>0</v>
      </c>
      <c r="AL247" s="507" t="n">
        <v>0</v>
      </c>
      <c r="AM247" s="507" t="n">
        <v>0</v>
      </c>
      <c r="AN247" s="507" t="n">
        <v>0</v>
      </c>
      <c r="AO247" s="507" t="n">
        <v>0</v>
      </c>
      <c r="AP247" s="507" t="n">
        <v>0</v>
      </c>
      <c r="AQ247" s="507" t="n">
        <v>0</v>
      </c>
      <c r="AS247" s="2567">
        <f>EOMONTH(AS248,-1)</f>
        <v/>
      </c>
      <c r="AT247" s="507">
        <f>SUM(AU247:BB247)</f>
        <v/>
      </c>
      <c r="AU247" s="507" t="n">
        <v>0</v>
      </c>
      <c r="AV247" s="507" t="n">
        <v>0</v>
      </c>
      <c r="AW247" s="507" t="n">
        <v>0</v>
      </c>
      <c r="AX247" s="507" t="n">
        <v>0</v>
      </c>
      <c r="AY247" s="507" t="n">
        <v>0</v>
      </c>
      <c r="AZ247" s="507" t="n">
        <v>0</v>
      </c>
      <c r="BA247" s="507" t="n">
        <v>0</v>
      </c>
      <c r="BB247" s="507" t="n">
        <v>0</v>
      </c>
      <c r="BD247" s="2567">
        <f>EOMONTH(BD248,-1)</f>
        <v/>
      </c>
      <c r="BE247" s="507">
        <f>SUM(BF247:BM247)</f>
        <v/>
      </c>
      <c r="BF247" s="507" t="n">
        <v>0</v>
      </c>
      <c r="BG247" s="507" t="n">
        <v>0</v>
      </c>
      <c r="BH247" s="507" t="n">
        <v>0</v>
      </c>
      <c r="BI247" s="507" t="n">
        <v>0</v>
      </c>
      <c r="BJ247" s="507" t="n">
        <v>0</v>
      </c>
      <c r="BK247" s="507" t="n">
        <v>0</v>
      </c>
      <c r="BL247" s="507" t="n">
        <v>0</v>
      </c>
      <c r="BM247" s="507" t="n">
        <v>0</v>
      </c>
      <c r="BO247" s="2567">
        <f>EOMONTH(BO248,-1)</f>
        <v/>
      </c>
      <c r="BP247" s="507">
        <f>SUM(BQ247:BX247)</f>
        <v/>
      </c>
      <c r="BQ247" s="507" t="n">
        <v>0</v>
      </c>
      <c r="BR247" s="507" t="n">
        <v>0</v>
      </c>
      <c r="BS247" s="507" t="n">
        <v>0</v>
      </c>
      <c r="BT247" s="507" t="n">
        <v>0</v>
      </c>
      <c r="BU247" s="507" t="n">
        <v>0</v>
      </c>
      <c r="BV247" s="507" t="n">
        <v>0</v>
      </c>
      <c r="BW247" s="507" t="n">
        <v>0</v>
      </c>
      <c r="BX247" s="507" t="n">
        <v>0</v>
      </c>
      <c r="BZ247" s="2567">
        <f>EOMONTH(BZ248,-1)</f>
        <v/>
      </c>
      <c r="CA247" s="507">
        <f>SUM(CB247:CI247)</f>
        <v/>
      </c>
      <c r="CB247" s="507" t="n">
        <v>0</v>
      </c>
      <c r="CC247" s="507" t="n">
        <v>0</v>
      </c>
      <c r="CD247" s="507" t="n">
        <v>0</v>
      </c>
      <c r="CE247" s="507" t="n">
        <v>0</v>
      </c>
      <c r="CF247" s="507" t="n">
        <v>0</v>
      </c>
      <c r="CG247" s="507" t="n">
        <v>0</v>
      </c>
      <c r="CH247" s="507" t="n">
        <v>0</v>
      </c>
      <c r="CI247" s="507" t="n">
        <v>0</v>
      </c>
      <c r="CK247" s="2567">
        <f>EOMONTH(CK248,-1)</f>
        <v/>
      </c>
      <c r="CL247" s="507">
        <f>SUM(CM247:CT247)</f>
        <v/>
      </c>
      <c r="CM247" s="507" t="n">
        <v>0</v>
      </c>
      <c r="CN247" s="507" t="n">
        <v>0</v>
      </c>
      <c r="CO247" s="507" t="n">
        <v>0</v>
      </c>
      <c r="CP247" s="507" t="n">
        <v>0</v>
      </c>
      <c r="CQ247" s="507" t="n">
        <v>0</v>
      </c>
      <c r="CR247" s="507" t="n">
        <v>0</v>
      </c>
      <c r="CS247" s="507" t="n">
        <v>0</v>
      </c>
      <c r="CT247" s="507" t="n">
        <v>0</v>
      </c>
      <c r="CV247" s="2567">
        <f>EOMONTH(CV248,-1)</f>
        <v/>
      </c>
      <c r="CW247" s="507">
        <f>SUM(CX247:DE247)</f>
        <v/>
      </c>
      <c r="CX247" s="507" t="n">
        <v>0</v>
      </c>
      <c r="CY247" s="507" t="n">
        <v>0</v>
      </c>
      <c r="CZ247" s="507" t="n">
        <v>0</v>
      </c>
      <c r="DA247" s="507" t="n">
        <v>0</v>
      </c>
      <c r="DB247" s="507" t="n">
        <v>0</v>
      </c>
      <c r="DC247" s="507" t="n">
        <v>0</v>
      </c>
      <c r="DD247" s="507" t="n">
        <v>0</v>
      </c>
      <c r="DE247" s="507" t="n">
        <v>0</v>
      </c>
      <c r="DG247" s="2567">
        <f>EOMONTH(DG248,-1)</f>
        <v/>
      </c>
      <c r="DH247" s="507">
        <f>SUM(DI247:DP247)</f>
        <v/>
      </c>
      <c r="DI247" s="507" t="n">
        <v>0</v>
      </c>
      <c r="DJ247" s="507" t="n">
        <v>0</v>
      </c>
      <c r="DK247" s="507" t="n">
        <v>0</v>
      </c>
      <c r="DL247" s="507" t="n">
        <v>0</v>
      </c>
      <c r="DM247" s="507" t="n">
        <v>0</v>
      </c>
      <c r="DN247" s="507" t="n">
        <v>0</v>
      </c>
      <c r="DO247" s="507" t="n">
        <v>0</v>
      </c>
      <c r="DP247" s="507" t="n">
        <v>0</v>
      </c>
      <c r="DR247" s="2567">
        <f>EOMONTH(DR248,-1)</f>
        <v/>
      </c>
      <c r="DS247" s="507">
        <f>SUM(DT247:EA247)</f>
        <v/>
      </c>
      <c r="DT247" s="507" t="n">
        <v>0</v>
      </c>
      <c r="DU247" s="507" t="n">
        <v>0</v>
      </c>
      <c r="DV247" s="507" t="n">
        <v>0</v>
      </c>
      <c r="DW247" s="507" t="n">
        <v>0</v>
      </c>
      <c r="DX247" s="507" t="n">
        <v>0</v>
      </c>
      <c r="DY247" s="507" t="n">
        <v>0</v>
      </c>
      <c r="DZ247" s="507" t="n">
        <v>0</v>
      </c>
      <c r="EA247" s="507" t="n">
        <v>0</v>
      </c>
      <c r="EC247" s="2567">
        <f>EOMONTH(EC248,-1)</f>
        <v/>
      </c>
      <c r="ED247" s="507">
        <f>SUM(EE247:EL247)</f>
        <v/>
      </c>
      <c r="EE247" s="507" t="n">
        <v>0</v>
      </c>
      <c r="EF247" s="507" t="n">
        <v>0</v>
      </c>
      <c r="EG247" s="507" t="n">
        <v>0</v>
      </c>
      <c r="EH247" s="507" t="n">
        <v>0</v>
      </c>
      <c r="EI247" s="507" t="n">
        <v>0</v>
      </c>
      <c r="EJ247" s="507" t="n">
        <v>0</v>
      </c>
      <c r="EK247" s="507" t="n">
        <v>0</v>
      </c>
      <c r="EL247" s="507" t="n">
        <v>0</v>
      </c>
    </row>
    <row r="248">
      <c r="A248" s="2567">
        <f>EOMONTH(A249,-1)</f>
        <v/>
      </c>
      <c r="B248" s="507">
        <f>SUM(C248:J248)</f>
        <v/>
      </c>
      <c r="C248" s="507">
        <f>+N248+Y248+AJ248+AU248+BF248+BQ248+CB248+CM248+CX248+DI248+DT248+EE248</f>
        <v/>
      </c>
      <c r="D248" s="507">
        <f>+O248+Z248+AK248+AV248+BG248+BR248+CC248+CN248+CY248+DJ248+DU248+EF248</f>
        <v/>
      </c>
      <c r="E248" s="507">
        <f>+P248+AA248+AL248+AW248+BH248+BS248+CD248+CO248+CZ248+DK248+DV248+EG248</f>
        <v/>
      </c>
      <c r="F248" s="507">
        <f>+Q248+AB248+AM248+AX248+BI248+BT248+CE248+CP248+DA248+DL248+DW248+EH248</f>
        <v/>
      </c>
      <c r="G248" s="507">
        <f>+R248+AC248+AN248+AY248+BJ248+BU248+CF248+CQ248+DB248+DM248+DX248+EI248</f>
        <v/>
      </c>
      <c r="H248" s="507">
        <f>+S248+AD248+AO248+AZ248+BK248+BV248+CG248+CR248+DC248+DN248+DY248+EJ248</f>
        <v/>
      </c>
      <c r="I248" s="507">
        <f>+T248+AE248+AP248+BA248+BL248+BW248+CH248+CS248+DD248+DO248+DZ248+EK248</f>
        <v/>
      </c>
      <c r="J248" s="507">
        <f>+U248+AF248+AQ248+BB248+BM248+BX248+CI248+CT248+DE248+DP248+EA248+EL248</f>
        <v/>
      </c>
      <c r="L248" s="2567">
        <f>EOMONTH(L249,-1)</f>
        <v/>
      </c>
      <c r="M248" s="507">
        <f>SUM(N248:U248)</f>
        <v/>
      </c>
      <c r="N248" s="507" t="n">
        <v>0</v>
      </c>
      <c r="O248" s="507" t="n">
        <v>0</v>
      </c>
      <c r="P248" s="507" t="n">
        <v>0</v>
      </c>
      <c r="Q248" s="507" t="n">
        <v>0</v>
      </c>
      <c r="R248" s="507" t="n">
        <v>0</v>
      </c>
      <c r="S248" s="507" t="n">
        <v>0</v>
      </c>
      <c r="T248" s="507" t="n">
        <v>0</v>
      </c>
      <c r="U248" s="507" t="n">
        <v>0</v>
      </c>
      <c r="W248" s="2567">
        <f>EOMONTH(W249,-1)</f>
        <v/>
      </c>
      <c r="X248" s="507">
        <f>SUM(Y248:AF248)</f>
        <v/>
      </c>
      <c r="Y248" s="507" t="n">
        <v>0</v>
      </c>
      <c r="Z248" s="507" t="n">
        <v>0</v>
      </c>
      <c r="AA248" s="507" t="n">
        <v>0</v>
      </c>
      <c r="AB248" s="507" t="n">
        <v>0</v>
      </c>
      <c r="AC248" s="507" t="n">
        <v>0</v>
      </c>
      <c r="AD248" s="507" t="n">
        <v>0</v>
      </c>
      <c r="AE248" s="507" t="n">
        <v>0</v>
      </c>
      <c r="AF248" s="507" t="n">
        <v>0</v>
      </c>
      <c r="AH248" s="2567">
        <f>EOMONTH(AH249,-1)</f>
        <v/>
      </c>
      <c r="AI248" s="507">
        <f>SUM(AJ248:AQ248)</f>
        <v/>
      </c>
      <c r="AJ248" s="507" t="n">
        <v>0</v>
      </c>
      <c r="AK248" s="507" t="n">
        <v>0</v>
      </c>
      <c r="AL248" s="507" t="n">
        <v>0</v>
      </c>
      <c r="AM248" s="507" t="n">
        <v>0</v>
      </c>
      <c r="AN248" s="507" t="n">
        <v>0</v>
      </c>
      <c r="AO248" s="507" t="n">
        <v>0</v>
      </c>
      <c r="AP248" s="507" t="n">
        <v>0</v>
      </c>
      <c r="AQ248" s="507" t="n">
        <v>0</v>
      </c>
      <c r="AS248" s="2567">
        <f>EOMONTH(AS249,-1)</f>
        <v/>
      </c>
      <c r="AT248" s="507">
        <f>SUM(AU248:BB248)</f>
        <v/>
      </c>
      <c r="AU248" s="507" t="n">
        <v>0</v>
      </c>
      <c r="AV248" s="507" t="n">
        <v>0</v>
      </c>
      <c r="AW248" s="507" t="n">
        <v>0</v>
      </c>
      <c r="AX248" s="507" t="n">
        <v>0</v>
      </c>
      <c r="AY248" s="507" t="n">
        <v>0</v>
      </c>
      <c r="AZ248" s="507" t="n">
        <v>0</v>
      </c>
      <c r="BA248" s="507" t="n">
        <v>0</v>
      </c>
      <c r="BB248" s="507" t="n">
        <v>0</v>
      </c>
      <c r="BD248" s="2567">
        <f>EOMONTH(BD249,-1)</f>
        <v/>
      </c>
      <c r="BE248" s="507">
        <f>SUM(BF248:BM248)</f>
        <v/>
      </c>
      <c r="BF248" s="507" t="n">
        <v>0</v>
      </c>
      <c r="BG248" s="507" t="n">
        <v>0</v>
      </c>
      <c r="BH248" s="507" t="n">
        <v>0</v>
      </c>
      <c r="BI248" s="507" t="n">
        <v>0</v>
      </c>
      <c r="BJ248" s="507" t="n">
        <v>0</v>
      </c>
      <c r="BK248" s="507" t="n">
        <v>0</v>
      </c>
      <c r="BL248" s="507" t="n">
        <v>0</v>
      </c>
      <c r="BM248" s="507" t="n">
        <v>0</v>
      </c>
      <c r="BO248" s="2567">
        <f>EOMONTH(BO249,-1)</f>
        <v/>
      </c>
      <c r="BP248" s="507">
        <f>SUM(BQ248:BX248)</f>
        <v/>
      </c>
      <c r="BQ248" s="507" t="n">
        <v>0</v>
      </c>
      <c r="BR248" s="507" t="n">
        <v>0</v>
      </c>
      <c r="BS248" s="507" t="n">
        <v>0</v>
      </c>
      <c r="BT248" s="507" t="n">
        <v>0</v>
      </c>
      <c r="BU248" s="507" t="n">
        <v>0</v>
      </c>
      <c r="BV248" s="507" t="n">
        <v>0</v>
      </c>
      <c r="BW248" s="507" t="n">
        <v>0</v>
      </c>
      <c r="BX248" s="507" t="n">
        <v>0</v>
      </c>
      <c r="BZ248" s="2567">
        <f>EOMONTH(BZ249,-1)</f>
        <v/>
      </c>
      <c r="CA248" s="507">
        <f>SUM(CB248:CI248)</f>
        <v/>
      </c>
      <c r="CB248" s="507" t="n">
        <v>0</v>
      </c>
      <c r="CC248" s="507" t="n">
        <v>0</v>
      </c>
      <c r="CD248" s="507" t="n">
        <v>0</v>
      </c>
      <c r="CE248" s="507" t="n">
        <v>0</v>
      </c>
      <c r="CF248" s="507" t="n">
        <v>0</v>
      </c>
      <c r="CG248" s="507" t="n">
        <v>0</v>
      </c>
      <c r="CH248" s="507" t="n">
        <v>0</v>
      </c>
      <c r="CI248" s="507" t="n">
        <v>0</v>
      </c>
      <c r="CK248" s="2567">
        <f>EOMONTH(CK249,-1)</f>
        <v/>
      </c>
      <c r="CL248" s="507">
        <f>SUM(CM248:CT248)</f>
        <v/>
      </c>
      <c r="CM248" s="507" t="n">
        <v>0</v>
      </c>
      <c r="CN248" s="507" t="n">
        <v>0</v>
      </c>
      <c r="CO248" s="507" t="n">
        <v>0</v>
      </c>
      <c r="CP248" s="507" t="n">
        <v>0</v>
      </c>
      <c r="CQ248" s="507" t="n">
        <v>0</v>
      </c>
      <c r="CR248" s="507" t="n">
        <v>0</v>
      </c>
      <c r="CS248" s="507" t="n">
        <v>0</v>
      </c>
      <c r="CT248" s="507" t="n">
        <v>0</v>
      </c>
      <c r="CV248" s="2567">
        <f>EOMONTH(CV249,-1)</f>
        <v/>
      </c>
      <c r="CW248" s="507">
        <f>SUM(CX248:DE248)</f>
        <v/>
      </c>
      <c r="CX248" s="507" t="n">
        <v>0</v>
      </c>
      <c r="CY248" s="507" t="n">
        <v>0</v>
      </c>
      <c r="CZ248" s="507" t="n">
        <v>0</v>
      </c>
      <c r="DA248" s="507" t="n">
        <v>0</v>
      </c>
      <c r="DB248" s="507" t="n">
        <v>0</v>
      </c>
      <c r="DC248" s="507" t="n">
        <v>0</v>
      </c>
      <c r="DD248" s="507" t="n">
        <v>0</v>
      </c>
      <c r="DE248" s="507" t="n">
        <v>0</v>
      </c>
      <c r="DG248" s="2567">
        <f>EOMONTH(DG249,-1)</f>
        <v/>
      </c>
      <c r="DH248" s="507">
        <f>SUM(DI248:DP248)</f>
        <v/>
      </c>
      <c r="DI248" s="507" t="n">
        <v>0</v>
      </c>
      <c r="DJ248" s="507" t="n">
        <v>0</v>
      </c>
      <c r="DK248" s="507" t="n">
        <v>0</v>
      </c>
      <c r="DL248" s="507" t="n">
        <v>0</v>
      </c>
      <c r="DM248" s="507" t="n">
        <v>0</v>
      </c>
      <c r="DN248" s="507" t="n">
        <v>0</v>
      </c>
      <c r="DO248" s="507" t="n">
        <v>0</v>
      </c>
      <c r="DP248" s="507" t="n">
        <v>0</v>
      </c>
      <c r="DR248" s="2567">
        <f>EOMONTH(DR249,-1)</f>
        <v/>
      </c>
      <c r="DS248" s="507">
        <f>SUM(DT248:EA248)</f>
        <v/>
      </c>
      <c r="DT248" s="507" t="n">
        <v>0</v>
      </c>
      <c r="DU248" s="507" t="n">
        <v>0</v>
      </c>
      <c r="DV248" s="507" t="n">
        <v>0</v>
      </c>
      <c r="DW248" s="507" t="n">
        <v>0</v>
      </c>
      <c r="DX248" s="507" t="n">
        <v>0</v>
      </c>
      <c r="DY248" s="507" t="n">
        <v>0</v>
      </c>
      <c r="DZ248" s="507" t="n">
        <v>0</v>
      </c>
      <c r="EA248" s="507" t="n">
        <v>0</v>
      </c>
      <c r="EC248" s="2567">
        <f>EOMONTH(EC249,-1)</f>
        <v/>
      </c>
      <c r="ED248" s="507">
        <f>SUM(EE248:EL248)</f>
        <v/>
      </c>
      <c r="EE248" s="507" t="n">
        <v>0</v>
      </c>
      <c r="EF248" s="507" t="n">
        <v>0</v>
      </c>
      <c r="EG248" s="507" t="n">
        <v>0</v>
      </c>
      <c r="EH248" s="507" t="n">
        <v>0</v>
      </c>
      <c r="EI248" s="507" t="n">
        <v>0</v>
      </c>
      <c r="EJ248" s="507" t="n">
        <v>0</v>
      </c>
      <c r="EK248" s="507" t="n">
        <v>0</v>
      </c>
      <c r="EL248" s="507" t="n">
        <v>0</v>
      </c>
    </row>
    <row r="249">
      <c r="A249" s="2567">
        <f>EOMONTH(A250,-1)</f>
        <v/>
      </c>
      <c r="B249" s="507">
        <f>SUM(C249:J249)</f>
        <v/>
      </c>
      <c r="C249" s="507">
        <f>+N249+Y249+AJ249+AU249+BF249+BQ249+CB249+CM249+CX249+DI249+DT249+EE249</f>
        <v/>
      </c>
      <c r="D249" s="507">
        <f>+O249+Z249+AK249+AV249+BG249+BR249+CC249+CN249+CY249+DJ249+DU249+EF249</f>
        <v/>
      </c>
      <c r="E249" s="507">
        <f>+P249+AA249+AL249+AW249+BH249+BS249+CD249+CO249+CZ249+DK249+DV249+EG249</f>
        <v/>
      </c>
      <c r="F249" s="507">
        <f>+Q249+AB249+AM249+AX249+BI249+BT249+CE249+CP249+DA249+DL249+DW249+EH249</f>
        <v/>
      </c>
      <c r="G249" s="507">
        <f>+R249+AC249+AN249+AY249+BJ249+BU249+CF249+CQ249+DB249+DM249+DX249+EI249</f>
        <v/>
      </c>
      <c r="H249" s="507">
        <f>+S249+AD249+AO249+AZ249+BK249+BV249+CG249+CR249+DC249+DN249+DY249+EJ249</f>
        <v/>
      </c>
      <c r="I249" s="507">
        <f>+T249+AE249+AP249+BA249+BL249+BW249+CH249+CS249+DD249+DO249+DZ249+EK249</f>
        <v/>
      </c>
      <c r="J249" s="507">
        <f>+U249+AF249+AQ249+BB249+BM249+BX249+CI249+CT249+DE249+DP249+EA249+EL249</f>
        <v/>
      </c>
      <c r="L249" s="2567">
        <f>EOMONTH(L250,-1)</f>
        <v/>
      </c>
      <c r="M249" s="507">
        <f>SUM(N249:U249)</f>
        <v/>
      </c>
      <c r="N249" s="507" t="n">
        <v>0</v>
      </c>
      <c r="O249" s="507" t="n">
        <v>0</v>
      </c>
      <c r="P249" s="507" t="n">
        <v>0</v>
      </c>
      <c r="Q249" s="507" t="n">
        <v>0</v>
      </c>
      <c r="R249" s="507" t="n">
        <v>0</v>
      </c>
      <c r="S249" s="507" t="n">
        <v>0</v>
      </c>
      <c r="T249" s="507" t="n">
        <v>0</v>
      </c>
      <c r="U249" s="507" t="n">
        <v>0</v>
      </c>
      <c r="W249" s="2567">
        <f>EOMONTH(W250,-1)</f>
        <v/>
      </c>
      <c r="X249" s="507">
        <f>SUM(Y249:AF249)</f>
        <v/>
      </c>
      <c r="Y249" s="507" t="n">
        <v>0</v>
      </c>
      <c r="Z249" s="507" t="n">
        <v>0</v>
      </c>
      <c r="AA249" s="507" t="n">
        <v>0</v>
      </c>
      <c r="AB249" s="507" t="n">
        <v>0</v>
      </c>
      <c r="AC249" s="507" t="n">
        <v>0</v>
      </c>
      <c r="AD249" s="507" t="n">
        <v>0</v>
      </c>
      <c r="AE249" s="507" t="n">
        <v>0</v>
      </c>
      <c r="AF249" s="507" t="n">
        <v>0</v>
      </c>
      <c r="AH249" s="2567">
        <f>EOMONTH(AH250,-1)</f>
        <v/>
      </c>
      <c r="AI249" s="507">
        <f>SUM(AJ249:AQ249)</f>
        <v/>
      </c>
      <c r="AJ249" s="507" t="n">
        <v>0</v>
      </c>
      <c r="AK249" s="507" t="n">
        <v>0</v>
      </c>
      <c r="AL249" s="507" t="n">
        <v>0</v>
      </c>
      <c r="AM249" s="507" t="n">
        <v>0</v>
      </c>
      <c r="AN249" s="507" t="n">
        <v>0</v>
      </c>
      <c r="AO249" s="507" t="n">
        <v>0</v>
      </c>
      <c r="AP249" s="507" t="n">
        <v>0</v>
      </c>
      <c r="AQ249" s="507" t="n">
        <v>0</v>
      </c>
      <c r="AS249" s="2567">
        <f>EOMONTH(AS250,-1)</f>
        <v/>
      </c>
      <c r="AT249" s="507">
        <f>SUM(AU249:BB249)</f>
        <v/>
      </c>
      <c r="AU249" s="507" t="n">
        <v>0</v>
      </c>
      <c r="AV249" s="507" t="n">
        <v>0</v>
      </c>
      <c r="AW249" s="507" t="n">
        <v>0</v>
      </c>
      <c r="AX249" s="507" t="n">
        <v>0</v>
      </c>
      <c r="AY249" s="507" t="n">
        <v>0</v>
      </c>
      <c r="AZ249" s="507" t="n">
        <v>0</v>
      </c>
      <c r="BA249" s="507" t="n">
        <v>0</v>
      </c>
      <c r="BB249" s="507" t="n">
        <v>0</v>
      </c>
      <c r="BD249" s="2567">
        <f>EOMONTH(BD250,-1)</f>
        <v/>
      </c>
      <c r="BE249" s="507">
        <f>SUM(BF249:BM249)</f>
        <v/>
      </c>
      <c r="BF249" s="507" t="n">
        <v>0</v>
      </c>
      <c r="BG249" s="507" t="n">
        <v>0</v>
      </c>
      <c r="BH249" s="507" t="n">
        <v>0</v>
      </c>
      <c r="BI249" s="507" t="n">
        <v>0</v>
      </c>
      <c r="BJ249" s="507" t="n">
        <v>0</v>
      </c>
      <c r="BK249" s="507" t="n">
        <v>0</v>
      </c>
      <c r="BL249" s="507" t="n">
        <v>0</v>
      </c>
      <c r="BM249" s="507" t="n">
        <v>0</v>
      </c>
      <c r="BO249" s="2567">
        <f>EOMONTH(BO250,-1)</f>
        <v/>
      </c>
      <c r="BP249" s="507">
        <f>SUM(BQ249:BX249)</f>
        <v/>
      </c>
      <c r="BQ249" s="507" t="n">
        <v>0</v>
      </c>
      <c r="BR249" s="507" t="n">
        <v>0</v>
      </c>
      <c r="BS249" s="507" t="n">
        <v>0</v>
      </c>
      <c r="BT249" s="507" t="n">
        <v>0</v>
      </c>
      <c r="BU249" s="507" t="n">
        <v>0</v>
      </c>
      <c r="BV249" s="507" t="n">
        <v>0</v>
      </c>
      <c r="BW249" s="507" t="n">
        <v>0</v>
      </c>
      <c r="BX249" s="507" t="n">
        <v>0</v>
      </c>
      <c r="BZ249" s="2567">
        <f>EOMONTH(BZ250,-1)</f>
        <v/>
      </c>
      <c r="CA249" s="507">
        <f>SUM(CB249:CI249)</f>
        <v/>
      </c>
      <c r="CB249" s="507" t="n">
        <v>0</v>
      </c>
      <c r="CC249" s="507" t="n">
        <v>0</v>
      </c>
      <c r="CD249" s="507" t="n">
        <v>0</v>
      </c>
      <c r="CE249" s="507" t="n">
        <v>0</v>
      </c>
      <c r="CF249" s="507" t="n">
        <v>0</v>
      </c>
      <c r="CG249" s="507" t="n">
        <v>0</v>
      </c>
      <c r="CH249" s="507" t="n">
        <v>0</v>
      </c>
      <c r="CI249" s="507" t="n">
        <v>0</v>
      </c>
      <c r="CK249" s="2567">
        <f>EOMONTH(CK250,-1)</f>
        <v/>
      </c>
      <c r="CL249" s="507">
        <f>SUM(CM249:CT249)</f>
        <v/>
      </c>
      <c r="CM249" s="507" t="n">
        <v>0</v>
      </c>
      <c r="CN249" s="507" t="n">
        <v>0</v>
      </c>
      <c r="CO249" s="507" t="n">
        <v>0</v>
      </c>
      <c r="CP249" s="507" t="n">
        <v>0</v>
      </c>
      <c r="CQ249" s="507" t="n">
        <v>0</v>
      </c>
      <c r="CR249" s="507" t="n">
        <v>0</v>
      </c>
      <c r="CS249" s="507" t="n">
        <v>0</v>
      </c>
      <c r="CT249" s="507" t="n">
        <v>0</v>
      </c>
      <c r="CV249" s="2567">
        <f>EOMONTH(CV250,-1)</f>
        <v/>
      </c>
      <c r="CW249" s="507">
        <f>SUM(CX249:DE249)</f>
        <v/>
      </c>
      <c r="CX249" s="507" t="n">
        <v>0</v>
      </c>
      <c r="CY249" s="507" t="n">
        <v>0</v>
      </c>
      <c r="CZ249" s="507" t="n">
        <v>0</v>
      </c>
      <c r="DA249" s="507" t="n">
        <v>0</v>
      </c>
      <c r="DB249" s="507" t="n">
        <v>0</v>
      </c>
      <c r="DC249" s="507" t="n">
        <v>0</v>
      </c>
      <c r="DD249" s="507" t="n">
        <v>0</v>
      </c>
      <c r="DE249" s="507" t="n">
        <v>0</v>
      </c>
      <c r="DG249" s="2567">
        <f>EOMONTH(DG250,-1)</f>
        <v/>
      </c>
      <c r="DH249" s="507">
        <f>SUM(DI249:DP249)</f>
        <v/>
      </c>
      <c r="DI249" s="507" t="n">
        <v>0</v>
      </c>
      <c r="DJ249" s="507" t="n">
        <v>0</v>
      </c>
      <c r="DK249" s="507" t="n">
        <v>0</v>
      </c>
      <c r="DL249" s="507" t="n">
        <v>0</v>
      </c>
      <c r="DM249" s="507" t="n">
        <v>0</v>
      </c>
      <c r="DN249" s="507" t="n">
        <v>0</v>
      </c>
      <c r="DO249" s="507" t="n">
        <v>0</v>
      </c>
      <c r="DP249" s="507" t="n">
        <v>0</v>
      </c>
      <c r="DR249" s="2567">
        <f>EOMONTH(DR250,-1)</f>
        <v/>
      </c>
      <c r="DS249" s="507">
        <f>SUM(DT249:EA249)</f>
        <v/>
      </c>
      <c r="DT249" s="507" t="n">
        <v>0</v>
      </c>
      <c r="DU249" s="507" t="n">
        <v>0</v>
      </c>
      <c r="DV249" s="507" t="n">
        <v>0</v>
      </c>
      <c r="DW249" s="507" t="n">
        <v>0</v>
      </c>
      <c r="DX249" s="507" t="n">
        <v>0</v>
      </c>
      <c r="DY249" s="507" t="n">
        <v>0</v>
      </c>
      <c r="DZ249" s="507" t="n">
        <v>0</v>
      </c>
      <c r="EA249" s="507" t="n">
        <v>0</v>
      </c>
      <c r="EC249" s="2567">
        <f>EOMONTH(EC250,-1)</f>
        <v/>
      </c>
      <c r="ED249" s="507">
        <f>SUM(EE249:EL249)</f>
        <v/>
      </c>
      <c r="EE249" s="507" t="n">
        <v>0</v>
      </c>
      <c r="EF249" s="507" t="n">
        <v>0</v>
      </c>
      <c r="EG249" s="507" t="n">
        <v>0</v>
      </c>
      <c r="EH249" s="507" t="n">
        <v>0</v>
      </c>
      <c r="EI249" s="507" t="n">
        <v>0</v>
      </c>
      <c r="EJ249" s="507" t="n">
        <v>0</v>
      </c>
      <c r="EK249" s="507" t="n">
        <v>0</v>
      </c>
      <c r="EL249" s="507" t="n">
        <v>0</v>
      </c>
    </row>
    <row r="250">
      <c r="A250" s="2567">
        <f>EOMONTH(A251,-1)</f>
        <v/>
      </c>
      <c r="B250" s="507">
        <f>SUM(C250:J250)</f>
        <v/>
      </c>
      <c r="C250" s="507">
        <f>+N250+Y250+AJ250+AU250+BF250+BQ250+CB250+CM250+CX250+DI250+DT250+EE250</f>
        <v/>
      </c>
      <c r="D250" s="507">
        <f>+O250+Z250+AK250+AV250+BG250+BR250+CC250+CN250+CY250+DJ250+DU250+EF250</f>
        <v/>
      </c>
      <c r="E250" s="507">
        <f>+P250+AA250+AL250+AW250+BH250+BS250+CD250+CO250+CZ250+DK250+DV250+EG250</f>
        <v/>
      </c>
      <c r="F250" s="507">
        <f>+Q250+AB250+AM250+AX250+BI250+BT250+CE250+CP250+DA250+DL250+DW250+EH250</f>
        <v/>
      </c>
      <c r="G250" s="507">
        <f>+R250+AC250+AN250+AY250+BJ250+BU250+CF250+CQ250+DB250+DM250+DX250+EI250</f>
        <v/>
      </c>
      <c r="H250" s="507">
        <f>+S250+AD250+AO250+AZ250+BK250+BV250+CG250+CR250+DC250+DN250+DY250+EJ250</f>
        <v/>
      </c>
      <c r="I250" s="507">
        <f>+T250+AE250+AP250+BA250+BL250+BW250+CH250+CS250+DD250+DO250+DZ250+EK250</f>
        <v/>
      </c>
      <c r="J250" s="507">
        <f>+U250+AF250+AQ250+BB250+BM250+BX250+CI250+CT250+DE250+DP250+EA250+EL250</f>
        <v/>
      </c>
      <c r="L250" s="2567">
        <f>EOMONTH(L251,-1)</f>
        <v/>
      </c>
      <c r="M250" s="507">
        <f>SUM(N250:U250)</f>
        <v/>
      </c>
      <c r="N250" s="507" t="n">
        <v>0</v>
      </c>
      <c r="O250" s="507" t="n">
        <v>0</v>
      </c>
      <c r="P250" s="507" t="n">
        <v>0</v>
      </c>
      <c r="Q250" s="507" t="n">
        <v>0</v>
      </c>
      <c r="R250" s="507" t="n">
        <v>0</v>
      </c>
      <c r="S250" s="507" t="n">
        <v>0</v>
      </c>
      <c r="T250" s="507" t="n">
        <v>0</v>
      </c>
      <c r="U250" s="507" t="n">
        <v>0</v>
      </c>
      <c r="W250" s="2567">
        <f>EOMONTH(W251,-1)</f>
        <v/>
      </c>
      <c r="X250" s="507">
        <f>SUM(Y250:AF250)</f>
        <v/>
      </c>
      <c r="Y250" s="507" t="n">
        <v>0</v>
      </c>
      <c r="Z250" s="507" t="n">
        <v>0</v>
      </c>
      <c r="AA250" s="507" t="n">
        <v>0</v>
      </c>
      <c r="AB250" s="507" t="n">
        <v>0</v>
      </c>
      <c r="AC250" s="507" t="n">
        <v>0</v>
      </c>
      <c r="AD250" s="507" t="n">
        <v>0</v>
      </c>
      <c r="AE250" s="507" t="n">
        <v>0</v>
      </c>
      <c r="AF250" s="507" t="n">
        <v>0</v>
      </c>
      <c r="AH250" s="2567">
        <f>EOMONTH(AH251,-1)</f>
        <v/>
      </c>
      <c r="AI250" s="507">
        <f>SUM(AJ250:AQ250)</f>
        <v/>
      </c>
      <c r="AJ250" s="507" t="n">
        <v>0</v>
      </c>
      <c r="AK250" s="507" t="n">
        <v>0</v>
      </c>
      <c r="AL250" s="507" t="n">
        <v>0</v>
      </c>
      <c r="AM250" s="507" t="n">
        <v>0</v>
      </c>
      <c r="AN250" s="507" t="n">
        <v>0</v>
      </c>
      <c r="AO250" s="507" t="n">
        <v>0</v>
      </c>
      <c r="AP250" s="507" t="n">
        <v>0</v>
      </c>
      <c r="AQ250" s="507" t="n">
        <v>0</v>
      </c>
      <c r="AS250" s="2567">
        <f>EOMONTH(AS251,-1)</f>
        <v/>
      </c>
      <c r="AT250" s="507">
        <f>SUM(AU250:BB250)</f>
        <v/>
      </c>
      <c r="AU250" s="507" t="n">
        <v>0</v>
      </c>
      <c r="AV250" s="507" t="n">
        <v>0</v>
      </c>
      <c r="AW250" s="507" t="n">
        <v>0</v>
      </c>
      <c r="AX250" s="507" t="n">
        <v>0</v>
      </c>
      <c r="AY250" s="507" t="n">
        <v>0</v>
      </c>
      <c r="AZ250" s="507" t="n">
        <v>0</v>
      </c>
      <c r="BA250" s="507" t="n">
        <v>0</v>
      </c>
      <c r="BB250" s="507" t="n">
        <v>0</v>
      </c>
      <c r="BD250" s="2567">
        <f>EOMONTH(BD251,-1)</f>
        <v/>
      </c>
      <c r="BE250" s="507">
        <f>SUM(BF250:BM250)</f>
        <v/>
      </c>
      <c r="BF250" s="507" t="n">
        <v>0</v>
      </c>
      <c r="BG250" s="507" t="n">
        <v>0</v>
      </c>
      <c r="BH250" s="507" t="n">
        <v>0</v>
      </c>
      <c r="BI250" s="507" t="n">
        <v>0</v>
      </c>
      <c r="BJ250" s="507" t="n">
        <v>0</v>
      </c>
      <c r="BK250" s="507" t="n">
        <v>0</v>
      </c>
      <c r="BL250" s="507" t="n">
        <v>0</v>
      </c>
      <c r="BM250" s="507" t="n">
        <v>0</v>
      </c>
      <c r="BO250" s="2567">
        <f>EOMONTH(BO251,-1)</f>
        <v/>
      </c>
      <c r="BP250" s="507">
        <f>SUM(BQ250:BX250)</f>
        <v/>
      </c>
      <c r="BQ250" s="507" t="n">
        <v>0</v>
      </c>
      <c r="BR250" s="507" t="n">
        <v>0</v>
      </c>
      <c r="BS250" s="507" t="n">
        <v>0</v>
      </c>
      <c r="BT250" s="507" t="n">
        <v>0</v>
      </c>
      <c r="BU250" s="507" t="n">
        <v>0</v>
      </c>
      <c r="BV250" s="507" t="n">
        <v>0</v>
      </c>
      <c r="BW250" s="507" t="n">
        <v>0</v>
      </c>
      <c r="BX250" s="507" t="n">
        <v>0</v>
      </c>
      <c r="BZ250" s="2567">
        <f>EOMONTH(BZ251,-1)</f>
        <v/>
      </c>
      <c r="CA250" s="507">
        <f>SUM(CB250:CI250)</f>
        <v/>
      </c>
      <c r="CB250" s="507" t="n">
        <v>0</v>
      </c>
      <c r="CC250" s="507" t="n">
        <v>0</v>
      </c>
      <c r="CD250" s="507" t="n">
        <v>0</v>
      </c>
      <c r="CE250" s="507" t="n">
        <v>0</v>
      </c>
      <c r="CF250" s="507" t="n">
        <v>0</v>
      </c>
      <c r="CG250" s="507" t="n">
        <v>0</v>
      </c>
      <c r="CH250" s="507" t="n">
        <v>0</v>
      </c>
      <c r="CI250" s="507" t="n">
        <v>0</v>
      </c>
      <c r="CK250" s="2567">
        <f>EOMONTH(CK251,-1)</f>
        <v/>
      </c>
      <c r="CL250" s="507">
        <f>SUM(CM250:CT250)</f>
        <v/>
      </c>
      <c r="CM250" s="507" t="n">
        <v>0</v>
      </c>
      <c r="CN250" s="507" t="n">
        <v>0</v>
      </c>
      <c r="CO250" s="507" t="n">
        <v>0</v>
      </c>
      <c r="CP250" s="507" t="n">
        <v>0</v>
      </c>
      <c r="CQ250" s="507" t="n">
        <v>0</v>
      </c>
      <c r="CR250" s="507" t="n">
        <v>0</v>
      </c>
      <c r="CS250" s="507" t="n">
        <v>0</v>
      </c>
      <c r="CT250" s="507" t="n">
        <v>0</v>
      </c>
      <c r="CV250" s="2567">
        <f>EOMONTH(CV251,-1)</f>
        <v/>
      </c>
      <c r="CW250" s="507">
        <f>SUM(CX250:DE250)</f>
        <v/>
      </c>
      <c r="CX250" s="507" t="n">
        <v>0</v>
      </c>
      <c r="CY250" s="507" t="n">
        <v>0</v>
      </c>
      <c r="CZ250" s="507" t="n">
        <v>0</v>
      </c>
      <c r="DA250" s="507" t="n">
        <v>0</v>
      </c>
      <c r="DB250" s="507" t="n">
        <v>0</v>
      </c>
      <c r="DC250" s="507" t="n">
        <v>0</v>
      </c>
      <c r="DD250" s="507" t="n">
        <v>0</v>
      </c>
      <c r="DE250" s="507" t="n">
        <v>0</v>
      </c>
      <c r="DG250" s="2567">
        <f>EOMONTH(DG251,-1)</f>
        <v/>
      </c>
      <c r="DH250" s="507">
        <f>SUM(DI250:DP250)</f>
        <v/>
      </c>
      <c r="DI250" s="507" t="n">
        <v>0</v>
      </c>
      <c r="DJ250" s="507" t="n">
        <v>0</v>
      </c>
      <c r="DK250" s="507" t="n">
        <v>0</v>
      </c>
      <c r="DL250" s="507" t="n">
        <v>0</v>
      </c>
      <c r="DM250" s="507" t="n">
        <v>0</v>
      </c>
      <c r="DN250" s="507" t="n">
        <v>0</v>
      </c>
      <c r="DO250" s="507" t="n">
        <v>0</v>
      </c>
      <c r="DP250" s="507" t="n">
        <v>0</v>
      </c>
      <c r="DR250" s="2567">
        <f>EOMONTH(DR251,-1)</f>
        <v/>
      </c>
      <c r="DS250" s="507">
        <f>SUM(DT250:EA250)</f>
        <v/>
      </c>
      <c r="DT250" s="507" t="n">
        <v>0</v>
      </c>
      <c r="DU250" s="507" t="n">
        <v>0</v>
      </c>
      <c r="DV250" s="507" t="n">
        <v>0</v>
      </c>
      <c r="DW250" s="507" t="n">
        <v>0</v>
      </c>
      <c r="DX250" s="507" t="n">
        <v>0</v>
      </c>
      <c r="DY250" s="507" t="n">
        <v>0</v>
      </c>
      <c r="DZ250" s="507" t="n">
        <v>0</v>
      </c>
      <c r="EA250" s="507" t="n">
        <v>0</v>
      </c>
      <c r="EC250" s="2567">
        <f>EOMONTH(EC251,-1)</f>
        <v/>
      </c>
      <c r="ED250" s="507">
        <f>SUM(EE250:EL250)</f>
        <v/>
      </c>
      <c r="EE250" s="507" t="n">
        <v>0</v>
      </c>
      <c r="EF250" s="507" t="n">
        <v>0</v>
      </c>
      <c r="EG250" s="507" t="n">
        <v>0</v>
      </c>
      <c r="EH250" s="507" t="n">
        <v>0</v>
      </c>
      <c r="EI250" s="507" t="n">
        <v>0</v>
      </c>
      <c r="EJ250" s="507" t="n">
        <v>0</v>
      </c>
      <c r="EK250" s="507" t="n">
        <v>0</v>
      </c>
      <c r="EL250" s="507" t="n">
        <v>0</v>
      </c>
    </row>
    <row r="251">
      <c r="A251" s="2567">
        <f>EOMONTH(A252,-1)</f>
        <v/>
      </c>
      <c r="B251" s="507">
        <f>SUM(C251:J251)</f>
        <v/>
      </c>
      <c r="C251" s="507">
        <f>+N251+Y251+AJ251+AU251+BF251+BQ251+CB251+CM251+CX251+DI251+DT251+EE251</f>
        <v/>
      </c>
      <c r="D251" s="507">
        <f>+O251+Z251+AK251+AV251+BG251+BR251+CC251+CN251+CY251+DJ251+DU251+EF251</f>
        <v/>
      </c>
      <c r="E251" s="507">
        <f>+P251+AA251+AL251+AW251+BH251+BS251+CD251+CO251+CZ251+DK251+DV251+EG251</f>
        <v/>
      </c>
      <c r="F251" s="507">
        <f>+Q251+AB251+AM251+AX251+BI251+BT251+CE251+CP251+DA251+DL251+DW251+EH251</f>
        <v/>
      </c>
      <c r="G251" s="507">
        <f>+R251+AC251+AN251+AY251+BJ251+BU251+CF251+CQ251+DB251+DM251+DX251+EI251</f>
        <v/>
      </c>
      <c r="H251" s="507">
        <f>+S251+AD251+AO251+AZ251+BK251+BV251+CG251+CR251+DC251+DN251+DY251+EJ251</f>
        <v/>
      </c>
      <c r="I251" s="507">
        <f>+T251+AE251+AP251+BA251+BL251+BW251+CH251+CS251+DD251+DO251+DZ251+EK251</f>
        <v/>
      </c>
      <c r="J251" s="507">
        <f>+U251+AF251+AQ251+BB251+BM251+BX251+CI251+CT251+DE251+DP251+EA251+EL251</f>
        <v/>
      </c>
      <c r="L251" s="2567">
        <f>EOMONTH(L252,-1)</f>
        <v/>
      </c>
      <c r="M251" s="507">
        <f>SUM(N251:U251)</f>
        <v/>
      </c>
      <c r="N251" s="507" t="n">
        <v>0</v>
      </c>
      <c r="O251" s="507" t="n">
        <v>0</v>
      </c>
      <c r="P251" s="507" t="n">
        <v>0</v>
      </c>
      <c r="Q251" s="507" t="n">
        <v>0</v>
      </c>
      <c r="R251" s="507" t="n">
        <v>0</v>
      </c>
      <c r="S251" s="507" t="n">
        <v>0</v>
      </c>
      <c r="T251" s="507" t="n">
        <v>0</v>
      </c>
      <c r="U251" s="507" t="n">
        <v>0</v>
      </c>
      <c r="W251" s="2567">
        <f>EOMONTH(W252,-1)</f>
        <v/>
      </c>
      <c r="X251" s="507">
        <f>SUM(Y251:AF251)</f>
        <v/>
      </c>
      <c r="Y251" s="507" t="n">
        <v>0</v>
      </c>
      <c r="Z251" s="507" t="n">
        <v>0</v>
      </c>
      <c r="AA251" s="507" t="n">
        <v>0</v>
      </c>
      <c r="AB251" s="507" t="n">
        <v>0</v>
      </c>
      <c r="AC251" s="507" t="n">
        <v>0</v>
      </c>
      <c r="AD251" s="507" t="n">
        <v>0</v>
      </c>
      <c r="AE251" s="507" t="n">
        <v>0</v>
      </c>
      <c r="AF251" s="507" t="n">
        <v>0</v>
      </c>
      <c r="AH251" s="2567">
        <f>EOMONTH(AH252,-1)</f>
        <v/>
      </c>
      <c r="AI251" s="507">
        <f>SUM(AJ251:AQ251)</f>
        <v/>
      </c>
      <c r="AJ251" s="507" t="n">
        <v>0</v>
      </c>
      <c r="AK251" s="507" t="n">
        <v>0</v>
      </c>
      <c r="AL251" s="507" t="n">
        <v>0</v>
      </c>
      <c r="AM251" s="507" t="n">
        <v>0</v>
      </c>
      <c r="AN251" s="507" t="n">
        <v>0</v>
      </c>
      <c r="AO251" s="507" t="n">
        <v>0</v>
      </c>
      <c r="AP251" s="507" t="n">
        <v>0</v>
      </c>
      <c r="AQ251" s="507" t="n">
        <v>0</v>
      </c>
      <c r="AS251" s="2567">
        <f>EOMONTH(AS252,-1)</f>
        <v/>
      </c>
      <c r="AT251" s="507">
        <f>SUM(AU251:BB251)</f>
        <v/>
      </c>
      <c r="AU251" s="507" t="n">
        <v>0</v>
      </c>
      <c r="AV251" s="507" t="n">
        <v>0</v>
      </c>
      <c r="AW251" s="507" t="n">
        <v>0</v>
      </c>
      <c r="AX251" s="507" t="n">
        <v>0</v>
      </c>
      <c r="AY251" s="507" t="n">
        <v>0</v>
      </c>
      <c r="AZ251" s="507" t="n">
        <v>0</v>
      </c>
      <c r="BA251" s="507" t="n">
        <v>0</v>
      </c>
      <c r="BB251" s="507" t="n">
        <v>0</v>
      </c>
      <c r="BD251" s="2567">
        <f>EOMONTH(BD252,-1)</f>
        <v/>
      </c>
      <c r="BE251" s="507">
        <f>SUM(BF251:BM251)</f>
        <v/>
      </c>
      <c r="BF251" s="507" t="n">
        <v>0</v>
      </c>
      <c r="BG251" s="507" t="n">
        <v>0</v>
      </c>
      <c r="BH251" s="507" t="n">
        <v>0</v>
      </c>
      <c r="BI251" s="507" t="n">
        <v>0</v>
      </c>
      <c r="BJ251" s="507" t="n">
        <v>0</v>
      </c>
      <c r="BK251" s="507" t="n">
        <v>0</v>
      </c>
      <c r="BL251" s="507" t="n">
        <v>0</v>
      </c>
      <c r="BM251" s="507" t="n">
        <v>0</v>
      </c>
      <c r="BO251" s="2567">
        <f>EOMONTH(BO252,-1)</f>
        <v/>
      </c>
      <c r="BP251" s="507">
        <f>SUM(BQ251:BX251)</f>
        <v/>
      </c>
      <c r="BQ251" s="507" t="n">
        <v>0</v>
      </c>
      <c r="BR251" s="507" t="n">
        <v>0</v>
      </c>
      <c r="BS251" s="507" t="n">
        <v>0</v>
      </c>
      <c r="BT251" s="507" t="n">
        <v>0</v>
      </c>
      <c r="BU251" s="507" t="n">
        <v>0</v>
      </c>
      <c r="BV251" s="507" t="n">
        <v>0</v>
      </c>
      <c r="BW251" s="507" t="n">
        <v>0</v>
      </c>
      <c r="BX251" s="507" t="n">
        <v>0</v>
      </c>
      <c r="BZ251" s="2567">
        <f>EOMONTH(BZ252,-1)</f>
        <v/>
      </c>
      <c r="CA251" s="507">
        <f>SUM(CB251:CI251)</f>
        <v/>
      </c>
      <c r="CB251" s="507" t="n">
        <v>0</v>
      </c>
      <c r="CC251" s="507" t="n">
        <v>0</v>
      </c>
      <c r="CD251" s="507" t="n">
        <v>0</v>
      </c>
      <c r="CE251" s="507" t="n">
        <v>0</v>
      </c>
      <c r="CF251" s="507" t="n">
        <v>0</v>
      </c>
      <c r="CG251" s="507" t="n">
        <v>0</v>
      </c>
      <c r="CH251" s="507" t="n">
        <v>0</v>
      </c>
      <c r="CI251" s="507" t="n">
        <v>0</v>
      </c>
      <c r="CK251" s="2567">
        <f>EOMONTH(CK252,-1)</f>
        <v/>
      </c>
      <c r="CL251" s="507">
        <f>SUM(CM251:CT251)</f>
        <v/>
      </c>
      <c r="CM251" s="507" t="n">
        <v>0</v>
      </c>
      <c r="CN251" s="507" t="n">
        <v>0</v>
      </c>
      <c r="CO251" s="507" t="n">
        <v>0</v>
      </c>
      <c r="CP251" s="507" t="n">
        <v>0</v>
      </c>
      <c r="CQ251" s="507" t="n">
        <v>0</v>
      </c>
      <c r="CR251" s="507" t="n">
        <v>0</v>
      </c>
      <c r="CS251" s="507" t="n">
        <v>0</v>
      </c>
      <c r="CT251" s="507" t="n">
        <v>0</v>
      </c>
      <c r="CV251" s="2567">
        <f>EOMONTH(CV252,-1)</f>
        <v/>
      </c>
      <c r="CW251" s="507">
        <f>SUM(CX251:DE251)</f>
        <v/>
      </c>
      <c r="CX251" s="507" t="n">
        <v>0</v>
      </c>
      <c r="CY251" s="507" t="n">
        <v>0</v>
      </c>
      <c r="CZ251" s="507" t="n">
        <v>0</v>
      </c>
      <c r="DA251" s="507" t="n">
        <v>0</v>
      </c>
      <c r="DB251" s="507" t="n">
        <v>0</v>
      </c>
      <c r="DC251" s="507" t="n">
        <v>0</v>
      </c>
      <c r="DD251" s="507" t="n">
        <v>0</v>
      </c>
      <c r="DE251" s="507" t="n">
        <v>0</v>
      </c>
      <c r="DG251" s="2567">
        <f>EOMONTH(DG252,-1)</f>
        <v/>
      </c>
      <c r="DH251" s="507">
        <f>SUM(DI251:DP251)</f>
        <v/>
      </c>
      <c r="DI251" s="507" t="n">
        <v>0</v>
      </c>
      <c r="DJ251" s="507" t="n">
        <v>0</v>
      </c>
      <c r="DK251" s="507" t="n">
        <v>0</v>
      </c>
      <c r="DL251" s="507" t="n">
        <v>0</v>
      </c>
      <c r="DM251" s="507" t="n">
        <v>0</v>
      </c>
      <c r="DN251" s="507" t="n">
        <v>0</v>
      </c>
      <c r="DO251" s="507" t="n">
        <v>0</v>
      </c>
      <c r="DP251" s="507" t="n">
        <v>0</v>
      </c>
      <c r="DR251" s="2567">
        <f>EOMONTH(DR252,-1)</f>
        <v/>
      </c>
      <c r="DS251" s="507">
        <f>SUM(DT251:EA251)</f>
        <v/>
      </c>
      <c r="DT251" s="507" t="n">
        <v>0</v>
      </c>
      <c r="DU251" s="507" t="n">
        <v>0</v>
      </c>
      <c r="DV251" s="507" t="n">
        <v>0</v>
      </c>
      <c r="DW251" s="507" t="n">
        <v>0</v>
      </c>
      <c r="DX251" s="507" t="n">
        <v>0</v>
      </c>
      <c r="DY251" s="507" t="n">
        <v>0</v>
      </c>
      <c r="DZ251" s="507" t="n">
        <v>0</v>
      </c>
      <c r="EA251" s="507" t="n">
        <v>0</v>
      </c>
      <c r="EC251" s="2567">
        <f>EOMONTH(EC252,-1)</f>
        <v/>
      </c>
      <c r="ED251" s="507">
        <f>SUM(EE251:EL251)</f>
        <v/>
      </c>
      <c r="EE251" s="507" t="n">
        <v>0</v>
      </c>
      <c r="EF251" s="507" t="n">
        <v>0</v>
      </c>
      <c r="EG251" s="507" t="n">
        <v>0</v>
      </c>
      <c r="EH251" s="507" t="n">
        <v>0</v>
      </c>
      <c r="EI251" s="507" t="n">
        <v>0</v>
      </c>
      <c r="EJ251" s="507" t="n">
        <v>0</v>
      </c>
      <c r="EK251" s="507" t="n">
        <v>0</v>
      </c>
      <c r="EL251" s="507" t="n">
        <v>0</v>
      </c>
    </row>
    <row r="252">
      <c r="A252" s="2567">
        <f>EOMONTH(A253,-1)</f>
        <v/>
      </c>
      <c r="B252" s="507">
        <f>SUM(C252:J252)</f>
        <v/>
      </c>
      <c r="C252" s="507">
        <f>+N252+Y252+AJ252+AU252+BF252+BQ252+CB252+CM252+CX252+DI252+DT252+EE252</f>
        <v/>
      </c>
      <c r="D252" s="507">
        <f>+O252+Z252+AK252+AV252+BG252+BR252+CC252+CN252+CY252+DJ252+DU252+EF252</f>
        <v/>
      </c>
      <c r="E252" s="507">
        <f>+P252+AA252+AL252+AW252+BH252+BS252+CD252+CO252+CZ252+DK252+DV252+EG252</f>
        <v/>
      </c>
      <c r="F252" s="507">
        <f>+Q252+AB252+AM252+AX252+BI252+BT252+CE252+CP252+DA252+DL252+DW252+EH252</f>
        <v/>
      </c>
      <c r="G252" s="507">
        <f>+R252+AC252+AN252+AY252+BJ252+BU252+CF252+CQ252+DB252+DM252+DX252+EI252</f>
        <v/>
      </c>
      <c r="H252" s="507">
        <f>+S252+AD252+AO252+AZ252+BK252+BV252+CG252+CR252+DC252+DN252+DY252+EJ252</f>
        <v/>
      </c>
      <c r="I252" s="507">
        <f>+T252+AE252+AP252+BA252+BL252+BW252+CH252+CS252+DD252+DO252+DZ252+EK252</f>
        <v/>
      </c>
      <c r="J252" s="507">
        <f>+U252+AF252+AQ252+BB252+BM252+BX252+CI252+CT252+DE252+DP252+EA252+EL252</f>
        <v/>
      </c>
      <c r="L252" s="2567">
        <f>EOMONTH(L253,-1)</f>
        <v/>
      </c>
      <c r="M252" s="507">
        <f>SUM(N252:U252)</f>
        <v/>
      </c>
      <c r="N252" s="507" t="n">
        <v>0</v>
      </c>
      <c r="O252" s="507" t="n">
        <v>0</v>
      </c>
      <c r="P252" s="507" t="n">
        <v>0</v>
      </c>
      <c r="Q252" s="507" t="n">
        <v>0</v>
      </c>
      <c r="R252" s="507" t="n">
        <v>0</v>
      </c>
      <c r="S252" s="507" t="n">
        <v>0</v>
      </c>
      <c r="T252" s="507" t="n">
        <v>0</v>
      </c>
      <c r="U252" s="507" t="n">
        <v>0</v>
      </c>
      <c r="W252" s="2567">
        <f>EOMONTH(W253,-1)</f>
        <v/>
      </c>
      <c r="X252" s="507">
        <f>SUM(Y252:AF252)</f>
        <v/>
      </c>
      <c r="Y252" s="507" t="n">
        <v>0</v>
      </c>
      <c r="Z252" s="507" t="n">
        <v>0</v>
      </c>
      <c r="AA252" s="507" t="n">
        <v>0</v>
      </c>
      <c r="AB252" s="507" t="n">
        <v>0</v>
      </c>
      <c r="AC252" s="507" t="n">
        <v>0</v>
      </c>
      <c r="AD252" s="507" t="n">
        <v>0</v>
      </c>
      <c r="AE252" s="507" t="n">
        <v>0</v>
      </c>
      <c r="AF252" s="507" t="n">
        <v>0</v>
      </c>
      <c r="AH252" s="2567">
        <f>EOMONTH(AH253,-1)</f>
        <v/>
      </c>
      <c r="AI252" s="507">
        <f>SUM(AJ252:AQ252)</f>
        <v/>
      </c>
      <c r="AJ252" s="507" t="n">
        <v>0</v>
      </c>
      <c r="AK252" s="507" t="n">
        <v>0</v>
      </c>
      <c r="AL252" s="507" t="n">
        <v>0</v>
      </c>
      <c r="AM252" s="507" t="n">
        <v>0</v>
      </c>
      <c r="AN252" s="507" t="n">
        <v>0</v>
      </c>
      <c r="AO252" s="507" t="n">
        <v>0</v>
      </c>
      <c r="AP252" s="507" t="n">
        <v>0</v>
      </c>
      <c r="AQ252" s="507" t="n">
        <v>0</v>
      </c>
      <c r="AS252" s="2567">
        <f>EOMONTH(AS253,-1)</f>
        <v/>
      </c>
      <c r="AT252" s="507">
        <f>SUM(AU252:BB252)</f>
        <v/>
      </c>
      <c r="AU252" s="507" t="n">
        <v>0</v>
      </c>
      <c r="AV252" s="507" t="n">
        <v>0</v>
      </c>
      <c r="AW252" s="507" t="n">
        <v>0</v>
      </c>
      <c r="AX252" s="507" t="n">
        <v>0</v>
      </c>
      <c r="AY252" s="507" t="n">
        <v>0</v>
      </c>
      <c r="AZ252" s="507" t="n">
        <v>0</v>
      </c>
      <c r="BA252" s="507" t="n">
        <v>0</v>
      </c>
      <c r="BB252" s="507" t="n">
        <v>0</v>
      </c>
      <c r="BD252" s="2567">
        <f>EOMONTH(BD253,-1)</f>
        <v/>
      </c>
      <c r="BE252" s="507">
        <f>SUM(BF252:BM252)</f>
        <v/>
      </c>
      <c r="BF252" s="507" t="n">
        <v>0</v>
      </c>
      <c r="BG252" s="507" t="n">
        <v>0</v>
      </c>
      <c r="BH252" s="507" t="n">
        <v>0</v>
      </c>
      <c r="BI252" s="507" t="n">
        <v>0</v>
      </c>
      <c r="BJ252" s="507" t="n">
        <v>0</v>
      </c>
      <c r="BK252" s="507" t="n">
        <v>0</v>
      </c>
      <c r="BL252" s="507" t="n">
        <v>0</v>
      </c>
      <c r="BM252" s="507" t="n">
        <v>0</v>
      </c>
      <c r="BO252" s="2567">
        <f>EOMONTH(BO253,-1)</f>
        <v/>
      </c>
      <c r="BP252" s="507">
        <f>SUM(BQ252:BX252)</f>
        <v/>
      </c>
      <c r="BQ252" s="507" t="n">
        <v>0</v>
      </c>
      <c r="BR252" s="507" t="n">
        <v>0</v>
      </c>
      <c r="BS252" s="507" t="n">
        <v>0</v>
      </c>
      <c r="BT252" s="507" t="n">
        <v>0</v>
      </c>
      <c r="BU252" s="507" t="n">
        <v>0</v>
      </c>
      <c r="BV252" s="507" t="n">
        <v>0</v>
      </c>
      <c r="BW252" s="507" t="n">
        <v>0</v>
      </c>
      <c r="BX252" s="507" t="n">
        <v>0</v>
      </c>
      <c r="BZ252" s="2567">
        <f>EOMONTH(BZ253,-1)</f>
        <v/>
      </c>
      <c r="CA252" s="507">
        <f>SUM(CB252:CI252)</f>
        <v/>
      </c>
      <c r="CB252" s="507" t="n">
        <v>0</v>
      </c>
      <c r="CC252" s="507" t="n">
        <v>0</v>
      </c>
      <c r="CD252" s="507" t="n">
        <v>0</v>
      </c>
      <c r="CE252" s="507" t="n">
        <v>0</v>
      </c>
      <c r="CF252" s="507" t="n">
        <v>0</v>
      </c>
      <c r="CG252" s="507" t="n">
        <v>0</v>
      </c>
      <c r="CH252" s="507" t="n">
        <v>0</v>
      </c>
      <c r="CI252" s="507" t="n">
        <v>0</v>
      </c>
      <c r="CK252" s="2567">
        <f>EOMONTH(CK253,-1)</f>
        <v/>
      </c>
      <c r="CL252" s="507">
        <f>SUM(CM252:CT252)</f>
        <v/>
      </c>
      <c r="CM252" s="507" t="n">
        <v>0</v>
      </c>
      <c r="CN252" s="507" t="n">
        <v>0</v>
      </c>
      <c r="CO252" s="507" t="n">
        <v>0</v>
      </c>
      <c r="CP252" s="507" t="n">
        <v>0</v>
      </c>
      <c r="CQ252" s="507" t="n">
        <v>0</v>
      </c>
      <c r="CR252" s="507" t="n">
        <v>0</v>
      </c>
      <c r="CS252" s="507" t="n">
        <v>0</v>
      </c>
      <c r="CT252" s="507" t="n">
        <v>0</v>
      </c>
      <c r="CV252" s="2567">
        <f>EOMONTH(CV253,-1)</f>
        <v/>
      </c>
      <c r="CW252" s="507">
        <f>SUM(CX252:DE252)</f>
        <v/>
      </c>
      <c r="CX252" s="507" t="n">
        <v>0</v>
      </c>
      <c r="CY252" s="507" t="n">
        <v>0</v>
      </c>
      <c r="CZ252" s="507" t="n">
        <v>0</v>
      </c>
      <c r="DA252" s="507" t="n">
        <v>0</v>
      </c>
      <c r="DB252" s="507" t="n">
        <v>0</v>
      </c>
      <c r="DC252" s="507" t="n">
        <v>0</v>
      </c>
      <c r="DD252" s="507" t="n">
        <v>0</v>
      </c>
      <c r="DE252" s="507" t="n">
        <v>0</v>
      </c>
      <c r="DG252" s="2567">
        <f>EOMONTH(DG253,-1)</f>
        <v/>
      </c>
      <c r="DH252" s="507">
        <f>SUM(DI252:DP252)</f>
        <v/>
      </c>
      <c r="DI252" s="507" t="n">
        <v>0</v>
      </c>
      <c r="DJ252" s="507" t="n">
        <v>0</v>
      </c>
      <c r="DK252" s="507" t="n">
        <v>0</v>
      </c>
      <c r="DL252" s="507" t="n">
        <v>0</v>
      </c>
      <c r="DM252" s="507" t="n">
        <v>0</v>
      </c>
      <c r="DN252" s="507" t="n">
        <v>0</v>
      </c>
      <c r="DO252" s="507" t="n">
        <v>0</v>
      </c>
      <c r="DP252" s="507" t="n">
        <v>0</v>
      </c>
      <c r="DR252" s="2567">
        <f>EOMONTH(DR253,-1)</f>
        <v/>
      </c>
      <c r="DS252" s="507">
        <f>SUM(DT252:EA252)</f>
        <v/>
      </c>
      <c r="DT252" s="507" t="n">
        <v>0</v>
      </c>
      <c r="DU252" s="507" t="n">
        <v>0</v>
      </c>
      <c r="DV252" s="507" t="n">
        <v>0</v>
      </c>
      <c r="DW252" s="507" t="n">
        <v>0</v>
      </c>
      <c r="DX252" s="507" t="n">
        <v>0</v>
      </c>
      <c r="DY252" s="507" t="n">
        <v>0</v>
      </c>
      <c r="DZ252" s="507" t="n">
        <v>0</v>
      </c>
      <c r="EA252" s="507" t="n">
        <v>0</v>
      </c>
      <c r="EC252" s="2567">
        <f>EOMONTH(EC253,-1)</f>
        <v/>
      </c>
      <c r="ED252" s="507">
        <f>SUM(EE252:EL252)</f>
        <v/>
      </c>
      <c r="EE252" s="507" t="n">
        <v>0</v>
      </c>
      <c r="EF252" s="507" t="n">
        <v>0</v>
      </c>
      <c r="EG252" s="507" t="n">
        <v>0</v>
      </c>
      <c r="EH252" s="507" t="n">
        <v>0</v>
      </c>
      <c r="EI252" s="507" t="n">
        <v>0</v>
      </c>
      <c r="EJ252" s="507" t="n">
        <v>0</v>
      </c>
      <c r="EK252" s="507" t="n">
        <v>0</v>
      </c>
      <c r="EL252" s="507" t="n">
        <v>0</v>
      </c>
    </row>
    <row r="253">
      <c r="A253" s="2567">
        <f>EOMONTH(A254,-1)</f>
        <v/>
      </c>
      <c r="B253" s="507">
        <f>SUM(C253:J253)</f>
        <v/>
      </c>
      <c r="C253" s="507">
        <f>+N253+Y253+AJ253+AU253+BF253+BQ253+CB253+CM253+CX253+DI253+DT253+EE253</f>
        <v/>
      </c>
      <c r="D253" s="507">
        <f>+O253+Z253+AK253+AV253+BG253+BR253+CC253+CN253+CY253+DJ253+DU253+EF253</f>
        <v/>
      </c>
      <c r="E253" s="507">
        <f>+P253+AA253+AL253+AW253+BH253+BS253+CD253+CO253+CZ253+DK253+DV253+EG253</f>
        <v/>
      </c>
      <c r="F253" s="507">
        <f>+Q253+AB253+AM253+AX253+BI253+BT253+CE253+CP253+DA253+DL253+DW253+EH253</f>
        <v/>
      </c>
      <c r="G253" s="507">
        <f>+R253+AC253+AN253+AY253+BJ253+BU253+CF253+CQ253+DB253+DM253+DX253+EI253</f>
        <v/>
      </c>
      <c r="H253" s="507">
        <f>+S253+AD253+AO253+AZ253+BK253+BV253+CG253+CR253+DC253+DN253+DY253+EJ253</f>
        <v/>
      </c>
      <c r="I253" s="507">
        <f>+T253+AE253+AP253+BA253+BL253+BW253+CH253+CS253+DD253+DO253+DZ253+EK253</f>
        <v/>
      </c>
      <c r="J253" s="507">
        <f>+U253+AF253+AQ253+BB253+BM253+BX253+CI253+CT253+DE253+DP253+EA253+EL253</f>
        <v/>
      </c>
      <c r="L253" s="2567">
        <f>EOMONTH(L254,-1)</f>
        <v/>
      </c>
      <c r="M253" s="507">
        <f>SUM(N253:U253)</f>
        <v/>
      </c>
      <c r="N253" s="507" t="n">
        <v>0</v>
      </c>
      <c r="O253" s="507" t="n">
        <v>0</v>
      </c>
      <c r="P253" s="507" t="n">
        <v>0</v>
      </c>
      <c r="Q253" s="507" t="n">
        <v>0</v>
      </c>
      <c r="R253" s="507" t="n">
        <v>0</v>
      </c>
      <c r="S253" s="507" t="n">
        <v>0</v>
      </c>
      <c r="T253" s="507" t="n">
        <v>0</v>
      </c>
      <c r="U253" s="507" t="n">
        <v>0</v>
      </c>
      <c r="W253" s="2567">
        <f>EOMONTH(W254,-1)</f>
        <v/>
      </c>
      <c r="X253" s="507">
        <f>SUM(Y253:AF253)</f>
        <v/>
      </c>
      <c r="Y253" s="507" t="n">
        <v>0</v>
      </c>
      <c r="Z253" s="507" t="n">
        <v>0</v>
      </c>
      <c r="AA253" s="507" t="n">
        <v>0</v>
      </c>
      <c r="AB253" s="507" t="n">
        <v>0</v>
      </c>
      <c r="AC253" s="507" t="n">
        <v>0</v>
      </c>
      <c r="AD253" s="507" t="n">
        <v>0</v>
      </c>
      <c r="AE253" s="507" t="n">
        <v>0</v>
      </c>
      <c r="AF253" s="507" t="n">
        <v>0</v>
      </c>
      <c r="AH253" s="2567">
        <f>EOMONTH(AH254,-1)</f>
        <v/>
      </c>
      <c r="AI253" s="507">
        <f>SUM(AJ253:AQ253)</f>
        <v/>
      </c>
      <c r="AJ253" s="507" t="n">
        <v>0</v>
      </c>
      <c r="AK253" s="507" t="n">
        <v>0</v>
      </c>
      <c r="AL253" s="507" t="n">
        <v>0</v>
      </c>
      <c r="AM253" s="507" t="n">
        <v>0</v>
      </c>
      <c r="AN253" s="507" t="n">
        <v>0</v>
      </c>
      <c r="AO253" s="507" t="n">
        <v>0</v>
      </c>
      <c r="AP253" s="507" t="n">
        <v>0</v>
      </c>
      <c r="AQ253" s="507" t="n">
        <v>0</v>
      </c>
      <c r="AS253" s="2567">
        <f>EOMONTH(AS254,-1)</f>
        <v/>
      </c>
      <c r="AT253" s="507">
        <f>SUM(AU253:BB253)</f>
        <v/>
      </c>
      <c r="AU253" s="507" t="n">
        <v>0</v>
      </c>
      <c r="AV253" s="507" t="n">
        <v>0</v>
      </c>
      <c r="AW253" s="507" t="n">
        <v>0</v>
      </c>
      <c r="AX253" s="507" t="n">
        <v>0</v>
      </c>
      <c r="AY253" s="507" t="n">
        <v>0</v>
      </c>
      <c r="AZ253" s="507" t="n">
        <v>0</v>
      </c>
      <c r="BA253" s="507" t="n">
        <v>0</v>
      </c>
      <c r="BB253" s="507" t="n">
        <v>0</v>
      </c>
      <c r="BD253" s="2567">
        <f>EOMONTH(BD254,-1)</f>
        <v/>
      </c>
      <c r="BE253" s="507">
        <f>SUM(BF253:BM253)</f>
        <v/>
      </c>
      <c r="BF253" s="507" t="n">
        <v>0</v>
      </c>
      <c r="BG253" s="507" t="n">
        <v>0</v>
      </c>
      <c r="BH253" s="507" t="n">
        <v>0</v>
      </c>
      <c r="BI253" s="507" t="n">
        <v>0</v>
      </c>
      <c r="BJ253" s="507" t="n">
        <v>0</v>
      </c>
      <c r="BK253" s="507" t="n">
        <v>0</v>
      </c>
      <c r="BL253" s="507" t="n">
        <v>0</v>
      </c>
      <c r="BM253" s="507" t="n">
        <v>0</v>
      </c>
      <c r="BO253" s="2567">
        <f>EOMONTH(BO254,-1)</f>
        <v/>
      </c>
      <c r="BP253" s="507">
        <f>SUM(BQ253:BX253)</f>
        <v/>
      </c>
      <c r="BQ253" s="507" t="n">
        <v>0</v>
      </c>
      <c r="BR253" s="507" t="n">
        <v>0</v>
      </c>
      <c r="BS253" s="507" t="n">
        <v>0</v>
      </c>
      <c r="BT253" s="507" t="n">
        <v>0</v>
      </c>
      <c r="BU253" s="507" t="n">
        <v>0</v>
      </c>
      <c r="BV253" s="507" t="n">
        <v>0</v>
      </c>
      <c r="BW253" s="507" t="n">
        <v>0</v>
      </c>
      <c r="BX253" s="507" t="n">
        <v>0</v>
      </c>
      <c r="BZ253" s="2567">
        <f>EOMONTH(BZ254,-1)</f>
        <v/>
      </c>
      <c r="CA253" s="507">
        <f>SUM(CB253:CI253)</f>
        <v/>
      </c>
      <c r="CB253" s="507" t="n">
        <v>0</v>
      </c>
      <c r="CC253" s="507" t="n">
        <v>0</v>
      </c>
      <c r="CD253" s="507" t="n">
        <v>0</v>
      </c>
      <c r="CE253" s="507" t="n">
        <v>0</v>
      </c>
      <c r="CF253" s="507" t="n">
        <v>0</v>
      </c>
      <c r="CG253" s="507" t="n">
        <v>0</v>
      </c>
      <c r="CH253" s="507" t="n">
        <v>0</v>
      </c>
      <c r="CI253" s="507" t="n">
        <v>0</v>
      </c>
      <c r="CK253" s="2567">
        <f>EOMONTH(CK254,-1)</f>
        <v/>
      </c>
      <c r="CL253" s="507">
        <f>SUM(CM253:CT253)</f>
        <v/>
      </c>
      <c r="CM253" s="507" t="n">
        <v>0</v>
      </c>
      <c r="CN253" s="507" t="n">
        <v>0</v>
      </c>
      <c r="CO253" s="507" t="n">
        <v>0</v>
      </c>
      <c r="CP253" s="507" t="n">
        <v>0</v>
      </c>
      <c r="CQ253" s="507" t="n">
        <v>0</v>
      </c>
      <c r="CR253" s="507" t="n">
        <v>0</v>
      </c>
      <c r="CS253" s="507" t="n">
        <v>0</v>
      </c>
      <c r="CT253" s="507" t="n">
        <v>0</v>
      </c>
      <c r="CV253" s="2567">
        <f>EOMONTH(CV254,-1)</f>
        <v/>
      </c>
      <c r="CW253" s="507">
        <f>SUM(CX253:DE253)</f>
        <v/>
      </c>
      <c r="CX253" s="507" t="n">
        <v>0</v>
      </c>
      <c r="CY253" s="507" t="n">
        <v>0</v>
      </c>
      <c r="CZ253" s="507" t="n">
        <v>0</v>
      </c>
      <c r="DA253" s="507" t="n">
        <v>0</v>
      </c>
      <c r="DB253" s="507" t="n">
        <v>0</v>
      </c>
      <c r="DC253" s="507" t="n">
        <v>0</v>
      </c>
      <c r="DD253" s="507" t="n">
        <v>0</v>
      </c>
      <c r="DE253" s="507" t="n">
        <v>0</v>
      </c>
      <c r="DG253" s="2567">
        <f>EOMONTH(DG254,-1)</f>
        <v/>
      </c>
      <c r="DH253" s="507">
        <f>SUM(DI253:DP253)</f>
        <v/>
      </c>
      <c r="DI253" s="507" t="n">
        <v>0</v>
      </c>
      <c r="DJ253" s="507" t="n">
        <v>0</v>
      </c>
      <c r="DK253" s="507" t="n">
        <v>0</v>
      </c>
      <c r="DL253" s="507" t="n">
        <v>0</v>
      </c>
      <c r="DM253" s="507" t="n">
        <v>0</v>
      </c>
      <c r="DN253" s="507" t="n">
        <v>0</v>
      </c>
      <c r="DO253" s="507" t="n">
        <v>0</v>
      </c>
      <c r="DP253" s="507" t="n">
        <v>0</v>
      </c>
      <c r="DR253" s="2567">
        <f>EOMONTH(DR254,-1)</f>
        <v/>
      </c>
      <c r="DS253" s="507">
        <f>SUM(DT253:EA253)</f>
        <v/>
      </c>
      <c r="DT253" s="507" t="n">
        <v>0</v>
      </c>
      <c r="DU253" s="507" t="n">
        <v>0</v>
      </c>
      <c r="DV253" s="507" t="n">
        <v>0</v>
      </c>
      <c r="DW253" s="507" t="n">
        <v>0</v>
      </c>
      <c r="DX253" s="507" t="n">
        <v>0</v>
      </c>
      <c r="DY253" s="507" t="n">
        <v>0</v>
      </c>
      <c r="DZ253" s="507" t="n">
        <v>0</v>
      </c>
      <c r="EA253" s="507" t="n">
        <v>0</v>
      </c>
      <c r="EC253" s="2567">
        <f>EOMONTH(EC254,-1)</f>
        <v/>
      </c>
      <c r="ED253" s="507">
        <f>SUM(EE253:EL253)</f>
        <v/>
      </c>
      <c r="EE253" s="507" t="n">
        <v>0</v>
      </c>
      <c r="EF253" s="507" t="n">
        <v>0</v>
      </c>
      <c r="EG253" s="507" t="n">
        <v>0</v>
      </c>
      <c r="EH253" s="507" t="n">
        <v>0</v>
      </c>
      <c r="EI253" s="507" t="n">
        <v>0</v>
      </c>
      <c r="EJ253" s="507" t="n">
        <v>0</v>
      </c>
      <c r="EK253" s="507" t="n">
        <v>0</v>
      </c>
      <c r="EL253" s="507" t="n">
        <v>0</v>
      </c>
    </row>
    <row r="254">
      <c r="A254" s="2567">
        <f>EOMONTH(A255,-1)</f>
        <v/>
      </c>
      <c r="B254" s="507">
        <f>SUM(C254:J254)</f>
        <v/>
      </c>
      <c r="C254" s="507">
        <f>+N254+Y254+AJ254+AU254+BF254+BQ254+CB254+CM254+CX254+DI254+DT254+EE254</f>
        <v/>
      </c>
      <c r="D254" s="507">
        <f>+O254+Z254+AK254+AV254+BG254+BR254+CC254+CN254+CY254+DJ254+DU254+EF254</f>
        <v/>
      </c>
      <c r="E254" s="507">
        <f>+P254+AA254+AL254+AW254+BH254+BS254+CD254+CO254+CZ254+DK254+DV254+EG254</f>
        <v/>
      </c>
      <c r="F254" s="507">
        <f>+Q254+AB254+AM254+AX254+BI254+BT254+CE254+CP254+DA254+DL254+DW254+EH254</f>
        <v/>
      </c>
      <c r="G254" s="507">
        <f>+R254+AC254+AN254+AY254+BJ254+BU254+CF254+CQ254+DB254+DM254+DX254+EI254</f>
        <v/>
      </c>
      <c r="H254" s="507">
        <f>+S254+AD254+AO254+AZ254+BK254+BV254+CG254+CR254+DC254+DN254+DY254+EJ254</f>
        <v/>
      </c>
      <c r="I254" s="507">
        <f>+T254+AE254+AP254+BA254+BL254+BW254+CH254+CS254+DD254+DO254+DZ254+EK254</f>
        <v/>
      </c>
      <c r="J254" s="507">
        <f>+U254+AF254+AQ254+BB254+BM254+BX254+CI254+CT254+DE254+DP254+EA254+EL254</f>
        <v/>
      </c>
      <c r="L254" s="2567">
        <f>EOMONTH(L255,-1)</f>
        <v/>
      </c>
      <c r="M254" s="507">
        <f>SUM(N254:U254)</f>
        <v/>
      </c>
      <c r="N254" s="507" t="n">
        <v>0</v>
      </c>
      <c r="O254" s="507" t="n">
        <v>0</v>
      </c>
      <c r="P254" s="507" t="n">
        <v>0</v>
      </c>
      <c r="Q254" s="507" t="n">
        <v>0</v>
      </c>
      <c r="R254" s="507" t="n">
        <v>0</v>
      </c>
      <c r="S254" s="507" t="n">
        <v>0</v>
      </c>
      <c r="T254" s="507" t="n">
        <v>0</v>
      </c>
      <c r="U254" s="507" t="n">
        <v>0</v>
      </c>
      <c r="W254" s="2567">
        <f>EOMONTH(W255,-1)</f>
        <v/>
      </c>
      <c r="X254" s="507">
        <f>SUM(Y254:AF254)</f>
        <v/>
      </c>
      <c r="Y254" s="507" t="n">
        <v>0</v>
      </c>
      <c r="Z254" s="507" t="n">
        <v>0</v>
      </c>
      <c r="AA254" s="507" t="n">
        <v>0</v>
      </c>
      <c r="AB254" s="507" t="n">
        <v>0</v>
      </c>
      <c r="AC254" s="507" t="n">
        <v>0</v>
      </c>
      <c r="AD254" s="507" t="n">
        <v>0</v>
      </c>
      <c r="AE254" s="507" t="n">
        <v>0</v>
      </c>
      <c r="AF254" s="507" t="n">
        <v>0</v>
      </c>
      <c r="AH254" s="2567">
        <f>EOMONTH(AH255,-1)</f>
        <v/>
      </c>
      <c r="AI254" s="507">
        <f>SUM(AJ254:AQ254)</f>
        <v/>
      </c>
      <c r="AJ254" s="507" t="n">
        <v>0</v>
      </c>
      <c r="AK254" s="507" t="n">
        <v>0</v>
      </c>
      <c r="AL254" s="507" t="n">
        <v>0</v>
      </c>
      <c r="AM254" s="507" t="n">
        <v>0</v>
      </c>
      <c r="AN254" s="507" t="n">
        <v>0</v>
      </c>
      <c r="AO254" s="507" t="n">
        <v>0</v>
      </c>
      <c r="AP254" s="507" t="n">
        <v>0</v>
      </c>
      <c r="AQ254" s="507" t="n">
        <v>0</v>
      </c>
      <c r="AS254" s="2567">
        <f>EOMONTH(AS255,-1)</f>
        <v/>
      </c>
      <c r="AT254" s="507">
        <f>SUM(AU254:BB254)</f>
        <v/>
      </c>
      <c r="AU254" s="507" t="n">
        <v>0</v>
      </c>
      <c r="AV254" s="507" t="n">
        <v>0</v>
      </c>
      <c r="AW254" s="507" t="n">
        <v>0</v>
      </c>
      <c r="AX254" s="507" t="n">
        <v>0</v>
      </c>
      <c r="AY254" s="507" t="n">
        <v>0</v>
      </c>
      <c r="AZ254" s="507" t="n">
        <v>0</v>
      </c>
      <c r="BA254" s="507" t="n">
        <v>0</v>
      </c>
      <c r="BB254" s="507" t="n">
        <v>0</v>
      </c>
      <c r="BD254" s="2567">
        <f>EOMONTH(BD255,-1)</f>
        <v/>
      </c>
      <c r="BE254" s="507">
        <f>SUM(BF254:BM254)</f>
        <v/>
      </c>
      <c r="BF254" s="507" t="n">
        <v>0</v>
      </c>
      <c r="BG254" s="507" t="n">
        <v>0</v>
      </c>
      <c r="BH254" s="507" t="n">
        <v>0</v>
      </c>
      <c r="BI254" s="507" t="n">
        <v>0</v>
      </c>
      <c r="BJ254" s="507" t="n">
        <v>0</v>
      </c>
      <c r="BK254" s="507" t="n">
        <v>0</v>
      </c>
      <c r="BL254" s="507" t="n">
        <v>0</v>
      </c>
      <c r="BM254" s="507" t="n">
        <v>0</v>
      </c>
      <c r="BO254" s="2567">
        <f>EOMONTH(BO255,-1)</f>
        <v/>
      </c>
      <c r="BP254" s="507">
        <f>SUM(BQ254:BX254)</f>
        <v/>
      </c>
      <c r="BQ254" s="507" t="n">
        <v>0</v>
      </c>
      <c r="BR254" s="507" t="n">
        <v>0</v>
      </c>
      <c r="BS254" s="507" t="n">
        <v>0</v>
      </c>
      <c r="BT254" s="507" t="n">
        <v>0</v>
      </c>
      <c r="BU254" s="507" t="n">
        <v>0</v>
      </c>
      <c r="BV254" s="507" t="n">
        <v>0</v>
      </c>
      <c r="BW254" s="507" t="n">
        <v>0</v>
      </c>
      <c r="BX254" s="507" t="n">
        <v>0</v>
      </c>
      <c r="BZ254" s="2567">
        <f>EOMONTH(BZ255,-1)</f>
        <v/>
      </c>
      <c r="CA254" s="507">
        <f>SUM(CB254:CI254)</f>
        <v/>
      </c>
      <c r="CB254" s="507" t="n">
        <v>0</v>
      </c>
      <c r="CC254" s="507" t="n">
        <v>0</v>
      </c>
      <c r="CD254" s="507" t="n">
        <v>0</v>
      </c>
      <c r="CE254" s="507" t="n">
        <v>0</v>
      </c>
      <c r="CF254" s="507" t="n">
        <v>0</v>
      </c>
      <c r="CG254" s="507" t="n">
        <v>0</v>
      </c>
      <c r="CH254" s="507" t="n">
        <v>0</v>
      </c>
      <c r="CI254" s="507" t="n">
        <v>0</v>
      </c>
      <c r="CK254" s="2567">
        <f>EOMONTH(CK255,-1)</f>
        <v/>
      </c>
      <c r="CL254" s="507">
        <f>SUM(CM254:CT254)</f>
        <v/>
      </c>
      <c r="CM254" s="507" t="n">
        <v>0</v>
      </c>
      <c r="CN254" s="507" t="n">
        <v>0</v>
      </c>
      <c r="CO254" s="507" t="n">
        <v>0</v>
      </c>
      <c r="CP254" s="507" t="n">
        <v>0</v>
      </c>
      <c r="CQ254" s="507" t="n">
        <v>0</v>
      </c>
      <c r="CR254" s="507" t="n">
        <v>0</v>
      </c>
      <c r="CS254" s="507" t="n">
        <v>0</v>
      </c>
      <c r="CT254" s="507" t="n">
        <v>0</v>
      </c>
      <c r="CV254" s="2567">
        <f>EOMONTH(CV255,-1)</f>
        <v/>
      </c>
      <c r="CW254" s="507">
        <f>SUM(CX254:DE254)</f>
        <v/>
      </c>
      <c r="CX254" s="507" t="n">
        <v>0</v>
      </c>
      <c r="CY254" s="507" t="n">
        <v>0</v>
      </c>
      <c r="CZ254" s="507" t="n">
        <v>0</v>
      </c>
      <c r="DA254" s="507" t="n">
        <v>0</v>
      </c>
      <c r="DB254" s="507" t="n">
        <v>0</v>
      </c>
      <c r="DC254" s="507" t="n">
        <v>0</v>
      </c>
      <c r="DD254" s="507" t="n">
        <v>0</v>
      </c>
      <c r="DE254" s="507" t="n">
        <v>0</v>
      </c>
      <c r="DG254" s="2567">
        <f>EOMONTH(DG255,-1)</f>
        <v/>
      </c>
      <c r="DH254" s="507">
        <f>SUM(DI254:DP254)</f>
        <v/>
      </c>
      <c r="DI254" s="507" t="n">
        <v>0</v>
      </c>
      <c r="DJ254" s="507" t="n">
        <v>0</v>
      </c>
      <c r="DK254" s="507" t="n">
        <v>0</v>
      </c>
      <c r="DL254" s="507" t="n">
        <v>0</v>
      </c>
      <c r="DM254" s="507" t="n">
        <v>0</v>
      </c>
      <c r="DN254" s="507" t="n">
        <v>0</v>
      </c>
      <c r="DO254" s="507" t="n">
        <v>0</v>
      </c>
      <c r="DP254" s="507" t="n">
        <v>0</v>
      </c>
      <c r="DR254" s="2567">
        <f>EOMONTH(DR255,-1)</f>
        <v/>
      </c>
      <c r="DS254" s="507">
        <f>SUM(DT254:EA254)</f>
        <v/>
      </c>
      <c r="DT254" s="507" t="n">
        <v>0</v>
      </c>
      <c r="DU254" s="507" t="n">
        <v>0</v>
      </c>
      <c r="DV254" s="507" t="n">
        <v>0</v>
      </c>
      <c r="DW254" s="507" t="n">
        <v>0</v>
      </c>
      <c r="DX254" s="507" t="n">
        <v>0</v>
      </c>
      <c r="DY254" s="507" t="n">
        <v>0</v>
      </c>
      <c r="DZ254" s="507" t="n">
        <v>0</v>
      </c>
      <c r="EA254" s="507" t="n">
        <v>0</v>
      </c>
      <c r="EC254" s="2567">
        <f>EOMONTH(EC255,-1)</f>
        <v/>
      </c>
      <c r="ED254" s="507">
        <f>SUM(EE254:EL254)</f>
        <v/>
      </c>
      <c r="EE254" s="507" t="n">
        <v>0</v>
      </c>
      <c r="EF254" s="507" t="n">
        <v>0</v>
      </c>
      <c r="EG254" s="507" t="n">
        <v>0</v>
      </c>
      <c r="EH254" s="507" t="n">
        <v>0</v>
      </c>
      <c r="EI254" s="507" t="n">
        <v>0</v>
      </c>
      <c r="EJ254" s="507" t="n">
        <v>0</v>
      </c>
      <c r="EK254" s="507" t="n">
        <v>0</v>
      </c>
      <c r="EL254" s="507" t="n">
        <v>0</v>
      </c>
    </row>
    <row r="255">
      <c r="A255" s="2567">
        <f>EOMONTH(A256,-1)</f>
        <v/>
      </c>
      <c r="B255" s="507">
        <f>SUM(C255:J255)</f>
        <v/>
      </c>
      <c r="C255" s="507">
        <f>+N255+Y255+AJ255+AU255+BF255+BQ255+CB255+CM255+CX255+DI255+DT255+EE255</f>
        <v/>
      </c>
      <c r="D255" s="507">
        <f>+O255+Z255+AK255+AV255+BG255+BR255+CC255+CN255+CY255+DJ255+DU255+EF255</f>
        <v/>
      </c>
      <c r="E255" s="507">
        <f>+P255+AA255+AL255+AW255+BH255+BS255+CD255+CO255+CZ255+DK255+DV255+EG255</f>
        <v/>
      </c>
      <c r="F255" s="507">
        <f>+Q255+AB255+AM255+AX255+BI255+BT255+CE255+CP255+DA255+DL255+DW255+EH255</f>
        <v/>
      </c>
      <c r="G255" s="507">
        <f>+R255+AC255+AN255+AY255+BJ255+BU255+CF255+CQ255+DB255+DM255+DX255+EI255</f>
        <v/>
      </c>
      <c r="H255" s="507">
        <f>+S255+AD255+AO255+AZ255+BK255+BV255+CG255+CR255+DC255+DN255+DY255+EJ255</f>
        <v/>
      </c>
      <c r="I255" s="507">
        <f>+T255+AE255+AP255+BA255+BL255+BW255+CH255+CS255+DD255+DO255+DZ255+EK255</f>
        <v/>
      </c>
      <c r="J255" s="507">
        <f>+U255+AF255+AQ255+BB255+BM255+BX255+CI255+CT255+DE255+DP255+EA255+EL255</f>
        <v/>
      </c>
      <c r="L255" s="2567">
        <f>EOMONTH(L256,-1)</f>
        <v/>
      </c>
      <c r="M255" s="507">
        <f>SUM(N255:U255)</f>
        <v/>
      </c>
      <c r="N255" s="507" t="n">
        <v>0</v>
      </c>
      <c r="O255" s="507" t="n">
        <v>0</v>
      </c>
      <c r="P255" s="507" t="n">
        <v>0</v>
      </c>
      <c r="Q255" s="507" t="n">
        <v>0</v>
      </c>
      <c r="R255" s="507" t="n">
        <v>0</v>
      </c>
      <c r="S255" s="507" t="n">
        <v>0</v>
      </c>
      <c r="T255" s="507" t="n">
        <v>0</v>
      </c>
      <c r="U255" s="507" t="n">
        <v>0</v>
      </c>
      <c r="W255" s="2567">
        <f>EOMONTH(W256,-1)</f>
        <v/>
      </c>
      <c r="X255" s="507">
        <f>SUM(Y255:AF255)</f>
        <v/>
      </c>
      <c r="Y255" s="507" t="n">
        <v>0</v>
      </c>
      <c r="Z255" s="507" t="n">
        <v>0</v>
      </c>
      <c r="AA255" s="507" t="n">
        <v>0</v>
      </c>
      <c r="AB255" s="507" t="n">
        <v>0</v>
      </c>
      <c r="AC255" s="507" t="n">
        <v>0</v>
      </c>
      <c r="AD255" s="507" t="n">
        <v>0</v>
      </c>
      <c r="AE255" s="507" t="n">
        <v>0</v>
      </c>
      <c r="AF255" s="507" t="n">
        <v>0</v>
      </c>
      <c r="AH255" s="2567">
        <f>EOMONTH(AH256,-1)</f>
        <v/>
      </c>
      <c r="AI255" s="507">
        <f>SUM(AJ255:AQ255)</f>
        <v/>
      </c>
      <c r="AJ255" s="507" t="n">
        <v>0</v>
      </c>
      <c r="AK255" s="507" t="n">
        <v>0</v>
      </c>
      <c r="AL255" s="507" t="n">
        <v>0</v>
      </c>
      <c r="AM255" s="507" t="n">
        <v>0</v>
      </c>
      <c r="AN255" s="507" t="n">
        <v>0</v>
      </c>
      <c r="AO255" s="507" t="n">
        <v>0</v>
      </c>
      <c r="AP255" s="507" t="n">
        <v>0</v>
      </c>
      <c r="AQ255" s="507" t="n">
        <v>0</v>
      </c>
      <c r="AS255" s="2567">
        <f>EOMONTH(AS256,-1)</f>
        <v/>
      </c>
      <c r="AT255" s="507">
        <f>SUM(AU255:BB255)</f>
        <v/>
      </c>
      <c r="AU255" s="507" t="n">
        <v>0</v>
      </c>
      <c r="AV255" s="507" t="n">
        <v>0</v>
      </c>
      <c r="AW255" s="507" t="n">
        <v>0</v>
      </c>
      <c r="AX255" s="507" t="n">
        <v>0</v>
      </c>
      <c r="AY255" s="507" t="n">
        <v>0</v>
      </c>
      <c r="AZ255" s="507" t="n">
        <v>0</v>
      </c>
      <c r="BA255" s="507" t="n">
        <v>0</v>
      </c>
      <c r="BB255" s="507" t="n">
        <v>0</v>
      </c>
      <c r="BD255" s="2567">
        <f>EOMONTH(BD256,-1)</f>
        <v/>
      </c>
      <c r="BE255" s="507">
        <f>SUM(BF255:BM255)</f>
        <v/>
      </c>
      <c r="BF255" s="507" t="n">
        <v>0</v>
      </c>
      <c r="BG255" s="507" t="n">
        <v>0</v>
      </c>
      <c r="BH255" s="507" t="n">
        <v>0</v>
      </c>
      <c r="BI255" s="507" t="n">
        <v>0</v>
      </c>
      <c r="BJ255" s="507" t="n">
        <v>0</v>
      </c>
      <c r="BK255" s="507" t="n">
        <v>0</v>
      </c>
      <c r="BL255" s="507" t="n">
        <v>0</v>
      </c>
      <c r="BM255" s="507" t="n">
        <v>0</v>
      </c>
      <c r="BO255" s="2567">
        <f>EOMONTH(BO256,-1)</f>
        <v/>
      </c>
      <c r="BP255" s="507">
        <f>SUM(BQ255:BX255)</f>
        <v/>
      </c>
      <c r="BQ255" s="507" t="n">
        <v>0</v>
      </c>
      <c r="BR255" s="507" t="n">
        <v>0</v>
      </c>
      <c r="BS255" s="507" t="n">
        <v>0</v>
      </c>
      <c r="BT255" s="507" t="n">
        <v>0</v>
      </c>
      <c r="BU255" s="507" t="n">
        <v>0</v>
      </c>
      <c r="BV255" s="507" t="n">
        <v>0</v>
      </c>
      <c r="BW255" s="507" t="n">
        <v>0</v>
      </c>
      <c r="BX255" s="507" t="n">
        <v>0</v>
      </c>
      <c r="BZ255" s="2567">
        <f>EOMONTH(BZ256,-1)</f>
        <v/>
      </c>
      <c r="CA255" s="507">
        <f>SUM(CB255:CI255)</f>
        <v/>
      </c>
      <c r="CB255" s="507" t="n">
        <v>0</v>
      </c>
      <c r="CC255" s="507" t="n">
        <v>0</v>
      </c>
      <c r="CD255" s="507" t="n">
        <v>0</v>
      </c>
      <c r="CE255" s="507" t="n">
        <v>0</v>
      </c>
      <c r="CF255" s="507" t="n">
        <v>0</v>
      </c>
      <c r="CG255" s="507" t="n">
        <v>0</v>
      </c>
      <c r="CH255" s="507" t="n">
        <v>0</v>
      </c>
      <c r="CI255" s="507" t="n">
        <v>0</v>
      </c>
      <c r="CK255" s="2567">
        <f>EOMONTH(CK256,-1)</f>
        <v/>
      </c>
      <c r="CL255" s="507">
        <f>SUM(CM255:CT255)</f>
        <v/>
      </c>
      <c r="CM255" s="507" t="n">
        <v>0</v>
      </c>
      <c r="CN255" s="507" t="n">
        <v>0</v>
      </c>
      <c r="CO255" s="507" t="n">
        <v>0</v>
      </c>
      <c r="CP255" s="507" t="n">
        <v>0</v>
      </c>
      <c r="CQ255" s="507" t="n">
        <v>0</v>
      </c>
      <c r="CR255" s="507" t="n">
        <v>0</v>
      </c>
      <c r="CS255" s="507" t="n">
        <v>0</v>
      </c>
      <c r="CT255" s="507" t="n">
        <v>0</v>
      </c>
      <c r="CV255" s="2567">
        <f>EOMONTH(CV256,-1)</f>
        <v/>
      </c>
      <c r="CW255" s="507">
        <f>SUM(CX255:DE255)</f>
        <v/>
      </c>
      <c r="CX255" s="507" t="n">
        <v>0</v>
      </c>
      <c r="CY255" s="507" t="n">
        <v>0</v>
      </c>
      <c r="CZ255" s="507" t="n">
        <v>0</v>
      </c>
      <c r="DA255" s="507" t="n">
        <v>0</v>
      </c>
      <c r="DB255" s="507" t="n">
        <v>0</v>
      </c>
      <c r="DC255" s="507" t="n">
        <v>0</v>
      </c>
      <c r="DD255" s="507" t="n">
        <v>0</v>
      </c>
      <c r="DE255" s="507" t="n">
        <v>0</v>
      </c>
      <c r="DG255" s="2567">
        <f>EOMONTH(DG256,-1)</f>
        <v/>
      </c>
      <c r="DH255" s="507">
        <f>SUM(DI255:DP255)</f>
        <v/>
      </c>
      <c r="DI255" s="507" t="n">
        <v>0</v>
      </c>
      <c r="DJ255" s="507" t="n">
        <v>0</v>
      </c>
      <c r="DK255" s="507" t="n">
        <v>0</v>
      </c>
      <c r="DL255" s="507" t="n">
        <v>0</v>
      </c>
      <c r="DM255" s="507" t="n">
        <v>0</v>
      </c>
      <c r="DN255" s="507" t="n">
        <v>0</v>
      </c>
      <c r="DO255" s="507" t="n">
        <v>0</v>
      </c>
      <c r="DP255" s="507" t="n">
        <v>0</v>
      </c>
      <c r="DR255" s="2567">
        <f>EOMONTH(DR256,-1)</f>
        <v/>
      </c>
      <c r="DS255" s="507">
        <f>SUM(DT255:EA255)</f>
        <v/>
      </c>
      <c r="DT255" s="507" t="n">
        <v>0</v>
      </c>
      <c r="DU255" s="507" t="n">
        <v>0</v>
      </c>
      <c r="DV255" s="507" t="n">
        <v>0</v>
      </c>
      <c r="DW255" s="507" t="n">
        <v>0</v>
      </c>
      <c r="DX255" s="507" t="n">
        <v>0</v>
      </c>
      <c r="DY255" s="507" t="n">
        <v>0</v>
      </c>
      <c r="DZ255" s="507" t="n">
        <v>0</v>
      </c>
      <c r="EA255" s="507" t="n">
        <v>0</v>
      </c>
      <c r="EC255" s="2567">
        <f>EOMONTH(EC256,-1)</f>
        <v/>
      </c>
      <c r="ED255" s="507">
        <f>SUM(EE255:EL255)</f>
        <v/>
      </c>
      <c r="EE255" s="507" t="n">
        <v>0</v>
      </c>
      <c r="EF255" s="507" t="n">
        <v>0</v>
      </c>
      <c r="EG255" s="507" t="n">
        <v>0</v>
      </c>
      <c r="EH255" s="507" t="n">
        <v>0</v>
      </c>
      <c r="EI255" s="507" t="n">
        <v>0</v>
      </c>
      <c r="EJ255" s="507" t="n">
        <v>0</v>
      </c>
      <c r="EK255" s="507" t="n">
        <v>0</v>
      </c>
      <c r="EL255" s="507" t="n">
        <v>0</v>
      </c>
    </row>
    <row r="256">
      <c r="A256" s="2567">
        <f>EOMONTH(A257,-1)</f>
        <v/>
      </c>
      <c r="B256" s="507">
        <f>SUM(C256:J256)</f>
        <v/>
      </c>
      <c r="C256" s="507">
        <f>+N256+Y256+AJ256+AU256+BF256+BQ256+CB256+CM256+CX256+DI256+DT256+EE256</f>
        <v/>
      </c>
      <c r="D256" s="507">
        <f>+O256+Z256+AK256+AV256+BG256+BR256+CC256+CN256+CY256+DJ256+DU256+EF256</f>
        <v/>
      </c>
      <c r="E256" s="507">
        <f>+P256+AA256+AL256+AW256+BH256+BS256+CD256+CO256+CZ256+DK256+DV256+EG256</f>
        <v/>
      </c>
      <c r="F256" s="507">
        <f>+Q256+AB256+AM256+AX256+BI256+BT256+CE256+CP256+DA256+DL256+DW256+EH256</f>
        <v/>
      </c>
      <c r="G256" s="507">
        <f>+R256+AC256+AN256+AY256+BJ256+BU256+CF256+CQ256+DB256+DM256+DX256+EI256</f>
        <v/>
      </c>
      <c r="H256" s="507">
        <f>+S256+AD256+AO256+AZ256+BK256+BV256+CG256+CR256+DC256+DN256+DY256+EJ256</f>
        <v/>
      </c>
      <c r="I256" s="507">
        <f>+T256+AE256+AP256+BA256+BL256+BW256+CH256+CS256+DD256+DO256+DZ256+EK256</f>
        <v/>
      </c>
      <c r="J256" s="507">
        <f>+U256+AF256+AQ256+BB256+BM256+BX256+CI256+CT256+DE256+DP256+EA256+EL256</f>
        <v/>
      </c>
      <c r="L256" s="2567">
        <f>EOMONTH(L257,-1)</f>
        <v/>
      </c>
      <c r="M256" s="507">
        <f>SUM(N256:U256)</f>
        <v/>
      </c>
      <c r="N256" s="507" t="n">
        <v>0</v>
      </c>
      <c r="O256" s="507" t="n">
        <v>0</v>
      </c>
      <c r="P256" s="507" t="n">
        <v>0</v>
      </c>
      <c r="Q256" s="507" t="n">
        <v>0</v>
      </c>
      <c r="R256" s="507" t="n">
        <v>0</v>
      </c>
      <c r="S256" s="507" t="n">
        <v>0</v>
      </c>
      <c r="T256" s="507" t="n">
        <v>0</v>
      </c>
      <c r="U256" s="507" t="n">
        <v>0</v>
      </c>
      <c r="W256" s="2567">
        <f>EOMONTH(W257,-1)</f>
        <v/>
      </c>
      <c r="X256" s="507">
        <f>SUM(Y256:AF256)</f>
        <v/>
      </c>
      <c r="Y256" s="507" t="n">
        <v>0</v>
      </c>
      <c r="Z256" s="507" t="n">
        <v>0</v>
      </c>
      <c r="AA256" s="507" t="n">
        <v>0</v>
      </c>
      <c r="AB256" s="507" t="n">
        <v>0</v>
      </c>
      <c r="AC256" s="507" t="n">
        <v>0</v>
      </c>
      <c r="AD256" s="507" t="n">
        <v>0</v>
      </c>
      <c r="AE256" s="507" t="n">
        <v>0</v>
      </c>
      <c r="AF256" s="507" t="n">
        <v>0</v>
      </c>
      <c r="AH256" s="2567">
        <f>EOMONTH(AH257,-1)</f>
        <v/>
      </c>
      <c r="AI256" s="507">
        <f>SUM(AJ256:AQ256)</f>
        <v/>
      </c>
      <c r="AJ256" s="507" t="n">
        <v>0</v>
      </c>
      <c r="AK256" s="507" t="n">
        <v>0</v>
      </c>
      <c r="AL256" s="507" t="n">
        <v>0</v>
      </c>
      <c r="AM256" s="507" t="n">
        <v>0</v>
      </c>
      <c r="AN256" s="507" t="n">
        <v>0</v>
      </c>
      <c r="AO256" s="507" t="n">
        <v>0</v>
      </c>
      <c r="AP256" s="507" t="n">
        <v>0</v>
      </c>
      <c r="AQ256" s="507" t="n">
        <v>0</v>
      </c>
      <c r="AS256" s="2567">
        <f>EOMONTH(AS257,-1)</f>
        <v/>
      </c>
      <c r="AT256" s="507">
        <f>SUM(AU256:BB256)</f>
        <v/>
      </c>
      <c r="AU256" s="507" t="n">
        <v>0</v>
      </c>
      <c r="AV256" s="507" t="n">
        <v>0</v>
      </c>
      <c r="AW256" s="507" t="n">
        <v>0</v>
      </c>
      <c r="AX256" s="507" t="n">
        <v>0</v>
      </c>
      <c r="AY256" s="507" t="n">
        <v>0</v>
      </c>
      <c r="AZ256" s="507" t="n">
        <v>0</v>
      </c>
      <c r="BA256" s="507" t="n">
        <v>0</v>
      </c>
      <c r="BB256" s="507" t="n">
        <v>0</v>
      </c>
      <c r="BD256" s="2567">
        <f>EOMONTH(BD257,-1)</f>
        <v/>
      </c>
      <c r="BE256" s="507">
        <f>SUM(BF256:BM256)</f>
        <v/>
      </c>
      <c r="BF256" s="507" t="n">
        <v>0</v>
      </c>
      <c r="BG256" s="507" t="n">
        <v>0</v>
      </c>
      <c r="BH256" s="507" t="n">
        <v>0</v>
      </c>
      <c r="BI256" s="507" t="n">
        <v>0</v>
      </c>
      <c r="BJ256" s="507" t="n">
        <v>0</v>
      </c>
      <c r="BK256" s="507" t="n">
        <v>0</v>
      </c>
      <c r="BL256" s="507" t="n">
        <v>0</v>
      </c>
      <c r="BM256" s="507" t="n">
        <v>0</v>
      </c>
      <c r="BO256" s="2567">
        <f>EOMONTH(BO257,-1)</f>
        <v/>
      </c>
      <c r="BP256" s="507">
        <f>SUM(BQ256:BX256)</f>
        <v/>
      </c>
      <c r="BQ256" s="507" t="n">
        <v>0</v>
      </c>
      <c r="BR256" s="507" t="n">
        <v>0</v>
      </c>
      <c r="BS256" s="507" t="n">
        <v>0</v>
      </c>
      <c r="BT256" s="507" t="n">
        <v>0</v>
      </c>
      <c r="BU256" s="507" t="n">
        <v>0</v>
      </c>
      <c r="BV256" s="507" t="n">
        <v>0</v>
      </c>
      <c r="BW256" s="507" t="n">
        <v>0</v>
      </c>
      <c r="BX256" s="507" t="n">
        <v>0</v>
      </c>
      <c r="BZ256" s="2567">
        <f>EOMONTH(BZ257,-1)</f>
        <v/>
      </c>
      <c r="CA256" s="507">
        <f>SUM(CB256:CI256)</f>
        <v/>
      </c>
      <c r="CB256" s="507" t="n">
        <v>0</v>
      </c>
      <c r="CC256" s="507" t="n">
        <v>0</v>
      </c>
      <c r="CD256" s="507" t="n">
        <v>0</v>
      </c>
      <c r="CE256" s="507" t="n">
        <v>0</v>
      </c>
      <c r="CF256" s="507" t="n">
        <v>0</v>
      </c>
      <c r="CG256" s="507" t="n">
        <v>0</v>
      </c>
      <c r="CH256" s="507" t="n">
        <v>0</v>
      </c>
      <c r="CI256" s="507" t="n">
        <v>0</v>
      </c>
      <c r="CK256" s="2567">
        <f>EOMONTH(CK257,-1)</f>
        <v/>
      </c>
      <c r="CL256" s="507">
        <f>SUM(CM256:CT256)</f>
        <v/>
      </c>
      <c r="CM256" s="507" t="n">
        <v>0</v>
      </c>
      <c r="CN256" s="507" t="n">
        <v>0</v>
      </c>
      <c r="CO256" s="507" t="n">
        <v>0</v>
      </c>
      <c r="CP256" s="507" t="n">
        <v>0</v>
      </c>
      <c r="CQ256" s="507" t="n">
        <v>0</v>
      </c>
      <c r="CR256" s="507" t="n">
        <v>0</v>
      </c>
      <c r="CS256" s="507" t="n">
        <v>0</v>
      </c>
      <c r="CT256" s="507" t="n">
        <v>0</v>
      </c>
      <c r="CV256" s="2567">
        <f>EOMONTH(CV257,-1)</f>
        <v/>
      </c>
      <c r="CW256" s="507">
        <f>SUM(CX256:DE256)</f>
        <v/>
      </c>
      <c r="CX256" s="507" t="n">
        <v>0</v>
      </c>
      <c r="CY256" s="507" t="n">
        <v>0</v>
      </c>
      <c r="CZ256" s="507" t="n">
        <v>0</v>
      </c>
      <c r="DA256" s="507" t="n">
        <v>0</v>
      </c>
      <c r="DB256" s="507" t="n">
        <v>0</v>
      </c>
      <c r="DC256" s="507" t="n">
        <v>0</v>
      </c>
      <c r="DD256" s="507" t="n">
        <v>0</v>
      </c>
      <c r="DE256" s="507" t="n">
        <v>0</v>
      </c>
      <c r="DG256" s="2567">
        <f>EOMONTH(DG257,-1)</f>
        <v/>
      </c>
      <c r="DH256" s="507">
        <f>SUM(DI256:DP256)</f>
        <v/>
      </c>
      <c r="DI256" s="507" t="n">
        <v>0</v>
      </c>
      <c r="DJ256" s="507" t="n">
        <v>0</v>
      </c>
      <c r="DK256" s="507" t="n">
        <v>0</v>
      </c>
      <c r="DL256" s="507" t="n">
        <v>0</v>
      </c>
      <c r="DM256" s="507" t="n">
        <v>0</v>
      </c>
      <c r="DN256" s="507" t="n">
        <v>0</v>
      </c>
      <c r="DO256" s="507" t="n">
        <v>0</v>
      </c>
      <c r="DP256" s="507" t="n">
        <v>0</v>
      </c>
      <c r="DR256" s="2567">
        <f>EOMONTH(DR257,-1)</f>
        <v/>
      </c>
      <c r="DS256" s="507">
        <f>SUM(DT256:EA256)</f>
        <v/>
      </c>
      <c r="DT256" s="507" t="n">
        <v>0</v>
      </c>
      <c r="DU256" s="507" t="n">
        <v>0</v>
      </c>
      <c r="DV256" s="507" t="n">
        <v>0</v>
      </c>
      <c r="DW256" s="507" t="n">
        <v>0</v>
      </c>
      <c r="DX256" s="507" t="n">
        <v>0</v>
      </c>
      <c r="DY256" s="507" t="n">
        <v>0</v>
      </c>
      <c r="DZ256" s="507" t="n">
        <v>0</v>
      </c>
      <c r="EA256" s="507" t="n">
        <v>0</v>
      </c>
      <c r="EC256" s="2567">
        <f>EOMONTH(EC257,-1)</f>
        <v/>
      </c>
      <c r="ED256" s="507">
        <f>SUM(EE256:EL256)</f>
        <v/>
      </c>
      <c r="EE256" s="507" t="n">
        <v>0</v>
      </c>
      <c r="EF256" s="507" t="n">
        <v>0</v>
      </c>
      <c r="EG256" s="507" t="n">
        <v>0</v>
      </c>
      <c r="EH256" s="507" t="n">
        <v>0</v>
      </c>
      <c r="EI256" s="507" t="n">
        <v>0</v>
      </c>
      <c r="EJ256" s="507" t="n">
        <v>0</v>
      </c>
      <c r="EK256" s="507" t="n">
        <v>0</v>
      </c>
      <c r="EL256" s="507" t="n">
        <v>0</v>
      </c>
    </row>
    <row r="257">
      <c r="A257" s="2567">
        <f>EOMONTH(A258,-1)</f>
        <v/>
      </c>
      <c r="B257" s="507">
        <f>SUM(C257:J257)</f>
        <v/>
      </c>
      <c r="C257" s="507">
        <f>+N257+Y257+AJ257+AU257+BF257+BQ257+CB257+CM257+CX257+DI257+DT257+EE257</f>
        <v/>
      </c>
      <c r="D257" s="507">
        <f>+O257+Z257+AK257+AV257+BG257+BR257+CC257+CN257+CY257+DJ257+DU257+EF257</f>
        <v/>
      </c>
      <c r="E257" s="507">
        <f>+P257+AA257+AL257+AW257+BH257+BS257+CD257+CO257+CZ257+DK257+DV257+EG257</f>
        <v/>
      </c>
      <c r="F257" s="507">
        <f>+Q257+AB257+AM257+AX257+BI257+BT257+CE257+CP257+DA257+DL257+DW257+EH257</f>
        <v/>
      </c>
      <c r="G257" s="507">
        <f>+R257+AC257+AN257+AY257+BJ257+BU257+CF257+CQ257+DB257+DM257+DX257+EI257</f>
        <v/>
      </c>
      <c r="H257" s="507">
        <f>+S257+AD257+AO257+AZ257+BK257+BV257+CG257+CR257+DC257+DN257+DY257+EJ257</f>
        <v/>
      </c>
      <c r="I257" s="507">
        <f>+T257+AE257+AP257+BA257+BL257+BW257+CH257+CS257+DD257+DO257+DZ257+EK257</f>
        <v/>
      </c>
      <c r="J257" s="507">
        <f>+U257+AF257+AQ257+BB257+BM257+BX257+CI257+CT257+DE257+DP257+EA257+EL257</f>
        <v/>
      </c>
      <c r="L257" s="2567">
        <f>EOMONTH(L258,-1)</f>
        <v/>
      </c>
      <c r="M257" s="507">
        <f>SUM(N257:U257)</f>
        <v/>
      </c>
      <c r="N257" s="507" t="n">
        <v>0</v>
      </c>
      <c r="O257" s="507" t="n">
        <v>0</v>
      </c>
      <c r="P257" s="507" t="n">
        <v>0</v>
      </c>
      <c r="Q257" s="507" t="n">
        <v>0</v>
      </c>
      <c r="R257" s="507" t="n">
        <v>0</v>
      </c>
      <c r="S257" s="507" t="n">
        <v>0</v>
      </c>
      <c r="T257" s="507" t="n">
        <v>0</v>
      </c>
      <c r="U257" s="507" t="n">
        <v>0</v>
      </c>
      <c r="W257" s="2567">
        <f>EOMONTH(W258,-1)</f>
        <v/>
      </c>
      <c r="X257" s="507">
        <f>SUM(Y257:AF257)</f>
        <v/>
      </c>
      <c r="Y257" s="507" t="n">
        <v>0</v>
      </c>
      <c r="Z257" s="507" t="n">
        <v>0</v>
      </c>
      <c r="AA257" s="507" t="n">
        <v>0</v>
      </c>
      <c r="AB257" s="507" t="n">
        <v>0</v>
      </c>
      <c r="AC257" s="507" t="n">
        <v>0</v>
      </c>
      <c r="AD257" s="507" t="n">
        <v>0</v>
      </c>
      <c r="AE257" s="507" t="n">
        <v>0</v>
      </c>
      <c r="AF257" s="507" t="n">
        <v>0</v>
      </c>
      <c r="AH257" s="2567">
        <f>EOMONTH(AH258,-1)</f>
        <v/>
      </c>
      <c r="AI257" s="507">
        <f>SUM(AJ257:AQ257)</f>
        <v/>
      </c>
      <c r="AJ257" s="507" t="n">
        <v>0</v>
      </c>
      <c r="AK257" s="507" t="n">
        <v>0</v>
      </c>
      <c r="AL257" s="507" t="n">
        <v>0</v>
      </c>
      <c r="AM257" s="507" t="n">
        <v>0</v>
      </c>
      <c r="AN257" s="507" t="n">
        <v>0</v>
      </c>
      <c r="AO257" s="507" t="n">
        <v>0</v>
      </c>
      <c r="AP257" s="507" t="n">
        <v>0</v>
      </c>
      <c r="AQ257" s="507" t="n">
        <v>0</v>
      </c>
      <c r="AS257" s="2567">
        <f>EOMONTH(AS258,-1)</f>
        <v/>
      </c>
      <c r="AT257" s="507">
        <f>SUM(AU257:BB257)</f>
        <v/>
      </c>
      <c r="AU257" s="507" t="n">
        <v>0</v>
      </c>
      <c r="AV257" s="507" t="n">
        <v>0</v>
      </c>
      <c r="AW257" s="507" t="n">
        <v>0</v>
      </c>
      <c r="AX257" s="507" t="n">
        <v>0</v>
      </c>
      <c r="AY257" s="507" t="n">
        <v>0</v>
      </c>
      <c r="AZ257" s="507" t="n">
        <v>0</v>
      </c>
      <c r="BA257" s="507" t="n">
        <v>0</v>
      </c>
      <c r="BB257" s="507" t="n">
        <v>0</v>
      </c>
      <c r="BD257" s="2567">
        <f>EOMONTH(BD258,-1)</f>
        <v/>
      </c>
      <c r="BE257" s="507">
        <f>SUM(BF257:BM257)</f>
        <v/>
      </c>
      <c r="BF257" s="507" t="n">
        <v>0</v>
      </c>
      <c r="BG257" s="507" t="n">
        <v>0</v>
      </c>
      <c r="BH257" s="507" t="n">
        <v>0</v>
      </c>
      <c r="BI257" s="507" t="n">
        <v>0</v>
      </c>
      <c r="BJ257" s="507" t="n">
        <v>0</v>
      </c>
      <c r="BK257" s="507" t="n">
        <v>0</v>
      </c>
      <c r="BL257" s="507" t="n">
        <v>0</v>
      </c>
      <c r="BM257" s="507" t="n">
        <v>0</v>
      </c>
      <c r="BO257" s="2567">
        <f>EOMONTH(BO258,-1)</f>
        <v/>
      </c>
      <c r="BP257" s="507">
        <f>SUM(BQ257:BX257)</f>
        <v/>
      </c>
      <c r="BQ257" s="507" t="n">
        <v>0</v>
      </c>
      <c r="BR257" s="507" t="n">
        <v>0</v>
      </c>
      <c r="BS257" s="507" t="n">
        <v>0</v>
      </c>
      <c r="BT257" s="507" t="n">
        <v>0</v>
      </c>
      <c r="BU257" s="507" t="n">
        <v>0</v>
      </c>
      <c r="BV257" s="507" t="n">
        <v>0</v>
      </c>
      <c r="BW257" s="507" t="n">
        <v>0</v>
      </c>
      <c r="BX257" s="507" t="n">
        <v>0</v>
      </c>
      <c r="BZ257" s="2567">
        <f>EOMONTH(BZ258,-1)</f>
        <v/>
      </c>
      <c r="CA257" s="507">
        <f>SUM(CB257:CI257)</f>
        <v/>
      </c>
      <c r="CB257" s="507" t="n">
        <v>0</v>
      </c>
      <c r="CC257" s="507" t="n">
        <v>0</v>
      </c>
      <c r="CD257" s="507" t="n">
        <v>0</v>
      </c>
      <c r="CE257" s="507" t="n">
        <v>0</v>
      </c>
      <c r="CF257" s="507" t="n">
        <v>0</v>
      </c>
      <c r="CG257" s="507" t="n">
        <v>0</v>
      </c>
      <c r="CH257" s="507" t="n">
        <v>0</v>
      </c>
      <c r="CI257" s="507" t="n">
        <v>0</v>
      </c>
      <c r="CK257" s="2567">
        <f>EOMONTH(CK258,-1)</f>
        <v/>
      </c>
      <c r="CL257" s="507">
        <f>SUM(CM257:CT257)</f>
        <v/>
      </c>
      <c r="CM257" s="507" t="n">
        <v>0</v>
      </c>
      <c r="CN257" s="507" t="n">
        <v>0</v>
      </c>
      <c r="CO257" s="507" t="n">
        <v>0</v>
      </c>
      <c r="CP257" s="507" t="n">
        <v>0</v>
      </c>
      <c r="CQ257" s="507" t="n">
        <v>0</v>
      </c>
      <c r="CR257" s="507" t="n">
        <v>0</v>
      </c>
      <c r="CS257" s="507" t="n">
        <v>0</v>
      </c>
      <c r="CT257" s="507" t="n">
        <v>0</v>
      </c>
      <c r="CV257" s="2567">
        <f>EOMONTH(CV258,-1)</f>
        <v/>
      </c>
      <c r="CW257" s="507">
        <f>SUM(CX257:DE257)</f>
        <v/>
      </c>
      <c r="CX257" s="507" t="n">
        <v>0</v>
      </c>
      <c r="CY257" s="507" t="n">
        <v>0</v>
      </c>
      <c r="CZ257" s="507" t="n">
        <v>0</v>
      </c>
      <c r="DA257" s="507" t="n">
        <v>0</v>
      </c>
      <c r="DB257" s="507" t="n">
        <v>0</v>
      </c>
      <c r="DC257" s="507" t="n">
        <v>0</v>
      </c>
      <c r="DD257" s="507" t="n">
        <v>0</v>
      </c>
      <c r="DE257" s="507" t="n">
        <v>0</v>
      </c>
      <c r="DG257" s="2567">
        <f>EOMONTH(DG258,-1)</f>
        <v/>
      </c>
      <c r="DH257" s="507">
        <f>SUM(DI257:DP257)</f>
        <v/>
      </c>
      <c r="DI257" s="507" t="n">
        <v>0</v>
      </c>
      <c r="DJ257" s="507" t="n">
        <v>0</v>
      </c>
      <c r="DK257" s="507" t="n">
        <v>0</v>
      </c>
      <c r="DL257" s="507" t="n">
        <v>0</v>
      </c>
      <c r="DM257" s="507" t="n">
        <v>0</v>
      </c>
      <c r="DN257" s="507" t="n">
        <v>0</v>
      </c>
      <c r="DO257" s="507" t="n">
        <v>0</v>
      </c>
      <c r="DP257" s="507" t="n">
        <v>0</v>
      </c>
      <c r="DR257" s="2567">
        <f>EOMONTH(DR258,-1)</f>
        <v/>
      </c>
      <c r="DS257" s="507">
        <f>SUM(DT257:EA257)</f>
        <v/>
      </c>
      <c r="DT257" s="507" t="n">
        <v>0</v>
      </c>
      <c r="DU257" s="507" t="n">
        <v>0</v>
      </c>
      <c r="DV257" s="507" t="n">
        <v>0</v>
      </c>
      <c r="DW257" s="507" t="n">
        <v>0</v>
      </c>
      <c r="DX257" s="507" t="n">
        <v>0</v>
      </c>
      <c r="DY257" s="507" t="n">
        <v>0</v>
      </c>
      <c r="DZ257" s="507" t="n">
        <v>0</v>
      </c>
      <c r="EA257" s="507" t="n">
        <v>0</v>
      </c>
      <c r="EC257" s="2567">
        <f>EOMONTH(EC258,-1)</f>
        <v/>
      </c>
      <c r="ED257" s="507">
        <f>SUM(EE257:EL257)</f>
        <v/>
      </c>
      <c r="EE257" s="507" t="n">
        <v>0</v>
      </c>
      <c r="EF257" s="507" t="n">
        <v>0</v>
      </c>
      <c r="EG257" s="507" t="n">
        <v>0</v>
      </c>
      <c r="EH257" s="507" t="n">
        <v>0</v>
      </c>
      <c r="EI257" s="507" t="n">
        <v>0</v>
      </c>
      <c r="EJ257" s="507" t="n">
        <v>0</v>
      </c>
      <c r="EK257" s="507" t="n">
        <v>0</v>
      </c>
      <c r="EL257" s="507" t="n">
        <v>0</v>
      </c>
    </row>
    <row r="258">
      <c r="A258" s="2567">
        <f>EOMONTH(A259,-1)</f>
        <v/>
      </c>
      <c r="B258" s="507">
        <f>SUM(C258:J258)</f>
        <v/>
      </c>
      <c r="C258" s="507">
        <f>+N258+Y258+AJ258+AU258+BF258+BQ258+CB258+CM258+CX258+DI258+DT258+EE258</f>
        <v/>
      </c>
      <c r="D258" s="507">
        <f>+O258+Z258+AK258+AV258+BG258+BR258+CC258+CN258+CY258+DJ258+DU258+EF258</f>
        <v/>
      </c>
      <c r="E258" s="507">
        <f>+P258+AA258+AL258+AW258+BH258+BS258+CD258+CO258+CZ258+DK258+DV258+EG258</f>
        <v/>
      </c>
      <c r="F258" s="507">
        <f>+Q258+AB258+AM258+AX258+BI258+BT258+CE258+CP258+DA258+DL258+DW258+EH258</f>
        <v/>
      </c>
      <c r="G258" s="507">
        <f>+R258+AC258+AN258+AY258+BJ258+BU258+CF258+CQ258+DB258+DM258+DX258+EI258</f>
        <v/>
      </c>
      <c r="H258" s="507">
        <f>+S258+AD258+AO258+AZ258+BK258+BV258+CG258+CR258+DC258+DN258+DY258+EJ258</f>
        <v/>
      </c>
      <c r="I258" s="507">
        <f>+T258+AE258+AP258+BA258+BL258+BW258+CH258+CS258+DD258+DO258+DZ258+EK258</f>
        <v/>
      </c>
      <c r="J258" s="507">
        <f>+U258+AF258+AQ258+BB258+BM258+BX258+CI258+CT258+DE258+DP258+EA258+EL258</f>
        <v/>
      </c>
      <c r="L258" s="2567">
        <f>EOMONTH(L259,-1)</f>
        <v/>
      </c>
      <c r="M258" s="507">
        <f>SUM(N258:U258)</f>
        <v/>
      </c>
      <c r="N258" s="507" t="n">
        <v>0</v>
      </c>
      <c r="O258" s="507" t="n">
        <v>0</v>
      </c>
      <c r="P258" s="507" t="n">
        <v>0</v>
      </c>
      <c r="Q258" s="507" t="n">
        <v>0</v>
      </c>
      <c r="R258" s="507" t="n">
        <v>0</v>
      </c>
      <c r="S258" s="507" t="n">
        <v>0</v>
      </c>
      <c r="T258" s="507" t="n">
        <v>0</v>
      </c>
      <c r="U258" s="507" t="n">
        <v>0</v>
      </c>
      <c r="W258" s="2567">
        <f>EOMONTH(W259,-1)</f>
        <v/>
      </c>
      <c r="X258" s="507">
        <f>SUM(Y258:AF258)</f>
        <v/>
      </c>
      <c r="Y258" s="507" t="n">
        <v>0</v>
      </c>
      <c r="Z258" s="507" t="n">
        <v>0</v>
      </c>
      <c r="AA258" s="507" t="n">
        <v>0</v>
      </c>
      <c r="AB258" s="507" t="n">
        <v>0</v>
      </c>
      <c r="AC258" s="507" t="n">
        <v>0</v>
      </c>
      <c r="AD258" s="507" t="n">
        <v>0</v>
      </c>
      <c r="AE258" s="507" t="n">
        <v>0</v>
      </c>
      <c r="AF258" s="507" t="n">
        <v>0</v>
      </c>
      <c r="AH258" s="2567">
        <f>EOMONTH(AH259,-1)</f>
        <v/>
      </c>
      <c r="AI258" s="507">
        <f>SUM(AJ258:AQ258)</f>
        <v/>
      </c>
      <c r="AJ258" s="507" t="n">
        <v>0</v>
      </c>
      <c r="AK258" s="507" t="n">
        <v>0</v>
      </c>
      <c r="AL258" s="507" t="n">
        <v>0</v>
      </c>
      <c r="AM258" s="507" t="n">
        <v>0</v>
      </c>
      <c r="AN258" s="507" t="n">
        <v>0</v>
      </c>
      <c r="AO258" s="507" t="n">
        <v>0</v>
      </c>
      <c r="AP258" s="507" t="n">
        <v>0</v>
      </c>
      <c r="AQ258" s="507" t="n">
        <v>0</v>
      </c>
      <c r="AS258" s="2567">
        <f>EOMONTH(AS259,-1)</f>
        <v/>
      </c>
      <c r="AT258" s="507">
        <f>SUM(AU258:BB258)</f>
        <v/>
      </c>
      <c r="AU258" s="507" t="n">
        <v>0</v>
      </c>
      <c r="AV258" s="507" t="n">
        <v>0</v>
      </c>
      <c r="AW258" s="507" t="n">
        <v>0</v>
      </c>
      <c r="AX258" s="507" t="n">
        <v>0</v>
      </c>
      <c r="AY258" s="507" t="n">
        <v>0</v>
      </c>
      <c r="AZ258" s="507" t="n">
        <v>0</v>
      </c>
      <c r="BA258" s="507" t="n">
        <v>0</v>
      </c>
      <c r="BB258" s="507" t="n">
        <v>0</v>
      </c>
      <c r="BD258" s="2567">
        <f>EOMONTH(BD259,-1)</f>
        <v/>
      </c>
      <c r="BE258" s="507">
        <f>SUM(BF258:BM258)</f>
        <v/>
      </c>
      <c r="BF258" s="507" t="n">
        <v>0</v>
      </c>
      <c r="BG258" s="507" t="n">
        <v>0</v>
      </c>
      <c r="BH258" s="507" t="n">
        <v>0</v>
      </c>
      <c r="BI258" s="507" t="n">
        <v>0</v>
      </c>
      <c r="BJ258" s="507" t="n">
        <v>0</v>
      </c>
      <c r="BK258" s="507" t="n">
        <v>0</v>
      </c>
      <c r="BL258" s="507" t="n">
        <v>0</v>
      </c>
      <c r="BM258" s="507" t="n">
        <v>0</v>
      </c>
      <c r="BO258" s="2567">
        <f>EOMONTH(BO259,-1)</f>
        <v/>
      </c>
      <c r="BP258" s="507">
        <f>SUM(BQ258:BX258)</f>
        <v/>
      </c>
      <c r="BQ258" s="507" t="n">
        <v>0</v>
      </c>
      <c r="BR258" s="507" t="n">
        <v>0</v>
      </c>
      <c r="BS258" s="507" t="n">
        <v>0</v>
      </c>
      <c r="BT258" s="507" t="n">
        <v>0</v>
      </c>
      <c r="BU258" s="507" t="n">
        <v>0</v>
      </c>
      <c r="BV258" s="507" t="n">
        <v>0</v>
      </c>
      <c r="BW258" s="507" t="n">
        <v>0</v>
      </c>
      <c r="BX258" s="507" t="n">
        <v>0</v>
      </c>
      <c r="BZ258" s="2567">
        <f>EOMONTH(BZ259,-1)</f>
        <v/>
      </c>
      <c r="CA258" s="507">
        <f>SUM(CB258:CI258)</f>
        <v/>
      </c>
      <c r="CB258" s="507" t="n">
        <v>0</v>
      </c>
      <c r="CC258" s="507" t="n">
        <v>0</v>
      </c>
      <c r="CD258" s="507" t="n">
        <v>0</v>
      </c>
      <c r="CE258" s="507" t="n">
        <v>0</v>
      </c>
      <c r="CF258" s="507" t="n">
        <v>0</v>
      </c>
      <c r="CG258" s="507" t="n">
        <v>0</v>
      </c>
      <c r="CH258" s="507" t="n">
        <v>0</v>
      </c>
      <c r="CI258" s="507" t="n">
        <v>0</v>
      </c>
      <c r="CK258" s="2567">
        <f>EOMONTH(CK259,-1)</f>
        <v/>
      </c>
      <c r="CL258" s="507">
        <f>SUM(CM258:CT258)</f>
        <v/>
      </c>
      <c r="CM258" s="507" t="n">
        <v>0</v>
      </c>
      <c r="CN258" s="507" t="n">
        <v>0</v>
      </c>
      <c r="CO258" s="507" t="n">
        <v>0</v>
      </c>
      <c r="CP258" s="507" t="n">
        <v>0</v>
      </c>
      <c r="CQ258" s="507" t="n">
        <v>0</v>
      </c>
      <c r="CR258" s="507" t="n">
        <v>0</v>
      </c>
      <c r="CS258" s="507" t="n">
        <v>0</v>
      </c>
      <c r="CT258" s="507" t="n">
        <v>0</v>
      </c>
      <c r="CV258" s="2567">
        <f>EOMONTH(CV259,-1)</f>
        <v/>
      </c>
      <c r="CW258" s="507">
        <f>SUM(CX258:DE258)</f>
        <v/>
      </c>
      <c r="CX258" s="507" t="n">
        <v>0</v>
      </c>
      <c r="CY258" s="507" t="n">
        <v>0</v>
      </c>
      <c r="CZ258" s="507" t="n">
        <v>0</v>
      </c>
      <c r="DA258" s="507" t="n">
        <v>0</v>
      </c>
      <c r="DB258" s="507" t="n">
        <v>0</v>
      </c>
      <c r="DC258" s="507" t="n">
        <v>0</v>
      </c>
      <c r="DD258" s="507" t="n">
        <v>0</v>
      </c>
      <c r="DE258" s="507" t="n">
        <v>0</v>
      </c>
      <c r="DG258" s="2567">
        <f>EOMONTH(DG259,-1)</f>
        <v/>
      </c>
      <c r="DH258" s="507">
        <f>SUM(DI258:DP258)</f>
        <v/>
      </c>
      <c r="DI258" s="507" t="n">
        <v>0</v>
      </c>
      <c r="DJ258" s="507" t="n">
        <v>0</v>
      </c>
      <c r="DK258" s="507" t="n">
        <v>0</v>
      </c>
      <c r="DL258" s="507" t="n">
        <v>0</v>
      </c>
      <c r="DM258" s="507" t="n">
        <v>0</v>
      </c>
      <c r="DN258" s="507" t="n">
        <v>0</v>
      </c>
      <c r="DO258" s="507" t="n">
        <v>0</v>
      </c>
      <c r="DP258" s="507" t="n">
        <v>0</v>
      </c>
      <c r="DR258" s="2567">
        <f>EOMONTH(DR259,-1)</f>
        <v/>
      </c>
      <c r="DS258" s="507">
        <f>SUM(DT258:EA258)</f>
        <v/>
      </c>
      <c r="DT258" s="507" t="n">
        <v>0</v>
      </c>
      <c r="DU258" s="507" t="n">
        <v>0</v>
      </c>
      <c r="DV258" s="507" t="n">
        <v>0</v>
      </c>
      <c r="DW258" s="507" t="n">
        <v>0</v>
      </c>
      <c r="DX258" s="507" t="n">
        <v>0</v>
      </c>
      <c r="DY258" s="507" t="n">
        <v>0</v>
      </c>
      <c r="DZ258" s="507" t="n">
        <v>0</v>
      </c>
      <c r="EA258" s="507" t="n">
        <v>0</v>
      </c>
      <c r="EC258" s="2567">
        <f>EOMONTH(EC259,-1)</f>
        <v/>
      </c>
      <c r="ED258" s="507">
        <f>SUM(EE258:EL258)</f>
        <v/>
      </c>
      <c r="EE258" s="507" t="n">
        <v>0</v>
      </c>
      <c r="EF258" s="507" t="n">
        <v>0</v>
      </c>
      <c r="EG258" s="507" t="n">
        <v>0</v>
      </c>
      <c r="EH258" s="507" t="n">
        <v>0</v>
      </c>
      <c r="EI258" s="507" t="n">
        <v>0</v>
      </c>
      <c r="EJ258" s="507" t="n">
        <v>0</v>
      </c>
      <c r="EK258" s="507" t="n">
        <v>0</v>
      </c>
      <c r="EL258" s="507" t="n">
        <v>0</v>
      </c>
    </row>
    <row r="259">
      <c r="A259" s="2567">
        <f>EOMONTH(A260,-1)</f>
        <v/>
      </c>
      <c r="B259" s="507">
        <f>SUM(C259:J259)</f>
        <v/>
      </c>
      <c r="C259" s="507">
        <f>+N259+Y259+AJ259+AU259+BF259+BQ259+CB259+CM259+CX259+DI259+DT259+EE259</f>
        <v/>
      </c>
      <c r="D259" s="507">
        <f>+O259+Z259+AK259+AV259+BG259+BR259+CC259+CN259+CY259+DJ259+DU259+EF259</f>
        <v/>
      </c>
      <c r="E259" s="507">
        <f>+P259+AA259+AL259+AW259+BH259+BS259+CD259+CO259+CZ259+DK259+DV259+EG259</f>
        <v/>
      </c>
      <c r="F259" s="507">
        <f>+Q259+AB259+AM259+AX259+BI259+BT259+CE259+CP259+DA259+DL259+DW259+EH259</f>
        <v/>
      </c>
      <c r="G259" s="507">
        <f>+R259+AC259+AN259+AY259+BJ259+BU259+CF259+CQ259+DB259+DM259+DX259+EI259</f>
        <v/>
      </c>
      <c r="H259" s="507">
        <f>+S259+AD259+AO259+AZ259+BK259+BV259+CG259+CR259+DC259+DN259+DY259+EJ259</f>
        <v/>
      </c>
      <c r="I259" s="507">
        <f>+T259+AE259+AP259+BA259+BL259+BW259+CH259+CS259+DD259+DO259+DZ259+EK259</f>
        <v/>
      </c>
      <c r="J259" s="507">
        <f>+U259+AF259+AQ259+BB259+BM259+BX259+CI259+CT259+DE259+DP259+EA259+EL259</f>
        <v/>
      </c>
      <c r="L259" s="2567">
        <f>EOMONTH(L260,-1)</f>
        <v/>
      </c>
      <c r="M259" s="507">
        <f>SUM(N259:U259)</f>
        <v/>
      </c>
      <c r="N259" s="507" t="n">
        <v>0</v>
      </c>
      <c r="O259" s="507" t="n">
        <v>0</v>
      </c>
      <c r="P259" s="507" t="n">
        <v>0</v>
      </c>
      <c r="Q259" s="507" t="n">
        <v>0</v>
      </c>
      <c r="R259" s="507" t="n">
        <v>0</v>
      </c>
      <c r="S259" s="507" t="n">
        <v>0</v>
      </c>
      <c r="T259" s="507" t="n">
        <v>0</v>
      </c>
      <c r="U259" s="507" t="n">
        <v>0</v>
      </c>
      <c r="W259" s="2567">
        <f>EOMONTH(W260,-1)</f>
        <v/>
      </c>
      <c r="X259" s="507">
        <f>SUM(Y259:AF259)</f>
        <v/>
      </c>
      <c r="Y259" s="507" t="n">
        <v>0</v>
      </c>
      <c r="Z259" s="507" t="n">
        <v>0</v>
      </c>
      <c r="AA259" s="507" t="n">
        <v>0</v>
      </c>
      <c r="AB259" s="507" t="n">
        <v>0</v>
      </c>
      <c r="AC259" s="507" t="n">
        <v>0</v>
      </c>
      <c r="AD259" s="507" t="n">
        <v>0</v>
      </c>
      <c r="AE259" s="507" t="n">
        <v>0</v>
      </c>
      <c r="AF259" s="507" t="n">
        <v>0</v>
      </c>
      <c r="AH259" s="2567">
        <f>EOMONTH(AH260,-1)</f>
        <v/>
      </c>
      <c r="AI259" s="507">
        <f>SUM(AJ259:AQ259)</f>
        <v/>
      </c>
      <c r="AJ259" s="507" t="n">
        <v>0</v>
      </c>
      <c r="AK259" s="507" t="n">
        <v>0</v>
      </c>
      <c r="AL259" s="507" t="n">
        <v>0</v>
      </c>
      <c r="AM259" s="507" t="n">
        <v>0</v>
      </c>
      <c r="AN259" s="507" t="n">
        <v>0</v>
      </c>
      <c r="AO259" s="507" t="n">
        <v>0</v>
      </c>
      <c r="AP259" s="507" t="n">
        <v>0</v>
      </c>
      <c r="AQ259" s="507" t="n">
        <v>0</v>
      </c>
      <c r="AS259" s="2567">
        <f>EOMONTH(AS260,-1)</f>
        <v/>
      </c>
      <c r="AT259" s="507">
        <f>SUM(AU259:BB259)</f>
        <v/>
      </c>
      <c r="AU259" s="507" t="n">
        <v>0</v>
      </c>
      <c r="AV259" s="507" t="n">
        <v>0</v>
      </c>
      <c r="AW259" s="507" t="n">
        <v>0</v>
      </c>
      <c r="AX259" s="507" t="n">
        <v>0</v>
      </c>
      <c r="AY259" s="507" t="n">
        <v>0</v>
      </c>
      <c r="AZ259" s="507" t="n">
        <v>0</v>
      </c>
      <c r="BA259" s="507" t="n">
        <v>0</v>
      </c>
      <c r="BB259" s="507" t="n">
        <v>0</v>
      </c>
      <c r="BD259" s="2567">
        <f>EOMONTH(BD260,-1)</f>
        <v/>
      </c>
      <c r="BE259" s="507">
        <f>SUM(BF259:BM259)</f>
        <v/>
      </c>
      <c r="BF259" s="507" t="n">
        <v>0</v>
      </c>
      <c r="BG259" s="507" t="n">
        <v>0</v>
      </c>
      <c r="BH259" s="507" t="n">
        <v>0</v>
      </c>
      <c r="BI259" s="507" t="n">
        <v>0</v>
      </c>
      <c r="BJ259" s="507" t="n">
        <v>0</v>
      </c>
      <c r="BK259" s="507" t="n">
        <v>0</v>
      </c>
      <c r="BL259" s="507" t="n">
        <v>0</v>
      </c>
      <c r="BM259" s="507" t="n">
        <v>0</v>
      </c>
      <c r="BO259" s="2567">
        <f>EOMONTH(BO260,-1)</f>
        <v/>
      </c>
      <c r="BP259" s="507">
        <f>SUM(BQ259:BX259)</f>
        <v/>
      </c>
      <c r="BQ259" s="507" t="n">
        <v>0</v>
      </c>
      <c r="BR259" s="507" t="n">
        <v>0</v>
      </c>
      <c r="BS259" s="507" t="n">
        <v>0</v>
      </c>
      <c r="BT259" s="507" t="n">
        <v>0</v>
      </c>
      <c r="BU259" s="507" t="n">
        <v>0</v>
      </c>
      <c r="BV259" s="507" t="n">
        <v>0</v>
      </c>
      <c r="BW259" s="507" t="n">
        <v>0</v>
      </c>
      <c r="BX259" s="507" t="n">
        <v>0</v>
      </c>
      <c r="BZ259" s="2567">
        <f>EOMONTH(BZ260,-1)</f>
        <v/>
      </c>
      <c r="CA259" s="507">
        <f>SUM(CB259:CI259)</f>
        <v/>
      </c>
      <c r="CB259" s="507" t="n">
        <v>0</v>
      </c>
      <c r="CC259" s="507" t="n">
        <v>0</v>
      </c>
      <c r="CD259" s="507" t="n">
        <v>0</v>
      </c>
      <c r="CE259" s="507" t="n">
        <v>0</v>
      </c>
      <c r="CF259" s="507" t="n">
        <v>0</v>
      </c>
      <c r="CG259" s="507" t="n">
        <v>0</v>
      </c>
      <c r="CH259" s="507" t="n">
        <v>0</v>
      </c>
      <c r="CI259" s="507" t="n">
        <v>0</v>
      </c>
      <c r="CK259" s="2567">
        <f>EOMONTH(CK260,-1)</f>
        <v/>
      </c>
      <c r="CL259" s="507">
        <f>SUM(CM259:CT259)</f>
        <v/>
      </c>
      <c r="CM259" s="507" t="n">
        <v>0</v>
      </c>
      <c r="CN259" s="507" t="n">
        <v>0</v>
      </c>
      <c r="CO259" s="507" t="n">
        <v>0</v>
      </c>
      <c r="CP259" s="507" t="n">
        <v>0</v>
      </c>
      <c r="CQ259" s="507" t="n">
        <v>0</v>
      </c>
      <c r="CR259" s="507" t="n">
        <v>0</v>
      </c>
      <c r="CS259" s="507" t="n">
        <v>0</v>
      </c>
      <c r="CT259" s="507" t="n">
        <v>0</v>
      </c>
      <c r="CV259" s="2567">
        <f>EOMONTH(CV260,-1)</f>
        <v/>
      </c>
      <c r="CW259" s="507">
        <f>SUM(CX259:DE259)</f>
        <v/>
      </c>
      <c r="CX259" s="507" t="n">
        <v>0</v>
      </c>
      <c r="CY259" s="507" t="n">
        <v>0</v>
      </c>
      <c r="CZ259" s="507" t="n">
        <v>0</v>
      </c>
      <c r="DA259" s="507" t="n">
        <v>0</v>
      </c>
      <c r="DB259" s="507" t="n">
        <v>0</v>
      </c>
      <c r="DC259" s="507" t="n">
        <v>0</v>
      </c>
      <c r="DD259" s="507" t="n">
        <v>0</v>
      </c>
      <c r="DE259" s="507" t="n">
        <v>0</v>
      </c>
      <c r="DG259" s="2567">
        <f>EOMONTH(DG260,-1)</f>
        <v/>
      </c>
      <c r="DH259" s="507">
        <f>SUM(DI259:DP259)</f>
        <v/>
      </c>
      <c r="DI259" s="507" t="n">
        <v>0</v>
      </c>
      <c r="DJ259" s="507" t="n">
        <v>0</v>
      </c>
      <c r="DK259" s="507" t="n">
        <v>0</v>
      </c>
      <c r="DL259" s="507" t="n">
        <v>0</v>
      </c>
      <c r="DM259" s="507" t="n">
        <v>0</v>
      </c>
      <c r="DN259" s="507" t="n">
        <v>0</v>
      </c>
      <c r="DO259" s="507" t="n">
        <v>0</v>
      </c>
      <c r="DP259" s="507" t="n">
        <v>0</v>
      </c>
      <c r="DR259" s="2567">
        <f>EOMONTH(DR260,-1)</f>
        <v/>
      </c>
      <c r="DS259" s="507">
        <f>SUM(DT259:EA259)</f>
        <v/>
      </c>
      <c r="DT259" s="507" t="n">
        <v>0</v>
      </c>
      <c r="DU259" s="507" t="n">
        <v>0</v>
      </c>
      <c r="DV259" s="507" t="n">
        <v>0</v>
      </c>
      <c r="DW259" s="507" t="n">
        <v>0</v>
      </c>
      <c r="DX259" s="507" t="n">
        <v>0</v>
      </c>
      <c r="DY259" s="507" t="n">
        <v>0</v>
      </c>
      <c r="DZ259" s="507" t="n">
        <v>0</v>
      </c>
      <c r="EA259" s="507" t="n">
        <v>0</v>
      </c>
      <c r="EC259" s="2567">
        <f>EOMONTH(EC260,-1)</f>
        <v/>
      </c>
      <c r="ED259" s="507">
        <f>SUM(EE259:EL259)</f>
        <v/>
      </c>
      <c r="EE259" s="507" t="n">
        <v>0</v>
      </c>
      <c r="EF259" s="507" t="n">
        <v>0</v>
      </c>
      <c r="EG259" s="507" t="n">
        <v>0</v>
      </c>
      <c r="EH259" s="507" t="n">
        <v>0</v>
      </c>
      <c r="EI259" s="507" t="n">
        <v>0</v>
      </c>
      <c r="EJ259" s="507" t="n">
        <v>0</v>
      </c>
      <c r="EK259" s="507" t="n">
        <v>0</v>
      </c>
      <c r="EL259" s="507" t="n">
        <v>0</v>
      </c>
    </row>
    <row r="260">
      <c r="A260" s="2567">
        <f>EOMONTH(A261,-1)</f>
        <v/>
      </c>
      <c r="B260" s="507">
        <f>SUM(C260:J260)</f>
        <v/>
      </c>
      <c r="C260" s="507">
        <f>+N260+Y260+AJ260+AU260+BF260+BQ260+CB260+CM260+CX260+DI260+DT260+EE260</f>
        <v/>
      </c>
      <c r="D260" s="507">
        <f>+O260+Z260+AK260+AV260+BG260+BR260+CC260+CN260+CY260+DJ260+DU260+EF260</f>
        <v/>
      </c>
      <c r="E260" s="507">
        <f>+P260+AA260+AL260+AW260+BH260+BS260+CD260+CO260+CZ260+DK260+DV260+EG260</f>
        <v/>
      </c>
      <c r="F260" s="507">
        <f>+Q260+AB260+AM260+AX260+BI260+BT260+CE260+CP260+DA260+DL260+DW260+EH260</f>
        <v/>
      </c>
      <c r="G260" s="507">
        <f>+R260+AC260+AN260+AY260+BJ260+BU260+CF260+CQ260+DB260+DM260+DX260+EI260</f>
        <v/>
      </c>
      <c r="H260" s="507">
        <f>+S260+AD260+AO260+AZ260+BK260+BV260+CG260+CR260+DC260+DN260+DY260+EJ260</f>
        <v/>
      </c>
      <c r="I260" s="507">
        <f>+T260+AE260+AP260+BA260+BL260+BW260+CH260+CS260+DD260+DO260+DZ260+EK260</f>
        <v/>
      </c>
      <c r="J260" s="507">
        <f>+U260+AF260+AQ260+BB260+BM260+BX260+CI260+CT260+DE260+DP260+EA260+EL260</f>
        <v/>
      </c>
      <c r="L260" s="2567">
        <f>EOMONTH(L261,-1)</f>
        <v/>
      </c>
      <c r="M260" s="507">
        <f>SUM(N260:U260)</f>
        <v/>
      </c>
      <c r="N260" s="507" t="n">
        <v>0</v>
      </c>
      <c r="O260" s="507" t="n">
        <v>0</v>
      </c>
      <c r="P260" s="507" t="n">
        <v>0</v>
      </c>
      <c r="Q260" s="507" t="n">
        <v>0</v>
      </c>
      <c r="R260" s="507" t="n">
        <v>0</v>
      </c>
      <c r="S260" s="507" t="n">
        <v>0</v>
      </c>
      <c r="T260" s="507" t="n">
        <v>0</v>
      </c>
      <c r="U260" s="507" t="n">
        <v>0</v>
      </c>
      <c r="W260" s="2567">
        <f>EOMONTH(W261,-1)</f>
        <v/>
      </c>
      <c r="X260" s="507">
        <f>SUM(Y260:AF260)</f>
        <v/>
      </c>
      <c r="Y260" s="507" t="n">
        <v>0</v>
      </c>
      <c r="Z260" s="507" t="n">
        <v>0</v>
      </c>
      <c r="AA260" s="507" t="n">
        <v>0</v>
      </c>
      <c r="AB260" s="507" t="n">
        <v>0</v>
      </c>
      <c r="AC260" s="507" t="n">
        <v>0</v>
      </c>
      <c r="AD260" s="507" t="n">
        <v>0</v>
      </c>
      <c r="AE260" s="507" t="n">
        <v>0</v>
      </c>
      <c r="AF260" s="507" t="n">
        <v>0</v>
      </c>
      <c r="AH260" s="2567">
        <f>EOMONTH(AH261,-1)</f>
        <v/>
      </c>
      <c r="AI260" s="507">
        <f>SUM(AJ260:AQ260)</f>
        <v/>
      </c>
      <c r="AJ260" s="507" t="n">
        <v>0</v>
      </c>
      <c r="AK260" s="507" t="n">
        <v>0</v>
      </c>
      <c r="AL260" s="507" t="n">
        <v>0</v>
      </c>
      <c r="AM260" s="507" t="n">
        <v>0</v>
      </c>
      <c r="AN260" s="507" t="n">
        <v>0</v>
      </c>
      <c r="AO260" s="507" t="n">
        <v>0</v>
      </c>
      <c r="AP260" s="507" t="n">
        <v>0</v>
      </c>
      <c r="AQ260" s="507" t="n">
        <v>0</v>
      </c>
      <c r="AS260" s="2567">
        <f>EOMONTH(AS261,-1)</f>
        <v/>
      </c>
      <c r="AT260" s="507">
        <f>SUM(AU260:BB260)</f>
        <v/>
      </c>
      <c r="AU260" s="507" t="n">
        <v>0</v>
      </c>
      <c r="AV260" s="507" t="n">
        <v>0</v>
      </c>
      <c r="AW260" s="507" t="n">
        <v>0</v>
      </c>
      <c r="AX260" s="507" t="n">
        <v>0</v>
      </c>
      <c r="AY260" s="507" t="n">
        <v>0</v>
      </c>
      <c r="AZ260" s="507" t="n">
        <v>0</v>
      </c>
      <c r="BA260" s="507" t="n">
        <v>0</v>
      </c>
      <c r="BB260" s="507" t="n">
        <v>0</v>
      </c>
      <c r="BD260" s="2567">
        <f>EOMONTH(BD261,-1)</f>
        <v/>
      </c>
      <c r="BE260" s="507">
        <f>SUM(BF260:BM260)</f>
        <v/>
      </c>
      <c r="BF260" s="507" t="n">
        <v>0</v>
      </c>
      <c r="BG260" s="507" t="n">
        <v>0</v>
      </c>
      <c r="BH260" s="507" t="n">
        <v>0</v>
      </c>
      <c r="BI260" s="507" t="n">
        <v>0</v>
      </c>
      <c r="BJ260" s="507" t="n">
        <v>0</v>
      </c>
      <c r="BK260" s="507" t="n">
        <v>0</v>
      </c>
      <c r="BL260" s="507" t="n">
        <v>0</v>
      </c>
      <c r="BM260" s="507" t="n">
        <v>0</v>
      </c>
      <c r="BO260" s="2567">
        <f>EOMONTH(BO261,-1)</f>
        <v/>
      </c>
      <c r="BP260" s="507">
        <f>SUM(BQ260:BX260)</f>
        <v/>
      </c>
      <c r="BQ260" s="507" t="n">
        <v>0</v>
      </c>
      <c r="BR260" s="507" t="n">
        <v>0</v>
      </c>
      <c r="BS260" s="507" t="n">
        <v>0</v>
      </c>
      <c r="BT260" s="507" t="n">
        <v>0</v>
      </c>
      <c r="BU260" s="507" t="n">
        <v>0</v>
      </c>
      <c r="BV260" s="507" t="n">
        <v>0</v>
      </c>
      <c r="BW260" s="507" t="n">
        <v>0</v>
      </c>
      <c r="BX260" s="507" t="n">
        <v>0</v>
      </c>
      <c r="BZ260" s="2567">
        <f>EOMONTH(BZ261,-1)</f>
        <v/>
      </c>
      <c r="CA260" s="507">
        <f>SUM(CB260:CI260)</f>
        <v/>
      </c>
      <c r="CB260" s="507" t="n">
        <v>0</v>
      </c>
      <c r="CC260" s="507" t="n">
        <v>0</v>
      </c>
      <c r="CD260" s="507" t="n">
        <v>0</v>
      </c>
      <c r="CE260" s="507" t="n">
        <v>0</v>
      </c>
      <c r="CF260" s="507" t="n">
        <v>0</v>
      </c>
      <c r="CG260" s="507" t="n">
        <v>0</v>
      </c>
      <c r="CH260" s="507" t="n">
        <v>0</v>
      </c>
      <c r="CI260" s="507" t="n">
        <v>0</v>
      </c>
      <c r="CK260" s="2567">
        <f>EOMONTH(CK261,-1)</f>
        <v/>
      </c>
      <c r="CL260" s="507">
        <f>SUM(CM260:CT260)</f>
        <v/>
      </c>
      <c r="CM260" s="507" t="n">
        <v>0</v>
      </c>
      <c r="CN260" s="507" t="n">
        <v>0</v>
      </c>
      <c r="CO260" s="507" t="n">
        <v>0</v>
      </c>
      <c r="CP260" s="507" t="n">
        <v>0</v>
      </c>
      <c r="CQ260" s="507" t="n">
        <v>0</v>
      </c>
      <c r="CR260" s="507" t="n">
        <v>0</v>
      </c>
      <c r="CS260" s="507" t="n">
        <v>0</v>
      </c>
      <c r="CT260" s="507" t="n">
        <v>0</v>
      </c>
      <c r="CV260" s="2567">
        <f>EOMONTH(CV261,-1)</f>
        <v/>
      </c>
      <c r="CW260" s="507">
        <f>SUM(CX260:DE260)</f>
        <v/>
      </c>
      <c r="CX260" s="507" t="n">
        <v>0</v>
      </c>
      <c r="CY260" s="507" t="n">
        <v>0</v>
      </c>
      <c r="CZ260" s="507" t="n">
        <v>0</v>
      </c>
      <c r="DA260" s="507" t="n">
        <v>0</v>
      </c>
      <c r="DB260" s="507" t="n">
        <v>0</v>
      </c>
      <c r="DC260" s="507" t="n">
        <v>0</v>
      </c>
      <c r="DD260" s="507" t="n">
        <v>0</v>
      </c>
      <c r="DE260" s="507" t="n">
        <v>0</v>
      </c>
      <c r="DG260" s="2567">
        <f>EOMONTH(DG261,-1)</f>
        <v/>
      </c>
      <c r="DH260" s="507">
        <f>SUM(DI260:DP260)</f>
        <v/>
      </c>
      <c r="DI260" s="507" t="n">
        <v>0</v>
      </c>
      <c r="DJ260" s="507" t="n">
        <v>0</v>
      </c>
      <c r="DK260" s="507" t="n">
        <v>0</v>
      </c>
      <c r="DL260" s="507" t="n">
        <v>0</v>
      </c>
      <c r="DM260" s="507" t="n">
        <v>0</v>
      </c>
      <c r="DN260" s="507" t="n">
        <v>0</v>
      </c>
      <c r="DO260" s="507" t="n">
        <v>0</v>
      </c>
      <c r="DP260" s="507" t="n">
        <v>0</v>
      </c>
      <c r="DR260" s="2567">
        <f>EOMONTH(DR261,-1)</f>
        <v/>
      </c>
      <c r="DS260" s="507">
        <f>SUM(DT260:EA260)</f>
        <v/>
      </c>
      <c r="DT260" s="507" t="n">
        <v>0</v>
      </c>
      <c r="DU260" s="507" t="n">
        <v>0</v>
      </c>
      <c r="DV260" s="507" t="n">
        <v>0</v>
      </c>
      <c r="DW260" s="507" t="n">
        <v>0</v>
      </c>
      <c r="DX260" s="507" t="n">
        <v>0</v>
      </c>
      <c r="DY260" s="507" t="n">
        <v>0</v>
      </c>
      <c r="DZ260" s="507" t="n">
        <v>0</v>
      </c>
      <c r="EA260" s="507" t="n">
        <v>0</v>
      </c>
      <c r="EC260" s="2567">
        <f>EOMONTH(EC261,-1)</f>
        <v/>
      </c>
      <c r="ED260" s="507">
        <f>SUM(EE260:EL260)</f>
        <v/>
      </c>
      <c r="EE260" s="507" t="n">
        <v>0</v>
      </c>
      <c r="EF260" s="507" t="n">
        <v>0</v>
      </c>
      <c r="EG260" s="507" t="n">
        <v>0</v>
      </c>
      <c r="EH260" s="507" t="n">
        <v>0</v>
      </c>
      <c r="EI260" s="507" t="n">
        <v>0</v>
      </c>
      <c r="EJ260" s="507" t="n">
        <v>0</v>
      </c>
      <c r="EK260" s="507" t="n">
        <v>0</v>
      </c>
      <c r="EL260" s="507" t="n">
        <v>0</v>
      </c>
    </row>
    <row r="261">
      <c r="A261" s="2567">
        <f>EOMONTH(A262,-1)</f>
        <v/>
      </c>
      <c r="B261" s="507">
        <f>SUM(C261:J261)</f>
        <v/>
      </c>
      <c r="C261" s="507">
        <f>+N261+Y261+AJ261+AU261+BF261+BQ261+CB261+CM261+CX261+DI261+DT261+EE261</f>
        <v/>
      </c>
      <c r="D261" s="507">
        <f>+O261+Z261+AK261+AV261+BG261+BR261+CC261+CN261+CY261+DJ261+DU261+EF261</f>
        <v/>
      </c>
      <c r="E261" s="507">
        <f>+P261+AA261+AL261+AW261+BH261+BS261+CD261+CO261+CZ261+DK261+DV261+EG261</f>
        <v/>
      </c>
      <c r="F261" s="507">
        <f>+Q261+AB261+AM261+AX261+BI261+BT261+CE261+CP261+DA261+DL261+DW261+EH261</f>
        <v/>
      </c>
      <c r="G261" s="507">
        <f>+R261+AC261+AN261+AY261+BJ261+BU261+CF261+CQ261+DB261+DM261+DX261+EI261</f>
        <v/>
      </c>
      <c r="H261" s="507">
        <f>+S261+AD261+AO261+AZ261+BK261+BV261+CG261+CR261+DC261+DN261+DY261+EJ261</f>
        <v/>
      </c>
      <c r="I261" s="507">
        <f>+T261+AE261+AP261+BA261+BL261+BW261+CH261+CS261+DD261+DO261+DZ261+EK261</f>
        <v/>
      </c>
      <c r="J261" s="507">
        <f>+U261+AF261+AQ261+BB261+BM261+BX261+CI261+CT261+DE261+DP261+EA261+EL261</f>
        <v/>
      </c>
      <c r="L261" s="2567">
        <f>EOMONTH(L262,-1)</f>
        <v/>
      </c>
      <c r="M261" s="507">
        <f>SUM(N261:U261)</f>
        <v/>
      </c>
      <c r="N261" s="507" t="n">
        <v>0</v>
      </c>
      <c r="O261" s="507" t="n">
        <v>0</v>
      </c>
      <c r="P261" s="507" t="n">
        <v>0</v>
      </c>
      <c r="Q261" s="507" t="n">
        <v>0</v>
      </c>
      <c r="R261" s="507" t="n">
        <v>0</v>
      </c>
      <c r="S261" s="507" t="n">
        <v>0</v>
      </c>
      <c r="T261" s="507" t="n">
        <v>0</v>
      </c>
      <c r="U261" s="507" t="n">
        <v>0</v>
      </c>
      <c r="W261" s="2567">
        <f>EOMONTH(W262,-1)</f>
        <v/>
      </c>
      <c r="X261" s="507">
        <f>SUM(Y261:AF261)</f>
        <v/>
      </c>
      <c r="Y261" s="507" t="n">
        <v>0</v>
      </c>
      <c r="Z261" s="507" t="n">
        <v>0</v>
      </c>
      <c r="AA261" s="507" t="n">
        <v>0</v>
      </c>
      <c r="AB261" s="507" t="n">
        <v>0</v>
      </c>
      <c r="AC261" s="507" t="n">
        <v>0</v>
      </c>
      <c r="AD261" s="507" t="n">
        <v>0</v>
      </c>
      <c r="AE261" s="507" t="n">
        <v>0</v>
      </c>
      <c r="AF261" s="507" t="n">
        <v>0</v>
      </c>
      <c r="AH261" s="2567">
        <f>EOMONTH(AH262,-1)</f>
        <v/>
      </c>
      <c r="AI261" s="507">
        <f>SUM(AJ261:AQ261)</f>
        <v/>
      </c>
      <c r="AJ261" s="507" t="n">
        <v>0</v>
      </c>
      <c r="AK261" s="507" t="n">
        <v>0</v>
      </c>
      <c r="AL261" s="507" t="n">
        <v>0</v>
      </c>
      <c r="AM261" s="507" t="n">
        <v>0</v>
      </c>
      <c r="AN261" s="507" t="n">
        <v>0</v>
      </c>
      <c r="AO261" s="507" t="n">
        <v>0</v>
      </c>
      <c r="AP261" s="507" t="n">
        <v>0</v>
      </c>
      <c r="AQ261" s="507" t="n">
        <v>0</v>
      </c>
      <c r="AS261" s="2567">
        <f>EOMONTH(AS262,-1)</f>
        <v/>
      </c>
      <c r="AT261" s="507">
        <f>SUM(AU261:BB261)</f>
        <v/>
      </c>
      <c r="AU261" s="507" t="n">
        <v>0</v>
      </c>
      <c r="AV261" s="507" t="n">
        <v>0</v>
      </c>
      <c r="AW261" s="507" t="n">
        <v>0</v>
      </c>
      <c r="AX261" s="507" t="n">
        <v>0</v>
      </c>
      <c r="AY261" s="507" t="n">
        <v>0</v>
      </c>
      <c r="AZ261" s="507" t="n">
        <v>0</v>
      </c>
      <c r="BA261" s="507" t="n">
        <v>0</v>
      </c>
      <c r="BB261" s="507" t="n">
        <v>0</v>
      </c>
      <c r="BD261" s="2567">
        <f>EOMONTH(BD262,-1)</f>
        <v/>
      </c>
      <c r="BE261" s="507">
        <f>SUM(BF261:BM261)</f>
        <v/>
      </c>
      <c r="BF261" s="507" t="n">
        <v>0</v>
      </c>
      <c r="BG261" s="507" t="n">
        <v>0</v>
      </c>
      <c r="BH261" s="507" t="n">
        <v>0</v>
      </c>
      <c r="BI261" s="507" t="n">
        <v>0</v>
      </c>
      <c r="BJ261" s="507" t="n">
        <v>0</v>
      </c>
      <c r="BK261" s="507" t="n">
        <v>0</v>
      </c>
      <c r="BL261" s="507" t="n">
        <v>0</v>
      </c>
      <c r="BM261" s="507" t="n">
        <v>0</v>
      </c>
      <c r="BO261" s="2567">
        <f>EOMONTH(BO262,-1)</f>
        <v/>
      </c>
      <c r="BP261" s="507">
        <f>SUM(BQ261:BX261)</f>
        <v/>
      </c>
      <c r="BQ261" s="507" t="n">
        <v>0</v>
      </c>
      <c r="BR261" s="507" t="n">
        <v>0</v>
      </c>
      <c r="BS261" s="507" t="n">
        <v>0</v>
      </c>
      <c r="BT261" s="507" t="n">
        <v>0</v>
      </c>
      <c r="BU261" s="507" t="n">
        <v>0</v>
      </c>
      <c r="BV261" s="507" t="n">
        <v>0</v>
      </c>
      <c r="BW261" s="507" t="n">
        <v>0</v>
      </c>
      <c r="BX261" s="507" t="n">
        <v>0</v>
      </c>
      <c r="BZ261" s="2567">
        <f>EOMONTH(BZ262,-1)</f>
        <v/>
      </c>
      <c r="CA261" s="507">
        <f>SUM(CB261:CI261)</f>
        <v/>
      </c>
      <c r="CB261" s="507" t="n">
        <v>0</v>
      </c>
      <c r="CC261" s="507" t="n">
        <v>0</v>
      </c>
      <c r="CD261" s="507" t="n">
        <v>0</v>
      </c>
      <c r="CE261" s="507" t="n">
        <v>0</v>
      </c>
      <c r="CF261" s="507" t="n">
        <v>0</v>
      </c>
      <c r="CG261" s="507" t="n">
        <v>0</v>
      </c>
      <c r="CH261" s="507" t="n">
        <v>0</v>
      </c>
      <c r="CI261" s="507" t="n">
        <v>0</v>
      </c>
      <c r="CK261" s="2567">
        <f>EOMONTH(CK262,-1)</f>
        <v/>
      </c>
      <c r="CL261" s="507">
        <f>SUM(CM261:CT261)</f>
        <v/>
      </c>
      <c r="CM261" s="507" t="n">
        <v>0</v>
      </c>
      <c r="CN261" s="507" t="n">
        <v>0</v>
      </c>
      <c r="CO261" s="507" t="n">
        <v>0</v>
      </c>
      <c r="CP261" s="507" t="n">
        <v>0</v>
      </c>
      <c r="CQ261" s="507" t="n">
        <v>0</v>
      </c>
      <c r="CR261" s="507" t="n">
        <v>0</v>
      </c>
      <c r="CS261" s="507" t="n">
        <v>0</v>
      </c>
      <c r="CT261" s="507" t="n">
        <v>0</v>
      </c>
      <c r="CV261" s="2567">
        <f>EOMONTH(CV262,-1)</f>
        <v/>
      </c>
      <c r="CW261" s="507">
        <f>SUM(CX261:DE261)</f>
        <v/>
      </c>
      <c r="CX261" s="507" t="n">
        <v>0</v>
      </c>
      <c r="CY261" s="507" t="n">
        <v>0</v>
      </c>
      <c r="CZ261" s="507" t="n">
        <v>0</v>
      </c>
      <c r="DA261" s="507" t="n">
        <v>0</v>
      </c>
      <c r="DB261" s="507" t="n">
        <v>0</v>
      </c>
      <c r="DC261" s="507" t="n">
        <v>0</v>
      </c>
      <c r="DD261" s="507" t="n">
        <v>0</v>
      </c>
      <c r="DE261" s="507" t="n">
        <v>0</v>
      </c>
      <c r="DG261" s="2567">
        <f>EOMONTH(DG262,-1)</f>
        <v/>
      </c>
      <c r="DH261" s="507">
        <f>SUM(DI261:DP261)</f>
        <v/>
      </c>
      <c r="DI261" s="507" t="n">
        <v>0</v>
      </c>
      <c r="DJ261" s="507" t="n">
        <v>0</v>
      </c>
      <c r="DK261" s="507" t="n">
        <v>0</v>
      </c>
      <c r="DL261" s="507" t="n">
        <v>0</v>
      </c>
      <c r="DM261" s="507" t="n">
        <v>0</v>
      </c>
      <c r="DN261" s="507" t="n">
        <v>0</v>
      </c>
      <c r="DO261" s="507" t="n">
        <v>0</v>
      </c>
      <c r="DP261" s="507" t="n">
        <v>0</v>
      </c>
      <c r="DR261" s="2567">
        <f>EOMONTH(DR262,-1)</f>
        <v/>
      </c>
      <c r="DS261" s="507">
        <f>SUM(DT261:EA261)</f>
        <v/>
      </c>
      <c r="DT261" s="507" t="n">
        <v>0</v>
      </c>
      <c r="DU261" s="507" t="n">
        <v>0</v>
      </c>
      <c r="DV261" s="507" t="n">
        <v>0</v>
      </c>
      <c r="DW261" s="507" t="n">
        <v>0</v>
      </c>
      <c r="DX261" s="507" t="n">
        <v>0</v>
      </c>
      <c r="DY261" s="507" t="n">
        <v>0</v>
      </c>
      <c r="DZ261" s="507" t="n">
        <v>0</v>
      </c>
      <c r="EA261" s="507" t="n">
        <v>0</v>
      </c>
      <c r="EC261" s="2567">
        <f>EOMONTH(EC262,-1)</f>
        <v/>
      </c>
      <c r="ED261" s="507">
        <f>SUM(EE261:EL261)</f>
        <v/>
      </c>
      <c r="EE261" s="507" t="n">
        <v>0</v>
      </c>
      <c r="EF261" s="507" t="n">
        <v>0</v>
      </c>
      <c r="EG261" s="507" t="n">
        <v>0</v>
      </c>
      <c r="EH261" s="507" t="n">
        <v>0</v>
      </c>
      <c r="EI261" s="507" t="n">
        <v>0</v>
      </c>
      <c r="EJ261" s="507" t="n">
        <v>0</v>
      </c>
      <c r="EK261" s="507" t="n">
        <v>0</v>
      </c>
      <c r="EL261" s="507" t="n">
        <v>0</v>
      </c>
    </row>
    <row r="262">
      <c r="A262" s="2567">
        <f>EOMONTH(A263,-1)</f>
        <v/>
      </c>
      <c r="B262" s="507">
        <f>SUM(C262:J262)</f>
        <v/>
      </c>
      <c r="C262" s="507">
        <f>+N262+Y262+AJ262+AU262+BF262+BQ262+CB262+CM262+CX262+DI262+DT262+EE262</f>
        <v/>
      </c>
      <c r="D262" s="507">
        <f>+O262+Z262+AK262+AV262+BG262+BR262+CC262+CN262+CY262+DJ262+DU262+EF262</f>
        <v/>
      </c>
      <c r="E262" s="507">
        <f>+P262+AA262+AL262+AW262+BH262+BS262+CD262+CO262+CZ262+DK262+DV262+EG262</f>
        <v/>
      </c>
      <c r="F262" s="507">
        <f>+Q262+AB262+AM262+AX262+BI262+BT262+CE262+CP262+DA262+DL262+DW262+EH262</f>
        <v/>
      </c>
      <c r="G262" s="507">
        <f>+R262+AC262+AN262+AY262+BJ262+BU262+CF262+CQ262+DB262+DM262+DX262+EI262</f>
        <v/>
      </c>
      <c r="H262" s="507">
        <f>+S262+AD262+AO262+AZ262+BK262+BV262+CG262+CR262+DC262+DN262+DY262+EJ262</f>
        <v/>
      </c>
      <c r="I262" s="507">
        <f>+T262+AE262+AP262+BA262+BL262+BW262+CH262+CS262+DD262+DO262+DZ262+EK262</f>
        <v/>
      </c>
      <c r="J262" s="507">
        <f>+U262+AF262+AQ262+BB262+BM262+BX262+CI262+CT262+DE262+DP262+EA262+EL262</f>
        <v/>
      </c>
      <c r="L262" s="2567">
        <f>EOMONTH(L263,-1)</f>
        <v/>
      </c>
      <c r="M262" s="507">
        <f>SUM(N262:U262)</f>
        <v/>
      </c>
      <c r="N262" s="507" t="n">
        <v>0</v>
      </c>
      <c r="O262" s="507" t="n">
        <v>0</v>
      </c>
      <c r="P262" s="507" t="n">
        <v>0</v>
      </c>
      <c r="Q262" s="507" t="n">
        <v>0</v>
      </c>
      <c r="R262" s="507" t="n">
        <v>0</v>
      </c>
      <c r="S262" s="507" t="n">
        <v>0</v>
      </c>
      <c r="T262" s="507" t="n">
        <v>0</v>
      </c>
      <c r="U262" s="507" t="n">
        <v>0</v>
      </c>
      <c r="W262" s="2567">
        <f>EOMONTH(W263,-1)</f>
        <v/>
      </c>
      <c r="X262" s="507">
        <f>SUM(Y262:AF262)</f>
        <v/>
      </c>
      <c r="Y262" s="507" t="n">
        <v>0</v>
      </c>
      <c r="Z262" s="507" t="n">
        <v>0</v>
      </c>
      <c r="AA262" s="507" t="n">
        <v>0</v>
      </c>
      <c r="AB262" s="507" t="n">
        <v>0</v>
      </c>
      <c r="AC262" s="507" t="n">
        <v>0</v>
      </c>
      <c r="AD262" s="507" t="n">
        <v>0</v>
      </c>
      <c r="AE262" s="507" t="n">
        <v>0</v>
      </c>
      <c r="AF262" s="507" t="n">
        <v>0</v>
      </c>
      <c r="AH262" s="2567">
        <f>EOMONTH(AH263,-1)</f>
        <v/>
      </c>
      <c r="AI262" s="507">
        <f>SUM(AJ262:AQ262)</f>
        <v/>
      </c>
      <c r="AJ262" s="507" t="n">
        <v>0</v>
      </c>
      <c r="AK262" s="507" t="n">
        <v>0</v>
      </c>
      <c r="AL262" s="507" t="n">
        <v>0</v>
      </c>
      <c r="AM262" s="507" t="n">
        <v>0</v>
      </c>
      <c r="AN262" s="507" t="n">
        <v>0</v>
      </c>
      <c r="AO262" s="507" t="n">
        <v>0</v>
      </c>
      <c r="AP262" s="507" t="n">
        <v>0</v>
      </c>
      <c r="AQ262" s="507" t="n">
        <v>0</v>
      </c>
      <c r="AS262" s="2567">
        <f>EOMONTH(AS263,-1)</f>
        <v/>
      </c>
      <c r="AT262" s="507">
        <f>SUM(AU262:BB262)</f>
        <v/>
      </c>
      <c r="AU262" s="507" t="n">
        <v>0</v>
      </c>
      <c r="AV262" s="507" t="n">
        <v>0</v>
      </c>
      <c r="AW262" s="507" t="n">
        <v>0</v>
      </c>
      <c r="AX262" s="507" t="n">
        <v>0</v>
      </c>
      <c r="AY262" s="507" t="n">
        <v>0</v>
      </c>
      <c r="AZ262" s="507" t="n">
        <v>0</v>
      </c>
      <c r="BA262" s="507" t="n">
        <v>0</v>
      </c>
      <c r="BB262" s="507" t="n">
        <v>0</v>
      </c>
      <c r="BD262" s="2567">
        <f>EOMONTH(BD263,-1)</f>
        <v/>
      </c>
      <c r="BE262" s="507">
        <f>SUM(BF262:BM262)</f>
        <v/>
      </c>
      <c r="BF262" s="507" t="n">
        <v>0</v>
      </c>
      <c r="BG262" s="507" t="n">
        <v>0</v>
      </c>
      <c r="BH262" s="507" t="n">
        <v>0</v>
      </c>
      <c r="BI262" s="507" t="n">
        <v>0</v>
      </c>
      <c r="BJ262" s="507" t="n">
        <v>0</v>
      </c>
      <c r="BK262" s="507" t="n">
        <v>0</v>
      </c>
      <c r="BL262" s="507" t="n">
        <v>0</v>
      </c>
      <c r="BM262" s="507" t="n">
        <v>0</v>
      </c>
      <c r="BO262" s="2567">
        <f>EOMONTH(BO263,-1)</f>
        <v/>
      </c>
      <c r="BP262" s="507">
        <f>SUM(BQ262:BX262)</f>
        <v/>
      </c>
      <c r="BQ262" s="507" t="n">
        <v>0</v>
      </c>
      <c r="BR262" s="507" t="n">
        <v>0</v>
      </c>
      <c r="BS262" s="507" t="n">
        <v>0</v>
      </c>
      <c r="BT262" s="507" t="n">
        <v>0</v>
      </c>
      <c r="BU262" s="507" t="n">
        <v>0</v>
      </c>
      <c r="BV262" s="507" t="n">
        <v>0</v>
      </c>
      <c r="BW262" s="507" t="n">
        <v>0</v>
      </c>
      <c r="BX262" s="507" t="n">
        <v>0</v>
      </c>
      <c r="BZ262" s="2567">
        <f>EOMONTH(BZ263,-1)</f>
        <v/>
      </c>
      <c r="CA262" s="507">
        <f>SUM(CB262:CI262)</f>
        <v/>
      </c>
      <c r="CB262" s="507" t="n">
        <v>0</v>
      </c>
      <c r="CC262" s="507" t="n">
        <v>0</v>
      </c>
      <c r="CD262" s="507" t="n">
        <v>0</v>
      </c>
      <c r="CE262" s="507" t="n">
        <v>0</v>
      </c>
      <c r="CF262" s="507" t="n">
        <v>0</v>
      </c>
      <c r="CG262" s="507" t="n">
        <v>0</v>
      </c>
      <c r="CH262" s="507" t="n">
        <v>0</v>
      </c>
      <c r="CI262" s="507" t="n">
        <v>0</v>
      </c>
      <c r="CK262" s="2567">
        <f>EOMONTH(CK263,-1)</f>
        <v/>
      </c>
      <c r="CL262" s="507">
        <f>SUM(CM262:CT262)</f>
        <v/>
      </c>
      <c r="CM262" s="507" t="n">
        <v>0</v>
      </c>
      <c r="CN262" s="507" t="n">
        <v>0</v>
      </c>
      <c r="CO262" s="507" t="n">
        <v>0</v>
      </c>
      <c r="CP262" s="507" t="n">
        <v>0</v>
      </c>
      <c r="CQ262" s="507" t="n">
        <v>0</v>
      </c>
      <c r="CR262" s="507" t="n">
        <v>0</v>
      </c>
      <c r="CS262" s="507" t="n">
        <v>0</v>
      </c>
      <c r="CT262" s="507" t="n">
        <v>0</v>
      </c>
      <c r="CV262" s="2567">
        <f>EOMONTH(CV263,-1)</f>
        <v/>
      </c>
      <c r="CW262" s="507">
        <f>SUM(CX262:DE262)</f>
        <v/>
      </c>
      <c r="CX262" s="507" t="n">
        <v>0</v>
      </c>
      <c r="CY262" s="507" t="n">
        <v>0</v>
      </c>
      <c r="CZ262" s="507" t="n">
        <v>0</v>
      </c>
      <c r="DA262" s="507" t="n">
        <v>0</v>
      </c>
      <c r="DB262" s="507" t="n">
        <v>0</v>
      </c>
      <c r="DC262" s="507" t="n">
        <v>0</v>
      </c>
      <c r="DD262" s="507" t="n">
        <v>0</v>
      </c>
      <c r="DE262" s="507" t="n">
        <v>0</v>
      </c>
      <c r="DG262" s="2567">
        <f>EOMONTH(DG263,-1)</f>
        <v/>
      </c>
      <c r="DH262" s="507">
        <f>SUM(DI262:DP262)</f>
        <v/>
      </c>
      <c r="DI262" s="507" t="n">
        <v>0</v>
      </c>
      <c r="DJ262" s="507" t="n">
        <v>0</v>
      </c>
      <c r="DK262" s="507" t="n">
        <v>0</v>
      </c>
      <c r="DL262" s="507" t="n">
        <v>0</v>
      </c>
      <c r="DM262" s="507" t="n">
        <v>0</v>
      </c>
      <c r="DN262" s="507" t="n">
        <v>0</v>
      </c>
      <c r="DO262" s="507" t="n">
        <v>0</v>
      </c>
      <c r="DP262" s="507" t="n">
        <v>0</v>
      </c>
      <c r="DR262" s="2567">
        <f>EOMONTH(DR263,-1)</f>
        <v/>
      </c>
      <c r="DS262" s="507">
        <f>SUM(DT262:EA262)</f>
        <v/>
      </c>
      <c r="DT262" s="507" t="n">
        <v>0</v>
      </c>
      <c r="DU262" s="507" t="n">
        <v>0</v>
      </c>
      <c r="DV262" s="507" t="n">
        <v>0</v>
      </c>
      <c r="DW262" s="507" t="n">
        <v>0</v>
      </c>
      <c r="DX262" s="507" t="n">
        <v>0</v>
      </c>
      <c r="DY262" s="507" t="n">
        <v>0</v>
      </c>
      <c r="DZ262" s="507" t="n">
        <v>0</v>
      </c>
      <c r="EA262" s="507" t="n">
        <v>0</v>
      </c>
      <c r="EC262" s="2567">
        <f>EOMONTH(EC263,-1)</f>
        <v/>
      </c>
      <c r="ED262" s="507">
        <f>SUM(EE262:EL262)</f>
        <v/>
      </c>
      <c r="EE262" s="507" t="n">
        <v>0</v>
      </c>
      <c r="EF262" s="507" t="n">
        <v>0</v>
      </c>
      <c r="EG262" s="507" t="n">
        <v>0</v>
      </c>
      <c r="EH262" s="507" t="n">
        <v>0</v>
      </c>
      <c r="EI262" s="507" t="n">
        <v>0</v>
      </c>
      <c r="EJ262" s="507" t="n">
        <v>0</v>
      </c>
      <c r="EK262" s="507" t="n">
        <v>0</v>
      </c>
      <c r="EL262" s="507" t="n">
        <v>0</v>
      </c>
    </row>
    <row r="263">
      <c r="A263" s="2567">
        <f>EOMONTH(A264,-1)</f>
        <v/>
      </c>
      <c r="B263" s="507">
        <f>SUM(C263:J263)</f>
        <v/>
      </c>
      <c r="C263" s="507">
        <f>+N263+Y263+AJ263+AU263+BF263+BQ263+CB263+CM263+CX263+DI263+DT263+EE263</f>
        <v/>
      </c>
      <c r="D263" s="507">
        <f>+O263+Z263+AK263+AV263+BG263+BR263+CC263+CN263+CY263+DJ263+DU263+EF263</f>
        <v/>
      </c>
      <c r="E263" s="507">
        <f>+P263+AA263+AL263+AW263+BH263+BS263+CD263+CO263+CZ263+DK263+DV263+EG263</f>
        <v/>
      </c>
      <c r="F263" s="507">
        <f>+Q263+AB263+AM263+AX263+BI263+BT263+CE263+CP263+DA263+DL263+DW263+EH263</f>
        <v/>
      </c>
      <c r="G263" s="507">
        <f>+R263+AC263+AN263+AY263+BJ263+BU263+CF263+CQ263+DB263+DM263+DX263+EI263</f>
        <v/>
      </c>
      <c r="H263" s="507">
        <f>+S263+AD263+AO263+AZ263+BK263+BV263+CG263+CR263+DC263+DN263+DY263+EJ263</f>
        <v/>
      </c>
      <c r="I263" s="507">
        <f>+T263+AE263+AP263+BA263+BL263+BW263+CH263+CS263+DD263+DO263+DZ263+EK263</f>
        <v/>
      </c>
      <c r="J263" s="507">
        <f>+U263+AF263+AQ263+BB263+BM263+BX263+CI263+CT263+DE263+DP263+EA263+EL263</f>
        <v/>
      </c>
      <c r="L263" s="2567">
        <f>EOMONTH(L264,-1)</f>
        <v/>
      </c>
      <c r="M263" s="507">
        <f>SUM(N263:U263)</f>
        <v/>
      </c>
      <c r="N263" s="507" t="n">
        <v>0</v>
      </c>
      <c r="O263" s="507" t="n">
        <v>0</v>
      </c>
      <c r="P263" s="507" t="n">
        <v>0</v>
      </c>
      <c r="Q263" s="507" t="n">
        <v>0</v>
      </c>
      <c r="R263" s="507" t="n">
        <v>0</v>
      </c>
      <c r="S263" s="507" t="n">
        <v>0</v>
      </c>
      <c r="T263" s="507" t="n">
        <v>0</v>
      </c>
      <c r="U263" s="507" t="n">
        <v>0</v>
      </c>
      <c r="W263" s="2567">
        <f>EOMONTH(W264,-1)</f>
        <v/>
      </c>
      <c r="X263" s="507">
        <f>SUM(Y263:AF263)</f>
        <v/>
      </c>
      <c r="Y263" s="507" t="n">
        <v>49973.59</v>
      </c>
      <c r="Z263" s="507" t="n">
        <v>5497.51</v>
      </c>
      <c r="AA263" s="507" t="n">
        <v>1266202.82</v>
      </c>
      <c r="AB263" s="507" t="n">
        <v>-301640.2000000001</v>
      </c>
      <c r="AC263" s="507" t="n">
        <v>0</v>
      </c>
      <c r="AD263" s="507" t="n">
        <v>0</v>
      </c>
      <c r="AE263" s="507" t="n">
        <v>0</v>
      </c>
      <c r="AF263" s="507" t="n">
        <v>0</v>
      </c>
      <c r="AH263" s="2567">
        <f>EOMONTH(AH264,-1)</f>
        <v/>
      </c>
      <c r="AI263" s="507">
        <f>SUM(AJ263:AQ263)</f>
        <v/>
      </c>
      <c r="AJ263" s="507" t="n">
        <v>38532.7</v>
      </c>
      <c r="AK263" s="507" t="n">
        <v>46987.26000000001</v>
      </c>
      <c r="AL263" s="507" t="n">
        <v>984242.2200000001</v>
      </c>
      <c r="AM263" s="507" t="n">
        <v>-105692.5400000001</v>
      </c>
      <c r="AN263" s="507" t="n">
        <v>0</v>
      </c>
      <c r="AO263" s="507" t="n">
        <v>0</v>
      </c>
      <c r="AP263" s="507" t="n">
        <v>0</v>
      </c>
      <c r="AQ263" s="507" t="n">
        <v>0</v>
      </c>
      <c r="AS263" s="2567">
        <f>EOMONTH(AS264,-1)</f>
        <v/>
      </c>
      <c r="AT263" s="507">
        <f>SUM(AU263:BB263)</f>
        <v/>
      </c>
      <c r="AU263" s="507" t="n">
        <v>42932.11</v>
      </c>
      <c r="AV263" s="507" t="n">
        <v>56795.38</v>
      </c>
      <c r="AW263" s="507" t="n">
        <v>1345353.53</v>
      </c>
      <c r="AX263" s="507" t="n">
        <v>-644142.1600000001</v>
      </c>
      <c r="AY263" s="507" t="n">
        <v>0</v>
      </c>
      <c r="AZ263" s="507" t="n">
        <v>0</v>
      </c>
      <c r="BA263" s="507" t="n">
        <v>0</v>
      </c>
      <c r="BB263" s="507" t="n">
        <v>0</v>
      </c>
      <c r="BD263" s="2567">
        <f>EOMONTH(BD264,-1)</f>
        <v/>
      </c>
      <c r="BE263" s="507">
        <f>SUM(BF263:BM263)</f>
        <v/>
      </c>
      <c r="BF263" s="507" t="n">
        <v>0</v>
      </c>
      <c r="BG263" s="507" t="n">
        <v>0</v>
      </c>
      <c r="BH263" s="507" t="n">
        <v>0</v>
      </c>
      <c r="BI263" s="507" t="n">
        <v>0</v>
      </c>
      <c r="BJ263" s="507" t="n">
        <v>0</v>
      </c>
      <c r="BK263" s="507" t="n">
        <v>0</v>
      </c>
      <c r="BL263" s="507" t="n">
        <v>0</v>
      </c>
      <c r="BM263" s="507" t="n">
        <v>0</v>
      </c>
      <c r="BO263" s="2567">
        <f>EOMONTH(BO264,-1)</f>
        <v/>
      </c>
      <c r="BP263" s="507">
        <f>SUM(BQ263:BX263)</f>
        <v/>
      </c>
      <c r="BQ263" s="507" t="n">
        <v>0</v>
      </c>
      <c r="BR263" s="507" t="n">
        <v>0</v>
      </c>
      <c r="BS263" s="507" t="n">
        <v>0</v>
      </c>
      <c r="BT263" s="507" t="n">
        <v>0</v>
      </c>
      <c r="BU263" s="507" t="n">
        <v>0</v>
      </c>
      <c r="BV263" s="507" t="n">
        <v>0</v>
      </c>
      <c r="BW263" s="507" t="n">
        <v>0</v>
      </c>
      <c r="BX263" s="507" t="n">
        <v>0</v>
      </c>
      <c r="BZ263" s="2567">
        <f>EOMONTH(BZ264,-1)</f>
        <v/>
      </c>
      <c r="CA263" s="507">
        <f>SUM(CB263:CI263)</f>
        <v/>
      </c>
      <c r="CB263" s="507" t="n">
        <v>0</v>
      </c>
      <c r="CC263" s="507" t="n">
        <v>0</v>
      </c>
      <c r="CD263" s="507" t="n">
        <v>0</v>
      </c>
      <c r="CE263" s="507" t="n">
        <v>0</v>
      </c>
      <c r="CF263" s="507" t="n">
        <v>0</v>
      </c>
      <c r="CG263" s="507" t="n">
        <v>0</v>
      </c>
      <c r="CH263" s="507" t="n">
        <v>0</v>
      </c>
      <c r="CI263" s="507" t="n">
        <v>0</v>
      </c>
      <c r="CK263" s="2567">
        <f>EOMONTH(CK264,-1)</f>
        <v/>
      </c>
      <c r="CL263" s="507">
        <f>SUM(CM263:CT263)</f>
        <v/>
      </c>
      <c r="CM263" s="507" t="n">
        <v>0</v>
      </c>
      <c r="CN263" s="507" t="n">
        <v>0</v>
      </c>
      <c r="CO263" s="507" t="n">
        <v>0</v>
      </c>
      <c r="CP263" s="507" t="n">
        <v>0</v>
      </c>
      <c r="CQ263" s="507" t="n">
        <v>0</v>
      </c>
      <c r="CR263" s="507" t="n">
        <v>0</v>
      </c>
      <c r="CS263" s="507" t="n">
        <v>0</v>
      </c>
      <c r="CT263" s="507" t="n">
        <v>0</v>
      </c>
      <c r="CV263" s="2567">
        <f>EOMONTH(CV264,-1)</f>
        <v/>
      </c>
      <c r="CW263" s="507">
        <f>SUM(CX263:DE263)</f>
        <v/>
      </c>
      <c r="CX263" s="507" t="n">
        <v>0</v>
      </c>
      <c r="CY263" s="507" t="n">
        <v>0</v>
      </c>
      <c r="CZ263" s="507" t="n">
        <v>0</v>
      </c>
      <c r="DA263" s="507" t="n">
        <v>0</v>
      </c>
      <c r="DB263" s="507" t="n">
        <v>0</v>
      </c>
      <c r="DC263" s="507" t="n">
        <v>0</v>
      </c>
      <c r="DD263" s="507" t="n">
        <v>0</v>
      </c>
      <c r="DE263" s="507" t="n">
        <v>0</v>
      </c>
      <c r="DG263" s="2567">
        <f>EOMONTH(DG264,-1)</f>
        <v/>
      </c>
      <c r="DH263" s="507">
        <f>SUM(DI263:DP263)</f>
        <v/>
      </c>
      <c r="DI263" s="507" t="n">
        <v>0</v>
      </c>
      <c r="DJ263" s="507" t="n">
        <v>0</v>
      </c>
      <c r="DK263" s="507" t="n">
        <v>0</v>
      </c>
      <c r="DL263" s="507" t="n">
        <v>0</v>
      </c>
      <c r="DM263" s="507" t="n">
        <v>0</v>
      </c>
      <c r="DN263" s="507" t="n">
        <v>0</v>
      </c>
      <c r="DO263" s="507" t="n">
        <v>0</v>
      </c>
      <c r="DP263" s="507" t="n">
        <v>0</v>
      </c>
      <c r="DR263" s="2567">
        <f>EOMONTH(DR264,-1)</f>
        <v/>
      </c>
      <c r="DS263" s="507">
        <f>SUM(DT263:EA263)</f>
        <v/>
      </c>
      <c r="DT263" s="507" t="n">
        <v>0</v>
      </c>
      <c r="DU263" s="507" t="n">
        <v>0</v>
      </c>
      <c r="DV263" s="507" t="n">
        <v>0</v>
      </c>
      <c r="DW263" s="507" t="n">
        <v>0</v>
      </c>
      <c r="DX263" s="507" t="n">
        <v>0</v>
      </c>
      <c r="DY263" s="507" t="n">
        <v>0</v>
      </c>
      <c r="DZ263" s="507" t="n">
        <v>0</v>
      </c>
      <c r="EA263" s="507" t="n">
        <v>0</v>
      </c>
      <c r="EC263" s="2567">
        <f>EOMONTH(EC264,-1)</f>
        <v/>
      </c>
      <c r="ED263" s="507">
        <f>SUM(EE263:EL263)</f>
        <v/>
      </c>
      <c r="EE263" s="507" t="n">
        <v>0</v>
      </c>
      <c r="EF263" s="507" t="n">
        <v>0</v>
      </c>
      <c r="EG263" s="507" t="n">
        <v>0</v>
      </c>
      <c r="EH263" s="507" t="n">
        <v>0</v>
      </c>
      <c r="EI263" s="507" t="n">
        <v>0</v>
      </c>
      <c r="EJ263" s="507" t="n">
        <v>0</v>
      </c>
      <c r="EK263" s="507" t="n">
        <v>0</v>
      </c>
      <c r="EL263" s="507" t="n">
        <v>0</v>
      </c>
    </row>
    <row r="264">
      <c r="A264" s="2567">
        <f>EOMONTH(A265,-1)</f>
        <v/>
      </c>
      <c r="B264" s="507">
        <f>SUM(C264:J264)</f>
        <v/>
      </c>
      <c r="C264" s="507">
        <f>+N264+Y264+AJ264+AU264+BF264+BQ264+CB264+CM264+CX264+DI264+DT264+EE264</f>
        <v/>
      </c>
      <c r="D264" s="507">
        <f>+O264+Z264+AK264+AV264+BG264+BR264+CC264+CN264+CY264+DJ264+DU264+EF264</f>
        <v/>
      </c>
      <c r="E264" s="507">
        <f>+P264+AA264+AL264+AW264+BH264+BS264+CD264+CO264+CZ264+DK264+DV264+EG264</f>
        <v/>
      </c>
      <c r="F264" s="507">
        <f>+Q264+AB264+AM264+AX264+BI264+BT264+CE264+CP264+DA264+DL264+DW264+EH264</f>
        <v/>
      </c>
      <c r="G264" s="507">
        <f>+R264+AC264+AN264+AY264+BJ264+BU264+CF264+CQ264+DB264+DM264+DX264+EI264</f>
        <v/>
      </c>
      <c r="H264" s="507">
        <f>+S264+AD264+AO264+AZ264+BK264+BV264+CG264+CR264+DC264+DN264+DY264+EJ264</f>
        <v/>
      </c>
      <c r="I264" s="507">
        <f>+T264+AE264+AP264+BA264+BL264+BW264+CH264+CS264+DD264+DO264+DZ264+EK264</f>
        <v/>
      </c>
      <c r="J264" s="507">
        <f>+U264+AF264+AQ264+BB264+BM264+BX264+CI264+CT264+DE264+DP264+EA264+EL264</f>
        <v/>
      </c>
      <c r="L264" s="2567">
        <f>EOMONTH(L265,-1)</f>
        <v/>
      </c>
      <c r="M264" s="507">
        <f>SUM(N264:U264)</f>
        <v/>
      </c>
      <c r="N264" s="507" t="n">
        <v>0</v>
      </c>
      <c r="O264" s="507" t="n">
        <v>0</v>
      </c>
      <c r="P264" s="507" t="n">
        <v>0</v>
      </c>
      <c r="Q264" s="507" t="n">
        <v>0</v>
      </c>
      <c r="R264" s="507" t="n">
        <v>0</v>
      </c>
      <c r="S264" s="507" t="n">
        <v>0</v>
      </c>
      <c r="T264" s="507" t="n">
        <v>0</v>
      </c>
      <c r="U264" s="507" t="n">
        <v>0</v>
      </c>
      <c r="W264" s="2567">
        <f>EOMONTH(W265,-1)</f>
        <v/>
      </c>
      <c r="X264" s="507">
        <f>SUM(Y264:AF264)</f>
        <v/>
      </c>
      <c r="Y264" s="507" t="n">
        <v>163645.97</v>
      </c>
      <c r="Z264" s="507" t="n">
        <v>37030</v>
      </c>
      <c r="AA264" s="507" t="n">
        <v>967945.3099999999</v>
      </c>
      <c r="AB264" s="507" t="n">
        <v>-276139.2600000001</v>
      </c>
      <c r="AC264" s="507" t="n">
        <v>0</v>
      </c>
      <c r="AD264" s="507" t="n">
        <v>0</v>
      </c>
      <c r="AE264" s="507" t="n">
        <v>0</v>
      </c>
      <c r="AF264" s="507" t="n">
        <v>0</v>
      </c>
      <c r="AH264" s="2567">
        <f>EOMONTH(AH265,-1)</f>
        <v/>
      </c>
      <c r="AI264" s="507">
        <f>SUM(AJ264:AQ264)</f>
        <v/>
      </c>
      <c r="AJ264" s="507" t="n">
        <v>177591.45</v>
      </c>
      <c r="AK264" s="507" t="n">
        <v>36898.77</v>
      </c>
      <c r="AL264" s="507" t="n">
        <v>949067.8200000001</v>
      </c>
      <c r="AM264" s="507" t="n">
        <v>-170463.26</v>
      </c>
      <c r="AN264" s="507" t="n">
        <v>0</v>
      </c>
      <c r="AO264" s="507" t="n">
        <v>0</v>
      </c>
      <c r="AP264" s="507" t="n">
        <v>0</v>
      </c>
      <c r="AQ264" s="507" t="n">
        <v>0</v>
      </c>
      <c r="AS264" s="2567">
        <f>EOMONTH(AS265,-1)</f>
        <v/>
      </c>
      <c r="AT264" s="507">
        <f>SUM(AU264:BB264)</f>
        <v/>
      </c>
      <c r="AU264" s="507" t="n">
        <v>158364.92</v>
      </c>
      <c r="AV264" s="507" t="n">
        <v>33970.43000000001</v>
      </c>
      <c r="AW264" s="507" t="n">
        <v>572537.4700000001</v>
      </c>
      <c r="AX264" s="507" t="n">
        <v>186352.88</v>
      </c>
      <c r="AY264" s="507" t="n">
        <v>0</v>
      </c>
      <c r="AZ264" s="507" t="n">
        <v>0</v>
      </c>
      <c r="BA264" s="507" t="n">
        <v>0</v>
      </c>
      <c r="BB264" s="507" t="n">
        <v>0</v>
      </c>
      <c r="BD264" s="2567">
        <f>EOMONTH(BD265,-1)</f>
        <v/>
      </c>
      <c r="BE264" s="507">
        <f>SUM(BF264:BM264)</f>
        <v/>
      </c>
      <c r="BF264" s="507" t="n">
        <v>0</v>
      </c>
      <c r="BG264" s="507" t="n">
        <v>0</v>
      </c>
      <c r="BH264" s="507" t="n">
        <v>0</v>
      </c>
      <c r="BI264" s="507" t="n">
        <v>0</v>
      </c>
      <c r="BJ264" s="507" t="n">
        <v>0</v>
      </c>
      <c r="BK264" s="507" t="n">
        <v>0</v>
      </c>
      <c r="BL264" s="507" t="n">
        <v>0</v>
      </c>
      <c r="BM264" s="507" t="n">
        <v>0</v>
      </c>
      <c r="BO264" s="2567">
        <f>EOMONTH(BO265,-1)</f>
        <v/>
      </c>
      <c r="BP264" s="507">
        <f>SUM(BQ264:BX264)</f>
        <v/>
      </c>
      <c r="BQ264" s="507" t="n">
        <v>0</v>
      </c>
      <c r="BR264" s="507" t="n">
        <v>0</v>
      </c>
      <c r="BS264" s="507" t="n">
        <v>0</v>
      </c>
      <c r="BT264" s="507" t="n">
        <v>0</v>
      </c>
      <c r="BU264" s="507" t="n">
        <v>0</v>
      </c>
      <c r="BV264" s="507" t="n">
        <v>0</v>
      </c>
      <c r="BW264" s="507" t="n">
        <v>0</v>
      </c>
      <c r="BX264" s="507" t="n">
        <v>0</v>
      </c>
      <c r="BZ264" s="2567">
        <f>EOMONTH(BZ265,-1)</f>
        <v/>
      </c>
      <c r="CA264" s="507">
        <f>SUM(CB264:CI264)</f>
        <v/>
      </c>
      <c r="CB264" s="507" t="n">
        <v>0</v>
      </c>
      <c r="CC264" s="507" t="n">
        <v>0</v>
      </c>
      <c r="CD264" s="507" t="n">
        <v>0</v>
      </c>
      <c r="CE264" s="507" t="n">
        <v>0</v>
      </c>
      <c r="CF264" s="507" t="n">
        <v>0</v>
      </c>
      <c r="CG264" s="507" t="n">
        <v>0</v>
      </c>
      <c r="CH264" s="507" t="n">
        <v>0</v>
      </c>
      <c r="CI264" s="507" t="n">
        <v>0</v>
      </c>
      <c r="CK264" s="2567">
        <f>EOMONTH(CK265,-1)</f>
        <v/>
      </c>
      <c r="CL264" s="507">
        <f>SUM(CM264:CT264)</f>
        <v/>
      </c>
      <c r="CM264" s="507" t="n">
        <v>0</v>
      </c>
      <c r="CN264" s="507" t="n">
        <v>0</v>
      </c>
      <c r="CO264" s="507" t="n">
        <v>0</v>
      </c>
      <c r="CP264" s="507" t="n">
        <v>0</v>
      </c>
      <c r="CQ264" s="507" t="n">
        <v>0</v>
      </c>
      <c r="CR264" s="507" t="n">
        <v>0</v>
      </c>
      <c r="CS264" s="507" t="n">
        <v>0</v>
      </c>
      <c r="CT264" s="507" t="n">
        <v>0</v>
      </c>
      <c r="CV264" s="2567">
        <f>EOMONTH(CV265,-1)</f>
        <v/>
      </c>
      <c r="CW264" s="507">
        <f>SUM(CX264:DE264)</f>
        <v/>
      </c>
      <c r="CX264" s="507" t="n">
        <v>0</v>
      </c>
      <c r="CY264" s="507" t="n">
        <v>0</v>
      </c>
      <c r="CZ264" s="507" t="n">
        <v>0</v>
      </c>
      <c r="DA264" s="507" t="n">
        <v>0</v>
      </c>
      <c r="DB264" s="507" t="n">
        <v>0</v>
      </c>
      <c r="DC264" s="507" t="n">
        <v>0</v>
      </c>
      <c r="DD264" s="507" t="n">
        <v>0</v>
      </c>
      <c r="DE264" s="507" t="n">
        <v>0</v>
      </c>
      <c r="DG264" s="2567">
        <f>EOMONTH(DG265,-1)</f>
        <v/>
      </c>
      <c r="DH264" s="507">
        <f>SUM(DI264:DP264)</f>
        <v/>
      </c>
      <c r="DI264" s="507" t="n">
        <v>0</v>
      </c>
      <c r="DJ264" s="507" t="n">
        <v>0</v>
      </c>
      <c r="DK264" s="507" t="n">
        <v>0</v>
      </c>
      <c r="DL264" s="507" t="n">
        <v>0</v>
      </c>
      <c r="DM264" s="507" t="n">
        <v>0</v>
      </c>
      <c r="DN264" s="507" t="n">
        <v>0</v>
      </c>
      <c r="DO264" s="507" t="n">
        <v>0</v>
      </c>
      <c r="DP264" s="507" t="n">
        <v>0</v>
      </c>
      <c r="DR264" s="2567">
        <f>EOMONTH(DR265,-1)</f>
        <v/>
      </c>
      <c r="DS264" s="507">
        <f>SUM(DT264:EA264)</f>
        <v/>
      </c>
      <c r="DT264" s="507" t="n">
        <v>0</v>
      </c>
      <c r="DU264" s="507" t="n">
        <v>0</v>
      </c>
      <c r="DV264" s="507" t="n">
        <v>0</v>
      </c>
      <c r="DW264" s="507" t="n">
        <v>0</v>
      </c>
      <c r="DX264" s="507" t="n">
        <v>0</v>
      </c>
      <c r="DY264" s="507" t="n">
        <v>0</v>
      </c>
      <c r="DZ264" s="507" t="n">
        <v>0</v>
      </c>
      <c r="EA264" s="507" t="n">
        <v>0</v>
      </c>
      <c r="EC264" s="2567">
        <f>EOMONTH(EC265,-1)</f>
        <v/>
      </c>
      <c r="ED264" s="507">
        <f>SUM(EE264:EL264)</f>
        <v/>
      </c>
      <c r="EE264" s="507" t="n">
        <v>0</v>
      </c>
      <c r="EF264" s="507" t="n">
        <v>0</v>
      </c>
      <c r="EG264" s="507" t="n">
        <v>0</v>
      </c>
      <c r="EH264" s="507" t="n">
        <v>0</v>
      </c>
      <c r="EI264" s="507" t="n">
        <v>0</v>
      </c>
      <c r="EJ264" s="507" t="n">
        <v>0</v>
      </c>
      <c r="EK264" s="507" t="n">
        <v>0</v>
      </c>
      <c r="EL264" s="507" t="n">
        <v>0</v>
      </c>
    </row>
    <row r="265">
      <c r="A265" s="2567">
        <f>EOMONTH(A266,-1)</f>
        <v/>
      </c>
      <c r="B265" s="507">
        <f>SUM(C265:J265)</f>
        <v/>
      </c>
      <c r="C265" s="507">
        <f>+N265+Y265+AJ265+AU265+BF265+BQ265+CB265+CM265+CX265+DI265+DT265+EE265</f>
        <v/>
      </c>
      <c r="D265" s="507">
        <f>+O265+Z265+AK265+AV265+BG265+BR265+CC265+CN265+CY265+DJ265+DU265+EF265</f>
        <v/>
      </c>
      <c r="E265" s="507">
        <f>+P265+AA265+AL265+AW265+BH265+BS265+CD265+CO265+CZ265+DK265+DV265+EG265</f>
        <v/>
      </c>
      <c r="F265" s="507">
        <f>+Q265+AB265+AM265+AX265+BI265+BT265+CE265+CP265+DA265+DL265+DW265+EH265</f>
        <v/>
      </c>
      <c r="G265" s="507">
        <f>+R265+AC265+AN265+AY265+BJ265+BU265+CF265+CQ265+DB265+DM265+DX265+EI265</f>
        <v/>
      </c>
      <c r="H265" s="507">
        <f>+S265+AD265+AO265+AZ265+BK265+BV265+CG265+CR265+DC265+DN265+DY265+EJ265</f>
        <v/>
      </c>
      <c r="I265" s="507">
        <f>+T265+AE265+AP265+BA265+BL265+BW265+CH265+CS265+DD265+DO265+DZ265+EK265</f>
        <v/>
      </c>
      <c r="J265" s="507">
        <f>+U265+AF265+AQ265+BB265+BM265+BX265+CI265+CT265+DE265+DP265+EA265+EL265</f>
        <v/>
      </c>
      <c r="L265" s="2567">
        <f>EOMONTH(L266,-1)</f>
        <v/>
      </c>
      <c r="M265" s="507">
        <f>SUM(N265:U265)</f>
        <v/>
      </c>
      <c r="N265" s="507" t="n">
        <v>0</v>
      </c>
      <c r="O265" s="507" t="n">
        <v>0</v>
      </c>
      <c r="P265" s="507" t="n">
        <v>0</v>
      </c>
      <c r="Q265" s="507" t="n">
        <v>0</v>
      </c>
      <c r="R265" s="507" t="n">
        <v>0</v>
      </c>
      <c r="S265" s="507" t="n">
        <v>0</v>
      </c>
      <c r="T265" s="507" t="n">
        <v>0</v>
      </c>
      <c r="U265" s="507" t="n">
        <v>0</v>
      </c>
      <c r="W265" s="2567">
        <f>EOMONTH(W266,-1)</f>
        <v/>
      </c>
      <c r="X265" s="507">
        <f>SUM(Y265:AF265)</f>
        <v/>
      </c>
      <c r="Y265" s="507" t="n">
        <v>16969.1</v>
      </c>
      <c r="Z265" s="507" t="n">
        <v>10635.18</v>
      </c>
      <c r="AA265" s="507" t="n">
        <v>1437674.11</v>
      </c>
      <c r="AB265" s="507" t="n">
        <v>-211583.88</v>
      </c>
      <c r="AC265" s="507" t="n">
        <v>0</v>
      </c>
      <c r="AD265" s="507" t="n">
        <v>0</v>
      </c>
      <c r="AE265" s="507" t="n">
        <v>0</v>
      </c>
      <c r="AF265" s="507" t="n">
        <v>0</v>
      </c>
      <c r="AH265" s="2567">
        <f>EOMONTH(AH266,-1)</f>
        <v/>
      </c>
      <c r="AI265" s="507">
        <f>SUM(AJ265:AQ265)</f>
        <v/>
      </c>
      <c r="AJ265" s="507" t="n">
        <v>32649.65</v>
      </c>
      <c r="AK265" s="507" t="n">
        <v>177740.69</v>
      </c>
      <c r="AL265" s="507" t="n">
        <v>998423.9900000001</v>
      </c>
      <c r="AM265" s="507" t="n">
        <v>-16714.48000000001</v>
      </c>
      <c r="AN265" s="507" t="n">
        <v>0</v>
      </c>
      <c r="AO265" s="507" t="n">
        <v>0</v>
      </c>
      <c r="AP265" s="507" t="n">
        <v>0</v>
      </c>
      <c r="AQ265" s="507" t="n">
        <v>0</v>
      </c>
      <c r="AS265" s="2567">
        <f>EOMONTH(AS266,-1)</f>
        <v/>
      </c>
      <c r="AT265" s="507">
        <f>SUM(AU265:BB265)</f>
        <v/>
      </c>
      <c r="AU265" s="507" t="n">
        <v>255397.24</v>
      </c>
      <c r="AV265" s="507" t="n">
        <v>84217.59999999999</v>
      </c>
      <c r="AW265" s="507" t="n">
        <v>604976.04</v>
      </c>
      <c r="AX265" s="507" t="n">
        <v>86068.38000000006</v>
      </c>
      <c r="AY265" s="507" t="n">
        <v>0</v>
      </c>
      <c r="AZ265" s="507" t="n">
        <v>0</v>
      </c>
      <c r="BA265" s="507" t="n">
        <v>0</v>
      </c>
      <c r="BB265" s="507" t="n">
        <v>0</v>
      </c>
      <c r="BD265" s="2567">
        <f>EOMONTH(BD266,-1)</f>
        <v/>
      </c>
      <c r="BE265" s="507">
        <f>SUM(BF265:BM265)</f>
        <v/>
      </c>
      <c r="BF265" s="507" t="n">
        <v>0</v>
      </c>
      <c r="BG265" s="507" t="n">
        <v>0</v>
      </c>
      <c r="BH265" s="507" t="n">
        <v>0</v>
      </c>
      <c r="BI265" s="507" t="n">
        <v>0</v>
      </c>
      <c r="BJ265" s="507" t="n">
        <v>0</v>
      </c>
      <c r="BK265" s="507" t="n">
        <v>0</v>
      </c>
      <c r="BL265" s="507" t="n">
        <v>0</v>
      </c>
      <c r="BM265" s="507" t="n">
        <v>0</v>
      </c>
      <c r="BO265" s="2567">
        <f>EOMONTH(BO266,-1)</f>
        <v/>
      </c>
      <c r="BP265" s="507">
        <f>SUM(BQ265:BX265)</f>
        <v/>
      </c>
      <c r="BQ265" s="507" t="n">
        <v>0</v>
      </c>
      <c r="BR265" s="507" t="n">
        <v>0</v>
      </c>
      <c r="BS265" s="507" t="n">
        <v>0</v>
      </c>
      <c r="BT265" s="507" t="n">
        <v>0</v>
      </c>
      <c r="BU265" s="507" t="n">
        <v>0</v>
      </c>
      <c r="BV265" s="507" t="n">
        <v>0</v>
      </c>
      <c r="BW265" s="507" t="n">
        <v>0</v>
      </c>
      <c r="BX265" s="507" t="n">
        <v>0</v>
      </c>
      <c r="BZ265" s="2567">
        <f>EOMONTH(BZ266,-1)</f>
        <v/>
      </c>
      <c r="CA265" s="507">
        <f>SUM(CB265:CI265)</f>
        <v/>
      </c>
      <c r="CB265" s="507" t="n">
        <v>0</v>
      </c>
      <c r="CC265" s="507" t="n">
        <v>0</v>
      </c>
      <c r="CD265" s="507" t="n">
        <v>0</v>
      </c>
      <c r="CE265" s="507" t="n">
        <v>0</v>
      </c>
      <c r="CF265" s="507" t="n">
        <v>0</v>
      </c>
      <c r="CG265" s="507" t="n">
        <v>0</v>
      </c>
      <c r="CH265" s="507" t="n">
        <v>0</v>
      </c>
      <c r="CI265" s="507" t="n">
        <v>0</v>
      </c>
      <c r="CK265" s="2567">
        <f>EOMONTH(CK266,-1)</f>
        <v/>
      </c>
      <c r="CL265" s="507">
        <f>SUM(CM265:CT265)</f>
        <v/>
      </c>
      <c r="CM265" s="507" t="n">
        <v>0</v>
      </c>
      <c r="CN265" s="507" t="n">
        <v>0</v>
      </c>
      <c r="CO265" s="507" t="n">
        <v>0</v>
      </c>
      <c r="CP265" s="507" t="n">
        <v>0</v>
      </c>
      <c r="CQ265" s="507" t="n">
        <v>0</v>
      </c>
      <c r="CR265" s="507" t="n">
        <v>0</v>
      </c>
      <c r="CS265" s="507" t="n">
        <v>0</v>
      </c>
      <c r="CT265" s="507" t="n">
        <v>0</v>
      </c>
      <c r="CV265" s="2567">
        <f>EOMONTH(CV266,-1)</f>
        <v/>
      </c>
      <c r="CW265" s="507">
        <f>SUM(CX265:DE265)</f>
        <v/>
      </c>
      <c r="CX265" s="507" t="n">
        <v>0</v>
      </c>
      <c r="CY265" s="507" t="n">
        <v>0</v>
      </c>
      <c r="CZ265" s="507" t="n">
        <v>0</v>
      </c>
      <c r="DA265" s="507" t="n">
        <v>0</v>
      </c>
      <c r="DB265" s="507" t="n">
        <v>0</v>
      </c>
      <c r="DC265" s="507" t="n">
        <v>0</v>
      </c>
      <c r="DD265" s="507" t="n">
        <v>0</v>
      </c>
      <c r="DE265" s="507" t="n">
        <v>0</v>
      </c>
      <c r="DG265" s="2567">
        <f>EOMONTH(DG266,-1)</f>
        <v/>
      </c>
      <c r="DH265" s="507">
        <f>SUM(DI265:DP265)</f>
        <v/>
      </c>
      <c r="DI265" s="507" t="n">
        <v>0</v>
      </c>
      <c r="DJ265" s="507" t="n">
        <v>0</v>
      </c>
      <c r="DK265" s="507" t="n">
        <v>0</v>
      </c>
      <c r="DL265" s="507" t="n">
        <v>0</v>
      </c>
      <c r="DM265" s="507" t="n">
        <v>0</v>
      </c>
      <c r="DN265" s="507" t="n">
        <v>0</v>
      </c>
      <c r="DO265" s="507" t="n">
        <v>0</v>
      </c>
      <c r="DP265" s="507" t="n">
        <v>0</v>
      </c>
      <c r="DR265" s="2567">
        <f>EOMONTH(DR266,-1)</f>
        <v/>
      </c>
      <c r="DS265" s="507">
        <f>SUM(DT265:EA265)</f>
        <v/>
      </c>
      <c r="DT265" s="507" t="n">
        <v>0</v>
      </c>
      <c r="DU265" s="507" t="n">
        <v>0</v>
      </c>
      <c r="DV265" s="507" t="n">
        <v>0</v>
      </c>
      <c r="DW265" s="507" t="n">
        <v>0</v>
      </c>
      <c r="DX265" s="507" t="n">
        <v>0</v>
      </c>
      <c r="DY265" s="507" t="n">
        <v>0</v>
      </c>
      <c r="DZ265" s="507" t="n">
        <v>0</v>
      </c>
      <c r="EA265" s="507" t="n">
        <v>0</v>
      </c>
      <c r="EC265" s="2567">
        <f>EOMONTH(EC266,-1)</f>
        <v/>
      </c>
      <c r="ED265" s="507">
        <f>SUM(EE265:EL265)</f>
        <v/>
      </c>
      <c r="EE265" s="507" t="n">
        <v>0</v>
      </c>
      <c r="EF265" s="507" t="n">
        <v>0</v>
      </c>
      <c r="EG265" s="507" t="n">
        <v>0</v>
      </c>
      <c r="EH265" s="507" t="n">
        <v>0</v>
      </c>
      <c r="EI265" s="507" t="n">
        <v>0</v>
      </c>
      <c r="EJ265" s="507" t="n">
        <v>0</v>
      </c>
      <c r="EK265" s="507" t="n">
        <v>0</v>
      </c>
      <c r="EL265" s="507" t="n">
        <v>0</v>
      </c>
    </row>
    <row r="266">
      <c r="A266" s="2567">
        <f>EOMONTH(A267,-1)</f>
        <v/>
      </c>
      <c r="B266" s="507">
        <f>SUM(C266:J266)</f>
        <v/>
      </c>
      <c r="C266" s="507">
        <f>+N266+Y266+AJ266+AU266+BF266+BQ266+CB266+CM266+CX266+DI266+DT266+EE266</f>
        <v/>
      </c>
      <c r="D266" s="507">
        <f>+O266+Z266+AK266+AV266+BG266+BR266+CC266+CN266+CY266+DJ266+DU266+EF266</f>
        <v/>
      </c>
      <c r="E266" s="507">
        <f>+P266+AA266+AL266+AW266+BH266+BS266+CD266+CO266+CZ266+DK266+DV266+EG266</f>
        <v/>
      </c>
      <c r="F266" s="507">
        <f>+Q266+AB266+AM266+AX266+BI266+BT266+CE266+CP266+DA266+DL266+DW266+EH266</f>
        <v/>
      </c>
      <c r="G266" s="507">
        <f>+R266+AC266+AN266+AY266+BJ266+BU266+CF266+CQ266+DB266+DM266+DX266+EI266</f>
        <v/>
      </c>
      <c r="H266" s="507">
        <f>+S266+AD266+AO266+AZ266+BK266+BV266+CG266+CR266+DC266+DN266+DY266+EJ266</f>
        <v/>
      </c>
      <c r="I266" s="507">
        <f>+T266+AE266+AP266+BA266+BL266+BW266+CH266+CS266+DD266+DO266+DZ266+EK266</f>
        <v/>
      </c>
      <c r="J266" s="507">
        <f>+U266+AF266+AQ266+BB266+BM266+BX266+CI266+CT266+DE266+DP266+EA266+EL266</f>
        <v/>
      </c>
      <c r="L266" s="2567">
        <f>EOMONTH(L267,-1)</f>
        <v/>
      </c>
      <c r="M266" s="507">
        <f>SUM(N266:U266)</f>
        <v/>
      </c>
      <c r="N266" s="507" t="n">
        <v>0</v>
      </c>
      <c r="O266" s="507" t="n">
        <v>0</v>
      </c>
      <c r="P266" s="507" t="n">
        <v>0</v>
      </c>
      <c r="Q266" s="507" t="n">
        <v>0</v>
      </c>
      <c r="R266" s="507" t="n">
        <v>0</v>
      </c>
      <c r="S266" s="507" t="n">
        <v>0</v>
      </c>
      <c r="T266" s="507" t="n">
        <v>0</v>
      </c>
      <c r="U266" s="507" t="n">
        <v>0</v>
      </c>
      <c r="W266" s="2567">
        <f>EOMONTH(W267,-1)</f>
        <v/>
      </c>
      <c r="X266" s="507">
        <f>SUM(Y266:AF266)</f>
        <v/>
      </c>
      <c r="Y266" s="507" t="n">
        <v>53365.13</v>
      </c>
      <c r="Z266" s="507" t="n">
        <v>17702.23</v>
      </c>
      <c r="AA266" s="507" t="n">
        <v>1220420.54</v>
      </c>
      <c r="AB266" s="507" t="n">
        <v>-373497.77</v>
      </c>
      <c r="AC266" s="507" t="n">
        <v>0</v>
      </c>
      <c r="AD266" s="507" t="n">
        <v>0</v>
      </c>
      <c r="AE266" s="507" t="n">
        <v>0</v>
      </c>
      <c r="AF266" s="507" t="n">
        <v>0</v>
      </c>
      <c r="AH266" s="2567">
        <f>EOMONTH(AH267,-1)</f>
        <v/>
      </c>
      <c r="AI266" s="507">
        <f>SUM(AJ266:AQ266)</f>
        <v/>
      </c>
      <c r="AJ266" s="507" t="n">
        <v>39301.85</v>
      </c>
      <c r="AK266" s="507" t="n">
        <v>31858.92</v>
      </c>
      <c r="AL266" s="507" t="n">
        <v>1690301.599999999</v>
      </c>
      <c r="AM266" s="507" t="n">
        <v>-844493.7899999995</v>
      </c>
      <c r="AN266" s="507" t="n">
        <v>0</v>
      </c>
      <c r="AO266" s="507" t="n">
        <v>0</v>
      </c>
      <c r="AP266" s="507" t="n">
        <v>0</v>
      </c>
      <c r="AQ266" s="507" t="n">
        <v>0</v>
      </c>
      <c r="AS266" s="2567">
        <f>EOMONTH(AS267,-1)</f>
        <v/>
      </c>
      <c r="AT266" s="507">
        <f>SUM(AU266:BB266)</f>
        <v/>
      </c>
      <c r="AU266" s="507" t="n">
        <v>595973.49</v>
      </c>
      <c r="AV266" s="507" t="n">
        <v>225716.0100000001</v>
      </c>
      <c r="AW266" s="507" t="n">
        <v>615276.77</v>
      </c>
      <c r="AX266" s="507" t="n">
        <v>-281437.2799999999</v>
      </c>
      <c r="AY266" s="507" t="n">
        <v>0</v>
      </c>
      <c r="AZ266" s="507" t="n">
        <v>0</v>
      </c>
      <c r="BA266" s="507" t="n">
        <v>0</v>
      </c>
      <c r="BB266" s="507" t="n">
        <v>0</v>
      </c>
      <c r="BD266" s="2567">
        <f>EOMONTH(BD267,-1)</f>
        <v/>
      </c>
      <c r="BE266" s="507">
        <f>SUM(BF266:BM266)</f>
        <v/>
      </c>
      <c r="BF266" s="507" t="n">
        <v>0</v>
      </c>
      <c r="BG266" s="507" t="n">
        <v>0</v>
      </c>
      <c r="BH266" s="507" t="n">
        <v>0</v>
      </c>
      <c r="BI266" s="507" t="n">
        <v>0</v>
      </c>
      <c r="BJ266" s="507" t="n">
        <v>0</v>
      </c>
      <c r="BK266" s="507" t="n">
        <v>0</v>
      </c>
      <c r="BL266" s="507" t="n">
        <v>0</v>
      </c>
      <c r="BM266" s="507" t="n">
        <v>0</v>
      </c>
      <c r="BO266" s="2567">
        <f>EOMONTH(BO267,-1)</f>
        <v/>
      </c>
      <c r="BP266" s="507">
        <f>SUM(BQ266:BX266)</f>
        <v/>
      </c>
      <c r="BQ266" s="507" t="n">
        <v>0</v>
      </c>
      <c r="BR266" s="507" t="n">
        <v>0</v>
      </c>
      <c r="BS266" s="507" t="n">
        <v>0</v>
      </c>
      <c r="BT266" s="507" t="n">
        <v>0</v>
      </c>
      <c r="BU266" s="507" t="n">
        <v>0</v>
      </c>
      <c r="BV266" s="507" t="n">
        <v>0</v>
      </c>
      <c r="BW266" s="507" t="n">
        <v>0</v>
      </c>
      <c r="BX266" s="507" t="n">
        <v>0</v>
      </c>
      <c r="BZ266" s="2567">
        <f>EOMONTH(BZ267,-1)</f>
        <v/>
      </c>
      <c r="CA266" s="507">
        <f>SUM(CB266:CI266)</f>
        <v/>
      </c>
      <c r="CB266" s="507" t="n">
        <v>0</v>
      </c>
      <c r="CC266" s="507" t="n">
        <v>0</v>
      </c>
      <c r="CD266" s="507" t="n">
        <v>0</v>
      </c>
      <c r="CE266" s="507" t="n">
        <v>0</v>
      </c>
      <c r="CF266" s="507" t="n">
        <v>0</v>
      </c>
      <c r="CG266" s="507" t="n">
        <v>0</v>
      </c>
      <c r="CH266" s="507" t="n">
        <v>0</v>
      </c>
      <c r="CI266" s="507" t="n">
        <v>0</v>
      </c>
      <c r="CK266" s="2567">
        <f>EOMONTH(CK267,-1)</f>
        <v/>
      </c>
      <c r="CL266" s="507">
        <f>SUM(CM266:CT266)</f>
        <v/>
      </c>
      <c r="CM266" s="507" t="n">
        <v>0</v>
      </c>
      <c r="CN266" s="507" t="n">
        <v>0</v>
      </c>
      <c r="CO266" s="507" t="n">
        <v>0</v>
      </c>
      <c r="CP266" s="507" t="n">
        <v>0</v>
      </c>
      <c r="CQ266" s="507" t="n">
        <v>0</v>
      </c>
      <c r="CR266" s="507" t="n">
        <v>0</v>
      </c>
      <c r="CS266" s="507" t="n">
        <v>0</v>
      </c>
      <c r="CT266" s="507" t="n">
        <v>0</v>
      </c>
      <c r="CV266" s="2567">
        <f>EOMONTH(CV267,-1)</f>
        <v/>
      </c>
      <c r="CW266" s="507">
        <f>SUM(CX266:DE266)</f>
        <v/>
      </c>
      <c r="CX266" s="507" t="n">
        <v>0</v>
      </c>
      <c r="CY266" s="507" t="n">
        <v>0</v>
      </c>
      <c r="CZ266" s="507" t="n">
        <v>0</v>
      </c>
      <c r="DA266" s="507" t="n">
        <v>0</v>
      </c>
      <c r="DB266" s="507" t="n">
        <v>0</v>
      </c>
      <c r="DC266" s="507" t="n">
        <v>0</v>
      </c>
      <c r="DD266" s="507" t="n">
        <v>0</v>
      </c>
      <c r="DE266" s="507" t="n">
        <v>0</v>
      </c>
      <c r="DG266" s="2567">
        <f>EOMONTH(DG267,-1)</f>
        <v/>
      </c>
      <c r="DH266" s="507">
        <f>SUM(DI266:DP266)</f>
        <v/>
      </c>
      <c r="DI266" s="507" t="n">
        <v>0</v>
      </c>
      <c r="DJ266" s="507" t="n">
        <v>0</v>
      </c>
      <c r="DK266" s="507" t="n">
        <v>0</v>
      </c>
      <c r="DL266" s="507" t="n">
        <v>0</v>
      </c>
      <c r="DM266" s="507" t="n">
        <v>0</v>
      </c>
      <c r="DN266" s="507" t="n">
        <v>0</v>
      </c>
      <c r="DO266" s="507" t="n">
        <v>0</v>
      </c>
      <c r="DP266" s="507" t="n">
        <v>0</v>
      </c>
      <c r="DR266" s="2567">
        <f>EOMONTH(DR267,-1)</f>
        <v/>
      </c>
      <c r="DS266" s="507">
        <f>SUM(DT266:EA266)</f>
        <v/>
      </c>
      <c r="DT266" s="507" t="n">
        <v>0</v>
      </c>
      <c r="DU266" s="507" t="n">
        <v>0</v>
      </c>
      <c r="DV266" s="507" t="n">
        <v>0</v>
      </c>
      <c r="DW266" s="507" t="n">
        <v>0</v>
      </c>
      <c r="DX266" s="507" t="n">
        <v>0</v>
      </c>
      <c r="DY266" s="507" t="n">
        <v>0</v>
      </c>
      <c r="DZ266" s="507" t="n">
        <v>0</v>
      </c>
      <c r="EA266" s="507" t="n">
        <v>0</v>
      </c>
      <c r="EC266" s="2567">
        <f>EOMONTH(EC267,-1)</f>
        <v/>
      </c>
      <c r="ED266" s="507">
        <f>SUM(EE266:EL266)</f>
        <v/>
      </c>
      <c r="EE266" s="507" t="n">
        <v>0</v>
      </c>
      <c r="EF266" s="507" t="n">
        <v>0</v>
      </c>
      <c r="EG266" s="507" t="n">
        <v>0</v>
      </c>
      <c r="EH266" s="507" t="n">
        <v>0</v>
      </c>
      <c r="EI266" s="507" t="n">
        <v>0</v>
      </c>
      <c r="EJ266" s="507" t="n">
        <v>0</v>
      </c>
      <c r="EK266" s="507" t="n">
        <v>0</v>
      </c>
      <c r="EL266" s="507" t="n">
        <v>0</v>
      </c>
    </row>
    <row r="267">
      <c r="A267" s="2567">
        <f>EOMONTH(A268,-1)</f>
        <v/>
      </c>
      <c r="B267" s="507">
        <f>SUM(C267:J267)</f>
        <v/>
      </c>
      <c r="C267" s="507">
        <f>+N267+Y267+AJ267+AU267+BF267+BQ267+CB267+CM267+CX267+DI267+DT267+EE267</f>
        <v/>
      </c>
      <c r="D267" s="507">
        <f>+O267+Z267+AK267+AV267+BG267+BR267+CC267+CN267+CY267+DJ267+DU267+EF267</f>
        <v/>
      </c>
      <c r="E267" s="507">
        <f>+P267+AA267+AL267+AW267+BH267+BS267+CD267+CO267+CZ267+DK267+DV267+EG267</f>
        <v/>
      </c>
      <c r="F267" s="507">
        <f>+Q267+AB267+AM267+AX267+BI267+BT267+CE267+CP267+DA267+DL267+DW267+EH267</f>
        <v/>
      </c>
      <c r="G267" s="507">
        <f>+R267+AC267+AN267+AY267+BJ267+BU267+CF267+CQ267+DB267+DM267+DX267+EI267</f>
        <v/>
      </c>
      <c r="H267" s="507">
        <f>+S267+AD267+AO267+AZ267+BK267+BV267+CG267+CR267+DC267+DN267+DY267+EJ267</f>
        <v/>
      </c>
      <c r="I267" s="507">
        <f>+T267+AE267+AP267+BA267+BL267+BW267+CH267+CS267+DD267+DO267+DZ267+EK267</f>
        <v/>
      </c>
      <c r="J267" s="507">
        <f>+U267+AF267+AQ267+BB267+BM267+BX267+CI267+CT267+DE267+DP267+EA267+EL267</f>
        <v/>
      </c>
      <c r="L267" s="2567">
        <f>EOMONTH(L268,-1)</f>
        <v/>
      </c>
      <c r="M267" s="507">
        <f>SUM(N267:U267)</f>
        <v/>
      </c>
      <c r="N267" s="507" t="n">
        <v>0</v>
      </c>
      <c r="O267" s="507" t="n">
        <v>0</v>
      </c>
      <c r="P267" s="507" t="n">
        <v>0</v>
      </c>
      <c r="Q267" s="507" t="n">
        <v>0</v>
      </c>
      <c r="R267" s="507" t="n">
        <v>0</v>
      </c>
      <c r="S267" s="507" t="n">
        <v>0</v>
      </c>
      <c r="T267" s="507" t="n">
        <v>0</v>
      </c>
      <c r="U267" s="507" t="n">
        <v>0</v>
      </c>
      <c r="W267" s="2567">
        <f>EOMONTH(W268,-1)</f>
        <v/>
      </c>
      <c r="X267" s="507">
        <f>SUM(Y267:AF267)</f>
        <v/>
      </c>
      <c r="Y267" s="507" t="n">
        <v>17358.39</v>
      </c>
      <c r="Z267" s="507" t="n">
        <v>54840.13</v>
      </c>
      <c r="AA267" s="507" t="n">
        <v>1154649.24</v>
      </c>
      <c r="AB267" s="507" t="n">
        <v>-481064.61</v>
      </c>
      <c r="AC267" s="507" t="n">
        <v>0</v>
      </c>
      <c r="AD267" s="507" t="n">
        <v>0</v>
      </c>
      <c r="AE267" s="507" t="n">
        <v>0</v>
      </c>
      <c r="AF267" s="507" t="n">
        <v>0</v>
      </c>
      <c r="AH267" s="2567">
        <f>EOMONTH(AH268,-1)</f>
        <v/>
      </c>
      <c r="AI267" s="507">
        <f>SUM(AJ267:AQ267)</f>
        <v/>
      </c>
      <c r="AJ267" s="507" t="n">
        <v>51550.92</v>
      </c>
      <c r="AK267" s="507" t="n">
        <v>39331.85</v>
      </c>
      <c r="AL267" s="507" t="n">
        <v>1575625.58</v>
      </c>
      <c r="AM267" s="507" t="n">
        <v>-899249.4500000004</v>
      </c>
      <c r="AN267" s="507" t="n">
        <v>0</v>
      </c>
      <c r="AO267" s="507" t="n">
        <v>0</v>
      </c>
      <c r="AP267" s="507" t="n">
        <v>0</v>
      </c>
      <c r="AQ267" s="507" t="n">
        <v>0</v>
      </c>
      <c r="AS267" s="2567">
        <f>EOMONTH(AS268,-1)</f>
        <v/>
      </c>
      <c r="AT267" s="507">
        <f>SUM(AU267:BB267)</f>
        <v/>
      </c>
      <c r="AU267" s="507" t="n">
        <v>184040.21</v>
      </c>
      <c r="AV267" s="507" t="n">
        <v>591426.3</v>
      </c>
      <c r="AW267" s="507" t="n">
        <v>839234.5499999998</v>
      </c>
      <c r="AX267" s="507" t="n">
        <v>-505510.4400000002</v>
      </c>
      <c r="AY267" s="507" t="n">
        <v>0</v>
      </c>
      <c r="AZ267" s="507" t="n">
        <v>0</v>
      </c>
      <c r="BA267" s="507" t="n">
        <v>0</v>
      </c>
      <c r="BB267" s="507" t="n">
        <v>0</v>
      </c>
      <c r="BD267" s="2567">
        <f>EOMONTH(BD268,-1)</f>
        <v/>
      </c>
      <c r="BE267" s="507">
        <f>SUM(BF267:BM267)</f>
        <v/>
      </c>
      <c r="BF267" s="507" t="n">
        <v>0</v>
      </c>
      <c r="BG267" s="507" t="n">
        <v>0</v>
      </c>
      <c r="BH267" s="507" t="n">
        <v>0</v>
      </c>
      <c r="BI267" s="507" t="n">
        <v>0</v>
      </c>
      <c r="BJ267" s="507" t="n">
        <v>0</v>
      </c>
      <c r="BK267" s="507" t="n">
        <v>0</v>
      </c>
      <c r="BL267" s="507" t="n">
        <v>0</v>
      </c>
      <c r="BM267" s="507" t="n">
        <v>0</v>
      </c>
      <c r="BO267" s="2567">
        <f>EOMONTH(BO268,-1)</f>
        <v/>
      </c>
      <c r="BP267" s="507">
        <f>SUM(BQ267:BX267)</f>
        <v/>
      </c>
      <c r="BQ267" s="507" t="n">
        <v>0</v>
      </c>
      <c r="BR267" s="507" t="n">
        <v>0</v>
      </c>
      <c r="BS267" s="507" t="n">
        <v>0</v>
      </c>
      <c r="BT267" s="507" t="n">
        <v>0</v>
      </c>
      <c r="BU267" s="507" t="n">
        <v>0</v>
      </c>
      <c r="BV267" s="507" t="n">
        <v>0</v>
      </c>
      <c r="BW267" s="507" t="n">
        <v>0</v>
      </c>
      <c r="BX267" s="507" t="n">
        <v>0</v>
      </c>
      <c r="BZ267" s="2567">
        <f>EOMONTH(BZ268,-1)</f>
        <v/>
      </c>
      <c r="CA267" s="507">
        <f>SUM(CB267:CI267)</f>
        <v/>
      </c>
      <c r="CB267" s="507" t="n">
        <v>0</v>
      </c>
      <c r="CC267" s="507" t="n">
        <v>0</v>
      </c>
      <c r="CD267" s="507" t="n">
        <v>0</v>
      </c>
      <c r="CE267" s="507" t="n">
        <v>0</v>
      </c>
      <c r="CF267" s="507" t="n">
        <v>0</v>
      </c>
      <c r="CG267" s="507" t="n">
        <v>0</v>
      </c>
      <c r="CH267" s="507" t="n">
        <v>0</v>
      </c>
      <c r="CI267" s="507" t="n">
        <v>0</v>
      </c>
      <c r="CK267" s="2567">
        <f>EOMONTH(CK268,-1)</f>
        <v/>
      </c>
      <c r="CL267" s="507">
        <f>SUM(CM267:CT267)</f>
        <v/>
      </c>
      <c r="CM267" s="507" t="n">
        <v>0</v>
      </c>
      <c r="CN267" s="507" t="n">
        <v>0</v>
      </c>
      <c r="CO267" s="507" t="n">
        <v>0</v>
      </c>
      <c r="CP267" s="507" t="n">
        <v>0</v>
      </c>
      <c r="CQ267" s="507" t="n">
        <v>0</v>
      </c>
      <c r="CR267" s="507" t="n">
        <v>0</v>
      </c>
      <c r="CS267" s="507" t="n">
        <v>0</v>
      </c>
      <c r="CT267" s="507" t="n">
        <v>0</v>
      </c>
      <c r="CV267" s="2567">
        <f>EOMONTH(CV268,-1)</f>
        <v/>
      </c>
      <c r="CW267" s="507">
        <f>SUM(CX267:DE267)</f>
        <v/>
      </c>
      <c r="CX267" s="507" t="n">
        <v>0</v>
      </c>
      <c r="CY267" s="507" t="n">
        <v>0</v>
      </c>
      <c r="CZ267" s="507" t="n">
        <v>0</v>
      </c>
      <c r="DA267" s="507" t="n">
        <v>0</v>
      </c>
      <c r="DB267" s="507" t="n">
        <v>0</v>
      </c>
      <c r="DC267" s="507" t="n">
        <v>0</v>
      </c>
      <c r="DD267" s="507" t="n">
        <v>0</v>
      </c>
      <c r="DE267" s="507" t="n">
        <v>0</v>
      </c>
      <c r="DG267" s="2567">
        <f>EOMONTH(DG268,-1)</f>
        <v/>
      </c>
      <c r="DH267" s="507">
        <f>SUM(DI267:DP267)</f>
        <v/>
      </c>
      <c r="DI267" s="507" t="n">
        <v>0</v>
      </c>
      <c r="DJ267" s="507" t="n">
        <v>0</v>
      </c>
      <c r="DK267" s="507" t="n">
        <v>0</v>
      </c>
      <c r="DL267" s="507" t="n">
        <v>0</v>
      </c>
      <c r="DM267" s="507" t="n">
        <v>0</v>
      </c>
      <c r="DN267" s="507" t="n">
        <v>0</v>
      </c>
      <c r="DO267" s="507" t="n">
        <v>0</v>
      </c>
      <c r="DP267" s="507" t="n">
        <v>0</v>
      </c>
      <c r="DR267" s="2567">
        <f>EOMONTH(DR268,-1)</f>
        <v/>
      </c>
      <c r="DS267" s="507">
        <f>SUM(DT267:EA267)</f>
        <v/>
      </c>
      <c r="DT267" s="507" t="n">
        <v>0</v>
      </c>
      <c r="DU267" s="507" t="n">
        <v>0</v>
      </c>
      <c r="DV267" s="507" t="n">
        <v>0</v>
      </c>
      <c r="DW267" s="507" t="n">
        <v>0</v>
      </c>
      <c r="DX267" s="507" t="n">
        <v>0</v>
      </c>
      <c r="DY267" s="507" t="n">
        <v>0</v>
      </c>
      <c r="DZ267" s="507" t="n">
        <v>0</v>
      </c>
      <c r="EA267" s="507" t="n">
        <v>0</v>
      </c>
      <c r="EC267" s="2567">
        <f>EOMONTH(EC268,-1)</f>
        <v/>
      </c>
      <c r="ED267" s="507">
        <f>SUM(EE267:EL267)</f>
        <v/>
      </c>
      <c r="EE267" s="507" t="n">
        <v>0</v>
      </c>
      <c r="EF267" s="507" t="n">
        <v>0</v>
      </c>
      <c r="EG267" s="507" t="n">
        <v>0</v>
      </c>
      <c r="EH267" s="507" t="n">
        <v>0</v>
      </c>
      <c r="EI267" s="507" t="n">
        <v>0</v>
      </c>
      <c r="EJ267" s="507" t="n">
        <v>0</v>
      </c>
      <c r="EK267" s="507" t="n">
        <v>0</v>
      </c>
      <c r="EL267" s="507" t="n">
        <v>0</v>
      </c>
    </row>
    <row r="268">
      <c r="A268" s="2567">
        <f>EOMONTH(A269,-1)</f>
        <v/>
      </c>
      <c r="B268" s="507">
        <f>SUM(C268:J268)</f>
        <v/>
      </c>
      <c r="C268" s="507">
        <f>+N268+Y268+AJ268+AU268+BF268+BQ268+CB268+CM268+CX268+DI268+DT268+EE268</f>
        <v/>
      </c>
      <c r="D268" s="507">
        <f>+O268+Z268+AK268+AV268+BG268+BR268+CC268+CN268+CY268+DJ268+DU268+EF268</f>
        <v/>
      </c>
      <c r="E268" s="507">
        <f>+P268+AA268+AL268+AW268+BH268+BS268+CD268+CO268+CZ268+DK268+DV268+EG268</f>
        <v/>
      </c>
      <c r="F268" s="507">
        <f>+Q268+AB268+AM268+AX268+BI268+BT268+CE268+CP268+DA268+DL268+DW268+EH268</f>
        <v/>
      </c>
      <c r="G268" s="507">
        <f>+R268+AC268+AN268+AY268+BJ268+BU268+CF268+CQ268+DB268+DM268+DX268+EI268</f>
        <v/>
      </c>
      <c r="H268" s="507">
        <f>+S268+AD268+AO268+AZ268+BK268+BV268+CG268+CR268+DC268+DN268+DY268+EJ268</f>
        <v/>
      </c>
      <c r="I268" s="507">
        <f>+T268+AE268+AP268+BA268+BL268+BW268+CH268+CS268+DD268+DO268+DZ268+EK268</f>
        <v/>
      </c>
      <c r="J268" s="507">
        <f>+U268+AF268+AQ268+BB268+BM268+BX268+CI268+CT268+DE268+DP268+EA268+EL268</f>
        <v/>
      </c>
      <c r="L268" s="2567">
        <f>EOMONTH(L269,-1)</f>
        <v/>
      </c>
      <c r="M268" s="507">
        <f>SUM(N268:U268)</f>
        <v/>
      </c>
      <c r="N268" s="507" t="n">
        <v>0</v>
      </c>
      <c r="O268" s="507" t="n">
        <v>0</v>
      </c>
      <c r="P268" s="507" t="n">
        <v>0</v>
      </c>
      <c r="Q268" s="507" t="n">
        <v>0</v>
      </c>
      <c r="R268" s="507" t="n">
        <v>0</v>
      </c>
      <c r="S268" s="507" t="n">
        <v>0</v>
      </c>
      <c r="T268" s="507" t="n">
        <v>0</v>
      </c>
      <c r="U268" s="507" t="n">
        <v>0</v>
      </c>
      <c r="W268" s="2567">
        <f>EOMONTH(W269,-1)</f>
        <v/>
      </c>
      <c r="X268" s="507">
        <f>SUM(Y268:AF268)</f>
        <v/>
      </c>
      <c r="Y268" s="507" t="n">
        <v>15211.52</v>
      </c>
      <c r="Z268" s="507" t="n">
        <v>15633.39</v>
      </c>
      <c r="AA268" s="507" t="n">
        <v>1359733.66</v>
      </c>
      <c r="AB268" s="507" t="n">
        <v>-454024.2000000001</v>
      </c>
      <c r="AC268" s="507" t="n">
        <v>0</v>
      </c>
      <c r="AD268" s="507" t="n">
        <v>0</v>
      </c>
      <c r="AE268" s="507" t="n">
        <v>0</v>
      </c>
      <c r="AF268" s="507" t="n">
        <v>0</v>
      </c>
      <c r="AH268" s="2567">
        <f>EOMONTH(AH269,-1)</f>
        <v/>
      </c>
      <c r="AI268" s="507">
        <f>SUM(AJ268:AQ268)</f>
        <v/>
      </c>
      <c r="AJ268" s="507" t="n">
        <v>81477.84</v>
      </c>
      <c r="AK268" s="507" t="n">
        <v>75665.01999999999</v>
      </c>
      <c r="AL268" s="507" t="n">
        <v>1529681</v>
      </c>
      <c r="AM268" s="507" t="n">
        <v>-59814.27000000008</v>
      </c>
      <c r="AN268" s="507" t="n">
        <v>0</v>
      </c>
      <c r="AO268" s="507" t="n">
        <v>0</v>
      </c>
      <c r="AP268" s="507" t="n">
        <v>0</v>
      </c>
      <c r="AQ268" s="507" t="n">
        <v>0</v>
      </c>
      <c r="AS268" s="2567">
        <f>EOMONTH(AS269,-1)</f>
        <v/>
      </c>
      <c r="AT268" s="507">
        <f>SUM(AU268:BB268)</f>
        <v/>
      </c>
      <c r="AU268" s="507" t="n">
        <v>85554.64</v>
      </c>
      <c r="AV268" s="507" t="n">
        <v>175179.97</v>
      </c>
      <c r="AW268" s="507" t="n">
        <v>1296773.07</v>
      </c>
      <c r="AX268" s="507" t="n">
        <v>-445904.4899999989</v>
      </c>
      <c r="AY268" s="507" t="n">
        <v>0</v>
      </c>
      <c r="AZ268" s="507" t="n">
        <v>0</v>
      </c>
      <c r="BA268" s="507" t="n">
        <v>0</v>
      </c>
      <c r="BB268" s="507" t="n">
        <v>0</v>
      </c>
      <c r="BD268" s="2567">
        <f>EOMONTH(BD269,-1)</f>
        <v/>
      </c>
      <c r="BE268" s="507">
        <f>SUM(BF268:BM268)</f>
        <v/>
      </c>
      <c r="BF268" s="507" t="n">
        <v>0</v>
      </c>
      <c r="BG268" s="507" t="n">
        <v>0</v>
      </c>
      <c r="BH268" s="507" t="n">
        <v>0</v>
      </c>
      <c r="BI268" s="507" t="n">
        <v>0</v>
      </c>
      <c r="BJ268" s="507" t="n">
        <v>0</v>
      </c>
      <c r="BK268" s="507" t="n">
        <v>0</v>
      </c>
      <c r="BL268" s="507" t="n">
        <v>0</v>
      </c>
      <c r="BM268" s="507" t="n">
        <v>0</v>
      </c>
      <c r="BO268" s="2567">
        <f>EOMONTH(BO269,-1)</f>
        <v/>
      </c>
      <c r="BP268" s="507">
        <f>SUM(BQ268:BX268)</f>
        <v/>
      </c>
      <c r="BQ268" s="507" t="n">
        <v>0</v>
      </c>
      <c r="BR268" s="507" t="n">
        <v>0</v>
      </c>
      <c r="BS268" s="507" t="n">
        <v>0</v>
      </c>
      <c r="BT268" s="507" t="n">
        <v>0</v>
      </c>
      <c r="BU268" s="507" t="n">
        <v>0</v>
      </c>
      <c r="BV268" s="507" t="n">
        <v>0</v>
      </c>
      <c r="BW268" s="507" t="n">
        <v>0</v>
      </c>
      <c r="BX268" s="507" t="n">
        <v>0</v>
      </c>
      <c r="BZ268" s="2567">
        <f>EOMONTH(BZ269,-1)</f>
        <v/>
      </c>
      <c r="CA268" s="507">
        <f>SUM(CB268:CI268)</f>
        <v/>
      </c>
      <c r="CB268" s="507" t="n">
        <v>0</v>
      </c>
      <c r="CC268" s="507" t="n">
        <v>0</v>
      </c>
      <c r="CD268" s="507" t="n">
        <v>0</v>
      </c>
      <c r="CE268" s="507" t="n">
        <v>0</v>
      </c>
      <c r="CF268" s="507" t="n">
        <v>0</v>
      </c>
      <c r="CG268" s="507" t="n">
        <v>0</v>
      </c>
      <c r="CH268" s="507" t="n">
        <v>0</v>
      </c>
      <c r="CI268" s="507" t="n">
        <v>0</v>
      </c>
      <c r="CK268" s="2567">
        <f>EOMONTH(CK269,-1)</f>
        <v/>
      </c>
      <c r="CL268" s="507">
        <f>SUM(CM268:CT268)</f>
        <v/>
      </c>
      <c r="CM268" s="507" t="n">
        <v>0</v>
      </c>
      <c r="CN268" s="507" t="n">
        <v>0</v>
      </c>
      <c r="CO268" s="507" t="n">
        <v>0</v>
      </c>
      <c r="CP268" s="507" t="n">
        <v>0</v>
      </c>
      <c r="CQ268" s="507" t="n">
        <v>0</v>
      </c>
      <c r="CR268" s="507" t="n">
        <v>0</v>
      </c>
      <c r="CS268" s="507" t="n">
        <v>0</v>
      </c>
      <c r="CT268" s="507" t="n">
        <v>0</v>
      </c>
      <c r="CV268" s="2567">
        <f>EOMONTH(CV269,-1)</f>
        <v/>
      </c>
      <c r="CW268" s="507">
        <f>SUM(CX268:DE268)</f>
        <v/>
      </c>
      <c r="CX268" s="507" t="n">
        <v>0</v>
      </c>
      <c r="CY268" s="507" t="n">
        <v>0</v>
      </c>
      <c r="CZ268" s="507" t="n">
        <v>0</v>
      </c>
      <c r="DA268" s="507" t="n">
        <v>0</v>
      </c>
      <c r="DB268" s="507" t="n">
        <v>0</v>
      </c>
      <c r="DC268" s="507" t="n">
        <v>0</v>
      </c>
      <c r="DD268" s="507" t="n">
        <v>0</v>
      </c>
      <c r="DE268" s="507" t="n">
        <v>0</v>
      </c>
      <c r="DG268" s="2567">
        <f>EOMONTH(DG269,-1)</f>
        <v/>
      </c>
      <c r="DH268" s="507">
        <f>SUM(DI268:DP268)</f>
        <v/>
      </c>
      <c r="DI268" s="507" t="n">
        <v>0</v>
      </c>
      <c r="DJ268" s="507" t="n">
        <v>0</v>
      </c>
      <c r="DK268" s="507" t="n">
        <v>0</v>
      </c>
      <c r="DL268" s="507" t="n">
        <v>0</v>
      </c>
      <c r="DM268" s="507" t="n">
        <v>0</v>
      </c>
      <c r="DN268" s="507" t="n">
        <v>0</v>
      </c>
      <c r="DO268" s="507" t="n">
        <v>0</v>
      </c>
      <c r="DP268" s="507" t="n">
        <v>0</v>
      </c>
      <c r="DR268" s="2567">
        <f>EOMONTH(DR269,-1)</f>
        <v/>
      </c>
      <c r="DS268" s="507">
        <f>SUM(DT268:EA268)</f>
        <v/>
      </c>
      <c r="DT268" s="507" t="n">
        <v>0</v>
      </c>
      <c r="DU268" s="507" t="n">
        <v>0</v>
      </c>
      <c r="DV268" s="507" t="n">
        <v>0</v>
      </c>
      <c r="DW268" s="507" t="n">
        <v>0</v>
      </c>
      <c r="DX268" s="507" t="n">
        <v>0</v>
      </c>
      <c r="DY268" s="507" t="n">
        <v>0</v>
      </c>
      <c r="DZ268" s="507" t="n">
        <v>0</v>
      </c>
      <c r="EA268" s="507" t="n">
        <v>0</v>
      </c>
      <c r="EC268" s="2567">
        <f>EOMONTH(EC269,-1)</f>
        <v/>
      </c>
      <c r="ED268" s="507">
        <f>SUM(EE268:EL268)</f>
        <v/>
      </c>
      <c r="EE268" s="507" t="n">
        <v>0</v>
      </c>
      <c r="EF268" s="507" t="n">
        <v>0</v>
      </c>
      <c r="EG268" s="507" t="n">
        <v>0</v>
      </c>
      <c r="EH268" s="507" t="n">
        <v>0</v>
      </c>
      <c r="EI268" s="507" t="n">
        <v>0</v>
      </c>
      <c r="EJ268" s="507" t="n">
        <v>0</v>
      </c>
      <c r="EK268" s="507" t="n">
        <v>0</v>
      </c>
      <c r="EL268" s="507" t="n">
        <v>0</v>
      </c>
    </row>
    <row r="269">
      <c r="A269" s="2568">
        <f>$A$39</f>
        <v/>
      </c>
      <c r="B269" s="1454">
        <f>SUM(C269:J269)</f>
        <v/>
      </c>
      <c r="C269" s="1454">
        <f>+N269+Y269+AJ269+AU269+BF269+BQ269+CB269+CM269+CX269+DI269+DT269+EE269</f>
        <v/>
      </c>
      <c r="D269" s="1454">
        <f>+O269+Z269+AK269+AV269+BG269+BR269+CC269+CN269+CY269+DJ269+DU269+EF269</f>
        <v/>
      </c>
      <c r="E269" s="1454">
        <f>+P269+AA269+AL269+AW269+BH269+BS269+CD269+CO269+CZ269+DK269+DV269+EG269</f>
        <v/>
      </c>
      <c r="F269" s="1454">
        <f>+Q269+AB269+AM269+AX269+BI269+BT269+CE269+CP269+DA269+DL269+DW269+EH269</f>
        <v/>
      </c>
      <c r="G269" s="1454">
        <f>+R269+AC269+AN269+AY269+BJ269+BU269+CF269+CQ269+DB269+DM269+DX269+EI269</f>
        <v/>
      </c>
      <c r="H269" s="1454">
        <f>+S269+AD269+AO269+AZ269+BK269+BV269+CG269+CR269+DC269+DN269+DY269+EJ269</f>
        <v/>
      </c>
      <c r="I269" s="1454">
        <f>+T269+AE269+AP269+BA269+BL269+BW269+CH269+CS269+DD269+DO269+DZ269+EK269</f>
        <v/>
      </c>
      <c r="J269" s="1454">
        <f>+U269+AF269+AQ269+BB269+BM269+BX269+CI269+CT269+DE269+DP269+EA269+EL269</f>
        <v/>
      </c>
      <c r="L269" s="2568">
        <f>$A$39</f>
        <v/>
      </c>
      <c r="M269" s="1454">
        <f>SUM(N269:U269)</f>
        <v/>
      </c>
      <c r="N269" s="1454" t="n">
        <v>0</v>
      </c>
      <c r="O269" s="1454" t="n">
        <v>0</v>
      </c>
      <c r="P269" s="1454" t="n">
        <v>0</v>
      </c>
      <c r="Q269" s="1454" t="n">
        <v>0</v>
      </c>
      <c r="R269" s="1454" t="n">
        <v>0</v>
      </c>
      <c r="S269" s="1454" t="n">
        <v>0</v>
      </c>
      <c r="T269" s="1454" t="n">
        <v>0</v>
      </c>
      <c r="U269" s="1454" t="n">
        <v>0</v>
      </c>
      <c r="W269" s="2568">
        <f>$A$39</f>
        <v/>
      </c>
      <c r="X269" s="1454">
        <f>SUM(Y269:AF269)</f>
        <v/>
      </c>
      <c r="Y269" s="1454" t="n">
        <v>229563.2</v>
      </c>
      <c r="Z269" s="1454" t="n">
        <v>15211.52</v>
      </c>
      <c r="AA269" s="1454" t="n">
        <v>843855.4700000002</v>
      </c>
      <c r="AB269" s="1454" t="n">
        <v>-278512.42</v>
      </c>
      <c r="AC269" s="1454" t="n">
        <v>0</v>
      </c>
      <c r="AD269" s="1454" t="n">
        <v>0</v>
      </c>
      <c r="AE269" s="1454" t="n">
        <v>0</v>
      </c>
      <c r="AF269" s="1454" t="n">
        <v>0</v>
      </c>
      <c r="AH269" s="2568">
        <f>$A$39</f>
        <v/>
      </c>
      <c r="AI269" s="1454">
        <f>SUM(AJ269:AQ269)</f>
        <v/>
      </c>
      <c r="AJ269" s="1454" t="n">
        <v>312075.8</v>
      </c>
      <c r="AK269" s="1454" t="n">
        <v>62344.84</v>
      </c>
      <c r="AL269" s="1454" t="n">
        <v>1270873.55</v>
      </c>
      <c r="AM269" s="1454" t="n">
        <v>-321439</v>
      </c>
      <c r="AN269" s="1454" t="n">
        <v>0</v>
      </c>
      <c r="AO269" s="1454" t="n">
        <v>0</v>
      </c>
      <c r="AP269" s="1454" t="n">
        <v>0</v>
      </c>
      <c r="AQ269" s="1454" t="n">
        <v>0</v>
      </c>
      <c r="AS269" s="2568">
        <f>$A$39</f>
        <v/>
      </c>
      <c r="AT269" s="1454">
        <f>SUM(AU269:BB269)</f>
        <v/>
      </c>
      <c r="AU269" s="1454" t="n">
        <v>288246.49</v>
      </c>
      <c r="AV269" s="1454" t="n">
        <v>85714.94</v>
      </c>
      <c r="AW269" s="1454" t="n">
        <v>1424858.48</v>
      </c>
      <c r="AX269" s="1454" t="n">
        <v>-453750.789999999</v>
      </c>
      <c r="AY269" s="1454" t="n">
        <v>0</v>
      </c>
      <c r="AZ269" s="1454" t="n">
        <v>0</v>
      </c>
      <c r="BA269" s="1454" t="n">
        <v>0</v>
      </c>
      <c r="BB269" s="1454" t="n">
        <v>0</v>
      </c>
      <c r="BD269" s="2568">
        <f>$A$39</f>
        <v/>
      </c>
      <c r="BE269" s="1454">
        <f>SUM(BF269:BM269)</f>
        <v/>
      </c>
      <c r="BF269" s="1454" t="n">
        <v>0</v>
      </c>
      <c r="BG269" s="1454" t="n">
        <v>0</v>
      </c>
      <c r="BH269" s="1454" t="n">
        <v>0</v>
      </c>
      <c r="BI269" s="1454" t="n">
        <v>0</v>
      </c>
      <c r="BJ269" s="1454" t="n">
        <v>0</v>
      </c>
      <c r="BK269" s="1454" t="n">
        <v>0</v>
      </c>
      <c r="BL269" s="1454" t="n">
        <v>0</v>
      </c>
      <c r="BM269" s="1454" t="n">
        <v>0</v>
      </c>
      <c r="BO269" s="2568">
        <f>$A$39</f>
        <v/>
      </c>
      <c r="BP269" s="1454">
        <f>SUM(BQ269:BX269)</f>
        <v/>
      </c>
      <c r="BQ269" s="1454" t="n">
        <v>0</v>
      </c>
      <c r="BR269" s="1454" t="n">
        <v>0</v>
      </c>
      <c r="BS269" s="1454" t="n">
        <v>0</v>
      </c>
      <c r="BT269" s="1454" t="n">
        <v>0</v>
      </c>
      <c r="BU269" s="1454" t="n">
        <v>0</v>
      </c>
      <c r="BV269" s="1454" t="n">
        <v>0</v>
      </c>
      <c r="BW269" s="1454" t="n">
        <v>0</v>
      </c>
      <c r="BX269" s="1454" t="n">
        <v>0</v>
      </c>
      <c r="BZ269" s="2568">
        <f>$A$39</f>
        <v/>
      </c>
      <c r="CA269" s="1454">
        <f>SUM(CB269:CI269)</f>
        <v/>
      </c>
      <c r="CB269" s="1454" t="n">
        <v>0</v>
      </c>
      <c r="CC269" s="1454" t="n">
        <v>0</v>
      </c>
      <c r="CD269" s="1454" t="n">
        <v>0</v>
      </c>
      <c r="CE269" s="1454" t="n">
        <v>0</v>
      </c>
      <c r="CF269" s="1454" t="n">
        <v>0</v>
      </c>
      <c r="CG269" s="1454" t="n">
        <v>0</v>
      </c>
      <c r="CH269" s="1454" t="n">
        <v>0</v>
      </c>
      <c r="CI269" s="1454" t="n">
        <v>0</v>
      </c>
      <c r="CK269" s="2568">
        <f>$A$39</f>
        <v/>
      </c>
      <c r="CL269" s="1454">
        <f>SUM(CM269:CT269)</f>
        <v/>
      </c>
      <c r="CM269" s="1454" t="n">
        <v>0</v>
      </c>
      <c r="CN269" s="1454" t="n">
        <v>0</v>
      </c>
      <c r="CO269" s="1454" t="n">
        <v>0</v>
      </c>
      <c r="CP269" s="1454" t="n">
        <v>0</v>
      </c>
      <c r="CQ269" s="1454" t="n">
        <v>0</v>
      </c>
      <c r="CR269" s="1454" t="n">
        <v>0</v>
      </c>
      <c r="CS269" s="1454" t="n">
        <v>0</v>
      </c>
      <c r="CT269" s="1454" t="n">
        <v>0</v>
      </c>
      <c r="CV269" s="2568">
        <f>$A$39</f>
        <v/>
      </c>
      <c r="CW269" s="1454">
        <f>SUM(CX269:DE269)</f>
        <v/>
      </c>
      <c r="CX269" s="1454" t="n">
        <v>0</v>
      </c>
      <c r="CY269" s="1454" t="n">
        <v>0</v>
      </c>
      <c r="CZ269" s="1454" t="n">
        <v>0</v>
      </c>
      <c r="DA269" s="1454" t="n">
        <v>0</v>
      </c>
      <c r="DB269" s="1454" t="n">
        <v>0</v>
      </c>
      <c r="DC269" s="1454" t="n">
        <v>0</v>
      </c>
      <c r="DD269" s="1454" t="n">
        <v>0</v>
      </c>
      <c r="DE269" s="1454" t="n">
        <v>0</v>
      </c>
      <c r="DG269" s="2568">
        <f>$A$39</f>
        <v/>
      </c>
      <c r="DH269" s="1454">
        <f>SUM(DI269:DP269)</f>
        <v/>
      </c>
      <c r="DI269" s="1454" t="n">
        <v>0</v>
      </c>
      <c r="DJ269" s="1454" t="n">
        <v>0</v>
      </c>
      <c r="DK269" s="1454" t="n">
        <v>0</v>
      </c>
      <c r="DL269" s="1454" t="n">
        <v>0</v>
      </c>
      <c r="DM269" s="1454" t="n">
        <v>0</v>
      </c>
      <c r="DN269" s="1454" t="n">
        <v>0</v>
      </c>
      <c r="DO269" s="1454" t="n">
        <v>0</v>
      </c>
      <c r="DP269" s="1454" t="n">
        <v>0</v>
      </c>
      <c r="DR269" s="2568">
        <f>$A$39</f>
        <v/>
      </c>
      <c r="DS269" s="1454">
        <f>SUM(DT269:EA269)</f>
        <v/>
      </c>
      <c r="DT269" s="1454" t="n">
        <v>0</v>
      </c>
      <c r="DU269" s="1454" t="n">
        <v>0</v>
      </c>
      <c r="DV269" s="1454" t="n">
        <v>0</v>
      </c>
      <c r="DW269" s="1454" t="n">
        <v>0</v>
      </c>
      <c r="DX269" s="1454" t="n">
        <v>0</v>
      </c>
      <c r="DY269" s="1454" t="n">
        <v>0</v>
      </c>
      <c r="DZ269" s="1454" t="n">
        <v>0</v>
      </c>
      <c r="EA269" s="1454" t="n">
        <v>0</v>
      </c>
      <c r="EC269" s="2568">
        <f>$A$39</f>
        <v/>
      </c>
      <c r="ED269" s="1454">
        <f>SUM(EE269:EL269)</f>
        <v/>
      </c>
      <c r="EE269" s="1454" t="n">
        <v>0</v>
      </c>
      <c r="EF269" s="1454" t="n">
        <v>0</v>
      </c>
      <c r="EG269" s="1454" t="n">
        <v>0</v>
      </c>
      <c r="EH269" s="1454" t="n">
        <v>0</v>
      </c>
      <c r="EI269" s="1454" t="n">
        <v>0</v>
      </c>
      <c r="EJ269" s="1454" t="n">
        <v>0</v>
      </c>
      <c r="EK269" s="1454" t="n">
        <v>0</v>
      </c>
      <c r="EL269" s="1454" t="n">
        <v>0</v>
      </c>
    </row>
    <row r="270">
      <c r="A270" s="504" t="inlineStr">
        <is>
          <t>Avg Last 3 Mo</t>
        </is>
      </c>
      <c r="B270" s="507">
        <f>SUM(C270:J270)</f>
        <v/>
      </c>
      <c r="C270" s="507">
        <f>AVERAGE(C267:C269)</f>
        <v/>
      </c>
      <c r="D270" s="507">
        <f>AVERAGE(D267:D269)</f>
        <v/>
      </c>
      <c r="E270" s="507">
        <f>AVERAGE(E267:E269)</f>
        <v/>
      </c>
      <c r="F270" s="507">
        <f>AVERAGE(F267:F269)</f>
        <v/>
      </c>
      <c r="G270" s="507">
        <f>AVERAGE(G267:G269)</f>
        <v/>
      </c>
      <c r="H270" s="507">
        <f>AVERAGE(H267:H269)</f>
        <v/>
      </c>
      <c r="I270" s="507">
        <f>AVERAGE(I267:I269)</f>
        <v/>
      </c>
      <c r="J270" s="507">
        <f>AVERAGE(J267:J269)</f>
        <v/>
      </c>
      <c r="L270" s="504" t="inlineStr">
        <is>
          <t>Avg Last 3 Mo</t>
        </is>
      </c>
      <c r="M270" s="507">
        <f>SUM(N270:U270)</f>
        <v/>
      </c>
      <c r="N270" s="507">
        <f>AVERAGE(N267:N269)</f>
        <v/>
      </c>
      <c r="O270" s="507">
        <f>AVERAGE(O267:O269)</f>
        <v/>
      </c>
      <c r="P270" s="507">
        <f>AVERAGE(P267:P269)</f>
        <v/>
      </c>
      <c r="Q270" s="507">
        <f>AVERAGE(Q267:Q269)</f>
        <v/>
      </c>
      <c r="R270" s="507">
        <f>AVERAGE(R267:R269)</f>
        <v/>
      </c>
      <c r="S270" s="507">
        <f>AVERAGE(S267:S269)</f>
        <v/>
      </c>
      <c r="T270" s="507">
        <f>AVERAGE(T267:T269)</f>
        <v/>
      </c>
      <c r="U270" s="507">
        <f>AVERAGE(U267:U269)</f>
        <v/>
      </c>
      <c r="W270" s="504" t="inlineStr">
        <is>
          <t>Avg Last 3 Mo</t>
        </is>
      </c>
      <c r="X270" s="507">
        <f>SUM(Y270:AF270)</f>
        <v/>
      </c>
      <c r="Y270" s="507">
        <f>AVERAGE(Y267:Y269)</f>
        <v/>
      </c>
      <c r="Z270" s="507">
        <f>AVERAGE(Z267:Z269)</f>
        <v/>
      </c>
      <c r="AA270" s="507">
        <f>AVERAGE(AA267:AA269)</f>
        <v/>
      </c>
      <c r="AB270" s="507">
        <f>AVERAGE(AB267:AB269)</f>
        <v/>
      </c>
      <c r="AC270" s="507">
        <f>AVERAGE(AC267:AC269)</f>
        <v/>
      </c>
      <c r="AD270" s="507">
        <f>AVERAGE(AD267:AD269)</f>
        <v/>
      </c>
      <c r="AE270" s="507">
        <f>AVERAGE(AE267:AE269)</f>
        <v/>
      </c>
      <c r="AF270" s="507">
        <f>AVERAGE(AF267:AF269)</f>
        <v/>
      </c>
      <c r="AH270" s="504" t="inlineStr">
        <is>
          <t>Avg Last 3 Mo</t>
        </is>
      </c>
      <c r="AI270" s="507">
        <f>SUM(AJ270:AQ270)</f>
        <v/>
      </c>
      <c r="AJ270" s="507">
        <f>AVERAGE(AJ267:AJ269)</f>
        <v/>
      </c>
      <c r="AK270" s="507">
        <f>AVERAGE(AK267:AK269)</f>
        <v/>
      </c>
      <c r="AL270" s="507">
        <f>AVERAGE(AL267:AL269)</f>
        <v/>
      </c>
      <c r="AM270" s="507">
        <f>AVERAGE(AM267:AM269)</f>
        <v/>
      </c>
      <c r="AN270" s="507">
        <f>AVERAGE(AN267:AN269)</f>
        <v/>
      </c>
      <c r="AO270" s="507">
        <f>AVERAGE(AO267:AO269)</f>
        <v/>
      </c>
      <c r="AP270" s="507">
        <f>AVERAGE(AP267:AP269)</f>
        <v/>
      </c>
      <c r="AQ270" s="507">
        <f>AVERAGE(AQ267:AQ269)</f>
        <v/>
      </c>
      <c r="AS270" s="504" t="inlineStr">
        <is>
          <t>Avg Last 3 Mo</t>
        </is>
      </c>
      <c r="AT270" s="507">
        <f>SUM(AU270:BB270)</f>
        <v/>
      </c>
      <c r="AU270" s="507">
        <f>AVERAGE(AU267:AU269)</f>
        <v/>
      </c>
      <c r="AV270" s="507">
        <f>AVERAGE(AV267:AV269)</f>
        <v/>
      </c>
      <c r="AW270" s="507">
        <f>AVERAGE(AW267:AW269)</f>
        <v/>
      </c>
      <c r="AX270" s="507">
        <f>AVERAGE(AX267:AX269)</f>
        <v/>
      </c>
      <c r="AY270" s="507">
        <f>AVERAGE(AY267:AY269)</f>
        <v/>
      </c>
      <c r="AZ270" s="507">
        <f>AVERAGE(AZ267:AZ269)</f>
        <v/>
      </c>
      <c r="BA270" s="507">
        <f>AVERAGE(BA267:BA269)</f>
        <v/>
      </c>
      <c r="BB270" s="507">
        <f>AVERAGE(BB267:BB269)</f>
        <v/>
      </c>
      <c r="BD270" s="504" t="inlineStr">
        <is>
          <t>Avg Last 3 Mo</t>
        </is>
      </c>
      <c r="BE270" s="507">
        <f>SUM(BF270:BM270)</f>
        <v/>
      </c>
      <c r="BF270" s="507">
        <f>AVERAGE(BF267:BF269)</f>
        <v/>
      </c>
      <c r="BG270" s="507">
        <f>AVERAGE(BG267:BG269)</f>
        <v/>
      </c>
      <c r="BH270" s="507">
        <f>AVERAGE(BH267:BH269)</f>
        <v/>
      </c>
      <c r="BI270" s="507">
        <f>AVERAGE(BI267:BI269)</f>
        <v/>
      </c>
      <c r="BJ270" s="507">
        <f>AVERAGE(BJ267:BJ269)</f>
        <v/>
      </c>
      <c r="BK270" s="507">
        <f>AVERAGE(BK267:BK269)</f>
        <v/>
      </c>
      <c r="BL270" s="507">
        <f>AVERAGE(BL267:BL269)</f>
        <v/>
      </c>
      <c r="BM270" s="507">
        <f>AVERAGE(BM267:BM269)</f>
        <v/>
      </c>
      <c r="BO270" s="504" t="inlineStr">
        <is>
          <t>Avg Last 3 Mo</t>
        </is>
      </c>
      <c r="BP270" s="507">
        <f>SUM(BQ270:BX270)</f>
        <v/>
      </c>
      <c r="BQ270" s="507">
        <f>AVERAGE(BQ267:BQ269)</f>
        <v/>
      </c>
      <c r="BR270" s="507">
        <f>AVERAGE(BR267:BR269)</f>
        <v/>
      </c>
      <c r="BS270" s="507">
        <f>AVERAGE(BS267:BS269)</f>
        <v/>
      </c>
      <c r="BT270" s="507">
        <f>AVERAGE(BT267:BT269)</f>
        <v/>
      </c>
      <c r="BU270" s="507">
        <f>AVERAGE(BU267:BU269)</f>
        <v/>
      </c>
      <c r="BV270" s="507">
        <f>AVERAGE(BV267:BV269)</f>
        <v/>
      </c>
      <c r="BW270" s="507">
        <f>AVERAGE(BW267:BW269)</f>
        <v/>
      </c>
      <c r="BX270" s="507">
        <f>AVERAGE(BX267:BX269)</f>
        <v/>
      </c>
      <c r="BZ270" s="504" t="inlineStr">
        <is>
          <t>Avg Last 3 Mo</t>
        </is>
      </c>
      <c r="CA270" s="507">
        <f>SUM(CB270:CI270)</f>
        <v/>
      </c>
      <c r="CB270" s="507">
        <f>AVERAGE(CB267:CB269)</f>
        <v/>
      </c>
      <c r="CC270" s="507">
        <f>AVERAGE(CC267:CC269)</f>
        <v/>
      </c>
      <c r="CD270" s="507">
        <f>AVERAGE(CD267:CD269)</f>
        <v/>
      </c>
      <c r="CE270" s="507">
        <f>AVERAGE(CE267:CE269)</f>
        <v/>
      </c>
      <c r="CF270" s="507">
        <f>AVERAGE(CF267:CF269)</f>
        <v/>
      </c>
      <c r="CG270" s="507">
        <f>AVERAGE(CG267:CG269)</f>
        <v/>
      </c>
      <c r="CH270" s="507">
        <f>AVERAGE(CH267:CH269)</f>
        <v/>
      </c>
      <c r="CI270" s="507">
        <f>AVERAGE(CI267:CI269)</f>
        <v/>
      </c>
      <c r="CK270" s="504" t="inlineStr">
        <is>
          <t>Avg Last 3 Mo</t>
        </is>
      </c>
      <c r="CL270" s="507">
        <f>SUM(CM270:CT270)</f>
        <v/>
      </c>
      <c r="CM270" s="507">
        <f>AVERAGE(CM267:CM269)</f>
        <v/>
      </c>
      <c r="CN270" s="507">
        <f>AVERAGE(CN267:CN269)</f>
        <v/>
      </c>
      <c r="CO270" s="507">
        <f>AVERAGE(CO267:CO269)</f>
        <v/>
      </c>
      <c r="CP270" s="507">
        <f>AVERAGE(CP267:CP269)</f>
        <v/>
      </c>
      <c r="CQ270" s="507">
        <f>AVERAGE(CQ267:CQ269)</f>
        <v/>
      </c>
      <c r="CR270" s="507">
        <f>AVERAGE(CR267:CR269)</f>
        <v/>
      </c>
      <c r="CS270" s="507">
        <f>AVERAGE(CS267:CS269)</f>
        <v/>
      </c>
      <c r="CT270" s="507">
        <f>AVERAGE(CT267:CT269)</f>
        <v/>
      </c>
      <c r="CV270" s="504" t="inlineStr">
        <is>
          <t>Avg Last 3 Mo</t>
        </is>
      </c>
      <c r="CW270" s="507">
        <f>SUM(CX270:DE270)</f>
        <v/>
      </c>
      <c r="CX270" s="507">
        <f>AVERAGE(CX267:CX269)</f>
        <v/>
      </c>
      <c r="CY270" s="507">
        <f>AVERAGE(CY267:CY269)</f>
        <v/>
      </c>
      <c r="CZ270" s="507">
        <f>AVERAGE(CZ267:CZ269)</f>
        <v/>
      </c>
      <c r="DA270" s="507">
        <f>AVERAGE(DA267:DA269)</f>
        <v/>
      </c>
      <c r="DB270" s="507">
        <f>AVERAGE(DB267:DB269)</f>
        <v/>
      </c>
      <c r="DC270" s="507">
        <f>AVERAGE(DC267:DC269)</f>
        <v/>
      </c>
      <c r="DD270" s="507">
        <f>AVERAGE(DD267:DD269)</f>
        <v/>
      </c>
      <c r="DE270" s="507">
        <f>AVERAGE(DE267:DE269)</f>
        <v/>
      </c>
      <c r="DG270" s="504" t="inlineStr">
        <is>
          <t>Avg Last 3 Mo</t>
        </is>
      </c>
      <c r="DH270" s="507">
        <f>SUM(DI270:DP270)</f>
        <v/>
      </c>
      <c r="DI270" s="507">
        <f>AVERAGE(DI267:DI269)</f>
        <v/>
      </c>
      <c r="DJ270" s="507">
        <f>AVERAGE(DJ267:DJ269)</f>
        <v/>
      </c>
      <c r="DK270" s="507">
        <f>AVERAGE(DK267:DK269)</f>
        <v/>
      </c>
      <c r="DL270" s="507">
        <f>AVERAGE(DL267:DL269)</f>
        <v/>
      </c>
      <c r="DM270" s="507">
        <f>AVERAGE(DM267:DM269)</f>
        <v/>
      </c>
      <c r="DN270" s="507">
        <f>AVERAGE(DN267:DN269)</f>
        <v/>
      </c>
      <c r="DO270" s="507">
        <f>AVERAGE(DO267:DO269)</f>
        <v/>
      </c>
      <c r="DP270" s="507">
        <f>AVERAGE(DP267:DP269)</f>
        <v/>
      </c>
      <c r="DR270" s="504" t="inlineStr">
        <is>
          <t>Avg Last 3 Mo</t>
        </is>
      </c>
      <c r="DS270" s="507">
        <f>SUM(DT270:EA270)</f>
        <v/>
      </c>
      <c r="DT270" s="507">
        <f>AVERAGE(DT267:DT269)</f>
        <v/>
      </c>
      <c r="DU270" s="507">
        <f>AVERAGE(DU267:DU269)</f>
        <v/>
      </c>
      <c r="DV270" s="507">
        <f>AVERAGE(DV267:DV269)</f>
        <v/>
      </c>
      <c r="DW270" s="507">
        <f>AVERAGE(DW267:DW269)</f>
        <v/>
      </c>
      <c r="DX270" s="507">
        <f>AVERAGE(DX267:DX269)</f>
        <v/>
      </c>
      <c r="DY270" s="507">
        <f>AVERAGE(DY267:DY269)</f>
        <v/>
      </c>
      <c r="DZ270" s="507">
        <f>AVERAGE(DZ267:DZ269)</f>
        <v/>
      </c>
      <c r="EA270" s="507">
        <f>AVERAGE(EA267:EA269)</f>
        <v/>
      </c>
      <c r="EC270" s="504" t="inlineStr">
        <is>
          <t>Avg Last 3 Mo</t>
        </is>
      </c>
      <c r="ED270" s="507">
        <f>SUM(EE270:EL270)</f>
        <v/>
      </c>
      <c r="EE270" s="507">
        <f>AVERAGE(EE267:EE269)</f>
        <v/>
      </c>
      <c r="EF270" s="507">
        <f>AVERAGE(EF267:EF269)</f>
        <v/>
      </c>
      <c r="EG270" s="507">
        <f>AVERAGE(EG267:EG269)</f>
        <v/>
      </c>
      <c r="EH270" s="507">
        <f>AVERAGE(EH267:EH269)</f>
        <v/>
      </c>
      <c r="EI270" s="507">
        <f>AVERAGE(EI267:EI269)</f>
        <v/>
      </c>
      <c r="EJ270" s="507">
        <f>AVERAGE(EJ267:EJ269)</f>
        <v/>
      </c>
      <c r="EK270" s="507">
        <f>AVERAGE(EK267:EK269)</f>
        <v/>
      </c>
      <c r="EL270" s="507">
        <f>AVERAGE(EL267:EL269)</f>
        <v/>
      </c>
    </row>
    <row r="271">
      <c r="A271" s="504" t="inlineStr">
        <is>
          <t>Avg Last 6 Mo</t>
        </is>
      </c>
      <c r="B271" s="507">
        <f>SUM(C271:J271)</f>
        <v/>
      </c>
      <c r="C271" s="507">
        <f>AVERAGE(C264:C269)</f>
        <v/>
      </c>
      <c r="D271" s="507">
        <f>AVERAGE(D264:D269)</f>
        <v/>
      </c>
      <c r="E271" s="507">
        <f>AVERAGE(E264:E269)</f>
        <v/>
      </c>
      <c r="F271" s="507">
        <f>AVERAGE(F264:F269)</f>
        <v/>
      </c>
      <c r="G271" s="507">
        <f>AVERAGE(G264:G269)</f>
        <v/>
      </c>
      <c r="H271" s="507">
        <f>AVERAGE(H264:H269)</f>
        <v/>
      </c>
      <c r="I271" s="507">
        <f>AVERAGE(I264:I269)</f>
        <v/>
      </c>
      <c r="J271" s="507">
        <f>AVERAGE(J264:J269)</f>
        <v/>
      </c>
      <c r="L271" s="504" t="inlineStr">
        <is>
          <t>Avg Last 6 Mo</t>
        </is>
      </c>
      <c r="M271" s="507">
        <f>SUM(N271:U271)</f>
        <v/>
      </c>
      <c r="N271" s="507">
        <f>AVERAGE(N264:N269)</f>
        <v/>
      </c>
      <c r="O271" s="507">
        <f>AVERAGE(O264:O269)</f>
        <v/>
      </c>
      <c r="P271" s="507">
        <f>AVERAGE(P264:P269)</f>
        <v/>
      </c>
      <c r="Q271" s="507">
        <f>AVERAGE(Q264:Q269)</f>
        <v/>
      </c>
      <c r="R271" s="507">
        <f>AVERAGE(R264:R269)</f>
        <v/>
      </c>
      <c r="S271" s="507">
        <f>AVERAGE(S264:S269)</f>
        <v/>
      </c>
      <c r="T271" s="507">
        <f>AVERAGE(T264:T269)</f>
        <v/>
      </c>
      <c r="U271" s="507">
        <f>AVERAGE(U264:U269)</f>
        <v/>
      </c>
      <c r="W271" s="504" t="inlineStr">
        <is>
          <t>Avg Last 6 Mo</t>
        </is>
      </c>
      <c r="X271" s="507">
        <f>SUM(Y271:AF271)</f>
        <v/>
      </c>
      <c r="Y271" s="507">
        <f>AVERAGE(Y264:Y269)</f>
        <v/>
      </c>
      <c r="Z271" s="507">
        <f>AVERAGE(Z264:Z269)</f>
        <v/>
      </c>
      <c r="AA271" s="507">
        <f>AVERAGE(AA264:AA269)</f>
        <v/>
      </c>
      <c r="AB271" s="507">
        <f>AVERAGE(AB264:AB269)</f>
        <v/>
      </c>
      <c r="AC271" s="507">
        <f>AVERAGE(AC264:AC269)</f>
        <v/>
      </c>
      <c r="AD271" s="507">
        <f>AVERAGE(AD264:AD269)</f>
        <v/>
      </c>
      <c r="AE271" s="507">
        <f>AVERAGE(AE264:AE269)</f>
        <v/>
      </c>
      <c r="AF271" s="507">
        <f>AVERAGE(AF264:AF269)</f>
        <v/>
      </c>
      <c r="AH271" s="504" t="inlineStr">
        <is>
          <t>Avg Last 6 Mo</t>
        </is>
      </c>
      <c r="AI271" s="507">
        <f>SUM(AJ271:AQ271)</f>
        <v/>
      </c>
      <c r="AJ271" s="507">
        <f>AVERAGE(AJ264:AJ269)</f>
        <v/>
      </c>
      <c r="AK271" s="507">
        <f>AVERAGE(AK264:AK269)</f>
        <v/>
      </c>
      <c r="AL271" s="507">
        <f>AVERAGE(AL264:AL269)</f>
        <v/>
      </c>
      <c r="AM271" s="507">
        <f>AVERAGE(AM264:AM269)</f>
        <v/>
      </c>
      <c r="AN271" s="507">
        <f>AVERAGE(AN264:AN269)</f>
        <v/>
      </c>
      <c r="AO271" s="507">
        <f>AVERAGE(AO264:AO269)</f>
        <v/>
      </c>
      <c r="AP271" s="507">
        <f>AVERAGE(AP264:AP269)</f>
        <v/>
      </c>
      <c r="AQ271" s="507">
        <f>AVERAGE(AQ264:AQ269)</f>
        <v/>
      </c>
      <c r="AS271" s="504" t="inlineStr">
        <is>
          <t>Avg Last 6 Mo</t>
        </is>
      </c>
      <c r="AT271" s="507">
        <f>SUM(AU271:BB271)</f>
        <v/>
      </c>
      <c r="AU271" s="507">
        <f>AVERAGE(AU264:AU269)</f>
        <v/>
      </c>
      <c r="AV271" s="507">
        <f>AVERAGE(AV264:AV269)</f>
        <v/>
      </c>
      <c r="AW271" s="507">
        <f>AVERAGE(AW264:AW269)</f>
        <v/>
      </c>
      <c r="AX271" s="507">
        <f>AVERAGE(AX264:AX269)</f>
        <v/>
      </c>
      <c r="AY271" s="507">
        <f>AVERAGE(AY264:AY269)</f>
        <v/>
      </c>
      <c r="AZ271" s="507">
        <f>AVERAGE(AZ264:AZ269)</f>
        <v/>
      </c>
      <c r="BA271" s="507">
        <f>AVERAGE(BA264:BA269)</f>
        <v/>
      </c>
      <c r="BB271" s="507">
        <f>AVERAGE(BB264:BB269)</f>
        <v/>
      </c>
      <c r="BD271" s="504" t="inlineStr">
        <is>
          <t>Avg Last 6 Mo</t>
        </is>
      </c>
      <c r="BE271" s="507">
        <f>SUM(BF271:BM271)</f>
        <v/>
      </c>
      <c r="BF271" s="507">
        <f>AVERAGE(BF264:BF269)</f>
        <v/>
      </c>
      <c r="BG271" s="507">
        <f>AVERAGE(BG264:BG269)</f>
        <v/>
      </c>
      <c r="BH271" s="507">
        <f>AVERAGE(BH264:BH269)</f>
        <v/>
      </c>
      <c r="BI271" s="507">
        <f>AVERAGE(BI264:BI269)</f>
        <v/>
      </c>
      <c r="BJ271" s="507">
        <f>AVERAGE(BJ264:BJ269)</f>
        <v/>
      </c>
      <c r="BK271" s="507">
        <f>AVERAGE(BK264:BK269)</f>
        <v/>
      </c>
      <c r="BL271" s="507">
        <f>AVERAGE(BL264:BL269)</f>
        <v/>
      </c>
      <c r="BM271" s="507">
        <f>AVERAGE(BM264:BM269)</f>
        <v/>
      </c>
      <c r="BO271" s="504" t="inlineStr">
        <is>
          <t>Avg Last 6 Mo</t>
        </is>
      </c>
      <c r="BP271" s="507">
        <f>SUM(BQ271:BX271)</f>
        <v/>
      </c>
      <c r="BQ271" s="507">
        <f>AVERAGE(BQ264:BQ269)</f>
        <v/>
      </c>
      <c r="BR271" s="507">
        <f>AVERAGE(BR264:BR269)</f>
        <v/>
      </c>
      <c r="BS271" s="507">
        <f>AVERAGE(BS264:BS269)</f>
        <v/>
      </c>
      <c r="BT271" s="507">
        <f>AVERAGE(BT264:BT269)</f>
        <v/>
      </c>
      <c r="BU271" s="507">
        <f>AVERAGE(BU264:BU269)</f>
        <v/>
      </c>
      <c r="BV271" s="507">
        <f>AVERAGE(BV264:BV269)</f>
        <v/>
      </c>
      <c r="BW271" s="507">
        <f>AVERAGE(BW264:BW269)</f>
        <v/>
      </c>
      <c r="BX271" s="507">
        <f>AVERAGE(BX264:BX269)</f>
        <v/>
      </c>
      <c r="BZ271" s="504" t="inlineStr">
        <is>
          <t>Avg Last 6 Mo</t>
        </is>
      </c>
      <c r="CA271" s="507">
        <f>SUM(CB271:CI271)</f>
        <v/>
      </c>
      <c r="CB271" s="507">
        <f>AVERAGE(CB264:CB269)</f>
        <v/>
      </c>
      <c r="CC271" s="507">
        <f>AVERAGE(CC264:CC269)</f>
        <v/>
      </c>
      <c r="CD271" s="507">
        <f>AVERAGE(CD264:CD269)</f>
        <v/>
      </c>
      <c r="CE271" s="507">
        <f>AVERAGE(CE264:CE269)</f>
        <v/>
      </c>
      <c r="CF271" s="507">
        <f>AVERAGE(CF264:CF269)</f>
        <v/>
      </c>
      <c r="CG271" s="507">
        <f>AVERAGE(CG264:CG269)</f>
        <v/>
      </c>
      <c r="CH271" s="507">
        <f>AVERAGE(CH264:CH269)</f>
        <v/>
      </c>
      <c r="CI271" s="507">
        <f>AVERAGE(CI264:CI269)</f>
        <v/>
      </c>
      <c r="CK271" s="504" t="inlineStr">
        <is>
          <t>Avg Last 6 Mo</t>
        </is>
      </c>
      <c r="CL271" s="507">
        <f>SUM(CM271:CT271)</f>
        <v/>
      </c>
      <c r="CM271" s="507">
        <f>AVERAGE(CM264:CM269)</f>
        <v/>
      </c>
      <c r="CN271" s="507">
        <f>AVERAGE(CN264:CN269)</f>
        <v/>
      </c>
      <c r="CO271" s="507">
        <f>AVERAGE(CO264:CO269)</f>
        <v/>
      </c>
      <c r="CP271" s="507">
        <f>AVERAGE(CP264:CP269)</f>
        <v/>
      </c>
      <c r="CQ271" s="507">
        <f>AVERAGE(CQ264:CQ269)</f>
        <v/>
      </c>
      <c r="CR271" s="507">
        <f>AVERAGE(CR264:CR269)</f>
        <v/>
      </c>
      <c r="CS271" s="507">
        <f>AVERAGE(CS264:CS269)</f>
        <v/>
      </c>
      <c r="CT271" s="507">
        <f>AVERAGE(CT264:CT269)</f>
        <v/>
      </c>
      <c r="CV271" s="504" t="inlineStr">
        <is>
          <t>Avg Last 6 Mo</t>
        </is>
      </c>
      <c r="CW271" s="507">
        <f>SUM(CX271:DE271)</f>
        <v/>
      </c>
      <c r="CX271" s="507">
        <f>AVERAGE(CX264:CX269)</f>
        <v/>
      </c>
      <c r="CY271" s="507">
        <f>AVERAGE(CY264:CY269)</f>
        <v/>
      </c>
      <c r="CZ271" s="507">
        <f>AVERAGE(CZ264:CZ269)</f>
        <v/>
      </c>
      <c r="DA271" s="507">
        <f>AVERAGE(DA264:DA269)</f>
        <v/>
      </c>
      <c r="DB271" s="507">
        <f>AVERAGE(DB264:DB269)</f>
        <v/>
      </c>
      <c r="DC271" s="507">
        <f>AVERAGE(DC264:DC269)</f>
        <v/>
      </c>
      <c r="DD271" s="507">
        <f>AVERAGE(DD264:DD269)</f>
        <v/>
      </c>
      <c r="DE271" s="507">
        <f>AVERAGE(DE264:DE269)</f>
        <v/>
      </c>
      <c r="DG271" s="504" t="inlineStr">
        <is>
          <t>Avg Last 6 Mo</t>
        </is>
      </c>
      <c r="DH271" s="507">
        <f>SUM(DI271:DP271)</f>
        <v/>
      </c>
      <c r="DI271" s="507">
        <f>AVERAGE(DI264:DI269)</f>
        <v/>
      </c>
      <c r="DJ271" s="507">
        <f>AVERAGE(DJ264:DJ269)</f>
        <v/>
      </c>
      <c r="DK271" s="507">
        <f>AVERAGE(DK264:DK269)</f>
        <v/>
      </c>
      <c r="DL271" s="507">
        <f>AVERAGE(DL264:DL269)</f>
        <v/>
      </c>
      <c r="DM271" s="507">
        <f>AVERAGE(DM264:DM269)</f>
        <v/>
      </c>
      <c r="DN271" s="507">
        <f>AVERAGE(DN264:DN269)</f>
        <v/>
      </c>
      <c r="DO271" s="507">
        <f>AVERAGE(DO264:DO269)</f>
        <v/>
      </c>
      <c r="DP271" s="507">
        <f>AVERAGE(DP264:DP269)</f>
        <v/>
      </c>
      <c r="DR271" s="504" t="inlineStr">
        <is>
          <t>Avg Last 6 Mo</t>
        </is>
      </c>
      <c r="DS271" s="507">
        <f>SUM(DT271:EA271)</f>
        <v/>
      </c>
      <c r="DT271" s="507">
        <f>AVERAGE(DT264:DT269)</f>
        <v/>
      </c>
      <c r="DU271" s="507">
        <f>AVERAGE(DU264:DU269)</f>
        <v/>
      </c>
      <c r="DV271" s="507">
        <f>AVERAGE(DV264:DV269)</f>
        <v/>
      </c>
      <c r="DW271" s="507">
        <f>AVERAGE(DW264:DW269)</f>
        <v/>
      </c>
      <c r="DX271" s="507">
        <f>AVERAGE(DX264:DX269)</f>
        <v/>
      </c>
      <c r="DY271" s="507">
        <f>AVERAGE(DY264:DY269)</f>
        <v/>
      </c>
      <c r="DZ271" s="507">
        <f>AVERAGE(DZ264:DZ269)</f>
        <v/>
      </c>
      <c r="EA271" s="507">
        <f>AVERAGE(EA264:EA269)</f>
        <v/>
      </c>
      <c r="EC271" s="504" t="inlineStr">
        <is>
          <t>Avg Last 6 Mo</t>
        </is>
      </c>
      <c r="ED271" s="507">
        <f>SUM(EE271:EL271)</f>
        <v/>
      </c>
      <c r="EE271" s="507">
        <f>AVERAGE(EE264:EE269)</f>
        <v/>
      </c>
      <c r="EF271" s="507">
        <f>AVERAGE(EF264:EF269)</f>
        <v/>
      </c>
      <c r="EG271" s="507">
        <f>AVERAGE(EG264:EG269)</f>
        <v/>
      </c>
      <c r="EH271" s="507">
        <f>AVERAGE(EH264:EH269)</f>
        <v/>
      </c>
      <c r="EI271" s="507">
        <f>AVERAGE(EI264:EI269)</f>
        <v/>
      </c>
      <c r="EJ271" s="507">
        <f>AVERAGE(EJ264:EJ269)</f>
        <v/>
      </c>
      <c r="EK271" s="507">
        <f>AVERAGE(EK264:EK269)</f>
        <v/>
      </c>
      <c r="EL271" s="507">
        <f>AVERAGE(EL264:EL269)</f>
        <v/>
      </c>
    </row>
    <row r="272">
      <c r="A272" s="504" t="inlineStr">
        <is>
          <t>Avg Last 12 Mo</t>
        </is>
      </c>
      <c r="B272" s="507">
        <f>SUM(C272:J272)</f>
        <v/>
      </c>
      <c r="C272" s="507">
        <f>AVERAGE(C258:C269)</f>
        <v/>
      </c>
      <c r="D272" s="507">
        <f>AVERAGE(D258:D269)</f>
        <v/>
      </c>
      <c r="E272" s="507">
        <f>AVERAGE(E258:E269)</f>
        <v/>
      </c>
      <c r="F272" s="507">
        <f>AVERAGE(F258:F269)</f>
        <v/>
      </c>
      <c r="G272" s="507">
        <f>AVERAGE(G258:G269)</f>
        <v/>
      </c>
      <c r="H272" s="507">
        <f>AVERAGE(H258:H269)</f>
        <v/>
      </c>
      <c r="I272" s="507">
        <f>AVERAGE(I258:I269)</f>
        <v/>
      </c>
      <c r="J272" s="507">
        <f>AVERAGE(J258:J269)</f>
        <v/>
      </c>
      <c r="L272" s="504" t="inlineStr">
        <is>
          <t>Avg Last 12 Mo</t>
        </is>
      </c>
      <c r="M272" s="507">
        <f>SUM(N272:U272)</f>
        <v/>
      </c>
      <c r="N272" s="507">
        <f>AVERAGE(N258:N269)</f>
        <v/>
      </c>
      <c r="O272" s="507">
        <f>AVERAGE(O258:O269)</f>
        <v/>
      </c>
      <c r="P272" s="507">
        <f>AVERAGE(P258:P269)</f>
        <v/>
      </c>
      <c r="Q272" s="507">
        <f>AVERAGE(Q258:Q269)</f>
        <v/>
      </c>
      <c r="R272" s="507">
        <f>AVERAGE(R258:R269)</f>
        <v/>
      </c>
      <c r="S272" s="507">
        <f>AVERAGE(S258:S269)</f>
        <v/>
      </c>
      <c r="T272" s="507">
        <f>AVERAGE(T258:T269)</f>
        <v/>
      </c>
      <c r="U272" s="507">
        <f>AVERAGE(U258:U269)</f>
        <v/>
      </c>
      <c r="W272" s="504" t="inlineStr">
        <is>
          <t>Avg Last 12 Mo</t>
        </is>
      </c>
      <c r="X272" s="507">
        <f>SUM(Y272:AF272)</f>
        <v/>
      </c>
      <c r="Y272" s="507">
        <f>AVERAGE(Y258:Y269)</f>
        <v/>
      </c>
      <c r="Z272" s="507">
        <f>AVERAGE(Z258:Z269)</f>
        <v/>
      </c>
      <c r="AA272" s="507">
        <f>AVERAGE(AA258:AA269)</f>
        <v/>
      </c>
      <c r="AB272" s="507">
        <f>AVERAGE(AB258:AB269)</f>
        <v/>
      </c>
      <c r="AC272" s="507">
        <f>AVERAGE(AC258:AC269)</f>
        <v/>
      </c>
      <c r="AD272" s="507">
        <f>AVERAGE(AD258:AD269)</f>
        <v/>
      </c>
      <c r="AE272" s="507">
        <f>AVERAGE(AE258:AE269)</f>
        <v/>
      </c>
      <c r="AF272" s="507">
        <f>AVERAGE(AF258:AF269)</f>
        <v/>
      </c>
      <c r="AH272" s="504" t="inlineStr">
        <is>
          <t>Avg Last 12 Mo</t>
        </is>
      </c>
      <c r="AI272" s="507">
        <f>SUM(AJ272:AQ272)</f>
        <v/>
      </c>
      <c r="AJ272" s="507">
        <f>AVERAGE(AJ258:AJ269)</f>
        <v/>
      </c>
      <c r="AK272" s="507">
        <f>AVERAGE(AK258:AK269)</f>
        <v/>
      </c>
      <c r="AL272" s="507">
        <f>AVERAGE(AL258:AL269)</f>
        <v/>
      </c>
      <c r="AM272" s="507">
        <f>AVERAGE(AM258:AM269)</f>
        <v/>
      </c>
      <c r="AN272" s="507">
        <f>AVERAGE(AN258:AN269)</f>
        <v/>
      </c>
      <c r="AO272" s="507">
        <f>AVERAGE(AO258:AO269)</f>
        <v/>
      </c>
      <c r="AP272" s="507">
        <f>AVERAGE(AP258:AP269)</f>
        <v/>
      </c>
      <c r="AQ272" s="507">
        <f>AVERAGE(AQ258:AQ269)</f>
        <v/>
      </c>
      <c r="AS272" s="504" t="inlineStr">
        <is>
          <t>Avg Last 12 Mo</t>
        </is>
      </c>
      <c r="AT272" s="507">
        <f>SUM(AU272:BB272)</f>
        <v/>
      </c>
      <c r="AU272" s="507">
        <f>AVERAGE(AU258:AU269)</f>
        <v/>
      </c>
      <c r="AV272" s="507">
        <f>AVERAGE(AV258:AV269)</f>
        <v/>
      </c>
      <c r="AW272" s="507">
        <f>AVERAGE(AW258:AW269)</f>
        <v/>
      </c>
      <c r="AX272" s="507">
        <f>AVERAGE(AX258:AX269)</f>
        <v/>
      </c>
      <c r="AY272" s="507">
        <f>AVERAGE(AY258:AY269)</f>
        <v/>
      </c>
      <c r="AZ272" s="507">
        <f>AVERAGE(AZ258:AZ269)</f>
        <v/>
      </c>
      <c r="BA272" s="507">
        <f>AVERAGE(BA258:BA269)</f>
        <v/>
      </c>
      <c r="BB272" s="507">
        <f>AVERAGE(BB258:BB269)</f>
        <v/>
      </c>
      <c r="BD272" s="504" t="inlineStr">
        <is>
          <t>Avg Last 12 Mo</t>
        </is>
      </c>
      <c r="BE272" s="507">
        <f>SUM(BF272:BM272)</f>
        <v/>
      </c>
      <c r="BF272" s="507">
        <f>AVERAGE(BF258:BF269)</f>
        <v/>
      </c>
      <c r="BG272" s="507">
        <f>AVERAGE(BG258:BG269)</f>
        <v/>
      </c>
      <c r="BH272" s="507">
        <f>AVERAGE(BH258:BH269)</f>
        <v/>
      </c>
      <c r="BI272" s="507">
        <f>AVERAGE(BI258:BI269)</f>
        <v/>
      </c>
      <c r="BJ272" s="507">
        <f>AVERAGE(BJ258:BJ269)</f>
        <v/>
      </c>
      <c r="BK272" s="507">
        <f>AVERAGE(BK258:BK269)</f>
        <v/>
      </c>
      <c r="BL272" s="507">
        <f>AVERAGE(BL258:BL269)</f>
        <v/>
      </c>
      <c r="BM272" s="507">
        <f>AVERAGE(BM258:BM269)</f>
        <v/>
      </c>
      <c r="BO272" s="504" t="inlineStr">
        <is>
          <t>Avg Last 12 Mo</t>
        </is>
      </c>
      <c r="BP272" s="507">
        <f>SUM(BQ272:BX272)</f>
        <v/>
      </c>
      <c r="BQ272" s="507">
        <f>AVERAGE(BQ258:BQ269)</f>
        <v/>
      </c>
      <c r="BR272" s="507">
        <f>AVERAGE(BR258:BR269)</f>
        <v/>
      </c>
      <c r="BS272" s="507">
        <f>AVERAGE(BS258:BS269)</f>
        <v/>
      </c>
      <c r="BT272" s="507">
        <f>AVERAGE(BT258:BT269)</f>
        <v/>
      </c>
      <c r="BU272" s="507">
        <f>AVERAGE(BU258:BU269)</f>
        <v/>
      </c>
      <c r="BV272" s="507">
        <f>AVERAGE(BV258:BV269)</f>
        <v/>
      </c>
      <c r="BW272" s="507">
        <f>AVERAGE(BW258:BW269)</f>
        <v/>
      </c>
      <c r="BX272" s="507">
        <f>AVERAGE(BX258:BX269)</f>
        <v/>
      </c>
      <c r="BZ272" s="504" t="inlineStr">
        <is>
          <t>Avg Last 12 Mo</t>
        </is>
      </c>
      <c r="CA272" s="507">
        <f>SUM(CB272:CI272)</f>
        <v/>
      </c>
      <c r="CB272" s="507">
        <f>AVERAGE(CB258:CB269)</f>
        <v/>
      </c>
      <c r="CC272" s="507">
        <f>AVERAGE(CC258:CC269)</f>
        <v/>
      </c>
      <c r="CD272" s="507">
        <f>AVERAGE(CD258:CD269)</f>
        <v/>
      </c>
      <c r="CE272" s="507">
        <f>AVERAGE(CE258:CE269)</f>
        <v/>
      </c>
      <c r="CF272" s="507">
        <f>AVERAGE(CF258:CF269)</f>
        <v/>
      </c>
      <c r="CG272" s="507">
        <f>AVERAGE(CG258:CG269)</f>
        <v/>
      </c>
      <c r="CH272" s="507">
        <f>AVERAGE(CH258:CH269)</f>
        <v/>
      </c>
      <c r="CI272" s="507">
        <f>AVERAGE(CI258:CI269)</f>
        <v/>
      </c>
      <c r="CK272" s="504" t="inlineStr">
        <is>
          <t>Avg Last 12 Mo</t>
        </is>
      </c>
      <c r="CL272" s="507">
        <f>SUM(CM272:CT272)</f>
        <v/>
      </c>
      <c r="CM272" s="507">
        <f>AVERAGE(CM258:CM269)</f>
        <v/>
      </c>
      <c r="CN272" s="507">
        <f>AVERAGE(CN258:CN269)</f>
        <v/>
      </c>
      <c r="CO272" s="507">
        <f>AVERAGE(CO258:CO269)</f>
        <v/>
      </c>
      <c r="CP272" s="507">
        <f>AVERAGE(CP258:CP269)</f>
        <v/>
      </c>
      <c r="CQ272" s="507">
        <f>AVERAGE(CQ258:CQ269)</f>
        <v/>
      </c>
      <c r="CR272" s="507">
        <f>AVERAGE(CR258:CR269)</f>
        <v/>
      </c>
      <c r="CS272" s="507">
        <f>AVERAGE(CS258:CS269)</f>
        <v/>
      </c>
      <c r="CT272" s="507">
        <f>AVERAGE(CT258:CT269)</f>
        <v/>
      </c>
      <c r="CV272" s="504" t="inlineStr">
        <is>
          <t>Avg Last 12 Mo</t>
        </is>
      </c>
      <c r="CW272" s="507">
        <f>SUM(CX272:DE272)</f>
        <v/>
      </c>
      <c r="CX272" s="507">
        <f>AVERAGE(CX258:CX269)</f>
        <v/>
      </c>
      <c r="CY272" s="507">
        <f>AVERAGE(CY258:CY269)</f>
        <v/>
      </c>
      <c r="CZ272" s="507">
        <f>AVERAGE(CZ258:CZ269)</f>
        <v/>
      </c>
      <c r="DA272" s="507">
        <f>AVERAGE(DA258:DA269)</f>
        <v/>
      </c>
      <c r="DB272" s="507">
        <f>AVERAGE(DB258:DB269)</f>
        <v/>
      </c>
      <c r="DC272" s="507">
        <f>AVERAGE(DC258:DC269)</f>
        <v/>
      </c>
      <c r="DD272" s="507">
        <f>AVERAGE(DD258:DD269)</f>
        <v/>
      </c>
      <c r="DE272" s="507">
        <f>AVERAGE(DE258:DE269)</f>
        <v/>
      </c>
      <c r="DG272" s="504" t="inlineStr">
        <is>
          <t>Avg Last 12 Mo</t>
        </is>
      </c>
      <c r="DH272" s="507">
        <f>SUM(DI272:DP272)</f>
        <v/>
      </c>
      <c r="DI272" s="507">
        <f>AVERAGE(DI258:DI269)</f>
        <v/>
      </c>
      <c r="DJ272" s="507">
        <f>AVERAGE(DJ258:DJ269)</f>
        <v/>
      </c>
      <c r="DK272" s="507">
        <f>AVERAGE(DK258:DK269)</f>
        <v/>
      </c>
      <c r="DL272" s="507">
        <f>AVERAGE(DL258:DL269)</f>
        <v/>
      </c>
      <c r="DM272" s="507">
        <f>AVERAGE(DM258:DM269)</f>
        <v/>
      </c>
      <c r="DN272" s="507">
        <f>AVERAGE(DN258:DN269)</f>
        <v/>
      </c>
      <c r="DO272" s="507">
        <f>AVERAGE(DO258:DO269)</f>
        <v/>
      </c>
      <c r="DP272" s="507">
        <f>AVERAGE(DP258:DP269)</f>
        <v/>
      </c>
      <c r="DR272" s="504" t="inlineStr">
        <is>
          <t>Avg Last 12 Mo</t>
        </is>
      </c>
      <c r="DS272" s="507">
        <f>SUM(DT272:EA272)</f>
        <v/>
      </c>
      <c r="DT272" s="507">
        <f>AVERAGE(DT258:DT269)</f>
        <v/>
      </c>
      <c r="DU272" s="507">
        <f>AVERAGE(DU258:DU269)</f>
        <v/>
      </c>
      <c r="DV272" s="507">
        <f>AVERAGE(DV258:DV269)</f>
        <v/>
      </c>
      <c r="DW272" s="507">
        <f>AVERAGE(DW258:DW269)</f>
        <v/>
      </c>
      <c r="DX272" s="507">
        <f>AVERAGE(DX258:DX269)</f>
        <v/>
      </c>
      <c r="DY272" s="507">
        <f>AVERAGE(DY258:DY269)</f>
        <v/>
      </c>
      <c r="DZ272" s="507">
        <f>AVERAGE(DZ258:DZ269)</f>
        <v/>
      </c>
      <c r="EA272" s="507">
        <f>AVERAGE(EA258:EA269)</f>
        <v/>
      </c>
      <c r="EC272" s="504" t="inlineStr">
        <is>
          <t>Avg Last 12 Mo</t>
        </is>
      </c>
      <c r="ED272" s="507">
        <f>SUM(EE272:EL272)</f>
        <v/>
      </c>
      <c r="EE272" s="507">
        <f>AVERAGE(EE258:EE269)</f>
        <v/>
      </c>
      <c r="EF272" s="507">
        <f>AVERAGE(EF258:EF269)</f>
        <v/>
      </c>
      <c r="EG272" s="507">
        <f>AVERAGE(EG258:EG269)</f>
        <v/>
      </c>
      <c r="EH272" s="507">
        <f>AVERAGE(EH258:EH269)</f>
        <v/>
      </c>
      <c r="EI272" s="507">
        <f>AVERAGE(EI258:EI269)</f>
        <v/>
      </c>
      <c r="EJ272" s="507">
        <f>AVERAGE(EJ258:EJ269)</f>
        <v/>
      </c>
      <c r="EK272" s="507">
        <f>AVERAGE(EK258:EK269)</f>
        <v/>
      </c>
      <c r="EL272" s="507">
        <f>AVERAGE(EL258:EL269)</f>
        <v/>
      </c>
    </row>
    <row r="273">
      <c r="A273" s="504" t="inlineStr">
        <is>
          <t>Avg 3 Mo Prior Yr</t>
        </is>
      </c>
      <c r="B273" s="507">
        <f>SUM(C273:J273)</f>
        <v/>
      </c>
      <c r="C273" s="507">
        <f>AVERAGE(C255:C257)</f>
        <v/>
      </c>
      <c r="D273" s="507">
        <f>AVERAGE(D255:D257)</f>
        <v/>
      </c>
      <c r="E273" s="507">
        <f>AVERAGE(E255:E257)</f>
        <v/>
      </c>
      <c r="F273" s="507">
        <f>AVERAGE(F255:F257)</f>
        <v/>
      </c>
      <c r="G273" s="507">
        <f>AVERAGE(G255:G257)</f>
        <v/>
      </c>
      <c r="H273" s="507">
        <f>AVERAGE(H255:H257)</f>
        <v/>
      </c>
      <c r="I273" s="507">
        <f>AVERAGE(I255:I257)</f>
        <v/>
      </c>
      <c r="J273" s="507">
        <f>AVERAGE(J255:J257)</f>
        <v/>
      </c>
      <c r="L273" s="504" t="inlineStr">
        <is>
          <t>Avg 3 Mo Prior Yr</t>
        </is>
      </c>
      <c r="M273" s="507">
        <f>SUM(N273:U273)</f>
        <v/>
      </c>
      <c r="N273" s="507">
        <f>AVERAGE(N255:N257)</f>
        <v/>
      </c>
      <c r="O273" s="507">
        <f>AVERAGE(O255:O257)</f>
        <v/>
      </c>
      <c r="P273" s="507">
        <f>AVERAGE(P255:P257)</f>
        <v/>
      </c>
      <c r="Q273" s="507">
        <f>AVERAGE(Q255:Q257)</f>
        <v/>
      </c>
      <c r="R273" s="507">
        <f>AVERAGE(R255:R257)</f>
        <v/>
      </c>
      <c r="S273" s="507">
        <f>AVERAGE(S255:S257)</f>
        <v/>
      </c>
      <c r="T273" s="507">
        <f>AVERAGE(T255:T257)</f>
        <v/>
      </c>
      <c r="U273" s="507">
        <f>AVERAGE(U255:U257)</f>
        <v/>
      </c>
      <c r="W273" s="504" t="inlineStr">
        <is>
          <t>Avg 3 Mo Prior Yr</t>
        </is>
      </c>
      <c r="X273" s="507">
        <f>SUM(Y273:AF273)</f>
        <v/>
      </c>
      <c r="Y273" s="507">
        <f>AVERAGE(Y255:Y257)</f>
        <v/>
      </c>
      <c r="Z273" s="507">
        <f>AVERAGE(Z255:Z257)</f>
        <v/>
      </c>
      <c r="AA273" s="507">
        <f>AVERAGE(AA255:AA257)</f>
        <v/>
      </c>
      <c r="AB273" s="507">
        <f>AVERAGE(AB255:AB257)</f>
        <v/>
      </c>
      <c r="AC273" s="507">
        <f>AVERAGE(AC255:AC257)</f>
        <v/>
      </c>
      <c r="AD273" s="507">
        <f>AVERAGE(AD255:AD257)</f>
        <v/>
      </c>
      <c r="AE273" s="507">
        <f>AVERAGE(AE255:AE257)</f>
        <v/>
      </c>
      <c r="AF273" s="507">
        <f>AVERAGE(AF255:AF257)</f>
        <v/>
      </c>
      <c r="AH273" s="504" t="inlineStr">
        <is>
          <t>Avg 3 Mo Prior Yr</t>
        </is>
      </c>
      <c r="AI273" s="507">
        <f>SUM(AJ273:AQ273)</f>
        <v/>
      </c>
      <c r="AJ273" s="507">
        <f>AVERAGE(AJ255:AJ257)</f>
        <v/>
      </c>
      <c r="AK273" s="507">
        <f>AVERAGE(AK255:AK257)</f>
        <v/>
      </c>
      <c r="AL273" s="507">
        <f>AVERAGE(AL255:AL257)</f>
        <v/>
      </c>
      <c r="AM273" s="507">
        <f>AVERAGE(AM255:AM257)</f>
        <v/>
      </c>
      <c r="AN273" s="507">
        <f>AVERAGE(AN255:AN257)</f>
        <v/>
      </c>
      <c r="AO273" s="507">
        <f>AVERAGE(AO255:AO257)</f>
        <v/>
      </c>
      <c r="AP273" s="507">
        <f>AVERAGE(AP255:AP257)</f>
        <v/>
      </c>
      <c r="AQ273" s="507">
        <f>AVERAGE(AQ255:AQ257)</f>
        <v/>
      </c>
      <c r="AS273" s="504" t="inlineStr">
        <is>
          <t>Avg 3 Mo Prior Yr</t>
        </is>
      </c>
      <c r="AT273" s="507">
        <f>SUM(AU273:BB273)</f>
        <v/>
      </c>
      <c r="AU273" s="507">
        <f>AVERAGE(AU255:AU257)</f>
        <v/>
      </c>
      <c r="AV273" s="507">
        <f>AVERAGE(AV255:AV257)</f>
        <v/>
      </c>
      <c r="AW273" s="507">
        <f>AVERAGE(AW255:AW257)</f>
        <v/>
      </c>
      <c r="AX273" s="507">
        <f>AVERAGE(AX255:AX257)</f>
        <v/>
      </c>
      <c r="AY273" s="507">
        <f>AVERAGE(AY255:AY257)</f>
        <v/>
      </c>
      <c r="AZ273" s="507">
        <f>AVERAGE(AZ255:AZ257)</f>
        <v/>
      </c>
      <c r="BA273" s="507">
        <f>AVERAGE(BA255:BA257)</f>
        <v/>
      </c>
      <c r="BB273" s="507">
        <f>AVERAGE(BB255:BB257)</f>
        <v/>
      </c>
      <c r="BD273" s="504" t="inlineStr">
        <is>
          <t>Avg 3 Mo Prior Yr</t>
        </is>
      </c>
      <c r="BE273" s="507">
        <f>SUM(BF273:BM273)</f>
        <v/>
      </c>
      <c r="BF273" s="507">
        <f>AVERAGE(BF255:BF257)</f>
        <v/>
      </c>
      <c r="BG273" s="507">
        <f>AVERAGE(BG255:BG257)</f>
        <v/>
      </c>
      <c r="BH273" s="507">
        <f>AVERAGE(BH255:BH257)</f>
        <v/>
      </c>
      <c r="BI273" s="507">
        <f>AVERAGE(BI255:BI257)</f>
        <v/>
      </c>
      <c r="BJ273" s="507">
        <f>AVERAGE(BJ255:BJ257)</f>
        <v/>
      </c>
      <c r="BK273" s="507">
        <f>AVERAGE(BK255:BK257)</f>
        <v/>
      </c>
      <c r="BL273" s="507">
        <f>AVERAGE(BL255:BL257)</f>
        <v/>
      </c>
      <c r="BM273" s="507">
        <f>AVERAGE(BM255:BM257)</f>
        <v/>
      </c>
      <c r="BO273" s="504" t="inlineStr">
        <is>
          <t>Avg 3 Mo Prior Yr</t>
        </is>
      </c>
      <c r="BP273" s="507">
        <f>SUM(BQ273:BX273)</f>
        <v/>
      </c>
      <c r="BQ273" s="507">
        <f>AVERAGE(BQ255:BQ257)</f>
        <v/>
      </c>
      <c r="BR273" s="507">
        <f>AVERAGE(BR255:BR257)</f>
        <v/>
      </c>
      <c r="BS273" s="507">
        <f>AVERAGE(BS255:BS257)</f>
        <v/>
      </c>
      <c r="BT273" s="507">
        <f>AVERAGE(BT255:BT257)</f>
        <v/>
      </c>
      <c r="BU273" s="507">
        <f>AVERAGE(BU255:BU257)</f>
        <v/>
      </c>
      <c r="BV273" s="507">
        <f>AVERAGE(BV255:BV257)</f>
        <v/>
      </c>
      <c r="BW273" s="507">
        <f>AVERAGE(BW255:BW257)</f>
        <v/>
      </c>
      <c r="BX273" s="507">
        <f>AVERAGE(BX255:BX257)</f>
        <v/>
      </c>
      <c r="BZ273" s="504" t="inlineStr">
        <is>
          <t>Avg 3 Mo Prior Yr</t>
        </is>
      </c>
      <c r="CA273" s="507">
        <f>SUM(CB273:CI273)</f>
        <v/>
      </c>
      <c r="CB273" s="507">
        <f>AVERAGE(CB255:CB257)</f>
        <v/>
      </c>
      <c r="CC273" s="507">
        <f>AVERAGE(CC255:CC257)</f>
        <v/>
      </c>
      <c r="CD273" s="507">
        <f>AVERAGE(CD255:CD257)</f>
        <v/>
      </c>
      <c r="CE273" s="507">
        <f>AVERAGE(CE255:CE257)</f>
        <v/>
      </c>
      <c r="CF273" s="507">
        <f>AVERAGE(CF255:CF257)</f>
        <v/>
      </c>
      <c r="CG273" s="507">
        <f>AVERAGE(CG255:CG257)</f>
        <v/>
      </c>
      <c r="CH273" s="507">
        <f>AVERAGE(CH255:CH257)</f>
        <v/>
      </c>
      <c r="CI273" s="507">
        <f>AVERAGE(CI255:CI257)</f>
        <v/>
      </c>
      <c r="CK273" s="504" t="inlineStr">
        <is>
          <t>Avg 3 Mo Prior Yr</t>
        </is>
      </c>
      <c r="CL273" s="507">
        <f>SUM(CM273:CT273)</f>
        <v/>
      </c>
      <c r="CM273" s="507">
        <f>AVERAGE(CM255:CM257)</f>
        <v/>
      </c>
      <c r="CN273" s="507">
        <f>AVERAGE(CN255:CN257)</f>
        <v/>
      </c>
      <c r="CO273" s="507">
        <f>AVERAGE(CO255:CO257)</f>
        <v/>
      </c>
      <c r="CP273" s="507">
        <f>AVERAGE(CP255:CP257)</f>
        <v/>
      </c>
      <c r="CQ273" s="507">
        <f>AVERAGE(CQ255:CQ257)</f>
        <v/>
      </c>
      <c r="CR273" s="507">
        <f>AVERAGE(CR255:CR257)</f>
        <v/>
      </c>
      <c r="CS273" s="507">
        <f>AVERAGE(CS255:CS257)</f>
        <v/>
      </c>
      <c r="CT273" s="507">
        <f>AVERAGE(CT255:CT257)</f>
        <v/>
      </c>
      <c r="CV273" s="504" t="inlineStr">
        <is>
          <t>Avg 3 Mo Prior Yr</t>
        </is>
      </c>
      <c r="CW273" s="507">
        <f>SUM(CX273:DE273)</f>
        <v/>
      </c>
      <c r="CX273" s="507">
        <f>AVERAGE(CX255:CX257)</f>
        <v/>
      </c>
      <c r="CY273" s="507">
        <f>AVERAGE(CY255:CY257)</f>
        <v/>
      </c>
      <c r="CZ273" s="507">
        <f>AVERAGE(CZ255:CZ257)</f>
        <v/>
      </c>
      <c r="DA273" s="507">
        <f>AVERAGE(DA255:DA257)</f>
        <v/>
      </c>
      <c r="DB273" s="507">
        <f>AVERAGE(DB255:DB257)</f>
        <v/>
      </c>
      <c r="DC273" s="507">
        <f>AVERAGE(DC255:DC257)</f>
        <v/>
      </c>
      <c r="DD273" s="507">
        <f>AVERAGE(DD255:DD257)</f>
        <v/>
      </c>
      <c r="DE273" s="507">
        <f>AVERAGE(DE255:DE257)</f>
        <v/>
      </c>
      <c r="DG273" s="504" t="inlineStr">
        <is>
          <t>Avg 3 Mo Prior Yr</t>
        </is>
      </c>
      <c r="DH273" s="507">
        <f>SUM(DI273:DP273)</f>
        <v/>
      </c>
      <c r="DI273" s="507">
        <f>AVERAGE(DI255:DI257)</f>
        <v/>
      </c>
      <c r="DJ273" s="507">
        <f>AVERAGE(DJ255:DJ257)</f>
        <v/>
      </c>
      <c r="DK273" s="507">
        <f>AVERAGE(DK255:DK257)</f>
        <v/>
      </c>
      <c r="DL273" s="507">
        <f>AVERAGE(DL255:DL257)</f>
        <v/>
      </c>
      <c r="DM273" s="507">
        <f>AVERAGE(DM255:DM257)</f>
        <v/>
      </c>
      <c r="DN273" s="507">
        <f>AVERAGE(DN255:DN257)</f>
        <v/>
      </c>
      <c r="DO273" s="507">
        <f>AVERAGE(DO255:DO257)</f>
        <v/>
      </c>
      <c r="DP273" s="507">
        <f>AVERAGE(DP255:DP257)</f>
        <v/>
      </c>
      <c r="DR273" s="504" t="inlineStr">
        <is>
          <t>Avg 3 Mo Prior Yr</t>
        </is>
      </c>
      <c r="DS273" s="507">
        <f>SUM(DT273:EA273)</f>
        <v/>
      </c>
      <c r="DT273" s="507">
        <f>AVERAGE(DT255:DT257)</f>
        <v/>
      </c>
      <c r="DU273" s="507">
        <f>AVERAGE(DU255:DU257)</f>
        <v/>
      </c>
      <c r="DV273" s="507">
        <f>AVERAGE(DV255:DV257)</f>
        <v/>
      </c>
      <c r="DW273" s="507">
        <f>AVERAGE(DW255:DW257)</f>
        <v/>
      </c>
      <c r="DX273" s="507">
        <f>AVERAGE(DX255:DX257)</f>
        <v/>
      </c>
      <c r="DY273" s="507">
        <f>AVERAGE(DY255:DY257)</f>
        <v/>
      </c>
      <c r="DZ273" s="507">
        <f>AVERAGE(DZ255:DZ257)</f>
        <v/>
      </c>
      <c r="EA273" s="507">
        <f>AVERAGE(EA255:EA257)</f>
        <v/>
      </c>
      <c r="EC273" s="504" t="inlineStr">
        <is>
          <t>Avg 3 Mo Prior Yr</t>
        </is>
      </c>
      <c r="ED273" s="507">
        <f>SUM(EE273:EL273)</f>
        <v/>
      </c>
      <c r="EE273" s="507">
        <f>AVERAGE(EE255:EE257)</f>
        <v/>
      </c>
      <c r="EF273" s="507">
        <f>AVERAGE(EF255:EF257)</f>
        <v/>
      </c>
      <c r="EG273" s="507">
        <f>AVERAGE(EG255:EG257)</f>
        <v/>
      </c>
      <c r="EH273" s="507">
        <f>AVERAGE(EH255:EH257)</f>
        <v/>
      </c>
      <c r="EI273" s="507">
        <f>AVERAGE(EI255:EI257)</f>
        <v/>
      </c>
      <c r="EJ273" s="507">
        <f>AVERAGE(EJ255:EJ257)</f>
        <v/>
      </c>
      <c r="EK273" s="507">
        <f>AVERAGE(EK255:EK257)</f>
        <v/>
      </c>
      <c r="EL273" s="507">
        <f>AVERAGE(EL255:EL257)</f>
        <v/>
      </c>
    </row>
    <row r="274">
      <c r="A274" s="504" t="inlineStr">
        <is>
          <t>Avg 6 Mo Prior Yr</t>
        </is>
      </c>
      <c r="B274" s="507">
        <f>SUM(C274:J274)</f>
        <v/>
      </c>
      <c r="C274" s="507">
        <f>AVERAGE(C252:C257)</f>
        <v/>
      </c>
      <c r="D274" s="507">
        <f>AVERAGE(D252:D257)</f>
        <v/>
      </c>
      <c r="E274" s="507">
        <f>AVERAGE(E252:E257)</f>
        <v/>
      </c>
      <c r="F274" s="507">
        <f>AVERAGE(F252:F257)</f>
        <v/>
      </c>
      <c r="G274" s="507">
        <f>AVERAGE(G252:G257)</f>
        <v/>
      </c>
      <c r="H274" s="507">
        <f>AVERAGE(H252:H257)</f>
        <v/>
      </c>
      <c r="I274" s="507">
        <f>AVERAGE(I252:I257)</f>
        <v/>
      </c>
      <c r="J274" s="507">
        <f>AVERAGE(J252:J257)</f>
        <v/>
      </c>
      <c r="L274" s="504" t="inlineStr">
        <is>
          <t>Avg 6 Mo Prior Yr</t>
        </is>
      </c>
      <c r="M274" s="507">
        <f>SUM(N274:U274)</f>
        <v/>
      </c>
      <c r="N274" s="507">
        <f>AVERAGE(N252:N257)</f>
        <v/>
      </c>
      <c r="O274" s="507">
        <f>AVERAGE(O252:O257)</f>
        <v/>
      </c>
      <c r="P274" s="507">
        <f>AVERAGE(P252:P257)</f>
        <v/>
      </c>
      <c r="Q274" s="507">
        <f>AVERAGE(Q252:Q257)</f>
        <v/>
      </c>
      <c r="R274" s="507">
        <f>AVERAGE(R252:R257)</f>
        <v/>
      </c>
      <c r="S274" s="507">
        <f>AVERAGE(S252:S257)</f>
        <v/>
      </c>
      <c r="T274" s="507">
        <f>AVERAGE(T252:T257)</f>
        <v/>
      </c>
      <c r="U274" s="507">
        <f>AVERAGE(U252:U257)</f>
        <v/>
      </c>
      <c r="W274" s="504" t="inlineStr">
        <is>
          <t>Avg 6 Mo Prior Yr</t>
        </is>
      </c>
      <c r="X274" s="507">
        <f>SUM(Y274:AF274)</f>
        <v/>
      </c>
      <c r="Y274" s="507">
        <f>AVERAGE(Y252:Y257)</f>
        <v/>
      </c>
      <c r="Z274" s="507">
        <f>AVERAGE(Z252:Z257)</f>
        <v/>
      </c>
      <c r="AA274" s="507">
        <f>AVERAGE(AA252:AA257)</f>
        <v/>
      </c>
      <c r="AB274" s="507">
        <f>AVERAGE(AB252:AB257)</f>
        <v/>
      </c>
      <c r="AC274" s="507">
        <f>AVERAGE(AC252:AC257)</f>
        <v/>
      </c>
      <c r="AD274" s="507">
        <f>AVERAGE(AD252:AD257)</f>
        <v/>
      </c>
      <c r="AE274" s="507">
        <f>AVERAGE(AE252:AE257)</f>
        <v/>
      </c>
      <c r="AF274" s="507">
        <f>AVERAGE(AF252:AF257)</f>
        <v/>
      </c>
      <c r="AH274" s="504" t="inlineStr">
        <is>
          <t>Avg 6 Mo Prior Yr</t>
        </is>
      </c>
      <c r="AI274" s="507">
        <f>SUM(AJ274:AQ274)</f>
        <v/>
      </c>
      <c r="AJ274" s="507">
        <f>AVERAGE(AJ252:AJ257)</f>
        <v/>
      </c>
      <c r="AK274" s="507">
        <f>AVERAGE(AK252:AK257)</f>
        <v/>
      </c>
      <c r="AL274" s="507">
        <f>AVERAGE(AL252:AL257)</f>
        <v/>
      </c>
      <c r="AM274" s="507">
        <f>AVERAGE(AM252:AM257)</f>
        <v/>
      </c>
      <c r="AN274" s="507">
        <f>AVERAGE(AN252:AN257)</f>
        <v/>
      </c>
      <c r="AO274" s="507">
        <f>AVERAGE(AO252:AO257)</f>
        <v/>
      </c>
      <c r="AP274" s="507">
        <f>AVERAGE(AP252:AP257)</f>
        <v/>
      </c>
      <c r="AQ274" s="507">
        <f>AVERAGE(AQ252:AQ257)</f>
        <v/>
      </c>
      <c r="AS274" s="504" t="inlineStr">
        <is>
          <t>Avg 6 Mo Prior Yr</t>
        </is>
      </c>
      <c r="AT274" s="507">
        <f>SUM(AU274:BB274)</f>
        <v/>
      </c>
      <c r="AU274" s="507">
        <f>AVERAGE(AU252:AU257)</f>
        <v/>
      </c>
      <c r="AV274" s="507">
        <f>AVERAGE(AV252:AV257)</f>
        <v/>
      </c>
      <c r="AW274" s="507">
        <f>AVERAGE(AW252:AW257)</f>
        <v/>
      </c>
      <c r="AX274" s="507">
        <f>AVERAGE(AX252:AX257)</f>
        <v/>
      </c>
      <c r="AY274" s="507">
        <f>AVERAGE(AY252:AY257)</f>
        <v/>
      </c>
      <c r="AZ274" s="507">
        <f>AVERAGE(AZ252:AZ257)</f>
        <v/>
      </c>
      <c r="BA274" s="507">
        <f>AVERAGE(BA252:BA257)</f>
        <v/>
      </c>
      <c r="BB274" s="507">
        <f>AVERAGE(BB252:BB257)</f>
        <v/>
      </c>
      <c r="BD274" s="504" t="inlineStr">
        <is>
          <t>Avg 6 Mo Prior Yr</t>
        </is>
      </c>
      <c r="BE274" s="507">
        <f>SUM(BF274:BM274)</f>
        <v/>
      </c>
      <c r="BF274" s="507">
        <f>AVERAGE(BF252:BF257)</f>
        <v/>
      </c>
      <c r="BG274" s="507">
        <f>AVERAGE(BG252:BG257)</f>
        <v/>
      </c>
      <c r="BH274" s="507">
        <f>AVERAGE(BH252:BH257)</f>
        <v/>
      </c>
      <c r="BI274" s="507">
        <f>AVERAGE(BI252:BI257)</f>
        <v/>
      </c>
      <c r="BJ274" s="507">
        <f>AVERAGE(BJ252:BJ257)</f>
        <v/>
      </c>
      <c r="BK274" s="507">
        <f>AVERAGE(BK252:BK257)</f>
        <v/>
      </c>
      <c r="BL274" s="507">
        <f>AVERAGE(BL252:BL257)</f>
        <v/>
      </c>
      <c r="BM274" s="507">
        <f>AVERAGE(BM252:BM257)</f>
        <v/>
      </c>
      <c r="BO274" s="504" t="inlineStr">
        <is>
          <t>Avg 6 Mo Prior Yr</t>
        </is>
      </c>
      <c r="BP274" s="507">
        <f>SUM(BQ274:BX274)</f>
        <v/>
      </c>
      <c r="BQ274" s="507">
        <f>AVERAGE(BQ252:BQ257)</f>
        <v/>
      </c>
      <c r="BR274" s="507">
        <f>AVERAGE(BR252:BR257)</f>
        <v/>
      </c>
      <c r="BS274" s="507">
        <f>AVERAGE(BS252:BS257)</f>
        <v/>
      </c>
      <c r="BT274" s="507">
        <f>AVERAGE(BT252:BT257)</f>
        <v/>
      </c>
      <c r="BU274" s="507">
        <f>AVERAGE(BU252:BU257)</f>
        <v/>
      </c>
      <c r="BV274" s="507">
        <f>AVERAGE(BV252:BV257)</f>
        <v/>
      </c>
      <c r="BW274" s="507">
        <f>AVERAGE(BW252:BW257)</f>
        <v/>
      </c>
      <c r="BX274" s="507">
        <f>AVERAGE(BX252:BX257)</f>
        <v/>
      </c>
      <c r="BZ274" s="504" t="inlineStr">
        <is>
          <t>Avg 6 Mo Prior Yr</t>
        </is>
      </c>
      <c r="CA274" s="507">
        <f>SUM(CB274:CI274)</f>
        <v/>
      </c>
      <c r="CB274" s="507">
        <f>AVERAGE(CB252:CB257)</f>
        <v/>
      </c>
      <c r="CC274" s="507">
        <f>AVERAGE(CC252:CC257)</f>
        <v/>
      </c>
      <c r="CD274" s="507">
        <f>AVERAGE(CD252:CD257)</f>
        <v/>
      </c>
      <c r="CE274" s="507">
        <f>AVERAGE(CE252:CE257)</f>
        <v/>
      </c>
      <c r="CF274" s="507">
        <f>AVERAGE(CF252:CF257)</f>
        <v/>
      </c>
      <c r="CG274" s="507">
        <f>AVERAGE(CG252:CG257)</f>
        <v/>
      </c>
      <c r="CH274" s="507">
        <f>AVERAGE(CH252:CH257)</f>
        <v/>
      </c>
      <c r="CI274" s="507">
        <f>AVERAGE(CI252:CI257)</f>
        <v/>
      </c>
      <c r="CK274" s="504" t="inlineStr">
        <is>
          <t>Avg 6 Mo Prior Yr</t>
        </is>
      </c>
      <c r="CL274" s="507">
        <f>SUM(CM274:CT274)</f>
        <v/>
      </c>
      <c r="CM274" s="507">
        <f>AVERAGE(CM252:CM257)</f>
        <v/>
      </c>
      <c r="CN274" s="507">
        <f>AVERAGE(CN252:CN257)</f>
        <v/>
      </c>
      <c r="CO274" s="507">
        <f>AVERAGE(CO252:CO257)</f>
        <v/>
      </c>
      <c r="CP274" s="507">
        <f>AVERAGE(CP252:CP257)</f>
        <v/>
      </c>
      <c r="CQ274" s="507">
        <f>AVERAGE(CQ252:CQ257)</f>
        <v/>
      </c>
      <c r="CR274" s="507">
        <f>AVERAGE(CR252:CR257)</f>
        <v/>
      </c>
      <c r="CS274" s="507">
        <f>AVERAGE(CS252:CS257)</f>
        <v/>
      </c>
      <c r="CT274" s="507">
        <f>AVERAGE(CT252:CT257)</f>
        <v/>
      </c>
      <c r="CV274" s="504" t="inlineStr">
        <is>
          <t>Avg 6 Mo Prior Yr</t>
        </is>
      </c>
      <c r="CW274" s="507">
        <f>SUM(CX274:DE274)</f>
        <v/>
      </c>
      <c r="CX274" s="507">
        <f>AVERAGE(CX252:CX257)</f>
        <v/>
      </c>
      <c r="CY274" s="507">
        <f>AVERAGE(CY252:CY257)</f>
        <v/>
      </c>
      <c r="CZ274" s="507">
        <f>AVERAGE(CZ252:CZ257)</f>
        <v/>
      </c>
      <c r="DA274" s="507">
        <f>AVERAGE(DA252:DA257)</f>
        <v/>
      </c>
      <c r="DB274" s="507">
        <f>AVERAGE(DB252:DB257)</f>
        <v/>
      </c>
      <c r="DC274" s="507">
        <f>AVERAGE(DC252:DC257)</f>
        <v/>
      </c>
      <c r="DD274" s="507">
        <f>AVERAGE(DD252:DD257)</f>
        <v/>
      </c>
      <c r="DE274" s="507">
        <f>AVERAGE(DE252:DE257)</f>
        <v/>
      </c>
      <c r="DG274" s="504" t="inlineStr">
        <is>
          <t>Avg 6 Mo Prior Yr</t>
        </is>
      </c>
      <c r="DH274" s="507">
        <f>SUM(DI274:DP274)</f>
        <v/>
      </c>
      <c r="DI274" s="507">
        <f>AVERAGE(DI252:DI257)</f>
        <v/>
      </c>
      <c r="DJ274" s="507">
        <f>AVERAGE(DJ252:DJ257)</f>
        <v/>
      </c>
      <c r="DK274" s="507">
        <f>AVERAGE(DK252:DK257)</f>
        <v/>
      </c>
      <c r="DL274" s="507">
        <f>AVERAGE(DL252:DL257)</f>
        <v/>
      </c>
      <c r="DM274" s="507">
        <f>AVERAGE(DM252:DM257)</f>
        <v/>
      </c>
      <c r="DN274" s="507">
        <f>AVERAGE(DN252:DN257)</f>
        <v/>
      </c>
      <c r="DO274" s="507">
        <f>AVERAGE(DO252:DO257)</f>
        <v/>
      </c>
      <c r="DP274" s="507">
        <f>AVERAGE(DP252:DP257)</f>
        <v/>
      </c>
      <c r="DR274" s="504" t="inlineStr">
        <is>
          <t>Avg 6 Mo Prior Yr</t>
        </is>
      </c>
      <c r="DS274" s="507">
        <f>SUM(DT274:EA274)</f>
        <v/>
      </c>
      <c r="DT274" s="507">
        <f>AVERAGE(DT252:DT257)</f>
        <v/>
      </c>
      <c r="DU274" s="507">
        <f>AVERAGE(DU252:DU257)</f>
        <v/>
      </c>
      <c r="DV274" s="507">
        <f>AVERAGE(DV252:DV257)</f>
        <v/>
      </c>
      <c r="DW274" s="507">
        <f>AVERAGE(DW252:DW257)</f>
        <v/>
      </c>
      <c r="DX274" s="507">
        <f>AVERAGE(DX252:DX257)</f>
        <v/>
      </c>
      <c r="DY274" s="507">
        <f>AVERAGE(DY252:DY257)</f>
        <v/>
      </c>
      <c r="DZ274" s="507">
        <f>AVERAGE(DZ252:DZ257)</f>
        <v/>
      </c>
      <c r="EA274" s="507">
        <f>AVERAGE(EA252:EA257)</f>
        <v/>
      </c>
      <c r="EC274" s="504" t="inlineStr">
        <is>
          <t>Avg 6 Mo Prior Yr</t>
        </is>
      </c>
      <c r="ED274" s="507">
        <f>SUM(EE274:EL274)</f>
        <v/>
      </c>
      <c r="EE274" s="507">
        <f>AVERAGE(EE252:EE257)</f>
        <v/>
      </c>
      <c r="EF274" s="507">
        <f>AVERAGE(EF252:EF257)</f>
        <v/>
      </c>
      <c r="EG274" s="507">
        <f>AVERAGE(EG252:EG257)</f>
        <v/>
      </c>
      <c r="EH274" s="507">
        <f>AVERAGE(EH252:EH257)</f>
        <v/>
      </c>
      <c r="EI274" s="507">
        <f>AVERAGE(EI252:EI257)</f>
        <v/>
      </c>
      <c r="EJ274" s="507">
        <f>AVERAGE(EJ252:EJ257)</f>
        <v/>
      </c>
      <c r="EK274" s="507">
        <f>AVERAGE(EK252:EK257)</f>
        <v/>
      </c>
      <c r="EL274" s="507">
        <f>AVERAGE(EL252:EL257)</f>
        <v/>
      </c>
    </row>
    <row r="275">
      <c r="A275" s="504" t="inlineStr">
        <is>
          <t>Avg 12 Mo Prior Yr</t>
        </is>
      </c>
      <c r="B275" s="507">
        <f>SUM(C275:J275)</f>
        <v/>
      </c>
      <c r="C275" s="507">
        <f>AVERAGE(C246:C257)</f>
        <v/>
      </c>
      <c r="D275" s="507">
        <f>AVERAGE(D246:D257)</f>
        <v/>
      </c>
      <c r="E275" s="507">
        <f>AVERAGE(E246:E257)</f>
        <v/>
      </c>
      <c r="F275" s="507">
        <f>AVERAGE(F246:F257)</f>
        <v/>
      </c>
      <c r="G275" s="507">
        <f>AVERAGE(G246:G257)</f>
        <v/>
      </c>
      <c r="H275" s="507">
        <f>AVERAGE(H246:H257)</f>
        <v/>
      </c>
      <c r="I275" s="507">
        <f>AVERAGE(I246:I257)</f>
        <v/>
      </c>
      <c r="J275" s="507">
        <f>AVERAGE(J246:J257)</f>
        <v/>
      </c>
      <c r="L275" s="504" t="inlineStr">
        <is>
          <t>Avg 12 Mo Prior Yr</t>
        </is>
      </c>
      <c r="M275" s="507">
        <f>SUM(N275:U275)</f>
        <v/>
      </c>
      <c r="N275" s="507">
        <f>AVERAGE(N246:N257)</f>
        <v/>
      </c>
      <c r="O275" s="507">
        <f>AVERAGE(O246:O257)</f>
        <v/>
      </c>
      <c r="P275" s="507">
        <f>AVERAGE(P246:P257)</f>
        <v/>
      </c>
      <c r="Q275" s="507">
        <f>AVERAGE(Q246:Q257)</f>
        <v/>
      </c>
      <c r="R275" s="507">
        <f>AVERAGE(R246:R257)</f>
        <v/>
      </c>
      <c r="S275" s="507">
        <f>AVERAGE(S246:S257)</f>
        <v/>
      </c>
      <c r="T275" s="507">
        <f>AVERAGE(T246:T257)</f>
        <v/>
      </c>
      <c r="U275" s="507">
        <f>AVERAGE(U246:U257)</f>
        <v/>
      </c>
      <c r="W275" s="504" t="inlineStr">
        <is>
          <t>Avg 12 Mo Prior Yr</t>
        </is>
      </c>
      <c r="X275" s="507">
        <f>SUM(Y275:AF275)</f>
        <v/>
      </c>
      <c r="Y275" s="507">
        <f>AVERAGE(Y246:Y257)</f>
        <v/>
      </c>
      <c r="Z275" s="507">
        <f>AVERAGE(Z246:Z257)</f>
        <v/>
      </c>
      <c r="AA275" s="507">
        <f>AVERAGE(AA246:AA257)</f>
        <v/>
      </c>
      <c r="AB275" s="507">
        <f>AVERAGE(AB246:AB257)</f>
        <v/>
      </c>
      <c r="AC275" s="507">
        <f>AVERAGE(AC246:AC257)</f>
        <v/>
      </c>
      <c r="AD275" s="507">
        <f>AVERAGE(AD246:AD257)</f>
        <v/>
      </c>
      <c r="AE275" s="507">
        <f>AVERAGE(AE246:AE257)</f>
        <v/>
      </c>
      <c r="AF275" s="507">
        <f>AVERAGE(AF246:AF257)</f>
        <v/>
      </c>
      <c r="AH275" s="504" t="inlineStr">
        <is>
          <t>Avg 12 Mo Prior Yr</t>
        </is>
      </c>
      <c r="AI275" s="507">
        <f>SUM(AJ275:AQ275)</f>
        <v/>
      </c>
      <c r="AJ275" s="507">
        <f>AVERAGE(AJ246:AJ257)</f>
        <v/>
      </c>
      <c r="AK275" s="507">
        <f>AVERAGE(AK246:AK257)</f>
        <v/>
      </c>
      <c r="AL275" s="507">
        <f>AVERAGE(AL246:AL257)</f>
        <v/>
      </c>
      <c r="AM275" s="507">
        <f>AVERAGE(AM246:AM257)</f>
        <v/>
      </c>
      <c r="AN275" s="507">
        <f>AVERAGE(AN246:AN257)</f>
        <v/>
      </c>
      <c r="AO275" s="507">
        <f>AVERAGE(AO246:AO257)</f>
        <v/>
      </c>
      <c r="AP275" s="507">
        <f>AVERAGE(AP246:AP257)</f>
        <v/>
      </c>
      <c r="AQ275" s="507">
        <f>AVERAGE(AQ246:AQ257)</f>
        <v/>
      </c>
      <c r="AS275" s="504" t="inlineStr">
        <is>
          <t>Avg 12 Mo Prior Yr</t>
        </is>
      </c>
      <c r="AT275" s="507">
        <f>SUM(AU275:BB275)</f>
        <v/>
      </c>
      <c r="AU275" s="507">
        <f>AVERAGE(AU246:AU257)</f>
        <v/>
      </c>
      <c r="AV275" s="507">
        <f>AVERAGE(AV246:AV257)</f>
        <v/>
      </c>
      <c r="AW275" s="507">
        <f>AVERAGE(AW246:AW257)</f>
        <v/>
      </c>
      <c r="AX275" s="507">
        <f>AVERAGE(AX246:AX257)</f>
        <v/>
      </c>
      <c r="AY275" s="507">
        <f>AVERAGE(AY246:AY257)</f>
        <v/>
      </c>
      <c r="AZ275" s="507">
        <f>AVERAGE(AZ246:AZ257)</f>
        <v/>
      </c>
      <c r="BA275" s="507">
        <f>AVERAGE(BA246:BA257)</f>
        <v/>
      </c>
      <c r="BB275" s="507">
        <f>AVERAGE(BB246:BB257)</f>
        <v/>
      </c>
      <c r="BD275" s="504" t="inlineStr">
        <is>
          <t>Avg 12 Mo Prior Yr</t>
        </is>
      </c>
      <c r="BE275" s="507">
        <f>SUM(BF275:BM275)</f>
        <v/>
      </c>
      <c r="BF275" s="507">
        <f>AVERAGE(BF246:BF257)</f>
        <v/>
      </c>
      <c r="BG275" s="507">
        <f>AVERAGE(BG246:BG257)</f>
        <v/>
      </c>
      <c r="BH275" s="507">
        <f>AVERAGE(BH246:BH257)</f>
        <v/>
      </c>
      <c r="BI275" s="507">
        <f>AVERAGE(BI246:BI257)</f>
        <v/>
      </c>
      <c r="BJ275" s="507">
        <f>AVERAGE(BJ246:BJ257)</f>
        <v/>
      </c>
      <c r="BK275" s="507">
        <f>AVERAGE(BK246:BK257)</f>
        <v/>
      </c>
      <c r="BL275" s="507">
        <f>AVERAGE(BL246:BL257)</f>
        <v/>
      </c>
      <c r="BM275" s="507">
        <f>AVERAGE(BM246:BM257)</f>
        <v/>
      </c>
      <c r="BO275" s="504" t="inlineStr">
        <is>
          <t>Avg 12 Mo Prior Yr</t>
        </is>
      </c>
      <c r="BP275" s="507">
        <f>SUM(BQ275:BX275)</f>
        <v/>
      </c>
      <c r="BQ275" s="507">
        <f>AVERAGE(BQ246:BQ257)</f>
        <v/>
      </c>
      <c r="BR275" s="507">
        <f>AVERAGE(BR246:BR257)</f>
        <v/>
      </c>
      <c r="BS275" s="507">
        <f>AVERAGE(BS246:BS257)</f>
        <v/>
      </c>
      <c r="BT275" s="507">
        <f>AVERAGE(BT246:BT257)</f>
        <v/>
      </c>
      <c r="BU275" s="507">
        <f>AVERAGE(BU246:BU257)</f>
        <v/>
      </c>
      <c r="BV275" s="507">
        <f>AVERAGE(BV246:BV257)</f>
        <v/>
      </c>
      <c r="BW275" s="507">
        <f>AVERAGE(BW246:BW257)</f>
        <v/>
      </c>
      <c r="BX275" s="507">
        <f>AVERAGE(BX246:BX257)</f>
        <v/>
      </c>
      <c r="BZ275" s="504" t="inlineStr">
        <is>
          <t>Avg 12 Mo Prior Yr</t>
        </is>
      </c>
      <c r="CA275" s="507">
        <f>SUM(CB275:CI275)</f>
        <v/>
      </c>
      <c r="CB275" s="507">
        <f>AVERAGE(CB246:CB257)</f>
        <v/>
      </c>
      <c r="CC275" s="507">
        <f>AVERAGE(CC246:CC257)</f>
        <v/>
      </c>
      <c r="CD275" s="507">
        <f>AVERAGE(CD246:CD257)</f>
        <v/>
      </c>
      <c r="CE275" s="507">
        <f>AVERAGE(CE246:CE257)</f>
        <v/>
      </c>
      <c r="CF275" s="507">
        <f>AVERAGE(CF246:CF257)</f>
        <v/>
      </c>
      <c r="CG275" s="507">
        <f>AVERAGE(CG246:CG257)</f>
        <v/>
      </c>
      <c r="CH275" s="507">
        <f>AVERAGE(CH246:CH257)</f>
        <v/>
      </c>
      <c r="CI275" s="507">
        <f>AVERAGE(CI246:CI257)</f>
        <v/>
      </c>
      <c r="CK275" s="504" t="inlineStr">
        <is>
          <t>Avg 12 Mo Prior Yr</t>
        </is>
      </c>
      <c r="CL275" s="507">
        <f>SUM(CM275:CT275)</f>
        <v/>
      </c>
      <c r="CM275" s="507">
        <f>AVERAGE(CM246:CM257)</f>
        <v/>
      </c>
      <c r="CN275" s="507">
        <f>AVERAGE(CN246:CN257)</f>
        <v/>
      </c>
      <c r="CO275" s="507">
        <f>AVERAGE(CO246:CO257)</f>
        <v/>
      </c>
      <c r="CP275" s="507">
        <f>AVERAGE(CP246:CP257)</f>
        <v/>
      </c>
      <c r="CQ275" s="507">
        <f>AVERAGE(CQ246:CQ257)</f>
        <v/>
      </c>
      <c r="CR275" s="507">
        <f>AVERAGE(CR246:CR257)</f>
        <v/>
      </c>
      <c r="CS275" s="507">
        <f>AVERAGE(CS246:CS257)</f>
        <v/>
      </c>
      <c r="CT275" s="507">
        <f>AVERAGE(CT246:CT257)</f>
        <v/>
      </c>
      <c r="CV275" s="504" t="inlineStr">
        <is>
          <t>Avg 12 Mo Prior Yr</t>
        </is>
      </c>
      <c r="CW275" s="507">
        <f>SUM(CX275:DE275)</f>
        <v/>
      </c>
      <c r="CX275" s="507">
        <f>AVERAGE(CX246:CX257)</f>
        <v/>
      </c>
      <c r="CY275" s="507">
        <f>AVERAGE(CY246:CY257)</f>
        <v/>
      </c>
      <c r="CZ275" s="507">
        <f>AVERAGE(CZ246:CZ257)</f>
        <v/>
      </c>
      <c r="DA275" s="507">
        <f>AVERAGE(DA246:DA257)</f>
        <v/>
      </c>
      <c r="DB275" s="507">
        <f>AVERAGE(DB246:DB257)</f>
        <v/>
      </c>
      <c r="DC275" s="507">
        <f>AVERAGE(DC246:DC257)</f>
        <v/>
      </c>
      <c r="DD275" s="507">
        <f>AVERAGE(DD246:DD257)</f>
        <v/>
      </c>
      <c r="DE275" s="507">
        <f>AVERAGE(DE246:DE257)</f>
        <v/>
      </c>
      <c r="DG275" s="504" t="inlineStr">
        <is>
          <t>Avg 12 Mo Prior Yr</t>
        </is>
      </c>
      <c r="DH275" s="507">
        <f>SUM(DI275:DP275)</f>
        <v/>
      </c>
      <c r="DI275" s="507">
        <f>AVERAGE(DI246:DI257)</f>
        <v/>
      </c>
      <c r="DJ275" s="507">
        <f>AVERAGE(DJ246:DJ257)</f>
        <v/>
      </c>
      <c r="DK275" s="507">
        <f>AVERAGE(DK246:DK257)</f>
        <v/>
      </c>
      <c r="DL275" s="507">
        <f>AVERAGE(DL246:DL257)</f>
        <v/>
      </c>
      <c r="DM275" s="507">
        <f>AVERAGE(DM246:DM257)</f>
        <v/>
      </c>
      <c r="DN275" s="507">
        <f>AVERAGE(DN246:DN257)</f>
        <v/>
      </c>
      <c r="DO275" s="507">
        <f>AVERAGE(DO246:DO257)</f>
        <v/>
      </c>
      <c r="DP275" s="507">
        <f>AVERAGE(DP246:DP257)</f>
        <v/>
      </c>
      <c r="DR275" s="504" t="inlineStr">
        <is>
          <t>Avg 12 Mo Prior Yr</t>
        </is>
      </c>
      <c r="DS275" s="507">
        <f>SUM(DT275:EA275)</f>
        <v/>
      </c>
      <c r="DT275" s="507">
        <f>AVERAGE(DT246:DT257)</f>
        <v/>
      </c>
      <c r="DU275" s="507">
        <f>AVERAGE(DU246:DU257)</f>
        <v/>
      </c>
      <c r="DV275" s="507">
        <f>AVERAGE(DV246:DV257)</f>
        <v/>
      </c>
      <c r="DW275" s="507">
        <f>AVERAGE(DW246:DW257)</f>
        <v/>
      </c>
      <c r="DX275" s="507">
        <f>AVERAGE(DX246:DX257)</f>
        <v/>
      </c>
      <c r="DY275" s="507">
        <f>AVERAGE(DY246:DY257)</f>
        <v/>
      </c>
      <c r="DZ275" s="507">
        <f>AVERAGE(DZ246:DZ257)</f>
        <v/>
      </c>
      <c r="EA275" s="507">
        <f>AVERAGE(EA246:EA257)</f>
        <v/>
      </c>
      <c r="EC275" s="504" t="inlineStr">
        <is>
          <t>Avg 12 Mo Prior Yr</t>
        </is>
      </c>
      <c r="ED275" s="507">
        <f>SUM(EE275:EL275)</f>
        <v/>
      </c>
      <c r="EE275" s="507">
        <f>AVERAGE(EE246:EE257)</f>
        <v/>
      </c>
      <c r="EF275" s="507">
        <f>AVERAGE(EF246:EF257)</f>
        <v/>
      </c>
      <c r="EG275" s="507">
        <f>AVERAGE(EG246:EG257)</f>
        <v/>
      </c>
      <c r="EH275" s="507">
        <f>AVERAGE(EH246:EH257)</f>
        <v/>
      </c>
      <c r="EI275" s="507">
        <f>AVERAGE(EI246:EI257)</f>
        <v/>
      </c>
      <c r="EJ275" s="507">
        <f>AVERAGE(EJ246:EJ257)</f>
        <v/>
      </c>
      <c r="EK275" s="507">
        <f>AVERAGE(EK246:EK257)</f>
        <v/>
      </c>
      <c r="EL275" s="507">
        <f>AVERAGE(EL246:EL257)</f>
        <v/>
      </c>
    </row>
    <row r="277" ht="22.5" customHeight="1" thickBot="1">
      <c r="A277" s="1" t="inlineStr">
        <is>
          <t>WC</t>
        </is>
      </c>
      <c r="B277" s="34" t="n"/>
      <c r="C277" s="34" t="n"/>
      <c r="L277" s="354" t="n"/>
      <c r="M277" s="355">
        <f>$A$277&amp;"-"&amp;M$14</f>
        <v/>
      </c>
      <c r="N277" s="355" t="n"/>
      <c r="W277" s="354" t="n"/>
      <c r="X277" s="355">
        <f>$A$277&amp;"-"&amp;X$14</f>
        <v/>
      </c>
      <c r="Y277" s="355" t="n"/>
      <c r="AH277" s="354" t="n"/>
      <c r="AI277" s="355">
        <f>$A$277&amp;"-"&amp;AI$14</f>
        <v/>
      </c>
      <c r="AJ277" s="355" t="n"/>
      <c r="AS277" s="354" t="n"/>
      <c r="AT277" s="355">
        <f>$A$277&amp;"-"&amp;AT$14</f>
        <v/>
      </c>
      <c r="AU277" s="355" t="n"/>
      <c r="BD277" s="354" t="n"/>
      <c r="BE277" s="355">
        <f>$A$277&amp;"-"&amp;BE$14</f>
        <v/>
      </c>
      <c r="BF277" s="355" t="n"/>
      <c r="BO277" s="354" t="n"/>
      <c r="BP277" s="355">
        <f>$A$277&amp;"-"&amp;BP$14</f>
        <v/>
      </c>
      <c r="BQ277" s="355" t="n"/>
      <c r="BZ277" s="354" t="n"/>
      <c r="CA277" s="355">
        <f>$A$277&amp;"-"&amp;CA$14</f>
        <v/>
      </c>
      <c r="CB277" s="355" t="n"/>
      <c r="CK277" s="354" t="n"/>
      <c r="CL277" s="355">
        <f>$A$277&amp;"-"&amp;CL$14</f>
        <v/>
      </c>
      <c r="CM277" s="355" t="n"/>
      <c r="CV277" s="354" t="n"/>
      <c r="CW277" s="355">
        <f>$A$277&amp;"-"&amp;CW$14</f>
        <v/>
      </c>
      <c r="CX277" s="355" t="n"/>
      <c r="DG277" s="354" t="n"/>
      <c r="DH277" s="355">
        <f>$A$277&amp;"-"&amp;DH$14</f>
        <v/>
      </c>
      <c r="DI277" s="355" t="n"/>
      <c r="DR277" s="354" t="n"/>
      <c r="DS277" s="355">
        <f>$A$277&amp;"-"&amp;DS$14</f>
        <v/>
      </c>
      <c r="DT277" s="355" t="n"/>
      <c r="EC277" s="354" t="n"/>
      <c r="ED277" s="355">
        <f>$A$277&amp;"-"&amp;ED$14</f>
        <v/>
      </c>
      <c r="EE277" s="355" t="n"/>
    </row>
    <row r="278" ht="16" customHeight="1" thickBot="1">
      <c r="A278" s="2563" t="inlineStr">
        <is>
          <t>Month</t>
        </is>
      </c>
      <c r="B278" s="2564" t="inlineStr">
        <is>
          <t>Total A/R</t>
        </is>
      </c>
      <c r="C278" s="2564" t="inlineStr">
        <is>
          <t>Future Cash</t>
        </is>
      </c>
      <c r="D278" s="2564" t="inlineStr">
        <is>
          <t>1 to 30</t>
        </is>
      </c>
      <c r="E278" s="2564" t="inlineStr">
        <is>
          <t>31 to 60</t>
        </is>
      </c>
      <c r="F278" s="2564" t="inlineStr">
        <is>
          <t>61 to 90</t>
        </is>
      </c>
      <c r="G278" s="2564" t="inlineStr">
        <is>
          <t>91 to 120</t>
        </is>
      </c>
      <c r="H278" s="2564" t="inlineStr">
        <is>
          <t>121 to 150</t>
        </is>
      </c>
      <c r="I278" s="2565" t="inlineStr">
        <is>
          <t>151-180</t>
        </is>
      </c>
      <c r="J278" s="2566" t="inlineStr">
        <is>
          <t>Over 180</t>
        </is>
      </c>
      <c r="L278" s="2563" t="inlineStr">
        <is>
          <t>Month</t>
        </is>
      </c>
      <c r="M278" s="2564" t="inlineStr">
        <is>
          <t>Total A/R</t>
        </is>
      </c>
      <c r="N278" s="2564" t="inlineStr">
        <is>
          <t>Future Cash</t>
        </is>
      </c>
      <c r="O278" s="2564" t="inlineStr">
        <is>
          <t>1 to 30</t>
        </is>
      </c>
      <c r="P278" s="2564" t="inlineStr">
        <is>
          <t>31 to 60</t>
        </is>
      </c>
      <c r="Q278" s="2564" t="inlineStr">
        <is>
          <t>61 to 90</t>
        </is>
      </c>
      <c r="R278" s="2564" t="inlineStr">
        <is>
          <t>91 to 120</t>
        </is>
      </c>
      <c r="S278" s="2564" t="inlineStr">
        <is>
          <t>121 to 150</t>
        </is>
      </c>
      <c r="T278" s="2565" t="inlineStr">
        <is>
          <t>151-180</t>
        </is>
      </c>
      <c r="U278" s="2566" t="inlineStr">
        <is>
          <t>Over 180</t>
        </is>
      </c>
      <c r="W278" s="2563" t="inlineStr">
        <is>
          <t>Month</t>
        </is>
      </c>
      <c r="X278" s="2564" t="inlineStr">
        <is>
          <t>Total A/R</t>
        </is>
      </c>
      <c r="Y278" s="2564" t="inlineStr">
        <is>
          <t>Future Cash</t>
        </is>
      </c>
      <c r="Z278" s="2564" t="inlineStr">
        <is>
          <t>1 to 30</t>
        </is>
      </c>
      <c r="AA278" s="2564" t="inlineStr">
        <is>
          <t>31 to 60</t>
        </is>
      </c>
      <c r="AB278" s="2564" t="inlineStr">
        <is>
          <t>61 to 90</t>
        </is>
      </c>
      <c r="AC278" s="2564" t="inlineStr">
        <is>
          <t>91 to 120</t>
        </is>
      </c>
      <c r="AD278" s="2564" t="inlineStr">
        <is>
          <t>121 to 150</t>
        </is>
      </c>
      <c r="AE278" s="2565" t="inlineStr">
        <is>
          <t>151-180</t>
        </is>
      </c>
      <c r="AF278" s="2566" t="inlineStr">
        <is>
          <t>Over 180</t>
        </is>
      </c>
      <c r="AH278" s="2563" t="inlineStr">
        <is>
          <t>Month</t>
        </is>
      </c>
      <c r="AI278" s="2564" t="inlineStr">
        <is>
          <t>Total A/R</t>
        </is>
      </c>
      <c r="AJ278" s="2564" t="inlineStr">
        <is>
          <t>Future Cash</t>
        </is>
      </c>
      <c r="AK278" s="2564" t="inlineStr">
        <is>
          <t>1 to 30</t>
        </is>
      </c>
      <c r="AL278" s="2564" t="inlineStr">
        <is>
          <t>31 to 60</t>
        </is>
      </c>
      <c r="AM278" s="2564" t="inlineStr">
        <is>
          <t>61 to 90</t>
        </is>
      </c>
      <c r="AN278" s="2564" t="inlineStr">
        <is>
          <t>91 to 120</t>
        </is>
      </c>
      <c r="AO278" s="2564" t="inlineStr">
        <is>
          <t>121 to 150</t>
        </is>
      </c>
      <c r="AP278" s="2565" t="inlineStr">
        <is>
          <t>151-180</t>
        </is>
      </c>
      <c r="AQ278" s="2566" t="inlineStr">
        <is>
          <t>Over 180</t>
        </is>
      </c>
      <c r="AS278" s="2563" t="inlineStr">
        <is>
          <t>Month</t>
        </is>
      </c>
      <c r="AT278" s="2564" t="inlineStr">
        <is>
          <t>Total A/R</t>
        </is>
      </c>
      <c r="AU278" s="2564" t="inlineStr">
        <is>
          <t>Future Cash</t>
        </is>
      </c>
      <c r="AV278" s="2564" t="inlineStr">
        <is>
          <t>1 to 30</t>
        </is>
      </c>
      <c r="AW278" s="2564" t="inlineStr">
        <is>
          <t>31 to 60</t>
        </is>
      </c>
      <c r="AX278" s="2564" t="inlineStr">
        <is>
          <t>61 to 90</t>
        </is>
      </c>
      <c r="AY278" s="2564" t="inlineStr">
        <is>
          <t>91 to 120</t>
        </is>
      </c>
      <c r="AZ278" s="2564" t="inlineStr">
        <is>
          <t>121 to 150</t>
        </is>
      </c>
      <c r="BA278" s="2565" t="inlineStr">
        <is>
          <t>151-180</t>
        </is>
      </c>
      <c r="BB278" s="2566" t="inlineStr">
        <is>
          <t>Over 180</t>
        </is>
      </c>
      <c r="BD278" s="2563" t="inlineStr">
        <is>
          <t>Month</t>
        </is>
      </c>
      <c r="BE278" s="2564" t="inlineStr">
        <is>
          <t>Total A/R</t>
        </is>
      </c>
      <c r="BF278" s="2564" t="inlineStr">
        <is>
          <t>Future Cash</t>
        </is>
      </c>
      <c r="BG278" s="2564" t="inlineStr">
        <is>
          <t>1 to 30</t>
        </is>
      </c>
      <c r="BH278" s="2564" t="inlineStr">
        <is>
          <t>31 to 60</t>
        </is>
      </c>
      <c r="BI278" s="2564" t="inlineStr">
        <is>
          <t>61 to 90</t>
        </is>
      </c>
      <c r="BJ278" s="2564" t="inlineStr">
        <is>
          <t>91 to 120</t>
        </is>
      </c>
      <c r="BK278" s="2564" t="inlineStr">
        <is>
          <t>121 to 150</t>
        </is>
      </c>
      <c r="BL278" s="2565" t="inlineStr">
        <is>
          <t>151-180</t>
        </is>
      </c>
      <c r="BM278" s="2566" t="inlineStr">
        <is>
          <t>Over 180</t>
        </is>
      </c>
      <c r="BO278" s="2563" t="inlineStr">
        <is>
          <t>Month</t>
        </is>
      </c>
      <c r="BP278" s="2564" t="inlineStr">
        <is>
          <t>Total A/R</t>
        </is>
      </c>
      <c r="BQ278" s="2564" t="inlineStr">
        <is>
          <t>Future Cash</t>
        </is>
      </c>
      <c r="BR278" s="2564" t="inlineStr">
        <is>
          <t>1 to 30</t>
        </is>
      </c>
      <c r="BS278" s="2564" t="inlineStr">
        <is>
          <t>31 to 60</t>
        </is>
      </c>
      <c r="BT278" s="2564" t="inlineStr">
        <is>
          <t>61 to 90</t>
        </is>
      </c>
      <c r="BU278" s="2564" t="inlineStr">
        <is>
          <t>91 to 120</t>
        </is>
      </c>
      <c r="BV278" s="2564" t="inlineStr">
        <is>
          <t>121 to 150</t>
        </is>
      </c>
      <c r="BW278" s="2565" t="inlineStr">
        <is>
          <t>151-180</t>
        </is>
      </c>
      <c r="BX278" s="2566" t="inlineStr">
        <is>
          <t>Over 180</t>
        </is>
      </c>
      <c r="BZ278" s="2563" t="inlineStr">
        <is>
          <t>Month</t>
        </is>
      </c>
      <c r="CA278" s="2564" t="inlineStr">
        <is>
          <t>Total A/R</t>
        </is>
      </c>
      <c r="CB278" s="2564" t="inlineStr">
        <is>
          <t>Future Cash</t>
        </is>
      </c>
      <c r="CC278" s="2564" t="inlineStr">
        <is>
          <t>1 to 30</t>
        </is>
      </c>
      <c r="CD278" s="2564" t="inlineStr">
        <is>
          <t>31 to 60</t>
        </is>
      </c>
      <c r="CE278" s="2564" t="inlineStr">
        <is>
          <t>61 to 90</t>
        </is>
      </c>
      <c r="CF278" s="2564" t="inlineStr">
        <is>
          <t>91 to 120</t>
        </is>
      </c>
      <c r="CG278" s="2564" t="inlineStr">
        <is>
          <t>121 to 150</t>
        </is>
      </c>
      <c r="CH278" s="2565" t="inlineStr">
        <is>
          <t>151-180</t>
        </is>
      </c>
      <c r="CI278" s="2566" t="inlineStr">
        <is>
          <t>Over 180</t>
        </is>
      </c>
      <c r="CK278" s="2563" t="inlineStr">
        <is>
          <t>Month</t>
        </is>
      </c>
      <c r="CL278" s="2564" t="inlineStr">
        <is>
          <t>Total A/R</t>
        </is>
      </c>
      <c r="CM278" s="2564" t="inlineStr">
        <is>
          <t>Future Cash</t>
        </is>
      </c>
      <c r="CN278" s="2564" t="inlineStr">
        <is>
          <t>1 to 30</t>
        </is>
      </c>
      <c r="CO278" s="2564" t="inlineStr">
        <is>
          <t>31 to 60</t>
        </is>
      </c>
      <c r="CP278" s="2564" t="inlineStr">
        <is>
          <t>61 to 90</t>
        </is>
      </c>
      <c r="CQ278" s="2564" t="inlineStr">
        <is>
          <t>91 to 120</t>
        </is>
      </c>
      <c r="CR278" s="2564" t="inlineStr">
        <is>
          <t>121 to 150</t>
        </is>
      </c>
      <c r="CS278" s="2565" t="inlineStr">
        <is>
          <t>151-180</t>
        </is>
      </c>
      <c r="CT278" s="2566" t="inlineStr">
        <is>
          <t>Over 180</t>
        </is>
      </c>
      <c r="CV278" s="2563" t="inlineStr">
        <is>
          <t>Month</t>
        </is>
      </c>
      <c r="CW278" s="2564" t="inlineStr">
        <is>
          <t>Total A/R</t>
        </is>
      </c>
      <c r="CX278" s="2564" t="inlineStr">
        <is>
          <t>Future Cash</t>
        </is>
      </c>
      <c r="CY278" s="2564" t="inlineStr">
        <is>
          <t>1 to 30</t>
        </is>
      </c>
      <c r="CZ278" s="2564" t="inlineStr">
        <is>
          <t>31 to 60</t>
        </is>
      </c>
      <c r="DA278" s="2564" t="inlineStr">
        <is>
          <t>61 to 90</t>
        </is>
      </c>
      <c r="DB278" s="2564" t="inlineStr">
        <is>
          <t>91 to 120</t>
        </is>
      </c>
      <c r="DC278" s="2564" t="inlineStr">
        <is>
          <t>121 to 150</t>
        </is>
      </c>
      <c r="DD278" s="2565" t="inlineStr">
        <is>
          <t>151-180</t>
        </is>
      </c>
      <c r="DE278" s="2566" t="inlineStr">
        <is>
          <t>Over 180</t>
        </is>
      </c>
      <c r="DG278" s="2563" t="inlineStr">
        <is>
          <t>Month</t>
        </is>
      </c>
      <c r="DH278" s="2564" t="inlineStr">
        <is>
          <t>Total A/R</t>
        </is>
      </c>
      <c r="DI278" s="2564" t="inlineStr">
        <is>
          <t>Future Cash</t>
        </is>
      </c>
      <c r="DJ278" s="2564" t="inlineStr">
        <is>
          <t>1 to 30</t>
        </is>
      </c>
      <c r="DK278" s="2564" t="inlineStr">
        <is>
          <t>31 to 60</t>
        </is>
      </c>
      <c r="DL278" s="2564" t="inlineStr">
        <is>
          <t>61 to 90</t>
        </is>
      </c>
      <c r="DM278" s="2564" t="inlineStr">
        <is>
          <t>91 to 120</t>
        </is>
      </c>
      <c r="DN278" s="2564" t="inlineStr">
        <is>
          <t>121 to 150</t>
        </is>
      </c>
      <c r="DO278" s="2565" t="inlineStr">
        <is>
          <t>151-180</t>
        </is>
      </c>
      <c r="DP278" s="2566" t="inlineStr">
        <is>
          <t>Over 180</t>
        </is>
      </c>
      <c r="DR278" s="2563" t="inlineStr">
        <is>
          <t>Month</t>
        </is>
      </c>
      <c r="DS278" s="2564" t="inlineStr">
        <is>
          <t>Total A/R</t>
        </is>
      </c>
      <c r="DT278" s="2564" t="inlineStr">
        <is>
          <t>Future Cash</t>
        </is>
      </c>
      <c r="DU278" s="2564" t="inlineStr">
        <is>
          <t>1 to 30</t>
        </is>
      </c>
      <c r="DV278" s="2564" t="inlineStr">
        <is>
          <t>31 to 60</t>
        </is>
      </c>
      <c r="DW278" s="2564" t="inlineStr">
        <is>
          <t>61 to 90</t>
        </is>
      </c>
      <c r="DX278" s="2564" t="inlineStr">
        <is>
          <t>91 to 120</t>
        </is>
      </c>
      <c r="DY278" s="2564" t="inlineStr">
        <is>
          <t>121 to 150</t>
        </is>
      </c>
      <c r="DZ278" s="2565" t="inlineStr">
        <is>
          <t>151-180</t>
        </is>
      </c>
      <c r="EA278" s="2566" t="inlineStr">
        <is>
          <t>Over 180</t>
        </is>
      </c>
      <c r="EC278" s="2563" t="inlineStr">
        <is>
          <t>Month</t>
        </is>
      </c>
      <c r="ED278" s="2564" t="inlineStr">
        <is>
          <t>Total A/R</t>
        </is>
      </c>
      <c r="EE278" s="2564" t="inlineStr">
        <is>
          <t>Future Cash</t>
        </is>
      </c>
      <c r="EF278" s="2564" t="inlineStr">
        <is>
          <t>1 to 30</t>
        </is>
      </c>
      <c r="EG278" s="2564" t="inlineStr">
        <is>
          <t>31 to 60</t>
        </is>
      </c>
      <c r="EH278" s="2564" t="inlineStr">
        <is>
          <t>61 to 90</t>
        </is>
      </c>
      <c r="EI278" s="2564" t="inlineStr">
        <is>
          <t>91 to 120</t>
        </is>
      </c>
      <c r="EJ278" s="2564" t="inlineStr">
        <is>
          <t>121 to 150</t>
        </is>
      </c>
      <c r="EK278" s="2565" t="inlineStr">
        <is>
          <t>151-180</t>
        </is>
      </c>
      <c r="EL278" s="2566" t="inlineStr">
        <is>
          <t>Over 180</t>
        </is>
      </c>
    </row>
    <row r="279">
      <c r="A279" s="2567">
        <f>EOMONTH(A280,-1)</f>
        <v/>
      </c>
      <c r="B279" s="507">
        <f>SUM(C279:J279)</f>
        <v/>
      </c>
      <c r="C279" s="507">
        <f>+N279+Y279+AJ279+AU279+BF279+BQ279+CB279+CM279+CX279+DI279+DT279+EE279</f>
        <v/>
      </c>
      <c r="D279" s="507">
        <f>+O279+Z279+AK279+AV279+BG279+BR279+CC279+CN279+CY279+DJ279+DU279+EF279</f>
        <v/>
      </c>
      <c r="E279" s="507">
        <f>+P279+AA279+AL279+AW279+BH279+BS279+CD279+CO279+CZ279+DK279+DV279+EG279</f>
        <v/>
      </c>
      <c r="F279" s="507">
        <f>+Q279+AB279+AM279+AX279+BI279+BT279+CE279+CP279+DA279+DL279+DW279+EH279</f>
        <v/>
      </c>
      <c r="G279" s="507">
        <f>+R279+AC279+AN279+AY279+BJ279+BU279+CF279+CQ279+DB279+DM279+DX279+EI279</f>
        <v/>
      </c>
      <c r="H279" s="507">
        <f>+S279+AD279+AO279+AZ279+BK279+BV279+CG279+CR279+DC279+DN279+DY279+EJ279</f>
        <v/>
      </c>
      <c r="I279" s="507">
        <f>+T279+AE279+AP279+BA279+BL279+BW279+CH279+CS279+DD279+DO279+DZ279+EK279</f>
        <v/>
      </c>
      <c r="J279" s="507">
        <f>+U279+AF279+AQ279+BB279+BM279+BX279+CI279+CT279+DE279+DP279+EA279+EL279</f>
        <v/>
      </c>
      <c r="L279" s="2567">
        <f>EOMONTH(L280,-1)</f>
        <v/>
      </c>
      <c r="M279" s="507">
        <f>SUM(N279:U279)</f>
        <v/>
      </c>
      <c r="N279" s="507" t="n">
        <v>0</v>
      </c>
      <c r="O279" s="507" t="n">
        <v>0</v>
      </c>
      <c r="P279" s="507" t="n">
        <v>0</v>
      </c>
      <c r="Q279" s="507" t="n">
        <v>0</v>
      </c>
      <c r="R279" s="507" t="n">
        <v>0</v>
      </c>
      <c r="S279" s="507" t="n">
        <v>0</v>
      </c>
      <c r="T279" s="507" t="n">
        <v>0</v>
      </c>
      <c r="U279" s="507" t="n">
        <v>0</v>
      </c>
      <c r="W279" s="2567">
        <f>EOMONTH(W280,-1)</f>
        <v/>
      </c>
      <c r="X279" s="507">
        <f>SUM(Y279:AF279)</f>
        <v/>
      </c>
      <c r="Y279" s="507" t="n">
        <v>0</v>
      </c>
      <c r="Z279" s="507" t="n">
        <v>0</v>
      </c>
      <c r="AA279" s="507" t="n">
        <v>0</v>
      </c>
      <c r="AB279" s="507" t="n">
        <v>0</v>
      </c>
      <c r="AC279" s="507" t="n">
        <v>0</v>
      </c>
      <c r="AD279" s="507" t="n">
        <v>0</v>
      </c>
      <c r="AE279" s="507" t="n">
        <v>0</v>
      </c>
      <c r="AF279" s="507" t="n">
        <v>0</v>
      </c>
      <c r="AH279" s="2567">
        <f>EOMONTH(AH280,-1)</f>
        <v/>
      </c>
      <c r="AI279" s="507">
        <f>SUM(AJ279:AQ279)</f>
        <v/>
      </c>
      <c r="AJ279" s="507" t="n">
        <v>0</v>
      </c>
      <c r="AK279" s="507" t="n">
        <v>0</v>
      </c>
      <c r="AL279" s="507" t="n">
        <v>0</v>
      </c>
      <c r="AM279" s="507" t="n">
        <v>0</v>
      </c>
      <c r="AN279" s="507" t="n">
        <v>0</v>
      </c>
      <c r="AO279" s="507" t="n">
        <v>0</v>
      </c>
      <c r="AP279" s="507" t="n">
        <v>0</v>
      </c>
      <c r="AQ279" s="507" t="n">
        <v>0</v>
      </c>
      <c r="AS279" s="2567">
        <f>EOMONTH(AS280,-1)</f>
        <v/>
      </c>
      <c r="AT279" s="507">
        <f>SUM(AU279:BB279)</f>
        <v/>
      </c>
      <c r="AU279" s="507" t="n">
        <v>0</v>
      </c>
      <c r="AV279" s="507" t="n">
        <v>0</v>
      </c>
      <c r="AW279" s="507" t="n">
        <v>0</v>
      </c>
      <c r="AX279" s="507" t="n">
        <v>0</v>
      </c>
      <c r="AY279" s="507" t="n">
        <v>0</v>
      </c>
      <c r="AZ279" s="507" t="n">
        <v>0</v>
      </c>
      <c r="BA279" s="507" t="n">
        <v>0</v>
      </c>
      <c r="BB279" s="507" t="n">
        <v>0</v>
      </c>
      <c r="BD279" s="2567">
        <f>EOMONTH(BD280,-1)</f>
        <v/>
      </c>
      <c r="BE279" s="507">
        <f>SUM(BF279:BM279)</f>
        <v/>
      </c>
      <c r="BF279" s="507" t="n">
        <v>0</v>
      </c>
      <c r="BG279" s="507" t="n">
        <v>0</v>
      </c>
      <c r="BH279" s="507" t="n">
        <v>0</v>
      </c>
      <c r="BI279" s="507" t="n">
        <v>0</v>
      </c>
      <c r="BJ279" s="507" t="n">
        <v>0</v>
      </c>
      <c r="BK279" s="507" t="n">
        <v>0</v>
      </c>
      <c r="BL279" s="507" t="n">
        <v>0</v>
      </c>
      <c r="BM279" s="507" t="n">
        <v>0</v>
      </c>
      <c r="BO279" s="2567">
        <f>EOMONTH(BO280,-1)</f>
        <v/>
      </c>
      <c r="BP279" s="507">
        <f>SUM(BQ279:BX279)</f>
        <v/>
      </c>
      <c r="BQ279" s="507" t="n">
        <v>0</v>
      </c>
      <c r="BR279" s="507" t="n">
        <v>0</v>
      </c>
      <c r="BS279" s="507" t="n">
        <v>0</v>
      </c>
      <c r="BT279" s="507" t="n">
        <v>0</v>
      </c>
      <c r="BU279" s="507" t="n">
        <v>0</v>
      </c>
      <c r="BV279" s="507" t="n">
        <v>0</v>
      </c>
      <c r="BW279" s="507" t="n">
        <v>0</v>
      </c>
      <c r="BX279" s="507" t="n">
        <v>0</v>
      </c>
      <c r="BZ279" s="2567">
        <f>EOMONTH(BZ280,-1)</f>
        <v/>
      </c>
      <c r="CA279" s="507">
        <f>SUM(CB279:CI279)</f>
        <v/>
      </c>
      <c r="CB279" s="507" t="n">
        <v>0</v>
      </c>
      <c r="CC279" s="507" t="n">
        <v>0</v>
      </c>
      <c r="CD279" s="507" t="n">
        <v>0</v>
      </c>
      <c r="CE279" s="507" t="n">
        <v>0</v>
      </c>
      <c r="CF279" s="507" t="n">
        <v>0</v>
      </c>
      <c r="CG279" s="507" t="n">
        <v>0</v>
      </c>
      <c r="CH279" s="507" t="n">
        <v>0</v>
      </c>
      <c r="CI279" s="507" t="n">
        <v>0</v>
      </c>
      <c r="CK279" s="2567">
        <f>EOMONTH(CK280,-1)</f>
        <v/>
      </c>
      <c r="CL279" s="507">
        <f>SUM(CM279:CT279)</f>
        <v/>
      </c>
      <c r="CM279" s="507" t="n">
        <v>0</v>
      </c>
      <c r="CN279" s="507" t="n">
        <v>0</v>
      </c>
      <c r="CO279" s="507" t="n">
        <v>0</v>
      </c>
      <c r="CP279" s="507" t="n">
        <v>0</v>
      </c>
      <c r="CQ279" s="507" t="n">
        <v>0</v>
      </c>
      <c r="CR279" s="507" t="n">
        <v>0</v>
      </c>
      <c r="CS279" s="507" t="n">
        <v>0</v>
      </c>
      <c r="CT279" s="507" t="n">
        <v>0</v>
      </c>
      <c r="CV279" s="2567">
        <f>EOMONTH(CV280,-1)</f>
        <v/>
      </c>
      <c r="CW279" s="507">
        <f>SUM(CX279:DE279)</f>
        <v/>
      </c>
      <c r="CX279" s="507" t="n">
        <v>0</v>
      </c>
      <c r="CY279" s="507" t="n">
        <v>0</v>
      </c>
      <c r="CZ279" s="507" t="n">
        <v>0</v>
      </c>
      <c r="DA279" s="507" t="n">
        <v>0</v>
      </c>
      <c r="DB279" s="507" t="n">
        <v>0</v>
      </c>
      <c r="DC279" s="507" t="n">
        <v>0</v>
      </c>
      <c r="DD279" s="507" t="n">
        <v>0</v>
      </c>
      <c r="DE279" s="507" t="n">
        <v>0</v>
      </c>
      <c r="DG279" s="2567">
        <f>EOMONTH(DG280,-1)</f>
        <v/>
      </c>
      <c r="DH279" s="507">
        <f>SUM(DI279:DP279)</f>
        <v/>
      </c>
      <c r="DI279" s="507" t="n">
        <v>0</v>
      </c>
      <c r="DJ279" s="507" t="n">
        <v>0</v>
      </c>
      <c r="DK279" s="507" t="n">
        <v>0</v>
      </c>
      <c r="DL279" s="507" t="n">
        <v>0</v>
      </c>
      <c r="DM279" s="507" t="n">
        <v>0</v>
      </c>
      <c r="DN279" s="507" t="n">
        <v>0</v>
      </c>
      <c r="DO279" s="507" t="n">
        <v>0</v>
      </c>
      <c r="DP279" s="507" t="n">
        <v>0</v>
      </c>
      <c r="DR279" s="2567">
        <f>EOMONTH(DR280,-1)</f>
        <v/>
      </c>
      <c r="DS279" s="507">
        <f>SUM(DT279:EA279)</f>
        <v/>
      </c>
      <c r="DT279" s="507" t="n">
        <v>0</v>
      </c>
      <c r="DU279" s="507" t="n">
        <v>0</v>
      </c>
      <c r="DV279" s="507" t="n">
        <v>0</v>
      </c>
      <c r="DW279" s="507" t="n">
        <v>0</v>
      </c>
      <c r="DX279" s="507" t="n">
        <v>0</v>
      </c>
      <c r="DY279" s="507" t="n">
        <v>0</v>
      </c>
      <c r="DZ279" s="507" t="n">
        <v>0</v>
      </c>
      <c r="EA279" s="507" t="n">
        <v>0</v>
      </c>
      <c r="EC279" s="2567">
        <f>EOMONTH(EC280,-1)</f>
        <v/>
      </c>
      <c r="ED279" s="507">
        <f>SUM(EE279:EL279)</f>
        <v/>
      </c>
      <c r="EE279" s="507" t="n">
        <v>0</v>
      </c>
      <c r="EF279" s="507" t="n">
        <v>0</v>
      </c>
      <c r="EG279" s="507" t="n">
        <v>0</v>
      </c>
      <c r="EH279" s="507" t="n">
        <v>0</v>
      </c>
      <c r="EI279" s="507" t="n">
        <v>0</v>
      </c>
      <c r="EJ279" s="507" t="n">
        <v>0</v>
      </c>
      <c r="EK279" s="507" t="n">
        <v>0</v>
      </c>
      <c r="EL279" s="507" t="n">
        <v>0</v>
      </c>
    </row>
    <row r="280">
      <c r="A280" s="2567">
        <f>EOMONTH(A281,-1)</f>
        <v/>
      </c>
      <c r="B280" s="507">
        <f>SUM(C280:J280)</f>
        <v/>
      </c>
      <c r="C280" s="507">
        <f>+N280+Y280+AJ280+AU280+BF280+BQ280+CB280+CM280+CX280+DI280+DT280+EE280</f>
        <v/>
      </c>
      <c r="D280" s="507">
        <f>+O280+Z280+AK280+AV280+BG280+BR280+CC280+CN280+CY280+DJ280+DU280+EF280</f>
        <v/>
      </c>
      <c r="E280" s="507">
        <f>+P280+AA280+AL280+AW280+BH280+BS280+CD280+CO280+CZ280+DK280+DV280+EG280</f>
        <v/>
      </c>
      <c r="F280" s="507">
        <f>+Q280+AB280+AM280+AX280+BI280+BT280+CE280+CP280+DA280+DL280+DW280+EH280</f>
        <v/>
      </c>
      <c r="G280" s="507">
        <f>+R280+AC280+AN280+AY280+BJ280+BU280+CF280+CQ280+DB280+DM280+DX280+EI280</f>
        <v/>
      </c>
      <c r="H280" s="507">
        <f>+S280+AD280+AO280+AZ280+BK280+BV280+CG280+CR280+DC280+DN280+DY280+EJ280</f>
        <v/>
      </c>
      <c r="I280" s="507">
        <f>+T280+AE280+AP280+BA280+BL280+BW280+CH280+CS280+DD280+DO280+DZ280+EK280</f>
        <v/>
      </c>
      <c r="J280" s="507">
        <f>+U280+AF280+AQ280+BB280+BM280+BX280+CI280+CT280+DE280+DP280+EA280+EL280</f>
        <v/>
      </c>
      <c r="L280" s="2567">
        <f>EOMONTH(L281,-1)</f>
        <v/>
      </c>
      <c r="M280" s="507">
        <f>SUM(N280:U280)</f>
        <v/>
      </c>
      <c r="N280" s="507" t="n">
        <v>0</v>
      </c>
      <c r="O280" s="507" t="n">
        <v>0</v>
      </c>
      <c r="P280" s="507" t="n">
        <v>0</v>
      </c>
      <c r="Q280" s="507" t="n">
        <v>0</v>
      </c>
      <c r="R280" s="507" t="n">
        <v>0</v>
      </c>
      <c r="S280" s="507" t="n">
        <v>0</v>
      </c>
      <c r="T280" s="507" t="n">
        <v>0</v>
      </c>
      <c r="U280" s="507" t="n">
        <v>0</v>
      </c>
      <c r="W280" s="2567">
        <f>EOMONTH(W281,-1)</f>
        <v/>
      </c>
      <c r="X280" s="507">
        <f>SUM(Y280:AF280)</f>
        <v/>
      </c>
      <c r="Y280" s="507" t="n">
        <v>0</v>
      </c>
      <c r="Z280" s="507" t="n">
        <v>0</v>
      </c>
      <c r="AA280" s="507" t="n">
        <v>0</v>
      </c>
      <c r="AB280" s="507" t="n">
        <v>0</v>
      </c>
      <c r="AC280" s="507" t="n">
        <v>0</v>
      </c>
      <c r="AD280" s="507" t="n">
        <v>0</v>
      </c>
      <c r="AE280" s="507" t="n">
        <v>0</v>
      </c>
      <c r="AF280" s="507" t="n">
        <v>0</v>
      </c>
      <c r="AH280" s="2567">
        <f>EOMONTH(AH281,-1)</f>
        <v/>
      </c>
      <c r="AI280" s="507">
        <f>SUM(AJ280:AQ280)</f>
        <v/>
      </c>
      <c r="AJ280" s="507" t="n">
        <v>0</v>
      </c>
      <c r="AK280" s="507" t="n">
        <v>0</v>
      </c>
      <c r="AL280" s="507" t="n">
        <v>0</v>
      </c>
      <c r="AM280" s="507" t="n">
        <v>0</v>
      </c>
      <c r="AN280" s="507" t="n">
        <v>0</v>
      </c>
      <c r="AO280" s="507" t="n">
        <v>0</v>
      </c>
      <c r="AP280" s="507" t="n">
        <v>0</v>
      </c>
      <c r="AQ280" s="507" t="n">
        <v>0</v>
      </c>
      <c r="AS280" s="2567">
        <f>EOMONTH(AS281,-1)</f>
        <v/>
      </c>
      <c r="AT280" s="507">
        <f>SUM(AU280:BB280)</f>
        <v/>
      </c>
      <c r="AU280" s="507" t="n">
        <v>0</v>
      </c>
      <c r="AV280" s="507" t="n">
        <v>0</v>
      </c>
      <c r="AW280" s="507" t="n">
        <v>0</v>
      </c>
      <c r="AX280" s="507" t="n">
        <v>0</v>
      </c>
      <c r="AY280" s="507" t="n">
        <v>0</v>
      </c>
      <c r="AZ280" s="507" t="n">
        <v>0</v>
      </c>
      <c r="BA280" s="507" t="n">
        <v>0</v>
      </c>
      <c r="BB280" s="507" t="n">
        <v>0</v>
      </c>
      <c r="BD280" s="2567">
        <f>EOMONTH(BD281,-1)</f>
        <v/>
      </c>
      <c r="BE280" s="507">
        <f>SUM(BF280:BM280)</f>
        <v/>
      </c>
      <c r="BF280" s="507" t="n">
        <v>0</v>
      </c>
      <c r="BG280" s="507" t="n">
        <v>0</v>
      </c>
      <c r="BH280" s="507" t="n">
        <v>0</v>
      </c>
      <c r="BI280" s="507" t="n">
        <v>0</v>
      </c>
      <c r="BJ280" s="507" t="n">
        <v>0</v>
      </c>
      <c r="BK280" s="507" t="n">
        <v>0</v>
      </c>
      <c r="BL280" s="507" t="n">
        <v>0</v>
      </c>
      <c r="BM280" s="507" t="n">
        <v>0</v>
      </c>
      <c r="BO280" s="2567">
        <f>EOMONTH(BO281,-1)</f>
        <v/>
      </c>
      <c r="BP280" s="507">
        <f>SUM(BQ280:BX280)</f>
        <v/>
      </c>
      <c r="BQ280" s="507" t="n">
        <v>0</v>
      </c>
      <c r="BR280" s="507" t="n">
        <v>0</v>
      </c>
      <c r="BS280" s="507" t="n">
        <v>0</v>
      </c>
      <c r="BT280" s="507" t="n">
        <v>0</v>
      </c>
      <c r="BU280" s="507" t="n">
        <v>0</v>
      </c>
      <c r="BV280" s="507" t="n">
        <v>0</v>
      </c>
      <c r="BW280" s="507" t="n">
        <v>0</v>
      </c>
      <c r="BX280" s="507" t="n">
        <v>0</v>
      </c>
      <c r="BZ280" s="2567">
        <f>EOMONTH(BZ281,-1)</f>
        <v/>
      </c>
      <c r="CA280" s="507">
        <f>SUM(CB280:CI280)</f>
        <v/>
      </c>
      <c r="CB280" s="507" t="n">
        <v>0</v>
      </c>
      <c r="CC280" s="507" t="n">
        <v>0</v>
      </c>
      <c r="CD280" s="507" t="n">
        <v>0</v>
      </c>
      <c r="CE280" s="507" t="n">
        <v>0</v>
      </c>
      <c r="CF280" s="507" t="n">
        <v>0</v>
      </c>
      <c r="CG280" s="507" t="n">
        <v>0</v>
      </c>
      <c r="CH280" s="507" t="n">
        <v>0</v>
      </c>
      <c r="CI280" s="507" t="n">
        <v>0</v>
      </c>
      <c r="CK280" s="2567">
        <f>EOMONTH(CK281,-1)</f>
        <v/>
      </c>
      <c r="CL280" s="507">
        <f>SUM(CM280:CT280)</f>
        <v/>
      </c>
      <c r="CM280" s="507" t="n">
        <v>0</v>
      </c>
      <c r="CN280" s="507" t="n">
        <v>0</v>
      </c>
      <c r="CO280" s="507" t="n">
        <v>0</v>
      </c>
      <c r="CP280" s="507" t="n">
        <v>0</v>
      </c>
      <c r="CQ280" s="507" t="n">
        <v>0</v>
      </c>
      <c r="CR280" s="507" t="n">
        <v>0</v>
      </c>
      <c r="CS280" s="507" t="n">
        <v>0</v>
      </c>
      <c r="CT280" s="507" t="n">
        <v>0</v>
      </c>
      <c r="CV280" s="2567">
        <f>EOMONTH(CV281,-1)</f>
        <v/>
      </c>
      <c r="CW280" s="507">
        <f>SUM(CX280:DE280)</f>
        <v/>
      </c>
      <c r="CX280" s="507" t="n">
        <v>0</v>
      </c>
      <c r="CY280" s="507" t="n">
        <v>0</v>
      </c>
      <c r="CZ280" s="507" t="n">
        <v>0</v>
      </c>
      <c r="DA280" s="507" t="n">
        <v>0</v>
      </c>
      <c r="DB280" s="507" t="n">
        <v>0</v>
      </c>
      <c r="DC280" s="507" t="n">
        <v>0</v>
      </c>
      <c r="DD280" s="507" t="n">
        <v>0</v>
      </c>
      <c r="DE280" s="507" t="n">
        <v>0</v>
      </c>
      <c r="DG280" s="2567">
        <f>EOMONTH(DG281,-1)</f>
        <v/>
      </c>
      <c r="DH280" s="507">
        <f>SUM(DI280:DP280)</f>
        <v/>
      </c>
      <c r="DI280" s="507" t="n">
        <v>0</v>
      </c>
      <c r="DJ280" s="507" t="n">
        <v>0</v>
      </c>
      <c r="DK280" s="507" t="n">
        <v>0</v>
      </c>
      <c r="DL280" s="507" t="n">
        <v>0</v>
      </c>
      <c r="DM280" s="507" t="n">
        <v>0</v>
      </c>
      <c r="DN280" s="507" t="n">
        <v>0</v>
      </c>
      <c r="DO280" s="507" t="n">
        <v>0</v>
      </c>
      <c r="DP280" s="507" t="n">
        <v>0</v>
      </c>
      <c r="DR280" s="2567">
        <f>EOMONTH(DR281,-1)</f>
        <v/>
      </c>
      <c r="DS280" s="507">
        <f>SUM(DT280:EA280)</f>
        <v/>
      </c>
      <c r="DT280" s="507" t="n">
        <v>0</v>
      </c>
      <c r="DU280" s="507" t="n">
        <v>0</v>
      </c>
      <c r="DV280" s="507" t="n">
        <v>0</v>
      </c>
      <c r="DW280" s="507" t="n">
        <v>0</v>
      </c>
      <c r="DX280" s="507" t="n">
        <v>0</v>
      </c>
      <c r="DY280" s="507" t="n">
        <v>0</v>
      </c>
      <c r="DZ280" s="507" t="n">
        <v>0</v>
      </c>
      <c r="EA280" s="507" t="n">
        <v>0</v>
      </c>
      <c r="EC280" s="2567">
        <f>EOMONTH(EC281,-1)</f>
        <v/>
      </c>
      <c r="ED280" s="507">
        <f>SUM(EE280:EL280)</f>
        <v/>
      </c>
      <c r="EE280" s="507" t="n">
        <v>0</v>
      </c>
      <c r="EF280" s="507" t="n">
        <v>0</v>
      </c>
      <c r="EG280" s="507" t="n">
        <v>0</v>
      </c>
      <c r="EH280" s="507" t="n">
        <v>0</v>
      </c>
      <c r="EI280" s="507" t="n">
        <v>0</v>
      </c>
      <c r="EJ280" s="507" t="n">
        <v>0</v>
      </c>
      <c r="EK280" s="507" t="n">
        <v>0</v>
      </c>
      <c r="EL280" s="507" t="n">
        <v>0</v>
      </c>
    </row>
    <row r="281">
      <c r="A281" s="2567">
        <f>EOMONTH(A282,-1)</f>
        <v/>
      </c>
      <c r="B281" s="507">
        <f>SUM(C281:J281)</f>
        <v/>
      </c>
      <c r="C281" s="507">
        <f>+N281+Y281+AJ281+AU281+BF281+BQ281+CB281+CM281+CX281+DI281+DT281+EE281</f>
        <v/>
      </c>
      <c r="D281" s="507">
        <f>+O281+Z281+AK281+AV281+BG281+BR281+CC281+CN281+CY281+DJ281+DU281+EF281</f>
        <v/>
      </c>
      <c r="E281" s="507">
        <f>+P281+AA281+AL281+AW281+BH281+BS281+CD281+CO281+CZ281+DK281+DV281+EG281</f>
        <v/>
      </c>
      <c r="F281" s="507">
        <f>+Q281+AB281+AM281+AX281+BI281+BT281+CE281+CP281+DA281+DL281+DW281+EH281</f>
        <v/>
      </c>
      <c r="G281" s="507">
        <f>+R281+AC281+AN281+AY281+BJ281+BU281+CF281+CQ281+DB281+DM281+DX281+EI281</f>
        <v/>
      </c>
      <c r="H281" s="507">
        <f>+S281+AD281+AO281+AZ281+BK281+BV281+CG281+CR281+DC281+DN281+DY281+EJ281</f>
        <v/>
      </c>
      <c r="I281" s="507">
        <f>+T281+AE281+AP281+BA281+BL281+BW281+CH281+CS281+DD281+DO281+DZ281+EK281</f>
        <v/>
      </c>
      <c r="J281" s="507">
        <f>+U281+AF281+AQ281+BB281+BM281+BX281+CI281+CT281+DE281+DP281+EA281+EL281</f>
        <v/>
      </c>
      <c r="L281" s="2567">
        <f>EOMONTH(L282,-1)</f>
        <v/>
      </c>
      <c r="M281" s="507">
        <f>SUM(N281:U281)</f>
        <v/>
      </c>
      <c r="N281" s="507" t="n">
        <v>0</v>
      </c>
      <c r="O281" s="507" t="n">
        <v>0</v>
      </c>
      <c r="P281" s="507" t="n">
        <v>0</v>
      </c>
      <c r="Q281" s="507" t="n">
        <v>0</v>
      </c>
      <c r="R281" s="507" t="n">
        <v>0</v>
      </c>
      <c r="S281" s="507" t="n">
        <v>0</v>
      </c>
      <c r="T281" s="507" t="n">
        <v>0</v>
      </c>
      <c r="U281" s="507" t="n">
        <v>0</v>
      </c>
      <c r="W281" s="2567">
        <f>EOMONTH(W282,-1)</f>
        <v/>
      </c>
      <c r="X281" s="507">
        <f>SUM(Y281:AF281)</f>
        <v/>
      </c>
      <c r="Y281" s="507" t="n">
        <v>0</v>
      </c>
      <c r="Z281" s="507" t="n">
        <v>0</v>
      </c>
      <c r="AA281" s="507" t="n">
        <v>0</v>
      </c>
      <c r="AB281" s="507" t="n">
        <v>0</v>
      </c>
      <c r="AC281" s="507" t="n">
        <v>0</v>
      </c>
      <c r="AD281" s="507" t="n">
        <v>0</v>
      </c>
      <c r="AE281" s="507" t="n">
        <v>0</v>
      </c>
      <c r="AF281" s="507" t="n">
        <v>0</v>
      </c>
      <c r="AH281" s="2567">
        <f>EOMONTH(AH282,-1)</f>
        <v/>
      </c>
      <c r="AI281" s="507">
        <f>SUM(AJ281:AQ281)</f>
        <v/>
      </c>
      <c r="AJ281" s="507" t="n">
        <v>0</v>
      </c>
      <c r="AK281" s="507" t="n">
        <v>0</v>
      </c>
      <c r="AL281" s="507" t="n">
        <v>0</v>
      </c>
      <c r="AM281" s="507" t="n">
        <v>0</v>
      </c>
      <c r="AN281" s="507" t="n">
        <v>0</v>
      </c>
      <c r="AO281" s="507" t="n">
        <v>0</v>
      </c>
      <c r="AP281" s="507" t="n">
        <v>0</v>
      </c>
      <c r="AQ281" s="507" t="n">
        <v>0</v>
      </c>
      <c r="AS281" s="2567">
        <f>EOMONTH(AS282,-1)</f>
        <v/>
      </c>
      <c r="AT281" s="507">
        <f>SUM(AU281:BB281)</f>
        <v/>
      </c>
      <c r="AU281" s="507" t="n">
        <v>0</v>
      </c>
      <c r="AV281" s="507" t="n">
        <v>0</v>
      </c>
      <c r="AW281" s="507" t="n">
        <v>0</v>
      </c>
      <c r="AX281" s="507" t="n">
        <v>0</v>
      </c>
      <c r="AY281" s="507" t="n">
        <v>0</v>
      </c>
      <c r="AZ281" s="507" t="n">
        <v>0</v>
      </c>
      <c r="BA281" s="507" t="n">
        <v>0</v>
      </c>
      <c r="BB281" s="507" t="n">
        <v>0</v>
      </c>
      <c r="BD281" s="2567">
        <f>EOMONTH(BD282,-1)</f>
        <v/>
      </c>
      <c r="BE281" s="507">
        <f>SUM(BF281:BM281)</f>
        <v/>
      </c>
      <c r="BF281" s="507" t="n">
        <v>0</v>
      </c>
      <c r="BG281" s="507" t="n">
        <v>0</v>
      </c>
      <c r="BH281" s="507" t="n">
        <v>0</v>
      </c>
      <c r="BI281" s="507" t="n">
        <v>0</v>
      </c>
      <c r="BJ281" s="507" t="n">
        <v>0</v>
      </c>
      <c r="BK281" s="507" t="n">
        <v>0</v>
      </c>
      <c r="BL281" s="507" t="n">
        <v>0</v>
      </c>
      <c r="BM281" s="507" t="n">
        <v>0</v>
      </c>
      <c r="BO281" s="2567">
        <f>EOMONTH(BO282,-1)</f>
        <v/>
      </c>
      <c r="BP281" s="507">
        <f>SUM(BQ281:BX281)</f>
        <v/>
      </c>
      <c r="BQ281" s="507" t="n">
        <v>0</v>
      </c>
      <c r="BR281" s="507" t="n">
        <v>0</v>
      </c>
      <c r="BS281" s="507" t="n">
        <v>0</v>
      </c>
      <c r="BT281" s="507" t="n">
        <v>0</v>
      </c>
      <c r="BU281" s="507" t="n">
        <v>0</v>
      </c>
      <c r="BV281" s="507" t="n">
        <v>0</v>
      </c>
      <c r="BW281" s="507" t="n">
        <v>0</v>
      </c>
      <c r="BX281" s="507" t="n">
        <v>0</v>
      </c>
      <c r="BZ281" s="2567">
        <f>EOMONTH(BZ282,-1)</f>
        <v/>
      </c>
      <c r="CA281" s="507">
        <f>SUM(CB281:CI281)</f>
        <v/>
      </c>
      <c r="CB281" s="507" t="n">
        <v>0</v>
      </c>
      <c r="CC281" s="507" t="n">
        <v>0</v>
      </c>
      <c r="CD281" s="507" t="n">
        <v>0</v>
      </c>
      <c r="CE281" s="507" t="n">
        <v>0</v>
      </c>
      <c r="CF281" s="507" t="n">
        <v>0</v>
      </c>
      <c r="CG281" s="507" t="n">
        <v>0</v>
      </c>
      <c r="CH281" s="507" t="n">
        <v>0</v>
      </c>
      <c r="CI281" s="507" t="n">
        <v>0</v>
      </c>
      <c r="CK281" s="2567">
        <f>EOMONTH(CK282,-1)</f>
        <v/>
      </c>
      <c r="CL281" s="507">
        <f>SUM(CM281:CT281)</f>
        <v/>
      </c>
      <c r="CM281" s="507" t="n">
        <v>0</v>
      </c>
      <c r="CN281" s="507" t="n">
        <v>0</v>
      </c>
      <c r="CO281" s="507" t="n">
        <v>0</v>
      </c>
      <c r="CP281" s="507" t="n">
        <v>0</v>
      </c>
      <c r="CQ281" s="507" t="n">
        <v>0</v>
      </c>
      <c r="CR281" s="507" t="n">
        <v>0</v>
      </c>
      <c r="CS281" s="507" t="n">
        <v>0</v>
      </c>
      <c r="CT281" s="507" t="n">
        <v>0</v>
      </c>
      <c r="CV281" s="2567">
        <f>EOMONTH(CV282,-1)</f>
        <v/>
      </c>
      <c r="CW281" s="507">
        <f>SUM(CX281:DE281)</f>
        <v/>
      </c>
      <c r="CX281" s="507" t="n">
        <v>0</v>
      </c>
      <c r="CY281" s="507" t="n">
        <v>0</v>
      </c>
      <c r="CZ281" s="507" t="n">
        <v>0</v>
      </c>
      <c r="DA281" s="507" t="n">
        <v>0</v>
      </c>
      <c r="DB281" s="507" t="n">
        <v>0</v>
      </c>
      <c r="DC281" s="507" t="n">
        <v>0</v>
      </c>
      <c r="DD281" s="507" t="n">
        <v>0</v>
      </c>
      <c r="DE281" s="507" t="n">
        <v>0</v>
      </c>
      <c r="DG281" s="2567">
        <f>EOMONTH(DG282,-1)</f>
        <v/>
      </c>
      <c r="DH281" s="507">
        <f>SUM(DI281:DP281)</f>
        <v/>
      </c>
      <c r="DI281" s="507" t="n">
        <v>0</v>
      </c>
      <c r="DJ281" s="507" t="n">
        <v>0</v>
      </c>
      <c r="DK281" s="507" t="n">
        <v>0</v>
      </c>
      <c r="DL281" s="507" t="n">
        <v>0</v>
      </c>
      <c r="DM281" s="507" t="n">
        <v>0</v>
      </c>
      <c r="DN281" s="507" t="n">
        <v>0</v>
      </c>
      <c r="DO281" s="507" t="n">
        <v>0</v>
      </c>
      <c r="DP281" s="507" t="n">
        <v>0</v>
      </c>
      <c r="DR281" s="2567">
        <f>EOMONTH(DR282,-1)</f>
        <v/>
      </c>
      <c r="DS281" s="507">
        <f>SUM(DT281:EA281)</f>
        <v/>
      </c>
      <c r="DT281" s="507" t="n">
        <v>0</v>
      </c>
      <c r="DU281" s="507" t="n">
        <v>0</v>
      </c>
      <c r="DV281" s="507" t="n">
        <v>0</v>
      </c>
      <c r="DW281" s="507" t="n">
        <v>0</v>
      </c>
      <c r="DX281" s="507" t="n">
        <v>0</v>
      </c>
      <c r="DY281" s="507" t="n">
        <v>0</v>
      </c>
      <c r="DZ281" s="507" t="n">
        <v>0</v>
      </c>
      <c r="EA281" s="507" t="n">
        <v>0</v>
      </c>
      <c r="EC281" s="2567">
        <f>EOMONTH(EC282,-1)</f>
        <v/>
      </c>
      <c r="ED281" s="507">
        <f>SUM(EE281:EL281)</f>
        <v/>
      </c>
      <c r="EE281" s="507" t="n">
        <v>0</v>
      </c>
      <c r="EF281" s="507" t="n">
        <v>0</v>
      </c>
      <c r="EG281" s="507" t="n">
        <v>0</v>
      </c>
      <c r="EH281" s="507" t="n">
        <v>0</v>
      </c>
      <c r="EI281" s="507" t="n">
        <v>0</v>
      </c>
      <c r="EJ281" s="507" t="n">
        <v>0</v>
      </c>
      <c r="EK281" s="507" t="n">
        <v>0</v>
      </c>
      <c r="EL281" s="507" t="n">
        <v>0</v>
      </c>
    </row>
    <row r="282">
      <c r="A282" s="2567">
        <f>EOMONTH(A283,-1)</f>
        <v/>
      </c>
      <c r="B282" s="507">
        <f>SUM(C282:J282)</f>
        <v/>
      </c>
      <c r="C282" s="507">
        <f>+N282+Y282+AJ282+AU282+BF282+BQ282+CB282+CM282+CX282+DI282+DT282+EE282</f>
        <v/>
      </c>
      <c r="D282" s="507">
        <f>+O282+Z282+AK282+AV282+BG282+BR282+CC282+CN282+CY282+DJ282+DU282+EF282</f>
        <v/>
      </c>
      <c r="E282" s="507">
        <f>+P282+AA282+AL282+AW282+BH282+BS282+CD282+CO282+CZ282+DK282+DV282+EG282</f>
        <v/>
      </c>
      <c r="F282" s="507">
        <f>+Q282+AB282+AM282+AX282+BI282+BT282+CE282+CP282+DA282+DL282+DW282+EH282</f>
        <v/>
      </c>
      <c r="G282" s="507">
        <f>+R282+AC282+AN282+AY282+BJ282+BU282+CF282+CQ282+DB282+DM282+DX282+EI282</f>
        <v/>
      </c>
      <c r="H282" s="507">
        <f>+S282+AD282+AO282+AZ282+BK282+BV282+CG282+CR282+DC282+DN282+DY282+EJ282</f>
        <v/>
      </c>
      <c r="I282" s="507">
        <f>+T282+AE282+AP282+BA282+BL282+BW282+CH282+CS282+DD282+DO282+DZ282+EK282</f>
        <v/>
      </c>
      <c r="J282" s="507">
        <f>+U282+AF282+AQ282+BB282+BM282+BX282+CI282+CT282+DE282+DP282+EA282+EL282</f>
        <v/>
      </c>
      <c r="L282" s="2567">
        <f>EOMONTH(L283,-1)</f>
        <v/>
      </c>
      <c r="M282" s="507">
        <f>SUM(N282:U282)</f>
        <v/>
      </c>
      <c r="N282" s="507" t="n">
        <v>0</v>
      </c>
      <c r="O282" s="507" t="n">
        <v>0</v>
      </c>
      <c r="P282" s="507" t="n">
        <v>0</v>
      </c>
      <c r="Q282" s="507" t="n">
        <v>0</v>
      </c>
      <c r="R282" s="507" t="n">
        <v>0</v>
      </c>
      <c r="S282" s="507" t="n">
        <v>0</v>
      </c>
      <c r="T282" s="507" t="n">
        <v>0</v>
      </c>
      <c r="U282" s="507" t="n">
        <v>0</v>
      </c>
      <c r="W282" s="2567">
        <f>EOMONTH(W283,-1)</f>
        <v/>
      </c>
      <c r="X282" s="507">
        <f>SUM(Y282:AF282)</f>
        <v/>
      </c>
      <c r="Y282" s="507" t="n">
        <v>0</v>
      </c>
      <c r="Z282" s="507" t="n">
        <v>0</v>
      </c>
      <c r="AA282" s="507" t="n">
        <v>0</v>
      </c>
      <c r="AB282" s="507" t="n">
        <v>0</v>
      </c>
      <c r="AC282" s="507" t="n">
        <v>0</v>
      </c>
      <c r="AD282" s="507" t="n">
        <v>0</v>
      </c>
      <c r="AE282" s="507" t="n">
        <v>0</v>
      </c>
      <c r="AF282" s="507" t="n">
        <v>0</v>
      </c>
      <c r="AH282" s="2567">
        <f>EOMONTH(AH283,-1)</f>
        <v/>
      </c>
      <c r="AI282" s="507">
        <f>SUM(AJ282:AQ282)</f>
        <v/>
      </c>
      <c r="AJ282" s="507" t="n">
        <v>0</v>
      </c>
      <c r="AK282" s="507" t="n">
        <v>0</v>
      </c>
      <c r="AL282" s="507" t="n">
        <v>0</v>
      </c>
      <c r="AM282" s="507" t="n">
        <v>0</v>
      </c>
      <c r="AN282" s="507" t="n">
        <v>0</v>
      </c>
      <c r="AO282" s="507" t="n">
        <v>0</v>
      </c>
      <c r="AP282" s="507" t="n">
        <v>0</v>
      </c>
      <c r="AQ282" s="507" t="n">
        <v>0</v>
      </c>
      <c r="AS282" s="2567">
        <f>EOMONTH(AS283,-1)</f>
        <v/>
      </c>
      <c r="AT282" s="507">
        <f>SUM(AU282:BB282)</f>
        <v/>
      </c>
      <c r="AU282" s="507" t="n">
        <v>0</v>
      </c>
      <c r="AV282" s="507" t="n">
        <v>0</v>
      </c>
      <c r="AW282" s="507" t="n">
        <v>0</v>
      </c>
      <c r="AX282" s="507" t="n">
        <v>0</v>
      </c>
      <c r="AY282" s="507" t="n">
        <v>0</v>
      </c>
      <c r="AZ282" s="507" t="n">
        <v>0</v>
      </c>
      <c r="BA282" s="507" t="n">
        <v>0</v>
      </c>
      <c r="BB282" s="507" t="n">
        <v>0</v>
      </c>
      <c r="BD282" s="2567">
        <f>EOMONTH(BD283,-1)</f>
        <v/>
      </c>
      <c r="BE282" s="507">
        <f>SUM(BF282:BM282)</f>
        <v/>
      </c>
      <c r="BF282" s="507" t="n">
        <v>0</v>
      </c>
      <c r="BG282" s="507" t="n">
        <v>0</v>
      </c>
      <c r="BH282" s="507" t="n">
        <v>0</v>
      </c>
      <c r="BI282" s="507" t="n">
        <v>0</v>
      </c>
      <c r="BJ282" s="507" t="n">
        <v>0</v>
      </c>
      <c r="BK282" s="507" t="n">
        <v>0</v>
      </c>
      <c r="BL282" s="507" t="n">
        <v>0</v>
      </c>
      <c r="BM282" s="507" t="n">
        <v>0</v>
      </c>
      <c r="BO282" s="2567">
        <f>EOMONTH(BO283,-1)</f>
        <v/>
      </c>
      <c r="BP282" s="507">
        <f>SUM(BQ282:BX282)</f>
        <v/>
      </c>
      <c r="BQ282" s="507" t="n">
        <v>0</v>
      </c>
      <c r="BR282" s="507" t="n">
        <v>0</v>
      </c>
      <c r="BS282" s="507" t="n">
        <v>0</v>
      </c>
      <c r="BT282" s="507" t="n">
        <v>0</v>
      </c>
      <c r="BU282" s="507" t="n">
        <v>0</v>
      </c>
      <c r="BV282" s="507" t="n">
        <v>0</v>
      </c>
      <c r="BW282" s="507" t="n">
        <v>0</v>
      </c>
      <c r="BX282" s="507" t="n">
        <v>0</v>
      </c>
      <c r="BZ282" s="2567">
        <f>EOMONTH(BZ283,-1)</f>
        <v/>
      </c>
      <c r="CA282" s="507">
        <f>SUM(CB282:CI282)</f>
        <v/>
      </c>
      <c r="CB282" s="507" t="n">
        <v>0</v>
      </c>
      <c r="CC282" s="507" t="n">
        <v>0</v>
      </c>
      <c r="CD282" s="507" t="n">
        <v>0</v>
      </c>
      <c r="CE282" s="507" t="n">
        <v>0</v>
      </c>
      <c r="CF282" s="507" t="n">
        <v>0</v>
      </c>
      <c r="CG282" s="507" t="n">
        <v>0</v>
      </c>
      <c r="CH282" s="507" t="n">
        <v>0</v>
      </c>
      <c r="CI282" s="507" t="n">
        <v>0</v>
      </c>
      <c r="CK282" s="2567">
        <f>EOMONTH(CK283,-1)</f>
        <v/>
      </c>
      <c r="CL282" s="507">
        <f>SUM(CM282:CT282)</f>
        <v/>
      </c>
      <c r="CM282" s="507" t="n">
        <v>0</v>
      </c>
      <c r="CN282" s="507" t="n">
        <v>0</v>
      </c>
      <c r="CO282" s="507" t="n">
        <v>0</v>
      </c>
      <c r="CP282" s="507" t="n">
        <v>0</v>
      </c>
      <c r="CQ282" s="507" t="n">
        <v>0</v>
      </c>
      <c r="CR282" s="507" t="n">
        <v>0</v>
      </c>
      <c r="CS282" s="507" t="n">
        <v>0</v>
      </c>
      <c r="CT282" s="507" t="n">
        <v>0</v>
      </c>
      <c r="CV282" s="2567">
        <f>EOMONTH(CV283,-1)</f>
        <v/>
      </c>
      <c r="CW282" s="507">
        <f>SUM(CX282:DE282)</f>
        <v/>
      </c>
      <c r="CX282" s="507" t="n">
        <v>0</v>
      </c>
      <c r="CY282" s="507" t="n">
        <v>0</v>
      </c>
      <c r="CZ282" s="507" t="n">
        <v>0</v>
      </c>
      <c r="DA282" s="507" t="n">
        <v>0</v>
      </c>
      <c r="DB282" s="507" t="n">
        <v>0</v>
      </c>
      <c r="DC282" s="507" t="n">
        <v>0</v>
      </c>
      <c r="DD282" s="507" t="n">
        <v>0</v>
      </c>
      <c r="DE282" s="507" t="n">
        <v>0</v>
      </c>
      <c r="DG282" s="2567">
        <f>EOMONTH(DG283,-1)</f>
        <v/>
      </c>
      <c r="DH282" s="507">
        <f>SUM(DI282:DP282)</f>
        <v/>
      </c>
      <c r="DI282" s="507" t="n">
        <v>0</v>
      </c>
      <c r="DJ282" s="507" t="n">
        <v>0</v>
      </c>
      <c r="DK282" s="507" t="n">
        <v>0</v>
      </c>
      <c r="DL282" s="507" t="n">
        <v>0</v>
      </c>
      <c r="DM282" s="507" t="n">
        <v>0</v>
      </c>
      <c r="DN282" s="507" t="n">
        <v>0</v>
      </c>
      <c r="DO282" s="507" t="n">
        <v>0</v>
      </c>
      <c r="DP282" s="507" t="n">
        <v>0</v>
      </c>
      <c r="DR282" s="2567">
        <f>EOMONTH(DR283,-1)</f>
        <v/>
      </c>
      <c r="DS282" s="507">
        <f>SUM(DT282:EA282)</f>
        <v/>
      </c>
      <c r="DT282" s="507" t="n">
        <v>0</v>
      </c>
      <c r="DU282" s="507" t="n">
        <v>0</v>
      </c>
      <c r="DV282" s="507" t="n">
        <v>0</v>
      </c>
      <c r="DW282" s="507" t="n">
        <v>0</v>
      </c>
      <c r="DX282" s="507" t="n">
        <v>0</v>
      </c>
      <c r="DY282" s="507" t="n">
        <v>0</v>
      </c>
      <c r="DZ282" s="507" t="n">
        <v>0</v>
      </c>
      <c r="EA282" s="507" t="n">
        <v>0</v>
      </c>
      <c r="EC282" s="2567">
        <f>EOMONTH(EC283,-1)</f>
        <v/>
      </c>
      <c r="ED282" s="507">
        <f>SUM(EE282:EL282)</f>
        <v/>
      </c>
      <c r="EE282" s="507" t="n">
        <v>0</v>
      </c>
      <c r="EF282" s="507" t="n">
        <v>0</v>
      </c>
      <c r="EG282" s="507" t="n">
        <v>0</v>
      </c>
      <c r="EH282" s="507" t="n">
        <v>0</v>
      </c>
      <c r="EI282" s="507" t="n">
        <v>0</v>
      </c>
      <c r="EJ282" s="507" t="n">
        <v>0</v>
      </c>
      <c r="EK282" s="507" t="n">
        <v>0</v>
      </c>
      <c r="EL282" s="507" t="n">
        <v>0</v>
      </c>
    </row>
    <row r="283">
      <c r="A283" s="2567">
        <f>EOMONTH(A284,-1)</f>
        <v/>
      </c>
      <c r="B283" s="507">
        <f>SUM(C283:J283)</f>
        <v/>
      </c>
      <c r="C283" s="507">
        <f>+N283+Y283+AJ283+AU283+BF283+BQ283+CB283+CM283+CX283+DI283+DT283+EE283</f>
        <v/>
      </c>
      <c r="D283" s="507">
        <f>+O283+Z283+AK283+AV283+BG283+BR283+CC283+CN283+CY283+DJ283+DU283+EF283</f>
        <v/>
      </c>
      <c r="E283" s="507">
        <f>+P283+AA283+AL283+AW283+BH283+BS283+CD283+CO283+CZ283+DK283+DV283+EG283</f>
        <v/>
      </c>
      <c r="F283" s="507">
        <f>+Q283+AB283+AM283+AX283+BI283+BT283+CE283+CP283+DA283+DL283+DW283+EH283</f>
        <v/>
      </c>
      <c r="G283" s="507">
        <f>+R283+AC283+AN283+AY283+BJ283+BU283+CF283+CQ283+DB283+DM283+DX283+EI283</f>
        <v/>
      </c>
      <c r="H283" s="507">
        <f>+S283+AD283+AO283+AZ283+BK283+BV283+CG283+CR283+DC283+DN283+DY283+EJ283</f>
        <v/>
      </c>
      <c r="I283" s="507">
        <f>+T283+AE283+AP283+BA283+BL283+BW283+CH283+CS283+DD283+DO283+DZ283+EK283</f>
        <v/>
      </c>
      <c r="J283" s="507">
        <f>+U283+AF283+AQ283+BB283+BM283+BX283+CI283+CT283+DE283+DP283+EA283+EL283</f>
        <v/>
      </c>
      <c r="L283" s="2567">
        <f>EOMONTH(L284,-1)</f>
        <v/>
      </c>
      <c r="M283" s="507">
        <f>SUM(N283:U283)</f>
        <v/>
      </c>
      <c r="N283" s="507" t="n">
        <v>0</v>
      </c>
      <c r="O283" s="507" t="n">
        <v>0</v>
      </c>
      <c r="P283" s="507" t="n">
        <v>0</v>
      </c>
      <c r="Q283" s="507" t="n">
        <v>0</v>
      </c>
      <c r="R283" s="507" t="n">
        <v>0</v>
      </c>
      <c r="S283" s="507" t="n">
        <v>0</v>
      </c>
      <c r="T283" s="507" t="n">
        <v>0</v>
      </c>
      <c r="U283" s="507" t="n">
        <v>0</v>
      </c>
      <c r="W283" s="2567">
        <f>EOMONTH(W284,-1)</f>
        <v/>
      </c>
      <c r="X283" s="507">
        <f>SUM(Y283:AF283)</f>
        <v/>
      </c>
      <c r="Y283" s="507" t="n">
        <v>0</v>
      </c>
      <c r="Z283" s="507" t="n">
        <v>0</v>
      </c>
      <c r="AA283" s="507" t="n">
        <v>0</v>
      </c>
      <c r="AB283" s="507" t="n">
        <v>0</v>
      </c>
      <c r="AC283" s="507" t="n">
        <v>0</v>
      </c>
      <c r="AD283" s="507" t="n">
        <v>0</v>
      </c>
      <c r="AE283" s="507" t="n">
        <v>0</v>
      </c>
      <c r="AF283" s="507" t="n">
        <v>0</v>
      </c>
      <c r="AH283" s="2567">
        <f>EOMONTH(AH284,-1)</f>
        <v/>
      </c>
      <c r="AI283" s="507">
        <f>SUM(AJ283:AQ283)</f>
        <v/>
      </c>
      <c r="AJ283" s="507" t="n">
        <v>0</v>
      </c>
      <c r="AK283" s="507" t="n">
        <v>0</v>
      </c>
      <c r="AL283" s="507" t="n">
        <v>0</v>
      </c>
      <c r="AM283" s="507" t="n">
        <v>0</v>
      </c>
      <c r="AN283" s="507" t="n">
        <v>0</v>
      </c>
      <c r="AO283" s="507" t="n">
        <v>0</v>
      </c>
      <c r="AP283" s="507" t="n">
        <v>0</v>
      </c>
      <c r="AQ283" s="507" t="n">
        <v>0</v>
      </c>
      <c r="AS283" s="2567">
        <f>EOMONTH(AS284,-1)</f>
        <v/>
      </c>
      <c r="AT283" s="507">
        <f>SUM(AU283:BB283)</f>
        <v/>
      </c>
      <c r="AU283" s="507" t="n">
        <v>0</v>
      </c>
      <c r="AV283" s="507" t="n">
        <v>0</v>
      </c>
      <c r="AW283" s="507" t="n">
        <v>0</v>
      </c>
      <c r="AX283" s="507" t="n">
        <v>0</v>
      </c>
      <c r="AY283" s="507" t="n">
        <v>0</v>
      </c>
      <c r="AZ283" s="507" t="n">
        <v>0</v>
      </c>
      <c r="BA283" s="507" t="n">
        <v>0</v>
      </c>
      <c r="BB283" s="507" t="n">
        <v>0</v>
      </c>
      <c r="BD283" s="2567">
        <f>EOMONTH(BD284,-1)</f>
        <v/>
      </c>
      <c r="BE283" s="507">
        <f>SUM(BF283:BM283)</f>
        <v/>
      </c>
      <c r="BF283" s="507" t="n">
        <v>0</v>
      </c>
      <c r="BG283" s="507" t="n">
        <v>0</v>
      </c>
      <c r="BH283" s="507" t="n">
        <v>0</v>
      </c>
      <c r="BI283" s="507" t="n">
        <v>0</v>
      </c>
      <c r="BJ283" s="507" t="n">
        <v>0</v>
      </c>
      <c r="BK283" s="507" t="n">
        <v>0</v>
      </c>
      <c r="BL283" s="507" t="n">
        <v>0</v>
      </c>
      <c r="BM283" s="507" t="n">
        <v>0</v>
      </c>
      <c r="BO283" s="2567">
        <f>EOMONTH(BO284,-1)</f>
        <v/>
      </c>
      <c r="BP283" s="507">
        <f>SUM(BQ283:BX283)</f>
        <v/>
      </c>
      <c r="BQ283" s="507" t="n">
        <v>0</v>
      </c>
      <c r="BR283" s="507" t="n">
        <v>0</v>
      </c>
      <c r="BS283" s="507" t="n">
        <v>0</v>
      </c>
      <c r="BT283" s="507" t="n">
        <v>0</v>
      </c>
      <c r="BU283" s="507" t="n">
        <v>0</v>
      </c>
      <c r="BV283" s="507" t="n">
        <v>0</v>
      </c>
      <c r="BW283" s="507" t="n">
        <v>0</v>
      </c>
      <c r="BX283" s="507" t="n">
        <v>0</v>
      </c>
      <c r="BZ283" s="2567">
        <f>EOMONTH(BZ284,-1)</f>
        <v/>
      </c>
      <c r="CA283" s="507">
        <f>SUM(CB283:CI283)</f>
        <v/>
      </c>
      <c r="CB283" s="507" t="n">
        <v>0</v>
      </c>
      <c r="CC283" s="507" t="n">
        <v>0</v>
      </c>
      <c r="CD283" s="507" t="n">
        <v>0</v>
      </c>
      <c r="CE283" s="507" t="n">
        <v>0</v>
      </c>
      <c r="CF283" s="507" t="n">
        <v>0</v>
      </c>
      <c r="CG283" s="507" t="n">
        <v>0</v>
      </c>
      <c r="CH283" s="507" t="n">
        <v>0</v>
      </c>
      <c r="CI283" s="507" t="n">
        <v>0</v>
      </c>
      <c r="CK283" s="2567">
        <f>EOMONTH(CK284,-1)</f>
        <v/>
      </c>
      <c r="CL283" s="507">
        <f>SUM(CM283:CT283)</f>
        <v/>
      </c>
      <c r="CM283" s="507" t="n">
        <v>0</v>
      </c>
      <c r="CN283" s="507" t="n">
        <v>0</v>
      </c>
      <c r="CO283" s="507" t="n">
        <v>0</v>
      </c>
      <c r="CP283" s="507" t="n">
        <v>0</v>
      </c>
      <c r="CQ283" s="507" t="n">
        <v>0</v>
      </c>
      <c r="CR283" s="507" t="n">
        <v>0</v>
      </c>
      <c r="CS283" s="507" t="n">
        <v>0</v>
      </c>
      <c r="CT283" s="507" t="n">
        <v>0</v>
      </c>
      <c r="CV283" s="2567">
        <f>EOMONTH(CV284,-1)</f>
        <v/>
      </c>
      <c r="CW283" s="507">
        <f>SUM(CX283:DE283)</f>
        <v/>
      </c>
      <c r="CX283" s="507" t="n">
        <v>0</v>
      </c>
      <c r="CY283" s="507" t="n">
        <v>0</v>
      </c>
      <c r="CZ283" s="507" t="n">
        <v>0</v>
      </c>
      <c r="DA283" s="507" t="n">
        <v>0</v>
      </c>
      <c r="DB283" s="507" t="n">
        <v>0</v>
      </c>
      <c r="DC283" s="507" t="n">
        <v>0</v>
      </c>
      <c r="DD283" s="507" t="n">
        <v>0</v>
      </c>
      <c r="DE283" s="507" t="n">
        <v>0</v>
      </c>
      <c r="DG283" s="2567">
        <f>EOMONTH(DG284,-1)</f>
        <v/>
      </c>
      <c r="DH283" s="507">
        <f>SUM(DI283:DP283)</f>
        <v/>
      </c>
      <c r="DI283" s="507" t="n">
        <v>0</v>
      </c>
      <c r="DJ283" s="507" t="n">
        <v>0</v>
      </c>
      <c r="DK283" s="507" t="n">
        <v>0</v>
      </c>
      <c r="DL283" s="507" t="n">
        <v>0</v>
      </c>
      <c r="DM283" s="507" t="n">
        <v>0</v>
      </c>
      <c r="DN283" s="507" t="n">
        <v>0</v>
      </c>
      <c r="DO283" s="507" t="n">
        <v>0</v>
      </c>
      <c r="DP283" s="507" t="n">
        <v>0</v>
      </c>
      <c r="DR283" s="2567">
        <f>EOMONTH(DR284,-1)</f>
        <v/>
      </c>
      <c r="DS283" s="507">
        <f>SUM(DT283:EA283)</f>
        <v/>
      </c>
      <c r="DT283" s="507" t="n">
        <v>0</v>
      </c>
      <c r="DU283" s="507" t="n">
        <v>0</v>
      </c>
      <c r="DV283" s="507" t="n">
        <v>0</v>
      </c>
      <c r="DW283" s="507" t="n">
        <v>0</v>
      </c>
      <c r="DX283" s="507" t="n">
        <v>0</v>
      </c>
      <c r="DY283" s="507" t="n">
        <v>0</v>
      </c>
      <c r="DZ283" s="507" t="n">
        <v>0</v>
      </c>
      <c r="EA283" s="507" t="n">
        <v>0</v>
      </c>
      <c r="EC283" s="2567">
        <f>EOMONTH(EC284,-1)</f>
        <v/>
      </c>
      <c r="ED283" s="507">
        <f>SUM(EE283:EL283)</f>
        <v/>
      </c>
      <c r="EE283" s="507" t="n">
        <v>0</v>
      </c>
      <c r="EF283" s="507" t="n">
        <v>0</v>
      </c>
      <c r="EG283" s="507" t="n">
        <v>0</v>
      </c>
      <c r="EH283" s="507" t="n">
        <v>0</v>
      </c>
      <c r="EI283" s="507" t="n">
        <v>0</v>
      </c>
      <c r="EJ283" s="507" t="n">
        <v>0</v>
      </c>
      <c r="EK283" s="507" t="n">
        <v>0</v>
      </c>
      <c r="EL283" s="507" t="n">
        <v>0</v>
      </c>
    </row>
    <row r="284">
      <c r="A284" s="2567">
        <f>EOMONTH(A285,-1)</f>
        <v/>
      </c>
      <c r="B284" s="507">
        <f>SUM(C284:J284)</f>
        <v/>
      </c>
      <c r="C284" s="507">
        <f>+N284+Y284+AJ284+AU284+BF284+BQ284+CB284+CM284+CX284+DI284+DT284+EE284</f>
        <v/>
      </c>
      <c r="D284" s="507">
        <f>+O284+Z284+AK284+AV284+BG284+BR284+CC284+CN284+CY284+DJ284+DU284+EF284</f>
        <v/>
      </c>
      <c r="E284" s="507">
        <f>+P284+AA284+AL284+AW284+BH284+BS284+CD284+CO284+CZ284+DK284+DV284+EG284</f>
        <v/>
      </c>
      <c r="F284" s="507">
        <f>+Q284+AB284+AM284+AX284+BI284+BT284+CE284+CP284+DA284+DL284+DW284+EH284</f>
        <v/>
      </c>
      <c r="G284" s="507">
        <f>+R284+AC284+AN284+AY284+BJ284+BU284+CF284+CQ284+DB284+DM284+DX284+EI284</f>
        <v/>
      </c>
      <c r="H284" s="507">
        <f>+S284+AD284+AO284+AZ284+BK284+BV284+CG284+CR284+DC284+DN284+DY284+EJ284</f>
        <v/>
      </c>
      <c r="I284" s="507">
        <f>+T284+AE284+AP284+BA284+BL284+BW284+CH284+CS284+DD284+DO284+DZ284+EK284</f>
        <v/>
      </c>
      <c r="J284" s="507">
        <f>+U284+AF284+AQ284+BB284+BM284+BX284+CI284+CT284+DE284+DP284+EA284+EL284</f>
        <v/>
      </c>
      <c r="L284" s="2567">
        <f>EOMONTH(L285,-1)</f>
        <v/>
      </c>
      <c r="M284" s="507">
        <f>SUM(N284:U284)</f>
        <v/>
      </c>
      <c r="N284" s="507" t="n">
        <v>0</v>
      </c>
      <c r="O284" s="507" t="n">
        <v>0</v>
      </c>
      <c r="P284" s="507" t="n">
        <v>0</v>
      </c>
      <c r="Q284" s="507" t="n">
        <v>0</v>
      </c>
      <c r="R284" s="507" t="n">
        <v>0</v>
      </c>
      <c r="S284" s="507" t="n">
        <v>0</v>
      </c>
      <c r="T284" s="507" t="n">
        <v>0</v>
      </c>
      <c r="U284" s="507" t="n">
        <v>0</v>
      </c>
      <c r="W284" s="2567">
        <f>EOMONTH(W285,-1)</f>
        <v/>
      </c>
      <c r="X284" s="507">
        <f>SUM(Y284:AF284)</f>
        <v/>
      </c>
      <c r="Y284" s="507" t="n">
        <v>0</v>
      </c>
      <c r="Z284" s="507" t="n">
        <v>0</v>
      </c>
      <c r="AA284" s="507" t="n">
        <v>0</v>
      </c>
      <c r="AB284" s="507" t="n">
        <v>0</v>
      </c>
      <c r="AC284" s="507" t="n">
        <v>0</v>
      </c>
      <c r="AD284" s="507" t="n">
        <v>0</v>
      </c>
      <c r="AE284" s="507" t="n">
        <v>0</v>
      </c>
      <c r="AF284" s="507" t="n">
        <v>0</v>
      </c>
      <c r="AH284" s="2567">
        <f>EOMONTH(AH285,-1)</f>
        <v/>
      </c>
      <c r="AI284" s="507">
        <f>SUM(AJ284:AQ284)</f>
        <v/>
      </c>
      <c r="AJ284" s="507" t="n">
        <v>0</v>
      </c>
      <c r="AK284" s="507" t="n">
        <v>0</v>
      </c>
      <c r="AL284" s="507" t="n">
        <v>0</v>
      </c>
      <c r="AM284" s="507" t="n">
        <v>0</v>
      </c>
      <c r="AN284" s="507" t="n">
        <v>0</v>
      </c>
      <c r="AO284" s="507" t="n">
        <v>0</v>
      </c>
      <c r="AP284" s="507" t="n">
        <v>0</v>
      </c>
      <c r="AQ284" s="507" t="n">
        <v>0</v>
      </c>
      <c r="AS284" s="2567">
        <f>EOMONTH(AS285,-1)</f>
        <v/>
      </c>
      <c r="AT284" s="507">
        <f>SUM(AU284:BB284)</f>
        <v/>
      </c>
      <c r="AU284" s="507" t="n">
        <v>0</v>
      </c>
      <c r="AV284" s="507" t="n">
        <v>0</v>
      </c>
      <c r="AW284" s="507" t="n">
        <v>0</v>
      </c>
      <c r="AX284" s="507" t="n">
        <v>0</v>
      </c>
      <c r="AY284" s="507" t="n">
        <v>0</v>
      </c>
      <c r="AZ284" s="507" t="n">
        <v>0</v>
      </c>
      <c r="BA284" s="507" t="n">
        <v>0</v>
      </c>
      <c r="BB284" s="507" t="n">
        <v>0</v>
      </c>
      <c r="BD284" s="2567">
        <f>EOMONTH(BD285,-1)</f>
        <v/>
      </c>
      <c r="BE284" s="507">
        <f>SUM(BF284:BM284)</f>
        <v/>
      </c>
      <c r="BF284" s="507" t="n">
        <v>0</v>
      </c>
      <c r="BG284" s="507" t="n">
        <v>0</v>
      </c>
      <c r="BH284" s="507" t="n">
        <v>0</v>
      </c>
      <c r="BI284" s="507" t="n">
        <v>0</v>
      </c>
      <c r="BJ284" s="507" t="n">
        <v>0</v>
      </c>
      <c r="BK284" s="507" t="n">
        <v>0</v>
      </c>
      <c r="BL284" s="507" t="n">
        <v>0</v>
      </c>
      <c r="BM284" s="507" t="n">
        <v>0</v>
      </c>
      <c r="BO284" s="2567">
        <f>EOMONTH(BO285,-1)</f>
        <v/>
      </c>
      <c r="BP284" s="507">
        <f>SUM(BQ284:BX284)</f>
        <v/>
      </c>
      <c r="BQ284" s="507" t="n">
        <v>0</v>
      </c>
      <c r="BR284" s="507" t="n">
        <v>0</v>
      </c>
      <c r="BS284" s="507" t="n">
        <v>0</v>
      </c>
      <c r="BT284" s="507" t="n">
        <v>0</v>
      </c>
      <c r="BU284" s="507" t="n">
        <v>0</v>
      </c>
      <c r="BV284" s="507" t="n">
        <v>0</v>
      </c>
      <c r="BW284" s="507" t="n">
        <v>0</v>
      </c>
      <c r="BX284" s="507" t="n">
        <v>0</v>
      </c>
      <c r="BZ284" s="2567">
        <f>EOMONTH(BZ285,-1)</f>
        <v/>
      </c>
      <c r="CA284" s="507">
        <f>SUM(CB284:CI284)</f>
        <v/>
      </c>
      <c r="CB284" s="507" t="n">
        <v>0</v>
      </c>
      <c r="CC284" s="507" t="n">
        <v>0</v>
      </c>
      <c r="CD284" s="507" t="n">
        <v>0</v>
      </c>
      <c r="CE284" s="507" t="n">
        <v>0</v>
      </c>
      <c r="CF284" s="507" t="n">
        <v>0</v>
      </c>
      <c r="CG284" s="507" t="n">
        <v>0</v>
      </c>
      <c r="CH284" s="507" t="n">
        <v>0</v>
      </c>
      <c r="CI284" s="507" t="n">
        <v>0</v>
      </c>
      <c r="CK284" s="2567">
        <f>EOMONTH(CK285,-1)</f>
        <v/>
      </c>
      <c r="CL284" s="507">
        <f>SUM(CM284:CT284)</f>
        <v/>
      </c>
      <c r="CM284" s="507" t="n">
        <v>0</v>
      </c>
      <c r="CN284" s="507" t="n">
        <v>0</v>
      </c>
      <c r="CO284" s="507" t="n">
        <v>0</v>
      </c>
      <c r="CP284" s="507" t="n">
        <v>0</v>
      </c>
      <c r="CQ284" s="507" t="n">
        <v>0</v>
      </c>
      <c r="CR284" s="507" t="n">
        <v>0</v>
      </c>
      <c r="CS284" s="507" t="n">
        <v>0</v>
      </c>
      <c r="CT284" s="507" t="n">
        <v>0</v>
      </c>
      <c r="CV284" s="2567">
        <f>EOMONTH(CV285,-1)</f>
        <v/>
      </c>
      <c r="CW284" s="507">
        <f>SUM(CX284:DE284)</f>
        <v/>
      </c>
      <c r="CX284" s="507" t="n">
        <v>0</v>
      </c>
      <c r="CY284" s="507" t="n">
        <v>0</v>
      </c>
      <c r="CZ284" s="507" t="n">
        <v>0</v>
      </c>
      <c r="DA284" s="507" t="n">
        <v>0</v>
      </c>
      <c r="DB284" s="507" t="n">
        <v>0</v>
      </c>
      <c r="DC284" s="507" t="n">
        <v>0</v>
      </c>
      <c r="DD284" s="507" t="n">
        <v>0</v>
      </c>
      <c r="DE284" s="507" t="n">
        <v>0</v>
      </c>
      <c r="DG284" s="2567">
        <f>EOMONTH(DG285,-1)</f>
        <v/>
      </c>
      <c r="DH284" s="507">
        <f>SUM(DI284:DP284)</f>
        <v/>
      </c>
      <c r="DI284" s="507" t="n">
        <v>0</v>
      </c>
      <c r="DJ284" s="507" t="n">
        <v>0</v>
      </c>
      <c r="DK284" s="507" t="n">
        <v>0</v>
      </c>
      <c r="DL284" s="507" t="n">
        <v>0</v>
      </c>
      <c r="DM284" s="507" t="n">
        <v>0</v>
      </c>
      <c r="DN284" s="507" t="n">
        <v>0</v>
      </c>
      <c r="DO284" s="507" t="n">
        <v>0</v>
      </c>
      <c r="DP284" s="507" t="n">
        <v>0</v>
      </c>
      <c r="DR284" s="2567">
        <f>EOMONTH(DR285,-1)</f>
        <v/>
      </c>
      <c r="DS284" s="507">
        <f>SUM(DT284:EA284)</f>
        <v/>
      </c>
      <c r="DT284" s="507" t="n">
        <v>0</v>
      </c>
      <c r="DU284" s="507" t="n">
        <v>0</v>
      </c>
      <c r="DV284" s="507" t="n">
        <v>0</v>
      </c>
      <c r="DW284" s="507" t="n">
        <v>0</v>
      </c>
      <c r="DX284" s="507" t="n">
        <v>0</v>
      </c>
      <c r="DY284" s="507" t="n">
        <v>0</v>
      </c>
      <c r="DZ284" s="507" t="n">
        <v>0</v>
      </c>
      <c r="EA284" s="507" t="n">
        <v>0</v>
      </c>
      <c r="EC284" s="2567">
        <f>EOMONTH(EC285,-1)</f>
        <v/>
      </c>
      <c r="ED284" s="507">
        <f>SUM(EE284:EL284)</f>
        <v/>
      </c>
      <c r="EE284" s="507" t="n">
        <v>0</v>
      </c>
      <c r="EF284" s="507" t="n">
        <v>0</v>
      </c>
      <c r="EG284" s="507" t="n">
        <v>0</v>
      </c>
      <c r="EH284" s="507" t="n">
        <v>0</v>
      </c>
      <c r="EI284" s="507" t="n">
        <v>0</v>
      </c>
      <c r="EJ284" s="507" t="n">
        <v>0</v>
      </c>
      <c r="EK284" s="507" t="n">
        <v>0</v>
      </c>
      <c r="EL284" s="507" t="n">
        <v>0</v>
      </c>
    </row>
    <row r="285">
      <c r="A285" s="2567">
        <f>EOMONTH(A286,-1)</f>
        <v/>
      </c>
      <c r="B285" s="507">
        <f>SUM(C285:J285)</f>
        <v/>
      </c>
      <c r="C285" s="507">
        <f>+N285+Y285+AJ285+AU285+BF285+BQ285+CB285+CM285+CX285+DI285+DT285+EE285</f>
        <v/>
      </c>
      <c r="D285" s="507">
        <f>+O285+Z285+AK285+AV285+BG285+BR285+CC285+CN285+CY285+DJ285+DU285+EF285</f>
        <v/>
      </c>
      <c r="E285" s="507">
        <f>+P285+AA285+AL285+AW285+BH285+BS285+CD285+CO285+CZ285+DK285+DV285+EG285</f>
        <v/>
      </c>
      <c r="F285" s="507">
        <f>+Q285+AB285+AM285+AX285+BI285+BT285+CE285+CP285+DA285+DL285+DW285+EH285</f>
        <v/>
      </c>
      <c r="G285" s="507">
        <f>+R285+AC285+AN285+AY285+BJ285+BU285+CF285+CQ285+DB285+DM285+DX285+EI285</f>
        <v/>
      </c>
      <c r="H285" s="507">
        <f>+S285+AD285+AO285+AZ285+BK285+BV285+CG285+CR285+DC285+DN285+DY285+EJ285</f>
        <v/>
      </c>
      <c r="I285" s="507">
        <f>+T285+AE285+AP285+BA285+BL285+BW285+CH285+CS285+DD285+DO285+DZ285+EK285</f>
        <v/>
      </c>
      <c r="J285" s="507">
        <f>+U285+AF285+AQ285+BB285+BM285+BX285+CI285+CT285+DE285+DP285+EA285+EL285</f>
        <v/>
      </c>
      <c r="L285" s="2567">
        <f>EOMONTH(L286,-1)</f>
        <v/>
      </c>
      <c r="M285" s="507">
        <f>SUM(N285:U285)</f>
        <v/>
      </c>
      <c r="N285" s="507" t="n">
        <v>0</v>
      </c>
      <c r="O285" s="507" t="n">
        <v>0</v>
      </c>
      <c r="P285" s="507" t="n">
        <v>0</v>
      </c>
      <c r="Q285" s="507" t="n">
        <v>0</v>
      </c>
      <c r="R285" s="507" t="n">
        <v>0</v>
      </c>
      <c r="S285" s="507" t="n">
        <v>0</v>
      </c>
      <c r="T285" s="507" t="n">
        <v>0</v>
      </c>
      <c r="U285" s="507" t="n">
        <v>0</v>
      </c>
      <c r="W285" s="2567">
        <f>EOMONTH(W286,-1)</f>
        <v/>
      </c>
      <c r="X285" s="507">
        <f>SUM(Y285:AF285)</f>
        <v/>
      </c>
      <c r="Y285" s="507" t="n">
        <v>0</v>
      </c>
      <c r="Z285" s="507" t="n">
        <v>0</v>
      </c>
      <c r="AA285" s="507" t="n">
        <v>0</v>
      </c>
      <c r="AB285" s="507" t="n">
        <v>0</v>
      </c>
      <c r="AC285" s="507" t="n">
        <v>0</v>
      </c>
      <c r="AD285" s="507" t="n">
        <v>0</v>
      </c>
      <c r="AE285" s="507" t="n">
        <v>0</v>
      </c>
      <c r="AF285" s="507" t="n">
        <v>0</v>
      </c>
      <c r="AH285" s="2567">
        <f>EOMONTH(AH286,-1)</f>
        <v/>
      </c>
      <c r="AI285" s="507">
        <f>SUM(AJ285:AQ285)</f>
        <v/>
      </c>
      <c r="AJ285" s="507" t="n">
        <v>0</v>
      </c>
      <c r="AK285" s="507" t="n">
        <v>0</v>
      </c>
      <c r="AL285" s="507" t="n">
        <v>0</v>
      </c>
      <c r="AM285" s="507" t="n">
        <v>0</v>
      </c>
      <c r="AN285" s="507" t="n">
        <v>0</v>
      </c>
      <c r="AO285" s="507" t="n">
        <v>0</v>
      </c>
      <c r="AP285" s="507" t="n">
        <v>0</v>
      </c>
      <c r="AQ285" s="507" t="n">
        <v>0</v>
      </c>
      <c r="AS285" s="2567">
        <f>EOMONTH(AS286,-1)</f>
        <v/>
      </c>
      <c r="AT285" s="507">
        <f>SUM(AU285:BB285)</f>
        <v/>
      </c>
      <c r="AU285" s="507" t="n">
        <v>0</v>
      </c>
      <c r="AV285" s="507" t="n">
        <v>0</v>
      </c>
      <c r="AW285" s="507" t="n">
        <v>0</v>
      </c>
      <c r="AX285" s="507" t="n">
        <v>0</v>
      </c>
      <c r="AY285" s="507" t="n">
        <v>0</v>
      </c>
      <c r="AZ285" s="507" t="n">
        <v>0</v>
      </c>
      <c r="BA285" s="507" t="n">
        <v>0</v>
      </c>
      <c r="BB285" s="507" t="n">
        <v>0</v>
      </c>
      <c r="BD285" s="2567">
        <f>EOMONTH(BD286,-1)</f>
        <v/>
      </c>
      <c r="BE285" s="507">
        <f>SUM(BF285:BM285)</f>
        <v/>
      </c>
      <c r="BF285" s="507" t="n">
        <v>0</v>
      </c>
      <c r="BG285" s="507" t="n">
        <v>0</v>
      </c>
      <c r="BH285" s="507" t="n">
        <v>0</v>
      </c>
      <c r="BI285" s="507" t="n">
        <v>0</v>
      </c>
      <c r="BJ285" s="507" t="n">
        <v>0</v>
      </c>
      <c r="BK285" s="507" t="n">
        <v>0</v>
      </c>
      <c r="BL285" s="507" t="n">
        <v>0</v>
      </c>
      <c r="BM285" s="507" t="n">
        <v>0</v>
      </c>
      <c r="BO285" s="2567">
        <f>EOMONTH(BO286,-1)</f>
        <v/>
      </c>
      <c r="BP285" s="507">
        <f>SUM(BQ285:BX285)</f>
        <v/>
      </c>
      <c r="BQ285" s="507" t="n">
        <v>0</v>
      </c>
      <c r="BR285" s="507" t="n">
        <v>0</v>
      </c>
      <c r="BS285" s="507" t="n">
        <v>0</v>
      </c>
      <c r="BT285" s="507" t="n">
        <v>0</v>
      </c>
      <c r="BU285" s="507" t="n">
        <v>0</v>
      </c>
      <c r="BV285" s="507" t="n">
        <v>0</v>
      </c>
      <c r="BW285" s="507" t="n">
        <v>0</v>
      </c>
      <c r="BX285" s="507" t="n">
        <v>0</v>
      </c>
      <c r="BZ285" s="2567">
        <f>EOMONTH(BZ286,-1)</f>
        <v/>
      </c>
      <c r="CA285" s="507">
        <f>SUM(CB285:CI285)</f>
        <v/>
      </c>
      <c r="CB285" s="507" t="n">
        <v>0</v>
      </c>
      <c r="CC285" s="507" t="n">
        <v>0</v>
      </c>
      <c r="CD285" s="507" t="n">
        <v>0</v>
      </c>
      <c r="CE285" s="507" t="n">
        <v>0</v>
      </c>
      <c r="CF285" s="507" t="n">
        <v>0</v>
      </c>
      <c r="CG285" s="507" t="n">
        <v>0</v>
      </c>
      <c r="CH285" s="507" t="n">
        <v>0</v>
      </c>
      <c r="CI285" s="507" t="n">
        <v>0</v>
      </c>
      <c r="CK285" s="2567">
        <f>EOMONTH(CK286,-1)</f>
        <v/>
      </c>
      <c r="CL285" s="507">
        <f>SUM(CM285:CT285)</f>
        <v/>
      </c>
      <c r="CM285" s="507" t="n">
        <v>0</v>
      </c>
      <c r="CN285" s="507" t="n">
        <v>0</v>
      </c>
      <c r="CO285" s="507" t="n">
        <v>0</v>
      </c>
      <c r="CP285" s="507" t="n">
        <v>0</v>
      </c>
      <c r="CQ285" s="507" t="n">
        <v>0</v>
      </c>
      <c r="CR285" s="507" t="n">
        <v>0</v>
      </c>
      <c r="CS285" s="507" t="n">
        <v>0</v>
      </c>
      <c r="CT285" s="507" t="n">
        <v>0</v>
      </c>
      <c r="CV285" s="2567">
        <f>EOMONTH(CV286,-1)</f>
        <v/>
      </c>
      <c r="CW285" s="507">
        <f>SUM(CX285:DE285)</f>
        <v/>
      </c>
      <c r="CX285" s="507" t="n">
        <v>0</v>
      </c>
      <c r="CY285" s="507" t="n">
        <v>0</v>
      </c>
      <c r="CZ285" s="507" t="n">
        <v>0</v>
      </c>
      <c r="DA285" s="507" t="n">
        <v>0</v>
      </c>
      <c r="DB285" s="507" t="n">
        <v>0</v>
      </c>
      <c r="DC285" s="507" t="n">
        <v>0</v>
      </c>
      <c r="DD285" s="507" t="n">
        <v>0</v>
      </c>
      <c r="DE285" s="507" t="n">
        <v>0</v>
      </c>
      <c r="DG285" s="2567">
        <f>EOMONTH(DG286,-1)</f>
        <v/>
      </c>
      <c r="DH285" s="507">
        <f>SUM(DI285:DP285)</f>
        <v/>
      </c>
      <c r="DI285" s="507" t="n">
        <v>0</v>
      </c>
      <c r="DJ285" s="507" t="n">
        <v>0</v>
      </c>
      <c r="DK285" s="507" t="n">
        <v>0</v>
      </c>
      <c r="DL285" s="507" t="n">
        <v>0</v>
      </c>
      <c r="DM285" s="507" t="n">
        <v>0</v>
      </c>
      <c r="DN285" s="507" t="n">
        <v>0</v>
      </c>
      <c r="DO285" s="507" t="n">
        <v>0</v>
      </c>
      <c r="DP285" s="507" t="n">
        <v>0</v>
      </c>
      <c r="DR285" s="2567">
        <f>EOMONTH(DR286,-1)</f>
        <v/>
      </c>
      <c r="DS285" s="507">
        <f>SUM(DT285:EA285)</f>
        <v/>
      </c>
      <c r="DT285" s="507" t="n">
        <v>0</v>
      </c>
      <c r="DU285" s="507" t="n">
        <v>0</v>
      </c>
      <c r="DV285" s="507" t="n">
        <v>0</v>
      </c>
      <c r="DW285" s="507" t="n">
        <v>0</v>
      </c>
      <c r="DX285" s="507" t="n">
        <v>0</v>
      </c>
      <c r="DY285" s="507" t="n">
        <v>0</v>
      </c>
      <c r="DZ285" s="507" t="n">
        <v>0</v>
      </c>
      <c r="EA285" s="507" t="n">
        <v>0</v>
      </c>
      <c r="EC285" s="2567">
        <f>EOMONTH(EC286,-1)</f>
        <v/>
      </c>
      <c r="ED285" s="507">
        <f>SUM(EE285:EL285)</f>
        <v/>
      </c>
      <c r="EE285" s="507" t="n">
        <v>0</v>
      </c>
      <c r="EF285" s="507" t="n">
        <v>0</v>
      </c>
      <c r="EG285" s="507" t="n">
        <v>0</v>
      </c>
      <c r="EH285" s="507" t="n">
        <v>0</v>
      </c>
      <c r="EI285" s="507" t="n">
        <v>0</v>
      </c>
      <c r="EJ285" s="507" t="n">
        <v>0</v>
      </c>
      <c r="EK285" s="507" t="n">
        <v>0</v>
      </c>
      <c r="EL285" s="507" t="n">
        <v>0</v>
      </c>
    </row>
    <row r="286">
      <c r="A286" s="2567">
        <f>EOMONTH(A287,-1)</f>
        <v/>
      </c>
      <c r="B286" s="507">
        <f>SUM(C286:J286)</f>
        <v/>
      </c>
      <c r="C286" s="507">
        <f>+N286+Y286+AJ286+AU286+BF286+BQ286+CB286+CM286+CX286+DI286+DT286+EE286</f>
        <v/>
      </c>
      <c r="D286" s="507">
        <f>+O286+Z286+AK286+AV286+BG286+BR286+CC286+CN286+CY286+DJ286+DU286+EF286</f>
        <v/>
      </c>
      <c r="E286" s="507">
        <f>+P286+AA286+AL286+AW286+BH286+BS286+CD286+CO286+CZ286+DK286+DV286+EG286</f>
        <v/>
      </c>
      <c r="F286" s="507">
        <f>+Q286+AB286+AM286+AX286+BI286+BT286+CE286+CP286+DA286+DL286+DW286+EH286</f>
        <v/>
      </c>
      <c r="G286" s="507">
        <f>+R286+AC286+AN286+AY286+BJ286+BU286+CF286+CQ286+DB286+DM286+DX286+EI286</f>
        <v/>
      </c>
      <c r="H286" s="507">
        <f>+S286+AD286+AO286+AZ286+BK286+BV286+CG286+CR286+DC286+DN286+DY286+EJ286</f>
        <v/>
      </c>
      <c r="I286" s="507">
        <f>+T286+AE286+AP286+BA286+BL286+BW286+CH286+CS286+DD286+DO286+DZ286+EK286</f>
        <v/>
      </c>
      <c r="J286" s="507">
        <f>+U286+AF286+AQ286+BB286+BM286+BX286+CI286+CT286+DE286+DP286+EA286+EL286</f>
        <v/>
      </c>
      <c r="L286" s="2567">
        <f>EOMONTH(L287,-1)</f>
        <v/>
      </c>
      <c r="M286" s="507">
        <f>SUM(N286:U286)</f>
        <v/>
      </c>
      <c r="N286" s="507" t="n">
        <v>0</v>
      </c>
      <c r="O286" s="507" t="n">
        <v>0</v>
      </c>
      <c r="P286" s="507" t="n">
        <v>0</v>
      </c>
      <c r="Q286" s="507" t="n">
        <v>0</v>
      </c>
      <c r="R286" s="507" t="n">
        <v>0</v>
      </c>
      <c r="S286" s="507" t="n">
        <v>0</v>
      </c>
      <c r="T286" s="507" t="n">
        <v>0</v>
      </c>
      <c r="U286" s="507" t="n">
        <v>0</v>
      </c>
      <c r="W286" s="2567">
        <f>EOMONTH(W287,-1)</f>
        <v/>
      </c>
      <c r="X286" s="507">
        <f>SUM(Y286:AF286)</f>
        <v/>
      </c>
      <c r="Y286" s="507" t="n">
        <v>0</v>
      </c>
      <c r="Z286" s="507" t="n">
        <v>0</v>
      </c>
      <c r="AA286" s="507" t="n">
        <v>0</v>
      </c>
      <c r="AB286" s="507" t="n">
        <v>0</v>
      </c>
      <c r="AC286" s="507" t="n">
        <v>0</v>
      </c>
      <c r="AD286" s="507" t="n">
        <v>0</v>
      </c>
      <c r="AE286" s="507" t="n">
        <v>0</v>
      </c>
      <c r="AF286" s="507" t="n">
        <v>0</v>
      </c>
      <c r="AH286" s="2567">
        <f>EOMONTH(AH287,-1)</f>
        <v/>
      </c>
      <c r="AI286" s="507">
        <f>SUM(AJ286:AQ286)</f>
        <v/>
      </c>
      <c r="AJ286" s="507" t="n">
        <v>0</v>
      </c>
      <c r="AK286" s="507" t="n">
        <v>0</v>
      </c>
      <c r="AL286" s="507" t="n">
        <v>0</v>
      </c>
      <c r="AM286" s="507" t="n">
        <v>0</v>
      </c>
      <c r="AN286" s="507" t="n">
        <v>0</v>
      </c>
      <c r="AO286" s="507" t="n">
        <v>0</v>
      </c>
      <c r="AP286" s="507" t="n">
        <v>0</v>
      </c>
      <c r="AQ286" s="507" t="n">
        <v>0</v>
      </c>
      <c r="AS286" s="2567">
        <f>EOMONTH(AS287,-1)</f>
        <v/>
      </c>
      <c r="AT286" s="507">
        <f>SUM(AU286:BB286)</f>
        <v/>
      </c>
      <c r="AU286" s="507" t="n">
        <v>0</v>
      </c>
      <c r="AV286" s="507" t="n">
        <v>0</v>
      </c>
      <c r="AW286" s="507" t="n">
        <v>0</v>
      </c>
      <c r="AX286" s="507" t="n">
        <v>0</v>
      </c>
      <c r="AY286" s="507" t="n">
        <v>0</v>
      </c>
      <c r="AZ286" s="507" t="n">
        <v>0</v>
      </c>
      <c r="BA286" s="507" t="n">
        <v>0</v>
      </c>
      <c r="BB286" s="507" t="n">
        <v>0</v>
      </c>
      <c r="BD286" s="2567">
        <f>EOMONTH(BD287,-1)</f>
        <v/>
      </c>
      <c r="BE286" s="507">
        <f>SUM(BF286:BM286)</f>
        <v/>
      </c>
      <c r="BF286" s="507" t="n">
        <v>0</v>
      </c>
      <c r="BG286" s="507" t="n">
        <v>0</v>
      </c>
      <c r="BH286" s="507" t="n">
        <v>0</v>
      </c>
      <c r="BI286" s="507" t="n">
        <v>0</v>
      </c>
      <c r="BJ286" s="507" t="n">
        <v>0</v>
      </c>
      <c r="BK286" s="507" t="n">
        <v>0</v>
      </c>
      <c r="BL286" s="507" t="n">
        <v>0</v>
      </c>
      <c r="BM286" s="507" t="n">
        <v>0</v>
      </c>
      <c r="BO286" s="2567">
        <f>EOMONTH(BO287,-1)</f>
        <v/>
      </c>
      <c r="BP286" s="507">
        <f>SUM(BQ286:BX286)</f>
        <v/>
      </c>
      <c r="BQ286" s="507" t="n">
        <v>0</v>
      </c>
      <c r="BR286" s="507" t="n">
        <v>0</v>
      </c>
      <c r="BS286" s="507" t="n">
        <v>0</v>
      </c>
      <c r="BT286" s="507" t="n">
        <v>0</v>
      </c>
      <c r="BU286" s="507" t="n">
        <v>0</v>
      </c>
      <c r="BV286" s="507" t="n">
        <v>0</v>
      </c>
      <c r="BW286" s="507" t="n">
        <v>0</v>
      </c>
      <c r="BX286" s="507" t="n">
        <v>0</v>
      </c>
      <c r="BZ286" s="2567">
        <f>EOMONTH(BZ287,-1)</f>
        <v/>
      </c>
      <c r="CA286" s="507">
        <f>SUM(CB286:CI286)</f>
        <v/>
      </c>
      <c r="CB286" s="507" t="n">
        <v>0</v>
      </c>
      <c r="CC286" s="507" t="n">
        <v>0</v>
      </c>
      <c r="CD286" s="507" t="n">
        <v>0</v>
      </c>
      <c r="CE286" s="507" t="n">
        <v>0</v>
      </c>
      <c r="CF286" s="507" t="n">
        <v>0</v>
      </c>
      <c r="CG286" s="507" t="n">
        <v>0</v>
      </c>
      <c r="CH286" s="507" t="n">
        <v>0</v>
      </c>
      <c r="CI286" s="507" t="n">
        <v>0</v>
      </c>
      <c r="CK286" s="2567">
        <f>EOMONTH(CK287,-1)</f>
        <v/>
      </c>
      <c r="CL286" s="507">
        <f>SUM(CM286:CT286)</f>
        <v/>
      </c>
      <c r="CM286" s="507" t="n">
        <v>0</v>
      </c>
      <c r="CN286" s="507" t="n">
        <v>0</v>
      </c>
      <c r="CO286" s="507" t="n">
        <v>0</v>
      </c>
      <c r="CP286" s="507" t="n">
        <v>0</v>
      </c>
      <c r="CQ286" s="507" t="n">
        <v>0</v>
      </c>
      <c r="CR286" s="507" t="n">
        <v>0</v>
      </c>
      <c r="CS286" s="507" t="n">
        <v>0</v>
      </c>
      <c r="CT286" s="507" t="n">
        <v>0</v>
      </c>
      <c r="CV286" s="2567">
        <f>EOMONTH(CV287,-1)</f>
        <v/>
      </c>
      <c r="CW286" s="507">
        <f>SUM(CX286:DE286)</f>
        <v/>
      </c>
      <c r="CX286" s="507" t="n">
        <v>0</v>
      </c>
      <c r="CY286" s="507" t="n">
        <v>0</v>
      </c>
      <c r="CZ286" s="507" t="n">
        <v>0</v>
      </c>
      <c r="DA286" s="507" t="n">
        <v>0</v>
      </c>
      <c r="DB286" s="507" t="n">
        <v>0</v>
      </c>
      <c r="DC286" s="507" t="n">
        <v>0</v>
      </c>
      <c r="DD286" s="507" t="n">
        <v>0</v>
      </c>
      <c r="DE286" s="507" t="n">
        <v>0</v>
      </c>
      <c r="DG286" s="2567">
        <f>EOMONTH(DG287,-1)</f>
        <v/>
      </c>
      <c r="DH286" s="507">
        <f>SUM(DI286:DP286)</f>
        <v/>
      </c>
      <c r="DI286" s="507" t="n">
        <v>0</v>
      </c>
      <c r="DJ286" s="507" t="n">
        <v>0</v>
      </c>
      <c r="DK286" s="507" t="n">
        <v>0</v>
      </c>
      <c r="DL286" s="507" t="n">
        <v>0</v>
      </c>
      <c r="DM286" s="507" t="n">
        <v>0</v>
      </c>
      <c r="DN286" s="507" t="n">
        <v>0</v>
      </c>
      <c r="DO286" s="507" t="n">
        <v>0</v>
      </c>
      <c r="DP286" s="507" t="n">
        <v>0</v>
      </c>
      <c r="DR286" s="2567">
        <f>EOMONTH(DR287,-1)</f>
        <v/>
      </c>
      <c r="DS286" s="507">
        <f>SUM(DT286:EA286)</f>
        <v/>
      </c>
      <c r="DT286" s="507" t="n">
        <v>0</v>
      </c>
      <c r="DU286" s="507" t="n">
        <v>0</v>
      </c>
      <c r="DV286" s="507" t="n">
        <v>0</v>
      </c>
      <c r="DW286" s="507" t="n">
        <v>0</v>
      </c>
      <c r="DX286" s="507" t="n">
        <v>0</v>
      </c>
      <c r="DY286" s="507" t="n">
        <v>0</v>
      </c>
      <c r="DZ286" s="507" t="n">
        <v>0</v>
      </c>
      <c r="EA286" s="507" t="n">
        <v>0</v>
      </c>
      <c r="EC286" s="2567">
        <f>EOMONTH(EC287,-1)</f>
        <v/>
      </c>
      <c r="ED286" s="507">
        <f>SUM(EE286:EL286)</f>
        <v/>
      </c>
      <c r="EE286" s="507" t="n">
        <v>0</v>
      </c>
      <c r="EF286" s="507" t="n">
        <v>0</v>
      </c>
      <c r="EG286" s="507" t="n">
        <v>0</v>
      </c>
      <c r="EH286" s="507" t="n">
        <v>0</v>
      </c>
      <c r="EI286" s="507" t="n">
        <v>0</v>
      </c>
      <c r="EJ286" s="507" t="n">
        <v>0</v>
      </c>
      <c r="EK286" s="507" t="n">
        <v>0</v>
      </c>
      <c r="EL286" s="507" t="n">
        <v>0</v>
      </c>
    </row>
    <row r="287">
      <c r="A287" s="2567">
        <f>EOMONTH(A288,-1)</f>
        <v/>
      </c>
      <c r="B287" s="507">
        <f>SUM(C287:J287)</f>
        <v/>
      </c>
      <c r="C287" s="507">
        <f>+N287+Y287+AJ287+AU287+BF287+BQ287+CB287+CM287+CX287+DI287+DT287+EE287</f>
        <v/>
      </c>
      <c r="D287" s="507">
        <f>+O287+Z287+AK287+AV287+BG287+BR287+CC287+CN287+CY287+DJ287+DU287+EF287</f>
        <v/>
      </c>
      <c r="E287" s="507">
        <f>+P287+AA287+AL287+AW287+BH287+BS287+CD287+CO287+CZ287+DK287+DV287+EG287</f>
        <v/>
      </c>
      <c r="F287" s="507">
        <f>+Q287+AB287+AM287+AX287+BI287+BT287+CE287+CP287+DA287+DL287+DW287+EH287</f>
        <v/>
      </c>
      <c r="G287" s="507">
        <f>+R287+AC287+AN287+AY287+BJ287+BU287+CF287+CQ287+DB287+DM287+DX287+EI287</f>
        <v/>
      </c>
      <c r="H287" s="507">
        <f>+S287+AD287+AO287+AZ287+BK287+BV287+CG287+CR287+DC287+DN287+DY287+EJ287</f>
        <v/>
      </c>
      <c r="I287" s="507">
        <f>+T287+AE287+AP287+BA287+BL287+BW287+CH287+CS287+DD287+DO287+DZ287+EK287</f>
        <v/>
      </c>
      <c r="J287" s="507">
        <f>+U287+AF287+AQ287+BB287+BM287+BX287+CI287+CT287+DE287+DP287+EA287+EL287</f>
        <v/>
      </c>
      <c r="L287" s="2567">
        <f>EOMONTH(L288,-1)</f>
        <v/>
      </c>
      <c r="M287" s="507">
        <f>SUM(N287:U287)</f>
        <v/>
      </c>
      <c r="N287" s="507" t="n">
        <v>0</v>
      </c>
      <c r="O287" s="507" t="n">
        <v>0</v>
      </c>
      <c r="P287" s="507" t="n">
        <v>0</v>
      </c>
      <c r="Q287" s="507" t="n">
        <v>0</v>
      </c>
      <c r="R287" s="507" t="n">
        <v>0</v>
      </c>
      <c r="S287" s="507" t="n">
        <v>0</v>
      </c>
      <c r="T287" s="507" t="n">
        <v>0</v>
      </c>
      <c r="U287" s="507" t="n">
        <v>0</v>
      </c>
      <c r="W287" s="2567">
        <f>EOMONTH(W288,-1)</f>
        <v/>
      </c>
      <c r="X287" s="507">
        <f>SUM(Y287:AF287)</f>
        <v/>
      </c>
      <c r="Y287" s="507" t="n">
        <v>0</v>
      </c>
      <c r="Z287" s="507" t="n">
        <v>0</v>
      </c>
      <c r="AA287" s="507" t="n">
        <v>0</v>
      </c>
      <c r="AB287" s="507" t="n">
        <v>0</v>
      </c>
      <c r="AC287" s="507" t="n">
        <v>0</v>
      </c>
      <c r="AD287" s="507" t="n">
        <v>0</v>
      </c>
      <c r="AE287" s="507" t="n">
        <v>0</v>
      </c>
      <c r="AF287" s="507" t="n">
        <v>0</v>
      </c>
      <c r="AH287" s="2567">
        <f>EOMONTH(AH288,-1)</f>
        <v/>
      </c>
      <c r="AI287" s="507">
        <f>SUM(AJ287:AQ287)</f>
        <v/>
      </c>
      <c r="AJ287" s="507" t="n">
        <v>0</v>
      </c>
      <c r="AK287" s="507" t="n">
        <v>0</v>
      </c>
      <c r="AL287" s="507" t="n">
        <v>0</v>
      </c>
      <c r="AM287" s="507" t="n">
        <v>0</v>
      </c>
      <c r="AN287" s="507" t="n">
        <v>0</v>
      </c>
      <c r="AO287" s="507" t="n">
        <v>0</v>
      </c>
      <c r="AP287" s="507" t="n">
        <v>0</v>
      </c>
      <c r="AQ287" s="507" t="n">
        <v>0</v>
      </c>
      <c r="AS287" s="2567">
        <f>EOMONTH(AS288,-1)</f>
        <v/>
      </c>
      <c r="AT287" s="507">
        <f>SUM(AU287:BB287)</f>
        <v/>
      </c>
      <c r="AU287" s="507" t="n">
        <v>0</v>
      </c>
      <c r="AV287" s="507" t="n">
        <v>0</v>
      </c>
      <c r="AW287" s="507" t="n">
        <v>0</v>
      </c>
      <c r="AX287" s="507" t="n">
        <v>0</v>
      </c>
      <c r="AY287" s="507" t="n">
        <v>0</v>
      </c>
      <c r="AZ287" s="507" t="n">
        <v>0</v>
      </c>
      <c r="BA287" s="507" t="n">
        <v>0</v>
      </c>
      <c r="BB287" s="507" t="n">
        <v>0</v>
      </c>
      <c r="BD287" s="2567">
        <f>EOMONTH(BD288,-1)</f>
        <v/>
      </c>
      <c r="BE287" s="507">
        <f>SUM(BF287:BM287)</f>
        <v/>
      </c>
      <c r="BF287" s="507" t="n">
        <v>0</v>
      </c>
      <c r="BG287" s="507" t="n">
        <v>0</v>
      </c>
      <c r="BH287" s="507" t="n">
        <v>0</v>
      </c>
      <c r="BI287" s="507" t="n">
        <v>0</v>
      </c>
      <c r="BJ287" s="507" t="n">
        <v>0</v>
      </c>
      <c r="BK287" s="507" t="n">
        <v>0</v>
      </c>
      <c r="BL287" s="507" t="n">
        <v>0</v>
      </c>
      <c r="BM287" s="507" t="n">
        <v>0</v>
      </c>
      <c r="BO287" s="2567">
        <f>EOMONTH(BO288,-1)</f>
        <v/>
      </c>
      <c r="BP287" s="507">
        <f>SUM(BQ287:BX287)</f>
        <v/>
      </c>
      <c r="BQ287" s="507" t="n">
        <v>0</v>
      </c>
      <c r="BR287" s="507" t="n">
        <v>0</v>
      </c>
      <c r="BS287" s="507" t="n">
        <v>0</v>
      </c>
      <c r="BT287" s="507" t="n">
        <v>0</v>
      </c>
      <c r="BU287" s="507" t="n">
        <v>0</v>
      </c>
      <c r="BV287" s="507" t="n">
        <v>0</v>
      </c>
      <c r="BW287" s="507" t="n">
        <v>0</v>
      </c>
      <c r="BX287" s="507" t="n">
        <v>0</v>
      </c>
      <c r="BZ287" s="2567">
        <f>EOMONTH(BZ288,-1)</f>
        <v/>
      </c>
      <c r="CA287" s="507">
        <f>SUM(CB287:CI287)</f>
        <v/>
      </c>
      <c r="CB287" s="507" t="n">
        <v>0</v>
      </c>
      <c r="CC287" s="507" t="n">
        <v>0</v>
      </c>
      <c r="CD287" s="507" t="n">
        <v>0</v>
      </c>
      <c r="CE287" s="507" t="n">
        <v>0</v>
      </c>
      <c r="CF287" s="507" t="n">
        <v>0</v>
      </c>
      <c r="CG287" s="507" t="n">
        <v>0</v>
      </c>
      <c r="CH287" s="507" t="n">
        <v>0</v>
      </c>
      <c r="CI287" s="507" t="n">
        <v>0</v>
      </c>
      <c r="CK287" s="2567">
        <f>EOMONTH(CK288,-1)</f>
        <v/>
      </c>
      <c r="CL287" s="507">
        <f>SUM(CM287:CT287)</f>
        <v/>
      </c>
      <c r="CM287" s="507" t="n">
        <v>0</v>
      </c>
      <c r="CN287" s="507" t="n">
        <v>0</v>
      </c>
      <c r="CO287" s="507" t="n">
        <v>0</v>
      </c>
      <c r="CP287" s="507" t="n">
        <v>0</v>
      </c>
      <c r="CQ287" s="507" t="n">
        <v>0</v>
      </c>
      <c r="CR287" s="507" t="n">
        <v>0</v>
      </c>
      <c r="CS287" s="507" t="n">
        <v>0</v>
      </c>
      <c r="CT287" s="507" t="n">
        <v>0</v>
      </c>
      <c r="CV287" s="2567">
        <f>EOMONTH(CV288,-1)</f>
        <v/>
      </c>
      <c r="CW287" s="507">
        <f>SUM(CX287:DE287)</f>
        <v/>
      </c>
      <c r="CX287" s="507" t="n">
        <v>0</v>
      </c>
      <c r="CY287" s="507" t="n">
        <v>0</v>
      </c>
      <c r="CZ287" s="507" t="n">
        <v>0</v>
      </c>
      <c r="DA287" s="507" t="n">
        <v>0</v>
      </c>
      <c r="DB287" s="507" t="n">
        <v>0</v>
      </c>
      <c r="DC287" s="507" t="n">
        <v>0</v>
      </c>
      <c r="DD287" s="507" t="n">
        <v>0</v>
      </c>
      <c r="DE287" s="507" t="n">
        <v>0</v>
      </c>
      <c r="DG287" s="2567">
        <f>EOMONTH(DG288,-1)</f>
        <v/>
      </c>
      <c r="DH287" s="507">
        <f>SUM(DI287:DP287)</f>
        <v/>
      </c>
      <c r="DI287" s="507" t="n">
        <v>0</v>
      </c>
      <c r="DJ287" s="507" t="n">
        <v>0</v>
      </c>
      <c r="DK287" s="507" t="n">
        <v>0</v>
      </c>
      <c r="DL287" s="507" t="n">
        <v>0</v>
      </c>
      <c r="DM287" s="507" t="n">
        <v>0</v>
      </c>
      <c r="DN287" s="507" t="n">
        <v>0</v>
      </c>
      <c r="DO287" s="507" t="n">
        <v>0</v>
      </c>
      <c r="DP287" s="507" t="n">
        <v>0</v>
      </c>
      <c r="DR287" s="2567">
        <f>EOMONTH(DR288,-1)</f>
        <v/>
      </c>
      <c r="DS287" s="507">
        <f>SUM(DT287:EA287)</f>
        <v/>
      </c>
      <c r="DT287" s="507" t="n">
        <v>0</v>
      </c>
      <c r="DU287" s="507" t="n">
        <v>0</v>
      </c>
      <c r="DV287" s="507" t="n">
        <v>0</v>
      </c>
      <c r="DW287" s="507" t="n">
        <v>0</v>
      </c>
      <c r="DX287" s="507" t="n">
        <v>0</v>
      </c>
      <c r="DY287" s="507" t="n">
        <v>0</v>
      </c>
      <c r="DZ287" s="507" t="n">
        <v>0</v>
      </c>
      <c r="EA287" s="507" t="n">
        <v>0</v>
      </c>
      <c r="EC287" s="2567">
        <f>EOMONTH(EC288,-1)</f>
        <v/>
      </c>
      <c r="ED287" s="507">
        <f>SUM(EE287:EL287)</f>
        <v/>
      </c>
      <c r="EE287" s="507" t="n">
        <v>0</v>
      </c>
      <c r="EF287" s="507" t="n">
        <v>0</v>
      </c>
      <c r="EG287" s="507" t="n">
        <v>0</v>
      </c>
      <c r="EH287" s="507" t="n">
        <v>0</v>
      </c>
      <c r="EI287" s="507" t="n">
        <v>0</v>
      </c>
      <c r="EJ287" s="507" t="n">
        <v>0</v>
      </c>
      <c r="EK287" s="507" t="n">
        <v>0</v>
      </c>
      <c r="EL287" s="507" t="n">
        <v>0</v>
      </c>
    </row>
    <row r="288">
      <c r="A288" s="2567">
        <f>EOMONTH(A289,-1)</f>
        <v/>
      </c>
      <c r="B288" s="507">
        <f>SUM(C288:J288)</f>
        <v/>
      </c>
      <c r="C288" s="507">
        <f>+N288+Y288+AJ288+AU288+BF288+BQ288+CB288+CM288+CX288+DI288+DT288+EE288</f>
        <v/>
      </c>
      <c r="D288" s="507">
        <f>+O288+Z288+AK288+AV288+BG288+BR288+CC288+CN288+CY288+DJ288+DU288+EF288</f>
        <v/>
      </c>
      <c r="E288" s="507">
        <f>+P288+AA288+AL288+AW288+BH288+BS288+CD288+CO288+CZ288+DK288+DV288+EG288</f>
        <v/>
      </c>
      <c r="F288" s="507">
        <f>+Q288+AB288+AM288+AX288+BI288+BT288+CE288+CP288+DA288+DL288+DW288+EH288</f>
        <v/>
      </c>
      <c r="G288" s="507">
        <f>+R288+AC288+AN288+AY288+BJ288+BU288+CF288+CQ288+DB288+DM288+DX288+EI288</f>
        <v/>
      </c>
      <c r="H288" s="507">
        <f>+S288+AD288+AO288+AZ288+BK288+BV288+CG288+CR288+DC288+DN288+DY288+EJ288</f>
        <v/>
      </c>
      <c r="I288" s="507">
        <f>+T288+AE288+AP288+BA288+BL288+BW288+CH288+CS288+DD288+DO288+DZ288+EK288</f>
        <v/>
      </c>
      <c r="J288" s="507">
        <f>+U288+AF288+AQ288+BB288+BM288+BX288+CI288+CT288+DE288+DP288+EA288+EL288</f>
        <v/>
      </c>
      <c r="L288" s="2567">
        <f>EOMONTH(L289,-1)</f>
        <v/>
      </c>
      <c r="M288" s="507">
        <f>SUM(N288:U288)</f>
        <v/>
      </c>
      <c r="N288" s="507" t="n">
        <v>0</v>
      </c>
      <c r="O288" s="507" t="n">
        <v>0</v>
      </c>
      <c r="P288" s="507" t="n">
        <v>0</v>
      </c>
      <c r="Q288" s="507" t="n">
        <v>0</v>
      </c>
      <c r="R288" s="507" t="n">
        <v>0</v>
      </c>
      <c r="S288" s="507" t="n">
        <v>0</v>
      </c>
      <c r="T288" s="507" t="n">
        <v>0</v>
      </c>
      <c r="U288" s="507" t="n">
        <v>0</v>
      </c>
      <c r="W288" s="2567">
        <f>EOMONTH(W289,-1)</f>
        <v/>
      </c>
      <c r="X288" s="507">
        <f>SUM(Y288:AF288)</f>
        <v/>
      </c>
      <c r="Y288" s="507" t="n">
        <v>0</v>
      </c>
      <c r="Z288" s="507" t="n">
        <v>0</v>
      </c>
      <c r="AA288" s="507" t="n">
        <v>0</v>
      </c>
      <c r="AB288" s="507" t="n">
        <v>0</v>
      </c>
      <c r="AC288" s="507" t="n">
        <v>0</v>
      </c>
      <c r="AD288" s="507" t="n">
        <v>0</v>
      </c>
      <c r="AE288" s="507" t="n">
        <v>0</v>
      </c>
      <c r="AF288" s="507" t="n">
        <v>0</v>
      </c>
      <c r="AH288" s="2567">
        <f>EOMONTH(AH289,-1)</f>
        <v/>
      </c>
      <c r="AI288" s="507">
        <f>SUM(AJ288:AQ288)</f>
        <v/>
      </c>
      <c r="AJ288" s="507" t="n">
        <v>0</v>
      </c>
      <c r="AK288" s="507" t="n">
        <v>0</v>
      </c>
      <c r="AL288" s="507" t="n">
        <v>0</v>
      </c>
      <c r="AM288" s="507" t="n">
        <v>0</v>
      </c>
      <c r="AN288" s="507" t="n">
        <v>0</v>
      </c>
      <c r="AO288" s="507" t="n">
        <v>0</v>
      </c>
      <c r="AP288" s="507" t="n">
        <v>0</v>
      </c>
      <c r="AQ288" s="507" t="n">
        <v>0</v>
      </c>
      <c r="AS288" s="2567">
        <f>EOMONTH(AS289,-1)</f>
        <v/>
      </c>
      <c r="AT288" s="507">
        <f>SUM(AU288:BB288)</f>
        <v/>
      </c>
      <c r="AU288" s="507" t="n">
        <v>0</v>
      </c>
      <c r="AV288" s="507" t="n">
        <v>0</v>
      </c>
      <c r="AW288" s="507" t="n">
        <v>0</v>
      </c>
      <c r="AX288" s="507" t="n">
        <v>0</v>
      </c>
      <c r="AY288" s="507" t="n">
        <v>0</v>
      </c>
      <c r="AZ288" s="507" t="n">
        <v>0</v>
      </c>
      <c r="BA288" s="507" t="n">
        <v>0</v>
      </c>
      <c r="BB288" s="507" t="n">
        <v>0</v>
      </c>
      <c r="BD288" s="2567">
        <f>EOMONTH(BD289,-1)</f>
        <v/>
      </c>
      <c r="BE288" s="507">
        <f>SUM(BF288:BM288)</f>
        <v/>
      </c>
      <c r="BF288" s="507" t="n">
        <v>0</v>
      </c>
      <c r="BG288" s="507" t="n">
        <v>0</v>
      </c>
      <c r="BH288" s="507" t="n">
        <v>0</v>
      </c>
      <c r="BI288" s="507" t="n">
        <v>0</v>
      </c>
      <c r="BJ288" s="507" t="n">
        <v>0</v>
      </c>
      <c r="BK288" s="507" t="n">
        <v>0</v>
      </c>
      <c r="BL288" s="507" t="n">
        <v>0</v>
      </c>
      <c r="BM288" s="507" t="n">
        <v>0</v>
      </c>
      <c r="BO288" s="2567">
        <f>EOMONTH(BO289,-1)</f>
        <v/>
      </c>
      <c r="BP288" s="507">
        <f>SUM(BQ288:BX288)</f>
        <v/>
      </c>
      <c r="BQ288" s="507" t="n">
        <v>0</v>
      </c>
      <c r="BR288" s="507" t="n">
        <v>0</v>
      </c>
      <c r="BS288" s="507" t="n">
        <v>0</v>
      </c>
      <c r="BT288" s="507" t="n">
        <v>0</v>
      </c>
      <c r="BU288" s="507" t="n">
        <v>0</v>
      </c>
      <c r="BV288" s="507" t="n">
        <v>0</v>
      </c>
      <c r="BW288" s="507" t="n">
        <v>0</v>
      </c>
      <c r="BX288" s="507" t="n">
        <v>0</v>
      </c>
      <c r="BZ288" s="2567">
        <f>EOMONTH(BZ289,-1)</f>
        <v/>
      </c>
      <c r="CA288" s="507">
        <f>SUM(CB288:CI288)</f>
        <v/>
      </c>
      <c r="CB288" s="507" t="n">
        <v>0</v>
      </c>
      <c r="CC288" s="507" t="n">
        <v>0</v>
      </c>
      <c r="CD288" s="507" t="n">
        <v>0</v>
      </c>
      <c r="CE288" s="507" t="n">
        <v>0</v>
      </c>
      <c r="CF288" s="507" t="n">
        <v>0</v>
      </c>
      <c r="CG288" s="507" t="n">
        <v>0</v>
      </c>
      <c r="CH288" s="507" t="n">
        <v>0</v>
      </c>
      <c r="CI288" s="507" t="n">
        <v>0</v>
      </c>
      <c r="CK288" s="2567">
        <f>EOMONTH(CK289,-1)</f>
        <v/>
      </c>
      <c r="CL288" s="507">
        <f>SUM(CM288:CT288)</f>
        <v/>
      </c>
      <c r="CM288" s="507" t="n">
        <v>0</v>
      </c>
      <c r="CN288" s="507" t="n">
        <v>0</v>
      </c>
      <c r="CO288" s="507" t="n">
        <v>0</v>
      </c>
      <c r="CP288" s="507" t="n">
        <v>0</v>
      </c>
      <c r="CQ288" s="507" t="n">
        <v>0</v>
      </c>
      <c r="CR288" s="507" t="n">
        <v>0</v>
      </c>
      <c r="CS288" s="507" t="n">
        <v>0</v>
      </c>
      <c r="CT288" s="507" t="n">
        <v>0</v>
      </c>
      <c r="CV288" s="2567">
        <f>EOMONTH(CV289,-1)</f>
        <v/>
      </c>
      <c r="CW288" s="507">
        <f>SUM(CX288:DE288)</f>
        <v/>
      </c>
      <c r="CX288" s="507" t="n">
        <v>0</v>
      </c>
      <c r="CY288" s="507" t="n">
        <v>0</v>
      </c>
      <c r="CZ288" s="507" t="n">
        <v>0</v>
      </c>
      <c r="DA288" s="507" t="n">
        <v>0</v>
      </c>
      <c r="DB288" s="507" t="n">
        <v>0</v>
      </c>
      <c r="DC288" s="507" t="n">
        <v>0</v>
      </c>
      <c r="DD288" s="507" t="n">
        <v>0</v>
      </c>
      <c r="DE288" s="507" t="n">
        <v>0</v>
      </c>
      <c r="DG288" s="2567">
        <f>EOMONTH(DG289,-1)</f>
        <v/>
      </c>
      <c r="DH288" s="507">
        <f>SUM(DI288:DP288)</f>
        <v/>
      </c>
      <c r="DI288" s="507" t="n">
        <v>0</v>
      </c>
      <c r="DJ288" s="507" t="n">
        <v>0</v>
      </c>
      <c r="DK288" s="507" t="n">
        <v>0</v>
      </c>
      <c r="DL288" s="507" t="n">
        <v>0</v>
      </c>
      <c r="DM288" s="507" t="n">
        <v>0</v>
      </c>
      <c r="DN288" s="507" t="n">
        <v>0</v>
      </c>
      <c r="DO288" s="507" t="n">
        <v>0</v>
      </c>
      <c r="DP288" s="507" t="n">
        <v>0</v>
      </c>
      <c r="DR288" s="2567">
        <f>EOMONTH(DR289,-1)</f>
        <v/>
      </c>
      <c r="DS288" s="507">
        <f>SUM(DT288:EA288)</f>
        <v/>
      </c>
      <c r="DT288" s="507" t="n">
        <v>0</v>
      </c>
      <c r="DU288" s="507" t="n">
        <v>0</v>
      </c>
      <c r="DV288" s="507" t="n">
        <v>0</v>
      </c>
      <c r="DW288" s="507" t="n">
        <v>0</v>
      </c>
      <c r="DX288" s="507" t="n">
        <v>0</v>
      </c>
      <c r="DY288" s="507" t="n">
        <v>0</v>
      </c>
      <c r="DZ288" s="507" t="n">
        <v>0</v>
      </c>
      <c r="EA288" s="507" t="n">
        <v>0</v>
      </c>
      <c r="EC288" s="2567">
        <f>EOMONTH(EC289,-1)</f>
        <v/>
      </c>
      <c r="ED288" s="507">
        <f>SUM(EE288:EL288)</f>
        <v/>
      </c>
      <c r="EE288" s="507" t="n">
        <v>0</v>
      </c>
      <c r="EF288" s="507" t="n">
        <v>0</v>
      </c>
      <c r="EG288" s="507" t="n">
        <v>0</v>
      </c>
      <c r="EH288" s="507" t="n">
        <v>0</v>
      </c>
      <c r="EI288" s="507" t="n">
        <v>0</v>
      </c>
      <c r="EJ288" s="507" t="n">
        <v>0</v>
      </c>
      <c r="EK288" s="507" t="n">
        <v>0</v>
      </c>
      <c r="EL288" s="507" t="n">
        <v>0</v>
      </c>
    </row>
    <row r="289">
      <c r="A289" s="2567">
        <f>EOMONTH(A290,-1)</f>
        <v/>
      </c>
      <c r="B289" s="507">
        <f>SUM(C289:J289)</f>
        <v/>
      </c>
      <c r="C289" s="507">
        <f>+N289+Y289+AJ289+AU289+BF289+BQ289+CB289+CM289+CX289+DI289+DT289+EE289</f>
        <v/>
      </c>
      <c r="D289" s="507">
        <f>+O289+Z289+AK289+AV289+BG289+BR289+CC289+CN289+CY289+DJ289+DU289+EF289</f>
        <v/>
      </c>
      <c r="E289" s="507">
        <f>+P289+AA289+AL289+AW289+BH289+BS289+CD289+CO289+CZ289+DK289+DV289+EG289</f>
        <v/>
      </c>
      <c r="F289" s="507">
        <f>+Q289+AB289+AM289+AX289+BI289+BT289+CE289+CP289+DA289+DL289+DW289+EH289</f>
        <v/>
      </c>
      <c r="G289" s="507">
        <f>+R289+AC289+AN289+AY289+BJ289+BU289+CF289+CQ289+DB289+DM289+DX289+EI289</f>
        <v/>
      </c>
      <c r="H289" s="507">
        <f>+S289+AD289+AO289+AZ289+BK289+BV289+CG289+CR289+DC289+DN289+DY289+EJ289</f>
        <v/>
      </c>
      <c r="I289" s="507">
        <f>+T289+AE289+AP289+BA289+BL289+BW289+CH289+CS289+DD289+DO289+DZ289+EK289</f>
        <v/>
      </c>
      <c r="J289" s="507">
        <f>+U289+AF289+AQ289+BB289+BM289+BX289+CI289+CT289+DE289+DP289+EA289+EL289</f>
        <v/>
      </c>
      <c r="L289" s="2567">
        <f>EOMONTH(L290,-1)</f>
        <v/>
      </c>
      <c r="M289" s="507">
        <f>SUM(N289:U289)</f>
        <v/>
      </c>
      <c r="N289" s="507" t="n">
        <v>0</v>
      </c>
      <c r="O289" s="507" t="n">
        <v>0</v>
      </c>
      <c r="P289" s="507" t="n">
        <v>0</v>
      </c>
      <c r="Q289" s="507" t="n">
        <v>0</v>
      </c>
      <c r="R289" s="507" t="n">
        <v>0</v>
      </c>
      <c r="S289" s="507" t="n">
        <v>0</v>
      </c>
      <c r="T289" s="507" t="n">
        <v>0</v>
      </c>
      <c r="U289" s="507" t="n">
        <v>0</v>
      </c>
      <c r="W289" s="2567">
        <f>EOMONTH(W290,-1)</f>
        <v/>
      </c>
      <c r="X289" s="507">
        <f>SUM(Y289:AF289)</f>
        <v/>
      </c>
      <c r="Y289" s="507" t="n">
        <v>0</v>
      </c>
      <c r="Z289" s="507" t="n">
        <v>0</v>
      </c>
      <c r="AA289" s="507" t="n">
        <v>0</v>
      </c>
      <c r="AB289" s="507" t="n">
        <v>0</v>
      </c>
      <c r="AC289" s="507" t="n">
        <v>0</v>
      </c>
      <c r="AD289" s="507" t="n">
        <v>0</v>
      </c>
      <c r="AE289" s="507" t="n">
        <v>0</v>
      </c>
      <c r="AF289" s="507" t="n">
        <v>0</v>
      </c>
      <c r="AH289" s="2567">
        <f>EOMONTH(AH290,-1)</f>
        <v/>
      </c>
      <c r="AI289" s="507">
        <f>SUM(AJ289:AQ289)</f>
        <v/>
      </c>
      <c r="AJ289" s="507" t="n">
        <v>0</v>
      </c>
      <c r="AK289" s="507" t="n">
        <v>0</v>
      </c>
      <c r="AL289" s="507" t="n">
        <v>0</v>
      </c>
      <c r="AM289" s="507" t="n">
        <v>0</v>
      </c>
      <c r="AN289" s="507" t="n">
        <v>0</v>
      </c>
      <c r="AO289" s="507" t="n">
        <v>0</v>
      </c>
      <c r="AP289" s="507" t="n">
        <v>0</v>
      </c>
      <c r="AQ289" s="507" t="n">
        <v>0</v>
      </c>
      <c r="AS289" s="2567">
        <f>EOMONTH(AS290,-1)</f>
        <v/>
      </c>
      <c r="AT289" s="507">
        <f>SUM(AU289:BB289)</f>
        <v/>
      </c>
      <c r="AU289" s="507" t="n">
        <v>0</v>
      </c>
      <c r="AV289" s="507" t="n">
        <v>0</v>
      </c>
      <c r="AW289" s="507" t="n">
        <v>0</v>
      </c>
      <c r="AX289" s="507" t="n">
        <v>0</v>
      </c>
      <c r="AY289" s="507" t="n">
        <v>0</v>
      </c>
      <c r="AZ289" s="507" t="n">
        <v>0</v>
      </c>
      <c r="BA289" s="507" t="n">
        <v>0</v>
      </c>
      <c r="BB289" s="507" t="n">
        <v>0</v>
      </c>
      <c r="BD289" s="2567">
        <f>EOMONTH(BD290,-1)</f>
        <v/>
      </c>
      <c r="BE289" s="507">
        <f>SUM(BF289:BM289)</f>
        <v/>
      </c>
      <c r="BF289" s="507" t="n">
        <v>0</v>
      </c>
      <c r="BG289" s="507" t="n">
        <v>0</v>
      </c>
      <c r="BH289" s="507" t="n">
        <v>0</v>
      </c>
      <c r="BI289" s="507" t="n">
        <v>0</v>
      </c>
      <c r="BJ289" s="507" t="n">
        <v>0</v>
      </c>
      <c r="BK289" s="507" t="n">
        <v>0</v>
      </c>
      <c r="BL289" s="507" t="n">
        <v>0</v>
      </c>
      <c r="BM289" s="507" t="n">
        <v>0</v>
      </c>
      <c r="BO289" s="2567">
        <f>EOMONTH(BO290,-1)</f>
        <v/>
      </c>
      <c r="BP289" s="507">
        <f>SUM(BQ289:BX289)</f>
        <v/>
      </c>
      <c r="BQ289" s="507" t="n">
        <v>0</v>
      </c>
      <c r="BR289" s="507" t="n">
        <v>0</v>
      </c>
      <c r="BS289" s="507" t="n">
        <v>0</v>
      </c>
      <c r="BT289" s="507" t="n">
        <v>0</v>
      </c>
      <c r="BU289" s="507" t="n">
        <v>0</v>
      </c>
      <c r="BV289" s="507" t="n">
        <v>0</v>
      </c>
      <c r="BW289" s="507" t="n">
        <v>0</v>
      </c>
      <c r="BX289" s="507" t="n">
        <v>0</v>
      </c>
      <c r="BZ289" s="2567">
        <f>EOMONTH(BZ290,-1)</f>
        <v/>
      </c>
      <c r="CA289" s="507">
        <f>SUM(CB289:CI289)</f>
        <v/>
      </c>
      <c r="CB289" s="507" t="n">
        <v>0</v>
      </c>
      <c r="CC289" s="507" t="n">
        <v>0</v>
      </c>
      <c r="CD289" s="507" t="n">
        <v>0</v>
      </c>
      <c r="CE289" s="507" t="n">
        <v>0</v>
      </c>
      <c r="CF289" s="507" t="n">
        <v>0</v>
      </c>
      <c r="CG289" s="507" t="n">
        <v>0</v>
      </c>
      <c r="CH289" s="507" t="n">
        <v>0</v>
      </c>
      <c r="CI289" s="507" t="n">
        <v>0</v>
      </c>
      <c r="CK289" s="2567">
        <f>EOMONTH(CK290,-1)</f>
        <v/>
      </c>
      <c r="CL289" s="507">
        <f>SUM(CM289:CT289)</f>
        <v/>
      </c>
      <c r="CM289" s="507" t="n">
        <v>0</v>
      </c>
      <c r="CN289" s="507" t="n">
        <v>0</v>
      </c>
      <c r="CO289" s="507" t="n">
        <v>0</v>
      </c>
      <c r="CP289" s="507" t="n">
        <v>0</v>
      </c>
      <c r="CQ289" s="507" t="n">
        <v>0</v>
      </c>
      <c r="CR289" s="507" t="n">
        <v>0</v>
      </c>
      <c r="CS289" s="507" t="n">
        <v>0</v>
      </c>
      <c r="CT289" s="507" t="n">
        <v>0</v>
      </c>
      <c r="CV289" s="2567">
        <f>EOMONTH(CV290,-1)</f>
        <v/>
      </c>
      <c r="CW289" s="507">
        <f>SUM(CX289:DE289)</f>
        <v/>
      </c>
      <c r="CX289" s="507" t="n">
        <v>0</v>
      </c>
      <c r="CY289" s="507" t="n">
        <v>0</v>
      </c>
      <c r="CZ289" s="507" t="n">
        <v>0</v>
      </c>
      <c r="DA289" s="507" t="n">
        <v>0</v>
      </c>
      <c r="DB289" s="507" t="n">
        <v>0</v>
      </c>
      <c r="DC289" s="507" t="n">
        <v>0</v>
      </c>
      <c r="DD289" s="507" t="n">
        <v>0</v>
      </c>
      <c r="DE289" s="507" t="n">
        <v>0</v>
      </c>
      <c r="DG289" s="2567">
        <f>EOMONTH(DG290,-1)</f>
        <v/>
      </c>
      <c r="DH289" s="507">
        <f>SUM(DI289:DP289)</f>
        <v/>
      </c>
      <c r="DI289" s="507" t="n">
        <v>0</v>
      </c>
      <c r="DJ289" s="507" t="n">
        <v>0</v>
      </c>
      <c r="DK289" s="507" t="n">
        <v>0</v>
      </c>
      <c r="DL289" s="507" t="n">
        <v>0</v>
      </c>
      <c r="DM289" s="507" t="n">
        <v>0</v>
      </c>
      <c r="DN289" s="507" t="n">
        <v>0</v>
      </c>
      <c r="DO289" s="507" t="n">
        <v>0</v>
      </c>
      <c r="DP289" s="507" t="n">
        <v>0</v>
      </c>
      <c r="DR289" s="2567">
        <f>EOMONTH(DR290,-1)</f>
        <v/>
      </c>
      <c r="DS289" s="507">
        <f>SUM(DT289:EA289)</f>
        <v/>
      </c>
      <c r="DT289" s="507" t="n">
        <v>0</v>
      </c>
      <c r="DU289" s="507" t="n">
        <v>0</v>
      </c>
      <c r="DV289" s="507" t="n">
        <v>0</v>
      </c>
      <c r="DW289" s="507" t="n">
        <v>0</v>
      </c>
      <c r="DX289" s="507" t="n">
        <v>0</v>
      </c>
      <c r="DY289" s="507" t="n">
        <v>0</v>
      </c>
      <c r="DZ289" s="507" t="n">
        <v>0</v>
      </c>
      <c r="EA289" s="507" t="n">
        <v>0</v>
      </c>
      <c r="EC289" s="2567">
        <f>EOMONTH(EC290,-1)</f>
        <v/>
      </c>
      <c r="ED289" s="507">
        <f>SUM(EE289:EL289)</f>
        <v/>
      </c>
      <c r="EE289" s="507" t="n">
        <v>0</v>
      </c>
      <c r="EF289" s="507" t="n">
        <v>0</v>
      </c>
      <c r="EG289" s="507" t="n">
        <v>0</v>
      </c>
      <c r="EH289" s="507" t="n">
        <v>0</v>
      </c>
      <c r="EI289" s="507" t="n">
        <v>0</v>
      </c>
      <c r="EJ289" s="507" t="n">
        <v>0</v>
      </c>
      <c r="EK289" s="507" t="n">
        <v>0</v>
      </c>
      <c r="EL289" s="507" t="n">
        <v>0</v>
      </c>
    </row>
    <row r="290">
      <c r="A290" s="2567">
        <f>EOMONTH(A291,-1)</f>
        <v/>
      </c>
      <c r="B290" s="507">
        <f>SUM(C290:J290)</f>
        <v/>
      </c>
      <c r="C290" s="507">
        <f>+N290+Y290+AJ290+AU290+BF290+BQ290+CB290+CM290+CX290+DI290+DT290+EE290</f>
        <v/>
      </c>
      <c r="D290" s="507">
        <f>+O290+Z290+AK290+AV290+BG290+BR290+CC290+CN290+CY290+DJ290+DU290+EF290</f>
        <v/>
      </c>
      <c r="E290" s="507">
        <f>+P290+AA290+AL290+AW290+BH290+BS290+CD290+CO290+CZ290+DK290+DV290+EG290</f>
        <v/>
      </c>
      <c r="F290" s="507">
        <f>+Q290+AB290+AM290+AX290+BI290+BT290+CE290+CP290+DA290+DL290+DW290+EH290</f>
        <v/>
      </c>
      <c r="G290" s="507">
        <f>+R290+AC290+AN290+AY290+BJ290+BU290+CF290+CQ290+DB290+DM290+DX290+EI290</f>
        <v/>
      </c>
      <c r="H290" s="507">
        <f>+S290+AD290+AO290+AZ290+BK290+BV290+CG290+CR290+DC290+DN290+DY290+EJ290</f>
        <v/>
      </c>
      <c r="I290" s="507">
        <f>+T290+AE290+AP290+BA290+BL290+BW290+CH290+CS290+DD290+DO290+DZ290+EK290</f>
        <v/>
      </c>
      <c r="J290" s="507">
        <f>+U290+AF290+AQ290+BB290+BM290+BX290+CI290+CT290+DE290+DP290+EA290+EL290</f>
        <v/>
      </c>
      <c r="L290" s="2567">
        <f>EOMONTH(L291,-1)</f>
        <v/>
      </c>
      <c r="M290" s="507">
        <f>SUM(N290:U290)</f>
        <v/>
      </c>
      <c r="N290" s="507" t="n">
        <v>0</v>
      </c>
      <c r="O290" s="507" t="n">
        <v>0</v>
      </c>
      <c r="P290" s="507" t="n">
        <v>0</v>
      </c>
      <c r="Q290" s="507" t="n">
        <v>0</v>
      </c>
      <c r="R290" s="507" t="n">
        <v>0</v>
      </c>
      <c r="S290" s="507" t="n">
        <v>0</v>
      </c>
      <c r="T290" s="507" t="n">
        <v>0</v>
      </c>
      <c r="U290" s="507" t="n">
        <v>0</v>
      </c>
      <c r="W290" s="2567">
        <f>EOMONTH(W291,-1)</f>
        <v/>
      </c>
      <c r="X290" s="507">
        <f>SUM(Y290:AF290)</f>
        <v/>
      </c>
      <c r="Y290" s="507" t="n">
        <v>0</v>
      </c>
      <c r="Z290" s="507" t="n">
        <v>0</v>
      </c>
      <c r="AA290" s="507" t="n">
        <v>0</v>
      </c>
      <c r="AB290" s="507" t="n">
        <v>0</v>
      </c>
      <c r="AC290" s="507" t="n">
        <v>0</v>
      </c>
      <c r="AD290" s="507" t="n">
        <v>0</v>
      </c>
      <c r="AE290" s="507" t="n">
        <v>0</v>
      </c>
      <c r="AF290" s="507" t="n">
        <v>0</v>
      </c>
      <c r="AH290" s="2567">
        <f>EOMONTH(AH291,-1)</f>
        <v/>
      </c>
      <c r="AI290" s="507">
        <f>SUM(AJ290:AQ290)</f>
        <v/>
      </c>
      <c r="AJ290" s="507" t="n">
        <v>0</v>
      </c>
      <c r="AK290" s="507" t="n">
        <v>0</v>
      </c>
      <c r="AL290" s="507" t="n">
        <v>0</v>
      </c>
      <c r="AM290" s="507" t="n">
        <v>0</v>
      </c>
      <c r="AN290" s="507" t="n">
        <v>0</v>
      </c>
      <c r="AO290" s="507" t="n">
        <v>0</v>
      </c>
      <c r="AP290" s="507" t="n">
        <v>0</v>
      </c>
      <c r="AQ290" s="507" t="n">
        <v>0</v>
      </c>
      <c r="AS290" s="2567">
        <f>EOMONTH(AS291,-1)</f>
        <v/>
      </c>
      <c r="AT290" s="507">
        <f>SUM(AU290:BB290)</f>
        <v/>
      </c>
      <c r="AU290" s="507" t="n">
        <v>0</v>
      </c>
      <c r="AV290" s="507" t="n">
        <v>0</v>
      </c>
      <c r="AW290" s="507" t="n">
        <v>0</v>
      </c>
      <c r="AX290" s="507" t="n">
        <v>0</v>
      </c>
      <c r="AY290" s="507" t="n">
        <v>0</v>
      </c>
      <c r="AZ290" s="507" t="n">
        <v>0</v>
      </c>
      <c r="BA290" s="507" t="n">
        <v>0</v>
      </c>
      <c r="BB290" s="507" t="n">
        <v>0</v>
      </c>
      <c r="BD290" s="2567">
        <f>EOMONTH(BD291,-1)</f>
        <v/>
      </c>
      <c r="BE290" s="507">
        <f>SUM(BF290:BM290)</f>
        <v/>
      </c>
      <c r="BF290" s="507" t="n">
        <v>0</v>
      </c>
      <c r="BG290" s="507" t="n">
        <v>0</v>
      </c>
      <c r="BH290" s="507" t="n">
        <v>0</v>
      </c>
      <c r="BI290" s="507" t="n">
        <v>0</v>
      </c>
      <c r="BJ290" s="507" t="n">
        <v>0</v>
      </c>
      <c r="BK290" s="507" t="n">
        <v>0</v>
      </c>
      <c r="BL290" s="507" t="n">
        <v>0</v>
      </c>
      <c r="BM290" s="507" t="n">
        <v>0</v>
      </c>
      <c r="BO290" s="2567">
        <f>EOMONTH(BO291,-1)</f>
        <v/>
      </c>
      <c r="BP290" s="507">
        <f>SUM(BQ290:BX290)</f>
        <v/>
      </c>
      <c r="BQ290" s="507" t="n">
        <v>0</v>
      </c>
      <c r="BR290" s="507" t="n">
        <v>0</v>
      </c>
      <c r="BS290" s="507" t="n">
        <v>0</v>
      </c>
      <c r="BT290" s="507" t="n">
        <v>0</v>
      </c>
      <c r="BU290" s="507" t="n">
        <v>0</v>
      </c>
      <c r="BV290" s="507" t="n">
        <v>0</v>
      </c>
      <c r="BW290" s="507" t="n">
        <v>0</v>
      </c>
      <c r="BX290" s="507" t="n">
        <v>0</v>
      </c>
      <c r="BZ290" s="2567">
        <f>EOMONTH(BZ291,-1)</f>
        <v/>
      </c>
      <c r="CA290" s="507">
        <f>SUM(CB290:CI290)</f>
        <v/>
      </c>
      <c r="CB290" s="507" t="n">
        <v>0</v>
      </c>
      <c r="CC290" s="507" t="n">
        <v>0</v>
      </c>
      <c r="CD290" s="507" t="n">
        <v>0</v>
      </c>
      <c r="CE290" s="507" t="n">
        <v>0</v>
      </c>
      <c r="CF290" s="507" t="n">
        <v>0</v>
      </c>
      <c r="CG290" s="507" t="n">
        <v>0</v>
      </c>
      <c r="CH290" s="507" t="n">
        <v>0</v>
      </c>
      <c r="CI290" s="507" t="n">
        <v>0</v>
      </c>
      <c r="CK290" s="2567">
        <f>EOMONTH(CK291,-1)</f>
        <v/>
      </c>
      <c r="CL290" s="507">
        <f>SUM(CM290:CT290)</f>
        <v/>
      </c>
      <c r="CM290" s="507" t="n">
        <v>0</v>
      </c>
      <c r="CN290" s="507" t="n">
        <v>0</v>
      </c>
      <c r="CO290" s="507" t="n">
        <v>0</v>
      </c>
      <c r="CP290" s="507" t="n">
        <v>0</v>
      </c>
      <c r="CQ290" s="507" t="n">
        <v>0</v>
      </c>
      <c r="CR290" s="507" t="n">
        <v>0</v>
      </c>
      <c r="CS290" s="507" t="n">
        <v>0</v>
      </c>
      <c r="CT290" s="507" t="n">
        <v>0</v>
      </c>
      <c r="CV290" s="2567">
        <f>EOMONTH(CV291,-1)</f>
        <v/>
      </c>
      <c r="CW290" s="507">
        <f>SUM(CX290:DE290)</f>
        <v/>
      </c>
      <c r="CX290" s="507" t="n">
        <v>0</v>
      </c>
      <c r="CY290" s="507" t="n">
        <v>0</v>
      </c>
      <c r="CZ290" s="507" t="n">
        <v>0</v>
      </c>
      <c r="DA290" s="507" t="n">
        <v>0</v>
      </c>
      <c r="DB290" s="507" t="n">
        <v>0</v>
      </c>
      <c r="DC290" s="507" t="n">
        <v>0</v>
      </c>
      <c r="DD290" s="507" t="n">
        <v>0</v>
      </c>
      <c r="DE290" s="507" t="n">
        <v>0</v>
      </c>
      <c r="DG290" s="2567">
        <f>EOMONTH(DG291,-1)</f>
        <v/>
      </c>
      <c r="DH290" s="507">
        <f>SUM(DI290:DP290)</f>
        <v/>
      </c>
      <c r="DI290" s="507" t="n">
        <v>0</v>
      </c>
      <c r="DJ290" s="507" t="n">
        <v>0</v>
      </c>
      <c r="DK290" s="507" t="n">
        <v>0</v>
      </c>
      <c r="DL290" s="507" t="n">
        <v>0</v>
      </c>
      <c r="DM290" s="507" t="n">
        <v>0</v>
      </c>
      <c r="DN290" s="507" t="n">
        <v>0</v>
      </c>
      <c r="DO290" s="507" t="n">
        <v>0</v>
      </c>
      <c r="DP290" s="507" t="n">
        <v>0</v>
      </c>
      <c r="DR290" s="2567">
        <f>EOMONTH(DR291,-1)</f>
        <v/>
      </c>
      <c r="DS290" s="507">
        <f>SUM(DT290:EA290)</f>
        <v/>
      </c>
      <c r="DT290" s="507" t="n">
        <v>0</v>
      </c>
      <c r="DU290" s="507" t="n">
        <v>0</v>
      </c>
      <c r="DV290" s="507" t="n">
        <v>0</v>
      </c>
      <c r="DW290" s="507" t="n">
        <v>0</v>
      </c>
      <c r="DX290" s="507" t="n">
        <v>0</v>
      </c>
      <c r="DY290" s="507" t="n">
        <v>0</v>
      </c>
      <c r="DZ290" s="507" t="n">
        <v>0</v>
      </c>
      <c r="EA290" s="507" t="n">
        <v>0</v>
      </c>
      <c r="EC290" s="2567">
        <f>EOMONTH(EC291,-1)</f>
        <v/>
      </c>
      <c r="ED290" s="507">
        <f>SUM(EE290:EL290)</f>
        <v/>
      </c>
      <c r="EE290" s="507" t="n">
        <v>0</v>
      </c>
      <c r="EF290" s="507" t="n">
        <v>0</v>
      </c>
      <c r="EG290" s="507" t="n">
        <v>0</v>
      </c>
      <c r="EH290" s="507" t="n">
        <v>0</v>
      </c>
      <c r="EI290" s="507" t="n">
        <v>0</v>
      </c>
      <c r="EJ290" s="507" t="n">
        <v>0</v>
      </c>
      <c r="EK290" s="507" t="n">
        <v>0</v>
      </c>
      <c r="EL290" s="507" t="n">
        <v>0</v>
      </c>
    </row>
    <row r="291">
      <c r="A291" s="2567">
        <f>EOMONTH(A292,-1)</f>
        <v/>
      </c>
      <c r="B291" s="507">
        <f>SUM(C291:J291)</f>
        <v/>
      </c>
      <c r="C291" s="507">
        <f>+N291+Y291+AJ291+AU291+BF291+BQ291+CB291+CM291+CX291+DI291+DT291+EE291</f>
        <v/>
      </c>
      <c r="D291" s="507">
        <f>+O291+Z291+AK291+AV291+BG291+BR291+CC291+CN291+CY291+DJ291+DU291+EF291</f>
        <v/>
      </c>
      <c r="E291" s="507">
        <f>+P291+AA291+AL291+AW291+BH291+BS291+CD291+CO291+CZ291+DK291+DV291+EG291</f>
        <v/>
      </c>
      <c r="F291" s="507">
        <f>+Q291+AB291+AM291+AX291+BI291+BT291+CE291+CP291+DA291+DL291+DW291+EH291</f>
        <v/>
      </c>
      <c r="G291" s="507">
        <f>+R291+AC291+AN291+AY291+BJ291+BU291+CF291+CQ291+DB291+DM291+DX291+EI291</f>
        <v/>
      </c>
      <c r="H291" s="507">
        <f>+S291+AD291+AO291+AZ291+BK291+BV291+CG291+CR291+DC291+DN291+DY291+EJ291</f>
        <v/>
      </c>
      <c r="I291" s="507">
        <f>+T291+AE291+AP291+BA291+BL291+BW291+CH291+CS291+DD291+DO291+DZ291+EK291</f>
        <v/>
      </c>
      <c r="J291" s="507">
        <f>+U291+AF291+AQ291+BB291+BM291+BX291+CI291+CT291+DE291+DP291+EA291+EL291</f>
        <v/>
      </c>
      <c r="L291" s="2567">
        <f>EOMONTH(L292,-1)</f>
        <v/>
      </c>
      <c r="M291" s="507">
        <f>SUM(N291:U291)</f>
        <v/>
      </c>
      <c r="N291" s="507" t="n">
        <v>0</v>
      </c>
      <c r="O291" s="507" t="n">
        <v>0</v>
      </c>
      <c r="P291" s="507" t="n">
        <v>0</v>
      </c>
      <c r="Q291" s="507" t="n">
        <v>0</v>
      </c>
      <c r="R291" s="507" t="n">
        <v>0</v>
      </c>
      <c r="S291" s="507" t="n">
        <v>0</v>
      </c>
      <c r="T291" s="507" t="n">
        <v>0</v>
      </c>
      <c r="U291" s="507" t="n">
        <v>0</v>
      </c>
      <c r="W291" s="2567">
        <f>EOMONTH(W292,-1)</f>
        <v/>
      </c>
      <c r="X291" s="507">
        <f>SUM(Y291:AF291)</f>
        <v/>
      </c>
      <c r="Y291" s="507" t="n">
        <v>0</v>
      </c>
      <c r="Z291" s="507" t="n">
        <v>0</v>
      </c>
      <c r="AA291" s="507" t="n">
        <v>0</v>
      </c>
      <c r="AB291" s="507" t="n">
        <v>0</v>
      </c>
      <c r="AC291" s="507" t="n">
        <v>0</v>
      </c>
      <c r="AD291" s="507" t="n">
        <v>0</v>
      </c>
      <c r="AE291" s="507" t="n">
        <v>0</v>
      </c>
      <c r="AF291" s="507" t="n">
        <v>0</v>
      </c>
      <c r="AH291" s="2567">
        <f>EOMONTH(AH292,-1)</f>
        <v/>
      </c>
      <c r="AI291" s="507">
        <f>SUM(AJ291:AQ291)</f>
        <v/>
      </c>
      <c r="AJ291" s="507" t="n">
        <v>0</v>
      </c>
      <c r="AK291" s="507" t="n">
        <v>0</v>
      </c>
      <c r="AL291" s="507" t="n">
        <v>0</v>
      </c>
      <c r="AM291" s="507" t="n">
        <v>0</v>
      </c>
      <c r="AN291" s="507" t="n">
        <v>0</v>
      </c>
      <c r="AO291" s="507" t="n">
        <v>0</v>
      </c>
      <c r="AP291" s="507" t="n">
        <v>0</v>
      </c>
      <c r="AQ291" s="507" t="n">
        <v>0</v>
      </c>
      <c r="AS291" s="2567">
        <f>EOMONTH(AS292,-1)</f>
        <v/>
      </c>
      <c r="AT291" s="507">
        <f>SUM(AU291:BB291)</f>
        <v/>
      </c>
      <c r="AU291" s="507" t="n">
        <v>0</v>
      </c>
      <c r="AV291" s="507" t="n">
        <v>0</v>
      </c>
      <c r="AW291" s="507" t="n">
        <v>0</v>
      </c>
      <c r="AX291" s="507" t="n">
        <v>0</v>
      </c>
      <c r="AY291" s="507" t="n">
        <v>0</v>
      </c>
      <c r="AZ291" s="507" t="n">
        <v>0</v>
      </c>
      <c r="BA291" s="507" t="n">
        <v>0</v>
      </c>
      <c r="BB291" s="507" t="n">
        <v>0</v>
      </c>
      <c r="BD291" s="2567">
        <f>EOMONTH(BD292,-1)</f>
        <v/>
      </c>
      <c r="BE291" s="507">
        <f>SUM(BF291:BM291)</f>
        <v/>
      </c>
      <c r="BF291" s="507" t="n">
        <v>0</v>
      </c>
      <c r="BG291" s="507" t="n">
        <v>0</v>
      </c>
      <c r="BH291" s="507" t="n">
        <v>0</v>
      </c>
      <c r="BI291" s="507" t="n">
        <v>0</v>
      </c>
      <c r="BJ291" s="507" t="n">
        <v>0</v>
      </c>
      <c r="BK291" s="507" t="n">
        <v>0</v>
      </c>
      <c r="BL291" s="507" t="n">
        <v>0</v>
      </c>
      <c r="BM291" s="507" t="n">
        <v>0</v>
      </c>
      <c r="BO291" s="2567">
        <f>EOMONTH(BO292,-1)</f>
        <v/>
      </c>
      <c r="BP291" s="507">
        <f>SUM(BQ291:BX291)</f>
        <v/>
      </c>
      <c r="BQ291" s="507" t="n">
        <v>0</v>
      </c>
      <c r="BR291" s="507" t="n">
        <v>0</v>
      </c>
      <c r="BS291" s="507" t="n">
        <v>0</v>
      </c>
      <c r="BT291" s="507" t="n">
        <v>0</v>
      </c>
      <c r="BU291" s="507" t="n">
        <v>0</v>
      </c>
      <c r="BV291" s="507" t="n">
        <v>0</v>
      </c>
      <c r="BW291" s="507" t="n">
        <v>0</v>
      </c>
      <c r="BX291" s="507" t="n">
        <v>0</v>
      </c>
      <c r="BZ291" s="2567">
        <f>EOMONTH(BZ292,-1)</f>
        <v/>
      </c>
      <c r="CA291" s="507">
        <f>SUM(CB291:CI291)</f>
        <v/>
      </c>
      <c r="CB291" s="507" t="n">
        <v>0</v>
      </c>
      <c r="CC291" s="507" t="n">
        <v>0</v>
      </c>
      <c r="CD291" s="507" t="n">
        <v>0</v>
      </c>
      <c r="CE291" s="507" t="n">
        <v>0</v>
      </c>
      <c r="CF291" s="507" t="n">
        <v>0</v>
      </c>
      <c r="CG291" s="507" t="n">
        <v>0</v>
      </c>
      <c r="CH291" s="507" t="n">
        <v>0</v>
      </c>
      <c r="CI291" s="507" t="n">
        <v>0</v>
      </c>
      <c r="CK291" s="2567">
        <f>EOMONTH(CK292,-1)</f>
        <v/>
      </c>
      <c r="CL291" s="507">
        <f>SUM(CM291:CT291)</f>
        <v/>
      </c>
      <c r="CM291" s="507" t="n">
        <v>0</v>
      </c>
      <c r="CN291" s="507" t="n">
        <v>0</v>
      </c>
      <c r="CO291" s="507" t="n">
        <v>0</v>
      </c>
      <c r="CP291" s="507" t="n">
        <v>0</v>
      </c>
      <c r="CQ291" s="507" t="n">
        <v>0</v>
      </c>
      <c r="CR291" s="507" t="n">
        <v>0</v>
      </c>
      <c r="CS291" s="507" t="n">
        <v>0</v>
      </c>
      <c r="CT291" s="507" t="n">
        <v>0</v>
      </c>
      <c r="CV291" s="2567">
        <f>EOMONTH(CV292,-1)</f>
        <v/>
      </c>
      <c r="CW291" s="507">
        <f>SUM(CX291:DE291)</f>
        <v/>
      </c>
      <c r="CX291" s="507" t="n">
        <v>0</v>
      </c>
      <c r="CY291" s="507" t="n">
        <v>0</v>
      </c>
      <c r="CZ291" s="507" t="n">
        <v>0</v>
      </c>
      <c r="DA291" s="507" t="n">
        <v>0</v>
      </c>
      <c r="DB291" s="507" t="n">
        <v>0</v>
      </c>
      <c r="DC291" s="507" t="n">
        <v>0</v>
      </c>
      <c r="DD291" s="507" t="n">
        <v>0</v>
      </c>
      <c r="DE291" s="507" t="n">
        <v>0</v>
      </c>
      <c r="DG291" s="2567">
        <f>EOMONTH(DG292,-1)</f>
        <v/>
      </c>
      <c r="DH291" s="507">
        <f>SUM(DI291:DP291)</f>
        <v/>
      </c>
      <c r="DI291" s="507" t="n">
        <v>0</v>
      </c>
      <c r="DJ291" s="507" t="n">
        <v>0</v>
      </c>
      <c r="DK291" s="507" t="n">
        <v>0</v>
      </c>
      <c r="DL291" s="507" t="n">
        <v>0</v>
      </c>
      <c r="DM291" s="507" t="n">
        <v>0</v>
      </c>
      <c r="DN291" s="507" t="n">
        <v>0</v>
      </c>
      <c r="DO291" s="507" t="n">
        <v>0</v>
      </c>
      <c r="DP291" s="507" t="n">
        <v>0</v>
      </c>
      <c r="DR291" s="2567">
        <f>EOMONTH(DR292,-1)</f>
        <v/>
      </c>
      <c r="DS291" s="507">
        <f>SUM(DT291:EA291)</f>
        <v/>
      </c>
      <c r="DT291" s="507" t="n">
        <v>0</v>
      </c>
      <c r="DU291" s="507" t="n">
        <v>0</v>
      </c>
      <c r="DV291" s="507" t="n">
        <v>0</v>
      </c>
      <c r="DW291" s="507" t="n">
        <v>0</v>
      </c>
      <c r="DX291" s="507" t="n">
        <v>0</v>
      </c>
      <c r="DY291" s="507" t="n">
        <v>0</v>
      </c>
      <c r="DZ291" s="507" t="n">
        <v>0</v>
      </c>
      <c r="EA291" s="507" t="n">
        <v>0</v>
      </c>
      <c r="EC291" s="2567">
        <f>EOMONTH(EC292,-1)</f>
        <v/>
      </c>
      <c r="ED291" s="507">
        <f>SUM(EE291:EL291)</f>
        <v/>
      </c>
      <c r="EE291" s="507" t="n">
        <v>0</v>
      </c>
      <c r="EF291" s="507" t="n">
        <v>0</v>
      </c>
      <c r="EG291" s="507" t="n">
        <v>0</v>
      </c>
      <c r="EH291" s="507" t="n">
        <v>0</v>
      </c>
      <c r="EI291" s="507" t="n">
        <v>0</v>
      </c>
      <c r="EJ291" s="507" t="n">
        <v>0</v>
      </c>
      <c r="EK291" s="507" t="n">
        <v>0</v>
      </c>
      <c r="EL291" s="507" t="n">
        <v>0</v>
      </c>
    </row>
    <row r="292">
      <c r="A292" s="2567">
        <f>EOMONTH(A293,-1)</f>
        <v/>
      </c>
      <c r="B292" s="507">
        <f>SUM(C292:J292)</f>
        <v/>
      </c>
      <c r="C292" s="507">
        <f>+N292+Y292+AJ292+AU292+BF292+BQ292+CB292+CM292+CX292+DI292+DT292+EE292</f>
        <v/>
      </c>
      <c r="D292" s="507">
        <f>+O292+Z292+AK292+AV292+BG292+BR292+CC292+CN292+CY292+DJ292+DU292+EF292</f>
        <v/>
      </c>
      <c r="E292" s="507">
        <f>+P292+AA292+AL292+AW292+BH292+BS292+CD292+CO292+CZ292+DK292+DV292+EG292</f>
        <v/>
      </c>
      <c r="F292" s="507">
        <f>+Q292+AB292+AM292+AX292+BI292+BT292+CE292+CP292+DA292+DL292+DW292+EH292</f>
        <v/>
      </c>
      <c r="G292" s="507">
        <f>+R292+AC292+AN292+AY292+BJ292+BU292+CF292+CQ292+DB292+DM292+DX292+EI292</f>
        <v/>
      </c>
      <c r="H292" s="507">
        <f>+S292+AD292+AO292+AZ292+BK292+BV292+CG292+CR292+DC292+DN292+DY292+EJ292</f>
        <v/>
      </c>
      <c r="I292" s="507">
        <f>+T292+AE292+AP292+BA292+BL292+BW292+CH292+CS292+DD292+DO292+DZ292+EK292</f>
        <v/>
      </c>
      <c r="J292" s="507">
        <f>+U292+AF292+AQ292+BB292+BM292+BX292+CI292+CT292+DE292+DP292+EA292+EL292</f>
        <v/>
      </c>
      <c r="L292" s="2567">
        <f>EOMONTH(L293,-1)</f>
        <v/>
      </c>
      <c r="M292" s="507">
        <f>SUM(N292:U292)</f>
        <v/>
      </c>
      <c r="N292" s="507" t="n">
        <v>0</v>
      </c>
      <c r="O292" s="507" t="n">
        <v>0</v>
      </c>
      <c r="P292" s="507" t="n">
        <v>0</v>
      </c>
      <c r="Q292" s="507" t="n">
        <v>0</v>
      </c>
      <c r="R292" s="507" t="n">
        <v>0</v>
      </c>
      <c r="S292" s="507" t="n">
        <v>0</v>
      </c>
      <c r="T292" s="507" t="n">
        <v>0</v>
      </c>
      <c r="U292" s="507" t="n">
        <v>0</v>
      </c>
      <c r="W292" s="2567">
        <f>EOMONTH(W293,-1)</f>
        <v/>
      </c>
      <c r="X292" s="507">
        <f>SUM(Y292:AF292)</f>
        <v/>
      </c>
      <c r="Y292" s="507" t="n">
        <v>0</v>
      </c>
      <c r="Z292" s="507" t="n">
        <v>0</v>
      </c>
      <c r="AA292" s="507" t="n">
        <v>0</v>
      </c>
      <c r="AB292" s="507" t="n">
        <v>0</v>
      </c>
      <c r="AC292" s="507" t="n">
        <v>0</v>
      </c>
      <c r="AD292" s="507" t="n">
        <v>0</v>
      </c>
      <c r="AE292" s="507" t="n">
        <v>0</v>
      </c>
      <c r="AF292" s="507" t="n">
        <v>0</v>
      </c>
      <c r="AH292" s="2567">
        <f>EOMONTH(AH293,-1)</f>
        <v/>
      </c>
      <c r="AI292" s="507">
        <f>SUM(AJ292:AQ292)</f>
        <v/>
      </c>
      <c r="AJ292" s="507" t="n">
        <v>0</v>
      </c>
      <c r="AK292" s="507" t="n">
        <v>0</v>
      </c>
      <c r="AL292" s="507" t="n">
        <v>0</v>
      </c>
      <c r="AM292" s="507" t="n">
        <v>0</v>
      </c>
      <c r="AN292" s="507" t="n">
        <v>0</v>
      </c>
      <c r="AO292" s="507" t="n">
        <v>0</v>
      </c>
      <c r="AP292" s="507" t="n">
        <v>0</v>
      </c>
      <c r="AQ292" s="507" t="n">
        <v>0</v>
      </c>
      <c r="AS292" s="2567">
        <f>EOMONTH(AS293,-1)</f>
        <v/>
      </c>
      <c r="AT292" s="507">
        <f>SUM(AU292:BB292)</f>
        <v/>
      </c>
      <c r="AU292" s="507" t="n">
        <v>0</v>
      </c>
      <c r="AV292" s="507" t="n">
        <v>0</v>
      </c>
      <c r="AW292" s="507" t="n">
        <v>0</v>
      </c>
      <c r="AX292" s="507" t="n">
        <v>0</v>
      </c>
      <c r="AY292" s="507" t="n">
        <v>0</v>
      </c>
      <c r="AZ292" s="507" t="n">
        <v>0</v>
      </c>
      <c r="BA292" s="507" t="n">
        <v>0</v>
      </c>
      <c r="BB292" s="507" t="n">
        <v>0</v>
      </c>
      <c r="BD292" s="2567">
        <f>EOMONTH(BD293,-1)</f>
        <v/>
      </c>
      <c r="BE292" s="507">
        <f>SUM(BF292:BM292)</f>
        <v/>
      </c>
      <c r="BF292" s="507" t="n">
        <v>0</v>
      </c>
      <c r="BG292" s="507" t="n">
        <v>0</v>
      </c>
      <c r="BH292" s="507" t="n">
        <v>0</v>
      </c>
      <c r="BI292" s="507" t="n">
        <v>0</v>
      </c>
      <c r="BJ292" s="507" t="n">
        <v>0</v>
      </c>
      <c r="BK292" s="507" t="n">
        <v>0</v>
      </c>
      <c r="BL292" s="507" t="n">
        <v>0</v>
      </c>
      <c r="BM292" s="507" t="n">
        <v>0</v>
      </c>
      <c r="BO292" s="2567">
        <f>EOMONTH(BO293,-1)</f>
        <v/>
      </c>
      <c r="BP292" s="507">
        <f>SUM(BQ292:BX292)</f>
        <v/>
      </c>
      <c r="BQ292" s="507" t="n">
        <v>0</v>
      </c>
      <c r="BR292" s="507" t="n">
        <v>0</v>
      </c>
      <c r="BS292" s="507" t="n">
        <v>0</v>
      </c>
      <c r="BT292" s="507" t="n">
        <v>0</v>
      </c>
      <c r="BU292" s="507" t="n">
        <v>0</v>
      </c>
      <c r="BV292" s="507" t="n">
        <v>0</v>
      </c>
      <c r="BW292" s="507" t="n">
        <v>0</v>
      </c>
      <c r="BX292" s="507" t="n">
        <v>0</v>
      </c>
      <c r="BZ292" s="2567">
        <f>EOMONTH(BZ293,-1)</f>
        <v/>
      </c>
      <c r="CA292" s="507">
        <f>SUM(CB292:CI292)</f>
        <v/>
      </c>
      <c r="CB292" s="507" t="n">
        <v>0</v>
      </c>
      <c r="CC292" s="507" t="n">
        <v>0</v>
      </c>
      <c r="CD292" s="507" t="n">
        <v>0</v>
      </c>
      <c r="CE292" s="507" t="n">
        <v>0</v>
      </c>
      <c r="CF292" s="507" t="n">
        <v>0</v>
      </c>
      <c r="CG292" s="507" t="n">
        <v>0</v>
      </c>
      <c r="CH292" s="507" t="n">
        <v>0</v>
      </c>
      <c r="CI292" s="507" t="n">
        <v>0</v>
      </c>
      <c r="CK292" s="2567">
        <f>EOMONTH(CK293,-1)</f>
        <v/>
      </c>
      <c r="CL292" s="507">
        <f>SUM(CM292:CT292)</f>
        <v/>
      </c>
      <c r="CM292" s="507" t="n">
        <v>0</v>
      </c>
      <c r="CN292" s="507" t="n">
        <v>0</v>
      </c>
      <c r="CO292" s="507" t="n">
        <v>0</v>
      </c>
      <c r="CP292" s="507" t="n">
        <v>0</v>
      </c>
      <c r="CQ292" s="507" t="n">
        <v>0</v>
      </c>
      <c r="CR292" s="507" t="n">
        <v>0</v>
      </c>
      <c r="CS292" s="507" t="n">
        <v>0</v>
      </c>
      <c r="CT292" s="507" t="n">
        <v>0</v>
      </c>
      <c r="CV292" s="2567">
        <f>EOMONTH(CV293,-1)</f>
        <v/>
      </c>
      <c r="CW292" s="507">
        <f>SUM(CX292:DE292)</f>
        <v/>
      </c>
      <c r="CX292" s="507" t="n">
        <v>0</v>
      </c>
      <c r="CY292" s="507" t="n">
        <v>0</v>
      </c>
      <c r="CZ292" s="507" t="n">
        <v>0</v>
      </c>
      <c r="DA292" s="507" t="n">
        <v>0</v>
      </c>
      <c r="DB292" s="507" t="n">
        <v>0</v>
      </c>
      <c r="DC292" s="507" t="n">
        <v>0</v>
      </c>
      <c r="DD292" s="507" t="n">
        <v>0</v>
      </c>
      <c r="DE292" s="507" t="n">
        <v>0</v>
      </c>
      <c r="DG292" s="2567">
        <f>EOMONTH(DG293,-1)</f>
        <v/>
      </c>
      <c r="DH292" s="507">
        <f>SUM(DI292:DP292)</f>
        <v/>
      </c>
      <c r="DI292" s="507" t="n">
        <v>0</v>
      </c>
      <c r="DJ292" s="507" t="n">
        <v>0</v>
      </c>
      <c r="DK292" s="507" t="n">
        <v>0</v>
      </c>
      <c r="DL292" s="507" t="n">
        <v>0</v>
      </c>
      <c r="DM292" s="507" t="n">
        <v>0</v>
      </c>
      <c r="DN292" s="507" t="n">
        <v>0</v>
      </c>
      <c r="DO292" s="507" t="n">
        <v>0</v>
      </c>
      <c r="DP292" s="507" t="n">
        <v>0</v>
      </c>
      <c r="DR292" s="2567">
        <f>EOMONTH(DR293,-1)</f>
        <v/>
      </c>
      <c r="DS292" s="507">
        <f>SUM(DT292:EA292)</f>
        <v/>
      </c>
      <c r="DT292" s="507" t="n">
        <v>0</v>
      </c>
      <c r="DU292" s="507" t="n">
        <v>0</v>
      </c>
      <c r="DV292" s="507" t="n">
        <v>0</v>
      </c>
      <c r="DW292" s="507" t="n">
        <v>0</v>
      </c>
      <c r="DX292" s="507" t="n">
        <v>0</v>
      </c>
      <c r="DY292" s="507" t="n">
        <v>0</v>
      </c>
      <c r="DZ292" s="507" t="n">
        <v>0</v>
      </c>
      <c r="EA292" s="507" t="n">
        <v>0</v>
      </c>
      <c r="EC292" s="2567">
        <f>EOMONTH(EC293,-1)</f>
        <v/>
      </c>
      <c r="ED292" s="507">
        <f>SUM(EE292:EL292)</f>
        <v/>
      </c>
      <c r="EE292" s="507" t="n">
        <v>0</v>
      </c>
      <c r="EF292" s="507" t="n">
        <v>0</v>
      </c>
      <c r="EG292" s="507" t="n">
        <v>0</v>
      </c>
      <c r="EH292" s="507" t="n">
        <v>0</v>
      </c>
      <c r="EI292" s="507" t="n">
        <v>0</v>
      </c>
      <c r="EJ292" s="507" t="n">
        <v>0</v>
      </c>
      <c r="EK292" s="507" t="n">
        <v>0</v>
      </c>
      <c r="EL292" s="507" t="n">
        <v>0</v>
      </c>
    </row>
    <row r="293">
      <c r="A293" s="2567">
        <f>EOMONTH(A294,-1)</f>
        <v/>
      </c>
      <c r="B293" s="507">
        <f>SUM(C293:J293)</f>
        <v/>
      </c>
      <c r="C293" s="507">
        <f>+N293+Y293+AJ293+AU293+BF293+BQ293+CB293+CM293+CX293+DI293+DT293+EE293</f>
        <v/>
      </c>
      <c r="D293" s="507">
        <f>+O293+Z293+AK293+AV293+BG293+BR293+CC293+CN293+CY293+DJ293+DU293+EF293</f>
        <v/>
      </c>
      <c r="E293" s="507">
        <f>+P293+AA293+AL293+AW293+BH293+BS293+CD293+CO293+CZ293+DK293+DV293+EG293</f>
        <v/>
      </c>
      <c r="F293" s="507">
        <f>+Q293+AB293+AM293+AX293+BI293+BT293+CE293+CP293+DA293+DL293+DW293+EH293</f>
        <v/>
      </c>
      <c r="G293" s="507">
        <f>+R293+AC293+AN293+AY293+BJ293+BU293+CF293+CQ293+DB293+DM293+DX293+EI293</f>
        <v/>
      </c>
      <c r="H293" s="507">
        <f>+S293+AD293+AO293+AZ293+BK293+BV293+CG293+CR293+DC293+DN293+DY293+EJ293</f>
        <v/>
      </c>
      <c r="I293" s="507">
        <f>+T293+AE293+AP293+BA293+BL293+BW293+CH293+CS293+DD293+DO293+DZ293+EK293</f>
        <v/>
      </c>
      <c r="J293" s="507">
        <f>+U293+AF293+AQ293+BB293+BM293+BX293+CI293+CT293+DE293+DP293+EA293+EL293</f>
        <v/>
      </c>
      <c r="L293" s="2567">
        <f>EOMONTH(L294,-1)</f>
        <v/>
      </c>
      <c r="M293" s="507">
        <f>SUM(N293:U293)</f>
        <v/>
      </c>
      <c r="N293" s="507" t="n">
        <v>0</v>
      </c>
      <c r="O293" s="507" t="n">
        <v>0</v>
      </c>
      <c r="P293" s="507" t="n">
        <v>0</v>
      </c>
      <c r="Q293" s="507" t="n">
        <v>0</v>
      </c>
      <c r="R293" s="507" t="n">
        <v>0</v>
      </c>
      <c r="S293" s="507" t="n">
        <v>0</v>
      </c>
      <c r="T293" s="507" t="n">
        <v>0</v>
      </c>
      <c r="U293" s="507" t="n">
        <v>0</v>
      </c>
      <c r="W293" s="2567">
        <f>EOMONTH(W294,-1)</f>
        <v/>
      </c>
      <c r="X293" s="507">
        <f>SUM(Y293:AF293)</f>
        <v/>
      </c>
      <c r="Y293" s="507" t="n">
        <v>0</v>
      </c>
      <c r="Z293" s="507" t="n">
        <v>0</v>
      </c>
      <c r="AA293" s="507" t="n">
        <v>0</v>
      </c>
      <c r="AB293" s="507" t="n">
        <v>0</v>
      </c>
      <c r="AC293" s="507" t="n">
        <v>0</v>
      </c>
      <c r="AD293" s="507" t="n">
        <v>0</v>
      </c>
      <c r="AE293" s="507" t="n">
        <v>0</v>
      </c>
      <c r="AF293" s="507" t="n">
        <v>0</v>
      </c>
      <c r="AH293" s="2567">
        <f>EOMONTH(AH294,-1)</f>
        <v/>
      </c>
      <c r="AI293" s="507">
        <f>SUM(AJ293:AQ293)</f>
        <v/>
      </c>
      <c r="AJ293" s="507" t="n">
        <v>0</v>
      </c>
      <c r="AK293" s="507" t="n">
        <v>0</v>
      </c>
      <c r="AL293" s="507" t="n">
        <v>0</v>
      </c>
      <c r="AM293" s="507" t="n">
        <v>0</v>
      </c>
      <c r="AN293" s="507" t="n">
        <v>0</v>
      </c>
      <c r="AO293" s="507" t="n">
        <v>0</v>
      </c>
      <c r="AP293" s="507" t="n">
        <v>0</v>
      </c>
      <c r="AQ293" s="507" t="n">
        <v>0</v>
      </c>
      <c r="AS293" s="2567">
        <f>EOMONTH(AS294,-1)</f>
        <v/>
      </c>
      <c r="AT293" s="507">
        <f>SUM(AU293:BB293)</f>
        <v/>
      </c>
      <c r="AU293" s="507" t="n">
        <v>0</v>
      </c>
      <c r="AV293" s="507" t="n">
        <v>0</v>
      </c>
      <c r="AW293" s="507" t="n">
        <v>0</v>
      </c>
      <c r="AX293" s="507" t="n">
        <v>0</v>
      </c>
      <c r="AY293" s="507" t="n">
        <v>0</v>
      </c>
      <c r="AZ293" s="507" t="n">
        <v>0</v>
      </c>
      <c r="BA293" s="507" t="n">
        <v>0</v>
      </c>
      <c r="BB293" s="507" t="n">
        <v>0</v>
      </c>
      <c r="BD293" s="2567">
        <f>EOMONTH(BD294,-1)</f>
        <v/>
      </c>
      <c r="BE293" s="507">
        <f>SUM(BF293:BM293)</f>
        <v/>
      </c>
      <c r="BF293" s="507" t="n">
        <v>0</v>
      </c>
      <c r="BG293" s="507" t="n">
        <v>0</v>
      </c>
      <c r="BH293" s="507" t="n">
        <v>0</v>
      </c>
      <c r="BI293" s="507" t="n">
        <v>0</v>
      </c>
      <c r="BJ293" s="507" t="n">
        <v>0</v>
      </c>
      <c r="BK293" s="507" t="n">
        <v>0</v>
      </c>
      <c r="BL293" s="507" t="n">
        <v>0</v>
      </c>
      <c r="BM293" s="507" t="n">
        <v>0</v>
      </c>
      <c r="BO293" s="2567">
        <f>EOMONTH(BO294,-1)</f>
        <v/>
      </c>
      <c r="BP293" s="507">
        <f>SUM(BQ293:BX293)</f>
        <v/>
      </c>
      <c r="BQ293" s="507" t="n">
        <v>0</v>
      </c>
      <c r="BR293" s="507" t="n">
        <v>0</v>
      </c>
      <c r="BS293" s="507" t="n">
        <v>0</v>
      </c>
      <c r="BT293" s="507" t="n">
        <v>0</v>
      </c>
      <c r="BU293" s="507" t="n">
        <v>0</v>
      </c>
      <c r="BV293" s="507" t="n">
        <v>0</v>
      </c>
      <c r="BW293" s="507" t="n">
        <v>0</v>
      </c>
      <c r="BX293" s="507" t="n">
        <v>0</v>
      </c>
      <c r="BZ293" s="2567">
        <f>EOMONTH(BZ294,-1)</f>
        <v/>
      </c>
      <c r="CA293" s="507">
        <f>SUM(CB293:CI293)</f>
        <v/>
      </c>
      <c r="CB293" s="507" t="n">
        <v>0</v>
      </c>
      <c r="CC293" s="507" t="n">
        <v>0</v>
      </c>
      <c r="CD293" s="507" t="n">
        <v>0</v>
      </c>
      <c r="CE293" s="507" t="n">
        <v>0</v>
      </c>
      <c r="CF293" s="507" t="n">
        <v>0</v>
      </c>
      <c r="CG293" s="507" t="n">
        <v>0</v>
      </c>
      <c r="CH293" s="507" t="n">
        <v>0</v>
      </c>
      <c r="CI293" s="507" t="n">
        <v>0</v>
      </c>
      <c r="CK293" s="2567">
        <f>EOMONTH(CK294,-1)</f>
        <v/>
      </c>
      <c r="CL293" s="507">
        <f>SUM(CM293:CT293)</f>
        <v/>
      </c>
      <c r="CM293" s="507" t="n">
        <v>0</v>
      </c>
      <c r="CN293" s="507" t="n">
        <v>0</v>
      </c>
      <c r="CO293" s="507" t="n">
        <v>0</v>
      </c>
      <c r="CP293" s="507" t="n">
        <v>0</v>
      </c>
      <c r="CQ293" s="507" t="n">
        <v>0</v>
      </c>
      <c r="CR293" s="507" t="n">
        <v>0</v>
      </c>
      <c r="CS293" s="507" t="n">
        <v>0</v>
      </c>
      <c r="CT293" s="507" t="n">
        <v>0</v>
      </c>
      <c r="CV293" s="2567">
        <f>EOMONTH(CV294,-1)</f>
        <v/>
      </c>
      <c r="CW293" s="507">
        <f>SUM(CX293:DE293)</f>
        <v/>
      </c>
      <c r="CX293" s="507" t="n">
        <v>0</v>
      </c>
      <c r="CY293" s="507" t="n">
        <v>0</v>
      </c>
      <c r="CZ293" s="507" t="n">
        <v>0</v>
      </c>
      <c r="DA293" s="507" t="n">
        <v>0</v>
      </c>
      <c r="DB293" s="507" t="n">
        <v>0</v>
      </c>
      <c r="DC293" s="507" t="n">
        <v>0</v>
      </c>
      <c r="DD293" s="507" t="n">
        <v>0</v>
      </c>
      <c r="DE293" s="507" t="n">
        <v>0</v>
      </c>
      <c r="DG293" s="2567">
        <f>EOMONTH(DG294,-1)</f>
        <v/>
      </c>
      <c r="DH293" s="507">
        <f>SUM(DI293:DP293)</f>
        <v/>
      </c>
      <c r="DI293" s="507" t="n">
        <v>0</v>
      </c>
      <c r="DJ293" s="507" t="n">
        <v>0</v>
      </c>
      <c r="DK293" s="507" t="n">
        <v>0</v>
      </c>
      <c r="DL293" s="507" t="n">
        <v>0</v>
      </c>
      <c r="DM293" s="507" t="n">
        <v>0</v>
      </c>
      <c r="DN293" s="507" t="n">
        <v>0</v>
      </c>
      <c r="DO293" s="507" t="n">
        <v>0</v>
      </c>
      <c r="DP293" s="507" t="n">
        <v>0</v>
      </c>
      <c r="DR293" s="2567">
        <f>EOMONTH(DR294,-1)</f>
        <v/>
      </c>
      <c r="DS293" s="507">
        <f>SUM(DT293:EA293)</f>
        <v/>
      </c>
      <c r="DT293" s="507" t="n">
        <v>0</v>
      </c>
      <c r="DU293" s="507" t="n">
        <v>0</v>
      </c>
      <c r="DV293" s="507" t="n">
        <v>0</v>
      </c>
      <c r="DW293" s="507" t="n">
        <v>0</v>
      </c>
      <c r="DX293" s="507" t="n">
        <v>0</v>
      </c>
      <c r="DY293" s="507" t="n">
        <v>0</v>
      </c>
      <c r="DZ293" s="507" t="n">
        <v>0</v>
      </c>
      <c r="EA293" s="507" t="n">
        <v>0</v>
      </c>
      <c r="EC293" s="2567">
        <f>EOMONTH(EC294,-1)</f>
        <v/>
      </c>
      <c r="ED293" s="507">
        <f>SUM(EE293:EL293)</f>
        <v/>
      </c>
      <c r="EE293" s="507" t="n">
        <v>0</v>
      </c>
      <c r="EF293" s="507" t="n">
        <v>0</v>
      </c>
      <c r="EG293" s="507" t="n">
        <v>0</v>
      </c>
      <c r="EH293" s="507" t="n">
        <v>0</v>
      </c>
      <c r="EI293" s="507" t="n">
        <v>0</v>
      </c>
      <c r="EJ293" s="507" t="n">
        <v>0</v>
      </c>
      <c r="EK293" s="507" t="n">
        <v>0</v>
      </c>
      <c r="EL293" s="507" t="n">
        <v>0</v>
      </c>
    </row>
    <row r="294">
      <c r="A294" s="2567">
        <f>EOMONTH(A295,-1)</f>
        <v/>
      </c>
      <c r="B294" s="507">
        <f>SUM(C294:J294)</f>
        <v/>
      </c>
      <c r="C294" s="507">
        <f>+N294+Y294+AJ294+AU294+BF294+BQ294+CB294+CM294+CX294+DI294+DT294+EE294</f>
        <v/>
      </c>
      <c r="D294" s="507">
        <f>+O294+Z294+AK294+AV294+BG294+BR294+CC294+CN294+CY294+DJ294+DU294+EF294</f>
        <v/>
      </c>
      <c r="E294" s="507">
        <f>+P294+AA294+AL294+AW294+BH294+BS294+CD294+CO294+CZ294+DK294+DV294+EG294</f>
        <v/>
      </c>
      <c r="F294" s="507">
        <f>+Q294+AB294+AM294+AX294+BI294+BT294+CE294+CP294+DA294+DL294+DW294+EH294</f>
        <v/>
      </c>
      <c r="G294" s="507">
        <f>+R294+AC294+AN294+AY294+BJ294+BU294+CF294+CQ294+DB294+DM294+DX294+EI294</f>
        <v/>
      </c>
      <c r="H294" s="507">
        <f>+S294+AD294+AO294+AZ294+BK294+BV294+CG294+CR294+DC294+DN294+DY294+EJ294</f>
        <v/>
      </c>
      <c r="I294" s="507">
        <f>+T294+AE294+AP294+BA294+BL294+BW294+CH294+CS294+DD294+DO294+DZ294+EK294</f>
        <v/>
      </c>
      <c r="J294" s="507">
        <f>+U294+AF294+AQ294+BB294+BM294+BX294+CI294+CT294+DE294+DP294+EA294+EL294</f>
        <v/>
      </c>
      <c r="L294" s="2567">
        <f>EOMONTH(L295,-1)</f>
        <v/>
      </c>
      <c r="M294" s="507">
        <f>SUM(N294:U294)</f>
        <v/>
      </c>
      <c r="N294" s="507" t="n">
        <v>0</v>
      </c>
      <c r="O294" s="507" t="n">
        <v>0</v>
      </c>
      <c r="P294" s="507" t="n">
        <v>0</v>
      </c>
      <c r="Q294" s="507" t="n">
        <v>0</v>
      </c>
      <c r="R294" s="507" t="n">
        <v>0</v>
      </c>
      <c r="S294" s="507" t="n">
        <v>0</v>
      </c>
      <c r="T294" s="507" t="n">
        <v>0</v>
      </c>
      <c r="U294" s="507" t="n">
        <v>0</v>
      </c>
      <c r="W294" s="2567">
        <f>EOMONTH(W295,-1)</f>
        <v/>
      </c>
      <c r="X294" s="507">
        <f>SUM(Y294:AF294)</f>
        <v/>
      </c>
      <c r="Y294" s="507" t="n">
        <v>0</v>
      </c>
      <c r="Z294" s="507" t="n">
        <v>0</v>
      </c>
      <c r="AA294" s="507" t="n">
        <v>0</v>
      </c>
      <c r="AB294" s="507" t="n">
        <v>0</v>
      </c>
      <c r="AC294" s="507" t="n">
        <v>0</v>
      </c>
      <c r="AD294" s="507" t="n">
        <v>0</v>
      </c>
      <c r="AE294" s="507" t="n">
        <v>0</v>
      </c>
      <c r="AF294" s="507" t="n">
        <v>0</v>
      </c>
      <c r="AH294" s="2567">
        <f>EOMONTH(AH295,-1)</f>
        <v/>
      </c>
      <c r="AI294" s="507">
        <f>SUM(AJ294:AQ294)</f>
        <v/>
      </c>
      <c r="AJ294" s="507" t="n">
        <v>0</v>
      </c>
      <c r="AK294" s="507" t="n">
        <v>0</v>
      </c>
      <c r="AL294" s="507" t="n">
        <v>0</v>
      </c>
      <c r="AM294" s="507" t="n">
        <v>0</v>
      </c>
      <c r="AN294" s="507" t="n">
        <v>0</v>
      </c>
      <c r="AO294" s="507" t="n">
        <v>0</v>
      </c>
      <c r="AP294" s="507" t="n">
        <v>0</v>
      </c>
      <c r="AQ294" s="507" t="n">
        <v>0</v>
      </c>
      <c r="AS294" s="2567">
        <f>EOMONTH(AS295,-1)</f>
        <v/>
      </c>
      <c r="AT294" s="507">
        <f>SUM(AU294:BB294)</f>
        <v/>
      </c>
      <c r="AU294" s="507" t="n">
        <v>0</v>
      </c>
      <c r="AV294" s="507" t="n">
        <v>0</v>
      </c>
      <c r="AW294" s="507" t="n">
        <v>0</v>
      </c>
      <c r="AX294" s="507" t="n">
        <v>0</v>
      </c>
      <c r="AY294" s="507" t="n">
        <v>0</v>
      </c>
      <c r="AZ294" s="507" t="n">
        <v>0</v>
      </c>
      <c r="BA294" s="507" t="n">
        <v>0</v>
      </c>
      <c r="BB294" s="507" t="n">
        <v>0</v>
      </c>
      <c r="BD294" s="2567">
        <f>EOMONTH(BD295,-1)</f>
        <v/>
      </c>
      <c r="BE294" s="507">
        <f>SUM(BF294:BM294)</f>
        <v/>
      </c>
      <c r="BF294" s="507" t="n">
        <v>0</v>
      </c>
      <c r="BG294" s="507" t="n">
        <v>0</v>
      </c>
      <c r="BH294" s="507" t="n">
        <v>0</v>
      </c>
      <c r="BI294" s="507" t="n">
        <v>0</v>
      </c>
      <c r="BJ294" s="507" t="n">
        <v>0</v>
      </c>
      <c r="BK294" s="507" t="n">
        <v>0</v>
      </c>
      <c r="BL294" s="507" t="n">
        <v>0</v>
      </c>
      <c r="BM294" s="507" t="n">
        <v>0</v>
      </c>
      <c r="BO294" s="2567">
        <f>EOMONTH(BO295,-1)</f>
        <v/>
      </c>
      <c r="BP294" s="507">
        <f>SUM(BQ294:BX294)</f>
        <v/>
      </c>
      <c r="BQ294" s="507" t="n">
        <v>0</v>
      </c>
      <c r="BR294" s="507" t="n">
        <v>0</v>
      </c>
      <c r="BS294" s="507" t="n">
        <v>0</v>
      </c>
      <c r="BT294" s="507" t="n">
        <v>0</v>
      </c>
      <c r="BU294" s="507" t="n">
        <v>0</v>
      </c>
      <c r="BV294" s="507" t="n">
        <v>0</v>
      </c>
      <c r="BW294" s="507" t="n">
        <v>0</v>
      </c>
      <c r="BX294" s="507" t="n">
        <v>0</v>
      </c>
      <c r="BZ294" s="2567">
        <f>EOMONTH(BZ295,-1)</f>
        <v/>
      </c>
      <c r="CA294" s="507">
        <f>SUM(CB294:CI294)</f>
        <v/>
      </c>
      <c r="CB294" s="507" t="n">
        <v>0</v>
      </c>
      <c r="CC294" s="507" t="n">
        <v>0</v>
      </c>
      <c r="CD294" s="507" t="n">
        <v>0</v>
      </c>
      <c r="CE294" s="507" t="n">
        <v>0</v>
      </c>
      <c r="CF294" s="507" t="n">
        <v>0</v>
      </c>
      <c r="CG294" s="507" t="n">
        <v>0</v>
      </c>
      <c r="CH294" s="507" t="n">
        <v>0</v>
      </c>
      <c r="CI294" s="507" t="n">
        <v>0</v>
      </c>
      <c r="CK294" s="2567">
        <f>EOMONTH(CK295,-1)</f>
        <v/>
      </c>
      <c r="CL294" s="507">
        <f>SUM(CM294:CT294)</f>
        <v/>
      </c>
      <c r="CM294" s="507" t="n">
        <v>0</v>
      </c>
      <c r="CN294" s="507" t="n">
        <v>0</v>
      </c>
      <c r="CO294" s="507" t="n">
        <v>0</v>
      </c>
      <c r="CP294" s="507" t="n">
        <v>0</v>
      </c>
      <c r="CQ294" s="507" t="n">
        <v>0</v>
      </c>
      <c r="CR294" s="507" t="n">
        <v>0</v>
      </c>
      <c r="CS294" s="507" t="n">
        <v>0</v>
      </c>
      <c r="CT294" s="507" t="n">
        <v>0</v>
      </c>
      <c r="CV294" s="2567">
        <f>EOMONTH(CV295,-1)</f>
        <v/>
      </c>
      <c r="CW294" s="507">
        <f>SUM(CX294:DE294)</f>
        <v/>
      </c>
      <c r="CX294" s="507" t="n">
        <v>0</v>
      </c>
      <c r="CY294" s="507" t="n">
        <v>0</v>
      </c>
      <c r="CZ294" s="507" t="n">
        <v>0</v>
      </c>
      <c r="DA294" s="507" t="n">
        <v>0</v>
      </c>
      <c r="DB294" s="507" t="n">
        <v>0</v>
      </c>
      <c r="DC294" s="507" t="n">
        <v>0</v>
      </c>
      <c r="DD294" s="507" t="n">
        <v>0</v>
      </c>
      <c r="DE294" s="507" t="n">
        <v>0</v>
      </c>
      <c r="DG294" s="2567">
        <f>EOMONTH(DG295,-1)</f>
        <v/>
      </c>
      <c r="DH294" s="507">
        <f>SUM(DI294:DP294)</f>
        <v/>
      </c>
      <c r="DI294" s="507" t="n">
        <v>0</v>
      </c>
      <c r="DJ294" s="507" t="n">
        <v>0</v>
      </c>
      <c r="DK294" s="507" t="n">
        <v>0</v>
      </c>
      <c r="DL294" s="507" t="n">
        <v>0</v>
      </c>
      <c r="DM294" s="507" t="n">
        <v>0</v>
      </c>
      <c r="DN294" s="507" t="n">
        <v>0</v>
      </c>
      <c r="DO294" s="507" t="n">
        <v>0</v>
      </c>
      <c r="DP294" s="507" t="n">
        <v>0</v>
      </c>
      <c r="DR294" s="2567">
        <f>EOMONTH(DR295,-1)</f>
        <v/>
      </c>
      <c r="DS294" s="507">
        <f>SUM(DT294:EA294)</f>
        <v/>
      </c>
      <c r="DT294" s="507" t="n">
        <v>0</v>
      </c>
      <c r="DU294" s="507" t="n">
        <v>0</v>
      </c>
      <c r="DV294" s="507" t="n">
        <v>0</v>
      </c>
      <c r="DW294" s="507" t="n">
        <v>0</v>
      </c>
      <c r="DX294" s="507" t="n">
        <v>0</v>
      </c>
      <c r="DY294" s="507" t="n">
        <v>0</v>
      </c>
      <c r="DZ294" s="507" t="n">
        <v>0</v>
      </c>
      <c r="EA294" s="507" t="n">
        <v>0</v>
      </c>
      <c r="EC294" s="2567">
        <f>EOMONTH(EC295,-1)</f>
        <v/>
      </c>
      <c r="ED294" s="507">
        <f>SUM(EE294:EL294)</f>
        <v/>
      </c>
      <c r="EE294" s="507" t="n">
        <v>0</v>
      </c>
      <c r="EF294" s="507" t="n">
        <v>0</v>
      </c>
      <c r="EG294" s="507" t="n">
        <v>0</v>
      </c>
      <c r="EH294" s="507" t="n">
        <v>0</v>
      </c>
      <c r="EI294" s="507" t="n">
        <v>0</v>
      </c>
      <c r="EJ294" s="507" t="n">
        <v>0</v>
      </c>
      <c r="EK294" s="507" t="n">
        <v>0</v>
      </c>
      <c r="EL294" s="507" t="n">
        <v>0</v>
      </c>
    </row>
    <row r="295">
      <c r="A295" s="2567">
        <f>EOMONTH(A296,-1)</f>
        <v/>
      </c>
      <c r="B295" s="507">
        <f>SUM(C295:J295)</f>
        <v/>
      </c>
      <c r="C295" s="507">
        <f>+N295+Y295+AJ295+AU295+BF295+BQ295+CB295+CM295+CX295+DI295+DT295+EE295</f>
        <v/>
      </c>
      <c r="D295" s="507">
        <f>+O295+Z295+AK295+AV295+BG295+BR295+CC295+CN295+CY295+DJ295+DU295+EF295</f>
        <v/>
      </c>
      <c r="E295" s="507">
        <f>+P295+AA295+AL295+AW295+BH295+BS295+CD295+CO295+CZ295+DK295+DV295+EG295</f>
        <v/>
      </c>
      <c r="F295" s="507">
        <f>+Q295+AB295+AM295+AX295+BI295+BT295+CE295+CP295+DA295+DL295+DW295+EH295</f>
        <v/>
      </c>
      <c r="G295" s="507">
        <f>+R295+AC295+AN295+AY295+BJ295+BU295+CF295+CQ295+DB295+DM295+DX295+EI295</f>
        <v/>
      </c>
      <c r="H295" s="507">
        <f>+S295+AD295+AO295+AZ295+BK295+BV295+CG295+CR295+DC295+DN295+DY295+EJ295</f>
        <v/>
      </c>
      <c r="I295" s="507">
        <f>+T295+AE295+AP295+BA295+BL295+BW295+CH295+CS295+DD295+DO295+DZ295+EK295</f>
        <v/>
      </c>
      <c r="J295" s="507">
        <f>+U295+AF295+AQ295+BB295+BM295+BX295+CI295+CT295+DE295+DP295+EA295+EL295</f>
        <v/>
      </c>
      <c r="L295" s="2567">
        <f>EOMONTH(L296,-1)</f>
        <v/>
      </c>
      <c r="M295" s="507">
        <f>SUM(N295:U295)</f>
        <v/>
      </c>
      <c r="N295" s="507" t="n">
        <v>0</v>
      </c>
      <c r="O295" s="507" t="n">
        <v>0</v>
      </c>
      <c r="P295" s="507" t="n">
        <v>0</v>
      </c>
      <c r="Q295" s="507" t="n">
        <v>0</v>
      </c>
      <c r="R295" s="507" t="n">
        <v>0</v>
      </c>
      <c r="S295" s="507" t="n">
        <v>0</v>
      </c>
      <c r="T295" s="507" t="n">
        <v>0</v>
      </c>
      <c r="U295" s="507" t="n">
        <v>0</v>
      </c>
      <c r="W295" s="2567">
        <f>EOMONTH(W296,-1)</f>
        <v/>
      </c>
      <c r="X295" s="507">
        <f>SUM(Y295:AF295)</f>
        <v/>
      </c>
      <c r="Y295" s="507" t="n">
        <v>0</v>
      </c>
      <c r="Z295" s="507" t="n">
        <v>0</v>
      </c>
      <c r="AA295" s="507" t="n">
        <v>0</v>
      </c>
      <c r="AB295" s="507" t="n">
        <v>0</v>
      </c>
      <c r="AC295" s="507" t="n">
        <v>0</v>
      </c>
      <c r="AD295" s="507" t="n">
        <v>0</v>
      </c>
      <c r="AE295" s="507" t="n">
        <v>0</v>
      </c>
      <c r="AF295" s="507" t="n">
        <v>0</v>
      </c>
      <c r="AH295" s="2567">
        <f>EOMONTH(AH296,-1)</f>
        <v/>
      </c>
      <c r="AI295" s="507">
        <f>SUM(AJ295:AQ295)</f>
        <v/>
      </c>
      <c r="AJ295" s="507" t="n">
        <v>0</v>
      </c>
      <c r="AK295" s="507" t="n">
        <v>0</v>
      </c>
      <c r="AL295" s="507" t="n">
        <v>0</v>
      </c>
      <c r="AM295" s="507" t="n">
        <v>0</v>
      </c>
      <c r="AN295" s="507" t="n">
        <v>0</v>
      </c>
      <c r="AO295" s="507" t="n">
        <v>0</v>
      </c>
      <c r="AP295" s="507" t="n">
        <v>0</v>
      </c>
      <c r="AQ295" s="507" t="n">
        <v>0</v>
      </c>
      <c r="AS295" s="2567">
        <f>EOMONTH(AS296,-1)</f>
        <v/>
      </c>
      <c r="AT295" s="507">
        <f>SUM(AU295:BB295)</f>
        <v/>
      </c>
      <c r="AU295" s="507" t="n">
        <v>0</v>
      </c>
      <c r="AV295" s="507" t="n">
        <v>0</v>
      </c>
      <c r="AW295" s="507" t="n">
        <v>0</v>
      </c>
      <c r="AX295" s="507" t="n">
        <v>0</v>
      </c>
      <c r="AY295" s="507" t="n">
        <v>0</v>
      </c>
      <c r="AZ295" s="507" t="n">
        <v>0</v>
      </c>
      <c r="BA295" s="507" t="n">
        <v>0</v>
      </c>
      <c r="BB295" s="507" t="n">
        <v>0</v>
      </c>
      <c r="BD295" s="2567">
        <f>EOMONTH(BD296,-1)</f>
        <v/>
      </c>
      <c r="BE295" s="507">
        <f>SUM(BF295:BM295)</f>
        <v/>
      </c>
      <c r="BF295" s="507" t="n">
        <v>0</v>
      </c>
      <c r="BG295" s="507" t="n">
        <v>0</v>
      </c>
      <c r="BH295" s="507" t="n">
        <v>0</v>
      </c>
      <c r="BI295" s="507" t="n">
        <v>0</v>
      </c>
      <c r="BJ295" s="507" t="n">
        <v>0</v>
      </c>
      <c r="BK295" s="507" t="n">
        <v>0</v>
      </c>
      <c r="BL295" s="507" t="n">
        <v>0</v>
      </c>
      <c r="BM295" s="507" t="n">
        <v>0</v>
      </c>
      <c r="BO295" s="2567">
        <f>EOMONTH(BO296,-1)</f>
        <v/>
      </c>
      <c r="BP295" s="507">
        <f>SUM(BQ295:BX295)</f>
        <v/>
      </c>
      <c r="BQ295" s="507" t="n">
        <v>0</v>
      </c>
      <c r="BR295" s="507" t="n">
        <v>0</v>
      </c>
      <c r="BS295" s="507" t="n">
        <v>0</v>
      </c>
      <c r="BT295" s="507" t="n">
        <v>0</v>
      </c>
      <c r="BU295" s="507" t="n">
        <v>0</v>
      </c>
      <c r="BV295" s="507" t="n">
        <v>0</v>
      </c>
      <c r="BW295" s="507" t="n">
        <v>0</v>
      </c>
      <c r="BX295" s="507" t="n">
        <v>0</v>
      </c>
      <c r="BZ295" s="2567">
        <f>EOMONTH(BZ296,-1)</f>
        <v/>
      </c>
      <c r="CA295" s="507">
        <f>SUM(CB295:CI295)</f>
        <v/>
      </c>
      <c r="CB295" s="507" t="n">
        <v>0</v>
      </c>
      <c r="CC295" s="507" t="n">
        <v>0</v>
      </c>
      <c r="CD295" s="507" t="n">
        <v>0</v>
      </c>
      <c r="CE295" s="507" t="n">
        <v>0</v>
      </c>
      <c r="CF295" s="507" t="n">
        <v>0</v>
      </c>
      <c r="CG295" s="507" t="n">
        <v>0</v>
      </c>
      <c r="CH295" s="507" t="n">
        <v>0</v>
      </c>
      <c r="CI295" s="507" t="n">
        <v>0</v>
      </c>
      <c r="CK295" s="2567">
        <f>EOMONTH(CK296,-1)</f>
        <v/>
      </c>
      <c r="CL295" s="507">
        <f>SUM(CM295:CT295)</f>
        <v/>
      </c>
      <c r="CM295" s="507" t="n">
        <v>0</v>
      </c>
      <c r="CN295" s="507" t="n">
        <v>0</v>
      </c>
      <c r="CO295" s="507" t="n">
        <v>0</v>
      </c>
      <c r="CP295" s="507" t="n">
        <v>0</v>
      </c>
      <c r="CQ295" s="507" t="n">
        <v>0</v>
      </c>
      <c r="CR295" s="507" t="n">
        <v>0</v>
      </c>
      <c r="CS295" s="507" t="n">
        <v>0</v>
      </c>
      <c r="CT295" s="507" t="n">
        <v>0</v>
      </c>
      <c r="CV295" s="2567">
        <f>EOMONTH(CV296,-1)</f>
        <v/>
      </c>
      <c r="CW295" s="507">
        <f>SUM(CX295:DE295)</f>
        <v/>
      </c>
      <c r="CX295" s="507" t="n">
        <v>0</v>
      </c>
      <c r="CY295" s="507" t="n">
        <v>0</v>
      </c>
      <c r="CZ295" s="507" t="n">
        <v>0</v>
      </c>
      <c r="DA295" s="507" t="n">
        <v>0</v>
      </c>
      <c r="DB295" s="507" t="n">
        <v>0</v>
      </c>
      <c r="DC295" s="507" t="n">
        <v>0</v>
      </c>
      <c r="DD295" s="507" t="n">
        <v>0</v>
      </c>
      <c r="DE295" s="507" t="n">
        <v>0</v>
      </c>
      <c r="DG295" s="2567">
        <f>EOMONTH(DG296,-1)</f>
        <v/>
      </c>
      <c r="DH295" s="507">
        <f>SUM(DI295:DP295)</f>
        <v/>
      </c>
      <c r="DI295" s="507" t="n">
        <v>0</v>
      </c>
      <c r="DJ295" s="507" t="n">
        <v>0</v>
      </c>
      <c r="DK295" s="507" t="n">
        <v>0</v>
      </c>
      <c r="DL295" s="507" t="n">
        <v>0</v>
      </c>
      <c r="DM295" s="507" t="n">
        <v>0</v>
      </c>
      <c r="DN295" s="507" t="n">
        <v>0</v>
      </c>
      <c r="DO295" s="507" t="n">
        <v>0</v>
      </c>
      <c r="DP295" s="507" t="n">
        <v>0</v>
      </c>
      <c r="DR295" s="2567">
        <f>EOMONTH(DR296,-1)</f>
        <v/>
      </c>
      <c r="DS295" s="507">
        <f>SUM(DT295:EA295)</f>
        <v/>
      </c>
      <c r="DT295" s="507" t="n">
        <v>0</v>
      </c>
      <c r="DU295" s="507" t="n">
        <v>0</v>
      </c>
      <c r="DV295" s="507" t="n">
        <v>0</v>
      </c>
      <c r="DW295" s="507" t="n">
        <v>0</v>
      </c>
      <c r="DX295" s="507" t="n">
        <v>0</v>
      </c>
      <c r="DY295" s="507" t="n">
        <v>0</v>
      </c>
      <c r="DZ295" s="507" t="n">
        <v>0</v>
      </c>
      <c r="EA295" s="507" t="n">
        <v>0</v>
      </c>
      <c r="EC295" s="2567">
        <f>EOMONTH(EC296,-1)</f>
        <v/>
      </c>
      <c r="ED295" s="507">
        <f>SUM(EE295:EL295)</f>
        <v/>
      </c>
      <c r="EE295" s="507" t="n">
        <v>0</v>
      </c>
      <c r="EF295" s="507" t="n">
        <v>0</v>
      </c>
      <c r="EG295" s="507" t="n">
        <v>0</v>
      </c>
      <c r="EH295" s="507" t="n">
        <v>0</v>
      </c>
      <c r="EI295" s="507" t="n">
        <v>0</v>
      </c>
      <c r="EJ295" s="507" t="n">
        <v>0</v>
      </c>
      <c r="EK295" s="507" t="n">
        <v>0</v>
      </c>
      <c r="EL295" s="507" t="n">
        <v>0</v>
      </c>
    </row>
    <row r="296">
      <c r="A296" s="2567">
        <f>EOMONTH(A297,-1)</f>
        <v/>
      </c>
      <c r="B296" s="507">
        <f>SUM(C296:J296)</f>
        <v/>
      </c>
      <c r="C296" s="507">
        <f>+N296+Y296+AJ296+AU296+BF296+BQ296+CB296+CM296+CX296+DI296+DT296+EE296</f>
        <v/>
      </c>
      <c r="D296" s="507">
        <f>+O296+Z296+AK296+AV296+BG296+BR296+CC296+CN296+CY296+DJ296+DU296+EF296</f>
        <v/>
      </c>
      <c r="E296" s="507">
        <f>+P296+AA296+AL296+AW296+BH296+BS296+CD296+CO296+CZ296+DK296+DV296+EG296</f>
        <v/>
      </c>
      <c r="F296" s="507">
        <f>+Q296+AB296+AM296+AX296+BI296+BT296+CE296+CP296+DA296+DL296+DW296+EH296</f>
        <v/>
      </c>
      <c r="G296" s="507">
        <f>+R296+AC296+AN296+AY296+BJ296+BU296+CF296+CQ296+DB296+DM296+DX296+EI296</f>
        <v/>
      </c>
      <c r="H296" s="507">
        <f>+S296+AD296+AO296+AZ296+BK296+BV296+CG296+CR296+DC296+DN296+DY296+EJ296</f>
        <v/>
      </c>
      <c r="I296" s="507">
        <f>+T296+AE296+AP296+BA296+BL296+BW296+CH296+CS296+DD296+DO296+DZ296+EK296</f>
        <v/>
      </c>
      <c r="J296" s="507">
        <f>+U296+AF296+AQ296+BB296+BM296+BX296+CI296+CT296+DE296+DP296+EA296+EL296</f>
        <v/>
      </c>
      <c r="L296" s="2567">
        <f>EOMONTH(L297,-1)</f>
        <v/>
      </c>
      <c r="M296" s="507">
        <f>SUM(N296:U296)</f>
        <v/>
      </c>
      <c r="N296" s="507" t="n">
        <v>0</v>
      </c>
      <c r="O296" s="507" t="n">
        <v>0</v>
      </c>
      <c r="P296" s="507" t="n">
        <v>0</v>
      </c>
      <c r="Q296" s="507" t="n">
        <v>0</v>
      </c>
      <c r="R296" s="507" t="n">
        <v>0</v>
      </c>
      <c r="S296" s="507" t="n">
        <v>0</v>
      </c>
      <c r="T296" s="507" t="n">
        <v>0</v>
      </c>
      <c r="U296" s="507" t="n">
        <v>0</v>
      </c>
      <c r="W296" s="2567">
        <f>EOMONTH(W297,-1)</f>
        <v/>
      </c>
      <c r="X296" s="507">
        <f>SUM(Y296:AF296)</f>
        <v/>
      </c>
      <c r="Y296" s="507" t="n">
        <v>0</v>
      </c>
      <c r="Z296" s="507" t="n">
        <v>0</v>
      </c>
      <c r="AA296" s="507" t="n">
        <v>86818.37</v>
      </c>
      <c r="AB296" s="507" t="n">
        <v>484389</v>
      </c>
      <c r="AC296" s="507" t="n">
        <v>0</v>
      </c>
      <c r="AD296" s="507" t="n">
        <v>0</v>
      </c>
      <c r="AE296" s="507" t="n">
        <v>0</v>
      </c>
      <c r="AF296" s="507" t="n">
        <v>0</v>
      </c>
      <c r="AH296" s="2567">
        <f>EOMONTH(AH297,-1)</f>
        <v/>
      </c>
      <c r="AI296" s="507">
        <f>SUM(AJ296:AQ296)</f>
        <v/>
      </c>
      <c r="AJ296" s="507" t="n">
        <v>2151.38</v>
      </c>
      <c r="AK296" s="507" t="n">
        <v>7311.42</v>
      </c>
      <c r="AL296" s="507" t="n">
        <v>3267.46</v>
      </c>
      <c r="AM296" s="507" t="n">
        <v>45225.87</v>
      </c>
      <c r="AN296" s="507" t="n">
        <v>0</v>
      </c>
      <c r="AO296" s="507" t="n">
        <v>0</v>
      </c>
      <c r="AP296" s="507" t="n">
        <v>0</v>
      </c>
      <c r="AQ296" s="507" t="n">
        <v>0</v>
      </c>
      <c r="AS296" s="2567">
        <f>EOMONTH(AS297,-1)</f>
        <v/>
      </c>
      <c r="AT296" s="507">
        <f>SUM(AU296:BB296)</f>
        <v/>
      </c>
      <c r="AU296" s="507" t="n">
        <v>5473.81</v>
      </c>
      <c r="AV296" s="507" t="n">
        <v>8306.139999999999</v>
      </c>
      <c r="AW296" s="507" t="n">
        <v>25646.5</v>
      </c>
      <c r="AX296" s="507" t="n">
        <v>45313.25999999999</v>
      </c>
      <c r="AY296" s="507" t="n">
        <v>0</v>
      </c>
      <c r="AZ296" s="507" t="n">
        <v>0</v>
      </c>
      <c r="BA296" s="507" t="n">
        <v>0</v>
      </c>
      <c r="BB296" s="507" t="n">
        <v>0</v>
      </c>
      <c r="BD296" s="2567">
        <f>EOMONTH(BD297,-1)</f>
        <v/>
      </c>
      <c r="BE296" s="507">
        <f>SUM(BF296:BM296)</f>
        <v/>
      </c>
      <c r="BF296" s="507" t="n">
        <v>0</v>
      </c>
      <c r="BG296" s="507" t="n">
        <v>0</v>
      </c>
      <c r="BH296" s="507" t="n">
        <v>0</v>
      </c>
      <c r="BI296" s="507" t="n">
        <v>0</v>
      </c>
      <c r="BJ296" s="507" t="n">
        <v>0</v>
      </c>
      <c r="BK296" s="507" t="n">
        <v>0</v>
      </c>
      <c r="BL296" s="507" t="n">
        <v>0</v>
      </c>
      <c r="BM296" s="507" t="n">
        <v>0</v>
      </c>
      <c r="BO296" s="2567">
        <f>EOMONTH(BO297,-1)</f>
        <v/>
      </c>
      <c r="BP296" s="507">
        <f>SUM(BQ296:BX296)</f>
        <v/>
      </c>
      <c r="BQ296" s="507" t="n">
        <v>0</v>
      </c>
      <c r="BR296" s="507" t="n">
        <v>0</v>
      </c>
      <c r="BS296" s="507" t="n">
        <v>0</v>
      </c>
      <c r="BT296" s="507" t="n">
        <v>0</v>
      </c>
      <c r="BU296" s="507" t="n">
        <v>0</v>
      </c>
      <c r="BV296" s="507" t="n">
        <v>0</v>
      </c>
      <c r="BW296" s="507" t="n">
        <v>0</v>
      </c>
      <c r="BX296" s="507" t="n">
        <v>0</v>
      </c>
      <c r="BZ296" s="2567">
        <f>EOMONTH(BZ297,-1)</f>
        <v/>
      </c>
      <c r="CA296" s="507">
        <f>SUM(CB296:CI296)</f>
        <v/>
      </c>
      <c r="CB296" s="507" t="n">
        <v>0</v>
      </c>
      <c r="CC296" s="507" t="n">
        <v>0</v>
      </c>
      <c r="CD296" s="507" t="n">
        <v>0</v>
      </c>
      <c r="CE296" s="507" t="n">
        <v>0</v>
      </c>
      <c r="CF296" s="507" t="n">
        <v>0</v>
      </c>
      <c r="CG296" s="507" t="n">
        <v>0</v>
      </c>
      <c r="CH296" s="507" t="n">
        <v>0</v>
      </c>
      <c r="CI296" s="507" t="n">
        <v>0</v>
      </c>
      <c r="CK296" s="2567">
        <f>EOMONTH(CK297,-1)</f>
        <v/>
      </c>
      <c r="CL296" s="507">
        <f>SUM(CM296:CT296)</f>
        <v/>
      </c>
      <c r="CM296" s="507" t="n">
        <v>0</v>
      </c>
      <c r="CN296" s="507" t="n">
        <v>0</v>
      </c>
      <c r="CO296" s="507" t="n">
        <v>0</v>
      </c>
      <c r="CP296" s="507" t="n">
        <v>0</v>
      </c>
      <c r="CQ296" s="507" t="n">
        <v>0</v>
      </c>
      <c r="CR296" s="507" t="n">
        <v>0</v>
      </c>
      <c r="CS296" s="507" t="n">
        <v>0</v>
      </c>
      <c r="CT296" s="507" t="n">
        <v>0</v>
      </c>
      <c r="CV296" s="2567">
        <f>EOMONTH(CV297,-1)</f>
        <v/>
      </c>
      <c r="CW296" s="507">
        <f>SUM(CX296:DE296)</f>
        <v/>
      </c>
      <c r="CX296" s="507" t="n">
        <v>0</v>
      </c>
      <c r="CY296" s="507" t="n">
        <v>0</v>
      </c>
      <c r="CZ296" s="507" t="n">
        <v>0</v>
      </c>
      <c r="DA296" s="507" t="n">
        <v>0</v>
      </c>
      <c r="DB296" s="507" t="n">
        <v>0</v>
      </c>
      <c r="DC296" s="507" t="n">
        <v>0</v>
      </c>
      <c r="DD296" s="507" t="n">
        <v>0</v>
      </c>
      <c r="DE296" s="507" t="n">
        <v>0</v>
      </c>
      <c r="DG296" s="2567">
        <f>EOMONTH(DG297,-1)</f>
        <v/>
      </c>
      <c r="DH296" s="507">
        <f>SUM(DI296:DP296)</f>
        <v/>
      </c>
      <c r="DI296" s="507" t="n">
        <v>0</v>
      </c>
      <c r="DJ296" s="507" t="n">
        <v>0</v>
      </c>
      <c r="DK296" s="507" t="n">
        <v>0</v>
      </c>
      <c r="DL296" s="507" t="n">
        <v>0</v>
      </c>
      <c r="DM296" s="507" t="n">
        <v>0</v>
      </c>
      <c r="DN296" s="507" t="n">
        <v>0</v>
      </c>
      <c r="DO296" s="507" t="n">
        <v>0</v>
      </c>
      <c r="DP296" s="507" t="n">
        <v>0</v>
      </c>
      <c r="DR296" s="2567">
        <f>EOMONTH(DR297,-1)</f>
        <v/>
      </c>
      <c r="DS296" s="507">
        <f>SUM(DT296:EA296)</f>
        <v/>
      </c>
      <c r="DT296" s="507" t="n">
        <v>0</v>
      </c>
      <c r="DU296" s="507" t="n">
        <v>0</v>
      </c>
      <c r="DV296" s="507" t="n">
        <v>0</v>
      </c>
      <c r="DW296" s="507" t="n">
        <v>0</v>
      </c>
      <c r="DX296" s="507" t="n">
        <v>0</v>
      </c>
      <c r="DY296" s="507" t="n">
        <v>0</v>
      </c>
      <c r="DZ296" s="507" t="n">
        <v>0</v>
      </c>
      <c r="EA296" s="507" t="n">
        <v>0</v>
      </c>
      <c r="EC296" s="2567">
        <f>EOMONTH(EC297,-1)</f>
        <v/>
      </c>
      <c r="ED296" s="507">
        <f>SUM(EE296:EL296)</f>
        <v/>
      </c>
      <c r="EE296" s="507" t="n">
        <v>0</v>
      </c>
      <c r="EF296" s="507" t="n">
        <v>0</v>
      </c>
      <c r="EG296" s="507" t="n">
        <v>0</v>
      </c>
      <c r="EH296" s="507" t="n">
        <v>0</v>
      </c>
      <c r="EI296" s="507" t="n">
        <v>0</v>
      </c>
      <c r="EJ296" s="507" t="n">
        <v>0</v>
      </c>
      <c r="EK296" s="507" t="n">
        <v>0</v>
      </c>
      <c r="EL296" s="507" t="n">
        <v>0</v>
      </c>
    </row>
    <row r="297">
      <c r="A297" s="2567">
        <f>EOMONTH(A298,-1)</f>
        <v/>
      </c>
      <c r="B297" s="507">
        <f>SUM(C297:J297)</f>
        <v/>
      </c>
      <c r="C297" s="507">
        <f>+N297+Y297+AJ297+AU297+BF297+BQ297+CB297+CM297+CX297+DI297+DT297+EE297</f>
        <v/>
      </c>
      <c r="D297" s="507">
        <f>+O297+Z297+AK297+AV297+BG297+BR297+CC297+CN297+CY297+DJ297+DU297+EF297</f>
        <v/>
      </c>
      <c r="E297" s="507">
        <f>+P297+AA297+AL297+AW297+BH297+BS297+CD297+CO297+CZ297+DK297+DV297+EG297</f>
        <v/>
      </c>
      <c r="F297" s="507">
        <f>+Q297+AB297+AM297+AX297+BI297+BT297+CE297+CP297+DA297+DL297+DW297+EH297</f>
        <v/>
      </c>
      <c r="G297" s="507">
        <f>+R297+AC297+AN297+AY297+BJ297+BU297+CF297+CQ297+DB297+DM297+DX297+EI297</f>
        <v/>
      </c>
      <c r="H297" s="507">
        <f>+S297+AD297+AO297+AZ297+BK297+BV297+CG297+CR297+DC297+DN297+DY297+EJ297</f>
        <v/>
      </c>
      <c r="I297" s="507">
        <f>+T297+AE297+AP297+BA297+BL297+BW297+CH297+CS297+DD297+DO297+DZ297+EK297</f>
        <v/>
      </c>
      <c r="J297" s="507">
        <f>+U297+AF297+AQ297+BB297+BM297+BX297+CI297+CT297+DE297+DP297+EA297+EL297</f>
        <v/>
      </c>
      <c r="L297" s="2567">
        <f>EOMONTH(L298,-1)</f>
        <v/>
      </c>
      <c r="M297" s="507">
        <f>SUM(N297:U297)</f>
        <v/>
      </c>
      <c r="N297" s="507" t="n">
        <v>0</v>
      </c>
      <c r="O297" s="507" t="n">
        <v>0</v>
      </c>
      <c r="P297" s="507" t="n">
        <v>0</v>
      </c>
      <c r="Q297" s="507" t="n">
        <v>0</v>
      </c>
      <c r="R297" s="507" t="n">
        <v>0</v>
      </c>
      <c r="S297" s="507" t="n">
        <v>0</v>
      </c>
      <c r="T297" s="507" t="n">
        <v>0</v>
      </c>
      <c r="U297" s="507" t="n">
        <v>0</v>
      </c>
      <c r="W297" s="2567">
        <f>EOMONTH(W298,-1)</f>
        <v/>
      </c>
      <c r="X297" s="507">
        <f>SUM(Y297:AF297)</f>
        <v/>
      </c>
      <c r="Y297" s="507" t="n">
        <v>0</v>
      </c>
      <c r="Z297" s="507" t="n">
        <v>0</v>
      </c>
      <c r="AA297" s="507" t="n">
        <v>0</v>
      </c>
      <c r="AB297" s="507" t="n">
        <v>414305.42</v>
      </c>
      <c r="AC297" s="507" t="n">
        <v>0</v>
      </c>
      <c r="AD297" s="507" t="n">
        <v>0</v>
      </c>
      <c r="AE297" s="507" t="n">
        <v>0</v>
      </c>
      <c r="AF297" s="507" t="n">
        <v>0</v>
      </c>
      <c r="AH297" s="2567">
        <f>EOMONTH(AH298,-1)</f>
        <v/>
      </c>
      <c r="AI297" s="507">
        <f>SUM(AJ297:AQ297)</f>
        <v/>
      </c>
      <c r="AJ297" s="507" t="n">
        <v>3207.97</v>
      </c>
      <c r="AK297" s="507" t="n">
        <v>0</v>
      </c>
      <c r="AL297" s="507" t="n">
        <v>3267.46</v>
      </c>
      <c r="AM297" s="507" t="n">
        <v>190582.42</v>
      </c>
      <c r="AN297" s="507" t="n">
        <v>0</v>
      </c>
      <c r="AO297" s="507" t="n">
        <v>0</v>
      </c>
      <c r="AP297" s="507" t="n">
        <v>0</v>
      </c>
      <c r="AQ297" s="507" t="n">
        <v>0</v>
      </c>
      <c r="AS297" s="2567">
        <f>EOMONTH(AS298,-1)</f>
        <v/>
      </c>
      <c r="AT297" s="507">
        <f>SUM(AU297:BB297)</f>
        <v/>
      </c>
      <c r="AU297" s="507" t="n">
        <v>0</v>
      </c>
      <c r="AV297" s="507" t="n">
        <v>0</v>
      </c>
      <c r="AW297" s="507" t="n">
        <v>0</v>
      </c>
      <c r="AX297" s="507" t="n">
        <v>39041.35</v>
      </c>
      <c r="AY297" s="507" t="n">
        <v>0</v>
      </c>
      <c r="AZ297" s="507" t="n">
        <v>0</v>
      </c>
      <c r="BA297" s="507" t="n">
        <v>0</v>
      </c>
      <c r="BB297" s="507" t="n">
        <v>0</v>
      </c>
      <c r="BD297" s="2567">
        <f>EOMONTH(BD298,-1)</f>
        <v/>
      </c>
      <c r="BE297" s="507">
        <f>SUM(BF297:BM297)</f>
        <v/>
      </c>
      <c r="BF297" s="507" t="n">
        <v>0</v>
      </c>
      <c r="BG297" s="507" t="n">
        <v>0</v>
      </c>
      <c r="BH297" s="507" t="n">
        <v>0</v>
      </c>
      <c r="BI297" s="507" t="n">
        <v>0</v>
      </c>
      <c r="BJ297" s="507" t="n">
        <v>0</v>
      </c>
      <c r="BK297" s="507" t="n">
        <v>0</v>
      </c>
      <c r="BL297" s="507" t="n">
        <v>0</v>
      </c>
      <c r="BM297" s="507" t="n">
        <v>0</v>
      </c>
      <c r="BO297" s="2567">
        <f>EOMONTH(BO298,-1)</f>
        <v/>
      </c>
      <c r="BP297" s="507">
        <f>SUM(BQ297:BX297)</f>
        <v/>
      </c>
      <c r="BQ297" s="507" t="n">
        <v>0</v>
      </c>
      <c r="BR297" s="507" t="n">
        <v>0</v>
      </c>
      <c r="BS297" s="507" t="n">
        <v>0</v>
      </c>
      <c r="BT297" s="507" t="n">
        <v>0</v>
      </c>
      <c r="BU297" s="507" t="n">
        <v>0</v>
      </c>
      <c r="BV297" s="507" t="n">
        <v>0</v>
      </c>
      <c r="BW297" s="507" t="n">
        <v>0</v>
      </c>
      <c r="BX297" s="507" t="n">
        <v>0</v>
      </c>
      <c r="BZ297" s="2567">
        <f>EOMONTH(BZ298,-1)</f>
        <v/>
      </c>
      <c r="CA297" s="507">
        <f>SUM(CB297:CI297)</f>
        <v/>
      </c>
      <c r="CB297" s="507" t="n">
        <v>0</v>
      </c>
      <c r="CC297" s="507" t="n">
        <v>0</v>
      </c>
      <c r="CD297" s="507" t="n">
        <v>0</v>
      </c>
      <c r="CE297" s="507" t="n">
        <v>0</v>
      </c>
      <c r="CF297" s="507" t="n">
        <v>0</v>
      </c>
      <c r="CG297" s="507" t="n">
        <v>0</v>
      </c>
      <c r="CH297" s="507" t="n">
        <v>0</v>
      </c>
      <c r="CI297" s="507" t="n">
        <v>0</v>
      </c>
      <c r="CK297" s="2567">
        <f>EOMONTH(CK298,-1)</f>
        <v/>
      </c>
      <c r="CL297" s="507">
        <f>SUM(CM297:CT297)</f>
        <v/>
      </c>
      <c r="CM297" s="507" t="n">
        <v>0</v>
      </c>
      <c r="CN297" s="507" t="n">
        <v>0</v>
      </c>
      <c r="CO297" s="507" t="n">
        <v>0</v>
      </c>
      <c r="CP297" s="507" t="n">
        <v>0</v>
      </c>
      <c r="CQ297" s="507" t="n">
        <v>0</v>
      </c>
      <c r="CR297" s="507" t="n">
        <v>0</v>
      </c>
      <c r="CS297" s="507" t="n">
        <v>0</v>
      </c>
      <c r="CT297" s="507" t="n">
        <v>0</v>
      </c>
      <c r="CV297" s="2567">
        <f>EOMONTH(CV298,-1)</f>
        <v/>
      </c>
      <c r="CW297" s="507">
        <f>SUM(CX297:DE297)</f>
        <v/>
      </c>
      <c r="CX297" s="507" t="n">
        <v>0</v>
      </c>
      <c r="CY297" s="507" t="n">
        <v>0</v>
      </c>
      <c r="CZ297" s="507" t="n">
        <v>0</v>
      </c>
      <c r="DA297" s="507" t="n">
        <v>0</v>
      </c>
      <c r="DB297" s="507" t="n">
        <v>0</v>
      </c>
      <c r="DC297" s="507" t="n">
        <v>0</v>
      </c>
      <c r="DD297" s="507" t="n">
        <v>0</v>
      </c>
      <c r="DE297" s="507" t="n">
        <v>0</v>
      </c>
      <c r="DG297" s="2567">
        <f>EOMONTH(DG298,-1)</f>
        <v/>
      </c>
      <c r="DH297" s="507">
        <f>SUM(DI297:DP297)</f>
        <v/>
      </c>
      <c r="DI297" s="507" t="n">
        <v>0</v>
      </c>
      <c r="DJ297" s="507" t="n">
        <v>0</v>
      </c>
      <c r="DK297" s="507" t="n">
        <v>0</v>
      </c>
      <c r="DL297" s="507" t="n">
        <v>0</v>
      </c>
      <c r="DM297" s="507" t="n">
        <v>0</v>
      </c>
      <c r="DN297" s="507" t="n">
        <v>0</v>
      </c>
      <c r="DO297" s="507" t="n">
        <v>0</v>
      </c>
      <c r="DP297" s="507" t="n">
        <v>0</v>
      </c>
      <c r="DR297" s="2567">
        <f>EOMONTH(DR298,-1)</f>
        <v/>
      </c>
      <c r="DS297" s="507">
        <f>SUM(DT297:EA297)</f>
        <v/>
      </c>
      <c r="DT297" s="507" t="n">
        <v>0</v>
      </c>
      <c r="DU297" s="507" t="n">
        <v>0</v>
      </c>
      <c r="DV297" s="507" t="n">
        <v>0</v>
      </c>
      <c r="DW297" s="507" t="n">
        <v>0</v>
      </c>
      <c r="DX297" s="507" t="n">
        <v>0</v>
      </c>
      <c r="DY297" s="507" t="n">
        <v>0</v>
      </c>
      <c r="DZ297" s="507" t="n">
        <v>0</v>
      </c>
      <c r="EA297" s="507" t="n">
        <v>0</v>
      </c>
      <c r="EC297" s="2567">
        <f>EOMONTH(EC298,-1)</f>
        <v/>
      </c>
      <c r="ED297" s="507">
        <f>SUM(EE297:EL297)</f>
        <v/>
      </c>
      <c r="EE297" s="507" t="n">
        <v>0</v>
      </c>
      <c r="EF297" s="507" t="n">
        <v>0</v>
      </c>
      <c r="EG297" s="507" t="n">
        <v>0</v>
      </c>
      <c r="EH297" s="507" t="n">
        <v>0</v>
      </c>
      <c r="EI297" s="507" t="n">
        <v>0</v>
      </c>
      <c r="EJ297" s="507" t="n">
        <v>0</v>
      </c>
      <c r="EK297" s="507" t="n">
        <v>0</v>
      </c>
      <c r="EL297" s="507" t="n">
        <v>0</v>
      </c>
    </row>
    <row r="298">
      <c r="A298" s="2567">
        <f>EOMONTH(A299,-1)</f>
        <v/>
      </c>
      <c r="B298" s="507">
        <f>SUM(C298:J298)</f>
        <v/>
      </c>
      <c r="C298" s="507">
        <f>+N298+Y298+AJ298+AU298+BF298+BQ298+CB298+CM298+CX298+DI298+DT298+EE298</f>
        <v/>
      </c>
      <c r="D298" s="507">
        <f>+O298+Z298+AK298+AV298+BG298+BR298+CC298+CN298+CY298+DJ298+DU298+EF298</f>
        <v/>
      </c>
      <c r="E298" s="507">
        <f>+P298+AA298+AL298+AW298+BH298+BS298+CD298+CO298+CZ298+DK298+DV298+EG298</f>
        <v/>
      </c>
      <c r="F298" s="507">
        <f>+Q298+AB298+AM298+AX298+BI298+BT298+CE298+CP298+DA298+DL298+DW298+EH298</f>
        <v/>
      </c>
      <c r="G298" s="507">
        <f>+R298+AC298+AN298+AY298+BJ298+BU298+CF298+CQ298+DB298+DM298+DX298+EI298</f>
        <v/>
      </c>
      <c r="H298" s="507">
        <f>+S298+AD298+AO298+AZ298+BK298+BV298+CG298+CR298+DC298+DN298+DY298+EJ298</f>
        <v/>
      </c>
      <c r="I298" s="507">
        <f>+T298+AE298+AP298+BA298+BL298+BW298+CH298+CS298+DD298+DO298+DZ298+EK298</f>
        <v/>
      </c>
      <c r="J298" s="507">
        <f>+U298+AF298+AQ298+BB298+BM298+BX298+CI298+CT298+DE298+DP298+EA298+EL298</f>
        <v/>
      </c>
      <c r="L298" s="2567">
        <f>EOMONTH(L299,-1)</f>
        <v/>
      </c>
      <c r="M298" s="507">
        <f>SUM(N298:U298)</f>
        <v/>
      </c>
      <c r="N298" s="507" t="n">
        <v>0</v>
      </c>
      <c r="O298" s="507" t="n">
        <v>0</v>
      </c>
      <c r="P298" s="507" t="n">
        <v>0</v>
      </c>
      <c r="Q298" s="507" t="n">
        <v>0</v>
      </c>
      <c r="R298" s="507" t="n">
        <v>0</v>
      </c>
      <c r="S298" s="507" t="n">
        <v>0</v>
      </c>
      <c r="T298" s="507" t="n">
        <v>0</v>
      </c>
      <c r="U298" s="507" t="n">
        <v>0</v>
      </c>
      <c r="W298" s="2567">
        <f>EOMONTH(W299,-1)</f>
        <v/>
      </c>
      <c r="X298" s="507">
        <f>SUM(Y298:AF298)</f>
        <v/>
      </c>
      <c r="Y298" s="507" t="n">
        <v>0</v>
      </c>
      <c r="Z298" s="507" t="n">
        <v>0</v>
      </c>
      <c r="AA298" s="507" t="n">
        <v>0</v>
      </c>
      <c r="AB298" s="507" t="n">
        <v>414305.42</v>
      </c>
      <c r="AC298" s="507" t="n">
        <v>0</v>
      </c>
      <c r="AD298" s="507" t="n">
        <v>0</v>
      </c>
      <c r="AE298" s="507" t="n">
        <v>0</v>
      </c>
      <c r="AF298" s="507" t="n">
        <v>0</v>
      </c>
      <c r="AH298" s="2567">
        <f>EOMONTH(AH299,-1)</f>
        <v/>
      </c>
      <c r="AI298" s="507">
        <f>SUM(AJ298:AQ298)</f>
        <v/>
      </c>
      <c r="AJ298" s="507" t="n">
        <v>6034.4</v>
      </c>
      <c r="AK298" s="507" t="n">
        <v>3207.97</v>
      </c>
      <c r="AL298" s="507" t="n">
        <v>3267.46</v>
      </c>
      <c r="AM298" s="507" t="n">
        <v>184548.02</v>
      </c>
      <c r="AN298" s="507" t="n">
        <v>0</v>
      </c>
      <c r="AO298" s="507" t="n">
        <v>0</v>
      </c>
      <c r="AP298" s="507" t="n">
        <v>0</v>
      </c>
      <c r="AQ298" s="507" t="n">
        <v>0</v>
      </c>
      <c r="AS298" s="2567">
        <f>EOMONTH(AS299,-1)</f>
        <v/>
      </c>
      <c r="AT298" s="507">
        <f>SUM(AU298:BB298)</f>
        <v/>
      </c>
      <c r="AU298" s="507" t="n">
        <v>0</v>
      </c>
      <c r="AV298" s="507" t="n">
        <v>0</v>
      </c>
      <c r="AW298" s="507" t="n">
        <v>0</v>
      </c>
      <c r="AX298" s="507" t="n">
        <v>5521.44</v>
      </c>
      <c r="AY298" s="507" t="n">
        <v>0</v>
      </c>
      <c r="AZ298" s="507" t="n">
        <v>0</v>
      </c>
      <c r="BA298" s="507" t="n">
        <v>0</v>
      </c>
      <c r="BB298" s="507" t="n">
        <v>0</v>
      </c>
      <c r="BD298" s="2567">
        <f>EOMONTH(BD299,-1)</f>
        <v/>
      </c>
      <c r="BE298" s="507">
        <f>SUM(BF298:BM298)</f>
        <v/>
      </c>
      <c r="BF298" s="507" t="n">
        <v>0</v>
      </c>
      <c r="BG298" s="507" t="n">
        <v>0</v>
      </c>
      <c r="BH298" s="507" t="n">
        <v>0</v>
      </c>
      <c r="BI298" s="507" t="n">
        <v>0</v>
      </c>
      <c r="BJ298" s="507" t="n">
        <v>0</v>
      </c>
      <c r="BK298" s="507" t="n">
        <v>0</v>
      </c>
      <c r="BL298" s="507" t="n">
        <v>0</v>
      </c>
      <c r="BM298" s="507" t="n">
        <v>0</v>
      </c>
      <c r="BO298" s="2567">
        <f>EOMONTH(BO299,-1)</f>
        <v/>
      </c>
      <c r="BP298" s="507">
        <f>SUM(BQ298:BX298)</f>
        <v/>
      </c>
      <c r="BQ298" s="507" t="n">
        <v>0</v>
      </c>
      <c r="BR298" s="507" t="n">
        <v>0</v>
      </c>
      <c r="BS298" s="507" t="n">
        <v>0</v>
      </c>
      <c r="BT298" s="507" t="n">
        <v>0</v>
      </c>
      <c r="BU298" s="507" t="n">
        <v>0</v>
      </c>
      <c r="BV298" s="507" t="n">
        <v>0</v>
      </c>
      <c r="BW298" s="507" t="n">
        <v>0</v>
      </c>
      <c r="BX298" s="507" t="n">
        <v>0</v>
      </c>
      <c r="BZ298" s="2567">
        <f>EOMONTH(BZ299,-1)</f>
        <v/>
      </c>
      <c r="CA298" s="507">
        <f>SUM(CB298:CI298)</f>
        <v/>
      </c>
      <c r="CB298" s="507" t="n">
        <v>0</v>
      </c>
      <c r="CC298" s="507" t="n">
        <v>0</v>
      </c>
      <c r="CD298" s="507" t="n">
        <v>0</v>
      </c>
      <c r="CE298" s="507" t="n">
        <v>0</v>
      </c>
      <c r="CF298" s="507" t="n">
        <v>0</v>
      </c>
      <c r="CG298" s="507" t="n">
        <v>0</v>
      </c>
      <c r="CH298" s="507" t="n">
        <v>0</v>
      </c>
      <c r="CI298" s="507" t="n">
        <v>0</v>
      </c>
      <c r="CK298" s="2567">
        <f>EOMONTH(CK299,-1)</f>
        <v/>
      </c>
      <c r="CL298" s="507">
        <f>SUM(CM298:CT298)</f>
        <v/>
      </c>
      <c r="CM298" s="507" t="n">
        <v>0</v>
      </c>
      <c r="CN298" s="507" t="n">
        <v>0</v>
      </c>
      <c r="CO298" s="507" t="n">
        <v>0</v>
      </c>
      <c r="CP298" s="507" t="n">
        <v>0</v>
      </c>
      <c r="CQ298" s="507" t="n">
        <v>0</v>
      </c>
      <c r="CR298" s="507" t="n">
        <v>0</v>
      </c>
      <c r="CS298" s="507" t="n">
        <v>0</v>
      </c>
      <c r="CT298" s="507" t="n">
        <v>0</v>
      </c>
      <c r="CV298" s="2567">
        <f>EOMONTH(CV299,-1)</f>
        <v/>
      </c>
      <c r="CW298" s="507">
        <f>SUM(CX298:DE298)</f>
        <v/>
      </c>
      <c r="CX298" s="507" t="n">
        <v>0</v>
      </c>
      <c r="CY298" s="507" t="n">
        <v>0</v>
      </c>
      <c r="CZ298" s="507" t="n">
        <v>0</v>
      </c>
      <c r="DA298" s="507" t="n">
        <v>0</v>
      </c>
      <c r="DB298" s="507" t="n">
        <v>0</v>
      </c>
      <c r="DC298" s="507" t="n">
        <v>0</v>
      </c>
      <c r="DD298" s="507" t="n">
        <v>0</v>
      </c>
      <c r="DE298" s="507" t="n">
        <v>0</v>
      </c>
      <c r="DG298" s="2567">
        <f>EOMONTH(DG299,-1)</f>
        <v/>
      </c>
      <c r="DH298" s="507">
        <f>SUM(DI298:DP298)</f>
        <v/>
      </c>
      <c r="DI298" s="507" t="n">
        <v>0</v>
      </c>
      <c r="DJ298" s="507" t="n">
        <v>0</v>
      </c>
      <c r="DK298" s="507" t="n">
        <v>0</v>
      </c>
      <c r="DL298" s="507" t="n">
        <v>0</v>
      </c>
      <c r="DM298" s="507" t="n">
        <v>0</v>
      </c>
      <c r="DN298" s="507" t="n">
        <v>0</v>
      </c>
      <c r="DO298" s="507" t="n">
        <v>0</v>
      </c>
      <c r="DP298" s="507" t="n">
        <v>0</v>
      </c>
      <c r="DR298" s="2567">
        <f>EOMONTH(DR299,-1)</f>
        <v/>
      </c>
      <c r="DS298" s="507">
        <f>SUM(DT298:EA298)</f>
        <v/>
      </c>
      <c r="DT298" s="507" t="n">
        <v>0</v>
      </c>
      <c r="DU298" s="507" t="n">
        <v>0</v>
      </c>
      <c r="DV298" s="507" t="n">
        <v>0</v>
      </c>
      <c r="DW298" s="507" t="n">
        <v>0</v>
      </c>
      <c r="DX298" s="507" t="n">
        <v>0</v>
      </c>
      <c r="DY298" s="507" t="n">
        <v>0</v>
      </c>
      <c r="DZ298" s="507" t="n">
        <v>0</v>
      </c>
      <c r="EA298" s="507" t="n">
        <v>0</v>
      </c>
      <c r="EC298" s="2567">
        <f>EOMONTH(EC299,-1)</f>
        <v/>
      </c>
      <c r="ED298" s="507">
        <f>SUM(EE298:EL298)</f>
        <v/>
      </c>
      <c r="EE298" s="507" t="n">
        <v>0</v>
      </c>
      <c r="EF298" s="507" t="n">
        <v>0</v>
      </c>
      <c r="EG298" s="507" t="n">
        <v>0</v>
      </c>
      <c r="EH298" s="507" t="n">
        <v>0</v>
      </c>
      <c r="EI298" s="507" t="n">
        <v>0</v>
      </c>
      <c r="EJ298" s="507" t="n">
        <v>0</v>
      </c>
      <c r="EK298" s="507" t="n">
        <v>0</v>
      </c>
      <c r="EL298" s="507" t="n">
        <v>0</v>
      </c>
    </row>
    <row r="299">
      <c r="A299" s="2567">
        <f>EOMONTH(A300,-1)</f>
        <v/>
      </c>
      <c r="B299" s="507">
        <f>SUM(C299:J299)</f>
        <v/>
      </c>
      <c r="C299" s="507">
        <f>+N299+Y299+AJ299+AU299+BF299+BQ299+CB299+CM299+CX299+DI299+DT299+EE299</f>
        <v/>
      </c>
      <c r="D299" s="507">
        <f>+O299+Z299+AK299+AV299+BG299+BR299+CC299+CN299+CY299+DJ299+DU299+EF299</f>
        <v/>
      </c>
      <c r="E299" s="507">
        <f>+P299+AA299+AL299+AW299+BH299+BS299+CD299+CO299+CZ299+DK299+DV299+EG299</f>
        <v/>
      </c>
      <c r="F299" s="507">
        <f>+Q299+AB299+AM299+AX299+BI299+BT299+CE299+CP299+DA299+DL299+DW299+EH299</f>
        <v/>
      </c>
      <c r="G299" s="507">
        <f>+R299+AC299+AN299+AY299+BJ299+BU299+CF299+CQ299+DB299+DM299+DX299+EI299</f>
        <v/>
      </c>
      <c r="H299" s="507">
        <f>+S299+AD299+AO299+AZ299+BK299+BV299+CG299+CR299+DC299+DN299+DY299+EJ299</f>
        <v/>
      </c>
      <c r="I299" s="507">
        <f>+T299+AE299+AP299+BA299+BL299+BW299+CH299+CS299+DD299+DO299+DZ299+EK299</f>
        <v/>
      </c>
      <c r="J299" s="507">
        <f>+U299+AF299+AQ299+BB299+BM299+BX299+CI299+CT299+DE299+DP299+EA299+EL299</f>
        <v/>
      </c>
      <c r="L299" s="2567">
        <f>EOMONTH(L300,-1)</f>
        <v/>
      </c>
      <c r="M299" s="507">
        <f>SUM(N299:U299)</f>
        <v/>
      </c>
      <c r="N299" s="507" t="n">
        <v>0</v>
      </c>
      <c r="O299" s="507" t="n">
        <v>0</v>
      </c>
      <c r="P299" s="507" t="n">
        <v>0</v>
      </c>
      <c r="Q299" s="507" t="n">
        <v>0</v>
      </c>
      <c r="R299" s="507" t="n">
        <v>0</v>
      </c>
      <c r="S299" s="507" t="n">
        <v>0</v>
      </c>
      <c r="T299" s="507" t="n">
        <v>0</v>
      </c>
      <c r="U299" s="507" t="n">
        <v>0</v>
      </c>
      <c r="W299" s="2567">
        <f>EOMONTH(W300,-1)</f>
        <v/>
      </c>
      <c r="X299" s="507">
        <f>SUM(Y299:AF299)</f>
        <v/>
      </c>
      <c r="Y299" s="507" t="n">
        <v>414305.42</v>
      </c>
      <c r="Z299" s="507" t="n">
        <v>0</v>
      </c>
      <c r="AA299" s="507" t="n">
        <v>0</v>
      </c>
      <c r="AB299" s="507" t="n">
        <v>0</v>
      </c>
      <c r="AC299" s="507" t="n">
        <v>0</v>
      </c>
      <c r="AD299" s="507" t="n">
        <v>0</v>
      </c>
      <c r="AE299" s="507" t="n">
        <v>0</v>
      </c>
      <c r="AF299" s="507" t="n">
        <v>0</v>
      </c>
      <c r="AH299" s="2567">
        <f>EOMONTH(AH300,-1)</f>
        <v/>
      </c>
      <c r="AI299" s="507">
        <f>SUM(AJ299:AQ299)</f>
        <v/>
      </c>
      <c r="AJ299" s="507" t="n">
        <v>0</v>
      </c>
      <c r="AK299" s="507" t="n">
        <v>3639.99</v>
      </c>
      <c r="AL299" s="507" t="n">
        <v>3207.97</v>
      </c>
      <c r="AM299" s="507" t="n">
        <v>0</v>
      </c>
      <c r="AN299" s="507" t="n">
        <v>0</v>
      </c>
      <c r="AO299" s="507" t="n">
        <v>0</v>
      </c>
      <c r="AP299" s="507" t="n">
        <v>0</v>
      </c>
      <c r="AQ299" s="507" t="n">
        <v>0</v>
      </c>
      <c r="AS299" s="2567">
        <f>EOMONTH(AS300,-1)</f>
        <v/>
      </c>
      <c r="AT299" s="507">
        <f>SUM(AU299:BB299)</f>
        <v/>
      </c>
      <c r="AU299" s="507" t="n">
        <v>0</v>
      </c>
      <c r="AV299" s="507" t="n">
        <v>0</v>
      </c>
      <c r="AW299" s="507" t="n">
        <v>0</v>
      </c>
      <c r="AX299" s="507" t="n">
        <v>9412.190000000001</v>
      </c>
      <c r="AY299" s="507" t="n">
        <v>0</v>
      </c>
      <c r="AZ299" s="507" t="n">
        <v>0</v>
      </c>
      <c r="BA299" s="507" t="n">
        <v>0</v>
      </c>
      <c r="BB299" s="507" t="n">
        <v>0</v>
      </c>
      <c r="BD299" s="2567">
        <f>EOMONTH(BD300,-1)</f>
        <v/>
      </c>
      <c r="BE299" s="507">
        <f>SUM(BF299:BM299)</f>
        <v/>
      </c>
      <c r="BF299" s="507" t="n">
        <v>0</v>
      </c>
      <c r="BG299" s="507" t="n">
        <v>0</v>
      </c>
      <c r="BH299" s="507" t="n">
        <v>0</v>
      </c>
      <c r="BI299" s="507" t="n">
        <v>0</v>
      </c>
      <c r="BJ299" s="507" t="n">
        <v>0</v>
      </c>
      <c r="BK299" s="507" t="n">
        <v>0</v>
      </c>
      <c r="BL299" s="507" t="n">
        <v>0</v>
      </c>
      <c r="BM299" s="507" t="n">
        <v>0</v>
      </c>
      <c r="BO299" s="2567">
        <f>EOMONTH(BO300,-1)</f>
        <v/>
      </c>
      <c r="BP299" s="507">
        <f>SUM(BQ299:BX299)</f>
        <v/>
      </c>
      <c r="BQ299" s="507" t="n">
        <v>0</v>
      </c>
      <c r="BR299" s="507" t="n">
        <v>0</v>
      </c>
      <c r="BS299" s="507" t="n">
        <v>0</v>
      </c>
      <c r="BT299" s="507" t="n">
        <v>0</v>
      </c>
      <c r="BU299" s="507" t="n">
        <v>0</v>
      </c>
      <c r="BV299" s="507" t="n">
        <v>0</v>
      </c>
      <c r="BW299" s="507" t="n">
        <v>0</v>
      </c>
      <c r="BX299" s="507" t="n">
        <v>0</v>
      </c>
      <c r="BZ299" s="2567">
        <f>EOMONTH(BZ300,-1)</f>
        <v/>
      </c>
      <c r="CA299" s="507">
        <f>SUM(CB299:CI299)</f>
        <v/>
      </c>
      <c r="CB299" s="507" t="n">
        <v>0</v>
      </c>
      <c r="CC299" s="507" t="n">
        <v>0</v>
      </c>
      <c r="CD299" s="507" t="n">
        <v>0</v>
      </c>
      <c r="CE299" s="507" t="n">
        <v>0</v>
      </c>
      <c r="CF299" s="507" t="n">
        <v>0</v>
      </c>
      <c r="CG299" s="507" t="n">
        <v>0</v>
      </c>
      <c r="CH299" s="507" t="n">
        <v>0</v>
      </c>
      <c r="CI299" s="507" t="n">
        <v>0</v>
      </c>
      <c r="CK299" s="2567">
        <f>EOMONTH(CK300,-1)</f>
        <v/>
      </c>
      <c r="CL299" s="507">
        <f>SUM(CM299:CT299)</f>
        <v/>
      </c>
      <c r="CM299" s="507" t="n">
        <v>0</v>
      </c>
      <c r="CN299" s="507" t="n">
        <v>0</v>
      </c>
      <c r="CO299" s="507" t="n">
        <v>0</v>
      </c>
      <c r="CP299" s="507" t="n">
        <v>0</v>
      </c>
      <c r="CQ299" s="507" t="n">
        <v>0</v>
      </c>
      <c r="CR299" s="507" t="n">
        <v>0</v>
      </c>
      <c r="CS299" s="507" t="n">
        <v>0</v>
      </c>
      <c r="CT299" s="507" t="n">
        <v>0</v>
      </c>
      <c r="CV299" s="2567">
        <f>EOMONTH(CV300,-1)</f>
        <v/>
      </c>
      <c r="CW299" s="507">
        <f>SUM(CX299:DE299)</f>
        <v/>
      </c>
      <c r="CX299" s="507" t="n">
        <v>0</v>
      </c>
      <c r="CY299" s="507" t="n">
        <v>0</v>
      </c>
      <c r="CZ299" s="507" t="n">
        <v>0</v>
      </c>
      <c r="DA299" s="507" t="n">
        <v>0</v>
      </c>
      <c r="DB299" s="507" t="n">
        <v>0</v>
      </c>
      <c r="DC299" s="507" t="n">
        <v>0</v>
      </c>
      <c r="DD299" s="507" t="n">
        <v>0</v>
      </c>
      <c r="DE299" s="507" t="n">
        <v>0</v>
      </c>
      <c r="DG299" s="2567">
        <f>EOMONTH(DG300,-1)</f>
        <v/>
      </c>
      <c r="DH299" s="507">
        <f>SUM(DI299:DP299)</f>
        <v/>
      </c>
      <c r="DI299" s="507" t="n">
        <v>0</v>
      </c>
      <c r="DJ299" s="507" t="n">
        <v>0</v>
      </c>
      <c r="DK299" s="507" t="n">
        <v>0</v>
      </c>
      <c r="DL299" s="507" t="n">
        <v>0</v>
      </c>
      <c r="DM299" s="507" t="n">
        <v>0</v>
      </c>
      <c r="DN299" s="507" t="n">
        <v>0</v>
      </c>
      <c r="DO299" s="507" t="n">
        <v>0</v>
      </c>
      <c r="DP299" s="507" t="n">
        <v>0</v>
      </c>
      <c r="DR299" s="2567">
        <f>EOMONTH(DR300,-1)</f>
        <v/>
      </c>
      <c r="DS299" s="507">
        <f>SUM(DT299:EA299)</f>
        <v/>
      </c>
      <c r="DT299" s="507" t="n">
        <v>0</v>
      </c>
      <c r="DU299" s="507" t="n">
        <v>0</v>
      </c>
      <c r="DV299" s="507" t="n">
        <v>0</v>
      </c>
      <c r="DW299" s="507" t="n">
        <v>0</v>
      </c>
      <c r="DX299" s="507" t="n">
        <v>0</v>
      </c>
      <c r="DY299" s="507" t="n">
        <v>0</v>
      </c>
      <c r="DZ299" s="507" t="n">
        <v>0</v>
      </c>
      <c r="EA299" s="507" t="n">
        <v>0</v>
      </c>
      <c r="EC299" s="2567">
        <f>EOMONTH(EC300,-1)</f>
        <v/>
      </c>
      <c r="ED299" s="507">
        <f>SUM(EE299:EL299)</f>
        <v/>
      </c>
      <c r="EE299" s="507" t="n">
        <v>0</v>
      </c>
      <c r="EF299" s="507" t="n">
        <v>0</v>
      </c>
      <c r="EG299" s="507" t="n">
        <v>0</v>
      </c>
      <c r="EH299" s="507" t="n">
        <v>0</v>
      </c>
      <c r="EI299" s="507" t="n">
        <v>0</v>
      </c>
      <c r="EJ299" s="507" t="n">
        <v>0</v>
      </c>
      <c r="EK299" s="507" t="n">
        <v>0</v>
      </c>
      <c r="EL299" s="507" t="n">
        <v>0</v>
      </c>
    </row>
    <row r="300">
      <c r="A300" s="2567">
        <f>EOMONTH(A301,-1)</f>
        <v/>
      </c>
      <c r="B300" s="507">
        <f>SUM(C300:J300)</f>
        <v/>
      </c>
      <c r="C300" s="507">
        <f>+N300+Y300+AJ300+AU300+BF300+BQ300+CB300+CM300+CX300+DI300+DT300+EE300</f>
        <v/>
      </c>
      <c r="D300" s="507">
        <f>+O300+Z300+AK300+AV300+BG300+BR300+CC300+CN300+CY300+DJ300+DU300+EF300</f>
        <v/>
      </c>
      <c r="E300" s="507">
        <f>+P300+AA300+AL300+AW300+BH300+BS300+CD300+CO300+CZ300+DK300+DV300+EG300</f>
        <v/>
      </c>
      <c r="F300" s="507">
        <f>+Q300+AB300+AM300+AX300+BI300+BT300+CE300+CP300+DA300+DL300+DW300+EH300</f>
        <v/>
      </c>
      <c r="G300" s="507">
        <f>+R300+AC300+AN300+AY300+BJ300+BU300+CF300+CQ300+DB300+DM300+DX300+EI300</f>
        <v/>
      </c>
      <c r="H300" s="507">
        <f>+S300+AD300+AO300+AZ300+BK300+BV300+CG300+CR300+DC300+DN300+DY300+EJ300</f>
        <v/>
      </c>
      <c r="I300" s="507">
        <f>+T300+AE300+AP300+BA300+BL300+BW300+CH300+CS300+DD300+DO300+DZ300+EK300</f>
        <v/>
      </c>
      <c r="J300" s="507">
        <f>+U300+AF300+AQ300+BB300+BM300+BX300+CI300+CT300+DE300+DP300+EA300+EL300</f>
        <v/>
      </c>
      <c r="L300" s="2567">
        <f>EOMONTH(L301,-1)</f>
        <v/>
      </c>
      <c r="M300" s="507">
        <f>SUM(N300:U300)</f>
        <v/>
      </c>
      <c r="N300" s="507" t="n">
        <v>0</v>
      </c>
      <c r="O300" s="507" t="n">
        <v>0</v>
      </c>
      <c r="P300" s="507" t="n">
        <v>0</v>
      </c>
      <c r="Q300" s="507" t="n">
        <v>0</v>
      </c>
      <c r="R300" s="507" t="n">
        <v>0</v>
      </c>
      <c r="S300" s="507" t="n">
        <v>0</v>
      </c>
      <c r="T300" s="507" t="n">
        <v>0</v>
      </c>
      <c r="U300" s="507" t="n">
        <v>0</v>
      </c>
      <c r="W300" s="2567">
        <f>EOMONTH(W301,-1)</f>
        <v/>
      </c>
      <c r="X300" s="507">
        <f>SUM(Y300:AF300)</f>
        <v/>
      </c>
      <c r="Y300" s="507" t="n">
        <v>0</v>
      </c>
      <c r="Z300" s="507" t="n">
        <v>0</v>
      </c>
      <c r="AA300" s="507" t="n">
        <v>0</v>
      </c>
      <c r="AB300" s="507" t="n">
        <v>130612.06</v>
      </c>
      <c r="AC300" s="507" t="n">
        <v>0</v>
      </c>
      <c r="AD300" s="507" t="n">
        <v>0</v>
      </c>
      <c r="AE300" s="507" t="n">
        <v>0</v>
      </c>
      <c r="AF300" s="507" t="n">
        <v>0</v>
      </c>
      <c r="AH300" s="2567">
        <f>EOMONTH(AH301,-1)</f>
        <v/>
      </c>
      <c r="AI300" s="507">
        <f>SUM(AJ300:AQ300)</f>
        <v/>
      </c>
      <c r="AJ300" s="507" t="n">
        <v>0</v>
      </c>
      <c r="AK300" s="507" t="n">
        <v>0</v>
      </c>
      <c r="AL300" s="507" t="n">
        <v>3639.99</v>
      </c>
      <c r="AM300" s="507" t="n">
        <v>0</v>
      </c>
      <c r="AN300" s="507" t="n">
        <v>0</v>
      </c>
      <c r="AO300" s="507" t="n">
        <v>0</v>
      </c>
      <c r="AP300" s="507" t="n">
        <v>0</v>
      </c>
      <c r="AQ300" s="507" t="n">
        <v>0</v>
      </c>
      <c r="AS300" s="2567">
        <f>EOMONTH(AS301,-1)</f>
        <v/>
      </c>
      <c r="AT300" s="507">
        <f>SUM(AU300:BB300)</f>
        <v/>
      </c>
      <c r="AU300" s="507" t="n">
        <v>0</v>
      </c>
      <c r="AV300" s="507" t="n">
        <v>0</v>
      </c>
      <c r="AW300" s="507" t="n">
        <v>0</v>
      </c>
      <c r="AX300" s="507" t="n">
        <v>216451.3</v>
      </c>
      <c r="AY300" s="507" t="n">
        <v>0</v>
      </c>
      <c r="AZ300" s="507" t="n">
        <v>0</v>
      </c>
      <c r="BA300" s="507" t="n">
        <v>0</v>
      </c>
      <c r="BB300" s="507" t="n">
        <v>0</v>
      </c>
      <c r="BD300" s="2567">
        <f>EOMONTH(BD301,-1)</f>
        <v/>
      </c>
      <c r="BE300" s="507">
        <f>SUM(BF300:BM300)</f>
        <v/>
      </c>
      <c r="BF300" s="507" t="n">
        <v>0</v>
      </c>
      <c r="BG300" s="507" t="n">
        <v>0</v>
      </c>
      <c r="BH300" s="507" t="n">
        <v>0</v>
      </c>
      <c r="BI300" s="507" t="n">
        <v>0</v>
      </c>
      <c r="BJ300" s="507" t="n">
        <v>0</v>
      </c>
      <c r="BK300" s="507" t="n">
        <v>0</v>
      </c>
      <c r="BL300" s="507" t="n">
        <v>0</v>
      </c>
      <c r="BM300" s="507" t="n">
        <v>0</v>
      </c>
      <c r="BO300" s="2567">
        <f>EOMONTH(BO301,-1)</f>
        <v/>
      </c>
      <c r="BP300" s="507">
        <f>SUM(BQ300:BX300)</f>
        <v/>
      </c>
      <c r="BQ300" s="507" t="n">
        <v>0</v>
      </c>
      <c r="BR300" s="507" t="n">
        <v>0</v>
      </c>
      <c r="BS300" s="507" t="n">
        <v>0</v>
      </c>
      <c r="BT300" s="507" t="n">
        <v>0</v>
      </c>
      <c r="BU300" s="507" t="n">
        <v>0</v>
      </c>
      <c r="BV300" s="507" t="n">
        <v>0</v>
      </c>
      <c r="BW300" s="507" t="n">
        <v>0</v>
      </c>
      <c r="BX300" s="507" t="n">
        <v>0</v>
      </c>
      <c r="BZ300" s="2567">
        <f>EOMONTH(BZ301,-1)</f>
        <v/>
      </c>
      <c r="CA300" s="507">
        <f>SUM(CB300:CI300)</f>
        <v/>
      </c>
      <c r="CB300" s="507" t="n">
        <v>0</v>
      </c>
      <c r="CC300" s="507" t="n">
        <v>0</v>
      </c>
      <c r="CD300" s="507" t="n">
        <v>0</v>
      </c>
      <c r="CE300" s="507" t="n">
        <v>0</v>
      </c>
      <c r="CF300" s="507" t="n">
        <v>0</v>
      </c>
      <c r="CG300" s="507" t="n">
        <v>0</v>
      </c>
      <c r="CH300" s="507" t="n">
        <v>0</v>
      </c>
      <c r="CI300" s="507" t="n">
        <v>0</v>
      </c>
      <c r="CK300" s="2567">
        <f>EOMONTH(CK301,-1)</f>
        <v/>
      </c>
      <c r="CL300" s="507">
        <f>SUM(CM300:CT300)</f>
        <v/>
      </c>
      <c r="CM300" s="507" t="n">
        <v>0</v>
      </c>
      <c r="CN300" s="507" t="n">
        <v>0</v>
      </c>
      <c r="CO300" s="507" t="n">
        <v>0</v>
      </c>
      <c r="CP300" s="507" t="n">
        <v>0</v>
      </c>
      <c r="CQ300" s="507" t="n">
        <v>0</v>
      </c>
      <c r="CR300" s="507" t="n">
        <v>0</v>
      </c>
      <c r="CS300" s="507" t="n">
        <v>0</v>
      </c>
      <c r="CT300" s="507" t="n">
        <v>0</v>
      </c>
      <c r="CV300" s="2567">
        <f>EOMONTH(CV301,-1)</f>
        <v/>
      </c>
      <c r="CW300" s="507">
        <f>SUM(CX300:DE300)</f>
        <v/>
      </c>
      <c r="CX300" s="507" t="n">
        <v>0</v>
      </c>
      <c r="CY300" s="507" t="n">
        <v>0</v>
      </c>
      <c r="CZ300" s="507" t="n">
        <v>0</v>
      </c>
      <c r="DA300" s="507" t="n">
        <v>0</v>
      </c>
      <c r="DB300" s="507" t="n">
        <v>0</v>
      </c>
      <c r="DC300" s="507" t="n">
        <v>0</v>
      </c>
      <c r="DD300" s="507" t="n">
        <v>0</v>
      </c>
      <c r="DE300" s="507" t="n">
        <v>0</v>
      </c>
      <c r="DG300" s="2567">
        <f>EOMONTH(DG301,-1)</f>
        <v/>
      </c>
      <c r="DH300" s="507">
        <f>SUM(DI300:DP300)</f>
        <v/>
      </c>
      <c r="DI300" s="507" t="n">
        <v>0</v>
      </c>
      <c r="DJ300" s="507" t="n">
        <v>0</v>
      </c>
      <c r="DK300" s="507" t="n">
        <v>0</v>
      </c>
      <c r="DL300" s="507" t="n">
        <v>0</v>
      </c>
      <c r="DM300" s="507" t="n">
        <v>0</v>
      </c>
      <c r="DN300" s="507" t="n">
        <v>0</v>
      </c>
      <c r="DO300" s="507" t="n">
        <v>0</v>
      </c>
      <c r="DP300" s="507" t="n">
        <v>0</v>
      </c>
      <c r="DR300" s="2567">
        <f>EOMONTH(DR301,-1)</f>
        <v/>
      </c>
      <c r="DS300" s="507">
        <f>SUM(DT300:EA300)</f>
        <v/>
      </c>
      <c r="DT300" s="507" t="n">
        <v>0</v>
      </c>
      <c r="DU300" s="507" t="n">
        <v>0</v>
      </c>
      <c r="DV300" s="507" t="n">
        <v>0</v>
      </c>
      <c r="DW300" s="507" t="n">
        <v>0</v>
      </c>
      <c r="DX300" s="507" t="n">
        <v>0</v>
      </c>
      <c r="DY300" s="507" t="n">
        <v>0</v>
      </c>
      <c r="DZ300" s="507" t="n">
        <v>0</v>
      </c>
      <c r="EA300" s="507" t="n">
        <v>0</v>
      </c>
      <c r="EC300" s="2567">
        <f>EOMONTH(EC301,-1)</f>
        <v/>
      </c>
      <c r="ED300" s="507">
        <f>SUM(EE300:EL300)</f>
        <v/>
      </c>
      <c r="EE300" s="507" t="n">
        <v>0</v>
      </c>
      <c r="EF300" s="507" t="n">
        <v>0</v>
      </c>
      <c r="EG300" s="507" t="n">
        <v>0</v>
      </c>
      <c r="EH300" s="507" t="n">
        <v>0</v>
      </c>
      <c r="EI300" s="507" t="n">
        <v>0</v>
      </c>
      <c r="EJ300" s="507" t="n">
        <v>0</v>
      </c>
      <c r="EK300" s="507" t="n">
        <v>0</v>
      </c>
      <c r="EL300" s="507" t="n">
        <v>0</v>
      </c>
    </row>
    <row r="301">
      <c r="A301" s="2567">
        <f>EOMONTH(A302,-1)</f>
        <v/>
      </c>
      <c r="B301" s="507">
        <f>SUM(C301:J301)</f>
        <v/>
      </c>
      <c r="C301" s="507">
        <f>+N301+Y301+AJ301+AU301+BF301+BQ301+CB301+CM301+CX301+DI301+DT301+EE301</f>
        <v/>
      </c>
      <c r="D301" s="507">
        <f>+O301+Z301+AK301+AV301+BG301+BR301+CC301+CN301+CY301+DJ301+DU301+EF301</f>
        <v/>
      </c>
      <c r="E301" s="507">
        <f>+P301+AA301+AL301+AW301+BH301+BS301+CD301+CO301+CZ301+DK301+DV301+EG301</f>
        <v/>
      </c>
      <c r="F301" s="507">
        <f>+Q301+AB301+AM301+AX301+BI301+BT301+CE301+CP301+DA301+DL301+DW301+EH301</f>
        <v/>
      </c>
      <c r="G301" s="507">
        <f>+R301+AC301+AN301+AY301+BJ301+BU301+CF301+CQ301+DB301+DM301+DX301+EI301</f>
        <v/>
      </c>
      <c r="H301" s="507">
        <f>+S301+AD301+AO301+AZ301+BK301+BV301+CG301+CR301+DC301+DN301+DY301+EJ301</f>
        <v/>
      </c>
      <c r="I301" s="507">
        <f>+T301+AE301+AP301+BA301+BL301+BW301+CH301+CS301+DD301+DO301+DZ301+EK301</f>
        <v/>
      </c>
      <c r="J301" s="507">
        <f>+U301+AF301+AQ301+BB301+BM301+BX301+CI301+CT301+DE301+DP301+EA301+EL301</f>
        <v/>
      </c>
      <c r="L301" s="2567">
        <f>EOMONTH(L302,-1)</f>
        <v/>
      </c>
      <c r="M301" s="507">
        <f>SUM(N301:U301)</f>
        <v/>
      </c>
      <c r="N301" s="507" t="n">
        <v>0</v>
      </c>
      <c r="O301" s="507" t="n">
        <v>0</v>
      </c>
      <c r="P301" s="507" t="n">
        <v>0</v>
      </c>
      <c r="Q301" s="507" t="n">
        <v>0</v>
      </c>
      <c r="R301" s="507" t="n">
        <v>0</v>
      </c>
      <c r="S301" s="507" t="n">
        <v>0</v>
      </c>
      <c r="T301" s="507" t="n">
        <v>0</v>
      </c>
      <c r="U301" s="507" t="n">
        <v>0</v>
      </c>
      <c r="W301" s="2567">
        <f>EOMONTH(W302,-1)</f>
        <v/>
      </c>
      <c r="X301" s="507">
        <f>SUM(Y301:AF301)</f>
        <v/>
      </c>
      <c r="Y301" s="507" t="n">
        <v>0</v>
      </c>
      <c r="Z301" s="507" t="n">
        <v>0</v>
      </c>
      <c r="AA301" s="507" t="n">
        <v>0</v>
      </c>
      <c r="AB301" s="507" t="n">
        <v>421420.25</v>
      </c>
      <c r="AC301" s="507" t="n">
        <v>0</v>
      </c>
      <c r="AD301" s="507" t="n">
        <v>0</v>
      </c>
      <c r="AE301" s="507" t="n">
        <v>0</v>
      </c>
      <c r="AF301" s="507" t="n">
        <v>0</v>
      </c>
      <c r="AH301" s="2567">
        <f>EOMONTH(AH302,-1)</f>
        <v/>
      </c>
      <c r="AI301" s="507">
        <f>SUM(AJ301:AQ301)</f>
        <v/>
      </c>
      <c r="AJ301" s="507" t="n">
        <v>0</v>
      </c>
      <c r="AK301" s="507" t="n">
        <v>0</v>
      </c>
      <c r="AL301" s="507" t="n">
        <v>0</v>
      </c>
      <c r="AM301" s="507" t="n">
        <v>126460.45</v>
      </c>
      <c r="AN301" s="507" t="n">
        <v>0</v>
      </c>
      <c r="AO301" s="507" t="n">
        <v>0</v>
      </c>
      <c r="AP301" s="507" t="n">
        <v>0</v>
      </c>
      <c r="AQ301" s="507" t="n">
        <v>0</v>
      </c>
      <c r="AS301" s="2567">
        <f>EOMONTH(AS302,-1)</f>
        <v/>
      </c>
      <c r="AT301" s="507">
        <f>SUM(AU301:BB301)</f>
        <v/>
      </c>
      <c r="AU301" s="507" t="n">
        <v>0</v>
      </c>
      <c r="AV301" s="507" t="n">
        <v>0</v>
      </c>
      <c r="AW301" s="507" t="n">
        <v>0</v>
      </c>
      <c r="AX301" s="507" t="n">
        <v>272008.12</v>
      </c>
      <c r="AY301" s="507" t="n">
        <v>0</v>
      </c>
      <c r="AZ301" s="507" t="n">
        <v>0</v>
      </c>
      <c r="BA301" s="507" t="n">
        <v>0</v>
      </c>
      <c r="BB301" s="507" t="n">
        <v>0</v>
      </c>
      <c r="BD301" s="2567">
        <f>EOMONTH(BD302,-1)</f>
        <v/>
      </c>
      <c r="BE301" s="507">
        <f>SUM(BF301:BM301)</f>
        <v/>
      </c>
      <c r="BF301" s="507" t="n">
        <v>0</v>
      </c>
      <c r="BG301" s="507" t="n">
        <v>0</v>
      </c>
      <c r="BH301" s="507" t="n">
        <v>0</v>
      </c>
      <c r="BI301" s="507" t="n">
        <v>0</v>
      </c>
      <c r="BJ301" s="507" t="n">
        <v>0</v>
      </c>
      <c r="BK301" s="507" t="n">
        <v>0</v>
      </c>
      <c r="BL301" s="507" t="n">
        <v>0</v>
      </c>
      <c r="BM301" s="507" t="n">
        <v>0</v>
      </c>
      <c r="BO301" s="2567">
        <f>EOMONTH(BO302,-1)</f>
        <v/>
      </c>
      <c r="BP301" s="507">
        <f>SUM(BQ301:BX301)</f>
        <v/>
      </c>
      <c r="BQ301" s="507" t="n">
        <v>0</v>
      </c>
      <c r="BR301" s="507" t="n">
        <v>0</v>
      </c>
      <c r="BS301" s="507" t="n">
        <v>0</v>
      </c>
      <c r="BT301" s="507" t="n">
        <v>0</v>
      </c>
      <c r="BU301" s="507" t="n">
        <v>0</v>
      </c>
      <c r="BV301" s="507" t="n">
        <v>0</v>
      </c>
      <c r="BW301" s="507" t="n">
        <v>0</v>
      </c>
      <c r="BX301" s="507" t="n">
        <v>0</v>
      </c>
      <c r="BZ301" s="2567">
        <f>EOMONTH(BZ302,-1)</f>
        <v/>
      </c>
      <c r="CA301" s="507">
        <f>SUM(CB301:CI301)</f>
        <v/>
      </c>
      <c r="CB301" s="507" t="n">
        <v>0</v>
      </c>
      <c r="CC301" s="507" t="n">
        <v>0</v>
      </c>
      <c r="CD301" s="507" t="n">
        <v>0</v>
      </c>
      <c r="CE301" s="507" t="n">
        <v>0</v>
      </c>
      <c r="CF301" s="507" t="n">
        <v>0</v>
      </c>
      <c r="CG301" s="507" t="n">
        <v>0</v>
      </c>
      <c r="CH301" s="507" t="n">
        <v>0</v>
      </c>
      <c r="CI301" s="507" t="n">
        <v>0</v>
      </c>
      <c r="CK301" s="2567">
        <f>EOMONTH(CK302,-1)</f>
        <v/>
      </c>
      <c r="CL301" s="507">
        <f>SUM(CM301:CT301)</f>
        <v/>
      </c>
      <c r="CM301" s="507" t="n">
        <v>0</v>
      </c>
      <c r="CN301" s="507" t="n">
        <v>0</v>
      </c>
      <c r="CO301" s="507" t="n">
        <v>0</v>
      </c>
      <c r="CP301" s="507" t="n">
        <v>0</v>
      </c>
      <c r="CQ301" s="507" t="n">
        <v>0</v>
      </c>
      <c r="CR301" s="507" t="n">
        <v>0</v>
      </c>
      <c r="CS301" s="507" t="n">
        <v>0</v>
      </c>
      <c r="CT301" s="507" t="n">
        <v>0</v>
      </c>
      <c r="CV301" s="2567">
        <f>EOMONTH(CV302,-1)</f>
        <v/>
      </c>
      <c r="CW301" s="507">
        <f>SUM(CX301:DE301)</f>
        <v/>
      </c>
      <c r="CX301" s="507" t="n">
        <v>0</v>
      </c>
      <c r="CY301" s="507" t="n">
        <v>0</v>
      </c>
      <c r="CZ301" s="507" t="n">
        <v>0</v>
      </c>
      <c r="DA301" s="507" t="n">
        <v>0</v>
      </c>
      <c r="DB301" s="507" t="n">
        <v>0</v>
      </c>
      <c r="DC301" s="507" t="n">
        <v>0</v>
      </c>
      <c r="DD301" s="507" t="n">
        <v>0</v>
      </c>
      <c r="DE301" s="507" t="n">
        <v>0</v>
      </c>
      <c r="DG301" s="2567">
        <f>EOMONTH(DG302,-1)</f>
        <v/>
      </c>
      <c r="DH301" s="507">
        <f>SUM(DI301:DP301)</f>
        <v/>
      </c>
      <c r="DI301" s="507" t="n">
        <v>0</v>
      </c>
      <c r="DJ301" s="507" t="n">
        <v>0</v>
      </c>
      <c r="DK301" s="507" t="n">
        <v>0</v>
      </c>
      <c r="DL301" s="507" t="n">
        <v>0</v>
      </c>
      <c r="DM301" s="507" t="n">
        <v>0</v>
      </c>
      <c r="DN301" s="507" t="n">
        <v>0</v>
      </c>
      <c r="DO301" s="507" t="n">
        <v>0</v>
      </c>
      <c r="DP301" s="507" t="n">
        <v>0</v>
      </c>
      <c r="DR301" s="2567">
        <f>EOMONTH(DR302,-1)</f>
        <v/>
      </c>
      <c r="DS301" s="507">
        <f>SUM(DT301:EA301)</f>
        <v/>
      </c>
      <c r="DT301" s="507" t="n">
        <v>0</v>
      </c>
      <c r="DU301" s="507" t="n">
        <v>0</v>
      </c>
      <c r="DV301" s="507" t="n">
        <v>0</v>
      </c>
      <c r="DW301" s="507" t="n">
        <v>0</v>
      </c>
      <c r="DX301" s="507" t="n">
        <v>0</v>
      </c>
      <c r="DY301" s="507" t="n">
        <v>0</v>
      </c>
      <c r="DZ301" s="507" t="n">
        <v>0</v>
      </c>
      <c r="EA301" s="507" t="n">
        <v>0</v>
      </c>
      <c r="EC301" s="2567">
        <f>EOMONTH(EC302,-1)</f>
        <v/>
      </c>
      <c r="ED301" s="507">
        <f>SUM(EE301:EL301)</f>
        <v/>
      </c>
      <c r="EE301" s="507" t="n">
        <v>0</v>
      </c>
      <c r="EF301" s="507" t="n">
        <v>0</v>
      </c>
      <c r="EG301" s="507" t="n">
        <v>0</v>
      </c>
      <c r="EH301" s="507" t="n">
        <v>0</v>
      </c>
      <c r="EI301" s="507" t="n">
        <v>0</v>
      </c>
      <c r="EJ301" s="507" t="n">
        <v>0</v>
      </c>
      <c r="EK301" s="507" t="n">
        <v>0</v>
      </c>
      <c r="EL301" s="507" t="n">
        <v>0</v>
      </c>
    </row>
    <row r="302">
      <c r="A302" s="2568">
        <f>$A$39</f>
        <v/>
      </c>
      <c r="B302" s="1454">
        <f>SUM(C302:J302)</f>
        <v/>
      </c>
      <c r="C302" s="1454">
        <f>+N302+Y302+AJ302+AU302+BF302+BQ302+CB302+CM302+CX302+DI302+DT302+EE302</f>
        <v/>
      </c>
      <c r="D302" s="1454">
        <f>+O302+Z302+AK302+AV302+BG302+BR302+CC302+CN302+CY302+DJ302+DU302+EF302</f>
        <v/>
      </c>
      <c r="E302" s="1454">
        <f>+P302+AA302+AL302+AW302+BH302+BS302+CD302+CO302+CZ302+DK302+DV302+EG302</f>
        <v/>
      </c>
      <c r="F302" s="1454">
        <f>+Q302+AB302+AM302+AX302+BI302+BT302+CE302+CP302+DA302+DL302+DW302+EH302</f>
        <v/>
      </c>
      <c r="G302" s="1454">
        <f>+R302+AC302+AN302+AY302+BJ302+BU302+CF302+CQ302+DB302+DM302+DX302+EI302</f>
        <v/>
      </c>
      <c r="H302" s="1454">
        <f>+S302+AD302+AO302+AZ302+BK302+BV302+CG302+CR302+DC302+DN302+DY302+EJ302</f>
        <v/>
      </c>
      <c r="I302" s="1454">
        <f>+T302+AE302+AP302+BA302+BL302+BW302+CH302+CS302+DD302+DO302+DZ302+EK302</f>
        <v/>
      </c>
      <c r="J302" s="1454">
        <f>+U302+AF302+AQ302+BB302+BM302+BX302+CI302+CT302+DE302+DP302+EA302+EL302</f>
        <v/>
      </c>
      <c r="L302" s="2568">
        <f>$A$39</f>
        <v/>
      </c>
      <c r="M302" s="1454">
        <f>SUM(N302:U302)</f>
        <v/>
      </c>
      <c r="N302" s="1454" t="n">
        <v>0</v>
      </c>
      <c r="O302" s="1454" t="n">
        <v>0</v>
      </c>
      <c r="P302" s="1454" t="n">
        <v>0</v>
      </c>
      <c r="Q302" s="1454" t="n">
        <v>0</v>
      </c>
      <c r="R302" s="1454" t="n">
        <v>0</v>
      </c>
      <c r="S302" s="1454" t="n">
        <v>0</v>
      </c>
      <c r="T302" s="1454" t="n">
        <v>0</v>
      </c>
      <c r="U302" s="1454" t="n">
        <v>0</v>
      </c>
      <c r="W302" s="2568">
        <f>$A$39</f>
        <v/>
      </c>
      <c r="X302" s="1454">
        <f>SUM(Y302:AF302)</f>
        <v/>
      </c>
      <c r="Y302" s="1454" t="n">
        <v>0</v>
      </c>
      <c r="Z302" s="1454" t="n">
        <v>0</v>
      </c>
      <c r="AA302" s="1454" t="n">
        <v>0</v>
      </c>
      <c r="AB302" s="1454" t="n">
        <v>380404.21</v>
      </c>
      <c r="AC302" s="1454" t="n">
        <v>0</v>
      </c>
      <c r="AD302" s="1454" t="n">
        <v>0</v>
      </c>
      <c r="AE302" s="1454" t="n">
        <v>0</v>
      </c>
      <c r="AF302" s="1454" t="n">
        <v>0</v>
      </c>
      <c r="AH302" s="2568">
        <f>$A$39</f>
        <v/>
      </c>
      <c r="AI302" s="1454">
        <f>SUM(AJ302:AQ302)</f>
        <v/>
      </c>
      <c r="AJ302" s="1454" t="n">
        <v>0</v>
      </c>
      <c r="AK302" s="1454" t="n">
        <v>0</v>
      </c>
      <c r="AL302" s="1454" t="n">
        <v>0</v>
      </c>
      <c r="AM302" s="1454" t="n">
        <v>0</v>
      </c>
      <c r="AN302" s="1454" t="n">
        <v>0</v>
      </c>
      <c r="AO302" s="1454" t="n">
        <v>0</v>
      </c>
      <c r="AP302" s="1454" t="n">
        <v>0</v>
      </c>
      <c r="AQ302" s="1454" t="n">
        <v>0</v>
      </c>
      <c r="AS302" s="2568">
        <f>$A$39</f>
        <v/>
      </c>
      <c r="AT302" s="1454">
        <f>SUM(AU302:BB302)</f>
        <v/>
      </c>
      <c r="AU302" s="1454" t="n">
        <v>211200.67</v>
      </c>
      <c r="AV302" s="1454" t="n">
        <v>0</v>
      </c>
      <c r="AW302" s="1454" t="n">
        <v>0</v>
      </c>
      <c r="AX302" s="1454" t="n">
        <v>376960.07</v>
      </c>
      <c r="AY302" s="1454" t="n">
        <v>0</v>
      </c>
      <c r="AZ302" s="1454" t="n">
        <v>0</v>
      </c>
      <c r="BA302" s="1454" t="n">
        <v>0</v>
      </c>
      <c r="BB302" s="1454" t="n">
        <v>0</v>
      </c>
      <c r="BD302" s="2568">
        <f>$A$39</f>
        <v/>
      </c>
      <c r="BE302" s="1454">
        <f>SUM(BF302:BM302)</f>
        <v/>
      </c>
      <c r="BF302" s="1454" t="n">
        <v>0</v>
      </c>
      <c r="BG302" s="1454" t="n">
        <v>0</v>
      </c>
      <c r="BH302" s="1454" t="n">
        <v>0</v>
      </c>
      <c r="BI302" s="1454" t="n">
        <v>0</v>
      </c>
      <c r="BJ302" s="1454" t="n">
        <v>0</v>
      </c>
      <c r="BK302" s="1454" t="n">
        <v>0</v>
      </c>
      <c r="BL302" s="1454" t="n">
        <v>0</v>
      </c>
      <c r="BM302" s="1454" t="n">
        <v>0</v>
      </c>
      <c r="BO302" s="2568">
        <f>$A$39</f>
        <v/>
      </c>
      <c r="BP302" s="1454">
        <f>SUM(BQ302:BX302)</f>
        <v/>
      </c>
      <c r="BQ302" s="1454" t="n">
        <v>0</v>
      </c>
      <c r="BR302" s="1454" t="n">
        <v>0</v>
      </c>
      <c r="BS302" s="1454" t="n">
        <v>0</v>
      </c>
      <c r="BT302" s="1454" t="n">
        <v>0</v>
      </c>
      <c r="BU302" s="1454" t="n">
        <v>0</v>
      </c>
      <c r="BV302" s="1454" t="n">
        <v>0</v>
      </c>
      <c r="BW302" s="1454" t="n">
        <v>0</v>
      </c>
      <c r="BX302" s="1454" t="n">
        <v>0</v>
      </c>
      <c r="BZ302" s="2568">
        <f>$A$39</f>
        <v/>
      </c>
      <c r="CA302" s="1454">
        <f>SUM(CB302:CI302)</f>
        <v/>
      </c>
      <c r="CB302" s="1454" t="n">
        <v>0</v>
      </c>
      <c r="CC302" s="1454" t="n">
        <v>0</v>
      </c>
      <c r="CD302" s="1454" t="n">
        <v>0</v>
      </c>
      <c r="CE302" s="1454" t="n">
        <v>0</v>
      </c>
      <c r="CF302" s="1454" t="n">
        <v>0</v>
      </c>
      <c r="CG302" s="1454" t="n">
        <v>0</v>
      </c>
      <c r="CH302" s="1454" t="n">
        <v>0</v>
      </c>
      <c r="CI302" s="1454" t="n">
        <v>0</v>
      </c>
      <c r="CK302" s="2568">
        <f>$A$39</f>
        <v/>
      </c>
      <c r="CL302" s="1454">
        <f>SUM(CM302:CT302)</f>
        <v/>
      </c>
      <c r="CM302" s="1454" t="n">
        <v>0</v>
      </c>
      <c r="CN302" s="1454" t="n">
        <v>0</v>
      </c>
      <c r="CO302" s="1454" t="n">
        <v>0</v>
      </c>
      <c r="CP302" s="1454" t="n">
        <v>0</v>
      </c>
      <c r="CQ302" s="1454" t="n">
        <v>0</v>
      </c>
      <c r="CR302" s="1454" t="n">
        <v>0</v>
      </c>
      <c r="CS302" s="1454" t="n">
        <v>0</v>
      </c>
      <c r="CT302" s="1454" t="n">
        <v>0</v>
      </c>
      <c r="CV302" s="2568">
        <f>$A$39</f>
        <v/>
      </c>
      <c r="CW302" s="1454">
        <f>SUM(CX302:DE302)</f>
        <v/>
      </c>
      <c r="CX302" s="1454" t="n">
        <v>0</v>
      </c>
      <c r="CY302" s="1454" t="n">
        <v>0</v>
      </c>
      <c r="CZ302" s="1454" t="n">
        <v>0</v>
      </c>
      <c r="DA302" s="1454" t="n">
        <v>0</v>
      </c>
      <c r="DB302" s="1454" t="n">
        <v>0</v>
      </c>
      <c r="DC302" s="1454" t="n">
        <v>0</v>
      </c>
      <c r="DD302" s="1454" t="n">
        <v>0</v>
      </c>
      <c r="DE302" s="1454" t="n">
        <v>0</v>
      </c>
      <c r="DG302" s="2568">
        <f>$A$39</f>
        <v/>
      </c>
      <c r="DH302" s="1454">
        <f>SUM(DI302:DP302)</f>
        <v/>
      </c>
      <c r="DI302" s="1454" t="n">
        <v>0</v>
      </c>
      <c r="DJ302" s="1454" t="n">
        <v>0</v>
      </c>
      <c r="DK302" s="1454" t="n">
        <v>0</v>
      </c>
      <c r="DL302" s="1454" t="n">
        <v>0</v>
      </c>
      <c r="DM302" s="1454" t="n">
        <v>0</v>
      </c>
      <c r="DN302" s="1454" t="n">
        <v>0</v>
      </c>
      <c r="DO302" s="1454" t="n">
        <v>0</v>
      </c>
      <c r="DP302" s="1454" t="n">
        <v>0</v>
      </c>
      <c r="DR302" s="2568">
        <f>$A$39</f>
        <v/>
      </c>
      <c r="DS302" s="1454">
        <f>SUM(DT302:EA302)</f>
        <v/>
      </c>
      <c r="DT302" s="1454" t="n">
        <v>0</v>
      </c>
      <c r="DU302" s="1454" t="n">
        <v>0</v>
      </c>
      <c r="DV302" s="1454" t="n">
        <v>0</v>
      </c>
      <c r="DW302" s="1454" t="n">
        <v>0</v>
      </c>
      <c r="DX302" s="1454" t="n">
        <v>0</v>
      </c>
      <c r="DY302" s="1454" t="n">
        <v>0</v>
      </c>
      <c r="DZ302" s="1454" t="n">
        <v>0</v>
      </c>
      <c r="EA302" s="1454" t="n">
        <v>0</v>
      </c>
      <c r="EC302" s="2568">
        <f>$A$39</f>
        <v/>
      </c>
      <c r="ED302" s="1454">
        <f>SUM(EE302:EL302)</f>
        <v/>
      </c>
      <c r="EE302" s="1454" t="n">
        <v>0</v>
      </c>
      <c r="EF302" s="1454" t="n">
        <v>0</v>
      </c>
      <c r="EG302" s="1454" t="n">
        <v>0</v>
      </c>
      <c r="EH302" s="1454" t="n">
        <v>0</v>
      </c>
      <c r="EI302" s="1454" t="n">
        <v>0</v>
      </c>
      <c r="EJ302" s="1454" t="n">
        <v>0</v>
      </c>
      <c r="EK302" s="1454" t="n">
        <v>0</v>
      </c>
      <c r="EL302" s="1454" t="n">
        <v>0</v>
      </c>
    </row>
    <row r="303">
      <c r="A303" s="504" t="inlineStr">
        <is>
          <t>Avg Last 3 Mo</t>
        </is>
      </c>
      <c r="B303" s="507">
        <f>SUM(C303:J303)</f>
        <v/>
      </c>
      <c r="C303" s="507">
        <f>AVERAGE(C300:C302)</f>
        <v/>
      </c>
      <c r="D303" s="507">
        <f>AVERAGE(D300:D302)</f>
        <v/>
      </c>
      <c r="E303" s="507">
        <f>AVERAGE(E300:E302)</f>
        <v/>
      </c>
      <c r="F303" s="507">
        <f>AVERAGE(F300:F302)</f>
        <v/>
      </c>
      <c r="G303" s="507">
        <f>AVERAGE(G300:G302)</f>
        <v/>
      </c>
      <c r="H303" s="507">
        <f>AVERAGE(H300:H302)</f>
        <v/>
      </c>
      <c r="I303" s="507">
        <f>AVERAGE(I300:I302)</f>
        <v/>
      </c>
      <c r="J303" s="507">
        <f>AVERAGE(J300:J302)</f>
        <v/>
      </c>
      <c r="L303" s="504" t="inlineStr">
        <is>
          <t>Avg Last 3 Mo</t>
        </is>
      </c>
      <c r="M303" s="507">
        <f>SUM(N303:U303)</f>
        <v/>
      </c>
      <c r="N303" s="507">
        <f>AVERAGE(N300:N302)</f>
        <v/>
      </c>
      <c r="O303" s="507">
        <f>AVERAGE(O300:O302)</f>
        <v/>
      </c>
      <c r="P303" s="507">
        <f>AVERAGE(P300:P302)</f>
        <v/>
      </c>
      <c r="Q303" s="507">
        <f>AVERAGE(Q300:Q302)</f>
        <v/>
      </c>
      <c r="R303" s="507">
        <f>AVERAGE(R300:R302)</f>
        <v/>
      </c>
      <c r="S303" s="507">
        <f>AVERAGE(S300:S302)</f>
        <v/>
      </c>
      <c r="T303" s="507">
        <f>AVERAGE(T300:T302)</f>
        <v/>
      </c>
      <c r="U303" s="507">
        <f>AVERAGE(U300:U302)</f>
        <v/>
      </c>
      <c r="W303" s="504" t="inlineStr">
        <is>
          <t>Avg Last 3 Mo</t>
        </is>
      </c>
      <c r="X303" s="507">
        <f>SUM(Y303:AF303)</f>
        <v/>
      </c>
      <c r="Y303" s="507">
        <f>AVERAGE(Y300:Y302)</f>
        <v/>
      </c>
      <c r="Z303" s="507">
        <f>AVERAGE(Z300:Z302)</f>
        <v/>
      </c>
      <c r="AA303" s="507">
        <f>AVERAGE(AA300:AA302)</f>
        <v/>
      </c>
      <c r="AB303" s="507">
        <f>AVERAGE(AB300:AB302)</f>
        <v/>
      </c>
      <c r="AC303" s="507">
        <f>AVERAGE(AC300:AC302)</f>
        <v/>
      </c>
      <c r="AD303" s="507">
        <f>AVERAGE(AD300:AD302)</f>
        <v/>
      </c>
      <c r="AE303" s="507">
        <f>AVERAGE(AE300:AE302)</f>
        <v/>
      </c>
      <c r="AF303" s="507">
        <f>AVERAGE(AF300:AF302)</f>
        <v/>
      </c>
      <c r="AH303" s="504" t="inlineStr">
        <is>
          <t>Avg Last 3 Mo</t>
        </is>
      </c>
      <c r="AI303" s="507">
        <f>SUM(AJ303:AQ303)</f>
        <v/>
      </c>
      <c r="AJ303" s="507">
        <f>AVERAGE(AJ300:AJ302)</f>
        <v/>
      </c>
      <c r="AK303" s="507">
        <f>AVERAGE(AK300:AK302)</f>
        <v/>
      </c>
      <c r="AL303" s="507">
        <f>AVERAGE(AL300:AL302)</f>
        <v/>
      </c>
      <c r="AM303" s="507">
        <f>AVERAGE(AM300:AM302)</f>
        <v/>
      </c>
      <c r="AN303" s="507">
        <f>AVERAGE(AN300:AN302)</f>
        <v/>
      </c>
      <c r="AO303" s="507">
        <f>AVERAGE(AO300:AO302)</f>
        <v/>
      </c>
      <c r="AP303" s="507">
        <f>AVERAGE(AP300:AP302)</f>
        <v/>
      </c>
      <c r="AQ303" s="507">
        <f>AVERAGE(AQ300:AQ302)</f>
        <v/>
      </c>
      <c r="AS303" s="504" t="inlineStr">
        <is>
          <t>Avg Last 3 Mo</t>
        </is>
      </c>
      <c r="AT303" s="507">
        <f>SUM(AU303:BB303)</f>
        <v/>
      </c>
      <c r="AU303" s="507">
        <f>AVERAGE(AU300:AU302)</f>
        <v/>
      </c>
      <c r="AV303" s="507">
        <f>AVERAGE(AV300:AV302)</f>
        <v/>
      </c>
      <c r="AW303" s="507">
        <f>AVERAGE(AW300:AW302)</f>
        <v/>
      </c>
      <c r="AX303" s="507">
        <f>AVERAGE(AX300:AX302)</f>
        <v/>
      </c>
      <c r="AY303" s="507">
        <f>AVERAGE(AY300:AY302)</f>
        <v/>
      </c>
      <c r="AZ303" s="507">
        <f>AVERAGE(AZ300:AZ302)</f>
        <v/>
      </c>
      <c r="BA303" s="507">
        <f>AVERAGE(BA300:BA302)</f>
        <v/>
      </c>
      <c r="BB303" s="507">
        <f>AVERAGE(BB300:BB302)</f>
        <v/>
      </c>
      <c r="BD303" s="504" t="inlineStr">
        <is>
          <t>Avg Last 3 Mo</t>
        </is>
      </c>
      <c r="BE303" s="507">
        <f>SUM(BF303:BM303)</f>
        <v/>
      </c>
      <c r="BF303" s="507">
        <f>AVERAGE(BF300:BF302)</f>
        <v/>
      </c>
      <c r="BG303" s="507">
        <f>AVERAGE(BG300:BG302)</f>
        <v/>
      </c>
      <c r="BH303" s="507">
        <f>AVERAGE(BH300:BH302)</f>
        <v/>
      </c>
      <c r="BI303" s="507">
        <f>AVERAGE(BI300:BI302)</f>
        <v/>
      </c>
      <c r="BJ303" s="507">
        <f>AVERAGE(BJ300:BJ302)</f>
        <v/>
      </c>
      <c r="BK303" s="507">
        <f>AVERAGE(BK300:BK302)</f>
        <v/>
      </c>
      <c r="BL303" s="507">
        <f>AVERAGE(BL300:BL302)</f>
        <v/>
      </c>
      <c r="BM303" s="507">
        <f>AVERAGE(BM300:BM302)</f>
        <v/>
      </c>
      <c r="BO303" s="504" t="inlineStr">
        <is>
          <t>Avg Last 3 Mo</t>
        </is>
      </c>
      <c r="BP303" s="507">
        <f>SUM(BQ303:BX303)</f>
        <v/>
      </c>
      <c r="BQ303" s="507">
        <f>AVERAGE(BQ300:BQ302)</f>
        <v/>
      </c>
      <c r="BR303" s="507">
        <f>AVERAGE(BR300:BR302)</f>
        <v/>
      </c>
      <c r="BS303" s="507">
        <f>AVERAGE(BS300:BS302)</f>
        <v/>
      </c>
      <c r="BT303" s="507">
        <f>AVERAGE(BT300:BT302)</f>
        <v/>
      </c>
      <c r="BU303" s="507">
        <f>AVERAGE(BU300:BU302)</f>
        <v/>
      </c>
      <c r="BV303" s="507">
        <f>AVERAGE(BV300:BV302)</f>
        <v/>
      </c>
      <c r="BW303" s="507">
        <f>AVERAGE(BW300:BW302)</f>
        <v/>
      </c>
      <c r="BX303" s="507">
        <f>AVERAGE(BX300:BX302)</f>
        <v/>
      </c>
      <c r="BZ303" s="504" t="inlineStr">
        <is>
          <t>Avg Last 3 Mo</t>
        </is>
      </c>
      <c r="CA303" s="507">
        <f>SUM(CB303:CI303)</f>
        <v/>
      </c>
      <c r="CB303" s="507">
        <f>AVERAGE(CB300:CB302)</f>
        <v/>
      </c>
      <c r="CC303" s="507">
        <f>AVERAGE(CC300:CC302)</f>
        <v/>
      </c>
      <c r="CD303" s="507">
        <f>AVERAGE(CD300:CD302)</f>
        <v/>
      </c>
      <c r="CE303" s="507">
        <f>AVERAGE(CE300:CE302)</f>
        <v/>
      </c>
      <c r="CF303" s="507">
        <f>AVERAGE(CF300:CF302)</f>
        <v/>
      </c>
      <c r="CG303" s="507">
        <f>AVERAGE(CG300:CG302)</f>
        <v/>
      </c>
      <c r="CH303" s="507">
        <f>AVERAGE(CH300:CH302)</f>
        <v/>
      </c>
      <c r="CI303" s="507">
        <f>AVERAGE(CI300:CI302)</f>
        <v/>
      </c>
      <c r="CK303" s="504" t="inlineStr">
        <is>
          <t>Avg Last 3 Mo</t>
        </is>
      </c>
      <c r="CL303" s="507">
        <f>SUM(CM303:CT303)</f>
        <v/>
      </c>
      <c r="CM303" s="507">
        <f>AVERAGE(CM300:CM302)</f>
        <v/>
      </c>
      <c r="CN303" s="507">
        <f>AVERAGE(CN300:CN302)</f>
        <v/>
      </c>
      <c r="CO303" s="507">
        <f>AVERAGE(CO300:CO302)</f>
        <v/>
      </c>
      <c r="CP303" s="507">
        <f>AVERAGE(CP300:CP302)</f>
        <v/>
      </c>
      <c r="CQ303" s="507">
        <f>AVERAGE(CQ300:CQ302)</f>
        <v/>
      </c>
      <c r="CR303" s="507">
        <f>AVERAGE(CR300:CR302)</f>
        <v/>
      </c>
      <c r="CS303" s="507">
        <f>AVERAGE(CS300:CS302)</f>
        <v/>
      </c>
      <c r="CT303" s="507">
        <f>AVERAGE(CT300:CT302)</f>
        <v/>
      </c>
      <c r="CV303" s="504" t="inlineStr">
        <is>
          <t>Avg Last 3 Mo</t>
        </is>
      </c>
      <c r="CW303" s="507">
        <f>SUM(CX303:DE303)</f>
        <v/>
      </c>
      <c r="CX303" s="507">
        <f>AVERAGE(CX300:CX302)</f>
        <v/>
      </c>
      <c r="CY303" s="507">
        <f>AVERAGE(CY300:CY302)</f>
        <v/>
      </c>
      <c r="CZ303" s="507">
        <f>AVERAGE(CZ300:CZ302)</f>
        <v/>
      </c>
      <c r="DA303" s="507">
        <f>AVERAGE(DA300:DA302)</f>
        <v/>
      </c>
      <c r="DB303" s="507">
        <f>AVERAGE(DB300:DB302)</f>
        <v/>
      </c>
      <c r="DC303" s="507">
        <f>AVERAGE(DC300:DC302)</f>
        <v/>
      </c>
      <c r="DD303" s="507">
        <f>AVERAGE(DD300:DD302)</f>
        <v/>
      </c>
      <c r="DE303" s="507">
        <f>AVERAGE(DE300:DE302)</f>
        <v/>
      </c>
      <c r="DG303" s="504" t="inlineStr">
        <is>
          <t>Avg Last 3 Mo</t>
        </is>
      </c>
      <c r="DH303" s="507">
        <f>SUM(DI303:DP303)</f>
        <v/>
      </c>
      <c r="DI303" s="507">
        <f>AVERAGE(DI300:DI302)</f>
        <v/>
      </c>
      <c r="DJ303" s="507">
        <f>AVERAGE(DJ300:DJ302)</f>
        <v/>
      </c>
      <c r="DK303" s="507">
        <f>AVERAGE(DK300:DK302)</f>
        <v/>
      </c>
      <c r="DL303" s="507">
        <f>AVERAGE(DL300:DL302)</f>
        <v/>
      </c>
      <c r="DM303" s="507">
        <f>AVERAGE(DM300:DM302)</f>
        <v/>
      </c>
      <c r="DN303" s="507">
        <f>AVERAGE(DN300:DN302)</f>
        <v/>
      </c>
      <c r="DO303" s="507">
        <f>AVERAGE(DO300:DO302)</f>
        <v/>
      </c>
      <c r="DP303" s="507">
        <f>AVERAGE(DP300:DP302)</f>
        <v/>
      </c>
      <c r="DR303" s="504" t="inlineStr">
        <is>
          <t>Avg Last 3 Mo</t>
        </is>
      </c>
      <c r="DS303" s="507">
        <f>SUM(DT303:EA303)</f>
        <v/>
      </c>
      <c r="DT303" s="507">
        <f>AVERAGE(DT300:DT302)</f>
        <v/>
      </c>
      <c r="DU303" s="507">
        <f>AVERAGE(DU300:DU302)</f>
        <v/>
      </c>
      <c r="DV303" s="507">
        <f>AVERAGE(DV300:DV302)</f>
        <v/>
      </c>
      <c r="DW303" s="507">
        <f>AVERAGE(DW300:DW302)</f>
        <v/>
      </c>
      <c r="DX303" s="507">
        <f>AVERAGE(DX300:DX302)</f>
        <v/>
      </c>
      <c r="DY303" s="507">
        <f>AVERAGE(DY300:DY302)</f>
        <v/>
      </c>
      <c r="DZ303" s="507">
        <f>AVERAGE(DZ300:DZ302)</f>
        <v/>
      </c>
      <c r="EA303" s="507">
        <f>AVERAGE(EA300:EA302)</f>
        <v/>
      </c>
      <c r="EC303" s="504" t="inlineStr">
        <is>
          <t>Avg Last 3 Mo</t>
        </is>
      </c>
      <c r="ED303" s="507">
        <f>SUM(EE303:EL303)</f>
        <v/>
      </c>
      <c r="EE303" s="507">
        <f>AVERAGE(EE300:EE302)</f>
        <v/>
      </c>
      <c r="EF303" s="507">
        <f>AVERAGE(EF300:EF302)</f>
        <v/>
      </c>
      <c r="EG303" s="507">
        <f>AVERAGE(EG300:EG302)</f>
        <v/>
      </c>
      <c r="EH303" s="507">
        <f>AVERAGE(EH300:EH302)</f>
        <v/>
      </c>
      <c r="EI303" s="507">
        <f>AVERAGE(EI300:EI302)</f>
        <v/>
      </c>
      <c r="EJ303" s="507">
        <f>AVERAGE(EJ300:EJ302)</f>
        <v/>
      </c>
      <c r="EK303" s="507">
        <f>AVERAGE(EK300:EK302)</f>
        <v/>
      </c>
      <c r="EL303" s="507">
        <f>AVERAGE(EL300:EL302)</f>
        <v/>
      </c>
    </row>
    <row r="304">
      <c r="A304" s="504" t="inlineStr">
        <is>
          <t>Avg Last 6 Mo</t>
        </is>
      </c>
      <c r="B304" s="507">
        <f>SUM(C304:J304)</f>
        <v/>
      </c>
      <c r="C304" s="507">
        <f>AVERAGE(C297:C302)</f>
        <v/>
      </c>
      <c r="D304" s="507">
        <f>AVERAGE(D297:D302)</f>
        <v/>
      </c>
      <c r="E304" s="507">
        <f>AVERAGE(E297:E302)</f>
        <v/>
      </c>
      <c r="F304" s="507">
        <f>AVERAGE(F297:F302)</f>
        <v/>
      </c>
      <c r="G304" s="507">
        <f>AVERAGE(G297:G302)</f>
        <v/>
      </c>
      <c r="H304" s="507">
        <f>AVERAGE(H297:H302)</f>
        <v/>
      </c>
      <c r="I304" s="507">
        <f>AVERAGE(I297:I302)</f>
        <v/>
      </c>
      <c r="J304" s="507">
        <f>AVERAGE(J297:J302)</f>
        <v/>
      </c>
      <c r="L304" s="504" t="inlineStr">
        <is>
          <t>Avg Last 6 Mo</t>
        </is>
      </c>
      <c r="M304" s="507">
        <f>SUM(N304:U304)</f>
        <v/>
      </c>
      <c r="N304" s="507">
        <f>AVERAGE(N297:N302)</f>
        <v/>
      </c>
      <c r="O304" s="507">
        <f>AVERAGE(O297:O302)</f>
        <v/>
      </c>
      <c r="P304" s="507">
        <f>AVERAGE(P297:P302)</f>
        <v/>
      </c>
      <c r="Q304" s="507">
        <f>AVERAGE(Q297:Q302)</f>
        <v/>
      </c>
      <c r="R304" s="507">
        <f>AVERAGE(R297:R302)</f>
        <v/>
      </c>
      <c r="S304" s="507">
        <f>AVERAGE(S297:S302)</f>
        <v/>
      </c>
      <c r="T304" s="507">
        <f>AVERAGE(T297:T302)</f>
        <v/>
      </c>
      <c r="U304" s="507">
        <f>AVERAGE(U297:U302)</f>
        <v/>
      </c>
      <c r="W304" s="504" t="inlineStr">
        <is>
          <t>Avg Last 6 Mo</t>
        </is>
      </c>
      <c r="X304" s="507">
        <f>SUM(Y304:AF304)</f>
        <v/>
      </c>
      <c r="Y304" s="507">
        <f>AVERAGE(Y297:Y302)</f>
        <v/>
      </c>
      <c r="Z304" s="507">
        <f>AVERAGE(Z297:Z302)</f>
        <v/>
      </c>
      <c r="AA304" s="507">
        <f>AVERAGE(AA297:AA302)</f>
        <v/>
      </c>
      <c r="AB304" s="507">
        <f>AVERAGE(AB297:AB302)</f>
        <v/>
      </c>
      <c r="AC304" s="507">
        <f>AVERAGE(AC297:AC302)</f>
        <v/>
      </c>
      <c r="AD304" s="507">
        <f>AVERAGE(AD297:AD302)</f>
        <v/>
      </c>
      <c r="AE304" s="507">
        <f>AVERAGE(AE297:AE302)</f>
        <v/>
      </c>
      <c r="AF304" s="507">
        <f>AVERAGE(AF297:AF302)</f>
        <v/>
      </c>
      <c r="AH304" s="504" t="inlineStr">
        <is>
          <t>Avg Last 6 Mo</t>
        </is>
      </c>
      <c r="AI304" s="507">
        <f>SUM(AJ304:AQ304)</f>
        <v/>
      </c>
      <c r="AJ304" s="507">
        <f>AVERAGE(AJ297:AJ302)</f>
        <v/>
      </c>
      <c r="AK304" s="507">
        <f>AVERAGE(AK297:AK302)</f>
        <v/>
      </c>
      <c r="AL304" s="507">
        <f>AVERAGE(AL297:AL302)</f>
        <v/>
      </c>
      <c r="AM304" s="507">
        <f>AVERAGE(AM297:AM302)</f>
        <v/>
      </c>
      <c r="AN304" s="507">
        <f>AVERAGE(AN297:AN302)</f>
        <v/>
      </c>
      <c r="AO304" s="507">
        <f>AVERAGE(AO297:AO302)</f>
        <v/>
      </c>
      <c r="AP304" s="507">
        <f>AVERAGE(AP297:AP302)</f>
        <v/>
      </c>
      <c r="AQ304" s="507">
        <f>AVERAGE(AQ297:AQ302)</f>
        <v/>
      </c>
      <c r="AS304" s="504" t="inlineStr">
        <is>
          <t>Avg Last 6 Mo</t>
        </is>
      </c>
      <c r="AT304" s="507">
        <f>SUM(AU304:BB304)</f>
        <v/>
      </c>
      <c r="AU304" s="507">
        <f>AVERAGE(AU297:AU302)</f>
        <v/>
      </c>
      <c r="AV304" s="507">
        <f>AVERAGE(AV297:AV302)</f>
        <v/>
      </c>
      <c r="AW304" s="507">
        <f>AVERAGE(AW297:AW302)</f>
        <v/>
      </c>
      <c r="AX304" s="507">
        <f>AVERAGE(AX297:AX302)</f>
        <v/>
      </c>
      <c r="AY304" s="507">
        <f>AVERAGE(AY297:AY302)</f>
        <v/>
      </c>
      <c r="AZ304" s="507">
        <f>AVERAGE(AZ297:AZ302)</f>
        <v/>
      </c>
      <c r="BA304" s="507">
        <f>AVERAGE(BA297:BA302)</f>
        <v/>
      </c>
      <c r="BB304" s="507">
        <f>AVERAGE(BB297:BB302)</f>
        <v/>
      </c>
      <c r="BD304" s="504" t="inlineStr">
        <is>
          <t>Avg Last 6 Mo</t>
        </is>
      </c>
      <c r="BE304" s="507">
        <f>SUM(BF304:BM304)</f>
        <v/>
      </c>
      <c r="BF304" s="507">
        <f>AVERAGE(BF297:BF302)</f>
        <v/>
      </c>
      <c r="BG304" s="507">
        <f>AVERAGE(BG297:BG302)</f>
        <v/>
      </c>
      <c r="BH304" s="507">
        <f>AVERAGE(BH297:BH302)</f>
        <v/>
      </c>
      <c r="BI304" s="507">
        <f>AVERAGE(BI297:BI302)</f>
        <v/>
      </c>
      <c r="BJ304" s="507">
        <f>AVERAGE(BJ297:BJ302)</f>
        <v/>
      </c>
      <c r="BK304" s="507">
        <f>AVERAGE(BK297:BK302)</f>
        <v/>
      </c>
      <c r="BL304" s="507">
        <f>AVERAGE(BL297:BL302)</f>
        <v/>
      </c>
      <c r="BM304" s="507">
        <f>AVERAGE(BM297:BM302)</f>
        <v/>
      </c>
      <c r="BO304" s="504" t="inlineStr">
        <is>
          <t>Avg Last 6 Mo</t>
        </is>
      </c>
      <c r="BP304" s="507">
        <f>SUM(BQ304:BX304)</f>
        <v/>
      </c>
      <c r="BQ304" s="507">
        <f>AVERAGE(BQ297:BQ302)</f>
        <v/>
      </c>
      <c r="BR304" s="507">
        <f>AVERAGE(BR297:BR302)</f>
        <v/>
      </c>
      <c r="BS304" s="507">
        <f>AVERAGE(BS297:BS302)</f>
        <v/>
      </c>
      <c r="BT304" s="507">
        <f>AVERAGE(BT297:BT302)</f>
        <v/>
      </c>
      <c r="BU304" s="507">
        <f>AVERAGE(BU297:BU302)</f>
        <v/>
      </c>
      <c r="BV304" s="507">
        <f>AVERAGE(BV297:BV302)</f>
        <v/>
      </c>
      <c r="BW304" s="507">
        <f>AVERAGE(BW297:BW302)</f>
        <v/>
      </c>
      <c r="BX304" s="507">
        <f>AVERAGE(BX297:BX302)</f>
        <v/>
      </c>
      <c r="BZ304" s="504" t="inlineStr">
        <is>
          <t>Avg Last 6 Mo</t>
        </is>
      </c>
      <c r="CA304" s="507">
        <f>SUM(CB304:CI304)</f>
        <v/>
      </c>
      <c r="CB304" s="507">
        <f>AVERAGE(CB297:CB302)</f>
        <v/>
      </c>
      <c r="CC304" s="507">
        <f>AVERAGE(CC297:CC302)</f>
        <v/>
      </c>
      <c r="CD304" s="507">
        <f>AVERAGE(CD297:CD302)</f>
        <v/>
      </c>
      <c r="CE304" s="507">
        <f>AVERAGE(CE297:CE302)</f>
        <v/>
      </c>
      <c r="CF304" s="507">
        <f>AVERAGE(CF297:CF302)</f>
        <v/>
      </c>
      <c r="CG304" s="507">
        <f>AVERAGE(CG297:CG302)</f>
        <v/>
      </c>
      <c r="CH304" s="507">
        <f>AVERAGE(CH297:CH302)</f>
        <v/>
      </c>
      <c r="CI304" s="507">
        <f>AVERAGE(CI297:CI302)</f>
        <v/>
      </c>
      <c r="CK304" s="504" t="inlineStr">
        <is>
          <t>Avg Last 6 Mo</t>
        </is>
      </c>
      <c r="CL304" s="507">
        <f>SUM(CM304:CT304)</f>
        <v/>
      </c>
      <c r="CM304" s="507">
        <f>AVERAGE(CM297:CM302)</f>
        <v/>
      </c>
      <c r="CN304" s="507">
        <f>AVERAGE(CN297:CN302)</f>
        <v/>
      </c>
      <c r="CO304" s="507">
        <f>AVERAGE(CO297:CO302)</f>
        <v/>
      </c>
      <c r="CP304" s="507">
        <f>AVERAGE(CP297:CP302)</f>
        <v/>
      </c>
      <c r="CQ304" s="507">
        <f>AVERAGE(CQ297:CQ302)</f>
        <v/>
      </c>
      <c r="CR304" s="507">
        <f>AVERAGE(CR297:CR302)</f>
        <v/>
      </c>
      <c r="CS304" s="507">
        <f>AVERAGE(CS297:CS302)</f>
        <v/>
      </c>
      <c r="CT304" s="507">
        <f>AVERAGE(CT297:CT302)</f>
        <v/>
      </c>
      <c r="CV304" s="504" t="inlineStr">
        <is>
          <t>Avg Last 6 Mo</t>
        </is>
      </c>
      <c r="CW304" s="507">
        <f>SUM(CX304:DE304)</f>
        <v/>
      </c>
      <c r="CX304" s="507">
        <f>AVERAGE(CX297:CX302)</f>
        <v/>
      </c>
      <c r="CY304" s="507">
        <f>AVERAGE(CY297:CY302)</f>
        <v/>
      </c>
      <c r="CZ304" s="507">
        <f>AVERAGE(CZ297:CZ302)</f>
        <v/>
      </c>
      <c r="DA304" s="507">
        <f>AVERAGE(DA297:DA302)</f>
        <v/>
      </c>
      <c r="DB304" s="507">
        <f>AVERAGE(DB297:DB302)</f>
        <v/>
      </c>
      <c r="DC304" s="507">
        <f>AVERAGE(DC297:DC302)</f>
        <v/>
      </c>
      <c r="DD304" s="507">
        <f>AVERAGE(DD297:DD302)</f>
        <v/>
      </c>
      <c r="DE304" s="507">
        <f>AVERAGE(DE297:DE302)</f>
        <v/>
      </c>
      <c r="DG304" s="504" t="inlineStr">
        <is>
          <t>Avg Last 6 Mo</t>
        </is>
      </c>
      <c r="DH304" s="507">
        <f>SUM(DI304:DP304)</f>
        <v/>
      </c>
      <c r="DI304" s="507">
        <f>AVERAGE(DI297:DI302)</f>
        <v/>
      </c>
      <c r="DJ304" s="507">
        <f>AVERAGE(DJ297:DJ302)</f>
        <v/>
      </c>
      <c r="DK304" s="507">
        <f>AVERAGE(DK297:DK302)</f>
        <v/>
      </c>
      <c r="DL304" s="507">
        <f>AVERAGE(DL297:DL302)</f>
        <v/>
      </c>
      <c r="DM304" s="507">
        <f>AVERAGE(DM297:DM302)</f>
        <v/>
      </c>
      <c r="DN304" s="507">
        <f>AVERAGE(DN297:DN302)</f>
        <v/>
      </c>
      <c r="DO304" s="507">
        <f>AVERAGE(DO297:DO302)</f>
        <v/>
      </c>
      <c r="DP304" s="507">
        <f>AVERAGE(DP297:DP302)</f>
        <v/>
      </c>
      <c r="DR304" s="504" t="inlineStr">
        <is>
          <t>Avg Last 6 Mo</t>
        </is>
      </c>
      <c r="DS304" s="507">
        <f>SUM(DT304:EA304)</f>
        <v/>
      </c>
      <c r="DT304" s="507">
        <f>AVERAGE(DT297:DT302)</f>
        <v/>
      </c>
      <c r="DU304" s="507">
        <f>AVERAGE(DU297:DU302)</f>
        <v/>
      </c>
      <c r="DV304" s="507">
        <f>AVERAGE(DV297:DV302)</f>
        <v/>
      </c>
      <c r="DW304" s="507">
        <f>AVERAGE(DW297:DW302)</f>
        <v/>
      </c>
      <c r="DX304" s="507">
        <f>AVERAGE(DX297:DX302)</f>
        <v/>
      </c>
      <c r="DY304" s="507">
        <f>AVERAGE(DY297:DY302)</f>
        <v/>
      </c>
      <c r="DZ304" s="507">
        <f>AVERAGE(DZ297:DZ302)</f>
        <v/>
      </c>
      <c r="EA304" s="507">
        <f>AVERAGE(EA297:EA302)</f>
        <v/>
      </c>
      <c r="EC304" s="504" t="inlineStr">
        <is>
          <t>Avg Last 6 Mo</t>
        </is>
      </c>
      <c r="ED304" s="507">
        <f>SUM(EE304:EL304)</f>
        <v/>
      </c>
      <c r="EE304" s="507">
        <f>AVERAGE(EE297:EE302)</f>
        <v/>
      </c>
      <c r="EF304" s="507">
        <f>AVERAGE(EF297:EF302)</f>
        <v/>
      </c>
      <c r="EG304" s="507">
        <f>AVERAGE(EG297:EG302)</f>
        <v/>
      </c>
      <c r="EH304" s="507">
        <f>AVERAGE(EH297:EH302)</f>
        <v/>
      </c>
      <c r="EI304" s="507">
        <f>AVERAGE(EI297:EI302)</f>
        <v/>
      </c>
      <c r="EJ304" s="507">
        <f>AVERAGE(EJ297:EJ302)</f>
        <v/>
      </c>
      <c r="EK304" s="507">
        <f>AVERAGE(EK297:EK302)</f>
        <v/>
      </c>
      <c r="EL304" s="507">
        <f>AVERAGE(EL297:EL302)</f>
        <v/>
      </c>
    </row>
    <row r="305">
      <c r="A305" s="504" t="inlineStr">
        <is>
          <t>Avg Last 12 Mo</t>
        </is>
      </c>
      <c r="B305" s="507">
        <f>SUM(C305:J305)</f>
        <v/>
      </c>
      <c r="C305" s="507">
        <f>AVERAGE(C291:C302)</f>
        <v/>
      </c>
      <c r="D305" s="507">
        <f>AVERAGE(D291:D302)</f>
        <v/>
      </c>
      <c r="E305" s="507">
        <f>AVERAGE(E291:E302)</f>
        <v/>
      </c>
      <c r="F305" s="507">
        <f>AVERAGE(F291:F302)</f>
        <v/>
      </c>
      <c r="G305" s="507">
        <f>AVERAGE(G291:G302)</f>
        <v/>
      </c>
      <c r="H305" s="507">
        <f>AVERAGE(H291:H302)</f>
        <v/>
      </c>
      <c r="I305" s="507">
        <f>AVERAGE(I291:I302)</f>
        <v/>
      </c>
      <c r="J305" s="507">
        <f>AVERAGE(J291:J302)</f>
        <v/>
      </c>
      <c r="L305" s="504" t="inlineStr">
        <is>
          <t>Avg Last 12 Mo</t>
        </is>
      </c>
      <c r="M305" s="507">
        <f>SUM(N305:U305)</f>
        <v/>
      </c>
      <c r="N305" s="507">
        <f>AVERAGE(N291:N302)</f>
        <v/>
      </c>
      <c r="O305" s="507">
        <f>AVERAGE(O291:O302)</f>
        <v/>
      </c>
      <c r="P305" s="507">
        <f>AVERAGE(P291:P302)</f>
        <v/>
      </c>
      <c r="Q305" s="507">
        <f>AVERAGE(Q291:Q302)</f>
        <v/>
      </c>
      <c r="R305" s="507">
        <f>AVERAGE(R291:R302)</f>
        <v/>
      </c>
      <c r="S305" s="507">
        <f>AVERAGE(S291:S302)</f>
        <v/>
      </c>
      <c r="T305" s="507">
        <f>AVERAGE(T291:T302)</f>
        <v/>
      </c>
      <c r="U305" s="507">
        <f>AVERAGE(U291:U302)</f>
        <v/>
      </c>
      <c r="W305" s="504" t="inlineStr">
        <is>
          <t>Avg Last 12 Mo</t>
        </is>
      </c>
      <c r="X305" s="507">
        <f>SUM(Y305:AF305)</f>
        <v/>
      </c>
      <c r="Y305" s="507">
        <f>AVERAGE(Y291:Y302)</f>
        <v/>
      </c>
      <c r="Z305" s="507">
        <f>AVERAGE(Z291:Z302)</f>
        <v/>
      </c>
      <c r="AA305" s="507">
        <f>AVERAGE(AA291:AA302)</f>
        <v/>
      </c>
      <c r="AB305" s="507">
        <f>AVERAGE(AB291:AB302)</f>
        <v/>
      </c>
      <c r="AC305" s="507">
        <f>AVERAGE(AC291:AC302)</f>
        <v/>
      </c>
      <c r="AD305" s="507">
        <f>AVERAGE(AD291:AD302)</f>
        <v/>
      </c>
      <c r="AE305" s="507">
        <f>AVERAGE(AE291:AE302)</f>
        <v/>
      </c>
      <c r="AF305" s="507">
        <f>AVERAGE(AF291:AF302)</f>
        <v/>
      </c>
      <c r="AH305" s="504" t="inlineStr">
        <is>
          <t>Avg Last 12 Mo</t>
        </is>
      </c>
      <c r="AI305" s="507">
        <f>SUM(AJ305:AQ305)</f>
        <v/>
      </c>
      <c r="AJ305" s="507">
        <f>AVERAGE(AJ291:AJ302)</f>
        <v/>
      </c>
      <c r="AK305" s="507">
        <f>AVERAGE(AK291:AK302)</f>
        <v/>
      </c>
      <c r="AL305" s="507">
        <f>AVERAGE(AL291:AL302)</f>
        <v/>
      </c>
      <c r="AM305" s="507">
        <f>AVERAGE(AM291:AM302)</f>
        <v/>
      </c>
      <c r="AN305" s="507">
        <f>AVERAGE(AN291:AN302)</f>
        <v/>
      </c>
      <c r="AO305" s="507">
        <f>AVERAGE(AO291:AO302)</f>
        <v/>
      </c>
      <c r="AP305" s="507">
        <f>AVERAGE(AP291:AP302)</f>
        <v/>
      </c>
      <c r="AQ305" s="507">
        <f>AVERAGE(AQ291:AQ302)</f>
        <v/>
      </c>
      <c r="AS305" s="504" t="inlineStr">
        <is>
          <t>Avg Last 12 Mo</t>
        </is>
      </c>
      <c r="AT305" s="507">
        <f>SUM(AU305:BB305)</f>
        <v/>
      </c>
      <c r="AU305" s="507">
        <f>AVERAGE(AU291:AU302)</f>
        <v/>
      </c>
      <c r="AV305" s="507">
        <f>AVERAGE(AV291:AV302)</f>
        <v/>
      </c>
      <c r="AW305" s="507">
        <f>AVERAGE(AW291:AW302)</f>
        <v/>
      </c>
      <c r="AX305" s="507">
        <f>AVERAGE(AX291:AX302)</f>
        <v/>
      </c>
      <c r="AY305" s="507">
        <f>AVERAGE(AY291:AY302)</f>
        <v/>
      </c>
      <c r="AZ305" s="507">
        <f>AVERAGE(AZ291:AZ302)</f>
        <v/>
      </c>
      <c r="BA305" s="507">
        <f>AVERAGE(BA291:BA302)</f>
        <v/>
      </c>
      <c r="BB305" s="507">
        <f>AVERAGE(BB291:BB302)</f>
        <v/>
      </c>
      <c r="BD305" s="504" t="inlineStr">
        <is>
          <t>Avg Last 12 Mo</t>
        </is>
      </c>
      <c r="BE305" s="507">
        <f>SUM(BF305:BM305)</f>
        <v/>
      </c>
      <c r="BF305" s="507">
        <f>AVERAGE(BF291:BF302)</f>
        <v/>
      </c>
      <c r="BG305" s="507">
        <f>AVERAGE(BG291:BG302)</f>
        <v/>
      </c>
      <c r="BH305" s="507">
        <f>AVERAGE(BH291:BH302)</f>
        <v/>
      </c>
      <c r="BI305" s="507">
        <f>AVERAGE(BI291:BI302)</f>
        <v/>
      </c>
      <c r="BJ305" s="507">
        <f>AVERAGE(BJ291:BJ302)</f>
        <v/>
      </c>
      <c r="BK305" s="507">
        <f>AVERAGE(BK291:BK302)</f>
        <v/>
      </c>
      <c r="BL305" s="507">
        <f>AVERAGE(BL291:BL302)</f>
        <v/>
      </c>
      <c r="BM305" s="507">
        <f>AVERAGE(BM291:BM302)</f>
        <v/>
      </c>
      <c r="BO305" s="504" t="inlineStr">
        <is>
          <t>Avg Last 12 Mo</t>
        </is>
      </c>
      <c r="BP305" s="507">
        <f>SUM(BQ305:BX305)</f>
        <v/>
      </c>
      <c r="BQ305" s="507">
        <f>AVERAGE(BQ291:BQ302)</f>
        <v/>
      </c>
      <c r="BR305" s="507">
        <f>AVERAGE(BR291:BR302)</f>
        <v/>
      </c>
      <c r="BS305" s="507">
        <f>AVERAGE(BS291:BS302)</f>
        <v/>
      </c>
      <c r="BT305" s="507">
        <f>AVERAGE(BT291:BT302)</f>
        <v/>
      </c>
      <c r="BU305" s="507">
        <f>AVERAGE(BU291:BU302)</f>
        <v/>
      </c>
      <c r="BV305" s="507">
        <f>AVERAGE(BV291:BV302)</f>
        <v/>
      </c>
      <c r="BW305" s="507">
        <f>AVERAGE(BW291:BW302)</f>
        <v/>
      </c>
      <c r="BX305" s="507">
        <f>AVERAGE(BX291:BX302)</f>
        <v/>
      </c>
      <c r="BZ305" s="504" t="inlineStr">
        <is>
          <t>Avg Last 12 Mo</t>
        </is>
      </c>
      <c r="CA305" s="507">
        <f>SUM(CB305:CI305)</f>
        <v/>
      </c>
      <c r="CB305" s="507">
        <f>AVERAGE(CB291:CB302)</f>
        <v/>
      </c>
      <c r="CC305" s="507">
        <f>AVERAGE(CC291:CC302)</f>
        <v/>
      </c>
      <c r="CD305" s="507">
        <f>AVERAGE(CD291:CD302)</f>
        <v/>
      </c>
      <c r="CE305" s="507">
        <f>AVERAGE(CE291:CE302)</f>
        <v/>
      </c>
      <c r="CF305" s="507">
        <f>AVERAGE(CF291:CF302)</f>
        <v/>
      </c>
      <c r="CG305" s="507">
        <f>AVERAGE(CG291:CG302)</f>
        <v/>
      </c>
      <c r="CH305" s="507">
        <f>AVERAGE(CH291:CH302)</f>
        <v/>
      </c>
      <c r="CI305" s="507">
        <f>AVERAGE(CI291:CI302)</f>
        <v/>
      </c>
      <c r="CK305" s="504" t="inlineStr">
        <is>
          <t>Avg Last 12 Mo</t>
        </is>
      </c>
      <c r="CL305" s="507">
        <f>SUM(CM305:CT305)</f>
        <v/>
      </c>
      <c r="CM305" s="507">
        <f>AVERAGE(CM291:CM302)</f>
        <v/>
      </c>
      <c r="CN305" s="507">
        <f>AVERAGE(CN291:CN302)</f>
        <v/>
      </c>
      <c r="CO305" s="507">
        <f>AVERAGE(CO291:CO302)</f>
        <v/>
      </c>
      <c r="CP305" s="507">
        <f>AVERAGE(CP291:CP302)</f>
        <v/>
      </c>
      <c r="CQ305" s="507">
        <f>AVERAGE(CQ291:CQ302)</f>
        <v/>
      </c>
      <c r="CR305" s="507">
        <f>AVERAGE(CR291:CR302)</f>
        <v/>
      </c>
      <c r="CS305" s="507">
        <f>AVERAGE(CS291:CS302)</f>
        <v/>
      </c>
      <c r="CT305" s="507">
        <f>AVERAGE(CT291:CT302)</f>
        <v/>
      </c>
      <c r="CV305" s="504" t="inlineStr">
        <is>
          <t>Avg Last 12 Mo</t>
        </is>
      </c>
      <c r="CW305" s="507">
        <f>SUM(CX305:DE305)</f>
        <v/>
      </c>
      <c r="CX305" s="507">
        <f>AVERAGE(CX291:CX302)</f>
        <v/>
      </c>
      <c r="CY305" s="507">
        <f>AVERAGE(CY291:CY302)</f>
        <v/>
      </c>
      <c r="CZ305" s="507">
        <f>AVERAGE(CZ291:CZ302)</f>
        <v/>
      </c>
      <c r="DA305" s="507">
        <f>AVERAGE(DA291:DA302)</f>
        <v/>
      </c>
      <c r="DB305" s="507">
        <f>AVERAGE(DB291:DB302)</f>
        <v/>
      </c>
      <c r="DC305" s="507">
        <f>AVERAGE(DC291:DC302)</f>
        <v/>
      </c>
      <c r="DD305" s="507">
        <f>AVERAGE(DD291:DD302)</f>
        <v/>
      </c>
      <c r="DE305" s="507">
        <f>AVERAGE(DE291:DE302)</f>
        <v/>
      </c>
      <c r="DG305" s="504" t="inlineStr">
        <is>
          <t>Avg Last 12 Mo</t>
        </is>
      </c>
      <c r="DH305" s="507">
        <f>SUM(DI305:DP305)</f>
        <v/>
      </c>
      <c r="DI305" s="507">
        <f>AVERAGE(DI291:DI302)</f>
        <v/>
      </c>
      <c r="DJ305" s="507">
        <f>AVERAGE(DJ291:DJ302)</f>
        <v/>
      </c>
      <c r="DK305" s="507">
        <f>AVERAGE(DK291:DK302)</f>
        <v/>
      </c>
      <c r="DL305" s="507">
        <f>AVERAGE(DL291:DL302)</f>
        <v/>
      </c>
      <c r="DM305" s="507">
        <f>AVERAGE(DM291:DM302)</f>
        <v/>
      </c>
      <c r="DN305" s="507">
        <f>AVERAGE(DN291:DN302)</f>
        <v/>
      </c>
      <c r="DO305" s="507">
        <f>AVERAGE(DO291:DO302)</f>
        <v/>
      </c>
      <c r="DP305" s="507">
        <f>AVERAGE(DP291:DP302)</f>
        <v/>
      </c>
      <c r="DR305" s="504" t="inlineStr">
        <is>
          <t>Avg Last 12 Mo</t>
        </is>
      </c>
      <c r="DS305" s="507">
        <f>SUM(DT305:EA305)</f>
        <v/>
      </c>
      <c r="DT305" s="507">
        <f>AVERAGE(DT291:DT302)</f>
        <v/>
      </c>
      <c r="DU305" s="507">
        <f>AVERAGE(DU291:DU302)</f>
        <v/>
      </c>
      <c r="DV305" s="507">
        <f>AVERAGE(DV291:DV302)</f>
        <v/>
      </c>
      <c r="DW305" s="507">
        <f>AVERAGE(DW291:DW302)</f>
        <v/>
      </c>
      <c r="DX305" s="507">
        <f>AVERAGE(DX291:DX302)</f>
        <v/>
      </c>
      <c r="DY305" s="507">
        <f>AVERAGE(DY291:DY302)</f>
        <v/>
      </c>
      <c r="DZ305" s="507">
        <f>AVERAGE(DZ291:DZ302)</f>
        <v/>
      </c>
      <c r="EA305" s="507">
        <f>AVERAGE(EA291:EA302)</f>
        <v/>
      </c>
      <c r="EC305" s="504" t="inlineStr">
        <is>
          <t>Avg Last 12 Mo</t>
        </is>
      </c>
      <c r="ED305" s="507">
        <f>SUM(EE305:EL305)</f>
        <v/>
      </c>
      <c r="EE305" s="507">
        <f>AVERAGE(EE291:EE302)</f>
        <v/>
      </c>
      <c r="EF305" s="507">
        <f>AVERAGE(EF291:EF302)</f>
        <v/>
      </c>
      <c r="EG305" s="507">
        <f>AVERAGE(EG291:EG302)</f>
        <v/>
      </c>
      <c r="EH305" s="507">
        <f>AVERAGE(EH291:EH302)</f>
        <v/>
      </c>
      <c r="EI305" s="507">
        <f>AVERAGE(EI291:EI302)</f>
        <v/>
      </c>
      <c r="EJ305" s="507">
        <f>AVERAGE(EJ291:EJ302)</f>
        <v/>
      </c>
      <c r="EK305" s="507">
        <f>AVERAGE(EK291:EK302)</f>
        <v/>
      </c>
      <c r="EL305" s="507">
        <f>AVERAGE(EL291:EL302)</f>
        <v/>
      </c>
    </row>
    <row r="306">
      <c r="A306" s="504" t="inlineStr">
        <is>
          <t>Avg 3 Mo Prior Yr</t>
        </is>
      </c>
      <c r="B306" s="507">
        <f>SUM(C306:J306)</f>
        <v/>
      </c>
      <c r="C306" s="507">
        <f>AVERAGE(C288:C290)</f>
        <v/>
      </c>
      <c r="D306" s="507">
        <f>AVERAGE(D288:D290)</f>
        <v/>
      </c>
      <c r="E306" s="507">
        <f>AVERAGE(E288:E290)</f>
        <v/>
      </c>
      <c r="F306" s="507">
        <f>AVERAGE(F288:F290)</f>
        <v/>
      </c>
      <c r="G306" s="507">
        <f>AVERAGE(G288:G290)</f>
        <v/>
      </c>
      <c r="H306" s="507">
        <f>AVERAGE(H288:H290)</f>
        <v/>
      </c>
      <c r="I306" s="507">
        <f>AVERAGE(I288:I290)</f>
        <v/>
      </c>
      <c r="J306" s="507">
        <f>AVERAGE(J288:J290)</f>
        <v/>
      </c>
      <c r="L306" s="504" t="inlineStr">
        <is>
          <t>Avg 3 Mo Prior Yr</t>
        </is>
      </c>
      <c r="M306" s="507">
        <f>SUM(N306:U306)</f>
        <v/>
      </c>
      <c r="N306" s="507">
        <f>AVERAGE(N288:N290)</f>
        <v/>
      </c>
      <c r="O306" s="507">
        <f>AVERAGE(O288:O290)</f>
        <v/>
      </c>
      <c r="P306" s="507">
        <f>AVERAGE(P288:P290)</f>
        <v/>
      </c>
      <c r="Q306" s="507">
        <f>AVERAGE(Q288:Q290)</f>
        <v/>
      </c>
      <c r="R306" s="507">
        <f>AVERAGE(R288:R290)</f>
        <v/>
      </c>
      <c r="S306" s="507">
        <f>AVERAGE(S288:S290)</f>
        <v/>
      </c>
      <c r="T306" s="507">
        <f>AVERAGE(T288:T290)</f>
        <v/>
      </c>
      <c r="U306" s="507">
        <f>AVERAGE(U288:U290)</f>
        <v/>
      </c>
      <c r="W306" s="504" t="inlineStr">
        <is>
          <t>Avg 3 Mo Prior Yr</t>
        </is>
      </c>
      <c r="X306" s="507">
        <f>SUM(Y306:AF306)</f>
        <v/>
      </c>
      <c r="Y306" s="507">
        <f>AVERAGE(Y288:Y290)</f>
        <v/>
      </c>
      <c r="Z306" s="507">
        <f>AVERAGE(Z288:Z290)</f>
        <v/>
      </c>
      <c r="AA306" s="507">
        <f>AVERAGE(AA288:AA290)</f>
        <v/>
      </c>
      <c r="AB306" s="507">
        <f>AVERAGE(AB288:AB290)</f>
        <v/>
      </c>
      <c r="AC306" s="507">
        <f>AVERAGE(AC288:AC290)</f>
        <v/>
      </c>
      <c r="AD306" s="507">
        <f>AVERAGE(AD288:AD290)</f>
        <v/>
      </c>
      <c r="AE306" s="507">
        <f>AVERAGE(AE288:AE290)</f>
        <v/>
      </c>
      <c r="AF306" s="507">
        <f>AVERAGE(AF288:AF290)</f>
        <v/>
      </c>
      <c r="AH306" s="504" t="inlineStr">
        <is>
          <t>Avg 3 Mo Prior Yr</t>
        </is>
      </c>
      <c r="AI306" s="507">
        <f>SUM(AJ306:AQ306)</f>
        <v/>
      </c>
      <c r="AJ306" s="507">
        <f>AVERAGE(AJ288:AJ290)</f>
        <v/>
      </c>
      <c r="AK306" s="507">
        <f>AVERAGE(AK288:AK290)</f>
        <v/>
      </c>
      <c r="AL306" s="507">
        <f>AVERAGE(AL288:AL290)</f>
        <v/>
      </c>
      <c r="AM306" s="507">
        <f>AVERAGE(AM288:AM290)</f>
        <v/>
      </c>
      <c r="AN306" s="507">
        <f>AVERAGE(AN288:AN290)</f>
        <v/>
      </c>
      <c r="AO306" s="507">
        <f>AVERAGE(AO288:AO290)</f>
        <v/>
      </c>
      <c r="AP306" s="507">
        <f>AVERAGE(AP288:AP290)</f>
        <v/>
      </c>
      <c r="AQ306" s="507">
        <f>AVERAGE(AQ288:AQ290)</f>
        <v/>
      </c>
      <c r="AS306" s="504" t="inlineStr">
        <is>
          <t>Avg 3 Mo Prior Yr</t>
        </is>
      </c>
      <c r="AT306" s="507">
        <f>SUM(AU306:BB306)</f>
        <v/>
      </c>
      <c r="AU306" s="507">
        <f>AVERAGE(AU288:AU290)</f>
        <v/>
      </c>
      <c r="AV306" s="507">
        <f>AVERAGE(AV288:AV290)</f>
        <v/>
      </c>
      <c r="AW306" s="507">
        <f>AVERAGE(AW288:AW290)</f>
        <v/>
      </c>
      <c r="AX306" s="507">
        <f>AVERAGE(AX288:AX290)</f>
        <v/>
      </c>
      <c r="AY306" s="507">
        <f>AVERAGE(AY288:AY290)</f>
        <v/>
      </c>
      <c r="AZ306" s="507">
        <f>AVERAGE(AZ288:AZ290)</f>
        <v/>
      </c>
      <c r="BA306" s="507">
        <f>AVERAGE(BA288:BA290)</f>
        <v/>
      </c>
      <c r="BB306" s="507">
        <f>AVERAGE(BB288:BB290)</f>
        <v/>
      </c>
      <c r="BD306" s="504" t="inlineStr">
        <is>
          <t>Avg 3 Mo Prior Yr</t>
        </is>
      </c>
      <c r="BE306" s="507">
        <f>SUM(BF306:BM306)</f>
        <v/>
      </c>
      <c r="BF306" s="507">
        <f>AVERAGE(BF288:BF290)</f>
        <v/>
      </c>
      <c r="BG306" s="507">
        <f>AVERAGE(BG288:BG290)</f>
        <v/>
      </c>
      <c r="BH306" s="507">
        <f>AVERAGE(BH288:BH290)</f>
        <v/>
      </c>
      <c r="BI306" s="507">
        <f>AVERAGE(BI288:BI290)</f>
        <v/>
      </c>
      <c r="BJ306" s="507">
        <f>AVERAGE(BJ288:BJ290)</f>
        <v/>
      </c>
      <c r="BK306" s="507">
        <f>AVERAGE(BK288:BK290)</f>
        <v/>
      </c>
      <c r="BL306" s="507">
        <f>AVERAGE(BL288:BL290)</f>
        <v/>
      </c>
      <c r="BM306" s="507">
        <f>AVERAGE(BM288:BM290)</f>
        <v/>
      </c>
      <c r="BO306" s="504" t="inlineStr">
        <is>
          <t>Avg 3 Mo Prior Yr</t>
        </is>
      </c>
      <c r="BP306" s="507">
        <f>SUM(BQ306:BX306)</f>
        <v/>
      </c>
      <c r="BQ306" s="507">
        <f>AVERAGE(BQ288:BQ290)</f>
        <v/>
      </c>
      <c r="BR306" s="507">
        <f>AVERAGE(BR288:BR290)</f>
        <v/>
      </c>
      <c r="BS306" s="507">
        <f>AVERAGE(BS288:BS290)</f>
        <v/>
      </c>
      <c r="BT306" s="507">
        <f>AVERAGE(BT288:BT290)</f>
        <v/>
      </c>
      <c r="BU306" s="507">
        <f>AVERAGE(BU288:BU290)</f>
        <v/>
      </c>
      <c r="BV306" s="507">
        <f>AVERAGE(BV288:BV290)</f>
        <v/>
      </c>
      <c r="BW306" s="507">
        <f>AVERAGE(BW288:BW290)</f>
        <v/>
      </c>
      <c r="BX306" s="507">
        <f>AVERAGE(BX288:BX290)</f>
        <v/>
      </c>
      <c r="BZ306" s="504" t="inlineStr">
        <is>
          <t>Avg 3 Mo Prior Yr</t>
        </is>
      </c>
      <c r="CA306" s="507">
        <f>SUM(CB306:CI306)</f>
        <v/>
      </c>
      <c r="CB306" s="507">
        <f>AVERAGE(CB288:CB290)</f>
        <v/>
      </c>
      <c r="CC306" s="507">
        <f>AVERAGE(CC288:CC290)</f>
        <v/>
      </c>
      <c r="CD306" s="507">
        <f>AVERAGE(CD288:CD290)</f>
        <v/>
      </c>
      <c r="CE306" s="507">
        <f>AVERAGE(CE288:CE290)</f>
        <v/>
      </c>
      <c r="CF306" s="507">
        <f>AVERAGE(CF288:CF290)</f>
        <v/>
      </c>
      <c r="CG306" s="507">
        <f>AVERAGE(CG288:CG290)</f>
        <v/>
      </c>
      <c r="CH306" s="507">
        <f>AVERAGE(CH288:CH290)</f>
        <v/>
      </c>
      <c r="CI306" s="507">
        <f>AVERAGE(CI288:CI290)</f>
        <v/>
      </c>
      <c r="CK306" s="504" t="inlineStr">
        <is>
          <t>Avg 3 Mo Prior Yr</t>
        </is>
      </c>
      <c r="CL306" s="507">
        <f>SUM(CM306:CT306)</f>
        <v/>
      </c>
      <c r="CM306" s="507">
        <f>AVERAGE(CM288:CM290)</f>
        <v/>
      </c>
      <c r="CN306" s="507">
        <f>AVERAGE(CN288:CN290)</f>
        <v/>
      </c>
      <c r="CO306" s="507">
        <f>AVERAGE(CO288:CO290)</f>
        <v/>
      </c>
      <c r="CP306" s="507">
        <f>AVERAGE(CP288:CP290)</f>
        <v/>
      </c>
      <c r="CQ306" s="507">
        <f>AVERAGE(CQ288:CQ290)</f>
        <v/>
      </c>
      <c r="CR306" s="507">
        <f>AVERAGE(CR288:CR290)</f>
        <v/>
      </c>
      <c r="CS306" s="507">
        <f>AVERAGE(CS288:CS290)</f>
        <v/>
      </c>
      <c r="CT306" s="507">
        <f>AVERAGE(CT288:CT290)</f>
        <v/>
      </c>
      <c r="CV306" s="504" t="inlineStr">
        <is>
          <t>Avg 3 Mo Prior Yr</t>
        </is>
      </c>
      <c r="CW306" s="507">
        <f>SUM(CX306:DE306)</f>
        <v/>
      </c>
      <c r="CX306" s="507">
        <f>AVERAGE(CX288:CX290)</f>
        <v/>
      </c>
      <c r="CY306" s="507">
        <f>AVERAGE(CY288:CY290)</f>
        <v/>
      </c>
      <c r="CZ306" s="507">
        <f>AVERAGE(CZ288:CZ290)</f>
        <v/>
      </c>
      <c r="DA306" s="507">
        <f>AVERAGE(DA288:DA290)</f>
        <v/>
      </c>
      <c r="DB306" s="507">
        <f>AVERAGE(DB288:DB290)</f>
        <v/>
      </c>
      <c r="DC306" s="507">
        <f>AVERAGE(DC288:DC290)</f>
        <v/>
      </c>
      <c r="DD306" s="507">
        <f>AVERAGE(DD288:DD290)</f>
        <v/>
      </c>
      <c r="DE306" s="507">
        <f>AVERAGE(DE288:DE290)</f>
        <v/>
      </c>
      <c r="DG306" s="504" t="inlineStr">
        <is>
          <t>Avg 3 Mo Prior Yr</t>
        </is>
      </c>
      <c r="DH306" s="507">
        <f>SUM(DI306:DP306)</f>
        <v/>
      </c>
      <c r="DI306" s="507">
        <f>AVERAGE(DI288:DI290)</f>
        <v/>
      </c>
      <c r="DJ306" s="507">
        <f>AVERAGE(DJ288:DJ290)</f>
        <v/>
      </c>
      <c r="DK306" s="507">
        <f>AVERAGE(DK288:DK290)</f>
        <v/>
      </c>
      <c r="DL306" s="507">
        <f>AVERAGE(DL288:DL290)</f>
        <v/>
      </c>
      <c r="DM306" s="507">
        <f>AVERAGE(DM288:DM290)</f>
        <v/>
      </c>
      <c r="DN306" s="507">
        <f>AVERAGE(DN288:DN290)</f>
        <v/>
      </c>
      <c r="DO306" s="507">
        <f>AVERAGE(DO288:DO290)</f>
        <v/>
      </c>
      <c r="DP306" s="507">
        <f>AVERAGE(DP288:DP290)</f>
        <v/>
      </c>
      <c r="DR306" s="504" t="inlineStr">
        <is>
          <t>Avg 3 Mo Prior Yr</t>
        </is>
      </c>
      <c r="DS306" s="507">
        <f>SUM(DT306:EA306)</f>
        <v/>
      </c>
      <c r="DT306" s="507">
        <f>AVERAGE(DT288:DT290)</f>
        <v/>
      </c>
      <c r="DU306" s="507">
        <f>AVERAGE(DU288:DU290)</f>
        <v/>
      </c>
      <c r="DV306" s="507">
        <f>AVERAGE(DV288:DV290)</f>
        <v/>
      </c>
      <c r="DW306" s="507">
        <f>AVERAGE(DW288:DW290)</f>
        <v/>
      </c>
      <c r="DX306" s="507">
        <f>AVERAGE(DX288:DX290)</f>
        <v/>
      </c>
      <c r="DY306" s="507">
        <f>AVERAGE(DY288:DY290)</f>
        <v/>
      </c>
      <c r="DZ306" s="507">
        <f>AVERAGE(DZ288:DZ290)</f>
        <v/>
      </c>
      <c r="EA306" s="507">
        <f>AVERAGE(EA288:EA290)</f>
        <v/>
      </c>
      <c r="EC306" s="504" t="inlineStr">
        <is>
          <t>Avg 3 Mo Prior Yr</t>
        </is>
      </c>
      <c r="ED306" s="507">
        <f>SUM(EE306:EL306)</f>
        <v/>
      </c>
      <c r="EE306" s="507">
        <f>AVERAGE(EE288:EE290)</f>
        <v/>
      </c>
      <c r="EF306" s="507">
        <f>AVERAGE(EF288:EF290)</f>
        <v/>
      </c>
      <c r="EG306" s="507">
        <f>AVERAGE(EG288:EG290)</f>
        <v/>
      </c>
      <c r="EH306" s="507">
        <f>AVERAGE(EH288:EH290)</f>
        <v/>
      </c>
      <c r="EI306" s="507">
        <f>AVERAGE(EI288:EI290)</f>
        <v/>
      </c>
      <c r="EJ306" s="507">
        <f>AVERAGE(EJ288:EJ290)</f>
        <v/>
      </c>
      <c r="EK306" s="507">
        <f>AVERAGE(EK288:EK290)</f>
        <v/>
      </c>
      <c r="EL306" s="507">
        <f>AVERAGE(EL288:EL290)</f>
        <v/>
      </c>
    </row>
    <row r="307">
      <c r="A307" s="504" t="inlineStr">
        <is>
          <t>Avg 6 Mo Prior Yr</t>
        </is>
      </c>
      <c r="B307" s="507">
        <f>SUM(C307:J307)</f>
        <v/>
      </c>
      <c r="C307" s="507">
        <f>AVERAGE(C285:C290)</f>
        <v/>
      </c>
      <c r="D307" s="507">
        <f>AVERAGE(D285:D290)</f>
        <v/>
      </c>
      <c r="E307" s="507">
        <f>AVERAGE(E285:E290)</f>
        <v/>
      </c>
      <c r="F307" s="507">
        <f>AVERAGE(F285:F290)</f>
        <v/>
      </c>
      <c r="G307" s="507">
        <f>AVERAGE(G285:G290)</f>
        <v/>
      </c>
      <c r="H307" s="507">
        <f>AVERAGE(H285:H290)</f>
        <v/>
      </c>
      <c r="I307" s="507">
        <f>AVERAGE(I285:I290)</f>
        <v/>
      </c>
      <c r="J307" s="507">
        <f>AVERAGE(J285:J290)</f>
        <v/>
      </c>
      <c r="L307" s="504" t="inlineStr">
        <is>
          <t>Avg 6 Mo Prior Yr</t>
        </is>
      </c>
      <c r="M307" s="507">
        <f>SUM(N307:U307)</f>
        <v/>
      </c>
      <c r="N307" s="507">
        <f>AVERAGE(N285:N290)</f>
        <v/>
      </c>
      <c r="O307" s="507">
        <f>AVERAGE(O285:O290)</f>
        <v/>
      </c>
      <c r="P307" s="507">
        <f>AVERAGE(P285:P290)</f>
        <v/>
      </c>
      <c r="Q307" s="507">
        <f>AVERAGE(Q285:Q290)</f>
        <v/>
      </c>
      <c r="R307" s="507">
        <f>AVERAGE(R285:R290)</f>
        <v/>
      </c>
      <c r="S307" s="507">
        <f>AVERAGE(S285:S290)</f>
        <v/>
      </c>
      <c r="T307" s="507">
        <f>AVERAGE(T285:T290)</f>
        <v/>
      </c>
      <c r="U307" s="507">
        <f>AVERAGE(U285:U290)</f>
        <v/>
      </c>
      <c r="W307" s="504" t="inlineStr">
        <is>
          <t>Avg 6 Mo Prior Yr</t>
        </is>
      </c>
      <c r="X307" s="507">
        <f>SUM(Y307:AF307)</f>
        <v/>
      </c>
      <c r="Y307" s="507">
        <f>AVERAGE(Y285:Y290)</f>
        <v/>
      </c>
      <c r="Z307" s="507">
        <f>AVERAGE(Z285:Z290)</f>
        <v/>
      </c>
      <c r="AA307" s="507">
        <f>AVERAGE(AA285:AA290)</f>
        <v/>
      </c>
      <c r="AB307" s="507">
        <f>AVERAGE(AB285:AB290)</f>
        <v/>
      </c>
      <c r="AC307" s="507">
        <f>AVERAGE(AC285:AC290)</f>
        <v/>
      </c>
      <c r="AD307" s="507">
        <f>AVERAGE(AD285:AD290)</f>
        <v/>
      </c>
      <c r="AE307" s="507">
        <f>AVERAGE(AE285:AE290)</f>
        <v/>
      </c>
      <c r="AF307" s="507">
        <f>AVERAGE(AF285:AF290)</f>
        <v/>
      </c>
      <c r="AH307" s="504" t="inlineStr">
        <is>
          <t>Avg 6 Mo Prior Yr</t>
        </is>
      </c>
      <c r="AI307" s="507">
        <f>SUM(AJ307:AQ307)</f>
        <v/>
      </c>
      <c r="AJ307" s="507">
        <f>AVERAGE(AJ285:AJ290)</f>
        <v/>
      </c>
      <c r="AK307" s="507">
        <f>AVERAGE(AK285:AK290)</f>
        <v/>
      </c>
      <c r="AL307" s="507">
        <f>AVERAGE(AL285:AL290)</f>
        <v/>
      </c>
      <c r="AM307" s="507">
        <f>AVERAGE(AM285:AM290)</f>
        <v/>
      </c>
      <c r="AN307" s="507">
        <f>AVERAGE(AN285:AN290)</f>
        <v/>
      </c>
      <c r="AO307" s="507">
        <f>AVERAGE(AO285:AO290)</f>
        <v/>
      </c>
      <c r="AP307" s="507">
        <f>AVERAGE(AP285:AP290)</f>
        <v/>
      </c>
      <c r="AQ307" s="507">
        <f>AVERAGE(AQ285:AQ290)</f>
        <v/>
      </c>
      <c r="AS307" s="504" t="inlineStr">
        <is>
          <t>Avg 6 Mo Prior Yr</t>
        </is>
      </c>
      <c r="AT307" s="507">
        <f>SUM(AU307:BB307)</f>
        <v/>
      </c>
      <c r="AU307" s="507">
        <f>AVERAGE(AU285:AU290)</f>
        <v/>
      </c>
      <c r="AV307" s="507">
        <f>AVERAGE(AV285:AV290)</f>
        <v/>
      </c>
      <c r="AW307" s="507">
        <f>AVERAGE(AW285:AW290)</f>
        <v/>
      </c>
      <c r="AX307" s="507">
        <f>AVERAGE(AX285:AX290)</f>
        <v/>
      </c>
      <c r="AY307" s="507">
        <f>AVERAGE(AY285:AY290)</f>
        <v/>
      </c>
      <c r="AZ307" s="507">
        <f>AVERAGE(AZ285:AZ290)</f>
        <v/>
      </c>
      <c r="BA307" s="507">
        <f>AVERAGE(BA285:BA290)</f>
        <v/>
      </c>
      <c r="BB307" s="507">
        <f>AVERAGE(BB285:BB290)</f>
        <v/>
      </c>
      <c r="BD307" s="504" t="inlineStr">
        <is>
          <t>Avg 6 Mo Prior Yr</t>
        </is>
      </c>
      <c r="BE307" s="507">
        <f>SUM(BF307:BM307)</f>
        <v/>
      </c>
      <c r="BF307" s="507">
        <f>AVERAGE(BF285:BF290)</f>
        <v/>
      </c>
      <c r="BG307" s="507">
        <f>AVERAGE(BG285:BG290)</f>
        <v/>
      </c>
      <c r="BH307" s="507">
        <f>AVERAGE(BH285:BH290)</f>
        <v/>
      </c>
      <c r="BI307" s="507">
        <f>AVERAGE(BI285:BI290)</f>
        <v/>
      </c>
      <c r="BJ307" s="507">
        <f>AVERAGE(BJ285:BJ290)</f>
        <v/>
      </c>
      <c r="BK307" s="507">
        <f>AVERAGE(BK285:BK290)</f>
        <v/>
      </c>
      <c r="BL307" s="507">
        <f>AVERAGE(BL285:BL290)</f>
        <v/>
      </c>
      <c r="BM307" s="507">
        <f>AVERAGE(BM285:BM290)</f>
        <v/>
      </c>
      <c r="BO307" s="504" t="inlineStr">
        <is>
          <t>Avg 6 Mo Prior Yr</t>
        </is>
      </c>
      <c r="BP307" s="507">
        <f>SUM(BQ307:BX307)</f>
        <v/>
      </c>
      <c r="BQ307" s="507">
        <f>AVERAGE(BQ285:BQ290)</f>
        <v/>
      </c>
      <c r="BR307" s="507">
        <f>AVERAGE(BR285:BR290)</f>
        <v/>
      </c>
      <c r="BS307" s="507">
        <f>AVERAGE(BS285:BS290)</f>
        <v/>
      </c>
      <c r="BT307" s="507">
        <f>AVERAGE(BT285:BT290)</f>
        <v/>
      </c>
      <c r="BU307" s="507">
        <f>AVERAGE(BU285:BU290)</f>
        <v/>
      </c>
      <c r="BV307" s="507">
        <f>AVERAGE(BV285:BV290)</f>
        <v/>
      </c>
      <c r="BW307" s="507">
        <f>AVERAGE(BW285:BW290)</f>
        <v/>
      </c>
      <c r="BX307" s="507">
        <f>AVERAGE(BX285:BX290)</f>
        <v/>
      </c>
      <c r="BZ307" s="504" t="inlineStr">
        <is>
          <t>Avg 6 Mo Prior Yr</t>
        </is>
      </c>
      <c r="CA307" s="507">
        <f>SUM(CB307:CI307)</f>
        <v/>
      </c>
      <c r="CB307" s="507">
        <f>AVERAGE(CB285:CB290)</f>
        <v/>
      </c>
      <c r="CC307" s="507">
        <f>AVERAGE(CC285:CC290)</f>
        <v/>
      </c>
      <c r="CD307" s="507">
        <f>AVERAGE(CD285:CD290)</f>
        <v/>
      </c>
      <c r="CE307" s="507">
        <f>AVERAGE(CE285:CE290)</f>
        <v/>
      </c>
      <c r="CF307" s="507">
        <f>AVERAGE(CF285:CF290)</f>
        <v/>
      </c>
      <c r="CG307" s="507">
        <f>AVERAGE(CG285:CG290)</f>
        <v/>
      </c>
      <c r="CH307" s="507">
        <f>AVERAGE(CH285:CH290)</f>
        <v/>
      </c>
      <c r="CI307" s="507">
        <f>AVERAGE(CI285:CI290)</f>
        <v/>
      </c>
      <c r="CK307" s="504" t="inlineStr">
        <is>
          <t>Avg 6 Mo Prior Yr</t>
        </is>
      </c>
      <c r="CL307" s="507">
        <f>SUM(CM307:CT307)</f>
        <v/>
      </c>
      <c r="CM307" s="507">
        <f>AVERAGE(CM285:CM290)</f>
        <v/>
      </c>
      <c r="CN307" s="507">
        <f>AVERAGE(CN285:CN290)</f>
        <v/>
      </c>
      <c r="CO307" s="507">
        <f>AVERAGE(CO285:CO290)</f>
        <v/>
      </c>
      <c r="CP307" s="507">
        <f>AVERAGE(CP285:CP290)</f>
        <v/>
      </c>
      <c r="CQ307" s="507">
        <f>AVERAGE(CQ285:CQ290)</f>
        <v/>
      </c>
      <c r="CR307" s="507">
        <f>AVERAGE(CR285:CR290)</f>
        <v/>
      </c>
      <c r="CS307" s="507">
        <f>AVERAGE(CS285:CS290)</f>
        <v/>
      </c>
      <c r="CT307" s="507">
        <f>AVERAGE(CT285:CT290)</f>
        <v/>
      </c>
      <c r="CV307" s="504" t="inlineStr">
        <is>
          <t>Avg 6 Mo Prior Yr</t>
        </is>
      </c>
      <c r="CW307" s="507">
        <f>SUM(CX307:DE307)</f>
        <v/>
      </c>
      <c r="CX307" s="507">
        <f>AVERAGE(CX285:CX290)</f>
        <v/>
      </c>
      <c r="CY307" s="507">
        <f>AVERAGE(CY285:CY290)</f>
        <v/>
      </c>
      <c r="CZ307" s="507">
        <f>AVERAGE(CZ285:CZ290)</f>
        <v/>
      </c>
      <c r="DA307" s="507">
        <f>AVERAGE(DA285:DA290)</f>
        <v/>
      </c>
      <c r="DB307" s="507">
        <f>AVERAGE(DB285:DB290)</f>
        <v/>
      </c>
      <c r="DC307" s="507">
        <f>AVERAGE(DC285:DC290)</f>
        <v/>
      </c>
      <c r="DD307" s="507">
        <f>AVERAGE(DD285:DD290)</f>
        <v/>
      </c>
      <c r="DE307" s="507">
        <f>AVERAGE(DE285:DE290)</f>
        <v/>
      </c>
      <c r="DG307" s="504" t="inlineStr">
        <is>
          <t>Avg 6 Mo Prior Yr</t>
        </is>
      </c>
      <c r="DH307" s="507">
        <f>SUM(DI307:DP307)</f>
        <v/>
      </c>
      <c r="DI307" s="507">
        <f>AVERAGE(DI285:DI290)</f>
        <v/>
      </c>
      <c r="DJ307" s="507">
        <f>AVERAGE(DJ285:DJ290)</f>
        <v/>
      </c>
      <c r="DK307" s="507">
        <f>AVERAGE(DK285:DK290)</f>
        <v/>
      </c>
      <c r="DL307" s="507">
        <f>AVERAGE(DL285:DL290)</f>
        <v/>
      </c>
      <c r="DM307" s="507">
        <f>AVERAGE(DM285:DM290)</f>
        <v/>
      </c>
      <c r="DN307" s="507">
        <f>AVERAGE(DN285:DN290)</f>
        <v/>
      </c>
      <c r="DO307" s="507">
        <f>AVERAGE(DO285:DO290)</f>
        <v/>
      </c>
      <c r="DP307" s="507">
        <f>AVERAGE(DP285:DP290)</f>
        <v/>
      </c>
      <c r="DR307" s="504" t="inlineStr">
        <is>
          <t>Avg 6 Mo Prior Yr</t>
        </is>
      </c>
      <c r="DS307" s="507">
        <f>SUM(DT307:EA307)</f>
        <v/>
      </c>
      <c r="DT307" s="507">
        <f>AVERAGE(DT285:DT290)</f>
        <v/>
      </c>
      <c r="DU307" s="507">
        <f>AVERAGE(DU285:DU290)</f>
        <v/>
      </c>
      <c r="DV307" s="507">
        <f>AVERAGE(DV285:DV290)</f>
        <v/>
      </c>
      <c r="DW307" s="507">
        <f>AVERAGE(DW285:DW290)</f>
        <v/>
      </c>
      <c r="DX307" s="507">
        <f>AVERAGE(DX285:DX290)</f>
        <v/>
      </c>
      <c r="DY307" s="507">
        <f>AVERAGE(DY285:DY290)</f>
        <v/>
      </c>
      <c r="DZ307" s="507">
        <f>AVERAGE(DZ285:DZ290)</f>
        <v/>
      </c>
      <c r="EA307" s="507">
        <f>AVERAGE(EA285:EA290)</f>
        <v/>
      </c>
      <c r="EC307" s="504" t="inlineStr">
        <is>
          <t>Avg 6 Mo Prior Yr</t>
        </is>
      </c>
      <c r="ED307" s="507">
        <f>SUM(EE307:EL307)</f>
        <v/>
      </c>
      <c r="EE307" s="507">
        <f>AVERAGE(EE285:EE290)</f>
        <v/>
      </c>
      <c r="EF307" s="507">
        <f>AVERAGE(EF285:EF290)</f>
        <v/>
      </c>
      <c r="EG307" s="507">
        <f>AVERAGE(EG285:EG290)</f>
        <v/>
      </c>
      <c r="EH307" s="507">
        <f>AVERAGE(EH285:EH290)</f>
        <v/>
      </c>
      <c r="EI307" s="507">
        <f>AVERAGE(EI285:EI290)</f>
        <v/>
      </c>
      <c r="EJ307" s="507">
        <f>AVERAGE(EJ285:EJ290)</f>
        <v/>
      </c>
      <c r="EK307" s="507">
        <f>AVERAGE(EK285:EK290)</f>
        <v/>
      </c>
      <c r="EL307" s="507">
        <f>AVERAGE(EL285:EL290)</f>
        <v/>
      </c>
    </row>
    <row r="308">
      <c r="A308" s="504" t="inlineStr">
        <is>
          <t>Avg 12 Mo Prior Yr</t>
        </is>
      </c>
      <c r="B308" s="507">
        <f>SUM(C308:J308)</f>
        <v/>
      </c>
      <c r="C308" s="507">
        <f>AVERAGE(C279:C290)</f>
        <v/>
      </c>
      <c r="D308" s="507">
        <f>AVERAGE(D279:D290)</f>
        <v/>
      </c>
      <c r="E308" s="507">
        <f>AVERAGE(E279:E290)</f>
        <v/>
      </c>
      <c r="F308" s="507">
        <f>AVERAGE(F279:F290)</f>
        <v/>
      </c>
      <c r="G308" s="507">
        <f>AVERAGE(G279:G290)</f>
        <v/>
      </c>
      <c r="H308" s="507">
        <f>AVERAGE(H279:H290)</f>
        <v/>
      </c>
      <c r="I308" s="507">
        <f>AVERAGE(I279:I290)</f>
        <v/>
      </c>
      <c r="J308" s="507">
        <f>AVERAGE(J279:J290)</f>
        <v/>
      </c>
      <c r="L308" s="504" t="inlineStr">
        <is>
          <t>Avg 12 Mo Prior Yr</t>
        </is>
      </c>
      <c r="M308" s="507">
        <f>SUM(N308:U308)</f>
        <v/>
      </c>
      <c r="N308" s="507">
        <f>AVERAGE(N279:N290)</f>
        <v/>
      </c>
      <c r="O308" s="507">
        <f>AVERAGE(O279:O290)</f>
        <v/>
      </c>
      <c r="P308" s="507">
        <f>AVERAGE(P279:P290)</f>
        <v/>
      </c>
      <c r="Q308" s="507">
        <f>AVERAGE(Q279:Q290)</f>
        <v/>
      </c>
      <c r="R308" s="507">
        <f>AVERAGE(R279:R290)</f>
        <v/>
      </c>
      <c r="S308" s="507">
        <f>AVERAGE(S279:S290)</f>
        <v/>
      </c>
      <c r="T308" s="507">
        <f>AVERAGE(T279:T290)</f>
        <v/>
      </c>
      <c r="U308" s="507">
        <f>AVERAGE(U279:U290)</f>
        <v/>
      </c>
      <c r="W308" s="504" t="inlineStr">
        <is>
          <t>Avg 12 Mo Prior Yr</t>
        </is>
      </c>
      <c r="X308" s="507">
        <f>SUM(Y308:AF308)</f>
        <v/>
      </c>
      <c r="Y308" s="507">
        <f>AVERAGE(Y279:Y290)</f>
        <v/>
      </c>
      <c r="Z308" s="507">
        <f>AVERAGE(Z279:Z290)</f>
        <v/>
      </c>
      <c r="AA308" s="507">
        <f>AVERAGE(AA279:AA290)</f>
        <v/>
      </c>
      <c r="AB308" s="507">
        <f>AVERAGE(AB279:AB290)</f>
        <v/>
      </c>
      <c r="AC308" s="507">
        <f>AVERAGE(AC279:AC290)</f>
        <v/>
      </c>
      <c r="AD308" s="507">
        <f>AVERAGE(AD279:AD290)</f>
        <v/>
      </c>
      <c r="AE308" s="507">
        <f>AVERAGE(AE279:AE290)</f>
        <v/>
      </c>
      <c r="AF308" s="507">
        <f>AVERAGE(AF279:AF290)</f>
        <v/>
      </c>
      <c r="AH308" s="504" t="inlineStr">
        <is>
          <t>Avg 12 Mo Prior Yr</t>
        </is>
      </c>
      <c r="AI308" s="507">
        <f>SUM(AJ308:AQ308)</f>
        <v/>
      </c>
      <c r="AJ308" s="507">
        <f>AVERAGE(AJ279:AJ290)</f>
        <v/>
      </c>
      <c r="AK308" s="507">
        <f>AVERAGE(AK279:AK290)</f>
        <v/>
      </c>
      <c r="AL308" s="507">
        <f>AVERAGE(AL279:AL290)</f>
        <v/>
      </c>
      <c r="AM308" s="507">
        <f>AVERAGE(AM279:AM290)</f>
        <v/>
      </c>
      <c r="AN308" s="507">
        <f>AVERAGE(AN279:AN290)</f>
        <v/>
      </c>
      <c r="AO308" s="507">
        <f>AVERAGE(AO279:AO290)</f>
        <v/>
      </c>
      <c r="AP308" s="507">
        <f>AVERAGE(AP279:AP290)</f>
        <v/>
      </c>
      <c r="AQ308" s="507">
        <f>AVERAGE(AQ279:AQ290)</f>
        <v/>
      </c>
      <c r="AS308" s="504" t="inlineStr">
        <is>
          <t>Avg 12 Mo Prior Yr</t>
        </is>
      </c>
      <c r="AT308" s="507">
        <f>SUM(AU308:BB308)</f>
        <v/>
      </c>
      <c r="AU308" s="507">
        <f>AVERAGE(AU279:AU290)</f>
        <v/>
      </c>
      <c r="AV308" s="507">
        <f>AVERAGE(AV279:AV290)</f>
        <v/>
      </c>
      <c r="AW308" s="507">
        <f>AVERAGE(AW279:AW290)</f>
        <v/>
      </c>
      <c r="AX308" s="507">
        <f>AVERAGE(AX279:AX290)</f>
        <v/>
      </c>
      <c r="AY308" s="507">
        <f>AVERAGE(AY279:AY290)</f>
        <v/>
      </c>
      <c r="AZ308" s="507">
        <f>AVERAGE(AZ279:AZ290)</f>
        <v/>
      </c>
      <c r="BA308" s="507">
        <f>AVERAGE(BA279:BA290)</f>
        <v/>
      </c>
      <c r="BB308" s="507">
        <f>AVERAGE(BB279:BB290)</f>
        <v/>
      </c>
      <c r="BD308" s="504" t="inlineStr">
        <is>
          <t>Avg 12 Mo Prior Yr</t>
        </is>
      </c>
      <c r="BE308" s="507">
        <f>SUM(BF308:BM308)</f>
        <v/>
      </c>
      <c r="BF308" s="507">
        <f>AVERAGE(BF279:BF290)</f>
        <v/>
      </c>
      <c r="BG308" s="507">
        <f>AVERAGE(BG279:BG290)</f>
        <v/>
      </c>
      <c r="BH308" s="507">
        <f>AVERAGE(BH279:BH290)</f>
        <v/>
      </c>
      <c r="BI308" s="507">
        <f>AVERAGE(BI279:BI290)</f>
        <v/>
      </c>
      <c r="BJ308" s="507">
        <f>AVERAGE(BJ279:BJ290)</f>
        <v/>
      </c>
      <c r="BK308" s="507">
        <f>AVERAGE(BK279:BK290)</f>
        <v/>
      </c>
      <c r="BL308" s="507">
        <f>AVERAGE(BL279:BL290)</f>
        <v/>
      </c>
      <c r="BM308" s="507">
        <f>AVERAGE(BM279:BM290)</f>
        <v/>
      </c>
      <c r="BO308" s="504" t="inlineStr">
        <is>
          <t>Avg 12 Mo Prior Yr</t>
        </is>
      </c>
      <c r="BP308" s="507">
        <f>SUM(BQ308:BX308)</f>
        <v/>
      </c>
      <c r="BQ308" s="507">
        <f>AVERAGE(BQ279:BQ290)</f>
        <v/>
      </c>
      <c r="BR308" s="507">
        <f>AVERAGE(BR279:BR290)</f>
        <v/>
      </c>
      <c r="BS308" s="507">
        <f>AVERAGE(BS279:BS290)</f>
        <v/>
      </c>
      <c r="BT308" s="507">
        <f>AVERAGE(BT279:BT290)</f>
        <v/>
      </c>
      <c r="BU308" s="507">
        <f>AVERAGE(BU279:BU290)</f>
        <v/>
      </c>
      <c r="BV308" s="507">
        <f>AVERAGE(BV279:BV290)</f>
        <v/>
      </c>
      <c r="BW308" s="507">
        <f>AVERAGE(BW279:BW290)</f>
        <v/>
      </c>
      <c r="BX308" s="507">
        <f>AVERAGE(BX279:BX290)</f>
        <v/>
      </c>
      <c r="BZ308" s="504" t="inlineStr">
        <is>
          <t>Avg 12 Mo Prior Yr</t>
        </is>
      </c>
      <c r="CA308" s="507">
        <f>SUM(CB308:CI308)</f>
        <v/>
      </c>
      <c r="CB308" s="507">
        <f>AVERAGE(CB279:CB290)</f>
        <v/>
      </c>
      <c r="CC308" s="507">
        <f>AVERAGE(CC279:CC290)</f>
        <v/>
      </c>
      <c r="CD308" s="507">
        <f>AVERAGE(CD279:CD290)</f>
        <v/>
      </c>
      <c r="CE308" s="507">
        <f>AVERAGE(CE279:CE290)</f>
        <v/>
      </c>
      <c r="CF308" s="507">
        <f>AVERAGE(CF279:CF290)</f>
        <v/>
      </c>
      <c r="CG308" s="507">
        <f>AVERAGE(CG279:CG290)</f>
        <v/>
      </c>
      <c r="CH308" s="507">
        <f>AVERAGE(CH279:CH290)</f>
        <v/>
      </c>
      <c r="CI308" s="507">
        <f>AVERAGE(CI279:CI290)</f>
        <v/>
      </c>
      <c r="CK308" s="504" t="inlineStr">
        <is>
          <t>Avg 12 Mo Prior Yr</t>
        </is>
      </c>
      <c r="CL308" s="507">
        <f>SUM(CM308:CT308)</f>
        <v/>
      </c>
      <c r="CM308" s="507">
        <f>AVERAGE(CM279:CM290)</f>
        <v/>
      </c>
      <c r="CN308" s="507">
        <f>AVERAGE(CN279:CN290)</f>
        <v/>
      </c>
      <c r="CO308" s="507">
        <f>AVERAGE(CO279:CO290)</f>
        <v/>
      </c>
      <c r="CP308" s="507">
        <f>AVERAGE(CP279:CP290)</f>
        <v/>
      </c>
      <c r="CQ308" s="507">
        <f>AVERAGE(CQ279:CQ290)</f>
        <v/>
      </c>
      <c r="CR308" s="507">
        <f>AVERAGE(CR279:CR290)</f>
        <v/>
      </c>
      <c r="CS308" s="507">
        <f>AVERAGE(CS279:CS290)</f>
        <v/>
      </c>
      <c r="CT308" s="507">
        <f>AVERAGE(CT279:CT290)</f>
        <v/>
      </c>
      <c r="CV308" s="504" t="inlineStr">
        <is>
          <t>Avg 12 Mo Prior Yr</t>
        </is>
      </c>
      <c r="CW308" s="507">
        <f>SUM(CX308:DE308)</f>
        <v/>
      </c>
      <c r="CX308" s="507">
        <f>AVERAGE(CX279:CX290)</f>
        <v/>
      </c>
      <c r="CY308" s="507">
        <f>AVERAGE(CY279:CY290)</f>
        <v/>
      </c>
      <c r="CZ308" s="507">
        <f>AVERAGE(CZ279:CZ290)</f>
        <v/>
      </c>
      <c r="DA308" s="507">
        <f>AVERAGE(DA279:DA290)</f>
        <v/>
      </c>
      <c r="DB308" s="507">
        <f>AVERAGE(DB279:DB290)</f>
        <v/>
      </c>
      <c r="DC308" s="507">
        <f>AVERAGE(DC279:DC290)</f>
        <v/>
      </c>
      <c r="DD308" s="507">
        <f>AVERAGE(DD279:DD290)</f>
        <v/>
      </c>
      <c r="DE308" s="507">
        <f>AVERAGE(DE279:DE290)</f>
        <v/>
      </c>
      <c r="DG308" s="504" t="inlineStr">
        <is>
          <t>Avg 12 Mo Prior Yr</t>
        </is>
      </c>
      <c r="DH308" s="507">
        <f>SUM(DI308:DP308)</f>
        <v/>
      </c>
      <c r="DI308" s="507">
        <f>AVERAGE(DI279:DI290)</f>
        <v/>
      </c>
      <c r="DJ308" s="507">
        <f>AVERAGE(DJ279:DJ290)</f>
        <v/>
      </c>
      <c r="DK308" s="507">
        <f>AVERAGE(DK279:DK290)</f>
        <v/>
      </c>
      <c r="DL308" s="507">
        <f>AVERAGE(DL279:DL290)</f>
        <v/>
      </c>
      <c r="DM308" s="507">
        <f>AVERAGE(DM279:DM290)</f>
        <v/>
      </c>
      <c r="DN308" s="507">
        <f>AVERAGE(DN279:DN290)</f>
        <v/>
      </c>
      <c r="DO308" s="507">
        <f>AVERAGE(DO279:DO290)</f>
        <v/>
      </c>
      <c r="DP308" s="507">
        <f>AVERAGE(DP279:DP290)</f>
        <v/>
      </c>
      <c r="DR308" s="504" t="inlineStr">
        <is>
          <t>Avg 12 Mo Prior Yr</t>
        </is>
      </c>
      <c r="DS308" s="507">
        <f>SUM(DT308:EA308)</f>
        <v/>
      </c>
      <c r="DT308" s="507">
        <f>AVERAGE(DT279:DT290)</f>
        <v/>
      </c>
      <c r="DU308" s="507">
        <f>AVERAGE(DU279:DU290)</f>
        <v/>
      </c>
      <c r="DV308" s="507">
        <f>AVERAGE(DV279:DV290)</f>
        <v/>
      </c>
      <c r="DW308" s="507">
        <f>AVERAGE(DW279:DW290)</f>
        <v/>
      </c>
      <c r="DX308" s="507">
        <f>AVERAGE(DX279:DX290)</f>
        <v/>
      </c>
      <c r="DY308" s="507">
        <f>AVERAGE(DY279:DY290)</f>
        <v/>
      </c>
      <c r="DZ308" s="507">
        <f>AVERAGE(DZ279:DZ290)</f>
        <v/>
      </c>
      <c r="EA308" s="507">
        <f>AVERAGE(EA279:EA290)</f>
        <v/>
      </c>
      <c r="EC308" s="504" t="inlineStr">
        <is>
          <t>Avg 12 Mo Prior Yr</t>
        </is>
      </c>
      <c r="ED308" s="507">
        <f>SUM(EE308:EL308)</f>
        <v/>
      </c>
      <c r="EE308" s="507">
        <f>AVERAGE(EE279:EE290)</f>
        <v/>
      </c>
      <c r="EF308" s="507">
        <f>AVERAGE(EF279:EF290)</f>
        <v/>
      </c>
      <c r="EG308" s="507">
        <f>AVERAGE(EG279:EG290)</f>
        <v/>
      </c>
      <c r="EH308" s="507">
        <f>AVERAGE(EH279:EH290)</f>
        <v/>
      </c>
      <c r="EI308" s="507">
        <f>AVERAGE(EI279:EI290)</f>
        <v/>
      </c>
      <c r="EJ308" s="507">
        <f>AVERAGE(EJ279:EJ290)</f>
        <v/>
      </c>
      <c r="EK308" s="507">
        <f>AVERAGE(EK279:EK290)</f>
        <v/>
      </c>
      <c r="EL308" s="507">
        <f>AVERAGE(EL279:EL290)</f>
        <v/>
      </c>
    </row>
    <row r="310" ht="22.5" customHeight="1" thickBot="1">
      <c r="A310" s="1" t="inlineStr">
        <is>
          <t>Payor 8</t>
        </is>
      </c>
      <c r="B310" s="34" t="n"/>
      <c r="C310" s="34" t="n"/>
      <c r="L310" s="354" t="n"/>
      <c r="M310" s="355">
        <f>$A$310&amp;"-"&amp;M$14</f>
        <v/>
      </c>
      <c r="N310" s="355" t="n"/>
      <c r="W310" s="354" t="n"/>
      <c r="X310" s="355">
        <f>$A$310&amp;"-"&amp;X$14</f>
        <v/>
      </c>
      <c r="Y310" s="355" t="n"/>
      <c r="AH310" s="354" t="n"/>
      <c r="AI310" s="355">
        <f>$A$310&amp;"-"&amp;AI$14</f>
        <v/>
      </c>
      <c r="AJ310" s="355" t="n"/>
      <c r="AS310" s="354" t="n"/>
      <c r="AT310" s="355">
        <f>$A$310&amp;"-"&amp;AT$14</f>
        <v/>
      </c>
      <c r="AU310" s="355" t="n"/>
      <c r="BD310" s="354" t="n"/>
      <c r="BE310" s="355">
        <f>$A$310&amp;"-"&amp;BE$14</f>
        <v/>
      </c>
      <c r="BF310" s="355" t="n"/>
      <c r="BO310" s="354" t="n"/>
      <c r="BP310" s="355">
        <f>$A$310&amp;"-"&amp;BP$14</f>
        <v/>
      </c>
      <c r="BQ310" s="355" t="n"/>
      <c r="BZ310" s="354" t="n"/>
      <c r="CA310" s="355">
        <f>$A$310&amp;"-"&amp;CA$14</f>
        <v/>
      </c>
      <c r="CB310" s="355" t="n"/>
      <c r="CK310" s="354" t="n"/>
      <c r="CL310" s="355">
        <f>$A$310&amp;"-"&amp;CL$14</f>
        <v/>
      </c>
      <c r="CM310" s="355" t="n"/>
      <c r="CV310" s="354" t="n"/>
      <c r="CW310" s="355">
        <f>$A$310&amp;"-"&amp;CW$14</f>
        <v/>
      </c>
      <c r="CX310" s="355" t="n"/>
      <c r="DG310" s="354" t="n"/>
      <c r="DH310" s="355">
        <f>$A$310&amp;"-"&amp;DH$14</f>
        <v/>
      </c>
      <c r="DI310" s="355" t="n"/>
      <c r="DR310" s="354" t="n"/>
      <c r="DS310" s="355">
        <f>$A$310&amp;"-"&amp;DS$14</f>
        <v/>
      </c>
      <c r="DT310" s="355" t="n"/>
      <c r="EC310" s="354" t="n"/>
      <c r="ED310" s="355">
        <f>$A$310&amp;"-"&amp;ED$14</f>
        <v/>
      </c>
      <c r="EE310" s="355" t="n"/>
    </row>
    <row r="311" ht="16" customHeight="1" thickBot="1">
      <c r="A311" s="2563" t="inlineStr">
        <is>
          <t>Month</t>
        </is>
      </c>
      <c r="B311" s="2564" t="inlineStr">
        <is>
          <t>Total A/R</t>
        </is>
      </c>
      <c r="C311" s="2564" t="inlineStr">
        <is>
          <t>Future Cash</t>
        </is>
      </c>
      <c r="D311" s="2564" t="inlineStr">
        <is>
          <t>1 to 30</t>
        </is>
      </c>
      <c r="E311" s="2564" t="inlineStr">
        <is>
          <t>31 to 60</t>
        </is>
      </c>
      <c r="F311" s="2564" t="inlineStr">
        <is>
          <t>61 to 90</t>
        </is>
      </c>
      <c r="G311" s="2564" t="inlineStr">
        <is>
          <t>91 to 120</t>
        </is>
      </c>
      <c r="H311" s="2564" t="inlineStr">
        <is>
          <t>121 to 150</t>
        </is>
      </c>
      <c r="I311" s="2565" t="inlineStr">
        <is>
          <t>151-180</t>
        </is>
      </c>
      <c r="J311" s="2566" t="inlineStr">
        <is>
          <t>Over 180</t>
        </is>
      </c>
      <c r="L311" s="2563" t="inlineStr">
        <is>
          <t>Month</t>
        </is>
      </c>
      <c r="M311" s="2564" t="inlineStr">
        <is>
          <t>Total A/R</t>
        </is>
      </c>
      <c r="N311" s="2564" t="inlineStr">
        <is>
          <t>Future Cash</t>
        </is>
      </c>
      <c r="O311" s="2564" t="inlineStr">
        <is>
          <t>1 to 30</t>
        </is>
      </c>
      <c r="P311" s="2564" t="inlineStr">
        <is>
          <t>31 to 60</t>
        </is>
      </c>
      <c r="Q311" s="2564" t="inlineStr">
        <is>
          <t>61 to 90</t>
        </is>
      </c>
      <c r="R311" s="2564" t="inlineStr">
        <is>
          <t>91 to 120</t>
        </is>
      </c>
      <c r="S311" s="2564" t="inlineStr">
        <is>
          <t>121 to 150</t>
        </is>
      </c>
      <c r="T311" s="2565" t="inlineStr">
        <is>
          <t>151-180</t>
        </is>
      </c>
      <c r="U311" s="2566" t="inlineStr">
        <is>
          <t>Over 180</t>
        </is>
      </c>
      <c r="W311" s="2563" t="inlineStr">
        <is>
          <t>Month</t>
        </is>
      </c>
      <c r="X311" s="2564" t="inlineStr">
        <is>
          <t>Total A/R</t>
        </is>
      </c>
      <c r="Y311" s="2564" t="inlineStr">
        <is>
          <t>Future Cash</t>
        </is>
      </c>
      <c r="Z311" s="2564" t="inlineStr">
        <is>
          <t>1 to 30</t>
        </is>
      </c>
      <c r="AA311" s="2564" t="inlineStr">
        <is>
          <t>31 to 60</t>
        </is>
      </c>
      <c r="AB311" s="2564" t="inlineStr">
        <is>
          <t>61 to 90</t>
        </is>
      </c>
      <c r="AC311" s="2564" t="inlineStr">
        <is>
          <t>91 to 120</t>
        </is>
      </c>
      <c r="AD311" s="2564" t="inlineStr">
        <is>
          <t>121 to 150</t>
        </is>
      </c>
      <c r="AE311" s="2565" t="inlineStr">
        <is>
          <t>151-180</t>
        </is>
      </c>
      <c r="AF311" s="2566" t="inlineStr">
        <is>
          <t>Over 180</t>
        </is>
      </c>
      <c r="AH311" s="2563" t="inlineStr">
        <is>
          <t>Month</t>
        </is>
      </c>
      <c r="AI311" s="2564" t="inlineStr">
        <is>
          <t>Total A/R</t>
        </is>
      </c>
      <c r="AJ311" s="2564" t="inlineStr">
        <is>
          <t>Future Cash</t>
        </is>
      </c>
      <c r="AK311" s="2564" t="inlineStr">
        <is>
          <t>1 to 30</t>
        </is>
      </c>
      <c r="AL311" s="2564" t="inlineStr">
        <is>
          <t>31 to 60</t>
        </is>
      </c>
      <c r="AM311" s="2564" t="inlineStr">
        <is>
          <t>61 to 90</t>
        </is>
      </c>
      <c r="AN311" s="2564" t="inlineStr">
        <is>
          <t>91 to 120</t>
        </is>
      </c>
      <c r="AO311" s="2564" t="inlineStr">
        <is>
          <t>121 to 150</t>
        </is>
      </c>
      <c r="AP311" s="2565" t="inlineStr">
        <is>
          <t>151-180</t>
        </is>
      </c>
      <c r="AQ311" s="2566" t="inlineStr">
        <is>
          <t>Over 180</t>
        </is>
      </c>
      <c r="AS311" s="2563" t="inlineStr">
        <is>
          <t>Month</t>
        </is>
      </c>
      <c r="AT311" s="2564" t="inlineStr">
        <is>
          <t>Total A/R</t>
        </is>
      </c>
      <c r="AU311" s="2564" t="inlineStr">
        <is>
          <t>Future Cash</t>
        </is>
      </c>
      <c r="AV311" s="2564" t="inlineStr">
        <is>
          <t>1 to 30</t>
        </is>
      </c>
      <c r="AW311" s="2564" t="inlineStr">
        <is>
          <t>31 to 60</t>
        </is>
      </c>
      <c r="AX311" s="2564" t="inlineStr">
        <is>
          <t>61 to 90</t>
        </is>
      </c>
      <c r="AY311" s="2564" t="inlineStr">
        <is>
          <t>91 to 120</t>
        </is>
      </c>
      <c r="AZ311" s="2564" t="inlineStr">
        <is>
          <t>121 to 150</t>
        </is>
      </c>
      <c r="BA311" s="2565" t="inlineStr">
        <is>
          <t>151-180</t>
        </is>
      </c>
      <c r="BB311" s="2566" t="inlineStr">
        <is>
          <t>Over 180</t>
        </is>
      </c>
      <c r="BD311" s="2563" t="inlineStr">
        <is>
          <t>Month</t>
        </is>
      </c>
      <c r="BE311" s="2564" t="inlineStr">
        <is>
          <t>Total A/R</t>
        </is>
      </c>
      <c r="BF311" s="2564" t="inlineStr">
        <is>
          <t>Future Cash</t>
        </is>
      </c>
      <c r="BG311" s="2564" t="inlineStr">
        <is>
          <t>1 to 30</t>
        </is>
      </c>
      <c r="BH311" s="2564" t="inlineStr">
        <is>
          <t>31 to 60</t>
        </is>
      </c>
      <c r="BI311" s="2564" t="inlineStr">
        <is>
          <t>61 to 90</t>
        </is>
      </c>
      <c r="BJ311" s="2564" t="inlineStr">
        <is>
          <t>91 to 120</t>
        </is>
      </c>
      <c r="BK311" s="2564" t="inlineStr">
        <is>
          <t>121 to 150</t>
        </is>
      </c>
      <c r="BL311" s="2565" t="inlineStr">
        <is>
          <t>151-180</t>
        </is>
      </c>
      <c r="BM311" s="2566" t="inlineStr">
        <is>
          <t>Over 180</t>
        </is>
      </c>
      <c r="BO311" s="2563" t="inlineStr">
        <is>
          <t>Month</t>
        </is>
      </c>
      <c r="BP311" s="2564" t="inlineStr">
        <is>
          <t>Total A/R</t>
        </is>
      </c>
      <c r="BQ311" s="2564" t="inlineStr">
        <is>
          <t>Future Cash</t>
        </is>
      </c>
      <c r="BR311" s="2564" t="inlineStr">
        <is>
          <t>1 to 30</t>
        </is>
      </c>
      <c r="BS311" s="2564" t="inlineStr">
        <is>
          <t>31 to 60</t>
        </is>
      </c>
      <c r="BT311" s="2564" t="inlineStr">
        <is>
          <t>61 to 90</t>
        </is>
      </c>
      <c r="BU311" s="2564" t="inlineStr">
        <is>
          <t>91 to 120</t>
        </is>
      </c>
      <c r="BV311" s="2564" t="inlineStr">
        <is>
          <t>121 to 150</t>
        </is>
      </c>
      <c r="BW311" s="2565" t="inlineStr">
        <is>
          <t>151-180</t>
        </is>
      </c>
      <c r="BX311" s="2566" t="inlineStr">
        <is>
          <t>Over 180</t>
        </is>
      </c>
      <c r="BZ311" s="2563" t="inlineStr">
        <is>
          <t>Month</t>
        </is>
      </c>
      <c r="CA311" s="2564" t="inlineStr">
        <is>
          <t>Total A/R</t>
        </is>
      </c>
      <c r="CB311" s="2564" t="inlineStr">
        <is>
          <t>Future Cash</t>
        </is>
      </c>
      <c r="CC311" s="2564" t="inlineStr">
        <is>
          <t>1 to 30</t>
        </is>
      </c>
      <c r="CD311" s="2564" t="inlineStr">
        <is>
          <t>31 to 60</t>
        </is>
      </c>
      <c r="CE311" s="2564" t="inlineStr">
        <is>
          <t>61 to 90</t>
        </is>
      </c>
      <c r="CF311" s="2564" t="inlineStr">
        <is>
          <t>91 to 120</t>
        </is>
      </c>
      <c r="CG311" s="2564" t="inlineStr">
        <is>
          <t>121 to 150</t>
        </is>
      </c>
      <c r="CH311" s="2565" t="inlineStr">
        <is>
          <t>151-180</t>
        </is>
      </c>
      <c r="CI311" s="2566" t="inlineStr">
        <is>
          <t>Over 180</t>
        </is>
      </c>
      <c r="CK311" s="2563" t="inlineStr">
        <is>
          <t>Month</t>
        </is>
      </c>
      <c r="CL311" s="2564" t="inlineStr">
        <is>
          <t>Total A/R</t>
        </is>
      </c>
      <c r="CM311" s="2564" t="inlineStr">
        <is>
          <t>Future Cash</t>
        </is>
      </c>
      <c r="CN311" s="2564" t="inlineStr">
        <is>
          <t>1 to 30</t>
        </is>
      </c>
      <c r="CO311" s="2564" t="inlineStr">
        <is>
          <t>31 to 60</t>
        </is>
      </c>
      <c r="CP311" s="2564" t="inlineStr">
        <is>
          <t>61 to 90</t>
        </is>
      </c>
      <c r="CQ311" s="2564" t="inlineStr">
        <is>
          <t>91 to 120</t>
        </is>
      </c>
      <c r="CR311" s="2564" t="inlineStr">
        <is>
          <t>121 to 150</t>
        </is>
      </c>
      <c r="CS311" s="2565" t="inlineStr">
        <is>
          <t>151-180</t>
        </is>
      </c>
      <c r="CT311" s="2566" t="inlineStr">
        <is>
          <t>Over 180</t>
        </is>
      </c>
      <c r="CV311" s="2563" t="inlineStr">
        <is>
          <t>Month</t>
        </is>
      </c>
      <c r="CW311" s="2564" t="inlineStr">
        <is>
          <t>Total A/R</t>
        </is>
      </c>
      <c r="CX311" s="2564" t="inlineStr">
        <is>
          <t>Future Cash</t>
        </is>
      </c>
      <c r="CY311" s="2564" t="inlineStr">
        <is>
          <t>1 to 30</t>
        </is>
      </c>
      <c r="CZ311" s="2564" t="inlineStr">
        <is>
          <t>31 to 60</t>
        </is>
      </c>
      <c r="DA311" s="2564" t="inlineStr">
        <is>
          <t>61 to 90</t>
        </is>
      </c>
      <c r="DB311" s="2564" t="inlineStr">
        <is>
          <t>91 to 120</t>
        </is>
      </c>
      <c r="DC311" s="2564" t="inlineStr">
        <is>
          <t>121 to 150</t>
        </is>
      </c>
      <c r="DD311" s="2565" t="inlineStr">
        <is>
          <t>151-180</t>
        </is>
      </c>
      <c r="DE311" s="2566" t="inlineStr">
        <is>
          <t>Over 180</t>
        </is>
      </c>
      <c r="DG311" s="2563" t="inlineStr">
        <is>
          <t>Month</t>
        </is>
      </c>
      <c r="DH311" s="2564" t="inlineStr">
        <is>
          <t>Total A/R</t>
        </is>
      </c>
      <c r="DI311" s="2564" t="inlineStr">
        <is>
          <t>Future Cash</t>
        </is>
      </c>
      <c r="DJ311" s="2564" t="inlineStr">
        <is>
          <t>1 to 30</t>
        </is>
      </c>
      <c r="DK311" s="2564" t="inlineStr">
        <is>
          <t>31 to 60</t>
        </is>
      </c>
      <c r="DL311" s="2564" t="inlineStr">
        <is>
          <t>61 to 90</t>
        </is>
      </c>
      <c r="DM311" s="2564" t="inlineStr">
        <is>
          <t>91 to 120</t>
        </is>
      </c>
      <c r="DN311" s="2564" t="inlineStr">
        <is>
          <t>121 to 150</t>
        </is>
      </c>
      <c r="DO311" s="2565" t="inlineStr">
        <is>
          <t>151-180</t>
        </is>
      </c>
      <c r="DP311" s="2566" t="inlineStr">
        <is>
          <t>Over 180</t>
        </is>
      </c>
      <c r="DR311" s="2563" t="inlineStr">
        <is>
          <t>Month</t>
        </is>
      </c>
      <c r="DS311" s="2564" t="inlineStr">
        <is>
          <t>Total A/R</t>
        </is>
      </c>
      <c r="DT311" s="2564" t="inlineStr">
        <is>
          <t>Future Cash</t>
        </is>
      </c>
      <c r="DU311" s="2564" t="inlineStr">
        <is>
          <t>1 to 30</t>
        </is>
      </c>
      <c r="DV311" s="2564" t="inlineStr">
        <is>
          <t>31 to 60</t>
        </is>
      </c>
      <c r="DW311" s="2564" t="inlineStr">
        <is>
          <t>61 to 90</t>
        </is>
      </c>
      <c r="DX311" s="2564" t="inlineStr">
        <is>
          <t>91 to 120</t>
        </is>
      </c>
      <c r="DY311" s="2564" t="inlineStr">
        <is>
          <t>121 to 150</t>
        </is>
      </c>
      <c r="DZ311" s="2565" t="inlineStr">
        <is>
          <t>151-180</t>
        </is>
      </c>
      <c r="EA311" s="2566" t="inlineStr">
        <is>
          <t>Over 180</t>
        </is>
      </c>
      <c r="EC311" s="2563" t="inlineStr">
        <is>
          <t>Month</t>
        </is>
      </c>
      <c r="ED311" s="2564" t="inlineStr">
        <is>
          <t>Total A/R</t>
        </is>
      </c>
      <c r="EE311" s="2564" t="inlineStr">
        <is>
          <t>Future Cash</t>
        </is>
      </c>
      <c r="EF311" s="2564" t="inlineStr">
        <is>
          <t>1 to 30</t>
        </is>
      </c>
      <c r="EG311" s="2564" t="inlineStr">
        <is>
          <t>31 to 60</t>
        </is>
      </c>
      <c r="EH311" s="2564" t="inlineStr">
        <is>
          <t>61 to 90</t>
        </is>
      </c>
      <c r="EI311" s="2564" t="inlineStr">
        <is>
          <t>91 to 120</t>
        </is>
      </c>
      <c r="EJ311" s="2564" t="inlineStr">
        <is>
          <t>121 to 150</t>
        </is>
      </c>
      <c r="EK311" s="2565" t="inlineStr">
        <is>
          <t>151-180</t>
        </is>
      </c>
      <c r="EL311" s="2566" t="inlineStr">
        <is>
          <t>Over 180</t>
        </is>
      </c>
    </row>
    <row r="312">
      <c r="A312" s="2567">
        <f>EOMONTH(A313,-1)</f>
        <v/>
      </c>
      <c r="B312" s="507">
        <f>SUM(C312:J312)</f>
        <v/>
      </c>
      <c r="C312" s="507">
        <f>+N312+Y312+AJ312+AU312+BF312+BQ312+CB312+CM312+CX312+DI312+DT312+EE312</f>
        <v/>
      </c>
      <c r="D312" s="507">
        <f>+O312+Z312+AK312+AV312+BG312+BR312+CC312+CN312+CY312+DJ312+DU312+EF312</f>
        <v/>
      </c>
      <c r="E312" s="507">
        <f>+P312+AA312+AL312+AW312+BH312+BS312+CD312+CO312+CZ312+DK312+DV312+EG312</f>
        <v/>
      </c>
      <c r="F312" s="507">
        <f>+Q312+AB312+AM312+AX312+BI312+BT312+CE312+CP312+DA312+DL312+DW312+EH312</f>
        <v/>
      </c>
      <c r="G312" s="507">
        <f>+R312+AC312+AN312+AY312+BJ312+BU312+CF312+CQ312+DB312+DM312+DX312+EI312</f>
        <v/>
      </c>
      <c r="H312" s="507">
        <f>+S312+AD312+AO312+AZ312+BK312+BV312+CG312+CR312+DC312+DN312+DY312+EJ312</f>
        <v/>
      </c>
      <c r="I312" s="507">
        <f>+T312+AE312+AP312+BA312+BL312+BW312+CH312+CS312+DD312+DO312+DZ312+EK312</f>
        <v/>
      </c>
      <c r="J312" s="507">
        <f>+U312+AF312+AQ312+BB312+BM312+BX312+CI312+CT312+DE312+DP312+EA312+EL312</f>
        <v/>
      </c>
      <c r="L312" s="2567">
        <f>EOMONTH(L313,-1)</f>
        <v/>
      </c>
      <c r="M312" s="507">
        <f>SUM(N312:U312)</f>
        <v/>
      </c>
      <c r="N312" s="507" t="n">
        <v>0</v>
      </c>
      <c r="O312" s="507" t="n">
        <v>0</v>
      </c>
      <c r="P312" s="507" t="n">
        <v>0</v>
      </c>
      <c r="Q312" s="507" t="n">
        <v>0</v>
      </c>
      <c r="R312" s="507" t="n">
        <v>0</v>
      </c>
      <c r="S312" s="507" t="n">
        <v>0</v>
      </c>
      <c r="T312" s="507" t="n">
        <v>0</v>
      </c>
      <c r="U312" s="507" t="n">
        <v>0</v>
      </c>
      <c r="W312" s="2567">
        <f>EOMONTH(W313,-1)</f>
        <v/>
      </c>
      <c r="X312" s="507">
        <f>SUM(Y312:AF312)</f>
        <v/>
      </c>
      <c r="Y312" s="507" t="n">
        <v>0</v>
      </c>
      <c r="Z312" s="507" t="n">
        <v>0</v>
      </c>
      <c r="AA312" s="507" t="n">
        <v>0</v>
      </c>
      <c r="AB312" s="507" t="n">
        <v>0</v>
      </c>
      <c r="AC312" s="507" t="n">
        <v>0</v>
      </c>
      <c r="AD312" s="507" t="n">
        <v>0</v>
      </c>
      <c r="AE312" s="507" t="n">
        <v>0</v>
      </c>
      <c r="AF312" s="507" t="n">
        <v>0</v>
      </c>
      <c r="AH312" s="2567">
        <f>EOMONTH(AH313,-1)</f>
        <v/>
      </c>
      <c r="AI312" s="507">
        <f>SUM(AJ312:AQ312)</f>
        <v/>
      </c>
      <c r="AJ312" s="507" t="n">
        <v>0</v>
      </c>
      <c r="AK312" s="507" t="n">
        <v>0</v>
      </c>
      <c r="AL312" s="507" t="n">
        <v>0</v>
      </c>
      <c r="AM312" s="507" t="n">
        <v>0</v>
      </c>
      <c r="AN312" s="507" t="n">
        <v>0</v>
      </c>
      <c r="AO312" s="507" t="n">
        <v>0</v>
      </c>
      <c r="AP312" s="507" t="n">
        <v>0</v>
      </c>
      <c r="AQ312" s="507" t="n">
        <v>0</v>
      </c>
      <c r="AS312" s="2567">
        <f>EOMONTH(AS313,-1)</f>
        <v/>
      </c>
      <c r="AT312" s="507">
        <f>SUM(AU312:BB312)</f>
        <v/>
      </c>
      <c r="AU312" s="507" t="n">
        <v>0</v>
      </c>
      <c r="AV312" s="507" t="n">
        <v>0</v>
      </c>
      <c r="AW312" s="507" t="n">
        <v>0</v>
      </c>
      <c r="AX312" s="507" t="n">
        <v>0</v>
      </c>
      <c r="AY312" s="507" t="n">
        <v>0</v>
      </c>
      <c r="AZ312" s="507" t="n">
        <v>0</v>
      </c>
      <c r="BA312" s="507" t="n">
        <v>0</v>
      </c>
      <c r="BB312" s="507" t="n">
        <v>0</v>
      </c>
      <c r="BD312" s="2567">
        <f>EOMONTH(BD313,-1)</f>
        <v/>
      </c>
      <c r="BE312" s="507">
        <f>SUM(BF312:BM312)</f>
        <v/>
      </c>
      <c r="BF312" s="507" t="n">
        <v>0</v>
      </c>
      <c r="BG312" s="507" t="n">
        <v>0</v>
      </c>
      <c r="BH312" s="507" t="n">
        <v>0</v>
      </c>
      <c r="BI312" s="507" t="n">
        <v>0</v>
      </c>
      <c r="BJ312" s="507" t="n">
        <v>0</v>
      </c>
      <c r="BK312" s="507" t="n">
        <v>0</v>
      </c>
      <c r="BL312" s="507" t="n">
        <v>0</v>
      </c>
      <c r="BM312" s="507" t="n">
        <v>0</v>
      </c>
      <c r="BO312" s="2567">
        <f>EOMONTH(BO313,-1)</f>
        <v/>
      </c>
      <c r="BP312" s="507">
        <f>SUM(BQ312:BX312)</f>
        <v/>
      </c>
      <c r="BQ312" s="507" t="n">
        <v>0</v>
      </c>
      <c r="BR312" s="507" t="n">
        <v>0</v>
      </c>
      <c r="BS312" s="507" t="n">
        <v>0</v>
      </c>
      <c r="BT312" s="507" t="n">
        <v>0</v>
      </c>
      <c r="BU312" s="507" t="n">
        <v>0</v>
      </c>
      <c r="BV312" s="507" t="n">
        <v>0</v>
      </c>
      <c r="BW312" s="507" t="n">
        <v>0</v>
      </c>
      <c r="BX312" s="507" t="n">
        <v>0</v>
      </c>
      <c r="BZ312" s="2567">
        <f>EOMONTH(BZ313,-1)</f>
        <v/>
      </c>
      <c r="CA312" s="507">
        <f>SUM(CB312:CI312)</f>
        <v/>
      </c>
      <c r="CB312" s="507" t="n">
        <v>0</v>
      </c>
      <c r="CC312" s="507" t="n">
        <v>0</v>
      </c>
      <c r="CD312" s="507" t="n">
        <v>0</v>
      </c>
      <c r="CE312" s="507" t="n">
        <v>0</v>
      </c>
      <c r="CF312" s="507" t="n">
        <v>0</v>
      </c>
      <c r="CG312" s="507" t="n">
        <v>0</v>
      </c>
      <c r="CH312" s="507" t="n">
        <v>0</v>
      </c>
      <c r="CI312" s="507" t="n">
        <v>0</v>
      </c>
      <c r="CK312" s="2567">
        <f>EOMONTH(CK313,-1)</f>
        <v/>
      </c>
      <c r="CL312" s="507">
        <f>SUM(CM312:CT312)</f>
        <v/>
      </c>
      <c r="CM312" s="507" t="n">
        <v>0</v>
      </c>
      <c r="CN312" s="507" t="n">
        <v>0</v>
      </c>
      <c r="CO312" s="507" t="n">
        <v>0</v>
      </c>
      <c r="CP312" s="507" t="n">
        <v>0</v>
      </c>
      <c r="CQ312" s="507" t="n">
        <v>0</v>
      </c>
      <c r="CR312" s="507" t="n">
        <v>0</v>
      </c>
      <c r="CS312" s="507" t="n">
        <v>0</v>
      </c>
      <c r="CT312" s="507" t="n">
        <v>0</v>
      </c>
      <c r="CV312" s="2567">
        <f>EOMONTH(CV313,-1)</f>
        <v/>
      </c>
      <c r="CW312" s="507">
        <f>SUM(CX312:DE312)</f>
        <v/>
      </c>
      <c r="CX312" s="507" t="n">
        <v>0</v>
      </c>
      <c r="CY312" s="507" t="n">
        <v>0</v>
      </c>
      <c r="CZ312" s="507" t="n">
        <v>0</v>
      </c>
      <c r="DA312" s="507" t="n">
        <v>0</v>
      </c>
      <c r="DB312" s="507" t="n">
        <v>0</v>
      </c>
      <c r="DC312" s="507" t="n">
        <v>0</v>
      </c>
      <c r="DD312" s="507" t="n">
        <v>0</v>
      </c>
      <c r="DE312" s="507" t="n">
        <v>0</v>
      </c>
      <c r="DG312" s="2567">
        <f>EOMONTH(DG313,-1)</f>
        <v/>
      </c>
      <c r="DH312" s="507">
        <f>SUM(DI312:DP312)</f>
        <v/>
      </c>
      <c r="DI312" s="507" t="n">
        <v>0</v>
      </c>
      <c r="DJ312" s="507" t="n">
        <v>0</v>
      </c>
      <c r="DK312" s="507" t="n">
        <v>0</v>
      </c>
      <c r="DL312" s="507" t="n">
        <v>0</v>
      </c>
      <c r="DM312" s="507" t="n">
        <v>0</v>
      </c>
      <c r="DN312" s="507" t="n">
        <v>0</v>
      </c>
      <c r="DO312" s="507" t="n">
        <v>0</v>
      </c>
      <c r="DP312" s="507" t="n">
        <v>0</v>
      </c>
      <c r="DR312" s="2567">
        <f>EOMONTH(DR313,-1)</f>
        <v/>
      </c>
      <c r="DS312" s="507">
        <f>SUM(DT312:EA312)</f>
        <v/>
      </c>
      <c r="DT312" s="507" t="n">
        <v>0</v>
      </c>
      <c r="DU312" s="507" t="n">
        <v>0</v>
      </c>
      <c r="DV312" s="507" t="n">
        <v>0</v>
      </c>
      <c r="DW312" s="507" t="n">
        <v>0</v>
      </c>
      <c r="DX312" s="507" t="n">
        <v>0</v>
      </c>
      <c r="DY312" s="507" t="n">
        <v>0</v>
      </c>
      <c r="DZ312" s="507" t="n">
        <v>0</v>
      </c>
      <c r="EA312" s="507" t="n">
        <v>0</v>
      </c>
      <c r="EC312" s="2567">
        <f>EOMONTH(EC313,-1)</f>
        <v/>
      </c>
      <c r="ED312" s="507">
        <f>SUM(EE312:EL312)</f>
        <v/>
      </c>
      <c r="EE312" s="507" t="n">
        <v>0</v>
      </c>
      <c r="EF312" s="507" t="n">
        <v>0</v>
      </c>
      <c r="EG312" s="507" t="n">
        <v>0</v>
      </c>
      <c r="EH312" s="507" t="n">
        <v>0</v>
      </c>
      <c r="EI312" s="507" t="n">
        <v>0</v>
      </c>
      <c r="EJ312" s="507" t="n">
        <v>0</v>
      </c>
      <c r="EK312" s="507" t="n">
        <v>0</v>
      </c>
      <c r="EL312" s="507" t="n">
        <v>0</v>
      </c>
    </row>
    <row r="313">
      <c r="A313" s="2567">
        <f>EOMONTH(A314,-1)</f>
        <v/>
      </c>
      <c r="B313" s="507">
        <f>SUM(C313:J313)</f>
        <v/>
      </c>
      <c r="C313" s="507">
        <f>+N313+Y313+AJ313+AU313+BF313+BQ313+CB313+CM313+CX313+DI313+DT313+EE313</f>
        <v/>
      </c>
      <c r="D313" s="507">
        <f>+O313+Z313+AK313+AV313+BG313+BR313+CC313+CN313+CY313+DJ313+DU313+EF313</f>
        <v/>
      </c>
      <c r="E313" s="507">
        <f>+P313+AA313+AL313+AW313+BH313+BS313+CD313+CO313+CZ313+DK313+DV313+EG313</f>
        <v/>
      </c>
      <c r="F313" s="507">
        <f>+Q313+AB313+AM313+AX313+BI313+BT313+CE313+CP313+DA313+DL313+DW313+EH313</f>
        <v/>
      </c>
      <c r="G313" s="507">
        <f>+R313+AC313+AN313+AY313+BJ313+BU313+CF313+CQ313+DB313+DM313+DX313+EI313</f>
        <v/>
      </c>
      <c r="H313" s="507">
        <f>+S313+AD313+AO313+AZ313+BK313+BV313+CG313+CR313+DC313+DN313+DY313+EJ313</f>
        <v/>
      </c>
      <c r="I313" s="507">
        <f>+T313+AE313+AP313+BA313+BL313+BW313+CH313+CS313+DD313+DO313+DZ313+EK313</f>
        <v/>
      </c>
      <c r="J313" s="507">
        <f>+U313+AF313+AQ313+BB313+BM313+BX313+CI313+CT313+DE313+DP313+EA313+EL313</f>
        <v/>
      </c>
      <c r="L313" s="2567">
        <f>EOMONTH(L314,-1)</f>
        <v/>
      </c>
      <c r="M313" s="507">
        <f>SUM(N313:U313)</f>
        <v/>
      </c>
      <c r="N313" s="507" t="n">
        <v>0</v>
      </c>
      <c r="O313" s="507" t="n">
        <v>0</v>
      </c>
      <c r="P313" s="507" t="n">
        <v>0</v>
      </c>
      <c r="Q313" s="507" t="n">
        <v>0</v>
      </c>
      <c r="R313" s="507" t="n">
        <v>0</v>
      </c>
      <c r="S313" s="507" t="n">
        <v>0</v>
      </c>
      <c r="T313" s="507" t="n">
        <v>0</v>
      </c>
      <c r="U313" s="507" t="n">
        <v>0</v>
      </c>
      <c r="W313" s="2567">
        <f>EOMONTH(W314,-1)</f>
        <v/>
      </c>
      <c r="X313" s="507">
        <f>SUM(Y313:AF313)</f>
        <v/>
      </c>
      <c r="Y313" s="507" t="n">
        <v>0</v>
      </c>
      <c r="Z313" s="507" t="n">
        <v>0</v>
      </c>
      <c r="AA313" s="507" t="n">
        <v>0</v>
      </c>
      <c r="AB313" s="507" t="n">
        <v>0</v>
      </c>
      <c r="AC313" s="507" t="n">
        <v>0</v>
      </c>
      <c r="AD313" s="507" t="n">
        <v>0</v>
      </c>
      <c r="AE313" s="507" t="n">
        <v>0</v>
      </c>
      <c r="AF313" s="507" t="n">
        <v>0</v>
      </c>
      <c r="AH313" s="2567">
        <f>EOMONTH(AH314,-1)</f>
        <v/>
      </c>
      <c r="AI313" s="507">
        <f>SUM(AJ313:AQ313)</f>
        <v/>
      </c>
      <c r="AJ313" s="507" t="n">
        <v>0</v>
      </c>
      <c r="AK313" s="507" t="n">
        <v>0</v>
      </c>
      <c r="AL313" s="507" t="n">
        <v>0</v>
      </c>
      <c r="AM313" s="507" t="n">
        <v>0</v>
      </c>
      <c r="AN313" s="507" t="n">
        <v>0</v>
      </c>
      <c r="AO313" s="507" t="n">
        <v>0</v>
      </c>
      <c r="AP313" s="507" t="n">
        <v>0</v>
      </c>
      <c r="AQ313" s="507" t="n">
        <v>0</v>
      </c>
      <c r="AS313" s="2567">
        <f>EOMONTH(AS314,-1)</f>
        <v/>
      </c>
      <c r="AT313" s="507">
        <f>SUM(AU313:BB313)</f>
        <v/>
      </c>
      <c r="AU313" s="507" t="n">
        <v>0</v>
      </c>
      <c r="AV313" s="507" t="n">
        <v>0</v>
      </c>
      <c r="AW313" s="507" t="n">
        <v>0</v>
      </c>
      <c r="AX313" s="507" t="n">
        <v>0</v>
      </c>
      <c r="AY313" s="507" t="n">
        <v>0</v>
      </c>
      <c r="AZ313" s="507" t="n">
        <v>0</v>
      </c>
      <c r="BA313" s="507" t="n">
        <v>0</v>
      </c>
      <c r="BB313" s="507" t="n">
        <v>0</v>
      </c>
      <c r="BD313" s="2567">
        <f>EOMONTH(BD314,-1)</f>
        <v/>
      </c>
      <c r="BE313" s="507">
        <f>SUM(BF313:BM313)</f>
        <v/>
      </c>
      <c r="BF313" s="507" t="n">
        <v>0</v>
      </c>
      <c r="BG313" s="507" t="n">
        <v>0</v>
      </c>
      <c r="BH313" s="507" t="n">
        <v>0</v>
      </c>
      <c r="BI313" s="507" t="n">
        <v>0</v>
      </c>
      <c r="BJ313" s="507" t="n">
        <v>0</v>
      </c>
      <c r="BK313" s="507" t="n">
        <v>0</v>
      </c>
      <c r="BL313" s="507" t="n">
        <v>0</v>
      </c>
      <c r="BM313" s="507" t="n">
        <v>0</v>
      </c>
      <c r="BO313" s="2567">
        <f>EOMONTH(BO314,-1)</f>
        <v/>
      </c>
      <c r="BP313" s="507">
        <f>SUM(BQ313:BX313)</f>
        <v/>
      </c>
      <c r="BQ313" s="507" t="n">
        <v>0</v>
      </c>
      <c r="BR313" s="507" t="n">
        <v>0</v>
      </c>
      <c r="BS313" s="507" t="n">
        <v>0</v>
      </c>
      <c r="BT313" s="507" t="n">
        <v>0</v>
      </c>
      <c r="BU313" s="507" t="n">
        <v>0</v>
      </c>
      <c r="BV313" s="507" t="n">
        <v>0</v>
      </c>
      <c r="BW313" s="507" t="n">
        <v>0</v>
      </c>
      <c r="BX313" s="507" t="n">
        <v>0</v>
      </c>
      <c r="BZ313" s="2567">
        <f>EOMONTH(BZ314,-1)</f>
        <v/>
      </c>
      <c r="CA313" s="507">
        <f>SUM(CB313:CI313)</f>
        <v/>
      </c>
      <c r="CB313" s="507" t="n">
        <v>0</v>
      </c>
      <c r="CC313" s="507" t="n">
        <v>0</v>
      </c>
      <c r="CD313" s="507" t="n">
        <v>0</v>
      </c>
      <c r="CE313" s="507" t="n">
        <v>0</v>
      </c>
      <c r="CF313" s="507" t="n">
        <v>0</v>
      </c>
      <c r="CG313" s="507" t="n">
        <v>0</v>
      </c>
      <c r="CH313" s="507" t="n">
        <v>0</v>
      </c>
      <c r="CI313" s="507" t="n">
        <v>0</v>
      </c>
      <c r="CK313" s="2567">
        <f>EOMONTH(CK314,-1)</f>
        <v/>
      </c>
      <c r="CL313" s="507">
        <f>SUM(CM313:CT313)</f>
        <v/>
      </c>
      <c r="CM313" s="507" t="n">
        <v>0</v>
      </c>
      <c r="CN313" s="507" t="n">
        <v>0</v>
      </c>
      <c r="CO313" s="507" t="n">
        <v>0</v>
      </c>
      <c r="CP313" s="507" t="n">
        <v>0</v>
      </c>
      <c r="CQ313" s="507" t="n">
        <v>0</v>
      </c>
      <c r="CR313" s="507" t="n">
        <v>0</v>
      </c>
      <c r="CS313" s="507" t="n">
        <v>0</v>
      </c>
      <c r="CT313" s="507" t="n">
        <v>0</v>
      </c>
      <c r="CV313" s="2567">
        <f>EOMONTH(CV314,-1)</f>
        <v/>
      </c>
      <c r="CW313" s="507">
        <f>SUM(CX313:DE313)</f>
        <v/>
      </c>
      <c r="CX313" s="507" t="n">
        <v>0</v>
      </c>
      <c r="CY313" s="507" t="n">
        <v>0</v>
      </c>
      <c r="CZ313" s="507" t="n">
        <v>0</v>
      </c>
      <c r="DA313" s="507" t="n">
        <v>0</v>
      </c>
      <c r="DB313" s="507" t="n">
        <v>0</v>
      </c>
      <c r="DC313" s="507" t="n">
        <v>0</v>
      </c>
      <c r="DD313" s="507" t="n">
        <v>0</v>
      </c>
      <c r="DE313" s="507" t="n">
        <v>0</v>
      </c>
      <c r="DG313" s="2567">
        <f>EOMONTH(DG314,-1)</f>
        <v/>
      </c>
      <c r="DH313" s="507">
        <f>SUM(DI313:DP313)</f>
        <v/>
      </c>
      <c r="DI313" s="507" t="n">
        <v>0</v>
      </c>
      <c r="DJ313" s="507" t="n">
        <v>0</v>
      </c>
      <c r="DK313" s="507" t="n">
        <v>0</v>
      </c>
      <c r="DL313" s="507" t="n">
        <v>0</v>
      </c>
      <c r="DM313" s="507" t="n">
        <v>0</v>
      </c>
      <c r="DN313" s="507" t="n">
        <v>0</v>
      </c>
      <c r="DO313" s="507" t="n">
        <v>0</v>
      </c>
      <c r="DP313" s="507" t="n">
        <v>0</v>
      </c>
      <c r="DR313" s="2567">
        <f>EOMONTH(DR314,-1)</f>
        <v/>
      </c>
      <c r="DS313" s="507">
        <f>SUM(DT313:EA313)</f>
        <v/>
      </c>
      <c r="DT313" s="507" t="n">
        <v>0</v>
      </c>
      <c r="DU313" s="507" t="n">
        <v>0</v>
      </c>
      <c r="DV313" s="507" t="n">
        <v>0</v>
      </c>
      <c r="DW313" s="507" t="n">
        <v>0</v>
      </c>
      <c r="DX313" s="507" t="n">
        <v>0</v>
      </c>
      <c r="DY313" s="507" t="n">
        <v>0</v>
      </c>
      <c r="DZ313" s="507" t="n">
        <v>0</v>
      </c>
      <c r="EA313" s="507" t="n">
        <v>0</v>
      </c>
      <c r="EC313" s="2567">
        <f>EOMONTH(EC314,-1)</f>
        <v/>
      </c>
      <c r="ED313" s="507">
        <f>SUM(EE313:EL313)</f>
        <v/>
      </c>
      <c r="EE313" s="507" t="n">
        <v>0</v>
      </c>
      <c r="EF313" s="507" t="n">
        <v>0</v>
      </c>
      <c r="EG313" s="507" t="n">
        <v>0</v>
      </c>
      <c r="EH313" s="507" t="n">
        <v>0</v>
      </c>
      <c r="EI313" s="507" t="n">
        <v>0</v>
      </c>
      <c r="EJ313" s="507" t="n">
        <v>0</v>
      </c>
      <c r="EK313" s="507" t="n">
        <v>0</v>
      </c>
      <c r="EL313" s="507" t="n">
        <v>0</v>
      </c>
    </row>
    <row r="314">
      <c r="A314" s="2567">
        <f>EOMONTH(A315,-1)</f>
        <v/>
      </c>
      <c r="B314" s="507">
        <f>SUM(C314:J314)</f>
        <v/>
      </c>
      <c r="C314" s="507">
        <f>+N314+Y314+AJ314+AU314+BF314+BQ314+CB314+CM314+CX314+DI314+DT314+EE314</f>
        <v/>
      </c>
      <c r="D314" s="507">
        <f>+O314+Z314+AK314+AV314+BG314+BR314+CC314+CN314+CY314+DJ314+DU314+EF314</f>
        <v/>
      </c>
      <c r="E314" s="507">
        <f>+P314+AA314+AL314+AW314+BH314+BS314+CD314+CO314+CZ314+DK314+DV314+EG314</f>
        <v/>
      </c>
      <c r="F314" s="507">
        <f>+Q314+AB314+AM314+AX314+BI314+BT314+CE314+CP314+DA314+DL314+DW314+EH314</f>
        <v/>
      </c>
      <c r="G314" s="507">
        <f>+R314+AC314+AN314+AY314+BJ314+BU314+CF314+CQ314+DB314+DM314+DX314+EI314</f>
        <v/>
      </c>
      <c r="H314" s="507">
        <f>+S314+AD314+AO314+AZ314+BK314+BV314+CG314+CR314+DC314+DN314+DY314+EJ314</f>
        <v/>
      </c>
      <c r="I314" s="507">
        <f>+T314+AE314+AP314+BA314+BL314+BW314+CH314+CS314+DD314+DO314+DZ314+EK314</f>
        <v/>
      </c>
      <c r="J314" s="507">
        <f>+U314+AF314+AQ314+BB314+BM314+BX314+CI314+CT314+DE314+DP314+EA314+EL314</f>
        <v/>
      </c>
      <c r="L314" s="2567">
        <f>EOMONTH(L315,-1)</f>
        <v/>
      </c>
      <c r="M314" s="507">
        <f>SUM(N314:U314)</f>
        <v/>
      </c>
      <c r="N314" s="507" t="n">
        <v>0</v>
      </c>
      <c r="O314" s="507" t="n">
        <v>0</v>
      </c>
      <c r="P314" s="507" t="n">
        <v>0</v>
      </c>
      <c r="Q314" s="507" t="n">
        <v>0</v>
      </c>
      <c r="R314" s="507" t="n">
        <v>0</v>
      </c>
      <c r="S314" s="507" t="n">
        <v>0</v>
      </c>
      <c r="T314" s="507" t="n">
        <v>0</v>
      </c>
      <c r="U314" s="507" t="n">
        <v>0</v>
      </c>
      <c r="W314" s="2567">
        <f>EOMONTH(W315,-1)</f>
        <v/>
      </c>
      <c r="X314" s="507">
        <f>SUM(Y314:AF314)</f>
        <v/>
      </c>
      <c r="Y314" s="507" t="n">
        <v>0</v>
      </c>
      <c r="Z314" s="507" t="n">
        <v>0</v>
      </c>
      <c r="AA314" s="507" t="n">
        <v>0</v>
      </c>
      <c r="AB314" s="507" t="n">
        <v>0</v>
      </c>
      <c r="AC314" s="507" t="n">
        <v>0</v>
      </c>
      <c r="AD314" s="507" t="n">
        <v>0</v>
      </c>
      <c r="AE314" s="507" t="n">
        <v>0</v>
      </c>
      <c r="AF314" s="507" t="n">
        <v>0</v>
      </c>
      <c r="AH314" s="2567">
        <f>EOMONTH(AH315,-1)</f>
        <v/>
      </c>
      <c r="AI314" s="507">
        <f>SUM(AJ314:AQ314)</f>
        <v/>
      </c>
      <c r="AJ314" s="507" t="n">
        <v>0</v>
      </c>
      <c r="AK314" s="507" t="n">
        <v>0</v>
      </c>
      <c r="AL314" s="507" t="n">
        <v>0</v>
      </c>
      <c r="AM314" s="507" t="n">
        <v>0</v>
      </c>
      <c r="AN314" s="507" t="n">
        <v>0</v>
      </c>
      <c r="AO314" s="507" t="n">
        <v>0</v>
      </c>
      <c r="AP314" s="507" t="n">
        <v>0</v>
      </c>
      <c r="AQ314" s="507" t="n">
        <v>0</v>
      </c>
      <c r="AS314" s="2567">
        <f>EOMONTH(AS315,-1)</f>
        <v/>
      </c>
      <c r="AT314" s="507">
        <f>SUM(AU314:BB314)</f>
        <v/>
      </c>
      <c r="AU314" s="507" t="n">
        <v>0</v>
      </c>
      <c r="AV314" s="507" t="n">
        <v>0</v>
      </c>
      <c r="AW314" s="507" t="n">
        <v>0</v>
      </c>
      <c r="AX314" s="507" t="n">
        <v>0</v>
      </c>
      <c r="AY314" s="507" t="n">
        <v>0</v>
      </c>
      <c r="AZ314" s="507" t="n">
        <v>0</v>
      </c>
      <c r="BA314" s="507" t="n">
        <v>0</v>
      </c>
      <c r="BB314" s="507" t="n">
        <v>0</v>
      </c>
      <c r="BD314" s="2567">
        <f>EOMONTH(BD315,-1)</f>
        <v/>
      </c>
      <c r="BE314" s="507">
        <f>SUM(BF314:BM314)</f>
        <v/>
      </c>
      <c r="BF314" s="507" t="n">
        <v>0</v>
      </c>
      <c r="BG314" s="507" t="n">
        <v>0</v>
      </c>
      <c r="BH314" s="507" t="n">
        <v>0</v>
      </c>
      <c r="BI314" s="507" t="n">
        <v>0</v>
      </c>
      <c r="BJ314" s="507" t="n">
        <v>0</v>
      </c>
      <c r="BK314" s="507" t="n">
        <v>0</v>
      </c>
      <c r="BL314" s="507" t="n">
        <v>0</v>
      </c>
      <c r="BM314" s="507" t="n">
        <v>0</v>
      </c>
      <c r="BO314" s="2567">
        <f>EOMONTH(BO315,-1)</f>
        <v/>
      </c>
      <c r="BP314" s="507">
        <f>SUM(BQ314:BX314)</f>
        <v/>
      </c>
      <c r="BQ314" s="507" t="n">
        <v>0</v>
      </c>
      <c r="BR314" s="507" t="n">
        <v>0</v>
      </c>
      <c r="BS314" s="507" t="n">
        <v>0</v>
      </c>
      <c r="BT314" s="507" t="n">
        <v>0</v>
      </c>
      <c r="BU314" s="507" t="n">
        <v>0</v>
      </c>
      <c r="BV314" s="507" t="n">
        <v>0</v>
      </c>
      <c r="BW314" s="507" t="n">
        <v>0</v>
      </c>
      <c r="BX314" s="507" t="n">
        <v>0</v>
      </c>
      <c r="BZ314" s="2567">
        <f>EOMONTH(BZ315,-1)</f>
        <v/>
      </c>
      <c r="CA314" s="507">
        <f>SUM(CB314:CI314)</f>
        <v/>
      </c>
      <c r="CB314" s="507" t="n">
        <v>0</v>
      </c>
      <c r="CC314" s="507" t="n">
        <v>0</v>
      </c>
      <c r="CD314" s="507" t="n">
        <v>0</v>
      </c>
      <c r="CE314" s="507" t="n">
        <v>0</v>
      </c>
      <c r="CF314" s="507" t="n">
        <v>0</v>
      </c>
      <c r="CG314" s="507" t="n">
        <v>0</v>
      </c>
      <c r="CH314" s="507" t="n">
        <v>0</v>
      </c>
      <c r="CI314" s="507" t="n">
        <v>0</v>
      </c>
      <c r="CK314" s="2567">
        <f>EOMONTH(CK315,-1)</f>
        <v/>
      </c>
      <c r="CL314" s="507">
        <f>SUM(CM314:CT314)</f>
        <v/>
      </c>
      <c r="CM314" s="507" t="n">
        <v>0</v>
      </c>
      <c r="CN314" s="507" t="n">
        <v>0</v>
      </c>
      <c r="CO314" s="507" t="n">
        <v>0</v>
      </c>
      <c r="CP314" s="507" t="n">
        <v>0</v>
      </c>
      <c r="CQ314" s="507" t="n">
        <v>0</v>
      </c>
      <c r="CR314" s="507" t="n">
        <v>0</v>
      </c>
      <c r="CS314" s="507" t="n">
        <v>0</v>
      </c>
      <c r="CT314" s="507" t="n">
        <v>0</v>
      </c>
      <c r="CV314" s="2567">
        <f>EOMONTH(CV315,-1)</f>
        <v/>
      </c>
      <c r="CW314" s="507">
        <f>SUM(CX314:DE314)</f>
        <v/>
      </c>
      <c r="CX314" s="507" t="n">
        <v>0</v>
      </c>
      <c r="CY314" s="507" t="n">
        <v>0</v>
      </c>
      <c r="CZ314" s="507" t="n">
        <v>0</v>
      </c>
      <c r="DA314" s="507" t="n">
        <v>0</v>
      </c>
      <c r="DB314" s="507" t="n">
        <v>0</v>
      </c>
      <c r="DC314" s="507" t="n">
        <v>0</v>
      </c>
      <c r="DD314" s="507" t="n">
        <v>0</v>
      </c>
      <c r="DE314" s="507" t="n">
        <v>0</v>
      </c>
      <c r="DG314" s="2567">
        <f>EOMONTH(DG315,-1)</f>
        <v/>
      </c>
      <c r="DH314" s="507">
        <f>SUM(DI314:DP314)</f>
        <v/>
      </c>
      <c r="DI314" s="507" t="n">
        <v>0</v>
      </c>
      <c r="DJ314" s="507" t="n">
        <v>0</v>
      </c>
      <c r="DK314" s="507" t="n">
        <v>0</v>
      </c>
      <c r="DL314" s="507" t="n">
        <v>0</v>
      </c>
      <c r="DM314" s="507" t="n">
        <v>0</v>
      </c>
      <c r="DN314" s="507" t="n">
        <v>0</v>
      </c>
      <c r="DO314" s="507" t="n">
        <v>0</v>
      </c>
      <c r="DP314" s="507" t="n">
        <v>0</v>
      </c>
      <c r="DR314" s="2567">
        <f>EOMONTH(DR315,-1)</f>
        <v/>
      </c>
      <c r="DS314" s="507">
        <f>SUM(DT314:EA314)</f>
        <v/>
      </c>
      <c r="DT314" s="507" t="n">
        <v>0</v>
      </c>
      <c r="DU314" s="507" t="n">
        <v>0</v>
      </c>
      <c r="DV314" s="507" t="n">
        <v>0</v>
      </c>
      <c r="DW314" s="507" t="n">
        <v>0</v>
      </c>
      <c r="DX314" s="507" t="n">
        <v>0</v>
      </c>
      <c r="DY314" s="507" t="n">
        <v>0</v>
      </c>
      <c r="DZ314" s="507" t="n">
        <v>0</v>
      </c>
      <c r="EA314" s="507" t="n">
        <v>0</v>
      </c>
      <c r="EC314" s="2567">
        <f>EOMONTH(EC315,-1)</f>
        <v/>
      </c>
      <c r="ED314" s="507">
        <f>SUM(EE314:EL314)</f>
        <v/>
      </c>
      <c r="EE314" s="507" t="n">
        <v>0</v>
      </c>
      <c r="EF314" s="507" t="n">
        <v>0</v>
      </c>
      <c r="EG314" s="507" t="n">
        <v>0</v>
      </c>
      <c r="EH314" s="507" t="n">
        <v>0</v>
      </c>
      <c r="EI314" s="507" t="n">
        <v>0</v>
      </c>
      <c r="EJ314" s="507" t="n">
        <v>0</v>
      </c>
      <c r="EK314" s="507" t="n">
        <v>0</v>
      </c>
      <c r="EL314" s="507" t="n">
        <v>0</v>
      </c>
    </row>
    <row r="315">
      <c r="A315" s="2567">
        <f>EOMONTH(A316,-1)</f>
        <v/>
      </c>
      <c r="B315" s="507">
        <f>SUM(C315:J315)</f>
        <v/>
      </c>
      <c r="C315" s="507">
        <f>+N315+Y315+AJ315+AU315+BF315+BQ315+CB315+CM315+CX315+DI315+DT315+EE315</f>
        <v/>
      </c>
      <c r="D315" s="507">
        <f>+O315+Z315+AK315+AV315+BG315+BR315+CC315+CN315+CY315+DJ315+DU315+EF315</f>
        <v/>
      </c>
      <c r="E315" s="507">
        <f>+P315+AA315+AL315+AW315+BH315+BS315+CD315+CO315+CZ315+DK315+DV315+EG315</f>
        <v/>
      </c>
      <c r="F315" s="507">
        <f>+Q315+AB315+AM315+AX315+BI315+BT315+CE315+CP315+DA315+DL315+DW315+EH315</f>
        <v/>
      </c>
      <c r="G315" s="507">
        <f>+R315+AC315+AN315+AY315+BJ315+BU315+CF315+CQ315+DB315+DM315+DX315+EI315</f>
        <v/>
      </c>
      <c r="H315" s="507">
        <f>+S315+AD315+AO315+AZ315+BK315+BV315+CG315+CR315+DC315+DN315+DY315+EJ315</f>
        <v/>
      </c>
      <c r="I315" s="507">
        <f>+T315+AE315+AP315+BA315+BL315+BW315+CH315+CS315+DD315+DO315+DZ315+EK315</f>
        <v/>
      </c>
      <c r="J315" s="507">
        <f>+U315+AF315+AQ315+BB315+BM315+BX315+CI315+CT315+DE315+DP315+EA315+EL315</f>
        <v/>
      </c>
      <c r="L315" s="2567">
        <f>EOMONTH(L316,-1)</f>
        <v/>
      </c>
      <c r="M315" s="507">
        <f>SUM(N315:U315)</f>
        <v/>
      </c>
      <c r="N315" s="507" t="n">
        <v>0</v>
      </c>
      <c r="O315" s="507" t="n">
        <v>0</v>
      </c>
      <c r="P315" s="507" t="n">
        <v>0</v>
      </c>
      <c r="Q315" s="507" t="n">
        <v>0</v>
      </c>
      <c r="R315" s="507" t="n">
        <v>0</v>
      </c>
      <c r="S315" s="507" t="n">
        <v>0</v>
      </c>
      <c r="T315" s="507" t="n">
        <v>0</v>
      </c>
      <c r="U315" s="507" t="n">
        <v>0</v>
      </c>
      <c r="W315" s="2567">
        <f>EOMONTH(W316,-1)</f>
        <v/>
      </c>
      <c r="X315" s="507">
        <f>SUM(Y315:AF315)</f>
        <v/>
      </c>
      <c r="Y315" s="507" t="n">
        <v>0</v>
      </c>
      <c r="Z315" s="507" t="n">
        <v>0</v>
      </c>
      <c r="AA315" s="507" t="n">
        <v>0</v>
      </c>
      <c r="AB315" s="507" t="n">
        <v>0</v>
      </c>
      <c r="AC315" s="507" t="n">
        <v>0</v>
      </c>
      <c r="AD315" s="507" t="n">
        <v>0</v>
      </c>
      <c r="AE315" s="507" t="n">
        <v>0</v>
      </c>
      <c r="AF315" s="507" t="n">
        <v>0</v>
      </c>
      <c r="AH315" s="2567">
        <f>EOMONTH(AH316,-1)</f>
        <v/>
      </c>
      <c r="AI315" s="507">
        <f>SUM(AJ315:AQ315)</f>
        <v/>
      </c>
      <c r="AJ315" s="507" t="n">
        <v>0</v>
      </c>
      <c r="AK315" s="507" t="n">
        <v>0</v>
      </c>
      <c r="AL315" s="507" t="n">
        <v>0</v>
      </c>
      <c r="AM315" s="507" t="n">
        <v>0</v>
      </c>
      <c r="AN315" s="507" t="n">
        <v>0</v>
      </c>
      <c r="AO315" s="507" t="n">
        <v>0</v>
      </c>
      <c r="AP315" s="507" t="n">
        <v>0</v>
      </c>
      <c r="AQ315" s="507" t="n">
        <v>0</v>
      </c>
      <c r="AS315" s="2567">
        <f>EOMONTH(AS316,-1)</f>
        <v/>
      </c>
      <c r="AT315" s="507">
        <f>SUM(AU315:BB315)</f>
        <v/>
      </c>
      <c r="AU315" s="507" t="n">
        <v>0</v>
      </c>
      <c r="AV315" s="507" t="n">
        <v>0</v>
      </c>
      <c r="AW315" s="507" t="n">
        <v>0</v>
      </c>
      <c r="AX315" s="507" t="n">
        <v>0</v>
      </c>
      <c r="AY315" s="507" t="n">
        <v>0</v>
      </c>
      <c r="AZ315" s="507" t="n">
        <v>0</v>
      </c>
      <c r="BA315" s="507" t="n">
        <v>0</v>
      </c>
      <c r="BB315" s="507" t="n">
        <v>0</v>
      </c>
      <c r="BD315" s="2567">
        <f>EOMONTH(BD316,-1)</f>
        <v/>
      </c>
      <c r="BE315" s="507">
        <f>SUM(BF315:BM315)</f>
        <v/>
      </c>
      <c r="BF315" s="507" t="n">
        <v>0</v>
      </c>
      <c r="BG315" s="507" t="n">
        <v>0</v>
      </c>
      <c r="BH315" s="507" t="n">
        <v>0</v>
      </c>
      <c r="BI315" s="507" t="n">
        <v>0</v>
      </c>
      <c r="BJ315" s="507" t="n">
        <v>0</v>
      </c>
      <c r="BK315" s="507" t="n">
        <v>0</v>
      </c>
      <c r="BL315" s="507" t="n">
        <v>0</v>
      </c>
      <c r="BM315" s="507" t="n">
        <v>0</v>
      </c>
      <c r="BO315" s="2567">
        <f>EOMONTH(BO316,-1)</f>
        <v/>
      </c>
      <c r="BP315" s="507">
        <f>SUM(BQ315:BX315)</f>
        <v/>
      </c>
      <c r="BQ315" s="507" t="n">
        <v>0</v>
      </c>
      <c r="BR315" s="507" t="n">
        <v>0</v>
      </c>
      <c r="BS315" s="507" t="n">
        <v>0</v>
      </c>
      <c r="BT315" s="507" t="n">
        <v>0</v>
      </c>
      <c r="BU315" s="507" t="n">
        <v>0</v>
      </c>
      <c r="BV315" s="507" t="n">
        <v>0</v>
      </c>
      <c r="BW315" s="507" t="n">
        <v>0</v>
      </c>
      <c r="BX315" s="507" t="n">
        <v>0</v>
      </c>
      <c r="BZ315" s="2567">
        <f>EOMONTH(BZ316,-1)</f>
        <v/>
      </c>
      <c r="CA315" s="507">
        <f>SUM(CB315:CI315)</f>
        <v/>
      </c>
      <c r="CB315" s="507" t="n">
        <v>0</v>
      </c>
      <c r="CC315" s="507" t="n">
        <v>0</v>
      </c>
      <c r="CD315" s="507" t="n">
        <v>0</v>
      </c>
      <c r="CE315" s="507" t="n">
        <v>0</v>
      </c>
      <c r="CF315" s="507" t="n">
        <v>0</v>
      </c>
      <c r="CG315" s="507" t="n">
        <v>0</v>
      </c>
      <c r="CH315" s="507" t="n">
        <v>0</v>
      </c>
      <c r="CI315" s="507" t="n">
        <v>0</v>
      </c>
      <c r="CK315" s="2567">
        <f>EOMONTH(CK316,-1)</f>
        <v/>
      </c>
      <c r="CL315" s="507">
        <f>SUM(CM315:CT315)</f>
        <v/>
      </c>
      <c r="CM315" s="507" t="n">
        <v>0</v>
      </c>
      <c r="CN315" s="507" t="n">
        <v>0</v>
      </c>
      <c r="CO315" s="507" t="n">
        <v>0</v>
      </c>
      <c r="CP315" s="507" t="n">
        <v>0</v>
      </c>
      <c r="CQ315" s="507" t="n">
        <v>0</v>
      </c>
      <c r="CR315" s="507" t="n">
        <v>0</v>
      </c>
      <c r="CS315" s="507" t="n">
        <v>0</v>
      </c>
      <c r="CT315" s="507" t="n">
        <v>0</v>
      </c>
      <c r="CV315" s="2567">
        <f>EOMONTH(CV316,-1)</f>
        <v/>
      </c>
      <c r="CW315" s="507">
        <f>SUM(CX315:DE315)</f>
        <v/>
      </c>
      <c r="CX315" s="507" t="n">
        <v>0</v>
      </c>
      <c r="CY315" s="507" t="n">
        <v>0</v>
      </c>
      <c r="CZ315" s="507" t="n">
        <v>0</v>
      </c>
      <c r="DA315" s="507" t="n">
        <v>0</v>
      </c>
      <c r="DB315" s="507" t="n">
        <v>0</v>
      </c>
      <c r="DC315" s="507" t="n">
        <v>0</v>
      </c>
      <c r="DD315" s="507" t="n">
        <v>0</v>
      </c>
      <c r="DE315" s="507" t="n">
        <v>0</v>
      </c>
      <c r="DG315" s="2567">
        <f>EOMONTH(DG316,-1)</f>
        <v/>
      </c>
      <c r="DH315" s="507">
        <f>SUM(DI315:DP315)</f>
        <v/>
      </c>
      <c r="DI315" s="507" t="n">
        <v>0</v>
      </c>
      <c r="DJ315" s="507" t="n">
        <v>0</v>
      </c>
      <c r="DK315" s="507" t="n">
        <v>0</v>
      </c>
      <c r="DL315" s="507" t="n">
        <v>0</v>
      </c>
      <c r="DM315" s="507" t="n">
        <v>0</v>
      </c>
      <c r="DN315" s="507" t="n">
        <v>0</v>
      </c>
      <c r="DO315" s="507" t="n">
        <v>0</v>
      </c>
      <c r="DP315" s="507" t="n">
        <v>0</v>
      </c>
      <c r="DR315" s="2567">
        <f>EOMONTH(DR316,-1)</f>
        <v/>
      </c>
      <c r="DS315" s="507">
        <f>SUM(DT315:EA315)</f>
        <v/>
      </c>
      <c r="DT315" s="507" t="n">
        <v>0</v>
      </c>
      <c r="DU315" s="507" t="n">
        <v>0</v>
      </c>
      <c r="DV315" s="507" t="n">
        <v>0</v>
      </c>
      <c r="DW315" s="507" t="n">
        <v>0</v>
      </c>
      <c r="DX315" s="507" t="n">
        <v>0</v>
      </c>
      <c r="DY315" s="507" t="n">
        <v>0</v>
      </c>
      <c r="DZ315" s="507" t="n">
        <v>0</v>
      </c>
      <c r="EA315" s="507" t="n">
        <v>0</v>
      </c>
      <c r="EC315" s="2567">
        <f>EOMONTH(EC316,-1)</f>
        <v/>
      </c>
      <c r="ED315" s="507">
        <f>SUM(EE315:EL315)</f>
        <v/>
      </c>
      <c r="EE315" s="507" t="n">
        <v>0</v>
      </c>
      <c r="EF315" s="507" t="n">
        <v>0</v>
      </c>
      <c r="EG315" s="507" t="n">
        <v>0</v>
      </c>
      <c r="EH315" s="507" t="n">
        <v>0</v>
      </c>
      <c r="EI315" s="507" t="n">
        <v>0</v>
      </c>
      <c r="EJ315" s="507" t="n">
        <v>0</v>
      </c>
      <c r="EK315" s="507" t="n">
        <v>0</v>
      </c>
      <c r="EL315" s="507" t="n">
        <v>0</v>
      </c>
    </row>
    <row r="316">
      <c r="A316" s="2567">
        <f>EOMONTH(A317,-1)</f>
        <v/>
      </c>
      <c r="B316" s="507">
        <f>SUM(C316:J316)</f>
        <v/>
      </c>
      <c r="C316" s="507">
        <f>+N316+Y316+AJ316+AU316+BF316+BQ316+CB316+CM316+CX316+DI316+DT316+EE316</f>
        <v/>
      </c>
      <c r="D316" s="507">
        <f>+O316+Z316+AK316+AV316+BG316+BR316+CC316+CN316+CY316+DJ316+DU316+EF316</f>
        <v/>
      </c>
      <c r="E316" s="507">
        <f>+P316+AA316+AL316+AW316+BH316+BS316+CD316+CO316+CZ316+DK316+DV316+EG316</f>
        <v/>
      </c>
      <c r="F316" s="507">
        <f>+Q316+AB316+AM316+AX316+BI316+BT316+CE316+CP316+DA316+DL316+DW316+EH316</f>
        <v/>
      </c>
      <c r="G316" s="507">
        <f>+R316+AC316+AN316+AY316+BJ316+BU316+CF316+CQ316+DB316+DM316+DX316+EI316</f>
        <v/>
      </c>
      <c r="H316" s="507">
        <f>+S316+AD316+AO316+AZ316+BK316+BV316+CG316+CR316+DC316+DN316+DY316+EJ316</f>
        <v/>
      </c>
      <c r="I316" s="507">
        <f>+T316+AE316+AP316+BA316+BL316+BW316+CH316+CS316+DD316+DO316+DZ316+EK316</f>
        <v/>
      </c>
      <c r="J316" s="507">
        <f>+U316+AF316+AQ316+BB316+BM316+BX316+CI316+CT316+DE316+DP316+EA316+EL316</f>
        <v/>
      </c>
      <c r="L316" s="2567">
        <f>EOMONTH(L317,-1)</f>
        <v/>
      </c>
      <c r="M316" s="507">
        <f>SUM(N316:U316)</f>
        <v/>
      </c>
      <c r="N316" s="507" t="n">
        <v>0</v>
      </c>
      <c r="O316" s="507" t="n">
        <v>0</v>
      </c>
      <c r="P316" s="507" t="n">
        <v>0</v>
      </c>
      <c r="Q316" s="507" t="n">
        <v>0</v>
      </c>
      <c r="R316" s="507" t="n">
        <v>0</v>
      </c>
      <c r="S316" s="507" t="n">
        <v>0</v>
      </c>
      <c r="T316" s="507" t="n">
        <v>0</v>
      </c>
      <c r="U316" s="507" t="n">
        <v>0</v>
      </c>
      <c r="W316" s="2567">
        <f>EOMONTH(W317,-1)</f>
        <v/>
      </c>
      <c r="X316" s="507">
        <f>SUM(Y316:AF316)</f>
        <v/>
      </c>
      <c r="Y316" s="507" t="n">
        <v>0</v>
      </c>
      <c r="Z316" s="507" t="n">
        <v>0</v>
      </c>
      <c r="AA316" s="507" t="n">
        <v>0</v>
      </c>
      <c r="AB316" s="507" t="n">
        <v>0</v>
      </c>
      <c r="AC316" s="507" t="n">
        <v>0</v>
      </c>
      <c r="AD316" s="507" t="n">
        <v>0</v>
      </c>
      <c r="AE316" s="507" t="n">
        <v>0</v>
      </c>
      <c r="AF316" s="507" t="n">
        <v>0</v>
      </c>
      <c r="AH316" s="2567">
        <f>EOMONTH(AH317,-1)</f>
        <v/>
      </c>
      <c r="AI316" s="507">
        <f>SUM(AJ316:AQ316)</f>
        <v/>
      </c>
      <c r="AJ316" s="507" t="n">
        <v>0</v>
      </c>
      <c r="AK316" s="507" t="n">
        <v>0</v>
      </c>
      <c r="AL316" s="507" t="n">
        <v>0</v>
      </c>
      <c r="AM316" s="507" t="n">
        <v>0</v>
      </c>
      <c r="AN316" s="507" t="n">
        <v>0</v>
      </c>
      <c r="AO316" s="507" t="n">
        <v>0</v>
      </c>
      <c r="AP316" s="507" t="n">
        <v>0</v>
      </c>
      <c r="AQ316" s="507" t="n">
        <v>0</v>
      </c>
      <c r="AS316" s="2567">
        <f>EOMONTH(AS317,-1)</f>
        <v/>
      </c>
      <c r="AT316" s="507">
        <f>SUM(AU316:BB316)</f>
        <v/>
      </c>
      <c r="AU316" s="507" t="n">
        <v>0</v>
      </c>
      <c r="AV316" s="507" t="n">
        <v>0</v>
      </c>
      <c r="AW316" s="507" t="n">
        <v>0</v>
      </c>
      <c r="AX316" s="507" t="n">
        <v>0</v>
      </c>
      <c r="AY316" s="507" t="n">
        <v>0</v>
      </c>
      <c r="AZ316" s="507" t="n">
        <v>0</v>
      </c>
      <c r="BA316" s="507" t="n">
        <v>0</v>
      </c>
      <c r="BB316" s="507" t="n">
        <v>0</v>
      </c>
      <c r="BD316" s="2567">
        <f>EOMONTH(BD317,-1)</f>
        <v/>
      </c>
      <c r="BE316" s="507">
        <f>SUM(BF316:BM316)</f>
        <v/>
      </c>
      <c r="BF316" s="507" t="n">
        <v>0</v>
      </c>
      <c r="BG316" s="507" t="n">
        <v>0</v>
      </c>
      <c r="BH316" s="507" t="n">
        <v>0</v>
      </c>
      <c r="BI316" s="507" t="n">
        <v>0</v>
      </c>
      <c r="BJ316" s="507" t="n">
        <v>0</v>
      </c>
      <c r="BK316" s="507" t="n">
        <v>0</v>
      </c>
      <c r="BL316" s="507" t="n">
        <v>0</v>
      </c>
      <c r="BM316" s="507" t="n">
        <v>0</v>
      </c>
      <c r="BO316" s="2567">
        <f>EOMONTH(BO317,-1)</f>
        <v/>
      </c>
      <c r="BP316" s="507">
        <f>SUM(BQ316:BX316)</f>
        <v/>
      </c>
      <c r="BQ316" s="507" t="n">
        <v>0</v>
      </c>
      <c r="BR316" s="507" t="n">
        <v>0</v>
      </c>
      <c r="BS316" s="507" t="n">
        <v>0</v>
      </c>
      <c r="BT316" s="507" t="n">
        <v>0</v>
      </c>
      <c r="BU316" s="507" t="n">
        <v>0</v>
      </c>
      <c r="BV316" s="507" t="n">
        <v>0</v>
      </c>
      <c r="BW316" s="507" t="n">
        <v>0</v>
      </c>
      <c r="BX316" s="507" t="n">
        <v>0</v>
      </c>
      <c r="BZ316" s="2567">
        <f>EOMONTH(BZ317,-1)</f>
        <v/>
      </c>
      <c r="CA316" s="507">
        <f>SUM(CB316:CI316)</f>
        <v/>
      </c>
      <c r="CB316" s="507" t="n">
        <v>0</v>
      </c>
      <c r="CC316" s="507" t="n">
        <v>0</v>
      </c>
      <c r="CD316" s="507" t="n">
        <v>0</v>
      </c>
      <c r="CE316" s="507" t="n">
        <v>0</v>
      </c>
      <c r="CF316" s="507" t="n">
        <v>0</v>
      </c>
      <c r="CG316" s="507" t="n">
        <v>0</v>
      </c>
      <c r="CH316" s="507" t="n">
        <v>0</v>
      </c>
      <c r="CI316" s="507" t="n">
        <v>0</v>
      </c>
      <c r="CK316" s="2567">
        <f>EOMONTH(CK317,-1)</f>
        <v/>
      </c>
      <c r="CL316" s="507">
        <f>SUM(CM316:CT316)</f>
        <v/>
      </c>
      <c r="CM316" s="507" t="n">
        <v>0</v>
      </c>
      <c r="CN316" s="507" t="n">
        <v>0</v>
      </c>
      <c r="CO316" s="507" t="n">
        <v>0</v>
      </c>
      <c r="CP316" s="507" t="n">
        <v>0</v>
      </c>
      <c r="CQ316" s="507" t="n">
        <v>0</v>
      </c>
      <c r="CR316" s="507" t="n">
        <v>0</v>
      </c>
      <c r="CS316" s="507" t="n">
        <v>0</v>
      </c>
      <c r="CT316" s="507" t="n">
        <v>0</v>
      </c>
      <c r="CV316" s="2567">
        <f>EOMONTH(CV317,-1)</f>
        <v/>
      </c>
      <c r="CW316" s="507">
        <f>SUM(CX316:DE316)</f>
        <v/>
      </c>
      <c r="CX316" s="507" t="n">
        <v>0</v>
      </c>
      <c r="CY316" s="507" t="n">
        <v>0</v>
      </c>
      <c r="CZ316" s="507" t="n">
        <v>0</v>
      </c>
      <c r="DA316" s="507" t="n">
        <v>0</v>
      </c>
      <c r="DB316" s="507" t="n">
        <v>0</v>
      </c>
      <c r="DC316" s="507" t="n">
        <v>0</v>
      </c>
      <c r="DD316" s="507" t="n">
        <v>0</v>
      </c>
      <c r="DE316" s="507" t="n">
        <v>0</v>
      </c>
      <c r="DG316" s="2567">
        <f>EOMONTH(DG317,-1)</f>
        <v/>
      </c>
      <c r="DH316" s="507">
        <f>SUM(DI316:DP316)</f>
        <v/>
      </c>
      <c r="DI316" s="507" t="n">
        <v>0</v>
      </c>
      <c r="DJ316" s="507" t="n">
        <v>0</v>
      </c>
      <c r="DK316" s="507" t="n">
        <v>0</v>
      </c>
      <c r="DL316" s="507" t="n">
        <v>0</v>
      </c>
      <c r="DM316" s="507" t="n">
        <v>0</v>
      </c>
      <c r="DN316" s="507" t="n">
        <v>0</v>
      </c>
      <c r="DO316" s="507" t="n">
        <v>0</v>
      </c>
      <c r="DP316" s="507" t="n">
        <v>0</v>
      </c>
      <c r="DR316" s="2567">
        <f>EOMONTH(DR317,-1)</f>
        <v/>
      </c>
      <c r="DS316" s="507">
        <f>SUM(DT316:EA316)</f>
        <v/>
      </c>
      <c r="DT316" s="507" t="n">
        <v>0</v>
      </c>
      <c r="DU316" s="507" t="n">
        <v>0</v>
      </c>
      <c r="DV316" s="507" t="n">
        <v>0</v>
      </c>
      <c r="DW316" s="507" t="n">
        <v>0</v>
      </c>
      <c r="DX316" s="507" t="n">
        <v>0</v>
      </c>
      <c r="DY316" s="507" t="n">
        <v>0</v>
      </c>
      <c r="DZ316" s="507" t="n">
        <v>0</v>
      </c>
      <c r="EA316" s="507" t="n">
        <v>0</v>
      </c>
      <c r="EC316" s="2567">
        <f>EOMONTH(EC317,-1)</f>
        <v/>
      </c>
      <c r="ED316" s="507">
        <f>SUM(EE316:EL316)</f>
        <v/>
      </c>
      <c r="EE316" s="507" t="n">
        <v>0</v>
      </c>
      <c r="EF316" s="507" t="n">
        <v>0</v>
      </c>
      <c r="EG316" s="507" t="n">
        <v>0</v>
      </c>
      <c r="EH316" s="507" t="n">
        <v>0</v>
      </c>
      <c r="EI316" s="507" t="n">
        <v>0</v>
      </c>
      <c r="EJ316" s="507" t="n">
        <v>0</v>
      </c>
      <c r="EK316" s="507" t="n">
        <v>0</v>
      </c>
      <c r="EL316" s="507" t="n">
        <v>0</v>
      </c>
    </row>
    <row r="317">
      <c r="A317" s="2567">
        <f>EOMONTH(A318,-1)</f>
        <v/>
      </c>
      <c r="B317" s="507">
        <f>SUM(C317:J317)</f>
        <v/>
      </c>
      <c r="C317" s="507">
        <f>+N317+Y317+AJ317+AU317+BF317+BQ317+CB317+CM317+CX317+DI317+DT317+EE317</f>
        <v/>
      </c>
      <c r="D317" s="507">
        <f>+O317+Z317+AK317+AV317+BG317+BR317+CC317+CN317+CY317+DJ317+DU317+EF317</f>
        <v/>
      </c>
      <c r="E317" s="507">
        <f>+P317+AA317+AL317+AW317+BH317+BS317+CD317+CO317+CZ317+DK317+DV317+EG317</f>
        <v/>
      </c>
      <c r="F317" s="507">
        <f>+Q317+AB317+AM317+AX317+BI317+BT317+CE317+CP317+DA317+DL317+DW317+EH317</f>
        <v/>
      </c>
      <c r="G317" s="507">
        <f>+R317+AC317+AN317+AY317+BJ317+BU317+CF317+CQ317+DB317+DM317+DX317+EI317</f>
        <v/>
      </c>
      <c r="H317" s="507">
        <f>+S317+AD317+AO317+AZ317+BK317+BV317+CG317+CR317+DC317+DN317+DY317+EJ317</f>
        <v/>
      </c>
      <c r="I317" s="507">
        <f>+T317+AE317+AP317+BA317+BL317+BW317+CH317+CS317+DD317+DO317+DZ317+EK317</f>
        <v/>
      </c>
      <c r="J317" s="507">
        <f>+U317+AF317+AQ317+BB317+BM317+BX317+CI317+CT317+DE317+DP317+EA317+EL317</f>
        <v/>
      </c>
      <c r="L317" s="2567">
        <f>EOMONTH(L318,-1)</f>
        <v/>
      </c>
      <c r="M317" s="507">
        <f>SUM(N317:U317)</f>
        <v/>
      </c>
      <c r="N317" s="507" t="n">
        <v>0</v>
      </c>
      <c r="O317" s="507" t="n">
        <v>0</v>
      </c>
      <c r="P317" s="507" t="n">
        <v>0</v>
      </c>
      <c r="Q317" s="507" t="n">
        <v>0</v>
      </c>
      <c r="R317" s="507" t="n">
        <v>0</v>
      </c>
      <c r="S317" s="507" t="n">
        <v>0</v>
      </c>
      <c r="T317" s="507" t="n">
        <v>0</v>
      </c>
      <c r="U317" s="507" t="n">
        <v>0</v>
      </c>
      <c r="W317" s="2567">
        <f>EOMONTH(W318,-1)</f>
        <v/>
      </c>
      <c r="X317" s="507">
        <f>SUM(Y317:AF317)</f>
        <v/>
      </c>
      <c r="Y317" s="507" t="n">
        <v>0</v>
      </c>
      <c r="Z317" s="507" t="n">
        <v>0</v>
      </c>
      <c r="AA317" s="507" t="n">
        <v>0</v>
      </c>
      <c r="AB317" s="507" t="n">
        <v>0</v>
      </c>
      <c r="AC317" s="507" t="n">
        <v>0</v>
      </c>
      <c r="AD317" s="507" t="n">
        <v>0</v>
      </c>
      <c r="AE317" s="507" t="n">
        <v>0</v>
      </c>
      <c r="AF317" s="507" t="n">
        <v>0</v>
      </c>
      <c r="AH317" s="2567">
        <f>EOMONTH(AH318,-1)</f>
        <v/>
      </c>
      <c r="AI317" s="507">
        <f>SUM(AJ317:AQ317)</f>
        <v/>
      </c>
      <c r="AJ317" s="507" t="n">
        <v>0</v>
      </c>
      <c r="AK317" s="507" t="n">
        <v>0</v>
      </c>
      <c r="AL317" s="507" t="n">
        <v>0</v>
      </c>
      <c r="AM317" s="507" t="n">
        <v>0</v>
      </c>
      <c r="AN317" s="507" t="n">
        <v>0</v>
      </c>
      <c r="AO317" s="507" t="n">
        <v>0</v>
      </c>
      <c r="AP317" s="507" t="n">
        <v>0</v>
      </c>
      <c r="AQ317" s="507" t="n">
        <v>0</v>
      </c>
      <c r="AS317" s="2567">
        <f>EOMONTH(AS318,-1)</f>
        <v/>
      </c>
      <c r="AT317" s="507">
        <f>SUM(AU317:BB317)</f>
        <v/>
      </c>
      <c r="AU317" s="507" t="n">
        <v>0</v>
      </c>
      <c r="AV317" s="507" t="n">
        <v>0</v>
      </c>
      <c r="AW317" s="507" t="n">
        <v>0</v>
      </c>
      <c r="AX317" s="507" t="n">
        <v>0</v>
      </c>
      <c r="AY317" s="507" t="n">
        <v>0</v>
      </c>
      <c r="AZ317" s="507" t="n">
        <v>0</v>
      </c>
      <c r="BA317" s="507" t="n">
        <v>0</v>
      </c>
      <c r="BB317" s="507" t="n">
        <v>0</v>
      </c>
      <c r="BD317" s="2567">
        <f>EOMONTH(BD318,-1)</f>
        <v/>
      </c>
      <c r="BE317" s="507">
        <f>SUM(BF317:BM317)</f>
        <v/>
      </c>
      <c r="BF317" s="507" t="n">
        <v>0</v>
      </c>
      <c r="BG317" s="507" t="n">
        <v>0</v>
      </c>
      <c r="BH317" s="507" t="n">
        <v>0</v>
      </c>
      <c r="BI317" s="507" t="n">
        <v>0</v>
      </c>
      <c r="BJ317" s="507" t="n">
        <v>0</v>
      </c>
      <c r="BK317" s="507" t="n">
        <v>0</v>
      </c>
      <c r="BL317" s="507" t="n">
        <v>0</v>
      </c>
      <c r="BM317" s="507" t="n">
        <v>0</v>
      </c>
      <c r="BO317" s="2567">
        <f>EOMONTH(BO318,-1)</f>
        <v/>
      </c>
      <c r="BP317" s="507">
        <f>SUM(BQ317:BX317)</f>
        <v/>
      </c>
      <c r="BQ317" s="507" t="n">
        <v>0</v>
      </c>
      <c r="BR317" s="507" t="n">
        <v>0</v>
      </c>
      <c r="BS317" s="507" t="n">
        <v>0</v>
      </c>
      <c r="BT317" s="507" t="n">
        <v>0</v>
      </c>
      <c r="BU317" s="507" t="n">
        <v>0</v>
      </c>
      <c r="BV317" s="507" t="n">
        <v>0</v>
      </c>
      <c r="BW317" s="507" t="n">
        <v>0</v>
      </c>
      <c r="BX317" s="507" t="n">
        <v>0</v>
      </c>
      <c r="BZ317" s="2567">
        <f>EOMONTH(BZ318,-1)</f>
        <v/>
      </c>
      <c r="CA317" s="507">
        <f>SUM(CB317:CI317)</f>
        <v/>
      </c>
      <c r="CB317" s="507" t="n">
        <v>0</v>
      </c>
      <c r="CC317" s="507" t="n">
        <v>0</v>
      </c>
      <c r="CD317" s="507" t="n">
        <v>0</v>
      </c>
      <c r="CE317" s="507" t="n">
        <v>0</v>
      </c>
      <c r="CF317" s="507" t="n">
        <v>0</v>
      </c>
      <c r="CG317" s="507" t="n">
        <v>0</v>
      </c>
      <c r="CH317" s="507" t="n">
        <v>0</v>
      </c>
      <c r="CI317" s="507" t="n">
        <v>0</v>
      </c>
      <c r="CK317" s="2567">
        <f>EOMONTH(CK318,-1)</f>
        <v/>
      </c>
      <c r="CL317" s="507">
        <f>SUM(CM317:CT317)</f>
        <v/>
      </c>
      <c r="CM317" s="507" t="n">
        <v>0</v>
      </c>
      <c r="CN317" s="507" t="n">
        <v>0</v>
      </c>
      <c r="CO317" s="507" t="n">
        <v>0</v>
      </c>
      <c r="CP317" s="507" t="n">
        <v>0</v>
      </c>
      <c r="CQ317" s="507" t="n">
        <v>0</v>
      </c>
      <c r="CR317" s="507" t="n">
        <v>0</v>
      </c>
      <c r="CS317" s="507" t="n">
        <v>0</v>
      </c>
      <c r="CT317" s="507" t="n">
        <v>0</v>
      </c>
      <c r="CV317" s="2567">
        <f>EOMONTH(CV318,-1)</f>
        <v/>
      </c>
      <c r="CW317" s="507">
        <f>SUM(CX317:DE317)</f>
        <v/>
      </c>
      <c r="CX317" s="507" t="n">
        <v>0</v>
      </c>
      <c r="CY317" s="507" t="n">
        <v>0</v>
      </c>
      <c r="CZ317" s="507" t="n">
        <v>0</v>
      </c>
      <c r="DA317" s="507" t="n">
        <v>0</v>
      </c>
      <c r="DB317" s="507" t="n">
        <v>0</v>
      </c>
      <c r="DC317" s="507" t="n">
        <v>0</v>
      </c>
      <c r="DD317" s="507" t="n">
        <v>0</v>
      </c>
      <c r="DE317" s="507" t="n">
        <v>0</v>
      </c>
      <c r="DG317" s="2567">
        <f>EOMONTH(DG318,-1)</f>
        <v/>
      </c>
      <c r="DH317" s="507">
        <f>SUM(DI317:DP317)</f>
        <v/>
      </c>
      <c r="DI317" s="507" t="n">
        <v>0</v>
      </c>
      <c r="DJ317" s="507" t="n">
        <v>0</v>
      </c>
      <c r="DK317" s="507" t="n">
        <v>0</v>
      </c>
      <c r="DL317" s="507" t="n">
        <v>0</v>
      </c>
      <c r="DM317" s="507" t="n">
        <v>0</v>
      </c>
      <c r="DN317" s="507" t="n">
        <v>0</v>
      </c>
      <c r="DO317" s="507" t="n">
        <v>0</v>
      </c>
      <c r="DP317" s="507" t="n">
        <v>0</v>
      </c>
      <c r="DR317" s="2567">
        <f>EOMONTH(DR318,-1)</f>
        <v/>
      </c>
      <c r="DS317" s="507">
        <f>SUM(DT317:EA317)</f>
        <v/>
      </c>
      <c r="DT317" s="507" t="n">
        <v>0</v>
      </c>
      <c r="DU317" s="507" t="n">
        <v>0</v>
      </c>
      <c r="DV317" s="507" t="n">
        <v>0</v>
      </c>
      <c r="DW317" s="507" t="n">
        <v>0</v>
      </c>
      <c r="DX317" s="507" t="n">
        <v>0</v>
      </c>
      <c r="DY317" s="507" t="n">
        <v>0</v>
      </c>
      <c r="DZ317" s="507" t="n">
        <v>0</v>
      </c>
      <c r="EA317" s="507" t="n">
        <v>0</v>
      </c>
      <c r="EC317" s="2567">
        <f>EOMONTH(EC318,-1)</f>
        <v/>
      </c>
      <c r="ED317" s="507">
        <f>SUM(EE317:EL317)</f>
        <v/>
      </c>
      <c r="EE317" s="507" t="n">
        <v>0</v>
      </c>
      <c r="EF317" s="507" t="n">
        <v>0</v>
      </c>
      <c r="EG317" s="507" t="n">
        <v>0</v>
      </c>
      <c r="EH317" s="507" t="n">
        <v>0</v>
      </c>
      <c r="EI317" s="507" t="n">
        <v>0</v>
      </c>
      <c r="EJ317" s="507" t="n">
        <v>0</v>
      </c>
      <c r="EK317" s="507" t="n">
        <v>0</v>
      </c>
      <c r="EL317" s="507" t="n">
        <v>0</v>
      </c>
    </row>
    <row r="318">
      <c r="A318" s="2567">
        <f>EOMONTH(A319,-1)</f>
        <v/>
      </c>
      <c r="B318" s="507">
        <f>SUM(C318:J318)</f>
        <v/>
      </c>
      <c r="C318" s="507">
        <f>+N318+Y318+AJ318+AU318+BF318+BQ318+CB318+CM318+CX318+DI318+DT318+EE318</f>
        <v/>
      </c>
      <c r="D318" s="507">
        <f>+O318+Z318+AK318+AV318+BG318+BR318+CC318+CN318+CY318+DJ318+DU318+EF318</f>
        <v/>
      </c>
      <c r="E318" s="507">
        <f>+P318+AA318+AL318+AW318+BH318+BS318+CD318+CO318+CZ318+DK318+DV318+EG318</f>
        <v/>
      </c>
      <c r="F318" s="507">
        <f>+Q318+AB318+AM318+AX318+BI318+BT318+CE318+CP318+DA318+DL318+DW318+EH318</f>
        <v/>
      </c>
      <c r="G318" s="507">
        <f>+R318+AC318+AN318+AY318+BJ318+BU318+CF318+CQ318+DB318+DM318+DX318+EI318</f>
        <v/>
      </c>
      <c r="H318" s="507">
        <f>+S318+AD318+AO318+AZ318+BK318+BV318+CG318+CR318+DC318+DN318+DY318+EJ318</f>
        <v/>
      </c>
      <c r="I318" s="507">
        <f>+T318+AE318+AP318+BA318+BL318+BW318+CH318+CS318+DD318+DO318+DZ318+EK318</f>
        <v/>
      </c>
      <c r="J318" s="507">
        <f>+U318+AF318+AQ318+BB318+BM318+BX318+CI318+CT318+DE318+DP318+EA318+EL318</f>
        <v/>
      </c>
      <c r="L318" s="2567">
        <f>EOMONTH(L319,-1)</f>
        <v/>
      </c>
      <c r="M318" s="507">
        <f>SUM(N318:U318)</f>
        <v/>
      </c>
      <c r="N318" s="507" t="n">
        <v>0</v>
      </c>
      <c r="O318" s="507" t="n">
        <v>0</v>
      </c>
      <c r="P318" s="507" t="n">
        <v>0</v>
      </c>
      <c r="Q318" s="507" t="n">
        <v>0</v>
      </c>
      <c r="R318" s="507" t="n">
        <v>0</v>
      </c>
      <c r="S318" s="507" t="n">
        <v>0</v>
      </c>
      <c r="T318" s="507" t="n">
        <v>0</v>
      </c>
      <c r="U318" s="507" t="n">
        <v>0</v>
      </c>
      <c r="W318" s="2567">
        <f>EOMONTH(W319,-1)</f>
        <v/>
      </c>
      <c r="X318" s="507">
        <f>SUM(Y318:AF318)</f>
        <v/>
      </c>
      <c r="Y318" s="507" t="n">
        <v>0</v>
      </c>
      <c r="Z318" s="507" t="n">
        <v>0</v>
      </c>
      <c r="AA318" s="507" t="n">
        <v>0</v>
      </c>
      <c r="AB318" s="507" t="n">
        <v>0</v>
      </c>
      <c r="AC318" s="507" t="n">
        <v>0</v>
      </c>
      <c r="AD318" s="507" t="n">
        <v>0</v>
      </c>
      <c r="AE318" s="507" t="n">
        <v>0</v>
      </c>
      <c r="AF318" s="507" t="n">
        <v>0</v>
      </c>
      <c r="AH318" s="2567">
        <f>EOMONTH(AH319,-1)</f>
        <v/>
      </c>
      <c r="AI318" s="507">
        <f>SUM(AJ318:AQ318)</f>
        <v/>
      </c>
      <c r="AJ318" s="507" t="n">
        <v>0</v>
      </c>
      <c r="AK318" s="507" t="n">
        <v>0</v>
      </c>
      <c r="AL318" s="507" t="n">
        <v>0</v>
      </c>
      <c r="AM318" s="507" t="n">
        <v>0</v>
      </c>
      <c r="AN318" s="507" t="n">
        <v>0</v>
      </c>
      <c r="AO318" s="507" t="n">
        <v>0</v>
      </c>
      <c r="AP318" s="507" t="n">
        <v>0</v>
      </c>
      <c r="AQ318" s="507" t="n">
        <v>0</v>
      </c>
      <c r="AS318" s="2567">
        <f>EOMONTH(AS319,-1)</f>
        <v/>
      </c>
      <c r="AT318" s="507">
        <f>SUM(AU318:BB318)</f>
        <v/>
      </c>
      <c r="AU318" s="507" t="n">
        <v>0</v>
      </c>
      <c r="AV318" s="507" t="n">
        <v>0</v>
      </c>
      <c r="AW318" s="507" t="n">
        <v>0</v>
      </c>
      <c r="AX318" s="507" t="n">
        <v>0</v>
      </c>
      <c r="AY318" s="507" t="n">
        <v>0</v>
      </c>
      <c r="AZ318" s="507" t="n">
        <v>0</v>
      </c>
      <c r="BA318" s="507" t="n">
        <v>0</v>
      </c>
      <c r="BB318" s="507" t="n">
        <v>0</v>
      </c>
      <c r="BD318" s="2567">
        <f>EOMONTH(BD319,-1)</f>
        <v/>
      </c>
      <c r="BE318" s="507">
        <f>SUM(BF318:BM318)</f>
        <v/>
      </c>
      <c r="BF318" s="507" t="n">
        <v>0</v>
      </c>
      <c r="BG318" s="507" t="n">
        <v>0</v>
      </c>
      <c r="BH318" s="507" t="n">
        <v>0</v>
      </c>
      <c r="BI318" s="507" t="n">
        <v>0</v>
      </c>
      <c r="BJ318" s="507" t="n">
        <v>0</v>
      </c>
      <c r="BK318" s="507" t="n">
        <v>0</v>
      </c>
      <c r="BL318" s="507" t="n">
        <v>0</v>
      </c>
      <c r="BM318" s="507" t="n">
        <v>0</v>
      </c>
      <c r="BO318" s="2567">
        <f>EOMONTH(BO319,-1)</f>
        <v/>
      </c>
      <c r="BP318" s="507">
        <f>SUM(BQ318:BX318)</f>
        <v/>
      </c>
      <c r="BQ318" s="507" t="n">
        <v>0</v>
      </c>
      <c r="BR318" s="507" t="n">
        <v>0</v>
      </c>
      <c r="BS318" s="507" t="n">
        <v>0</v>
      </c>
      <c r="BT318" s="507" t="n">
        <v>0</v>
      </c>
      <c r="BU318" s="507" t="n">
        <v>0</v>
      </c>
      <c r="BV318" s="507" t="n">
        <v>0</v>
      </c>
      <c r="BW318" s="507" t="n">
        <v>0</v>
      </c>
      <c r="BX318" s="507" t="n">
        <v>0</v>
      </c>
      <c r="BZ318" s="2567">
        <f>EOMONTH(BZ319,-1)</f>
        <v/>
      </c>
      <c r="CA318" s="507">
        <f>SUM(CB318:CI318)</f>
        <v/>
      </c>
      <c r="CB318" s="507" t="n">
        <v>0</v>
      </c>
      <c r="CC318" s="507" t="n">
        <v>0</v>
      </c>
      <c r="CD318" s="507" t="n">
        <v>0</v>
      </c>
      <c r="CE318" s="507" t="n">
        <v>0</v>
      </c>
      <c r="CF318" s="507" t="n">
        <v>0</v>
      </c>
      <c r="CG318" s="507" t="n">
        <v>0</v>
      </c>
      <c r="CH318" s="507" t="n">
        <v>0</v>
      </c>
      <c r="CI318" s="507" t="n">
        <v>0</v>
      </c>
      <c r="CK318" s="2567">
        <f>EOMONTH(CK319,-1)</f>
        <v/>
      </c>
      <c r="CL318" s="507">
        <f>SUM(CM318:CT318)</f>
        <v/>
      </c>
      <c r="CM318" s="507" t="n">
        <v>0</v>
      </c>
      <c r="CN318" s="507" t="n">
        <v>0</v>
      </c>
      <c r="CO318" s="507" t="n">
        <v>0</v>
      </c>
      <c r="CP318" s="507" t="n">
        <v>0</v>
      </c>
      <c r="CQ318" s="507" t="n">
        <v>0</v>
      </c>
      <c r="CR318" s="507" t="n">
        <v>0</v>
      </c>
      <c r="CS318" s="507" t="n">
        <v>0</v>
      </c>
      <c r="CT318" s="507" t="n">
        <v>0</v>
      </c>
      <c r="CV318" s="2567">
        <f>EOMONTH(CV319,-1)</f>
        <v/>
      </c>
      <c r="CW318" s="507">
        <f>SUM(CX318:DE318)</f>
        <v/>
      </c>
      <c r="CX318" s="507" t="n">
        <v>0</v>
      </c>
      <c r="CY318" s="507" t="n">
        <v>0</v>
      </c>
      <c r="CZ318" s="507" t="n">
        <v>0</v>
      </c>
      <c r="DA318" s="507" t="n">
        <v>0</v>
      </c>
      <c r="DB318" s="507" t="n">
        <v>0</v>
      </c>
      <c r="DC318" s="507" t="n">
        <v>0</v>
      </c>
      <c r="DD318" s="507" t="n">
        <v>0</v>
      </c>
      <c r="DE318" s="507" t="n">
        <v>0</v>
      </c>
      <c r="DG318" s="2567">
        <f>EOMONTH(DG319,-1)</f>
        <v/>
      </c>
      <c r="DH318" s="507">
        <f>SUM(DI318:DP318)</f>
        <v/>
      </c>
      <c r="DI318" s="507" t="n">
        <v>0</v>
      </c>
      <c r="DJ318" s="507" t="n">
        <v>0</v>
      </c>
      <c r="DK318" s="507" t="n">
        <v>0</v>
      </c>
      <c r="DL318" s="507" t="n">
        <v>0</v>
      </c>
      <c r="DM318" s="507" t="n">
        <v>0</v>
      </c>
      <c r="DN318" s="507" t="n">
        <v>0</v>
      </c>
      <c r="DO318" s="507" t="n">
        <v>0</v>
      </c>
      <c r="DP318" s="507" t="n">
        <v>0</v>
      </c>
      <c r="DR318" s="2567">
        <f>EOMONTH(DR319,-1)</f>
        <v/>
      </c>
      <c r="DS318" s="507">
        <f>SUM(DT318:EA318)</f>
        <v/>
      </c>
      <c r="DT318" s="507" t="n">
        <v>0</v>
      </c>
      <c r="DU318" s="507" t="n">
        <v>0</v>
      </c>
      <c r="DV318" s="507" t="n">
        <v>0</v>
      </c>
      <c r="DW318" s="507" t="n">
        <v>0</v>
      </c>
      <c r="DX318" s="507" t="n">
        <v>0</v>
      </c>
      <c r="DY318" s="507" t="n">
        <v>0</v>
      </c>
      <c r="DZ318" s="507" t="n">
        <v>0</v>
      </c>
      <c r="EA318" s="507" t="n">
        <v>0</v>
      </c>
      <c r="EC318" s="2567">
        <f>EOMONTH(EC319,-1)</f>
        <v/>
      </c>
      <c r="ED318" s="507">
        <f>SUM(EE318:EL318)</f>
        <v/>
      </c>
      <c r="EE318" s="507" t="n">
        <v>0</v>
      </c>
      <c r="EF318" s="507" t="n">
        <v>0</v>
      </c>
      <c r="EG318" s="507" t="n">
        <v>0</v>
      </c>
      <c r="EH318" s="507" t="n">
        <v>0</v>
      </c>
      <c r="EI318" s="507" t="n">
        <v>0</v>
      </c>
      <c r="EJ318" s="507" t="n">
        <v>0</v>
      </c>
      <c r="EK318" s="507" t="n">
        <v>0</v>
      </c>
      <c r="EL318" s="507" t="n">
        <v>0</v>
      </c>
    </row>
    <row r="319">
      <c r="A319" s="2567">
        <f>EOMONTH(A320,-1)</f>
        <v/>
      </c>
      <c r="B319" s="507">
        <f>SUM(C319:J319)</f>
        <v/>
      </c>
      <c r="C319" s="507">
        <f>+N319+Y319+AJ319+AU319+BF319+BQ319+CB319+CM319+CX319+DI319+DT319+EE319</f>
        <v/>
      </c>
      <c r="D319" s="507">
        <f>+O319+Z319+AK319+AV319+BG319+BR319+CC319+CN319+CY319+DJ319+DU319+EF319</f>
        <v/>
      </c>
      <c r="E319" s="507">
        <f>+P319+AA319+AL319+AW319+BH319+BS319+CD319+CO319+CZ319+DK319+DV319+EG319</f>
        <v/>
      </c>
      <c r="F319" s="507">
        <f>+Q319+AB319+AM319+AX319+BI319+BT319+CE319+CP319+DA319+DL319+DW319+EH319</f>
        <v/>
      </c>
      <c r="G319" s="507">
        <f>+R319+AC319+AN319+AY319+BJ319+BU319+CF319+CQ319+DB319+DM319+DX319+EI319</f>
        <v/>
      </c>
      <c r="H319" s="507">
        <f>+S319+AD319+AO319+AZ319+BK319+BV319+CG319+CR319+DC319+DN319+DY319+EJ319</f>
        <v/>
      </c>
      <c r="I319" s="507">
        <f>+T319+AE319+AP319+BA319+BL319+BW319+CH319+CS319+DD319+DO319+DZ319+EK319</f>
        <v/>
      </c>
      <c r="J319" s="507">
        <f>+U319+AF319+AQ319+BB319+BM319+BX319+CI319+CT319+DE319+DP319+EA319+EL319</f>
        <v/>
      </c>
      <c r="L319" s="2567">
        <f>EOMONTH(L320,-1)</f>
        <v/>
      </c>
      <c r="M319" s="507">
        <f>SUM(N319:U319)</f>
        <v/>
      </c>
      <c r="N319" s="507" t="n">
        <v>0</v>
      </c>
      <c r="O319" s="507" t="n">
        <v>0</v>
      </c>
      <c r="P319" s="507" t="n">
        <v>0</v>
      </c>
      <c r="Q319" s="507" t="n">
        <v>0</v>
      </c>
      <c r="R319" s="507" t="n">
        <v>0</v>
      </c>
      <c r="S319" s="507" t="n">
        <v>0</v>
      </c>
      <c r="T319" s="507" t="n">
        <v>0</v>
      </c>
      <c r="U319" s="507" t="n">
        <v>0</v>
      </c>
      <c r="W319" s="2567">
        <f>EOMONTH(W320,-1)</f>
        <v/>
      </c>
      <c r="X319" s="507">
        <f>SUM(Y319:AF319)</f>
        <v/>
      </c>
      <c r="Y319" s="507" t="n">
        <v>0</v>
      </c>
      <c r="Z319" s="507" t="n">
        <v>0</v>
      </c>
      <c r="AA319" s="507" t="n">
        <v>0</v>
      </c>
      <c r="AB319" s="507" t="n">
        <v>0</v>
      </c>
      <c r="AC319" s="507" t="n">
        <v>0</v>
      </c>
      <c r="AD319" s="507" t="n">
        <v>0</v>
      </c>
      <c r="AE319" s="507" t="n">
        <v>0</v>
      </c>
      <c r="AF319" s="507" t="n">
        <v>0</v>
      </c>
      <c r="AH319" s="2567">
        <f>EOMONTH(AH320,-1)</f>
        <v/>
      </c>
      <c r="AI319" s="507">
        <f>SUM(AJ319:AQ319)</f>
        <v/>
      </c>
      <c r="AJ319" s="507" t="n">
        <v>0</v>
      </c>
      <c r="AK319" s="507" t="n">
        <v>0</v>
      </c>
      <c r="AL319" s="507" t="n">
        <v>0</v>
      </c>
      <c r="AM319" s="507" t="n">
        <v>0</v>
      </c>
      <c r="AN319" s="507" t="n">
        <v>0</v>
      </c>
      <c r="AO319" s="507" t="n">
        <v>0</v>
      </c>
      <c r="AP319" s="507" t="n">
        <v>0</v>
      </c>
      <c r="AQ319" s="507" t="n">
        <v>0</v>
      </c>
      <c r="AS319" s="2567">
        <f>EOMONTH(AS320,-1)</f>
        <v/>
      </c>
      <c r="AT319" s="507">
        <f>SUM(AU319:BB319)</f>
        <v/>
      </c>
      <c r="AU319" s="507" t="n">
        <v>0</v>
      </c>
      <c r="AV319" s="507" t="n">
        <v>0</v>
      </c>
      <c r="AW319" s="507" t="n">
        <v>0</v>
      </c>
      <c r="AX319" s="507" t="n">
        <v>0</v>
      </c>
      <c r="AY319" s="507" t="n">
        <v>0</v>
      </c>
      <c r="AZ319" s="507" t="n">
        <v>0</v>
      </c>
      <c r="BA319" s="507" t="n">
        <v>0</v>
      </c>
      <c r="BB319" s="507" t="n">
        <v>0</v>
      </c>
      <c r="BD319" s="2567">
        <f>EOMONTH(BD320,-1)</f>
        <v/>
      </c>
      <c r="BE319" s="507">
        <f>SUM(BF319:BM319)</f>
        <v/>
      </c>
      <c r="BF319" s="507" t="n">
        <v>0</v>
      </c>
      <c r="BG319" s="507" t="n">
        <v>0</v>
      </c>
      <c r="BH319" s="507" t="n">
        <v>0</v>
      </c>
      <c r="BI319" s="507" t="n">
        <v>0</v>
      </c>
      <c r="BJ319" s="507" t="n">
        <v>0</v>
      </c>
      <c r="BK319" s="507" t="n">
        <v>0</v>
      </c>
      <c r="BL319" s="507" t="n">
        <v>0</v>
      </c>
      <c r="BM319" s="507" t="n">
        <v>0</v>
      </c>
      <c r="BO319" s="2567">
        <f>EOMONTH(BO320,-1)</f>
        <v/>
      </c>
      <c r="BP319" s="507">
        <f>SUM(BQ319:BX319)</f>
        <v/>
      </c>
      <c r="BQ319" s="507" t="n">
        <v>0</v>
      </c>
      <c r="BR319" s="507" t="n">
        <v>0</v>
      </c>
      <c r="BS319" s="507" t="n">
        <v>0</v>
      </c>
      <c r="BT319" s="507" t="n">
        <v>0</v>
      </c>
      <c r="BU319" s="507" t="n">
        <v>0</v>
      </c>
      <c r="BV319" s="507" t="n">
        <v>0</v>
      </c>
      <c r="BW319" s="507" t="n">
        <v>0</v>
      </c>
      <c r="BX319" s="507" t="n">
        <v>0</v>
      </c>
      <c r="BZ319" s="2567">
        <f>EOMONTH(BZ320,-1)</f>
        <v/>
      </c>
      <c r="CA319" s="507">
        <f>SUM(CB319:CI319)</f>
        <v/>
      </c>
      <c r="CB319" s="507" t="n">
        <v>0</v>
      </c>
      <c r="CC319" s="507" t="n">
        <v>0</v>
      </c>
      <c r="CD319" s="507" t="n">
        <v>0</v>
      </c>
      <c r="CE319" s="507" t="n">
        <v>0</v>
      </c>
      <c r="CF319" s="507" t="n">
        <v>0</v>
      </c>
      <c r="CG319" s="507" t="n">
        <v>0</v>
      </c>
      <c r="CH319" s="507" t="n">
        <v>0</v>
      </c>
      <c r="CI319" s="507" t="n">
        <v>0</v>
      </c>
      <c r="CK319" s="2567">
        <f>EOMONTH(CK320,-1)</f>
        <v/>
      </c>
      <c r="CL319" s="507">
        <f>SUM(CM319:CT319)</f>
        <v/>
      </c>
      <c r="CM319" s="507" t="n">
        <v>0</v>
      </c>
      <c r="CN319" s="507" t="n">
        <v>0</v>
      </c>
      <c r="CO319" s="507" t="n">
        <v>0</v>
      </c>
      <c r="CP319" s="507" t="n">
        <v>0</v>
      </c>
      <c r="CQ319" s="507" t="n">
        <v>0</v>
      </c>
      <c r="CR319" s="507" t="n">
        <v>0</v>
      </c>
      <c r="CS319" s="507" t="n">
        <v>0</v>
      </c>
      <c r="CT319" s="507" t="n">
        <v>0</v>
      </c>
      <c r="CV319" s="2567">
        <f>EOMONTH(CV320,-1)</f>
        <v/>
      </c>
      <c r="CW319" s="507">
        <f>SUM(CX319:DE319)</f>
        <v/>
      </c>
      <c r="CX319" s="507" t="n">
        <v>0</v>
      </c>
      <c r="CY319" s="507" t="n">
        <v>0</v>
      </c>
      <c r="CZ319" s="507" t="n">
        <v>0</v>
      </c>
      <c r="DA319" s="507" t="n">
        <v>0</v>
      </c>
      <c r="DB319" s="507" t="n">
        <v>0</v>
      </c>
      <c r="DC319" s="507" t="n">
        <v>0</v>
      </c>
      <c r="DD319" s="507" t="n">
        <v>0</v>
      </c>
      <c r="DE319" s="507" t="n">
        <v>0</v>
      </c>
      <c r="DG319" s="2567">
        <f>EOMONTH(DG320,-1)</f>
        <v/>
      </c>
      <c r="DH319" s="507">
        <f>SUM(DI319:DP319)</f>
        <v/>
      </c>
      <c r="DI319" s="507" t="n">
        <v>0</v>
      </c>
      <c r="DJ319" s="507" t="n">
        <v>0</v>
      </c>
      <c r="DK319" s="507" t="n">
        <v>0</v>
      </c>
      <c r="DL319" s="507" t="n">
        <v>0</v>
      </c>
      <c r="DM319" s="507" t="n">
        <v>0</v>
      </c>
      <c r="DN319" s="507" t="n">
        <v>0</v>
      </c>
      <c r="DO319" s="507" t="n">
        <v>0</v>
      </c>
      <c r="DP319" s="507" t="n">
        <v>0</v>
      </c>
      <c r="DR319" s="2567">
        <f>EOMONTH(DR320,-1)</f>
        <v/>
      </c>
      <c r="DS319" s="507">
        <f>SUM(DT319:EA319)</f>
        <v/>
      </c>
      <c r="DT319" s="507" t="n">
        <v>0</v>
      </c>
      <c r="DU319" s="507" t="n">
        <v>0</v>
      </c>
      <c r="DV319" s="507" t="n">
        <v>0</v>
      </c>
      <c r="DW319" s="507" t="n">
        <v>0</v>
      </c>
      <c r="DX319" s="507" t="n">
        <v>0</v>
      </c>
      <c r="DY319" s="507" t="n">
        <v>0</v>
      </c>
      <c r="DZ319" s="507" t="n">
        <v>0</v>
      </c>
      <c r="EA319" s="507" t="n">
        <v>0</v>
      </c>
      <c r="EC319" s="2567">
        <f>EOMONTH(EC320,-1)</f>
        <v/>
      </c>
      <c r="ED319" s="507">
        <f>SUM(EE319:EL319)</f>
        <v/>
      </c>
      <c r="EE319" s="507" t="n">
        <v>0</v>
      </c>
      <c r="EF319" s="507" t="n">
        <v>0</v>
      </c>
      <c r="EG319" s="507" t="n">
        <v>0</v>
      </c>
      <c r="EH319" s="507" t="n">
        <v>0</v>
      </c>
      <c r="EI319" s="507" t="n">
        <v>0</v>
      </c>
      <c r="EJ319" s="507" t="n">
        <v>0</v>
      </c>
      <c r="EK319" s="507" t="n">
        <v>0</v>
      </c>
      <c r="EL319" s="507" t="n">
        <v>0</v>
      </c>
    </row>
    <row r="320">
      <c r="A320" s="2567">
        <f>EOMONTH(A321,-1)</f>
        <v/>
      </c>
      <c r="B320" s="507">
        <f>SUM(C320:J320)</f>
        <v/>
      </c>
      <c r="C320" s="507">
        <f>+N320+Y320+AJ320+AU320+BF320+BQ320+CB320+CM320+CX320+DI320+DT320+EE320</f>
        <v/>
      </c>
      <c r="D320" s="507">
        <f>+O320+Z320+AK320+AV320+BG320+BR320+CC320+CN320+CY320+DJ320+DU320+EF320</f>
        <v/>
      </c>
      <c r="E320" s="507">
        <f>+P320+AA320+AL320+AW320+BH320+BS320+CD320+CO320+CZ320+DK320+DV320+EG320</f>
        <v/>
      </c>
      <c r="F320" s="507">
        <f>+Q320+AB320+AM320+AX320+BI320+BT320+CE320+CP320+DA320+DL320+DW320+EH320</f>
        <v/>
      </c>
      <c r="G320" s="507">
        <f>+R320+AC320+AN320+AY320+BJ320+BU320+CF320+CQ320+DB320+DM320+DX320+EI320</f>
        <v/>
      </c>
      <c r="H320" s="507">
        <f>+S320+AD320+AO320+AZ320+BK320+BV320+CG320+CR320+DC320+DN320+DY320+EJ320</f>
        <v/>
      </c>
      <c r="I320" s="507">
        <f>+T320+AE320+AP320+BA320+BL320+BW320+CH320+CS320+DD320+DO320+DZ320+EK320</f>
        <v/>
      </c>
      <c r="J320" s="507">
        <f>+U320+AF320+AQ320+BB320+BM320+BX320+CI320+CT320+DE320+DP320+EA320+EL320</f>
        <v/>
      </c>
      <c r="L320" s="2567">
        <f>EOMONTH(L321,-1)</f>
        <v/>
      </c>
      <c r="M320" s="507">
        <f>SUM(N320:U320)</f>
        <v/>
      </c>
      <c r="N320" s="507" t="n">
        <v>0</v>
      </c>
      <c r="O320" s="507" t="n">
        <v>0</v>
      </c>
      <c r="P320" s="507" t="n">
        <v>0</v>
      </c>
      <c r="Q320" s="507" t="n">
        <v>0</v>
      </c>
      <c r="R320" s="507" t="n">
        <v>0</v>
      </c>
      <c r="S320" s="507" t="n">
        <v>0</v>
      </c>
      <c r="T320" s="507" t="n">
        <v>0</v>
      </c>
      <c r="U320" s="507" t="n">
        <v>0</v>
      </c>
      <c r="W320" s="2567">
        <f>EOMONTH(W321,-1)</f>
        <v/>
      </c>
      <c r="X320" s="507">
        <f>SUM(Y320:AF320)</f>
        <v/>
      </c>
      <c r="Y320" s="507" t="n">
        <v>0</v>
      </c>
      <c r="Z320" s="507" t="n">
        <v>0</v>
      </c>
      <c r="AA320" s="507" t="n">
        <v>0</v>
      </c>
      <c r="AB320" s="507" t="n">
        <v>0</v>
      </c>
      <c r="AC320" s="507" t="n">
        <v>0</v>
      </c>
      <c r="AD320" s="507" t="n">
        <v>0</v>
      </c>
      <c r="AE320" s="507" t="n">
        <v>0</v>
      </c>
      <c r="AF320" s="507" t="n">
        <v>0</v>
      </c>
      <c r="AH320" s="2567">
        <f>EOMONTH(AH321,-1)</f>
        <v/>
      </c>
      <c r="AI320" s="507">
        <f>SUM(AJ320:AQ320)</f>
        <v/>
      </c>
      <c r="AJ320" s="507" t="n">
        <v>0</v>
      </c>
      <c r="AK320" s="507" t="n">
        <v>0</v>
      </c>
      <c r="AL320" s="507" t="n">
        <v>0</v>
      </c>
      <c r="AM320" s="507" t="n">
        <v>0</v>
      </c>
      <c r="AN320" s="507" t="n">
        <v>0</v>
      </c>
      <c r="AO320" s="507" t="n">
        <v>0</v>
      </c>
      <c r="AP320" s="507" t="n">
        <v>0</v>
      </c>
      <c r="AQ320" s="507" t="n">
        <v>0</v>
      </c>
      <c r="AS320" s="2567">
        <f>EOMONTH(AS321,-1)</f>
        <v/>
      </c>
      <c r="AT320" s="507">
        <f>SUM(AU320:BB320)</f>
        <v/>
      </c>
      <c r="AU320" s="507" t="n">
        <v>0</v>
      </c>
      <c r="AV320" s="507" t="n">
        <v>0</v>
      </c>
      <c r="AW320" s="507" t="n">
        <v>0</v>
      </c>
      <c r="AX320" s="507" t="n">
        <v>0</v>
      </c>
      <c r="AY320" s="507" t="n">
        <v>0</v>
      </c>
      <c r="AZ320" s="507" t="n">
        <v>0</v>
      </c>
      <c r="BA320" s="507" t="n">
        <v>0</v>
      </c>
      <c r="BB320" s="507" t="n">
        <v>0</v>
      </c>
      <c r="BD320" s="2567">
        <f>EOMONTH(BD321,-1)</f>
        <v/>
      </c>
      <c r="BE320" s="507">
        <f>SUM(BF320:BM320)</f>
        <v/>
      </c>
      <c r="BF320" s="507" t="n">
        <v>0</v>
      </c>
      <c r="BG320" s="507" t="n">
        <v>0</v>
      </c>
      <c r="BH320" s="507" t="n">
        <v>0</v>
      </c>
      <c r="BI320" s="507" t="n">
        <v>0</v>
      </c>
      <c r="BJ320" s="507" t="n">
        <v>0</v>
      </c>
      <c r="BK320" s="507" t="n">
        <v>0</v>
      </c>
      <c r="BL320" s="507" t="n">
        <v>0</v>
      </c>
      <c r="BM320" s="507" t="n">
        <v>0</v>
      </c>
      <c r="BO320" s="2567">
        <f>EOMONTH(BO321,-1)</f>
        <v/>
      </c>
      <c r="BP320" s="507">
        <f>SUM(BQ320:BX320)</f>
        <v/>
      </c>
      <c r="BQ320" s="507" t="n">
        <v>0</v>
      </c>
      <c r="BR320" s="507" t="n">
        <v>0</v>
      </c>
      <c r="BS320" s="507" t="n">
        <v>0</v>
      </c>
      <c r="BT320" s="507" t="n">
        <v>0</v>
      </c>
      <c r="BU320" s="507" t="n">
        <v>0</v>
      </c>
      <c r="BV320" s="507" t="n">
        <v>0</v>
      </c>
      <c r="BW320" s="507" t="n">
        <v>0</v>
      </c>
      <c r="BX320" s="507" t="n">
        <v>0</v>
      </c>
      <c r="BZ320" s="2567">
        <f>EOMONTH(BZ321,-1)</f>
        <v/>
      </c>
      <c r="CA320" s="507">
        <f>SUM(CB320:CI320)</f>
        <v/>
      </c>
      <c r="CB320" s="507" t="n">
        <v>0</v>
      </c>
      <c r="CC320" s="507" t="n">
        <v>0</v>
      </c>
      <c r="CD320" s="507" t="n">
        <v>0</v>
      </c>
      <c r="CE320" s="507" t="n">
        <v>0</v>
      </c>
      <c r="CF320" s="507" t="n">
        <v>0</v>
      </c>
      <c r="CG320" s="507" t="n">
        <v>0</v>
      </c>
      <c r="CH320" s="507" t="n">
        <v>0</v>
      </c>
      <c r="CI320" s="507" t="n">
        <v>0</v>
      </c>
      <c r="CK320" s="2567">
        <f>EOMONTH(CK321,-1)</f>
        <v/>
      </c>
      <c r="CL320" s="507">
        <f>SUM(CM320:CT320)</f>
        <v/>
      </c>
      <c r="CM320" s="507" t="n">
        <v>0</v>
      </c>
      <c r="CN320" s="507" t="n">
        <v>0</v>
      </c>
      <c r="CO320" s="507" t="n">
        <v>0</v>
      </c>
      <c r="CP320" s="507" t="n">
        <v>0</v>
      </c>
      <c r="CQ320" s="507" t="n">
        <v>0</v>
      </c>
      <c r="CR320" s="507" t="n">
        <v>0</v>
      </c>
      <c r="CS320" s="507" t="n">
        <v>0</v>
      </c>
      <c r="CT320" s="507" t="n">
        <v>0</v>
      </c>
      <c r="CV320" s="2567">
        <f>EOMONTH(CV321,-1)</f>
        <v/>
      </c>
      <c r="CW320" s="507">
        <f>SUM(CX320:DE320)</f>
        <v/>
      </c>
      <c r="CX320" s="507" t="n">
        <v>0</v>
      </c>
      <c r="CY320" s="507" t="n">
        <v>0</v>
      </c>
      <c r="CZ320" s="507" t="n">
        <v>0</v>
      </c>
      <c r="DA320" s="507" t="n">
        <v>0</v>
      </c>
      <c r="DB320" s="507" t="n">
        <v>0</v>
      </c>
      <c r="DC320" s="507" t="n">
        <v>0</v>
      </c>
      <c r="DD320" s="507" t="n">
        <v>0</v>
      </c>
      <c r="DE320" s="507" t="n">
        <v>0</v>
      </c>
      <c r="DG320" s="2567">
        <f>EOMONTH(DG321,-1)</f>
        <v/>
      </c>
      <c r="DH320" s="507">
        <f>SUM(DI320:DP320)</f>
        <v/>
      </c>
      <c r="DI320" s="507" t="n">
        <v>0</v>
      </c>
      <c r="DJ320" s="507" t="n">
        <v>0</v>
      </c>
      <c r="DK320" s="507" t="n">
        <v>0</v>
      </c>
      <c r="DL320" s="507" t="n">
        <v>0</v>
      </c>
      <c r="DM320" s="507" t="n">
        <v>0</v>
      </c>
      <c r="DN320" s="507" t="n">
        <v>0</v>
      </c>
      <c r="DO320" s="507" t="n">
        <v>0</v>
      </c>
      <c r="DP320" s="507" t="n">
        <v>0</v>
      </c>
      <c r="DR320" s="2567">
        <f>EOMONTH(DR321,-1)</f>
        <v/>
      </c>
      <c r="DS320" s="507">
        <f>SUM(DT320:EA320)</f>
        <v/>
      </c>
      <c r="DT320" s="507" t="n">
        <v>0</v>
      </c>
      <c r="DU320" s="507" t="n">
        <v>0</v>
      </c>
      <c r="DV320" s="507" t="n">
        <v>0</v>
      </c>
      <c r="DW320" s="507" t="n">
        <v>0</v>
      </c>
      <c r="DX320" s="507" t="n">
        <v>0</v>
      </c>
      <c r="DY320" s="507" t="n">
        <v>0</v>
      </c>
      <c r="DZ320" s="507" t="n">
        <v>0</v>
      </c>
      <c r="EA320" s="507" t="n">
        <v>0</v>
      </c>
      <c r="EC320" s="2567">
        <f>EOMONTH(EC321,-1)</f>
        <v/>
      </c>
      <c r="ED320" s="507">
        <f>SUM(EE320:EL320)</f>
        <v/>
      </c>
      <c r="EE320" s="507" t="n">
        <v>0</v>
      </c>
      <c r="EF320" s="507" t="n">
        <v>0</v>
      </c>
      <c r="EG320" s="507" t="n">
        <v>0</v>
      </c>
      <c r="EH320" s="507" t="n">
        <v>0</v>
      </c>
      <c r="EI320" s="507" t="n">
        <v>0</v>
      </c>
      <c r="EJ320" s="507" t="n">
        <v>0</v>
      </c>
      <c r="EK320" s="507" t="n">
        <v>0</v>
      </c>
      <c r="EL320" s="507" t="n">
        <v>0</v>
      </c>
    </row>
    <row r="321">
      <c r="A321" s="2567">
        <f>EOMONTH(A322,-1)</f>
        <v/>
      </c>
      <c r="B321" s="507">
        <f>SUM(C321:J321)</f>
        <v/>
      </c>
      <c r="C321" s="507">
        <f>+N321+Y321+AJ321+AU321+BF321+BQ321+CB321+CM321+CX321+DI321+DT321+EE321</f>
        <v/>
      </c>
      <c r="D321" s="507">
        <f>+O321+Z321+AK321+AV321+BG321+BR321+CC321+CN321+CY321+DJ321+DU321+EF321</f>
        <v/>
      </c>
      <c r="E321" s="507">
        <f>+P321+AA321+AL321+AW321+BH321+BS321+CD321+CO321+CZ321+DK321+DV321+EG321</f>
        <v/>
      </c>
      <c r="F321" s="507">
        <f>+Q321+AB321+AM321+AX321+BI321+BT321+CE321+CP321+DA321+DL321+DW321+EH321</f>
        <v/>
      </c>
      <c r="G321" s="507">
        <f>+R321+AC321+AN321+AY321+BJ321+BU321+CF321+CQ321+DB321+DM321+DX321+EI321</f>
        <v/>
      </c>
      <c r="H321" s="507">
        <f>+S321+AD321+AO321+AZ321+BK321+BV321+CG321+CR321+DC321+DN321+DY321+EJ321</f>
        <v/>
      </c>
      <c r="I321" s="507">
        <f>+T321+AE321+AP321+BA321+BL321+BW321+CH321+CS321+DD321+DO321+DZ321+EK321</f>
        <v/>
      </c>
      <c r="J321" s="507">
        <f>+U321+AF321+AQ321+BB321+BM321+BX321+CI321+CT321+DE321+DP321+EA321+EL321</f>
        <v/>
      </c>
      <c r="L321" s="2567">
        <f>EOMONTH(L322,-1)</f>
        <v/>
      </c>
      <c r="M321" s="507">
        <f>SUM(N321:U321)</f>
        <v/>
      </c>
      <c r="N321" s="507" t="n">
        <v>0</v>
      </c>
      <c r="O321" s="507" t="n">
        <v>0</v>
      </c>
      <c r="P321" s="507" t="n">
        <v>0</v>
      </c>
      <c r="Q321" s="507" t="n">
        <v>0</v>
      </c>
      <c r="R321" s="507" t="n">
        <v>0</v>
      </c>
      <c r="S321" s="507" t="n">
        <v>0</v>
      </c>
      <c r="T321" s="507" t="n">
        <v>0</v>
      </c>
      <c r="U321" s="507" t="n">
        <v>0</v>
      </c>
      <c r="W321" s="2567">
        <f>EOMONTH(W322,-1)</f>
        <v/>
      </c>
      <c r="X321" s="507">
        <f>SUM(Y321:AF321)</f>
        <v/>
      </c>
      <c r="Y321" s="507" t="n">
        <v>0</v>
      </c>
      <c r="Z321" s="507" t="n">
        <v>0</v>
      </c>
      <c r="AA321" s="507" t="n">
        <v>0</v>
      </c>
      <c r="AB321" s="507" t="n">
        <v>0</v>
      </c>
      <c r="AC321" s="507" t="n">
        <v>0</v>
      </c>
      <c r="AD321" s="507" t="n">
        <v>0</v>
      </c>
      <c r="AE321" s="507" t="n">
        <v>0</v>
      </c>
      <c r="AF321" s="507" t="n">
        <v>0</v>
      </c>
      <c r="AH321" s="2567">
        <f>EOMONTH(AH322,-1)</f>
        <v/>
      </c>
      <c r="AI321" s="507">
        <f>SUM(AJ321:AQ321)</f>
        <v/>
      </c>
      <c r="AJ321" s="507" t="n">
        <v>0</v>
      </c>
      <c r="AK321" s="507" t="n">
        <v>0</v>
      </c>
      <c r="AL321" s="507" t="n">
        <v>0</v>
      </c>
      <c r="AM321" s="507" t="n">
        <v>0</v>
      </c>
      <c r="AN321" s="507" t="n">
        <v>0</v>
      </c>
      <c r="AO321" s="507" t="n">
        <v>0</v>
      </c>
      <c r="AP321" s="507" t="n">
        <v>0</v>
      </c>
      <c r="AQ321" s="507" t="n">
        <v>0</v>
      </c>
      <c r="AS321" s="2567">
        <f>EOMONTH(AS322,-1)</f>
        <v/>
      </c>
      <c r="AT321" s="507">
        <f>SUM(AU321:BB321)</f>
        <v/>
      </c>
      <c r="AU321" s="507" t="n">
        <v>0</v>
      </c>
      <c r="AV321" s="507" t="n">
        <v>0</v>
      </c>
      <c r="AW321" s="507" t="n">
        <v>0</v>
      </c>
      <c r="AX321" s="507" t="n">
        <v>0</v>
      </c>
      <c r="AY321" s="507" t="n">
        <v>0</v>
      </c>
      <c r="AZ321" s="507" t="n">
        <v>0</v>
      </c>
      <c r="BA321" s="507" t="n">
        <v>0</v>
      </c>
      <c r="BB321" s="507" t="n">
        <v>0</v>
      </c>
      <c r="BD321" s="2567">
        <f>EOMONTH(BD322,-1)</f>
        <v/>
      </c>
      <c r="BE321" s="507">
        <f>SUM(BF321:BM321)</f>
        <v/>
      </c>
      <c r="BF321" s="507" t="n">
        <v>0</v>
      </c>
      <c r="BG321" s="507" t="n">
        <v>0</v>
      </c>
      <c r="BH321" s="507" t="n">
        <v>0</v>
      </c>
      <c r="BI321" s="507" t="n">
        <v>0</v>
      </c>
      <c r="BJ321" s="507" t="n">
        <v>0</v>
      </c>
      <c r="BK321" s="507" t="n">
        <v>0</v>
      </c>
      <c r="BL321" s="507" t="n">
        <v>0</v>
      </c>
      <c r="BM321" s="507" t="n">
        <v>0</v>
      </c>
      <c r="BO321" s="2567">
        <f>EOMONTH(BO322,-1)</f>
        <v/>
      </c>
      <c r="BP321" s="507">
        <f>SUM(BQ321:BX321)</f>
        <v/>
      </c>
      <c r="BQ321" s="507" t="n">
        <v>0</v>
      </c>
      <c r="BR321" s="507" t="n">
        <v>0</v>
      </c>
      <c r="BS321" s="507" t="n">
        <v>0</v>
      </c>
      <c r="BT321" s="507" t="n">
        <v>0</v>
      </c>
      <c r="BU321" s="507" t="n">
        <v>0</v>
      </c>
      <c r="BV321" s="507" t="n">
        <v>0</v>
      </c>
      <c r="BW321" s="507" t="n">
        <v>0</v>
      </c>
      <c r="BX321" s="507" t="n">
        <v>0</v>
      </c>
      <c r="BZ321" s="2567">
        <f>EOMONTH(BZ322,-1)</f>
        <v/>
      </c>
      <c r="CA321" s="507">
        <f>SUM(CB321:CI321)</f>
        <v/>
      </c>
      <c r="CB321" s="507" t="n">
        <v>0</v>
      </c>
      <c r="CC321" s="507" t="n">
        <v>0</v>
      </c>
      <c r="CD321" s="507" t="n">
        <v>0</v>
      </c>
      <c r="CE321" s="507" t="n">
        <v>0</v>
      </c>
      <c r="CF321" s="507" t="n">
        <v>0</v>
      </c>
      <c r="CG321" s="507" t="n">
        <v>0</v>
      </c>
      <c r="CH321" s="507" t="n">
        <v>0</v>
      </c>
      <c r="CI321" s="507" t="n">
        <v>0</v>
      </c>
      <c r="CK321" s="2567">
        <f>EOMONTH(CK322,-1)</f>
        <v/>
      </c>
      <c r="CL321" s="507">
        <f>SUM(CM321:CT321)</f>
        <v/>
      </c>
      <c r="CM321" s="507" t="n">
        <v>0</v>
      </c>
      <c r="CN321" s="507" t="n">
        <v>0</v>
      </c>
      <c r="CO321" s="507" t="n">
        <v>0</v>
      </c>
      <c r="CP321" s="507" t="n">
        <v>0</v>
      </c>
      <c r="CQ321" s="507" t="n">
        <v>0</v>
      </c>
      <c r="CR321" s="507" t="n">
        <v>0</v>
      </c>
      <c r="CS321" s="507" t="n">
        <v>0</v>
      </c>
      <c r="CT321" s="507" t="n">
        <v>0</v>
      </c>
      <c r="CV321" s="2567">
        <f>EOMONTH(CV322,-1)</f>
        <v/>
      </c>
      <c r="CW321" s="507">
        <f>SUM(CX321:DE321)</f>
        <v/>
      </c>
      <c r="CX321" s="507" t="n">
        <v>0</v>
      </c>
      <c r="CY321" s="507" t="n">
        <v>0</v>
      </c>
      <c r="CZ321" s="507" t="n">
        <v>0</v>
      </c>
      <c r="DA321" s="507" t="n">
        <v>0</v>
      </c>
      <c r="DB321" s="507" t="n">
        <v>0</v>
      </c>
      <c r="DC321" s="507" t="n">
        <v>0</v>
      </c>
      <c r="DD321" s="507" t="n">
        <v>0</v>
      </c>
      <c r="DE321" s="507" t="n">
        <v>0</v>
      </c>
      <c r="DG321" s="2567">
        <f>EOMONTH(DG322,-1)</f>
        <v/>
      </c>
      <c r="DH321" s="507">
        <f>SUM(DI321:DP321)</f>
        <v/>
      </c>
      <c r="DI321" s="507" t="n">
        <v>0</v>
      </c>
      <c r="DJ321" s="507" t="n">
        <v>0</v>
      </c>
      <c r="DK321" s="507" t="n">
        <v>0</v>
      </c>
      <c r="DL321" s="507" t="n">
        <v>0</v>
      </c>
      <c r="DM321" s="507" t="n">
        <v>0</v>
      </c>
      <c r="DN321" s="507" t="n">
        <v>0</v>
      </c>
      <c r="DO321" s="507" t="n">
        <v>0</v>
      </c>
      <c r="DP321" s="507" t="n">
        <v>0</v>
      </c>
      <c r="DR321" s="2567">
        <f>EOMONTH(DR322,-1)</f>
        <v/>
      </c>
      <c r="DS321" s="507">
        <f>SUM(DT321:EA321)</f>
        <v/>
      </c>
      <c r="DT321" s="507" t="n">
        <v>0</v>
      </c>
      <c r="DU321" s="507" t="n">
        <v>0</v>
      </c>
      <c r="DV321" s="507" t="n">
        <v>0</v>
      </c>
      <c r="DW321" s="507" t="n">
        <v>0</v>
      </c>
      <c r="DX321" s="507" t="n">
        <v>0</v>
      </c>
      <c r="DY321" s="507" t="n">
        <v>0</v>
      </c>
      <c r="DZ321" s="507" t="n">
        <v>0</v>
      </c>
      <c r="EA321" s="507" t="n">
        <v>0</v>
      </c>
      <c r="EC321" s="2567">
        <f>EOMONTH(EC322,-1)</f>
        <v/>
      </c>
      <c r="ED321" s="507">
        <f>SUM(EE321:EL321)</f>
        <v/>
      </c>
      <c r="EE321" s="507" t="n">
        <v>0</v>
      </c>
      <c r="EF321" s="507" t="n">
        <v>0</v>
      </c>
      <c r="EG321" s="507" t="n">
        <v>0</v>
      </c>
      <c r="EH321" s="507" t="n">
        <v>0</v>
      </c>
      <c r="EI321" s="507" t="n">
        <v>0</v>
      </c>
      <c r="EJ321" s="507" t="n">
        <v>0</v>
      </c>
      <c r="EK321" s="507" t="n">
        <v>0</v>
      </c>
      <c r="EL321" s="507" t="n">
        <v>0</v>
      </c>
    </row>
    <row r="322">
      <c r="A322" s="2567">
        <f>EOMONTH(A323,-1)</f>
        <v/>
      </c>
      <c r="B322" s="507">
        <f>SUM(C322:J322)</f>
        <v/>
      </c>
      <c r="C322" s="507">
        <f>+N322+Y322+AJ322+AU322+BF322+BQ322+CB322+CM322+CX322+DI322+DT322+EE322</f>
        <v/>
      </c>
      <c r="D322" s="507">
        <f>+O322+Z322+AK322+AV322+BG322+BR322+CC322+CN322+CY322+DJ322+DU322+EF322</f>
        <v/>
      </c>
      <c r="E322" s="507">
        <f>+P322+AA322+AL322+AW322+BH322+BS322+CD322+CO322+CZ322+DK322+DV322+EG322</f>
        <v/>
      </c>
      <c r="F322" s="507">
        <f>+Q322+AB322+AM322+AX322+BI322+BT322+CE322+CP322+DA322+DL322+DW322+EH322</f>
        <v/>
      </c>
      <c r="G322" s="507">
        <f>+R322+AC322+AN322+AY322+BJ322+BU322+CF322+CQ322+DB322+DM322+DX322+EI322</f>
        <v/>
      </c>
      <c r="H322" s="507">
        <f>+S322+AD322+AO322+AZ322+BK322+BV322+CG322+CR322+DC322+DN322+DY322+EJ322</f>
        <v/>
      </c>
      <c r="I322" s="507">
        <f>+T322+AE322+AP322+BA322+BL322+BW322+CH322+CS322+DD322+DO322+DZ322+EK322</f>
        <v/>
      </c>
      <c r="J322" s="507">
        <f>+U322+AF322+AQ322+BB322+BM322+BX322+CI322+CT322+DE322+DP322+EA322+EL322</f>
        <v/>
      </c>
      <c r="L322" s="2567">
        <f>EOMONTH(L323,-1)</f>
        <v/>
      </c>
      <c r="M322" s="507">
        <f>SUM(N322:U322)</f>
        <v/>
      </c>
      <c r="N322" s="507" t="n">
        <v>0</v>
      </c>
      <c r="O322" s="507" t="n">
        <v>0</v>
      </c>
      <c r="P322" s="507" t="n">
        <v>0</v>
      </c>
      <c r="Q322" s="507" t="n">
        <v>0</v>
      </c>
      <c r="R322" s="507" t="n">
        <v>0</v>
      </c>
      <c r="S322" s="507" t="n">
        <v>0</v>
      </c>
      <c r="T322" s="507" t="n">
        <v>0</v>
      </c>
      <c r="U322" s="507" t="n">
        <v>0</v>
      </c>
      <c r="W322" s="2567">
        <f>EOMONTH(W323,-1)</f>
        <v/>
      </c>
      <c r="X322" s="507">
        <f>SUM(Y322:AF322)</f>
        <v/>
      </c>
      <c r="Y322" s="507" t="n">
        <v>0</v>
      </c>
      <c r="Z322" s="507" t="n">
        <v>0</v>
      </c>
      <c r="AA322" s="507" t="n">
        <v>0</v>
      </c>
      <c r="AB322" s="507" t="n">
        <v>0</v>
      </c>
      <c r="AC322" s="507" t="n">
        <v>0</v>
      </c>
      <c r="AD322" s="507" t="n">
        <v>0</v>
      </c>
      <c r="AE322" s="507" t="n">
        <v>0</v>
      </c>
      <c r="AF322" s="507" t="n">
        <v>0</v>
      </c>
      <c r="AH322" s="2567">
        <f>EOMONTH(AH323,-1)</f>
        <v/>
      </c>
      <c r="AI322" s="507">
        <f>SUM(AJ322:AQ322)</f>
        <v/>
      </c>
      <c r="AJ322" s="507" t="n">
        <v>0</v>
      </c>
      <c r="AK322" s="507" t="n">
        <v>0</v>
      </c>
      <c r="AL322" s="507" t="n">
        <v>0</v>
      </c>
      <c r="AM322" s="507" t="n">
        <v>0</v>
      </c>
      <c r="AN322" s="507" t="n">
        <v>0</v>
      </c>
      <c r="AO322" s="507" t="n">
        <v>0</v>
      </c>
      <c r="AP322" s="507" t="n">
        <v>0</v>
      </c>
      <c r="AQ322" s="507" t="n">
        <v>0</v>
      </c>
      <c r="AS322" s="2567">
        <f>EOMONTH(AS323,-1)</f>
        <v/>
      </c>
      <c r="AT322" s="507">
        <f>SUM(AU322:BB322)</f>
        <v/>
      </c>
      <c r="AU322" s="507" t="n">
        <v>0</v>
      </c>
      <c r="AV322" s="507" t="n">
        <v>0</v>
      </c>
      <c r="AW322" s="507" t="n">
        <v>0</v>
      </c>
      <c r="AX322" s="507" t="n">
        <v>0</v>
      </c>
      <c r="AY322" s="507" t="n">
        <v>0</v>
      </c>
      <c r="AZ322" s="507" t="n">
        <v>0</v>
      </c>
      <c r="BA322" s="507" t="n">
        <v>0</v>
      </c>
      <c r="BB322" s="507" t="n">
        <v>0</v>
      </c>
      <c r="BD322" s="2567">
        <f>EOMONTH(BD323,-1)</f>
        <v/>
      </c>
      <c r="BE322" s="507">
        <f>SUM(BF322:BM322)</f>
        <v/>
      </c>
      <c r="BF322" s="507" t="n">
        <v>0</v>
      </c>
      <c r="BG322" s="507" t="n">
        <v>0</v>
      </c>
      <c r="BH322" s="507" t="n">
        <v>0</v>
      </c>
      <c r="BI322" s="507" t="n">
        <v>0</v>
      </c>
      <c r="BJ322" s="507" t="n">
        <v>0</v>
      </c>
      <c r="BK322" s="507" t="n">
        <v>0</v>
      </c>
      <c r="BL322" s="507" t="n">
        <v>0</v>
      </c>
      <c r="BM322" s="507" t="n">
        <v>0</v>
      </c>
      <c r="BO322" s="2567">
        <f>EOMONTH(BO323,-1)</f>
        <v/>
      </c>
      <c r="BP322" s="507">
        <f>SUM(BQ322:BX322)</f>
        <v/>
      </c>
      <c r="BQ322" s="507" t="n">
        <v>0</v>
      </c>
      <c r="BR322" s="507" t="n">
        <v>0</v>
      </c>
      <c r="BS322" s="507" t="n">
        <v>0</v>
      </c>
      <c r="BT322" s="507" t="n">
        <v>0</v>
      </c>
      <c r="BU322" s="507" t="n">
        <v>0</v>
      </c>
      <c r="BV322" s="507" t="n">
        <v>0</v>
      </c>
      <c r="BW322" s="507" t="n">
        <v>0</v>
      </c>
      <c r="BX322" s="507" t="n">
        <v>0</v>
      </c>
      <c r="BZ322" s="2567">
        <f>EOMONTH(BZ323,-1)</f>
        <v/>
      </c>
      <c r="CA322" s="507">
        <f>SUM(CB322:CI322)</f>
        <v/>
      </c>
      <c r="CB322" s="507" t="n">
        <v>0</v>
      </c>
      <c r="CC322" s="507" t="n">
        <v>0</v>
      </c>
      <c r="CD322" s="507" t="n">
        <v>0</v>
      </c>
      <c r="CE322" s="507" t="n">
        <v>0</v>
      </c>
      <c r="CF322" s="507" t="n">
        <v>0</v>
      </c>
      <c r="CG322" s="507" t="n">
        <v>0</v>
      </c>
      <c r="CH322" s="507" t="n">
        <v>0</v>
      </c>
      <c r="CI322" s="507" t="n">
        <v>0</v>
      </c>
      <c r="CK322" s="2567">
        <f>EOMONTH(CK323,-1)</f>
        <v/>
      </c>
      <c r="CL322" s="507">
        <f>SUM(CM322:CT322)</f>
        <v/>
      </c>
      <c r="CM322" s="507" t="n">
        <v>0</v>
      </c>
      <c r="CN322" s="507" t="n">
        <v>0</v>
      </c>
      <c r="CO322" s="507" t="n">
        <v>0</v>
      </c>
      <c r="CP322" s="507" t="n">
        <v>0</v>
      </c>
      <c r="CQ322" s="507" t="n">
        <v>0</v>
      </c>
      <c r="CR322" s="507" t="n">
        <v>0</v>
      </c>
      <c r="CS322" s="507" t="n">
        <v>0</v>
      </c>
      <c r="CT322" s="507" t="n">
        <v>0</v>
      </c>
      <c r="CV322" s="2567">
        <f>EOMONTH(CV323,-1)</f>
        <v/>
      </c>
      <c r="CW322" s="507">
        <f>SUM(CX322:DE322)</f>
        <v/>
      </c>
      <c r="CX322" s="507" t="n">
        <v>0</v>
      </c>
      <c r="CY322" s="507" t="n">
        <v>0</v>
      </c>
      <c r="CZ322" s="507" t="n">
        <v>0</v>
      </c>
      <c r="DA322" s="507" t="n">
        <v>0</v>
      </c>
      <c r="DB322" s="507" t="n">
        <v>0</v>
      </c>
      <c r="DC322" s="507" t="n">
        <v>0</v>
      </c>
      <c r="DD322" s="507" t="n">
        <v>0</v>
      </c>
      <c r="DE322" s="507" t="n">
        <v>0</v>
      </c>
      <c r="DG322" s="2567">
        <f>EOMONTH(DG323,-1)</f>
        <v/>
      </c>
      <c r="DH322" s="507">
        <f>SUM(DI322:DP322)</f>
        <v/>
      </c>
      <c r="DI322" s="507" t="n">
        <v>0</v>
      </c>
      <c r="DJ322" s="507" t="n">
        <v>0</v>
      </c>
      <c r="DK322" s="507" t="n">
        <v>0</v>
      </c>
      <c r="DL322" s="507" t="n">
        <v>0</v>
      </c>
      <c r="DM322" s="507" t="n">
        <v>0</v>
      </c>
      <c r="DN322" s="507" t="n">
        <v>0</v>
      </c>
      <c r="DO322" s="507" t="n">
        <v>0</v>
      </c>
      <c r="DP322" s="507" t="n">
        <v>0</v>
      </c>
      <c r="DR322" s="2567">
        <f>EOMONTH(DR323,-1)</f>
        <v/>
      </c>
      <c r="DS322" s="507">
        <f>SUM(DT322:EA322)</f>
        <v/>
      </c>
      <c r="DT322" s="507" t="n">
        <v>0</v>
      </c>
      <c r="DU322" s="507" t="n">
        <v>0</v>
      </c>
      <c r="DV322" s="507" t="n">
        <v>0</v>
      </c>
      <c r="DW322" s="507" t="n">
        <v>0</v>
      </c>
      <c r="DX322" s="507" t="n">
        <v>0</v>
      </c>
      <c r="DY322" s="507" t="n">
        <v>0</v>
      </c>
      <c r="DZ322" s="507" t="n">
        <v>0</v>
      </c>
      <c r="EA322" s="507" t="n">
        <v>0</v>
      </c>
      <c r="EC322" s="2567">
        <f>EOMONTH(EC323,-1)</f>
        <v/>
      </c>
      <c r="ED322" s="507">
        <f>SUM(EE322:EL322)</f>
        <v/>
      </c>
      <c r="EE322" s="507" t="n">
        <v>0</v>
      </c>
      <c r="EF322" s="507" t="n">
        <v>0</v>
      </c>
      <c r="EG322" s="507" t="n">
        <v>0</v>
      </c>
      <c r="EH322" s="507" t="n">
        <v>0</v>
      </c>
      <c r="EI322" s="507" t="n">
        <v>0</v>
      </c>
      <c r="EJ322" s="507" t="n">
        <v>0</v>
      </c>
      <c r="EK322" s="507" t="n">
        <v>0</v>
      </c>
      <c r="EL322" s="507" t="n">
        <v>0</v>
      </c>
    </row>
    <row r="323">
      <c r="A323" s="2567">
        <f>EOMONTH(A324,-1)</f>
        <v/>
      </c>
      <c r="B323" s="507">
        <f>SUM(C323:J323)</f>
        <v/>
      </c>
      <c r="C323" s="507">
        <f>+N323+Y323+AJ323+AU323+BF323+BQ323+CB323+CM323+CX323+DI323+DT323+EE323</f>
        <v/>
      </c>
      <c r="D323" s="507">
        <f>+O323+Z323+AK323+AV323+BG323+BR323+CC323+CN323+CY323+DJ323+DU323+EF323</f>
        <v/>
      </c>
      <c r="E323" s="507">
        <f>+P323+AA323+AL323+AW323+BH323+BS323+CD323+CO323+CZ323+DK323+DV323+EG323</f>
        <v/>
      </c>
      <c r="F323" s="507">
        <f>+Q323+AB323+AM323+AX323+BI323+BT323+CE323+CP323+DA323+DL323+DW323+EH323</f>
        <v/>
      </c>
      <c r="G323" s="507">
        <f>+R323+AC323+AN323+AY323+BJ323+BU323+CF323+CQ323+DB323+DM323+DX323+EI323</f>
        <v/>
      </c>
      <c r="H323" s="507">
        <f>+S323+AD323+AO323+AZ323+BK323+BV323+CG323+CR323+DC323+DN323+DY323+EJ323</f>
        <v/>
      </c>
      <c r="I323" s="507">
        <f>+T323+AE323+AP323+BA323+BL323+BW323+CH323+CS323+DD323+DO323+DZ323+EK323</f>
        <v/>
      </c>
      <c r="J323" s="507">
        <f>+U323+AF323+AQ323+BB323+BM323+BX323+CI323+CT323+DE323+DP323+EA323+EL323</f>
        <v/>
      </c>
      <c r="L323" s="2567">
        <f>EOMONTH(L324,-1)</f>
        <v/>
      </c>
      <c r="M323" s="507">
        <f>SUM(N323:U323)</f>
        <v/>
      </c>
      <c r="N323" s="507" t="n">
        <v>0</v>
      </c>
      <c r="O323" s="507" t="n">
        <v>0</v>
      </c>
      <c r="P323" s="507" t="n">
        <v>0</v>
      </c>
      <c r="Q323" s="507" t="n">
        <v>0</v>
      </c>
      <c r="R323" s="507" t="n">
        <v>0</v>
      </c>
      <c r="S323" s="507" t="n">
        <v>0</v>
      </c>
      <c r="T323" s="507" t="n">
        <v>0</v>
      </c>
      <c r="U323" s="507" t="n">
        <v>0</v>
      </c>
      <c r="W323" s="2567">
        <f>EOMONTH(W324,-1)</f>
        <v/>
      </c>
      <c r="X323" s="507">
        <f>SUM(Y323:AF323)</f>
        <v/>
      </c>
      <c r="Y323" s="507" t="n">
        <v>0</v>
      </c>
      <c r="Z323" s="507" t="n">
        <v>0</v>
      </c>
      <c r="AA323" s="507" t="n">
        <v>0</v>
      </c>
      <c r="AB323" s="507" t="n">
        <v>0</v>
      </c>
      <c r="AC323" s="507" t="n">
        <v>0</v>
      </c>
      <c r="AD323" s="507" t="n">
        <v>0</v>
      </c>
      <c r="AE323" s="507" t="n">
        <v>0</v>
      </c>
      <c r="AF323" s="507" t="n">
        <v>0</v>
      </c>
      <c r="AH323" s="2567">
        <f>EOMONTH(AH324,-1)</f>
        <v/>
      </c>
      <c r="AI323" s="507">
        <f>SUM(AJ323:AQ323)</f>
        <v/>
      </c>
      <c r="AJ323" s="507" t="n">
        <v>0</v>
      </c>
      <c r="AK323" s="507" t="n">
        <v>0</v>
      </c>
      <c r="AL323" s="507" t="n">
        <v>0</v>
      </c>
      <c r="AM323" s="507" t="n">
        <v>0</v>
      </c>
      <c r="AN323" s="507" t="n">
        <v>0</v>
      </c>
      <c r="AO323" s="507" t="n">
        <v>0</v>
      </c>
      <c r="AP323" s="507" t="n">
        <v>0</v>
      </c>
      <c r="AQ323" s="507" t="n">
        <v>0</v>
      </c>
      <c r="AS323" s="2567">
        <f>EOMONTH(AS324,-1)</f>
        <v/>
      </c>
      <c r="AT323" s="507">
        <f>SUM(AU323:BB323)</f>
        <v/>
      </c>
      <c r="AU323" s="507" t="n">
        <v>0</v>
      </c>
      <c r="AV323" s="507" t="n">
        <v>0</v>
      </c>
      <c r="AW323" s="507" t="n">
        <v>0</v>
      </c>
      <c r="AX323" s="507" t="n">
        <v>0</v>
      </c>
      <c r="AY323" s="507" t="n">
        <v>0</v>
      </c>
      <c r="AZ323" s="507" t="n">
        <v>0</v>
      </c>
      <c r="BA323" s="507" t="n">
        <v>0</v>
      </c>
      <c r="BB323" s="507" t="n">
        <v>0</v>
      </c>
      <c r="BD323" s="2567">
        <f>EOMONTH(BD324,-1)</f>
        <v/>
      </c>
      <c r="BE323" s="507">
        <f>SUM(BF323:BM323)</f>
        <v/>
      </c>
      <c r="BF323" s="507" t="n">
        <v>0</v>
      </c>
      <c r="BG323" s="507" t="n">
        <v>0</v>
      </c>
      <c r="BH323" s="507" t="n">
        <v>0</v>
      </c>
      <c r="BI323" s="507" t="n">
        <v>0</v>
      </c>
      <c r="BJ323" s="507" t="n">
        <v>0</v>
      </c>
      <c r="BK323" s="507" t="n">
        <v>0</v>
      </c>
      <c r="BL323" s="507" t="n">
        <v>0</v>
      </c>
      <c r="BM323" s="507" t="n">
        <v>0</v>
      </c>
      <c r="BO323" s="2567">
        <f>EOMONTH(BO324,-1)</f>
        <v/>
      </c>
      <c r="BP323" s="507">
        <f>SUM(BQ323:BX323)</f>
        <v/>
      </c>
      <c r="BQ323" s="507" t="n">
        <v>0</v>
      </c>
      <c r="BR323" s="507" t="n">
        <v>0</v>
      </c>
      <c r="BS323" s="507" t="n">
        <v>0</v>
      </c>
      <c r="BT323" s="507" t="n">
        <v>0</v>
      </c>
      <c r="BU323" s="507" t="n">
        <v>0</v>
      </c>
      <c r="BV323" s="507" t="n">
        <v>0</v>
      </c>
      <c r="BW323" s="507" t="n">
        <v>0</v>
      </c>
      <c r="BX323" s="507" t="n">
        <v>0</v>
      </c>
      <c r="BZ323" s="2567">
        <f>EOMONTH(BZ324,-1)</f>
        <v/>
      </c>
      <c r="CA323" s="507">
        <f>SUM(CB323:CI323)</f>
        <v/>
      </c>
      <c r="CB323" s="507" t="n">
        <v>0</v>
      </c>
      <c r="CC323" s="507" t="n">
        <v>0</v>
      </c>
      <c r="CD323" s="507" t="n">
        <v>0</v>
      </c>
      <c r="CE323" s="507" t="n">
        <v>0</v>
      </c>
      <c r="CF323" s="507" t="n">
        <v>0</v>
      </c>
      <c r="CG323" s="507" t="n">
        <v>0</v>
      </c>
      <c r="CH323" s="507" t="n">
        <v>0</v>
      </c>
      <c r="CI323" s="507" t="n">
        <v>0</v>
      </c>
      <c r="CK323" s="2567">
        <f>EOMONTH(CK324,-1)</f>
        <v/>
      </c>
      <c r="CL323" s="507">
        <f>SUM(CM323:CT323)</f>
        <v/>
      </c>
      <c r="CM323" s="507" t="n">
        <v>0</v>
      </c>
      <c r="CN323" s="507" t="n">
        <v>0</v>
      </c>
      <c r="CO323" s="507" t="n">
        <v>0</v>
      </c>
      <c r="CP323" s="507" t="n">
        <v>0</v>
      </c>
      <c r="CQ323" s="507" t="n">
        <v>0</v>
      </c>
      <c r="CR323" s="507" t="n">
        <v>0</v>
      </c>
      <c r="CS323" s="507" t="n">
        <v>0</v>
      </c>
      <c r="CT323" s="507" t="n">
        <v>0</v>
      </c>
      <c r="CV323" s="2567">
        <f>EOMONTH(CV324,-1)</f>
        <v/>
      </c>
      <c r="CW323" s="507">
        <f>SUM(CX323:DE323)</f>
        <v/>
      </c>
      <c r="CX323" s="507" t="n">
        <v>0</v>
      </c>
      <c r="CY323" s="507" t="n">
        <v>0</v>
      </c>
      <c r="CZ323" s="507" t="n">
        <v>0</v>
      </c>
      <c r="DA323" s="507" t="n">
        <v>0</v>
      </c>
      <c r="DB323" s="507" t="n">
        <v>0</v>
      </c>
      <c r="DC323" s="507" t="n">
        <v>0</v>
      </c>
      <c r="DD323" s="507" t="n">
        <v>0</v>
      </c>
      <c r="DE323" s="507" t="n">
        <v>0</v>
      </c>
      <c r="DG323" s="2567">
        <f>EOMONTH(DG324,-1)</f>
        <v/>
      </c>
      <c r="DH323" s="507">
        <f>SUM(DI323:DP323)</f>
        <v/>
      </c>
      <c r="DI323" s="507" t="n">
        <v>0</v>
      </c>
      <c r="DJ323" s="507" t="n">
        <v>0</v>
      </c>
      <c r="DK323" s="507" t="n">
        <v>0</v>
      </c>
      <c r="DL323" s="507" t="n">
        <v>0</v>
      </c>
      <c r="DM323" s="507" t="n">
        <v>0</v>
      </c>
      <c r="DN323" s="507" t="n">
        <v>0</v>
      </c>
      <c r="DO323" s="507" t="n">
        <v>0</v>
      </c>
      <c r="DP323" s="507" t="n">
        <v>0</v>
      </c>
      <c r="DR323" s="2567">
        <f>EOMONTH(DR324,-1)</f>
        <v/>
      </c>
      <c r="DS323" s="507">
        <f>SUM(DT323:EA323)</f>
        <v/>
      </c>
      <c r="DT323" s="507" t="n">
        <v>0</v>
      </c>
      <c r="DU323" s="507" t="n">
        <v>0</v>
      </c>
      <c r="DV323" s="507" t="n">
        <v>0</v>
      </c>
      <c r="DW323" s="507" t="n">
        <v>0</v>
      </c>
      <c r="DX323" s="507" t="n">
        <v>0</v>
      </c>
      <c r="DY323" s="507" t="n">
        <v>0</v>
      </c>
      <c r="DZ323" s="507" t="n">
        <v>0</v>
      </c>
      <c r="EA323" s="507" t="n">
        <v>0</v>
      </c>
      <c r="EC323" s="2567">
        <f>EOMONTH(EC324,-1)</f>
        <v/>
      </c>
      <c r="ED323" s="507">
        <f>SUM(EE323:EL323)</f>
        <v/>
      </c>
      <c r="EE323" s="507" t="n">
        <v>0</v>
      </c>
      <c r="EF323" s="507" t="n">
        <v>0</v>
      </c>
      <c r="EG323" s="507" t="n">
        <v>0</v>
      </c>
      <c r="EH323" s="507" t="n">
        <v>0</v>
      </c>
      <c r="EI323" s="507" t="n">
        <v>0</v>
      </c>
      <c r="EJ323" s="507" t="n">
        <v>0</v>
      </c>
      <c r="EK323" s="507" t="n">
        <v>0</v>
      </c>
      <c r="EL323" s="507" t="n">
        <v>0</v>
      </c>
    </row>
    <row r="324">
      <c r="A324" s="2567">
        <f>EOMONTH(A325,-1)</f>
        <v/>
      </c>
      <c r="B324" s="507">
        <f>SUM(C324:J324)</f>
        <v/>
      </c>
      <c r="C324" s="507">
        <f>+N324+Y324+AJ324+AU324+BF324+BQ324+CB324+CM324+CX324+DI324+DT324+EE324</f>
        <v/>
      </c>
      <c r="D324" s="507">
        <f>+O324+Z324+AK324+AV324+BG324+BR324+CC324+CN324+CY324+DJ324+DU324+EF324</f>
        <v/>
      </c>
      <c r="E324" s="507">
        <f>+P324+AA324+AL324+AW324+BH324+BS324+CD324+CO324+CZ324+DK324+DV324+EG324</f>
        <v/>
      </c>
      <c r="F324" s="507">
        <f>+Q324+AB324+AM324+AX324+BI324+BT324+CE324+CP324+DA324+DL324+DW324+EH324</f>
        <v/>
      </c>
      <c r="G324" s="507">
        <f>+R324+AC324+AN324+AY324+BJ324+BU324+CF324+CQ324+DB324+DM324+DX324+EI324</f>
        <v/>
      </c>
      <c r="H324" s="507">
        <f>+S324+AD324+AO324+AZ324+BK324+BV324+CG324+CR324+DC324+DN324+DY324+EJ324</f>
        <v/>
      </c>
      <c r="I324" s="507">
        <f>+T324+AE324+AP324+BA324+BL324+BW324+CH324+CS324+DD324+DO324+DZ324+EK324</f>
        <v/>
      </c>
      <c r="J324" s="507">
        <f>+U324+AF324+AQ324+BB324+BM324+BX324+CI324+CT324+DE324+DP324+EA324+EL324</f>
        <v/>
      </c>
      <c r="L324" s="2567">
        <f>EOMONTH(L325,-1)</f>
        <v/>
      </c>
      <c r="M324" s="507">
        <f>SUM(N324:U324)</f>
        <v/>
      </c>
      <c r="N324" s="507" t="n">
        <v>0</v>
      </c>
      <c r="O324" s="507" t="n">
        <v>0</v>
      </c>
      <c r="P324" s="507" t="n">
        <v>0</v>
      </c>
      <c r="Q324" s="507" t="n">
        <v>0</v>
      </c>
      <c r="R324" s="507" t="n">
        <v>0</v>
      </c>
      <c r="S324" s="507" t="n">
        <v>0</v>
      </c>
      <c r="T324" s="507" t="n">
        <v>0</v>
      </c>
      <c r="U324" s="507" t="n">
        <v>0</v>
      </c>
      <c r="W324" s="2567">
        <f>EOMONTH(W325,-1)</f>
        <v/>
      </c>
      <c r="X324" s="507">
        <f>SUM(Y324:AF324)</f>
        <v/>
      </c>
      <c r="Y324" s="507" t="n">
        <v>0</v>
      </c>
      <c r="Z324" s="507" t="n">
        <v>0</v>
      </c>
      <c r="AA324" s="507" t="n">
        <v>0</v>
      </c>
      <c r="AB324" s="507" t="n">
        <v>0</v>
      </c>
      <c r="AC324" s="507" t="n">
        <v>0</v>
      </c>
      <c r="AD324" s="507" t="n">
        <v>0</v>
      </c>
      <c r="AE324" s="507" t="n">
        <v>0</v>
      </c>
      <c r="AF324" s="507" t="n">
        <v>0</v>
      </c>
      <c r="AH324" s="2567">
        <f>EOMONTH(AH325,-1)</f>
        <v/>
      </c>
      <c r="AI324" s="507">
        <f>SUM(AJ324:AQ324)</f>
        <v/>
      </c>
      <c r="AJ324" s="507" t="n">
        <v>0</v>
      </c>
      <c r="AK324" s="507" t="n">
        <v>0</v>
      </c>
      <c r="AL324" s="507" t="n">
        <v>0</v>
      </c>
      <c r="AM324" s="507" t="n">
        <v>0</v>
      </c>
      <c r="AN324" s="507" t="n">
        <v>0</v>
      </c>
      <c r="AO324" s="507" t="n">
        <v>0</v>
      </c>
      <c r="AP324" s="507" t="n">
        <v>0</v>
      </c>
      <c r="AQ324" s="507" t="n">
        <v>0</v>
      </c>
      <c r="AS324" s="2567">
        <f>EOMONTH(AS325,-1)</f>
        <v/>
      </c>
      <c r="AT324" s="507">
        <f>SUM(AU324:BB324)</f>
        <v/>
      </c>
      <c r="AU324" s="507" t="n">
        <v>0</v>
      </c>
      <c r="AV324" s="507" t="n">
        <v>0</v>
      </c>
      <c r="AW324" s="507" t="n">
        <v>0</v>
      </c>
      <c r="AX324" s="507" t="n">
        <v>0</v>
      </c>
      <c r="AY324" s="507" t="n">
        <v>0</v>
      </c>
      <c r="AZ324" s="507" t="n">
        <v>0</v>
      </c>
      <c r="BA324" s="507" t="n">
        <v>0</v>
      </c>
      <c r="BB324" s="507" t="n">
        <v>0</v>
      </c>
      <c r="BD324" s="2567">
        <f>EOMONTH(BD325,-1)</f>
        <v/>
      </c>
      <c r="BE324" s="507">
        <f>SUM(BF324:BM324)</f>
        <v/>
      </c>
      <c r="BF324" s="507" t="n">
        <v>0</v>
      </c>
      <c r="BG324" s="507" t="n">
        <v>0</v>
      </c>
      <c r="BH324" s="507" t="n">
        <v>0</v>
      </c>
      <c r="BI324" s="507" t="n">
        <v>0</v>
      </c>
      <c r="BJ324" s="507" t="n">
        <v>0</v>
      </c>
      <c r="BK324" s="507" t="n">
        <v>0</v>
      </c>
      <c r="BL324" s="507" t="n">
        <v>0</v>
      </c>
      <c r="BM324" s="507" t="n">
        <v>0</v>
      </c>
      <c r="BO324" s="2567">
        <f>EOMONTH(BO325,-1)</f>
        <v/>
      </c>
      <c r="BP324" s="507">
        <f>SUM(BQ324:BX324)</f>
        <v/>
      </c>
      <c r="BQ324" s="507" t="n">
        <v>0</v>
      </c>
      <c r="BR324" s="507" t="n">
        <v>0</v>
      </c>
      <c r="BS324" s="507" t="n">
        <v>0</v>
      </c>
      <c r="BT324" s="507" t="n">
        <v>0</v>
      </c>
      <c r="BU324" s="507" t="n">
        <v>0</v>
      </c>
      <c r="BV324" s="507" t="n">
        <v>0</v>
      </c>
      <c r="BW324" s="507" t="n">
        <v>0</v>
      </c>
      <c r="BX324" s="507" t="n">
        <v>0</v>
      </c>
      <c r="BZ324" s="2567">
        <f>EOMONTH(BZ325,-1)</f>
        <v/>
      </c>
      <c r="CA324" s="507">
        <f>SUM(CB324:CI324)</f>
        <v/>
      </c>
      <c r="CB324" s="507" t="n">
        <v>0</v>
      </c>
      <c r="CC324" s="507" t="n">
        <v>0</v>
      </c>
      <c r="CD324" s="507" t="n">
        <v>0</v>
      </c>
      <c r="CE324" s="507" t="n">
        <v>0</v>
      </c>
      <c r="CF324" s="507" t="n">
        <v>0</v>
      </c>
      <c r="CG324" s="507" t="n">
        <v>0</v>
      </c>
      <c r="CH324" s="507" t="n">
        <v>0</v>
      </c>
      <c r="CI324" s="507" t="n">
        <v>0</v>
      </c>
      <c r="CK324" s="2567">
        <f>EOMONTH(CK325,-1)</f>
        <v/>
      </c>
      <c r="CL324" s="507">
        <f>SUM(CM324:CT324)</f>
        <v/>
      </c>
      <c r="CM324" s="507" t="n">
        <v>0</v>
      </c>
      <c r="CN324" s="507" t="n">
        <v>0</v>
      </c>
      <c r="CO324" s="507" t="n">
        <v>0</v>
      </c>
      <c r="CP324" s="507" t="n">
        <v>0</v>
      </c>
      <c r="CQ324" s="507" t="n">
        <v>0</v>
      </c>
      <c r="CR324" s="507" t="n">
        <v>0</v>
      </c>
      <c r="CS324" s="507" t="n">
        <v>0</v>
      </c>
      <c r="CT324" s="507" t="n">
        <v>0</v>
      </c>
      <c r="CV324" s="2567">
        <f>EOMONTH(CV325,-1)</f>
        <v/>
      </c>
      <c r="CW324" s="507">
        <f>SUM(CX324:DE324)</f>
        <v/>
      </c>
      <c r="CX324" s="507" t="n">
        <v>0</v>
      </c>
      <c r="CY324" s="507" t="n">
        <v>0</v>
      </c>
      <c r="CZ324" s="507" t="n">
        <v>0</v>
      </c>
      <c r="DA324" s="507" t="n">
        <v>0</v>
      </c>
      <c r="DB324" s="507" t="n">
        <v>0</v>
      </c>
      <c r="DC324" s="507" t="n">
        <v>0</v>
      </c>
      <c r="DD324" s="507" t="n">
        <v>0</v>
      </c>
      <c r="DE324" s="507" t="n">
        <v>0</v>
      </c>
      <c r="DG324" s="2567">
        <f>EOMONTH(DG325,-1)</f>
        <v/>
      </c>
      <c r="DH324" s="507">
        <f>SUM(DI324:DP324)</f>
        <v/>
      </c>
      <c r="DI324" s="507" t="n">
        <v>0</v>
      </c>
      <c r="DJ324" s="507" t="n">
        <v>0</v>
      </c>
      <c r="DK324" s="507" t="n">
        <v>0</v>
      </c>
      <c r="DL324" s="507" t="n">
        <v>0</v>
      </c>
      <c r="DM324" s="507" t="n">
        <v>0</v>
      </c>
      <c r="DN324" s="507" t="n">
        <v>0</v>
      </c>
      <c r="DO324" s="507" t="n">
        <v>0</v>
      </c>
      <c r="DP324" s="507" t="n">
        <v>0</v>
      </c>
      <c r="DR324" s="2567">
        <f>EOMONTH(DR325,-1)</f>
        <v/>
      </c>
      <c r="DS324" s="507">
        <f>SUM(DT324:EA324)</f>
        <v/>
      </c>
      <c r="DT324" s="507" t="n">
        <v>0</v>
      </c>
      <c r="DU324" s="507" t="n">
        <v>0</v>
      </c>
      <c r="DV324" s="507" t="n">
        <v>0</v>
      </c>
      <c r="DW324" s="507" t="n">
        <v>0</v>
      </c>
      <c r="DX324" s="507" t="n">
        <v>0</v>
      </c>
      <c r="DY324" s="507" t="n">
        <v>0</v>
      </c>
      <c r="DZ324" s="507" t="n">
        <v>0</v>
      </c>
      <c r="EA324" s="507" t="n">
        <v>0</v>
      </c>
      <c r="EC324" s="2567">
        <f>EOMONTH(EC325,-1)</f>
        <v/>
      </c>
      <c r="ED324" s="507">
        <f>SUM(EE324:EL324)</f>
        <v/>
      </c>
      <c r="EE324" s="507" t="n">
        <v>0</v>
      </c>
      <c r="EF324" s="507" t="n">
        <v>0</v>
      </c>
      <c r="EG324" s="507" t="n">
        <v>0</v>
      </c>
      <c r="EH324" s="507" t="n">
        <v>0</v>
      </c>
      <c r="EI324" s="507" t="n">
        <v>0</v>
      </c>
      <c r="EJ324" s="507" t="n">
        <v>0</v>
      </c>
      <c r="EK324" s="507" t="n">
        <v>0</v>
      </c>
      <c r="EL324" s="507" t="n">
        <v>0</v>
      </c>
    </row>
    <row r="325">
      <c r="A325" s="2567">
        <f>EOMONTH(A326,-1)</f>
        <v/>
      </c>
      <c r="B325" s="507">
        <f>SUM(C325:J325)</f>
        <v/>
      </c>
      <c r="C325" s="507">
        <f>+N325+Y325+AJ325+AU325+BF325+BQ325+CB325+CM325+CX325+DI325+DT325+EE325</f>
        <v/>
      </c>
      <c r="D325" s="507">
        <f>+O325+Z325+AK325+AV325+BG325+BR325+CC325+CN325+CY325+DJ325+DU325+EF325</f>
        <v/>
      </c>
      <c r="E325" s="507">
        <f>+P325+AA325+AL325+AW325+BH325+BS325+CD325+CO325+CZ325+DK325+DV325+EG325</f>
        <v/>
      </c>
      <c r="F325" s="507">
        <f>+Q325+AB325+AM325+AX325+BI325+BT325+CE325+CP325+DA325+DL325+DW325+EH325</f>
        <v/>
      </c>
      <c r="G325" s="507">
        <f>+R325+AC325+AN325+AY325+BJ325+BU325+CF325+CQ325+DB325+DM325+DX325+EI325</f>
        <v/>
      </c>
      <c r="H325" s="507">
        <f>+S325+AD325+AO325+AZ325+BK325+BV325+CG325+CR325+DC325+DN325+DY325+EJ325</f>
        <v/>
      </c>
      <c r="I325" s="507">
        <f>+T325+AE325+AP325+BA325+BL325+BW325+CH325+CS325+DD325+DO325+DZ325+EK325</f>
        <v/>
      </c>
      <c r="J325" s="507">
        <f>+U325+AF325+AQ325+BB325+BM325+BX325+CI325+CT325+DE325+DP325+EA325+EL325</f>
        <v/>
      </c>
      <c r="L325" s="2567">
        <f>EOMONTH(L326,-1)</f>
        <v/>
      </c>
      <c r="M325" s="507">
        <f>SUM(N325:U325)</f>
        <v/>
      </c>
      <c r="N325" s="507" t="n">
        <v>0</v>
      </c>
      <c r="O325" s="507" t="n">
        <v>0</v>
      </c>
      <c r="P325" s="507" t="n">
        <v>0</v>
      </c>
      <c r="Q325" s="507" t="n">
        <v>0</v>
      </c>
      <c r="R325" s="507" t="n">
        <v>0</v>
      </c>
      <c r="S325" s="507" t="n">
        <v>0</v>
      </c>
      <c r="T325" s="507" t="n">
        <v>0</v>
      </c>
      <c r="U325" s="507" t="n">
        <v>0</v>
      </c>
      <c r="W325" s="2567">
        <f>EOMONTH(W326,-1)</f>
        <v/>
      </c>
      <c r="X325" s="507">
        <f>SUM(Y325:AF325)</f>
        <v/>
      </c>
      <c r="Y325" s="507" t="n">
        <v>0</v>
      </c>
      <c r="Z325" s="507" t="n">
        <v>0</v>
      </c>
      <c r="AA325" s="507" t="n">
        <v>0</v>
      </c>
      <c r="AB325" s="507" t="n">
        <v>0</v>
      </c>
      <c r="AC325" s="507" t="n">
        <v>0</v>
      </c>
      <c r="AD325" s="507" t="n">
        <v>0</v>
      </c>
      <c r="AE325" s="507" t="n">
        <v>0</v>
      </c>
      <c r="AF325" s="507" t="n">
        <v>0</v>
      </c>
      <c r="AH325" s="2567">
        <f>EOMONTH(AH326,-1)</f>
        <v/>
      </c>
      <c r="AI325" s="507">
        <f>SUM(AJ325:AQ325)</f>
        <v/>
      </c>
      <c r="AJ325" s="507" t="n">
        <v>0</v>
      </c>
      <c r="AK325" s="507" t="n">
        <v>0</v>
      </c>
      <c r="AL325" s="507" t="n">
        <v>0</v>
      </c>
      <c r="AM325" s="507" t="n">
        <v>0</v>
      </c>
      <c r="AN325" s="507" t="n">
        <v>0</v>
      </c>
      <c r="AO325" s="507" t="n">
        <v>0</v>
      </c>
      <c r="AP325" s="507" t="n">
        <v>0</v>
      </c>
      <c r="AQ325" s="507" t="n">
        <v>0</v>
      </c>
      <c r="AS325" s="2567">
        <f>EOMONTH(AS326,-1)</f>
        <v/>
      </c>
      <c r="AT325" s="507">
        <f>SUM(AU325:BB325)</f>
        <v/>
      </c>
      <c r="AU325" s="507" t="n">
        <v>0</v>
      </c>
      <c r="AV325" s="507" t="n">
        <v>0</v>
      </c>
      <c r="AW325" s="507" t="n">
        <v>0</v>
      </c>
      <c r="AX325" s="507" t="n">
        <v>0</v>
      </c>
      <c r="AY325" s="507" t="n">
        <v>0</v>
      </c>
      <c r="AZ325" s="507" t="n">
        <v>0</v>
      </c>
      <c r="BA325" s="507" t="n">
        <v>0</v>
      </c>
      <c r="BB325" s="507" t="n">
        <v>0</v>
      </c>
      <c r="BD325" s="2567">
        <f>EOMONTH(BD326,-1)</f>
        <v/>
      </c>
      <c r="BE325" s="507">
        <f>SUM(BF325:BM325)</f>
        <v/>
      </c>
      <c r="BF325" s="507" t="n">
        <v>0</v>
      </c>
      <c r="BG325" s="507" t="n">
        <v>0</v>
      </c>
      <c r="BH325" s="507" t="n">
        <v>0</v>
      </c>
      <c r="BI325" s="507" t="n">
        <v>0</v>
      </c>
      <c r="BJ325" s="507" t="n">
        <v>0</v>
      </c>
      <c r="BK325" s="507" t="n">
        <v>0</v>
      </c>
      <c r="BL325" s="507" t="n">
        <v>0</v>
      </c>
      <c r="BM325" s="507" t="n">
        <v>0</v>
      </c>
      <c r="BO325" s="2567">
        <f>EOMONTH(BO326,-1)</f>
        <v/>
      </c>
      <c r="BP325" s="507">
        <f>SUM(BQ325:BX325)</f>
        <v/>
      </c>
      <c r="BQ325" s="507" t="n">
        <v>0</v>
      </c>
      <c r="BR325" s="507" t="n">
        <v>0</v>
      </c>
      <c r="BS325" s="507" t="n">
        <v>0</v>
      </c>
      <c r="BT325" s="507" t="n">
        <v>0</v>
      </c>
      <c r="BU325" s="507" t="n">
        <v>0</v>
      </c>
      <c r="BV325" s="507" t="n">
        <v>0</v>
      </c>
      <c r="BW325" s="507" t="n">
        <v>0</v>
      </c>
      <c r="BX325" s="507" t="n">
        <v>0</v>
      </c>
      <c r="BZ325" s="2567">
        <f>EOMONTH(BZ326,-1)</f>
        <v/>
      </c>
      <c r="CA325" s="507">
        <f>SUM(CB325:CI325)</f>
        <v/>
      </c>
      <c r="CB325" s="507" t="n">
        <v>0</v>
      </c>
      <c r="CC325" s="507" t="n">
        <v>0</v>
      </c>
      <c r="CD325" s="507" t="n">
        <v>0</v>
      </c>
      <c r="CE325" s="507" t="n">
        <v>0</v>
      </c>
      <c r="CF325" s="507" t="n">
        <v>0</v>
      </c>
      <c r="CG325" s="507" t="n">
        <v>0</v>
      </c>
      <c r="CH325" s="507" t="n">
        <v>0</v>
      </c>
      <c r="CI325" s="507" t="n">
        <v>0</v>
      </c>
      <c r="CK325" s="2567">
        <f>EOMONTH(CK326,-1)</f>
        <v/>
      </c>
      <c r="CL325" s="507">
        <f>SUM(CM325:CT325)</f>
        <v/>
      </c>
      <c r="CM325" s="507" t="n">
        <v>0</v>
      </c>
      <c r="CN325" s="507" t="n">
        <v>0</v>
      </c>
      <c r="CO325" s="507" t="n">
        <v>0</v>
      </c>
      <c r="CP325" s="507" t="n">
        <v>0</v>
      </c>
      <c r="CQ325" s="507" t="n">
        <v>0</v>
      </c>
      <c r="CR325" s="507" t="n">
        <v>0</v>
      </c>
      <c r="CS325" s="507" t="n">
        <v>0</v>
      </c>
      <c r="CT325" s="507" t="n">
        <v>0</v>
      </c>
      <c r="CV325" s="2567">
        <f>EOMONTH(CV326,-1)</f>
        <v/>
      </c>
      <c r="CW325" s="507">
        <f>SUM(CX325:DE325)</f>
        <v/>
      </c>
      <c r="CX325" s="507" t="n">
        <v>0</v>
      </c>
      <c r="CY325" s="507" t="n">
        <v>0</v>
      </c>
      <c r="CZ325" s="507" t="n">
        <v>0</v>
      </c>
      <c r="DA325" s="507" t="n">
        <v>0</v>
      </c>
      <c r="DB325" s="507" t="n">
        <v>0</v>
      </c>
      <c r="DC325" s="507" t="n">
        <v>0</v>
      </c>
      <c r="DD325" s="507" t="n">
        <v>0</v>
      </c>
      <c r="DE325" s="507" t="n">
        <v>0</v>
      </c>
      <c r="DG325" s="2567">
        <f>EOMONTH(DG326,-1)</f>
        <v/>
      </c>
      <c r="DH325" s="507">
        <f>SUM(DI325:DP325)</f>
        <v/>
      </c>
      <c r="DI325" s="507" t="n">
        <v>0</v>
      </c>
      <c r="DJ325" s="507" t="n">
        <v>0</v>
      </c>
      <c r="DK325" s="507" t="n">
        <v>0</v>
      </c>
      <c r="DL325" s="507" t="n">
        <v>0</v>
      </c>
      <c r="DM325" s="507" t="n">
        <v>0</v>
      </c>
      <c r="DN325" s="507" t="n">
        <v>0</v>
      </c>
      <c r="DO325" s="507" t="n">
        <v>0</v>
      </c>
      <c r="DP325" s="507" t="n">
        <v>0</v>
      </c>
      <c r="DR325" s="2567">
        <f>EOMONTH(DR326,-1)</f>
        <v/>
      </c>
      <c r="DS325" s="507">
        <f>SUM(DT325:EA325)</f>
        <v/>
      </c>
      <c r="DT325" s="507" t="n">
        <v>0</v>
      </c>
      <c r="DU325" s="507" t="n">
        <v>0</v>
      </c>
      <c r="DV325" s="507" t="n">
        <v>0</v>
      </c>
      <c r="DW325" s="507" t="n">
        <v>0</v>
      </c>
      <c r="DX325" s="507" t="n">
        <v>0</v>
      </c>
      <c r="DY325" s="507" t="n">
        <v>0</v>
      </c>
      <c r="DZ325" s="507" t="n">
        <v>0</v>
      </c>
      <c r="EA325" s="507" t="n">
        <v>0</v>
      </c>
      <c r="EC325" s="2567">
        <f>EOMONTH(EC326,-1)</f>
        <v/>
      </c>
      <c r="ED325" s="507">
        <f>SUM(EE325:EL325)</f>
        <v/>
      </c>
      <c r="EE325" s="507" t="n">
        <v>0</v>
      </c>
      <c r="EF325" s="507" t="n">
        <v>0</v>
      </c>
      <c r="EG325" s="507" t="n">
        <v>0</v>
      </c>
      <c r="EH325" s="507" t="n">
        <v>0</v>
      </c>
      <c r="EI325" s="507" t="n">
        <v>0</v>
      </c>
      <c r="EJ325" s="507" t="n">
        <v>0</v>
      </c>
      <c r="EK325" s="507" t="n">
        <v>0</v>
      </c>
      <c r="EL325" s="507" t="n">
        <v>0</v>
      </c>
    </row>
    <row r="326">
      <c r="A326" s="2567">
        <f>EOMONTH(A327,-1)</f>
        <v/>
      </c>
      <c r="B326" s="507">
        <f>SUM(C326:J326)</f>
        <v/>
      </c>
      <c r="C326" s="507">
        <f>+N326+Y326+AJ326+AU326+BF326+BQ326+CB326+CM326+CX326+DI326+DT326+EE326</f>
        <v/>
      </c>
      <c r="D326" s="507">
        <f>+O326+Z326+AK326+AV326+BG326+BR326+CC326+CN326+CY326+DJ326+DU326+EF326</f>
        <v/>
      </c>
      <c r="E326" s="507">
        <f>+P326+AA326+AL326+AW326+BH326+BS326+CD326+CO326+CZ326+DK326+DV326+EG326</f>
        <v/>
      </c>
      <c r="F326" s="507">
        <f>+Q326+AB326+AM326+AX326+BI326+BT326+CE326+CP326+DA326+DL326+DW326+EH326</f>
        <v/>
      </c>
      <c r="G326" s="507">
        <f>+R326+AC326+AN326+AY326+BJ326+BU326+CF326+CQ326+DB326+DM326+DX326+EI326</f>
        <v/>
      </c>
      <c r="H326" s="507">
        <f>+S326+AD326+AO326+AZ326+BK326+BV326+CG326+CR326+DC326+DN326+DY326+EJ326</f>
        <v/>
      </c>
      <c r="I326" s="507">
        <f>+T326+AE326+AP326+BA326+BL326+BW326+CH326+CS326+DD326+DO326+DZ326+EK326</f>
        <v/>
      </c>
      <c r="J326" s="507">
        <f>+U326+AF326+AQ326+BB326+BM326+BX326+CI326+CT326+DE326+DP326+EA326+EL326</f>
        <v/>
      </c>
      <c r="L326" s="2567">
        <f>EOMONTH(L327,-1)</f>
        <v/>
      </c>
      <c r="M326" s="507">
        <f>SUM(N326:U326)</f>
        <v/>
      </c>
      <c r="N326" s="507" t="n">
        <v>0</v>
      </c>
      <c r="O326" s="507" t="n">
        <v>0</v>
      </c>
      <c r="P326" s="507" t="n">
        <v>0</v>
      </c>
      <c r="Q326" s="507" t="n">
        <v>0</v>
      </c>
      <c r="R326" s="507" t="n">
        <v>0</v>
      </c>
      <c r="S326" s="507" t="n">
        <v>0</v>
      </c>
      <c r="T326" s="507" t="n">
        <v>0</v>
      </c>
      <c r="U326" s="507" t="n">
        <v>0</v>
      </c>
      <c r="W326" s="2567">
        <f>EOMONTH(W327,-1)</f>
        <v/>
      </c>
      <c r="X326" s="507">
        <f>SUM(Y326:AF326)</f>
        <v/>
      </c>
      <c r="Y326" s="507" t="n">
        <v>0</v>
      </c>
      <c r="Z326" s="507" t="n">
        <v>0</v>
      </c>
      <c r="AA326" s="507" t="n">
        <v>0</v>
      </c>
      <c r="AB326" s="507" t="n">
        <v>0</v>
      </c>
      <c r="AC326" s="507" t="n">
        <v>0</v>
      </c>
      <c r="AD326" s="507" t="n">
        <v>0</v>
      </c>
      <c r="AE326" s="507" t="n">
        <v>0</v>
      </c>
      <c r="AF326" s="507" t="n">
        <v>0</v>
      </c>
      <c r="AH326" s="2567">
        <f>EOMONTH(AH327,-1)</f>
        <v/>
      </c>
      <c r="AI326" s="507">
        <f>SUM(AJ326:AQ326)</f>
        <v/>
      </c>
      <c r="AJ326" s="507" t="n">
        <v>0</v>
      </c>
      <c r="AK326" s="507" t="n">
        <v>0</v>
      </c>
      <c r="AL326" s="507" t="n">
        <v>0</v>
      </c>
      <c r="AM326" s="507" t="n">
        <v>0</v>
      </c>
      <c r="AN326" s="507" t="n">
        <v>0</v>
      </c>
      <c r="AO326" s="507" t="n">
        <v>0</v>
      </c>
      <c r="AP326" s="507" t="n">
        <v>0</v>
      </c>
      <c r="AQ326" s="507" t="n">
        <v>0</v>
      </c>
      <c r="AS326" s="2567">
        <f>EOMONTH(AS327,-1)</f>
        <v/>
      </c>
      <c r="AT326" s="507">
        <f>SUM(AU326:BB326)</f>
        <v/>
      </c>
      <c r="AU326" s="507" t="n">
        <v>0</v>
      </c>
      <c r="AV326" s="507" t="n">
        <v>0</v>
      </c>
      <c r="AW326" s="507" t="n">
        <v>0</v>
      </c>
      <c r="AX326" s="507" t="n">
        <v>0</v>
      </c>
      <c r="AY326" s="507" t="n">
        <v>0</v>
      </c>
      <c r="AZ326" s="507" t="n">
        <v>0</v>
      </c>
      <c r="BA326" s="507" t="n">
        <v>0</v>
      </c>
      <c r="BB326" s="507" t="n">
        <v>0</v>
      </c>
      <c r="BD326" s="2567">
        <f>EOMONTH(BD327,-1)</f>
        <v/>
      </c>
      <c r="BE326" s="507">
        <f>SUM(BF326:BM326)</f>
        <v/>
      </c>
      <c r="BF326" s="507" t="n">
        <v>0</v>
      </c>
      <c r="BG326" s="507" t="n">
        <v>0</v>
      </c>
      <c r="BH326" s="507" t="n">
        <v>0</v>
      </c>
      <c r="BI326" s="507" t="n">
        <v>0</v>
      </c>
      <c r="BJ326" s="507" t="n">
        <v>0</v>
      </c>
      <c r="BK326" s="507" t="n">
        <v>0</v>
      </c>
      <c r="BL326" s="507" t="n">
        <v>0</v>
      </c>
      <c r="BM326" s="507" t="n">
        <v>0</v>
      </c>
      <c r="BO326" s="2567">
        <f>EOMONTH(BO327,-1)</f>
        <v/>
      </c>
      <c r="BP326" s="507">
        <f>SUM(BQ326:BX326)</f>
        <v/>
      </c>
      <c r="BQ326" s="507" t="n">
        <v>0</v>
      </c>
      <c r="BR326" s="507" t="n">
        <v>0</v>
      </c>
      <c r="BS326" s="507" t="n">
        <v>0</v>
      </c>
      <c r="BT326" s="507" t="n">
        <v>0</v>
      </c>
      <c r="BU326" s="507" t="n">
        <v>0</v>
      </c>
      <c r="BV326" s="507" t="n">
        <v>0</v>
      </c>
      <c r="BW326" s="507" t="n">
        <v>0</v>
      </c>
      <c r="BX326" s="507" t="n">
        <v>0</v>
      </c>
      <c r="BZ326" s="2567">
        <f>EOMONTH(BZ327,-1)</f>
        <v/>
      </c>
      <c r="CA326" s="507">
        <f>SUM(CB326:CI326)</f>
        <v/>
      </c>
      <c r="CB326" s="507" t="n">
        <v>0</v>
      </c>
      <c r="CC326" s="507" t="n">
        <v>0</v>
      </c>
      <c r="CD326" s="507" t="n">
        <v>0</v>
      </c>
      <c r="CE326" s="507" t="n">
        <v>0</v>
      </c>
      <c r="CF326" s="507" t="n">
        <v>0</v>
      </c>
      <c r="CG326" s="507" t="n">
        <v>0</v>
      </c>
      <c r="CH326" s="507" t="n">
        <v>0</v>
      </c>
      <c r="CI326" s="507" t="n">
        <v>0</v>
      </c>
      <c r="CK326" s="2567">
        <f>EOMONTH(CK327,-1)</f>
        <v/>
      </c>
      <c r="CL326" s="507">
        <f>SUM(CM326:CT326)</f>
        <v/>
      </c>
      <c r="CM326" s="507" t="n">
        <v>0</v>
      </c>
      <c r="CN326" s="507" t="n">
        <v>0</v>
      </c>
      <c r="CO326" s="507" t="n">
        <v>0</v>
      </c>
      <c r="CP326" s="507" t="n">
        <v>0</v>
      </c>
      <c r="CQ326" s="507" t="n">
        <v>0</v>
      </c>
      <c r="CR326" s="507" t="n">
        <v>0</v>
      </c>
      <c r="CS326" s="507" t="n">
        <v>0</v>
      </c>
      <c r="CT326" s="507" t="n">
        <v>0</v>
      </c>
      <c r="CV326" s="2567">
        <f>EOMONTH(CV327,-1)</f>
        <v/>
      </c>
      <c r="CW326" s="507">
        <f>SUM(CX326:DE326)</f>
        <v/>
      </c>
      <c r="CX326" s="507" t="n">
        <v>0</v>
      </c>
      <c r="CY326" s="507" t="n">
        <v>0</v>
      </c>
      <c r="CZ326" s="507" t="n">
        <v>0</v>
      </c>
      <c r="DA326" s="507" t="n">
        <v>0</v>
      </c>
      <c r="DB326" s="507" t="n">
        <v>0</v>
      </c>
      <c r="DC326" s="507" t="n">
        <v>0</v>
      </c>
      <c r="DD326" s="507" t="n">
        <v>0</v>
      </c>
      <c r="DE326" s="507" t="n">
        <v>0</v>
      </c>
      <c r="DG326" s="2567">
        <f>EOMONTH(DG327,-1)</f>
        <v/>
      </c>
      <c r="DH326" s="507">
        <f>SUM(DI326:DP326)</f>
        <v/>
      </c>
      <c r="DI326" s="507" t="n">
        <v>0</v>
      </c>
      <c r="DJ326" s="507" t="n">
        <v>0</v>
      </c>
      <c r="DK326" s="507" t="n">
        <v>0</v>
      </c>
      <c r="DL326" s="507" t="n">
        <v>0</v>
      </c>
      <c r="DM326" s="507" t="n">
        <v>0</v>
      </c>
      <c r="DN326" s="507" t="n">
        <v>0</v>
      </c>
      <c r="DO326" s="507" t="n">
        <v>0</v>
      </c>
      <c r="DP326" s="507" t="n">
        <v>0</v>
      </c>
      <c r="DR326" s="2567">
        <f>EOMONTH(DR327,-1)</f>
        <v/>
      </c>
      <c r="DS326" s="507">
        <f>SUM(DT326:EA326)</f>
        <v/>
      </c>
      <c r="DT326" s="507" t="n">
        <v>0</v>
      </c>
      <c r="DU326" s="507" t="n">
        <v>0</v>
      </c>
      <c r="DV326" s="507" t="n">
        <v>0</v>
      </c>
      <c r="DW326" s="507" t="n">
        <v>0</v>
      </c>
      <c r="DX326" s="507" t="n">
        <v>0</v>
      </c>
      <c r="DY326" s="507" t="n">
        <v>0</v>
      </c>
      <c r="DZ326" s="507" t="n">
        <v>0</v>
      </c>
      <c r="EA326" s="507" t="n">
        <v>0</v>
      </c>
      <c r="EC326" s="2567">
        <f>EOMONTH(EC327,-1)</f>
        <v/>
      </c>
      <c r="ED326" s="507">
        <f>SUM(EE326:EL326)</f>
        <v/>
      </c>
      <c r="EE326" s="507" t="n">
        <v>0</v>
      </c>
      <c r="EF326" s="507" t="n">
        <v>0</v>
      </c>
      <c r="EG326" s="507" t="n">
        <v>0</v>
      </c>
      <c r="EH326" s="507" t="n">
        <v>0</v>
      </c>
      <c r="EI326" s="507" t="n">
        <v>0</v>
      </c>
      <c r="EJ326" s="507" t="n">
        <v>0</v>
      </c>
      <c r="EK326" s="507" t="n">
        <v>0</v>
      </c>
      <c r="EL326" s="507" t="n">
        <v>0</v>
      </c>
    </row>
    <row r="327">
      <c r="A327" s="2567">
        <f>EOMONTH(A328,-1)</f>
        <v/>
      </c>
      <c r="B327" s="507">
        <f>SUM(C327:J327)</f>
        <v/>
      </c>
      <c r="C327" s="507">
        <f>+N327+Y327+AJ327+AU327+BF327+BQ327+CB327+CM327+CX327+DI327+DT327+EE327</f>
        <v/>
      </c>
      <c r="D327" s="507">
        <f>+O327+Z327+AK327+AV327+BG327+BR327+CC327+CN327+CY327+DJ327+DU327+EF327</f>
        <v/>
      </c>
      <c r="E327" s="507">
        <f>+P327+AA327+AL327+AW327+BH327+BS327+CD327+CO327+CZ327+DK327+DV327+EG327</f>
        <v/>
      </c>
      <c r="F327" s="507">
        <f>+Q327+AB327+AM327+AX327+BI327+BT327+CE327+CP327+DA327+DL327+DW327+EH327</f>
        <v/>
      </c>
      <c r="G327" s="507">
        <f>+R327+AC327+AN327+AY327+BJ327+BU327+CF327+CQ327+DB327+DM327+DX327+EI327</f>
        <v/>
      </c>
      <c r="H327" s="507">
        <f>+S327+AD327+AO327+AZ327+BK327+BV327+CG327+CR327+DC327+DN327+DY327+EJ327</f>
        <v/>
      </c>
      <c r="I327" s="507">
        <f>+T327+AE327+AP327+BA327+BL327+BW327+CH327+CS327+DD327+DO327+DZ327+EK327</f>
        <v/>
      </c>
      <c r="J327" s="507">
        <f>+U327+AF327+AQ327+BB327+BM327+BX327+CI327+CT327+DE327+DP327+EA327+EL327</f>
        <v/>
      </c>
      <c r="L327" s="2567">
        <f>EOMONTH(L328,-1)</f>
        <v/>
      </c>
      <c r="M327" s="507">
        <f>SUM(N327:U327)</f>
        <v/>
      </c>
      <c r="N327" s="507" t="n">
        <v>0</v>
      </c>
      <c r="O327" s="507" t="n">
        <v>0</v>
      </c>
      <c r="P327" s="507" t="n">
        <v>0</v>
      </c>
      <c r="Q327" s="507" t="n">
        <v>0</v>
      </c>
      <c r="R327" s="507" t="n">
        <v>0</v>
      </c>
      <c r="S327" s="507" t="n">
        <v>0</v>
      </c>
      <c r="T327" s="507" t="n">
        <v>0</v>
      </c>
      <c r="U327" s="507" t="n">
        <v>0</v>
      </c>
      <c r="W327" s="2567">
        <f>EOMONTH(W328,-1)</f>
        <v/>
      </c>
      <c r="X327" s="507">
        <f>SUM(Y327:AF327)</f>
        <v/>
      </c>
      <c r="Y327" s="507" t="n">
        <v>0</v>
      </c>
      <c r="Z327" s="507" t="n">
        <v>0</v>
      </c>
      <c r="AA327" s="507" t="n">
        <v>0</v>
      </c>
      <c r="AB327" s="507" t="n">
        <v>0</v>
      </c>
      <c r="AC327" s="507" t="n">
        <v>0</v>
      </c>
      <c r="AD327" s="507" t="n">
        <v>0</v>
      </c>
      <c r="AE327" s="507" t="n">
        <v>0</v>
      </c>
      <c r="AF327" s="507" t="n">
        <v>0</v>
      </c>
      <c r="AH327" s="2567">
        <f>EOMONTH(AH328,-1)</f>
        <v/>
      </c>
      <c r="AI327" s="507">
        <f>SUM(AJ327:AQ327)</f>
        <v/>
      </c>
      <c r="AJ327" s="507" t="n">
        <v>0</v>
      </c>
      <c r="AK327" s="507" t="n">
        <v>0</v>
      </c>
      <c r="AL327" s="507" t="n">
        <v>0</v>
      </c>
      <c r="AM327" s="507" t="n">
        <v>0</v>
      </c>
      <c r="AN327" s="507" t="n">
        <v>0</v>
      </c>
      <c r="AO327" s="507" t="n">
        <v>0</v>
      </c>
      <c r="AP327" s="507" t="n">
        <v>0</v>
      </c>
      <c r="AQ327" s="507" t="n">
        <v>0</v>
      </c>
      <c r="AS327" s="2567">
        <f>EOMONTH(AS328,-1)</f>
        <v/>
      </c>
      <c r="AT327" s="507">
        <f>SUM(AU327:BB327)</f>
        <v/>
      </c>
      <c r="AU327" s="507" t="n">
        <v>0</v>
      </c>
      <c r="AV327" s="507" t="n">
        <v>0</v>
      </c>
      <c r="AW327" s="507" t="n">
        <v>0</v>
      </c>
      <c r="AX327" s="507" t="n">
        <v>0</v>
      </c>
      <c r="AY327" s="507" t="n">
        <v>0</v>
      </c>
      <c r="AZ327" s="507" t="n">
        <v>0</v>
      </c>
      <c r="BA327" s="507" t="n">
        <v>0</v>
      </c>
      <c r="BB327" s="507" t="n">
        <v>0</v>
      </c>
      <c r="BD327" s="2567">
        <f>EOMONTH(BD328,-1)</f>
        <v/>
      </c>
      <c r="BE327" s="507">
        <f>SUM(BF327:BM327)</f>
        <v/>
      </c>
      <c r="BF327" s="507" t="n">
        <v>0</v>
      </c>
      <c r="BG327" s="507" t="n">
        <v>0</v>
      </c>
      <c r="BH327" s="507" t="n">
        <v>0</v>
      </c>
      <c r="BI327" s="507" t="n">
        <v>0</v>
      </c>
      <c r="BJ327" s="507" t="n">
        <v>0</v>
      </c>
      <c r="BK327" s="507" t="n">
        <v>0</v>
      </c>
      <c r="BL327" s="507" t="n">
        <v>0</v>
      </c>
      <c r="BM327" s="507" t="n">
        <v>0</v>
      </c>
      <c r="BO327" s="2567">
        <f>EOMONTH(BO328,-1)</f>
        <v/>
      </c>
      <c r="BP327" s="507">
        <f>SUM(BQ327:BX327)</f>
        <v/>
      </c>
      <c r="BQ327" s="507" t="n">
        <v>0</v>
      </c>
      <c r="BR327" s="507" t="n">
        <v>0</v>
      </c>
      <c r="BS327" s="507" t="n">
        <v>0</v>
      </c>
      <c r="BT327" s="507" t="n">
        <v>0</v>
      </c>
      <c r="BU327" s="507" t="n">
        <v>0</v>
      </c>
      <c r="BV327" s="507" t="n">
        <v>0</v>
      </c>
      <c r="BW327" s="507" t="n">
        <v>0</v>
      </c>
      <c r="BX327" s="507" t="n">
        <v>0</v>
      </c>
      <c r="BZ327" s="2567">
        <f>EOMONTH(BZ328,-1)</f>
        <v/>
      </c>
      <c r="CA327" s="507">
        <f>SUM(CB327:CI327)</f>
        <v/>
      </c>
      <c r="CB327" s="507" t="n">
        <v>0</v>
      </c>
      <c r="CC327" s="507" t="n">
        <v>0</v>
      </c>
      <c r="CD327" s="507" t="n">
        <v>0</v>
      </c>
      <c r="CE327" s="507" t="n">
        <v>0</v>
      </c>
      <c r="CF327" s="507" t="n">
        <v>0</v>
      </c>
      <c r="CG327" s="507" t="n">
        <v>0</v>
      </c>
      <c r="CH327" s="507" t="n">
        <v>0</v>
      </c>
      <c r="CI327" s="507" t="n">
        <v>0</v>
      </c>
      <c r="CK327" s="2567">
        <f>EOMONTH(CK328,-1)</f>
        <v/>
      </c>
      <c r="CL327" s="507">
        <f>SUM(CM327:CT327)</f>
        <v/>
      </c>
      <c r="CM327" s="507" t="n">
        <v>0</v>
      </c>
      <c r="CN327" s="507" t="n">
        <v>0</v>
      </c>
      <c r="CO327" s="507" t="n">
        <v>0</v>
      </c>
      <c r="CP327" s="507" t="n">
        <v>0</v>
      </c>
      <c r="CQ327" s="507" t="n">
        <v>0</v>
      </c>
      <c r="CR327" s="507" t="n">
        <v>0</v>
      </c>
      <c r="CS327" s="507" t="n">
        <v>0</v>
      </c>
      <c r="CT327" s="507" t="n">
        <v>0</v>
      </c>
      <c r="CV327" s="2567">
        <f>EOMONTH(CV328,-1)</f>
        <v/>
      </c>
      <c r="CW327" s="507">
        <f>SUM(CX327:DE327)</f>
        <v/>
      </c>
      <c r="CX327" s="507" t="n">
        <v>0</v>
      </c>
      <c r="CY327" s="507" t="n">
        <v>0</v>
      </c>
      <c r="CZ327" s="507" t="n">
        <v>0</v>
      </c>
      <c r="DA327" s="507" t="n">
        <v>0</v>
      </c>
      <c r="DB327" s="507" t="n">
        <v>0</v>
      </c>
      <c r="DC327" s="507" t="n">
        <v>0</v>
      </c>
      <c r="DD327" s="507" t="n">
        <v>0</v>
      </c>
      <c r="DE327" s="507" t="n">
        <v>0</v>
      </c>
      <c r="DG327" s="2567">
        <f>EOMONTH(DG328,-1)</f>
        <v/>
      </c>
      <c r="DH327" s="507">
        <f>SUM(DI327:DP327)</f>
        <v/>
      </c>
      <c r="DI327" s="507" t="n">
        <v>0</v>
      </c>
      <c r="DJ327" s="507" t="n">
        <v>0</v>
      </c>
      <c r="DK327" s="507" t="n">
        <v>0</v>
      </c>
      <c r="DL327" s="507" t="n">
        <v>0</v>
      </c>
      <c r="DM327" s="507" t="n">
        <v>0</v>
      </c>
      <c r="DN327" s="507" t="n">
        <v>0</v>
      </c>
      <c r="DO327" s="507" t="n">
        <v>0</v>
      </c>
      <c r="DP327" s="507" t="n">
        <v>0</v>
      </c>
      <c r="DR327" s="2567">
        <f>EOMONTH(DR328,-1)</f>
        <v/>
      </c>
      <c r="DS327" s="507">
        <f>SUM(DT327:EA327)</f>
        <v/>
      </c>
      <c r="DT327" s="507" t="n">
        <v>0</v>
      </c>
      <c r="DU327" s="507" t="n">
        <v>0</v>
      </c>
      <c r="DV327" s="507" t="n">
        <v>0</v>
      </c>
      <c r="DW327" s="507" t="n">
        <v>0</v>
      </c>
      <c r="DX327" s="507" t="n">
        <v>0</v>
      </c>
      <c r="DY327" s="507" t="n">
        <v>0</v>
      </c>
      <c r="DZ327" s="507" t="n">
        <v>0</v>
      </c>
      <c r="EA327" s="507" t="n">
        <v>0</v>
      </c>
      <c r="EC327" s="2567">
        <f>EOMONTH(EC328,-1)</f>
        <v/>
      </c>
      <c r="ED327" s="507">
        <f>SUM(EE327:EL327)</f>
        <v/>
      </c>
      <c r="EE327" s="507" t="n">
        <v>0</v>
      </c>
      <c r="EF327" s="507" t="n">
        <v>0</v>
      </c>
      <c r="EG327" s="507" t="n">
        <v>0</v>
      </c>
      <c r="EH327" s="507" t="n">
        <v>0</v>
      </c>
      <c r="EI327" s="507" t="n">
        <v>0</v>
      </c>
      <c r="EJ327" s="507" t="n">
        <v>0</v>
      </c>
      <c r="EK327" s="507" t="n">
        <v>0</v>
      </c>
      <c r="EL327" s="507" t="n">
        <v>0</v>
      </c>
    </row>
    <row r="328">
      <c r="A328" s="2567">
        <f>EOMONTH(A329,-1)</f>
        <v/>
      </c>
      <c r="B328" s="507">
        <f>SUM(C328:J328)</f>
        <v/>
      </c>
      <c r="C328" s="507">
        <f>+N328+Y328+AJ328+AU328+BF328+BQ328+CB328+CM328+CX328+DI328+DT328+EE328</f>
        <v/>
      </c>
      <c r="D328" s="507">
        <f>+O328+Z328+AK328+AV328+BG328+BR328+CC328+CN328+CY328+DJ328+DU328+EF328</f>
        <v/>
      </c>
      <c r="E328" s="507">
        <f>+P328+AA328+AL328+AW328+BH328+BS328+CD328+CO328+CZ328+DK328+DV328+EG328</f>
        <v/>
      </c>
      <c r="F328" s="507">
        <f>+Q328+AB328+AM328+AX328+BI328+BT328+CE328+CP328+DA328+DL328+DW328+EH328</f>
        <v/>
      </c>
      <c r="G328" s="507">
        <f>+R328+AC328+AN328+AY328+BJ328+BU328+CF328+CQ328+DB328+DM328+DX328+EI328</f>
        <v/>
      </c>
      <c r="H328" s="507">
        <f>+S328+AD328+AO328+AZ328+BK328+BV328+CG328+CR328+DC328+DN328+DY328+EJ328</f>
        <v/>
      </c>
      <c r="I328" s="507">
        <f>+T328+AE328+AP328+BA328+BL328+BW328+CH328+CS328+DD328+DO328+DZ328+EK328</f>
        <v/>
      </c>
      <c r="J328" s="507">
        <f>+U328+AF328+AQ328+BB328+BM328+BX328+CI328+CT328+DE328+DP328+EA328+EL328</f>
        <v/>
      </c>
      <c r="L328" s="2567">
        <f>EOMONTH(L329,-1)</f>
        <v/>
      </c>
      <c r="M328" s="507">
        <f>SUM(N328:U328)</f>
        <v/>
      </c>
      <c r="N328" s="507" t="n">
        <v>0</v>
      </c>
      <c r="O328" s="507" t="n">
        <v>0</v>
      </c>
      <c r="P328" s="507" t="n">
        <v>0</v>
      </c>
      <c r="Q328" s="507" t="n">
        <v>0</v>
      </c>
      <c r="R328" s="507" t="n">
        <v>0</v>
      </c>
      <c r="S328" s="507" t="n">
        <v>0</v>
      </c>
      <c r="T328" s="507" t="n">
        <v>0</v>
      </c>
      <c r="U328" s="507" t="n">
        <v>0</v>
      </c>
      <c r="W328" s="2567">
        <f>EOMONTH(W329,-1)</f>
        <v/>
      </c>
      <c r="X328" s="507">
        <f>SUM(Y328:AF328)</f>
        <v/>
      </c>
      <c r="Y328" s="507" t="n">
        <v>0</v>
      </c>
      <c r="Z328" s="507" t="n">
        <v>0</v>
      </c>
      <c r="AA328" s="507" t="n">
        <v>0</v>
      </c>
      <c r="AB328" s="507" t="n">
        <v>0</v>
      </c>
      <c r="AC328" s="507" t="n">
        <v>0</v>
      </c>
      <c r="AD328" s="507" t="n">
        <v>0</v>
      </c>
      <c r="AE328" s="507" t="n">
        <v>0</v>
      </c>
      <c r="AF328" s="507" t="n">
        <v>0</v>
      </c>
      <c r="AH328" s="2567">
        <f>EOMONTH(AH329,-1)</f>
        <v/>
      </c>
      <c r="AI328" s="507">
        <f>SUM(AJ328:AQ328)</f>
        <v/>
      </c>
      <c r="AJ328" s="507" t="n">
        <v>0</v>
      </c>
      <c r="AK328" s="507" t="n">
        <v>0</v>
      </c>
      <c r="AL328" s="507" t="n">
        <v>0</v>
      </c>
      <c r="AM328" s="507" t="n">
        <v>0</v>
      </c>
      <c r="AN328" s="507" t="n">
        <v>0</v>
      </c>
      <c r="AO328" s="507" t="n">
        <v>0</v>
      </c>
      <c r="AP328" s="507" t="n">
        <v>0</v>
      </c>
      <c r="AQ328" s="507" t="n">
        <v>0</v>
      </c>
      <c r="AS328" s="2567">
        <f>EOMONTH(AS329,-1)</f>
        <v/>
      </c>
      <c r="AT328" s="507">
        <f>SUM(AU328:BB328)</f>
        <v/>
      </c>
      <c r="AU328" s="507" t="n">
        <v>0</v>
      </c>
      <c r="AV328" s="507" t="n">
        <v>0</v>
      </c>
      <c r="AW328" s="507" t="n">
        <v>0</v>
      </c>
      <c r="AX328" s="507" t="n">
        <v>0</v>
      </c>
      <c r="AY328" s="507" t="n">
        <v>0</v>
      </c>
      <c r="AZ328" s="507" t="n">
        <v>0</v>
      </c>
      <c r="BA328" s="507" t="n">
        <v>0</v>
      </c>
      <c r="BB328" s="507" t="n">
        <v>0</v>
      </c>
      <c r="BD328" s="2567">
        <f>EOMONTH(BD329,-1)</f>
        <v/>
      </c>
      <c r="BE328" s="507">
        <f>SUM(BF328:BM328)</f>
        <v/>
      </c>
      <c r="BF328" s="507" t="n">
        <v>0</v>
      </c>
      <c r="BG328" s="507" t="n">
        <v>0</v>
      </c>
      <c r="BH328" s="507" t="n">
        <v>0</v>
      </c>
      <c r="BI328" s="507" t="n">
        <v>0</v>
      </c>
      <c r="BJ328" s="507" t="n">
        <v>0</v>
      </c>
      <c r="BK328" s="507" t="n">
        <v>0</v>
      </c>
      <c r="BL328" s="507" t="n">
        <v>0</v>
      </c>
      <c r="BM328" s="507" t="n">
        <v>0</v>
      </c>
      <c r="BO328" s="2567">
        <f>EOMONTH(BO329,-1)</f>
        <v/>
      </c>
      <c r="BP328" s="507">
        <f>SUM(BQ328:BX328)</f>
        <v/>
      </c>
      <c r="BQ328" s="507" t="n">
        <v>0</v>
      </c>
      <c r="BR328" s="507" t="n">
        <v>0</v>
      </c>
      <c r="BS328" s="507" t="n">
        <v>0</v>
      </c>
      <c r="BT328" s="507" t="n">
        <v>0</v>
      </c>
      <c r="BU328" s="507" t="n">
        <v>0</v>
      </c>
      <c r="BV328" s="507" t="n">
        <v>0</v>
      </c>
      <c r="BW328" s="507" t="n">
        <v>0</v>
      </c>
      <c r="BX328" s="507" t="n">
        <v>0</v>
      </c>
      <c r="BZ328" s="2567">
        <f>EOMONTH(BZ329,-1)</f>
        <v/>
      </c>
      <c r="CA328" s="507">
        <f>SUM(CB328:CI328)</f>
        <v/>
      </c>
      <c r="CB328" s="507" t="n">
        <v>0</v>
      </c>
      <c r="CC328" s="507" t="n">
        <v>0</v>
      </c>
      <c r="CD328" s="507" t="n">
        <v>0</v>
      </c>
      <c r="CE328" s="507" t="n">
        <v>0</v>
      </c>
      <c r="CF328" s="507" t="n">
        <v>0</v>
      </c>
      <c r="CG328" s="507" t="n">
        <v>0</v>
      </c>
      <c r="CH328" s="507" t="n">
        <v>0</v>
      </c>
      <c r="CI328" s="507" t="n">
        <v>0</v>
      </c>
      <c r="CK328" s="2567">
        <f>EOMONTH(CK329,-1)</f>
        <v/>
      </c>
      <c r="CL328" s="507">
        <f>SUM(CM328:CT328)</f>
        <v/>
      </c>
      <c r="CM328" s="507" t="n">
        <v>0</v>
      </c>
      <c r="CN328" s="507" t="n">
        <v>0</v>
      </c>
      <c r="CO328" s="507" t="n">
        <v>0</v>
      </c>
      <c r="CP328" s="507" t="n">
        <v>0</v>
      </c>
      <c r="CQ328" s="507" t="n">
        <v>0</v>
      </c>
      <c r="CR328" s="507" t="n">
        <v>0</v>
      </c>
      <c r="CS328" s="507" t="n">
        <v>0</v>
      </c>
      <c r="CT328" s="507" t="n">
        <v>0</v>
      </c>
      <c r="CV328" s="2567">
        <f>EOMONTH(CV329,-1)</f>
        <v/>
      </c>
      <c r="CW328" s="507">
        <f>SUM(CX328:DE328)</f>
        <v/>
      </c>
      <c r="CX328" s="507" t="n">
        <v>0</v>
      </c>
      <c r="CY328" s="507" t="n">
        <v>0</v>
      </c>
      <c r="CZ328" s="507" t="n">
        <v>0</v>
      </c>
      <c r="DA328" s="507" t="n">
        <v>0</v>
      </c>
      <c r="DB328" s="507" t="n">
        <v>0</v>
      </c>
      <c r="DC328" s="507" t="n">
        <v>0</v>
      </c>
      <c r="DD328" s="507" t="n">
        <v>0</v>
      </c>
      <c r="DE328" s="507" t="n">
        <v>0</v>
      </c>
      <c r="DG328" s="2567">
        <f>EOMONTH(DG329,-1)</f>
        <v/>
      </c>
      <c r="DH328" s="507">
        <f>SUM(DI328:DP328)</f>
        <v/>
      </c>
      <c r="DI328" s="507" t="n">
        <v>0</v>
      </c>
      <c r="DJ328" s="507" t="n">
        <v>0</v>
      </c>
      <c r="DK328" s="507" t="n">
        <v>0</v>
      </c>
      <c r="DL328" s="507" t="n">
        <v>0</v>
      </c>
      <c r="DM328" s="507" t="n">
        <v>0</v>
      </c>
      <c r="DN328" s="507" t="n">
        <v>0</v>
      </c>
      <c r="DO328" s="507" t="n">
        <v>0</v>
      </c>
      <c r="DP328" s="507" t="n">
        <v>0</v>
      </c>
      <c r="DR328" s="2567">
        <f>EOMONTH(DR329,-1)</f>
        <v/>
      </c>
      <c r="DS328" s="507">
        <f>SUM(DT328:EA328)</f>
        <v/>
      </c>
      <c r="DT328" s="507" t="n">
        <v>0</v>
      </c>
      <c r="DU328" s="507" t="n">
        <v>0</v>
      </c>
      <c r="DV328" s="507" t="n">
        <v>0</v>
      </c>
      <c r="DW328" s="507" t="n">
        <v>0</v>
      </c>
      <c r="DX328" s="507" t="n">
        <v>0</v>
      </c>
      <c r="DY328" s="507" t="n">
        <v>0</v>
      </c>
      <c r="DZ328" s="507" t="n">
        <v>0</v>
      </c>
      <c r="EA328" s="507" t="n">
        <v>0</v>
      </c>
      <c r="EC328" s="2567">
        <f>EOMONTH(EC329,-1)</f>
        <v/>
      </c>
      <c r="ED328" s="507">
        <f>SUM(EE328:EL328)</f>
        <v/>
      </c>
      <c r="EE328" s="507" t="n">
        <v>0</v>
      </c>
      <c r="EF328" s="507" t="n">
        <v>0</v>
      </c>
      <c r="EG328" s="507" t="n">
        <v>0</v>
      </c>
      <c r="EH328" s="507" t="n">
        <v>0</v>
      </c>
      <c r="EI328" s="507" t="n">
        <v>0</v>
      </c>
      <c r="EJ328" s="507" t="n">
        <v>0</v>
      </c>
      <c r="EK328" s="507" t="n">
        <v>0</v>
      </c>
      <c r="EL328" s="507" t="n">
        <v>0</v>
      </c>
    </row>
    <row r="329">
      <c r="A329" s="2567">
        <f>EOMONTH(A330,-1)</f>
        <v/>
      </c>
      <c r="B329" s="507">
        <f>SUM(C329:J329)</f>
        <v/>
      </c>
      <c r="C329" s="507">
        <f>+N329+Y329+AJ329+AU329+BF329+BQ329+CB329+CM329+CX329+DI329+DT329+EE329</f>
        <v/>
      </c>
      <c r="D329" s="507">
        <f>+O329+Z329+AK329+AV329+BG329+BR329+CC329+CN329+CY329+DJ329+DU329+EF329</f>
        <v/>
      </c>
      <c r="E329" s="507">
        <f>+P329+AA329+AL329+AW329+BH329+BS329+CD329+CO329+CZ329+DK329+DV329+EG329</f>
        <v/>
      </c>
      <c r="F329" s="507">
        <f>+Q329+AB329+AM329+AX329+BI329+BT329+CE329+CP329+DA329+DL329+DW329+EH329</f>
        <v/>
      </c>
      <c r="G329" s="507">
        <f>+R329+AC329+AN329+AY329+BJ329+BU329+CF329+CQ329+DB329+DM329+DX329+EI329</f>
        <v/>
      </c>
      <c r="H329" s="507">
        <f>+S329+AD329+AO329+AZ329+BK329+BV329+CG329+CR329+DC329+DN329+DY329+EJ329</f>
        <v/>
      </c>
      <c r="I329" s="507">
        <f>+T329+AE329+AP329+BA329+BL329+BW329+CH329+CS329+DD329+DO329+DZ329+EK329</f>
        <v/>
      </c>
      <c r="J329" s="507">
        <f>+U329+AF329+AQ329+BB329+BM329+BX329+CI329+CT329+DE329+DP329+EA329+EL329</f>
        <v/>
      </c>
      <c r="L329" s="2567">
        <f>EOMONTH(L330,-1)</f>
        <v/>
      </c>
      <c r="M329" s="507">
        <f>SUM(N329:U329)</f>
        <v/>
      </c>
      <c r="N329" s="507" t="n">
        <v>0</v>
      </c>
      <c r="O329" s="507" t="n">
        <v>0</v>
      </c>
      <c r="P329" s="507" t="n">
        <v>0</v>
      </c>
      <c r="Q329" s="507" t="n">
        <v>0</v>
      </c>
      <c r="R329" s="507" t="n">
        <v>0</v>
      </c>
      <c r="S329" s="507" t="n">
        <v>0</v>
      </c>
      <c r="T329" s="507" t="n">
        <v>0</v>
      </c>
      <c r="U329" s="507" t="n">
        <v>0</v>
      </c>
      <c r="W329" s="2567">
        <f>EOMONTH(W330,-1)</f>
        <v/>
      </c>
      <c r="X329" s="507">
        <f>SUM(Y329:AF329)</f>
        <v/>
      </c>
      <c r="Y329" s="507" t="n">
        <v>0</v>
      </c>
      <c r="Z329" s="507" t="n">
        <v>0</v>
      </c>
      <c r="AA329" s="507" t="n">
        <v>0</v>
      </c>
      <c r="AB329" s="507" t="n">
        <v>0</v>
      </c>
      <c r="AC329" s="507" t="n">
        <v>0</v>
      </c>
      <c r="AD329" s="507" t="n">
        <v>0</v>
      </c>
      <c r="AE329" s="507" t="n">
        <v>0</v>
      </c>
      <c r="AF329" s="507" t="n">
        <v>0</v>
      </c>
      <c r="AH329" s="2567">
        <f>EOMONTH(AH330,-1)</f>
        <v/>
      </c>
      <c r="AI329" s="507">
        <f>SUM(AJ329:AQ329)</f>
        <v/>
      </c>
      <c r="AJ329" s="507" t="n">
        <v>0</v>
      </c>
      <c r="AK329" s="507" t="n">
        <v>0</v>
      </c>
      <c r="AL329" s="507" t="n">
        <v>0</v>
      </c>
      <c r="AM329" s="507" t="n">
        <v>0</v>
      </c>
      <c r="AN329" s="507" t="n">
        <v>0</v>
      </c>
      <c r="AO329" s="507" t="n">
        <v>0</v>
      </c>
      <c r="AP329" s="507" t="n">
        <v>0</v>
      </c>
      <c r="AQ329" s="507" t="n">
        <v>0</v>
      </c>
      <c r="AS329" s="2567">
        <f>EOMONTH(AS330,-1)</f>
        <v/>
      </c>
      <c r="AT329" s="507">
        <f>SUM(AU329:BB329)</f>
        <v/>
      </c>
      <c r="AU329" s="507" t="n">
        <v>0</v>
      </c>
      <c r="AV329" s="507" t="n">
        <v>0</v>
      </c>
      <c r="AW329" s="507" t="n">
        <v>0</v>
      </c>
      <c r="AX329" s="507" t="n">
        <v>0</v>
      </c>
      <c r="AY329" s="507" t="n">
        <v>0</v>
      </c>
      <c r="AZ329" s="507" t="n">
        <v>0</v>
      </c>
      <c r="BA329" s="507" t="n">
        <v>0</v>
      </c>
      <c r="BB329" s="507" t="n">
        <v>0</v>
      </c>
      <c r="BD329" s="2567">
        <f>EOMONTH(BD330,-1)</f>
        <v/>
      </c>
      <c r="BE329" s="507">
        <f>SUM(BF329:BM329)</f>
        <v/>
      </c>
      <c r="BF329" s="507" t="n">
        <v>0</v>
      </c>
      <c r="BG329" s="507" t="n">
        <v>0</v>
      </c>
      <c r="BH329" s="507" t="n">
        <v>0</v>
      </c>
      <c r="BI329" s="507" t="n">
        <v>0</v>
      </c>
      <c r="BJ329" s="507" t="n">
        <v>0</v>
      </c>
      <c r="BK329" s="507" t="n">
        <v>0</v>
      </c>
      <c r="BL329" s="507" t="n">
        <v>0</v>
      </c>
      <c r="BM329" s="507" t="n">
        <v>0</v>
      </c>
      <c r="BO329" s="2567">
        <f>EOMONTH(BO330,-1)</f>
        <v/>
      </c>
      <c r="BP329" s="507">
        <f>SUM(BQ329:BX329)</f>
        <v/>
      </c>
      <c r="BQ329" s="507" t="n">
        <v>0</v>
      </c>
      <c r="BR329" s="507" t="n">
        <v>0</v>
      </c>
      <c r="BS329" s="507" t="n">
        <v>0</v>
      </c>
      <c r="BT329" s="507" t="n">
        <v>0</v>
      </c>
      <c r="BU329" s="507" t="n">
        <v>0</v>
      </c>
      <c r="BV329" s="507" t="n">
        <v>0</v>
      </c>
      <c r="BW329" s="507" t="n">
        <v>0</v>
      </c>
      <c r="BX329" s="507" t="n">
        <v>0</v>
      </c>
      <c r="BZ329" s="2567">
        <f>EOMONTH(BZ330,-1)</f>
        <v/>
      </c>
      <c r="CA329" s="507">
        <f>SUM(CB329:CI329)</f>
        <v/>
      </c>
      <c r="CB329" s="507" t="n">
        <v>0</v>
      </c>
      <c r="CC329" s="507" t="n">
        <v>0</v>
      </c>
      <c r="CD329" s="507" t="n">
        <v>0</v>
      </c>
      <c r="CE329" s="507" t="n">
        <v>0</v>
      </c>
      <c r="CF329" s="507" t="n">
        <v>0</v>
      </c>
      <c r="CG329" s="507" t="n">
        <v>0</v>
      </c>
      <c r="CH329" s="507" t="n">
        <v>0</v>
      </c>
      <c r="CI329" s="507" t="n">
        <v>0</v>
      </c>
      <c r="CK329" s="2567">
        <f>EOMONTH(CK330,-1)</f>
        <v/>
      </c>
      <c r="CL329" s="507">
        <f>SUM(CM329:CT329)</f>
        <v/>
      </c>
      <c r="CM329" s="507" t="n">
        <v>0</v>
      </c>
      <c r="CN329" s="507" t="n">
        <v>0</v>
      </c>
      <c r="CO329" s="507" t="n">
        <v>0</v>
      </c>
      <c r="CP329" s="507" t="n">
        <v>0</v>
      </c>
      <c r="CQ329" s="507" t="n">
        <v>0</v>
      </c>
      <c r="CR329" s="507" t="n">
        <v>0</v>
      </c>
      <c r="CS329" s="507" t="n">
        <v>0</v>
      </c>
      <c r="CT329" s="507" t="n">
        <v>0</v>
      </c>
      <c r="CV329" s="2567">
        <f>EOMONTH(CV330,-1)</f>
        <v/>
      </c>
      <c r="CW329" s="507">
        <f>SUM(CX329:DE329)</f>
        <v/>
      </c>
      <c r="CX329" s="507" t="n">
        <v>0</v>
      </c>
      <c r="CY329" s="507" t="n">
        <v>0</v>
      </c>
      <c r="CZ329" s="507" t="n">
        <v>0</v>
      </c>
      <c r="DA329" s="507" t="n">
        <v>0</v>
      </c>
      <c r="DB329" s="507" t="n">
        <v>0</v>
      </c>
      <c r="DC329" s="507" t="n">
        <v>0</v>
      </c>
      <c r="DD329" s="507" t="n">
        <v>0</v>
      </c>
      <c r="DE329" s="507" t="n">
        <v>0</v>
      </c>
      <c r="DG329" s="2567">
        <f>EOMONTH(DG330,-1)</f>
        <v/>
      </c>
      <c r="DH329" s="507">
        <f>SUM(DI329:DP329)</f>
        <v/>
      </c>
      <c r="DI329" s="507" t="n">
        <v>0</v>
      </c>
      <c r="DJ329" s="507" t="n">
        <v>0</v>
      </c>
      <c r="DK329" s="507" t="n">
        <v>0</v>
      </c>
      <c r="DL329" s="507" t="n">
        <v>0</v>
      </c>
      <c r="DM329" s="507" t="n">
        <v>0</v>
      </c>
      <c r="DN329" s="507" t="n">
        <v>0</v>
      </c>
      <c r="DO329" s="507" t="n">
        <v>0</v>
      </c>
      <c r="DP329" s="507" t="n">
        <v>0</v>
      </c>
      <c r="DR329" s="2567">
        <f>EOMONTH(DR330,-1)</f>
        <v/>
      </c>
      <c r="DS329" s="507">
        <f>SUM(DT329:EA329)</f>
        <v/>
      </c>
      <c r="DT329" s="507" t="n">
        <v>0</v>
      </c>
      <c r="DU329" s="507" t="n">
        <v>0</v>
      </c>
      <c r="DV329" s="507" t="n">
        <v>0</v>
      </c>
      <c r="DW329" s="507" t="n">
        <v>0</v>
      </c>
      <c r="DX329" s="507" t="n">
        <v>0</v>
      </c>
      <c r="DY329" s="507" t="n">
        <v>0</v>
      </c>
      <c r="DZ329" s="507" t="n">
        <v>0</v>
      </c>
      <c r="EA329" s="507" t="n">
        <v>0</v>
      </c>
      <c r="EC329" s="2567">
        <f>EOMONTH(EC330,-1)</f>
        <v/>
      </c>
      <c r="ED329" s="507">
        <f>SUM(EE329:EL329)</f>
        <v/>
      </c>
      <c r="EE329" s="507" t="n">
        <v>0</v>
      </c>
      <c r="EF329" s="507" t="n">
        <v>0</v>
      </c>
      <c r="EG329" s="507" t="n">
        <v>0</v>
      </c>
      <c r="EH329" s="507" t="n">
        <v>0</v>
      </c>
      <c r="EI329" s="507" t="n">
        <v>0</v>
      </c>
      <c r="EJ329" s="507" t="n">
        <v>0</v>
      </c>
      <c r="EK329" s="507" t="n">
        <v>0</v>
      </c>
      <c r="EL329" s="507" t="n">
        <v>0</v>
      </c>
    </row>
    <row r="330">
      <c r="A330" s="2567">
        <f>EOMONTH(A331,-1)</f>
        <v/>
      </c>
      <c r="B330" s="507">
        <f>SUM(C330:J330)</f>
        <v/>
      </c>
      <c r="C330" s="507">
        <f>+N330+Y330+AJ330+AU330+BF330+BQ330+CB330+CM330+CX330+DI330+DT330+EE330</f>
        <v/>
      </c>
      <c r="D330" s="507">
        <f>+O330+Z330+AK330+AV330+BG330+BR330+CC330+CN330+CY330+DJ330+DU330+EF330</f>
        <v/>
      </c>
      <c r="E330" s="507">
        <f>+P330+AA330+AL330+AW330+BH330+BS330+CD330+CO330+CZ330+DK330+DV330+EG330</f>
        <v/>
      </c>
      <c r="F330" s="507">
        <f>+Q330+AB330+AM330+AX330+BI330+BT330+CE330+CP330+DA330+DL330+DW330+EH330</f>
        <v/>
      </c>
      <c r="G330" s="507">
        <f>+R330+AC330+AN330+AY330+BJ330+BU330+CF330+CQ330+DB330+DM330+DX330+EI330</f>
        <v/>
      </c>
      <c r="H330" s="507">
        <f>+S330+AD330+AO330+AZ330+BK330+BV330+CG330+CR330+DC330+DN330+DY330+EJ330</f>
        <v/>
      </c>
      <c r="I330" s="507">
        <f>+T330+AE330+AP330+BA330+BL330+BW330+CH330+CS330+DD330+DO330+DZ330+EK330</f>
        <v/>
      </c>
      <c r="J330" s="507">
        <f>+U330+AF330+AQ330+BB330+BM330+BX330+CI330+CT330+DE330+DP330+EA330+EL330</f>
        <v/>
      </c>
      <c r="L330" s="2567">
        <f>EOMONTH(L331,-1)</f>
        <v/>
      </c>
      <c r="M330" s="507">
        <f>SUM(N330:U330)</f>
        <v/>
      </c>
      <c r="N330" s="507" t="n">
        <v>0</v>
      </c>
      <c r="O330" s="507" t="n">
        <v>0</v>
      </c>
      <c r="P330" s="507" t="n">
        <v>0</v>
      </c>
      <c r="Q330" s="507" t="n">
        <v>0</v>
      </c>
      <c r="R330" s="507" t="n">
        <v>0</v>
      </c>
      <c r="S330" s="507" t="n">
        <v>0</v>
      </c>
      <c r="T330" s="507" t="n">
        <v>0</v>
      </c>
      <c r="U330" s="507" t="n">
        <v>0</v>
      </c>
      <c r="W330" s="2567">
        <f>EOMONTH(W331,-1)</f>
        <v/>
      </c>
      <c r="X330" s="507">
        <f>SUM(Y330:AF330)</f>
        <v/>
      </c>
      <c r="Y330" s="507" t="n">
        <v>0</v>
      </c>
      <c r="Z330" s="507" t="n">
        <v>0</v>
      </c>
      <c r="AA330" s="507" t="n">
        <v>0</v>
      </c>
      <c r="AB330" s="507" t="n">
        <v>0</v>
      </c>
      <c r="AC330" s="507" t="n">
        <v>0</v>
      </c>
      <c r="AD330" s="507" t="n">
        <v>0</v>
      </c>
      <c r="AE330" s="507" t="n">
        <v>0</v>
      </c>
      <c r="AF330" s="507" t="n">
        <v>0</v>
      </c>
      <c r="AH330" s="2567">
        <f>EOMONTH(AH331,-1)</f>
        <v/>
      </c>
      <c r="AI330" s="507">
        <f>SUM(AJ330:AQ330)</f>
        <v/>
      </c>
      <c r="AJ330" s="507" t="n">
        <v>0</v>
      </c>
      <c r="AK330" s="507" t="n">
        <v>0</v>
      </c>
      <c r="AL330" s="507" t="n">
        <v>0</v>
      </c>
      <c r="AM330" s="507" t="n">
        <v>0</v>
      </c>
      <c r="AN330" s="507" t="n">
        <v>0</v>
      </c>
      <c r="AO330" s="507" t="n">
        <v>0</v>
      </c>
      <c r="AP330" s="507" t="n">
        <v>0</v>
      </c>
      <c r="AQ330" s="507" t="n">
        <v>0</v>
      </c>
      <c r="AS330" s="2567">
        <f>EOMONTH(AS331,-1)</f>
        <v/>
      </c>
      <c r="AT330" s="507">
        <f>SUM(AU330:BB330)</f>
        <v/>
      </c>
      <c r="AU330" s="507" t="n">
        <v>0</v>
      </c>
      <c r="AV330" s="507" t="n">
        <v>0</v>
      </c>
      <c r="AW330" s="507" t="n">
        <v>0</v>
      </c>
      <c r="AX330" s="507" t="n">
        <v>0</v>
      </c>
      <c r="AY330" s="507" t="n">
        <v>0</v>
      </c>
      <c r="AZ330" s="507" t="n">
        <v>0</v>
      </c>
      <c r="BA330" s="507" t="n">
        <v>0</v>
      </c>
      <c r="BB330" s="507" t="n">
        <v>0</v>
      </c>
      <c r="BD330" s="2567">
        <f>EOMONTH(BD331,-1)</f>
        <v/>
      </c>
      <c r="BE330" s="507">
        <f>SUM(BF330:BM330)</f>
        <v/>
      </c>
      <c r="BF330" s="507" t="n">
        <v>0</v>
      </c>
      <c r="BG330" s="507" t="n">
        <v>0</v>
      </c>
      <c r="BH330" s="507" t="n">
        <v>0</v>
      </c>
      <c r="BI330" s="507" t="n">
        <v>0</v>
      </c>
      <c r="BJ330" s="507" t="n">
        <v>0</v>
      </c>
      <c r="BK330" s="507" t="n">
        <v>0</v>
      </c>
      <c r="BL330" s="507" t="n">
        <v>0</v>
      </c>
      <c r="BM330" s="507" t="n">
        <v>0</v>
      </c>
      <c r="BO330" s="2567">
        <f>EOMONTH(BO331,-1)</f>
        <v/>
      </c>
      <c r="BP330" s="507">
        <f>SUM(BQ330:BX330)</f>
        <v/>
      </c>
      <c r="BQ330" s="507" t="n">
        <v>0</v>
      </c>
      <c r="BR330" s="507" t="n">
        <v>0</v>
      </c>
      <c r="BS330" s="507" t="n">
        <v>0</v>
      </c>
      <c r="BT330" s="507" t="n">
        <v>0</v>
      </c>
      <c r="BU330" s="507" t="n">
        <v>0</v>
      </c>
      <c r="BV330" s="507" t="n">
        <v>0</v>
      </c>
      <c r="BW330" s="507" t="n">
        <v>0</v>
      </c>
      <c r="BX330" s="507" t="n">
        <v>0</v>
      </c>
      <c r="BZ330" s="2567">
        <f>EOMONTH(BZ331,-1)</f>
        <v/>
      </c>
      <c r="CA330" s="507">
        <f>SUM(CB330:CI330)</f>
        <v/>
      </c>
      <c r="CB330" s="507" t="n">
        <v>0</v>
      </c>
      <c r="CC330" s="507" t="n">
        <v>0</v>
      </c>
      <c r="CD330" s="507" t="n">
        <v>0</v>
      </c>
      <c r="CE330" s="507" t="n">
        <v>0</v>
      </c>
      <c r="CF330" s="507" t="n">
        <v>0</v>
      </c>
      <c r="CG330" s="507" t="n">
        <v>0</v>
      </c>
      <c r="CH330" s="507" t="n">
        <v>0</v>
      </c>
      <c r="CI330" s="507" t="n">
        <v>0</v>
      </c>
      <c r="CK330" s="2567">
        <f>EOMONTH(CK331,-1)</f>
        <v/>
      </c>
      <c r="CL330" s="507">
        <f>SUM(CM330:CT330)</f>
        <v/>
      </c>
      <c r="CM330" s="507" t="n">
        <v>0</v>
      </c>
      <c r="CN330" s="507" t="n">
        <v>0</v>
      </c>
      <c r="CO330" s="507" t="n">
        <v>0</v>
      </c>
      <c r="CP330" s="507" t="n">
        <v>0</v>
      </c>
      <c r="CQ330" s="507" t="n">
        <v>0</v>
      </c>
      <c r="CR330" s="507" t="n">
        <v>0</v>
      </c>
      <c r="CS330" s="507" t="n">
        <v>0</v>
      </c>
      <c r="CT330" s="507" t="n">
        <v>0</v>
      </c>
      <c r="CV330" s="2567">
        <f>EOMONTH(CV331,-1)</f>
        <v/>
      </c>
      <c r="CW330" s="507">
        <f>SUM(CX330:DE330)</f>
        <v/>
      </c>
      <c r="CX330" s="507" t="n">
        <v>0</v>
      </c>
      <c r="CY330" s="507" t="n">
        <v>0</v>
      </c>
      <c r="CZ330" s="507" t="n">
        <v>0</v>
      </c>
      <c r="DA330" s="507" t="n">
        <v>0</v>
      </c>
      <c r="DB330" s="507" t="n">
        <v>0</v>
      </c>
      <c r="DC330" s="507" t="n">
        <v>0</v>
      </c>
      <c r="DD330" s="507" t="n">
        <v>0</v>
      </c>
      <c r="DE330" s="507" t="n">
        <v>0</v>
      </c>
      <c r="DG330" s="2567">
        <f>EOMONTH(DG331,-1)</f>
        <v/>
      </c>
      <c r="DH330" s="507">
        <f>SUM(DI330:DP330)</f>
        <v/>
      </c>
      <c r="DI330" s="507" t="n">
        <v>0</v>
      </c>
      <c r="DJ330" s="507" t="n">
        <v>0</v>
      </c>
      <c r="DK330" s="507" t="n">
        <v>0</v>
      </c>
      <c r="DL330" s="507" t="n">
        <v>0</v>
      </c>
      <c r="DM330" s="507" t="n">
        <v>0</v>
      </c>
      <c r="DN330" s="507" t="n">
        <v>0</v>
      </c>
      <c r="DO330" s="507" t="n">
        <v>0</v>
      </c>
      <c r="DP330" s="507" t="n">
        <v>0</v>
      </c>
      <c r="DR330" s="2567">
        <f>EOMONTH(DR331,-1)</f>
        <v/>
      </c>
      <c r="DS330" s="507">
        <f>SUM(DT330:EA330)</f>
        <v/>
      </c>
      <c r="DT330" s="507" t="n">
        <v>0</v>
      </c>
      <c r="DU330" s="507" t="n">
        <v>0</v>
      </c>
      <c r="DV330" s="507" t="n">
        <v>0</v>
      </c>
      <c r="DW330" s="507" t="n">
        <v>0</v>
      </c>
      <c r="DX330" s="507" t="n">
        <v>0</v>
      </c>
      <c r="DY330" s="507" t="n">
        <v>0</v>
      </c>
      <c r="DZ330" s="507" t="n">
        <v>0</v>
      </c>
      <c r="EA330" s="507" t="n">
        <v>0</v>
      </c>
      <c r="EC330" s="2567">
        <f>EOMONTH(EC331,-1)</f>
        <v/>
      </c>
      <c r="ED330" s="507">
        <f>SUM(EE330:EL330)</f>
        <v/>
      </c>
      <c r="EE330" s="507" t="n">
        <v>0</v>
      </c>
      <c r="EF330" s="507" t="n">
        <v>0</v>
      </c>
      <c r="EG330" s="507" t="n">
        <v>0</v>
      </c>
      <c r="EH330" s="507" t="n">
        <v>0</v>
      </c>
      <c r="EI330" s="507" t="n">
        <v>0</v>
      </c>
      <c r="EJ330" s="507" t="n">
        <v>0</v>
      </c>
      <c r="EK330" s="507" t="n">
        <v>0</v>
      </c>
      <c r="EL330" s="507" t="n">
        <v>0</v>
      </c>
    </row>
    <row r="331">
      <c r="A331" s="2567">
        <f>EOMONTH(A332,-1)</f>
        <v/>
      </c>
      <c r="B331" s="507">
        <f>SUM(C331:J331)</f>
        <v/>
      </c>
      <c r="C331" s="507">
        <f>+N331+Y331+AJ331+AU331+BF331+BQ331+CB331+CM331+CX331+DI331+DT331+EE331</f>
        <v/>
      </c>
      <c r="D331" s="507">
        <f>+O331+Z331+AK331+AV331+BG331+BR331+CC331+CN331+CY331+DJ331+DU331+EF331</f>
        <v/>
      </c>
      <c r="E331" s="507">
        <f>+P331+AA331+AL331+AW331+BH331+BS331+CD331+CO331+CZ331+DK331+DV331+EG331</f>
        <v/>
      </c>
      <c r="F331" s="507">
        <f>+Q331+AB331+AM331+AX331+BI331+BT331+CE331+CP331+DA331+DL331+DW331+EH331</f>
        <v/>
      </c>
      <c r="G331" s="507">
        <f>+R331+AC331+AN331+AY331+BJ331+BU331+CF331+CQ331+DB331+DM331+DX331+EI331</f>
        <v/>
      </c>
      <c r="H331" s="507">
        <f>+S331+AD331+AO331+AZ331+BK331+BV331+CG331+CR331+DC331+DN331+DY331+EJ331</f>
        <v/>
      </c>
      <c r="I331" s="507">
        <f>+T331+AE331+AP331+BA331+BL331+BW331+CH331+CS331+DD331+DO331+DZ331+EK331</f>
        <v/>
      </c>
      <c r="J331" s="507">
        <f>+U331+AF331+AQ331+BB331+BM331+BX331+CI331+CT331+DE331+DP331+EA331+EL331</f>
        <v/>
      </c>
      <c r="L331" s="2567">
        <f>EOMONTH(L332,-1)</f>
        <v/>
      </c>
      <c r="M331" s="507">
        <f>SUM(N331:U331)</f>
        <v/>
      </c>
      <c r="N331" s="507" t="n">
        <v>0</v>
      </c>
      <c r="O331" s="507" t="n">
        <v>0</v>
      </c>
      <c r="P331" s="507" t="n">
        <v>0</v>
      </c>
      <c r="Q331" s="507" t="n">
        <v>0</v>
      </c>
      <c r="R331" s="507" t="n">
        <v>0</v>
      </c>
      <c r="S331" s="507" t="n">
        <v>0</v>
      </c>
      <c r="T331" s="507" t="n">
        <v>0</v>
      </c>
      <c r="U331" s="507" t="n">
        <v>0</v>
      </c>
      <c r="W331" s="2567">
        <f>EOMONTH(W332,-1)</f>
        <v/>
      </c>
      <c r="X331" s="507">
        <f>SUM(Y331:AF331)</f>
        <v/>
      </c>
      <c r="Y331" s="507" t="n">
        <v>0</v>
      </c>
      <c r="Z331" s="507" t="n">
        <v>0</v>
      </c>
      <c r="AA331" s="507" t="n">
        <v>0</v>
      </c>
      <c r="AB331" s="507" t="n">
        <v>0</v>
      </c>
      <c r="AC331" s="507" t="n">
        <v>0</v>
      </c>
      <c r="AD331" s="507" t="n">
        <v>0</v>
      </c>
      <c r="AE331" s="507" t="n">
        <v>0</v>
      </c>
      <c r="AF331" s="507" t="n">
        <v>0</v>
      </c>
      <c r="AH331" s="2567">
        <f>EOMONTH(AH332,-1)</f>
        <v/>
      </c>
      <c r="AI331" s="507">
        <f>SUM(AJ331:AQ331)</f>
        <v/>
      </c>
      <c r="AJ331" s="507" t="n">
        <v>0</v>
      </c>
      <c r="AK331" s="507" t="n">
        <v>0</v>
      </c>
      <c r="AL331" s="507" t="n">
        <v>0</v>
      </c>
      <c r="AM331" s="507" t="n">
        <v>0</v>
      </c>
      <c r="AN331" s="507" t="n">
        <v>0</v>
      </c>
      <c r="AO331" s="507" t="n">
        <v>0</v>
      </c>
      <c r="AP331" s="507" t="n">
        <v>0</v>
      </c>
      <c r="AQ331" s="507" t="n">
        <v>0</v>
      </c>
      <c r="AS331" s="2567">
        <f>EOMONTH(AS332,-1)</f>
        <v/>
      </c>
      <c r="AT331" s="507">
        <f>SUM(AU331:BB331)</f>
        <v/>
      </c>
      <c r="AU331" s="507" t="n">
        <v>0</v>
      </c>
      <c r="AV331" s="507" t="n">
        <v>0</v>
      </c>
      <c r="AW331" s="507" t="n">
        <v>0</v>
      </c>
      <c r="AX331" s="507" t="n">
        <v>0</v>
      </c>
      <c r="AY331" s="507" t="n">
        <v>0</v>
      </c>
      <c r="AZ331" s="507" t="n">
        <v>0</v>
      </c>
      <c r="BA331" s="507" t="n">
        <v>0</v>
      </c>
      <c r="BB331" s="507" t="n">
        <v>0</v>
      </c>
      <c r="BD331" s="2567">
        <f>EOMONTH(BD332,-1)</f>
        <v/>
      </c>
      <c r="BE331" s="507">
        <f>SUM(BF331:BM331)</f>
        <v/>
      </c>
      <c r="BF331" s="507" t="n">
        <v>0</v>
      </c>
      <c r="BG331" s="507" t="n">
        <v>0</v>
      </c>
      <c r="BH331" s="507" t="n">
        <v>0</v>
      </c>
      <c r="BI331" s="507" t="n">
        <v>0</v>
      </c>
      <c r="BJ331" s="507" t="n">
        <v>0</v>
      </c>
      <c r="BK331" s="507" t="n">
        <v>0</v>
      </c>
      <c r="BL331" s="507" t="n">
        <v>0</v>
      </c>
      <c r="BM331" s="507" t="n">
        <v>0</v>
      </c>
      <c r="BO331" s="2567">
        <f>EOMONTH(BO332,-1)</f>
        <v/>
      </c>
      <c r="BP331" s="507">
        <f>SUM(BQ331:BX331)</f>
        <v/>
      </c>
      <c r="BQ331" s="507" t="n">
        <v>0</v>
      </c>
      <c r="BR331" s="507" t="n">
        <v>0</v>
      </c>
      <c r="BS331" s="507" t="n">
        <v>0</v>
      </c>
      <c r="BT331" s="507" t="n">
        <v>0</v>
      </c>
      <c r="BU331" s="507" t="n">
        <v>0</v>
      </c>
      <c r="BV331" s="507" t="n">
        <v>0</v>
      </c>
      <c r="BW331" s="507" t="n">
        <v>0</v>
      </c>
      <c r="BX331" s="507" t="n">
        <v>0</v>
      </c>
      <c r="BZ331" s="2567">
        <f>EOMONTH(BZ332,-1)</f>
        <v/>
      </c>
      <c r="CA331" s="507">
        <f>SUM(CB331:CI331)</f>
        <v/>
      </c>
      <c r="CB331" s="507" t="n">
        <v>0</v>
      </c>
      <c r="CC331" s="507" t="n">
        <v>0</v>
      </c>
      <c r="CD331" s="507" t="n">
        <v>0</v>
      </c>
      <c r="CE331" s="507" t="n">
        <v>0</v>
      </c>
      <c r="CF331" s="507" t="n">
        <v>0</v>
      </c>
      <c r="CG331" s="507" t="n">
        <v>0</v>
      </c>
      <c r="CH331" s="507" t="n">
        <v>0</v>
      </c>
      <c r="CI331" s="507" t="n">
        <v>0</v>
      </c>
      <c r="CK331" s="2567">
        <f>EOMONTH(CK332,-1)</f>
        <v/>
      </c>
      <c r="CL331" s="507">
        <f>SUM(CM331:CT331)</f>
        <v/>
      </c>
      <c r="CM331" s="507" t="n">
        <v>0</v>
      </c>
      <c r="CN331" s="507" t="n">
        <v>0</v>
      </c>
      <c r="CO331" s="507" t="n">
        <v>0</v>
      </c>
      <c r="CP331" s="507" t="n">
        <v>0</v>
      </c>
      <c r="CQ331" s="507" t="n">
        <v>0</v>
      </c>
      <c r="CR331" s="507" t="n">
        <v>0</v>
      </c>
      <c r="CS331" s="507" t="n">
        <v>0</v>
      </c>
      <c r="CT331" s="507" t="n">
        <v>0</v>
      </c>
      <c r="CV331" s="2567">
        <f>EOMONTH(CV332,-1)</f>
        <v/>
      </c>
      <c r="CW331" s="507">
        <f>SUM(CX331:DE331)</f>
        <v/>
      </c>
      <c r="CX331" s="507" t="n">
        <v>0</v>
      </c>
      <c r="CY331" s="507" t="n">
        <v>0</v>
      </c>
      <c r="CZ331" s="507" t="n">
        <v>0</v>
      </c>
      <c r="DA331" s="507" t="n">
        <v>0</v>
      </c>
      <c r="DB331" s="507" t="n">
        <v>0</v>
      </c>
      <c r="DC331" s="507" t="n">
        <v>0</v>
      </c>
      <c r="DD331" s="507" t="n">
        <v>0</v>
      </c>
      <c r="DE331" s="507" t="n">
        <v>0</v>
      </c>
      <c r="DG331" s="2567">
        <f>EOMONTH(DG332,-1)</f>
        <v/>
      </c>
      <c r="DH331" s="507">
        <f>SUM(DI331:DP331)</f>
        <v/>
      </c>
      <c r="DI331" s="507" t="n">
        <v>0</v>
      </c>
      <c r="DJ331" s="507" t="n">
        <v>0</v>
      </c>
      <c r="DK331" s="507" t="n">
        <v>0</v>
      </c>
      <c r="DL331" s="507" t="n">
        <v>0</v>
      </c>
      <c r="DM331" s="507" t="n">
        <v>0</v>
      </c>
      <c r="DN331" s="507" t="n">
        <v>0</v>
      </c>
      <c r="DO331" s="507" t="n">
        <v>0</v>
      </c>
      <c r="DP331" s="507" t="n">
        <v>0</v>
      </c>
      <c r="DR331" s="2567">
        <f>EOMONTH(DR332,-1)</f>
        <v/>
      </c>
      <c r="DS331" s="507">
        <f>SUM(DT331:EA331)</f>
        <v/>
      </c>
      <c r="DT331" s="507" t="n">
        <v>0</v>
      </c>
      <c r="DU331" s="507" t="n">
        <v>0</v>
      </c>
      <c r="DV331" s="507" t="n">
        <v>0</v>
      </c>
      <c r="DW331" s="507" t="n">
        <v>0</v>
      </c>
      <c r="DX331" s="507" t="n">
        <v>0</v>
      </c>
      <c r="DY331" s="507" t="n">
        <v>0</v>
      </c>
      <c r="DZ331" s="507" t="n">
        <v>0</v>
      </c>
      <c r="EA331" s="507" t="n">
        <v>0</v>
      </c>
      <c r="EC331" s="2567">
        <f>EOMONTH(EC332,-1)</f>
        <v/>
      </c>
      <c r="ED331" s="507">
        <f>SUM(EE331:EL331)</f>
        <v/>
      </c>
      <c r="EE331" s="507" t="n">
        <v>0</v>
      </c>
      <c r="EF331" s="507" t="n">
        <v>0</v>
      </c>
      <c r="EG331" s="507" t="n">
        <v>0</v>
      </c>
      <c r="EH331" s="507" t="n">
        <v>0</v>
      </c>
      <c r="EI331" s="507" t="n">
        <v>0</v>
      </c>
      <c r="EJ331" s="507" t="n">
        <v>0</v>
      </c>
      <c r="EK331" s="507" t="n">
        <v>0</v>
      </c>
      <c r="EL331" s="507" t="n">
        <v>0</v>
      </c>
    </row>
    <row r="332">
      <c r="A332" s="2567">
        <f>EOMONTH(A333,-1)</f>
        <v/>
      </c>
      <c r="B332" s="507">
        <f>SUM(C332:J332)</f>
        <v/>
      </c>
      <c r="C332" s="507">
        <f>+N332+Y332+AJ332+AU332+BF332+BQ332+CB332+CM332+CX332+DI332+DT332+EE332</f>
        <v/>
      </c>
      <c r="D332" s="507">
        <f>+O332+Z332+AK332+AV332+BG332+BR332+CC332+CN332+CY332+DJ332+DU332+EF332</f>
        <v/>
      </c>
      <c r="E332" s="507">
        <f>+P332+AA332+AL332+AW332+BH332+BS332+CD332+CO332+CZ332+DK332+DV332+EG332</f>
        <v/>
      </c>
      <c r="F332" s="507">
        <f>+Q332+AB332+AM332+AX332+BI332+BT332+CE332+CP332+DA332+DL332+DW332+EH332</f>
        <v/>
      </c>
      <c r="G332" s="507">
        <f>+R332+AC332+AN332+AY332+BJ332+BU332+CF332+CQ332+DB332+DM332+DX332+EI332</f>
        <v/>
      </c>
      <c r="H332" s="507">
        <f>+S332+AD332+AO332+AZ332+BK332+BV332+CG332+CR332+DC332+DN332+DY332+EJ332</f>
        <v/>
      </c>
      <c r="I332" s="507">
        <f>+T332+AE332+AP332+BA332+BL332+BW332+CH332+CS332+DD332+DO332+DZ332+EK332</f>
        <v/>
      </c>
      <c r="J332" s="507">
        <f>+U332+AF332+AQ332+BB332+BM332+BX332+CI332+CT332+DE332+DP332+EA332+EL332</f>
        <v/>
      </c>
      <c r="L332" s="2567">
        <f>EOMONTH(L333,-1)</f>
        <v/>
      </c>
      <c r="M332" s="507">
        <f>SUM(N332:U332)</f>
        <v/>
      </c>
      <c r="N332" s="507" t="n">
        <v>0</v>
      </c>
      <c r="O332" s="507" t="n">
        <v>0</v>
      </c>
      <c r="P332" s="507" t="n">
        <v>0</v>
      </c>
      <c r="Q332" s="507" t="n">
        <v>0</v>
      </c>
      <c r="R332" s="507" t="n">
        <v>0</v>
      </c>
      <c r="S332" s="507" t="n">
        <v>0</v>
      </c>
      <c r="T332" s="507" t="n">
        <v>0</v>
      </c>
      <c r="U332" s="507" t="n">
        <v>0</v>
      </c>
      <c r="W332" s="2567">
        <f>EOMONTH(W333,-1)</f>
        <v/>
      </c>
      <c r="X332" s="507">
        <f>SUM(Y332:AF332)</f>
        <v/>
      </c>
      <c r="Y332" s="507" t="n">
        <v>0</v>
      </c>
      <c r="Z332" s="507" t="n">
        <v>0</v>
      </c>
      <c r="AA332" s="507" t="n">
        <v>0</v>
      </c>
      <c r="AB332" s="507" t="n">
        <v>0</v>
      </c>
      <c r="AC332" s="507" t="n">
        <v>0</v>
      </c>
      <c r="AD332" s="507" t="n">
        <v>0</v>
      </c>
      <c r="AE332" s="507" t="n">
        <v>0</v>
      </c>
      <c r="AF332" s="507" t="n">
        <v>0</v>
      </c>
      <c r="AH332" s="2567">
        <f>EOMONTH(AH333,-1)</f>
        <v/>
      </c>
      <c r="AI332" s="507">
        <f>SUM(AJ332:AQ332)</f>
        <v/>
      </c>
      <c r="AJ332" s="507" t="n">
        <v>0</v>
      </c>
      <c r="AK332" s="507" t="n">
        <v>0</v>
      </c>
      <c r="AL332" s="507" t="n">
        <v>0</v>
      </c>
      <c r="AM332" s="507" t="n">
        <v>0</v>
      </c>
      <c r="AN332" s="507" t="n">
        <v>0</v>
      </c>
      <c r="AO332" s="507" t="n">
        <v>0</v>
      </c>
      <c r="AP332" s="507" t="n">
        <v>0</v>
      </c>
      <c r="AQ332" s="507" t="n">
        <v>0</v>
      </c>
      <c r="AS332" s="2567">
        <f>EOMONTH(AS333,-1)</f>
        <v/>
      </c>
      <c r="AT332" s="507">
        <f>SUM(AU332:BB332)</f>
        <v/>
      </c>
      <c r="AU332" s="507" t="n">
        <v>0</v>
      </c>
      <c r="AV332" s="507" t="n">
        <v>0</v>
      </c>
      <c r="AW332" s="507" t="n">
        <v>0</v>
      </c>
      <c r="AX332" s="507" t="n">
        <v>0</v>
      </c>
      <c r="AY332" s="507" t="n">
        <v>0</v>
      </c>
      <c r="AZ332" s="507" t="n">
        <v>0</v>
      </c>
      <c r="BA332" s="507" t="n">
        <v>0</v>
      </c>
      <c r="BB332" s="507" t="n">
        <v>0</v>
      </c>
      <c r="BD332" s="2567">
        <f>EOMONTH(BD333,-1)</f>
        <v/>
      </c>
      <c r="BE332" s="507">
        <f>SUM(BF332:BM332)</f>
        <v/>
      </c>
      <c r="BF332" s="507" t="n">
        <v>0</v>
      </c>
      <c r="BG332" s="507" t="n">
        <v>0</v>
      </c>
      <c r="BH332" s="507" t="n">
        <v>0</v>
      </c>
      <c r="BI332" s="507" t="n">
        <v>0</v>
      </c>
      <c r="BJ332" s="507" t="n">
        <v>0</v>
      </c>
      <c r="BK332" s="507" t="n">
        <v>0</v>
      </c>
      <c r="BL332" s="507" t="n">
        <v>0</v>
      </c>
      <c r="BM332" s="507" t="n">
        <v>0</v>
      </c>
      <c r="BO332" s="2567">
        <f>EOMONTH(BO333,-1)</f>
        <v/>
      </c>
      <c r="BP332" s="507">
        <f>SUM(BQ332:BX332)</f>
        <v/>
      </c>
      <c r="BQ332" s="507" t="n">
        <v>0</v>
      </c>
      <c r="BR332" s="507" t="n">
        <v>0</v>
      </c>
      <c r="BS332" s="507" t="n">
        <v>0</v>
      </c>
      <c r="BT332" s="507" t="n">
        <v>0</v>
      </c>
      <c r="BU332" s="507" t="n">
        <v>0</v>
      </c>
      <c r="BV332" s="507" t="n">
        <v>0</v>
      </c>
      <c r="BW332" s="507" t="n">
        <v>0</v>
      </c>
      <c r="BX332" s="507" t="n">
        <v>0</v>
      </c>
      <c r="BZ332" s="2567">
        <f>EOMONTH(BZ333,-1)</f>
        <v/>
      </c>
      <c r="CA332" s="507">
        <f>SUM(CB332:CI332)</f>
        <v/>
      </c>
      <c r="CB332" s="507" t="n">
        <v>0</v>
      </c>
      <c r="CC332" s="507" t="n">
        <v>0</v>
      </c>
      <c r="CD332" s="507" t="n">
        <v>0</v>
      </c>
      <c r="CE332" s="507" t="n">
        <v>0</v>
      </c>
      <c r="CF332" s="507" t="n">
        <v>0</v>
      </c>
      <c r="CG332" s="507" t="n">
        <v>0</v>
      </c>
      <c r="CH332" s="507" t="n">
        <v>0</v>
      </c>
      <c r="CI332" s="507" t="n">
        <v>0</v>
      </c>
      <c r="CK332" s="2567">
        <f>EOMONTH(CK333,-1)</f>
        <v/>
      </c>
      <c r="CL332" s="507">
        <f>SUM(CM332:CT332)</f>
        <v/>
      </c>
      <c r="CM332" s="507" t="n">
        <v>0</v>
      </c>
      <c r="CN332" s="507" t="n">
        <v>0</v>
      </c>
      <c r="CO332" s="507" t="n">
        <v>0</v>
      </c>
      <c r="CP332" s="507" t="n">
        <v>0</v>
      </c>
      <c r="CQ332" s="507" t="n">
        <v>0</v>
      </c>
      <c r="CR332" s="507" t="n">
        <v>0</v>
      </c>
      <c r="CS332" s="507" t="n">
        <v>0</v>
      </c>
      <c r="CT332" s="507" t="n">
        <v>0</v>
      </c>
      <c r="CV332" s="2567">
        <f>EOMONTH(CV333,-1)</f>
        <v/>
      </c>
      <c r="CW332" s="507">
        <f>SUM(CX332:DE332)</f>
        <v/>
      </c>
      <c r="CX332" s="507" t="n">
        <v>0</v>
      </c>
      <c r="CY332" s="507" t="n">
        <v>0</v>
      </c>
      <c r="CZ332" s="507" t="n">
        <v>0</v>
      </c>
      <c r="DA332" s="507" t="n">
        <v>0</v>
      </c>
      <c r="DB332" s="507" t="n">
        <v>0</v>
      </c>
      <c r="DC332" s="507" t="n">
        <v>0</v>
      </c>
      <c r="DD332" s="507" t="n">
        <v>0</v>
      </c>
      <c r="DE332" s="507" t="n">
        <v>0</v>
      </c>
      <c r="DG332" s="2567">
        <f>EOMONTH(DG333,-1)</f>
        <v/>
      </c>
      <c r="DH332" s="507">
        <f>SUM(DI332:DP332)</f>
        <v/>
      </c>
      <c r="DI332" s="507" t="n">
        <v>0</v>
      </c>
      <c r="DJ332" s="507" t="n">
        <v>0</v>
      </c>
      <c r="DK332" s="507" t="n">
        <v>0</v>
      </c>
      <c r="DL332" s="507" t="n">
        <v>0</v>
      </c>
      <c r="DM332" s="507" t="n">
        <v>0</v>
      </c>
      <c r="DN332" s="507" t="n">
        <v>0</v>
      </c>
      <c r="DO332" s="507" t="n">
        <v>0</v>
      </c>
      <c r="DP332" s="507" t="n">
        <v>0</v>
      </c>
      <c r="DR332" s="2567">
        <f>EOMONTH(DR333,-1)</f>
        <v/>
      </c>
      <c r="DS332" s="507">
        <f>SUM(DT332:EA332)</f>
        <v/>
      </c>
      <c r="DT332" s="507" t="n">
        <v>0</v>
      </c>
      <c r="DU332" s="507" t="n">
        <v>0</v>
      </c>
      <c r="DV332" s="507" t="n">
        <v>0</v>
      </c>
      <c r="DW332" s="507" t="n">
        <v>0</v>
      </c>
      <c r="DX332" s="507" t="n">
        <v>0</v>
      </c>
      <c r="DY332" s="507" t="n">
        <v>0</v>
      </c>
      <c r="DZ332" s="507" t="n">
        <v>0</v>
      </c>
      <c r="EA332" s="507" t="n">
        <v>0</v>
      </c>
      <c r="EC332" s="2567">
        <f>EOMONTH(EC333,-1)</f>
        <v/>
      </c>
      <c r="ED332" s="507">
        <f>SUM(EE332:EL332)</f>
        <v/>
      </c>
      <c r="EE332" s="507" t="n">
        <v>0</v>
      </c>
      <c r="EF332" s="507" t="n">
        <v>0</v>
      </c>
      <c r="EG332" s="507" t="n">
        <v>0</v>
      </c>
      <c r="EH332" s="507" t="n">
        <v>0</v>
      </c>
      <c r="EI332" s="507" t="n">
        <v>0</v>
      </c>
      <c r="EJ332" s="507" t="n">
        <v>0</v>
      </c>
      <c r="EK332" s="507" t="n">
        <v>0</v>
      </c>
      <c r="EL332" s="507" t="n">
        <v>0</v>
      </c>
    </row>
    <row r="333">
      <c r="A333" s="2567">
        <f>EOMONTH(A334,-1)</f>
        <v/>
      </c>
      <c r="B333" s="507">
        <f>SUM(C333:J333)</f>
        <v/>
      </c>
      <c r="C333" s="507">
        <f>+N333+Y333+AJ333+AU333+BF333+BQ333+CB333+CM333+CX333+DI333+DT333+EE333</f>
        <v/>
      </c>
      <c r="D333" s="507">
        <f>+O333+Z333+AK333+AV333+BG333+BR333+CC333+CN333+CY333+DJ333+DU333+EF333</f>
        <v/>
      </c>
      <c r="E333" s="507">
        <f>+P333+AA333+AL333+AW333+BH333+BS333+CD333+CO333+CZ333+DK333+DV333+EG333</f>
        <v/>
      </c>
      <c r="F333" s="507">
        <f>+Q333+AB333+AM333+AX333+BI333+BT333+CE333+CP333+DA333+DL333+DW333+EH333</f>
        <v/>
      </c>
      <c r="G333" s="507">
        <f>+R333+AC333+AN333+AY333+BJ333+BU333+CF333+CQ333+DB333+DM333+DX333+EI333</f>
        <v/>
      </c>
      <c r="H333" s="507">
        <f>+S333+AD333+AO333+AZ333+BK333+BV333+CG333+CR333+DC333+DN333+DY333+EJ333</f>
        <v/>
      </c>
      <c r="I333" s="507">
        <f>+T333+AE333+AP333+BA333+BL333+BW333+CH333+CS333+DD333+DO333+DZ333+EK333</f>
        <v/>
      </c>
      <c r="J333" s="507">
        <f>+U333+AF333+AQ333+BB333+BM333+BX333+CI333+CT333+DE333+DP333+EA333+EL333</f>
        <v/>
      </c>
      <c r="L333" s="2567">
        <f>EOMONTH(L334,-1)</f>
        <v/>
      </c>
      <c r="M333" s="507">
        <f>SUM(N333:U333)</f>
        <v/>
      </c>
      <c r="N333" s="507" t="n">
        <v>0</v>
      </c>
      <c r="O333" s="507" t="n">
        <v>0</v>
      </c>
      <c r="P333" s="507" t="n">
        <v>0</v>
      </c>
      <c r="Q333" s="507" t="n">
        <v>0</v>
      </c>
      <c r="R333" s="507" t="n">
        <v>0</v>
      </c>
      <c r="S333" s="507" t="n">
        <v>0</v>
      </c>
      <c r="T333" s="507" t="n">
        <v>0</v>
      </c>
      <c r="U333" s="507" t="n">
        <v>0</v>
      </c>
      <c r="W333" s="2567">
        <f>EOMONTH(W334,-1)</f>
        <v/>
      </c>
      <c r="X333" s="507">
        <f>SUM(Y333:AF333)</f>
        <v/>
      </c>
      <c r="Y333" s="507" t="n">
        <v>0</v>
      </c>
      <c r="Z333" s="507" t="n">
        <v>0</v>
      </c>
      <c r="AA333" s="507" t="n">
        <v>0</v>
      </c>
      <c r="AB333" s="507" t="n">
        <v>0</v>
      </c>
      <c r="AC333" s="507" t="n">
        <v>0</v>
      </c>
      <c r="AD333" s="507" t="n">
        <v>0</v>
      </c>
      <c r="AE333" s="507" t="n">
        <v>0</v>
      </c>
      <c r="AF333" s="507" t="n">
        <v>0</v>
      </c>
      <c r="AH333" s="2567">
        <f>EOMONTH(AH334,-1)</f>
        <v/>
      </c>
      <c r="AI333" s="507">
        <f>SUM(AJ333:AQ333)</f>
        <v/>
      </c>
      <c r="AJ333" s="507" t="n">
        <v>0</v>
      </c>
      <c r="AK333" s="507" t="n">
        <v>0</v>
      </c>
      <c r="AL333" s="507" t="n">
        <v>0</v>
      </c>
      <c r="AM333" s="507" t="n">
        <v>0</v>
      </c>
      <c r="AN333" s="507" t="n">
        <v>0</v>
      </c>
      <c r="AO333" s="507" t="n">
        <v>0</v>
      </c>
      <c r="AP333" s="507" t="n">
        <v>0</v>
      </c>
      <c r="AQ333" s="507" t="n">
        <v>0</v>
      </c>
      <c r="AS333" s="2567">
        <f>EOMONTH(AS334,-1)</f>
        <v/>
      </c>
      <c r="AT333" s="507">
        <f>SUM(AU333:BB333)</f>
        <v/>
      </c>
      <c r="AU333" s="507" t="n">
        <v>0</v>
      </c>
      <c r="AV333" s="507" t="n">
        <v>0</v>
      </c>
      <c r="AW333" s="507" t="n">
        <v>0</v>
      </c>
      <c r="AX333" s="507" t="n">
        <v>0</v>
      </c>
      <c r="AY333" s="507" t="n">
        <v>0</v>
      </c>
      <c r="AZ333" s="507" t="n">
        <v>0</v>
      </c>
      <c r="BA333" s="507" t="n">
        <v>0</v>
      </c>
      <c r="BB333" s="507" t="n">
        <v>0</v>
      </c>
      <c r="BD333" s="2567">
        <f>EOMONTH(BD334,-1)</f>
        <v/>
      </c>
      <c r="BE333" s="507">
        <f>SUM(BF333:BM333)</f>
        <v/>
      </c>
      <c r="BF333" s="507" t="n">
        <v>0</v>
      </c>
      <c r="BG333" s="507" t="n">
        <v>0</v>
      </c>
      <c r="BH333" s="507" t="n">
        <v>0</v>
      </c>
      <c r="BI333" s="507" t="n">
        <v>0</v>
      </c>
      <c r="BJ333" s="507" t="n">
        <v>0</v>
      </c>
      <c r="BK333" s="507" t="n">
        <v>0</v>
      </c>
      <c r="BL333" s="507" t="n">
        <v>0</v>
      </c>
      <c r="BM333" s="507" t="n">
        <v>0</v>
      </c>
      <c r="BO333" s="2567">
        <f>EOMONTH(BO334,-1)</f>
        <v/>
      </c>
      <c r="BP333" s="507">
        <f>SUM(BQ333:BX333)</f>
        <v/>
      </c>
      <c r="BQ333" s="507" t="n">
        <v>0</v>
      </c>
      <c r="BR333" s="507" t="n">
        <v>0</v>
      </c>
      <c r="BS333" s="507" t="n">
        <v>0</v>
      </c>
      <c r="BT333" s="507" t="n">
        <v>0</v>
      </c>
      <c r="BU333" s="507" t="n">
        <v>0</v>
      </c>
      <c r="BV333" s="507" t="n">
        <v>0</v>
      </c>
      <c r="BW333" s="507" t="n">
        <v>0</v>
      </c>
      <c r="BX333" s="507" t="n">
        <v>0</v>
      </c>
      <c r="BZ333" s="2567">
        <f>EOMONTH(BZ334,-1)</f>
        <v/>
      </c>
      <c r="CA333" s="507">
        <f>SUM(CB333:CI333)</f>
        <v/>
      </c>
      <c r="CB333" s="507" t="n">
        <v>0</v>
      </c>
      <c r="CC333" s="507" t="n">
        <v>0</v>
      </c>
      <c r="CD333" s="507" t="n">
        <v>0</v>
      </c>
      <c r="CE333" s="507" t="n">
        <v>0</v>
      </c>
      <c r="CF333" s="507" t="n">
        <v>0</v>
      </c>
      <c r="CG333" s="507" t="n">
        <v>0</v>
      </c>
      <c r="CH333" s="507" t="n">
        <v>0</v>
      </c>
      <c r="CI333" s="507" t="n">
        <v>0</v>
      </c>
      <c r="CK333" s="2567">
        <f>EOMONTH(CK334,-1)</f>
        <v/>
      </c>
      <c r="CL333" s="507">
        <f>SUM(CM333:CT333)</f>
        <v/>
      </c>
      <c r="CM333" s="507" t="n">
        <v>0</v>
      </c>
      <c r="CN333" s="507" t="n">
        <v>0</v>
      </c>
      <c r="CO333" s="507" t="n">
        <v>0</v>
      </c>
      <c r="CP333" s="507" t="n">
        <v>0</v>
      </c>
      <c r="CQ333" s="507" t="n">
        <v>0</v>
      </c>
      <c r="CR333" s="507" t="n">
        <v>0</v>
      </c>
      <c r="CS333" s="507" t="n">
        <v>0</v>
      </c>
      <c r="CT333" s="507" t="n">
        <v>0</v>
      </c>
      <c r="CV333" s="2567">
        <f>EOMONTH(CV334,-1)</f>
        <v/>
      </c>
      <c r="CW333" s="507">
        <f>SUM(CX333:DE333)</f>
        <v/>
      </c>
      <c r="CX333" s="507" t="n">
        <v>0</v>
      </c>
      <c r="CY333" s="507" t="n">
        <v>0</v>
      </c>
      <c r="CZ333" s="507" t="n">
        <v>0</v>
      </c>
      <c r="DA333" s="507" t="n">
        <v>0</v>
      </c>
      <c r="DB333" s="507" t="n">
        <v>0</v>
      </c>
      <c r="DC333" s="507" t="n">
        <v>0</v>
      </c>
      <c r="DD333" s="507" t="n">
        <v>0</v>
      </c>
      <c r="DE333" s="507" t="n">
        <v>0</v>
      </c>
      <c r="DG333" s="2567">
        <f>EOMONTH(DG334,-1)</f>
        <v/>
      </c>
      <c r="DH333" s="507">
        <f>SUM(DI333:DP333)</f>
        <v/>
      </c>
      <c r="DI333" s="507" t="n">
        <v>0</v>
      </c>
      <c r="DJ333" s="507" t="n">
        <v>0</v>
      </c>
      <c r="DK333" s="507" t="n">
        <v>0</v>
      </c>
      <c r="DL333" s="507" t="n">
        <v>0</v>
      </c>
      <c r="DM333" s="507" t="n">
        <v>0</v>
      </c>
      <c r="DN333" s="507" t="n">
        <v>0</v>
      </c>
      <c r="DO333" s="507" t="n">
        <v>0</v>
      </c>
      <c r="DP333" s="507" t="n">
        <v>0</v>
      </c>
      <c r="DR333" s="2567">
        <f>EOMONTH(DR334,-1)</f>
        <v/>
      </c>
      <c r="DS333" s="507">
        <f>SUM(DT333:EA333)</f>
        <v/>
      </c>
      <c r="DT333" s="507" t="n">
        <v>0</v>
      </c>
      <c r="DU333" s="507" t="n">
        <v>0</v>
      </c>
      <c r="DV333" s="507" t="n">
        <v>0</v>
      </c>
      <c r="DW333" s="507" t="n">
        <v>0</v>
      </c>
      <c r="DX333" s="507" t="n">
        <v>0</v>
      </c>
      <c r="DY333" s="507" t="n">
        <v>0</v>
      </c>
      <c r="DZ333" s="507" t="n">
        <v>0</v>
      </c>
      <c r="EA333" s="507" t="n">
        <v>0</v>
      </c>
      <c r="EC333" s="2567">
        <f>EOMONTH(EC334,-1)</f>
        <v/>
      </c>
      <c r="ED333" s="507">
        <f>SUM(EE333:EL333)</f>
        <v/>
      </c>
      <c r="EE333" s="507" t="n">
        <v>0</v>
      </c>
      <c r="EF333" s="507" t="n">
        <v>0</v>
      </c>
      <c r="EG333" s="507" t="n">
        <v>0</v>
      </c>
      <c r="EH333" s="507" t="n">
        <v>0</v>
      </c>
      <c r="EI333" s="507" t="n">
        <v>0</v>
      </c>
      <c r="EJ333" s="507" t="n">
        <v>0</v>
      </c>
      <c r="EK333" s="507" t="n">
        <v>0</v>
      </c>
      <c r="EL333" s="507" t="n">
        <v>0</v>
      </c>
    </row>
    <row r="334">
      <c r="A334" s="2567">
        <f>EOMONTH(A335,-1)</f>
        <v/>
      </c>
      <c r="B334" s="507">
        <f>SUM(C334:J334)</f>
        <v/>
      </c>
      <c r="C334" s="507">
        <f>+N334+Y334+AJ334+AU334+BF334+BQ334+CB334+CM334+CX334+DI334+DT334+EE334</f>
        <v/>
      </c>
      <c r="D334" s="507">
        <f>+O334+Z334+AK334+AV334+BG334+BR334+CC334+CN334+CY334+DJ334+DU334+EF334</f>
        <v/>
      </c>
      <c r="E334" s="507">
        <f>+P334+AA334+AL334+AW334+BH334+BS334+CD334+CO334+CZ334+DK334+DV334+EG334</f>
        <v/>
      </c>
      <c r="F334" s="507">
        <f>+Q334+AB334+AM334+AX334+BI334+BT334+CE334+CP334+DA334+DL334+DW334+EH334</f>
        <v/>
      </c>
      <c r="G334" s="507">
        <f>+R334+AC334+AN334+AY334+BJ334+BU334+CF334+CQ334+DB334+DM334+DX334+EI334</f>
        <v/>
      </c>
      <c r="H334" s="507">
        <f>+S334+AD334+AO334+AZ334+BK334+BV334+CG334+CR334+DC334+DN334+DY334+EJ334</f>
        <v/>
      </c>
      <c r="I334" s="507">
        <f>+T334+AE334+AP334+BA334+BL334+BW334+CH334+CS334+DD334+DO334+DZ334+EK334</f>
        <v/>
      </c>
      <c r="J334" s="507">
        <f>+U334+AF334+AQ334+BB334+BM334+BX334+CI334+CT334+DE334+DP334+EA334+EL334</f>
        <v/>
      </c>
      <c r="L334" s="2567">
        <f>EOMONTH(L335,-1)</f>
        <v/>
      </c>
      <c r="M334" s="507">
        <f>SUM(N334:U334)</f>
        <v/>
      </c>
      <c r="N334" s="507" t="n">
        <v>0</v>
      </c>
      <c r="O334" s="507" t="n">
        <v>0</v>
      </c>
      <c r="P334" s="507" t="n">
        <v>0</v>
      </c>
      <c r="Q334" s="507" t="n">
        <v>0</v>
      </c>
      <c r="R334" s="507" t="n">
        <v>0</v>
      </c>
      <c r="S334" s="507" t="n">
        <v>0</v>
      </c>
      <c r="T334" s="507" t="n">
        <v>0</v>
      </c>
      <c r="U334" s="507" t="n">
        <v>0</v>
      </c>
      <c r="W334" s="2567">
        <f>EOMONTH(W335,-1)</f>
        <v/>
      </c>
      <c r="X334" s="507">
        <f>SUM(Y334:AF334)</f>
        <v/>
      </c>
      <c r="Y334" s="507" t="n">
        <v>0</v>
      </c>
      <c r="Z334" s="507" t="n">
        <v>0</v>
      </c>
      <c r="AA334" s="507" t="n">
        <v>0</v>
      </c>
      <c r="AB334" s="507" t="n">
        <v>0</v>
      </c>
      <c r="AC334" s="507" t="n">
        <v>0</v>
      </c>
      <c r="AD334" s="507" t="n">
        <v>0</v>
      </c>
      <c r="AE334" s="507" t="n">
        <v>0</v>
      </c>
      <c r="AF334" s="507" t="n">
        <v>0</v>
      </c>
      <c r="AH334" s="2567">
        <f>EOMONTH(AH335,-1)</f>
        <v/>
      </c>
      <c r="AI334" s="507">
        <f>SUM(AJ334:AQ334)</f>
        <v/>
      </c>
      <c r="AJ334" s="507" t="n">
        <v>0</v>
      </c>
      <c r="AK334" s="507" t="n">
        <v>0</v>
      </c>
      <c r="AL334" s="507" t="n">
        <v>0</v>
      </c>
      <c r="AM334" s="507" t="n">
        <v>0</v>
      </c>
      <c r="AN334" s="507" t="n">
        <v>0</v>
      </c>
      <c r="AO334" s="507" t="n">
        <v>0</v>
      </c>
      <c r="AP334" s="507" t="n">
        <v>0</v>
      </c>
      <c r="AQ334" s="507" t="n">
        <v>0</v>
      </c>
      <c r="AS334" s="2567">
        <f>EOMONTH(AS335,-1)</f>
        <v/>
      </c>
      <c r="AT334" s="507">
        <f>SUM(AU334:BB334)</f>
        <v/>
      </c>
      <c r="AU334" s="507" t="n">
        <v>0</v>
      </c>
      <c r="AV334" s="507" t="n">
        <v>0</v>
      </c>
      <c r="AW334" s="507" t="n">
        <v>0</v>
      </c>
      <c r="AX334" s="507" t="n">
        <v>0</v>
      </c>
      <c r="AY334" s="507" t="n">
        <v>0</v>
      </c>
      <c r="AZ334" s="507" t="n">
        <v>0</v>
      </c>
      <c r="BA334" s="507" t="n">
        <v>0</v>
      </c>
      <c r="BB334" s="507" t="n">
        <v>0</v>
      </c>
      <c r="BD334" s="2567">
        <f>EOMONTH(BD335,-1)</f>
        <v/>
      </c>
      <c r="BE334" s="507">
        <f>SUM(BF334:BM334)</f>
        <v/>
      </c>
      <c r="BF334" s="507" t="n">
        <v>0</v>
      </c>
      <c r="BG334" s="507" t="n">
        <v>0</v>
      </c>
      <c r="BH334" s="507" t="n">
        <v>0</v>
      </c>
      <c r="BI334" s="507" t="n">
        <v>0</v>
      </c>
      <c r="BJ334" s="507" t="n">
        <v>0</v>
      </c>
      <c r="BK334" s="507" t="n">
        <v>0</v>
      </c>
      <c r="BL334" s="507" t="n">
        <v>0</v>
      </c>
      <c r="BM334" s="507" t="n">
        <v>0</v>
      </c>
      <c r="BO334" s="2567">
        <f>EOMONTH(BO335,-1)</f>
        <v/>
      </c>
      <c r="BP334" s="507">
        <f>SUM(BQ334:BX334)</f>
        <v/>
      </c>
      <c r="BQ334" s="507" t="n">
        <v>0</v>
      </c>
      <c r="BR334" s="507" t="n">
        <v>0</v>
      </c>
      <c r="BS334" s="507" t="n">
        <v>0</v>
      </c>
      <c r="BT334" s="507" t="n">
        <v>0</v>
      </c>
      <c r="BU334" s="507" t="n">
        <v>0</v>
      </c>
      <c r="BV334" s="507" t="n">
        <v>0</v>
      </c>
      <c r="BW334" s="507" t="n">
        <v>0</v>
      </c>
      <c r="BX334" s="507" t="n">
        <v>0</v>
      </c>
      <c r="BZ334" s="2567">
        <f>EOMONTH(BZ335,-1)</f>
        <v/>
      </c>
      <c r="CA334" s="507">
        <f>SUM(CB334:CI334)</f>
        <v/>
      </c>
      <c r="CB334" s="507" t="n">
        <v>0</v>
      </c>
      <c r="CC334" s="507" t="n">
        <v>0</v>
      </c>
      <c r="CD334" s="507" t="n">
        <v>0</v>
      </c>
      <c r="CE334" s="507" t="n">
        <v>0</v>
      </c>
      <c r="CF334" s="507" t="n">
        <v>0</v>
      </c>
      <c r="CG334" s="507" t="n">
        <v>0</v>
      </c>
      <c r="CH334" s="507" t="n">
        <v>0</v>
      </c>
      <c r="CI334" s="507" t="n">
        <v>0</v>
      </c>
      <c r="CK334" s="2567">
        <f>EOMONTH(CK335,-1)</f>
        <v/>
      </c>
      <c r="CL334" s="507">
        <f>SUM(CM334:CT334)</f>
        <v/>
      </c>
      <c r="CM334" s="507" t="n">
        <v>0</v>
      </c>
      <c r="CN334" s="507" t="n">
        <v>0</v>
      </c>
      <c r="CO334" s="507" t="n">
        <v>0</v>
      </c>
      <c r="CP334" s="507" t="n">
        <v>0</v>
      </c>
      <c r="CQ334" s="507" t="n">
        <v>0</v>
      </c>
      <c r="CR334" s="507" t="n">
        <v>0</v>
      </c>
      <c r="CS334" s="507" t="n">
        <v>0</v>
      </c>
      <c r="CT334" s="507" t="n">
        <v>0</v>
      </c>
      <c r="CV334" s="2567">
        <f>EOMONTH(CV335,-1)</f>
        <v/>
      </c>
      <c r="CW334" s="507">
        <f>SUM(CX334:DE334)</f>
        <v/>
      </c>
      <c r="CX334" s="507" t="n">
        <v>0</v>
      </c>
      <c r="CY334" s="507" t="n">
        <v>0</v>
      </c>
      <c r="CZ334" s="507" t="n">
        <v>0</v>
      </c>
      <c r="DA334" s="507" t="n">
        <v>0</v>
      </c>
      <c r="DB334" s="507" t="n">
        <v>0</v>
      </c>
      <c r="DC334" s="507" t="n">
        <v>0</v>
      </c>
      <c r="DD334" s="507" t="n">
        <v>0</v>
      </c>
      <c r="DE334" s="507" t="n">
        <v>0</v>
      </c>
      <c r="DG334" s="2567">
        <f>EOMONTH(DG335,-1)</f>
        <v/>
      </c>
      <c r="DH334" s="507">
        <f>SUM(DI334:DP334)</f>
        <v/>
      </c>
      <c r="DI334" s="507" t="n">
        <v>0</v>
      </c>
      <c r="DJ334" s="507" t="n">
        <v>0</v>
      </c>
      <c r="DK334" s="507" t="n">
        <v>0</v>
      </c>
      <c r="DL334" s="507" t="n">
        <v>0</v>
      </c>
      <c r="DM334" s="507" t="n">
        <v>0</v>
      </c>
      <c r="DN334" s="507" t="n">
        <v>0</v>
      </c>
      <c r="DO334" s="507" t="n">
        <v>0</v>
      </c>
      <c r="DP334" s="507" t="n">
        <v>0</v>
      </c>
      <c r="DR334" s="2567">
        <f>EOMONTH(DR335,-1)</f>
        <v/>
      </c>
      <c r="DS334" s="507">
        <f>SUM(DT334:EA334)</f>
        <v/>
      </c>
      <c r="DT334" s="507" t="n">
        <v>0</v>
      </c>
      <c r="DU334" s="507" t="n">
        <v>0</v>
      </c>
      <c r="DV334" s="507" t="n">
        <v>0</v>
      </c>
      <c r="DW334" s="507" t="n">
        <v>0</v>
      </c>
      <c r="DX334" s="507" t="n">
        <v>0</v>
      </c>
      <c r="DY334" s="507" t="n">
        <v>0</v>
      </c>
      <c r="DZ334" s="507" t="n">
        <v>0</v>
      </c>
      <c r="EA334" s="507" t="n">
        <v>0</v>
      </c>
      <c r="EC334" s="2567">
        <f>EOMONTH(EC335,-1)</f>
        <v/>
      </c>
      <c r="ED334" s="507">
        <f>SUM(EE334:EL334)</f>
        <v/>
      </c>
      <c r="EE334" s="507" t="n">
        <v>0</v>
      </c>
      <c r="EF334" s="507" t="n">
        <v>0</v>
      </c>
      <c r="EG334" s="507" t="n">
        <v>0</v>
      </c>
      <c r="EH334" s="507" t="n">
        <v>0</v>
      </c>
      <c r="EI334" s="507" t="n">
        <v>0</v>
      </c>
      <c r="EJ334" s="507" t="n">
        <v>0</v>
      </c>
      <c r="EK334" s="507" t="n">
        <v>0</v>
      </c>
      <c r="EL334" s="507" t="n">
        <v>0</v>
      </c>
    </row>
    <row r="335">
      <c r="A335" s="2568">
        <f>$A$39</f>
        <v/>
      </c>
      <c r="B335" s="1454">
        <f>SUM(C335:J335)</f>
        <v/>
      </c>
      <c r="C335" s="1454">
        <f>+N335+Y335+AJ335+AU335+BF335+BQ335+CB335+CM335+CX335+DI335+DT335+EE335</f>
        <v/>
      </c>
      <c r="D335" s="1454">
        <f>+O335+Z335+AK335+AV335+BG335+BR335+CC335+CN335+CY335+DJ335+DU335+EF335</f>
        <v/>
      </c>
      <c r="E335" s="1454">
        <f>+P335+AA335+AL335+AW335+BH335+BS335+CD335+CO335+CZ335+DK335+DV335+EG335</f>
        <v/>
      </c>
      <c r="F335" s="1454">
        <f>+Q335+AB335+AM335+AX335+BI335+BT335+CE335+CP335+DA335+DL335+DW335+EH335</f>
        <v/>
      </c>
      <c r="G335" s="1454">
        <f>+R335+AC335+AN335+AY335+BJ335+BU335+CF335+CQ335+DB335+DM335+DX335+EI335</f>
        <v/>
      </c>
      <c r="H335" s="1454">
        <f>+S335+AD335+AO335+AZ335+BK335+BV335+CG335+CR335+DC335+DN335+DY335+EJ335</f>
        <v/>
      </c>
      <c r="I335" s="1454">
        <f>+T335+AE335+AP335+BA335+BL335+BW335+CH335+CS335+DD335+DO335+DZ335+EK335</f>
        <v/>
      </c>
      <c r="J335" s="1454">
        <f>+U335+AF335+AQ335+BB335+BM335+BX335+CI335+CT335+DE335+DP335+EA335+EL335</f>
        <v/>
      </c>
      <c r="L335" s="2568">
        <f>$A$39</f>
        <v/>
      </c>
      <c r="M335" s="1454">
        <f>SUM(N335:U335)</f>
        <v/>
      </c>
      <c r="N335" s="1454" t="n">
        <v>0</v>
      </c>
      <c r="O335" s="1454" t="n">
        <v>0</v>
      </c>
      <c r="P335" s="1454" t="n">
        <v>0</v>
      </c>
      <c r="Q335" s="1454" t="n">
        <v>0</v>
      </c>
      <c r="R335" s="1454" t="n">
        <v>0</v>
      </c>
      <c r="S335" s="1454" t="n">
        <v>0</v>
      </c>
      <c r="T335" s="1454" t="n">
        <v>0</v>
      </c>
      <c r="U335" s="1454" t="n">
        <v>0</v>
      </c>
      <c r="W335" s="2568">
        <f>$A$39</f>
        <v/>
      </c>
      <c r="X335" s="1454">
        <f>SUM(Y335:AF335)</f>
        <v/>
      </c>
      <c r="Y335" s="1454" t="n">
        <v>0</v>
      </c>
      <c r="Z335" s="1454" t="n">
        <v>0</v>
      </c>
      <c r="AA335" s="1454" t="n">
        <v>0</v>
      </c>
      <c r="AB335" s="1454" t="n">
        <v>0</v>
      </c>
      <c r="AC335" s="1454" t="n">
        <v>0</v>
      </c>
      <c r="AD335" s="1454" t="n">
        <v>0</v>
      </c>
      <c r="AE335" s="1454" t="n">
        <v>0</v>
      </c>
      <c r="AF335" s="1454" t="n">
        <v>0</v>
      </c>
      <c r="AH335" s="2568">
        <f>$A$39</f>
        <v/>
      </c>
      <c r="AI335" s="1454">
        <f>SUM(AJ335:AQ335)</f>
        <v/>
      </c>
      <c r="AJ335" s="1454" t="n">
        <v>0</v>
      </c>
      <c r="AK335" s="1454" t="n">
        <v>0</v>
      </c>
      <c r="AL335" s="1454" t="n">
        <v>0</v>
      </c>
      <c r="AM335" s="1454" t="n">
        <v>0</v>
      </c>
      <c r="AN335" s="1454" t="n">
        <v>0</v>
      </c>
      <c r="AO335" s="1454" t="n">
        <v>0</v>
      </c>
      <c r="AP335" s="1454" t="n">
        <v>0</v>
      </c>
      <c r="AQ335" s="1454" t="n">
        <v>0</v>
      </c>
      <c r="AS335" s="2568">
        <f>$A$39</f>
        <v/>
      </c>
      <c r="AT335" s="1454">
        <f>SUM(AU335:BB335)</f>
        <v/>
      </c>
      <c r="AU335" s="1454" t="n">
        <v>0</v>
      </c>
      <c r="AV335" s="1454" t="n">
        <v>0</v>
      </c>
      <c r="AW335" s="1454" t="n">
        <v>0</v>
      </c>
      <c r="AX335" s="1454" t="n">
        <v>0</v>
      </c>
      <c r="AY335" s="1454" t="n">
        <v>0</v>
      </c>
      <c r="AZ335" s="1454" t="n">
        <v>0</v>
      </c>
      <c r="BA335" s="1454" t="n">
        <v>0</v>
      </c>
      <c r="BB335" s="1454" t="n">
        <v>0</v>
      </c>
      <c r="BD335" s="2568">
        <f>$A$39</f>
        <v/>
      </c>
      <c r="BE335" s="1454">
        <f>SUM(BF335:BM335)</f>
        <v/>
      </c>
      <c r="BF335" s="1454" t="n">
        <v>0</v>
      </c>
      <c r="BG335" s="1454" t="n">
        <v>0</v>
      </c>
      <c r="BH335" s="1454" t="n">
        <v>0</v>
      </c>
      <c r="BI335" s="1454" t="n">
        <v>0</v>
      </c>
      <c r="BJ335" s="1454" t="n">
        <v>0</v>
      </c>
      <c r="BK335" s="1454" t="n">
        <v>0</v>
      </c>
      <c r="BL335" s="1454" t="n">
        <v>0</v>
      </c>
      <c r="BM335" s="1454" t="n">
        <v>0</v>
      </c>
      <c r="BO335" s="2568">
        <f>$A$39</f>
        <v/>
      </c>
      <c r="BP335" s="1454">
        <f>SUM(BQ335:BX335)</f>
        <v/>
      </c>
      <c r="BQ335" s="1454" t="n">
        <v>0</v>
      </c>
      <c r="BR335" s="1454" t="n">
        <v>0</v>
      </c>
      <c r="BS335" s="1454" t="n">
        <v>0</v>
      </c>
      <c r="BT335" s="1454" t="n">
        <v>0</v>
      </c>
      <c r="BU335" s="1454" t="n">
        <v>0</v>
      </c>
      <c r="BV335" s="1454" t="n">
        <v>0</v>
      </c>
      <c r="BW335" s="1454" t="n">
        <v>0</v>
      </c>
      <c r="BX335" s="1454" t="n">
        <v>0</v>
      </c>
      <c r="BZ335" s="2568">
        <f>$A$39</f>
        <v/>
      </c>
      <c r="CA335" s="1454">
        <f>SUM(CB335:CI335)</f>
        <v/>
      </c>
      <c r="CB335" s="1454" t="n">
        <v>0</v>
      </c>
      <c r="CC335" s="1454" t="n">
        <v>0</v>
      </c>
      <c r="CD335" s="1454" t="n">
        <v>0</v>
      </c>
      <c r="CE335" s="1454" t="n">
        <v>0</v>
      </c>
      <c r="CF335" s="1454" t="n">
        <v>0</v>
      </c>
      <c r="CG335" s="1454" t="n">
        <v>0</v>
      </c>
      <c r="CH335" s="1454" t="n">
        <v>0</v>
      </c>
      <c r="CI335" s="1454" t="n">
        <v>0</v>
      </c>
      <c r="CK335" s="2568">
        <f>$A$39</f>
        <v/>
      </c>
      <c r="CL335" s="1454">
        <f>SUM(CM335:CT335)</f>
        <v/>
      </c>
      <c r="CM335" s="1454" t="n">
        <v>0</v>
      </c>
      <c r="CN335" s="1454" t="n">
        <v>0</v>
      </c>
      <c r="CO335" s="1454" t="n">
        <v>0</v>
      </c>
      <c r="CP335" s="1454" t="n">
        <v>0</v>
      </c>
      <c r="CQ335" s="1454" t="n">
        <v>0</v>
      </c>
      <c r="CR335" s="1454" t="n">
        <v>0</v>
      </c>
      <c r="CS335" s="1454" t="n">
        <v>0</v>
      </c>
      <c r="CT335" s="1454" t="n">
        <v>0</v>
      </c>
      <c r="CV335" s="2568">
        <f>$A$39</f>
        <v/>
      </c>
      <c r="CW335" s="1454">
        <f>SUM(CX335:DE335)</f>
        <v/>
      </c>
      <c r="CX335" s="1454" t="n">
        <v>0</v>
      </c>
      <c r="CY335" s="1454" t="n">
        <v>0</v>
      </c>
      <c r="CZ335" s="1454" t="n">
        <v>0</v>
      </c>
      <c r="DA335" s="1454" t="n">
        <v>0</v>
      </c>
      <c r="DB335" s="1454" t="n">
        <v>0</v>
      </c>
      <c r="DC335" s="1454" t="n">
        <v>0</v>
      </c>
      <c r="DD335" s="1454" t="n">
        <v>0</v>
      </c>
      <c r="DE335" s="1454" t="n">
        <v>0</v>
      </c>
      <c r="DG335" s="2568">
        <f>$A$39</f>
        <v/>
      </c>
      <c r="DH335" s="1454">
        <f>SUM(DI335:DP335)</f>
        <v/>
      </c>
      <c r="DI335" s="1454" t="n">
        <v>0</v>
      </c>
      <c r="DJ335" s="1454" t="n">
        <v>0</v>
      </c>
      <c r="DK335" s="1454" t="n">
        <v>0</v>
      </c>
      <c r="DL335" s="1454" t="n">
        <v>0</v>
      </c>
      <c r="DM335" s="1454" t="n">
        <v>0</v>
      </c>
      <c r="DN335" s="1454" t="n">
        <v>0</v>
      </c>
      <c r="DO335" s="1454" t="n">
        <v>0</v>
      </c>
      <c r="DP335" s="1454" t="n">
        <v>0</v>
      </c>
      <c r="DR335" s="2568">
        <f>$A$39</f>
        <v/>
      </c>
      <c r="DS335" s="1454">
        <f>SUM(DT335:EA335)</f>
        <v/>
      </c>
      <c r="DT335" s="1454" t="n">
        <v>0</v>
      </c>
      <c r="DU335" s="1454" t="n">
        <v>0</v>
      </c>
      <c r="DV335" s="1454" t="n">
        <v>0</v>
      </c>
      <c r="DW335" s="1454" t="n">
        <v>0</v>
      </c>
      <c r="DX335" s="1454" t="n">
        <v>0</v>
      </c>
      <c r="DY335" s="1454" t="n">
        <v>0</v>
      </c>
      <c r="DZ335" s="1454" t="n">
        <v>0</v>
      </c>
      <c r="EA335" s="1454" t="n">
        <v>0</v>
      </c>
      <c r="EC335" s="2568">
        <f>$A$39</f>
        <v/>
      </c>
      <c r="ED335" s="1454">
        <f>SUM(EE335:EL335)</f>
        <v/>
      </c>
      <c r="EE335" s="1454" t="n">
        <v>0</v>
      </c>
      <c r="EF335" s="1454" t="n">
        <v>0</v>
      </c>
      <c r="EG335" s="1454" t="n">
        <v>0</v>
      </c>
      <c r="EH335" s="1454" t="n">
        <v>0</v>
      </c>
      <c r="EI335" s="1454" t="n">
        <v>0</v>
      </c>
      <c r="EJ335" s="1454" t="n">
        <v>0</v>
      </c>
      <c r="EK335" s="1454" t="n">
        <v>0</v>
      </c>
      <c r="EL335" s="1454" t="n">
        <v>0</v>
      </c>
    </row>
    <row r="336">
      <c r="A336" s="504" t="inlineStr">
        <is>
          <t>Avg Last 3 Mo</t>
        </is>
      </c>
      <c r="B336" s="507">
        <f>SUM(C336:J336)</f>
        <v/>
      </c>
      <c r="C336" s="507">
        <f>AVERAGE(C333:C335)</f>
        <v/>
      </c>
      <c r="D336" s="507">
        <f>AVERAGE(D333:D335)</f>
        <v/>
      </c>
      <c r="E336" s="507">
        <f>AVERAGE(E333:E335)</f>
        <v/>
      </c>
      <c r="F336" s="507">
        <f>AVERAGE(F333:F335)</f>
        <v/>
      </c>
      <c r="G336" s="507">
        <f>AVERAGE(G333:G335)</f>
        <v/>
      </c>
      <c r="H336" s="507">
        <f>AVERAGE(H333:H335)</f>
        <v/>
      </c>
      <c r="I336" s="507">
        <f>AVERAGE(I333:I335)</f>
        <v/>
      </c>
      <c r="J336" s="507">
        <f>AVERAGE(J333:J335)</f>
        <v/>
      </c>
      <c r="L336" s="504" t="inlineStr">
        <is>
          <t>Avg Last 3 Mo</t>
        </is>
      </c>
      <c r="M336" s="507">
        <f>SUM(N336:U336)</f>
        <v/>
      </c>
      <c r="N336" s="507">
        <f>AVERAGE(N333:N335)</f>
        <v/>
      </c>
      <c r="O336" s="507">
        <f>AVERAGE(O333:O335)</f>
        <v/>
      </c>
      <c r="P336" s="507">
        <f>AVERAGE(P333:P335)</f>
        <v/>
      </c>
      <c r="Q336" s="507">
        <f>AVERAGE(Q333:Q335)</f>
        <v/>
      </c>
      <c r="R336" s="507">
        <f>AVERAGE(R333:R335)</f>
        <v/>
      </c>
      <c r="S336" s="507">
        <f>AVERAGE(S333:S335)</f>
        <v/>
      </c>
      <c r="T336" s="507">
        <f>AVERAGE(T333:T335)</f>
        <v/>
      </c>
      <c r="U336" s="507">
        <f>AVERAGE(U333:U335)</f>
        <v/>
      </c>
      <c r="W336" s="504" t="inlineStr">
        <is>
          <t>Avg Last 3 Mo</t>
        </is>
      </c>
      <c r="X336" s="507">
        <f>SUM(Y336:AF336)</f>
        <v/>
      </c>
      <c r="Y336" s="507">
        <f>AVERAGE(Y333:Y335)</f>
        <v/>
      </c>
      <c r="Z336" s="507">
        <f>AVERAGE(Z333:Z335)</f>
        <v/>
      </c>
      <c r="AA336" s="507">
        <f>AVERAGE(AA333:AA335)</f>
        <v/>
      </c>
      <c r="AB336" s="507">
        <f>AVERAGE(AB333:AB335)</f>
        <v/>
      </c>
      <c r="AC336" s="507">
        <f>AVERAGE(AC333:AC335)</f>
        <v/>
      </c>
      <c r="AD336" s="507">
        <f>AVERAGE(AD333:AD335)</f>
        <v/>
      </c>
      <c r="AE336" s="507">
        <f>AVERAGE(AE333:AE335)</f>
        <v/>
      </c>
      <c r="AF336" s="507">
        <f>AVERAGE(AF333:AF335)</f>
        <v/>
      </c>
      <c r="AH336" s="504" t="inlineStr">
        <is>
          <t>Avg Last 3 Mo</t>
        </is>
      </c>
      <c r="AI336" s="507">
        <f>SUM(AJ336:AQ336)</f>
        <v/>
      </c>
      <c r="AJ336" s="507">
        <f>AVERAGE(AJ333:AJ335)</f>
        <v/>
      </c>
      <c r="AK336" s="507">
        <f>AVERAGE(AK333:AK335)</f>
        <v/>
      </c>
      <c r="AL336" s="507">
        <f>AVERAGE(AL333:AL335)</f>
        <v/>
      </c>
      <c r="AM336" s="507">
        <f>AVERAGE(AM333:AM335)</f>
        <v/>
      </c>
      <c r="AN336" s="507">
        <f>AVERAGE(AN333:AN335)</f>
        <v/>
      </c>
      <c r="AO336" s="507">
        <f>AVERAGE(AO333:AO335)</f>
        <v/>
      </c>
      <c r="AP336" s="507">
        <f>AVERAGE(AP333:AP335)</f>
        <v/>
      </c>
      <c r="AQ336" s="507">
        <f>AVERAGE(AQ333:AQ335)</f>
        <v/>
      </c>
      <c r="AS336" s="504" t="inlineStr">
        <is>
          <t>Avg Last 3 Mo</t>
        </is>
      </c>
      <c r="AT336" s="507">
        <f>SUM(AU336:BB336)</f>
        <v/>
      </c>
      <c r="AU336" s="507">
        <f>AVERAGE(AU333:AU335)</f>
        <v/>
      </c>
      <c r="AV336" s="507">
        <f>AVERAGE(AV333:AV335)</f>
        <v/>
      </c>
      <c r="AW336" s="507">
        <f>AVERAGE(AW333:AW335)</f>
        <v/>
      </c>
      <c r="AX336" s="507">
        <f>AVERAGE(AX333:AX335)</f>
        <v/>
      </c>
      <c r="AY336" s="507">
        <f>AVERAGE(AY333:AY335)</f>
        <v/>
      </c>
      <c r="AZ336" s="507">
        <f>AVERAGE(AZ333:AZ335)</f>
        <v/>
      </c>
      <c r="BA336" s="507">
        <f>AVERAGE(BA333:BA335)</f>
        <v/>
      </c>
      <c r="BB336" s="507">
        <f>AVERAGE(BB333:BB335)</f>
        <v/>
      </c>
      <c r="BD336" s="504" t="inlineStr">
        <is>
          <t>Avg Last 3 Mo</t>
        </is>
      </c>
      <c r="BE336" s="507">
        <f>SUM(BF336:BM336)</f>
        <v/>
      </c>
      <c r="BF336" s="507">
        <f>AVERAGE(BF333:BF335)</f>
        <v/>
      </c>
      <c r="BG336" s="507">
        <f>AVERAGE(BG333:BG335)</f>
        <v/>
      </c>
      <c r="BH336" s="507">
        <f>AVERAGE(BH333:BH335)</f>
        <v/>
      </c>
      <c r="BI336" s="507">
        <f>AVERAGE(BI333:BI335)</f>
        <v/>
      </c>
      <c r="BJ336" s="507">
        <f>AVERAGE(BJ333:BJ335)</f>
        <v/>
      </c>
      <c r="BK336" s="507">
        <f>AVERAGE(BK333:BK335)</f>
        <v/>
      </c>
      <c r="BL336" s="507">
        <f>AVERAGE(BL333:BL335)</f>
        <v/>
      </c>
      <c r="BM336" s="507">
        <f>AVERAGE(BM333:BM335)</f>
        <v/>
      </c>
      <c r="BO336" s="504" t="inlineStr">
        <is>
          <t>Avg Last 3 Mo</t>
        </is>
      </c>
      <c r="BP336" s="507">
        <f>SUM(BQ336:BX336)</f>
        <v/>
      </c>
      <c r="BQ336" s="507">
        <f>AVERAGE(BQ333:BQ335)</f>
        <v/>
      </c>
      <c r="BR336" s="507">
        <f>AVERAGE(BR333:BR335)</f>
        <v/>
      </c>
      <c r="BS336" s="507">
        <f>AVERAGE(BS333:BS335)</f>
        <v/>
      </c>
      <c r="BT336" s="507">
        <f>AVERAGE(BT333:BT335)</f>
        <v/>
      </c>
      <c r="BU336" s="507">
        <f>AVERAGE(BU333:BU335)</f>
        <v/>
      </c>
      <c r="BV336" s="507">
        <f>AVERAGE(BV333:BV335)</f>
        <v/>
      </c>
      <c r="BW336" s="507">
        <f>AVERAGE(BW333:BW335)</f>
        <v/>
      </c>
      <c r="BX336" s="507">
        <f>AVERAGE(BX333:BX335)</f>
        <v/>
      </c>
      <c r="BZ336" s="504" t="inlineStr">
        <is>
          <t>Avg Last 3 Mo</t>
        </is>
      </c>
      <c r="CA336" s="507">
        <f>SUM(CB336:CI336)</f>
        <v/>
      </c>
      <c r="CB336" s="507">
        <f>AVERAGE(CB333:CB335)</f>
        <v/>
      </c>
      <c r="CC336" s="507">
        <f>AVERAGE(CC333:CC335)</f>
        <v/>
      </c>
      <c r="CD336" s="507">
        <f>AVERAGE(CD333:CD335)</f>
        <v/>
      </c>
      <c r="CE336" s="507">
        <f>AVERAGE(CE333:CE335)</f>
        <v/>
      </c>
      <c r="CF336" s="507">
        <f>AVERAGE(CF333:CF335)</f>
        <v/>
      </c>
      <c r="CG336" s="507">
        <f>AVERAGE(CG333:CG335)</f>
        <v/>
      </c>
      <c r="CH336" s="507">
        <f>AVERAGE(CH333:CH335)</f>
        <v/>
      </c>
      <c r="CI336" s="507">
        <f>AVERAGE(CI333:CI335)</f>
        <v/>
      </c>
      <c r="CK336" s="504" t="inlineStr">
        <is>
          <t>Avg Last 3 Mo</t>
        </is>
      </c>
      <c r="CL336" s="507">
        <f>SUM(CM336:CT336)</f>
        <v/>
      </c>
      <c r="CM336" s="507">
        <f>AVERAGE(CM333:CM335)</f>
        <v/>
      </c>
      <c r="CN336" s="507">
        <f>AVERAGE(CN333:CN335)</f>
        <v/>
      </c>
      <c r="CO336" s="507">
        <f>AVERAGE(CO333:CO335)</f>
        <v/>
      </c>
      <c r="CP336" s="507">
        <f>AVERAGE(CP333:CP335)</f>
        <v/>
      </c>
      <c r="CQ336" s="507">
        <f>AVERAGE(CQ333:CQ335)</f>
        <v/>
      </c>
      <c r="CR336" s="507">
        <f>AVERAGE(CR333:CR335)</f>
        <v/>
      </c>
      <c r="CS336" s="507">
        <f>AVERAGE(CS333:CS335)</f>
        <v/>
      </c>
      <c r="CT336" s="507">
        <f>AVERAGE(CT333:CT335)</f>
        <v/>
      </c>
      <c r="CV336" s="504" t="inlineStr">
        <is>
          <t>Avg Last 3 Mo</t>
        </is>
      </c>
      <c r="CW336" s="507">
        <f>SUM(CX336:DE336)</f>
        <v/>
      </c>
      <c r="CX336" s="507">
        <f>AVERAGE(CX333:CX335)</f>
        <v/>
      </c>
      <c r="CY336" s="507">
        <f>AVERAGE(CY333:CY335)</f>
        <v/>
      </c>
      <c r="CZ336" s="507">
        <f>AVERAGE(CZ333:CZ335)</f>
        <v/>
      </c>
      <c r="DA336" s="507">
        <f>AVERAGE(DA333:DA335)</f>
        <v/>
      </c>
      <c r="DB336" s="507">
        <f>AVERAGE(DB333:DB335)</f>
        <v/>
      </c>
      <c r="DC336" s="507">
        <f>AVERAGE(DC333:DC335)</f>
        <v/>
      </c>
      <c r="DD336" s="507">
        <f>AVERAGE(DD333:DD335)</f>
        <v/>
      </c>
      <c r="DE336" s="507">
        <f>AVERAGE(DE333:DE335)</f>
        <v/>
      </c>
      <c r="DG336" s="504" t="inlineStr">
        <is>
          <t>Avg Last 3 Mo</t>
        </is>
      </c>
      <c r="DH336" s="507">
        <f>SUM(DI336:DP336)</f>
        <v/>
      </c>
      <c r="DI336" s="507">
        <f>AVERAGE(DI333:DI335)</f>
        <v/>
      </c>
      <c r="DJ336" s="507">
        <f>AVERAGE(DJ333:DJ335)</f>
        <v/>
      </c>
      <c r="DK336" s="507">
        <f>AVERAGE(DK333:DK335)</f>
        <v/>
      </c>
      <c r="DL336" s="507">
        <f>AVERAGE(DL333:DL335)</f>
        <v/>
      </c>
      <c r="DM336" s="507">
        <f>AVERAGE(DM333:DM335)</f>
        <v/>
      </c>
      <c r="DN336" s="507">
        <f>AVERAGE(DN333:DN335)</f>
        <v/>
      </c>
      <c r="DO336" s="507">
        <f>AVERAGE(DO333:DO335)</f>
        <v/>
      </c>
      <c r="DP336" s="507">
        <f>AVERAGE(DP333:DP335)</f>
        <v/>
      </c>
      <c r="DR336" s="504" t="inlineStr">
        <is>
          <t>Avg Last 3 Mo</t>
        </is>
      </c>
      <c r="DS336" s="507">
        <f>SUM(DT336:EA336)</f>
        <v/>
      </c>
      <c r="DT336" s="507">
        <f>AVERAGE(DT333:DT335)</f>
        <v/>
      </c>
      <c r="DU336" s="507">
        <f>AVERAGE(DU333:DU335)</f>
        <v/>
      </c>
      <c r="DV336" s="507">
        <f>AVERAGE(DV333:DV335)</f>
        <v/>
      </c>
      <c r="DW336" s="507">
        <f>AVERAGE(DW333:DW335)</f>
        <v/>
      </c>
      <c r="DX336" s="507">
        <f>AVERAGE(DX333:DX335)</f>
        <v/>
      </c>
      <c r="DY336" s="507">
        <f>AVERAGE(DY333:DY335)</f>
        <v/>
      </c>
      <c r="DZ336" s="507">
        <f>AVERAGE(DZ333:DZ335)</f>
        <v/>
      </c>
      <c r="EA336" s="507">
        <f>AVERAGE(EA333:EA335)</f>
        <v/>
      </c>
      <c r="EC336" s="504" t="inlineStr">
        <is>
          <t>Avg Last 3 Mo</t>
        </is>
      </c>
      <c r="ED336" s="507">
        <f>SUM(EE336:EL336)</f>
        <v/>
      </c>
      <c r="EE336" s="507">
        <f>AVERAGE(EE333:EE335)</f>
        <v/>
      </c>
      <c r="EF336" s="507">
        <f>AVERAGE(EF333:EF335)</f>
        <v/>
      </c>
      <c r="EG336" s="507">
        <f>AVERAGE(EG333:EG335)</f>
        <v/>
      </c>
      <c r="EH336" s="507">
        <f>AVERAGE(EH333:EH335)</f>
        <v/>
      </c>
      <c r="EI336" s="507">
        <f>AVERAGE(EI333:EI335)</f>
        <v/>
      </c>
      <c r="EJ336" s="507">
        <f>AVERAGE(EJ333:EJ335)</f>
        <v/>
      </c>
      <c r="EK336" s="507">
        <f>AVERAGE(EK333:EK335)</f>
        <v/>
      </c>
      <c r="EL336" s="507">
        <f>AVERAGE(EL333:EL335)</f>
        <v/>
      </c>
    </row>
    <row r="337">
      <c r="A337" s="504" t="inlineStr">
        <is>
          <t>Avg Last 6 Mo</t>
        </is>
      </c>
      <c r="B337" s="507">
        <f>SUM(C337:J337)</f>
        <v/>
      </c>
      <c r="C337" s="507">
        <f>AVERAGE(C330:C335)</f>
        <v/>
      </c>
      <c r="D337" s="507">
        <f>AVERAGE(D330:D335)</f>
        <v/>
      </c>
      <c r="E337" s="507">
        <f>AVERAGE(E330:E335)</f>
        <v/>
      </c>
      <c r="F337" s="507">
        <f>AVERAGE(F330:F335)</f>
        <v/>
      </c>
      <c r="G337" s="507">
        <f>AVERAGE(G330:G335)</f>
        <v/>
      </c>
      <c r="H337" s="507">
        <f>AVERAGE(H330:H335)</f>
        <v/>
      </c>
      <c r="I337" s="507">
        <f>AVERAGE(I330:I335)</f>
        <v/>
      </c>
      <c r="J337" s="507">
        <f>AVERAGE(J330:J335)</f>
        <v/>
      </c>
      <c r="L337" s="504" t="inlineStr">
        <is>
          <t>Avg Last 6 Mo</t>
        </is>
      </c>
      <c r="M337" s="507">
        <f>SUM(N337:U337)</f>
        <v/>
      </c>
      <c r="N337" s="507">
        <f>AVERAGE(N330:N335)</f>
        <v/>
      </c>
      <c r="O337" s="507">
        <f>AVERAGE(O330:O335)</f>
        <v/>
      </c>
      <c r="P337" s="507">
        <f>AVERAGE(P330:P335)</f>
        <v/>
      </c>
      <c r="Q337" s="507">
        <f>AVERAGE(Q330:Q335)</f>
        <v/>
      </c>
      <c r="R337" s="507">
        <f>AVERAGE(R330:R335)</f>
        <v/>
      </c>
      <c r="S337" s="507">
        <f>AVERAGE(S330:S335)</f>
        <v/>
      </c>
      <c r="T337" s="507">
        <f>AVERAGE(T330:T335)</f>
        <v/>
      </c>
      <c r="U337" s="507">
        <f>AVERAGE(U330:U335)</f>
        <v/>
      </c>
      <c r="W337" s="504" t="inlineStr">
        <is>
          <t>Avg Last 6 Mo</t>
        </is>
      </c>
      <c r="X337" s="507">
        <f>SUM(Y337:AF337)</f>
        <v/>
      </c>
      <c r="Y337" s="507">
        <f>AVERAGE(Y330:Y335)</f>
        <v/>
      </c>
      <c r="Z337" s="507">
        <f>AVERAGE(Z330:Z335)</f>
        <v/>
      </c>
      <c r="AA337" s="507">
        <f>AVERAGE(AA330:AA335)</f>
        <v/>
      </c>
      <c r="AB337" s="507">
        <f>AVERAGE(AB330:AB335)</f>
        <v/>
      </c>
      <c r="AC337" s="507">
        <f>AVERAGE(AC330:AC335)</f>
        <v/>
      </c>
      <c r="AD337" s="507">
        <f>AVERAGE(AD330:AD335)</f>
        <v/>
      </c>
      <c r="AE337" s="507">
        <f>AVERAGE(AE330:AE335)</f>
        <v/>
      </c>
      <c r="AF337" s="507">
        <f>AVERAGE(AF330:AF335)</f>
        <v/>
      </c>
      <c r="AH337" s="504" t="inlineStr">
        <is>
          <t>Avg Last 6 Mo</t>
        </is>
      </c>
      <c r="AI337" s="507">
        <f>SUM(AJ337:AQ337)</f>
        <v/>
      </c>
      <c r="AJ337" s="507">
        <f>AVERAGE(AJ330:AJ335)</f>
        <v/>
      </c>
      <c r="AK337" s="507">
        <f>AVERAGE(AK330:AK335)</f>
        <v/>
      </c>
      <c r="AL337" s="507">
        <f>AVERAGE(AL330:AL335)</f>
        <v/>
      </c>
      <c r="AM337" s="507">
        <f>AVERAGE(AM330:AM335)</f>
        <v/>
      </c>
      <c r="AN337" s="507">
        <f>AVERAGE(AN330:AN335)</f>
        <v/>
      </c>
      <c r="AO337" s="507">
        <f>AVERAGE(AO330:AO335)</f>
        <v/>
      </c>
      <c r="AP337" s="507">
        <f>AVERAGE(AP330:AP335)</f>
        <v/>
      </c>
      <c r="AQ337" s="507">
        <f>AVERAGE(AQ330:AQ335)</f>
        <v/>
      </c>
      <c r="AS337" s="504" t="inlineStr">
        <is>
          <t>Avg Last 6 Mo</t>
        </is>
      </c>
      <c r="AT337" s="507">
        <f>SUM(AU337:BB337)</f>
        <v/>
      </c>
      <c r="AU337" s="507">
        <f>AVERAGE(AU330:AU335)</f>
        <v/>
      </c>
      <c r="AV337" s="507">
        <f>AVERAGE(AV330:AV335)</f>
        <v/>
      </c>
      <c r="AW337" s="507">
        <f>AVERAGE(AW330:AW335)</f>
        <v/>
      </c>
      <c r="AX337" s="507">
        <f>AVERAGE(AX330:AX335)</f>
        <v/>
      </c>
      <c r="AY337" s="507">
        <f>AVERAGE(AY330:AY335)</f>
        <v/>
      </c>
      <c r="AZ337" s="507">
        <f>AVERAGE(AZ330:AZ335)</f>
        <v/>
      </c>
      <c r="BA337" s="507">
        <f>AVERAGE(BA330:BA335)</f>
        <v/>
      </c>
      <c r="BB337" s="507">
        <f>AVERAGE(BB330:BB335)</f>
        <v/>
      </c>
      <c r="BD337" s="504" t="inlineStr">
        <is>
          <t>Avg Last 6 Mo</t>
        </is>
      </c>
      <c r="BE337" s="507">
        <f>SUM(BF337:BM337)</f>
        <v/>
      </c>
      <c r="BF337" s="507">
        <f>AVERAGE(BF330:BF335)</f>
        <v/>
      </c>
      <c r="BG337" s="507">
        <f>AVERAGE(BG330:BG335)</f>
        <v/>
      </c>
      <c r="BH337" s="507">
        <f>AVERAGE(BH330:BH335)</f>
        <v/>
      </c>
      <c r="BI337" s="507">
        <f>AVERAGE(BI330:BI335)</f>
        <v/>
      </c>
      <c r="BJ337" s="507">
        <f>AVERAGE(BJ330:BJ335)</f>
        <v/>
      </c>
      <c r="BK337" s="507">
        <f>AVERAGE(BK330:BK335)</f>
        <v/>
      </c>
      <c r="BL337" s="507">
        <f>AVERAGE(BL330:BL335)</f>
        <v/>
      </c>
      <c r="BM337" s="507">
        <f>AVERAGE(BM330:BM335)</f>
        <v/>
      </c>
      <c r="BO337" s="504" t="inlineStr">
        <is>
          <t>Avg Last 6 Mo</t>
        </is>
      </c>
      <c r="BP337" s="507">
        <f>SUM(BQ337:BX337)</f>
        <v/>
      </c>
      <c r="BQ337" s="507">
        <f>AVERAGE(BQ330:BQ335)</f>
        <v/>
      </c>
      <c r="BR337" s="507">
        <f>AVERAGE(BR330:BR335)</f>
        <v/>
      </c>
      <c r="BS337" s="507">
        <f>AVERAGE(BS330:BS335)</f>
        <v/>
      </c>
      <c r="BT337" s="507">
        <f>AVERAGE(BT330:BT335)</f>
        <v/>
      </c>
      <c r="BU337" s="507">
        <f>AVERAGE(BU330:BU335)</f>
        <v/>
      </c>
      <c r="BV337" s="507">
        <f>AVERAGE(BV330:BV335)</f>
        <v/>
      </c>
      <c r="BW337" s="507">
        <f>AVERAGE(BW330:BW335)</f>
        <v/>
      </c>
      <c r="BX337" s="507">
        <f>AVERAGE(BX330:BX335)</f>
        <v/>
      </c>
      <c r="BZ337" s="504" t="inlineStr">
        <is>
          <t>Avg Last 6 Mo</t>
        </is>
      </c>
      <c r="CA337" s="507">
        <f>SUM(CB337:CI337)</f>
        <v/>
      </c>
      <c r="CB337" s="507">
        <f>AVERAGE(CB330:CB335)</f>
        <v/>
      </c>
      <c r="CC337" s="507">
        <f>AVERAGE(CC330:CC335)</f>
        <v/>
      </c>
      <c r="CD337" s="507">
        <f>AVERAGE(CD330:CD335)</f>
        <v/>
      </c>
      <c r="CE337" s="507">
        <f>AVERAGE(CE330:CE335)</f>
        <v/>
      </c>
      <c r="CF337" s="507">
        <f>AVERAGE(CF330:CF335)</f>
        <v/>
      </c>
      <c r="CG337" s="507">
        <f>AVERAGE(CG330:CG335)</f>
        <v/>
      </c>
      <c r="CH337" s="507">
        <f>AVERAGE(CH330:CH335)</f>
        <v/>
      </c>
      <c r="CI337" s="507">
        <f>AVERAGE(CI330:CI335)</f>
        <v/>
      </c>
      <c r="CK337" s="504" t="inlineStr">
        <is>
          <t>Avg Last 6 Mo</t>
        </is>
      </c>
      <c r="CL337" s="507">
        <f>SUM(CM337:CT337)</f>
        <v/>
      </c>
      <c r="CM337" s="507">
        <f>AVERAGE(CM330:CM335)</f>
        <v/>
      </c>
      <c r="CN337" s="507">
        <f>AVERAGE(CN330:CN335)</f>
        <v/>
      </c>
      <c r="CO337" s="507">
        <f>AVERAGE(CO330:CO335)</f>
        <v/>
      </c>
      <c r="CP337" s="507">
        <f>AVERAGE(CP330:CP335)</f>
        <v/>
      </c>
      <c r="CQ337" s="507">
        <f>AVERAGE(CQ330:CQ335)</f>
        <v/>
      </c>
      <c r="CR337" s="507">
        <f>AVERAGE(CR330:CR335)</f>
        <v/>
      </c>
      <c r="CS337" s="507">
        <f>AVERAGE(CS330:CS335)</f>
        <v/>
      </c>
      <c r="CT337" s="507">
        <f>AVERAGE(CT330:CT335)</f>
        <v/>
      </c>
      <c r="CV337" s="504" t="inlineStr">
        <is>
          <t>Avg Last 6 Mo</t>
        </is>
      </c>
      <c r="CW337" s="507">
        <f>SUM(CX337:DE337)</f>
        <v/>
      </c>
      <c r="CX337" s="507">
        <f>AVERAGE(CX330:CX335)</f>
        <v/>
      </c>
      <c r="CY337" s="507">
        <f>AVERAGE(CY330:CY335)</f>
        <v/>
      </c>
      <c r="CZ337" s="507">
        <f>AVERAGE(CZ330:CZ335)</f>
        <v/>
      </c>
      <c r="DA337" s="507">
        <f>AVERAGE(DA330:DA335)</f>
        <v/>
      </c>
      <c r="DB337" s="507">
        <f>AVERAGE(DB330:DB335)</f>
        <v/>
      </c>
      <c r="DC337" s="507">
        <f>AVERAGE(DC330:DC335)</f>
        <v/>
      </c>
      <c r="DD337" s="507">
        <f>AVERAGE(DD330:DD335)</f>
        <v/>
      </c>
      <c r="DE337" s="507">
        <f>AVERAGE(DE330:DE335)</f>
        <v/>
      </c>
      <c r="DG337" s="504" t="inlineStr">
        <is>
          <t>Avg Last 6 Mo</t>
        </is>
      </c>
      <c r="DH337" s="507">
        <f>SUM(DI337:DP337)</f>
        <v/>
      </c>
      <c r="DI337" s="507">
        <f>AVERAGE(DI330:DI335)</f>
        <v/>
      </c>
      <c r="DJ337" s="507">
        <f>AVERAGE(DJ330:DJ335)</f>
        <v/>
      </c>
      <c r="DK337" s="507">
        <f>AVERAGE(DK330:DK335)</f>
        <v/>
      </c>
      <c r="DL337" s="507">
        <f>AVERAGE(DL330:DL335)</f>
        <v/>
      </c>
      <c r="DM337" s="507">
        <f>AVERAGE(DM330:DM335)</f>
        <v/>
      </c>
      <c r="DN337" s="507">
        <f>AVERAGE(DN330:DN335)</f>
        <v/>
      </c>
      <c r="DO337" s="507">
        <f>AVERAGE(DO330:DO335)</f>
        <v/>
      </c>
      <c r="DP337" s="507">
        <f>AVERAGE(DP330:DP335)</f>
        <v/>
      </c>
      <c r="DR337" s="504" t="inlineStr">
        <is>
          <t>Avg Last 6 Mo</t>
        </is>
      </c>
      <c r="DS337" s="507">
        <f>SUM(DT337:EA337)</f>
        <v/>
      </c>
      <c r="DT337" s="507">
        <f>AVERAGE(DT330:DT335)</f>
        <v/>
      </c>
      <c r="DU337" s="507">
        <f>AVERAGE(DU330:DU335)</f>
        <v/>
      </c>
      <c r="DV337" s="507">
        <f>AVERAGE(DV330:DV335)</f>
        <v/>
      </c>
      <c r="DW337" s="507">
        <f>AVERAGE(DW330:DW335)</f>
        <v/>
      </c>
      <c r="DX337" s="507">
        <f>AVERAGE(DX330:DX335)</f>
        <v/>
      </c>
      <c r="DY337" s="507">
        <f>AVERAGE(DY330:DY335)</f>
        <v/>
      </c>
      <c r="DZ337" s="507">
        <f>AVERAGE(DZ330:DZ335)</f>
        <v/>
      </c>
      <c r="EA337" s="507">
        <f>AVERAGE(EA330:EA335)</f>
        <v/>
      </c>
      <c r="EC337" s="504" t="inlineStr">
        <is>
          <t>Avg Last 6 Mo</t>
        </is>
      </c>
      <c r="ED337" s="507">
        <f>SUM(EE337:EL337)</f>
        <v/>
      </c>
      <c r="EE337" s="507">
        <f>AVERAGE(EE330:EE335)</f>
        <v/>
      </c>
      <c r="EF337" s="507">
        <f>AVERAGE(EF330:EF335)</f>
        <v/>
      </c>
      <c r="EG337" s="507">
        <f>AVERAGE(EG330:EG335)</f>
        <v/>
      </c>
      <c r="EH337" s="507">
        <f>AVERAGE(EH330:EH335)</f>
        <v/>
      </c>
      <c r="EI337" s="507">
        <f>AVERAGE(EI330:EI335)</f>
        <v/>
      </c>
      <c r="EJ337" s="507">
        <f>AVERAGE(EJ330:EJ335)</f>
        <v/>
      </c>
      <c r="EK337" s="507">
        <f>AVERAGE(EK330:EK335)</f>
        <v/>
      </c>
      <c r="EL337" s="507">
        <f>AVERAGE(EL330:EL335)</f>
        <v/>
      </c>
    </row>
    <row r="338">
      <c r="A338" s="504" t="inlineStr">
        <is>
          <t>Avg Last 12 Mo</t>
        </is>
      </c>
      <c r="B338" s="507">
        <f>SUM(C338:J338)</f>
        <v/>
      </c>
      <c r="C338" s="507">
        <f>AVERAGE(C324:C335)</f>
        <v/>
      </c>
      <c r="D338" s="507">
        <f>AVERAGE(D324:D335)</f>
        <v/>
      </c>
      <c r="E338" s="507">
        <f>AVERAGE(E324:E335)</f>
        <v/>
      </c>
      <c r="F338" s="507">
        <f>AVERAGE(F324:F335)</f>
        <v/>
      </c>
      <c r="G338" s="507">
        <f>AVERAGE(G324:G335)</f>
        <v/>
      </c>
      <c r="H338" s="507">
        <f>AVERAGE(H324:H335)</f>
        <v/>
      </c>
      <c r="I338" s="507">
        <f>AVERAGE(I324:I335)</f>
        <v/>
      </c>
      <c r="J338" s="507">
        <f>AVERAGE(J324:J335)</f>
        <v/>
      </c>
      <c r="L338" s="504" t="inlineStr">
        <is>
          <t>Avg Last 12 Mo</t>
        </is>
      </c>
      <c r="M338" s="507">
        <f>SUM(N338:U338)</f>
        <v/>
      </c>
      <c r="N338" s="507">
        <f>AVERAGE(N324:N335)</f>
        <v/>
      </c>
      <c r="O338" s="507">
        <f>AVERAGE(O324:O335)</f>
        <v/>
      </c>
      <c r="P338" s="507">
        <f>AVERAGE(P324:P335)</f>
        <v/>
      </c>
      <c r="Q338" s="507">
        <f>AVERAGE(Q324:Q335)</f>
        <v/>
      </c>
      <c r="R338" s="507">
        <f>AVERAGE(R324:R335)</f>
        <v/>
      </c>
      <c r="S338" s="507">
        <f>AVERAGE(S324:S335)</f>
        <v/>
      </c>
      <c r="T338" s="507">
        <f>AVERAGE(T324:T335)</f>
        <v/>
      </c>
      <c r="U338" s="507">
        <f>AVERAGE(U324:U335)</f>
        <v/>
      </c>
      <c r="W338" s="504" t="inlineStr">
        <is>
          <t>Avg Last 12 Mo</t>
        </is>
      </c>
      <c r="X338" s="507">
        <f>SUM(Y338:AF338)</f>
        <v/>
      </c>
      <c r="Y338" s="507">
        <f>AVERAGE(Y324:Y335)</f>
        <v/>
      </c>
      <c r="Z338" s="507">
        <f>AVERAGE(Z324:Z335)</f>
        <v/>
      </c>
      <c r="AA338" s="507">
        <f>AVERAGE(AA324:AA335)</f>
        <v/>
      </c>
      <c r="AB338" s="507">
        <f>AVERAGE(AB324:AB335)</f>
        <v/>
      </c>
      <c r="AC338" s="507">
        <f>AVERAGE(AC324:AC335)</f>
        <v/>
      </c>
      <c r="AD338" s="507">
        <f>AVERAGE(AD324:AD335)</f>
        <v/>
      </c>
      <c r="AE338" s="507">
        <f>AVERAGE(AE324:AE335)</f>
        <v/>
      </c>
      <c r="AF338" s="507">
        <f>AVERAGE(AF324:AF335)</f>
        <v/>
      </c>
      <c r="AH338" s="504" t="inlineStr">
        <is>
          <t>Avg Last 12 Mo</t>
        </is>
      </c>
      <c r="AI338" s="507">
        <f>SUM(AJ338:AQ338)</f>
        <v/>
      </c>
      <c r="AJ338" s="507">
        <f>AVERAGE(AJ324:AJ335)</f>
        <v/>
      </c>
      <c r="AK338" s="507">
        <f>AVERAGE(AK324:AK335)</f>
        <v/>
      </c>
      <c r="AL338" s="507">
        <f>AVERAGE(AL324:AL335)</f>
        <v/>
      </c>
      <c r="AM338" s="507">
        <f>AVERAGE(AM324:AM335)</f>
        <v/>
      </c>
      <c r="AN338" s="507">
        <f>AVERAGE(AN324:AN335)</f>
        <v/>
      </c>
      <c r="AO338" s="507">
        <f>AVERAGE(AO324:AO335)</f>
        <v/>
      </c>
      <c r="AP338" s="507">
        <f>AVERAGE(AP324:AP335)</f>
        <v/>
      </c>
      <c r="AQ338" s="507">
        <f>AVERAGE(AQ324:AQ335)</f>
        <v/>
      </c>
      <c r="AS338" s="504" t="inlineStr">
        <is>
          <t>Avg Last 12 Mo</t>
        </is>
      </c>
      <c r="AT338" s="507">
        <f>SUM(AU338:BB338)</f>
        <v/>
      </c>
      <c r="AU338" s="507">
        <f>AVERAGE(AU324:AU335)</f>
        <v/>
      </c>
      <c r="AV338" s="507">
        <f>AVERAGE(AV324:AV335)</f>
        <v/>
      </c>
      <c r="AW338" s="507">
        <f>AVERAGE(AW324:AW335)</f>
        <v/>
      </c>
      <c r="AX338" s="507">
        <f>AVERAGE(AX324:AX335)</f>
        <v/>
      </c>
      <c r="AY338" s="507">
        <f>AVERAGE(AY324:AY335)</f>
        <v/>
      </c>
      <c r="AZ338" s="507">
        <f>AVERAGE(AZ324:AZ335)</f>
        <v/>
      </c>
      <c r="BA338" s="507">
        <f>AVERAGE(BA324:BA335)</f>
        <v/>
      </c>
      <c r="BB338" s="507">
        <f>AVERAGE(BB324:BB335)</f>
        <v/>
      </c>
      <c r="BD338" s="504" t="inlineStr">
        <is>
          <t>Avg Last 12 Mo</t>
        </is>
      </c>
      <c r="BE338" s="507">
        <f>SUM(BF338:BM338)</f>
        <v/>
      </c>
      <c r="BF338" s="507">
        <f>AVERAGE(BF324:BF335)</f>
        <v/>
      </c>
      <c r="BG338" s="507">
        <f>AVERAGE(BG324:BG335)</f>
        <v/>
      </c>
      <c r="BH338" s="507">
        <f>AVERAGE(BH324:BH335)</f>
        <v/>
      </c>
      <c r="BI338" s="507">
        <f>AVERAGE(BI324:BI335)</f>
        <v/>
      </c>
      <c r="BJ338" s="507">
        <f>AVERAGE(BJ324:BJ335)</f>
        <v/>
      </c>
      <c r="BK338" s="507">
        <f>AVERAGE(BK324:BK335)</f>
        <v/>
      </c>
      <c r="BL338" s="507">
        <f>AVERAGE(BL324:BL335)</f>
        <v/>
      </c>
      <c r="BM338" s="507">
        <f>AVERAGE(BM324:BM335)</f>
        <v/>
      </c>
      <c r="BO338" s="504" t="inlineStr">
        <is>
          <t>Avg Last 12 Mo</t>
        </is>
      </c>
      <c r="BP338" s="507">
        <f>SUM(BQ338:BX338)</f>
        <v/>
      </c>
      <c r="BQ338" s="507">
        <f>AVERAGE(BQ324:BQ335)</f>
        <v/>
      </c>
      <c r="BR338" s="507">
        <f>AVERAGE(BR324:BR335)</f>
        <v/>
      </c>
      <c r="BS338" s="507">
        <f>AVERAGE(BS324:BS335)</f>
        <v/>
      </c>
      <c r="BT338" s="507">
        <f>AVERAGE(BT324:BT335)</f>
        <v/>
      </c>
      <c r="BU338" s="507">
        <f>AVERAGE(BU324:BU335)</f>
        <v/>
      </c>
      <c r="BV338" s="507">
        <f>AVERAGE(BV324:BV335)</f>
        <v/>
      </c>
      <c r="BW338" s="507">
        <f>AVERAGE(BW324:BW335)</f>
        <v/>
      </c>
      <c r="BX338" s="507">
        <f>AVERAGE(BX324:BX335)</f>
        <v/>
      </c>
      <c r="BZ338" s="504" t="inlineStr">
        <is>
          <t>Avg Last 12 Mo</t>
        </is>
      </c>
      <c r="CA338" s="507">
        <f>SUM(CB338:CI338)</f>
        <v/>
      </c>
      <c r="CB338" s="507">
        <f>AVERAGE(CB324:CB335)</f>
        <v/>
      </c>
      <c r="CC338" s="507">
        <f>AVERAGE(CC324:CC335)</f>
        <v/>
      </c>
      <c r="CD338" s="507">
        <f>AVERAGE(CD324:CD335)</f>
        <v/>
      </c>
      <c r="CE338" s="507">
        <f>AVERAGE(CE324:CE335)</f>
        <v/>
      </c>
      <c r="CF338" s="507">
        <f>AVERAGE(CF324:CF335)</f>
        <v/>
      </c>
      <c r="CG338" s="507">
        <f>AVERAGE(CG324:CG335)</f>
        <v/>
      </c>
      <c r="CH338" s="507">
        <f>AVERAGE(CH324:CH335)</f>
        <v/>
      </c>
      <c r="CI338" s="507">
        <f>AVERAGE(CI324:CI335)</f>
        <v/>
      </c>
      <c r="CK338" s="504" t="inlineStr">
        <is>
          <t>Avg Last 12 Mo</t>
        </is>
      </c>
      <c r="CL338" s="507">
        <f>SUM(CM338:CT338)</f>
        <v/>
      </c>
      <c r="CM338" s="507">
        <f>AVERAGE(CM324:CM335)</f>
        <v/>
      </c>
      <c r="CN338" s="507">
        <f>AVERAGE(CN324:CN335)</f>
        <v/>
      </c>
      <c r="CO338" s="507">
        <f>AVERAGE(CO324:CO335)</f>
        <v/>
      </c>
      <c r="CP338" s="507">
        <f>AVERAGE(CP324:CP335)</f>
        <v/>
      </c>
      <c r="CQ338" s="507">
        <f>AVERAGE(CQ324:CQ335)</f>
        <v/>
      </c>
      <c r="CR338" s="507">
        <f>AVERAGE(CR324:CR335)</f>
        <v/>
      </c>
      <c r="CS338" s="507">
        <f>AVERAGE(CS324:CS335)</f>
        <v/>
      </c>
      <c r="CT338" s="507">
        <f>AVERAGE(CT324:CT335)</f>
        <v/>
      </c>
      <c r="CV338" s="504" t="inlineStr">
        <is>
          <t>Avg Last 12 Mo</t>
        </is>
      </c>
      <c r="CW338" s="507">
        <f>SUM(CX338:DE338)</f>
        <v/>
      </c>
      <c r="CX338" s="507">
        <f>AVERAGE(CX324:CX335)</f>
        <v/>
      </c>
      <c r="CY338" s="507">
        <f>AVERAGE(CY324:CY335)</f>
        <v/>
      </c>
      <c r="CZ338" s="507">
        <f>AVERAGE(CZ324:CZ335)</f>
        <v/>
      </c>
      <c r="DA338" s="507">
        <f>AVERAGE(DA324:DA335)</f>
        <v/>
      </c>
      <c r="DB338" s="507">
        <f>AVERAGE(DB324:DB335)</f>
        <v/>
      </c>
      <c r="DC338" s="507">
        <f>AVERAGE(DC324:DC335)</f>
        <v/>
      </c>
      <c r="DD338" s="507">
        <f>AVERAGE(DD324:DD335)</f>
        <v/>
      </c>
      <c r="DE338" s="507">
        <f>AVERAGE(DE324:DE335)</f>
        <v/>
      </c>
      <c r="DG338" s="504" t="inlineStr">
        <is>
          <t>Avg Last 12 Mo</t>
        </is>
      </c>
      <c r="DH338" s="507">
        <f>SUM(DI338:DP338)</f>
        <v/>
      </c>
      <c r="DI338" s="507">
        <f>AVERAGE(DI324:DI335)</f>
        <v/>
      </c>
      <c r="DJ338" s="507">
        <f>AVERAGE(DJ324:DJ335)</f>
        <v/>
      </c>
      <c r="DK338" s="507">
        <f>AVERAGE(DK324:DK335)</f>
        <v/>
      </c>
      <c r="DL338" s="507">
        <f>AVERAGE(DL324:DL335)</f>
        <v/>
      </c>
      <c r="DM338" s="507">
        <f>AVERAGE(DM324:DM335)</f>
        <v/>
      </c>
      <c r="DN338" s="507">
        <f>AVERAGE(DN324:DN335)</f>
        <v/>
      </c>
      <c r="DO338" s="507">
        <f>AVERAGE(DO324:DO335)</f>
        <v/>
      </c>
      <c r="DP338" s="507">
        <f>AVERAGE(DP324:DP335)</f>
        <v/>
      </c>
      <c r="DR338" s="504" t="inlineStr">
        <is>
          <t>Avg Last 12 Mo</t>
        </is>
      </c>
      <c r="DS338" s="507">
        <f>SUM(DT338:EA338)</f>
        <v/>
      </c>
      <c r="DT338" s="507">
        <f>AVERAGE(DT324:DT335)</f>
        <v/>
      </c>
      <c r="DU338" s="507">
        <f>AVERAGE(DU324:DU335)</f>
        <v/>
      </c>
      <c r="DV338" s="507">
        <f>AVERAGE(DV324:DV335)</f>
        <v/>
      </c>
      <c r="DW338" s="507">
        <f>AVERAGE(DW324:DW335)</f>
        <v/>
      </c>
      <c r="DX338" s="507">
        <f>AVERAGE(DX324:DX335)</f>
        <v/>
      </c>
      <c r="DY338" s="507">
        <f>AVERAGE(DY324:DY335)</f>
        <v/>
      </c>
      <c r="DZ338" s="507">
        <f>AVERAGE(DZ324:DZ335)</f>
        <v/>
      </c>
      <c r="EA338" s="507">
        <f>AVERAGE(EA324:EA335)</f>
        <v/>
      </c>
      <c r="EC338" s="504" t="inlineStr">
        <is>
          <t>Avg Last 12 Mo</t>
        </is>
      </c>
      <c r="ED338" s="507">
        <f>SUM(EE338:EL338)</f>
        <v/>
      </c>
      <c r="EE338" s="507">
        <f>AVERAGE(EE324:EE335)</f>
        <v/>
      </c>
      <c r="EF338" s="507">
        <f>AVERAGE(EF324:EF335)</f>
        <v/>
      </c>
      <c r="EG338" s="507">
        <f>AVERAGE(EG324:EG335)</f>
        <v/>
      </c>
      <c r="EH338" s="507">
        <f>AVERAGE(EH324:EH335)</f>
        <v/>
      </c>
      <c r="EI338" s="507">
        <f>AVERAGE(EI324:EI335)</f>
        <v/>
      </c>
      <c r="EJ338" s="507">
        <f>AVERAGE(EJ324:EJ335)</f>
        <v/>
      </c>
      <c r="EK338" s="507">
        <f>AVERAGE(EK324:EK335)</f>
        <v/>
      </c>
      <c r="EL338" s="507">
        <f>AVERAGE(EL324:EL335)</f>
        <v/>
      </c>
    </row>
    <row r="339">
      <c r="A339" s="504" t="inlineStr">
        <is>
          <t>Avg 3 Mo Prior Yr</t>
        </is>
      </c>
      <c r="B339" s="507">
        <f>SUM(C339:J339)</f>
        <v/>
      </c>
      <c r="C339" s="507">
        <f>AVERAGE(C321:C323)</f>
        <v/>
      </c>
      <c r="D339" s="507">
        <f>AVERAGE(D321:D323)</f>
        <v/>
      </c>
      <c r="E339" s="507">
        <f>AVERAGE(E321:E323)</f>
        <v/>
      </c>
      <c r="F339" s="507">
        <f>AVERAGE(F321:F323)</f>
        <v/>
      </c>
      <c r="G339" s="507">
        <f>AVERAGE(G321:G323)</f>
        <v/>
      </c>
      <c r="H339" s="507">
        <f>AVERAGE(H321:H323)</f>
        <v/>
      </c>
      <c r="I339" s="507">
        <f>AVERAGE(I321:I323)</f>
        <v/>
      </c>
      <c r="J339" s="507">
        <f>AVERAGE(J321:J323)</f>
        <v/>
      </c>
      <c r="L339" s="504" t="inlineStr">
        <is>
          <t>Avg 3 Mo Prior Yr</t>
        </is>
      </c>
      <c r="M339" s="507">
        <f>SUM(N339:U339)</f>
        <v/>
      </c>
      <c r="N339" s="507">
        <f>AVERAGE(N321:N323)</f>
        <v/>
      </c>
      <c r="O339" s="507">
        <f>AVERAGE(O321:O323)</f>
        <v/>
      </c>
      <c r="P339" s="507">
        <f>AVERAGE(P321:P323)</f>
        <v/>
      </c>
      <c r="Q339" s="507">
        <f>AVERAGE(Q321:Q323)</f>
        <v/>
      </c>
      <c r="R339" s="507">
        <f>AVERAGE(R321:R323)</f>
        <v/>
      </c>
      <c r="S339" s="507">
        <f>AVERAGE(S321:S323)</f>
        <v/>
      </c>
      <c r="T339" s="507">
        <f>AVERAGE(T321:T323)</f>
        <v/>
      </c>
      <c r="U339" s="507">
        <f>AVERAGE(U321:U323)</f>
        <v/>
      </c>
      <c r="W339" s="504" t="inlineStr">
        <is>
          <t>Avg 3 Mo Prior Yr</t>
        </is>
      </c>
      <c r="X339" s="507">
        <f>SUM(Y339:AF339)</f>
        <v/>
      </c>
      <c r="Y339" s="507">
        <f>AVERAGE(Y321:Y323)</f>
        <v/>
      </c>
      <c r="Z339" s="507">
        <f>AVERAGE(Z321:Z323)</f>
        <v/>
      </c>
      <c r="AA339" s="507">
        <f>AVERAGE(AA321:AA323)</f>
        <v/>
      </c>
      <c r="AB339" s="507">
        <f>AVERAGE(AB321:AB323)</f>
        <v/>
      </c>
      <c r="AC339" s="507">
        <f>AVERAGE(AC321:AC323)</f>
        <v/>
      </c>
      <c r="AD339" s="507">
        <f>AVERAGE(AD321:AD323)</f>
        <v/>
      </c>
      <c r="AE339" s="507">
        <f>AVERAGE(AE321:AE323)</f>
        <v/>
      </c>
      <c r="AF339" s="507">
        <f>AVERAGE(AF321:AF323)</f>
        <v/>
      </c>
      <c r="AH339" s="504" t="inlineStr">
        <is>
          <t>Avg 3 Mo Prior Yr</t>
        </is>
      </c>
      <c r="AI339" s="507">
        <f>SUM(AJ339:AQ339)</f>
        <v/>
      </c>
      <c r="AJ339" s="507">
        <f>AVERAGE(AJ321:AJ323)</f>
        <v/>
      </c>
      <c r="AK339" s="507">
        <f>AVERAGE(AK321:AK323)</f>
        <v/>
      </c>
      <c r="AL339" s="507">
        <f>AVERAGE(AL321:AL323)</f>
        <v/>
      </c>
      <c r="AM339" s="507">
        <f>AVERAGE(AM321:AM323)</f>
        <v/>
      </c>
      <c r="AN339" s="507">
        <f>AVERAGE(AN321:AN323)</f>
        <v/>
      </c>
      <c r="AO339" s="507">
        <f>AVERAGE(AO321:AO323)</f>
        <v/>
      </c>
      <c r="AP339" s="507">
        <f>AVERAGE(AP321:AP323)</f>
        <v/>
      </c>
      <c r="AQ339" s="507">
        <f>AVERAGE(AQ321:AQ323)</f>
        <v/>
      </c>
      <c r="AS339" s="504" t="inlineStr">
        <is>
          <t>Avg 3 Mo Prior Yr</t>
        </is>
      </c>
      <c r="AT339" s="507">
        <f>SUM(AU339:BB339)</f>
        <v/>
      </c>
      <c r="AU339" s="507">
        <f>AVERAGE(AU321:AU323)</f>
        <v/>
      </c>
      <c r="AV339" s="507">
        <f>AVERAGE(AV321:AV323)</f>
        <v/>
      </c>
      <c r="AW339" s="507">
        <f>AVERAGE(AW321:AW323)</f>
        <v/>
      </c>
      <c r="AX339" s="507">
        <f>AVERAGE(AX321:AX323)</f>
        <v/>
      </c>
      <c r="AY339" s="507">
        <f>AVERAGE(AY321:AY323)</f>
        <v/>
      </c>
      <c r="AZ339" s="507">
        <f>AVERAGE(AZ321:AZ323)</f>
        <v/>
      </c>
      <c r="BA339" s="507">
        <f>AVERAGE(BA321:BA323)</f>
        <v/>
      </c>
      <c r="BB339" s="507">
        <f>AVERAGE(BB321:BB323)</f>
        <v/>
      </c>
      <c r="BD339" s="504" t="inlineStr">
        <is>
          <t>Avg 3 Mo Prior Yr</t>
        </is>
      </c>
      <c r="BE339" s="507">
        <f>SUM(BF339:BM339)</f>
        <v/>
      </c>
      <c r="BF339" s="507">
        <f>AVERAGE(BF321:BF323)</f>
        <v/>
      </c>
      <c r="BG339" s="507">
        <f>AVERAGE(BG321:BG323)</f>
        <v/>
      </c>
      <c r="BH339" s="507">
        <f>AVERAGE(BH321:BH323)</f>
        <v/>
      </c>
      <c r="BI339" s="507">
        <f>AVERAGE(BI321:BI323)</f>
        <v/>
      </c>
      <c r="BJ339" s="507">
        <f>AVERAGE(BJ321:BJ323)</f>
        <v/>
      </c>
      <c r="BK339" s="507">
        <f>AVERAGE(BK321:BK323)</f>
        <v/>
      </c>
      <c r="BL339" s="507">
        <f>AVERAGE(BL321:BL323)</f>
        <v/>
      </c>
      <c r="BM339" s="507">
        <f>AVERAGE(BM321:BM323)</f>
        <v/>
      </c>
      <c r="BO339" s="504" t="inlineStr">
        <is>
          <t>Avg 3 Mo Prior Yr</t>
        </is>
      </c>
      <c r="BP339" s="507">
        <f>SUM(BQ339:BX339)</f>
        <v/>
      </c>
      <c r="BQ339" s="507">
        <f>AVERAGE(BQ321:BQ323)</f>
        <v/>
      </c>
      <c r="BR339" s="507">
        <f>AVERAGE(BR321:BR323)</f>
        <v/>
      </c>
      <c r="BS339" s="507">
        <f>AVERAGE(BS321:BS323)</f>
        <v/>
      </c>
      <c r="BT339" s="507">
        <f>AVERAGE(BT321:BT323)</f>
        <v/>
      </c>
      <c r="BU339" s="507">
        <f>AVERAGE(BU321:BU323)</f>
        <v/>
      </c>
      <c r="BV339" s="507">
        <f>AVERAGE(BV321:BV323)</f>
        <v/>
      </c>
      <c r="BW339" s="507">
        <f>AVERAGE(BW321:BW323)</f>
        <v/>
      </c>
      <c r="BX339" s="507">
        <f>AVERAGE(BX321:BX323)</f>
        <v/>
      </c>
      <c r="BZ339" s="504" t="inlineStr">
        <is>
          <t>Avg 3 Mo Prior Yr</t>
        </is>
      </c>
      <c r="CA339" s="507">
        <f>SUM(CB339:CI339)</f>
        <v/>
      </c>
      <c r="CB339" s="507">
        <f>AVERAGE(CB321:CB323)</f>
        <v/>
      </c>
      <c r="CC339" s="507">
        <f>AVERAGE(CC321:CC323)</f>
        <v/>
      </c>
      <c r="CD339" s="507">
        <f>AVERAGE(CD321:CD323)</f>
        <v/>
      </c>
      <c r="CE339" s="507">
        <f>AVERAGE(CE321:CE323)</f>
        <v/>
      </c>
      <c r="CF339" s="507">
        <f>AVERAGE(CF321:CF323)</f>
        <v/>
      </c>
      <c r="CG339" s="507">
        <f>AVERAGE(CG321:CG323)</f>
        <v/>
      </c>
      <c r="CH339" s="507">
        <f>AVERAGE(CH321:CH323)</f>
        <v/>
      </c>
      <c r="CI339" s="507">
        <f>AVERAGE(CI321:CI323)</f>
        <v/>
      </c>
      <c r="CK339" s="504" t="inlineStr">
        <is>
          <t>Avg 3 Mo Prior Yr</t>
        </is>
      </c>
      <c r="CL339" s="507">
        <f>SUM(CM339:CT339)</f>
        <v/>
      </c>
      <c r="CM339" s="507">
        <f>AVERAGE(CM321:CM323)</f>
        <v/>
      </c>
      <c r="CN339" s="507">
        <f>AVERAGE(CN321:CN323)</f>
        <v/>
      </c>
      <c r="CO339" s="507">
        <f>AVERAGE(CO321:CO323)</f>
        <v/>
      </c>
      <c r="CP339" s="507">
        <f>AVERAGE(CP321:CP323)</f>
        <v/>
      </c>
      <c r="CQ339" s="507">
        <f>AVERAGE(CQ321:CQ323)</f>
        <v/>
      </c>
      <c r="CR339" s="507">
        <f>AVERAGE(CR321:CR323)</f>
        <v/>
      </c>
      <c r="CS339" s="507">
        <f>AVERAGE(CS321:CS323)</f>
        <v/>
      </c>
      <c r="CT339" s="507">
        <f>AVERAGE(CT321:CT323)</f>
        <v/>
      </c>
      <c r="CV339" s="504" t="inlineStr">
        <is>
          <t>Avg 3 Mo Prior Yr</t>
        </is>
      </c>
      <c r="CW339" s="507">
        <f>SUM(CX339:DE339)</f>
        <v/>
      </c>
      <c r="CX339" s="507">
        <f>AVERAGE(CX321:CX323)</f>
        <v/>
      </c>
      <c r="CY339" s="507">
        <f>AVERAGE(CY321:CY323)</f>
        <v/>
      </c>
      <c r="CZ339" s="507">
        <f>AVERAGE(CZ321:CZ323)</f>
        <v/>
      </c>
      <c r="DA339" s="507">
        <f>AVERAGE(DA321:DA323)</f>
        <v/>
      </c>
      <c r="DB339" s="507">
        <f>AVERAGE(DB321:DB323)</f>
        <v/>
      </c>
      <c r="DC339" s="507">
        <f>AVERAGE(DC321:DC323)</f>
        <v/>
      </c>
      <c r="DD339" s="507">
        <f>AVERAGE(DD321:DD323)</f>
        <v/>
      </c>
      <c r="DE339" s="507">
        <f>AVERAGE(DE321:DE323)</f>
        <v/>
      </c>
      <c r="DG339" s="504" t="inlineStr">
        <is>
          <t>Avg 3 Mo Prior Yr</t>
        </is>
      </c>
      <c r="DH339" s="507">
        <f>SUM(DI339:DP339)</f>
        <v/>
      </c>
      <c r="DI339" s="507">
        <f>AVERAGE(DI321:DI323)</f>
        <v/>
      </c>
      <c r="DJ339" s="507">
        <f>AVERAGE(DJ321:DJ323)</f>
        <v/>
      </c>
      <c r="DK339" s="507">
        <f>AVERAGE(DK321:DK323)</f>
        <v/>
      </c>
      <c r="DL339" s="507">
        <f>AVERAGE(DL321:DL323)</f>
        <v/>
      </c>
      <c r="DM339" s="507">
        <f>AVERAGE(DM321:DM323)</f>
        <v/>
      </c>
      <c r="DN339" s="507">
        <f>AVERAGE(DN321:DN323)</f>
        <v/>
      </c>
      <c r="DO339" s="507">
        <f>AVERAGE(DO321:DO323)</f>
        <v/>
      </c>
      <c r="DP339" s="507">
        <f>AVERAGE(DP321:DP323)</f>
        <v/>
      </c>
      <c r="DR339" s="504" t="inlineStr">
        <is>
          <t>Avg 3 Mo Prior Yr</t>
        </is>
      </c>
      <c r="DS339" s="507">
        <f>SUM(DT339:EA339)</f>
        <v/>
      </c>
      <c r="DT339" s="507">
        <f>AVERAGE(DT321:DT323)</f>
        <v/>
      </c>
      <c r="DU339" s="507">
        <f>AVERAGE(DU321:DU323)</f>
        <v/>
      </c>
      <c r="DV339" s="507">
        <f>AVERAGE(DV321:DV323)</f>
        <v/>
      </c>
      <c r="DW339" s="507">
        <f>AVERAGE(DW321:DW323)</f>
        <v/>
      </c>
      <c r="DX339" s="507">
        <f>AVERAGE(DX321:DX323)</f>
        <v/>
      </c>
      <c r="DY339" s="507">
        <f>AVERAGE(DY321:DY323)</f>
        <v/>
      </c>
      <c r="DZ339" s="507">
        <f>AVERAGE(DZ321:DZ323)</f>
        <v/>
      </c>
      <c r="EA339" s="507">
        <f>AVERAGE(EA321:EA323)</f>
        <v/>
      </c>
      <c r="EC339" s="504" t="inlineStr">
        <is>
          <t>Avg 3 Mo Prior Yr</t>
        </is>
      </c>
      <c r="ED339" s="507">
        <f>SUM(EE339:EL339)</f>
        <v/>
      </c>
      <c r="EE339" s="507">
        <f>AVERAGE(EE321:EE323)</f>
        <v/>
      </c>
      <c r="EF339" s="507">
        <f>AVERAGE(EF321:EF323)</f>
        <v/>
      </c>
      <c r="EG339" s="507">
        <f>AVERAGE(EG321:EG323)</f>
        <v/>
      </c>
      <c r="EH339" s="507">
        <f>AVERAGE(EH321:EH323)</f>
        <v/>
      </c>
      <c r="EI339" s="507">
        <f>AVERAGE(EI321:EI323)</f>
        <v/>
      </c>
      <c r="EJ339" s="507">
        <f>AVERAGE(EJ321:EJ323)</f>
        <v/>
      </c>
      <c r="EK339" s="507">
        <f>AVERAGE(EK321:EK323)</f>
        <v/>
      </c>
      <c r="EL339" s="507">
        <f>AVERAGE(EL321:EL323)</f>
        <v/>
      </c>
    </row>
    <row r="340">
      <c r="A340" s="504" t="inlineStr">
        <is>
          <t>Avg 6 Mo Prior Yr</t>
        </is>
      </c>
      <c r="B340" s="507">
        <f>SUM(C340:J340)</f>
        <v/>
      </c>
      <c r="C340" s="507">
        <f>AVERAGE(C318:C323)</f>
        <v/>
      </c>
      <c r="D340" s="507">
        <f>AVERAGE(D318:D323)</f>
        <v/>
      </c>
      <c r="E340" s="507">
        <f>AVERAGE(E318:E323)</f>
        <v/>
      </c>
      <c r="F340" s="507">
        <f>AVERAGE(F318:F323)</f>
        <v/>
      </c>
      <c r="G340" s="507">
        <f>AVERAGE(G318:G323)</f>
        <v/>
      </c>
      <c r="H340" s="507">
        <f>AVERAGE(H318:H323)</f>
        <v/>
      </c>
      <c r="I340" s="507">
        <f>AVERAGE(I318:I323)</f>
        <v/>
      </c>
      <c r="J340" s="507">
        <f>AVERAGE(J318:J323)</f>
        <v/>
      </c>
      <c r="L340" s="504" t="inlineStr">
        <is>
          <t>Avg 6 Mo Prior Yr</t>
        </is>
      </c>
      <c r="M340" s="507">
        <f>SUM(N340:U340)</f>
        <v/>
      </c>
      <c r="N340" s="507">
        <f>AVERAGE(N318:N323)</f>
        <v/>
      </c>
      <c r="O340" s="507">
        <f>AVERAGE(O318:O323)</f>
        <v/>
      </c>
      <c r="P340" s="507">
        <f>AVERAGE(P318:P323)</f>
        <v/>
      </c>
      <c r="Q340" s="507">
        <f>AVERAGE(Q318:Q323)</f>
        <v/>
      </c>
      <c r="R340" s="507">
        <f>AVERAGE(R318:R323)</f>
        <v/>
      </c>
      <c r="S340" s="507">
        <f>AVERAGE(S318:S323)</f>
        <v/>
      </c>
      <c r="T340" s="507">
        <f>AVERAGE(T318:T323)</f>
        <v/>
      </c>
      <c r="U340" s="507">
        <f>AVERAGE(U318:U323)</f>
        <v/>
      </c>
      <c r="W340" s="504" t="inlineStr">
        <is>
          <t>Avg 6 Mo Prior Yr</t>
        </is>
      </c>
      <c r="X340" s="507">
        <f>SUM(Y340:AF340)</f>
        <v/>
      </c>
      <c r="Y340" s="507">
        <f>AVERAGE(Y318:Y323)</f>
        <v/>
      </c>
      <c r="Z340" s="507">
        <f>AVERAGE(Z318:Z323)</f>
        <v/>
      </c>
      <c r="AA340" s="507">
        <f>AVERAGE(AA318:AA323)</f>
        <v/>
      </c>
      <c r="AB340" s="507">
        <f>AVERAGE(AB318:AB323)</f>
        <v/>
      </c>
      <c r="AC340" s="507">
        <f>AVERAGE(AC318:AC323)</f>
        <v/>
      </c>
      <c r="AD340" s="507">
        <f>AVERAGE(AD318:AD323)</f>
        <v/>
      </c>
      <c r="AE340" s="507">
        <f>AVERAGE(AE318:AE323)</f>
        <v/>
      </c>
      <c r="AF340" s="507">
        <f>AVERAGE(AF318:AF323)</f>
        <v/>
      </c>
      <c r="AH340" s="504" t="inlineStr">
        <is>
          <t>Avg 6 Mo Prior Yr</t>
        </is>
      </c>
      <c r="AI340" s="507">
        <f>SUM(AJ340:AQ340)</f>
        <v/>
      </c>
      <c r="AJ340" s="507">
        <f>AVERAGE(AJ318:AJ323)</f>
        <v/>
      </c>
      <c r="AK340" s="507">
        <f>AVERAGE(AK318:AK323)</f>
        <v/>
      </c>
      <c r="AL340" s="507">
        <f>AVERAGE(AL318:AL323)</f>
        <v/>
      </c>
      <c r="AM340" s="507">
        <f>AVERAGE(AM318:AM323)</f>
        <v/>
      </c>
      <c r="AN340" s="507">
        <f>AVERAGE(AN318:AN323)</f>
        <v/>
      </c>
      <c r="AO340" s="507">
        <f>AVERAGE(AO318:AO323)</f>
        <v/>
      </c>
      <c r="AP340" s="507">
        <f>AVERAGE(AP318:AP323)</f>
        <v/>
      </c>
      <c r="AQ340" s="507">
        <f>AVERAGE(AQ318:AQ323)</f>
        <v/>
      </c>
      <c r="AS340" s="504" t="inlineStr">
        <is>
          <t>Avg 6 Mo Prior Yr</t>
        </is>
      </c>
      <c r="AT340" s="507">
        <f>SUM(AU340:BB340)</f>
        <v/>
      </c>
      <c r="AU340" s="507">
        <f>AVERAGE(AU318:AU323)</f>
        <v/>
      </c>
      <c r="AV340" s="507">
        <f>AVERAGE(AV318:AV323)</f>
        <v/>
      </c>
      <c r="AW340" s="507">
        <f>AVERAGE(AW318:AW323)</f>
        <v/>
      </c>
      <c r="AX340" s="507">
        <f>AVERAGE(AX318:AX323)</f>
        <v/>
      </c>
      <c r="AY340" s="507">
        <f>AVERAGE(AY318:AY323)</f>
        <v/>
      </c>
      <c r="AZ340" s="507">
        <f>AVERAGE(AZ318:AZ323)</f>
        <v/>
      </c>
      <c r="BA340" s="507">
        <f>AVERAGE(BA318:BA323)</f>
        <v/>
      </c>
      <c r="BB340" s="507">
        <f>AVERAGE(BB318:BB323)</f>
        <v/>
      </c>
      <c r="BD340" s="504" t="inlineStr">
        <is>
          <t>Avg 6 Mo Prior Yr</t>
        </is>
      </c>
      <c r="BE340" s="507">
        <f>SUM(BF340:BM340)</f>
        <v/>
      </c>
      <c r="BF340" s="507">
        <f>AVERAGE(BF318:BF323)</f>
        <v/>
      </c>
      <c r="BG340" s="507">
        <f>AVERAGE(BG318:BG323)</f>
        <v/>
      </c>
      <c r="BH340" s="507">
        <f>AVERAGE(BH318:BH323)</f>
        <v/>
      </c>
      <c r="BI340" s="507">
        <f>AVERAGE(BI318:BI323)</f>
        <v/>
      </c>
      <c r="BJ340" s="507">
        <f>AVERAGE(BJ318:BJ323)</f>
        <v/>
      </c>
      <c r="BK340" s="507">
        <f>AVERAGE(BK318:BK323)</f>
        <v/>
      </c>
      <c r="BL340" s="507">
        <f>AVERAGE(BL318:BL323)</f>
        <v/>
      </c>
      <c r="BM340" s="507">
        <f>AVERAGE(BM318:BM323)</f>
        <v/>
      </c>
      <c r="BO340" s="504" t="inlineStr">
        <is>
          <t>Avg 6 Mo Prior Yr</t>
        </is>
      </c>
      <c r="BP340" s="507">
        <f>SUM(BQ340:BX340)</f>
        <v/>
      </c>
      <c r="BQ340" s="507">
        <f>AVERAGE(BQ318:BQ323)</f>
        <v/>
      </c>
      <c r="BR340" s="507">
        <f>AVERAGE(BR318:BR323)</f>
        <v/>
      </c>
      <c r="BS340" s="507">
        <f>AVERAGE(BS318:BS323)</f>
        <v/>
      </c>
      <c r="BT340" s="507">
        <f>AVERAGE(BT318:BT323)</f>
        <v/>
      </c>
      <c r="BU340" s="507">
        <f>AVERAGE(BU318:BU323)</f>
        <v/>
      </c>
      <c r="BV340" s="507">
        <f>AVERAGE(BV318:BV323)</f>
        <v/>
      </c>
      <c r="BW340" s="507">
        <f>AVERAGE(BW318:BW323)</f>
        <v/>
      </c>
      <c r="BX340" s="507">
        <f>AVERAGE(BX318:BX323)</f>
        <v/>
      </c>
      <c r="BZ340" s="504" t="inlineStr">
        <is>
          <t>Avg 6 Mo Prior Yr</t>
        </is>
      </c>
      <c r="CA340" s="507">
        <f>SUM(CB340:CI340)</f>
        <v/>
      </c>
      <c r="CB340" s="507">
        <f>AVERAGE(CB318:CB323)</f>
        <v/>
      </c>
      <c r="CC340" s="507">
        <f>AVERAGE(CC318:CC323)</f>
        <v/>
      </c>
      <c r="CD340" s="507">
        <f>AVERAGE(CD318:CD323)</f>
        <v/>
      </c>
      <c r="CE340" s="507">
        <f>AVERAGE(CE318:CE323)</f>
        <v/>
      </c>
      <c r="CF340" s="507">
        <f>AVERAGE(CF318:CF323)</f>
        <v/>
      </c>
      <c r="CG340" s="507">
        <f>AVERAGE(CG318:CG323)</f>
        <v/>
      </c>
      <c r="CH340" s="507">
        <f>AVERAGE(CH318:CH323)</f>
        <v/>
      </c>
      <c r="CI340" s="507">
        <f>AVERAGE(CI318:CI323)</f>
        <v/>
      </c>
      <c r="CK340" s="504" t="inlineStr">
        <is>
          <t>Avg 6 Mo Prior Yr</t>
        </is>
      </c>
      <c r="CL340" s="507">
        <f>SUM(CM340:CT340)</f>
        <v/>
      </c>
      <c r="CM340" s="507">
        <f>AVERAGE(CM318:CM323)</f>
        <v/>
      </c>
      <c r="CN340" s="507">
        <f>AVERAGE(CN318:CN323)</f>
        <v/>
      </c>
      <c r="CO340" s="507">
        <f>AVERAGE(CO318:CO323)</f>
        <v/>
      </c>
      <c r="CP340" s="507">
        <f>AVERAGE(CP318:CP323)</f>
        <v/>
      </c>
      <c r="CQ340" s="507">
        <f>AVERAGE(CQ318:CQ323)</f>
        <v/>
      </c>
      <c r="CR340" s="507">
        <f>AVERAGE(CR318:CR323)</f>
        <v/>
      </c>
      <c r="CS340" s="507">
        <f>AVERAGE(CS318:CS323)</f>
        <v/>
      </c>
      <c r="CT340" s="507">
        <f>AVERAGE(CT318:CT323)</f>
        <v/>
      </c>
      <c r="CV340" s="504" t="inlineStr">
        <is>
          <t>Avg 6 Mo Prior Yr</t>
        </is>
      </c>
      <c r="CW340" s="507">
        <f>SUM(CX340:DE340)</f>
        <v/>
      </c>
      <c r="CX340" s="507">
        <f>AVERAGE(CX318:CX323)</f>
        <v/>
      </c>
      <c r="CY340" s="507">
        <f>AVERAGE(CY318:CY323)</f>
        <v/>
      </c>
      <c r="CZ340" s="507">
        <f>AVERAGE(CZ318:CZ323)</f>
        <v/>
      </c>
      <c r="DA340" s="507">
        <f>AVERAGE(DA318:DA323)</f>
        <v/>
      </c>
      <c r="DB340" s="507">
        <f>AVERAGE(DB318:DB323)</f>
        <v/>
      </c>
      <c r="DC340" s="507">
        <f>AVERAGE(DC318:DC323)</f>
        <v/>
      </c>
      <c r="DD340" s="507">
        <f>AVERAGE(DD318:DD323)</f>
        <v/>
      </c>
      <c r="DE340" s="507">
        <f>AVERAGE(DE318:DE323)</f>
        <v/>
      </c>
      <c r="DG340" s="504" t="inlineStr">
        <is>
          <t>Avg 6 Mo Prior Yr</t>
        </is>
      </c>
      <c r="DH340" s="507">
        <f>SUM(DI340:DP340)</f>
        <v/>
      </c>
      <c r="DI340" s="507">
        <f>AVERAGE(DI318:DI323)</f>
        <v/>
      </c>
      <c r="DJ340" s="507">
        <f>AVERAGE(DJ318:DJ323)</f>
        <v/>
      </c>
      <c r="DK340" s="507">
        <f>AVERAGE(DK318:DK323)</f>
        <v/>
      </c>
      <c r="DL340" s="507">
        <f>AVERAGE(DL318:DL323)</f>
        <v/>
      </c>
      <c r="DM340" s="507">
        <f>AVERAGE(DM318:DM323)</f>
        <v/>
      </c>
      <c r="DN340" s="507">
        <f>AVERAGE(DN318:DN323)</f>
        <v/>
      </c>
      <c r="DO340" s="507">
        <f>AVERAGE(DO318:DO323)</f>
        <v/>
      </c>
      <c r="DP340" s="507">
        <f>AVERAGE(DP318:DP323)</f>
        <v/>
      </c>
      <c r="DR340" s="504" t="inlineStr">
        <is>
          <t>Avg 6 Mo Prior Yr</t>
        </is>
      </c>
      <c r="DS340" s="507">
        <f>SUM(DT340:EA340)</f>
        <v/>
      </c>
      <c r="DT340" s="507">
        <f>AVERAGE(DT318:DT323)</f>
        <v/>
      </c>
      <c r="DU340" s="507">
        <f>AVERAGE(DU318:DU323)</f>
        <v/>
      </c>
      <c r="DV340" s="507">
        <f>AVERAGE(DV318:DV323)</f>
        <v/>
      </c>
      <c r="DW340" s="507">
        <f>AVERAGE(DW318:DW323)</f>
        <v/>
      </c>
      <c r="DX340" s="507">
        <f>AVERAGE(DX318:DX323)</f>
        <v/>
      </c>
      <c r="DY340" s="507">
        <f>AVERAGE(DY318:DY323)</f>
        <v/>
      </c>
      <c r="DZ340" s="507">
        <f>AVERAGE(DZ318:DZ323)</f>
        <v/>
      </c>
      <c r="EA340" s="507">
        <f>AVERAGE(EA318:EA323)</f>
        <v/>
      </c>
      <c r="EC340" s="504" t="inlineStr">
        <is>
          <t>Avg 6 Mo Prior Yr</t>
        </is>
      </c>
      <c r="ED340" s="507">
        <f>SUM(EE340:EL340)</f>
        <v/>
      </c>
      <c r="EE340" s="507">
        <f>AVERAGE(EE318:EE323)</f>
        <v/>
      </c>
      <c r="EF340" s="507">
        <f>AVERAGE(EF318:EF323)</f>
        <v/>
      </c>
      <c r="EG340" s="507">
        <f>AVERAGE(EG318:EG323)</f>
        <v/>
      </c>
      <c r="EH340" s="507">
        <f>AVERAGE(EH318:EH323)</f>
        <v/>
      </c>
      <c r="EI340" s="507">
        <f>AVERAGE(EI318:EI323)</f>
        <v/>
      </c>
      <c r="EJ340" s="507">
        <f>AVERAGE(EJ318:EJ323)</f>
        <v/>
      </c>
      <c r="EK340" s="507">
        <f>AVERAGE(EK318:EK323)</f>
        <v/>
      </c>
      <c r="EL340" s="507">
        <f>AVERAGE(EL318:EL323)</f>
        <v/>
      </c>
    </row>
    <row r="341">
      <c r="A341" s="504" t="inlineStr">
        <is>
          <t>Avg 12 Mo Prior Yr</t>
        </is>
      </c>
      <c r="B341" s="507">
        <f>SUM(C341:J341)</f>
        <v/>
      </c>
      <c r="C341" s="507">
        <f>AVERAGE(C312:C323)</f>
        <v/>
      </c>
      <c r="D341" s="507">
        <f>AVERAGE(D312:D323)</f>
        <v/>
      </c>
      <c r="E341" s="507">
        <f>AVERAGE(E312:E323)</f>
        <v/>
      </c>
      <c r="F341" s="507">
        <f>AVERAGE(F312:F323)</f>
        <v/>
      </c>
      <c r="G341" s="507">
        <f>AVERAGE(G312:G323)</f>
        <v/>
      </c>
      <c r="H341" s="507">
        <f>AVERAGE(H312:H323)</f>
        <v/>
      </c>
      <c r="I341" s="507">
        <f>AVERAGE(I312:I323)</f>
        <v/>
      </c>
      <c r="J341" s="507">
        <f>AVERAGE(J312:J323)</f>
        <v/>
      </c>
      <c r="L341" s="504" t="inlineStr">
        <is>
          <t>Avg 12 Mo Prior Yr</t>
        </is>
      </c>
      <c r="M341" s="507">
        <f>SUM(N341:U341)</f>
        <v/>
      </c>
      <c r="N341" s="507">
        <f>AVERAGE(N312:N323)</f>
        <v/>
      </c>
      <c r="O341" s="507">
        <f>AVERAGE(O312:O323)</f>
        <v/>
      </c>
      <c r="P341" s="507">
        <f>AVERAGE(P312:P323)</f>
        <v/>
      </c>
      <c r="Q341" s="507">
        <f>AVERAGE(Q312:Q323)</f>
        <v/>
      </c>
      <c r="R341" s="507">
        <f>AVERAGE(R312:R323)</f>
        <v/>
      </c>
      <c r="S341" s="507">
        <f>AVERAGE(S312:S323)</f>
        <v/>
      </c>
      <c r="T341" s="507">
        <f>AVERAGE(T312:T323)</f>
        <v/>
      </c>
      <c r="U341" s="507">
        <f>AVERAGE(U312:U323)</f>
        <v/>
      </c>
      <c r="W341" s="504" t="inlineStr">
        <is>
          <t>Avg 12 Mo Prior Yr</t>
        </is>
      </c>
      <c r="X341" s="507">
        <f>SUM(Y341:AF341)</f>
        <v/>
      </c>
      <c r="Y341" s="507">
        <f>AVERAGE(Y312:Y323)</f>
        <v/>
      </c>
      <c r="Z341" s="507">
        <f>AVERAGE(Z312:Z323)</f>
        <v/>
      </c>
      <c r="AA341" s="507">
        <f>AVERAGE(AA312:AA323)</f>
        <v/>
      </c>
      <c r="AB341" s="507">
        <f>AVERAGE(AB312:AB323)</f>
        <v/>
      </c>
      <c r="AC341" s="507">
        <f>AVERAGE(AC312:AC323)</f>
        <v/>
      </c>
      <c r="AD341" s="507">
        <f>AVERAGE(AD312:AD323)</f>
        <v/>
      </c>
      <c r="AE341" s="507">
        <f>AVERAGE(AE312:AE323)</f>
        <v/>
      </c>
      <c r="AF341" s="507">
        <f>AVERAGE(AF312:AF323)</f>
        <v/>
      </c>
      <c r="AH341" s="504" t="inlineStr">
        <is>
          <t>Avg 12 Mo Prior Yr</t>
        </is>
      </c>
      <c r="AI341" s="507">
        <f>SUM(AJ341:AQ341)</f>
        <v/>
      </c>
      <c r="AJ341" s="507">
        <f>AVERAGE(AJ312:AJ323)</f>
        <v/>
      </c>
      <c r="AK341" s="507">
        <f>AVERAGE(AK312:AK323)</f>
        <v/>
      </c>
      <c r="AL341" s="507">
        <f>AVERAGE(AL312:AL323)</f>
        <v/>
      </c>
      <c r="AM341" s="507">
        <f>AVERAGE(AM312:AM323)</f>
        <v/>
      </c>
      <c r="AN341" s="507">
        <f>AVERAGE(AN312:AN323)</f>
        <v/>
      </c>
      <c r="AO341" s="507">
        <f>AVERAGE(AO312:AO323)</f>
        <v/>
      </c>
      <c r="AP341" s="507">
        <f>AVERAGE(AP312:AP323)</f>
        <v/>
      </c>
      <c r="AQ341" s="507">
        <f>AVERAGE(AQ312:AQ323)</f>
        <v/>
      </c>
      <c r="AS341" s="504" t="inlineStr">
        <is>
          <t>Avg 12 Mo Prior Yr</t>
        </is>
      </c>
      <c r="AT341" s="507">
        <f>SUM(AU341:BB341)</f>
        <v/>
      </c>
      <c r="AU341" s="507">
        <f>AVERAGE(AU312:AU323)</f>
        <v/>
      </c>
      <c r="AV341" s="507">
        <f>AVERAGE(AV312:AV323)</f>
        <v/>
      </c>
      <c r="AW341" s="507">
        <f>AVERAGE(AW312:AW323)</f>
        <v/>
      </c>
      <c r="AX341" s="507">
        <f>AVERAGE(AX312:AX323)</f>
        <v/>
      </c>
      <c r="AY341" s="507">
        <f>AVERAGE(AY312:AY323)</f>
        <v/>
      </c>
      <c r="AZ341" s="507">
        <f>AVERAGE(AZ312:AZ323)</f>
        <v/>
      </c>
      <c r="BA341" s="507">
        <f>AVERAGE(BA312:BA323)</f>
        <v/>
      </c>
      <c r="BB341" s="507">
        <f>AVERAGE(BB312:BB323)</f>
        <v/>
      </c>
      <c r="BD341" s="504" t="inlineStr">
        <is>
          <t>Avg 12 Mo Prior Yr</t>
        </is>
      </c>
      <c r="BE341" s="507">
        <f>SUM(BF341:BM341)</f>
        <v/>
      </c>
      <c r="BF341" s="507">
        <f>AVERAGE(BF312:BF323)</f>
        <v/>
      </c>
      <c r="BG341" s="507">
        <f>AVERAGE(BG312:BG323)</f>
        <v/>
      </c>
      <c r="BH341" s="507">
        <f>AVERAGE(BH312:BH323)</f>
        <v/>
      </c>
      <c r="BI341" s="507">
        <f>AVERAGE(BI312:BI323)</f>
        <v/>
      </c>
      <c r="BJ341" s="507">
        <f>AVERAGE(BJ312:BJ323)</f>
        <v/>
      </c>
      <c r="BK341" s="507">
        <f>AVERAGE(BK312:BK323)</f>
        <v/>
      </c>
      <c r="BL341" s="507">
        <f>AVERAGE(BL312:BL323)</f>
        <v/>
      </c>
      <c r="BM341" s="507">
        <f>AVERAGE(BM312:BM323)</f>
        <v/>
      </c>
      <c r="BO341" s="504" t="inlineStr">
        <is>
          <t>Avg 12 Mo Prior Yr</t>
        </is>
      </c>
      <c r="BP341" s="507">
        <f>SUM(BQ341:BX341)</f>
        <v/>
      </c>
      <c r="BQ341" s="507">
        <f>AVERAGE(BQ312:BQ323)</f>
        <v/>
      </c>
      <c r="BR341" s="507">
        <f>AVERAGE(BR312:BR323)</f>
        <v/>
      </c>
      <c r="BS341" s="507">
        <f>AVERAGE(BS312:BS323)</f>
        <v/>
      </c>
      <c r="BT341" s="507">
        <f>AVERAGE(BT312:BT323)</f>
        <v/>
      </c>
      <c r="BU341" s="507">
        <f>AVERAGE(BU312:BU323)</f>
        <v/>
      </c>
      <c r="BV341" s="507">
        <f>AVERAGE(BV312:BV323)</f>
        <v/>
      </c>
      <c r="BW341" s="507">
        <f>AVERAGE(BW312:BW323)</f>
        <v/>
      </c>
      <c r="BX341" s="507">
        <f>AVERAGE(BX312:BX323)</f>
        <v/>
      </c>
      <c r="BZ341" s="504" t="inlineStr">
        <is>
          <t>Avg 12 Mo Prior Yr</t>
        </is>
      </c>
      <c r="CA341" s="507">
        <f>SUM(CB341:CI341)</f>
        <v/>
      </c>
      <c r="CB341" s="507">
        <f>AVERAGE(CB312:CB323)</f>
        <v/>
      </c>
      <c r="CC341" s="507">
        <f>AVERAGE(CC312:CC323)</f>
        <v/>
      </c>
      <c r="CD341" s="507">
        <f>AVERAGE(CD312:CD323)</f>
        <v/>
      </c>
      <c r="CE341" s="507">
        <f>AVERAGE(CE312:CE323)</f>
        <v/>
      </c>
      <c r="CF341" s="507">
        <f>AVERAGE(CF312:CF323)</f>
        <v/>
      </c>
      <c r="CG341" s="507">
        <f>AVERAGE(CG312:CG323)</f>
        <v/>
      </c>
      <c r="CH341" s="507">
        <f>AVERAGE(CH312:CH323)</f>
        <v/>
      </c>
      <c r="CI341" s="507">
        <f>AVERAGE(CI312:CI323)</f>
        <v/>
      </c>
      <c r="CK341" s="504" t="inlineStr">
        <is>
          <t>Avg 12 Mo Prior Yr</t>
        </is>
      </c>
      <c r="CL341" s="507">
        <f>SUM(CM341:CT341)</f>
        <v/>
      </c>
      <c r="CM341" s="507">
        <f>AVERAGE(CM312:CM323)</f>
        <v/>
      </c>
      <c r="CN341" s="507">
        <f>AVERAGE(CN312:CN323)</f>
        <v/>
      </c>
      <c r="CO341" s="507">
        <f>AVERAGE(CO312:CO323)</f>
        <v/>
      </c>
      <c r="CP341" s="507">
        <f>AVERAGE(CP312:CP323)</f>
        <v/>
      </c>
      <c r="CQ341" s="507">
        <f>AVERAGE(CQ312:CQ323)</f>
        <v/>
      </c>
      <c r="CR341" s="507">
        <f>AVERAGE(CR312:CR323)</f>
        <v/>
      </c>
      <c r="CS341" s="507">
        <f>AVERAGE(CS312:CS323)</f>
        <v/>
      </c>
      <c r="CT341" s="507">
        <f>AVERAGE(CT312:CT323)</f>
        <v/>
      </c>
      <c r="CV341" s="504" t="inlineStr">
        <is>
          <t>Avg 12 Mo Prior Yr</t>
        </is>
      </c>
      <c r="CW341" s="507">
        <f>SUM(CX341:DE341)</f>
        <v/>
      </c>
      <c r="CX341" s="507">
        <f>AVERAGE(CX312:CX323)</f>
        <v/>
      </c>
      <c r="CY341" s="507">
        <f>AVERAGE(CY312:CY323)</f>
        <v/>
      </c>
      <c r="CZ341" s="507">
        <f>AVERAGE(CZ312:CZ323)</f>
        <v/>
      </c>
      <c r="DA341" s="507">
        <f>AVERAGE(DA312:DA323)</f>
        <v/>
      </c>
      <c r="DB341" s="507">
        <f>AVERAGE(DB312:DB323)</f>
        <v/>
      </c>
      <c r="DC341" s="507">
        <f>AVERAGE(DC312:DC323)</f>
        <v/>
      </c>
      <c r="DD341" s="507">
        <f>AVERAGE(DD312:DD323)</f>
        <v/>
      </c>
      <c r="DE341" s="507">
        <f>AVERAGE(DE312:DE323)</f>
        <v/>
      </c>
      <c r="DG341" s="504" t="inlineStr">
        <is>
          <t>Avg 12 Mo Prior Yr</t>
        </is>
      </c>
      <c r="DH341" s="507">
        <f>SUM(DI341:DP341)</f>
        <v/>
      </c>
      <c r="DI341" s="507">
        <f>AVERAGE(DI312:DI323)</f>
        <v/>
      </c>
      <c r="DJ341" s="507">
        <f>AVERAGE(DJ312:DJ323)</f>
        <v/>
      </c>
      <c r="DK341" s="507">
        <f>AVERAGE(DK312:DK323)</f>
        <v/>
      </c>
      <c r="DL341" s="507">
        <f>AVERAGE(DL312:DL323)</f>
        <v/>
      </c>
      <c r="DM341" s="507">
        <f>AVERAGE(DM312:DM323)</f>
        <v/>
      </c>
      <c r="DN341" s="507">
        <f>AVERAGE(DN312:DN323)</f>
        <v/>
      </c>
      <c r="DO341" s="507">
        <f>AVERAGE(DO312:DO323)</f>
        <v/>
      </c>
      <c r="DP341" s="507">
        <f>AVERAGE(DP312:DP323)</f>
        <v/>
      </c>
      <c r="DR341" s="504" t="inlineStr">
        <is>
          <t>Avg 12 Mo Prior Yr</t>
        </is>
      </c>
      <c r="DS341" s="507">
        <f>SUM(DT341:EA341)</f>
        <v/>
      </c>
      <c r="DT341" s="507">
        <f>AVERAGE(DT312:DT323)</f>
        <v/>
      </c>
      <c r="DU341" s="507">
        <f>AVERAGE(DU312:DU323)</f>
        <v/>
      </c>
      <c r="DV341" s="507">
        <f>AVERAGE(DV312:DV323)</f>
        <v/>
      </c>
      <c r="DW341" s="507">
        <f>AVERAGE(DW312:DW323)</f>
        <v/>
      </c>
      <c r="DX341" s="507">
        <f>AVERAGE(DX312:DX323)</f>
        <v/>
      </c>
      <c r="DY341" s="507">
        <f>AVERAGE(DY312:DY323)</f>
        <v/>
      </c>
      <c r="DZ341" s="507">
        <f>AVERAGE(DZ312:DZ323)</f>
        <v/>
      </c>
      <c r="EA341" s="507">
        <f>AVERAGE(EA312:EA323)</f>
        <v/>
      </c>
      <c r="EC341" s="504" t="inlineStr">
        <is>
          <t>Avg 12 Mo Prior Yr</t>
        </is>
      </c>
      <c r="ED341" s="507">
        <f>SUM(EE341:EL341)</f>
        <v/>
      </c>
      <c r="EE341" s="507">
        <f>AVERAGE(EE312:EE323)</f>
        <v/>
      </c>
      <c r="EF341" s="507">
        <f>AVERAGE(EF312:EF323)</f>
        <v/>
      </c>
      <c r="EG341" s="507">
        <f>AVERAGE(EG312:EG323)</f>
        <v/>
      </c>
      <c r="EH341" s="507">
        <f>AVERAGE(EH312:EH323)</f>
        <v/>
      </c>
      <c r="EI341" s="507">
        <f>AVERAGE(EI312:EI323)</f>
        <v/>
      </c>
      <c r="EJ341" s="507">
        <f>AVERAGE(EJ312:EJ323)</f>
        <v/>
      </c>
      <c r="EK341" s="507">
        <f>AVERAGE(EK312:EK323)</f>
        <v/>
      </c>
      <c r="EL341" s="507">
        <f>AVERAGE(EL312:EL323)</f>
        <v/>
      </c>
    </row>
    <row r="343" ht="22.5" customHeight="1" thickBot="1">
      <c r="A343" s="1" t="inlineStr">
        <is>
          <t>Payor 9</t>
        </is>
      </c>
      <c r="B343" s="34" t="n"/>
      <c r="C343" s="34" t="n"/>
      <c r="L343" s="354" t="n"/>
      <c r="M343" s="355">
        <f>$A$343&amp;"-"&amp;M$14</f>
        <v/>
      </c>
      <c r="N343" s="355" t="n"/>
      <c r="W343" s="354" t="n"/>
      <c r="X343" s="355">
        <f>$A$343&amp;"-"&amp;X$14</f>
        <v/>
      </c>
      <c r="Y343" s="355" t="n"/>
      <c r="AH343" s="354" t="n"/>
      <c r="AI343" s="355">
        <f>$A$343&amp;"-"&amp;AI$14</f>
        <v/>
      </c>
      <c r="AJ343" s="355" t="n"/>
      <c r="AS343" s="354" t="n"/>
      <c r="AT343" s="355">
        <f>$A$343&amp;"-"&amp;AT$14</f>
        <v/>
      </c>
      <c r="AU343" s="355" t="n"/>
      <c r="BD343" s="354" t="n"/>
      <c r="BE343" s="355">
        <f>$A$343&amp;"-"&amp;BE$14</f>
        <v/>
      </c>
      <c r="BF343" s="355" t="n"/>
      <c r="BO343" s="354" t="n"/>
      <c r="BP343" s="355">
        <f>$A$343&amp;"-"&amp;BP$14</f>
        <v/>
      </c>
      <c r="BQ343" s="355" t="n"/>
      <c r="BZ343" s="354" t="n"/>
      <c r="CA343" s="355">
        <f>$A$343&amp;"-"&amp;CA$14</f>
        <v/>
      </c>
      <c r="CB343" s="355" t="n"/>
      <c r="CK343" s="354" t="n"/>
      <c r="CL343" s="355">
        <f>$A$343&amp;"-"&amp;CL$14</f>
        <v/>
      </c>
      <c r="CM343" s="355" t="n"/>
      <c r="CV343" s="354" t="n"/>
      <c r="CW343" s="355">
        <f>$A$343&amp;"-"&amp;CW$14</f>
        <v/>
      </c>
      <c r="CX343" s="355" t="n"/>
      <c r="DG343" s="354" t="n"/>
      <c r="DH343" s="355">
        <f>$A$343&amp;"-"&amp;DH$14</f>
        <v/>
      </c>
      <c r="DI343" s="355" t="n"/>
      <c r="DR343" s="354" t="n"/>
      <c r="DS343" s="355">
        <f>$A$343&amp;"-"&amp;DS$14</f>
        <v/>
      </c>
      <c r="DT343" s="355" t="n"/>
      <c r="EC343" s="354" t="n"/>
      <c r="ED343" s="355">
        <f>$A$343&amp;"-"&amp;ED$14</f>
        <v/>
      </c>
      <c r="EE343" s="355" t="n"/>
    </row>
    <row r="344" ht="16" customHeight="1" thickBot="1">
      <c r="A344" s="2563" t="inlineStr">
        <is>
          <t>Month</t>
        </is>
      </c>
      <c r="B344" s="2564" t="inlineStr">
        <is>
          <t>Total A/R</t>
        </is>
      </c>
      <c r="C344" s="2564" t="inlineStr">
        <is>
          <t>Future Cash</t>
        </is>
      </c>
      <c r="D344" s="2564" t="inlineStr">
        <is>
          <t>1 to 30</t>
        </is>
      </c>
      <c r="E344" s="2564" t="inlineStr">
        <is>
          <t>31 to 60</t>
        </is>
      </c>
      <c r="F344" s="2564" t="inlineStr">
        <is>
          <t>61 to 90</t>
        </is>
      </c>
      <c r="G344" s="2564" t="inlineStr">
        <is>
          <t>91 to 120</t>
        </is>
      </c>
      <c r="H344" s="2564" t="inlineStr">
        <is>
          <t>121 to 150</t>
        </is>
      </c>
      <c r="I344" s="2565" t="inlineStr">
        <is>
          <t>151-180</t>
        </is>
      </c>
      <c r="J344" s="2566" t="inlineStr">
        <is>
          <t>Over 180</t>
        </is>
      </c>
      <c r="L344" s="2563" t="inlineStr">
        <is>
          <t>Month</t>
        </is>
      </c>
      <c r="M344" s="2564" t="inlineStr">
        <is>
          <t>Total A/R</t>
        </is>
      </c>
      <c r="N344" s="2564" t="inlineStr">
        <is>
          <t>Future Cash</t>
        </is>
      </c>
      <c r="O344" s="2564" t="inlineStr">
        <is>
          <t>1 to 30</t>
        </is>
      </c>
      <c r="P344" s="2564" t="inlineStr">
        <is>
          <t>31 to 60</t>
        </is>
      </c>
      <c r="Q344" s="2564" t="inlineStr">
        <is>
          <t>61 to 90</t>
        </is>
      </c>
      <c r="R344" s="2564" t="inlineStr">
        <is>
          <t>91 to 120</t>
        </is>
      </c>
      <c r="S344" s="2564" t="inlineStr">
        <is>
          <t>121 to 150</t>
        </is>
      </c>
      <c r="T344" s="2565" t="inlineStr">
        <is>
          <t>151-180</t>
        </is>
      </c>
      <c r="U344" s="2566" t="inlineStr">
        <is>
          <t>Over 180</t>
        </is>
      </c>
      <c r="W344" s="2563" t="inlineStr">
        <is>
          <t>Month</t>
        </is>
      </c>
      <c r="X344" s="2564" t="inlineStr">
        <is>
          <t>Total A/R</t>
        </is>
      </c>
      <c r="Y344" s="2564" t="inlineStr">
        <is>
          <t>Future Cash</t>
        </is>
      </c>
      <c r="Z344" s="2564" t="inlineStr">
        <is>
          <t>1 to 30</t>
        </is>
      </c>
      <c r="AA344" s="2564" t="inlineStr">
        <is>
          <t>31 to 60</t>
        </is>
      </c>
      <c r="AB344" s="2564" t="inlineStr">
        <is>
          <t>61 to 90</t>
        </is>
      </c>
      <c r="AC344" s="2564" t="inlineStr">
        <is>
          <t>91 to 120</t>
        </is>
      </c>
      <c r="AD344" s="2564" t="inlineStr">
        <is>
          <t>121 to 150</t>
        </is>
      </c>
      <c r="AE344" s="2565" t="inlineStr">
        <is>
          <t>151-180</t>
        </is>
      </c>
      <c r="AF344" s="2566" t="inlineStr">
        <is>
          <t>Over 180</t>
        </is>
      </c>
      <c r="AH344" s="2563" t="inlineStr">
        <is>
          <t>Month</t>
        </is>
      </c>
      <c r="AI344" s="2564" t="inlineStr">
        <is>
          <t>Total A/R</t>
        </is>
      </c>
      <c r="AJ344" s="2564" t="inlineStr">
        <is>
          <t>Future Cash</t>
        </is>
      </c>
      <c r="AK344" s="2564" t="inlineStr">
        <is>
          <t>1 to 30</t>
        </is>
      </c>
      <c r="AL344" s="2564" t="inlineStr">
        <is>
          <t>31 to 60</t>
        </is>
      </c>
      <c r="AM344" s="2564" t="inlineStr">
        <is>
          <t>61 to 90</t>
        </is>
      </c>
      <c r="AN344" s="2564" t="inlineStr">
        <is>
          <t>91 to 120</t>
        </is>
      </c>
      <c r="AO344" s="2564" t="inlineStr">
        <is>
          <t>121 to 150</t>
        </is>
      </c>
      <c r="AP344" s="2565" t="inlineStr">
        <is>
          <t>151-180</t>
        </is>
      </c>
      <c r="AQ344" s="2566" t="inlineStr">
        <is>
          <t>Over 180</t>
        </is>
      </c>
      <c r="AS344" s="2563" t="inlineStr">
        <is>
          <t>Month</t>
        </is>
      </c>
      <c r="AT344" s="2564" t="inlineStr">
        <is>
          <t>Total A/R</t>
        </is>
      </c>
      <c r="AU344" s="2564" t="inlineStr">
        <is>
          <t>Future Cash</t>
        </is>
      </c>
      <c r="AV344" s="2564" t="inlineStr">
        <is>
          <t>1 to 30</t>
        </is>
      </c>
      <c r="AW344" s="2564" t="inlineStr">
        <is>
          <t>31 to 60</t>
        </is>
      </c>
      <c r="AX344" s="2564" t="inlineStr">
        <is>
          <t>61 to 90</t>
        </is>
      </c>
      <c r="AY344" s="2564" t="inlineStr">
        <is>
          <t>91 to 120</t>
        </is>
      </c>
      <c r="AZ344" s="2564" t="inlineStr">
        <is>
          <t>121 to 150</t>
        </is>
      </c>
      <c r="BA344" s="2565" t="inlineStr">
        <is>
          <t>151-180</t>
        </is>
      </c>
      <c r="BB344" s="2566" t="inlineStr">
        <is>
          <t>Over 180</t>
        </is>
      </c>
      <c r="BD344" s="2563" t="inlineStr">
        <is>
          <t>Month</t>
        </is>
      </c>
      <c r="BE344" s="2564" t="inlineStr">
        <is>
          <t>Total A/R</t>
        </is>
      </c>
      <c r="BF344" s="2564" t="inlineStr">
        <is>
          <t>Future Cash</t>
        </is>
      </c>
      <c r="BG344" s="2564" t="inlineStr">
        <is>
          <t>1 to 30</t>
        </is>
      </c>
      <c r="BH344" s="2564" t="inlineStr">
        <is>
          <t>31 to 60</t>
        </is>
      </c>
      <c r="BI344" s="2564" t="inlineStr">
        <is>
          <t>61 to 90</t>
        </is>
      </c>
      <c r="BJ344" s="2564" t="inlineStr">
        <is>
          <t>91 to 120</t>
        </is>
      </c>
      <c r="BK344" s="2564" t="inlineStr">
        <is>
          <t>121 to 150</t>
        </is>
      </c>
      <c r="BL344" s="2565" t="inlineStr">
        <is>
          <t>151-180</t>
        </is>
      </c>
      <c r="BM344" s="2566" t="inlineStr">
        <is>
          <t>Over 180</t>
        </is>
      </c>
      <c r="BO344" s="2563" t="inlineStr">
        <is>
          <t>Month</t>
        </is>
      </c>
      <c r="BP344" s="2564" t="inlineStr">
        <is>
          <t>Total A/R</t>
        </is>
      </c>
      <c r="BQ344" s="2564" t="inlineStr">
        <is>
          <t>Future Cash</t>
        </is>
      </c>
      <c r="BR344" s="2564" t="inlineStr">
        <is>
          <t>1 to 30</t>
        </is>
      </c>
      <c r="BS344" s="2564" t="inlineStr">
        <is>
          <t>31 to 60</t>
        </is>
      </c>
      <c r="BT344" s="2564" t="inlineStr">
        <is>
          <t>61 to 90</t>
        </is>
      </c>
      <c r="BU344" s="2564" t="inlineStr">
        <is>
          <t>91 to 120</t>
        </is>
      </c>
      <c r="BV344" s="2564" t="inlineStr">
        <is>
          <t>121 to 150</t>
        </is>
      </c>
      <c r="BW344" s="2565" t="inlineStr">
        <is>
          <t>151-180</t>
        </is>
      </c>
      <c r="BX344" s="2566" t="inlineStr">
        <is>
          <t>Over 180</t>
        </is>
      </c>
      <c r="BZ344" s="2563" t="inlineStr">
        <is>
          <t>Month</t>
        </is>
      </c>
      <c r="CA344" s="2564" t="inlineStr">
        <is>
          <t>Total A/R</t>
        </is>
      </c>
      <c r="CB344" s="2564" t="inlineStr">
        <is>
          <t>Future Cash</t>
        </is>
      </c>
      <c r="CC344" s="2564" t="inlineStr">
        <is>
          <t>1 to 30</t>
        </is>
      </c>
      <c r="CD344" s="2564" t="inlineStr">
        <is>
          <t>31 to 60</t>
        </is>
      </c>
      <c r="CE344" s="2564" t="inlineStr">
        <is>
          <t>61 to 90</t>
        </is>
      </c>
      <c r="CF344" s="2564" t="inlineStr">
        <is>
          <t>91 to 120</t>
        </is>
      </c>
      <c r="CG344" s="2564" t="inlineStr">
        <is>
          <t>121 to 150</t>
        </is>
      </c>
      <c r="CH344" s="2565" t="inlineStr">
        <is>
          <t>151-180</t>
        </is>
      </c>
      <c r="CI344" s="2566" t="inlineStr">
        <is>
          <t>Over 180</t>
        </is>
      </c>
      <c r="CK344" s="2563" t="inlineStr">
        <is>
          <t>Month</t>
        </is>
      </c>
      <c r="CL344" s="2564" t="inlineStr">
        <is>
          <t>Total A/R</t>
        </is>
      </c>
      <c r="CM344" s="2564" t="inlineStr">
        <is>
          <t>Future Cash</t>
        </is>
      </c>
      <c r="CN344" s="2564" t="inlineStr">
        <is>
          <t>1 to 30</t>
        </is>
      </c>
      <c r="CO344" s="2564" t="inlineStr">
        <is>
          <t>31 to 60</t>
        </is>
      </c>
      <c r="CP344" s="2564" t="inlineStr">
        <is>
          <t>61 to 90</t>
        </is>
      </c>
      <c r="CQ344" s="2564" t="inlineStr">
        <is>
          <t>91 to 120</t>
        </is>
      </c>
      <c r="CR344" s="2564" t="inlineStr">
        <is>
          <t>121 to 150</t>
        </is>
      </c>
      <c r="CS344" s="2565" t="inlineStr">
        <is>
          <t>151-180</t>
        </is>
      </c>
      <c r="CT344" s="2566" t="inlineStr">
        <is>
          <t>Over 180</t>
        </is>
      </c>
      <c r="CV344" s="2563" t="inlineStr">
        <is>
          <t>Month</t>
        </is>
      </c>
      <c r="CW344" s="2564" t="inlineStr">
        <is>
          <t>Total A/R</t>
        </is>
      </c>
      <c r="CX344" s="2564" t="inlineStr">
        <is>
          <t>Future Cash</t>
        </is>
      </c>
      <c r="CY344" s="2564" t="inlineStr">
        <is>
          <t>1 to 30</t>
        </is>
      </c>
      <c r="CZ344" s="2564" t="inlineStr">
        <is>
          <t>31 to 60</t>
        </is>
      </c>
      <c r="DA344" s="2564" t="inlineStr">
        <is>
          <t>61 to 90</t>
        </is>
      </c>
      <c r="DB344" s="2564" t="inlineStr">
        <is>
          <t>91 to 120</t>
        </is>
      </c>
      <c r="DC344" s="2564" t="inlineStr">
        <is>
          <t>121 to 150</t>
        </is>
      </c>
      <c r="DD344" s="2565" t="inlineStr">
        <is>
          <t>151-180</t>
        </is>
      </c>
      <c r="DE344" s="2566" t="inlineStr">
        <is>
          <t>Over 180</t>
        </is>
      </c>
      <c r="DG344" s="2563" t="inlineStr">
        <is>
          <t>Month</t>
        </is>
      </c>
      <c r="DH344" s="2564" t="inlineStr">
        <is>
          <t>Total A/R</t>
        </is>
      </c>
      <c r="DI344" s="2564" t="inlineStr">
        <is>
          <t>Future Cash</t>
        </is>
      </c>
      <c r="DJ344" s="2564" t="inlineStr">
        <is>
          <t>1 to 30</t>
        </is>
      </c>
      <c r="DK344" s="2564" t="inlineStr">
        <is>
          <t>31 to 60</t>
        </is>
      </c>
      <c r="DL344" s="2564" t="inlineStr">
        <is>
          <t>61 to 90</t>
        </is>
      </c>
      <c r="DM344" s="2564" t="inlineStr">
        <is>
          <t>91 to 120</t>
        </is>
      </c>
      <c r="DN344" s="2564" t="inlineStr">
        <is>
          <t>121 to 150</t>
        </is>
      </c>
      <c r="DO344" s="2565" t="inlineStr">
        <is>
          <t>151-180</t>
        </is>
      </c>
      <c r="DP344" s="2566" t="inlineStr">
        <is>
          <t>Over 180</t>
        </is>
      </c>
      <c r="DR344" s="2563" t="inlineStr">
        <is>
          <t>Month</t>
        </is>
      </c>
      <c r="DS344" s="2564" t="inlineStr">
        <is>
          <t>Total A/R</t>
        </is>
      </c>
      <c r="DT344" s="2564" t="inlineStr">
        <is>
          <t>Future Cash</t>
        </is>
      </c>
      <c r="DU344" s="2564" t="inlineStr">
        <is>
          <t>1 to 30</t>
        </is>
      </c>
      <c r="DV344" s="2564" t="inlineStr">
        <is>
          <t>31 to 60</t>
        </is>
      </c>
      <c r="DW344" s="2564" t="inlineStr">
        <is>
          <t>61 to 90</t>
        </is>
      </c>
      <c r="DX344" s="2564" t="inlineStr">
        <is>
          <t>91 to 120</t>
        </is>
      </c>
      <c r="DY344" s="2564" t="inlineStr">
        <is>
          <t>121 to 150</t>
        </is>
      </c>
      <c r="DZ344" s="2565" t="inlineStr">
        <is>
          <t>151-180</t>
        </is>
      </c>
      <c r="EA344" s="2566" t="inlineStr">
        <is>
          <t>Over 180</t>
        </is>
      </c>
      <c r="EC344" s="2563" t="inlineStr">
        <is>
          <t>Month</t>
        </is>
      </c>
      <c r="ED344" s="2564" t="inlineStr">
        <is>
          <t>Total A/R</t>
        </is>
      </c>
      <c r="EE344" s="2564" t="inlineStr">
        <is>
          <t>Future Cash</t>
        </is>
      </c>
      <c r="EF344" s="2564" t="inlineStr">
        <is>
          <t>1 to 30</t>
        </is>
      </c>
      <c r="EG344" s="2564" t="inlineStr">
        <is>
          <t>31 to 60</t>
        </is>
      </c>
      <c r="EH344" s="2564" t="inlineStr">
        <is>
          <t>61 to 90</t>
        </is>
      </c>
      <c r="EI344" s="2564" t="inlineStr">
        <is>
          <t>91 to 120</t>
        </is>
      </c>
      <c r="EJ344" s="2564" t="inlineStr">
        <is>
          <t>121 to 150</t>
        </is>
      </c>
      <c r="EK344" s="2565" t="inlineStr">
        <is>
          <t>151-180</t>
        </is>
      </c>
      <c r="EL344" s="2566" t="inlineStr">
        <is>
          <t>Over 180</t>
        </is>
      </c>
    </row>
    <row r="345">
      <c r="A345" s="2567">
        <f>EOMONTH(A346,-1)</f>
        <v/>
      </c>
      <c r="B345" s="507">
        <f>SUM(C345:J345)</f>
        <v/>
      </c>
      <c r="C345" s="507">
        <f>+N345+Y345+AJ345+AU345+BF345+BQ345+CB345+CM345+CX345+DI345+DT345+EE345</f>
        <v/>
      </c>
      <c r="D345" s="507">
        <f>+O345+Z345+AK345+AV345+BG345+BR345+CC345+CN345+CY345+DJ345+DU345+EF345</f>
        <v/>
      </c>
      <c r="E345" s="507">
        <f>+P345+AA345+AL345+AW345+BH345+BS345+CD345+CO345+CZ345+DK345+DV345+EG345</f>
        <v/>
      </c>
      <c r="F345" s="507">
        <f>+Q345+AB345+AM345+AX345+BI345+BT345+CE345+CP345+DA345+DL345+DW345+EH345</f>
        <v/>
      </c>
      <c r="G345" s="507">
        <f>+R345+AC345+AN345+AY345+BJ345+BU345+CF345+CQ345+DB345+DM345+DX345+EI345</f>
        <v/>
      </c>
      <c r="H345" s="507">
        <f>+S345+AD345+AO345+AZ345+BK345+BV345+CG345+CR345+DC345+DN345+DY345+EJ345</f>
        <v/>
      </c>
      <c r="I345" s="507">
        <f>+T345+AE345+AP345+BA345+BL345+BW345+CH345+CS345+DD345+DO345+DZ345+EK345</f>
        <v/>
      </c>
      <c r="J345" s="507">
        <f>+U345+AF345+AQ345+BB345+BM345+BX345+CI345+CT345+DE345+DP345+EA345+EL345</f>
        <v/>
      </c>
      <c r="L345" s="2567">
        <f>EOMONTH(L346,-1)</f>
        <v/>
      </c>
      <c r="M345" s="507">
        <f>SUM(N345:U345)</f>
        <v/>
      </c>
      <c r="N345" s="507" t="n">
        <v>0</v>
      </c>
      <c r="O345" s="507" t="n">
        <v>0</v>
      </c>
      <c r="P345" s="507" t="n">
        <v>0</v>
      </c>
      <c r="Q345" s="507" t="n">
        <v>0</v>
      </c>
      <c r="R345" s="507" t="n">
        <v>0</v>
      </c>
      <c r="S345" s="507" t="n">
        <v>0</v>
      </c>
      <c r="T345" s="507" t="n">
        <v>0</v>
      </c>
      <c r="U345" s="507" t="n">
        <v>0</v>
      </c>
      <c r="W345" s="2567">
        <f>EOMONTH(W346,-1)</f>
        <v/>
      </c>
      <c r="X345" s="507">
        <f>SUM(Y345:AF345)</f>
        <v/>
      </c>
      <c r="Y345" s="507" t="n">
        <v>0</v>
      </c>
      <c r="Z345" s="507" t="n">
        <v>0</v>
      </c>
      <c r="AA345" s="507" t="n">
        <v>0</v>
      </c>
      <c r="AB345" s="507" t="n">
        <v>0</v>
      </c>
      <c r="AC345" s="507" t="n">
        <v>0</v>
      </c>
      <c r="AD345" s="507" t="n">
        <v>0</v>
      </c>
      <c r="AE345" s="507" t="n">
        <v>0</v>
      </c>
      <c r="AF345" s="507" t="n">
        <v>0</v>
      </c>
      <c r="AH345" s="2567">
        <f>EOMONTH(AH346,-1)</f>
        <v/>
      </c>
      <c r="AI345" s="507">
        <f>SUM(AJ345:AQ345)</f>
        <v/>
      </c>
      <c r="AJ345" s="507" t="n">
        <v>0</v>
      </c>
      <c r="AK345" s="507" t="n">
        <v>0</v>
      </c>
      <c r="AL345" s="507" t="n">
        <v>0</v>
      </c>
      <c r="AM345" s="507" t="n">
        <v>0</v>
      </c>
      <c r="AN345" s="507" t="n">
        <v>0</v>
      </c>
      <c r="AO345" s="507" t="n">
        <v>0</v>
      </c>
      <c r="AP345" s="507" t="n">
        <v>0</v>
      </c>
      <c r="AQ345" s="507" t="n">
        <v>0</v>
      </c>
      <c r="AS345" s="2567">
        <f>EOMONTH(AS346,-1)</f>
        <v/>
      </c>
      <c r="AT345" s="507">
        <f>SUM(AU345:BB345)</f>
        <v/>
      </c>
      <c r="AU345" s="507" t="n">
        <v>0</v>
      </c>
      <c r="AV345" s="507" t="n">
        <v>0</v>
      </c>
      <c r="AW345" s="507" t="n">
        <v>0</v>
      </c>
      <c r="AX345" s="507" t="n">
        <v>0</v>
      </c>
      <c r="AY345" s="507" t="n">
        <v>0</v>
      </c>
      <c r="AZ345" s="507" t="n">
        <v>0</v>
      </c>
      <c r="BA345" s="507" t="n">
        <v>0</v>
      </c>
      <c r="BB345" s="507" t="n">
        <v>0</v>
      </c>
      <c r="BD345" s="2567">
        <f>EOMONTH(BD346,-1)</f>
        <v/>
      </c>
      <c r="BE345" s="507">
        <f>SUM(BF345:BM345)</f>
        <v/>
      </c>
      <c r="BF345" s="507" t="n">
        <v>0</v>
      </c>
      <c r="BG345" s="507" t="n">
        <v>0</v>
      </c>
      <c r="BH345" s="507" t="n">
        <v>0</v>
      </c>
      <c r="BI345" s="507" t="n">
        <v>0</v>
      </c>
      <c r="BJ345" s="507" t="n">
        <v>0</v>
      </c>
      <c r="BK345" s="507" t="n">
        <v>0</v>
      </c>
      <c r="BL345" s="507" t="n">
        <v>0</v>
      </c>
      <c r="BM345" s="507" t="n">
        <v>0</v>
      </c>
      <c r="BO345" s="2567">
        <f>EOMONTH(BO346,-1)</f>
        <v/>
      </c>
      <c r="BP345" s="507">
        <f>SUM(BQ345:BX345)</f>
        <v/>
      </c>
      <c r="BQ345" s="507" t="n">
        <v>0</v>
      </c>
      <c r="BR345" s="507" t="n">
        <v>0</v>
      </c>
      <c r="BS345" s="507" t="n">
        <v>0</v>
      </c>
      <c r="BT345" s="507" t="n">
        <v>0</v>
      </c>
      <c r="BU345" s="507" t="n">
        <v>0</v>
      </c>
      <c r="BV345" s="507" t="n">
        <v>0</v>
      </c>
      <c r="BW345" s="507" t="n">
        <v>0</v>
      </c>
      <c r="BX345" s="507" t="n">
        <v>0</v>
      </c>
      <c r="BZ345" s="2567">
        <f>EOMONTH(BZ346,-1)</f>
        <v/>
      </c>
      <c r="CA345" s="507">
        <f>SUM(CB345:CI345)</f>
        <v/>
      </c>
      <c r="CB345" s="507" t="n">
        <v>0</v>
      </c>
      <c r="CC345" s="507" t="n">
        <v>0</v>
      </c>
      <c r="CD345" s="507" t="n">
        <v>0</v>
      </c>
      <c r="CE345" s="507" t="n">
        <v>0</v>
      </c>
      <c r="CF345" s="507" t="n">
        <v>0</v>
      </c>
      <c r="CG345" s="507" t="n">
        <v>0</v>
      </c>
      <c r="CH345" s="507" t="n">
        <v>0</v>
      </c>
      <c r="CI345" s="507" t="n">
        <v>0</v>
      </c>
      <c r="CK345" s="2567">
        <f>EOMONTH(CK346,-1)</f>
        <v/>
      </c>
      <c r="CL345" s="507">
        <f>SUM(CM345:CT345)</f>
        <v/>
      </c>
      <c r="CM345" s="507" t="n">
        <v>0</v>
      </c>
      <c r="CN345" s="507" t="n">
        <v>0</v>
      </c>
      <c r="CO345" s="507" t="n">
        <v>0</v>
      </c>
      <c r="CP345" s="507" t="n">
        <v>0</v>
      </c>
      <c r="CQ345" s="507" t="n">
        <v>0</v>
      </c>
      <c r="CR345" s="507" t="n">
        <v>0</v>
      </c>
      <c r="CS345" s="507" t="n">
        <v>0</v>
      </c>
      <c r="CT345" s="507" t="n">
        <v>0</v>
      </c>
      <c r="CV345" s="2567">
        <f>EOMONTH(CV346,-1)</f>
        <v/>
      </c>
      <c r="CW345" s="507">
        <f>SUM(CX345:DE345)</f>
        <v/>
      </c>
      <c r="CX345" s="507" t="n">
        <v>0</v>
      </c>
      <c r="CY345" s="507" t="n">
        <v>0</v>
      </c>
      <c r="CZ345" s="507" t="n">
        <v>0</v>
      </c>
      <c r="DA345" s="507" t="n">
        <v>0</v>
      </c>
      <c r="DB345" s="507" t="n">
        <v>0</v>
      </c>
      <c r="DC345" s="507" t="n">
        <v>0</v>
      </c>
      <c r="DD345" s="507" t="n">
        <v>0</v>
      </c>
      <c r="DE345" s="507" t="n">
        <v>0</v>
      </c>
      <c r="DG345" s="2567">
        <f>EOMONTH(DG346,-1)</f>
        <v/>
      </c>
      <c r="DH345" s="507">
        <f>SUM(DI345:DP345)</f>
        <v/>
      </c>
      <c r="DI345" s="507" t="n">
        <v>0</v>
      </c>
      <c r="DJ345" s="507" t="n">
        <v>0</v>
      </c>
      <c r="DK345" s="507" t="n">
        <v>0</v>
      </c>
      <c r="DL345" s="507" t="n">
        <v>0</v>
      </c>
      <c r="DM345" s="507" t="n">
        <v>0</v>
      </c>
      <c r="DN345" s="507" t="n">
        <v>0</v>
      </c>
      <c r="DO345" s="507" t="n">
        <v>0</v>
      </c>
      <c r="DP345" s="507" t="n">
        <v>0</v>
      </c>
      <c r="DR345" s="2567">
        <f>EOMONTH(DR346,-1)</f>
        <v/>
      </c>
      <c r="DS345" s="507">
        <f>SUM(DT345:EA345)</f>
        <v/>
      </c>
      <c r="DT345" s="507" t="n">
        <v>0</v>
      </c>
      <c r="DU345" s="507" t="n">
        <v>0</v>
      </c>
      <c r="DV345" s="507" t="n">
        <v>0</v>
      </c>
      <c r="DW345" s="507" t="n">
        <v>0</v>
      </c>
      <c r="DX345" s="507" t="n">
        <v>0</v>
      </c>
      <c r="DY345" s="507" t="n">
        <v>0</v>
      </c>
      <c r="DZ345" s="507" t="n">
        <v>0</v>
      </c>
      <c r="EA345" s="507" t="n">
        <v>0</v>
      </c>
      <c r="EC345" s="2567">
        <f>EOMONTH(EC346,-1)</f>
        <v/>
      </c>
      <c r="ED345" s="507">
        <f>SUM(EE345:EL345)</f>
        <v/>
      </c>
      <c r="EE345" s="507" t="n">
        <v>0</v>
      </c>
      <c r="EF345" s="507" t="n">
        <v>0</v>
      </c>
      <c r="EG345" s="507" t="n">
        <v>0</v>
      </c>
      <c r="EH345" s="507" t="n">
        <v>0</v>
      </c>
      <c r="EI345" s="507" t="n">
        <v>0</v>
      </c>
      <c r="EJ345" s="507" t="n">
        <v>0</v>
      </c>
      <c r="EK345" s="507" t="n">
        <v>0</v>
      </c>
      <c r="EL345" s="507" t="n">
        <v>0</v>
      </c>
    </row>
    <row r="346">
      <c r="A346" s="2567">
        <f>EOMONTH(A347,-1)</f>
        <v/>
      </c>
      <c r="B346" s="507">
        <f>SUM(C346:J346)</f>
        <v/>
      </c>
      <c r="C346" s="507">
        <f>+N346+Y346+AJ346+AU346+BF346+BQ346+CB346+CM346+CX346+DI346+DT346+EE346</f>
        <v/>
      </c>
      <c r="D346" s="507">
        <f>+O346+Z346+AK346+AV346+BG346+BR346+CC346+CN346+CY346+DJ346+DU346+EF346</f>
        <v/>
      </c>
      <c r="E346" s="507">
        <f>+P346+AA346+AL346+AW346+BH346+BS346+CD346+CO346+CZ346+DK346+DV346+EG346</f>
        <v/>
      </c>
      <c r="F346" s="507">
        <f>+Q346+AB346+AM346+AX346+BI346+BT346+CE346+CP346+DA346+DL346+DW346+EH346</f>
        <v/>
      </c>
      <c r="G346" s="507">
        <f>+R346+AC346+AN346+AY346+BJ346+BU346+CF346+CQ346+DB346+DM346+DX346+EI346</f>
        <v/>
      </c>
      <c r="H346" s="507">
        <f>+S346+AD346+AO346+AZ346+BK346+BV346+CG346+CR346+DC346+DN346+DY346+EJ346</f>
        <v/>
      </c>
      <c r="I346" s="507">
        <f>+T346+AE346+AP346+BA346+BL346+BW346+CH346+CS346+DD346+DO346+DZ346+EK346</f>
        <v/>
      </c>
      <c r="J346" s="507">
        <f>+U346+AF346+AQ346+BB346+BM346+BX346+CI346+CT346+DE346+DP346+EA346+EL346</f>
        <v/>
      </c>
      <c r="L346" s="2567">
        <f>EOMONTH(L347,-1)</f>
        <v/>
      </c>
      <c r="M346" s="507">
        <f>SUM(N346:U346)</f>
        <v/>
      </c>
      <c r="N346" s="507" t="n">
        <v>0</v>
      </c>
      <c r="O346" s="507" t="n">
        <v>0</v>
      </c>
      <c r="P346" s="507" t="n">
        <v>0</v>
      </c>
      <c r="Q346" s="507" t="n">
        <v>0</v>
      </c>
      <c r="R346" s="507" t="n">
        <v>0</v>
      </c>
      <c r="S346" s="507" t="n">
        <v>0</v>
      </c>
      <c r="T346" s="507" t="n">
        <v>0</v>
      </c>
      <c r="U346" s="507" t="n">
        <v>0</v>
      </c>
      <c r="W346" s="2567">
        <f>EOMONTH(W347,-1)</f>
        <v/>
      </c>
      <c r="X346" s="507">
        <f>SUM(Y346:AF346)</f>
        <v/>
      </c>
      <c r="Y346" s="507" t="n">
        <v>0</v>
      </c>
      <c r="Z346" s="507" t="n">
        <v>0</v>
      </c>
      <c r="AA346" s="507" t="n">
        <v>0</v>
      </c>
      <c r="AB346" s="507" t="n">
        <v>0</v>
      </c>
      <c r="AC346" s="507" t="n">
        <v>0</v>
      </c>
      <c r="AD346" s="507" t="n">
        <v>0</v>
      </c>
      <c r="AE346" s="507" t="n">
        <v>0</v>
      </c>
      <c r="AF346" s="507" t="n">
        <v>0</v>
      </c>
      <c r="AH346" s="2567">
        <f>EOMONTH(AH347,-1)</f>
        <v/>
      </c>
      <c r="AI346" s="507">
        <f>SUM(AJ346:AQ346)</f>
        <v/>
      </c>
      <c r="AJ346" s="507" t="n">
        <v>0</v>
      </c>
      <c r="AK346" s="507" t="n">
        <v>0</v>
      </c>
      <c r="AL346" s="507" t="n">
        <v>0</v>
      </c>
      <c r="AM346" s="507" t="n">
        <v>0</v>
      </c>
      <c r="AN346" s="507" t="n">
        <v>0</v>
      </c>
      <c r="AO346" s="507" t="n">
        <v>0</v>
      </c>
      <c r="AP346" s="507" t="n">
        <v>0</v>
      </c>
      <c r="AQ346" s="507" t="n">
        <v>0</v>
      </c>
      <c r="AS346" s="2567">
        <f>EOMONTH(AS347,-1)</f>
        <v/>
      </c>
      <c r="AT346" s="507">
        <f>SUM(AU346:BB346)</f>
        <v/>
      </c>
      <c r="AU346" s="507" t="n">
        <v>0</v>
      </c>
      <c r="AV346" s="507" t="n">
        <v>0</v>
      </c>
      <c r="AW346" s="507" t="n">
        <v>0</v>
      </c>
      <c r="AX346" s="507" t="n">
        <v>0</v>
      </c>
      <c r="AY346" s="507" t="n">
        <v>0</v>
      </c>
      <c r="AZ346" s="507" t="n">
        <v>0</v>
      </c>
      <c r="BA346" s="507" t="n">
        <v>0</v>
      </c>
      <c r="BB346" s="507" t="n">
        <v>0</v>
      </c>
      <c r="BD346" s="2567">
        <f>EOMONTH(BD347,-1)</f>
        <v/>
      </c>
      <c r="BE346" s="507">
        <f>SUM(BF346:BM346)</f>
        <v/>
      </c>
      <c r="BF346" s="507" t="n">
        <v>0</v>
      </c>
      <c r="BG346" s="507" t="n">
        <v>0</v>
      </c>
      <c r="BH346" s="507" t="n">
        <v>0</v>
      </c>
      <c r="BI346" s="507" t="n">
        <v>0</v>
      </c>
      <c r="BJ346" s="507" t="n">
        <v>0</v>
      </c>
      <c r="BK346" s="507" t="n">
        <v>0</v>
      </c>
      <c r="BL346" s="507" t="n">
        <v>0</v>
      </c>
      <c r="BM346" s="507" t="n">
        <v>0</v>
      </c>
      <c r="BO346" s="2567">
        <f>EOMONTH(BO347,-1)</f>
        <v/>
      </c>
      <c r="BP346" s="507">
        <f>SUM(BQ346:BX346)</f>
        <v/>
      </c>
      <c r="BQ346" s="507" t="n">
        <v>0</v>
      </c>
      <c r="BR346" s="507" t="n">
        <v>0</v>
      </c>
      <c r="BS346" s="507" t="n">
        <v>0</v>
      </c>
      <c r="BT346" s="507" t="n">
        <v>0</v>
      </c>
      <c r="BU346" s="507" t="n">
        <v>0</v>
      </c>
      <c r="BV346" s="507" t="n">
        <v>0</v>
      </c>
      <c r="BW346" s="507" t="n">
        <v>0</v>
      </c>
      <c r="BX346" s="507" t="n">
        <v>0</v>
      </c>
      <c r="BZ346" s="2567">
        <f>EOMONTH(BZ347,-1)</f>
        <v/>
      </c>
      <c r="CA346" s="507">
        <f>SUM(CB346:CI346)</f>
        <v/>
      </c>
      <c r="CB346" s="507" t="n">
        <v>0</v>
      </c>
      <c r="CC346" s="507" t="n">
        <v>0</v>
      </c>
      <c r="CD346" s="507" t="n">
        <v>0</v>
      </c>
      <c r="CE346" s="507" t="n">
        <v>0</v>
      </c>
      <c r="CF346" s="507" t="n">
        <v>0</v>
      </c>
      <c r="CG346" s="507" t="n">
        <v>0</v>
      </c>
      <c r="CH346" s="507" t="n">
        <v>0</v>
      </c>
      <c r="CI346" s="507" t="n">
        <v>0</v>
      </c>
      <c r="CK346" s="2567">
        <f>EOMONTH(CK347,-1)</f>
        <v/>
      </c>
      <c r="CL346" s="507">
        <f>SUM(CM346:CT346)</f>
        <v/>
      </c>
      <c r="CM346" s="507" t="n">
        <v>0</v>
      </c>
      <c r="CN346" s="507" t="n">
        <v>0</v>
      </c>
      <c r="CO346" s="507" t="n">
        <v>0</v>
      </c>
      <c r="CP346" s="507" t="n">
        <v>0</v>
      </c>
      <c r="CQ346" s="507" t="n">
        <v>0</v>
      </c>
      <c r="CR346" s="507" t="n">
        <v>0</v>
      </c>
      <c r="CS346" s="507" t="n">
        <v>0</v>
      </c>
      <c r="CT346" s="507" t="n">
        <v>0</v>
      </c>
      <c r="CV346" s="2567">
        <f>EOMONTH(CV347,-1)</f>
        <v/>
      </c>
      <c r="CW346" s="507">
        <f>SUM(CX346:DE346)</f>
        <v/>
      </c>
      <c r="CX346" s="507" t="n">
        <v>0</v>
      </c>
      <c r="CY346" s="507" t="n">
        <v>0</v>
      </c>
      <c r="CZ346" s="507" t="n">
        <v>0</v>
      </c>
      <c r="DA346" s="507" t="n">
        <v>0</v>
      </c>
      <c r="DB346" s="507" t="n">
        <v>0</v>
      </c>
      <c r="DC346" s="507" t="n">
        <v>0</v>
      </c>
      <c r="DD346" s="507" t="n">
        <v>0</v>
      </c>
      <c r="DE346" s="507" t="n">
        <v>0</v>
      </c>
      <c r="DG346" s="2567">
        <f>EOMONTH(DG347,-1)</f>
        <v/>
      </c>
      <c r="DH346" s="507">
        <f>SUM(DI346:DP346)</f>
        <v/>
      </c>
      <c r="DI346" s="507" t="n">
        <v>0</v>
      </c>
      <c r="DJ346" s="507" t="n">
        <v>0</v>
      </c>
      <c r="DK346" s="507" t="n">
        <v>0</v>
      </c>
      <c r="DL346" s="507" t="n">
        <v>0</v>
      </c>
      <c r="DM346" s="507" t="n">
        <v>0</v>
      </c>
      <c r="DN346" s="507" t="n">
        <v>0</v>
      </c>
      <c r="DO346" s="507" t="n">
        <v>0</v>
      </c>
      <c r="DP346" s="507" t="n">
        <v>0</v>
      </c>
      <c r="DR346" s="2567">
        <f>EOMONTH(DR347,-1)</f>
        <v/>
      </c>
      <c r="DS346" s="507">
        <f>SUM(DT346:EA346)</f>
        <v/>
      </c>
      <c r="DT346" s="507" t="n">
        <v>0</v>
      </c>
      <c r="DU346" s="507" t="n">
        <v>0</v>
      </c>
      <c r="DV346" s="507" t="n">
        <v>0</v>
      </c>
      <c r="DW346" s="507" t="n">
        <v>0</v>
      </c>
      <c r="DX346" s="507" t="n">
        <v>0</v>
      </c>
      <c r="DY346" s="507" t="n">
        <v>0</v>
      </c>
      <c r="DZ346" s="507" t="n">
        <v>0</v>
      </c>
      <c r="EA346" s="507" t="n">
        <v>0</v>
      </c>
      <c r="EC346" s="2567">
        <f>EOMONTH(EC347,-1)</f>
        <v/>
      </c>
      <c r="ED346" s="507">
        <f>SUM(EE346:EL346)</f>
        <v/>
      </c>
      <c r="EE346" s="507" t="n">
        <v>0</v>
      </c>
      <c r="EF346" s="507" t="n">
        <v>0</v>
      </c>
      <c r="EG346" s="507" t="n">
        <v>0</v>
      </c>
      <c r="EH346" s="507" t="n">
        <v>0</v>
      </c>
      <c r="EI346" s="507" t="n">
        <v>0</v>
      </c>
      <c r="EJ346" s="507" t="n">
        <v>0</v>
      </c>
      <c r="EK346" s="507" t="n">
        <v>0</v>
      </c>
      <c r="EL346" s="507" t="n">
        <v>0</v>
      </c>
    </row>
    <row r="347">
      <c r="A347" s="2567">
        <f>EOMONTH(A348,-1)</f>
        <v/>
      </c>
      <c r="B347" s="507">
        <f>SUM(C347:J347)</f>
        <v/>
      </c>
      <c r="C347" s="507">
        <f>+N347+Y347+AJ347+AU347+BF347+BQ347+CB347+CM347+CX347+DI347+DT347+EE347</f>
        <v/>
      </c>
      <c r="D347" s="507">
        <f>+O347+Z347+AK347+AV347+BG347+BR347+CC347+CN347+CY347+DJ347+DU347+EF347</f>
        <v/>
      </c>
      <c r="E347" s="507">
        <f>+P347+AA347+AL347+AW347+BH347+BS347+CD347+CO347+CZ347+DK347+DV347+EG347</f>
        <v/>
      </c>
      <c r="F347" s="507">
        <f>+Q347+AB347+AM347+AX347+BI347+BT347+CE347+CP347+DA347+DL347+DW347+EH347</f>
        <v/>
      </c>
      <c r="G347" s="507">
        <f>+R347+AC347+AN347+AY347+BJ347+BU347+CF347+CQ347+DB347+DM347+DX347+EI347</f>
        <v/>
      </c>
      <c r="H347" s="507">
        <f>+S347+AD347+AO347+AZ347+BK347+BV347+CG347+CR347+DC347+DN347+DY347+EJ347</f>
        <v/>
      </c>
      <c r="I347" s="507">
        <f>+T347+AE347+AP347+BA347+BL347+BW347+CH347+CS347+DD347+DO347+DZ347+EK347</f>
        <v/>
      </c>
      <c r="J347" s="507">
        <f>+U347+AF347+AQ347+BB347+BM347+BX347+CI347+CT347+DE347+DP347+EA347+EL347</f>
        <v/>
      </c>
      <c r="L347" s="2567">
        <f>EOMONTH(L348,-1)</f>
        <v/>
      </c>
      <c r="M347" s="507">
        <f>SUM(N347:U347)</f>
        <v/>
      </c>
      <c r="N347" s="507" t="n">
        <v>0</v>
      </c>
      <c r="O347" s="507" t="n">
        <v>0</v>
      </c>
      <c r="P347" s="507" t="n">
        <v>0</v>
      </c>
      <c r="Q347" s="507" t="n">
        <v>0</v>
      </c>
      <c r="R347" s="507" t="n">
        <v>0</v>
      </c>
      <c r="S347" s="507" t="n">
        <v>0</v>
      </c>
      <c r="T347" s="507" t="n">
        <v>0</v>
      </c>
      <c r="U347" s="507" t="n">
        <v>0</v>
      </c>
      <c r="W347" s="2567">
        <f>EOMONTH(W348,-1)</f>
        <v/>
      </c>
      <c r="X347" s="507">
        <f>SUM(Y347:AF347)</f>
        <v/>
      </c>
      <c r="Y347" s="507" t="n">
        <v>0</v>
      </c>
      <c r="Z347" s="507" t="n">
        <v>0</v>
      </c>
      <c r="AA347" s="507" t="n">
        <v>0</v>
      </c>
      <c r="AB347" s="507" t="n">
        <v>0</v>
      </c>
      <c r="AC347" s="507" t="n">
        <v>0</v>
      </c>
      <c r="AD347" s="507" t="n">
        <v>0</v>
      </c>
      <c r="AE347" s="507" t="n">
        <v>0</v>
      </c>
      <c r="AF347" s="507" t="n">
        <v>0</v>
      </c>
      <c r="AH347" s="2567">
        <f>EOMONTH(AH348,-1)</f>
        <v/>
      </c>
      <c r="AI347" s="507">
        <f>SUM(AJ347:AQ347)</f>
        <v/>
      </c>
      <c r="AJ347" s="507" t="n">
        <v>0</v>
      </c>
      <c r="AK347" s="507" t="n">
        <v>0</v>
      </c>
      <c r="AL347" s="507" t="n">
        <v>0</v>
      </c>
      <c r="AM347" s="507" t="n">
        <v>0</v>
      </c>
      <c r="AN347" s="507" t="n">
        <v>0</v>
      </c>
      <c r="AO347" s="507" t="n">
        <v>0</v>
      </c>
      <c r="AP347" s="507" t="n">
        <v>0</v>
      </c>
      <c r="AQ347" s="507" t="n">
        <v>0</v>
      </c>
      <c r="AS347" s="2567">
        <f>EOMONTH(AS348,-1)</f>
        <v/>
      </c>
      <c r="AT347" s="507">
        <f>SUM(AU347:BB347)</f>
        <v/>
      </c>
      <c r="AU347" s="507" t="n">
        <v>0</v>
      </c>
      <c r="AV347" s="507" t="n">
        <v>0</v>
      </c>
      <c r="AW347" s="507" t="n">
        <v>0</v>
      </c>
      <c r="AX347" s="507" t="n">
        <v>0</v>
      </c>
      <c r="AY347" s="507" t="n">
        <v>0</v>
      </c>
      <c r="AZ347" s="507" t="n">
        <v>0</v>
      </c>
      <c r="BA347" s="507" t="n">
        <v>0</v>
      </c>
      <c r="BB347" s="507" t="n">
        <v>0</v>
      </c>
      <c r="BD347" s="2567">
        <f>EOMONTH(BD348,-1)</f>
        <v/>
      </c>
      <c r="BE347" s="507">
        <f>SUM(BF347:BM347)</f>
        <v/>
      </c>
      <c r="BF347" s="507" t="n">
        <v>0</v>
      </c>
      <c r="BG347" s="507" t="n">
        <v>0</v>
      </c>
      <c r="BH347" s="507" t="n">
        <v>0</v>
      </c>
      <c r="BI347" s="507" t="n">
        <v>0</v>
      </c>
      <c r="BJ347" s="507" t="n">
        <v>0</v>
      </c>
      <c r="BK347" s="507" t="n">
        <v>0</v>
      </c>
      <c r="BL347" s="507" t="n">
        <v>0</v>
      </c>
      <c r="BM347" s="507" t="n">
        <v>0</v>
      </c>
      <c r="BO347" s="2567">
        <f>EOMONTH(BO348,-1)</f>
        <v/>
      </c>
      <c r="BP347" s="507">
        <f>SUM(BQ347:BX347)</f>
        <v/>
      </c>
      <c r="BQ347" s="507" t="n">
        <v>0</v>
      </c>
      <c r="BR347" s="507" t="n">
        <v>0</v>
      </c>
      <c r="BS347" s="507" t="n">
        <v>0</v>
      </c>
      <c r="BT347" s="507" t="n">
        <v>0</v>
      </c>
      <c r="BU347" s="507" t="n">
        <v>0</v>
      </c>
      <c r="BV347" s="507" t="n">
        <v>0</v>
      </c>
      <c r="BW347" s="507" t="n">
        <v>0</v>
      </c>
      <c r="BX347" s="507" t="n">
        <v>0</v>
      </c>
      <c r="BZ347" s="2567">
        <f>EOMONTH(BZ348,-1)</f>
        <v/>
      </c>
      <c r="CA347" s="507">
        <f>SUM(CB347:CI347)</f>
        <v/>
      </c>
      <c r="CB347" s="507" t="n">
        <v>0</v>
      </c>
      <c r="CC347" s="507" t="n">
        <v>0</v>
      </c>
      <c r="CD347" s="507" t="n">
        <v>0</v>
      </c>
      <c r="CE347" s="507" t="n">
        <v>0</v>
      </c>
      <c r="CF347" s="507" t="n">
        <v>0</v>
      </c>
      <c r="CG347" s="507" t="n">
        <v>0</v>
      </c>
      <c r="CH347" s="507" t="n">
        <v>0</v>
      </c>
      <c r="CI347" s="507" t="n">
        <v>0</v>
      </c>
      <c r="CK347" s="2567">
        <f>EOMONTH(CK348,-1)</f>
        <v/>
      </c>
      <c r="CL347" s="507">
        <f>SUM(CM347:CT347)</f>
        <v/>
      </c>
      <c r="CM347" s="507" t="n">
        <v>0</v>
      </c>
      <c r="CN347" s="507" t="n">
        <v>0</v>
      </c>
      <c r="CO347" s="507" t="n">
        <v>0</v>
      </c>
      <c r="CP347" s="507" t="n">
        <v>0</v>
      </c>
      <c r="CQ347" s="507" t="n">
        <v>0</v>
      </c>
      <c r="CR347" s="507" t="n">
        <v>0</v>
      </c>
      <c r="CS347" s="507" t="n">
        <v>0</v>
      </c>
      <c r="CT347" s="507" t="n">
        <v>0</v>
      </c>
      <c r="CV347" s="2567">
        <f>EOMONTH(CV348,-1)</f>
        <v/>
      </c>
      <c r="CW347" s="507">
        <f>SUM(CX347:DE347)</f>
        <v/>
      </c>
      <c r="CX347" s="507" t="n">
        <v>0</v>
      </c>
      <c r="CY347" s="507" t="n">
        <v>0</v>
      </c>
      <c r="CZ347" s="507" t="n">
        <v>0</v>
      </c>
      <c r="DA347" s="507" t="n">
        <v>0</v>
      </c>
      <c r="DB347" s="507" t="n">
        <v>0</v>
      </c>
      <c r="DC347" s="507" t="n">
        <v>0</v>
      </c>
      <c r="DD347" s="507" t="n">
        <v>0</v>
      </c>
      <c r="DE347" s="507" t="n">
        <v>0</v>
      </c>
      <c r="DG347" s="2567">
        <f>EOMONTH(DG348,-1)</f>
        <v/>
      </c>
      <c r="DH347" s="507">
        <f>SUM(DI347:DP347)</f>
        <v/>
      </c>
      <c r="DI347" s="507" t="n">
        <v>0</v>
      </c>
      <c r="DJ347" s="507" t="n">
        <v>0</v>
      </c>
      <c r="DK347" s="507" t="n">
        <v>0</v>
      </c>
      <c r="DL347" s="507" t="n">
        <v>0</v>
      </c>
      <c r="DM347" s="507" t="n">
        <v>0</v>
      </c>
      <c r="DN347" s="507" t="n">
        <v>0</v>
      </c>
      <c r="DO347" s="507" t="n">
        <v>0</v>
      </c>
      <c r="DP347" s="507" t="n">
        <v>0</v>
      </c>
      <c r="DR347" s="2567">
        <f>EOMONTH(DR348,-1)</f>
        <v/>
      </c>
      <c r="DS347" s="507">
        <f>SUM(DT347:EA347)</f>
        <v/>
      </c>
      <c r="DT347" s="507" t="n">
        <v>0</v>
      </c>
      <c r="DU347" s="507" t="n">
        <v>0</v>
      </c>
      <c r="DV347" s="507" t="n">
        <v>0</v>
      </c>
      <c r="DW347" s="507" t="n">
        <v>0</v>
      </c>
      <c r="DX347" s="507" t="n">
        <v>0</v>
      </c>
      <c r="DY347" s="507" t="n">
        <v>0</v>
      </c>
      <c r="DZ347" s="507" t="n">
        <v>0</v>
      </c>
      <c r="EA347" s="507" t="n">
        <v>0</v>
      </c>
      <c r="EC347" s="2567">
        <f>EOMONTH(EC348,-1)</f>
        <v/>
      </c>
      <c r="ED347" s="507">
        <f>SUM(EE347:EL347)</f>
        <v/>
      </c>
      <c r="EE347" s="507" t="n">
        <v>0</v>
      </c>
      <c r="EF347" s="507" t="n">
        <v>0</v>
      </c>
      <c r="EG347" s="507" t="n">
        <v>0</v>
      </c>
      <c r="EH347" s="507" t="n">
        <v>0</v>
      </c>
      <c r="EI347" s="507" t="n">
        <v>0</v>
      </c>
      <c r="EJ347" s="507" t="n">
        <v>0</v>
      </c>
      <c r="EK347" s="507" t="n">
        <v>0</v>
      </c>
      <c r="EL347" s="507" t="n">
        <v>0</v>
      </c>
    </row>
    <row r="348">
      <c r="A348" s="2567">
        <f>EOMONTH(A349,-1)</f>
        <v/>
      </c>
      <c r="B348" s="507">
        <f>SUM(C348:J348)</f>
        <v/>
      </c>
      <c r="C348" s="507">
        <f>+N348+Y348+AJ348+AU348+BF348+BQ348+CB348+CM348+CX348+DI348+DT348+EE348</f>
        <v/>
      </c>
      <c r="D348" s="507">
        <f>+O348+Z348+AK348+AV348+BG348+BR348+CC348+CN348+CY348+DJ348+DU348+EF348</f>
        <v/>
      </c>
      <c r="E348" s="507">
        <f>+P348+AA348+AL348+AW348+BH348+BS348+CD348+CO348+CZ348+DK348+DV348+EG348</f>
        <v/>
      </c>
      <c r="F348" s="507">
        <f>+Q348+AB348+AM348+AX348+BI348+BT348+CE348+CP348+DA348+DL348+DW348+EH348</f>
        <v/>
      </c>
      <c r="G348" s="507">
        <f>+R348+AC348+AN348+AY348+BJ348+BU348+CF348+CQ348+DB348+DM348+DX348+EI348</f>
        <v/>
      </c>
      <c r="H348" s="507">
        <f>+S348+AD348+AO348+AZ348+BK348+BV348+CG348+CR348+DC348+DN348+DY348+EJ348</f>
        <v/>
      </c>
      <c r="I348" s="507">
        <f>+T348+AE348+AP348+BA348+BL348+BW348+CH348+CS348+DD348+DO348+DZ348+EK348</f>
        <v/>
      </c>
      <c r="J348" s="507">
        <f>+U348+AF348+AQ348+BB348+BM348+BX348+CI348+CT348+DE348+DP348+EA348+EL348</f>
        <v/>
      </c>
      <c r="L348" s="2567">
        <f>EOMONTH(L349,-1)</f>
        <v/>
      </c>
      <c r="M348" s="507">
        <f>SUM(N348:U348)</f>
        <v/>
      </c>
      <c r="N348" s="507" t="n">
        <v>0</v>
      </c>
      <c r="O348" s="507" t="n">
        <v>0</v>
      </c>
      <c r="P348" s="507" t="n">
        <v>0</v>
      </c>
      <c r="Q348" s="507" t="n">
        <v>0</v>
      </c>
      <c r="R348" s="507" t="n">
        <v>0</v>
      </c>
      <c r="S348" s="507" t="n">
        <v>0</v>
      </c>
      <c r="T348" s="507" t="n">
        <v>0</v>
      </c>
      <c r="U348" s="507" t="n">
        <v>0</v>
      </c>
      <c r="W348" s="2567">
        <f>EOMONTH(W349,-1)</f>
        <v/>
      </c>
      <c r="X348" s="507">
        <f>SUM(Y348:AF348)</f>
        <v/>
      </c>
      <c r="Y348" s="507" t="n">
        <v>0</v>
      </c>
      <c r="Z348" s="507" t="n">
        <v>0</v>
      </c>
      <c r="AA348" s="507" t="n">
        <v>0</v>
      </c>
      <c r="AB348" s="507" t="n">
        <v>0</v>
      </c>
      <c r="AC348" s="507" t="n">
        <v>0</v>
      </c>
      <c r="AD348" s="507" t="n">
        <v>0</v>
      </c>
      <c r="AE348" s="507" t="n">
        <v>0</v>
      </c>
      <c r="AF348" s="507" t="n">
        <v>0</v>
      </c>
      <c r="AH348" s="2567">
        <f>EOMONTH(AH349,-1)</f>
        <v/>
      </c>
      <c r="AI348" s="507">
        <f>SUM(AJ348:AQ348)</f>
        <v/>
      </c>
      <c r="AJ348" s="507" t="n">
        <v>0</v>
      </c>
      <c r="AK348" s="507" t="n">
        <v>0</v>
      </c>
      <c r="AL348" s="507" t="n">
        <v>0</v>
      </c>
      <c r="AM348" s="507" t="n">
        <v>0</v>
      </c>
      <c r="AN348" s="507" t="n">
        <v>0</v>
      </c>
      <c r="AO348" s="507" t="n">
        <v>0</v>
      </c>
      <c r="AP348" s="507" t="n">
        <v>0</v>
      </c>
      <c r="AQ348" s="507" t="n">
        <v>0</v>
      </c>
      <c r="AS348" s="2567">
        <f>EOMONTH(AS349,-1)</f>
        <v/>
      </c>
      <c r="AT348" s="507">
        <f>SUM(AU348:BB348)</f>
        <v/>
      </c>
      <c r="AU348" s="507" t="n">
        <v>0</v>
      </c>
      <c r="AV348" s="507" t="n">
        <v>0</v>
      </c>
      <c r="AW348" s="507" t="n">
        <v>0</v>
      </c>
      <c r="AX348" s="507" t="n">
        <v>0</v>
      </c>
      <c r="AY348" s="507" t="n">
        <v>0</v>
      </c>
      <c r="AZ348" s="507" t="n">
        <v>0</v>
      </c>
      <c r="BA348" s="507" t="n">
        <v>0</v>
      </c>
      <c r="BB348" s="507" t="n">
        <v>0</v>
      </c>
      <c r="BD348" s="2567">
        <f>EOMONTH(BD349,-1)</f>
        <v/>
      </c>
      <c r="BE348" s="507">
        <f>SUM(BF348:BM348)</f>
        <v/>
      </c>
      <c r="BF348" s="507" t="n">
        <v>0</v>
      </c>
      <c r="BG348" s="507" t="n">
        <v>0</v>
      </c>
      <c r="BH348" s="507" t="n">
        <v>0</v>
      </c>
      <c r="BI348" s="507" t="n">
        <v>0</v>
      </c>
      <c r="BJ348" s="507" t="n">
        <v>0</v>
      </c>
      <c r="BK348" s="507" t="n">
        <v>0</v>
      </c>
      <c r="BL348" s="507" t="n">
        <v>0</v>
      </c>
      <c r="BM348" s="507" t="n">
        <v>0</v>
      </c>
      <c r="BO348" s="2567">
        <f>EOMONTH(BO349,-1)</f>
        <v/>
      </c>
      <c r="BP348" s="507">
        <f>SUM(BQ348:BX348)</f>
        <v/>
      </c>
      <c r="BQ348" s="507" t="n">
        <v>0</v>
      </c>
      <c r="BR348" s="507" t="n">
        <v>0</v>
      </c>
      <c r="BS348" s="507" t="n">
        <v>0</v>
      </c>
      <c r="BT348" s="507" t="n">
        <v>0</v>
      </c>
      <c r="BU348" s="507" t="n">
        <v>0</v>
      </c>
      <c r="BV348" s="507" t="n">
        <v>0</v>
      </c>
      <c r="BW348" s="507" t="n">
        <v>0</v>
      </c>
      <c r="BX348" s="507" t="n">
        <v>0</v>
      </c>
      <c r="BZ348" s="2567">
        <f>EOMONTH(BZ349,-1)</f>
        <v/>
      </c>
      <c r="CA348" s="507">
        <f>SUM(CB348:CI348)</f>
        <v/>
      </c>
      <c r="CB348" s="507" t="n">
        <v>0</v>
      </c>
      <c r="CC348" s="507" t="n">
        <v>0</v>
      </c>
      <c r="CD348" s="507" t="n">
        <v>0</v>
      </c>
      <c r="CE348" s="507" t="n">
        <v>0</v>
      </c>
      <c r="CF348" s="507" t="n">
        <v>0</v>
      </c>
      <c r="CG348" s="507" t="n">
        <v>0</v>
      </c>
      <c r="CH348" s="507" t="n">
        <v>0</v>
      </c>
      <c r="CI348" s="507" t="n">
        <v>0</v>
      </c>
      <c r="CK348" s="2567">
        <f>EOMONTH(CK349,-1)</f>
        <v/>
      </c>
      <c r="CL348" s="507">
        <f>SUM(CM348:CT348)</f>
        <v/>
      </c>
      <c r="CM348" s="507" t="n">
        <v>0</v>
      </c>
      <c r="CN348" s="507" t="n">
        <v>0</v>
      </c>
      <c r="CO348" s="507" t="n">
        <v>0</v>
      </c>
      <c r="CP348" s="507" t="n">
        <v>0</v>
      </c>
      <c r="CQ348" s="507" t="n">
        <v>0</v>
      </c>
      <c r="CR348" s="507" t="n">
        <v>0</v>
      </c>
      <c r="CS348" s="507" t="n">
        <v>0</v>
      </c>
      <c r="CT348" s="507" t="n">
        <v>0</v>
      </c>
      <c r="CV348" s="2567">
        <f>EOMONTH(CV349,-1)</f>
        <v/>
      </c>
      <c r="CW348" s="507">
        <f>SUM(CX348:DE348)</f>
        <v/>
      </c>
      <c r="CX348" s="507" t="n">
        <v>0</v>
      </c>
      <c r="CY348" s="507" t="n">
        <v>0</v>
      </c>
      <c r="CZ348" s="507" t="n">
        <v>0</v>
      </c>
      <c r="DA348" s="507" t="n">
        <v>0</v>
      </c>
      <c r="DB348" s="507" t="n">
        <v>0</v>
      </c>
      <c r="DC348" s="507" t="n">
        <v>0</v>
      </c>
      <c r="DD348" s="507" t="n">
        <v>0</v>
      </c>
      <c r="DE348" s="507" t="n">
        <v>0</v>
      </c>
      <c r="DG348" s="2567">
        <f>EOMONTH(DG349,-1)</f>
        <v/>
      </c>
      <c r="DH348" s="507">
        <f>SUM(DI348:DP348)</f>
        <v/>
      </c>
      <c r="DI348" s="507" t="n">
        <v>0</v>
      </c>
      <c r="DJ348" s="507" t="n">
        <v>0</v>
      </c>
      <c r="DK348" s="507" t="n">
        <v>0</v>
      </c>
      <c r="DL348" s="507" t="n">
        <v>0</v>
      </c>
      <c r="DM348" s="507" t="n">
        <v>0</v>
      </c>
      <c r="DN348" s="507" t="n">
        <v>0</v>
      </c>
      <c r="DO348" s="507" t="n">
        <v>0</v>
      </c>
      <c r="DP348" s="507" t="n">
        <v>0</v>
      </c>
      <c r="DR348" s="2567">
        <f>EOMONTH(DR349,-1)</f>
        <v/>
      </c>
      <c r="DS348" s="507">
        <f>SUM(DT348:EA348)</f>
        <v/>
      </c>
      <c r="DT348" s="507" t="n">
        <v>0</v>
      </c>
      <c r="DU348" s="507" t="n">
        <v>0</v>
      </c>
      <c r="DV348" s="507" t="n">
        <v>0</v>
      </c>
      <c r="DW348" s="507" t="n">
        <v>0</v>
      </c>
      <c r="DX348" s="507" t="n">
        <v>0</v>
      </c>
      <c r="DY348" s="507" t="n">
        <v>0</v>
      </c>
      <c r="DZ348" s="507" t="n">
        <v>0</v>
      </c>
      <c r="EA348" s="507" t="n">
        <v>0</v>
      </c>
      <c r="EC348" s="2567">
        <f>EOMONTH(EC349,-1)</f>
        <v/>
      </c>
      <c r="ED348" s="507">
        <f>SUM(EE348:EL348)</f>
        <v/>
      </c>
      <c r="EE348" s="507" t="n">
        <v>0</v>
      </c>
      <c r="EF348" s="507" t="n">
        <v>0</v>
      </c>
      <c r="EG348" s="507" t="n">
        <v>0</v>
      </c>
      <c r="EH348" s="507" t="n">
        <v>0</v>
      </c>
      <c r="EI348" s="507" t="n">
        <v>0</v>
      </c>
      <c r="EJ348" s="507" t="n">
        <v>0</v>
      </c>
      <c r="EK348" s="507" t="n">
        <v>0</v>
      </c>
      <c r="EL348" s="507" t="n">
        <v>0</v>
      </c>
    </row>
    <row r="349">
      <c r="A349" s="2567">
        <f>EOMONTH(A350,-1)</f>
        <v/>
      </c>
      <c r="B349" s="507">
        <f>SUM(C349:J349)</f>
        <v/>
      </c>
      <c r="C349" s="507">
        <f>+N349+Y349+AJ349+AU349+BF349+BQ349+CB349+CM349+CX349+DI349+DT349+EE349</f>
        <v/>
      </c>
      <c r="D349" s="507">
        <f>+O349+Z349+AK349+AV349+BG349+BR349+CC349+CN349+CY349+DJ349+DU349+EF349</f>
        <v/>
      </c>
      <c r="E349" s="507">
        <f>+P349+AA349+AL349+AW349+BH349+BS349+CD349+CO349+CZ349+DK349+DV349+EG349</f>
        <v/>
      </c>
      <c r="F349" s="507">
        <f>+Q349+AB349+AM349+AX349+BI349+BT349+CE349+CP349+DA349+DL349+DW349+EH349</f>
        <v/>
      </c>
      <c r="G349" s="507">
        <f>+R349+AC349+AN349+AY349+BJ349+BU349+CF349+CQ349+DB349+DM349+DX349+EI349</f>
        <v/>
      </c>
      <c r="H349" s="507">
        <f>+S349+AD349+AO349+AZ349+BK349+BV349+CG349+CR349+DC349+DN349+DY349+EJ349</f>
        <v/>
      </c>
      <c r="I349" s="507">
        <f>+T349+AE349+AP349+BA349+BL349+BW349+CH349+CS349+DD349+DO349+DZ349+EK349</f>
        <v/>
      </c>
      <c r="J349" s="507">
        <f>+U349+AF349+AQ349+BB349+BM349+BX349+CI349+CT349+DE349+DP349+EA349+EL349</f>
        <v/>
      </c>
      <c r="L349" s="2567">
        <f>EOMONTH(L350,-1)</f>
        <v/>
      </c>
      <c r="M349" s="507">
        <f>SUM(N349:U349)</f>
        <v/>
      </c>
      <c r="N349" s="507" t="n">
        <v>0</v>
      </c>
      <c r="O349" s="507" t="n">
        <v>0</v>
      </c>
      <c r="P349" s="507" t="n">
        <v>0</v>
      </c>
      <c r="Q349" s="507" t="n">
        <v>0</v>
      </c>
      <c r="R349" s="507" t="n">
        <v>0</v>
      </c>
      <c r="S349" s="507" t="n">
        <v>0</v>
      </c>
      <c r="T349" s="507" t="n">
        <v>0</v>
      </c>
      <c r="U349" s="507" t="n">
        <v>0</v>
      </c>
      <c r="W349" s="2567">
        <f>EOMONTH(W350,-1)</f>
        <v/>
      </c>
      <c r="X349" s="507">
        <f>SUM(Y349:AF349)</f>
        <v/>
      </c>
      <c r="Y349" s="507" t="n">
        <v>0</v>
      </c>
      <c r="Z349" s="507" t="n">
        <v>0</v>
      </c>
      <c r="AA349" s="507" t="n">
        <v>0</v>
      </c>
      <c r="AB349" s="507" t="n">
        <v>0</v>
      </c>
      <c r="AC349" s="507" t="n">
        <v>0</v>
      </c>
      <c r="AD349" s="507" t="n">
        <v>0</v>
      </c>
      <c r="AE349" s="507" t="n">
        <v>0</v>
      </c>
      <c r="AF349" s="507" t="n">
        <v>0</v>
      </c>
      <c r="AH349" s="2567">
        <f>EOMONTH(AH350,-1)</f>
        <v/>
      </c>
      <c r="AI349" s="507">
        <f>SUM(AJ349:AQ349)</f>
        <v/>
      </c>
      <c r="AJ349" s="507" t="n">
        <v>0</v>
      </c>
      <c r="AK349" s="507" t="n">
        <v>0</v>
      </c>
      <c r="AL349" s="507" t="n">
        <v>0</v>
      </c>
      <c r="AM349" s="507" t="n">
        <v>0</v>
      </c>
      <c r="AN349" s="507" t="n">
        <v>0</v>
      </c>
      <c r="AO349" s="507" t="n">
        <v>0</v>
      </c>
      <c r="AP349" s="507" t="n">
        <v>0</v>
      </c>
      <c r="AQ349" s="507" t="n">
        <v>0</v>
      </c>
      <c r="AS349" s="2567">
        <f>EOMONTH(AS350,-1)</f>
        <v/>
      </c>
      <c r="AT349" s="507">
        <f>SUM(AU349:BB349)</f>
        <v/>
      </c>
      <c r="AU349" s="507" t="n">
        <v>0</v>
      </c>
      <c r="AV349" s="507" t="n">
        <v>0</v>
      </c>
      <c r="AW349" s="507" t="n">
        <v>0</v>
      </c>
      <c r="AX349" s="507" t="n">
        <v>0</v>
      </c>
      <c r="AY349" s="507" t="n">
        <v>0</v>
      </c>
      <c r="AZ349" s="507" t="n">
        <v>0</v>
      </c>
      <c r="BA349" s="507" t="n">
        <v>0</v>
      </c>
      <c r="BB349" s="507" t="n">
        <v>0</v>
      </c>
      <c r="BD349" s="2567">
        <f>EOMONTH(BD350,-1)</f>
        <v/>
      </c>
      <c r="BE349" s="507">
        <f>SUM(BF349:BM349)</f>
        <v/>
      </c>
      <c r="BF349" s="507" t="n">
        <v>0</v>
      </c>
      <c r="BG349" s="507" t="n">
        <v>0</v>
      </c>
      <c r="BH349" s="507" t="n">
        <v>0</v>
      </c>
      <c r="BI349" s="507" t="n">
        <v>0</v>
      </c>
      <c r="BJ349" s="507" t="n">
        <v>0</v>
      </c>
      <c r="BK349" s="507" t="n">
        <v>0</v>
      </c>
      <c r="BL349" s="507" t="n">
        <v>0</v>
      </c>
      <c r="BM349" s="507" t="n">
        <v>0</v>
      </c>
      <c r="BO349" s="2567">
        <f>EOMONTH(BO350,-1)</f>
        <v/>
      </c>
      <c r="BP349" s="507">
        <f>SUM(BQ349:BX349)</f>
        <v/>
      </c>
      <c r="BQ349" s="507" t="n">
        <v>0</v>
      </c>
      <c r="BR349" s="507" t="n">
        <v>0</v>
      </c>
      <c r="BS349" s="507" t="n">
        <v>0</v>
      </c>
      <c r="BT349" s="507" t="n">
        <v>0</v>
      </c>
      <c r="BU349" s="507" t="n">
        <v>0</v>
      </c>
      <c r="BV349" s="507" t="n">
        <v>0</v>
      </c>
      <c r="BW349" s="507" t="n">
        <v>0</v>
      </c>
      <c r="BX349" s="507" t="n">
        <v>0</v>
      </c>
      <c r="BZ349" s="2567">
        <f>EOMONTH(BZ350,-1)</f>
        <v/>
      </c>
      <c r="CA349" s="507">
        <f>SUM(CB349:CI349)</f>
        <v/>
      </c>
      <c r="CB349" s="507" t="n">
        <v>0</v>
      </c>
      <c r="CC349" s="507" t="n">
        <v>0</v>
      </c>
      <c r="CD349" s="507" t="n">
        <v>0</v>
      </c>
      <c r="CE349" s="507" t="n">
        <v>0</v>
      </c>
      <c r="CF349" s="507" t="n">
        <v>0</v>
      </c>
      <c r="CG349" s="507" t="n">
        <v>0</v>
      </c>
      <c r="CH349" s="507" t="n">
        <v>0</v>
      </c>
      <c r="CI349" s="507" t="n">
        <v>0</v>
      </c>
      <c r="CK349" s="2567">
        <f>EOMONTH(CK350,-1)</f>
        <v/>
      </c>
      <c r="CL349" s="507">
        <f>SUM(CM349:CT349)</f>
        <v/>
      </c>
      <c r="CM349" s="507" t="n">
        <v>0</v>
      </c>
      <c r="CN349" s="507" t="n">
        <v>0</v>
      </c>
      <c r="CO349" s="507" t="n">
        <v>0</v>
      </c>
      <c r="CP349" s="507" t="n">
        <v>0</v>
      </c>
      <c r="CQ349" s="507" t="n">
        <v>0</v>
      </c>
      <c r="CR349" s="507" t="n">
        <v>0</v>
      </c>
      <c r="CS349" s="507" t="n">
        <v>0</v>
      </c>
      <c r="CT349" s="507" t="n">
        <v>0</v>
      </c>
      <c r="CV349" s="2567">
        <f>EOMONTH(CV350,-1)</f>
        <v/>
      </c>
      <c r="CW349" s="507">
        <f>SUM(CX349:DE349)</f>
        <v/>
      </c>
      <c r="CX349" s="507" t="n">
        <v>0</v>
      </c>
      <c r="CY349" s="507" t="n">
        <v>0</v>
      </c>
      <c r="CZ349" s="507" t="n">
        <v>0</v>
      </c>
      <c r="DA349" s="507" t="n">
        <v>0</v>
      </c>
      <c r="DB349" s="507" t="n">
        <v>0</v>
      </c>
      <c r="DC349" s="507" t="n">
        <v>0</v>
      </c>
      <c r="DD349" s="507" t="n">
        <v>0</v>
      </c>
      <c r="DE349" s="507" t="n">
        <v>0</v>
      </c>
      <c r="DG349" s="2567">
        <f>EOMONTH(DG350,-1)</f>
        <v/>
      </c>
      <c r="DH349" s="507">
        <f>SUM(DI349:DP349)</f>
        <v/>
      </c>
      <c r="DI349" s="507" t="n">
        <v>0</v>
      </c>
      <c r="DJ349" s="507" t="n">
        <v>0</v>
      </c>
      <c r="DK349" s="507" t="n">
        <v>0</v>
      </c>
      <c r="DL349" s="507" t="n">
        <v>0</v>
      </c>
      <c r="DM349" s="507" t="n">
        <v>0</v>
      </c>
      <c r="DN349" s="507" t="n">
        <v>0</v>
      </c>
      <c r="DO349" s="507" t="n">
        <v>0</v>
      </c>
      <c r="DP349" s="507" t="n">
        <v>0</v>
      </c>
      <c r="DR349" s="2567">
        <f>EOMONTH(DR350,-1)</f>
        <v/>
      </c>
      <c r="DS349" s="507">
        <f>SUM(DT349:EA349)</f>
        <v/>
      </c>
      <c r="DT349" s="507" t="n">
        <v>0</v>
      </c>
      <c r="DU349" s="507" t="n">
        <v>0</v>
      </c>
      <c r="DV349" s="507" t="n">
        <v>0</v>
      </c>
      <c r="DW349" s="507" t="n">
        <v>0</v>
      </c>
      <c r="DX349" s="507" t="n">
        <v>0</v>
      </c>
      <c r="DY349" s="507" t="n">
        <v>0</v>
      </c>
      <c r="DZ349" s="507" t="n">
        <v>0</v>
      </c>
      <c r="EA349" s="507" t="n">
        <v>0</v>
      </c>
      <c r="EC349" s="2567">
        <f>EOMONTH(EC350,-1)</f>
        <v/>
      </c>
      <c r="ED349" s="507">
        <f>SUM(EE349:EL349)</f>
        <v/>
      </c>
      <c r="EE349" s="507" t="n">
        <v>0</v>
      </c>
      <c r="EF349" s="507" t="n">
        <v>0</v>
      </c>
      <c r="EG349" s="507" t="n">
        <v>0</v>
      </c>
      <c r="EH349" s="507" t="n">
        <v>0</v>
      </c>
      <c r="EI349" s="507" t="n">
        <v>0</v>
      </c>
      <c r="EJ349" s="507" t="n">
        <v>0</v>
      </c>
      <c r="EK349" s="507" t="n">
        <v>0</v>
      </c>
      <c r="EL349" s="507" t="n">
        <v>0</v>
      </c>
    </row>
    <row r="350">
      <c r="A350" s="2567">
        <f>EOMONTH(A351,-1)</f>
        <v/>
      </c>
      <c r="B350" s="507">
        <f>SUM(C350:J350)</f>
        <v/>
      </c>
      <c r="C350" s="507">
        <f>+N350+Y350+AJ350+AU350+BF350+BQ350+CB350+CM350+CX350+DI350+DT350+EE350</f>
        <v/>
      </c>
      <c r="D350" s="507">
        <f>+O350+Z350+AK350+AV350+BG350+BR350+CC350+CN350+CY350+DJ350+DU350+EF350</f>
        <v/>
      </c>
      <c r="E350" s="507">
        <f>+P350+AA350+AL350+AW350+BH350+BS350+CD350+CO350+CZ350+DK350+DV350+EG350</f>
        <v/>
      </c>
      <c r="F350" s="507">
        <f>+Q350+AB350+AM350+AX350+BI350+BT350+CE350+CP350+DA350+DL350+DW350+EH350</f>
        <v/>
      </c>
      <c r="G350" s="507">
        <f>+R350+AC350+AN350+AY350+BJ350+BU350+CF350+CQ350+DB350+DM350+DX350+EI350</f>
        <v/>
      </c>
      <c r="H350" s="507">
        <f>+S350+AD350+AO350+AZ350+BK350+BV350+CG350+CR350+DC350+DN350+DY350+EJ350</f>
        <v/>
      </c>
      <c r="I350" s="507">
        <f>+T350+AE350+AP350+BA350+BL350+BW350+CH350+CS350+DD350+DO350+DZ350+EK350</f>
        <v/>
      </c>
      <c r="J350" s="507">
        <f>+U350+AF350+AQ350+BB350+BM350+BX350+CI350+CT350+DE350+DP350+EA350+EL350</f>
        <v/>
      </c>
      <c r="L350" s="2567">
        <f>EOMONTH(L351,-1)</f>
        <v/>
      </c>
      <c r="M350" s="507">
        <f>SUM(N350:U350)</f>
        <v/>
      </c>
      <c r="N350" s="507" t="n">
        <v>0</v>
      </c>
      <c r="O350" s="507" t="n">
        <v>0</v>
      </c>
      <c r="P350" s="507" t="n">
        <v>0</v>
      </c>
      <c r="Q350" s="507" t="n">
        <v>0</v>
      </c>
      <c r="R350" s="507" t="n">
        <v>0</v>
      </c>
      <c r="S350" s="507" t="n">
        <v>0</v>
      </c>
      <c r="T350" s="507" t="n">
        <v>0</v>
      </c>
      <c r="U350" s="507" t="n">
        <v>0</v>
      </c>
      <c r="W350" s="2567">
        <f>EOMONTH(W351,-1)</f>
        <v/>
      </c>
      <c r="X350" s="507">
        <f>SUM(Y350:AF350)</f>
        <v/>
      </c>
      <c r="Y350" s="507" t="n">
        <v>0</v>
      </c>
      <c r="Z350" s="507" t="n">
        <v>0</v>
      </c>
      <c r="AA350" s="507" t="n">
        <v>0</v>
      </c>
      <c r="AB350" s="507" t="n">
        <v>0</v>
      </c>
      <c r="AC350" s="507" t="n">
        <v>0</v>
      </c>
      <c r="AD350" s="507" t="n">
        <v>0</v>
      </c>
      <c r="AE350" s="507" t="n">
        <v>0</v>
      </c>
      <c r="AF350" s="507" t="n">
        <v>0</v>
      </c>
      <c r="AH350" s="2567">
        <f>EOMONTH(AH351,-1)</f>
        <v/>
      </c>
      <c r="AI350" s="507">
        <f>SUM(AJ350:AQ350)</f>
        <v/>
      </c>
      <c r="AJ350" s="507" t="n">
        <v>0</v>
      </c>
      <c r="AK350" s="507" t="n">
        <v>0</v>
      </c>
      <c r="AL350" s="507" t="n">
        <v>0</v>
      </c>
      <c r="AM350" s="507" t="n">
        <v>0</v>
      </c>
      <c r="AN350" s="507" t="n">
        <v>0</v>
      </c>
      <c r="AO350" s="507" t="n">
        <v>0</v>
      </c>
      <c r="AP350" s="507" t="n">
        <v>0</v>
      </c>
      <c r="AQ350" s="507" t="n">
        <v>0</v>
      </c>
      <c r="AS350" s="2567">
        <f>EOMONTH(AS351,-1)</f>
        <v/>
      </c>
      <c r="AT350" s="507">
        <f>SUM(AU350:BB350)</f>
        <v/>
      </c>
      <c r="AU350" s="507" t="n">
        <v>0</v>
      </c>
      <c r="AV350" s="507" t="n">
        <v>0</v>
      </c>
      <c r="AW350" s="507" t="n">
        <v>0</v>
      </c>
      <c r="AX350" s="507" t="n">
        <v>0</v>
      </c>
      <c r="AY350" s="507" t="n">
        <v>0</v>
      </c>
      <c r="AZ350" s="507" t="n">
        <v>0</v>
      </c>
      <c r="BA350" s="507" t="n">
        <v>0</v>
      </c>
      <c r="BB350" s="507" t="n">
        <v>0</v>
      </c>
      <c r="BD350" s="2567">
        <f>EOMONTH(BD351,-1)</f>
        <v/>
      </c>
      <c r="BE350" s="507">
        <f>SUM(BF350:BM350)</f>
        <v/>
      </c>
      <c r="BF350" s="507" t="n">
        <v>0</v>
      </c>
      <c r="BG350" s="507" t="n">
        <v>0</v>
      </c>
      <c r="BH350" s="507" t="n">
        <v>0</v>
      </c>
      <c r="BI350" s="507" t="n">
        <v>0</v>
      </c>
      <c r="BJ350" s="507" t="n">
        <v>0</v>
      </c>
      <c r="BK350" s="507" t="n">
        <v>0</v>
      </c>
      <c r="BL350" s="507" t="n">
        <v>0</v>
      </c>
      <c r="BM350" s="507" t="n">
        <v>0</v>
      </c>
      <c r="BO350" s="2567">
        <f>EOMONTH(BO351,-1)</f>
        <v/>
      </c>
      <c r="BP350" s="507">
        <f>SUM(BQ350:BX350)</f>
        <v/>
      </c>
      <c r="BQ350" s="507" t="n">
        <v>0</v>
      </c>
      <c r="BR350" s="507" t="n">
        <v>0</v>
      </c>
      <c r="BS350" s="507" t="n">
        <v>0</v>
      </c>
      <c r="BT350" s="507" t="n">
        <v>0</v>
      </c>
      <c r="BU350" s="507" t="n">
        <v>0</v>
      </c>
      <c r="BV350" s="507" t="n">
        <v>0</v>
      </c>
      <c r="BW350" s="507" t="n">
        <v>0</v>
      </c>
      <c r="BX350" s="507" t="n">
        <v>0</v>
      </c>
      <c r="BZ350" s="2567">
        <f>EOMONTH(BZ351,-1)</f>
        <v/>
      </c>
      <c r="CA350" s="507">
        <f>SUM(CB350:CI350)</f>
        <v/>
      </c>
      <c r="CB350" s="507" t="n">
        <v>0</v>
      </c>
      <c r="CC350" s="507" t="n">
        <v>0</v>
      </c>
      <c r="CD350" s="507" t="n">
        <v>0</v>
      </c>
      <c r="CE350" s="507" t="n">
        <v>0</v>
      </c>
      <c r="CF350" s="507" t="n">
        <v>0</v>
      </c>
      <c r="CG350" s="507" t="n">
        <v>0</v>
      </c>
      <c r="CH350" s="507" t="n">
        <v>0</v>
      </c>
      <c r="CI350" s="507" t="n">
        <v>0</v>
      </c>
      <c r="CK350" s="2567">
        <f>EOMONTH(CK351,-1)</f>
        <v/>
      </c>
      <c r="CL350" s="507">
        <f>SUM(CM350:CT350)</f>
        <v/>
      </c>
      <c r="CM350" s="507" t="n">
        <v>0</v>
      </c>
      <c r="CN350" s="507" t="n">
        <v>0</v>
      </c>
      <c r="CO350" s="507" t="n">
        <v>0</v>
      </c>
      <c r="CP350" s="507" t="n">
        <v>0</v>
      </c>
      <c r="CQ350" s="507" t="n">
        <v>0</v>
      </c>
      <c r="CR350" s="507" t="n">
        <v>0</v>
      </c>
      <c r="CS350" s="507" t="n">
        <v>0</v>
      </c>
      <c r="CT350" s="507" t="n">
        <v>0</v>
      </c>
      <c r="CV350" s="2567">
        <f>EOMONTH(CV351,-1)</f>
        <v/>
      </c>
      <c r="CW350" s="507">
        <f>SUM(CX350:DE350)</f>
        <v/>
      </c>
      <c r="CX350" s="507" t="n">
        <v>0</v>
      </c>
      <c r="CY350" s="507" t="n">
        <v>0</v>
      </c>
      <c r="CZ350" s="507" t="n">
        <v>0</v>
      </c>
      <c r="DA350" s="507" t="n">
        <v>0</v>
      </c>
      <c r="DB350" s="507" t="n">
        <v>0</v>
      </c>
      <c r="DC350" s="507" t="n">
        <v>0</v>
      </c>
      <c r="DD350" s="507" t="n">
        <v>0</v>
      </c>
      <c r="DE350" s="507" t="n">
        <v>0</v>
      </c>
      <c r="DG350" s="2567">
        <f>EOMONTH(DG351,-1)</f>
        <v/>
      </c>
      <c r="DH350" s="507">
        <f>SUM(DI350:DP350)</f>
        <v/>
      </c>
      <c r="DI350" s="507" t="n">
        <v>0</v>
      </c>
      <c r="DJ350" s="507" t="n">
        <v>0</v>
      </c>
      <c r="DK350" s="507" t="n">
        <v>0</v>
      </c>
      <c r="DL350" s="507" t="n">
        <v>0</v>
      </c>
      <c r="DM350" s="507" t="n">
        <v>0</v>
      </c>
      <c r="DN350" s="507" t="n">
        <v>0</v>
      </c>
      <c r="DO350" s="507" t="n">
        <v>0</v>
      </c>
      <c r="DP350" s="507" t="n">
        <v>0</v>
      </c>
      <c r="DR350" s="2567">
        <f>EOMONTH(DR351,-1)</f>
        <v/>
      </c>
      <c r="DS350" s="507">
        <f>SUM(DT350:EA350)</f>
        <v/>
      </c>
      <c r="DT350" s="507" t="n">
        <v>0</v>
      </c>
      <c r="DU350" s="507" t="n">
        <v>0</v>
      </c>
      <c r="DV350" s="507" t="n">
        <v>0</v>
      </c>
      <c r="DW350" s="507" t="n">
        <v>0</v>
      </c>
      <c r="DX350" s="507" t="n">
        <v>0</v>
      </c>
      <c r="DY350" s="507" t="n">
        <v>0</v>
      </c>
      <c r="DZ350" s="507" t="n">
        <v>0</v>
      </c>
      <c r="EA350" s="507" t="n">
        <v>0</v>
      </c>
      <c r="EC350" s="2567">
        <f>EOMONTH(EC351,-1)</f>
        <v/>
      </c>
      <c r="ED350" s="507">
        <f>SUM(EE350:EL350)</f>
        <v/>
      </c>
      <c r="EE350" s="507" t="n">
        <v>0</v>
      </c>
      <c r="EF350" s="507" t="n">
        <v>0</v>
      </c>
      <c r="EG350" s="507" t="n">
        <v>0</v>
      </c>
      <c r="EH350" s="507" t="n">
        <v>0</v>
      </c>
      <c r="EI350" s="507" t="n">
        <v>0</v>
      </c>
      <c r="EJ350" s="507" t="n">
        <v>0</v>
      </c>
      <c r="EK350" s="507" t="n">
        <v>0</v>
      </c>
      <c r="EL350" s="507" t="n">
        <v>0</v>
      </c>
    </row>
    <row r="351">
      <c r="A351" s="2567">
        <f>EOMONTH(A352,-1)</f>
        <v/>
      </c>
      <c r="B351" s="507">
        <f>SUM(C351:J351)</f>
        <v/>
      </c>
      <c r="C351" s="507">
        <f>+N351+Y351+AJ351+AU351+BF351+BQ351+CB351+CM351+CX351+DI351+DT351+EE351</f>
        <v/>
      </c>
      <c r="D351" s="507">
        <f>+O351+Z351+AK351+AV351+BG351+BR351+CC351+CN351+CY351+DJ351+DU351+EF351</f>
        <v/>
      </c>
      <c r="E351" s="507">
        <f>+P351+AA351+AL351+AW351+BH351+BS351+CD351+CO351+CZ351+DK351+DV351+EG351</f>
        <v/>
      </c>
      <c r="F351" s="507">
        <f>+Q351+AB351+AM351+AX351+BI351+BT351+CE351+CP351+DA351+DL351+DW351+EH351</f>
        <v/>
      </c>
      <c r="G351" s="507">
        <f>+R351+AC351+AN351+AY351+BJ351+BU351+CF351+CQ351+DB351+DM351+DX351+EI351</f>
        <v/>
      </c>
      <c r="H351" s="507">
        <f>+S351+AD351+AO351+AZ351+BK351+BV351+CG351+CR351+DC351+DN351+DY351+EJ351</f>
        <v/>
      </c>
      <c r="I351" s="507">
        <f>+T351+AE351+AP351+BA351+BL351+BW351+CH351+CS351+DD351+DO351+DZ351+EK351</f>
        <v/>
      </c>
      <c r="J351" s="507">
        <f>+U351+AF351+AQ351+BB351+BM351+BX351+CI351+CT351+DE351+DP351+EA351+EL351</f>
        <v/>
      </c>
      <c r="L351" s="2567">
        <f>EOMONTH(L352,-1)</f>
        <v/>
      </c>
      <c r="M351" s="507">
        <f>SUM(N351:U351)</f>
        <v/>
      </c>
      <c r="N351" s="507" t="n">
        <v>0</v>
      </c>
      <c r="O351" s="507" t="n">
        <v>0</v>
      </c>
      <c r="P351" s="507" t="n">
        <v>0</v>
      </c>
      <c r="Q351" s="507" t="n">
        <v>0</v>
      </c>
      <c r="R351" s="507" t="n">
        <v>0</v>
      </c>
      <c r="S351" s="507" t="n">
        <v>0</v>
      </c>
      <c r="T351" s="507" t="n">
        <v>0</v>
      </c>
      <c r="U351" s="507" t="n">
        <v>0</v>
      </c>
      <c r="W351" s="2567">
        <f>EOMONTH(W352,-1)</f>
        <v/>
      </c>
      <c r="X351" s="507">
        <f>SUM(Y351:AF351)</f>
        <v/>
      </c>
      <c r="Y351" s="507" t="n">
        <v>0</v>
      </c>
      <c r="Z351" s="507" t="n">
        <v>0</v>
      </c>
      <c r="AA351" s="507" t="n">
        <v>0</v>
      </c>
      <c r="AB351" s="507" t="n">
        <v>0</v>
      </c>
      <c r="AC351" s="507" t="n">
        <v>0</v>
      </c>
      <c r="AD351" s="507" t="n">
        <v>0</v>
      </c>
      <c r="AE351" s="507" t="n">
        <v>0</v>
      </c>
      <c r="AF351" s="507" t="n">
        <v>0</v>
      </c>
      <c r="AH351" s="2567">
        <f>EOMONTH(AH352,-1)</f>
        <v/>
      </c>
      <c r="AI351" s="507">
        <f>SUM(AJ351:AQ351)</f>
        <v/>
      </c>
      <c r="AJ351" s="507" t="n">
        <v>0</v>
      </c>
      <c r="AK351" s="507" t="n">
        <v>0</v>
      </c>
      <c r="AL351" s="507" t="n">
        <v>0</v>
      </c>
      <c r="AM351" s="507" t="n">
        <v>0</v>
      </c>
      <c r="AN351" s="507" t="n">
        <v>0</v>
      </c>
      <c r="AO351" s="507" t="n">
        <v>0</v>
      </c>
      <c r="AP351" s="507" t="n">
        <v>0</v>
      </c>
      <c r="AQ351" s="507" t="n">
        <v>0</v>
      </c>
      <c r="AS351" s="2567">
        <f>EOMONTH(AS352,-1)</f>
        <v/>
      </c>
      <c r="AT351" s="507">
        <f>SUM(AU351:BB351)</f>
        <v/>
      </c>
      <c r="AU351" s="507" t="n">
        <v>0</v>
      </c>
      <c r="AV351" s="507" t="n">
        <v>0</v>
      </c>
      <c r="AW351" s="507" t="n">
        <v>0</v>
      </c>
      <c r="AX351" s="507" t="n">
        <v>0</v>
      </c>
      <c r="AY351" s="507" t="n">
        <v>0</v>
      </c>
      <c r="AZ351" s="507" t="n">
        <v>0</v>
      </c>
      <c r="BA351" s="507" t="n">
        <v>0</v>
      </c>
      <c r="BB351" s="507" t="n">
        <v>0</v>
      </c>
      <c r="BD351" s="2567">
        <f>EOMONTH(BD352,-1)</f>
        <v/>
      </c>
      <c r="BE351" s="507">
        <f>SUM(BF351:BM351)</f>
        <v/>
      </c>
      <c r="BF351" s="507" t="n">
        <v>0</v>
      </c>
      <c r="BG351" s="507" t="n">
        <v>0</v>
      </c>
      <c r="BH351" s="507" t="n">
        <v>0</v>
      </c>
      <c r="BI351" s="507" t="n">
        <v>0</v>
      </c>
      <c r="BJ351" s="507" t="n">
        <v>0</v>
      </c>
      <c r="BK351" s="507" t="n">
        <v>0</v>
      </c>
      <c r="BL351" s="507" t="n">
        <v>0</v>
      </c>
      <c r="BM351" s="507" t="n">
        <v>0</v>
      </c>
      <c r="BO351" s="2567">
        <f>EOMONTH(BO352,-1)</f>
        <v/>
      </c>
      <c r="BP351" s="507">
        <f>SUM(BQ351:BX351)</f>
        <v/>
      </c>
      <c r="BQ351" s="507" t="n">
        <v>0</v>
      </c>
      <c r="BR351" s="507" t="n">
        <v>0</v>
      </c>
      <c r="BS351" s="507" t="n">
        <v>0</v>
      </c>
      <c r="BT351" s="507" t="n">
        <v>0</v>
      </c>
      <c r="BU351" s="507" t="n">
        <v>0</v>
      </c>
      <c r="BV351" s="507" t="n">
        <v>0</v>
      </c>
      <c r="BW351" s="507" t="n">
        <v>0</v>
      </c>
      <c r="BX351" s="507" t="n">
        <v>0</v>
      </c>
      <c r="BZ351" s="2567">
        <f>EOMONTH(BZ352,-1)</f>
        <v/>
      </c>
      <c r="CA351" s="507">
        <f>SUM(CB351:CI351)</f>
        <v/>
      </c>
      <c r="CB351" s="507" t="n">
        <v>0</v>
      </c>
      <c r="CC351" s="507" t="n">
        <v>0</v>
      </c>
      <c r="CD351" s="507" t="n">
        <v>0</v>
      </c>
      <c r="CE351" s="507" t="n">
        <v>0</v>
      </c>
      <c r="CF351" s="507" t="n">
        <v>0</v>
      </c>
      <c r="CG351" s="507" t="n">
        <v>0</v>
      </c>
      <c r="CH351" s="507" t="n">
        <v>0</v>
      </c>
      <c r="CI351" s="507" t="n">
        <v>0</v>
      </c>
      <c r="CK351" s="2567">
        <f>EOMONTH(CK352,-1)</f>
        <v/>
      </c>
      <c r="CL351" s="507">
        <f>SUM(CM351:CT351)</f>
        <v/>
      </c>
      <c r="CM351" s="507" t="n">
        <v>0</v>
      </c>
      <c r="CN351" s="507" t="n">
        <v>0</v>
      </c>
      <c r="CO351" s="507" t="n">
        <v>0</v>
      </c>
      <c r="CP351" s="507" t="n">
        <v>0</v>
      </c>
      <c r="CQ351" s="507" t="n">
        <v>0</v>
      </c>
      <c r="CR351" s="507" t="n">
        <v>0</v>
      </c>
      <c r="CS351" s="507" t="n">
        <v>0</v>
      </c>
      <c r="CT351" s="507" t="n">
        <v>0</v>
      </c>
      <c r="CV351" s="2567">
        <f>EOMONTH(CV352,-1)</f>
        <v/>
      </c>
      <c r="CW351" s="507">
        <f>SUM(CX351:DE351)</f>
        <v/>
      </c>
      <c r="CX351" s="507" t="n">
        <v>0</v>
      </c>
      <c r="CY351" s="507" t="n">
        <v>0</v>
      </c>
      <c r="CZ351" s="507" t="n">
        <v>0</v>
      </c>
      <c r="DA351" s="507" t="n">
        <v>0</v>
      </c>
      <c r="DB351" s="507" t="n">
        <v>0</v>
      </c>
      <c r="DC351" s="507" t="n">
        <v>0</v>
      </c>
      <c r="DD351" s="507" t="n">
        <v>0</v>
      </c>
      <c r="DE351" s="507" t="n">
        <v>0</v>
      </c>
      <c r="DG351" s="2567">
        <f>EOMONTH(DG352,-1)</f>
        <v/>
      </c>
      <c r="DH351" s="507">
        <f>SUM(DI351:DP351)</f>
        <v/>
      </c>
      <c r="DI351" s="507" t="n">
        <v>0</v>
      </c>
      <c r="DJ351" s="507" t="n">
        <v>0</v>
      </c>
      <c r="DK351" s="507" t="n">
        <v>0</v>
      </c>
      <c r="DL351" s="507" t="n">
        <v>0</v>
      </c>
      <c r="DM351" s="507" t="n">
        <v>0</v>
      </c>
      <c r="DN351" s="507" t="n">
        <v>0</v>
      </c>
      <c r="DO351" s="507" t="n">
        <v>0</v>
      </c>
      <c r="DP351" s="507" t="n">
        <v>0</v>
      </c>
      <c r="DR351" s="2567">
        <f>EOMONTH(DR352,-1)</f>
        <v/>
      </c>
      <c r="DS351" s="507">
        <f>SUM(DT351:EA351)</f>
        <v/>
      </c>
      <c r="DT351" s="507" t="n">
        <v>0</v>
      </c>
      <c r="DU351" s="507" t="n">
        <v>0</v>
      </c>
      <c r="DV351" s="507" t="n">
        <v>0</v>
      </c>
      <c r="DW351" s="507" t="n">
        <v>0</v>
      </c>
      <c r="DX351" s="507" t="n">
        <v>0</v>
      </c>
      <c r="DY351" s="507" t="n">
        <v>0</v>
      </c>
      <c r="DZ351" s="507" t="n">
        <v>0</v>
      </c>
      <c r="EA351" s="507" t="n">
        <v>0</v>
      </c>
      <c r="EC351" s="2567">
        <f>EOMONTH(EC352,-1)</f>
        <v/>
      </c>
      <c r="ED351" s="507">
        <f>SUM(EE351:EL351)</f>
        <v/>
      </c>
      <c r="EE351" s="507" t="n">
        <v>0</v>
      </c>
      <c r="EF351" s="507" t="n">
        <v>0</v>
      </c>
      <c r="EG351" s="507" t="n">
        <v>0</v>
      </c>
      <c r="EH351" s="507" t="n">
        <v>0</v>
      </c>
      <c r="EI351" s="507" t="n">
        <v>0</v>
      </c>
      <c r="EJ351" s="507" t="n">
        <v>0</v>
      </c>
      <c r="EK351" s="507" t="n">
        <v>0</v>
      </c>
      <c r="EL351" s="507" t="n">
        <v>0</v>
      </c>
    </row>
    <row r="352">
      <c r="A352" s="2567">
        <f>EOMONTH(A353,-1)</f>
        <v/>
      </c>
      <c r="B352" s="507">
        <f>SUM(C352:J352)</f>
        <v/>
      </c>
      <c r="C352" s="507">
        <f>+N352+Y352+AJ352+AU352+BF352+BQ352+CB352+CM352+CX352+DI352+DT352+EE352</f>
        <v/>
      </c>
      <c r="D352" s="507">
        <f>+O352+Z352+AK352+AV352+BG352+BR352+CC352+CN352+CY352+DJ352+DU352+EF352</f>
        <v/>
      </c>
      <c r="E352" s="507">
        <f>+P352+AA352+AL352+AW352+BH352+BS352+CD352+CO352+CZ352+DK352+DV352+EG352</f>
        <v/>
      </c>
      <c r="F352" s="507">
        <f>+Q352+AB352+AM352+AX352+BI352+BT352+CE352+CP352+DA352+DL352+DW352+EH352</f>
        <v/>
      </c>
      <c r="G352" s="507">
        <f>+R352+AC352+AN352+AY352+BJ352+BU352+CF352+CQ352+DB352+DM352+DX352+EI352</f>
        <v/>
      </c>
      <c r="H352" s="507">
        <f>+S352+AD352+AO352+AZ352+BK352+BV352+CG352+CR352+DC352+DN352+DY352+EJ352</f>
        <v/>
      </c>
      <c r="I352" s="507">
        <f>+T352+AE352+AP352+BA352+BL352+BW352+CH352+CS352+DD352+DO352+DZ352+EK352</f>
        <v/>
      </c>
      <c r="J352" s="507">
        <f>+U352+AF352+AQ352+BB352+BM352+BX352+CI352+CT352+DE352+DP352+EA352+EL352</f>
        <v/>
      </c>
      <c r="L352" s="2567">
        <f>EOMONTH(L353,-1)</f>
        <v/>
      </c>
      <c r="M352" s="507">
        <f>SUM(N352:U352)</f>
        <v/>
      </c>
      <c r="N352" s="507" t="n">
        <v>0</v>
      </c>
      <c r="O352" s="507" t="n">
        <v>0</v>
      </c>
      <c r="P352" s="507" t="n">
        <v>0</v>
      </c>
      <c r="Q352" s="507" t="n">
        <v>0</v>
      </c>
      <c r="R352" s="507" t="n">
        <v>0</v>
      </c>
      <c r="S352" s="507" t="n">
        <v>0</v>
      </c>
      <c r="T352" s="507" t="n">
        <v>0</v>
      </c>
      <c r="U352" s="507" t="n">
        <v>0</v>
      </c>
      <c r="W352" s="2567">
        <f>EOMONTH(W353,-1)</f>
        <v/>
      </c>
      <c r="X352" s="507">
        <f>SUM(Y352:AF352)</f>
        <v/>
      </c>
      <c r="Y352" s="507" t="n">
        <v>0</v>
      </c>
      <c r="Z352" s="507" t="n">
        <v>0</v>
      </c>
      <c r="AA352" s="507" t="n">
        <v>0</v>
      </c>
      <c r="AB352" s="507" t="n">
        <v>0</v>
      </c>
      <c r="AC352" s="507" t="n">
        <v>0</v>
      </c>
      <c r="AD352" s="507" t="n">
        <v>0</v>
      </c>
      <c r="AE352" s="507" t="n">
        <v>0</v>
      </c>
      <c r="AF352" s="507" t="n">
        <v>0</v>
      </c>
      <c r="AH352" s="2567">
        <f>EOMONTH(AH353,-1)</f>
        <v/>
      </c>
      <c r="AI352" s="507">
        <f>SUM(AJ352:AQ352)</f>
        <v/>
      </c>
      <c r="AJ352" s="507" t="n">
        <v>0</v>
      </c>
      <c r="AK352" s="507" t="n">
        <v>0</v>
      </c>
      <c r="AL352" s="507" t="n">
        <v>0</v>
      </c>
      <c r="AM352" s="507" t="n">
        <v>0</v>
      </c>
      <c r="AN352" s="507" t="n">
        <v>0</v>
      </c>
      <c r="AO352" s="507" t="n">
        <v>0</v>
      </c>
      <c r="AP352" s="507" t="n">
        <v>0</v>
      </c>
      <c r="AQ352" s="507" t="n">
        <v>0</v>
      </c>
      <c r="AS352" s="2567">
        <f>EOMONTH(AS353,-1)</f>
        <v/>
      </c>
      <c r="AT352" s="507">
        <f>SUM(AU352:BB352)</f>
        <v/>
      </c>
      <c r="AU352" s="507" t="n">
        <v>0</v>
      </c>
      <c r="AV352" s="507" t="n">
        <v>0</v>
      </c>
      <c r="AW352" s="507" t="n">
        <v>0</v>
      </c>
      <c r="AX352" s="507" t="n">
        <v>0</v>
      </c>
      <c r="AY352" s="507" t="n">
        <v>0</v>
      </c>
      <c r="AZ352" s="507" t="n">
        <v>0</v>
      </c>
      <c r="BA352" s="507" t="n">
        <v>0</v>
      </c>
      <c r="BB352" s="507" t="n">
        <v>0</v>
      </c>
      <c r="BD352" s="2567">
        <f>EOMONTH(BD353,-1)</f>
        <v/>
      </c>
      <c r="BE352" s="507">
        <f>SUM(BF352:BM352)</f>
        <v/>
      </c>
      <c r="BF352" s="507" t="n">
        <v>0</v>
      </c>
      <c r="BG352" s="507" t="n">
        <v>0</v>
      </c>
      <c r="BH352" s="507" t="n">
        <v>0</v>
      </c>
      <c r="BI352" s="507" t="n">
        <v>0</v>
      </c>
      <c r="BJ352" s="507" t="n">
        <v>0</v>
      </c>
      <c r="BK352" s="507" t="n">
        <v>0</v>
      </c>
      <c r="BL352" s="507" t="n">
        <v>0</v>
      </c>
      <c r="BM352" s="507" t="n">
        <v>0</v>
      </c>
      <c r="BO352" s="2567">
        <f>EOMONTH(BO353,-1)</f>
        <v/>
      </c>
      <c r="BP352" s="507">
        <f>SUM(BQ352:BX352)</f>
        <v/>
      </c>
      <c r="BQ352" s="507" t="n">
        <v>0</v>
      </c>
      <c r="BR352" s="507" t="n">
        <v>0</v>
      </c>
      <c r="BS352" s="507" t="n">
        <v>0</v>
      </c>
      <c r="BT352" s="507" t="n">
        <v>0</v>
      </c>
      <c r="BU352" s="507" t="n">
        <v>0</v>
      </c>
      <c r="BV352" s="507" t="n">
        <v>0</v>
      </c>
      <c r="BW352" s="507" t="n">
        <v>0</v>
      </c>
      <c r="BX352" s="507" t="n">
        <v>0</v>
      </c>
      <c r="BZ352" s="2567">
        <f>EOMONTH(BZ353,-1)</f>
        <v/>
      </c>
      <c r="CA352" s="507">
        <f>SUM(CB352:CI352)</f>
        <v/>
      </c>
      <c r="CB352" s="507" t="n">
        <v>0</v>
      </c>
      <c r="CC352" s="507" t="n">
        <v>0</v>
      </c>
      <c r="CD352" s="507" t="n">
        <v>0</v>
      </c>
      <c r="CE352" s="507" t="n">
        <v>0</v>
      </c>
      <c r="CF352" s="507" t="n">
        <v>0</v>
      </c>
      <c r="CG352" s="507" t="n">
        <v>0</v>
      </c>
      <c r="CH352" s="507" t="n">
        <v>0</v>
      </c>
      <c r="CI352" s="507" t="n">
        <v>0</v>
      </c>
      <c r="CK352" s="2567">
        <f>EOMONTH(CK353,-1)</f>
        <v/>
      </c>
      <c r="CL352" s="507">
        <f>SUM(CM352:CT352)</f>
        <v/>
      </c>
      <c r="CM352" s="507" t="n">
        <v>0</v>
      </c>
      <c r="CN352" s="507" t="n">
        <v>0</v>
      </c>
      <c r="CO352" s="507" t="n">
        <v>0</v>
      </c>
      <c r="CP352" s="507" t="n">
        <v>0</v>
      </c>
      <c r="CQ352" s="507" t="n">
        <v>0</v>
      </c>
      <c r="CR352" s="507" t="n">
        <v>0</v>
      </c>
      <c r="CS352" s="507" t="n">
        <v>0</v>
      </c>
      <c r="CT352" s="507" t="n">
        <v>0</v>
      </c>
      <c r="CV352" s="2567">
        <f>EOMONTH(CV353,-1)</f>
        <v/>
      </c>
      <c r="CW352" s="507">
        <f>SUM(CX352:DE352)</f>
        <v/>
      </c>
      <c r="CX352" s="507" t="n">
        <v>0</v>
      </c>
      <c r="CY352" s="507" t="n">
        <v>0</v>
      </c>
      <c r="CZ352" s="507" t="n">
        <v>0</v>
      </c>
      <c r="DA352" s="507" t="n">
        <v>0</v>
      </c>
      <c r="DB352" s="507" t="n">
        <v>0</v>
      </c>
      <c r="DC352" s="507" t="n">
        <v>0</v>
      </c>
      <c r="DD352" s="507" t="n">
        <v>0</v>
      </c>
      <c r="DE352" s="507" t="n">
        <v>0</v>
      </c>
      <c r="DG352" s="2567">
        <f>EOMONTH(DG353,-1)</f>
        <v/>
      </c>
      <c r="DH352" s="507">
        <f>SUM(DI352:DP352)</f>
        <v/>
      </c>
      <c r="DI352" s="507" t="n">
        <v>0</v>
      </c>
      <c r="DJ352" s="507" t="n">
        <v>0</v>
      </c>
      <c r="DK352" s="507" t="n">
        <v>0</v>
      </c>
      <c r="DL352" s="507" t="n">
        <v>0</v>
      </c>
      <c r="DM352" s="507" t="n">
        <v>0</v>
      </c>
      <c r="DN352" s="507" t="n">
        <v>0</v>
      </c>
      <c r="DO352" s="507" t="n">
        <v>0</v>
      </c>
      <c r="DP352" s="507" t="n">
        <v>0</v>
      </c>
      <c r="DR352" s="2567">
        <f>EOMONTH(DR353,-1)</f>
        <v/>
      </c>
      <c r="DS352" s="507">
        <f>SUM(DT352:EA352)</f>
        <v/>
      </c>
      <c r="DT352" s="507" t="n">
        <v>0</v>
      </c>
      <c r="DU352" s="507" t="n">
        <v>0</v>
      </c>
      <c r="DV352" s="507" t="n">
        <v>0</v>
      </c>
      <c r="DW352" s="507" t="n">
        <v>0</v>
      </c>
      <c r="DX352" s="507" t="n">
        <v>0</v>
      </c>
      <c r="DY352" s="507" t="n">
        <v>0</v>
      </c>
      <c r="DZ352" s="507" t="n">
        <v>0</v>
      </c>
      <c r="EA352" s="507" t="n">
        <v>0</v>
      </c>
      <c r="EC352" s="2567">
        <f>EOMONTH(EC353,-1)</f>
        <v/>
      </c>
      <c r="ED352" s="507">
        <f>SUM(EE352:EL352)</f>
        <v/>
      </c>
      <c r="EE352" s="507" t="n">
        <v>0</v>
      </c>
      <c r="EF352" s="507" t="n">
        <v>0</v>
      </c>
      <c r="EG352" s="507" t="n">
        <v>0</v>
      </c>
      <c r="EH352" s="507" t="n">
        <v>0</v>
      </c>
      <c r="EI352" s="507" t="n">
        <v>0</v>
      </c>
      <c r="EJ352" s="507" t="n">
        <v>0</v>
      </c>
      <c r="EK352" s="507" t="n">
        <v>0</v>
      </c>
      <c r="EL352" s="507" t="n">
        <v>0</v>
      </c>
    </row>
    <row r="353">
      <c r="A353" s="2567">
        <f>EOMONTH(A354,-1)</f>
        <v/>
      </c>
      <c r="B353" s="507">
        <f>SUM(C353:J353)</f>
        <v/>
      </c>
      <c r="C353" s="507">
        <f>+N353+Y353+AJ353+AU353+BF353+BQ353+CB353+CM353+CX353+DI353+DT353+EE353</f>
        <v/>
      </c>
      <c r="D353" s="507">
        <f>+O353+Z353+AK353+AV353+BG353+BR353+CC353+CN353+CY353+DJ353+DU353+EF353</f>
        <v/>
      </c>
      <c r="E353" s="507">
        <f>+P353+AA353+AL353+AW353+BH353+BS353+CD353+CO353+CZ353+DK353+DV353+EG353</f>
        <v/>
      </c>
      <c r="F353" s="507">
        <f>+Q353+AB353+AM353+AX353+BI353+BT353+CE353+CP353+DA353+DL353+DW353+EH353</f>
        <v/>
      </c>
      <c r="G353" s="507">
        <f>+R353+AC353+AN353+AY353+BJ353+BU353+CF353+CQ353+DB353+DM353+DX353+EI353</f>
        <v/>
      </c>
      <c r="H353" s="507">
        <f>+S353+AD353+AO353+AZ353+BK353+BV353+CG353+CR353+DC353+DN353+DY353+EJ353</f>
        <v/>
      </c>
      <c r="I353" s="507">
        <f>+T353+AE353+AP353+BA353+BL353+BW353+CH353+CS353+DD353+DO353+DZ353+EK353</f>
        <v/>
      </c>
      <c r="J353" s="507">
        <f>+U353+AF353+AQ353+BB353+BM353+BX353+CI353+CT353+DE353+DP353+EA353+EL353</f>
        <v/>
      </c>
      <c r="L353" s="2567">
        <f>EOMONTH(L354,-1)</f>
        <v/>
      </c>
      <c r="M353" s="507">
        <f>SUM(N353:U353)</f>
        <v/>
      </c>
      <c r="N353" s="507" t="n">
        <v>0</v>
      </c>
      <c r="O353" s="507" t="n">
        <v>0</v>
      </c>
      <c r="P353" s="507" t="n">
        <v>0</v>
      </c>
      <c r="Q353" s="507" t="n">
        <v>0</v>
      </c>
      <c r="R353" s="507" t="n">
        <v>0</v>
      </c>
      <c r="S353" s="507" t="n">
        <v>0</v>
      </c>
      <c r="T353" s="507" t="n">
        <v>0</v>
      </c>
      <c r="U353" s="507" t="n">
        <v>0</v>
      </c>
      <c r="W353" s="2567">
        <f>EOMONTH(W354,-1)</f>
        <v/>
      </c>
      <c r="X353" s="507">
        <f>SUM(Y353:AF353)</f>
        <v/>
      </c>
      <c r="Y353" s="507" t="n">
        <v>0</v>
      </c>
      <c r="Z353" s="507" t="n">
        <v>0</v>
      </c>
      <c r="AA353" s="507" t="n">
        <v>0</v>
      </c>
      <c r="AB353" s="507" t="n">
        <v>0</v>
      </c>
      <c r="AC353" s="507" t="n">
        <v>0</v>
      </c>
      <c r="AD353" s="507" t="n">
        <v>0</v>
      </c>
      <c r="AE353" s="507" t="n">
        <v>0</v>
      </c>
      <c r="AF353" s="507" t="n">
        <v>0</v>
      </c>
      <c r="AH353" s="2567">
        <f>EOMONTH(AH354,-1)</f>
        <v/>
      </c>
      <c r="AI353" s="507">
        <f>SUM(AJ353:AQ353)</f>
        <v/>
      </c>
      <c r="AJ353" s="507" t="n">
        <v>0</v>
      </c>
      <c r="AK353" s="507" t="n">
        <v>0</v>
      </c>
      <c r="AL353" s="507" t="n">
        <v>0</v>
      </c>
      <c r="AM353" s="507" t="n">
        <v>0</v>
      </c>
      <c r="AN353" s="507" t="n">
        <v>0</v>
      </c>
      <c r="AO353" s="507" t="n">
        <v>0</v>
      </c>
      <c r="AP353" s="507" t="n">
        <v>0</v>
      </c>
      <c r="AQ353" s="507" t="n">
        <v>0</v>
      </c>
      <c r="AS353" s="2567">
        <f>EOMONTH(AS354,-1)</f>
        <v/>
      </c>
      <c r="AT353" s="507">
        <f>SUM(AU353:BB353)</f>
        <v/>
      </c>
      <c r="AU353" s="507" t="n">
        <v>0</v>
      </c>
      <c r="AV353" s="507" t="n">
        <v>0</v>
      </c>
      <c r="AW353" s="507" t="n">
        <v>0</v>
      </c>
      <c r="AX353" s="507" t="n">
        <v>0</v>
      </c>
      <c r="AY353" s="507" t="n">
        <v>0</v>
      </c>
      <c r="AZ353" s="507" t="n">
        <v>0</v>
      </c>
      <c r="BA353" s="507" t="n">
        <v>0</v>
      </c>
      <c r="BB353" s="507" t="n">
        <v>0</v>
      </c>
      <c r="BD353" s="2567">
        <f>EOMONTH(BD354,-1)</f>
        <v/>
      </c>
      <c r="BE353" s="507">
        <f>SUM(BF353:BM353)</f>
        <v/>
      </c>
      <c r="BF353" s="507" t="n">
        <v>0</v>
      </c>
      <c r="BG353" s="507" t="n">
        <v>0</v>
      </c>
      <c r="BH353" s="507" t="n">
        <v>0</v>
      </c>
      <c r="BI353" s="507" t="n">
        <v>0</v>
      </c>
      <c r="BJ353" s="507" t="n">
        <v>0</v>
      </c>
      <c r="BK353" s="507" t="n">
        <v>0</v>
      </c>
      <c r="BL353" s="507" t="n">
        <v>0</v>
      </c>
      <c r="BM353" s="507" t="n">
        <v>0</v>
      </c>
      <c r="BO353" s="2567">
        <f>EOMONTH(BO354,-1)</f>
        <v/>
      </c>
      <c r="BP353" s="507">
        <f>SUM(BQ353:BX353)</f>
        <v/>
      </c>
      <c r="BQ353" s="507" t="n">
        <v>0</v>
      </c>
      <c r="BR353" s="507" t="n">
        <v>0</v>
      </c>
      <c r="BS353" s="507" t="n">
        <v>0</v>
      </c>
      <c r="BT353" s="507" t="n">
        <v>0</v>
      </c>
      <c r="BU353" s="507" t="n">
        <v>0</v>
      </c>
      <c r="BV353" s="507" t="n">
        <v>0</v>
      </c>
      <c r="BW353" s="507" t="n">
        <v>0</v>
      </c>
      <c r="BX353" s="507" t="n">
        <v>0</v>
      </c>
      <c r="BZ353" s="2567">
        <f>EOMONTH(BZ354,-1)</f>
        <v/>
      </c>
      <c r="CA353" s="507">
        <f>SUM(CB353:CI353)</f>
        <v/>
      </c>
      <c r="CB353" s="507" t="n">
        <v>0</v>
      </c>
      <c r="CC353" s="507" t="n">
        <v>0</v>
      </c>
      <c r="CD353" s="507" t="n">
        <v>0</v>
      </c>
      <c r="CE353" s="507" t="n">
        <v>0</v>
      </c>
      <c r="CF353" s="507" t="n">
        <v>0</v>
      </c>
      <c r="CG353" s="507" t="n">
        <v>0</v>
      </c>
      <c r="CH353" s="507" t="n">
        <v>0</v>
      </c>
      <c r="CI353" s="507" t="n">
        <v>0</v>
      </c>
      <c r="CK353" s="2567">
        <f>EOMONTH(CK354,-1)</f>
        <v/>
      </c>
      <c r="CL353" s="507">
        <f>SUM(CM353:CT353)</f>
        <v/>
      </c>
      <c r="CM353" s="507" t="n">
        <v>0</v>
      </c>
      <c r="CN353" s="507" t="n">
        <v>0</v>
      </c>
      <c r="CO353" s="507" t="n">
        <v>0</v>
      </c>
      <c r="CP353" s="507" t="n">
        <v>0</v>
      </c>
      <c r="CQ353" s="507" t="n">
        <v>0</v>
      </c>
      <c r="CR353" s="507" t="n">
        <v>0</v>
      </c>
      <c r="CS353" s="507" t="n">
        <v>0</v>
      </c>
      <c r="CT353" s="507" t="n">
        <v>0</v>
      </c>
      <c r="CV353" s="2567">
        <f>EOMONTH(CV354,-1)</f>
        <v/>
      </c>
      <c r="CW353" s="507">
        <f>SUM(CX353:DE353)</f>
        <v/>
      </c>
      <c r="CX353" s="507" t="n">
        <v>0</v>
      </c>
      <c r="CY353" s="507" t="n">
        <v>0</v>
      </c>
      <c r="CZ353" s="507" t="n">
        <v>0</v>
      </c>
      <c r="DA353" s="507" t="n">
        <v>0</v>
      </c>
      <c r="DB353" s="507" t="n">
        <v>0</v>
      </c>
      <c r="DC353" s="507" t="n">
        <v>0</v>
      </c>
      <c r="DD353" s="507" t="n">
        <v>0</v>
      </c>
      <c r="DE353" s="507" t="n">
        <v>0</v>
      </c>
      <c r="DG353" s="2567">
        <f>EOMONTH(DG354,-1)</f>
        <v/>
      </c>
      <c r="DH353" s="507">
        <f>SUM(DI353:DP353)</f>
        <v/>
      </c>
      <c r="DI353" s="507" t="n">
        <v>0</v>
      </c>
      <c r="DJ353" s="507" t="n">
        <v>0</v>
      </c>
      <c r="DK353" s="507" t="n">
        <v>0</v>
      </c>
      <c r="DL353" s="507" t="n">
        <v>0</v>
      </c>
      <c r="DM353" s="507" t="n">
        <v>0</v>
      </c>
      <c r="DN353" s="507" t="n">
        <v>0</v>
      </c>
      <c r="DO353" s="507" t="n">
        <v>0</v>
      </c>
      <c r="DP353" s="507" t="n">
        <v>0</v>
      </c>
      <c r="DR353" s="2567">
        <f>EOMONTH(DR354,-1)</f>
        <v/>
      </c>
      <c r="DS353" s="507">
        <f>SUM(DT353:EA353)</f>
        <v/>
      </c>
      <c r="DT353" s="507" t="n">
        <v>0</v>
      </c>
      <c r="DU353" s="507" t="n">
        <v>0</v>
      </c>
      <c r="DV353" s="507" t="n">
        <v>0</v>
      </c>
      <c r="DW353" s="507" t="n">
        <v>0</v>
      </c>
      <c r="DX353" s="507" t="n">
        <v>0</v>
      </c>
      <c r="DY353" s="507" t="n">
        <v>0</v>
      </c>
      <c r="DZ353" s="507" t="n">
        <v>0</v>
      </c>
      <c r="EA353" s="507" t="n">
        <v>0</v>
      </c>
      <c r="EC353" s="2567">
        <f>EOMONTH(EC354,-1)</f>
        <v/>
      </c>
      <c r="ED353" s="507">
        <f>SUM(EE353:EL353)</f>
        <v/>
      </c>
      <c r="EE353" s="507" t="n">
        <v>0</v>
      </c>
      <c r="EF353" s="507" t="n">
        <v>0</v>
      </c>
      <c r="EG353" s="507" t="n">
        <v>0</v>
      </c>
      <c r="EH353" s="507" t="n">
        <v>0</v>
      </c>
      <c r="EI353" s="507" t="n">
        <v>0</v>
      </c>
      <c r="EJ353" s="507" t="n">
        <v>0</v>
      </c>
      <c r="EK353" s="507" t="n">
        <v>0</v>
      </c>
      <c r="EL353" s="507" t="n">
        <v>0</v>
      </c>
    </row>
    <row r="354">
      <c r="A354" s="2567">
        <f>EOMONTH(A355,-1)</f>
        <v/>
      </c>
      <c r="B354" s="507">
        <f>SUM(C354:J354)</f>
        <v/>
      </c>
      <c r="C354" s="507">
        <f>+N354+Y354+AJ354+AU354+BF354+BQ354+CB354+CM354+CX354+DI354+DT354+EE354</f>
        <v/>
      </c>
      <c r="D354" s="507">
        <f>+O354+Z354+AK354+AV354+BG354+BR354+CC354+CN354+CY354+DJ354+DU354+EF354</f>
        <v/>
      </c>
      <c r="E354" s="507">
        <f>+P354+AA354+AL354+AW354+BH354+BS354+CD354+CO354+CZ354+DK354+DV354+EG354</f>
        <v/>
      </c>
      <c r="F354" s="507">
        <f>+Q354+AB354+AM354+AX354+BI354+BT354+CE354+CP354+DA354+DL354+DW354+EH354</f>
        <v/>
      </c>
      <c r="G354" s="507">
        <f>+R354+AC354+AN354+AY354+BJ354+BU354+CF354+CQ354+DB354+DM354+DX354+EI354</f>
        <v/>
      </c>
      <c r="H354" s="507">
        <f>+S354+AD354+AO354+AZ354+BK354+BV354+CG354+CR354+DC354+DN354+DY354+EJ354</f>
        <v/>
      </c>
      <c r="I354" s="507">
        <f>+T354+AE354+AP354+BA354+BL354+BW354+CH354+CS354+DD354+DO354+DZ354+EK354</f>
        <v/>
      </c>
      <c r="J354" s="507">
        <f>+U354+AF354+AQ354+BB354+BM354+BX354+CI354+CT354+DE354+DP354+EA354+EL354</f>
        <v/>
      </c>
      <c r="L354" s="2567">
        <f>EOMONTH(L355,-1)</f>
        <v/>
      </c>
      <c r="M354" s="507">
        <f>SUM(N354:U354)</f>
        <v/>
      </c>
      <c r="N354" s="507" t="n">
        <v>0</v>
      </c>
      <c r="O354" s="507" t="n">
        <v>0</v>
      </c>
      <c r="P354" s="507" t="n">
        <v>0</v>
      </c>
      <c r="Q354" s="507" t="n">
        <v>0</v>
      </c>
      <c r="R354" s="507" t="n">
        <v>0</v>
      </c>
      <c r="S354" s="507" t="n">
        <v>0</v>
      </c>
      <c r="T354" s="507" t="n">
        <v>0</v>
      </c>
      <c r="U354" s="507" t="n">
        <v>0</v>
      </c>
      <c r="W354" s="2567">
        <f>EOMONTH(W355,-1)</f>
        <v/>
      </c>
      <c r="X354" s="507">
        <f>SUM(Y354:AF354)</f>
        <v/>
      </c>
      <c r="Y354" s="507" t="n">
        <v>0</v>
      </c>
      <c r="Z354" s="507" t="n">
        <v>0</v>
      </c>
      <c r="AA354" s="507" t="n">
        <v>0</v>
      </c>
      <c r="AB354" s="507" t="n">
        <v>0</v>
      </c>
      <c r="AC354" s="507" t="n">
        <v>0</v>
      </c>
      <c r="AD354" s="507" t="n">
        <v>0</v>
      </c>
      <c r="AE354" s="507" t="n">
        <v>0</v>
      </c>
      <c r="AF354" s="507" t="n">
        <v>0</v>
      </c>
      <c r="AH354" s="2567">
        <f>EOMONTH(AH355,-1)</f>
        <v/>
      </c>
      <c r="AI354" s="507">
        <f>SUM(AJ354:AQ354)</f>
        <v/>
      </c>
      <c r="AJ354" s="507" t="n">
        <v>0</v>
      </c>
      <c r="AK354" s="507" t="n">
        <v>0</v>
      </c>
      <c r="AL354" s="507" t="n">
        <v>0</v>
      </c>
      <c r="AM354" s="507" t="n">
        <v>0</v>
      </c>
      <c r="AN354" s="507" t="n">
        <v>0</v>
      </c>
      <c r="AO354" s="507" t="n">
        <v>0</v>
      </c>
      <c r="AP354" s="507" t="n">
        <v>0</v>
      </c>
      <c r="AQ354" s="507" t="n">
        <v>0</v>
      </c>
      <c r="AS354" s="2567">
        <f>EOMONTH(AS355,-1)</f>
        <v/>
      </c>
      <c r="AT354" s="507">
        <f>SUM(AU354:BB354)</f>
        <v/>
      </c>
      <c r="AU354" s="507" t="n">
        <v>0</v>
      </c>
      <c r="AV354" s="507" t="n">
        <v>0</v>
      </c>
      <c r="AW354" s="507" t="n">
        <v>0</v>
      </c>
      <c r="AX354" s="507" t="n">
        <v>0</v>
      </c>
      <c r="AY354" s="507" t="n">
        <v>0</v>
      </c>
      <c r="AZ354" s="507" t="n">
        <v>0</v>
      </c>
      <c r="BA354" s="507" t="n">
        <v>0</v>
      </c>
      <c r="BB354" s="507" t="n">
        <v>0</v>
      </c>
      <c r="BD354" s="2567">
        <f>EOMONTH(BD355,-1)</f>
        <v/>
      </c>
      <c r="BE354" s="507">
        <f>SUM(BF354:BM354)</f>
        <v/>
      </c>
      <c r="BF354" s="507" t="n">
        <v>0</v>
      </c>
      <c r="BG354" s="507" t="n">
        <v>0</v>
      </c>
      <c r="BH354" s="507" t="n">
        <v>0</v>
      </c>
      <c r="BI354" s="507" t="n">
        <v>0</v>
      </c>
      <c r="BJ354" s="507" t="n">
        <v>0</v>
      </c>
      <c r="BK354" s="507" t="n">
        <v>0</v>
      </c>
      <c r="BL354" s="507" t="n">
        <v>0</v>
      </c>
      <c r="BM354" s="507" t="n">
        <v>0</v>
      </c>
      <c r="BO354" s="2567">
        <f>EOMONTH(BO355,-1)</f>
        <v/>
      </c>
      <c r="BP354" s="507">
        <f>SUM(BQ354:BX354)</f>
        <v/>
      </c>
      <c r="BQ354" s="507" t="n">
        <v>0</v>
      </c>
      <c r="BR354" s="507" t="n">
        <v>0</v>
      </c>
      <c r="BS354" s="507" t="n">
        <v>0</v>
      </c>
      <c r="BT354" s="507" t="n">
        <v>0</v>
      </c>
      <c r="BU354" s="507" t="n">
        <v>0</v>
      </c>
      <c r="BV354" s="507" t="n">
        <v>0</v>
      </c>
      <c r="BW354" s="507" t="n">
        <v>0</v>
      </c>
      <c r="BX354" s="507" t="n">
        <v>0</v>
      </c>
      <c r="BZ354" s="2567">
        <f>EOMONTH(BZ355,-1)</f>
        <v/>
      </c>
      <c r="CA354" s="507">
        <f>SUM(CB354:CI354)</f>
        <v/>
      </c>
      <c r="CB354" s="507" t="n">
        <v>0</v>
      </c>
      <c r="CC354" s="507" t="n">
        <v>0</v>
      </c>
      <c r="CD354" s="507" t="n">
        <v>0</v>
      </c>
      <c r="CE354" s="507" t="n">
        <v>0</v>
      </c>
      <c r="CF354" s="507" t="n">
        <v>0</v>
      </c>
      <c r="CG354" s="507" t="n">
        <v>0</v>
      </c>
      <c r="CH354" s="507" t="n">
        <v>0</v>
      </c>
      <c r="CI354" s="507" t="n">
        <v>0</v>
      </c>
      <c r="CK354" s="2567">
        <f>EOMONTH(CK355,-1)</f>
        <v/>
      </c>
      <c r="CL354" s="507">
        <f>SUM(CM354:CT354)</f>
        <v/>
      </c>
      <c r="CM354" s="507" t="n">
        <v>0</v>
      </c>
      <c r="CN354" s="507" t="n">
        <v>0</v>
      </c>
      <c r="CO354" s="507" t="n">
        <v>0</v>
      </c>
      <c r="CP354" s="507" t="n">
        <v>0</v>
      </c>
      <c r="CQ354" s="507" t="n">
        <v>0</v>
      </c>
      <c r="CR354" s="507" t="n">
        <v>0</v>
      </c>
      <c r="CS354" s="507" t="n">
        <v>0</v>
      </c>
      <c r="CT354" s="507" t="n">
        <v>0</v>
      </c>
      <c r="CV354" s="2567">
        <f>EOMONTH(CV355,-1)</f>
        <v/>
      </c>
      <c r="CW354" s="507">
        <f>SUM(CX354:DE354)</f>
        <v/>
      </c>
      <c r="CX354" s="507" t="n">
        <v>0</v>
      </c>
      <c r="CY354" s="507" t="n">
        <v>0</v>
      </c>
      <c r="CZ354" s="507" t="n">
        <v>0</v>
      </c>
      <c r="DA354" s="507" t="n">
        <v>0</v>
      </c>
      <c r="DB354" s="507" t="n">
        <v>0</v>
      </c>
      <c r="DC354" s="507" t="n">
        <v>0</v>
      </c>
      <c r="DD354" s="507" t="n">
        <v>0</v>
      </c>
      <c r="DE354" s="507" t="n">
        <v>0</v>
      </c>
      <c r="DG354" s="2567">
        <f>EOMONTH(DG355,-1)</f>
        <v/>
      </c>
      <c r="DH354" s="507">
        <f>SUM(DI354:DP354)</f>
        <v/>
      </c>
      <c r="DI354" s="507" t="n">
        <v>0</v>
      </c>
      <c r="DJ354" s="507" t="n">
        <v>0</v>
      </c>
      <c r="DK354" s="507" t="n">
        <v>0</v>
      </c>
      <c r="DL354" s="507" t="n">
        <v>0</v>
      </c>
      <c r="DM354" s="507" t="n">
        <v>0</v>
      </c>
      <c r="DN354" s="507" t="n">
        <v>0</v>
      </c>
      <c r="DO354" s="507" t="n">
        <v>0</v>
      </c>
      <c r="DP354" s="507" t="n">
        <v>0</v>
      </c>
      <c r="DR354" s="2567">
        <f>EOMONTH(DR355,-1)</f>
        <v/>
      </c>
      <c r="DS354" s="507">
        <f>SUM(DT354:EA354)</f>
        <v/>
      </c>
      <c r="DT354" s="507" t="n">
        <v>0</v>
      </c>
      <c r="DU354" s="507" t="n">
        <v>0</v>
      </c>
      <c r="DV354" s="507" t="n">
        <v>0</v>
      </c>
      <c r="DW354" s="507" t="n">
        <v>0</v>
      </c>
      <c r="DX354" s="507" t="n">
        <v>0</v>
      </c>
      <c r="DY354" s="507" t="n">
        <v>0</v>
      </c>
      <c r="DZ354" s="507" t="n">
        <v>0</v>
      </c>
      <c r="EA354" s="507" t="n">
        <v>0</v>
      </c>
      <c r="EC354" s="2567">
        <f>EOMONTH(EC355,-1)</f>
        <v/>
      </c>
      <c r="ED354" s="507">
        <f>SUM(EE354:EL354)</f>
        <v/>
      </c>
      <c r="EE354" s="507" t="n">
        <v>0</v>
      </c>
      <c r="EF354" s="507" t="n">
        <v>0</v>
      </c>
      <c r="EG354" s="507" t="n">
        <v>0</v>
      </c>
      <c r="EH354" s="507" t="n">
        <v>0</v>
      </c>
      <c r="EI354" s="507" t="n">
        <v>0</v>
      </c>
      <c r="EJ354" s="507" t="n">
        <v>0</v>
      </c>
      <c r="EK354" s="507" t="n">
        <v>0</v>
      </c>
      <c r="EL354" s="507" t="n">
        <v>0</v>
      </c>
    </row>
    <row r="355">
      <c r="A355" s="2567">
        <f>EOMONTH(A356,-1)</f>
        <v/>
      </c>
      <c r="B355" s="507">
        <f>SUM(C355:J355)</f>
        <v/>
      </c>
      <c r="C355" s="507">
        <f>+N355+Y355+AJ355+AU355+BF355+BQ355+CB355+CM355+CX355+DI355+DT355+EE355</f>
        <v/>
      </c>
      <c r="D355" s="507">
        <f>+O355+Z355+AK355+AV355+BG355+BR355+CC355+CN355+CY355+DJ355+DU355+EF355</f>
        <v/>
      </c>
      <c r="E355" s="507">
        <f>+P355+AA355+AL355+AW355+BH355+BS355+CD355+CO355+CZ355+DK355+DV355+EG355</f>
        <v/>
      </c>
      <c r="F355" s="507">
        <f>+Q355+AB355+AM355+AX355+BI355+BT355+CE355+CP355+DA355+DL355+DW355+EH355</f>
        <v/>
      </c>
      <c r="G355" s="507">
        <f>+R355+AC355+AN355+AY355+BJ355+BU355+CF355+CQ355+DB355+DM355+DX355+EI355</f>
        <v/>
      </c>
      <c r="H355" s="507">
        <f>+S355+AD355+AO355+AZ355+BK355+BV355+CG355+CR355+DC355+DN355+DY355+EJ355</f>
        <v/>
      </c>
      <c r="I355" s="507">
        <f>+T355+AE355+AP355+BA355+BL355+BW355+CH355+CS355+DD355+DO355+DZ355+EK355</f>
        <v/>
      </c>
      <c r="J355" s="507">
        <f>+U355+AF355+AQ355+BB355+BM355+BX355+CI355+CT355+DE355+DP355+EA355+EL355</f>
        <v/>
      </c>
      <c r="L355" s="2567">
        <f>EOMONTH(L356,-1)</f>
        <v/>
      </c>
      <c r="M355" s="507">
        <f>SUM(N355:U355)</f>
        <v/>
      </c>
      <c r="N355" s="507" t="n">
        <v>0</v>
      </c>
      <c r="O355" s="507" t="n">
        <v>0</v>
      </c>
      <c r="P355" s="507" t="n">
        <v>0</v>
      </c>
      <c r="Q355" s="507" t="n">
        <v>0</v>
      </c>
      <c r="R355" s="507" t="n">
        <v>0</v>
      </c>
      <c r="S355" s="507" t="n">
        <v>0</v>
      </c>
      <c r="T355" s="507" t="n">
        <v>0</v>
      </c>
      <c r="U355" s="507" t="n">
        <v>0</v>
      </c>
      <c r="W355" s="2567">
        <f>EOMONTH(W356,-1)</f>
        <v/>
      </c>
      <c r="X355" s="507">
        <f>SUM(Y355:AF355)</f>
        <v/>
      </c>
      <c r="Y355" s="507" t="n">
        <v>0</v>
      </c>
      <c r="Z355" s="507" t="n">
        <v>0</v>
      </c>
      <c r="AA355" s="507" t="n">
        <v>0</v>
      </c>
      <c r="AB355" s="507" t="n">
        <v>0</v>
      </c>
      <c r="AC355" s="507" t="n">
        <v>0</v>
      </c>
      <c r="AD355" s="507" t="n">
        <v>0</v>
      </c>
      <c r="AE355" s="507" t="n">
        <v>0</v>
      </c>
      <c r="AF355" s="507" t="n">
        <v>0</v>
      </c>
      <c r="AH355" s="2567">
        <f>EOMONTH(AH356,-1)</f>
        <v/>
      </c>
      <c r="AI355" s="507">
        <f>SUM(AJ355:AQ355)</f>
        <v/>
      </c>
      <c r="AJ355" s="507" t="n">
        <v>0</v>
      </c>
      <c r="AK355" s="507" t="n">
        <v>0</v>
      </c>
      <c r="AL355" s="507" t="n">
        <v>0</v>
      </c>
      <c r="AM355" s="507" t="n">
        <v>0</v>
      </c>
      <c r="AN355" s="507" t="n">
        <v>0</v>
      </c>
      <c r="AO355" s="507" t="n">
        <v>0</v>
      </c>
      <c r="AP355" s="507" t="n">
        <v>0</v>
      </c>
      <c r="AQ355" s="507" t="n">
        <v>0</v>
      </c>
      <c r="AS355" s="2567">
        <f>EOMONTH(AS356,-1)</f>
        <v/>
      </c>
      <c r="AT355" s="507">
        <f>SUM(AU355:BB355)</f>
        <v/>
      </c>
      <c r="AU355" s="507" t="n">
        <v>0</v>
      </c>
      <c r="AV355" s="507" t="n">
        <v>0</v>
      </c>
      <c r="AW355" s="507" t="n">
        <v>0</v>
      </c>
      <c r="AX355" s="507" t="n">
        <v>0</v>
      </c>
      <c r="AY355" s="507" t="n">
        <v>0</v>
      </c>
      <c r="AZ355" s="507" t="n">
        <v>0</v>
      </c>
      <c r="BA355" s="507" t="n">
        <v>0</v>
      </c>
      <c r="BB355" s="507" t="n">
        <v>0</v>
      </c>
      <c r="BD355" s="2567">
        <f>EOMONTH(BD356,-1)</f>
        <v/>
      </c>
      <c r="BE355" s="507">
        <f>SUM(BF355:BM355)</f>
        <v/>
      </c>
      <c r="BF355" s="507" t="n">
        <v>0</v>
      </c>
      <c r="BG355" s="507" t="n">
        <v>0</v>
      </c>
      <c r="BH355" s="507" t="n">
        <v>0</v>
      </c>
      <c r="BI355" s="507" t="n">
        <v>0</v>
      </c>
      <c r="BJ355" s="507" t="n">
        <v>0</v>
      </c>
      <c r="BK355" s="507" t="n">
        <v>0</v>
      </c>
      <c r="BL355" s="507" t="n">
        <v>0</v>
      </c>
      <c r="BM355" s="507" t="n">
        <v>0</v>
      </c>
      <c r="BO355" s="2567">
        <f>EOMONTH(BO356,-1)</f>
        <v/>
      </c>
      <c r="BP355" s="507">
        <f>SUM(BQ355:BX355)</f>
        <v/>
      </c>
      <c r="BQ355" s="507" t="n">
        <v>0</v>
      </c>
      <c r="BR355" s="507" t="n">
        <v>0</v>
      </c>
      <c r="BS355" s="507" t="n">
        <v>0</v>
      </c>
      <c r="BT355" s="507" t="n">
        <v>0</v>
      </c>
      <c r="BU355" s="507" t="n">
        <v>0</v>
      </c>
      <c r="BV355" s="507" t="n">
        <v>0</v>
      </c>
      <c r="BW355" s="507" t="n">
        <v>0</v>
      </c>
      <c r="BX355" s="507" t="n">
        <v>0</v>
      </c>
      <c r="BZ355" s="2567">
        <f>EOMONTH(BZ356,-1)</f>
        <v/>
      </c>
      <c r="CA355" s="507">
        <f>SUM(CB355:CI355)</f>
        <v/>
      </c>
      <c r="CB355" s="507" t="n">
        <v>0</v>
      </c>
      <c r="CC355" s="507" t="n">
        <v>0</v>
      </c>
      <c r="CD355" s="507" t="n">
        <v>0</v>
      </c>
      <c r="CE355" s="507" t="n">
        <v>0</v>
      </c>
      <c r="CF355" s="507" t="n">
        <v>0</v>
      </c>
      <c r="CG355" s="507" t="n">
        <v>0</v>
      </c>
      <c r="CH355" s="507" t="n">
        <v>0</v>
      </c>
      <c r="CI355" s="507" t="n">
        <v>0</v>
      </c>
      <c r="CK355" s="2567">
        <f>EOMONTH(CK356,-1)</f>
        <v/>
      </c>
      <c r="CL355" s="507">
        <f>SUM(CM355:CT355)</f>
        <v/>
      </c>
      <c r="CM355" s="507" t="n">
        <v>0</v>
      </c>
      <c r="CN355" s="507" t="n">
        <v>0</v>
      </c>
      <c r="CO355" s="507" t="n">
        <v>0</v>
      </c>
      <c r="CP355" s="507" t="n">
        <v>0</v>
      </c>
      <c r="CQ355" s="507" t="n">
        <v>0</v>
      </c>
      <c r="CR355" s="507" t="n">
        <v>0</v>
      </c>
      <c r="CS355" s="507" t="n">
        <v>0</v>
      </c>
      <c r="CT355" s="507" t="n">
        <v>0</v>
      </c>
      <c r="CV355" s="2567">
        <f>EOMONTH(CV356,-1)</f>
        <v/>
      </c>
      <c r="CW355" s="507">
        <f>SUM(CX355:DE355)</f>
        <v/>
      </c>
      <c r="CX355" s="507" t="n">
        <v>0</v>
      </c>
      <c r="CY355" s="507" t="n">
        <v>0</v>
      </c>
      <c r="CZ355" s="507" t="n">
        <v>0</v>
      </c>
      <c r="DA355" s="507" t="n">
        <v>0</v>
      </c>
      <c r="DB355" s="507" t="n">
        <v>0</v>
      </c>
      <c r="DC355" s="507" t="n">
        <v>0</v>
      </c>
      <c r="DD355" s="507" t="n">
        <v>0</v>
      </c>
      <c r="DE355" s="507" t="n">
        <v>0</v>
      </c>
      <c r="DG355" s="2567">
        <f>EOMONTH(DG356,-1)</f>
        <v/>
      </c>
      <c r="DH355" s="507">
        <f>SUM(DI355:DP355)</f>
        <v/>
      </c>
      <c r="DI355" s="507" t="n">
        <v>0</v>
      </c>
      <c r="DJ355" s="507" t="n">
        <v>0</v>
      </c>
      <c r="DK355" s="507" t="n">
        <v>0</v>
      </c>
      <c r="DL355" s="507" t="n">
        <v>0</v>
      </c>
      <c r="DM355" s="507" t="n">
        <v>0</v>
      </c>
      <c r="DN355" s="507" t="n">
        <v>0</v>
      </c>
      <c r="DO355" s="507" t="n">
        <v>0</v>
      </c>
      <c r="DP355" s="507" t="n">
        <v>0</v>
      </c>
      <c r="DR355" s="2567">
        <f>EOMONTH(DR356,-1)</f>
        <v/>
      </c>
      <c r="DS355" s="507">
        <f>SUM(DT355:EA355)</f>
        <v/>
      </c>
      <c r="DT355" s="507" t="n">
        <v>0</v>
      </c>
      <c r="DU355" s="507" t="n">
        <v>0</v>
      </c>
      <c r="DV355" s="507" t="n">
        <v>0</v>
      </c>
      <c r="DW355" s="507" t="n">
        <v>0</v>
      </c>
      <c r="DX355" s="507" t="n">
        <v>0</v>
      </c>
      <c r="DY355" s="507" t="n">
        <v>0</v>
      </c>
      <c r="DZ355" s="507" t="n">
        <v>0</v>
      </c>
      <c r="EA355" s="507" t="n">
        <v>0</v>
      </c>
      <c r="EC355" s="2567">
        <f>EOMONTH(EC356,-1)</f>
        <v/>
      </c>
      <c r="ED355" s="507">
        <f>SUM(EE355:EL355)</f>
        <v/>
      </c>
      <c r="EE355" s="507" t="n">
        <v>0</v>
      </c>
      <c r="EF355" s="507" t="n">
        <v>0</v>
      </c>
      <c r="EG355" s="507" t="n">
        <v>0</v>
      </c>
      <c r="EH355" s="507" t="n">
        <v>0</v>
      </c>
      <c r="EI355" s="507" t="n">
        <v>0</v>
      </c>
      <c r="EJ355" s="507" t="n">
        <v>0</v>
      </c>
      <c r="EK355" s="507" t="n">
        <v>0</v>
      </c>
      <c r="EL355" s="507" t="n">
        <v>0</v>
      </c>
    </row>
    <row r="356">
      <c r="A356" s="2567">
        <f>EOMONTH(A357,-1)</f>
        <v/>
      </c>
      <c r="B356" s="507">
        <f>SUM(C356:J356)</f>
        <v/>
      </c>
      <c r="C356" s="507">
        <f>+N356+Y356+AJ356+AU356+BF356+BQ356+CB356+CM356+CX356+DI356+DT356+EE356</f>
        <v/>
      </c>
      <c r="D356" s="507">
        <f>+O356+Z356+AK356+AV356+BG356+BR356+CC356+CN356+CY356+DJ356+DU356+EF356</f>
        <v/>
      </c>
      <c r="E356" s="507">
        <f>+P356+AA356+AL356+AW356+BH356+BS356+CD356+CO356+CZ356+DK356+DV356+EG356</f>
        <v/>
      </c>
      <c r="F356" s="507">
        <f>+Q356+AB356+AM356+AX356+BI356+BT356+CE356+CP356+DA356+DL356+DW356+EH356</f>
        <v/>
      </c>
      <c r="G356" s="507">
        <f>+R356+AC356+AN356+AY356+BJ356+BU356+CF356+CQ356+DB356+DM356+DX356+EI356</f>
        <v/>
      </c>
      <c r="H356" s="507">
        <f>+S356+AD356+AO356+AZ356+BK356+BV356+CG356+CR356+DC356+DN356+DY356+EJ356</f>
        <v/>
      </c>
      <c r="I356" s="507">
        <f>+T356+AE356+AP356+BA356+BL356+BW356+CH356+CS356+DD356+DO356+DZ356+EK356</f>
        <v/>
      </c>
      <c r="J356" s="507">
        <f>+U356+AF356+AQ356+BB356+BM356+BX356+CI356+CT356+DE356+DP356+EA356+EL356</f>
        <v/>
      </c>
      <c r="L356" s="2567">
        <f>EOMONTH(L357,-1)</f>
        <v/>
      </c>
      <c r="M356" s="507">
        <f>SUM(N356:U356)</f>
        <v/>
      </c>
      <c r="N356" s="507" t="n">
        <v>0</v>
      </c>
      <c r="O356" s="507" t="n">
        <v>0</v>
      </c>
      <c r="P356" s="507" t="n">
        <v>0</v>
      </c>
      <c r="Q356" s="507" t="n">
        <v>0</v>
      </c>
      <c r="R356" s="507" t="n">
        <v>0</v>
      </c>
      <c r="S356" s="507" t="n">
        <v>0</v>
      </c>
      <c r="T356" s="507" t="n">
        <v>0</v>
      </c>
      <c r="U356" s="507" t="n">
        <v>0</v>
      </c>
      <c r="W356" s="2567">
        <f>EOMONTH(W357,-1)</f>
        <v/>
      </c>
      <c r="X356" s="507">
        <f>SUM(Y356:AF356)</f>
        <v/>
      </c>
      <c r="Y356" s="507" t="n">
        <v>0</v>
      </c>
      <c r="Z356" s="507" t="n">
        <v>0</v>
      </c>
      <c r="AA356" s="507" t="n">
        <v>0</v>
      </c>
      <c r="AB356" s="507" t="n">
        <v>0</v>
      </c>
      <c r="AC356" s="507" t="n">
        <v>0</v>
      </c>
      <c r="AD356" s="507" t="n">
        <v>0</v>
      </c>
      <c r="AE356" s="507" t="n">
        <v>0</v>
      </c>
      <c r="AF356" s="507" t="n">
        <v>0</v>
      </c>
      <c r="AH356" s="2567">
        <f>EOMONTH(AH357,-1)</f>
        <v/>
      </c>
      <c r="AI356" s="507">
        <f>SUM(AJ356:AQ356)</f>
        <v/>
      </c>
      <c r="AJ356" s="507" t="n">
        <v>0</v>
      </c>
      <c r="AK356" s="507" t="n">
        <v>0</v>
      </c>
      <c r="AL356" s="507" t="n">
        <v>0</v>
      </c>
      <c r="AM356" s="507" t="n">
        <v>0</v>
      </c>
      <c r="AN356" s="507" t="n">
        <v>0</v>
      </c>
      <c r="AO356" s="507" t="n">
        <v>0</v>
      </c>
      <c r="AP356" s="507" t="n">
        <v>0</v>
      </c>
      <c r="AQ356" s="507" t="n">
        <v>0</v>
      </c>
      <c r="AS356" s="2567">
        <f>EOMONTH(AS357,-1)</f>
        <v/>
      </c>
      <c r="AT356" s="507">
        <f>SUM(AU356:BB356)</f>
        <v/>
      </c>
      <c r="AU356" s="507" t="n">
        <v>0</v>
      </c>
      <c r="AV356" s="507" t="n">
        <v>0</v>
      </c>
      <c r="AW356" s="507" t="n">
        <v>0</v>
      </c>
      <c r="AX356" s="507" t="n">
        <v>0</v>
      </c>
      <c r="AY356" s="507" t="n">
        <v>0</v>
      </c>
      <c r="AZ356" s="507" t="n">
        <v>0</v>
      </c>
      <c r="BA356" s="507" t="n">
        <v>0</v>
      </c>
      <c r="BB356" s="507" t="n">
        <v>0</v>
      </c>
      <c r="BD356" s="2567">
        <f>EOMONTH(BD357,-1)</f>
        <v/>
      </c>
      <c r="BE356" s="507">
        <f>SUM(BF356:BM356)</f>
        <v/>
      </c>
      <c r="BF356" s="507" t="n">
        <v>0</v>
      </c>
      <c r="BG356" s="507" t="n">
        <v>0</v>
      </c>
      <c r="BH356" s="507" t="n">
        <v>0</v>
      </c>
      <c r="BI356" s="507" t="n">
        <v>0</v>
      </c>
      <c r="BJ356" s="507" t="n">
        <v>0</v>
      </c>
      <c r="BK356" s="507" t="n">
        <v>0</v>
      </c>
      <c r="BL356" s="507" t="n">
        <v>0</v>
      </c>
      <c r="BM356" s="507" t="n">
        <v>0</v>
      </c>
      <c r="BO356" s="2567">
        <f>EOMONTH(BO357,-1)</f>
        <v/>
      </c>
      <c r="BP356" s="507">
        <f>SUM(BQ356:BX356)</f>
        <v/>
      </c>
      <c r="BQ356" s="507" t="n">
        <v>0</v>
      </c>
      <c r="BR356" s="507" t="n">
        <v>0</v>
      </c>
      <c r="BS356" s="507" t="n">
        <v>0</v>
      </c>
      <c r="BT356" s="507" t="n">
        <v>0</v>
      </c>
      <c r="BU356" s="507" t="n">
        <v>0</v>
      </c>
      <c r="BV356" s="507" t="n">
        <v>0</v>
      </c>
      <c r="BW356" s="507" t="n">
        <v>0</v>
      </c>
      <c r="BX356" s="507" t="n">
        <v>0</v>
      </c>
      <c r="BZ356" s="2567">
        <f>EOMONTH(BZ357,-1)</f>
        <v/>
      </c>
      <c r="CA356" s="507">
        <f>SUM(CB356:CI356)</f>
        <v/>
      </c>
      <c r="CB356" s="507" t="n">
        <v>0</v>
      </c>
      <c r="CC356" s="507" t="n">
        <v>0</v>
      </c>
      <c r="CD356" s="507" t="n">
        <v>0</v>
      </c>
      <c r="CE356" s="507" t="n">
        <v>0</v>
      </c>
      <c r="CF356" s="507" t="n">
        <v>0</v>
      </c>
      <c r="CG356" s="507" t="n">
        <v>0</v>
      </c>
      <c r="CH356" s="507" t="n">
        <v>0</v>
      </c>
      <c r="CI356" s="507" t="n">
        <v>0</v>
      </c>
      <c r="CK356" s="2567">
        <f>EOMONTH(CK357,-1)</f>
        <v/>
      </c>
      <c r="CL356" s="507">
        <f>SUM(CM356:CT356)</f>
        <v/>
      </c>
      <c r="CM356" s="507" t="n">
        <v>0</v>
      </c>
      <c r="CN356" s="507" t="n">
        <v>0</v>
      </c>
      <c r="CO356" s="507" t="n">
        <v>0</v>
      </c>
      <c r="CP356" s="507" t="n">
        <v>0</v>
      </c>
      <c r="CQ356" s="507" t="n">
        <v>0</v>
      </c>
      <c r="CR356" s="507" t="n">
        <v>0</v>
      </c>
      <c r="CS356" s="507" t="n">
        <v>0</v>
      </c>
      <c r="CT356" s="507" t="n">
        <v>0</v>
      </c>
      <c r="CV356" s="2567">
        <f>EOMONTH(CV357,-1)</f>
        <v/>
      </c>
      <c r="CW356" s="507">
        <f>SUM(CX356:DE356)</f>
        <v/>
      </c>
      <c r="CX356" s="507" t="n">
        <v>0</v>
      </c>
      <c r="CY356" s="507" t="n">
        <v>0</v>
      </c>
      <c r="CZ356" s="507" t="n">
        <v>0</v>
      </c>
      <c r="DA356" s="507" t="n">
        <v>0</v>
      </c>
      <c r="DB356" s="507" t="n">
        <v>0</v>
      </c>
      <c r="DC356" s="507" t="n">
        <v>0</v>
      </c>
      <c r="DD356" s="507" t="n">
        <v>0</v>
      </c>
      <c r="DE356" s="507" t="n">
        <v>0</v>
      </c>
      <c r="DG356" s="2567">
        <f>EOMONTH(DG357,-1)</f>
        <v/>
      </c>
      <c r="DH356" s="507">
        <f>SUM(DI356:DP356)</f>
        <v/>
      </c>
      <c r="DI356" s="507" t="n">
        <v>0</v>
      </c>
      <c r="DJ356" s="507" t="n">
        <v>0</v>
      </c>
      <c r="DK356" s="507" t="n">
        <v>0</v>
      </c>
      <c r="DL356" s="507" t="n">
        <v>0</v>
      </c>
      <c r="DM356" s="507" t="n">
        <v>0</v>
      </c>
      <c r="DN356" s="507" t="n">
        <v>0</v>
      </c>
      <c r="DO356" s="507" t="n">
        <v>0</v>
      </c>
      <c r="DP356" s="507" t="n">
        <v>0</v>
      </c>
      <c r="DR356" s="2567">
        <f>EOMONTH(DR357,-1)</f>
        <v/>
      </c>
      <c r="DS356" s="507">
        <f>SUM(DT356:EA356)</f>
        <v/>
      </c>
      <c r="DT356" s="507" t="n">
        <v>0</v>
      </c>
      <c r="DU356" s="507" t="n">
        <v>0</v>
      </c>
      <c r="DV356" s="507" t="n">
        <v>0</v>
      </c>
      <c r="DW356" s="507" t="n">
        <v>0</v>
      </c>
      <c r="DX356" s="507" t="n">
        <v>0</v>
      </c>
      <c r="DY356" s="507" t="n">
        <v>0</v>
      </c>
      <c r="DZ356" s="507" t="n">
        <v>0</v>
      </c>
      <c r="EA356" s="507" t="n">
        <v>0</v>
      </c>
      <c r="EC356" s="2567">
        <f>EOMONTH(EC357,-1)</f>
        <v/>
      </c>
      <c r="ED356" s="507">
        <f>SUM(EE356:EL356)</f>
        <v/>
      </c>
      <c r="EE356" s="507" t="n">
        <v>0</v>
      </c>
      <c r="EF356" s="507" t="n">
        <v>0</v>
      </c>
      <c r="EG356" s="507" t="n">
        <v>0</v>
      </c>
      <c r="EH356" s="507" t="n">
        <v>0</v>
      </c>
      <c r="EI356" s="507" t="n">
        <v>0</v>
      </c>
      <c r="EJ356" s="507" t="n">
        <v>0</v>
      </c>
      <c r="EK356" s="507" t="n">
        <v>0</v>
      </c>
      <c r="EL356" s="507" t="n">
        <v>0</v>
      </c>
    </row>
    <row r="357">
      <c r="A357" s="2567">
        <f>EOMONTH(A358,-1)</f>
        <v/>
      </c>
      <c r="B357" s="507">
        <f>SUM(C357:J357)</f>
        <v/>
      </c>
      <c r="C357" s="507">
        <f>+N357+Y357+AJ357+AU357+BF357+BQ357+CB357+CM357+CX357+DI357+DT357+EE357</f>
        <v/>
      </c>
      <c r="D357" s="507">
        <f>+O357+Z357+AK357+AV357+BG357+BR357+CC357+CN357+CY357+DJ357+DU357+EF357</f>
        <v/>
      </c>
      <c r="E357" s="507">
        <f>+P357+AA357+AL357+AW357+BH357+BS357+CD357+CO357+CZ357+DK357+DV357+EG357</f>
        <v/>
      </c>
      <c r="F357" s="507">
        <f>+Q357+AB357+AM357+AX357+BI357+BT357+CE357+CP357+DA357+DL357+DW357+EH357</f>
        <v/>
      </c>
      <c r="G357" s="507">
        <f>+R357+AC357+AN357+AY357+BJ357+BU357+CF357+CQ357+DB357+DM357+DX357+EI357</f>
        <v/>
      </c>
      <c r="H357" s="507">
        <f>+S357+AD357+AO357+AZ357+BK357+BV357+CG357+CR357+DC357+DN357+DY357+EJ357</f>
        <v/>
      </c>
      <c r="I357" s="507">
        <f>+T357+AE357+AP357+BA357+BL357+BW357+CH357+CS357+DD357+DO357+DZ357+EK357</f>
        <v/>
      </c>
      <c r="J357" s="507">
        <f>+U357+AF357+AQ357+BB357+BM357+BX357+CI357+CT357+DE357+DP357+EA357+EL357</f>
        <v/>
      </c>
      <c r="L357" s="2567">
        <f>EOMONTH(L358,-1)</f>
        <v/>
      </c>
      <c r="M357" s="507">
        <f>SUM(N357:U357)</f>
        <v/>
      </c>
      <c r="N357" s="507" t="n">
        <v>0</v>
      </c>
      <c r="O357" s="507" t="n">
        <v>0</v>
      </c>
      <c r="P357" s="507" t="n">
        <v>0</v>
      </c>
      <c r="Q357" s="507" t="n">
        <v>0</v>
      </c>
      <c r="R357" s="507" t="n">
        <v>0</v>
      </c>
      <c r="S357" s="507" t="n">
        <v>0</v>
      </c>
      <c r="T357" s="507" t="n">
        <v>0</v>
      </c>
      <c r="U357" s="507" t="n">
        <v>0</v>
      </c>
      <c r="W357" s="2567">
        <f>EOMONTH(W358,-1)</f>
        <v/>
      </c>
      <c r="X357" s="507">
        <f>SUM(Y357:AF357)</f>
        <v/>
      </c>
      <c r="Y357" s="507" t="n">
        <v>0</v>
      </c>
      <c r="Z357" s="507" t="n">
        <v>0</v>
      </c>
      <c r="AA357" s="507" t="n">
        <v>0</v>
      </c>
      <c r="AB357" s="507" t="n">
        <v>0</v>
      </c>
      <c r="AC357" s="507" t="n">
        <v>0</v>
      </c>
      <c r="AD357" s="507" t="n">
        <v>0</v>
      </c>
      <c r="AE357" s="507" t="n">
        <v>0</v>
      </c>
      <c r="AF357" s="507" t="n">
        <v>0</v>
      </c>
      <c r="AH357" s="2567">
        <f>EOMONTH(AH358,-1)</f>
        <v/>
      </c>
      <c r="AI357" s="507">
        <f>SUM(AJ357:AQ357)</f>
        <v/>
      </c>
      <c r="AJ357" s="507" t="n">
        <v>0</v>
      </c>
      <c r="AK357" s="507" t="n">
        <v>0</v>
      </c>
      <c r="AL357" s="507" t="n">
        <v>0</v>
      </c>
      <c r="AM357" s="507" t="n">
        <v>0</v>
      </c>
      <c r="AN357" s="507" t="n">
        <v>0</v>
      </c>
      <c r="AO357" s="507" t="n">
        <v>0</v>
      </c>
      <c r="AP357" s="507" t="n">
        <v>0</v>
      </c>
      <c r="AQ357" s="507" t="n">
        <v>0</v>
      </c>
      <c r="AS357" s="2567">
        <f>EOMONTH(AS358,-1)</f>
        <v/>
      </c>
      <c r="AT357" s="507">
        <f>SUM(AU357:BB357)</f>
        <v/>
      </c>
      <c r="AU357" s="507" t="n">
        <v>0</v>
      </c>
      <c r="AV357" s="507" t="n">
        <v>0</v>
      </c>
      <c r="AW357" s="507" t="n">
        <v>0</v>
      </c>
      <c r="AX357" s="507" t="n">
        <v>0</v>
      </c>
      <c r="AY357" s="507" t="n">
        <v>0</v>
      </c>
      <c r="AZ357" s="507" t="n">
        <v>0</v>
      </c>
      <c r="BA357" s="507" t="n">
        <v>0</v>
      </c>
      <c r="BB357" s="507" t="n">
        <v>0</v>
      </c>
      <c r="BD357" s="2567">
        <f>EOMONTH(BD358,-1)</f>
        <v/>
      </c>
      <c r="BE357" s="507">
        <f>SUM(BF357:BM357)</f>
        <v/>
      </c>
      <c r="BF357" s="507" t="n">
        <v>0</v>
      </c>
      <c r="BG357" s="507" t="n">
        <v>0</v>
      </c>
      <c r="BH357" s="507" t="n">
        <v>0</v>
      </c>
      <c r="BI357" s="507" t="n">
        <v>0</v>
      </c>
      <c r="BJ357" s="507" t="n">
        <v>0</v>
      </c>
      <c r="BK357" s="507" t="n">
        <v>0</v>
      </c>
      <c r="BL357" s="507" t="n">
        <v>0</v>
      </c>
      <c r="BM357" s="507" t="n">
        <v>0</v>
      </c>
      <c r="BO357" s="2567">
        <f>EOMONTH(BO358,-1)</f>
        <v/>
      </c>
      <c r="BP357" s="507">
        <f>SUM(BQ357:BX357)</f>
        <v/>
      </c>
      <c r="BQ357" s="507" t="n">
        <v>0</v>
      </c>
      <c r="BR357" s="507" t="n">
        <v>0</v>
      </c>
      <c r="BS357" s="507" t="n">
        <v>0</v>
      </c>
      <c r="BT357" s="507" t="n">
        <v>0</v>
      </c>
      <c r="BU357" s="507" t="n">
        <v>0</v>
      </c>
      <c r="BV357" s="507" t="n">
        <v>0</v>
      </c>
      <c r="BW357" s="507" t="n">
        <v>0</v>
      </c>
      <c r="BX357" s="507" t="n">
        <v>0</v>
      </c>
      <c r="BZ357" s="2567">
        <f>EOMONTH(BZ358,-1)</f>
        <v/>
      </c>
      <c r="CA357" s="507">
        <f>SUM(CB357:CI357)</f>
        <v/>
      </c>
      <c r="CB357" s="507" t="n">
        <v>0</v>
      </c>
      <c r="CC357" s="507" t="n">
        <v>0</v>
      </c>
      <c r="CD357" s="507" t="n">
        <v>0</v>
      </c>
      <c r="CE357" s="507" t="n">
        <v>0</v>
      </c>
      <c r="CF357" s="507" t="n">
        <v>0</v>
      </c>
      <c r="CG357" s="507" t="n">
        <v>0</v>
      </c>
      <c r="CH357" s="507" t="n">
        <v>0</v>
      </c>
      <c r="CI357" s="507" t="n">
        <v>0</v>
      </c>
      <c r="CK357" s="2567">
        <f>EOMONTH(CK358,-1)</f>
        <v/>
      </c>
      <c r="CL357" s="507">
        <f>SUM(CM357:CT357)</f>
        <v/>
      </c>
      <c r="CM357" s="507" t="n">
        <v>0</v>
      </c>
      <c r="CN357" s="507" t="n">
        <v>0</v>
      </c>
      <c r="CO357" s="507" t="n">
        <v>0</v>
      </c>
      <c r="CP357" s="507" t="n">
        <v>0</v>
      </c>
      <c r="CQ357" s="507" t="n">
        <v>0</v>
      </c>
      <c r="CR357" s="507" t="n">
        <v>0</v>
      </c>
      <c r="CS357" s="507" t="n">
        <v>0</v>
      </c>
      <c r="CT357" s="507" t="n">
        <v>0</v>
      </c>
      <c r="CV357" s="2567">
        <f>EOMONTH(CV358,-1)</f>
        <v/>
      </c>
      <c r="CW357" s="507">
        <f>SUM(CX357:DE357)</f>
        <v/>
      </c>
      <c r="CX357" s="507" t="n">
        <v>0</v>
      </c>
      <c r="CY357" s="507" t="n">
        <v>0</v>
      </c>
      <c r="CZ357" s="507" t="n">
        <v>0</v>
      </c>
      <c r="DA357" s="507" t="n">
        <v>0</v>
      </c>
      <c r="DB357" s="507" t="n">
        <v>0</v>
      </c>
      <c r="DC357" s="507" t="n">
        <v>0</v>
      </c>
      <c r="DD357" s="507" t="n">
        <v>0</v>
      </c>
      <c r="DE357" s="507" t="n">
        <v>0</v>
      </c>
      <c r="DG357" s="2567">
        <f>EOMONTH(DG358,-1)</f>
        <v/>
      </c>
      <c r="DH357" s="507">
        <f>SUM(DI357:DP357)</f>
        <v/>
      </c>
      <c r="DI357" s="507" t="n">
        <v>0</v>
      </c>
      <c r="DJ357" s="507" t="n">
        <v>0</v>
      </c>
      <c r="DK357" s="507" t="n">
        <v>0</v>
      </c>
      <c r="DL357" s="507" t="n">
        <v>0</v>
      </c>
      <c r="DM357" s="507" t="n">
        <v>0</v>
      </c>
      <c r="DN357" s="507" t="n">
        <v>0</v>
      </c>
      <c r="DO357" s="507" t="n">
        <v>0</v>
      </c>
      <c r="DP357" s="507" t="n">
        <v>0</v>
      </c>
      <c r="DR357" s="2567">
        <f>EOMONTH(DR358,-1)</f>
        <v/>
      </c>
      <c r="DS357" s="507">
        <f>SUM(DT357:EA357)</f>
        <v/>
      </c>
      <c r="DT357" s="507" t="n">
        <v>0</v>
      </c>
      <c r="DU357" s="507" t="n">
        <v>0</v>
      </c>
      <c r="DV357" s="507" t="n">
        <v>0</v>
      </c>
      <c r="DW357" s="507" t="n">
        <v>0</v>
      </c>
      <c r="DX357" s="507" t="n">
        <v>0</v>
      </c>
      <c r="DY357" s="507" t="n">
        <v>0</v>
      </c>
      <c r="DZ357" s="507" t="n">
        <v>0</v>
      </c>
      <c r="EA357" s="507" t="n">
        <v>0</v>
      </c>
      <c r="EC357" s="2567">
        <f>EOMONTH(EC358,-1)</f>
        <v/>
      </c>
      <c r="ED357" s="507">
        <f>SUM(EE357:EL357)</f>
        <v/>
      </c>
      <c r="EE357" s="507" t="n">
        <v>0</v>
      </c>
      <c r="EF357" s="507" t="n">
        <v>0</v>
      </c>
      <c r="EG357" s="507" t="n">
        <v>0</v>
      </c>
      <c r="EH357" s="507" t="n">
        <v>0</v>
      </c>
      <c r="EI357" s="507" t="n">
        <v>0</v>
      </c>
      <c r="EJ357" s="507" t="n">
        <v>0</v>
      </c>
      <c r="EK357" s="507" t="n">
        <v>0</v>
      </c>
      <c r="EL357" s="507" t="n">
        <v>0</v>
      </c>
    </row>
    <row r="358">
      <c r="A358" s="2567">
        <f>EOMONTH(A359,-1)</f>
        <v/>
      </c>
      <c r="B358" s="507">
        <f>SUM(C358:J358)</f>
        <v/>
      </c>
      <c r="C358" s="507">
        <f>+N358+Y358+AJ358+AU358+BF358+BQ358+CB358+CM358+CX358+DI358+DT358+EE358</f>
        <v/>
      </c>
      <c r="D358" s="507">
        <f>+O358+Z358+AK358+AV358+BG358+BR358+CC358+CN358+CY358+DJ358+DU358+EF358</f>
        <v/>
      </c>
      <c r="E358" s="507">
        <f>+P358+AA358+AL358+AW358+BH358+BS358+CD358+CO358+CZ358+DK358+DV358+EG358</f>
        <v/>
      </c>
      <c r="F358" s="507">
        <f>+Q358+AB358+AM358+AX358+BI358+BT358+CE358+CP358+DA358+DL358+DW358+EH358</f>
        <v/>
      </c>
      <c r="G358" s="507">
        <f>+R358+AC358+AN358+AY358+BJ358+BU358+CF358+CQ358+DB358+DM358+DX358+EI358</f>
        <v/>
      </c>
      <c r="H358" s="507">
        <f>+S358+AD358+AO358+AZ358+BK358+BV358+CG358+CR358+DC358+DN358+DY358+EJ358</f>
        <v/>
      </c>
      <c r="I358" s="507">
        <f>+T358+AE358+AP358+BA358+BL358+BW358+CH358+CS358+DD358+DO358+DZ358+EK358</f>
        <v/>
      </c>
      <c r="J358" s="507">
        <f>+U358+AF358+AQ358+BB358+BM358+BX358+CI358+CT358+DE358+DP358+EA358+EL358</f>
        <v/>
      </c>
      <c r="L358" s="2567">
        <f>EOMONTH(L359,-1)</f>
        <v/>
      </c>
      <c r="M358" s="507">
        <f>SUM(N358:U358)</f>
        <v/>
      </c>
      <c r="N358" s="507" t="n">
        <v>0</v>
      </c>
      <c r="O358" s="507" t="n">
        <v>0</v>
      </c>
      <c r="P358" s="507" t="n">
        <v>0</v>
      </c>
      <c r="Q358" s="507" t="n">
        <v>0</v>
      </c>
      <c r="R358" s="507" t="n">
        <v>0</v>
      </c>
      <c r="S358" s="507" t="n">
        <v>0</v>
      </c>
      <c r="T358" s="507" t="n">
        <v>0</v>
      </c>
      <c r="U358" s="507" t="n">
        <v>0</v>
      </c>
      <c r="W358" s="2567">
        <f>EOMONTH(W359,-1)</f>
        <v/>
      </c>
      <c r="X358" s="507">
        <f>SUM(Y358:AF358)</f>
        <v/>
      </c>
      <c r="Y358" s="507" t="n">
        <v>0</v>
      </c>
      <c r="Z358" s="507" t="n">
        <v>0</v>
      </c>
      <c r="AA358" s="507" t="n">
        <v>0</v>
      </c>
      <c r="AB358" s="507" t="n">
        <v>0</v>
      </c>
      <c r="AC358" s="507" t="n">
        <v>0</v>
      </c>
      <c r="AD358" s="507" t="n">
        <v>0</v>
      </c>
      <c r="AE358" s="507" t="n">
        <v>0</v>
      </c>
      <c r="AF358" s="507" t="n">
        <v>0</v>
      </c>
      <c r="AH358" s="2567">
        <f>EOMONTH(AH359,-1)</f>
        <v/>
      </c>
      <c r="AI358" s="507">
        <f>SUM(AJ358:AQ358)</f>
        <v/>
      </c>
      <c r="AJ358" s="507" t="n">
        <v>0</v>
      </c>
      <c r="AK358" s="507" t="n">
        <v>0</v>
      </c>
      <c r="AL358" s="507" t="n">
        <v>0</v>
      </c>
      <c r="AM358" s="507" t="n">
        <v>0</v>
      </c>
      <c r="AN358" s="507" t="n">
        <v>0</v>
      </c>
      <c r="AO358" s="507" t="n">
        <v>0</v>
      </c>
      <c r="AP358" s="507" t="n">
        <v>0</v>
      </c>
      <c r="AQ358" s="507" t="n">
        <v>0</v>
      </c>
      <c r="AS358" s="2567">
        <f>EOMONTH(AS359,-1)</f>
        <v/>
      </c>
      <c r="AT358" s="507">
        <f>SUM(AU358:BB358)</f>
        <v/>
      </c>
      <c r="AU358" s="507" t="n">
        <v>0</v>
      </c>
      <c r="AV358" s="507" t="n">
        <v>0</v>
      </c>
      <c r="AW358" s="507" t="n">
        <v>0</v>
      </c>
      <c r="AX358" s="507" t="n">
        <v>0</v>
      </c>
      <c r="AY358" s="507" t="n">
        <v>0</v>
      </c>
      <c r="AZ358" s="507" t="n">
        <v>0</v>
      </c>
      <c r="BA358" s="507" t="n">
        <v>0</v>
      </c>
      <c r="BB358" s="507" t="n">
        <v>0</v>
      </c>
      <c r="BD358" s="2567">
        <f>EOMONTH(BD359,-1)</f>
        <v/>
      </c>
      <c r="BE358" s="507">
        <f>SUM(BF358:BM358)</f>
        <v/>
      </c>
      <c r="BF358" s="507" t="n">
        <v>0</v>
      </c>
      <c r="BG358" s="507" t="n">
        <v>0</v>
      </c>
      <c r="BH358" s="507" t="n">
        <v>0</v>
      </c>
      <c r="BI358" s="507" t="n">
        <v>0</v>
      </c>
      <c r="BJ358" s="507" t="n">
        <v>0</v>
      </c>
      <c r="BK358" s="507" t="n">
        <v>0</v>
      </c>
      <c r="BL358" s="507" t="n">
        <v>0</v>
      </c>
      <c r="BM358" s="507" t="n">
        <v>0</v>
      </c>
      <c r="BO358" s="2567">
        <f>EOMONTH(BO359,-1)</f>
        <v/>
      </c>
      <c r="BP358" s="507">
        <f>SUM(BQ358:BX358)</f>
        <v/>
      </c>
      <c r="BQ358" s="507" t="n">
        <v>0</v>
      </c>
      <c r="BR358" s="507" t="n">
        <v>0</v>
      </c>
      <c r="BS358" s="507" t="n">
        <v>0</v>
      </c>
      <c r="BT358" s="507" t="n">
        <v>0</v>
      </c>
      <c r="BU358" s="507" t="n">
        <v>0</v>
      </c>
      <c r="BV358" s="507" t="n">
        <v>0</v>
      </c>
      <c r="BW358" s="507" t="n">
        <v>0</v>
      </c>
      <c r="BX358" s="507" t="n">
        <v>0</v>
      </c>
      <c r="BZ358" s="2567">
        <f>EOMONTH(BZ359,-1)</f>
        <v/>
      </c>
      <c r="CA358" s="507">
        <f>SUM(CB358:CI358)</f>
        <v/>
      </c>
      <c r="CB358" s="507" t="n">
        <v>0</v>
      </c>
      <c r="CC358" s="507" t="n">
        <v>0</v>
      </c>
      <c r="CD358" s="507" t="n">
        <v>0</v>
      </c>
      <c r="CE358" s="507" t="n">
        <v>0</v>
      </c>
      <c r="CF358" s="507" t="n">
        <v>0</v>
      </c>
      <c r="CG358" s="507" t="n">
        <v>0</v>
      </c>
      <c r="CH358" s="507" t="n">
        <v>0</v>
      </c>
      <c r="CI358" s="507" t="n">
        <v>0</v>
      </c>
      <c r="CK358" s="2567">
        <f>EOMONTH(CK359,-1)</f>
        <v/>
      </c>
      <c r="CL358" s="507">
        <f>SUM(CM358:CT358)</f>
        <v/>
      </c>
      <c r="CM358" s="507" t="n">
        <v>0</v>
      </c>
      <c r="CN358" s="507" t="n">
        <v>0</v>
      </c>
      <c r="CO358" s="507" t="n">
        <v>0</v>
      </c>
      <c r="CP358" s="507" t="n">
        <v>0</v>
      </c>
      <c r="CQ358" s="507" t="n">
        <v>0</v>
      </c>
      <c r="CR358" s="507" t="n">
        <v>0</v>
      </c>
      <c r="CS358" s="507" t="n">
        <v>0</v>
      </c>
      <c r="CT358" s="507" t="n">
        <v>0</v>
      </c>
      <c r="CV358" s="2567">
        <f>EOMONTH(CV359,-1)</f>
        <v/>
      </c>
      <c r="CW358" s="507">
        <f>SUM(CX358:DE358)</f>
        <v/>
      </c>
      <c r="CX358" s="507" t="n">
        <v>0</v>
      </c>
      <c r="CY358" s="507" t="n">
        <v>0</v>
      </c>
      <c r="CZ358" s="507" t="n">
        <v>0</v>
      </c>
      <c r="DA358" s="507" t="n">
        <v>0</v>
      </c>
      <c r="DB358" s="507" t="n">
        <v>0</v>
      </c>
      <c r="DC358" s="507" t="n">
        <v>0</v>
      </c>
      <c r="DD358" s="507" t="n">
        <v>0</v>
      </c>
      <c r="DE358" s="507" t="n">
        <v>0</v>
      </c>
      <c r="DG358" s="2567">
        <f>EOMONTH(DG359,-1)</f>
        <v/>
      </c>
      <c r="DH358" s="507">
        <f>SUM(DI358:DP358)</f>
        <v/>
      </c>
      <c r="DI358" s="507" t="n">
        <v>0</v>
      </c>
      <c r="DJ358" s="507" t="n">
        <v>0</v>
      </c>
      <c r="DK358" s="507" t="n">
        <v>0</v>
      </c>
      <c r="DL358" s="507" t="n">
        <v>0</v>
      </c>
      <c r="DM358" s="507" t="n">
        <v>0</v>
      </c>
      <c r="DN358" s="507" t="n">
        <v>0</v>
      </c>
      <c r="DO358" s="507" t="n">
        <v>0</v>
      </c>
      <c r="DP358" s="507" t="n">
        <v>0</v>
      </c>
      <c r="DR358" s="2567">
        <f>EOMONTH(DR359,-1)</f>
        <v/>
      </c>
      <c r="DS358" s="507">
        <f>SUM(DT358:EA358)</f>
        <v/>
      </c>
      <c r="DT358" s="507" t="n">
        <v>0</v>
      </c>
      <c r="DU358" s="507" t="n">
        <v>0</v>
      </c>
      <c r="DV358" s="507" t="n">
        <v>0</v>
      </c>
      <c r="DW358" s="507" t="n">
        <v>0</v>
      </c>
      <c r="DX358" s="507" t="n">
        <v>0</v>
      </c>
      <c r="DY358" s="507" t="n">
        <v>0</v>
      </c>
      <c r="DZ358" s="507" t="n">
        <v>0</v>
      </c>
      <c r="EA358" s="507" t="n">
        <v>0</v>
      </c>
      <c r="EC358" s="2567">
        <f>EOMONTH(EC359,-1)</f>
        <v/>
      </c>
      <c r="ED358" s="507">
        <f>SUM(EE358:EL358)</f>
        <v/>
      </c>
      <c r="EE358" s="507" t="n">
        <v>0</v>
      </c>
      <c r="EF358" s="507" t="n">
        <v>0</v>
      </c>
      <c r="EG358" s="507" t="n">
        <v>0</v>
      </c>
      <c r="EH358" s="507" t="n">
        <v>0</v>
      </c>
      <c r="EI358" s="507" t="n">
        <v>0</v>
      </c>
      <c r="EJ358" s="507" t="n">
        <v>0</v>
      </c>
      <c r="EK358" s="507" t="n">
        <v>0</v>
      </c>
      <c r="EL358" s="507" t="n">
        <v>0</v>
      </c>
    </row>
    <row r="359">
      <c r="A359" s="2567">
        <f>EOMONTH(A360,-1)</f>
        <v/>
      </c>
      <c r="B359" s="507">
        <f>SUM(C359:J359)</f>
        <v/>
      </c>
      <c r="C359" s="507">
        <f>+N359+Y359+AJ359+AU359+BF359+BQ359+CB359+CM359+CX359+DI359+DT359+EE359</f>
        <v/>
      </c>
      <c r="D359" s="507">
        <f>+O359+Z359+AK359+AV359+BG359+BR359+CC359+CN359+CY359+DJ359+DU359+EF359</f>
        <v/>
      </c>
      <c r="E359" s="507">
        <f>+P359+AA359+AL359+AW359+BH359+BS359+CD359+CO359+CZ359+DK359+DV359+EG359</f>
        <v/>
      </c>
      <c r="F359" s="507">
        <f>+Q359+AB359+AM359+AX359+BI359+BT359+CE359+CP359+DA359+DL359+DW359+EH359</f>
        <v/>
      </c>
      <c r="G359" s="507">
        <f>+R359+AC359+AN359+AY359+BJ359+BU359+CF359+CQ359+DB359+DM359+DX359+EI359</f>
        <v/>
      </c>
      <c r="H359" s="507">
        <f>+S359+AD359+AO359+AZ359+BK359+BV359+CG359+CR359+DC359+DN359+DY359+EJ359</f>
        <v/>
      </c>
      <c r="I359" s="507">
        <f>+T359+AE359+AP359+BA359+BL359+BW359+CH359+CS359+DD359+DO359+DZ359+EK359</f>
        <v/>
      </c>
      <c r="J359" s="507">
        <f>+U359+AF359+AQ359+BB359+BM359+BX359+CI359+CT359+DE359+DP359+EA359+EL359</f>
        <v/>
      </c>
      <c r="L359" s="2567">
        <f>EOMONTH(L360,-1)</f>
        <v/>
      </c>
      <c r="M359" s="507">
        <f>SUM(N359:U359)</f>
        <v/>
      </c>
      <c r="N359" s="507" t="n">
        <v>0</v>
      </c>
      <c r="O359" s="507" t="n">
        <v>0</v>
      </c>
      <c r="P359" s="507" t="n">
        <v>0</v>
      </c>
      <c r="Q359" s="507" t="n">
        <v>0</v>
      </c>
      <c r="R359" s="507" t="n">
        <v>0</v>
      </c>
      <c r="S359" s="507" t="n">
        <v>0</v>
      </c>
      <c r="T359" s="507" t="n">
        <v>0</v>
      </c>
      <c r="U359" s="507" t="n">
        <v>0</v>
      </c>
      <c r="W359" s="2567">
        <f>EOMONTH(W360,-1)</f>
        <v/>
      </c>
      <c r="X359" s="507">
        <f>SUM(Y359:AF359)</f>
        <v/>
      </c>
      <c r="Y359" s="507" t="n">
        <v>0</v>
      </c>
      <c r="Z359" s="507" t="n">
        <v>0</v>
      </c>
      <c r="AA359" s="507" t="n">
        <v>0</v>
      </c>
      <c r="AB359" s="507" t="n">
        <v>0</v>
      </c>
      <c r="AC359" s="507" t="n">
        <v>0</v>
      </c>
      <c r="AD359" s="507" t="n">
        <v>0</v>
      </c>
      <c r="AE359" s="507" t="n">
        <v>0</v>
      </c>
      <c r="AF359" s="507" t="n">
        <v>0</v>
      </c>
      <c r="AH359" s="2567">
        <f>EOMONTH(AH360,-1)</f>
        <v/>
      </c>
      <c r="AI359" s="507">
        <f>SUM(AJ359:AQ359)</f>
        <v/>
      </c>
      <c r="AJ359" s="507" t="n">
        <v>0</v>
      </c>
      <c r="AK359" s="507" t="n">
        <v>0</v>
      </c>
      <c r="AL359" s="507" t="n">
        <v>0</v>
      </c>
      <c r="AM359" s="507" t="n">
        <v>0</v>
      </c>
      <c r="AN359" s="507" t="n">
        <v>0</v>
      </c>
      <c r="AO359" s="507" t="n">
        <v>0</v>
      </c>
      <c r="AP359" s="507" t="n">
        <v>0</v>
      </c>
      <c r="AQ359" s="507" t="n">
        <v>0</v>
      </c>
      <c r="AS359" s="2567">
        <f>EOMONTH(AS360,-1)</f>
        <v/>
      </c>
      <c r="AT359" s="507">
        <f>SUM(AU359:BB359)</f>
        <v/>
      </c>
      <c r="AU359" s="507" t="n">
        <v>0</v>
      </c>
      <c r="AV359" s="507" t="n">
        <v>0</v>
      </c>
      <c r="AW359" s="507" t="n">
        <v>0</v>
      </c>
      <c r="AX359" s="507" t="n">
        <v>0</v>
      </c>
      <c r="AY359" s="507" t="n">
        <v>0</v>
      </c>
      <c r="AZ359" s="507" t="n">
        <v>0</v>
      </c>
      <c r="BA359" s="507" t="n">
        <v>0</v>
      </c>
      <c r="BB359" s="507" t="n">
        <v>0</v>
      </c>
      <c r="BD359" s="2567">
        <f>EOMONTH(BD360,-1)</f>
        <v/>
      </c>
      <c r="BE359" s="507">
        <f>SUM(BF359:BM359)</f>
        <v/>
      </c>
      <c r="BF359" s="507" t="n">
        <v>0</v>
      </c>
      <c r="BG359" s="507" t="n">
        <v>0</v>
      </c>
      <c r="BH359" s="507" t="n">
        <v>0</v>
      </c>
      <c r="BI359" s="507" t="n">
        <v>0</v>
      </c>
      <c r="BJ359" s="507" t="n">
        <v>0</v>
      </c>
      <c r="BK359" s="507" t="n">
        <v>0</v>
      </c>
      <c r="BL359" s="507" t="n">
        <v>0</v>
      </c>
      <c r="BM359" s="507" t="n">
        <v>0</v>
      </c>
      <c r="BO359" s="2567">
        <f>EOMONTH(BO360,-1)</f>
        <v/>
      </c>
      <c r="BP359" s="507">
        <f>SUM(BQ359:BX359)</f>
        <v/>
      </c>
      <c r="BQ359" s="507" t="n">
        <v>0</v>
      </c>
      <c r="BR359" s="507" t="n">
        <v>0</v>
      </c>
      <c r="BS359" s="507" t="n">
        <v>0</v>
      </c>
      <c r="BT359" s="507" t="n">
        <v>0</v>
      </c>
      <c r="BU359" s="507" t="n">
        <v>0</v>
      </c>
      <c r="BV359" s="507" t="n">
        <v>0</v>
      </c>
      <c r="BW359" s="507" t="n">
        <v>0</v>
      </c>
      <c r="BX359" s="507" t="n">
        <v>0</v>
      </c>
      <c r="BZ359" s="2567">
        <f>EOMONTH(BZ360,-1)</f>
        <v/>
      </c>
      <c r="CA359" s="507">
        <f>SUM(CB359:CI359)</f>
        <v/>
      </c>
      <c r="CB359" s="507" t="n">
        <v>0</v>
      </c>
      <c r="CC359" s="507" t="n">
        <v>0</v>
      </c>
      <c r="CD359" s="507" t="n">
        <v>0</v>
      </c>
      <c r="CE359" s="507" t="n">
        <v>0</v>
      </c>
      <c r="CF359" s="507" t="n">
        <v>0</v>
      </c>
      <c r="CG359" s="507" t="n">
        <v>0</v>
      </c>
      <c r="CH359" s="507" t="n">
        <v>0</v>
      </c>
      <c r="CI359" s="507" t="n">
        <v>0</v>
      </c>
      <c r="CK359" s="2567">
        <f>EOMONTH(CK360,-1)</f>
        <v/>
      </c>
      <c r="CL359" s="507">
        <f>SUM(CM359:CT359)</f>
        <v/>
      </c>
      <c r="CM359" s="507" t="n">
        <v>0</v>
      </c>
      <c r="CN359" s="507" t="n">
        <v>0</v>
      </c>
      <c r="CO359" s="507" t="n">
        <v>0</v>
      </c>
      <c r="CP359" s="507" t="n">
        <v>0</v>
      </c>
      <c r="CQ359" s="507" t="n">
        <v>0</v>
      </c>
      <c r="CR359" s="507" t="n">
        <v>0</v>
      </c>
      <c r="CS359" s="507" t="n">
        <v>0</v>
      </c>
      <c r="CT359" s="507" t="n">
        <v>0</v>
      </c>
      <c r="CV359" s="2567">
        <f>EOMONTH(CV360,-1)</f>
        <v/>
      </c>
      <c r="CW359" s="507">
        <f>SUM(CX359:DE359)</f>
        <v/>
      </c>
      <c r="CX359" s="507" t="n">
        <v>0</v>
      </c>
      <c r="CY359" s="507" t="n">
        <v>0</v>
      </c>
      <c r="CZ359" s="507" t="n">
        <v>0</v>
      </c>
      <c r="DA359" s="507" t="n">
        <v>0</v>
      </c>
      <c r="DB359" s="507" t="n">
        <v>0</v>
      </c>
      <c r="DC359" s="507" t="n">
        <v>0</v>
      </c>
      <c r="DD359" s="507" t="n">
        <v>0</v>
      </c>
      <c r="DE359" s="507" t="n">
        <v>0</v>
      </c>
      <c r="DG359" s="2567">
        <f>EOMONTH(DG360,-1)</f>
        <v/>
      </c>
      <c r="DH359" s="507">
        <f>SUM(DI359:DP359)</f>
        <v/>
      </c>
      <c r="DI359" s="507" t="n">
        <v>0</v>
      </c>
      <c r="DJ359" s="507" t="n">
        <v>0</v>
      </c>
      <c r="DK359" s="507" t="n">
        <v>0</v>
      </c>
      <c r="DL359" s="507" t="n">
        <v>0</v>
      </c>
      <c r="DM359" s="507" t="n">
        <v>0</v>
      </c>
      <c r="DN359" s="507" t="n">
        <v>0</v>
      </c>
      <c r="DO359" s="507" t="n">
        <v>0</v>
      </c>
      <c r="DP359" s="507" t="n">
        <v>0</v>
      </c>
      <c r="DR359" s="2567">
        <f>EOMONTH(DR360,-1)</f>
        <v/>
      </c>
      <c r="DS359" s="507">
        <f>SUM(DT359:EA359)</f>
        <v/>
      </c>
      <c r="DT359" s="507" t="n">
        <v>0</v>
      </c>
      <c r="DU359" s="507" t="n">
        <v>0</v>
      </c>
      <c r="DV359" s="507" t="n">
        <v>0</v>
      </c>
      <c r="DW359" s="507" t="n">
        <v>0</v>
      </c>
      <c r="DX359" s="507" t="n">
        <v>0</v>
      </c>
      <c r="DY359" s="507" t="n">
        <v>0</v>
      </c>
      <c r="DZ359" s="507" t="n">
        <v>0</v>
      </c>
      <c r="EA359" s="507" t="n">
        <v>0</v>
      </c>
      <c r="EC359" s="2567">
        <f>EOMONTH(EC360,-1)</f>
        <v/>
      </c>
      <c r="ED359" s="507">
        <f>SUM(EE359:EL359)</f>
        <v/>
      </c>
      <c r="EE359" s="507" t="n">
        <v>0</v>
      </c>
      <c r="EF359" s="507" t="n">
        <v>0</v>
      </c>
      <c r="EG359" s="507" t="n">
        <v>0</v>
      </c>
      <c r="EH359" s="507" t="n">
        <v>0</v>
      </c>
      <c r="EI359" s="507" t="n">
        <v>0</v>
      </c>
      <c r="EJ359" s="507" t="n">
        <v>0</v>
      </c>
      <c r="EK359" s="507" t="n">
        <v>0</v>
      </c>
      <c r="EL359" s="507" t="n">
        <v>0</v>
      </c>
    </row>
    <row r="360">
      <c r="A360" s="2567">
        <f>EOMONTH(A361,-1)</f>
        <v/>
      </c>
      <c r="B360" s="507">
        <f>SUM(C360:J360)</f>
        <v/>
      </c>
      <c r="C360" s="507">
        <f>+N360+Y360+AJ360+AU360+BF360+BQ360+CB360+CM360+CX360+DI360+DT360+EE360</f>
        <v/>
      </c>
      <c r="D360" s="507">
        <f>+O360+Z360+AK360+AV360+BG360+BR360+CC360+CN360+CY360+DJ360+DU360+EF360</f>
        <v/>
      </c>
      <c r="E360" s="507">
        <f>+P360+AA360+AL360+AW360+BH360+BS360+CD360+CO360+CZ360+DK360+DV360+EG360</f>
        <v/>
      </c>
      <c r="F360" s="507">
        <f>+Q360+AB360+AM360+AX360+BI360+BT360+CE360+CP360+DA360+DL360+DW360+EH360</f>
        <v/>
      </c>
      <c r="G360" s="507">
        <f>+R360+AC360+AN360+AY360+BJ360+BU360+CF360+CQ360+DB360+DM360+DX360+EI360</f>
        <v/>
      </c>
      <c r="H360" s="507">
        <f>+S360+AD360+AO360+AZ360+BK360+BV360+CG360+CR360+DC360+DN360+DY360+EJ360</f>
        <v/>
      </c>
      <c r="I360" s="507">
        <f>+T360+AE360+AP360+BA360+BL360+BW360+CH360+CS360+DD360+DO360+DZ360+EK360</f>
        <v/>
      </c>
      <c r="J360" s="507">
        <f>+U360+AF360+AQ360+BB360+BM360+BX360+CI360+CT360+DE360+DP360+EA360+EL360</f>
        <v/>
      </c>
      <c r="L360" s="2567">
        <f>EOMONTH(L361,-1)</f>
        <v/>
      </c>
      <c r="M360" s="507">
        <f>SUM(N360:U360)</f>
        <v/>
      </c>
      <c r="N360" s="507" t="n">
        <v>0</v>
      </c>
      <c r="O360" s="507" t="n">
        <v>0</v>
      </c>
      <c r="P360" s="507" t="n">
        <v>0</v>
      </c>
      <c r="Q360" s="507" t="n">
        <v>0</v>
      </c>
      <c r="R360" s="507" t="n">
        <v>0</v>
      </c>
      <c r="S360" s="507" t="n">
        <v>0</v>
      </c>
      <c r="T360" s="507" t="n">
        <v>0</v>
      </c>
      <c r="U360" s="507" t="n">
        <v>0</v>
      </c>
      <c r="W360" s="2567">
        <f>EOMONTH(W361,-1)</f>
        <v/>
      </c>
      <c r="X360" s="507">
        <f>SUM(Y360:AF360)</f>
        <v/>
      </c>
      <c r="Y360" s="507" t="n">
        <v>0</v>
      </c>
      <c r="Z360" s="507" t="n">
        <v>0</v>
      </c>
      <c r="AA360" s="507" t="n">
        <v>0</v>
      </c>
      <c r="AB360" s="507" t="n">
        <v>0</v>
      </c>
      <c r="AC360" s="507" t="n">
        <v>0</v>
      </c>
      <c r="AD360" s="507" t="n">
        <v>0</v>
      </c>
      <c r="AE360" s="507" t="n">
        <v>0</v>
      </c>
      <c r="AF360" s="507" t="n">
        <v>0</v>
      </c>
      <c r="AH360" s="2567">
        <f>EOMONTH(AH361,-1)</f>
        <v/>
      </c>
      <c r="AI360" s="507">
        <f>SUM(AJ360:AQ360)</f>
        <v/>
      </c>
      <c r="AJ360" s="507" t="n">
        <v>0</v>
      </c>
      <c r="AK360" s="507" t="n">
        <v>0</v>
      </c>
      <c r="AL360" s="507" t="n">
        <v>0</v>
      </c>
      <c r="AM360" s="507" t="n">
        <v>0</v>
      </c>
      <c r="AN360" s="507" t="n">
        <v>0</v>
      </c>
      <c r="AO360" s="507" t="n">
        <v>0</v>
      </c>
      <c r="AP360" s="507" t="n">
        <v>0</v>
      </c>
      <c r="AQ360" s="507" t="n">
        <v>0</v>
      </c>
      <c r="AS360" s="2567">
        <f>EOMONTH(AS361,-1)</f>
        <v/>
      </c>
      <c r="AT360" s="507">
        <f>SUM(AU360:BB360)</f>
        <v/>
      </c>
      <c r="AU360" s="507" t="n">
        <v>0</v>
      </c>
      <c r="AV360" s="507" t="n">
        <v>0</v>
      </c>
      <c r="AW360" s="507" t="n">
        <v>0</v>
      </c>
      <c r="AX360" s="507" t="n">
        <v>0</v>
      </c>
      <c r="AY360" s="507" t="n">
        <v>0</v>
      </c>
      <c r="AZ360" s="507" t="n">
        <v>0</v>
      </c>
      <c r="BA360" s="507" t="n">
        <v>0</v>
      </c>
      <c r="BB360" s="507" t="n">
        <v>0</v>
      </c>
      <c r="BD360" s="2567">
        <f>EOMONTH(BD361,-1)</f>
        <v/>
      </c>
      <c r="BE360" s="507">
        <f>SUM(BF360:BM360)</f>
        <v/>
      </c>
      <c r="BF360" s="507" t="n">
        <v>0</v>
      </c>
      <c r="BG360" s="507" t="n">
        <v>0</v>
      </c>
      <c r="BH360" s="507" t="n">
        <v>0</v>
      </c>
      <c r="BI360" s="507" t="n">
        <v>0</v>
      </c>
      <c r="BJ360" s="507" t="n">
        <v>0</v>
      </c>
      <c r="BK360" s="507" t="n">
        <v>0</v>
      </c>
      <c r="BL360" s="507" t="n">
        <v>0</v>
      </c>
      <c r="BM360" s="507" t="n">
        <v>0</v>
      </c>
      <c r="BO360" s="2567">
        <f>EOMONTH(BO361,-1)</f>
        <v/>
      </c>
      <c r="BP360" s="507">
        <f>SUM(BQ360:BX360)</f>
        <v/>
      </c>
      <c r="BQ360" s="507" t="n">
        <v>0</v>
      </c>
      <c r="BR360" s="507" t="n">
        <v>0</v>
      </c>
      <c r="BS360" s="507" t="n">
        <v>0</v>
      </c>
      <c r="BT360" s="507" t="n">
        <v>0</v>
      </c>
      <c r="BU360" s="507" t="n">
        <v>0</v>
      </c>
      <c r="BV360" s="507" t="n">
        <v>0</v>
      </c>
      <c r="BW360" s="507" t="n">
        <v>0</v>
      </c>
      <c r="BX360" s="507" t="n">
        <v>0</v>
      </c>
      <c r="BZ360" s="2567">
        <f>EOMONTH(BZ361,-1)</f>
        <v/>
      </c>
      <c r="CA360" s="507">
        <f>SUM(CB360:CI360)</f>
        <v/>
      </c>
      <c r="CB360" s="507" t="n">
        <v>0</v>
      </c>
      <c r="CC360" s="507" t="n">
        <v>0</v>
      </c>
      <c r="CD360" s="507" t="n">
        <v>0</v>
      </c>
      <c r="CE360" s="507" t="n">
        <v>0</v>
      </c>
      <c r="CF360" s="507" t="n">
        <v>0</v>
      </c>
      <c r="CG360" s="507" t="n">
        <v>0</v>
      </c>
      <c r="CH360" s="507" t="n">
        <v>0</v>
      </c>
      <c r="CI360" s="507" t="n">
        <v>0</v>
      </c>
      <c r="CK360" s="2567">
        <f>EOMONTH(CK361,-1)</f>
        <v/>
      </c>
      <c r="CL360" s="507">
        <f>SUM(CM360:CT360)</f>
        <v/>
      </c>
      <c r="CM360" s="507" t="n">
        <v>0</v>
      </c>
      <c r="CN360" s="507" t="n">
        <v>0</v>
      </c>
      <c r="CO360" s="507" t="n">
        <v>0</v>
      </c>
      <c r="CP360" s="507" t="n">
        <v>0</v>
      </c>
      <c r="CQ360" s="507" t="n">
        <v>0</v>
      </c>
      <c r="CR360" s="507" t="n">
        <v>0</v>
      </c>
      <c r="CS360" s="507" t="n">
        <v>0</v>
      </c>
      <c r="CT360" s="507" t="n">
        <v>0</v>
      </c>
      <c r="CV360" s="2567">
        <f>EOMONTH(CV361,-1)</f>
        <v/>
      </c>
      <c r="CW360" s="507">
        <f>SUM(CX360:DE360)</f>
        <v/>
      </c>
      <c r="CX360" s="507" t="n">
        <v>0</v>
      </c>
      <c r="CY360" s="507" t="n">
        <v>0</v>
      </c>
      <c r="CZ360" s="507" t="n">
        <v>0</v>
      </c>
      <c r="DA360" s="507" t="n">
        <v>0</v>
      </c>
      <c r="DB360" s="507" t="n">
        <v>0</v>
      </c>
      <c r="DC360" s="507" t="n">
        <v>0</v>
      </c>
      <c r="DD360" s="507" t="n">
        <v>0</v>
      </c>
      <c r="DE360" s="507" t="n">
        <v>0</v>
      </c>
      <c r="DG360" s="2567">
        <f>EOMONTH(DG361,-1)</f>
        <v/>
      </c>
      <c r="DH360" s="507">
        <f>SUM(DI360:DP360)</f>
        <v/>
      </c>
      <c r="DI360" s="507" t="n">
        <v>0</v>
      </c>
      <c r="DJ360" s="507" t="n">
        <v>0</v>
      </c>
      <c r="DK360" s="507" t="n">
        <v>0</v>
      </c>
      <c r="DL360" s="507" t="n">
        <v>0</v>
      </c>
      <c r="DM360" s="507" t="n">
        <v>0</v>
      </c>
      <c r="DN360" s="507" t="n">
        <v>0</v>
      </c>
      <c r="DO360" s="507" t="n">
        <v>0</v>
      </c>
      <c r="DP360" s="507" t="n">
        <v>0</v>
      </c>
      <c r="DR360" s="2567">
        <f>EOMONTH(DR361,-1)</f>
        <v/>
      </c>
      <c r="DS360" s="507">
        <f>SUM(DT360:EA360)</f>
        <v/>
      </c>
      <c r="DT360" s="507" t="n">
        <v>0</v>
      </c>
      <c r="DU360" s="507" t="n">
        <v>0</v>
      </c>
      <c r="DV360" s="507" t="n">
        <v>0</v>
      </c>
      <c r="DW360" s="507" t="n">
        <v>0</v>
      </c>
      <c r="DX360" s="507" t="n">
        <v>0</v>
      </c>
      <c r="DY360" s="507" t="n">
        <v>0</v>
      </c>
      <c r="DZ360" s="507" t="n">
        <v>0</v>
      </c>
      <c r="EA360" s="507" t="n">
        <v>0</v>
      </c>
      <c r="EC360" s="2567">
        <f>EOMONTH(EC361,-1)</f>
        <v/>
      </c>
      <c r="ED360" s="507">
        <f>SUM(EE360:EL360)</f>
        <v/>
      </c>
      <c r="EE360" s="507" t="n">
        <v>0</v>
      </c>
      <c r="EF360" s="507" t="n">
        <v>0</v>
      </c>
      <c r="EG360" s="507" t="n">
        <v>0</v>
      </c>
      <c r="EH360" s="507" t="n">
        <v>0</v>
      </c>
      <c r="EI360" s="507" t="n">
        <v>0</v>
      </c>
      <c r="EJ360" s="507" t="n">
        <v>0</v>
      </c>
      <c r="EK360" s="507" t="n">
        <v>0</v>
      </c>
      <c r="EL360" s="507" t="n">
        <v>0</v>
      </c>
    </row>
    <row r="361">
      <c r="A361" s="2567">
        <f>EOMONTH(A362,-1)</f>
        <v/>
      </c>
      <c r="B361" s="507">
        <f>SUM(C361:J361)</f>
        <v/>
      </c>
      <c r="C361" s="507">
        <f>+N361+Y361+AJ361+AU361+BF361+BQ361+CB361+CM361+CX361+DI361+DT361+EE361</f>
        <v/>
      </c>
      <c r="D361" s="507">
        <f>+O361+Z361+AK361+AV361+BG361+BR361+CC361+CN361+CY361+DJ361+DU361+EF361</f>
        <v/>
      </c>
      <c r="E361" s="507">
        <f>+P361+AA361+AL361+AW361+BH361+BS361+CD361+CO361+CZ361+DK361+DV361+EG361</f>
        <v/>
      </c>
      <c r="F361" s="507">
        <f>+Q361+AB361+AM361+AX361+BI361+BT361+CE361+CP361+DA361+DL361+DW361+EH361</f>
        <v/>
      </c>
      <c r="G361" s="507">
        <f>+R361+AC361+AN361+AY361+BJ361+BU361+CF361+CQ361+DB361+DM361+DX361+EI361</f>
        <v/>
      </c>
      <c r="H361" s="507">
        <f>+S361+AD361+AO361+AZ361+BK361+BV361+CG361+CR361+DC361+DN361+DY361+EJ361</f>
        <v/>
      </c>
      <c r="I361" s="507">
        <f>+T361+AE361+AP361+BA361+BL361+BW361+CH361+CS361+DD361+DO361+DZ361+EK361</f>
        <v/>
      </c>
      <c r="J361" s="507">
        <f>+U361+AF361+AQ361+BB361+BM361+BX361+CI361+CT361+DE361+DP361+EA361+EL361</f>
        <v/>
      </c>
      <c r="L361" s="2567">
        <f>EOMONTH(L362,-1)</f>
        <v/>
      </c>
      <c r="M361" s="507">
        <f>SUM(N361:U361)</f>
        <v/>
      </c>
      <c r="N361" s="507" t="n">
        <v>0</v>
      </c>
      <c r="O361" s="507" t="n">
        <v>0</v>
      </c>
      <c r="P361" s="507" t="n">
        <v>0</v>
      </c>
      <c r="Q361" s="507" t="n">
        <v>0</v>
      </c>
      <c r="R361" s="507" t="n">
        <v>0</v>
      </c>
      <c r="S361" s="507" t="n">
        <v>0</v>
      </c>
      <c r="T361" s="507" t="n">
        <v>0</v>
      </c>
      <c r="U361" s="507" t="n">
        <v>0</v>
      </c>
      <c r="W361" s="2567">
        <f>EOMONTH(W362,-1)</f>
        <v/>
      </c>
      <c r="X361" s="507">
        <f>SUM(Y361:AF361)</f>
        <v/>
      </c>
      <c r="Y361" s="507" t="n">
        <v>0</v>
      </c>
      <c r="Z361" s="507" t="n">
        <v>0</v>
      </c>
      <c r="AA361" s="507" t="n">
        <v>0</v>
      </c>
      <c r="AB361" s="507" t="n">
        <v>0</v>
      </c>
      <c r="AC361" s="507" t="n">
        <v>0</v>
      </c>
      <c r="AD361" s="507" t="n">
        <v>0</v>
      </c>
      <c r="AE361" s="507" t="n">
        <v>0</v>
      </c>
      <c r="AF361" s="507" t="n">
        <v>0</v>
      </c>
      <c r="AH361" s="2567">
        <f>EOMONTH(AH362,-1)</f>
        <v/>
      </c>
      <c r="AI361" s="507">
        <f>SUM(AJ361:AQ361)</f>
        <v/>
      </c>
      <c r="AJ361" s="507" t="n">
        <v>0</v>
      </c>
      <c r="AK361" s="507" t="n">
        <v>0</v>
      </c>
      <c r="AL361" s="507" t="n">
        <v>0</v>
      </c>
      <c r="AM361" s="507" t="n">
        <v>0</v>
      </c>
      <c r="AN361" s="507" t="n">
        <v>0</v>
      </c>
      <c r="AO361" s="507" t="n">
        <v>0</v>
      </c>
      <c r="AP361" s="507" t="n">
        <v>0</v>
      </c>
      <c r="AQ361" s="507" t="n">
        <v>0</v>
      </c>
      <c r="AS361" s="2567">
        <f>EOMONTH(AS362,-1)</f>
        <v/>
      </c>
      <c r="AT361" s="507">
        <f>SUM(AU361:BB361)</f>
        <v/>
      </c>
      <c r="AU361" s="507" t="n">
        <v>0</v>
      </c>
      <c r="AV361" s="507" t="n">
        <v>0</v>
      </c>
      <c r="AW361" s="507" t="n">
        <v>0</v>
      </c>
      <c r="AX361" s="507" t="n">
        <v>0</v>
      </c>
      <c r="AY361" s="507" t="n">
        <v>0</v>
      </c>
      <c r="AZ361" s="507" t="n">
        <v>0</v>
      </c>
      <c r="BA361" s="507" t="n">
        <v>0</v>
      </c>
      <c r="BB361" s="507" t="n">
        <v>0</v>
      </c>
      <c r="BD361" s="2567">
        <f>EOMONTH(BD362,-1)</f>
        <v/>
      </c>
      <c r="BE361" s="507">
        <f>SUM(BF361:BM361)</f>
        <v/>
      </c>
      <c r="BF361" s="507" t="n">
        <v>0</v>
      </c>
      <c r="BG361" s="507" t="n">
        <v>0</v>
      </c>
      <c r="BH361" s="507" t="n">
        <v>0</v>
      </c>
      <c r="BI361" s="507" t="n">
        <v>0</v>
      </c>
      <c r="BJ361" s="507" t="n">
        <v>0</v>
      </c>
      <c r="BK361" s="507" t="n">
        <v>0</v>
      </c>
      <c r="BL361" s="507" t="n">
        <v>0</v>
      </c>
      <c r="BM361" s="507" t="n">
        <v>0</v>
      </c>
      <c r="BO361" s="2567">
        <f>EOMONTH(BO362,-1)</f>
        <v/>
      </c>
      <c r="BP361" s="507">
        <f>SUM(BQ361:BX361)</f>
        <v/>
      </c>
      <c r="BQ361" s="507" t="n">
        <v>0</v>
      </c>
      <c r="BR361" s="507" t="n">
        <v>0</v>
      </c>
      <c r="BS361" s="507" t="n">
        <v>0</v>
      </c>
      <c r="BT361" s="507" t="n">
        <v>0</v>
      </c>
      <c r="BU361" s="507" t="n">
        <v>0</v>
      </c>
      <c r="BV361" s="507" t="n">
        <v>0</v>
      </c>
      <c r="BW361" s="507" t="n">
        <v>0</v>
      </c>
      <c r="BX361" s="507" t="n">
        <v>0</v>
      </c>
      <c r="BZ361" s="2567">
        <f>EOMONTH(BZ362,-1)</f>
        <v/>
      </c>
      <c r="CA361" s="507">
        <f>SUM(CB361:CI361)</f>
        <v/>
      </c>
      <c r="CB361" s="507" t="n">
        <v>0</v>
      </c>
      <c r="CC361" s="507" t="n">
        <v>0</v>
      </c>
      <c r="CD361" s="507" t="n">
        <v>0</v>
      </c>
      <c r="CE361" s="507" t="n">
        <v>0</v>
      </c>
      <c r="CF361" s="507" t="n">
        <v>0</v>
      </c>
      <c r="CG361" s="507" t="n">
        <v>0</v>
      </c>
      <c r="CH361" s="507" t="n">
        <v>0</v>
      </c>
      <c r="CI361" s="507" t="n">
        <v>0</v>
      </c>
      <c r="CK361" s="2567">
        <f>EOMONTH(CK362,-1)</f>
        <v/>
      </c>
      <c r="CL361" s="507">
        <f>SUM(CM361:CT361)</f>
        <v/>
      </c>
      <c r="CM361" s="507" t="n">
        <v>0</v>
      </c>
      <c r="CN361" s="507" t="n">
        <v>0</v>
      </c>
      <c r="CO361" s="507" t="n">
        <v>0</v>
      </c>
      <c r="CP361" s="507" t="n">
        <v>0</v>
      </c>
      <c r="CQ361" s="507" t="n">
        <v>0</v>
      </c>
      <c r="CR361" s="507" t="n">
        <v>0</v>
      </c>
      <c r="CS361" s="507" t="n">
        <v>0</v>
      </c>
      <c r="CT361" s="507" t="n">
        <v>0</v>
      </c>
      <c r="CV361" s="2567">
        <f>EOMONTH(CV362,-1)</f>
        <v/>
      </c>
      <c r="CW361" s="507">
        <f>SUM(CX361:DE361)</f>
        <v/>
      </c>
      <c r="CX361" s="507" t="n">
        <v>0</v>
      </c>
      <c r="CY361" s="507" t="n">
        <v>0</v>
      </c>
      <c r="CZ361" s="507" t="n">
        <v>0</v>
      </c>
      <c r="DA361" s="507" t="n">
        <v>0</v>
      </c>
      <c r="DB361" s="507" t="n">
        <v>0</v>
      </c>
      <c r="DC361" s="507" t="n">
        <v>0</v>
      </c>
      <c r="DD361" s="507" t="n">
        <v>0</v>
      </c>
      <c r="DE361" s="507" t="n">
        <v>0</v>
      </c>
      <c r="DG361" s="2567">
        <f>EOMONTH(DG362,-1)</f>
        <v/>
      </c>
      <c r="DH361" s="507">
        <f>SUM(DI361:DP361)</f>
        <v/>
      </c>
      <c r="DI361" s="507" t="n">
        <v>0</v>
      </c>
      <c r="DJ361" s="507" t="n">
        <v>0</v>
      </c>
      <c r="DK361" s="507" t="n">
        <v>0</v>
      </c>
      <c r="DL361" s="507" t="n">
        <v>0</v>
      </c>
      <c r="DM361" s="507" t="n">
        <v>0</v>
      </c>
      <c r="DN361" s="507" t="n">
        <v>0</v>
      </c>
      <c r="DO361" s="507" t="n">
        <v>0</v>
      </c>
      <c r="DP361" s="507" t="n">
        <v>0</v>
      </c>
      <c r="DR361" s="2567">
        <f>EOMONTH(DR362,-1)</f>
        <v/>
      </c>
      <c r="DS361" s="507">
        <f>SUM(DT361:EA361)</f>
        <v/>
      </c>
      <c r="DT361" s="507" t="n">
        <v>0</v>
      </c>
      <c r="DU361" s="507" t="n">
        <v>0</v>
      </c>
      <c r="DV361" s="507" t="n">
        <v>0</v>
      </c>
      <c r="DW361" s="507" t="n">
        <v>0</v>
      </c>
      <c r="DX361" s="507" t="n">
        <v>0</v>
      </c>
      <c r="DY361" s="507" t="n">
        <v>0</v>
      </c>
      <c r="DZ361" s="507" t="n">
        <v>0</v>
      </c>
      <c r="EA361" s="507" t="n">
        <v>0</v>
      </c>
      <c r="EC361" s="2567">
        <f>EOMONTH(EC362,-1)</f>
        <v/>
      </c>
      <c r="ED361" s="507">
        <f>SUM(EE361:EL361)</f>
        <v/>
      </c>
      <c r="EE361" s="507" t="n">
        <v>0</v>
      </c>
      <c r="EF361" s="507" t="n">
        <v>0</v>
      </c>
      <c r="EG361" s="507" t="n">
        <v>0</v>
      </c>
      <c r="EH361" s="507" t="n">
        <v>0</v>
      </c>
      <c r="EI361" s="507" t="n">
        <v>0</v>
      </c>
      <c r="EJ361" s="507" t="n">
        <v>0</v>
      </c>
      <c r="EK361" s="507" t="n">
        <v>0</v>
      </c>
      <c r="EL361" s="507" t="n">
        <v>0</v>
      </c>
    </row>
    <row r="362">
      <c r="A362" s="2567">
        <f>EOMONTH(A363,-1)</f>
        <v/>
      </c>
      <c r="B362" s="507">
        <f>SUM(C362:J362)</f>
        <v/>
      </c>
      <c r="C362" s="507">
        <f>+N362+Y362+AJ362+AU362+BF362+BQ362+CB362+CM362+CX362+DI362+DT362+EE362</f>
        <v/>
      </c>
      <c r="D362" s="507">
        <f>+O362+Z362+AK362+AV362+BG362+BR362+CC362+CN362+CY362+DJ362+DU362+EF362</f>
        <v/>
      </c>
      <c r="E362" s="507">
        <f>+P362+AA362+AL362+AW362+BH362+BS362+CD362+CO362+CZ362+DK362+DV362+EG362</f>
        <v/>
      </c>
      <c r="F362" s="507">
        <f>+Q362+AB362+AM362+AX362+BI362+BT362+CE362+CP362+DA362+DL362+DW362+EH362</f>
        <v/>
      </c>
      <c r="G362" s="507">
        <f>+R362+AC362+AN362+AY362+BJ362+BU362+CF362+CQ362+DB362+DM362+DX362+EI362</f>
        <v/>
      </c>
      <c r="H362" s="507">
        <f>+S362+AD362+AO362+AZ362+BK362+BV362+CG362+CR362+DC362+DN362+DY362+EJ362</f>
        <v/>
      </c>
      <c r="I362" s="507">
        <f>+T362+AE362+AP362+BA362+BL362+BW362+CH362+CS362+DD362+DO362+DZ362+EK362</f>
        <v/>
      </c>
      <c r="J362" s="507">
        <f>+U362+AF362+AQ362+BB362+BM362+BX362+CI362+CT362+DE362+DP362+EA362+EL362</f>
        <v/>
      </c>
      <c r="L362" s="2567">
        <f>EOMONTH(L363,-1)</f>
        <v/>
      </c>
      <c r="M362" s="507">
        <f>SUM(N362:U362)</f>
        <v/>
      </c>
      <c r="N362" s="507" t="n">
        <v>0</v>
      </c>
      <c r="O362" s="507" t="n">
        <v>0</v>
      </c>
      <c r="P362" s="507" t="n">
        <v>0</v>
      </c>
      <c r="Q362" s="507" t="n">
        <v>0</v>
      </c>
      <c r="R362" s="507" t="n">
        <v>0</v>
      </c>
      <c r="S362" s="507" t="n">
        <v>0</v>
      </c>
      <c r="T362" s="507" t="n">
        <v>0</v>
      </c>
      <c r="U362" s="507" t="n">
        <v>0</v>
      </c>
      <c r="W362" s="2567">
        <f>EOMONTH(W363,-1)</f>
        <v/>
      </c>
      <c r="X362" s="507">
        <f>SUM(Y362:AF362)</f>
        <v/>
      </c>
      <c r="Y362" s="507" t="n">
        <v>0</v>
      </c>
      <c r="Z362" s="507" t="n">
        <v>0</v>
      </c>
      <c r="AA362" s="507" t="n">
        <v>0</v>
      </c>
      <c r="AB362" s="507" t="n">
        <v>0</v>
      </c>
      <c r="AC362" s="507" t="n">
        <v>0</v>
      </c>
      <c r="AD362" s="507" t="n">
        <v>0</v>
      </c>
      <c r="AE362" s="507" t="n">
        <v>0</v>
      </c>
      <c r="AF362" s="507" t="n">
        <v>0</v>
      </c>
      <c r="AH362" s="2567">
        <f>EOMONTH(AH363,-1)</f>
        <v/>
      </c>
      <c r="AI362" s="507">
        <f>SUM(AJ362:AQ362)</f>
        <v/>
      </c>
      <c r="AJ362" s="507" t="n">
        <v>0</v>
      </c>
      <c r="AK362" s="507" t="n">
        <v>0</v>
      </c>
      <c r="AL362" s="507" t="n">
        <v>0</v>
      </c>
      <c r="AM362" s="507" t="n">
        <v>0</v>
      </c>
      <c r="AN362" s="507" t="n">
        <v>0</v>
      </c>
      <c r="AO362" s="507" t="n">
        <v>0</v>
      </c>
      <c r="AP362" s="507" t="n">
        <v>0</v>
      </c>
      <c r="AQ362" s="507" t="n">
        <v>0</v>
      </c>
      <c r="AS362" s="2567">
        <f>EOMONTH(AS363,-1)</f>
        <v/>
      </c>
      <c r="AT362" s="507">
        <f>SUM(AU362:BB362)</f>
        <v/>
      </c>
      <c r="AU362" s="507" t="n">
        <v>0</v>
      </c>
      <c r="AV362" s="507" t="n">
        <v>0</v>
      </c>
      <c r="AW362" s="507" t="n">
        <v>0</v>
      </c>
      <c r="AX362" s="507" t="n">
        <v>0</v>
      </c>
      <c r="AY362" s="507" t="n">
        <v>0</v>
      </c>
      <c r="AZ362" s="507" t="n">
        <v>0</v>
      </c>
      <c r="BA362" s="507" t="n">
        <v>0</v>
      </c>
      <c r="BB362" s="507" t="n">
        <v>0</v>
      </c>
      <c r="BD362" s="2567">
        <f>EOMONTH(BD363,-1)</f>
        <v/>
      </c>
      <c r="BE362" s="507">
        <f>SUM(BF362:BM362)</f>
        <v/>
      </c>
      <c r="BF362" s="507" t="n">
        <v>0</v>
      </c>
      <c r="BG362" s="507" t="n">
        <v>0</v>
      </c>
      <c r="BH362" s="507" t="n">
        <v>0</v>
      </c>
      <c r="BI362" s="507" t="n">
        <v>0</v>
      </c>
      <c r="BJ362" s="507" t="n">
        <v>0</v>
      </c>
      <c r="BK362" s="507" t="n">
        <v>0</v>
      </c>
      <c r="BL362" s="507" t="n">
        <v>0</v>
      </c>
      <c r="BM362" s="507" t="n">
        <v>0</v>
      </c>
      <c r="BO362" s="2567">
        <f>EOMONTH(BO363,-1)</f>
        <v/>
      </c>
      <c r="BP362" s="507">
        <f>SUM(BQ362:BX362)</f>
        <v/>
      </c>
      <c r="BQ362" s="507" t="n">
        <v>0</v>
      </c>
      <c r="BR362" s="507" t="n">
        <v>0</v>
      </c>
      <c r="BS362" s="507" t="n">
        <v>0</v>
      </c>
      <c r="BT362" s="507" t="n">
        <v>0</v>
      </c>
      <c r="BU362" s="507" t="n">
        <v>0</v>
      </c>
      <c r="BV362" s="507" t="n">
        <v>0</v>
      </c>
      <c r="BW362" s="507" t="n">
        <v>0</v>
      </c>
      <c r="BX362" s="507" t="n">
        <v>0</v>
      </c>
      <c r="BZ362" s="2567">
        <f>EOMONTH(BZ363,-1)</f>
        <v/>
      </c>
      <c r="CA362" s="507">
        <f>SUM(CB362:CI362)</f>
        <v/>
      </c>
      <c r="CB362" s="507" t="n">
        <v>0</v>
      </c>
      <c r="CC362" s="507" t="n">
        <v>0</v>
      </c>
      <c r="CD362" s="507" t="n">
        <v>0</v>
      </c>
      <c r="CE362" s="507" t="n">
        <v>0</v>
      </c>
      <c r="CF362" s="507" t="n">
        <v>0</v>
      </c>
      <c r="CG362" s="507" t="n">
        <v>0</v>
      </c>
      <c r="CH362" s="507" t="n">
        <v>0</v>
      </c>
      <c r="CI362" s="507" t="n">
        <v>0</v>
      </c>
      <c r="CK362" s="2567">
        <f>EOMONTH(CK363,-1)</f>
        <v/>
      </c>
      <c r="CL362" s="507">
        <f>SUM(CM362:CT362)</f>
        <v/>
      </c>
      <c r="CM362" s="507" t="n">
        <v>0</v>
      </c>
      <c r="CN362" s="507" t="n">
        <v>0</v>
      </c>
      <c r="CO362" s="507" t="n">
        <v>0</v>
      </c>
      <c r="CP362" s="507" t="n">
        <v>0</v>
      </c>
      <c r="CQ362" s="507" t="n">
        <v>0</v>
      </c>
      <c r="CR362" s="507" t="n">
        <v>0</v>
      </c>
      <c r="CS362" s="507" t="n">
        <v>0</v>
      </c>
      <c r="CT362" s="507" t="n">
        <v>0</v>
      </c>
      <c r="CV362" s="2567">
        <f>EOMONTH(CV363,-1)</f>
        <v/>
      </c>
      <c r="CW362" s="507">
        <f>SUM(CX362:DE362)</f>
        <v/>
      </c>
      <c r="CX362" s="507" t="n">
        <v>0</v>
      </c>
      <c r="CY362" s="507" t="n">
        <v>0</v>
      </c>
      <c r="CZ362" s="507" t="n">
        <v>0</v>
      </c>
      <c r="DA362" s="507" t="n">
        <v>0</v>
      </c>
      <c r="DB362" s="507" t="n">
        <v>0</v>
      </c>
      <c r="DC362" s="507" t="n">
        <v>0</v>
      </c>
      <c r="DD362" s="507" t="n">
        <v>0</v>
      </c>
      <c r="DE362" s="507" t="n">
        <v>0</v>
      </c>
      <c r="DG362" s="2567">
        <f>EOMONTH(DG363,-1)</f>
        <v/>
      </c>
      <c r="DH362" s="507">
        <f>SUM(DI362:DP362)</f>
        <v/>
      </c>
      <c r="DI362" s="507" t="n">
        <v>0</v>
      </c>
      <c r="DJ362" s="507" t="n">
        <v>0</v>
      </c>
      <c r="DK362" s="507" t="n">
        <v>0</v>
      </c>
      <c r="DL362" s="507" t="n">
        <v>0</v>
      </c>
      <c r="DM362" s="507" t="n">
        <v>0</v>
      </c>
      <c r="DN362" s="507" t="n">
        <v>0</v>
      </c>
      <c r="DO362" s="507" t="n">
        <v>0</v>
      </c>
      <c r="DP362" s="507" t="n">
        <v>0</v>
      </c>
      <c r="DR362" s="2567">
        <f>EOMONTH(DR363,-1)</f>
        <v/>
      </c>
      <c r="DS362" s="507">
        <f>SUM(DT362:EA362)</f>
        <v/>
      </c>
      <c r="DT362" s="507" t="n">
        <v>0</v>
      </c>
      <c r="DU362" s="507" t="n">
        <v>0</v>
      </c>
      <c r="DV362" s="507" t="n">
        <v>0</v>
      </c>
      <c r="DW362" s="507" t="n">
        <v>0</v>
      </c>
      <c r="DX362" s="507" t="n">
        <v>0</v>
      </c>
      <c r="DY362" s="507" t="n">
        <v>0</v>
      </c>
      <c r="DZ362" s="507" t="n">
        <v>0</v>
      </c>
      <c r="EA362" s="507" t="n">
        <v>0</v>
      </c>
      <c r="EC362" s="2567">
        <f>EOMONTH(EC363,-1)</f>
        <v/>
      </c>
      <c r="ED362" s="507">
        <f>SUM(EE362:EL362)</f>
        <v/>
      </c>
      <c r="EE362" s="507" t="n">
        <v>0</v>
      </c>
      <c r="EF362" s="507" t="n">
        <v>0</v>
      </c>
      <c r="EG362" s="507" t="n">
        <v>0</v>
      </c>
      <c r="EH362" s="507" t="n">
        <v>0</v>
      </c>
      <c r="EI362" s="507" t="n">
        <v>0</v>
      </c>
      <c r="EJ362" s="507" t="n">
        <v>0</v>
      </c>
      <c r="EK362" s="507" t="n">
        <v>0</v>
      </c>
      <c r="EL362" s="507" t="n">
        <v>0</v>
      </c>
    </row>
    <row r="363">
      <c r="A363" s="2567">
        <f>EOMONTH(A364,-1)</f>
        <v/>
      </c>
      <c r="B363" s="507">
        <f>SUM(C363:J363)</f>
        <v/>
      </c>
      <c r="C363" s="507">
        <f>+N363+Y363+AJ363+AU363+BF363+BQ363+CB363+CM363+CX363+DI363+DT363+EE363</f>
        <v/>
      </c>
      <c r="D363" s="507">
        <f>+O363+Z363+AK363+AV363+BG363+BR363+CC363+CN363+CY363+DJ363+DU363+EF363</f>
        <v/>
      </c>
      <c r="E363" s="507">
        <f>+P363+AA363+AL363+AW363+BH363+BS363+CD363+CO363+CZ363+DK363+DV363+EG363</f>
        <v/>
      </c>
      <c r="F363" s="507">
        <f>+Q363+AB363+AM363+AX363+BI363+BT363+CE363+CP363+DA363+DL363+DW363+EH363</f>
        <v/>
      </c>
      <c r="G363" s="507">
        <f>+R363+AC363+AN363+AY363+BJ363+BU363+CF363+CQ363+DB363+DM363+DX363+EI363</f>
        <v/>
      </c>
      <c r="H363" s="507">
        <f>+S363+AD363+AO363+AZ363+BK363+BV363+CG363+CR363+DC363+DN363+DY363+EJ363</f>
        <v/>
      </c>
      <c r="I363" s="507">
        <f>+T363+AE363+AP363+BA363+BL363+BW363+CH363+CS363+DD363+DO363+DZ363+EK363</f>
        <v/>
      </c>
      <c r="J363" s="507">
        <f>+U363+AF363+AQ363+BB363+BM363+BX363+CI363+CT363+DE363+DP363+EA363+EL363</f>
        <v/>
      </c>
      <c r="L363" s="2567">
        <f>EOMONTH(L364,-1)</f>
        <v/>
      </c>
      <c r="M363" s="507">
        <f>SUM(N363:U363)</f>
        <v/>
      </c>
      <c r="N363" s="507" t="n">
        <v>0</v>
      </c>
      <c r="O363" s="507" t="n">
        <v>0</v>
      </c>
      <c r="P363" s="507" t="n">
        <v>0</v>
      </c>
      <c r="Q363" s="507" t="n">
        <v>0</v>
      </c>
      <c r="R363" s="507" t="n">
        <v>0</v>
      </c>
      <c r="S363" s="507" t="n">
        <v>0</v>
      </c>
      <c r="T363" s="507" t="n">
        <v>0</v>
      </c>
      <c r="U363" s="507" t="n">
        <v>0</v>
      </c>
      <c r="W363" s="2567">
        <f>EOMONTH(W364,-1)</f>
        <v/>
      </c>
      <c r="X363" s="507">
        <f>SUM(Y363:AF363)</f>
        <v/>
      </c>
      <c r="Y363" s="507" t="n">
        <v>0</v>
      </c>
      <c r="Z363" s="507" t="n">
        <v>0</v>
      </c>
      <c r="AA363" s="507" t="n">
        <v>0</v>
      </c>
      <c r="AB363" s="507" t="n">
        <v>0</v>
      </c>
      <c r="AC363" s="507" t="n">
        <v>0</v>
      </c>
      <c r="AD363" s="507" t="n">
        <v>0</v>
      </c>
      <c r="AE363" s="507" t="n">
        <v>0</v>
      </c>
      <c r="AF363" s="507" t="n">
        <v>0</v>
      </c>
      <c r="AH363" s="2567">
        <f>EOMONTH(AH364,-1)</f>
        <v/>
      </c>
      <c r="AI363" s="507">
        <f>SUM(AJ363:AQ363)</f>
        <v/>
      </c>
      <c r="AJ363" s="507" t="n">
        <v>0</v>
      </c>
      <c r="AK363" s="507" t="n">
        <v>0</v>
      </c>
      <c r="AL363" s="507" t="n">
        <v>0</v>
      </c>
      <c r="AM363" s="507" t="n">
        <v>0</v>
      </c>
      <c r="AN363" s="507" t="n">
        <v>0</v>
      </c>
      <c r="AO363" s="507" t="n">
        <v>0</v>
      </c>
      <c r="AP363" s="507" t="n">
        <v>0</v>
      </c>
      <c r="AQ363" s="507" t="n">
        <v>0</v>
      </c>
      <c r="AS363" s="2567">
        <f>EOMONTH(AS364,-1)</f>
        <v/>
      </c>
      <c r="AT363" s="507">
        <f>SUM(AU363:BB363)</f>
        <v/>
      </c>
      <c r="AU363" s="507" t="n">
        <v>0</v>
      </c>
      <c r="AV363" s="507" t="n">
        <v>0</v>
      </c>
      <c r="AW363" s="507" t="n">
        <v>0</v>
      </c>
      <c r="AX363" s="507" t="n">
        <v>0</v>
      </c>
      <c r="AY363" s="507" t="n">
        <v>0</v>
      </c>
      <c r="AZ363" s="507" t="n">
        <v>0</v>
      </c>
      <c r="BA363" s="507" t="n">
        <v>0</v>
      </c>
      <c r="BB363" s="507" t="n">
        <v>0</v>
      </c>
      <c r="BD363" s="2567">
        <f>EOMONTH(BD364,-1)</f>
        <v/>
      </c>
      <c r="BE363" s="507">
        <f>SUM(BF363:BM363)</f>
        <v/>
      </c>
      <c r="BF363" s="507" t="n">
        <v>0</v>
      </c>
      <c r="BG363" s="507" t="n">
        <v>0</v>
      </c>
      <c r="BH363" s="507" t="n">
        <v>0</v>
      </c>
      <c r="BI363" s="507" t="n">
        <v>0</v>
      </c>
      <c r="BJ363" s="507" t="n">
        <v>0</v>
      </c>
      <c r="BK363" s="507" t="n">
        <v>0</v>
      </c>
      <c r="BL363" s="507" t="n">
        <v>0</v>
      </c>
      <c r="BM363" s="507" t="n">
        <v>0</v>
      </c>
      <c r="BO363" s="2567">
        <f>EOMONTH(BO364,-1)</f>
        <v/>
      </c>
      <c r="BP363" s="507">
        <f>SUM(BQ363:BX363)</f>
        <v/>
      </c>
      <c r="BQ363" s="507" t="n">
        <v>0</v>
      </c>
      <c r="BR363" s="507" t="n">
        <v>0</v>
      </c>
      <c r="BS363" s="507" t="n">
        <v>0</v>
      </c>
      <c r="BT363" s="507" t="n">
        <v>0</v>
      </c>
      <c r="BU363" s="507" t="n">
        <v>0</v>
      </c>
      <c r="BV363" s="507" t="n">
        <v>0</v>
      </c>
      <c r="BW363" s="507" t="n">
        <v>0</v>
      </c>
      <c r="BX363" s="507" t="n">
        <v>0</v>
      </c>
      <c r="BZ363" s="2567">
        <f>EOMONTH(BZ364,-1)</f>
        <v/>
      </c>
      <c r="CA363" s="507">
        <f>SUM(CB363:CI363)</f>
        <v/>
      </c>
      <c r="CB363" s="507" t="n">
        <v>0</v>
      </c>
      <c r="CC363" s="507" t="n">
        <v>0</v>
      </c>
      <c r="CD363" s="507" t="n">
        <v>0</v>
      </c>
      <c r="CE363" s="507" t="n">
        <v>0</v>
      </c>
      <c r="CF363" s="507" t="n">
        <v>0</v>
      </c>
      <c r="CG363" s="507" t="n">
        <v>0</v>
      </c>
      <c r="CH363" s="507" t="n">
        <v>0</v>
      </c>
      <c r="CI363" s="507" t="n">
        <v>0</v>
      </c>
      <c r="CK363" s="2567">
        <f>EOMONTH(CK364,-1)</f>
        <v/>
      </c>
      <c r="CL363" s="507">
        <f>SUM(CM363:CT363)</f>
        <v/>
      </c>
      <c r="CM363" s="507" t="n">
        <v>0</v>
      </c>
      <c r="CN363" s="507" t="n">
        <v>0</v>
      </c>
      <c r="CO363" s="507" t="n">
        <v>0</v>
      </c>
      <c r="CP363" s="507" t="n">
        <v>0</v>
      </c>
      <c r="CQ363" s="507" t="n">
        <v>0</v>
      </c>
      <c r="CR363" s="507" t="n">
        <v>0</v>
      </c>
      <c r="CS363" s="507" t="n">
        <v>0</v>
      </c>
      <c r="CT363" s="507" t="n">
        <v>0</v>
      </c>
      <c r="CV363" s="2567">
        <f>EOMONTH(CV364,-1)</f>
        <v/>
      </c>
      <c r="CW363" s="507">
        <f>SUM(CX363:DE363)</f>
        <v/>
      </c>
      <c r="CX363" s="507" t="n">
        <v>0</v>
      </c>
      <c r="CY363" s="507" t="n">
        <v>0</v>
      </c>
      <c r="CZ363" s="507" t="n">
        <v>0</v>
      </c>
      <c r="DA363" s="507" t="n">
        <v>0</v>
      </c>
      <c r="DB363" s="507" t="n">
        <v>0</v>
      </c>
      <c r="DC363" s="507" t="n">
        <v>0</v>
      </c>
      <c r="DD363" s="507" t="n">
        <v>0</v>
      </c>
      <c r="DE363" s="507" t="n">
        <v>0</v>
      </c>
      <c r="DG363" s="2567">
        <f>EOMONTH(DG364,-1)</f>
        <v/>
      </c>
      <c r="DH363" s="507">
        <f>SUM(DI363:DP363)</f>
        <v/>
      </c>
      <c r="DI363" s="507" t="n">
        <v>0</v>
      </c>
      <c r="DJ363" s="507" t="n">
        <v>0</v>
      </c>
      <c r="DK363" s="507" t="n">
        <v>0</v>
      </c>
      <c r="DL363" s="507" t="n">
        <v>0</v>
      </c>
      <c r="DM363" s="507" t="n">
        <v>0</v>
      </c>
      <c r="DN363" s="507" t="n">
        <v>0</v>
      </c>
      <c r="DO363" s="507" t="n">
        <v>0</v>
      </c>
      <c r="DP363" s="507" t="n">
        <v>0</v>
      </c>
      <c r="DR363" s="2567">
        <f>EOMONTH(DR364,-1)</f>
        <v/>
      </c>
      <c r="DS363" s="507">
        <f>SUM(DT363:EA363)</f>
        <v/>
      </c>
      <c r="DT363" s="507" t="n">
        <v>0</v>
      </c>
      <c r="DU363" s="507" t="n">
        <v>0</v>
      </c>
      <c r="DV363" s="507" t="n">
        <v>0</v>
      </c>
      <c r="DW363" s="507" t="n">
        <v>0</v>
      </c>
      <c r="DX363" s="507" t="n">
        <v>0</v>
      </c>
      <c r="DY363" s="507" t="n">
        <v>0</v>
      </c>
      <c r="DZ363" s="507" t="n">
        <v>0</v>
      </c>
      <c r="EA363" s="507" t="n">
        <v>0</v>
      </c>
      <c r="EC363" s="2567">
        <f>EOMONTH(EC364,-1)</f>
        <v/>
      </c>
      <c r="ED363" s="507">
        <f>SUM(EE363:EL363)</f>
        <v/>
      </c>
      <c r="EE363" s="507" t="n">
        <v>0</v>
      </c>
      <c r="EF363" s="507" t="n">
        <v>0</v>
      </c>
      <c r="EG363" s="507" t="n">
        <v>0</v>
      </c>
      <c r="EH363" s="507" t="n">
        <v>0</v>
      </c>
      <c r="EI363" s="507" t="n">
        <v>0</v>
      </c>
      <c r="EJ363" s="507" t="n">
        <v>0</v>
      </c>
      <c r="EK363" s="507" t="n">
        <v>0</v>
      </c>
      <c r="EL363" s="507" t="n">
        <v>0</v>
      </c>
    </row>
    <row r="364">
      <c r="A364" s="2567">
        <f>EOMONTH(A365,-1)</f>
        <v/>
      </c>
      <c r="B364" s="507">
        <f>SUM(C364:J364)</f>
        <v/>
      </c>
      <c r="C364" s="507">
        <f>+N364+Y364+AJ364+AU364+BF364+BQ364+CB364+CM364+CX364+DI364+DT364+EE364</f>
        <v/>
      </c>
      <c r="D364" s="507">
        <f>+O364+Z364+AK364+AV364+BG364+BR364+CC364+CN364+CY364+DJ364+DU364+EF364</f>
        <v/>
      </c>
      <c r="E364" s="507">
        <f>+P364+AA364+AL364+AW364+BH364+BS364+CD364+CO364+CZ364+DK364+DV364+EG364</f>
        <v/>
      </c>
      <c r="F364" s="507">
        <f>+Q364+AB364+AM364+AX364+BI364+BT364+CE364+CP364+DA364+DL364+DW364+EH364</f>
        <v/>
      </c>
      <c r="G364" s="507">
        <f>+R364+AC364+AN364+AY364+BJ364+BU364+CF364+CQ364+DB364+DM364+DX364+EI364</f>
        <v/>
      </c>
      <c r="H364" s="507">
        <f>+S364+AD364+AO364+AZ364+BK364+BV364+CG364+CR364+DC364+DN364+DY364+EJ364</f>
        <v/>
      </c>
      <c r="I364" s="507">
        <f>+T364+AE364+AP364+BA364+BL364+BW364+CH364+CS364+DD364+DO364+DZ364+EK364</f>
        <v/>
      </c>
      <c r="J364" s="507">
        <f>+U364+AF364+AQ364+BB364+BM364+BX364+CI364+CT364+DE364+DP364+EA364+EL364</f>
        <v/>
      </c>
      <c r="L364" s="2567">
        <f>EOMONTH(L365,-1)</f>
        <v/>
      </c>
      <c r="M364" s="507">
        <f>SUM(N364:U364)</f>
        <v/>
      </c>
      <c r="N364" s="507" t="n">
        <v>0</v>
      </c>
      <c r="O364" s="507" t="n">
        <v>0</v>
      </c>
      <c r="P364" s="507" t="n">
        <v>0</v>
      </c>
      <c r="Q364" s="507" t="n">
        <v>0</v>
      </c>
      <c r="R364" s="507" t="n">
        <v>0</v>
      </c>
      <c r="S364" s="507" t="n">
        <v>0</v>
      </c>
      <c r="T364" s="507" t="n">
        <v>0</v>
      </c>
      <c r="U364" s="507" t="n">
        <v>0</v>
      </c>
      <c r="W364" s="2567">
        <f>EOMONTH(W365,-1)</f>
        <v/>
      </c>
      <c r="X364" s="507">
        <f>SUM(Y364:AF364)</f>
        <v/>
      </c>
      <c r="Y364" s="507" t="n">
        <v>0</v>
      </c>
      <c r="Z364" s="507" t="n">
        <v>0</v>
      </c>
      <c r="AA364" s="507" t="n">
        <v>0</v>
      </c>
      <c r="AB364" s="507" t="n">
        <v>0</v>
      </c>
      <c r="AC364" s="507" t="n">
        <v>0</v>
      </c>
      <c r="AD364" s="507" t="n">
        <v>0</v>
      </c>
      <c r="AE364" s="507" t="n">
        <v>0</v>
      </c>
      <c r="AF364" s="507" t="n">
        <v>0</v>
      </c>
      <c r="AH364" s="2567">
        <f>EOMONTH(AH365,-1)</f>
        <v/>
      </c>
      <c r="AI364" s="507">
        <f>SUM(AJ364:AQ364)</f>
        <v/>
      </c>
      <c r="AJ364" s="507" t="n">
        <v>0</v>
      </c>
      <c r="AK364" s="507" t="n">
        <v>0</v>
      </c>
      <c r="AL364" s="507" t="n">
        <v>0</v>
      </c>
      <c r="AM364" s="507" t="n">
        <v>0</v>
      </c>
      <c r="AN364" s="507" t="n">
        <v>0</v>
      </c>
      <c r="AO364" s="507" t="n">
        <v>0</v>
      </c>
      <c r="AP364" s="507" t="n">
        <v>0</v>
      </c>
      <c r="AQ364" s="507" t="n">
        <v>0</v>
      </c>
      <c r="AS364" s="2567">
        <f>EOMONTH(AS365,-1)</f>
        <v/>
      </c>
      <c r="AT364" s="507">
        <f>SUM(AU364:BB364)</f>
        <v/>
      </c>
      <c r="AU364" s="507" t="n">
        <v>0</v>
      </c>
      <c r="AV364" s="507" t="n">
        <v>0</v>
      </c>
      <c r="AW364" s="507" t="n">
        <v>0</v>
      </c>
      <c r="AX364" s="507" t="n">
        <v>0</v>
      </c>
      <c r="AY364" s="507" t="n">
        <v>0</v>
      </c>
      <c r="AZ364" s="507" t="n">
        <v>0</v>
      </c>
      <c r="BA364" s="507" t="n">
        <v>0</v>
      </c>
      <c r="BB364" s="507" t="n">
        <v>0</v>
      </c>
      <c r="BD364" s="2567">
        <f>EOMONTH(BD365,-1)</f>
        <v/>
      </c>
      <c r="BE364" s="507">
        <f>SUM(BF364:BM364)</f>
        <v/>
      </c>
      <c r="BF364" s="507" t="n">
        <v>0</v>
      </c>
      <c r="BG364" s="507" t="n">
        <v>0</v>
      </c>
      <c r="BH364" s="507" t="n">
        <v>0</v>
      </c>
      <c r="BI364" s="507" t="n">
        <v>0</v>
      </c>
      <c r="BJ364" s="507" t="n">
        <v>0</v>
      </c>
      <c r="BK364" s="507" t="n">
        <v>0</v>
      </c>
      <c r="BL364" s="507" t="n">
        <v>0</v>
      </c>
      <c r="BM364" s="507" t="n">
        <v>0</v>
      </c>
      <c r="BO364" s="2567">
        <f>EOMONTH(BO365,-1)</f>
        <v/>
      </c>
      <c r="BP364" s="507">
        <f>SUM(BQ364:BX364)</f>
        <v/>
      </c>
      <c r="BQ364" s="507" t="n">
        <v>0</v>
      </c>
      <c r="BR364" s="507" t="n">
        <v>0</v>
      </c>
      <c r="BS364" s="507" t="n">
        <v>0</v>
      </c>
      <c r="BT364" s="507" t="n">
        <v>0</v>
      </c>
      <c r="BU364" s="507" t="n">
        <v>0</v>
      </c>
      <c r="BV364" s="507" t="n">
        <v>0</v>
      </c>
      <c r="BW364" s="507" t="n">
        <v>0</v>
      </c>
      <c r="BX364" s="507" t="n">
        <v>0</v>
      </c>
      <c r="BZ364" s="2567">
        <f>EOMONTH(BZ365,-1)</f>
        <v/>
      </c>
      <c r="CA364" s="507">
        <f>SUM(CB364:CI364)</f>
        <v/>
      </c>
      <c r="CB364" s="507" t="n">
        <v>0</v>
      </c>
      <c r="CC364" s="507" t="n">
        <v>0</v>
      </c>
      <c r="CD364" s="507" t="n">
        <v>0</v>
      </c>
      <c r="CE364" s="507" t="n">
        <v>0</v>
      </c>
      <c r="CF364" s="507" t="n">
        <v>0</v>
      </c>
      <c r="CG364" s="507" t="n">
        <v>0</v>
      </c>
      <c r="CH364" s="507" t="n">
        <v>0</v>
      </c>
      <c r="CI364" s="507" t="n">
        <v>0</v>
      </c>
      <c r="CK364" s="2567">
        <f>EOMONTH(CK365,-1)</f>
        <v/>
      </c>
      <c r="CL364" s="507">
        <f>SUM(CM364:CT364)</f>
        <v/>
      </c>
      <c r="CM364" s="507" t="n">
        <v>0</v>
      </c>
      <c r="CN364" s="507" t="n">
        <v>0</v>
      </c>
      <c r="CO364" s="507" t="n">
        <v>0</v>
      </c>
      <c r="CP364" s="507" t="n">
        <v>0</v>
      </c>
      <c r="CQ364" s="507" t="n">
        <v>0</v>
      </c>
      <c r="CR364" s="507" t="n">
        <v>0</v>
      </c>
      <c r="CS364" s="507" t="n">
        <v>0</v>
      </c>
      <c r="CT364" s="507" t="n">
        <v>0</v>
      </c>
      <c r="CV364" s="2567">
        <f>EOMONTH(CV365,-1)</f>
        <v/>
      </c>
      <c r="CW364" s="507">
        <f>SUM(CX364:DE364)</f>
        <v/>
      </c>
      <c r="CX364" s="507" t="n">
        <v>0</v>
      </c>
      <c r="CY364" s="507" t="n">
        <v>0</v>
      </c>
      <c r="CZ364" s="507" t="n">
        <v>0</v>
      </c>
      <c r="DA364" s="507" t="n">
        <v>0</v>
      </c>
      <c r="DB364" s="507" t="n">
        <v>0</v>
      </c>
      <c r="DC364" s="507" t="n">
        <v>0</v>
      </c>
      <c r="DD364" s="507" t="n">
        <v>0</v>
      </c>
      <c r="DE364" s="507" t="n">
        <v>0</v>
      </c>
      <c r="DG364" s="2567">
        <f>EOMONTH(DG365,-1)</f>
        <v/>
      </c>
      <c r="DH364" s="507">
        <f>SUM(DI364:DP364)</f>
        <v/>
      </c>
      <c r="DI364" s="507" t="n">
        <v>0</v>
      </c>
      <c r="DJ364" s="507" t="n">
        <v>0</v>
      </c>
      <c r="DK364" s="507" t="n">
        <v>0</v>
      </c>
      <c r="DL364" s="507" t="n">
        <v>0</v>
      </c>
      <c r="DM364" s="507" t="n">
        <v>0</v>
      </c>
      <c r="DN364" s="507" t="n">
        <v>0</v>
      </c>
      <c r="DO364" s="507" t="n">
        <v>0</v>
      </c>
      <c r="DP364" s="507" t="n">
        <v>0</v>
      </c>
      <c r="DR364" s="2567">
        <f>EOMONTH(DR365,-1)</f>
        <v/>
      </c>
      <c r="DS364" s="507">
        <f>SUM(DT364:EA364)</f>
        <v/>
      </c>
      <c r="DT364" s="507" t="n">
        <v>0</v>
      </c>
      <c r="DU364" s="507" t="n">
        <v>0</v>
      </c>
      <c r="DV364" s="507" t="n">
        <v>0</v>
      </c>
      <c r="DW364" s="507" t="n">
        <v>0</v>
      </c>
      <c r="DX364" s="507" t="n">
        <v>0</v>
      </c>
      <c r="DY364" s="507" t="n">
        <v>0</v>
      </c>
      <c r="DZ364" s="507" t="n">
        <v>0</v>
      </c>
      <c r="EA364" s="507" t="n">
        <v>0</v>
      </c>
      <c r="EC364" s="2567">
        <f>EOMONTH(EC365,-1)</f>
        <v/>
      </c>
      <c r="ED364" s="507">
        <f>SUM(EE364:EL364)</f>
        <v/>
      </c>
      <c r="EE364" s="507" t="n">
        <v>0</v>
      </c>
      <c r="EF364" s="507" t="n">
        <v>0</v>
      </c>
      <c r="EG364" s="507" t="n">
        <v>0</v>
      </c>
      <c r="EH364" s="507" t="n">
        <v>0</v>
      </c>
      <c r="EI364" s="507" t="n">
        <v>0</v>
      </c>
      <c r="EJ364" s="507" t="n">
        <v>0</v>
      </c>
      <c r="EK364" s="507" t="n">
        <v>0</v>
      </c>
      <c r="EL364" s="507" t="n">
        <v>0</v>
      </c>
    </row>
    <row r="365">
      <c r="A365" s="2567">
        <f>EOMONTH(A366,-1)</f>
        <v/>
      </c>
      <c r="B365" s="507">
        <f>SUM(C365:J365)</f>
        <v/>
      </c>
      <c r="C365" s="507">
        <f>+N365+Y365+AJ365+AU365+BF365+BQ365+CB365+CM365+CX365+DI365+DT365+EE365</f>
        <v/>
      </c>
      <c r="D365" s="507">
        <f>+O365+Z365+AK365+AV365+BG365+BR365+CC365+CN365+CY365+DJ365+DU365+EF365</f>
        <v/>
      </c>
      <c r="E365" s="507">
        <f>+P365+AA365+AL365+AW365+BH365+BS365+CD365+CO365+CZ365+DK365+DV365+EG365</f>
        <v/>
      </c>
      <c r="F365" s="507">
        <f>+Q365+AB365+AM365+AX365+BI365+BT365+CE365+CP365+DA365+DL365+DW365+EH365</f>
        <v/>
      </c>
      <c r="G365" s="507">
        <f>+R365+AC365+AN365+AY365+BJ365+BU365+CF365+CQ365+DB365+DM365+DX365+EI365</f>
        <v/>
      </c>
      <c r="H365" s="507">
        <f>+S365+AD365+AO365+AZ365+BK365+BV365+CG365+CR365+DC365+DN365+DY365+EJ365</f>
        <v/>
      </c>
      <c r="I365" s="507">
        <f>+T365+AE365+AP365+BA365+BL365+BW365+CH365+CS365+DD365+DO365+DZ365+EK365</f>
        <v/>
      </c>
      <c r="J365" s="507">
        <f>+U365+AF365+AQ365+BB365+BM365+BX365+CI365+CT365+DE365+DP365+EA365+EL365</f>
        <v/>
      </c>
      <c r="L365" s="2567">
        <f>EOMONTH(L366,-1)</f>
        <v/>
      </c>
      <c r="M365" s="507">
        <f>SUM(N365:U365)</f>
        <v/>
      </c>
      <c r="N365" s="507" t="n">
        <v>0</v>
      </c>
      <c r="O365" s="507" t="n">
        <v>0</v>
      </c>
      <c r="P365" s="507" t="n">
        <v>0</v>
      </c>
      <c r="Q365" s="507" t="n">
        <v>0</v>
      </c>
      <c r="R365" s="507" t="n">
        <v>0</v>
      </c>
      <c r="S365" s="507" t="n">
        <v>0</v>
      </c>
      <c r="T365" s="507" t="n">
        <v>0</v>
      </c>
      <c r="U365" s="507" t="n">
        <v>0</v>
      </c>
      <c r="W365" s="2567">
        <f>EOMONTH(W366,-1)</f>
        <v/>
      </c>
      <c r="X365" s="507">
        <f>SUM(Y365:AF365)</f>
        <v/>
      </c>
      <c r="Y365" s="507" t="n">
        <v>0</v>
      </c>
      <c r="Z365" s="507" t="n">
        <v>0</v>
      </c>
      <c r="AA365" s="507" t="n">
        <v>0</v>
      </c>
      <c r="AB365" s="507" t="n">
        <v>0</v>
      </c>
      <c r="AC365" s="507" t="n">
        <v>0</v>
      </c>
      <c r="AD365" s="507" t="n">
        <v>0</v>
      </c>
      <c r="AE365" s="507" t="n">
        <v>0</v>
      </c>
      <c r="AF365" s="507" t="n">
        <v>0</v>
      </c>
      <c r="AH365" s="2567">
        <f>EOMONTH(AH366,-1)</f>
        <v/>
      </c>
      <c r="AI365" s="507">
        <f>SUM(AJ365:AQ365)</f>
        <v/>
      </c>
      <c r="AJ365" s="507" t="n">
        <v>0</v>
      </c>
      <c r="AK365" s="507" t="n">
        <v>0</v>
      </c>
      <c r="AL365" s="507" t="n">
        <v>0</v>
      </c>
      <c r="AM365" s="507" t="n">
        <v>0</v>
      </c>
      <c r="AN365" s="507" t="n">
        <v>0</v>
      </c>
      <c r="AO365" s="507" t="n">
        <v>0</v>
      </c>
      <c r="AP365" s="507" t="n">
        <v>0</v>
      </c>
      <c r="AQ365" s="507" t="n">
        <v>0</v>
      </c>
      <c r="AS365" s="2567">
        <f>EOMONTH(AS366,-1)</f>
        <v/>
      </c>
      <c r="AT365" s="507">
        <f>SUM(AU365:BB365)</f>
        <v/>
      </c>
      <c r="AU365" s="507" t="n">
        <v>0</v>
      </c>
      <c r="AV365" s="507" t="n">
        <v>0</v>
      </c>
      <c r="AW365" s="507" t="n">
        <v>0</v>
      </c>
      <c r="AX365" s="507" t="n">
        <v>0</v>
      </c>
      <c r="AY365" s="507" t="n">
        <v>0</v>
      </c>
      <c r="AZ365" s="507" t="n">
        <v>0</v>
      </c>
      <c r="BA365" s="507" t="n">
        <v>0</v>
      </c>
      <c r="BB365" s="507" t="n">
        <v>0</v>
      </c>
      <c r="BD365" s="2567">
        <f>EOMONTH(BD366,-1)</f>
        <v/>
      </c>
      <c r="BE365" s="507">
        <f>SUM(BF365:BM365)</f>
        <v/>
      </c>
      <c r="BF365" s="507" t="n">
        <v>0</v>
      </c>
      <c r="BG365" s="507" t="n">
        <v>0</v>
      </c>
      <c r="BH365" s="507" t="n">
        <v>0</v>
      </c>
      <c r="BI365" s="507" t="n">
        <v>0</v>
      </c>
      <c r="BJ365" s="507" t="n">
        <v>0</v>
      </c>
      <c r="BK365" s="507" t="n">
        <v>0</v>
      </c>
      <c r="BL365" s="507" t="n">
        <v>0</v>
      </c>
      <c r="BM365" s="507" t="n">
        <v>0</v>
      </c>
      <c r="BO365" s="2567">
        <f>EOMONTH(BO366,-1)</f>
        <v/>
      </c>
      <c r="BP365" s="507">
        <f>SUM(BQ365:BX365)</f>
        <v/>
      </c>
      <c r="BQ365" s="507" t="n">
        <v>0</v>
      </c>
      <c r="BR365" s="507" t="n">
        <v>0</v>
      </c>
      <c r="BS365" s="507" t="n">
        <v>0</v>
      </c>
      <c r="BT365" s="507" t="n">
        <v>0</v>
      </c>
      <c r="BU365" s="507" t="n">
        <v>0</v>
      </c>
      <c r="BV365" s="507" t="n">
        <v>0</v>
      </c>
      <c r="BW365" s="507" t="n">
        <v>0</v>
      </c>
      <c r="BX365" s="507" t="n">
        <v>0</v>
      </c>
      <c r="BZ365" s="2567">
        <f>EOMONTH(BZ366,-1)</f>
        <v/>
      </c>
      <c r="CA365" s="507">
        <f>SUM(CB365:CI365)</f>
        <v/>
      </c>
      <c r="CB365" s="507" t="n">
        <v>0</v>
      </c>
      <c r="CC365" s="507" t="n">
        <v>0</v>
      </c>
      <c r="CD365" s="507" t="n">
        <v>0</v>
      </c>
      <c r="CE365" s="507" t="n">
        <v>0</v>
      </c>
      <c r="CF365" s="507" t="n">
        <v>0</v>
      </c>
      <c r="CG365" s="507" t="n">
        <v>0</v>
      </c>
      <c r="CH365" s="507" t="n">
        <v>0</v>
      </c>
      <c r="CI365" s="507" t="n">
        <v>0</v>
      </c>
      <c r="CK365" s="2567">
        <f>EOMONTH(CK366,-1)</f>
        <v/>
      </c>
      <c r="CL365" s="507">
        <f>SUM(CM365:CT365)</f>
        <v/>
      </c>
      <c r="CM365" s="507" t="n">
        <v>0</v>
      </c>
      <c r="CN365" s="507" t="n">
        <v>0</v>
      </c>
      <c r="CO365" s="507" t="n">
        <v>0</v>
      </c>
      <c r="CP365" s="507" t="n">
        <v>0</v>
      </c>
      <c r="CQ365" s="507" t="n">
        <v>0</v>
      </c>
      <c r="CR365" s="507" t="n">
        <v>0</v>
      </c>
      <c r="CS365" s="507" t="n">
        <v>0</v>
      </c>
      <c r="CT365" s="507" t="n">
        <v>0</v>
      </c>
      <c r="CV365" s="2567">
        <f>EOMONTH(CV366,-1)</f>
        <v/>
      </c>
      <c r="CW365" s="507">
        <f>SUM(CX365:DE365)</f>
        <v/>
      </c>
      <c r="CX365" s="507" t="n">
        <v>0</v>
      </c>
      <c r="CY365" s="507" t="n">
        <v>0</v>
      </c>
      <c r="CZ365" s="507" t="n">
        <v>0</v>
      </c>
      <c r="DA365" s="507" t="n">
        <v>0</v>
      </c>
      <c r="DB365" s="507" t="n">
        <v>0</v>
      </c>
      <c r="DC365" s="507" t="n">
        <v>0</v>
      </c>
      <c r="DD365" s="507" t="n">
        <v>0</v>
      </c>
      <c r="DE365" s="507" t="n">
        <v>0</v>
      </c>
      <c r="DG365" s="2567">
        <f>EOMONTH(DG366,-1)</f>
        <v/>
      </c>
      <c r="DH365" s="507">
        <f>SUM(DI365:DP365)</f>
        <v/>
      </c>
      <c r="DI365" s="507" t="n">
        <v>0</v>
      </c>
      <c r="DJ365" s="507" t="n">
        <v>0</v>
      </c>
      <c r="DK365" s="507" t="n">
        <v>0</v>
      </c>
      <c r="DL365" s="507" t="n">
        <v>0</v>
      </c>
      <c r="DM365" s="507" t="n">
        <v>0</v>
      </c>
      <c r="DN365" s="507" t="n">
        <v>0</v>
      </c>
      <c r="DO365" s="507" t="n">
        <v>0</v>
      </c>
      <c r="DP365" s="507" t="n">
        <v>0</v>
      </c>
      <c r="DR365" s="2567">
        <f>EOMONTH(DR366,-1)</f>
        <v/>
      </c>
      <c r="DS365" s="507">
        <f>SUM(DT365:EA365)</f>
        <v/>
      </c>
      <c r="DT365" s="507" t="n">
        <v>0</v>
      </c>
      <c r="DU365" s="507" t="n">
        <v>0</v>
      </c>
      <c r="DV365" s="507" t="n">
        <v>0</v>
      </c>
      <c r="DW365" s="507" t="n">
        <v>0</v>
      </c>
      <c r="DX365" s="507" t="n">
        <v>0</v>
      </c>
      <c r="DY365" s="507" t="n">
        <v>0</v>
      </c>
      <c r="DZ365" s="507" t="n">
        <v>0</v>
      </c>
      <c r="EA365" s="507" t="n">
        <v>0</v>
      </c>
      <c r="EC365" s="2567">
        <f>EOMONTH(EC366,-1)</f>
        <v/>
      </c>
      <c r="ED365" s="507">
        <f>SUM(EE365:EL365)</f>
        <v/>
      </c>
      <c r="EE365" s="507" t="n">
        <v>0</v>
      </c>
      <c r="EF365" s="507" t="n">
        <v>0</v>
      </c>
      <c r="EG365" s="507" t="n">
        <v>0</v>
      </c>
      <c r="EH365" s="507" t="n">
        <v>0</v>
      </c>
      <c r="EI365" s="507" t="n">
        <v>0</v>
      </c>
      <c r="EJ365" s="507" t="n">
        <v>0</v>
      </c>
      <c r="EK365" s="507" t="n">
        <v>0</v>
      </c>
      <c r="EL365" s="507" t="n">
        <v>0</v>
      </c>
    </row>
    <row r="366">
      <c r="A366" s="2567">
        <f>EOMONTH(A367,-1)</f>
        <v/>
      </c>
      <c r="B366" s="507">
        <f>SUM(C366:J366)</f>
        <v/>
      </c>
      <c r="C366" s="507">
        <f>+N366+Y366+AJ366+AU366+BF366+BQ366+CB366+CM366+CX366+DI366+DT366+EE366</f>
        <v/>
      </c>
      <c r="D366" s="507">
        <f>+O366+Z366+AK366+AV366+BG366+BR366+CC366+CN366+CY366+DJ366+DU366+EF366</f>
        <v/>
      </c>
      <c r="E366" s="507">
        <f>+P366+AA366+AL366+AW366+BH366+BS366+CD366+CO366+CZ366+DK366+DV366+EG366</f>
        <v/>
      </c>
      <c r="F366" s="507">
        <f>+Q366+AB366+AM366+AX366+BI366+BT366+CE366+CP366+DA366+DL366+DW366+EH366</f>
        <v/>
      </c>
      <c r="G366" s="507">
        <f>+R366+AC366+AN366+AY366+BJ366+BU366+CF366+CQ366+DB366+DM366+DX366+EI366</f>
        <v/>
      </c>
      <c r="H366" s="507">
        <f>+S366+AD366+AO366+AZ366+BK366+BV366+CG366+CR366+DC366+DN366+DY366+EJ366</f>
        <v/>
      </c>
      <c r="I366" s="507">
        <f>+T366+AE366+AP366+BA366+BL366+BW366+CH366+CS366+DD366+DO366+DZ366+EK366</f>
        <v/>
      </c>
      <c r="J366" s="507">
        <f>+U366+AF366+AQ366+BB366+BM366+BX366+CI366+CT366+DE366+DP366+EA366+EL366</f>
        <v/>
      </c>
      <c r="L366" s="2567">
        <f>EOMONTH(L367,-1)</f>
        <v/>
      </c>
      <c r="M366" s="507">
        <f>SUM(N366:U366)</f>
        <v/>
      </c>
      <c r="N366" s="507" t="n">
        <v>0</v>
      </c>
      <c r="O366" s="507" t="n">
        <v>0</v>
      </c>
      <c r="P366" s="507" t="n">
        <v>0</v>
      </c>
      <c r="Q366" s="507" t="n">
        <v>0</v>
      </c>
      <c r="R366" s="507" t="n">
        <v>0</v>
      </c>
      <c r="S366" s="507" t="n">
        <v>0</v>
      </c>
      <c r="T366" s="507" t="n">
        <v>0</v>
      </c>
      <c r="U366" s="507" t="n">
        <v>0</v>
      </c>
      <c r="W366" s="2567">
        <f>EOMONTH(W367,-1)</f>
        <v/>
      </c>
      <c r="X366" s="507">
        <f>SUM(Y366:AF366)</f>
        <v/>
      </c>
      <c r="Y366" s="507" t="n">
        <v>0</v>
      </c>
      <c r="Z366" s="507" t="n">
        <v>0</v>
      </c>
      <c r="AA366" s="507" t="n">
        <v>0</v>
      </c>
      <c r="AB366" s="507" t="n">
        <v>0</v>
      </c>
      <c r="AC366" s="507" t="n">
        <v>0</v>
      </c>
      <c r="AD366" s="507" t="n">
        <v>0</v>
      </c>
      <c r="AE366" s="507" t="n">
        <v>0</v>
      </c>
      <c r="AF366" s="507" t="n">
        <v>0</v>
      </c>
      <c r="AH366" s="2567">
        <f>EOMONTH(AH367,-1)</f>
        <v/>
      </c>
      <c r="AI366" s="507">
        <f>SUM(AJ366:AQ366)</f>
        <v/>
      </c>
      <c r="AJ366" s="507" t="n">
        <v>0</v>
      </c>
      <c r="AK366" s="507" t="n">
        <v>0</v>
      </c>
      <c r="AL366" s="507" t="n">
        <v>0</v>
      </c>
      <c r="AM366" s="507" t="n">
        <v>0</v>
      </c>
      <c r="AN366" s="507" t="n">
        <v>0</v>
      </c>
      <c r="AO366" s="507" t="n">
        <v>0</v>
      </c>
      <c r="AP366" s="507" t="n">
        <v>0</v>
      </c>
      <c r="AQ366" s="507" t="n">
        <v>0</v>
      </c>
      <c r="AS366" s="2567">
        <f>EOMONTH(AS367,-1)</f>
        <v/>
      </c>
      <c r="AT366" s="507">
        <f>SUM(AU366:BB366)</f>
        <v/>
      </c>
      <c r="AU366" s="507" t="n">
        <v>0</v>
      </c>
      <c r="AV366" s="507" t="n">
        <v>0</v>
      </c>
      <c r="AW366" s="507" t="n">
        <v>0</v>
      </c>
      <c r="AX366" s="507" t="n">
        <v>0</v>
      </c>
      <c r="AY366" s="507" t="n">
        <v>0</v>
      </c>
      <c r="AZ366" s="507" t="n">
        <v>0</v>
      </c>
      <c r="BA366" s="507" t="n">
        <v>0</v>
      </c>
      <c r="BB366" s="507" t="n">
        <v>0</v>
      </c>
      <c r="BD366" s="2567">
        <f>EOMONTH(BD367,-1)</f>
        <v/>
      </c>
      <c r="BE366" s="507">
        <f>SUM(BF366:BM366)</f>
        <v/>
      </c>
      <c r="BF366" s="507" t="n">
        <v>0</v>
      </c>
      <c r="BG366" s="507" t="n">
        <v>0</v>
      </c>
      <c r="BH366" s="507" t="n">
        <v>0</v>
      </c>
      <c r="BI366" s="507" t="n">
        <v>0</v>
      </c>
      <c r="BJ366" s="507" t="n">
        <v>0</v>
      </c>
      <c r="BK366" s="507" t="n">
        <v>0</v>
      </c>
      <c r="BL366" s="507" t="n">
        <v>0</v>
      </c>
      <c r="BM366" s="507" t="n">
        <v>0</v>
      </c>
      <c r="BO366" s="2567">
        <f>EOMONTH(BO367,-1)</f>
        <v/>
      </c>
      <c r="BP366" s="507">
        <f>SUM(BQ366:BX366)</f>
        <v/>
      </c>
      <c r="BQ366" s="507" t="n">
        <v>0</v>
      </c>
      <c r="BR366" s="507" t="n">
        <v>0</v>
      </c>
      <c r="BS366" s="507" t="n">
        <v>0</v>
      </c>
      <c r="BT366" s="507" t="n">
        <v>0</v>
      </c>
      <c r="BU366" s="507" t="n">
        <v>0</v>
      </c>
      <c r="BV366" s="507" t="n">
        <v>0</v>
      </c>
      <c r="BW366" s="507" t="n">
        <v>0</v>
      </c>
      <c r="BX366" s="507" t="n">
        <v>0</v>
      </c>
      <c r="BZ366" s="2567">
        <f>EOMONTH(BZ367,-1)</f>
        <v/>
      </c>
      <c r="CA366" s="507">
        <f>SUM(CB366:CI366)</f>
        <v/>
      </c>
      <c r="CB366" s="507" t="n">
        <v>0</v>
      </c>
      <c r="CC366" s="507" t="n">
        <v>0</v>
      </c>
      <c r="CD366" s="507" t="n">
        <v>0</v>
      </c>
      <c r="CE366" s="507" t="n">
        <v>0</v>
      </c>
      <c r="CF366" s="507" t="n">
        <v>0</v>
      </c>
      <c r="CG366" s="507" t="n">
        <v>0</v>
      </c>
      <c r="CH366" s="507" t="n">
        <v>0</v>
      </c>
      <c r="CI366" s="507" t="n">
        <v>0</v>
      </c>
      <c r="CK366" s="2567">
        <f>EOMONTH(CK367,-1)</f>
        <v/>
      </c>
      <c r="CL366" s="507">
        <f>SUM(CM366:CT366)</f>
        <v/>
      </c>
      <c r="CM366" s="507" t="n">
        <v>0</v>
      </c>
      <c r="CN366" s="507" t="n">
        <v>0</v>
      </c>
      <c r="CO366" s="507" t="n">
        <v>0</v>
      </c>
      <c r="CP366" s="507" t="n">
        <v>0</v>
      </c>
      <c r="CQ366" s="507" t="n">
        <v>0</v>
      </c>
      <c r="CR366" s="507" t="n">
        <v>0</v>
      </c>
      <c r="CS366" s="507" t="n">
        <v>0</v>
      </c>
      <c r="CT366" s="507" t="n">
        <v>0</v>
      </c>
      <c r="CV366" s="2567">
        <f>EOMONTH(CV367,-1)</f>
        <v/>
      </c>
      <c r="CW366" s="507">
        <f>SUM(CX366:DE366)</f>
        <v/>
      </c>
      <c r="CX366" s="507" t="n">
        <v>0</v>
      </c>
      <c r="CY366" s="507" t="n">
        <v>0</v>
      </c>
      <c r="CZ366" s="507" t="n">
        <v>0</v>
      </c>
      <c r="DA366" s="507" t="n">
        <v>0</v>
      </c>
      <c r="DB366" s="507" t="n">
        <v>0</v>
      </c>
      <c r="DC366" s="507" t="n">
        <v>0</v>
      </c>
      <c r="DD366" s="507" t="n">
        <v>0</v>
      </c>
      <c r="DE366" s="507" t="n">
        <v>0</v>
      </c>
      <c r="DG366" s="2567">
        <f>EOMONTH(DG367,-1)</f>
        <v/>
      </c>
      <c r="DH366" s="507">
        <f>SUM(DI366:DP366)</f>
        <v/>
      </c>
      <c r="DI366" s="507" t="n">
        <v>0</v>
      </c>
      <c r="DJ366" s="507" t="n">
        <v>0</v>
      </c>
      <c r="DK366" s="507" t="n">
        <v>0</v>
      </c>
      <c r="DL366" s="507" t="n">
        <v>0</v>
      </c>
      <c r="DM366" s="507" t="n">
        <v>0</v>
      </c>
      <c r="DN366" s="507" t="n">
        <v>0</v>
      </c>
      <c r="DO366" s="507" t="n">
        <v>0</v>
      </c>
      <c r="DP366" s="507" t="n">
        <v>0</v>
      </c>
      <c r="DR366" s="2567">
        <f>EOMONTH(DR367,-1)</f>
        <v/>
      </c>
      <c r="DS366" s="507">
        <f>SUM(DT366:EA366)</f>
        <v/>
      </c>
      <c r="DT366" s="507" t="n">
        <v>0</v>
      </c>
      <c r="DU366" s="507" t="n">
        <v>0</v>
      </c>
      <c r="DV366" s="507" t="n">
        <v>0</v>
      </c>
      <c r="DW366" s="507" t="n">
        <v>0</v>
      </c>
      <c r="DX366" s="507" t="n">
        <v>0</v>
      </c>
      <c r="DY366" s="507" t="n">
        <v>0</v>
      </c>
      <c r="DZ366" s="507" t="n">
        <v>0</v>
      </c>
      <c r="EA366" s="507" t="n">
        <v>0</v>
      </c>
      <c r="EC366" s="2567">
        <f>EOMONTH(EC367,-1)</f>
        <v/>
      </c>
      <c r="ED366" s="507">
        <f>SUM(EE366:EL366)</f>
        <v/>
      </c>
      <c r="EE366" s="507" t="n">
        <v>0</v>
      </c>
      <c r="EF366" s="507" t="n">
        <v>0</v>
      </c>
      <c r="EG366" s="507" t="n">
        <v>0</v>
      </c>
      <c r="EH366" s="507" t="n">
        <v>0</v>
      </c>
      <c r="EI366" s="507" t="n">
        <v>0</v>
      </c>
      <c r="EJ366" s="507" t="n">
        <v>0</v>
      </c>
      <c r="EK366" s="507" t="n">
        <v>0</v>
      </c>
      <c r="EL366" s="507" t="n">
        <v>0</v>
      </c>
    </row>
    <row r="367">
      <c r="A367" s="2567">
        <f>EOMONTH(A368,-1)</f>
        <v/>
      </c>
      <c r="B367" s="507">
        <f>SUM(C367:J367)</f>
        <v/>
      </c>
      <c r="C367" s="507">
        <f>+N367+Y367+AJ367+AU367+BF367+BQ367+CB367+CM367+CX367+DI367+DT367+EE367</f>
        <v/>
      </c>
      <c r="D367" s="507">
        <f>+O367+Z367+AK367+AV367+BG367+BR367+CC367+CN367+CY367+DJ367+DU367+EF367</f>
        <v/>
      </c>
      <c r="E367" s="507">
        <f>+P367+AA367+AL367+AW367+BH367+BS367+CD367+CO367+CZ367+DK367+DV367+EG367</f>
        <v/>
      </c>
      <c r="F367" s="507">
        <f>+Q367+AB367+AM367+AX367+BI367+BT367+CE367+CP367+DA367+DL367+DW367+EH367</f>
        <v/>
      </c>
      <c r="G367" s="507">
        <f>+R367+AC367+AN367+AY367+BJ367+BU367+CF367+CQ367+DB367+DM367+DX367+EI367</f>
        <v/>
      </c>
      <c r="H367" s="507">
        <f>+S367+AD367+AO367+AZ367+BK367+BV367+CG367+CR367+DC367+DN367+DY367+EJ367</f>
        <v/>
      </c>
      <c r="I367" s="507">
        <f>+T367+AE367+AP367+BA367+BL367+BW367+CH367+CS367+DD367+DO367+DZ367+EK367</f>
        <v/>
      </c>
      <c r="J367" s="507">
        <f>+U367+AF367+AQ367+BB367+BM367+BX367+CI367+CT367+DE367+DP367+EA367+EL367</f>
        <v/>
      </c>
      <c r="L367" s="2567">
        <f>EOMONTH(L368,-1)</f>
        <v/>
      </c>
      <c r="M367" s="507">
        <f>SUM(N367:U367)</f>
        <v/>
      </c>
      <c r="N367" s="507" t="n">
        <v>0</v>
      </c>
      <c r="O367" s="507" t="n">
        <v>0</v>
      </c>
      <c r="P367" s="507" t="n">
        <v>0</v>
      </c>
      <c r="Q367" s="507" t="n">
        <v>0</v>
      </c>
      <c r="R367" s="507" t="n">
        <v>0</v>
      </c>
      <c r="S367" s="507" t="n">
        <v>0</v>
      </c>
      <c r="T367" s="507" t="n">
        <v>0</v>
      </c>
      <c r="U367" s="507" t="n">
        <v>0</v>
      </c>
      <c r="W367" s="2567">
        <f>EOMONTH(W368,-1)</f>
        <v/>
      </c>
      <c r="X367" s="507">
        <f>SUM(Y367:AF367)</f>
        <v/>
      </c>
      <c r="Y367" s="507" t="n">
        <v>0</v>
      </c>
      <c r="Z367" s="507" t="n">
        <v>0</v>
      </c>
      <c r="AA367" s="507" t="n">
        <v>0</v>
      </c>
      <c r="AB367" s="507" t="n">
        <v>0</v>
      </c>
      <c r="AC367" s="507" t="n">
        <v>0</v>
      </c>
      <c r="AD367" s="507" t="n">
        <v>0</v>
      </c>
      <c r="AE367" s="507" t="n">
        <v>0</v>
      </c>
      <c r="AF367" s="507" t="n">
        <v>0</v>
      </c>
      <c r="AH367" s="2567">
        <f>EOMONTH(AH368,-1)</f>
        <v/>
      </c>
      <c r="AI367" s="507">
        <f>SUM(AJ367:AQ367)</f>
        <v/>
      </c>
      <c r="AJ367" s="507" t="n">
        <v>0</v>
      </c>
      <c r="AK367" s="507" t="n">
        <v>0</v>
      </c>
      <c r="AL367" s="507" t="n">
        <v>0</v>
      </c>
      <c r="AM367" s="507" t="n">
        <v>0</v>
      </c>
      <c r="AN367" s="507" t="n">
        <v>0</v>
      </c>
      <c r="AO367" s="507" t="n">
        <v>0</v>
      </c>
      <c r="AP367" s="507" t="n">
        <v>0</v>
      </c>
      <c r="AQ367" s="507" t="n">
        <v>0</v>
      </c>
      <c r="AS367" s="2567">
        <f>EOMONTH(AS368,-1)</f>
        <v/>
      </c>
      <c r="AT367" s="507">
        <f>SUM(AU367:BB367)</f>
        <v/>
      </c>
      <c r="AU367" s="507" t="n">
        <v>0</v>
      </c>
      <c r="AV367" s="507" t="n">
        <v>0</v>
      </c>
      <c r="AW367" s="507" t="n">
        <v>0</v>
      </c>
      <c r="AX367" s="507" t="n">
        <v>0</v>
      </c>
      <c r="AY367" s="507" t="n">
        <v>0</v>
      </c>
      <c r="AZ367" s="507" t="n">
        <v>0</v>
      </c>
      <c r="BA367" s="507" t="n">
        <v>0</v>
      </c>
      <c r="BB367" s="507" t="n">
        <v>0</v>
      </c>
      <c r="BD367" s="2567">
        <f>EOMONTH(BD368,-1)</f>
        <v/>
      </c>
      <c r="BE367" s="507">
        <f>SUM(BF367:BM367)</f>
        <v/>
      </c>
      <c r="BF367" s="507" t="n">
        <v>0</v>
      </c>
      <c r="BG367" s="507" t="n">
        <v>0</v>
      </c>
      <c r="BH367" s="507" t="n">
        <v>0</v>
      </c>
      <c r="BI367" s="507" t="n">
        <v>0</v>
      </c>
      <c r="BJ367" s="507" t="n">
        <v>0</v>
      </c>
      <c r="BK367" s="507" t="n">
        <v>0</v>
      </c>
      <c r="BL367" s="507" t="n">
        <v>0</v>
      </c>
      <c r="BM367" s="507" t="n">
        <v>0</v>
      </c>
      <c r="BO367" s="2567">
        <f>EOMONTH(BO368,-1)</f>
        <v/>
      </c>
      <c r="BP367" s="507">
        <f>SUM(BQ367:BX367)</f>
        <v/>
      </c>
      <c r="BQ367" s="507" t="n">
        <v>0</v>
      </c>
      <c r="BR367" s="507" t="n">
        <v>0</v>
      </c>
      <c r="BS367" s="507" t="n">
        <v>0</v>
      </c>
      <c r="BT367" s="507" t="n">
        <v>0</v>
      </c>
      <c r="BU367" s="507" t="n">
        <v>0</v>
      </c>
      <c r="BV367" s="507" t="n">
        <v>0</v>
      </c>
      <c r="BW367" s="507" t="n">
        <v>0</v>
      </c>
      <c r="BX367" s="507" t="n">
        <v>0</v>
      </c>
      <c r="BZ367" s="2567">
        <f>EOMONTH(BZ368,-1)</f>
        <v/>
      </c>
      <c r="CA367" s="507">
        <f>SUM(CB367:CI367)</f>
        <v/>
      </c>
      <c r="CB367" s="507" t="n">
        <v>0</v>
      </c>
      <c r="CC367" s="507" t="n">
        <v>0</v>
      </c>
      <c r="CD367" s="507" t="n">
        <v>0</v>
      </c>
      <c r="CE367" s="507" t="n">
        <v>0</v>
      </c>
      <c r="CF367" s="507" t="n">
        <v>0</v>
      </c>
      <c r="CG367" s="507" t="n">
        <v>0</v>
      </c>
      <c r="CH367" s="507" t="n">
        <v>0</v>
      </c>
      <c r="CI367" s="507" t="n">
        <v>0</v>
      </c>
      <c r="CK367" s="2567">
        <f>EOMONTH(CK368,-1)</f>
        <v/>
      </c>
      <c r="CL367" s="507">
        <f>SUM(CM367:CT367)</f>
        <v/>
      </c>
      <c r="CM367" s="507" t="n">
        <v>0</v>
      </c>
      <c r="CN367" s="507" t="n">
        <v>0</v>
      </c>
      <c r="CO367" s="507" t="n">
        <v>0</v>
      </c>
      <c r="CP367" s="507" t="n">
        <v>0</v>
      </c>
      <c r="CQ367" s="507" t="n">
        <v>0</v>
      </c>
      <c r="CR367" s="507" t="n">
        <v>0</v>
      </c>
      <c r="CS367" s="507" t="n">
        <v>0</v>
      </c>
      <c r="CT367" s="507" t="n">
        <v>0</v>
      </c>
      <c r="CV367" s="2567">
        <f>EOMONTH(CV368,-1)</f>
        <v/>
      </c>
      <c r="CW367" s="507">
        <f>SUM(CX367:DE367)</f>
        <v/>
      </c>
      <c r="CX367" s="507" t="n">
        <v>0</v>
      </c>
      <c r="CY367" s="507" t="n">
        <v>0</v>
      </c>
      <c r="CZ367" s="507" t="n">
        <v>0</v>
      </c>
      <c r="DA367" s="507" t="n">
        <v>0</v>
      </c>
      <c r="DB367" s="507" t="n">
        <v>0</v>
      </c>
      <c r="DC367" s="507" t="n">
        <v>0</v>
      </c>
      <c r="DD367" s="507" t="n">
        <v>0</v>
      </c>
      <c r="DE367" s="507" t="n">
        <v>0</v>
      </c>
      <c r="DG367" s="2567">
        <f>EOMONTH(DG368,-1)</f>
        <v/>
      </c>
      <c r="DH367" s="507">
        <f>SUM(DI367:DP367)</f>
        <v/>
      </c>
      <c r="DI367" s="507" t="n">
        <v>0</v>
      </c>
      <c r="DJ367" s="507" t="n">
        <v>0</v>
      </c>
      <c r="DK367" s="507" t="n">
        <v>0</v>
      </c>
      <c r="DL367" s="507" t="n">
        <v>0</v>
      </c>
      <c r="DM367" s="507" t="n">
        <v>0</v>
      </c>
      <c r="DN367" s="507" t="n">
        <v>0</v>
      </c>
      <c r="DO367" s="507" t="n">
        <v>0</v>
      </c>
      <c r="DP367" s="507" t="n">
        <v>0</v>
      </c>
      <c r="DR367" s="2567">
        <f>EOMONTH(DR368,-1)</f>
        <v/>
      </c>
      <c r="DS367" s="507">
        <f>SUM(DT367:EA367)</f>
        <v/>
      </c>
      <c r="DT367" s="507" t="n">
        <v>0</v>
      </c>
      <c r="DU367" s="507" t="n">
        <v>0</v>
      </c>
      <c r="DV367" s="507" t="n">
        <v>0</v>
      </c>
      <c r="DW367" s="507" t="n">
        <v>0</v>
      </c>
      <c r="DX367" s="507" t="n">
        <v>0</v>
      </c>
      <c r="DY367" s="507" t="n">
        <v>0</v>
      </c>
      <c r="DZ367" s="507" t="n">
        <v>0</v>
      </c>
      <c r="EA367" s="507" t="n">
        <v>0</v>
      </c>
      <c r="EC367" s="2567">
        <f>EOMONTH(EC368,-1)</f>
        <v/>
      </c>
      <c r="ED367" s="507">
        <f>SUM(EE367:EL367)</f>
        <v/>
      </c>
      <c r="EE367" s="507" t="n">
        <v>0</v>
      </c>
      <c r="EF367" s="507" t="n">
        <v>0</v>
      </c>
      <c r="EG367" s="507" t="n">
        <v>0</v>
      </c>
      <c r="EH367" s="507" t="n">
        <v>0</v>
      </c>
      <c r="EI367" s="507" t="n">
        <v>0</v>
      </c>
      <c r="EJ367" s="507" t="n">
        <v>0</v>
      </c>
      <c r="EK367" s="507" t="n">
        <v>0</v>
      </c>
      <c r="EL367" s="507" t="n">
        <v>0</v>
      </c>
    </row>
    <row r="368">
      <c r="A368" s="2568">
        <f>$A$39</f>
        <v/>
      </c>
      <c r="B368" s="1454">
        <f>SUM(C368:J368)</f>
        <v/>
      </c>
      <c r="C368" s="1454">
        <f>+N368+Y368+AJ368+AU368+BF368+BQ368+CB368+CM368+CX368+DI368+DT368+EE368</f>
        <v/>
      </c>
      <c r="D368" s="1454">
        <f>+O368+Z368+AK368+AV368+BG368+BR368+CC368+CN368+CY368+DJ368+DU368+EF368</f>
        <v/>
      </c>
      <c r="E368" s="1454">
        <f>+P368+AA368+AL368+AW368+BH368+BS368+CD368+CO368+CZ368+DK368+DV368+EG368</f>
        <v/>
      </c>
      <c r="F368" s="1454">
        <f>+Q368+AB368+AM368+AX368+BI368+BT368+CE368+CP368+DA368+DL368+DW368+EH368</f>
        <v/>
      </c>
      <c r="G368" s="1454">
        <f>+R368+AC368+AN368+AY368+BJ368+BU368+CF368+CQ368+DB368+DM368+DX368+EI368</f>
        <v/>
      </c>
      <c r="H368" s="1454">
        <f>+S368+AD368+AO368+AZ368+BK368+BV368+CG368+CR368+DC368+DN368+DY368+EJ368</f>
        <v/>
      </c>
      <c r="I368" s="1454">
        <f>+T368+AE368+AP368+BA368+BL368+BW368+CH368+CS368+DD368+DO368+DZ368+EK368</f>
        <v/>
      </c>
      <c r="J368" s="1454">
        <f>+U368+AF368+AQ368+BB368+BM368+BX368+CI368+CT368+DE368+DP368+EA368+EL368</f>
        <v/>
      </c>
      <c r="L368" s="2568">
        <f>$A$39</f>
        <v/>
      </c>
      <c r="M368" s="1454">
        <f>SUM(N368:U368)</f>
        <v/>
      </c>
      <c r="N368" s="1454" t="n">
        <v>0</v>
      </c>
      <c r="O368" s="1454" t="n">
        <v>0</v>
      </c>
      <c r="P368" s="1454" t="n">
        <v>0</v>
      </c>
      <c r="Q368" s="1454" t="n">
        <v>0</v>
      </c>
      <c r="R368" s="1454" t="n">
        <v>0</v>
      </c>
      <c r="S368" s="1454" t="n">
        <v>0</v>
      </c>
      <c r="T368" s="1454" t="n">
        <v>0</v>
      </c>
      <c r="U368" s="1454" t="n">
        <v>0</v>
      </c>
      <c r="W368" s="2568">
        <f>$A$39</f>
        <v/>
      </c>
      <c r="X368" s="1454">
        <f>SUM(Y368:AF368)</f>
        <v/>
      </c>
      <c r="Y368" s="1454" t="n">
        <v>0</v>
      </c>
      <c r="Z368" s="1454" t="n">
        <v>0</v>
      </c>
      <c r="AA368" s="1454" t="n">
        <v>0</v>
      </c>
      <c r="AB368" s="1454" t="n">
        <v>0</v>
      </c>
      <c r="AC368" s="1454" t="n">
        <v>0</v>
      </c>
      <c r="AD368" s="1454" t="n">
        <v>0</v>
      </c>
      <c r="AE368" s="1454" t="n">
        <v>0</v>
      </c>
      <c r="AF368" s="1454" t="n">
        <v>0</v>
      </c>
      <c r="AH368" s="2568">
        <f>$A$39</f>
        <v/>
      </c>
      <c r="AI368" s="1454">
        <f>SUM(AJ368:AQ368)</f>
        <v/>
      </c>
      <c r="AJ368" s="1454" t="n">
        <v>0</v>
      </c>
      <c r="AK368" s="1454" t="n">
        <v>0</v>
      </c>
      <c r="AL368" s="1454" t="n">
        <v>0</v>
      </c>
      <c r="AM368" s="1454" t="n">
        <v>0</v>
      </c>
      <c r="AN368" s="1454" t="n">
        <v>0</v>
      </c>
      <c r="AO368" s="1454" t="n">
        <v>0</v>
      </c>
      <c r="AP368" s="1454" t="n">
        <v>0</v>
      </c>
      <c r="AQ368" s="1454" t="n">
        <v>0</v>
      </c>
      <c r="AS368" s="2568">
        <f>$A$39</f>
        <v/>
      </c>
      <c r="AT368" s="1454">
        <f>SUM(AU368:BB368)</f>
        <v/>
      </c>
      <c r="AU368" s="1454" t="n">
        <v>0</v>
      </c>
      <c r="AV368" s="1454" t="n">
        <v>0</v>
      </c>
      <c r="AW368" s="1454" t="n">
        <v>0</v>
      </c>
      <c r="AX368" s="1454" t="n">
        <v>0</v>
      </c>
      <c r="AY368" s="1454" t="n">
        <v>0</v>
      </c>
      <c r="AZ368" s="1454" t="n">
        <v>0</v>
      </c>
      <c r="BA368" s="1454" t="n">
        <v>0</v>
      </c>
      <c r="BB368" s="1454" t="n">
        <v>0</v>
      </c>
      <c r="BD368" s="2568">
        <f>$A$39</f>
        <v/>
      </c>
      <c r="BE368" s="1454">
        <f>SUM(BF368:BM368)</f>
        <v/>
      </c>
      <c r="BF368" s="1454" t="n">
        <v>0</v>
      </c>
      <c r="BG368" s="1454" t="n">
        <v>0</v>
      </c>
      <c r="BH368" s="1454" t="n">
        <v>0</v>
      </c>
      <c r="BI368" s="1454" t="n">
        <v>0</v>
      </c>
      <c r="BJ368" s="1454" t="n">
        <v>0</v>
      </c>
      <c r="BK368" s="1454" t="n">
        <v>0</v>
      </c>
      <c r="BL368" s="1454" t="n">
        <v>0</v>
      </c>
      <c r="BM368" s="1454" t="n">
        <v>0</v>
      </c>
      <c r="BO368" s="2568">
        <f>$A$39</f>
        <v/>
      </c>
      <c r="BP368" s="1454">
        <f>SUM(BQ368:BX368)</f>
        <v/>
      </c>
      <c r="BQ368" s="1454" t="n">
        <v>0</v>
      </c>
      <c r="BR368" s="1454" t="n">
        <v>0</v>
      </c>
      <c r="BS368" s="1454" t="n">
        <v>0</v>
      </c>
      <c r="BT368" s="1454" t="n">
        <v>0</v>
      </c>
      <c r="BU368" s="1454" t="n">
        <v>0</v>
      </c>
      <c r="BV368" s="1454" t="n">
        <v>0</v>
      </c>
      <c r="BW368" s="1454" t="n">
        <v>0</v>
      </c>
      <c r="BX368" s="1454" t="n">
        <v>0</v>
      </c>
      <c r="BZ368" s="2568">
        <f>$A$39</f>
        <v/>
      </c>
      <c r="CA368" s="1454">
        <f>SUM(CB368:CI368)</f>
        <v/>
      </c>
      <c r="CB368" s="1454" t="n">
        <v>0</v>
      </c>
      <c r="CC368" s="1454" t="n">
        <v>0</v>
      </c>
      <c r="CD368" s="1454" t="n">
        <v>0</v>
      </c>
      <c r="CE368" s="1454" t="n">
        <v>0</v>
      </c>
      <c r="CF368" s="1454" t="n">
        <v>0</v>
      </c>
      <c r="CG368" s="1454" t="n">
        <v>0</v>
      </c>
      <c r="CH368" s="1454" t="n">
        <v>0</v>
      </c>
      <c r="CI368" s="1454" t="n">
        <v>0</v>
      </c>
      <c r="CK368" s="2568">
        <f>$A$39</f>
        <v/>
      </c>
      <c r="CL368" s="1454">
        <f>SUM(CM368:CT368)</f>
        <v/>
      </c>
      <c r="CM368" s="1454" t="n">
        <v>0</v>
      </c>
      <c r="CN368" s="1454" t="n">
        <v>0</v>
      </c>
      <c r="CO368" s="1454" t="n">
        <v>0</v>
      </c>
      <c r="CP368" s="1454" t="n">
        <v>0</v>
      </c>
      <c r="CQ368" s="1454" t="n">
        <v>0</v>
      </c>
      <c r="CR368" s="1454" t="n">
        <v>0</v>
      </c>
      <c r="CS368" s="1454" t="n">
        <v>0</v>
      </c>
      <c r="CT368" s="1454" t="n">
        <v>0</v>
      </c>
      <c r="CV368" s="2568">
        <f>$A$39</f>
        <v/>
      </c>
      <c r="CW368" s="1454">
        <f>SUM(CX368:DE368)</f>
        <v/>
      </c>
      <c r="CX368" s="1454" t="n">
        <v>0</v>
      </c>
      <c r="CY368" s="1454" t="n">
        <v>0</v>
      </c>
      <c r="CZ368" s="1454" t="n">
        <v>0</v>
      </c>
      <c r="DA368" s="1454" t="n">
        <v>0</v>
      </c>
      <c r="DB368" s="1454" t="n">
        <v>0</v>
      </c>
      <c r="DC368" s="1454" t="n">
        <v>0</v>
      </c>
      <c r="DD368" s="1454" t="n">
        <v>0</v>
      </c>
      <c r="DE368" s="1454" t="n">
        <v>0</v>
      </c>
      <c r="DG368" s="2568">
        <f>$A$39</f>
        <v/>
      </c>
      <c r="DH368" s="1454">
        <f>SUM(DI368:DP368)</f>
        <v/>
      </c>
      <c r="DI368" s="1454" t="n">
        <v>0</v>
      </c>
      <c r="DJ368" s="1454" t="n">
        <v>0</v>
      </c>
      <c r="DK368" s="1454" t="n">
        <v>0</v>
      </c>
      <c r="DL368" s="1454" t="n">
        <v>0</v>
      </c>
      <c r="DM368" s="1454" t="n">
        <v>0</v>
      </c>
      <c r="DN368" s="1454" t="n">
        <v>0</v>
      </c>
      <c r="DO368" s="1454" t="n">
        <v>0</v>
      </c>
      <c r="DP368" s="1454" t="n">
        <v>0</v>
      </c>
      <c r="DR368" s="2568">
        <f>$A$39</f>
        <v/>
      </c>
      <c r="DS368" s="1454">
        <f>SUM(DT368:EA368)</f>
        <v/>
      </c>
      <c r="DT368" s="1454" t="n">
        <v>0</v>
      </c>
      <c r="DU368" s="1454" t="n">
        <v>0</v>
      </c>
      <c r="DV368" s="1454" t="n">
        <v>0</v>
      </c>
      <c r="DW368" s="1454" t="n">
        <v>0</v>
      </c>
      <c r="DX368" s="1454" t="n">
        <v>0</v>
      </c>
      <c r="DY368" s="1454" t="n">
        <v>0</v>
      </c>
      <c r="DZ368" s="1454" t="n">
        <v>0</v>
      </c>
      <c r="EA368" s="1454" t="n">
        <v>0</v>
      </c>
      <c r="EC368" s="2568">
        <f>$A$39</f>
        <v/>
      </c>
      <c r="ED368" s="1454">
        <f>SUM(EE368:EL368)</f>
        <v/>
      </c>
      <c r="EE368" s="1454" t="n">
        <v>0</v>
      </c>
      <c r="EF368" s="1454" t="n">
        <v>0</v>
      </c>
      <c r="EG368" s="1454" t="n">
        <v>0</v>
      </c>
      <c r="EH368" s="1454" t="n">
        <v>0</v>
      </c>
      <c r="EI368" s="1454" t="n">
        <v>0</v>
      </c>
      <c r="EJ368" s="1454" t="n">
        <v>0</v>
      </c>
      <c r="EK368" s="1454" t="n">
        <v>0</v>
      </c>
      <c r="EL368" s="1454" t="n">
        <v>0</v>
      </c>
    </row>
    <row r="369">
      <c r="A369" s="504" t="inlineStr">
        <is>
          <t>Avg Last 3 Mo</t>
        </is>
      </c>
      <c r="B369" s="507">
        <f>SUM(C369:J369)</f>
        <v/>
      </c>
      <c r="C369" s="507">
        <f>AVERAGE(C366:C368)</f>
        <v/>
      </c>
      <c r="D369" s="507">
        <f>AVERAGE(D366:D368)</f>
        <v/>
      </c>
      <c r="E369" s="507">
        <f>AVERAGE(E366:E368)</f>
        <v/>
      </c>
      <c r="F369" s="507">
        <f>AVERAGE(F366:F368)</f>
        <v/>
      </c>
      <c r="G369" s="507">
        <f>AVERAGE(G366:G368)</f>
        <v/>
      </c>
      <c r="H369" s="507">
        <f>AVERAGE(H366:H368)</f>
        <v/>
      </c>
      <c r="I369" s="507">
        <f>AVERAGE(I366:I368)</f>
        <v/>
      </c>
      <c r="J369" s="507">
        <f>AVERAGE(J366:J368)</f>
        <v/>
      </c>
      <c r="L369" s="504" t="inlineStr">
        <is>
          <t>Avg Last 3 Mo</t>
        </is>
      </c>
      <c r="M369" s="507">
        <f>SUM(N369:U369)</f>
        <v/>
      </c>
      <c r="N369" s="507">
        <f>AVERAGE(N366:N368)</f>
        <v/>
      </c>
      <c r="O369" s="507">
        <f>AVERAGE(O366:O368)</f>
        <v/>
      </c>
      <c r="P369" s="507">
        <f>AVERAGE(P366:P368)</f>
        <v/>
      </c>
      <c r="Q369" s="507">
        <f>AVERAGE(Q366:Q368)</f>
        <v/>
      </c>
      <c r="R369" s="507">
        <f>AVERAGE(R366:R368)</f>
        <v/>
      </c>
      <c r="S369" s="507">
        <f>AVERAGE(S366:S368)</f>
        <v/>
      </c>
      <c r="T369" s="507">
        <f>AVERAGE(T366:T368)</f>
        <v/>
      </c>
      <c r="U369" s="507">
        <f>AVERAGE(U366:U368)</f>
        <v/>
      </c>
      <c r="W369" s="504" t="inlineStr">
        <is>
          <t>Avg Last 3 Mo</t>
        </is>
      </c>
      <c r="X369" s="507">
        <f>SUM(Y369:AF369)</f>
        <v/>
      </c>
      <c r="Y369" s="507">
        <f>AVERAGE(Y366:Y368)</f>
        <v/>
      </c>
      <c r="Z369" s="507">
        <f>AVERAGE(Z366:Z368)</f>
        <v/>
      </c>
      <c r="AA369" s="507">
        <f>AVERAGE(AA366:AA368)</f>
        <v/>
      </c>
      <c r="AB369" s="507">
        <f>AVERAGE(AB366:AB368)</f>
        <v/>
      </c>
      <c r="AC369" s="507">
        <f>AVERAGE(AC366:AC368)</f>
        <v/>
      </c>
      <c r="AD369" s="507">
        <f>AVERAGE(AD366:AD368)</f>
        <v/>
      </c>
      <c r="AE369" s="507">
        <f>AVERAGE(AE366:AE368)</f>
        <v/>
      </c>
      <c r="AF369" s="507">
        <f>AVERAGE(AF366:AF368)</f>
        <v/>
      </c>
      <c r="AH369" s="504" t="inlineStr">
        <is>
          <t>Avg Last 3 Mo</t>
        </is>
      </c>
      <c r="AI369" s="507">
        <f>SUM(AJ369:AQ369)</f>
        <v/>
      </c>
      <c r="AJ369" s="507">
        <f>AVERAGE(AJ366:AJ368)</f>
        <v/>
      </c>
      <c r="AK369" s="507">
        <f>AVERAGE(AK366:AK368)</f>
        <v/>
      </c>
      <c r="AL369" s="507">
        <f>AVERAGE(AL366:AL368)</f>
        <v/>
      </c>
      <c r="AM369" s="507">
        <f>AVERAGE(AM366:AM368)</f>
        <v/>
      </c>
      <c r="AN369" s="507">
        <f>AVERAGE(AN366:AN368)</f>
        <v/>
      </c>
      <c r="AO369" s="507">
        <f>AVERAGE(AO366:AO368)</f>
        <v/>
      </c>
      <c r="AP369" s="507">
        <f>AVERAGE(AP366:AP368)</f>
        <v/>
      </c>
      <c r="AQ369" s="507">
        <f>AVERAGE(AQ366:AQ368)</f>
        <v/>
      </c>
      <c r="AS369" s="504" t="inlineStr">
        <is>
          <t>Avg Last 3 Mo</t>
        </is>
      </c>
      <c r="AT369" s="507">
        <f>SUM(AU369:BB369)</f>
        <v/>
      </c>
      <c r="AU369" s="507">
        <f>AVERAGE(AU366:AU368)</f>
        <v/>
      </c>
      <c r="AV369" s="507">
        <f>AVERAGE(AV366:AV368)</f>
        <v/>
      </c>
      <c r="AW369" s="507">
        <f>AVERAGE(AW366:AW368)</f>
        <v/>
      </c>
      <c r="AX369" s="507">
        <f>AVERAGE(AX366:AX368)</f>
        <v/>
      </c>
      <c r="AY369" s="507">
        <f>AVERAGE(AY366:AY368)</f>
        <v/>
      </c>
      <c r="AZ369" s="507">
        <f>AVERAGE(AZ366:AZ368)</f>
        <v/>
      </c>
      <c r="BA369" s="507">
        <f>AVERAGE(BA366:BA368)</f>
        <v/>
      </c>
      <c r="BB369" s="507">
        <f>AVERAGE(BB366:BB368)</f>
        <v/>
      </c>
      <c r="BD369" s="504" t="inlineStr">
        <is>
          <t>Avg Last 3 Mo</t>
        </is>
      </c>
      <c r="BE369" s="507">
        <f>SUM(BF369:BM369)</f>
        <v/>
      </c>
      <c r="BF369" s="507">
        <f>AVERAGE(BF366:BF368)</f>
        <v/>
      </c>
      <c r="BG369" s="507">
        <f>AVERAGE(BG366:BG368)</f>
        <v/>
      </c>
      <c r="BH369" s="507">
        <f>AVERAGE(BH366:BH368)</f>
        <v/>
      </c>
      <c r="BI369" s="507">
        <f>AVERAGE(BI366:BI368)</f>
        <v/>
      </c>
      <c r="BJ369" s="507">
        <f>AVERAGE(BJ366:BJ368)</f>
        <v/>
      </c>
      <c r="BK369" s="507">
        <f>AVERAGE(BK366:BK368)</f>
        <v/>
      </c>
      <c r="BL369" s="507">
        <f>AVERAGE(BL366:BL368)</f>
        <v/>
      </c>
      <c r="BM369" s="507">
        <f>AVERAGE(BM366:BM368)</f>
        <v/>
      </c>
      <c r="BO369" s="504" t="inlineStr">
        <is>
          <t>Avg Last 3 Mo</t>
        </is>
      </c>
      <c r="BP369" s="507">
        <f>SUM(BQ369:BX369)</f>
        <v/>
      </c>
      <c r="BQ369" s="507">
        <f>AVERAGE(BQ366:BQ368)</f>
        <v/>
      </c>
      <c r="BR369" s="507">
        <f>AVERAGE(BR366:BR368)</f>
        <v/>
      </c>
      <c r="BS369" s="507">
        <f>AVERAGE(BS366:BS368)</f>
        <v/>
      </c>
      <c r="BT369" s="507">
        <f>AVERAGE(BT366:BT368)</f>
        <v/>
      </c>
      <c r="BU369" s="507">
        <f>AVERAGE(BU366:BU368)</f>
        <v/>
      </c>
      <c r="BV369" s="507">
        <f>AVERAGE(BV366:BV368)</f>
        <v/>
      </c>
      <c r="BW369" s="507">
        <f>AVERAGE(BW366:BW368)</f>
        <v/>
      </c>
      <c r="BX369" s="507">
        <f>AVERAGE(BX366:BX368)</f>
        <v/>
      </c>
      <c r="BZ369" s="504" t="inlineStr">
        <is>
          <t>Avg Last 3 Mo</t>
        </is>
      </c>
      <c r="CA369" s="507">
        <f>SUM(CB369:CI369)</f>
        <v/>
      </c>
      <c r="CB369" s="507">
        <f>AVERAGE(CB366:CB368)</f>
        <v/>
      </c>
      <c r="CC369" s="507">
        <f>AVERAGE(CC366:CC368)</f>
        <v/>
      </c>
      <c r="CD369" s="507">
        <f>AVERAGE(CD366:CD368)</f>
        <v/>
      </c>
      <c r="CE369" s="507">
        <f>AVERAGE(CE366:CE368)</f>
        <v/>
      </c>
      <c r="CF369" s="507">
        <f>AVERAGE(CF366:CF368)</f>
        <v/>
      </c>
      <c r="CG369" s="507">
        <f>AVERAGE(CG366:CG368)</f>
        <v/>
      </c>
      <c r="CH369" s="507">
        <f>AVERAGE(CH366:CH368)</f>
        <v/>
      </c>
      <c r="CI369" s="507">
        <f>AVERAGE(CI366:CI368)</f>
        <v/>
      </c>
      <c r="CK369" s="504" t="inlineStr">
        <is>
          <t>Avg Last 3 Mo</t>
        </is>
      </c>
      <c r="CL369" s="507">
        <f>SUM(CM369:CT369)</f>
        <v/>
      </c>
      <c r="CM369" s="507">
        <f>AVERAGE(CM366:CM368)</f>
        <v/>
      </c>
      <c r="CN369" s="507">
        <f>AVERAGE(CN366:CN368)</f>
        <v/>
      </c>
      <c r="CO369" s="507">
        <f>AVERAGE(CO366:CO368)</f>
        <v/>
      </c>
      <c r="CP369" s="507">
        <f>AVERAGE(CP366:CP368)</f>
        <v/>
      </c>
      <c r="CQ369" s="507">
        <f>AVERAGE(CQ366:CQ368)</f>
        <v/>
      </c>
      <c r="CR369" s="507">
        <f>AVERAGE(CR366:CR368)</f>
        <v/>
      </c>
      <c r="CS369" s="507">
        <f>AVERAGE(CS366:CS368)</f>
        <v/>
      </c>
      <c r="CT369" s="507">
        <f>AVERAGE(CT366:CT368)</f>
        <v/>
      </c>
      <c r="CV369" s="504" t="inlineStr">
        <is>
          <t>Avg Last 3 Mo</t>
        </is>
      </c>
      <c r="CW369" s="507">
        <f>SUM(CX369:DE369)</f>
        <v/>
      </c>
      <c r="CX369" s="507">
        <f>AVERAGE(CX366:CX368)</f>
        <v/>
      </c>
      <c r="CY369" s="507">
        <f>AVERAGE(CY366:CY368)</f>
        <v/>
      </c>
      <c r="CZ369" s="507">
        <f>AVERAGE(CZ366:CZ368)</f>
        <v/>
      </c>
      <c r="DA369" s="507">
        <f>AVERAGE(DA366:DA368)</f>
        <v/>
      </c>
      <c r="DB369" s="507">
        <f>AVERAGE(DB366:DB368)</f>
        <v/>
      </c>
      <c r="DC369" s="507">
        <f>AVERAGE(DC366:DC368)</f>
        <v/>
      </c>
      <c r="DD369" s="507">
        <f>AVERAGE(DD366:DD368)</f>
        <v/>
      </c>
      <c r="DE369" s="507">
        <f>AVERAGE(DE366:DE368)</f>
        <v/>
      </c>
      <c r="DG369" s="504" t="inlineStr">
        <is>
          <t>Avg Last 3 Mo</t>
        </is>
      </c>
      <c r="DH369" s="507">
        <f>SUM(DI369:DP369)</f>
        <v/>
      </c>
      <c r="DI369" s="507">
        <f>AVERAGE(DI366:DI368)</f>
        <v/>
      </c>
      <c r="DJ369" s="507">
        <f>AVERAGE(DJ366:DJ368)</f>
        <v/>
      </c>
      <c r="DK369" s="507">
        <f>AVERAGE(DK366:DK368)</f>
        <v/>
      </c>
      <c r="DL369" s="507">
        <f>AVERAGE(DL366:DL368)</f>
        <v/>
      </c>
      <c r="DM369" s="507">
        <f>AVERAGE(DM366:DM368)</f>
        <v/>
      </c>
      <c r="DN369" s="507">
        <f>AVERAGE(DN366:DN368)</f>
        <v/>
      </c>
      <c r="DO369" s="507">
        <f>AVERAGE(DO366:DO368)</f>
        <v/>
      </c>
      <c r="DP369" s="507">
        <f>AVERAGE(DP366:DP368)</f>
        <v/>
      </c>
      <c r="DR369" s="504" t="inlineStr">
        <is>
          <t>Avg Last 3 Mo</t>
        </is>
      </c>
      <c r="DS369" s="507">
        <f>SUM(DT369:EA369)</f>
        <v/>
      </c>
      <c r="DT369" s="507">
        <f>AVERAGE(DT366:DT368)</f>
        <v/>
      </c>
      <c r="DU369" s="507">
        <f>AVERAGE(DU366:DU368)</f>
        <v/>
      </c>
      <c r="DV369" s="507">
        <f>AVERAGE(DV366:DV368)</f>
        <v/>
      </c>
      <c r="DW369" s="507">
        <f>AVERAGE(DW366:DW368)</f>
        <v/>
      </c>
      <c r="DX369" s="507">
        <f>AVERAGE(DX366:DX368)</f>
        <v/>
      </c>
      <c r="DY369" s="507">
        <f>AVERAGE(DY366:DY368)</f>
        <v/>
      </c>
      <c r="DZ369" s="507">
        <f>AVERAGE(DZ366:DZ368)</f>
        <v/>
      </c>
      <c r="EA369" s="507">
        <f>AVERAGE(EA366:EA368)</f>
        <v/>
      </c>
      <c r="EC369" s="504" t="inlineStr">
        <is>
          <t>Avg Last 3 Mo</t>
        </is>
      </c>
      <c r="ED369" s="507">
        <f>SUM(EE369:EL369)</f>
        <v/>
      </c>
      <c r="EE369" s="507">
        <f>AVERAGE(EE366:EE368)</f>
        <v/>
      </c>
      <c r="EF369" s="507">
        <f>AVERAGE(EF366:EF368)</f>
        <v/>
      </c>
      <c r="EG369" s="507">
        <f>AVERAGE(EG366:EG368)</f>
        <v/>
      </c>
      <c r="EH369" s="507">
        <f>AVERAGE(EH366:EH368)</f>
        <v/>
      </c>
      <c r="EI369" s="507">
        <f>AVERAGE(EI366:EI368)</f>
        <v/>
      </c>
      <c r="EJ369" s="507">
        <f>AVERAGE(EJ366:EJ368)</f>
        <v/>
      </c>
      <c r="EK369" s="507">
        <f>AVERAGE(EK366:EK368)</f>
        <v/>
      </c>
      <c r="EL369" s="507">
        <f>AVERAGE(EL366:EL368)</f>
        <v/>
      </c>
    </row>
    <row r="370">
      <c r="A370" s="504" t="inlineStr">
        <is>
          <t>Avg Last 6 Mo</t>
        </is>
      </c>
      <c r="B370" s="507">
        <f>SUM(C370:J370)</f>
        <v/>
      </c>
      <c r="C370" s="507">
        <f>AVERAGE(C363:C368)</f>
        <v/>
      </c>
      <c r="D370" s="507">
        <f>AVERAGE(D363:D368)</f>
        <v/>
      </c>
      <c r="E370" s="507">
        <f>AVERAGE(E363:E368)</f>
        <v/>
      </c>
      <c r="F370" s="507">
        <f>AVERAGE(F363:F368)</f>
        <v/>
      </c>
      <c r="G370" s="507">
        <f>AVERAGE(G363:G368)</f>
        <v/>
      </c>
      <c r="H370" s="507">
        <f>AVERAGE(H363:H368)</f>
        <v/>
      </c>
      <c r="I370" s="507">
        <f>AVERAGE(I363:I368)</f>
        <v/>
      </c>
      <c r="J370" s="507">
        <f>AVERAGE(J363:J368)</f>
        <v/>
      </c>
      <c r="L370" s="504" t="inlineStr">
        <is>
          <t>Avg Last 6 Mo</t>
        </is>
      </c>
      <c r="M370" s="507">
        <f>SUM(N370:U370)</f>
        <v/>
      </c>
      <c r="N370" s="507">
        <f>AVERAGE(N363:N368)</f>
        <v/>
      </c>
      <c r="O370" s="507">
        <f>AVERAGE(O363:O368)</f>
        <v/>
      </c>
      <c r="P370" s="507">
        <f>AVERAGE(P363:P368)</f>
        <v/>
      </c>
      <c r="Q370" s="507">
        <f>AVERAGE(Q363:Q368)</f>
        <v/>
      </c>
      <c r="R370" s="507">
        <f>AVERAGE(R363:R368)</f>
        <v/>
      </c>
      <c r="S370" s="507">
        <f>AVERAGE(S363:S368)</f>
        <v/>
      </c>
      <c r="T370" s="507">
        <f>AVERAGE(T363:T368)</f>
        <v/>
      </c>
      <c r="U370" s="507">
        <f>AVERAGE(U363:U368)</f>
        <v/>
      </c>
      <c r="W370" s="504" t="inlineStr">
        <is>
          <t>Avg Last 6 Mo</t>
        </is>
      </c>
      <c r="X370" s="507">
        <f>SUM(Y370:AF370)</f>
        <v/>
      </c>
      <c r="Y370" s="507">
        <f>AVERAGE(Y363:Y368)</f>
        <v/>
      </c>
      <c r="Z370" s="507">
        <f>AVERAGE(Z363:Z368)</f>
        <v/>
      </c>
      <c r="AA370" s="507">
        <f>AVERAGE(AA363:AA368)</f>
        <v/>
      </c>
      <c r="AB370" s="507">
        <f>AVERAGE(AB363:AB368)</f>
        <v/>
      </c>
      <c r="AC370" s="507">
        <f>AVERAGE(AC363:AC368)</f>
        <v/>
      </c>
      <c r="AD370" s="507">
        <f>AVERAGE(AD363:AD368)</f>
        <v/>
      </c>
      <c r="AE370" s="507">
        <f>AVERAGE(AE363:AE368)</f>
        <v/>
      </c>
      <c r="AF370" s="507">
        <f>AVERAGE(AF363:AF368)</f>
        <v/>
      </c>
      <c r="AH370" s="504" t="inlineStr">
        <is>
          <t>Avg Last 6 Mo</t>
        </is>
      </c>
      <c r="AI370" s="507">
        <f>SUM(AJ370:AQ370)</f>
        <v/>
      </c>
      <c r="AJ370" s="507">
        <f>AVERAGE(AJ363:AJ368)</f>
        <v/>
      </c>
      <c r="AK370" s="507">
        <f>AVERAGE(AK363:AK368)</f>
        <v/>
      </c>
      <c r="AL370" s="507">
        <f>AVERAGE(AL363:AL368)</f>
        <v/>
      </c>
      <c r="AM370" s="507">
        <f>AVERAGE(AM363:AM368)</f>
        <v/>
      </c>
      <c r="AN370" s="507">
        <f>AVERAGE(AN363:AN368)</f>
        <v/>
      </c>
      <c r="AO370" s="507">
        <f>AVERAGE(AO363:AO368)</f>
        <v/>
      </c>
      <c r="AP370" s="507">
        <f>AVERAGE(AP363:AP368)</f>
        <v/>
      </c>
      <c r="AQ370" s="507">
        <f>AVERAGE(AQ363:AQ368)</f>
        <v/>
      </c>
      <c r="AS370" s="504" t="inlineStr">
        <is>
          <t>Avg Last 6 Mo</t>
        </is>
      </c>
      <c r="AT370" s="507">
        <f>SUM(AU370:BB370)</f>
        <v/>
      </c>
      <c r="AU370" s="507">
        <f>AVERAGE(AU363:AU368)</f>
        <v/>
      </c>
      <c r="AV370" s="507">
        <f>AVERAGE(AV363:AV368)</f>
        <v/>
      </c>
      <c r="AW370" s="507">
        <f>AVERAGE(AW363:AW368)</f>
        <v/>
      </c>
      <c r="AX370" s="507">
        <f>AVERAGE(AX363:AX368)</f>
        <v/>
      </c>
      <c r="AY370" s="507">
        <f>AVERAGE(AY363:AY368)</f>
        <v/>
      </c>
      <c r="AZ370" s="507">
        <f>AVERAGE(AZ363:AZ368)</f>
        <v/>
      </c>
      <c r="BA370" s="507">
        <f>AVERAGE(BA363:BA368)</f>
        <v/>
      </c>
      <c r="BB370" s="507">
        <f>AVERAGE(BB363:BB368)</f>
        <v/>
      </c>
      <c r="BD370" s="504" t="inlineStr">
        <is>
          <t>Avg Last 6 Mo</t>
        </is>
      </c>
      <c r="BE370" s="507">
        <f>SUM(BF370:BM370)</f>
        <v/>
      </c>
      <c r="BF370" s="507">
        <f>AVERAGE(BF363:BF368)</f>
        <v/>
      </c>
      <c r="BG370" s="507">
        <f>AVERAGE(BG363:BG368)</f>
        <v/>
      </c>
      <c r="BH370" s="507">
        <f>AVERAGE(BH363:BH368)</f>
        <v/>
      </c>
      <c r="BI370" s="507">
        <f>AVERAGE(BI363:BI368)</f>
        <v/>
      </c>
      <c r="BJ370" s="507">
        <f>AVERAGE(BJ363:BJ368)</f>
        <v/>
      </c>
      <c r="BK370" s="507">
        <f>AVERAGE(BK363:BK368)</f>
        <v/>
      </c>
      <c r="BL370" s="507">
        <f>AVERAGE(BL363:BL368)</f>
        <v/>
      </c>
      <c r="BM370" s="507">
        <f>AVERAGE(BM363:BM368)</f>
        <v/>
      </c>
      <c r="BO370" s="504" t="inlineStr">
        <is>
          <t>Avg Last 6 Mo</t>
        </is>
      </c>
      <c r="BP370" s="507">
        <f>SUM(BQ370:BX370)</f>
        <v/>
      </c>
      <c r="BQ370" s="507">
        <f>AVERAGE(BQ363:BQ368)</f>
        <v/>
      </c>
      <c r="BR370" s="507">
        <f>AVERAGE(BR363:BR368)</f>
        <v/>
      </c>
      <c r="BS370" s="507">
        <f>AVERAGE(BS363:BS368)</f>
        <v/>
      </c>
      <c r="BT370" s="507">
        <f>AVERAGE(BT363:BT368)</f>
        <v/>
      </c>
      <c r="BU370" s="507">
        <f>AVERAGE(BU363:BU368)</f>
        <v/>
      </c>
      <c r="BV370" s="507">
        <f>AVERAGE(BV363:BV368)</f>
        <v/>
      </c>
      <c r="BW370" s="507">
        <f>AVERAGE(BW363:BW368)</f>
        <v/>
      </c>
      <c r="BX370" s="507">
        <f>AVERAGE(BX363:BX368)</f>
        <v/>
      </c>
      <c r="BZ370" s="504" t="inlineStr">
        <is>
          <t>Avg Last 6 Mo</t>
        </is>
      </c>
      <c r="CA370" s="507">
        <f>SUM(CB370:CI370)</f>
        <v/>
      </c>
      <c r="CB370" s="507">
        <f>AVERAGE(CB363:CB368)</f>
        <v/>
      </c>
      <c r="CC370" s="507">
        <f>AVERAGE(CC363:CC368)</f>
        <v/>
      </c>
      <c r="CD370" s="507">
        <f>AVERAGE(CD363:CD368)</f>
        <v/>
      </c>
      <c r="CE370" s="507">
        <f>AVERAGE(CE363:CE368)</f>
        <v/>
      </c>
      <c r="CF370" s="507">
        <f>AVERAGE(CF363:CF368)</f>
        <v/>
      </c>
      <c r="CG370" s="507">
        <f>AVERAGE(CG363:CG368)</f>
        <v/>
      </c>
      <c r="CH370" s="507">
        <f>AVERAGE(CH363:CH368)</f>
        <v/>
      </c>
      <c r="CI370" s="507">
        <f>AVERAGE(CI363:CI368)</f>
        <v/>
      </c>
      <c r="CK370" s="504" t="inlineStr">
        <is>
          <t>Avg Last 6 Mo</t>
        </is>
      </c>
      <c r="CL370" s="507">
        <f>SUM(CM370:CT370)</f>
        <v/>
      </c>
      <c r="CM370" s="507">
        <f>AVERAGE(CM363:CM368)</f>
        <v/>
      </c>
      <c r="CN370" s="507">
        <f>AVERAGE(CN363:CN368)</f>
        <v/>
      </c>
      <c r="CO370" s="507">
        <f>AVERAGE(CO363:CO368)</f>
        <v/>
      </c>
      <c r="CP370" s="507">
        <f>AVERAGE(CP363:CP368)</f>
        <v/>
      </c>
      <c r="CQ370" s="507">
        <f>AVERAGE(CQ363:CQ368)</f>
        <v/>
      </c>
      <c r="CR370" s="507">
        <f>AVERAGE(CR363:CR368)</f>
        <v/>
      </c>
      <c r="CS370" s="507">
        <f>AVERAGE(CS363:CS368)</f>
        <v/>
      </c>
      <c r="CT370" s="507">
        <f>AVERAGE(CT363:CT368)</f>
        <v/>
      </c>
      <c r="CV370" s="504" t="inlineStr">
        <is>
          <t>Avg Last 6 Mo</t>
        </is>
      </c>
      <c r="CW370" s="507">
        <f>SUM(CX370:DE370)</f>
        <v/>
      </c>
      <c r="CX370" s="507">
        <f>AVERAGE(CX363:CX368)</f>
        <v/>
      </c>
      <c r="CY370" s="507">
        <f>AVERAGE(CY363:CY368)</f>
        <v/>
      </c>
      <c r="CZ370" s="507">
        <f>AVERAGE(CZ363:CZ368)</f>
        <v/>
      </c>
      <c r="DA370" s="507">
        <f>AVERAGE(DA363:DA368)</f>
        <v/>
      </c>
      <c r="DB370" s="507">
        <f>AVERAGE(DB363:DB368)</f>
        <v/>
      </c>
      <c r="DC370" s="507">
        <f>AVERAGE(DC363:DC368)</f>
        <v/>
      </c>
      <c r="DD370" s="507">
        <f>AVERAGE(DD363:DD368)</f>
        <v/>
      </c>
      <c r="DE370" s="507">
        <f>AVERAGE(DE363:DE368)</f>
        <v/>
      </c>
      <c r="DG370" s="504" t="inlineStr">
        <is>
          <t>Avg Last 6 Mo</t>
        </is>
      </c>
      <c r="DH370" s="507">
        <f>SUM(DI370:DP370)</f>
        <v/>
      </c>
      <c r="DI370" s="507">
        <f>AVERAGE(DI363:DI368)</f>
        <v/>
      </c>
      <c r="DJ370" s="507">
        <f>AVERAGE(DJ363:DJ368)</f>
        <v/>
      </c>
      <c r="DK370" s="507">
        <f>AVERAGE(DK363:DK368)</f>
        <v/>
      </c>
      <c r="DL370" s="507">
        <f>AVERAGE(DL363:DL368)</f>
        <v/>
      </c>
      <c r="DM370" s="507">
        <f>AVERAGE(DM363:DM368)</f>
        <v/>
      </c>
      <c r="DN370" s="507">
        <f>AVERAGE(DN363:DN368)</f>
        <v/>
      </c>
      <c r="DO370" s="507">
        <f>AVERAGE(DO363:DO368)</f>
        <v/>
      </c>
      <c r="DP370" s="507">
        <f>AVERAGE(DP363:DP368)</f>
        <v/>
      </c>
      <c r="DR370" s="504" t="inlineStr">
        <is>
          <t>Avg Last 6 Mo</t>
        </is>
      </c>
      <c r="DS370" s="507">
        <f>SUM(DT370:EA370)</f>
        <v/>
      </c>
      <c r="DT370" s="507">
        <f>AVERAGE(DT363:DT368)</f>
        <v/>
      </c>
      <c r="DU370" s="507">
        <f>AVERAGE(DU363:DU368)</f>
        <v/>
      </c>
      <c r="DV370" s="507">
        <f>AVERAGE(DV363:DV368)</f>
        <v/>
      </c>
      <c r="DW370" s="507">
        <f>AVERAGE(DW363:DW368)</f>
        <v/>
      </c>
      <c r="DX370" s="507">
        <f>AVERAGE(DX363:DX368)</f>
        <v/>
      </c>
      <c r="DY370" s="507">
        <f>AVERAGE(DY363:DY368)</f>
        <v/>
      </c>
      <c r="DZ370" s="507">
        <f>AVERAGE(DZ363:DZ368)</f>
        <v/>
      </c>
      <c r="EA370" s="507">
        <f>AVERAGE(EA363:EA368)</f>
        <v/>
      </c>
      <c r="EC370" s="504" t="inlineStr">
        <is>
          <t>Avg Last 6 Mo</t>
        </is>
      </c>
      <c r="ED370" s="507">
        <f>SUM(EE370:EL370)</f>
        <v/>
      </c>
      <c r="EE370" s="507">
        <f>AVERAGE(EE363:EE368)</f>
        <v/>
      </c>
      <c r="EF370" s="507">
        <f>AVERAGE(EF363:EF368)</f>
        <v/>
      </c>
      <c r="EG370" s="507">
        <f>AVERAGE(EG363:EG368)</f>
        <v/>
      </c>
      <c r="EH370" s="507">
        <f>AVERAGE(EH363:EH368)</f>
        <v/>
      </c>
      <c r="EI370" s="507">
        <f>AVERAGE(EI363:EI368)</f>
        <v/>
      </c>
      <c r="EJ370" s="507">
        <f>AVERAGE(EJ363:EJ368)</f>
        <v/>
      </c>
      <c r="EK370" s="507">
        <f>AVERAGE(EK363:EK368)</f>
        <v/>
      </c>
      <c r="EL370" s="507">
        <f>AVERAGE(EL363:EL368)</f>
        <v/>
      </c>
    </row>
    <row r="371">
      <c r="A371" s="504" t="inlineStr">
        <is>
          <t>Avg Last 12 Mo</t>
        </is>
      </c>
      <c r="B371" s="507">
        <f>SUM(C371:J371)</f>
        <v/>
      </c>
      <c r="C371" s="507">
        <f>AVERAGE(C357:C368)</f>
        <v/>
      </c>
      <c r="D371" s="507">
        <f>AVERAGE(D357:D368)</f>
        <v/>
      </c>
      <c r="E371" s="507">
        <f>AVERAGE(E357:E368)</f>
        <v/>
      </c>
      <c r="F371" s="507">
        <f>AVERAGE(F357:F368)</f>
        <v/>
      </c>
      <c r="G371" s="507">
        <f>AVERAGE(G357:G368)</f>
        <v/>
      </c>
      <c r="H371" s="507">
        <f>AVERAGE(H357:H368)</f>
        <v/>
      </c>
      <c r="I371" s="507">
        <f>AVERAGE(I357:I368)</f>
        <v/>
      </c>
      <c r="J371" s="507">
        <f>AVERAGE(J357:J368)</f>
        <v/>
      </c>
      <c r="L371" s="504" t="inlineStr">
        <is>
          <t>Avg Last 12 Mo</t>
        </is>
      </c>
      <c r="M371" s="507">
        <f>SUM(N371:U371)</f>
        <v/>
      </c>
      <c r="N371" s="507">
        <f>AVERAGE(N357:N368)</f>
        <v/>
      </c>
      <c r="O371" s="507">
        <f>AVERAGE(O357:O368)</f>
        <v/>
      </c>
      <c r="P371" s="507">
        <f>AVERAGE(P357:P368)</f>
        <v/>
      </c>
      <c r="Q371" s="507">
        <f>AVERAGE(Q357:Q368)</f>
        <v/>
      </c>
      <c r="R371" s="507">
        <f>AVERAGE(R357:R368)</f>
        <v/>
      </c>
      <c r="S371" s="507">
        <f>AVERAGE(S357:S368)</f>
        <v/>
      </c>
      <c r="T371" s="507">
        <f>AVERAGE(T357:T368)</f>
        <v/>
      </c>
      <c r="U371" s="507">
        <f>AVERAGE(U357:U368)</f>
        <v/>
      </c>
      <c r="W371" s="504" t="inlineStr">
        <is>
          <t>Avg Last 12 Mo</t>
        </is>
      </c>
      <c r="X371" s="507">
        <f>SUM(Y371:AF371)</f>
        <v/>
      </c>
      <c r="Y371" s="507">
        <f>AVERAGE(Y357:Y368)</f>
        <v/>
      </c>
      <c r="Z371" s="507">
        <f>AVERAGE(Z357:Z368)</f>
        <v/>
      </c>
      <c r="AA371" s="507">
        <f>AVERAGE(AA357:AA368)</f>
        <v/>
      </c>
      <c r="AB371" s="507">
        <f>AVERAGE(AB357:AB368)</f>
        <v/>
      </c>
      <c r="AC371" s="507">
        <f>AVERAGE(AC357:AC368)</f>
        <v/>
      </c>
      <c r="AD371" s="507">
        <f>AVERAGE(AD357:AD368)</f>
        <v/>
      </c>
      <c r="AE371" s="507">
        <f>AVERAGE(AE357:AE368)</f>
        <v/>
      </c>
      <c r="AF371" s="507">
        <f>AVERAGE(AF357:AF368)</f>
        <v/>
      </c>
      <c r="AH371" s="504" t="inlineStr">
        <is>
          <t>Avg Last 12 Mo</t>
        </is>
      </c>
      <c r="AI371" s="507">
        <f>SUM(AJ371:AQ371)</f>
        <v/>
      </c>
      <c r="AJ371" s="507">
        <f>AVERAGE(AJ357:AJ368)</f>
        <v/>
      </c>
      <c r="AK371" s="507">
        <f>AVERAGE(AK357:AK368)</f>
        <v/>
      </c>
      <c r="AL371" s="507">
        <f>AVERAGE(AL357:AL368)</f>
        <v/>
      </c>
      <c r="AM371" s="507">
        <f>AVERAGE(AM357:AM368)</f>
        <v/>
      </c>
      <c r="AN371" s="507">
        <f>AVERAGE(AN357:AN368)</f>
        <v/>
      </c>
      <c r="AO371" s="507">
        <f>AVERAGE(AO357:AO368)</f>
        <v/>
      </c>
      <c r="AP371" s="507">
        <f>AVERAGE(AP357:AP368)</f>
        <v/>
      </c>
      <c r="AQ371" s="507">
        <f>AVERAGE(AQ357:AQ368)</f>
        <v/>
      </c>
      <c r="AS371" s="504" t="inlineStr">
        <is>
          <t>Avg Last 12 Mo</t>
        </is>
      </c>
      <c r="AT371" s="507">
        <f>SUM(AU371:BB371)</f>
        <v/>
      </c>
      <c r="AU371" s="507">
        <f>AVERAGE(AU357:AU368)</f>
        <v/>
      </c>
      <c r="AV371" s="507">
        <f>AVERAGE(AV357:AV368)</f>
        <v/>
      </c>
      <c r="AW371" s="507">
        <f>AVERAGE(AW357:AW368)</f>
        <v/>
      </c>
      <c r="AX371" s="507">
        <f>AVERAGE(AX357:AX368)</f>
        <v/>
      </c>
      <c r="AY371" s="507">
        <f>AVERAGE(AY357:AY368)</f>
        <v/>
      </c>
      <c r="AZ371" s="507">
        <f>AVERAGE(AZ357:AZ368)</f>
        <v/>
      </c>
      <c r="BA371" s="507">
        <f>AVERAGE(BA357:BA368)</f>
        <v/>
      </c>
      <c r="BB371" s="507">
        <f>AVERAGE(BB357:BB368)</f>
        <v/>
      </c>
      <c r="BD371" s="504" t="inlineStr">
        <is>
          <t>Avg Last 12 Mo</t>
        </is>
      </c>
      <c r="BE371" s="507">
        <f>SUM(BF371:BM371)</f>
        <v/>
      </c>
      <c r="BF371" s="507">
        <f>AVERAGE(BF357:BF368)</f>
        <v/>
      </c>
      <c r="BG371" s="507">
        <f>AVERAGE(BG357:BG368)</f>
        <v/>
      </c>
      <c r="BH371" s="507">
        <f>AVERAGE(BH357:BH368)</f>
        <v/>
      </c>
      <c r="BI371" s="507">
        <f>AVERAGE(BI357:BI368)</f>
        <v/>
      </c>
      <c r="BJ371" s="507">
        <f>AVERAGE(BJ357:BJ368)</f>
        <v/>
      </c>
      <c r="BK371" s="507">
        <f>AVERAGE(BK357:BK368)</f>
        <v/>
      </c>
      <c r="BL371" s="507">
        <f>AVERAGE(BL357:BL368)</f>
        <v/>
      </c>
      <c r="BM371" s="507">
        <f>AVERAGE(BM357:BM368)</f>
        <v/>
      </c>
      <c r="BO371" s="504" t="inlineStr">
        <is>
          <t>Avg Last 12 Mo</t>
        </is>
      </c>
      <c r="BP371" s="507">
        <f>SUM(BQ371:BX371)</f>
        <v/>
      </c>
      <c r="BQ371" s="507">
        <f>AVERAGE(BQ357:BQ368)</f>
        <v/>
      </c>
      <c r="BR371" s="507">
        <f>AVERAGE(BR357:BR368)</f>
        <v/>
      </c>
      <c r="BS371" s="507">
        <f>AVERAGE(BS357:BS368)</f>
        <v/>
      </c>
      <c r="BT371" s="507">
        <f>AVERAGE(BT357:BT368)</f>
        <v/>
      </c>
      <c r="BU371" s="507">
        <f>AVERAGE(BU357:BU368)</f>
        <v/>
      </c>
      <c r="BV371" s="507">
        <f>AVERAGE(BV357:BV368)</f>
        <v/>
      </c>
      <c r="BW371" s="507">
        <f>AVERAGE(BW357:BW368)</f>
        <v/>
      </c>
      <c r="BX371" s="507">
        <f>AVERAGE(BX357:BX368)</f>
        <v/>
      </c>
      <c r="BZ371" s="504" t="inlineStr">
        <is>
          <t>Avg Last 12 Mo</t>
        </is>
      </c>
      <c r="CA371" s="507">
        <f>SUM(CB371:CI371)</f>
        <v/>
      </c>
      <c r="CB371" s="507">
        <f>AVERAGE(CB357:CB368)</f>
        <v/>
      </c>
      <c r="CC371" s="507">
        <f>AVERAGE(CC357:CC368)</f>
        <v/>
      </c>
      <c r="CD371" s="507">
        <f>AVERAGE(CD357:CD368)</f>
        <v/>
      </c>
      <c r="CE371" s="507">
        <f>AVERAGE(CE357:CE368)</f>
        <v/>
      </c>
      <c r="CF371" s="507">
        <f>AVERAGE(CF357:CF368)</f>
        <v/>
      </c>
      <c r="CG371" s="507">
        <f>AVERAGE(CG357:CG368)</f>
        <v/>
      </c>
      <c r="CH371" s="507">
        <f>AVERAGE(CH357:CH368)</f>
        <v/>
      </c>
      <c r="CI371" s="507">
        <f>AVERAGE(CI357:CI368)</f>
        <v/>
      </c>
      <c r="CK371" s="504" t="inlineStr">
        <is>
          <t>Avg Last 12 Mo</t>
        </is>
      </c>
      <c r="CL371" s="507">
        <f>SUM(CM371:CT371)</f>
        <v/>
      </c>
      <c r="CM371" s="507">
        <f>AVERAGE(CM357:CM368)</f>
        <v/>
      </c>
      <c r="CN371" s="507">
        <f>AVERAGE(CN357:CN368)</f>
        <v/>
      </c>
      <c r="CO371" s="507">
        <f>AVERAGE(CO357:CO368)</f>
        <v/>
      </c>
      <c r="CP371" s="507">
        <f>AVERAGE(CP357:CP368)</f>
        <v/>
      </c>
      <c r="CQ371" s="507">
        <f>AVERAGE(CQ357:CQ368)</f>
        <v/>
      </c>
      <c r="CR371" s="507">
        <f>AVERAGE(CR357:CR368)</f>
        <v/>
      </c>
      <c r="CS371" s="507">
        <f>AVERAGE(CS357:CS368)</f>
        <v/>
      </c>
      <c r="CT371" s="507">
        <f>AVERAGE(CT357:CT368)</f>
        <v/>
      </c>
      <c r="CV371" s="504" t="inlineStr">
        <is>
          <t>Avg Last 12 Mo</t>
        </is>
      </c>
      <c r="CW371" s="507">
        <f>SUM(CX371:DE371)</f>
        <v/>
      </c>
      <c r="CX371" s="507">
        <f>AVERAGE(CX357:CX368)</f>
        <v/>
      </c>
      <c r="CY371" s="507">
        <f>AVERAGE(CY357:CY368)</f>
        <v/>
      </c>
      <c r="CZ371" s="507">
        <f>AVERAGE(CZ357:CZ368)</f>
        <v/>
      </c>
      <c r="DA371" s="507">
        <f>AVERAGE(DA357:DA368)</f>
        <v/>
      </c>
      <c r="DB371" s="507">
        <f>AVERAGE(DB357:DB368)</f>
        <v/>
      </c>
      <c r="DC371" s="507">
        <f>AVERAGE(DC357:DC368)</f>
        <v/>
      </c>
      <c r="DD371" s="507">
        <f>AVERAGE(DD357:DD368)</f>
        <v/>
      </c>
      <c r="DE371" s="507">
        <f>AVERAGE(DE357:DE368)</f>
        <v/>
      </c>
      <c r="DG371" s="504" t="inlineStr">
        <is>
          <t>Avg Last 12 Mo</t>
        </is>
      </c>
      <c r="DH371" s="507">
        <f>SUM(DI371:DP371)</f>
        <v/>
      </c>
      <c r="DI371" s="507">
        <f>AVERAGE(DI357:DI368)</f>
        <v/>
      </c>
      <c r="DJ371" s="507">
        <f>AVERAGE(DJ357:DJ368)</f>
        <v/>
      </c>
      <c r="DK371" s="507">
        <f>AVERAGE(DK357:DK368)</f>
        <v/>
      </c>
      <c r="DL371" s="507">
        <f>AVERAGE(DL357:DL368)</f>
        <v/>
      </c>
      <c r="DM371" s="507">
        <f>AVERAGE(DM357:DM368)</f>
        <v/>
      </c>
      <c r="DN371" s="507">
        <f>AVERAGE(DN357:DN368)</f>
        <v/>
      </c>
      <c r="DO371" s="507">
        <f>AVERAGE(DO357:DO368)</f>
        <v/>
      </c>
      <c r="DP371" s="507">
        <f>AVERAGE(DP357:DP368)</f>
        <v/>
      </c>
      <c r="DR371" s="504" t="inlineStr">
        <is>
          <t>Avg Last 12 Mo</t>
        </is>
      </c>
      <c r="DS371" s="507">
        <f>SUM(DT371:EA371)</f>
        <v/>
      </c>
      <c r="DT371" s="507">
        <f>AVERAGE(DT357:DT368)</f>
        <v/>
      </c>
      <c r="DU371" s="507">
        <f>AVERAGE(DU357:DU368)</f>
        <v/>
      </c>
      <c r="DV371" s="507">
        <f>AVERAGE(DV357:DV368)</f>
        <v/>
      </c>
      <c r="DW371" s="507">
        <f>AVERAGE(DW357:DW368)</f>
        <v/>
      </c>
      <c r="DX371" s="507">
        <f>AVERAGE(DX357:DX368)</f>
        <v/>
      </c>
      <c r="DY371" s="507">
        <f>AVERAGE(DY357:DY368)</f>
        <v/>
      </c>
      <c r="DZ371" s="507">
        <f>AVERAGE(DZ357:DZ368)</f>
        <v/>
      </c>
      <c r="EA371" s="507">
        <f>AVERAGE(EA357:EA368)</f>
        <v/>
      </c>
      <c r="EC371" s="504" t="inlineStr">
        <is>
          <t>Avg Last 12 Mo</t>
        </is>
      </c>
      <c r="ED371" s="507">
        <f>SUM(EE371:EL371)</f>
        <v/>
      </c>
      <c r="EE371" s="507">
        <f>AVERAGE(EE357:EE368)</f>
        <v/>
      </c>
      <c r="EF371" s="507">
        <f>AVERAGE(EF357:EF368)</f>
        <v/>
      </c>
      <c r="EG371" s="507">
        <f>AVERAGE(EG357:EG368)</f>
        <v/>
      </c>
      <c r="EH371" s="507">
        <f>AVERAGE(EH357:EH368)</f>
        <v/>
      </c>
      <c r="EI371" s="507">
        <f>AVERAGE(EI357:EI368)</f>
        <v/>
      </c>
      <c r="EJ371" s="507">
        <f>AVERAGE(EJ357:EJ368)</f>
        <v/>
      </c>
      <c r="EK371" s="507">
        <f>AVERAGE(EK357:EK368)</f>
        <v/>
      </c>
      <c r="EL371" s="507">
        <f>AVERAGE(EL357:EL368)</f>
        <v/>
      </c>
    </row>
    <row r="372">
      <c r="A372" s="504" t="inlineStr">
        <is>
          <t>Avg 3 Mo Prior Yr</t>
        </is>
      </c>
      <c r="B372" s="507">
        <f>SUM(C372:J372)</f>
        <v/>
      </c>
      <c r="C372" s="507">
        <f>AVERAGE(C354:C356)</f>
        <v/>
      </c>
      <c r="D372" s="507">
        <f>AVERAGE(D354:D356)</f>
        <v/>
      </c>
      <c r="E372" s="507">
        <f>AVERAGE(E354:E356)</f>
        <v/>
      </c>
      <c r="F372" s="507">
        <f>AVERAGE(F354:F356)</f>
        <v/>
      </c>
      <c r="G372" s="507">
        <f>AVERAGE(G354:G356)</f>
        <v/>
      </c>
      <c r="H372" s="507">
        <f>AVERAGE(H354:H356)</f>
        <v/>
      </c>
      <c r="I372" s="507">
        <f>AVERAGE(I354:I356)</f>
        <v/>
      </c>
      <c r="J372" s="507">
        <f>AVERAGE(J354:J356)</f>
        <v/>
      </c>
      <c r="L372" s="504" t="inlineStr">
        <is>
          <t>Avg 3 Mo Prior Yr</t>
        </is>
      </c>
      <c r="M372" s="507">
        <f>SUM(N372:U372)</f>
        <v/>
      </c>
      <c r="N372" s="507">
        <f>AVERAGE(N354:N356)</f>
        <v/>
      </c>
      <c r="O372" s="507">
        <f>AVERAGE(O354:O356)</f>
        <v/>
      </c>
      <c r="P372" s="507">
        <f>AVERAGE(P354:P356)</f>
        <v/>
      </c>
      <c r="Q372" s="507">
        <f>AVERAGE(Q354:Q356)</f>
        <v/>
      </c>
      <c r="R372" s="507">
        <f>AVERAGE(R354:R356)</f>
        <v/>
      </c>
      <c r="S372" s="507">
        <f>AVERAGE(S354:S356)</f>
        <v/>
      </c>
      <c r="T372" s="507">
        <f>AVERAGE(T354:T356)</f>
        <v/>
      </c>
      <c r="U372" s="507">
        <f>AVERAGE(U354:U356)</f>
        <v/>
      </c>
      <c r="W372" s="504" t="inlineStr">
        <is>
          <t>Avg 3 Mo Prior Yr</t>
        </is>
      </c>
      <c r="X372" s="507">
        <f>SUM(Y372:AF372)</f>
        <v/>
      </c>
      <c r="Y372" s="507">
        <f>AVERAGE(Y354:Y356)</f>
        <v/>
      </c>
      <c r="Z372" s="507">
        <f>AVERAGE(Z354:Z356)</f>
        <v/>
      </c>
      <c r="AA372" s="507">
        <f>AVERAGE(AA354:AA356)</f>
        <v/>
      </c>
      <c r="AB372" s="507">
        <f>AVERAGE(AB354:AB356)</f>
        <v/>
      </c>
      <c r="AC372" s="507">
        <f>AVERAGE(AC354:AC356)</f>
        <v/>
      </c>
      <c r="AD372" s="507">
        <f>AVERAGE(AD354:AD356)</f>
        <v/>
      </c>
      <c r="AE372" s="507">
        <f>AVERAGE(AE354:AE356)</f>
        <v/>
      </c>
      <c r="AF372" s="507">
        <f>AVERAGE(AF354:AF356)</f>
        <v/>
      </c>
      <c r="AH372" s="504" t="inlineStr">
        <is>
          <t>Avg 3 Mo Prior Yr</t>
        </is>
      </c>
      <c r="AI372" s="507">
        <f>SUM(AJ372:AQ372)</f>
        <v/>
      </c>
      <c r="AJ372" s="507">
        <f>AVERAGE(AJ354:AJ356)</f>
        <v/>
      </c>
      <c r="AK372" s="507">
        <f>AVERAGE(AK354:AK356)</f>
        <v/>
      </c>
      <c r="AL372" s="507">
        <f>AVERAGE(AL354:AL356)</f>
        <v/>
      </c>
      <c r="AM372" s="507">
        <f>AVERAGE(AM354:AM356)</f>
        <v/>
      </c>
      <c r="AN372" s="507">
        <f>AVERAGE(AN354:AN356)</f>
        <v/>
      </c>
      <c r="AO372" s="507">
        <f>AVERAGE(AO354:AO356)</f>
        <v/>
      </c>
      <c r="AP372" s="507">
        <f>AVERAGE(AP354:AP356)</f>
        <v/>
      </c>
      <c r="AQ372" s="507">
        <f>AVERAGE(AQ354:AQ356)</f>
        <v/>
      </c>
      <c r="AS372" s="504" t="inlineStr">
        <is>
          <t>Avg 3 Mo Prior Yr</t>
        </is>
      </c>
      <c r="AT372" s="507">
        <f>SUM(AU372:BB372)</f>
        <v/>
      </c>
      <c r="AU372" s="507">
        <f>AVERAGE(AU354:AU356)</f>
        <v/>
      </c>
      <c r="AV372" s="507">
        <f>AVERAGE(AV354:AV356)</f>
        <v/>
      </c>
      <c r="AW372" s="507">
        <f>AVERAGE(AW354:AW356)</f>
        <v/>
      </c>
      <c r="AX372" s="507">
        <f>AVERAGE(AX354:AX356)</f>
        <v/>
      </c>
      <c r="AY372" s="507">
        <f>AVERAGE(AY354:AY356)</f>
        <v/>
      </c>
      <c r="AZ372" s="507">
        <f>AVERAGE(AZ354:AZ356)</f>
        <v/>
      </c>
      <c r="BA372" s="507">
        <f>AVERAGE(BA354:BA356)</f>
        <v/>
      </c>
      <c r="BB372" s="507">
        <f>AVERAGE(BB354:BB356)</f>
        <v/>
      </c>
      <c r="BD372" s="504" t="inlineStr">
        <is>
          <t>Avg 3 Mo Prior Yr</t>
        </is>
      </c>
      <c r="BE372" s="507">
        <f>SUM(BF372:BM372)</f>
        <v/>
      </c>
      <c r="BF372" s="507">
        <f>AVERAGE(BF354:BF356)</f>
        <v/>
      </c>
      <c r="BG372" s="507">
        <f>AVERAGE(BG354:BG356)</f>
        <v/>
      </c>
      <c r="BH372" s="507">
        <f>AVERAGE(BH354:BH356)</f>
        <v/>
      </c>
      <c r="BI372" s="507">
        <f>AVERAGE(BI354:BI356)</f>
        <v/>
      </c>
      <c r="BJ372" s="507">
        <f>AVERAGE(BJ354:BJ356)</f>
        <v/>
      </c>
      <c r="BK372" s="507">
        <f>AVERAGE(BK354:BK356)</f>
        <v/>
      </c>
      <c r="BL372" s="507">
        <f>AVERAGE(BL354:BL356)</f>
        <v/>
      </c>
      <c r="BM372" s="507">
        <f>AVERAGE(BM354:BM356)</f>
        <v/>
      </c>
      <c r="BO372" s="504" t="inlineStr">
        <is>
          <t>Avg 3 Mo Prior Yr</t>
        </is>
      </c>
      <c r="BP372" s="507">
        <f>SUM(BQ372:BX372)</f>
        <v/>
      </c>
      <c r="BQ372" s="507">
        <f>AVERAGE(BQ354:BQ356)</f>
        <v/>
      </c>
      <c r="BR372" s="507">
        <f>AVERAGE(BR354:BR356)</f>
        <v/>
      </c>
      <c r="BS372" s="507">
        <f>AVERAGE(BS354:BS356)</f>
        <v/>
      </c>
      <c r="BT372" s="507">
        <f>AVERAGE(BT354:BT356)</f>
        <v/>
      </c>
      <c r="BU372" s="507">
        <f>AVERAGE(BU354:BU356)</f>
        <v/>
      </c>
      <c r="BV372" s="507">
        <f>AVERAGE(BV354:BV356)</f>
        <v/>
      </c>
      <c r="BW372" s="507">
        <f>AVERAGE(BW354:BW356)</f>
        <v/>
      </c>
      <c r="BX372" s="507">
        <f>AVERAGE(BX354:BX356)</f>
        <v/>
      </c>
      <c r="BZ372" s="504" t="inlineStr">
        <is>
          <t>Avg 3 Mo Prior Yr</t>
        </is>
      </c>
      <c r="CA372" s="507">
        <f>SUM(CB372:CI372)</f>
        <v/>
      </c>
      <c r="CB372" s="507">
        <f>AVERAGE(CB354:CB356)</f>
        <v/>
      </c>
      <c r="CC372" s="507">
        <f>AVERAGE(CC354:CC356)</f>
        <v/>
      </c>
      <c r="CD372" s="507">
        <f>AVERAGE(CD354:CD356)</f>
        <v/>
      </c>
      <c r="CE372" s="507">
        <f>AVERAGE(CE354:CE356)</f>
        <v/>
      </c>
      <c r="CF372" s="507">
        <f>AVERAGE(CF354:CF356)</f>
        <v/>
      </c>
      <c r="CG372" s="507">
        <f>AVERAGE(CG354:CG356)</f>
        <v/>
      </c>
      <c r="CH372" s="507">
        <f>AVERAGE(CH354:CH356)</f>
        <v/>
      </c>
      <c r="CI372" s="507">
        <f>AVERAGE(CI354:CI356)</f>
        <v/>
      </c>
      <c r="CK372" s="504" t="inlineStr">
        <is>
          <t>Avg 3 Mo Prior Yr</t>
        </is>
      </c>
      <c r="CL372" s="507">
        <f>SUM(CM372:CT372)</f>
        <v/>
      </c>
      <c r="CM372" s="507">
        <f>AVERAGE(CM354:CM356)</f>
        <v/>
      </c>
      <c r="CN372" s="507">
        <f>AVERAGE(CN354:CN356)</f>
        <v/>
      </c>
      <c r="CO372" s="507">
        <f>AVERAGE(CO354:CO356)</f>
        <v/>
      </c>
      <c r="CP372" s="507">
        <f>AVERAGE(CP354:CP356)</f>
        <v/>
      </c>
      <c r="CQ372" s="507">
        <f>AVERAGE(CQ354:CQ356)</f>
        <v/>
      </c>
      <c r="CR372" s="507">
        <f>AVERAGE(CR354:CR356)</f>
        <v/>
      </c>
      <c r="CS372" s="507">
        <f>AVERAGE(CS354:CS356)</f>
        <v/>
      </c>
      <c r="CT372" s="507">
        <f>AVERAGE(CT354:CT356)</f>
        <v/>
      </c>
      <c r="CV372" s="504" t="inlineStr">
        <is>
          <t>Avg 3 Mo Prior Yr</t>
        </is>
      </c>
      <c r="CW372" s="507">
        <f>SUM(CX372:DE372)</f>
        <v/>
      </c>
      <c r="CX372" s="507">
        <f>AVERAGE(CX354:CX356)</f>
        <v/>
      </c>
      <c r="CY372" s="507">
        <f>AVERAGE(CY354:CY356)</f>
        <v/>
      </c>
      <c r="CZ372" s="507">
        <f>AVERAGE(CZ354:CZ356)</f>
        <v/>
      </c>
      <c r="DA372" s="507">
        <f>AVERAGE(DA354:DA356)</f>
        <v/>
      </c>
      <c r="DB372" s="507">
        <f>AVERAGE(DB354:DB356)</f>
        <v/>
      </c>
      <c r="DC372" s="507">
        <f>AVERAGE(DC354:DC356)</f>
        <v/>
      </c>
      <c r="DD372" s="507">
        <f>AVERAGE(DD354:DD356)</f>
        <v/>
      </c>
      <c r="DE372" s="507">
        <f>AVERAGE(DE354:DE356)</f>
        <v/>
      </c>
      <c r="DG372" s="504" t="inlineStr">
        <is>
          <t>Avg 3 Mo Prior Yr</t>
        </is>
      </c>
      <c r="DH372" s="507">
        <f>SUM(DI372:DP372)</f>
        <v/>
      </c>
      <c r="DI372" s="507">
        <f>AVERAGE(DI354:DI356)</f>
        <v/>
      </c>
      <c r="DJ372" s="507">
        <f>AVERAGE(DJ354:DJ356)</f>
        <v/>
      </c>
      <c r="DK372" s="507">
        <f>AVERAGE(DK354:DK356)</f>
        <v/>
      </c>
      <c r="DL372" s="507">
        <f>AVERAGE(DL354:DL356)</f>
        <v/>
      </c>
      <c r="DM372" s="507">
        <f>AVERAGE(DM354:DM356)</f>
        <v/>
      </c>
      <c r="DN372" s="507">
        <f>AVERAGE(DN354:DN356)</f>
        <v/>
      </c>
      <c r="DO372" s="507">
        <f>AVERAGE(DO354:DO356)</f>
        <v/>
      </c>
      <c r="DP372" s="507">
        <f>AVERAGE(DP354:DP356)</f>
        <v/>
      </c>
      <c r="DR372" s="504" t="inlineStr">
        <is>
          <t>Avg 3 Mo Prior Yr</t>
        </is>
      </c>
      <c r="DS372" s="507">
        <f>SUM(DT372:EA372)</f>
        <v/>
      </c>
      <c r="DT372" s="507">
        <f>AVERAGE(DT354:DT356)</f>
        <v/>
      </c>
      <c r="DU372" s="507">
        <f>AVERAGE(DU354:DU356)</f>
        <v/>
      </c>
      <c r="DV372" s="507">
        <f>AVERAGE(DV354:DV356)</f>
        <v/>
      </c>
      <c r="DW372" s="507">
        <f>AVERAGE(DW354:DW356)</f>
        <v/>
      </c>
      <c r="DX372" s="507">
        <f>AVERAGE(DX354:DX356)</f>
        <v/>
      </c>
      <c r="DY372" s="507">
        <f>AVERAGE(DY354:DY356)</f>
        <v/>
      </c>
      <c r="DZ372" s="507">
        <f>AVERAGE(DZ354:DZ356)</f>
        <v/>
      </c>
      <c r="EA372" s="507">
        <f>AVERAGE(EA354:EA356)</f>
        <v/>
      </c>
      <c r="EC372" s="504" t="inlineStr">
        <is>
          <t>Avg 3 Mo Prior Yr</t>
        </is>
      </c>
      <c r="ED372" s="507">
        <f>SUM(EE372:EL372)</f>
        <v/>
      </c>
      <c r="EE372" s="507">
        <f>AVERAGE(EE354:EE356)</f>
        <v/>
      </c>
      <c r="EF372" s="507">
        <f>AVERAGE(EF354:EF356)</f>
        <v/>
      </c>
      <c r="EG372" s="507">
        <f>AVERAGE(EG354:EG356)</f>
        <v/>
      </c>
      <c r="EH372" s="507">
        <f>AVERAGE(EH354:EH356)</f>
        <v/>
      </c>
      <c r="EI372" s="507">
        <f>AVERAGE(EI354:EI356)</f>
        <v/>
      </c>
      <c r="EJ372" s="507">
        <f>AVERAGE(EJ354:EJ356)</f>
        <v/>
      </c>
      <c r="EK372" s="507">
        <f>AVERAGE(EK354:EK356)</f>
        <v/>
      </c>
      <c r="EL372" s="507">
        <f>AVERAGE(EL354:EL356)</f>
        <v/>
      </c>
    </row>
    <row r="373">
      <c r="A373" s="504" t="inlineStr">
        <is>
          <t>Avg 6 Mo Prior Yr</t>
        </is>
      </c>
      <c r="B373" s="507">
        <f>SUM(C373:J373)</f>
        <v/>
      </c>
      <c r="C373" s="507">
        <f>AVERAGE(C351:C356)</f>
        <v/>
      </c>
      <c r="D373" s="507">
        <f>AVERAGE(D351:D356)</f>
        <v/>
      </c>
      <c r="E373" s="507">
        <f>AVERAGE(E351:E356)</f>
        <v/>
      </c>
      <c r="F373" s="507">
        <f>AVERAGE(F351:F356)</f>
        <v/>
      </c>
      <c r="G373" s="507">
        <f>AVERAGE(G351:G356)</f>
        <v/>
      </c>
      <c r="H373" s="507">
        <f>AVERAGE(H351:H356)</f>
        <v/>
      </c>
      <c r="I373" s="507">
        <f>AVERAGE(I351:I356)</f>
        <v/>
      </c>
      <c r="J373" s="507">
        <f>AVERAGE(J351:J356)</f>
        <v/>
      </c>
      <c r="L373" s="504" t="inlineStr">
        <is>
          <t>Avg 6 Mo Prior Yr</t>
        </is>
      </c>
      <c r="M373" s="507">
        <f>SUM(N373:U373)</f>
        <v/>
      </c>
      <c r="N373" s="507">
        <f>AVERAGE(N351:N356)</f>
        <v/>
      </c>
      <c r="O373" s="507">
        <f>AVERAGE(O351:O356)</f>
        <v/>
      </c>
      <c r="P373" s="507">
        <f>AVERAGE(P351:P356)</f>
        <v/>
      </c>
      <c r="Q373" s="507">
        <f>AVERAGE(Q351:Q356)</f>
        <v/>
      </c>
      <c r="R373" s="507">
        <f>AVERAGE(R351:R356)</f>
        <v/>
      </c>
      <c r="S373" s="507">
        <f>AVERAGE(S351:S356)</f>
        <v/>
      </c>
      <c r="T373" s="507">
        <f>AVERAGE(T351:T356)</f>
        <v/>
      </c>
      <c r="U373" s="507">
        <f>AVERAGE(U351:U356)</f>
        <v/>
      </c>
      <c r="W373" s="504" t="inlineStr">
        <is>
          <t>Avg 6 Mo Prior Yr</t>
        </is>
      </c>
      <c r="X373" s="507">
        <f>SUM(Y373:AF373)</f>
        <v/>
      </c>
      <c r="Y373" s="507">
        <f>AVERAGE(Y351:Y356)</f>
        <v/>
      </c>
      <c r="Z373" s="507">
        <f>AVERAGE(Z351:Z356)</f>
        <v/>
      </c>
      <c r="AA373" s="507">
        <f>AVERAGE(AA351:AA356)</f>
        <v/>
      </c>
      <c r="AB373" s="507">
        <f>AVERAGE(AB351:AB356)</f>
        <v/>
      </c>
      <c r="AC373" s="507">
        <f>AVERAGE(AC351:AC356)</f>
        <v/>
      </c>
      <c r="AD373" s="507">
        <f>AVERAGE(AD351:AD356)</f>
        <v/>
      </c>
      <c r="AE373" s="507">
        <f>AVERAGE(AE351:AE356)</f>
        <v/>
      </c>
      <c r="AF373" s="507">
        <f>AVERAGE(AF351:AF356)</f>
        <v/>
      </c>
      <c r="AH373" s="504" t="inlineStr">
        <is>
          <t>Avg 6 Mo Prior Yr</t>
        </is>
      </c>
      <c r="AI373" s="507">
        <f>SUM(AJ373:AQ373)</f>
        <v/>
      </c>
      <c r="AJ373" s="507">
        <f>AVERAGE(AJ351:AJ356)</f>
        <v/>
      </c>
      <c r="AK373" s="507">
        <f>AVERAGE(AK351:AK356)</f>
        <v/>
      </c>
      <c r="AL373" s="507">
        <f>AVERAGE(AL351:AL356)</f>
        <v/>
      </c>
      <c r="AM373" s="507">
        <f>AVERAGE(AM351:AM356)</f>
        <v/>
      </c>
      <c r="AN373" s="507">
        <f>AVERAGE(AN351:AN356)</f>
        <v/>
      </c>
      <c r="AO373" s="507">
        <f>AVERAGE(AO351:AO356)</f>
        <v/>
      </c>
      <c r="AP373" s="507">
        <f>AVERAGE(AP351:AP356)</f>
        <v/>
      </c>
      <c r="AQ373" s="507">
        <f>AVERAGE(AQ351:AQ356)</f>
        <v/>
      </c>
      <c r="AS373" s="504" t="inlineStr">
        <is>
          <t>Avg 6 Mo Prior Yr</t>
        </is>
      </c>
      <c r="AT373" s="507">
        <f>SUM(AU373:BB373)</f>
        <v/>
      </c>
      <c r="AU373" s="507">
        <f>AVERAGE(AU351:AU356)</f>
        <v/>
      </c>
      <c r="AV373" s="507">
        <f>AVERAGE(AV351:AV356)</f>
        <v/>
      </c>
      <c r="AW373" s="507">
        <f>AVERAGE(AW351:AW356)</f>
        <v/>
      </c>
      <c r="AX373" s="507">
        <f>AVERAGE(AX351:AX356)</f>
        <v/>
      </c>
      <c r="AY373" s="507">
        <f>AVERAGE(AY351:AY356)</f>
        <v/>
      </c>
      <c r="AZ373" s="507">
        <f>AVERAGE(AZ351:AZ356)</f>
        <v/>
      </c>
      <c r="BA373" s="507">
        <f>AVERAGE(BA351:BA356)</f>
        <v/>
      </c>
      <c r="BB373" s="507">
        <f>AVERAGE(BB351:BB356)</f>
        <v/>
      </c>
      <c r="BD373" s="504" t="inlineStr">
        <is>
          <t>Avg 6 Mo Prior Yr</t>
        </is>
      </c>
      <c r="BE373" s="507">
        <f>SUM(BF373:BM373)</f>
        <v/>
      </c>
      <c r="BF373" s="507">
        <f>AVERAGE(BF351:BF356)</f>
        <v/>
      </c>
      <c r="BG373" s="507">
        <f>AVERAGE(BG351:BG356)</f>
        <v/>
      </c>
      <c r="BH373" s="507">
        <f>AVERAGE(BH351:BH356)</f>
        <v/>
      </c>
      <c r="BI373" s="507">
        <f>AVERAGE(BI351:BI356)</f>
        <v/>
      </c>
      <c r="BJ373" s="507">
        <f>AVERAGE(BJ351:BJ356)</f>
        <v/>
      </c>
      <c r="BK373" s="507">
        <f>AVERAGE(BK351:BK356)</f>
        <v/>
      </c>
      <c r="BL373" s="507">
        <f>AVERAGE(BL351:BL356)</f>
        <v/>
      </c>
      <c r="BM373" s="507">
        <f>AVERAGE(BM351:BM356)</f>
        <v/>
      </c>
      <c r="BO373" s="504" t="inlineStr">
        <is>
          <t>Avg 6 Mo Prior Yr</t>
        </is>
      </c>
      <c r="BP373" s="507">
        <f>SUM(BQ373:BX373)</f>
        <v/>
      </c>
      <c r="BQ373" s="507">
        <f>AVERAGE(BQ351:BQ356)</f>
        <v/>
      </c>
      <c r="BR373" s="507">
        <f>AVERAGE(BR351:BR356)</f>
        <v/>
      </c>
      <c r="BS373" s="507">
        <f>AVERAGE(BS351:BS356)</f>
        <v/>
      </c>
      <c r="BT373" s="507">
        <f>AVERAGE(BT351:BT356)</f>
        <v/>
      </c>
      <c r="BU373" s="507">
        <f>AVERAGE(BU351:BU356)</f>
        <v/>
      </c>
      <c r="BV373" s="507">
        <f>AVERAGE(BV351:BV356)</f>
        <v/>
      </c>
      <c r="BW373" s="507">
        <f>AVERAGE(BW351:BW356)</f>
        <v/>
      </c>
      <c r="BX373" s="507">
        <f>AVERAGE(BX351:BX356)</f>
        <v/>
      </c>
      <c r="BZ373" s="504" t="inlineStr">
        <is>
          <t>Avg 6 Mo Prior Yr</t>
        </is>
      </c>
      <c r="CA373" s="507">
        <f>SUM(CB373:CI373)</f>
        <v/>
      </c>
      <c r="CB373" s="507">
        <f>AVERAGE(CB351:CB356)</f>
        <v/>
      </c>
      <c r="CC373" s="507">
        <f>AVERAGE(CC351:CC356)</f>
        <v/>
      </c>
      <c r="CD373" s="507">
        <f>AVERAGE(CD351:CD356)</f>
        <v/>
      </c>
      <c r="CE373" s="507">
        <f>AVERAGE(CE351:CE356)</f>
        <v/>
      </c>
      <c r="CF373" s="507">
        <f>AVERAGE(CF351:CF356)</f>
        <v/>
      </c>
      <c r="CG373" s="507">
        <f>AVERAGE(CG351:CG356)</f>
        <v/>
      </c>
      <c r="CH373" s="507">
        <f>AVERAGE(CH351:CH356)</f>
        <v/>
      </c>
      <c r="CI373" s="507">
        <f>AVERAGE(CI351:CI356)</f>
        <v/>
      </c>
      <c r="CK373" s="504" t="inlineStr">
        <is>
          <t>Avg 6 Mo Prior Yr</t>
        </is>
      </c>
      <c r="CL373" s="507">
        <f>SUM(CM373:CT373)</f>
        <v/>
      </c>
      <c r="CM373" s="507">
        <f>AVERAGE(CM351:CM356)</f>
        <v/>
      </c>
      <c r="CN373" s="507">
        <f>AVERAGE(CN351:CN356)</f>
        <v/>
      </c>
      <c r="CO373" s="507">
        <f>AVERAGE(CO351:CO356)</f>
        <v/>
      </c>
      <c r="CP373" s="507">
        <f>AVERAGE(CP351:CP356)</f>
        <v/>
      </c>
      <c r="CQ373" s="507">
        <f>AVERAGE(CQ351:CQ356)</f>
        <v/>
      </c>
      <c r="CR373" s="507">
        <f>AVERAGE(CR351:CR356)</f>
        <v/>
      </c>
      <c r="CS373" s="507">
        <f>AVERAGE(CS351:CS356)</f>
        <v/>
      </c>
      <c r="CT373" s="507">
        <f>AVERAGE(CT351:CT356)</f>
        <v/>
      </c>
      <c r="CV373" s="504" t="inlineStr">
        <is>
          <t>Avg 6 Mo Prior Yr</t>
        </is>
      </c>
      <c r="CW373" s="507">
        <f>SUM(CX373:DE373)</f>
        <v/>
      </c>
      <c r="CX373" s="507">
        <f>AVERAGE(CX351:CX356)</f>
        <v/>
      </c>
      <c r="CY373" s="507">
        <f>AVERAGE(CY351:CY356)</f>
        <v/>
      </c>
      <c r="CZ373" s="507">
        <f>AVERAGE(CZ351:CZ356)</f>
        <v/>
      </c>
      <c r="DA373" s="507">
        <f>AVERAGE(DA351:DA356)</f>
        <v/>
      </c>
      <c r="DB373" s="507">
        <f>AVERAGE(DB351:DB356)</f>
        <v/>
      </c>
      <c r="DC373" s="507">
        <f>AVERAGE(DC351:DC356)</f>
        <v/>
      </c>
      <c r="DD373" s="507">
        <f>AVERAGE(DD351:DD356)</f>
        <v/>
      </c>
      <c r="DE373" s="507">
        <f>AVERAGE(DE351:DE356)</f>
        <v/>
      </c>
      <c r="DG373" s="504" t="inlineStr">
        <is>
          <t>Avg 6 Mo Prior Yr</t>
        </is>
      </c>
      <c r="DH373" s="507">
        <f>SUM(DI373:DP373)</f>
        <v/>
      </c>
      <c r="DI373" s="507">
        <f>AVERAGE(DI351:DI356)</f>
        <v/>
      </c>
      <c r="DJ373" s="507">
        <f>AVERAGE(DJ351:DJ356)</f>
        <v/>
      </c>
      <c r="DK373" s="507">
        <f>AVERAGE(DK351:DK356)</f>
        <v/>
      </c>
      <c r="DL373" s="507">
        <f>AVERAGE(DL351:DL356)</f>
        <v/>
      </c>
      <c r="DM373" s="507">
        <f>AVERAGE(DM351:DM356)</f>
        <v/>
      </c>
      <c r="DN373" s="507">
        <f>AVERAGE(DN351:DN356)</f>
        <v/>
      </c>
      <c r="DO373" s="507">
        <f>AVERAGE(DO351:DO356)</f>
        <v/>
      </c>
      <c r="DP373" s="507">
        <f>AVERAGE(DP351:DP356)</f>
        <v/>
      </c>
      <c r="DR373" s="504" t="inlineStr">
        <is>
          <t>Avg 6 Mo Prior Yr</t>
        </is>
      </c>
      <c r="DS373" s="507">
        <f>SUM(DT373:EA373)</f>
        <v/>
      </c>
      <c r="DT373" s="507">
        <f>AVERAGE(DT351:DT356)</f>
        <v/>
      </c>
      <c r="DU373" s="507">
        <f>AVERAGE(DU351:DU356)</f>
        <v/>
      </c>
      <c r="DV373" s="507">
        <f>AVERAGE(DV351:DV356)</f>
        <v/>
      </c>
      <c r="DW373" s="507">
        <f>AVERAGE(DW351:DW356)</f>
        <v/>
      </c>
      <c r="DX373" s="507">
        <f>AVERAGE(DX351:DX356)</f>
        <v/>
      </c>
      <c r="DY373" s="507">
        <f>AVERAGE(DY351:DY356)</f>
        <v/>
      </c>
      <c r="DZ373" s="507">
        <f>AVERAGE(DZ351:DZ356)</f>
        <v/>
      </c>
      <c r="EA373" s="507">
        <f>AVERAGE(EA351:EA356)</f>
        <v/>
      </c>
      <c r="EC373" s="504" t="inlineStr">
        <is>
          <t>Avg 6 Mo Prior Yr</t>
        </is>
      </c>
      <c r="ED373" s="507">
        <f>SUM(EE373:EL373)</f>
        <v/>
      </c>
      <c r="EE373" s="507">
        <f>AVERAGE(EE351:EE356)</f>
        <v/>
      </c>
      <c r="EF373" s="507">
        <f>AVERAGE(EF351:EF356)</f>
        <v/>
      </c>
      <c r="EG373" s="507">
        <f>AVERAGE(EG351:EG356)</f>
        <v/>
      </c>
      <c r="EH373" s="507">
        <f>AVERAGE(EH351:EH356)</f>
        <v/>
      </c>
      <c r="EI373" s="507">
        <f>AVERAGE(EI351:EI356)</f>
        <v/>
      </c>
      <c r="EJ373" s="507">
        <f>AVERAGE(EJ351:EJ356)</f>
        <v/>
      </c>
      <c r="EK373" s="507">
        <f>AVERAGE(EK351:EK356)</f>
        <v/>
      </c>
      <c r="EL373" s="507">
        <f>AVERAGE(EL351:EL356)</f>
        <v/>
      </c>
    </row>
    <row r="374">
      <c r="A374" s="504" t="inlineStr">
        <is>
          <t>Avg 12 Mo Prior Yr</t>
        </is>
      </c>
      <c r="B374" s="507">
        <f>SUM(C374:J374)</f>
        <v/>
      </c>
      <c r="C374" s="507">
        <f>AVERAGE(C345:C356)</f>
        <v/>
      </c>
      <c r="D374" s="507">
        <f>AVERAGE(D345:D356)</f>
        <v/>
      </c>
      <c r="E374" s="507">
        <f>AVERAGE(E345:E356)</f>
        <v/>
      </c>
      <c r="F374" s="507">
        <f>AVERAGE(F345:F356)</f>
        <v/>
      </c>
      <c r="G374" s="507">
        <f>AVERAGE(G345:G356)</f>
        <v/>
      </c>
      <c r="H374" s="507">
        <f>AVERAGE(H345:H356)</f>
        <v/>
      </c>
      <c r="I374" s="507">
        <f>AVERAGE(I345:I356)</f>
        <v/>
      </c>
      <c r="J374" s="507">
        <f>AVERAGE(J345:J356)</f>
        <v/>
      </c>
      <c r="L374" s="504" t="inlineStr">
        <is>
          <t>Avg 12 Mo Prior Yr</t>
        </is>
      </c>
      <c r="M374" s="507">
        <f>SUM(N374:U374)</f>
        <v/>
      </c>
      <c r="N374" s="507">
        <f>AVERAGE(N345:N356)</f>
        <v/>
      </c>
      <c r="O374" s="507">
        <f>AVERAGE(O345:O356)</f>
        <v/>
      </c>
      <c r="P374" s="507">
        <f>AVERAGE(P345:P356)</f>
        <v/>
      </c>
      <c r="Q374" s="507">
        <f>AVERAGE(Q345:Q356)</f>
        <v/>
      </c>
      <c r="R374" s="507">
        <f>AVERAGE(R345:R356)</f>
        <v/>
      </c>
      <c r="S374" s="507">
        <f>AVERAGE(S345:S356)</f>
        <v/>
      </c>
      <c r="T374" s="507">
        <f>AVERAGE(T345:T356)</f>
        <v/>
      </c>
      <c r="U374" s="507">
        <f>AVERAGE(U345:U356)</f>
        <v/>
      </c>
      <c r="W374" s="504" t="inlineStr">
        <is>
          <t>Avg 12 Mo Prior Yr</t>
        </is>
      </c>
      <c r="X374" s="507">
        <f>SUM(Y374:AF374)</f>
        <v/>
      </c>
      <c r="Y374" s="507">
        <f>AVERAGE(Y345:Y356)</f>
        <v/>
      </c>
      <c r="Z374" s="507">
        <f>AVERAGE(Z345:Z356)</f>
        <v/>
      </c>
      <c r="AA374" s="507">
        <f>AVERAGE(AA345:AA356)</f>
        <v/>
      </c>
      <c r="AB374" s="507">
        <f>AVERAGE(AB345:AB356)</f>
        <v/>
      </c>
      <c r="AC374" s="507">
        <f>AVERAGE(AC345:AC356)</f>
        <v/>
      </c>
      <c r="AD374" s="507">
        <f>AVERAGE(AD345:AD356)</f>
        <v/>
      </c>
      <c r="AE374" s="507">
        <f>AVERAGE(AE345:AE356)</f>
        <v/>
      </c>
      <c r="AF374" s="507">
        <f>AVERAGE(AF345:AF356)</f>
        <v/>
      </c>
      <c r="AH374" s="504" t="inlineStr">
        <is>
          <t>Avg 12 Mo Prior Yr</t>
        </is>
      </c>
      <c r="AI374" s="507">
        <f>SUM(AJ374:AQ374)</f>
        <v/>
      </c>
      <c r="AJ374" s="507">
        <f>AVERAGE(AJ345:AJ356)</f>
        <v/>
      </c>
      <c r="AK374" s="507">
        <f>AVERAGE(AK345:AK356)</f>
        <v/>
      </c>
      <c r="AL374" s="507">
        <f>AVERAGE(AL345:AL356)</f>
        <v/>
      </c>
      <c r="AM374" s="507">
        <f>AVERAGE(AM345:AM356)</f>
        <v/>
      </c>
      <c r="AN374" s="507">
        <f>AVERAGE(AN345:AN356)</f>
        <v/>
      </c>
      <c r="AO374" s="507">
        <f>AVERAGE(AO345:AO356)</f>
        <v/>
      </c>
      <c r="AP374" s="507">
        <f>AVERAGE(AP345:AP356)</f>
        <v/>
      </c>
      <c r="AQ374" s="507">
        <f>AVERAGE(AQ345:AQ356)</f>
        <v/>
      </c>
      <c r="AS374" s="504" t="inlineStr">
        <is>
          <t>Avg 12 Mo Prior Yr</t>
        </is>
      </c>
      <c r="AT374" s="507">
        <f>SUM(AU374:BB374)</f>
        <v/>
      </c>
      <c r="AU374" s="507">
        <f>AVERAGE(AU345:AU356)</f>
        <v/>
      </c>
      <c r="AV374" s="507">
        <f>AVERAGE(AV345:AV356)</f>
        <v/>
      </c>
      <c r="AW374" s="507">
        <f>AVERAGE(AW345:AW356)</f>
        <v/>
      </c>
      <c r="AX374" s="507">
        <f>AVERAGE(AX345:AX356)</f>
        <v/>
      </c>
      <c r="AY374" s="507">
        <f>AVERAGE(AY345:AY356)</f>
        <v/>
      </c>
      <c r="AZ374" s="507">
        <f>AVERAGE(AZ345:AZ356)</f>
        <v/>
      </c>
      <c r="BA374" s="507">
        <f>AVERAGE(BA345:BA356)</f>
        <v/>
      </c>
      <c r="BB374" s="507">
        <f>AVERAGE(BB345:BB356)</f>
        <v/>
      </c>
      <c r="BD374" s="504" t="inlineStr">
        <is>
          <t>Avg 12 Mo Prior Yr</t>
        </is>
      </c>
      <c r="BE374" s="507">
        <f>SUM(BF374:BM374)</f>
        <v/>
      </c>
      <c r="BF374" s="507">
        <f>AVERAGE(BF345:BF356)</f>
        <v/>
      </c>
      <c r="BG374" s="507">
        <f>AVERAGE(BG345:BG356)</f>
        <v/>
      </c>
      <c r="BH374" s="507">
        <f>AVERAGE(BH345:BH356)</f>
        <v/>
      </c>
      <c r="BI374" s="507">
        <f>AVERAGE(BI345:BI356)</f>
        <v/>
      </c>
      <c r="BJ374" s="507">
        <f>AVERAGE(BJ345:BJ356)</f>
        <v/>
      </c>
      <c r="BK374" s="507">
        <f>AVERAGE(BK345:BK356)</f>
        <v/>
      </c>
      <c r="BL374" s="507">
        <f>AVERAGE(BL345:BL356)</f>
        <v/>
      </c>
      <c r="BM374" s="507">
        <f>AVERAGE(BM345:BM356)</f>
        <v/>
      </c>
      <c r="BO374" s="504" t="inlineStr">
        <is>
          <t>Avg 12 Mo Prior Yr</t>
        </is>
      </c>
      <c r="BP374" s="507">
        <f>SUM(BQ374:BX374)</f>
        <v/>
      </c>
      <c r="BQ374" s="507">
        <f>AVERAGE(BQ345:BQ356)</f>
        <v/>
      </c>
      <c r="BR374" s="507">
        <f>AVERAGE(BR345:BR356)</f>
        <v/>
      </c>
      <c r="BS374" s="507">
        <f>AVERAGE(BS345:BS356)</f>
        <v/>
      </c>
      <c r="BT374" s="507">
        <f>AVERAGE(BT345:BT356)</f>
        <v/>
      </c>
      <c r="BU374" s="507">
        <f>AVERAGE(BU345:BU356)</f>
        <v/>
      </c>
      <c r="BV374" s="507">
        <f>AVERAGE(BV345:BV356)</f>
        <v/>
      </c>
      <c r="BW374" s="507">
        <f>AVERAGE(BW345:BW356)</f>
        <v/>
      </c>
      <c r="BX374" s="507">
        <f>AVERAGE(BX345:BX356)</f>
        <v/>
      </c>
      <c r="BZ374" s="504" t="inlineStr">
        <is>
          <t>Avg 12 Mo Prior Yr</t>
        </is>
      </c>
      <c r="CA374" s="507">
        <f>SUM(CB374:CI374)</f>
        <v/>
      </c>
      <c r="CB374" s="507">
        <f>AVERAGE(CB345:CB356)</f>
        <v/>
      </c>
      <c r="CC374" s="507">
        <f>AVERAGE(CC345:CC356)</f>
        <v/>
      </c>
      <c r="CD374" s="507">
        <f>AVERAGE(CD345:CD356)</f>
        <v/>
      </c>
      <c r="CE374" s="507">
        <f>AVERAGE(CE345:CE356)</f>
        <v/>
      </c>
      <c r="CF374" s="507">
        <f>AVERAGE(CF345:CF356)</f>
        <v/>
      </c>
      <c r="CG374" s="507">
        <f>AVERAGE(CG345:CG356)</f>
        <v/>
      </c>
      <c r="CH374" s="507">
        <f>AVERAGE(CH345:CH356)</f>
        <v/>
      </c>
      <c r="CI374" s="507">
        <f>AVERAGE(CI345:CI356)</f>
        <v/>
      </c>
      <c r="CK374" s="504" t="inlineStr">
        <is>
          <t>Avg 12 Mo Prior Yr</t>
        </is>
      </c>
      <c r="CL374" s="507">
        <f>SUM(CM374:CT374)</f>
        <v/>
      </c>
      <c r="CM374" s="507">
        <f>AVERAGE(CM345:CM356)</f>
        <v/>
      </c>
      <c r="CN374" s="507">
        <f>AVERAGE(CN345:CN356)</f>
        <v/>
      </c>
      <c r="CO374" s="507">
        <f>AVERAGE(CO345:CO356)</f>
        <v/>
      </c>
      <c r="CP374" s="507">
        <f>AVERAGE(CP345:CP356)</f>
        <v/>
      </c>
      <c r="CQ374" s="507">
        <f>AVERAGE(CQ345:CQ356)</f>
        <v/>
      </c>
      <c r="CR374" s="507">
        <f>AVERAGE(CR345:CR356)</f>
        <v/>
      </c>
      <c r="CS374" s="507">
        <f>AVERAGE(CS345:CS356)</f>
        <v/>
      </c>
      <c r="CT374" s="507">
        <f>AVERAGE(CT345:CT356)</f>
        <v/>
      </c>
      <c r="CV374" s="504" t="inlineStr">
        <is>
          <t>Avg 12 Mo Prior Yr</t>
        </is>
      </c>
      <c r="CW374" s="507">
        <f>SUM(CX374:DE374)</f>
        <v/>
      </c>
      <c r="CX374" s="507">
        <f>AVERAGE(CX345:CX356)</f>
        <v/>
      </c>
      <c r="CY374" s="507">
        <f>AVERAGE(CY345:CY356)</f>
        <v/>
      </c>
      <c r="CZ374" s="507">
        <f>AVERAGE(CZ345:CZ356)</f>
        <v/>
      </c>
      <c r="DA374" s="507">
        <f>AVERAGE(DA345:DA356)</f>
        <v/>
      </c>
      <c r="DB374" s="507">
        <f>AVERAGE(DB345:DB356)</f>
        <v/>
      </c>
      <c r="DC374" s="507">
        <f>AVERAGE(DC345:DC356)</f>
        <v/>
      </c>
      <c r="DD374" s="507">
        <f>AVERAGE(DD345:DD356)</f>
        <v/>
      </c>
      <c r="DE374" s="507">
        <f>AVERAGE(DE345:DE356)</f>
        <v/>
      </c>
      <c r="DG374" s="504" t="inlineStr">
        <is>
          <t>Avg 12 Mo Prior Yr</t>
        </is>
      </c>
      <c r="DH374" s="507">
        <f>SUM(DI374:DP374)</f>
        <v/>
      </c>
      <c r="DI374" s="507">
        <f>AVERAGE(DI345:DI356)</f>
        <v/>
      </c>
      <c r="DJ374" s="507">
        <f>AVERAGE(DJ345:DJ356)</f>
        <v/>
      </c>
      <c r="DK374" s="507">
        <f>AVERAGE(DK345:DK356)</f>
        <v/>
      </c>
      <c r="DL374" s="507">
        <f>AVERAGE(DL345:DL356)</f>
        <v/>
      </c>
      <c r="DM374" s="507">
        <f>AVERAGE(DM345:DM356)</f>
        <v/>
      </c>
      <c r="DN374" s="507">
        <f>AVERAGE(DN345:DN356)</f>
        <v/>
      </c>
      <c r="DO374" s="507">
        <f>AVERAGE(DO345:DO356)</f>
        <v/>
      </c>
      <c r="DP374" s="507">
        <f>AVERAGE(DP345:DP356)</f>
        <v/>
      </c>
      <c r="DR374" s="504" t="inlineStr">
        <is>
          <t>Avg 12 Mo Prior Yr</t>
        </is>
      </c>
      <c r="DS374" s="507">
        <f>SUM(DT374:EA374)</f>
        <v/>
      </c>
      <c r="DT374" s="507">
        <f>AVERAGE(DT345:DT356)</f>
        <v/>
      </c>
      <c r="DU374" s="507">
        <f>AVERAGE(DU345:DU356)</f>
        <v/>
      </c>
      <c r="DV374" s="507">
        <f>AVERAGE(DV345:DV356)</f>
        <v/>
      </c>
      <c r="DW374" s="507">
        <f>AVERAGE(DW345:DW356)</f>
        <v/>
      </c>
      <c r="DX374" s="507">
        <f>AVERAGE(DX345:DX356)</f>
        <v/>
      </c>
      <c r="DY374" s="507">
        <f>AVERAGE(DY345:DY356)</f>
        <v/>
      </c>
      <c r="DZ374" s="507">
        <f>AVERAGE(DZ345:DZ356)</f>
        <v/>
      </c>
      <c r="EA374" s="507">
        <f>AVERAGE(EA345:EA356)</f>
        <v/>
      </c>
      <c r="EC374" s="504" t="inlineStr">
        <is>
          <t>Avg 12 Mo Prior Yr</t>
        </is>
      </c>
      <c r="ED374" s="507">
        <f>SUM(EE374:EL374)</f>
        <v/>
      </c>
      <c r="EE374" s="507">
        <f>AVERAGE(EE345:EE356)</f>
        <v/>
      </c>
      <c r="EF374" s="507">
        <f>AVERAGE(EF345:EF356)</f>
        <v/>
      </c>
      <c r="EG374" s="507">
        <f>AVERAGE(EG345:EG356)</f>
        <v/>
      </c>
      <c r="EH374" s="507">
        <f>AVERAGE(EH345:EH356)</f>
        <v/>
      </c>
      <c r="EI374" s="507">
        <f>AVERAGE(EI345:EI356)</f>
        <v/>
      </c>
      <c r="EJ374" s="507">
        <f>AVERAGE(EJ345:EJ356)</f>
        <v/>
      </c>
      <c r="EK374" s="507">
        <f>AVERAGE(EK345:EK356)</f>
        <v/>
      </c>
      <c r="EL374" s="507">
        <f>AVERAGE(EL345:EL356)</f>
        <v/>
      </c>
    </row>
    <row r="376" ht="22.5" customHeight="1" thickBot="1">
      <c r="A376" s="1" t="inlineStr">
        <is>
          <t>Payor 10</t>
        </is>
      </c>
      <c r="B376" s="34" t="n"/>
      <c r="C376" s="34" t="n"/>
      <c r="L376" s="354" t="n"/>
      <c r="M376" s="355">
        <f>$A$376&amp;"-"&amp;M$14</f>
        <v/>
      </c>
      <c r="N376" s="355" t="n"/>
      <c r="W376" s="354" t="n"/>
      <c r="X376" s="355">
        <f>$A$376&amp;"-"&amp;X$14</f>
        <v/>
      </c>
      <c r="Y376" s="355" t="n"/>
      <c r="AH376" s="354" t="n"/>
      <c r="AI376" s="355">
        <f>$A$376&amp;"-"&amp;AI$14</f>
        <v/>
      </c>
      <c r="AJ376" s="355" t="n"/>
      <c r="AS376" s="354" t="n"/>
      <c r="AT376" s="355">
        <f>$A$376&amp;"-"&amp;AT$14</f>
        <v/>
      </c>
      <c r="AU376" s="355" t="n"/>
      <c r="BD376" s="354" t="n"/>
      <c r="BE376" s="355">
        <f>$A$376&amp;"-"&amp;BE$14</f>
        <v/>
      </c>
      <c r="BF376" s="355" t="n"/>
      <c r="BO376" s="354" t="n"/>
      <c r="BP376" s="355">
        <f>$A$376&amp;"-"&amp;BP$14</f>
        <v/>
      </c>
      <c r="BQ376" s="355" t="n"/>
      <c r="BZ376" s="354" t="n"/>
      <c r="CA376" s="355">
        <f>$A$376&amp;"-"&amp;CA$14</f>
        <v/>
      </c>
      <c r="CB376" s="355" t="n"/>
      <c r="CK376" s="354" t="n"/>
      <c r="CL376" s="355">
        <f>$A$376&amp;"-"&amp;CL$14</f>
        <v/>
      </c>
      <c r="CM376" s="355" t="n"/>
      <c r="CV376" s="354" t="n"/>
      <c r="CW376" s="355">
        <f>$A$376&amp;"-"&amp;CW$14</f>
        <v/>
      </c>
      <c r="CX376" s="355" t="n"/>
      <c r="DG376" s="354" t="n"/>
      <c r="DH376" s="355">
        <f>$A$376&amp;"-"&amp;DH$14</f>
        <v/>
      </c>
      <c r="DI376" s="355" t="n"/>
      <c r="DR376" s="354" t="n"/>
      <c r="DS376" s="355">
        <f>$A$376&amp;"-"&amp;DS$14</f>
        <v/>
      </c>
      <c r="DT376" s="355" t="n"/>
      <c r="EC376" s="354" t="n"/>
      <c r="ED376" s="355">
        <f>$A$376&amp;"-"&amp;ED$14</f>
        <v/>
      </c>
      <c r="EE376" s="355" t="n"/>
    </row>
    <row r="377" ht="16" customHeight="1" thickBot="1">
      <c r="A377" s="2563" t="inlineStr">
        <is>
          <t>Month</t>
        </is>
      </c>
      <c r="B377" s="2564" t="inlineStr">
        <is>
          <t>Total A/R</t>
        </is>
      </c>
      <c r="C377" s="2564" t="inlineStr">
        <is>
          <t>Future Cash</t>
        </is>
      </c>
      <c r="D377" s="2564" t="inlineStr">
        <is>
          <t>1 to 30</t>
        </is>
      </c>
      <c r="E377" s="2564" t="inlineStr">
        <is>
          <t>31 to 60</t>
        </is>
      </c>
      <c r="F377" s="2564" t="inlineStr">
        <is>
          <t>61 to 90</t>
        </is>
      </c>
      <c r="G377" s="2564" t="inlineStr">
        <is>
          <t>91 to 120</t>
        </is>
      </c>
      <c r="H377" s="2564" t="inlineStr">
        <is>
          <t>121 to 150</t>
        </is>
      </c>
      <c r="I377" s="2565" t="inlineStr">
        <is>
          <t>151-180</t>
        </is>
      </c>
      <c r="J377" s="2566" t="inlineStr">
        <is>
          <t>Over 180</t>
        </is>
      </c>
      <c r="L377" s="2563" t="inlineStr">
        <is>
          <t>Month</t>
        </is>
      </c>
      <c r="M377" s="2564" t="inlineStr">
        <is>
          <t>Total A/R</t>
        </is>
      </c>
      <c r="N377" s="2564" t="inlineStr">
        <is>
          <t>Future Cash</t>
        </is>
      </c>
      <c r="O377" s="2564" t="inlineStr">
        <is>
          <t>1 to 30</t>
        </is>
      </c>
      <c r="P377" s="2564" t="inlineStr">
        <is>
          <t>31 to 60</t>
        </is>
      </c>
      <c r="Q377" s="2564" t="inlineStr">
        <is>
          <t>61 to 90</t>
        </is>
      </c>
      <c r="R377" s="2564" t="inlineStr">
        <is>
          <t>91 to 120</t>
        </is>
      </c>
      <c r="S377" s="2564" t="inlineStr">
        <is>
          <t>121 to 150</t>
        </is>
      </c>
      <c r="T377" s="2565" t="inlineStr">
        <is>
          <t>151-180</t>
        </is>
      </c>
      <c r="U377" s="2566" t="inlineStr">
        <is>
          <t>Over 180</t>
        </is>
      </c>
      <c r="W377" s="2563" t="inlineStr">
        <is>
          <t>Month</t>
        </is>
      </c>
      <c r="X377" s="2564" t="inlineStr">
        <is>
          <t>Total A/R</t>
        </is>
      </c>
      <c r="Y377" s="2564" t="inlineStr">
        <is>
          <t>Future Cash</t>
        </is>
      </c>
      <c r="Z377" s="2564" t="inlineStr">
        <is>
          <t>1 to 30</t>
        </is>
      </c>
      <c r="AA377" s="2564" t="inlineStr">
        <is>
          <t>31 to 60</t>
        </is>
      </c>
      <c r="AB377" s="2564" t="inlineStr">
        <is>
          <t>61 to 90</t>
        </is>
      </c>
      <c r="AC377" s="2564" t="inlineStr">
        <is>
          <t>91 to 120</t>
        </is>
      </c>
      <c r="AD377" s="2564" t="inlineStr">
        <is>
          <t>121 to 150</t>
        </is>
      </c>
      <c r="AE377" s="2565" t="inlineStr">
        <is>
          <t>151-180</t>
        </is>
      </c>
      <c r="AF377" s="2566" t="inlineStr">
        <is>
          <t>Over 180</t>
        </is>
      </c>
      <c r="AH377" s="2563" t="inlineStr">
        <is>
          <t>Month</t>
        </is>
      </c>
      <c r="AI377" s="2564" t="inlineStr">
        <is>
          <t>Total A/R</t>
        </is>
      </c>
      <c r="AJ377" s="2564" t="inlineStr">
        <is>
          <t>Future Cash</t>
        </is>
      </c>
      <c r="AK377" s="2564" t="inlineStr">
        <is>
          <t>1 to 30</t>
        </is>
      </c>
      <c r="AL377" s="2564" t="inlineStr">
        <is>
          <t>31 to 60</t>
        </is>
      </c>
      <c r="AM377" s="2564" t="inlineStr">
        <is>
          <t>61 to 90</t>
        </is>
      </c>
      <c r="AN377" s="2564" t="inlineStr">
        <is>
          <t>91 to 120</t>
        </is>
      </c>
      <c r="AO377" s="2564" t="inlineStr">
        <is>
          <t>121 to 150</t>
        </is>
      </c>
      <c r="AP377" s="2565" t="inlineStr">
        <is>
          <t>151-180</t>
        </is>
      </c>
      <c r="AQ377" s="2566" t="inlineStr">
        <is>
          <t>Over 180</t>
        </is>
      </c>
      <c r="AS377" s="2563" t="inlineStr">
        <is>
          <t>Month</t>
        </is>
      </c>
      <c r="AT377" s="2564" t="inlineStr">
        <is>
          <t>Total A/R</t>
        </is>
      </c>
      <c r="AU377" s="2564" t="inlineStr">
        <is>
          <t>Future Cash</t>
        </is>
      </c>
      <c r="AV377" s="2564" t="inlineStr">
        <is>
          <t>1 to 30</t>
        </is>
      </c>
      <c r="AW377" s="2564" t="inlineStr">
        <is>
          <t>31 to 60</t>
        </is>
      </c>
      <c r="AX377" s="2564" t="inlineStr">
        <is>
          <t>61 to 90</t>
        </is>
      </c>
      <c r="AY377" s="2564" t="inlineStr">
        <is>
          <t>91 to 120</t>
        </is>
      </c>
      <c r="AZ377" s="2564" t="inlineStr">
        <is>
          <t>121 to 150</t>
        </is>
      </c>
      <c r="BA377" s="2565" t="inlineStr">
        <is>
          <t>151-180</t>
        </is>
      </c>
      <c r="BB377" s="2566" t="inlineStr">
        <is>
          <t>Over 180</t>
        </is>
      </c>
      <c r="BD377" s="2563" t="inlineStr">
        <is>
          <t>Month</t>
        </is>
      </c>
      <c r="BE377" s="2564" t="inlineStr">
        <is>
          <t>Total A/R</t>
        </is>
      </c>
      <c r="BF377" s="2564" t="inlineStr">
        <is>
          <t>Future Cash</t>
        </is>
      </c>
      <c r="BG377" s="2564" t="inlineStr">
        <is>
          <t>1 to 30</t>
        </is>
      </c>
      <c r="BH377" s="2564" t="inlineStr">
        <is>
          <t>31 to 60</t>
        </is>
      </c>
      <c r="BI377" s="2564" t="inlineStr">
        <is>
          <t>61 to 90</t>
        </is>
      </c>
      <c r="BJ377" s="2564" t="inlineStr">
        <is>
          <t>91 to 120</t>
        </is>
      </c>
      <c r="BK377" s="2564" t="inlineStr">
        <is>
          <t>121 to 150</t>
        </is>
      </c>
      <c r="BL377" s="2565" t="inlineStr">
        <is>
          <t>151-180</t>
        </is>
      </c>
      <c r="BM377" s="2566" t="inlineStr">
        <is>
          <t>Over 180</t>
        </is>
      </c>
      <c r="BO377" s="2563" t="inlineStr">
        <is>
          <t>Month</t>
        </is>
      </c>
      <c r="BP377" s="2564" t="inlineStr">
        <is>
          <t>Total A/R</t>
        </is>
      </c>
      <c r="BQ377" s="2564" t="inlineStr">
        <is>
          <t>Future Cash</t>
        </is>
      </c>
      <c r="BR377" s="2564" t="inlineStr">
        <is>
          <t>1 to 30</t>
        </is>
      </c>
      <c r="BS377" s="2564" t="inlineStr">
        <is>
          <t>31 to 60</t>
        </is>
      </c>
      <c r="BT377" s="2564" t="inlineStr">
        <is>
          <t>61 to 90</t>
        </is>
      </c>
      <c r="BU377" s="2564" t="inlineStr">
        <is>
          <t>91 to 120</t>
        </is>
      </c>
      <c r="BV377" s="2564" t="inlineStr">
        <is>
          <t>121 to 150</t>
        </is>
      </c>
      <c r="BW377" s="2565" t="inlineStr">
        <is>
          <t>151-180</t>
        </is>
      </c>
      <c r="BX377" s="2566" t="inlineStr">
        <is>
          <t>Over 180</t>
        </is>
      </c>
      <c r="BZ377" s="2563" t="inlineStr">
        <is>
          <t>Month</t>
        </is>
      </c>
      <c r="CA377" s="2564" t="inlineStr">
        <is>
          <t>Total A/R</t>
        </is>
      </c>
      <c r="CB377" s="2564" t="inlineStr">
        <is>
          <t>Future Cash</t>
        </is>
      </c>
      <c r="CC377" s="2564" t="inlineStr">
        <is>
          <t>1 to 30</t>
        </is>
      </c>
      <c r="CD377" s="2564" t="inlineStr">
        <is>
          <t>31 to 60</t>
        </is>
      </c>
      <c r="CE377" s="2564" t="inlineStr">
        <is>
          <t>61 to 90</t>
        </is>
      </c>
      <c r="CF377" s="2564" t="inlineStr">
        <is>
          <t>91 to 120</t>
        </is>
      </c>
      <c r="CG377" s="2564" t="inlineStr">
        <is>
          <t>121 to 150</t>
        </is>
      </c>
      <c r="CH377" s="2565" t="inlineStr">
        <is>
          <t>151-180</t>
        </is>
      </c>
      <c r="CI377" s="2566" t="inlineStr">
        <is>
          <t>Over 180</t>
        </is>
      </c>
      <c r="CK377" s="2563" t="inlineStr">
        <is>
          <t>Month</t>
        </is>
      </c>
      <c r="CL377" s="2564" t="inlineStr">
        <is>
          <t>Total A/R</t>
        </is>
      </c>
      <c r="CM377" s="2564" t="inlineStr">
        <is>
          <t>Future Cash</t>
        </is>
      </c>
      <c r="CN377" s="2564" t="inlineStr">
        <is>
          <t>1 to 30</t>
        </is>
      </c>
      <c r="CO377" s="2564" t="inlineStr">
        <is>
          <t>31 to 60</t>
        </is>
      </c>
      <c r="CP377" s="2564" t="inlineStr">
        <is>
          <t>61 to 90</t>
        </is>
      </c>
      <c r="CQ377" s="2564" t="inlineStr">
        <is>
          <t>91 to 120</t>
        </is>
      </c>
      <c r="CR377" s="2564" t="inlineStr">
        <is>
          <t>121 to 150</t>
        </is>
      </c>
      <c r="CS377" s="2565" t="inlineStr">
        <is>
          <t>151-180</t>
        </is>
      </c>
      <c r="CT377" s="2566" t="inlineStr">
        <is>
          <t>Over 180</t>
        </is>
      </c>
      <c r="CV377" s="2563" t="inlineStr">
        <is>
          <t>Month</t>
        </is>
      </c>
      <c r="CW377" s="2564" t="inlineStr">
        <is>
          <t>Total A/R</t>
        </is>
      </c>
      <c r="CX377" s="2564" t="inlineStr">
        <is>
          <t>Future Cash</t>
        </is>
      </c>
      <c r="CY377" s="2564" t="inlineStr">
        <is>
          <t>1 to 30</t>
        </is>
      </c>
      <c r="CZ377" s="2564" t="inlineStr">
        <is>
          <t>31 to 60</t>
        </is>
      </c>
      <c r="DA377" s="2564" t="inlineStr">
        <is>
          <t>61 to 90</t>
        </is>
      </c>
      <c r="DB377" s="2564" t="inlineStr">
        <is>
          <t>91 to 120</t>
        </is>
      </c>
      <c r="DC377" s="2564" t="inlineStr">
        <is>
          <t>121 to 150</t>
        </is>
      </c>
      <c r="DD377" s="2565" t="inlineStr">
        <is>
          <t>151-180</t>
        </is>
      </c>
      <c r="DE377" s="2566" t="inlineStr">
        <is>
          <t>Over 180</t>
        </is>
      </c>
      <c r="DG377" s="2563" t="inlineStr">
        <is>
          <t>Month</t>
        </is>
      </c>
      <c r="DH377" s="2564" t="inlineStr">
        <is>
          <t>Total A/R</t>
        </is>
      </c>
      <c r="DI377" s="2564" t="inlineStr">
        <is>
          <t>Future Cash</t>
        </is>
      </c>
      <c r="DJ377" s="2564" t="inlineStr">
        <is>
          <t>1 to 30</t>
        </is>
      </c>
      <c r="DK377" s="2564" t="inlineStr">
        <is>
          <t>31 to 60</t>
        </is>
      </c>
      <c r="DL377" s="2564" t="inlineStr">
        <is>
          <t>61 to 90</t>
        </is>
      </c>
      <c r="DM377" s="2564" t="inlineStr">
        <is>
          <t>91 to 120</t>
        </is>
      </c>
      <c r="DN377" s="2564" t="inlineStr">
        <is>
          <t>121 to 150</t>
        </is>
      </c>
      <c r="DO377" s="2565" t="inlineStr">
        <is>
          <t>151-180</t>
        </is>
      </c>
      <c r="DP377" s="2566" t="inlineStr">
        <is>
          <t>Over 180</t>
        </is>
      </c>
      <c r="DR377" s="2563" t="inlineStr">
        <is>
          <t>Month</t>
        </is>
      </c>
      <c r="DS377" s="2564" t="inlineStr">
        <is>
          <t>Total A/R</t>
        </is>
      </c>
      <c r="DT377" s="2564" t="inlineStr">
        <is>
          <t>Future Cash</t>
        </is>
      </c>
      <c r="DU377" s="2564" t="inlineStr">
        <is>
          <t>1 to 30</t>
        </is>
      </c>
      <c r="DV377" s="2564" t="inlineStr">
        <is>
          <t>31 to 60</t>
        </is>
      </c>
      <c r="DW377" s="2564" t="inlineStr">
        <is>
          <t>61 to 90</t>
        </is>
      </c>
      <c r="DX377" s="2564" t="inlineStr">
        <is>
          <t>91 to 120</t>
        </is>
      </c>
      <c r="DY377" s="2564" t="inlineStr">
        <is>
          <t>121 to 150</t>
        </is>
      </c>
      <c r="DZ377" s="2565" t="inlineStr">
        <is>
          <t>151-180</t>
        </is>
      </c>
      <c r="EA377" s="2566" t="inlineStr">
        <is>
          <t>Over 180</t>
        </is>
      </c>
      <c r="EC377" s="2563" t="inlineStr">
        <is>
          <t>Month</t>
        </is>
      </c>
      <c r="ED377" s="2564" t="inlineStr">
        <is>
          <t>Total A/R</t>
        </is>
      </c>
      <c r="EE377" s="2564" t="inlineStr">
        <is>
          <t>Future Cash</t>
        </is>
      </c>
      <c r="EF377" s="2564" t="inlineStr">
        <is>
          <t>1 to 30</t>
        </is>
      </c>
      <c r="EG377" s="2564" t="inlineStr">
        <is>
          <t>31 to 60</t>
        </is>
      </c>
      <c r="EH377" s="2564" t="inlineStr">
        <is>
          <t>61 to 90</t>
        </is>
      </c>
      <c r="EI377" s="2564" t="inlineStr">
        <is>
          <t>91 to 120</t>
        </is>
      </c>
      <c r="EJ377" s="2564" t="inlineStr">
        <is>
          <t>121 to 150</t>
        </is>
      </c>
      <c r="EK377" s="2565" t="inlineStr">
        <is>
          <t>151-180</t>
        </is>
      </c>
      <c r="EL377" s="2566" t="inlineStr">
        <is>
          <t>Over 180</t>
        </is>
      </c>
    </row>
    <row r="378">
      <c r="A378" s="2567">
        <f>EOMONTH(A379,-1)</f>
        <v/>
      </c>
      <c r="B378" s="507">
        <f>SUM(C378:J378)</f>
        <v/>
      </c>
      <c r="C378" s="507">
        <f>+N378+Y378+AJ378+AU378+BF378+BQ378+CB378+CM378+CX378+DI378+DT378+EE378</f>
        <v/>
      </c>
      <c r="D378" s="507">
        <f>+O378+Z378+AK378+AV378+BG378+BR378+CC378+CN378+CY378+DJ378+DU378+EF378</f>
        <v/>
      </c>
      <c r="E378" s="507">
        <f>+P378+AA378+AL378+AW378+BH378+BS378+CD378+CO378+CZ378+DK378+DV378+EG378</f>
        <v/>
      </c>
      <c r="F378" s="507">
        <f>+Q378+AB378+AM378+AX378+BI378+BT378+CE378+CP378+DA378+DL378+DW378+EH378</f>
        <v/>
      </c>
      <c r="G378" s="507">
        <f>+R378+AC378+AN378+AY378+BJ378+BU378+CF378+CQ378+DB378+DM378+DX378+EI378</f>
        <v/>
      </c>
      <c r="H378" s="507">
        <f>+S378+AD378+AO378+AZ378+BK378+BV378+CG378+CR378+DC378+DN378+DY378+EJ378</f>
        <v/>
      </c>
      <c r="I378" s="507">
        <f>+T378+AE378+AP378+BA378+BL378+BW378+CH378+CS378+DD378+DO378+DZ378+EK378</f>
        <v/>
      </c>
      <c r="J378" s="507">
        <f>+U378+AF378+AQ378+BB378+BM378+BX378+CI378+CT378+DE378+DP378+EA378+EL378</f>
        <v/>
      </c>
      <c r="L378" s="2567">
        <f>EOMONTH(L379,-1)</f>
        <v/>
      </c>
      <c r="M378" s="507">
        <f>SUM(N378:U378)</f>
        <v/>
      </c>
      <c r="N378" s="507" t="n">
        <v>0</v>
      </c>
      <c r="O378" s="507" t="n">
        <v>0</v>
      </c>
      <c r="P378" s="507" t="n">
        <v>0</v>
      </c>
      <c r="Q378" s="507" t="n">
        <v>0</v>
      </c>
      <c r="R378" s="507" t="n">
        <v>0</v>
      </c>
      <c r="S378" s="507" t="n">
        <v>0</v>
      </c>
      <c r="T378" s="507" t="n">
        <v>0</v>
      </c>
      <c r="U378" s="507" t="n">
        <v>0</v>
      </c>
      <c r="W378" s="2567">
        <f>EOMONTH(W379,-1)</f>
        <v/>
      </c>
      <c r="X378" s="507">
        <f>SUM(Y378:AF378)</f>
        <v/>
      </c>
      <c r="Y378" s="507" t="n">
        <v>0</v>
      </c>
      <c r="Z378" s="507" t="n">
        <v>0</v>
      </c>
      <c r="AA378" s="507" t="n">
        <v>0</v>
      </c>
      <c r="AB378" s="507" t="n">
        <v>0</v>
      </c>
      <c r="AC378" s="507" t="n">
        <v>0</v>
      </c>
      <c r="AD378" s="507" t="n">
        <v>0</v>
      </c>
      <c r="AE378" s="507" t="n">
        <v>0</v>
      </c>
      <c r="AF378" s="507" t="n">
        <v>0</v>
      </c>
      <c r="AH378" s="2567">
        <f>EOMONTH(AH379,-1)</f>
        <v/>
      </c>
      <c r="AI378" s="507">
        <f>SUM(AJ378:AQ378)</f>
        <v/>
      </c>
      <c r="AJ378" s="507" t="n">
        <v>0</v>
      </c>
      <c r="AK378" s="507" t="n">
        <v>0</v>
      </c>
      <c r="AL378" s="507" t="n">
        <v>0</v>
      </c>
      <c r="AM378" s="507" t="n">
        <v>0</v>
      </c>
      <c r="AN378" s="507" t="n">
        <v>0</v>
      </c>
      <c r="AO378" s="507" t="n">
        <v>0</v>
      </c>
      <c r="AP378" s="507" t="n">
        <v>0</v>
      </c>
      <c r="AQ378" s="507" t="n">
        <v>0</v>
      </c>
      <c r="AS378" s="2567">
        <f>EOMONTH(AS379,-1)</f>
        <v/>
      </c>
      <c r="AT378" s="507">
        <f>SUM(AU378:BB378)</f>
        <v/>
      </c>
      <c r="AU378" s="507" t="n">
        <v>0</v>
      </c>
      <c r="AV378" s="507" t="n">
        <v>0</v>
      </c>
      <c r="AW378" s="507" t="n">
        <v>0</v>
      </c>
      <c r="AX378" s="507" t="n">
        <v>0</v>
      </c>
      <c r="AY378" s="507" t="n">
        <v>0</v>
      </c>
      <c r="AZ378" s="507" t="n">
        <v>0</v>
      </c>
      <c r="BA378" s="507" t="n">
        <v>0</v>
      </c>
      <c r="BB378" s="507" t="n">
        <v>0</v>
      </c>
      <c r="BD378" s="2567">
        <f>EOMONTH(BD379,-1)</f>
        <v/>
      </c>
      <c r="BE378" s="507">
        <f>SUM(BF378:BM378)</f>
        <v/>
      </c>
      <c r="BF378" s="507" t="n">
        <v>0</v>
      </c>
      <c r="BG378" s="507" t="n">
        <v>0</v>
      </c>
      <c r="BH378" s="507" t="n">
        <v>0</v>
      </c>
      <c r="BI378" s="507" t="n">
        <v>0</v>
      </c>
      <c r="BJ378" s="507" t="n">
        <v>0</v>
      </c>
      <c r="BK378" s="507" t="n">
        <v>0</v>
      </c>
      <c r="BL378" s="507" t="n">
        <v>0</v>
      </c>
      <c r="BM378" s="507" t="n">
        <v>0</v>
      </c>
      <c r="BO378" s="2567">
        <f>EOMONTH(BO379,-1)</f>
        <v/>
      </c>
      <c r="BP378" s="507">
        <f>SUM(BQ378:BX378)</f>
        <v/>
      </c>
      <c r="BQ378" s="507" t="n">
        <v>0</v>
      </c>
      <c r="BR378" s="507" t="n">
        <v>0</v>
      </c>
      <c r="BS378" s="507" t="n">
        <v>0</v>
      </c>
      <c r="BT378" s="507" t="n">
        <v>0</v>
      </c>
      <c r="BU378" s="507" t="n">
        <v>0</v>
      </c>
      <c r="BV378" s="507" t="n">
        <v>0</v>
      </c>
      <c r="BW378" s="507" t="n">
        <v>0</v>
      </c>
      <c r="BX378" s="507" t="n">
        <v>0</v>
      </c>
      <c r="BZ378" s="2567">
        <f>EOMONTH(BZ379,-1)</f>
        <v/>
      </c>
      <c r="CA378" s="507">
        <f>SUM(CB378:CI378)</f>
        <v/>
      </c>
      <c r="CB378" s="507" t="n">
        <v>0</v>
      </c>
      <c r="CC378" s="507" t="n">
        <v>0</v>
      </c>
      <c r="CD378" s="507" t="n">
        <v>0</v>
      </c>
      <c r="CE378" s="507" t="n">
        <v>0</v>
      </c>
      <c r="CF378" s="507" t="n">
        <v>0</v>
      </c>
      <c r="CG378" s="507" t="n">
        <v>0</v>
      </c>
      <c r="CH378" s="507" t="n">
        <v>0</v>
      </c>
      <c r="CI378" s="507" t="n">
        <v>0</v>
      </c>
      <c r="CK378" s="2567">
        <f>EOMONTH(CK379,-1)</f>
        <v/>
      </c>
      <c r="CL378" s="507">
        <f>SUM(CM378:CT378)</f>
        <v/>
      </c>
      <c r="CM378" s="507" t="n">
        <v>0</v>
      </c>
      <c r="CN378" s="507" t="n">
        <v>0</v>
      </c>
      <c r="CO378" s="507" t="n">
        <v>0</v>
      </c>
      <c r="CP378" s="507" t="n">
        <v>0</v>
      </c>
      <c r="CQ378" s="507" t="n">
        <v>0</v>
      </c>
      <c r="CR378" s="507" t="n">
        <v>0</v>
      </c>
      <c r="CS378" s="507" t="n">
        <v>0</v>
      </c>
      <c r="CT378" s="507" t="n">
        <v>0</v>
      </c>
      <c r="CV378" s="2567">
        <f>EOMONTH(CV379,-1)</f>
        <v/>
      </c>
      <c r="CW378" s="507">
        <f>SUM(CX378:DE378)</f>
        <v/>
      </c>
      <c r="CX378" s="507" t="n">
        <v>0</v>
      </c>
      <c r="CY378" s="507" t="n">
        <v>0</v>
      </c>
      <c r="CZ378" s="507" t="n">
        <v>0</v>
      </c>
      <c r="DA378" s="507" t="n">
        <v>0</v>
      </c>
      <c r="DB378" s="507" t="n">
        <v>0</v>
      </c>
      <c r="DC378" s="507" t="n">
        <v>0</v>
      </c>
      <c r="DD378" s="507" t="n">
        <v>0</v>
      </c>
      <c r="DE378" s="507" t="n">
        <v>0</v>
      </c>
      <c r="DG378" s="2567">
        <f>EOMONTH(DG379,-1)</f>
        <v/>
      </c>
      <c r="DH378" s="507">
        <f>SUM(DI378:DP378)</f>
        <v/>
      </c>
      <c r="DI378" s="507" t="n">
        <v>0</v>
      </c>
      <c r="DJ378" s="507" t="n">
        <v>0</v>
      </c>
      <c r="DK378" s="507" t="n">
        <v>0</v>
      </c>
      <c r="DL378" s="507" t="n">
        <v>0</v>
      </c>
      <c r="DM378" s="507" t="n">
        <v>0</v>
      </c>
      <c r="DN378" s="507" t="n">
        <v>0</v>
      </c>
      <c r="DO378" s="507" t="n">
        <v>0</v>
      </c>
      <c r="DP378" s="507" t="n">
        <v>0</v>
      </c>
      <c r="DR378" s="2567">
        <f>EOMONTH(DR379,-1)</f>
        <v/>
      </c>
      <c r="DS378" s="507">
        <f>SUM(DT378:EA378)</f>
        <v/>
      </c>
      <c r="DT378" s="507" t="n">
        <v>0</v>
      </c>
      <c r="DU378" s="507" t="n">
        <v>0</v>
      </c>
      <c r="DV378" s="507" t="n">
        <v>0</v>
      </c>
      <c r="DW378" s="507" t="n">
        <v>0</v>
      </c>
      <c r="DX378" s="507" t="n">
        <v>0</v>
      </c>
      <c r="DY378" s="507" t="n">
        <v>0</v>
      </c>
      <c r="DZ378" s="507" t="n">
        <v>0</v>
      </c>
      <c r="EA378" s="507" t="n">
        <v>0</v>
      </c>
      <c r="EC378" s="2567">
        <f>EOMONTH(EC379,-1)</f>
        <v/>
      </c>
      <c r="ED378" s="507">
        <f>SUM(EE378:EL378)</f>
        <v/>
      </c>
      <c r="EE378" s="507" t="n">
        <v>0</v>
      </c>
      <c r="EF378" s="507" t="n">
        <v>0</v>
      </c>
      <c r="EG378" s="507" t="n">
        <v>0</v>
      </c>
      <c r="EH378" s="507" t="n">
        <v>0</v>
      </c>
      <c r="EI378" s="507" t="n">
        <v>0</v>
      </c>
      <c r="EJ378" s="507" t="n">
        <v>0</v>
      </c>
      <c r="EK378" s="507" t="n">
        <v>0</v>
      </c>
      <c r="EL378" s="507" t="n">
        <v>0</v>
      </c>
    </row>
    <row r="379">
      <c r="A379" s="2567">
        <f>EOMONTH(A380,-1)</f>
        <v/>
      </c>
      <c r="B379" s="507">
        <f>SUM(C379:J379)</f>
        <v/>
      </c>
      <c r="C379" s="507">
        <f>+N379+Y379+AJ379+AU379+BF379+BQ379+CB379+CM379+CX379+DI379+DT379+EE379</f>
        <v/>
      </c>
      <c r="D379" s="507">
        <f>+O379+Z379+AK379+AV379+BG379+BR379+CC379+CN379+CY379+DJ379+DU379+EF379</f>
        <v/>
      </c>
      <c r="E379" s="507">
        <f>+P379+AA379+AL379+AW379+BH379+BS379+CD379+CO379+CZ379+DK379+DV379+EG379</f>
        <v/>
      </c>
      <c r="F379" s="507">
        <f>+Q379+AB379+AM379+AX379+BI379+BT379+CE379+CP379+DA379+DL379+DW379+EH379</f>
        <v/>
      </c>
      <c r="G379" s="507">
        <f>+R379+AC379+AN379+AY379+BJ379+BU379+CF379+CQ379+DB379+DM379+DX379+EI379</f>
        <v/>
      </c>
      <c r="H379" s="507">
        <f>+S379+AD379+AO379+AZ379+BK379+BV379+CG379+CR379+DC379+DN379+DY379+EJ379</f>
        <v/>
      </c>
      <c r="I379" s="507">
        <f>+T379+AE379+AP379+BA379+BL379+BW379+CH379+CS379+DD379+DO379+DZ379+EK379</f>
        <v/>
      </c>
      <c r="J379" s="507">
        <f>+U379+AF379+AQ379+BB379+BM379+BX379+CI379+CT379+DE379+DP379+EA379+EL379</f>
        <v/>
      </c>
      <c r="L379" s="2567">
        <f>EOMONTH(L380,-1)</f>
        <v/>
      </c>
      <c r="M379" s="507">
        <f>SUM(N379:U379)</f>
        <v/>
      </c>
      <c r="N379" s="507" t="n">
        <v>0</v>
      </c>
      <c r="O379" s="507" t="n">
        <v>0</v>
      </c>
      <c r="P379" s="507" t="n">
        <v>0</v>
      </c>
      <c r="Q379" s="507" t="n">
        <v>0</v>
      </c>
      <c r="R379" s="507" t="n">
        <v>0</v>
      </c>
      <c r="S379" s="507" t="n">
        <v>0</v>
      </c>
      <c r="T379" s="507" t="n">
        <v>0</v>
      </c>
      <c r="U379" s="507" t="n">
        <v>0</v>
      </c>
      <c r="W379" s="2567">
        <f>EOMONTH(W380,-1)</f>
        <v/>
      </c>
      <c r="X379" s="507">
        <f>SUM(Y379:AF379)</f>
        <v/>
      </c>
      <c r="Y379" s="507" t="n">
        <v>0</v>
      </c>
      <c r="Z379" s="507" t="n">
        <v>0</v>
      </c>
      <c r="AA379" s="507" t="n">
        <v>0</v>
      </c>
      <c r="AB379" s="507" t="n">
        <v>0</v>
      </c>
      <c r="AC379" s="507" t="n">
        <v>0</v>
      </c>
      <c r="AD379" s="507" t="n">
        <v>0</v>
      </c>
      <c r="AE379" s="507" t="n">
        <v>0</v>
      </c>
      <c r="AF379" s="507" t="n">
        <v>0</v>
      </c>
      <c r="AH379" s="2567">
        <f>EOMONTH(AH380,-1)</f>
        <v/>
      </c>
      <c r="AI379" s="507">
        <f>SUM(AJ379:AQ379)</f>
        <v/>
      </c>
      <c r="AJ379" s="507" t="n">
        <v>0</v>
      </c>
      <c r="AK379" s="507" t="n">
        <v>0</v>
      </c>
      <c r="AL379" s="507" t="n">
        <v>0</v>
      </c>
      <c r="AM379" s="507" t="n">
        <v>0</v>
      </c>
      <c r="AN379" s="507" t="n">
        <v>0</v>
      </c>
      <c r="AO379" s="507" t="n">
        <v>0</v>
      </c>
      <c r="AP379" s="507" t="n">
        <v>0</v>
      </c>
      <c r="AQ379" s="507" t="n">
        <v>0</v>
      </c>
      <c r="AS379" s="2567">
        <f>EOMONTH(AS380,-1)</f>
        <v/>
      </c>
      <c r="AT379" s="507">
        <f>SUM(AU379:BB379)</f>
        <v/>
      </c>
      <c r="AU379" s="507" t="n">
        <v>0</v>
      </c>
      <c r="AV379" s="507" t="n">
        <v>0</v>
      </c>
      <c r="AW379" s="507" t="n">
        <v>0</v>
      </c>
      <c r="AX379" s="507" t="n">
        <v>0</v>
      </c>
      <c r="AY379" s="507" t="n">
        <v>0</v>
      </c>
      <c r="AZ379" s="507" t="n">
        <v>0</v>
      </c>
      <c r="BA379" s="507" t="n">
        <v>0</v>
      </c>
      <c r="BB379" s="507" t="n">
        <v>0</v>
      </c>
      <c r="BD379" s="2567">
        <f>EOMONTH(BD380,-1)</f>
        <v/>
      </c>
      <c r="BE379" s="507">
        <f>SUM(BF379:BM379)</f>
        <v/>
      </c>
      <c r="BF379" s="507" t="n">
        <v>0</v>
      </c>
      <c r="BG379" s="507" t="n">
        <v>0</v>
      </c>
      <c r="BH379" s="507" t="n">
        <v>0</v>
      </c>
      <c r="BI379" s="507" t="n">
        <v>0</v>
      </c>
      <c r="BJ379" s="507" t="n">
        <v>0</v>
      </c>
      <c r="BK379" s="507" t="n">
        <v>0</v>
      </c>
      <c r="BL379" s="507" t="n">
        <v>0</v>
      </c>
      <c r="BM379" s="507" t="n">
        <v>0</v>
      </c>
      <c r="BO379" s="2567">
        <f>EOMONTH(BO380,-1)</f>
        <v/>
      </c>
      <c r="BP379" s="507">
        <f>SUM(BQ379:BX379)</f>
        <v/>
      </c>
      <c r="BQ379" s="507" t="n">
        <v>0</v>
      </c>
      <c r="BR379" s="507" t="n">
        <v>0</v>
      </c>
      <c r="BS379" s="507" t="n">
        <v>0</v>
      </c>
      <c r="BT379" s="507" t="n">
        <v>0</v>
      </c>
      <c r="BU379" s="507" t="n">
        <v>0</v>
      </c>
      <c r="BV379" s="507" t="n">
        <v>0</v>
      </c>
      <c r="BW379" s="507" t="n">
        <v>0</v>
      </c>
      <c r="BX379" s="507" t="n">
        <v>0</v>
      </c>
      <c r="BZ379" s="2567">
        <f>EOMONTH(BZ380,-1)</f>
        <v/>
      </c>
      <c r="CA379" s="507">
        <f>SUM(CB379:CI379)</f>
        <v/>
      </c>
      <c r="CB379" s="507" t="n">
        <v>0</v>
      </c>
      <c r="CC379" s="507" t="n">
        <v>0</v>
      </c>
      <c r="CD379" s="507" t="n">
        <v>0</v>
      </c>
      <c r="CE379" s="507" t="n">
        <v>0</v>
      </c>
      <c r="CF379" s="507" t="n">
        <v>0</v>
      </c>
      <c r="CG379" s="507" t="n">
        <v>0</v>
      </c>
      <c r="CH379" s="507" t="n">
        <v>0</v>
      </c>
      <c r="CI379" s="507" t="n">
        <v>0</v>
      </c>
      <c r="CK379" s="2567">
        <f>EOMONTH(CK380,-1)</f>
        <v/>
      </c>
      <c r="CL379" s="507">
        <f>SUM(CM379:CT379)</f>
        <v/>
      </c>
      <c r="CM379" s="507" t="n">
        <v>0</v>
      </c>
      <c r="CN379" s="507" t="n">
        <v>0</v>
      </c>
      <c r="CO379" s="507" t="n">
        <v>0</v>
      </c>
      <c r="CP379" s="507" t="n">
        <v>0</v>
      </c>
      <c r="CQ379" s="507" t="n">
        <v>0</v>
      </c>
      <c r="CR379" s="507" t="n">
        <v>0</v>
      </c>
      <c r="CS379" s="507" t="n">
        <v>0</v>
      </c>
      <c r="CT379" s="507" t="n">
        <v>0</v>
      </c>
      <c r="CV379" s="2567">
        <f>EOMONTH(CV380,-1)</f>
        <v/>
      </c>
      <c r="CW379" s="507">
        <f>SUM(CX379:DE379)</f>
        <v/>
      </c>
      <c r="CX379" s="507" t="n">
        <v>0</v>
      </c>
      <c r="CY379" s="507" t="n">
        <v>0</v>
      </c>
      <c r="CZ379" s="507" t="n">
        <v>0</v>
      </c>
      <c r="DA379" s="507" t="n">
        <v>0</v>
      </c>
      <c r="DB379" s="507" t="n">
        <v>0</v>
      </c>
      <c r="DC379" s="507" t="n">
        <v>0</v>
      </c>
      <c r="DD379" s="507" t="n">
        <v>0</v>
      </c>
      <c r="DE379" s="507" t="n">
        <v>0</v>
      </c>
      <c r="DG379" s="2567">
        <f>EOMONTH(DG380,-1)</f>
        <v/>
      </c>
      <c r="DH379" s="507">
        <f>SUM(DI379:DP379)</f>
        <v/>
      </c>
      <c r="DI379" s="507" t="n">
        <v>0</v>
      </c>
      <c r="DJ379" s="507" t="n">
        <v>0</v>
      </c>
      <c r="DK379" s="507" t="n">
        <v>0</v>
      </c>
      <c r="DL379" s="507" t="n">
        <v>0</v>
      </c>
      <c r="DM379" s="507" t="n">
        <v>0</v>
      </c>
      <c r="DN379" s="507" t="n">
        <v>0</v>
      </c>
      <c r="DO379" s="507" t="n">
        <v>0</v>
      </c>
      <c r="DP379" s="507" t="n">
        <v>0</v>
      </c>
      <c r="DR379" s="2567">
        <f>EOMONTH(DR380,-1)</f>
        <v/>
      </c>
      <c r="DS379" s="507">
        <f>SUM(DT379:EA379)</f>
        <v/>
      </c>
      <c r="DT379" s="507" t="n">
        <v>0</v>
      </c>
      <c r="DU379" s="507" t="n">
        <v>0</v>
      </c>
      <c r="DV379" s="507" t="n">
        <v>0</v>
      </c>
      <c r="DW379" s="507" t="n">
        <v>0</v>
      </c>
      <c r="DX379" s="507" t="n">
        <v>0</v>
      </c>
      <c r="DY379" s="507" t="n">
        <v>0</v>
      </c>
      <c r="DZ379" s="507" t="n">
        <v>0</v>
      </c>
      <c r="EA379" s="507" t="n">
        <v>0</v>
      </c>
      <c r="EC379" s="2567">
        <f>EOMONTH(EC380,-1)</f>
        <v/>
      </c>
      <c r="ED379" s="507">
        <f>SUM(EE379:EL379)</f>
        <v/>
      </c>
      <c r="EE379" s="507" t="n">
        <v>0</v>
      </c>
      <c r="EF379" s="507" t="n">
        <v>0</v>
      </c>
      <c r="EG379" s="507" t="n">
        <v>0</v>
      </c>
      <c r="EH379" s="507" t="n">
        <v>0</v>
      </c>
      <c r="EI379" s="507" t="n">
        <v>0</v>
      </c>
      <c r="EJ379" s="507" t="n">
        <v>0</v>
      </c>
      <c r="EK379" s="507" t="n">
        <v>0</v>
      </c>
      <c r="EL379" s="507" t="n">
        <v>0</v>
      </c>
    </row>
    <row r="380">
      <c r="A380" s="2567">
        <f>EOMONTH(A381,-1)</f>
        <v/>
      </c>
      <c r="B380" s="507">
        <f>SUM(C380:J380)</f>
        <v/>
      </c>
      <c r="C380" s="507">
        <f>+N380+Y380+AJ380+AU380+BF380+BQ380+CB380+CM380+CX380+DI380+DT380+EE380</f>
        <v/>
      </c>
      <c r="D380" s="507">
        <f>+O380+Z380+AK380+AV380+BG380+BR380+CC380+CN380+CY380+DJ380+DU380+EF380</f>
        <v/>
      </c>
      <c r="E380" s="507">
        <f>+P380+AA380+AL380+AW380+BH380+BS380+CD380+CO380+CZ380+DK380+DV380+EG380</f>
        <v/>
      </c>
      <c r="F380" s="507">
        <f>+Q380+AB380+AM380+AX380+BI380+BT380+CE380+CP380+DA380+DL380+DW380+EH380</f>
        <v/>
      </c>
      <c r="G380" s="507">
        <f>+R380+AC380+AN380+AY380+BJ380+BU380+CF380+CQ380+DB380+DM380+DX380+EI380</f>
        <v/>
      </c>
      <c r="H380" s="507">
        <f>+S380+AD380+AO380+AZ380+BK380+BV380+CG380+CR380+DC380+DN380+DY380+EJ380</f>
        <v/>
      </c>
      <c r="I380" s="507">
        <f>+T380+AE380+AP380+BA380+BL380+BW380+CH380+CS380+DD380+DO380+DZ380+EK380</f>
        <v/>
      </c>
      <c r="J380" s="507">
        <f>+U380+AF380+AQ380+BB380+BM380+BX380+CI380+CT380+DE380+DP380+EA380+EL380</f>
        <v/>
      </c>
      <c r="L380" s="2567">
        <f>EOMONTH(L381,-1)</f>
        <v/>
      </c>
      <c r="M380" s="507">
        <f>SUM(N380:U380)</f>
        <v/>
      </c>
      <c r="N380" s="507" t="n">
        <v>0</v>
      </c>
      <c r="O380" s="507" t="n">
        <v>0</v>
      </c>
      <c r="P380" s="507" t="n">
        <v>0</v>
      </c>
      <c r="Q380" s="507" t="n">
        <v>0</v>
      </c>
      <c r="R380" s="507" t="n">
        <v>0</v>
      </c>
      <c r="S380" s="507" t="n">
        <v>0</v>
      </c>
      <c r="T380" s="507" t="n">
        <v>0</v>
      </c>
      <c r="U380" s="507" t="n">
        <v>0</v>
      </c>
      <c r="W380" s="2567">
        <f>EOMONTH(W381,-1)</f>
        <v/>
      </c>
      <c r="X380" s="507">
        <f>SUM(Y380:AF380)</f>
        <v/>
      </c>
      <c r="Y380" s="507" t="n">
        <v>0</v>
      </c>
      <c r="Z380" s="507" t="n">
        <v>0</v>
      </c>
      <c r="AA380" s="507" t="n">
        <v>0</v>
      </c>
      <c r="AB380" s="507" t="n">
        <v>0</v>
      </c>
      <c r="AC380" s="507" t="n">
        <v>0</v>
      </c>
      <c r="AD380" s="507" t="n">
        <v>0</v>
      </c>
      <c r="AE380" s="507" t="n">
        <v>0</v>
      </c>
      <c r="AF380" s="507" t="n">
        <v>0</v>
      </c>
      <c r="AH380" s="2567">
        <f>EOMONTH(AH381,-1)</f>
        <v/>
      </c>
      <c r="AI380" s="507">
        <f>SUM(AJ380:AQ380)</f>
        <v/>
      </c>
      <c r="AJ380" s="507" t="n">
        <v>0</v>
      </c>
      <c r="AK380" s="507" t="n">
        <v>0</v>
      </c>
      <c r="AL380" s="507" t="n">
        <v>0</v>
      </c>
      <c r="AM380" s="507" t="n">
        <v>0</v>
      </c>
      <c r="AN380" s="507" t="n">
        <v>0</v>
      </c>
      <c r="AO380" s="507" t="n">
        <v>0</v>
      </c>
      <c r="AP380" s="507" t="n">
        <v>0</v>
      </c>
      <c r="AQ380" s="507" t="n">
        <v>0</v>
      </c>
      <c r="AS380" s="2567">
        <f>EOMONTH(AS381,-1)</f>
        <v/>
      </c>
      <c r="AT380" s="507">
        <f>SUM(AU380:BB380)</f>
        <v/>
      </c>
      <c r="AU380" s="507" t="n">
        <v>0</v>
      </c>
      <c r="AV380" s="507" t="n">
        <v>0</v>
      </c>
      <c r="AW380" s="507" t="n">
        <v>0</v>
      </c>
      <c r="AX380" s="507" t="n">
        <v>0</v>
      </c>
      <c r="AY380" s="507" t="n">
        <v>0</v>
      </c>
      <c r="AZ380" s="507" t="n">
        <v>0</v>
      </c>
      <c r="BA380" s="507" t="n">
        <v>0</v>
      </c>
      <c r="BB380" s="507" t="n">
        <v>0</v>
      </c>
      <c r="BD380" s="2567">
        <f>EOMONTH(BD381,-1)</f>
        <v/>
      </c>
      <c r="BE380" s="507">
        <f>SUM(BF380:BM380)</f>
        <v/>
      </c>
      <c r="BF380" s="507" t="n">
        <v>0</v>
      </c>
      <c r="BG380" s="507" t="n">
        <v>0</v>
      </c>
      <c r="BH380" s="507" t="n">
        <v>0</v>
      </c>
      <c r="BI380" s="507" t="n">
        <v>0</v>
      </c>
      <c r="BJ380" s="507" t="n">
        <v>0</v>
      </c>
      <c r="BK380" s="507" t="n">
        <v>0</v>
      </c>
      <c r="BL380" s="507" t="n">
        <v>0</v>
      </c>
      <c r="BM380" s="507" t="n">
        <v>0</v>
      </c>
      <c r="BO380" s="2567">
        <f>EOMONTH(BO381,-1)</f>
        <v/>
      </c>
      <c r="BP380" s="507">
        <f>SUM(BQ380:BX380)</f>
        <v/>
      </c>
      <c r="BQ380" s="507" t="n">
        <v>0</v>
      </c>
      <c r="BR380" s="507" t="n">
        <v>0</v>
      </c>
      <c r="BS380" s="507" t="n">
        <v>0</v>
      </c>
      <c r="BT380" s="507" t="n">
        <v>0</v>
      </c>
      <c r="BU380" s="507" t="n">
        <v>0</v>
      </c>
      <c r="BV380" s="507" t="n">
        <v>0</v>
      </c>
      <c r="BW380" s="507" t="n">
        <v>0</v>
      </c>
      <c r="BX380" s="507" t="n">
        <v>0</v>
      </c>
      <c r="BZ380" s="2567">
        <f>EOMONTH(BZ381,-1)</f>
        <v/>
      </c>
      <c r="CA380" s="507">
        <f>SUM(CB380:CI380)</f>
        <v/>
      </c>
      <c r="CB380" s="507" t="n">
        <v>0</v>
      </c>
      <c r="CC380" s="507" t="n">
        <v>0</v>
      </c>
      <c r="CD380" s="507" t="n">
        <v>0</v>
      </c>
      <c r="CE380" s="507" t="n">
        <v>0</v>
      </c>
      <c r="CF380" s="507" t="n">
        <v>0</v>
      </c>
      <c r="CG380" s="507" t="n">
        <v>0</v>
      </c>
      <c r="CH380" s="507" t="n">
        <v>0</v>
      </c>
      <c r="CI380" s="507" t="n">
        <v>0</v>
      </c>
      <c r="CK380" s="2567">
        <f>EOMONTH(CK381,-1)</f>
        <v/>
      </c>
      <c r="CL380" s="507">
        <f>SUM(CM380:CT380)</f>
        <v/>
      </c>
      <c r="CM380" s="507" t="n">
        <v>0</v>
      </c>
      <c r="CN380" s="507" t="n">
        <v>0</v>
      </c>
      <c r="CO380" s="507" t="n">
        <v>0</v>
      </c>
      <c r="CP380" s="507" t="n">
        <v>0</v>
      </c>
      <c r="CQ380" s="507" t="n">
        <v>0</v>
      </c>
      <c r="CR380" s="507" t="n">
        <v>0</v>
      </c>
      <c r="CS380" s="507" t="n">
        <v>0</v>
      </c>
      <c r="CT380" s="507" t="n">
        <v>0</v>
      </c>
      <c r="CV380" s="2567">
        <f>EOMONTH(CV381,-1)</f>
        <v/>
      </c>
      <c r="CW380" s="507">
        <f>SUM(CX380:DE380)</f>
        <v/>
      </c>
      <c r="CX380" s="507" t="n">
        <v>0</v>
      </c>
      <c r="CY380" s="507" t="n">
        <v>0</v>
      </c>
      <c r="CZ380" s="507" t="n">
        <v>0</v>
      </c>
      <c r="DA380" s="507" t="n">
        <v>0</v>
      </c>
      <c r="DB380" s="507" t="n">
        <v>0</v>
      </c>
      <c r="DC380" s="507" t="n">
        <v>0</v>
      </c>
      <c r="DD380" s="507" t="n">
        <v>0</v>
      </c>
      <c r="DE380" s="507" t="n">
        <v>0</v>
      </c>
      <c r="DG380" s="2567">
        <f>EOMONTH(DG381,-1)</f>
        <v/>
      </c>
      <c r="DH380" s="507">
        <f>SUM(DI380:DP380)</f>
        <v/>
      </c>
      <c r="DI380" s="507" t="n">
        <v>0</v>
      </c>
      <c r="DJ380" s="507" t="n">
        <v>0</v>
      </c>
      <c r="DK380" s="507" t="n">
        <v>0</v>
      </c>
      <c r="DL380" s="507" t="n">
        <v>0</v>
      </c>
      <c r="DM380" s="507" t="n">
        <v>0</v>
      </c>
      <c r="DN380" s="507" t="n">
        <v>0</v>
      </c>
      <c r="DO380" s="507" t="n">
        <v>0</v>
      </c>
      <c r="DP380" s="507" t="n">
        <v>0</v>
      </c>
      <c r="DR380" s="2567">
        <f>EOMONTH(DR381,-1)</f>
        <v/>
      </c>
      <c r="DS380" s="507">
        <f>SUM(DT380:EA380)</f>
        <v/>
      </c>
      <c r="DT380" s="507" t="n">
        <v>0</v>
      </c>
      <c r="DU380" s="507" t="n">
        <v>0</v>
      </c>
      <c r="DV380" s="507" t="n">
        <v>0</v>
      </c>
      <c r="DW380" s="507" t="n">
        <v>0</v>
      </c>
      <c r="DX380" s="507" t="n">
        <v>0</v>
      </c>
      <c r="DY380" s="507" t="n">
        <v>0</v>
      </c>
      <c r="DZ380" s="507" t="n">
        <v>0</v>
      </c>
      <c r="EA380" s="507" t="n">
        <v>0</v>
      </c>
      <c r="EC380" s="2567">
        <f>EOMONTH(EC381,-1)</f>
        <v/>
      </c>
      <c r="ED380" s="507">
        <f>SUM(EE380:EL380)</f>
        <v/>
      </c>
      <c r="EE380" s="507" t="n">
        <v>0</v>
      </c>
      <c r="EF380" s="507" t="n">
        <v>0</v>
      </c>
      <c r="EG380" s="507" t="n">
        <v>0</v>
      </c>
      <c r="EH380" s="507" t="n">
        <v>0</v>
      </c>
      <c r="EI380" s="507" t="n">
        <v>0</v>
      </c>
      <c r="EJ380" s="507" t="n">
        <v>0</v>
      </c>
      <c r="EK380" s="507" t="n">
        <v>0</v>
      </c>
      <c r="EL380" s="507" t="n">
        <v>0</v>
      </c>
    </row>
    <row r="381">
      <c r="A381" s="2567">
        <f>EOMONTH(A382,-1)</f>
        <v/>
      </c>
      <c r="B381" s="507">
        <f>SUM(C381:J381)</f>
        <v/>
      </c>
      <c r="C381" s="507">
        <f>+N381+Y381+AJ381+AU381+BF381+BQ381+CB381+CM381+CX381+DI381+DT381+EE381</f>
        <v/>
      </c>
      <c r="D381" s="507">
        <f>+O381+Z381+AK381+AV381+BG381+BR381+CC381+CN381+CY381+DJ381+DU381+EF381</f>
        <v/>
      </c>
      <c r="E381" s="507">
        <f>+P381+AA381+AL381+AW381+BH381+BS381+CD381+CO381+CZ381+DK381+DV381+EG381</f>
        <v/>
      </c>
      <c r="F381" s="507">
        <f>+Q381+AB381+AM381+AX381+BI381+BT381+CE381+CP381+DA381+DL381+DW381+EH381</f>
        <v/>
      </c>
      <c r="G381" s="507">
        <f>+R381+AC381+AN381+AY381+BJ381+BU381+CF381+CQ381+DB381+DM381+DX381+EI381</f>
        <v/>
      </c>
      <c r="H381" s="507">
        <f>+S381+AD381+AO381+AZ381+BK381+BV381+CG381+CR381+DC381+DN381+DY381+EJ381</f>
        <v/>
      </c>
      <c r="I381" s="507">
        <f>+T381+AE381+AP381+BA381+BL381+BW381+CH381+CS381+DD381+DO381+DZ381+EK381</f>
        <v/>
      </c>
      <c r="J381" s="507">
        <f>+U381+AF381+AQ381+BB381+BM381+BX381+CI381+CT381+DE381+DP381+EA381+EL381</f>
        <v/>
      </c>
      <c r="L381" s="2567">
        <f>EOMONTH(L382,-1)</f>
        <v/>
      </c>
      <c r="M381" s="507">
        <f>SUM(N381:U381)</f>
        <v/>
      </c>
      <c r="N381" s="507" t="n">
        <v>0</v>
      </c>
      <c r="O381" s="507" t="n">
        <v>0</v>
      </c>
      <c r="P381" s="507" t="n">
        <v>0</v>
      </c>
      <c r="Q381" s="507" t="n">
        <v>0</v>
      </c>
      <c r="R381" s="507" t="n">
        <v>0</v>
      </c>
      <c r="S381" s="507" t="n">
        <v>0</v>
      </c>
      <c r="T381" s="507" t="n">
        <v>0</v>
      </c>
      <c r="U381" s="507" t="n">
        <v>0</v>
      </c>
      <c r="W381" s="2567">
        <f>EOMONTH(W382,-1)</f>
        <v/>
      </c>
      <c r="X381" s="507">
        <f>SUM(Y381:AF381)</f>
        <v/>
      </c>
      <c r="Y381" s="507" t="n">
        <v>0</v>
      </c>
      <c r="Z381" s="507" t="n">
        <v>0</v>
      </c>
      <c r="AA381" s="507" t="n">
        <v>0</v>
      </c>
      <c r="AB381" s="507" t="n">
        <v>0</v>
      </c>
      <c r="AC381" s="507" t="n">
        <v>0</v>
      </c>
      <c r="AD381" s="507" t="n">
        <v>0</v>
      </c>
      <c r="AE381" s="507" t="n">
        <v>0</v>
      </c>
      <c r="AF381" s="507" t="n">
        <v>0</v>
      </c>
      <c r="AH381" s="2567">
        <f>EOMONTH(AH382,-1)</f>
        <v/>
      </c>
      <c r="AI381" s="507">
        <f>SUM(AJ381:AQ381)</f>
        <v/>
      </c>
      <c r="AJ381" s="507" t="n">
        <v>0</v>
      </c>
      <c r="AK381" s="507" t="n">
        <v>0</v>
      </c>
      <c r="AL381" s="507" t="n">
        <v>0</v>
      </c>
      <c r="AM381" s="507" t="n">
        <v>0</v>
      </c>
      <c r="AN381" s="507" t="n">
        <v>0</v>
      </c>
      <c r="AO381" s="507" t="n">
        <v>0</v>
      </c>
      <c r="AP381" s="507" t="n">
        <v>0</v>
      </c>
      <c r="AQ381" s="507" t="n">
        <v>0</v>
      </c>
      <c r="AS381" s="2567">
        <f>EOMONTH(AS382,-1)</f>
        <v/>
      </c>
      <c r="AT381" s="507">
        <f>SUM(AU381:BB381)</f>
        <v/>
      </c>
      <c r="AU381" s="507" t="n">
        <v>0</v>
      </c>
      <c r="AV381" s="507" t="n">
        <v>0</v>
      </c>
      <c r="AW381" s="507" t="n">
        <v>0</v>
      </c>
      <c r="AX381" s="507" t="n">
        <v>0</v>
      </c>
      <c r="AY381" s="507" t="n">
        <v>0</v>
      </c>
      <c r="AZ381" s="507" t="n">
        <v>0</v>
      </c>
      <c r="BA381" s="507" t="n">
        <v>0</v>
      </c>
      <c r="BB381" s="507" t="n">
        <v>0</v>
      </c>
      <c r="BD381" s="2567">
        <f>EOMONTH(BD382,-1)</f>
        <v/>
      </c>
      <c r="BE381" s="507">
        <f>SUM(BF381:BM381)</f>
        <v/>
      </c>
      <c r="BF381" s="507" t="n">
        <v>0</v>
      </c>
      <c r="BG381" s="507" t="n">
        <v>0</v>
      </c>
      <c r="BH381" s="507" t="n">
        <v>0</v>
      </c>
      <c r="BI381" s="507" t="n">
        <v>0</v>
      </c>
      <c r="BJ381" s="507" t="n">
        <v>0</v>
      </c>
      <c r="BK381" s="507" t="n">
        <v>0</v>
      </c>
      <c r="BL381" s="507" t="n">
        <v>0</v>
      </c>
      <c r="BM381" s="507" t="n">
        <v>0</v>
      </c>
      <c r="BO381" s="2567">
        <f>EOMONTH(BO382,-1)</f>
        <v/>
      </c>
      <c r="BP381" s="507">
        <f>SUM(BQ381:BX381)</f>
        <v/>
      </c>
      <c r="BQ381" s="507" t="n">
        <v>0</v>
      </c>
      <c r="BR381" s="507" t="n">
        <v>0</v>
      </c>
      <c r="BS381" s="507" t="n">
        <v>0</v>
      </c>
      <c r="BT381" s="507" t="n">
        <v>0</v>
      </c>
      <c r="BU381" s="507" t="n">
        <v>0</v>
      </c>
      <c r="BV381" s="507" t="n">
        <v>0</v>
      </c>
      <c r="BW381" s="507" t="n">
        <v>0</v>
      </c>
      <c r="BX381" s="507" t="n">
        <v>0</v>
      </c>
      <c r="BZ381" s="2567">
        <f>EOMONTH(BZ382,-1)</f>
        <v/>
      </c>
      <c r="CA381" s="507">
        <f>SUM(CB381:CI381)</f>
        <v/>
      </c>
      <c r="CB381" s="507" t="n">
        <v>0</v>
      </c>
      <c r="CC381" s="507" t="n">
        <v>0</v>
      </c>
      <c r="CD381" s="507" t="n">
        <v>0</v>
      </c>
      <c r="CE381" s="507" t="n">
        <v>0</v>
      </c>
      <c r="CF381" s="507" t="n">
        <v>0</v>
      </c>
      <c r="CG381" s="507" t="n">
        <v>0</v>
      </c>
      <c r="CH381" s="507" t="n">
        <v>0</v>
      </c>
      <c r="CI381" s="507" t="n">
        <v>0</v>
      </c>
      <c r="CK381" s="2567">
        <f>EOMONTH(CK382,-1)</f>
        <v/>
      </c>
      <c r="CL381" s="507">
        <f>SUM(CM381:CT381)</f>
        <v/>
      </c>
      <c r="CM381" s="507" t="n">
        <v>0</v>
      </c>
      <c r="CN381" s="507" t="n">
        <v>0</v>
      </c>
      <c r="CO381" s="507" t="n">
        <v>0</v>
      </c>
      <c r="CP381" s="507" t="n">
        <v>0</v>
      </c>
      <c r="CQ381" s="507" t="n">
        <v>0</v>
      </c>
      <c r="CR381" s="507" t="n">
        <v>0</v>
      </c>
      <c r="CS381" s="507" t="n">
        <v>0</v>
      </c>
      <c r="CT381" s="507" t="n">
        <v>0</v>
      </c>
      <c r="CV381" s="2567">
        <f>EOMONTH(CV382,-1)</f>
        <v/>
      </c>
      <c r="CW381" s="507">
        <f>SUM(CX381:DE381)</f>
        <v/>
      </c>
      <c r="CX381" s="507" t="n">
        <v>0</v>
      </c>
      <c r="CY381" s="507" t="n">
        <v>0</v>
      </c>
      <c r="CZ381" s="507" t="n">
        <v>0</v>
      </c>
      <c r="DA381" s="507" t="n">
        <v>0</v>
      </c>
      <c r="DB381" s="507" t="n">
        <v>0</v>
      </c>
      <c r="DC381" s="507" t="n">
        <v>0</v>
      </c>
      <c r="DD381" s="507" t="n">
        <v>0</v>
      </c>
      <c r="DE381" s="507" t="n">
        <v>0</v>
      </c>
      <c r="DG381" s="2567">
        <f>EOMONTH(DG382,-1)</f>
        <v/>
      </c>
      <c r="DH381" s="507">
        <f>SUM(DI381:DP381)</f>
        <v/>
      </c>
      <c r="DI381" s="507" t="n">
        <v>0</v>
      </c>
      <c r="DJ381" s="507" t="n">
        <v>0</v>
      </c>
      <c r="DK381" s="507" t="n">
        <v>0</v>
      </c>
      <c r="DL381" s="507" t="n">
        <v>0</v>
      </c>
      <c r="DM381" s="507" t="n">
        <v>0</v>
      </c>
      <c r="DN381" s="507" t="n">
        <v>0</v>
      </c>
      <c r="DO381" s="507" t="n">
        <v>0</v>
      </c>
      <c r="DP381" s="507" t="n">
        <v>0</v>
      </c>
      <c r="DR381" s="2567">
        <f>EOMONTH(DR382,-1)</f>
        <v/>
      </c>
      <c r="DS381" s="507">
        <f>SUM(DT381:EA381)</f>
        <v/>
      </c>
      <c r="DT381" s="507" t="n">
        <v>0</v>
      </c>
      <c r="DU381" s="507" t="n">
        <v>0</v>
      </c>
      <c r="DV381" s="507" t="n">
        <v>0</v>
      </c>
      <c r="DW381" s="507" t="n">
        <v>0</v>
      </c>
      <c r="DX381" s="507" t="n">
        <v>0</v>
      </c>
      <c r="DY381" s="507" t="n">
        <v>0</v>
      </c>
      <c r="DZ381" s="507" t="n">
        <v>0</v>
      </c>
      <c r="EA381" s="507" t="n">
        <v>0</v>
      </c>
      <c r="EC381" s="2567">
        <f>EOMONTH(EC382,-1)</f>
        <v/>
      </c>
      <c r="ED381" s="507">
        <f>SUM(EE381:EL381)</f>
        <v/>
      </c>
      <c r="EE381" s="507" t="n">
        <v>0</v>
      </c>
      <c r="EF381" s="507" t="n">
        <v>0</v>
      </c>
      <c r="EG381" s="507" t="n">
        <v>0</v>
      </c>
      <c r="EH381" s="507" t="n">
        <v>0</v>
      </c>
      <c r="EI381" s="507" t="n">
        <v>0</v>
      </c>
      <c r="EJ381" s="507" t="n">
        <v>0</v>
      </c>
      <c r="EK381" s="507" t="n">
        <v>0</v>
      </c>
      <c r="EL381" s="507" t="n">
        <v>0</v>
      </c>
    </row>
    <row r="382">
      <c r="A382" s="2567">
        <f>EOMONTH(A383,-1)</f>
        <v/>
      </c>
      <c r="B382" s="507">
        <f>SUM(C382:J382)</f>
        <v/>
      </c>
      <c r="C382" s="507">
        <f>+N382+Y382+AJ382+AU382+BF382+BQ382+CB382+CM382+CX382+DI382+DT382+EE382</f>
        <v/>
      </c>
      <c r="D382" s="507">
        <f>+O382+Z382+AK382+AV382+BG382+BR382+CC382+CN382+CY382+DJ382+DU382+EF382</f>
        <v/>
      </c>
      <c r="E382" s="507">
        <f>+P382+AA382+AL382+AW382+BH382+BS382+CD382+CO382+CZ382+DK382+DV382+EG382</f>
        <v/>
      </c>
      <c r="F382" s="507">
        <f>+Q382+AB382+AM382+AX382+BI382+BT382+CE382+CP382+DA382+DL382+DW382+EH382</f>
        <v/>
      </c>
      <c r="G382" s="507">
        <f>+R382+AC382+AN382+AY382+BJ382+BU382+CF382+CQ382+DB382+DM382+DX382+EI382</f>
        <v/>
      </c>
      <c r="H382" s="507">
        <f>+S382+AD382+AO382+AZ382+BK382+BV382+CG382+CR382+DC382+DN382+DY382+EJ382</f>
        <v/>
      </c>
      <c r="I382" s="507">
        <f>+T382+AE382+AP382+BA382+BL382+BW382+CH382+CS382+DD382+DO382+DZ382+EK382</f>
        <v/>
      </c>
      <c r="J382" s="507">
        <f>+U382+AF382+AQ382+BB382+BM382+BX382+CI382+CT382+DE382+DP382+EA382+EL382</f>
        <v/>
      </c>
      <c r="L382" s="2567">
        <f>EOMONTH(L383,-1)</f>
        <v/>
      </c>
      <c r="M382" s="507">
        <f>SUM(N382:U382)</f>
        <v/>
      </c>
      <c r="N382" s="507" t="n">
        <v>0</v>
      </c>
      <c r="O382" s="507" t="n">
        <v>0</v>
      </c>
      <c r="P382" s="507" t="n">
        <v>0</v>
      </c>
      <c r="Q382" s="507" t="n">
        <v>0</v>
      </c>
      <c r="R382" s="507" t="n">
        <v>0</v>
      </c>
      <c r="S382" s="507" t="n">
        <v>0</v>
      </c>
      <c r="T382" s="507" t="n">
        <v>0</v>
      </c>
      <c r="U382" s="507" t="n">
        <v>0</v>
      </c>
      <c r="W382" s="2567">
        <f>EOMONTH(W383,-1)</f>
        <v/>
      </c>
      <c r="X382" s="507">
        <f>SUM(Y382:AF382)</f>
        <v/>
      </c>
      <c r="Y382" s="507" t="n">
        <v>0</v>
      </c>
      <c r="Z382" s="507" t="n">
        <v>0</v>
      </c>
      <c r="AA382" s="507" t="n">
        <v>0</v>
      </c>
      <c r="AB382" s="507" t="n">
        <v>0</v>
      </c>
      <c r="AC382" s="507" t="n">
        <v>0</v>
      </c>
      <c r="AD382" s="507" t="n">
        <v>0</v>
      </c>
      <c r="AE382" s="507" t="n">
        <v>0</v>
      </c>
      <c r="AF382" s="507" t="n">
        <v>0</v>
      </c>
      <c r="AH382" s="2567">
        <f>EOMONTH(AH383,-1)</f>
        <v/>
      </c>
      <c r="AI382" s="507">
        <f>SUM(AJ382:AQ382)</f>
        <v/>
      </c>
      <c r="AJ382" s="507" t="n">
        <v>0</v>
      </c>
      <c r="AK382" s="507" t="n">
        <v>0</v>
      </c>
      <c r="AL382" s="507" t="n">
        <v>0</v>
      </c>
      <c r="AM382" s="507" t="n">
        <v>0</v>
      </c>
      <c r="AN382" s="507" t="n">
        <v>0</v>
      </c>
      <c r="AO382" s="507" t="n">
        <v>0</v>
      </c>
      <c r="AP382" s="507" t="n">
        <v>0</v>
      </c>
      <c r="AQ382" s="507" t="n">
        <v>0</v>
      </c>
      <c r="AS382" s="2567">
        <f>EOMONTH(AS383,-1)</f>
        <v/>
      </c>
      <c r="AT382" s="507">
        <f>SUM(AU382:BB382)</f>
        <v/>
      </c>
      <c r="AU382" s="507" t="n">
        <v>0</v>
      </c>
      <c r="AV382" s="507" t="n">
        <v>0</v>
      </c>
      <c r="AW382" s="507" t="n">
        <v>0</v>
      </c>
      <c r="AX382" s="507" t="n">
        <v>0</v>
      </c>
      <c r="AY382" s="507" t="n">
        <v>0</v>
      </c>
      <c r="AZ382" s="507" t="n">
        <v>0</v>
      </c>
      <c r="BA382" s="507" t="n">
        <v>0</v>
      </c>
      <c r="BB382" s="507" t="n">
        <v>0</v>
      </c>
      <c r="BD382" s="2567">
        <f>EOMONTH(BD383,-1)</f>
        <v/>
      </c>
      <c r="BE382" s="507">
        <f>SUM(BF382:BM382)</f>
        <v/>
      </c>
      <c r="BF382" s="507" t="n">
        <v>0</v>
      </c>
      <c r="BG382" s="507" t="n">
        <v>0</v>
      </c>
      <c r="BH382" s="507" t="n">
        <v>0</v>
      </c>
      <c r="BI382" s="507" t="n">
        <v>0</v>
      </c>
      <c r="BJ382" s="507" t="n">
        <v>0</v>
      </c>
      <c r="BK382" s="507" t="n">
        <v>0</v>
      </c>
      <c r="BL382" s="507" t="n">
        <v>0</v>
      </c>
      <c r="BM382" s="507" t="n">
        <v>0</v>
      </c>
      <c r="BO382" s="2567">
        <f>EOMONTH(BO383,-1)</f>
        <v/>
      </c>
      <c r="BP382" s="507">
        <f>SUM(BQ382:BX382)</f>
        <v/>
      </c>
      <c r="BQ382" s="507" t="n">
        <v>0</v>
      </c>
      <c r="BR382" s="507" t="n">
        <v>0</v>
      </c>
      <c r="BS382" s="507" t="n">
        <v>0</v>
      </c>
      <c r="BT382" s="507" t="n">
        <v>0</v>
      </c>
      <c r="BU382" s="507" t="n">
        <v>0</v>
      </c>
      <c r="BV382" s="507" t="n">
        <v>0</v>
      </c>
      <c r="BW382" s="507" t="n">
        <v>0</v>
      </c>
      <c r="BX382" s="507" t="n">
        <v>0</v>
      </c>
      <c r="BZ382" s="2567">
        <f>EOMONTH(BZ383,-1)</f>
        <v/>
      </c>
      <c r="CA382" s="507">
        <f>SUM(CB382:CI382)</f>
        <v/>
      </c>
      <c r="CB382" s="507" t="n">
        <v>0</v>
      </c>
      <c r="CC382" s="507" t="n">
        <v>0</v>
      </c>
      <c r="CD382" s="507" t="n">
        <v>0</v>
      </c>
      <c r="CE382" s="507" t="n">
        <v>0</v>
      </c>
      <c r="CF382" s="507" t="n">
        <v>0</v>
      </c>
      <c r="CG382" s="507" t="n">
        <v>0</v>
      </c>
      <c r="CH382" s="507" t="n">
        <v>0</v>
      </c>
      <c r="CI382" s="507" t="n">
        <v>0</v>
      </c>
      <c r="CK382" s="2567">
        <f>EOMONTH(CK383,-1)</f>
        <v/>
      </c>
      <c r="CL382" s="507">
        <f>SUM(CM382:CT382)</f>
        <v/>
      </c>
      <c r="CM382" s="507" t="n">
        <v>0</v>
      </c>
      <c r="CN382" s="507" t="n">
        <v>0</v>
      </c>
      <c r="CO382" s="507" t="n">
        <v>0</v>
      </c>
      <c r="CP382" s="507" t="n">
        <v>0</v>
      </c>
      <c r="CQ382" s="507" t="n">
        <v>0</v>
      </c>
      <c r="CR382" s="507" t="n">
        <v>0</v>
      </c>
      <c r="CS382" s="507" t="n">
        <v>0</v>
      </c>
      <c r="CT382" s="507" t="n">
        <v>0</v>
      </c>
      <c r="CV382" s="2567">
        <f>EOMONTH(CV383,-1)</f>
        <v/>
      </c>
      <c r="CW382" s="507">
        <f>SUM(CX382:DE382)</f>
        <v/>
      </c>
      <c r="CX382" s="507" t="n">
        <v>0</v>
      </c>
      <c r="CY382" s="507" t="n">
        <v>0</v>
      </c>
      <c r="CZ382" s="507" t="n">
        <v>0</v>
      </c>
      <c r="DA382" s="507" t="n">
        <v>0</v>
      </c>
      <c r="DB382" s="507" t="n">
        <v>0</v>
      </c>
      <c r="DC382" s="507" t="n">
        <v>0</v>
      </c>
      <c r="DD382" s="507" t="n">
        <v>0</v>
      </c>
      <c r="DE382" s="507" t="n">
        <v>0</v>
      </c>
      <c r="DG382" s="2567">
        <f>EOMONTH(DG383,-1)</f>
        <v/>
      </c>
      <c r="DH382" s="507">
        <f>SUM(DI382:DP382)</f>
        <v/>
      </c>
      <c r="DI382" s="507" t="n">
        <v>0</v>
      </c>
      <c r="DJ382" s="507" t="n">
        <v>0</v>
      </c>
      <c r="DK382" s="507" t="n">
        <v>0</v>
      </c>
      <c r="DL382" s="507" t="n">
        <v>0</v>
      </c>
      <c r="DM382" s="507" t="n">
        <v>0</v>
      </c>
      <c r="DN382" s="507" t="n">
        <v>0</v>
      </c>
      <c r="DO382" s="507" t="n">
        <v>0</v>
      </c>
      <c r="DP382" s="507" t="n">
        <v>0</v>
      </c>
      <c r="DR382" s="2567">
        <f>EOMONTH(DR383,-1)</f>
        <v/>
      </c>
      <c r="DS382" s="507">
        <f>SUM(DT382:EA382)</f>
        <v/>
      </c>
      <c r="DT382" s="507" t="n">
        <v>0</v>
      </c>
      <c r="DU382" s="507" t="n">
        <v>0</v>
      </c>
      <c r="DV382" s="507" t="n">
        <v>0</v>
      </c>
      <c r="DW382" s="507" t="n">
        <v>0</v>
      </c>
      <c r="DX382" s="507" t="n">
        <v>0</v>
      </c>
      <c r="DY382" s="507" t="n">
        <v>0</v>
      </c>
      <c r="DZ382" s="507" t="n">
        <v>0</v>
      </c>
      <c r="EA382" s="507" t="n">
        <v>0</v>
      </c>
      <c r="EC382" s="2567">
        <f>EOMONTH(EC383,-1)</f>
        <v/>
      </c>
      <c r="ED382" s="507">
        <f>SUM(EE382:EL382)</f>
        <v/>
      </c>
      <c r="EE382" s="507" t="n">
        <v>0</v>
      </c>
      <c r="EF382" s="507" t="n">
        <v>0</v>
      </c>
      <c r="EG382" s="507" t="n">
        <v>0</v>
      </c>
      <c r="EH382" s="507" t="n">
        <v>0</v>
      </c>
      <c r="EI382" s="507" t="n">
        <v>0</v>
      </c>
      <c r="EJ382" s="507" t="n">
        <v>0</v>
      </c>
      <c r="EK382" s="507" t="n">
        <v>0</v>
      </c>
      <c r="EL382" s="507" t="n">
        <v>0</v>
      </c>
    </row>
    <row r="383">
      <c r="A383" s="2567">
        <f>EOMONTH(A384,-1)</f>
        <v/>
      </c>
      <c r="B383" s="507">
        <f>SUM(C383:J383)</f>
        <v/>
      </c>
      <c r="C383" s="507">
        <f>+N383+Y383+AJ383+AU383+BF383+BQ383+CB383+CM383+CX383+DI383+DT383+EE383</f>
        <v/>
      </c>
      <c r="D383" s="507">
        <f>+O383+Z383+AK383+AV383+BG383+BR383+CC383+CN383+CY383+DJ383+DU383+EF383</f>
        <v/>
      </c>
      <c r="E383" s="507">
        <f>+P383+AA383+AL383+AW383+BH383+BS383+CD383+CO383+CZ383+DK383+DV383+EG383</f>
        <v/>
      </c>
      <c r="F383" s="507">
        <f>+Q383+AB383+AM383+AX383+BI383+BT383+CE383+CP383+DA383+DL383+DW383+EH383</f>
        <v/>
      </c>
      <c r="G383" s="507">
        <f>+R383+AC383+AN383+AY383+BJ383+BU383+CF383+CQ383+DB383+DM383+DX383+EI383</f>
        <v/>
      </c>
      <c r="H383" s="507">
        <f>+S383+AD383+AO383+AZ383+BK383+BV383+CG383+CR383+DC383+DN383+DY383+EJ383</f>
        <v/>
      </c>
      <c r="I383" s="507">
        <f>+T383+AE383+AP383+BA383+BL383+BW383+CH383+CS383+DD383+DO383+DZ383+EK383</f>
        <v/>
      </c>
      <c r="J383" s="507">
        <f>+U383+AF383+AQ383+BB383+BM383+BX383+CI383+CT383+DE383+DP383+EA383+EL383</f>
        <v/>
      </c>
      <c r="L383" s="2567">
        <f>EOMONTH(L384,-1)</f>
        <v/>
      </c>
      <c r="M383" s="507">
        <f>SUM(N383:U383)</f>
        <v/>
      </c>
      <c r="N383" s="507" t="n">
        <v>0</v>
      </c>
      <c r="O383" s="507" t="n">
        <v>0</v>
      </c>
      <c r="P383" s="507" t="n">
        <v>0</v>
      </c>
      <c r="Q383" s="507" t="n">
        <v>0</v>
      </c>
      <c r="R383" s="507" t="n">
        <v>0</v>
      </c>
      <c r="S383" s="507" t="n">
        <v>0</v>
      </c>
      <c r="T383" s="507" t="n">
        <v>0</v>
      </c>
      <c r="U383" s="507" t="n">
        <v>0</v>
      </c>
      <c r="W383" s="2567">
        <f>EOMONTH(W384,-1)</f>
        <v/>
      </c>
      <c r="X383" s="507">
        <f>SUM(Y383:AF383)</f>
        <v/>
      </c>
      <c r="Y383" s="507" t="n">
        <v>0</v>
      </c>
      <c r="Z383" s="507" t="n">
        <v>0</v>
      </c>
      <c r="AA383" s="507" t="n">
        <v>0</v>
      </c>
      <c r="AB383" s="507" t="n">
        <v>0</v>
      </c>
      <c r="AC383" s="507" t="n">
        <v>0</v>
      </c>
      <c r="AD383" s="507" t="n">
        <v>0</v>
      </c>
      <c r="AE383" s="507" t="n">
        <v>0</v>
      </c>
      <c r="AF383" s="507" t="n">
        <v>0</v>
      </c>
      <c r="AH383" s="2567">
        <f>EOMONTH(AH384,-1)</f>
        <v/>
      </c>
      <c r="AI383" s="507">
        <f>SUM(AJ383:AQ383)</f>
        <v/>
      </c>
      <c r="AJ383" s="507" t="n">
        <v>0</v>
      </c>
      <c r="AK383" s="507" t="n">
        <v>0</v>
      </c>
      <c r="AL383" s="507" t="n">
        <v>0</v>
      </c>
      <c r="AM383" s="507" t="n">
        <v>0</v>
      </c>
      <c r="AN383" s="507" t="n">
        <v>0</v>
      </c>
      <c r="AO383" s="507" t="n">
        <v>0</v>
      </c>
      <c r="AP383" s="507" t="n">
        <v>0</v>
      </c>
      <c r="AQ383" s="507" t="n">
        <v>0</v>
      </c>
      <c r="AS383" s="2567">
        <f>EOMONTH(AS384,-1)</f>
        <v/>
      </c>
      <c r="AT383" s="507">
        <f>SUM(AU383:BB383)</f>
        <v/>
      </c>
      <c r="AU383" s="507" t="n">
        <v>0</v>
      </c>
      <c r="AV383" s="507" t="n">
        <v>0</v>
      </c>
      <c r="AW383" s="507" t="n">
        <v>0</v>
      </c>
      <c r="AX383" s="507" t="n">
        <v>0</v>
      </c>
      <c r="AY383" s="507" t="n">
        <v>0</v>
      </c>
      <c r="AZ383" s="507" t="n">
        <v>0</v>
      </c>
      <c r="BA383" s="507" t="n">
        <v>0</v>
      </c>
      <c r="BB383" s="507" t="n">
        <v>0</v>
      </c>
      <c r="BD383" s="2567">
        <f>EOMONTH(BD384,-1)</f>
        <v/>
      </c>
      <c r="BE383" s="507">
        <f>SUM(BF383:BM383)</f>
        <v/>
      </c>
      <c r="BF383" s="507" t="n">
        <v>0</v>
      </c>
      <c r="BG383" s="507" t="n">
        <v>0</v>
      </c>
      <c r="BH383" s="507" t="n">
        <v>0</v>
      </c>
      <c r="BI383" s="507" t="n">
        <v>0</v>
      </c>
      <c r="BJ383" s="507" t="n">
        <v>0</v>
      </c>
      <c r="BK383" s="507" t="n">
        <v>0</v>
      </c>
      <c r="BL383" s="507" t="n">
        <v>0</v>
      </c>
      <c r="BM383" s="507" t="n">
        <v>0</v>
      </c>
      <c r="BO383" s="2567">
        <f>EOMONTH(BO384,-1)</f>
        <v/>
      </c>
      <c r="BP383" s="507">
        <f>SUM(BQ383:BX383)</f>
        <v/>
      </c>
      <c r="BQ383" s="507" t="n">
        <v>0</v>
      </c>
      <c r="BR383" s="507" t="n">
        <v>0</v>
      </c>
      <c r="BS383" s="507" t="n">
        <v>0</v>
      </c>
      <c r="BT383" s="507" t="n">
        <v>0</v>
      </c>
      <c r="BU383" s="507" t="n">
        <v>0</v>
      </c>
      <c r="BV383" s="507" t="n">
        <v>0</v>
      </c>
      <c r="BW383" s="507" t="n">
        <v>0</v>
      </c>
      <c r="BX383" s="507" t="n">
        <v>0</v>
      </c>
      <c r="BZ383" s="2567">
        <f>EOMONTH(BZ384,-1)</f>
        <v/>
      </c>
      <c r="CA383" s="507">
        <f>SUM(CB383:CI383)</f>
        <v/>
      </c>
      <c r="CB383" s="507" t="n">
        <v>0</v>
      </c>
      <c r="CC383" s="507" t="n">
        <v>0</v>
      </c>
      <c r="CD383" s="507" t="n">
        <v>0</v>
      </c>
      <c r="CE383" s="507" t="n">
        <v>0</v>
      </c>
      <c r="CF383" s="507" t="n">
        <v>0</v>
      </c>
      <c r="CG383" s="507" t="n">
        <v>0</v>
      </c>
      <c r="CH383" s="507" t="n">
        <v>0</v>
      </c>
      <c r="CI383" s="507" t="n">
        <v>0</v>
      </c>
      <c r="CK383" s="2567">
        <f>EOMONTH(CK384,-1)</f>
        <v/>
      </c>
      <c r="CL383" s="507">
        <f>SUM(CM383:CT383)</f>
        <v/>
      </c>
      <c r="CM383" s="507" t="n">
        <v>0</v>
      </c>
      <c r="CN383" s="507" t="n">
        <v>0</v>
      </c>
      <c r="CO383" s="507" t="n">
        <v>0</v>
      </c>
      <c r="CP383" s="507" t="n">
        <v>0</v>
      </c>
      <c r="CQ383" s="507" t="n">
        <v>0</v>
      </c>
      <c r="CR383" s="507" t="n">
        <v>0</v>
      </c>
      <c r="CS383" s="507" t="n">
        <v>0</v>
      </c>
      <c r="CT383" s="507" t="n">
        <v>0</v>
      </c>
      <c r="CV383" s="2567">
        <f>EOMONTH(CV384,-1)</f>
        <v/>
      </c>
      <c r="CW383" s="507">
        <f>SUM(CX383:DE383)</f>
        <v/>
      </c>
      <c r="CX383" s="507" t="n">
        <v>0</v>
      </c>
      <c r="CY383" s="507" t="n">
        <v>0</v>
      </c>
      <c r="CZ383" s="507" t="n">
        <v>0</v>
      </c>
      <c r="DA383" s="507" t="n">
        <v>0</v>
      </c>
      <c r="DB383" s="507" t="n">
        <v>0</v>
      </c>
      <c r="DC383" s="507" t="n">
        <v>0</v>
      </c>
      <c r="DD383" s="507" t="n">
        <v>0</v>
      </c>
      <c r="DE383" s="507" t="n">
        <v>0</v>
      </c>
      <c r="DG383" s="2567">
        <f>EOMONTH(DG384,-1)</f>
        <v/>
      </c>
      <c r="DH383" s="507">
        <f>SUM(DI383:DP383)</f>
        <v/>
      </c>
      <c r="DI383" s="507" t="n">
        <v>0</v>
      </c>
      <c r="DJ383" s="507" t="n">
        <v>0</v>
      </c>
      <c r="DK383" s="507" t="n">
        <v>0</v>
      </c>
      <c r="DL383" s="507" t="n">
        <v>0</v>
      </c>
      <c r="DM383" s="507" t="n">
        <v>0</v>
      </c>
      <c r="DN383" s="507" t="n">
        <v>0</v>
      </c>
      <c r="DO383" s="507" t="n">
        <v>0</v>
      </c>
      <c r="DP383" s="507" t="n">
        <v>0</v>
      </c>
      <c r="DR383" s="2567">
        <f>EOMONTH(DR384,-1)</f>
        <v/>
      </c>
      <c r="DS383" s="507">
        <f>SUM(DT383:EA383)</f>
        <v/>
      </c>
      <c r="DT383" s="507" t="n">
        <v>0</v>
      </c>
      <c r="DU383" s="507" t="n">
        <v>0</v>
      </c>
      <c r="DV383" s="507" t="n">
        <v>0</v>
      </c>
      <c r="DW383" s="507" t="n">
        <v>0</v>
      </c>
      <c r="DX383" s="507" t="n">
        <v>0</v>
      </c>
      <c r="DY383" s="507" t="n">
        <v>0</v>
      </c>
      <c r="DZ383" s="507" t="n">
        <v>0</v>
      </c>
      <c r="EA383" s="507" t="n">
        <v>0</v>
      </c>
      <c r="EC383" s="2567">
        <f>EOMONTH(EC384,-1)</f>
        <v/>
      </c>
      <c r="ED383" s="507">
        <f>SUM(EE383:EL383)</f>
        <v/>
      </c>
      <c r="EE383" s="507" t="n">
        <v>0</v>
      </c>
      <c r="EF383" s="507" t="n">
        <v>0</v>
      </c>
      <c r="EG383" s="507" t="n">
        <v>0</v>
      </c>
      <c r="EH383" s="507" t="n">
        <v>0</v>
      </c>
      <c r="EI383" s="507" t="n">
        <v>0</v>
      </c>
      <c r="EJ383" s="507" t="n">
        <v>0</v>
      </c>
      <c r="EK383" s="507" t="n">
        <v>0</v>
      </c>
      <c r="EL383" s="507" t="n">
        <v>0</v>
      </c>
    </row>
    <row r="384">
      <c r="A384" s="2567">
        <f>EOMONTH(A385,-1)</f>
        <v/>
      </c>
      <c r="B384" s="507">
        <f>SUM(C384:J384)</f>
        <v/>
      </c>
      <c r="C384" s="507">
        <f>+N384+Y384+AJ384+AU384+BF384+BQ384+CB384+CM384+CX384+DI384+DT384+EE384</f>
        <v/>
      </c>
      <c r="D384" s="507">
        <f>+O384+Z384+AK384+AV384+BG384+BR384+CC384+CN384+CY384+DJ384+DU384+EF384</f>
        <v/>
      </c>
      <c r="E384" s="507">
        <f>+P384+AA384+AL384+AW384+BH384+BS384+CD384+CO384+CZ384+DK384+DV384+EG384</f>
        <v/>
      </c>
      <c r="F384" s="507">
        <f>+Q384+AB384+AM384+AX384+BI384+BT384+CE384+CP384+DA384+DL384+DW384+EH384</f>
        <v/>
      </c>
      <c r="G384" s="507">
        <f>+R384+AC384+AN384+AY384+BJ384+BU384+CF384+CQ384+DB384+DM384+DX384+EI384</f>
        <v/>
      </c>
      <c r="H384" s="507">
        <f>+S384+AD384+AO384+AZ384+BK384+BV384+CG384+CR384+DC384+DN384+DY384+EJ384</f>
        <v/>
      </c>
      <c r="I384" s="507">
        <f>+T384+AE384+AP384+BA384+BL384+BW384+CH384+CS384+DD384+DO384+DZ384+EK384</f>
        <v/>
      </c>
      <c r="J384" s="507">
        <f>+U384+AF384+AQ384+BB384+BM384+BX384+CI384+CT384+DE384+DP384+EA384+EL384</f>
        <v/>
      </c>
      <c r="L384" s="2567">
        <f>EOMONTH(L385,-1)</f>
        <v/>
      </c>
      <c r="M384" s="507">
        <f>SUM(N384:U384)</f>
        <v/>
      </c>
      <c r="N384" s="507" t="n">
        <v>0</v>
      </c>
      <c r="O384" s="507" t="n">
        <v>0</v>
      </c>
      <c r="P384" s="507" t="n">
        <v>0</v>
      </c>
      <c r="Q384" s="507" t="n">
        <v>0</v>
      </c>
      <c r="R384" s="507" t="n">
        <v>0</v>
      </c>
      <c r="S384" s="507" t="n">
        <v>0</v>
      </c>
      <c r="T384" s="507" t="n">
        <v>0</v>
      </c>
      <c r="U384" s="507" t="n">
        <v>0</v>
      </c>
      <c r="W384" s="2567">
        <f>EOMONTH(W385,-1)</f>
        <v/>
      </c>
      <c r="X384" s="507">
        <f>SUM(Y384:AF384)</f>
        <v/>
      </c>
      <c r="Y384" s="507" t="n">
        <v>0</v>
      </c>
      <c r="Z384" s="507" t="n">
        <v>0</v>
      </c>
      <c r="AA384" s="507" t="n">
        <v>0</v>
      </c>
      <c r="AB384" s="507" t="n">
        <v>0</v>
      </c>
      <c r="AC384" s="507" t="n">
        <v>0</v>
      </c>
      <c r="AD384" s="507" t="n">
        <v>0</v>
      </c>
      <c r="AE384" s="507" t="n">
        <v>0</v>
      </c>
      <c r="AF384" s="507" t="n">
        <v>0</v>
      </c>
      <c r="AH384" s="2567">
        <f>EOMONTH(AH385,-1)</f>
        <v/>
      </c>
      <c r="AI384" s="507">
        <f>SUM(AJ384:AQ384)</f>
        <v/>
      </c>
      <c r="AJ384" s="507" t="n">
        <v>0</v>
      </c>
      <c r="AK384" s="507" t="n">
        <v>0</v>
      </c>
      <c r="AL384" s="507" t="n">
        <v>0</v>
      </c>
      <c r="AM384" s="507" t="n">
        <v>0</v>
      </c>
      <c r="AN384" s="507" t="n">
        <v>0</v>
      </c>
      <c r="AO384" s="507" t="n">
        <v>0</v>
      </c>
      <c r="AP384" s="507" t="n">
        <v>0</v>
      </c>
      <c r="AQ384" s="507" t="n">
        <v>0</v>
      </c>
      <c r="AS384" s="2567">
        <f>EOMONTH(AS385,-1)</f>
        <v/>
      </c>
      <c r="AT384" s="507">
        <f>SUM(AU384:BB384)</f>
        <v/>
      </c>
      <c r="AU384" s="507" t="n">
        <v>0</v>
      </c>
      <c r="AV384" s="507" t="n">
        <v>0</v>
      </c>
      <c r="AW384" s="507" t="n">
        <v>0</v>
      </c>
      <c r="AX384" s="507" t="n">
        <v>0</v>
      </c>
      <c r="AY384" s="507" t="n">
        <v>0</v>
      </c>
      <c r="AZ384" s="507" t="n">
        <v>0</v>
      </c>
      <c r="BA384" s="507" t="n">
        <v>0</v>
      </c>
      <c r="BB384" s="507" t="n">
        <v>0</v>
      </c>
      <c r="BD384" s="2567">
        <f>EOMONTH(BD385,-1)</f>
        <v/>
      </c>
      <c r="BE384" s="507">
        <f>SUM(BF384:BM384)</f>
        <v/>
      </c>
      <c r="BF384" s="507" t="n">
        <v>0</v>
      </c>
      <c r="BG384" s="507" t="n">
        <v>0</v>
      </c>
      <c r="BH384" s="507" t="n">
        <v>0</v>
      </c>
      <c r="BI384" s="507" t="n">
        <v>0</v>
      </c>
      <c r="BJ384" s="507" t="n">
        <v>0</v>
      </c>
      <c r="BK384" s="507" t="n">
        <v>0</v>
      </c>
      <c r="BL384" s="507" t="n">
        <v>0</v>
      </c>
      <c r="BM384" s="507" t="n">
        <v>0</v>
      </c>
      <c r="BO384" s="2567">
        <f>EOMONTH(BO385,-1)</f>
        <v/>
      </c>
      <c r="BP384" s="507">
        <f>SUM(BQ384:BX384)</f>
        <v/>
      </c>
      <c r="BQ384" s="507" t="n">
        <v>0</v>
      </c>
      <c r="BR384" s="507" t="n">
        <v>0</v>
      </c>
      <c r="BS384" s="507" t="n">
        <v>0</v>
      </c>
      <c r="BT384" s="507" t="n">
        <v>0</v>
      </c>
      <c r="BU384" s="507" t="n">
        <v>0</v>
      </c>
      <c r="BV384" s="507" t="n">
        <v>0</v>
      </c>
      <c r="BW384" s="507" t="n">
        <v>0</v>
      </c>
      <c r="BX384" s="507" t="n">
        <v>0</v>
      </c>
      <c r="BZ384" s="2567">
        <f>EOMONTH(BZ385,-1)</f>
        <v/>
      </c>
      <c r="CA384" s="507">
        <f>SUM(CB384:CI384)</f>
        <v/>
      </c>
      <c r="CB384" s="507" t="n">
        <v>0</v>
      </c>
      <c r="CC384" s="507" t="n">
        <v>0</v>
      </c>
      <c r="CD384" s="507" t="n">
        <v>0</v>
      </c>
      <c r="CE384" s="507" t="n">
        <v>0</v>
      </c>
      <c r="CF384" s="507" t="n">
        <v>0</v>
      </c>
      <c r="CG384" s="507" t="n">
        <v>0</v>
      </c>
      <c r="CH384" s="507" t="n">
        <v>0</v>
      </c>
      <c r="CI384" s="507" t="n">
        <v>0</v>
      </c>
      <c r="CK384" s="2567">
        <f>EOMONTH(CK385,-1)</f>
        <v/>
      </c>
      <c r="CL384" s="507">
        <f>SUM(CM384:CT384)</f>
        <v/>
      </c>
      <c r="CM384" s="507" t="n">
        <v>0</v>
      </c>
      <c r="CN384" s="507" t="n">
        <v>0</v>
      </c>
      <c r="CO384" s="507" t="n">
        <v>0</v>
      </c>
      <c r="CP384" s="507" t="n">
        <v>0</v>
      </c>
      <c r="CQ384" s="507" t="n">
        <v>0</v>
      </c>
      <c r="CR384" s="507" t="n">
        <v>0</v>
      </c>
      <c r="CS384" s="507" t="n">
        <v>0</v>
      </c>
      <c r="CT384" s="507" t="n">
        <v>0</v>
      </c>
      <c r="CV384" s="2567">
        <f>EOMONTH(CV385,-1)</f>
        <v/>
      </c>
      <c r="CW384" s="507">
        <f>SUM(CX384:DE384)</f>
        <v/>
      </c>
      <c r="CX384" s="507" t="n">
        <v>0</v>
      </c>
      <c r="CY384" s="507" t="n">
        <v>0</v>
      </c>
      <c r="CZ384" s="507" t="n">
        <v>0</v>
      </c>
      <c r="DA384" s="507" t="n">
        <v>0</v>
      </c>
      <c r="DB384" s="507" t="n">
        <v>0</v>
      </c>
      <c r="DC384" s="507" t="n">
        <v>0</v>
      </c>
      <c r="DD384" s="507" t="n">
        <v>0</v>
      </c>
      <c r="DE384" s="507" t="n">
        <v>0</v>
      </c>
      <c r="DG384" s="2567">
        <f>EOMONTH(DG385,-1)</f>
        <v/>
      </c>
      <c r="DH384" s="507">
        <f>SUM(DI384:DP384)</f>
        <v/>
      </c>
      <c r="DI384" s="507" t="n">
        <v>0</v>
      </c>
      <c r="DJ384" s="507" t="n">
        <v>0</v>
      </c>
      <c r="DK384" s="507" t="n">
        <v>0</v>
      </c>
      <c r="DL384" s="507" t="n">
        <v>0</v>
      </c>
      <c r="DM384" s="507" t="n">
        <v>0</v>
      </c>
      <c r="DN384" s="507" t="n">
        <v>0</v>
      </c>
      <c r="DO384" s="507" t="n">
        <v>0</v>
      </c>
      <c r="DP384" s="507" t="n">
        <v>0</v>
      </c>
      <c r="DR384" s="2567">
        <f>EOMONTH(DR385,-1)</f>
        <v/>
      </c>
      <c r="DS384" s="507">
        <f>SUM(DT384:EA384)</f>
        <v/>
      </c>
      <c r="DT384" s="507" t="n">
        <v>0</v>
      </c>
      <c r="DU384" s="507" t="n">
        <v>0</v>
      </c>
      <c r="DV384" s="507" t="n">
        <v>0</v>
      </c>
      <c r="DW384" s="507" t="n">
        <v>0</v>
      </c>
      <c r="DX384" s="507" t="n">
        <v>0</v>
      </c>
      <c r="DY384" s="507" t="n">
        <v>0</v>
      </c>
      <c r="DZ384" s="507" t="n">
        <v>0</v>
      </c>
      <c r="EA384" s="507" t="n">
        <v>0</v>
      </c>
      <c r="EC384" s="2567">
        <f>EOMONTH(EC385,-1)</f>
        <v/>
      </c>
      <c r="ED384" s="507">
        <f>SUM(EE384:EL384)</f>
        <v/>
      </c>
      <c r="EE384" s="507" t="n">
        <v>0</v>
      </c>
      <c r="EF384" s="507" t="n">
        <v>0</v>
      </c>
      <c r="EG384" s="507" t="n">
        <v>0</v>
      </c>
      <c r="EH384" s="507" t="n">
        <v>0</v>
      </c>
      <c r="EI384" s="507" t="n">
        <v>0</v>
      </c>
      <c r="EJ384" s="507" t="n">
        <v>0</v>
      </c>
      <c r="EK384" s="507" t="n">
        <v>0</v>
      </c>
      <c r="EL384" s="507" t="n">
        <v>0</v>
      </c>
    </row>
    <row r="385">
      <c r="A385" s="2567">
        <f>EOMONTH(A386,-1)</f>
        <v/>
      </c>
      <c r="B385" s="507">
        <f>SUM(C385:J385)</f>
        <v/>
      </c>
      <c r="C385" s="507">
        <f>+N385+Y385+AJ385+AU385+BF385+BQ385+CB385+CM385+CX385+DI385+DT385+EE385</f>
        <v/>
      </c>
      <c r="D385" s="507">
        <f>+O385+Z385+AK385+AV385+BG385+BR385+CC385+CN385+CY385+DJ385+DU385+EF385</f>
        <v/>
      </c>
      <c r="E385" s="507">
        <f>+P385+AA385+AL385+AW385+BH385+BS385+CD385+CO385+CZ385+DK385+DV385+EG385</f>
        <v/>
      </c>
      <c r="F385" s="507">
        <f>+Q385+AB385+AM385+AX385+BI385+BT385+CE385+CP385+DA385+DL385+DW385+EH385</f>
        <v/>
      </c>
      <c r="G385" s="507">
        <f>+R385+AC385+AN385+AY385+BJ385+BU385+CF385+CQ385+DB385+DM385+DX385+EI385</f>
        <v/>
      </c>
      <c r="H385" s="507">
        <f>+S385+AD385+AO385+AZ385+BK385+BV385+CG385+CR385+DC385+DN385+DY385+EJ385</f>
        <v/>
      </c>
      <c r="I385" s="507">
        <f>+T385+AE385+AP385+BA385+BL385+BW385+CH385+CS385+DD385+DO385+DZ385+EK385</f>
        <v/>
      </c>
      <c r="J385" s="507">
        <f>+U385+AF385+AQ385+BB385+BM385+BX385+CI385+CT385+DE385+DP385+EA385+EL385</f>
        <v/>
      </c>
      <c r="L385" s="2567">
        <f>EOMONTH(L386,-1)</f>
        <v/>
      </c>
      <c r="M385" s="507">
        <f>SUM(N385:U385)</f>
        <v/>
      </c>
      <c r="N385" s="507" t="n">
        <v>0</v>
      </c>
      <c r="O385" s="507" t="n">
        <v>0</v>
      </c>
      <c r="P385" s="507" t="n">
        <v>0</v>
      </c>
      <c r="Q385" s="507" t="n">
        <v>0</v>
      </c>
      <c r="R385" s="507" t="n">
        <v>0</v>
      </c>
      <c r="S385" s="507" t="n">
        <v>0</v>
      </c>
      <c r="T385" s="507" t="n">
        <v>0</v>
      </c>
      <c r="U385" s="507" t="n">
        <v>0</v>
      </c>
      <c r="W385" s="2567">
        <f>EOMONTH(W386,-1)</f>
        <v/>
      </c>
      <c r="X385" s="507">
        <f>SUM(Y385:AF385)</f>
        <v/>
      </c>
      <c r="Y385" s="507" t="n">
        <v>0</v>
      </c>
      <c r="Z385" s="507" t="n">
        <v>0</v>
      </c>
      <c r="AA385" s="507" t="n">
        <v>0</v>
      </c>
      <c r="AB385" s="507" t="n">
        <v>0</v>
      </c>
      <c r="AC385" s="507" t="n">
        <v>0</v>
      </c>
      <c r="AD385" s="507" t="n">
        <v>0</v>
      </c>
      <c r="AE385" s="507" t="n">
        <v>0</v>
      </c>
      <c r="AF385" s="507" t="n">
        <v>0</v>
      </c>
      <c r="AH385" s="2567">
        <f>EOMONTH(AH386,-1)</f>
        <v/>
      </c>
      <c r="AI385" s="507">
        <f>SUM(AJ385:AQ385)</f>
        <v/>
      </c>
      <c r="AJ385" s="507" t="n">
        <v>0</v>
      </c>
      <c r="AK385" s="507" t="n">
        <v>0</v>
      </c>
      <c r="AL385" s="507" t="n">
        <v>0</v>
      </c>
      <c r="AM385" s="507" t="n">
        <v>0</v>
      </c>
      <c r="AN385" s="507" t="n">
        <v>0</v>
      </c>
      <c r="AO385" s="507" t="n">
        <v>0</v>
      </c>
      <c r="AP385" s="507" t="n">
        <v>0</v>
      </c>
      <c r="AQ385" s="507" t="n">
        <v>0</v>
      </c>
      <c r="AS385" s="2567">
        <f>EOMONTH(AS386,-1)</f>
        <v/>
      </c>
      <c r="AT385" s="507">
        <f>SUM(AU385:BB385)</f>
        <v/>
      </c>
      <c r="AU385" s="507" t="n">
        <v>0</v>
      </c>
      <c r="AV385" s="507" t="n">
        <v>0</v>
      </c>
      <c r="AW385" s="507" t="n">
        <v>0</v>
      </c>
      <c r="AX385" s="507" t="n">
        <v>0</v>
      </c>
      <c r="AY385" s="507" t="n">
        <v>0</v>
      </c>
      <c r="AZ385" s="507" t="n">
        <v>0</v>
      </c>
      <c r="BA385" s="507" t="n">
        <v>0</v>
      </c>
      <c r="BB385" s="507" t="n">
        <v>0</v>
      </c>
      <c r="BD385" s="2567">
        <f>EOMONTH(BD386,-1)</f>
        <v/>
      </c>
      <c r="BE385" s="507">
        <f>SUM(BF385:BM385)</f>
        <v/>
      </c>
      <c r="BF385" s="507" t="n">
        <v>0</v>
      </c>
      <c r="BG385" s="507" t="n">
        <v>0</v>
      </c>
      <c r="BH385" s="507" t="n">
        <v>0</v>
      </c>
      <c r="BI385" s="507" t="n">
        <v>0</v>
      </c>
      <c r="BJ385" s="507" t="n">
        <v>0</v>
      </c>
      <c r="BK385" s="507" t="n">
        <v>0</v>
      </c>
      <c r="BL385" s="507" t="n">
        <v>0</v>
      </c>
      <c r="BM385" s="507" t="n">
        <v>0</v>
      </c>
      <c r="BO385" s="2567">
        <f>EOMONTH(BO386,-1)</f>
        <v/>
      </c>
      <c r="BP385" s="507">
        <f>SUM(BQ385:BX385)</f>
        <v/>
      </c>
      <c r="BQ385" s="507" t="n">
        <v>0</v>
      </c>
      <c r="BR385" s="507" t="n">
        <v>0</v>
      </c>
      <c r="BS385" s="507" t="n">
        <v>0</v>
      </c>
      <c r="BT385" s="507" t="n">
        <v>0</v>
      </c>
      <c r="BU385" s="507" t="n">
        <v>0</v>
      </c>
      <c r="BV385" s="507" t="n">
        <v>0</v>
      </c>
      <c r="BW385" s="507" t="n">
        <v>0</v>
      </c>
      <c r="BX385" s="507" t="n">
        <v>0</v>
      </c>
      <c r="BZ385" s="2567">
        <f>EOMONTH(BZ386,-1)</f>
        <v/>
      </c>
      <c r="CA385" s="507">
        <f>SUM(CB385:CI385)</f>
        <v/>
      </c>
      <c r="CB385" s="507" t="n">
        <v>0</v>
      </c>
      <c r="CC385" s="507" t="n">
        <v>0</v>
      </c>
      <c r="CD385" s="507" t="n">
        <v>0</v>
      </c>
      <c r="CE385" s="507" t="n">
        <v>0</v>
      </c>
      <c r="CF385" s="507" t="n">
        <v>0</v>
      </c>
      <c r="CG385" s="507" t="n">
        <v>0</v>
      </c>
      <c r="CH385" s="507" t="n">
        <v>0</v>
      </c>
      <c r="CI385" s="507" t="n">
        <v>0</v>
      </c>
      <c r="CK385" s="2567">
        <f>EOMONTH(CK386,-1)</f>
        <v/>
      </c>
      <c r="CL385" s="507">
        <f>SUM(CM385:CT385)</f>
        <v/>
      </c>
      <c r="CM385" s="507" t="n">
        <v>0</v>
      </c>
      <c r="CN385" s="507" t="n">
        <v>0</v>
      </c>
      <c r="CO385" s="507" t="n">
        <v>0</v>
      </c>
      <c r="CP385" s="507" t="n">
        <v>0</v>
      </c>
      <c r="CQ385" s="507" t="n">
        <v>0</v>
      </c>
      <c r="CR385" s="507" t="n">
        <v>0</v>
      </c>
      <c r="CS385" s="507" t="n">
        <v>0</v>
      </c>
      <c r="CT385" s="507" t="n">
        <v>0</v>
      </c>
      <c r="CV385" s="2567">
        <f>EOMONTH(CV386,-1)</f>
        <v/>
      </c>
      <c r="CW385" s="507">
        <f>SUM(CX385:DE385)</f>
        <v/>
      </c>
      <c r="CX385" s="507" t="n">
        <v>0</v>
      </c>
      <c r="CY385" s="507" t="n">
        <v>0</v>
      </c>
      <c r="CZ385" s="507" t="n">
        <v>0</v>
      </c>
      <c r="DA385" s="507" t="n">
        <v>0</v>
      </c>
      <c r="DB385" s="507" t="n">
        <v>0</v>
      </c>
      <c r="DC385" s="507" t="n">
        <v>0</v>
      </c>
      <c r="DD385" s="507" t="n">
        <v>0</v>
      </c>
      <c r="DE385" s="507" t="n">
        <v>0</v>
      </c>
      <c r="DG385" s="2567">
        <f>EOMONTH(DG386,-1)</f>
        <v/>
      </c>
      <c r="DH385" s="507">
        <f>SUM(DI385:DP385)</f>
        <v/>
      </c>
      <c r="DI385" s="507" t="n">
        <v>0</v>
      </c>
      <c r="DJ385" s="507" t="n">
        <v>0</v>
      </c>
      <c r="DK385" s="507" t="n">
        <v>0</v>
      </c>
      <c r="DL385" s="507" t="n">
        <v>0</v>
      </c>
      <c r="DM385" s="507" t="n">
        <v>0</v>
      </c>
      <c r="DN385" s="507" t="n">
        <v>0</v>
      </c>
      <c r="DO385" s="507" t="n">
        <v>0</v>
      </c>
      <c r="DP385" s="507" t="n">
        <v>0</v>
      </c>
      <c r="DR385" s="2567">
        <f>EOMONTH(DR386,-1)</f>
        <v/>
      </c>
      <c r="DS385" s="507">
        <f>SUM(DT385:EA385)</f>
        <v/>
      </c>
      <c r="DT385" s="507" t="n">
        <v>0</v>
      </c>
      <c r="DU385" s="507" t="n">
        <v>0</v>
      </c>
      <c r="DV385" s="507" t="n">
        <v>0</v>
      </c>
      <c r="DW385" s="507" t="n">
        <v>0</v>
      </c>
      <c r="DX385" s="507" t="n">
        <v>0</v>
      </c>
      <c r="DY385" s="507" t="n">
        <v>0</v>
      </c>
      <c r="DZ385" s="507" t="n">
        <v>0</v>
      </c>
      <c r="EA385" s="507" t="n">
        <v>0</v>
      </c>
      <c r="EC385" s="2567">
        <f>EOMONTH(EC386,-1)</f>
        <v/>
      </c>
      <c r="ED385" s="507">
        <f>SUM(EE385:EL385)</f>
        <v/>
      </c>
      <c r="EE385" s="507" t="n">
        <v>0</v>
      </c>
      <c r="EF385" s="507" t="n">
        <v>0</v>
      </c>
      <c r="EG385" s="507" t="n">
        <v>0</v>
      </c>
      <c r="EH385" s="507" t="n">
        <v>0</v>
      </c>
      <c r="EI385" s="507" t="n">
        <v>0</v>
      </c>
      <c r="EJ385" s="507" t="n">
        <v>0</v>
      </c>
      <c r="EK385" s="507" t="n">
        <v>0</v>
      </c>
      <c r="EL385" s="507" t="n">
        <v>0</v>
      </c>
    </row>
    <row r="386">
      <c r="A386" s="2567">
        <f>EOMONTH(A387,-1)</f>
        <v/>
      </c>
      <c r="B386" s="507">
        <f>SUM(C386:J386)</f>
        <v/>
      </c>
      <c r="C386" s="507">
        <f>+N386+Y386+AJ386+AU386+BF386+BQ386+CB386+CM386+CX386+DI386+DT386+EE386</f>
        <v/>
      </c>
      <c r="D386" s="507">
        <f>+O386+Z386+AK386+AV386+BG386+BR386+CC386+CN386+CY386+DJ386+DU386+EF386</f>
        <v/>
      </c>
      <c r="E386" s="507">
        <f>+P386+AA386+AL386+AW386+BH386+BS386+CD386+CO386+CZ386+DK386+DV386+EG386</f>
        <v/>
      </c>
      <c r="F386" s="507">
        <f>+Q386+AB386+AM386+AX386+BI386+BT386+CE386+CP386+DA386+DL386+DW386+EH386</f>
        <v/>
      </c>
      <c r="G386" s="507">
        <f>+R386+AC386+AN386+AY386+BJ386+BU386+CF386+CQ386+DB386+DM386+DX386+EI386</f>
        <v/>
      </c>
      <c r="H386" s="507">
        <f>+S386+AD386+AO386+AZ386+BK386+BV386+CG386+CR386+DC386+DN386+DY386+EJ386</f>
        <v/>
      </c>
      <c r="I386" s="507">
        <f>+T386+AE386+AP386+BA386+BL386+BW386+CH386+CS386+DD386+DO386+DZ386+EK386</f>
        <v/>
      </c>
      <c r="J386" s="507">
        <f>+U386+AF386+AQ386+BB386+BM386+BX386+CI386+CT386+DE386+DP386+EA386+EL386</f>
        <v/>
      </c>
      <c r="L386" s="2567">
        <f>EOMONTH(L387,-1)</f>
        <v/>
      </c>
      <c r="M386" s="507">
        <f>SUM(N386:U386)</f>
        <v/>
      </c>
      <c r="N386" s="507" t="n">
        <v>0</v>
      </c>
      <c r="O386" s="507" t="n">
        <v>0</v>
      </c>
      <c r="P386" s="507" t="n">
        <v>0</v>
      </c>
      <c r="Q386" s="507" t="n">
        <v>0</v>
      </c>
      <c r="R386" s="507" t="n">
        <v>0</v>
      </c>
      <c r="S386" s="507" t="n">
        <v>0</v>
      </c>
      <c r="T386" s="507" t="n">
        <v>0</v>
      </c>
      <c r="U386" s="507" t="n">
        <v>0</v>
      </c>
      <c r="W386" s="2567">
        <f>EOMONTH(W387,-1)</f>
        <v/>
      </c>
      <c r="X386" s="507">
        <f>SUM(Y386:AF386)</f>
        <v/>
      </c>
      <c r="Y386" s="507" t="n">
        <v>0</v>
      </c>
      <c r="Z386" s="507" t="n">
        <v>0</v>
      </c>
      <c r="AA386" s="507" t="n">
        <v>0</v>
      </c>
      <c r="AB386" s="507" t="n">
        <v>0</v>
      </c>
      <c r="AC386" s="507" t="n">
        <v>0</v>
      </c>
      <c r="AD386" s="507" t="n">
        <v>0</v>
      </c>
      <c r="AE386" s="507" t="n">
        <v>0</v>
      </c>
      <c r="AF386" s="507" t="n">
        <v>0</v>
      </c>
      <c r="AH386" s="2567">
        <f>EOMONTH(AH387,-1)</f>
        <v/>
      </c>
      <c r="AI386" s="507">
        <f>SUM(AJ386:AQ386)</f>
        <v/>
      </c>
      <c r="AJ386" s="507" t="n">
        <v>0</v>
      </c>
      <c r="AK386" s="507" t="n">
        <v>0</v>
      </c>
      <c r="AL386" s="507" t="n">
        <v>0</v>
      </c>
      <c r="AM386" s="507" t="n">
        <v>0</v>
      </c>
      <c r="AN386" s="507" t="n">
        <v>0</v>
      </c>
      <c r="AO386" s="507" t="n">
        <v>0</v>
      </c>
      <c r="AP386" s="507" t="n">
        <v>0</v>
      </c>
      <c r="AQ386" s="507" t="n">
        <v>0</v>
      </c>
      <c r="AS386" s="2567">
        <f>EOMONTH(AS387,-1)</f>
        <v/>
      </c>
      <c r="AT386" s="507">
        <f>SUM(AU386:BB386)</f>
        <v/>
      </c>
      <c r="AU386" s="507" t="n">
        <v>0</v>
      </c>
      <c r="AV386" s="507" t="n">
        <v>0</v>
      </c>
      <c r="AW386" s="507" t="n">
        <v>0</v>
      </c>
      <c r="AX386" s="507" t="n">
        <v>0</v>
      </c>
      <c r="AY386" s="507" t="n">
        <v>0</v>
      </c>
      <c r="AZ386" s="507" t="n">
        <v>0</v>
      </c>
      <c r="BA386" s="507" t="n">
        <v>0</v>
      </c>
      <c r="BB386" s="507" t="n">
        <v>0</v>
      </c>
      <c r="BD386" s="2567">
        <f>EOMONTH(BD387,-1)</f>
        <v/>
      </c>
      <c r="BE386" s="507">
        <f>SUM(BF386:BM386)</f>
        <v/>
      </c>
      <c r="BF386" s="507" t="n">
        <v>0</v>
      </c>
      <c r="BG386" s="507" t="n">
        <v>0</v>
      </c>
      <c r="BH386" s="507" t="n">
        <v>0</v>
      </c>
      <c r="BI386" s="507" t="n">
        <v>0</v>
      </c>
      <c r="BJ386" s="507" t="n">
        <v>0</v>
      </c>
      <c r="BK386" s="507" t="n">
        <v>0</v>
      </c>
      <c r="BL386" s="507" t="n">
        <v>0</v>
      </c>
      <c r="BM386" s="507" t="n">
        <v>0</v>
      </c>
      <c r="BO386" s="2567">
        <f>EOMONTH(BO387,-1)</f>
        <v/>
      </c>
      <c r="BP386" s="507">
        <f>SUM(BQ386:BX386)</f>
        <v/>
      </c>
      <c r="BQ386" s="507" t="n">
        <v>0</v>
      </c>
      <c r="BR386" s="507" t="n">
        <v>0</v>
      </c>
      <c r="BS386" s="507" t="n">
        <v>0</v>
      </c>
      <c r="BT386" s="507" t="n">
        <v>0</v>
      </c>
      <c r="BU386" s="507" t="n">
        <v>0</v>
      </c>
      <c r="BV386" s="507" t="n">
        <v>0</v>
      </c>
      <c r="BW386" s="507" t="n">
        <v>0</v>
      </c>
      <c r="BX386" s="507" t="n">
        <v>0</v>
      </c>
      <c r="BZ386" s="2567">
        <f>EOMONTH(BZ387,-1)</f>
        <v/>
      </c>
      <c r="CA386" s="507">
        <f>SUM(CB386:CI386)</f>
        <v/>
      </c>
      <c r="CB386" s="507" t="n">
        <v>0</v>
      </c>
      <c r="CC386" s="507" t="n">
        <v>0</v>
      </c>
      <c r="CD386" s="507" t="n">
        <v>0</v>
      </c>
      <c r="CE386" s="507" t="n">
        <v>0</v>
      </c>
      <c r="CF386" s="507" t="n">
        <v>0</v>
      </c>
      <c r="CG386" s="507" t="n">
        <v>0</v>
      </c>
      <c r="CH386" s="507" t="n">
        <v>0</v>
      </c>
      <c r="CI386" s="507" t="n">
        <v>0</v>
      </c>
      <c r="CK386" s="2567">
        <f>EOMONTH(CK387,-1)</f>
        <v/>
      </c>
      <c r="CL386" s="507">
        <f>SUM(CM386:CT386)</f>
        <v/>
      </c>
      <c r="CM386" s="507" t="n">
        <v>0</v>
      </c>
      <c r="CN386" s="507" t="n">
        <v>0</v>
      </c>
      <c r="CO386" s="507" t="n">
        <v>0</v>
      </c>
      <c r="CP386" s="507" t="n">
        <v>0</v>
      </c>
      <c r="CQ386" s="507" t="n">
        <v>0</v>
      </c>
      <c r="CR386" s="507" t="n">
        <v>0</v>
      </c>
      <c r="CS386" s="507" t="n">
        <v>0</v>
      </c>
      <c r="CT386" s="507" t="n">
        <v>0</v>
      </c>
      <c r="CV386" s="2567">
        <f>EOMONTH(CV387,-1)</f>
        <v/>
      </c>
      <c r="CW386" s="507">
        <f>SUM(CX386:DE386)</f>
        <v/>
      </c>
      <c r="CX386" s="507" t="n">
        <v>0</v>
      </c>
      <c r="CY386" s="507" t="n">
        <v>0</v>
      </c>
      <c r="CZ386" s="507" t="n">
        <v>0</v>
      </c>
      <c r="DA386" s="507" t="n">
        <v>0</v>
      </c>
      <c r="DB386" s="507" t="n">
        <v>0</v>
      </c>
      <c r="DC386" s="507" t="n">
        <v>0</v>
      </c>
      <c r="DD386" s="507" t="n">
        <v>0</v>
      </c>
      <c r="DE386" s="507" t="n">
        <v>0</v>
      </c>
      <c r="DG386" s="2567">
        <f>EOMONTH(DG387,-1)</f>
        <v/>
      </c>
      <c r="DH386" s="507">
        <f>SUM(DI386:DP386)</f>
        <v/>
      </c>
      <c r="DI386" s="507" t="n">
        <v>0</v>
      </c>
      <c r="DJ386" s="507" t="n">
        <v>0</v>
      </c>
      <c r="DK386" s="507" t="n">
        <v>0</v>
      </c>
      <c r="DL386" s="507" t="n">
        <v>0</v>
      </c>
      <c r="DM386" s="507" t="n">
        <v>0</v>
      </c>
      <c r="DN386" s="507" t="n">
        <v>0</v>
      </c>
      <c r="DO386" s="507" t="n">
        <v>0</v>
      </c>
      <c r="DP386" s="507" t="n">
        <v>0</v>
      </c>
      <c r="DR386" s="2567">
        <f>EOMONTH(DR387,-1)</f>
        <v/>
      </c>
      <c r="DS386" s="507">
        <f>SUM(DT386:EA386)</f>
        <v/>
      </c>
      <c r="DT386" s="507" t="n">
        <v>0</v>
      </c>
      <c r="DU386" s="507" t="n">
        <v>0</v>
      </c>
      <c r="DV386" s="507" t="n">
        <v>0</v>
      </c>
      <c r="DW386" s="507" t="n">
        <v>0</v>
      </c>
      <c r="DX386" s="507" t="n">
        <v>0</v>
      </c>
      <c r="DY386" s="507" t="n">
        <v>0</v>
      </c>
      <c r="DZ386" s="507" t="n">
        <v>0</v>
      </c>
      <c r="EA386" s="507" t="n">
        <v>0</v>
      </c>
      <c r="EC386" s="2567">
        <f>EOMONTH(EC387,-1)</f>
        <v/>
      </c>
      <c r="ED386" s="507">
        <f>SUM(EE386:EL386)</f>
        <v/>
      </c>
      <c r="EE386" s="507" t="n">
        <v>0</v>
      </c>
      <c r="EF386" s="507" t="n">
        <v>0</v>
      </c>
      <c r="EG386" s="507" t="n">
        <v>0</v>
      </c>
      <c r="EH386" s="507" t="n">
        <v>0</v>
      </c>
      <c r="EI386" s="507" t="n">
        <v>0</v>
      </c>
      <c r="EJ386" s="507" t="n">
        <v>0</v>
      </c>
      <c r="EK386" s="507" t="n">
        <v>0</v>
      </c>
      <c r="EL386" s="507" t="n">
        <v>0</v>
      </c>
    </row>
    <row r="387">
      <c r="A387" s="2567">
        <f>EOMONTH(A388,-1)</f>
        <v/>
      </c>
      <c r="B387" s="507">
        <f>SUM(C387:J387)</f>
        <v/>
      </c>
      <c r="C387" s="507">
        <f>+N387+Y387+AJ387+AU387+BF387+BQ387+CB387+CM387+CX387+DI387+DT387+EE387</f>
        <v/>
      </c>
      <c r="D387" s="507">
        <f>+O387+Z387+AK387+AV387+BG387+BR387+CC387+CN387+CY387+DJ387+DU387+EF387</f>
        <v/>
      </c>
      <c r="E387" s="507">
        <f>+P387+AA387+AL387+AW387+BH387+BS387+CD387+CO387+CZ387+DK387+DV387+EG387</f>
        <v/>
      </c>
      <c r="F387" s="507">
        <f>+Q387+AB387+AM387+AX387+BI387+BT387+CE387+CP387+DA387+DL387+DW387+EH387</f>
        <v/>
      </c>
      <c r="G387" s="507">
        <f>+R387+AC387+AN387+AY387+BJ387+BU387+CF387+CQ387+DB387+DM387+DX387+EI387</f>
        <v/>
      </c>
      <c r="H387" s="507">
        <f>+S387+AD387+AO387+AZ387+BK387+BV387+CG387+CR387+DC387+DN387+DY387+EJ387</f>
        <v/>
      </c>
      <c r="I387" s="507">
        <f>+T387+AE387+AP387+BA387+BL387+BW387+CH387+CS387+DD387+DO387+DZ387+EK387</f>
        <v/>
      </c>
      <c r="J387" s="507">
        <f>+U387+AF387+AQ387+BB387+BM387+BX387+CI387+CT387+DE387+DP387+EA387+EL387</f>
        <v/>
      </c>
      <c r="L387" s="2567">
        <f>EOMONTH(L388,-1)</f>
        <v/>
      </c>
      <c r="M387" s="507">
        <f>SUM(N387:U387)</f>
        <v/>
      </c>
      <c r="N387" s="507" t="n">
        <v>0</v>
      </c>
      <c r="O387" s="507" t="n">
        <v>0</v>
      </c>
      <c r="P387" s="507" t="n">
        <v>0</v>
      </c>
      <c r="Q387" s="507" t="n">
        <v>0</v>
      </c>
      <c r="R387" s="507" t="n">
        <v>0</v>
      </c>
      <c r="S387" s="507" t="n">
        <v>0</v>
      </c>
      <c r="T387" s="507" t="n">
        <v>0</v>
      </c>
      <c r="U387" s="507" t="n">
        <v>0</v>
      </c>
      <c r="W387" s="2567">
        <f>EOMONTH(W388,-1)</f>
        <v/>
      </c>
      <c r="X387" s="507">
        <f>SUM(Y387:AF387)</f>
        <v/>
      </c>
      <c r="Y387" s="507" t="n">
        <v>0</v>
      </c>
      <c r="Z387" s="507" t="n">
        <v>0</v>
      </c>
      <c r="AA387" s="507" t="n">
        <v>0</v>
      </c>
      <c r="AB387" s="507" t="n">
        <v>0</v>
      </c>
      <c r="AC387" s="507" t="n">
        <v>0</v>
      </c>
      <c r="AD387" s="507" t="n">
        <v>0</v>
      </c>
      <c r="AE387" s="507" t="n">
        <v>0</v>
      </c>
      <c r="AF387" s="507" t="n">
        <v>0</v>
      </c>
      <c r="AH387" s="2567">
        <f>EOMONTH(AH388,-1)</f>
        <v/>
      </c>
      <c r="AI387" s="507">
        <f>SUM(AJ387:AQ387)</f>
        <v/>
      </c>
      <c r="AJ387" s="507" t="n">
        <v>0</v>
      </c>
      <c r="AK387" s="507" t="n">
        <v>0</v>
      </c>
      <c r="AL387" s="507" t="n">
        <v>0</v>
      </c>
      <c r="AM387" s="507" t="n">
        <v>0</v>
      </c>
      <c r="AN387" s="507" t="n">
        <v>0</v>
      </c>
      <c r="AO387" s="507" t="n">
        <v>0</v>
      </c>
      <c r="AP387" s="507" t="n">
        <v>0</v>
      </c>
      <c r="AQ387" s="507" t="n">
        <v>0</v>
      </c>
      <c r="AS387" s="2567">
        <f>EOMONTH(AS388,-1)</f>
        <v/>
      </c>
      <c r="AT387" s="507">
        <f>SUM(AU387:BB387)</f>
        <v/>
      </c>
      <c r="AU387" s="507" t="n">
        <v>0</v>
      </c>
      <c r="AV387" s="507" t="n">
        <v>0</v>
      </c>
      <c r="AW387" s="507" t="n">
        <v>0</v>
      </c>
      <c r="AX387" s="507" t="n">
        <v>0</v>
      </c>
      <c r="AY387" s="507" t="n">
        <v>0</v>
      </c>
      <c r="AZ387" s="507" t="n">
        <v>0</v>
      </c>
      <c r="BA387" s="507" t="n">
        <v>0</v>
      </c>
      <c r="BB387" s="507" t="n">
        <v>0</v>
      </c>
      <c r="BD387" s="2567">
        <f>EOMONTH(BD388,-1)</f>
        <v/>
      </c>
      <c r="BE387" s="507">
        <f>SUM(BF387:BM387)</f>
        <v/>
      </c>
      <c r="BF387" s="507" t="n">
        <v>0</v>
      </c>
      <c r="BG387" s="507" t="n">
        <v>0</v>
      </c>
      <c r="BH387" s="507" t="n">
        <v>0</v>
      </c>
      <c r="BI387" s="507" t="n">
        <v>0</v>
      </c>
      <c r="BJ387" s="507" t="n">
        <v>0</v>
      </c>
      <c r="BK387" s="507" t="n">
        <v>0</v>
      </c>
      <c r="BL387" s="507" t="n">
        <v>0</v>
      </c>
      <c r="BM387" s="507" t="n">
        <v>0</v>
      </c>
      <c r="BO387" s="2567">
        <f>EOMONTH(BO388,-1)</f>
        <v/>
      </c>
      <c r="BP387" s="507">
        <f>SUM(BQ387:BX387)</f>
        <v/>
      </c>
      <c r="BQ387" s="507" t="n">
        <v>0</v>
      </c>
      <c r="BR387" s="507" t="n">
        <v>0</v>
      </c>
      <c r="BS387" s="507" t="n">
        <v>0</v>
      </c>
      <c r="BT387" s="507" t="n">
        <v>0</v>
      </c>
      <c r="BU387" s="507" t="n">
        <v>0</v>
      </c>
      <c r="BV387" s="507" t="n">
        <v>0</v>
      </c>
      <c r="BW387" s="507" t="n">
        <v>0</v>
      </c>
      <c r="BX387" s="507" t="n">
        <v>0</v>
      </c>
      <c r="BZ387" s="2567">
        <f>EOMONTH(BZ388,-1)</f>
        <v/>
      </c>
      <c r="CA387" s="507">
        <f>SUM(CB387:CI387)</f>
        <v/>
      </c>
      <c r="CB387" s="507" t="n">
        <v>0</v>
      </c>
      <c r="CC387" s="507" t="n">
        <v>0</v>
      </c>
      <c r="CD387" s="507" t="n">
        <v>0</v>
      </c>
      <c r="CE387" s="507" t="n">
        <v>0</v>
      </c>
      <c r="CF387" s="507" t="n">
        <v>0</v>
      </c>
      <c r="CG387" s="507" t="n">
        <v>0</v>
      </c>
      <c r="CH387" s="507" t="n">
        <v>0</v>
      </c>
      <c r="CI387" s="507" t="n">
        <v>0</v>
      </c>
      <c r="CK387" s="2567">
        <f>EOMONTH(CK388,-1)</f>
        <v/>
      </c>
      <c r="CL387" s="507">
        <f>SUM(CM387:CT387)</f>
        <v/>
      </c>
      <c r="CM387" s="507" t="n">
        <v>0</v>
      </c>
      <c r="CN387" s="507" t="n">
        <v>0</v>
      </c>
      <c r="CO387" s="507" t="n">
        <v>0</v>
      </c>
      <c r="CP387" s="507" t="n">
        <v>0</v>
      </c>
      <c r="CQ387" s="507" t="n">
        <v>0</v>
      </c>
      <c r="CR387" s="507" t="n">
        <v>0</v>
      </c>
      <c r="CS387" s="507" t="n">
        <v>0</v>
      </c>
      <c r="CT387" s="507" t="n">
        <v>0</v>
      </c>
      <c r="CV387" s="2567">
        <f>EOMONTH(CV388,-1)</f>
        <v/>
      </c>
      <c r="CW387" s="507">
        <f>SUM(CX387:DE387)</f>
        <v/>
      </c>
      <c r="CX387" s="507" t="n">
        <v>0</v>
      </c>
      <c r="CY387" s="507" t="n">
        <v>0</v>
      </c>
      <c r="CZ387" s="507" t="n">
        <v>0</v>
      </c>
      <c r="DA387" s="507" t="n">
        <v>0</v>
      </c>
      <c r="DB387" s="507" t="n">
        <v>0</v>
      </c>
      <c r="DC387" s="507" t="n">
        <v>0</v>
      </c>
      <c r="DD387" s="507" t="n">
        <v>0</v>
      </c>
      <c r="DE387" s="507" t="n">
        <v>0</v>
      </c>
      <c r="DG387" s="2567">
        <f>EOMONTH(DG388,-1)</f>
        <v/>
      </c>
      <c r="DH387" s="507">
        <f>SUM(DI387:DP387)</f>
        <v/>
      </c>
      <c r="DI387" s="507" t="n">
        <v>0</v>
      </c>
      <c r="DJ387" s="507" t="n">
        <v>0</v>
      </c>
      <c r="DK387" s="507" t="n">
        <v>0</v>
      </c>
      <c r="DL387" s="507" t="n">
        <v>0</v>
      </c>
      <c r="DM387" s="507" t="n">
        <v>0</v>
      </c>
      <c r="DN387" s="507" t="n">
        <v>0</v>
      </c>
      <c r="DO387" s="507" t="n">
        <v>0</v>
      </c>
      <c r="DP387" s="507" t="n">
        <v>0</v>
      </c>
      <c r="DR387" s="2567">
        <f>EOMONTH(DR388,-1)</f>
        <v/>
      </c>
      <c r="DS387" s="507">
        <f>SUM(DT387:EA387)</f>
        <v/>
      </c>
      <c r="DT387" s="507" t="n">
        <v>0</v>
      </c>
      <c r="DU387" s="507" t="n">
        <v>0</v>
      </c>
      <c r="DV387" s="507" t="n">
        <v>0</v>
      </c>
      <c r="DW387" s="507" t="n">
        <v>0</v>
      </c>
      <c r="DX387" s="507" t="n">
        <v>0</v>
      </c>
      <c r="DY387" s="507" t="n">
        <v>0</v>
      </c>
      <c r="DZ387" s="507" t="n">
        <v>0</v>
      </c>
      <c r="EA387" s="507" t="n">
        <v>0</v>
      </c>
      <c r="EC387" s="2567">
        <f>EOMONTH(EC388,-1)</f>
        <v/>
      </c>
      <c r="ED387" s="507">
        <f>SUM(EE387:EL387)</f>
        <v/>
      </c>
      <c r="EE387" s="507" t="n">
        <v>0</v>
      </c>
      <c r="EF387" s="507" t="n">
        <v>0</v>
      </c>
      <c r="EG387" s="507" t="n">
        <v>0</v>
      </c>
      <c r="EH387" s="507" t="n">
        <v>0</v>
      </c>
      <c r="EI387" s="507" t="n">
        <v>0</v>
      </c>
      <c r="EJ387" s="507" t="n">
        <v>0</v>
      </c>
      <c r="EK387" s="507" t="n">
        <v>0</v>
      </c>
      <c r="EL387" s="507" t="n">
        <v>0</v>
      </c>
    </row>
    <row r="388">
      <c r="A388" s="2567">
        <f>EOMONTH(A389,-1)</f>
        <v/>
      </c>
      <c r="B388" s="507">
        <f>SUM(C388:J388)</f>
        <v/>
      </c>
      <c r="C388" s="507">
        <f>+N388+Y388+AJ388+AU388+BF388+BQ388+CB388+CM388+CX388+DI388+DT388+EE388</f>
        <v/>
      </c>
      <c r="D388" s="507">
        <f>+O388+Z388+AK388+AV388+BG388+BR388+CC388+CN388+CY388+DJ388+DU388+EF388</f>
        <v/>
      </c>
      <c r="E388" s="507">
        <f>+P388+AA388+AL388+AW388+BH388+BS388+CD388+CO388+CZ388+DK388+DV388+EG388</f>
        <v/>
      </c>
      <c r="F388" s="507">
        <f>+Q388+AB388+AM388+AX388+BI388+BT388+CE388+CP388+DA388+DL388+DW388+EH388</f>
        <v/>
      </c>
      <c r="G388" s="507">
        <f>+R388+AC388+AN388+AY388+BJ388+BU388+CF388+CQ388+DB388+DM388+DX388+EI388</f>
        <v/>
      </c>
      <c r="H388" s="507">
        <f>+S388+AD388+AO388+AZ388+BK388+BV388+CG388+CR388+DC388+DN388+DY388+EJ388</f>
        <v/>
      </c>
      <c r="I388" s="507">
        <f>+T388+AE388+AP388+BA388+BL388+BW388+CH388+CS388+DD388+DO388+DZ388+EK388</f>
        <v/>
      </c>
      <c r="J388" s="507">
        <f>+U388+AF388+AQ388+BB388+BM388+BX388+CI388+CT388+DE388+DP388+EA388+EL388</f>
        <v/>
      </c>
      <c r="L388" s="2567">
        <f>EOMONTH(L389,-1)</f>
        <v/>
      </c>
      <c r="M388" s="507">
        <f>SUM(N388:U388)</f>
        <v/>
      </c>
      <c r="N388" s="507" t="n">
        <v>0</v>
      </c>
      <c r="O388" s="507" t="n">
        <v>0</v>
      </c>
      <c r="P388" s="507" t="n">
        <v>0</v>
      </c>
      <c r="Q388" s="507" t="n">
        <v>0</v>
      </c>
      <c r="R388" s="507" t="n">
        <v>0</v>
      </c>
      <c r="S388" s="507" t="n">
        <v>0</v>
      </c>
      <c r="T388" s="507" t="n">
        <v>0</v>
      </c>
      <c r="U388" s="507" t="n">
        <v>0</v>
      </c>
      <c r="W388" s="2567">
        <f>EOMONTH(W389,-1)</f>
        <v/>
      </c>
      <c r="X388" s="507">
        <f>SUM(Y388:AF388)</f>
        <v/>
      </c>
      <c r="Y388" s="507" t="n">
        <v>0</v>
      </c>
      <c r="Z388" s="507" t="n">
        <v>0</v>
      </c>
      <c r="AA388" s="507" t="n">
        <v>0</v>
      </c>
      <c r="AB388" s="507" t="n">
        <v>0</v>
      </c>
      <c r="AC388" s="507" t="n">
        <v>0</v>
      </c>
      <c r="AD388" s="507" t="n">
        <v>0</v>
      </c>
      <c r="AE388" s="507" t="n">
        <v>0</v>
      </c>
      <c r="AF388" s="507" t="n">
        <v>0</v>
      </c>
      <c r="AH388" s="2567">
        <f>EOMONTH(AH389,-1)</f>
        <v/>
      </c>
      <c r="AI388" s="507">
        <f>SUM(AJ388:AQ388)</f>
        <v/>
      </c>
      <c r="AJ388" s="507" t="n">
        <v>0</v>
      </c>
      <c r="AK388" s="507" t="n">
        <v>0</v>
      </c>
      <c r="AL388" s="507" t="n">
        <v>0</v>
      </c>
      <c r="AM388" s="507" t="n">
        <v>0</v>
      </c>
      <c r="AN388" s="507" t="n">
        <v>0</v>
      </c>
      <c r="AO388" s="507" t="n">
        <v>0</v>
      </c>
      <c r="AP388" s="507" t="n">
        <v>0</v>
      </c>
      <c r="AQ388" s="507" t="n">
        <v>0</v>
      </c>
      <c r="AS388" s="2567">
        <f>EOMONTH(AS389,-1)</f>
        <v/>
      </c>
      <c r="AT388" s="507">
        <f>SUM(AU388:BB388)</f>
        <v/>
      </c>
      <c r="AU388" s="507" t="n">
        <v>0</v>
      </c>
      <c r="AV388" s="507" t="n">
        <v>0</v>
      </c>
      <c r="AW388" s="507" t="n">
        <v>0</v>
      </c>
      <c r="AX388" s="507" t="n">
        <v>0</v>
      </c>
      <c r="AY388" s="507" t="n">
        <v>0</v>
      </c>
      <c r="AZ388" s="507" t="n">
        <v>0</v>
      </c>
      <c r="BA388" s="507" t="n">
        <v>0</v>
      </c>
      <c r="BB388" s="507" t="n">
        <v>0</v>
      </c>
      <c r="BD388" s="2567">
        <f>EOMONTH(BD389,-1)</f>
        <v/>
      </c>
      <c r="BE388" s="507">
        <f>SUM(BF388:BM388)</f>
        <v/>
      </c>
      <c r="BF388" s="507" t="n">
        <v>0</v>
      </c>
      <c r="BG388" s="507" t="n">
        <v>0</v>
      </c>
      <c r="BH388" s="507" t="n">
        <v>0</v>
      </c>
      <c r="BI388" s="507" t="n">
        <v>0</v>
      </c>
      <c r="BJ388" s="507" t="n">
        <v>0</v>
      </c>
      <c r="BK388" s="507" t="n">
        <v>0</v>
      </c>
      <c r="BL388" s="507" t="n">
        <v>0</v>
      </c>
      <c r="BM388" s="507" t="n">
        <v>0</v>
      </c>
      <c r="BO388" s="2567">
        <f>EOMONTH(BO389,-1)</f>
        <v/>
      </c>
      <c r="BP388" s="507">
        <f>SUM(BQ388:BX388)</f>
        <v/>
      </c>
      <c r="BQ388" s="507" t="n">
        <v>0</v>
      </c>
      <c r="BR388" s="507" t="n">
        <v>0</v>
      </c>
      <c r="BS388" s="507" t="n">
        <v>0</v>
      </c>
      <c r="BT388" s="507" t="n">
        <v>0</v>
      </c>
      <c r="BU388" s="507" t="n">
        <v>0</v>
      </c>
      <c r="BV388" s="507" t="n">
        <v>0</v>
      </c>
      <c r="BW388" s="507" t="n">
        <v>0</v>
      </c>
      <c r="BX388" s="507" t="n">
        <v>0</v>
      </c>
      <c r="BZ388" s="2567">
        <f>EOMONTH(BZ389,-1)</f>
        <v/>
      </c>
      <c r="CA388" s="507">
        <f>SUM(CB388:CI388)</f>
        <v/>
      </c>
      <c r="CB388" s="507" t="n">
        <v>0</v>
      </c>
      <c r="CC388" s="507" t="n">
        <v>0</v>
      </c>
      <c r="CD388" s="507" t="n">
        <v>0</v>
      </c>
      <c r="CE388" s="507" t="n">
        <v>0</v>
      </c>
      <c r="CF388" s="507" t="n">
        <v>0</v>
      </c>
      <c r="CG388" s="507" t="n">
        <v>0</v>
      </c>
      <c r="CH388" s="507" t="n">
        <v>0</v>
      </c>
      <c r="CI388" s="507" t="n">
        <v>0</v>
      </c>
      <c r="CK388" s="2567">
        <f>EOMONTH(CK389,-1)</f>
        <v/>
      </c>
      <c r="CL388" s="507">
        <f>SUM(CM388:CT388)</f>
        <v/>
      </c>
      <c r="CM388" s="507" t="n">
        <v>0</v>
      </c>
      <c r="CN388" s="507" t="n">
        <v>0</v>
      </c>
      <c r="CO388" s="507" t="n">
        <v>0</v>
      </c>
      <c r="CP388" s="507" t="n">
        <v>0</v>
      </c>
      <c r="CQ388" s="507" t="n">
        <v>0</v>
      </c>
      <c r="CR388" s="507" t="n">
        <v>0</v>
      </c>
      <c r="CS388" s="507" t="n">
        <v>0</v>
      </c>
      <c r="CT388" s="507" t="n">
        <v>0</v>
      </c>
      <c r="CV388" s="2567">
        <f>EOMONTH(CV389,-1)</f>
        <v/>
      </c>
      <c r="CW388" s="507">
        <f>SUM(CX388:DE388)</f>
        <v/>
      </c>
      <c r="CX388" s="507" t="n">
        <v>0</v>
      </c>
      <c r="CY388" s="507" t="n">
        <v>0</v>
      </c>
      <c r="CZ388" s="507" t="n">
        <v>0</v>
      </c>
      <c r="DA388" s="507" t="n">
        <v>0</v>
      </c>
      <c r="DB388" s="507" t="n">
        <v>0</v>
      </c>
      <c r="DC388" s="507" t="n">
        <v>0</v>
      </c>
      <c r="DD388" s="507" t="n">
        <v>0</v>
      </c>
      <c r="DE388" s="507" t="n">
        <v>0</v>
      </c>
      <c r="DG388" s="2567">
        <f>EOMONTH(DG389,-1)</f>
        <v/>
      </c>
      <c r="DH388" s="507">
        <f>SUM(DI388:DP388)</f>
        <v/>
      </c>
      <c r="DI388" s="507" t="n">
        <v>0</v>
      </c>
      <c r="DJ388" s="507" t="n">
        <v>0</v>
      </c>
      <c r="DK388" s="507" t="n">
        <v>0</v>
      </c>
      <c r="DL388" s="507" t="n">
        <v>0</v>
      </c>
      <c r="DM388" s="507" t="n">
        <v>0</v>
      </c>
      <c r="DN388" s="507" t="n">
        <v>0</v>
      </c>
      <c r="DO388" s="507" t="n">
        <v>0</v>
      </c>
      <c r="DP388" s="507" t="n">
        <v>0</v>
      </c>
      <c r="DR388" s="2567">
        <f>EOMONTH(DR389,-1)</f>
        <v/>
      </c>
      <c r="DS388" s="507">
        <f>SUM(DT388:EA388)</f>
        <v/>
      </c>
      <c r="DT388" s="507" t="n">
        <v>0</v>
      </c>
      <c r="DU388" s="507" t="n">
        <v>0</v>
      </c>
      <c r="DV388" s="507" t="n">
        <v>0</v>
      </c>
      <c r="DW388" s="507" t="n">
        <v>0</v>
      </c>
      <c r="DX388" s="507" t="n">
        <v>0</v>
      </c>
      <c r="DY388" s="507" t="n">
        <v>0</v>
      </c>
      <c r="DZ388" s="507" t="n">
        <v>0</v>
      </c>
      <c r="EA388" s="507" t="n">
        <v>0</v>
      </c>
      <c r="EC388" s="2567">
        <f>EOMONTH(EC389,-1)</f>
        <v/>
      </c>
      <c r="ED388" s="507">
        <f>SUM(EE388:EL388)</f>
        <v/>
      </c>
      <c r="EE388" s="507" t="n">
        <v>0</v>
      </c>
      <c r="EF388" s="507" t="n">
        <v>0</v>
      </c>
      <c r="EG388" s="507" t="n">
        <v>0</v>
      </c>
      <c r="EH388" s="507" t="n">
        <v>0</v>
      </c>
      <c r="EI388" s="507" t="n">
        <v>0</v>
      </c>
      <c r="EJ388" s="507" t="n">
        <v>0</v>
      </c>
      <c r="EK388" s="507" t="n">
        <v>0</v>
      </c>
      <c r="EL388" s="507" t="n">
        <v>0</v>
      </c>
    </row>
    <row r="389">
      <c r="A389" s="2567">
        <f>EOMONTH(A390,-1)</f>
        <v/>
      </c>
      <c r="B389" s="507">
        <f>SUM(C389:J389)</f>
        <v/>
      </c>
      <c r="C389" s="507">
        <f>+N389+Y389+AJ389+AU389+BF389+BQ389+CB389+CM389+CX389+DI389+DT389+EE389</f>
        <v/>
      </c>
      <c r="D389" s="507">
        <f>+O389+Z389+AK389+AV389+BG389+BR389+CC389+CN389+CY389+DJ389+DU389+EF389</f>
        <v/>
      </c>
      <c r="E389" s="507">
        <f>+P389+AA389+AL389+AW389+BH389+BS389+CD389+CO389+CZ389+DK389+DV389+EG389</f>
        <v/>
      </c>
      <c r="F389" s="507">
        <f>+Q389+AB389+AM389+AX389+BI389+BT389+CE389+CP389+DA389+DL389+DW389+EH389</f>
        <v/>
      </c>
      <c r="G389" s="507">
        <f>+R389+AC389+AN389+AY389+BJ389+BU389+CF389+CQ389+DB389+DM389+DX389+EI389</f>
        <v/>
      </c>
      <c r="H389" s="507">
        <f>+S389+AD389+AO389+AZ389+BK389+BV389+CG389+CR389+DC389+DN389+DY389+EJ389</f>
        <v/>
      </c>
      <c r="I389" s="507">
        <f>+T389+AE389+AP389+BA389+BL389+BW389+CH389+CS389+DD389+DO389+DZ389+EK389</f>
        <v/>
      </c>
      <c r="J389" s="507">
        <f>+U389+AF389+AQ389+BB389+BM389+BX389+CI389+CT389+DE389+DP389+EA389+EL389</f>
        <v/>
      </c>
      <c r="L389" s="2567">
        <f>EOMONTH(L390,-1)</f>
        <v/>
      </c>
      <c r="M389" s="507">
        <f>SUM(N389:U389)</f>
        <v/>
      </c>
      <c r="N389" s="507" t="n">
        <v>0</v>
      </c>
      <c r="O389" s="507" t="n">
        <v>0</v>
      </c>
      <c r="P389" s="507" t="n">
        <v>0</v>
      </c>
      <c r="Q389" s="507" t="n">
        <v>0</v>
      </c>
      <c r="R389" s="507" t="n">
        <v>0</v>
      </c>
      <c r="S389" s="507" t="n">
        <v>0</v>
      </c>
      <c r="T389" s="507" t="n">
        <v>0</v>
      </c>
      <c r="U389" s="507" t="n">
        <v>0</v>
      </c>
      <c r="W389" s="2567">
        <f>EOMONTH(W390,-1)</f>
        <v/>
      </c>
      <c r="X389" s="507">
        <f>SUM(Y389:AF389)</f>
        <v/>
      </c>
      <c r="Y389" s="507" t="n">
        <v>0</v>
      </c>
      <c r="Z389" s="507" t="n">
        <v>0</v>
      </c>
      <c r="AA389" s="507" t="n">
        <v>0</v>
      </c>
      <c r="AB389" s="507" t="n">
        <v>0</v>
      </c>
      <c r="AC389" s="507" t="n">
        <v>0</v>
      </c>
      <c r="AD389" s="507" t="n">
        <v>0</v>
      </c>
      <c r="AE389" s="507" t="n">
        <v>0</v>
      </c>
      <c r="AF389" s="507" t="n">
        <v>0</v>
      </c>
      <c r="AH389" s="2567">
        <f>EOMONTH(AH390,-1)</f>
        <v/>
      </c>
      <c r="AI389" s="507">
        <f>SUM(AJ389:AQ389)</f>
        <v/>
      </c>
      <c r="AJ389" s="507" t="n">
        <v>0</v>
      </c>
      <c r="AK389" s="507" t="n">
        <v>0</v>
      </c>
      <c r="AL389" s="507" t="n">
        <v>0</v>
      </c>
      <c r="AM389" s="507" t="n">
        <v>0</v>
      </c>
      <c r="AN389" s="507" t="n">
        <v>0</v>
      </c>
      <c r="AO389" s="507" t="n">
        <v>0</v>
      </c>
      <c r="AP389" s="507" t="n">
        <v>0</v>
      </c>
      <c r="AQ389" s="507" t="n">
        <v>0</v>
      </c>
      <c r="AS389" s="2567">
        <f>EOMONTH(AS390,-1)</f>
        <v/>
      </c>
      <c r="AT389" s="507">
        <f>SUM(AU389:BB389)</f>
        <v/>
      </c>
      <c r="AU389" s="507" t="n">
        <v>0</v>
      </c>
      <c r="AV389" s="507" t="n">
        <v>0</v>
      </c>
      <c r="AW389" s="507" t="n">
        <v>0</v>
      </c>
      <c r="AX389" s="507" t="n">
        <v>0</v>
      </c>
      <c r="AY389" s="507" t="n">
        <v>0</v>
      </c>
      <c r="AZ389" s="507" t="n">
        <v>0</v>
      </c>
      <c r="BA389" s="507" t="n">
        <v>0</v>
      </c>
      <c r="BB389" s="507" t="n">
        <v>0</v>
      </c>
      <c r="BD389" s="2567">
        <f>EOMONTH(BD390,-1)</f>
        <v/>
      </c>
      <c r="BE389" s="507">
        <f>SUM(BF389:BM389)</f>
        <v/>
      </c>
      <c r="BF389" s="507" t="n">
        <v>0</v>
      </c>
      <c r="BG389" s="507" t="n">
        <v>0</v>
      </c>
      <c r="BH389" s="507" t="n">
        <v>0</v>
      </c>
      <c r="BI389" s="507" t="n">
        <v>0</v>
      </c>
      <c r="BJ389" s="507" t="n">
        <v>0</v>
      </c>
      <c r="BK389" s="507" t="n">
        <v>0</v>
      </c>
      <c r="BL389" s="507" t="n">
        <v>0</v>
      </c>
      <c r="BM389" s="507" t="n">
        <v>0</v>
      </c>
      <c r="BO389" s="2567">
        <f>EOMONTH(BO390,-1)</f>
        <v/>
      </c>
      <c r="BP389" s="507">
        <f>SUM(BQ389:BX389)</f>
        <v/>
      </c>
      <c r="BQ389" s="507" t="n">
        <v>0</v>
      </c>
      <c r="BR389" s="507" t="n">
        <v>0</v>
      </c>
      <c r="BS389" s="507" t="n">
        <v>0</v>
      </c>
      <c r="BT389" s="507" t="n">
        <v>0</v>
      </c>
      <c r="BU389" s="507" t="n">
        <v>0</v>
      </c>
      <c r="BV389" s="507" t="n">
        <v>0</v>
      </c>
      <c r="BW389" s="507" t="n">
        <v>0</v>
      </c>
      <c r="BX389" s="507" t="n">
        <v>0</v>
      </c>
      <c r="BZ389" s="2567">
        <f>EOMONTH(BZ390,-1)</f>
        <v/>
      </c>
      <c r="CA389" s="507">
        <f>SUM(CB389:CI389)</f>
        <v/>
      </c>
      <c r="CB389" s="507" t="n">
        <v>0</v>
      </c>
      <c r="CC389" s="507" t="n">
        <v>0</v>
      </c>
      <c r="CD389" s="507" t="n">
        <v>0</v>
      </c>
      <c r="CE389" s="507" t="n">
        <v>0</v>
      </c>
      <c r="CF389" s="507" t="n">
        <v>0</v>
      </c>
      <c r="CG389" s="507" t="n">
        <v>0</v>
      </c>
      <c r="CH389" s="507" t="n">
        <v>0</v>
      </c>
      <c r="CI389" s="507" t="n">
        <v>0</v>
      </c>
      <c r="CK389" s="2567">
        <f>EOMONTH(CK390,-1)</f>
        <v/>
      </c>
      <c r="CL389" s="507">
        <f>SUM(CM389:CT389)</f>
        <v/>
      </c>
      <c r="CM389" s="507" t="n">
        <v>0</v>
      </c>
      <c r="CN389" s="507" t="n">
        <v>0</v>
      </c>
      <c r="CO389" s="507" t="n">
        <v>0</v>
      </c>
      <c r="CP389" s="507" t="n">
        <v>0</v>
      </c>
      <c r="CQ389" s="507" t="n">
        <v>0</v>
      </c>
      <c r="CR389" s="507" t="n">
        <v>0</v>
      </c>
      <c r="CS389" s="507" t="n">
        <v>0</v>
      </c>
      <c r="CT389" s="507" t="n">
        <v>0</v>
      </c>
      <c r="CV389" s="2567">
        <f>EOMONTH(CV390,-1)</f>
        <v/>
      </c>
      <c r="CW389" s="507">
        <f>SUM(CX389:DE389)</f>
        <v/>
      </c>
      <c r="CX389" s="507" t="n">
        <v>0</v>
      </c>
      <c r="CY389" s="507" t="n">
        <v>0</v>
      </c>
      <c r="CZ389" s="507" t="n">
        <v>0</v>
      </c>
      <c r="DA389" s="507" t="n">
        <v>0</v>
      </c>
      <c r="DB389" s="507" t="n">
        <v>0</v>
      </c>
      <c r="DC389" s="507" t="n">
        <v>0</v>
      </c>
      <c r="DD389" s="507" t="n">
        <v>0</v>
      </c>
      <c r="DE389" s="507" t="n">
        <v>0</v>
      </c>
      <c r="DG389" s="2567">
        <f>EOMONTH(DG390,-1)</f>
        <v/>
      </c>
      <c r="DH389" s="507">
        <f>SUM(DI389:DP389)</f>
        <v/>
      </c>
      <c r="DI389" s="507" t="n">
        <v>0</v>
      </c>
      <c r="DJ389" s="507" t="n">
        <v>0</v>
      </c>
      <c r="DK389" s="507" t="n">
        <v>0</v>
      </c>
      <c r="DL389" s="507" t="n">
        <v>0</v>
      </c>
      <c r="DM389" s="507" t="n">
        <v>0</v>
      </c>
      <c r="DN389" s="507" t="n">
        <v>0</v>
      </c>
      <c r="DO389" s="507" t="n">
        <v>0</v>
      </c>
      <c r="DP389" s="507" t="n">
        <v>0</v>
      </c>
      <c r="DR389" s="2567">
        <f>EOMONTH(DR390,-1)</f>
        <v/>
      </c>
      <c r="DS389" s="507">
        <f>SUM(DT389:EA389)</f>
        <v/>
      </c>
      <c r="DT389" s="507" t="n">
        <v>0</v>
      </c>
      <c r="DU389" s="507" t="n">
        <v>0</v>
      </c>
      <c r="DV389" s="507" t="n">
        <v>0</v>
      </c>
      <c r="DW389" s="507" t="n">
        <v>0</v>
      </c>
      <c r="DX389" s="507" t="n">
        <v>0</v>
      </c>
      <c r="DY389" s="507" t="n">
        <v>0</v>
      </c>
      <c r="DZ389" s="507" t="n">
        <v>0</v>
      </c>
      <c r="EA389" s="507" t="n">
        <v>0</v>
      </c>
      <c r="EC389" s="2567">
        <f>EOMONTH(EC390,-1)</f>
        <v/>
      </c>
      <c r="ED389" s="507">
        <f>SUM(EE389:EL389)</f>
        <v/>
      </c>
      <c r="EE389" s="507" t="n">
        <v>0</v>
      </c>
      <c r="EF389" s="507" t="n">
        <v>0</v>
      </c>
      <c r="EG389" s="507" t="n">
        <v>0</v>
      </c>
      <c r="EH389" s="507" t="n">
        <v>0</v>
      </c>
      <c r="EI389" s="507" t="n">
        <v>0</v>
      </c>
      <c r="EJ389" s="507" t="n">
        <v>0</v>
      </c>
      <c r="EK389" s="507" t="n">
        <v>0</v>
      </c>
      <c r="EL389" s="507" t="n">
        <v>0</v>
      </c>
    </row>
    <row r="390">
      <c r="A390" s="2567">
        <f>EOMONTH(A391,-1)</f>
        <v/>
      </c>
      <c r="B390" s="507">
        <f>SUM(C390:J390)</f>
        <v/>
      </c>
      <c r="C390" s="507">
        <f>+N390+Y390+AJ390+AU390+BF390+BQ390+CB390+CM390+CX390+DI390+DT390+EE390</f>
        <v/>
      </c>
      <c r="D390" s="507">
        <f>+O390+Z390+AK390+AV390+BG390+BR390+CC390+CN390+CY390+DJ390+DU390+EF390</f>
        <v/>
      </c>
      <c r="E390" s="507">
        <f>+P390+AA390+AL390+AW390+BH390+BS390+CD390+CO390+CZ390+DK390+DV390+EG390</f>
        <v/>
      </c>
      <c r="F390" s="507">
        <f>+Q390+AB390+AM390+AX390+BI390+BT390+CE390+CP390+DA390+DL390+DW390+EH390</f>
        <v/>
      </c>
      <c r="G390" s="507">
        <f>+R390+AC390+AN390+AY390+BJ390+BU390+CF390+CQ390+DB390+DM390+DX390+EI390</f>
        <v/>
      </c>
      <c r="H390" s="507">
        <f>+S390+AD390+AO390+AZ390+BK390+BV390+CG390+CR390+DC390+DN390+DY390+EJ390</f>
        <v/>
      </c>
      <c r="I390" s="507">
        <f>+T390+AE390+AP390+BA390+BL390+BW390+CH390+CS390+DD390+DO390+DZ390+EK390</f>
        <v/>
      </c>
      <c r="J390" s="507">
        <f>+U390+AF390+AQ390+BB390+BM390+BX390+CI390+CT390+DE390+DP390+EA390+EL390</f>
        <v/>
      </c>
      <c r="L390" s="2567">
        <f>EOMONTH(L391,-1)</f>
        <v/>
      </c>
      <c r="M390" s="507">
        <f>SUM(N390:U390)</f>
        <v/>
      </c>
      <c r="N390" s="507" t="n">
        <v>0</v>
      </c>
      <c r="O390" s="507" t="n">
        <v>0</v>
      </c>
      <c r="P390" s="507" t="n">
        <v>0</v>
      </c>
      <c r="Q390" s="507" t="n">
        <v>0</v>
      </c>
      <c r="R390" s="507" t="n">
        <v>0</v>
      </c>
      <c r="S390" s="507" t="n">
        <v>0</v>
      </c>
      <c r="T390" s="507" t="n">
        <v>0</v>
      </c>
      <c r="U390" s="507" t="n">
        <v>0</v>
      </c>
      <c r="W390" s="2567">
        <f>EOMONTH(W391,-1)</f>
        <v/>
      </c>
      <c r="X390" s="507">
        <f>SUM(Y390:AF390)</f>
        <v/>
      </c>
      <c r="Y390" s="507" t="n">
        <v>0</v>
      </c>
      <c r="Z390" s="507" t="n">
        <v>0</v>
      </c>
      <c r="AA390" s="507" t="n">
        <v>0</v>
      </c>
      <c r="AB390" s="507" t="n">
        <v>0</v>
      </c>
      <c r="AC390" s="507" t="n">
        <v>0</v>
      </c>
      <c r="AD390" s="507" t="n">
        <v>0</v>
      </c>
      <c r="AE390" s="507" t="n">
        <v>0</v>
      </c>
      <c r="AF390" s="507" t="n">
        <v>0</v>
      </c>
      <c r="AH390" s="2567">
        <f>EOMONTH(AH391,-1)</f>
        <v/>
      </c>
      <c r="AI390" s="507">
        <f>SUM(AJ390:AQ390)</f>
        <v/>
      </c>
      <c r="AJ390" s="507" t="n">
        <v>0</v>
      </c>
      <c r="AK390" s="507" t="n">
        <v>0</v>
      </c>
      <c r="AL390" s="507" t="n">
        <v>0</v>
      </c>
      <c r="AM390" s="507" t="n">
        <v>0</v>
      </c>
      <c r="AN390" s="507" t="n">
        <v>0</v>
      </c>
      <c r="AO390" s="507" t="n">
        <v>0</v>
      </c>
      <c r="AP390" s="507" t="n">
        <v>0</v>
      </c>
      <c r="AQ390" s="507" t="n">
        <v>0</v>
      </c>
      <c r="AS390" s="2567">
        <f>EOMONTH(AS391,-1)</f>
        <v/>
      </c>
      <c r="AT390" s="507">
        <f>SUM(AU390:BB390)</f>
        <v/>
      </c>
      <c r="AU390" s="507" t="n">
        <v>0</v>
      </c>
      <c r="AV390" s="507" t="n">
        <v>0</v>
      </c>
      <c r="AW390" s="507" t="n">
        <v>0</v>
      </c>
      <c r="AX390" s="507" t="n">
        <v>0</v>
      </c>
      <c r="AY390" s="507" t="n">
        <v>0</v>
      </c>
      <c r="AZ390" s="507" t="n">
        <v>0</v>
      </c>
      <c r="BA390" s="507" t="n">
        <v>0</v>
      </c>
      <c r="BB390" s="507" t="n">
        <v>0</v>
      </c>
      <c r="BD390" s="2567">
        <f>EOMONTH(BD391,-1)</f>
        <v/>
      </c>
      <c r="BE390" s="507">
        <f>SUM(BF390:BM390)</f>
        <v/>
      </c>
      <c r="BF390" s="507" t="n">
        <v>0</v>
      </c>
      <c r="BG390" s="507" t="n">
        <v>0</v>
      </c>
      <c r="BH390" s="507" t="n">
        <v>0</v>
      </c>
      <c r="BI390" s="507" t="n">
        <v>0</v>
      </c>
      <c r="BJ390" s="507" t="n">
        <v>0</v>
      </c>
      <c r="BK390" s="507" t="n">
        <v>0</v>
      </c>
      <c r="BL390" s="507" t="n">
        <v>0</v>
      </c>
      <c r="BM390" s="507" t="n">
        <v>0</v>
      </c>
      <c r="BO390" s="2567">
        <f>EOMONTH(BO391,-1)</f>
        <v/>
      </c>
      <c r="BP390" s="507">
        <f>SUM(BQ390:BX390)</f>
        <v/>
      </c>
      <c r="BQ390" s="507" t="n">
        <v>0</v>
      </c>
      <c r="BR390" s="507" t="n">
        <v>0</v>
      </c>
      <c r="BS390" s="507" t="n">
        <v>0</v>
      </c>
      <c r="BT390" s="507" t="n">
        <v>0</v>
      </c>
      <c r="BU390" s="507" t="n">
        <v>0</v>
      </c>
      <c r="BV390" s="507" t="n">
        <v>0</v>
      </c>
      <c r="BW390" s="507" t="n">
        <v>0</v>
      </c>
      <c r="BX390" s="507" t="n">
        <v>0</v>
      </c>
      <c r="BZ390" s="2567">
        <f>EOMONTH(BZ391,-1)</f>
        <v/>
      </c>
      <c r="CA390" s="507">
        <f>SUM(CB390:CI390)</f>
        <v/>
      </c>
      <c r="CB390" s="507" t="n">
        <v>0</v>
      </c>
      <c r="CC390" s="507" t="n">
        <v>0</v>
      </c>
      <c r="CD390" s="507" t="n">
        <v>0</v>
      </c>
      <c r="CE390" s="507" t="n">
        <v>0</v>
      </c>
      <c r="CF390" s="507" t="n">
        <v>0</v>
      </c>
      <c r="CG390" s="507" t="n">
        <v>0</v>
      </c>
      <c r="CH390" s="507" t="n">
        <v>0</v>
      </c>
      <c r="CI390" s="507" t="n">
        <v>0</v>
      </c>
      <c r="CK390" s="2567">
        <f>EOMONTH(CK391,-1)</f>
        <v/>
      </c>
      <c r="CL390" s="507">
        <f>SUM(CM390:CT390)</f>
        <v/>
      </c>
      <c r="CM390" s="507" t="n">
        <v>0</v>
      </c>
      <c r="CN390" s="507" t="n">
        <v>0</v>
      </c>
      <c r="CO390" s="507" t="n">
        <v>0</v>
      </c>
      <c r="CP390" s="507" t="n">
        <v>0</v>
      </c>
      <c r="CQ390" s="507" t="n">
        <v>0</v>
      </c>
      <c r="CR390" s="507" t="n">
        <v>0</v>
      </c>
      <c r="CS390" s="507" t="n">
        <v>0</v>
      </c>
      <c r="CT390" s="507" t="n">
        <v>0</v>
      </c>
      <c r="CV390" s="2567">
        <f>EOMONTH(CV391,-1)</f>
        <v/>
      </c>
      <c r="CW390" s="507">
        <f>SUM(CX390:DE390)</f>
        <v/>
      </c>
      <c r="CX390" s="507" t="n">
        <v>0</v>
      </c>
      <c r="CY390" s="507" t="n">
        <v>0</v>
      </c>
      <c r="CZ390" s="507" t="n">
        <v>0</v>
      </c>
      <c r="DA390" s="507" t="n">
        <v>0</v>
      </c>
      <c r="DB390" s="507" t="n">
        <v>0</v>
      </c>
      <c r="DC390" s="507" t="n">
        <v>0</v>
      </c>
      <c r="DD390" s="507" t="n">
        <v>0</v>
      </c>
      <c r="DE390" s="507" t="n">
        <v>0</v>
      </c>
      <c r="DG390" s="2567">
        <f>EOMONTH(DG391,-1)</f>
        <v/>
      </c>
      <c r="DH390" s="507">
        <f>SUM(DI390:DP390)</f>
        <v/>
      </c>
      <c r="DI390" s="507" t="n">
        <v>0</v>
      </c>
      <c r="DJ390" s="507" t="n">
        <v>0</v>
      </c>
      <c r="DK390" s="507" t="n">
        <v>0</v>
      </c>
      <c r="DL390" s="507" t="n">
        <v>0</v>
      </c>
      <c r="DM390" s="507" t="n">
        <v>0</v>
      </c>
      <c r="DN390" s="507" t="n">
        <v>0</v>
      </c>
      <c r="DO390" s="507" t="n">
        <v>0</v>
      </c>
      <c r="DP390" s="507" t="n">
        <v>0</v>
      </c>
      <c r="DR390" s="2567">
        <f>EOMONTH(DR391,-1)</f>
        <v/>
      </c>
      <c r="DS390" s="507">
        <f>SUM(DT390:EA390)</f>
        <v/>
      </c>
      <c r="DT390" s="507" t="n">
        <v>0</v>
      </c>
      <c r="DU390" s="507" t="n">
        <v>0</v>
      </c>
      <c r="DV390" s="507" t="n">
        <v>0</v>
      </c>
      <c r="DW390" s="507" t="n">
        <v>0</v>
      </c>
      <c r="DX390" s="507" t="n">
        <v>0</v>
      </c>
      <c r="DY390" s="507" t="n">
        <v>0</v>
      </c>
      <c r="DZ390" s="507" t="n">
        <v>0</v>
      </c>
      <c r="EA390" s="507" t="n">
        <v>0</v>
      </c>
      <c r="EC390" s="2567">
        <f>EOMONTH(EC391,-1)</f>
        <v/>
      </c>
      <c r="ED390" s="507">
        <f>SUM(EE390:EL390)</f>
        <v/>
      </c>
      <c r="EE390" s="507" t="n">
        <v>0</v>
      </c>
      <c r="EF390" s="507" t="n">
        <v>0</v>
      </c>
      <c r="EG390" s="507" t="n">
        <v>0</v>
      </c>
      <c r="EH390" s="507" t="n">
        <v>0</v>
      </c>
      <c r="EI390" s="507" t="n">
        <v>0</v>
      </c>
      <c r="EJ390" s="507" t="n">
        <v>0</v>
      </c>
      <c r="EK390" s="507" t="n">
        <v>0</v>
      </c>
      <c r="EL390" s="507" t="n">
        <v>0</v>
      </c>
    </row>
    <row r="391">
      <c r="A391" s="2567">
        <f>EOMONTH(A392,-1)</f>
        <v/>
      </c>
      <c r="B391" s="507">
        <f>SUM(C391:J391)</f>
        <v/>
      </c>
      <c r="C391" s="507">
        <f>+N391+Y391+AJ391+AU391+BF391+BQ391+CB391+CM391+CX391+DI391+DT391+EE391</f>
        <v/>
      </c>
      <c r="D391" s="507">
        <f>+O391+Z391+AK391+AV391+BG391+BR391+CC391+CN391+CY391+DJ391+DU391+EF391</f>
        <v/>
      </c>
      <c r="E391" s="507">
        <f>+P391+AA391+AL391+AW391+BH391+BS391+CD391+CO391+CZ391+DK391+DV391+EG391</f>
        <v/>
      </c>
      <c r="F391" s="507">
        <f>+Q391+AB391+AM391+AX391+BI391+BT391+CE391+CP391+DA391+DL391+DW391+EH391</f>
        <v/>
      </c>
      <c r="G391" s="507">
        <f>+R391+AC391+AN391+AY391+BJ391+BU391+CF391+CQ391+DB391+DM391+DX391+EI391</f>
        <v/>
      </c>
      <c r="H391" s="507">
        <f>+S391+AD391+AO391+AZ391+BK391+BV391+CG391+CR391+DC391+DN391+DY391+EJ391</f>
        <v/>
      </c>
      <c r="I391" s="507">
        <f>+T391+AE391+AP391+BA391+BL391+BW391+CH391+CS391+DD391+DO391+DZ391+EK391</f>
        <v/>
      </c>
      <c r="J391" s="507">
        <f>+U391+AF391+AQ391+BB391+BM391+BX391+CI391+CT391+DE391+DP391+EA391+EL391</f>
        <v/>
      </c>
      <c r="L391" s="2567">
        <f>EOMONTH(L392,-1)</f>
        <v/>
      </c>
      <c r="M391" s="507">
        <f>SUM(N391:U391)</f>
        <v/>
      </c>
      <c r="N391" s="507" t="n">
        <v>0</v>
      </c>
      <c r="O391" s="507" t="n">
        <v>0</v>
      </c>
      <c r="P391" s="507" t="n">
        <v>0</v>
      </c>
      <c r="Q391" s="507" t="n">
        <v>0</v>
      </c>
      <c r="R391" s="507" t="n">
        <v>0</v>
      </c>
      <c r="S391" s="507" t="n">
        <v>0</v>
      </c>
      <c r="T391" s="507" t="n">
        <v>0</v>
      </c>
      <c r="U391" s="507" t="n">
        <v>0</v>
      </c>
      <c r="W391" s="2567">
        <f>EOMONTH(W392,-1)</f>
        <v/>
      </c>
      <c r="X391" s="507">
        <f>SUM(Y391:AF391)</f>
        <v/>
      </c>
      <c r="Y391" s="507" t="n">
        <v>0</v>
      </c>
      <c r="Z391" s="507" t="n">
        <v>0</v>
      </c>
      <c r="AA391" s="507" t="n">
        <v>0</v>
      </c>
      <c r="AB391" s="507" t="n">
        <v>0</v>
      </c>
      <c r="AC391" s="507" t="n">
        <v>0</v>
      </c>
      <c r="AD391" s="507" t="n">
        <v>0</v>
      </c>
      <c r="AE391" s="507" t="n">
        <v>0</v>
      </c>
      <c r="AF391" s="507" t="n">
        <v>0</v>
      </c>
      <c r="AH391" s="2567">
        <f>EOMONTH(AH392,-1)</f>
        <v/>
      </c>
      <c r="AI391" s="507">
        <f>SUM(AJ391:AQ391)</f>
        <v/>
      </c>
      <c r="AJ391" s="507" t="n">
        <v>0</v>
      </c>
      <c r="AK391" s="507" t="n">
        <v>0</v>
      </c>
      <c r="AL391" s="507" t="n">
        <v>0</v>
      </c>
      <c r="AM391" s="507" t="n">
        <v>0</v>
      </c>
      <c r="AN391" s="507" t="n">
        <v>0</v>
      </c>
      <c r="AO391" s="507" t="n">
        <v>0</v>
      </c>
      <c r="AP391" s="507" t="n">
        <v>0</v>
      </c>
      <c r="AQ391" s="507" t="n">
        <v>0</v>
      </c>
      <c r="AS391" s="2567">
        <f>EOMONTH(AS392,-1)</f>
        <v/>
      </c>
      <c r="AT391" s="507">
        <f>SUM(AU391:BB391)</f>
        <v/>
      </c>
      <c r="AU391" s="507" t="n">
        <v>0</v>
      </c>
      <c r="AV391" s="507" t="n">
        <v>0</v>
      </c>
      <c r="AW391" s="507" t="n">
        <v>0</v>
      </c>
      <c r="AX391" s="507" t="n">
        <v>0</v>
      </c>
      <c r="AY391" s="507" t="n">
        <v>0</v>
      </c>
      <c r="AZ391" s="507" t="n">
        <v>0</v>
      </c>
      <c r="BA391" s="507" t="n">
        <v>0</v>
      </c>
      <c r="BB391" s="507" t="n">
        <v>0</v>
      </c>
      <c r="BD391" s="2567">
        <f>EOMONTH(BD392,-1)</f>
        <v/>
      </c>
      <c r="BE391" s="507">
        <f>SUM(BF391:BM391)</f>
        <v/>
      </c>
      <c r="BF391" s="507" t="n">
        <v>0</v>
      </c>
      <c r="BG391" s="507" t="n">
        <v>0</v>
      </c>
      <c r="BH391" s="507" t="n">
        <v>0</v>
      </c>
      <c r="BI391" s="507" t="n">
        <v>0</v>
      </c>
      <c r="BJ391" s="507" t="n">
        <v>0</v>
      </c>
      <c r="BK391" s="507" t="n">
        <v>0</v>
      </c>
      <c r="BL391" s="507" t="n">
        <v>0</v>
      </c>
      <c r="BM391" s="507" t="n">
        <v>0</v>
      </c>
      <c r="BO391" s="2567">
        <f>EOMONTH(BO392,-1)</f>
        <v/>
      </c>
      <c r="BP391" s="507">
        <f>SUM(BQ391:BX391)</f>
        <v/>
      </c>
      <c r="BQ391" s="507" t="n">
        <v>0</v>
      </c>
      <c r="BR391" s="507" t="n">
        <v>0</v>
      </c>
      <c r="BS391" s="507" t="n">
        <v>0</v>
      </c>
      <c r="BT391" s="507" t="n">
        <v>0</v>
      </c>
      <c r="BU391" s="507" t="n">
        <v>0</v>
      </c>
      <c r="BV391" s="507" t="n">
        <v>0</v>
      </c>
      <c r="BW391" s="507" t="n">
        <v>0</v>
      </c>
      <c r="BX391" s="507" t="n">
        <v>0</v>
      </c>
      <c r="BZ391" s="2567">
        <f>EOMONTH(BZ392,-1)</f>
        <v/>
      </c>
      <c r="CA391" s="507">
        <f>SUM(CB391:CI391)</f>
        <v/>
      </c>
      <c r="CB391" s="507" t="n">
        <v>0</v>
      </c>
      <c r="CC391" s="507" t="n">
        <v>0</v>
      </c>
      <c r="CD391" s="507" t="n">
        <v>0</v>
      </c>
      <c r="CE391" s="507" t="n">
        <v>0</v>
      </c>
      <c r="CF391" s="507" t="n">
        <v>0</v>
      </c>
      <c r="CG391" s="507" t="n">
        <v>0</v>
      </c>
      <c r="CH391" s="507" t="n">
        <v>0</v>
      </c>
      <c r="CI391" s="507" t="n">
        <v>0</v>
      </c>
      <c r="CK391" s="2567">
        <f>EOMONTH(CK392,-1)</f>
        <v/>
      </c>
      <c r="CL391" s="507">
        <f>SUM(CM391:CT391)</f>
        <v/>
      </c>
      <c r="CM391" s="507" t="n">
        <v>0</v>
      </c>
      <c r="CN391" s="507" t="n">
        <v>0</v>
      </c>
      <c r="CO391" s="507" t="n">
        <v>0</v>
      </c>
      <c r="CP391" s="507" t="n">
        <v>0</v>
      </c>
      <c r="CQ391" s="507" t="n">
        <v>0</v>
      </c>
      <c r="CR391" s="507" t="n">
        <v>0</v>
      </c>
      <c r="CS391" s="507" t="n">
        <v>0</v>
      </c>
      <c r="CT391" s="507" t="n">
        <v>0</v>
      </c>
      <c r="CV391" s="2567">
        <f>EOMONTH(CV392,-1)</f>
        <v/>
      </c>
      <c r="CW391" s="507">
        <f>SUM(CX391:DE391)</f>
        <v/>
      </c>
      <c r="CX391" s="507" t="n">
        <v>0</v>
      </c>
      <c r="CY391" s="507" t="n">
        <v>0</v>
      </c>
      <c r="CZ391" s="507" t="n">
        <v>0</v>
      </c>
      <c r="DA391" s="507" t="n">
        <v>0</v>
      </c>
      <c r="DB391" s="507" t="n">
        <v>0</v>
      </c>
      <c r="DC391" s="507" t="n">
        <v>0</v>
      </c>
      <c r="DD391" s="507" t="n">
        <v>0</v>
      </c>
      <c r="DE391" s="507" t="n">
        <v>0</v>
      </c>
      <c r="DG391" s="2567">
        <f>EOMONTH(DG392,-1)</f>
        <v/>
      </c>
      <c r="DH391" s="507">
        <f>SUM(DI391:DP391)</f>
        <v/>
      </c>
      <c r="DI391" s="507" t="n">
        <v>0</v>
      </c>
      <c r="DJ391" s="507" t="n">
        <v>0</v>
      </c>
      <c r="DK391" s="507" t="n">
        <v>0</v>
      </c>
      <c r="DL391" s="507" t="n">
        <v>0</v>
      </c>
      <c r="DM391" s="507" t="n">
        <v>0</v>
      </c>
      <c r="DN391" s="507" t="n">
        <v>0</v>
      </c>
      <c r="DO391" s="507" t="n">
        <v>0</v>
      </c>
      <c r="DP391" s="507" t="n">
        <v>0</v>
      </c>
      <c r="DR391" s="2567">
        <f>EOMONTH(DR392,-1)</f>
        <v/>
      </c>
      <c r="DS391" s="507">
        <f>SUM(DT391:EA391)</f>
        <v/>
      </c>
      <c r="DT391" s="507" t="n">
        <v>0</v>
      </c>
      <c r="DU391" s="507" t="n">
        <v>0</v>
      </c>
      <c r="DV391" s="507" t="n">
        <v>0</v>
      </c>
      <c r="DW391" s="507" t="n">
        <v>0</v>
      </c>
      <c r="DX391" s="507" t="n">
        <v>0</v>
      </c>
      <c r="DY391" s="507" t="n">
        <v>0</v>
      </c>
      <c r="DZ391" s="507" t="n">
        <v>0</v>
      </c>
      <c r="EA391" s="507" t="n">
        <v>0</v>
      </c>
      <c r="EC391" s="2567">
        <f>EOMONTH(EC392,-1)</f>
        <v/>
      </c>
      <c r="ED391" s="507">
        <f>SUM(EE391:EL391)</f>
        <v/>
      </c>
      <c r="EE391" s="507" t="n">
        <v>0</v>
      </c>
      <c r="EF391" s="507" t="n">
        <v>0</v>
      </c>
      <c r="EG391" s="507" t="n">
        <v>0</v>
      </c>
      <c r="EH391" s="507" t="n">
        <v>0</v>
      </c>
      <c r="EI391" s="507" t="n">
        <v>0</v>
      </c>
      <c r="EJ391" s="507" t="n">
        <v>0</v>
      </c>
      <c r="EK391" s="507" t="n">
        <v>0</v>
      </c>
      <c r="EL391" s="507" t="n">
        <v>0</v>
      </c>
    </row>
    <row r="392">
      <c r="A392" s="2567">
        <f>EOMONTH(A393,-1)</f>
        <v/>
      </c>
      <c r="B392" s="507">
        <f>SUM(C392:J392)</f>
        <v/>
      </c>
      <c r="C392" s="507">
        <f>+N392+Y392+AJ392+AU392+BF392+BQ392+CB392+CM392+CX392+DI392+DT392+EE392</f>
        <v/>
      </c>
      <c r="D392" s="507">
        <f>+O392+Z392+AK392+AV392+BG392+BR392+CC392+CN392+CY392+DJ392+DU392+EF392</f>
        <v/>
      </c>
      <c r="E392" s="507">
        <f>+P392+AA392+AL392+AW392+BH392+BS392+CD392+CO392+CZ392+DK392+DV392+EG392</f>
        <v/>
      </c>
      <c r="F392" s="507">
        <f>+Q392+AB392+AM392+AX392+BI392+BT392+CE392+CP392+DA392+DL392+DW392+EH392</f>
        <v/>
      </c>
      <c r="G392" s="507">
        <f>+R392+AC392+AN392+AY392+BJ392+BU392+CF392+CQ392+DB392+DM392+DX392+EI392</f>
        <v/>
      </c>
      <c r="H392" s="507">
        <f>+S392+AD392+AO392+AZ392+BK392+BV392+CG392+CR392+DC392+DN392+DY392+EJ392</f>
        <v/>
      </c>
      <c r="I392" s="507">
        <f>+T392+AE392+AP392+BA392+BL392+BW392+CH392+CS392+DD392+DO392+DZ392+EK392</f>
        <v/>
      </c>
      <c r="J392" s="507">
        <f>+U392+AF392+AQ392+BB392+BM392+BX392+CI392+CT392+DE392+DP392+EA392+EL392</f>
        <v/>
      </c>
      <c r="L392" s="2567">
        <f>EOMONTH(L393,-1)</f>
        <v/>
      </c>
      <c r="M392" s="507">
        <f>SUM(N392:U392)</f>
        <v/>
      </c>
      <c r="N392" s="507" t="n">
        <v>0</v>
      </c>
      <c r="O392" s="507" t="n">
        <v>0</v>
      </c>
      <c r="P392" s="507" t="n">
        <v>0</v>
      </c>
      <c r="Q392" s="507" t="n">
        <v>0</v>
      </c>
      <c r="R392" s="507" t="n">
        <v>0</v>
      </c>
      <c r="S392" s="507" t="n">
        <v>0</v>
      </c>
      <c r="T392" s="507" t="n">
        <v>0</v>
      </c>
      <c r="U392" s="507" t="n">
        <v>0</v>
      </c>
      <c r="W392" s="2567">
        <f>EOMONTH(W393,-1)</f>
        <v/>
      </c>
      <c r="X392" s="507">
        <f>SUM(Y392:AF392)</f>
        <v/>
      </c>
      <c r="Y392" s="507" t="n">
        <v>0</v>
      </c>
      <c r="Z392" s="507" t="n">
        <v>0</v>
      </c>
      <c r="AA392" s="507" t="n">
        <v>0</v>
      </c>
      <c r="AB392" s="507" t="n">
        <v>0</v>
      </c>
      <c r="AC392" s="507" t="n">
        <v>0</v>
      </c>
      <c r="AD392" s="507" t="n">
        <v>0</v>
      </c>
      <c r="AE392" s="507" t="n">
        <v>0</v>
      </c>
      <c r="AF392" s="507" t="n">
        <v>0</v>
      </c>
      <c r="AH392" s="2567">
        <f>EOMONTH(AH393,-1)</f>
        <v/>
      </c>
      <c r="AI392" s="507">
        <f>SUM(AJ392:AQ392)</f>
        <v/>
      </c>
      <c r="AJ392" s="507" t="n">
        <v>0</v>
      </c>
      <c r="AK392" s="507" t="n">
        <v>0</v>
      </c>
      <c r="AL392" s="507" t="n">
        <v>0</v>
      </c>
      <c r="AM392" s="507" t="n">
        <v>0</v>
      </c>
      <c r="AN392" s="507" t="n">
        <v>0</v>
      </c>
      <c r="AO392" s="507" t="n">
        <v>0</v>
      </c>
      <c r="AP392" s="507" t="n">
        <v>0</v>
      </c>
      <c r="AQ392" s="507" t="n">
        <v>0</v>
      </c>
      <c r="AS392" s="2567">
        <f>EOMONTH(AS393,-1)</f>
        <v/>
      </c>
      <c r="AT392" s="507">
        <f>SUM(AU392:BB392)</f>
        <v/>
      </c>
      <c r="AU392" s="507" t="n">
        <v>0</v>
      </c>
      <c r="AV392" s="507" t="n">
        <v>0</v>
      </c>
      <c r="AW392" s="507" t="n">
        <v>0</v>
      </c>
      <c r="AX392" s="507" t="n">
        <v>0</v>
      </c>
      <c r="AY392" s="507" t="n">
        <v>0</v>
      </c>
      <c r="AZ392" s="507" t="n">
        <v>0</v>
      </c>
      <c r="BA392" s="507" t="n">
        <v>0</v>
      </c>
      <c r="BB392" s="507" t="n">
        <v>0</v>
      </c>
      <c r="BD392" s="2567">
        <f>EOMONTH(BD393,-1)</f>
        <v/>
      </c>
      <c r="BE392" s="507">
        <f>SUM(BF392:BM392)</f>
        <v/>
      </c>
      <c r="BF392" s="507" t="n">
        <v>0</v>
      </c>
      <c r="BG392" s="507" t="n">
        <v>0</v>
      </c>
      <c r="BH392" s="507" t="n">
        <v>0</v>
      </c>
      <c r="BI392" s="507" t="n">
        <v>0</v>
      </c>
      <c r="BJ392" s="507" t="n">
        <v>0</v>
      </c>
      <c r="BK392" s="507" t="n">
        <v>0</v>
      </c>
      <c r="BL392" s="507" t="n">
        <v>0</v>
      </c>
      <c r="BM392" s="507" t="n">
        <v>0</v>
      </c>
      <c r="BO392" s="2567">
        <f>EOMONTH(BO393,-1)</f>
        <v/>
      </c>
      <c r="BP392" s="507">
        <f>SUM(BQ392:BX392)</f>
        <v/>
      </c>
      <c r="BQ392" s="507" t="n">
        <v>0</v>
      </c>
      <c r="BR392" s="507" t="n">
        <v>0</v>
      </c>
      <c r="BS392" s="507" t="n">
        <v>0</v>
      </c>
      <c r="BT392" s="507" t="n">
        <v>0</v>
      </c>
      <c r="BU392" s="507" t="n">
        <v>0</v>
      </c>
      <c r="BV392" s="507" t="n">
        <v>0</v>
      </c>
      <c r="BW392" s="507" t="n">
        <v>0</v>
      </c>
      <c r="BX392" s="507" t="n">
        <v>0</v>
      </c>
      <c r="BZ392" s="2567">
        <f>EOMONTH(BZ393,-1)</f>
        <v/>
      </c>
      <c r="CA392" s="507">
        <f>SUM(CB392:CI392)</f>
        <v/>
      </c>
      <c r="CB392" s="507" t="n">
        <v>0</v>
      </c>
      <c r="CC392" s="507" t="n">
        <v>0</v>
      </c>
      <c r="CD392" s="507" t="n">
        <v>0</v>
      </c>
      <c r="CE392" s="507" t="n">
        <v>0</v>
      </c>
      <c r="CF392" s="507" t="n">
        <v>0</v>
      </c>
      <c r="CG392" s="507" t="n">
        <v>0</v>
      </c>
      <c r="CH392" s="507" t="n">
        <v>0</v>
      </c>
      <c r="CI392" s="507" t="n">
        <v>0</v>
      </c>
      <c r="CK392" s="2567">
        <f>EOMONTH(CK393,-1)</f>
        <v/>
      </c>
      <c r="CL392" s="507">
        <f>SUM(CM392:CT392)</f>
        <v/>
      </c>
      <c r="CM392" s="507" t="n">
        <v>0</v>
      </c>
      <c r="CN392" s="507" t="n">
        <v>0</v>
      </c>
      <c r="CO392" s="507" t="n">
        <v>0</v>
      </c>
      <c r="CP392" s="507" t="n">
        <v>0</v>
      </c>
      <c r="CQ392" s="507" t="n">
        <v>0</v>
      </c>
      <c r="CR392" s="507" t="n">
        <v>0</v>
      </c>
      <c r="CS392" s="507" t="n">
        <v>0</v>
      </c>
      <c r="CT392" s="507" t="n">
        <v>0</v>
      </c>
      <c r="CV392" s="2567">
        <f>EOMONTH(CV393,-1)</f>
        <v/>
      </c>
      <c r="CW392" s="507">
        <f>SUM(CX392:DE392)</f>
        <v/>
      </c>
      <c r="CX392" s="507" t="n">
        <v>0</v>
      </c>
      <c r="CY392" s="507" t="n">
        <v>0</v>
      </c>
      <c r="CZ392" s="507" t="n">
        <v>0</v>
      </c>
      <c r="DA392" s="507" t="n">
        <v>0</v>
      </c>
      <c r="DB392" s="507" t="n">
        <v>0</v>
      </c>
      <c r="DC392" s="507" t="n">
        <v>0</v>
      </c>
      <c r="DD392" s="507" t="n">
        <v>0</v>
      </c>
      <c r="DE392" s="507" t="n">
        <v>0</v>
      </c>
      <c r="DG392" s="2567">
        <f>EOMONTH(DG393,-1)</f>
        <v/>
      </c>
      <c r="DH392" s="507">
        <f>SUM(DI392:DP392)</f>
        <v/>
      </c>
      <c r="DI392" s="507" t="n">
        <v>0</v>
      </c>
      <c r="DJ392" s="507" t="n">
        <v>0</v>
      </c>
      <c r="DK392" s="507" t="n">
        <v>0</v>
      </c>
      <c r="DL392" s="507" t="n">
        <v>0</v>
      </c>
      <c r="DM392" s="507" t="n">
        <v>0</v>
      </c>
      <c r="DN392" s="507" t="n">
        <v>0</v>
      </c>
      <c r="DO392" s="507" t="n">
        <v>0</v>
      </c>
      <c r="DP392" s="507" t="n">
        <v>0</v>
      </c>
      <c r="DR392" s="2567">
        <f>EOMONTH(DR393,-1)</f>
        <v/>
      </c>
      <c r="DS392" s="507">
        <f>SUM(DT392:EA392)</f>
        <v/>
      </c>
      <c r="DT392" s="507" t="n">
        <v>0</v>
      </c>
      <c r="DU392" s="507" t="n">
        <v>0</v>
      </c>
      <c r="DV392" s="507" t="n">
        <v>0</v>
      </c>
      <c r="DW392" s="507" t="n">
        <v>0</v>
      </c>
      <c r="DX392" s="507" t="n">
        <v>0</v>
      </c>
      <c r="DY392" s="507" t="n">
        <v>0</v>
      </c>
      <c r="DZ392" s="507" t="n">
        <v>0</v>
      </c>
      <c r="EA392" s="507" t="n">
        <v>0</v>
      </c>
      <c r="EC392" s="2567">
        <f>EOMONTH(EC393,-1)</f>
        <v/>
      </c>
      <c r="ED392" s="507">
        <f>SUM(EE392:EL392)</f>
        <v/>
      </c>
      <c r="EE392" s="507" t="n">
        <v>0</v>
      </c>
      <c r="EF392" s="507" t="n">
        <v>0</v>
      </c>
      <c r="EG392" s="507" t="n">
        <v>0</v>
      </c>
      <c r="EH392" s="507" t="n">
        <v>0</v>
      </c>
      <c r="EI392" s="507" t="n">
        <v>0</v>
      </c>
      <c r="EJ392" s="507" t="n">
        <v>0</v>
      </c>
      <c r="EK392" s="507" t="n">
        <v>0</v>
      </c>
      <c r="EL392" s="507" t="n">
        <v>0</v>
      </c>
    </row>
    <row r="393">
      <c r="A393" s="2567">
        <f>EOMONTH(A394,-1)</f>
        <v/>
      </c>
      <c r="B393" s="507">
        <f>SUM(C393:J393)</f>
        <v/>
      </c>
      <c r="C393" s="507">
        <f>+N393+Y393+AJ393+AU393+BF393+BQ393+CB393+CM393+CX393+DI393+DT393+EE393</f>
        <v/>
      </c>
      <c r="D393" s="507">
        <f>+O393+Z393+AK393+AV393+BG393+BR393+CC393+CN393+CY393+DJ393+DU393+EF393</f>
        <v/>
      </c>
      <c r="E393" s="507">
        <f>+P393+AA393+AL393+AW393+BH393+BS393+CD393+CO393+CZ393+DK393+DV393+EG393</f>
        <v/>
      </c>
      <c r="F393" s="507">
        <f>+Q393+AB393+AM393+AX393+BI393+BT393+CE393+CP393+DA393+DL393+DW393+EH393</f>
        <v/>
      </c>
      <c r="G393" s="507">
        <f>+R393+AC393+AN393+AY393+BJ393+BU393+CF393+CQ393+DB393+DM393+DX393+EI393</f>
        <v/>
      </c>
      <c r="H393" s="507">
        <f>+S393+AD393+AO393+AZ393+BK393+BV393+CG393+CR393+DC393+DN393+DY393+EJ393</f>
        <v/>
      </c>
      <c r="I393" s="507">
        <f>+T393+AE393+AP393+BA393+BL393+BW393+CH393+CS393+DD393+DO393+DZ393+EK393</f>
        <v/>
      </c>
      <c r="J393" s="507">
        <f>+U393+AF393+AQ393+BB393+BM393+BX393+CI393+CT393+DE393+DP393+EA393+EL393</f>
        <v/>
      </c>
      <c r="L393" s="2567">
        <f>EOMONTH(L394,-1)</f>
        <v/>
      </c>
      <c r="M393" s="507">
        <f>SUM(N393:U393)</f>
        <v/>
      </c>
      <c r="N393" s="507" t="n">
        <v>0</v>
      </c>
      <c r="O393" s="507" t="n">
        <v>0</v>
      </c>
      <c r="P393" s="507" t="n">
        <v>0</v>
      </c>
      <c r="Q393" s="507" t="n">
        <v>0</v>
      </c>
      <c r="R393" s="507" t="n">
        <v>0</v>
      </c>
      <c r="S393" s="507" t="n">
        <v>0</v>
      </c>
      <c r="T393" s="507" t="n">
        <v>0</v>
      </c>
      <c r="U393" s="507" t="n">
        <v>0</v>
      </c>
      <c r="W393" s="2567">
        <f>EOMONTH(W394,-1)</f>
        <v/>
      </c>
      <c r="X393" s="507">
        <f>SUM(Y393:AF393)</f>
        <v/>
      </c>
      <c r="Y393" s="507" t="n">
        <v>0</v>
      </c>
      <c r="Z393" s="507" t="n">
        <v>0</v>
      </c>
      <c r="AA393" s="507" t="n">
        <v>0</v>
      </c>
      <c r="AB393" s="507" t="n">
        <v>0</v>
      </c>
      <c r="AC393" s="507" t="n">
        <v>0</v>
      </c>
      <c r="AD393" s="507" t="n">
        <v>0</v>
      </c>
      <c r="AE393" s="507" t="n">
        <v>0</v>
      </c>
      <c r="AF393" s="507" t="n">
        <v>0</v>
      </c>
      <c r="AH393" s="2567">
        <f>EOMONTH(AH394,-1)</f>
        <v/>
      </c>
      <c r="AI393" s="507">
        <f>SUM(AJ393:AQ393)</f>
        <v/>
      </c>
      <c r="AJ393" s="507" t="n">
        <v>0</v>
      </c>
      <c r="AK393" s="507" t="n">
        <v>0</v>
      </c>
      <c r="AL393" s="507" t="n">
        <v>0</v>
      </c>
      <c r="AM393" s="507" t="n">
        <v>0</v>
      </c>
      <c r="AN393" s="507" t="n">
        <v>0</v>
      </c>
      <c r="AO393" s="507" t="n">
        <v>0</v>
      </c>
      <c r="AP393" s="507" t="n">
        <v>0</v>
      </c>
      <c r="AQ393" s="507" t="n">
        <v>0</v>
      </c>
      <c r="AS393" s="2567">
        <f>EOMONTH(AS394,-1)</f>
        <v/>
      </c>
      <c r="AT393" s="507">
        <f>SUM(AU393:BB393)</f>
        <v/>
      </c>
      <c r="AU393" s="507" t="n">
        <v>0</v>
      </c>
      <c r="AV393" s="507" t="n">
        <v>0</v>
      </c>
      <c r="AW393" s="507" t="n">
        <v>0</v>
      </c>
      <c r="AX393" s="507" t="n">
        <v>0</v>
      </c>
      <c r="AY393" s="507" t="n">
        <v>0</v>
      </c>
      <c r="AZ393" s="507" t="n">
        <v>0</v>
      </c>
      <c r="BA393" s="507" t="n">
        <v>0</v>
      </c>
      <c r="BB393" s="507" t="n">
        <v>0</v>
      </c>
      <c r="BD393" s="2567">
        <f>EOMONTH(BD394,-1)</f>
        <v/>
      </c>
      <c r="BE393" s="507">
        <f>SUM(BF393:BM393)</f>
        <v/>
      </c>
      <c r="BF393" s="507" t="n">
        <v>0</v>
      </c>
      <c r="BG393" s="507" t="n">
        <v>0</v>
      </c>
      <c r="BH393" s="507" t="n">
        <v>0</v>
      </c>
      <c r="BI393" s="507" t="n">
        <v>0</v>
      </c>
      <c r="BJ393" s="507" t="n">
        <v>0</v>
      </c>
      <c r="BK393" s="507" t="n">
        <v>0</v>
      </c>
      <c r="BL393" s="507" t="n">
        <v>0</v>
      </c>
      <c r="BM393" s="507" t="n">
        <v>0</v>
      </c>
      <c r="BO393" s="2567">
        <f>EOMONTH(BO394,-1)</f>
        <v/>
      </c>
      <c r="BP393" s="507">
        <f>SUM(BQ393:BX393)</f>
        <v/>
      </c>
      <c r="BQ393" s="507" t="n">
        <v>0</v>
      </c>
      <c r="BR393" s="507" t="n">
        <v>0</v>
      </c>
      <c r="BS393" s="507" t="n">
        <v>0</v>
      </c>
      <c r="BT393" s="507" t="n">
        <v>0</v>
      </c>
      <c r="BU393" s="507" t="n">
        <v>0</v>
      </c>
      <c r="BV393" s="507" t="n">
        <v>0</v>
      </c>
      <c r="BW393" s="507" t="n">
        <v>0</v>
      </c>
      <c r="BX393" s="507" t="n">
        <v>0</v>
      </c>
      <c r="BZ393" s="2567">
        <f>EOMONTH(BZ394,-1)</f>
        <v/>
      </c>
      <c r="CA393" s="507">
        <f>SUM(CB393:CI393)</f>
        <v/>
      </c>
      <c r="CB393" s="507" t="n">
        <v>0</v>
      </c>
      <c r="CC393" s="507" t="n">
        <v>0</v>
      </c>
      <c r="CD393" s="507" t="n">
        <v>0</v>
      </c>
      <c r="CE393" s="507" t="n">
        <v>0</v>
      </c>
      <c r="CF393" s="507" t="n">
        <v>0</v>
      </c>
      <c r="CG393" s="507" t="n">
        <v>0</v>
      </c>
      <c r="CH393" s="507" t="n">
        <v>0</v>
      </c>
      <c r="CI393" s="507" t="n">
        <v>0</v>
      </c>
      <c r="CK393" s="2567">
        <f>EOMONTH(CK394,-1)</f>
        <v/>
      </c>
      <c r="CL393" s="507">
        <f>SUM(CM393:CT393)</f>
        <v/>
      </c>
      <c r="CM393" s="507" t="n">
        <v>0</v>
      </c>
      <c r="CN393" s="507" t="n">
        <v>0</v>
      </c>
      <c r="CO393" s="507" t="n">
        <v>0</v>
      </c>
      <c r="CP393" s="507" t="n">
        <v>0</v>
      </c>
      <c r="CQ393" s="507" t="n">
        <v>0</v>
      </c>
      <c r="CR393" s="507" t="n">
        <v>0</v>
      </c>
      <c r="CS393" s="507" t="n">
        <v>0</v>
      </c>
      <c r="CT393" s="507" t="n">
        <v>0</v>
      </c>
      <c r="CV393" s="2567">
        <f>EOMONTH(CV394,-1)</f>
        <v/>
      </c>
      <c r="CW393" s="507">
        <f>SUM(CX393:DE393)</f>
        <v/>
      </c>
      <c r="CX393" s="507" t="n">
        <v>0</v>
      </c>
      <c r="CY393" s="507" t="n">
        <v>0</v>
      </c>
      <c r="CZ393" s="507" t="n">
        <v>0</v>
      </c>
      <c r="DA393" s="507" t="n">
        <v>0</v>
      </c>
      <c r="DB393" s="507" t="n">
        <v>0</v>
      </c>
      <c r="DC393" s="507" t="n">
        <v>0</v>
      </c>
      <c r="DD393" s="507" t="n">
        <v>0</v>
      </c>
      <c r="DE393" s="507" t="n">
        <v>0</v>
      </c>
      <c r="DG393" s="2567">
        <f>EOMONTH(DG394,-1)</f>
        <v/>
      </c>
      <c r="DH393" s="507">
        <f>SUM(DI393:DP393)</f>
        <v/>
      </c>
      <c r="DI393" s="507" t="n">
        <v>0</v>
      </c>
      <c r="DJ393" s="507" t="n">
        <v>0</v>
      </c>
      <c r="DK393" s="507" t="n">
        <v>0</v>
      </c>
      <c r="DL393" s="507" t="n">
        <v>0</v>
      </c>
      <c r="DM393" s="507" t="n">
        <v>0</v>
      </c>
      <c r="DN393" s="507" t="n">
        <v>0</v>
      </c>
      <c r="DO393" s="507" t="n">
        <v>0</v>
      </c>
      <c r="DP393" s="507" t="n">
        <v>0</v>
      </c>
      <c r="DR393" s="2567">
        <f>EOMONTH(DR394,-1)</f>
        <v/>
      </c>
      <c r="DS393" s="507">
        <f>SUM(DT393:EA393)</f>
        <v/>
      </c>
      <c r="DT393" s="507" t="n">
        <v>0</v>
      </c>
      <c r="DU393" s="507" t="n">
        <v>0</v>
      </c>
      <c r="DV393" s="507" t="n">
        <v>0</v>
      </c>
      <c r="DW393" s="507" t="n">
        <v>0</v>
      </c>
      <c r="DX393" s="507" t="n">
        <v>0</v>
      </c>
      <c r="DY393" s="507" t="n">
        <v>0</v>
      </c>
      <c r="DZ393" s="507" t="n">
        <v>0</v>
      </c>
      <c r="EA393" s="507" t="n">
        <v>0</v>
      </c>
      <c r="EC393" s="2567">
        <f>EOMONTH(EC394,-1)</f>
        <v/>
      </c>
      <c r="ED393" s="507">
        <f>SUM(EE393:EL393)</f>
        <v/>
      </c>
      <c r="EE393" s="507" t="n">
        <v>0</v>
      </c>
      <c r="EF393" s="507" t="n">
        <v>0</v>
      </c>
      <c r="EG393" s="507" t="n">
        <v>0</v>
      </c>
      <c r="EH393" s="507" t="n">
        <v>0</v>
      </c>
      <c r="EI393" s="507" t="n">
        <v>0</v>
      </c>
      <c r="EJ393" s="507" t="n">
        <v>0</v>
      </c>
      <c r="EK393" s="507" t="n">
        <v>0</v>
      </c>
      <c r="EL393" s="507" t="n">
        <v>0</v>
      </c>
    </row>
    <row r="394">
      <c r="A394" s="2567">
        <f>EOMONTH(A395,-1)</f>
        <v/>
      </c>
      <c r="B394" s="507">
        <f>SUM(C394:J394)</f>
        <v/>
      </c>
      <c r="C394" s="507">
        <f>+N394+Y394+AJ394+AU394+BF394+BQ394+CB394+CM394+CX394+DI394+DT394+EE394</f>
        <v/>
      </c>
      <c r="D394" s="507">
        <f>+O394+Z394+AK394+AV394+BG394+BR394+CC394+CN394+CY394+DJ394+DU394+EF394</f>
        <v/>
      </c>
      <c r="E394" s="507">
        <f>+P394+AA394+AL394+AW394+BH394+BS394+CD394+CO394+CZ394+DK394+DV394+EG394</f>
        <v/>
      </c>
      <c r="F394" s="507">
        <f>+Q394+AB394+AM394+AX394+BI394+BT394+CE394+CP394+DA394+DL394+DW394+EH394</f>
        <v/>
      </c>
      <c r="G394" s="507">
        <f>+R394+AC394+AN394+AY394+BJ394+BU394+CF394+CQ394+DB394+DM394+DX394+EI394</f>
        <v/>
      </c>
      <c r="H394" s="507">
        <f>+S394+AD394+AO394+AZ394+BK394+BV394+CG394+CR394+DC394+DN394+DY394+EJ394</f>
        <v/>
      </c>
      <c r="I394" s="507">
        <f>+T394+AE394+AP394+BA394+BL394+BW394+CH394+CS394+DD394+DO394+DZ394+EK394</f>
        <v/>
      </c>
      <c r="J394" s="507">
        <f>+U394+AF394+AQ394+BB394+BM394+BX394+CI394+CT394+DE394+DP394+EA394+EL394</f>
        <v/>
      </c>
      <c r="L394" s="2567">
        <f>EOMONTH(L395,-1)</f>
        <v/>
      </c>
      <c r="M394" s="507">
        <f>SUM(N394:U394)</f>
        <v/>
      </c>
      <c r="N394" s="507" t="n">
        <v>0</v>
      </c>
      <c r="O394" s="507" t="n">
        <v>0</v>
      </c>
      <c r="P394" s="507" t="n">
        <v>0</v>
      </c>
      <c r="Q394" s="507" t="n">
        <v>0</v>
      </c>
      <c r="R394" s="507" t="n">
        <v>0</v>
      </c>
      <c r="S394" s="507" t="n">
        <v>0</v>
      </c>
      <c r="T394" s="507" t="n">
        <v>0</v>
      </c>
      <c r="U394" s="507" t="n">
        <v>0</v>
      </c>
      <c r="W394" s="2567">
        <f>EOMONTH(W395,-1)</f>
        <v/>
      </c>
      <c r="X394" s="507">
        <f>SUM(Y394:AF394)</f>
        <v/>
      </c>
      <c r="Y394" s="507" t="n">
        <v>0</v>
      </c>
      <c r="Z394" s="507" t="n">
        <v>0</v>
      </c>
      <c r="AA394" s="507" t="n">
        <v>0</v>
      </c>
      <c r="AB394" s="507" t="n">
        <v>0</v>
      </c>
      <c r="AC394" s="507" t="n">
        <v>0</v>
      </c>
      <c r="AD394" s="507" t="n">
        <v>0</v>
      </c>
      <c r="AE394" s="507" t="n">
        <v>0</v>
      </c>
      <c r="AF394" s="507" t="n">
        <v>0</v>
      </c>
      <c r="AH394" s="2567">
        <f>EOMONTH(AH395,-1)</f>
        <v/>
      </c>
      <c r="AI394" s="507">
        <f>SUM(AJ394:AQ394)</f>
        <v/>
      </c>
      <c r="AJ394" s="507" t="n">
        <v>0</v>
      </c>
      <c r="AK394" s="507" t="n">
        <v>0</v>
      </c>
      <c r="AL394" s="507" t="n">
        <v>0</v>
      </c>
      <c r="AM394" s="507" t="n">
        <v>0</v>
      </c>
      <c r="AN394" s="507" t="n">
        <v>0</v>
      </c>
      <c r="AO394" s="507" t="n">
        <v>0</v>
      </c>
      <c r="AP394" s="507" t="n">
        <v>0</v>
      </c>
      <c r="AQ394" s="507" t="n">
        <v>0</v>
      </c>
      <c r="AS394" s="2567">
        <f>EOMONTH(AS395,-1)</f>
        <v/>
      </c>
      <c r="AT394" s="507">
        <f>SUM(AU394:BB394)</f>
        <v/>
      </c>
      <c r="AU394" s="507" t="n">
        <v>0</v>
      </c>
      <c r="AV394" s="507" t="n">
        <v>0</v>
      </c>
      <c r="AW394" s="507" t="n">
        <v>0</v>
      </c>
      <c r="AX394" s="507" t="n">
        <v>0</v>
      </c>
      <c r="AY394" s="507" t="n">
        <v>0</v>
      </c>
      <c r="AZ394" s="507" t="n">
        <v>0</v>
      </c>
      <c r="BA394" s="507" t="n">
        <v>0</v>
      </c>
      <c r="BB394" s="507" t="n">
        <v>0</v>
      </c>
      <c r="BD394" s="2567">
        <f>EOMONTH(BD395,-1)</f>
        <v/>
      </c>
      <c r="BE394" s="507">
        <f>SUM(BF394:BM394)</f>
        <v/>
      </c>
      <c r="BF394" s="507" t="n">
        <v>0</v>
      </c>
      <c r="BG394" s="507" t="n">
        <v>0</v>
      </c>
      <c r="BH394" s="507" t="n">
        <v>0</v>
      </c>
      <c r="BI394" s="507" t="n">
        <v>0</v>
      </c>
      <c r="BJ394" s="507" t="n">
        <v>0</v>
      </c>
      <c r="BK394" s="507" t="n">
        <v>0</v>
      </c>
      <c r="BL394" s="507" t="n">
        <v>0</v>
      </c>
      <c r="BM394" s="507" t="n">
        <v>0</v>
      </c>
      <c r="BO394" s="2567">
        <f>EOMONTH(BO395,-1)</f>
        <v/>
      </c>
      <c r="BP394" s="507">
        <f>SUM(BQ394:BX394)</f>
        <v/>
      </c>
      <c r="BQ394" s="507" t="n">
        <v>0</v>
      </c>
      <c r="BR394" s="507" t="n">
        <v>0</v>
      </c>
      <c r="BS394" s="507" t="n">
        <v>0</v>
      </c>
      <c r="BT394" s="507" t="n">
        <v>0</v>
      </c>
      <c r="BU394" s="507" t="n">
        <v>0</v>
      </c>
      <c r="BV394" s="507" t="n">
        <v>0</v>
      </c>
      <c r="BW394" s="507" t="n">
        <v>0</v>
      </c>
      <c r="BX394" s="507" t="n">
        <v>0</v>
      </c>
      <c r="BZ394" s="2567">
        <f>EOMONTH(BZ395,-1)</f>
        <v/>
      </c>
      <c r="CA394" s="507">
        <f>SUM(CB394:CI394)</f>
        <v/>
      </c>
      <c r="CB394" s="507" t="n">
        <v>0</v>
      </c>
      <c r="CC394" s="507" t="n">
        <v>0</v>
      </c>
      <c r="CD394" s="507" t="n">
        <v>0</v>
      </c>
      <c r="CE394" s="507" t="n">
        <v>0</v>
      </c>
      <c r="CF394" s="507" t="n">
        <v>0</v>
      </c>
      <c r="CG394" s="507" t="n">
        <v>0</v>
      </c>
      <c r="CH394" s="507" t="n">
        <v>0</v>
      </c>
      <c r="CI394" s="507" t="n">
        <v>0</v>
      </c>
      <c r="CK394" s="2567">
        <f>EOMONTH(CK395,-1)</f>
        <v/>
      </c>
      <c r="CL394" s="507">
        <f>SUM(CM394:CT394)</f>
        <v/>
      </c>
      <c r="CM394" s="507" t="n">
        <v>0</v>
      </c>
      <c r="CN394" s="507" t="n">
        <v>0</v>
      </c>
      <c r="CO394" s="507" t="n">
        <v>0</v>
      </c>
      <c r="CP394" s="507" t="n">
        <v>0</v>
      </c>
      <c r="CQ394" s="507" t="n">
        <v>0</v>
      </c>
      <c r="CR394" s="507" t="n">
        <v>0</v>
      </c>
      <c r="CS394" s="507" t="n">
        <v>0</v>
      </c>
      <c r="CT394" s="507" t="n">
        <v>0</v>
      </c>
      <c r="CV394" s="2567">
        <f>EOMONTH(CV395,-1)</f>
        <v/>
      </c>
      <c r="CW394" s="507">
        <f>SUM(CX394:DE394)</f>
        <v/>
      </c>
      <c r="CX394" s="507" t="n">
        <v>0</v>
      </c>
      <c r="CY394" s="507" t="n">
        <v>0</v>
      </c>
      <c r="CZ394" s="507" t="n">
        <v>0</v>
      </c>
      <c r="DA394" s="507" t="n">
        <v>0</v>
      </c>
      <c r="DB394" s="507" t="n">
        <v>0</v>
      </c>
      <c r="DC394" s="507" t="n">
        <v>0</v>
      </c>
      <c r="DD394" s="507" t="n">
        <v>0</v>
      </c>
      <c r="DE394" s="507" t="n">
        <v>0</v>
      </c>
      <c r="DG394" s="2567">
        <f>EOMONTH(DG395,-1)</f>
        <v/>
      </c>
      <c r="DH394" s="507">
        <f>SUM(DI394:DP394)</f>
        <v/>
      </c>
      <c r="DI394" s="507" t="n">
        <v>0</v>
      </c>
      <c r="DJ394" s="507" t="n">
        <v>0</v>
      </c>
      <c r="DK394" s="507" t="n">
        <v>0</v>
      </c>
      <c r="DL394" s="507" t="n">
        <v>0</v>
      </c>
      <c r="DM394" s="507" t="n">
        <v>0</v>
      </c>
      <c r="DN394" s="507" t="n">
        <v>0</v>
      </c>
      <c r="DO394" s="507" t="n">
        <v>0</v>
      </c>
      <c r="DP394" s="507" t="n">
        <v>0</v>
      </c>
      <c r="DR394" s="2567">
        <f>EOMONTH(DR395,-1)</f>
        <v/>
      </c>
      <c r="DS394" s="507">
        <f>SUM(DT394:EA394)</f>
        <v/>
      </c>
      <c r="DT394" s="507" t="n">
        <v>0</v>
      </c>
      <c r="DU394" s="507" t="n">
        <v>0</v>
      </c>
      <c r="DV394" s="507" t="n">
        <v>0</v>
      </c>
      <c r="DW394" s="507" t="n">
        <v>0</v>
      </c>
      <c r="DX394" s="507" t="n">
        <v>0</v>
      </c>
      <c r="DY394" s="507" t="n">
        <v>0</v>
      </c>
      <c r="DZ394" s="507" t="n">
        <v>0</v>
      </c>
      <c r="EA394" s="507" t="n">
        <v>0</v>
      </c>
      <c r="EC394" s="2567">
        <f>EOMONTH(EC395,-1)</f>
        <v/>
      </c>
      <c r="ED394" s="507">
        <f>SUM(EE394:EL394)</f>
        <v/>
      </c>
      <c r="EE394" s="507" t="n">
        <v>0</v>
      </c>
      <c r="EF394" s="507" t="n">
        <v>0</v>
      </c>
      <c r="EG394" s="507" t="n">
        <v>0</v>
      </c>
      <c r="EH394" s="507" t="n">
        <v>0</v>
      </c>
      <c r="EI394" s="507" t="n">
        <v>0</v>
      </c>
      <c r="EJ394" s="507" t="n">
        <v>0</v>
      </c>
      <c r="EK394" s="507" t="n">
        <v>0</v>
      </c>
      <c r="EL394" s="507" t="n">
        <v>0</v>
      </c>
    </row>
    <row r="395">
      <c r="A395" s="2567">
        <f>EOMONTH(A396,-1)</f>
        <v/>
      </c>
      <c r="B395" s="507">
        <f>SUM(C395:J395)</f>
        <v/>
      </c>
      <c r="C395" s="507">
        <f>+N395+Y395+AJ395+AU395+BF395+BQ395+CB395+CM395+CX395+DI395+DT395+EE395</f>
        <v/>
      </c>
      <c r="D395" s="507">
        <f>+O395+Z395+AK395+AV395+BG395+BR395+CC395+CN395+CY395+DJ395+DU395+EF395</f>
        <v/>
      </c>
      <c r="E395" s="507">
        <f>+P395+AA395+AL395+AW395+BH395+BS395+CD395+CO395+CZ395+DK395+DV395+EG395</f>
        <v/>
      </c>
      <c r="F395" s="507">
        <f>+Q395+AB395+AM395+AX395+BI395+BT395+CE395+CP395+DA395+DL395+DW395+EH395</f>
        <v/>
      </c>
      <c r="G395" s="507">
        <f>+R395+AC395+AN395+AY395+BJ395+BU395+CF395+CQ395+DB395+DM395+DX395+EI395</f>
        <v/>
      </c>
      <c r="H395" s="507">
        <f>+S395+AD395+AO395+AZ395+BK395+BV395+CG395+CR395+DC395+DN395+DY395+EJ395</f>
        <v/>
      </c>
      <c r="I395" s="507">
        <f>+T395+AE395+AP395+BA395+BL395+BW395+CH395+CS395+DD395+DO395+DZ395+EK395</f>
        <v/>
      </c>
      <c r="J395" s="507">
        <f>+U395+AF395+AQ395+BB395+BM395+BX395+CI395+CT395+DE395+DP395+EA395+EL395</f>
        <v/>
      </c>
      <c r="L395" s="2567">
        <f>EOMONTH(L396,-1)</f>
        <v/>
      </c>
      <c r="M395" s="507">
        <f>SUM(N395:U395)</f>
        <v/>
      </c>
      <c r="N395" s="507" t="n">
        <v>0</v>
      </c>
      <c r="O395" s="507" t="n">
        <v>0</v>
      </c>
      <c r="P395" s="507" t="n">
        <v>0</v>
      </c>
      <c r="Q395" s="507" t="n">
        <v>0</v>
      </c>
      <c r="R395" s="507" t="n">
        <v>0</v>
      </c>
      <c r="S395" s="507" t="n">
        <v>0</v>
      </c>
      <c r="T395" s="507" t="n">
        <v>0</v>
      </c>
      <c r="U395" s="507" t="n">
        <v>0</v>
      </c>
      <c r="W395" s="2567">
        <f>EOMONTH(W396,-1)</f>
        <v/>
      </c>
      <c r="X395" s="507">
        <f>SUM(Y395:AF395)</f>
        <v/>
      </c>
      <c r="Y395" s="507" t="n">
        <v>0</v>
      </c>
      <c r="Z395" s="507" t="n">
        <v>0</v>
      </c>
      <c r="AA395" s="507" t="n">
        <v>0</v>
      </c>
      <c r="AB395" s="507" t="n">
        <v>0</v>
      </c>
      <c r="AC395" s="507" t="n">
        <v>0</v>
      </c>
      <c r="AD395" s="507" t="n">
        <v>0</v>
      </c>
      <c r="AE395" s="507" t="n">
        <v>0</v>
      </c>
      <c r="AF395" s="507" t="n">
        <v>0</v>
      </c>
      <c r="AH395" s="2567">
        <f>EOMONTH(AH396,-1)</f>
        <v/>
      </c>
      <c r="AI395" s="507">
        <f>SUM(AJ395:AQ395)</f>
        <v/>
      </c>
      <c r="AJ395" s="507" t="n">
        <v>0</v>
      </c>
      <c r="AK395" s="507" t="n">
        <v>0</v>
      </c>
      <c r="AL395" s="507" t="n">
        <v>0</v>
      </c>
      <c r="AM395" s="507" t="n">
        <v>0</v>
      </c>
      <c r="AN395" s="507" t="n">
        <v>0</v>
      </c>
      <c r="AO395" s="507" t="n">
        <v>0</v>
      </c>
      <c r="AP395" s="507" t="n">
        <v>0</v>
      </c>
      <c r="AQ395" s="507" t="n">
        <v>0</v>
      </c>
      <c r="AS395" s="2567">
        <f>EOMONTH(AS396,-1)</f>
        <v/>
      </c>
      <c r="AT395" s="507">
        <f>SUM(AU395:BB395)</f>
        <v/>
      </c>
      <c r="AU395" s="507" t="n">
        <v>0</v>
      </c>
      <c r="AV395" s="507" t="n">
        <v>0</v>
      </c>
      <c r="AW395" s="507" t="n">
        <v>0</v>
      </c>
      <c r="AX395" s="507" t="n">
        <v>0</v>
      </c>
      <c r="AY395" s="507" t="n">
        <v>0</v>
      </c>
      <c r="AZ395" s="507" t="n">
        <v>0</v>
      </c>
      <c r="BA395" s="507" t="n">
        <v>0</v>
      </c>
      <c r="BB395" s="507" t="n">
        <v>0</v>
      </c>
      <c r="BD395" s="2567">
        <f>EOMONTH(BD396,-1)</f>
        <v/>
      </c>
      <c r="BE395" s="507">
        <f>SUM(BF395:BM395)</f>
        <v/>
      </c>
      <c r="BF395" s="507" t="n">
        <v>0</v>
      </c>
      <c r="BG395" s="507" t="n">
        <v>0</v>
      </c>
      <c r="BH395" s="507" t="n">
        <v>0</v>
      </c>
      <c r="BI395" s="507" t="n">
        <v>0</v>
      </c>
      <c r="BJ395" s="507" t="n">
        <v>0</v>
      </c>
      <c r="BK395" s="507" t="n">
        <v>0</v>
      </c>
      <c r="BL395" s="507" t="n">
        <v>0</v>
      </c>
      <c r="BM395" s="507" t="n">
        <v>0</v>
      </c>
      <c r="BO395" s="2567">
        <f>EOMONTH(BO396,-1)</f>
        <v/>
      </c>
      <c r="BP395" s="507">
        <f>SUM(BQ395:BX395)</f>
        <v/>
      </c>
      <c r="BQ395" s="507" t="n">
        <v>0</v>
      </c>
      <c r="BR395" s="507" t="n">
        <v>0</v>
      </c>
      <c r="BS395" s="507" t="n">
        <v>0</v>
      </c>
      <c r="BT395" s="507" t="n">
        <v>0</v>
      </c>
      <c r="BU395" s="507" t="n">
        <v>0</v>
      </c>
      <c r="BV395" s="507" t="n">
        <v>0</v>
      </c>
      <c r="BW395" s="507" t="n">
        <v>0</v>
      </c>
      <c r="BX395" s="507" t="n">
        <v>0</v>
      </c>
      <c r="BZ395" s="2567">
        <f>EOMONTH(BZ396,-1)</f>
        <v/>
      </c>
      <c r="CA395" s="507">
        <f>SUM(CB395:CI395)</f>
        <v/>
      </c>
      <c r="CB395" s="507" t="n">
        <v>0</v>
      </c>
      <c r="CC395" s="507" t="n">
        <v>0</v>
      </c>
      <c r="CD395" s="507" t="n">
        <v>0</v>
      </c>
      <c r="CE395" s="507" t="n">
        <v>0</v>
      </c>
      <c r="CF395" s="507" t="n">
        <v>0</v>
      </c>
      <c r="CG395" s="507" t="n">
        <v>0</v>
      </c>
      <c r="CH395" s="507" t="n">
        <v>0</v>
      </c>
      <c r="CI395" s="507" t="n">
        <v>0</v>
      </c>
      <c r="CK395" s="2567">
        <f>EOMONTH(CK396,-1)</f>
        <v/>
      </c>
      <c r="CL395" s="507">
        <f>SUM(CM395:CT395)</f>
        <v/>
      </c>
      <c r="CM395" s="507" t="n">
        <v>0</v>
      </c>
      <c r="CN395" s="507" t="n">
        <v>0</v>
      </c>
      <c r="CO395" s="507" t="n">
        <v>0</v>
      </c>
      <c r="CP395" s="507" t="n">
        <v>0</v>
      </c>
      <c r="CQ395" s="507" t="n">
        <v>0</v>
      </c>
      <c r="CR395" s="507" t="n">
        <v>0</v>
      </c>
      <c r="CS395" s="507" t="n">
        <v>0</v>
      </c>
      <c r="CT395" s="507" t="n">
        <v>0</v>
      </c>
      <c r="CV395" s="2567">
        <f>EOMONTH(CV396,-1)</f>
        <v/>
      </c>
      <c r="CW395" s="507">
        <f>SUM(CX395:DE395)</f>
        <v/>
      </c>
      <c r="CX395" s="507" t="n">
        <v>0</v>
      </c>
      <c r="CY395" s="507" t="n">
        <v>0</v>
      </c>
      <c r="CZ395" s="507" t="n">
        <v>0</v>
      </c>
      <c r="DA395" s="507" t="n">
        <v>0</v>
      </c>
      <c r="DB395" s="507" t="n">
        <v>0</v>
      </c>
      <c r="DC395" s="507" t="n">
        <v>0</v>
      </c>
      <c r="DD395" s="507" t="n">
        <v>0</v>
      </c>
      <c r="DE395" s="507" t="n">
        <v>0</v>
      </c>
      <c r="DG395" s="2567">
        <f>EOMONTH(DG396,-1)</f>
        <v/>
      </c>
      <c r="DH395" s="507">
        <f>SUM(DI395:DP395)</f>
        <v/>
      </c>
      <c r="DI395" s="507" t="n">
        <v>0</v>
      </c>
      <c r="DJ395" s="507" t="n">
        <v>0</v>
      </c>
      <c r="DK395" s="507" t="n">
        <v>0</v>
      </c>
      <c r="DL395" s="507" t="n">
        <v>0</v>
      </c>
      <c r="DM395" s="507" t="n">
        <v>0</v>
      </c>
      <c r="DN395" s="507" t="n">
        <v>0</v>
      </c>
      <c r="DO395" s="507" t="n">
        <v>0</v>
      </c>
      <c r="DP395" s="507" t="n">
        <v>0</v>
      </c>
      <c r="DR395" s="2567">
        <f>EOMONTH(DR396,-1)</f>
        <v/>
      </c>
      <c r="DS395" s="507">
        <f>SUM(DT395:EA395)</f>
        <v/>
      </c>
      <c r="DT395" s="507" t="n">
        <v>0</v>
      </c>
      <c r="DU395" s="507" t="n">
        <v>0</v>
      </c>
      <c r="DV395" s="507" t="n">
        <v>0</v>
      </c>
      <c r="DW395" s="507" t="n">
        <v>0</v>
      </c>
      <c r="DX395" s="507" t="n">
        <v>0</v>
      </c>
      <c r="DY395" s="507" t="n">
        <v>0</v>
      </c>
      <c r="DZ395" s="507" t="n">
        <v>0</v>
      </c>
      <c r="EA395" s="507" t="n">
        <v>0</v>
      </c>
      <c r="EC395" s="2567">
        <f>EOMONTH(EC396,-1)</f>
        <v/>
      </c>
      <c r="ED395" s="507">
        <f>SUM(EE395:EL395)</f>
        <v/>
      </c>
      <c r="EE395" s="507" t="n">
        <v>0</v>
      </c>
      <c r="EF395" s="507" t="n">
        <v>0</v>
      </c>
      <c r="EG395" s="507" t="n">
        <v>0</v>
      </c>
      <c r="EH395" s="507" t="n">
        <v>0</v>
      </c>
      <c r="EI395" s="507" t="n">
        <v>0</v>
      </c>
      <c r="EJ395" s="507" t="n">
        <v>0</v>
      </c>
      <c r="EK395" s="507" t="n">
        <v>0</v>
      </c>
      <c r="EL395" s="507" t="n">
        <v>0</v>
      </c>
    </row>
    <row r="396">
      <c r="A396" s="2567">
        <f>EOMONTH(A397,-1)</f>
        <v/>
      </c>
      <c r="B396" s="507">
        <f>SUM(C396:J396)</f>
        <v/>
      </c>
      <c r="C396" s="507">
        <f>+N396+Y396+AJ396+AU396+BF396+BQ396+CB396+CM396+CX396+DI396+DT396+EE396</f>
        <v/>
      </c>
      <c r="D396" s="507">
        <f>+O396+Z396+AK396+AV396+BG396+BR396+CC396+CN396+CY396+DJ396+DU396+EF396</f>
        <v/>
      </c>
      <c r="E396" s="507">
        <f>+P396+AA396+AL396+AW396+BH396+BS396+CD396+CO396+CZ396+DK396+DV396+EG396</f>
        <v/>
      </c>
      <c r="F396" s="507">
        <f>+Q396+AB396+AM396+AX396+BI396+BT396+CE396+CP396+DA396+DL396+DW396+EH396</f>
        <v/>
      </c>
      <c r="G396" s="507">
        <f>+R396+AC396+AN396+AY396+BJ396+BU396+CF396+CQ396+DB396+DM396+DX396+EI396</f>
        <v/>
      </c>
      <c r="H396" s="507">
        <f>+S396+AD396+AO396+AZ396+BK396+BV396+CG396+CR396+DC396+DN396+DY396+EJ396</f>
        <v/>
      </c>
      <c r="I396" s="507">
        <f>+T396+AE396+AP396+BA396+BL396+BW396+CH396+CS396+DD396+DO396+DZ396+EK396</f>
        <v/>
      </c>
      <c r="J396" s="507">
        <f>+U396+AF396+AQ396+BB396+BM396+BX396+CI396+CT396+DE396+DP396+EA396+EL396</f>
        <v/>
      </c>
      <c r="L396" s="2567">
        <f>EOMONTH(L397,-1)</f>
        <v/>
      </c>
      <c r="M396" s="507">
        <f>SUM(N396:U396)</f>
        <v/>
      </c>
      <c r="N396" s="507" t="n">
        <v>0</v>
      </c>
      <c r="O396" s="507" t="n">
        <v>0</v>
      </c>
      <c r="P396" s="507" t="n">
        <v>0</v>
      </c>
      <c r="Q396" s="507" t="n">
        <v>0</v>
      </c>
      <c r="R396" s="507" t="n">
        <v>0</v>
      </c>
      <c r="S396" s="507" t="n">
        <v>0</v>
      </c>
      <c r="T396" s="507" t="n">
        <v>0</v>
      </c>
      <c r="U396" s="507" t="n">
        <v>0</v>
      </c>
      <c r="W396" s="2567">
        <f>EOMONTH(W397,-1)</f>
        <v/>
      </c>
      <c r="X396" s="507">
        <f>SUM(Y396:AF396)</f>
        <v/>
      </c>
      <c r="Y396" s="507" t="n">
        <v>0</v>
      </c>
      <c r="Z396" s="507" t="n">
        <v>0</v>
      </c>
      <c r="AA396" s="507" t="n">
        <v>0</v>
      </c>
      <c r="AB396" s="507" t="n">
        <v>0</v>
      </c>
      <c r="AC396" s="507" t="n">
        <v>0</v>
      </c>
      <c r="AD396" s="507" t="n">
        <v>0</v>
      </c>
      <c r="AE396" s="507" t="n">
        <v>0</v>
      </c>
      <c r="AF396" s="507" t="n">
        <v>0</v>
      </c>
      <c r="AH396" s="2567">
        <f>EOMONTH(AH397,-1)</f>
        <v/>
      </c>
      <c r="AI396" s="507">
        <f>SUM(AJ396:AQ396)</f>
        <v/>
      </c>
      <c r="AJ396" s="507" t="n">
        <v>0</v>
      </c>
      <c r="AK396" s="507" t="n">
        <v>0</v>
      </c>
      <c r="AL396" s="507" t="n">
        <v>0</v>
      </c>
      <c r="AM396" s="507" t="n">
        <v>0</v>
      </c>
      <c r="AN396" s="507" t="n">
        <v>0</v>
      </c>
      <c r="AO396" s="507" t="n">
        <v>0</v>
      </c>
      <c r="AP396" s="507" t="n">
        <v>0</v>
      </c>
      <c r="AQ396" s="507" t="n">
        <v>0</v>
      </c>
      <c r="AS396" s="2567">
        <f>EOMONTH(AS397,-1)</f>
        <v/>
      </c>
      <c r="AT396" s="507">
        <f>SUM(AU396:BB396)</f>
        <v/>
      </c>
      <c r="AU396" s="507" t="n">
        <v>0</v>
      </c>
      <c r="AV396" s="507" t="n">
        <v>0</v>
      </c>
      <c r="AW396" s="507" t="n">
        <v>0</v>
      </c>
      <c r="AX396" s="507" t="n">
        <v>0</v>
      </c>
      <c r="AY396" s="507" t="n">
        <v>0</v>
      </c>
      <c r="AZ396" s="507" t="n">
        <v>0</v>
      </c>
      <c r="BA396" s="507" t="n">
        <v>0</v>
      </c>
      <c r="BB396" s="507" t="n">
        <v>0</v>
      </c>
      <c r="BD396" s="2567">
        <f>EOMONTH(BD397,-1)</f>
        <v/>
      </c>
      <c r="BE396" s="507">
        <f>SUM(BF396:BM396)</f>
        <v/>
      </c>
      <c r="BF396" s="507" t="n">
        <v>0</v>
      </c>
      <c r="BG396" s="507" t="n">
        <v>0</v>
      </c>
      <c r="BH396" s="507" t="n">
        <v>0</v>
      </c>
      <c r="BI396" s="507" t="n">
        <v>0</v>
      </c>
      <c r="BJ396" s="507" t="n">
        <v>0</v>
      </c>
      <c r="BK396" s="507" t="n">
        <v>0</v>
      </c>
      <c r="BL396" s="507" t="n">
        <v>0</v>
      </c>
      <c r="BM396" s="507" t="n">
        <v>0</v>
      </c>
      <c r="BO396" s="2567">
        <f>EOMONTH(BO397,-1)</f>
        <v/>
      </c>
      <c r="BP396" s="507">
        <f>SUM(BQ396:BX396)</f>
        <v/>
      </c>
      <c r="BQ396" s="507" t="n">
        <v>0</v>
      </c>
      <c r="BR396" s="507" t="n">
        <v>0</v>
      </c>
      <c r="BS396" s="507" t="n">
        <v>0</v>
      </c>
      <c r="BT396" s="507" t="n">
        <v>0</v>
      </c>
      <c r="BU396" s="507" t="n">
        <v>0</v>
      </c>
      <c r="BV396" s="507" t="n">
        <v>0</v>
      </c>
      <c r="BW396" s="507" t="n">
        <v>0</v>
      </c>
      <c r="BX396" s="507" t="n">
        <v>0</v>
      </c>
      <c r="BZ396" s="2567">
        <f>EOMONTH(BZ397,-1)</f>
        <v/>
      </c>
      <c r="CA396" s="507">
        <f>SUM(CB396:CI396)</f>
        <v/>
      </c>
      <c r="CB396" s="507" t="n">
        <v>0</v>
      </c>
      <c r="CC396" s="507" t="n">
        <v>0</v>
      </c>
      <c r="CD396" s="507" t="n">
        <v>0</v>
      </c>
      <c r="CE396" s="507" t="n">
        <v>0</v>
      </c>
      <c r="CF396" s="507" t="n">
        <v>0</v>
      </c>
      <c r="CG396" s="507" t="n">
        <v>0</v>
      </c>
      <c r="CH396" s="507" t="n">
        <v>0</v>
      </c>
      <c r="CI396" s="507" t="n">
        <v>0</v>
      </c>
      <c r="CK396" s="2567">
        <f>EOMONTH(CK397,-1)</f>
        <v/>
      </c>
      <c r="CL396" s="507">
        <f>SUM(CM396:CT396)</f>
        <v/>
      </c>
      <c r="CM396" s="507" t="n">
        <v>0</v>
      </c>
      <c r="CN396" s="507" t="n">
        <v>0</v>
      </c>
      <c r="CO396" s="507" t="n">
        <v>0</v>
      </c>
      <c r="CP396" s="507" t="n">
        <v>0</v>
      </c>
      <c r="CQ396" s="507" t="n">
        <v>0</v>
      </c>
      <c r="CR396" s="507" t="n">
        <v>0</v>
      </c>
      <c r="CS396" s="507" t="n">
        <v>0</v>
      </c>
      <c r="CT396" s="507" t="n">
        <v>0</v>
      </c>
      <c r="CV396" s="2567">
        <f>EOMONTH(CV397,-1)</f>
        <v/>
      </c>
      <c r="CW396" s="507">
        <f>SUM(CX396:DE396)</f>
        <v/>
      </c>
      <c r="CX396" s="507" t="n">
        <v>0</v>
      </c>
      <c r="CY396" s="507" t="n">
        <v>0</v>
      </c>
      <c r="CZ396" s="507" t="n">
        <v>0</v>
      </c>
      <c r="DA396" s="507" t="n">
        <v>0</v>
      </c>
      <c r="DB396" s="507" t="n">
        <v>0</v>
      </c>
      <c r="DC396" s="507" t="n">
        <v>0</v>
      </c>
      <c r="DD396" s="507" t="n">
        <v>0</v>
      </c>
      <c r="DE396" s="507" t="n">
        <v>0</v>
      </c>
      <c r="DG396" s="2567">
        <f>EOMONTH(DG397,-1)</f>
        <v/>
      </c>
      <c r="DH396" s="507">
        <f>SUM(DI396:DP396)</f>
        <v/>
      </c>
      <c r="DI396" s="507" t="n">
        <v>0</v>
      </c>
      <c r="DJ396" s="507" t="n">
        <v>0</v>
      </c>
      <c r="DK396" s="507" t="n">
        <v>0</v>
      </c>
      <c r="DL396" s="507" t="n">
        <v>0</v>
      </c>
      <c r="DM396" s="507" t="n">
        <v>0</v>
      </c>
      <c r="DN396" s="507" t="n">
        <v>0</v>
      </c>
      <c r="DO396" s="507" t="n">
        <v>0</v>
      </c>
      <c r="DP396" s="507" t="n">
        <v>0</v>
      </c>
      <c r="DR396" s="2567">
        <f>EOMONTH(DR397,-1)</f>
        <v/>
      </c>
      <c r="DS396" s="507">
        <f>SUM(DT396:EA396)</f>
        <v/>
      </c>
      <c r="DT396" s="507" t="n">
        <v>0</v>
      </c>
      <c r="DU396" s="507" t="n">
        <v>0</v>
      </c>
      <c r="DV396" s="507" t="n">
        <v>0</v>
      </c>
      <c r="DW396" s="507" t="n">
        <v>0</v>
      </c>
      <c r="DX396" s="507" t="n">
        <v>0</v>
      </c>
      <c r="DY396" s="507" t="n">
        <v>0</v>
      </c>
      <c r="DZ396" s="507" t="n">
        <v>0</v>
      </c>
      <c r="EA396" s="507" t="n">
        <v>0</v>
      </c>
      <c r="EC396" s="2567">
        <f>EOMONTH(EC397,-1)</f>
        <v/>
      </c>
      <c r="ED396" s="507">
        <f>SUM(EE396:EL396)</f>
        <v/>
      </c>
      <c r="EE396" s="507" t="n">
        <v>0</v>
      </c>
      <c r="EF396" s="507" t="n">
        <v>0</v>
      </c>
      <c r="EG396" s="507" t="n">
        <v>0</v>
      </c>
      <c r="EH396" s="507" t="n">
        <v>0</v>
      </c>
      <c r="EI396" s="507" t="n">
        <v>0</v>
      </c>
      <c r="EJ396" s="507" t="n">
        <v>0</v>
      </c>
      <c r="EK396" s="507" t="n">
        <v>0</v>
      </c>
      <c r="EL396" s="507" t="n">
        <v>0</v>
      </c>
    </row>
    <row r="397">
      <c r="A397" s="2567">
        <f>EOMONTH(A398,-1)</f>
        <v/>
      </c>
      <c r="B397" s="507">
        <f>SUM(C397:J397)</f>
        <v/>
      </c>
      <c r="C397" s="507">
        <f>+N397+Y397+AJ397+AU397+BF397+BQ397+CB397+CM397+CX397+DI397+DT397+EE397</f>
        <v/>
      </c>
      <c r="D397" s="507">
        <f>+O397+Z397+AK397+AV397+BG397+BR397+CC397+CN397+CY397+DJ397+DU397+EF397</f>
        <v/>
      </c>
      <c r="E397" s="507">
        <f>+P397+AA397+AL397+AW397+BH397+BS397+CD397+CO397+CZ397+DK397+DV397+EG397</f>
        <v/>
      </c>
      <c r="F397" s="507">
        <f>+Q397+AB397+AM397+AX397+BI397+BT397+CE397+CP397+DA397+DL397+DW397+EH397</f>
        <v/>
      </c>
      <c r="G397" s="507">
        <f>+R397+AC397+AN397+AY397+BJ397+BU397+CF397+CQ397+DB397+DM397+DX397+EI397</f>
        <v/>
      </c>
      <c r="H397" s="507">
        <f>+S397+AD397+AO397+AZ397+BK397+BV397+CG397+CR397+DC397+DN397+DY397+EJ397</f>
        <v/>
      </c>
      <c r="I397" s="507">
        <f>+T397+AE397+AP397+BA397+BL397+BW397+CH397+CS397+DD397+DO397+DZ397+EK397</f>
        <v/>
      </c>
      <c r="J397" s="507">
        <f>+U397+AF397+AQ397+BB397+BM397+BX397+CI397+CT397+DE397+DP397+EA397+EL397</f>
        <v/>
      </c>
      <c r="L397" s="2567">
        <f>EOMONTH(L398,-1)</f>
        <v/>
      </c>
      <c r="M397" s="507">
        <f>SUM(N397:U397)</f>
        <v/>
      </c>
      <c r="N397" s="507" t="n">
        <v>0</v>
      </c>
      <c r="O397" s="507" t="n">
        <v>0</v>
      </c>
      <c r="P397" s="507" t="n">
        <v>0</v>
      </c>
      <c r="Q397" s="507" t="n">
        <v>0</v>
      </c>
      <c r="R397" s="507" t="n">
        <v>0</v>
      </c>
      <c r="S397" s="507" t="n">
        <v>0</v>
      </c>
      <c r="T397" s="507" t="n">
        <v>0</v>
      </c>
      <c r="U397" s="507" t="n">
        <v>0</v>
      </c>
      <c r="W397" s="2567">
        <f>EOMONTH(W398,-1)</f>
        <v/>
      </c>
      <c r="X397" s="507">
        <f>SUM(Y397:AF397)</f>
        <v/>
      </c>
      <c r="Y397" s="507" t="n">
        <v>0</v>
      </c>
      <c r="Z397" s="507" t="n">
        <v>0</v>
      </c>
      <c r="AA397" s="507" t="n">
        <v>0</v>
      </c>
      <c r="AB397" s="507" t="n">
        <v>0</v>
      </c>
      <c r="AC397" s="507" t="n">
        <v>0</v>
      </c>
      <c r="AD397" s="507" t="n">
        <v>0</v>
      </c>
      <c r="AE397" s="507" t="n">
        <v>0</v>
      </c>
      <c r="AF397" s="507" t="n">
        <v>0</v>
      </c>
      <c r="AH397" s="2567">
        <f>EOMONTH(AH398,-1)</f>
        <v/>
      </c>
      <c r="AI397" s="507">
        <f>SUM(AJ397:AQ397)</f>
        <v/>
      </c>
      <c r="AJ397" s="507" t="n">
        <v>0</v>
      </c>
      <c r="AK397" s="507" t="n">
        <v>0</v>
      </c>
      <c r="AL397" s="507" t="n">
        <v>0</v>
      </c>
      <c r="AM397" s="507" t="n">
        <v>0</v>
      </c>
      <c r="AN397" s="507" t="n">
        <v>0</v>
      </c>
      <c r="AO397" s="507" t="n">
        <v>0</v>
      </c>
      <c r="AP397" s="507" t="n">
        <v>0</v>
      </c>
      <c r="AQ397" s="507" t="n">
        <v>0</v>
      </c>
      <c r="AS397" s="2567">
        <f>EOMONTH(AS398,-1)</f>
        <v/>
      </c>
      <c r="AT397" s="507">
        <f>SUM(AU397:BB397)</f>
        <v/>
      </c>
      <c r="AU397" s="507" t="n">
        <v>0</v>
      </c>
      <c r="AV397" s="507" t="n">
        <v>0</v>
      </c>
      <c r="AW397" s="507" t="n">
        <v>0</v>
      </c>
      <c r="AX397" s="507" t="n">
        <v>0</v>
      </c>
      <c r="AY397" s="507" t="n">
        <v>0</v>
      </c>
      <c r="AZ397" s="507" t="n">
        <v>0</v>
      </c>
      <c r="BA397" s="507" t="n">
        <v>0</v>
      </c>
      <c r="BB397" s="507" t="n">
        <v>0</v>
      </c>
      <c r="BD397" s="2567">
        <f>EOMONTH(BD398,-1)</f>
        <v/>
      </c>
      <c r="BE397" s="507">
        <f>SUM(BF397:BM397)</f>
        <v/>
      </c>
      <c r="BF397" s="507" t="n">
        <v>0</v>
      </c>
      <c r="BG397" s="507" t="n">
        <v>0</v>
      </c>
      <c r="BH397" s="507" t="n">
        <v>0</v>
      </c>
      <c r="BI397" s="507" t="n">
        <v>0</v>
      </c>
      <c r="BJ397" s="507" t="n">
        <v>0</v>
      </c>
      <c r="BK397" s="507" t="n">
        <v>0</v>
      </c>
      <c r="BL397" s="507" t="n">
        <v>0</v>
      </c>
      <c r="BM397" s="507" t="n">
        <v>0</v>
      </c>
      <c r="BO397" s="2567">
        <f>EOMONTH(BO398,-1)</f>
        <v/>
      </c>
      <c r="BP397" s="507">
        <f>SUM(BQ397:BX397)</f>
        <v/>
      </c>
      <c r="BQ397" s="507" t="n">
        <v>0</v>
      </c>
      <c r="BR397" s="507" t="n">
        <v>0</v>
      </c>
      <c r="BS397" s="507" t="n">
        <v>0</v>
      </c>
      <c r="BT397" s="507" t="n">
        <v>0</v>
      </c>
      <c r="BU397" s="507" t="n">
        <v>0</v>
      </c>
      <c r="BV397" s="507" t="n">
        <v>0</v>
      </c>
      <c r="BW397" s="507" t="n">
        <v>0</v>
      </c>
      <c r="BX397" s="507" t="n">
        <v>0</v>
      </c>
      <c r="BZ397" s="2567">
        <f>EOMONTH(BZ398,-1)</f>
        <v/>
      </c>
      <c r="CA397" s="507">
        <f>SUM(CB397:CI397)</f>
        <v/>
      </c>
      <c r="CB397" s="507" t="n">
        <v>0</v>
      </c>
      <c r="CC397" s="507" t="n">
        <v>0</v>
      </c>
      <c r="CD397" s="507" t="n">
        <v>0</v>
      </c>
      <c r="CE397" s="507" t="n">
        <v>0</v>
      </c>
      <c r="CF397" s="507" t="n">
        <v>0</v>
      </c>
      <c r="CG397" s="507" t="n">
        <v>0</v>
      </c>
      <c r="CH397" s="507" t="n">
        <v>0</v>
      </c>
      <c r="CI397" s="507" t="n">
        <v>0</v>
      </c>
      <c r="CK397" s="2567">
        <f>EOMONTH(CK398,-1)</f>
        <v/>
      </c>
      <c r="CL397" s="507">
        <f>SUM(CM397:CT397)</f>
        <v/>
      </c>
      <c r="CM397" s="507" t="n">
        <v>0</v>
      </c>
      <c r="CN397" s="507" t="n">
        <v>0</v>
      </c>
      <c r="CO397" s="507" t="n">
        <v>0</v>
      </c>
      <c r="CP397" s="507" t="n">
        <v>0</v>
      </c>
      <c r="CQ397" s="507" t="n">
        <v>0</v>
      </c>
      <c r="CR397" s="507" t="n">
        <v>0</v>
      </c>
      <c r="CS397" s="507" t="n">
        <v>0</v>
      </c>
      <c r="CT397" s="507" t="n">
        <v>0</v>
      </c>
      <c r="CV397" s="2567">
        <f>EOMONTH(CV398,-1)</f>
        <v/>
      </c>
      <c r="CW397" s="507">
        <f>SUM(CX397:DE397)</f>
        <v/>
      </c>
      <c r="CX397" s="507" t="n">
        <v>0</v>
      </c>
      <c r="CY397" s="507" t="n">
        <v>0</v>
      </c>
      <c r="CZ397" s="507" t="n">
        <v>0</v>
      </c>
      <c r="DA397" s="507" t="n">
        <v>0</v>
      </c>
      <c r="DB397" s="507" t="n">
        <v>0</v>
      </c>
      <c r="DC397" s="507" t="n">
        <v>0</v>
      </c>
      <c r="DD397" s="507" t="n">
        <v>0</v>
      </c>
      <c r="DE397" s="507" t="n">
        <v>0</v>
      </c>
      <c r="DG397" s="2567">
        <f>EOMONTH(DG398,-1)</f>
        <v/>
      </c>
      <c r="DH397" s="507">
        <f>SUM(DI397:DP397)</f>
        <v/>
      </c>
      <c r="DI397" s="507" t="n">
        <v>0</v>
      </c>
      <c r="DJ397" s="507" t="n">
        <v>0</v>
      </c>
      <c r="DK397" s="507" t="n">
        <v>0</v>
      </c>
      <c r="DL397" s="507" t="n">
        <v>0</v>
      </c>
      <c r="DM397" s="507" t="n">
        <v>0</v>
      </c>
      <c r="DN397" s="507" t="n">
        <v>0</v>
      </c>
      <c r="DO397" s="507" t="n">
        <v>0</v>
      </c>
      <c r="DP397" s="507" t="n">
        <v>0</v>
      </c>
      <c r="DR397" s="2567">
        <f>EOMONTH(DR398,-1)</f>
        <v/>
      </c>
      <c r="DS397" s="507">
        <f>SUM(DT397:EA397)</f>
        <v/>
      </c>
      <c r="DT397" s="507" t="n">
        <v>0</v>
      </c>
      <c r="DU397" s="507" t="n">
        <v>0</v>
      </c>
      <c r="DV397" s="507" t="n">
        <v>0</v>
      </c>
      <c r="DW397" s="507" t="n">
        <v>0</v>
      </c>
      <c r="DX397" s="507" t="n">
        <v>0</v>
      </c>
      <c r="DY397" s="507" t="n">
        <v>0</v>
      </c>
      <c r="DZ397" s="507" t="n">
        <v>0</v>
      </c>
      <c r="EA397" s="507" t="n">
        <v>0</v>
      </c>
      <c r="EC397" s="2567">
        <f>EOMONTH(EC398,-1)</f>
        <v/>
      </c>
      <c r="ED397" s="507">
        <f>SUM(EE397:EL397)</f>
        <v/>
      </c>
      <c r="EE397" s="507" t="n">
        <v>0</v>
      </c>
      <c r="EF397" s="507" t="n">
        <v>0</v>
      </c>
      <c r="EG397" s="507" t="n">
        <v>0</v>
      </c>
      <c r="EH397" s="507" t="n">
        <v>0</v>
      </c>
      <c r="EI397" s="507" t="n">
        <v>0</v>
      </c>
      <c r="EJ397" s="507" t="n">
        <v>0</v>
      </c>
      <c r="EK397" s="507" t="n">
        <v>0</v>
      </c>
      <c r="EL397" s="507" t="n">
        <v>0</v>
      </c>
    </row>
    <row r="398">
      <c r="A398" s="2567">
        <f>EOMONTH(A399,-1)</f>
        <v/>
      </c>
      <c r="B398" s="507">
        <f>SUM(C398:J398)</f>
        <v/>
      </c>
      <c r="C398" s="507">
        <f>+N398+Y398+AJ398+AU398+BF398+BQ398+CB398+CM398+CX398+DI398+DT398+EE398</f>
        <v/>
      </c>
      <c r="D398" s="507">
        <f>+O398+Z398+AK398+AV398+BG398+BR398+CC398+CN398+CY398+DJ398+DU398+EF398</f>
        <v/>
      </c>
      <c r="E398" s="507">
        <f>+P398+AA398+AL398+AW398+BH398+BS398+CD398+CO398+CZ398+DK398+DV398+EG398</f>
        <v/>
      </c>
      <c r="F398" s="507">
        <f>+Q398+AB398+AM398+AX398+BI398+BT398+CE398+CP398+DA398+DL398+DW398+EH398</f>
        <v/>
      </c>
      <c r="G398" s="507">
        <f>+R398+AC398+AN398+AY398+BJ398+BU398+CF398+CQ398+DB398+DM398+DX398+EI398</f>
        <v/>
      </c>
      <c r="H398" s="507">
        <f>+S398+AD398+AO398+AZ398+BK398+BV398+CG398+CR398+DC398+DN398+DY398+EJ398</f>
        <v/>
      </c>
      <c r="I398" s="507">
        <f>+T398+AE398+AP398+BA398+BL398+BW398+CH398+CS398+DD398+DO398+DZ398+EK398</f>
        <v/>
      </c>
      <c r="J398" s="507">
        <f>+U398+AF398+AQ398+BB398+BM398+BX398+CI398+CT398+DE398+DP398+EA398+EL398</f>
        <v/>
      </c>
      <c r="L398" s="2567">
        <f>EOMONTH(L399,-1)</f>
        <v/>
      </c>
      <c r="M398" s="507">
        <f>SUM(N398:U398)</f>
        <v/>
      </c>
      <c r="N398" s="507" t="n">
        <v>0</v>
      </c>
      <c r="O398" s="507" t="n">
        <v>0</v>
      </c>
      <c r="P398" s="507" t="n">
        <v>0</v>
      </c>
      <c r="Q398" s="507" t="n">
        <v>0</v>
      </c>
      <c r="R398" s="507" t="n">
        <v>0</v>
      </c>
      <c r="S398" s="507" t="n">
        <v>0</v>
      </c>
      <c r="T398" s="507" t="n">
        <v>0</v>
      </c>
      <c r="U398" s="507" t="n">
        <v>0</v>
      </c>
      <c r="W398" s="2567">
        <f>EOMONTH(W399,-1)</f>
        <v/>
      </c>
      <c r="X398" s="507">
        <f>SUM(Y398:AF398)</f>
        <v/>
      </c>
      <c r="Y398" s="507" t="n">
        <v>0</v>
      </c>
      <c r="Z398" s="507" t="n">
        <v>0</v>
      </c>
      <c r="AA398" s="507" t="n">
        <v>0</v>
      </c>
      <c r="AB398" s="507" t="n">
        <v>0</v>
      </c>
      <c r="AC398" s="507" t="n">
        <v>0</v>
      </c>
      <c r="AD398" s="507" t="n">
        <v>0</v>
      </c>
      <c r="AE398" s="507" t="n">
        <v>0</v>
      </c>
      <c r="AF398" s="507" t="n">
        <v>0</v>
      </c>
      <c r="AH398" s="2567">
        <f>EOMONTH(AH399,-1)</f>
        <v/>
      </c>
      <c r="AI398" s="507">
        <f>SUM(AJ398:AQ398)</f>
        <v/>
      </c>
      <c r="AJ398" s="507" t="n">
        <v>0</v>
      </c>
      <c r="AK398" s="507" t="n">
        <v>0</v>
      </c>
      <c r="AL398" s="507" t="n">
        <v>0</v>
      </c>
      <c r="AM398" s="507" t="n">
        <v>0</v>
      </c>
      <c r="AN398" s="507" t="n">
        <v>0</v>
      </c>
      <c r="AO398" s="507" t="n">
        <v>0</v>
      </c>
      <c r="AP398" s="507" t="n">
        <v>0</v>
      </c>
      <c r="AQ398" s="507" t="n">
        <v>0</v>
      </c>
      <c r="AS398" s="2567">
        <f>EOMONTH(AS399,-1)</f>
        <v/>
      </c>
      <c r="AT398" s="507">
        <f>SUM(AU398:BB398)</f>
        <v/>
      </c>
      <c r="AU398" s="507" t="n">
        <v>0</v>
      </c>
      <c r="AV398" s="507" t="n">
        <v>0</v>
      </c>
      <c r="AW398" s="507" t="n">
        <v>0</v>
      </c>
      <c r="AX398" s="507" t="n">
        <v>0</v>
      </c>
      <c r="AY398" s="507" t="n">
        <v>0</v>
      </c>
      <c r="AZ398" s="507" t="n">
        <v>0</v>
      </c>
      <c r="BA398" s="507" t="n">
        <v>0</v>
      </c>
      <c r="BB398" s="507" t="n">
        <v>0</v>
      </c>
      <c r="BD398" s="2567">
        <f>EOMONTH(BD399,-1)</f>
        <v/>
      </c>
      <c r="BE398" s="507">
        <f>SUM(BF398:BM398)</f>
        <v/>
      </c>
      <c r="BF398" s="507" t="n">
        <v>0</v>
      </c>
      <c r="BG398" s="507" t="n">
        <v>0</v>
      </c>
      <c r="BH398" s="507" t="n">
        <v>0</v>
      </c>
      <c r="BI398" s="507" t="n">
        <v>0</v>
      </c>
      <c r="BJ398" s="507" t="n">
        <v>0</v>
      </c>
      <c r="BK398" s="507" t="n">
        <v>0</v>
      </c>
      <c r="BL398" s="507" t="n">
        <v>0</v>
      </c>
      <c r="BM398" s="507" t="n">
        <v>0</v>
      </c>
      <c r="BO398" s="2567">
        <f>EOMONTH(BO399,-1)</f>
        <v/>
      </c>
      <c r="BP398" s="507">
        <f>SUM(BQ398:BX398)</f>
        <v/>
      </c>
      <c r="BQ398" s="507" t="n">
        <v>0</v>
      </c>
      <c r="BR398" s="507" t="n">
        <v>0</v>
      </c>
      <c r="BS398" s="507" t="n">
        <v>0</v>
      </c>
      <c r="BT398" s="507" t="n">
        <v>0</v>
      </c>
      <c r="BU398" s="507" t="n">
        <v>0</v>
      </c>
      <c r="BV398" s="507" t="n">
        <v>0</v>
      </c>
      <c r="BW398" s="507" t="n">
        <v>0</v>
      </c>
      <c r="BX398" s="507" t="n">
        <v>0</v>
      </c>
      <c r="BZ398" s="2567">
        <f>EOMONTH(BZ399,-1)</f>
        <v/>
      </c>
      <c r="CA398" s="507">
        <f>SUM(CB398:CI398)</f>
        <v/>
      </c>
      <c r="CB398" s="507" t="n">
        <v>0</v>
      </c>
      <c r="CC398" s="507" t="n">
        <v>0</v>
      </c>
      <c r="CD398" s="507" t="n">
        <v>0</v>
      </c>
      <c r="CE398" s="507" t="n">
        <v>0</v>
      </c>
      <c r="CF398" s="507" t="n">
        <v>0</v>
      </c>
      <c r="CG398" s="507" t="n">
        <v>0</v>
      </c>
      <c r="CH398" s="507" t="n">
        <v>0</v>
      </c>
      <c r="CI398" s="507" t="n">
        <v>0</v>
      </c>
      <c r="CK398" s="2567">
        <f>EOMONTH(CK399,-1)</f>
        <v/>
      </c>
      <c r="CL398" s="507">
        <f>SUM(CM398:CT398)</f>
        <v/>
      </c>
      <c r="CM398" s="507" t="n">
        <v>0</v>
      </c>
      <c r="CN398" s="507" t="n">
        <v>0</v>
      </c>
      <c r="CO398" s="507" t="n">
        <v>0</v>
      </c>
      <c r="CP398" s="507" t="n">
        <v>0</v>
      </c>
      <c r="CQ398" s="507" t="n">
        <v>0</v>
      </c>
      <c r="CR398" s="507" t="n">
        <v>0</v>
      </c>
      <c r="CS398" s="507" t="n">
        <v>0</v>
      </c>
      <c r="CT398" s="507" t="n">
        <v>0</v>
      </c>
      <c r="CV398" s="2567">
        <f>EOMONTH(CV399,-1)</f>
        <v/>
      </c>
      <c r="CW398" s="507">
        <f>SUM(CX398:DE398)</f>
        <v/>
      </c>
      <c r="CX398" s="507" t="n">
        <v>0</v>
      </c>
      <c r="CY398" s="507" t="n">
        <v>0</v>
      </c>
      <c r="CZ398" s="507" t="n">
        <v>0</v>
      </c>
      <c r="DA398" s="507" t="n">
        <v>0</v>
      </c>
      <c r="DB398" s="507" t="n">
        <v>0</v>
      </c>
      <c r="DC398" s="507" t="n">
        <v>0</v>
      </c>
      <c r="DD398" s="507" t="n">
        <v>0</v>
      </c>
      <c r="DE398" s="507" t="n">
        <v>0</v>
      </c>
      <c r="DG398" s="2567">
        <f>EOMONTH(DG399,-1)</f>
        <v/>
      </c>
      <c r="DH398" s="507">
        <f>SUM(DI398:DP398)</f>
        <v/>
      </c>
      <c r="DI398" s="507" t="n">
        <v>0</v>
      </c>
      <c r="DJ398" s="507" t="n">
        <v>0</v>
      </c>
      <c r="DK398" s="507" t="n">
        <v>0</v>
      </c>
      <c r="DL398" s="507" t="n">
        <v>0</v>
      </c>
      <c r="DM398" s="507" t="n">
        <v>0</v>
      </c>
      <c r="DN398" s="507" t="n">
        <v>0</v>
      </c>
      <c r="DO398" s="507" t="n">
        <v>0</v>
      </c>
      <c r="DP398" s="507" t="n">
        <v>0</v>
      </c>
      <c r="DR398" s="2567">
        <f>EOMONTH(DR399,-1)</f>
        <v/>
      </c>
      <c r="DS398" s="507">
        <f>SUM(DT398:EA398)</f>
        <v/>
      </c>
      <c r="DT398" s="507" t="n">
        <v>0</v>
      </c>
      <c r="DU398" s="507" t="n">
        <v>0</v>
      </c>
      <c r="DV398" s="507" t="n">
        <v>0</v>
      </c>
      <c r="DW398" s="507" t="n">
        <v>0</v>
      </c>
      <c r="DX398" s="507" t="n">
        <v>0</v>
      </c>
      <c r="DY398" s="507" t="n">
        <v>0</v>
      </c>
      <c r="DZ398" s="507" t="n">
        <v>0</v>
      </c>
      <c r="EA398" s="507" t="n">
        <v>0</v>
      </c>
      <c r="EC398" s="2567">
        <f>EOMONTH(EC399,-1)</f>
        <v/>
      </c>
      <c r="ED398" s="507">
        <f>SUM(EE398:EL398)</f>
        <v/>
      </c>
      <c r="EE398" s="507" t="n">
        <v>0</v>
      </c>
      <c r="EF398" s="507" t="n">
        <v>0</v>
      </c>
      <c r="EG398" s="507" t="n">
        <v>0</v>
      </c>
      <c r="EH398" s="507" t="n">
        <v>0</v>
      </c>
      <c r="EI398" s="507" t="n">
        <v>0</v>
      </c>
      <c r="EJ398" s="507" t="n">
        <v>0</v>
      </c>
      <c r="EK398" s="507" t="n">
        <v>0</v>
      </c>
      <c r="EL398" s="507" t="n">
        <v>0</v>
      </c>
    </row>
    <row r="399">
      <c r="A399" s="2567">
        <f>EOMONTH(A400,-1)</f>
        <v/>
      </c>
      <c r="B399" s="507">
        <f>SUM(C399:J399)</f>
        <v/>
      </c>
      <c r="C399" s="507">
        <f>+N399+Y399+AJ399+AU399+BF399+BQ399+CB399+CM399+CX399+DI399+DT399+EE399</f>
        <v/>
      </c>
      <c r="D399" s="507">
        <f>+O399+Z399+AK399+AV399+BG399+BR399+CC399+CN399+CY399+DJ399+DU399+EF399</f>
        <v/>
      </c>
      <c r="E399" s="507">
        <f>+P399+AA399+AL399+AW399+BH399+BS399+CD399+CO399+CZ399+DK399+DV399+EG399</f>
        <v/>
      </c>
      <c r="F399" s="507">
        <f>+Q399+AB399+AM399+AX399+BI399+BT399+CE399+CP399+DA399+DL399+DW399+EH399</f>
        <v/>
      </c>
      <c r="G399" s="507">
        <f>+R399+AC399+AN399+AY399+BJ399+BU399+CF399+CQ399+DB399+DM399+DX399+EI399</f>
        <v/>
      </c>
      <c r="H399" s="507">
        <f>+S399+AD399+AO399+AZ399+BK399+BV399+CG399+CR399+DC399+DN399+DY399+EJ399</f>
        <v/>
      </c>
      <c r="I399" s="507">
        <f>+T399+AE399+AP399+BA399+BL399+BW399+CH399+CS399+DD399+DO399+DZ399+EK399</f>
        <v/>
      </c>
      <c r="J399" s="507">
        <f>+U399+AF399+AQ399+BB399+BM399+BX399+CI399+CT399+DE399+DP399+EA399+EL399</f>
        <v/>
      </c>
      <c r="L399" s="2567">
        <f>EOMONTH(L400,-1)</f>
        <v/>
      </c>
      <c r="M399" s="507">
        <f>SUM(N399:U399)</f>
        <v/>
      </c>
      <c r="N399" s="507" t="n">
        <v>0</v>
      </c>
      <c r="O399" s="507" t="n">
        <v>0</v>
      </c>
      <c r="P399" s="507" t="n">
        <v>0</v>
      </c>
      <c r="Q399" s="507" t="n">
        <v>0</v>
      </c>
      <c r="R399" s="507" t="n">
        <v>0</v>
      </c>
      <c r="S399" s="507" t="n">
        <v>0</v>
      </c>
      <c r="T399" s="507" t="n">
        <v>0</v>
      </c>
      <c r="U399" s="507" t="n">
        <v>0</v>
      </c>
      <c r="W399" s="2567">
        <f>EOMONTH(W400,-1)</f>
        <v/>
      </c>
      <c r="X399" s="507">
        <f>SUM(Y399:AF399)</f>
        <v/>
      </c>
      <c r="Y399" s="507" t="n">
        <v>0</v>
      </c>
      <c r="Z399" s="507" t="n">
        <v>0</v>
      </c>
      <c r="AA399" s="507" t="n">
        <v>0</v>
      </c>
      <c r="AB399" s="507" t="n">
        <v>0</v>
      </c>
      <c r="AC399" s="507" t="n">
        <v>0</v>
      </c>
      <c r="AD399" s="507" t="n">
        <v>0</v>
      </c>
      <c r="AE399" s="507" t="n">
        <v>0</v>
      </c>
      <c r="AF399" s="507" t="n">
        <v>0</v>
      </c>
      <c r="AH399" s="2567">
        <f>EOMONTH(AH400,-1)</f>
        <v/>
      </c>
      <c r="AI399" s="507">
        <f>SUM(AJ399:AQ399)</f>
        <v/>
      </c>
      <c r="AJ399" s="507" t="n">
        <v>0</v>
      </c>
      <c r="AK399" s="507" t="n">
        <v>0</v>
      </c>
      <c r="AL399" s="507" t="n">
        <v>0</v>
      </c>
      <c r="AM399" s="507" t="n">
        <v>0</v>
      </c>
      <c r="AN399" s="507" t="n">
        <v>0</v>
      </c>
      <c r="AO399" s="507" t="n">
        <v>0</v>
      </c>
      <c r="AP399" s="507" t="n">
        <v>0</v>
      </c>
      <c r="AQ399" s="507" t="n">
        <v>0</v>
      </c>
      <c r="AS399" s="2567">
        <f>EOMONTH(AS400,-1)</f>
        <v/>
      </c>
      <c r="AT399" s="507">
        <f>SUM(AU399:BB399)</f>
        <v/>
      </c>
      <c r="AU399" s="507" t="n">
        <v>0</v>
      </c>
      <c r="AV399" s="507" t="n">
        <v>0</v>
      </c>
      <c r="AW399" s="507" t="n">
        <v>0</v>
      </c>
      <c r="AX399" s="507" t="n">
        <v>0</v>
      </c>
      <c r="AY399" s="507" t="n">
        <v>0</v>
      </c>
      <c r="AZ399" s="507" t="n">
        <v>0</v>
      </c>
      <c r="BA399" s="507" t="n">
        <v>0</v>
      </c>
      <c r="BB399" s="507" t="n">
        <v>0</v>
      </c>
      <c r="BD399" s="2567">
        <f>EOMONTH(BD400,-1)</f>
        <v/>
      </c>
      <c r="BE399" s="507">
        <f>SUM(BF399:BM399)</f>
        <v/>
      </c>
      <c r="BF399" s="507" t="n">
        <v>0</v>
      </c>
      <c r="BG399" s="507" t="n">
        <v>0</v>
      </c>
      <c r="BH399" s="507" t="n">
        <v>0</v>
      </c>
      <c r="BI399" s="507" t="n">
        <v>0</v>
      </c>
      <c r="BJ399" s="507" t="n">
        <v>0</v>
      </c>
      <c r="BK399" s="507" t="n">
        <v>0</v>
      </c>
      <c r="BL399" s="507" t="n">
        <v>0</v>
      </c>
      <c r="BM399" s="507" t="n">
        <v>0</v>
      </c>
      <c r="BO399" s="2567">
        <f>EOMONTH(BO400,-1)</f>
        <v/>
      </c>
      <c r="BP399" s="507">
        <f>SUM(BQ399:BX399)</f>
        <v/>
      </c>
      <c r="BQ399" s="507" t="n">
        <v>0</v>
      </c>
      <c r="BR399" s="507" t="n">
        <v>0</v>
      </c>
      <c r="BS399" s="507" t="n">
        <v>0</v>
      </c>
      <c r="BT399" s="507" t="n">
        <v>0</v>
      </c>
      <c r="BU399" s="507" t="n">
        <v>0</v>
      </c>
      <c r="BV399" s="507" t="n">
        <v>0</v>
      </c>
      <c r="BW399" s="507" t="n">
        <v>0</v>
      </c>
      <c r="BX399" s="507" t="n">
        <v>0</v>
      </c>
      <c r="BZ399" s="2567">
        <f>EOMONTH(BZ400,-1)</f>
        <v/>
      </c>
      <c r="CA399" s="507">
        <f>SUM(CB399:CI399)</f>
        <v/>
      </c>
      <c r="CB399" s="507" t="n">
        <v>0</v>
      </c>
      <c r="CC399" s="507" t="n">
        <v>0</v>
      </c>
      <c r="CD399" s="507" t="n">
        <v>0</v>
      </c>
      <c r="CE399" s="507" t="n">
        <v>0</v>
      </c>
      <c r="CF399" s="507" t="n">
        <v>0</v>
      </c>
      <c r="CG399" s="507" t="n">
        <v>0</v>
      </c>
      <c r="CH399" s="507" t="n">
        <v>0</v>
      </c>
      <c r="CI399" s="507" t="n">
        <v>0</v>
      </c>
      <c r="CK399" s="2567">
        <f>EOMONTH(CK400,-1)</f>
        <v/>
      </c>
      <c r="CL399" s="507">
        <f>SUM(CM399:CT399)</f>
        <v/>
      </c>
      <c r="CM399" s="507" t="n">
        <v>0</v>
      </c>
      <c r="CN399" s="507" t="n">
        <v>0</v>
      </c>
      <c r="CO399" s="507" t="n">
        <v>0</v>
      </c>
      <c r="CP399" s="507" t="n">
        <v>0</v>
      </c>
      <c r="CQ399" s="507" t="n">
        <v>0</v>
      </c>
      <c r="CR399" s="507" t="n">
        <v>0</v>
      </c>
      <c r="CS399" s="507" t="n">
        <v>0</v>
      </c>
      <c r="CT399" s="507" t="n">
        <v>0</v>
      </c>
      <c r="CV399" s="2567">
        <f>EOMONTH(CV400,-1)</f>
        <v/>
      </c>
      <c r="CW399" s="507">
        <f>SUM(CX399:DE399)</f>
        <v/>
      </c>
      <c r="CX399" s="507" t="n">
        <v>0</v>
      </c>
      <c r="CY399" s="507" t="n">
        <v>0</v>
      </c>
      <c r="CZ399" s="507" t="n">
        <v>0</v>
      </c>
      <c r="DA399" s="507" t="n">
        <v>0</v>
      </c>
      <c r="DB399" s="507" t="n">
        <v>0</v>
      </c>
      <c r="DC399" s="507" t="n">
        <v>0</v>
      </c>
      <c r="DD399" s="507" t="n">
        <v>0</v>
      </c>
      <c r="DE399" s="507" t="n">
        <v>0</v>
      </c>
      <c r="DG399" s="2567">
        <f>EOMONTH(DG400,-1)</f>
        <v/>
      </c>
      <c r="DH399" s="507">
        <f>SUM(DI399:DP399)</f>
        <v/>
      </c>
      <c r="DI399" s="507" t="n">
        <v>0</v>
      </c>
      <c r="DJ399" s="507" t="n">
        <v>0</v>
      </c>
      <c r="DK399" s="507" t="n">
        <v>0</v>
      </c>
      <c r="DL399" s="507" t="n">
        <v>0</v>
      </c>
      <c r="DM399" s="507" t="n">
        <v>0</v>
      </c>
      <c r="DN399" s="507" t="n">
        <v>0</v>
      </c>
      <c r="DO399" s="507" t="n">
        <v>0</v>
      </c>
      <c r="DP399" s="507" t="n">
        <v>0</v>
      </c>
      <c r="DR399" s="2567">
        <f>EOMONTH(DR400,-1)</f>
        <v/>
      </c>
      <c r="DS399" s="507">
        <f>SUM(DT399:EA399)</f>
        <v/>
      </c>
      <c r="DT399" s="507" t="n">
        <v>0</v>
      </c>
      <c r="DU399" s="507" t="n">
        <v>0</v>
      </c>
      <c r="DV399" s="507" t="n">
        <v>0</v>
      </c>
      <c r="DW399" s="507" t="n">
        <v>0</v>
      </c>
      <c r="DX399" s="507" t="n">
        <v>0</v>
      </c>
      <c r="DY399" s="507" t="n">
        <v>0</v>
      </c>
      <c r="DZ399" s="507" t="n">
        <v>0</v>
      </c>
      <c r="EA399" s="507" t="n">
        <v>0</v>
      </c>
      <c r="EC399" s="2567">
        <f>EOMONTH(EC400,-1)</f>
        <v/>
      </c>
      <c r="ED399" s="507">
        <f>SUM(EE399:EL399)</f>
        <v/>
      </c>
      <c r="EE399" s="507" t="n">
        <v>0</v>
      </c>
      <c r="EF399" s="507" t="n">
        <v>0</v>
      </c>
      <c r="EG399" s="507" t="n">
        <v>0</v>
      </c>
      <c r="EH399" s="507" t="n">
        <v>0</v>
      </c>
      <c r="EI399" s="507" t="n">
        <v>0</v>
      </c>
      <c r="EJ399" s="507" t="n">
        <v>0</v>
      </c>
      <c r="EK399" s="507" t="n">
        <v>0</v>
      </c>
      <c r="EL399" s="507" t="n">
        <v>0</v>
      </c>
    </row>
    <row r="400">
      <c r="A400" s="2567">
        <f>EOMONTH(A401,-1)</f>
        <v/>
      </c>
      <c r="B400" s="507">
        <f>SUM(C400:J400)</f>
        <v/>
      </c>
      <c r="C400" s="507">
        <f>+N400+Y400+AJ400+AU400+BF400+BQ400+CB400+CM400+CX400+DI400+DT400+EE400</f>
        <v/>
      </c>
      <c r="D400" s="507">
        <f>+O400+Z400+AK400+AV400+BG400+BR400+CC400+CN400+CY400+DJ400+DU400+EF400</f>
        <v/>
      </c>
      <c r="E400" s="507">
        <f>+P400+AA400+AL400+AW400+BH400+BS400+CD400+CO400+CZ400+DK400+DV400+EG400</f>
        <v/>
      </c>
      <c r="F400" s="507">
        <f>+Q400+AB400+AM400+AX400+BI400+BT400+CE400+CP400+DA400+DL400+DW400+EH400</f>
        <v/>
      </c>
      <c r="G400" s="507">
        <f>+R400+AC400+AN400+AY400+BJ400+BU400+CF400+CQ400+DB400+DM400+DX400+EI400</f>
        <v/>
      </c>
      <c r="H400" s="507">
        <f>+S400+AD400+AO400+AZ400+BK400+BV400+CG400+CR400+DC400+DN400+DY400+EJ400</f>
        <v/>
      </c>
      <c r="I400" s="507">
        <f>+T400+AE400+AP400+BA400+BL400+BW400+CH400+CS400+DD400+DO400+DZ400+EK400</f>
        <v/>
      </c>
      <c r="J400" s="507">
        <f>+U400+AF400+AQ400+BB400+BM400+BX400+CI400+CT400+DE400+DP400+EA400+EL400</f>
        <v/>
      </c>
      <c r="L400" s="2567">
        <f>EOMONTH(L401,-1)</f>
        <v/>
      </c>
      <c r="M400" s="507">
        <f>SUM(N400:U400)</f>
        <v/>
      </c>
      <c r="N400" s="507" t="n">
        <v>0</v>
      </c>
      <c r="O400" s="507" t="n">
        <v>0</v>
      </c>
      <c r="P400" s="507" t="n">
        <v>0</v>
      </c>
      <c r="Q400" s="507" t="n">
        <v>0</v>
      </c>
      <c r="R400" s="507" t="n">
        <v>0</v>
      </c>
      <c r="S400" s="507" t="n">
        <v>0</v>
      </c>
      <c r="T400" s="507" t="n">
        <v>0</v>
      </c>
      <c r="U400" s="507" t="n">
        <v>0</v>
      </c>
      <c r="W400" s="2567">
        <f>EOMONTH(W401,-1)</f>
        <v/>
      </c>
      <c r="X400" s="507">
        <f>SUM(Y400:AF400)</f>
        <v/>
      </c>
      <c r="Y400" s="507" t="n">
        <v>0</v>
      </c>
      <c r="Z400" s="507" t="n">
        <v>0</v>
      </c>
      <c r="AA400" s="507" t="n">
        <v>0</v>
      </c>
      <c r="AB400" s="507" t="n">
        <v>0</v>
      </c>
      <c r="AC400" s="507" t="n">
        <v>0</v>
      </c>
      <c r="AD400" s="507" t="n">
        <v>0</v>
      </c>
      <c r="AE400" s="507" t="n">
        <v>0</v>
      </c>
      <c r="AF400" s="507" t="n">
        <v>0</v>
      </c>
      <c r="AH400" s="2567">
        <f>EOMONTH(AH401,-1)</f>
        <v/>
      </c>
      <c r="AI400" s="507">
        <f>SUM(AJ400:AQ400)</f>
        <v/>
      </c>
      <c r="AJ400" s="507" t="n">
        <v>0</v>
      </c>
      <c r="AK400" s="507" t="n">
        <v>0</v>
      </c>
      <c r="AL400" s="507" t="n">
        <v>0</v>
      </c>
      <c r="AM400" s="507" t="n">
        <v>0</v>
      </c>
      <c r="AN400" s="507" t="n">
        <v>0</v>
      </c>
      <c r="AO400" s="507" t="n">
        <v>0</v>
      </c>
      <c r="AP400" s="507" t="n">
        <v>0</v>
      </c>
      <c r="AQ400" s="507" t="n">
        <v>0</v>
      </c>
      <c r="AS400" s="2567">
        <f>EOMONTH(AS401,-1)</f>
        <v/>
      </c>
      <c r="AT400" s="507">
        <f>SUM(AU400:BB400)</f>
        <v/>
      </c>
      <c r="AU400" s="507" t="n">
        <v>0</v>
      </c>
      <c r="AV400" s="507" t="n">
        <v>0</v>
      </c>
      <c r="AW400" s="507" t="n">
        <v>0</v>
      </c>
      <c r="AX400" s="507" t="n">
        <v>0</v>
      </c>
      <c r="AY400" s="507" t="n">
        <v>0</v>
      </c>
      <c r="AZ400" s="507" t="n">
        <v>0</v>
      </c>
      <c r="BA400" s="507" t="n">
        <v>0</v>
      </c>
      <c r="BB400" s="507" t="n">
        <v>0</v>
      </c>
      <c r="BD400" s="2567">
        <f>EOMONTH(BD401,-1)</f>
        <v/>
      </c>
      <c r="BE400" s="507">
        <f>SUM(BF400:BM400)</f>
        <v/>
      </c>
      <c r="BF400" s="507" t="n">
        <v>0</v>
      </c>
      <c r="BG400" s="507" t="n">
        <v>0</v>
      </c>
      <c r="BH400" s="507" t="n">
        <v>0</v>
      </c>
      <c r="BI400" s="507" t="n">
        <v>0</v>
      </c>
      <c r="BJ400" s="507" t="n">
        <v>0</v>
      </c>
      <c r="BK400" s="507" t="n">
        <v>0</v>
      </c>
      <c r="BL400" s="507" t="n">
        <v>0</v>
      </c>
      <c r="BM400" s="507" t="n">
        <v>0</v>
      </c>
      <c r="BO400" s="2567">
        <f>EOMONTH(BO401,-1)</f>
        <v/>
      </c>
      <c r="BP400" s="507">
        <f>SUM(BQ400:BX400)</f>
        <v/>
      </c>
      <c r="BQ400" s="507" t="n">
        <v>0</v>
      </c>
      <c r="BR400" s="507" t="n">
        <v>0</v>
      </c>
      <c r="BS400" s="507" t="n">
        <v>0</v>
      </c>
      <c r="BT400" s="507" t="n">
        <v>0</v>
      </c>
      <c r="BU400" s="507" t="n">
        <v>0</v>
      </c>
      <c r="BV400" s="507" t="n">
        <v>0</v>
      </c>
      <c r="BW400" s="507" t="n">
        <v>0</v>
      </c>
      <c r="BX400" s="507" t="n">
        <v>0</v>
      </c>
      <c r="BZ400" s="2567">
        <f>EOMONTH(BZ401,-1)</f>
        <v/>
      </c>
      <c r="CA400" s="507">
        <f>SUM(CB400:CI400)</f>
        <v/>
      </c>
      <c r="CB400" s="507" t="n">
        <v>0</v>
      </c>
      <c r="CC400" s="507" t="n">
        <v>0</v>
      </c>
      <c r="CD400" s="507" t="n">
        <v>0</v>
      </c>
      <c r="CE400" s="507" t="n">
        <v>0</v>
      </c>
      <c r="CF400" s="507" t="n">
        <v>0</v>
      </c>
      <c r="CG400" s="507" t="n">
        <v>0</v>
      </c>
      <c r="CH400" s="507" t="n">
        <v>0</v>
      </c>
      <c r="CI400" s="507" t="n">
        <v>0</v>
      </c>
      <c r="CK400" s="2567">
        <f>EOMONTH(CK401,-1)</f>
        <v/>
      </c>
      <c r="CL400" s="507">
        <f>SUM(CM400:CT400)</f>
        <v/>
      </c>
      <c r="CM400" s="507" t="n">
        <v>0</v>
      </c>
      <c r="CN400" s="507" t="n">
        <v>0</v>
      </c>
      <c r="CO400" s="507" t="n">
        <v>0</v>
      </c>
      <c r="CP400" s="507" t="n">
        <v>0</v>
      </c>
      <c r="CQ400" s="507" t="n">
        <v>0</v>
      </c>
      <c r="CR400" s="507" t="n">
        <v>0</v>
      </c>
      <c r="CS400" s="507" t="n">
        <v>0</v>
      </c>
      <c r="CT400" s="507" t="n">
        <v>0</v>
      </c>
      <c r="CV400" s="2567">
        <f>EOMONTH(CV401,-1)</f>
        <v/>
      </c>
      <c r="CW400" s="507">
        <f>SUM(CX400:DE400)</f>
        <v/>
      </c>
      <c r="CX400" s="507" t="n">
        <v>0</v>
      </c>
      <c r="CY400" s="507" t="n">
        <v>0</v>
      </c>
      <c r="CZ400" s="507" t="n">
        <v>0</v>
      </c>
      <c r="DA400" s="507" t="n">
        <v>0</v>
      </c>
      <c r="DB400" s="507" t="n">
        <v>0</v>
      </c>
      <c r="DC400" s="507" t="n">
        <v>0</v>
      </c>
      <c r="DD400" s="507" t="n">
        <v>0</v>
      </c>
      <c r="DE400" s="507" t="n">
        <v>0</v>
      </c>
      <c r="DG400" s="2567">
        <f>EOMONTH(DG401,-1)</f>
        <v/>
      </c>
      <c r="DH400" s="507">
        <f>SUM(DI400:DP400)</f>
        <v/>
      </c>
      <c r="DI400" s="507" t="n">
        <v>0</v>
      </c>
      <c r="DJ400" s="507" t="n">
        <v>0</v>
      </c>
      <c r="DK400" s="507" t="n">
        <v>0</v>
      </c>
      <c r="DL400" s="507" t="n">
        <v>0</v>
      </c>
      <c r="DM400" s="507" t="n">
        <v>0</v>
      </c>
      <c r="DN400" s="507" t="n">
        <v>0</v>
      </c>
      <c r="DO400" s="507" t="n">
        <v>0</v>
      </c>
      <c r="DP400" s="507" t="n">
        <v>0</v>
      </c>
      <c r="DR400" s="2567">
        <f>EOMONTH(DR401,-1)</f>
        <v/>
      </c>
      <c r="DS400" s="507">
        <f>SUM(DT400:EA400)</f>
        <v/>
      </c>
      <c r="DT400" s="507" t="n">
        <v>0</v>
      </c>
      <c r="DU400" s="507" t="n">
        <v>0</v>
      </c>
      <c r="DV400" s="507" t="n">
        <v>0</v>
      </c>
      <c r="DW400" s="507" t="n">
        <v>0</v>
      </c>
      <c r="DX400" s="507" t="n">
        <v>0</v>
      </c>
      <c r="DY400" s="507" t="n">
        <v>0</v>
      </c>
      <c r="DZ400" s="507" t="n">
        <v>0</v>
      </c>
      <c r="EA400" s="507" t="n">
        <v>0</v>
      </c>
      <c r="EC400" s="2567">
        <f>EOMONTH(EC401,-1)</f>
        <v/>
      </c>
      <c r="ED400" s="507">
        <f>SUM(EE400:EL400)</f>
        <v/>
      </c>
      <c r="EE400" s="507" t="n">
        <v>0</v>
      </c>
      <c r="EF400" s="507" t="n">
        <v>0</v>
      </c>
      <c r="EG400" s="507" t="n">
        <v>0</v>
      </c>
      <c r="EH400" s="507" t="n">
        <v>0</v>
      </c>
      <c r="EI400" s="507" t="n">
        <v>0</v>
      </c>
      <c r="EJ400" s="507" t="n">
        <v>0</v>
      </c>
      <c r="EK400" s="507" t="n">
        <v>0</v>
      </c>
      <c r="EL400" s="507" t="n">
        <v>0</v>
      </c>
    </row>
    <row r="401">
      <c r="A401" s="2568">
        <f>$A$39</f>
        <v/>
      </c>
      <c r="B401" s="1454">
        <f>SUM(C401:J401)</f>
        <v/>
      </c>
      <c r="C401" s="1454">
        <f>+N401+Y401+AJ401+AU401+BF401+BQ401+CB401+CM401+CX401+DI401+DT401+EE401</f>
        <v/>
      </c>
      <c r="D401" s="1454">
        <f>+O401+Z401+AK401+AV401+BG401+BR401+CC401+CN401+CY401+DJ401+DU401+EF401</f>
        <v/>
      </c>
      <c r="E401" s="1454">
        <f>+P401+AA401+AL401+AW401+BH401+BS401+CD401+CO401+CZ401+DK401+DV401+EG401</f>
        <v/>
      </c>
      <c r="F401" s="1454">
        <f>+Q401+AB401+AM401+AX401+BI401+BT401+CE401+CP401+DA401+DL401+DW401+EH401</f>
        <v/>
      </c>
      <c r="G401" s="1454">
        <f>+R401+AC401+AN401+AY401+BJ401+BU401+CF401+CQ401+DB401+DM401+DX401+EI401</f>
        <v/>
      </c>
      <c r="H401" s="1454">
        <f>+S401+AD401+AO401+AZ401+BK401+BV401+CG401+CR401+DC401+DN401+DY401+EJ401</f>
        <v/>
      </c>
      <c r="I401" s="1454">
        <f>+T401+AE401+AP401+BA401+BL401+BW401+CH401+CS401+DD401+DO401+DZ401+EK401</f>
        <v/>
      </c>
      <c r="J401" s="1454">
        <f>+U401+AF401+AQ401+BB401+BM401+BX401+CI401+CT401+DE401+DP401+EA401+EL401</f>
        <v/>
      </c>
      <c r="L401" s="2568">
        <f>$A$39</f>
        <v/>
      </c>
      <c r="M401" s="1454">
        <f>SUM(N401:U401)</f>
        <v/>
      </c>
      <c r="N401" s="1454" t="n">
        <v>0</v>
      </c>
      <c r="O401" s="1454" t="n">
        <v>0</v>
      </c>
      <c r="P401" s="1454" t="n">
        <v>0</v>
      </c>
      <c r="Q401" s="1454" t="n">
        <v>0</v>
      </c>
      <c r="R401" s="1454" t="n">
        <v>0</v>
      </c>
      <c r="S401" s="1454" t="n">
        <v>0</v>
      </c>
      <c r="T401" s="1454" t="n">
        <v>0</v>
      </c>
      <c r="U401" s="1454" t="n">
        <v>0</v>
      </c>
      <c r="W401" s="2568">
        <f>$A$39</f>
        <v/>
      </c>
      <c r="X401" s="1454">
        <f>SUM(Y401:AF401)</f>
        <v/>
      </c>
      <c r="Y401" s="1454" t="n">
        <v>0</v>
      </c>
      <c r="Z401" s="1454" t="n">
        <v>0</v>
      </c>
      <c r="AA401" s="1454" t="n">
        <v>0</v>
      </c>
      <c r="AB401" s="1454" t="n">
        <v>0</v>
      </c>
      <c r="AC401" s="1454" t="n">
        <v>0</v>
      </c>
      <c r="AD401" s="1454" t="n">
        <v>0</v>
      </c>
      <c r="AE401" s="1454" t="n">
        <v>0</v>
      </c>
      <c r="AF401" s="1454" t="n">
        <v>0</v>
      </c>
      <c r="AH401" s="2568">
        <f>$A$39</f>
        <v/>
      </c>
      <c r="AI401" s="1454">
        <f>SUM(AJ401:AQ401)</f>
        <v/>
      </c>
      <c r="AJ401" s="1454" t="n">
        <v>0</v>
      </c>
      <c r="AK401" s="1454" t="n">
        <v>0</v>
      </c>
      <c r="AL401" s="1454" t="n">
        <v>0</v>
      </c>
      <c r="AM401" s="1454" t="n">
        <v>0</v>
      </c>
      <c r="AN401" s="1454" t="n">
        <v>0</v>
      </c>
      <c r="AO401" s="1454" t="n">
        <v>0</v>
      </c>
      <c r="AP401" s="1454" t="n">
        <v>0</v>
      </c>
      <c r="AQ401" s="1454" t="n">
        <v>0</v>
      </c>
      <c r="AS401" s="2568">
        <f>$A$39</f>
        <v/>
      </c>
      <c r="AT401" s="1454">
        <f>SUM(AU401:BB401)</f>
        <v/>
      </c>
      <c r="AU401" s="1454" t="n">
        <v>0</v>
      </c>
      <c r="AV401" s="1454" t="n">
        <v>0</v>
      </c>
      <c r="AW401" s="1454" t="n">
        <v>0</v>
      </c>
      <c r="AX401" s="1454" t="n">
        <v>0</v>
      </c>
      <c r="AY401" s="1454" t="n">
        <v>0</v>
      </c>
      <c r="AZ401" s="1454" t="n">
        <v>0</v>
      </c>
      <c r="BA401" s="1454" t="n">
        <v>0</v>
      </c>
      <c r="BB401" s="1454" t="n">
        <v>0</v>
      </c>
      <c r="BD401" s="2568">
        <f>$A$39</f>
        <v/>
      </c>
      <c r="BE401" s="1454">
        <f>SUM(BF401:BM401)</f>
        <v/>
      </c>
      <c r="BF401" s="1454" t="n">
        <v>0</v>
      </c>
      <c r="BG401" s="1454" t="n">
        <v>0</v>
      </c>
      <c r="BH401" s="1454" t="n">
        <v>0</v>
      </c>
      <c r="BI401" s="1454" t="n">
        <v>0</v>
      </c>
      <c r="BJ401" s="1454" t="n">
        <v>0</v>
      </c>
      <c r="BK401" s="1454" t="n">
        <v>0</v>
      </c>
      <c r="BL401" s="1454" t="n">
        <v>0</v>
      </c>
      <c r="BM401" s="1454" t="n">
        <v>0</v>
      </c>
      <c r="BO401" s="2568">
        <f>$A$39</f>
        <v/>
      </c>
      <c r="BP401" s="1454">
        <f>SUM(BQ401:BX401)</f>
        <v/>
      </c>
      <c r="BQ401" s="1454" t="n">
        <v>0</v>
      </c>
      <c r="BR401" s="1454" t="n">
        <v>0</v>
      </c>
      <c r="BS401" s="1454" t="n">
        <v>0</v>
      </c>
      <c r="BT401" s="1454" t="n">
        <v>0</v>
      </c>
      <c r="BU401" s="1454" t="n">
        <v>0</v>
      </c>
      <c r="BV401" s="1454" t="n">
        <v>0</v>
      </c>
      <c r="BW401" s="1454" t="n">
        <v>0</v>
      </c>
      <c r="BX401" s="1454" t="n">
        <v>0</v>
      </c>
      <c r="BZ401" s="2568">
        <f>$A$39</f>
        <v/>
      </c>
      <c r="CA401" s="1454">
        <f>SUM(CB401:CI401)</f>
        <v/>
      </c>
      <c r="CB401" s="1454" t="n">
        <v>0</v>
      </c>
      <c r="CC401" s="1454" t="n">
        <v>0</v>
      </c>
      <c r="CD401" s="1454" t="n">
        <v>0</v>
      </c>
      <c r="CE401" s="1454" t="n">
        <v>0</v>
      </c>
      <c r="CF401" s="1454" t="n">
        <v>0</v>
      </c>
      <c r="CG401" s="1454" t="n">
        <v>0</v>
      </c>
      <c r="CH401" s="1454" t="n">
        <v>0</v>
      </c>
      <c r="CI401" s="1454" t="n">
        <v>0</v>
      </c>
      <c r="CK401" s="2568">
        <f>$A$39</f>
        <v/>
      </c>
      <c r="CL401" s="1454">
        <f>SUM(CM401:CT401)</f>
        <v/>
      </c>
      <c r="CM401" s="1454" t="n">
        <v>0</v>
      </c>
      <c r="CN401" s="1454" t="n">
        <v>0</v>
      </c>
      <c r="CO401" s="1454" t="n">
        <v>0</v>
      </c>
      <c r="CP401" s="1454" t="n">
        <v>0</v>
      </c>
      <c r="CQ401" s="1454" t="n">
        <v>0</v>
      </c>
      <c r="CR401" s="1454" t="n">
        <v>0</v>
      </c>
      <c r="CS401" s="1454" t="n">
        <v>0</v>
      </c>
      <c r="CT401" s="1454" t="n">
        <v>0</v>
      </c>
      <c r="CV401" s="2568">
        <f>$A$39</f>
        <v/>
      </c>
      <c r="CW401" s="1454">
        <f>SUM(CX401:DE401)</f>
        <v/>
      </c>
      <c r="CX401" s="1454" t="n">
        <v>0</v>
      </c>
      <c r="CY401" s="1454" t="n">
        <v>0</v>
      </c>
      <c r="CZ401" s="1454" t="n">
        <v>0</v>
      </c>
      <c r="DA401" s="1454" t="n">
        <v>0</v>
      </c>
      <c r="DB401" s="1454" t="n">
        <v>0</v>
      </c>
      <c r="DC401" s="1454" t="n">
        <v>0</v>
      </c>
      <c r="DD401" s="1454" t="n">
        <v>0</v>
      </c>
      <c r="DE401" s="1454" t="n">
        <v>0</v>
      </c>
      <c r="DG401" s="2568">
        <f>$A$39</f>
        <v/>
      </c>
      <c r="DH401" s="1454">
        <f>SUM(DI401:DP401)</f>
        <v/>
      </c>
      <c r="DI401" s="1454" t="n">
        <v>0</v>
      </c>
      <c r="DJ401" s="1454" t="n">
        <v>0</v>
      </c>
      <c r="DK401" s="1454" t="n">
        <v>0</v>
      </c>
      <c r="DL401" s="1454" t="n">
        <v>0</v>
      </c>
      <c r="DM401" s="1454" t="n">
        <v>0</v>
      </c>
      <c r="DN401" s="1454" t="n">
        <v>0</v>
      </c>
      <c r="DO401" s="1454" t="n">
        <v>0</v>
      </c>
      <c r="DP401" s="1454" t="n">
        <v>0</v>
      </c>
      <c r="DR401" s="2568">
        <f>$A$39</f>
        <v/>
      </c>
      <c r="DS401" s="1454">
        <f>SUM(DT401:EA401)</f>
        <v/>
      </c>
      <c r="DT401" s="1454" t="n">
        <v>0</v>
      </c>
      <c r="DU401" s="1454" t="n">
        <v>0</v>
      </c>
      <c r="DV401" s="1454" t="n">
        <v>0</v>
      </c>
      <c r="DW401" s="1454" t="n">
        <v>0</v>
      </c>
      <c r="DX401" s="1454" t="n">
        <v>0</v>
      </c>
      <c r="DY401" s="1454" t="n">
        <v>0</v>
      </c>
      <c r="DZ401" s="1454" t="n">
        <v>0</v>
      </c>
      <c r="EA401" s="1454" t="n">
        <v>0</v>
      </c>
      <c r="EC401" s="2568">
        <f>$A$39</f>
        <v/>
      </c>
      <c r="ED401" s="1454">
        <f>SUM(EE401:EL401)</f>
        <v/>
      </c>
      <c r="EE401" s="1454" t="n">
        <v>0</v>
      </c>
      <c r="EF401" s="1454" t="n">
        <v>0</v>
      </c>
      <c r="EG401" s="1454" t="n">
        <v>0</v>
      </c>
      <c r="EH401" s="1454" t="n">
        <v>0</v>
      </c>
      <c r="EI401" s="1454" t="n">
        <v>0</v>
      </c>
      <c r="EJ401" s="1454" t="n">
        <v>0</v>
      </c>
      <c r="EK401" s="1454" t="n">
        <v>0</v>
      </c>
      <c r="EL401" s="1454" t="n">
        <v>0</v>
      </c>
    </row>
    <row r="402">
      <c r="A402" s="504" t="inlineStr">
        <is>
          <t>Avg Last 3 Mo</t>
        </is>
      </c>
      <c r="B402" s="507">
        <f>SUM(C402:J402)</f>
        <v/>
      </c>
      <c r="C402" s="507">
        <f>AVERAGE(C399:C401)</f>
        <v/>
      </c>
      <c r="D402" s="507">
        <f>AVERAGE(D399:D401)</f>
        <v/>
      </c>
      <c r="E402" s="507">
        <f>AVERAGE(E399:E401)</f>
        <v/>
      </c>
      <c r="F402" s="507">
        <f>AVERAGE(F399:F401)</f>
        <v/>
      </c>
      <c r="G402" s="507">
        <f>AVERAGE(G399:G401)</f>
        <v/>
      </c>
      <c r="H402" s="507">
        <f>AVERAGE(H399:H401)</f>
        <v/>
      </c>
      <c r="I402" s="507">
        <f>AVERAGE(I399:I401)</f>
        <v/>
      </c>
      <c r="J402" s="507">
        <f>AVERAGE(J399:J401)</f>
        <v/>
      </c>
      <c r="L402" s="504" t="inlineStr">
        <is>
          <t>Avg Last 3 Mo</t>
        </is>
      </c>
      <c r="M402" s="507">
        <f>SUM(N402:U402)</f>
        <v/>
      </c>
      <c r="N402" s="507">
        <f>AVERAGE(N399:N401)</f>
        <v/>
      </c>
      <c r="O402" s="507">
        <f>AVERAGE(O399:O401)</f>
        <v/>
      </c>
      <c r="P402" s="507">
        <f>AVERAGE(P399:P401)</f>
        <v/>
      </c>
      <c r="Q402" s="507">
        <f>AVERAGE(Q399:Q401)</f>
        <v/>
      </c>
      <c r="R402" s="507">
        <f>AVERAGE(R399:R401)</f>
        <v/>
      </c>
      <c r="S402" s="507">
        <f>AVERAGE(S399:S401)</f>
        <v/>
      </c>
      <c r="T402" s="507">
        <f>AVERAGE(T399:T401)</f>
        <v/>
      </c>
      <c r="U402" s="507">
        <f>AVERAGE(U399:U401)</f>
        <v/>
      </c>
      <c r="W402" s="504" t="inlineStr">
        <is>
          <t>Avg Last 3 Mo</t>
        </is>
      </c>
      <c r="X402" s="507">
        <f>SUM(Y402:AF402)</f>
        <v/>
      </c>
      <c r="Y402" s="507">
        <f>AVERAGE(Y399:Y401)</f>
        <v/>
      </c>
      <c r="Z402" s="507">
        <f>AVERAGE(Z399:Z401)</f>
        <v/>
      </c>
      <c r="AA402" s="507">
        <f>AVERAGE(AA399:AA401)</f>
        <v/>
      </c>
      <c r="AB402" s="507">
        <f>AVERAGE(AB399:AB401)</f>
        <v/>
      </c>
      <c r="AC402" s="507">
        <f>AVERAGE(AC399:AC401)</f>
        <v/>
      </c>
      <c r="AD402" s="507">
        <f>AVERAGE(AD399:AD401)</f>
        <v/>
      </c>
      <c r="AE402" s="507">
        <f>AVERAGE(AE399:AE401)</f>
        <v/>
      </c>
      <c r="AF402" s="507">
        <f>AVERAGE(AF399:AF401)</f>
        <v/>
      </c>
      <c r="AH402" s="504" t="inlineStr">
        <is>
          <t>Avg Last 3 Mo</t>
        </is>
      </c>
      <c r="AI402" s="507">
        <f>SUM(AJ402:AQ402)</f>
        <v/>
      </c>
      <c r="AJ402" s="507">
        <f>AVERAGE(AJ399:AJ401)</f>
        <v/>
      </c>
      <c r="AK402" s="507">
        <f>AVERAGE(AK399:AK401)</f>
        <v/>
      </c>
      <c r="AL402" s="507">
        <f>AVERAGE(AL399:AL401)</f>
        <v/>
      </c>
      <c r="AM402" s="507">
        <f>AVERAGE(AM399:AM401)</f>
        <v/>
      </c>
      <c r="AN402" s="507">
        <f>AVERAGE(AN399:AN401)</f>
        <v/>
      </c>
      <c r="AO402" s="507">
        <f>AVERAGE(AO399:AO401)</f>
        <v/>
      </c>
      <c r="AP402" s="507">
        <f>AVERAGE(AP399:AP401)</f>
        <v/>
      </c>
      <c r="AQ402" s="507">
        <f>AVERAGE(AQ399:AQ401)</f>
        <v/>
      </c>
      <c r="AS402" s="504" t="inlineStr">
        <is>
          <t>Avg Last 3 Mo</t>
        </is>
      </c>
      <c r="AT402" s="507">
        <f>SUM(AU402:BB402)</f>
        <v/>
      </c>
      <c r="AU402" s="507">
        <f>AVERAGE(AU399:AU401)</f>
        <v/>
      </c>
      <c r="AV402" s="507">
        <f>AVERAGE(AV399:AV401)</f>
        <v/>
      </c>
      <c r="AW402" s="507">
        <f>AVERAGE(AW399:AW401)</f>
        <v/>
      </c>
      <c r="AX402" s="507">
        <f>AVERAGE(AX399:AX401)</f>
        <v/>
      </c>
      <c r="AY402" s="507">
        <f>AVERAGE(AY399:AY401)</f>
        <v/>
      </c>
      <c r="AZ402" s="507">
        <f>AVERAGE(AZ399:AZ401)</f>
        <v/>
      </c>
      <c r="BA402" s="507">
        <f>AVERAGE(BA399:BA401)</f>
        <v/>
      </c>
      <c r="BB402" s="507">
        <f>AVERAGE(BB399:BB401)</f>
        <v/>
      </c>
      <c r="BD402" s="504" t="inlineStr">
        <is>
          <t>Avg Last 3 Mo</t>
        </is>
      </c>
      <c r="BE402" s="507">
        <f>SUM(BF402:BM402)</f>
        <v/>
      </c>
      <c r="BF402" s="507">
        <f>AVERAGE(BF399:BF401)</f>
        <v/>
      </c>
      <c r="BG402" s="507">
        <f>AVERAGE(BG399:BG401)</f>
        <v/>
      </c>
      <c r="BH402" s="507">
        <f>AVERAGE(BH399:BH401)</f>
        <v/>
      </c>
      <c r="BI402" s="507">
        <f>AVERAGE(BI399:BI401)</f>
        <v/>
      </c>
      <c r="BJ402" s="507">
        <f>AVERAGE(BJ399:BJ401)</f>
        <v/>
      </c>
      <c r="BK402" s="507">
        <f>AVERAGE(BK399:BK401)</f>
        <v/>
      </c>
      <c r="BL402" s="507">
        <f>AVERAGE(BL399:BL401)</f>
        <v/>
      </c>
      <c r="BM402" s="507">
        <f>AVERAGE(BM399:BM401)</f>
        <v/>
      </c>
      <c r="BO402" s="504" t="inlineStr">
        <is>
          <t>Avg Last 3 Mo</t>
        </is>
      </c>
      <c r="BP402" s="507">
        <f>SUM(BQ402:BX402)</f>
        <v/>
      </c>
      <c r="BQ402" s="507">
        <f>AVERAGE(BQ399:BQ401)</f>
        <v/>
      </c>
      <c r="BR402" s="507">
        <f>AVERAGE(BR399:BR401)</f>
        <v/>
      </c>
      <c r="BS402" s="507">
        <f>AVERAGE(BS399:BS401)</f>
        <v/>
      </c>
      <c r="BT402" s="507">
        <f>AVERAGE(BT399:BT401)</f>
        <v/>
      </c>
      <c r="BU402" s="507">
        <f>AVERAGE(BU399:BU401)</f>
        <v/>
      </c>
      <c r="BV402" s="507">
        <f>AVERAGE(BV399:BV401)</f>
        <v/>
      </c>
      <c r="BW402" s="507">
        <f>AVERAGE(BW399:BW401)</f>
        <v/>
      </c>
      <c r="BX402" s="507">
        <f>AVERAGE(BX399:BX401)</f>
        <v/>
      </c>
      <c r="BZ402" s="504" t="inlineStr">
        <is>
          <t>Avg Last 3 Mo</t>
        </is>
      </c>
      <c r="CA402" s="507">
        <f>SUM(CB402:CI402)</f>
        <v/>
      </c>
      <c r="CB402" s="507">
        <f>AVERAGE(CB399:CB401)</f>
        <v/>
      </c>
      <c r="CC402" s="507">
        <f>AVERAGE(CC399:CC401)</f>
        <v/>
      </c>
      <c r="CD402" s="507">
        <f>AVERAGE(CD399:CD401)</f>
        <v/>
      </c>
      <c r="CE402" s="507">
        <f>AVERAGE(CE399:CE401)</f>
        <v/>
      </c>
      <c r="CF402" s="507">
        <f>AVERAGE(CF399:CF401)</f>
        <v/>
      </c>
      <c r="CG402" s="507">
        <f>AVERAGE(CG399:CG401)</f>
        <v/>
      </c>
      <c r="CH402" s="507">
        <f>AVERAGE(CH399:CH401)</f>
        <v/>
      </c>
      <c r="CI402" s="507">
        <f>AVERAGE(CI399:CI401)</f>
        <v/>
      </c>
      <c r="CK402" s="504" t="inlineStr">
        <is>
          <t>Avg Last 3 Mo</t>
        </is>
      </c>
      <c r="CL402" s="507">
        <f>SUM(CM402:CT402)</f>
        <v/>
      </c>
      <c r="CM402" s="507">
        <f>AVERAGE(CM399:CM401)</f>
        <v/>
      </c>
      <c r="CN402" s="507">
        <f>AVERAGE(CN399:CN401)</f>
        <v/>
      </c>
      <c r="CO402" s="507">
        <f>AVERAGE(CO399:CO401)</f>
        <v/>
      </c>
      <c r="CP402" s="507">
        <f>AVERAGE(CP399:CP401)</f>
        <v/>
      </c>
      <c r="CQ402" s="507">
        <f>AVERAGE(CQ399:CQ401)</f>
        <v/>
      </c>
      <c r="CR402" s="507">
        <f>AVERAGE(CR399:CR401)</f>
        <v/>
      </c>
      <c r="CS402" s="507">
        <f>AVERAGE(CS399:CS401)</f>
        <v/>
      </c>
      <c r="CT402" s="507">
        <f>AVERAGE(CT399:CT401)</f>
        <v/>
      </c>
      <c r="CV402" s="504" t="inlineStr">
        <is>
          <t>Avg Last 3 Mo</t>
        </is>
      </c>
      <c r="CW402" s="507">
        <f>SUM(CX402:DE402)</f>
        <v/>
      </c>
      <c r="CX402" s="507">
        <f>AVERAGE(CX399:CX401)</f>
        <v/>
      </c>
      <c r="CY402" s="507">
        <f>AVERAGE(CY399:CY401)</f>
        <v/>
      </c>
      <c r="CZ402" s="507">
        <f>AVERAGE(CZ399:CZ401)</f>
        <v/>
      </c>
      <c r="DA402" s="507">
        <f>AVERAGE(DA399:DA401)</f>
        <v/>
      </c>
      <c r="DB402" s="507">
        <f>AVERAGE(DB399:DB401)</f>
        <v/>
      </c>
      <c r="DC402" s="507">
        <f>AVERAGE(DC399:DC401)</f>
        <v/>
      </c>
      <c r="DD402" s="507">
        <f>AVERAGE(DD399:DD401)</f>
        <v/>
      </c>
      <c r="DE402" s="507">
        <f>AVERAGE(DE399:DE401)</f>
        <v/>
      </c>
      <c r="DG402" s="504" t="inlineStr">
        <is>
          <t>Avg Last 3 Mo</t>
        </is>
      </c>
      <c r="DH402" s="507">
        <f>SUM(DI402:DP402)</f>
        <v/>
      </c>
      <c r="DI402" s="507">
        <f>AVERAGE(DI399:DI401)</f>
        <v/>
      </c>
      <c r="DJ402" s="507">
        <f>AVERAGE(DJ399:DJ401)</f>
        <v/>
      </c>
      <c r="DK402" s="507">
        <f>AVERAGE(DK399:DK401)</f>
        <v/>
      </c>
      <c r="DL402" s="507">
        <f>AVERAGE(DL399:DL401)</f>
        <v/>
      </c>
      <c r="DM402" s="507">
        <f>AVERAGE(DM399:DM401)</f>
        <v/>
      </c>
      <c r="DN402" s="507">
        <f>AVERAGE(DN399:DN401)</f>
        <v/>
      </c>
      <c r="DO402" s="507">
        <f>AVERAGE(DO399:DO401)</f>
        <v/>
      </c>
      <c r="DP402" s="507">
        <f>AVERAGE(DP399:DP401)</f>
        <v/>
      </c>
      <c r="DR402" s="504" t="inlineStr">
        <is>
          <t>Avg Last 3 Mo</t>
        </is>
      </c>
      <c r="DS402" s="507">
        <f>SUM(DT402:EA402)</f>
        <v/>
      </c>
      <c r="DT402" s="507">
        <f>AVERAGE(DT399:DT401)</f>
        <v/>
      </c>
      <c r="DU402" s="507">
        <f>AVERAGE(DU399:DU401)</f>
        <v/>
      </c>
      <c r="DV402" s="507">
        <f>AVERAGE(DV399:DV401)</f>
        <v/>
      </c>
      <c r="DW402" s="507">
        <f>AVERAGE(DW399:DW401)</f>
        <v/>
      </c>
      <c r="DX402" s="507">
        <f>AVERAGE(DX399:DX401)</f>
        <v/>
      </c>
      <c r="DY402" s="507">
        <f>AVERAGE(DY399:DY401)</f>
        <v/>
      </c>
      <c r="DZ402" s="507">
        <f>AVERAGE(DZ399:DZ401)</f>
        <v/>
      </c>
      <c r="EA402" s="507">
        <f>AVERAGE(EA399:EA401)</f>
        <v/>
      </c>
      <c r="EC402" s="504" t="inlineStr">
        <is>
          <t>Avg Last 3 Mo</t>
        </is>
      </c>
      <c r="ED402" s="507">
        <f>SUM(EE402:EL402)</f>
        <v/>
      </c>
      <c r="EE402" s="507">
        <f>AVERAGE(EE399:EE401)</f>
        <v/>
      </c>
      <c r="EF402" s="507">
        <f>AVERAGE(EF399:EF401)</f>
        <v/>
      </c>
      <c r="EG402" s="507">
        <f>AVERAGE(EG399:EG401)</f>
        <v/>
      </c>
      <c r="EH402" s="507">
        <f>AVERAGE(EH399:EH401)</f>
        <v/>
      </c>
      <c r="EI402" s="507">
        <f>AVERAGE(EI399:EI401)</f>
        <v/>
      </c>
      <c r="EJ402" s="507">
        <f>AVERAGE(EJ399:EJ401)</f>
        <v/>
      </c>
      <c r="EK402" s="507">
        <f>AVERAGE(EK399:EK401)</f>
        <v/>
      </c>
      <c r="EL402" s="507">
        <f>AVERAGE(EL399:EL401)</f>
        <v/>
      </c>
    </row>
    <row r="403">
      <c r="A403" s="504" t="inlineStr">
        <is>
          <t>Avg Last 6 Mo</t>
        </is>
      </c>
      <c r="B403" s="507">
        <f>SUM(C403:J403)</f>
        <v/>
      </c>
      <c r="C403" s="507">
        <f>AVERAGE(C396:C401)</f>
        <v/>
      </c>
      <c r="D403" s="507">
        <f>AVERAGE(D396:D401)</f>
        <v/>
      </c>
      <c r="E403" s="507">
        <f>AVERAGE(E396:E401)</f>
        <v/>
      </c>
      <c r="F403" s="507">
        <f>AVERAGE(F396:F401)</f>
        <v/>
      </c>
      <c r="G403" s="507">
        <f>AVERAGE(G396:G401)</f>
        <v/>
      </c>
      <c r="H403" s="507">
        <f>AVERAGE(H396:H401)</f>
        <v/>
      </c>
      <c r="I403" s="507">
        <f>AVERAGE(I396:I401)</f>
        <v/>
      </c>
      <c r="J403" s="507">
        <f>AVERAGE(J396:J401)</f>
        <v/>
      </c>
      <c r="L403" s="504" t="inlineStr">
        <is>
          <t>Avg Last 6 Mo</t>
        </is>
      </c>
      <c r="M403" s="507">
        <f>SUM(N403:U403)</f>
        <v/>
      </c>
      <c r="N403" s="507">
        <f>AVERAGE(N396:N401)</f>
        <v/>
      </c>
      <c r="O403" s="507">
        <f>AVERAGE(O396:O401)</f>
        <v/>
      </c>
      <c r="P403" s="507">
        <f>AVERAGE(P396:P401)</f>
        <v/>
      </c>
      <c r="Q403" s="507">
        <f>AVERAGE(Q396:Q401)</f>
        <v/>
      </c>
      <c r="R403" s="507">
        <f>AVERAGE(R396:R401)</f>
        <v/>
      </c>
      <c r="S403" s="507">
        <f>AVERAGE(S396:S401)</f>
        <v/>
      </c>
      <c r="T403" s="507">
        <f>AVERAGE(T396:T401)</f>
        <v/>
      </c>
      <c r="U403" s="507">
        <f>AVERAGE(U396:U401)</f>
        <v/>
      </c>
      <c r="W403" s="504" t="inlineStr">
        <is>
          <t>Avg Last 6 Mo</t>
        </is>
      </c>
      <c r="X403" s="507">
        <f>SUM(Y403:AF403)</f>
        <v/>
      </c>
      <c r="Y403" s="507">
        <f>AVERAGE(Y396:Y401)</f>
        <v/>
      </c>
      <c r="Z403" s="507">
        <f>AVERAGE(Z396:Z401)</f>
        <v/>
      </c>
      <c r="AA403" s="507">
        <f>AVERAGE(AA396:AA401)</f>
        <v/>
      </c>
      <c r="AB403" s="507">
        <f>AVERAGE(AB396:AB401)</f>
        <v/>
      </c>
      <c r="AC403" s="507">
        <f>AVERAGE(AC396:AC401)</f>
        <v/>
      </c>
      <c r="AD403" s="507">
        <f>AVERAGE(AD396:AD401)</f>
        <v/>
      </c>
      <c r="AE403" s="507">
        <f>AVERAGE(AE396:AE401)</f>
        <v/>
      </c>
      <c r="AF403" s="507">
        <f>AVERAGE(AF396:AF401)</f>
        <v/>
      </c>
      <c r="AH403" s="504" t="inlineStr">
        <is>
          <t>Avg Last 6 Mo</t>
        </is>
      </c>
      <c r="AI403" s="507">
        <f>SUM(AJ403:AQ403)</f>
        <v/>
      </c>
      <c r="AJ403" s="507">
        <f>AVERAGE(AJ396:AJ401)</f>
        <v/>
      </c>
      <c r="AK403" s="507">
        <f>AVERAGE(AK396:AK401)</f>
        <v/>
      </c>
      <c r="AL403" s="507">
        <f>AVERAGE(AL396:AL401)</f>
        <v/>
      </c>
      <c r="AM403" s="507">
        <f>AVERAGE(AM396:AM401)</f>
        <v/>
      </c>
      <c r="AN403" s="507">
        <f>AVERAGE(AN396:AN401)</f>
        <v/>
      </c>
      <c r="AO403" s="507">
        <f>AVERAGE(AO396:AO401)</f>
        <v/>
      </c>
      <c r="AP403" s="507">
        <f>AVERAGE(AP396:AP401)</f>
        <v/>
      </c>
      <c r="AQ403" s="507">
        <f>AVERAGE(AQ396:AQ401)</f>
        <v/>
      </c>
      <c r="AS403" s="504" t="inlineStr">
        <is>
          <t>Avg Last 6 Mo</t>
        </is>
      </c>
      <c r="AT403" s="507">
        <f>SUM(AU403:BB403)</f>
        <v/>
      </c>
      <c r="AU403" s="507">
        <f>AVERAGE(AU396:AU401)</f>
        <v/>
      </c>
      <c r="AV403" s="507">
        <f>AVERAGE(AV396:AV401)</f>
        <v/>
      </c>
      <c r="AW403" s="507">
        <f>AVERAGE(AW396:AW401)</f>
        <v/>
      </c>
      <c r="AX403" s="507">
        <f>AVERAGE(AX396:AX401)</f>
        <v/>
      </c>
      <c r="AY403" s="507">
        <f>AVERAGE(AY396:AY401)</f>
        <v/>
      </c>
      <c r="AZ403" s="507">
        <f>AVERAGE(AZ396:AZ401)</f>
        <v/>
      </c>
      <c r="BA403" s="507">
        <f>AVERAGE(BA396:BA401)</f>
        <v/>
      </c>
      <c r="BB403" s="507">
        <f>AVERAGE(BB396:BB401)</f>
        <v/>
      </c>
      <c r="BD403" s="504" t="inlineStr">
        <is>
          <t>Avg Last 6 Mo</t>
        </is>
      </c>
      <c r="BE403" s="507">
        <f>SUM(BF403:BM403)</f>
        <v/>
      </c>
      <c r="BF403" s="507">
        <f>AVERAGE(BF396:BF401)</f>
        <v/>
      </c>
      <c r="BG403" s="507">
        <f>AVERAGE(BG396:BG401)</f>
        <v/>
      </c>
      <c r="BH403" s="507">
        <f>AVERAGE(BH396:BH401)</f>
        <v/>
      </c>
      <c r="BI403" s="507">
        <f>AVERAGE(BI396:BI401)</f>
        <v/>
      </c>
      <c r="BJ403" s="507">
        <f>AVERAGE(BJ396:BJ401)</f>
        <v/>
      </c>
      <c r="BK403" s="507">
        <f>AVERAGE(BK396:BK401)</f>
        <v/>
      </c>
      <c r="BL403" s="507">
        <f>AVERAGE(BL396:BL401)</f>
        <v/>
      </c>
      <c r="BM403" s="507">
        <f>AVERAGE(BM396:BM401)</f>
        <v/>
      </c>
      <c r="BO403" s="504" t="inlineStr">
        <is>
          <t>Avg Last 6 Mo</t>
        </is>
      </c>
      <c r="BP403" s="507">
        <f>SUM(BQ403:BX403)</f>
        <v/>
      </c>
      <c r="BQ403" s="507">
        <f>AVERAGE(BQ396:BQ401)</f>
        <v/>
      </c>
      <c r="BR403" s="507">
        <f>AVERAGE(BR396:BR401)</f>
        <v/>
      </c>
      <c r="BS403" s="507">
        <f>AVERAGE(BS396:BS401)</f>
        <v/>
      </c>
      <c r="BT403" s="507">
        <f>AVERAGE(BT396:BT401)</f>
        <v/>
      </c>
      <c r="BU403" s="507">
        <f>AVERAGE(BU396:BU401)</f>
        <v/>
      </c>
      <c r="BV403" s="507">
        <f>AVERAGE(BV396:BV401)</f>
        <v/>
      </c>
      <c r="BW403" s="507">
        <f>AVERAGE(BW396:BW401)</f>
        <v/>
      </c>
      <c r="BX403" s="507">
        <f>AVERAGE(BX396:BX401)</f>
        <v/>
      </c>
      <c r="BZ403" s="504" t="inlineStr">
        <is>
          <t>Avg Last 6 Mo</t>
        </is>
      </c>
      <c r="CA403" s="507">
        <f>SUM(CB403:CI403)</f>
        <v/>
      </c>
      <c r="CB403" s="507">
        <f>AVERAGE(CB396:CB401)</f>
        <v/>
      </c>
      <c r="CC403" s="507">
        <f>AVERAGE(CC396:CC401)</f>
        <v/>
      </c>
      <c r="CD403" s="507">
        <f>AVERAGE(CD396:CD401)</f>
        <v/>
      </c>
      <c r="CE403" s="507">
        <f>AVERAGE(CE396:CE401)</f>
        <v/>
      </c>
      <c r="CF403" s="507">
        <f>AVERAGE(CF396:CF401)</f>
        <v/>
      </c>
      <c r="CG403" s="507">
        <f>AVERAGE(CG396:CG401)</f>
        <v/>
      </c>
      <c r="CH403" s="507">
        <f>AVERAGE(CH396:CH401)</f>
        <v/>
      </c>
      <c r="CI403" s="507">
        <f>AVERAGE(CI396:CI401)</f>
        <v/>
      </c>
      <c r="CK403" s="504" t="inlineStr">
        <is>
          <t>Avg Last 6 Mo</t>
        </is>
      </c>
      <c r="CL403" s="507">
        <f>SUM(CM403:CT403)</f>
        <v/>
      </c>
      <c r="CM403" s="507">
        <f>AVERAGE(CM396:CM401)</f>
        <v/>
      </c>
      <c r="CN403" s="507">
        <f>AVERAGE(CN396:CN401)</f>
        <v/>
      </c>
      <c r="CO403" s="507">
        <f>AVERAGE(CO396:CO401)</f>
        <v/>
      </c>
      <c r="CP403" s="507">
        <f>AVERAGE(CP396:CP401)</f>
        <v/>
      </c>
      <c r="CQ403" s="507">
        <f>AVERAGE(CQ396:CQ401)</f>
        <v/>
      </c>
      <c r="CR403" s="507">
        <f>AVERAGE(CR396:CR401)</f>
        <v/>
      </c>
      <c r="CS403" s="507">
        <f>AVERAGE(CS396:CS401)</f>
        <v/>
      </c>
      <c r="CT403" s="507">
        <f>AVERAGE(CT396:CT401)</f>
        <v/>
      </c>
      <c r="CV403" s="504" t="inlineStr">
        <is>
          <t>Avg Last 6 Mo</t>
        </is>
      </c>
      <c r="CW403" s="507">
        <f>SUM(CX403:DE403)</f>
        <v/>
      </c>
      <c r="CX403" s="507">
        <f>AVERAGE(CX396:CX401)</f>
        <v/>
      </c>
      <c r="CY403" s="507">
        <f>AVERAGE(CY396:CY401)</f>
        <v/>
      </c>
      <c r="CZ403" s="507">
        <f>AVERAGE(CZ396:CZ401)</f>
        <v/>
      </c>
      <c r="DA403" s="507">
        <f>AVERAGE(DA396:DA401)</f>
        <v/>
      </c>
      <c r="DB403" s="507">
        <f>AVERAGE(DB396:DB401)</f>
        <v/>
      </c>
      <c r="DC403" s="507">
        <f>AVERAGE(DC396:DC401)</f>
        <v/>
      </c>
      <c r="DD403" s="507">
        <f>AVERAGE(DD396:DD401)</f>
        <v/>
      </c>
      <c r="DE403" s="507">
        <f>AVERAGE(DE396:DE401)</f>
        <v/>
      </c>
      <c r="DG403" s="504" t="inlineStr">
        <is>
          <t>Avg Last 6 Mo</t>
        </is>
      </c>
      <c r="DH403" s="507">
        <f>SUM(DI403:DP403)</f>
        <v/>
      </c>
      <c r="DI403" s="507">
        <f>AVERAGE(DI396:DI401)</f>
        <v/>
      </c>
      <c r="DJ403" s="507">
        <f>AVERAGE(DJ396:DJ401)</f>
        <v/>
      </c>
      <c r="DK403" s="507">
        <f>AVERAGE(DK396:DK401)</f>
        <v/>
      </c>
      <c r="DL403" s="507">
        <f>AVERAGE(DL396:DL401)</f>
        <v/>
      </c>
      <c r="DM403" s="507">
        <f>AVERAGE(DM396:DM401)</f>
        <v/>
      </c>
      <c r="DN403" s="507">
        <f>AVERAGE(DN396:DN401)</f>
        <v/>
      </c>
      <c r="DO403" s="507">
        <f>AVERAGE(DO396:DO401)</f>
        <v/>
      </c>
      <c r="DP403" s="507">
        <f>AVERAGE(DP396:DP401)</f>
        <v/>
      </c>
      <c r="DR403" s="504" t="inlineStr">
        <is>
          <t>Avg Last 6 Mo</t>
        </is>
      </c>
      <c r="DS403" s="507">
        <f>SUM(DT403:EA403)</f>
        <v/>
      </c>
      <c r="DT403" s="507">
        <f>AVERAGE(DT396:DT401)</f>
        <v/>
      </c>
      <c r="DU403" s="507">
        <f>AVERAGE(DU396:DU401)</f>
        <v/>
      </c>
      <c r="DV403" s="507">
        <f>AVERAGE(DV396:DV401)</f>
        <v/>
      </c>
      <c r="DW403" s="507">
        <f>AVERAGE(DW396:DW401)</f>
        <v/>
      </c>
      <c r="DX403" s="507">
        <f>AVERAGE(DX396:DX401)</f>
        <v/>
      </c>
      <c r="DY403" s="507">
        <f>AVERAGE(DY396:DY401)</f>
        <v/>
      </c>
      <c r="DZ403" s="507">
        <f>AVERAGE(DZ396:DZ401)</f>
        <v/>
      </c>
      <c r="EA403" s="507">
        <f>AVERAGE(EA396:EA401)</f>
        <v/>
      </c>
      <c r="EC403" s="504" t="inlineStr">
        <is>
          <t>Avg Last 6 Mo</t>
        </is>
      </c>
      <c r="ED403" s="507">
        <f>SUM(EE403:EL403)</f>
        <v/>
      </c>
      <c r="EE403" s="507">
        <f>AVERAGE(EE396:EE401)</f>
        <v/>
      </c>
      <c r="EF403" s="507">
        <f>AVERAGE(EF396:EF401)</f>
        <v/>
      </c>
      <c r="EG403" s="507">
        <f>AVERAGE(EG396:EG401)</f>
        <v/>
      </c>
      <c r="EH403" s="507">
        <f>AVERAGE(EH396:EH401)</f>
        <v/>
      </c>
      <c r="EI403" s="507">
        <f>AVERAGE(EI396:EI401)</f>
        <v/>
      </c>
      <c r="EJ403" s="507">
        <f>AVERAGE(EJ396:EJ401)</f>
        <v/>
      </c>
      <c r="EK403" s="507">
        <f>AVERAGE(EK396:EK401)</f>
        <v/>
      </c>
      <c r="EL403" s="507">
        <f>AVERAGE(EL396:EL401)</f>
        <v/>
      </c>
    </row>
    <row r="404">
      <c r="A404" s="504" t="inlineStr">
        <is>
          <t>Avg Last 12 Mo</t>
        </is>
      </c>
      <c r="B404" s="507">
        <f>SUM(C404:J404)</f>
        <v/>
      </c>
      <c r="C404" s="507">
        <f>AVERAGE(C390:C401)</f>
        <v/>
      </c>
      <c r="D404" s="507">
        <f>AVERAGE(D390:D401)</f>
        <v/>
      </c>
      <c r="E404" s="507">
        <f>AVERAGE(E390:E401)</f>
        <v/>
      </c>
      <c r="F404" s="507">
        <f>AVERAGE(F390:F401)</f>
        <v/>
      </c>
      <c r="G404" s="507">
        <f>AVERAGE(G390:G401)</f>
        <v/>
      </c>
      <c r="H404" s="507">
        <f>AVERAGE(H390:H401)</f>
        <v/>
      </c>
      <c r="I404" s="507">
        <f>AVERAGE(I390:I401)</f>
        <v/>
      </c>
      <c r="J404" s="507">
        <f>AVERAGE(J390:J401)</f>
        <v/>
      </c>
      <c r="L404" s="504" t="inlineStr">
        <is>
          <t>Avg Last 12 Mo</t>
        </is>
      </c>
      <c r="M404" s="507">
        <f>SUM(N404:U404)</f>
        <v/>
      </c>
      <c r="N404" s="507">
        <f>AVERAGE(N390:N401)</f>
        <v/>
      </c>
      <c r="O404" s="507">
        <f>AVERAGE(O390:O401)</f>
        <v/>
      </c>
      <c r="P404" s="507">
        <f>AVERAGE(P390:P401)</f>
        <v/>
      </c>
      <c r="Q404" s="507">
        <f>AVERAGE(Q390:Q401)</f>
        <v/>
      </c>
      <c r="R404" s="507">
        <f>AVERAGE(R390:R401)</f>
        <v/>
      </c>
      <c r="S404" s="507">
        <f>AVERAGE(S390:S401)</f>
        <v/>
      </c>
      <c r="T404" s="507">
        <f>AVERAGE(T390:T401)</f>
        <v/>
      </c>
      <c r="U404" s="507">
        <f>AVERAGE(U390:U401)</f>
        <v/>
      </c>
      <c r="W404" s="504" t="inlineStr">
        <is>
          <t>Avg Last 12 Mo</t>
        </is>
      </c>
      <c r="X404" s="507">
        <f>SUM(Y404:AF404)</f>
        <v/>
      </c>
      <c r="Y404" s="507">
        <f>AVERAGE(Y390:Y401)</f>
        <v/>
      </c>
      <c r="Z404" s="507">
        <f>AVERAGE(Z390:Z401)</f>
        <v/>
      </c>
      <c r="AA404" s="507">
        <f>AVERAGE(AA390:AA401)</f>
        <v/>
      </c>
      <c r="AB404" s="507">
        <f>AVERAGE(AB390:AB401)</f>
        <v/>
      </c>
      <c r="AC404" s="507">
        <f>AVERAGE(AC390:AC401)</f>
        <v/>
      </c>
      <c r="AD404" s="507">
        <f>AVERAGE(AD390:AD401)</f>
        <v/>
      </c>
      <c r="AE404" s="507">
        <f>AVERAGE(AE390:AE401)</f>
        <v/>
      </c>
      <c r="AF404" s="507">
        <f>AVERAGE(AF390:AF401)</f>
        <v/>
      </c>
      <c r="AH404" s="504" t="inlineStr">
        <is>
          <t>Avg Last 12 Mo</t>
        </is>
      </c>
      <c r="AI404" s="507">
        <f>SUM(AJ404:AQ404)</f>
        <v/>
      </c>
      <c r="AJ404" s="507">
        <f>AVERAGE(AJ390:AJ401)</f>
        <v/>
      </c>
      <c r="AK404" s="507">
        <f>AVERAGE(AK390:AK401)</f>
        <v/>
      </c>
      <c r="AL404" s="507">
        <f>AVERAGE(AL390:AL401)</f>
        <v/>
      </c>
      <c r="AM404" s="507">
        <f>AVERAGE(AM390:AM401)</f>
        <v/>
      </c>
      <c r="AN404" s="507">
        <f>AVERAGE(AN390:AN401)</f>
        <v/>
      </c>
      <c r="AO404" s="507">
        <f>AVERAGE(AO390:AO401)</f>
        <v/>
      </c>
      <c r="AP404" s="507">
        <f>AVERAGE(AP390:AP401)</f>
        <v/>
      </c>
      <c r="AQ404" s="507">
        <f>AVERAGE(AQ390:AQ401)</f>
        <v/>
      </c>
      <c r="AS404" s="504" t="inlineStr">
        <is>
          <t>Avg Last 12 Mo</t>
        </is>
      </c>
      <c r="AT404" s="507">
        <f>SUM(AU404:BB404)</f>
        <v/>
      </c>
      <c r="AU404" s="507">
        <f>AVERAGE(AU390:AU401)</f>
        <v/>
      </c>
      <c r="AV404" s="507">
        <f>AVERAGE(AV390:AV401)</f>
        <v/>
      </c>
      <c r="AW404" s="507">
        <f>AVERAGE(AW390:AW401)</f>
        <v/>
      </c>
      <c r="AX404" s="507">
        <f>AVERAGE(AX390:AX401)</f>
        <v/>
      </c>
      <c r="AY404" s="507">
        <f>AVERAGE(AY390:AY401)</f>
        <v/>
      </c>
      <c r="AZ404" s="507">
        <f>AVERAGE(AZ390:AZ401)</f>
        <v/>
      </c>
      <c r="BA404" s="507">
        <f>AVERAGE(BA390:BA401)</f>
        <v/>
      </c>
      <c r="BB404" s="507">
        <f>AVERAGE(BB390:BB401)</f>
        <v/>
      </c>
      <c r="BD404" s="504" t="inlineStr">
        <is>
          <t>Avg Last 12 Mo</t>
        </is>
      </c>
      <c r="BE404" s="507">
        <f>SUM(BF404:BM404)</f>
        <v/>
      </c>
      <c r="BF404" s="507">
        <f>AVERAGE(BF390:BF401)</f>
        <v/>
      </c>
      <c r="BG404" s="507">
        <f>AVERAGE(BG390:BG401)</f>
        <v/>
      </c>
      <c r="BH404" s="507">
        <f>AVERAGE(BH390:BH401)</f>
        <v/>
      </c>
      <c r="BI404" s="507">
        <f>AVERAGE(BI390:BI401)</f>
        <v/>
      </c>
      <c r="BJ404" s="507">
        <f>AVERAGE(BJ390:BJ401)</f>
        <v/>
      </c>
      <c r="BK404" s="507">
        <f>AVERAGE(BK390:BK401)</f>
        <v/>
      </c>
      <c r="BL404" s="507">
        <f>AVERAGE(BL390:BL401)</f>
        <v/>
      </c>
      <c r="BM404" s="507">
        <f>AVERAGE(BM390:BM401)</f>
        <v/>
      </c>
      <c r="BO404" s="504" t="inlineStr">
        <is>
          <t>Avg Last 12 Mo</t>
        </is>
      </c>
      <c r="BP404" s="507">
        <f>SUM(BQ404:BX404)</f>
        <v/>
      </c>
      <c r="BQ404" s="507">
        <f>AVERAGE(BQ390:BQ401)</f>
        <v/>
      </c>
      <c r="BR404" s="507">
        <f>AVERAGE(BR390:BR401)</f>
        <v/>
      </c>
      <c r="BS404" s="507">
        <f>AVERAGE(BS390:BS401)</f>
        <v/>
      </c>
      <c r="BT404" s="507">
        <f>AVERAGE(BT390:BT401)</f>
        <v/>
      </c>
      <c r="BU404" s="507">
        <f>AVERAGE(BU390:BU401)</f>
        <v/>
      </c>
      <c r="BV404" s="507">
        <f>AVERAGE(BV390:BV401)</f>
        <v/>
      </c>
      <c r="BW404" s="507">
        <f>AVERAGE(BW390:BW401)</f>
        <v/>
      </c>
      <c r="BX404" s="507">
        <f>AVERAGE(BX390:BX401)</f>
        <v/>
      </c>
      <c r="BZ404" s="504" t="inlineStr">
        <is>
          <t>Avg Last 12 Mo</t>
        </is>
      </c>
      <c r="CA404" s="507">
        <f>SUM(CB404:CI404)</f>
        <v/>
      </c>
      <c r="CB404" s="507">
        <f>AVERAGE(CB390:CB401)</f>
        <v/>
      </c>
      <c r="CC404" s="507">
        <f>AVERAGE(CC390:CC401)</f>
        <v/>
      </c>
      <c r="CD404" s="507">
        <f>AVERAGE(CD390:CD401)</f>
        <v/>
      </c>
      <c r="CE404" s="507">
        <f>AVERAGE(CE390:CE401)</f>
        <v/>
      </c>
      <c r="CF404" s="507">
        <f>AVERAGE(CF390:CF401)</f>
        <v/>
      </c>
      <c r="CG404" s="507">
        <f>AVERAGE(CG390:CG401)</f>
        <v/>
      </c>
      <c r="CH404" s="507">
        <f>AVERAGE(CH390:CH401)</f>
        <v/>
      </c>
      <c r="CI404" s="507">
        <f>AVERAGE(CI390:CI401)</f>
        <v/>
      </c>
      <c r="CK404" s="504" t="inlineStr">
        <is>
          <t>Avg Last 12 Mo</t>
        </is>
      </c>
      <c r="CL404" s="507">
        <f>SUM(CM404:CT404)</f>
        <v/>
      </c>
      <c r="CM404" s="507">
        <f>AVERAGE(CM390:CM401)</f>
        <v/>
      </c>
      <c r="CN404" s="507">
        <f>AVERAGE(CN390:CN401)</f>
        <v/>
      </c>
      <c r="CO404" s="507">
        <f>AVERAGE(CO390:CO401)</f>
        <v/>
      </c>
      <c r="CP404" s="507">
        <f>AVERAGE(CP390:CP401)</f>
        <v/>
      </c>
      <c r="CQ404" s="507">
        <f>AVERAGE(CQ390:CQ401)</f>
        <v/>
      </c>
      <c r="CR404" s="507">
        <f>AVERAGE(CR390:CR401)</f>
        <v/>
      </c>
      <c r="CS404" s="507">
        <f>AVERAGE(CS390:CS401)</f>
        <v/>
      </c>
      <c r="CT404" s="507">
        <f>AVERAGE(CT390:CT401)</f>
        <v/>
      </c>
      <c r="CV404" s="504" t="inlineStr">
        <is>
          <t>Avg Last 12 Mo</t>
        </is>
      </c>
      <c r="CW404" s="507">
        <f>SUM(CX404:DE404)</f>
        <v/>
      </c>
      <c r="CX404" s="507">
        <f>AVERAGE(CX390:CX401)</f>
        <v/>
      </c>
      <c r="CY404" s="507">
        <f>AVERAGE(CY390:CY401)</f>
        <v/>
      </c>
      <c r="CZ404" s="507">
        <f>AVERAGE(CZ390:CZ401)</f>
        <v/>
      </c>
      <c r="DA404" s="507">
        <f>AVERAGE(DA390:DA401)</f>
        <v/>
      </c>
      <c r="DB404" s="507">
        <f>AVERAGE(DB390:DB401)</f>
        <v/>
      </c>
      <c r="DC404" s="507">
        <f>AVERAGE(DC390:DC401)</f>
        <v/>
      </c>
      <c r="DD404" s="507">
        <f>AVERAGE(DD390:DD401)</f>
        <v/>
      </c>
      <c r="DE404" s="507">
        <f>AVERAGE(DE390:DE401)</f>
        <v/>
      </c>
      <c r="DG404" s="504" t="inlineStr">
        <is>
          <t>Avg Last 12 Mo</t>
        </is>
      </c>
      <c r="DH404" s="507">
        <f>SUM(DI404:DP404)</f>
        <v/>
      </c>
      <c r="DI404" s="507">
        <f>AVERAGE(DI390:DI401)</f>
        <v/>
      </c>
      <c r="DJ404" s="507">
        <f>AVERAGE(DJ390:DJ401)</f>
        <v/>
      </c>
      <c r="DK404" s="507">
        <f>AVERAGE(DK390:DK401)</f>
        <v/>
      </c>
      <c r="DL404" s="507">
        <f>AVERAGE(DL390:DL401)</f>
        <v/>
      </c>
      <c r="DM404" s="507">
        <f>AVERAGE(DM390:DM401)</f>
        <v/>
      </c>
      <c r="DN404" s="507">
        <f>AVERAGE(DN390:DN401)</f>
        <v/>
      </c>
      <c r="DO404" s="507">
        <f>AVERAGE(DO390:DO401)</f>
        <v/>
      </c>
      <c r="DP404" s="507">
        <f>AVERAGE(DP390:DP401)</f>
        <v/>
      </c>
      <c r="DR404" s="504" t="inlineStr">
        <is>
          <t>Avg Last 12 Mo</t>
        </is>
      </c>
      <c r="DS404" s="507">
        <f>SUM(DT404:EA404)</f>
        <v/>
      </c>
      <c r="DT404" s="507">
        <f>AVERAGE(DT390:DT401)</f>
        <v/>
      </c>
      <c r="DU404" s="507">
        <f>AVERAGE(DU390:DU401)</f>
        <v/>
      </c>
      <c r="DV404" s="507">
        <f>AVERAGE(DV390:DV401)</f>
        <v/>
      </c>
      <c r="DW404" s="507">
        <f>AVERAGE(DW390:DW401)</f>
        <v/>
      </c>
      <c r="DX404" s="507">
        <f>AVERAGE(DX390:DX401)</f>
        <v/>
      </c>
      <c r="DY404" s="507">
        <f>AVERAGE(DY390:DY401)</f>
        <v/>
      </c>
      <c r="DZ404" s="507">
        <f>AVERAGE(DZ390:DZ401)</f>
        <v/>
      </c>
      <c r="EA404" s="507">
        <f>AVERAGE(EA390:EA401)</f>
        <v/>
      </c>
      <c r="EC404" s="504" t="inlineStr">
        <is>
          <t>Avg Last 12 Mo</t>
        </is>
      </c>
      <c r="ED404" s="507">
        <f>SUM(EE404:EL404)</f>
        <v/>
      </c>
      <c r="EE404" s="507">
        <f>AVERAGE(EE390:EE401)</f>
        <v/>
      </c>
      <c r="EF404" s="507">
        <f>AVERAGE(EF390:EF401)</f>
        <v/>
      </c>
      <c r="EG404" s="507">
        <f>AVERAGE(EG390:EG401)</f>
        <v/>
      </c>
      <c r="EH404" s="507">
        <f>AVERAGE(EH390:EH401)</f>
        <v/>
      </c>
      <c r="EI404" s="507">
        <f>AVERAGE(EI390:EI401)</f>
        <v/>
      </c>
      <c r="EJ404" s="507">
        <f>AVERAGE(EJ390:EJ401)</f>
        <v/>
      </c>
      <c r="EK404" s="507">
        <f>AVERAGE(EK390:EK401)</f>
        <v/>
      </c>
      <c r="EL404" s="507">
        <f>AVERAGE(EL390:EL401)</f>
        <v/>
      </c>
    </row>
    <row r="405">
      <c r="A405" s="504" t="inlineStr">
        <is>
          <t>Avg 3 Mo Prior Yr</t>
        </is>
      </c>
      <c r="B405" s="507">
        <f>SUM(C405:J405)</f>
        <v/>
      </c>
      <c r="C405" s="507">
        <f>AVERAGE(C387:C389)</f>
        <v/>
      </c>
      <c r="D405" s="507">
        <f>AVERAGE(D387:D389)</f>
        <v/>
      </c>
      <c r="E405" s="507">
        <f>AVERAGE(E387:E389)</f>
        <v/>
      </c>
      <c r="F405" s="507">
        <f>AVERAGE(F387:F389)</f>
        <v/>
      </c>
      <c r="G405" s="507">
        <f>AVERAGE(G387:G389)</f>
        <v/>
      </c>
      <c r="H405" s="507">
        <f>AVERAGE(H387:H389)</f>
        <v/>
      </c>
      <c r="I405" s="507">
        <f>AVERAGE(I387:I389)</f>
        <v/>
      </c>
      <c r="J405" s="507">
        <f>AVERAGE(J387:J389)</f>
        <v/>
      </c>
      <c r="L405" s="504" t="inlineStr">
        <is>
          <t>Avg 3 Mo Prior Yr</t>
        </is>
      </c>
      <c r="M405" s="507">
        <f>SUM(N405:U405)</f>
        <v/>
      </c>
      <c r="N405" s="507">
        <f>AVERAGE(N387:N389)</f>
        <v/>
      </c>
      <c r="O405" s="507">
        <f>AVERAGE(O387:O389)</f>
        <v/>
      </c>
      <c r="P405" s="507">
        <f>AVERAGE(P387:P389)</f>
        <v/>
      </c>
      <c r="Q405" s="507">
        <f>AVERAGE(Q387:Q389)</f>
        <v/>
      </c>
      <c r="R405" s="507">
        <f>AVERAGE(R387:R389)</f>
        <v/>
      </c>
      <c r="S405" s="507">
        <f>AVERAGE(S387:S389)</f>
        <v/>
      </c>
      <c r="T405" s="507">
        <f>AVERAGE(T387:T389)</f>
        <v/>
      </c>
      <c r="U405" s="507">
        <f>AVERAGE(U387:U389)</f>
        <v/>
      </c>
      <c r="W405" s="504" t="inlineStr">
        <is>
          <t>Avg 3 Mo Prior Yr</t>
        </is>
      </c>
      <c r="X405" s="507">
        <f>SUM(Y405:AF405)</f>
        <v/>
      </c>
      <c r="Y405" s="507">
        <f>AVERAGE(Y387:Y389)</f>
        <v/>
      </c>
      <c r="Z405" s="507">
        <f>AVERAGE(Z387:Z389)</f>
        <v/>
      </c>
      <c r="AA405" s="507">
        <f>AVERAGE(AA387:AA389)</f>
        <v/>
      </c>
      <c r="AB405" s="507">
        <f>AVERAGE(AB387:AB389)</f>
        <v/>
      </c>
      <c r="AC405" s="507">
        <f>AVERAGE(AC387:AC389)</f>
        <v/>
      </c>
      <c r="AD405" s="507">
        <f>AVERAGE(AD387:AD389)</f>
        <v/>
      </c>
      <c r="AE405" s="507">
        <f>AVERAGE(AE387:AE389)</f>
        <v/>
      </c>
      <c r="AF405" s="507">
        <f>AVERAGE(AF387:AF389)</f>
        <v/>
      </c>
      <c r="AH405" s="504" t="inlineStr">
        <is>
          <t>Avg 3 Mo Prior Yr</t>
        </is>
      </c>
      <c r="AI405" s="507">
        <f>SUM(AJ405:AQ405)</f>
        <v/>
      </c>
      <c r="AJ405" s="507">
        <f>AVERAGE(AJ387:AJ389)</f>
        <v/>
      </c>
      <c r="AK405" s="507">
        <f>AVERAGE(AK387:AK389)</f>
        <v/>
      </c>
      <c r="AL405" s="507">
        <f>AVERAGE(AL387:AL389)</f>
        <v/>
      </c>
      <c r="AM405" s="507">
        <f>AVERAGE(AM387:AM389)</f>
        <v/>
      </c>
      <c r="AN405" s="507">
        <f>AVERAGE(AN387:AN389)</f>
        <v/>
      </c>
      <c r="AO405" s="507">
        <f>AVERAGE(AO387:AO389)</f>
        <v/>
      </c>
      <c r="AP405" s="507">
        <f>AVERAGE(AP387:AP389)</f>
        <v/>
      </c>
      <c r="AQ405" s="507">
        <f>AVERAGE(AQ387:AQ389)</f>
        <v/>
      </c>
      <c r="AS405" s="504" t="inlineStr">
        <is>
          <t>Avg 3 Mo Prior Yr</t>
        </is>
      </c>
      <c r="AT405" s="507">
        <f>SUM(AU405:BB405)</f>
        <v/>
      </c>
      <c r="AU405" s="507">
        <f>AVERAGE(AU387:AU389)</f>
        <v/>
      </c>
      <c r="AV405" s="507">
        <f>AVERAGE(AV387:AV389)</f>
        <v/>
      </c>
      <c r="AW405" s="507">
        <f>AVERAGE(AW387:AW389)</f>
        <v/>
      </c>
      <c r="AX405" s="507">
        <f>AVERAGE(AX387:AX389)</f>
        <v/>
      </c>
      <c r="AY405" s="507">
        <f>AVERAGE(AY387:AY389)</f>
        <v/>
      </c>
      <c r="AZ405" s="507">
        <f>AVERAGE(AZ387:AZ389)</f>
        <v/>
      </c>
      <c r="BA405" s="507">
        <f>AVERAGE(BA387:BA389)</f>
        <v/>
      </c>
      <c r="BB405" s="507">
        <f>AVERAGE(BB387:BB389)</f>
        <v/>
      </c>
      <c r="BD405" s="504" t="inlineStr">
        <is>
          <t>Avg 3 Mo Prior Yr</t>
        </is>
      </c>
      <c r="BE405" s="507">
        <f>SUM(BF405:BM405)</f>
        <v/>
      </c>
      <c r="BF405" s="507">
        <f>AVERAGE(BF387:BF389)</f>
        <v/>
      </c>
      <c r="BG405" s="507">
        <f>AVERAGE(BG387:BG389)</f>
        <v/>
      </c>
      <c r="BH405" s="507">
        <f>AVERAGE(BH387:BH389)</f>
        <v/>
      </c>
      <c r="BI405" s="507">
        <f>AVERAGE(BI387:BI389)</f>
        <v/>
      </c>
      <c r="BJ405" s="507">
        <f>AVERAGE(BJ387:BJ389)</f>
        <v/>
      </c>
      <c r="BK405" s="507">
        <f>AVERAGE(BK387:BK389)</f>
        <v/>
      </c>
      <c r="BL405" s="507">
        <f>AVERAGE(BL387:BL389)</f>
        <v/>
      </c>
      <c r="BM405" s="507">
        <f>AVERAGE(BM387:BM389)</f>
        <v/>
      </c>
      <c r="BO405" s="504" t="inlineStr">
        <is>
          <t>Avg 3 Mo Prior Yr</t>
        </is>
      </c>
      <c r="BP405" s="507">
        <f>SUM(BQ405:BX405)</f>
        <v/>
      </c>
      <c r="BQ405" s="507">
        <f>AVERAGE(BQ387:BQ389)</f>
        <v/>
      </c>
      <c r="BR405" s="507">
        <f>AVERAGE(BR387:BR389)</f>
        <v/>
      </c>
      <c r="BS405" s="507">
        <f>AVERAGE(BS387:BS389)</f>
        <v/>
      </c>
      <c r="BT405" s="507">
        <f>AVERAGE(BT387:BT389)</f>
        <v/>
      </c>
      <c r="BU405" s="507">
        <f>AVERAGE(BU387:BU389)</f>
        <v/>
      </c>
      <c r="BV405" s="507">
        <f>AVERAGE(BV387:BV389)</f>
        <v/>
      </c>
      <c r="BW405" s="507">
        <f>AVERAGE(BW387:BW389)</f>
        <v/>
      </c>
      <c r="BX405" s="507">
        <f>AVERAGE(BX387:BX389)</f>
        <v/>
      </c>
      <c r="BZ405" s="504" t="inlineStr">
        <is>
          <t>Avg 3 Mo Prior Yr</t>
        </is>
      </c>
      <c r="CA405" s="507">
        <f>SUM(CB405:CI405)</f>
        <v/>
      </c>
      <c r="CB405" s="507">
        <f>AVERAGE(CB387:CB389)</f>
        <v/>
      </c>
      <c r="CC405" s="507">
        <f>AVERAGE(CC387:CC389)</f>
        <v/>
      </c>
      <c r="CD405" s="507">
        <f>AVERAGE(CD387:CD389)</f>
        <v/>
      </c>
      <c r="CE405" s="507">
        <f>AVERAGE(CE387:CE389)</f>
        <v/>
      </c>
      <c r="CF405" s="507">
        <f>AVERAGE(CF387:CF389)</f>
        <v/>
      </c>
      <c r="CG405" s="507">
        <f>AVERAGE(CG387:CG389)</f>
        <v/>
      </c>
      <c r="CH405" s="507">
        <f>AVERAGE(CH387:CH389)</f>
        <v/>
      </c>
      <c r="CI405" s="507">
        <f>AVERAGE(CI387:CI389)</f>
        <v/>
      </c>
      <c r="CK405" s="504" t="inlineStr">
        <is>
          <t>Avg 3 Mo Prior Yr</t>
        </is>
      </c>
      <c r="CL405" s="507">
        <f>SUM(CM405:CT405)</f>
        <v/>
      </c>
      <c r="CM405" s="507">
        <f>AVERAGE(CM387:CM389)</f>
        <v/>
      </c>
      <c r="CN405" s="507">
        <f>AVERAGE(CN387:CN389)</f>
        <v/>
      </c>
      <c r="CO405" s="507">
        <f>AVERAGE(CO387:CO389)</f>
        <v/>
      </c>
      <c r="CP405" s="507">
        <f>AVERAGE(CP387:CP389)</f>
        <v/>
      </c>
      <c r="CQ405" s="507">
        <f>AVERAGE(CQ387:CQ389)</f>
        <v/>
      </c>
      <c r="CR405" s="507">
        <f>AVERAGE(CR387:CR389)</f>
        <v/>
      </c>
      <c r="CS405" s="507">
        <f>AVERAGE(CS387:CS389)</f>
        <v/>
      </c>
      <c r="CT405" s="507">
        <f>AVERAGE(CT387:CT389)</f>
        <v/>
      </c>
      <c r="CV405" s="504" t="inlineStr">
        <is>
          <t>Avg 3 Mo Prior Yr</t>
        </is>
      </c>
      <c r="CW405" s="507">
        <f>SUM(CX405:DE405)</f>
        <v/>
      </c>
      <c r="CX405" s="507">
        <f>AVERAGE(CX387:CX389)</f>
        <v/>
      </c>
      <c r="CY405" s="507">
        <f>AVERAGE(CY387:CY389)</f>
        <v/>
      </c>
      <c r="CZ405" s="507">
        <f>AVERAGE(CZ387:CZ389)</f>
        <v/>
      </c>
      <c r="DA405" s="507">
        <f>AVERAGE(DA387:DA389)</f>
        <v/>
      </c>
      <c r="DB405" s="507">
        <f>AVERAGE(DB387:DB389)</f>
        <v/>
      </c>
      <c r="DC405" s="507">
        <f>AVERAGE(DC387:DC389)</f>
        <v/>
      </c>
      <c r="DD405" s="507">
        <f>AVERAGE(DD387:DD389)</f>
        <v/>
      </c>
      <c r="DE405" s="507">
        <f>AVERAGE(DE387:DE389)</f>
        <v/>
      </c>
      <c r="DG405" s="504" t="inlineStr">
        <is>
          <t>Avg 3 Mo Prior Yr</t>
        </is>
      </c>
      <c r="DH405" s="507">
        <f>SUM(DI405:DP405)</f>
        <v/>
      </c>
      <c r="DI405" s="507">
        <f>AVERAGE(DI387:DI389)</f>
        <v/>
      </c>
      <c r="DJ405" s="507">
        <f>AVERAGE(DJ387:DJ389)</f>
        <v/>
      </c>
      <c r="DK405" s="507">
        <f>AVERAGE(DK387:DK389)</f>
        <v/>
      </c>
      <c r="DL405" s="507">
        <f>AVERAGE(DL387:DL389)</f>
        <v/>
      </c>
      <c r="DM405" s="507">
        <f>AVERAGE(DM387:DM389)</f>
        <v/>
      </c>
      <c r="DN405" s="507">
        <f>AVERAGE(DN387:DN389)</f>
        <v/>
      </c>
      <c r="DO405" s="507">
        <f>AVERAGE(DO387:DO389)</f>
        <v/>
      </c>
      <c r="DP405" s="507">
        <f>AVERAGE(DP387:DP389)</f>
        <v/>
      </c>
      <c r="DR405" s="504" t="inlineStr">
        <is>
          <t>Avg 3 Mo Prior Yr</t>
        </is>
      </c>
      <c r="DS405" s="507">
        <f>SUM(DT405:EA405)</f>
        <v/>
      </c>
      <c r="DT405" s="507">
        <f>AVERAGE(DT387:DT389)</f>
        <v/>
      </c>
      <c r="DU405" s="507">
        <f>AVERAGE(DU387:DU389)</f>
        <v/>
      </c>
      <c r="DV405" s="507">
        <f>AVERAGE(DV387:DV389)</f>
        <v/>
      </c>
      <c r="DW405" s="507">
        <f>AVERAGE(DW387:DW389)</f>
        <v/>
      </c>
      <c r="DX405" s="507">
        <f>AVERAGE(DX387:DX389)</f>
        <v/>
      </c>
      <c r="DY405" s="507">
        <f>AVERAGE(DY387:DY389)</f>
        <v/>
      </c>
      <c r="DZ405" s="507">
        <f>AVERAGE(DZ387:DZ389)</f>
        <v/>
      </c>
      <c r="EA405" s="507">
        <f>AVERAGE(EA387:EA389)</f>
        <v/>
      </c>
      <c r="EC405" s="504" t="inlineStr">
        <is>
          <t>Avg 3 Mo Prior Yr</t>
        </is>
      </c>
      <c r="ED405" s="507">
        <f>SUM(EE405:EL405)</f>
        <v/>
      </c>
      <c r="EE405" s="507">
        <f>AVERAGE(EE387:EE389)</f>
        <v/>
      </c>
      <c r="EF405" s="507">
        <f>AVERAGE(EF387:EF389)</f>
        <v/>
      </c>
      <c r="EG405" s="507">
        <f>AVERAGE(EG387:EG389)</f>
        <v/>
      </c>
      <c r="EH405" s="507">
        <f>AVERAGE(EH387:EH389)</f>
        <v/>
      </c>
      <c r="EI405" s="507">
        <f>AVERAGE(EI387:EI389)</f>
        <v/>
      </c>
      <c r="EJ405" s="507">
        <f>AVERAGE(EJ387:EJ389)</f>
        <v/>
      </c>
      <c r="EK405" s="507">
        <f>AVERAGE(EK387:EK389)</f>
        <v/>
      </c>
      <c r="EL405" s="507">
        <f>AVERAGE(EL387:EL389)</f>
        <v/>
      </c>
    </row>
    <row r="406">
      <c r="A406" s="504" t="inlineStr">
        <is>
          <t>Avg 6 Mo Prior Yr</t>
        </is>
      </c>
      <c r="B406" s="507">
        <f>SUM(C406:J406)</f>
        <v/>
      </c>
      <c r="C406" s="507">
        <f>AVERAGE(C384:C389)</f>
        <v/>
      </c>
      <c r="D406" s="507">
        <f>AVERAGE(D384:D389)</f>
        <v/>
      </c>
      <c r="E406" s="507">
        <f>AVERAGE(E384:E389)</f>
        <v/>
      </c>
      <c r="F406" s="507">
        <f>AVERAGE(F384:F389)</f>
        <v/>
      </c>
      <c r="G406" s="507">
        <f>AVERAGE(G384:G389)</f>
        <v/>
      </c>
      <c r="H406" s="507">
        <f>AVERAGE(H384:H389)</f>
        <v/>
      </c>
      <c r="I406" s="507">
        <f>AVERAGE(I384:I389)</f>
        <v/>
      </c>
      <c r="J406" s="507">
        <f>AVERAGE(J384:J389)</f>
        <v/>
      </c>
      <c r="L406" s="504" t="inlineStr">
        <is>
          <t>Avg 6 Mo Prior Yr</t>
        </is>
      </c>
      <c r="M406" s="507">
        <f>SUM(N406:U406)</f>
        <v/>
      </c>
      <c r="N406" s="507">
        <f>AVERAGE(N384:N389)</f>
        <v/>
      </c>
      <c r="O406" s="507">
        <f>AVERAGE(O384:O389)</f>
        <v/>
      </c>
      <c r="P406" s="507">
        <f>AVERAGE(P384:P389)</f>
        <v/>
      </c>
      <c r="Q406" s="507">
        <f>AVERAGE(Q384:Q389)</f>
        <v/>
      </c>
      <c r="R406" s="507">
        <f>AVERAGE(R384:R389)</f>
        <v/>
      </c>
      <c r="S406" s="507">
        <f>AVERAGE(S384:S389)</f>
        <v/>
      </c>
      <c r="T406" s="507">
        <f>AVERAGE(T384:T389)</f>
        <v/>
      </c>
      <c r="U406" s="507">
        <f>AVERAGE(U384:U389)</f>
        <v/>
      </c>
      <c r="W406" s="504" t="inlineStr">
        <is>
          <t>Avg 6 Mo Prior Yr</t>
        </is>
      </c>
      <c r="X406" s="507">
        <f>SUM(Y406:AF406)</f>
        <v/>
      </c>
      <c r="Y406" s="507">
        <f>AVERAGE(Y384:Y389)</f>
        <v/>
      </c>
      <c r="Z406" s="507">
        <f>AVERAGE(Z384:Z389)</f>
        <v/>
      </c>
      <c r="AA406" s="507">
        <f>AVERAGE(AA384:AA389)</f>
        <v/>
      </c>
      <c r="AB406" s="507">
        <f>AVERAGE(AB384:AB389)</f>
        <v/>
      </c>
      <c r="AC406" s="507">
        <f>AVERAGE(AC384:AC389)</f>
        <v/>
      </c>
      <c r="AD406" s="507">
        <f>AVERAGE(AD384:AD389)</f>
        <v/>
      </c>
      <c r="AE406" s="507">
        <f>AVERAGE(AE384:AE389)</f>
        <v/>
      </c>
      <c r="AF406" s="507">
        <f>AVERAGE(AF384:AF389)</f>
        <v/>
      </c>
      <c r="AH406" s="504" t="inlineStr">
        <is>
          <t>Avg 6 Mo Prior Yr</t>
        </is>
      </c>
      <c r="AI406" s="507">
        <f>SUM(AJ406:AQ406)</f>
        <v/>
      </c>
      <c r="AJ406" s="507">
        <f>AVERAGE(AJ384:AJ389)</f>
        <v/>
      </c>
      <c r="AK406" s="507">
        <f>AVERAGE(AK384:AK389)</f>
        <v/>
      </c>
      <c r="AL406" s="507">
        <f>AVERAGE(AL384:AL389)</f>
        <v/>
      </c>
      <c r="AM406" s="507">
        <f>AVERAGE(AM384:AM389)</f>
        <v/>
      </c>
      <c r="AN406" s="507">
        <f>AVERAGE(AN384:AN389)</f>
        <v/>
      </c>
      <c r="AO406" s="507">
        <f>AVERAGE(AO384:AO389)</f>
        <v/>
      </c>
      <c r="AP406" s="507">
        <f>AVERAGE(AP384:AP389)</f>
        <v/>
      </c>
      <c r="AQ406" s="507">
        <f>AVERAGE(AQ384:AQ389)</f>
        <v/>
      </c>
      <c r="AS406" s="504" t="inlineStr">
        <is>
          <t>Avg 6 Mo Prior Yr</t>
        </is>
      </c>
      <c r="AT406" s="507">
        <f>SUM(AU406:BB406)</f>
        <v/>
      </c>
      <c r="AU406" s="507">
        <f>AVERAGE(AU384:AU389)</f>
        <v/>
      </c>
      <c r="AV406" s="507">
        <f>AVERAGE(AV384:AV389)</f>
        <v/>
      </c>
      <c r="AW406" s="507">
        <f>AVERAGE(AW384:AW389)</f>
        <v/>
      </c>
      <c r="AX406" s="507">
        <f>AVERAGE(AX384:AX389)</f>
        <v/>
      </c>
      <c r="AY406" s="507">
        <f>AVERAGE(AY384:AY389)</f>
        <v/>
      </c>
      <c r="AZ406" s="507">
        <f>AVERAGE(AZ384:AZ389)</f>
        <v/>
      </c>
      <c r="BA406" s="507">
        <f>AVERAGE(BA384:BA389)</f>
        <v/>
      </c>
      <c r="BB406" s="507">
        <f>AVERAGE(BB384:BB389)</f>
        <v/>
      </c>
      <c r="BD406" s="504" t="inlineStr">
        <is>
          <t>Avg 6 Mo Prior Yr</t>
        </is>
      </c>
      <c r="BE406" s="507">
        <f>SUM(BF406:BM406)</f>
        <v/>
      </c>
      <c r="BF406" s="507">
        <f>AVERAGE(BF384:BF389)</f>
        <v/>
      </c>
      <c r="BG406" s="507">
        <f>AVERAGE(BG384:BG389)</f>
        <v/>
      </c>
      <c r="BH406" s="507">
        <f>AVERAGE(BH384:BH389)</f>
        <v/>
      </c>
      <c r="BI406" s="507">
        <f>AVERAGE(BI384:BI389)</f>
        <v/>
      </c>
      <c r="BJ406" s="507">
        <f>AVERAGE(BJ384:BJ389)</f>
        <v/>
      </c>
      <c r="BK406" s="507">
        <f>AVERAGE(BK384:BK389)</f>
        <v/>
      </c>
      <c r="BL406" s="507">
        <f>AVERAGE(BL384:BL389)</f>
        <v/>
      </c>
      <c r="BM406" s="507">
        <f>AVERAGE(BM384:BM389)</f>
        <v/>
      </c>
      <c r="BO406" s="504" t="inlineStr">
        <is>
          <t>Avg 6 Mo Prior Yr</t>
        </is>
      </c>
      <c r="BP406" s="507">
        <f>SUM(BQ406:BX406)</f>
        <v/>
      </c>
      <c r="BQ406" s="507">
        <f>AVERAGE(BQ384:BQ389)</f>
        <v/>
      </c>
      <c r="BR406" s="507">
        <f>AVERAGE(BR384:BR389)</f>
        <v/>
      </c>
      <c r="BS406" s="507">
        <f>AVERAGE(BS384:BS389)</f>
        <v/>
      </c>
      <c r="BT406" s="507">
        <f>AVERAGE(BT384:BT389)</f>
        <v/>
      </c>
      <c r="BU406" s="507">
        <f>AVERAGE(BU384:BU389)</f>
        <v/>
      </c>
      <c r="BV406" s="507">
        <f>AVERAGE(BV384:BV389)</f>
        <v/>
      </c>
      <c r="BW406" s="507">
        <f>AVERAGE(BW384:BW389)</f>
        <v/>
      </c>
      <c r="BX406" s="507">
        <f>AVERAGE(BX384:BX389)</f>
        <v/>
      </c>
      <c r="BZ406" s="504" t="inlineStr">
        <is>
          <t>Avg 6 Mo Prior Yr</t>
        </is>
      </c>
      <c r="CA406" s="507">
        <f>SUM(CB406:CI406)</f>
        <v/>
      </c>
      <c r="CB406" s="507">
        <f>AVERAGE(CB384:CB389)</f>
        <v/>
      </c>
      <c r="CC406" s="507">
        <f>AVERAGE(CC384:CC389)</f>
        <v/>
      </c>
      <c r="CD406" s="507">
        <f>AVERAGE(CD384:CD389)</f>
        <v/>
      </c>
      <c r="CE406" s="507">
        <f>AVERAGE(CE384:CE389)</f>
        <v/>
      </c>
      <c r="CF406" s="507">
        <f>AVERAGE(CF384:CF389)</f>
        <v/>
      </c>
      <c r="CG406" s="507">
        <f>AVERAGE(CG384:CG389)</f>
        <v/>
      </c>
      <c r="CH406" s="507">
        <f>AVERAGE(CH384:CH389)</f>
        <v/>
      </c>
      <c r="CI406" s="507">
        <f>AVERAGE(CI384:CI389)</f>
        <v/>
      </c>
      <c r="CK406" s="504" t="inlineStr">
        <is>
          <t>Avg 6 Mo Prior Yr</t>
        </is>
      </c>
      <c r="CL406" s="507">
        <f>SUM(CM406:CT406)</f>
        <v/>
      </c>
      <c r="CM406" s="507">
        <f>AVERAGE(CM384:CM389)</f>
        <v/>
      </c>
      <c r="CN406" s="507">
        <f>AVERAGE(CN384:CN389)</f>
        <v/>
      </c>
      <c r="CO406" s="507">
        <f>AVERAGE(CO384:CO389)</f>
        <v/>
      </c>
      <c r="CP406" s="507">
        <f>AVERAGE(CP384:CP389)</f>
        <v/>
      </c>
      <c r="CQ406" s="507">
        <f>AVERAGE(CQ384:CQ389)</f>
        <v/>
      </c>
      <c r="CR406" s="507">
        <f>AVERAGE(CR384:CR389)</f>
        <v/>
      </c>
      <c r="CS406" s="507">
        <f>AVERAGE(CS384:CS389)</f>
        <v/>
      </c>
      <c r="CT406" s="507">
        <f>AVERAGE(CT384:CT389)</f>
        <v/>
      </c>
      <c r="CV406" s="504" t="inlineStr">
        <is>
          <t>Avg 6 Mo Prior Yr</t>
        </is>
      </c>
      <c r="CW406" s="507">
        <f>SUM(CX406:DE406)</f>
        <v/>
      </c>
      <c r="CX406" s="507">
        <f>AVERAGE(CX384:CX389)</f>
        <v/>
      </c>
      <c r="CY406" s="507">
        <f>AVERAGE(CY384:CY389)</f>
        <v/>
      </c>
      <c r="CZ406" s="507">
        <f>AVERAGE(CZ384:CZ389)</f>
        <v/>
      </c>
      <c r="DA406" s="507">
        <f>AVERAGE(DA384:DA389)</f>
        <v/>
      </c>
      <c r="DB406" s="507">
        <f>AVERAGE(DB384:DB389)</f>
        <v/>
      </c>
      <c r="DC406" s="507">
        <f>AVERAGE(DC384:DC389)</f>
        <v/>
      </c>
      <c r="DD406" s="507">
        <f>AVERAGE(DD384:DD389)</f>
        <v/>
      </c>
      <c r="DE406" s="507">
        <f>AVERAGE(DE384:DE389)</f>
        <v/>
      </c>
      <c r="DG406" s="504" t="inlineStr">
        <is>
          <t>Avg 6 Mo Prior Yr</t>
        </is>
      </c>
      <c r="DH406" s="507">
        <f>SUM(DI406:DP406)</f>
        <v/>
      </c>
      <c r="DI406" s="507">
        <f>AVERAGE(DI384:DI389)</f>
        <v/>
      </c>
      <c r="DJ406" s="507">
        <f>AVERAGE(DJ384:DJ389)</f>
        <v/>
      </c>
      <c r="DK406" s="507">
        <f>AVERAGE(DK384:DK389)</f>
        <v/>
      </c>
      <c r="DL406" s="507">
        <f>AVERAGE(DL384:DL389)</f>
        <v/>
      </c>
      <c r="DM406" s="507">
        <f>AVERAGE(DM384:DM389)</f>
        <v/>
      </c>
      <c r="DN406" s="507">
        <f>AVERAGE(DN384:DN389)</f>
        <v/>
      </c>
      <c r="DO406" s="507">
        <f>AVERAGE(DO384:DO389)</f>
        <v/>
      </c>
      <c r="DP406" s="507">
        <f>AVERAGE(DP384:DP389)</f>
        <v/>
      </c>
      <c r="DR406" s="504" t="inlineStr">
        <is>
          <t>Avg 6 Mo Prior Yr</t>
        </is>
      </c>
      <c r="DS406" s="507">
        <f>SUM(DT406:EA406)</f>
        <v/>
      </c>
      <c r="DT406" s="507">
        <f>AVERAGE(DT384:DT389)</f>
        <v/>
      </c>
      <c r="DU406" s="507">
        <f>AVERAGE(DU384:DU389)</f>
        <v/>
      </c>
      <c r="DV406" s="507">
        <f>AVERAGE(DV384:DV389)</f>
        <v/>
      </c>
      <c r="DW406" s="507">
        <f>AVERAGE(DW384:DW389)</f>
        <v/>
      </c>
      <c r="DX406" s="507">
        <f>AVERAGE(DX384:DX389)</f>
        <v/>
      </c>
      <c r="DY406" s="507">
        <f>AVERAGE(DY384:DY389)</f>
        <v/>
      </c>
      <c r="DZ406" s="507">
        <f>AVERAGE(DZ384:DZ389)</f>
        <v/>
      </c>
      <c r="EA406" s="507">
        <f>AVERAGE(EA384:EA389)</f>
        <v/>
      </c>
      <c r="EC406" s="504" t="inlineStr">
        <is>
          <t>Avg 6 Mo Prior Yr</t>
        </is>
      </c>
      <c r="ED406" s="507">
        <f>SUM(EE406:EL406)</f>
        <v/>
      </c>
      <c r="EE406" s="507">
        <f>AVERAGE(EE384:EE389)</f>
        <v/>
      </c>
      <c r="EF406" s="507">
        <f>AVERAGE(EF384:EF389)</f>
        <v/>
      </c>
      <c r="EG406" s="507">
        <f>AVERAGE(EG384:EG389)</f>
        <v/>
      </c>
      <c r="EH406" s="507">
        <f>AVERAGE(EH384:EH389)</f>
        <v/>
      </c>
      <c r="EI406" s="507">
        <f>AVERAGE(EI384:EI389)</f>
        <v/>
      </c>
      <c r="EJ406" s="507">
        <f>AVERAGE(EJ384:EJ389)</f>
        <v/>
      </c>
      <c r="EK406" s="507">
        <f>AVERAGE(EK384:EK389)</f>
        <v/>
      </c>
      <c r="EL406" s="507">
        <f>AVERAGE(EL384:EL389)</f>
        <v/>
      </c>
    </row>
    <row r="407">
      <c r="A407" s="504" t="inlineStr">
        <is>
          <t>Avg 12 Mo Prior Yr</t>
        </is>
      </c>
      <c r="B407" s="507">
        <f>SUM(C407:J407)</f>
        <v/>
      </c>
      <c r="C407" s="507">
        <f>AVERAGE(C378:C389)</f>
        <v/>
      </c>
      <c r="D407" s="507">
        <f>AVERAGE(D378:D389)</f>
        <v/>
      </c>
      <c r="E407" s="507">
        <f>AVERAGE(E378:E389)</f>
        <v/>
      </c>
      <c r="F407" s="507">
        <f>AVERAGE(F378:F389)</f>
        <v/>
      </c>
      <c r="G407" s="507">
        <f>AVERAGE(G378:G389)</f>
        <v/>
      </c>
      <c r="H407" s="507">
        <f>AVERAGE(H378:H389)</f>
        <v/>
      </c>
      <c r="I407" s="507">
        <f>AVERAGE(I378:I389)</f>
        <v/>
      </c>
      <c r="J407" s="507">
        <f>AVERAGE(J378:J389)</f>
        <v/>
      </c>
      <c r="L407" s="504" t="inlineStr">
        <is>
          <t>Avg 12 Mo Prior Yr</t>
        </is>
      </c>
      <c r="M407" s="507">
        <f>SUM(N407:U407)</f>
        <v/>
      </c>
      <c r="N407" s="507">
        <f>AVERAGE(N378:N389)</f>
        <v/>
      </c>
      <c r="O407" s="507">
        <f>AVERAGE(O378:O389)</f>
        <v/>
      </c>
      <c r="P407" s="507">
        <f>AVERAGE(P378:P389)</f>
        <v/>
      </c>
      <c r="Q407" s="507">
        <f>AVERAGE(Q378:Q389)</f>
        <v/>
      </c>
      <c r="R407" s="507">
        <f>AVERAGE(R378:R389)</f>
        <v/>
      </c>
      <c r="S407" s="507">
        <f>AVERAGE(S378:S389)</f>
        <v/>
      </c>
      <c r="T407" s="507">
        <f>AVERAGE(T378:T389)</f>
        <v/>
      </c>
      <c r="U407" s="507">
        <f>AVERAGE(U378:U389)</f>
        <v/>
      </c>
      <c r="W407" s="504" t="inlineStr">
        <is>
          <t>Avg 12 Mo Prior Yr</t>
        </is>
      </c>
      <c r="X407" s="507">
        <f>SUM(Y407:AF407)</f>
        <v/>
      </c>
      <c r="Y407" s="507">
        <f>AVERAGE(Y378:Y389)</f>
        <v/>
      </c>
      <c r="Z407" s="507">
        <f>AVERAGE(Z378:Z389)</f>
        <v/>
      </c>
      <c r="AA407" s="507">
        <f>AVERAGE(AA378:AA389)</f>
        <v/>
      </c>
      <c r="AB407" s="507">
        <f>AVERAGE(AB378:AB389)</f>
        <v/>
      </c>
      <c r="AC407" s="507">
        <f>AVERAGE(AC378:AC389)</f>
        <v/>
      </c>
      <c r="AD407" s="507">
        <f>AVERAGE(AD378:AD389)</f>
        <v/>
      </c>
      <c r="AE407" s="507">
        <f>AVERAGE(AE378:AE389)</f>
        <v/>
      </c>
      <c r="AF407" s="507">
        <f>AVERAGE(AF378:AF389)</f>
        <v/>
      </c>
      <c r="AH407" s="504" t="inlineStr">
        <is>
          <t>Avg 12 Mo Prior Yr</t>
        </is>
      </c>
      <c r="AI407" s="507">
        <f>SUM(AJ407:AQ407)</f>
        <v/>
      </c>
      <c r="AJ407" s="507">
        <f>AVERAGE(AJ378:AJ389)</f>
        <v/>
      </c>
      <c r="AK407" s="507">
        <f>AVERAGE(AK378:AK389)</f>
        <v/>
      </c>
      <c r="AL407" s="507">
        <f>AVERAGE(AL378:AL389)</f>
        <v/>
      </c>
      <c r="AM407" s="507">
        <f>AVERAGE(AM378:AM389)</f>
        <v/>
      </c>
      <c r="AN407" s="507">
        <f>AVERAGE(AN378:AN389)</f>
        <v/>
      </c>
      <c r="AO407" s="507">
        <f>AVERAGE(AO378:AO389)</f>
        <v/>
      </c>
      <c r="AP407" s="507">
        <f>AVERAGE(AP378:AP389)</f>
        <v/>
      </c>
      <c r="AQ407" s="507">
        <f>AVERAGE(AQ378:AQ389)</f>
        <v/>
      </c>
      <c r="AS407" s="504" t="inlineStr">
        <is>
          <t>Avg 12 Mo Prior Yr</t>
        </is>
      </c>
      <c r="AT407" s="507">
        <f>SUM(AU407:BB407)</f>
        <v/>
      </c>
      <c r="AU407" s="507">
        <f>AVERAGE(AU378:AU389)</f>
        <v/>
      </c>
      <c r="AV407" s="507">
        <f>AVERAGE(AV378:AV389)</f>
        <v/>
      </c>
      <c r="AW407" s="507">
        <f>AVERAGE(AW378:AW389)</f>
        <v/>
      </c>
      <c r="AX407" s="507">
        <f>AVERAGE(AX378:AX389)</f>
        <v/>
      </c>
      <c r="AY407" s="507">
        <f>AVERAGE(AY378:AY389)</f>
        <v/>
      </c>
      <c r="AZ407" s="507">
        <f>AVERAGE(AZ378:AZ389)</f>
        <v/>
      </c>
      <c r="BA407" s="507">
        <f>AVERAGE(BA378:BA389)</f>
        <v/>
      </c>
      <c r="BB407" s="507">
        <f>AVERAGE(BB378:BB389)</f>
        <v/>
      </c>
      <c r="BD407" s="504" t="inlineStr">
        <is>
          <t>Avg 12 Mo Prior Yr</t>
        </is>
      </c>
      <c r="BE407" s="507">
        <f>SUM(BF407:BM407)</f>
        <v/>
      </c>
      <c r="BF407" s="507">
        <f>AVERAGE(BF378:BF389)</f>
        <v/>
      </c>
      <c r="BG407" s="507">
        <f>AVERAGE(BG378:BG389)</f>
        <v/>
      </c>
      <c r="BH407" s="507">
        <f>AVERAGE(BH378:BH389)</f>
        <v/>
      </c>
      <c r="BI407" s="507">
        <f>AVERAGE(BI378:BI389)</f>
        <v/>
      </c>
      <c r="BJ407" s="507">
        <f>AVERAGE(BJ378:BJ389)</f>
        <v/>
      </c>
      <c r="BK407" s="507">
        <f>AVERAGE(BK378:BK389)</f>
        <v/>
      </c>
      <c r="BL407" s="507">
        <f>AVERAGE(BL378:BL389)</f>
        <v/>
      </c>
      <c r="BM407" s="507">
        <f>AVERAGE(BM378:BM389)</f>
        <v/>
      </c>
      <c r="BO407" s="504" t="inlineStr">
        <is>
          <t>Avg 12 Mo Prior Yr</t>
        </is>
      </c>
      <c r="BP407" s="507">
        <f>SUM(BQ407:BX407)</f>
        <v/>
      </c>
      <c r="BQ407" s="507">
        <f>AVERAGE(BQ378:BQ389)</f>
        <v/>
      </c>
      <c r="BR407" s="507">
        <f>AVERAGE(BR378:BR389)</f>
        <v/>
      </c>
      <c r="BS407" s="507">
        <f>AVERAGE(BS378:BS389)</f>
        <v/>
      </c>
      <c r="BT407" s="507">
        <f>AVERAGE(BT378:BT389)</f>
        <v/>
      </c>
      <c r="BU407" s="507">
        <f>AVERAGE(BU378:BU389)</f>
        <v/>
      </c>
      <c r="BV407" s="507">
        <f>AVERAGE(BV378:BV389)</f>
        <v/>
      </c>
      <c r="BW407" s="507">
        <f>AVERAGE(BW378:BW389)</f>
        <v/>
      </c>
      <c r="BX407" s="507">
        <f>AVERAGE(BX378:BX389)</f>
        <v/>
      </c>
      <c r="BZ407" s="504" t="inlineStr">
        <is>
          <t>Avg 12 Mo Prior Yr</t>
        </is>
      </c>
      <c r="CA407" s="507">
        <f>SUM(CB407:CI407)</f>
        <v/>
      </c>
      <c r="CB407" s="507">
        <f>AVERAGE(CB378:CB389)</f>
        <v/>
      </c>
      <c r="CC407" s="507">
        <f>AVERAGE(CC378:CC389)</f>
        <v/>
      </c>
      <c r="CD407" s="507">
        <f>AVERAGE(CD378:CD389)</f>
        <v/>
      </c>
      <c r="CE407" s="507">
        <f>AVERAGE(CE378:CE389)</f>
        <v/>
      </c>
      <c r="CF407" s="507">
        <f>AVERAGE(CF378:CF389)</f>
        <v/>
      </c>
      <c r="CG407" s="507">
        <f>AVERAGE(CG378:CG389)</f>
        <v/>
      </c>
      <c r="CH407" s="507">
        <f>AVERAGE(CH378:CH389)</f>
        <v/>
      </c>
      <c r="CI407" s="507">
        <f>AVERAGE(CI378:CI389)</f>
        <v/>
      </c>
      <c r="CK407" s="504" t="inlineStr">
        <is>
          <t>Avg 12 Mo Prior Yr</t>
        </is>
      </c>
      <c r="CL407" s="507">
        <f>SUM(CM407:CT407)</f>
        <v/>
      </c>
      <c r="CM407" s="507">
        <f>AVERAGE(CM378:CM389)</f>
        <v/>
      </c>
      <c r="CN407" s="507">
        <f>AVERAGE(CN378:CN389)</f>
        <v/>
      </c>
      <c r="CO407" s="507">
        <f>AVERAGE(CO378:CO389)</f>
        <v/>
      </c>
      <c r="CP407" s="507">
        <f>AVERAGE(CP378:CP389)</f>
        <v/>
      </c>
      <c r="CQ407" s="507">
        <f>AVERAGE(CQ378:CQ389)</f>
        <v/>
      </c>
      <c r="CR407" s="507">
        <f>AVERAGE(CR378:CR389)</f>
        <v/>
      </c>
      <c r="CS407" s="507">
        <f>AVERAGE(CS378:CS389)</f>
        <v/>
      </c>
      <c r="CT407" s="507">
        <f>AVERAGE(CT378:CT389)</f>
        <v/>
      </c>
      <c r="CV407" s="504" t="inlineStr">
        <is>
          <t>Avg 12 Mo Prior Yr</t>
        </is>
      </c>
      <c r="CW407" s="507">
        <f>SUM(CX407:DE407)</f>
        <v/>
      </c>
      <c r="CX407" s="507">
        <f>AVERAGE(CX378:CX389)</f>
        <v/>
      </c>
      <c r="CY407" s="507">
        <f>AVERAGE(CY378:CY389)</f>
        <v/>
      </c>
      <c r="CZ407" s="507">
        <f>AVERAGE(CZ378:CZ389)</f>
        <v/>
      </c>
      <c r="DA407" s="507">
        <f>AVERAGE(DA378:DA389)</f>
        <v/>
      </c>
      <c r="DB407" s="507">
        <f>AVERAGE(DB378:DB389)</f>
        <v/>
      </c>
      <c r="DC407" s="507">
        <f>AVERAGE(DC378:DC389)</f>
        <v/>
      </c>
      <c r="DD407" s="507">
        <f>AVERAGE(DD378:DD389)</f>
        <v/>
      </c>
      <c r="DE407" s="507">
        <f>AVERAGE(DE378:DE389)</f>
        <v/>
      </c>
      <c r="DG407" s="504" t="inlineStr">
        <is>
          <t>Avg 12 Mo Prior Yr</t>
        </is>
      </c>
      <c r="DH407" s="507">
        <f>SUM(DI407:DP407)</f>
        <v/>
      </c>
      <c r="DI407" s="507">
        <f>AVERAGE(DI378:DI389)</f>
        <v/>
      </c>
      <c r="DJ407" s="507">
        <f>AVERAGE(DJ378:DJ389)</f>
        <v/>
      </c>
      <c r="DK407" s="507">
        <f>AVERAGE(DK378:DK389)</f>
        <v/>
      </c>
      <c r="DL407" s="507">
        <f>AVERAGE(DL378:DL389)</f>
        <v/>
      </c>
      <c r="DM407" s="507">
        <f>AVERAGE(DM378:DM389)</f>
        <v/>
      </c>
      <c r="DN407" s="507">
        <f>AVERAGE(DN378:DN389)</f>
        <v/>
      </c>
      <c r="DO407" s="507">
        <f>AVERAGE(DO378:DO389)</f>
        <v/>
      </c>
      <c r="DP407" s="507">
        <f>AVERAGE(DP378:DP389)</f>
        <v/>
      </c>
      <c r="DR407" s="504" t="inlineStr">
        <is>
          <t>Avg 12 Mo Prior Yr</t>
        </is>
      </c>
      <c r="DS407" s="507">
        <f>SUM(DT407:EA407)</f>
        <v/>
      </c>
      <c r="DT407" s="507">
        <f>AVERAGE(DT378:DT389)</f>
        <v/>
      </c>
      <c r="DU407" s="507">
        <f>AVERAGE(DU378:DU389)</f>
        <v/>
      </c>
      <c r="DV407" s="507">
        <f>AVERAGE(DV378:DV389)</f>
        <v/>
      </c>
      <c r="DW407" s="507">
        <f>AVERAGE(DW378:DW389)</f>
        <v/>
      </c>
      <c r="DX407" s="507">
        <f>AVERAGE(DX378:DX389)</f>
        <v/>
      </c>
      <c r="DY407" s="507">
        <f>AVERAGE(DY378:DY389)</f>
        <v/>
      </c>
      <c r="DZ407" s="507">
        <f>AVERAGE(DZ378:DZ389)</f>
        <v/>
      </c>
      <c r="EA407" s="507">
        <f>AVERAGE(EA378:EA389)</f>
        <v/>
      </c>
      <c r="EC407" s="504" t="inlineStr">
        <is>
          <t>Avg 12 Mo Prior Yr</t>
        </is>
      </c>
      <c r="ED407" s="507">
        <f>SUM(EE407:EL407)</f>
        <v/>
      </c>
      <c r="EE407" s="507">
        <f>AVERAGE(EE378:EE389)</f>
        <v/>
      </c>
      <c r="EF407" s="507">
        <f>AVERAGE(EF378:EF389)</f>
        <v/>
      </c>
      <c r="EG407" s="507">
        <f>AVERAGE(EG378:EG389)</f>
        <v/>
      </c>
      <c r="EH407" s="507">
        <f>AVERAGE(EH378:EH389)</f>
        <v/>
      </c>
      <c r="EI407" s="507">
        <f>AVERAGE(EI378:EI389)</f>
        <v/>
      </c>
      <c r="EJ407" s="507">
        <f>AVERAGE(EJ378:EJ389)</f>
        <v/>
      </c>
      <c r="EK407" s="507">
        <f>AVERAGE(EK378:EK389)</f>
        <v/>
      </c>
      <c r="EL407" s="507">
        <f>AVERAGE(EL378:EL389)</f>
        <v/>
      </c>
    </row>
  </sheetData>
  <mergeCells count="1">
    <mergeCell ref="A7:J12"/>
  </mergeCells>
  <hyperlinks>
    <hyperlink ref="L1" location="'X2  Index'!A1" display="Return to index"/>
  </hyperlinks>
  <printOptions horizontalCentered="1"/>
  <pageMargins left="0.2" right="0.2" top="0.5" bottom="0.5" header="0.3" footer="0.3"/>
  <pageSetup orientation="portrait" scale="63"/>
  <headerFooter>
    <oddHeader>&amp;RPerformed by West Fork Advisory Services, LLC&amp;LPerformed for Enter Lender</oddHeader>
    <oddFooter>&amp;L&amp;F&amp;CRestricted and Confidential&amp;R&amp;A</oddFooter>
    <evenHeader/>
    <evenFooter/>
    <firstHeader/>
    <firstFooter/>
  </headerFooter>
</worksheet>
</file>

<file path=xl/worksheets/sheet16.xml><?xml version="1.0" encoding="utf-8"?>
<worksheet xmlns="http://schemas.openxmlformats.org/spreadsheetml/2006/main">
  <sheetPr codeName="Sheet15">
    <outlinePr summaryBelow="1" summaryRight="1"/>
    <pageSetUpPr/>
  </sheetPr>
  <dimension ref="A1:EL75"/>
  <sheetViews>
    <sheetView showGridLines="0" view="pageBreakPreview" zoomScale="60" zoomScaleNormal="85" workbookViewId="0">
      <selection activeCell="A7" sqref="A7:J10"/>
    </sheetView>
  </sheetViews>
  <sheetFormatPr baseColWidth="10" defaultColWidth="9.33203125" defaultRowHeight="15"/>
  <cols>
    <col width="18.33203125" customWidth="1" style="504" min="1" max="1"/>
    <col width="12.6640625" bestFit="1" customWidth="1" style="504" min="2" max="2"/>
    <col width="11.6640625" customWidth="1" style="504" min="3" max="10"/>
    <col width="3.6640625" customWidth="1" style="504" min="11" max="11"/>
    <col width="17" bestFit="1" customWidth="1" style="504" min="12" max="12"/>
    <col width="11.6640625" bestFit="1" customWidth="1" style="504" min="13" max="13"/>
    <col width="11.6640625" customWidth="1" style="504" min="14" max="14"/>
    <col width="11.6640625" bestFit="1" customWidth="1" style="504" min="15" max="17"/>
    <col width="10.6640625" bestFit="1" customWidth="1" style="504" min="18" max="19"/>
    <col width="10.6640625" customWidth="1" style="504" min="20" max="20"/>
    <col width="11.6640625" bestFit="1" customWidth="1" style="504" min="21" max="21"/>
    <col width="9.33203125" customWidth="1" style="504" min="22" max="22"/>
    <col width="17" bestFit="1" customWidth="1" style="504" min="23" max="23"/>
    <col width="11.6640625" bestFit="1" customWidth="1" style="504" min="24" max="24"/>
    <col width="11.6640625" customWidth="1" style="504" min="25" max="25"/>
    <col width="10.6640625" bestFit="1" customWidth="1" style="504" min="26" max="30"/>
    <col width="10.6640625" customWidth="1" style="504" min="31" max="31"/>
    <col width="11.6640625" bestFit="1" customWidth="1" style="504" min="32" max="32"/>
    <col width="9.33203125" customWidth="1" style="504" min="33" max="33"/>
    <col width="17.5" customWidth="1" style="504" min="34" max="34"/>
    <col width="10.6640625" bestFit="1" customWidth="1" style="504" min="35" max="35"/>
    <col width="10.6640625" customWidth="1" style="504" min="36" max="36"/>
    <col width="10.6640625" bestFit="1" customWidth="1" style="504" min="37" max="37"/>
    <col width="9.33203125" bestFit="1" customWidth="1" style="504" min="38" max="40"/>
    <col width="9.6640625" bestFit="1" customWidth="1" style="504" min="41" max="41"/>
    <col width="9.6640625" customWidth="1" style="504" min="42" max="42"/>
    <col width="10.6640625" bestFit="1" customWidth="1" style="504" min="43" max="43"/>
    <col width="9.33203125" customWidth="1" style="504" min="44" max="44"/>
    <col width="17.5" customWidth="1" style="504" min="45" max="45"/>
    <col width="10.6640625" bestFit="1" customWidth="1" style="504" min="46" max="46"/>
    <col width="10.6640625" customWidth="1" style="504" min="47" max="47"/>
    <col width="10.6640625" bestFit="1" customWidth="1" style="504" min="48" max="48"/>
    <col width="9.33203125" bestFit="1" customWidth="1" style="504" min="49" max="51"/>
    <col width="9.6640625" bestFit="1" customWidth="1" style="504" min="52" max="52"/>
    <col width="9.6640625" customWidth="1" style="504" min="53" max="53"/>
    <col width="10.6640625" bestFit="1" customWidth="1" style="504" min="54" max="54"/>
    <col width="9.33203125" customWidth="1" style="504" min="55" max="55"/>
    <col width="17.5" customWidth="1" style="504" min="56" max="56"/>
    <col width="10.6640625" bestFit="1" customWidth="1" style="504" min="57" max="57"/>
    <col width="10.6640625" customWidth="1" style="504" min="58" max="58"/>
    <col width="10.6640625" bestFit="1" customWidth="1" style="504" min="59" max="59"/>
    <col width="9.33203125" bestFit="1" customWidth="1" style="504" min="60" max="62"/>
    <col width="9.6640625" bestFit="1" customWidth="1" style="504" min="63" max="63"/>
    <col width="9.6640625" customWidth="1" style="504" min="64" max="64"/>
    <col width="10.6640625" bestFit="1" customWidth="1" style="504" min="65" max="65"/>
    <col width="9.33203125" customWidth="1" style="504" min="66" max="66"/>
    <col width="17.5" customWidth="1" style="504" min="67" max="67"/>
    <col width="10.6640625" bestFit="1" customWidth="1" style="504" min="68" max="68"/>
    <col width="10.6640625" customWidth="1" style="504" min="69" max="69"/>
    <col width="10.6640625" bestFit="1" customWidth="1" style="504" min="70" max="70"/>
    <col width="9.33203125" bestFit="1" customWidth="1" style="504" min="71" max="73"/>
    <col width="9.6640625" bestFit="1" customWidth="1" style="504" min="74" max="74"/>
    <col width="9.6640625" customWidth="1" style="504" min="75" max="75"/>
    <col width="10.6640625" bestFit="1" customWidth="1" style="504" min="76" max="76"/>
    <col width="9.33203125" customWidth="1" style="504" min="77" max="77"/>
    <col width="17.5" customWidth="1" style="504" min="78" max="78"/>
    <col width="10.6640625" bestFit="1" customWidth="1" style="504" min="79" max="79"/>
    <col width="10.6640625" customWidth="1" style="504" min="80" max="80"/>
    <col width="10.6640625" bestFit="1" customWidth="1" style="504" min="81" max="81"/>
    <col width="9.33203125" bestFit="1" customWidth="1" style="504" min="82" max="84"/>
    <col width="9.6640625" bestFit="1" customWidth="1" style="504" min="85" max="85"/>
    <col width="9.6640625" customWidth="1" style="504" min="86" max="86"/>
    <col width="10.6640625" bestFit="1" customWidth="1" style="504" min="87" max="87"/>
    <col width="9.33203125" customWidth="1" style="504" min="88" max="88"/>
    <col width="17.5" customWidth="1" style="504" min="89" max="89"/>
    <col width="10.6640625" bestFit="1" customWidth="1" style="504" min="90" max="90"/>
    <col width="10.6640625" customWidth="1" style="504" min="91" max="91"/>
    <col width="10.6640625" bestFit="1" customWidth="1" style="504" min="92" max="92"/>
    <col width="9.33203125" bestFit="1" customWidth="1" style="504" min="93" max="95"/>
    <col width="9.6640625" bestFit="1" customWidth="1" style="504" min="96" max="96"/>
    <col width="9.6640625" customWidth="1" style="504" min="97" max="97"/>
    <col width="10.6640625" bestFit="1" customWidth="1" style="504" min="98" max="98"/>
    <col width="9.33203125" customWidth="1" style="504" min="99" max="99"/>
    <col width="17.5" customWidth="1" style="504" min="100" max="100"/>
    <col width="10.6640625" bestFit="1" customWidth="1" style="504" min="101" max="101"/>
    <col width="10.6640625" customWidth="1" style="504" min="102" max="102"/>
    <col width="10.6640625" bestFit="1" customWidth="1" style="504" min="103" max="103"/>
    <col width="9.33203125" bestFit="1" customWidth="1" style="504" min="104" max="106"/>
    <col width="9.6640625" bestFit="1" customWidth="1" style="504" min="107" max="107"/>
    <col width="9.6640625" customWidth="1" style="504" min="108" max="108"/>
    <col width="10.6640625" bestFit="1" customWidth="1" style="504" min="109" max="109"/>
    <col width="9.33203125" customWidth="1" style="504" min="110" max="110"/>
    <col width="17.5" customWidth="1" style="504" min="111" max="111"/>
    <col width="10.6640625" bestFit="1" customWidth="1" style="504" min="112" max="112"/>
    <col width="10.6640625" customWidth="1" style="504" min="113" max="113"/>
    <col width="10.6640625" bestFit="1" customWidth="1" style="504" min="114" max="114"/>
    <col width="9.33203125" bestFit="1" customWidth="1" style="504" min="115" max="117"/>
    <col width="9.6640625" bestFit="1" customWidth="1" style="504" min="118" max="118"/>
    <col width="9.6640625" customWidth="1" style="504" min="119" max="119"/>
    <col width="10.6640625" bestFit="1" customWidth="1" style="504" min="120" max="120"/>
    <col width="9.33203125" customWidth="1" style="504" min="121" max="121"/>
    <col width="17.5" customWidth="1" style="504" min="122" max="122"/>
    <col width="10.6640625" bestFit="1" customWidth="1" style="504" min="123" max="123"/>
    <col width="10.6640625" customWidth="1" style="504" min="124" max="124"/>
    <col width="10.6640625" bestFit="1" customWidth="1" style="504" min="125" max="125"/>
    <col width="9.33203125" bestFit="1" customWidth="1" style="504" min="126" max="128"/>
    <col width="9.6640625" bestFit="1" customWidth="1" style="504" min="129" max="129"/>
    <col width="9.6640625" customWidth="1" style="504" min="130" max="130"/>
    <col width="10.6640625" bestFit="1" customWidth="1" style="504" min="131" max="131"/>
    <col width="9.33203125" customWidth="1" style="504" min="132" max="132"/>
    <col width="17.5" customWidth="1" style="504" min="133" max="133"/>
    <col width="10.6640625" bestFit="1" customWidth="1" style="504" min="134" max="134"/>
    <col width="10.6640625" customWidth="1" style="504" min="135" max="135"/>
    <col width="10.6640625" bestFit="1" customWidth="1" style="504" min="136" max="136"/>
    <col width="9.33203125" bestFit="1" customWidth="1" style="504" min="137" max="139"/>
    <col width="9.6640625" bestFit="1" customWidth="1" style="504" min="140" max="140"/>
    <col width="9.6640625" customWidth="1" style="504" min="141" max="141"/>
    <col width="10.6640625" bestFit="1" customWidth="1" style="504" min="142" max="142"/>
    <col width="9.33203125" customWidth="1" style="504" min="143" max="16384"/>
  </cols>
  <sheetData>
    <row r="1">
      <c r="A1" s="200">
        <f>+'X1  ReportCoverPage'!D9</f>
        <v/>
      </c>
      <c r="B1" s="1126" t="n"/>
      <c r="D1" s="1083" t="n"/>
      <c r="E1" s="1083" t="n"/>
      <c r="F1" s="1083" t="n"/>
      <c r="G1" s="1083" t="n"/>
      <c r="H1" s="1083" t="n"/>
      <c r="I1" s="1083" t="n"/>
      <c r="J1" s="1083" t="n"/>
      <c r="L1" s="1857" t="inlineStr">
        <is>
          <t>Return to index</t>
        </is>
      </c>
    </row>
    <row r="2">
      <c r="A2" s="1079">
        <f>'X2  Index'!A3</f>
        <v/>
      </c>
      <c r="B2" s="1126" t="n"/>
      <c r="D2" s="1083" t="n"/>
      <c r="E2" s="1083" t="n"/>
      <c r="F2" s="1083" t="n"/>
      <c r="G2" s="1083" t="n"/>
      <c r="H2" s="1083" t="n"/>
      <c r="I2" s="1083" t="n"/>
      <c r="J2" s="1083" t="n"/>
      <c r="L2" s="1857" t="n"/>
    </row>
    <row r="3">
      <c r="A3" s="353" t="inlineStr">
        <is>
          <t>ACCOUNTS RECEIVABLE AGING TRENDS</t>
        </is>
      </c>
      <c r="B3" s="353" t="n"/>
      <c r="D3" s="1083" t="n"/>
      <c r="E3" s="1083" t="n"/>
      <c r="F3" s="1083" t="n"/>
      <c r="G3" s="1083" t="n"/>
      <c r="H3" s="1083" t="n"/>
      <c r="I3" s="1083" t="n"/>
      <c r="J3" s="1083" t="n"/>
      <c r="L3" s="1126" t="n"/>
      <c r="M3" s="353" t="n"/>
      <c r="N3" s="353" t="n"/>
      <c r="Q3" s="1" t="n"/>
      <c r="X3" s="353" t="n"/>
      <c r="Y3" s="353" t="n"/>
      <c r="AB3" s="1" t="n"/>
      <c r="AH3" s="353" t="n"/>
      <c r="AI3" s="353" t="n"/>
      <c r="AJ3" s="353" t="n"/>
      <c r="AM3" s="1" t="n"/>
      <c r="AS3" s="353" t="n"/>
      <c r="AT3" s="353" t="n"/>
      <c r="AU3" s="353" t="n"/>
      <c r="AX3" s="1" t="n"/>
      <c r="BD3" s="353" t="n"/>
      <c r="BE3" s="353" t="n"/>
      <c r="BF3" s="353" t="n"/>
      <c r="BI3" s="1" t="n"/>
      <c r="BO3" s="353" t="n"/>
      <c r="BP3" s="353" t="n"/>
      <c r="BQ3" s="353" t="n"/>
      <c r="BT3" s="1" t="n"/>
      <c r="BZ3" s="353" t="n"/>
      <c r="CA3" s="353" t="n"/>
      <c r="CB3" s="353" t="n"/>
      <c r="CE3" s="1" t="n"/>
      <c r="CK3" s="353" t="n"/>
      <c r="CL3" s="353" t="n"/>
      <c r="CM3" s="353" t="n"/>
      <c r="CP3" s="1" t="n"/>
      <c r="CV3" s="353" t="n"/>
      <c r="CW3" s="353" t="n"/>
      <c r="CX3" s="353" t="n"/>
      <c r="DA3" s="1" t="n"/>
      <c r="DG3" s="353" t="n"/>
      <c r="DH3" s="353" t="n"/>
      <c r="DI3" s="353" t="n"/>
      <c r="DL3" s="1" t="n"/>
    </row>
    <row r="4">
      <c r="A4" s="2553" t="inlineStr">
        <is>
          <t>INVOICE DATE BASIS or AGED BY SERVICE DATE???</t>
        </is>
      </c>
      <c r="B4" s="353" t="n"/>
      <c r="D4" s="1083" t="n"/>
      <c r="E4" s="1083" t="n"/>
      <c r="F4" s="1083" t="n"/>
      <c r="G4" s="1083" t="n"/>
      <c r="H4" s="1083" t="n"/>
      <c r="I4" s="1083" t="n"/>
      <c r="J4" s="1083" t="n"/>
      <c r="L4" s="353" t="n"/>
      <c r="M4" s="353" t="n"/>
      <c r="N4" s="353" t="n"/>
      <c r="Q4" s="1" t="n"/>
      <c r="W4" s="353" t="n"/>
      <c r="X4" s="353" t="n"/>
      <c r="Y4" s="353" t="n"/>
      <c r="AB4" s="1" t="n"/>
      <c r="AH4" s="353" t="n"/>
      <c r="AI4" s="353" t="n"/>
      <c r="AJ4" s="353" t="n"/>
      <c r="AM4" s="1" t="n"/>
      <c r="AS4" s="353" t="n"/>
      <c r="AT4" s="353" t="n"/>
      <c r="AU4" s="353" t="n"/>
      <c r="AX4" s="1" t="n"/>
      <c r="BD4" s="353" t="n"/>
      <c r="BE4" s="353" t="n"/>
      <c r="BF4" s="353" t="n"/>
      <c r="BI4" s="1" t="n"/>
      <c r="BO4" s="353" t="n"/>
      <c r="BP4" s="353" t="n"/>
      <c r="BQ4" s="353" t="n"/>
      <c r="BT4" s="1" t="n"/>
      <c r="BZ4" s="353" t="n"/>
      <c r="CA4" s="353" t="n"/>
      <c r="CB4" s="353" t="n"/>
      <c r="CE4" s="1" t="n"/>
      <c r="CK4" s="353" t="n"/>
      <c r="CL4" s="353" t="n"/>
      <c r="CM4" s="353" t="n"/>
      <c r="CP4" s="1" t="n"/>
      <c r="CV4" s="353" t="n"/>
      <c r="CW4" s="353" t="n"/>
      <c r="CX4" s="353" t="n"/>
      <c r="DA4" s="1" t="n"/>
      <c r="DG4" s="353" t="n"/>
      <c r="DH4" s="353" t="n"/>
      <c r="DI4" s="353" t="n"/>
      <c r="DL4" s="1" t="n"/>
    </row>
    <row r="5">
      <c r="A5" s="2553" t="n"/>
      <c r="B5" s="353" t="n"/>
      <c r="D5" s="1083" t="n"/>
      <c r="E5" s="1083" t="n"/>
      <c r="F5" s="1083" t="n"/>
      <c r="G5" s="1083" t="n"/>
      <c r="H5" s="1083" t="n"/>
      <c r="I5" s="1083" t="n"/>
      <c r="J5" s="1083" t="n"/>
      <c r="L5" s="353" t="n"/>
      <c r="M5" s="353" t="n"/>
      <c r="N5" s="353" t="n"/>
      <c r="Q5" s="1" t="n"/>
      <c r="W5" s="353" t="n"/>
      <c r="X5" s="353" t="n"/>
      <c r="Y5" s="353" t="n"/>
      <c r="AB5" s="1" t="n"/>
      <c r="AH5" s="353" t="n"/>
      <c r="AI5" s="353" t="n"/>
      <c r="AJ5" s="353" t="n"/>
      <c r="AM5" s="1" t="n"/>
      <c r="AS5" s="353" t="n"/>
      <c r="AT5" s="353" t="n"/>
      <c r="AU5" s="353" t="n"/>
      <c r="AX5" s="1" t="n"/>
      <c r="BD5" s="353" t="n"/>
      <c r="BE5" s="353" t="n"/>
      <c r="BF5" s="353" t="n"/>
      <c r="BI5" s="1" t="n"/>
      <c r="BO5" s="353" t="n"/>
      <c r="BP5" s="353" t="n"/>
      <c r="BQ5" s="353" t="n"/>
      <c r="BT5" s="1" t="n"/>
      <c r="BZ5" s="353" t="n"/>
      <c r="CA5" s="353" t="n"/>
      <c r="CB5" s="353" t="n"/>
      <c r="CE5" s="1" t="n"/>
      <c r="CK5" s="353" t="n"/>
      <c r="CL5" s="353" t="n"/>
      <c r="CM5" s="353" t="n"/>
      <c r="CP5" s="1" t="n"/>
      <c r="CV5" s="353" t="n"/>
      <c r="CW5" s="353" t="n"/>
      <c r="CX5" s="353" t="n"/>
      <c r="DA5" s="1" t="n"/>
      <c r="DG5" s="353" t="n"/>
      <c r="DH5" s="353" t="n"/>
      <c r="DI5" s="353" t="n"/>
      <c r="DL5" s="1" t="n"/>
    </row>
    <row r="6" ht="16" customHeight="1" thickBot="1">
      <c r="A6" s="2553" t="inlineStr">
        <is>
          <t>Comments:</t>
        </is>
      </c>
      <c r="B6" s="353" t="n"/>
      <c r="D6" s="1083" t="n"/>
      <c r="E6" s="1083" t="n"/>
      <c r="F6" s="1083" t="n"/>
      <c r="G6" s="1083" t="n"/>
      <c r="H6" s="1083" t="n"/>
      <c r="I6" s="1083" t="n"/>
      <c r="J6" s="1083" t="n"/>
      <c r="L6" s="353" t="n"/>
      <c r="M6" s="353" t="n"/>
      <c r="N6" s="353" t="n"/>
      <c r="Q6" s="1" t="n"/>
      <c r="W6" s="353" t="n"/>
      <c r="X6" s="353" t="n"/>
      <c r="Y6" s="353" t="n"/>
      <c r="AB6" s="1" t="n"/>
      <c r="AH6" s="353" t="n"/>
      <c r="AI6" s="353" t="n"/>
      <c r="AJ6" s="353" t="n"/>
      <c r="AM6" s="1" t="n"/>
      <c r="AS6" s="353" t="n"/>
      <c r="AT6" s="353" t="n"/>
      <c r="AU6" s="353" t="n"/>
      <c r="AX6" s="1" t="n"/>
      <c r="BD6" s="353" t="n"/>
      <c r="BE6" s="353" t="n"/>
      <c r="BF6" s="353" t="n"/>
      <c r="BI6" s="1" t="n"/>
      <c r="BO6" s="353" t="n"/>
      <c r="BP6" s="353" t="n"/>
      <c r="BQ6" s="353" t="n"/>
      <c r="BT6" s="1" t="n"/>
      <c r="BZ6" s="353" t="n"/>
      <c r="CA6" s="353" t="n"/>
      <c r="CB6" s="353" t="n"/>
      <c r="CE6" s="1" t="n"/>
      <c r="CK6" s="353" t="n"/>
      <c r="CL6" s="353" t="n"/>
      <c r="CM6" s="353" t="n"/>
      <c r="CP6" s="1" t="n"/>
      <c r="CV6" s="353" t="n"/>
      <c r="CW6" s="353" t="n"/>
      <c r="CX6" s="353" t="n"/>
      <c r="DA6" s="1" t="n"/>
      <c r="DG6" s="353" t="n"/>
      <c r="DH6" s="353" t="n"/>
      <c r="DI6" s="353" t="n"/>
      <c r="DL6" s="1" t="n"/>
    </row>
    <row r="7">
      <c r="A7" s="2554" t="inlineStr">
        <is>
          <t>1.)</t>
        </is>
      </c>
      <c r="B7" s="2555" t="n"/>
      <c r="C7" s="2555" t="n"/>
      <c r="D7" s="2555" t="n"/>
      <c r="E7" s="2555" t="n"/>
      <c r="F7" s="2555" t="n"/>
      <c r="G7" s="2555" t="n"/>
      <c r="H7" s="2555" t="n"/>
      <c r="I7" s="2555" t="n"/>
      <c r="J7" s="2556" t="n"/>
      <c r="L7" s="353" t="n"/>
      <c r="M7" s="353" t="n"/>
      <c r="N7" s="353" t="n"/>
      <c r="Q7" s="1" t="n"/>
      <c r="W7" s="353" t="n"/>
      <c r="X7" s="353" t="n"/>
      <c r="Y7" s="353" t="n"/>
      <c r="AB7" s="1" t="n"/>
      <c r="AH7" s="353" t="n"/>
      <c r="AI7" s="353" t="n"/>
      <c r="AJ7" s="353" t="n"/>
      <c r="AM7" s="1" t="n"/>
      <c r="AS7" s="353" t="n"/>
      <c r="AT7" s="353" t="n"/>
      <c r="AU7" s="353" t="n"/>
      <c r="AX7" s="1" t="n"/>
      <c r="BD7" s="353" t="n"/>
      <c r="BE7" s="353" t="n"/>
      <c r="BF7" s="353" t="n"/>
      <c r="BI7" s="1" t="n"/>
      <c r="BO7" s="353" t="n"/>
      <c r="BP7" s="353" t="n"/>
      <c r="BQ7" s="353" t="n"/>
      <c r="BT7" s="1" t="n"/>
      <c r="BZ7" s="353" t="n"/>
      <c r="CA7" s="353" t="n"/>
      <c r="CB7" s="353" t="n"/>
      <c r="CE7" s="1" t="n"/>
      <c r="CK7" s="353" t="n"/>
      <c r="CL7" s="353" t="n"/>
      <c r="CM7" s="353" t="n"/>
      <c r="CP7" s="1" t="n"/>
      <c r="CV7" s="353" t="n"/>
      <c r="CW7" s="353" t="n"/>
      <c r="CX7" s="353" t="n"/>
      <c r="DA7" s="1" t="n"/>
      <c r="DG7" s="353" t="n"/>
      <c r="DH7" s="353" t="n"/>
      <c r="DI7" s="353" t="n"/>
      <c r="DL7" s="1" t="n"/>
    </row>
    <row r="8">
      <c r="A8" s="2557" t="n"/>
      <c r="B8" s="2558" t="n"/>
      <c r="C8" s="2558" t="n"/>
      <c r="D8" s="2558" t="n"/>
      <c r="E8" s="2558" t="n"/>
      <c r="F8" s="2558" t="n"/>
      <c r="G8" s="2558" t="n"/>
      <c r="H8" s="2558" t="n"/>
      <c r="I8" s="2558" t="n"/>
      <c r="J8" s="2559" t="n"/>
      <c r="L8" s="353" t="n"/>
      <c r="M8" s="353" t="n"/>
      <c r="N8" s="353" t="n"/>
      <c r="Q8" s="1" t="n"/>
      <c r="W8" s="353" t="n"/>
      <c r="X8" s="353" t="n"/>
      <c r="Y8" s="353" t="n"/>
      <c r="AB8" s="1" t="n"/>
      <c r="AH8" s="353" t="n"/>
      <c r="AI8" s="353" t="n"/>
      <c r="AJ8" s="353" t="n"/>
      <c r="AM8" s="1" t="n"/>
      <c r="AS8" s="353" t="n"/>
      <c r="AT8" s="353" t="n"/>
      <c r="AU8" s="353" t="n"/>
      <c r="AX8" s="1" t="n"/>
      <c r="BD8" s="353" t="n"/>
      <c r="BE8" s="353" t="n"/>
      <c r="BF8" s="353" t="n"/>
      <c r="BI8" s="1" t="n"/>
      <c r="BO8" s="353" t="n"/>
      <c r="BP8" s="353" t="n"/>
      <c r="BQ8" s="353" t="n"/>
      <c r="BT8" s="1" t="n"/>
      <c r="BZ8" s="353" t="n"/>
      <c r="CA8" s="353" t="n"/>
      <c r="CB8" s="353" t="n"/>
      <c r="CE8" s="1" t="n"/>
      <c r="CK8" s="353" t="n"/>
      <c r="CL8" s="353" t="n"/>
      <c r="CM8" s="353" t="n"/>
      <c r="CP8" s="1" t="n"/>
      <c r="CV8" s="353" t="n"/>
      <c r="CW8" s="353" t="n"/>
      <c r="CX8" s="353" t="n"/>
      <c r="DA8" s="1" t="n"/>
      <c r="DG8" s="353" t="n"/>
      <c r="DH8" s="353" t="n"/>
      <c r="DI8" s="353" t="n"/>
      <c r="DL8" s="1" t="n"/>
    </row>
    <row r="9">
      <c r="A9" s="2557" t="n"/>
      <c r="B9" s="2558" t="n"/>
      <c r="C9" s="2558" t="n"/>
      <c r="D9" s="2558" t="n"/>
      <c r="E9" s="2558" t="n"/>
      <c r="F9" s="2558" t="n"/>
      <c r="G9" s="2558" t="n"/>
      <c r="H9" s="2558" t="n"/>
      <c r="I9" s="2558" t="n"/>
      <c r="J9" s="2559" t="n"/>
      <c r="L9" s="353" t="n"/>
      <c r="M9" s="353" t="n"/>
      <c r="N9" s="353" t="n"/>
      <c r="Q9" s="1" t="n"/>
      <c r="W9" s="353" t="n"/>
      <c r="X9" s="353" t="n"/>
      <c r="Y9" s="353" t="n"/>
      <c r="AB9" s="1" t="n"/>
      <c r="AH9" s="353" t="n"/>
      <c r="AI9" s="353" t="n"/>
      <c r="AJ9" s="353" t="n"/>
      <c r="AM9" s="1" t="n"/>
      <c r="AS9" s="353" t="n"/>
      <c r="AT9" s="353" t="n"/>
      <c r="AU9" s="353" t="n"/>
      <c r="AX9" s="1" t="n"/>
      <c r="BD9" s="353" t="n"/>
      <c r="BE9" s="353" t="n"/>
      <c r="BF9" s="353" t="n"/>
      <c r="BI9" s="1" t="n"/>
      <c r="BO9" s="353" t="n"/>
      <c r="BP9" s="353" t="n"/>
      <c r="BQ9" s="353" t="n"/>
      <c r="BT9" s="1" t="n"/>
      <c r="BZ9" s="353" t="n"/>
      <c r="CA9" s="353" t="n"/>
      <c r="CB9" s="353" t="n"/>
      <c r="CE9" s="1" t="n"/>
      <c r="CK9" s="353" t="n"/>
      <c r="CL9" s="353" t="n"/>
      <c r="CM9" s="353" t="n"/>
      <c r="CP9" s="1" t="n"/>
      <c r="CV9" s="353" t="n"/>
      <c r="CW9" s="353" t="n"/>
      <c r="CX9" s="353" t="n"/>
      <c r="DA9" s="1" t="n"/>
      <c r="DG9" s="353" t="n"/>
      <c r="DH9" s="353" t="n"/>
      <c r="DI9" s="353" t="n"/>
      <c r="DL9" s="1" t="n"/>
    </row>
    <row r="10" ht="16" customHeight="1" thickBot="1">
      <c r="A10" s="2560" t="n"/>
      <c r="B10" s="2561" t="n"/>
      <c r="C10" s="2561" t="n"/>
      <c r="D10" s="2561" t="n"/>
      <c r="E10" s="2561" t="n"/>
      <c r="F10" s="2561" t="n"/>
      <c r="G10" s="2561" t="n"/>
      <c r="H10" s="2561" t="n"/>
      <c r="I10" s="2561" t="n"/>
      <c r="J10" s="2562" t="n"/>
      <c r="L10" s="353" t="n"/>
      <c r="M10" s="353" t="n"/>
      <c r="N10" s="353" t="n"/>
      <c r="Q10" s="1" t="n"/>
      <c r="W10" s="353" t="n"/>
      <c r="X10" s="353" t="n"/>
      <c r="Y10" s="353" t="n"/>
      <c r="AB10" s="1" t="n"/>
      <c r="AH10" s="353" t="n"/>
      <c r="AI10" s="353" t="n"/>
      <c r="AJ10" s="353" t="n"/>
      <c r="AM10" s="1" t="n"/>
      <c r="AS10" s="353" t="n"/>
      <c r="AT10" s="353" t="n"/>
      <c r="AU10" s="353" t="n"/>
      <c r="AX10" s="1" t="n"/>
      <c r="BD10" s="353" t="n"/>
      <c r="BE10" s="353" t="n"/>
      <c r="BF10" s="353" t="n"/>
      <c r="BI10" s="1" t="n"/>
      <c r="BO10" s="353" t="n"/>
      <c r="BP10" s="353" t="n"/>
      <c r="BQ10" s="353" t="n"/>
      <c r="BT10" s="1" t="n"/>
      <c r="BZ10" s="353" t="n"/>
      <c r="CA10" s="353" t="n"/>
      <c r="CB10" s="353" t="n"/>
      <c r="CE10" s="1" t="n"/>
      <c r="CK10" s="353" t="n"/>
      <c r="CL10" s="353" t="n"/>
      <c r="CM10" s="353" t="n"/>
      <c r="CP10" s="1" t="n"/>
      <c r="CV10" s="353" t="n"/>
      <c r="CW10" s="353" t="n"/>
      <c r="CX10" s="353" t="n"/>
      <c r="DA10" s="1" t="n"/>
      <c r="DG10" s="353" t="n"/>
      <c r="DH10" s="353" t="n"/>
      <c r="DI10" s="353" t="n"/>
      <c r="DL10" s="1" t="n"/>
    </row>
    <row r="11">
      <c r="A11" s="2553" t="n"/>
      <c r="B11" s="353" t="n"/>
      <c r="D11" s="1083" t="n"/>
      <c r="E11" s="1083" t="n"/>
      <c r="F11" s="1083" t="n"/>
      <c r="G11" s="1083" t="n"/>
      <c r="H11" s="1083" t="n"/>
      <c r="I11" s="1083" t="n"/>
      <c r="J11" s="1083" t="n"/>
      <c r="L11" s="353" t="n"/>
      <c r="M11" s="353" t="n"/>
      <c r="N11" s="353" t="n"/>
      <c r="Q11" s="1" t="n"/>
      <c r="W11" s="353" t="n"/>
      <c r="X11" s="353" t="n"/>
      <c r="Y11" s="353" t="n"/>
      <c r="AB11" s="1" t="n"/>
      <c r="AH11" s="353" t="n"/>
      <c r="AI11" s="353" t="n"/>
      <c r="AJ11" s="353" t="n"/>
      <c r="AM11" s="1" t="n"/>
      <c r="AS11" s="353" t="n"/>
      <c r="AT11" s="353" t="n"/>
      <c r="AU11" s="353" t="n"/>
      <c r="AX11" s="1" t="n"/>
      <c r="BD11" s="353" t="n"/>
      <c r="BE11" s="353" t="n"/>
      <c r="BF11" s="353" t="n"/>
      <c r="BI11" s="1" t="n"/>
      <c r="BO11" s="353" t="n"/>
      <c r="BP11" s="353" t="n"/>
      <c r="BQ11" s="353" t="n"/>
      <c r="BT11" s="1" t="n"/>
      <c r="BZ11" s="353" t="n"/>
      <c r="CA11" s="353" t="n"/>
      <c r="CB11" s="353" t="n"/>
      <c r="CE11" s="1" t="n"/>
      <c r="CK11" s="353" t="n"/>
      <c r="CL11" s="353" t="n"/>
      <c r="CM11" s="353" t="n"/>
      <c r="CP11" s="1" t="n"/>
      <c r="CV11" s="353" t="n"/>
      <c r="CW11" s="353" t="n"/>
      <c r="CX11" s="353" t="n"/>
      <c r="DA11" s="1" t="n"/>
      <c r="DG11" s="353" t="n"/>
      <c r="DH11" s="353" t="n"/>
      <c r="DI11" s="353" t="n"/>
      <c r="DL11" s="1" t="n"/>
    </row>
    <row r="12" ht="22.5" customHeight="1" thickBot="1">
      <c r="A12" s="1" t="inlineStr">
        <is>
          <t>Consolidated Borrower</t>
        </is>
      </c>
      <c r="B12" s="34" t="n"/>
      <c r="L12" s="354" t="n"/>
      <c r="M12" s="355" t="inlineStr">
        <is>
          <t>Facility #1</t>
        </is>
      </c>
      <c r="N12" s="355" t="n"/>
      <c r="W12" s="354" t="n"/>
      <c r="X12" s="355" t="inlineStr">
        <is>
          <t>Facility #2</t>
        </is>
      </c>
      <c r="Y12" s="355" t="n"/>
      <c r="AH12" s="354" t="n"/>
      <c r="AI12" s="355" t="inlineStr">
        <is>
          <t>Facility #3</t>
        </is>
      </c>
      <c r="AJ12" s="355" t="n"/>
      <c r="AS12" s="354" t="n"/>
      <c r="AT12" s="355" t="inlineStr">
        <is>
          <t>Facility #4</t>
        </is>
      </c>
      <c r="AU12" s="355" t="n"/>
      <c r="BD12" s="354" t="n"/>
      <c r="BE12" s="355" t="inlineStr">
        <is>
          <t>Facility #5</t>
        </is>
      </c>
      <c r="BF12" s="355" t="n"/>
      <c r="BO12" s="354" t="n"/>
      <c r="BP12" s="355" t="inlineStr">
        <is>
          <t>Facility #6</t>
        </is>
      </c>
      <c r="BQ12" s="355" t="n"/>
      <c r="BZ12" s="354" t="n"/>
      <c r="CA12" s="355" t="inlineStr">
        <is>
          <t>Facility #7</t>
        </is>
      </c>
      <c r="CB12" s="355" t="n"/>
      <c r="CK12" s="354" t="n"/>
      <c r="CL12" s="355" t="inlineStr">
        <is>
          <t>Facility #8</t>
        </is>
      </c>
      <c r="CM12" s="355" t="n"/>
      <c r="CV12" s="354" t="n"/>
      <c r="CW12" s="355" t="inlineStr">
        <is>
          <t>Facility #9</t>
        </is>
      </c>
      <c r="CX12" s="355" t="n"/>
      <c r="DG12" s="354" t="n"/>
      <c r="DH12" s="355" t="inlineStr">
        <is>
          <t>Facility #10</t>
        </is>
      </c>
      <c r="DI12" s="355" t="n"/>
      <c r="DR12" s="354" t="n"/>
      <c r="DS12" s="355" t="inlineStr">
        <is>
          <t>Facility #11</t>
        </is>
      </c>
      <c r="DT12" s="355" t="n"/>
      <c r="EC12" s="354" t="n"/>
      <c r="ED12" s="355" t="inlineStr">
        <is>
          <t>Facility #12</t>
        </is>
      </c>
      <c r="EE12" s="355" t="n"/>
    </row>
    <row r="13" ht="16" customHeight="1" thickBot="1">
      <c r="A13" s="2563" t="inlineStr">
        <is>
          <t>Month</t>
        </is>
      </c>
      <c r="B13" s="2564" t="inlineStr">
        <is>
          <t>Total A/R</t>
        </is>
      </c>
      <c r="C13" s="2564" t="inlineStr">
        <is>
          <t>Unbilled</t>
        </is>
      </c>
      <c r="D13" s="2564" t="inlineStr">
        <is>
          <t>1 to 30</t>
        </is>
      </c>
      <c r="E13" s="2564" t="inlineStr">
        <is>
          <t>31 to 60</t>
        </is>
      </c>
      <c r="F13" s="2564" t="inlineStr">
        <is>
          <t>61 to 90</t>
        </is>
      </c>
      <c r="G13" s="2564" t="inlineStr">
        <is>
          <t>91 to 120</t>
        </is>
      </c>
      <c r="H13" s="2564" t="inlineStr">
        <is>
          <t>121 to 150</t>
        </is>
      </c>
      <c r="I13" s="2565" t="inlineStr">
        <is>
          <t>151-180</t>
        </is>
      </c>
      <c r="J13" s="2566" t="inlineStr">
        <is>
          <t>Over 180</t>
        </is>
      </c>
      <c r="L13" s="2563" t="inlineStr">
        <is>
          <t>Month</t>
        </is>
      </c>
      <c r="M13" s="2564" t="inlineStr">
        <is>
          <t>Total A/R</t>
        </is>
      </c>
      <c r="N13" s="2564" t="inlineStr">
        <is>
          <t>Unbilled</t>
        </is>
      </c>
      <c r="O13" s="2564" t="inlineStr">
        <is>
          <t>1 to 30</t>
        </is>
      </c>
      <c r="P13" s="2564" t="inlineStr">
        <is>
          <t>31 to 60</t>
        </is>
      </c>
      <c r="Q13" s="2564" t="inlineStr">
        <is>
          <t>61 to 90</t>
        </is>
      </c>
      <c r="R13" s="2564" t="inlineStr">
        <is>
          <t>91 to 120</t>
        </is>
      </c>
      <c r="S13" s="2564" t="inlineStr">
        <is>
          <t>121 to 150</t>
        </is>
      </c>
      <c r="T13" s="2565" t="inlineStr">
        <is>
          <t>151-180</t>
        </is>
      </c>
      <c r="U13" s="2566" t="inlineStr">
        <is>
          <t>Over 180</t>
        </is>
      </c>
      <c r="W13" s="2563" t="inlineStr">
        <is>
          <t>Month</t>
        </is>
      </c>
      <c r="X13" s="2564" t="inlineStr">
        <is>
          <t>Total A/R</t>
        </is>
      </c>
      <c r="Y13" s="2564" t="inlineStr">
        <is>
          <t>Unbilled</t>
        </is>
      </c>
      <c r="Z13" s="2564" t="inlineStr">
        <is>
          <t>1 to 30</t>
        </is>
      </c>
      <c r="AA13" s="2564" t="inlineStr">
        <is>
          <t>31 to 60</t>
        </is>
      </c>
      <c r="AB13" s="2564" t="inlineStr">
        <is>
          <t>61 to 90</t>
        </is>
      </c>
      <c r="AC13" s="2564" t="inlineStr">
        <is>
          <t>91 to 120</t>
        </is>
      </c>
      <c r="AD13" s="2564" t="inlineStr">
        <is>
          <t>121 to 150</t>
        </is>
      </c>
      <c r="AE13" s="2565" t="inlineStr">
        <is>
          <t>151-180</t>
        </is>
      </c>
      <c r="AF13" s="2566" t="inlineStr">
        <is>
          <t>Over 180</t>
        </is>
      </c>
      <c r="AH13" s="2563" t="inlineStr">
        <is>
          <t>Month</t>
        </is>
      </c>
      <c r="AI13" s="2564" t="inlineStr">
        <is>
          <t>Total A/R</t>
        </is>
      </c>
      <c r="AJ13" s="2564" t="inlineStr">
        <is>
          <t>Unbilled</t>
        </is>
      </c>
      <c r="AK13" s="2564" t="inlineStr">
        <is>
          <t>1 to 30</t>
        </is>
      </c>
      <c r="AL13" s="2564" t="inlineStr">
        <is>
          <t>31 to 60</t>
        </is>
      </c>
      <c r="AM13" s="2564" t="inlineStr">
        <is>
          <t>61 to 90</t>
        </is>
      </c>
      <c r="AN13" s="2564" t="inlineStr">
        <is>
          <t>91 to 120</t>
        </is>
      </c>
      <c r="AO13" s="2564" t="inlineStr">
        <is>
          <t>121 to 150</t>
        </is>
      </c>
      <c r="AP13" s="2565" t="inlineStr">
        <is>
          <t>151-180</t>
        </is>
      </c>
      <c r="AQ13" s="2566" t="inlineStr">
        <is>
          <t>Over 180</t>
        </is>
      </c>
      <c r="AS13" s="2563" t="inlineStr">
        <is>
          <t>Month</t>
        </is>
      </c>
      <c r="AT13" s="2564" t="inlineStr">
        <is>
          <t>Total A/R</t>
        </is>
      </c>
      <c r="AU13" s="2564" t="inlineStr">
        <is>
          <t>Unbilled</t>
        </is>
      </c>
      <c r="AV13" s="2564" t="inlineStr">
        <is>
          <t>1 to 30</t>
        </is>
      </c>
      <c r="AW13" s="2564" t="inlineStr">
        <is>
          <t>31 to 60</t>
        </is>
      </c>
      <c r="AX13" s="2564" t="inlineStr">
        <is>
          <t>61 to 90</t>
        </is>
      </c>
      <c r="AY13" s="2564" t="inlineStr">
        <is>
          <t>91 to 120</t>
        </is>
      </c>
      <c r="AZ13" s="2564" t="inlineStr">
        <is>
          <t>121 to 150</t>
        </is>
      </c>
      <c r="BA13" s="2565" t="inlineStr">
        <is>
          <t>151-180</t>
        </is>
      </c>
      <c r="BB13" s="2566" t="inlineStr">
        <is>
          <t>Over 180</t>
        </is>
      </c>
      <c r="BD13" s="2563" t="inlineStr">
        <is>
          <t>Month</t>
        </is>
      </c>
      <c r="BE13" s="2564" t="inlineStr">
        <is>
          <t>Total A/R</t>
        </is>
      </c>
      <c r="BF13" s="2564" t="inlineStr">
        <is>
          <t>Unbilled</t>
        </is>
      </c>
      <c r="BG13" s="2564" t="inlineStr">
        <is>
          <t>1 to 30</t>
        </is>
      </c>
      <c r="BH13" s="2564" t="inlineStr">
        <is>
          <t>31 to 60</t>
        </is>
      </c>
      <c r="BI13" s="2564" t="inlineStr">
        <is>
          <t>61 to 90</t>
        </is>
      </c>
      <c r="BJ13" s="2564" t="inlineStr">
        <is>
          <t>91 to 120</t>
        </is>
      </c>
      <c r="BK13" s="2564" t="inlineStr">
        <is>
          <t>121 to 150</t>
        </is>
      </c>
      <c r="BL13" s="2565" t="inlineStr">
        <is>
          <t>151-180</t>
        </is>
      </c>
      <c r="BM13" s="2566" t="inlineStr">
        <is>
          <t>Over 180</t>
        </is>
      </c>
      <c r="BO13" s="2563" t="inlineStr">
        <is>
          <t>Month</t>
        </is>
      </c>
      <c r="BP13" s="2564" t="inlineStr">
        <is>
          <t>Total A/R</t>
        </is>
      </c>
      <c r="BQ13" s="2564" t="inlineStr">
        <is>
          <t>Unbilled</t>
        </is>
      </c>
      <c r="BR13" s="2564" t="inlineStr">
        <is>
          <t>1 to 30</t>
        </is>
      </c>
      <c r="BS13" s="2564" t="inlineStr">
        <is>
          <t>31 to 60</t>
        </is>
      </c>
      <c r="BT13" s="2564" t="inlineStr">
        <is>
          <t>61 to 90</t>
        </is>
      </c>
      <c r="BU13" s="2564" t="inlineStr">
        <is>
          <t>91 to 120</t>
        </is>
      </c>
      <c r="BV13" s="2564" t="inlineStr">
        <is>
          <t>121 to 150</t>
        </is>
      </c>
      <c r="BW13" s="2565" t="inlineStr">
        <is>
          <t>151-180</t>
        </is>
      </c>
      <c r="BX13" s="2566" t="inlineStr">
        <is>
          <t>Over 180</t>
        </is>
      </c>
      <c r="BZ13" s="2563" t="inlineStr">
        <is>
          <t>Month</t>
        </is>
      </c>
      <c r="CA13" s="2564" t="inlineStr">
        <is>
          <t>Total A/R</t>
        </is>
      </c>
      <c r="CB13" s="2564" t="inlineStr">
        <is>
          <t>Unbilled</t>
        </is>
      </c>
      <c r="CC13" s="2564" t="inlineStr">
        <is>
          <t>1 to 30</t>
        </is>
      </c>
      <c r="CD13" s="2564" t="inlineStr">
        <is>
          <t>31 to 60</t>
        </is>
      </c>
      <c r="CE13" s="2564" t="inlineStr">
        <is>
          <t>61 to 90</t>
        </is>
      </c>
      <c r="CF13" s="2564" t="inlineStr">
        <is>
          <t>91 to 120</t>
        </is>
      </c>
      <c r="CG13" s="2564" t="inlineStr">
        <is>
          <t>121 to 150</t>
        </is>
      </c>
      <c r="CH13" s="2565" t="inlineStr">
        <is>
          <t>151-180</t>
        </is>
      </c>
      <c r="CI13" s="2566" t="inlineStr">
        <is>
          <t>Over 180</t>
        </is>
      </c>
      <c r="CK13" s="2563" t="inlineStr">
        <is>
          <t>Month</t>
        </is>
      </c>
      <c r="CL13" s="2564" t="inlineStr">
        <is>
          <t>Total A/R</t>
        </is>
      </c>
      <c r="CM13" s="2564" t="inlineStr">
        <is>
          <t>Unbilled</t>
        </is>
      </c>
      <c r="CN13" s="2564" t="inlineStr">
        <is>
          <t>1 to 30</t>
        </is>
      </c>
      <c r="CO13" s="2564" t="inlineStr">
        <is>
          <t>31 to 60</t>
        </is>
      </c>
      <c r="CP13" s="2564" t="inlineStr">
        <is>
          <t>61 to 90</t>
        </is>
      </c>
      <c r="CQ13" s="2564" t="inlineStr">
        <is>
          <t>91 to 120</t>
        </is>
      </c>
      <c r="CR13" s="2564" t="inlineStr">
        <is>
          <t>121 to 150</t>
        </is>
      </c>
      <c r="CS13" s="2565" t="inlineStr">
        <is>
          <t>151-180</t>
        </is>
      </c>
      <c r="CT13" s="2566" t="inlineStr">
        <is>
          <t>Over 180</t>
        </is>
      </c>
      <c r="CV13" s="2563" t="inlineStr">
        <is>
          <t>Month</t>
        </is>
      </c>
      <c r="CW13" s="2564" t="inlineStr">
        <is>
          <t>Total A/R</t>
        </is>
      </c>
      <c r="CX13" s="2564" t="inlineStr">
        <is>
          <t>Unbilled</t>
        </is>
      </c>
      <c r="CY13" s="2564" t="inlineStr">
        <is>
          <t>1 to 30</t>
        </is>
      </c>
      <c r="CZ13" s="2564" t="inlineStr">
        <is>
          <t>31 to 60</t>
        </is>
      </c>
      <c r="DA13" s="2564" t="inlineStr">
        <is>
          <t>61 to 90</t>
        </is>
      </c>
      <c r="DB13" s="2564" t="inlineStr">
        <is>
          <t>91 to 120</t>
        </is>
      </c>
      <c r="DC13" s="2564" t="inlineStr">
        <is>
          <t>121 to 150</t>
        </is>
      </c>
      <c r="DD13" s="2565" t="inlineStr">
        <is>
          <t>151-180</t>
        </is>
      </c>
      <c r="DE13" s="2566" t="inlineStr">
        <is>
          <t>Over 180</t>
        </is>
      </c>
      <c r="DG13" s="2563" t="inlineStr">
        <is>
          <t>Month</t>
        </is>
      </c>
      <c r="DH13" s="2564" t="inlineStr">
        <is>
          <t>Total A/R</t>
        </is>
      </c>
      <c r="DI13" s="2564" t="inlineStr">
        <is>
          <t>Unbilled</t>
        </is>
      </c>
      <c r="DJ13" s="2564" t="inlineStr">
        <is>
          <t>1 to 30</t>
        </is>
      </c>
      <c r="DK13" s="2564" t="inlineStr">
        <is>
          <t>31 to 60</t>
        </is>
      </c>
      <c r="DL13" s="2564" t="inlineStr">
        <is>
          <t>61 to 90</t>
        </is>
      </c>
      <c r="DM13" s="2564" t="inlineStr">
        <is>
          <t>91 to 120</t>
        </is>
      </c>
      <c r="DN13" s="2564" t="inlineStr">
        <is>
          <t>121 to 150</t>
        </is>
      </c>
      <c r="DO13" s="2565" t="inlineStr">
        <is>
          <t>151-180</t>
        </is>
      </c>
      <c r="DP13" s="2566" t="inlineStr">
        <is>
          <t>Over 180</t>
        </is>
      </c>
      <c r="DR13" s="2563" t="inlineStr">
        <is>
          <t>Month</t>
        </is>
      </c>
      <c r="DS13" s="2564" t="inlineStr">
        <is>
          <t>Total A/R</t>
        </is>
      </c>
      <c r="DT13" s="2564" t="inlineStr">
        <is>
          <t>Unbilled</t>
        </is>
      </c>
      <c r="DU13" s="2564" t="inlineStr">
        <is>
          <t>1 to 30</t>
        </is>
      </c>
      <c r="DV13" s="2564" t="inlineStr">
        <is>
          <t>31 to 60</t>
        </is>
      </c>
      <c r="DW13" s="2564" t="inlineStr">
        <is>
          <t>61 to 90</t>
        </is>
      </c>
      <c r="DX13" s="2564" t="inlineStr">
        <is>
          <t>91 to 120</t>
        </is>
      </c>
      <c r="DY13" s="2564" t="inlineStr">
        <is>
          <t>121 to 150</t>
        </is>
      </c>
      <c r="DZ13" s="2565" t="inlineStr">
        <is>
          <t>151-180</t>
        </is>
      </c>
      <c r="EA13" s="2566" t="inlineStr">
        <is>
          <t>Over 180</t>
        </is>
      </c>
      <c r="EC13" s="2563" t="inlineStr">
        <is>
          <t>Month</t>
        </is>
      </c>
      <c r="ED13" s="2564" t="inlineStr">
        <is>
          <t>Total A/R</t>
        </is>
      </c>
      <c r="EE13" s="2564" t="inlineStr">
        <is>
          <t>Unbilled</t>
        </is>
      </c>
      <c r="EF13" s="2564" t="inlineStr">
        <is>
          <t>1 to 30</t>
        </is>
      </c>
      <c r="EG13" s="2564" t="inlineStr">
        <is>
          <t>31 to 60</t>
        </is>
      </c>
      <c r="EH13" s="2564" t="inlineStr">
        <is>
          <t>61 to 90</t>
        </is>
      </c>
      <c r="EI13" s="2564" t="inlineStr">
        <is>
          <t>91 to 120</t>
        </is>
      </c>
      <c r="EJ13" s="2564" t="inlineStr">
        <is>
          <t>121 to 150</t>
        </is>
      </c>
      <c r="EK13" s="2565" t="inlineStr">
        <is>
          <t>151-180</t>
        </is>
      </c>
      <c r="EL13" s="2566" t="inlineStr">
        <is>
          <t>Over 180</t>
        </is>
      </c>
    </row>
    <row r="14">
      <c r="A14" s="2567">
        <f>EOMONTH(A15,-1)</f>
        <v/>
      </c>
      <c r="B14" s="507">
        <f>SUM(C14:J14)</f>
        <v/>
      </c>
      <c r="C14" s="507">
        <f>+N14+Y14+AJ14+AU14+BF14+BQ14+CB14+CM14+CX14+DI14+DT14+EE14</f>
        <v/>
      </c>
      <c r="D14" s="507">
        <f>+O14+Z14+AK14+AV14+BG14+BR14+CC14+CN14+CY14+DJ14</f>
        <v/>
      </c>
      <c r="E14" s="507">
        <f>+P14+AA14+AL14+AW14+BH14+BS14+CD14+CO14+CZ14+DK14</f>
        <v/>
      </c>
      <c r="F14" s="507">
        <f>+Q14+AB14+AM14+AX14+BI14+BT14+CE14+CP14+DA14+DL14</f>
        <v/>
      </c>
      <c r="G14" s="507">
        <f>+R14+AC14+AN14+AY14+BJ14+BU14+CF14+CQ14+DB14+DM14</f>
        <v/>
      </c>
      <c r="H14" s="507">
        <f>+S14+AD14+AO14+AZ14+BK14+BV14+CG14+CR14+DC14+DN14</f>
        <v/>
      </c>
      <c r="I14" s="507">
        <f>+T14+AE14+AP14+BA14+BL14+BW14+CH14+CS14+DD14+DO14</f>
        <v/>
      </c>
      <c r="J14" s="507">
        <f>+U14+AF14+AQ14+BB14+BM14+BX14+CI14+CT14+DE14+DP14</f>
        <v/>
      </c>
      <c r="L14" s="2567">
        <f>EOMONTH(L15,-1)</f>
        <v/>
      </c>
      <c r="M14" s="507">
        <f>SUM(N14:U14)</f>
        <v/>
      </c>
      <c r="N14" s="507" t="n">
        <v>0</v>
      </c>
      <c r="O14" s="507" t="n">
        <v>0</v>
      </c>
      <c r="P14" s="507" t="n">
        <v>0</v>
      </c>
      <c r="Q14" s="507" t="n">
        <v>0</v>
      </c>
      <c r="R14" s="507" t="n">
        <v>0</v>
      </c>
      <c r="S14" s="507" t="n">
        <v>0</v>
      </c>
      <c r="T14" s="507" t="n">
        <v>0</v>
      </c>
      <c r="U14" s="507" t="n">
        <v>0</v>
      </c>
      <c r="W14" s="2567">
        <f>EOMONTH(W15,-1)</f>
        <v/>
      </c>
      <c r="X14" s="507">
        <f>SUM(Y14:AF14)</f>
        <v/>
      </c>
      <c r="Y14" s="507" t="n">
        <v>0</v>
      </c>
      <c r="Z14" s="507" t="n">
        <v>0</v>
      </c>
      <c r="AA14" s="507" t="n">
        <v>0</v>
      </c>
      <c r="AB14" s="507" t="n">
        <v>0</v>
      </c>
      <c r="AC14" s="507" t="n">
        <v>0</v>
      </c>
      <c r="AD14" s="507" t="n">
        <v>0</v>
      </c>
      <c r="AE14" s="507" t="n">
        <v>0</v>
      </c>
      <c r="AF14" s="507" t="n">
        <v>0</v>
      </c>
      <c r="AH14" s="2567">
        <f>EOMONTH(AH15,-1)</f>
        <v/>
      </c>
      <c r="AI14" s="507">
        <f>SUM(AJ14:AQ14)</f>
        <v/>
      </c>
      <c r="AJ14" s="507" t="n">
        <v>0</v>
      </c>
      <c r="AK14" s="507" t="n">
        <v>0</v>
      </c>
      <c r="AL14" s="507" t="n">
        <v>0</v>
      </c>
      <c r="AM14" s="507" t="n">
        <v>0</v>
      </c>
      <c r="AN14" s="507" t="n">
        <v>0</v>
      </c>
      <c r="AO14" s="507" t="n">
        <v>0</v>
      </c>
      <c r="AP14" s="507" t="n">
        <v>0</v>
      </c>
      <c r="AQ14" s="507" t="n">
        <v>0</v>
      </c>
      <c r="AS14" s="2567">
        <f>EOMONTH(AS15,-1)</f>
        <v/>
      </c>
      <c r="AT14" s="507">
        <f>SUM(AU14:BB14)</f>
        <v/>
      </c>
      <c r="AU14" s="507" t="n">
        <v>0</v>
      </c>
      <c r="AV14" s="507" t="n">
        <v>0</v>
      </c>
      <c r="AW14" s="507" t="n">
        <v>0</v>
      </c>
      <c r="AX14" s="507" t="n">
        <v>0</v>
      </c>
      <c r="AY14" s="507" t="n">
        <v>0</v>
      </c>
      <c r="AZ14" s="507" t="n">
        <v>0</v>
      </c>
      <c r="BA14" s="507" t="n">
        <v>0</v>
      </c>
      <c r="BB14" s="507" t="n">
        <v>0</v>
      </c>
      <c r="BD14" s="2567">
        <f>EOMONTH(BD15,-1)</f>
        <v/>
      </c>
      <c r="BE14" s="507">
        <f>SUM(BF14:BM14)</f>
        <v/>
      </c>
      <c r="BF14" s="507" t="n">
        <v>0</v>
      </c>
      <c r="BG14" s="507" t="n">
        <v>0</v>
      </c>
      <c r="BH14" s="507" t="n">
        <v>0</v>
      </c>
      <c r="BI14" s="507" t="n">
        <v>0</v>
      </c>
      <c r="BJ14" s="507" t="n">
        <v>0</v>
      </c>
      <c r="BK14" s="507" t="n">
        <v>0</v>
      </c>
      <c r="BL14" s="507" t="n">
        <v>0</v>
      </c>
      <c r="BM14" s="507" t="n">
        <v>0</v>
      </c>
      <c r="BO14" s="2567">
        <f>EOMONTH(BO15,-1)</f>
        <v/>
      </c>
      <c r="BP14" s="507">
        <f>SUM(BQ14:BX14)</f>
        <v/>
      </c>
      <c r="BQ14" s="507" t="n">
        <v>0</v>
      </c>
      <c r="BR14" s="507" t="n">
        <v>0</v>
      </c>
      <c r="BS14" s="507" t="n">
        <v>0</v>
      </c>
      <c r="BT14" s="507" t="n">
        <v>0</v>
      </c>
      <c r="BU14" s="507" t="n">
        <v>0</v>
      </c>
      <c r="BV14" s="507" t="n">
        <v>0</v>
      </c>
      <c r="BW14" s="507" t="n">
        <v>0</v>
      </c>
      <c r="BX14" s="507" t="n">
        <v>0</v>
      </c>
      <c r="BZ14" s="2567">
        <f>EOMONTH(BZ15,-1)</f>
        <v/>
      </c>
      <c r="CA14" s="507">
        <f>SUM(CB14:CI14)</f>
        <v/>
      </c>
      <c r="CB14" s="507" t="n">
        <v>0</v>
      </c>
      <c r="CC14" s="507" t="n">
        <v>0</v>
      </c>
      <c r="CD14" s="507" t="n">
        <v>0</v>
      </c>
      <c r="CE14" s="507" t="n">
        <v>0</v>
      </c>
      <c r="CF14" s="507" t="n">
        <v>0</v>
      </c>
      <c r="CG14" s="507" t="n">
        <v>0</v>
      </c>
      <c r="CH14" s="507" t="n">
        <v>0</v>
      </c>
      <c r="CI14" s="507" t="n">
        <v>0</v>
      </c>
      <c r="CK14" s="2567">
        <f>EOMONTH(CK15,-1)</f>
        <v/>
      </c>
      <c r="CL14" s="507">
        <f>SUM(CM14:CT14)</f>
        <v/>
      </c>
      <c r="CM14" s="507" t="n">
        <v>0</v>
      </c>
      <c r="CN14" s="507" t="n">
        <v>0</v>
      </c>
      <c r="CO14" s="507" t="n">
        <v>0</v>
      </c>
      <c r="CP14" s="507" t="n">
        <v>0</v>
      </c>
      <c r="CQ14" s="507" t="n">
        <v>0</v>
      </c>
      <c r="CR14" s="507" t="n">
        <v>0</v>
      </c>
      <c r="CS14" s="507" t="n">
        <v>0</v>
      </c>
      <c r="CT14" s="507" t="n">
        <v>0</v>
      </c>
      <c r="CV14" s="2567">
        <f>EOMONTH(CV15,-1)</f>
        <v/>
      </c>
      <c r="CW14" s="507">
        <f>SUM(CX14:DE14)</f>
        <v/>
      </c>
      <c r="CX14" s="507" t="n">
        <v>0</v>
      </c>
      <c r="CY14" s="507" t="n">
        <v>0</v>
      </c>
      <c r="CZ14" s="507" t="n">
        <v>0</v>
      </c>
      <c r="DA14" s="507" t="n">
        <v>0</v>
      </c>
      <c r="DB14" s="507" t="n">
        <v>0</v>
      </c>
      <c r="DC14" s="507" t="n">
        <v>0</v>
      </c>
      <c r="DD14" s="507" t="n">
        <v>0</v>
      </c>
      <c r="DE14" s="507" t="n">
        <v>0</v>
      </c>
      <c r="DG14" s="2567">
        <f>EOMONTH(DG15,-1)</f>
        <v/>
      </c>
      <c r="DH14" s="507">
        <f>SUM(DI14:DP14)</f>
        <v/>
      </c>
      <c r="DI14" s="507" t="n">
        <v>0</v>
      </c>
      <c r="DJ14" s="507" t="n">
        <v>0</v>
      </c>
      <c r="DK14" s="507" t="n">
        <v>0</v>
      </c>
      <c r="DL14" s="507" t="n">
        <v>0</v>
      </c>
      <c r="DM14" s="507" t="n">
        <v>0</v>
      </c>
      <c r="DN14" s="507" t="n">
        <v>0</v>
      </c>
      <c r="DO14" s="507" t="n">
        <v>0</v>
      </c>
      <c r="DP14" s="507" t="n">
        <v>0</v>
      </c>
      <c r="DR14" s="2567">
        <f>EOMONTH(DR15,-1)</f>
        <v/>
      </c>
      <c r="DS14" s="507">
        <f>SUM(DT14:EA14)</f>
        <v/>
      </c>
      <c r="DT14" s="507" t="n">
        <v>0</v>
      </c>
      <c r="DU14" s="507" t="n">
        <v>0</v>
      </c>
      <c r="DV14" s="507" t="n">
        <v>0</v>
      </c>
      <c r="DW14" s="507" t="n">
        <v>0</v>
      </c>
      <c r="DX14" s="507" t="n">
        <v>0</v>
      </c>
      <c r="DY14" s="507" t="n">
        <v>0</v>
      </c>
      <c r="DZ14" s="507" t="n">
        <v>0</v>
      </c>
      <c r="EA14" s="507" t="n">
        <v>0</v>
      </c>
      <c r="EC14" s="2567">
        <f>EOMONTH(EC15,-1)</f>
        <v/>
      </c>
      <c r="ED14" s="507">
        <f>SUM(EE14:EL14)</f>
        <v/>
      </c>
      <c r="EE14" s="507" t="n">
        <v>0</v>
      </c>
      <c r="EF14" s="507" t="n">
        <v>0</v>
      </c>
      <c r="EG14" s="507" t="n">
        <v>0</v>
      </c>
      <c r="EH14" s="507" t="n">
        <v>0</v>
      </c>
      <c r="EI14" s="507" t="n">
        <v>0</v>
      </c>
      <c r="EJ14" s="507" t="n">
        <v>0</v>
      </c>
      <c r="EK14" s="507" t="n">
        <v>0</v>
      </c>
      <c r="EL14" s="507" t="n">
        <v>0</v>
      </c>
    </row>
    <row r="15">
      <c r="A15" s="2567">
        <f>EOMONTH(A16,-1)</f>
        <v/>
      </c>
      <c r="B15" s="507">
        <f>SUM(C15:J15)</f>
        <v/>
      </c>
      <c r="C15" s="507">
        <f>+N15+Y15+AJ15+AU15+BF15+BQ15+CB15+CM15+CX15+DI15</f>
        <v/>
      </c>
      <c r="D15" s="507">
        <f>+O15+Z15+AK15+AV15+BG15+BR15+CC15+CN15+CY15+DJ15</f>
        <v/>
      </c>
      <c r="E15" s="507">
        <f>+P15+AA15+AL15+AW15+BH15+BS15+CD15+CO15+CZ15+DK15</f>
        <v/>
      </c>
      <c r="F15" s="507">
        <f>+Q15+AB15+AM15+AX15+BI15+BT15+CE15+CP15+DA15+DL15</f>
        <v/>
      </c>
      <c r="G15" s="507">
        <f>+R15+AC15+AN15+AY15+BJ15+BU15+CF15+CQ15+DB15+DM15</f>
        <v/>
      </c>
      <c r="H15" s="507">
        <f>+S15+AD15+AO15+AZ15+BK15+BV15+CG15+CR15+DC15+DN15</f>
        <v/>
      </c>
      <c r="I15" s="507">
        <f>+T15+AE15+AP15+BA15+BL15+BW15+CH15+CS15+DD15+DO15</f>
        <v/>
      </c>
      <c r="J15" s="507">
        <f>+U15+AF15+AQ15+BB15+BM15+BX15+CI15+CT15+DE15+DP15</f>
        <v/>
      </c>
      <c r="L15" s="2567">
        <f>EOMONTH(L16,-1)</f>
        <v/>
      </c>
      <c r="M15" s="507">
        <f>SUM(N15:U15)</f>
        <v/>
      </c>
      <c r="N15" s="507" t="n">
        <v>0</v>
      </c>
      <c r="O15" s="507" t="n">
        <v>0</v>
      </c>
      <c r="P15" s="507" t="n">
        <v>0</v>
      </c>
      <c r="Q15" s="507" t="n">
        <v>0</v>
      </c>
      <c r="R15" s="507" t="n">
        <v>0</v>
      </c>
      <c r="S15" s="507" t="n">
        <v>0</v>
      </c>
      <c r="T15" s="507" t="n">
        <v>0</v>
      </c>
      <c r="U15" s="507" t="n">
        <v>0</v>
      </c>
      <c r="W15" s="2567">
        <f>EOMONTH(W16,-1)</f>
        <v/>
      </c>
      <c r="X15" s="507">
        <f>SUM(Y15:AF15)</f>
        <v/>
      </c>
      <c r="Y15" s="507" t="n">
        <v>0</v>
      </c>
      <c r="Z15" s="507" t="n">
        <v>0</v>
      </c>
      <c r="AA15" s="507" t="n">
        <v>0</v>
      </c>
      <c r="AB15" s="507" t="n">
        <v>0</v>
      </c>
      <c r="AC15" s="507" t="n">
        <v>0</v>
      </c>
      <c r="AD15" s="507" t="n">
        <v>0</v>
      </c>
      <c r="AE15" s="507" t="n">
        <v>0</v>
      </c>
      <c r="AF15" s="507" t="n">
        <v>0</v>
      </c>
      <c r="AH15" s="2567">
        <f>EOMONTH(AH16,-1)</f>
        <v/>
      </c>
      <c r="AI15" s="507">
        <f>SUM(AJ15:AQ15)</f>
        <v/>
      </c>
      <c r="AJ15" s="507" t="n">
        <v>0</v>
      </c>
      <c r="AK15" s="507" t="n">
        <v>0</v>
      </c>
      <c r="AL15" s="507" t="n">
        <v>0</v>
      </c>
      <c r="AM15" s="507" t="n">
        <v>0</v>
      </c>
      <c r="AN15" s="507" t="n">
        <v>0</v>
      </c>
      <c r="AO15" s="507" t="n">
        <v>0</v>
      </c>
      <c r="AP15" s="507" t="n">
        <v>0</v>
      </c>
      <c r="AQ15" s="507" t="n">
        <v>0</v>
      </c>
      <c r="AS15" s="2567">
        <f>EOMONTH(AS16,-1)</f>
        <v/>
      </c>
      <c r="AT15" s="507">
        <f>SUM(AU15:BB15)</f>
        <v/>
      </c>
      <c r="AU15" s="507" t="n">
        <v>0</v>
      </c>
      <c r="AV15" s="507" t="n">
        <v>0</v>
      </c>
      <c r="AW15" s="507" t="n">
        <v>0</v>
      </c>
      <c r="AX15" s="507" t="n">
        <v>0</v>
      </c>
      <c r="AY15" s="507" t="n">
        <v>0</v>
      </c>
      <c r="AZ15" s="507" t="n">
        <v>0</v>
      </c>
      <c r="BA15" s="507" t="n">
        <v>0</v>
      </c>
      <c r="BB15" s="507" t="n">
        <v>0</v>
      </c>
      <c r="BD15" s="2567">
        <f>EOMONTH(BD16,-1)</f>
        <v/>
      </c>
      <c r="BE15" s="507">
        <f>SUM(BF15:BM15)</f>
        <v/>
      </c>
      <c r="BF15" s="507" t="n">
        <v>0</v>
      </c>
      <c r="BG15" s="507" t="n">
        <v>0</v>
      </c>
      <c r="BH15" s="507" t="n">
        <v>0</v>
      </c>
      <c r="BI15" s="507" t="n">
        <v>0</v>
      </c>
      <c r="BJ15" s="507" t="n">
        <v>0</v>
      </c>
      <c r="BK15" s="507" t="n">
        <v>0</v>
      </c>
      <c r="BL15" s="507" t="n">
        <v>0</v>
      </c>
      <c r="BM15" s="507" t="n">
        <v>0</v>
      </c>
      <c r="BO15" s="2567">
        <f>EOMONTH(BO16,-1)</f>
        <v/>
      </c>
      <c r="BP15" s="507">
        <f>SUM(BQ15:BX15)</f>
        <v/>
      </c>
      <c r="BQ15" s="507" t="n">
        <v>0</v>
      </c>
      <c r="BR15" s="507" t="n">
        <v>0</v>
      </c>
      <c r="BS15" s="507" t="n">
        <v>0</v>
      </c>
      <c r="BT15" s="507" t="n">
        <v>0</v>
      </c>
      <c r="BU15" s="507" t="n">
        <v>0</v>
      </c>
      <c r="BV15" s="507" t="n">
        <v>0</v>
      </c>
      <c r="BW15" s="507" t="n">
        <v>0</v>
      </c>
      <c r="BX15" s="507" t="n">
        <v>0</v>
      </c>
      <c r="BZ15" s="2567">
        <f>EOMONTH(BZ16,-1)</f>
        <v/>
      </c>
      <c r="CA15" s="507">
        <f>SUM(CB15:CI15)</f>
        <v/>
      </c>
      <c r="CB15" s="507" t="n">
        <v>0</v>
      </c>
      <c r="CC15" s="507" t="n">
        <v>0</v>
      </c>
      <c r="CD15" s="507" t="n">
        <v>0</v>
      </c>
      <c r="CE15" s="507" t="n">
        <v>0</v>
      </c>
      <c r="CF15" s="507" t="n">
        <v>0</v>
      </c>
      <c r="CG15" s="507" t="n">
        <v>0</v>
      </c>
      <c r="CH15" s="507" t="n">
        <v>0</v>
      </c>
      <c r="CI15" s="507" t="n">
        <v>0</v>
      </c>
      <c r="CK15" s="2567">
        <f>EOMONTH(CK16,-1)</f>
        <v/>
      </c>
      <c r="CL15" s="507">
        <f>SUM(CM15:CT15)</f>
        <v/>
      </c>
      <c r="CM15" s="507" t="n">
        <v>0</v>
      </c>
      <c r="CN15" s="507" t="n">
        <v>0</v>
      </c>
      <c r="CO15" s="507" t="n">
        <v>0</v>
      </c>
      <c r="CP15" s="507" t="n">
        <v>0</v>
      </c>
      <c r="CQ15" s="507" t="n">
        <v>0</v>
      </c>
      <c r="CR15" s="507" t="n">
        <v>0</v>
      </c>
      <c r="CS15" s="507" t="n">
        <v>0</v>
      </c>
      <c r="CT15" s="507" t="n">
        <v>0</v>
      </c>
      <c r="CV15" s="2567">
        <f>EOMONTH(CV16,-1)</f>
        <v/>
      </c>
      <c r="CW15" s="507">
        <f>SUM(CX15:DE15)</f>
        <v/>
      </c>
      <c r="CX15" s="507" t="n">
        <v>0</v>
      </c>
      <c r="CY15" s="507" t="n">
        <v>0</v>
      </c>
      <c r="CZ15" s="507" t="n">
        <v>0</v>
      </c>
      <c r="DA15" s="507" t="n">
        <v>0</v>
      </c>
      <c r="DB15" s="507" t="n">
        <v>0</v>
      </c>
      <c r="DC15" s="507" t="n">
        <v>0</v>
      </c>
      <c r="DD15" s="507" t="n">
        <v>0</v>
      </c>
      <c r="DE15" s="507" t="n">
        <v>0</v>
      </c>
      <c r="DG15" s="2567">
        <f>EOMONTH(DG16,-1)</f>
        <v/>
      </c>
      <c r="DH15" s="507">
        <f>SUM(DI15:DP15)</f>
        <v/>
      </c>
      <c r="DI15" s="507" t="n">
        <v>0</v>
      </c>
      <c r="DJ15" s="507" t="n">
        <v>0</v>
      </c>
      <c r="DK15" s="507" t="n">
        <v>0</v>
      </c>
      <c r="DL15" s="507" t="n">
        <v>0</v>
      </c>
      <c r="DM15" s="507" t="n">
        <v>0</v>
      </c>
      <c r="DN15" s="507" t="n">
        <v>0</v>
      </c>
      <c r="DO15" s="507" t="n">
        <v>0</v>
      </c>
      <c r="DP15" s="507" t="n">
        <v>0</v>
      </c>
      <c r="DR15" s="2567">
        <f>EOMONTH(DR16,-1)</f>
        <v/>
      </c>
      <c r="DS15" s="507">
        <f>SUM(DT15:EA15)</f>
        <v/>
      </c>
      <c r="DT15" s="507" t="n">
        <v>0</v>
      </c>
      <c r="DU15" s="507" t="n">
        <v>0</v>
      </c>
      <c r="DV15" s="507" t="n">
        <v>0</v>
      </c>
      <c r="DW15" s="507" t="n">
        <v>0</v>
      </c>
      <c r="DX15" s="507" t="n">
        <v>0</v>
      </c>
      <c r="DY15" s="507" t="n">
        <v>0</v>
      </c>
      <c r="DZ15" s="507" t="n">
        <v>0</v>
      </c>
      <c r="EA15" s="507" t="n">
        <v>0</v>
      </c>
      <c r="EC15" s="2567">
        <f>EOMONTH(EC16,-1)</f>
        <v/>
      </c>
      <c r="ED15" s="507">
        <f>SUM(EE15:EL15)</f>
        <v/>
      </c>
      <c r="EE15" s="507" t="n">
        <v>0</v>
      </c>
      <c r="EF15" s="507" t="n">
        <v>0</v>
      </c>
      <c r="EG15" s="507" t="n">
        <v>0</v>
      </c>
      <c r="EH15" s="507" t="n">
        <v>0</v>
      </c>
      <c r="EI15" s="507" t="n">
        <v>0</v>
      </c>
      <c r="EJ15" s="507" t="n">
        <v>0</v>
      </c>
      <c r="EK15" s="507" t="n">
        <v>0</v>
      </c>
      <c r="EL15" s="507" t="n">
        <v>0</v>
      </c>
    </row>
    <row r="16">
      <c r="A16" s="2567">
        <f>EOMONTH(A17,-1)</f>
        <v/>
      </c>
      <c r="B16" s="507">
        <f>SUM(C16:J16)</f>
        <v/>
      </c>
      <c r="C16" s="507">
        <f>+N16+Y16+AJ16+AU16+BF16+BQ16+CB16+CM16+CX16+DI16</f>
        <v/>
      </c>
      <c r="D16" s="507">
        <f>+O16+Z16+AK16+AV16+BG16+BR16+CC16+CN16+CY16+DJ16</f>
        <v/>
      </c>
      <c r="E16" s="507">
        <f>+P16+AA16+AL16+AW16+BH16+BS16+CD16+CO16+CZ16+DK16</f>
        <v/>
      </c>
      <c r="F16" s="507">
        <f>+Q16+AB16+AM16+AX16+BI16+BT16+CE16+CP16+DA16+DL16</f>
        <v/>
      </c>
      <c r="G16" s="507">
        <f>+R16+AC16+AN16+AY16+BJ16+BU16+CF16+CQ16+DB16+DM16</f>
        <v/>
      </c>
      <c r="H16" s="507">
        <f>+S16+AD16+AO16+AZ16+BK16+BV16+CG16+CR16+DC16+DN16</f>
        <v/>
      </c>
      <c r="I16" s="507">
        <f>+T16+AE16+AP16+BA16+BL16+BW16+CH16+CS16+DD16+DO16</f>
        <v/>
      </c>
      <c r="J16" s="507">
        <f>+U16+AF16+AQ16+BB16+BM16+BX16+CI16+CT16+DE16+DP16</f>
        <v/>
      </c>
      <c r="L16" s="2567">
        <f>EOMONTH(L17,-1)</f>
        <v/>
      </c>
      <c r="M16" s="507">
        <f>SUM(N16:U16)</f>
        <v/>
      </c>
      <c r="N16" s="507" t="n">
        <v>0</v>
      </c>
      <c r="O16" s="507" t="n">
        <v>0</v>
      </c>
      <c r="P16" s="507" t="n">
        <v>0</v>
      </c>
      <c r="Q16" s="507" t="n">
        <v>0</v>
      </c>
      <c r="R16" s="507" t="n">
        <v>0</v>
      </c>
      <c r="S16" s="507" t="n">
        <v>0</v>
      </c>
      <c r="T16" s="507" t="n">
        <v>0</v>
      </c>
      <c r="U16" s="507" t="n">
        <v>0</v>
      </c>
      <c r="W16" s="2567">
        <f>EOMONTH(W17,-1)</f>
        <v/>
      </c>
      <c r="X16" s="507">
        <f>SUM(Y16:AF16)</f>
        <v/>
      </c>
      <c r="Y16" s="507" t="n">
        <v>0</v>
      </c>
      <c r="Z16" s="507" t="n">
        <v>0</v>
      </c>
      <c r="AA16" s="507" t="n">
        <v>0</v>
      </c>
      <c r="AB16" s="507" t="n">
        <v>0</v>
      </c>
      <c r="AC16" s="507" t="n">
        <v>0</v>
      </c>
      <c r="AD16" s="507" t="n">
        <v>0</v>
      </c>
      <c r="AE16" s="507" t="n">
        <v>0</v>
      </c>
      <c r="AF16" s="507" t="n">
        <v>0</v>
      </c>
      <c r="AH16" s="2567">
        <f>EOMONTH(AH17,-1)</f>
        <v/>
      </c>
      <c r="AI16" s="507">
        <f>SUM(AJ16:AQ16)</f>
        <v/>
      </c>
      <c r="AJ16" s="507" t="n">
        <v>0</v>
      </c>
      <c r="AK16" s="507" t="n">
        <v>0</v>
      </c>
      <c r="AL16" s="507" t="n">
        <v>0</v>
      </c>
      <c r="AM16" s="507" t="n">
        <v>0</v>
      </c>
      <c r="AN16" s="507" t="n">
        <v>0</v>
      </c>
      <c r="AO16" s="507" t="n">
        <v>0</v>
      </c>
      <c r="AP16" s="507" t="n">
        <v>0</v>
      </c>
      <c r="AQ16" s="507" t="n">
        <v>0</v>
      </c>
      <c r="AS16" s="2567">
        <f>EOMONTH(AS17,-1)</f>
        <v/>
      </c>
      <c r="AT16" s="507">
        <f>SUM(AU16:BB16)</f>
        <v/>
      </c>
      <c r="AU16" s="507" t="n">
        <v>0</v>
      </c>
      <c r="AV16" s="507" t="n">
        <v>0</v>
      </c>
      <c r="AW16" s="507" t="n">
        <v>0</v>
      </c>
      <c r="AX16" s="507" t="n">
        <v>0</v>
      </c>
      <c r="AY16" s="507" t="n">
        <v>0</v>
      </c>
      <c r="AZ16" s="507" t="n">
        <v>0</v>
      </c>
      <c r="BA16" s="507" t="n">
        <v>0</v>
      </c>
      <c r="BB16" s="507" t="n">
        <v>0</v>
      </c>
      <c r="BD16" s="2567">
        <f>EOMONTH(BD17,-1)</f>
        <v/>
      </c>
      <c r="BE16" s="507">
        <f>SUM(BF16:BM16)</f>
        <v/>
      </c>
      <c r="BF16" s="507" t="n">
        <v>0</v>
      </c>
      <c r="BG16" s="507" t="n">
        <v>0</v>
      </c>
      <c r="BH16" s="507" t="n">
        <v>0</v>
      </c>
      <c r="BI16" s="507" t="n">
        <v>0</v>
      </c>
      <c r="BJ16" s="507" t="n">
        <v>0</v>
      </c>
      <c r="BK16" s="507" t="n">
        <v>0</v>
      </c>
      <c r="BL16" s="507" t="n">
        <v>0</v>
      </c>
      <c r="BM16" s="507" t="n">
        <v>0</v>
      </c>
      <c r="BO16" s="2567">
        <f>EOMONTH(BO17,-1)</f>
        <v/>
      </c>
      <c r="BP16" s="507">
        <f>SUM(BQ16:BX16)</f>
        <v/>
      </c>
      <c r="BQ16" s="507" t="n">
        <v>0</v>
      </c>
      <c r="BR16" s="507" t="n">
        <v>0</v>
      </c>
      <c r="BS16" s="507" t="n">
        <v>0</v>
      </c>
      <c r="BT16" s="507" t="n">
        <v>0</v>
      </c>
      <c r="BU16" s="507" t="n">
        <v>0</v>
      </c>
      <c r="BV16" s="507" t="n">
        <v>0</v>
      </c>
      <c r="BW16" s="507" t="n">
        <v>0</v>
      </c>
      <c r="BX16" s="507" t="n">
        <v>0</v>
      </c>
      <c r="BZ16" s="2567">
        <f>EOMONTH(BZ17,-1)</f>
        <v/>
      </c>
      <c r="CA16" s="507">
        <f>SUM(CB16:CI16)</f>
        <v/>
      </c>
      <c r="CB16" s="507" t="n">
        <v>0</v>
      </c>
      <c r="CC16" s="507" t="n">
        <v>0</v>
      </c>
      <c r="CD16" s="507" t="n">
        <v>0</v>
      </c>
      <c r="CE16" s="507" t="n">
        <v>0</v>
      </c>
      <c r="CF16" s="507" t="n">
        <v>0</v>
      </c>
      <c r="CG16" s="507" t="n">
        <v>0</v>
      </c>
      <c r="CH16" s="507" t="n">
        <v>0</v>
      </c>
      <c r="CI16" s="507" t="n">
        <v>0</v>
      </c>
      <c r="CK16" s="2567">
        <f>EOMONTH(CK17,-1)</f>
        <v/>
      </c>
      <c r="CL16" s="507">
        <f>SUM(CM16:CT16)</f>
        <v/>
      </c>
      <c r="CM16" s="507" t="n">
        <v>0</v>
      </c>
      <c r="CN16" s="507" t="n">
        <v>0</v>
      </c>
      <c r="CO16" s="507" t="n">
        <v>0</v>
      </c>
      <c r="CP16" s="507" t="n">
        <v>0</v>
      </c>
      <c r="CQ16" s="507" t="n">
        <v>0</v>
      </c>
      <c r="CR16" s="507" t="n">
        <v>0</v>
      </c>
      <c r="CS16" s="507" t="n">
        <v>0</v>
      </c>
      <c r="CT16" s="507" t="n">
        <v>0</v>
      </c>
      <c r="CV16" s="2567">
        <f>EOMONTH(CV17,-1)</f>
        <v/>
      </c>
      <c r="CW16" s="507">
        <f>SUM(CX16:DE16)</f>
        <v/>
      </c>
      <c r="CX16" s="507" t="n">
        <v>0</v>
      </c>
      <c r="CY16" s="507" t="n">
        <v>0</v>
      </c>
      <c r="CZ16" s="507" t="n">
        <v>0</v>
      </c>
      <c r="DA16" s="507" t="n">
        <v>0</v>
      </c>
      <c r="DB16" s="507" t="n">
        <v>0</v>
      </c>
      <c r="DC16" s="507" t="n">
        <v>0</v>
      </c>
      <c r="DD16" s="507" t="n">
        <v>0</v>
      </c>
      <c r="DE16" s="507" t="n">
        <v>0</v>
      </c>
      <c r="DG16" s="2567">
        <f>EOMONTH(DG17,-1)</f>
        <v/>
      </c>
      <c r="DH16" s="507">
        <f>SUM(DI16:DP16)</f>
        <v/>
      </c>
      <c r="DI16" s="507" t="n">
        <v>0</v>
      </c>
      <c r="DJ16" s="507" t="n">
        <v>0</v>
      </c>
      <c r="DK16" s="507" t="n">
        <v>0</v>
      </c>
      <c r="DL16" s="507" t="n">
        <v>0</v>
      </c>
      <c r="DM16" s="507" t="n">
        <v>0</v>
      </c>
      <c r="DN16" s="507" t="n">
        <v>0</v>
      </c>
      <c r="DO16" s="507" t="n">
        <v>0</v>
      </c>
      <c r="DP16" s="507" t="n">
        <v>0</v>
      </c>
      <c r="DR16" s="2567">
        <f>EOMONTH(DR17,-1)</f>
        <v/>
      </c>
      <c r="DS16" s="507">
        <f>SUM(DT16:EA16)</f>
        <v/>
      </c>
      <c r="DT16" s="507" t="n">
        <v>0</v>
      </c>
      <c r="DU16" s="507" t="n">
        <v>0</v>
      </c>
      <c r="DV16" s="507" t="n">
        <v>0</v>
      </c>
      <c r="DW16" s="507" t="n">
        <v>0</v>
      </c>
      <c r="DX16" s="507" t="n">
        <v>0</v>
      </c>
      <c r="DY16" s="507" t="n">
        <v>0</v>
      </c>
      <c r="DZ16" s="507" t="n">
        <v>0</v>
      </c>
      <c r="EA16" s="507" t="n">
        <v>0</v>
      </c>
      <c r="EC16" s="2567">
        <f>EOMONTH(EC17,-1)</f>
        <v/>
      </c>
      <c r="ED16" s="507">
        <f>SUM(EE16:EL16)</f>
        <v/>
      </c>
      <c r="EE16" s="507" t="n">
        <v>0</v>
      </c>
      <c r="EF16" s="507" t="n">
        <v>0</v>
      </c>
      <c r="EG16" s="507" t="n">
        <v>0</v>
      </c>
      <c r="EH16" s="507" t="n">
        <v>0</v>
      </c>
      <c r="EI16" s="507" t="n">
        <v>0</v>
      </c>
      <c r="EJ16" s="507" t="n">
        <v>0</v>
      </c>
      <c r="EK16" s="507" t="n">
        <v>0</v>
      </c>
      <c r="EL16" s="507" t="n">
        <v>0</v>
      </c>
    </row>
    <row r="17">
      <c r="A17" s="2567">
        <f>EOMONTH(A18,-1)</f>
        <v/>
      </c>
      <c r="B17" s="507">
        <f>SUM(C17:J17)</f>
        <v/>
      </c>
      <c r="C17" s="507">
        <f>+N17+Y17+AJ17+AU17+BF17+BQ17+CB17+CM17+CX17+DI17</f>
        <v/>
      </c>
      <c r="D17" s="507">
        <f>+O17+Z17+AK17+AV17+BG17+BR17+CC17+CN17+CY17+DJ17</f>
        <v/>
      </c>
      <c r="E17" s="507">
        <f>+P17+AA17+AL17+AW17+BH17+BS17+CD17+CO17+CZ17+DK17</f>
        <v/>
      </c>
      <c r="F17" s="507">
        <f>+Q17+AB17+AM17+AX17+BI17+BT17+CE17+CP17+DA17+DL17</f>
        <v/>
      </c>
      <c r="G17" s="507">
        <f>+R17+AC17+AN17+AY17+BJ17+BU17+CF17+CQ17+DB17+DM17</f>
        <v/>
      </c>
      <c r="H17" s="507">
        <f>+S17+AD17+AO17+AZ17+BK17+BV17+CG17+CR17+DC17+DN17</f>
        <v/>
      </c>
      <c r="I17" s="507">
        <f>+T17+AE17+AP17+BA17+BL17+BW17+CH17+CS17+DD17+DO17</f>
        <v/>
      </c>
      <c r="J17" s="507">
        <f>+U17+AF17+AQ17+BB17+BM17+BX17+CI17+CT17+DE17+DP17</f>
        <v/>
      </c>
      <c r="L17" s="2567">
        <f>EOMONTH(L18,-1)</f>
        <v/>
      </c>
      <c r="M17" s="507">
        <f>SUM(N17:U17)</f>
        <v/>
      </c>
      <c r="N17" s="507" t="n">
        <v>0</v>
      </c>
      <c r="O17" s="507" t="n">
        <v>0</v>
      </c>
      <c r="P17" s="507" t="n">
        <v>0</v>
      </c>
      <c r="Q17" s="507" t="n">
        <v>0</v>
      </c>
      <c r="R17" s="507" t="n">
        <v>0</v>
      </c>
      <c r="S17" s="507" t="n">
        <v>0</v>
      </c>
      <c r="T17" s="507" t="n">
        <v>0</v>
      </c>
      <c r="U17" s="507" t="n">
        <v>0</v>
      </c>
      <c r="W17" s="2567">
        <f>EOMONTH(W18,-1)</f>
        <v/>
      </c>
      <c r="X17" s="507">
        <f>SUM(Y17:AF17)</f>
        <v/>
      </c>
      <c r="Y17" s="507" t="n">
        <v>0</v>
      </c>
      <c r="Z17" s="507" t="n">
        <v>0</v>
      </c>
      <c r="AA17" s="507" t="n">
        <v>0</v>
      </c>
      <c r="AB17" s="507" t="n">
        <v>0</v>
      </c>
      <c r="AC17" s="507" t="n">
        <v>0</v>
      </c>
      <c r="AD17" s="507" t="n">
        <v>0</v>
      </c>
      <c r="AE17" s="507" t="n">
        <v>0</v>
      </c>
      <c r="AF17" s="507" t="n">
        <v>0</v>
      </c>
      <c r="AH17" s="2567">
        <f>EOMONTH(AH18,-1)</f>
        <v/>
      </c>
      <c r="AI17" s="507">
        <f>SUM(AJ17:AQ17)</f>
        <v/>
      </c>
      <c r="AJ17" s="507" t="n">
        <v>0</v>
      </c>
      <c r="AK17" s="507" t="n">
        <v>0</v>
      </c>
      <c r="AL17" s="507" t="n">
        <v>0</v>
      </c>
      <c r="AM17" s="507" t="n">
        <v>0</v>
      </c>
      <c r="AN17" s="507" t="n">
        <v>0</v>
      </c>
      <c r="AO17" s="507" t="n">
        <v>0</v>
      </c>
      <c r="AP17" s="507" t="n">
        <v>0</v>
      </c>
      <c r="AQ17" s="507" t="n">
        <v>0</v>
      </c>
      <c r="AS17" s="2567">
        <f>EOMONTH(AS18,-1)</f>
        <v/>
      </c>
      <c r="AT17" s="507">
        <f>SUM(AU17:BB17)</f>
        <v/>
      </c>
      <c r="AU17" s="507" t="n">
        <v>0</v>
      </c>
      <c r="AV17" s="507" t="n">
        <v>0</v>
      </c>
      <c r="AW17" s="507" t="n">
        <v>0</v>
      </c>
      <c r="AX17" s="507" t="n">
        <v>0</v>
      </c>
      <c r="AY17" s="507" t="n">
        <v>0</v>
      </c>
      <c r="AZ17" s="507" t="n">
        <v>0</v>
      </c>
      <c r="BA17" s="507" t="n">
        <v>0</v>
      </c>
      <c r="BB17" s="507" t="n">
        <v>0</v>
      </c>
      <c r="BD17" s="2567">
        <f>EOMONTH(BD18,-1)</f>
        <v/>
      </c>
      <c r="BE17" s="507">
        <f>SUM(BF17:BM17)</f>
        <v/>
      </c>
      <c r="BF17" s="507" t="n">
        <v>0</v>
      </c>
      <c r="BG17" s="507" t="n">
        <v>0</v>
      </c>
      <c r="BH17" s="507" t="n">
        <v>0</v>
      </c>
      <c r="BI17" s="507" t="n">
        <v>0</v>
      </c>
      <c r="BJ17" s="507" t="n">
        <v>0</v>
      </c>
      <c r="BK17" s="507" t="n">
        <v>0</v>
      </c>
      <c r="BL17" s="507" t="n">
        <v>0</v>
      </c>
      <c r="BM17" s="507" t="n">
        <v>0</v>
      </c>
      <c r="BO17" s="2567">
        <f>EOMONTH(BO18,-1)</f>
        <v/>
      </c>
      <c r="BP17" s="507">
        <f>SUM(BQ17:BX17)</f>
        <v/>
      </c>
      <c r="BQ17" s="507" t="n">
        <v>0</v>
      </c>
      <c r="BR17" s="507" t="n">
        <v>0</v>
      </c>
      <c r="BS17" s="507" t="n">
        <v>0</v>
      </c>
      <c r="BT17" s="507" t="n">
        <v>0</v>
      </c>
      <c r="BU17" s="507" t="n">
        <v>0</v>
      </c>
      <c r="BV17" s="507" t="n">
        <v>0</v>
      </c>
      <c r="BW17" s="507" t="n">
        <v>0</v>
      </c>
      <c r="BX17" s="507" t="n">
        <v>0</v>
      </c>
      <c r="BZ17" s="2567">
        <f>EOMONTH(BZ18,-1)</f>
        <v/>
      </c>
      <c r="CA17" s="507">
        <f>SUM(CB17:CI17)</f>
        <v/>
      </c>
      <c r="CB17" s="507" t="n">
        <v>0</v>
      </c>
      <c r="CC17" s="507" t="n">
        <v>0</v>
      </c>
      <c r="CD17" s="507" t="n">
        <v>0</v>
      </c>
      <c r="CE17" s="507" t="n">
        <v>0</v>
      </c>
      <c r="CF17" s="507" t="n">
        <v>0</v>
      </c>
      <c r="CG17" s="507" t="n">
        <v>0</v>
      </c>
      <c r="CH17" s="507" t="n">
        <v>0</v>
      </c>
      <c r="CI17" s="507" t="n">
        <v>0</v>
      </c>
      <c r="CK17" s="2567">
        <f>EOMONTH(CK18,-1)</f>
        <v/>
      </c>
      <c r="CL17" s="507">
        <f>SUM(CM17:CT17)</f>
        <v/>
      </c>
      <c r="CM17" s="507" t="n">
        <v>0</v>
      </c>
      <c r="CN17" s="507" t="n">
        <v>0</v>
      </c>
      <c r="CO17" s="507" t="n">
        <v>0</v>
      </c>
      <c r="CP17" s="507" t="n">
        <v>0</v>
      </c>
      <c r="CQ17" s="507" t="n">
        <v>0</v>
      </c>
      <c r="CR17" s="507" t="n">
        <v>0</v>
      </c>
      <c r="CS17" s="507" t="n">
        <v>0</v>
      </c>
      <c r="CT17" s="507" t="n">
        <v>0</v>
      </c>
      <c r="CV17" s="2567">
        <f>EOMONTH(CV18,-1)</f>
        <v/>
      </c>
      <c r="CW17" s="507">
        <f>SUM(CX17:DE17)</f>
        <v/>
      </c>
      <c r="CX17" s="507" t="n">
        <v>0</v>
      </c>
      <c r="CY17" s="507" t="n">
        <v>0</v>
      </c>
      <c r="CZ17" s="507" t="n">
        <v>0</v>
      </c>
      <c r="DA17" s="507" t="n">
        <v>0</v>
      </c>
      <c r="DB17" s="507" t="n">
        <v>0</v>
      </c>
      <c r="DC17" s="507" t="n">
        <v>0</v>
      </c>
      <c r="DD17" s="507" t="n">
        <v>0</v>
      </c>
      <c r="DE17" s="507" t="n">
        <v>0</v>
      </c>
      <c r="DG17" s="2567">
        <f>EOMONTH(DG18,-1)</f>
        <v/>
      </c>
      <c r="DH17" s="507">
        <f>SUM(DI17:DP17)</f>
        <v/>
      </c>
      <c r="DI17" s="507" t="n">
        <v>0</v>
      </c>
      <c r="DJ17" s="507" t="n">
        <v>0</v>
      </c>
      <c r="DK17" s="507" t="n">
        <v>0</v>
      </c>
      <c r="DL17" s="507" t="n">
        <v>0</v>
      </c>
      <c r="DM17" s="507" t="n">
        <v>0</v>
      </c>
      <c r="DN17" s="507" t="n">
        <v>0</v>
      </c>
      <c r="DO17" s="507" t="n">
        <v>0</v>
      </c>
      <c r="DP17" s="507" t="n">
        <v>0</v>
      </c>
      <c r="DR17" s="2567">
        <f>EOMONTH(DR18,-1)</f>
        <v/>
      </c>
      <c r="DS17" s="507">
        <f>SUM(DT17:EA17)</f>
        <v/>
      </c>
      <c r="DT17" s="507" t="n">
        <v>0</v>
      </c>
      <c r="DU17" s="507" t="n">
        <v>0</v>
      </c>
      <c r="DV17" s="507" t="n">
        <v>0</v>
      </c>
      <c r="DW17" s="507" t="n">
        <v>0</v>
      </c>
      <c r="DX17" s="507" t="n">
        <v>0</v>
      </c>
      <c r="DY17" s="507" t="n">
        <v>0</v>
      </c>
      <c r="DZ17" s="507" t="n">
        <v>0</v>
      </c>
      <c r="EA17" s="507" t="n">
        <v>0</v>
      </c>
      <c r="EC17" s="2567">
        <f>EOMONTH(EC18,-1)</f>
        <v/>
      </c>
      <c r="ED17" s="507">
        <f>SUM(EE17:EL17)</f>
        <v/>
      </c>
      <c r="EE17" s="507" t="n">
        <v>0</v>
      </c>
      <c r="EF17" s="507" t="n">
        <v>0</v>
      </c>
      <c r="EG17" s="507" t="n">
        <v>0</v>
      </c>
      <c r="EH17" s="507" t="n">
        <v>0</v>
      </c>
      <c r="EI17" s="507" t="n">
        <v>0</v>
      </c>
      <c r="EJ17" s="507" t="n">
        <v>0</v>
      </c>
      <c r="EK17" s="507" t="n">
        <v>0</v>
      </c>
      <c r="EL17" s="507" t="n">
        <v>0</v>
      </c>
    </row>
    <row r="18">
      <c r="A18" s="2567">
        <f>EOMONTH(A19,-1)</f>
        <v/>
      </c>
      <c r="B18" s="507">
        <f>SUM(C18:J18)</f>
        <v/>
      </c>
      <c r="C18" s="507">
        <f>+N18+Y18+AJ18+AU18+BF18+BQ18+CB18+CM18+CX18+DI18</f>
        <v/>
      </c>
      <c r="D18" s="507">
        <f>+O18+Z18+AK18+AV18+BG18+BR18+CC18+CN18+CY18+DJ18</f>
        <v/>
      </c>
      <c r="E18" s="507">
        <f>+P18+AA18+AL18+AW18+BH18+BS18+CD18+CO18+CZ18+DK18</f>
        <v/>
      </c>
      <c r="F18" s="507">
        <f>+Q18+AB18+AM18+AX18+BI18+BT18+CE18+CP18+DA18+DL18</f>
        <v/>
      </c>
      <c r="G18" s="507">
        <f>+R18+AC18+AN18+AY18+BJ18+BU18+CF18+CQ18+DB18+DM18</f>
        <v/>
      </c>
      <c r="H18" s="507">
        <f>+S18+AD18+AO18+AZ18+BK18+BV18+CG18+CR18+DC18+DN18</f>
        <v/>
      </c>
      <c r="I18" s="507">
        <f>+T18+AE18+AP18+BA18+BL18+BW18+CH18+CS18+DD18+DO18</f>
        <v/>
      </c>
      <c r="J18" s="507">
        <f>+U18+AF18+AQ18+BB18+BM18+BX18+CI18+CT18+DE18+DP18</f>
        <v/>
      </c>
      <c r="L18" s="2567">
        <f>EOMONTH(L19,-1)</f>
        <v/>
      </c>
      <c r="M18" s="507">
        <f>SUM(N18:U18)</f>
        <v/>
      </c>
      <c r="N18" s="507" t="n">
        <v>0</v>
      </c>
      <c r="O18" s="507" t="n">
        <v>0</v>
      </c>
      <c r="P18" s="507" t="n">
        <v>0</v>
      </c>
      <c r="Q18" s="507" t="n">
        <v>0</v>
      </c>
      <c r="R18" s="507" t="n">
        <v>0</v>
      </c>
      <c r="S18" s="507" t="n">
        <v>0</v>
      </c>
      <c r="T18" s="507" t="n">
        <v>0</v>
      </c>
      <c r="U18" s="507" t="n">
        <v>0</v>
      </c>
      <c r="W18" s="2567">
        <f>EOMONTH(W19,-1)</f>
        <v/>
      </c>
      <c r="X18" s="507">
        <f>SUM(Y18:AF18)</f>
        <v/>
      </c>
      <c r="Y18" s="507" t="n">
        <v>0</v>
      </c>
      <c r="Z18" s="507" t="n">
        <v>0</v>
      </c>
      <c r="AA18" s="507" t="n">
        <v>0</v>
      </c>
      <c r="AB18" s="507" t="n">
        <v>0</v>
      </c>
      <c r="AC18" s="507" t="n">
        <v>0</v>
      </c>
      <c r="AD18" s="507" t="n">
        <v>0</v>
      </c>
      <c r="AE18" s="507" t="n">
        <v>0</v>
      </c>
      <c r="AF18" s="507" t="n">
        <v>0</v>
      </c>
      <c r="AH18" s="2567">
        <f>EOMONTH(AH19,-1)</f>
        <v/>
      </c>
      <c r="AI18" s="507">
        <f>SUM(AJ18:AQ18)</f>
        <v/>
      </c>
      <c r="AJ18" s="507" t="n">
        <v>0</v>
      </c>
      <c r="AK18" s="507" t="n">
        <v>0</v>
      </c>
      <c r="AL18" s="507" t="n">
        <v>0</v>
      </c>
      <c r="AM18" s="507" t="n">
        <v>0</v>
      </c>
      <c r="AN18" s="507" t="n">
        <v>0</v>
      </c>
      <c r="AO18" s="507" t="n">
        <v>0</v>
      </c>
      <c r="AP18" s="507" t="n">
        <v>0</v>
      </c>
      <c r="AQ18" s="507" t="n">
        <v>0</v>
      </c>
      <c r="AS18" s="2567">
        <f>EOMONTH(AS19,-1)</f>
        <v/>
      </c>
      <c r="AT18" s="507">
        <f>SUM(AU18:BB18)</f>
        <v/>
      </c>
      <c r="AU18" s="507" t="n">
        <v>0</v>
      </c>
      <c r="AV18" s="507" t="n">
        <v>0</v>
      </c>
      <c r="AW18" s="507" t="n">
        <v>0</v>
      </c>
      <c r="AX18" s="507" t="n">
        <v>0</v>
      </c>
      <c r="AY18" s="507" t="n">
        <v>0</v>
      </c>
      <c r="AZ18" s="507" t="n">
        <v>0</v>
      </c>
      <c r="BA18" s="507" t="n">
        <v>0</v>
      </c>
      <c r="BB18" s="507" t="n">
        <v>0</v>
      </c>
      <c r="BD18" s="2567">
        <f>EOMONTH(BD19,-1)</f>
        <v/>
      </c>
      <c r="BE18" s="507">
        <f>SUM(BF18:BM18)</f>
        <v/>
      </c>
      <c r="BF18" s="507" t="n">
        <v>0</v>
      </c>
      <c r="BG18" s="507" t="n">
        <v>0</v>
      </c>
      <c r="BH18" s="507" t="n">
        <v>0</v>
      </c>
      <c r="BI18" s="507" t="n">
        <v>0</v>
      </c>
      <c r="BJ18" s="507" t="n">
        <v>0</v>
      </c>
      <c r="BK18" s="507" t="n">
        <v>0</v>
      </c>
      <c r="BL18" s="507" t="n">
        <v>0</v>
      </c>
      <c r="BM18" s="507" t="n">
        <v>0</v>
      </c>
      <c r="BO18" s="2567">
        <f>EOMONTH(BO19,-1)</f>
        <v/>
      </c>
      <c r="BP18" s="507">
        <f>SUM(BQ18:BX18)</f>
        <v/>
      </c>
      <c r="BQ18" s="507" t="n">
        <v>0</v>
      </c>
      <c r="BR18" s="507" t="n">
        <v>0</v>
      </c>
      <c r="BS18" s="507" t="n">
        <v>0</v>
      </c>
      <c r="BT18" s="507" t="n">
        <v>0</v>
      </c>
      <c r="BU18" s="507" t="n">
        <v>0</v>
      </c>
      <c r="BV18" s="507" t="n">
        <v>0</v>
      </c>
      <c r="BW18" s="507" t="n">
        <v>0</v>
      </c>
      <c r="BX18" s="507" t="n">
        <v>0</v>
      </c>
      <c r="BZ18" s="2567">
        <f>EOMONTH(BZ19,-1)</f>
        <v/>
      </c>
      <c r="CA18" s="507">
        <f>SUM(CB18:CI18)</f>
        <v/>
      </c>
      <c r="CB18" s="507" t="n">
        <v>0</v>
      </c>
      <c r="CC18" s="507" t="n">
        <v>0</v>
      </c>
      <c r="CD18" s="507" t="n">
        <v>0</v>
      </c>
      <c r="CE18" s="507" t="n">
        <v>0</v>
      </c>
      <c r="CF18" s="507" t="n">
        <v>0</v>
      </c>
      <c r="CG18" s="507" t="n">
        <v>0</v>
      </c>
      <c r="CH18" s="507" t="n">
        <v>0</v>
      </c>
      <c r="CI18" s="507" t="n">
        <v>0</v>
      </c>
      <c r="CK18" s="2567">
        <f>EOMONTH(CK19,-1)</f>
        <v/>
      </c>
      <c r="CL18" s="507">
        <f>SUM(CM18:CT18)</f>
        <v/>
      </c>
      <c r="CM18" s="507" t="n">
        <v>0</v>
      </c>
      <c r="CN18" s="507" t="n">
        <v>0</v>
      </c>
      <c r="CO18" s="507" t="n">
        <v>0</v>
      </c>
      <c r="CP18" s="507" t="n">
        <v>0</v>
      </c>
      <c r="CQ18" s="507" t="n">
        <v>0</v>
      </c>
      <c r="CR18" s="507" t="n">
        <v>0</v>
      </c>
      <c r="CS18" s="507" t="n">
        <v>0</v>
      </c>
      <c r="CT18" s="507" t="n">
        <v>0</v>
      </c>
      <c r="CV18" s="2567">
        <f>EOMONTH(CV19,-1)</f>
        <v/>
      </c>
      <c r="CW18" s="507">
        <f>SUM(CX18:DE18)</f>
        <v/>
      </c>
      <c r="CX18" s="507" t="n">
        <v>0</v>
      </c>
      <c r="CY18" s="507" t="n">
        <v>0</v>
      </c>
      <c r="CZ18" s="507" t="n">
        <v>0</v>
      </c>
      <c r="DA18" s="507" t="n">
        <v>0</v>
      </c>
      <c r="DB18" s="507" t="n">
        <v>0</v>
      </c>
      <c r="DC18" s="507" t="n">
        <v>0</v>
      </c>
      <c r="DD18" s="507" t="n">
        <v>0</v>
      </c>
      <c r="DE18" s="507" t="n">
        <v>0</v>
      </c>
      <c r="DG18" s="2567">
        <f>EOMONTH(DG19,-1)</f>
        <v/>
      </c>
      <c r="DH18" s="507">
        <f>SUM(DI18:DP18)</f>
        <v/>
      </c>
      <c r="DI18" s="507" t="n">
        <v>0</v>
      </c>
      <c r="DJ18" s="507" t="n">
        <v>0</v>
      </c>
      <c r="DK18" s="507" t="n">
        <v>0</v>
      </c>
      <c r="DL18" s="507" t="n">
        <v>0</v>
      </c>
      <c r="DM18" s="507" t="n">
        <v>0</v>
      </c>
      <c r="DN18" s="507" t="n">
        <v>0</v>
      </c>
      <c r="DO18" s="507" t="n">
        <v>0</v>
      </c>
      <c r="DP18" s="507" t="n">
        <v>0</v>
      </c>
      <c r="DR18" s="2567">
        <f>EOMONTH(DR19,-1)</f>
        <v/>
      </c>
      <c r="DS18" s="507">
        <f>SUM(DT18:EA18)</f>
        <v/>
      </c>
      <c r="DT18" s="507" t="n">
        <v>0</v>
      </c>
      <c r="DU18" s="507" t="n">
        <v>0</v>
      </c>
      <c r="DV18" s="507" t="n">
        <v>0</v>
      </c>
      <c r="DW18" s="507" t="n">
        <v>0</v>
      </c>
      <c r="DX18" s="507" t="n">
        <v>0</v>
      </c>
      <c r="DY18" s="507" t="n">
        <v>0</v>
      </c>
      <c r="DZ18" s="507" t="n">
        <v>0</v>
      </c>
      <c r="EA18" s="507" t="n">
        <v>0</v>
      </c>
      <c r="EC18" s="2567">
        <f>EOMONTH(EC19,-1)</f>
        <v/>
      </c>
      <c r="ED18" s="507">
        <f>SUM(EE18:EL18)</f>
        <v/>
      </c>
      <c r="EE18" s="507" t="n">
        <v>0</v>
      </c>
      <c r="EF18" s="507" t="n">
        <v>0</v>
      </c>
      <c r="EG18" s="507" t="n">
        <v>0</v>
      </c>
      <c r="EH18" s="507" t="n">
        <v>0</v>
      </c>
      <c r="EI18" s="507" t="n">
        <v>0</v>
      </c>
      <c r="EJ18" s="507" t="n">
        <v>0</v>
      </c>
      <c r="EK18" s="507" t="n">
        <v>0</v>
      </c>
      <c r="EL18" s="507" t="n">
        <v>0</v>
      </c>
    </row>
    <row r="19">
      <c r="A19" s="2567">
        <f>EOMONTH(A20,-1)</f>
        <v/>
      </c>
      <c r="B19" s="507">
        <f>SUM(C19:J19)</f>
        <v/>
      </c>
      <c r="C19" s="507">
        <f>+N19+Y19+AJ19+AU19+BF19+BQ19+CB19+CM19+CX19+DI19</f>
        <v/>
      </c>
      <c r="D19" s="507">
        <f>+O19+Z19+AK19+AV19+BG19+BR19+CC19+CN19+CY19+DJ19</f>
        <v/>
      </c>
      <c r="E19" s="507">
        <f>+P19+AA19+AL19+AW19+BH19+BS19+CD19+CO19+CZ19+DK19</f>
        <v/>
      </c>
      <c r="F19" s="507">
        <f>+Q19+AB19+AM19+AX19+BI19+BT19+CE19+CP19+DA19+DL19</f>
        <v/>
      </c>
      <c r="G19" s="507">
        <f>+R19+AC19+AN19+AY19+BJ19+BU19+CF19+CQ19+DB19+DM19</f>
        <v/>
      </c>
      <c r="H19" s="507">
        <f>+S19+AD19+AO19+AZ19+BK19+BV19+CG19+CR19+DC19+DN19</f>
        <v/>
      </c>
      <c r="I19" s="507">
        <f>+T19+AE19+AP19+BA19+BL19+BW19+CH19+CS19+DD19+DO19</f>
        <v/>
      </c>
      <c r="J19" s="507">
        <f>+U19+AF19+AQ19+BB19+BM19+BX19+CI19+CT19+DE19+DP19</f>
        <v/>
      </c>
      <c r="L19" s="2567">
        <f>EOMONTH(L20,-1)</f>
        <v/>
      </c>
      <c r="M19" s="507">
        <f>SUM(N19:U19)</f>
        <v/>
      </c>
      <c r="N19" s="507" t="n">
        <v>0</v>
      </c>
      <c r="O19" s="507" t="n">
        <v>0</v>
      </c>
      <c r="P19" s="507" t="n">
        <v>0</v>
      </c>
      <c r="Q19" s="507" t="n">
        <v>0</v>
      </c>
      <c r="R19" s="507" t="n">
        <v>0</v>
      </c>
      <c r="S19" s="507" t="n">
        <v>0</v>
      </c>
      <c r="T19" s="507" t="n">
        <v>0</v>
      </c>
      <c r="U19" s="507" t="n">
        <v>0</v>
      </c>
      <c r="W19" s="2567">
        <f>EOMONTH(W20,-1)</f>
        <v/>
      </c>
      <c r="X19" s="507">
        <f>SUM(Y19:AF19)</f>
        <v/>
      </c>
      <c r="Y19" s="507" t="n">
        <v>0</v>
      </c>
      <c r="Z19" s="507" t="n">
        <v>0</v>
      </c>
      <c r="AA19" s="507" t="n">
        <v>0</v>
      </c>
      <c r="AB19" s="507" t="n">
        <v>0</v>
      </c>
      <c r="AC19" s="507" t="n">
        <v>0</v>
      </c>
      <c r="AD19" s="507" t="n">
        <v>0</v>
      </c>
      <c r="AE19" s="507" t="n">
        <v>0</v>
      </c>
      <c r="AF19" s="507" t="n">
        <v>0</v>
      </c>
      <c r="AH19" s="2567">
        <f>EOMONTH(AH20,-1)</f>
        <v/>
      </c>
      <c r="AI19" s="507">
        <f>SUM(AJ19:AQ19)</f>
        <v/>
      </c>
      <c r="AJ19" s="507" t="n">
        <v>0</v>
      </c>
      <c r="AK19" s="507" t="n">
        <v>0</v>
      </c>
      <c r="AL19" s="507" t="n">
        <v>0</v>
      </c>
      <c r="AM19" s="507" t="n">
        <v>0</v>
      </c>
      <c r="AN19" s="507" t="n">
        <v>0</v>
      </c>
      <c r="AO19" s="507" t="n">
        <v>0</v>
      </c>
      <c r="AP19" s="507" t="n">
        <v>0</v>
      </c>
      <c r="AQ19" s="507" t="n">
        <v>0</v>
      </c>
      <c r="AS19" s="2567">
        <f>EOMONTH(AS20,-1)</f>
        <v/>
      </c>
      <c r="AT19" s="507">
        <f>SUM(AU19:BB19)</f>
        <v/>
      </c>
      <c r="AU19" s="507" t="n">
        <v>0</v>
      </c>
      <c r="AV19" s="507" t="n">
        <v>0</v>
      </c>
      <c r="AW19" s="507" t="n">
        <v>0</v>
      </c>
      <c r="AX19" s="507" t="n">
        <v>0</v>
      </c>
      <c r="AY19" s="507" t="n">
        <v>0</v>
      </c>
      <c r="AZ19" s="507" t="n">
        <v>0</v>
      </c>
      <c r="BA19" s="507" t="n">
        <v>0</v>
      </c>
      <c r="BB19" s="507" t="n">
        <v>0</v>
      </c>
      <c r="BD19" s="2567">
        <f>EOMONTH(BD20,-1)</f>
        <v/>
      </c>
      <c r="BE19" s="507">
        <f>SUM(BF19:BM19)</f>
        <v/>
      </c>
      <c r="BF19" s="507" t="n">
        <v>0</v>
      </c>
      <c r="BG19" s="507" t="n">
        <v>0</v>
      </c>
      <c r="BH19" s="507" t="n">
        <v>0</v>
      </c>
      <c r="BI19" s="507" t="n">
        <v>0</v>
      </c>
      <c r="BJ19" s="507" t="n">
        <v>0</v>
      </c>
      <c r="BK19" s="507" t="n">
        <v>0</v>
      </c>
      <c r="BL19" s="507" t="n">
        <v>0</v>
      </c>
      <c r="BM19" s="507" t="n">
        <v>0</v>
      </c>
      <c r="BO19" s="2567">
        <f>EOMONTH(BO20,-1)</f>
        <v/>
      </c>
      <c r="BP19" s="507">
        <f>SUM(BQ19:BX19)</f>
        <v/>
      </c>
      <c r="BQ19" s="507" t="n">
        <v>0</v>
      </c>
      <c r="BR19" s="507" t="n">
        <v>0</v>
      </c>
      <c r="BS19" s="507" t="n">
        <v>0</v>
      </c>
      <c r="BT19" s="507" t="n">
        <v>0</v>
      </c>
      <c r="BU19" s="507" t="n">
        <v>0</v>
      </c>
      <c r="BV19" s="507" t="n">
        <v>0</v>
      </c>
      <c r="BW19" s="507" t="n">
        <v>0</v>
      </c>
      <c r="BX19" s="507" t="n">
        <v>0</v>
      </c>
      <c r="BZ19" s="2567">
        <f>EOMONTH(BZ20,-1)</f>
        <v/>
      </c>
      <c r="CA19" s="507">
        <f>SUM(CB19:CI19)</f>
        <v/>
      </c>
      <c r="CB19" s="507" t="n">
        <v>0</v>
      </c>
      <c r="CC19" s="507" t="n">
        <v>0</v>
      </c>
      <c r="CD19" s="507" t="n">
        <v>0</v>
      </c>
      <c r="CE19" s="507" t="n">
        <v>0</v>
      </c>
      <c r="CF19" s="507" t="n">
        <v>0</v>
      </c>
      <c r="CG19" s="507" t="n">
        <v>0</v>
      </c>
      <c r="CH19" s="507" t="n">
        <v>0</v>
      </c>
      <c r="CI19" s="507" t="n">
        <v>0</v>
      </c>
      <c r="CK19" s="2567">
        <f>EOMONTH(CK20,-1)</f>
        <v/>
      </c>
      <c r="CL19" s="507">
        <f>SUM(CM19:CT19)</f>
        <v/>
      </c>
      <c r="CM19" s="507" t="n">
        <v>0</v>
      </c>
      <c r="CN19" s="507" t="n">
        <v>0</v>
      </c>
      <c r="CO19" s="507" t="n">
        <v>0</v>
      </c>
      <c r="CP19" s="507" t="n">
        <v>0</v>
      </c>
      <c r="CQ19" s="507" t="n">
        <v>0</v>
      </c>
      <c r="CR19" s="507" t="n">
        <v>0</v>
      </c>
      <c r="CS19" s="507" t="n">
        <v>0</v>
      </c>
      <c r="CT19" s="507" t="n">
        <v>0</v>
      </c>
      <c r="CV19" s="2567">
        <f>EOMONTH(CV20,-1)</f>
        <v/>
      </c>
      <c r="CW19" s="507">
        <f>SUM(CX19:DE19)</f>
        <v/>
      </c>
      <c r="CX19" s="507" t="n">
        <v>0</v>
      </c>
      <c r="CY19" s="507" t="n">
        <v>0</v>
      </c>
      <c r="CZ19" s="507" t="n">
        <v>0</v>
      </c>
      <c r="DA19" s="507" t="n">
        <v>0</v>
      </c>
      <c r="DB19" s="507" t="n">
        <v>0</v>
      </c>
      <c r="DC19" s="507" t="n">
        <v>0</v>
      </c>
      <c r="DD19" s="507" t="n">
        <v>0</v>
      </c>
      <c r="DE19" s="507" t="n">
        <v>0</v>
      </c>
      <c r="DG19" s="2567">
        <f>EOMONTH(DG20,-1)</f>
        <v/>
      </c>
      <c r="DH19" s="507">
        <f>SUM(DI19:DP19)</f>
        <v/>
      </c>
      <c r="DI19" s="507" t="n">
        <v>0</v>
      </c>
      <c r="DJ19" s="507" t="n">
        <v>0</v>
      </c>
      <c r="DK19" s="507" t="n">
        <v>0</v>
      </c>
      <c r="DL19" s="507" t="n">
        <v>0</v>
      </c>
      <c r="DM19" s="507" t="n">
        <v>0</v>
      </c>
      <c r="DN19" s="507" t="n">
        <v>0</v>
      </c>
      <c r="DO19" s="507" t="n">
        <v>0</v>
      </c>
      <c r="DP19" s="507" t="n">
        <v>0</v>
      </c>
      <c r="DR19" s="2567">
        <f>EOMONTH(DR20,-1)</f>
        <v/>
      </c>
      <c r="DS19" s="507">
        <f>SUM(DT19:EA19)</f>
        <v/>
      </c>
      <c r="DT19" s="507" t="n">
        <v>0</v>
      </c>
      <c r="DU19" s="507" t="n">
        <v>0</v>
      </c>
      <c r="DV19" s="507" t="n">
        <v>0</v>
      </c>
      <c r="DW19" s="507" t="n">
        <v>0</v>
      </c>
      <c r="DX19" s="507" t="n">
        <v>0</v>
      </c>
      <c r="DY19" s="507" t="n">
        <v>0</v>
      </c>
      <c r="DZ19" s="507" t="n">
        <v>0</v>
      </c>
      <c r="EA19" s="507" t="n">
        <v>0</v>
      </c>
      <c r="EC19" s="2567">
        <f>EOMONTH(EC20,-1)</f>
        <v/>
      </c>
      <c r="ED19" s="507">
        <f>SUM(EE19:EL19)</f>
        <v/>
      </c>
      <c r="EE19" s="507" t="n">
        <v>0</v>
      </c>
      <c r="EF19" s="507" t="n">
        <v>0</v>
      </c>
      <c r="EG19" s="507" t="n">
        <v>0</v>
      </c>
      <c r="EH19" s="507" t="n">
        <v>0</v>
      </c>
      <c r="EI19" s="507" t="n">
        <v>0</v>
      </c>
      <c r="EJ19" s="507" t="n">
        <v>0</v>
      </c>
      <c r="EK19" s="507" t="n">
        <v>0</v>
      </c>
      <c r="EL19" s="507" t="n">
        <v>0</v>
      </c>
    </row>
    <row r="20">
      <c r="A20" s="2567">
        <f>EOMONTH(A21,-1)</f>
        <v/>
      </c>
      <c r="B20" s="507">
        <f>SUM(C20:J20)</f>
        <v/>
      </c>
      <c r="C20" s="507">
        <f>+N20+Y20+AJ20+AU20+BF20+BQ20+CB20+CM20+CX20+DI20</f>
        <v/>
      </c>
      <c r="D20" s="507">
        <f>+O20+Z20+AK20+AV20+BG20+BR20+CC20+CN20+CY20+DJ20</f>
        <v/>
      </c>
      <c r="E20" s="507">
        <f>+P20+AA20+AL20+AW20+BH20+BS20+CD20+CO20+CZ20+DK20</f>
        <v/>
      </c>
      <c r="F20" s="507">
        <f>+Q20+AB20+AM20+AX20+BI20+BT20+CE20+CP20+DA20+DL20</f>
        <v/>
      </c>
      <c r="G20" s="507">
        <f>+R20+AC20+AN20+AY20+BJ20+BU20+CF20+CQ20+DB20+DM20</f>
        <v/>
      </c>
      <c r="H20" s="507">
        <f>+S20+AD20+AO20+AZ20+BK20+BV20+CG20+CR20+DC20+DN20</f>
        <v/>
      </c>
      <c r="I20" s="507">
        <f>+T20+AE20+AP20+BA20+BL20+BW20+CH20+CS20+DD20+DO20</f>
        <v/>
      </c>
      <c r="J20" s="507">
        <f>+U20+AF20+AQ20+BB20+BM20+BX20+CI20+CT20+DE20+DP20</f>
        <v/>
      </c>
      <c r="L20" s="2567">
        <f>EOMONTH(L21,-1)</f>
        <v/>
      </c>
      <c r="M20" s="507">
        <f>SUM(N20:U20)</f>
        <v/>
      </c>
      <c r="N20" s="507" t="n">
        <v>0</v>
      </c>
      <c r="O20" s="507" t="n">
        <v>0</v>
      </c>
      <c r="P20" s="507" t="n">
        <v>0</v>
      </c>
      <c r="Q20" s="507" t="n">
        <v>0</v>
      </c>
      <c r="R20" s="507" t="n">
        <v>0</v>
      </c>
      <c r="S20" s="507" t="n">
        <v>0</v>
      </c>
      <c r="T20" s="507" t="n">
        <v>0</v>
      </c>
      <c r="U20" s="507" t="n">
        <v>0</v>
      </c>
      <c r="W20" s="2567">
        <f>EOMONTH(W21,-1)</f>
        <v/>
      </c>
      <c r="X20" s="507">
        <f>SUM(Y20:AF20)</f>
        <v/>
      </c>
      <c r="Y20" s="507" t="n">
        <v>0</v>
      </c>
      <c r="Z20" s="507" t="n">
        <v>0</v>
      </c>
      <c r="AA20" s="507" t="n">
        <v>0</v>
      </c>
      <c r="AB20" s="507" t="n">
        <v>0</v>
      </c>
      <c r="AC20" s="507" t="n">
        <v>0</v>
      </c>
      <c r="AD20" s="507" t="n">
        <v>0</v>
      </c>
      <c r="AE20" s="507" t="n">
        <v>0</v>
      </c>
      <c r="AF20" s="507" t="n">
        <v>0</v>
      </c>
      <c r="AH20" s="2567">
        <f>EOMONTH(AH21,-1)</f>
        <v/>
      </c>
      <c r="AI20" s="507">
        <f>SUM(AJ20:AQ20)</f>
        <v/>
      </c>
      <c r="AJ20" s="507" t="n">
        <v>0</v>
      </c>
      <c r="AK20" s="507" t="n">
        <v>0</v>
      </c>
      <c r="AL20" s="507" t="n">
        <v>0</v>
      </c>
      <c r="AM20" s="507" t="n">
        <v>0</v>
      </c>
      <c r="AN20" s="507" t="n">
        <v>0</v>
      </c>
      <c r="AO20" s="507" t="n">
        <v>0</v>
      </c>
      <c r="AP20" s="507" t="n">
        <v>0</v>
      </c>
      <c r="AQ20" s="507" t="n">
        <v>0</v>
      </c>
      <c r="AS20" s="2567">
        <f>EOMONTH(AS21,-1)</f>
        <v/>
      </c>
      <c r="AT20" s="507">
        <f>SUM(AU20:BB20)</f>
        <v/>
      </c>
      <c r="AU20" s="507" t="n">
        <v>0</v>
      </c>
      <c r="AV20" s="507" t="n">
        <v>0</v>
      </c>
      <c r="AW20" s="507" t="n">
        <v>0</v>
      </c>
      <c r="AX20" s="507" t="n">
        <v>0</v>
      </c>
      <c r="AY20" s="507" t="n">
        <v>0</v>
      </c>
      <c r="AZ20" s="507" t="n">
        <v>0</v>
      </c>
      <c r="BA20" s="507" t="n">
        <v>0</v>
      </c>
      <c r="BB20" s="507" t="n">
        <v>0</v>
      </c>
      <c r="BD20" s="2567">
        <f>EOMONTH(BD21,-1)</f>
        <v/>
      </c>
      <c r="BE20" s="507">
        <f>SUM(BF20:BM20)</f>
        <v/>
      </c>
      <c r="BF20" s="507" t="n">
        <v>0</v>
      </c>
      <c r="BG20" s="507" t="n">
        <v>0</v>
      </c>
      <c r="BH20" s="507" t="n">
        <v>0</v>
      </c>
      <c r="BI20" s="507" t="n">
        <v>0</v>
      </c>
      <c r="BJ20" s="507" t="n">
        <v>0</v>
      </c>
      <c r="BK20" s="507" t="n">
        <v>0</v>
      </c>
      <c r="BL20" s="507" t="n">
        <v>0</v>
      </c>
      <c r="BM20" s="507" t="n">
        <v>0</v>
      </c>
      <c r="BO20" s="2567">
        <f>EOMONTH(BO21,-1)</f>
        <v/>
      </c>
      <c r="BP20" s="507">
        <f>SUM(BQ20:BX20)</f>
        <v/>
      </c>
      <c r="BQ20" s="507" t="n">
        <v>0</v>
      </c>
      <c r="BR20" s="507" t="n">
        <v>0</v>
      </c>
      <c r="BS20" s="507" t="n">
        <v>0</v>
      </c>
      <c r="BT20" s="507" t="n">
        <v>0</v>
      </c>
      <c r="BU20" s="507" t="n">
        <v>0</v>
      </c>
      <c r="BV20" s="507" t="n">
        <v>0</v>
      </c>
      <c r="BW20" s="507" t="n">
        <v>0</v>
      </c>
      <c r="BX20" s="507" t="n">
        <v>0</v>
      </c>
      <c r="BZ20" s="2567">
        <f>EOMONTH(BZ21,-1)</f>
        <v/>
      </c>
      <c r="CA20" s="507">
        <f>SUM(CB20:CI20)</f>
        <v/>
      </c>
      <c r="CB20" s="507" t="n">
        <v>0</v>
      </c>
      <c r="CC20" s="507" t="n">
        <v>0</v>
      </c>
      <c r="CD20" s="507" t="n">
        <v>0</v>
      </c>
      <c r="CE20" s="507" t="n">
        <v>0</v>
      </c>
      <c r="CF20" s="507" t="n">
        <v>0</v>
      </c>
      <c r="CG20" s="507" t="n">
        <v>0</v>
      </c>
      <c r="CH20" s="507" t="n">
        <v>0</v>
      </c>
      <c r="CI20" s="507" t="n">
        <v>0</v>
      </c>
      <c r="CK20" s="2567">
        <f>EOMONTH(CK21,-1)</f>
        <v/>
      </c>
      <c r="CL20" s="507">
        <f>SUM(CM20:CT20)</f>
        <v/>
      </c>
      <c r="CM20" s="507" t="n">
        <v>0</v>
      </c>
      <c r="CN20" s="507" t="n">
        <v>0</v>
      </c>
      <c r="CO20" s="507" t="n">
        <v>0</v>
      </c>
      <c r="CP20" s="507" t="n">
        <v>0</v>
      </c>
      <c r="CQ20" s="507" t="n">
        <v>0</v>
      </c>
      <c r="CR20" s="507" t="n">
        <v>0</v>
      </c>
      <c r="CS20" s="507" t="n">
        <v>0</v>
      </c>
      <c r="CT20" s="507" t="n">
        <v>0</v>
      </c>
      <c r="CV20" s="2567">
        <f>EOMONTH(CV21,-1)</f>
        <v/>
      </c>
      <c r="CW20" s="507">
        <f>SUM(CX20:DE20)</f>
        <v/>
      </c>
      <c r="CX20" s="507" t="n">
        <v>0</v>
      </c>
      <c r="CY20" s="507" t="n">
        <v>0</v>
      </c>
      <c r="CZ20" s="507" t="n">
        <v>0</v>
      </c>
      <c r="DA20" s="507" t="n">
        <v>0</v>
      </c>
      <c r="DB20" s="507" t="n">
        <v>0</v>
      </c>
      <c r="DC20" s="507" t="n">
        <v>0</v>
      </c>
      <c r="DD20" s="507" t="n">
        <v>0</v>
      </c>
      <c r="DE20" s="507" t="n">
        <v>0</v>
      </c>
      <c r="DG20" s="2567">
        <f>EOMONTH(DG21,-1)</f>
        <v/>
      </c>
      <c r="DH20" s="507">
        <f>SUM(DI20:DP20)</f>
        <v/>
      </c>
      <c r="DI20" s="507" t="n">
        <v>0</v>
      </c>
      <c r="DJ20" s="507" t="n">
        <v>0</v>
      </c>
      <c r="DK20" s="507" t="n">
        <v>0</v>
      </c>
      <c r="DL20" s="507" t="n">
        <v>0</v>
      </c>
      <c r="DM20" s="507" t="n">
        <v>0</v>
      </c>
      <c r="DN20" s="507" t="n">
        <v>0</v>
      </c>
      <c r="DO20" s="507" t="n">
        <v>0</v>
      </c>
      <c r="DP20" s="507" t="n">
        <v>0</v>
      </c>
      <c r="DR20" s="2567">
        <f>EOMONTH(DR21,-1)</f>
        <v/>
      </c>
      <c r="DS20" s="507">
        <f>SUM(DT20:EA20)</f>
        <v/>
      </c>
      <c r="DT20" s="507" t="n">
        <v>0</v>
      </c>
      <c r="DU20" s="507" t="n">
        <v>0</v>
      </c>
      <c r="DV20" s="507" t="n">
        <v>0</v>
      </c>
      <c r="DW20" s="507" t="n">
        <v>0</v>
      </c>
      <c r="DX20" s="507" t="n">
        <v>0</v>
      </c>
      <c r="DY20" s="507" t="n">
        <v>0</v>
      </c>
      <c r="DZ20" s="507" t="n">
        <v>0</v>
      </c>
      <c r="EA20" s="507" t="n">
        <v>0</v>
      </c>
      <c r="EC20" s="2567">
        <f>EOMONTH(EC21,-1)</f>
        <v/>
      </c>
      <c r="ED20" s="507">
        <f>SUM(EE20:EL20)</f>
        <v/>
      </c>
      <c r="EE20" s="507" t="n">
        <v>0</v>
      </c>
      <c r="EF20" s="507" t="n">
        <v>0</v>
      </c>
      <c r="EG20" s="507" t="n">
        <v>0</v>
      </c>
      <c r="EH20" s="507" t="n">
        <v>0</v>
      </c>
      <c r="EI20" s="507" t="n">
        <v>0</v>
      </c>
      <c r="EJ20" s="507" t="n">
        <v>0</v>
      </c>
      <c r="EK20" s="507" t="n">
        <v>0</v>
      </c>
      <c r="EL20" s="507" t="n">
        <v>0</v>
      </c>
    </row>
    <row r="21">
      <c r="A21" s="2567">
        <f>EOMONTH(A22,-1)</f>
        <v/>
      </c>
      <c r="B21" s="507">
        <f>SUM(C21:J21)</f>
        <v/>
      </c>
      <c r="C21" s="507">
        <f>+N21+Y21+AJ21+AU21+BF21+BQ21+CB21+CM21+CX21+DI21</f>
        <v/>
      </c>
      <c r="D21" s="507">
        <f>+O21+Z21+AK21+AV21+BG21+BR21+CC21+CN21+CY21+DJ21</f>
        <v/>
      </c>
      <c r="E21" s="507">
        <f>+P21+AA21+AL21+AW21+BH21+BS21+CD21+CO21+CZ21+DK21</f>
        <v/>
      </c>
      <c r="F21" s="507">
        <f>+Q21+AB21+AM21+AX21+BI21+BT21+CE21+CP21+DA21+DL21</f>
        <v/>
      </c>
      <c r="G21" s="507">
        <f>+R21+AC21+AN21+AY21+BJ21+BU21+CF21+CQ21+DB21+DM21</f>
        <v/>
      </c>
      <c r="H21" s="507">
        <f>+S21+AD21+AO21+AZ21+BK21+BV21+CG21+CR21+DC21+DN21</f>
        <v/>
      </c>
      <c r="I21" s="507">
        <f>+T21+AE21+AP21+BA21+BL21+BW21+CH21+CS21+DD21+DO21</f>
        <v/>
      </c>
      <c r="J21" s="507">
        <f>+U21+AF21+AQ21+BB21+BM21+BX21+CI21+CT21+DE21+DP21</f>
        <v/>
      </c>
      <c r="L21" s="2567">
        <f>EOMONTH(L22,-1)</f>
        <v/>
      </c>
      <c r="M21" s="507">
        <f>SUM(N21:U21)</f>
        <v/>
      </c>
      <c r="N21" s="507" t="n">
        <v>0</v>
      </c>
      <c r="O21" s="507" t="n">
        <v>0</v>
      </c>
      <c r="P21" s="507" t="n">
        <v>0</v>
      </c>
      <c r="Q21" s="507" t="n">
        <v>0</v>
      </c>
      <c r="R21" s="507" t="n">
        <v>0</v>
      </c>
      <c r="S21" s="507" t="n">
        <v>0</v>
      </c>
      <c r="T21" s="507" t="n">
        <v>0</v>
      </c>
      <c r="U21" s="507" t="n">
        <v>0</v>
      </c>
      <c r="W21" s="2567">
        <f>EOMONTH(W22,-1)</f>
        <v/>
      </c>
      <c r="X21" s="507">
        <f>SUM(Y21:AF21)</f>
        <v/>
      </c>
      <c r="Y21" s="507" t="n">
        <v>0</v>
      </c>
      <c r="Z21" s="507" t="n">
        <v>0</v>
      </c>
      <c r="AA21" s="507" t="n">
        <v>0</v>
      </c>
      <c r="AB21" s="507" t="n">
        <v>0</v>
      </c>
      <c r="AC21" s="507" t="n">
        <v>0</v>
      </c>
      <c r="AD21" s="507" t="n">
        <v>0</v>
      </c>
      <c r="AE21" s="507" t="n">
        <v>0</v>
      </c>
      <c r="AF21" s="507" t="n">
        <v>0</v>
      </c>
      <c r="AH21" s="2567">
        <f>EOMONTH(AH22,-1)</f>
        <v/>
      </c>
      <c r="AI21" s="507">
        <f>SUM(AJ21:AQ21)</f>
        <v/>
      </c>
      <c r="AJ21" s="507" t="n">
        <v>0</v>
      </c>
      <c r="AK21" s="507" t="n">
        <v>0</v>
      </c>
      <c r="AL21" s="507" t="n">
        <v>0</v>
      </c>
      <c r="AM21" s="507" t="n">
        <v>0</v>
      </c>
      <c r="AN21" s="507" t="n">
        <v>0</v>
      </c>
      <c r="AO21" s="507" t="n">
        <v>0</v>
      </c>
      <c r="AP21" s="507" t="n">
        <v>0</v>
      </c>
      <c r="AQ21" s="507" t="n">
        <v>0</v>
      </c>
      <c r="AS21" s="2567">
        <f>EOMONTH(AS22,-1)</f>
        <v/>
      </c>
      <c r="AT21" s="507">
        <f>SUM(AU21:BB21)</f>
        <v/>
      </c>
      <c r="AU21" s="507" t="n">
        <v>0</v>
      </c>
      <c r="AV21" s="507" t="n">
        <v>0</v>
      </c>
      <c r="AW21" s="507" t="n">
        <v>0</v>
      </c>
      <c r="AX21" s="507" t="n">
        <v>0</v>
      </c>
      <c r="AY21" s="507" t="n">
        <v>0</v>
      </c>
      <c r="AZ21" s="507" t="n">
        <v>0</v>
      </c>
      <c r="BA21" s="507" t="n">
        <v>0</v>
      </c>
      <c r="BB21" s="507" t="n">
        <v>0</v>
      </c>
      <c r="BD21" s="2567">
        <f>EOMONTH(BD22,-1)</f>
        <v/>
      </c>
      <c r="BE21" s="507">
        <f>SUM(BF21:BM21)</f>
        <v/>
      </c>
      <c r="BF21" s="507" t="n">
        <v>0</v>
      </c>
      <c r="BG21" s="507" t="n">
        <v>0</v>
      </c>
      <c r="BH21" s="507" t="n">
        <v>0</v>
      </c>
      <c r="BI21" s="507" t="n">
        <v>0</v>
      </c>
      <c r="BJ21" s="507" t="n">
        <v>0</v>
      </c>
      <c r="BK21" s="507" t="n">
        <v>0</v>
      </c>
      <c r="BL21" s="507" t="n">
        <v>0</v>
      </c>
      <c r="BM21" s="507" t="n">
        <v>0</v>
      </c>
      <c r="BO21" s="2567">
        <f>EOMONTH(BO22,-1)</f>
        <v/>
      </c>
      <c r="BP21" s="507">
        <f>SUM(BQ21:BX21)</f>
        <v/>
      </c>
      <c r="BQ21" s="507" t="n">
        <v>0</v>
      </c>
      <c r="BR21" s="507" t="n">
        <v>0</v>
      </c>
      <c r="BS21" s="507" t="n">
        <v>0</v>
      </c>
      <c r="BT21" s="507" t="n">
        <v>0</v>
      </c>
      <c r="BU21" s="507" t="n">
        <v>0</v>
      </c>
      <c r="BV21" s="507" t="n">
        <v>0</v>
      </c>
      <c r="BW21" s="507" t="n">
        <v>0</v>
      </c>
      <c r="BX21" s="507" t="n">
        <v>0</v>
      </c>
      <c r="BZ21" s="2567">
        <f>EOMONTH(BZ22,-1)</f>
        <v/>
      </c>
      <c r="CA21" s="507">
        <f>SUM(CB21:CI21)</f>
        <v/>
      </c>
      <c r="CB21" s="507" t="n">
        <v>0</v>
      </c>
      <c r="CC21" s="507" t="n">
        <v>0</v>
      </c>
      <c r="CD21" s="507" t="n">
        <v>0</v>
      </c>
      <c r="CE21" s="507" t="n">
        <v>0</v>
      </c>
      <c r="CF21" s="507" t="n">
        <v>0</v>
      </c>
      <c r="CG21" s="507" t="n">
        <v>0</v>
      </c>
      <c r="CH21" s="507" t="n">
        <v>0</v>
      </c>
      <c r="CI21" s="507" t="n">
        <v>0</v>
      </c>
      <c r="CK21" s="2567">
        <f>EOMONTH(CK22,-1)</f>
        <v/>
      </c>
      <c r="CL21" s="507">
        <f>SUM(CM21:CT21)</f>
        <v/>
      </c>
      <c r="CM21" s="507" t="n">
        <v>0</v>
      </c>
      <c r="CN21" s="507" t="n">
        <v>0</v>
      </c>
      <c r="CO21" s="507" t="n">
        <v>0</v>
      </c>
      <c r="CP21" s="507" t="n">
        <v>0</v>
      </c>
      <c r="CQ21" s="507" t="n">
        <v>0</v>
      </c>
      <c r="CR21" s="507" t="n">
        <v>0</v>
      </c>
      <c r="CS21" s="507" t="n">
        <v>0</v>
      </c>
      <c r="CT21" s="507" t="n">
        <v>0</v>
      </c>
      <c r="CV21" s="2567">
        <f>EOMONTH(CV22,-1)</f>
        <v/>
      </c>
      <c r="CW21" s="507">
        <f>SUM(CX21:DE21)</f>
        <v/>
      </c>
      <c r="CX21" s="507" t="n">
        <v>0</v>
      </c>
      <c r="CY21" s="507" t="n">
        <v>0</v>
      </c>
      <c r="CZ21" s="507" t="n">
        <v>0</v>
      </c>
      <c r="DA21" s="507" t="n">
        <v>0</v>
      </c>
      <c r="DB21" s="507" t="n">
        <v>0</v>
      </c>
      <c r="DC21" s="507" t="n">
        <v>0</v>
      </c>
      <c r="DD21" s="507" t="n">
        <v>0</v>
      </c>
      <c r="DE21" s="507" t="n">
        <v>0</v>
      </c>
      <c r="DG21" s="2567">
        <f>EOMONTH(DG22,-1)</f>
        <v/>
      </c>
      <c r="DH21" s="507">
        <f>SUM(DI21:DP21)</f>
        <v/>
      </c>
      <c r="DI21" s="507" t="n">
        <v>0</v>
      </c>
      <c r="DJ21" s="507" t="n">
        <v>0</v>
      </c>
      <c r="DK21" s="507" t="n">
        <v>0</v>
      </c>
      <c r="DL21" s="507" t="n">
        <v>0</v>
      </c>
      <c r="DM21" s="507" t="n">
        <v>0</v>
      </c>
      <c r="DN21" s="507" t="n">
        <v>0</v>
      </c>
      <c r="DO21" s="507" t="n">
        <v>0</v>
      </c>
      <c r="DP21" s="507" t="n">
        <v>0</v>
      </c>
      <c r="DR21" s="2567">
        <f>EOMONTH(DR22,-1)</f>
        <v/>
      </c>
      <c r="DS21" s="507">
        <f>SUM(DT21:EA21)</f>
        <v/>
      </c>
      <c r="DT21" s="507" t="n">
        <v>0</v>
      </c>
      <c r="DU21" s="507" t="n">
        <v>0</v>
      </c>
      <c r="DV21" s="507" t="n">
        <v>0</v>
      </c>
      <c r="DW21" s="507" t="n">
        <v>0</v>
      </c>
      <c r="DX21" s="507" t="n">
        <v>0</v>
      </c>
      <c r="DY21" s="507" t="n">
        <v>0</v>
      </c>
      <c r="DZ21" s="507" t="n">
        <v>0</v>
      </c>
      <c r="EA21" s="507" t="n">
        <v>0</v>
      </c>
      <c r="EC21" s="2567">
        <f>EOMONTH(EC22,-1)</f>
        <v/>
      </c>
      <c r="ED21" s="507">
        <f>SUM(EE21:EL21)</f>
        <v/>
      </c>
      <c r="EE21" s="507" t="n">
        <v>0</v>
      </c>
      <c r="EF21" s="507" t="n">
        <v>0</v>
      </c>
      <c r="EG21" s="507" t="n">
        <v>0</v>
      </c>
      <c r="EH21" s="507" t="n">
        <v>0</v>
      </c>
      <c r="EI21" s="507" t="n">
        <v>0</v>
      </c>
      <c r="EJ21" s="507" t="n">
        <v>0</v>
      </c>
      <c r="EK21" s="507" t="n">
        <v>0</v>
      </c>
      <c r="EL21" s="507" t="n">
        <v>0</v>
      </c>
    </row>
    <row r="22">
      <c r="A22" s="2567">
        <f>EOMONTH(A23,-1)</f>
        <v/>
      </c>
      <c r="B22" s="507">
        <f>SUM(C22:J22)</f>
        <v/>
      </c>
      <c r="C22" s="507">
        <f>+N22+Y22+AJ22+AU22+BF22+BQ22+CB22+CM22+CX22+DI22</f>
        <v/>
      </c>
      <c r="D22" s="507">
        <f>+O22+Z22+AK22+AV22+BG22+BR22+CC22+CN22+CY22+DJ22</f>
        <v/>
      </c>
      <c r="E22" s="507">
        <f>+P22+AA22+AL22+AW22+BH22+BS22+CD22+CO22+CZ22+DK22</f>
        <v/>
      </c>
      <c r="F22" s="507">
        <f>+Q22+AB22+AM22+AX22+BI22+BT22+CE22+CP22+DA22+DL22</f>
        <v/>
      </c>
      <c r="G22" s="507">
        <f>+R22+AC22+AN22+AY22+BJ22+BU22+CF22+CQ22+DB22+DM22</f>
        <v/>
      </c>
      <c r="H22" s="507">
        <f>+S22+AD22+AO22+AZ22+BK22+BV22+CG22+CR22+DC22+DN22</f>
        <v/>
      </c>
      <c r="I22" s="507">
        <f>+T22+AE22+AP22+BA22+BL22+BW22+CH22+CS22+DD22+DO22</f>
        <v/>
      </c>
      <c r="J22" s="507">
        <f>+U22+AF22+AQ22+BB22+BM22+BX22+CI22+CT22+DE22+DP22</f>
        <v/>
      </c>
      <c r="L22" s="2567">
        <f>EOMONTH(L23,-1)</f>
        <v/>
      </c>
      <c r="M22" s="507">
        <f>SUM(N22:U22)</f>
        <v/>
      </c>
      <c r="N22" s="507" t="n">
        <v>0</v>
      </c>
      <c r="O22" s="507" t="n">
        <v>0</v>
      </c>
      <c r="P22" s="507" t="n">
        <v>0</v>
      </c>
      <c r="Q22" s="507" t="n">
        <v>0</v>
      </c>
      <c r="R22" s="507" t="n">
        <v>0</v>
      </c>
      <c r="S22" s="507" t="n">
        <v>0</v>
      </c>
      <c r="T22" s="507" t="n">
        <v>0</v>
      </c>
      <c r="U22" s="507" t="n">
        <v>0</v>
      </c>
      <c r="W22" s="2567">
        <f>EOMONTH(W23,-1)</f>
        <v/>
      </c>
      <c r="X22" s="507">
        <f>SUM(Y22:AF22)</f>
        <v/>
      </c>
      <c r="Y22" s="507" t="n">
        <v>0</v>
      </c>
      <c r="Z22" s="507" t="n">
        <v>0</v>
      </c>
      <c r="AA22" s="507" t="n">
        <v>0</v>
      </c>
      <c r="AB22" s="507" t="n">
        <v>0</v>
      </c>
      <c r="AC22" s="507" t="n">
        <v>0</v>
      </c>
      <c r="AD22" s="507" t="n">
        <v>0</v>
      </c>
      <c r="AE22" s="507" t="n">
        <v>0</v>
      </c>
      <c r="AF22" s="507" t="n">
        <v>0</v>
      </c>
      <c r="AH22" s="2567">
        <f>EOMONTH(AH23,-1)</f>
        <v/>
      </c>
      <c r="AI22" s="507">
        <f>SUM(AJ22:AQ22)</f>
        <v/>
      </c>
      <c r="AJ22" s="507" t="n">
        <v>0</v>
      </c>
      <c r="AK22" s="507" t="n">
        <v>0</v>
      </c>
      <c r="AL22" s="507" t="n">
        <v>0</v>
      </c>
      <c r="AM22" s="507" t="n">
        <v>0</v>
      </c>
      <c r="AN22" s="507" t="n">
        <v>0</v>
      </c>
      <c r="AO22" s="507" t="n">
        <v>0</v>
      </c>
      <c r="AP22" s="507" t="n">
        <v>0</v>
      </c>
      <c r="AQ22" s="507" t="n">
        <v>0</v>
      </c>
      <c r="AS22" s="2567">
        <f>EOMONTH(AS23,-1)</f>
        <v/>
      </c>
      <c r="AT22" s="507">
        <f>SUM(AU22:BB22)</f>
        <v/>
      </c>
      <c r="AU22" s="507" t="n">
        <v>0</v>
      </c>
      <c r="AV22" s="507" t="n">
        <v>0</v>
      </c>
      <c r="AW22" s="507" t="n">
        <v>0</v>
      </c>
      <c r="AX22" s="507" t="n">
        <v>0</v>
      </c>
      <c r="AY22" s="507" t="n">
        <v>0</v>
      </c>
      <c r="AZ22" s="507" t="n">
        <v>0</v>
      </c>
      <c r="BA22" s="507" t="n">
        <v>0</v>
      </c>
      <c r="BB22" s="507" t="n">
        <v>0</v>
      </c>
      <c r="BD22" s="2567">
        <f>EOMONTH(BD23,-1)</f>
        <v/>
      </c>
      <c r="BE22" s="507">
        <f>SUM(BF22:BM22)</f>
        <v/>
      </c>
      <c r="BF22" s="507" t="n">
        <v>0</v>
      </c>
      <c r="BG22" s="507" t="n">
        <v>0</v>
      </c>
      <c r="BH22" s="507" t="n">
        <v>0</v>
      </c>
      <c r="BI22" s="507" t="n">
        <v>0</v>
      </c>
      <c r="BJ22" s="507" t="n">
        <v>0</v>
      </c>
      <c r="BK22" s="507" t="n">
        <v>0</v>
      </c>
      <c r="BL22" s="507" t="n">
        <v>0</v>
      </c>
      <c r="BM22" s="507" t="n">
        <v>0</v>
      </c>
      <c r="BO22" s="2567">
        <f>EOMONTH(BO23,-1)</f>
        <v/>
      </c>
      <c r="BP22" s="507">
        <f>SUM(BQ22:BX22)</f>
        <v/>
      </c>
      <c r="BQ22" s="507" t="n">
        <v>0</v>
      </c>
      <c r="BR22" s="507" t="n">
        <v>0</v>
      </c>
      <c r="BS22" s="507" t="n">
        <v>0</v>
      </c>
      <c r="BT22" s="507" t="n">
        <v>0</v>
      </c>
      <c r="BU22" s="507" t="n">
        <v>0</v>
      </c>
      <c r="BV22" s="507" t="n">
        <v>0</v>
      </c>
      <c r="BW22" s="507" t="n">
        <v>0</v>
      </c>
      <c r="BX22" s="507" t="n">
        <v>0</v>
      </c>
      <c r="BZ22" s="2567">
        <f>EOMONTH(BZ23,-1)</f>
        <v/>
      </c>
      <c r="CA22" s="507">
        <f>SUM(CB22:CI22)</f>
        <v/>
      </c>
      <c r="CB22" s="507" t="n">
        <v>0</v>
      </c>
      <c r="CC22" s="507" t="n">
        <v>0</v>
      </c>
      <c r="CD22" s="507" t="n">
        <v>0</v>
      </c>
      <c r="CE22" s="507" t="n">
        <v>0</v>
      </c>
      <c r="CF22" s="507" t="n">
        <v>0</v>
      </c>
      <c r="CG22" s="507" t="n">
        <v>0</v>
      </c>
      <c r="CH22" s="507" t="n">
        <v>0</v>
      </c>
      <c r="CI22" s="507" t="n">
        <v>0</v>
      </c>
      <c r="CK22" s="2567">
        <f>EOMONTH(CK23,-1)</f>
        <v/>
      </c>
      <c r="CL22" s="507">
        <f>SUM(CM22:CT22)</f>
        <v/>
      </c>
      <c r="CM22" s="507" t="n">
        <v>0</v>
      </c>
      <c r="CN22" s="507" t="n">
        <v>0</v>
      </c>
      <c r="CO22" s="507" t="n">
        <v>0</v>
      </c>
      <c r="CP22" s="507" t="n">
        <v>0</v>
      </c>
      <c r="CQ22" s="507" t="n">
        <v>0</v>
      </c>
      <c r="CR22" s="507" t="n">
        <v>0</v>
      </c>
      <c r="CS22" s="507" t="n">
        <v>0</v>
      </c>
      <c r="CT22" s="507" t="n">
        <v>0</v>
      </c>
      <c r="CV22" s="2567">
        <f>EOMONTH(CV23,-1)</f>
        <v/>
      </c>
      <c r="CW22" s="507">
        <f>SUM(CX22:DE22)</f>
        <v/>
      </c>
      <c r="CX22" s="507" t="n">
        <v>0</v>
      </c>
      <c r="CY22" s="507" t="n">
        <v>0</v>
      </c>
      <c r="CZ22" s="507" t="n">
        <v>0</v>
      </c>
      <c r="DA22" s="507" t="n">
        <v>0</v>
      </c>
      <c r="DB22" s="507" t="n">
        <v>0</v>
      </c>
      <c r="DC22" s="507" t="n">
        <v>0</v>
      </c>
      <c r="DD22" s="507" t="n">
        <v>0</v>
      </c>
      <c r="DE22" s="507" t="n">
        <v>0</v>
      </c>
      <c r="DG22" s="2567">
        <f>EOMONTH(DG23,-1)</f>
        <v/>
      </c>
      <c r="DH22" s="507">
        <f>SUM(DI22:DP22)</f>
        <v/>
      </c>
      <c r="DI22" s="507" t="n">
        <v>0</v>
      </c>
      <c r="DJ22" s="507" t="n">
        <v>0</v>
      </c>
      <c r="DK22" s="507" t="n">
        <v>0</v>
      </c>
      <c r="DL22" s="507" t="n">
        <v>0</v>
      </c>
      <c r="DM22" s="507" t="n">
        <v>0</v>
      </c>
      <c r="DN22" s="507" t="n">
        <v>0</v>
      </c>
      <c r="DO22" s="507" t="n">
        <v>0</v>
      </c>
      <c r="DP22" s="507" t="n">
        <v>0</v>
      </c>
      <c r="DR22" s="2567">
        <f>EOMONTH(DR23,-1)</f>
        <v/>
      </c>
      <c r="DS22" s="507">
        <f>SUM(DT22:EA22)</f>
        <v/>
      </c>
      <c r="DT22" s="507" t="n">
        <v>0</v>
      </c>
      <c r="DU22" s="507" t="n">
        <v>0</v>
      </c>
      <c r="DV22" s="507" t="n">
        <v>0</v>
      </c>
      <c r="DW22" s="507" t="n">
        <v>0</v>
      </c>
      <c r="DX22" s="507" t="n">
        <v>0</v>
      </c>
      <c r="DY22" s="507" t="n">
        <v>0</v>
      </c>
      <c r="DZ22" s="507" t="n">
        <v>0</v>
      </c>
      <c r="EA22" s="507" t="n">
        <v>0</v>
      </c>
      <c r="EC22" s="2567">
        <f>EOMONTH(EC23,-1)</f>
        <v/>
      </c>
      <c r="ED22" s="507">
        <f>SUM(EE22:EL22)</f>
        <v/>
      </c>
      <c r="EE22" s="507" t="n">
        <v>0</v>
      </c>
      <c r="EF22" s="507" t="n">
        <v>0</v>
      </c>
      <c r="EG22" s="507" t="n">
        <v>0</v>
      </c>
      <c r="EH22" s="507" t="n">
        <v>0</v>
      </c>
      <c r="EI22" s="507" t="n">
        <v>0</v>
      </c>
      <c r="EJ22" s="507" t="n">
        <v>0</v>
      </c>
      <c r="EK22" s="507" t="n">
        <v>0</v>
      </c>
      <c r="EL22" s="507" t="n">
        <v>0</v>
      </c>
    </row>
    <row r="23">
      <c r="A23" s="2567">
        <f>EOMONTH(A24,-1)</f>
        <v/>
      </c>
      <c r="B23" s="507">
        <f>SUM(C23:J23)</f>
        <v/>
      </c>
      <c r="C23" s="507">
        <f>+N23+Y23+AJ23+AU23+BF23+BQ23+CB23+CM23+CX23+DI23</f>
        <v/>
      </c>
      <c r="D23" s="507">
        <f>+O23+Z23+AK23+AV23+BG23+BR23+CC23+CN23+CY23+DJ23</f>
        <v/>
      </c>
      <c r="E23" s="507">
        <f>+P23+AA23+AL23+AW23+BH23+BS23+CD23+CO23+CZ23+DK23</f>
        <v/>
      </c>
      <c r="F23" s="507">
        <f>+Q23+AB23+AM23+AX23+BI23+BT23+CE23+CP23+DA23+DL23</f>
        <v/>
      </c>
      <c r="G23" s="507">
        <f>+R23+AC23+AN23+AY23+BJ23+BU23+CF23+CQ23+DB23+DM23</f>
        <v/>
      </c>
      <c r="H23" s="507">
        <f>+S23+AD23+AO23+AZ23+BK23+BV23+CG23+CR23+DC23+DN23</f>
        <v/>
      </c>
      <c r="I23" s="507">
        <f>+T23+AE23+AP23+BA23+BL23+BW23+CH23+CS23+DD23+DO23</f>
        <v/>
      </c>
      <c r="J23" s="507">
        <f>+U23+AF23+AQ23+BB23+BM23+BX23+CI23+CT23+DE23+DP23</f>
        <v/>
      </c>
      <c r="L23" s="2567">
        <f>EOMONTH(L24,-1)</f>
        <v/>
      </c>
      <c r="M23" s="507">
        <f>SUM(N23:U23)</f>
        <v/>
      </c>
      <c r="N23" s="507" t="n">
        <v>0</v>
      </c>
      <c r="O23" s="507" t="n">
        <v>0</v>
      </c>
      <c r="P23" s="507" t="n">
        <v>0</v>
      </c>
      <c r="Q23" s="507" t="n">
        <v>0</v>
      </c>
      <c r="R23" s="507" t="n">
        <v>0</v>
      </c>
      <c r="S23" s="507" t="n">
        <v>0</v>
      </c>
      <c r="T23" s="507" t="n">
        <v>0</v>
      </c>
      <c r="U23" s="507" t="n">
        <v>0</v>
      </c>
      <c r="W23" s="2567">
        <f>EOMONTH(W24,-1)</f>
        <v/>
      </c>
      <c r="X23" s="507">
        <f>SUM(Y23:AF23)</f>
        <v/>
      </c>
      <c r="Y23" s="507" t="n">
        <v>0</v>
      </c>
      <c r="Z23" s="507" t="n">
        <v>0</v>
      </c>
      <c r="AA23" s="507" t="n">
        <v>0</v>
      </c>
      <c r="AB23" s="507" t="n">
        <v>0</v>
      </c>
      <c r="AC23" s="507" t="n">
        <v>0</v>
      </c>
      <c r="AD23" s="507" t="n">
        <v>0</v>
      </c>
      <c r="AE23" s="507" t="n">
        <v>0</v>
      </c>
      <c r="AF23" s="507" t="n">
        <v>0</v>
      </c>
      <c r="AH23" s="2567">
        <f>EOMONTH(AH24,-1)</f>
        <v/>
      </c>
      <c r="AI23" s="507">
        <f>SUM(AJ23:AQ23)</f>
        <v/>
      </c>
      <c r="AJ23" s="507" t="n">
        <v>0</v>
      </c>
      <c r="AK23" s="507" t="n">
        <v>0</v>
      </c>
      <c r="AL23" s="507" t="n">
        <v>0</v>
      </c>
      <c r="AM23" s="507" t="n">
        <v>0</v>
      </c>
      <c r="AN23" s="507" t="n">
        <v>0</v>
      </c>
      <c r="AO23" s="507" t="n">
        <v>0</v>
      </c>
      <c r="AP23" s="507" t="n">
        <v>0</v>
      </c>
      <c r="AQ23" s="507" t="n">
        <v>0</v>
      </c>
      <c r="AS23" s="2567">
        <f>EOMONTH(AS24,-1)</f>
        <v/>
      </c>
      <c r="AT23" s="507">
        <f>SUM(AU23:BB23)</f>
        <v/>
      </c>
      <c r="AU23" s="507" t="n">
        <v>0</v>
      </c>
      <c r="AV23" s="507" t="n">
        <v>0</v>
      </c>
      <c r="AW23" s="507" t="n">
        <v>0</v>
      </c>
      <c r="AX23" s="507" t="n">
        <v>0</v>
      </c>
      <c r="AY23" s="507" t="n">
        <v>0</v>
      </c>
      <c r="AZ23" s="507" t="n">
        <v>0</v>
      </c>
      <c r="BA23" s="507" t="n">
        <v>0</v>
      </c>
      <c r="BB23" s="507" t="n">
        <v>0</v>
      </c>
      <c r="BD23" s="2567">
        <f>EOMONTH(BD24,-1)</f>
        <v/>
      </c>
      <c r="BE23" s="507">
        <f>SUM(BF23:BM23)</f>
        <v/>
      </c>
      <c r="BF23" s="507" t="n">
        <v>0</v>
      </c>
      <c r="BG23" s="507" t="n">
        <v>0</v>
      </c>
      <c r="BH23" s="507" t="n">
        <v>0</v>
      </c>
      <c r="BI23" s="507" t="n">
        <v>0</v>
      </c>
      <c r="BJ23" s="507" t="n">
        <v>0</v>
      </c>
      <c r="BK23" s="507" t="n">
        <v>0</v>
      </c>
      <c r="BL23" s="507" t="n">
        <v>0</v>
      </c>
      <c r="BM23" s="507" t="n">
        <v>0</v>
      </c>
      <c r="BO23" s="2567">
        <f>EOMONTH(BO24,-1)</f>
        <v/>
      </c>
      <c r="BP23" s="507">
        <f>SUM(BQ23:BX23)</f>
        <v/>
      </c>
      <c r="BQ23" s="507" t="n">
        <v>0</v>
      </c>
      <c r="BR23" s="507" t="n">
        <v>0</v>
      </c>
      <c r="BS23" s="507" t="n">
        <v>0</v>
      </c>
      <c r="BT23" s="507" t="n">
        <v>0</v>
      </c>
      <c r="BU23" s="507" t="n">
        <v>0</v>
      </c>
      <c r="BV23" s="507" t="n">
        <v>0</v>
      </c>
      <c r="BW23" s="507" t="n">
        <v>0</v>
      </c>
      <c r="BX23" s="507" t="n">
        <v>0</v>
      </c>
      <c r="BZ23" s="2567">
        <f>EOMONTH(BZ24,-1)</f>
        <v/>
      </c>
      <c r="CA23" s="507">
        <f>SUM(CB23:CI23)</f>
        <v/>
      </c>
      <c r="CB23" s="507" t="n">
        <v>0</v>
      </c>
      <c r="CC23" s="507" t="n">
        <v>0</v>
      </c>
      <c r="CD23" s="507" t="n">
        <v>0</v>
      </c>
      <c r="CE23" s="507" t="n">
        <v>0</v>
      </c>
      <c r="CF23" s="507" t="n">
        <v>0</v>
      </c>
      <c r="CG23" s="507" t="n">
        <v>0</v>
      </c>
      <c r="CH23" s="507" t="n">
        <v>0</v>
      </c>
      <c r="CI23" s="507" t="n">
        <v>0</v>
      </c>
      <c r="CK23" s="2567">
        <f>EOMONTH(CK24,-1)</f>
        <v/>
      </c>
      <c r="CL23" s="507">
        <f>SUM(CM23:CT23)</f>
        <v/>
      </c>
      <c r="CM23" s="507" t="n">
        <v>0</v>
      </c>
      <c r="CN23" s="507" t="n">
        <v>0</v>
      </c>
      <c r="CO23" s="507" t="n">
        <v>0</v>
      </c>
      <c r="CP23" s="507" t="n">
        <v>0</v>
      </c>
      <c r="CQ23" s="507" t="n">
        <v>0</v>
      </c>
      <c r="CR23" s="507" t="n">
        <v>0</v>
      </c>
      <c r="CS23" s="507" t="n">
        <v>0</v>
      </c>
      <c r="CT23" s="507" t="n">
        <v>0</v>
      </c>
      <c r="CV23" s="2567">
        <f>EOMONTH(CV24,-1)</f>
        <v/>
      </c>
      <c r="CW23" s="507">
        <f>SUM(CX23:DE23)</f>
        <v/>
      </c>
      <c r="CX23" s="507" t="n">
        <v>0</v>
      </c>
      <c r="CY23" s="507" t="n">
        <v>0</v>
      </c>
      <c r="CZ23" s="507" t="n">
        <v>0</v>
      </c>
      <c r="DA23" s="507" t="n">
        <v>0</v>
      </c>
      <c r="DB23" s="507" t="n">
        <v>0</v>
      </c>
      <c r="DC23" s="507" t="n">
        <v>0</v>
      </c>
      <c r="DD23" s="507" t="n">
        <v>0</v>
      </c>
      <c r="DE23" s="507" t="n">
        <v>0</v>
      </c>
      <c r="DG23" s="2567">
        <f>EOMONTH(DG24,-1)</f>
        <v/>
      </c>
      <c r="DH23" s="507">
        <f>SUM(DI23:DP23)</f>
        <v/>
      </c>
      <c r="DI23" s="507" t="n">
        <v>0</v>
      </c>
      <c r="DJ23" s="507" t="n">
        <v>0</v>
      </c>
      <c r="DK23" s="507" t="n">
        <v>0</v>
      </c>
      <c r="DL23" s="507" t="n">
        <v>0</v>
      </c>
      <c r="DM23" s="507" t="n">
        <v>0</v>
      </c>
      <c r="DN23" s="507" t="n">
        <v>0</v>
      </c>
      <c r="DO23" s="507" t="n">
        <v>0</v>
      </c>
      <c r="DP23" s="507" t="n">
        <v>0</v>
      </c>
      <c r="DR23" s="2567">
        <f>EOMONTH(DR24,-1)</f>
        <v/>
      </c>
      <c r="DS23" s="507">
        <f>SUM(DT23:EA23)</f>
        <v/>
      </c>
      <c r="DT23" s="507" t="n">
        <v>0</v>
      </c>
      <c r="DU23" s="507" t="n">
        <v>0</v>
      </c>
      <c r="DV23" s="507" t="n">
        <v>0</v>
      </c>
      <c r="DW23" s="507" t="n">
        <v>0</v>
      </c>
      <c r="DX23" s="507" t="n">
        <v>0</v>
      </c>
      <c r="DY23" s="507" t="n">
        <v>0</v>
      </c>
      <c r="DZ23" s="507" t="n">
        <v>0</v>
      </c>
      <c r="EA23" s="507" t="n">
        <v>0</v>
      </c>
      <c r="EC23" s="2567">
        <f>EOMONTH(EC24,-1)</f>
        <v/>
      </c>
      <c r="ED23" s="507">
        <f>SUM(EE23:EL23)</f>
        <v/>
      </c>
      <c r="EE23" s="507" t="n">
        <v>0</v>
      </c>
      <c r="EF23" s="507" t="n">
        <v>0</v>
      </c>
      <c r="EG23" s="507" t="n">
        <v>0</v>
      </c>
      <c r="EH23" s="507" t="n">
        <v>0</v>
      </c>
      <c r="EI23" s="507" t="n">
        <v>0</v>
      </c>
      <c r="EJ23" s="507" t="n">
        <v>0</v>
      </c>
      <c r="EK23" s="507" t="n">
        <v>0</v>
      </c>
      <c r="EL23" s="507" t="n">
        <v>0</v>
      </c>
    </row>
    <row r="24">
      <c r="A24" s="2567">
        <f>EOMONTH(A25,-1)</f>
        <v/>
      </c>
      <c r="B24" s="507">
        <f>SUM(C24:J24)</f>
        <v/>
      </c>
      <c r="C24" s="507">
        <f>+N24+Y24+AJ24+AU24+BF24+BQ24+CB24+CM24+CX24+DI24</f>
        <v/>
      </c>
      <c r="D24" s="507">
        <f>+O24+Z24+AK24+AV24+BG24+BR24+CC24+CN24+CY24+DJ24</f>
        <v/>
      </c>
      <c r="E24" s="507">
        <f>+P24+AA24+AL24+AW24+BH24+BS24+CD24+CO24+CZ24+DK24</f>
        <v/>
      </c>
      <c r="F24" s="507">
        <f>+Q24+AB24+AM24+AX24+BI24+BT24+CE24+CP24+DA24+DL24</f>
        <v/>
      </c>
      <c r="G24" s="507">
        <f>+R24+AC24+AN24+AY24+BJ24+BU24+CF24+CQ24+DB24+DM24</f>
        <v/>
      </c>
      <c r="H24" s="507">
        <f>+S24+AD24+AO24+AZ24+BK24+BV24+CG24+CR24+DC24+DN24</f>
        <v/>
      </c>
      <c r="I24" s="507">
        <f>+T24+AE24+AP24+BA24+BL24+BW24+CH24+CS24+DD24+DO24</f>
        <v/>
      </c>
      <c r="J24" s="507">
        <f>+U24+AF24+AQ24+BB24+BM24+BX24+CI24+CT24+DE24+DP24</f>
        <v/>
      </c>
      <c r="L24" s="2567">
        <f>EOMONTH(L25,-1)</f>
        <v/>
      </c>
      <c r="M24" s="507">
        <f>SUM(N24:U24)</f>
        <v/>
      </c>
      <c r="N24" s="507" t="n">
        <v>0</v>
      </c>
      <c r="O24" s="507" t="n">
        <v>0</v>
      </c>
      <c r="P24" s="507" t="n">
        <v>0</v>
      </c>
      <c r="Q24" s="507" t="n">
        <v>0</v>
      </c>
      <c r="R24" s="507" t="n">
        <v>0</v>
      </c>
      <c r="S24" s="507" t="n">
        <v>0</v>
      </c>
      <c r="T24" s="507" t="n">
        <v>0</v>
      </c>
      <c r="U24" s="507" t="n">
        <v>0</v>
      </c>
      <c r="W24" s="2567">
        <f>EOMONTH(W25,-1)</f>
        <v/>
      </c>
      <c r="X24" s="507">
        <f>SUM(Y24:AF24)</f>
        <v/>
      </c>
      <c r="Y24" s="507" t="n">
        <v>0</v>
      </c>
      <c r="Z24" s="507" t="n">
        <v>0</v>
      </c>
      <c r="AA24" s="507" t="n">
        <v>0</v>
      </c>
      <c r="AB24" s="507" t="n">
        <v>0</v>
      </c>
      <c r="AC24" s="507" t="n">
        <v>0</v>
      </c>
      <c r="AD24" s="507" t="n">
        <v>0</v>
      </c>
      <c r="AE24" s="507" t="n">
        <v>0</v>
      </c>
      <c r="AF24" s="507" t="n">
        <v>0</v>
      </c>
      <c r="AH24" s="2567">
        <f>EOMONTH(AH25,-1)</f>
        <v/>
      </c>
      <c r="AI24" s="507">
        <f>SUM(AJ24:AQ24)</f>
        <v/>
      </c>
      <c r="AJ24" s="507" t="n">
        <v>0</v>
      </c>
      <c r="AK24" s="507" t="n">
        <v>0</v>
      </c>
      <c r="AL24" s="507" t="n">
        <v>0</v>
      </c>
      <c r="AM24" s="507" t="n">
        <v>0</v>
      </c>
      <c r="AN24" s="507" t="n">
        <v>0</v>
      </c>
      <c r="AO24" s="507" t="n">
        <v>0</v>
      </c>
      <c r="AP24" s="507" t="n">
        <v>0</v>
      </c>
      <c r="AQ24" s="507" t="n">
        <v>0</v>
      </c>
      <c r="AS24" s="2567">
        <f>EOMONTH(AS25,-1)</f>
        <v/>
      </c>
      <c r="AT24" s="507">
        <f>SUM(AU24:BB24)</f>
        <v/>
      </c>
      <c r="AU24" s="507" t="n">
        <v>0</v>
      </c>
      <c r="AV24" s="507" t="n">
        <v>0</v>
      </c>
      <c r="AW24" s="507" t="n">
        <v>0</v>
      </c>
      <c r="AX24" s="507" t="n">
        <v>0</v>
      </c>
      <c r="AY24" s="507" t="n">
        <v>0</v>
      </c>
      <c r="AZ24" s="507" t="n">
        <v>0</v>
      </c>
      <c r="BA24" s="507" t="n">
        <v>0</v>
      </c>
      <c r="BB24" s="507" t="n">
        <v>0</v>
      </c>
      <c r="BD24" s="2567">
        <f>EOMONTH(BD25,-1)</f>
        <v/>
      </c>
      <c r="BE24" s="507">
        <f>SUM(BF24:BM24)</f>
        <v/>
      </c>
      <c r="BF24" s="507" t="n">
        <v>0</v>
      </c>
      <c r="BG24" s="507" t="n">
        <v>0</v>
      </c>
      <c r="BH24" s="507" t="n">
        <v>0</v>
      </c>
      <c r="BI24" s="507" t="n">
        <v>0</v>
      </c>
      <c r="BJ24" s="507" t="n">
        <v>0</v>
      </c>
      <c r="BK24" s="507" t="n">
        <v>0</v>
      </c>
      <c r="BL24" s="507" t="n">
        <v>0</v>
      </c>
      <c r="BM24" s="507" t="n">
        <v>0</v>
      </c>
      <c r="BO24" s="2567">
        <f>EOMONTH(BO25,-1)</f>
        <v/>
      </c>
      <c r="BP24" s="507">
        <f>SUM(BQ24:BX24)</f>
        <v/>
      </c>
      <c r="BQ24" s="507" t="n">
        <v>0</v>
      </c>
      <c r="BR24" s="507" t="n">
        <v>0</v>
      </c>
      <c r="BS24" s="507" t="n">
        <v>0</v>
      </c>
      <c r="BT24" s="507" t="n">
        <v>0</v>
      </c>
      <c r="BU24" s="507" t="n">
        <v>0</v>
      </c>
      <c r="BV24" s="507" t="n">
        <v>0</v>
      </c>
      <c r="BW24" s="507" t="n">
        <v>0</v>
      </c>
      <c r="BX24" s="507" t="n">
        <v>0</v>
      </c>
      <c r="BZ24" s="2567">
        <f>EOMONTH(BZ25,-1)</f>
        <v/>
      </c>
      <c r="CA24" s="507">
        <f>SUM(CB24:CI24)</f>
        <v/>
      </c>
      <c r="CB24" s="507" t="n">
        <v>0</v>
      </c>
      <c r="CC24" s="507" t="n">
        <v>0</v>
      </c>
      <c r="CD24" s="507" t="n">
        <v>0</v>
      </c>
      <c r="CE24" s="507" t="n">
        <v>0</v>
      </c>
      <c r="CF24" s="507" t="n">
        <v>0</v>
      </c>
      <c r="CG24" s="507" t="n">
        <v>0</v>
      </c>
      <c r="CH24" s="507" t="n">
        <v>0</v>
      </c>
      <c r="CI24" s="507" t="n">
        <v>0</v>
      </c>
      <c r="CK24" s="2567">
        <f>EOMONTH(CK25,-1)</f>
        <v/>
      </c>
      <c r="CL24" s="507">
        <f>SUM(CM24:CT24)</f>
        <v/>
      </c>
      <c r="CM24" s="507" t="n">
        <v>0</v>
      </c>
      <c r="CN24" s="507" t="n">
        <v>0</v>
      </c>
      <c r="CO24" s="507" t="n">
        <v>0</v>
      </c>
      <c r="CP24" s="507" t="n">
        <v>0</v>
      </c>
      <c r="CQ24" s="507" t="n">
        <v>0</v>
      </c>
      <c r="CR24" s="507" t="n">
        <v>0</v>
      </c>
      <c r="CS24" s="507" t="n">
        <v>0</v>
      </c>
      <c r="CT24" s="507" t="n">
        <v>0</v>
      </c>
      <c r="CV24" s="2567">
        <f>EOMONTH(CV25,-1)</f>
        <v/>
      </c>
      <c r="CW24" s="507">
        <f>SUM(CX24:DE24)</f>
        <v/>
      </c>
      <c r="CX24" s="507" t="n">
        <v>0</v>
      </c>
      <c r="CY24" s="507" t="n">
        <v>0</v>
      </c>
      <c r="CZ24" s="507" t="n">
        <v>0</v>
      </c>
      <c r="DA24" s="507" t="n">
        <v>0</v>
      </c>
      <c r="DB24" s="507" t="n">
        <v>0</v>
      </c>
      <c r="DC24" s="507" t="n">
        <v>0</v>
      </c>
      <c r="DD24" s="507" t="n">
        <v>0</v>
      </c>
      <c r="DE24" s="507" t="n">
        <v>0</v>
      </c>
      <c r="DG24" s="2567">
        <f>EOMONTH(DG25,-1)</f>
        <v/>
      </c>
      <c r="DH24" s="507">
        <f>SUM(DI24:DP24)</f>
        <v/>
      </c>
      <c r="DI24" s="507" t="n">
        <v>0</v>
      </c>
      <c r="DJ24" s="507" t="n">
        <v>0</v>
      </c>
      <c r="DK24" s="507" t="n">
        <v>0</v>
      </c>
      <c r="DL24" s="507" t="n">
        <v>0</v>
      </c>
      <c r="DM24" s="507" t="n">
        <v>0</v>
      </c>
      <c r="DN24" s="507" t="n">
        <v>0</v>
      </c>
      <c r="DO24" s="507" t="n">
        <v>0</v>
      </c>
      <c r="DP24" s="507" t="n">
        <v>0</v>
      </c>
      <c r="DR24" s="2567">
        <f>EOMONTH(DR25,-1)</f>
        <v/>
      </c>
      <c r="DS24" s="507">
        <f>SUM(DT24:EA24)</f>
        <v/>
      </c>
      <c r="DT24" s="507" t="n">
        <v>0</v>
      </c>
      <c r="DU24" s="507" t="n">
        <v>0</v>
      </c>
      <c r="DV24" s="507" t="n">
        <v>0</v>
      </c>
      <c r="DW24" s="507" t="n">
        <v>0</v>
      </c>
      <c r="DX24" s="507" t="n">
        <v>0</v>
      </c>
      <c r="DY24" s="507" t="n">
        <v>0</v>
      </c>
      <c r="DZ24" s="507" t="n">
        <v>0</v>
      </c>
      <c r="EA24" s="507" t="n">
        <v>0</v>
      </c>
      <c r="EC24" s="2567">
        <f>EOMONTH(EC25,-1)</f>
        <v/>
      </c>
      <c r="ED24" s="507">
        <f>SUM(EE24:EL24)</f>
        <v/>
      </c>
      <c r="EE24" s="507" t="n">
        <v>0</v>
      </c>
      <c r="EF24" s="507" t="n">
        <v>0</v>
      </c>
      <c r="EG24" s="507" t="n">
        <v>0</v>
      </c>
      <c r="EH24" s="507" t="n">
        <v>0</v>
      </c>
      <c r="EI24" s="507" t="n">
        <v>0</v>
      </c>
      <c r="EJ24" s="507" t="n">
        <v>0</v>
      </c>
      <c r="EK24" s="507" t="n">
        <v>0</v>
      </c>
      <c r="EL24" s="507" t="n">
        <v>0</v>
      </c>
    </row>
    <row r="25">
      <c r="A25" s="2567">
        <f>EOMONTH(A26,-1)</f>
        <v/>
      </c>
      <c r="B25" s="507">
        <f>SUM(C25:J25)</f>
        <v/>
      </c>
      <c r="C25" s="507">
        <f>+N25+Y25+AJ25+AU25+BF25+BQ25+CB25+CM25+CX25+DI25</f>
        <v/>
      </c>
      <c r="D25" s="507">
        <f>+O25+Z25+AK25+AV25+BG25+BR25+CC25+CN25+CY25+DJ25</f>
        <v/>
      </c>
      <c r="E25" s="507">
        <f>+P25+AA25+AL25+AW25+BH25+BS25+CD25+CO25+CZ25+DK25</f>
        <v/>
      </c>
      <c r="F25" s="507">
        <f>+Q25+AB25+AM25+AX25+BI25+BT25+CE25+CP25+DA25+DL25</f>
        <v/>
      </c>
      <c r="G25" s="507">
        <f>+R25+AC25+AN25+AY25+BJ25+BU25+CF25+CQ25+DB25+DM25</f>
        <v/>
      </c>
      <c r="H25" s="507">
        <f>+S25+AD25+AO25+AZ25+BK25+BV25+CG25+CR25+DC25+DN25</f>
        <v/>
      </c>
      <c r="I25" s="507">
        <f>+T25+AE25+AP25+BA25+BL25+BW25+CH25+CS25+DD25+DO25</f>
        <v/>
      </c>
      <c r="J25" s="507">
        <f>+U25+AF25+AQ25+BB25+BM25+BX25+CI25+CT25+DE25+DP25</f>
        <v/>
      </c>
      <c r="L25" s="2567">
        <f>EOMONTH(L26,-1)</f>
        <v/>
      </c>
      <c r="M25" s="507">
        <f>SUM(N25:U25)</f>
        <v/>
      </c>
      <c r="N25" s="507" t="n">
        <v>0</v>
      </c>
      <c r="O25" s="507" t="n">
        <v>0</v>
      </c>
      <c r="P25" s="507" t="n">
        <v>0</v>
      </c>
      <c r="Q25" s="507" t="n">
        <v>0</v>
      </c>
      <c r="R25" s="507" t="n">
        <v>0</v>
      </c>
      <c r="S25" s="507" t="n">
        <v>0</v>
      </c>
      <c r="T25" s="507" t="n">
        <v>0</v>
      </c>
      <c r="U25" s="507" t="n">
        <v>0</v>
      </c>
      <c r="W25" s="2567">
        <f>EOMONTH(W26,-1)</f>
        <v/>
      </c>
      <c r="X25" s="507">
        <f>SUM(Y25:AF25)</f>
        <v/>
      </c>
      <c r="Y25" s="507" t="n">
        <v>0</v>
      </c>
      <c r="Z25" s="507" t="n">
        <v>0</v>
      </c>
      <c r="AA25" s="507" t="n">
        <v>0</v>
      </c>
      <c r="AB25" s="507" t="n">
        <v>0</v>
      </c>
      <c r="AC25" s="507" t="n">
        <v>0</v>
      </c>
      <c r="AD25" s="507" t="n">
        <v>0</v>
      </c>
      <c r="AE25" s="507" t="n">
        <v>0</v>
      </c>
      <c r="AF25" s="507" t="n">
        <v>0</v>
      </c>
      <c r="AH25" s="2567">
        <f>EOMONTH(AH26,-1)</f>
        <v/>
      </c>
      <c r="AI25" s="507">
        <f>SUM(AJ25:AQ25)</f>
        <v/>
      </c>
      <c r="AJ25" s="507" t="n">
        <v>0</v>
      </c>
      <c r="AK25" s="507" t="n">
        <v>0</v>
      </c>
      <c r="AL25" s="507" t="n">
        <v>0</v>
      </c>
      <c r="AM25" s="507" t="n">
        <v>0</v>
      </c>
      <c r="AN25" s="507" t="n">
        <v>0</v>
      </c>
      <c r="AO25" s="507" t="n">
        <v>0</v>
      </c>
      <c r="AP25" s="507" t="n">
        <v>0</v>
      </c>
      <c r="AQ25" s="507" t="n">
        <v>0</v>
      </c>
      <c r="AS25" s="2567">
        <f>EOMONTH(AS26,-1)</f>
        <v/>
      </c>
      <c r="AT25" s="507">
        <f>SUM(AU25:BB25)</f>
        <v/>
      </c>
      <c r="AU25" s="507" t="n">
        <v>0</v>
      </c>
      <c r="AV25" s="507" t="n">
        <v>0</v>
      </c>
      <c r="AW25" s="507" t="n">
        <v>0</v>
      </c>
      <c r="AX25" s="507" t="n">
        <v>0</v>
      </c>
      <c r="AY25" s="507" t="n">
        <v>0</v>
      </c>
      <c r="AZ25" s="507" t="n">
        <v>0</v>
      </c>
      <c r="BA25" s="507" t="n">
        <v>0</v>
      </c>
      <c r="BB25" s="507" t="n">
        <v>0</v>
      </c>
      <c r="BD25" s="2567">
        <f>EOMONTH(BD26,-1)</f>
        <v/>
      </c>
      <c r="BE25" s="507">
        <f>SUM(BF25:BM25)</f>
        <v/>
      </c>
      <c r="BF25" s="507" t="n">
        <v>0</v>
      </c>
      <c r="BG25" s="507" t="n">
        <v>0</v>
      </c>
      <c r="BH25" s="507" t="n">
        <v>0</v>
      </c>
      <c r="BI25" s="507" t="n">
        <v>0</v>
      </c>
      <c r="BJ25" s="507" t="n">
        <v>0</v>
      </c>
      <c r="BK25" s="507" t="n">
        <v>0</v>
      </c>
      <c r="BL25" s="507" t="n">
        <v>0</v>
      </c>
      <c r="BM25" s="507" t="n">
        <v>0</v>
      </c>
      <c r="BO25" s="2567">
        <f>EOMONTH(BO26,-1)</f>
        <v/>
      </c>
      <c r="BP25" s="507">
        <f>SUM(BQ25:BX25)</f>
        <v/>
      </c>
      <c r="BQ25" s="507" t="n">
        <v>0</v>
      </c>
      <c r="BR25" s="507" t="n">
        <v>0</v>
      </c>
      <c r="BS25" s="507" t="n">
        <v>0</v>
      </c>
      <c r="BT25" s="507" t="n">
        <v>0</v>
      </c>
      <c r="BU25" s="507" t="n">
        <v>0</v>
      </c>
      <c r="BV25" s="507" t="n">
        <v>0</v>
      </c>
      <c r="BW25" s="507" t="n">
        <v>0</v>
      </c>
      <c r="BX25" s="507" t="n">
        <v>0</v>
      </c>
      <c r="BZ25" s="2567">
        <f>EOMONTH(BZ26,-1)</f>
        <v/>
      </c>
      <c r="CA25" s="507">
        <f>SUM(CB25:CI25)</f>
        <v/>
      </c>
      <c r="CB25" s="507" t="n">
        <v>0</v>
      </c>
      <c r="CC25" s="507" t="n">
        <v>0</v>
      </c>
      <c r="CD25" s="507" t="n">
        <v>0</v>
      </c>
      <c r="CE25" s="507" t="n">
        <v>0</v>
      </c>
      <c r="CF25" s="507" t="n">
        <v>0</v>
      </c>
      <c r="CG25" s="507" t="n">
        <v>0</v>
      </c>
      <c r="CH25" s="507" t="n">
        <v>0</v>
      </c>
      <c r="CI25" s="507" t="n">
        <v>0</v>
      </c>
      <c r="CK25" s="2567">
        <f>EOMONTH(CK26,-1)</f>
        <v/>
      </c>
      <c r="CL25" s="507">
        <f>SUM(CM25:CT25)</f>
        <v/>
      </c>
      <c r="CM25" s="507" t="n">
        <v>0</v>
      </c>
      <c r="CN25" s="507" t="n">
        <v>0</v>
      </c>
      <c r="CO25" s="507" t="n">
        <v>0</v>
      </c>
      <c r="CP25" s="507" t="n">
        <v>0</v>
      </c>
      <c r="CQ25" s="507" t="n">
        <v>0</v>
      </c>
      <c r="CR25" s="507" t="n">
        <v>0</v>
      </c>
      <c r="CS25" s="507" t="n">
        <v>0</v>
      </c>
      <c r="CT25" s="507" t="n">
        <v>0</v>
      </c>
      <c r="CV25" s="2567">
        <f>EOMONTH(CV26,-1)</f>
        <v/>
      </c>
      <c r="CW25" s="507">
        <f>SUM(CX25:DE25)</f>
        <v/>
      </c>
      <c r="CX25" s="507" t="n">
        <v>0</v>
      </c>
      <c r="CY25" s="507" t="n">
        <v>0</v>
      </c>
      <c r="CZ25" s="507" t="n">
        <v>0</v>
      </c>
      <c r="DA25" s="507" t="n">
        <v>0</v>
      </c>
      <c r="DB25" s="507" t="n">
        <v>0</v>
      </c>
      <c r="DC25" s="507" t="n">
        <v>0</v>
      </c>
      <c r="DD25" s="507" t="n">
        <v>0</v>
      </c>
      <c r="DE25" s="507" t="n">
        <v>0</v>
      </c>
      <c r="DG25" s="2567">
        <f>EOMONTH(DG26,-1)</f>
        <v/>
      </c>
      <c r="DH25" s="507">
        <f>SUM(DI25:DP25)</f>
        <v/>
      </c>
      <c r="DI25" s="507" t="n">
        <v>0</v>
      </c>
      <c r="DJ25" s="507" t="n">
        <v>0</v>
      </c>
      <c r="DK25" s="507" t="n">
        <v>0</v>
      </c>
      <c r="DL25" s="507" t="n">
        <v>0</v>
      </c>
      <c r="DM25" s="507" t="n">
        <v>0</v>
      </c>
      <c r="DN25" s="507" t="n">
        <v>0</v>
      </c>
      <c r="DO25" s="507" t="n">
        <v>0</v>
      </c>
      <c r="DP25" s="507" t="n">
        <v>0</v>
      </c>
      <c r="DR25" s="2567">
        <f>EOMONTH(DR26,-1)</f>
        <v/>
      </c>
      <c r="DS25" s="507">
        <f>SUM(DT25:EA25)</f>
        <v/>
      </c>
      <c r="DT25" s="507" t="n">
        <v>0</v>
      </c>
      <c r="DU25" s="507" t="n">
        <v>0</v>
      </c>
      <c r="DV25" s="507" t="n">
        <v>0</v>
      </c>
      <c r="DW25" s="507" t="n">
        <v>0</v>
      </c>
      <c r="DX25" s="507" t="n">
        <v>0</v>
      </c>
      <c r="DY25" s="507" t="n">
        <v>0</v>
      </c>
      <c r="DZ25" s="507" t="n">
        <v>0</v>
      </c>
      <c r="EA25" s="507" t="n">
        <v>0</v>
      </c>
      <c r="EC25" s="2567">
        <f>EOMONTH(EC26,-1)</f>
        <v/>
      </c>
      <c r="ED25" s="507">
        <f>SUM(EE25:EL25)</f>
        <v/>
      </c>
      <c r="EE25" s="507" t="n">
        <v>0</v>
      </c>
      <c r="EF25" s="507" t="n">
        <v>0</v>
      </c>
      <c r="EG25" s="507" t="n">
        <v>0</v>
      </c>
      <c r="EH25" s="507" t="n">
        <v>0</v>
      </c>
      <c r="EI25" s="507" t="n">
        <v>0</v>
      </c>
      <c r="EJ25" s="507" t="n">
        <v>0</v>
      </c>
      <c r="EK25" s="507" t="n">
        <v>0</v>
      </c>
      <c r="EL25" s="507" t="n">
        <v>0</v>
      </c>
    </row>
    <row r="26">
      <c r="A26" s="2567">
        <f>EOMONTH(A27,-1)</f>
        <v/>
      </c>
      <c r="B26" s="507">
        <f>SUM(C26:J26)</f>
        <v/>
      </c>
      <c r="C26" s="507">
        <f>+N26+Y26+AJ26+AU26+BF26+BQ26+CB26+CM26+CX26+DI26</f>
        <v/>
      </c>
      <c r="D26" s="507">
        <f>+O26+Z26+AK26+AV26+BG26+BR26+CC26+CN26+CY26+DJ26</f>
        <v/>
      </c>
      <c r="E26" s="507">
        <f>+P26+AA26+AL26+AW26+BH26+BS26+CD26+CO26+CZ26+DK26</f>
        <v/>
      </c>
      <c r="F26" s="507">
        <f>+Q26+AB26+AM26+AX26+BI26+BT26+CE26+CP26+DA26+DL26</f>
        <v/>
      </c>
      <c r="G26" s="507">
        <f>+R26+AC26+AN26+AY26+BJ26+BU26+CF26+CQ26+DB26+DM26</f>
        <v/>
      </c>
      <c r="H26" s="507">
        <f>+S26+AD26+AO26+AZ26+BK26+BV26+CG26+CR26+DC26+DN26</f>
        <v/>
      </c>
      <c r="I26" s="507">
        <f>+T26+AE26+AP26+BA26+BL26+BW26+CH26+CS26+DD26+DO26</f>
        <v/>
      </c>
      <c r="J26" s="507">
        <f>+U26+AF26+AQ26+BB26+BM26+BX26+CI26+CT26+DE26+DP26</f>
        <v/>
      </c>
      <c r="L26" s="2567">
        <f>EOMONTH(L27,-1)</f>
        <v/>
      </c>
      <c r="M26" s="507">
        <f>SUM(N26:U26)</f>
        <v/>
      </c>
      <c r="N26" s="507" t="n">
        <v>0</v>
      </c>
      <c r="O26" s="507" t="n">
        <v>0</v>
      </c>
      <c r="P26" s="507" t="n">
        <v>0</v>
      </c>
      <c r="Q26" s="507" t="n">
        <v>0</v>
      </c>
      <c r="R26" s="507" t="n">
        <v>0</v>
      </c>
      <c r="S26" s="507" t="n">
        <v>0</v>
      </c>
      <c r="T26" s="507" t="n">
        <v>0</v>
      </c>
      <c r="U26" s="507" t="n">
        <v>0</v>
      </c>
      <c r="W26" s="2567">
        <f>EOMONTH(W27,-1)</f>
        <v/>
      </c>
      <c r="X26" s="507">
        <f>SUM(Y26:AF26)</f>
        <v/>
      </c>
      <c r="Y26" s="507" t="n">
        <v>0</v>
      </c>
      <c r="Z26" s="507" t="n">
        <v>0</v>
      </c>
      <c r="AA26" s="507" t="n">
        <v>0</v>
      </c>
      <c r="AB26" s="507" t="n">
        <v>0</v>
      </c>
      <c r="AC26" s="507" t="n">
        <v>0</v>
      </c>
      <c r="AD26" s="507" t="n">
        <v>0</v>
      </c>
      <c r="AE26" s="507" t="n">
        <v>0</v>
      </c>
      <c r="AF26" s="507" t="n">
        <v>0</v>
      </c>
      <c r="AH26" s="2567">
        <f>EOMONTH(AH27,-1)</f>
        <v/>
      </c>
      <c r="AI26" s="507">
        <f>SUM(AJ26:AQ26)</f>
        <v/>
      </c>
      <c r="AJ26" s="507" t="n">
        <v>0</v>
      </c>
      <c r="AK26" s="507" t="n">
        <v>0</v>
      </c>
      <c r="AL26" s="507" t="n">
        <v>0</v>
      </c>
      <c r="AM26" s="507" t="n">
        <v>0</v>
      </c>
      <c r="AN26" s="507" t="n">
        <v>0</v>
      </c>
      <c r="AO26" s="507" t="n">
        <v>0</v>
      </c>
      <c r="AP26" s="507" t="n">
        <v>0</v>
      </c>
      <c r="AQ26" s="507" t="n">
        <v>0</v>
      </c>
      <c r="AS26" s="2567">
        <f>EOMONTH(AS27,-1)</f>
        <v/>
      </c>
      <c r="AT26" s="507">
        <f>SUM(AU26:BB26)</f>
        <v/>
      </c>
      <c r="AU26" s="507" t="n">
        <v>0</v>
      </c>
      <c r="AV26" s="507" t="n">
        <v>0</v>
      </c>
      <c r="AW26" s="507" t="n">
        <v>0</v>
      </c>
      <c r="AX26" s="507" t="n">
        <v>0</v>
      </c>
      <c r="AY26" s="507" t="n">
        <v>0</v>
      </c>
      <c r="AZ26" s="507" t="n">
        <v>0</v>
      </c>
      <c r="BA26" s="507" t="n">
        <v>0</v>
      </c>
      <c r="BB26" s="507" t="n">
        <v>0</v>
      </c>
      <c r="BD26" s="2567">
        <f>EOMONTH(BD27,-1)</f>
        <v/>
      </c>
      <c r="BE26" s="507">
        <f>SUM(BF26:BM26)</f>
        <v/>
      </c>
      <c r="BF26" s="507" t="n">
        <v>0</v>
      </c>
      <c r="BG26" s="507" t="n">
        <v>0</v>
      </c>
      <c r="BH26" s="507" t="n">
        <v>0</v>
      </c>
      <c r="BI26" s="507" t="n">
        <v>0</v>
      </c>
      <c r="BJ26" s="507" t="n">
        <v>0</v>
      </c>
      <c r="BK26" s="507" t="n">
        <v>0</v>
      </c>
      <c r="BL26" s="507" t="n">
        <v>0</v>
      </c>
      <c r="BM26" s="507" t="n">
        <v>0</v>
      </c>
      <c r="BO26" s="2567">
        <f>EOMONTH(BO27,-1)</f>
        <v/>
      </c>
      <c r="BP26" s="507">
        <f>SUM(BQ26:BX26)</f>
        <v/>
      </c>
      <c r="BQ26" s="507" t="n">
        <v>0</v>
      </c>
      <c r="BR26" s="507" t="n">
        <v>0</v>
      </c>
      <c r="BS26" s="507" t="n">
        <v>0</v>
      </c>
      <c r="BT26" s="507" t="n">
        <v>0</v>
      </c>
      <c r="BU26" s="507" t="n">
        <v>0</v>
      </c>
      <c r="BV26" s="507" t="n">
        <v>0</v>
      </c>
      <c r="BW26" s="507" t="n">
        <v>0</v>
      </c>
      <c r="BX26" s="507" t="n">
        <v>0</v>
      </c>
      <c r="BZ26" s="2567">
        <f>EOMONTH(BZ27,-1)</f>
        <v/>
      </c>
      <c r="CA26" s="507">
        <f>SUM(CB26:CI26)</f>
        <v/>
      </c>
      <c r="CB26" s="507" t="n">
        <v>0</v>
      </c>
      <c r="CC26" s="507" t="n">
        <v>0</v>
      </c>
      <c r="CD26" s="507" t="n">
        <v>0</v>
      </c>
      <c r="CE26" s="507" t="n">
        <v>0</v>
      </c>
      <c r="CF26" s="507" t="n">
        <v>0</v>
      </c>
      <c r="CG26" s="507" t="n">
        <v>0</v>
      </c>
      <c r="CH26" s="507" t="n">
        <v>0</v>
      </c>
      <c r="CI26" s="507" t="n">
        <v>0</v>
      </c>
      <c r="CK26" s="2567">
        <f>EOMONTH(CK27,-1)</f>
        <v/>
      </c>
      <c r="CL26" s="507">
        <f>SUM(CM26:CT26)</f>
        <v/>
      </c>
      <c r="CM26" s="507" t="n">
        <v>0</v>
      </c>
      <c r="CN26" s="507" t="n">
        <v>0</v>
      </c>
      <c r="CO26" s="507" t="n">
        <v>0</v>
      </c>
      <c r="CP26" s="507" t="n">
        <v>0</v>
      </c>
      <c r="CQ26" s="507" t="n">
        <v>0</v>
      </c>
      <c r="CR26" s="507" t="n">
        <v>0</v>
      </c>
      <c r="CS26" s="507" t="n">
        <v>0</v>
      </c>
      <c r="CT26" s="507" t="n">
        <v>0</v>
      </c>
      <c r="CV26" s="2567">
        <f>EOMONTH(CV27,-1)</f>
        <v/>
      </c>
      <c r="CW26" s="507">
        <f>SUM(CX26:DE26)</f>
        <v/>
      </c>
      <c r="CX26" s="507" t="n">
        <v>0</v>
      </c>
      <c r="CY26" s="507" t="n">
        <v>0</v>
      </c>
      <c r="CZ26" s="507" t="n">
        <v>0</v>
      </c>
      <c r="DA26" s="507" t="n">
        <v>0</v>
      </c>
      <c r="DB26" s="507" t="n">
        <v>0</v>
      </c>
      <c r="DC26" s="507" t="n">
        <v>0</v>
      </c>
      <c r="DD26" s="507" t="n">
        <v>0</v>
      </c>
      <c r="DE26" s="507" t="n">
        <v>0</v>
      </c>
      <c r="DG26" s="2567">
        <f>EOMONTH(DG27,-1)</f>
        <v/>
      </c>
      <c r="DH26" s="507">
        <f>SUM(DI26:DP26)</f>
        <v/>
      </c>
      <c r="DI26" s="507" t="n">
        <v>0</v>
      </c>
      <c r="DJ26" s="507" t="n">
        <v>0</v>
      </c>
      <c r="DK26" s="507" t="n">
        <v>0</v>
      </c>
      <c r="DL26" s="507" t="n">
        <v>0</v>
      </c>
      <c r="DM26" s="507" t="n">
        <v>0</v>
      </c>
      <c r="DN26" s="507" t="n">
        <v>0</v>
      </c>
      <c r="DO26" s="507" t="n">
        <v>0</v>
      </c>
      <c r="DP26" s="507" t="n">
        <v>0</v>
      </c>
      <c r="DR26" s="2567">
        <f>EOMONTH(DR27,-1)</f>
        <v/>
      </c>
      <c r="DS26" s="507">
        <f>SUM(DT26:EA26)</f>
        <v/>
      </c>
      <c r="DT26" s="507" t="n">
        <v>0</v>
      </c>
      <c r="DU26" s="507" t="n">
        <v>0</v>
      </c>
      <c r="DV26" s="507" t="n">
        <v>0</v>
      </c>
      <c r="DW26" s="507" t="n">
        <v>0</v>
      </c>
      <c r="DX26" s="507" t="n">
        <v>0</v>
      </c>
      <c r="DY26" s="507" t="n">
        <v>0</v>
      </c>
      <c r="DZ26" s="507" t="n">
        <v>0</v>
      </c>
      <c r="EA26" s="507" t="n">
        <v>0</v>
      </c>
      <c r="EC26" s="2567">
        <f>EOMONTH(EC27,-1)</f>
        <v/>
      </c>
      <c r="ED26" s="507">
        <f>SUM(EE26:EL26)</f>
        <v/>
      </c>
      <c r="EE26" s="507" t="n">
        <v>0</v>
      </c>
      <c r="EF26" s="507" t="n">
        <v>0</v>
      </c>
      <c r="EG26" s="507" t="n">
        <v>0</v>
      </c>
      <c r="EH26" s="507" t="n">
        <v>0</v>
      </c>
      <c r="EI26" s="507" t="n">
        <v>0</v>
      </c>
      <c r="EJ26" s="507" t="n">
        <v>0</v>
      </c>
      <c r="EK26" s="507" t="n">
        <v>0</v>
      </c>
      <c r="EL26" s="507" t="n">
        <v>0</v>
      </c>
    </row>
    <row r="27">
      <c r="A27" s="2567">
        <f>EOMONTH(A28,-1)</f>
        <v/>
      </c>
      <c r="B27" s="507">
        <f>SUM(C27:J27)</f>
        <v/>
      </c>
      <c r="C27" s="507">
        <f>+N27+Y27+AJ27+AU27+BF27+BQ27+CB27+CM27+CX27+DI27</f>
        <v/>
      </c>
      <c r="D27" s="507">
        <f>+O27+Z27+AK27+AV27+BG27+BR27+CC27+CN27+CY27+DJ27</f>
        <v/>
      </c>
      <c r="E27" s="507">
        <f>+P27+AA27+AL27+AW27+BH27+BS27+CD27+CO27+CZ27+DK27</f>
        <v/>
      </c>
      <c r="F27" s="507">
        <f>+Q27+AB27+AM27+AX27+BI27+BT27+CE27+CP27+DA27+DL27</f>
        <v/>
      </c>
      <c r="G27" s="507">
        <f>+R27+AC27+AN27+AY27+BJ27+BU27+CF27+CQ27+DB27+DM27</f>
        <v/>
      </c>
      <c r="H27" s="507">
        <f>+S27+AD27+AO27+AZ27+BK27+BV27+CG27+CR27+DC27+DN27</f>
        <v/>
      </c>
      <c r="I27" s="507">
        <f>+T27+AE27+AP27+BA27+BL27+BW27+CH27+CS27+DD27+DO27</f>
        <v/>
      </c>
      <c r="J27" s="507">
        <f>+U27+AF27+AQ27+BB27+BM27+BX27+CI27+CT27+DE27+DP27</f>
        <v/>
      </c>
      <c r="L27" s="2567">
        <f>EOMONTH(L28,-1)</f>
        <v/>
      </c>
      <c r="M27" s="507">
        <f>SUM(N27:U27)</f>
        <v/>
      </c>
      <c r="N27" s="507" t="n">
        <v>0</v>
      </c>
      <c r="O27" s="507" t="n">
        <v>0</v>
      </c>
      <c r="P27" s="507" t="n">
        <v>0</v>
      </c>
      <c r="Q27" s="507" t="n">
        <v>0</v>
      </c>
      <c r="R27" s="507" t="n">
        <v>0</v>
      </c>
      <c r="S27" s="507" t="n">
        <v>0</v>
      </c>
      <c r="T27" s="507" t="n">
        <v>0</v>
      </c>
      <c r="U27" s="507" t="n">
        <v>0</v>
      </c>
      <c r="W27" s="2567">
        <f>EOMONTH(W28,-1)</f>
        <v/>
      </c>
      <c r="X27" s="507">
        <f>SUM(Y27:AF27)</f>
        <v/>
      </c>
      <c r="Y27" s="507" t="n">
        <v>0</v>
      </c>
      <c r="Z27" s="507" t="n">
        <v>0</v>
      </c>
      <c r="AA27" s="507" t="n">
        <v>0</v>
      </c>
      <c r="AB27" s="507" t="n">
        <v>0</v>
      </c>
      <c r="AC27" s="507" t="n">
        <v>0</v>
      </c>
      <c r="AD27" s="507" t="n">
        <v>0</v>
      </c>
      <c r="AE27" s="507" t="n">
        <v>0</v>
      </c>
      <c r="AF27" s="507" t="n">
        <v>0</v>
      </c>
      <c r="AH27" s="2567">
        <f>EOMONTH(AH28,-1)</f>
        <v/>
      </c>
      <c r="AI27" s="507">
        <f>SUM(AJ27:AQ27)</f>
        <v/>
      </c>
      <c r="AJ27" s="507" t="n">
        <v>0</v>
      </c>
      <c r="AK27" s="507" t="n">
        <v>0</v>
      </c>
      <c r="AL27" s="507" t="n">
        <v>0</v>
      </c>
      <c r="AM27" s="507" t="n">
        <v>0</v>
      </c>
      <c r="AN27" s="507" t="n">
        <v>0</v>
      </c>
      <c r="AO27" s="507" t="n">
        <v>0</v>
      </c>
      <c r="AP27" s="507" t="n">
        <v>0</v>
      </c>
      <c r="AQ27" s="507" t="n">
        <v>0</v>
      </c>
      <c r="AS27" s="2567">
        <f>EOMONTH(AS28,-1)</f>
        <v/>
      </c>
      <c r="AT27" s="507">
        <f>SUM(AU27:BB27)</f>
        <v/>
      </c>
      <c r="AU27" s="507" t="n">
        <v>0</v>
      </c>
      <c r="AV27" s="507" t="n">
        <v>0</v>
      </c>
      <c r="AW27" s="507" t="n">
        <v>0</v>
      </c>
      <c r="AX27" s="507" t="n">
        <v>0</v>
      </c>
      <c r="AY27" s="507" t="n">
        <v>0</v>
      </c>
      <c r="AZ27" s="507" t="n">
        <v>0</v>
      </c>
      <c r="BA27" s="507" t="n">
        <v>0</v>
      </c>
      <c r="BB27" s="507" t="n">
        <v>0</v>
      </c>
      <c r="BD27" s="2567">
        <f>EOMONTH(BD28,-1)</f>
        <v/>
      </c>
      <c r="BE27" s="507">
        <f>SUM(BF27:BM27)</f>
        <v/>
      </c>
      <c r="BF27" s="507" t="n">
        <v>0</v>
      </c>
      <c r="BG27" s="507" t="n">
        <v>0</v>
      </c>
      <c r="BH27" s="507" t="n">
        <v>0</v>
      </c>
      <c r="BI27" s="507" t="n">
        <v>0</v>
      </c>
      <c r="BJ27" s="507" t="n">
        <v>0</v>
      </c>
      <c r="BK27" s="507" t="n">
        <v>0</v>
      </c>
      <c r="BL27" s="507" t="n">
        <v>0</v>
      </c>
      <c r="BM27" s="507" t="n">
        <v>0</v>
      </c>
      <c r="BO27" s="2567">
        <f>EOMONTH(BO28,-1)</f>
        <v/>
      </c>
      <c r="BP27" s="507">
        <f>SUM(BQ27:BX27)</f>
        <v/>
      </c>
      <c r="BQ27" s="507" t="n">
        <v>0</v>
      </c>
      <c r="BR27" s="507" t="n">
        <v>0</v>
      </c>
      <c r="BS27" s="507" t="n">
        <v>0</v>
      </c>
      <c r="BT27" s="507" t="n">
        <v>0</v>
      </c>
      <c r="BU27" s="507" t="n">
        <v>0</v>
      </c>
      <c r="BV27" s="507" t="n">
        <v>0</v>
      </c>
      <c r="BW27" s="507" t="n">
        <v>0</v>
      </c>
      <c r="BX27" s="507" t="n">
        <v>0</v>
      </c>
      <c r="BZ27" s="2567">
        <f>EOMONTH(BZ28,-1)</f>
        <v/>
      </c>
      <c r="CA27" s="507">
        <f>SUM(CB27:CI27)</f>
        <v/>
      </c>
      <c r="CB27" s="507" t="n">
        <v>0</v>
      </c>
      <c r="CC27" s="507" t="n">
        <v>0</v>
      </c>
      <c r="CD27" s="507" t="n">
        <v>0</v>
      </c>
      <c r="CE27" s="507" t="n">
        <v>0</v>
      </c>
      <c r="CF27" s="507" t="n">
        <v>0</v>
      </c>
      <c r="CG27" s="507" t="n">
        <v>0</v>
      </c>
      <c r="CH27" s="507" t="n">
        <v>0</v>
      </c>
      <c r="CI27" s="507" t="n">
        <v>0</v>
      </c>
      <c r="CK27" s="2567">
        <f>EOMONTH(CK28,-1)</f>
        <v/>
      </c>
      <c r="CL27" s="507">
        <f>SUM(CM27:CT27)</f>
        <v/>
      </c>
      <c r="CM27" s="507" t="n">
        <v>0</v>
      </c>
      <c r="CN27" s="507" t="n">
        <v>0</v>
      </c>
      <c r="CO27" s="507" t="n">
        <v>0</v>
      </c>
      <c r="CP27" s="507" t="n">
        <v>0</v>
      </c>
      <c r="CQ27" s="507" t="n">
        <v>0</v>
      </c>
      <c r="CR27" s="507" t="n">
        <v>0</v>
      </c>
      <c r="CS27" s="507" t="n">
        <v>0</v>
      </c>
      <c r="CT27" s="507" t="n">
        <v>0</v>
      </c>
      <c r="CV27" s="2567">
        <f>EOMONTH(CV28,-1)</f>
        <v/>
      </c>
      <c r="CW27" s="507">
        <f>SUM(CX27:DE27)</f>
        <v/>
      </c>
      <c r="CX27" s="507" t="n">
        <v>0</v>
      </c>
      <c r="CY27" s="507" t="n">
        <v>0</v>
      </c>
      <c r="CZ27" s="507" t="n">
        <v>0</v>
      </c>
      <c r="DA27" s="507" t="n">
        <v>0</v>
      </c>
      <c r="DB27" s="507" t="n">
        <v>0</v>
      </c>
      <c r="DC27" s="507" t="n">
        <v>0</v>
      </c>
      <c r="DD27" s="507" t="n">
        <v>0</v>
      </c>
      <c r="DE27" s="507" t="n">
        <v>0</v>
      </c>
      <c r="DG27" s="2567">
        <f>EOMONTH(DG28,-1)</f>
        <v/>
      </c>
      <c r="DH27" s="507">
        <f>SUM(DI27:DP27)</f>
        <v/>
      </c>
      <c r="DI27" s="507" t="n">
        <v>0</v>
      </c>
      <c r="DJ27" s="507" t="n">
        <v>0</v>
      </c>
      <c r="DK27" s="507" t="n">
        <v>0</v>
      </c>
      <c r="DL27" s="507" t="n">
        <v>0</v>
      </c>
      <c r="DM27" s="507" t="n">
        <v>0</v>
      </c>
      <c r="DN27" s="507" t="n">
        <v>0</v>
      </c>
      <c r="DO27" s="507" t="n">
        <v>0</v>
      </c>
      <c r="DP27" s="507" t="n">
        <v>0</v>
      </c>
      <c r="DR27" s="2567">
        <f>EOMONTH(DR28,-1)</f>
        <v/>
      </c>
      <c r="DS27" s="507">
        <f>SUM(DT27:EA27)</f>
        <v/>
      </c>
      <c r="DT27" s="507" t="n">
        <v>0</v>
      </c>
      <c r="DU27" s="507" t="n">
        <v>0</v>
      </c>
      <c r="DV27" s="507" t="n">
        <v>0</v>
      </c>
      <c r="DW27" s="507" t="n">
        <v>0</v>
      </c>
      <c r="DX27" s="507" t="n">
        <v>0</v>
      </c>
      <c r="DY27" s="507" t="n">
        <v>0</v>
      </c>
      <c r="DZ27" s="507" t="n">
        <v>0</v>
      </c>
      <c r="EA27" s="507" t="n">
        <v>0</v>
      </c>
      <c r="EC27" s="2567">
        <f>EOMONTH(EC28,-1)</f>
        <v/>
      </c>
      <c r="ED27" s="507">
        <f>SUM(EE27:EL27)</f>
        <v/>
      </c>
      <c r="EE27" s="507" t="n">
        <v>0</v>
      </c>
      <c r="EF27" s="507" t="n">
        <v>0</v>
      </c>
      <c r="EG27" s="507" t="n">
        <v>0</v>
      </c>
      <c r="EH27" s="507" t="n">
        <v>0</v>
      </c>
      <c r="EI27" s="507" t="n">
        <v>0</v>
      </c>
      <c r="EJ27" s="507" t="n">
        <v>0</v>
      </c>
      <c r="EK27" s="507" t="n">
        <v>0</v>
      </c>
      <c r="EL27" s="507" t="n">
        <v>0</v>
      </c>
    </row>
    <row r="28">
      <c r="A28" s="2567">
        <f>EOMONTH(A29,-1)</f>
        <v/>
      </c>
      <c r="B28" s="507">
        <f>SUM(C28:J28)</f>
        <v/>
      </c>
      <c r="C28" s="507">
        <f>+N28+Y28+AJ28+AU28+BF28+BQ28+CB28+CM28+CX28+DI28</f>
        <v/>
      </c>
      <c r="D28" s="507">
        <f>+O28+Z28+AK28+AV28+BG28+BR28+CC28+CN28+CY28+DJ28</f>
        <v/>
      </c>
      <c r="E28" s="507">
        <f>+P28+AA28+AL28+AW28+BH28+BS28+CD28+CO28+CZ28+DK28</f>
        <v/>
      </c>
      <c r="F28" s="507">
        <f>+Q28+AB28+AM28+AX28+BI28+BT28+CE28+CP28+DA28+DL28</f>
        <v/>
      </c>
      <c r="G28" s="507">
        <f>+R28+AC28+AN28+AY28+BJ28+BU28+CF28+CQ28+DB28+DM28</f>
        <v/>
      </c>
      <c r="H28" s="507">
        <f>+S28+AD28+AO28+AZ28+BK28+BV28+CG28+CR28+DC28+DN28</f>
        <v/>
      </c>
      <c r="I28" s="507">
        <f>+T28+AE28+AP28+BA28+BL28+BW28+CH28+CS28+DD28+DO28</f>
        <v/>
      </c>
      <c r="J28" s="507">
        <f>+U28+AF28+AQ28+BB28+BM28+BX28+CI28+CT28+DE28+DP28</f>
        <v/>
      </c>
      <c r="L28" s="2567">
        <f>EOMONTH(L29,-1)</f>
        <v/>
      </c>
      <c r="M28" s="507">
        <f>SUM(N28:U28)</f>
        <v/>
      </c>
      <c r="N28" s="507" t="n">
        <v>0</v>
      </c>
      <c r="O28" s="507" t="n">
        <v>0</v>
      </c>
      <c r="P28" s="507" t="n">
        <v>0</v>
      </c>
      <c r="Q28" s="507" t="n">
        <v>0</v>
      </c>
      <c r="R28" s="507" t="n">
        <v>0</v>
      </c>
      <c r="S28" s="507" t="n">
        <v>0</v>
      </c>
      <c r="T28" s="507" t="n">
        <v>0</v>
      </c>
      <c r="U28" s="507" t="n">
        <v>0</v>
      </c>
      <c r="W28" s="2567">
        <f>EOMONTH(W29,-1)</f>
        <v/>
      </c>
      <c r="X28" s="507">
        <f>SUM(Y28:AF28)</f>
        <v/>
      </c>
      <c r="Y28" s="507" t="n">
        <v>0</v>
      </c>
      <c r="Z28" s="507" t="n">
        <v>0</v>
      </c>
      <c r="AA28" s="507" t="n">
        <v>0</v>
      </c>
      <c r="AB28" s="507" t="n">
        <v>0</v>
      </c>
      <c r="AC28" s="507" t="n">
        <v>0</v>
      </c>
      <c r="AD28" s="507" t="n">
        <v>0</v>
      </c>
      <c r="AE28" s="507" t="n">
        <v>0</v>
      </c>
      <c r="AF28" s="507" t="n">
        <v>0</v>
      </c>
      <c r="AH28" s="2567">
        <f>EOMONTH(AH29,-1)</f>
        <v/>
      </c>
      <c r="AI28" s="507">
        <f>SUM(AJ28:AQ28)</f>
        <v/>
      </c>
      <c r="AJ28" s="507" t="n">
        <v>0</v>
      </c>
      <c r="AK28" s="507" t="n">
        <v>0</v>
      </c>
      <c r="AL28" s="507" t="n">
        <v>0</v>
      </c>
      <c r="AM28" s="507" t="n">
        <v>0</v>
      </c>
      <c r="AN28" s="507" t="n">
        <v>0</v>
      </c>
      <c r="AO28" s="507" t="n">
        <v>0</v>
      </c>
      <c r="AP28" s="507" t="n">
        <v>0</v>
      </c>
      <c r="AQ28" s="507" t="n">
        <v>0</v>
      </c>
      <c r="AS28" s="2567">
        <f>EOMONTH(AS29,-1)</f>
        <v/>
      </c>
      <c r="AT28" s="507">
        <f>SUM(AU28:BB28)</f>
        <v/>
      </c>
      <c r="AU28" s="507" t="n">
        <v>0</v>
      </c>
      <c r="AV28" s="507" t="n">
        <v>0</v>
      </c>
      <c r="AW28" s="507" t="n">
        <v>0</v>
      </c>
      <c r="AX28" s="507" t="n">
        <v>0</v>
      </c>
      <c r="AY28" s="507" t="n">
        <v>0</v>
      </c>
      <c r="AZ28" s="507" t="n">
        <v>0</v>
      </c>
      <c r="BA28" s="507" t="n">
        <v>0</v>
      </c>
      <c r="BB28" s="507" t="n">
        <v>0</v>
      </c>
      <c r="BD28" s="2567">
        <f>EOMONTH(BD29,-1)</f>
        <v/>
      </c>
      <c r="BE28" s="507">
        <f>SUM(BF28:BM28)</f>
        <v/>
      </c>
      <c r="BF28" s="507" t="n">
        <v>0</v>
      </c>
      <c r="BG28" s="507" t="n">
        <v>0</v>
      </c>
      <c r="BH28" s="507" t="n">
        <v>0</v>
      </c>
      <c r="BI28" s="507" t="n">
        <v>0</v>
      </c>
      <c r="BJ28" s="507" t="n">
        <v>0</v>
      </c>
      <c r="BK28" s="507" t="n">
        <v>0</v>
      </c>
      <c r="BL28" s="507" t="n">
        <v>0</v>
      </c>
      <c r="BM28" s="507" t="n">
        <v>0</v>
      </c>
      <c r="BO28" s="2567">
        <f>EOMONTH(BO29,-1)</f>
        <v/>
      </c>
      <c r="BP28" s="507">
        <f>SUM(BQ28:BX28)</f>
        <v/>
      </c>
      <c r="BQ28" s="507" t="n">
        <v>0</v>
      </c>
      <c r="BR28" s="507" t="n">
        <v>0</v>
      </c>
      <c r="BS28" s="507" t="n">
        <v>0</v>
      </c>
      <c r="BT28" s="507" t="n">
        <v>0</v>
      </c>
      <c r="BU28" s="507" t="n">
        <v>0</v>
      </c>
      <c r="BV28" s="507" t="n">
        <v>0</v>
      </c>
      <c r="BW28" s="507" t="n">
        <v>0</v>
      </c>
      <c r="BX28" s="507" t="n">
        <v>0</v>
      </c>
      <c r="BZ28" s="2567">
        <f>EOMONTH(BZ29,-1)</f>
        <v/>
      </c>
      <c r="CA28" s="507">
        <f>SUM(CB28:CI28)</f>
        <v/>
      </c>
      <c r="CB28" s="507" t="n">
        <v>0</v>
      </c>
      <c r="CC28" s="507" t="n">
        <v>0</v>
      </c>
      <c r="CD28" s="507" t="n">
        <v>0</v>
      </c>
      <c r="CE28" s="507" t="n">
        <v>0</v>
      </c>
      <c r="CF28" s="507" t="n">
        <v>0</v>
      </c>
      <c r="CG28" s="507" t="n">
        <v>0</v>
      </c>
      <c r="CH28" s="507" t="n">
        <v>0</v>
      </c>
      <c r="CI28" s="507" t="n">
        <v>0</v>
      </c>
      <c r="CK28" s="2567">
        <f>EOMONTH(CK29,-1)</f>
        <v/>
      </c>
      <c r="CL28" s="507">
        <f>SUM(CM28:CT28)</f>
        <v/>
      </c>
      <c r="CM28" s="507" t="n">
        <v>0</v>
      </c>
      <c r="CN28" s="507" t="n">
        <v>0</v>
      </c>
      <c r="CO28" s="507" t="n">
        <v>0</v>
      </c>
      <c r="CP28" s="507" t="n">
        <v>0</v>
      </c>
      <c r="CQ28" s="507" t="n">
        <v>0</v>
      </c>
      <c r="CR28" s="507" t="n">
        <v>0</v>
      </c>
      <c r="CS28" s="507" t="n">
        <v>0</v>
      </c>
      <c r="CT28" s="507" t="n">
        <v>0</v>
      </c>
      <c r="CV28" s="2567">
        <f>EOMONTH(CV29,-1)</f>
        <v/>
      </c>
      <c r="CW28" s="507">
        <f>SUM(CX28:DE28)</f>
        <v/>
      </c>
      <c r="CX28" s="507" t="n">
        <v>0</v>
      </c>
      <c r="CY28" s="507" t="n">
        <v>0</v>
      </c>
      <c r="CZ28" s="507" t="n">
        <v>0</v>
      </c>
      <c r="DA28" s="507" t="n">
        <v>0</v>
      </c>
      <c r="DB28" s="507" t="n">
        <v>0</v>
      </c>
      <c r="DC28" s="507" t="n">
        <v>0</v>
      </c>
      <c r="DD28" s="507" t="n">
        <v>0</v>
      </c>
      <c r="DE28" s="507" t="n">
        <v>0</v>
      </c>
      <c r="DG28" s="2567">
        <f>EOMONTH(DG29,-1)</f>
        <v/>
      </c>
      <c r="DH28" s="507">
        <f>SUM(DI28:DP28)</f>
        <v/>
      </c>
      <c r="DI28" s="507" t="n">
        <v>0</v>
      </c>
      <c r="DJ28" s="507" t="n">
        <v>0</v>
      </c>
      <c r="DK28" s="507" t="n">
        <v>0</v>
      </c>
      <c r="DL28" s="507" t="n">
        <v>0</v>
      </c>
      <c r="DM28" s="507" t="n">
        <v>0</v>
      </c>
      <c r="DN28" s="507" t="n">
        <v>0</v>
      </c>
      <c r="DO28" s="507" t="n">
        <v>0</v>
      </c>
      <c r="DP28" s="507" t="n">
        <v>0</v>
      </c>
      <c r="DR28" s="2567">
        <f>EOMONTH(DR29,-1)</f>
        <v/>
      </c>
      <c r="DS28" s="507">
        <f>SUM(DT28:EA28)</f>
        <v/>
      </c>
      <c r="DT28" s="507" t="n">
        <v>0</v>
      </c>
      <c r="DU28" s="507" t="n">
        <v>0</v>
      </c>
      <c r="DV28" s="507" t="n">
        <v>0</v>
      </c>
      <c r="DW28" s="507" t="n">
        <v>0</v>
      </c>
      <c r="DX28" s="507" t="n">
        <v>0</v>
      </c>
      <c r="DY28" s="507" t="n">
        <v>0</v>
      </c>
      <c r="DZ28" s="507" t="n">
        <v>0</v>
      </c>
      <c r="EA28" s="507" t="n">
        <v>0</v>
      </c>
      <c r="EC28" s="2567">
        <f>EOMONTH(EC29,-1)</f>
        <v/>
      </c>
      <c r="ED28" s="507">
        <f>SUM(EE28:EL28)</f>
        <v/>
      </c>
      <c r="EE28" s="507" t="n">
        <v>0</v>
      </c>
      <c r="EF28" s="507" t="n">
        <v>0</v>
      </c>
      <c r="EG28" s="507" t="n">
        <v>0</v>
      </c>
      <c r="EH28" s="507" t="n">
        <v>0</v>
      </c>
      <c r="EI28" s="507" t="n">
        <v>0</v>
      </c>
      <c r="EJ28" s="507" t="n">
        <v>0</v>
      </c>
      <c r="EK28" s="507" t="n">
        <v>0</v>
      </c>
      <c r="EL28" s="507" t="n">
        <v>0</v>
      </c>
    </row>
    <row r="29">
      <c r="A29" s="2567">
        <f>EOMONTH(A30,-1)</f>
        <v/>
      </c>
      <c r="B29" s="507">
        <f>SUM(C29:J29)</f>
        <v/>
      </c>
      <c r="C29" s="507">
        <f>+N29+Y29+AJ29+AU29+BF29+BQ29+CB29+CM29+CX29+DI29</f>
        <v/>
      </c>
      <c r="D29" s="507">
        <f>+O29+Z29+AK29+AV29+BG29+BR29+CC29+CN29+CY29+DJ29</f>
        <v/>
      </c>
      <c r="E29" s="507">
        <f>+P29+AA29+AL29+AW29+BH29+BS29+CD29+CO29+CZ29+DK29</f>
        <v/>
      </c>
      <c r="F29" s="507">
        <f>+Q29+AB29+AM29+AX29+BI29+BT29+CE29+CP29+DA29+DL29</f>
        <v/>
      </c>
      <c r="G29" s="507">
        <f>+R29+AC29+AN29+AY29+BJ29+BU29+CF29+CQ29+DB29+DM29</f>
        <v/>
      </c>
      <c r="H29" s="507">
        <f>+S29+AD29+AO29+AZ29+BK29+BV29+CG29+CR29+DC29+DN29</f>
        <v/>
      </c>
      <c r="I29" s="507">
        <f>+T29+AE29+AP29+BA29+BL29+BW29+CH29+CS29+DD29+DO29</f>
        <v/>
      </c>
      <c r="J29" s="507">
        <f>+U29+AF29+AQ29+BB29+BM29+BX29+CI29+CT29+DE29+DP29</f>
        <v/>
      </c>
      <c r="L29" s="2567">
        <f>EOMONTH(L30,-1)</f>
        <v/>
      </c>
      <c r="M29" s="507">
        <f>SUM(N29:U29)</f>
        <v/>
      </c>
      <c r="N29" s="507" t="n">
        <v>0</v>
      </c>
      <c r="O29" s="507" t="n">
        <v>0</v>
      </c>
      <c r="P29" s="507" t="n">
        <v>0</v>
      </c>
      <c r="Q29" s="507" t="n">
        <v>0</v>
      </c>
      <c r="R29" s="507" t="n">
        <v>0</v>
      </c>
      <c r="S29" s="507" t="n">
        <v>0</v>
      </c>
      <c r="T29" s="507" t="n">
        <v>0</v>
      </c>
      <c r="U29" s="507" t="n">
        <v>0</v>
      </c>
      <c r="W29" s="2567">
        <f>EOMONTH(W30,-1)</f>
        <v/>
      </c>
      <c r="X29" s="507">
        <f>SUM(Y29:AF29)</f>
        <v/>
      </c>
      <c r="Y29" s="507" t="n">
        <v>0</v>
      </c>
      <c r="Z29" s="507" t="n">
        <v>0</v>
      </c>
      <c r="AA29" s="507" t="n">
        <v>0</v>
      </c>
      <c r="AB29" s="507" t="n">
        <v>0</v>
      </c>
      <c r="AC29" s="507" t="n">
        <v>0</v>
      </c>
      <c r="AD29" s="507" t="n">
        <v>0</v>
      </c>
      <c r="AE29" s="507" t="n">
        <v>0</v>
      </c>
      <c r="AF29" s="507" t="n">
        <v>0</v>
      </c>
      <c r="AH29" s="2567">
        <f>EOMONTH(AH30,-1)</f>
        <v/>
      </c>
      <c r="AI29" s="507">
        <f>SUM(AJ29:AQ29)</f>
        <v/>
      </c>
      <c r="AJ29" s="507" t="n">
        <v>0</v>
      </c>
      <c r="AK29" s="507" t="n">
        <v>0</v>
      </c>
      <c r="AL29" s="507" t="n">
        <v>0</v>
      </c>
      <c r="AM29" s="507" t="n">
        <v>0</v>
      </c>
      <c r="AN29" s="507" t="n">
        <v>0</v>
      </c>
      <c r="AO29" s="507" t="n">
        <v>0</v>
      </c>
      <c r="AP29" s="507" t="n">
        <v>0</v>
      </c>
      <c r="AQ29" s="507" t="n">
        <v>0</v>
      </c>
      <c r="AS29" s="2567">
        <f>EOMONTH(AS30,-1)</f>
        <v/>
      </c>
      <c r="AT29" s="507">
        <f>SUM(AU29:BB29)</f>
        <v/>
      </c>
      <c r="AU29" s="507" t="n">
        <v>0</v>
      </c>
      <c r="AV29" s="507" t="n">
        <v>0</v>
      </c>
      <c r="AW29" s="507" t="n">
        <v>0</v>
      </c>
      <c r="AX29" s="507" t="n">
        <v>0</v>
      </c>
      <c r="AY29" s="507" t="n">
        <v>0</v>
      </c>
      <c r="AZ29" s="507" t="n">
        <v>0</v>
      </c>
      <c r="BA29" s="507" t="n">
        <v>0</v>
      </c>
      <c r="BB29" s="507" t="n">
        <v>0</v>
      </c>
      <c r="BD29" s="2567">
        <f>EOMONTH(BD30,-1)</f>
        <v/>
      </c>
      <c r="BE29" s="507">
        <f>SUM(BF29:BM29)</f>
        <v/>
      </c>
      <c r="BF29" s="507" t="n">
        <v>0</v>
      </c>
      <c r="BG29" s="507" t="n">
        <v>0</v>
      </c>
      <c r="BH29" s="507" t="n">
        <v>0</v>
      </c>
      <c r="BI29" s="507" t="n">
        <v>0</v>
      </c>
      <c r="BJ29" s="507" t="n">
        <v>0</v>
      </c>
      <c r="BK29" s="507" t="n">
        <v>0</v>
      </c>
      <c r="BL29" s="507" t="n">
        <v>0</v>
      </c>
      <c r="BM29" s="507" t="n">
        <v>0</v>
      </c>
      <c r="BO29" s="2567">
        <f>EOMONTH(BO30,-1)</f>
        <v/>
      </c>
      <c r="BP29" s="507">
        <f>SUM(BQ29:BX29)</f>
        <v/>
      </c>
      <c r="BQ29" s="507" t="n">
        <v>0</v>
      </c>
      <c r="BR29" s="507" t="n">
        <v>0</v>
      </c>
      <c r="BS29" s="507" t="n">
        <v>0</v>
      </c>
      <c r="BT29" s="507" t="n">
        <v>0</v>
      </c>
      <c r="BU29" s="507" t="n">
        <v>0</v>
      </c>
      <c r="BV29" s="507" t="n">
        <v>0</v>
      </c>
      <c r="BW29" s="507" t="n">
        <v>0</v>
      </c>
      <c r="BX29" s="507" t="n">
        <v>0</v>
      </c>
      <c r="BZ29" s="2567">
        <f>EOMONTH(BZ30,-1)</f>
        <v/>
      </c>
      <c r="CA29" s="507">
        <f>SUM(CB29:CI29)</f>
        <v/>
      </c>
      <c r="CB29" s="507" t="n">
        <v>0</v>
      </c>
      <c r="CC29" s="507" t="n">
        <v>0</v>
      </c>
      <c r="CD29" s="507" t="n">
        <v>0</v>
      </c>
      <c r="CE29" s="507" t="n">
        <v>0</v>
      </c>
      <c r="CF29" s="507" t="n">
        <v>0</v>
      </c>
      <c r="CG29" s="507" t="n">
        <v>0</v>
      </c>
      <c r="CH29" s="507" t="n">
        <v>0</v>
      </c>
      <c r="CI29" s="507" t="n">
        <v>0</v>
      </c>
      <c r="CK29" s="2567">
        <f>EOMONTH(CK30,-1)</f>
        <v/>
      </c>
      <c r="CL29" s="507">
        <f>SUM(CM29:CT29)</f>
        <v/>
      </c>
      <c r="CM29" s="507" t="n">
        <v>0</v>
      </c>
      <c r="CN29" s="507" t="n">
        <v>0</v>
      </c>
      <c r="CO29" s="507" t="n">
        <v>0</v>
      </c>
      <c r="CP29" s="507" t="n">
        <v>0</v>
      </c>
      <c r="CQ29" s="507" t="n">
        <v>0</v>
      </c>
      <c r="CR29" s="507" t="n">
        <v>0</v>
      </c>
      <c r="CS29" s="507" t="n">
        <v>0</v>
      </c>
      <c r="CT29" s="507" t="n">
        <v>0</v>
      </c>
      <c r="CV29" s="2567">
        <f>EOMONTH(CV30,-1)</f>
        <v/>
      </c>
      <c r="CW29" s="507">
        <f>SUM(CX29:DE29)</f>
        <v/>
      </c>
      <c r="CX29" s="507" t="n">
        <v>0</v>
      </c>
      <c r="CY29" s="507" t="n">
        <v>0</v>
      </c>
      <c r="CZ29" s="507" t="n">
        <v>0</v>
      </c>
      <c r="DA29" s="507" t="n">
        <v>0</v>
      </c>
      <c r="DB29" s="507" t="n">
        <v>0</v>
      </c>
      <c r="DC29" s="507" t="n">
        <v>0</v>
      </c>
      <c r="DD29" s="507" t="n">
        <v>0</v>
      </c>
      <c r="DE29" s="507" t="n">
        <v>0</v>
      </c>
      <c r="DG29" s="2567">
        <f>EOMONTH(DG30,-1)</f>
        <v/>
      </c>
      <c r="DH29" s="507">
        <f>SUM(DI29:DP29)</f>
        <v/>
      </c>
      <c r="DI29" s="507" t="n">
        <v>0</v>
      </c>
      <c r="DJ29" s="507" t="n">
        <v>0</v>
      </c>
      <c r="DK29" s="507" t="n">
        <v>0</v>
      </c>
      <c r="DL29" s="507" t="n">
        <v>0</v>
      </c>
      <c r="DM29" s="507" t="n">
        <v>0</v>
      </c>
      <c r="DN29" s="507" t="n">
        <v>0</v>
      </c>
      <c r="DO29" s="507" t="n">
        <v>0</v>
      </c>
      <c r="DP29" s="507" t="n">
        <v>0</v>
      </c>
      <c r="DR29" s="2567">
        <f>EOMONTH(DR30,-1)</f>
        <v/>
      </c>
      <c r="DS29" s="507">
        <f>SUM(DT29:EA29)</f>
        <v/>
      </c>
      <c r="DT29" s="507" t="n">
        <v>0</v>
      </c>
      <c r="DU29" s="507" t="n">
        <v>0</v>
      </c>
      <c r="DV29" s="507" t="n">
        <v>0</v>
      </c>
      <c r="DW29" s="507" t="n">
        <v>0</v>
      </c>
      <c r="DX29" s="507" t="n">
        <v>0</v>
      </c>
      <c r="DY29" s="507" t="n">
        <v>0</v>
      </c>
      <c r="DZ29" s="507" t="n">
        <v>0</v>
      </c>
      <c r="EA29" s="507" t="n">
        <v>0</v>
      </c>
      <c r="EC29" s="2567">
        <f>EOMONTH(EC30,-1)</f>
        <v/>
      </c>
      <c r="ED29" s="507">
        <f>SUM(EE29:EL29)</f>
        <v/>
      </c>
      <c r="EE29" s="507" t="n">
        <v>0</v>
      </c>
      <c r="EF29" s="507" t="n">
        <v>0</v>
      </c>
      <c r="EG29" s="507" t="n">
        <v>0</v>
      </c>
      <c r="EH29" s="507" t="n">
        <v>0</v>
      </c>
      <c r="EI29" s="507" t="n">
        <v>0</v>
      </c>
      <c r="EJ29" s="507" t="n">
        <v>0</v>
      </c>
      <c r="EK29" s="507" t="n">
        <v>0</v>
      </c>
      <c r="EL29" s="507" t="n">
        <v>0</v>
      </c>
    </row>
    <row r="30">
      <c r="A30" s="2567">
        <f>EOMONTH(A31,-1)</f>
        <v/>
      </c>
      <c r="B30" s="507">
        <f>SUM(C30:J30)</f>
        <v/>
      </c>
      <c r="C30" s="507">
        <f>+N30+Y30+AJ30+AU30+BF30+BQ30+CB30+CM30+CX30+DI30</f>
        <v/>
      </c>
      <c r="D30" s="507">
        <f>+O30+Z30+AK30+AV30+BG30+BR30+CC30+CN30+CY30+DJ30</f>
        <v/>
      </c>
      <c r="E30" s="507">
        <f>+P30+AA30+AL30+AW30+BH30+BS30+CD30+CO30+CZ30+DK30</f>
        <v/>
      </c>
      <c r="F30" s="507">
        <f>+Q30+AB30+AM30+AX30+BI30+BT30+CE30+CP30+DA30+DL30</f>
        <v/>
      </c>
      <c r="G30" s="507">
        <f>+R30+AC30+AN30+AY30+BJ30+BU30+CF30+CQ30+DB30+DM30</f>
        <v/>
      </c>
      <c r="H30" s="507">
        <f>+S30+AD30+AO30+AZ30+BK30+BV30+CG30+CR30+DC30+DN30</f>
        <v/>
      </c>
      <c r="I30" s="507">
        <f>+T30+AE30+AP30+BA30+BL30+BW30+CH30+CS30+DD30+DO30</f>
        <v/>
      </c>
      <c r="J30" s="507">
        <f>+U30+AF30+AQ30+BB30+BM30+BX30+CI30+CT30+DE30+DP30</f>
        <v/>
      </c>
      <c r="L30" s="2567">
        <f>EOMONTH(L31,-1)</f>
        <v/>
      </c>
      <c r="M30" s="507">
        <f>SUM(N30:U30)</f>
        <v/>
      </c>
      <c r="N30" s="507" t="n">
        <v>0</v>
      </c>
      <c r="O30" s="507" t="n">
        <v>0</v>
      </c>
      <c r="P30" s="507" t="n">
        <v>0</v>
      </c>
      <c r="Q30" s="507" t="n">
        <v>0</v>
      </c>
      <c r="R30" s="507" t="n">
        <v>0</v>
      </c>
      <c r="S30" s="507" t="n">
        <v>0</v>
      </c>
      <c r="T30" s="507" t="n">
        <v>0</v>
      </c>
      <c r="U30" s="507" t="n">
        <v>0</v>
      </c>
      <c r="W30" s="2567">
        <f>EOMONTH(W31,-1)</f>
        <v/>
      </c>
      <c r="X30" s="507">
        <f>SUM(Y30:AF30)</f>
        <v/>
      </c>
      <c r="Y30" s="507" t="n">
        <v>0</v>
      </c>
      <c r="Z30" s="507" t="n">
        <v>0</v>
      </c>
      <c r="AA30" s="507" t="n">
        <v>0</v>
      </c>
      <c r="AB30" s="507" t="n">
        <v>0</v>
      </c>
      <c r="AC30" s="507" t="n">
        <v>0</v>
      </c>
      <c r="AD30" s="507" t="n">
        <v>0</v>
      </c>
      <c r="AE30" s="507" t="n">
        <v>0</v>
      </c>
      <c r="AF30" s="507" t="n">
        <v>0</v>
      </c>
      <c r="AH30" s="2567">
        <f>EOMONTH(AH31,-1)</f>
        <v/>
      </c>
      <c r="AI30" s="507">
        <f>SUM(AJ30:AQ30)</f>
        <v/>
      </c>
      <c r="AJ30" s="507" t="n">
        <v>0</v>
      </c>
      <c r="AK30" s="507" t="n">
        <v>0</v>
      </c>
      <c r="AL30" s="507" t="n">
        <v>0</v>
      </c>
      <c r="AM30" s="507" t="n">
        <v>0</v>
      </c>
      <c r="AN30" s="507" t="n">
        <v>0</v>
      </c>
      <c r="AO30" s="507" t="n">
        <v>0</v>
      </c>
      <c r="AP30" s="507" t="n">
        <v>0</v>
      </c>
      <c r="AQ30" s="507" t="n">
        <v>0</v>
      </c>
      <c r="AS30" s="2567">
        <f>EOMONTH(AS31,-1)</f>
        <v/>
      </c>
      <c r="AT30" s="507">
        <f>SUM(AU30:BB30)</f>
        <v/>
      </c>
      <c r="AU30" s="507" t="n">
        <v>0</v>
      </c>
      <c r="AV30" s="507" t="n">
        <v>0</v>
      </c>
      <c r="AW30" s="507" t="n">
        <v>0</v>
      </c>
      <c r="AX30" s="507" t="n">
        <v>0</v>
      </c>
      <c r="AY30" s="507" t="n">
        <v>0</v>
      </c>
      <c r="AZ30" s="507" t="n">
        <v>0</v>
      </c>
      <c r="BA30" s="507" t="n">
        <v>0</v>
      </c>
      <c r="BB30" s="507" t="n">
        <v>0</v>
      </c>
      <c r="BD30" s="2567">
        <f>EOMONTH(BD31,-1)</f>
        <v/>
      </c>
      <c r="BE30" s="507">
        <f>SUM(BF30:BM30)</f>
        <v/>
      </c>
      <c r="BF30" s="507" t="n">
        <v>0</v>
      </c>
      <c r="BG30" s="507" t="n">
        <v>0</v>
      </c>
      <c r="BH30" s="507" t="n">
        <v>0</v>
      </c>
      <c r="BI30" s="507" t="n">
        <v>0</v>
      </c>
      <c r="BJ30" s="507" t="n">
        <v>0</v>
      </c>
      <c r="BK30" s="507" t="n">
        <v>0</v>
      </c>
      <c r="BL30" s="507" t="n">
        <v>0</v>
      </c>
      <c r="BM30" s="507" t="n">
        <v>0</v>
      </c>
      <c r="BO30" s="2567">
        <f>EOMONTH(BO31,-1)</f>
        <v/>
      </c>
      <c r="BP30" s="507">
        <f>SUM(BQ30:BX30)</f>
        <v/>
      </c>
      <c r="BQ30" s="507" t="n">
        <v>0</v>
      </c>
      <c r="BR30" s="507" t="n">
        <v>0</v>
      </c>
      <c r="BS30" s="507" t="n">
        <v>0</v>
      </c>
      <c r="BT30" s="507" t="n">
        <v>0</v>
      </c>
      <c r="BU30" s="507" t="n">
        <v>0</v>
      </c>
      <c r="BV30" s="507" t="n">
        <v>0</v>
      </c>
      <c r="BW30" s="507" t="n">
        <v>0</v>
      </c>
      <c r="BX30" s="507" t="n">
        <v>0</v>
      </c>
      <c r="BZ30" s="2567">
        <f>EOMONTH(BZ31,-1)</f>
        <v/>
      </c>
      <c r="CA30" s="507">
        <f>SUM(CB30:CI30)</f>
        <v/>
      </c>
      <c r="CB30" s="507" t="n">
        <v>0</v>
      </c>
      <c r="CC30" s="507" t="n">
        <v>0</v>
      </c>
      <c r="CD30" s="507" t="n">
        <v>0</v>
      </c>
      <c r="CE30" s="507" t="n">
        <v>0</v>
      </c>
      <c r="CF30" s="507" t="n">
        <v>0</v>
      </c>
      <c r="CG30" s="507" t="n">
        <v>0</v>
      </c>
      <c r="CH30" s="507" t="n">
        <v>0</v>
      </c>
      <c r="CI30" s="507" t="n">
        <v>0</v>
      </c>
      <c r="CK30" s="2567">
        <f>EOMONTH(CK31,-1)</f>
        <v/>
      </c>
      <c r="CL30" s="507">
        <f>SUM(CM30:CT30)</f>
        <v/>
      </c>
      <c r="CM30" s="507" t="n">
        <v>0</v>
      </c>
      <c r="CN30" s="507" t="n">
        <v>0</v>
      </c>
      <c r="CO30" s="507" t="n">
        <v>0</v>
      </c>
      <c r="CP30" s="507" t="n">
        <v>0</v>
      </c>
      <c r="CQ30" s="507" t="n">
        <v>0</v>
      </c>
      <c r="CR30" s="507" t="n">
        <v>0</v>
      </c>
      <c r="CS30" s="507" t="n">
        <v>0</v>
      </c>
      <c r="CT30" s="507" t="n">
        <v>0</v>
      </c>
      <c r="CV30" s="2567">
        <f>EOMONTH(CV31,-1)</f>
        <v/>
      </c>
      <c r="CW30" s="507">
        <f>SUM(CX30:DE30)</f>
        <v/>
      </c>
      <c r="CX30" s="507" t="n">
        <v>0</v>
      </c>
      <c r="CY30" s="507" t="n">
        <v>0</v>
      </c>
      <c r="CZ30" s="507" t="n">
        <v>0</v>
      </c>
      <c r="DA30" s="507" t="n">
        <v>0</v>
      </c>
      <c r="DB30" s="507" t="n">
        <v>0</v>
      </c>
      <c r="DC30" s="507" t="n">
        <v>0</v>
      </c>
      <c r="DD30" s="507" t="n">
        <v>0</v>
      </c>
      <c r="DE30" s="507" t="n">
        <v>0</v>
      </c>
      <c r="DG30" s="2567">
        <f>EOMONTH(DG31,-1)</f>
        <v/>
      </c>
      <c r="DH30" s="507">
        <f>SUM(DI30:DP30)</f>
        <v/>
      </c>
      <c r="DI30" s="507" t="n">
        <v>0</v>
      </c>
      <c r="DJ30" s="507" t="n">
        <v>0</v>
      </c>
      <c r="DK30" s="507" t="n">
        <v>0</v>
      </c>
      <c r="DL30" s="507" t="n">
        <v>0</v>
      </c>
      <c r="DM30" s="507" t="n">
        <v>0</v>
      </c>
      <c r="DN30" s="507" t="n">
        <v>0</v>
      </c>
      <c r="DO30" s="507" t="n">
        <v>0</v>
      </c>
      <c r="DP30" s="507" t="n">
        <v>0</v>
      </c>
      <c r="DR30" s="2567">
        <f>EOMONTH(DR31,-1)</f>
        <v/>
      </c>
      <c r="DS30" s="507">
        <f>SUM(DT30:EA30)</f>
        <v/>
      </c>
      <c r="DT30" s="507" t="n">
        <v>0</v>
      </c>
      <c r="DU30" s="507" t="n">
        <v>0</v>
      </c>
      <c r="DV30" s="507" t="n">
        <v>0</v>
      </c>
      <c r="DW30" s="507" t="n">
        <v>0</v>
      </c>
      <c r="DX30" s="507" t="n">
        <v>0</v>
      </c>
      <c r="DY30" s="507" t="n">
        <v>0</v>
      </c>
      <c r="DZ30" s="507" t="n">
        <v>0</v>
      </c>
      <c r="EA30" s="507" t="n">
        <v>0</v>
      </c>
      <c r="EC30" s="2567">
        <f>EOMONTH(EC31,-1)</f>
        <v/>
      </c>
      <c r="ED30" s="507">
        <f>SUM(EE30:EL30)</f>
        <v/>
      </c>
      <c r="EE30" s="507" t="n">
        <v>0</v>
      </c>
      <c r="EF30" s="507" t="n">
        <v>0</v>
      </c>
      <c r="EG30" s="507" t="n">
        <v>0</v>
      </c>
      <c r="EH30" s="507" t="n">
        <v>0</v>
      </c>
      <c r="EI30" s="507" t="n">
        <v>0</v>
      </c>
      <c r="EJ30" s="507" t="n">
        <v>0</v>
      </c>
      <c r="EK30" s="507" t="n">
        <v>0</v>
      </c>
      <c r="EL30" s="507" t="n">
        <v>0</v>
      </c>
    </row>
    <row r="31">
      <c r="A31" s="2567">
        <f>EOMONTH(A32,-1)</f>
        <v/>
      </c>
      <c r="B31" s="507">
        <f>SUM(C31:J31)</f>
        <v/>
      </c>
      <c r="C31" s="507">
        <f>+N31+Y31+AJ31+AU31+BF31+BQ31+CB31+CM31+CX31+DI31</f>
        <v/>
      </c>
      <c r="D31" s="507">
        <f>+O31+Z31+AK31+AV31+BG31+BR31+CC31+CN31+CY31+DJ31</f>
        <v/>
      </c>
      <c r="E31" s="507">
        <f>+P31+AA31+AL31+AW31+BH31+BS31+CD31+CO31+CZ31+DK31</f>
        <v/>
      </c>
      <c r="F31" s="507">
        <f>+Q31+AB31+AM31+AX31+BI31+BT31+CE31+CP31+DA31+DL31</f>
        <v/>
      </c>
      <c r="G31" s="507">
        <f>+R31+AC31+AN31+AY31+BJ31+BU31+CF31+CQ31+DB31+DM31</f>
        <v/>
      </c>
      <c r="H31" s="507">
        <f>+S31+AD31+AO31+AZ31+BK31+BV31+CG31+CR31+DC31+DN31</f>
        <v/>
      </c>
      <c r="I31" s="507">
        <f>+T31+AE31+AP31+BA31+BL31+BW31+CH31+CS31+DD31+DO31</f>
        <v/>
      </c>
      <c r="J31" s="507">
        <f>+U31+AF31+AQ31+BB31+BM31+BX31+CI31+CT31+DE31+DP31</f>
        <v/>
      </c>
      <c r="L31" s="2567">
        <f>EOMONTH(L32,-1)</f>
        <v/>
      </c>
      <c r="M31" s="507">
        <f>SUM(N31:U31)</f>
        <v/>
      </c>
      <c r="N31" s="507" t="n">
        <v>0</v>
      </c>
      <c r="O31" s="507" t="n">
        <v>0</v>
      </c>
      <c r="P31" s="507" t="n">
        <v>0</v>
      </c>
      <c r="Q31" s="507" t="n">
        <v>0</v>
      </c>
      <c r="R31" s="507" t="n">
        <v>0</v>
      </c>
      <c r="S31" s="507" t="n">
        <v>0</v>
      </c>
      <c r="T31" s="507" t="n">
        <v>0</v>
      </c>
      <c r="U31" s="507" t="n">
        <v>0</v>
      </c>
      <c r="W31" s="2567">
        <f>EOMONTH(W32,-1)</f>
        <v/>
      </c>
      <c r="X31" s="507">
        <f>SUM(Y31:AF31)</f>
        <v/>
      </c>
      <c r="Y31" s="507" t="n">
        <v>0</v>
      </c>
      <c r="Z31" s="507" t="n">
        <v>0</v>
      </c>
      <c r="AA31" s="507" t="n">
        <v>0</v>
      </c>
      <c r="AB31" s="507" t="n">
        <v>0</v>
      </c>
      <c r="AC31" s="507" t="n">
        <v>0</v>
      </c>
      <c r="AD31" s="507" t="n">
        <v>0</v>
      </c>
      <c r="AE31" s="507" t="n">
        <v>0</v>
      </c>
      <c r="AF31" s="507" t="n">
        <v>0</v>
      </c>
      <c r="AH31" s="2567">
        <f>EOMONTH(AH32,-1)</f>
        <v/>
      </c>
      <c r="AI31" s="507">
        <f>SUM(AJ31:AQ31)</f>
        <v/>
      </c>
      <c r="AJ31" s="507" t="n">
        <v>0</v>
      </c>
      <c r="AK31" s="507" t="n">
        <v>0</v>
      </c>
      <c r="AL31" s="507" t="n">
        <v>0</v>
      </c>
      <c r="AM31" s="507" t="n">
        <v>0</v>
      </c>
      <c r="AN31" s="507" t="n">
        <v>0</v>
      </c>
      <c r="AO31" s="507" t="n">
        <v>0</v>
      </c>
      <c r="AP31" s="507" t="n">
        <v>0</v>
      </c>
      <c r="AQ31" s="507" t="n">
        <v>0</v>
      </c>
      <c r="AS31" s="2567">
        <f>EOMONTH(AS32,-1)</f>
        <v/>
      </c>
      <c r="AT31" s="507">
        <f>SUM(AU31:BB31)</f>
        <v/>
      </c>
      <c r="AU31" s="507" t="n">
        <v>0</v>
      </c>
      <c r="AV31" s="507" t="n">
        <v>0</v>
      </c>
      <c r="AW31" s="507" t="n">
        <v>0</v>
      </c>
      <c r="AX31" s="507" t="n">
        <v>0</v>
      </c>
      <c r="AY31" s="507" t="n">
        <v>0</v>
      </c>
      <c r="AZ31" s="507" t="n">
        <v>0</v>
      </c>
      <c r="BA31" s="507" t="n">
        <v>0</v>
      </c>
      <c r="BB31" s="507" t="n">
        <v>0</v>
      </c>
      <c r="BD31" s="2567">
        <f>EOMONTH(BD32,-1)</f>
        <v/>
      </c>
      <c r="BE31" s="507">
        <f>SUM(BF31:BM31)</f>
        <v/>
      </c>
      <c r="BF31" s="507" t="n">
        <v>0</v>
      </c>
      <c r="BG31" s="507" t="n">
        <v>0</v>
      </c>
      <c r="BH31" s="507" t="n">
        <v>0</v>
      </c>
      <c r="BI31" s="507" t="n">
        <v>0</v>
      </c>
      <c r="BJ31" s="507" t="n">
        <v>0</v>
      </c>
      <c r="BK31" s="507" t="n">
        <v>0</v>
      </c>
      <c r="BL31" s="507" t="n">
        <v>0</v>
      </c>
      <c r="BM31" s="507" t="n">
        <v>0</v>
      </c>
      <c r="BO31" s="2567">
        <f>EOMONTH(BO32,-1)</f>
        <v/>
      </c>
      <c r="BP31" s="507">
        <f>SUM(BQ31:BX31)</f>
        <v/>
      </c>
      <c r="BQ31" s="507" t="n">
        <v>0</v>
      </c>
      <c r="BR31" s="507" t="n">
        <v>0</v>
      </c>
      <c r="BS31" s="507" t="n">
        <v>0</v>
      </c>
      <c r="BT31" s="507" t="n">
        <v>0</v>
      </c>
      <c r="BU31" s="507" t="n">
        <v>0</v>
      </c>
      <c r="BV31" s="507" t="n">
        <v>0</v>
      </c>
      <c r="BW31" s="507" t="n">
        <v>0</v>
      </c>
      <c r="BX31" s="507" t="n">
        <v>0</v>
      </c>
      <c r="BZ31" s="2567">
        <f>EOMONTH(BZ32,-1)</f>
        <v/>
      </c>
      <c r="CA31" s="507">
        <f>SUM(CB31:CI31)</f>
        <v/>
      </c>
      <c r="CB31" s="507" t="n">
        <v>0</v>
      </c>
      <c r="CC31" s="507" t="n">
        <v>0</v>
      </c>
      <c r="CD31" s="507" t="n">
        <v>0</v>
      </c>
      <c r="CE31" s="507" t="n">
        <v>0</v>
      </c>
      <c r="CF31" s="507" t="n">
        <v>0</v>
      </c>
      <c r="CG31" s="507" t="n">
        <v>0</v>
      </c>
      <c r="CH31" s="507" t="n">
        <v>0</v>
      </c>
      <c r="CI31" s="507" t="n">
        <v>0</v>
      </c>
      <c r="CK31" s="2567">
        <f>EOMONTH(CK32,-1)</f>
        <v/>
      </c>
      <c r="CL31" s="507">
        <f>SUM(CM31:CT31)</f>
        <v/>
      </c>
      <c r="CM31" s="507" t="n">
        <v>0</v>
      </c>
      <c r="CN31" s="507" t="n">
        <v>0</v>
      </c>
      <c r="CO31" s="507" t="n">
        <v>0</v>
      </c>
      <c r="CP31" s="507" t="n">
        <v>0</v>
      </c>
      <c r="CQ31" s="507" t="n">
        <v>0</v>
      </c>
      <c r="CR31" s="507" t="n">
        <v>0</v>
      </c>
      <c r="CS31" s="507" t="n">
        <v>0</v>
      </c>
      <c r="CT31" s="507" t="n">
        <v>0</v>
      </c>
      <c r="CV31" s="2567">
        <f>EOMONTH(CV32,-1)</f>
        <v/>
      </c>
      <c r="CW31" s="507">
        <f>SUM(CX31:DE31)</f>
        <v/>
      </c>
      <c r="CX31" s="507" t="n">
        <v>0</v>
      </c>
      <c r="CY31" s="507" t="n">
        <v>0</v>
      </c>
      <c r="CZ31" s="507" t="n">
        <v>0</v>
      </c>
      <c r="DA31" s="507" t="n">
        <v>0</v>
      </c>
      <c r="DB31" s="507" t="n">
        <v>0</v>
      </c>
      <c r="DC31" s="507" t="n">
        <v>0</v>
      </c>
      <c r="DD31" s="507" t="n">
        <v>0</v>
      </c>
      <c r="DE31" s="507" t="n">
        <v>0</v>
      </c>
      <c r="DG31" s="2567">
        <f>EOMONTH(DG32,-1)</f>
        <v/>
      </c>
      <c r="DH31" s="507">
        <f>SUM(DI31:DP31)</f>
        <v/>
      </c>
      <c r="DI31" s="507" t="n">
        <v>0</v>
      </c>
      <c r="DJ31" s="507" t="n">
        <v>0</v>
      </c>
      <c r="DK31" s="507" t="n">
        <v>0</v>
      </c>
      <c r="DL31" s="507" t="n">
        <v>0</v>
      </c>
      <c r="DM31" s="507" t="n">
        <v>0</v>
      </c>
      <c r="DN31" s="507" t="n">
        <v>0</v>
      </c>
      <c r="DO31" s="507" t="n">
        <v>0</v>
      </c>
      <c r="DP31" s="507" t="n">
        <v>0</v>
      </c>
      <c r="DR31" s="2567">
        <f>EOMONTH(DR32,-1)</f>
        <v/>
      </c>
      <c r="DS31" s="507">
        <f>SUM(DT31:EA31)</f>
        <v/>
      </c>
      <c r="DT31" s="507" t="n">
        <v>0</v>
      </c>
      <c r="DU31" s="507" t="n">
        <v>0</v>
      </c>
      <c r="DV31" s="507" t="n">
        <v>0</v>
      </c>
      <c r="DW31" s="507" t="n">
        <v>0</v>
      </c>
      <c r="DX31" s="507" t="n">
        <v>0</v>
      </c>
      <c r="DY31" s="507" t="n">
        <v>0</v>
      </c>
      <c r="DZ31" s="507" t="n">
        <v>0</v>
      </c>
      <c r="EA31" s="507" t="n">
        <v>0</v>
      </c>
      <c r="EC31" s="2567">
        <f>EOMONTH(EC32,-1)</f>
        <v/>
      </c>
      <c r="ED31" s="507">
        <f>SUM(EE31:EL31)</f>
        <v/>
      </c>
      <c r="EE31" s="507" t="n">
        <v>0</v>
      </c>
      <c r="EF31" s="507" t="n">
        <v>0</v>
      </c>
      <c r="EG31" s="507" t="n">
        <v>0</v>
      </c>
      <c r="EH31" s="507" t="n">
        <v>0</v>
      </c>
      <c r="EI31" s="507" t="n">
        <v>0</v>
      </c>
      <c r="EJ31" s="507" t="n">
        <v>0</v>
      </c>
      <c r="EK31" s="507" t="n">
        <v>0</v>
      </c>
      <c r="EL31" s="507" t="n">
        <v>0</v>
      </c>
    </row>
    <row r="32">
      <c r="A32" s="2567">
        <f>EOMONTH(A33,-1)</f>
        <v/>
      </c>
      <c r="B32" s="507">
        <f>SUM(C32:J32)</f>
        <v/>
      </c>
      <c r="C32" s="507">
        <f>+N32+Y32+AJ32+AU32+BF32+BQ32+CB32+CM32+CX32+DI32</f>
        <v/>
      </c>
      <c r="D32" s="507">
        <f>+O32+Z32+AK32+AV32+BG32+BR32+CC32+CN32+CY32+DJ32</f>
        <v/>
      </c>
      <c r="E32" s="507">
        <f>+P32+AA32+AL32+AW32+BH32+BS32+CD32+CO32+CZ32+DK32</f>
        <v/>
      </c>
      <c r="F32" s="507">
        <f>+Q32+AB32+AM32+AX32+BI32+BT32+CE32+CP32+DA32+DL32</f>
        <v/>
      </c>
      <c r="G32" s="507">
        <f>+R32+AC32+AN32+AY32+BJ32+BU32+CF32+CQ32+DB32+DM32</f>
        <v/>
      </c>
      <c r="H32" s="507">
        <f>+S32+AD32+AO32+AZ32+BK32+BV32+CG32+CR32+DC32+DN32</f>
        <v/>
      </c>
      <c r="I32" s="507">
        <f>+T32+AE32+AP32+BA32+BL32+BW32+CH32+CS32+DD32+DO32</f>
        <v/>
      </c>
      <c r="J32" s="507">
        <f>+U32+AF32+AQ32+BB32+BM32+BX32+CI32+CT32+DE32+DP32</f>
        <v/>
      </c>
      <c r="L32" s="2567">
        <f>EOMONTH(L33,-1)</f>
        <v/>
      </c>
      <c r="M32" s="507">
        <f>SUM(N32:U32)</f>
        <v/>
      </c>
      <c r="N32" s="507" t="n">
        <v>0</v>
      </c>
      <c r="O32" s="507" t="n">
        <v>0</v>
      </c>
      <c r="P32" s="507" t="n">
        <v>0</v>
      </c>
      <c r="Q32" s="507" t="n">
        <v>0</v>
      </c>
      <c r="R32" s="507" t="n">
        <v>0</v>
      </c>
      <c r="S32" s="507" t="n">
        <v>0</v>
      </c>
      <c r="T32" s="507" t="n">
        <v>0</v>
      </c>
      <c r="U32" s="507" t="n">
        <v>0</v>
      </c>
      <c r="W32" s="2567">
        <f>EOMONTH(W33,-1)</f>
        <v/>
      </c>
      <c r="X32" s="507">
        <f>SUM(Y32:AF32)</f>
        <v/>
      </c>
      <c r="Y32" s="507" t="n">
        <v>0</v>
      </c>
      <c r="Z32" s="507" t="n">
        <v>0</v>
      </c>
      <c r="AA32" s="507" t="n">
        <v>0</v>
      </c>
      <c r="AB32" s="507" t="n">
        <v>0</v>
      </c>
      <c r="AC32" s="507" t="n">
        <v>0</v>
      </c>
      <c r="AD32" s="507" t="n">
        <v>0</v>
      </c>
      <c r="AE32" s="507" t="n">
        <v>0</v>
      </c>
      <c r="AF32" s="507" t="n">
        <v>0</v>
      </c>
      <c r="AH32" s="2567">
        <f>EOMONTH(AH33,-1)</f>
        <v/>
      </c>
      <c r="AI32" s="507">
        <f>SUM(AJ32:AQ32)</f>
        <v/>
      </c>
      <c r="AJ32" s="507" t="n">
        <v>0</v>
      </c>
      <c r="AK32" s="507" t="n">
        <v>0</v>
      </c>
      <c r="AL32" s="507" t="n">
        <v>0</v>
      </c>
      <c r="AM32" s="507" t="n">
        <v>0</v>
      </c>
      <c r="AN32" s="507" t="n">
        <v>0</v>
      </c>
      <c r="AO32" s="507" t="n">
        <v>0</v>
      </c>
      <c r="AP32" s="507" t="n">
        <v>0</v>
      </c>
      <c r="AQ32" s="507" t="n">
        <v>0</v>
      </c>
      <c r="AS32" s="2567">
        <f>EOMONTH(AS33,-1)</f>
        <v/>
      </c>
      <c r="AT32" s="507">
        <f>SUM(AU32:BB32)</f>
        <v/>
      </c>
      <c r="AU32" s="507" t="n">
        <v>0</v>
      </c>
      <c r="AV32" s="507" t="n">
        <v>0</v>
      </c>
      <c r="AW32" s="507" t="n">
        <v>0</v>
      </c>
      <c r="AX32" s="507" t="n">
        <v>0</v>
      </c>
      <c r="AY32" s="507" t="n">
        <v>0</v>
      </c>
      <c r="AZ32" s="507" t="n">
        <v>0</v>
      </c>
      <c r="BA32" s="507" t="n">
        <v>0</v>
      </c>
      <c r="BB32" s="507" t="n">
        <v>0</v>
      </c>
      <c r="BD32" s="2567">
        <f>EOMONTH(BD33,-1)</f>
        <v/>
      </c>
      <c r="BE32" s="507">
        <f>SUM(BF32:BM32)</f>
        <v/>
      </c>
      <c r="BF32" s="507" t="n">
        <v>0</v>
      </c>
      <c r="BG32" s="507" t="n">
        <v>0</v>
      </c>
      <c r="BH32" s="507" t="n">
        <v>0</v>
      </c>
      <c r="BI32" s="507" t="n">
        <v>0</v>
      </c>
      <c r="BJ32" s="507" t="n">
        <v>0</v>
      </c>
      <c r="BK32" s="507" t="n">
        <v>0</v>
      </c>
      <c r="BL32" s="507" t="n">
        <v>0</v>
      </c>
      <c r="BM32" s="507" t="n">
        <v>0</v>
      </c>
      <c r="BO32" s="2567">
        <f>EOMONTH(BO33,-1)</f>
        <v/>
      </c>
      <c r="BP32" s="507">
        <f>SUM(BQ32:BX32)</f>
        <v/>
      </c>
      <c r="BQ32" s="507" t="n">
        <v>0</v>
      </c>
      <c r="BR32" s="507" t="n">
        <v>0</v>
      </c>
      <c r="BS32" s="507" t="n">
        <v>0</v>
      </c>
      <c r="BT32" s="507" t="n">
        <v>0</v>
      </c>
      <c r="BU32" s="507" t="n">
        <v>0</v>
      </c>
      <c r="BV32" s="507" t="n">
        <v>0</v>
      </c>
      <c r="BW32" s="507" t="n">
        <v>0</v>
      </c>
      <c r="BX32" s="507" t="n">
        <v>0</v>
      </c>
      <c r="BZ32" s="2567">
        <f>EOMONTH(BZ33,-1)</f>
        <v/>
      </c>
      <c r="CA32" s="507">
        <f>SUM(CB32:CI32)</f>
        <v/>
      </c>
      <c r="CB32" s="507" t="n">
        <v>0</v>
      </c>
      <c r="CC32" s="507" t="n">
        <v>0</v>
      </c>
      <c r="CD32" s="507" t="n">
        <v>0</v>
      </c>
      <c r="CE32" s="507" t="n">
        <v>0</v>
      </c>
      <c r="CF32" s="507" t="n">
        <v>0</v>
      </c>
      <c r="CG32" s="507" t="n">
        <v>0</v>
      </c>
      <c r="CH32" s="507" t="n">
        <v>0</v>
      </c>
      <c r="CI32" s="507" t="n">
        <v>0</v>
      </c>
      <c r="CK32" s="2567">
        <f>EOMONTH(CK33,-1)</f>
        <v/>
      </c>
      <c r="CL32" s="507">
        <f>SUM(CM32:CT32)</f>
        <v/>
      </c>
      <c r="CM32" s="507" t="n">
        <v>0</v>
      </c>
      <c r="CN32" s="507" t="n">
        <v>0</v>
      </c>
      <c r="CO32" s="507" t="n">
        <v>0</v>
      </c>
      <c r="CP32" s="507" t="n">
        <v>0</v>
      </c>
      <c r="CQ32" s="507" t="n">
        <v>0</v>
      </c>
      <c r="CR32" s="507" t="n">
        <v>0</v>
      </c>
      <c r="CS32" s="507" t="n">
        <v>0</v>
      </c>
      <c r="CT32" s="507" t="n">
        <v>0</v>
      </c>
      <c r="CV32" s="2567">
        <f>EOMONTH(CV33,-1)</f>
        <v/>
      </c>
      <c r="CW32" s="507">
        <f>SUM(CX32:DE32)</f>
        <v/>
      </c>
      <c r="CX32" s="507" t="n">
        <v>0</v>
      </c>
      <c r="CY32" s="507" t="n">
        <v>0</v>
      </c>
      <c r="CZ32" s="507" t="n">
        <v>0</v>
      </c>
      <c r="DA32" s="507" t="n">
        <v>0</v>
      </c>
      <c r="DB32" s="507" t="n">
        <v>0</v>
      </c>
      <c r="DC32" s="507" t="n">
        <v>0</v>
      </c>
      <c r="DD32" s="507" t="n">
        <v>0</v>
      </c>
      <c r="DE32" s="507" t="n">
        <v>0</v>
      </c>
      <c r="DG32" s="2567">
        <f>EOMONTH(DG33,-1)</f>
        <v/>
      </c>
      <c r="DH32" s="507">
        <f>SUM(DI32:DP32)</f>
        <v/>
      </c>
      <c r="DI32" s="507" t="n">
        <v>0</v>
      </c>
      <c r="DJ32" s="507" t="n">
        <v>0</v>
      </c>
      <c r="DK32" s="507" t="n">
        <v>0</v>
      </c>
      <c r="DL32" s="507" t="n">
        <v>0</v>
      </c>
      <c r="DM32" s="507" t="n">
        <v>0</v>
      </c>
      <c r="DN32" s="507" t="n">
        <v>0</v>
      </c>
      <c r="DO32" s="507" t="n">
        <v>0</v>
      </c>
      <c r="DP32" s="507" t="n">
        <v>0</v>
      </c>
      <c r="DR32" s="2567">
        <f>EOMONTH(DR33,-1)</f>
        <v/>
      </c>
      <c r="DS32" s="507">
        <f>SUM(DT32:EA32)</f>
        <v/>
      </c>
      <c r="DT32" s="507" t="n">
        <v>0</v>
      </c>
      <c r="DU32" s="507" t="n">
        <v>0</v>
      </c>
      <c r="DV32" s="507" t="n">
        <v>0</v>
      </c>
      <c r="DW32" s="507" t="n">
        <v>0</v>
      </c>
      <c r="DX32" s="507" t="n">
        <v>0</v>
      </c>
      <c r="DY32" s="507" t="n">
        <v>0</v>
      </c>
      <c r="DZ32" s="507" t="n">
        <v>0</v>
      </c>
      <c r="EA32" s="507" t="n">
        <v>0</v>
      </c>
      <c r="EC32" s="2567">
        <f>EOMONTH(EC33,-1)</f>
        <v/>
      </c>
      <c r="ED32" s="507">
        <f>SUM(EE32:EL32)</f>
        <v/>
      </c>
      <c r="EE32" s="507" t="n">
        <v>0</v>
      </c>
      <c r="EF32" s="507" t="n">
        <v>0</v>
      </c>
      <c r="EG32" s="507" t="n">
        <v>0</v>
      </c>
      <c r="EH32" s="507" t="n">
        <v>0</v>
      </c>
      <c r="EI32" s="507" t="n">
        <v>0</v>
      </c>
      <c r="EJ32" s="507" t="n">
        <v>0</v>
      </c>
      <c r="EK32" s="507" t="n">
        <v>0</v>
      </c>
      <c r="EL32" s="507" t="n">
        <v>0</v>
      </c>
    </row>
    <row r="33">
      <c r="A33" s="2567">
        <f>EOMONTH(A34,-1)</f>
        <v/>
      </c>
      <c r="B33" s="507">
        <f>SUM(C33:J33)</f>
        <v/>
      </c>
      <c r="C33" s="507">
        <f>+N33+Y33+AJ33+AU33+BF33+BQ33+CB33+CM33+CX33+DI33</f>
        <v/>
      </c>
      <c r="D33" s="507">
        <f>+O33+Z33+AK33+AV33+BG33+BR33+CC33+CN33+CY33+DJ33</f>
        <v/>
      </c>
      <c r="E33" s="507">
        <f>+P33+AA33+AL33+AW33+BH33+BS33+CD33+CO33+CZ33+DK33</f>
        <v/>
      </c>
      <c r="F33" s="507">
        <f>+Q33+AB33+AM33+AX33+BI33+BT33+CE33+CP33+DA33+DL33</f>
        <v/>
      </c>
      <c r="G33" s="507">
        <f>+R33+AC33+AN33+AY33+BJ33+BU33+CF33+CQ33+DB33+DM33</f>
        <v/>
      </c>
      <c r="H33" s="507">
        <f>+S33+AD33+AO33+AZ33+BK33+BV33+CG33+CR33+DC33+DN33</f>
        <v/>
      </c>
      <c r="I33" s="507">
        <f>+T33+AE33+AP33+BA33+BL33+BW33+CH33+CS33+DD33+DO33</f>
        <v/>
      </c>
      <c r="J33" s="507">
        <f>+U33+AF33+AQ33+BB33+BM33+BX33+CI33+CT33+DE33+DP33</f>
        <v/>
      </c>
      <c r="L33" s="2567">
        <f>EOMONTH(L34,-1)</f>
        <v/>
      </c>
      <c r="M33" s="507">
        <f>SUM(N33:U33)</f>
        <v/>
      </c>
      <c r="N33" s="507" t="n">
        <v>0</v>
      </c>
      <c r="O33" s="507" t="n">
        <v>0</v>
      </c>
      <c r="P33" s="507" t="n">
        <v>0</v>
      </c>
      <c r="Q33" s="507" t="n">
        <v>0</v>
      </c>
      <c r="R33" s="507" t="n">
        <v>0</v>
      </c>
      <c r="S33" s="507" t="n">
        <v>0</v>
      </c>
      <c r="T33" s="507" t="n">
        <v>0</v>
      </c>
      <c r="U33" s="507" t="n">
        <v>0</v>
      </c>
      <c r="W33" s="2567">
        <f>EOMONTH(W34,-1)</f>
        <v/>
      </c>
      <c r="X33" s="507">
        <f>SUM(Y33:AF33)</f>
        <v/>
      </c>
      <c r="Y33" s="507" t="n">
        <v>0</v>
      </c>
      <c r="Z33" s="507" t="n">
        <v>0</v>
      </c>
      <c r="AA33" s="507" t="n">
        <v>0</v>
      </c>
      <c r="AB33" s="507" t="n">
        <v>0</v>
      </c>
      <c r="AC33" s="507" t="n">
        <v>0</v>
      </c>
      <c r="AD33" s="507" t="n">
        <v>0</v>
      </c>
      <c r="AE33" s="507" t="n">
        <v>0</v>
      </c>
      <c r="AF33" s="507" t="n">
        <v>0</v>
      </c>
      <c r="AH33" s="2567">
        <f>EOMONTH(AH34,-1)</f>
        <v/>
      </c>
      <c r="AI33" s="507">
        <f>SUM(AJ33:AQ33)</f>
        <v/>
      </c>
      <c r="AJ33" s="507" t="n">
        <v>0</v>
      </c>
      <c r="AK33" s="507" t="n">
        <v>0</v>
      </c>
      <c r="AL33" s="507" t="n">
        <v>0</v>
      </c>
      <c r="AM33" s="507" t="n">
        <v>0</v>
      </c>
      <c r="AN33" s="507" t="n">
        <v>0</v>
      </c>
      <c r="AO33" s="507" t="n">
        <v>0</v>
      </c>
      <c r="AP33" s="507" t="n">
        <v>0</v>
      </c>
      <c r="AQ33" s="507" t="n">
        <v>0</v>
      </c>
      <c r="AS33" s="2567">
        <f>EOMONTH(AS34,-1)</f>
        <v/>
      </c>
      <c r="AT33" s="507">
        <f>SUM(AU33:BB33)</f>
        <v/>
      </c>
      <c r="AU33" s="507" t="n">
        <v>0</v>
      </c>
      <c r="AV33" s="507" t="n">
        <v>0</v>
      </c>
      <c r="AW33" s="507" t="n">
        <v>0</v>
      </c>
      <c r="AX33" s="507" t="n">
        <v>0</v>
      </c>
      <c r="AY33" s="507" t="n">
        <v>0</v>
      </c>
      <c r="AZ33" s="507" t="n">
        <v>0</v>
      </c>
      <c r="BA33" s="507" t="n">
        <v>0</v>
      </c>
      <c r="BB33" s="507" t="n">
        <v>0</v>
      </c>
      <c r="BD33" s="2567">
        <f>EOMONTH(BD34,-1)</f>
        <v/>
      </c>
      <c r="BE33" s="507">
        <f>SUM(BF33:BM33)</f>
        <v/>
      </c>
      <c r="BF33" s="507" t="n">
        <v>0</v>
      </c>
      <c r="BG33" s="507" t="n">
        <v>0</v>
      </c>
      <c r="BH33" s="507" t="n">
        <v>0</v>
      </c>
      <c r="BI33" s="507" t="n">
        <v>0</v>
      </c>
      <c r="BJ33" s="507" t="n">
        <v>0</v>
      </c>
      <c r="BK33" s="507" t="n">
        <v>0</v>
      </c>
      <c r="BL33" s="507" t="n">
        <v>0</v>
      </c>
      <c r="BM33" s="507" t="n">
        <v>0</v>
      </c>
      <c r="BO33" s="2567">
        <f>EOMONTH(BO34,-1)</f>
        <v/>
      </c>
      <c r="BP33" s="507">
        <f>SUM(BQ33:BX33)</f>
        <v/>
      </c>
      <c r="BQ33" s="507" t="n">
        <v>0</v>
      </c>
      <c r="BR33" s="507" t="n">
        <v>0</v>
      </c>
      <c r="BS33" s="507" t="n">
        <v>0</v>
      </c>
      <c r="BT33" s="507" t="n">
        <v>0</v>
      </c>
      <c r="BU33" s="507" t="n">
        <v>0</v>
      </c>
      <c r="BV33" s="507" t="n">
        <v>0</v>
      </c>
      <c r="BW33" s="507" t="n">
        <v>0</v>
      </c>
      <c r="BX33" s="507" t="n">
        <v>0</v>
      </c>
      <c r="BZ33" s="2567">
        <f>EOMONTH(BZ34,-1)</f>
        <v/>
      </c>
      <c r="CA33" s="507">
        <f>SUM(CB33:CI33)</f>
        <v/>
      </c>
      <c r="CB33" s="507" t="n">
        <v>0</v>
      </c>
      <c r="CC33" s="507" t="n">
        <v>0</v>
      </c>
      <c r="CD33" s="507" t="n">
        <v>0</v>
      </c>
      <c r="CE33" s="507" t="n">
        <v>0</v>
      </c>
      <c r="CF33" s="507" t="n">
        <v>0</v>
      </c>
      <c r="CG33" s="507" t="n">
        <v>0</v>
      </c>
      <c r="CH33" s="507" t="n">
        <v>0</v>
      </c>
      <c r="CI33" s="507" t="n">
        <v>0</v>
      </c>
      <c r="CK33" s="2567">
        <f>EOMONTH(CK34,-1)</f>
        <v/>
      </c>
      <c r="CL33" s="507">
        <f>SUM(CM33:CT33)</f>
        <v/>
      </c>
      <c r="CM33" s="507" t="n">
        <v>0</v>
      </c>
      <c r="CN33" s="507" t="n">
        <v>0</v>
      </c>
      <c r="CO33" s="507" t="n">
        <v>0</v>
      </c>
      <c r="CP33" s="507" t="n">
        <v>0</v>
      </c>
      <c r="CQ33" s="507" t="n">
        <v>0</v>
      </c>
      <c r="CR33" s="507" t="n">
        <v>0</v>
      </c>
      <c r="CS33" s="507" t="n">
        <v>0</v>
      </c>
      <c r="CT33" s="507" t="n">
        <v>0</v>
      </c>
      <c r="CV33" s="2567">
        <f>EOMONTH(CV34,-1)</f>
        <v/>
      </c>
      <c r="CW33" s="507">
        <f>SUM(CX33:DE33)</f>
        <v/>
      </c>
      <c r="CX33" s="507" t="n">
        <v>0</v>
      </c>
      <c r="CY33" s="507" t="n">
        <v>0</v>
      </c>
      <c r="CZ33" s="507" t="n">
        <v>0</v>
      </c>
      <c r="DA33" s="507" t="n">
        <v>0</v>
      </c>
      <c r="DB33" s="507" t="n">
        <v>0</v>
      </c>
      <c r="DC33" s="507" t="n">
        <v>0</v>
      </c>
      <c r="DD33" s="507" t="n">
        <v>0</v>
      </c>
      <c r="DE33" s="507" t="n">
        <v>0</v>
      </c>
      <c r="DG33" s="2567">
        <f>EOMONTH(DG34,-1)</f>
        <v/>
      </c>
      <c r="DH33" s="507">
        <f>SUM(DI33:DP33)</f>
        <v/>
      </c>
      <c r="DI33" s="507" t="n">
        <v>0</v>
      </c>
      <c r="DJ33" s="507" t="n">
        <v>0</v>
      </c>
      <c r="DK33" s="507" t="n">
        <v>0</v>
      </c>
      <c r="DL33" s="507" t="n">
        <v>0</v>
      </c>
      <c r="DM33" s="507" t="n">
        <v>0</v>
      </c>
      <c r="DN33" s="507" t="n">
        <v>0</v>
      </c>
      <c r="DO33" s="507" t="n">
        <v>0</v>
      </c>
      <c r="DP33" s="507" t="n">
        <v>0</v>
      </c>
      <c r="DR33" s="2567">
        <f>EOMONTH(DR34,-1)</f>
        <v/>
      </c>
      <c r="DS33" s="507">
        <f>SUM(DT33:EA33)</f>
        <v/>
      </c>
      <c r="DT33" s="507" t="n">
        <v>0</v>
      </c>
      <c r="DU33" s="507" t="n">
        <v>0</v>
      </c>
      <c r="DV33" s="507" t="n">
        <v>0</v>
      </c>
      <c r="DW33" s="507" t="n">
        <v>0</v>
      </c>
      <c r="DX33" s="507" t="n">
        <v>0</v>
      </c>
      <c r="DY33" s="507" t="n">
        <v>0</v>
      </c>
      <c r="DZ33" s="507" t="n">
        <v>0</v>
      </c>
      <c r="EA33" s="507" t="n">
        <v>0</v>
      </c>
      <c r="EC33" s="2567">
        <f>EOMONTH(EC34,-1)</f>
        <v/>
      </c>
      <c r="ED33" s="507">
        <f>SUM(EE33:EL33)</f>
        <v/>
      </c>
      <c r="EE33" s="507" t="n">
        <v>0</v>
      </c>
      <c r="EF33" s="507" t="n">
        <v>0</v>
      </c>
      <c r="EG33" s="507" t="n">
        <v>0</v>
      </c>
      <c r="EH33" s="507" t="n">
        <v>0</v>
      </c>
      <c r="EI33" s="507" t="n">
        <v>0</v>
      </c>
      <c r="EJ33" s="507" t="n">
        <v>0</v>
      </c>
      <c r="EK33" s="507" t="n">
        <v>0</v>
      </c>
      <c r="EL33" s="507" t="n">
        <v>0</v>
      </c>
    </row>
    <row r="34">
      <c r="A34" s="2567">
        <f>EOMONTH(A35,-1)</f>
        <v/>
      </c>
      <c r="B34" s="507">
        <f>SUM(C34:J34)</f>
        <v/>
      </c>
      <c r="C34" s="507">
        <f>+N34+Y34+AJ34+AU34+BF34+BQ34+CB34+CM34+CX34+DI34</f>
        <v/>
      </c>
      <c r="D34" s="507">
        <f>+O34+Z34+AK34+AV34+BG34+BR34+CC34+CN34+CY34+DJ34</f>
        <v/>
      </c>
      <c r="E34" s="507">
        <f>+P34+AA34+AL34+AW34+BH34+BS34+CD34+CO34+CZ34+DK34</f>
        <v/>
      </c>
      <c r="F34" s="507">
        <f>+Q34+AB34+AM34+AX34+BI34+BT34+CE34+CP34+DA34+DL34</f>
        <v/>
      </c>
      <c r="G34" s="507">
        <f>+R34+AC34+AN34+AY34+BJ34+BU34+CF34+CQ34+DB34+DM34</f>
        <v/>
      </c>
      <c r="H34" s="507">
        <f>+S34+AD34+AO34+AZ34+BK34+BV34+CG34+CR34+DC34+DN34</f>
        <v/>
      </c>
      <c r="I34" s="507">
        <f>+T34+AE34+AP34+BA34+BL34+BW34+CH34+CS34+DD34+DO34</f>
        <v/>
      </c>
      <c r="J34" s="507">
        <f>+U34+AF34+AQ34+BB34+BM34+BX34+CI34+CT34+DE34+DP34</f>
        <v/>
      </c>
      <c r="L34" s="2567">
        <f>EOMONTH(L35,-1)</f>
        <v/>
      </c>
      <c r="M34" s="507">
        <f>SUM(N34:U34)</f>
        <v/>
      </c>
      <c r="N34" s="507" t="n">
        <v>0</v>
      </c>
      <c r="O34" s="507" t="n">
        <v>0</v>
      </c>
      <c r="P34" s="507" t="n">
        <v>0</v>
      </c>
      <c r="Q34" s="507" t="n">
        <v>0</v>
      </c>
      <c r="R34" s="507" t="n">
        <v>0</v>
      </c>
      <c r="S34" s="507" t="n">
        <v>0</v>
      </c>
      <c r="T34" s="507" t="n">
        <v>0</v>
      </c>
      <c r="U34" s="507" t="n">
        <v>0</v>
      </c>
      <c r="W34" s="2567">
        <f>EOMONTH(W35,-1)</f>
        <v/>
      </c>
      <c r="X34" s="507">
        <f>SUM(Y34:AF34)</f>
        <v/>
      </c>
      <c r="Y34" s="507" t="n">
        <v>0</v>
      </c>
      <c r="Z34" s="507" t="n">
        <v>0</v>
      </c>
      <c r="AA34" s="507" t="n">
        <v>0</v>
      </c>
      <c r="AB34" s="507" t="n">
        <v>0</v>
      </c>
      <c r="AC34" s="507" t="n">
        <v>0</v>
      </c>
      <c r="AD34" s="507" t="n">
        <v>0</v>
      </c>
      <c r="AE34" s="507" t="n">
        <v>0</v>
      </c>
      <c r="AF34" s="507" t="n">
        <v>0</v>
      </c>
      <c r="AH34" s="2567">
        <f>EOMONTH(AH35,-1)</f>
        <v/>
      </c>
      <c r="AI34" s="507">
        <f>SUM(AJ34:AQ34)</f>
        <v/>
      </c>
      <c r="AJ34" s="507" t="n">
        <v>0</v>
      </c>
      <c r="AK34" s="507" t="n">
        <v>0</v>
      </c>
      <c r="AL34" s="507" t="n">
        <v>0</v>
      </c>
      <c r="AM34" s="507" t="n">
        <v>0</v>
      </c>
      <c r="AN34" s="507" t="n">
        <v>0</v>
      </c>
      <c r="AO34" s="507" t="n">
        <v>0</v>
      </c>
      <c r="AP34" s="507" t="n">
        <v>0</v>
      </c>
      <c r="AQ34" s="507" t="n">
        <v>0</v>
      </c>
      <c r="AS34" s="2567">
        <f>EOMONTH(AS35,-1)</f>
        <v/>
      </c>
      <c r="AT34" s="507">
        <f>SUM(AU34:BB34)</f>
        <v/>
      </c>
      <c r="AU34" s="507" t="n">
        <v>0</v>
      </c>
      <c r="AV34" s="507" t="n">
        <v>0</v>
      </c>
      <c r="AW34" s="507" t="n">
        <v>0</v>
      </c>
      <c r="AX34" s="507" t="n">
        <v>0</v>
      </c>
      <c r="AY34" s="507" t="n">
        <v>0</v>
      </c>
      <c r="AZ34" s="507" t="n">
        <v>0</v>
      </c>
      <c r="BA34" s="507" t="n">
        <v>0</v>
      </c>
      <c r="BB34" s="507" t="n">
        <v>0</v>
      </c>
      <c r="BD34" s="2567">
        <f>EOMONTH(BD35,-1)</f>
        <v/>
      </c>
      <c r="BE34" s="507">
        <f>SUM(BF34:BM34)</f>
        <v/>
      </c>
      <c r="BF34" s="507" t="n">
        <v>0</v>
      </c>
      <c r="BG34" s="507" t="n">
        <v>0</v>
      </c>
      <c r="BH34" s="507" t="n">
        <v>0</v>
      </c>
      <c r="BI34" s="507" t="n">
        <v>0</v>
      </c>
      <c r="BJ34" s="507" t="n">
        <v>0</v>
      </c>
      <c r="BK34" s="507" t="n">
        <v>0</v>
      </c>
      <c r="BL34" s="507" t="n">
        <v>0</v>
      </c>
      <c r="BM34" s="507" t="n">
        <v>0</v>
      </c>
      <c r="BO34" s="2567">
        <f>EOMONTH(BO35,-1)</f>
        <v/>
      </c>
      <c r="BP34" s="507">
        <f>SUM(BQ34:BX34)</f>
        <v/>
      </c>
      <c r="BQ34" s="507" t="n">
        <v>0</v>
      </c>
      <c r="BR34" s="507" t="n">
        <v>0</v>
      </c>
      <c r="BS34" s="507" t="n">
        <v>0</v>
      </c>
      <c r="BT34" s="507" t="n">
        <v>0</v>
      </c>
      <c r="BU34" s="507" t="n">
        <v>0</v>
      </c>
      <c r="BV34" s="507" t="n">
        <v>0</v>
      </c>
      <c r="BW34" s="507" t="n">
        <v>0</v>
      </c>
      <c r="BX34" s="507" t="n">
        <v>0</v>
      </c>
      <c r="BZ34" s="2567">
        <f>EOMONTH(BZ35,-1)</f>
        <v/>
      </c>
      <c r="CA34" s="507">
        <f>SUM(CB34:CI34)</f>
        <v/>
      </c>
      <c r="CB34" s="507" t="n">
        <v>0</v>
      </c>
      <c r="CC34" s="507" t="n">
        <v>0</v>
      </c>
      <c r="CD34" s="507" t="n">
        <v>0</v>
      </c>
      <c r="CE34" s="507" t="n">
        <v>0</v>
      </c>
      <c r="CF34" s="507" t="n">
        <v>0</v>
      </c>
      <c r="CG34" s="507" t="n">
        <v>0</v>
      </c>
      <c r="CH34" s="507" t="n">
        <v>0</v>
      </c>
      <c r="CI34" s="507" t="n">
        <v>0</v>
      </c>
      <c r="CK34" s="2567">
        <f>EOMONTH(CK35,-1)</f>
        <v/>
      </c>
      <c r="CL34" s="507">
        <f>SUM(CM34:CT34)</f>
        <v/>
      </c>
      <c r="CM34" s="507" t="n">
        <v>0</v>
      </c>
      <c r="CN34" s="507" t="n">
        <v>0</v>
      </c>
      <c r="CO34" s="507" t="n">
        <v>0</v>
      </c>
      <c r="CP34" s="507" t="n">
        <v>0</v>
      </c>
      <c r="CQ34" s="507" t="n">
        <v>0</v>
      </c>
      <c r="CR34" s="507" t="n">
        <v>0</v>
      </c>
      <c r="CS34" s="507" t="n">
        <v>0</v>
      </c>
      <c r="CT34" s="507" t="n">
        <v>0</v>
      </c>
      <c r="CV34" s="2567">
        <f>EOMONTH(CV35,-1)</f>
        <v/>
      </c>
      <c r="CW34" s="507">
        <f>SUM(CX34:DE34)</f>
        <v/>
      </c>
      <c r="CX34" s="507" t="n">
        <v>0</v>
      </c>
      <c r="CY34" s="507" t="n">
        <v>0</v>
      </c>
      <c r="CZ34" s="507" t="n">
        <v>0</v>
      </c>
      <c r="DA34" s="507" t="n">
        <v>0</v>
      </c>
      <c r="DB34" s="507" t="n">
        <v>0</v>
      </c>
      <c r="DC34" s="507" t="n">
        <v>0</v>
      </c>
      <c r="DD34" s="507" t="n">
        <v>0</v>
      </c>
      <c r="DE34" s="507" t="n">
        <v>0</v>
      </c>
      <c r="DG34" s="2567">
        <f>EOMONTH(DG35,-1)</f>
        <v/>
      </c>
      <c r="DH34" s="507">
        <f>SUM(DI34:DP34)</f>
        <v/>
      </c>
      <c r="DI34" s="507" t="n">
        <v>0</v>
      </c>
      <c r="DJ34" s="507" t="n">
        <v>0</v>
      </c>
      <c r="DK34" s="507" t="n">
        <v>0</v>
      </c>
      <c r="DL34" s="507" t="n">
        <v>0</v>
      </c>
      <c r="DM34" s="507" t="n">
        <v>0</v>
      </c>
      <c r="DN34" s="507" t="n">
        <v>0</v>
      </c>
      <c r="DO34" s="507" t="n">
        <v>0</v>
      </c>
      <c r="DP34" s="507" t="n">
        <v>0</v>
      </c>
      <c r="DR34" s="2567">
        <f>EOMONTH(DR35,-1)</f>
        <v/>
      </c>
      <c r="DS34" s="507">
        <f>SUM(DT34:EA34)</f>
        <v/>
      </c>
      <c r="DT34" s="507" t="n">
        <v>0</v>
      </c>
      <c r="DU34" s="507" t="n">
        <v>0</v>
      </c>
      <c r="DV34" s="507" t="n">
        <v>0</v>
      </c>
      <c r="DW34" s="507" t="n">
        <v>0</v>
      </c>
      <c r="DX34" s="507" t="n">
        <v>0</v>
      </c>
      <c r="DY34" s="507" t="n">
        <v>0</v>
      </c>
      <c r="DZ34" s="507" t="n">
        <v>0</v>
      </c>
      <c r="EA34" s="507" t="n">
        <v>0</v>
      </c>
      <c r="EC34" s="2567">
        <f>EOMONTH(EC35,-1)</f>
        <v/>
      </c>
      <c r="ED34" s="507">
        <f>SUM(EE34:EL34)</f>
        <v/>
      </c>
      <c r="EE34" s="507" t="n">
        <v>0</v>
      </c>
      <c r="EF34" s="507" t="n">
        <v>0</v>
      </c>
      <c r="EG34" s="507" t="n">
        <v>0</v>
      </c>
      <c r="EH34" s="507" t="n">
        <v>0</v>
      </c>
      <c r="EI34" s="507" t="n">
        <v>0</v>
      </c>
      <c r="EJ34" s="507" t="n">
        <v>0</v>
      </c>
      <c r="EK34" s="507" t="n">
        <v>0</v>
      </c>
      <c r="EL34" s="507" t="n">
        <v>0</v>
      </c>
    </row>
    <row r="35">
      <c r="A35" s="2567">
        <f>EOMONTH(A36,-1)</f>
        <v/>
      </c>
      <c r="B35" s="507">
        <f>SUM(C35:J35)</f>
        <v/>
      </c>
      <c r="C35" s="507">
        <f>+N35+Y35+AJ35+AU35+BF35+BQ35+CB35+CM35+CX35+DI35</f>
        <v/>
      </c>
      <c r="D35" s="507">
        <f>+O35+Z35+AK35+AV35+BG35+BR35+CC35+CN35+CY35+DJ35</f>
        <v/>
      </c>
      <c r="E35" s="507">
        <f>+P35+AA35+AL35+AW35+BH35+BS35+CD35+CO35+CZ35+DK35</f>
        <v/>
      </c>
      <c r="F35" s="507">
        <f>+Q35+AB35+AM35+AX35+BI35+BT35+CE35+CP35+DA35+DL35</f>
        <v/>
      </c>
      <c r="G35" s="507">
        <f>+R35+AC35+AN35+AY35+BJ35+BU35+CF35+CQ35+DB35+DM35</f>
        <v/>
      </c>
      <c r="H35" s="507">
        <f>+S35+AD35+AO35+AZ35+BK35+BV35+CG35+CR35+DC35+DN35</f>
        <v/>
      </c>
      <c r="I35" s="507">
        <f>+T35+AE35+AP35+BA35+BL35+BW35+CH35+CS35+DD35+DO35</f>
        <v/>
      </c>
      <c r="J35" s="507">
        <f>+U35+AF35+AQ35+BB35+BM35+BX35+CI35+CT35+DE35+DP35</f>
        <v/>
      </c>
      <c r="L35" s="2567">
        <f>EOMONTH(L36,-1)</f>
        <v/>
      </c>
      <c r="M35" s="507">
        <f>SUM(N35:U35)</f>
        <v/>
      </c>
      <c r="N35" s="507" t="n">
        <v>0</v>
      </c>
      <c r="O35" s="507" t="n">
        <v>0</v>
      </c>
      <c r="P35" s="507" t="n">
        <v>0</v>
      </c>
      <c r="Q35" s="507" t="n">
        <v>0</v>
      </c>
      <c r="R35" s="507" t="n">
        <v>0</v>
      </c>
      <c r="S35" s="507" t="n">
        <v>0</v>
      </c>
      <c r="T35" s="507" t="n">
        <v>0</v>
      </c>
      <c r="U35" s="507" t="n">
        <v>0</v>
      </c>
      <c r="W35" s="2567">
        <f>EOMONTH(W36,-1)</f>
        <v/>
      </c>
      <c r="X35" s="507">
        <f>SUM(Y35:AF35)</f>
        <v/>
      </c>
      <c r="Y35" s="507" t="n">
        <v>0</v>
      </c>
      <c r="Z35" s="507" t="n">
        <v>0</v>
      </c>
      <c r="AA35" s="507" t="n">
        <v>0</v>
      </c>
      <c r="AB35" s="507" t="n">
        <v>0</v>
      </c>
      <c r="AC35" s="507" t="n">
        <v>0</v>
      </c>
      <c r="AD35" s="507" t="n">
        <v>0</v>
      </c>
      <c r="AE35" s="507" t="n">
        <v>0</v>
      </c>
      <c r="AF35" s="507" t="n">
        <v>0</v>
      </c>
      <c r="AH35" s="2567">
        <f>EOMONTH(AH36,-1)</f>
        <v/>
      </c>
      <c r="AI35" s="507">
        <f>SUM(AJ35:AQ35)</f>
        <v/>
      </c>
      <c r="AJ35" s="507" t="n">
        <v>0</v>
      </c>
      <c r="AK35" s="507" t="n">
        <v>0</v>
      </c>
      <c r="AL35" s="507" t="n">
        <v>0</v>
      </c>
      <c r="AM35" s="507" t="n">
        <v>0</v>
      </c>
      <c r="AN35" s="507" t="n">
        <v>0</v>
      </c>
      <c r="AO35" s="507" t="n">
        <v>0</v>
      </c>
      <c r="AP35" s="507" t="n">
        <v>0</v>
      </c>
      <c r="AQ35" s="507" t="n">
        <v>0</v>
      </c>
      <c r="AS35" s="2567">
        <f>EOMONTH(AS36,-1)</f>
        <v/>
      </c>
      <c r="AT35" s="507">
        <f>SUM(AU35:BB35)</f>
        <v/>
      </c>
      <c r="AU35" s="507" t="n">
        <v>0</v>
      </c>
      <c r="AV35" s="507" t="n">
        <v>0</v>
      </c>
      <c r="AW35" s="507" t="n">
        <v>0</v>
      </c>
      <c r="AX35" s="507" t="n">
        <v>0</v>
      </c>
      <c r="AY35" s="507" t="n">
        <v>0</v>
      </c>
      <c r="AZ35" s="507" t="n">
        <v>0</v>
      </c>
      <c r="BA35" s="507" t="n">
        <v>0</v>
      </c>
      <c r="BB35" s="507" t="n">
        <v>0</v>
      </c>
      <c r="BD35" s="2567">
        <f>EOMONTH(BD36,-1)</f>
        <v/>
      </c>
      <c r="BE35" s="507">
        <f>SUM(BF35:BM35)</f>
        <v/>
      </c>
      <c r="BF35" s="507" t="n">
        <v>0</v>
      </c>
      <c r="BG35" s="507" t="n">
        <v>0</v>
      </c>
      <c r="BH35" s="507" t="n">
        <v>0</v>
      </c>
      <c r="BI35" s="507" t="n">
        <v>0</v>
      </c>
      <c r="BJ35" s="507" t="n">
        <v>0</v>
      </c>
      <c r="BK35" s="507" t="n">
        <v>0</v>
      </c>
      <c r="BL35" s="507" t="n">
        <v>0</v>
      </c>
      <c r="BM35" s="507" t="n">
        <v>0</v>
      </c>
      <c r="BO35" s="2567">
        <f>EOMONTH(BO36,-1)</f>
        <v/>
      </c>
      <c r="BP35" s="507">
        <f>SUM(BQ35:BX35)</f>
        <v/>
      </c>
      <c r="BQ35" s="507" t="n">
        <v>0</v>
      </c>
      <c r="BR35" s="507" t="n">
        <v>0</v>
      </c>
      <c r="BS35" s="507" t="n">
        <v>0</v>
      </c>
      <c r="BT35" s="507" t="n">
        <v>0</v>
      </c>
      <c r="BU35" s="507" t="n">
        <v>0</v>
      </c>
      <c r="BV35" s="507" t="n">
        <v>0</v>
      </c>
      <c r="BW35" s="507" t="n">
        <v>0</v>
      </c>
      <c r="BX35" s="507" t="n">
        <v>0</v>
      </c>
      <c r="BZ35" s="2567">
        <f>EOMONTH(BZ36,-1)</f>
        <v/>
      </c>
      <c r="CA35" s="507">
        <f>SUM(CB35:CI35)</f>
        <v/>
      </c>
      <c r="CB35" s="507" t="n">
        <v>0</v>
      </c>
      <c r="CC35" s="507" t="n">
        <v>0</v>
      </c>
      <c r="CD35" s="507" t="n">
        <v>0</v>
      </c>
      <c r="CE35" s="507" t="n">
        <v>0</v>
      </c>
      <c r="CF35" s="507" t="n">
        <v>0</v>
      </c>
      <c r="CG35" s="507" t="n">
        <v>0</v>
      </c>
      <c r="CH35" s="507" t="n">
        <v>0</v>
      </c>
      <c r="CI35" s="507" t="n">
        <v>0</v>
      </c>
      <c r="CK35" s="2567">
        <f>EOMONTH(CK36,-1)</f>
        <v/>
      </c>
      <c r="CL35" s="507">
        <f>SUM(CM35:CT35)</f>
        <v/>
      </c>
      <c r="CM35" s="507" t="n">
        <v>0</v>
      </c>
      <c r="CN35" s="507" t="n">
        <v>0</v>
      </c>
      <c r="CO35" s="507" t="n">
        <v>0</v>
      </c>
      <c r="CP35" s="507" t="n">
        <v>0</v>
      </c>
      <c r="CQ35" s="507" t="n">
        <v>0</v>
      </c>
      <c r="CR35" s="507" t="n">
        <v>0</v>
      </c>
      <c r="CS35" s="507" t="n">
        <v>0</v>
      </c>
      <c r="CT35" s="507" t="n">
        <v>0</v>
      </c>
      <c r="CV35" s="2567">
        <f>EOMONTH(CV36,-1)</f>
        <v/>
      </c>
      <c r="CW35" s="507">
        <f>SUM(CX35:DE35)</f>
        <v/>
      </c>
      <c r="CX35" s="507" t="n">
        <v>0</v>
      </c>
      <c r="CY35" s="507" t="n">
        <v>0</v>
      </c>
      <c r="CZ35" s="507" t="n">
        <v>0</v>
      </c>
      <c r="DA35" s="507" t="n">
        <v>0</v>
      </c>
      <c r="DB35" s="507" t="n">
        <v>0</v>
      </c>
      <c r="DC35" s="507" t="n">
        <v>0</v>
      </c>
      <c r="DD35" s="507" t="n">
        <v>0</v>
      </c>
      <c r="DE35" s="507" t="n">
        <v>0</v>
      </c>
      <c r="DG35" s="2567">
        <f>EOMONTH(DG36,-1)</f>
        <v/>
      </c>
      <c r="DH35" s="507">
        <f>SUM(DI35:DP35)</f>
        <v/>
      </c>
      <c r="DI35" s="507" t="n">
        <v>0</v>
      </c>
      <c r="DJ35" s="507" t="n">
        <v>0</v>
      </c>
      <c r="DK35" s="507" t="n">
        <v>0</v>
      </c>
      <c r="DL35" s="507" t="n">
        <v>0</v>
      </c>
      <c r="DM35" s="507" t="n">
        <v>0</v>
      </c>
      <c r="DN35" s="507" t="n">
        <v>0</v>
      </c>
      <c r="DO35" s="507" t="n">
        <v>0</v>
      </c>
      <c r="DP35" s="507" t="n">
        <v>0</v>
      </c>
      <c r="DR35" s="2567">
        <f>EOMONTH(DR36,-1)</f>
        <v/>
      </c>
      <c r="DS35" s="507">
        <f>SUM(DT35:EA35)</f>
        <v/>
      </c>
      <c r="DT35" s="507" t="n">
        <v>0</v>
      </c>
      <c r="DU35" s="507" t="n">
        <v>0</v>
      </c>
      <c r="DV35" s="507" t="n">
        <v>0</v>
      </c>
      <c r="DW35" s="507" t="n">
        <v>0</v>
      </c>
      <c r="DX35" s="507" t="n">
        <v>0</v>
      </c>
      <c r="DY35" s="507" t="n">
        <v>0</v>
      </c>
      <c r="DZ35" s="507" t="n">
        <v>0</v>
      </c>
      <c r="EA35" s="507" t="n">
        <v>0</v>
      </c>
      <c r="EC35" s="2567">
        <f>EOMONTH(EC36,-1)</f>
        <v/>
      </c>
      <c r="ED35" s="507">
        <f>SUM(EE35:EL35)</f>
        <v/>
      </c>
      <c r="EE35" s="507" t="n">
        <v>0</v>
      </c>
      <c r="EF35" s="507" t="n">
        <v>0</v>
      </c>
      <c r="EG35" s="507" t="n">
        <v>0</v>
      </c>
      <c r="EH35" s="507" t="n">
        <v>0</v>
      </c>
      <c r="EI35" s="507" t="n">
        <v>0</v>
      </c>
      <c r="EJ35" s="507" t="n">
        <v>0</v>
      </c>
      <c r="EK35" s="507" t="n">
        <v>0</v>
      </c>
      <c r="EL35" s="507" t="n">
        <v>0</v>
      </c>
    </row>
    <row r="36">
      <c r="A36" s="2567">
        <f>EOMONTH(A37,-1)</f>
        <v/>
      </c>
      <c r="B36" s="507">
        <f>SUM(C36:J36)</f>
        <v/>
      </c>
      <c r="C36" s="507">
        <f>+N36+Y36+AJ36+AU36+BF36+BQ36+CB36+CM36+CX36+DI36</f>
        <v/>
      </c>
      <c r="D36" s="507">
        <f>+O36+Z36+AK36+AV36+BG36+BR36+CC36+CN36+CY36+DJ36</f>
        <v/>
      </c>
      <c r="E36" s="507">
        <f>+P36+AA36+AL36+AW36+BH36+BS36+CD36+CO36+CZ36+DK36</f>
        <v/>
      </c>
      <c r="F36" s="507">
        <f>+Q36+AB36+AM36+AX36+BI36+BT36+CE36+CP36+DA36+DL36</f>
        <v/>
      </c>
      <c r="G36" s="507">
        <f>+R36+AC36+AN36+AY36+BJ36+BU36+CF36+CQ36+DB36+DM36</f>
        <v/>
      </c>
      <c r="H36" s="507">
        <f>+S36+AD36+AO36+AZ36+BK36+BV36+CG36+CR36+DC36+DN36</f>
        <v/>
      </c>
      <c r="I36" s="507">
        <f>+T36+AE36+AP36+BA36+BL36+BW36+CH36+CS36+DD36+DO36</f>
        <v/>
      </c>
      <c r="J36" s="507">
        <f>+U36+AF36+AQ36+BB36+BM36+BX36+CI36+CT36+DE36+DP36</f>
        <v/>
      </c>
      <c r="L36" s="2567">
        <f>EOMONTH(L37,-1)</f>
        <v/>
      </c>
      <c r="M36" s="507">
        <f>SUM(N36:U36)</f>
        <v/>
      </c>
      <c r="N36" s="507" t="n">
        <v>0</v>
      </c>
      <c r="O36" s="507" t="n">
        <v>0</v>
      </c>
      <c r="P36" s="507" t="n">
        <v>0</v>
      </c>
      <c r="Q36" s="507" t="n">
        <v>0</v>
      </c>
      <c r="R36" s="507" t="n">
        <v>0</v>
      </c>
      <c r="S36" s="507" t="n">
        <v>0</v>
      </c>
      <c r="T36" s="507" t="n">
        <v>0</v>
      </c>
      <c r="U36" s="507" t="n">
        <v>0</v>
      </c>
      <c r="W36" s="2567">
        <f>EOMONTH(W37,-1)</f>
        <v/>
      </c>
      <c r="X36" s="507">
        <f>SUM(Y36:AF36)</f>
        <v/>
      </c>
      <c r="Y36" s="507" t="n">
        <v>0</v>
      </c>
      <c r="Z36" s="507" t="n">
        <v>0</v>
      </c>
      <c r="AA36" s="507" t="n">
        <v>0</v>
      </c>
      <c r="AB36" s="507" t="n">
        <v>0</v>
      </c>
      <c r="AC36" s="507" t="n">
        <v>0</v>
      </c>
      <c r="AD36" s="507" t="n">
        <v>0</v>
      </c>
      <c r="AE36" s="507" t="n">
        <v>0</v>
      </c>
      <c r="AF36" s="507" t="n">
        <v>0</v>
      </c>
      <c r="AH36" s="2567">
        <f>EOMONTH(AH37,-1)</f>
        <v/>
      </c>
      <c r="AI36" s="507">
        <f>SUM(AJ36:AQ36)</f>
        <v/>
      </c>
      <c r="AJ36" s="507" t="n">
        <v>0</v>
      </c>
      <c r="AK36" s="507" t="n">
        <v>0</v>
      </c>
      <c r="AL36" s="507" t="n">
        <v>0</v>
      </c>
      <c r="AM36" s="507" t="n">
        <v>0</v>
      </c>
      <c r="AN36" s="507" t="n">
        <v>0</v>
      </c>
      <c r="AO36" s="507" t="n">
        <v>0</v>
      </c>
      <c r="AP36" s="507" t="n">
        <v>0</v>
      </c>
      <c r="AQ36" s="507" t="n">
        <v>0</v>
      </c>
      <c r="AS36" s="2567">
        <f>EOMONTH(AS37,-1)</f>
        <v/>
      </c>
      <c r="AT36" s="507">
        <f>SUM(AU36:BB36)</f>
        <v/>
      </c>
      <c r="AU36" s="507" t="n">
        <v>0</v>
      </c>
      <c r="AV36" s="507" t="n">
        <v>0</v>
      </c>
      <c r="AW36" s="507" t="n">
        <v>0</v>
      </c>
      <c r="AX36" s="507" t="n">
        <v>0</v>
      </c>
      <c r="AY36" s="507" t="n">
        <v>0</v>
      </c>
      <c r="AZ36" s="507" t="n">
        <v>0</v>
      </c>
      <c r="BA36" s="507" t="n">
        <v>0</v>
      </c>
      <c r="BB36" s="507" t="n">
        <v>0</v>
      </c>
      <c r="BD36" s="2567">
        <f>EOMONTH(BD37,-1)</f>
        <v/>
      </c>
      <c r="BE36" s="507">
        <f>SUM(BF36:BM36)</f>
        <v/>
      </c>
      <c r="BF36" s="507" t="n">
        <v>0</v>
      </c>
      <c r="BG36" s="507" t="n">
        <v>0</v>
      </c>
      <c r="BH36" s="507" t="n">
        <v>0</v>
      </c>
      <c r="BI36" s="507" t="n">
        <v>0</v>
      </c>
      <c r="BJ36" s="507" t="n">
        <v>0</v>
      </c>
      <c r="BK36" s="507" t="n">
        <v>0</v>
      </c>
      <c r="BL36" s="507" t="n">
        <v>0</v>
      </c>
      <c r="BM36" s="507" t="n">
        <v>0</v>
      </c>
      <c r="BO36" s="2567">
        <f>EOMONTH(BO37,-1)</f>
        <v/>
      </c>
      <c r="BP36" s="507">
        <f>SUM(BQ36:BX36)</f>
        <v/>
      </c>
      <c r="BQ36" s="507" t="n">
        <v>0</v>
      </c>
      <c r="BR36" s="507" t="n">
        <v>0</v>
      </c>
      <c r="BS36" s="507" t="n">
        <v>0</v>
      </c>
      <c r="BT36" s="507" t="n">
        <v>0</v>
      </c>
      <c r="BU36" s="507" t="n">
        <v>0</v>
      </c>
      <c r="BV36" s="507" t="n">
        <v>0</v>
      </c>
      <c r="BW36" s="507" t="n">
        <v>0</v>
      </c>
      <c r="BX36" s="507" t="n">
        <v>0</v>
      </c>
      <c r="BZ36" s="2567">
        <f>EOMONTH(BZ37,-1)</f>
        <v/>
      </c>
      <c r="CA36" s="507">
        <f>SUM(CB36:CI36)</f>
        <v/>
      </c>
      <c r="CB36" s="507" t="n">
        <v>0</v>
      </c>
      <c r="CC36" s="507" t="n">
        <v>0</v>
      </c>
      <c r="CD36" s="507" t="n">
        <v>0</v>
      </c>
      <c r="CE36" s="507" t="n">
        <v>0</v>
      </c>
      <c r="CF36" s="507" t="n">
        <v>0</v>
      </c>
      <c r="CG36" s="507" t="n">
        <v>0</v>
      </c>
      <c r="CH36" s="507" t="n">
        <v>0</v>
      </c>
      <c r="CI36" s="507" t="n">
        <v>0</v>
      </c>
      <c r="CK36" s="2567">
        <f>EOMONTH(CK37,-1)</f>
        <v/>
      </c>
      <c r="CL36" s="507">
        <f>SUM(CM36:CT36)</f>
        <v/>
      </c>
      <c r="CM36" s="507" t="n">
        <v>0</v>
      </c>
      <c r="CN36" s="507" t="n">
        <v>0</v>
      </c>
      <c r="CO36" s="507" t="n">
        <v>0</v>
      </c>
      <c r="CP36" s="507" t="n">
        <v>0</v>
      </c>
      <c r="CQ36" s="507" t="n">
        <v>0</v>
      </c>
      <c r="CR36" s="507" t="n">
        <v>0</v>
      </c>
      <c r="CS36" s="507" t="n">
        <v>0</v>
      </c>
      <c r="CT36" s="507" t="n">
        <v>0</v>
      </c>
      <c r="CV36" s="2567">
        <f>EOMONTH(CV37,-1)</f>
        <v/>
      </c>
      <c r="CW36" s="507">
        <f>SUM(CX36:DE36)</f>
        <v/>
      </c>
      <c r="CX36" s="507" t="n">
        <v>0</v>
      </c>
      <c r="CY36" s="507" t="n">
        <v>0</v>
      </c>
      <c r="CZ36" s="507" t="n">
        <v>0</v>
      </c>
      <c r="DA36" s="507" t="n">
        <v>0</v>
      </c>
      <c r="DB36" s="507" t="n">
        <v>0</v>
      </c>
      <c r="DC36" s="507" t="n">
        <v>0</v>
      </c>
      <c r="DD36" s="507" t="n">
        <v>0</v>
      </c>
      <c r="DE36" s="507" t="n">
        <v>0</v>
      </c>
      <c r="DG36" s="2567">
        <f>EOMONTH(DG37,-1)</f>
        <v/>
      </c>
      <c r="DH36" s="507">
        <f>SUM(DI36:DP36)</f>
        <v/>
      </c>
      <c r="DI36" s="507" t="n">
        <v>0</v>
      </c>
      <c r="DJ36" s="507" t="n">
        <v>0</v>
      </c>
      <c r="DK36" s="507" t="n">
        <v>0</v>
      </c>
      <c r="DL36" s="507" t="n">
        <v>0</v>
      </c>
      <c r="DM36" s="507" t="n">
        <v>0</v>
      </c>
      <c r="DN36" s="507" t="n">
        <v>0</v>
      </c>
      <c r="DO36" s="507" t="n">
        <v>0</v>
      </c>
      <c r="DP36" s="507" t="n">
        <v>0</v>
      </c>
      <c r="DR36" s="2567">
        <f>EOMONTH(DR37,-1)</f>
        <v/>
      </c>
      <c r="DS36" s="507">
        <f>SUM(DT36:EA36)</f>
        <v/>
      </c>
      <c r="DT36" s="507" t="n">
        <v>0</v>
      </c>
      <c r="DU36" s="507" t="n">
        <v>0</v>
      </c>
      <c r="DV36" s="507" t="n">
        <v>0</v>
      </c>
      <c r="DW36" s="507" t="n">
        <v>0</v>
      </c>
      <c r="DX36" s="507" t="n">
        <v>0</v>
      </c>
      <c r="DY36" s="507" t="n">
        <v>0</v>
      </c>
      <c r="DZ36" s="507" t="n">
        <v>0</v>
      </c>
      <c r="EA36" s="507" t="n">
        <v>0</v>
      </c>
      <c r="EC36" s="2567">
        <f>EOMONTH(EC37,-1)</f>
        <v/>
      </c>
      <c r="ED36" s="507">
        <f>SUM(EE36:EL36)</f>
        <v/>
      </c>
      <c r="EE36" s="507" t="n">
        <v>0</v>
      </c>
      <c r="EF36" s="507" t="n">
        <v>0</v>
      </c>
      <c r="EG36" s="507" t="n">
        <v>0</v>
      </c>
      <c r="EH36" s="507" t="n">
        <v>0</v>
      </c>
      <c r="EI36" s="507" t="n">
        <v>0</v>
      </c>
      <c r="EJ36" s="507" t="n">
        <v>0</v>
      </c>
      <c r="EK36" s="507" t="n">
        <v>0</v>
      </c>
      <c r="EL36" s="507" t="n">
        <v>0</v>
      </c>
    </row>
    <row r="37">
      <c r="A37" s="2568" t="n">
        <v>43982</v>
      </c>
      <c r="B37" s="1454">
        <f>SUM(C37:J37)</f>
        <v/>
      </c>
      <c r="C37" s="1454">
        <f>+N37+Y37+AJ37+AU37+BF37+BQ37+CB37+CM37+CX37+DI37</f>
        <v/>
      </c>
      <c r="D37" s="1454">
        <f>+O37+Z37+AK37+AV37+BG37+BR37+CC37+CN37+CY37+DJ37</f>
        <v/>
      </c>
      <c r="E37" s="1454">
        <f>+P37+AA37+AL37+AW37+BH37+BS37+CD37+CO37+CZ37+DK37</f>
        <v/>
      </c>
      <c r="F37" s="1454">
        <f>+Q37+AB37+AM37+AX37+BI37+BT37+CE37+CP37+DA37+DL37</f>
        <v/>
      </c>
      <c r="G37" s="1454">
        <f>+R37+AC37+AN37+AY37+BJ37+BU37+CF37+CQ37+DB37+DM37</f>
        <v/>
      </c>
      <c r="H37" s="1454">
        <f>+S37+AD37+AO37+AZ37+BK37+BV37+CG37+CR37+DC37+DN37</f>
        <v/>
      </c>
      <c r="I37" s="1454">
        <f>+T37+AE37+AP37+BA37+BL37+BW37+CH37+CS37+DD37+DO37</f>
        <v/>
      </c>
      <c r="J37" s="1454">
        <f>+U37+AF37+AQ37+BB37+BM37+BX37+CI37+CT37+DE37+DP37</f>
        <v/>
      </c>
      <c r="L37" s="2571">
        <f>+$A37</f>
        <v/>
      </c>
      <c r="M37" s="1454">
        <f>SUM(N37:U37)</f>
        <v/>
      </c>
      <c r="N37" s="1454" t="n">
        <v>0</v>
      </c>
      <c r="O37" s="1454" t="n">
        <v>0</v>
      </c>
      <c r="P37" s="1454" t="n">
        <v>0</v>
      </c>
      <c r="Q37" s="1454" t="n">
        <v>0</v>
      </c>
      <c r="R37" s="1454" t="n">
        <v>0</v>
      </c>
      <c r="S37" s="1454" t="n">
        <v>0</v>
      </c>
      <c r="T37" s="1454" t="n">
        <v>0</v>
      </c>
      <c r="U37" s="1454" t="n">
        <v>0</v>
      </c>
      <c r="W37" s="2571">
        <f>+$A37</f>
        <v/>
      </c>
      <c r="X37" s="1454">
        <f>SUM(Y37:AF37)</f>
        <v/>
      </c>
      <c r="Y37" s="1454" t="n">
        <v>0</v>
      </c>
      <c r="Z37" s="1454" t="n">
        <v>0</v>
      </c>
      <c r="AA37" s="1454" t="n">
        <v>0</v>
      </c>
      <c r="AB37" s="1454" t="n">
        <v>0</v>
      </c>
      <c r="AC37" s="1454" t="n">
        <v>0</v>
      </c>
      <c r="AD37" s="1454" t="n">
        <v>0</v>
      </c>
      <c r="AE37" s="1454" t="n">
        <v>0</v>
      </c>
      <c r="AF37" s="1454" t="n">
        <v>0</v>
      </c>
      <c r="AH37" s="2571">
        <f>+$A37</f>
        <v/>
      </c>
      <c r="AI37" s="1454">
        <f>SUM(AJ37:AQ37)</f>
        <v/>
      </c>
      <c r="AJ37" s="1454" t="n">
        <v>0</v>
      </c>
      <c r="AK37" s="1454" t="n">
        <v>0</v>
      </c>
      <c r="AL37" s="1454" t="n">
        <v>0</v>
      </c>
      <c r="AM37" s="1454" t="n">
        <v>0</v>
      </c>
      <c r="AN37" s="1454" t="n">
        <v>0</v>
      </c>
      <c r="AO37" s="1454" t="n">
        <v>0</v>
      </c>
      <c r="AP37" s="1454" t="n">
        <v>0</v>
      </c>
      <c r="AQ37" s="1454" t="n">
        <v>0</v>
      </c>
      <c r="AS37" s="2571">
        <f>+$A37</f>
        <v/>
      </c>
      <c r="AT37" s="1454">
        <f>SUM(AU37:BB37)</f>
        <v/>
      </c>
      <c r="AU37" s="1454" t="n">
        <v>0</v>
      </c>
      <c r="AV37" s="1454" t="n">
        <v>0</v>
      </c>
      <c r="AW37" s="1454" t="n">
        <v>0</v>
      </c>
      <c r="AX37" s="1454" t="n">
        <v>0</v>
      </c>
      <c r="AY37" s="1454" t="n">
        <v>0</v>
      </c>
      <c r="AZ37" s="1454" t="n">
        <v>0</v>
      </c>
      <c r="BA37" s="1454" t="n">
        <v>0</v>
      </c>
      <c r="BB37" s="1454" t="n">
        <v>0</v>
      </c>
      <c r="BD37" s="2571">
        <f>+$A37</f>
        <v/>
      </c>
      <c r="BE37" s="1454">
        <f>SUM(BF37:BM37)</f>
        <v/>
      </c>
      <c r="BF37" s="1454" t="n">
        <v>0</v>
      </c>
      <c r="BG37" s="1454" t="n">
        <v>0</v>
      </c>
      <c r="BH37" s="1454" t="n">
        <v>0</v>
      </c>
      <c r="BI37" s="1454" t="n">
        <v>0</v>
      </c>
      <c r="BJ37" s="1454" t="n">
        <v>0</v>
      </c>
      <c r="BK37" s="1454" t="n">
        <v>0</v>
      </c>
      <c r="BL37" s="1454" t="n">
        <v>0</v>
      </c>
      <c r="BM37" s="1454" t="n">
        <v>0</v>
      </c>
      <c r="BO37" s="2571">
        <f>+$A37</f>
        <v/>
      </c>
      <c r="BP37" s="1454">
        <f>SUM(BQ37:BX37)</f>
        <v/>
      </c>
      <c r="BQ37" s="1454" t="n">
        <v>0</v>
      </c>
      <c r="BR37" s="1454" t="n">
        <v>0</v>
      </c>
      <c r="BS37" s="1454" t="n">
        <v>0</v>
      </c>
      <c r="BT37" s="1454" t="n">
        <v>0</v>
      </c>
      <c r="BU37" s="1454" t="n">
        <v>0</v>
      </c>
      <c r="BV37" s="1454" t="n">
        <v>0</v>
      </c>
      <c r="BW37" s="1454" t="n">
        <v>0</v>
      </c>
      <c r="BX37" s="1454" t="n">
        <v>0</v>
      </c>
      <c r="BZ37" s="2571">
        <f>+$A37</f>
        <v/>
      </c>
      <c r="CA37" s="1454">
        <f>SUM(CB37:CI37)</f>
        <v/>
      </c>
      <c r="CB37" s="1454" t="n">
        <v>0</v>
      </c>
      <c r="CC37" s="1454" t="n">
        <v>0</v>
      </c>
      <c r="CD37" s="1454" t="n">
        <v>0</v>
      </c>
      <c r="CE37" s="1454" t="n">
        <v>0</v>
      </c>
      <c r="CF37" s="1454" t="n">
        <v>0</v>
      </c>
      <c r="CG37" s="1454" t="n">
        <v>0</v>
      </c>
      <c r="CH37" s="1454" t="n">
        <v>0</v>
      </c>
      <c r="CI37" s="1454" t="n">
        <v>0</v>
      </c>
      <c r="CK37" s="2571">
        <f>+$A37</f>
        <v/>
      </c>
      <c r="CL37" s="1454">
        <f>SUM(CM37:CT37)</f>
        <v/>
      </c>
      <c r="CM37" s="1454" t="n">
        <v>0</v>
      </c>
      <c r="CN37" s="1454" t="n">
        <v>0</v>
      </c>
      <c r="CO37" s="1454" t="n">
        <v>0</v>
      </c>
      <c r="CP37" s="1454" t="n">
        <v>0</v>
      </c>
      <c r="CQ37" s="1454" t="n">
        <v>0</v>
      </c>
      <c r="CR37" s="1454" t="n">
        <v>0</v>
      </c>
      <c r="CS37" s="1454" t="n">
        <v>0</v>
      </c>
      <c r="CT37" s="1454" t="n">
        <v>0</v>
      </c>
      <c r="CV37" s="2571">
        <f>+$A37</f>
        <v/>
      </c>
      <c r="CW37" s="1454">
        <f>SUM(CX37:DE37)</f>
        <v/>
      </c>
      <c r="CX37" s="1454" t="n">
        <v>0</v>
      </c>
      <c r="CY37" s="1454" t="n">
        <v>0</v>
      </c>
      <c r="CZ37" s="1454" t="n">
        <v>0</v>
      </c>
      <c r="DA37" s="1454" t="n">
        <v>0</v>
      </c>
      <c r="DB37" s="1454" t="n">
        <v>0</v>
      </c>
      <c r="DC37" s="1454" t="n">
        <v>0</v>
      </c>
      <c r="DD37" s="1454" t="n">
        <v>0</v>
      </c>
      <c r="DE37" s="1454" t="n">
        <v>0</v>
      </c>
      <c r="DG37" s="2571">
        <f>+$A37</f>
        <v/>
      </c>
      <c r="DH37" s="1454">
        <f>SUM(DI37:DP37)</f>
        <v/>
      </c>
      <c r="DI37" s="1454" t="n">
        <v>0</v>
      </c>
      <c r="DJ37" s="1454" t="n">
        <v>0</v>
      </c>
      <c r="DK37" s="1454" t="n">
        <v>0</v>
      </c>
      <c r="DL37" s="1454" t="n">
        <v>0</v>
      </c>
      <c r="DM37" s="1454" t="n">
        <v>0</v>
      </c>
      <c r="DN37" s="1454" t="n">
        <v>0</v>
      </c>
      <c r="DO37" s="1454" t="n">
        <v>0</v>
      </c>
      <c r="DP37" s="1454" t="n">
        <v>0</v>
      </c>
      <c r="DR37" s="2571">
        <f>+$A37</f>
        <v/>
      </c>
      <c r="DS37" s="1454">
        <f>SUM(DT37:EA37)</f>
        <v/>
      </c>
      <c r="DT37" s="1454" t="n">
        <v>0</v>
      </c>
      <c r="DU37" s="1454" t="n">
        <v>0</v>
      </c>
      <c r="DV37" s="1454" t="n">
        <v>0</v>
      </c>
      <c r="DW37" s="1454" t="n">
        <v>0</v>
      </c>
      <c r="DX37" s="1454" t="n">
        <v>0</v>
      </c>
      <c r="DY37" s="1454" t="n">
        <v>0</v>
      </c>
      <c r="DZ37" s="1454" t="n">
        <v>0</v>
      </c>
      <c r="EA37" s="1454" t="n">
        <v>0</v>
      </c>
      <c r="EC37" s="2571">
        <f>+$A37</f>
        <v/>
      </c>
      <c r="ED37" s="1454">
        <f>SUM(EE37:EL37)</f>
        <v/>
      </c>
      <c r="EE37" s="1454" t="n">
        <v>0</v>
      </c>
      <c r="EF37" s="1454" t="n">
        <v>0</v>
      </c>
      <c r="EG37" s="1454" t="n">
        <v>0</v>
      </c>
      <c r="EH37" s="1454" t="n">
        <v>0</v>
      </c>
      <c r="EI37" s="1454" t="n">
        <v>0</v>
      </c>
      <c r="EJ37" s="1454" t="n">
        <v>0</v>
      </c>
      <c r="EK37" s="1454" t="n">
        <v>0</v>
      </c>
      <c r="EL37" s="1454" t="n">
        <v>0</v>
      </c>
    </row>
    <row r="38">
      <c r="A38" s="504" t="inlineStr">
        <is>
          <t>Avg Last 3 Mo</t>
        </is>
      </c>
      <c r="B38" s="507">
        <f>SUM(C38:J38)</f>
        <v/>
      </c>
      <c r="C38" s="507">
        <f>AVERAGE(C35:C37)</f>
        <v/>
      </c>
      <c r="D38" s="507">
        <f>AVERAGE(D35:D37)</f>
        <v/>
      </c>
      <c r="E38" s="507">
        <f>AVERAGE(E35:E37)</f>
        <v/>
      </c>
      <c r="F38" s="507">
        <f>AVERAGE(F35:F37)</f>
        <v/>
      </c>
      <c r="G38" s="507">
        <f>AVERAGE(G35:G37)</f>
        <v/>
      </c>
      <c r="H38" s="507">
        <f>AVERAGE(H35:H37)</f>
        <v/>
      </c>
      <c r="I38" s="507">
        <f>AVERAGE(I35:I37)</f>
        <v/>
      </c>
      <c r="J38" s="507">
        <f>AVERAGE(J35:J37)</f>
        <v/>
      </c>
      <c r="L38" s="504" t="inlineStr">
        <is>
          <t>Avg Last 3 Mo</t>
        </is>
      </c>
      <c r="M38" s="507">
        <f>SUM(N38:U38)</f>
        <v/>
      </c>
      <c r="N38" s="507">
        <f>AVERAGE(N35:N37)</f>
        <v/>
      </c>
      <c r="O38" s="507">
        <f>AVERAGE(O35:O37)</f>
        <v/>
      </c>
      <c r="P38" s="507">
        <f>AVERAGE(P35:P37)</f>
        <v/>
      </c>
      <c r="Q38" s="507">
        <f>AVERAGE(Q35:Q37)</f>
        <v/>
      </c>
      <c r="R38" s="507">
        <f>AVERAGE(R35:R37)</f>
        <v/>
      </c>
      <c r="S38" s="507">
        <f>AVERAGE(S35:S37)</f>
        <v/>
      </c>
      <c r="T38" s="507">
        <f>AVERAGE(T35:T37)</f>
        <v/>
      </c>
      <c r="U38" s="507">
        <f>AVERAGE(U35:U37)</f>
        <v/>
      </c>
      <c r="W38" s="504" t="inlineStr">
        <is>
          <t>Avg Last 3 Mo</t>
        </is>
      </c>
      <c r="X38" s="507">
        <f>SUM(Y38:AF38)</f>
        <v/>
      </c>
      <c r="Y38" s="507">
        <f>AVERAGE(Y35:Y37)</f>
        <v/>
      </c>
      <c r="Z38" s="507">
        <f>AVERAGE(Z35:Z37)</f>
        <v/>
      </c>
      <c r="AA38" s="507">
        <f>AVERAGE(AA35:AA37)</f>
        <v/>
      </c>
      <c r="AB38" s="507">
        <f>AVERAGE(AB35:AB37)</f>
        <v/>
      </c>
      <c r="AC38" s="507">
        <f>AVERAGE(AC35:AC37)</f>
        <v/>
      </c>
      <c r="AD38" s="507">
        <f>AVERAGE(AD35:AD37)</f>
        <v/>
      </c>
      <c r="AE38" s="507">
        <f>AVERAGE(AE35:AE37)</f>
        <v/>
      </c>
      <c r="AF38" s="507">
        <f>AVERAGE(AF35:AF37)</f>
        <v/>
      </c>
      <c r="AH38" s="504" t="inlineStr">
        <is>
          <t>Avg Last 3 Mo</t>
        </is>
      </c>
      <c r="AI38" s="507">
        <f>SUM(AJ38:AQ38)</f>
        <v/>
      </c>
      <c r="AJ38" s="507">
        <f>AVERAGE(AJ35:AJ37)</f>
        <v/>
      </c>
      <c r="AK38" s="507">
        <f>AVERAGE(AK35:AK37)</f>
        <v/>
      </c>
      <c r="AL38" s="507">
        <f>AVERAGE(AL35:AL37)</f>
        <v/>
      </c>
      <c r="AM38" s="507">
        <f>AVERAGE(AM35:AM37)</f>
        <v/>
      </c>
      <c r="AN38" s="507">
        <f>AVERAGE(AN35:AN37)</f>
        <v/>
      </c>
      <c r="AO38" s="507">
        <f>AVERAGE(AO35:AO37)</f>
        <v/>
      </c>
      <c r="AP38" s="507">
        <f>AVERAGE(AP35:AP37)</f>
        <v/>
      </c>
      <c r="AQ38" s="507">
        <f>AVERAGE(AQ35:AQ37)</f>
        <v/>
      </c>
      <c r="AS38" s="504" t="inlineStr">
        <is>
          <t>Avg Last 3 Mo</t>
        </is>
      </c>
      <c r="AT38" s="507">
        <f>SUM(AU38:BB38)</f>
        <v/>
      </c>
      <c r="AU38" s="507">
        <f>AVERAGE(AU35:AU37)</f>
        <v/>
      </c>
      <c r="AV38" s="507">
        <f>AVERAGE(AV35:AV37)</f>
        <v/>
      </c>
      <c r="AW38" s="507">
        <f>AVERAGE(AW35:AW37)</f>
        <v/>
      </c>
      <c r="AX38" s="507">
        <f>AVERAGE(AX35:AX37)</f>
        <v/>
      </c>
      <c r="AY38" s="507">
        <f>AVERAGE(AY35:AY37)</f>
        <v/>
      </c>
      <c r="AZ38" s="507">
        <f>AVERAGE(AZ35:AZ37)</f>
        <v/>
      </c>
      <c r="BA38" s="507">
        <f>AVERAGE(BA35:BA37)</f>
        <v/>
      </c>
      <c r="BB38" s="507">
        <f>AVERAGE(BB35:BB37)</f>
        <v/>
      </c>
      <c r="BD38" s="504" t="inlineStr">
        <is>
          <t>Avg Last 3 Mo</t>
        </is>
      </c>
      <c r="BE38" s="507">
        <f>SUM(BF38:BM38)</f>
        <v/>
      </c>
      <c r="BF38" s="507">
        <f>AVERAGE(BF35:BF37)</f>
        <v/>
      </c>
      <c r="BG38" s="507">
        <f>AVERAGE(BG35:BG37)</f>
        <v/>
      </c>
      <c r="BH38" s="507">
        <f>AVERAGE(BH35:BH37)</f>
        <v/>
      </c>
      <c r="BI38" s="507">
        <f>AVERAGE(BI35:BI37)</f>
        <v/>
      </c>
      <c r="BJ38" s="507">
        <f>AVERAGE(BJ35:BJ37)</f>
        <v/>
      </c>
      <c r="BK38" s="507">
        <f>AVERAGE(BK35:BK37)</f>
        <v/>
      </c>
      <c r="BL38" s="507">
        <f>AVERAGE(BL35:BL37)</f>
        <v/>
      </c>
      <c r="BM38" s="507">
        <f>AVERAGE(BM35:BM37)</f>
        <v/>
      </c>
      <c r="BO38" s="504" t="inlineStr">
        <is>
          <t>Avg Last 3 Mo</t>
        </is>
      </c>
      <c r="BP38" s="507">
        <f>SUM(BQ38:BX38)</f>
        <v/>
      </c>
      <c r="BQ38" s="507">
        <f>AVERAGE(BQ35:BQ37)</f>
        <v/>
      </c>
      <c r="BR38" s="507">
        <f>AVERAGE(BR35:BR37)</f>
        <v/>
      </c>
      <c r="BS38" s="507">
        <f>AVERAGE(BS35:BS37)</f>
        <v/>
      </c>
      <c r="BT38" s="507">
        <f>AVERAGE(BT35:BT37)</f>
        <v/>
      </c>
      <c r="BU38" s="507">
        <f>AVERAGE(BU35:BU37)</f>
        <v/>
      </c>
      <c r="BV38" s="507">
        <f>AVERAGE(BV35:BV37)</f>
        <v/>
      </c>
      <c r="BW38" s="507">
        <f>AVERAGE(BW35:BW37)</f>
        <v/>
      </c>
      <c r="BX38" s="507">
        <f>AVERAGE(BX35:BX37)</f>
        <v/>
      </c>
      <c r="BZ38" s="504" t="inlineStr">
        <is>
          <t>Avg Last 3 Mo</t>
        </is>
      </c>
      <c r="CA38" s="507">
        <f>SUM(CB38:CI38)</f>
        <v/>
      </c>
      <c r="CB38" s="507">
        <f>AVERAGE(CB35:CB37)</f>
        <v/>
      </c>
      <c r="CC38" s="507">
        <f>AVERAGE(CC35:CC37)</f>
        <v/>
      </c>
      <c r="CD38" s="507">
        <f>AVERAGE(CD35:CD37)</f>
        <v/>
      </c>
      <c r="CE38" s="507">
        <f>AVERAGE(CE35:CE37)</f>
        <v/>
      </c>
      <c r="CF38" s="507">
        <f>AVERAGE(CF35:CF37)</f>
        <v/>
      </c>
      <c r="CG38" s="507">
        <f>AVERAGE(CG35:CG37)</f>
        <v/>
      </c>
      <c r="CH38" s="507">
        <f>AVERAGE(CH35:CH37)</f>
        <v/>
      </c>
      <c r="CI38" s="507">
        <f>AVERAGE(CI35:CI37)</f>
        <v/>
      </c>
      <c r="CK38" s="504" t="inlineStr">
        <is>
          <t>Avg Last 3 Mo</t>
        </is>
      </c>
      <c r="CL38" s="507">
        <f>SUM(CM38:CT38)</f>
        <v/>
      </c>
      <c r="CM38" s="507">
        <f>AVERAGE(CM35:CM37)</f>
        <v/>
      </c>
      <c r="CN38" s="507">
        <f>AVERAGE(CN35:CN37)</f>
        <v/>
      </c>
      <c r="CO38" s="507">
        <f>AVERAGE(CO35:CO37)</f>
        <v/>
      </c>
      <c r="CP38" s="507">
        <f>AVERAGE(CP35:CP37)</f>
        <v/>
      </c>
      <c r="CQ38" s="507">
        <f>AVERAGE(CQ35:CQ37)</f>
        <v/>
      </c>
      <c r="CR38" s="507">
        <f>AVERAGE(CR35:CR37)</f>
        <v/>
      </c>
      <c r="CS38" s="507">
        <f>AVERAGE(CS35:CS37)</f>
        <v/>
      </c>
      <c r="CT38" s="507">
        <f>AVERAGE(CT35:CT37)</f>
        <v/>
      </c>
      <c r="CV38" s="504" t="inlineStr">
        <is>
          <t>Avg Last 3 Mo</t>
        </is>
      </c>
      <c r="CW38" s="507">
        <f>SUM(CX38:DE38)</f>
        <v/>
      </c>
      <c r="CX38" s="507">
        <f>AVERAGE(CX35:CX37)</f>
        <v/>
      </c>
      <c r="CY38" s="507">
        <f>AVERAGE(CY35:CY37)</f>
        <v/>
      </c>
      <c r="CZ38" s="507">
        <f>AVERAGE(CZ35:CZ37)</f>
        <v/>
      </c>
      <c r="DA38" s="507">
        <f>AVERAGE(DA35:DA37)</f>
        <v/>
      </c>
      <c r="DB38" s="507">
        <f>AVERAGE(DB35:DB37)</f>
        <v/>
      </c>
      <c r="DC38" s="507">
        <f>AVERAGE(DC35:DC37)</f>
        <v/>
      </c>
      <c r="DD38" s="507">
        <f>AVERAGE(DD35:DD37)</f>
        <v/>
      </c>
      <c r="DE38" s="507">
        <f>AVERAGE(DE35:DE37)</f>
        <v/>
      </c>
      <c r="DG38" s="504" t="inlineStr">
        <is>
          <t>Avg Last 3 Mo</t>
        </is>
      </c>
      <c r="DH38" s="507">
        <f>SUM(DI38:DP38)</f>
        <v/>
      </c>
      <c r="DI38" s="507">
        <f>AVERAGE(DI35:DI37)</f>
        <v/>
      </c>
      <c r="DJ38" s="507">
        <f>AVERAGE(DJ35:DJ37)</f>
        <v/>
      </c>
      <c r="DK38" s="507">
        <f>AVERAGE(DK35:DK37)</f>
        <v/>
      </c>
      <c r="DL38" s="507">
        <f>AVERAGE(DL35:DL37)</f>
        <v/>
      </c>
      <c r="DM38" s="507">
        <f>AVERAGE(DM35:DM37)</f>
        <v/>
      </c>
      <c r="DN38" s="507">
        <f>AVERAGE(DN35:DN37)</f>
        <v/>
      </c>
      <c r="DO38" s="507">
        <f>AVERAGE(DO35:DO37)</f>
        <v/>
      </c>
      <c r="DP38" s="507">
        <f>AVERAGE(DP35:DP37)</f>
        <v/>
      </c>
      <c r="DR38" s="504" t="inlineStr">
        <is>
          <t>Avg Last 3 Mo</t>
        </is>
      </c>
      <c r="DS38" s="507">
        <f>SUM(DT38:EA38)</f>
        <v/>
      </c>
      <c r="DT38" s="507">
        <f>AVERAGE(DT35:DT37)</f>
        <v/>
      </c>
      <c r="DU38" s="507">
        <f>AVERAGE(DU35:DU37)</f>
        <v/>
      </c>
      <c r="DV38" s="507">
        <f>AVERAGE(DV35:DV37)</f>
        <v/>
      </c>
      <c r="DW38" s="507">
        <f>AVERAGE(DW35:DW37)</f>
        <v/>
      </c>
      <c r="DX38" s="507">
        <f>AVERAGE(DX35:DX37)</f>
        <v/>
      </c>
      <c r="DY38" s="507">
        <f>AVERAGE(DY35:DY37)</f>
        <v/>
      </c>
      <c r="DZ38" s="507">
        <f>AVERAGE(DZ35:DZ37)</f>
        <v/>
      </c>
      <c r="EA38" s="507">
        <f>AVERAGE(EA35:EA37)</f>
        <v/>
      </c>
      <c r="EC38" s="504" t="inlineStr">
        <is>
          <t>Avg Last 3 Mo</t>
        </is>
      </c>
      <c r="ED38" s="507">
        <f>SUM(EE38:EL38)</f>
        <v/>
      </c>
      <c r="EE38" s="507">
        <f>AVERAGE(EE35:EE37)</f>
        <v/>
      </c>
      <c r="EF38" s="507">
        <f>AVERAGE(EF35:EF37)</f>
        <v/>
      </c>
      <c r="EG38" s="507">
        <f>AVERAGE(EG35:EG37)</f>
        <v/>
      </c>
      <c r="EH38" s="507">
        <f>AVERAGE(EH35:EH37)</f>
        <v/>
      </c>
      <c r="EI38" s="507">
        <f>AVERAGE(EI35:EI37)</f>
        <v/>
      </c>
      <c r="EJ38" s="507">
        <f>AVERAGE(EJ35:EJ37)</f>
        <v/>
      </c>
      <c r="EK38" s="507">
        <f>AVERAGE(EK35:EK37)</f>
        <v/>
      </c>
      <c r="EL38" s="507">
        <f>AVERAGE(EL35:EL37)</f>
        <v/>
      </c>
    </row>
    <row r="39">
      <c r="A39" s="504" t="inlineStr">
        <is>
          <t>Avg Last 6 Mo</t>
        </is>
      </c>
      <c r="B39" s="507">
        <f>SUM(C39:J39)</f>
        <v/>
      </c>
      <c r="C39" s="507">
        <f>AVERAGE(C32:C37)</f>
        <v/>
      </c>
      <c r="D39" s="507">
        <f>AVERAGE(D32:D37)</f>
        <v/>
      </c>
      <c r="E39" s="507">
        <f>AVERAGE(E32:E37)</f>
        <v/>
      </c>
      <c r="F39" s="507">
        <f>AVERAGE(F32:F37)</f>
        <v/>
      </c>
      <c r="G39" s="507">
        <f>AVERAGE(G32:G37)</f>
        <v/>
      </c>
      <c r="H39" s="507">
        <f>AVERAGE(H32:H37)</f>
        <v/>
      </c>
      <c r="I39" s="507">
        <f>AVERAGE(I32:I37)</f>
        <v/>
      </c>
      <c r="J39" s="507">
        <f>AVERAGE(J32:J37)</f>
        <v/>
      </c>
      <c r="L39" s="504" t="inlineStr">
        <is>
          <t>Avg Last 6 Mo</t>
        </is>
      </c>
      <c r="M39" s="507">
        <f>SUM(N39:U39)</f>
        <v/>
      </c>
      <c r="N39" s="507">
        <f>AVERAGE(N32:N37)</f>
        <v/>
      </c>
      <c r="O39" s="507">
        <f>AVERAGE(O32:O37)</f>
        <v/>
      </c>
      <c r="P39" s="507">
        <f>AVERAGE(P32:P37)</f>
        <v/>
      </c>
      <c r="Q39" s="507">
        <f>AVERAGE(Q32:Q37)</f>
        <v/>
      </c>
      <c r="R39" s="507">
        <f>AVERAGE(R32:R37)</f>
        <v/>
      </c>
      <c r="S39" s="507">
        <f>AVERAGE(S32:S37)</f>
        <v/>
      </c>
      <c r="T39" s="507">
        <f>AVERAGE(T32:T37)</f>
        <v/>
      </c>
      <c r="U39" s="507">
        <f>AVERAGE(U32:U37)</f>
        <v/>
      </c>
      <c r="W39" s="504" t="inlineStr">
        <is>
          <t>Avg Last 6 Mo</t>
        </is>
      </c>
      <c r="X39" s="507">
        <f>SUM(Y39:AF39)</f>
        <v/>
      </c>
      <c r="Y39" s="507">
        <f>AVERAGE(Y32:Y37)</f>
        <v/>
      </c>
      <c r="Z39" s="507">
        <f>AVERAGE(Z32:Z37)</f>
        <v/>
      </c>
      <c r="AA39" s="507">
        <f>AVERAGE(AA32:AA37)</f>
        <v/>
      </c>
      <c r="AB39" s="507">
        <f>AVERAGE(AB32:AB37)</f>
        <v/>
      </c>
      <c r="AC39" s="507">
        <f>AVERAGE(AC32:AC37)</f>
        <v/>
      </c>
      <c r="AD39" s="507">
        <f>AVERAGE(AD32:AD37)</f>
        <v/>
      </c>
      <c r="AE39" s="507">
        <f>AVERAGE(AE32:AE37)</f>
        <v/>
      </c>
      <c r="AF39" s="507">
        <f>AVERAGE(AF32:AF37)</f>
        <v/>
      </c>
      <c r="AH39" s="504" t="inlineStr">
        <is>
          <t>Avg Last 6 Mo</t>
        </is>
      </c>
      <c r="AI39" s="507">
        <f>SUM(AJ39:AQ39)</f>
        <v/>
      </c>
      <c r="AJ39" s="507">
        <f>AVERAGE(AJ32:AJ37)</f>
        <v/>
      </c>
      <c r="AK39" s="507">
        <f>AVERAGE(AK32:AK37)</f>
        <v/>
      </c>
      <c r="AL39" s="507">
        <f>AVERAGE(AL32:AL37)</f>
        <v/>
      </c>
      <c r="AM39" s="507">
        <f>AVERAGE(AM32:AM37)</f>
        <v/>
      </c>
      <c r="AN39" s="507">
        <f>AVERAGE(AN32:AN37)</f>
        <v/>
      </c>
      <c r="AO39" s="507">
        <f>AVERAGE(AO32:AO37)</f>
        <v/>
      </c>
      <c r="AP39" s="507">
        <f>AVERAGE(AP32:AP37)</f>
        <v/>
      </c>
      <c r="AQ39" s="507">
        <f>AVERAGE(AQ32:AQ37)</f>
        <v/>
      </c>
      <c r="AS39" s="504" t="inlineStr">
        <is>
          <t>Avg Last 6 Mo</t>
        </is>
      </c>
      <c r="AT39" s="507">
        <f>SUM(AU39:BB39)</f>
        <v/>
      </c>
      <c r="AU39" s="507">
        <f>AVERAGE(AU32:AU37)</f>
        <v/>
      </c>
      <c r="AV39" s="507">
        <f>AVERAGE(AV32:AV37)</f>
        <v/>
      </c>
      <c r="AW39" s="507">
        <f>AVERAGE(AW32:AW37)</f>
        <v/>
      </c>
      <c r="AX39" s="507">
        <f>AVERAGE(AX32:AX37)</f>
        <v/>
      </c>
      <c r="AY39" s="507">
        <f>AVERAGE(AY32:AY37)</f>
        <v/>
      </c>
      <c r="AZ39" s="507">
        <f>AVERAGE(AZ32:AZ37)</f>
        <v/>
      </c>
      <c r="BA39" s="507">
        <f>AVERAGE(BA32:BA37)</f>
        <v/>
      </c>
      <c r="BB39" s="507">
        <f>AVERAGE(BB32:BB37)</f>
        <v/>
      </c>
      <c r="BD39" s="504" t="inlineStr">
        <is>
          <t>Avg Last 6 Mo</t>
        </is>
      </c>
      <c r="BE39" s="507">
        <f>SUM(BF39:BM39)</f>
        <v/>
      </c>
      <c r="BF39" s="507">
        <f>AVERAGE(BF32:BF37)</f>
        <v/>
      </c>
      <c r="BG39" s="507">
        <f>AVERAGE(BG32:BG37)</f>
        <v/>
      </c>
      <c r="BH39" s="507">
        <f>AVERAGE(BH32:BH37)</f>
        <v/>
      </c>
      <c r="BI39" s="507">
        <f>AVERAGE(BI32:BI37)</f>
        <v/>
      </c>
      <c r="BJ39" s="507">
        <f>AVERAGE(BJ32:BJ37)</f>
        <v/>
      </c>
      <c r="BK39" s="507">
        <f>AVERAGE(BK32:BK37)</f>
        <v/>
      </c>
      <c r="BL39" s="507">
        <f>AVERAGE(BL32:BL37)</f>
        <v/>
      </c>
      <c r="BM39" s="507">
        <f>AVERAGE(BM32:BM37)</f>
        <v/>
      </c>
      <c r="BO39" s="504" t="inlineStr">
        <is>
          <t>Avg Last 6 Mo</t>
        </is>
      </c>
      <c r="BP39" s="507">
        <f>SUM(BQ39:BX39)</f>
        <v/>
      </c>
      <c r="BQ39" s="507">
        <f>AVERAGE(BQ32:BQ37)</f>
        <v/>
      </c>
      <c r="BR39" s="507">
        <f>AVERAGE(BR32:BR37)</f>
        <v/>
      </c>
      <c r="BS39" s="507">
        <f>AVERAGE(BS32:BS37)</f>
        <v/>
      </c>
      <c r="BT39" s="507">
        <f>AVERAGE(BT32:BT37)</f>
        <v/>
      </c>
      <c r="BU39" s="507">
        <f>AVERAGE(BU32:BU37)</f>
        <v/>
      </c>
      <c r="BV39" s="507">
        <f>AVERAGE(BV32:BV37)</f>
        <v/>
      </c>
      <c r="BW39" s="507">
        <f>AVERAGE(BW32:BW37)</f>
        <v/>
      </c>
      <c r="BX39" s="507">
        <f>AVERAGE(BX32:BX37)</f>
        <v/>
      </c>
      <c r="BZ39" s="504" t="inlineStr">
        <is>
          <t>Avg Last 6 Mo</t>
        </is>
      </c>
      <c r="CA39" s="507">
        <f>SUM(CB39:CI39)</f>
        <v/>
      </c>
      <c r="CB39" s="507">
        <f>AVERAGE(CB32:CB37)</f>
        <v/>
      </c>
      <c r="CC39" s="507">
        <f>AVERAGE(CC32:CC37)</f>
        <v/>
      </c>
      <c r="CD39" s="507">
        <f>AVERAGE(CD32:CD37)</f>
        <v/>
      </c>
      <c r="CE39" s="507">
        <f>AVERAGE(CE32:CE37)</f>
        <v/>
      </c>
      <c r="CF39" s="507">
        <f>AVERAGE(CF32:CF37)</f>
        <v/>
      </c>
      <c r="CG39" s="507">
        <f>AVERAGE(CG32:CG37)</f>
        <v/>
      </c>
      <c r="CH39" s="507">
        <f>AVERAGE(CH32:CH37)</f>
        <v/>
      </c>
      <c r="CI39" s="507">
        <f>AVERAGE(CI32:CI37)</f>
        <v/>
      </c>
      <c r="CK39" s="504" t="inlineStr">
        <is>
          <t>Avg Last 6 Mo</t>
        </is>
      </c>
      <c r="CL39" s="507">
        <f>SUM(CM39:CT39)</f>
        <v/>
      </c>
      <c r="CM39" s="507">
        <f>AVERAGE(CM32:CM37)</f>
        <v/>
      </c>
      <c r="CN39" s="507">
        <f>AVERAGE(CN32:CN37)</f>
        <v/>
      </c>
      <c r="CO39" s="507">
        <f>AVERAGE(CO32:CO37)</f>
        <v/>
      </c>
      <c r="CP39" s="507">
        <f>AVERAGE(CP32:CP37)</f>
        <v/>
      </c>
      <c r="CQ39" s="507">
        <f>AVERAGE(CQ32:CQ37)</f>
        <v/>
      </c>
      <c r="CR39" s="507">
        <f>AVERAGE(CR32:CR37)</f>
        <v/>
      </c>
      <c r="CS39" s="507">
        <f>AVERAGE(CS32:CS37)</f>
        <v/>
      </c>
      <c r="CT39" s="507">
        <f>AVERAGE(CT32:CT37)</f>
        <v/>
      </c>
      <c r="CV39" s="504" t="inlineStr">
        <is>
          <t>Avg Last 6 Mo</t>
        </is>
      </c>
      <c r="CW39" s="507">
        <f>SUM(CX39:DE39)</f>
        <v/>
      </c>
      <c r="CX39" s="507">
        <f>AVERAGE(CX32:CX37)</f>
        <v/>
      </c>
      <c r="CY39" s="507">
        <f>AVERAGE(CY32:CY37)</f>
        <v/>
      </c>
      <c r="CZ39" s="507">
        <f>AVERAGE(CZ32:CZ37)</f>
        <v/>
      </c>
      <c r="DA39" s="507">
        <f>AVERAGE(DA32:DA37)</f>
        <v/>
      </c>
      <c r="DB39" s="507">
        <f>AVERAGE(DB32:DB37)</f>
        <v/>
      </c>
      <c r="DC39" s="507">
        <f>AVERAGE(DC32:DC37)</f>
        <v/>
      </c>
      <c r="DD39" s="507">
        <f>AVERAGE(DD32:DD37)</f>
        <v/>
      </c>
      <c r="DE39" s="507">
        <f>AVERAGE(DE32:DE37)</f>
        <v/>
      </c>
      <c r="DG39" s="504" t="inlineStr">
        <is>
          <t>Avg Last 6 Mo</t>
        </is>
      </c>
      <c r="DH39" s="507">
        <f>SUM(DI39:DP39)</f>
        <v/>
      </c>
      <c r="DI39" s="507">
        <f>AVERAGE(DI32:DI37)</f>
        <v/>
      </c>
      <c r="DJ39" s="507">
        <f>AVERAGE(DJ32:DJ37)</f>
        <v/>
      </c>
      <c r="DK39" s="507">
        <f>AVERAGE(DK32:DK37)</f>
        <v/>
      </c>
      <c r="DL39" s="507">
        <f>AVERAGE(DL32:DL37)</f>
        <v/>
      </c>
      <c r="DM39" s="507">
        <f>AVERAGE(DM32:DM37)</f>
        <v/>
      </c>
      <c r="DN39" s="507">
        <f>AVERAGE(DN32:DN37)</f>
        <v/>
      </c>
      <c r="DO39" s="507">
        <f>AVERAGE(DO32:DO37)</f>
        <v/>
      </c>
      <c r="DP39" s="507">
        <f>AVERAGE(DP32:DP37)</f>
        <v/>
      </c>
      <c r="DR39" s="504" t="inlineStr">
        <is>
          <t>Avg Last 6 Mo</t>
        </is>
      </c>
      <c r="DS39" s="507">
        <f>SUM(DT39:EA39)</f>
        <v/>
      </c>
      <c r="DT39" s="507">
        <f>AVERAGE(DT32:DT37)</f>
        <v/>
      </c>
      <c r="DU39" s="507">
        <f>AVERAGE(DU32:DU37)</f>
        <v/>
      </c>
      <c r="DV39" s="507">
        <f>AVERAGE(DV32:DV37)</f>
        <v/>
      </c>
      <c r="DW39" s="507">
        <f>AVERAGE(DW32:DW37)</f>
        <v/>
      </c>
      <c r="DX39" s="507">
        <f>AVERAGE(DX32:DX37)</f>
        <v/>
      </c>
      <c r="DY39" s="507">
        <f>AVERAGE(DY32:DY37)</f>
        <v/>
      </c>
      <c r="DZ39" s="507">
        <f>AVERAGE(DZ32:DZ37)</f>
        <v/>
      </c>
      <c r="EA39" s="507">
        <f>AVERAGE(EA32:EA37)</f>
        <v/>
      </c>
      <c r="EC39" s="504" t="inlineStr">
        <is>
          <t>Avg Last 6 Mo</t>
        </is>
      </c>
      <c r="ED39" s="507">
        <f>SUM(EE39:EL39)</f>
        <v/>
      </c>
      <c r="EE39" s="507">
        <f>AVERAGE(EE32:EE37)</f>
        <v/>
      </c>
      <c r="EF39" s="507">
        <f>AVERAGE(EF32:EF37)</f>
        <v/>
      </c>
      <c r="EG39" s="507">
        <f>AVERAGE(EG32:EG37)</f>
        <v/>
      </c>
      <c r="EH39" s="507">
        <f>AVERAGE(EH32:EH37)</f>
        <v/>
      </c>
      <c r="EI39" s="507">
        <f>AVERAGE(EI32:EI37)</f>
        <v/>
      </c>
      <c r="EJ39" s="507">
        <f>AVERAGE(EJ32:EJ37)</f>
        <v/>
      </c>
      <c r="EK39" s="507">
        <f>AVERAGE(EK32:EK37)</f>
        <v/>
      </c>
      <c r="EL39" s="507">
        <f>AVERAGE(EL32:EL37)</f>
        <v/>
      </c>
    </row>
    <row r="40">
      <c r="A40" s="504" t="inlineStr">
        <is>
          <t>Avg Last 12 Mo</t>
        </is>
      </c>
      <c r="B40" s="507">
        <f>SUM(C40:J40)</f>
        <v/>
      </c>
      <c r="C40" s="507">
        <f>AVERAGE(C26:C37)</f>
        <v/>
      </c>
      <c r="D40" s="507">
        <f>AVERAGE(D26:D37)</f>
        <v/>
      </c>
      <c r="E40" s="507">
        <f>AVERAGE(E26:E37)</f>
        <v/>
      </c>
      <c r="F40" s="507">
        <f>AVERAGE(F26:F37)</f>
        <v/>
      </c>
      <c r="G40" s="507">
        <f>AVERAGE(G26:G37)</f>
        <v/>
      </c>
      <c r="H40" s="507">
        <f>AVERAGE(H26:H37)</f>
        <v/>
      </c>
      <c r="I40" s="507">
        <f>AVERAGE(I26:I37)</f>
        <v/>
      </c>
      <c r="J40" s="507">
        <f>AVERAGE(J26:J37)</f>
        <v/>
      </c>
      <c r="L40" s="504" t="inlineStr">
        <is>
          <t>Avg Last 12 Mo</t>
        </is>
      </c>
      <c r="M40" s="507">
        <f>SUM(N40:U40)</f>
        <v/>
      </c>
      <c r="N40" s="507">
        <f>AVERAGE(N26:N37)</f>
        <v/>
      </c>
      <c r="O40" s="507">
        <f>AVERAGE(O26:O37)</f>
        <v/>
      </c>
      <c r="P40" s="507">
        <f>AVERAGE(P26:P37)</f>
        <v/>
      </c>
      <c r="Q40" s="507">
        <f>AVERAGE(Q26:Q37)</f>
        <v/>
      </c>
      <c r="R40" s="507">
        <f>AVERAGE(R26:R37)</f>
        <v/>
      </c>
      <c r="S40" s="507">
        <f>AVERAGE(S26:S37)</f>
        <v/>
      </c>
      <c r="T40" s="507">
        <f>AVERAGE(T26:T37)</f>
        <v/>
      </c>
      <c r="U40" s="507">
        <f>AVERAGE(U26:U37)</f>
        <v/>
      </c>
      <c r="W40" s="504" t="inlineStr">
        <is>
          <t>Avg Last 12 Mo</t>
        </is>
      </c>
      <c r="X40" s="507">
        <f>SUM(Y40:AF40)</f>
        <v/>
      </c>
      <c r="Y40" s="507">
        <f>AVERAGE(Y26:Y37)</f>
        <v/>
      </c>
      <c r="Z40" s="507">
        <f>AVERAGE(Z26:Z37)</f>
        <v/>
      </c>
      <c r="AA40" s="507">
        <f>AVERAGE(AA26:AA37)</f>
        <v/>
      </c>
      <c r="AB40" s="507">
        <f>AVERAGE(AB26:AB37)</f>
        <v/>
      </c>
      <c r="AC40" s="507">
        <f>AVERAGE(AC26:AC37)</f>
        <v/>
      </c>
      <c r="AD40" s="507">
        <f>AVERAGE(AD26:AD37)</f>
        <v/>
      </c>
      <c r="AE40" s="507">
        <f>AVERAGE(AE26:AE37)</f>
        <v/>
      </c>
      <c r="AF40" s="507">
        <f>AVERAGE(AF26:AF37)</f>
        <v/>
      </c>
      <c r="AH40" s="504" t="inlineStr">
        <is>
          <t>Avg Last 12 Mo</t>
        </is>
      </c>
      <c r="AI40" s="507">
        <f>SUM(AJ40:AQ40)</f>
        <v/>
      </c>
      <c r="AJ40" s="507">
        <f>AVERAGE(AJ26:AJ37)</f>
        <v/>
      </c>
      <c r="AK40" s="507">
        <f>AVERAGE(AK26:AK37)</f>
        <v/>
      </c>
      <c r="AL40" s="507">
        <f>AVERAGE(AL26:AL37)</f>
        <v/>
      </c>
      <c r="AM40" s="507">
        <f>AVERAGE(AM26:AM37)</f>
        <v/>
      </c>
      <c r="AN40" s="507">
        <f>AVERAGE(AN26:AN37)</f>
        <v/>
      </c>
      <c r="AO40" s="507">
        <f>AVERAGE(AO26:AO37)</f>
        <v/>
      </c>
      <c r="AP40" s="507">
        <f>AVERAGE(AP26:AP37)</f>
        <v/>
      </c>
      <c r="AQ40" s="507">
        <f>AVERAGE(AQ26:AQ37)</f>
        <v/>
      </c>
      <c r="AS40" s="504" t="inlineStr">
        <is>
          <t>Avg Last 12 Mo</t>
        </is>
      </c>
      <c r="AT40" s="507">
        <f>SUM(AU40:BB40)</f>
        <v/>
      </c>
      <c r="AU40" s="507">
        <f>AVERAGE(AU26:AU37)</f>
        <v/>
      </c>
      <c r="AV40" s="507">
        <f>AVERAGE(AV26:AV37)</f>
        <v/>
      </c>
      <c r="AW40" s="507">
        <f>AVERAGE(AW26:AW37)</f>
        <v/>
      </c>
      <c r="AX40" s="507">
        <f>AVERAGE(AX26:AX37)</f>
        <v/>
      </c>
      <c r="AY40" s="507">
        <f>AVERAGE(AY26:AY37)</f>
        <v/>
      </c>
      <c r="AZ40" s="507">
        <f>AVERAGE(AZ26:AZ37)</f>
        <v/>
      </c>
      <c r="BA40" s="507">
        <f>AVERAGE(BA26:BA37)</f>
        <v/>
      </c>
      <c r="BB40" s="507">
        <f>AVERAGE(BB26:BB37)</f>
        <v/>
      </c>
      <c r="BD40" s="504" t="inlineStr">
        <is>
          <t>Avg Last 12 Mo</t>
        </is>
      </c>
      <c r="BE40" s="507">
        <f>SUM(BF40:BM40)</f>
        <v/>
      </c>
      <c r="BF40" s="507">
        <f>AVERAGE(BF26:BF37)</f>
        <v/>
      </c>
      <c r="BG40" s="507">
        <f>AVERAGE(BG26:BG37)</f>
        <v/>
      </c>
      <c r="BH40" s="507">
        <f>AVERAGE(BH26:BH37)</f>
        <v/>
      </c>
      <c r="BI40" s="507">
        <f>AVERAGE(BI26:BI37)</f>
        <v/>
      </c>
      <c r="BJ40" s="507">
        <f>AVERAGE(BJ26:BJ37)</f>
        <v/>
      </c>
      <c r="BK40" s="507">
        <f>AVERAGE(BK26:BK37)</f>
        <v/>
      </c>
      <c r="BL40" s="507">
        <f>AVERAGE(BL26:BL37)</f>
        <v/>
      </c>
      <c r="BM40" s="507">
        <f>AVERAGE(BM26:BM37)</f>
        <v/>
      </c>
      <c r="BO40" s="504" t="inlineStr">
        <is>
          <t>Avg Last 12 Mo</t>
        </is>
      </c>
      <c r="BP40" s="507">
        <f>SUM(BQ40:BX40)</f>
        <v/>
      </c>
      <c r="BQ40" s="507">
        <f>AVERAGE(BQ26:BQ37)</f>
        <v/>
      </c>
      <c r="BR40" s="507">
        <f>AVERAGE(BR26:BR37)</f>
        <v/>
      </c>
      <c r="BS40" s="507">
        <f>AVERAGE(BS26:BS37)</f>
        <v/>
      </c>
      <c r="BT40" s="507">
        <f>AVERAGE(BT26:BT37)</f>
        <v/>
      </c>
      <c r="BU40" s="507">
        <f>AVERAGE(BU26:BU37)</f>
        <v/>
      </c>
      <c r="BV40" s="507">
        <f>AVERAGE(BV26:BV37)</f>
        <v/>
      </c>
      <c r="BW40" s="507">
        <f>AVERAGE(BW26:BW37)</f>
        <v/>
      </c>
      <c r="BX40" s="507">
        <f>AVERAGE(BX26:BX37)</f>
        <v/>
      </c>
      <c r="BZ40" s="504" t="inlineStr">
        <is>
          <t>Avg Last 12 Mo</t>
        </is>
      </c>
      <c r="CA40" s="507">
        <f>SUM(CB40:CI40)</f>
        <v/>
      </c>
      <c r="CB40" s="507">
        <f>AVERAGE(CB26:CB37)</f>
        <v/>
      </c>
      <c r="CC40" s="507">
        <f>AVERAGE(CC26:CC37)</f>
        <v/>
      </c>
      <c r="CD40" s="507">
        <f>AVERAGE(CD26:CD37)</f>
        <v/>
      </c>
      <c r="CE40" s="507">
        <f>AVERAGE(CE26:CE37)</f>
        <v/>
      </c>
      <c r="CF40" s="507">
        <f>AVERAGE(CF26:CF37)</f>
        <v/>
      </c>
      <c r="CG40" s="507">
        <f>AVERAGE(CG26:CG37)</f>
        <v/>
      </c>
      <c r="CH40" s="507">
        <f>AVERAGE(CH26:CH37)</f>
        <v/>
      </c>
      <c r="CI40" s="507">
        <f>AVERAGE(CI26:CI37)</f>
        <v/>
      </c>
      <c r="CK40" s="504" t="inlineStr">
        <is>
          <t>Avg Last 12 Mo</t>
        </is>
      </c>
      <c r="CL40" s="507">
        <f>SUM(CM40:CT40)</f>
        <v/>
      </c>
      <c r="CM40" s="507">
        <f>AVERAGE(CM26:CM37)</f>
        <v/>
      </c>
      <c r="CN40" s="507">
        <f>AVERAGE(CN26:CN37)</f>
        <v/>
      </c>
      <c r="CO40" s="507">
        <f>AVERAGE(CO26:CO37)</f>
        <v/>
      </c>
      <c r="CP40" s="507">
        <f>AVERAGE(CP26:CP37)</f>
        <v/>
      </c>
      <c r="CQ40" s="507">
        <f>AVERAGE(CQ26:CQ37)</f>
        <v/>
      </c>
      <c r="CR40" s="507">
        <f>AVERAGE(CR26:CR37)</f>
        <v/>
      </c>
      <c r="CS40" s="507">
        <f>AVERAGE(CS26:CS37)</f>
        <v/>
      </c>
      <c r="CT40" s="507">
        <f>AVERAGE(CT26:CT37)</f>
        <v/>
      </c>
      <c r="CV40" s="504" t="inlineStr">
        <is>
          <t>Avg Last 12 Mo</t>
        </is>
      </c>
      <c r="CW40" s="507">
        <f>SUM(CX40:DE40)</f>
        <v/>
      </c>
      <c r="CX40" s="507">
        <f>AVERAGE(CX26:CX37)</f>
        <v/>
      </c>
      <c r="CY40" s="507">
        <f>AVERAGE(CY26:CY37)</f>
        <v/>
      </c>
      <c r="CZ40" s="507">
        <f>AVERAGE(CZ26:CZ37)</f>
        <v/>
      </c>
      <c r="DA40" s="507">
        <f>AVERAGE(DA26:DA37)</f>
        <v/>
      </c>
      <c r="DB40" s="507">
        <f>AVERAGE(DB26:DB37)</f>
        <v/>
      </c>
      <c r="DC40" s="507">
        <f>AVERAGE(DC26:DC37)</f>
        <v/>
      </c>
      <c r="DD40" s="507">
        <f>AVERAGE(DD26:DD37)</f>
        <v/>
      </c>
      <c r="DE40" s="507">
        <f>AVERAGE(DE26:DE37)</f>
        <v/>
      </c>
      <c r="DG40" s="504" t="inlineStr">
        <is>
          <t>Avg Last 12 Mo</t>
        </is>
      </c>
      <c r="DH40" s="507">
        <f>SUM(DI40:DP40)</f>
        <v/>
      </c>
      <c r="DI40" s="507">
        <f>AVERAGE(DI26:DI37)</f>
        <v/>
      </c>
      <c r="DJ40" s="507">
        <f>AVERAGE(DJ26:DJ37)</f>
        <v/>
      </c>
      <c r="DK40" s="507">
        <f>AVERAGE(DK26:DK37)</f>
        <v/>
      </c>
      <c r="DL40" s="507">
        <f>AVERAGE(DL26:DL37)</f>
        <v/>
      </c>
      <c r="DM40" s="507">
        <f>AVERAGE(DM26:DM37)</f>
        <v/>
      </c>
      <c r="DN40" s="507">
        <f>AVERAGE(DN26:DN37)</f>
        <v/>
      </c>
      <c r="DO40" s="507">
        <f>AVERAGE(DO26:DO37)</f>
        <v/>
      </c>
      <c r="DP40" s="507">
        <f>AVERAGE(DP26:DP37)</f>
        <v/>
      </c>
      <c r="DR40" s="504" t="inlineStr">
        <is>
          <t>Avg Last 12 Mo</t>
        </is>
      </c>
      <c r="DS40" s="507">
        <f>SUM(DT40:EA40)</f>
        <v/>
      </c>
      <c r="DT40" s="507">
        <f>AVERAGE(DT26:DT37)</f>
        <v/>
      </c>
      <c r="DU40" s="507">
        <f>AVERAGE(DU26:DU37)</f>
        <v/>
      </c>
      <c r="DV40" s="507">
        <f>AVERAGE(DV26:DV37)</f>
        <v/>
      </c>
      <c r="DW40" s="507">
        <f>AVERAGE(DW26:DW37)</f>
        <v/>
      </c>
      <c r="DX40" s="507">
        <f>AVERAGE(DX26:DX37)</f>
        <v/>
      </c>
      <c r="DY40" s="507">
        <f>AVERAGE(DY26:DY37)</f>
        <v/>
      </c>
      <c r="DZ40" s="507">
        <f>AVERAGE(DZ26:DZ37)</f>
        <v/>
      </c>
      <c r="EA40" s="507">
        <f>AVERAGE(EA26:EA37)</f>
        <v/>
      </c>
      <c r="EC40" s="504" t="inlineStr">
        <is>
          <t>Avg Last 12 Mo</t>
        </is>
      </c>
      <c r="ED40" s="507">
        <f>SUM(EE40:EL40)</f>
        <v/>
      </c>
      <c r="EE40" s="507">
        <f>AVERAGE(EE26:EE37)</f>
        <v/>
      </c>
      <c r="EF40" s="507">
        <f>AVERAGE(EF26:EF37)</f>
        <v/>
      </c>
      <c r="EG40" s="507">
        <f>AVERAGE(EG26:EG37)</f>
        <v/>
      </c>
      <c r="EH40" s="507">
        <f>AVERAGE(EH26:EH37)</f>
        <v/>
      </c>
      <c r="EI40" s="507">
        <f>AVERAGE(EI26:EI37)</f>
        <v/>
      </c>
      <c r="EJ40" s="507">
        <f>AVERAGE(EJ26:EJ37)</f>
        <v/>
      </c>
      <c r="EK40" s="507">
        <f>AVERAGE(EK26:EK37)</f>
        <v/>
      </c>
      <c r="EL40" s="507">
        <f>AVERAGE(EL26:EL37)</f>
        <v/>
      </c>
    </row>
    <row r="41">
      <c r="A41" s="504" t="inlineStr">
        <is>
          <t>Avg 3 Mo Prior Yr</t>
        </is>
      </c>
      <c r="B41" s="507">
        <f>SUM(C41:J41)</f>
        <v/>
      </c>
      <c r="C41" s="507">
        <f>AVERAGE(C23:C25)</f>
        <v/>
      </c>
      <c r="D41" s="507">
        <f>AVERAGE(D23:D25)</f>
        <v/>
      </c>
      <c r="E41" s="507">
        <f>AVERAGE(E23:E25)</f>
        <v/>
      </c>
      <c r="F41" s="507">
        <f>AVERAGE(F23:F25)</f>
        <v/>
      </c>
      <c r="G41" s="507">
        <f>AVERAGE(G23:G25)</f>
        <v/>
      </c>
      <c r="H41" s="507">
        <f>AVERAGE(H23:H25)</f>
        <v/>
      </c>
      <c r="I41" s="507">
        <f>AVERAGE(I23:I25)</f>
        <v/>
      </c>
      <c r="J41" s="507">
        <f>AVERAGE(J23:J25)</f>
        <v/>
      </c>
      <c r="L41" s="504" t="inlineStr">
        <is>
          <t>Avg 3 Mo Prior Yr</t>
        </is>
      </c>
      <c r="M41" s="507">
        <f>SUM(N41:U41)</f>
        <v/>
      </c>
      <c r="N41" s="507">
        <f>AVERAGE(N23:N25)</f>
        <v/>
      </c>
      <c r="O41" s="507">
        <f>AVERAGE(O23:O25)</f>
        <v/>
      </c>
      <c r="P41" s="507">
        <f>AVERAGE(P23:P25)</f>
        <v/>
      </c>
      <c r="Q41" s="507">
        <f>AVERAGE(Q23:Q25)</f>
        <v/>
      </c>
      <c r="R41" s="507">
        <f>AVERAGE(R23:R25)</f>
        <v/>
      </c>
      <c r="S41" s="507">
        <f>AVERAGE(S23:S25)</f>
        <v/>
      </c>
      <c r="T41" s="507">
        <f>AVERAGE(T23:T25)</f>
        <v/>
      </c>
      <c r="U41" s="507">
        <f>AVERAGE(U23:U25)</f>
        <v/>
      </c>
      <c r="W41" s="504" t="inlineStr">
        <is>
          <t>Avg 3 Mo Prior Yr</t>
        </is>
      </c>
      <c r="X41" s="507">
        <f>SUM(Y41:AF41)</f>
        <v/>
      </c>
      <c r="Y41" s="507">
        <f>AVERAGE(Y23:Y25)</f>
        <v/>
      </c>
      <c r="Z41" s="507">
        <f>AVERAGE(Z23:Z25)</f>
        <v/>
      </c>
      <c r="AA41" s="507">
        <f>AVERAGE(AA23:AA25)</f>
        <v/>
      </c>
      <c r="AB41" s="507">
        <f>AVERAGE(AB23:AB25)</f>
        <v/>
      </c>
      <c r="AC41" s="507">
        <f>AVERAGE(AC23:AC25)</f>
        <v/>
      </c>
      <c r="AD41" s="507">
        <f>AVERAGE(AD23:AD25)</f>
        <v/>
      </c>
      <c r="AE41" s="507">
        <f>AVERAGE(AE23:AE25)</f>
        <v/>
      </c>
      <c r="AF41" s="507">
        <f>AVERAGE(AF23:AF25)</f>
        <v/>
      </c>
      <c r="AH41" s="504" t="inlineStr">
        <is>
          <t>Avg 3 Mo Prior Yr</t>
        </is>
      </c>
      <c r="AI41" s="507">
        <f>SUM(AJ41:AQ41)</f>
        <v/>
      </c>
      <c r="AJ41" s="507">
        <f>AVERAGE(AJ23:AJ25)</f>
        <v/>
      </c>
      <c r="AK41" s="507">
        <f>AVERAGE(AK23:AK25)</f>
        <v/>
      </c>
      <c r="AL41" s="507">
        <f>AVERAGE(AL23:AL25)</f>
        <v/>
      </c>
      <c r="AM41" s="507">
        <f>AVERAGE(AM23:AM25)</f>
        <v/>
      </c>
      <c r="AN41" s="507">
        <f>AVERAGE(AN23:AN25)</f>
        <v/>
      </c>
      <c r="AO41" s="507">
        <f>AVERAGE(AO23:AO25)</f>
        <v/>
      </c>
      <c r="AP41" s="507">
        <f>AVERAGE(AP23:AP25)</f>
        <v/>
      </c>
      <c r="AQ41" s="507">
        <f>AVERAGE(AQ23:AQ25)</f>
        <v/>
      </c>
      <c r="AS41" s="504" t="inlineStr">
        <is>
          <t>Avg 3 Mo Prior Yr</t>
        </is>
      </c>
      <c r="AT41" s="507">
        <f>SUM(AU41:BB41)</f>
        <v/>
      </c>
      <c r="AU41" s="507">
        <f>AVERAGE(AU23:AU25)</f>
        <v/>
      </c>
      <c r="AV41" s="507">
        <f>AVERAGE(AV23:AV25)</f>
        <v/>
      </c>
      <c r="AW41" s="507">
        <f>AVERAGE(AW23:AW25)</f>
        <v/>
      </c>
      <c r="AX41" s="507">
        <f>AVERAGE(AX23:AX25)</f>
        <v/>
      </c>
      <c r="AY41" s="507">
        <f>AVERAGE(AY23:AY25)</f>
        <v/>
      </c>
      <c r="AZ41" s="507">
        <f>AVERAGE(AZ23:AZ25)</f>
        <v/>
      </c>
      <c r="BA41" s="507">
        <f>AVERAGE(BA23:BA25)</f>
        <v/>
      </c>
      <c r="BB41" s="507">
        <f>AVERAGE(BB23:BB25)</f>
        <v/>
      </c>
      <c r="BD41" s="504" t="inlineStr">
        <is>
          <t>Avg 3 Mo Prior Yr</t>
        </is>
      </c>
      <c r="BE41" s="507">
        <f>SUM(BF41:BM41)</f>
        <v/>
      </c>
      <c r="BF41" s="507">
        <f>AVERAGE(BF23:BF25)</f>
        <v/>
      </c>
      <c r="BG41" s="507">
        <f>AVERAGE(BG23:BG25)</f>
        <v/>
      </c>
      <c r="BH41" s="507">
        <f>AVERAGE(BH23:BH25)</f>
        <v/>
      </c>
      <c r="BI41" s="507">
        <f>AVERAGE(BI23:BI25)</f>
        <v/>
      </c>
      <c r="BJ41" s="507">
        <f>AVERAGE(BJ23:BJ25)</f>
        <v/>
      </c>
      <c r="BK41" s="507">
        <f>AVERAGE(BK23:BK25)</f>
        <v/>
      </c>
      <c r="BL41" s="507">
        <f>AVERAGE(BL23:BL25)</f>
        <v/>
      </c>
      <c r="BM41" s="507">
        <f>AVERAGE(BM23:BM25)</f>
        <v/>
      </c>
      <c r="BO41" s="504" t="inlineStr">
        <is>
          <t>Avg 3 Mo Prior Yr</t>
        </is>
      </c>
      <c r="BP41" s="507">
        <f>SUM(BQ41:BX41)</f>
        <v/>
      </c>
      <c r="BQ41" s="507">
        <f>AVERAGE(BQ23:BQ25)</f>
        <v/>
      </c>
      <c r="BR41" s="507">
        <f>AVERAGE(BR23:BR25)</f>
        <v/>
      </c>
      <c r="BS41" s="507">
        <f>AVERAGE(BS23:BS25)</f>
        <v/>
      </c>
      <c r="BT41" s="507">
        <f>AVERAGE(BT23:BT25)</f>
        <v/>
      </c>
      <c r="BU41" s="507">
        <f>AVERAGE(BU23:BU25)</f>
        <v/>
      </c>
      <c r="BV41" s="507">
        <f>AVERAGE(BV23:BV25)</f>
        <v/>
      </c>
      <c r="BW41" s="507">
        <f>AVERAGE(BW23:BW25)</f>
        <v/>
      </c>
      <c r="BX41" s="507">
        <f>AVERAGE(BX23:BX25)</f>
        <v/>
      </c>
      <c r="BZ41" s="504" t="inlineStr">
        <is>
          <t>Avg 3 Mo Prior Yr</t>
        </is>
      </c>
      <c r="CA41" s="507">
        <f>SUM(CB41:CI41)</f>
        <v/>
      </c>
      <c r="CB41" s="507">
        <f>AVERAGE(CB23:CB25)</f>
        <v/>
      </c>
      <c r="CC41" s="507">
        <f>AVERAGE(CC23:CC25)</f>
        <v/>
      </c>
      <c r="CD41" s="507">
        <f>AVERAGE(CD23:CD25)</f>
        <v/>
      </c>
      <c r="CE41" s="507">
        <f>AVERAGE(CE23:CE25)</f>
        <v/>
      </c>
      <c r="CF41" s="507">
        <f>AVERAGE(CF23:CF25)</f>
        <v/>
      </c>
      <c r="CG41" s="507">
        <f>AVERAGE(CG23:CG25)</f>
        <v/>
      </c>
      <c r="CH41" s="507">
        <f>AVERAGE(CH23:CH25)</f>
        <v/>
      </c>
      <c r="CI41" s="507">
        <f>AVERAGE(CI23:CI25)</f>
        <v/>
      </c>
      <c r="CK41" s="504" t="inlineStr">
        <is>
          <t>Avg 3 Mo Prior Yr</t>
        </is>
      </c>
      <c r="CL41" s="507">
        <f>SUM(CM41:CT41)</f>
        <v/>
      </c>
      <c r="CM41" s="507">
        <f>AVERAGE(CM23:CM25)</f>
        <v/>
      </c>
      <c r="CN41" s="507">
        <f>AVERAGE(CN23:CN25)</f>
        <v/>
      </c>
      <c r="CO41" s="507">
        <f>AVERAGE(CO23:CO25)</f>
        <v/>
      </c>
      <c r="CP41" s="507">
        <f>AVERAGE(CP23:CP25)</f>
        <v/>
      </c>
      <c r="CQ41" s="507">
        <f>AVERAGE(CQ23:CQ25)</f>
        <v/>
      </c>
      <c r="CR41" s="507">
        <f>AVERAGE(CR23:CR25)</f>
        <v/>
      </c>
      <c r="CS41" s="507">
        <f>AVERAGE(CS23:CS25)</f>
        <v/>
      </c>
      <c r="CT41" s="507">
        <f>AVERAGE(CT23:CT25)</f>
        <v/>
      </c>
      <c r="CV41" s="504" t="inlineStr">
        <is>
          <t>Avg 3 Mo Prior Yr</t>
        </is>
      </c>
      <c r="CW41" s="507">
        <f>SUM(CX41:DE41)</f>
        <v/>
      </c>
      <c r="CX41" s="507">
        <f>AVERAGE(CX23:CX25)</f>
        <v/>
      </c>
      <c r="CY41" s="507">
        <f>AVERAGE(CY23:CY25)</f>
        <v/>
      </c>
      <c r="CZ41" s="507">
        <f>AVERAGE(CZ23:CZ25)</f>
        <v/>
      </c>
      <c r="DA41" s="507">
        <f>AVERAGE(DA23:DA25)</f>
        <v/>
      </c>
      <c r="DB41" s="507">
        <f>AVERAGE(DB23:DB25)</f>
        <v/>
      </c>
      <c r="DC41" s="507">
        <f>AVERAGE(DC23:DC25)</f>
        <v/>
      </c>
      <c r="DD41" s="507">
        <f>AVERAGE(DD23:DD25)</f>
        <v/>
      </c>
      <c r="DE41" s="507">
        <f>AVERAGE(DE23:DE25)</f>
        <v/>
      </c>
      <c r="DG41" s="504" t="inlineStr">
        <is>
          <t>Avg 3 Mo Prior Yr</t>
        </is>
      </c>
      <c r="DH41" s="507">
        <f>SUM(DI41:DP41)</f>
        <v/>
      </c>
      <c r="DI41" s="507">
        <f>AVERAGE(DI23:DI25)</f>
        <v/>
      </c>
      <c r="DJ41" s="507">
        <f>AVERAGE(DJ23:DJ25)</f>
        <v/>
      </c>
      <c r="DK41" s="507">
        <f>AVERAGE(DK23:DK25)</f>
        <v/>
      </c>
      <c r="DL41" s="507">
        <f>AVERAGE(DL23:DL25)</f>
        <v/>
      </c>
      <c r="DM41" s="507">
        <f>AVERAGE(DM23:DM25)</f>
        <v/>
      </c>
      <c r="DN41" s="507">
        <f>AVERAGE(DN23:DN25)</f>
        <v/>
      </c>
      <c r="DO41" s="507">
        <f>AVERAGE(DO23:DO25)</f>
        <v/>
      </c>
      <c r="DP41" s="507">
        <f>AVERAGE(DP23:DP25)</f>
        <v/>
      </c>
      <c r="DR41" s="504" t="inlineStr">
        <is>
          <t>Avg 3 Mo Prior Yr</t>
        </is>
      </c>
      <c r="DS41" s="507">
        <f>SUM(DT41:EA41)</f>
        <v/>
      </c>
      <c r="DT41" s="507">
        <f>AVERAGE(DT23:DT25)</f>
        <v/>
      </c>
      <c r="DU41" s="507">
        <f>AVERAGE(DU23:DU25)</f>
        <v/>
      </c>
      <c r="DV41" s="507">
        <f>AVERAGE(DV23:DV25)</f>
        <v/>
      </c>
      <c r="DW41" s="507">
        <f>AVERAGE(DW23:DW25)</f>
        <v/>
      </c>
      <c r="DX41" s="507">
        <f>AVERAGE(DX23:DX25)</f>
        <v/>
      </c>
      <c r="DY41" s="507">
        <f>AVERAGE(DY23:DY25)</f>
        <v/>
      </c>
      <c r="DZ41" s="507">
        <f>AVERAGE(DZ23:DZ25)</f>
        <v/>
      </c>
      <c r="EA41" s="507">
        <f>AVERAGE(EA23:EA25)</f>
        <v/>
      </c>
      <c r="EC41" s="504" t="inlineStr">
        <is>
          <t>Avg 3 Mo Prior Yr</t>
        </is>
      </c>
      <c r="ED41" s="507">
        <f>SUM(EE41:EL41)</f>
        <v/>
      </c>
      <c r="EE41" s="507">
        <f>AVERAGE(EE23:EE25)</f>
        <v/>
      </c>
      <c r="EF41" s="507">
        <f>AVERAGE(EF23:EF25)</f>
        <v/>
      </c>
      <c r="EG41" s="507">
        <f>AVERAGE(EG23:EG25)</f>
        <v/>
      </c>
      <c r="EH41" s="507">
        <f>AVERAGE(EH23:EH25)</f>
        <v/>
      </c>
      <c r="EI41" s="507">
        <f>AVERAGE(EI23:EI25)</f>
        <v/>
      </c>
      <c r="EJ41" s="507">
        <f>AVERAGE(EJ23:EJ25)</f>
        <v/>
      </c>
      <c r="EK41" s="507">
        <f>AVERAGE(EK23:EK25)</f>
        <v/>
      </c>
      <c r="EL41" s="507">
        <f>AVERAGE(EL23:EL25)</f>
        <v/>
      </c>
    </row>
    <row r="42">
      <c r="A42" s="504" t="inlineStr">
        <is>
          <t>Avg 6 Mo Prior Yr</t>
        </is>
      </c>
      <c r="B42" s="507">
        <f>SUM(C42:J42)</f>
        <v/>
      </c>
      <c r="C42" s="507">
        <f>AVERAGE(C20:C25)</f>
        <v/>
      </c>
      <c r="D42" s="507">
        <f>AVERAGE(D20:D25)</f>
        <v/>
      </c>
      <c r="E42" s="507">
        <f>AVERAGE(E20:E25)</f>
        <v/>
      </c>
      <c r="F42" s="507">
        <f>AVERAGE(F20:F25)</f>
        <v/>
      </c>
      <c r="G42" s="507">
        <f>AVERAGE(G20:G25)</f>
        <v/>
      </c>
      <c r="H42" s="507">
        <f>AVERAGE(H20:H25)</f>
        <v/>
      </c>
      <c r="I42" s="507">
        <f>AVERAGE(I20:I25)</f>
        <v/>
      </c>
      <c r="J42" s="507">
        <f>AVERAGE(J20:J25)</f>
        <v/>
      </c>
      <c r="L42" s="504" t="inlineStr">
        <is>
          <t>Avg 6 Mo Prior Yr</t>
        </is>
      </c>
      <c r="M42" s="507">
        <f>SUM(N42:U42)</f>
        <v/>
      </c>
      <c r="N42" s="507">
        <f>AVERAGE(N20:N25)</f>
        <v/>
      </c>
      <c r="O42" s="507">
        <f>AVERAGE(O20:O25)</f>
        <v/>
      </c>
      <c r="P42" s="507">
        <f>AVERAGE(P20:P25)</f>
        <v/>
      </c>
      <c r="Q42" s="507">
        <f>AVERAGE(Q20:Q25)</f>
        <v/>
      </c>
      <c r="R42" s="507">
        <f>AVERAGE(R20:R25)</f>
        <v/>
      </c>
      <c r="S42" s="507">
        <f>AVERAGE(S20:S25)</f>
        <v/>
      </c>
      <c r="T42" s="507">
        <f>AVERAGE(T20:T25)</f>
        <v/>
      </c>
      <c r="U42" s="507">
        <f>AVERAGE(U20:U25)</f>
        <v/>
      </c>
      <c r="W42" s="504" t="inlineStr">
        <is>
          <t>Avg 6 Mo Prior Yr</t>
        </is>
      </c>
      <c r="X42" s="507">
        <f>SUM(Y42:AF42)</f>
        <v/>
      </c>
      <c r="Y42" s="507">
        <f>AVERAGE(Y20:Y25)</f>
        <v/>
      </c>
      <c r="Z42" s="507">
        <f>AVERAGE(Z20:Z25)</f>
        <v/>
      </c>
      <c r="AA42" s="507">
        <f>AVERAGE(AA20:AA25)</f>
        <v/>
      </c>
      <c r="AB42" s="507">
        <f>AVERAGE(AB20:AB25)</f>
        <v/>
      </c>
      <c r="AC42" s="507">
        <f>AVERAGE(AC20:AC25)</f>
        <v/>
      </c>
      <c r="AD42" s="507">
        <f>AVERAGE(AD20:AD25)</f>
        <v/>
      </c>
      <c r="AE42" s="507">
        <f>AVERAGE(AE20:AE25)</f>
        <v/>
      </c>
      <c r="AF42" s="507">
        <f>AVERAGE(AF20:AF25)</f>
        <v/>
      </c>
      <c r="AH42" s="504" t="inlineStr">
        <is>
          <t>Avg 6 Mo Prior Yr</t>
        </is>
      </c>
      <c r="AI42" s="507">
        <f>SUM(AJ42:AQ42)</f>
        <v/>
      </c>
      <c r="AJ42" s="507">
        <f>AVERAGE(AJ20:AJ25)</f>
        <v/>
      </c>
      <c r="AK42" s="507">
        <f>AVERAGE(AK20:AK25)</f>
        <v/>
      </c>
      <c r="AL42" s="507">
        <f>AVERAGE(AL20:AL25)</f>
        <v/>
      </c>
      <c r="AM42" s="507">
        <f>AVERAGE(AM20:AM25)</f>
        <v/>
      </c>
      <c r="AN42" s="507">
        <f>AVERAGE(AN20:AN25)</f>
        <v/>
      </c>
      <c r="AO42" s="507">
        <f>AVERAGE(AO20:AO25)</f>
        <v/>
      </c>
      <c r="AP42" s="507">
        <f>AVERAGE(AP20:AP25)</f>
        <v/>
      </c>
      <c r="AQ42" s="507">
        <f>AVERAGE(AQ20:AQ25)</f>
        <v/>
      </c>
      <c r="AS42" s="504" t="inlineStr">
        <is>
          <t>Avg 6 Mo Prior Yr</t>
        </is>
      </c>
      <c r="AT42" s="507">
        <f>SUM(AU42:BB42)</f>
        <v/>
      </c>
      <c r="AU42" s="507">
        <f>AVERAGE(AU20:AU25)</f>
        <v/>
      </c>
      <c r="AV42" s="507">
        <f>AVERAGE(AV20:AV25)</f>
        <v/>
      </c>
      <c r="AW42" s="507">
        <f>AVERAGE(AW20:AW25)</f>
        <v/>
      </c>
      <c r="AX42" s="507">
        <f>AVERAGE(AX20:AX25)</f>
        <v/>
      </c>
      <c r="AY42" s="507">
        <f>AVERAGE(AY20:AY25)</f>
        <v/>
      </c>
      <c r="AZ42" s="507">
        <f>AVERAGE(AZ20:AZ25)</f>
        <v/>
      </c>
      <c r="BA42" s="507">
        <f>AVERAGE(BA20:BA25)</f>
        <v/>
      </c>
      <c r="BB42" s="507">
        <f>AVERAGE(BB20:BB25)</f>
        <v/>
      </c>
      <c r="BD42" s="504" t="inlineStr">
        <is>
          <t>Avg 6 Mo Prior Yr</t>
        </is>
      </c>
      <c r="BE42" s="507">
        <f>SUM(BF42:BM42)</f>
        <v/>
      </c>
      <c r="BF42" s="507">
        <f>AVERAGE(BF20:BF25)</f>
        <v/>
      </c>
      <c r="BG42" s="507">
        <f>AVERAGE(BG20:BG25)</f>
        <v/>
      </c>
      <c r="BH42" s="507">
        <f>AVERAGE(BH20:BH25)</f>
        <v/>
      </c>
      <c r="BI42" s="507">
        <f>AVERAGE(BI20:BI25)</f>
        <v/>
      </c>
      <c r="BJ42" s="507">
        <f>AVERAGE(BJ20:BJ25)</f>
        <v/>
      </c>
      <c r="BK42" s="507">
        <f>AVERAGE(BK20:BK25)</f>
        <v/>
      </c>
      <c r="BL42" s="507">
        <f>AVERAGE(BL20:BL25)</f>
        <v/>
      </c>
      <c r="BM42" s="507">
        <f>AVERAGE(BM20:BM25)</f>
        <v/>
      </c>
      <c r="BO42" s="504" t="inlineStr">
        <is>
          <t>Avg 6 Mo Prior Yr</t>
        </is>
      </c>
      <c r="BP42" s="507">
        <f>SUM(BQ42:BX42)</f>
        <v/>
      </c>
      <c r="BQ42" s="507">
        <f>AVERAGE(BQ20:BQ25)</f>
        <v/>
      </c>
      <c r="BR42" s="507">
        <f>AVERAGE(BR20:BR25)</f>
        <v/>
      </c>
      <c r="BS42" s="507">
        <f>AVERAGE(BS20:BS25)</f>
        <v/>
      </c>
      <c r="BT42" s="507">
        <f>AVERAGE(BT20:BT25)</f>
        <v/>
      </c>
      <c r="BU42" s="507">
        <f>AVERAGE(BU20:BU25)</f>
        <v/>
      </c>
      <c r="BV42" s="507">
        <f>AVERAGE(BV20:BV25)</f>
        <v/>
      </c>
      <c r="BW42" s="507">
        <f>AVERAGE(BW20:BW25)</f>
        <v/>
      </c>
      <c r="BX42" s="507">
        <f>AVERAGE(BX20:BX25)</f>
        <v/>
      </c>
      <c r="BZ42" s="504" t="inlineStr">
        <is>
          <t>Avg 6 Mo Prior Yr</t>
        </is>
      </c>
      <c r="CA42" s="507">
        <f>SUM(CB42:CI42)</f>
        <v/>
      </c>
      <c r="CB42" s="507">
        <f>AVERAGE(CB20:CB25)</f>
        <v/>
      </c>
      <c r="CC42" s="507">
        <f>AVERAGE(CC20:CC25)</f>
        <v/>
      </c>
      <c r="CD42" s="507">
        <f>AVERAGE(CD20:CD25)</f>
        <v/>
      </c>
      <c r="CE42" s="507">
        <f>AVERAGE(CE20:CE25)</f>
        <v/>
      </c>
      <c r="CF42" s="507">
        <f>AVERAGE(CF20:CF25)</f>
        <v/>
      </c>
      <c r="CG42" s="507">
        <f>AVERAGE(CG20:CG25)</f>
        <v/>
      </c>
      <c r="CH42" s="507">
        <f>AVERAGE(CH20:CH25)</f>
        <v/>
      </c>
      <c r="CI42" s="507">
        <f>AVERAGE(CI20:CI25)</f>
        <v/>
      </c>
      <c r="CK42" s="504" t="inlineStr">
        <is>
          <t>Avg 6 Mo Prior Yr</t>
        </is>
      </c>
      <c r="CL42" s="507">
        <f>SUM(CM42:CT42)</f>
        <v/>
      </c>
      <c r="CM42" s="507">
        <f>AVERAGE(CM20:CM25)</f>
        <v/>
      </c>
      <c r="CN42" s="507">
        <f>AVERAGE(CN20:CN25)</f>
        <v/>
      </c>
      <c r="CO42" s="507">
        <f>AVERAGE(CO20:CO25)</f>
        <v/>
      </c>
      <c r="CP42" s="507">
        <f>AVERAGE(CP20:CP25)</f>
        <v/>
      </c>
      <c r="CQ42" s="507">
        <f>AVERAGE(CQ20:CQ25)</f>
        <v/>
      </c>
      <c r="CR42" s="507">
        <f>AVERAGE(CR20:CR25)</f>
        <v/>
      </c>
      <c r="CS42" s="507">
        <f>AVERAGE(CS20:CS25)</f>
        <v/>
      </c>
      <c r="CT42" s="507">
        <f>AVERAGE(CT20:CT25)</f>
        <v/>
      </c>
      <c r="CV42" s="504" t="inlineStr">
        <is>
          <t>Avg 6 Mo Prior Yr</t>
        </is>
      </c>
      <c r="CW42" s="507">
        <f>SUM(CX42:DE42)</f>
        <v/>
      </c>
      <c r="CX42" s="507">
        <f>AVERAGE(CX20:CX25)</f>
        <v/>
      </c>
      <c r="CY42" s="507">
        <f>AVERAGE(CY20:CY25)</f>
        <v/>
      </c>
      <c r="CZ42" s="507">
        <f>AVERAGE(CZ20:CZ25)</f>
        <v/>
      </c>
      <c r="DA42" s="507">
        <f>AVERAGE(DA20:DA25)</f>
        <v/>
      </c>
      <c r="DB42" s="507">
        <f>AVERAGE(DB20:DB25)</f>
        <v/>
      </c>
      <c r="DC42" s="507">
        <f>AVERAGE(DC20:DC25)</f>
        <v/>
      </c>
      <c r="DD42" s="507">
        <f>AVERAGE(DD20:DD25)</f>
        <v/>
      </c>
      <c r="DE42" s="507">
        <f>AVERAGE(DE20:DE25)</f>
        <v/>
      </c>
      <c r="DG42" s="504" t="inlineStr">
        <is>
          <t>Avg 6 Mo Prior Yr</t>
        </is>
      </c>
      <c r="DH42" s="507">
        <f>SUM(DI42:DP42)</f>
        <v/>
      </c>
      <c r="DI42" s="507">
        <f>AVERAGE(DI20:DI25)</f>
        <v/>
      </c>
      <c r="DJ42" s="507">
        <f>AVERAGE(DJ20:DJ25)</f>
        <v/>
      </c>
      <c r="DK42" s="507">
        <f>AVERAGE(DK20:DK25)</f>
        <v/>
      </c>
      <c r="DL42" s="507">
        <f>AVERAGE(DL20:DL25)</f>
        <v/>
      </c>
      <c r="DM42" s="507">
        <f>AVERAGE(DM20:DM25)</f>
        <v/>
      </c>
      <c r="DN42" s="507">
        <f>AVERAGE(DN20:DN25)</f>
        <v/>
      </c>
      <c r="DO42" s="507">
        <f>AVERAGE(DO20:DO25)</f>
        <v/>
      </c>
      <c r="DP42" s="507">
        <f>AVERAGE(DP20:DP25)</f>
        <v/>
      </c>
      <c r="DR42" s="504" t="inlineStr">
        <is>
          <t>Avg 6 Mo Prior Yr</t>
        </is>
      </c>
      <c r="DS42" s="507">
        <f>SUM(DT42:EA42)</f>
        <v/>
      </c>
      <c r="DT42" s="507">
        <f>AVERAGE(DT20:DT25)</f>
        <v/>
      </c>
      <c r="DU42" s="507">
        <f>AVERAGE(DU20:DU25)</f>
        <v/>
      </c>
      <c r="DV42" s="507">
        <f>AVERAGE(DV20:DV25)</f>
        <v/>
      </c>
      <c r="DW42" s="507">
        <f>AVERAGE(DW20:DW25)</f>
        <v/>
      </c>
      <c r="DX42" s="507">
        <f>AVERAGE(DX20:DX25)</f>
        <v/>
      </c>
      <c r="DY42" s="507">
        <f>AVERAGE(DY20:DY25)</f>
        <v/>
      </c>
      <c r="DZ42" s="507">
        <f>AVERAGE(DZ20:DZ25)</f>
        <v/>
      </c>
      <c r="EA42" s="507">
        <f>AVERAGE(EA20:EA25)</f>
        <v/>
      </c>
      <c r="EC42" s="504" t="inlineStr">
        <is>
          <t>Avg 6 Mo Prior Yr</t>
        </is>
      </c>
      <c r="ED42" s="507">
        <f>SUM(EE42:EL42)</f>
        <v/>
      </c>
      <c r="EE42" s="507">
        <f>AVERAGE(EE20:EE25)</f>
        <v/>
      </c>
      <c r="EF42" s="507">
        <f>AVERAGE(EF20:EF25)</f>
        <v/>
      </c>
      <c r="EG42" s="507">
        <f>AVERAGE(EG20:EG25)</f>
        <v/>
      </c>
      <c r="EH42" s="507">
        <f>AVERAGE(EH20:EH25)</f>
        <v/>
      </c>
      <c r="EI42" s="507">
        <f>AVERAGE(EI20:EI25)</f>
        <v/>
      </c>
      <c r="EJ42" s="507">
        <f>AVERAGE(EJ20:EJ25)</f>
        <v/>
      </c>
      <c r="EK42" s="507">
        <f>AVERAGE(EK20:EK25)</f>
        <v/>
      </c>
      <c r="EL42" s="507">
        <f>AVERAGE(EL20:EL25)</f>
        <v/>
      </c>
    </row>
    <row r="43">
      <c r="A43" s="504" t="inlineStr">
        <is>
          <t>Avg 12 Mo Prior Yr</t>
        </is>
      </c>
      <c r="B43" s="507">
        <f>SUM(C43:J43)</f>
        <v/>
      </c>
      <c r="C43" s="507">
        <f>AVERAGE(C14:C25)</f>
        <v/>
      </c>
      <c r="D43" s="507">
        <f>AVERAGE(D14:D25)</f>
        <v/>
      </c>
      <c r="E43" s="507">
        <f>AVERAGE(E14:E25)</f>
        <v/>
      </c>
      <c r="F43" s="507">
        <f>AVERAGE(F14:F25)</f>
        <v/>
      </c>
      <c r="G43" s="507">
        <f>AVERAGE(G14:G25)</f>
        <v/>
      </c>
      <c r="H43" s="507">
        <f>AVERAGE(H14:H25)</f>
        <v/>
      </c>
      <c r="I43" s="507">
        <f>AVERAGE(I14:I25)</f>
        <v/>
      </c>
      <c r="J43" s="507">
        <f>AVERAGE(J14:J25)</f>
        <v/>
      </c>
      <c r="L43" s="504" t="inlineStr">
        <is>
          <t>Avg 12 Mo Prior Yr</t>
        </is>
      </c>
      <c r="M43" s="507">
        <f>SUM(N43:U43)</f>
        <v/>
      </c>
      <c r="N43" s="507">
        <f>AVERAGE(N14:N25)</f>
        <v/>
      </c>
      <c r="O43" s="507">
        <f>AVERAGE(O14:O25)</f>
        <v/>
      </c>
      <c r="P43" s="507">
        <f>AVERAGE(P14:P25)</f>
        <v/>
      </c>
      <c r="Q43" s="507">
        <f>AVERAGE(Q14:Q25)</f>
        <v/>
      </c>
      <c r="R43" s="507">
        <f>AVERAGE(R14:R25)</f>
        <v/>
      </c>
      <c r="S43" s="507">
        <f>AVERAGE(S14:S25)</f>
        <v/>
      </c>
      <c r="T43" s="507">
        <f>AVERAGE(T14:T25)</f>
        <v/>
      </c>
      <c r="U43" s="507">
        <f>AVERAGE(U14:U25)</f>
        <v/>
      </c>
      <c r="W43" s="504" t="inlineStr">
        <is>
          <t>Avg 12 Mo Prior Yr</t>
        </is>
      </c>
      <c r="X43" s="507">
        <f>SUM(Y43:AF43)</f>
        <v/>
      </c>
      <c r="Y43" s="507">
        <f>AVERAGE(Y14:Y25)</f>
        <v/>
      </c>
      <c r="Z43" s="507">
        <f>AVERAGE(Z14:Z25)</f>
        <v/>
      </c>
      <c r="AA43" s="507">
        <f>AVERAGE(AA14:AA25)</f>
        <v/>
      </c>
      <c r="AB43" s="507">
        <f>AVERAGE(AB14:AB25)</f>
        <v/>
      </c>
      <c r="AC43" s="507">
        <f>AVERAGE(AC14:AC25)</f>
        <v/>
      </c>
      <c r="AD43" s="507">
        <f>AVERAGE(AD14:AD25)</f>
        <v/>
      </c>
      <c r="AE43" s="507">
        <f>AVERAGE(AE14:AE25)</f>
        <v/>
      </c>
      <c r="AF43" s="507">
        <f>AVERAGE(AF14:AF25)</f>
        <v/>
      </c>
      <c r="AH43" s="504" t="inlineStr">
        <is>
          <t>Avg 12 Mo Prior Yr</t>
        </is>
      </c>
      <c r="AI43" s="507">
        <f>SUM(AJ43:AQ43)</f>
        <v/>
      </c>
      <c r="AJ43" s="507">
        <f>AVERAGE(AJ14:AJ25)</f>
        <v/>
      </c>
      <c r="AK43" s="507">
        <f>AVERAGE(AK14:AK25)</f>
        <v/>
      </c>
      <c r="AL43" s="507">
        <f>AVERAGE(AL14:AL25)</f>
        <v/>
      </c>
      <c r="AM43" s="507">
        <f>AVERAGE(AM14:AM25)</f>
        <v/>
      </c>
      <c r="AN43" s="507">
        <f>AVERAGE(AN14:AN25)</f>
        <v/>
      </c>
      <c r="AO43" s="507">
        <f>AVERAGE(AO14:AO25)</f>
        <v/>
      </c>
      <c r="AP43" s="507">
        <f>AVERAGE(AP14:AP25)</f>
        <v/>
      </c>
      <c r="AQ43" s="507">
        <f>AVERAGE(AQ14:AQ25)</f>
        <v/>
      </c>
      <c r="AS43" s="504" t="inlineStr">
        <is>
          <t>Avg 12 Mo Prior Yr</t>
        </is>
      </c>
      <c r="AT43" s="507">
        <f>SUM(AU43:BB43)</f>
        <v/>
      </c>
      <c r="AU43" s="507">
        <f>AVERAGE(AU14:AU25)</f>
        <v/>
      </c>
      <c r="AV43" s="507">
        <f>AVERAGE(AV14:AV25)</f>
        <v/>
      </c>
      <c r="AW43" s="507">
        <f>AVERAGE(AW14:AW25)</f>
        <v/>
      </c>
      <c r="AX43" s="507">
        <f>AVERAGE(AX14:AX25)</f>
        <v/>
      </c>
      <c r="AY43" s="507">
        <f>AVERAGE(AY14:AY25)</f>
        <v/>
      </c>
      <c r="AZ43" s="507">
        <f>AVERAGE(AZ14:AZ25)</f>
        <v/>
      </c>
      <c r="BA43" s="507">
        <f>AVERAGE(BA14:BA25)</f>
        <v/>
      </c>
      <c r="BB43" s="507">
        <f>AVERAGE(BB14:BB25)</f>
        <v/>
      </c>
      <c r="BD43" s="504" t="inlineStr">
        <is>
          <t>Avg 12 Mo Prior Yr</t>
        </is>
      </c>
      <c r="BE43" s="507">
        <f>SUM(BF43:BM43)</f>
        <v/>
      </c>
      <c r="BF43" s="507">
        <f>AVERAGE(BF14:BF25)</f>
        <v/>
      </c>
      <c r="BG43" s="507">
        <f>AVERAGE(BG14:BG25)</f>
        <v/>
      </c>
      <c r="BH43" s="507">
        <f>AVERAGE(BH14:BH25)</f>
        <v/>
      </c>
      <c r="BI43" s="507">
        <f>AVERAGE(BI14:BI25)</f>
        <v/>
      </c>
      <c r="BJ43" s="507">
        <f>AVERAGE(BJ14:BJ25)</f>
        <v/>
      </c>
      <c r="BK43" s="507">
        <f>AVERAGE(BK14:BK25)</f>
        <v/>
      </c>
      <c r="BL43" s="507">
        <f>AVERAGE(BL14:BL25)</f>
        <v/>
      </c>
      <c r="BM43" s="507">
        <f>AVERAGE(BM14:BM25)</f>
        <v/>
      </c>
      <c r="BO43" s="504" t="inlineStr">
        <is>
          <t>Avg 12 Mo Prior Yr</t>
        </is>
      </c>
      <c r="BP43" s="507">
        <f>SUM(BQ43:BX43)</f>
        <v/>
      </c>
      <c r="BQ43" s="507">
        <f>AVERAGE(BQ14:BQ25)</f>
        <v/>
      </c>
      <c r="BR43" s="507">
        <f>AVERAGE(BR14:BR25)</f>
        <v/>
      </c>
      <c r="BS43" s="507">
        <f>AVERAGE(BS14:BS25)</f>
        <v/>
      </c>
      <c r="BT43" s="507">
        <f>AVERAGE(BT14:BT25)</f>
        <v/>
      </c>
      <c r="BU43" s="507">
        <f>AVERAGE(BU14:BU25)</f>
        <v/>
      </c>
      <c r="BV43" s="507">
        <f>AVERAGE(BV14:BV25)</f>
        <v/>
      </c>
      <c r="BW43" s="507">
        <f>AVERAGE(BW14:BW25)</f>
        <v/>
      </c>
      <c r="BX43" s="507">
        <f>AVERAGE(BX14:BX25)</f>
        <v/>
      </c>
      <c r="BZ43" s="504" t="inlineStr">
        <is>
          <t>Avg 12 Mo Prior Yr</t>
        </is>
      </c>
      <c r="CA43" s="507">
        <f>SUM(CB43:CI43)</f>
        <v/>
      </c>
      <c r="CB43" s="507">
        <f>AVERAGE(CB14:CB25)</f>
        <v/>
      </c>
      <c r="CC43" s="507">
        <f>AVERAGE(CC14:CC25)</f>
        <v/>
      </c>
      <c r="CD43" s="507">
        <f>AVERAGE(CD14:CD25)</f>
        <v/>
      </c>
      <c r="CE43" s="507">
        <f>AVERAGE(CE14:CE25)</f>
        <v/>
      </c>
      <c r="CF43" s="507">
        <f>AVERAGE(CF14:CF25)</f>
        <v/>
      </c>
      <c r="CG43" s="507">
        <f>AVERAGE(CG14:CG25)</f>
        <v/>
      </c>
      <c r="CH43" s="507">
        <f>AVERAGE(CH14:CH25)</f>
        <v/>
      </c>
      <c r="CI43" s="507">
        <f>AVERAGE(CI14:CI25)</f>
        <v/>
      </c>
      <c r="CK43" s="504" t="inlineStr">
        <is>
          <t>Avg 12 Mo Prior Yr</t>
        </is>
      </c>
      <c r="CL43" s="507">
        <f>SUM(CM43:CT43)</f>
        <v/>
      </c>
      <c r="CM43" s="507">
        <f>AVERAGE(CM14:CM25)</f>
        <v/>
      </c>
      <c r="CN43" s="507">
        <f>AVERAGE(CN14:CN25)</f>
        <v/>
      </c>
      <c r="CO43" s="507">
        <f>AVERAGE(CO14:CO25)</f>
        <v/>
      </c>
      <c r="CP43" s="507">
        <f>AVERAGE(CP14:CP25)</f>
        <v/>
      </c>
      <c r="CQ43" s="507">
        <f>AVERAGE(CQ14:CQ25)</f>
        <v/>
      </c>
      <c r="CR43" s="507">
        <f>AVERAGE(CR14:CR25)</f>
        <v/>
      </c>
      <c r="CS43" s="507">
        <f>AVERAGE(CS14:CS25)</f>
        <v/>
      </c>
      <c r="CT43" s="507">
        <f>AVERAGE(CT14:CT25)</f>
        <v/>
      </c>
      <c r="CV43" s="504" t="inlineStr">
        <is>
          <t>Avg 12 Mo Prior Yr</t>
        </is>
      </c>
      <c r="CW43" s="507">
        <f>SUM(CX43:DE43)</f>
        <v/>
      </c>
      <c r="CX43" s="507">
        <f>AVERAGE(CX14:CX25)</f>
        <v/>
      </c>
      <c r="CY43" s="507">
        <f>AVERAGE(CY14:CY25)</f>
        <v/>
      </c>
      <c r="CZ43" s="507">
        <f>AVERAGE(CZ14:CZ25)</f>
        <v/>
      </c>
      <c r="DA43" s="507">
        <f>AVERAGE(DA14:DA25)</f>
        <v/>
      </c>
      <c r="DB43" s="507">
        <f>AVERAGE(DB14:DB25)</f>
        <v/>
      </c>
      <c r="DC43" s="507">
        <f>AVERAGE(DC14:DC25)</f>
        <v/>
      </c>
      <c r="DD43" s="507">
        <f>AVERAGE(DD14:DD25)</f>
        <v/>
      </c>
      <c r="DE43" s="507">
        <f>AVERAGE(DE14:DE25)</f>
        <v/>
      </c>
      <c r="DG43" s="504" t="inlineStr">
        <is>
          <t>Avg 12 Mo Prior Yr</t>
        </is>
      </c>
      <c r="DH43" s="507">
        <f>SUM(DI43:DP43)</f>
        <v/>
      </c>
      <c r="DI43" s="507">
        <f>AVERAGE(DI14:DI25)</f>
        <v/>
      </c>
      <c r="DJ43" s="507">
        <f>AVERAGE(DJ14:DJ25)</f>
        <v/>
      </c>
      <c r="DK43" s="507">
        <f>AVERAGE(DK14:DK25)</f>
        <v/>
      </c>
      <c r="DL43" s="507">
        <f>AVERAGE(DL14:DL25)</f>
        <v/>
      </c>
      <c r="DM43" s="507">
        <f>AVERAGE(DM14:DM25)</f>
        <v/>
      </c>
      <c r="DN43" s="507">
        <f>AVERAGE(DN14:DN25)</f>
        <v/>
      </c>
      <c r="DO43" s="507">
        <f>AVERAGE(DO14:DO25)</f>
        <v/>
      </c>
      <c r="DP43" s="507">
        <f>AVERAGE(DP14:DP25)</f>
        <v/>
      </c>
      <c r="DR43" s="504" t="inlineStr">
        <is>
          <t>Avg 12 Mo Prior Yr</t>
        </is>
      </c>
      <c r="DS43" s="507">
        <f>SUM(DT43:EA43)</f>
        <v/>
      </c>
      <c r="DT43" s="507">
        <f>AVERAGE(DT14:DT25)</f>
        <v/>
      </c>
      <c r="DU43" s="507">
        <f>AVERAGE(DU14:DU25)</f>
        <v/>
      </c>
      <c r="DV43" s="507">
        <f>AVERAGE(DV14:DV25)</f>
        <v/>
      </c>
      <c r="DW43" s="507">
        <f>AVERAGE(DW14:DW25)</f>
        <v/>
      </c>
      <c r="DX43" s="507">
        <f>AVERAGE(DX14:DX25)</f>
        <v/>
      </c>
      <c r="DY43" s="507">
        <f>AVERAGE(DY14:DY25)</f>
        <v/>
      </c>
      <c r="DZ43" s="507">
        <f>AVERAGE(DZ14:DZ25)</f>
        <v/>
      </c>
      <c r="EA43" s="507">
        <f>AVERAGE(EA14:EA25)</f>
        <v/>
      </c>
      <c r="EC43" s="504" t="inlineStr">
        <is>
          <t>Avg 12 Mo Prior Yr</t>
        </is>
      </c>
      <c r="ED43" s="507">
        <f>SUM(EE43:EL43)</f>
        <v/>
      </c>
      <c r="EE43" s="507">
        <f>AVERAGE(EE14:EE25)</f>
        <v/>
      </c>
      <c r="EF43" s="507">
        <f>AVERAGE(EF14:EF25)</f>
        <v/>
      </c>
      <c r="EG43" s="507">
        <f>AVERAGE(EG14:EG25)</f>
        <v/>
      </c>
      <c r="EH43" s="507">
        <f>AVERAGE(EH14:EH25)</f>
        <v/>
      </c>
      <c r="EI43" s="507">
        <f>AVERAGE(EI14:EI25)</f>
        <v/>
      </c>
      <c r="EJ43" s="507">
        <f>AVERAGE(EJ14:EJ25)</f>
        <v/>
      </c>
      <c r="EK43" s="507">
        <f>AVERAGE(EK14:EK25)</f>
        <v/>
      </c>
      <c r="EL43" s="507">
        <f>AVERAGE(EL14:EL25)</f>
        <v/>
      </c>
    </row>
    <row r="45">
      <c r="A45" s="1455" t="inlineStr">
        <is>
          <t>Month</t>
        </is>
      </c>
      <c r="B45" s="1456" t="inlineStr">
        <is>
          <t>Total A/R</t>
        </is>
      </c>
      <c r="C45" s="1456" t="inlineStr">
        <is>
          <t>Unbilled</t>
        </is>
      </c>
      <c r="D45" s="1456" t="inlineStr">
        <is>
          <t>1 to 30</t>
        </is>
      </c>
      <c r="E45" s="1456" t="inlineStr">
        <is>
          <t>31 to 60</t>
        </is>
      </c>
      <c r="F45" s="1456" t="inlineStr">
        <is>
          <t>61 to 90</t>
        </is>
      </c>
      <c r="G45" s="1456" t="inlineStr">
        <is>
          <t>91 to 120</t>
        </is>
      </c>
      <c r="H45" s="1456" t="inlineStr">
        <is>
          <t>121 to 150</t>
        </is>
      </c>
      <c r="I45" s="1456" t="inlineStr">
        <is>
          <t>151-180</t>
        </is>
      </c>
      <c r="J45" s="1456" t="inlineStr">
        <is>
          <t>Over 180</t>
        </is>
      </c>
      <c r="L45" s="1455" t="inlineStr">
        <is>
          <t>Month</t>
        </is>
      </c>
      <c r="M45" s="1456" t="inlineStr">
        <is>
          <t>Total A/R</t>
        </is>
      </c>
      <c r="N45" s="1456" t="inlineStr">
        <is>
          <t>Unbilled</t>
        </is>
      </c>
      <c r="O45" s="1456" t="inlineStr">
        <is>
          <t>1 to 30</t>
        </is>
      </c>
      <c r="P45" s="1456" t="inlineStr">
        <is>
          <t>31 to 60</t>
        </is>
      </c>
      <c r="Q45" s="1456" t="inlineStr">
        <is>
          <t>61 to 90</t>
        </is>
      </c>
      <c r="R45" s="1456" t="inlineStr">
        <is>
          <t>91 to 120</t>
        </is>
      </c>
      <c r="S45" s="1456" t="inlineStr">
        <is>
          <t>121 to 150</t>
        </is>
      </c>
      <c r="T45" s="1456" t="inlineStr">
        <is>
          <t>151-180</t>
        </is>
      </c>
      <c r="U45" s="1456" t="inlineStr">
        <is>
          <t>Over 180</t>
        </is>
      </c>
      <c r="W45" s="1455" t="inlineStr">
        <is>
          <t>Month</t>
        </is>
      </c>
      <c r="X45" s="1456" t="inlineStr">
        <is>
          <t>Total A/R</t>
        </is>
      </c>
      <c r="Y45" s="1456" t="inlineStr">
        <is>
          <t>Unbilled</t>
        </is>
      </c>
      <c r="Z45" s="1456" t="inlineStr">
        <is>
          <t>1 to 30</t>
        </is>
      </c>
      <c r="AA45" s="1456" t="inlineStr">
        <is>
          <t>31 to 60</t>
        </is>
      </c>
      <c r="AB45" s="1456" t="inlineStr">
        <is>
          <t>61 to 90</t>
        </is>
      </c>
      <c r="AC45" s="1456" t="inlineStr">
        <is>
          <t>91 to 120</t>
        </is>
      </c>
      <c r="AD45" s="1456" t="inlineStr">
        <is>
          <t>121 to 150</t>
        </is>
      </c>
      <c r="AE45" s="1456" t="inlineStr">
        <is>
          <t>151-180</t>
        </is>
      </c>
      <c r="AF45" s="1456" t="inlineStr">
        <is>
          <t>Over 180</t>
        </is>
      </c>
      <c r="AH45" s="1455" t="inlineStr">
        <is>
          <t>Month</t>
        </is>
      </c>
      <c r="AI45" s="1456" t="inlineStr">
        <is>
          <t>Total A/R</t>
        </is>
      </c>
      <c r="AJ45" s="1456" t="inlineStr">
        <is>
          <t>Unbilled</t>
        </is>
      </c>
      <c r="AK45" s="1456" t="inlineStr">
        <is>
          <t>1 to 30</t>
        </is>
      </c>
      <c r="AL45" s="1456" t="inlineStr">
        <is>
          <t>31 to 60</t>
        </is>
      </c>
      <c r="AM45" s="1456" t="inlineStr">
        <is>
          <t>61 to 90</t>
        </is>
      </c>
      <c r="AN45" s="1456" t="inlineStr">
        <is>
          <t>91 to 120</t>
        </is>
      </c>
      <c r="AO45" s="1456" t="inlineStr">
        <is>
          <t>121 to 150</t>
        </is>
      </c>
      <c r="AP45" s="1456" t="inlineStr">
        <is>
          <t>151-180</t>
        </is>
      </c>
      <c r="AQ45" s="1456" t="inlineStr">
        <is>
          <t>Over 180</t>
        </is>
      </c>
      <c r="AS45" s="1455" t="inlineStr">
        <is>
          <t>Month</t>
        </is>
      </c>
      <c r="AT45" s="1456" t="inlineStr">
        <is>
          <t>Total A/R</t>
        </is>
      </c>
      <c r="AU45" s="1456" t="inlineStr">
        <is>
          <t>Unbilled</t>
        </is>
      </c>
      <c r="AV45" s="1456" t="inlineStr">
        <is>
          <t>1 to 30</t>
        </is>
      </c>
      <c r="AW45" s="1456" t="inlineStr">
        <is>
          <t>31 to 60</t>
        </is>
      </c>
      <c r="AX45" s="1456" t="inlineStr">
        <is>
          <t>61 to 90</t>
        </is>
      </c>
      <c r="AY45" s="1456" t="inlineStr">
        <is>
          <t>91 to 120</t>
        </is>
      </c>
      <c r="AZ45" s="1456" t="inlineStr">
        <is>
          <t>121 to 150</t>
        </is>
      </c>
      <c r="BA45" s="1456" t="inlineStr">
        <is>
          <t>151-180</t>
        </is>
      </c>
      <c r="BB45" s="1456" t="inlineStr">
        <is>
          <t>Over 180</t>
        </is>
      </c>
      <c r="BD45" s="1455" t="inlineStr">
        <is>
          <t>Month</t>
        </is>
      </c>
      <c r="BE45" s="1456" t="inlineStr">
        <is>
          <t>Total A/R</t>
        </is>
      </c>
      <c r="BF45" s="1456" t="inlineStr">
        <is>
          <t>Unbilled</t>
        </is>
      </c>
      <c r="BG45" s="1456" t="inlineStr">
        <is>
          <t>1 to 30</t>
        </is>
      </c>
      <c r="BH45" s="1456" t="inlineStr">
        <is>
          <t>31 to 60</t>
        </is>
      </c>
      <c r="BI45" s="1456" t="inlineStr">
        <is>
          <t>61 to 90</t>
        </is>
      </c>
      <c r="BJ45" s="1456" t="inlineStr">
        <is>
          <t>91 to 120</t>
        </is>
      </c>
      <c r="BK45" s="1456" t="inlineStr">
        <is>
          <t>121 to 150</t>
        </is>
      </c>
      <c r="BL45" s="1456" t="inlineStr">
        <is>
          <t>151-180</t>
        </is>
      </c>
      <c r="BM45" s="1456" t="inlineStr">
        <is>
          <t>Over 180</t>
        </is>
      </c>
      <c r="BO45" s="1455" t="inlineStr">
        <is>
          <t>Month</t>
        </is>
      </c>
      <c r="BP45" s="1456" t="inlineStr">
        <is>
          <t>Total A/R</t>
        </is>
      </c>
      <c r="BQ45" s="1456" t="inlineStr">
        <is>
          <t>Unbilled</t>
        </is>
      </c>
      <c r="BR45" s="1456" t="inlineStr">
        <is>
          <t>1 to 30</t>
        </is>
      </c>
      <c r="BS45" s="1456" t="inlineStr">
        <is>
          <t>31 to 60</t>
        </is>
      </c>
      <c r="BT45" s="1456" t="inlineStr">
        <is>
          <t>61 to 90</t>
        </is>
      </c>
      <c r="BU45" s="1456" t="inlineStr">
        <is>
          <t>91 to 120</t>
        </is>
      </c>
      <c r="BV45" s="1456" t="inlineStr">
        <is>
          <t>121 to 150</t>
        </is>
      </c>
      <c r="BW45" s="1456" t="inlineStr">
        <is>
          <t>151-180</t>
        </is>
      </c>
      <c r="BX45" s="1456" t="inlineStr">
        <is>
          <t>Over 180</t>
        </is>
      </c>
      <c r="BZ45" s="1455" t="inlineStr">
        <is>
          <t>Month</t>
        </is>
      </c>
      <c r="CA45" s="1456" t="inlineStr">
        <is>
          <t>Total A/R</t>
        </is>
      </c>
      <c r="CB45" s="1456" t="inlineStr">
        <is>
          <t>Unbilled</t>
        </is>
      </c>
      <c r="CC45" s="1456" t="inlineStr">
        <is>
          <t>1 to 30</t>
        </is>
      </c>
      <c r="CD45" s="1456" t="inlineStr">
        <is>
          <t>31 to 60</t>
        </is>
      </c>
      <c r="CE45" s="1456" t="inlineStr">
        <is>
          <t>61 to 90</t>
        </is>
      </c>
      <c r="CF45" s="1456" t="inlineStr">
        <is>
          <t>91 to 120</t>
        </is>
      </c>
      <c r="CG45" s="1456" t="inlineStr">
        <is>
          <t>121 to 150</t>
        </is>
      </c>
      <c r="CH45" s="1456" t="inlineStr">
        <is>
          <t>151-180</t>
        </is>
      </c>
      <c r="CI45" s="1456" t="inlineStr">
        <is>
          <t>Over 180</t>
        </is>
      </c>
      <c r="CK45" s="1455" t="inlineStr">
        <is>
          <t>Month</t>
        </is>
      </c>
      <c r="CL45" s="1456" t="inlineStr">
        <is>
          <t>Total A/R</t>
        </is>
      </c>
      <c r="CM45" s="1456" t="inlineStr">
        <is>
          <t>Unbilled</t>
        </is>
      </c>
      <c r="CN45" s="1456" t="inlineStr">
        <is>
          <t>1 to 30</t>
        </is>
      </c>
      <c r="CO45" s="1456" t="inlineStr">
        <is>
          <t>31 to 60</t>
        </is>
      </c>
      <c r="CP45" s="1456" t="inlineStr">
        <is>
          <t>61 to 90</t>
        </is>
      </c>
      <c r="CQ45" s="1456" t="inlineStr">
        <is>
          <t>91 to 120</t>
        </is>
      </c>
      <c r="CR45" s="1456" t="inlineStr">
        <is>
          <t>121 to 150</t>
        </is>
      </c>
      <c r="CS45" s="1456" t="inlineStr">
        <is>
          <t>151-180</t>
        </is>
      </c>
      <c r="CT45" s="1456" t="inlineStr">
        <is>
          <t>Over 180</t>
        </is>
      </c>
      <c r="CV45" s="1455" t="inlineStr">
        <is>
          <t>Month</t>
        </is>
      </c>
      <c r="CW45" s="1456" t="inlineStr">
        <is>
          <t>Total A/R</t>
        </is>
      </c>
      <c r="CX45" s="1456" t="inlineStr">
        <is>
          <t>Unbilled</t>
        </is>
      </c>
      <c r="CY45" s="1456" t="inlineStr">
        <is>
          <t>1 to 30</t>
        </is>
      </c>
      <c r="CZ45" s="1456" t="inlineStr">
        <is>
          <t>31 to 60</t>
        </is>
      </c>
      <c r="DA45" s="1456" t="inlineStr">
        <is>
          <t>61 to 90</t>
        </is>
      </c>
      <c r="DB45" s="1456" t="inlineStr">
        <is>
          <t>91 to 120</t>
        </is>
      </c>
      <c r="DC45" s="1456" t="inlineStr">
        <is>
          <t>121 to 150</t>
        </is>
      </c>
      <c r="DD45" s="1456" t="inlineStr">
        <is>
          <t>151-180</t>
        </is>
      </c>
      <c r="DE45" s="1456" t="inlineStr">
        <is>
          <t>Over 180</t>
        </is>
      </c>
      <c r="DG45" s="1455" t="inlineStr">
        <is>
          <t>Month</t>
        </is>
      </c>
      <c r="DH45" s="1456" t="inlineStr">
        <is>
          <t>Total A/R</t>
        </is>
      </c>
      <c r="DI45" s="1456" t="inlineStr">
        <is>
          <t>Unbilled</t>
        </is>
      </c>
      <c r="DJ45" s="1456" t="inlineStr">
        <is>
          <t>1 to 30</t>
        </is>
      </c>
      <c r="DK45" s="1456" t="inlineStr">
        <is>
          <t>31 to 60</t>
        </is>
      </c>
      <c r="DL45" s="1456" t="inlineStr">
        <is>
          <t>61 to 90</t>
        </is>
      </c>
      <c r="DM45" s="1456" t="inlineStr">
        <is>
          <t>91 to 120</t>
        </is>
      </c>
      <c r="DN45" s="1456" t="inlineStr">
        <is>
          <t>121 to 150</t>
        </is>
      </c>
      <c r="DO45" s="1456" t="inlineStr">
        <is>
          <t>151-180</t>
        </is>
      </c>
      <c r="DP45" s="1456" t="inlineStr">
        <is>
          <t>Over 180</t>
        </is>
      </c>
      <c r="DR45" s="1455" t="inlineStr">
        <is>
          <t>Month</t>
        </is>
      </c>
      <c r="DS45" s="1456" t="inlineStr">
        <is>
          <t>Total A/R</t>
        </is>
      </c>
      <c r="DT45" s="1456" t="inlineStr">
        <is>
          <t>Unbilled</t>
        </is>
      </c>
      <c r="DU45" s="1456" t="inlineStr">
        <is>
          <t>1 to 30</t>
        </is>
      </c>
      <c r="DV45" s="1456" t="inlineStr">
        <is>
          <t>31 to 60</t>
        </is>
      </c>
      <c r="DW45" s="1456" t="inlineStr">
        <is>
          <t>61 to 90</t>
        </is>
      </c>
      <c r="DX45" s="1456" t="inlineStr">
        <is>
          <t>91 to 120</t>
        </is>
      </c>
      <c r="DY45" s="1456" t="inlineStr">
        <is>
          <t>121 to 150</t>
        </is>
      </c>
      <c r="DZ45" s="1456" t="inlineStr">
        <is>
          <t>151-180</t>
        </is>
      </c>
      <c r="EA45" s="1456" t="inlineStr">
        <is>
          <t>Over 180</t>
        </is>
      </c>
      <c r="EC45" s="1455" t="inlineStr">
        <is>
          <t>Month</t>
        </is>
      </c>
      <c r="ED45" s="1456" t="inlineStr">
        <is>
          <t>Total A/R</t>
        </is>
      </c>
      <c r="EE45" s="1456" t="inlineStr">
        <is>
          <t>Unbilled</t>
        </is>
      </c>
      <c r="EF45" s="1456" t="inlineStr">
        <is>
          <t>1 to 30</t>
        </is>
      </c>
      <c r="EG45" s="1456" t="inlineStr">
        <is>
          <t>31 to 60</t>
        </is>
      </c>
      <c r="EH45" s="1456" t="inlineStr">
        <is>
          <t>61 to 90</t>
        </is>
      </c>
      <c r="EI45" s="1456" t="inlineStr">
        <is>
          <t>91 to 120</t>
        </is>
      </c>
      <c r="EJ45" s="1456" t="inlineStr">
        <is>
          <t>121 to 150</t>
        </is>
      </c>
      <c r="EK45" s="1456" t="inlineStr">
        <is>
          <t>151-180</t>
        </is>
      </c>
      <c r="EL45" s="1456" t="inlineStr">
        <is>
          <t>Over 180</t>
        </is>
      </c>
    </row>
    <row r="46">
      <c r="A46" s="2567">
        <f>+A14</f>
        <v/>
      </c>
      <c r="B46" s="2573">
        <f>SUM(C46:J46)</f>
        <v/>
      </c>
      <c r="C46" s="2573">
        <f>+C14/$B14</f>
        <v/>
      </c>
      <c r="D46" s="2573">
        <f>+D14/$B14</f>
        <v/>
      </c>
      <c r="E46" s="2573">
        <f>+E14/$B14</f>
        <v/>
      </c>
      <c r="F46" s="2573">
        <f>+F14/$B14</f>
        <v/>
      </c>
      <c r="G46" s="2573">
        <f>+G14/$B14</f>
        <v/>
      </c>
      <c r="H46" s="2573">
        <f>+H14/$B14</f>
        <v/>
      </c>
      <c r="I46" s="2573">
        <f>+I14/$B14</f>
        <v/>
      </c>
      <c r="J46" s="2573">
        <f>+J14/$B14</f>
        <v/>
      </c>
      <c r="L46" s="2567">
        <f>+L14</f>
        <v/>
      </c>
      <c r="M46" s="2573">
        <f>SUM(N46:U46)</f>
        <v/>
      </c>
      <c r="N46" s="2573">
        <f>+N14/$M14</f>
        <v/>
      </c>
      <c r="O46" s="2573">
        <f>+O14/$M14</f>
        <v/>
      </c>
      <c r="P46" s="2573">
        <f>+P14/$M14</f>
        <v/>
      </c>
      <c r="Q46" s="2573">
        <f>+Q14/$M14</f>
        <v/>
      </c>
      <c r="R46" s="2573">
        <f>+R14/$M14</f>
        <v/>
      </c>
      <c r="S46" s="2573">
        <f>+S14/$M14</f>
        <v/>
      </c>
      <c r="T46" s="2573">
        <f>+T14/$M14</f>
        <v/>
      </c>
      <c r="U46" s="2573">
        <f>+U14/$M14</f>
        <v/>
      </c>
      <c r="W46" s="2567">
        <f>W14</f>
        <v/>
      </c>
      <c r="X46" s="2573">
        <f>SUM(Y46:AF46)</f>
        <v/>
      </c>
      <c r="Y46" s="2573">
        <f>+Y14/$X14</f>
        <v/>
      </c>
      <c r="Z46" s="2573">
        <f>+Z14/$X14</f>
        <v/>
      </c>
      <c r="AA46" s="2573">
        <f>+AA14/$X14</f>
        <v/>
      </c>
      <c r="AB46" s="2573">
        <f>+AB14/$X14</f>
        <v/>
      </c>
      <c r="AC46" s="2573">
        <f>+AC14/$X14</f>
        <v/>
      </c>
      <c r="AD46" s="2573">
        <f>+AD14/$X14</f>
        <v/>
      </c>
      <c r="AE46" s="2573">
        <f>+AE14/$X14</f>
        <v/>
      </c>
      <c r="AF46" s="2573">
        <f>+AF14/$X14</f>
        <v/>
      </c>
      <c r="AH46" s="2567">
        <f>AH14</f>
        <v/>
      </c>
      <c r="AI46" s="2573">
        <f>SUM(AJ46:AQ46)</f>
        <v/>
      </c>
      <c r="AJ46" s="2573">
        <f>+AJ14/$AI14</f>
        <v/>
      </c>
      <c r="AK46" s="2573">
        <f>+AK14/$AI14</f>
        <v/>
      </c>
      <c r="AL46" s="2573">
        <f>+AL14/$AI14</f>
        <v/>
      </c>
      <c r="AM46" s="2573">
        <f>+AM14/$AI14</f>
        <v/>
      </c>
      <c r="AN46" s="2573">
        <f>+AN14/$AI14</f>
        <v/>
      </c>
      <c r="AO46" s="2573">
        <f>+AO14/$AI14</f>
        <v/>
      </c>
      <c r="AP46" s="2573">
        <f>+AP14/$AI14</f>
        <v/>
      </c>
      <c r="AQ46" s="2573">
        <f>+AQ14/$AI14</f>
        <v/>
      </c>
      <c r="AS46" s="2567">
        <f>AS14</f>
        <v/>
      </c>
      <c r="AT46" s="2573">
        <f>SUM(AU46:BB46)</f>
        <v/>
      </c>
      <c r="AU46" s="2573">
        <f>+AU14/$AI14</f>
        <v/>
      </c>
      <c r="AV46" s="2573">
        <f>+AV14/$AI14</f>
        <v/>
      </c>
      <c r="AW46" s="2573">
        <f>+AW14/$AI14</f>
        <v/>
      </c>
      <c r="AX46" s="2573">
        <f>+AX14/$AI14</f>
        <v/>
      </c>
      <c r="AY46" s="2573">
        <f>+AY14/$AI14</f>
        <v/>
      </c>
      <c r="AZ46" s="2573">
        <f>+AZ14/$AI14</f>
        <v/>
      </c>
      <c r="BA46" s="2573">
        <f>+BA14/$AI14</f>
        <v/>
      </c>
      <c r="BB46" s="2573">
        <f>+BB14/$AI14</f>
        <v/>
      </c>
      <c r="BD46" s="2567">
        <f>BD14</f>
        <v/>
      </c>
      <c r="BE46" s="2573">
        <f>SUM(BF46:BM46)</f>
        <v/>
      </c>
      <c r="BF46" s="2573">
        <f>+BF14/$AI14</f>
        <v/>
      </c>
      <c r="BG46" s="2573">
        <f>+BG14/$AI14</f>
        <v/>
      </c>
      <c r="BH46" s="2573">
        <f>+BH14/$AI14</f>
        <v/>
      </c>
      <c r="BI46" s="2573">
        <f>+BI14/$AI14</f>
        <v/>
      </c>
      <c r="BJ46" s="2573">
        <f>+BJ14/$AI14</f>
        <v/>
      </c>
      <c r="BK46" s="2573">
        <f>+BK14/$AI14</f>
        <v/>
      </c>
      <c r="BL46" s="2573">
        <f>+BL14/$AI14</f>
        <v/>
      </c>
      <c r="BM46" s="2573">
        <f>+BM14/$AI14</f>
        <v/>
      </c>
      <c r="BO46" s="2567">
        <f>BO14</f>
        <v/>
      </c>
      <c r="BP46" s="2573">
        <f>SUM(BQ46:BX46)</f>
        <v/>
      </c>
      <c r="BQ46" s="2573">
        <f>+BQ14/$AI14</f>
        <v/>
      </c>
      <c r="BR46" s="2573">
        <f>+BR14/$AI14</f>
        <v/>
      </c>
      <c r="BS46" s="2573">
        <f>+BS14/$AI14</f>
        <v/>
      </c>
      <c r="BT46" s="2573">
        <f>+BT14/$AI14</f>
        <v/>
      </c>
      <c r="BU46" s="2573">
        <f>+BU14/$AI14</f>
        <v/>
      </c>
      <c r="BV46" s="2573">
        <f>+BV14/$AI14</f>
        <v/>
      </c>
      <c r="BW46" s="2573">
        <f>+BW14/$AI14</f>
        <v/>
      </c>
      <c r="BX46" s="2573">
        <f>+BX14/$AI14</f>
        <v/>
      </c>
      <c r="BZ46" s="2567">
        <f>BZ14</f>
        <v/>
      </c>
      <c r="CA46" s="2573">
        <f>SUM(CB46:CI46)</f>
        <v/>
      </c>
      <c r="CB46" s="2573">
        <f>+CB14/$AI14</f>
        <v/>
      </c>
      <c r="CC46" s="2573">
        <f>+CC14/$AI14</f>
        <v/>
      </c>
      <c r="CD46" s="2573">
        <f>+CD14/$AI14</f>
        <v/>
      </c>
      <c r="CE46" s="2573">
        <f>+CE14/$AI14</f>
        <v/>
      </c>
      <c r="CF46" s="2573">
        <f>+CF14/$AI14</f>
        <v/>
      </c>
      <c r="CG46" s="2573">
        <f>+CG14/$AI14</f>
        <v/>
      </c>
      <c r="CH46" s="2573">
        <f>+CH14/$AI14</f>
        <v/>
      </c>
      <c r="CI46" s="2573">
        <f>+CI14/$AI14</f>
        <v/>
      </c>
      <c r="CK46" s="2567">
        <f>CK14</f>
        <v/>
      </c>
      <c r="CL46" s="2573">
        <f>SUM(CM46:CT46)</f>
        <v/>
      </c>
      <c r="CM46" s="2573">
        <f>+CM14/$AI14</f>
        <v/>
      </c>
      <c r="CN46" s="2573">
        <f>+CN14/$AI14</f>
        <v/>
      </c>
      <c r="CO46" s="2573">
        <f>+CO14/$AI14</f>
        <v/>
      </c>
      <c r="CP46" s="2573">
        <f>+CP14/$AI14</f>
        <v/>
      </c>
      <c r="CQ46" s="2573">
        <f>+CQ14/$AI14</f>
        <v/>
      </c>
      <c r="CR46" s="2573">
        <f>+CR14/$AI14</f>
        <v/>
      </c>
      <c r="CS46" s="2573">
        <f>+CS14/$AI14</f>
        <v/>
      </c>
      <c r="CT46" s="2573">
        <f>+CT14/$AI14</f>
        <v/>
      </c>
      <c r="CV46" s="2567">
        <f>CV14</f>
        <v/>
      </c>
      <c r="CW46" s="2573">
        <f>SUM(CX46:DE46)</f>
        <v/>
      </c>
      <c r="CX46" s="2573">
        <f>+CX14/$AI14</f>
        <v/>
      </c>
      <c r="CY46" s="2573">
        <f>+CY14/$AI14</f>
        <v/>
      </c>
      <c r="CZ46" s="2573">
        <f>+CZ14/$AI14</f>
        <v/>
      </c>
      <c r="DA46" s="2573">
        <f>+DA14/$AI14</f>
        <v/>
      </c>
      <c r="DB46" s="2573">
        <f>+DB14/$AI14</f>
        <v/>
      </c>
      <c r="DC46" s="2573">
        <f>+DC14/$AI14</f>
        <v/>
      </c>
      <c r="DD46" s="2573">
        <f>+DD14/$AI14</f>
        <v/>
      </c>
      <c r="DE46" s="2573">
        <f>+DE14/$AI14</f>
        <v/>
      </c>
      <c r="DG46" s="2567">
        <f>DG14</f>
        <v/>
      </c>
      <c r="DH46" s="2573">
        <f>SUM(DI46:DP46)</f>
        <v/>
      </c>
      <c r="DI46" s="2573">
        <f>+DI14/$AI14</f>
        <v/>
      </c>
      <c r="DJ46" s="2573">
        <f>+DJ14/$AI14</f>
        <v/>
      </c>
      <c r="DK46" s="2573">
        <f>+DK14/$AI14</f>
        <v/>
      </c>
      <c r="DL46" s="2573">
        <f>+DL14/$AI14</f>
        <v/>
      </c>
      <c r="DM46" s="2573">
        <f>+DM14/$AI14</f>
        <v/>
      </c>
      <c r="DN46" s="2573">
        <f>+DN14/$AI14</f>
        <v/>
      </c>
      <c r="DO46" s="2573">
        <f>+DO14/$AI14</f>
        <v/>
      </c>
      <c r="DP46" s="2573">
        <f>+DP14/$AI14</f>
        <v/>
      </c>
      <c r="DR46" s="2567">
        <f>DR14</f>
        <v/>
      </c>
      <c r="DS46" s="2573">
        <f>SUM(DT46:EA46)</f>
        <v/>
      </c>
      <c r="DT46" s="2573">
        <f>+DT14/$AI14</f>
        <v/>
      </c>
      <c r="DU46" s="2573">
        <f>+DU14/$AI14</f>
        <v/>
      </c>
      <c r="DV46" s="2573">
        <f>+DV14/$AI14</f>
        <v/>
      </c>
      <c r="DW46" s="2573">
        <f>+DW14/$AI14</f>
        <v/>
      </c>
      <c r="DX46" s="2573">
        <f>+DX14/$AI14</f>
        <v/>
      </c>
      <c r="DY46" s="2573">
        <f>+DY14/$AI14</f>
        <v/>
      </c>
      <c r="DZ46" s="2573">
        <f>+DZ14/$AI14</f>
        <v/>
      </c>
      <c r="EA46" s="2573">
        <f>+EA14/$AI14</f>
        <v/>
      </c>
      <c r="EC46" s="2567">
        <f>EC14</f>
        <v/>
      </c>
      <c r="ED46" s="2573">
        <f>SUM(EE46:EL46)</f>
        <v/>
      </c>
      <c r="EE46" s="2573">
        <f>+EE14/$AI14</f>
        <v/>
      </c>
      <c r="EF46" s="2573">
        <f>+EF14/$AI14</f>
        <v/>
      </c>
      <c r="EG46" s="2573">
        <f>+EG14/$AI14</f>
        <v/>
      </c>
      <c r="EH46" s="2573">
        <f>+EH14/$AI14</f>
        <v/>
      </c>
      <c r="EI46" s="2573">
        <f>+EI14/$AI14</f>
        <v/>
      </c>
      <c r="EJ46" s="2573">
        <f>+EJ14/$AI14</f>
        <v/>
      </c>
      <c r="EK46" s="2573">
        <f>+EK14/$AI14</f>
        <v/>
      </c>
      <c r="EL46" s="2573">
        <f>+EL14/$AI14</f>
        <v/>
      </c>
    </row>
    <row r="47">
      <c r="A47" s="2567">
        <f>+A15</f>
        <v/>
      </c>
      <c r="B47" s="2573">
        <f>SUM(C47:J47)</f>
        <v/>
      </c>
      <c r="C47" s="2573">
        <f>+C15/$B15</f>
        <v/>
      </c>
      <c r="D47" s="2573">
        <f>+D15/$B15</f>
        <v/>
      </c>
      <c r="E47" s="2573">
        <f>+E15/$B15</f>
        <v/>
      </c>
      <c r="F47" s="2573">
        <f>+F15/$B15</f>
        <v/>
      </c>
      <c r="G47" s="2573">
        <f>+G15/$B15</f>
        <v/>
      </c>
      <c r="H47" s="2573">
        <f>+H15/$B15</f>
        <v/>
      </c>
      <c r="I47" s="2573">
        <f>+I15/$B15</f>
        <v/>
      </c>
      <c r="J47" s="2573">
        <f>+J15/$B15</f>
        <v/>
      </c>
      <c r="L47" s="2567">
        <f>+L15</f>
        <v/>
      </c>
      <c r="M47" s="2573">
        <f>SUM(N47:U47)</f>
        <v/>
      </c>
      <c r="N47" s="2573">
        <f>+N15/$M15</f>
        <v/>
      </c>
      <c r="O47" s="2573">
        <f>+O15/$M15</f>
        <v/>
      </c>
      <c r="P47" s="2573">
        <f>+P15/$M15</f>
        <v/>
      </c>
      <c r="Q47" s="2573">
        <f>+Q15/$M15</f>
        <v/>
      </c>
      <c r="R47" s="2573">
        <f>+R15/$M15</f>
        <v/>
      </c>
      <c r="S47" s="2573">
        <f>+S15/$M15</f>
        <v/>
      </c>
      <c r="T47" s="2573">
        <f>+T15/$M15</f>
        <v/>
      </c>
      <c r="U47" s="2573">
        <f>+U15/$M15</f>
        <v/>
      </c>
      <c r="W47" s="2567">
        <f>W15</f>
        <v/>
      </c>
      <c r="X47" s="2573">
        <f>SUM(Y47:AF47)</f>
        <v/>
      </c>
      <c r="Y47" s="2573">
        <f>+Y15/$X15</f>
        <v/>
      </c>
      <c r="Z47" s="2573">
        <f>+Z15/$X15</f>
        <v/>
      </c>
      <c r="AA47" s="2573">
        <f>+AA15/$X15</f>
        <v/>
      </c>
      <c r="AB47" s="2573">
        <f>+AB15/$X15</f>
        <v/>
      </c>
      <c r="AC47" s="2573">
        <f>+AC15/$X15</f>
        <v/>
      </c>
      <c r="AD47" s="2573">
        <f>+AD15/$X15</f>
        <v/>
      </c>
      <c r="AE47" s="2573">
        <f>+AE15/$X15</f>
        <v/>
      </c>
      <c r="AF47" s="2573">
        <f>+AF15/$X15</f>
        <v/>
      </c>
      <c r="AH47" s="2567">
        <f>AH15</f>
        <v/>
      </c>
      <c r="AI47" s="2573">
        <f>SUM(AK47:AQ47)</f>
        <v/>
      </c>
      <c r="AJ47" s="2573">
        <f>+AJ15/$AI15</f>
        <v/>
      </c>
      <c r="AK47" s="2573">
        <f>+AK15/$AI15</f>
        <v/>
      </c>
      <c r="AL47" s="2573">
        <f>+AL15/$AI15</f>
        <v/>
      </c>
      <c r="AM47" s="2573">
        <f>+AM15/$AI15</f>
        <v/>
      </c>
      <c r="AN47" s="2573">
        <f>+AN15/$AI15</f>
        <v/>
      </c>
      <c r="AO47" s="2573">
        <f>+AO15/$AI15</f>
        <v/>
      </c>
      <c r="AP47" s="2573">
        <f>+AP15/$AI15</f>
        <v/>
      </c>
      <c r="AQ47" s="2573">
        <f>+AQ15/$AI15</f>
        <v/>
      </c>
      <c r="AS47" s="2567">
        <f>AS15</f>
        <v/>
      </c>
      <c r="AT47" s="2573">
        <f>SUM(AV47:BB47)</f>
        <v/>
      </c>
      <c r="AU47" s="2573">
        <f>+AU15/$AI15</f>
        <v/>
      </c>
      <c r="AV47" s="2573">
        <f>+AV15/$AI15</f>
        <v/>
      </c>
      <c r="AW47" s="2573">
        <f>+AW15/$AI15</f>
        <v/>
      </c>
      <c r="AX47" s="2573">
        <f>+AX15/$AI15</f>
        <v/>
      </c>
      <c r="AY47" s="2573">
        <f>+AY15/$AI15</f>
        <v/>
      </c>
      <c r="AZ47" s="2573">
        <f>+AZ15/$AI15</f>
        <v/>
      </c>
      <c r="BA47" s="2573">
        <f>+BA15/$AI15</f>
        <v/>
      </c>
      <c r="BB47" s="2573">
        <f>+BB15/$AI15</f>
        <v/>
      </c>
      <c r="BD47" s="2567">
        <f>BD15</f>
        <v/>
      </c>
      <c r="BE47" s="2573">
        <f>SUM(BG47:BM47)</f>
        <v/>
      </c>
      <c r="BF47" s="2573">
        <f>+BF15/$AI15</f>
        <v/>
      </c>
      <c r="BG47" s="2573">
        <f>+BG15/$AI15</f>
        <v/>
      </c>
      <c r="BH47" s="2573">
        <f>+BH15/$AI15</f>
        <v/>
      </c>
      <c r="BI47" s="2573">
        <f>+BI15/$AI15</f>
        <v/>
      </c>
      <c r="BJ47" s="2573">
        <f>+BJ15/$AI15</f>
        <v/>
      </c>
      <c r="BK47" s="2573">
        <f>+BK15/$AI15</f>
        <v/>
      </c>
      <c r="BL47" s="2573">
        <f>+BL15/$AI15</f>
        <v/>
      </c>
      <c r="BM47" s="2573">
        <f>+BM15/$AI15</f>
        <v/>
      </c>
      <c r="BO47" s="2567">
        <f>BO15</f>
        <v/>
      </c>
      <c r="BP47" s="2573">
        <f>SUM(BR47:BX47)</f>
        <v/>
      </c>
      <c r="BQ47" s="2573">
        <f>+BQ15/$AI15</f>
        <v/>
      </c>
      <c r="BR47" s="2573">
        <f>+BR15/$AI15</f>
        <v/>
      </c>
      <c r="BS47" s="2573">
        <f>+BS15/$AI15</f>
        <v/>
      </c>
      <c r="BT47" s="2573">
        <f>+BT15/$AI15</f>
        <v/>
      </c>
      <c r="BU47" s="2573">
        <f>+BU15/$AI15</f>
        <v/>
      </c>
      <c r="BV47" s="2573">
        <f>+BV15/$AI15</f>
        <v/>
      </c>
      <c r="BW47" s="2573">
        <f>+BW15/$AI15</f>
        <v/>
      </c>
      <c r="BX47" s="2573">
        <f>+BX15/$AI15</f>
        <v/>
      </c>
      <c r="BZ47" s="2567">
        <f>BZ15</f>
        <v/>
      </c>
      <c r="CA47" s="2573">
        <f>SUM(CC47:CI47)</f>
        <v/>
      </c>
      <c r="CB47" s="2573">
        <f>+CB15/$AI15</f>
        <v/>
      </c>
      <c r="CC47" s="2573">
        <f>+CC15/$AI15</f>
        <v/>
      </c>
      <c r="CD47" s="2573">
        <f>+CD15/$AI15</f>
        <v/>
      </c>
      <c r="CE47" s="2573">
        <f>+CE15/$AI15</f>
        <v/>
      </c>
      <c r="CF47" s="2573">
        <f>+CF15/$AI15</f>
        <v/>
      </c>
      <c r="CG47" s="2573">
        <f>+CG15/$AI15</f>
        <v/>
      </c>
      <c r="CH47" s="2573">
        <f>+CH15/$AI15</f>
        <v/>
      </c>
      <c r="CI47" s="2573">
        <f>+CI15/$AI15</f>
        <v/>
      </c>
      <c r="CK47" s="2567">
        <f>CK15</f>
        <v/>
      </c>
      <c r="CL47" s="2573">
        <f>SUM(CN47:CT47)</f>
        <v/>
      </c>
      <c r="CM47" s="2573">
        <f>+CM15/$AI15</f>
        <v/>
      </c>
      <c r="CN47" s="2573">
        <f>+CN15/$AI15</f>
        <v/>
      </c>
      <c r="CO47" s="2573">
        <f>+CO15/$AI15</f>
        <v/>
      </c>
      <c r="CP47" s="2573">
        <f>+CP15/$AI15</f>
        <v/>
      </c>
      <c r="CQ47" s="2573">
        <f>+CQ15/$AI15</f>
        <v/>
      </c>
      <c r="CR47" s="2573">
        <f>+CR15/$AI15</f>
        <v/>
      </c>
      <c r="CS47" s="2573">
        <f>+CS15/$AI15</f>
        <v/>
      </c>
      <c r="CT47" s="2573">
        <f>+CT15/$AI15</f>
        <v/>
      </c>
      <c r="CV47" s="2567">
        <f>CV15</f>
        <v/>
      </c>
      <c r="CW47" s="2573">
        <f>SUM(CY47:DE47)</f>
        <v/>
      </c>
      <c r="CX47" s="2573">
        <f>+CX15/$AI15</f>
        <v/>
      </c>
      <c r="CY47" s="2573">
        <f>+CY15/$AI15</f>
        <v/>
      </c>
      <c r="CZ47" s="2573">
        <f>+CZ15/$AI15</f>
        <v/>
      </c>
      <c r="DA47" s="2573">
        <f>+DA15/$AI15</f>
        <v/>
      </c>
      <c r="DB47" s="2573">
        <f>+DB15/$AI15</f>
        <v/>
      </c>
      <c r="DC47" s="2573">
        <f>+DC15/$AI15</f>
        <v/>
      </c>
      <c r="DD47" s="2573">
        <f>+DD15/$AI15</f>
        <v/>
      </c>
      <c r="DE47" s="2573">
        <f>+DE15/$AI15</f>
        <v/>
      </c>
      <c r="DG47" s="2567">
        <f>DG15</f>
        <v/>
      </c>
      <c r="DH47" s="2573">
        <f>SUM(DJ47:DP47)</f>
        <v/>
      </c>
      <c r="DI47" s="2573">
        <f>+DI15/$AI15</f>
        <v/>
      </c>
      <c r="DJ47" s="2573">
        <f>+DJ15/$AI15</f>
        <v/>
      </c>
      <c r="DK47" s="2573">
        <f>+DK15/$AI15</f>
        <v/>
      </c>
      <c r="DL47" s="2573">
        <f>+DL15/$AI15</f>
        <v/>
      </c>
      <c r="DM47" s="2573">
        <f>+DM15/$AI15</f>
        <v/>
      </c>
      <c r="DN47" s="2573">
        <f>+DN15/$AI15</f>
        <v/>
      </c>
      <c r="DO47" s="2573">
        <f>+DO15/$AI15</f>
        <v/>
      </c>
      <c r="DP47" s="2573">
        <f>+DP15/$AI15</f>
        <v/>
      </c>
      <c r="DR47" s="2567">
        <f>DR15</f>
        <v/>
      </c>
      <c r="DS47" s="2573">
        <f>SUM(DU47:EA47)</f>
        <v/>
      </c>
      <c r="DT47" s="2573">
        <f>+DT15/$AI15</f>
        <v/>
      </c>
      <c r="DU47" s="2573">
        <f>+DU15/$AI15</f>
        <v/>
      </c>
      <c r="DV47" s="2573">
        <f>+DV15/$AI15</f>
        <v/>
      </c>
      <c r="DW47" s="2573">
        <f>+DW15/$AI15</f>
        <v/>
      </c>
      <c r="DX47" s="2573">
        <f>+DX15/$AI15</f>
        <v/>
      </c>
      <c r="DY47" s="2573">
        <f>+DY15/$AI15</f>
        <v/>
      </c>
      <c r="DZ47" s="2573">
        <f>+DZ15/$AI15</f>
        <v/>
      </c>
      <c r="EA47" s="2573">
        <f>+EA15/$AI15</f>
        <v/>
      </c>
      <c r="EC47" s="2567">
        <f>EC15</f>
        <v/>
      </c>
      <c r="ED47" s="2573">
        <f>SUM(EF47:EL47)</f>
        <v/>
      </c>
      <c r="EE47" s="2573">
        <f>+EE15/$AI15</f>
        <v/>
      </c>
      <c r="EF47" s="2573">
        <f>+EF15/$AI15</f>
        <v/>
      </c>
      <c r="EG47" s="2573">
        <f>+EG15/$AI15</f>
        <v/>
      </c>
      <c r="EH47" s="2573">
        <f>+EH15/$AI15</f>
        <v/>
      </c>
      <c r="EI47" s="2573">
        <f>+EI15/$AI15</f>
        <v/>
      </c>
      <c r="EJ47" s="2573">
        <f>+EJ15/$AI15</f>
        <v/>
      </c>
      <c r="EK47" s="2573">
        <f>+EK15/$AI15</f>
        <v/>
      </c>
      <c r="EL47" s="2573">
        <f>+EL15/$AI15</f>
        <v/>
      </c>
    </row>
    <row r="48">
      <c r="A48" s="2567">
        <f>+A16</f>
        <v/>
      </c>
      <c r="B48" s="2573">
        <f>SUM(C48:J48)</f>
        <v/>
      </c>
      <c r="C48" s="2573">
        <f>+C16/$B16</f>
        <v/>
      </c>
      <c r="D48" s="2573">
        <f>+D16/$B16</f>
        <v/>
      </c>
      <c r="E48" s="2573">
        <f>+E16/$B16</f>
        <v/>
      </c>
      <c r="F48" s="2573">
        <f>+F16/$B16</f>
        <v/>
      </c>
      <c r="G48" s="2573">
        <f>+G16/$B16</f>
        <v/>
      </c>
      <c r="H48" s="2573">
        <f>+H16/$B16</f>
        <v/>
      </c>
      <c r="I48" s="2573">
        <f>+I16/$B16</f>
        <v/>
      </c>
      <c r="J48" s="2573">
        <f>+J16/$B16</f>
        <v/>
      </c>
      <c r="L48" s="2567">
        <f>+L16</f>
        <v/>
      </c>
      <c r="M48" s="2573">
        <f>SUM(N48:U48)</f>
        <v/>
      </c>
      <c r="N48" s="2573">
        <f>+N16/$M16</f>
        <v/>
      </c>
      <c r="O48" s="2573">
        <f>+O16/$M16</f>
        <v/>
      </c>
      <c r="P48" s="2573">
        <f>+P16/$M16</f>
        <v/>
      </c>
      <c r="Q48" s="2573">
        <f>+Q16/$M16</f>
        <v/>
      </c>
      <c r="R48" s="2573">
        <f>+R16/$M16</f>
        <v/>
      </c>
      <c r="S48" s="2573">
        <f>+S16/$M16</f>
        <v/>
      </c>
      <c r="T48" s="2573">
        <f>+T16/$M16</f>
        <v/>
      </c>
      <c r="U48" s="2573">
        <f>+U16/$M16</f>
        <v/>
      </c>
      <c r="W48" s="2567">
        <f>W16</f>
        <v/>
      </c>
      <c r="X48" s="2573">
        <f>SUM(Y48:AF48)</f>
        <v/>
      </c>
      <c r="Y48" s="2573">
        <f>+Y16/$X16</f>
        <v/>
      </c>
      <c r="Z48" s="2573">
        <f>+Z16/$X16</f>
        <v/>
      </c>
      <c r="AA48" s="2573">
        <f>+AA16/$X16</f>
        <v/>
      </c>
      <c r="AB48" s="2573">
        <f>+AB16/$X16</f>
        <v/>
      </c>
      <c r="AC48" s="2573">
        <f>+AC16/$X16</f>
        <v/>
      </c>
      <c r="AD48" s="2573">
        <f>+AD16/$X16</f>
        <v/>
      </c>
      <c r="AE48" s="2573">
        <f>+AE16/$X16</f>
        <v/>
      </c>
      <c r="AF48" s="2573">
        <f>+AF16/$X16</f>
        <v/>
      </c>
      <c r="AH48" s="2567">
        <f>AH16</f>
        <v/>
      </c>
      <c r="AI48" s="2573">
        <f>SUM(AK48:AQ48)</f>
        <v/>
      </c>
      <c r="AJ48" s="2573">
        <f>+AJ16/$AI16</f>
        <v/>
      </c>
      <c r="AK48" s="2573">
        <f>+AK16/$AI16</f>
        <v/>
      </c>
      <c r="AL48" s="2573">
        <f>+AL16/$AI16</f>
        <v/>
      </c>
      <c r="AM48" s="2573">
        <f>+AM16/$AI16</f>
        <v/>
      </c>
      <c r="AN48" s="2573">
        <f>+AN16/$AI16</f>
        <v/>
      </c>
      <c r="AO48" s="2573">
        <f>+AO16/$AI16</f>
        <v/>
      </c>
      <c r="AP48" s="2573">
        <f>+AP16/$AI16</f>
        <v/>
      </c>
      <c r="AQ48" s="2573">
        <f>+AQ16/$AI16</f>
        <v/>
      </c>
      <c r="AS48" s="2567">
        <f>AS16</f>
        <v/>
      </c>
      <c r="AT48" s="2573">
        <f>SUM(AV48:BB48)</f>
        <v/>
      </c>
      <c r="AU48" s="2573">
        <f>+AU16/$AI16</f>
        <v/>
      </c>
      <c r="AV48" s="2573">
        <f>+AV16/$AI16</f>
        <v/>
      </c>
      <c r="AW48" s="2573">
        <f>+AW16/$AI16</f>
        <v/>
      </c>
      <c r="AX48" s="2573">
        <f>+AX16/$AI16</f>
        <v/>
      </c>
      <c r="AY48" s="2573">
        <f>+AY16/$AI16</f>
        <v/>
      </c>
      <c r="AZ48" s="2573">
        <f>+AZ16/$AI16</f>
        <v/>
      </c>
      <c r="BA48" s="2573">
        <f>+BA16/$AI16</f>
        <v/>
      </c>
      <c r="BB48" s="2573">
        <f>+BB16/$AI16</f>
        <v/>
      </c>
      <c r="BD48" s="2567">
        <f>BD16</f>
        <v/>
      </c>
      <c r="BE48" s="2573">
        <f>SUM(BG48:BM48)</f>
        <v/>
      </c>
      <c r="BF48" s="2573">
        <f>+BF16/$AI16</f>
        <v/>
      </c>
      <c r="BG48" s="2573">
        <f>+BG16/$AI16</f>
        <v/>
      </c>
      <c r="BH48" s="2573">
        <f>+BH16/$AI16</f>
        <v/>
      </c>
      <c r="BI48" s="2573">
        <f>+BI16/$AI16</f>
        <v/>
      </c>
      <c r="BJ48" s="2573">
        <f>+BJ16/$AI16</f>
        <v/>
      </c>
      <c r="BK48" s="2573">
        <f>+BK16/$AI16</f>
        <v/>
      </c>
      <c r="BL48" s="2573">
        <f>+BL16/$AI16</f>
        <v/>
      </c>
      <c r="BM48" s="2573">
        <f>+BM16/$AI16</f>
        <v/>
      </c>
      <c r="BO48" s="2567">
        <f>BO16</f>
        <v/>
      </c>
      <c r="BP48" s="2573">
        <f>SUM(BR48:BX48)</f>
        <v/>
      </c>
      <c r="BQ48" s="2573">
        <f>+BQ16/$AI16</f>
        <v/>
      </c>
      <c r="BR48" s="2573">
        <f>+BR16/$AI16</f>
        <v/>
      </c>
      <c r="BS48" s="2573">
        <f>+BS16/$AI16</f>
        <v/>
      </c>
      <c r="BT48" s="2573">
        <f>+BT16/$AI16</f>
        <v/>
      </c>
      <c r="BU48" s="2573">
        <f>+BU16/$AI16</f>
        <v/>
      </c>
      <c r="BV48" s="2573">
        <f>+BV16/$AI16</f>
        <v/>
      </c>
      <c r="BW48" s="2573">
        <f>+BW16/$AI16</f>
        <v/>
      </c>
      <c r="BX48" s="2573">
        <f>+BX16/$AI16</f>
        <v/>
      </c>
      <c r="BZ48" s="2567">
        <f>BZ16</f>
        <v/>
      </c>
      <c r="CA48" s="2573">
        <f>SUM(CC48:CI48)</f>
        <v/>
      </c>
      <c r="CB48" s="2573">
        <f>+CB16/$AI16</f>
        <v/>
      </c>
      <c r="CC48" s="2573">
        <f>+CC16/$AI16</f>
        <v/>
      </c>
      <c r="CD48" s="2573">
        <f>+CD16/$AI16</f>
        <v/>
      </c>
      <c r="CE48" s="2573">
        <f>+CE16/$AI16</f>
        <v/>
      </c>
      <c r="CF48" s="2573">
        <f>+CF16/$AI16</f>
        <v/>
      </c>
      <c r="CG48" s="2573">
        <f>+CG16/$AI16</f>
        <v/>
      </c>
      <c r="CH48" s="2573">
        <f>+CH16/$AI16</f>
        <v/>
      </c>
      <c r="CI48" s="2573">
        <f>+CI16/$AI16</f>
        <v/>
      </c>
      <c r="CK48" s="2567">
        <f>CK16</f>
        <v/>
      </c>
      <c r="CL48" s="2573">
        <f>SUM(CN48:CT48)</f>
        <v/>
      </c>
      <c r="CM48" s="2573">
        <f>+CM16/$AI16</f>
        <v/>
      </c>
      <c r="CN48" s="2573">
        <f>+CN16/$AI16</f>
        <v/>
      </c>
      <c r="CO48" s="2573">
        <f>+CO16/$AI16</f>
        <v/>
      </c>
      <c r="CP48" s="2573">
        <f>+CP16/$AI16</f>
        <v/>
      </c>
      <c r="CQ48" s="2573">
        <f>+CQ16/$AI16</f>
        <v/>
      </c>
      <c r="CR48" s="2573">
        <f>+CR16/$AI16</f>
        <v/>
      </c>
      <c r="CS48" s="2573">
        <f>+CS16/$AI16</f>
        <v/>
      </c>
      <c r="CT48" s="2573">
        <f>+CT16/$AI16</f>
        <v/>
      </c>
      <c r="CV48" s="2567">
        <f>CV16</f>
        <v/>
      </c>
      <c r="CW48" s="2573">
        <f>SUM(CY48:DE48)</f>
        <v/>
      </c>
      <c r="CX48" s="2573">
        <f>+CX16/$AI16</f>
        <v/>
      </c>
      <c r="CY48" s="2573">
        <f>+CY16/$AI16</f>
        <v/>
      </c>
      <c r="CZ48" s="2573">
        <f>+CZ16/$AI16</f>
        <v/>
      </c>
      <c r="DA48" s="2573">
        <f>+DA16/$AI16</f>
        <v/>
      </c>
      <c r="DB48" s="2573">
        <f>+DB16/$AI16</f>
        <v/>
      </c>
      <c r="DC48" s="2573">
        <f>+DC16/$AI16</f>
        <v/>
      </c>
      <c r="DD48" s="2573">
        <f>+DD16/$AI16</f>
        <v/>
      </c>
      <c r="DE48" s="2573">
        <f>+DE16/$AI16</f>
        <v/>
      </c>
      <c r="DG48" s="2567">
        <f>DG16</f>
        <v/>
      </c>
      <c r="DH48" s="2573">
        <f>SUM(DJ48:DP48)</f>
        <v/>
      </c>
      <c r="DI48" s="2573">
        <f>+DI16/$AI16</f>
        <v/>
      </c>
      <c r="DJ48" s="2573">
        <f>+DJ16/$AI16</f>
        <v/>
      </c>
      <c r="DK48" s="2573">
        <f>+DK16/$AI16</f>
        <v/>
      </c>
      <c r="DL48" s="2573">
        <f>+DL16/$AI16</f>
        <v/>
      </c>
      <c r="DM48" s="2573">
        <f>+DM16/$AI16</f>
        <v/>
      </c>
      <c r="DN48" s="2573">
        <f>+DN16/$AI16</f>
        <v/>
      </c>
      <c r="DO48" s="2573">
        <f>+DO16/$AI16</f>
        <v/>
      </c>
      <c r="DP48" s="2573">
        <f>+DP16/$AI16</f>
        <v/>
      </c>
      <c r="DR48" s="2567">
        <f>DR16</f>
        <v/>
      </c>
      <c r="DS48" s="2573">
        <f>SUM(DU48:EA48)</f>
        <v/>
      </c>
      <c r="DT48" s="2573">
        <f>+DT16/$AI16</f>
        <v/>
      </c>
      <c r="DU48" s="2573">
        <f>+DU16/$AI16</f>
        <v/>
      </c>
      <c r="DV48" s="2573">
        <f>+DV16/$AI16</f>
        <v/>
      </c>
      <c r="DW48" s="2573">
        <f>+DW16/$AI16</f>
        <v/>
      </c>
      <c r="DX48" s="2573">
        <f>+DX16/$AI16</f>
        <v/>
      </c>
      <c r="DY48" s="2573">
        <f>+DY16/$AI16</f>
        <v/>
      </c>
      <c r="DZ48" s="2573">
        <f>+DZ16/$AI16</f>
        <v/>
      </c>
      <c r="EA48" s="2573">
        <f>+EA16/$AI16</f>
        <v/>
      </c>
      <c r="EC48" s="2567">
        <f>EC16</f>
        <v/>
      </c>
      <c r="ED48" s="2573">
        <f>SUM(EF48:EL48)</f>
        <v/>
      </c>
      <c r="EE48" s="2573">
        <f>+EE16/$AI16</f>
        <v/>
      </c>
      <c r="EF48" s="2573">
        <f>+EF16/$AI16</f>
        <v/>
      </c>
      <c r="EG48" s="2573">
        <f>+EG16/$AI16</f>
        <v/>
      </c>
      <c r="EH48" s="2573">
        <f>+EH16/$AI16</f>
        <v/>
      </c>
      <c r="EI48" s="2573">
        <f>+EI16/$AI16</f>
        <v/>
      </c>
      <c r="EJ48" s="2573">
        <f>+EJ16/$AI16</f>
        <v/>
      </c>
      <c r="EK48" s="2573">
        <f>+EK16/$AI16</f>
        <v/>
      </c>
      <c r="EL48" s="2573">
        <f>+EL16/$AI16</f>
        <v/>
      </c>
    </row>
    <row r="49">
      <c r="A49" s="2567">
        <f>+A17</f>
        <v/>
      </c>
      <c r="B49" s="2573">
        <f>SUM(C49:J49)</f>
        <v/>
      </c>
      <c r="C49" s="2573">
        <f>+C17/$B17</f>
        <v/>
      </c>
      <c r="D49" s="2573">
        <f>+D17/$B17</f>
        <v/>
      </c>
      <c r="E49" s="2573">
        <f>+E17/$B17</f>
        <v/>
      </c>
      <c r="F49" s="2573">
        <f>+F17/$B17</f>
        <v/>
      </c>
      <c r="G49" s="2573">
        <f>+G17/$B17</f>
        <v/>
      </c>
      <c r="H49" s="2573">
        <f>+H17/$B17</f>
        <v/>
      </c>
      <c r="I49" s="2573">
        <f>+I17/$B17</f>
        <v/>
      </c>
      <c r="J49" s="2573">
        <f>+J17/$B17</f>
        <v/>
      </c>
      <c r="L49" s="2567">
        <f>+L17</f>
        <v/>
      </c>
      <c r="M49" s="2573">
        <f>SUM(N49:U49)</f>
        <v/>
      </c>
      <c r="N49" s="2573">
        <f>+N17/$M17</f>
        <v/>
      </c>
      <c r="O49" s="2573">
        <f>+O17/$M17</f>
        <v/>
      </c>
      <c r="P49" s="2573">
        <f>+P17/$M17</f>
        <v/>
      </c>
      <c r="Q49" s="2573">
        <f>+Q17/$M17</f>
        <v/>
      </c>
      <c r="R49" s="2573">
        <f>+R17/$M17</f>
        <v/>
      </c>
      <c r="S49" s="2573">
        <f>+S17/$M17</f>
        <v/>
      </c>
      <c r="T49" s="2573">
        <f>+T17/$M17</f>
        <v/>
      </c>
      <c r="U49" s="2573">
        <f>+U17/$M17</f>
        <v/>
      </c>
      <c r="W49" s="2567">
        <f>W17</f>
        <v/>
      </c>
      <c r="X49" s="2573">
        <f>SUM(Y49:AF49)</f>
        <v/>
      </c>
      <c r="Y49" s="2573">
        <f>+Y17/$X17</f>
        <v/>
      </c>
      <c r="Z49" s="2573">
        <f>+Z17/$X17</f>
        <v/>
      </c>
      <c r="AA49" s="2573">
        <f>+AA17/$X17</f>
        <v/>
      </c>
      <c r="AB49" s="2573">
        <f>+AB17/$X17</f>
        <v/>
      </c>
      <c r="AC49" s="2573">
        <f>+AC17/$X17</f>
        <v/>
      </c>
      <c r="AD49" s="2573">
        <f>+AD17/$X17</f>
        <v/>
      </c>
      <c r="AE49" s="2573">
        <f>+AE17/$X17</f>
        <v/>
      </c>
      <c r="AF49" s="2573">
        <f>+AF17/$X17</f>
        <v/>
      </c>
      <c r="AH49" s="2567">
        <f>AH17</f>
        <v/>
      </c>
      <c r="AI49" s="2573">
        <f>SUM(AK49:AQ49)</f>
        <v/>
      </c>
      <c r="AJ49" s="2573">
        <f>+AJ17/$AI17</f>
        <v/>
      </c>
      <c r="AK49" s="2573">
        <f>+AK17/$AI17</f>
        <v/>
      </c>
      <c r="AL49" s="2573">
        <f>+AL17/$AI17</f>
        <v/>
      </c>
      <c r="AM49" s="2573">
        <f>+AM17/$AI17</f>
        <v/>
      </c>
      <c r="AN49" s="2573">
        <f>+AN17/$AI17</f>
        <v/>
      </c>
      <c r="AO49" s="2573">
        <f>+AO17/$AI17</f>
        <v/>
      </c>
      <c r="AP49" s="2573">
        <f>+AP17/$AI17</f>
        <v/>
      </c>
      <c r="AQ49" s="2573">
        <f>+AQ17/$AI17</f>
        <v/>
      </c>
      <c r="AS49" s="2567">
        <f>AS17</f>
        <v/>
      </c>
      <c r="AT49" s="2573">
        <f>SUM(AV49:BB49)</f>
        <v/>
      </c>
      <c r="AU49" s="2573">
        <f>+AU17/$AI17</f>
        <v/>
      </c>
      <c r="AV49" s="2573">
        <f>+AV17/$AI17</f>
        <v/>
      </c>
      <c r="AW49" s="2573">
        <f>+AW17/$AI17</f>
        <v/>
      </c>
      <c r="AX49" s="2573">
        <f>+AX17/$AI17</f>
        <v/>
      </c>
      <c r="AY49" s="2573">
        <f>+AY17/$AI17</f>
        <v/>
      </c>
      <c r="AZ49" s="2573">
        <f>+AZ17/$AI17</f>
        <v/>
      </c>
      <c r="BA49" s="2573">
        <f>+BA17/$AI17</f>
        <v/>
      </c>
      <c r="BB49" s="2573">
        <f>+BB17/$AI17</f>
        <v/>
      </c>
      <c r="BD49" s="2567">
        <f>BD17</f>
        <v/>
      </c>
      <c r="BE49" s="2573">
        <f>SUM(BG49:BM49)</f>
        <v/>
      </c>
      <c r="BF49" s="2573">
        <f>+BF17/$AI17</f>
        <v/>
      </c>
      <c r="BG49" s="2573">
        <f>+BG17/$AI17</f>
        <v/>
      </c>
      <c r="BH49" s="2573">
        <f>+BH17/$AI17</f>
        <v/>
      </c>
      <c r="BI49" s="2573">
        <f>+BI17/$AI17</f>
        <v/>
      </c>
      <c r="BJ49" s="2573">
        <f>+BJ17/$AI17</f>
        <v/>
      </c>
      <c r="BK49" s="2573">
        <f>+BK17/$AI17</f>
        <v/>
      </c>
      <c r="BL49" s="2573">
        <f>+BL17/$AI17</f>
        <v/>
      </c>
      <c r="BM49" s="2573">
        <f>+BM17/$AI17</f>
        <v/>
      </c>
      <c r="BO49" s="2567">
        <f>BO17</f>
        <v/>
      </c>
      <c r="BP49" s="2573">
        <f>SUM(BR49:BX49)</f>
        <v/>
      </c>
      <c r="BQ49" s="2573">
        <f>+BQ17/$AI17</f>
        <v/>
      </c>
      <c r="BR49" s="2573">
        <f>+BR17/$AI17</f>
        <v/>
      </c>
      <c r="BS49" s="2573">
        <f>+BS17/$AI17</f>
        <v/>
      </c>
      <c r="BT49" s="2573">
        <f>+BT17/$AI17</f>
        <v/>
      </c>
      <c r="BU49" s="2573">
        <f>+BU17/$AI17</f>
        <v/>
      </c>
      <c r="BV49" s="2573">
        <f>+BV17/$AI17</f>
        <v/>
      </c>
      <c r="BW49" s="2573">
        <f>+BW17/$AI17</f>
        <v/>
      </c>
      <c r="BX49" s="2573">
        <f>+BX17/$AI17</f>
        <v/>
      </c>
      <c r="BZ49" s="2567">
        <f>BZ17</f>
        <v/>
      </c>
      <c r="CA49" s="2573">
        <f>SUM(CC49:CI49)</f>
        <v/>
      </c>
      <c r="CB49" s="2573">
        <f>+CB17/$AI17</f>
        <v/>
      </c>
      <c r="CC49" s="2573">
        <f>+CC17/$AI17</f>
        <v/>
      </c>
      <c r="CD49" s="2573">
        <f>+CD17/$AI17</f>
        <v/>
      </c>
      <c r="CE49" s="2573">
        <f>+CE17/$AI17</f>
        <v/>
      </c>
      <c r="CF49" s="2573">
        <f>+CF17/$AI17</f>
        <v/>
      </c>
      <c r="CG49" s="2573">
        <f>+CG17/$AI17</f>
        <v/>
      </c>
      <c r="CH49" s="2573">
        <f>+CH17/$AI17</f>
        <v/>
      </c>
      <c r="CI49" s="2573">
        <f>+CI17/$AI17</f>
        <v/>
      </c>
      <c r="CK49" s="2567">
        <f>CK17</f>
        <v/>
      </c>
      <c r="CL49" s="2573">
        <f>SUM(CN49:CT49)</f>
        <v/>
      </c>
      <c r="CM49" s="2573">
        <f>+CM17/$AI17</f>
        <v/>
      </c>
      <c r="CN49" s="2573">
        <f>+CN17/$AI17</f>
        <v/>
      </c>
      <c r="CO49" s="2573">
        <f>+CO17/$AI17</f>
        <v/>
      </c>
      <c r="CP49" s="2573">
        <f>+CP17/$AI17</f>
        <v/>
      </c>
      <c r="CQ49" s="2573">
        <f>+CQ17/$AI17</f>
        <v/>
      </c>
      <c r="CR49" s="2573">
        <f>+CR17/$AI17</f>
        <v/>
      </c>
      <c r="CS49" s="2573">
        <f>+CS17/$AI17</f>
        <v/>
      </c>
      <c r="CT49" s="2573">
        <f>+CT17/$AI17</f>
        <v/>
      </c>
      <c r="CV49" s="2567">
        <f>CV17</f>
        <v/>
      </c>
      <c r="CW49" s="2573">
        <f>SUM(CY49:DE49)</f>
        <v/>
      </c>
      <c r="CX49" s="2573">
        <f>+CX17/$AI17</f>
        <v/>
      </c>
      <c r="CY49" s="2573">
        <f>+CY17/$AI17</f>
        <v/>
      </c>
      <c r="CZ49" s="2573">
        <f>+CZ17/$AI17</f>
        <v/>
      </c>
      <c r="DA49" s="2573">
        <f>+DA17/$AI17</f>
        <v/>
      </c>
      <c r="DB49" s="2573">
        <f>+DB17/$AI17</f>
        <v/>
      </c>
      <c r="DC49" s="2573">
        <f>+DC17/$AI17</f>
        <v/>
      </c>
      <c r="DD49" s="2573">
        <f>+DD17/$AI17</f>
        <v/>
      </c>
      <c r="DE49" s="2573">
        <f>+DE17/$AI17</f>
        <v/>
      </c>
      <c r="DG49" s="2567">
        <f>DG17</f>
        <v/>
      </c>
      <c r="DH49" s="2573">
        <f>SUM(DJ49:DP49)</f>
        <v/>
      </c>
      <c r="DI49" s="2573">
        <f>+DI17/$AI17</f>
        <v/>
      </c>
      <c r="DJ49" s="2573">
        <f>+DJ17/$AI17</f>
        <v/>
      </c>
      <c r="DK49" s="2573">
        <f>+DK17/$AI17</f>
        <v/>
      </c>
      <c r="DL49" s="2573">
        <f>+DL17/$AI17</f>
        <v/>
      </c>
      <c r="DM49" s="2573">
        <f>+DM17/$AI17</f>
        <v/>
      </c>
      <c r="DN49" s="2573">
        <f>+DN17/$AI17</f>
        <v/>
      </c>
      <c r="DO49" s="2573">
        <f>+DO17/$AI17</f>
        <v/>
      </c>
      <c r="DP49" s="2573">
        <f>+DP17/$AI17</f>
        <v/>
      </c>
      <c r="DR49" s="2567">
        <f>DR17</f>
        <v/>
      </c>
      <c r="DS49" s="2573">
        <f>SUM(DU49:EA49)</f>
        <v/>
      </c>
      <c r="DT49" s="2573">
        <f>+DT17/$AI17</f>
        <v/>
      </c>
      <c r="DU49" s="2573">
        <f>+DU17/$AI17</f>
        <v/>
      </c>
      <c r="DV49" s="2573">
        <f>+DV17/$AI17</f>
        <v/>
      </c>
      <c r="DW49" s="2573">
        <f>+DW17/$AI17</f>
        <v/>
      </c>
      <c r="DX49" s="2573">
        <f>+DX17/$AI17</f>
        <v/>
      </c>
      <c r="DY49" s="2573">
        <f>+DY17/$AI17</f>
        <v/>
      </c>
      <c r="DZ49" s="2573">
        <f>+DZ17/$AI17</f>
        <v/>
      </c>
      <c r="EA49" s="2573">
        <f>+EA17/$AI17</f>
        <v/>
      </c>
      <c r="EC49" s="2567">
        <f>EC17</f>
        <v/>
      </c>
      <c r="ED49" s="2573">
        <f>SUM(EF49:EL49)</f>
        <v/>
      </c>
      <c r="EE49" s="2573">
        <f>+EE17/$AI17</f>
        <v/>
      </c>
      <c r="EF49" s="2573">
        <f>+EF17/$AI17</f>
        <v/>
      </c>
      <c r="EG49" s="2573">
        <f>+EG17/$AI17</f>
        <v/>
      </c>
      <c r="EH49" s="2573">
        <f>+EH17/$AI17</f>
        <v/>
      </c>
      <c r="EI49" s="2573">
        <f>+EI17/$AI17</f>
        <v/>
      </c>
      <c r="EJ49" s="2573">
        <f>+EJ17/$AI17</f>
        <v/>
      </c>
      <c r="EK49" s="2573">
        <f>+EK17/$AI17</f>
        <v/>
      </c>
      <c r="EL49" s="2573">
        <f>+EL17/$AI17</f>
        <v/>
      </c>
    </row>
    <row r="50">
      <c r="A50" s="2567">
        <f>+A18</f>
        <v/>
      </c>
      <c r="B50" s="2573">
        <f>SUM(C50:J50)</f>
        <v/>
      </c>
      <c r="C50" s="2573">
        <f>+C18/$B18</f>
        <v/>
      </c>
      <c r="D50" s="2573">
        <f>+D18/$B18</f>
        <v/>
      </c>
      <c r="E50" s="2573">
        <f>+E18/$B18</f>
        <v/>
      </c>
      <c r="F50" s="2573">
        <f>+F18/$B18</f>
        <v/>
      </c>
      <c r="G50" s="2573">
        <f>+G18/$B18</f>
        <v/>
      </c>
      <c r="H50" s="2573">
        <f>+H18/$B18</f>
        <v/>
      </c>
      <c r="I50" s="2573">
        <f>+I18/$B18</f>
        <v/>
      </c>
      <c r="J50" s="2573">
        <f>+J18/$B18</f>
        <v/>
      </c>
      <c r="L50" s="2567">
        <f>+L18</f>
        <v/>
      </c>
      <c r="M50" s="2573">
        <f>SUM(N50:U50)</f>
        <v/>
      </c>
      <c r="N50" s="2573">
        <f>+N18/$M18</f>
        <v/>
      </c>
      <c r="O50" s="2573">
        <f>+O18/$M18</f>
        <v/>
      </c>
      <c r="P50" s="2573">
        <f>+P18/$M18</f>
        <v/>
      </c>
      <c r="Q50" s="2573">
        <f>+Q18/$M18</f>
        <v/>
      </c>
      <c r="R50" s="2573">
        <f>+R18/$M18</f>
        <v/>
      </c>
      <c r="S50" s="2573">
        <f>+S18/$M18</f>
        <v/>
      </c>
      <c r="T50" s="2573">
        <f>+T18/$M18</f>
        <v/>
      </c>
      <c r="U50" s="2573">
        <f>+U18/$M18</f>
        <v/>
      </c>
      <c r="W50" s="2567">
        <f>W18</f>
        <v/>
      </c>
      <c r="X50" s="2573">
        <f>SUM(Y50:AF50)</f>
        <v/>
      </c>
      <c r="Y50" s="2573">
        <f>+Y18/$X18</f>
        <v/>
      </c>
      <c r="Z50" s="2573">
        <f>+Z18/$X18</f>
        <v/>
      </c>
      <c r="AA50" s="2573">
        <f>+AA18/$X18</f>
        <v/>
      </c>
      <c r="AB50" s="2573">
        <f>+AB18/$X18</f>
        <v/>
      </c>
      <c r="AC50" s="2573">
        <f>+AC18/$X18</f>
        <v/>
      </c>
      <c r="AD50" s="2573">
        <f>+AD18/$X18</f>
        <v/>
      </c>
      <c r="AE50" s="2573">
        <f>+AE18/$X18</f>
        <v/>
      </c>
      <c r="AF50" s="2573">
        <f>+AF18/$X18</f>
        <v/>
      </c>
      <c r="AH50" s="2567">
        <f>AH18</f>
        <v/>
      </c>
      <c r="AI50" s="2573">
        <f>SUM(AK50:AQ50)</f>
        <v/>
      </c>
      <c r="AJ50" s="2573">
        <f>+AJ18/$AI18</f>
        <v/>
      </c>
      <c r="AK50" s="2573">
        <f>+AK18/$AI18</f>
        <v/>
      </c>
      <c r="AL50" s="2573">
        <f>+AL18/$AI18</f>
        <v/>
      </c>
      <c r="AM50" s="2573">
        <f>+AM18/$AI18</f>
        <v/>
      </c>
      <c r="AN50" s="2573">
        <f>+AN18/$AI18</f>
        <v/>
      </c>
      <c r="AO50" s="2573">
        <f>+AO18/$AI18</f>
        <v/>
      </c>
      <c r="AP50" s="2573">
        <f>+AP18/$AI18</f>
        <v/>
      </c>
      <c r="AQ50" s="2573">
        <f>+AQ18/$AI18</f>
        <v/>
      </c>
      <c r="AS50" s="2567">
        <f>AS18</f>
        <v/>
      </c>
      <c r="AT50" s="2573">
        <f>SUM(AV50:BB50)</f>
        <v/>
      </c>
      <c r="AU50" s="2573">
        <f>+AU18/$AI18</f>
        <v/>
      </c>
      <c r="AV50" s="2573">
        <f>+AV18/$AI18</f>
        <v/>
      </c>
      <c r="AW50" s="2573">
        <f>+AW18/$AI18</f>
        <v/>
      </c>
      <c r="AX50" s="2573">
        <f>+AX18/$AI18</f>
        <v/>
      </c>
      <c r="AY50" s="2573">
        <f>+AY18/$AI18</f>
        <v/>
      </c>
      <c r="AZ50" s="2573">
        <f>+AZ18/$AI18</f>
        <v/>
      </c>
      <c r="BA50" s="2573">
        <f>+BA18/$AI18</f>
        <v/>
      </c>
      <c r="BB50" s="2573">
        <f>+BB18/$AI18</f>
        <v/>
      </c>
      <c r="BD50" s="2567">
        <f>BD18</f>
        <v/>
      </c>
      <c r="BE50" s="2573">
        <f>SUM(BG50:BM50)</f>
        <v/>
      </c>
      <c r="BF50" s="2573">
        <f>+BF18/$AI18</f>
        <v/>
      </c>
      <c r="BG50" s="2573">
        <f>+BG18/$AI18</f>
        <v/>
      </c>
      <c r="BH50" s="2573">
        <f>+BH18/$AI18</f>
        <v/>
      </c>
      <c r="BI50" s="2573">
        <f>+BI18/$AI18</f>
        <v/>
      </c>
      <c r="BJ50" s="2573">
        <f>+BJ18/$AI18</f>
        <v/>
      </c>
      <c r="BK50" s="2573">
        <f>+BK18/$AI18</f>
        <v/>
      </c>
      <c r="BL50" s="2573">
        <f>+BL18/$AI18</f>
        <v/>
      </c>
      <c r="BM50" s="2573">
        <f>+BM18/$AI18</f>
        <v/>
      </c>
      <c r="BO50" s="2567">
        <f>BO18</f>
        <v/>
      </c>
      <c r="BP50" s="2573">
        <f>SUM(BR50:BX50)</f>
        <v/>
      </c>
      <c r="BQ50" s="2573">
        <f>+BQ18/$AI18</f>
        <v/>
      </c>
      <c r="BR50" s="2573">
        <f>+BR18/$AI18</f>
        <v/>
      </c>
      <c r="BS50" s="2573">
        <f>+BS18/$AI18</f>
        <v/>
      </c>
      <c r="BT50" s="2573">
        <f>+BT18/$AI18</f>
        <v/>
      </c>
      <c r="BU50" s="2573">
        <f>+BU18/$AI18</f>
        <v/>
      </c>
      <c r="BV50" s="2573">
        <f>+BV18/$AI18</f>
        <v/>
      </c>
      <c r="BW50" s="2573">
        <f>+BW18/$AI18</f>
        <v/>
      </c>
      <c r="BX50" s="2573">
        <f>+BX18/$AI18</f>
        <v/>
      </c>
      <c r="BZ50" s="2567">
        <f>BZ18</f>
        <v/>
      </c>
      <c r="CA50" s="2573">
        <f>SUM(CC50:CI50)</f>
        <v/>
      </c>
      <c r="CB50" s="2573">
        <f>+CB18/$AI18</f>
        <v/>
      </c>
      <c r="CC50" s="2573">
        <f>+CC18/$AI18</f>
        <v/>
      </c>
      <c r="CD50" s="2573">
        <f>+CD18/$AI18</f>
        <v/>
      </c>
      <c r="CE50" s="2573">
        <f>+CE18/$AI18</f>
        <v/>
      </c>
      <c r="CF50" s="2573">
        <f>+CF18/$AI18</f>
        <v/>
      </c>
      <c r="CG50" s="2573">
        <f>+CG18/$AI18</f>
        <v/>
      </c>
      <c r="CH50" s="2573">
        <f>+CH18/$AI18</f>
        <v/>
      </c>
      <c r="CI50" s="2573">
        <f>+CI18/$AI18</f>
        <v/>
      </c>
      <c r="CK50" s="2567">
        <f>CK18</f>
        <v/>
      </c>
      <c r="CL50" s="2573">
        <f>SUM(CN50:CT50)</f>
        <v/>
      </c>
      <c r="CM50" s="2573">
        <f>+CM18/$AI18</f>
        <v/>
      </c>
      <c r="CN50" s="2573">
        <f>+CN18/$AI18</f>
        <v/>
      </c>
      <c r="CO50" s="2573">
        <f>+CO18/$AI18</f>
        <v/>
      </c>
      <c r="CP50" s="2573">
        <f>+CP18/$AI18</f>
        <v/>
      </c>
      <c r="CQ50" s="2573">
        <f>+CQ18/$AI18</f>
        <v/>
      </c>
      <c r="CR50" s="2573">
        <f>+CR18/$AI18</f>
        <v/>
      </c>
      <c r="CS50" s="2573">
        <f>+CS18/$AI18</f>
        <v/>
      </c>
      <c r="CT50" s="2573">
        <f>+CT18/$AI18</f>
        <v/>
      </c>
      <c r="CV50" s="2567">
        <f>CV18</f>
        <v/>
      </c>
      <c r="CW50" s="2573">
        <f>SUM(CY50:DE50)</f>
        <v/>
      </c>
      <c r="CX50" s="2573">
        <f>+CX18/$AI18</f>
        <v/>
      </c>
      <c r="CY50" s="2573">
        <f>+CY18/$AI18</f>
        <v/>
      </c>
      <c r="CZ50" s="2573">
        <f>+CZ18/$AI18</f>
        <v/>
      </c>
      <c r="DA50" s="2573">
        <f>+DA18/$AI18</f>
        <v/>
      </c>
      <c r="DB50" s="2573">
        <f>+DB18/$AI18</f>
        <v/>
      </c>
      <c r="DC50" s="2573">
        <f>+DC18/$AI18</f>
        <v/>
      </c>
      <c r="DD50" s="2573">
        <f>+DD18/$AI18</f>
        <v/>
      </c>
      <c r="DE50" s="2573">
        <f>+DE18/$AI18</f>
        <v/>
      </c>
      <c r="DG50" s="2567">
        <f>DG18</f>
        <v/>
      </c>
      <c r="DH50" s="2573">
        <f>SUM(DJ50:DP50)</f>
        <v/>
      </c>
      <c r="DI50" s="2573">
        <f>+DI18/$AI18</f>
        <v/>
      </c>
      <c r="DJ50" s="2573">
        <f>+DJ18/$AI18</f>
        <v/>
      </c>
      <c r="DK50" s="2573">
        <f>+DK18/$AI18</f>
        <v/>
      </c>
      <c r="DL50" s="2573">
        <f>+DL18/$AI18</f>
        <v/>
      </c>
      <c r="DM50" s="2573">
        <f>+DM18/$AI18</f>
        <v/>
      </c>
      <c r="DN50" s="2573">
        <f>+DN18/$AI18</f>
        <v/>
      </c>
      <c r="DO50" s="2573">
        <f>+DO18/$AI18</f>
        <v/>
      </c>
      <c r="DP50" s="2573">
        <f>+DP18/$AI18</f>
        <v/>
      </c>
      <c r="DR50" s="2567">
        <f>DR18</f>
        <v/>
      </c>
      <c r="DS50" s="2573">
        <f>SUM(DU50:EA50)</f>
        <v/>
      </c>
      <c r="DT50" s="2573">
        <f>+DT18/$AI18</f>
        <v/>
      </c>
      <c r="DU50" s="2573">
        <f>+DU18/$AI18</f>
        <v/>
      </c>
      <c r="DV50" s="2573">
        <f>+DV18/$AI18</f>
        <v/>
      </c>
      <c r="DW50" s="2573">
        <f>+DW18/$AI18</f>
        <v/>
      </c>
      <c r="DX50" s="2573">
        <f>+DX18/$AI18</f>
        <v/>
      </c>
      <c r="DY50" s="2573">
        <f>+DY18/$AI18</f>
        <v/>
      </c>
      <c r="DZ50" s="2573">
        <f>+DZ18/$AI18</f>
        <v/>
      </c>
      <c r="EA50" s="2573">
        <f>+EA18/$AI18</f>
        <v/>
      </c>
      <c r="EC50" s="2567">
        <f>EC18</f>
        <v/>
      </c>
      <c r="ED50" s="2573">
        <f>SUM(EF50:EL50)</f>
        <v/>
      </c>
      <c r="EE50" s="2573">
        <f>+EE18/$AI18</f>
        <v/>
      </c>
      <c r="EF50" s="2573">
        <f>+EF18/$AI18</f>
        <v/>
      </c>
      <c r="EG50" s="2573">
        <f>+EG18/$AI18</f>
        <v/>
      </c>
      <c r="EH50" s="2573">
        <f>+EH18/$AI18</f>
        <v/>
      </c>
      <c r="EI50" s="2573">
        <f>+EI18/$AI18</f>
        <v/>
      </c>
      <c r="EJ50" s="2573">
        <f>+EJ18/$AI18</f>
        <v/>
      </c>
      <c r="EK50" s="2573">
        <f>+EK18/$AI18</f>
        <v/>
      </c>
      <c r="EL50" s="2573">
        <f>+EL18/$AI18</f>
        <v/>
      </c>
    </row>
    <row r="51">
      <c r="A51" s="2567">
        <f>+A19</f>
        <v/>
      </c>
      <c r="B51" s="2573">
        <f>SUM(C51:J51)</f>
        <v/>
      </c>
      <c r="C51" s="2573">
        <f>+C19/$B19</f>
        <v/>
      </c>
      <c r="D51" s="2573">
        <f>+D19/$B19</f>
        <v/>
      </c>
      <c r="E51" s="2573">
        <f>+E19/$B19</f>
        <v/>
      </c>
      <c r="F51" s="2573">
        <f>+F19/$B19</f>
        <v/>
      </c>
      <c r="G51" s="2573">
        <f>+G19/$B19</f>
        <v/>
      </c>
      <c r="H51" s="2573">
        <f>+H19/$B19</f>
        <v/>
      </c>
      <c r="I51" s="2573">
        <f>+I19/$B19</f>
        <v/>
      </c>
      <c r="J51" s="2573">
        <f>+J19/$B19</f>
        <v/>
      </c>
      <c r="L51" s="2567">
        <f>+L19</f>
        <v/>
      </c>
      <c r="M51" s="2573">
        <f>SUM(N51:U51)</f>
        <v/>
      </c>
      <c r="N51" s="2573">
        <f>+N19/$M19</f>
        <v/>
      </c>
      <c r="O51" s="2573">
        <f>+O19/$M19</f>
        <v/>
      </c>
      <c r="P51" s="2573">
        <f>+P19/$M19</f>
        <v/>
      </c>
      <c r="Q51" s="2573">
        <f>+Q19/$M19</f>
        <v/>
      </c>
      <c r="R51" s="2573">
        <f>+R19/$M19</f>
        <v/>
      </c>
      <c r="S51" s="2573">
        <f>+S19/$M19</f>
        <v/>
      </c>
      <c r="T51" s="2573">
        <f>+T19/$M19</f>
        <v/>
      </c>
      <c r="U51" s="2573">
        <f>+U19/$M19</f>
        <v/>
      </c>
      <c r="W51" s="2567">
        <f>W19</f>
        <v/>
      </c>
      <c r="X51" s="2573">
        <f>SUM(Y51:AF51)</f>
        <v/>
      </c>
      <c r="Y51" s="2573">
        <f>+Y19/$X19</f>
        <v/>
      </c>
      <c r="Z51" s="2573">
        <f>+Z19/$X19</f>
        <v/>
      </c>
      <c r="AA51" s="2573">
        <f>+AA19/$X19</f>
        <v/>
      </c>
      <c r="AB51" s="2573">
        <f>+AB19/$X19</f>
        <v/>
      </c>
      <c r="AC51" s="2573">
        <f>+AC19/$X19</f>
        <v/>
      </c>
      <c r="AD51" s="2573">
        <f>+AD19/$X19</f>
        <v/>
      </c>
      <c r="AE51" s="2573">
        <f>+AE19/$X19</f>
        <v/>
      </c>
      <c r="AF51" s="2573">
        <f>+AF19/$X19</f>
        <v/>
      </c>
      <c r="AH51" s="2567">
        <f>AH19</f>
        <v/>
      </c>
      <c r="AI51" s="2573">
        <f>SUM(AK51:AQ51)</f>
        <v/>
      </c>
      <c r="AJ51" s="2573">
        <f>+AJ19/$AI19</f>
        <v/>
      </c>
      <c r="AK51" s="2573">
        <f>+AK19/$AI19</f>
        <v/>
      </c>
      <c r="AL51" s="2573">
        <f>+AL19/$AI19</f>
        <v/>
      </c>
      <c r="AM51" s="2573">
        <f>+AM19/$AI19</f>
        <v/>
      </c>
      <c r="AN51" s="2573">
        <f>+AN19/$AI19</f>
        <v/>
      </c>
      <c r="AO51" s="2573">
        <f>+AO19/$AI19</f>
        <v/>
      </c>
      <c r="AP51" s="2573">
        <f>+AP19/$AI19</f>
        <v/>
      </c>
      <c r="AQ51" s="2573">
        <f>+AQ19/$AI19</f>
        <v/>
      </c>
      <c r="AS51" s="2567">
        <f>AS19</f>
        <v/>
      </c>
      <c r="AT51" s="2573">
        <f>SUM(AV51:BB51)</f>
        <v/>
      </c>
      <c r="AU51" s="2573">
        <f>+AU19/$AI19</f>
        <v/>
      </c>
      <c r="AV51" s="2573">
        <f>+AV19/$AI19</f>
        <v/>
      </c>
      <c r="AW51" s="2573">
        <f>+AW19/$AI19</f>
        <v/>
      </c>
      <c r="AX51" s="2573">
        <f>+AX19/$AI19</f>
        <v/>
      </c>
      <c r="AY51" s="2573">
        <f>+AY19/$AI19</f>
        <v/>
      </c>
      <c r="AZ51" s="2573">
        <f>+AZ19/$AI19</f>
        <v/>
      </c>
      <c r="BA51" s="2573">
        <f>+BA19/$AI19</f>
        <v/>
      </c>
      <c r="BB51" s="2573">
        <f>+BB19/$AI19</f>
        <v/>
      </c>
      <c r="BD51" s="2567">
        <f>BD19</f>
        <v/>
      </c>
      <c r="BE51" s="2573">
        <f>SUM(BG51:BM51)</f>
        <v/>
      </c>
      <c r="BF51" s="2573">
        <f>+BF19/$AI19</f>
        <v/>
      </c>
      <c r="BG51" s="2573">
        <f>+BG19/$AI19</f>
        <v/>
      </c>
      <c r="BH51" s="2573">
        <f>+BH19/$AI19</f>
        <v/>
      </c>
      <c r="BI51" s="2573">
        <f>+BI19/$AI19</f>
        <v/>
      </c>
      <c r="BJ51" s="2573">
        <f>+BJ19/$AI19</f>
        <v/>
      </c>
      <c r="BK51" s="2573">
        <f>+BK19/$AI19</f>
        <v/>
      </c>
      <c r="BL51" s="2573">
        <f>+BL19/$AI19</f>
        <v/>
      </c>
      <c r="BM51" s="2573">
        <f>+BM19/$AI19</f>
        <v/>
      </c>
      <c r="BO51" s="2567">
        <f>BO19</f>
        <v/>
      </c>
      <c r="BP51" s="2573">
        <f>SUM(BR51:BX51)</f>
        <v/>
      </c>
      <c r="BQ51" s="2573">
        <f>+BQ19/$AI19</f>
        <v/>
      </c>
      <c r="BR51" s="2573">
        <f>+BR19/$AI19</f>
        <v/>
      </c>
      <c r="BS51" s="2573">
        <f>+BS19/$AI19</f>
        <v/>
      </c>
      <c r="BT51" s="2573">
        <f>+BT19/$AI19</f>
        <v/>
      </c>
      <c r="BU51" s="2573">
        <f>+BU19/$AI19</f>
        <v/>
      </c>
      <c r="BV51" s="2573">
        <f>+BV19/$AI19</f>
        <v/>
      </c>
      <c r="BW51" s="2573">
        <f>+BW19/$AI19</f>
        <v/>
      </c>
      <c r="BX51" s="2573">
        <f>+BX19/$AI19</f>
        <v/>
      </c>
      <c r="BZ51" s="2567">
        <f>BZ19</f>
        <v/>
      </c>
      <c r="CA51" s="2573">
        <f>SUM(CC51:CI51)</f>
        <v/>
      </c>
      <c r="CB51" s="2573">
        <f>+CB19/$AI19</f>
        <v/>
      </c>
      <c r="CC51" s="2573">
        <f>+CC19/$AI19</f>
        <v/>
      </c>
      <c r="CD51" s="2573">
        <f>+CD19/$AI19</f>
        <v/>
      </c>
      <c r="CE51" s="2573">
        <f>+CE19/$AI19</f>
        <v/>
      </c>
      <c r="CF51" s="2573">
        <f>+CF19/$AI19</f>
        <v/>
      </c>
      <c r="CG51" s="2573">
        <f>+CG19/$AI19</f>
        <v/>
      </c>
      <c r="CH51" s="2573">
        <f>+CH19/$AI19</f>
        <v/>
      </c>
      <c r="CI51" s="2573">
        <f>+CI19/$AI19</f>
        <v/>
      </c>
      <c r="CK51" s="2567">
        <f>CK19</f>
        <v/>
      </c>
      <c r="CL51" s="2573">
        <f>SUM(CN51:CT51)</f>
        <v/>
      </c>
      <c r="CM51" s="2573">
        <f>+CM19/$AI19</f>
        <v/>
      </c>
      <c r="CN51" s="2573">
        <f>+CN19/$AI19</f>
        <v/>
      </c>
      <c r="CO51" s="2573">
        <f>+CO19/$AI19</f>
        <v/>
      </c>
      <c r="CP51" s="2573">
        <f>+CP19/$AI19</f>
        <v/>
      </c>
      <c r="CQ51" s="2573">
        <f>+CQ19/$AI19</f>
        <v/>
      </c>
      <c r="CR51" s="2573">
        <f>+CR19/$AI19</f>
        <v/>
      </c>
      <c r="CS51" s="2573">
        <f>+CS19/$AI19</f>
        <v/>
      </c>
      <c r="CT51" s="2573">
        <f>+CT19/$AI19</f>
        <v/>
      </c>
      <c r="CV51" s="2567">
        <f>CV19</f>
        <v/>
      </c>
      <c r="CW51" s="2573">
        <f>SUM(CY51:DE51)</f>
        <v/>
      </c>
      <c r="CX51" s="2573">
        <f>+CX19/$AI19</f>
        <v/>
      </c>
      <c r="CY51" s="2573">
        <f>+CY19/$AI19</f>
        <v/>
      </c>
      <c r="CZ51" s="2573">
        <f>+CZ19/$AI19</f>
        <v/>
      </c>
      <c r="DA51" s="2573">
        <f>+DA19/$AI19</f>
        <v/>
      </c>
      <c r="DB51" s="2573">
        <f>+DB19/$AI19</f>
        <v/>
      </c>
      <c r="DC51" s="2573">
        <f>+DC19/$AI19</f>
        <v/>
      </c>
      <c r="DD51" s="2573">
        <f>+DD19/$AI19</f>
        <v/>
      </c>
      <c r="DE51" s="2573">
        <f>+DE19/$AI19</f>
        <v/>
      </c>
      <c r="DG51" s="2567">
        <f>DG19</f>
        <v/>
      </c>
      <c r="DH51" s="2573">
        <f>SUM(DJ51:DP51)</f>
        <v/>
      </c>
      <c r="DI51" s="2573">
        <f>+DI19/$AI19</f>
        <v/>
      </c>
      <c r="DJ51" s="2573">
        <f>+DJ19/$AI19</f>
        <v/>
      </c>
      <c r="DK51" s="2573">
        <f>+DK19/$AI19</f>
        <v/>
      </c>
      <c r="DL51" s="2573">
        <f>+DL19/$AI19</f>
        <v/>
      </c>
      <c r="DM51" s="2573">
        <f>+DM19/$AI19</f>
        <v/>
      </c>
      <c r="DN51" s="2573">
        <f>+DN19/$AI19</f>
        <v/>
      </c>
      <c r="DO51" s="2573">
        <f>+DO19/$AI19</f>
        <v/>
      </c>
      <c r="DP51" s="2573">
        <f>+DP19/$AI19</f>
        <v/>
      </c>
      <c r="DR51" s="2567">
        <f>DR19</f>
        <v/>
      </c>
      <c r="DS51" s="2573">
        <f>SUM(DU51:EA51)</f>
        <v/>
      </c>
      <c r="DT51" s="2573">
        <f>+DT19/$AI19</f>
        <v/>
      </c>
      <c r="DU51" s="2573">
        <f>+DU19/$AI19</f>
        <v/>
      </c>
      <c r="DV51" s="2573">
        <f>+DV19/$AI19</f>
        <v/>
      </c>
      <c r="DW51" s="2573">
        <f>+DW19/$AI19</f>
        <v/>
      </c>
      <c r="DX51" s="2573">
        <f>+DX19/$AI19</f>
        <v/>
      </c>
      <c r="DY51" s="2573">
        <f>+DY19/$AI19</f>
        <v/>
      </c>
      <c r="DZ51" s="2573">
        <f>+DZ19/$AI19</f>
        <v/>
      </c>
      <c r="EA51" s="2573">
        <f>+EA19/$AI19</f>
        <v/>
      </c>
      <c r="EC51" s="2567">
        <f>EC19</f>
        <v/>
      </c>
      <c r="ED51" s="2573">
        <f>SUM(EF51:EL51)</f>
        <v/>
      </c>
      <c r="EE51" s="2573">
        <f>+EE19/$AI19</f>
        <v/>
      </c>
      <c r="EF51" s="2573">
        <f>+EF19/$AI19</f>
        <v/>
      </c>
      <c r="EG51" s="2573">
        <f>+EG19/$AI19</f>
        <v/>
      </c>
      <c r="EH51" s="2573">
        <f>+EH19/$AI19</f>
        <v/>
      </c>
      <c r="EI51" s="2573">
        <f>+EI19/$AI19</f>
        <v/>
      </c>
      <c r="EJ51" s="2573">
        <f>+EJ19/$AI19</f>
        <v/>
      </c>
      <c r="EK51" s="2573">
        <f>+EK19/$AI19</f>
        <v/>
      </c>
      <c r="EL51" s="2573">
        <f>+EL19/$AI19</f>
        <v/>
      </c>
    </row>
    <row r="52">
      <c r="A52" s="2567">
        <f>+A20</f>
        <v/>
      </c>
      <c r="B52" s="2573">
        <f>SUM(C52:J52)</f>
        <v/>
      </c>
      <c r="C52" s="2573">
        <f>+C20/$B20</f>
        <v/>
      </c>
      <c r="D52" s="2573">
        <f>+D20/$B20</f>
        <v/>
      </c>
      <c r="E52" s="2573">
        <f>+E20/$B20</f>
        <v/>
      </c>
      <c r="F52" s="2573">
        <f>+F20/$B20</f>
        <v/>
      </c>
      <c r="G52" s="2573">
        <f>+G20/$B20</f>
        <v/>
      </c>
      <c r="H52" s="2573">
        <f>+H20/$B20</f>
        <v/>
      </c>
      <c r="I52" s="2573">
        <f>+I20/$B20</f>
        <v/>
      </c>
      <c r="J52" s="2573">
        <f>+J20/$B20</f>
        <v/>
      </c>
      <c r="L52" s="2567">
        <f>+L20</f>
        <v/>
      </c>
      <c r="M52" s="2573">
        <f>SUM(N52:U52)</f>
        <v/>
      </c>
      <c r="N52" s="2573">
        <f>+N20/$M20</f>
        <v/>
      </c>
      <c r="O52" s="2573">
        <f>+O20/$M20</f>
        <v/>
      </c>
      <c r="P52" s="2573">
        <f>+P20/$M20</f>
        <v/>
      </c>
      <c r="Q52" s="2573">
        <f>+Q20/$M20</f>
        <v/>
      </c>
      <c r="R52" s="2573">
        <f>+R20/$M20</f>
        <v/>
      </c>
      <c r="S52" s="2573">
        <f>+S20/$M20</f>
        <v/>
      </c>
      <c r="T52" s="2573">
        <f>+T20/$M20</f>
        <v/>
      </c>
      <c r="U52" s="2573">
        <f>+U20/$M20</f>
        <v/>
      </c>
      <c r="W52" s="2567">
        <f>W20</f>
        <v/>
      </c>
      <c r="X52" s="2573">
        <f>SUM(Y52:AF52)</f>
        <v/>
      </c>
      <c r="Y52" s="2573">
        <f>+Y20/$X20</f>
        <v/>
      </c>
      <c r="Z52" s="2573">
        <f>+Z20/$X20</f>
        <v/>
      </c>
      <c r="AA52" s="2573">
        <f>+AA20/$X20</f>
        <v/>
      </c>
      <c r="AB52" s="2573">
        <f>+AB20/$X20</f>
        <v/>
      </c>
      <c r="AC52" s="2573">
        <f>+AC20/$X20</f>
        <v/>
      </c>
      <c r="AD52" s="2573">
        <f>+AD20/$X20</f>
        <v/>
      </c>
      <c r="AE52" s="2573">
        <f>+AE20/$X20</f>
        <v/>
      </c>
      <c r="AF52" s="2573">
        <f>+AF20/$X20</f>
        <v/>
      </c>
      <c r="AH52" s="2567">
        <f>AH20</f>
        <v/>
      </c>
      <c r="AI52" s="2573">
        <f>SUM(AK52:AQ52)</f>
        <v/>
      </c>
      <c r="AJ52" s="2573">
        <f>+AJ20/$AI20</f>
        <v/>
      </c>
      <c r="AK52" s="2573">
        <f>+AK20/$AI20</f>
        <v/>
      </c>
      <c r="AL52" s="2573">
        <f>+AL20/$AI20</f>
        <v/>
      </c>
      <c r="AM52" s="2573">
        <f>+AM20/$AI20</f>
        <v/>
      </c>
      <c r="AN52" s="2573">
        <f>+AN20/$AI20</f>
        <v/>
      </c>
      <c r="AO52" s="2573">
        <f>+AO20/$AI20</f>
        <v/>
      </c>
      <c r="AP52" s="2573">
        <f>+AP20/$AI20</f>
        <v/>
      </c>
      <c r="AQ52" s="2573">
        <f>+AQ20/$AI20</f>
        <v/>
      </c>
      <c r="AS52" s="2567">
        <f>AS20</f>
        <v/>
      </c>
      <c r="AT52" s="2573">
        <f>SUM(AV52:BB52)</f>
        <v/>
      </c>
      <c r="AU52" s="2573">
        <f>+AU20/$AI20</f>
        <v/>
      </c>
      <c r="AV52" s="2573">
        <f>+AV20/$AI20</f>
        <v/>
      </c>
      <c r="AW52" s="2573">
        <f>+AW20/$AI20</f>
        <v/>
      </c>
      <c r="AX52" s="2573">
        <f>+AX20/$AI20</f>
        <v/>
      </c>
      <c r="AY52" s="2573">
        <f>+AY20/$AI20</f>
        <v/>
      </c>
      <c r="AZ52" s="2573">
        <f>+AZ20/$AI20</f>
        <v/>
      </c>
      <c r="BA52" s="2573">
        <f>+BA20/$AI20</f>
        <v/>
      </c>
      <c r="BB52" s="2573">
        <f>+BB20/$AI20</f>
        <v/>
      </c>
      <c r="BD52" s="2567">
        <f>BD20</f>
        <v/>
      </c>
      <c r="BE52" s="2573">
        <f>SUM(BG52:BM52)</f>
        <v/>
      </c>
      <c r="BF52" s="2573">
        <f>+BF20/$AI20</f>
        <v/>
      </c>
      <c r="BG52" s="2573">
        <f>+BG20/$AI20</f>
        <v/>
      </c>
      <c r="BH52" s="2573">
        <f>+BH20/$AI20</f>
        <v/>
      </c>
      <c r="BI52" s="2573">
        <f>+BI20/$AI20</f>
        <v/>
      </c>
      <c r="BJ52" s="2573">
        <f>+BJ20/$AI20</f>
        <v/>
      </c>
      <c r="BK52" s="2573">
        <f>+BK20/$AI20</f>
        <v/>
      </c>
      <c r="BL52" s="2573">
        <f>+BL20/$AI20</f>
        <v/>
      </c>
      <c r="BM52" s="2573">
        <f>+BM20/$AI20</f>
        <v/>
      </c>
      <c r="BO52" s="2567">
        <f>BO20</f>
        <v/>
      </c>
      <c r="BP52" s="2573">
        <f>SUM(BR52:BX52)</f>
        <v/>
      </c>
      <c r="BQ52" s="2573">
        <f>+BQ20/$AI20</f>
        <v/>
      </c>
      <c r="BR52" s="2573">
        <f>+BR20/$AI20</f>
        <v/>
      </c>
      <c r="BS52" s="2573">
        <f>+BS20/$AI20</f>
        <v/>
      </c>
      <c r="BT52" s="2573">
        <f>+BT20/$AI20</f>
        <v/>
      </c>
      <c r="BU52" s="2573">
        <f>+BU20/$AI20</f>
        <v/>
      </c>
      <c r="BV52" s="2573">
        <f>+BV20/$AI20</f>
        <v/>
      </c>
      <c r="BW52" s="2573">
        <f>+BW20/$AI20</f>
        <v/>
      </c>
      <c r="BX52" s="2573">
        <f>+BX20/$AI20</f>
        <v/>
      </c>
      <c r="BZ52" s="2567">
        <f>BZ20</f>
        <v/>
      </c>
      <c r="CA52" s="2573">
        <f>SUM(CC52:CI52)</f>
        <v/>
      </c>
      <c r="CB52" s="2573">
        <f>+CB20/$AI20</f>
        <v/>
      </c>
      <c r="CC52" s="2573">
        <f>+CC20/$AI20</f>
        <v/>
      </c>
      <c r="CD52" s="2573">
        <f>+CD20/$AI20</f>
        <v/>
      </c>
      <c r="CE52" s="2573">
        <f>+CE20/$AI20</f>
        <v/>
      </c>
      <c r="CF52" s="2573">
        <f>+CF20/$AI20</f>
        <v/>
      </c>
      <c r="CG52" s="2573">
        <f>+CG20/$AI20</f>
        <v/>
      </c>
      <c r="CH52" s="2573">
        <f>+CH20/$AI20</f>
        <v/>
      </c>
      <c r="CI52" s="2573">
        <f>+CI20/$AI20</f>
        <v/>
      </c>
      <c r="CK52" s="2567">
        <f>CK20</f>
        <v/>
      </c>
      <c r="CL52" s="2573">
        <f>SUM(CN52:CT52)</f>
        <v/>
      </c>
      <c r="CM52" s="2573">
        <f>+CM20/$AI20</f>
        <v/>
      </c>
      <c r="CN52" s="2573">
        <f>+CN20/$AI20</f>
        <v/>
      </c>
      <c r="CO52" s="2573">
        <f>+CO20/$AI20</f>
        <v/>
      </c>
      <c r="CP52" s="2573">
        <f>+CP20/$AI20</f>
        <v/>
      </c>
      <c r="CQ52" s="2573">
        <f>+CQ20/$AI20</f>
        <v/>
      </c>
      <c r="CR52" s="2573">
        <f>+CR20/$AI20</f>
        <v/>
      </c>
      <c r="CS52" s="2573">
        <f>+CS20/$AI20</f>
        <v/>
      </c>
      <c r="CT52" s="2573">
        <f>+CT20/$AI20</f>
        <v/>
      </c>
      <c r="CV52" s="2567">
        <f>CV20</f>
        <v/>
      </c>
      <c r="CW52" s="2573">
        <f>SUM(CY52:DE52)</f>
        <v/>
      </c>
      <c r="CX52" s="2573">
        <f>+CX20/$AI20</f>
        <v/>
      </c>
      <c r="CY52" s="2573">
        <f>+CY20/$AI20</f>
        <v/>
      </c>
      <c r="CZ52" s="2573">
        <f>+CZ20/$AI20</f>
        <v/>
      </c>
      <c r="DA52" s="2573">
        <f>+DA20/$AI20</f>
        <v/>
      </c>
      <c r="DB52" s="2573">
        <f>+DB20/$AI20</f>
        <v/>
      </c>
      <c r="DC52" s="2573">
        <f>+DC20/$AI20</f>
        <v/>
      </c>
      <c r="DD52" s="2573">
        <f>+DD20/$AI20</f>
        <v/>
      </c>
      <c r="DE52" s="2573">
        <f>+DE20/$AI20</f>
        <v/>
      </c>
      <c r="DG52" s="2567">
        <f>DG20</f>
        <v/>
      </c>
      <c r="DH52" s="2573">
        <f>SUM(DJ52:DP52)</f>
        <v/>
      </c>
      <c r="DI52" s="2573">
        <f>+DI20/$AI20</f>
        <v/>
      </c>
      <c r="DJ52" s="2573">
        <f>+DJ20/$AI20</f>
        <v/>
      </c>
      <c r="DK52" s="2573">
        <f>+DK20/$AI20</f>
        <v/>
      </c>
      <c r="DL52" s="2573">
        <f>+DL20/$AI20</f>
        <v/>
      </c>
      <c r="DM52" s="2573">
        <f>+DM20/$AI20</f>
        <v/>
      </c>
      <c r="DN52" s="2573">
        <f>+DN20/$AI20</f>
        <v/>
      </c>
      <c r="DO52" s="2573">
        <f>+DO20/$AI20</f>
        <v/>
      </c>
      <c r="DP52" s="2573">
        <f>+DP20/$AI20</f>
        <v/>
      </c>
      <c r="DR52" s="2567">
        <f>DR20</f>
        <v/>
      </c>
      <c r="DS52" s="2573">
        <f>SUM(DU52:EA52)</f>
        <v/>
      </c>
      <c r="DT52" s="2573">
        <f>+DT20/$AI20</f>
        <v/>
      </c>
      <c r="DU52" s="2573">
        <f>+DU20/$AI20</f>
        <v/>
      </c>
      <c r="DV52" s="2573">
        <f>+DV20/$AI20</f>
        <v/>
      </c>
      <c r="DW52" s="2573">
        <f>+DW20/$AI20</f>
        <v/>
      </c>
      <c r="DX52" s="2573">
        <f>+DX20/$AI20</f>
        <v/>
      </c>
      <c r="DY52" s="2573">
        <f>+DY20/$AI20</f>
        <v/>
      </c>
      <c r="DZ52" s="2573">
        <f>+DZ20/$AI20</f>
        <v/>
      </c>
      <c r="EA52" s="2573">
        <f>+EA20/$AI20</f>
        <v/>
      </c>
      <c r="EC52" s="2567">
        <f>EC20</f>
        <v/>
      </c>
      <c r="ED52" s="2573">
        <f>SUM(EF52:EL52)</f>
        <v/>
      </c>
      <c r="EE52" s="2573">
        <f>+EE20/$AI20</f>
        <v/>
      </c>
      <c r="EF52" s="2573">
        <f>+EF20/$AI20</f>
        <v/>
      </c>
      <c r="EG52" s="2573">
        <f>+EG20/$AI20</f>
        <v/>
      </c>
      <c r="EH52" s="2573">
        <f>+EH20/$AI20</f>
        <v/>
      </c>
      <c r="EI52" s="2573">
        <f>+EI20/$AI20</f>
        <v/>
      </c>
      <c r="EJ52" s="2573">
        <f>+EJ20/$AI20</f>
        <v/>
      </c>
      <c r="EK52" s="2573">
        <f>+EK20/$AI20</f>
        <v/>
      </c>
      <c r="EL52" s="2573">
        <f>+EL20/$AI20</f>
        <v/>
      </c>
    </row>
    <row r="53">
      <c r="A53" s="2567">
        <f>+A21</f>
        <v/>
      </c>
      <c r="B53" s="2573">
        <f>SUM(C53:J53)</f>
        <v/>
      </c>
      <c r="C53" s="2573">
        <f>+C21/$B21</f>
        <v/>
      </c>
      <c r="D53" s="2573">
        <f>+D21/$B21</f>
        <v/>
      </c>
      <c r="E53" s="2573">
        <f>+E21/$B21</f>
        <v/>
      </c>
      <c r="F53" s="2573">
        <f>+F21/$B21</f>
        <v/>
      </c>
      <c r="G53" s="2573">
        <f>+G21/$B21</f>
        <v/>
      </c>
      <c r="H53" s="2573">
        <f>+H21/$B21</f>
        <v/>
      </c>
      <c r="I53" s="2573">
        <f>+I21/$B21</f>
        <v/>
      </c>
      <c r="J53" s="2573">
        <f>+J21/$B21</f>
        <v/>
      </c>
      <c r="L53" s="2567">
        <f>+L21</f>
        <v/>
      </c>
      <c r="M53" s="2573">
        <f>SUM(N53:U53)</f>
        <v/>
      </c>
      <c r="N53" s="2573">
        <f>+N21/$M21</f>
        <v/>
      </c>
      <c r="O53" s="2573">
        <f>+O21/$M21</f>
        <v/>
      </c>
      <c r="P53" s="2573">
        <f>+P21/$M21</f>
        <v/>
      </c>
      <c r="Q53" s="2573">
        <f>+Q21/$M21</f>
        <v/>
      </c>
      <c r="R53" s="2573">
        <f>+R21/$M21</f>
        <v/>
      </c>
      <c r="S53" s="2573">
        <f>+S21/$M21</f>
        <v/>
      </c>
      <c r="T53" s="2573">
        <f>+T21/$M21</f>
        <v/>
      </c>
      <c r="U53" s="2573">
        <f>+U21/$M21</f>
        <v/>
      </c>
      <c r="W53" s="2567">
        <f>W21</f>
        <v/>
      </c>
      <c r="X53" s="2573">
        <f>SUM(Y53:AF53)</f>
        <v/>
      </c>
      <c r="Y53" s="2573">
        <f>+Y21/$X21</f>
        <v/>
      </c>
      <c r="Z53" s="2573">
        <f>+Z21/$X21</f>
        <v/>
      </c>
      <c r="AA53" s="2573">
        <f>+AA21/$X21</f>
        <v/>
      </c>
      <c r="AB53" s="2573">
        <f>+AB21/$X21</f>
        <v/>
      </c>
      <c r="AC53" s="2573">
        <f>+AC21/$X21</f>
        <v/>
      </c>
      <c r="AD53" s="2573">
        <f>+AD21/$X21</f>
        <v/>
      </c>
      <c r="AE53" s="2573">
        <f>+AE21/$X21</f>
        <v/>
      </c>
      <c r="AF53" s="2573">
        <f>+AF21/$X21</f>
        <v/>
      </c>
      <c r="AH53" s="2567">
        <f>AH21</f>
        <v/>
      </c>
      <c r="AI53" s="2573">
        <f>SUM(AK53:AQ53)</f>
        <v/>
      </c>
      <c r="AJ53" s="2573">
        <f>+AJ21/$AI21</f>
        <v/>
      </c>
      <c r="AK53" s="2573">
        <f>+AK21/$AI21</f>
        <v/>
      </c>
      <c r="AL53" s="2573">
        <f>+AL21/$AI21</f>
        <v/>
      </c>
      <c r="AM53" s="2573">
        <f>+AM21/$AI21</f>
        <v/>
      </c>
      <c r="AN53" s="2573">
        <f>+AN21/$AI21</f>
        <v/>
      </c>
      <c r="AO53" s="2573">
        <f>+AO21/$AI21</f>
        <v/>
      </c>
      <c r="AP53" s="2573">
        <f>+AP21/$AI21</f>
        <v/>
      </c>
      <c r="AQ53" s="2573">
        <f>+AQ21/$AI21</f>
        <v/>
      </c>
      <c r="AS53" s="2567">
        <f>AS21</f>
        <v/>
      </c>
      <c r="AT53" s="2573">
        <f>SUM(AV53:BB53)</f>
        <v/>
      </c>
      <c r="AU53" s="2573">
        <f>+AU21/$AI21</f>
        <v/>
      </c>
      <c r="AV53" s="2573">
        <f>+AV21/$AI21</f>
        <v/>
      </c>
      <c r="AW53" s="2573">
        <f>+AW21/$AI21</f>
        <v/>
      </c>
      <c r="AX53" s="2573">
        <f>+AX21/$AI21</f>
        <v/>
      </c>
      <c r="AY53" s="2573">
        <f>+AY21/$AI21</f>
        <v/>
      </c>
      <c r="AZ53" s="2573">
        <f>+AZ21/$AI21</f>
        <v/>
      </c>
      <c r="BA53" s="2573">
        <f>+BA21/$AI21</f>
        <v/>
      </c>
      <c r="BB53" s="2573">
        <f>+BB21/$AI21</f>
        <v/>
      </c>
      <c r="BD53" s="2567">
        <f>BD21</f>
        <v/>
      </c>
      <c r="BE53" s="2573">
        <f>SUM(BG53:BM53)</f>
        <v/>
      </c>
      <c r="BF53" s="2573">
        <f>+BF21/$AI21</f>
        <v/>
      </c>
      <c r="BG53" s="2573">
        <f>+BG21/$AI21</f>
        <v/>
      </c>
      <c r="BH53" s="2573">
        <f>+BH21/$AI21</f>
        <v/>
      </c>
      <c r="BI53" s="2573">
        <f>+BI21/$AI21</f>
        <v/>
      </c>
      <c r="BJ53" s="2573">
        <f>+BJ21/$AI21</f>
        <v/>
      </c>
      <c r="BK53" s="2573">
        <f>+BK21/$AI21</f>
        <v/>
      </c>
      <c r="BL53" s="2573">
        <f>+BL21/$AI21</f>
        <v/>
      </c>
      <c r="BM53" s="2573">
        <f>+BM21/$AI21</f>
        <v/>
      </c>
      <c r="BO53" s="2567">
        <f>BO21</f>
        <v/>
      </c>
      <c r="BP53" s="2573">
        <f>SUM(BR53:BX53)</f>
        <v/>
      </c>
      <c r="BQ53" s="2573">
        <f>+BQ21/$AI21</f>
        <v/>
      </c>
      <c r="BR53" s="2573">
        <f>+BR21/$AI21</f>
        <v/>
      </c>
      <c r="BS53" s="2573">
        <f>+BS21/$AI21</f>
        <v/>
      </c>
      <c r="BT53" s="2573">
        <f>+BT21/$AI21</f>
        <v/>
      </c>
      <c r="BU53" s="2573">
        <f>+BU21/$AI21</f>
        <v/>
      </c>
      <c r="BV53" s="2573">
        <f>+BV21/$AI21</f>
        <v/>
      </c>
      <c r="BW53" s="2573">
        <f>+BW21/$AI21</f>
        <v/>
      </c>
      <c r="BX53" s="2573">
        <f>+BX21/$AI21</f>
        <v/>
      </c>
      <c r="BZ53" s="2567">
        <f>BZ21</f>
        <v/>
      </c>
      <c r="CA53" s="2573">
        <f>SUM(CC53:CI53)</f>
        <v/>
      </c>
      <c r="CB53" s="2573">
        <f>+CB21/$AI21</f>
        <v/>
      </c>
      <c r="CC53" s="2573">
        <f>+CC21/$AI21</f>
        <v/>
      </c>
      <c r="CD53" s="2573">
        <f>+CD21/$AI21</f>
        <v/>
      </c>
      <c r="CE53" s="2573">
        <f>+CE21/$AI21</f>
        <v/>
      </c>
      <c r="CF53" s="2573">
        <f>+CF21/$AI21</f>
        <v/>
      </c>
      <c r="CG53" s="2573">
        <f>+CG21/$AI21</f>
        <v/>
      </c>
      <c r="CH53" s="2573">
        <f>+CH21/$AI21</f>
        <v/>
      </c>
      <c r="CI53" s="2573">
        <f>+CI21/$AI21</f>
        <v/>
      </c>
      <c r="CK53" s="2567">
        <f>CK21</f>
        <v/>
      </c>
      <c r="CL53" s="2573">
        <f>SUM(CN53:CT53)</f>
        <v/>
      </c>
      <c r="CM53" s="2573">
        <f>+CM21/$AI21</f>
        <v/>
      </c>
      <c r="CN53" s="2573">
        <f>+CN21/$AI21</f>
        <v/>
      </c>
      <c r="CO53" s="2573">
        <f>+CO21/$AI21</f>
        <v/>
      </c>
      <c r="CP53" s="2573">
        <f>+CP21/$AI21</f>
        <v/>
      </c>
      <c r="CQ53" s="2573">
        <f>+CQ21/$AI21</f>
        <v/>
      </c>
      <c r="CR53" s="2573">
        <f>+CR21/$AI21</f>
        <v/>
      </c>
      <c r="CS53" s="2573">
        <f>+CS21/$AI21</f>
        <v/>
      </c>
      <c r="CT53" s="2573">
        <f>+CT21/$AI21</f>
        <v/>
      </c>
      <c r="CV53" s="2567">
        <f>CV21</f>
        <v/>
      </c>
      <c r="CW53" s="2573">
        <f>SUM(CY53:DE53)</f>
        <v/>
      </c>
      <c r="CX53" s="2573">
        <f>+CX21/$AI21</f>
        <v/>
      </c>
      <c r="CY53" s="2573">
        <f>+CY21/$AI21</f>
        <v/>
      </c>
      <c r="CZ53" s="2573">
        <f>+CZ21/$AI21</f>
        <v/>
      </c>
      <c r="DA53" s="2573">
        <f>+DA21/$AI21</f>
        <v/>
      </c>
      <c r="DB53" s="2573">
        <f>+DB21/$AI21</f>
        <v/>
      </c>
      <c r="DC53" s="2573">
        <f>+DC21/$AI21</f>
        <v/>
      </c>
      <c r="DD53" s="2573">
        <f>+DD21/$AI21</f>
        <v/>
      </c>
      <c r="DE53" s="2573">
        <f>+DE21/$AI21</f>
        <v/>
      </c>
      <c r="DG53" s="2567">
        <f>DG21</f>
        <v/>
      </c>
      <c r="DH53" s="2573">
        <f>SUM(DJ53:DP53)</f>
        <v/>
      </c>
      <c r="DI53" s="2573">
        <f>+DI21/$AI21</f>
        <v/>
      </c>
      <c r="DJ53" s="2573">
        <f>+DJ21/$AI21</f>
        <v/>
      </c>
      <c r="DK53" s="2573">
        <f>+DK21/$AI21</f>
        <v/>
      </c>
      <c r="DL53" s="2573">
        <f>+DL21/$AI21</f>
        <v/>
      </c>
      <c r="DM53" s="2573">
        <f>+DM21/$AI21</f>
        <v/>
      </c>
      <c r="DN53" s="2573">
        <f>+DN21/$AI21</f>
        <v/>
      </c>
      <c r="DO53" s="2573">
        <f>+DO21/$AI21</f>
        <v/>
      </c>
      <c r="DP53" s="2573">
        <f>+DP21/$AI21</f>
        <v/>
      </c>
      <c r="DR53" s="2567">
        <f>DR21</f>
        <v/>
      </c>
      <c r="DS53" s="2573">
        <f>SUM(DU53:EA53)</f>
        <v/>
      </c>
      <c r="DT53" s="2573">
        <f>+DT21/$AI21</f>
        <v/>
      </c>
      <c r="DU53" s="2573">
        <f>+DU21/$AI21</f>
        <v/>
      </c>
      <c r="DV53" s="2573">
        <f>+DV21/$AI21</f>
        <v/>
      </c>
      <c r="DW53" s="2573">
        <f>+DW21/$AI21</f>
        <v/>
      </c>
      <c r="DX53" s="2573">
        <f>+DX21/$AI21</f>
        <v/>
      </c>
      <c r="DY53" s="2573">
        <f>+DY21/$AI21</f>
        <v/>
      </c>
      <c r="DZ53" s="2573">
        <f>+DZ21/$AI21</f>
        <v/>
      </c>
      <c r="EA53" s="2573">
        <f>+EA21/$AI21</f>
        <v/>
      </c>
      <c r="EC53" s="2567">
        <f>EC21</f>
        <v/>
      </c>
      <c r="ED53" s="2573">
        <f>SUM(EF53:EL53)</f>
        <v/>
      </c>
      <c r="EE53" s="2573">
        <f>+EE21/$AI21</f>
        <v/>
      </c>
      <c r="EF53" s="2573">
        <f>+EF21/$AI21</f>
        <v/>
      </c>
      <c r="EG53" s="2573">
        <f>+EG21/$AI21</f>
        <v/>
      </c>
      <c r="EH53" s="2573">
        <f>+EH21/$AI21</f>
        <v/>
      </c>
      <c r="EI53" s="2573">
        <f>+EI21/$AI21</f>
        <v/>
      </c>
      <c r="EJ53" s="2573">
        <f>+EJ21/$AI21</f>
        <v/>
      </c>
      <c r="EK53" s="2573">
        <f>+EK21/$AI21</f>
        <v/>
      </c>
      <c r="EL53" s="2573">
        <f>+EL21/$AI21</f>
        <v/>
      </c>
    </row>
    <row r="54">
      <c r="A54" s="2567">
        <f>+A22</f>
        <v/>
      </c>
      <c r="B54" s="2573">
        <f>SUM(C54:J54)</f>
        <v/>
      </c>
      <c r="C54" s="2573">
        <f>+C22/$B22</f>
        <v/>
      </c>
      <c r="D54" s="2573">
        <f>+D22/$B22</f>
        <v/>
      </c>
      <c r="E54" s="2573">
        <f>+E22/$B22</f>
        <v/>
      </c>
      <c r="F54" s="2573">
        <f>+F22/$B22</f>
        <v/>
      </c>
      <c r="G54" s="2573">
        <f>+G22/$B22</f>
        <v/>
      </c>
      <c r="H54" s="2573">
        <f>+H22/$B22</f>
        <v/>
      </c>
      <c r="I54" s="2573">
        <f>+I22/$B22</f>
        <v/>
      </c>
      <c r="J54" s="2573">
        <f>+J22/$B22</f>
        <v/>
      </c>
      <c r="L54" s="2567">
        <f>+L22</f>
        <v/>
      </c>
      <c r="M54" s="2573">
        <f>SUM(N54:U54)</f>
        <v/>
      </c>
      <c r="N54" s="2573">
        <f>+N22/$M22</f>
        <v/>
      </c>
      <c r="O54" s="2573">
        <f>+O22/$M22</f>
        <v/>
      </c>
      <c r="P54" s="2573">
        <f>+P22/$M22</f>
        <v/>
      </c>
      <c r="Q54" s="2573">
        <f>+Q22/$M22</f>
        <v/>
      </c>
      <c r="R54" s="2573">
        <f>+R22/$M22</f>
        <v/>
      </c>
      <c r="S54" s="2573">
        <f>+S22/$M22</f>
        <v/>
      </c>
      <c r="T54" s="2573">
        <f>+T22/$M22</f>
        <v/>
      </c>
      <c r="U54" s="2573">
        <f>+U22/$M22</f>
        <v/>
      </c>
      <c r="W54" s="2567">
        <f>W22</f>
        <v/>
      </c>
      <c r="X54" s="2573">
        <f>SUM(Y54:AF54)</f>
        <v/>
      </c>
      <c r="Y54" s="2573">
        <f>+Y22/$X22</f>
        <v/>
      </c>
      <c r="Z54" s="2573">
        <f>+Z22/$X22</f>
        <v/>
      </c>
      <c r="AA54" s="2573">
        <f>+AA22/$X22</f>
        <v/>
      </c>
      <c r="AB54" s="2573">
        <f>+AB22/$X22</f>
        <v/>
      </c>
      <c r="AC54" s="2573">
        <f>+AC22/$X22</f>
        <v/>
      </c>
      <c r="AD54" s="2573">
        <f>+AD22/$X22</f>
        <v/>
      </c>
      <c r="AE54" s="2573">
        <f>+AE22/$X22</f>
        <v/>
      </c>
      <c r="AF54" s="2573">
        <f>+AF22/$X22</f>
        <v/>
      </c>
      <c r="AH54" s="2567">
        <f>AH22</f>
        <v/>
      </c>
      <c r="AI54" s="2573">
        <f>SUM(AK54:AQ54)</f>
        <v/>
      </c>
      <c r="AJ54" s="2573">
        <f>+AJ22/$AI22</f>
        <v/>
      </c>
      <c r="AK54" s="2573">
        <f>+AK22/$AI22</f>
        <v/>
      </c>
      <c r="AL54" s="2573">
        <f>+AL22/$AI22</f>
        <v/>
      </c>
      <c r="AM54" s="2573">
        <f>+AM22/$AI22</f>
        <v/>
      </c>
      <c r="AN54" s="2573">
        <f>+AN22/$AI22</f>
        <v/>
      </c>
      <c r="AO54" s="2573">
        <f>+AO22/$AI22</f>
        <v/>
      </c>
      <c r="AP54" s="2573">
        <f>+AP22/$AI22</f>
        <v/>
      </c>
      <c r="AQ54" s="2573">
        <f>+AQ22/$AI22</f>
        <v/>
      </c>
      <c r="AS54" s="2567">
        <f>AS22</f>
        <v/>
      </c>
      <c r="AT54" s="2573">
        <f>SUM(AV54:BB54)</f>
        <v/>
      </c>
      <c r="AU54" s="2573">
        <f>+AU22/$AI22</f>
        <v/>
      </c>
      <c r="AV54" s="2573">
        <f>+AV22/$AI22</f>
        <v/>
      </c>
      <c r="AW54" s="2573">
        <f>+AW22/$AI22</f>
        <v/>
      </c>
      <c r="AX54" s="2573">
        <f>+AX22/$AI22</f>
        <v/>
      </c>
      <c r="AY54" s="2573">
        <f>+AY22/$AI22</f>
        <v/>
      </c>
      <c r="AZ54" s="2573">
        <f>+AZ22/$AI22</f>
        <v/>
      </c>
      <c r="BA54" s="2573">
        <f>+BA22/$AI22</f>
        <v/>
      </c>
      <c r="BB54" s="2573">
        <f>+BB22/$AI22</f>
        <v/>
      </c>
      <c r="BD54" s="2567">
        <f>BD22</f>
        <v/>
      </c>
      <c r="BE54" s="2573">
        <f>SUM(BG54:BM54)</f>
        <v/>
      </c>
      <c r="BF54" s="2573">
        <f>+BF22/$AI22</f>
        <v/>
      </c>
      <c r="BG54" s="2573">
        <f>+BG22/$AI22</f>
        <v/>
      </c>
      <c r="BH54" s="2573">
        <f>+BH22/$AI22</f>
        <v/>
      </c>
      <c r="BI54" s="2573">
        <f>+BI22/$AI22</f>
        <v/>
      </c>
      <c r="BJ54" s="2573">
        <f>+BJ22/$AI22</f>
        <v/>
      </c>
      <c r="BK54" s="2573">
        <f>+BK22/$AI22</f>
        <v/>
      </c>
      <c r="BL54" s="2573">
        <f>+BL22/$AI22</f>
        <v/>
      </c>
      <c r="BM54" s="2573">
        <f>+BM22/$AI22</f>
        <v/>
      </c>
      <c r="BO54" s="2567">
        <f>BO22</f>
        <v/>
      </c>
      <c r="BP54" s="2573">
        <f>SUM(BR54:BX54)</f>
        <v/>
      </c>
      <c r="BQ54" s="2573">
        <f>+BQ22/$AI22</f>
        <v/>
      </c>
      <c r="BR54" s="2573">
        <f>+BR22/$AI22</f>
        <v/>
      </c>
      <c r="BS54" s="2573">
        <f>+BS22/$AI22</f>
        <v/>
      </c>
      <c r="BT54" s="2573">
        <f>+BT22/$AI22</f>
        <v/>
      </c>
      <c r="BU54" s="2573">
        <f>+BU22/$AI22</f>
        <v/>
      </c>
      <c r="BV54" s="2573">
        <f>+BV22/$AI22</f>
        <v/>
      </c>
      <c r="BW54" s="2573">
        <f>+BW22/$AI22</f>
        <v/>
      </c>
      <c r="BX54" s="2573">
        <f>+BX22/$AI22</f>
        <v/>
      </c>
      <c r="BZ54" s="2567">
        <f>BZ22</f>
        <v/>
      </c>
      <c r="CA54" s="2573">
        <f>SUM(CC54:CI54)</f>
        <v/>
      </c>
      <c r="CB54" s="2573">
        <f>+CB22/$AI22</f>
        <v/>
      </c>
      <c r="CC54" s="2573">
        <f>+CC22/$AI22</f>
        <v/>
      </c>
      <c r="CD54" s="2573">
        <f>+CD22/$AI22</f>
        <v/>
      </c>
      <c r="CE54" s="2573">
        <f>+CE22/$AI22</f>
        <v/>
      </c>
      <c r="CF54" s="2573">
        <f>+CF22/$AI22</f>
        <v/>
      </c>
      <c r="CG54" s="2573">
        <f>+CG22/$AI22</f>
        <v/>
      </c>
      <c r="CH54" s="2573">
        <f>+CH22/$AI22</f>
        <v/>
      </c>
      <c r="CI54" s="2573">
        <f>+CI22/$AI22</f>
        <v/>
      </c>
      <c r="CK54" s="2567">
        <f>CK22</f>
        <v/>
      </c>
      <c r="CL54" s="2573">
        <f>SUM(CN54:CT54)</f>
        <v/>
      </c>
      <c r="CM54" s="2573">
        <f>+CM22/$AI22</f>
        <v/>
      </c>
      <c r="CN54" s="2573">
        <f>+CN22/$AI22</f>
        <v/>
      </c>
      <c r="CO54" s="2573">
        <f>+CO22/$AI22</f>
        <v/>
      </c>
      <c r="CP54" s="2573">
        <f>+CP22/$AI22</f>
        <v/>
      </c>
      <c r="CQ54" s="2573">
        <f>+CQ22/$AI22</f>
        <v/>
      </c>
      <c r="CR54" s="2573">
        <f>+CR22/$AI22</f>
        <v/>
      </c>
      <c r="CS54" s="2573">
        <f>+CS22/$AI22</f>
        <v/>
      </c>
      <c r="CT54" s="2573">
        <f>+CT22/$AI22</f>
        <v/>
      </c>
      <c r="CV54" s="2567">
        <f>CV22</f>
        <v/>
      </c>
      <c r="CW54" s="2573">
        <f>SUM(CY54:DE54)</f>
        <v/>
      </c>
      <c r="CX54" s="2573">
        <f>+CX22/$AI22</f>
        <v/>
      </c>
      <c r="CY54" s="2573">
        <f>+CY22/$AI22</f>
        <v/>
      </c>
      <c r="CZ54" s="2573">
        <f>+CZ22/$AI22</f>
        <v/>
      </c>
      <c r="DA54" s="2573">
        <f>+DA22/$AI22</f>
        <v/>
      </c>
      <c r="DB54" s="2573">
        <f>+DB22/$AI22</f>
        <v/>
      </c>
      <c r="DC54" s="2573">
        <f>+DC22/$AI22</f>
        <v/>
      </c>
      <c r="DD54" s="2573">
        <f>+DD22/$AI22</f>
        <v/>
      </c>
      <c r="DE54" s="2573">
        <f>+DE22/$AI22</f>
        <v/>
      </c>
      <c r="DG54" s="2567">
        <f>DG22</f>
        <v/>
      </c>
      <c r="DH54" s="2573">
        <f>SUM(DJ54:DP54)</f>
        <v/>
      </c>
      <c r="DI54" s="2573">
        <f>+DI22/$AI22</f>
        <v/>
      </c>
      <c r="DJ54" s="2573">
        <f>+DJ22/$AI22</f>
        <v/>
      </c>
      <c r="DK54" s="2573">
        <f>+DK22/$AI22</f>
        <v/>
      </c>
      <c r="DL54" s="2573">
        <f>+DL22/$AI22</f>
        <v/>
      </c>
      <c r="DM54" s="2573">
        <f>+DM22/$AI22</f>
        <v/>
      </c>
      <c r="DN54" s="2573">
        <f>+DN22/$AI22</f>
        <v/>
      </c>
      <c r="DO54" s="2573">
        <f>+DO22/$AI22</f>
        <v/>
      </c>
      <c r="DP54" s="2573">
        <f>+DP22/$AI22</f>
        <v/>
      </c>
      <c r="DR54" s="2567">
        <f>DR22</f>
        <v/>
      </c>
      <c r="DS54" s="2573">
        <f>SUM(DU54:EA54)</f>
        <v/>
      </c>
      <c r="DT54" s="2573">
        <f>+DT22/$AI22</f>
        <v/>
      </c>
      <c r="DU54" s="2573">
        <f>+DU22/$AI22</f>
        <v/>
      </c>
      <c r="DV54" s="2573">
        <f>+DV22/$AI22</f>
        <v/>
      </c>
      <c r="DW54" s="2573">
        <f>+DW22/$AI22</f>
        <v/>
      </c>
      <c r="DX54" s="2573">
        <f>+DX22/$AI22</f>
        <v/>
      </c>
      <c r="DY54" s="2573">
        <f>+DY22/$AI22</f>
        <v/>
      </c>
      <c r="DZ54" s="2573">
        <f>+DZ22/$AI22</f>
        <v/>
      </c>
      <c r="EA54" s="2573">
        <f>+EA22/$AI22</f>
        <v/>
      </c>
      <c r="EC54" s="2567">
        <f>EC22</f>
        <v/>
      </c>
      <c r="ED54" s="2573">
        <f>SUM(EF54:EL54)</f>
        <v/>
      </c>
      <c r="EE54" s="2573">
        <f>+EE22/$AI22</f>
        <v/>
      </c>
      <c r="EF54" s="2573">
        <f>+EF22/$AI22</f>
        <v/>
      </c>
      <c r="EG54" s="2573">
        <f>+EG22/$AI22</f>
        <v/>
      </c>
      <c r="EH54" s="2573">
        <f>+EH22/$AI22</f>
        <v/>
      </c>
      <c r="EI54" s="2573">
        <f>+EI22/$AI22</f>
        <v/>
      </c>
      <c r="EJ54" s="2573">
        <f>+EJ22/$AI22</f>
        <v/>
      </c>
      <c r="EK54" s="2573">
        <f>+EK22/$AI22</f>
        <v/>
      </c>
      <c r="EL54" s="2573">
        <f>+EL22/$AI22</f>
        <v/>
      </c>
    </row>
    <row r="55">
      <c r="A55" s="2567">
        <f>+A23</f>
        <v/>
      </c>
      <c r="B55" s="2573">
        <f>SUM(C55:J55)</f>
        <v/>
      </c>
      <c r="C55" s="2573">
        <f>+C23/$B23</f>
        <v/>
      </c>
      <c r="D55" s="2573">
        <f>+D23/$B23</f>
        <v/>
      </c>
      <c r="E55" s="2573">
        <f>+E23/$B23</f>
        <v/>
      </c>
      <c r="F55" s="2573">
        <f>+F23/$B23</f>
        <v/>
      </c>
      <c r="G55" s="2573">
        <f>+G23/$B23</f>
        <v/>
      </c>
      <c r="H55" s="2573">
        <f>+H23/$B23</f>
        <v/>
      </c>
      <c r="I55" s="2573">
        <f>+I23/$B23</f>
        <v/>
      </c>
      <c r="J55" s="2573">
        <f>+J23/$B23</f>
        <v/>
      </c>
      <c r="L55" s="2567">
        <f>+L23</f>
        <v/>
      </c>
      <c r="M55" s="2573">
        <f>SUM(N55:U55)</f>
        <v/>
      </c>
      <c r="N55" s="2573">
        <f>+N23/$M23</f>
        <v/>
      </c>
      <c r="O55" s="2573">
        <f>+O23/$M23</f>
        <v/>
      </c>
      <c r="P55" s="2573">
        <f>+P23/$M23</f>
        <v/>
      </c>
      <c r="Q55" s="2573">
        <f>+Q23/$M23</f>
        <v/>
      </c>
      <c r="R55" s="2573">
        <f>+R23/$M23</f>
        <v/>
      </c>
      <c r="S55" s="2573">
        <f>+S23/$M23</f>
        <v/>
      </c>
      <c r="T55" s="2573">
        <f>+T23/$M23</f>
        <v/>
      </c>
      <c r="U55" s="2573">
        <f>+U23/$M23</f>
        <v/>
      </c>
      <c r="W55" s="2567">
        <f>W23</f>
        <v/>
      </c>
      <c r="X55" s="2573">
        <f>SUM(Y55:AF55)</f>
        <v/>
      </c>
      <c r="Y55" s="2573">
        <f>+Y23/$X23</f>
        <v/>
      </c>
      <c r="Z55" s="2573">
        <f>+Z23/$X23</f>
        <v/>
      </c>
      <c r="AA55" s="2573">
        <f>+AA23/$X23</f>
        <v/>
      </c>
      <c r="AB55" s="2573">
        <f>+AB23/$X23</f>
        <v/>
      </c>
      <c r="AC55" s="2573">
        <f>+AC23/$X23</f>
        <v/>
      </c>
      <c r="AD55" s="2573">
        <f>+AD23/$X23</f>
        <v/>
      </c>
      <c r="AE55" s="2573">
        <f>+AE23/$X23</f>
        <v/>
      </c>
      <c r="AF55" s="2573">
        <f>+AF23/$X23</f>
        <v/>
      </c>
      <c r="AH55" s="2567">
        <f>AH23</f>
        <v/>
      </c>
      <c r="AI55" s="2573">
        <f>SUM(AK55:AQ55)</f>
        <v/>
      </c>
      <c r="AJ55" s="2573">
        <f>+AJ23/$AI23</f>
        <v/>
      </c>
      <c r="AK55" s="2573">
        <f>+AK23/$AI23</f>
        <v/>
      </c>
      <c r="AL55" s="2573">
        <f>+AL23/$AI23</f>
        <v/>
      </c>
      <c r="AM55" s="2573">
        <f>+AM23/$AI23</f>
        <v/>
      </c>
      <c r="AN55" s="2573">
        <f>+AN23/$AI23</f>
        <v/>
      </c>
      <c r="AO55" s="2573">
        <f>+AO23/$AI23</f>
        <v/>
      </c>
      <c r="AP55" s="2573">
        <f>+AP23/$AI23</f>
        <v/>
      </c>
      <c r="AQ55" s="2573">
        <f>+AQ23/$AI23</f>
        <v/>
      </c>
      <c r="AS55" s="2567">
        <f>AS23</f>
        <v/>
      </c>
      <c r="AT55" s="2573">
        <f>SUM(AV55:BB55)</f>
        <v/>
      </c>
      <c r="AU55" s="2573">
        <f>+AU23/$AI23</f>
        <v/>
      </c>
      <c r="AV55" s="2573">
        <f>+AV23/$AI23</f>
        <v/>
      </c>
      <c r="AW55" s="2573">
        <f>+AW23/$AI23</f>
        <v/>
      </c>
      <c r="AX55" s="2573">
        <f>+AX23/$AI23</f>
        <v/>
      </c>
      <c r="AY55" s="2573">
        <f>+AY23/$AI23</f>
        <v/>
      </c>
      <c r="AZ55" s="2573">
        <f>+AZ23/$AI23</f>
        <v/>
      </c>
      <c r="BA55" s="2573">
        <f>+BA23/$AI23</f>
        <v/>
      </c>
      <c r="BB55" s="2573">
        <f>+BB23/$AI23</f>
        <v/>
      </c>
      <c r="BD55" s="2567">
        <f>BD23</f>
        <v/>
      </c>
      <c r="BE55" s="2573">
        <f>SUM(BG55:BM55)</f>
        <v/>
      </c>
      <c r="BF55" s="2573">
        <f>+BF23/$AI23</f>
        <v/>
      </c>
      <c r="BG55" s="2573">
        <f>+BG23/$AI23</f>
        <v/>
      </c>
      <c r="BH55" s="2573">
        <f>+BH23/$AI23</f>
        <v/>
      </c>
      <c r="BI55" s="2573">
        <f>+BI23/$AI23</f>
        <v/>
      </c>
      <c r="BJ55" s="2573">
        <f>+BJ23/$AI23</f>
        <v/>
      </c>
      <c r="BK55" s="2573">
        <f>+BK23/$AI23</f>
        <v/>
      </c>
      <c r="BL55" s="2573">
        <f>+BL23/$AI23</f>
        <v/>
      </c>
      <c r="BM55" s="2573">
        <f>+BM23/$AI23</f>
        <v/>
      </c>
      <c r="BO55" s="2567">
        <f>BO23</f>
        <v/>
      </c>
      <c r="BP55" s="2573">
        <f>SUM(BR55:BX55)</f>
        <v/>
      </c>
      <c r="BQ55" s="2573">
        <f>+BQ23/$AI23</f>
        <v/>
      </c>
      <c r="BR55" s="2573">
        <f>+BR23/$AI23</f>
        <v/>
      </c>
      <c r="BS55" s="2573">
        <f>+BS23/$AI23</f>
        <v/>
      </c>
      <c r="BT55" s="2573">
        <f>+BT23/$AI23</f>
        <v/>
      </c>
      <c r="BU55" s="2573">
        <f>+BU23/$AI23</f>
        <v/>
      </c>
      <c r="BV55" s="2573">
        <f>+BV23/$AI23</f>
        <v/>
      </c>
      <c r="BW55" s="2573">
        <f>+BW23/$AI23</f>
        <v/>
      </c>
      <c r="BX55" s="2573">
        <f>+BX23/$AI23</f>
        <v/>
      </c>
      <c r="BZ55" s="2567">
        <f>BZ23</f>
        <v/>
      </c>
      <c r="CA55" s="2573">
        <f>SUM(CC55:CI55)</f>
        <v/>
      </c>
      <c r="CB55" s="2573">
        <f>+CB23/$AI23</f>
        <v/>
      </c>
      <c r="CC55" s="2573">
        <f>+CC23/$AI23</f>
        <v/>
      </c>
      <c r="CD55" s="2573">
        <f>+CD23/$AI23</f>
        <v/>
      </c>
      <c r="CE55" s="2573">
        <f>+CE23/$AI23</f>
        <v/>
      </c>
      <c r="CF55" s="2573">
        <f>+CF23/$AI23</f>
        <v/>
      </c>
      <c r="CG55" s="2573">
        <f>+CG23/$AI23</f>
        <v/>
      </c>
      <c r="CH55" s="2573">
        <f>+CH23/$AI23</f>
        <v/>
      </c>
      <c r="CI55" s="2573">
        <f>+CI23/$AI23</f>
        <v/>
      </c>
      <c r="CK55" s="2567">
        <f>CK23</f>
        <v/>
      </c>
      <c r="CL55" s="2573">
        <f>SUM(CN55:CT55)</f>
        <v/>
      </c>
      <c r="CM55" s="2573">
        <f>+CM23/$AI23</f>
        <v/>
      </c>
      <c r="CN55" s="2573">
        <f>+CN23/$AI23</f>
        <v/>
      </c>
      <c r="CO55" s="2573">
        <f>+CO23/$AI23</f>
        <v/>
      </c>
      <c r="CP55" s="2573">
        <f>+CP23/$AI23</f>
        <v/>
      </c>
      <c r="CQ55" s="2573">
        <f>+CQ23/$AI23</f>
        <v/>
      </c>
      <c r="CR55" s="2573">
        <f>+CR23/$AI23</f>
        <v/>
      </c>
      <c r="CS55" s="2573">
        <f>+CS23/$AI23</f>
        <v/>
      </c>
      <c r="CT55" s="2573">
        <f>+CT23/$AI23</f>
        <v/>
      </c>
      <c r="CV55" s="2567">
        <f>CV23</f>
        <v/>
      </c>
      <c r="CW55" s="2573">
        <f>SUM(CY55:DE55)</f>
        <v/>
      </c>
      <c r="CX55" s="2573">
        <f>+CX23/$AI23</f>
        <v/>
      </c>
      <c r="CY55" s="2573">
        <f>+CY23/$AI23</f>
        <v/>
      </c>
      <c r="CZ55" s="2573">
        <f>+CZ23/$AI23</f>
        <v/>
      </c>
      <c r="DA55" s="2573">
        <f>+DA23/$AI23</f>
        <v/>
      </c>
      <c r="DB55" s="2573">
        <f>+DB23/$AI23</f>
        <v/>
      </c>
      <c r="DC55" s="2573">
        <f>+DC23/$AI23</f>
        <v/>
      </c>
      <c r="DD55" s="2573">
        <f>+DD23/$AI23</f>
        <v/>
      </c>
      <c r="DE55" s="2573">
        <f>+DE23/$AI23</f>
        <v/>
      </c>
      <c r="DG55" s="2567">
        <f>DG23</f>
        <v/>
      </c>
      <c r="DH55" s="2573">
        <f>SUM(DJ55:DP55)</f>
        <v/>
      </c>
      <c r="DI55" s="2573">
        <f>+DI23/$AI23</f>
        <v/>
      </c>
      <c r="DJ55" s="2573">
        <f>+DJ23/$AI23</f>
        <v/>
      </c>
      <c r="DK55" s="2573">
        <f>+DK23/$AI23</f>
        <v/>
      </c>
      <c r="DL55" s="2573">
        <f>+DL23/$AI23</f>
        <v/>
      </c>
      <c r="DM55" s="2573">
        <f>+DM23/$AI23</f>
        <v/>
      </c>
      <c r="DN55" s="2573">
        <f>+DN23/$AI23</f>
        <v/>
      </c>
      <c r="DO55" s="2573">
        <f>+DO23/$AI23</f>
        <v/>
      </c>
      <c r="DP55" s="2573">
        <f>+DP23/$AI23</f>
        <v/>
      </c>
      <c r="DR55" s="2567">
        <f>DR23</f>
        <v/>
      </c>
      <c r="DS55" s="2573">
        <f>SUM(DU55:EA55)</f>
        <v/>
      </c>
      <c r="DT55" s="2573">
        <f>+DT23/$AI23</f>
        <v/>
      </c>
      <c r="DU55" s="2573">
        <f>+DU23/$AI23</f>
        <v/>
      </c>
      <c r="DV55" s="2573">
        <f>+DV23/$AI23</f>
        <v/>
      </c>
      <c r="DW55" s="2573">
        <f>+DW23/$AI23</f>
        <v/>
      </c>
      <c r="DX55" s="2573">
        <f>+DX23/$AI23</f>
        <v/>
      </c>
      <c r="DY55" s="2573">
        <f>+DY23/$AI23</f>
        <v/>
      </c>
      <c r="DZ55" s="2573">
        <f>+DZ23/$AI23</f>
        <v/>
      </c>
      <c r="EA55" s="2573">
        <f>+EA23/$AI23</f>
        <v/>
      </c>
      <c r="EC55" s="2567">
        <f>EC23</f>
        <v/>
      </c>
      <c r="ED55" s="2573">
        <f>SUM(EF55:EL55)</f>
        <v/>
      </c>
      <c r="EE55" s="2573">
        <f>+EE23/$AI23</f>
        <v/>
      </c>
      <c r="EF55" s="2573">
        <f>+EF23/$AI23</f>
        <v/>
      </c>
      <c r="EG55" s="2573">
        <f>+EG23/$AI23</f>
        <v/>
      </c>
      <c r="EH55" s="2573">
        <f>+EH23/$AI23</f>
        <v/>
      </c>
      <c r="EI55" s="2573">
        <f>+EI23/$AI23</f>
        <v/>
      </c>
      <c r="EJ55" s="2573">
        <f>+EJ23/$AI23</f>
        <v/>
      </c>
      <c r="EK55" s="2573">
        <f>+EK23/$AI23</f>
        <v/>
      </c>
      <c r="EL55" s="2573">
        <f>+EL23/$AI23</f>
        <v/>
      </c>
    </row>
    <row r="56">
      <c r="A56" s="2567">
        <f>+A24</f>
        <v/>
      </c>
      <c r="B56" s="2573">
        <f>SUM(C56:J56)</f>
        <v/>
      </c>
      <c r="C56" s="2573">
        <f>+C24/$B24</f>
        <v/>
      </c>
      <c r="D56" s="2573">
        <f>+D24/$B24</f>
        <v/>
      </c>
      <c r="E56" s="2573">
        <f>+E24/$B24</f>
        <v/>
      </c>
      <c r="F56" s="2573">
        <f>+F24/$B24</f>
        <v/>
      </c>
      <c r="G56" s="2573">
        <f>+G24/$B24</f>
        <v/>
      </c>
      <c r="H56" s="2573">
        <f>+H24/$B24</f>
        <v/>
      </c>
      <c r="I56" s="2573">
        <f>+I24/$B24</f>
        <v/>
      </c>
      <c r="J56" s="2573">
        <f>+J24/$B24</f>
        <v/>
      </c>
      <c r="L56" s="2567">
        <f>+L24</f>
        <v/>
      </c>
      <c r="M56" s="2573">
        <f>SUM(N56:U56)</f>
        <v/>
      </c>
      <c r="N56" s="2573">
        <f>+N24/$M24</f>
        <v/>
      </c>
      <c r="O56" s="2573">
        <f>+O24/$M24</f>
        <v/>
      </c>
      <c r="P56" s="2573">
        <f>+P24/$M24</f>
        <v/>
      </c>
      <c r="Q56" s="2573">
        <f>+Q24/$M24</f>
        <v/>
      </c>
      <c r="R56" s="2573">
        <f>+R24/$M24</f>
        <v/>
      </c>
      <c r="S56" s="2573">
        <f>+S24/$M24</f>
        <v/>
      </c>
      <c r="T56" s="2573">
        <f>+T24/$M24</f>
        <v/>
      </c>
      <c r="U56" s="2573">
        <f>+U24/$M24</f>
        <v/>
      </c>
      <c r="W56" s="2567">
        <f>W24</f>
        <v/>
      </c>
      <c r="X56" s="2573">
        <f>SUM(Y56:AF56)</f>
        <v/>
      </c>
      <c r="Y56" s="2573">
        <f>+Y24/$X24</f>
        <v/>
      </c>
      <c r="Z56" s="2573">
        <f>+Z24/$X24</f>
        <v/>
      </c>
      <c r="AA56" s="2573">
        <f>+AA24/$X24</f>
        <v/>
      </c>
      <c r="AB56" s="2573">
        <f>+AB24/$X24</f>
        <v/>
      </c>
      <c r="AC56" s="2573">
        <f>+AC24/$X24</f>
        <v/>
      </c>
      <c r="AD56" s="2573">
        <f>+AD24/$X24</f>
        <v/>
      </c>
      <c r="AE56" s="2573">
        <f>+AE24/$X24</f>
        <v/>
      </c>
      <c r="AF56" s="2573">
        <f>+AF24/$X24</f>
        <v/>
      </c>
      <c r="AH56" s="2567">
        <f>AH24</f>
        <v/>
      </c>
      <c r="AI56" s="2573">
        <f>SUM(AK56:AQ56)</f>
        <v/>
      </c>
      <c r="AJ56" s="2573">
        <f>+AJ24/$AI24</f>
        <v/>
      </c>
      <c r="AK56" s="2573">
        <f>+AK24/$AI24</f>
        <v/>
      </c>
      <c r="AL56" s="2573">
        <f>+AL24/$AI24</f>
        <v/>
      </c>
      <c r="AM56" s="2573">
        <f>+AM24/$AI24</f>
        <v/>
      </c>
      <c r="AN56" s="2573">
        <f>+AN24/$AI24</f>
        <v/>
      </c>
      <c r="AO56" s="2573">
        <f>+AO24/$AI24</f>
        <v/>
      </c>
      <c r="AP56" s="2573">
        <f>+AP24/$AI24</f>
        <v/>
      </c>
      <c r="AQ56" s="2573">
        <f>+AQ24/$AI24</f>
        <v/>
      </c>
      <c r="AS56" s="2567">
        <f>AS24</f>
        <v/>
      </c>
      <c r="AT56" s="2573">
        <f>SUM(AV56:BB56)</f>
        <v/>
      </c>
      <c r="AU56" s="2573">
        <f>+AU24/$AI24</f>
        <v/>
      </c>
      <c r="AV56" s="2573">
        <f>+AV24/$AI24</f>
        <v/>
      </c>
      <c r="AW56" s="2573">
        <f>+AW24/$AI24</f>
        <v/>
      </c>
      <c r="AX56" s="2573">
        <f>+AX24/$AI24</f>
        <v/>
      </c>
      <c r="AY56" s="2573">
        <f>+AY24/$AI24</f>
        <v/>
      </c>
      <c r="AZ56" s="2573">
        <f>+AZ24/$AI24</f>
        <v/>
      </c>
      <c r="BA56" s="2573">
        <f>+BA24/$AI24</f>
        <v/>
      </c>
      <c r="BB56" s="2573">
        <f>+BB24/$AI24</f>
        <v/>
      </c>
      <c r="BD56" s="2567">
        <f>BD24</f>
        <v/>
      </c>
      <c r="BE56" s="2573">
        <f>SUM(BG56:BM56)</f>
        <v/>
      </c>
      <c r="BF56" s="2573">
        <f>+BF24/$AI24</f>
        <v/>
      </c>
      <c r="BG56" s="2573">
        <f>+BG24/$AI24</f>
        <v/>
      </c>
      <c r="BH56" s="2573">
        <f>+BH24/$AI24</f>
        <v/>
      </c>
      <c r="BI56" s="2573">
        <f>+BI24/$AI24</f>
        <v/>
      </c>
      <c r="BJ56" s="2573">
        <f>+BJ24/$AI24</f>
        <v/>
      </c>
      <c r="BK56" s="2573">
        <f>+BK24/$AI24</f>
        <v/>
      </c>
      <c r="BL56" s="2573">
        <f>+BL24/$AI24</f>
        <v/>
      </c>
      <c r="BM56" s="2573">
        <f>+BM24/$AI24</f>
        <v/>
      </c>
      <c r="BO56" s="2567">
        <f>BO24</f>
        <v/>
      </c>
      <c r="BP56" s="2573">
        <f>SUM(BR56:BX56)</f>
        <v/>
      </c>
      <c r="BQ56" s="2573">
        <f>+BQ24/$AI24</f>
        <v/>
      </c>
      <c r="BR56" s="2573">
        <f>+BR24/$AI24</f>
        <v/>
      </c>
      <c r="BS56" s="2573">
        <f>+BS24/$AI24</f>
        <v/>
      </c>
      <c r="BT56" s="2573">
        <f>+BT24/$AI24</f>
        <v/>
      </c>
      <c r="BU56" s="2573">
        <f>+BU24/$AI24</f>
        <v/>
      </c>
      <c r="BV56" s="2573">
        <f>+BV24/$AI24</f>
        <v/>
      </c>
      <c r="BW56" s="2573">
        <f>+BW24/$AI24</f>
        <v/>
      </c>
      <c r="BX56" s="2573">
        <f>+BX24/$AI24</f>
        <v/>
      </c>
      <c r="BZ56" s="2567">
        <f>BZ24</f>
        <v/>
      </c>
      <c r="CA56" s="2573">
        <f>SUM(CC56:CI56)</f>
        <v/>
      </c>
      <c r="CB56" s="2573">
        <f>+CB24/$AI24</f>
        <v/>
      </c>
      <c r="CC56" s="2573">
        <f>+CC24/$AI24</f>
        <v/>
      </c>
      <c r="CD56" s="2573">
        <f>+CD24/$AI24</f>
        <v/>
      </c>
      <c r="CE56" s="2573">
        <f>+CE24/$AI24</f>
        <v/>
      </c>
      <c r="CF56" s="2573">
        <f>+CF24/$AI24</f>
        <v/>
      </c>
      <c r="CG56" s="2573">
        <f>+CG24/$AI24</f>
        <v/>
      </c>
      <c r="CH56" s="2573">
        <f>+CH24/$AI24</f>
        <v/>
      </c>
      <c r="CI56" s="2573">
        <f>+CI24/$AI24</f>
        <v/>
      </c>
      <c r="CK56" s="2567">
        <f>CK24</f>
        <v/>
      </c>
      <c r="CL56" s="2573">
        <f>SUM(CN56:CT56)</f>
        <v/>
      </c>
      <c r="CM56" s="2573">
        <f>+CM24/$AI24</f>
        <v/>
      </c>
      <c r="CN56" s="2573">
        <f>+CN24/$AI24</f>
        <v/>
      </c>
      <c r="CO56" s="2573">
        <f>+CO24/$AI24</f>
        <v/>
      </c>
      <c r="CP56" s="2573">
        <f>+CP24/$AI24</f>
        <v/>
      </c>
      <c r="CQ56" s="2573">
        <f>+CQ24/$AI24</f>
        <v/>
      </c>
      <c r="CR56" s="2573">
        <f>+CR24/$AI24</f>
        <v/>
      </c>
      <c r="CS56" s="2573">
        <f>+CS24/$AI24</f>
        <v/>
      </c>
      <c r="CT56" s="2573">
        <f>+CT24/$AI24</f>
        <v/>
      </c>
      <c r="CV56" s="2567">
        <f>CV24</f>
        <v/>
      </c>
      <c r="CW56" s="2573">
        <f>SUM(CY56:DE56)</f>
        <v/>
      </c>
      <c r="CX56" s="2573">
        <f>+CX24/$AI24</f>
        <v/>
      </c>
      <c r="CY56" s="2573">
        <f>+CY24/$AI24</f>
        <v/>
      </c>
      <c r="CZ56" s="2573">
        <f>+CZ24/$AI24</f>
        <v/>
      </c>
      <c r="DA56" s="2573">
        <f>+DA24/$AI24</f>
        <v/>
      </c>
      <c r="DB56" s="2573">
        <f>+DB24/$AI24</f>
        <v/>
      </c>
      <c r="DC56" s="2573">
        <f>+DC24/$AI24</f>
        <v/>
      </c>
      <c r="DD56" s="2573">
        <f>+DD24/$AI24</f>
        <v/>
      </c>
      <c r="DE56" s="2573">
        <f>+DE24/$AI24</f>
        <v/>
      </c>
      <c r="DG56" s="2567">
        <f>DG24</f>
        <v/>
      </c>
      <c r="DH56" s="2573">
        <f>SUM(DJ56:DP56)</f>
        <v/>
      </c>
      <c r="DI56" s="2573">
        <f>+DI24/$AI24</f>
        <v/>
      </c>
      <c r="DJ56" s="2573">
        <f>+DJ24/$AI24</f>
        <v/>
      </c>
      <c r="DK56" s="2573">
        <f>+DK24/$AI24</f>
        <v/>
      </c>
      <c r="DL56" s="2573">
        <f>+DL24/$AI24</f>
        <v/>
      </c>
      <c r="DM56" s="2573">
        <f>+DM24/$AI24</f>
        <v/>
      </c>
      <c r="DN56" s="2573">
        <f>+DN24/$AI24</f>
        <v/>
      </c>
      <c r="DO56" s="2573">
        <f>+DO24/$AI24</f>
        <v/>
      </c>
      <c r="DP56" s="2573">
        <f>+DP24/$AI24</f>
        <v/>
      </c>
      <c r="DR56" s="2567">
        <f>DR24</f>
        <v/>
      </c>
      <c r="DS56" s="2573">
        <f>SUM(DU56:EA56)</f>
        <v/>
      </c>
      <c r="DT56" s="2573">
        <f>+DT24/$AI24</f>
        <v/>
      </c>
      <c r="DU56" s="2573">
        <f>+DU24/$AI24</f>
        <v/>
      </c>
      <c r="DV56" s="2573">
        <f>+DV24/$AI24</f>
        <v/>
      </c>
      <c r="DW56" s="2573">
        <f>+DW24/$AI24</f>
        <v/>
      </c>
      <c r="DX56" s="2573">
        <f>+DX24/$AI24</f>
        <v/>
      </c>
      <c r="DY56" s="2573">
        <f>+DY24/$AI24</f>
        <v/>
      </c>
      <c r="DZ56" s="2573">
        <f>+DZ24/$AI24</f>
        <v/>
      </c>
      <c r="EA56" s="2573">
        <f>+EA24/$AI24</f>
        <v/>
      </c>
      <c r="EC56" s="2567">
        <f>EC24</f>
        <v/>
      </c>
      <c r="ED56" s="2573">
        <f>SUM(EF56:EL56)</f>
        <v/>
      </c>
      <c r="EE56" s="2573">
        <f>+EE24/$AI24</f>
        <v/>
      </c>
      <c r="EF56" s="2573">
        <f>+EF24/$AI24</f>
        <v/>
      </c>
      <c r="EG56" s="2573">
        <f>+EG24/$AI24</f>
        <v/>
      </c>
      <c r="EH56" s="2573">
        <f>+EH24/$AI24</f>
        <v/>
      </c>
      <c r="EI56" s="2573">
        <f>+EI24/$AI24</f>
        <v/>
      </c>
      <c r="EJ56" s="2573">
        <f>+EJ24/$AI24</f>
        <v/>
      </c>
      <c r="EK56" s="2573">
        <f>+EK24/$AI24</f>
        <v/>
      </c>
      <c r="EL56" s="2573">
        <f>+EL24/$AI24</f>
        <v/>
      </c>
    </row>
    <row r="57">
      <c r="A57" s="2567">
        <f>+A25</f>
        <v/>
      </c>
      <c r="B57" s="2573">
        <f>SUM(C57:J57)</f>
        <v/>
      </c>
      <c r="C57" s="2573">
        <f>+C25/$B25</f>
        <v/>
      </c>
      <c r="D57" s="2573">
        <f>+D25/$B25</f>
        <v/>
      </c>
      <c r="E57" s="2573">
        <f>+E25/$B25</f>
        <v/>
      </c>
      <c r="F57" s="2573">
        <f>+F25/$B25</f>
        <v/>
      </c>
      <c r="G57" s="2573">
        <f>+G25/$B25</f>
        <v/>
      </c>
      <c r="H57" s="2573">
        <f>+H25/$B25</f>
        <v/>
      </c>
      <c r="I57" s="2573">
        <f>+I25/$B25</f>
        <v/>
      </c>
      <c r="J57" s="2573">
        <f>+J25/$B25</f>
        <v/>
      </c>
      <c r="L57" s="2567">
        <f>+L25</f>
        <v/>
      </c>
      <c r="M57" s="2573">
        <f>SUM(N57:U57)</f>
        <v/>
      </c>
      <c r="N57" s="2573">
        <f>+N25/$M25</f>
        <v/>
      </c>
      <c r="O57" s="2573">
        <f>+O25/$M25</f>
        <v/>
      </c>
      <c r="P57" s="2573">
        <f>+P25/$M25</f>
        <v/>
      </c>
      <c r="Q57" s="2573">
        <f>+Q25/$M25</f>
        <v/>
      </c>
      <c r="R57" s="2573">
        <f>+R25/$M25</f>
        <v/>
      </c>
      <c r="S57" s="2573">
        <f>+S25/$M25</f>
        <v/>
      </c>
      <c r="T57" s="2573">
        <f>+T25/$M25</f>
        <v/>
      </c>
      <c r="U57" s="2573">
        <f>+U25/$M25</f>
        <v/>
      </c>
      <c r="W57" s="2567">
        <f>W25</f>
        <v/>
      </c>
      <c r="X57" s="2573">
        <f>SUM(Y57:AF57)</f>
        <v/>
      </c>
      <c r="Y57" s="2573">
        <f>+Y25/$X25</f>
        <v/>
      </c>
      <c r="Z57" s="2573">
        <f>+Z25/$X25</f>
        <v/>
      </c>
      <c r="AA57" s="2573">
        <f>+AA25/$X25</f>
        <v/>
      </c>
      <c r="AB57" s="2573">
        <f>+AB25/$X25</f>
        <v/>
      </c>
      <c r="AC57" s="2573">
        <f>+AC25/$X25</f>
        <v/>
      </c>
      <c r="AD57" s="2573">
        <f>+AD25/$X25</f>
        <v/>
      </c>
      <c r="AE57" s="2573">
        <f>+AE25/$X25</f>
        <v/>
      </c>
      <c r="AF57" s="2573">
        <f>+AF25/$X25</f>
        <v/>
      </c>
      <c r="AH57" s="2567">
        <f>AH25</f>
        <v/>
      </c>
      <c r="AI57" s="2573">
        <f>SUM(AK57:AQ57)</f>
        <v/>
      </c>
      <c r="AJ57" s="2573">
        <f>+AJ25/$AI25</f>
        <v/>
      </c>
      <c r="AK57" s="2573">
        <f>+AK25/$AI25</f>
        <v/>
      </c>
      <c r="AL57" s="2573">
        <f>+AL25/$AI25</f>
        <v/>
      </c>
      <c r="AM57" s="2573">
        <f>+AM25/$AI25</f>
        <v/>
      </c>
      <c r="AN57" s="2573">
        <f>+AN25/$AI25</f>
        <v/>
      </c>
      <c r="AO57" s="2573">
        <f>+AO25/$AI25</f>
        <v/>
      </c>
      <c r="AP57" s="2573">
        <f>+AP25/$AI25</f>
        <v/>
      </c>
      <c r="AQ57" s="2573">
        <f>+AQ25/$AI25</f>
        <v/>
      </c>
      <c r="AS57" s="2567">
        <f>AS25</f>
        <v/>
      </c>
      <c r="AT57" s="2573">
        <f>SUM(AV57:BB57)</f>
        <v/>
      </c>
      <c r="AU57" s="2573">
        <f>+AU25/$AI25</f>
        <v/>
      </c>
      <c r="AV57" s="2573">
        <f>+AV25/$AI25</f>
        <v/>
      </c>
      <c r="AW57" s="2573">
        <f>+AW25/$AI25</f>
        <v/>
      </c>
      <c r="AX57" s="2573">
        <f>+AX25/$AI25</f>
        <v/>
      </c>
      <c r="AY57" s="2573">
        <f>+AY25/$AI25</f>
        <v/>
      </c>
      <c r="AZ57" s="2573">
        <f>+AZ25/$AI25</f>
        <v/>
      </c>
      <c r="BA57" s="2573">
        <f>+BA25/$AI25</f>
        <v/>
      </c>
      <c r="BB57" s="2573">
        <f>+BB25/$AI25</f>
        <v/>
      </c>
      <c r="BD57" s="2567">
        <f>BD25</f>
        <v/>
      </c>
      <c r="BE57" s="2573">
        <f>SUM(BG57:BM57)</f>
        <v/>
      </c>
      <c r="BF57" s="2573">
        <f>+BF25/$AI25</f>
        <v/>
      </c>
      <c r="BG57" s="2573">
        <f>+BG25/$AI25</f>
        <v/>
      </c>
      <c r="BH57" s="2573">
        <f>+BH25/$AI25</f>
        <v/>
      </c>
      <c r="BI57" s="2573">
        <f>+BI25/$AI25</f>
        <v/>
      </c>
      <c r="BJ57" s="2573">
        <f>+BJ25/$AI25</f>
        <v/>
      </c>
      <c r="BK57" s="2573">
        <f>+BK25/$AI25</f>
        <v/>
      </c>
      <c r="BL57" s="2573">
        <f>+BL25/$AI25</f>
        <v/>
      </c>
      <c r="BM57" s="2573">
        <f>+BM25/$AI25</f>
        <v/>
      </c>
      <c r="BO57" s="2567">
        <f>BO25</f>
        <v/>
      </c>
      <c r="BP57" s="2573">
        <f>SUM(BR57:BX57)</f>
        <v/>
      </c>
      <c r="BQ57" s="2573">
        <f>+BQ25/$AI25</f>
        <v/>
      </c>
      <c r="BR57" s="2573">
        <f>+BR25/$AI25</f>
        <v/>
      </c>
      <c r="BS57" s="2573">
        <f>+BS25/$AI25</f>
        <v/>
      </c>
      <c r="BT57" s="2573">
        <f>+BT25/$AI25</f>
        <v/>
      </c>
      <c r="BU57" s="2573">
        <f>+BU25/$AI25</f>
        <v/>
      </c>
      <c r="BV57" s="2573">
        <f>+BV25/$AI25</f>
        <v/>
      </c>
      <c r="BW57" s="2573">
        <f>+BW25/$AI25</f>
        <v/>
      </c>
      <c r="BX57" s="2573">
        <f>+BX25/$AI25</f>
        <v/>
      </c>
      <c r="BZ57" s="2567">
        <f>BZ25</f>
        <v/>
      </c>
      <c r="CA57" s="2573">
        <f>SUM(CC57:CI57)</f>
        <v/>
      </c>
      <c r="CB57" s="2573">
        <f>+CB25/$AI25</f>
        <v/>
      </c>
      <c r="CC57" s="2573">
        <f>+CC25/$AI25</f>
        <v/>
      </c>
      <c r="CD57" s="2573">
        <f>+CD25/$AI25</f>
        <v/>
      </c>
      <c r="CE57" s="2573">
        <f>+CE25/$AI25</f>
        <v/>
      </c>
      <c r="CF57" s="2573">
        <f>+CF25/$AI25</f>
        <v/>
      </c>
      <c r="CG57" s="2573">
        <f>+CG25/$AI25</f>
        <v/>
      </c>
      <c r="CH57" s="2573">
        <f>+CH25/$AI25</f>
        <v/>
      </c>
      <c r="CI57" s="2573">
        <f>+CI25/$AI25</f>
        <v/>
      </c>
      <c r="CK57" s="2567">
        <f>CK25</f>
        <v/>
      </c>
      <c r="CL57" s="2573">
        <f>SUM(CN57:CT57)</f>
        <v/>
      </c>
      <c r="CM57" s="2573">
        <f>+CM25/$AI25</f>
        <v/>
      </c>
      <c r="CN57" s="2573">
        <f>+CN25/$AI25</f>
        <v/>
      </c>
      <c r="CO57" s="2573">
        <f>+CO25/$AI25</f>
        <v/>
      </c>
      <c r="CP57" s="2573">
        <f>+CP25/$AI25</f>
        <v/>
      </c>
      <c r="CQ57" s="2573">
        <f>+CQ25/$AI25</f>
        <v/>
      </c>
      <c r="CR57" s="2573">
        <f>+CR25/$AI25</f>
        <v/>
      </c>
      <c r="CS57" s="2573">
        <f>+CS25/$AI25</f>
        <v/>
      </c>
      <c r="CT57" s="2573">
        <f>+CT25/$AI25</f>
        <v/>
      </c>
      <c r="CV57" s="2567">
        <f>CV25</f>
        <v/>
      </c>
      <c r="CW57" s="2573">
        <f>SUM(CY57:DE57)</f>
        <v/>
      </c>
      <c r="CX57" s="2573">
        <f>+CX25/$AI25</f>
        <v/>
      </c>
      <c r="CY57" s="2573">
        <f>+CY25/$AI25</f>
        <v/>
      </c>
      <c r="CZ57" s="2573">
        <f>+CZ25/$AI25</f>
        <v/>
      </c>
      <c r="DA57" s="2573">
        <f>+DA25/$AI25</f>
        <v/>
      </c>
      <c r="DB57" s="2573">
        <f>+DB25/$AI25</f>
        <v/>
      </c>
      <c r="DC57" s="2573">
        <f>+DC25/$AI25</f>
        <v/>
      </c>
      <c r="DD57" s="2573">
        <f>+DD25/$AI25</f>
        <v/>
      </c>
      <c r="DE57" s="2573">
        <f>+DE25/$AI25</f>
        <v/>
      </c>
      <c r="DG57" s="2567">
        <f>DG25</f>
        <v/>
      </c>
      <c r="DH57" s="2573">
        <f>SUM(DJ57:DP57)</f>
        <v/>
      </c>
      <c r="DI57" s="2573">
        <f>+DI25/$AI25</f>
        <v/>
      </c>
      <c r="DJ57" s="2573">
        <f>+DJ25/$AI25</f>
        <v/>
      </c>
      <c r="DK57" s="2573">
        <f>+DK25/$AI25</f>
        <v/>
      </c>
      <c r="DL57" s="2573">
        <f>+DL25/$AI25</f>
        <v/>
      </c>
      <c r="DM57" s="2573">
        <f>+DM25/$AI25</f>
        <v/>
      </c>
      <c r="DN57" s="2573">
        <f>+DN25/$AI25</f>
        <v/>
      </c>
      <c r="DO57" s="2573">
        <f>+DO25/$AI25</f>
        <v/>
      </c>
      <c r="DP57" s="2573">
        <f>+DP25/$AI25</f>
        <v/>
      </c>
      <c r="DR57" s="2567">
        <f>DR25</f>
        <v/>
      </c>
      <c r="DS57" s="2573">
        <f>SUM(DU57:EA57)</f>
        <v/>
      </c>
      <c r="DT57" s="2573">
        <f>+DT25/$AI25</f>
        <v/>
      </c>
      <c r="DU57" s="2573">
        <f>+DU25/$AI25</f>
        <v/>
      </c>
      <c r="DV57" s="2573">
        <f>+DV25/$AI25</f>
        <v/>
      </c>
      <c r="DW57" s="2573">
        <f>+DW25/$AI25</f>
        <v/>
      </c>
      <c r="DX57" s="2573">
        <f>+DX25/$AI25</f>
        <v/>
      </c>
      <c r="DY57" s="2573">
        <f>+DY25/$AI25</f>
        <v/>
      </c>
      <c r="DZ57" s="2573">
        <f>+DZ25/$AI25</f>
        <v/>
      </c>
      <c r="EA57" s="2573">
        <f>+EA25/$AI25</f>
        <v/>
      </c>
      <c r="EC57" s="2567">
        <f>EC25</f>
        <v/>
      </c>
      <c r="ED57" s="2573">
        <f>SUM(EF57:EL57)</f>
        <v/>
      </c>
      <c r="EE57" s="2573">
        <f>+EE25/$AI25</f>
        <v/>
      </c>
      <c r="EF57" s="2573">
        <f>+EF25/$AI25</f>
        <v/>
      </c>
      <c r="EG57" s="2573">
        <f>+EG25/$AI25</f>
        <v/>
      </c>
      <c r="EH57" s="2573">
        <f>+EH25/$AI25</f>
        <v/>
      </c>
      <c r="EI57" s="2573">
        <f>+EI25/$AI25</f>
        <v/>
      </c>
      <c r="EJ57" s="2573">
        <f>+EJ25/$AI25</f>
        <v/>
      </c>
      <c r="EK57" s="2573">
        <f>+EK25/$AI25</f>
        <v/>
      </c>
      <c r="EL57" s="2573">
        <f>+EL25/$AI25</f>
        <v/>
      </c>
    </row>
    <row r="58">
      <c r="A58" s="2567">
        <f>+A26</f>
        <v/>
      </c>
      <c r="B58" s="2573">
        <f>SUM(C58:J58)</f>
        <v/>
      </c>
      <c r="C58" s="2573">
        <f>+C26/$B26</f>
        <v/>
      </c>
      <c r="D58" s="2573">
        <f>+D26/$B26</f>
        <v/>
      </c>
      <c r="E58" s="2573">
        <f>+E26/$B26</f>
        <v/>
      </c>
      <c r="F58" s="2573">
        <f>+F26/$B26</f>
        <v/>
      </c>
      <c r="G58" s="2573">
        <f>+G26/$B26</f>
        <v/>
      </c>
      <c r="H58" s="2573">
        <f>+H26/$B26</f>
        <v/>
      </c>
      <c r="I58" s="2573">
        <f>+I26/$B26</f>
        <v/>
      </c>
      <c r="J58" s="2573">
        <f>+J26/$B26</f>
        <v/>
      </c>
      <c r="L58" s="2567">
        <f>+L26</f>
        <v/>
      </c>
      <c r="M58" s="2573">
        <f>SUM(N58:U58)</f>
        <v/>
      </c>
      <c r="N58" s="2573">
        <f>+N26/$M26</f>
        <v/>
      </c>
      <c r="O58" s="2573">
        <f>+O26/$M26</f>
        <v/>
      </c>
      <c r="P58" s="2573">
        <f>+P26/$M26</f>
        <v/>
      </c>
      <c r="Q58" s="2573">
        <f>+Q26/$M26</f>
        <v/>
      </c>
      <c r="R58" s="2573">
        <f>+R26/$M26</f>
        <v/>
      </c>
      <c r="S58" s="2573">
        <f>+S26/$M26</f>
        <v/>
      </c>
      <c r="T58" s="2573">
        <f>+T26/$M26</f>
        <v/>
      </c>
      <c r="U58" s="2573">
        <f>+U26/$M26</f>
        <v/>
      </c>
      <c r="W58" s="2567">
        <f>W26</f>
        <v/>
      </c>
      <c r="X58" s="2573">
        <f>SUM(Y58:AF58)</f>
        <v/>
      </c>
      <c r="Y58" s="2573">
        <f>+Y26/$X26</f>
        <v/>
      </c>
      <c r="Z58" s="2573">
        <f>+Z26/$X26</f>
        <v/>
      </c>
      <c r="AA58" s="2573">
        <f>+AA26/$X26</f>
        <v/>
      </c>
      <c r="AB58" s="2573">
        <f>+AB26/$X26</f>
        <v/>
      </c>
      <c r="AC58" s="2573">
        <f>+AC26/$X26</f>
        <v/>
      </c>
      <c r="AD58" s="2573">
        <f>+AD26/$X26</f>
        <v/>
      </c>
      <c r="AE58" s="2573">
        <f>+AE26/$X26</f>
        <v/>
      </c>
      <c r="AF58" s="2573">
        <f>+AF26/$X26</f>
        <v/>
      </c>
      <c r="AH58" s="2567">
        <f>AH26</f>
        <v/>
      </c>
      <c r="AI58" s="2573">
        <f>SUM(AK58:AQ58)</f>
        <v/>
      </c>
      <c r="AJ58" s="2573">
        <f>+AJ26/$AI26</f>
        <v/>
      </c>
      <c r="AK58" s="2573">
        <f>+AK26/$AI26</f>
        <v/>
      </c>
      <c r="AL58" s="2573">
        <f>+AL26/$AI26</f>
        <v/>
      </c>
      <c r="AM58" s="2573">
        <f>+AM26/$AI26</f>
        <v/>
      </c>
      <c r="AN58" s="2573">
        <f>+AN26/$AI26</f>
        <v/>
      </c>
      <c r="AO58" s="2573">
        <f>+AO26/$AI26</f>
        <v/>
      </c>
      <c r="AP58" s="2573">
        <f>+AP26/$AI26</f>
        <v/>
      </c>
      <c r="AQ58" s="2573">
        <f>+AQ26/$AI26</f>
        <v/>
      </c>
      <c r="AS58" s="2567">
        <f>AS26</f>
        <v/>
      </c>
      <c r="AT58" s="2573">
        <f>SUM(AV58:BB58)</f>
        <v/>
      </c>
      <c r="AU58" s="2573">
        <f>+AU26/$AI26</f>
        <v/>
      </c>
      <c r="AV58" s="2573">
        <f>+AV26/$AI26</f>
        <v/>
      </c>
      <c r="AW58" s="2573">
        <f>+AW26/$AI26</f>
        <v/>
      </c>
      <c r="AX58" s="2573">
        <f>+AX26/$AI26</f>
        <v/>
      </c>
      <c r="AY58" s="2573">
        <f>+AY26/$AI26</f>
        <v/>
      </c>
      <c r="AZ58" s="2573">
        <f>+AZ26/$AI26</f>
        <v/>
      </c>
      <c r="BA58" s="2573">
        <f>+BA26/$AI26</f>
        <v/>
      </c>
      <c r="BB58" s="2573">
        <f>+BB26/$AI26</f>
        <v/>
      </c>
      <c r="BD58" s="2567">
        <f>BD26</f>
        <v/>
      </c>
      <c r="BE58" s="2573">
        <f>SUM(BG58:BM58)</f>
        <v/>
      </c>
      <c r="BF58" s="2573">
        <f>+BF26/$AI26</f>
        <v/>
      </c>
      <c r="BG58" s="2573">
        <f>+BG26/$AI26</f>
        <v/>
      </c>
      <c r="BH58" s="2573">
        <f>+BH26/$AI26</f>
        <v/>
      </c>
      <c r="BI58" s="2573">
        <f>+BI26/$AI26</f>
        <v/>
      </c>
      <c r="BJ58" s="2573">
        <f>+BJ26/$AI26</f>
        <v/>
      </c>
      <c r="BK58" s="2573">
        <f>+BK26/$AI26</f>
        <v/>
      </c>
      <c r="BL58" s="2573">
        <f>+BL26/$AI26</f>
        <v/>
      </c>
      <c r="BM58" s="2573">
        <f>+BM26/$AI26</f>
        <v/>
      </c>
      <c r="BO58" s="2567">
        <f>BO26</f>
        <v/>
      </c>
      <c r="BP58" s="2573">
        <f>SUM(BR58:BX58)</f>
        <v/>
      </c>
      <c r="BQ58" s="2573">
        <f>+BQ26/$AI26</f>
        <v/>
      </c>
      <c r="BR58" s="2573">
        <f>+BR26/$AI26</f>
        <v/>
      </c>
      <c r="BS58" s="2573">
        <f>+BS26/$AI26</f>
        <v/>
      </c>
      <c r="BT58" s="2573">
        <f>+BT26/$AI26</f>
        <v/>
      </c>
      <c r="BU58" s="2573">
        <f>+BU26/$AI26</f>
        <v/>
      </c>
      <c r="BV58" s="2573">
        <f>+BV26/$AI26</f>
        <v/>
      </c>
      <c r="BW58" s="2573">
        <f>+BW26/$AI26</f>
        <v/>
      </c>
      <c r="BX58" s="2573">
        <f>+BX26/$AI26</f>
        <v/>
      </c>
      <c r="BZ58" s="2567">
        <f>BZ26</f>
        <v/>
      </c>
      <c r="CA58" s="2573">
        <f>SUM(CC58:CI58)</f>
        <v/>
      </c>
      <c r="CB58" s="2573">
        <f>+CB26/$AI26</f>
        <v/>
      </c>
      <c r="CC58" s="2573">
        <f>+CC26/$AI26</f>
        <v/>
      </c>
      <c r="CD58" s="2573">
        <f>+CD26/$AI26</f>
        <v/>
      </c>
      <c r="CE58" s="2573">
        <f>+CE26/$AI26</f>
        <v/>
      </c>
      <c r="CF58" s="2573">
        <f>+CF26/$AI26</f>
        <v/>
      </c>
      <c r="CG58" s="2573">
        <f>+CG26/$AI26</f>
        <v/>
      </c>
      <c r="CH58" s="2573">
        <f>+CH26/$AI26</f>
        <v/>
      </c>
      <c r="CI58" s="2573">
        <f>+CI26/$AI26</f>
        <v/>
      </c>
      <c r="CK58" s="2567">
        <f>CK26</f>
        <v/>
      </c>
      <c r="CL58" s="2573">
        <f>SUM(CN58:CT58)</f>
        <v/>
      </c>
      <c r="CM58" s="2573">
        <f>+CM26/$AI26</f>
        <v/>
      </c>
      <c r="CN58" s="2573">
        <f>+CN26/$AI26</f>
        <v/>
      </c>
      <c r="CO58" s="2573">
        <f>+CO26/$AI26</f>
        <v/>
      </c>
      <c r="CP58" s="2573">
        <f>+CP26/$AI26</f>
        <v/>
      </c>
      <c r="CQ58" s="2573">
        <f>+CQ26/$AI26</f>
        <v/>
      </c>
      <c r="CR58" s="2573">
        <f>+CR26/$AI26</f>
        <v/>
      </c>
      <c r="CS58" s="2573">
        <f>+CS26/$AI26</f>
        <v/>
      </c>
      <c r="CT58" s="2573">
        <f>+CT26/$AI26</f>
        <v/>
      </c>
      <c r="CV58" s="2567">
        <f>CV26</f>
        <v/>
      </c>
      <c r="CW58" s="2573">
        <f>SUM(CY58:DE58)</f>
        <v/>
      </c>
      <c r="CX58" s="2573">
        <f>+CX26/$AI26</f>
        <v/>
      </c>
      <c r="CY58" s="2573">
        <f>+CY26/$AI26</f>
        <v/>
      </c>
      <c r="CZ58" s="2573">
        <f>+CZ26/$AI26</f>
        <v/>
      </c>
      <c r="DA58" s="2573">
        <f>+DA26/$AI26</f>
        <v/>
      </c>
      <c r="DB58" s="2573">
        <f>+DB26/$AI26</f>
        <v/>
      </c>
      <c r="DC58" s="2573">
        <f>+DC26/$AI26</f>
        <v/>
      </c>
      <c r="DD58" s="2573">
        <f>+DD26/$AI26</f>
        <v/>
      </c>
      <c r="DE58" s="2573">
        <f>+DE26/$AI26</f>
        <v/>
      </c>
      <c r="DG58" s="2567">
        <f>DG26</f>
        <v/>
      </c>
      <c r="DH58" s="2573">
        <f>SUM(DJ58:DP58)</f>
        <v/>
      </c>
      <c r="DI58" s="2573">
        <f>+DI26/$AI26</f>
        <v/>
      </c>
      <c r="DJ58" s="2573">
        <f>+DJ26/$AI26</f>
        <v/>
      </c>
      <c r="DK58" s="2573">
        <f>+DK26/$AI26</f>
        <v/>
      </c>
      <c r="DL58" s="2573">
        <f>+DL26/$AI26</f>
        <v/>
      </c>
      <c r="DM58" s="2573">
        <f>+DM26/$AI26</f>
        <v/>
      </c>
      <c r="DN58" s="2573">
        <f>+DN26/$AI26</f>
        <v/>
      </c>
      <c r="DO58" s="2573">
        <f>+DO26/$AI26</f>
        <v/>
      </c>
      <c r="DP58" s="2573">
        <f>+DP26/$AI26</f>
        <v/>
      </c>
      <c r="DR58" s="2567">
        <f>DR26</f>
        <v/>
      </c>
      <c r="DS58" s="2573">
        <f>SUM(DU58:EA58)</f>
        <v/>
      </c>
      <c r="DT58" s="2573">
        <f>+DT26/$AI26</f>
        <v/>
      </c>
      <c r="DU58" s="2573">
        <f>+DU26/$AI26</f>
        <v/>
      </c>
      <c r="DV58" s="2573">
        <f>+DV26/$AI26</f>
        <v/>
      </c>
      <c r="DW58" s="2573">
        <f>+DW26/$AI26</f>
        <v/>
      </c>
      <c r="DX58" s="2573">
        <f>+DX26/$AI26</f>
        <v/>
      </c>
      <c r="DY58" s="2573">
        <f>+DY26/$AI26</f>
        <v/>
      </c>
      <c r="DZ58" s="2573">
        <f>+DZ26/$AI26</f>
        <v/>
      </c>
      <c r="EA58" s="2573">
        <f>+EA26/$AI26</f>
        <v/>
      </c>
      <c r="EC58" s="2567">
        <f>EC26</f>
        <v/>
      </c>
      <c r="ED58" s="2573">
        <f>SUM(EF58:EL58)</f>
        <v/>
      </c>
      <c r="EE58" s="2573">
        <f>+EE26/$AI26</f>
        <v/>
      </c>
      <c r="EF58" s="2573">
        <f>+EF26/$AI26</f>
        <v/>
      </c>
      <c r="EG58" s="2573">
        <f>+EG26/$AI26</f>
        <v/>
      </c>
      <c r="EH58" s="2573">
        <f>+EH26/$AI26</f>
        <v/>
      </c>
      <c r="EI58" s="2573">
        <f>+EI26/$AI26</f>
        <v/>
      </c>
      <c r="EJ58" s="2573">
        <f>+EJ26/$AI26</f>
        <v/>
      </c>
      <c r="EK58" s="2573">
        <f>+EK26/$AI26</f>
        <v/>
      </c>
      <c r="EL58" s="2573">
        <f>+EL26/$AI26</f>
        <v/>
      </c>
    </row>
    <row r="59">
      <c r="A59" s="2567">
        <f>+A27</f>
        <v/>
      </c>
      <c r="B59" s="2573">
        <f>SUM(C59:J59)</f>
        <v/>
      </c>
      <c r="C59" s="2573">
        <f>+C27/$B27</f>
        <v/>
      </c>
      <c r="D59" s="2573">
        <f>+D27/$B27</f>
        <v/>
      </c>
      <c r="E59" s="2573">
        <f>+E27/$B27</f>
        <v/>
      </c>
      <c r="F59" s="2573">
        <f>+F27/$B27</f>
        <v/>
      </c>
      <c r="G59" s="2573">
        <f>+G27/$B27</f>
        <v/>
      </c>
      <c r="H59" s="2573">
        <f>+H27/$B27</f>
        <v/>
      </c>
      <c r="I59" s="2573">
        <f>+I27/$B27</f>
        <v/>
      </c>
      <c r="J59" s="2573">
        <f>+J27/$B27</f>
        <v/>
      </c>
      <c r="L59" s="2567">
        <f>+L27</f>
        <v/>
      </c>
      <c r="M59" s="2573">
        <f>SUM(N59:U59)</f>
        <v/>
      </c>
      <c r="N59" s="2573">
        <f>+N27/$M27</f>
        <v/>
      </c>
      <c r="O59" s="2573">
        <f>+O27/$M27</f>
        <v/>
      </c>
      <c r="P59" s="2573">
        <f>+P27/$M27</f>
        <v/>
      </c>
      <c r="Q59" s="2573">
        <f>+Q27/$M27</f>
        <v/>
      </c>
      <c r="R59" s="2573">
        <f>+R27/$M27</f>
        <v/>
      </c>
      <c r="S59" s="2573">
        <f>+S27/$M27</f>
        <v/>
      </c>
      <c r="T59" s="2573">
        <f>+T27/$M27</f>
        <v/>
      </c>
      <c r="U59" s="2573">
        <f>+U27/$M27</f>
        <v/>
      </c>
      <c r="W59" s="2567">
        <f>W27</f>
        <v/>
      </c>
      <c r="X59" s="2573">
        <f>SUM(Y59:AF59)</f>
        <v/>
      </c>
      <c r="Y59" s="2573">
        <f>+Y27/$X27</f>
        <v/>
      </c>
      <c r="Z59" s="2573">
        <f>+Z27/$X27</f>
        <v/>
      </c>
      <c r="AA59" s="2573">
        <f>+AA27/$X27</f>
        <v/>
      </c>
      <c r="AB59" s="2573">
        <f>+AB27/$X27</f>
        <v/>
      </c>
      <c r="AC59" s="2573">
        <f>+AC27/$X27</f>
        <v/>
      </c>
      <c r="AD59" s="2573">
        <f>+AD27/$X27</f>
        <v/>
      </c>
      <c r="AE59" s="2573">
        <f>+AE27/$X27</f>
        <v/>
      </c>
      <c r="AF59" s="2573">
        <f>+AF27/$X27</f>
        <v/>
      </c>
      <c r="AH59" s="2567">
        <f>AH27</f>
        <v/>
      </c>
      <c r="AI59" s="2573">
        <f>SUM(AK59:AQ59)</f>
        <v/>
      </c>
      <c r="AJ59" s="2573">
        <f>+AJ27/$AI27</f>
        <v/>
      </c>
      <c r="AK59" s="2573">
        <f>+AK27/$AI27</f>
        <v/>
      </c>
      <c r="AL59" s="2573">
        <f>+AL27/$AI27</f>
        <v/>
      </c>
      <c r="AM59" s="2573">
        <f>+AM27/$AI27</f>
        <v/>
      </c>
      <c r="AN59" s="2573">
        <f>+AN27/$AI27</f>
        <v/>
      </c>
      <c r="AO59" s="2573">
        <f>+AO27/$AI27</f>
        <v/>
      </c>
      <c r="AP59" s="2573">
        <f>+AP27/$AI27</f>
        <v/>
      </c>
      <c r="AQ59" s="2573">
        <f>+AQ27/$AI27</f>
        <v/>
      </c>
      <c r="AS59" s="2567">
        <f>AS27</f>
        <v/>
      </c>
      <c r="AT59" s="2573">
        <f>SUM(AV59:BB59)</f>
        <v/>
      </c>
      <c r="AU59" s="2573">
        <f>+AU27/$AI27</f>
        <v/>
      </c>
      <c r="AV59" s="2573">
        <f>+AV27/$AI27</f>
        <v/>
      </c>
      <c r="AW59" s="2573">
        <f>+AW27/$AI27</f>
        <v/>
      </c>
      <c r="AX59" s="2573">
        <f>+AX27/$AI27</f>
        <v/>
      </c>
      <c r="AY59" s="2573">
        <f>+AY27/$AI27</f>
        <v/>
      </c>
      <c r="AZ59" s="2573">
        <f>+AZ27/$AI27</f>
        <v/>
      </c>
      <c r="BA59" s="2573">
        <f>+BA27/$AI27</f>
        <v/>
      </c>
      <c r="BB59" s="2573">
        <f>+BB27/$AI27</f>
        <v/>
      </c>
      <c r="BD59" s="2567">
        <f>BD27</f>
        <v/>
      </c>
      <c r="BE59" s="2573">
        <f>SUM(BG59:BM59)</f>
        <v/>
      </c>
      <c r="BF59" s="2573">
        <f>+BF27/$AI27</f>
        <v/>
      </c>
      <c r="BG59" s="2573">
        <f>+BG27/$AI27</f>
        <v/>
      </c>
      <c r="BH59" s="2573">
        <f>+BH27/$AI27</f>
        <v/>
      </c>
      <c r="BI59" s="2573">
        <f>+BI27/$AI27</f>
        <v/>
      </c>
      <c r="BJ59" s="2573">
        <f>+BJ27/$AI27</f>
        <v/>
      </c>
      <c r="BK59" s="2573">
        <f>+BK27/$AI27</f>
        <v/>
      </c>
      <c r="BL59" s="2573">
        <f>+BL27/$AI27</f>
        <v/>
      </c>
      <c r="BM59" s="2573">
        <f>+BM27/$AI27</f>
        <v/>
      </c>
      <c r="BO59" s="2567">
        <f>BO27</f>
        <v/>
      </c>
      <c r="BP59" s="2573">
        <f>SUM(BR59:BX59)</f>
        <v/>
      </c>
      <c r="BQ59" s="2573">
        <f>+BQ27/$AI27</f>
        <v/>
      </c>
      <c r="BR59" s="2573">
        <f>+BR27/$AI27</f>
        <v/>
      </c>
      <c r="BS59" s="2573">
        <f>+BS27/$AI27</f>
        <v/>
      </c>
      <c r="BT59" s="2573">
        <f>+BT27/$AI27</f>
        <v/>
      </c>
      <c r="BU59" s="2573">
        <f>+BU27/$AI27</f>
        <v/>
      </c>
      <c r="BV59" s="2573">
        <f>+BV27/$AI27</f>
        <v/>
      </c>
      <c r="BW59" s="2573">
        <f>+BW27/$AI27</f>
        <v/>
      </c>
      <c r="BX59" s="2573">
        <f>+BX27/$AI27</f>
        <v/>
      </c>
      <c r="BZ59" s="2567">
        <f>BZ27</f>
        <v/>
      </c>
      <c r="CA59" s="2573">
        <f>SUM(CC59:CI59)</f>
        <v/>
      </c>
      <c r="CB59" s="2573">
        <f>+CB27/$AI27</f>
        <v/>
      </c>
      <c r="CC59" s="2573">
        <f>+CC27/$AI27</f>
        <v/>
      </c>
      <c r="CD59" s="2573">
        <f>+CD27/$AI27</f>
        <v/>
      </c>
      <c r="CE59" s="2573">
        <f>+CE27/$AI27</f>
        <v/>
      </c>
      <c r="CF59" s="2573">
        <f>+CF27/$AI27</f>
        <v/>
      </c>
      <c r="CG59" s="2573">
        <f>+CG27/$AI27</f>
        <v/>
      </c>
      <c r="CH59" s="2573">
        <f>+CH27/$AI27</f>
        <v/>
      </c>
      <c r="CI59" s="2573">
        <f>+CI27/$AI27</f>
        <v/>
      </c>
      <c r="CK59" s="2567">
        <f>CK27</f>
        <v/>
      </c>
      <c r="CL59" s="2573">
        <f>SUM(CN59:CT59)</f>
        <v/>
      </c>
      <c r="CM59" s="2573">
        <f>+CM27/$AI27</f>
        <v/>
      </c>
      <c r="CN59" s="2573">
        <f>+CN27/$AI27</f>
        <v/>
      </c>
      <c r="CO59" s="2573">
        <f>+CO27/$AI27</f>
        <v/>
      </c>
      <c r="CP59" s="2573">
        <f>+CP27/$AI27</f>
        <v/>
      </c>
      <c r="CQ59" s="2573">
        <f>+CQ27/$AI27</f>
        <v/>
      </c>
      <c r="CR59" s="2573">
        <f>+CR27/$AI27</f>
        <v/>
      </c>
      <c r="CS59" s="2573">
        <f>+CS27/$AI27</f>
        <v/>
      </c>
      <c r="CT59" s="2573">
        <f>+CT27/$AI27</f>
        <v/>
      </c>
      <c r="CV59" s="2567">
        <f>CV27</f>
        <v/>
      </c>
      <c r="CW59" s="2573">
        <f>SUM(CY59:DE59)</f>
        <v/>
      </c>
      <c r="CX59" s="2573">
        <f>+CX27/$AI27</f>
        <v/>
      </c>
      <c r="CY59" s="2573">
        <f>+CY27/$AI27</f>
        <v/>
      </c>
      <c r="CZ59" s="2573">
        <f>+CZ27/$AI27</f>
        <v/>
      </c>
      <c r="DA59" s="2573">
        <f>+DA27/$AI27</f>
        <v/>
      </c>
      <c r="DB59" s="2573">
        <f>+DB27/$AI27</f>
        <v/>
      </c>
      <c r="DC59" s="2573">
        <f>+DC27/$AI27</f>
        <v/>
      </c>
      <c r="DD59" s="2573">
        <f>+DD27/$AI27</f>
        <v/>
      </c>
      <c r="DE59" s="2573">
        <f>+DE27/$AI27</f>
        <v/>
      </c>
      <c r="DG59" s="2567">
        <f>DG27</f>
        <v/>
      </c>
      <c r="DH59" s="2573">
        <f>SUM(DJ59:DP59)</f>
        <v/>
      </c>
      <c r="DI59" s="2573">
        <f>+DI27/$AI27</f>
        <v/>
      </c>
      <c r="DJ59" s="2573">
        <f>+DJ27/$AI27</f>
        <v/>
      </c>
      <c r="DK59" s="2573">
        <f>+DK27/$AI27</f>
        <v/>
      </c>
      <c r="DL59" s="2573">
        <f>+DL27/$AI27</f>
        <v/>
      </c>
      <c r="DM59" s="2573">
        <f>+DM27/$AI27</f>
        <v/>
      </c>
      <c r="DN59" s="2573">
        <f>+DN27/$AI27</f>
        <v/>
      </c>
      <c r="DO59" s="2573">
        <f>+DO27/$AI27</f>
        <v/>
      </c>
      <c r="DP59" s="2573">
        <f>+DP27/$AI27</f>
        <v/>
      </c>
      <c r="DR59" s="2567">
        <f>DR27</f>
        <v/>
      </c>
      <c r="DS59" s="2573">
        <f>SUM(DU59:EA59)</f>
        <v/>
      </c>
      <c r="DT59" s="2573">
        <f>+DT27/$AI27</f>
        <v/>
      </c>
      <c r="DU59" s="2573">
        <f>+DU27/$AI27</f>
        <v/>
      </c>
      <c r="DV59" s="2573">
        <f>+DV27/$AI27</f>
        <v/>
      </c>
      <c r="DW59" s="2573">
        <f>+DW27/$AI27</f>
        <v/>
      </c>
      <c r="DX59" s="2573">
        <f>+DX27/$AI27</f>
        <v/>
      </c>
      <c r="DY59" s="2573">
        <f>+DY27/$AI27</f>
        <v/>
      </c>
      <c r="DZ59" s="2573">
        <f>+DZ27/$AI27</f>
        <v/>
      </c>
      <c r="EA59" s="2573">
        <f>+EA27/$AI27</f>
        <v/>
      </c>
      <c r="EC59" s="2567">
        <f>EC27</f>
        <v/>
      </c>
      <c r="ED59" s="2573">
        <f>SUM(EF59:EL59)</f>
        <v/>
      </c>
      <c r="EE59" s="2573">
        <f>+EE27/$AI27</f>
        <v/>
      </c>
      <c r="EF59" s="2573">
        <f>+EF27/$AI27</f>
        <v/>
      </c>
      <c r="EG59" s="2573">
        <f>+EG27/$AI27</f>
        <v/>
      </c>
      <c r="EH59" s="2573">
        <f>+EH27/$AI27</f>
        <v/>
      </c>
      <c r="EI59" s="2573">
        <f>+EI27/$AI27</f>
        <v/>
      </c>
      <c r="EJ59" s="2573">
        <f>+EJ27/$AI27</f>
        <v/>
      </c>
      <c r="EK59" s="2573">
        <f>+EK27/$AI27</f>
        <v/>
      </c>
      <c r="EL59" s="2573">
        <f>+EL27/$AI27</f>
        <v/>
      </c>
    </row>
    <row r="60">
      <c r="A60" s="2567">
        <f>+A28</f>
        <v/>
      </c>
      <c r="B60" s="2573">
        <f>SUM(C60:J60)</f>
        <v/>
      </c>
      <c r="C60" s="2573">
        <f>+C28/$B28</f>
        <v/>
      </c>
      <c r="D60" s="2573">
        <f>+D28/$B28</f>
        <v/>
      </c>
      <c r="E60" s="2573">
        <f>+E28/$B28</f>
        <v/>
      </c>
      <c r="F60" s="2573">
        <f>+F28/$B28</f>
        <v/>
      </c>
      <c r="G60" s="2573">
        <f>+G28/$B28</f>
        <v/>
      </c>
      <c r="H60" s="2573">
        <f>+H28/$B28</f>
        <v/>
      </c>
      <c r="I60" s="2573">
        <f>+I28/$B28</f>
        <v/>
      </c>
      <c r="J60" s="2573">
        <f>+J28/$B28</f>
        <v/>
      </c>
      <c r="L60" s="2567">
        <f>+L28</f>
        <v/>
      </c>
      <c r="M60" s="2573">
        <f>SUM(N60:U60)</f>
        <v/>
      </c>
      <c r="N60" s="2573">
        <f>+N28/$M28</f>
        <v/>
      </c>
      <c r="O60" s="2573">
        <f>+O28/$M28</f>
        <v/>
      </c>
      <c r="P60" s="2573">
        <f>+P28/$M28</f>
        <v/>
      </c>
      <c r="Q60" s="2573">
        <f>+Q28/$M28</f>
        <v/>
      </c>
      <c r="R60" s="2573">
        <f>+R28/$M28</f>
        <v/>
      </c>
      <c r="S60" s="2573">
        <f>+S28/$M28</f>
        <v/>
      </c>
      <c r="T60" s="2573">
        <f>+T28/$M28</f>
        <v/>
      </c>
      <c r="U60" s="2573">
        <f>+U28/$M28</f>
        <v/>
      </c>
      <c r="W60" s="2567">
        <f>W28</f>
        <v/>
      </c>
      <c r="X60" s="2573">
        <f>SUM(Y60:AF60)</f>
        <v/>
      </c>
      <c r="Y60" s="2573">
        <f>+Y28/$X28</f>
        <v/>
      </c>
      <c r="Z60" s="2573">
        <f>+Z28/$X28</f>
        <v/>
      </c>
      <c r="AA60" s="2573">
        <f>+AA28/$X28</f>
        <v/>
      </c>
      <c r="AB60" s="2573">
        <f>+AB28/$X28</f>
        <v/>
      </c>
      <c r="AC60" s="2573">
        <f>+AC28/$X28</f>
        <v/>
      </c>
      <c r="AD60" s="2573">
        <f>+AD28/$X28</f>
        <v/>
      </c>
      <c r="AE60" s="2573">
        <f>+AE28/$X28</f>
        <v/>
      </c>
      <c r="AF60" s="2573">
        <f>+AF28/$X28</f>
        <v/>
      </c>
      <c r="AH60" s="2567">
        <f>AH28</f>
        <v/>
      </c>
      <c r="AI60" s="2573">
        <f>SUM(AK60:AQ60)</f>
        <v/>
      </c>
      <c r="AJ60" s="2573">
        <f>+AJ28/$AI28</f>
        <v/>
      </c>
      <c r="AK60" s="2573">
        <f>+AK28/$AI28</f>
        <v/>
      </c>
      <c r="AL60" s="2573">
        <f>+AL28/$AI28</f>
        <v/>
      </c>
      <c r="AM60" s="2573">
        <f>+AM28/$AI28</f>
        <v/>
      </c>
      <c r="AN60" s="2573">
        <f>+AN28/$AI28</f>
        <v/>
      </c>
      <c r="AO60" s="2573">
        <f>+AO28/$AI28</f>
        <v/>
      </c>
      <c r="AP60" s="2573">
        <f>+AP28/$AI28</f>
        <v/>
      </c>
      <c r="AQ60" s="2573">
        <f>+AQ28/$AI28</f>
        <v/>
      </c>
      <c r="AS60" s="2567">
        <f>AS28</f>
        <v/>
      </c>
      <c r="AT60" s="2573">
        <f>SUM(AV60:BB60)</f>
        <v/>
      </c>
      <c r="AU60" s="2573">
        <f>+AU28/$AI28</f>
        <v/>
      </c>
      <c r="AV60" s="2573">
        <f>+AV28/$AI28</f>
        <v/>
      </c>
      <c r="AW60" s="2573">
        <f>+AW28/$AI28</f>
        <v/>
      </c>
      <c r="AX60" s="2573">
        <f>+AX28/$AI28</f>
        <v/>
      </c>
      <c r="AY60" s="2573">
        <f>+AY28/$AI28</f>
        <v/>
      </c>
      <c r="AZ60" s="2573">
        <f>+AZ28/$AI28</f>
        <v/>
      </c>
      <c r="BA60" s="2573">
        <f>+BA28/$AI28</f>
        <v/>
      </c>
      <c r="BB60" s="2573">
        <f>+BB28/$AI28</f>
        <v/>
      </c>
      <c r="BD60" s="2567">
        <f>BD28</f>
        <v/>
      </c>
      <c r="BE60" s="2573">
        <f>SUM(BG60:BM60)</f>
        <v/>
      </c>
      <c r="BF60" s="2573">
        <f>+BF28/$AI28</f>
        <v/>
      </c>
      <c r="BG60" s="2573">
        <f>+BG28/$AI28</f>
        <v/>
      </c>
      <c r="BH60" s="2573">
        <f>+BH28/$AI28</f>
        <v/>
      </c>
      <c r="BI60" s="2573">
        <f>+BI28/$AI28</f>
        <v/>
      </c>
      <c r="BJ60" s="2573">
        <f>+BJ28/$AI28</f>
        <v/>
      </c>
      <c r="BK60" s="2573">
        <f>+BK28/$AI28</f>
        <v/>
      </c>
      <c r="BL60" s="2573">
        <f>+BL28/$AI28</f>
        <v/>
      </c>
      <c r="BM60" s="2573">
        <f>+BM28/$AI28</f>
        <v/>
      </c>
      <c r="BO60" s="2567">
        <f>BO28</f>
        <v/>
      </c>
      <c r="BP60" s="2573">
        <f>SUM(BR60:BX60)</f>
        <v/>
      </c>
      <c r="BQ60" s="2573">
        <f>+BQ28/$AI28</f>
        <v/>
      </c>
      <c r="BR60" s="2573">
        <f>+BR28/$AI28</f>
        <v/>
      </c>
      <c r="BS60" s="2573">
        <f>+BS28/$AI28</f>
        <v/>
      </c>
      <c r="BT60" s="2573">
        <f>+BT28/$AI28</f>
        <v/>
      </c>
      <c r="BU60" s="2573">
        <f>+BU28/$AI28</f>
        <v/>
      </c>
      <c r="BV60" s="2573">
        <f>+BV28/$AI28</f>
        <v/>
      </c>
      <c r="BW60" s="2573">
        <f>+BW28/$AI28</f>
        <v/>
      </c>
      <c r="BX60" s="2573">
        <f>+BX28/$AI28</f>
        <v/>
      </c>
      <c r="BZ60" s="2567">
        <f>BZ28</f>
        <v/>
      </c>
      <c r="CA60" s="2573">
        <f>SUM(CC60:CI60)</f>
        <v/>
      </c>
      <c r="CB60" s="2573">
        <f>+CB28/$AI28</f>
        <v/>
      </c>
      <c r="CC60" s="2573">
        <f>+CC28/$AI28</f>
        <v/>
      </c>
      <c r="CD60" s="2573">
        <f>+CD28/$AI28</f>
        <v/>
      </c>
      <c r="CE60" s="2573">
        <f>+CE28/$AI28</f>
        <v/>
      </c>
      <c r="CF60" s="2573">
        <f>+CF28/$AI28</f>
        <v/>
      </c>
      <c r="CG60" s="2573">
        <f>+CG28/$AI28</f>
        <v/>
      </c>
      <c r="CH60" s="2573">
        <f>+CH28/$AI28</f>
        <v/>
      </c>
      <c r="CI60" s="2573">
        <f>+CI28/$AI28</f>
        <v/>
      </c>
      <c r="CK60" s="2567">
        <f>CK28</f>
        <v/>
      </c>
      <c r="CL60" s="2573">
        <f>SUM(CN60:CT60)</f>
        <v/>
      </c>
      <c r="CM60" s="2573">
        <f>+CM28/$AI28</f>
        <v/>
      </c>
      <c r="CN60" s="2573">
        <f>+CN28/$AI28</f>
        <v/>
      </c>
      <c r="CO60" s="2573">
        <f>+CO28/$AI28</f>
        <v/>
      </c>
      <c r="CP60" s="2573">
        <f>+CP28/$AI28</f>
        <v/>
      </c>
      <c r="CQ60" s="2573">
        <f>+CQ28/$AI28</f>
        <v/>
      </c>
      <c r="CR60" s="2573">
        <f>+CR28/$AI28</f>
        <v/>
      </c>
      <c r="CS60" s="2573">
        <f>+CS28/$AI28</f>
        <v/>
      </c>
      <c r="CT60" s="2573">
        <f>+CT28/$AI28</f>
        <v/>
      </c>
      <c r="CV60" s="2567">
        <f>CV28</f>
        <v/>
      </c>
      <c r="CW60" s="2573">
        <f>SUM(CY60:DE60)</f>
        <v/>
      </c>
      <c r="CX60" s="2573">
        <f>+CX28/$AI28</f>
        <v/>
      </c>
      <c r="CY60" s="2573">
        <f>+CY28/$AI28</f>
        <v/>
      </c>
      <c r="CZ60" s="2573">
        <f>+CZ28/$AI28</f>
        <v/>
      </c>
      <c r="DA60" s="2573">
        <f>+DA28/$AI28</f>
        <v/>
      </c>
      <c r="DB60" s="2573">
        <f>+DB28/$AI28</f>
        <v/>
      </c>
      <c r="DC60" s="2573">
        <f>+DC28/$AI28</f>
        <v/>
      </c>
      <c r="DD60" s="2573">
        <f>+DD28/$AI28</f>
        <v/>
      </c>
      <c r="DE60" s="2573">
        <f>+DE28/$AI28</f>
        <v/>
      </c>
      <c r="DG60" s="2567">
        <f>DG28</f>
        <v/>
      </c>
      <c r="DH60" s="2573">
        <f>SUM(DJ60:DP60)</f>
        <v/>
      </c>
      <c r="DI60" s="2573">
        <f>+DI28/$AI28</f>
        <v/>
      </c>
      <c r="DJ60" s="2573">
        <f>+DJ28/$AI28</f>
        <v/>
      </c>
      <c r="DK60" s="2573">
        <f>+DK28/$AI28</f>
        <v/>
      </c>
      <c r="DL60" s="2573">
        <f>+DL28/$AI28</f>
        <v/>
      </c>
      <c r="DM60" s="2573">
        <f>+DM28/$AI28</f>
        <v/>
      </c>
      <c r="DN60" s="2573">
        <f>+DN28/$AI28</f>
        <v/>
      </c>
      <c r="DO60" s="2573">
        <f>+DO28/$AI28</f>
        <v/>
      </c>
      <c r="DP60" s="2573">
        <f>+DP28/$AI28</f>
        <v/>
      </c>
      <c r="DR60" s="2567">
        <f>DR28</f>
        <v/>
      </c>
      <c r="DS60" s="2573">
        <f>SUM(DU60:EA60)</f>
        <v/>
      </c>
      <c r="DT60" s="2573">
        <f>+DT28/$AI28</f>
        <v/>
      </c>
      <c r="DU60" s="2573">
        <f>+DU28/$AI28</f>
        <v/>
      </c>
      <c r="DV60" s="2573">
        <f>+DV28/$AI28</f>
        <v/>
      </c>
      <c r="DW60" s="2573">
        <f>+DW28/$AI28</f>
        <v/>
      </c>
      <c r="DX60" s="2573">
        <f>+DX28/$AI28</f>
        <v/>
      </c>
      <c r="DY60" s="2573">
        <f>+DY28/$AI28</f>
        <v/>
      </c>
      <c r="DZ60" s="2573">
        <f>+DZ28/$AI28</f>
        <v/>
      </c>
      <c r="EA60" s="2573">
        <f>+EA28/$AI28</f>
        <v/>
      </c>
      <c r="EC60" s="2567">
        <f>EC28</f>
        <v/>
      </c>
      <c r="ED60" s="2573">
        <f>SUM(EF60:EL60)</f>
        <v/>
      </c>
      <c r="EE60" s="2573">
        <f>+EE28/$AI28</f>
        <v/>
      </c>
      <c r="EF60" s="2573">
        <f>+EF28/$AI28</f>
        <v/>
      </c>
      <c r="EG60" s="2573">
        <f>+EG28/$AI28</f>
        <v/>
      </c>
      <c r="EH60" s="2573">
        <f>+EH28/$AI28</f>
        <v/>
      </c>
      <c r="EI60" s="2573">
        <f>+EI28/$AI28</f>
        <v/>
      </c>
      <c r="EJ60" s="2573">
        <f>+EJ28/$AI28</f>
        <v/>
      </c>
      <c r="EK60" s="2573">
        <f>+EK28/$AI28</f>
        <v/>
      </c>
      <c r="EL60" s="2573">
        <f>+EL28/$AI28</f>
        <v/>
      </c>
    </row>
    <row r="61">
      <c r="A61" s="2567">
        <f>+A29</f>
        <v/>
      </c>
      <c r="B61" s="2573">
        <f>SUM(C61:J61)</f>
        <v/>
      </c>
      <c r="C61" s="2573">
        <f>+C29/$B29</f>
        <v/>
      </c>
      <c r="D61" s="2573">
        <f>+D29/$B29</f>
        <v/>
      </c>
      <c r="E61" s="2573">
        <f>+E29/$B29</f>
        <v/>
      </c>
      <c r="F61" s="2573">
        <f>+F29/$B29</f>
        <v/>
      </c>
      <c r="G61" s="2573">
        <f>+G29/$B29</f>
        <v/>
      </c>
      <c r="H61" s="2573">
        <f>+H29/$B29</f>
        <v/>
      </c>
      <c r="I61" s="2573">
        <f>+I29/$B29</f>
        <v/>
      </c>
      <c r="J61" s="2573">
        <f>+J29/$B29</f>
        <v/>
      </c>
      <c r="L61" s="2567">
        <f>+L29</f>
        <v/>
      </c>
      <c r="M61" s="2573">
        <f>SUM(N61:U61)</f>
        <v/>
      </c>
      <c r="N61" s="2573">
        <f>+N29/$M29</f>
        <v/>
      </c>
      <c r="O61" s="2573">
        <f>+O29/$M29</f>
        <v/>
      </c>
      <c r="P61" s="2573">
        <f>+P29/$M29</f>
        <v/>
      </c>
      <c r="Q61" s="2573">
        <f>+Q29/$M29</f>
        <v/>
      </c>
      <c r="R61" s="2573">
        <f>+R29/$M29</f>
        <v/>
      </c>
      <c r="S61" s="2573">
        <f>+S29/$M29</f>
        <v/>
      </c>
      <c r="T61" s="2573">
        <f>+T29/$M29</f>
        <v/>
      </c>
      <c r="U61" s="2573">
        <f>+U29/$M29</f>
        <v/>
      </c>
      <c r="W61" s="2567">
        <f>W29</f>
        <v/>
      </c>
      <c r="X61" s="2573">
        <f>SUM(Y61:AF61)</f>
        <v/>
      </c>
      <c r="Y61" s="2573">
        <f>+Y29/$X29</f>
        <v/>
      </c>
      <c r="Z61" s="2573">
        <f>+Z29/$X29</f>
        <v/>
      </c>
      <c r="AA61" s="2573">
        <f>+AA29/$X29</f>
        <v/>
      </c>
      <c r="AB61" s="2573">
        <f>+AB29/$X29</f>
        <v/>
      </c>
      <c r="AC61" s="2573">
        <f>+AC29/$X29</f>
        <v/>
      </c>
      <c r="AD61" s="2573">
        <f>+AD29/$X29</f>
        <v/>
      </c>
      <c r="AE61" s="2573">
        <f>+AE29/$X29</f>
        <v/>
      </c>
      <c r="AF61" s="2573">
        <f>+AF29/$X29</f>
        <v/>
      </c>
      <c r="AH61" s="2567">
        <f>AH29</f>
        <v/>
      </c>
      <c r="AI61" s="2573">
        <f>SUM(AK61:AQ61)</f>
        <v/>
      </c>
      <c r="AJ61" s="2573">
        <f>+AJ29/$AI29</f>
        <v/>
      </c>
      <c r="AK61" s="2573">
        <f>+AK29/$AI29</f>
        <v/>
      </c>
      <c r="AL61" s="2573">
        <f>+AL29/$AI29</f>
        <v/>
      </c>
      <c r="AM61" s="2573">
        <f>+AM29/$AI29</f>
        <v/>
      </c>
      <c r="AN61" s="2573">
        <f>+AN29/$AI29</f>
        <v/>
      </c>
      <c r="AO61" s="2573">
        <f>+AO29/$AI29</f>
        <v/>
      </c>
      <c r="AP61" s="2573">
        <f>+AP29/$AI29</f>
        <v/>
      </c>
      <c r="AQ61" s="2573">
        <f>+AQ29/$AI29</f>
        <v/>
      </c>
      <c r="AS61" s="2567">
        <f>AS29</f>
        <v/>
      </c>
      <c r="AT61" s="2573">
        <f>SUM(AV61:BB61)</f>
        <v/>
      </c>
      <c r="AU61" s="2573">
        <f>+AU29/$AI29</f>
        <v/>
      </c>
      <c r="AV61" s="2573">
        <f>+AV29/$AI29</f>
        <v/>
      </c>
      <c r="AW61" s="2573">
        <f>+AW29/$AI29</f>
        <v/>
      </c>
      <c r="AX61" s="2573">
        <f>+AX29/$AI29</f>
        <v/>
      </c>
      <c r="AY61" s="2573">
        <f>+AY29/$AI29</f>
        <v/>
      </c>
      <c r="AZ61" s="2573">
        <f>+AZ29/$AI29</f>
        <v/>
      </c>
      <c r="BA61" s="2573">
        <f>+BA29/$AI29</f>
        <v/>
      </c>
      <c r="BB61" s="2573">
        <f>+BB29/$AI29</f>
        <v/>
      </c>
      <c r="BD61" s="2567">
        <f>BD29</f>
        <v/>
      </c>
      <c r="BE61" s="2573">
        <f>SUM(BG61:BM61)</f>
        <v/>
      </c>
      <c r="BF61" s="2573">
        <f>+BF29/$AI29</f>
        <v/>
      </c>
      <c r="BG61" s="2573">
        <f>+BG29/$AI29</f>
        <v/>
      </c>
      <c r="BH61" s="2573">
        <f>+BH29/$AI29</f>
        <v/>
      </c>
      <c r="BI61" s="2573">
        <f>+BI29/$AI29</f>
        <v/>
      </c>
      <c r="BJ61" s="2573">
        <f>+BJ29/$AI29</f>
        <v/>
      </c>
      <c r="BK61" s="2573">
        <f>+BK29/$AI29</f>
        <v/>
      </c>
      <c r="BL61" s="2573">
        <f>+BL29/$AI29</f>
        <v/>
      </c>
      <c r="BM61" s="2573">
        <f>+BM29/$AI29</f>
        <v/>
      </c>
      <c r="BO61" s="2567">
        <f>BO29</f>
        <v/>
      </c>
      <c r="BP61" s="2573">
        <f>SUM(BR61:BX61)</f>
        <v/>
      </c>
      <c r="BQ61" s="2573">
        <f>+BQ29/$AI29</f>
        <v/>
      </c>
      <c r="BR61" s="2573">
        <f>+BR29/$AI29</f>
        <v/>
      </c>
      <c r="BS61" s="2573">
        <f>+BS29/$AI29</f>
        <v/>
      </c>
      <c r="BT61" s="2573">
        <f>+BT29/$AI29</f>
        <v/>
      </c>
      <c r="BU61" s="2573">
        <f>+BU29/$AI29</f>
        <v/>
      </c>
      <c r="BV61" s="2573">
        <f>+BV29/$AI29</f>
        <v/>
      </c>
      <c r="BW61" s="2573">
        <f>+BW29/$AI29</f>
        <v/>
      </c>
      <c r="BX61" s="2573">
        <f>+BX29/$AI29</f>
        <v/>
      </c>
      <c r="BZ61" s="2567">
        <f>BZ29</f>
        <v/>
      </c>
      <c r="CA61" s="2573">
        <f>SUM(CC61:CI61)</f>
        <v/>
      </c>
      <c r="CB61" s="2573">
        <f>+CB29/$AI29</f>
        <v/>
      </c>
      <c r="CC61" s="2573">
        <f>+CC29/$AI29</f>
        <v/>
      </c>
      <c r="CD61" s="2573">
        <f>+CD29/$AI29</f>
        <v/>
      </c>
      <c r="CE61" s="2573">
        <f>+CE29/$AI29</f>
        <v/>
      </c>
      <c r="CF61" s="2573">
        <f>+CF29/$AI29</f>
        <v/>
      </c>
      <c r="CG61" s="2573">
        <f>+CG29/$AI29</f>
        <v/>
      </c>
      <c r="CH61" s="2573">
        <f>+CH29/$AI29</f>
        <v/>
      </c>
      <c r="CI61" s="2573">
        <f>+CI29/$AI29</f>
        <v/>
      </c>
      <c r="CK61" s="2567">
        <f>CK29</f>
        <v/>
      </c>
      <c r="CL61" s="2573">
        <f>SUM(CN61:CT61)</f>
        <v/>
      </c>
      <c r="CM61" s="2573">
        <f>+CM29/$AI29</f>
        <v/>
      </c>
      <c r="CN61" s="2573">
        <f>+CN29/$AI29</f>
        <v/>
      </c>
      <c r="CO61" s="2573">
        <f>+CO29/$AI29</f>
        <v/>
      </c>
      <c r="CP61" s="2573">
        <f>+CP29/$AI29</f>
        <v/>
      </c>
      <c r="CQ61" s="2573">
        <f>+CQ29/$AI29</f>
        <v/>
      </c>
      <c r="CR61" s="2573">
        <f>+CR29/$AI29</f>
        <v/>
      </c>
      <c r="CS61" s="2573">
        <f>+CS29/$AI29</f>
        <v/>
      </c>
      <c r="CT61" s="2573">
        <f>+CT29/$AI29</f>
        <v/>
      </c>
      <c r="CV61" s="2567">
        <f>CV29</f>
        <v/>
      </c>
      <c r="CW61" s="2573">
        <f>SUM(CY61:DE61)</f>
        <v/>
      </c>
      <c r="CX61" s="2573">
        <f>+CX29/$AI29</f>
        <v/>
      </c>
      <c r="CY61" s="2573">
        <f>+CY29/$AI29</f>
        <v/>
      </c>
      <c r="CZ61" s="2573">
        <f>+CZ29/$AI29</f>
        <v/>
      </c>
      <c r="DA61" s="2573">
        <f>+DA29/$AI29</f>
        <v/>
      </c>
      <c r="DB61" s="2573">
        <f>+DB29/$AI29</f>
        <v/>
      </c>
      <c r="DC61" s="2573">
        <f>+DC29/$AI29</f>
        <v/>
      </c>
      <c r="DD61" s="2573">
        <f>+DD29/$AI29</f>
        <v/>
      </c>
      <c r="DE61" s="2573">
        <f>+DE29/$AI29</f>
        <v/>
      </c>
      <c r="DG61" s="2567">
        <f>DG29</f>
        <v/>
      </c>
      <c r="DH61" s="2573">
        <f>SUM(DJ61:DP61)</f>
        <v/>
      </c>
      <c r="DI61" s="2573">
        <f>+DI29/$AI29</f>
        <v/>
      </c>
      <c r="DJ61" s="2573">
        <f>+DJ29/$AI29</f>
        <v/>
      </c>
      <c r="DK61" s="2573">
        <f>+DK29/$AI29</f>
        <v/>
      </c>
      <c r="DL61" s="2573">
        <f>+DL29/$AI29</f>
        <v/>
      </c>
      <c r="DM61" s="2573">
        <f>+DM29/$AI29</f>
        <v/>
      </c>
      <c r="DN61" s="2573">
        <f>+DN29/$AI29</f>
        <v/>
      </c>
      <c r="DO61" s="2573">
        <f>+DO29/$AI29</f>
        <v/>
      </c>
      <c r="DP61" s="2573">
        <f>+DP29/$AI29</f>
        <v/>
      </c>
      <c r="DR61" s="2567">
        <f>DR29</f>
        <v/>
      </c>
      <c r="DS61" s="2573">
        <f>SUM(DU61:EA61)</f>
        <v/>
      </c>
      <c r="DT61" s="2573">
        <f>+DT29/$AI29</f>
        <v/>
      </c>
      <c r="DU61" s="2573">
        <f>+DU29/$AI29</f>
        <v/>
      </c>
      <c r="DV61" s="2573">
        <f>+DV29/$AI29</f>
        <v/>
      </c>
      <c r="DW61" s="2573">
        <f>+DW29/$AI29</f>
        <v/>
      </c>
      <c r="DX61" s="2573">
        <f>+DX29/$AI29</f>
        <v/>
      </c>
      <c r="DY61" s="2573">
        <f>+DY29/$AI29</f>
        <v/>
      </c>
      <c r="DZ61" s="2573">
        <f>+DZ29/$AI29</f>
        <v/>
      </c>
      <c r="EA61" s="2573">
        <f>+EA29/$AI29</f>
        <v/>
      </c>
      <c r="EC61" s="2567">
        <f>EC29</f>
        <v/>
      </c>
      <c r="ED61" s="2573">
        <f>SUM(EF61:EL61)</f>
        <v/>
      </c>
      <c r="EE61" s="2573">
        <f>+EE29/$AI29</f>
        <v/>
      </c>
      <c r="EF61" s="2573">
        <f>+EF29/$AI29</f>
        <v/>
      </c>
      <c r="EG61" s="2573">
        <f>+EG29/$AI29</f>
        <v/>
      </c>
      <c r="EH61" s="2573">
        <f>+EH29/$AI29</f>
        <v/>
      </c>
      <c r="EI61" s="2573">
        <f>+EI29/$AI29</f>
        <v/>
      </c>
      <c r="EJ61" s="2573">
        <f>+EJ29/$AI29</f>
        <v/>
      </c>
      <c r="EK61" s="2573">
        <f>+EK29/$AI29</f>
        <v/>
      </c>
      <c r="EL61" s="2573">
        <f>+EL29/$AI29</f>
        <v/>
      </c>
    </row>
    <row r="62">
      <c r="A62" s="2567">
        <f>+A30</f>
        <v/>
      </c>
      <c r="B62" s="2573">
        <f>SUM(C62:J62)</f>
        <v/>
      </c>
      <c r="C62" s="2573">
        <f>+C30/$B30</f>
        <v/>
      </c>
      <c r="D62" s="2573">
        <f>+D30/$B30</f>
        <v/>
      </c>
      <c r="E62" s="2573">
        <f>+E30/$B30</f>
        <v/>
      </c>
      <c r="F62" s="2573">
        <f>+F30/$B30</f>
        <v/>
      </c>
      <c r="G62" s="2573">
        <f>+G30/$B30</f>
        <v/>
      </c>
      <c r="H62" s="2573">
        <f>+H30/$B30</f>
        <v/>
      </c>
      <c r="I62" s="2573">
        <f>+I30/$B30</f>
        <v/>
      </c>
      <c r="J62" s="2573">
        <f>+J30/$B30</f>
        <v/>
      </c>
      <c r="L62" s="2567">
        <f>+L30</f>
        <v/>
      </c>
      <c r="M62" s="2573">
        <f>SUM(N62:U62)</f>
        <v/>
      </c>
      <c r="N62" s="2573">
        <f>+N30/$M30</f>
        <v/>
      </c>
      <c r="O62" s="2573">
        <f>+O30/$M30</f>
        <v/>
      </c>
      <c r="P62" s="2573">
        <f>+P30/$M30</f>
        <v/>
      </c>
      <c r="Q62" s="2573">
        <f>+Q30/$M30</f>
        <v/>
      </c>
      <c r="R62" s="2573">
        <f>+R30/$M30</f>
        <v/>
      </c>
      <c r="S62" s="2573">
        <f>+S30/$M30</f>
        <v/>
      </c>
      <c r="T62" s="2573">
        <f>+T30/$M30</f>
        <v/>
      </c>
      <c r="U62" s="2573">
        <f>+U30/$M30</f>
        <v/>
      </c>
      <c r="W62" s="2567">
        <f>W30</f>
        <v/>
      </c>
      <c r="X62" s="2573">
        <f>SUM(Y62:AF62)</f>
        <v/>
      </c>
      <c r="Y62" s="2573">
        <f>+Y30/$X30</f>
        <v/>
      </c>
      <c r="Z62" s="2573">
        <f>+Z30/$X30</f>
        <v/>
      </c>
      <c r="AA62" s="2573">
        <f>+AA30/$X30</f>
        <v/>
      </c>
      <c r="AB62" s="2573">
        <f>+AB30/$X30</f>
        <v/>
      </c>
      <c r="AC62" s="2573">
        <f>+AC30/$X30</f>
        <v/>
      </c>
      <c r="AD62" s="2573">
        <f>+AD30/$X30</f>
        <v/>
      </c>
      <c r="AE62" s="2573">
        <f>+AE30/$X30</f>
        <v/>
      </c>
      <c r="AF62" s="2573">
        <f>+AF30/$X30</f>
        <v/>
      </c>
      <c r="AH62" s="2567">
        <f>AH30</f>
        <v/>
      </c>
      <c r="AI62" s="2573">
        <f>SUM(AK62:AQ62)</f>
        <v/>
      </c>
      <c r="AJ62" s="2573">
        <f>+AJ30/$AI30</f>
        <v/>
      </c>
      <c r="AK62" s="2573">
        <f>+AK30/$AI30</f>
        <v/>
      </c>
      <c r="AL62" s="2573">
        <f>+AL30/$AI30</f>
        <v/>
      </c>
      <c r="AM62" s="2573">
        <f>+AM30/$AI30</f>
        <v/>
      </c>
      <c r="AN62" s="2573">
        <f>+AN30/$AI30</f>
        <v/>
      </c>
      <c r="AO62" s="2573">
        <f>+AO30/$AI30</f>
        <v/>
      </c>
      <c r="AP62" s="2573">
        <f>+AP30/$AI30</f>
        <v/>
      </c>
      <c r="AQ62" s="2573">
        <f>+AQ30/$AI30</f>
        <v/>
      </c>
      <c r="AS62" s="2567">
        <f>AS30</f>
        <v/>
      </c>
      <c r="AT62" s="2573">
        <f>SUM(AV62:BB62)</f>
        <v/>
      </c>
      <c r="AU62" s="2573">
        <f>+AU30/$AI30</f>
        <v/>
      </c>
      <c r="AV62" s="2573">
        <f>+AV30/$AI30</f>
        <v/>
      </c>
      <c r="AW62" s="2573">
        <f>+AW30/$AI30</f>
        <v/>
      </c>
      <c r="AX62" s="2573">
        <f>+AX30/$AI30</f>
        <v/>
      </c>
      <c r="AY62" s="2573">
        <f>+AY30/$AI30</f>
        <v/>
      </c>
      <c r="AZ62" s="2573">
        <f>+AZ30/$AI30</f>
        <v/>
      </c>
      <c r="BA62" s="2573">
        <f>+BA30/$AI30</f>
        <v/>
      </c>
      <c r="BB62" s="2573">
        <f>+BB30/$AI30</f>
        <v/>
      </c>
      <c r="BD62" s="2567">
        <f>BD30</f>
        <v/>
      </c>
      <c r="BE62" s="2573">
        <f>SUM(BG62:BM62)</f>
        <v/>
      </c>
      <c r="BF62" s="2573">
        <f>+BF30/$AI30</f>
        <v/>
      </c>
      <c r="BG62" s="2573">
        <f>+BG30/$AI30</f>
        <v/>
      </c>
      <c r="BH62" s="2573">
        <f>+BH30/$AI30</f>
        <v/>
      </c>
      <c r="BI62" s="2573">
        <f>+BI30/$AI30</f>
        <v/>
      </c>
      <c r="BJ62" s="2573">
        <f>+BJ30/$AI30</f>
        <v/>
      </c>
      <c r="BK62" s="2573">
        <f>+BK30/$AI30</f>
        <v/>
      </c>
      <c r="BL62" s="2573">
        <f>+BL30/$AI30</f>
        <v/>
      </c>
      <c r="BM62" s="2573">
        <f>+BM30/$AI30</f>
        <v/>
      </c>
      <c r="BO62" s="2567">
        <f>BO30</f>
        <v/>
      </c>
      <c r="BP62" s="2573">
        <f>SUM(BR62:BX62)</f>
        <v/>
      </c>
      <c r="BQ62" s="2573">
        <f>+BQ30/$AI30</f>
        <v/>
      </c>
      <c r="BR62" s="2573">
        <f>+BR30/$AI30</f>
        <v/>
      </c>
      <c r="BS62" s="2573">
        <f>+BS30/$AI30</f>
        <v/>
      </c>
      <c r="BT62" s="2573">
        <f>+BT30/$AI30</f>
        <v/>
      </c>
      <c r="BU62" s="2573">
        <f>+BU30/$AI30</f>
        <v/>
      </c>
      <c r="BV62" s="2573">
        <f>+BV30/$AI30</f>
        <v/>
      </c>
      <c r="BW62" s="2573">
        <f>+BW30/$AI30</f>
        <v/>
      </c>
      <c r="BX62" s="2573">
        <f>+BX30/$AI30</f>
        <v/>
      </c>
      <c r="BZ62" s="2567">
        <f>BZ30</f>
        <v/>
      </c>
      <c r="CA62" s="2573">
        <f>SUM(CC62:CI62)</f>
        <v/>
      </c>
      <c r="CB62" s="2573">
        <f>+CB30/$AI30</f>
        <v/>
      </c>
      <c r="CC62" s="2573">
        <f>+CC30/$AI30</f>
        <v/>
      </c>
      <c r="CD62" s="2573">
        <f>+CD30/$AI30</f>
        <v/>
      </c>
      <c r="CE62" s="2573">
        <f>+CE30/$AI30</f>
        <v/>
      </c>
      <c r="CF62" s="2573">
        <f>+CF30/$AI30</f>
        <v/>
      </c>
      <c r="CG62" s="2573">
        <f>+CG30/$AI30</f>
        <v/>
      </c>
      <c r="CH62" s="2573">
        <f>+CH30/$AI30</f>
        <v/>
      </c>
      <c r="CI62" s="2573">
        <f>+CI30/$AI30</f>
        <v/>
      </c>
      <c r="CK62" s="2567">
        <f>CK30</f>
        <v/>
      </c>
      <c r="CL62" s="2573">
        <f>SUM(CN62:CT62)</f>
        <v/>
      </c>
      <c r="CM62" s="2573">
        <f>+CM30/$AI30</f>
        <v/>
      </c>
      <c r="CN62" s="2573">
        <f>+CN30/$AI30</f>
        <v/>
      </c>
      <c r="CO62" s="2573">
        <f>+CO30/$AI30</f>
        <v/>
      </c>
      <c r="CP62" s="2573">
        <f>+CP30/$AI30</f>
        <v/>
      </c>
      <c r="CQ62" s="2573">
        <f>+CQ30/$AI30</f>
        <v/>
      </c>
      <c r="CR62" s="2573">
        <f>+CR30/$AI30</f>
        <v/>
      </c>
      <c r="CS62" s="2573">
        <f>+CS30/$AI30</f>
        <v/>
      </c>
      <c r="CT62" s="2573">
        <f>+CT30/$AI30</f>
        <v/>
      </c>
      <c r="CV62" s="2567">
        <f>CV30</f>
        <v/>
      </c>
      <c r="CW62" s="2573">
        <f>SUM(CY62:DE62)</f>
        <v/>
      </c>
      <c r="CX62" s="2573">
        <f>+CX30/$AI30</f>
        <v/>
      </c>
      <c r="CY62" s="2573">
        <f>+CY30/$AI30</f>
        <v/>
      </c>
      <c r="CZ62" s="2573">
        <f>+CZ30/$AI30</f>
        <v/>
      </c>
      <c r="DA62" s="2573">
        <f>+DA30/$AI30</f>
        <v/>
      </c>
      <c r="DB62" s="2573">
        <f>+DB30/$AI30</f>
        <v/>
      </c>
      <c r="DC62" s="2573">
        <f>+DC30/$AI30</f>
        <v/>
      </c>
      <c r="DD62" s="2573">
        <f>+DD30/$AI30</f>
        <v/>
      </c>
      <c r="DE62" s="2573">
        <f>+DE30/$AI30</f>
        <v/>
      </c>
      <c r="DG62" s="2567">
        <f>DG30</f>
        <v/>
      </c>
      <c r="DH62" s="2573">
        <f>SUM(DJ62:DP62)</f>
        <v/>
      </c>
      <c r="DI62" s="2573">
        <f>+DI30/$AI30</f>
        <v/>
      </c>
      <c r="DJ62" s="2573">
        <f>+DJ30/$AI30</f>
        <v/>
      </c>
      <c r="DK62" s="2573">
        <f>+DK30/$AI30</f>
        <v/>
      </c>
      <c r="DL62" s="2573">
        <f>+DL30/$AI30</f>
        <v/>
      </c>
      <c r="DM62" s="2573">
        <f>+DM30/$AI30</f>
        <v/>
      </c>
      <c r="DN62" s="2573">
        <f>+DN30/$AI30</f>
        <v/>
      </c>
      <c r="DO62" s="2573">
        <f>+DO30/$AI30</f>
        <v/>
      </c>
      <c r="DP62" s="2573">
        <f>+DP30/$AI30</f>
        <v/>
      </c>
      <c r="DR62" s="2567">
        <f>DR30</f>
        <v/>
      </c>
      <c r="DS62" s="2573">
        <f>SUM(DU62:EA62)</f>
        <v/>
      </c>
      <c r="DT62" s="2573">
        <f>+DT30/$AI30</f>
        <v/>
      </c>
      <c r="DU62" s="2573">
        <f>+DU30/$AI30</f>
        <v/>
      </c>
      <c r="DV62" s="2573">
        <f>+DV30/$AI30</f>
        <v/>
      </c>
      <c r="DW62" s="2573">
        <f>+DW30/$AI30</f>
        <v/>
      </c>
      <c r="DX62" s="2573">
        <f>+DX30/$AI30</f>
        <v/>
      </c>
      <c r="DY62" s="2573">
        <f>+DY30/$AI30</f>
        <v/>
      </c>
      <c r="DZ62" s="2573">
        <f>+DZ30/$AI30</f>
        <v/>
      </c>
      <c r="EA62" s="2573">
        <f>+EA30/$AI30</f>
        <v/>
      </c>
      <c r="EC62" s="2567">
        <f>EC30</f>
        <v/>
      </c>
      <c r="ED62" s="2573">
        <f>SUM(EF62:EL62)</f>
        <v/>
      </c>
      <c r="EE62" s="2573">
        <f>+EE30/$AI30</f>
        <v/>
      </c>
      <c r="EF62" s="2573">
        <f>+EF30/$AI30</f>
        <v/>
      </c>
      <c r="EG62" s="2573">
        <f>+EG30/$AI30</f>
        <v/>
      </c>
      <c r="EH62" s="2573">
        <f>+EH30/$AI30</f>
        <v/>
      </c>
      <c r="EI62" s="2573">
        <f>+EI30/$AI30</f>
        <v/>
      </c>
      <c r="EJ62" s="2573">
        <f>+EJ30/$AI30</f>
        <v/>
      </c>
      <c r="EK62" s="2573">
        <f>+EK30/$AI30</f>
        <v/>
      </c>
      <c r="EL62" s="2573">
        <f>+EL30/$AI30</f>
        <v/>
      </c>
    </row>
    <row r="63">
      <c r="A63" s="2567">
        <f>+A31</f>
        <v/>
      </c>
      <c r="B63" s="2573">
        <f>SUM(C63:J63)</f>
        <v/>
      </c>
      <c r="C63" s="2573">
        <f>+C31/$B31</f>
        <v/>
      </c>
      <c r="D63" s="2573">
        <f>+D31/$B31</f>
        <v/>
      </c>
      <c r="E63" s="2573">
        <f>+E31/$B31</f>
        <v/>
      </c>
      <c r="F63" s="2573">
        <f>+F31/$B31</f>
        <v/>
      </c>
      <c r="G63" s="2573">
        <f>+G31/$B31</f>
        <v/>
      </c>
      <c r="H63" s="2573">
        <f>+H31/$B31</f>
        <v/>
      </c>
      <c r="I63" s="2573">
        <f>+I31/$B31</f>
        <v/>
      </c>
      <c r="J63" s="2573">
        <f>+J31/$B31</f>
        <v/>
      </c>
      <c r="L63" s="2567">
        <f>+L31</f>
        <v/>
      </c>
      <c r="M63" s="2573">
        <f>SUM(N63:U63)</f>
        <v/>
      </c>
      <c r="N63" s="2573">
        <f>+N31/$M31</f>
        <v/>
      </c>
      <c r="O63" s="2573">
        <f>+O31/$M31</f>
        <v/>
      </c>
      <c r="P63" s="2573">
        <f>+P31/$M31</f>
        <v/>
      </c>
      <c r="Q63" s="2573">
        <f>+Q31/$M31</f>
        <v/>
      </c>
      <c r="R63" s="2573">
        <f>+R31/$M31</f>
        <v/>
      </c>
      <c r="S63" s="2573">
        <f>+S31/$M31</f>
        <v/>
      </c>
      <c r="T63" s="2573">
        <f>+T31/$M31</f>
        <v/>
      </c>
      <c r="U63" s="2573">
        <f>+U31/$M31</f>
        <v/>
      </c>
      <c r="W63" s="2567">
        <f>W31</f>
        <v/>
      </c>
      <c r="X63" s="2573">
        <f>SUM(Y63:AF63)</f>
        <v/>
      </c>
      <c r="Y63" s="2573">
        <f>+Y31/$X31</f>
        <v/>
      </c>
      <c r="Z63" s="2573">
        <f>+Z31/$X31</f>
        <v/>
      </c>
      <c r="AA63" s="2573">
        <f>+AA31/$X31</f>
        <v/>
      </c>
      <c r="AB63" s="2573">
        <f>+AB31/$X31</f>
        <v/>
      </c>
      <c r="AC63" s="2573">
        <f>+AC31/$X31</f>
        <v/>
      </c>
      <c r="AD63" s="2573">
        <f>+AD31/$X31</f>
        <v/>
      </c>
      <c r="AE63" s="2573">
        <f>+AE31/$X31</f>
        <v/>
      </c>
      <c r="AF63" s="2573">
        <f>+AF31/$X31</f>
        <v/>
      </c>
      <c r="AH63" s="2567">
        <f>AH31</f>
        <v/>
      </c>
      <c r="AI63" s="2573">
        <f>SUM(AK63:AQ63)</f>
        <v/>
      </c>
      <c r="AJ63" s="2573">
        <f>+AJ31/$AI31</f>
        <v/>
      </c>
      <c r="AK63" s="2573">
        <f>+AK31/$AI31</f>
        <v/>
      </c>
      <c r="AL63" s="2573">
        <f>+AL31/$AI31</f>
        <v/>
      </c>
      <c r="AM63" s="2573">
        <f>+AM31/$AI31</f>
        <v/>
      </c>
      <c r="AN63" s="2573">
        <f>+AN31/$AI31</f>
        <v/>
      </c>
      <c r="AO63" s="2573">
        <f>+AO31/$AI31</f>
        <v/>
      </c>
      <c r="AP63" s="2573">
        <f>+AP31/$AI31</f>
        <v/>
      </c>
      <c r="AQ63" s="2573">
        <f>+AQ31/$AI31</f>
        <v/>
      </c>
      <c r="AS63" s="2567">
        <f>AS31</f>
        <v/>
      </c>
      <c r="AT63" s="2573">
        <f>SUM(AV63:BB63)</f>
        <v/>
      </c>
      <c r="AU63" s="2573">
        <f>+AU31/$AI31</f>
        <v/>
      </c>
      <c r="AV63" s="2573">
        <f>+AV31/$AI31</f>
        <v/>
      </c>
      <c r="AW63" s="2573">
        <f>+AW31/$AI31</f>
        <v/>
      </c>
      <c r="AX63" s="2573">
        <f>+AX31/$AI31</f>
        <v/>
      </c>
      <c r="AY63" s="2573">
        <f>+AY31/$AI31</f>
        <v/>
      </c>
      <c r="AZ63" s="2573">
        <f>+AZ31/$AI31</f>
        <v/>
      </c>
      <c r="BA63" s="2573">
        <f>+BA31/$AI31</f>
        <v/>
      </c>
      <c r="BB63" s="2573">
        <f>+BB31/$AI31</f>
        <v/>
      </c>
      <c r="BD63" s="2567">
        <f>BD31</f>
        <v/>
      </c>
      <c r="BE63" s="2573">
        <f>SUM(BG63:BM63)</f>
        <v/>
      </c>
      <c r="BF63" s="2573">
        <f>+BF31/$AI31</f>
        <v/>
      </c>
      <c r="BG63" s="2573">
        <f>+BG31/$AI31</f>
        <v/>
      </c>
      <c r="BH63" s="2573">
        <f>+BH31/$AI31</f>
        <v/>
      </c>
      <c r="BI63" s="2573">
        <f>+BI31/$AI31</f>
        <v/>
      </c>
      <c r="BJ63" s="2573">
        <f>+BJ31/$AI31</f>
        <v/>
      </c>
      <c r="BK63" s="2573">
        <f>+BK31/$AI31</f>
        <v/>
      </c>
      <c r="BL63" s="2573">
        <f>+BL31/$AI31</f>
        <v/>
      </c>
      <c r="BM63" s="2573">
        <f>+BM31/$AI31</f>
        <v/>
      </c>
      <c r="BO63" s="2567">
        <f>BO31</f>
        <v/>
      </c>
      <c r="BP63" s="2573">
        <f>SUM(BR63:BX63)</f>
        <v/>
      </c>
      <c r="BQ63" s="2573">
        <f>+BQ31/$AI31</f>
        <v/>
      </c>
      <c r="BR63" s="2573">
        <f>+BR31/$AI31</f>
        <v/>
      </c>
      <c r="BS63" s="2573">
        <f>+BS31/$AI31</f>
        <v/>
      </c>
      <c r="BT63" s="2573">
        <f>+BT31/$AI31</f>
        <v/>
      </c>
      <c r="BU63" s="2573">
        <f>+BU31/$AI31</f>
        <v/>
      </c>
      <c r="BV63" s="2573">
        <f>+BV31/$AI31</f>
        <v/>
      </c>
      <c r="BW63" s="2573">
        <f>+BW31/$AI31</f>
        <v/>
      </c>
      <c r="BX63" s="2573">
        <f>+BX31/$AI31</f>
        <v/>
      </c>
      <c r="BZ63" s="2567">
        <f>BZ31</f>
        <v/>
      </c>
      <c r="CA63" s="2573">
        <f>SUM(CC63:CI63)</f>
        <v/>
      </c>
      <c r="CB63" s="2573">
        <f>+CB31/$AI31</f>
        <v/>
      </c>
      <c r="CC63" s="2573">
        <f>+CC31/$AI31</f>
        <v/>
      </c>
      <c r="CD63" s="2573">
        <f>+CD31/$AI31</f>
        <v/>
      </c>
      <c r="CE63" s="2573">
        <f>+CE31/$AI31</f>
        <v/>
      </c>
      <c r="CF63" s="2573">
        <f>+CF31/$AI31</f>
        <v/>
      </c>
      <c r="CG63" s="2573">
        <f>+CG31/$AI31</f>
        <v/>
      </c>
      <c r="CH63" s="2573">
        <f>+CH31/$AI31</f>
        <v/>
      </c>
      <c r="CI63" s="2573">
        <f>+CI31/$AI31</f>
        <v/>
      </c>
      <c r="CK63" s="2567">
        <f>CK31</f>
        <v/>
      </c>
      <c r="CL63" s="2573">
        <f>SUM(CN63:CT63)</f>
        <v/>
      </c>
      <c r="CM63" s="2573">
        <f>+CM31/$AI31</f>
        <v/>
      </c>
      <c r="CN63" s="2573">
        <f>+CN31/$AI31</f>
        <v/>
      </c>
      <c r="CO63" s="2573">
        <f>+CO31/$AI31</f>
        <v/>
      </c>
      <c r="CP63" s="2573">
        <f>+CP31/$AI31</f>
        <v/>
      </c>
      <c r="CQ63" s="2573">
        <f>+CQ31/$AI31</f>
        <v/>
      </c>
      <c r="CR63" s="2573">
        <f>+CR31/$AI31</f>
        <v/>
      </c>
      <c r="CS63" s="2573">
        <f>+CS31/$AI31</f>
        <v/>
      </c>
      <c r="CT63" s="2573">
        <f>+CT31/$AI31</f>
        <v/>
      </c>
      <c r="CV63" s="2567">
        <f>CV31</f>
        <v/>
      </c>
      <c r="CW63" s="2573">
        <f>SUM(CY63:DE63)</f>
        <v/>
      </c>
      <c r="CX63" s="2573">
        <f>+CX31/$AI31</f>
        <v/>
      </c>
      <c r="CY63" s="2573">
        <f>+CY31/$AI31</f>
        <v/>
      </c>
      <c r="CZ63" s="2573">
        <f>+CZ31/$AI31</f>
        <v/>
      </c>
      <c r="DA63" s="2573">
        <f>+DA31/$AI31</f>
        <v/>
      </c>
      <c r="DB63" s="2573">
        <f>+DB31/$AI31</f>
        <v/>
      </c>
      <c r="DC63" s="2573">
        <f>+DC31/$AI31</f>
        <v/>
      </c>
      <c r="DD63" s="2573">
        <f>+DD31/$AI31</f>
        <v/>
      </c>
      <c r="DE63" s="2573">
        <f>+DE31/$AI31</f>
        <v/>
      </c>
      <c r="DG63" s="2567">
        <f>DG31</f>
        <v/>
      </c>
      <c r="DH63" s="2573">
        <f>SUM(DJ63:DP63)</f>
        <v/>
      </c>
      <c r="DI63" s="2573">
        <f>+DI31/$AI31</f>
        <v/>
      </c>
      <c r="DJ63" s="2573">
        <f>+DJ31/$AI31</f>
        <v/>
      </c>
      <c r="DK63" s="2573">
        <f>+DK31/$AI31</f>
        <v/>
      </c>
      <c r="DL63" s="2573">
        <f>+DL31/$AI31</f>
        <v/>
      </c>
      <c r="DM63" s="2573">
        <f>+DM31/$AI31</f>
        <v/>
      </c>
      <c r="DN63" s="2573">
        <f>+DN31/$AI31</f>
        <v/>
      </c>
      <c r="DO63" s="2573">
        <f>+DO31/$AI31</f>
        <v/>
      </c>
      <c r="DP63" s="2573">
        <f>+DP31/$AI31</f>
        <v/>
      </c>
      <c r="DR63" s="2567">
        <f>DR31</f>
        <v/>
      </c>
      <c r="DS63" s="2573">
        <f>SUM(DU63:EA63)</f>
        <v/>
      </c>
      <c r="DT63" s="2573">
        <f>+DT31/$AI31</f>
        <v/>
      </c>
      <c r="DU63" s="2573">
        <f>+DU31/$AI31</f>
        <v/>
      </c>
      <c r="DV63" s="2573">
        <f>+DV31/$AI31</f>
        <v/>
      </c>
      <c r="DW63" s="2573">
        <f>+DW31/$AI31</f>
        <v/>
      </c>
      <c r="DX63" s="2573">
        <f>+DX31/$AI31</f>
        <v/>
      </c>
      <c r="DY63" s="2573">
        <f>+DY31/$AI31</f>
        <v/>
      </c>
      <c r="DZ63" s="2573">
        <f>+DZ31/$AI31</f>
        <v/>
      </c>
      <c r="EA63" s="2573">
        <f>+EA31/$AI31</f>
        <v/>
      </c>
      <c r="EC63" s="2567">
        <f>EC31</f>
        <v/>
      </c>
      <c r="ED63" s="2573">
        <f>SUM(EF63:EL63)</f>
        <v/>
      </c>
      <c r="EE63" s="2573">
        <f>+EE31/$AI31</f>
        <v/>
      </c>
      <c r="EF63" s="2573">
        <f>+EF31/$AI31</f>
        <v/>
      </c>
      <c r="EG63" s="2573">
        <f>+EG31/$AI31</f>
        <v/>
      </c>
      <c r="EH63" s="2573">
        <f>+EH31/$AI31</f>
        <v/>
      </c>
      <c r="EI63" s="2573">
        <f>+EI31/$AI31</f>
        <v/>
      </c>
      <c r="EJ63" s="2573">
        <f>+EJ31/$AI31</f>
        <v/>
      </c>
      <c r="EK63" s="2573">
        <f>+EK31/$AI31</f>
        <v/>
      </c>
      <c r="EL63" s="2573">
        <f>+EL31/$AI31</f>
        <v/>
      </c>
    </row>
    <row r="64">
      <c r="A64" s="2567">
        <f>+A32</f>
        <v/>
      </c>
      <c r="B64" s="2573">
        <f>SUM(C64:J64)</f>
        <v/>
      </c>
      <c r="C64" s="2573">
        <f>+C32/$B32</f>
        <v/>
      </c>
      <c r="D64" s="2573">
        <f>+D32/$B32</f>
        <v/>
      </c>
      <c r="E64" s="2573">
        <f>+E32/$B32</f>
        <v/>
      </c>
      <c r="F64" s="2573">
        <f>+F32/$B32</f>
        <v/>
      </c>
      <c r="G64" s="2573">
        <f>+G32/$B32</f>
        <v/>
      </c>
      <c r="H64" s="2573">
        <f>+H32/$B32</f>
        <v/>
      </c>
      <c r="I64" s="2573">
        <f>+I32/$B32</f>
        <v/>
      </c>
      <c r="J64" s="2573">
        <f>+J32/$B32</f>
        <v/>
      </c>
      <c r="L64" s="2567">
        <f>+L32</f>
        <v/>
      </c>
      <c r="M64" s="2573">
        <f>SUM(N64:U64)</f>
        <v/>
      </c>
      <c r="N64" s="2573">
        <f>+N32/$M32</f>
        <v/>
      </c>
      <c r="O64" s="2573">
        <f>+O32/$M32</f>
        <v/>
      </c>
      <c r="P64" s="2573">
        <f>+P32/$M32</f>
        <v/>
      </c>
      <c r="Q64" s="2573">
        <f>+Q32/$M32</f>
        <v/>
      </c>
      <c r="R64" s="2573">
        <f>+R32/$M32</f>
        <v/>
      </c>
      <c r="S64" s="2573">
        <f>+S32/$M32</f>
        <v/>
      </c>
      <c r="T64" s="2573">
        <f>+T32/$M32</f>
        <v/>
      </c>
      <c r="U64" s="2573">
        <f>+U32/$M32</f>
        <v/>
      </c>
      <c r="W64" s="2567">
        <f>W32</f>
        <v/>
      </c>
      <c r="X64" s="2573">
        <f>SUM(Y64:AF64)</f>
        <v/>
      </c>
      <c r="Y64" s="2573">
        <f>+Y32/$X32</f>
        <v/>
      </c>
      <c r="Z64" s="2573">
        <f>+Z32/$X32</f>
        <v/>
      </c>
      <c r="AA64" s="2573">
        <f>+AA32/$X32</f>
        <v/>
      </c>
      <c r="AB64" s="2573">
        <f>+AB32/$X32</f>
        <v/>
      </c>
      <c r="AC64" s="2573">
        <f>+AC32/$X32</f>
        <v/>
      </c>
      <c r="AD64" s="2573">
        <f>+AD32/$X32</f>
        <v/>
      </c>
      <c r="AE64" s="2573">
        <f>+AE32/$X32</f>
        <v/>
      </c>
      <c r="AF64" s="2573">
        <f>+AF32/$X32</f>
        <v/>
      </c>
      <c r="AH64" s="2567">
        <f>AH32</f>
        <v/>
      </c>
      <c r="AI64" s="2573">
        <f>SUM(AK64:AQ64)</f>
        <v/>
      </c>
      <c r="AJ64" s="2573">
        <f>+AJ32/$AI32</f>
        <v/>
      </c>
      <c r="AK64" s="2573">
        <f>+AK32/$AI32</f>
        <v/>
      </c>
      <c r="AL64" s="2573">
        <f>+AL32/$AI32</f>
        <v/>
      </c>
      <c r="AM64" s="2573">
        <f>+AM32/$AI32</f>
        <v/>
      </c>
      <c r="AN64" s="2573">
        <f>+AN32/$AI32</f>
        <v/>
      </c>
      <c r="AO64" s="2573">
        <f>+AO32/$AI32</f>
        <v/>
      </c>
      <c r="AP64" s="2573">
        <f>+AP32/$AI32</f>
        <v/>
      </c>
      <c r="AQ64" s="2573">
        <f>+AQ32/$AI32</f>
        <v/>
      </c>
      <c r="AS64" s="2567">
        <f>AS32</f>
        <v/>
      </c>
      <c r="AT64" s="2573">
        <f>SUM(AV64:BB64)</f>
        <v/>
      </c>
      <c r="AU64" s="2573">
        <f>+AU32/$AI32</f>
        <v/>
      </c>
      <c r="AV64" s="2573">
        <f>+AV32/$AI32</f>
        <v/>
      </c>
      <c r="AW64" s="2573">
        <f>+AW32/$AI32</f>
        <v/>
      </c>
      <c r="AX64" s="2573">
        <f>+AX32/$AI32</f>
        <v/>
      </c>
      <c r="AY64" s="2573">
        <f>+AY32/$AI32</f>
        <v/>
      </c>
      <c r="AZ64" s="2573">
        <f>+AZ32/$AI32</f>
        <v/>
      </c>
      <c r="BA64" s="2573">
        <f>+BA32/$AI32</f>
        <v/>
      </c>
      <c r="BB64" s="2573">
        <f>+BB32/$AI32</f>
        <v/>
      </c>
      <c r="BD64" s="2567">
        <f>BD32</f>
        <v/>
      </c>
      <c r="BE64" s="2573">
        <f>SUM(BG64:BM64)</f>
        <v/>
      </c>
      <c r="BF64" s="2573">
        <f>+BF32/$AI32</f>
        <v/>
      </c>
      <c r="BG64" s="2573">
        <f>+BG32/$AI32</f>
        <v/>
      </c>
      <c r="BH64" s="2573">
        <f>+BH32/$AI32</f>
        <v/>
      </c>
      <c r="BI64" s="2573">
        <f>+BI32/$AI32</f>
        <v/>
      </c>
      <c r="BJ64" s="2573">
        <f>+BJ32/$AI32</f>
        <v/>
      </c>
      <c r="BK64" s="2573">
        <f>+BK32/$AI32</f>
        <v/>
      </c>
      <c r="BL64" s="2573">
        <f>+BL32/$AI32</f>
        <v/>
      </c>
      <c r="BM64" s="2573">
        <f>+BM32/$AI32</f>
        <v/>
      </c>
      <c r="BO64" s="2567">
        <f>BO32</f>
        <v/>
      </c>
      <c r="BP64" s="2573">
        <f>SUM(BR64:BX64)</f>
        <v/>
      </c>
      <c r="BQ64" s="2573">
        <f>+BQ32/$AI32</f>
        <v/>
      </c>
      <c r="BR64" s="2573">
        <f>+BR32/$AI32</f>
        <v/>
      </c>
      <c r="BS64" s="2573">
        <f>+BS32/$AI32</f>
        <v/>
      </c>
      <c r="BT64" s="2573">
        <f>+BT32/$AI32</f>
        <v/>
      </c>
      <c r="BU64" s="2573">
        <f>+BU32/$AI32</f>
        <v/>
      </c>
      <c r="BV64" s="2573">
        <f>+BV32/$AI32</f>
        <v/>
      </c>
      <c r="BW64" s="2573">
        <f>+BW32/$AI32</f>
        <v/>
      </c>
      <c r="BX64" s="2573">
        <f>+BX32/$AI32</f>
        <v/>
      </c>
      <c r="BZ64" s="2567">
        <f>BZ32</f>
        <v/>
      </c>
      <c r="CA64" s="2573">
        <f>SUM(CC64:CI64)</f>
        <v/>
      </c>
      <c r="CB64" s="2573">
        <f>+CB32/$AI32</f>
        <v/>
      </c>
      <c r="CC64" s="2573">
        <f>+CC32/$AI32</f>
        <v/>
      </c>
      <c r="CD64" s="2573">
        <f>+CD32/$AI32</f>
        <v/>
      </c>
      <c r="CE64" s="2573">
        <f>+CE32/$AI32</f>
        <v/>
      </c>
      <c r="CF64" s="2573">
        <f>+CF32/$AI32</f>
        <v/>
      </c>
      <c r="CG64" s="2573">
        <f>+CG32/$AI32</f>
        <v/>
      </c>
      <c r="CH64" s="2573">
        <f>+CH32/$AI32</f>
        <v/>
      </c>
      <c r="CI64" s="2573">
        <f>+CI32/$AI32</f>
        <v/>
      </c>
      <c r="CK64" s="2567">
        <f>CK32</f>
        <v/>
      </c>
      <c r="CL64" s="2573">
        <f>SUM(CN64:CT64)</f>
        <v/>
      </c>
      <c r="CM64" s="2573">
        <f>+CM32/$AI32</f>
        <v/>
      </c>
      <c r="CN64" s="2573">
        <f>+CN32/$AI32</f>
        <v/>
      </c>
      <c r="CO64" s="2573">
        <f>+CO32/$AI32</f>
        <v/>
      </c>
      <c r="CP64" s="2573">
        <f>+CP32/$AI32</f>
        <v/>
      </c>
      <c r="CQ64" s="2573">
        <f>+CQ32/$AI32</f>
        <v/>
      </c>
      <c r="CR64" s="2573">
        <f>+CR32/$AI32</f>
        <v/>
      </c>
      <c r="CS64" s="2573">
        <f>+CS32/$AI32</f>
        <v/>
      </c>
      <c r="CT64" s="2573">
        <f>+CT32/$AI32</f>
        <v/>
      </c>
      <c r="CV64" s="2567">
        <f>CV32</f>
        <v/>
      </c>
      <c r="CW64" s="2573">
        <f>SUM(CY64:DE64)</f>
        <v/>
      </c>
      <c r="CX64" s="2573">
        <f>+CX32/$AI32</f>
        <v/>
      </c>
      <c r="CY64" s="2573">
        <f>+CY32/$AI32</f>
        <v/>
      </c>
      <c r="CZ64" s="2573">
        <f>+CZ32/$AI32</f>
        <v/>
      </c>
      <c r="DA64" s="2573">
        <f>+DA32/$AI32</f>
        <v/>
      </c>
      <c r="DB64" s="2573">
        <f>+DB32/$AI32</f>
        <v/>
      </c>
      <c r="DC64" s="2573">
        <f>+DC32/$AI32</f>
        <v/>
      </c>
      <c r="DD64" s="2573">
        <f>+DD32/$AI32</f>
        <v/>
      </c>
      <c r="DE64" s="2573">
        <f>+DE32/$AI32</f>
        <v/>
      </c>
      <c r="DG64" s="2567">
        <f>DG32</f>
        <v/>
      </c>
      <c r="DH64" s="2573">
        <f>SUM(DJ64:DP64)</f>
        <v/>
      </c>
      <c r="DI64" s="2573">
        <f>+DI32/$AI32</f>
        <v/>
      </c>
      <c r="DJ64" s="2573">
        <f>+DJ32/$AI32</f>
        <v/>
      </c>
      <c r="DK64" s="2573">
        <f>+DK32/$AI32</f>
        <v/>
      </c>
      <c r="DL64" s="2573">
        <f>+DL32/$AI32</f>
        <v/>
      </c>
      <c r="DM64" s="2573">
        <f>+DM32/$AI32</f>
        <v/>
      </c>
      <c r="DN64" s="2573">
        <f>+DN32/$AI32</f>
        <v/>
      </c>
      <c r="DO64" s="2573">
        <f>+DO32/$AI32</f>
        <v/>
      </c>
      <c r="DP64" s="2573">
        <f>+DP32/$AI32</f>
        <v/>
      </c>
      <c r="DR64" s="2567">
        <f>DR32</f>
        <v/>
      </c>
      <c r="DS64" s="2573">
        <f>SUM(DU64:EA64)</f>
        <v/>
      </c>
      <c r="DT64" s="2573">
        <f>+DT32/$AI32</f>
        <v/>
      </c>
      <c r="DU64" s="2573">
        <f>+DU32/$AI32</f>
        <v/>
      </c>
      <c r="DV64" s="2573">
        <f>+DV32/$AI32</f>
        <v/>
      </c>
      <c r="DW64" s="2573">
        <f>+DW32/$AI32</f>
        <v/>
      </c>
      <c r="DX64" s="2573">
        <f>+DX32/$AI32</f>
        <v/>
      </c>
      <c r="DY64" s="2573">
        <f>+DY32/$AI32</f>
        <v/>
      </c>
      <c r="DZ64" s="2573">
        <f>+DZ32/$AI32</f>
        <v/>
      </c>
      <c r="EA64" s="2573">
        <f>+EA32/$AI32</f>
        <v/>
      </c>
      <c r="EC64" s="2567">
        <f>EC32</f>
        <v/>
      </c>
      <c r="ED64" s="2573">
        <f>SUM(EF64:EL64)</f>
        <v/>
      </c>
      <c r="EE64" s="2573">
        <f>+EE32/$AI32</f>
        <v/>
      </c>
      <c r="EF64" s="2573">
        <f>+EF32/$AI32</f>
        <v/>
      </c>
      <c r="EG64" s="2573">
        <f>+EG32/$AI32</f>
        <v/>
      </c>
      <c r="EH64" s="2573">
        <f>+EH32/$AI32</f>
        <v/>
      </c>
      <c r="EI64" s="2573">
        <f>+EI32/$AI32</f>
        <v/>
      </c>
      <c r="EJ64" s="2573">
        <f>+EJ32/$AI32</f>
        <v/>
      </c>
      <c r="EK64" s="2573">
        <f>+EK32/$AI32</f>
        <v/>
      </c>
      <c r="EL64" s="2573">
        <f>+EL32/$AI32</f>
        <v/>
      </c>
    </row>
    <row r="65">
      <c r="A65" s="2567">
        <f>+A33</f>
        <v/>
      </c>
      <c r="B65" s="2573">
        <f>SUM(C65:J65)</f>
        <v/>
      </c>
      <c r="C65" s="2573">
        <f>+C33/$B33</f>
        <v/>
      </c>
      <c r="D65" s="2573">
        <f>+D33/$B33</f>
        <v/>
      </c>
      <c r="E65" s="2573">
        <f>+E33/$B33</f>
        <v/>
      </c>
      <c r="F65" s="2573">
        <f>+F33/$B33</f>
        <v/>
      </c>
      <c r="G65" s="2573">
        <f>+G33/$B33</f>
        <v/>
      </c>
      <c r="H65" s="2573">
        <f>+H33/$B33</f>
        <v/>
      </c>
      <c r="I65" s="2573">
        <f>+I33/$B33</f>
        <v/>
      </c>
      <c r="J65" s="2573">
        <f>+J33/$B33</f>
        <v/>
      </c>
      <c r="L65" s="2567">
        <f>+L33</f>
        <v/>
      </c>
      <c r="M65" s="2573">
        <f>SUM(N65:U65)</f>
        <v/>
      </c>
      <c r="N65" s="2573">
        <f>+N33/$M33</f>
        <v/>
      </c>
      <c r="O65" s="2573">
        <f>+O33/$M33</f>
        <v/>
      </c>
      <c r="P65" s="2573">
        <f>+P33/$M33</f>
        <v/>
      </c>
      <c r="Q65" s="2573">
        <f>+Q33/$M33</f>
        <v/>
      </c>
      <c r="R65" s="2573">
        <f>+R33/$M33</f>
        <v/>
      </c>
      <c r="S65" s="2573">
        <f>+S33/$M33</f>
        <v/>
      </c>
      <c r="T65" s="2573">
        <f>+T33/$M33</f>
        <v/>
      </c>
      <c r="U65" s="2573">
        <f>+U33/$M33</f>
        <v/>
      </c>
      <c r="W65" s="2567">
        <f>W33</f>
        <v/>
      </c>
      <c r="X65" s="2573">
        <f>SUM(Y65:AF65)</f>
        <v/>
      </c>
      <c r="Y65" s="2573">
        <f>+Y33/$X33</f>
        <v/>
      </c>
      <c r="Z65" s="2573">
        <f>+Z33/$X33</f>
        <v/>
      </c>
      <c r="AA65" s="2573">
        <f>+AA33/$X33</f>
        <v/>
      </c>
      <c r="AB65" s="2573">
        <f>+AB33/$X33</f>
        <v/>
      </c>
      <c r="AC65" s="2573">
        <f>+AC33/$X33</f>
        <v/>
      </c>
      <c r="AD65" s="2573">
        <f>+AD33/$X33</f>
        <v/>
      </c>
      <c r="AE65" s="2573">
        <f>+AE33/$X33</f>
        <v/>
      </c>
      <c r="AF65" s="2573">
        <f>+AF33/$X33</f>
        <v/>
      </c>
      <c r="AH65" s="2567">
        <f>AH33</f>
        <v/>
      </c>
      <c r="AI65" s="2573">
        <f>SUM(AK65:AQ65)</f>
        <v/>
      </c>
      <c r="AJ65" s="2573">
        <f>+AJ33/$AI33</f>
        <v/>
      </c>
      <c r="AK65" s="2573">
        <f>+AK33/$AI33</f>
        <v/>
      </c>
      <c r="AL65" s="2573">
        <f>+AL33/$AI33</f>
        <v/>
      </c>
      <c r="AM65" s="2573">
        <f>+AM33/$AI33</f>
        <v/>
      </c>
      <c r="AN65" s="2573">
        <f>+AN33/$AI33</f>
        <v/>
      </c>
      <c r="AO65" s="2573">
        <f>+AO33/$AI33</f>
        <v/>
      </c>
      <c r="AP65" s="2573">
        <f>+AP33/$AI33</f>
        <v/>
      </c>
      <c r="AQ65" s="2573">
        <f>+AQ33/$AI33</f>
        <v/>
      </c>
      <c r="AS65" s="2567">
        <f>AS33</f>
        <v/>
      </c>
      <c r="AT65" s="2573">
        <f>SUM(AV65:BB65)</f>
        <v/>
      </c>
      <c r="AU65" s="2573">
        <f>+AU33/$AI33</f>
        <v/>
      </c>
      <c r="AV65" s="2573">
        <f>+AV33/$AI33</f>
        <v/>
      </c>
      <c r="AW65" s="2573">
        <f>+AW33/$AI33</f>
        <v/>
      </c>
      <c r="AX65" s="2573">
        <f>+AX33/$AI33</f>
        <v/>
      </c>
      <c r="AY65" s="2573">
        <f>+AY33/$AI33</f>
        <v/>
      </c>
      <c r="AZ65" s="2573">
        <f>+AZ33/$AI33</f>
        <v/>
      </c>
      <c r="BA65" s="2573">
        <f>+BA33/$AI33</f>
        <v/>
      </c>
      <c r="BB65" s="2573">
        <f>+BB33/$AI33</f>
        <v/>
      </c>
      <c r="BD65" s="2567">
        <f>BD33</f>
        <v/>
      </c>
      <c r="BE65" s="2573">
        <f>SUM(BG65:BM65)</f>
        <v/>
      </c>
      <c r="BF65" s="2573">
        <f>+BF33/$AI33</f>
        <v/>
      </c>
      <c r="BG65" s="2573">
        <f>+BG33/$AI33</f>
        <v/>
      </c>
      <c r="BH65" s="2573">
        <f>+BH33/$AI33</f>
        <v/>
      </c>
      <c r="BI65" s="2573">
        <f>+BI33/$AI33</f>
        <v/>
      </c>
      <c r="BJ65" s="2573">
        <f>+BJ33/$AI33</f>
        <v/>
      </c>
      <c r="BK65" s="2573">
        <f>+BK33/$AI33</f>
        <v/>
      </c>
      <c r="BL65" s="2573">
        <f>+BL33/$AI33</f>
        <v/>
      </c>
      <c r="BM65" s="2573">
        <f>+BM33/$AI33</f>
        <v/>
      </c>
      <c r="BO65" s="2567">
        <f>BO33</f>
        <v/>
      </c>
      <c r="BP65" s="2573">
        <f>SUM(BR65:BX65)</f>
        <v/>
      </c>
      <c r="BQ65" s="2573">
        <f>+BQ33/$AI33</f>
        <v/>
      </c>
      <c r="BR65" s="2573">
        <f>+BR33/$AI33</f>
        <v/>
      </c>
      <c r="BS65" s="2573">
        <f>+BS33/$AI33</f>
        <v/>
      </c>
      <c r="BT65" s="2573">
        <f>+BT33/$AI33</f>
        <v/>
      </c>
      <c r="BU65" s="2573">
        <f>+BU33/$AI33</f>
        <v/>
      </c>
      <c r="BV65" s="2573">
        <f>+BV33/$AI33</f>
        <v/>
      </c>
      <c r="BW65" s="2573">
        <f>+BW33/$AI33</f>
        <v/>
      </c>
      <c r="BX65" s="2573">
        <f>+BX33/$AI33</f>
        <v/>
      </c>
      <c r="BZ65" s="2567">
        <f>BZ33</f>
        <v/>
      </c>
      <c r="CA65" s="2573">
        <f>SUM(CC65:CI65)</f>
        <v/>
      </c>
      <c r="CB65" s="2573">
        <f>+CB33/$AI33</f>
        <v/>
      </c>
      <c r="CC65" s="2573">
        <f>+CC33/$AI33</f>
        <v/>
      </c>
      <c r="CD65" s="2573">
        <f>+CD33/$AI33</f>
        <v/>
      </c>
      <c r="CE65" s="2573">
        <f>+CE33/$AI33</f>
        <v/>
      </c>
      <c r="CF65" s="2573">
        <f>+CF33/$AI33</f>
        <v/>
      </c>
      <c r="CG65" s="2573">
        <f>+CG33/$AI33</f>
        <v/>
      </c>
      <c r="CH65" s="2573">
        <f>+CH33/$AI33</f>
        <v/>
      </c>
      <c r="CI65" s="2573">
        <f>+CI33/$AI33</f>
        <v/>
      </c>
      <c r="CK65" s="2567">
        <f>CK33</f>
        <v/>
      </c>
      <c r="CL65" s="2573">
        <f>SUM(CN65:CT65)</f>
        <v/>
      </c>
      <c r="CM65" s="2573">
        <f>+CM33/$AI33</f>
        <v/>
      </c>
      <c r="CN65" s="2573">
        <f>+CN33/$AI33</f>
        <v/>
      </c>
      <c r="CO65" s="2573">
        <f>+CO33/$AI33</f>
        <v/>
      </c>
      <c r="CP65" s="2573">
        <f>+CP33/$AI33</f>
        <v/>
      </c>
      <c r="CQ65" s="2573">
        <f>+CQ33/$AI33</f>
        <v/>
      </c>
      <c r="CR65" s="2573">
        <f>+CR33/$AI33</f>
        <v/>
      </c>
      <c r="CS65" s="2573">
        <f>+CS33/$AI33</f>
        <v/>
      </c>
      <c r="CT65" s="2573">
        <f>+CT33/$AI33</f>
        <v/>
      </c>
      <c r="CV65" s="2567">
        <f>CV33</f>
        <v/>
      </c>
      <c r="CW65" s="2573">
        <f>SUM(CY65:DE65)</f>
        <v/>
      </c>
      <c r="CX65" s="2573">
        <f>+CX33/$AI33</f>
        <v/>
      </c>
      <c r="CY65" s="2573">
        <f>+CY33/$AI33</f>
        <v/>
      </c>
      <c r="CZ65" s="2573">
        <f>+CZ33/$AI33</f>
        <v/>
      </c>
      <c r="DA65" s="2573">
        <f>+DA33/$AI33</f>
        <v/>
      </c>
      <c r="DB65" s="2573">
        <f>+DB33/$AI33</f>
        <v/>
      </c>
      <c r="DC65" s="2573">
        <f>+DC33/$AI33</f>
        <v/>
      </c>
      <c r="DD65" s="2573">
        <f>+DD33/$AI33</f>
        <v/>
      </c>
      <c r="DE65" s="2573">
        <f>+DE33/$AI33</f>
        <v/>
      </c>
      <c r="DG65" s="2567">
        <f>DG33</f>
        <v/>
      </c>
      <c r="DH65" s="2573">
        <f>SUM(DJ65:DP65)</f>
        <v/>
      </c>
      <c r="DI65" s="2573">
        <f>+DI33/$AI33</f>
        <v/>
      </c>
      <c r="DJ65" s="2573">
        <f>+DJ33/$AI33</f>
        <v/>
      </c>
      <c r="DK65" s="2573">
        <f>+DK33/$AI33</f>
        <v/>
      </c>
      <c r="DL65" s="2573">
        <f>+DL33/$AI33</f>
        <v/>
      </c>
      <c r="DM65" s="2573">
        <f>+DM33/$AI33</f>
        <v/>
      </c>
      <c r="DN65" s="2573">
        <f>+DN33/$AI33</f>
        <v/>
      </c>
      <c r="DO65" s="2573">
        <f>+DO33/$AI33</f>
        <v/>
      </c>
      <c r="DP65" s="2573">
        <f>+DP33/$AI33</f>
        <v/>
      </c>
      <c r="DR65" s="2567">
        <f>DR33</f>
        <v/>
      </c>
      <c r="DS65" s="2573">
        <f>SUM(DU65:EA65)</f>
        <v/>
      </c>
      <c r="DT65" s="2573">
        <f>+DT33/$AI33</f>
        <v/>
      </c>
      <c r="DU65" s="2573">
        <f>+DU33/$AI33</f>
        <v/>
      </c>
      <c r="DV65" s="2573">
        <f>+DV33/$AI33</f>
        <v/>
      </c>
      <c r="DW65" s="2573">
        <f>+DW33/$AI33</f>
        <v/>
      </c>
      <c r="DX65" s="2573">
        <f>+DX33/$AI33</f>
        <v/>
      </c>
      <c r="DY65" s="2573">
        <f>+DY33/$AI33</f>
        <v/>
      </c>
      <c r="DZ65" s="2573">
        <f>+DZ33/$AI33</f>
        <v/>
      </c>
      <c r="EA65" s="2573">
        <f>+EA33/$AI33</f>
        <v/>
      </c>
      <c r="EC65" s="2567">
        <f>EC33</f>
        <v/>
      </c>
      <c r="ED65" s="2573">
        <f>SUM(EF65:EL65)</f>
        <v/>
      </c>
      <c r="EE65" s="2573">
        <f>+EE33/$AI33</f>
        <v/>
      </c>
      <c r="EF65" s="2573">
        <f>+EF33/$AI33</f>
        <v/>
      </c>
      <c r="EG65" s="2573">
        <f>+EG33/$AI33</f>
        <v/>
      </c>
      <c r="EH65" s="2573">
        <f>+EH33/$AI33</f>
        <v/>
      </c>
      <c r="EI65" s="2573">
        <f>+EI33/$AI33</f>
        <v/>
      </c>
      <c r="EJ65" s="2573">
        <f>+EJ33/$AI33</f>
        <v/>
      </c>
      <c r="EK65" s="2573">
        <f>+EK33/$AI33</f>
        <v/>
      </c>
      <c r="EL65" s="2573">
        <f>+EL33/$AI33</f>
        <v/>
      </c>
    </row>
    <row r="66">
      <c r="A66" s="2567">
        <f>+A34</f>
        <v/>
      </c>
      <c r="B66" s="2573">
        <f>SUM(C66:J66)</f>
        <v/>
      </c>
      <c r="C66" s="2573">
        <f>+C34/$B34</f>
        <v/>
      </c>
      <c r="D66" s="2573">
        <f>+D34/$B34</f>
        <v/>
      </c>
      <c r="E66" s="2573">
        <f>+E34/$B34</f>
        <v/>
      </c>
      <c r="F66" s="2573">
        <f>+F34/$B34</f>
        <v/>
      </c>
      <c r="G66" s="2573">
        <f>+G34/$B34</f>
        <v/>
      </c>
      <c r="H66" s="2573">
        <f>+H34/$B34</f>
        <v/>
      </c>
      <c r="I66" s="2573">
        <f>+I34/$B34</f>
        <v/>
      </c>
      <c r="J66" s="2573">
        <f>+J34/$B34</f>
        <v/>
      </c>
      <c r="L66" s="2567">
        <f>+L34</f>
        <v/>
      </c>
      <c r="M66" s="2573">
        <f>SUM(N66:U66)</f>
        <v/>
      </c>
      <c r="N66" s="2573">
        <f>+N34/$M34</f>
        <v/>
      </c>
      <c r="O66" s="2573">
        <f>+O34/$M34</f>
        <v/>
      </c>
      <c r="P66" s="2573">
        <f>+P34/$M34</f>
        <v/>
      </c>
      <c r="Q66" s="2573">
        <f>+Q34/$M34</f>
        <v/>
      </c>
      <c r="R66" s="2573">
        <f>+R34/$M34</f>
        <v/>
      </c>
      <c r="S66" s="2573">
        <f>+S34/$M34</f>
        <v/>
      </c>
      <c r="T66" s="2573">
        <f>+T34/$M34</f>
        <v/>
      </c>
      <c r="U66" s="2573">
        <f>+U34/$M34</f>
        <v/>
      </c>
      <c r="W66" s="2567">
        <f>W34</f>
        <v/>
      </c>
      <c r="X66" s="2573">
        <f>SUM(Y66:AF66)</f>
        <v/>
      </c>
      <c r="Y66" s="2573">
        <f>+Y34/$X34</f>
        <v/>
      </c>
      <c r="Z66" s="2573">
        <f>+Z34/$X34</f>
        <v/>
      </c>
      <c r="AA66" s="2573">
        <f>+AA34/$X34</f>
        <v/>
      </c>
      <c r="AB66" s="2573">
        <f>+AB34/$X34</f>
        <v/>
      </c>
      <c r="AC66" s="2573">
        <f>+AC34/$X34</f>
        <v/>
      </c>
      <c r="AD66" s="2573">
        <f>+AD34/$X34</f>
        <v/>
      </c>
      <c r="AE66" s="2573">
        <f>+AE34/$X34</f>
        <v/>
      </c>
      <c r="AF66" s="2573">
        <f>+AF34/$X34</f>
        <v/>
      </c>
      <c r="AH66" s="2567">
        <f>AH34</f>
        <v/>
      </c>
      <c r="AI66" s="2573">
        <f>SUM(AK66:AQ66)</f>
        <v/>
      </c>
      <c r="AJ66" s="2573">
        <f>+AJ34/$AI34</f>
        <v/>
      </c>
      <c r="AK66" s="2573">
        <f>+AK34/$AI34</f>
        <v/>
      </c>
      <c r="AL66" s="2573">
        <f>+AL34/$AI34</f>
        <v/>
      </c>
      <c r="AM66" s="2573">
        <f>+AM34/$AI34</f>
        <v/>
      </c>
      <c r="AN66" s="2573">
        <f>+AN34/$AI34</f>
        <v/>
      </c>
      <c r="AO66" s="2573">
        <f>+AO34/$AI34</f>
        <v/>
      </c>
      <c r="AP66" s="2573">
        <f>+AP34/$AI34</f>
        <v/>
      </c>
      <c r="AQ66" s="2573">
        <f>+AQ34/$AI34</f>
        <v/>
      </c>
      <c r="AS66" s="2567">
        <f>AS34</f>
        <v/>
      </c>
      <c r="AT66" s="2573">
        <f>SUM(AV66:BB66)</f>
        <v/>
      </c>
      <c r="AU66" s="2573">
        <f>+AU34/$AI34</f>
        <v/>
      </c>
      <c r="AV66" s="2573">
        <f>+AV34/$AI34</f>
        <v/>
      </c>
      <c r="AW66" s="2573">
        <f>+AW34/$AI34</f>
        <v/>
      </c>
      <c r="AX66" s="2573">
        <f>+AX34/$AI34</f>
        <v/>
      </c>
      <c r="AY66" s="2573">
        <f>+AY34/$AI34</f>
        <v/>
      </c>
      <c r="AZ66" s="2573">
        <f>+AZ34/$AI34</f>
        <v/>
      </c>
      <c r="BA66" s="2573">
        <f>+BA34/$AI34</f>
        <v/>
      </c>
      <c r="BB66" s="2573">
        <f>+BB34/$AI34</f>
        <v/>
      </c>
      <c r="BD66" s="2567">
        <f>BD34</f>
        <v/>
      </c>
      <c r="BE66" s="2573">
        <f>SUM(BG66:BM66)</f>
        <v/>
      </c>
      <c r="BF66" s="2573">
        <f>+BF34/$AI34</f>
        <v/>
      </c>
      <c r="BG66" s="2573">
        <f>+BG34/$AI34</f>
        <v/>
      </c>
      <c r="BH66" s="2573">
        <f>+BH34/$AI34</f>
        <v/>
      </c>
      <c r="BI66" s="2573">
        <f>+BI34/$AI34</f>
        <v/>
      </c>
      <c r="BJ66" s="2573">
        <f>+BJ34/$AI34</f>
        <v/>
      </c>
      <c r="BK66" s="2573">
        <f>+BK34/$AI34</f>
        <v/>
      </c>
      <c r="BL66" s="2573">
        <f>+BL34/$AI34</f>
        <v/>
      </c>
      <c r="BM66" s="2573">
        <f>+BM34/$AI34</f>
        <v/>
      </c>
      <c r="BO66" s="2567">
        <f>BO34</f>
        <v/>
      </c>
      <c r="BP66" s="2573">
        <f>SUM(BR66:BX66)</f>
        <v/>
      </c>
      <c r="BQ66" s="2573">
        <f>+BQ34/$AI34</f>
        <v/>
      </c>
      <c r="BR66" s="2573">
        <f>+BR34/$AI34</f>
        <v/>
      </c>
      <c r="BS66" s="2573">
        <f>+BS34/$AI34</f>
        <v/>
      </c>
      <c r="BT66" s="2573">
        <f>+BT34/$AI34</f>
        <v/>
      </c>
      <c r="BU66" s="2573">
        <f>+BU34/$AI34</f>
        <v/>
      </c>
      <c r="BV66" s="2573">
        <f>+BV34/$AI34</f>
        <v/>
      </c>
      <c r="BW66" s="2573">
        <f>+BW34/$AI34</f>
        <v/>
      </c>
      <c r="BX66" s="2573">
        <f>+BX34/$AI34</f>
        <v/>
      </c>
      <c r="BZ66" s="2567">
        <f>BZ34</f>
        <v/>
      </c>
      <c r="CA66" s="2573">
        <f>SUM(CC66:CI66)</f>
        <v/>
      </c>
      <c r="CB66" s="2573">
        <f>+CB34/$AI34</f>
        <v/>
      </c>
      <c r="CC66" s="2573">
        <f>+CC34/$AI34</f>
        <v/>
      </c>
      <c r="CD66" s="2573">
        <f>+CD34/$AI34</f>
        <v/>
      </c>
      <c r="CE66" s="2573">
        <f>+CE34/$AI34</f>
        <v/>
      </c>
      <c r="CF66" s="2573">
        <f>+CF34/$AI34</f>
        <v/>
      </c>
      <c r="CG66" s="2573">
        <f>+CG34/$AI34</f>
        <v/>
      </c>
      <c r="CH66" s="2573">
        <f>+CH34/$AI34</f>
        <v/>
      </c>
      <c r="CI66" s="2573">
        <f>+CI34/$AI34</f>
        <v/>
      </c>
      <c r="CK66" s="2567">
        <f>CK34</f>
        <v/>
      </c>
      <c r="CL66" s="2573">
        <f>SUM(CN66:CT66)</f>
        <v/>
      </c>
      <c r="CM66" s="2573">
        <f>+CM34/$AI34</f>
        <v/>
      </c>
      <c r="CN66" s="2573">
        <f>+CN34/$AI34</f>
        <v/>
      </c>
      <c r="CO66" s="2573">
        <f>+CO34/$AI34</f>
        <v/>
      </c>
      <c r="CP66" s="2573">
        <f>+CP34/$AI34</f>
        <v/>
      </c>
      <c r="CQ66" s="2573">
        <f>+CQ34/$AI34</f>
        <v/>
      </c>
      <c r="CR66" s="2573">
        <f>+CR34/$AI34</f>
        <v/>
      </c>
      <c r="CS66" s="2573">
        <f>+CS34/$AI34</f>
        <v/>
      </c>
      <c r="CT66" s="2573">
        <f>+CT34/$AI34</f>
        <v/>
      </c>
      <c r="CV66" s="2567">
        <f>CV34</f>
        <v/>
      </c>
      <c r="CW66" s="2573">
        <f>SUM(CY66:DE66)</f>
        <v/>
      </c>
      <c r="CX66" s="2573">
        <f>+CX34/$AI34</f>
        <v/>
      </c>
      <c r="CY66" s="2573">
        <f>+CY34/$AI34</f>
        <v/>
      </c>
      <c r="CZ66" s="2573">
        <f>+CZ34/$AI34</f>
        <v/>
      </c>
      <c r="DA66" s="2573">
        <f>+DA34/$AI34</f>
        <v/>
      </c>
      <c r="DB66" s="2573">
        <f>+DB34/$AI34</f>
        <v/>
      </c>
      <c r="DC66" s="2573">
        <f>+DC34/$AI34</f>
        <v/>
      </c>
      <c r="DD66" s="2573">
        <f>+DD34/$AI34</f>
        <v/>
      </c>
      <c r="DE66" s="2573">
        <f>+DE34/$AI34</f>
        <v/>
      </c>
      <c r="DG66" s="2567">
        <f>DG34</f>
        <v/>
      </c>
      <c r="DH66" s="2573">
        <f>SUM(DJ66:DP66)</f>
        <v/>
      </c>
      <c r="DI66" s="2573">
        <f>+DI34/$AI34</f>
        <v/>
      </c>
      <c r="DJ66" s="2573">
        <f>+DJ34/$AI34</f>
        <v/>
      </c>
      <c r="DK66" s="2573">
        <f>+DK34/$AI34</f>
        <v/>
      </c>
      <c r="DL66" s="2573">
        <f>+DL34/$AI34</f>
        <v/>
      </c>
      <c r="DM66" s="2573">
        <f>+DM34/$AI34</f>
        <v/>
      </c>
      <c r="DN66" s="2573">
        <f>+DN34/$AI34</f>
        <v/>
      </c>
      <c r="DO66" s="2573">
        <f>+DO34/$AI34</f>
        <v/>
      </c>
      <c r="DP66" s="2573">
        <f>+DP34/$AI34</f>
        <v/>
      </c>
      <c r="DR66" s="2567">
        <f>DR34</f>
        <v/>
      </c>
      <c r="DS66" s="2573">
        <f>SUM(DU66:EA66)</f>
        <v/>
      </c>
      <c r="DT66" s="2573">
        <f>+DT34/$AI34</f>
        <v/>
      </c>
      <c r="DU66" s="2573">
        <f>+DU34/$AI34</f>
        <v/>
      </c>
      <c r="DV66" s="2573">
        <f>+DV34/$AI34</f>
        <v/>
      </c>
      <c r="DW66" s="2573">
        <f>+DW34/$AI34</f>
        <v/>
      </c>
      <c r="DX66" s="2573">
        <f>+DX34/$AI34</f>
        <v/>
      </c>
      <c r="DY66" s="2573">
        <f>+DY34/$AI34</f>
        <v/>
      </c>
      <c r="DZ66" s="2573">
        <f>+DZ34/$AI34</f>
        <v/>
      </c>
      <c r="EA66" s="2573">
        <f>+EA34/$AI34</f>
        <v/>
      </c>
      <c r="EC66" s="2567">
        <f>EC34</f>
        <v/>
      </c>
      <c r="ED66" s="2573">
        <f>SUM(EF66:EL66)</f>
        <v/>
      </c>
      <c r="EE66" s="2573">
        <f>+EE34/$AI34</f>
        <v/>
      </c>
      <c r="EF66" s="2573">
        <f>+EF34/$AI34</f>
        <v/>
      </c>
      <c r="EG66" s="2573">
        <f>+EG34/$AI34</f>
        <v/>
      </c>
      <c r="EH66" s="2573">
        <f>+EH34/$AI34</f>
        <v/>
      </c>
      <c r="EI66" s="2573">
        <f>+EI34/$AI34</f>
        <v/>
      </c>
      <c r="EJ66" s="2573">
        <f>+EJ34/$AI34</f>
        <v/>
      </c>
      <c r="EK66" s="2573">
        <f>+EK34/$AI34</f>
        <v/>
      </c>
      <c r="EL66" s="2573">
        <f>+EL34/$AI34</f>
        <v/>
      </c>
    </row>
    <row r="67">
      <c r="A67" s="2567">
        <f>+A35</f>
        <v/>
      </c>
      <c r="B67" s="2573">
        <f>SUM(C67:J67)</f>
        <v/>
      </c>
      <c r="C67" s="2573">
        <f>+C35/$B35</f>
        <v/>
      </c>
      <c r="D67" s="2573">
        <f>+D35/$B35</f>
        <v/>
      </c>
      <c r="E67" s="2573">
        <f>+E35/$B35</f>
        <v/>
      </c>
      <c r="F67" s="2573">
        <f>+F35/$B35</f>
        <v/>
      </c>
      <c r="G67" s="2573">
        <f>+G35/$B35</f>
        <v/>
      </c>
      <c r="H67" s="2573">
        <f>+H35/$B35</f>
        <v/>
      </c>
      <c r="I67" s="2573">
        <f>+I35/$B35</f>
        <v/>
      </c>
      <c r="J67" s="2573">
        <f>+J35/$B35</f>
        <v/>
      </c>
      <c r="L67" s="2567">
        <f>+L35</f>
        <v/>
      </c>
      <c r="M67" s="2573">
        <f>SUM(N67:U67)</f>
        <v/>
      </c>
      <c r="N67" s="2573">
        <f>+N35/$M35</f>
        <v/>
      </c>
      <c r="O67" s="2573">
        <f>+O35/$M35</f>
        <v/>
      </c>
      <c r="P67" s="2573">
        <f>+P35/$M35</f>
        <v/>
      </c>
      <c r="Q67" s="2573">
        <f>+Q35/$M35</f>
        <v/>
      </c>
      <c r="R67" s="2573">
        <f>+R35/$M35</f>
        <v/>
      </c>
      <c r="S67" s="2573">
        <f>+S35/$M35</f>
        <v/>
      </c>
      <c r="T67" s="2573">
        <f>+T35/$M35</f>
        <v/>
      </c>
      <c r="U67" s="2573">
        <f>+U35/$M35</f>
        <v/>
      </c>
      <c r="W67" s="2567">
        <f>W35</f>
        <v/>
      </c>
      <c r="X67" s="2573">
        <f>SUM(Y67:AF67)</f>
        <v/>
      </c>
      <c r="Y67" s="2573">
        <f>+Y35/$X35</f>
        <v/>
      </c>
      <c r="Z67" s="2573">
        <f>+Z35/$X35</f>
        <v/>
      </c>
      <c r="AA67" s="2573">
        <f>+AA35/$X35</f>
        <v/>
      </c>
      <c r="AB67" s="2573">
        <f>+AB35/$X35</f>
        <v/>
      </c>
      <c r="AC67" s="2573">
        <f>+AC35/$X35</f>
        <v/>
      </c>
      <c r="AD67" s="2573">
        <f>+AD35/$X35</f>
        <v/>
      </c>
      <c r="AE67" s="2573">
        <f>+AE35/$X35</f>
        <v/>
      </c>
      <c r="AF67" s="2573">
        <f>+AF35/$X35</f>
        <v/>
      </c>
      <c r="AH67" s="2567">
        <f>AH35</f>
        <v/>
      </c>
      <c r="AI67" s="2573">
        <f>SUM(AK67:AQ67)</f>
        <v/>
      </c>
      <c r="AJ67" s="2573">
        <f>+AJ35/$AI35</f>
        <v/>
      </c>
      <c r="AK67" s="2573">
        <f>+AK35/$AI35</f>
        <v/>
      </c>
      <c r="AL67" s="2573">
        <f>+AL35/$AI35</f>
        <v/>
      </c>
      <c r="AM67" s="2573">
        <f>+AM35/$AI35</f>
        <v/>
      </c>
      <c r="AN67" s="2573">
        <f>+AN35/$AI35</f>
        <v/>
      </c>
      <c r="AO67" s="2573">
        <f>+AO35/$AI35</f>
        <v/>
      </c>
      <c r="AP67" s="2573">
        <f>+AP35/$AI35</f>
        <v/>
      </c>
      <c r="AQ67" s="2573">
        <f>+AQ35/$AI35</f>
        <v/>
      </c>
      <c r="AS67" s="2567">
        <f>AS35</f>
        <v/>
      </c>
      <c r="AT67" s="2573">
        <f>SUM(AV67:BB67)</f>
        <v/>
      </c>
      <c r="AU67" s="2573">
        <f>+AU35/$AI35</f>
        <v/>
      </c>
      <c r="AV67" s="2573">
        <f>+AV35/$AI35</f>
        <v/>
      </c>
      <c r="AW67" s="2573">
        <f>+AW35/$AI35</f>
        <v/>
      </c>
      <c r="AX67" s="2573">
        <f>+AX35/$AI35</f>
        <v/>
      </c>
      <c r="AY67" s="2573">
        <f>+AY35/$AI35</f>
        <v/>
      </c>
      <c r="AZ67" s="2573">
        <f>+AZ35/$AI35</f>
        <v/>
      </c>
      <c r="BA67" s="2573">
        <f>+BA35/$AI35</f>
        <v/>
      </c>
      <c r="BB67" s="2573">
        <f>+BB35/$AI35</f>
        <v/>
      </c>
      <c r="BD67" s="2567">
        <f>BD35</f>
        <v/>
      </c>
      <c r="BE67" s="2573">
        <f>SUM(BG67:BM67)</f>
        <v/>
      </c>
      <c r="BF67" s="2573">
        <f>+BF35/$AI35</f>
        <v/>
      </c>
      <c r="BG67" s="2573">
        <f>+BG35/$AI35</f>
        <v/>
      </c>
      <c r="BH67" s="2573">
        <f>+BH35/$AI35</f>
        <v/>
      </c>
      <c r="BI67" s="2573">
        <f>+BI35/$AI35</f>
        <v/>
      </c>
      <c r="BJ67" s="2573">
        <f>+BJ35/$AI35</f>
        <v/>
      </c>
      <c r="BK67" s="2573">
        <f>+BK35/$AI35</f>
        <v/>
      </c>
      <c r="BL67" s="2573">
        <f>+BL35/$AI35</f>
        <v/>
      </c>
      <c r="BM67" s="2573">
        <f>+BM35/$AI35</f>
        <v/>
      </c>
      <c r="BO67" s="2567">
        <f>BO35</f>
        <v/>
      </c>
      <c r="BP67" s="2573">
        <f>SUM(BR67:BX67)</f>
        <v/>
      </c>
      <c r="BQ67" s="2573">
        <f>+BQ35/$AI35</f>
        <v/>
      </c>
      <c r="BR67" s="2573">
        <f>+BR35/$AI35</f>
        <v/>
      </c>
      <c r="BS67" s="2573">
        <f>+BS35/$AI35</f>
        <v/>
      </c>
      <c r="BT67" s="2573">
        <f>+BT35/$AI35</f>
        <v/>
      </c>
      <c r="BU67" s="2573">
        <f>+BU35/$AI35</f>
        <v/>
      </c>
      <c r="BV67" s="2573">
        <f>+BV35/$AI35</f>
        <v/>
      </c>
      <c r="BW67" s="2573">
        <f>+BW35/$AI35</f>
        <v/>
      </c>
      <c r="BX67" s="2573">
        <f>+BX35/$AI35</f>
        <v/>
      </c>
      <c r="BZ67" s="2567">
        <f>BZ35</f>
        <v/>
      </c>
      <c r="CA67" s="2573">
        <f>SUM(CC67:CI67)</f>
        <v/>
      </c>
      <c r="CB67" s="2573">
        <f>+CB35/$AI35</f>
        <v/>
      </c>
      <c r="CC67" s="2573">
        <f>+CC35/$AI35</f>
        <v/>
      </c>
      <c r="CD67" s="2573">
        <f>+CD35/$AI35</f>
        <v/>
      </c>
      <c r="CE67" s="2573">
        <f>+CE35/$AI35</f>
        <v/>
      </c>
      <c r="CF67" s="2573">
        <f>+CF35/$AI35</f>
        <v/>
      </c>
      <c r="CG67" s="2573">
        <f>+CG35/$AI35</f>
        <v/>
      </c>
      <c r="CH67" s="2573">
        <f>+CH35/$AI35</f>
        <v/>
      </c>
      <c r="CI67" s="2573">
        <f>+CI35/$AI35</f>
        <v/>
      </c>
      <c r="CK67" s="2567">
        <f>CK35</f>
        <v/>
      </c>
      <c r="CL67" s="2573">
        <f>SUM(CN67:CT67)</f>
        <v/>
      </c>
      <c r="CM67" s="2573">
        <f>+CM35/$AI35</f>
        <v/>
      </c>
      <c r="CN67" s="2573">
        <f>+CN35/$AI35</f>
        <v/>
      </c>
      <c r="CO67" s="2573">
        <f>+CO35/$AI35</f>
        <v/>
      </c>
      <c r="CP67" s="2573">
        <f>+CP35/$AI35</f>
        <v/>
      </c>
      <c r="CQ67" s="2573">
        <f>+CQ35/$AI35</f>
        <v/>
      </c>
      <c r="CR67" s="2573">
        <f>+CR35/$AI35</f>
        <v/>
      </c>
      <c r="CS67" s="2573">
        <f>+CS35/$AI35</f>
        <v/>
      </c>
      <c r="CT67" s="2573">
        <f>+CT35/$AI35</f>
        <v/>
      </c>
      <c r="CV67" s="2567">
        <f>CV35</f>
        <v/>
      </c>
      <c r="CW67" s="2573">
        <f>SUM(CY67:DE67)</f>
        <v/>
      </c>
      <c r="CX67" s="2573">
        <f>+CX35/$AI35</f>
        <v/>
      </c>
      <c r="CY67" s="2573">
        <f>+CY35/$AI35</f>
        <v/>
      </c>
      <c r="CZ67" s="2573">
        <f>+CZ35/$AI35</f>
        <v/>
      </c>
      <c r="DA67" s="2573">
        <f>+DA35/$AI35</f>
        <v/>
      </c>
      <c r="DB67" s="2573">
        <f>+DB35/$AI35</f>
        <v/>
      </c>
      <c r="DC67" s="2573">
        <f>+DC35/$AI35</f>
        <v/>
      </c>
      <c r="DD67" s="2573">
        <f>+DD35/$AI35</f>
        <v/>
      </c>
      <c r="DE67" s="2573">
        <f>+DE35/$AI35</f>
        <v/>
      </c>
      <c r="DG67" s="2567">
        <f>DG35</f>
        <v/>
      </c>
      <c r="DH67" s="2573">
        <f>SUM(DJ67:DP67)</f>
        <v/>
      </c>
      <c r="DI67" s="2573">
        <f>+DI35/$AI35</f>
        <v/>
      </c>
      <c r="DJ67" s="2573">
        <f>+DJ35/$AI35</f>
        <v/>
      </c>
      <c r="DK67" s="2573">
        <f>+DK35/$AI35</f>
        <v/>
      </c>
      <c r="DL67" s="2573">
        <f>+DL35/$AI35</f>
        <v/>
      </c>
      <c r="DM67" s="2573">
        <f>+DM35/$AI35</f>
        <v/>
      </c>
      <c r="DN67" s="2573">
        <f>+DN35/$AI35</f>
        <v/>
      </c>
      <c r="DO67" s="2573">
        <f>+DO35/$AI35</f>
        <v/>
      </c>
      <c r="DP67" s="2573">
        <f>+DP35/$AI35</f>
        <v/>
      </c>
      <c r="DR67" s="2567">
        <f>DR35</f>
        <v/>
      </c>
      <c r="DS67" s="2573">
        <f>SUM(DU67:EA67)</f>
        <v/>
      </c>
      <c r="DT67" s="2573">
        <f>+DT35/$AI35</f>
        <v/>
      </c>
      <c r="DU67" s="2573">
        <f>+DU35/$AI35</f>
        <v/>
      </c>
      <c r="DV67" s="2573">
        <f>+DV35/$AI35</f>
        <v/>
      </c>
      <c r="DW67" s="2573">
        <f>+DW35/$AI35</f>
        <v/>
      </c>
      <c r="DX67" s="2573">
        <f>+DX35/$AI35</f>
        <v/>
      </c>
      <c r="DY67" s="2573">
        <f>+DY35/$AI35</f>
        <v/>
      </c>
      <c r="DZ67" s="2573">
        <f>+DZ35/$AI35</f>
        <v/>
      </c>
      <c r="EA67" s="2573">
        <f>+EA35/$AI35</f>
        <v/>
      </c>
      <c r="EC67" s="2567">
        <f>EC35</f>
        <v/>
      </c>
      <c r="ED67" s="2573">
        <f>SUM(EF67:EL67)</f>
        <v/>
      </c>
      <c r="EE67" s="2573">
        <f>+EE35/$AI35</f>
        <v/>
      </c>
      <c r="EF67" s="2573">
        <f>+EF35/$AI35</f>
        <v/>
      </c>
      <c r="EG67" s="2573">
        <f>+EG35/$AI35</f>
        <v/>
      </c>
      <c r="EH67" s="2573">
        <f>+EH35/$AI35</f>
        <v/>
      </c>
      <c r="EI67" s="2573">
        <f>+EI35/$AI35</f>
        <v/>
      </c>
      <c r="EJ67" s="2573">
        <f>+EJ35/$AI35</f>
        <v/>
      </c>
      <c r="EK67" s="2573">
        <f>+EK35/$AI35</f>
        <v/>
      </c>
      <c r="EL67" s="2573">
        <f>+EL35/$AI35</f>
        <v/>
      </c>
    </row>
    <row r="68">
      <c r="A68" s="2567">
        <f>+A36</f>
        <v/>
      </c>
      <c r="B68" s="2573">
        <f>SUM(C68:J68)</f>
        <v/>
      </c>
      <c r="C68" s="2573">
        <f>+C36/$B36</f>
        <v/>
      </c>
      <c r="D68" s="2573">
        <f>+D36/$B36</f>
        <v/>
      </c>
      <c r="E68" s="2573">
        <f>+E36/$B36</f>
        <v/>
      </c>
      <c r="F68" s="2573">
        <f>+F36/$B36</f>
        <v/>
      </c>
      <c r="G68" s="2573">
        <f>+G36/$B36</f>
        <v/>
      </c>
      <c r="H68" s="2573">
        <f>+H36/$B36</f>
        <v/>
      </c>
      <c r="I68" s="2573">
        <f>+I36/$B36</f>
        <v/>
      </c>
      <c r="J68" s="2573">
        <f>+J36/$B36</f>
        <v/>
      </c>
      <c r="L68" s="2567">
        <f>+L36</f>
        <v/>
      </c>
      <c r="M68" s="2573">
        <f>SUM(N68:U68)</f>
        <v/>
      </c>
      <c r="N68" s="2573">
        <f>+N36/$M36</f>
        <v/>
      </c>
      <c r="O68" s="2573">
        <f>+O36/$M36</f>
        <v/>
      </c>
      <c r="P68" s="2573">
        <f>+P36/$M36</f>
        <v/>
      </c>
      <c r="Q68" s="2573">
        <f>+Q36/$M36</f>
        <v/>
      </c>
      <c r="R68" s="2573">
        <f>+R36/$M36</f>
        <v/>
      </c>
      <c r="S68" s="2573">
        <f>+S36/$M36</f>
        <v/>
      </c>
      <c r="T68" s="2573">
        <f>+T36/$M36</f>
        <v/>
      </c>
      <c r="U68" s="2573">
        <f>+U36/$M36</f>
        <v/>
      </c>
      <c r="W68" s="2567">
        <f>W36</f>
        <v/>
      </c>
      <c r="X68" s="2573">
        <f>SUM(Y68:AF68)</f>
        <v/>
      </c>
      <c r="Y68" s="2573">
        <f>+Y36/$X36</f>
        <v/>
      </c>
      <c r="Z68" s="2573">
        <f>+Z36/$X36</f>
        <v/>
      </c>
      <c r="AA68" s="2573">
        <f>+AA36/$X36</f>
        <v/>
      </c>
      <c r="AB68" s="2573">
        <f>+AB36/$X36</f>
        <v/>
      </c>
      <c r="AC68" s="2573">
        <f>+AC36/$X36</f>
        <v/>
      </c>
      <c r="AD68" s="2573">
        <f>+AD36/$X36</f>
        <v/>
      </c>
      <c r="AE68" s="2573">
        <f>+AE36/$X36</f>
        <v/>
      </c>
      <c r="AF68" s="2573">
        <f>+AF36/$X36</f>
        <v/>
      </c>
      <c r="AH68" s="2567">
        <f>AH36</f>
        <v/>
      </c>
      <c r="AI68" s="2573">
        <f>SUM(AK68:AQ68)</f>
        <v/>
      </c>
      <c r="AJ68" s="2573">
        <f>+AJ36/$AI36</f>
        <v/>
      </c>
      <c r="AK68" s="2573">
        <f>+AK36/$AI36</f>
        <v/>
      </c>
      <c r="AL68" s="2573">
        <f>+AL36/$AI36</f>
        <v/>
      </c>
      <c r="AM68" s="2573">
        <f>+AM36/$AI36</f>
        <v/>
      </c>
      <c r="AN68" s="2573">
        <f>+AN36/$AI36</f>
        <v/>
      </c>
      <c r="AO68" s="2573">
        <f>+AO36/$AI36</f>
        <v/>
      </c>
      <c r="AP68" s="2573">
        <f>+AP36/$AI36</f>
        <v/>
      </c>
      <c r="AQ68" s="2573">
        <f>+AQ36/$AI36</f>
        <v/>
      </c>
      <c r="AS68" s="2567">
        <f>AS36</f>
        <v/>
      </c>
      <c r="AT68" s="2573">
        <f>SUM(AV68:BB68)</f>
        <v/>
      </c>
      <c r="AU68" s="2573">
        <f>+AU36/$AI36</f>
        <v/>
      </c>
      <c r="AV68" s="2573">
        <f>+AV36/$AI36</f>
        <v/>
      </c>
      <c r="AW68" s="2573">
        <f>+AW36/$AI36</f>
        <v/>
      </c>
      <c r="AX68" s="2573">
        <f>+AX36/$AI36</f>
        <v/>
      </c>
      <c r="AY68" s="2573">
        <f>+AY36/$AI36</f>
        <v/>
      </c>
      <c r="AZ68" s="2573">
        <f>+AZ36/$AI36</f>
        <v/>
      </c>
      <c r="BA68" s="2573">
        <f>+BA36/$AI36</f>
        <v/>
      </c>
      <c r="BB68" s="2573">
        <f>+BB36/$AI36</f>
        <v/>
      </c>
      <c r="BD68" s="2567">
        <f>BD36</f>
        <v/>
      </c>
      <c r="BE68" s="2573">
        <f>SUM(BG68:BM68)</f>
        <v/>
      </c>
      <c r="BF68" s="2573">
        <f>+BF36/$AI36</f>
        <v/>
      </c>
      <c r="BG68" s="2573">
        <f>+BG36/$AI36</f>
        <v/>
      </c>
      <c r="BH68" s="2573">
        <f>+BH36/$AI36</f>
        <v/>
      </c>
      <c r="BI68" s="2573">
        <f>+BI36/$AI36</f>
        <v/>
      </c>
      <c r="BJ68" s="2573">
        <f>+BJ36/$AI36</f>
        <v/>
      </c>
      <c r="BK68" s="2573">
        <f>+BK36/$AI36</f>
        <v/>
      </c>
      <c r="BL68" s="2573">
        <f>+BL36/$AI36</f>
        <v/>
      </c>
      <c r="BM68" s="2573">
        <f>+BM36/$AI36</f>
        <v/>
      </c>
      <c r="BO68" s="2567">
        <f>BO36</f>
        <v/>
      </c>
      <c r="BP68" s="2573">
        <f>SUM(BR68:BX68)</f>
        <v/>
      </c>
      <c r="BQ68" s="2573">
        <f>+BQ36/$AI36</f>
        <v/>
      </c>
      <c r="BR68" s="2573">
        <f>+BR36/$AI36</f>
        <v/>
      </c>
      <c r="BS68" s="2573">
        <f>+BS36/$AI36</f>
        <v/>
      </c>
      <c r="BT68" s="2573">
        <f>+BT36/$AI36</f>
        <v/>
      </c>
      <c r="BU68" s="2573">
        <f>+BU36/$AI36</f>
        <v/>
      </c>
      <c r="BV68" s="2573">
        <f>+BV36/$AI36</f>
        <v/>
      </c>
      <c r="BW68" s="2573">
        <f>+BW36/$AI36</f>
        <v/>
      </c>
      <c r="BX68" s="2573">
        <f>+BX36/$AI36</f>
        <v/>
      </c>
      <c r="BZ68" s="2567">
        <f>BZ36</f>
        <v/>
      </c>
      <c r="CA68" s="2573">
        <f>SUM(CC68:CI68)</f>
        <v/>
      </c>
      <c r="CB68" s="2573">
        <f>+CB36/$AI36</f>
        <v/>
      </c>
      <c r="CC68" s="2573">
        <f>+CC36/$AI36</f>
        <v/>
      </c>
      <c r="CD68" s="2573">
        <f>+CD36/$AI36</f>
        <v/>
      </c>
      <c r="CE68" s="2573">
        <f>+CE36/$AI36</f>
        <v/>
      </c>
      <c r="CF68" s="2573">
        <f>+CF36/$AI36</f>
        <v/>
      </c>
      <c r="CG68" s="2573">
        <f>+CG36/$AI36</f>
        <v/>
      </c>
      <c r="CH68" s="2573">
        <f>+CH36/$AI36</f>
        <v/>
      </c>
      <c r="CI68" s="2573">
        <f>+CI36/$AI36</f>
        <v/>
      </c>
      <c r="CK68" s="2567">
        <f>CK36</f>
        <v/>
      </c>
      <c r="CL68" s="2573">
        <f>SUM(CN68:CT68)</f>
        <v/>
      </c>
      <c r="CM68" s="2573">
        <f>+CM36/$AI36</f>
        <v/>
      </c>
      <c r="CN68" s="2573">
        <f>+CN36/$AI36</f>
        <v/>
      </c>
      <c r="CO68" s="2573">
        <f>+CO36/$AI36</f>
        <v/>
      </c>
      <c r="CP68" s="2573">
        <f>+CP36/$AI36</f>
        <v/>
      </c>
      <c r="CQ68" s="2573">
        <f>+CQ36/$AI36</f>
        <v/>
      </c>
      <c r="CR68" s="2573">
        <f>+CR36/$AI36</f>
        <v/>
      </c>
      <c r="CS68" s="2573">
        <f>+CS36/$AI36</f>
        <v/>
      </c>
      <c r="CT68" s="2573">
        <f>+CT36/$AI36</f>
        <v/>
      </c>
      <c r="CV68" s="2567">
        <f>CV36</f>
        <v/>
      </c>
      <c r="CW68" s="2573">
        <f>SUM(CY68:DE68)</f>
        <v/>
      </c>
      <c r="CX68" s="2573">
        <f>+CX36/$AI36</f>
        <v/>
      </c>
      <c r="CY68" s="2573">
        <f>+CY36/$AI36</f>
        <v/>
      </c>
      <c r="CZ68" s="2573">
        <f>+CZ36/$AI36</f>
        <v/>
      </c>
      <c r="DA68" s="2573">
        <f>+DA36/$AI36</f>
        <v/>
      </c>
      <c r="DB68" s="2573">
        <f>+DB36/$AI36</f>
        <v/>
      </c>
      <c r="DC68" s="2573">
        <f>+DC36/$AI36</f>
        <v/>
      </c>
      <c r="DD68" s="2573">
        <f>+DD36/$AI36</f>
        <v/>
      </c>
      <c r="DE68" s="2573">
        <f>+DE36/$AI36</f>
        <v/>
      </c>
      <c r="DG68" s="2567">
        <f>DG36</f>
        <v/>
      </c>
      <c r="DH68" s="2573">
        <f>SUM(DJ68:DP68)</f>
        <v/>
      </c>
      <c r="DI68" s="2573">
        <f>+DI36/$AI36</f>
        <v/>
      </c>
      <c r="DJ68" s="2573">
        <f>+DJ36/$AI36</f>
        <v/>
      </c>
      <c r="DK68" s="2573">
        <f>+DK36/$AI36</f>
        <v/>
      </c>
      <c r="DL68" s="2573">
        <f>+DL36/$AI36</f>
        <v/>
      </c>
      <c r="DM68" s="2573">
        <f>+DM36/$AI36</f>
        <v/>
      </c>
      <c r="DN68" s="2573">
        <f>+DN36/$AI36</f>
        <v/>
      </c>
      <c r="DO68" s="2573">
        <f>+DO36/$AI36</f>
        <v/>
      </c>
      <c r="DP68" s="2573">
        <f>+DP36/$AI36</f>
        <v/>
      </c>
      <c r="DR68" s="2567">
        <f>DR36</f>
        <v/>
      </c>
      <c r="DS68" s="2573">
        <f>SUM(DU68:EA68)</f>
        <v/>
      </c>
      <c r="DT68" s="2573">
        <f>+DT36/$AI36</f>
        <v/>
      </c>
      <c r="DU68" s="2573">
        <f>+DU36/$AI36</f>
        <v/>
      </c>
      <c r="DV68" s="2573">
        <f>+DV36/$AI36</f>
        <v/>
      </c>
      <c r="DW68" s="2573">
        <f>+DW36/$AI36</f>
        <v/>
      </c>
      <c r="DX68" s="2573">
        <f>+DX36/$AI36</f>
        <v/>
      </c>
      <c r="DY68" s="2573">
        <f>+DY36/$AI36</f>
        <v/>
      </c>
      <c r="DZ68" s="2573">
        <f>+DZ36/$AI36</f>
        <v/>
      </c>
      <c r="EA68" s="2573">
        <f>+EA36/$AI36</f>
        <v/>
      </c>
      <c r="EC68" s="2567">
        <f>EC36</f>
        <v/>
      </c>
      <c r="ED68" s="2573">
        <f>SUM(EF68:EL68)</f>
        <v/>
      </c>
      <c r="EE68" s="2573">
        <f>+EE36/$AI36</f>
        <v/>
      </c>
      <c r="EF68" s="2573">
        <f>+EF36/$AI36</f>
        <v/>
      </c>
      <c r="EG68" s="2573">
        <f>+EG36/$AI36</f>
        <v/>
      </c>
      <c r="EH68" s="2573">
        <f>+EH36/$AI36</f>
        <v/>
      </c>
      <c r="EI68" s="2573">
        <f>+EI36/$AI36</f>
        <v/>
      </c>
      <c r="EJ68" s="2573">
        <f>+EJ36/$AI36</f>
        <v/>
      </c>
      <c r="EK68" s="2573">
        <f>+EK36/$AI36</f>
        <v/>
      </c>
      <c r="EL68" s="2573">
        <f>+EL36/$AI36</f>
        <v/>
      </c>
    </row>
    <row r="69">
      <c r="A69" s="2571">
        <f>+A37</f>
        <v/>
      </c>
      <c r="B69" s="2574">
        <f>SUM(C69:J69)</f>
        <v/>
      </c>
      <c r="C69" s="2574">
        <f>+C37/$B37</f>
        <v/>
      </c>
      <c r="D69" s="2574">
        <f>+D37/$B37</f>
        <v/>
      </c>
      <c r="E69" s="2574">
        <f>+E37/$B37</f>
        <v/>
      </c>
      <c r="F69" s="2574">
        <f>+F37/$B37</f>
        <v/>
      </c>
      <c r="G69" s="2574">
        <f>+G37/$B37</f>
        <v/>
      </c>
      <c r="H69" s="2574">
        <f>+H37/$B37</f>
        <v/>
      </c>
      <c r="I69" s="2574">
        <f>+I37/$B37</f>
        <v/>
      </c>
      <c r="J69" s="2574">
        <f>+J37/$B37</f>
        <v/>
      </c>
      <c r="L69" s="2571">
        <f>+L37</f>
        <v/>
      </c>
      <c r="M69" s="2574">
        <f>SUM(N69:U69)</f>
        <v/>
      </c>
      <c r="N69" s="2574">
        <f>+N37/$M37</f>
        <v/>
      </c>
      <c r="O69" s="2574">
        <f>+O37/$M37</f>
        <v/>
      </c>
      <c r="P69" s="2574">
        <f>+P37/$M37</f>
        <v/>
      </c>
      <c r="Q69" s="2574">
        <f>+Q37/$M37</f>
        <v/>
      </c>
      <c r="R69" s="2574">
        <f>+R37/$M37</f>
        <v/>
      </c>
      <c r="S69" s="2574">
        <f>+S37/$M37</f>
        <v/>
      </c>
      <c r="T69" s="2574">
        <f>+T37/$M37</f>
        <v/>
      </c>
      <c r="U69" s="2574">
        <f>+U37/$M37</f>
        <v/>
      </c>
      <c r="W69" s="2571">
        <f>W37</f>
        <v/>
      </c>
      <c r="X69" s="2574">
        <f>SUM(Y69:AF69)</f>
        <v/>
      </c>
      <c r="Y69" s="2574">
        <f>+Y37/$X37</f>
        <v/>
      </c>
      <c r="Z69" s="2574">
        <f>+Z37/$X37</f>
        <v/>
      </c>
      <c r="AA69" s="2574">
        <f>+AA37/$X37</f>
        <v/>
      </c>
      <c r="AB69" s="2574">
        <f>+AB37/$X37</f>
        <v/>
      </c>
      <c r="AC69" s="2574">
        <f>+AC37/$X37</f>
        <v/>
      </c>
      <c r="AD69" s="2574">
        <f>+AD37/$X37</f>
        <v/>
      </c>
      <c r="AE69" s="2574">
        <f>+AE37/$X37</f>
        <v/>
      </c>
      <c r="AF69" s="2574">
        <f>+AF37/$X37</f>
        <v/>
      </c>
      <c r="AH69" s="2571">
        <f>AH37</f>
        <v/>
      </c>
      <c r="AI69" s="2574">
        <f>SUM(AK69:AQ69)</f>
        <v/>
      </c>
      <c r="AJ69" s="2574">
        <f>+AJ37/$AI37</f>
        <v/>
      </c>
      <c r="AK69" s="2574">
        <f>+AK37/$AI37</f>
        <v/>
      </c>
      <c r="AL69" s="2574">
        <f>+AL37/$AI37</f>
        <v/>
      </c>
      <c r="AM69" s="2574">
        <f>+AM37/$AI37</f>
        <v/>
      </c>
      <c r="AN69" s="2574">
        <f>+AN37/$AI37</f>
        <v/>
      </c>
      <c r="AO69" s="2574">
        <f>+AO37/$AI37</f>
        <v/>
      </c>
      <c r="AP69" s="2574">
        <f>+AP37/$AI37</f>
        <v/>
      </c>
      <c r="AQ69" s="2574">
        <f>+AQ37/$AI37</f>
        <v/>
      </c>
      <c r="AS69" s="2571">
        <f>AS37</f>
        <v/>
      </c>
      <c r="AT69" s="2574">
        <f>SUM(AV69:BB69)</f>
        <v/>
      </c>
      <c r="AU69" s="2574">
        <f>+AU37/$AI37</f>
        <v/>
      </c>
      <c r="AV69" s="2574">
        <f>+AV37/$AI37</f>
        <v/>
      </c>
      <c r="AW69" s="2574">
        <f>+AW37/$AI37</f>
        <v/>
      </c>
      <c r="AX69" s="2574">
        <f>+AX37/$AI37</f>
        <v/>
      </c>
      <c r="AY69" s="2574">
        <f>+AY37/$AI37</f>
        <v/>
      </c>
      <c r="AZ69" s="2574">
        <f>+AZ37/$AI37</f>
        <v/>
      </c>
      <c r="BA69" s="2574">
        <f>+BA37/$AI37</f>
        <v/>
      </c>
      <c r="BB69" s="2574">
        <f>+BB37/$AI37</f>
        <v/>
      </c>
      <c r="BD69" s="2571">
        <f>BD37</f>
        <v/>
      </c>
      <c r="BE69" s="2574">
        <f>SUM(BG69:BM69)</f>
        <v/>
      </c>
      <c r="BF69" s="2574">
        <f>+BF37/$AI37</f>
        <v/>
      </c>
      <c r="BG69" s="2574">
        <f>+BG37/$AI37</f>
        <v/>
      </c>
      <c r="BH69" s="2574">
        <f>+BH37/$AI37</f>
        <v/>
      </c>
      <c r="BI69" s="2574">
        <f>+BI37/$AI37</f>
        <v/>
      </c>
      <c r="BJ69" s="2574">
        <f>+BJ37/$AI37</f>
        <v/>
      </c>
      <c r="BK69" s="2574">
        <f>+BK37/$AI37</f>
        <v/>
      </c>
      <c r="BL69" s="2574">
        <f>+BL37/$AI37</f>
        <v/>
      </c>
      <c r="BM69" s="2574">
        <f>+BM37/$AI37</f>
        <v/>
      </c>
      <c r="BO69" s="2571">
        <f>BO37</f>
        <v/>
      </c>
      <c r="BP69" s="2574">
        <f>SUM(BR69:BX69)</f>
        <v/>
      </c>
      <c r="BQ69" s="2574">
        <f>+BQ37/$AI37</f>
        <v/>
      </c>
      <c r="BR69" s="2574">
        <f>+BR37/$AI37</f>
        <v/>
      </c>
      <c r="BS69" s="2574">
        <f>+BS37/$AI37</f>
        <v/>
      </c>
      <c r="BT69" s="2574">
        <f>+BT37/$AI37</f>
        <v/>
      </c>
      <c r="BU69" s="2574">
        <f>+BU37/$AI37</f>
        <v/>
      </c>
      <c r="BV69" s="2574">
        <f>+BV37/$AI37</f>
        <v/>
      </c>
      <c r="BW69" s="2574">
        <f>+BW37/$AI37</f>
        <v/>
      </c>
      <c r="BX69" s="2574">
        <f>+BX37/$AI37</f>
        <v/>
      </c>
      <c r="BZ69" s="2571">
        <f>BZ37</f>
        <v/>
      </c>
      <c r="CA69" s="2574">
        <f>SUM(CC69:CI69)</f>
        <v/>
      </c>
      <c r="CB69" s="2574">
        <f>+CB37/$AI37</f>
        <v/>
      </c>
      <c r="CC69" s="2574">
        <f>+CC37/$AI37</f>
        <v/>
      </c>
      <c r="CD69" s="2574">
        <f>+CD37/$AI37</f>
        <v/>
      </c>
      <c r="CE69" s="2574">
        <f>+CE37/$AI37</f>
        <v/>
      </c>
      <c r="CF69" s="2574">
        <f>+CF37/$AI37</f>
        <v/>
      </c>
      <c r="CG69" s="2574">
        <f>+CG37/$AI37</f>
        <v/>
      </c>
      <c r="CH69" s="2574">
        <f>+CH37/$AI37</f>
        <v/>
      </c>
      <c r="CI69" s="2574">
        <f>+CI37/$AI37</f>
        <v/>
      </c>
      <c r="CK69" s="2571">
        <f>CK37</f>
        <v/>
      </c>
      <c r="CL69" s="2574">
        <f>SUM(CN69:CT69)</f>
        <v/>
      </c>
      <c r="CM69" s="2574">
        <f>+CM37/$AI37</f>
        <v/>
      </c>
      <c r="CN69" s="2574">
        <f>+CN37/$AI37</f>
        <v/>
      </c>
      <c r="CO69" s="2574">
        <f>+CO37/$AI37</f>
        <v/>
      </c>
      <c r="CP69" s="2574">
        <f>+CP37/$AI37</f>
        <v/>
      </c>
      <c r="CQ69" s="2574">
        <f>+CQ37/$AI37</f>
        <v/>
      </c>
      <c r="CR69" s="2574">
        <f>+CR37/$AI37</f>
        <v/>
      </c>
      <c r="CS69" s="2574">
        <f>+CS37/$AI37</f>
        <v/>
      </c>
      <c r="CT69" s="2574">
        <f>+CT37/$AI37</f>
        <v/>
      </c>
      <c r="CV69" s="2571">
        <f>CV37</f>
        <v/>
      </c>
      <c r="CW69" s="2574">
        <f>SUM(CY69:DE69)</f>
        <v/>
      </c>
      <c r="CX69" s="2574">
        <f>+CX37/$AI37</f>
        <v/>
      </c>
      <c r="CY69" s="2574">
        <f>+CY37/$AI37</f>
        <v/>
      </c>
      <c r="CZ69" s="2574">
        <f>+CZ37/$AI37</f>
        <v/>
      </c>
      <c r="DA69" s="2574">
        <f>+DA37/$AI37</f>
        <v/>
      </c>
      <c r="DB69" s="2574">
        <f>+DB37/$AI37</f>
        <v/>
      </c>
      <c r="DC69" s="2574">
        <f>+DC37/$AI37</f>
        <v/>
      </c>
      <c r="DD69" s="2574">
        <f>+DD37/$AI37</f>
        <v/>
      </c>
      <c r="DE69" s="2574">
        <f>+DE37/$AI37</f>
        <v/>
      </c>
      <c r="DG69" s="2571">
        <f>DG37</f>
        <v/>
      </c>
      <c r="DH69" s="2574">
        <f>SUM(DJ69:DP69)</f>
        <v/>
      </c>
      <c r="DI69" s="2574">
        <f>+DI37/$AI37</f>
        <v/>
      </c>
      <c r="DJ69" s="2574">
        <f>+DJ37/$AI37</f>
        <v/>
      </c>
      <c r="DK69" s="2574">
        <f>+DK37/$AI37</f>
        <v/>
      </c>
      <c r="DL69" s="2574">
        <f>+DL37/$AI37</f>
        <v/>
      </c>
      <c r="DM69" s="2574">
        <f>+DM37/$AI37</f>
        <v/>
      </c>
      <c r="DN69" s="2574">
        <f>+DN37/$AI37</f>
        <v/>
      </c>
      <c r="DO69" s="2574">
        <f>+DO37/$AI37</f>
        <v/>
      </c>
      <c r="DP69" s="2574">
        <f>+DP37/$AI37</f>
        <v/>
      </c>
      <c r="DR69" s="2571">
        <f>DR37</f>
        <v/>
      </c>
      <c r="DS69" s="2574">
        <f>SUM(DU69:EA69)</f>
        <v/>
      </c>
      <c r="DT69" s="2574">
        <f>+DT37/$AI37</f>
        <v/>
      </c>
      <c r="DU69" s="2574">
        <f>+DU37/$AI37</f>
        <v/>
      </c>
      <c r="DV69" s="2574">
        <f>+DV37/$AI37</f>
        <v/>
      </c>
      <c r="DW69" s="2574">
        <f>+DW37/$AI37</f>
        <v/>
      </c>
      <c r="DX69" s="2574">
        <f>+DX37/$AI37</f>
        <v/>
      </c>
      <c r="DY69" s="2574">
        <f>+DY37/$AI37</f>
        <v/>
      </c>
      <c r="DZ69" s="2574">
        <f>+DZ37/$AI37</f>
        <v/>
      </c>
      <c r="EA69" s="2574">
        <f>+EA37/$AI37</f>
        <v/>
      </c>
      <c r="EC69" s="2571">
        <f>EC37</f>
        <v/>
      </c>
      <c r="ED69" s="2574">
        <f>SUM(EF69:EL69)</f>
        <v/>
      </c>
      <c r="EE69" s="2574">
        <f>+EE37/$AI37</f>
        <v/>
      </c>
      <c r="EF69" s="2574">
        <f>+EF37/$AI37</f>
        <v/>
      </c>
      <c r="EG69" s="2574">
        <f>+EG37/$AI37</f>
        <v/>
      </c>
      <c r="EH69" s="2574">
        <f>+EH37/$AI37</f>
        <v/>
      </c>
      <c r="EI69" s="2574">
        <f>+EI37/$AI37</f>
        <v/>
      </c>
      <c r="EJ69" s="2574">
        <f>+EJ37/$AI37</f>
        <v/>
      </c>
      <c r="EK69" s="2574">
        <f>+EK37/$AI37</f>
        <v/>
      </c>
      <c r="EL69" s="2574">
        <f>+EL37/$AI37</f>
        <v/>
      </c>
    </row>
    <row r="70">
      <c r="A70" s="504" t="inlineStr">
        <is>
          <t>Avg Last 3 Mo</t>
        </is>
      </c>
      <c r="B70" s="2573">
        <f>SUM(C70:J70)</f>
        <v/>
      </c>
      <c r="C70" s="2573">
        <f>+C38/$B38</f>
        <v/>
      </c>
      <c r="D70" s="2573">
        <f>+D38/$B38</f>
        <v/>
      </c>
      <c r="E70" s="2573">
        <f>+E38/$B38</f>
        <v/>
      </c>
      <c r="F70" s="2573">
        <f>+F38/$B38</f>
        <v/>
      </c>
      <c r="G70" s="2573">
        <f>+G38/$B38</f>
        <v/>
      </c>
      <c r="H70" s="2573">
        <f>+H38/$B38</f>
        <v/>
      </c>
      <c r="I70" s="2573">
        <f>+I38/$B38</f>
        <v/>
      </c>
      <c r="J70" s="2573">
        <f>+J38/$B38</f>
        <v/>
      </c>
      <c r="L70" s="504" t="inlineStr">
        <is>
          <t>Avg Last 3 Mo</t>
        </is>
      </c>
      <c r="M70" s="2573">
        <f>SUM(N70:U70)</f>
        <v/>
      </c>
      <c r="N70" s="2573">
        <f>+N38/$M38</f>
        <v/>
      </c>
      <c r="O70" s="2573">
        <f>+O38/$M38</f>
        <v/>
      </c>
      <c r="P70" s="2573">
        <f>+P38/$M38</f>
        <v/>
      </c>
      <c r="Q70" s="2573">
        <f>+Q38/$M38</f>
        <v/>
      </c>
      <c r="R70" s="2573">
        <f>+R38/$M38</f>
        <v/>
      </c>
      <c r="S70" s="2573">
        <f>+S38/$M38</f>
        <v/>
      </c>
      <c r="T70" s="2573">
        <f>+T38/$M38</f>
        <v/>
      </c>
      <c r="U70" s="2573">
        <f>+U38/$M38</f>
        <v/>
      </c>
      <c r="W70" s="504" t="inlineStr">
        <is>
          <t>Avg Last 3 Mo</t>
        </is>
      </c>
      <c r="X70" s="2573">
        <f>SUM(Y70:AF70)</f>
        <v/>
      </c>
      <c r="Y70" s="2573">
        <f>+Y38/$X38</f>
        <v/>
      </c>
      <c r="Z70" s="2573">
        <f>+Z38/$X38</f>
        <v/>
      </c>
      <c r="AA70" s="2573">
        <f>+AA38/$X38</f>
        <v/>
      </c>
      <c r="AB70" s="2573">
        <f>+AB38/$X38</f>
        <v/>
      </c>
      <c r="AC70" s="2573">
        <f>+AC38/$X38</f>
        <v/>
      </c>
      <c r="AD70" s="2573">
        <f>+AD38/$X38</f>
        <v/>
      </c>
      <c r="AE70" s="2573">
        <f>+AE38/$X38</f>
        <v/>
      </c>
      <c r="AF70" s="2573">
        <f>+AF38/$X38</f>
        <v/>
      </c>
      <c r="AH70" s="504" t="inlineStr">
        <is>
          <t>Avg Last 3 Mo</t>
        </is>
      </c>
      <c r="AI70" s="2573">
        <f>SUM(AJ70:AQ70)</f>
        <v/>
      </c>
      <c r="AJ70" s="2573">
        <f>+AJ38/$AI38</f>
        <v/>
      </c>
      <c r="AK70" s="2573">
        <f>+AK38/$AI38</f>
        <v/>
      </c>
      <c r="AL70" s="2573">
        <f>+AL38/$AI38</f>
        <v/>
      </c>
      <c r="AM70" s="2573">
        <f>+AM38/$AI38</f>
        <v/>
      </c>
      <c r="AN70" s="2573">
        <f>+AN38/$AI38</f>
        <v/>
      </c>
      <c r="AO70" s="2573">
        <f>+AO38/$AI38</f>
        <v/>
      </c>
      <c r="AP70" s="2573">
        <f>+AP38/$AI38</f>
        <v/>
      </c>
      <c r="AQ70" s="2573">
        <f>+AQ38/$AI38</f>
        <v/>
      </c>
      <c r="AS70" s="504" t="inlineStr">
        <is>
          <t>Avg Last 3 Mo</t>
        </is>
      </c>
      <c r="AT70" s="2573">
        <f>SUM(AU70:BB70)</f>
        <v/>
      </c>
      <c r="AU70" s="2573">
        <f>+AU38/$AI38</f>
        <v/>
      </c>
      <c r="AV70" s="2573">
        <f>+AV38/$AI38</f>
        <v/>
      </c>
      <c r="AW70" s="2573">
        <f>+AW38/$AI38</f>
        <v/>
      </c>
      <c r="AX70" s="2573">
        <f>+AX38/$AI38</f>
        <v/>
      </c>
      <c r="AY70" s="2573">
        <f>+AY38/$AI38</f>
        <v/>
      </c>
      <c r="AZ70" s="2573">
        <f>+AZ38/$AI38</f>
        <v/>
      </c>
      <c r="BA70" s="2573">
        <f>+BA38/$AI38</f>
        <v/>
      </c>
      <c r="BB70" s="2573">
        <f>+BB38/$AI38</f>
        <v/>
      </c>
      <c r="BD70" s="504" t="inlineStr">
        <is>
          <t>Avg Last 3 Mo</t>
        </is>
      </c>
      <c r="BE70" s="2573">
        <f>SUM(BF70:BM70)</f>
        <v/>
      </c>
      <c r="BF70" s="2573">
        <f>+BF38/$AI38</f>
        <v/>
      </c>
      <c r="BG70" s="2573">
        <f>+BG38/$AI38</f>
        <v/>
      </c>
      <c r="BH70" s="2573">
        <f>+BH38/$AI38</f>
        <v/>
      </c>
      <c r="BI70" s="2573">
        <f>+BI38/$AI38</f>
        <v/>
      </c>
      <c r="BJ70" s="2573">
        <f>+BJ38/$AI38</f>
        <v/>
      </c>
      <c r="BK70" s="2573">
        <f>+BK38/$AI38</f>
        <v/>
      </c>
      <c r="BL70" s="2573">
        <f>+BL38/$AI38</f>
        <v/>
      </c>
      <c r="BM70" s="2573">
        <f>+BM38/$AI38</f>
        <v/>
      </c>
      <c r="BO70" s="504" t="inlineStr">
        <is>
          <t>Avg Last 3 Mo</t>
        </is>
      </c>
      <c r="BP70" s="2573">
        <f>SUM(BQ70:BX70)</f>
        <v/>
      </c>
      <c r="BQ70" s="2573">
        <f>+BQ38/$AI38</f>
        <v/>
      </c>
      <c r="BR70" s="2573">
        <f>+BR38/$AI38</f>
        <v/>
      </c>
      <c r="BS70" s="2573">
        <f>+BS38/$AI38</f>
        <v/>
      </c>
      <c r="BT70" s="2573">
        <f>+BT38/$AI38</f>
        <v/>
      </c>
      <c r="BU70" s="2573">
        <f>+BU38/$AI38</f>
        <v/>
      </c>
      <c r="BV70" s="2573">
        <f>+BV38/$AI38</f>
        <v/>
      </c>
      <c r="BW70" s="2573">
        <f>+BW38/$AI38</f>
        <v/>
      </c>
      <c r="BX70" s="2573">
        <f>+BX38/$AI38</f>
        <v/>
      </c>
      <c r="BZ70" s="504" t="inlineStr">
        <is>
          <t>Avg Last 3 Mo</t>
        </is>
      </c>
      <c r="CA70" s="2573">
        <f>SUM(CB70:CI70)</f>
        <v/>
      </c>
      <c r="CB70" s="2573">
        <f>+CB38/$AI38</f>
        <v/>
      </c>
      <c r="CC70" s="2573">
        <f>+CC38/$AI38</f>
        <v/>
      </c>
      <c r="CD70" s="2573">
        <f>+CD38/$AI38</f>
        <v/>
      </c>
      <c r="CE70" s="2573">
        <f>+CE38/$AI38</f>
        <v/>
      </c>
      <c r="CF70" s="2573">
        <f>+CF38/$AI38</f>
        <v/>
      </c>
      <c r="CG70" s="2573">
        <f>+CG38/$AI38</f>
        <v/>
      </c>
      <c r="CH70" s="2573">
        <f>+CH38/$AI38</f>
        <v/>
      </c>
      <c r="CI70" s="2573">
        <f>+CI38/$AI38</f>
        <v/>
      </c>
      <c r="CK70" s="504" t="inlineStr">
        <is>
          <t>Avg Last 3 Mo</t>
        </is>
      </c>
      <c r="CL70" s="2573">
        <f>SUM(CM70:CT70)</f>
        <v/>
      </c>
      <c r="CM70" s="2573">
        <f>+CM38/$AI38</f>
        <v/>
      </c>
      <c r="CN70" s="2573">
        <f>+CN38/$AI38</f>
        <v/>
      </c>
      <c r="CO70" s="2573">
        <f>+CO38/$AI38</f>
        <v/>
      </c>
      <c r="CP70" s="2573">
        <f>+CP38/$AI38</f>
        <v/>
      </c>
      <c r="CQ70" s="2573">
        <f>+CQ38/$AI38</f>
        <v/>
      </c>
      <c r="CR70" s="2573">
        <f>+CR38/$AI38</f>
        <v/>
      </c>
      <c r="CS70" s="2573">
        <f>+CS38/$AI38</f>
        <v/>
      </c>
      <c r="CT70" s="2573">
        <f>+CT38/$AI38</f>
        <v/>
      </c>
      <c r="CV70" s="504" t="inlineStr">
        <is>
          <t>Avg Last 3 Mo</t>
        </is>
      </c>
      <c r="CW70" s="2573">
        <f>SUM(CX70:DE70)</f>
        <v/>
      </c>
      <c r="CX70" s="2573">
        <f>+CX38/$AI38</f>
        <v/>
      </c>
      <c r="CY70" s="2573">
        <f>+CY38/$AI38</f>
        <v/>
      </c>
      <c r="CZ70" s="2573">
        <f>+CZ38/$AI38</f>
        <v/>
      </c>
      <c r="DA70" s="2573">
        <f>+DA38/$AI38</f>
        <v/>
      </c>
      <c r="DB70" s="2573">
        <f>+DB38/$AI38</f>
        <v/>
      </c>
      <c r="DC70" s="2573">
        <f>+DC38/$AI38</f>
        <v/>
      </c>
      <c r="DD70" s="2573">
        <f>+DD38/$AI38</f>
        <v/>
      </c>
      <c r="DE70" s="2573">
        <f>+DE38/$AI38</f>
        <v/>
      </c>
      <c r="DG70" s="504" t="inlineStr">
        <is>
          <t>Avg Last 3 Mo</t>
        </is>
      </c>
      <c r="DH70" s="2573">
        <f>SUM(DI70:DP70)</f>
        <v/>
      </c>
      <c r="DI70" s="2573">
        <f>+DI38/$AI38</f>
        <v/>
      </c>
      <c r="DJ70" s="2573">
        <f>+DJ38/$AI38</f>
        <v/>
      </c>
      <c r="DK70" s="2573">
        <f>+DK38/$AI38</f>
        <v/>
      </c>
      <c r="DL70" s="2573">
        <f>+DL38/$AI38</f>
        <v/>
      </c>
      <c r="DM70" s="2573">
        <f>+DM38/$AI38</f>
        <v/>
      </c>
      <c r="DN70" s="2573">
        <f>+DN38/$AI38</f>
        <v/>
      </c>
      <c r="DO70" s="2573">
        <f>+DO38/$AI38</f>
        <v/>
      </c>
      <c r="DP70" s="2573">
        <f>+DP38/$AI38</f>
        <v/>
      </c>
      <c r="DR70" s="504" t="inlineStr">
        <is>
          <t>Avg Last 3 Mo</t>
        </is>
      </c>
      <c r="DS70" s="2573">
        <f>SUM(DT70:EA70)</f>
        <v/>
      </c>
      <c r="DT70" s="2573">
        <f>+DT38/$AI38</f>
        <v/>
      </c>
      <c r="DU70" s="2573">
        <f>+DU38/$AI38</f>
        <v/>
      </c>
      <c r="DV70" s="2573">
        <f>+DV38/$AI38</f>
        <v/>
      </c>
      <c r="DW70" s="2573">
        <f>+DW38/$AI38</f>
        <v/>
      </c>
      <c r="DX70" s="2573">
        <f>+DX38/$AI38</f>
        <v/>
      </c>
      <c r="DY70" s="2573">
        <f>+DY38/$AI38</f>
        <v/>
      </c>
      <c r="DZ70" s="2573">
        <f>+DZ38/$AI38</f>
        <v/>
      </c>
      <c r="EA70" s="2573">
        <f>+EA38/$AI38</f>
        <v/>
      </c>
      <c r="EC70" s="504" t="inlineStr">
        <is>
          <t>Avg Last 3 Mo</t>
        </is>
      </c>
      <c r="ED70" s="2573">
        <f>SUM(EE70:EL70)</f>
        <v/>
      </c>
      <c r="EE70" s="2573">
        <f>+EE38/$AI38</f>
        <v/>
      </c>
      <c r="EF70" s="2573">
        <f>+EF38/$AI38</f>
        <v/>
      </c>
      <c r="EG70" s="2573">
        <f>+EG38/$AI38</f>
        <v/>
      </c>
      <c r="EH70" s="2573">
        <f>+EH38/$AI38</f>
        <v/>
      </c>
      <c r="EI70" s="2573">
        <f>+EI38/$AI38</f>
        <v/>
      </c>
      <c r="EJ70" s="2573">
        <f>+EJ38/$AI38</f>
        <v/>
      </c>
      <c r="EK70" s="2573">
        <f>+EK38/$AI38</f>
        <v/>
      </c>
      <c r="EL70" s="2573">
        <f>+EL38/$AI38</f>
        <v/>
      </c>
    </row>
    <row r="71">
      <c r="A71" s="504" t="inlineStr">
        <is>
          <t>Avg Last 6 Mo</t>
        </is>
      </c>
      <c r="B71" s="2573">
        <f>SUM(C71:J71)</f>
        <v/>
      </c>
      <c r="C71" s="2573">
        <f>+C39/$B39</f>
        <v/>
      </c>
      <c r="D71" s="2573">
        <f>+D39/$B39</f>
        <v/>
      </c>
      <c r="E71" s="2573">
        <f>+E39/$B39</f>
        <v/>
      </c>
      <c r="F71" s="2573">
        <f>+F39/$B39</f>
        <v/>
      </c>
      <c r="G71" s="2573">
        <f>+G39/$B39</f>
        <v/>
      </c>
      <c r="H71" s="2573">
        <f>+H39/$B39</f>
        <v/>
      </c>
      <c r="I71" s="2573">
        <f>+I39/$B39</f>
        <v/>
      </c>
      <c r="J71" s="2573">
        <f>+J39/$B39</f>
        <v/>
      </c>
      <c r="L71" s="504" t="inlineStr">
        <is>
          <t>Avg Last 6 Mo</t>
        </is>
      </c>
      <c r="M71" s="2573">
        <f>SUM(N71:U71)</f>
        <v/>
      </c>
      <c r="N71" s="2573">
        <f>+N39/$M39</f>
        <v/>
      </c>
      <c r="O71" s="2573">
        <f>+O39/$M39</f>
        <v/>
      </c>
      <c r="P71" s="2573">
        <f>+P39/$M39</f>
        <v/>
      </c>
      <c r="Q71" s="2573">
        <f>+Q39/$M39</f>
        <v/>
      </c>
      <c r="R71" s="2573">
        <f>+R39/$M39</f>
        <v/>
      </c>
      <c r="S71" s="2573">
        <f>+S39/$M39</f>
        <v/>
      </c>
      <c r="T71" s="2573">
        <f>+T39/$M39</f>
        <v/>
      </c>
      <c r="U71" s="2573">
        <f>+U39/$M39</f>
        <v/>
      </c>
      <c r="W71" s="504" t="inlineStr">
        <is>
          <t>Avg Last 6 Mo</t>
        </is>
      </c>
      <c r="X71" s="2573">
        <f>SUM(Y71:AF71)</f>
        <v/>
      </c>
      <c r="Y71" s="2573">
        <f>+Y39/$X39</f>
        <v/>
      </c>
      <c r="Z71" s="2573">
        <f>+Z39/$X39</f>
        <v/>
      </c>
      <c r="AA71" s="2573">
        <f>+AA39/$X39</f>
        <v/>
      </c>
      <c r="AB71" s="2573">
        <f>+AB39/$X39</f>
        <v/>
      </c>
      <c r="AC71" s="2573">
        <f>+AC39/$X39</f>
        <v/>
      </c>
      <c r="AD71" s="2573">
        <f>+AD39/$X39</f>
        <v/>
      </c>
      <c r="AE71" s="2573">
        <f>+AE39/$X39</f>
        <v/>
      </c>
      <c r="AF71" s="2573">
        <f>+AF39/$X39</f>
        <v/>
      </c>
      <c r="AH71" s="504" t="inlineStr">
        <is>
          <t>Avg Last 6 Mo</t>
        </is>
      </c>
      <c r="AI71" s="2573">
        <f>SUM(AJ71:AQ71)</f>
        <v/>
      </c>
      <c r="AJ71" s="2573">
        <f>+AJ39/$AI39</f>
        <v/>
      </c>
      <c r="AK71" s="2573">
        <f>+AK39/$AI39</f>
        <v/>
      </c>
      <c r="AL71" s="2573">
        <f>+AL39/$AI39</f>
        <v/>
      </c>
      <c r="AM71" s="2573">
        <f>+AM39/$AI39</f>
        <v/>
      </c>
      <c r="AN71" s="2573">
        <f>+AN39/$AI39</f>
        <v/>
      </c>
      <c r="AO71" s="2573">
        <f>+AO39/$AI39</f>
        <v/>
      </c>
      <c r="AP71" s="2573">
        <f>+AP39/$AI39</f>
        <v/>
      </c>
      <c r="AQ71" s="2573">
        <f>+AQ39/$AI39</f>
        <v/>
      </c>
      <c r="AS71" s="504" t="inlineStr">
        <is>
          <t>Avg Last 6 Mo</t>
        </is>
      </c>
      <c r="AT71" s="2573">
        <f>SUM(AU71:BB71)</f>
        <v/>
      </c>
      <c r="AU71" s="2573">
        <f>+AU39/$AI39</f>
        <v/>
      </c>
      <c r="AV71" s="2573">
        <f>+AV39/$AI39</f>
        <v/>
      </c>
      <c r="AW71" s="2573">
        <f>+AW39/$AI39</f>
        <v/>
      </c>
      <c r="AX71" s="2573">
        <f>+AX39/$AI39</f>
        <v/>
      </c>
      <c r="AY71" s="2573">
        <f>+AY39/$AI39</f>
        <v/>
      </c>
      <c r="AZ71" s="2573">
        <f>+AZ39/$AI39</f>
        <v/>
      </c>
      <c r="BA71" s="2573">
        <f>+BA39/$AI39</f>
        <v/>
      </c>
      <c r="BB71" s="2573">
        <f>+BB39/$AI39</f>
        <v/>
      </c>
      <c r="BD71" s="504" t="inlineStr">
        <is>
          <t>Avg Last 6 Mo</t>
        </is>
      </c>
      <c r="BE71" s="2573">
        <f>SUM(BF71:BM71)</f>
        <v/>
      </c>
      <c r="BF71" s="2573">
        <f>+BF39/$AI39</f>
        <v/>
      </c>
      <c r="BG71" s="2573">
        <f>+BG39/$AI39</f>
        <v/>
      </c>
      <c r="BH71" s="2573">
        <f>+BH39/$AI39</f>
        <v/>
      </c>
      <c r="BI71" s="2573">
        <f>+BI39/$AI39</f>
        <v/>
      </c>
      <c r="BJ71" s="2573">
        <f>+BJ39/$AI39</f>
        <v/>
      </c>
      <c r="BK71" s="2573">
        <f>+BK39/$AI39</f>
        <v/>
      </c>
      <c r="BL71" s="2573">
        <f>+BL39/$AI39</f>
        <v/>
      </c>
      <c r="BM71" s="2573">
        <f>+BM39/$AI39</f>
        <v/>
      </c>
      <c r="BO71" s="504" t="inlineStr">
        <is>
          <t>Avg Last 6 Mo</t>
        </is>
      </c>
      <c r="BP71" s="2573">
        <f>SUM(BQ71:BX71)</f>
        <v/>
      </c>
      <c r="BQ71" s="2573">
        <f>+BQ39/$AI39</f>
        <v/>
      </c>
      <c r="BR71" s="2573">
        <f>+BR39/$AI39</f>
        <v/>
      </c>
      <c r="BS71" s="2573">
        <f>+BS39/$AI39</f>
        <v/>
      </c>
      <c r="BT71" s="2573">
        <f>+BT39/$AI39</f>
        <v/>
      </c>
      <c r="BU71" s="2573">
        <f>+BU39/$AI39</f>
        <v/>
      </c>
      <c r="BV71" s="2573">
        <f>+BV39/$AI39</f>
        <v/>
      </c>
      <c r="BW71" s="2573">
        <f>+BW39/$AI39</f>
        <v/>
      </c>
      <c r="BX71" s="2573">
        <f>+BX39/$AI39</f>
        <v/>
      </c>
      <c r="BZ71" s="504" t="inlineStr">
        <is>
          <t>Avg Last 6 Mo</t>
        </is>
      </c>
      <c r="CA71" s="2573">
        <f>SUM(CB71:CI71)</f>
        <v/>
      </c>
      <c r="CB71" s="2573">
        <f>+CB39/$AI39</f>
        <v/>
      </c>
      <c r="CC71" s="2573">
        <f>+CC39/$AI39</f>
        <v/>
      </c>
      <c r="CD71" s="2573">
        <f>+CD39/$AI39</f>
        <v/>
      </c>
      <c r="CE71" s="2573">
        <f>+CE39/$AI39</f>
        <v/>
      </c>
      <c r="CF71" s="2573">
        <f>+CF39/$AI39</f>
        <v/>
      </c>
      <c r="CG71" s="2573">
        <f>+CG39/$AI39</f>
        <v/>
      </c>
      <c r="CH71" s="2573">
        <f>+CH39/$AI39</f>
        <v/>
      </c>
      <c r="CI71" s="2573">
        <f>+CI39/$AI39</f>
        <v/>
      </c>
      <c r="CK71" s="504" t="inlineStr">
        <is>
          <t>Avg Last 6 Mo</t>
        </is>
      </c>
      <c r="CL71" s="2573">
        <f>SUM(CM71:CT71)</f>
        <v/>
      </c>
      <c r="CM71" s="2573">
        <f>+CM39/$AI39</f>
        <v/>
      </c>
      <c r="CN71" s="2573">
        <f>+CN39/$AI39</f>
        <v/>
      </c>
      <c r="CO71" s="2573">
        <f>+CO39/$AI39</f>
        <v/>
      </c>
      <c r="CP71" s="2573">
        <f>+CP39/$AI39</f>
        <v/>
      </c>
      <c r="CQ71" s="2573">
        <f>+CQ39/$AI39</f>
        <v/>
      </c>
      <c r="CR71" s="2573">
        <f>+CR39/$AI39</f>
        <v/>
      </c>
      <c r="CS71" s="2573">
        <f>+CS39/$AI39</f>
        <v/>
      </c>
      <c r="CT71" s="2573">
        <f>+CT39/$AI39</f>
        <v/>
      </c>
      <c r="CV71" s="504" t="inlineStr">
        <is>
          <t>Avg Last 6 Mo</t>
        </is>
      </c>
      <c r="CW71" s="2573">
        <f>SUM(CX71:DE71)</f>
        <v/>
      </c>
      <c r="CX71" s="2573">
        <f>+CX39/$AI39</f>
        <v/>
      </c>
      <c r="CY71" s="2573">
        <f>+CY39/$AI39</f>
        <v/>
      </c>
      <c r="CZ71" s="2573">
        <f>+CZ39/$AI39</f>
        <v/>
      </c>
      <c r="DA71" s="2573">
        <f>+DA39/$AI39</f>
        <v/>
      </c>
      <c r="DB71" s="2573">
        <f>+DB39/$AI39</f>
        <v/>
      </c>
      <c r="DC71" s="2573">
        <f>+DC39/$AI39</f>
        <v/>
      </c>
      <c r="DD71" s="2573">
        <f>+DD39/$AI39</f>
        <v/>
      </c>
      <c r="DE71" s="2573">
        <f>+DE39/$AI39</f>
        <v/>
      </c>
      <c r="DG71" s="504" t="inlineStr">
        <is>
          <t>Avg Last 6 Mo</t>
        </is>
      </c>
      <c r="DH71" s="2573">
        <f>SUM(DI71:DP71)</f>
        <v/>
      </c>
      <c r="DI71" s="2573">
        <f>+DI39/$AI39</f>
        <v/>
      </c>
      <c r="DJ71" s="2573">
        <f>+DJ39/$AI39</f>
        <v/>
      </c>
      <c r="DK71" s="2573">
        <f>+DK39/$AI39</f>
        <v/>
      </c>
      <c r="DL71" s="2573">
        <f>+DL39/$AI39</f>
        <v/>
      </c>
      <c r="DM71" s="2573">
        <f>+DM39/$AI39</f>
        <v/>
      </c>
      <c r="DN71" s="2573">
        <f>+DN39/$AI39</f>
        <v/>
      </c>
      <c r="DO71" s="2573">
        <f>+DO39/$AI39</f>
        <v/>
      </c>
      <c r="DP71" s="2573">
        <f>+DP39/$AI39</f>
        <v/>
      </c>
      <c r="DR71" s="504" t="inlineStr">
        <is>
          <t>Avg Last 6 Mo</t>
        </is>
      </c>
      <c r="DS71" s="2573">
        <f>SUM(DT71:EA71)</f>
        <v/>
      </c>
      <c r="DT71" s="2573">
        <f>+DT39/$AI39</f>
        <v/>
      </c>
      <c r="DU71" s="2573">
        <f>+DU39/$AI39</f>
        <v/>
      </c>
      <c r="DV71" s="2573">
        <f>+DV39/$AI39</f>
        <v/>
      </c>
      <c r="DW71" s="2573">
        <f>+DW39/$AI39</f>
        <v/>
      </c>
      <c r="DX71" s="2573">
        <f>+DX39/$AI39</f>
        <v/>
      </c>
      <c r="DY71" s="2573">
        <f>+DY39/$AI39</f>
        <v/>
      </c>
      <c r="DZ71" s="2573">
        <f>+DZ39/$AI39</f>
        <v/>
      </c>
      <c r="EA71" s="2573">
        <f>+EA39/$AI39</f>
        <v/>
      </c>
      <c r="EC71" s="504" t="inlineStr">
        <is>
          <t>Avg Last 6 Mo</t>
        </is>
      </c>
      <c r="ED71" s="2573">
        <f>SUM(EE71:EL71)</f>
        <v/>
      </c>
      <c r="EE71" s="2573">
        <f>+EE39/$AI39</f>
        <v/>
      </c>
      <c r="EF71" s="2573">
        <f>+EF39/$AI39</f>
        <v/>
      </c>
      <c r="EG71" s="2573">
        <f>+EG39/$AI39</f>
        <v/>
      </c>
      <c r="EH71" s="2573">
        <f>+EH39/$AI39</f>
        <v/>
      </c>
      <c r="EI71" s="2573">
        <f>+EI39/$AI39</f>
        <v/>
      </c>
      <c r="EJ71" s="2573">
        <f>+EJ39/$AI39</f>
        <v/>
      </c>
      <c r="EK71" s="2573">
        <f>+EK39/$AI39</f>
        <v/>
      </c>
      <c r="EL71" s="2573">
        <f>+EL39/$AI39</f>
        <v/>
      </c>
    </row>
    <row r="72">
      <c r="A72" s="504" t="inlineStr">
        <is>
          <t>Avg Last 12 Mo</t>
        </is>
      </c>
      <c r="B72" s="2573">
        <f>SUM(C72:J72)</f>
        <v/>
      </c>
      <c r="C72" s="2573">
        <f>+C40/$B40</f>
        <v/>
      </c>
      <c r="D72" s="2573">
        <f>+D40/$B40</f>
        <v/>
      </c>
      <c r="E72" s="2573">
        <f>+E40/$B40</f>
        <v/>
      </c>
      <c r="F72" s="2573">
        <f>+F40/$B40</f>
        <v/>
      </c>
      <c r="G72" s="2573">
        <f>+G40/$B40</f>
        <v/>
      </c>
      <c r="H72" s="2573">
        <f>+H40/$B40</f>
        <v/>
      </c>
      <c r="I72" s="2573">
        <f>+I40/$B40</f>
        <v/>
      </c>
      <c r="J72" s="2573">
        <f>+J40/$B40</f>
        <v/>
      </c>
      <c r="L72" s="504" t="inlineStr">
        <is>
          <t>Avg Last 12 Mo</t>
        </is>
      </c>
      <c r="M72" s="2573">
        <f>SUM(N72:U72)</f>
        <v/>
      </c>
      <c r="N72" s="2573">
        <f>+N40/$M40</f>
        <v/>
      </c>
      <c r="O72" s="2573">
        <f>+O40/$M40</f>
        <v/>
      </c>
      <c r="P72" s="2573">
        <f>+P40/$M40</f>
        <v/>
      </c>
      <c r="Q72" s="2573">
        <f>+Q40/$M40</f>
        <v/>
      </c>
      <c r="R72" s="2573">
        <f>+R40/$M40</f>
        <v/>
      </c>
      <c r="S72" s="2573">
        <f>+S40/$M40</f>
        <v/>
      </c>
      <c r="T72" s="2573">
        <f>+T40/$M40</f>
        <v/>
      </c>
      <c r="U72" s="2573">
        <f>+U40/$M40</f>
        <v/>
      </c>
      <c r="W72" s="504" t="inlineStr">
        <is>
          <t>Avg Last 12 Mo</t>
        </is>
      </c>
      <c r="X72" s="2573">
        <f>SUM(Y72:AF72)</f>
        <v/>
      </c>
      <c r="Y72" s="2573">
        <f>+Y40/$X40</f>
        <v/>
      </c>
      <c r="Z72" s="2573">
        <f>+Z40/$X40</f>
        <v/>
      </c>
      <c r="AA72" s="2573">
        <f>+AA40/$X40</f>
        <v/>
      </c>
      <c r="AB72" s="2573">
        <f>+AB40/$X40</f>
        <v/>
      </c>
      <c r="AC72" s="2573">
        <f>+AC40/$X40</f>
        <v/>
      </c>
      <c r="AD72" s="2573">
        <f>+AD40/$X40</f>
        <v/>
      </c>
      <c r="AE72" s="2573">
        <f>+AE40/$X40</f>
        <v/>
      </c>
      <c r="AF72" s="2573">
        <f>+AF40/$X40</f>
        <v/>
      </c>
      <c r="AH72" s="504" t="inlineStr">
        <is>
          <t>Avg Last 12 Mo</t>
        </is>
      </c>
      <c r="AI72" s="2573">
        <f>SUM(AJ72:AQ72)</f>
        <v/>
      </c>
      <c r="AJ72" s="2573">
        <f>+AJ40/$AI40</f>
        <v/>
      </c>
      <c r="AK72" s="2573">
        <f>+AK40/$AI40</f>
        <v/>
      </c>
      <c r="AL72" s="2573">
        <f>+AL40/$AI40</f>
        <v/>
      </c>
      <c r="AM72" s="2573">
        <f>+AM40/$AI40</f>
        <v/>
      </c>
      <c r="AN72" s="2573">
        <f>+AN40/$AI40</f>
        <v/>
      </c>
      <c r="AO72" s="2573">
        <f>+AO40/$AI40</f>
        <v/>
      </c>
      <c r="AP72" s="2573">
        <f>+AP40/$AI40</f>
        <v/>
      </c>
      <c r="AQ72" s="2573">
        <f>+AQ40/$AI40</f>
        <v/>
      </c>
      <c r="AS72" s="504" t="inlineStr">
        <is>
          <t>Avg Last 12 Mo</t>
        </is>
      </c>
      <c r="AT72" s="2573">
        <f>SUM(AU72:BB72)</f>
        <v/>
      </c>
      <c r="AU72" s="2573">
        <f>+AU40/$AI40</f>
        <v/>
      </c>
      <c r="AV72" s="2573">
        <f>+AV40/$AI40</f>
        <v/>
      </c>
      <c r="AW72" s="2573">
        <f>+AW40/$AI40</f>
        <v/>
      </c>
      <c r="AX72" s="2573">
        <f>+AX40/$AI40</f>
        <v/>
      </c>
      <c r="AY72" s="2573">
        <f>+AY40/$AI40</f>
        <v/>
      </c>
      <c r="AZ72" s="2573">
        <f>+AZ40/$AI40</f>
        <v/>
      </c>
      <c r="BA72" s="2573">
        <f>+BA40/$AI40</f>
        <v/>
      </c>
      <c r="BB72" s="2573">
        <f>+BB40/$AI40</f>
        <v/>
      </c>
      <c r="BD72" s="504" t="inlineStr">
        <is>
          <t>Avg Last 12 Mo</t>
        </is>
      </c>
      <c r="BE72" s="2573">
        <f>SUM(BF72:BM72)</f>
        <v/>
      </c>
      <c r="BF72" s="2573">
        <f>+BF40/$AI40</f>
        <v/>
      </c>
      <c r="BG72" s="2573">
        <f>+BG40/$AI40</f>
        <v/>
      </c>
      <c r="BH72" s="2573">
        <f>+BH40/$AI40</f>
        <v/>
      </c>
      <c r="BI72" s="2573">
        <f>+BI40/$AI40</f>
        <v/>
      </c>
      <c r="BJ72" s="2573">
        <f>+BJ40/$AI40</f>
        <v/>
      </c>
      <c r="BK72" s="2573">
        <f>+BK40/$AI40</f>
        <v/>
      </c>
      <c r="BL72" s="2573">
        <f>+BL40/$AI40</f>
        <v/>
      </c>
      <c r="BM72" s="2573">
        <f>+BM40/$AI40</f>
        <v/>
      </c>
      <c r="BO72" s="504" t="inlineStr">
        <is>
          <t>Avg Last 12 Mo</t>
        </is>
      </c>
      <c r="BP72" s="2573">
        <f>SUM(BQ72:BX72)</f>
        <v/>
      </c>
      <c r="BQ72" s="2573">
        <f>+BQ40/$AI40</f>
        <v/>
      </c>
      <c r="BR72" s="2573">
        <f>+BR40/$AI40</f>
        <v/>
      </c>
      <c r="BS72" s="2573">
        <f>+BS40/$AI40</f>
        <v/>
      </c>
      <c r="BT72" s="2573">
        <f>+BT40/$AI40</f>
        <v/>
      </c>
      <c r="BU72" s="2573">
        <f>+BU40/$AI40</f>
        <v/>
      </c>
      <c r="BV72" s="2573">
        <f>+BV40/$AI40</f>
        <v/>
      </c>
      <c r="BW72" s="2573">
        <f>+BW40/$AI40</f>
        <v/>
      </c>
      <c r="BX72" s="2573">
        <f>+BX40/$AI40</f>
        <v/>
      </c>
      <c r="BZ72" s="504" t="inlineStr">
        <is>
          <t>Avg Last 12 Mo</t>
        </is>
      </c>
      <c r="CA72" s="2573">
        <f>SUM(CB72:CI72)</f>
        <v/>
      </c>
      <c r="CB72" s="2573">
        <f>+CB40/$AI40</f>
        <v/>
      </c>
      <c r="CC72" s="2573">
        <f>+CC40/$AI40</f>
        <v/>
      </c>
      <c r="CD72" s="2573">
        <f>+CD40/$AI40</f>
        <v/>
      </c>
      <c r="CE72" s="2573">
        <f>+CE40/$AI40</f>
        <v/>
      </c>
      <c r="CF72" s="2573">
        <f>+CF40/$AI40</f>
        <v/>
      </c>
      <c r="CG72" s="2573">
        <f>+CG40/$AI40</f>
        <v/>
      </c>
      <c r="CH72" s="2573">
        <f>+CH40/$AI40</f>
        <v/>
      </c>
      <c r="CI72" s="2573">
        <f>+CI40/$AI40</f>
        <v/>
      </c>
      <c r="CK72" s="504" t="inlineStr">
        <is>
          <t>Avg Last 12 Mo</t>
        </is>
      </c>
      <c r="CL72" s="2573">
        <f>SUM(CM72:CT72)</f>
        <v/>
      </c>
      <c r="CM72" s="2573">
        <f>+CM40/$AI40</f>
        <v/>
      </c>
      <c r="CN72" s="2573">
        <f>+CN40/$AI40</f>
        <v/>
      </c>
      <c r="CO72" s="2573">
        <f>+CO40/$AI40</f>
        <v/>
      </c>
      <c r="CP72" s="2573">
        <f>+CP40/$AI40</f>
        <v/>
      </c>
      <c r="CQ72" s="2573">
        <f>+CQ40/$AI40</f>
        <v/>
      </c>
      <c r="CR72" s="2573">
        <f>+CR40/$AI40</f>
        <v/>
      </c>
      <c r="CS72" s="2573">
        <f>+CS40/$AI40</f>
        <v/>
      </c>
      <c r="CT72" s="2573">
        <f>+CT40/$AI40</f>
        <v/>
      </c>
      <c r="CV72" s="504" t="inlineStr">
        <is>
          <t>Avg Last 12 Mo</t>
        </is>
      </c>
      <c r="CW72" s="2573">
        <f>SUM(CX72:DE72)</f>
        <v/>
      </c>
      <c r="CX72" s="2573">
        <f>+CX40/$AI40</f>
        <v/>
      </c>
      <c r="CY72" s="2573">
        <f>+CY40/$AI40</f>
        <v/>
      </c>
      <c r="CZ72" s="2573">
        <f>+CZ40/$AI40</f>
        <v/>
      </c>
      <c r="DA72" s="2573">
        <f>+DA40/$AI40</f>
        <v/>
      </c>
      <c r="DB72" s="2573">
        <f>+DB40/$AI40</f>
        <v/>
      </c>
      <c r="DC72" s="2573">
        <f>+DC40/$AI40</f>
        <v/>
      </c>
      <c r="DD72" s="2573">
        <f>+DD40/$AI40</f>
        <v/>
      </c>
      <c r="DE72" s="2573">
        <f>+DE40/$AI40</f>
        <v/>
      </c>
      <c r="DG72" s="504" t="inlineStr">
        <is>
          <t>Avg Last 12 Mo</t>
        </is>
      </c>
      <c r="DH72" s="2573">
        <f>SUM(DI72:DP72)</f>
        <v/>
      </c>
      <c r="DI72" s="2573">
        <f>+DI40/$AI40</f>
        <v/>
      </c>
      <c r="DJ72" s="2573">
        <f>+DJ40/$AI40</f>
        <v/>
      </c>
      <c r="DK72" s="2573">
        <f>+DK40/$AI40</f>
        <v/>
      </c>
      <c r="DL72" s="2573">
        <f>+DL40/$AI40</f>
        <v/>
      </c>
      <c r="DM72" s="2573">
        <f>+DM40/$AI40</f>
        <v/>
      </c>
      <c r="DN72" s="2573">
        <f>+DN40/$AI40</f>
        <v/>
      </c>
      <c r="DO72" s="2573">
        <f>+DO40/$AI40</f>
        <v/>
      </c>
      <c r="DP72" s="2573">
        <f>+DP40/$AI40</f>
        <v/>
      </c>
      <c r="DR72" s="504" t="inlineStr">
        <is>
          <t>Avg Last 12 Mo</t>
        </is>
      </c>
      <c r="DS72" s="2573">
        <f>SUM(DT72:EA72)</f>
        <v/>
      </c>
      <c r="DT72" s="2573">
        <f>+DT40/$AI40</f>
        <v/>
      </c>
      <c r="DU72" s="2573">
        <f>+DU40/$AI40</f>
        <v/>
      </c>
      <c r="DV72" s="2573">
        <f>+DV40/$AI40</f>
        <v/>
      </c>
      <c r="DW72" s="2573">
        <f>+DW40/$AI40</f>
        <v/>
      </c>
      <c r="DX72" s="2573">
        <f>+DX40/$AI40</f>
        <v/>
      </c>
      <c r="DY72" s="2573">
        <f>+DY40/$AI40</f>
        <v/>
      </c>
      <c r="DZ72" s="2573">
        <f>+DZ40/$AI40</f>
        <v/>
      </c>
      <c r="EA72" s="2573">
        <f>+EA40/$AI40</f>
        <v/>
      </c>
      <c r="EC72" s="504" t="inlineStr">
        <is>
          <t>Avg Last 12 Mo</t>
        </is>
      </c>
      <c r="ED72" s="2573">
        <f>SUM(EE72:EL72)</f>
        <v/>
      </c>
      <c r="EE72" s="2573">
        <f>+EE40/$AI40</f>
        <v/>
      </c>
      <c r="EF72" s="2573">
        <f>+EF40/$AI40</f>
        <v/>
      </c>
      <c r="EG72" s="2573">
        <f>+EG40/$AI40</f>
        <v/>
      </c>
      <c r="EH72" s="2573">
        <f>+EH40/$AI40</f>
        <v/>
      </c>
      <c r="EI72" s="2573">
        <f>+EI40/$AI40</f>
        <v/>
      </c>
      <c r="EJ72" s="2573">
        <f>+EJ40/$AI40</f>
        <v/>
      </c>
      <c r="EK72" s="2573">
        <f>+EK40/$AI40</f>
        <v/>
      </c>
      <c r="EL72" s="2573">
        <f>+EL40/$AI40</f>
        <v/>
      </c>
    </row>
    <row r="73">
      <c r="A73" s="504" t="inlineStr">
        <is>
          <t>Avg 3 Mo Prior Yr</t>
        </is>
      </c>
      <c r="B73" s="2573">
        <f>SUM(C73:J73)</f>
        <v/>
      </c>
      <c r="C73" s="2573">
        <f>+C41/$B41</f>
        <v/>
      </c>
      <c r="D73" s="2573">
        <f>+D41/$B41</f>
        <v/>
      </c>
      <c r="E73" s="2573">
        <f>+E41/$B41</f>
        <v/>
      </c>
      <c r="F73" s="2573">
        <f>+F41/$B41</f>
        <v/>
      </c>
      <c r="G73" s="2573">
        <f>+G41/$B41</f>
        <v/>
      </c>
      <c r="H73" s="2573">
        <f>+H41/$B41</f>
        <v/>
      </c>
      <c r="I73" s="2573">
        <f>+I41/$B41</f>
        <v/>
      </c>
      <c r="J73" s="2573">
        <f>+J41/$B41</f>
        <v/>
      </c>
      <c r="L73" s="504" t="inlineStr">
        <is>
          <t>Avg 3 Mo Prior Yr</t>
        </is>
      </c>
      <c r="M73" s="2573">
        <f>SUM(N73:U73)</f>
        <v/>
      </c>
      <c r="N73" s="2573">
        <f>+N41/$M41</f>
        <v/>
      </c>
      <c r="O73" s="2573">
        <f>+O41/$M41</f>
        <v/>
      </c>
      <c r="P73" s="2573">
        <f>+P41/$M41</f>
        <v/>
      </c>
      <c r="Q73" s="2573">
        <f>+Q41/$M41</f>
        <v/>
      </c>
      <c r="R73" s="2573">
        <f>+R41/$M41</f>
        <v/>
      </c>
      <c r="S73" s="2573">
        <f>+S41/$M41</f>
        <v/>
      </c>
      <c r="T73" s="2573">
        <f>+T41/$M41</f>
        <v/>
      </c>
      <c r="U73" s="2573">
        <f>+U41/$M41</f>
        <v/>
      </c>
      <c r="W73" s="504" t="inlineStr">
        <is>
          <t>Avg 3 Mo Prior Yr</t>
        </is>
      </c>
      <c r="X73" s="2573">
        <f>SUM(Y73:AF73)</f>
        <v/>
      </c>
      <c r="Y73" s="2573">
        <f>+Y41/$X41</f>
        <v/>
      </c>
      <c r="Z73" s="2573">
        <f>+Z41/$X41</f>
        <v/>
      </c>
      <c r="AA73" s="2573">
        <f>+AA41/$X41</f>
        <v/>
      </c>
      <c r="AB73" s="2573">
        <f>+AB41/$X41</f>
        <v/>
      </c>
      <c r="AC73" s="2573">
        <f>+AC41/$X41</f>
        <v/>
      </c>
      <c r="AD73" s="2573">
        <f>+AD41/$X41</f>
        <v/>
      </c>
      <c r="AE73" s="2573">
        <f>+AE41/$X41</f>
        <v/>
      </c>
      <c r="AF73" s="2573">
        <f>+AF41/$X41</f>
        <v/>
      </c>
      <c r="AH73" s="504" t="inlineStr">
        <is>
          <t>Avg 3 Mo Prior Yr</t>
        </is>
      </c>
      <c r="AI73" s="2573">
        <f>SUM(AJ73:AQ73)</f>
        <v/>
      </c>
      <c r="AJ73" s="2573">
        <f>+AJ41/$AI41</f>
        <v/>
      </c>
      <c r="AK73" s="2573">
        <f>+AK41/$AI41</f>
        <v/>
      </c>
      <c r="AL73" s="2573">
        <f>+AL41/$AI41</f>
        <v/>
      </c>
      <c r="AM73" s="2573">
        <f>+AM41/$AI41</f>
        <v/>
      </c>
      <c r="AN73" s="2573">
        <f>+AN41/$AI41</f>
        <v/>
      </c>
      <c r="AO73" s="2573">
        <f>+AO41/$AI41</f>
        <v/>
      </c>
      <c r="AP73" s="2573">
        <f>+AP41/$AI41</f>
        <v/>
      </c>
      <c r="AQ73" s="2573">
        <f>+AQ41/$AI41</f>
        <v/>
      </c>
      <c r="AS73" s="504" t="inlineStr">
        <is>
          <t>Avg 3 Mo Prior Yr</t>
        </is>
      </c>
      <c r="AT73" s="2573">
        <f>SUM(AU73:BB73)</f>
        <v/>
      </c>
      <c r="AU73" s="2573">
        <f>+AU41/$AI41</f>
        <v/>
      </c>
      <c r="AV73" s="2573">
        <f>+AV41/$AI41</f>
        <v/>
      </c>
      <c r="AW73" s="2573">
        <f>+AW41/$AI41</f>
        <v/>
      </c>
      <c r="AX73" s="2573">
        <f>+AX41/$AI41</f>
        <v/>
      </c>
      <c r="AY73" s="2573">
        <f>+AY41/$AI41</f>
        <v/>
      </c>
      <c r="AZ73" s="2573">
        <f>+AZ41/$AI41</f>
        <v/>
      </c>
      <c r="BA73" s="2573">
        <f>+BA41/$AI41</f>
        <v/>
      </c>
      <c r="BB73" s="2573">
        <f>+BB41/$AI41</f>
        <v/>
      </c>
      <c r="BD73" s="504" t="inlineStr">
        <is>
          <t>Avg 3 Mo Prior Yr</t>
        </is>
      </c>
      <c r="BE73" s="2573">
        <f>SUM(BF73:BM73)</f>
        <v/>
      </c>
      <c r="BF73" s="2573">
        <f>+BF41/$AI41</f>
        <v/>
      </c>
      <c r="BG73" s="2573">
        <f>+BG41/$AI41</f>
        <v/>
      </c>
      <c r="BH73" s="2573">
        <f>+BH41/$AI41</f>
        <v/>
      </c>
      <c r="BI73" s="2573">
        <f>+BI41/$AI41</f>
        <v/>
      </c>
      <c r="BJ73" s="2573">
        <f>+BJ41/$AI41</f>
        <v/>
      </c>
      <c r="BK73" s="2573">
        <f>+BK41/$AI41</f>
        <v/>
      </c>
      <c r="BL73" s="2573">
        <f>+BL41/$AI41</f>
        <v/>
      </c>
      <c r="BM73" s="2573">
        <f>+BM41/$AI41</f>
        <v/>
      </c>
      <c r="BO73" s="504" t="inlineStr">
        <is>
          <t>Avg 3 Mo Prior Yr</t>
        </is>
      </c>
      <c r="BP73" s="2573">
        <f>SUM(BQ73:BX73)</f>
        <v/>
      </c>
      <c r="BQ73" s="2573">
        <f>+BQ41/$AI41</f>
        <v/>
      </c>
      <c r="BR73" s="2573">
        <f>+BR41/$AI41</f>
        <v/>
      </c>
      <c r="BS73" s="2573">
        <f>+BS41/$AI41</f>
        <v/>
      </c>
      <c r="BT73" s="2573">
        <f>+BT41/$AI41</f>
        <v/>
      </c>
      <c r="BU73" s="2573">
        <f>+BU41/$AI41</f>
        <v/>
      </c>
      <c r="BV73" s="2573">
        <f>+BV41/$AI41</f>
        <v/>
      </c>
      <c r="BW73" s="2573">
        <f>+BW41/$AI41</f>
        <v/>
      </c>
      <c r="BX73" s="2573">
        <f>+BX41/$AI41</f>
        <v/>
      </c>
      <c r="BZ73" s="504" t="inlineStr">
        <is>
          <t>Avg 3 Mo Prior Yr</t>
        </is>
      </c>
      <c r="CA73" s="2573">
        <f>SUM(CB73:CI73)</f>
        <v/>
      </c>
      <c r="CB73" s="2573">
        <f>+CB41/$AI41</f>
        <v/>
      </c>
      <c r="CC73" s="2573">
        <f>+CC41/$AI41</f>
        <v/>
      </c>
      <c r="CD73" s="2573">
        <f>+CD41/$AI41</f>
        <v/>
      </c>
      <c r="CE73" s="2573">
        <f>+CE41/$AI41</f>
        <v/>
      </c>
      <c r="CF73" s="2573">
        <f>+CF41/$AI41</f>
        <v/>
      </c>
      <c r="CG73" s="2573">
        <f>+CG41/$AI41</f>
        <v/>
      </c>
      <c r="CH73" s="2573">
        <f>+CH41/$AI41</f>
        <v/>
      </c>
      <c r="CI73" s="2573">
        <f>+CI41/$AI41</f>
        <v/>
      </c>
      <c r="CK73" s="504" t="inlineStr">
        <is>
          <t>Avg 3 Mo Prior Yr</t>
        </is>
      </c>
      <c r="CL73" s="2573">
        <f>SUM(CM73:CT73)</f>
        <v/>
      </c>
      <c r="CM73" s="2573">
        <f>+CM41/$AI41</f>
        <v/>
      </c>
      <c r="CN73" s="2573">
        <f>+CN41/$AI41</f>
        <v/>
      </c>
      <c r="CO73" s="2573">
        <f>+CO41/$AI41</f>
        <v/>
      </c>
      <c r="CP73" s="2573">
        <f>+CP41/$AI41</f>
        <v/>
      </c>
      <c r="CQ73" s="2573">
        <f>+CQ41/$AI41</f>
        <v/>
      </c>
      <c r="CR73" s="2573">
        <f>+CR41/$AI41</f>
        <v/>
      </c>
      <c r="CS73" s="2573">
        <f>+CS41/$AI41</f>
        <v/>
      </c>
      <c r="CT73" s="2573">
        <f>+CT41/$AI41</f>
        <v/>
      </c>
      <c r="CV73" s="504" t="inlineStr">
        <is>
          <t>Avg 3 Mo Prior Yr</t>
        </is>
      </c>
      <c r="CW73" s="2573">
        <f>SUM(CX73:DE73)</f>
        <v/>
      </c>
      <c r="CX73" s="2573">
        <f>+CX41/$AI41</f>
        <v/>
      </c>
      <c r="CY73" s="2573">
        <f>+CY41/$AI41</f>
        <v/>
      </c>
      <c r="CZ73" s="2573">
        <f>+CZ41/$AI41</f>
        <v/>
      </c>
      <c r="DA73" s="2573">
        <f>+DA41/$AI41</f>
        <v/>
      </c>
      <c r="DB73" s="2573">
        <f>+DB41/$AI41</f>
        <v/>
      </c>
      <c r="DC73" s="2573">
        <f>+DC41/$AI41</f>
        <v/>
      </c>
      <c r="DD73" s="2573">
        <f>+DD41/$AI41</f>
        <v/>
      </c>
      <c r="DE73" s="2573">
        <f>+DE41/$AI41</f>
        <v/>
      </c>
      <c r="DG73" s="504" t="inlineStr">
        <is>
          <t>Avg 3 Mo Prior Yr</t>
        </is>
      </c>
      <c r="DH73" s="2573">
        <f>SUM(DI73:DP73)</f>
        <v/>
      </c>
      <c r="DI73" s="2573">
        <f>+DI41/$AI41</f>
        <v/>
      </c>
      <c r="DJ73" s="2573">
        <f>+DJ41/$AI41</f>
        <v/>
      </c>
      <c r="DK73" s="2573">
        <f>+DK41/$AI41</f>
        <v/>
      </c>
      <c r="DL73" s="2573">
        <f>+DL41/$AI41</f>
        <v/>
      </c>
      <c r="DM73" s="2573">
        <f>+DM41/$AI41</f>
        <v/>
      </c>
      <c r="DN73" s="2573">
        <f>+DN41/$AI41</f>
        <v/>
      </c>
      <c r="DO73" s="2573">
        <f>+DO41/$AI41</f>
        <v/>
      </c>
      <c r="DP73" s="2573">
        <f>+DP41/$AI41</f>
        <v/>
      </c>
      <c r="DR73" s="504" t="inlineStr">
        <is>
          <t>Avg 3 Mo Prior Yr</t>
        </is>
      </c>
      <c r="DS73" s="2573">
        <f>SUM(DT73:EA73)</f>
        <v/>
      </c>
      <c r="DT73" s="2573">
        <f>+DT41/$AI41</f>
        <v/>
      </c>
      <c r="DU73" s="2573">
        <f>+DU41/$AI41</f>
        <v/>
      </c>
      <c r="DV73" s="2573">
        <f>+DV41/$AI41</f>
        <v/>
      </c>
      <c r="DW73" s="2573">
        <f>+DW41/$AI41</f>
        <v/>
      </c>
      <c r="DX73" s="2573">
        <f>+DX41/$AI41</f>
        <v/>
      </c>
      <c r="DY73" s="2573">
        <f>+DY41/$AI41</f>
        <v/>
      </c>
      <c r="DZ73" s="2573">
        <f>+DZ41/$AI41</f>
        <v/>
      </c>
      <c r="EA73" s="2573">
        <f>+EA41/$AI41</f>
        <v/>
      </c>
      <c r="EC73" s="504" t="inlineStr">
        <is>
          <t>Avg 3 Mo Prior Yr</t>
        </is>
      </c>
      <c r="ED73" s="2573">
        <f>SUM(EE73:EL73)</f>
        <v/>
      </c>
      <c r="EE73" s="2573">
        <f>+EE41/$AI41</f>
        <v/>
      </c>
      <c r="EF73" s="2573">
        <f>+EF41/$AI41</f>
        <v/>
      </c>
      <c r="EG73" s="2573">
        <f>+EG41/$AI41</f>
        <v/>
      </c>
      <c r="EH73" s="2573">
        <f>+EH41/$AI41</f>
        <v/>
      </c>
      <c r="EI73" s="2573">
        <f>+EI41/$AI41</f>
        <v/>
      </c>
      <c r="EJ73" s="2573">
        <f>+EJ41/$AI41</f>
        <v/>
      </c>
      <c r="EK73" s="2573">
        <f>+EK41/$AI41</f>
        <v/>
      </c>
      <c r="EL73" s="2573">
        <f>+EL41/$AI41</f>
        <v/>
      </c>
    </row>
    <row r="74">
      <c r="A74" s="504" t="inlineStr">
        <is>
          <t>Avg 6 Mo Prior Yr</t>
        </is>
      </c>
      <c r="B74" s="2573">
        <f>SUM(C74:J74)</f>
        <v/>
      </c>
      <c r="C74" s="2573">
        <f>+C42/$B42</f>
        <v/>
      </c>
      <c r="D74" s="2573">
        <f>+D42/$B42</f>
        <v/>
      </c>
      <c r="E74" s="2573">
        <f>+E42/$B42</f>
        <v/>
      </c>
      <c r="F74" s="2573">
        <f>+F42/$B42</f>
        <v/>
      </c>
      <c r="G74" s="2573">
        <f>+G42/$B42</f>
        <v/>
      </c>
      <c r="H74" s="2573">
        <f>+H42/$B42</f>
        <v/>
      </c>
      <c r="I74" s="2573">
        <f>+I42/$B42</f>
        <v/>
      </c>
      <c r="J74" s="2573">
        <f>+J42/$B42</f>
        <v/>
      </c>
      <c r="L74" s="504" t="inlineStr">
        <is>
          <t>Avg 6 Mo Prior Yr</t>
        </is>
      </c>
      <c r="M74" s="2573">
        <f>SUM(N74:U74)</f>
        <v/>
      </c>
      <c r="N74" s="2573">
        <f>+N42/$M42</f>
        <v/>
      </c>
      <c r="O74" s="2573">
        <f>+O42/$M42</f>
        <v/>
      </c>
      <c r="P74" s="2573">
        <f>+P42/$M42</f>
        <v/>
      </c>
      <c r="Q74" s="2573">
        <f>+Q42/$M42</f>
        <v/>
      </c>
      <c r="R74" s="2573">
        <f>+R42/$M42</f>
        <v/>
      </c>
      <c r="S74" s="2573">
        <f>+S42/$M42</f>
        <v/>
      </c>
      <c r="T74" s="2573">
        <f>+T42/$M42</f>
        <v/>
      </c>
      <c r="U74" s="2573">
        <f>+U42/$M42</f>
        <v/>
      </c>
      <c r="W74" s="504" t="inlineStr">
        <is>
          <t>Avg 6 Mo Prior Yr</t>
        </is>
      </c>
      <c r="X74" s="2573">
        <f>SUM(Y74:AF74)</f>
        <v/>
      </c>
      <c r="Y74" s="2573">
        <f>+Y42/$X42</f>
        <v/>
      </c>
      <c r="Z74" s="2573">
        <f>+Z42/$X42</f>
        <v/>
      </c>
      <c r="AA74" s="2573">
        <f>+AA42/$X42</f>
        <v/>
      </c>
      <c r="AB74" s="2573">
        <f>+AB42/$X42</f>
        <v/>
      </c>
      <c r="AC74" s="2573">
        <f>+AC42/$X42</f>
        <v/>
      </c>
      <c r="AD74" s="2573">
        <f>+AD42/$X42</f>
        <v/>
      </c>
      <c r="AE74" s="2573">
        <f>+AE42/$X42</f>
        <v/>
      </c>
      <c r="AF74" s="2573">
        <f>+AF42/$X42</f>
        <v/>
      </c>
      <c r="AH74" s="504" t="inlineStr">
        <is>
          <t>Avg 6 Mo Prior Yr</t>
        </is>
      </c>
      <c r="AI74" s="2573">
        <f>SUM(AJ74:AQ74)</f>
        <v/>
      </c>
      <c r="AJ74" s="2573">
        <f>+AJ42/$AI42</f>
        <v/>
      </c>
      <c r="AK74" s="2573">
        <f>+AK42/$AI42</f>
        <v/>
      </c>
      <c r="AL74" s="2573">
        <f>+AL42/$AI42</f>
        <v/>
      </c>
      <c r="AM74" s="2573">
        <f>+AM42/$AI42</f>
        <v/>
      </c>
      <c r="AN74" s="2573">
        <f>+AN42/$AI42</f>
        <v/>
      </c>
      <c r="AO74" s="2573">
        <f>+AO42/$AI42</f>
        <v/>
      </c>
      <c r="AP74" s="2573">
        <f>+AP42/$AI42</f>
        <v/>
      </c>
      <c r="AQ74" s="2573">
        <f>+AQ42/$AI42</f>
        <v/>
      </c>
      <c r="AS74" s="504" t="inlineStr">
        <is>
          <t>Avg 6 Mo Prior Yr</t>
        </is>
      </c>
      <c r="AT74" s="2573">
        <f>SUM(AU74:BB74)</f>
        <v/>
      </c>
      <c r="AU74" s="2573">
        <f>+AU42/$AI42</f>
        <v/>
      </c>
      <c r="AV74" s="2573">
        <f>+AV42/$AI42</f>
        <v/>
      </c>
      <c r="AW74" s="2573">
        <f>+AW42/$AI42</f>
        <v/>
      </c>
      <c r="AX74" s="2573">
        <f>+AX42/$AI42</f>
        <v/>
      </c>
      <c r="AY74" s="2573">
        <f>+AY42/$AI42</f>
        <v/>
      </c>
      <c r="AZ74" s="2573">
        <f>+AZ42/$AI42</f>
        <v/>
      </c>
      <c r="BA74" s="2573">
        <f>+BA42/$AI42</f>
        <v/>
      </c>
      <c r="BB74" s="2573">
        <f>+BB42/$AI42</f>
        <v/>
      </c>
      <c r="BD74" s="504" t="inlineStr">
        <is>
          <t>Avg 6 Mo Prior Yr</t>
        </is>
      </c>
      <c r="BE74" s="2573">
        <f>SUM(BF74:BM74)</f>
        <v/>
      </c>
      <c r="BF74" s="2573">
        <f>+BF42/$AI42</f>
        <v/>
      </c>
      <c r="BG74" s="2573">
        <f>+BG42/$AI42</f>
        <v/>
      </c>
      <c r="BH74" s="2573">
        <f>+BH42/$AI42</f>
        <v/>
      </c>
      <c r="BI74" s="2573">
        <f>+BI42/$AI42</f>
        <v/>
      </c>
      <c r="BJ74" s="2573">
        <f>+BJ42/$AI42</f>
        <v/>
      </c>
      <c r="BK74" s="2573">
        <f>+BK42/$AI42</f>
        <v/>
      </c>
      <c r="BL74" s="2573">
        <f>+BL42/$AI42</f>
        <v/>
      </c>
      <c r="BM74" s="2573">
        <f>+BM42/$AI42</f>
        <v/>
      </c>
      <c r="BO74" s="504" t="inlineStr">
        <is>
          <t>Avg 6 Mo Prior Yr</t>
        </is>
      </c>
      <c r="BP74" s="2573">
        <f>SUM(BQ74:BX74)</f>
        <v/>
      </c>
      <c r="BQ74" s="2573">
        <f>+BQ42/$AI42</f>
        <v/>
      </c>
      <c r="BR74" s="2573">
        <f>+BR42/$AI42</f>
        <v/>
      </c>
      <c r="BS74" s="2573">
        <f>+BS42/$AI42</f>
        <v/>
      </c>
      <c r="BT74" s="2573">
        <f>+BT42/$AI42</f>
        <v/>
      </c>
      <c r="BU74" s="2573">
        <f>+BU42/$AI42</f>
        <v/>
      </c>
      <c r="BV74" s="2573">
        <f>+BV42/$AI42</f>
        <v/>
      </c>
      <c r="BW74" s="2573">
        <f>+BW42/$AI42</f>
        <v/>
      </c>
      <c r="BX74" s="2573">
        <f>+BX42/$AI42</f>
        <v/>
      </c>
      <c r="BZ74" s="504" t="inlineStr">
        <is>
          <t>Avg 6 Mo Prior Yr</t>
        </is>
      </c>
      <c r="CA74" s="2573">
        <f>SUM(CB74:CI74)</f>
        <v/>
      </c>
      <c r="CB74" s="2573">
        <f>+CB42/$AI42</f>
        <v/>
      </c>
      <c r="CC74" s="2573">
        <f>+CC42/$AI42</f>
        <v/>
      </c>
      <c r="CD74" s="2573">
        <f>+CD42/$AI42</f>
        <v/>
      </c>
      <c r="CE74" s="2573">
        <f>+CE42/$AI42</f>
        <v/>
      </c>
      <c r="CF74" s="2573">
        <f>+CF42/$AI42</f>
        <v/>
      </c>
      <c r="CG74" s="2573">
        <f>+CG42/$AI42</f>
        <v/>
      </c>
      <c r="CH74" s="2573">
        <f>+CH42/$AI42</f>
        <v/>
      </c>
      <c r="CI74" s="2573">
        <f>+CI42/$AI42</f>
        <v/>
      </c>
      <c r="CK74" s="504" t="inlineStr">
        <is>
          <t>Avg 6 Mo Prior Yr</t>
        </is>
      </c>
      <c r="CL74" s="2573">
        <f>SUM(CM74:CT74)</f>
        <v/>
      </c>
      <c r="CM74" s="2573">
        <f>+CM42/$AI42</f>
        <v/>
      </c>
      <c r="CN74" s="2573">
        <f>+CN42/$AI42</f>
        <v/>
      </c>
      <c r="CO74" s="2573">
        <f>+CO42/$AI42</f>
        <v/>
      </c>
      <c r="CP74" s="2573">
        <f>+CP42/$AI42</f>
        <v/>
      </c>
      <c r="CQ74" s="2573">
        <f>+CQ42/$AI42</f>
        <v/>
      </c>
      <c r="CR74" s="2573">
        <f>+CR42/$AI42</f>
        <v/>
      </c>
      <c r="CS74" s="2573">
        <f>+CS42/$AI42</f>
        <v/>
      </c>
      <c r="CT74" s="2573">
        <f>+CT42/$AI42</f>
        <v/>
      </c>
      <c r="CV74" s="504" t="inlineStr">
        <is>
          <t>Avg 6 Mo Prior Yr</t>
        </is>
      </c>
      <c r="CW74" s="2573">
        <f>SUM(CX74:DE74)</f>
        <v/>
      </c>
      <c r="CX74" s="2573">
        <f>+CX42/$AI42</f>
        <v/>
      </c>
      <c r="CY74" s="2573">
        <f>+CY42/$AI42</f>
        <v/>
      </c>
      <c r="CZ74" s="2573">
        <f>+CZ42/$AI42</f>
        <v/>
      </c>
      <c r="DA74" s="2573">
        <f>+DA42/$AI42</f>
        <v/>
      </c>
      <c r="DB74" s="2573">
        <f>+DB42/$AI42</f>
        <v/>
      </c>
      <c r="DC74" s="2573">
        <f>+DC42/$AI42</f>
        <v/>
      </c>
      <c r="DD74" s="2573">
        <f>+DD42/$AI42</f>
        <v/>
      </c>
      <c r="DE74" s="2573">
        <f>+DE42/$AI42</f>
        <v/>
      </c>
      <c r="DG74" s="504" t="inlineStr">
        <is>
          <t>Avg 6 Mo Prior Yr</t>
        </is>
      </c>
      <c r="DH74" s="2573">
        <f>SUM(DI74:DP74)</f>
        <v/>
      </c>
      <c r="DI74" s="2573">
        <f>+DI42/$AI42</f>
        <v/>
      </c>
      <c r="DJ74" s="2573">
        <f>+DJ42/$AI42</f>
        <v/>
      </c>
      <c r="DK74" s="2573">
        <f>+DK42/$AI42</f>
        <v/>
      </c>
      <c r="DL74" s="2573">
        <f>+DL42/$AI42</f>
        <v/>
      </c>
      <c r="DM74" s="2573">
        <f>+DM42/$AI42</f>
        <v/>
      </c>
      <c r="DN74" s="2573">
        <f>+DN42/$AI42</f>
        <v/>
      </c>
      <c r="DO74" s="2573">
        <f>+DO42/$AI42</f>
        <v/>
      </c>
      <c r="DP74" s="2573">
        <f>+DP42/$AI42</f>
        <v/>
      </c>
      <c r="DR74" s="504" t="inlineStr">
        <is>
          <t>Avg 6 Mo Prior Yr</t>
        </is>
      </c>
      <c r="DS74" s="2573">
        <f>SUM(DT74:EA74)</f>
        <v/>
      </c>
      <c r="DT74" s="2573">
        <f>+DT42/$AI42</f>
        <v/>
      </c>
      <c r="DU74" s="2573">
        <f>+DU42/$AI42</f>
        <v/>
      </c>
      <c r="DV74" s="2573">
        <f>+DV42/$AI42</f>
        <v/>
      </c>
      <c r="DW74" s="2573">
        <f>+DW42/$AI42</f>
        <v/>
      </c>
      <c r="DX74" s="2573">
        <f>+DX42/$AI42</f>
        <v/>
      </c>
      <c r="DY74" s="2573">
        <f>+DY42/$AI42</f>
        <v/>
      </c>
      <c r="DZ74" s="2573">
        <f>+DZ42/$AI42</f>
        <v/>
      </c>
      <c r="EA74" s="2573">
        <f>+EA42/$AI42</f>
        <v/>
      </c>
      <c r="EC74" s="504" t="inlineStr">
        <is>
          <t>Avg 6 Mo Prior Yr</t>
        </is>
      </c>
      <c r="ED74" s="2573">
        <f>SUM(EE74:EL74)</f>
        <v/>
      </c>
      <c r="EE74" s="2573">
        <f>+EE42/$AI42</f>
        <v/>
      </c>
      <c r="EF74" s="2573">
        <f>+EF42/$AI42</f>
        <v/>
      </c>
      <c r="EG74" s="2573">
        <f>+EG42/$AI42</f>
        <v/>
      </c>
      <c r="EH74" s="2573">
        <f>+EH42/$AI42</f>
        <v/>
      </c>
      <c r="EI74" s="2573">
        <f>+EI42/$AI42</f>
        <v/>
      </c>
      <c r="EJ74" s="2573">
        <f>+EJ42/$AI42</f>
        <v/>
      </c>
      <c r="EK74" s="2573">
        <f>+EK42/$AI42</f>
        <v/>
      </c>
      <c r="EL74" s="2573">
        <f>+EL42/$AI42</f>
        <v/>
      </c>
    </row>
    <row r="75">
      <c r="A75" s="504" t="inlineStr">
        <is>
          <t>Avg 12 Mo Prior Yr</t>
        </is>
      </c>
      <c r="B75" s="2573">
        <f>SUM(C75:J75)</f>
        <v/>
      </c>
      <c r="C75" s="2573">
        <f>+C43/$B43</f>
        <v/>
      </c>
      <c r="D75" s="2573">
        <f>+D43/$B43</f>
        <v/>
      </c>
      <c r="E75" s="2573">
        <f>+E43/$B43</f>
        <v/>
      </c>
      <c r="F75" s="2573">
        <f>+F43/$B43</f>
        <v/>
      </c>
      <c r="G75" s="2573">
        <f>+G43/$B43</f>
        <v/>
      </c>
      <c r="H75" s="2573">
        <f>+H43/$B43</f>
        <v/>
      </c>
      <c r="I75" s="2573">
        <f>+I43/$B43</f>
        <v/>
      </c>
      <c r="J75" s="2573">
        <f>+J43/$B43</f>
        <v/>
      </c>
      <c r="L75" s="504" t="inlineStr">
        <is>
          <t>Avg 12 Mo Prior Yr</t>
        </is>
      </c>
      <c r="M75" s="2573">
        <f>SUM(N75:U75)</f>
        <v/>
      </c>
      <c r="N75" s="2573">
        <f>+N43/$M43</f>
        <v/>
      </c>
      <c r="O75" s="2573">
        <f>+O43/$M43</f>
        <v/>
      </c>
      <c r="P75" s="2573">
        <f>+P43/$M43</f>
        <v/>
      </c>
      <c r="Q75" s="2573">
        <f>+Q43/$M43</f>
        <v/>
      </c>
      <c r="R75" s="2573">
        <f>+R43/$M43</f>
        <v/>
      </c>
      <c r="S75" s="2573">
        <f>+S43/$M43</f>
        <v/>
      </c>
      <c r="T75" s="2573">
        <f>+T43/$M43</f>
        <v/>
      </c>
      <c r="U75" s="2573">
        <f>+U43/$M43</f>
        <v/>
      </c>
      <c r="W75" s="504" t="inlineStr">
        <is>
          <t>Avg 12 Mo Prior Yr</t>
        </is>
      </c>
      <c r="X75" s="2573">
        <f>SUM(Y75:AF75)</f>
        <v/>
      </c>
      <c r="Y75" s="2573">
        <f>+Y43/$X43</f>
        <v/>
      </c>
      <c r="Z75" s="2573">
        <f>+Z43/$X43</f>
        <v/>
      </c>
      <c r="AA75" s="2573">
        <f>+AA43/$X43</f>
        <v/>
      </c>
      <c r="AB75" s="2573">
        <f>+AB43/$X43</f>
        <v/>
      </c>
      <c r="AC75" s="2573">
        <f>+AC43/$X43</f>
        <v/>
      </c>
      <c r="AD75" s="2573">
        <f>+AD43/$X43</f>
        <v/>
      </c>
      <c r="AE75" s="2573">
        <f>+AE43/$X43</f>
        <v/>
      </c>
      <c r="AF75" s="2573">
        <f>+AF43/$X43</f>
        <v/>
      </c>
      <c r="AH75" s="504" t="inlineStr">
        <is>
          <t>Avg 12 Mo Prior Yr</t>
        </is>
      </c>
      <c r="AI75" s="2573">
        <f>SUM(AJ75:AQ75)</f>
        <v/>
      </c>
      <c r="AJ75" s="2573">
        <f>+AJ43/$AI43</f>
        <v/>
      </c>
      <c r="AK75" s="2573">
        <f>+AK43/$AI43</f>
        <v/>
      </c>
      <c r="AL75" s="2573">
        <f>+AL43/$AI43</f>
        <v/>
      </c>
      <c r="AM75" s="2573">
        <f>+AM43/$AI43</f>
        <v/>
      </c>
      <c r="AN75" s="2573">
        <f>+AN43/$AI43</f>
        <v/>
      </c>
      <c r="AO75" s="2573">
        <f>+AO43/$AI43</f>
        <v/>
      </c>
      <c r="AP75" s="2573">
        <f>+AP43/$AI43</f>
        <v/>
      </c>
      <c r="AQ75" s="2573">
        <f>+AQ43/$AI43</f>
        <v/>
      </c>
      <c r="AS75" s="504" t="inlineStr">
        <is>
          <t>Avg 12 Mo Prior Yr</t>
        </is>
      </c>
      <c r="AT75" s="2573">
        <f>SUM(AU75:BB75)</f>
        <v/>
      </c>
      <c r="AU75" s="2573">
        <f>+AU43/$AI43</f>
        <v/>
      </c>
      <c r="AV75" s="2573">
        <f>+AV43/$AI43</f>
        <v/>
      </c>
      <c r="AW75" s="2573">
        <f>+AW43/$AI43</f>
        <v/>
      </c>
      <c r="AX75" s="2573">
        <f>+AX43/$AI43</f>
        <v/>
      </c>
      <c r="AY75" s="2573">
        <f>+AY43/$AI43</f>
        <v/>
      </c>
      <c r="AZ75" s="2573">
        <f>+AZ43/$AI43</f>
        <v/>
      </c>
      <c r="BA75" s="2573">
        <f>+BA43/$AI43</f>
        <v/>
      </c>
      <c r="BB75" s="2573">
        <f>+BB43/$AI43</f>
        <v/>
      </c>
      <c r="BD75" s="504" t="inlineStr">
        <is>
          <t>Avg 12 Mo Prior Yr</t>
        </is>
      </c>
      <c r="BE75" s="2573">
        <f>SUM(BF75:BM75)</f>
        <v/>
      </c>
      <c r="BF75" s="2573">
        <f>+BF43/$AI43</f>
        <v/>
      </c>
      <c r="BG75" s="2573">
        <f>+BG43/$AI43</f>
        <v/>
      </c>
      <c r="BH75" s="2573">
        <f>+BH43/$AI43</f>
        <v/>
      </c>
      <c r="BI75" s="2573">
        <f>+BI43/$AI43</f>
        <v/>
      </c>
      <c r="BJ75" s="2573">
        <f>+BJ43/$AI43</f>
        <v/>
      </c>
      <c r="BK75" s="2573">
        <f>+BK43/$AI43</f>
        <v/>
      </c>
      <c r="BL75" s="2573">
        <f>+BL43/$AI43</f>
        <v/>
      </c>
      <c r="BM75" s="2573">
        <f>+BM43/$AI43</f>
        <v/>
      </c>
      <c r="BO75" s="504" t="inlineStr">
        <is>
          <t>Avg 12 Mo Prior Yr</t>
        </is>
      </c>
      <c r="BP75" s="2573">
        <f>SUM(BQ75:BX75)</f>
        <v/>
      </c>
      <c r="BQ75" s="2573">
        <f>+BQ43/$AI43</f>
        <v/>
      </c>
      <c r="BR75" s="2573">
        <f>+BR43/$AI43</f>
        <v/>
      </c>
      <c r="BS75" s="2573">
        <f>+BS43/$AI43</f>
        <v/>
      </c>
      <c r="BT75" s="2573">
        <f>+BT43/$AI43</f>
        <v/>
      </c>
      <c r="BU75" s="2573">
        <f>+BU43/$AI43</f>
        <v/>
      </c>
      <c r="BV75" s="2573">
        <f>+BV43/$AI43</f>
        <v/>
      </c>
      <c r="BW75" s="2573">
        <f>+BW43/$AI43</f>
        <v/>
      </c>
      <c r="BX75" s="2573">
        <f>+BX43/$AI43</f>
        <v/>
      </c>
      <c r="BZ75" s="504" t="inlineStr">
        <is>
          <t>Avg 12 Mo Prior Yr</t>
        </is>
      </c>
      <c r="CA75" s="2573">
        <f>SUM(CB75:CI75)</f>
        <v/>
      </c>
      <c r="CB75" s="2573">
        <f>+CB43/$AI43</f>
        <v/>
      </c>
      <c r="CC75" s="2573">
        <f>+CC43/$AI43</f>
        <v/>
      </c>
      <c r="CD75" s="2573">
        <f>+CD43/$AI43</f>
        <v/>
      </c>
      <c r="CE75" s="2573">
        <f>+CE43/$AI43</f>
        <v/>
      </c>
      <c r="CF75" s="2573">
        <f>+CF43/$AI43</f>
        <v/>
      </c>
      <c r="CG75" s="2573">
        <f>+CG43/$AI43</f>
        <v/>
      </c>
      <c r="CH75" s="2573">
        <f>+CH43/$AI43</f>
        <v/>
      </c>
      <c r="CI75" s="2573">
        <f>+CI43/$AI43</f>
        <v/>
      </c>
      <c r="CK75" s="504" t="inlineStr">
        <is>
          <t>Avg 12 Mo Prior Yr</t>
        </is>
      </c>
      <c r="CL75" s="2573">
        <f>SUM(CM75:CT75)</f>
        <v/>
      </c>
      <c r="CM75" s="2573">
        <f>+CM43/$AI43</f>
        <v/>
      </c>
      <c r="CN75" s="2573">
        <f>+CN43/$AI43</f>
        <v/>
      </c>
      <c r="CO75" s="2573">
        <f>+CO43/$AI43</f>
        <v/>
      </c>
      <c r="CP75" s="2573">
        <f>+CP43/$AI43</f>
        <v/>
      </c>
      <c r="CQ75" s="2573">
        <f>+CQ43/$AI43</f>
        <v/>
      </c>
      <c r="CR75" s="2573">
        <f>+CR43/$AI43</f>
        <v/>
      </c>
      <c r="CS75" s="2573">
        <f>+CS43/$AI43</f>
        <v/>
      </c>
      <c r="CT75" s="2573">
        <f>+CT43/$AI43</f>
        <v/>
      </c>
      <c r="CV75" s="504" t="inlineStr">
        <is>
          <t>Avg 12 Mo Prior Yr</t>
        </is>
      </c>
      <c r="CW75" s="2573">
        <f>SUM(CX75:DE75)</f>
        <v/>
      </c>
      <c r="CX75" s="2573">
        <f>+CX43/$AI43</f>
        <v/>
      </c>
      <c r="CY75" s="2573">
        <f>+CY43/$AI43</f>
        <v/>
      </c>
      <c r="CZ75" s="2573">
        <f>+CZ43/$AI43</f>
        <v/>
      </c>
      <c r="DA75" s="2573">
        <f>+DA43/$AI43</f>
        <v/>
      </c>
      <c r="DB75" s="2573">
        <f>+DB43/$AI43</f>
        <v/>
      </c>
      <c r="DC75" s="2573">
        <f>+DC43/$AI43</f>
        <v/>
      </c>
      <c r="DD75" s="2573">
        <f>+DD43/$AI43</f>
        <v/>
      </c>
      <c r="DE75" s="2573">
        <f>+DE43/$AI43</f>
        <v/>
      </c>
      <c r="DG75" s="504" t="inlineStr">
        <is>
          <t>Avg 12 Mo Prior Yr</t>
        </is>
      </c>
      <c r="DH75" s="2573">
        <f>SUM(DI75:DP75)</f>
        <v/>
      </c>
      <c r="DI75" s="2573">
        <f>+DI43/$AI43</f>
        <v/>
      </c>
      <c r="DJ75" s="2573">
        <f>+DJ43/$AI43</f>
        <v/>
      </c>
      <c r="DK75" s="2573">
        <f>+DK43/$AI43</f>
        <v/>
      </c>
      <c r="DL75" s="2573">
        <f>+DL43/$AI43</f>
        <v/>
      </c>
      <c r="DM75" s="2573">
        <f>+DM43/$AI43</f>
        <v/>
      </c>
      <c r="DN75" s="2573">
        <f>+DN43/$AI43</f>
        <v/>
      </c>
      <c r="DO75" s="2573">
        <f>+DO43/$AI43</f>
        <v/>
      </c>
      <c r="DP75" s="2573">
        <f>+DP43/$AI43</f>
        <v/>
      </c>
      <c r="DR75" s="504" t="inlineStr">
        <is>
          <t>Avg 12 Mo Prior Yr</t>
        </is>
      </c>
      <c r="DS75" s="2573">
        <f>SUM(DT75:EA75)</f>
        <v/>
      </c>
      <c r="DT75" s="2573">
        <f>+DT43/$AI43</f>
        <v/>
      </c>
      <c r="DU75" s="2573">
        <f>+DU43/$AI43</f>
        <v/>
      </c>
      <c r="DV75" s="2573">
        <f>+DV43/$AI43</f>
        <v/>
      </c>
      <c r="DW75" s="2573">
        <f>+DW43/$AI43</f>
        <v/>
      </c>
      <c r="DX75" s="2573">
        <f>+DX43/$AI43</f>
        <v/>
      </c>
      <c r="DY75" s="2573">
        <f>+DY43/$AI43</f>
        <v/>
      </c>
      <c r="DZ75" s="2573">
        <f>+DZ43/$AI43</f>
        <v/>
      </c>
      <c r="EA75" s="2573">
        <f>+EA43/$AI43</f>
        <v/>
      </c>
      <c r="EC75" s="504" t="inlineStr">
        <is>
          <t>Avg 12 Mo Prior Yr</t>
        </is>
      </c>
      <c r="ED75" s="2573">
        <f>SUM(EE75:EL75)</f>
        <v/>
      </c>
      <c r="EE75" s="2573">
        <f>+EE43/$AI43</f>
        <v/>
      </c>
      <c r="EF75" s="2573">
        <f>+EF43/$AI43</f>
        <v/>
      </c>
      <c r="EG75" s="2573">
        <f>+EG43/$AI43</f>
        <v/>
      </c>
      <c r="EH75" s="2573">
        <f>+EH43/$AI43</f>
        <v/>
      </c>
      <c r="EI75" s="2573">
        <f>+EI43/$AI43</f>
        <v/>
      </c>
      <c r="EJ75" s="2573">
        <f>+EJ43/$AI43</f>
        <v/>
      </c>
      <c r="EK75" s="2573">
        <f>+EK43/$AI43</f>
        <v/>
      </c>
      <c r="EL75" s="2573">
        <f>+EL43/$AI43</f>
        <v/>
      </c>
    </row>
  </sheetData>
  <mergeCells count="1">
    <mergeCell ref="A7:J10"/>
  </mergeCells>
  <hyperlinks>
    <hyperlink ref="L1" location="'X2  Index'!A1" display="Return to index"/>
  </hyperlinks>
  <printOptions horizontalCentered="1"/>
  <pageMargins left="0.2" right="0.2" top="0.5" bottom="0.5" header="0.3" footer="0.3"/>
  <pageSetup orientation="portrait" scale="67"/>
  <headerFooter>
    <oddHeader>&amp;RPerformed by West Fork Advisory Services, LLC&amp;LPerformed for Enter Lender</oddHeader>
    <oddFooter>&amp;L&amp;F&amp;CRestricted and Confidential&amp;R&amp;A</oddFooter>
    <evenHeader/>
    <evenFooter/>
    <firstHeader/>
    <firstFooter/>
  </headerFooter>
</worksheet>
</file>

<file path=xl/worksheets/sheet17.xml><?xml version="1.0" encoding="utf-8"?>
<worksheet xmlns="http://schemas.openxmlformats.org/spreadsheetml/2006/main">
  <sheetPr codeName="Sheet17">
    <tabColor rgb="FFFFFF00"/>
    <outlinePr summaryBelow="1" summaryRight="1"/>
    <pageSetUpPr/>
  </sheetPr>
  <dimension ref="A1:X197"/>
  <sheetViews>
    <sheetView showGridLines="0" view="pageBreakPreview" zoomScale="60" zoomScaleNormal="85" workbookViewId="0">
      <selection activeCell="A7" sqref="A7:K10"/>
    </sheetView>
  </sheetViews>
  <sheetFormatPr baseColWidth="10" defaultColWidth="9.33203125" defaultRowHeight="15"/>
  <cols>
    <col width="18.33203125" customWidth="1" min="1" max="1"/>
    <col width="11.33203125" bestFit="1" customWidth="1" min="2" max="2"/>
    <col width="12.6640625" bestFit="1" customWidth="1" min="3" max="3"/>
    <col width="12.6640625" customWidth="1" min="4" max="4"/>
    <col width="12.6640625" bestFit="1" customWidth="1" min="5" max="5"/>
    <col width="11.6640625" bestFit="1" customWidth="1" min="6" max="8"/>
    <col width="10.6640625" bestFit="1" customWidth="1" min="9" max="9"/>
    <col width="11.5" bestFit="1" customWidth="1" min="10" max="10"/>
    <col width="11.6640625" bestFit="1" customWidth="1" min="11" max="11"/>
    <col width="2.6640625" customWidth="1" min="12" max="12"/>
    <col width="16.6640625" bestFit="1" customWidth="1" min="13" max="13"/>
    <col width="11.33203125" bestFit="1" customWidth="1" min="14" max="14"/>
    <col width="11.33203125" customWidth="1" min="15" max="15"/>
    <col width="11.33203125" bestFit="1" customWidth="1" min="16" max="22"/>
  </cols>
  <sheetData>
    <row r="1">
      <c r="A1" s="200">
        <f>+'X1  ReportCoverPage'!D9</f>
        <v/>
      </c>
      <c r="B1" s="2575" t="n"/>
      <c r="C1" s="324" t="n"/>
      <c r="D1" s="324" t="n"/>
      <c r="E1" s="324" t="n"/>
      <c r="F1" s="1118" t="n"/>
      <c r="G1" s="1118" t="n"/>
      <c r="H1" s="1118" t="n"/>
      <c r="I1" s="1118" t="n"/>
      <c r="J1" s="1118" t="n"/>
      <c r="K1" s="1118" t="n"/>
      <c r="L1" s="1118" t="n"/>
      <c r="M1" s="1118" t="n"/>
      <c r="N1" s="1118" t="n"/>
      <c r="O1" s="1118" t="n"/>
      <c r="P1" s="1118" t="n"/>
      <c r="Q1" s="1118" t="n"/>
      <c r="R1" s="1118" t="n"/>
      <c r="S1" s="1118" t="n"/>
      <c r="T1" s="1118" t="n"/>
      <c r="U1" s="1118" t="n"/>
      <c r="V1" s="324" t="n"/>
      <c r="X1" s="1857" t="inlineStr">
        <is>
          <t>Return to index</t>
        </is>
      </c>
    </row>
    <row r="2">
      <c r="A2" s="1079">
        <f>'X2  Index'!A3</f>
        <v/>
      </c>
      <c r="B2" s="2575" t="n"/>
      <c r="C2" s="324" t="n"/>
      <c r="D2" s="324" t="n"/>
      <c r="E2" s="324" t="n"/>
      <c r="F2" s="1118" t="n"/>
      <c r="G2" s="1118" t="n"/>
      <c r="H2" s="1118" t="n"/>
      <c r="I2" s="1118" t="n"/>
      <c r="J2" s="1118" t="n"/>
      <c r="K2" s="1118" t="n"/>
      <c r="L2" s="1118" t="n"/>
      <c r="M2" s="1118" t="n"/>
      <c r="N2" s="1118" t="n"/>
      <c r="O2" s="1118" t="n"/>
      <c r="P2" s="1118" t="n"/>
      <c r="Q2" s="1118" t="n"/>
      <c r="R2" s="1118" t="n"/>
      <c r="S2" s="1118" t="n"/>
      <c r="T2" s="1118" t="n"/>
      <c r="U2" s="1118" t="n"/>
      <c r="V2" s="324" t="n"/>
      <c r="X2" s="1857" t="n"/>
    </row>
    <row r="3">
      <c r="A3" s="320" t="inlineStr">
        <is>
          <t>FACILITY AGING TREND - Most Recent 13 Months available</t>
        </is>
      </c>
      <c r="B3" s="2576" t="n"/>
      <c r="C3" s="324" t="n"/>
      <c r="D3" s="324" t="n"/>
      <c r="E3" s="324" t="n"/>
      <c r="F3" s="1118" t="n"/>
      <c r="G3" s="1118" t="n"/>
      <c r="H3" s="1118" t="n"/>
      <c r="I3" s="1118" t="n"/>
      <c r="J3" s="1118" t="n"/>
      <c r="K3" s="1118" t="n"/>
      <c r="L3" s="1118" t="n"/>
      <c r="M3" s="1118" t="n"/>
      <c r="N3" s="1118" t="n"/>
      <c r="O3" s="1118" t="n"/>
      <c r="P3" s="1118" t="n"/>
      <c r="Q3" s="1118" t="n"/>
      <c r="R3" s="1118" t="n"/>
      <c r="S3" s="1118" t="n"/>
      <c r="T3" s="1118" t="n"/>
      <c r="U3" s="1118" t="n"/>
      <c r="V3" s="324" t="n"/>
    </row>
    <row r="4">
      <c r="A4" s="320" t="inlineStr">
        <is>
          <t>AGED BY BILL DATE/INVOICE DATE/SERVICE DATE???</t>
        </is>
      </c>
      <c r="B4" s="2576" t="n"/>
      <c r="C4" s="324" t="n"/>
      <c r="D4" s="324" t="n"/>
      <c r="E4" s="324" t="n"/>
      <c r="F4" s="1118" t="n"/>
      <c r="G4" s="1118" t="n"/>
      <c r="H4" s="1118" t="n"/>
      <c r="I4" s="1118" t="n"/>
      <c r="J4" s="1118" t="n"/>
      <c r="K4" s="1118" t="n"/>
      <c r="L4" s="1118" t="n"/>
      <c r="M4" s="1118" t="n"/>
      <c r="N4" s="1118" t="n"/>
      <c r="O4" s="1118" t="n"/>
      <c r="P4" s="1118" t="n"/>
      <c r="Q4" s="1118" t="n"/>
      <c r="R4" s="1118" t="n"/>
      <c r="S4" s="1118" t="n"/>
      <c r="T4" s="1118" t="n"/>
      <c r="U4" s="1118" t="n"/>
      <c r="V4" s="324" t="n"/>
    </row>
    <row r="5" ht="15" customHeight="1">
      <c r="A5" s="324" t="n"/>
      <c r="B5" s="324" t="n"/>
      <c r="C5" s="324" t="n"/>
      <c r="D5" s="324" t="n"/>
      <c r="E5" s="324" t="n"/>
      <c r="F5" s="324" t="n"/>
      <c r="G5" s="324" t="n"/>
      <c r="H5" s="324" t="n"/>
      <c r="I5" s="324" t="n"/>
      <c r="J5" s="324" t="n"/>
      <c r="K5" s="324" t="n"/>
      <c r="L5" s="324" t="n"/>
      <c r="M5" s="324" t="n"/>
      <c r="N5" s="324" t="n"/>
      <c r="O5" s="324" t="n"/>
      <c r="P5" s="324" t="n"/>
      <c r="Q5" s="324" t="n"/>
      <c r="R5" s="324" t="n"/>
      <c r="S5" s="324" t="n"/>
      <c r="T5" s="324" t="n"/>
      <c r="U5" s="324" t="n"/>
      <c r="V5" s="324" t="n"/>
    </row>
    <row r="6" ht="15" customHeight="1" thickBot="1">
      <c r="A6" s="320" t="inlineStr">
        <is>
          <t>Comments:</t>
        </is>
      </c>
      <c r="B6" s="324" t="n"/>
      <c r="C6" s="324" t="n"/>
      <c r="D6" s="324" t="n"/>
      <c r="E6" s="324" t="n"/>
      <c r="F6" s="324" t="n"/>
      <c r="G6" s="324" t="n"/>
      <c r="H6" s="324" t="n"/>
      <c r="I6" s="324" t="n"/>
      <c r="J6" s="324" t="n"/>
      <c r="K6" s="324" t="n"/>
      <c r="L6" s="324" t="n"/>
      <c r="M6" s="324" t="n"/>
      <c r="N6" s="324" t="n"/>
      <c r="O6" s="324" t="n"/>
      <c r="P6" s="324" t="n"/>
      <c r="Q6" s="324" t="n"/>
      <c r="R6" s="324" t="n"/>
      <c r="S6" s="324" t="n"/>
      <c r="T6" s="324" t="n"/>
      <c r="U6" s="324" t="n"/>
      <c r="V6" s="324" t="n"/>
    </row>
    <row r="7" ht="15" customHeight="1">
      <c r="A7" s="2577" t="n"/>
      <c r="B7" s="1123" t="n"/>
      <c r="C7" s="1123" t="n"/>
      <c r="D7" s="1123" t="n"/>
      <c r="E7" s="1123" t="n"/>
      <c r="F7" s="1123" t="n"/>
      <c r="G7" s="1123" t="n"/>
      <c r="H7" s="1123" t="n"/>
      <c r="I7" s="1123" t="n"/>
      <c r="J7" s="1123" t="n"/>
      <c r="K7" s="1146" t="n"/>
      <c r="L7" s="324" t="n"/>
      <c r="M7" s="324" t="n"/>
      <c r="N7" s="324" t="n"/>
      <c r="O7" s="324" t="n"/>
      <c r="P7" s="324" t="n"/>
      <c r="Q7" s="324" t="n"/>
      <c r="R7" s="324" t="n"/>
      <c r="S7" s="324" t="n"/>
      <c r="T7" s="324" t="n"/>
      <c r="U7" s="324" t="n"/>
      <c r="V7" s="324" t="n"/>
    </row>
    <row r="8" ht="15" customHeight="1">
      <c r="A8" s="2385" t="n"/>
      <c r="K8" s="834" t="n"/>
      <c r="L8" s="324" t="n"/>
      <c r="M8" s="324" t="n"/>
      <c r="N8" s="324" t="n"/>
      <c r="O8" s="324" t="n"/>
      <c r="P8" s="324" t="n"/>
      <c r="Q8" s="324" t="n"/>
      <c r="R8" s="324" t="n"/>
      <c r="S8" s="324" t="n"/>
      <c r="T8" s="324" t="n"/>
      <c r="U8" s="324" t="n"/>
      <c r="V8" s="324" t="n"/>
    </row>
    <row r="9" ht="15" customHeight="1">
      <c r="A9" s="2385" t="n"/>
      <c r="K9" s="834" t="n"/>
      <c r="L9" s="324" t="n"/>
      <c r="M9" s="324" t="n"/>
      <c r="N9" s="324" t="n"/>
      <c r="O9" s="324" t="n"/>
      <c r="P9" s="324" t="n"/>
      <c r="Q9" s="324" t="n"/>
      <c r="R9" s="324" t="n"/>
      <c r="S9" s="324" t="n"/>
      <c r="T9" s="324" t="n"/>
      <c r="U9" s="324" t="n"/>
      <c r="V9" s="324" t="n"/>
    </row>
    <row r="10" ht="15" customHeight="1" thickBot="1">
      <c r="A10" s="835" t="n"/>
      <c r="B10" s="836" t="n"/>
      <c r="C10" s="836" t="n"/>
      <c r="D10" s="836" t="n"/>
      <c r="E10" s="836" t="n"/>
      <c r="F10" s="836" t="n"/>
      <c r="G10" s="836" t="n"/>
      <c r="H10" s="836" t="n"/>
      <c r="I10" s="836" t="n"/>
      <c r="J10" s="836" t="n"/>
      <c r="K10" s="837" t="n"/>
      <c r="L10" s="324" t="n"/>
      <c r="M10" s="324" t="n"/>
      <c r="N10" s="324" t="n"/>
      <c r="O10" s="324" t="n"/>
      <c r="P10" s="324" t="n"/>
      <c r="Q10" s="324" t="n"/>
      <c r="R10" s="324" t="n"/>
      <c r="S10" s="324" t="n"/>
      <c r="T10" s="324" t="n"/>
      <c r="U10" s="324" t="n"/>
      <c r="V10" s="324" t="n"/>
    </row>
    <row r="11" ht="15" customHeight="1" thickBot="1">
      <c r="A11" s="324" t="n"/>
      <c r="B11" s="324" t="n"/>
      <c r="C11" s="324" t="n"/>
      <c r="D11" s="324" t="n"/>
      <c r="E11" s="324" t="n"/>
      <c r="F11" s="324" t="n"/>
      <c r="G11" s="324" t="n"/>
      <c r="H11" s="324" t="n"/>
      <c r="I11" s="324" t="n"/>
      <c r="J11" s="324" t="n"/>
      <c r="K11" s="324" t="n"/>
      <c r="L11" s="324" t="n"/>
      <c r="M11" s="324" t="n"/>
      <c r="N11" s="324" t="n"/>
      <c r="O11" s="324" t="n"/>
      <c r="P11" s="324" t="n"/>
      <c r="Q11" s="324" t="n"/>
      <c r="R11" s="324" t="n"/>
      <c r="S11" s="324" t="n"/>
      <c r="T11" s="324" t="n"/>
      <c r="U11" s="324" t="n"/>
      <c r="V11" s="324" t="n"/>
    </row>
    <row r="12">
      <c r="A12" s="739" t="inlineStr">
        <is>
          <t>CONSOLIDATED</t>
        </is>
      </c>
      <c r="B12" s="2538" t="n"/>
      <c r="C12" s="2539" t="n"/>
      <c r="D12" s="2539" t="n"/>
      <c r="E12" s="2539" t="n"/>
      <c r="F12" s="2539" t="n"/>
      <c r="G12" s="2539" t="n"/>
      <c r="H12" s="2539" t="n"/>
      <c r="I12" s="2539" t="n"/>
      <c r="J12" s="2539" t="n"/>
      <c r="K12" s="2540" t="n"/>
      <c r="L12" s="324" t="n"/>
      <c r="M12" s="739" t="inlineStr">
        <is>
          <t>PERCENTAGES</t>
        </is>
      </c>
      <c r="N12" s="758" t="n"/>
      <c r="O12" s="758" t="n"/>
      <c r="P12" s="759" t="n"/>
      <c r="Q12" s="759" t="n"/>
      <c r="R12" s="759" t="n"/>
      <c r="S12" s="759" t="n"/>
      <c r="T12" s="759" t="n"/>
      <c r="U12" s="759" t="n"/>
      <c r="V12" s="760" t="n"/>
    </row>
    <row r="13" ht="16" customHeight="1" thickBot="1">
      <c r="A13" s="326" t="inlineStr">
        <is>
          <t>MONTH</t>
        </is>
      </c>
      <c r="B13" s="2542" t="inlineStr">
        <is>
          <t>%</t>
        </is>
      </c>
      <c r="C13" s="2543" t="inlineStr">
        <is>
          <t>TOTAL</t>
        </is>
      </c>
      <c r="D13" s="2543" t="inlineStr">
        <is>
          <t>Future Cash</t>
        </is>
      </c>
      <c r="E13" s="2544" t="inlineStr">
        <is>
          <t>0 - 30</t>
        </is>
      </c>
      <c r="F13" s="2544" t="inlineStr">
        <is>
          <t>31 - 60</t>
        </is>
      </c>
      <c r="G13" s="2544" t="inlineStr">
        <is>
          <t>61 - 90</t>
        </is>
      </c>
      <c r="H13" s="2544" t="inlineStr">
        <is>
          <t>91 - 120</t>
        </is>
      </c>
      <c r="I13" s="2544" t="inlineStr">
        <is>
          <t>121 - 150</t>
        </is>
      </c>
      <c r="J13" s="2544" t="inlineStr">
        <is>
          <t>151 - 180</t>
        </is>
      </c>
      <c r="K13" s="2546" t="inlineStr">
        <is>
          <t>181+</t>
        </is>
      </c>
      <c r="L13" s="324" t="n"/>
      <c r="M13" s="326" t="inlineStr">
        <is>
          <t>MONTH</t>
        </is>
      </c>
      <c r="N13" s="331" t="inlineStr">
        <is>
          <t>TOTAL</t>
        </is>
      </c>
      <c r="O13" s="331" t="inlineStr">
        <is>
          <t>Future Cash</t>
        </is>
      </c>
      <c r="P13" s="332" t="inlineStr">
        <is>
          <t>0 - 30</t>
        </is>
      </c>
      <c r="Q13" s="332" t="inlineStr">
        <is>
          <t>31 - 60</t>
        </is>
      </c>
      <c r="R13" s="332" t="inlineStr">
        <is>
          <t>61 - 90</t>
        </is>
      </c>
      <c r="S13" s="332" t="inlineStr">
        <is>
          <t>91 - 120</t>
        </is>
      </c>
      <c r="T13" s="332" t="inlineStr">
        <is>
          <t>121 - 150</t>
        </is>
      </c>
      <c r="U13" s="332" t="inlineStr">
        <is>
          <t>151 - 180</t>
        </is>
      </c>
      <c r="V13" s="333" t="inlineStr">
        <is>
          <t>181+</t>
        </is>
      </c>
    </row>
    <row r="14">
      <c r="A14" s="342" t="n">
        <v>44074</v>
      </c>
      <c r="B14" s="2578" t="n"/>
      <c r="C14" s="2579" t="n"/>
      <c r="D14" s="2579" t="n"/>
      <c r="E14" s="2580" t="n"/>
      <c r="F14" s="2580" t="n"/>
      <c r="G14" s="2580" t="n"/>
      <c r="H14" s="2580" t="n"/>
      <c r="I14" s="2580" t="n"/>
      <c r="J14" s="2580" t="n"/>
      <c r="K14" s="2581" t="n"/>
      <c r="L14" s="324" t="n"/>
      <c r="M14" s="334">
        <f>+A14</f>
        <v/>
      </c>
      <c r="N14" s="339" t="n"/>
      <c r="O14" s="339" t="n"/>
      <c r="P14" s="340" t="n"/>
      <c r="Q14" s="340" t="n"/>
      <c r="R14" s="340" t="n"/>
      <c r="S14" s="340" t="n"/>
      <c r="T14" s="340" t="n"/>
      <c r="U14" s="340" t="n"/>
      <c r="V14" s="341" t="n"/>
    </row>
    <row r="15">
      <c r="A15" s="343" t="inlineStr">
        <is>
          <t>FACILITY 1</t>
        </is>
      </c>
      <c r="B15" s="344">
        <f>+C15/C27</f>
        <v/>
      </c>
      <c r="C15" s="345">
        <f>SUM(D15:K15)</f>
        <v/>
      </c>
      <c r="D15" s="345" t="n"/>
      <c r="E15" s="346" t="n"/>
      <c r="F15" s="346" t="n"/>
      <c r="G15" s="346" t="n"/>
      <c r="H15" s="346" t="n"/>
      <c r="I15" s="346" t="n"/>
      <c r="J15" s="346" t="n"/>
      <c r="K15" s="347" t="n"/>
      <c r="L15" s="324" t="n"/>
      <c r="M15" s="343">
        <f>A15</f>
        <v/>
      </c>
      <c r="N15" s="339">
        <f>SUM(O15:V15)</f>
        <v/>
      </c>
      <c r="O15" s="2582">
        <f>+D15/$C15</f>
        <v/>
      </c>
      <c r="P15" s="2582">
        <f>+E15/$C15</f>
        <v/>
      </c>
      <c r="Q15" s="2582">
        <f>+F15/$C15</f>
        <v/>
      </c>
      <c r="R15" s="2582">
        <f>+G15/$C15</f>
        <v/>
      </c>
      <c r="S15" s="2582">
        <f>+H15/$C15</f>
        <v/>
      </c>
      <c r="T15" s="2582">
        <f>+I15/$C15</f>
        <v/>
      </c>
      <c r="U15" s="2582">
        <f>+J15/$C15</f>
        <v/>
      </c>
      <c r="V15" s="2583">
        <f>+K15/$C15</f>
        <v/>
      </c>
    </row>
    <row r="16">
      <c r="A16" s="343" t="inlineStr">
        <is>
          <t>FACILITY 2</t>
        </is>
      </c>
      <c r="B16" s="344">
        <f>+C16/C27</f>
        <v/>
      </c>
      <c r="C16" s="345">
        <f>SUM(D16:K16)</f>
        <v/>
      </c>
      <c r="D16" s="345" t="n"/>
      <c r="E16" s="346" t="n"/>
      <c r="F16" s="346" t="n"/>
      <c r="G16" s="346" t="n"/>
      <c r="H16" s="346" t="n"/>
      <c r="I16" s="346" t="n"/>
      <c r="J16" s="346" t="n"/>
      <c r="K16" s="347" t="n"/>
      <c r="L16" s="324" t="n"/>
      <c r="M16" s="343">
        <f>A16</f>
        <v/>
      </c>
      <c r="N16" s="339">
        <f>SUM(O16:V16)</f>
        <v/>
      </c>
      <c r="O16" s="2582">
        <f>+D16/$C16</f>
        <v/>
      </c>
      <c r="P16" s="2582">
        <f>+E16/$C16</f>
        <v/>
      </c>
      <c r="Q16" s="2582">
        <f>+F16/$C16</f>
        <v/>
      </c>
      <c r="R16" s="2582">
        <f>+G16/$C16</f>
        <v/>
      </c>
      <c r="S16" s="2582">
        <f>+H16/$C16</f>
        <v/>
      </c>
      <c r="T16" s="2582">
        <f>+I16/$C16</f>
        <v/>
      </c>
      <c r="U16" s="2582">
        <f>+J16/$C16</f>
        <v/>
      </c>
      <c r="V16" s="2583">
        <f>+K16/$C16</f>
        <v/>
      </c>
    </row>
    <row r="17">
      <c r="A17" s="343" t="inlineStr">
        <is>
          <t>FACILITY 3</t>
        </is>
      </c>
      <c r="B17" s="344">
        <f>+C17/C27</f>
        <v/>
      </c>
      <c r="C17" s="345">
        <f>SUM(D17:K17)</f>
        <v/>
      </c>
      <c r="D17" s="345" t="n"/>
      <c r="E17" s="346" t="n"/>
      <c r="F17" s="346" t="n"/>
      <c r="G17" s="346" t="n"/>
      <c r="H17" s="346" t="n"/>
      <c r="I17" s="346" t="n"/>
      <c r="J17" s="346" t="n"/>
      <c r="K17" s="347" t="n"/>
      <c r="L17" s="324" t="n"/>
      <c r="M17" s="343">
        <f>A17</f>
        <v/>
      </c>
      <c r="N17" s="339">
        <f>SUM(O17:V17)</f>
        <v/>
      </c>
      <c r="O17" s="2582">
        <f>+D17/$C17</f>
        <v/>
      </c>
      <c r="P17" s="2582">
        <f>+E17/$C17</f>
        <v/>
      </c>
      <c r="Q17" s="2582">
        <f>+F17/$C17</f>
        <v/>
      </c>
      <c r="R17" s="2582">
        <f>+G17/$C17</f>
        <v/>
      </c>
      <c r="S17" s="2582">
        <f>+H17/$C17</f>
        <v/>
      </c>
      <c r="T17" s="2582">
        <f>+I17/$C17</f>
        <v/>
      </c>
      <c r="U17" s="2582">
        <f>+J17/$C17</f>
        <v/>
      </c>
      <c r="V17" s="2583">
        <f>+K17/$C17</f>
        <v/>
      </c>
    </row>
    <row r="18">
      <c r="A18" s="343" t="inlineStr">
        <is>
          <t>FACILITY 4</t>
        </is>
      </c>
      <c r="B18" s="344">
        <f>+C18/C27</f>
        <v/>
      </c>
      <c r="C18" s="345">
        <f>SUM(D18:K18)</f>
        <v/>
      </c>
      <c r="D18" s="345" t="n"/>
      <c r="E18" s="346" t="n"/>
      <c r="F18" s="346" t="n"/>
      <c r="G18" s="346" t="n"/>
      <c r="H18" s="346" t="n"/>
      <c r="I18" s="346" t="n"/>
      <c r="J18" s="346" t="n"/>
      <c r="K18" s="347" t="n"/>
      <c r="L18" s="324" t="n"/>
      <c r="M18" s="343">
        <f>A18</f>
        <v/>
      </c>
      <c r="N18" s="339">
        <f>SUM(O18:V18)</f>
        <v/>
      </c>
      <c r="O18" s="2582">
        <f>+D18/$C18</f>
        <v/>
      </c>
      <c r="P18" s="2582">
        <f>+E18/$C18</f>
        <v/>
      </c>
      <c r="Q18" s="2582">
        <f>+F18/$C18</f>
        <v/>
      </c>
      <c r="R18" s="2582">
        <f>+G18/$C18</f>
        <v/>
      </c>
      <c r="S18" s="2582">
        <f>+H18/$C18</f>
        <v/>
      </c>
      <c r="T18" s="2582">
        <f>+I18/$C18</f>
        <v/>
      </c>
      <c r="U18" s="2582">
        <f>+J18/$C18</f>
        <v/>
      </c>
      <c r="V18" s="2583">
        <f>+K18/$C18</f>
        <v/>
      </c>
    </row>
    <row r="19">
      <c r="A19" s="343" t="inlineStr">
        <is>
          <t>FACILITY 5</t>
        </is>
      </c>
      <c r="B19" s="344">
        <f>+C19/C27</f>
        <v/>
      </c>
      <c r="C19" s="345">
        <f>SUM(D19:K19)</f>
        <v/>
      </c>
      <c r="D19" s="345" t="n"/>
      <c r="E19" s="346" t="n"/>
      <c r="F19" s="346" t="n"/>
      <c r="G19" s="346" t="n"/>
      <c r="H19" s="346" t="n"/>
      <c r="I19" s="346" t="n"/>
      <c r="J19" s="346" t="n"/>
      <c r="K19" s="347" t="n"/>
      <c r="L19" s="324" t="n"/>
      <c r="M19" s="343">
        <f>A19</f>
        <v/>
      </c>
      <c r="N19" s="339">
        <f>SUM(O19:V19)</f>
        <v/>
      </c>
      <c r="O19" s="2582">
        <f>+D19/$C19</f>
        <v/>
      </c>
      <c r="P19" s="2582">
        <f>+E19/$C19</f>
        <v/>
      </c>
      <c r="Q19" s="2582">
        <f>+F19/$C19</f>
        <v/>
      </c>
      <c r="R19" s="2582">
        <f>+G19/$C19</f>
        <v/>
      </c>
      <c r="S19" s="2582">
        <f>+H19/$C19</f>
        <v/>
      </c>
      <c r="T19" s="2582">
        <f>+I19/$C19</f>
        <v/>
      </c>
      <c r="U19" s="2582">
        <f>+J19/$C19</f>
        <v/>
      </c>
      <c r="V19" s="2583">
        <f>+K19/$C19</f>
        <v/>
      </c>
    </row>
    <row r="20">
      <c r="A20" s="343" t="inlineStr">
        <is>
          <t>FACILITY 6</t>
        </is>
      </c>
      <c r="B20" s="344">
        <f>+C20/C27</f>
        <v/>
      </c>
      <c r="C20" s="345">
        <f>SUM(D20:K20)</f>
        <v/>
      </c>
      <c r="D20" s="345" t="n"/>
      <c r="E20" s="346" t="n"/>
      <c r="F20" s="346" t="n"/>
      <c r="G20" s="346" t="n"/>
      <c r="H20" s="346" t="n"/>
      <c r="I20" s="346" t="n"/>
      <c r="J20" s="346" t="n"/>
      <c r="K20" s="347" t="n"/>
      <c r="L20" s="324" t="n"/>
      <c r="M20" s="343">
        <f>A20</f>
        <v/>
      </c>
      <c r="N20" s="339">
        <f>SUM(O20:V20)</f>
        <v/>
      </c>
      <c r="O20" s="2582">
        <f>+D20/$C20</f>
        <v/>
      </c>
      <c r="P20" s="2582">
        <f>+E20/$C20</f>
        <v/>
      </c>
      <c r="Q20" s="2582">
        <f>+F20/$C20</f>
        <v/>
      </c>
      <c r="R20" s="2582">
        <f>+G20/$C20</f>
        <v/>
      </c>
      <c r="S20" s="2582">
        <f>+H20/$C20</f>
        <v/>
      </c>
      <c r="T20" s="2582">
        <f>+I20/$C20</f>
        <v/>
      </c>
      <c r="U20" s="2582">
        <f>+J20/$C20</f>
        <v/>
      </c>
      <c r="V20" s="2583">
        <f>+K20/$C20</f>
        <v/>
      </c>
    </row>
    <row r="21">
      <c r="A21" s="343" t="inlineStr">
        <is>
          <t>FACILITY 7</t>
        </is>
      </c>
      <c r="B21" s="344">
        <f>+C21/C27</f>
        <v/>
      </c>
      <c r="C21" s="345">
        <f>SUM(D21:K21)</f>
        <v/>
      </c>
      <c r="D21" s="345" t="n"/>
      <c r="E21" s="346" t="n"/>
      <c r="F21" s="346" t="n"/>
      <c r="G21" s="346" t="n"/>
      <c r="H21" s="346" t="n"/>
      <c r="I21" s="346" t="n"/>
      <c r="J21" s="346" t="n"/>
      <c r="K21" s="347" t="n"/>
      <c r="L21" s="324" t="n"/>
      <c r="M21" s="343">
        <f>A21</f>
        <v/>
      </c>
      <c r="N21" s="339">
        <f>SUM(O21:V21)</f>
        <v/>
      </c>
      <c r="O21" s="2582">
        <f>+D21/$C21</f>
        <v/>
      </c>
      <c r="P21" s="2582">
        <f>+E21/$C21</f>
        <v/>
      </c>
      <c r="Q21" s="2582">
        <f>+F21/$C21</f>
        <v/>
      </c>
      <c r="R21" s="2582">
        <f>+G21/$C21</f>
        <v/>
      </c>
      <c r="S21" s="2582">
        <f>+H21/$C21</f>
        <v/>
      </c>
      <c r="T21" s="2582">
        <f>+I21/$C21</f>
        <v/>
      </c>
      <c r="U21" s="2582">
        <f>+J21/$C21</f>
        <v/>
      </c>
      <c r="V21" s="2583">
        <f>+K21/$C21</f>
        <v/>
      </c>
    </row>
    <row r="22">
      <c r="A22" s="343" t="inlineStr">
        <is>
          <t>FACILITY 8</t>
        </is>
      </c>
      <c r="B22" s="344">
        <f>+C22/C27</f>
        <v/>
      </c>
      <c r="C22" s="345">
        <f>SUM(D22:K22)</f>
        <v/>
      </c>
      <c r="D22" s="345" t="n"/>
      <c r="E22" s="346" t="n"/>
      <c r="F22" s="346" t="n"/>
      <c r="G22" s="346" t="n"/>
      <c r="H22" s="346" t="n"/>
      <c r="I22" s="346" t="n"/>
      <c r="J22" s="346" t="n"/>
      <c r="K22" s="347" t="n"/>
      <c r="L22" s="324" t="n"/>
      <c r="M22" s="343">
        <f>A22</f>
        <v/>
      </c>
      <c r="N22" s="339">
        <f>SUM(O22:V22)</f>
        <v/>
      </c>
      <c r="O22" s="2582">
        <f>+D22/$C22</f>
        <v/>
      </c>
      <c r="P22" s="2582">
        <f>+E22/$C22</f>
        <v/>
      </c>
      <c r="Q22" s="2582">
        <f>+F22/$C22</f>
        <v/>
      </c>
      <c r="R22" s="2582">
        <f>+G22/$C22</f>
        <v/>
      </c>
      <c r="S22" s="2582">
        <f>+H22/$C22</f>
        <v/>
      </c>
      <c r="T22" s="2582">
        <f>+I22/$C22</f>
        <v/>
      </c>
      <c r="U22" s="2582">
        <f>+J22/$C22</f>
        <v/>
      </c>
      <c r="V22" s="2583">
        <f>+K22/$C22</f>
        <v/>
      </c>
    </row>
    <row r="23">
      <c r="A23" s="343" t="inlineStr">
        <is>
          <t>FACILITY 9</t>
        </is>
      </c>
      <c r="B23" s="344">
        <f>+C23/C27</f>
        <v/>
      </c>
      <c r="C23" s="345">
        <f>SUM(D23:K23)</f>
        <v/>
      </c>
      <c r="D23" s="345" t="n"/>
      <c r="E23" s="346" t="n"/>
      <c r="F23" s="346" t="n"/>
      <c r="G23" s="346" t="n"/>
      <c r="H23" s="346" t="n"/>
      <c r="I23" s="346" t="n"/>
      <c r="J23" s="346" t="n"/>
      <c r="K23" s="347" t="n"/>
      <c r="L23" s="324" t="n"/>
      <c r="M23" s="343">
        <f>A23</f>
        <v/>
      </c>
      <c r="N23" s="339">
        <f>SUM(O23:V23)</f>
        <v/>
      </c>
      <c r="O23" s="2582">
        <f>+D23/$C23</f>
        <v/>
      </c>
      <c r="P23" s="2582">
        <f>+E23/$C23</f>
        <v/>
      </c>
      <c r="Q23" s="2582">
        <f>+F23/$C23</f>
        <v/>
      </c>
      <c r="R23" s="2582">
        <f>+G23/$C23</f>
        <v/>
      </c>
      <c r="S23" s="2582">
        <f>+H23/$C23</f>
        <v/>
      </c>
      <c r="T23" s="2582">
        <f>+I23/$C23</f>
        <v/>
      </c>
      <c r="U23" s="2582">
        <f>+J23/$C23</f>
        <v/>
      </c>
      <c r="V23" s="2583">
        <f>+K23/$C23</f>
        <v/>
      </c>
    </row>
    <row r="24">
      <c r="A24" s="343" t="inlineStr">
        <is>
          <t>FACILITY 10</t>
        </is>
      </c>
      <c r="B24" s="344">
        <f>+C24/C27</f>
        <v/>
      </c>
      <c r="C24" s="345">
        <f>SUM(D24:K24)</f>
        <v/>
      </c>
      <c r="D24" s="345" t="n"/>
      <c r="E24" s="346" t="n"/>
      <c r="F24" s="346" t="n"/>
      <c r="G24" s="346" t="n"/>
      <c r="H24" s="346" t="n"/>
      <c r="I24" s="346" t="n"/>
      <c r="J24" s="346" t="n"/>
      <c r="K24" s="347" t="n"/>
      <c r="L24" s="324" t="n"/>
      <c r="M24" s="343">
        <f>A24</f>
        <v/>
      </c>
      <c r="N24" s="339">
        <f>SUM(O24:V24)</f>
        <v/>
      </c>
      <c r="O24" s="2582">
        <f>+D24/$C24</f>
        <v/>
      </c>
      <c r="P24" s="2582">
        <f>+E24/$C24</f>
        <v/>
      </c>
      <c r="Q24" s="2582">
        <f>+F24/$C24</f>
        <v/>
      </c>
      <c r="R24" s="2582">
        <f>+G24/$C24</f>
        <v/>
      </c>
      <c r="S24" s="2582">
        <f>+H24/$C24</f>
        <v/>
      </c>
      <c r="T24" s="2582">
        <f>+I24/$C24</f>
        <v/>
      </c>
      <c r="U24" s="2582">
        <f>+J24/$C24</f>
        <v/>
      </c>
      <c r="V24" s="2583">
        <f>+K24/$C24</f>
        <v/>
      </c>
    </row>
    <row r="25">
      <c r="A25" s="343" t="inlineStr">
        <is>
          <t>FACILITY 11</t>
        </is>
      </c>
      <c r="B25" s="344">
        <f>+C25/C27</f>
        <v/>
      </c>
      <c r="C25" s="345">
        <f>SUM(D25:K25)</f>
        <v/>
      </c>
      <c r="D25" s="345" t="n"/>
      <c r="E25" s="346" t="n"/>
      <c r="F25" s="346" t="n"/>
      <c r="G25" s="346" t="n"/>
      <c r="H25" s="346" t="n"/>
      <c r="I25" s="346" t="n"/>
      <c r="J25" s="346" t="n"/>
      <c r="K25" s="347" t="n"/>
      <c r="L25" s="324" t="n"/>
      <c r="M25" s="343">
        <f>A25</f>
        <v/>
      </c>
      <c r="N25" s="339">
        <f>SUM(O25:V25)</f>
        <v/>
      </c>
      <c r="O25" s="2582">
        <f>+D25/$C25</f>
        <v/>
      </c>
      <c r="P25" s="2582">
        <f>+E25/$C25</f>
        <v/>
      </c>
      <c r="Q25" s="2582">
        <f>+F25/$C25</f>
        <v/>
      </c>
      <c r="R25" s="2582">
        <f>+G25/$C25</f>
        <v/>
      </c>
      <c r="S25" s="2582">
        <f>+H25/$C25</f>
        <v/>
      </c>
      <c r="T25" s="2582">
        <f>+I25/$C25</f>
        <v/>
      </c>
      <c r="U25" s="2582">
        <f>+J25/$C25</f>
        <v/>
      </c>
      <c r="V25" s="2583">
        <f>+K25/$C25</f>
        <v/>
      </c>
    </row>
    <row r="26">
      <c r="A26" s="343" t="inlineStr">
        <is>
          <t>FACILITY 12</t>
        </is>
      </c>
      <c r="B26" s="344">
        <f>+C26/C27</f>
        <v/>
      </c>
      <c r="C26" s="345">
        <f>SUM(D26:K26)</f>
        <v/>
      </c>
      <c r="D26" s="345" t="n"/>
      <c r="E26" s="346" t="n"/>
      <c r="F26" s="346" t="n"/>
      <c r="G26" s="346" t="n"/>
      <c r="H26" s="346" t="n"/>
      <c r="I26" s="346" t="n"/>
      <c r="J26" s="346" t="n"/>
      <c r="K26" s="347" t="n"/>
      <c r="L26" s="324" t="n"/>
      <c r="M26" s="343">
        <f>A26</f>
        <v/>
      </c>
      <c r="N26" s="339">
        <f>SUM(O26:V26)</f>
        <v/>
      </c>
      <c r="O26" s="2582">
        <f>+D26/$C26</f>
        <v/>
      </c>
      <c r="P26" s="2582">
        <f>+E26/$C26</f>
        <v/>
      </c>
      <c r="Q26" s="2582">
        <f>+F26/$C26</f>
        <v/>
      </c>
      <c r="R26" s="2582">
        <f>+G26/$C26</f>
        <v/>
      </c>
      <c r="S26" s="2582">
        <f>+H26/$C26</f>
        <v/>
      </c>
      <c r="T26" s="2582">
        <f>+I26/$C26</f>
        <v/>
      </c>
      <c r="U26" s="2582">
        <f>+J26/$C26</f>
        <v/>
      </c>
      <c r="V26" s="2584">
        <f>+K26/$C26</f>
        <v/>
      </c>
    </row>
    <row r="27">
      <c r="A27" s="1461" t="inlineStr">
        <is>
          <t>TOTAL</t>
        </is>
      </c>
      <c r="B27" s="1462">
        <f>SUM(B15:B26)</f>
        <v/>
      </c>
      <c r="C27" s="1463">
        <f>SUM(C15:C26)</f>
        <v/>
      </c>
      <c r="D27" s="1464">
        <f>SUM(D15:D26)</f>
        <v/>
      </c>
      <c r="E27" s="1464">
        <f>SUM(E15:E26)</f>
        <v/>
      </c>
      <c r="F27" s="1464">
        <f>SUM(F15:F26)</f>
        <v/>
      </c>
      <c r="G27" s="1464">
        <f>SUM(G15:G26)</f>
        <v/>
      </c>
      <c r="H27" s="1464">
        <f>SUM(H15:H26)</f>
        <v/>
      </c>
      <c r="I27" s="1464">
        <f>SUM(I15:I26)</f>
        <v/>
      </c>
      <c r="J27" s="1464">
        <f>SUM(J15:J26)</f>
        <v/>
      </c>
      <c r="K27" s="1465">
        <f>SUM(K15:K26)</f>
        <v/>
      </c>
      <c r="L27" s="324" t="n"/>
      <c r="M27" s="1461" t="inlineStr">
        <is>
          <t>TOTAL</t>
        </is>
      </c>
      <c r="N27" s="1466">
        <f>SUM(O27:V27)</f>
        <v/>
      </c>
      <c r="O27" s="2585">
        <f>+D27/$C27</f>
        <v/>
      </c>
      <c r="P27" s="2585">
        <f>+E27/$C27</f>
        <v/>
      </c>
      <c r="Q27" s="2585">
        <f>+F27/$C27</f>
        <v/>
      </c>
      <c r="R27" s="2585">
        <f>+G27/$C27</f>
        <v/>
      </c>
      <c r="S27" s="2585">
        <f>+H27/$C27</f>
        <v/>
      </c>
      <c r="T27" s="2585">
        <f>+I27/$C27</f>
        <v/>
      </c>
      <c r="U27" s="2585">
        <f>+J27/$C27</f>
        <v/>
      </c>
      <c r="V27" s="2586">
        <f>+K27/$C27</f>
        <v/>
      </c>
    </row>
    <row r="28">
      <c r="A28" s="334">
        <f>EOMONTH(A14,-1)</f>
        <v/>
      </c>
      <c r="B28" s="2578" t="n"/>
      <c r="C28" s="2579" t="n"/>
      <c r="D28" s="2579" t="n"/>
      <c r="E28" s="2580" t="n"/>
      <c r="F28" s="2580" t="n"/>
      <c r="G28" s="2580" t="n"/>
      <c r="H28" s="2580" t="n"/>
      <c r="I28" s="2580" t="n"/>
      <c r="J28" s="2580" t="n"/>
      <c r="K28" s="2581" t="n"/>
      <c r="L28" s="324" t="n"/>
      <c r="M28" s="334">
        <f>+A28</f>
        <v/>
      </c>
      <c r="N28" s="339" t="n"/>
      <c r="O28" s="340" t="n"/>
      <c r="P28" s="340" t="n"/>
      <c r="Q28" s="340" t="n"/>
      <c r="R28" s="340" t="n"/>
      <c r="S28" s="340" t="n"/>
      <c r="T28" s="340" t="n"/>
      <c r="U28" s="340" t="n"/>
      <c r="V28" s="341" t="n"/>
    </row>
    <row r="29">
      <c r="A29" s="343" t="inlineStr">
        <is>
          <t>FACILITY 1</t>
        </is>
      </c>
      <c r="B29" s="344">
        <f>+C29/C41</f>
        <v/>
      </c>
      <c r="C29" s="345">
        <f>SUM(D29:K29)</f>
        <v/>
      </c>
      <c r="D29" s="345" t="n"/>
      <c r="E29" s="346" t="n"/>
      <c r="F29" s="346" t="n"/>
      <c r="G29" s="346" t="n"/>
      <c r="H29" s="346" t="n"/>
      <c r="I29" s="346" t="n"/>
      <c r="J29" s="346" t="n"/>
      <c r="K29" s="347" t="n"/>
      <c r="L29" s="324" t="n"/>
      <c r="M29" s="343">
        <f>A29</f>
        <v/>
      </c>
      <c r="N29" s="339">
        <f>SUM(O29:V29)</f>
        <v/>
      </c>
      <c r="O29" s="2582">
        <f>+D29/$C29</f>
        <v/>
      </c>
      <c r="P29" s="2582">
        <f>+E29/$C29</f>
        <v/>
      </c>
      <c r="Q29" s="2582">
        <f>+F29/$C29</f>
        <v/>
      </c>
      <c r="R29" s="2582">
        <f>+G29/$C29</f>
        <v/>
      </c>
      <c r="S29" s="2582">
        <f>+H29/$C29</f>
        <v/>
      </c>
      <c r="T29" s="2582">
        <f>+I29/$C29</f>
        <v/>
      </c>
      <c r="U29" s="2582">
        <f>+J29/$C29</f>
        <v/>
      </c>
      <c r="V29" s="2583">
        <f>+K29/$C29</f>
        <v/>
      </c>
    </row>
    <row r="30">
      <c r="A30" s="343" t="inlineStr">
        <is>
          <t>FACILITY 2</t>
        </is>
      </c>
      <c r="B30" s="344">
        <f>+C30/C41</f>
        <v/>
      </c>
      <c r="C30" s="345">
        <f>SUM(D30:K30)</f>
        <v/>
      </c>
      <c r="D30" s="345" t="n"/>
      <c r="E30" s="346" t="n"/>
      <c r="F30" s="346" t="n"/>
      <c r="G30" s="346" t="n"/>
      <c r="H30" s="346" t="n"/>
      <c r="I30" s="346" t="n"/>
      <c r="J30" s="346" t="n"/>
      <c r="K30" s="347" t="n"/>
      <c r="L30" s="324" t="n"/>
      <c r="M30" s="343">
        <f>A30</f>
        <v/>
      </c>
      <c r="N30" s="339">
        <f>SUM(O30:V30)</f>
        <v/>
      </c>
      <c r="O30" s="2582">
        <f>+D30/$C30</f>
        <v/>
      </c>
      <c r="P30" s="2582">
        <f>+E30/$C30</f>
        <v/>
      </c>
      <c r="Q30" s="2582">
        <f>+F30/$C30</f>
        <v/>
      </c>
      <c r="R30" s="2582">
        <f>+G30/$C30</f>
        <v/>
      </c>
      <c r="S30" s="2582">
        <f>+H30/$C30</f>
        <v/>
      </c>
      <c r="T30" s="2582">
        <f>+I30/$C30</f>
        <v/>
      </c>
      <c r="U30" s="2582">
        <f>+J30/$C30</f>
        <v/>
      </c>
      <c r="V30" s="2583">
        <f>+K30/$C30</f>
        <v/>
      </c>
    </row>
    <row r="31">
      <c r="A31" s="343" t="inlineStr">
        <is>
          <t>FACILITY 3</t>
        </is>
      </c>
      <c r="B31" s="344">
        <f>+C31/C41</f>
        <v/>
      </c>
      <c r="C31" s="345">
        <f>SUM(D31:K31)</f>
        <v/>
      </c>
      <c r="D31" s="345" t="n"/>
      <c r="E31" s="346" t="n"/>
      <c r="F31" s="346" t="n"/>
      <c r="G31" s="346" t="n"/>
      <c r="H31" s="346" t="n"/>
      <c r="I31" s="346" t="n"/>
      <c r="J31" s="346" t="n"/>
      <c r="K31" s="347" t="n"/>
      <c r="L31" s="324" t="n"/>
      <c r="M31" s="343">
        <f>A31</f>
        <v/>
      </c>
      <c r="N31" s="339">
        <f>SUM(O31:V31)</f>
        <v/>
      </c>
      <c r="O31" s="2582">
        <f>+D31/$C31</f>
        <v/>
      </c>
      <c r="P31" s="2582">
        <f>+E31/$C31</f>
        <v/>
      </c>
      <c r="Q31" s="2582">
        <f>+F31/$C31</f>
        <v/>
      </c>
      <c r="R31" s="2582">
        <f>+G31/$C31</f>
        <v/>
      </c>
      <c r="S31" s="2582">
        <f>+H31/$C31</f>
        <v/>
      </c>
      <c r="T31" s="2582">
        <f>+I31/$C31</f>
        <v/>
      </c>
      <c r="U31" s="2582">
        <f>+J31/$C31</f>
        <v/>
      </c>
      <c r="V31" s="2583">
        <f>+K31/$C31</f>
        <v/>
      </c>
    </row>
    <row r="32">
      <c r="A32" s="343" t="inlineStr">
        <is>
          <t>FACILITY 4</t>
        </is>
      </c>
      <c r="B32" s="344">
        <f>+C32/C41</f>
        <v/>
      </c>
      <c r="C32" s="345">
        <f>SUM(D32:K32)</f>
        <v/>
      </c>
      <c r="D32" s="345" t="n"/>
      <c r="E32" s="346" t="n"/>
      <c r="F32" s="346" t="n"/>
      <c r="G32" s="346" t="n"/>
      <c r="H32" s="346" t="n"/>
      <c r="I32" s="346" t="n"/>
      <c r="J32" s="346" t="n"/>
      <c r="K32" s="347" t="n"/>
      <c r="L32" s="324" t="n"/>
      <c r="M32" s="343">
        <f>A32</f>
        <v/>
      </c>
      <c r="N32" s="339">
        <f>SUM(O32:V32)</f>
        <v/>
      </c>
      <c r="O32" s="2582">
        <f>+D32/$C32</f>
        <v/>
      </c>
      <c r="P32" s="2582">
        <f>+E32/$C32</f>
        <v/>
      </c>
      <c r="Q32" s="2582">
        <f>+F32/$C32</f>
        <v/>
      </c>
      <c r="R32" s="2582">
        <f>+G32/$C32</f>
        <v/>
      </c>
      <c r="S32" s="2582">
        <f>+H32/$C32</f>
        <v/>
      </c>
      <c r="T32" s="2582">
        <f>+I32/$C32</f>
        <v/>
      </c>
      <c r="U32" s="2582">
        <f>+J32/$C32</f>
        <v/>
      </c>
      <c r="V32" s="2583">
        <f>+K32/$C32</f>
        <v/>
      </c>
    </row>
    <row r="33">
      <c r="A33" s="343" t="inlineStr">
        <is>
          <t>FACILITY 5</t>
        </is>
      </c>
      <c r="B33" s="344">
        <f>+C33/C41</f>
        <v/>
      </c>
      <c r="C33" s="345">
        <f>SUM(D33:K33)</f>
        <v/>
      </c>
      <c r="D33" s="345" t="n"/>
      <c r="E33" s="346" t="n"/>
      <c r="F33" s="346" t="n"/>
      <c r="G33" s="346" t="n"/>
      <c r="H33" s="346" t="n"/>
      <c r="I33" s="346" t="n"/>
      <c r="J33" s="346" t="n"/>
      <c r="K33" s="347" t="n"/>
      <c r="L33" s="324" t="n"/>
      <c r="M33" s="343">
        <f>A33</f>
        <v/>
      </c>
      <c r="N33" s="339">
        <f>SUM(O33:V33)</f>
        <v/>
      </c>
      <c r="O33" s="2582">
        <f>+D33/$C33</f>
        <v/>
      </c>
      <c r="P33" s="2582">
        <f>+E33/$C33</f>
        <v/>
      </c>
      <c r="Q33" s="2582">
        <f>+F33/$C33</f>
        <v/>
      </c>
      <c r="R33" s="2582">
        <f>+G33/$C33</f>
        <v/>
      </c>
      <c r="S33" s="2582">
        <f>+H33/$C33</f>
        <v/>
      </c>
      <c r="T33" s="2582">
        <f>+I33/$C33</f>
        <v/>
      </c>
      <c r="U33" s="2582">
        <f>+J33/$C33</f>
        <v/>
      </c>
      <c r="V33" s="2583">
        <f>+K33/$C33</f>
        <v/>
      </c>
    </row>
    <row r="34">
      <c r="A34" s="343" t="inlineStr">
        <is>
          <t>FACILITY 6</t>
        </is>
      </c>
      <c r="B34" s="344">
        <f>+C34/C41</f>
        <v/>
      </c>
      <c r="C34" s="345">
        <f>SUM(D34:K34)</f>
        <v/>
      </c>
      <c r="D34" s="345" t="n"/>
      <c r="E34" s="346" t="n"/>
      <c r="F34" s="346" t="n"/>
      <c r="G34" s="346" t="n"/>
      <c r="H34" s="346" t="n"/>
      <c r="I34" s="346" t="n"/>
      <c r="J34" s="346" t="n"/>
      <c r="K34" s="347" t="n"/>
      <c r="L34" s="324" t="n"/>
      <c r="M34" s="343">
        <f>A34</f>
        <v/>
      </c>
      <c r="N34" s="339">
        <f>SUM(O34:V34)</f>
        <v/>
      </c>
      <c r="O34" s="2582">
        <f>+D34/$C34</f>
        <v/>
      </c>
      <c r="P34" s="2582">
        <f>+E34/$C34</f>
        <v/>
      </c>
      <c r="Q34" s="2582">
        <f>+F34/$C34</f>
        <v/>
      </c>
      <c r="R34" s="2582">
        <f>+G34/$C34</f>
        <v/>
      </c>
      <c r="S34" s="2582">
        <f>+H34/$C34</f>
        <v/>
      </c>
      <c r="T34" s="2582">
        <f>+I34/$C34</f>
        <v/>
      </c>
      <c r="U34" s="2582">
        <f>+J34/$C34</f>
        <v/>
      </c>
      <c r="V34" s="2583">
        <f>+K34/$C34</f>
        <v/>
      </c>
    </row>
    <row r="35">
      <c r="A35" s="343" t="inlineStr">
        <is>
          <t>FACILITY 7</t>
        </is>
      </c>
      <c r="B35" s="344">
        <f>+C35/C41</f>
        <v/>
      </c>
      <c r="C35" s="345">
        <f>SUM(D35:K35)</f>
        <v/>
      </c>
      <c r="D35" s="345" t="n"/>
      <c r="E35" s="346" t="n"/>
      <c r="F35" s="346" t="n"/>
      <c r="G35" s="346" t="n"/>
      <c r="H35" s="346" t="n"/>
      <c r="I35" s="346" t="n"/>
      <c r="J35" s="346" t="n"/>
      <c r="K35" s="347" t="n"/>
      <c r="L35" s="324" t="n"/>
      <c r="M35" s="343">
        <f>A35</f>
        <v/>
      </c>
      <c r="N35" s="339">
        <f>SUM(O35:V35)</f>
        <v/>
      </c>
      <c r="O35" s="2582">
        <f>+D35/$C35</f>
        <v/>
      </c>
      <c r="P35" s="2582">
        <f>+E35/$C35</f>
        <v/>
      </c>
      <c r="Q35" s="2582">
        <f>+F35/$C35</f>
        <v/>
      </c>
      <c r="R35" s="2582">
        <f>+G35/$C35</f>
        <v/>
      </c>
      <c r="S35" s="2582">
        <f>+H35/$C35</f>
        <v/>
      </c>
      <c r="T35" s="2582">
        <f>+I35/$C35</f>
        <v/>
      </c>
      <c r="U35" s="2582">
        <f>+J35/$C35</f>
        <v/>
      </c>
      <c r="V35" s="2583">
        <f>+K35/$C35</f>
        <v/>
      </c>
    </row>
    <row r="36">
      <c r="A36" s="343" t="inlineStr">
        <is>
          <t>FACILITY 8</t>
        </is>
      </c>
      <c r="B36" s="344">
        <f>+C36/C41</f>
        <v/>
      </c>
      <c r="C36" s="345">
        <f>SUM(D36:K36)</f>
        <v/>
      </c>
      <c r="D36" s="345" t="n"/>
      <c r="E36" s="346" t="n"/>
      <c r="F36" s="346" t="n"/>
      <c r="G36" s="346" t="n"/>
      <c r="H36" s="346" t="n"/>
      <c r="I36" s="346" t="n"/>
      <c r="J36" s="346" t="n"/>
      <c r="K36" s="347" t="n"/>
      <c r="L36" s="324" t="n"/>
      <c r="M36" s="343">
        <f>A36</f>
        <v/>
      </c>
      <c r="N36" s="339">
        <f>SUM(O36:V36)</f>
        <v/>
      </c>
      <c r="O36" s="2582">
        <f>+D36/$C36</f>
        <v/>
      </c>
      <c r="P36" s="2582">
        <f>+E36/$C36</f>
        <v/>
      </c>
      <c r="Q36" s="2582">
        <f>+F36/$C36</f>
        <v/>
      </c>
      <c r="R36" s="2582">
        <f>+G36/$C36</f>
        <v/>
      </c>
      <c r="S36" s="2582">
        <f>+H36/$C36</f>
        <v/>
      </c>
      <c r="T36" s="2582">
        <f>+I36/$C36</f>
        <v/>
      </c>
      <c r="U36" s="2582">
        <f>+J36/$C36</f>
        <v/>
      </c>
      <c r="V36" s="2583">
        <f>+K36/$C36</f>
        <v/>
      </c>
    </row>
    <row r="37">
      <c r="A37" s="343" t="inlineStr">
        <is>
          <t>FACILITY 9</t>
        </is>
      </c>
      <c r="B37" s="344">
        <f>+C37/C41</f>
        <v/>
      </c>
      <c r="C37" s="345">
        <f>SUM(D37:K37)</f>
        <v/>
      </c>
      <c r="D37" s="345" t="n"/>
      <c r="E37" s="346" t="n"/>
      <c r="F37" s="346" t="n"/>
      <c r="G37" s="346" t="n"/>
      <c r="H37" s="346" t="n"/>
      <c r="I37" s="346" t="n"/>
      <c r="J37" s="346" t="n"/>
      <c r="K37" s="347" t="n"/>
      <c r="L37" s="324" t="n"/>
      <c r="M37" s="343">
        <f>A37</f>
        <v/>
      </c>
      <c r="N37" s="339">
        <f>SUM(O37:V37)</f>
        <v/>
      </c>
      <c r="O37" s="2582">
        <f>+D37/$C37</f>
        <v/>
      </c>
      <c r="P37" s="2582">
        <f>+E37/$C37</f>
        <v/>
      </c>
      <c r="Q37" s="2582">
        <f>+F37/$C37</f>
        <v/>
      </c>
      <c r="R37" s="2582">
        <f>+G37/$C37</f>
        <v/>
      </c>
      <c r="S37" s="2582">
        <f>+H37/$C37</f>
        <v/>
      </c>
      <c r="T37" s="2582">
        <f>+I37/$C37</f>
        <v/>
      </c>
      <c r="U37" s="2582">
        <f>+J37/$C37</f>
        <v/>
      </c>
      <c r="V37" s="2583">
        <f>+K37/$C37</f>
        <v/>
      </c>
    </row>
    <row r="38">
      <c r="A38" s="343" t="inlineStr">
        <is>
          <t>FACILITY 10</t>
        </is>
      </c>
      <c r="B38" s="344">
        <f>+C38/C41</f>
        <v/>
      </c>
      <c r="C38" s="345">
        <f>SUM(D38:K38)</f>
        <v/>
      </c>
      <c r="D38" s="345" t="n"/>
      <c r="E38" s="346" t="n"/>
      <c r="F38" s="346" t="n"/>
      <c r="G38" s="346" t="n"/>
      <c r="H38" s="346" t="n"/>
      <c r="I38" s="346" t="n"/>
      <c r="J38" s="346" t="n"/>
      <c r="K38" s="347" t="n"/>
      <c r="L38" s="324" t="n"/>
      <c r="M38" s="343">
        <f>A38</f>
        <v/>
      </c>
      <c r="N38" s="339">
        <f>SUM(O38:V38)</f>
        <v/>
      </c>
      <c r="O38" s="2582">
        <f>+D38/$C38</f>
        <v/>
      </c>
      <c r="P38" s="2582">
        <f>+E38/$C38</f>
        <v/>
      </c>
      <c r="Q38" s="2582">
        <f>+F38/$C38</f>
        <v/>
      </c>
      <c r="R38" s="2582">
        <f>+G38/$C38</f>
        <v/>
      </c>
      <c r="S38" s="2582">
        <f>+H38/$C38</f>
        <v/>
      </c>
      <c r="T38" s="2582">
        <f>+I38/$C38</f>
        <v/>
      </c>
      <c r="U38" s="2582">
        <f>+J38/$C38</f>
        <v/>
      </c>
      <c r="V38" s="2583">
        <f>+K38/$C38</f>
        <v/>
      </c>
    </row>
    <row r="39">
      <c r="A39" s="343" t="inlineStr">
        <is>
          <t>FACILITY 11</t>
        </is>
      </c>
      <c r="B39" s="344">
        <f>+C39/C41</f>
        <v/>
      </c>
      <c r="C39" s="345">
        <f>SUM(D39:K39)</f>
        <v/>
      </c>
      <c r="D39" s="345" t="n"/>
      <c r="E39" s="346" t="n"/>
      <c r="F39" s="346" t="n"/>
      <c r="G39" s="346" t="n"/>
      <c r="H39" s="346" t="n"/>
      <c r="I39" s="346" t="n"/>
      <c r="J39" s="346" t="n"/>
      <c r="K39" s="347" t="n"/>
      <c r="L39" s="324" t="n"/>
      <c r="M39" s="343">
        <f>A39</f>
        <v/>
      </c>
      <c r="N39" s="339">
        <f>SUM(O39:V39)</f>
        <v/>
      </c>
      <c r="O39" s="2582">
        <f>+D39/$C39</f>
        <v/>
      </c>
      <c r="P39" s="2582">
        <f>+E39/$C39</f>
        <v/>
      </c>
      <c r="Q39" s="2582">
        <f>+F39/$C39</f>
        <v/>
      </c>
      <c r="R39" s="2582">
        <f>+G39/$C39</f>
        <v/>
      </c>
      <c r="S39" s="2582">
        <f>+H39/$C39</f>
        <v/>
      </c>
      <c r="T39" s="2582">
        <f>+I39/$C39</f>
        <v/>
      </c>
      <c r="U39" s="2582">
        <f>+J39/$C39</f>
        <v/>
      </c>
      <c r="V39" s="2583">
        <f>+K39/$C39</f>
        <v/>
      </c>
    </row>
    <row r="40">
      <c r="A40" s="343" t="inlineStr">
        <is>
          <t>FACILITY 12</t>
        </is>
      </c>
      <c r="B40" s="344">
        <f>+C40/C41</f>
        <v/>
      </c>
      <c r="C40" s="345">
        <f>SUM(D40:K40)</f>
        <v/>
      </c>
      <c r="D40" s="345" t="n"/>
      <c r="E40" s="346" t="n"/>
      <c r="F40" s="346" t="n"/>
      <c r="G40" s="346" t="n"/>
      <c r="H40" s="346" t="n"/>
      <c r="I40" s="346" t="n"/>
      <c r="J40" s="346" t="n"/>
      <c r="K40" s="347" t="n"/>
      <c r="L40" s="324" t="n"/>
      <c r="M40" s="343">
        <f>A40</f>
        <v/>
      </c>
      <c r="N40" s="339">
        <f>SUM(O40:V40)</f>
        <v/>
      </c>
      <c r="O40" s="2582">
        <f>+D40/$C40</f>
        <v/>
      </c>
      <c r="P40" s="2582">
        <f>+E40/$C40</f>
        <v/>
      </c>
      <c r="Q40" s="2582">
        <f>+F40/$C40</f>
        <v/>
      </c>
      <c r="R40" s="2582">
        <f>+G40/$C40</f>
        <v/>
      </c>
      <c r="S40" s="2582">
        <f>+H40/$C40</f>
        <v/>
      </c>
      <c r="T40" s="2582">
        <f>+I40/$C40</f>
        <v/>
      </c>
      <c r="U40" s="2582">
        <f>+J40/$C40</f>
        <v/>
      </c>
      <c r="V40" s="2584">
        <f>+K40/$C40</f>
        <v/>
      </c>
    </row>
    <row r="41">
      <c r="A41" s="1461" t="inlineStr">
        <is>
          <t>TOTAL</t>
        </is>
      </c>
      <c r="B41" s="1462">
        <f>SUM(B29:B40)</f>
        <v/>
      </c>
      <c r="C41" s="1463">
        <f>SUM(C29:C40)</f>
        <v/>
      </c>
      <c r="D41" s="1464">
        <f>SUM(D29:D40)</f>
        <v/>
      </c>
      <c r="E41" s="1464">
        <f>SUM(E29:E40)</f>
        <v/>
      </c>
      <c r="F41" s="1464">
        <f>SUM(F29:F40)</f>
        <v/>
      </c>
      <c r="G41" s="1464">
        <f>SUM(G29:G40)</f>
        <v/>
      </c>
      <c r="H41" s="1464">
        <f>SUM(H29:H40)</f>
        <v/>
      </c>
      <c r="I41" s="1464">
        <f>SUM(I29:I40)</f>
        <v/>
      </c>
      <c r="J41" s="1464">
        <f>SUM(J29:J40)</f>
        <v/>
      </c>
      <c r="K41" s="1465">
        <f>SUM(K29:K40)</f>
        <v/>
      </c>
      <c r="L41" s="324" t="n"/>
      <c r="M41" s="1461" t="inlineStr">
        <is>
          <t>TOTAL</t>
        </is>
      </c>
      <c r="N41" s="1466">
        <f>SUM(O41:V41)</f>
        <v/>
      </c>
      <c r="O41" s="2585">
        <f>+D41/$C41</f>
        <v/>
      </c>
      <c r="P41" s="2585">
        <f>+E41/$C41</f>
        <v/>
      </c>
      <c r="Q41" s="2585">
        <f>+F41/$C41</f>
        <v/>
      </c>
      <c r="R41" s="2585">
        <f>+G41/$C41</f>
        <v/>
      </c>
      <c r="S41" s="2585">
        <f>+H41/$C41</f>
        <v/>
      </c>
      <c r="T41" s="2585">
        <f>+I41/$C41</f>
        <v/>
      </c>
      <c r="U41" s="2585">
        <f>+J41/$C41</f>
        <v/>
      </c>
      <c r="V41" s="2586">
        <f>+K41/$C41</f>
        <v/>
      </c>
    </row>
    <row r="42">
      <c r="A42" s="334">
        <f>EOMONTH(A28,-1)</f>
        <v/>
      </c>
      <c r="B42" s="2578" t="n"/>
      <c r="C42" s="2579" t="n"/>
      <c r="D42" s="2579" t="n"/>
      <c r="E42" s="2580" t="n"/>
      <c r="F42" s="2580" t="n"/>
      <c r="G42" s="2580" t="n"/>
      <c r="H42" s="2580" t="n"/>
      <c r="I42" s="2580" t="n"/>
      <c r="J42" s="2580" t="n"/>
      <c r="K42" s="2581" t="n"/>
      <c r="L42" s="324" t="n"/>
      <c r="M42" s="334">
        <f>+A42</f>
        <v/>
      </c>
      <c r="N42" s="339" t="n"/>
      <c r="O42" s="340" t="n"/>
      <c r="P42" s="340" t="n"/>
      <c r="Q42" s="340" t="n"/>
      <c r="R42" s="340" t="n"/>
      <c r="S42" s="340" t="n"/>
      <c r="T42" s="340" t="n"/>
      <c r="U42" s="340" t="n"/>
      <c r="V42" s="341" t="n"/>
    </row>
    <row r="43">
      <c r="A43" s="343" t="inlineStr">
        <is>
          <t>FACILITY 1</t>
        </is>
      </c>
      <c r="B43" s="344">
        <f>+C43/C55</f>
        <v/>
      </c>
      <c r="C43" s="345">
        <f>SUM(D43:K43)</f>
        <v/>
      </c>
      <c r="D43" s="345" t="n"/>
      <c r="E43" s="346" t="n"/>
      <c r="F43" s="346" t="n"/>
      <c r="G43" s="346" t="n"/>
      <c r="H43" s="346" t="n"/>
      <c r="I43" s="346" t="n"/>
      <c r="J43" s="346" t="n"/>
      <c r="K43" s="347" t="n"/>
      <c r="L43" s="324" t="n"/>
      <c r="M43" s="343">
        <f>A43</f>
        <v/>
      </c>
      <c r="N43" s="339">
        <f>SUM(O43:V43)</f>
        <v/>
      </c>
      <c r="O43" s="2582">
        <f>+D43/$C43</f>
        <v/>
      </c>
      <c r="P43" s="2582">
        <f>+E43/$C43</f>
        <v/>
      </c>
      <c r="Q43" s="2582">
        <f>+F43/$C43</f>
        <v/>
      </c>
      <c r="R43" s="2582">
        <f>+G43/$C43</f>
        <v/>
      </c>
      <c r="S43" s="2582">
        <f>+H43/$C43</f>
        <v/>
      </c>
      <c r="T43" s="2582">
        <f>+I43/$C43</f>
        <v/>
      </c>
      <c r="U43" s="2582">
        <f>+J43/$C43</f>
        <v/>
      </c>
      <c r="V43" s="2583">
        <f>+K43/$C43</f>
        <v/>
      </c>
    </row>
    <row r="44">
      <c r="A44" s="343" t="inlineStr">
        <is>
          <t>FACILITY 2</t>
        </is>
      </c>
      <c r="B44" s="344">
        <f>+C44/C55</f>
        <v/>
      </c>
      <c r="C44" s="345">
        <f>SUM(D44:K44)</f>
        <v/>
      </c>
      <c r="D44" s="345" t="n"/>
      <c r="E44" s="346" t="n"/>
      <c r="F44" s="346" t="n"/>
      <c r="G44" s="346" t="n"/>
      <c r="H44" s="346" t="n"/>
      <c r="I44" s="346" t="n"/>
      <c r="J44" s="346" t="n"/>
      <c r="K44" s="347" t="n"/>
      <c r="L44" s="324" t="n"/>
      <c r="M44" s="343">
        <f>A44</f>
        <v/>
      </c>
      <c r="N44" s="339">
        <f>SUM(O44:V44)</f>
        <v/>
      </c>
      <c r="O44" s="2582">
        <f>+D44/$C44</f>
        <v/>
      </c>
      <c r="P44" s="2582">
        <f>+E44/$C44</f>
        <v/>
      </c>
      <c r="Q44" s="2582">
        <f>+F44/$C44</f>
        <v/>
      </c>
      <c r="R44" s="2582">
        <f>+G44/$C44</f>
        <v/>
      </c>
      <c r="S44" s="2582">
        <f>+H44/$C44</f>
        <v/>
      </c>
      <c r="T44" s="2582">
        <f>+I44/$C44</f>
        <v/>
      </c>
      <c r="U44" s="2582">
        <f>+J44/$C44</f>
        <v/>
      </c>
      <c r="V44" s="2583">
        <f>+K44/$C44</f>
        <v/>
      </c>
    </row>
    <row r="45">
      <c r="A45" s="343" t="inlineStr">
        <is>
          <t>FACILITY 3</t>
        </is>
      </c>
      <c r="B45" s="344">
        <f>+C45/C55</f>
        <v/>
      </c>
      <c r="C45" s="345">
        <f>SUM(D45:K45)</f>
        <v/>
      </c>
      <c r="D45" s="345" t="n"/>
      <c r="E45" s="346" t="n"/>
      <c r="F45" s="346" t="n"/>
      <c r="G45" s="346" t="n"/>
      <c r="H45" s="346" t="n"/>
      <c r="I45" s="346" t="n"/>
      <c r="J45" s="346" t="n"/>
      <c r="K45" s="347" t="n"/>
      <c r="L45" s="324" t="n"/>
      <c r="M45" s="343">
        <f>A45</f>
        <v/>
      </c>
      <c r="N45" s="339">
        <f>SUM(O45:V45)</f>
        <v/>
      </c>
      <c r="O45" s="2582">
        <f>+D45/$C45</f>
        <v/>
      </c>
      <c r="P45" s="2582">
        <f>+E45/$C45</f>
        <v/>
      </c>
      <c r="Q45" s="2582">
        <f>+F45/$C45</f>
        <v/>
      </c>
      <c r="R45" s="2582">
        <f>+G45/$C45</f>
        <v/>
      </c>
      <c r="S45" s="2582">
        <f>+H45/$C45</f>
        <v/>
      </c>
      <c r="T45" s="2582">
        <f>+I45/$C45</f>
        <v/>
      </c>
      <c r="U45" s="2582">
        <f>+J45/$C45</f>
        <v/>
      </c>
      <c r="V45" s="2583">
        <f>+K45/$C45</f>
        <v/>
      </c>
    </row>
    <row r="46">
      <c r="A46" s="343" t="inlineStr">
        <is>
          <t>FACILITY 4</t>
        </is>
      </c>
      <c r="B46" s="344">
        <f>+C46/C55</f>
        <v/>
      </c>
      <c r="C46" s="345">
        <f>SUM(D46:K46)</f>
        <v/>
      </c>
      <c r="D46" s="345" t="n"/>
      <c r="E46" s="346" t="n"/>
      <c r="F46" s="346" t="n"/>
      <c r="G46" s="346" t="n"/>
      <c r="H46" s="346" t="n"/>
      <c r="I46" s="346" t="n"/>
      <c r="J46" s="346" t="n"/>
      <c r="K46" s="347" t="n"/>
      <c r="L46" s="324" t="n"/>
      <c r="M46" s="343">
        <f>A46</f>
        <v/>
      </c>
      <c r="N46" s="339">
        <f>SUM(O46:V46)</f>
        <v/>
      </c>
      <c r="O46" s="2582">
        <f>+D46/$C46</f>
        <v/>
      </c>
      <c r="P46" s="2582">
        <f>+E46/$C46</f>
        <v/>
      </c>
      <c r="Q46" s="2582">
        <f>+F46/$C46</f>
        <v/>
      </c>
      <c r="R46" s="2582">
        <f>+G46/$C46</f>
        <v/>
      </c>
      <c r="S46" s="2582">
        <f>+H46/$C46</f>
        <v/>
      </c>
      <c r="T46" s="2582">
        <f>+I46/$C46</f>
        <v/>
      </c>
      <c r="U46" s="2582">
        <f>+J46/$C46</f>
        <v/>
      </c>
      <c r="V46" s="2583">
        <f>+K46/$C46</f>
        <v/>
      </c>
    </row>
    <row r="47">
      <c r="A47" s="343" t="inlineStr">
        <is>
          <t>FACILITY 5</t>
        </is>
      </c>
      <c r="B47" s="344">
        <f>+C47/C55</f>
        <v/>
      </c>
      <c r="C47" s="345">
        <f>SUM(D47:K47)</f>
        <v/>
      </c>
      <c r="D47" s="345" t="n"/>
      <c r="E47" s="346" t="n"/>
      <c r="F47" s="346" t="n"/>
      <c r="G47" s="346" t="n"/>
      <c r="H47" s="346" t="n"/>
      <c r="I47" s="346" t="n"/>
      <c r="J47" s="346" t="n"/>
      <c r="K47" s="347" t="n"/>
      <c r="L47" s="324" t="n"/>
      <c r="M47" s="343">
        <f>A47</f>
        <v/>
      </c>
      <c r="N47" s="339">
        <f>SUM(O47:V47)</f>
        <v/>
      </c>
      <c r="O47" s="2582">
        <f>+D47/$C47</f>
        <v/>
      </c>
      <c r="P47" s="2582">
        <f>+E47/$C47</f>
        <v/>
      </c>
      <c r="Q47" s="2582">
        <f>+F47/$C47</f>
        <v/>
      </c>
      <c r="R47" s="2582">
        <f>+G47/$C47</f>
        <v/>
      </c>
      <c r="S47" s="2582">
        <f>+H47/$C47</f>
        <v/>
      </c>
      <c r="T47" s="2582">
        <f>+I47/$C47</f>
        <v/>
      </c>
      <c r="U47" s="2582">
        <f>+J47/$C47</f>
        <v/>
      </c>
      <c r="V47" s="2583">
        <f>+K47/$C47</f>
        <v/>
      </c>
    </row>
    <row r="48">
      <c r="A48" s="343" t="inlineStr">
        <is>
          <t>FACILITY 6</t>
        </is>
      </c>
      <c r="B48" s="344">
        <f>+C48/C55</f>
        <v/>
      </c>
      <c r="C48" s="345">
        <f>SUM(D48:K48)</f>
        <v/>
      </c>
      <c r="D48" s="345" t="n"/>
      <c r="E48" s="346" t="n"/>
      <c r="F48" s="346" t="n"/>
      <c r="G48" s="346" t="n"/>
      <c r="H48" s="346" t="n"/>
      <c r="I48" s="346" t="n"/>
      <c r="J48" s="346" t="n"/>
      <c r="K48" s="347" t="n"/>
      <c r="L48" s="324" t="n"/>
      <c r="M48" s="343">
        <f>A48</f>
        <v/>
      </c>
      <c r="N48" s="339">
        <f>SUM(O48:V48)</f>
        <v/>
      </c>
      <c r="O48" s="2582">
        <f>+D48/$C48</f>
        <v/>
      </c>
      <c r="P48" s="2582">
        <f>+E48/$C48</f>
        <v/>
      </c>
      <c r="Q48" s="2582">
        <f>+F48/$C48</f>
        <v/>
      </c>
      <c r="R48" s="2582">
        <f>+G48/$C48</f>
        <v/>
      </c>
      <c r="S48" s="2582">
        <f>+H48/$C48</f>
        <v/>
      </c>
      <c r="T48" s="2582">
        <f>+I48/$C48</f>
        <v/>
      </c>
      <c r="U48" s="2582">
        <f>+J48/$C48</f>
        <v/>
      </c>
      <c r="V48" s="2583">
        <f>+K48/$C48</f>
        <v/>
      </c>
    </row>
    <row r="49">
      <c r="A49" s="343" t="inlineStr">
        <is>
          <t>FACILITY 7</t>
        </is>
      </c>
      <c r="B49" s="344">
        <f>+C49/C55</f>
        <v/>
      </c>
      <c r="C49" s="345">
        <f>SUM(D49:K49)</f>
        <v/>
      </c>
      <c r="D49" s="345" t="n"/>
      <c r="E49" s="346" t="n"/>
      <c r="F49" s="346" t="n"/>
      <c r="G49" s="346" t="n"/>
      <c r="H49" s="346" t="n"/>
      <c r="I49" s="346" t="n"/>
      <c r="J49" s="346" t="n"/>
      <c r="K49" s="347" t="n"/>
      <c r="L49" s="324" t="n"/>
      <c r="M49" s="343">
        <f>A49</f>
        <v/>
      </c>
      <c r="N49" s="339">
        <f>SUM(O49:V49)</f>
        <v/>
      </c>
      <c r="O49" s="2582">
        <f>+D49/$C49</f>
        <v/>
      </c>
      <c r="P49" s="2582">
        <f>+E49/$C49</f>
        <v/>
      </c>
      <c r="Q49" s="2582">
        <f>+F49/$C49</f>
        <v/>
      </c>
      <c r="R49" s="2582">
        <f>+G49/$C49</f>
        <v/>
      </c>
      <c r="S49" s="2582">
        <f>+H49/$C49</f>
        <v/>
      </c>
      <c r="T49" s="2582">
        <f>+I49/$C49</f>
        <v/>
      </c>
      <c r="U49" s="2582">
        <f>+J49/$C49</f>
        <v/>
      </c>
      <c r="V49" s="2583">
        <f>+K49/$C49</f>
        <v/>
      </c>
    </row>
    <row r="50">
      <c r="A50" s="343" t="inlineStr">
        <is>
          <t>FACILITY 8</t>
        </is>
      </c>
      <c r="B50" s="344">
        <f>+C50/C55</f>
        <v/>
      </c>
      <c r="C50" s="345">
        <f>SUM(D50:K50)</f>
        <v/>
      </c>
      <c r="D50" s="345" t="n"/>
      <c r="E50" s="346" t="n"/>
      <c r="F50" s="346" t="n"/>
      <c r="G50" s="346" t="n"/>
      <c r="H50" s="346" t="n"/>
      <c r="I50" s="346" t="n"/>
      <c r="J50" s="346" t="n"/>
      <c r="K50" s="347" t="n"/>
      <c r="L50" s="324" t="n"/>
      <c r="M50" s="343">
        <f>A50</f>
        <v/>
      </c>
      <c r="N50" s="339">
        <f>SUM(O50:V50)</f>
        <v/>
      </c>
      <c r="O50" s="2582">
        <f>+D50/$C50</f>
        <v/>
      </c>
      <c r="P50" s="2582">
        <f>+E50/$C50</f>
        <v/>
      </c>
      <c r="Q50" s="2582">
        <f>+F50/$C50</f>
        <v/>
      </c>
      <c r="R50" s="2582">
        <f>+G50/$C50</f>
        <v/>
      </c>
      <c r="S50" s="2582">
        <f>+H50/$C50</f>
        <v/>
      </c>
      <c r="T50" s="2582">
        <f>+I50/$C50</f>
        <v/>
      </c>
      <c r="U50" s="2582">
        <f>+J50/$C50</f>
        <v/>
      </c>
      <c r="V50" s="2583">
        <f>+K50/$C50</f>
        <v/>
      </c>
    </row>
    <row r="51">
      <c r="A51" s="343" t="inlineStr">
        <is>
          <t>FACILITY 9</t>
        </is>
      </c>
      <c r="B51" s="344">
        <f>+C51/C55</f>
        <v/>
      </c>
      <c r="C51" s="345">
        <f>SUM(D51:K51)</f>
        <v/>
      </c>
      <c r="D51" s="345" t="n"/>
      <c r="E51" s="346" t="n"/>
      <c r="F51" s="346" t="n"/>
      <c r="G51" s="346" t="n"/>
      <c r="H51" s="346" t="n"/>
      <c r="I51" s="346" t="n"/>
      <c r="J51" s="346" t="n"/>
      <c r="K51" s="347" t="n"/>
      <c r="L51" s="324" t="n"/>
      <c r="M51" s="343">
        <f>A51</f>
        <v/>
      </c>
      <c r="N51" s="339">
        <f>SUM(O51:V51)</f>
        <v/>
      </c>
      <c r="O51" s="2582">
        <f>+D51/$C51</f>
        <v/>
      </c>
      <c r="P51" s="2582">
        <f>+E51/$C51</f>
        <v/>
      </c>
      <c r="Q51" s="2582">
        <f>+F51/$C51</f>
        <v/>
      </c>
      <c r="R51" s="2582">
        <f>+G51/$C51</f>
        <v/>
      </c>
      <c r="S51" s="2582">
        <f>+H51/$C51</f>
        <v/>
      </c>
      <c r="T51" s="2582">
        <f>+I51/$C51</f>
        <v/>
      </c>
      <c r="U51" s="2582">
        <f>+J51/$C51</f>
        <v/>
      </c>
      <c r="V51" s="2583">
        <f>+K51/$C51</f>
        <v/>
      </c>
    </row>
    <row r="52">
      <c r="A52" s="343" t="inlineStr">
        <is>
          <t>FACILITY 10</t>
        </is>
      </c>
      <c r="B52" s="344">
        <f>+C52/C55</f>
        <v/>
      </c>
      <c r="C52" s="345">
        <f>SUM(D52:K52)</f>
        <v/>
      </c>
      <c r="D52" s="345" t="n"/>
      <c r="E52" s="346" t="n"/>
      <c r="F52" s="346" t="n"/>
      <c r="G52" s="346" t="n"/>
      <c r="H52" s="346" t="n"/>
      <c r="I52" s="346" t="n"/>
      <c r="J52" s="346" t="n"/>
      <c r="K52" s="347" t="n"/>
      <c r="L52" s="324" t="n"/>
      <c r="M52" s="343">
        <f>A52</f>
        <v/>
      </c>
      <c r="N52" s="339">
        <f>SUM(O52:V52)</f>
        <v/>
      </c>
      <c r="O52" s="2582">
        <f>+D52/$C52</f>
        <v/>
      </c>
      <c r="P52" s="2582">
        <f>+E52/$C52</f>
        <v/>
      </c>
      <c r="Q52" s="2582">
        <f>+F52/$C52</f>
        <v/>
      </c>
      <c r="R52" s="2582">
        <f>+G52/$C52</f>
        <v/>
      </c>
      <c r="S52" s="2582">
        <f>+H52/$C52</f>
        <v/>
      </c>
      <c r="T52" s="2582">
        <f>+I52/$C52</f>
        <v/>
      </c>
      <c r="U52" s="2582">
        <f>+J52/$C52</f>
        <v/>
      </c>
      <c r="V52" s="2583">
        <f>+K52/$C52</f>
        <v/>
      </c>
    </row>
    <row r="53">
      <c r="A53" s="343" t="inlineStr">
        <is>
          <t>FACILITY 11</t>
        </is>
      </c>
      <c r="B53" s="344">
        <f>+C53/C55</f>
        <v/>
      </c>
      <c r="C53" s="345">
        <f>SUM(D53:K53)</f>
        <v/>
      </c>
      <c r="D53" s="345" t="n"/>
      <c r="E53" s="346" t="n"/>
      <c r="F53" s="346" t="n"/>
      <c r="G53" s="346" t="n"/>
      <c r="H53" s="346" t="n"/>
      <c r="I53" s="346" t="n"/>
      <c r="J53" s="346" t="n"/>
      <c r="K53" s="347" t="n"/>
      <c r="L53" s="324" t="n"/>
      <c r="M53" s="343">
        <f>A53</f>
        <v/>
      </c>
      <c r="N53" s="339">
        <f>SUM(O53:V53)</f>
        <v/>
      </c>
      <c r="O53" s="2582">
        <f>+D53/$C53</f>
        <v/>
      </c>
      <c r="P53" s="2582">
        <f>+E53/$C53</f>
        <v/>
      </c>
      <c r="Q53" s="2582">
        <f>+F53/$C53</f>
        <v/>
      </c>
      <c r="R53" s="2582">
        <f>+G53/$C53</f>
        <v/>
      </c>
      <c r="S53" s="2582">
        <f>+H53/$C53</f>
        <v/>
      </c>
      <c r="T53" s="2582">
        <f>+I53/$C53</f>
        <v/>
      </c>
      <c r="U53" s="2582">
        <f>+J53/$C53</f>
        <v/>
      </c>
      <c r="V53" s="2583">
        <f>+K53/$C53</f>
        <v/>
      </c>
    </row>
    <row r="54">
      <c r="A54" s="343" t="inlineStr">
        <is>
          <t>FACILITY 12</t>
        </is>
      </c>
      <c r="B54" s="344">
        <f>+C54/C55</f>
        <v/>
      </c>
      <c r="C54" s="345">
        <f>SUM(D54:K54)</f>
        <v/>
      </c>
      <c r="D54" s="345" t="n"/>
      <c r="E54" s="346" t="n"/>
      <c r="F54" s="346" t="n"/>
      <c r="G54" s="346" t="n"/>
      <c r="H54" s="346" t="n"/>
      <c r="I54" s="346" t="n"/>
      <c r="J54" s="346" t="n"/>
      <c r="K54" s="347" t="n"/>
      <c r="L54" s="324" t="n"/>
      <c r="M54" s="343">
        <f>A54</f>
        <v/>
      </c>
      <c r="N54" s="339">
        <f>SUM(O54:V54)</f>
        <v/>
      </c>
      <c r="O54" s="2582">
        <f>+D54/$C54</f>
        <v/>
      </c>
      <c r="P54" s="2582">
        <f>+E54/$C54</f>
        <v/>
      </c>
      <c r="Q54" s="2582">
        <f>+F54/$C54</f>
        <v/>
      </c>
      <c r="R54" s="2582">
        <f>+G54/$C54</f>
        <v/>
      </c>
      <c r="S54" s="2582">
        <f>+H54/$C54</f>
        <v/>
      </c>
      <c r="T54" s="2582">
        <f>+I54/$C54</f>
        <v/>
      </c>
      <c r="U54" s="2582">
        <f>+J54/$C54</f>
        <v/>
      </c>
      <c r="V54" s="2584">
        <f>+K54/$C54</f>
        <v/>
      </c>
    </row>
    <row r="55">
      <c r="A55" s="1461" t="inlineStr">
        <is>
          <t>TOTAL</t>
        </is>
      </c>
      <c r="B55" s="1462">
        <f>SUM(B43:B54)</f>
        <v/>
      </c>
      <c r="C55" s="1463">
        <f>SUM(C43:C54)</f>
        <v/>
      </c>
      <c r="D55" s="1464">
        <f>SUM(D43:D54)</f>
        <v/>
      </c>
      <c r="E55" s="1464">
        <f>SUM(E43:E54)</f>
        <v/>
      </c>
      <c r="F55" s="1464">
        <f>SUM(F43:F54)</f>
        <v/>
      </c>
      <c r="G55" s="1464">
        <f>SUM(G43:G54)</f>
        <v/>
      </c>
      <c r="H55" s="1464">
        <f>SUM(H43:H54)</f>
        <v/>
      </c>
      <c r="I55" s="1464">
        <f>SUM(I43:I54)</f>
        <v/>
      </c>
      <c r="J55" s="1464">
        <f>SUM(J43:J54)</f>
        <v/>
      </c>
      <c r="K55" s="1465">
        <f>SUM(K43:K54)</f>
        <v/>
      </c>
      <c r="L55" s="324" t="n"/>
      <c r="M55" s="1461" t="inlineStr">
        <is>
          <t>TOTAL</t>
        </is>
      </c>
      <c r="N55" s="1466">
        <f>SUM(O55:V55)</f>
        <v/>
      </c>
      <c r="O55" s="2585">
        <f>+D55/$C55</f>
        <v/>
      </c>
      <c r="P55" s="2585">
        <f>+E55/$C55</f>
        <v/>
      </c>
      <c r="Q55" s="2585">
        <f>+F55/$C55</f>
        <v/>
      </c>
      <c r="R55" s="2585">
        <f>+G55/$C55</f>
        <v/>
      </c>
      <c r="S55" s="2585">
        <f>+H55/$C55</f>
        <v/>
      </c>
      <c r="T55" s="2585">
        <f>+I55/$C55</f>
        <v/>
      </c>
      <c r="U55" s="2585">
        <f>+J55/$C55</f>
        <v/>
      </c>
      <c r="V55" s="2586">
        <f>+K55/$C55</f>
        <v/>
      </c>
    </row>
    <row r="56">
      <c r="A56" s="334">
        <f>EOMONTH(A42,-1)</f>
        <v/>
      </c>
      <c r="B56" s="2578" t="n"/>
      <c r="C56" s="2579" t="n"/>
      <c r="D56" s="2579" t="n"/>
      <c r="E56" s="2580" t="n"/>
      <c r="F56" s="2580" t="n"/>
      <c r="G56" s="2580" t="n"/>
      <c r="H56" s="2580" t="n"/>
      <c r="I56" s="2580" t="n"/>
      <c r="J56" s="2580" t="n"/>
      <c r="K56" s="2581" t="n"/>
      <c r="L56" s="324" t="n"/>
      <c r="M56" s="334">
        <f>+A56</f>
        <v/>
      </c>
      <c r="N56" s="339" t="n"/>
      <c r="O56" s="340" t="n"/>
      <c r="P56" s="340" t="n"/>
      <c r="Q56" s="340" t="n"/>
      <c r="R56" s="340" t="n"/>
      <c r="S56" s="340" t="n"/>
      <c r="T56" s="340" t="n"/>
      <c r="U56" s="340" t="n"/>
      <c r="V56" s="341" t="n"/>
    </row>
    <row r="57">
      <c r="A57" s="343" t="inlineStr">
        <is>
          <t>FACILITY 1</t>
        </is>
      </c>
      <c r="B57" s="344">
        <f>+C57/C69</f>
        <v/>
      </c>
      <c r="C57" s="345">
        <f>SUM(D57:K57)</f>
        <v/>
      </c>
      <c r="D57" s="345" t="n"/>
      <c r="E57" s="346" t="n"/>
      <c r="F57" s="346" t="n"/>
      <c r="G57" s="346" t="n"/>
      <c r="H57" s="346" t="n"/>
      <c r="I57" s="346" t="n"/>
      <c r="J57" s="346" t="n"/>
      <c r="K57" s="347" t="n"/>
      <c r="L57" s="324" t="n"/>
      <c r="M57" s="343">
        <f>A57</f>
        <v/>
      </c>
      <c r="N57" s="339">
        <f>SUM(O57:V57)</f>
        <v/>
      </c>
      <c r="O57" s="2582">
        <f>+D57/$C57</f>
        <v/>
      </c>
      <c r="P57" s="2582">
        <f>+E57/$C57</f>
        <v/>
      </c>
      <c r="Q57" s="2582">
        <f>+F57/$C57</f>
        <v/>
      </c>
      <c r="R57" s="2582">
        <f>+G57/$C57</f>
        <v/>
      </c>
      <c r="S57" s="2582">
        <f>+H57/$C57</f>
        <v/>
      </c>
      <c r="T57" s="2582">
        <f>+I57/$C57</f>
        <v/>
      </c>
      <c r="U57" s="2582">
        <f>+J57/$C57</f>
        <v/>
      </c>
      <c r="V57" s="2583">
        <f>+K57/$C57</f>
        <v/>
      </c>
    </row>
    <row r="58">
      <c r="A58" s="343" t="inlineStr">
        <is>
          <t>FACILITY 2</t>
        </is>
      </c>
      <c r="B58" s="344">
        <f>+C58/C69</f>
        <v/>
      </c>
      <c r="C58" s="345">
        <f>SUM(D58:K58)</f>
        <v/>
      </c>
      <c r="D58" s="345" t="n"/>
      <c r="E58" s="346" t="n"/>
      <c r="F58" s="346" t="n"/>
      <c r="G58" s="346" t="n"/>
      <c r="H58" s="346" t="n"/>
      <c r="I58" s="346" t="n"/>
      <c r="J58" s="346" t="n"/>
      <c r="K58" s="347" t="n"/>
      <c r="L58" s="324" t="n"/>
      <c r="M58" s="343">
        <f>A58</f>
        <v/>
      </c>
      <c r="N58" s="339">
        <f>SUM(O58:V58)</f>
        <v/>
      </c>
      <c r="O58" s="2582">
        <f>+D58/$C58</f>
        <v/>
      </c>
      <c r="P58" s="2582">
        <f>+E58/$C58</f>
        <v/>
      </c>
      <c r="Q58" s="2582">
        <f>+F58/$C58</f>
        <v/>
      </c>
      <c r="R58" s="2582">
        <f>+G58/$C58</f>
        <v/>
      </c>
      <c r="S58" s="2582">
        <f>+H58/$C58</f>
        <v/>
      </c>
      <c r="T58" s="2582">
        <f>+I58/$C58</f>
        <v/>
      </c>
      <c r="U58" s="2582">
        <f>+J58/$C58</f>
        <v/>
      </c>
      <c r="V58" s="2583">
        <f>+K58/$C58</f>
        <v/>
      </c>
    </row>
    <row r="59">
      <c r="A59" s="343" t="inlineStr">
        <is>
          <t>FACILITY 3</t>
        </is>
      </c>
      <c r="B59" s="344">
        <f>+C59/C69</f>
        <v/>
      </c>
      <c r="C59" s="345">
        <f>SUM(D59:K59)</f>
        <v/>
      </c>
      <c r="D59" s="345" t="n"/>
      <c r="E59" s="346" t="n"/>
      <c r="F59" s="346" t="n"/>
      <c r="G59" s="346" t="n"/>
      <c r="H59" s="346" t="n"/>
      <c r="I59" s="346" t="n"/>
      <c r="J59" s="346" t="n"/>
      <c r="K59" s="347" t="n"/>
      <c r="L59" s="324" t="n"/>
      <c r="M59" s="343">
        <f>A59</f>
        <v/>
      </c>
      <c r="N59" s="339">
        <f>SUM(O59:V59)</f>
        <v/>
      </c>
      <c r="O59" s="2582">
        <f>+D59/$C59</f>
        <v/>
      </c>
      <c r="P59" s="2582">
        <f>+E59/$C59</f>
        <v/>
      </c>
      <c r="Q59" s="2582">
        <f>+F59/$C59</f>
        <v/>
      </c>
      <c r="R59" s="2582">
        <f>+G59/$C59</f>
        <v/>
      </c>
      <c r="S59" s="2582">
        <f>+H59/$C59</f>
        <v/>
      </c>
      <c r="T59" s="2582">
        <f>+I59/$C59</f>
        <v/>
      </c>
      <c r="U59" s="2582">
        <f>+J59/$C59</f>
        <v/>
      </c>
      <c r="V59" s="2583">
        <f>+K59/$C59</f>
        <v/>
      </c>
    </row>
    <row r="60">
      <c r="A60" s="343" t="inlineStr">
        <is>
          <t>FACILITY 4</t>
        </is>
      </c>
      <c r="B60" s="344">
        <f>+C60/C69</f>
        <v/>
      </c>
      <c r="C60" s="345">
        <f>SUM(D60:K60)</f>
        <v/>
      </c>
      <c r="D60" s="345" t="n"/>
      <c r="E60" s="346" t="n"/>
      <c r="F60" s="346" t="n"/>
      <c r="G60" s="346" t="n"/>
      <c r="H60" s="346" t="n"/>
      <c r="I60" s="346" t="n"/>
      <c r="J60" s="346" t="n"/>
      <c r="K60" s="347" t="n"/>
      <c r="L60" s="324" t="n"/>
      <c r="M60" s="343">
        <f>A60</f>
        <v/>
      </c>
      <c r="N60" s="339">
        <f>SUM(O60:V60)</f>
        <v/>
      </c>
      <c r="O60" s="2582">
        <f>+D60/$C60</f>
        <v/>
      </c>
      <c r="P60" s="2582">
        <f>+E60/$C60</f>
        <v/>
      </c>
      <c r="Q60" s="2582">
        <f>+F60/$C60</f>
        <v/>
      </c>
      <c r="R60" s="2582">
        <f>+G60/$C60</f>
        <v/>
      </c>
      <c r="S60" s="2582">
        <f>+H60/$C60</f>
        <v/>
      </c>
      <c r="T60" s="2582">
        <f>+I60/$C60</f>
        <v/>
      </c>
      <c r="U60" s="2582">
        <f>+J60/$C60</f>
        <v/>
      </c>
      <c r="V60" s="2583">
        <f>+K60/$C60</f>
        <v/>
      </c>
    </row>
    <row r="61">
      <c r="A61" s="343" t="inlineStr">
        <is>
          <t>FACILITY 5</t>
        </is>
      </c>
      <c r="B61" s="344">
        <f>+C61/C69</f>
        <v/>
      </c>
      <c r="C61" s="345">
        <f>SUM(D61:K61)</f>
        <v/>
      </c>
      <c r="D61" s="345" t="n"/>
      <c r="E61" s="346" t="n"/>
      <c r="F61" s="346" t="n"/>
      <c r="G61" s="346" t="n"/>
      <c r="H61" s="346" t="n"/>
      <c r="I61" s="346" t="n"/>
      <c r="J61" s="346" t="n"/>
      <c r="K61" s="347" t="n"/>
      <c r="L61" s="324" t="n"/>
      <c r="M61" s="343">
        <f>A61</f>
        <v/>
      </c>
      <c r="N61" s="339">
        <f>SUM(O61:V61)</f>
        <v/>
      </c>
      <c r="O61" s="2582">
        <f>+D61/$C61</f>
        <v/>
      </c>
      <c r="P61" s="2582">
        <f>+E61/$C61</f>
        <v/>
      </c>
      <c r="Q61" s="2582">
        <f>+F61/$C61</f>
        <v/>
      </c>
      <c r="R61" s="2582">
        <f>+G61/$C61</f>
        <v/>
      </c>
      <c r="S61" s="2582">
        <f>+H61/$C61</f>
        <v/>
      </c>
      <c r="T61" s="2582">
        <f>+I61/$C61</f>
        <v/>
      </c>
      <c r="U61" s="2582">
        <f>+J61/$C61</f>
        <v/>
      </c>
      <c r="V61" s="2583">
        <f>+K61/$C61</f>
        <v/>
      </c>
    </row>
    <row r="62">
      <c r="A62" s="343" t="inlineStr">
        <is>
          <t>FACILITY 6</t>
        </is>
      </c>
      <c r="B62" s="344">
        <f>+C62/C69</f>
        <v/>
      </c>
      <c r="C62" s="345">
        <f>SUM(D62:K62)</f>
        <v/>
      </c>
      <c r="D62" s="345" t="n"/>
      <c r="E62" s="346" t="n"/>
      <c r="F62" s="346" t="n"/>
      <c r="G62" s="346" t="n"/>
      <c r="H62" s="346" t="n"/>
      <c r="I62" s="346" t="n"/>
      <c r="J62" s="346" t="n"/>
      <c r="K62" s="347" t="n"/>
      <c r="L62" s="324" t="n"/>
      <c r="M62" s="343">
        <f>A62</f>
        <v/>
      </c>
      <c r="N62" s="339">
        <f>SUM(O62:V62)</f>
        <v/>
      </c>
      <c r="O62" s="2582">
        <f>+D62/$C62</f>
        <v/>
      </c>
      <c r="P62" s="2582">
        <f>+E62/$C62</f>
        <v/>
      </c>
      <c r="Q62" s="2582">
        <f>+F62/$C62</f>
        <v/>
      </c>
      <c r="R62" s="2582">
        <f>+G62/$C62</f>
        <v/>
      </c>
      <c r="S62" s="2582">
        <f>+H62/$C62</f>
        <v/>
      </c>
      <c r="T62" s="2582">
        <f>+I62/$C62</f>
        <v/>
      </c>
      <c r="U62" s="2582">
        <f>+J62/$C62</f>
        <v/>
      </c>
      <c r="V62" s="2583">
        <f>+K62/$C62</f>
        <v/>
      </c>
    </row>
    <row r="63">
      <c r="A63" s="343" t="inlineStr">
        <is>
          <t>FACILITY 7</t>
        </is>
      </c>
      <c r="B63" s="344">
        <f>+C63/C69</f>
        <v/>
      </c>
      <c r="C63" s="345">
        <f>SUM(D63:K63)</f>
        <v/>
      </c>
      <c r="D63" s="345" t="n"/>
      <c r="E63" s="346" t="n"/>
      <c r="F63" s="346" t="n"/>
      <c r="G63" s="346" t="n"/>
      <c r="H63" s="346" t="n"/>
      <c r="I63" s="346" t="n"/>
      <c r="J63" s="346" t="n"/>
      <c r="K63" s="347" t="n"/>
      <c r="L63" s="324" t="n"/>
      <c r="M63" s="343">
        <f>A63</f>
        <v/>
      </c>
      <c r="N63" s="339">
        <f>SUM(O63:V63)</f>
        <v/>
      </c>
      <c r="O63" s="2582">
        <f>+D63/$C63</f>
        <v/>
      </c>
      <c r="P63" s="2582">
        <f>+E63/$C63</f>
        <v/>
      </c>
      <c r="Q63" s="2582">
        <f>+F63/$C63</f>
        <v/>
      </c>
      <c r="R63" s="2582">
        <f>+G63/$C63</f>
        <v/>
      </c>
      <c r="S63" s="2582">
        <f>+H63/$C63</f>
        <v/>
      </c>
      <c r="T63" s="2582">
        <f>+I63/$C63</f>
        <v/>
      </c>
      <c r="U63" s="2582">
        <f>+J63/$C63</f>
        <v/>
      </c>
      <c r="V63" s="2583">
        <f>+K63/$C63</f>
        <v/>
      </c>
    </row>
    <row r="64">
      <c r="A64" s="343" t="inlineStr">
        <is>
          <t>FACILITY 8</t>
        </is>
      </c>
      <c r="B64" s="344">
        <f>+C64/C69</f>
        <v/>
      </c>
      <c r="C64" s="345">
        <f>SUM(D64:K64)</f>
        <v/>
      </c>
      <c r="D64" s="345" t="n"/>
      <c r="E64" s="346" t="n"/>
      <c r="F64" s="346" t="n"/>
      <c r="G64" s="346" t="n"/>
      <c r="H64" s="346" t="n"/>
      <c r="I64" s="346" t="n"/>
      <c r="J64" s="346" t="n"/>
      <c r="K64" s="347" t="n"/>
      <c r="L64" s="324" t="n"/>
      <c r="M64" s="343">
        <f>A64</f>
        <v/>
      </c>
      <c r="N64" s="339">
        <f>SUM(O64:V64)</f>
        <v/>
      </c>
      <c r="O64" s="2582">
        <f>+D64/$C64</f>
        <v/>
      </c>
      <c r="P64" s="2582">
        <f>+E64/$C64</f>
        <v/>
      </c>
      <c r="Q64" s="2582">
        <f>+F64/$C64</f>
        <v/>
      </c>
      <c r="R64" s="2582">
        <f>+G64/$C64</f>
        <v/>
      </c>
      <c r="S64" s="2582">
        <f>+H64/$C64</f>
        <v/>
      </c>
      <c r="T64" s="2582">
        <f>+I64/$C64</f>
        <v/>
      </c>
      <c r="U64" s="2582">
        <f>+J64/$C64</f>
        <v/>
      </c>
      <c r="V64" s="2583">
        <f>+K64/$C64</f>
        <v/>
      </c>
    </row>
    <row r="65">
      <c r="A65" s="343" t="inlineStr">
        <is>
          <t>FACILITY 9</t>
        </is>
      </c>
      <c r="B65" s="344">
        <f>+C65/C69</f>
        <v/>
      </c>
      <c r="C65" s="345">
        <f>SUM(D65:K65)</f>
        <v/>
      </c>
      <c r="D65" s="345" t="n"/>
      <c r="E65" s="346" t="n"/>
      <c r="F65" s="346" t="n"/>
      <c r="G65" s="346" t="n"/>
      <c r="H65" s="346" t="n"/>
      <c r="I65" s="346" t="n"/>
      <c r="J65" s="346" t="n"/>
      <c r="K65" s="347" t="n"/>
      <c r="L65" s="324" t="n"/>
      <c r="M65" s="343">
        <f>A65</f>
        <v/>
      </c>
      <c r="N65" s="339">
        <f>SUM(O65:V65)</f>
        <v/>
      </c>
      <c r="O65" s="2582">
        <f>+D65/$C65</f>
        <v/>
      </c>
      <c r="P65" s="2582">
        <f>+E65/$C65</f>
        <v/>
      </c>
      <c r="Q65" s="2582">
        <f>+F65/$C65</f>
        <v/>
      </c>
      <c r="R65" s="2582">
        <f>+G65/$C65</f>
        <v/>
      </c>
      <c r="S65" s="2582">
        <f>+H65/$C65</f>
        <v/>
      </c>
      <c r="T65" s="2582">
        <f>+I65/$C65</f>
        <v/>
      </c>
      <c r="U65" s="2582">
        <f>+J65/$C65</f>
        <v/>
      </c>
      <c r="V65" s="2583">
        <f>+K65/$C65</f>
        <v/>
      </c>
    </row>
    <row r="66">
      <c r="A66" s="343" t="inlineStr">
        <is>
          <t>FACILITY 10</t>
        </is>
      </c>
      <c r="B66" s="344">
        <f>+C66/C69</f>
        <v/>
      </c>
      <c r="C66" s="345">
        <f>SUM(D66:K66)</f>
        <v/>
      </c>
      <c r="D66" s="345" t="n"/>
      <c r="E66" s="346" t="n"/>
      <c r="F66" s="346" t="n"/>
      <c r="G66" s="346" t="n"/>
      <c r="H66" s="346" t="n"/>
      <c r="I66" s="346" t="n"/>
      <c r="J66" s="346" t="n"/>
      <c r="K66" s="347" t="n"/>
      <c r="L66" s="324" t="n"/>
      <c r="M66" s="343">
        <f>A66</f>
        <v/>
      </c>
      <c r="N66" s="339">
        <f>SUM(O66:V66)</f>
        <v/>
      </c>
      <c r="O66" s="2582">
        <f>+D66/$C66</f>
        <v/>
      </c>
      <c r="P66" s="2582">
        <f>+E66/$C66</f>
        <v/>
      </c>
      <c r="Q66" s="2582">
        <f>+F66/$C66</f>
        <v/>
      </c>
      <c r="R66" s="2582">
        <f>+G66/$C66</f>
        <v/>
      </c>
      <c r="S66" s="2582">
        <f>+H66/$C66</f>
        <v/>
      </c>
      <c r="T66" s="2582">
        <f>+I66/$C66</f>
        <v/>
      </c>
      <c r="U66" s="2582">
        <f>+J66/$C66</f>
        <v/>
      </c>
      <c r="V66" s="2583">
        <f>+K66/$C66</f>
        <v/>
      </c>
    </row>
    <row r="67">
      <c r="A67" s="343" t="inlineStr">
        <is>
          <t>FACILITY 11</t>
        </is>
      </c>
      <c r="B67" s="344">
        <f>+C67/C69</f>
        <v/>
      </c>
      <c r="C67" s="345">
        <f>SUM(D67:K67)</f>
        <v/>
      </c>
      <c r="D67" s="345" t="n"/>
      <c r="E67" s="346" t="n"/>
      <c r="F67" s="346" t="n"/>
      <c r="G67" s="346" t="n"/>
      <c r="H67" s="346" t="n"/>
      <c r="I67" s="346" t="n"/>
      <c r="J67" s="346" t="n"/>
      <c r="K67" s="347" t="n"/>
      <c r="L67" s="324" t="n"/>
      <c r="M67" s="343">
        <f>A67</f>
        <v/>
      </c>
      <c r="N67" s="339">
        <f>SUM(O67:V67)</f>
        <v/>
      </c>
      <c r="O67" s="2582">
        <f>+D67/$C67</f>
        <v/>
      </c>
      <c r="P67" s="2582">
        <f>+E67/$C67</f>
        <v/>
      </c>
      <c r="Q67" s="2582">
        <f>+F67/$C67</f>
        <v/>
      </c>
      <c r="R67" s="2582">
        <f>+G67/$C67</f>
        <v/>
      </c>
      <c r="S67" s="2582">
        <f>+H67/$C67</f>
        <v/>
      </c>
      <c r="T67" s="2582">
        <f>+I67/$C67</f>
        <v/>
      </c>
      <c r="U67" s="2582">
        <f>+J67/$C67</f>
        <v/>
      </c>
      <c r="V67" s="2583">
        <f>+K67/$C67</f>
        <v/>
      </c>
    </row>
    <row r="68">
      <c r="A68" s="343" t="inlineStr">
        <is>
          <t>FACILITY 12</t>
        </is>
      </c>
      <c r="B68" s="344">
        <f>+C68/C69</f>
        <v/>
      </c>
      <c r="C68" s="345">
        <f>SUM(D68:K68)</f>
        <v/>
      </c>
      <c r="D68" s="345" t="n"/>
      <c r="E68" s="346" t="n"/>
      <c r="F68" s="346" t="n"/>
      <c r="G68" s="346" t="n"/>
      <c r="H68" s="346" t="n"/>
      <c r="I68" s="346" t="n"/>
      <c r="J68" s="346" t="n"/>
      <c r="K68" s="347" t="n"/>
      <c r="L68" s="324" t="n"/>
      <c r="M68" s="343">
        <f>A68</f>
        <v/>
      </c>
      <c r="N68" s="339">
        <f>SUM(O68:V68)</f>
        <v/>
      </c>
      <c r="O68" s="2582">
        <f>+D68/$C68</f>
        <v/>
      </c>
      <c r="P68" s="2582">
        <f>+E68/$C68</f>
        <v/>
      </c>
      <c r="Q68" s="2582">
        <f>+F68/$C68</f>
        <v/>
      </c>
      <c r="R68" s="2582">
        <f>+G68/$C68</f>
        <v/>
      </c>
      <c r="S68" s="2582">
        <f>+H68/$C68</f>
        <v/>
      </c>
      <c r="T68" s="2582">
        <f>+I68/$C68</f>
        <v/>
      </c>
      <c r="U68" s="2582">
        <f>+J68/$C68</f>
        <v/>
      </c>
      <c r="V68" s="2584">
        <f>+K68/$C68</f>
        <v/>
      </c>
    </row>
    <row r="69">
      <c r="A69" s="1461" t="inlineStr">
        <is>
          <t>TOTAL</t>
        </is>
      </c>
      <c r="B69" s="1462">
        <f>SUM(B57:B68)</f>
        <v/>
      </c>
      <c r="C69" s="1463">
        <f>SUM(C57:C68)</f>
        <v/>
      </c>
      <c r="D69" s="1464">
        <f>SUM(D57:D68)</f>
        <v/>
      </c>
      <c r="E69" s="1464">
        <f>SUM(E57:E68)</f>
        <v/>
      </c>
      <c r="F69" s="1464">
        <f>SUM(F57:F68)</f>
        <v/>
      </c>
      <c r="G69" s="1464">
        <f>SUM(G57:G68)</f>
        <v/>
      </c>
      <c r="H69" s="1464">
        <f>SUM(H57:H68)</f>
        <v/>
      </c>
      <c r="I69" s="1464">
        <f>SUM(I57:I68)</f>
        <v/>
      </c>
      <c r="J69" s="1464">
        <f>SUM(J57:J68)</f>
        <v/>
      </c>
      <c r="K69" s="1465">
        <f>SUM(K57:K68)</f>
        <v/>
      </c>
      <c r="L69" s="324" t="n"/>
      <c r="M69" s="1461" t="inlineStr">
        <is>
          <t>TOTAL</t>
        </is>
      </c>
      <c r="N69" s="1466">
        <f>SUM(O69:V69)</f>
        <v/>
      </c>
      <c r="O69" s="2585">
        <f>+D69/$C69</f>
        <v/>
      </c>
      <c r="P69" s="2585">
        <f>+E69/$C69</f>
        <v/>
      </c>
      <c r="Q69" s="2585">
        <f>+F69/$C69</f>
        <v/>
      </c>
      <c r="R69" s="2585">
        <f>+G69/$C69</f>
        <v/>
      </c>
      <c r="S69" s="2585">
        <f>+H69/$C69</f>
        <v/>
      </c>
      <c r="T69" s="2585">
        <f>+I69/$C69</f>
        <v/>
      </c>
      <c r="U69" s="2585">
        <f>+J69/$C69</f>
        <v/>
      </c>
      <c r="V69" s="2586">
        <f>+K69/$C69</f>
        <v/>
      </c>
    </row>
    <row r="70">
      <c r="A70" s="334">
        <f>EOMONTH(A56,-1)</f>
        <v/>
      </c>
      <c r="B70" s="2578" t="n"/>
      <c r="C70" s="2579" t="n"/>
      <c r="D70" s="2579" t="n"/>
      <c r="E70" s="2580" t="n"/>
      <c r="F70" s="2580" t="n"/>
      <c r="G70" s="2580" t="n"/>
      <c r="H70" s="2580" t="n"/>
      <c r="I70" s="2580" t="n"/>
      <c r="J70" s="2580" t="n"/>
      <c r="K70" s="2581" t="n"/>
      <c r="L70" s="324" t="n"/>
      <c r="M70" s="334">
        <f>+A70</f>
        <v/>
      </c>
      <c r="N70" s="339" t="n"/>
      <c r="O70" s="340" t="n"/>
      <c r="P70" s="340" t="n"/>
      <c r="Q70" s="340" t="n"/>
      <c r="R70" s="340" t="n"/>
      <c r="S70" s="340" t="n"/>
      <c r="T70" s="340" t="n"/>
      <c r="U70" s="340" t="n"/>
      <c r="V70" s="341" t="n"/>
    </row>
    <row r="71">
      <c r="A71" s="343" t="inlineStr">
        <is>
          <t>FACILITY 1</t>
        </is>
      </c>
      <c r="B71" s="344">
        <f>+C71/C83</f>
        <v/>
      </c>
      <c r="C71" s="345">
        <f>SUM(D71:K71)</f>
        <v/>
      </c>
      <c r="D71" s="345" t="n"/>
      <c r="E71" s="346" t="n"/>
      <c r="F71" s="346" t="n"/>
      <c r="G71" s="346" t="n"/>
      <c r="H71" s="346" t="n"/>
      <c r="I71" s="346" t="n"/>
      <c r="J71" s="346" t="n"/>
      <c r="K71" s="347" t="n"/>
      <c r="L71" s="324" t="n"/>
      <c r="M71" s="343">
        <f>A71</f>
        <v/>
      </c>
      <c r="N71" s="339">
        <f>SUM(O71:V71)</f>
        <v/>
      </c>
      <c r="O71" s="2582">
        <f>+D71/$C71</f>
        <v/>
      </c>
      <c r="P71" s="2582">
        <f>+E71/$C71</f>
        <v/>
      </c>
      <c r="Q71" s="2582">
        <f>+F71/$C71</f>
        <v/>
      </c>
      <c r="R71" s="2582">
        <f>+G71/$C71</f>
        <v/>
      </c>
      <c r="S71" s="2582">
        <f>+H71/$C71</f>
        <v/>
      </c>
      <c r="T71" s="2582">
        <f>+I71/$C71</f>
        <v/>
      </c>
      <c r="U71" s="2582">
        <f>+J71/$C71</f>
        <v/>
      </c>
      <c r="V71" s="2583">
        <f>+K71/$C71</f>
        <v/>
      </c>
    </row>
    <row r="72">
      <c r="A72" s="343" t="inlineStr">
        <is>
          <t>FACILITY 2</t>
        </is>
      </c>
      <c r="B72" s="344">
        <f>+C72/C83</f>
        <v/>
      </c>
      <c r="C72" s="345">
        <f>SUM(D72:K72)</f>
        <v/>
      </c>
      <c r="D72" s="345" t="n"/>
      <c r="E72" s="346" t="n"/>
      <c r="F72" s="346" t="n"/>
      <c r="G72" s="346" t="n"/>
      <c r="H72" s="346" t="n"/>
      <c r="I72" s="346" t="n"/>
      <c r="J72" s="346" t="n"/>
      <c r="K72" s="347" t="n"/>
      <c r="L72" s="324" t="n"/>
      <c r="M72" s="343">
        <f>A72</f>
        <v/>
      </c>
      <c r="N72" s="339">
        <f>SUM(O72:V72)</f>
        <v/>
      </c>
      <c r="O72" s="2582">
        <f>+D72/$C72</f>
        <v/>
      </c>
      <c r="P72" s="2582">
        <f>+E72/$C72</f>
        <v/>
      </c>
      <c r="Q72" s="2582">
        <f>+F72/$C72</f>
        <v/>
      </c>
      <c r="R72" s="2582">
        <f>+G72/$C72</f>
        <v/>
      </c>
      <c r="S72" s="2582">
        <f>+H72/$C72</f>
        <v/>
      </c>
      <c r="T72" s="2582">
        <f>+I72/$C72</f>
        <v/>
      </c>
      <c r="U72" s="2582">
        <f>+J72/$C72</f>
        <v/>
      </c>
      <c r="V72" s="2583">
        <f>+K72/$C72</f>
        <v/>
      </c>
    </row>
    <row r="73">
      <c r="A73" s="343" t="inlineStr">
        <is>
          <t>FACILITY 3</t>
        </is>
      </c>
      <c r="B73" s="344">
        <f>+C73/C83</f>
        <v/>
      </c>
      <c r="C73" s="345">
        <f>SUM(D73:K73)</f>
        <v/>
      </c>
      <c r="D73" s="345" t="n"/>
      <c r="E73" s="346" t="n"/>
      <c r="F73" s="346" t="n"/>
      <c r="G73" s="346" t="n"/>
      <c r="H73" s="346" t="n"/>
      <c r="I73" s="346" t="n"/>
      <c r="J73" s="346" t="n"/>
      <c r="K73" s="347" t="n"/>
      <c r="L73" s="324" t="n"/>
      <c r="M73" s="343">
        <f>A73</f>
        <v/>
      </c>
      <c r="N73" s="339">
        <f>SUM(O73:V73)</f>
        <v/>
      </c>
      <c r="O73" s="2582">
        <f>+D73/$C73</f>
        <v/>
      </c>
      <c r="P73" s="2582">
        <f>+E73/$C73</f>
        <v/>
      </c>
      <c r="Q73" s="2582">
        <f>+F73/$C73</f>
        <v/>
      </c>
      <c r="R73" s="2582">
        <f>+G73/$C73</f>
        <v/>
      </c>
      <c r="S73" s="2582">
        <f>+H73/$C73</f>
        <v/>
      </c>
      <c r="T73" s="2582">
        <f>+I73/$C73</f>
        <v/>
      </c>
      <c r="U73" s="2582">
        <f>+J73/$C73</f>
        <v/>
      </c>
      <c r="V73" s="2583">
        <f>+K73/$C73</f>
        <v/>
      </c>
    </row>
    <row r="74">
      <c r="A74" s="343" t="inlineStr">
        <is>
          <t>FACILITY 4</t>
        </is>
      </c>
      <c r="B74" s="344">
        <f>+C74/C83</f>
        <v/>
      </c>
      <c r="C74" s="345">
        <f>SUM(D74:K74)</f>
        <v/>
      </c>
      <c r="D74" s="345" t="n"/>
      <c r="E74" s="346" t="n"/>
      <c r="F74" s="346" t="n"/>
      <c r="G74" s="346" t="n"/>
      <c r="H74" s="346" t="n"/>
      <c r="I74" s="346" t="n"/>
      <c r="J74" s="346" t="n"/>
      <c r="K74" s="347" t="n"/>
      <c r="L74" s="324" t="n"/>
      <c r="M74" s="343">
        <f>A74</f>
        <v/>
      </c>
      <c r="N74" s="339">
        <f>SUM(O74:V74)</f>
        <v/>
      </c>
      <c r="O74" s="2582">
        <f>+D74/$C74</f>
        <v/>
      </c>
      <c r="P74" s="2582">
        <f>+E74/$C74</f>
        <v/>
      </c>
      <c r="Q74" s="2582">
        <f>+F74/$C74</f>
        <v/>
      </c>
      <c r="R74" s="2582">
        <f>+G74/$C74</f>
        <v/>
      </c>
      <c r="S74" s="2582">
        <f>+H74/$C74</f>
        <v/>
      </c>
      <c r="T74" s="2582">
        <f>+I74/$C74</f>
        <v/>
      </c>
      <c r="U74" s="2582">
        <f>+J74/$C74</f>
        <v/>
      </c>
      <c r="V74" s="2583">
        <f>+K74/$C74</f>
        <v/>
      </c>
    </row>
    <row r="75">
      <c r="A75" s="343" t="inlineStr">
        <is>
          <t>FACILITY 5</t>
        </is>
      </c>
      <c r="B75" s="344">
        <f>+C75/C83</f>
        <v/>
      </c>
      <c r="C75" s="345">
        <f>SUM(D75:K75)</f>
        <v/>
      </c>
      <c r="D75" s="345" t="n"/>
      <c r="E75" s="346" t="n"/>
      <c r="F75" s="346" t="n"/>
      <c r="G75" s="346" t="n"/>
      <c r="H75" s="346" t="n"/>
      <c r="I75" s="346" t="n"/>
      <c r="J75" s="346" t="n"/>
      <c r="K75" s="347" t="n"/>
      <c r="L75" s="324" t="n"/>
      <c r="M75" s="343">
        <f>A75</f>
        <v/>
      </c>
      <c r="N75" s="339">
        <f>SUM(O75:V75)</f>
        <v/>
      </c>
      <c r="O75" s="2582">
        <f>+D75/$C75</f>
        <v/>
      </c>
      <c r="P75" s="2582">
        <f>+E75/$C75</f>
        <v/>
      </c>
      <c r="Q75" s="2582">
        <f>+F75/$C75</f>
        <v/>
      </c>
      <c r="R75" s="2582">
        <f>+G75/$C75</f>
        <v/>
      </c>
      <c r="S75" s="2582">
        <f>+H75/$C75</f>
        <v/>
      </c>
      <c r="T75" s="2582">
        <f>+I75/$C75</f>
        <v/>
      </c>
      <c r="U75" s="2582">
        <f>+J75/$C75</f>
        <v/>
      </c>
      <c r="V75" s="2583">
        <f>+K75/$C75</f>
        <v/>
      </c>
    </row>
    <row r="76">
      <c r="A76" s="343" t="inlineStr">
        <is>
          <t>FACILITY 6</t>
        </is>
      </c>
      <c r="B76" s="344">
        <f>+C76/C83</f>
        <v/>
      </c>
      <c r="C76" s="345">
        <f>SUM(D76:K76)</f>
        <v/>
      </c>
      <c r="D76" s="345" t="n"/>
      <c r="E76" s="346" t="n"/>
      <c r="F76" s="346" t="n"/>
      <c r="G76" s="346" t="n"/>
      <c r="H76" s="346" t="n"/>
      <c r="I76" s="346" t="n"/>
      <c r="J76" s="346" t="n"/>
      <c r="K76" s="347" t="n"/>
      <c r="L76" s="324" t="n"/>
      <c r="M76" s="343">
        <f>A76</f>
        <v/>
      </c>
      <c r="N76" s="339">
        <f>SUM(O76:V76)</f>
        <v/>
      </c>
      <c r="O76" s="2582">
        <f>+D76/$C76</f>
        <v/>
      </c>
      <c r="P76" s="2582">
        <f>+E76/$C76</f>
        <v/>
      </c>
      <c r="Q76" s="2582">
        <f>+F76/$C76</f>
        <v/>
      </c>
      <c r="R76" s="2582">
        <f>+G76/$C76</f>
        <v/>
      </c>
      <c r="S76" s="2582">
        <f>+H76/$C76</f>
        <v/>
      </c>
      <c r="T76" s="2582">
        <f>+I76/$C76</f>
        <v/>
      </c>
      <c r="U76" s="2582">
        <f>+J76/$C76</f>
        <v/>
      </c>
      <c r="V76" s="2583">
        <f>+K76/$C76</f>
        <v/>
      </c>
    </row>
    <row r="77">
      <c r="A77" s="343" t="inlineStr">
        <is>
          <t>FACILITY 7</t>
        </is>
      </c>
      <c r="B77" s="344">
        <f>+C77/C83</f>
        <v/>
      </c>
      <c r="C77" s="345">
        <f>SUM(D77:K77)</f>
        <v/>
      </c>
      <c r="D77" s="345" t="n"/>
      <c r="E77" s="346" t="n"/>
      <c r="F77" s="346" t="n"/>
      <c r="G77" s="346" t="n"/>
      <c r="H77" s="346" t="n"/>
      <c r="I77" s="346" t="n"/>
      <c r="J77" s="346" t="n"/>
      <c r="K77" s="347" t="n"/>
      <c r="L77" s="324" t="n"/>
      <c r="M77" s="343">
        <f>A77</f>
        <v/>
      </c>
      <c r="N77" s="339">
        <f>SUM(O77:V77)</f>
        <v/>
      </c>
      <c r="O77" s="2582">
        <f>+D77/$C77</f>
        <v/>
      </c>
      <c r="P77" s="2582">
        <f>+E77/$C77</f>
        <v/>
      </c>
      <c r="Q77" s="2582">
        <f>+F77/$C77</f>
        <v/>
      </c>
      <c r="R77" s="2582">
        <f>+G77/$C77</f>
        <v/>
      </c>
      <c r="S77" s="2582">
        <f>+H77/$C77</f>
        <v/>
      </c>
      <c r="T77" s="2582">
        <f>+I77/$C77</f>
        <v/>
      </c>
      <c r="U77" s="2582">
        <f>+J77/$C77</f>
        <v/>
      </c>
      <c r="V77" s="2583">
        <f>+K77/$C77</f>
        <v/>
      </c>
    </row>
    <row r="78">
      <c r="A78" s="343" t="inlineStr">
        <is>
          <t>FACILITY 8</t>
        </is>
      </c>
      <c r="B78" s="344">
        <f>+C78/C83</f>
        <v/>
      </c>
      <c r="C78" s="345">
        <f>SUM(D78:K78)</f>
        <v/>
      </c>
      <c r="D78" s="345" t="n"/>
      <c r="E78" s="346" t="n"/>
      <c r="F78" s="346" t="n"/>
      <c r="G78" s="346" t="n"/>
      <c r="H78" s="346" t="n"/>
      <c r="I78" s="346" t="n"/>
      <c r="J78" s="346" t="n"/>
      <c r="K78" s="347" t="n"/>
      <c r="L78" s="324" t="n"/>
      <c r="M78" s="343">
        <f>A78</f>
        <v/>
      </c>
      <c r="N78" s="339">
        <f>SUM(O78:V78)</f>
        <v/>
      </c>
      <c r="O78" s="2582">
        <f>+D78/$C78</f>
        <v/>
      </c>
      <c r="P78" s="2582">
        <f>+E78/$C78</f>
        <v/>
      </c>
      <c r="Q78" s="2582">
        <f>+F78/$C78</f>
        <v/>
      </c>
      <c r="R78" s="2582">
        <f>+G78/$C78</f>
        <v/>
      </c>
      <c r="S78" s="2582">
        <f>+H78/$C78</f>
        <v/>
      </c>
      <c r="T78" s="2582">
        <f>+I78/$C78</f>
        <v/>
      </c>
      <c r="U78" s="2582">
        <f>+J78/$C78</f>
        <v/>
      </c>
      <c r="V78" s="2583">
        <f>+K78/$C78</f>
        <v/>
      </c>
    </row>
    <row r="79">
      <c r="A79" s="343" t="inlineStr">
        <is>
          <t>FACILITY 9</t>
        </is>
      </c>
      <c r="B79" s="344">
        <f>+C79/C83</f>
        <v/>
      </c>
      <c r="C79" s="345">
        <f>SUM(D79:K79)</f>
        <v/>
      </c>
      <c r="D79" s="345" t="n"/>
      <c r="E79" s="346" t="n"/>
      <c r="F79" s="346" t="n"/>
      <c r="G79" s="346" t="n"/>
      <c r="H79" s="346" t="n"/>
      <c r="I79" s="346" t="n"/>
      <c r="J79" s="346" t="n"/>
      <c r="K79" s="347" t="n"/>
      <c r="L79" s="324" t="n"/>
      <c r="M79" s="343">
        <f>A79</f>
        <v/>
      </c>
      <c r="N79" s="339">
        <f>SUM(O79:V79)</f>
        <v/>
      </c>
      <c r="O79" s="2582">
        <f>+D79/$C79</f>
        <v/>
      </c>
      <c r="P79" s="2582">
        <f>+E79/$C79</f>
        <v/>
      </c>
      <c r="Q79" s="2582">
        <f>+F79/$C79</f>
        <v/>
      </c>
      <c r="R79" s="2582">
        <f>+G79/$C79</f>
        <v/>
      </c>
      <c r="S79" s="2582">
        <f>+H79/$C79</f>
        <v/>
      </c>
      <c r="T79" s="2582">
        <f>+I79/$C79</f>
        <v/>
      </c>
      <c r="U79" s="2582">
        <f>+J79/$C79</f>
        <v/>
      </c>
      <c r="V79" s="2583">
        <f>+K79/$C79</f>
        <v/>
      </c>
    </row>
    <row r="80">
      <c r="A80" s="343" t="inlineStr">
        <is>
          <t>FACILITY 10</t>
        </is>
      </c>
      <c r="B80" s="344">
        <f>+C80/C83</f>
        <v/>
      </c>
      <c r="C80" s="345">
        <f>SUM(D80:K80)</f>
        <v/>
      </c>
      <c r="D80" s="345" t="n"/>
      <c r="E80" s="346" t="n"/>
      <c r="F80" s="346" t="n"/>
      <c r="G80" s="346" t="n"/>
      <c r="H80" s="346" t="n"/>
      <c r="I80" s="346" t="n"/>
      <c r="J80" s="346" t="n"/>
      <c r="K80" s="347" t="n"/>
      <c r="L80" s="324" t="n"/>
      <c r="M80" s="343">
        <f>A80</f>
        <v/>
      </c>
      <c r="N80" s="339">
        <f>SUM(O80:V80)</f>
        <v/>
      </c>
      <c r="O80" s="2582">
        <f>+D80/$C80</f>
        <v/>
      </c>
      <c r="P80" s="2582">
        <f>+E80/$C80</f>
        <v/>
      </c>
      <c r="Q80" s="2582">
        <f>+F80/$C80</f>
        <v/>
      </c>
      <c r="R80" s="2582">
        <f>+G80/$C80</f>
        <v/>
      </c>
      <c r="S80" s="2582">
        <f>+H80/$C80</f>
        <v/>
      </c>
      <c r="T80" s="2582">
        <f>+I80/$C80</f>
        <v/>
      </c>
      <c r="U80" s="2582">
        <f>+J80/$C80</f>
        <v/>
      </c>
      <c r="V80" s="2583">
        <f>+K80/$C80</f>
        <v/>
      </c>
    </row>
    <row r="81">
      <c r="A81" s="343" t="inlineStr">
        <is>
          <t>FACILITY 11</t>
        </is>
      </c>
      <c r="B81" s="344">
        <f>+C81/C83</f>
        <v/>
      </c>
      <c r="C81" s="345">
        <f>SUM(D81:K81)</f>
        <v/>
      </c>
      <c r="D81" s="345" t="n"/>
      <c r="E81" s="346" t="n"/>
      <c r="F81" s="346" t="n"/>
      <c r="G81" s="346" t="n"/>
      <c r="H81" s="346" t="n"/>
      <c r="I81" s="346" t="n"/>
      <c r="J81" s="346" t="n"/>
      <c r="K81" s="347" t="n"/>
      <c r="L81" s="324" t="n"/>
      <c r="M81" s="343">
        <f>A81</f>
        <v/>
      </c>
      <c r="N81" s="339">
        <f>SUM(O81:V81)</f>
        <v/>
      </c>
      <c r="O81" s="2582">
        <f>+D81/$C81</f>
        <v/>
      </c>
      <c r="P81" s="2582">
        <f>+E81/$C81</f>
        <v/>
      </c>
      <c r="Q81" s="2582">
        <f>+F81/$C81</f>
        <v/>
      </c>
      <c r="R81" s="2582">
        <f>+G81/$C81</f>
        <v/>
      </c>
      <c r="S81" s="2582">
        <f>+H81/$C81</f>
        <v/>
      </c>
      <c r="T81" s="2582">
        <f>+I81/$C81</f>
        <v/>
      </c>
      <c r="U81" s="2582">
        <f>+J81/$C81</f>
        <v/>
      </c>
      <c r="V81" s="2583">
        <f>+K81/$C81</f>
        <v/>
      </c>
    </row>
    <row r="82">
      <c r="A82" s="343" t="inlineStr">
        <is>
          <t>FACILITY 12</t>
        </is>
      </c>
      <c r="B82" s="344">
        <f>+C82/C83</f>
        <v/>
      </c>
      <c r="C82" s="345">
        <f>SUM(D82:K82)</f>
        <v/>
      </c>
      <c r="D82" s="345" t="n"/>
      <c r="E82" s="346" t="n"/>
      <c r="F82" s="346" t="n"/>
      <c r="G82" s="346" t="n"/>
      <c r="H82" s="346" t="n"/>
      <c r="I82" s="346" t="n"/>
      <c r="J82" s="346" t="n"/>
      <c r="K82" s="347" t="n"/>
      <c r="L82" s="324" t="n"/>
      <c r="M82" s="343">
        <f>A82</f>
        <v/>
      </c>
      <c r="N82" s="339">
        <f>SUM(O82:V82)</f>
        <v/>
      </c>
      <c r="O82" s="2582">
        <f>+D82/$C82</f>
        <v/>
      </c>
      <c r="P82" s="2582">
        <f>+E82/$C82</f>
        <v/>
      </c>
      <c r="Q82" s="2582">
        <f>+F82/$C82</f>
        <v/>
      </c>
      <c r="R82" s="2582">
        <f>+G82/$C82</f>
        <v/>
      </c>
      <c r="S82" s="2582">
        <f>+H82/$C82</f>
        <v/>
      </c>
      <c r="T82" s="2582">
        <f>+I82/$C82</f>
        <v/>
      </c>
      <c r="U82" s="2582">
        <f>+J82/$C82</f>
        <v/>
      </c>
      <c r="V82" s="2584">
        <f>+K82/$C82</f>
        <v/>
      </c>
    </row>
    <row r="83">
      <c r="A83" s="1461" t="inlineStr">
        <is>
          <t>TOTAL</t>
        </is>
      </c>
      <c r="B83" s="1462">
        <f>SUM(B71:B82)</f>
        <v/>
      </c>
      <c r="C83" s="1463">
        <f>SUM(C71:C82)</f>
        <v/>
      </c>
      <c r="D83" s="1464">
        <f>SUM(D71:D82)</f>
        <v/>
      </c>
      <c r="E83" s="1464">
        <f>SUM(E71:E82)</f>
        <v/>
      </c>
      <c r="F83" s="1464">
        <f>SUM(F71:F82)</f>
        <v/>
      </c>
      <c r="G83" s="1464">
        <f>SUM(G71:G82)</f>
        <v/>
      </c>
      <c r="H83" s="1464">
        <f>SUM(H71:H82)</f>
        <v/>
      </c>
      <c r="I83" s="1464">
        <f>SUM(I71:I82)</f>
        <v/>
      </c>
      <c r="J83" s="1464">
        <f>SUM(J71:J82)</f>
        <v/>
      </c>
      <c r="K83" s="1465">
        <f>SUM(K71:K82)</f>
        <v/>
      </c>
      <c r="L83" s="324" t="n"/>
      <c r="M83" s="1461" t="inlineStr">
        <is>
          <t>TOTAL</t>
        </is>
      </c>
      <c r="N83" s="1466">
        <f>SUM(O83:V83)</f>
        <v/>
      </c>
      <c r="O83" s="2585">
        <f>+D83/$C83</f>
        <v/>
      </c>
      <c r="P83" s="2585">
        <f>+E83/$C83</f>
        <v/>
      </c>
      <c r="Q83" s="2585">
        <f>+F83/$C83</f>
        <v/>
      </c>
      <c r="R83" s="2585">
        <f>+G83/$C83</f>
        <v/>
      </c>
      <c r="S83" s="2585">
        <f>+H83/$C83</f>
        <v/>
      </c>
      <c r="T83" s="2585">
        <f>+I83/$C83</f>
        <v/>
      </c>
      <c r="U83" s="2585">
        <f>+J83/$C83</f>
        <v/>
      </c>
      <c r="V83" s="2586">
        <f>+K83/$C83</f>
        <v/>
      </c>
    </row>
    <row r="84">
      <c r="A84" s="334">
        <f>EOMONTH(A70,-1)</f>
        <v/>
      </c>
      <c r="B84" s="2578" t="n"/>
      <c r="C84" s="2579" t="n"/>
      <c r="D84" s="2579" t="n"/>
      <c r="E84" s="2580" t="n"/>
      <c r="F84" s="2580" t="n"/>
      <c r="G84" s="2580" t="n"/>
      <c r="H84" s="2580" t="n"/>
      <c r="I84" s="2580" t="n"/>
      <c r="J84" s="2580" t="n"/>
      <c r="K84" s="2581" t="n"/>
      <c r="L84" s="324" t="n"/>
      <c r="M84" s="334">
        <f>+A84</f>
        <v/>
      </c>
      <c r="N84" s="339" t="n"/>
      <c r="O84" s="340" t="n"/>
      <c r="P84" s="340" t="n"/>
      <c r="Q84" s="340" t="n"/>
      <c r="R84" s="340" t="n"/>
      <c r="S84" s="340" t="n"/>
      <c r="T84" s="340" t="n"/>
      <c r="U84" s="340" t="n"/>
      <c r="V84" s="341" t="n"/>
    </row>
    <row r="85">
      <c r="A85" s="343" t="inlineStr">
        <is>
          <t>FACILITY 1</t>
        </is>
      </c>
      <c r="B85" s="344">
        <f>+C85/C97</f>
        <v/>
      </c>
      <c r="C85" s="345">
        <f>SUM(D85:K85)</f>
        <v/>
      </c>
      <c r="D85" s="345" t="n"/>
      <c r="E85" s="346" t="n"/>
      <c r="F85" s="346" t="n"/>
      <c r="G85" s="346" t="n"/>
      <c r="H85" s="346" t="n"/>
      <c r="I85" s="346" t="n"/>
      <c r="J85" s="346" t="n"/>
      <c r="K85" s="347" t="n"/>
      <c r="L85" s="324" t="n"/>
      <c r="M85" s="343">
        <f>A85</f>
        <v/>
      </c>
      <c r="N85" s="339">
        <f>SUM(O85:V85)</f>
        <v/>
      </c>
      <c r="O85" s="2582">
        <f>+D85/$C85</f>
        <v/>
      </c>
      <c r="P85" s="2582">
        <f>+E85/$C85</f>
        <v/>
      </c>
      <c r="Q85" s="2582">
        <f>+F85/$C85</f>
        <v/>
      </c>
      <c r="R85" s="2582">
        <f>+G85/$C85</f>
        <v/>
      </c>
      <c r="S85" s="2582">
        <f>+H85/$C85</f>
        <v/>
      </c>
      <c r="T85" s="2582">
        <f>+I85/$C85</f>
        <v/>
      </c>
      <c r="U85" s="2582">
        <f>+J85/$C85</f>
        <v/>
      </c>
      <c r="V85" s="2583">
        <f>+K85/$C85</f>
        <v/>
      </c>
    </row>
    <row r="86">
      <c r="A86" s="343" t="inlineStr">
        <is>
          <t>FACILITY 2</t>
        </is>
      </c>
      <c r="B86" s="344">
        <f>+C86/C97</f>
        <v/>
      </c>
      <c r="C86" s="345">
        <f>SUM(D86:K86)</f>
        <v/>
      </c>
      <c r="D86" s="345" t="n"/>
      <c r="E86" s="346" t="n"/>
      <c r="F86" s="346" t="n"/>
      <c r="G86" s="346" t="n"/>
      <c r="H86" s="346" t="n"/>
      <c r="I86" s="346" t="n"/>
      <c r="J86" s="346" t="n"/>
      <c r="K86" s="347" t="n"/>
      <c r="L86" s="324" t="n"/>
      <c r="M86" s="343">
        <f>A86</f>
        <v/>
      </c>
      <c r="N86" s="339">
        <f>SUM(O86:V86)</f>
        <v/>
      </c>
      <c r="O86" s="2582">
        <f>+D86/$C86</f>
        <v/>
      </c>
      <c r="P86" s="2582">
        <f>+E86/$C86</f>
        <v/>
      </c>
      <c r="Q86" s="2582">
        <f>+F86/$C86</f>
        <v/>
      </c>
      <c r="R86" s="2582">
        <f>+G86/$C86</f>
        <v/>
      </c>
      <c r="S86" s="2582">
        <f>+H86/$C86</f>
        <v/>
      </c>
      <c r="T86" s="2582">
        <f>+I86/$C86</f>
        <v/>
      </c>
      <c r="U86" s="2582">
        <f>+J86/$C86</f>
        <v/>
      </c>
      <c r="V86" s="2583">
        <f>+K86/$C86</f>
        <v/>
      </c>
    </row>
    <row r="87">
      <c r="A87" s="343" t="inlineStr">
        <is>
          <t>FACILITY 3</t>
        </is>
      </c>
      <c r="B87" s="344">
        <f>+C87/C97</f>
        <v/>
      </c>
      <c r="C87" s="345">
        <f>SUM(D87:K87)</f>
        <v/>
      </c>
      <c r="D87" s="345" t="n"/>
      <c r="E87" s="346" t="n"/>
      <c r="F87" s="346" t="n"/>
      <c r="G87" s="346" t="n"/>
      <c r="H87" s="346" t="n"/>
      <c r="I87" s="346" t="n"/>
      <c r="J87" s="346" t="n"/>
      <c r="K87" s="347" t="n"/>
      <c r="L87" s="324" t="n"/>
      <c r="M87" s="343">
        <f>A87</f>
        <v/>
      </c>
      <c r="N87" s="339">
        <f>SUM(O87:V87)</f>
        <v/>
      </c>
      <c r="O87" s="2582">
        <f>+D87/$C87</f>
        <v/>
      </c>
      <c r="P87" s="2582">
        <f>+E87/$C87</f>
        <v/>
      </c>
      <c r="Q87" s="2582">
        <f>+F87/$C87</f>
        <v/>
      </c>
      <c r="R87" s="2582">
        <f>+G87/$C87</f>
        <v/>
      </c>
      <c r="S87" s="2582">
        <f>+H87/$C87</f>
        <v/>
      </c>
      <c r="T87" s="2582">
        <f>+I87/$C87</f>
        <v/>
      </c>
      <c r="U87" s="2582">
        <f>+J87/$C87</f>
        <v/>
      </c>
      <c r="V87" s="2583">
        <f>+K87/$C87</f>
        <v/>
      </c>
    </row>
    <row r="88">
      <c r="A88" s="343" t="inlineStr">
        <is>
          <t>FACILITY 4</t>
        </is>
      </c>
      <c r="B88" s="344">
        <f>+C88/C97</f>
        <v/>
      </c>
      <c r="C88" s="345">
        <f>SUM(D88:K88)</f>
        <v/>
      </c>
      <c r="D88" s="345" t="n"/>
      <c r="E88" s="346" t="n"/>
      <c r="F88" s="346" t="n"/>
      <c r="G88" s="346" t="n"/>
      <c r="H88" s="346" t="n"/>
      <c r="I88" s="346" t="n"/>
      <c r="J88" s="346" t="n"/>
      <c r="K88" s="347" t="n"/>
      <c r="L88" s="324" t="n"/>
      <c r="M88" s="343">
        <f>A88</f>
        <v/>
      </c>
      <c r="N88" s="339">
        <f>SUM(O88:V88)</f>
        <v/>
      </c>
      <c r="O88" s="2582">
        <f>+D88/$C88</f>
        <v/>
      </c>
      <c r="P88" s="2582">
        <f>+E88/$C88</f>
        <v/>
      </c>
      <c r="Q88" s="2582">
        <f>+F88/$C88</f>
        <v/>
      </c>
      <c r="R88" s="2582">
        <f>+G88/$C88</f>
        <v/>
      </c>
      <c r="S88" s="2582">
        <f>+H88/$C88</f>
        <v/>
      </c>
      <c r="T88" s="2582">
        <f>+I88/$C88</f>
        <v/>
      </c>
      <c r="U88" s="2582">
        <f>+J88/$C88</f>
        <v/>
      </c>
      <c r="V88" s="2583">
        <f>+K88/$C88</f>
        <v/>
      </c>
    </row>
    <row r="89">
      <c r="A89" s="343" t="inlineStr">
        <is>
          <t>FACILITY 5</t>
        </is>
      </c>
      <c r="B89" s="344">
        <f>+C89/C97</f>
        <v/>
      </c>
      <c r="C89" s="345">
        <f>SUM(D89:K89)</f>
        <v/>
      </c>
      <c r="D89" s="345" t="n"/>
      <c r="E89" s="346" t="n"/>
      <c r="F89" s="346" t="n"/>
      <c r="G89" s="346" t="n"/>
      <c r="H89" s="346" t="n"/>
      <c r="I89" s="346" t="n"/>
      <c r="J89" s="346" t="n"/>
      <c r="K89" s="347" t="n"/>
      <c r="L89" s="324" t="n"/>
      <c r="M89" s="343">
        <f>A89</f>
        <v/>
      </c>
      <c r="N89" s="339">
        <f>SUM(O89:V89)</f>
        <v/>
      </c>
      <c r="O89" s="2582">
        <f>+D89/$C89</f>
        <v/>
      </c>
      <c r="P89" s="2582">
        <f>+E89/$C89</f>
        <v/>
      </c>
      <c r="Q89" s="2582">
        <f>+F89/$C89</f>
        <v/>
      </c>
      <c r="R89" s="2582">
        <f>+G89/$C89</f>
        <v/>
      </c>
      <c r="S89" s="2582">
        <f>+H89/$C89</f>
        <v/>
      </c>
      <c r="T89" s="2582">
        <f>+I89/$C89</f>
        <v/>
      </c>
      <c r="U89" s="2582">
        <f>+J89/$C89</f>
        <v/>
      </c>
      <c r="V89" s="2583">
        <f>+K89/$C89</f>
        <v/>
      </c>
    </row>
    <row r="90">
      <c r="A90" s="343" t="inlineStr">
        <is>
          <t>FACILITY 6</t>
        </is>
      </c>
      <c r="B90" s="344">
        <f>+C90/C97</f>
        <v/>
      </c>
      <c r="C90" s="345">
        <f>SUM(D90:K90)</f>
        <v/>
      </c>
      <c r="D90" s="345" t="n"/>
      <c r="E90" s="346" t="n"/>
      <c r="F90" s="346" t="n"/>
      <c r="G90" s="346" t="n"/>
      <c r="H90" s="346" t="n"/>
      <c r="I90" s="346" t="n"/>
      <c r="J90" s="346" t="n"/>
      <c r="K90" s="347" t="n"/>
      <c r="L90" s="324" t="n"/>
      <c r="M90" s="343">
        <f>A90</f>
        <v/>
      </c>
      <c r="N90" s="339">
        <f>SUM(O90:V90)</f>
        <v/>
      </c>
      <c r="O90" s="2582">
        <f>+D90/$C90</f>
        <v/>
      </c>
      <c r="P90" s="2582">
        <f>+E90/$C90</f>
        <v/>
      </c>
      <c r="Q90" s="2582">
        <f>+F90/$C90</f>
        <v/>
      </c>
      <c r="R90" s="2582">
        <f>+G90/$C90</f>
        <v/>
      </c>
      <c r="S90" s="2582">
        <f>+H90/$C90</f>
        <v/>
      </c>
      <c r="T90" s="2582">
        <f>+I90/$C90</f>
        <v/>
      </c>
      <c r="U90" s="2582">
        <f>+J90/$C90</f>
        <v/>
      </c>
      <c r="V90" s="2583">
        <f>+K90/$C90</f>
        <v/>
      </c>
    </row>
    <row r="91">
      <c r="A91" s="343" t="inlineStr">
        <is>
          <t>FACILITY 7</t>
        </is>
      </c>
      <c r="B91" s="344">
        <f>+C91/C97</f>
        <v/>
      </c>
      <c r="C91" s="345">
        <f>SUM(D91:K91)</f>
        <v/>
      </c>
      <c r="D91" s="345" t="n"/>
      <c r="E91" s="346" t="n"/>
      <c r="F91" s="346" t="n"/>
      <c r="G91" s="346" t="n"/>
      <c r="H91" s="346" t="n"/>
      <c r="I91" s="346" t="n"/>
      <c r="J91" s="346" t="n"/>
      <c r="K91" s="347" t="n"/>
      <c r="L91" s="324" t="n"/>
      <c r="M91" s="343">
        <f>A91</f>
        <v/>
      </c>
      <c r="N91" s="339">
        <f>SUM(O91:V91)</f>
        <v/>
      </c>
      <c r="O91" s="2582">
        <f>+D91/$C91</f>
        <v/>
      </c>
      <c r="P91" s="2582">
        <f>+E91/$C91</f>
        <v/>
      </c>
      <c r="Q91" s="2582">
        <f>+F91/$C91</f>
        <v/>
      </c>
      <c r="R91" s="2582">
        <f>+G91/$C91</f>
        <v/>
      </c>
      <c r="S91" s="2582">
        <f>+H91/$C91</f>
        <v/>
      </c>
      <c r="T91" s="2582">
        <f>+I91/$C91</f>
        <v/>
      </c>
      <c r="U91" s="2582">
        <f>+J91/$C91</f>
        <v/>
      </c>
      <c r="V91" s="2583">
        <f>+K91/$C91</f>
        <v/>
      </c>
    </row>
    <row r="92">
      <c r="A92" s="343" t="inlineStr">
        <is>
          <t>FACILITY 8</t>
        </is>
      </c>
      <c r="B92" s="344">
        <f>+C92/C97</f>
        <v/>
      </c>
      <c r="C92" s="345">
        <f>SUM(D92:K92)</f>
        <v/>
      </c>
      <c r="D92" s="345" t="n"/>
      <c r="E92" s="346" t="n"/>
      <c r="F92" s="346" t="n"/>
      <c r="G92" s="346" t="n"/>
      <c r="H92" s="346" t="n"/>
      <c r="I92" s="346" t="n"/>
      <c r="J92" s="346" t="n"/>
      <c r="K92" s="347" t="n"/>
      <c r="L92" s="324" t="n"/>
      <c r="M92" s="343">
        <f>A92</f>
        <v/>
      </c>
      <c r="N92" s="339">
        <f>SUM(O92:V92)</f>
        <v/>
      </c>
      <c r="O92" s="2582">
        <f>+D92/$C92</f>
        <v/>
      </c>
      <c r="P92" s="2582">
        <f>+E92/$C92</f>
        <v/>
      </c>
      <c r="Q92" s="2582">
        <f>+F92/$C92</f>
        <v/>
      </c>
      <c r="R92" s="2582">
        <f>+G92/$C92</f>
        <v/>
      </c>
      <c r="S92" s="2582">
        <f>+H92/$C92</f>
        <v/>
      </c>
      <c r="T92" s="2582">
        <f>+I92/$C92</f>
        <v/>
      </c>
      <c r="U92" s="2582">
        <f>+J92/$C92</f>
        <v/>
      </c>
      <c r="V92" s="2583">
        <f>+K92/$C92</f>
        <v/>
      </c>
    </row>
    <row r="93">
      <c r="A93" s="343" t="inlineStr">
        <is>
          <t>FACILITY 9</t>
        </is>
      </c>
      <c r="B93" s="344">
        <f>+C93/C97</f>
        <v/>
      </c>
      <c r="C93" s="345">
        <f>SUM(D93:K93)</f>
        <v/>
      </c>
      <c r="D93" s="345" t="n"/>
      <c r="E93" s="346" t="n"/>
      <c r="F93" s="346" t="n"/>
      <c r="G93" s="346" t="n"/>
      <c r="H93" s="346" t="n"/>
      <c r="I93" s="346" t="n"/>
      <c r="J93" s="346" t="n"/>
      <c r="K93" s="347" t="n"/>
      <c r="L93" s="324" t="n"/>
      <c r="M93" s="343">
        <f>A93</f>
        <v/>
      </c>
      <c r="N93" s="339">
        <f>SUM(O93:V93)</f>
        <v/>
      </c>
      <c r="O93" s="2582">
        <f>+D93/$C93</f>
        <v/>
      </c>
      <c r="P93" s="2582">
        <f>+E93/$C93</f>
        <v/>
      </c>
      <c r="Q93" s="2582">
        <f>+F93/$C93</f>
        <v/>
      </c>
      <c r="R93" s="2582">
        <f>+G93/$C93</f>
        <v/>
      </c>
      <c r="S93" s="2582">
        <f>+H93/$C93</f>
        <v/>
      </c>
      <c r="T93" s="2582">
        <f>+I93/$C93</f>
        <v/>
      </c>
      <c r="U93" s="2582">
        <f>+J93/$C93</f>
        <v/>
      </c>
      <c r="V93" s="2583">
        <f>+K93/$C93</f>
        <v/>
      </c>
    </row>
    <row r="94">
      <c r="A94" s="343" t="inlineStr">
        <is>
          <t>FACILITY 10</t>
        </is>
      </c>
      <c r="B94" s="344">
        <f>+C94/C97</f>
        <v/>
      </c>
      <c r="C94" s="345">
        <f>SUM(D94:K94)</f>
        <v/>
      </c>
      <c r="D94" s="345" t="n"/>
      <c r="E94" s="346" t="n"/>
      <c r="F94" s="346" t="n"/>
      <c r="G94" s="346" t="n"/>
      <c r="H94" s="346" t="n"/>
      <c r="I94" s="346" t="n"/>
      <c r="J94" s="346" t="n"/>
      <c r="K94" s="347" t="n"/>
      <c r="L94" s="324" t="n"/>
      <c r="M94" s="343">
        <f>A94</f>
        <v/>
      </c>
      <c r="N94" s="339">
        <f>SUM(O94:V94)</f>
        <v/>
      </c>
      <c r="O94" s="2582">
        <f>+D94/$C94</f>
        <v/>
      </c>
      <c r="P94" s="2582">
        <f>+E94/$C94</f>
        <v/>
      </c>
      <c r="Q94" s="2582">
        <f>+F94/$C94</f>
        <v/>
      </c>
      <c r="R94" s="2582">
        <f>+G94/$C94</f>
        <v/>
      </c>
      <c r="S94" s="2582">
        <f>+H94/$C94</f>
        <v/>
      </c>
      <c r="T94" s="2582">
        <f>+I94/$C94</f>
        <v/>
      </c>
      <c r="U94" s="2582">
        <f>+J94/$C94</f>
        <v/>
      </c>
      <c r="V94" s="2583">
        <f>+K94/$C94</f>
        <v/>
      </c>
    </row>
    <row r="95">
      <c r="A95" s="343" t="inlineStr">
        <is>
          <t>FACILITY 11</t>
        </is>
      </c>
      <c r="B95" s="344">
        <f>+C95/C97</f>
        <v/>
      </c>
      <c r="C95" s="345">
        <f>SUM(D95:K95)</f>
        <v/>
      </c>
      <c r="D95" s="345" t="n"/>
      <c r="E95" s="346" t="n"/>
      <c r="F95" s="346" t="n"/>
      <c r="G95" s="346" t="n"/>
      <c r="H95" s="346" t="n"/>
      <c r="I95" s="346" t="n"/>
      <c r="J95" s="346" t="n"/>
      <c r="K95" s="347" t="n"/>
      <c r="L95" s="324" t="n"/>
      <c r="M95" s="343">
        <f>A95</f>
        <v/>
      </c>
      <c r="N95" s="339">
        <f>SUM(O95:V95)</f>
        <v/>
      </c>
      <c r="O95" s="2582">
        <f>+D95/$C95</f>
        <v/>
      </c>
      <c r="P95" s="2582">
        <f>+E95/$C95</f>
        <v/>
      </c>
      <c r="Q95" s="2582">
        <f>+F95/$C95</f>
        <v/>
      </c>
      <c r="R95" s="2582">
        <f>+G95/$C95</f>
        <v/>
      </c>
      <c r="S95" s="2582">
        <f>+H95/$C95</f>
        <v/>
      </c>
      <c r="T95" s="2582">
        <f>+I95/$C95</f>
        <v/>
      </c>
      <c r="U95" s="2582">
        <f>+J95/$C95</f>
        <v/>
      </c>
      <c r="V95" s="2583">
        <f>+K95/$C95</f>
        <v/>
      </c>
    </row>
    <row r="96">
      <c r="A96" s="343" t="inlineStr">
        <is>
          <t>FACILITY 12</t>
        </is>
      </c>
      <c r="B96" s="344">
        <f>+C96/C97</f>
        <v/>
      </c>
      <c r="C96" s="345">
        <f>SUM(D96:K96)</f>
        <v/>
      </c>
      <c r="D96" s="345" t="n"/>
      <c r="E96" s="346" t="n"/>
      <c r="F96" s="346" t="n"/>
      <c r="G96" s="346" t="n"/>
      <c r="H96" s="346" t="n"/>
      <c r="I96" s="346" t="n"/>
      <c r="J96" s="346" t="n"/>
      <c r="K96" s="347" t="n"/>
      <c r="L96" s="324" t="n"/>
      <c r="M96" s="343">
        <f>A96</f>
        <v/>
      </c>
      <c r="N96" s="339">
        <f>SUM(O96:V96)</f>
        <v/>
      </c>
      <c r="O96" s="2582">
        <f>+D96/$C96</f>
        <v/>
      </c>
      <c r="P96" s="2582">
        <f>+E96/$C96</f>
        <v/>
      </c>
      <c r="Q96" s="2582">
        <f>+F96/$C96</f>
        <v/>
      </c>
      <c r="R96" s="2582">
        <f>+G96/$C96</f>
        <v/>
      </c>
      <c r="S96" s="2582">
        <f>+H96/$C96</f>
        <v/>
      </c>
      <c r="T96" s="2582">
        <f>+I96/$C96</f>
        <v/>
      </c>
      <c r="U96" s="2582">
        <f>+J96/$C96</f>
        <v/>
      </c>
      <c r="V96" s="2584">
        <f>+K96/$C96</f>
        <v/>
      </c>
    </row>
    <row r="97">
      <c r="A97" s="1461" t="inlineStr">
        <is>
          <t>TOTAL</t>
        </is>
      </c>
      <c r="B97" s="1462">
        <f>SUM(B85:B96)</f>
        <v/>
      </c>
      <c r="C97" s="1463">
        <f>SUM(C85:C96)</f>
        <v/>
      </c>
      <c r="D97" s="1464">
        <f>SUM(D85:D96)</f>
        <v/>
      </c>
      <c r="E97" s="1464">
        <f>SUM(E85:E96)</f>
        <v/>
      </c>
      <c r="F97" s="1464">
        <f>SUM(F85:F96)</f>
        <v/>
      </c>
      <c r="G97" s="1464">
        <f>SUM(G85:G96)</f>
        <v/>
      </c>
      <c r="H97" s="1464">
        <f>SUM(H85:H96)</f>
        <v/>
      </c>
      <c r="I97" s="1464">
        <f>SUM(I85:I96)</f>
        <v/>
      </c>
      <c r="J97" s="1464">
        <f>SUM(J85:J96)</f>
        <v/>
      </c>
      <c r="K97" s="1465">
        <f>SUM(K85:K96)</f>
        <v/>
      </c>
      <c r="L97" s="324" t="n"/>
      <c r="M97" s="1461" t="inlineStr">
        <is>
          <t>TOTAL</t>
        </is>
      </c>
      <c r="N97" s="1466">
        <f>SUM(O97:V97)</f>
        <v/>
      </c>
      <c r="O97" s="2585">
        <f>+D97/$C97</f>
        <v/>
      </c>
      <c r="P97" s="2585">
        <f>+E97/$C97</f>
        <v/>
      </c>
      <c r="Q97" s="2585">
        <f>+F97/$C97</f>
        <v/>
      </c>
      <c r="R97" s="2585">
        <f>+G97/$C97</f>
        <v/>
      </c>
      <c r="S97" s="2585">
        <f>+H97/$C97</f>
        <v/>
      </c>
      <c r="T97" s="2585">
        <f>+I97/$C97</f>
        <v/>
      </c>
      <c r="U97" s="2585">
        <f>+J97/$C97</f>
        <v/>
      </c>
      <c r="V97" s="2586">
        <f>+K97/$C97</f>
        <v/>
      </c>
    </row>
    <row r="98">
      <c r="A98" s="334">
        <f>EOMONTH(A84,-1)</f>
        <v/>
      </c>
      <c r="B98" s="2578" t="n"/>
      <c r="C98" s="2579" t="n"/>
      <c r="D98" s="2579" t="n"/>
      <c r="E98" s="2580" t="n"/>
      <c r="F98" s="2580" t="n"/>
      <c r="G98" s="2580" t="n"/>
      <c r="H98" s="2580" t="n"/>
      <c r="I98" s="2580" t="n"/>
      <c r="J98" s="2580" t="n"/>
      <c r="K98" s="2581" t="n"/>
      <c r="L98" s="324" t="n"/>
      <c r="M98" s="334">
        <f>+A98</f>
        <v/>
      </c>
      <c r="N98" s="339" t="n"/>
      <c r="O98" s="340" t="n"/>
      <c r="P98" s="340" t="n"/>
      <c r="Q98" s="340" t="n"/>
      <c r="R98" s="340" t="n"/>
      <c r="S98" s="340" t="n"/>
      <c r="T98" s="340" t="n"/>
      <c r="U98" s="340" t="n"/>
      <c r="V98" s="341" t="n"/>
    </row>
    <row r="99">
      <c r="A99" s="343" t="inlineStr">
        <is>
          <t>FACILITY 1</t>
        </is>
      </c>
      <c r="B99" s="344">
        <f>+C99/C111</f>
        <v/>
      </c>
      <c r="C99" s="345">
        <f>SUM(D99:K99)</f>
        <v/>
      </c>
      <c r="D99" s="345" t="n"/>
      <c r="E99" s="346" t="n"/>
      <c r="F99" s="346" t="n"/>
      <c r="G99" s="346" t="n"/>
      <c r="H99" s="346" t="n"/>
      <c r="I99" s="346" t="n"/>
      <c r="J99" s="346" t="n"/>
      <c r="K99" s="347" t="n"/>
      <c r="L99" s="324" t="n"/>
      <c r="M99" s="343">
        <f>A99</f>
        <v/>
      </c>
      <c r="N99" s="339">
        <f>SUM(O99:V99)</f>
        <v/>
      </c>
      <c r="O99" s="2582">
        <f>+D99/$C99</f>
        <v/>
      </c>
      <c r="P99" s="2582">
        <f>+E99/$C99</f>
        <v/>
      </c>
      <c r="Q99" s="2582">
        <f>+F99/$C99</f>
        <v/>
      </c>
      <c r="R99" s="2582">
        <f>+G99/$C99</f>
        <v/>
      </c>
      <c r="S99" s="2582">
        <f>+H99/$C99</f>
        <v/>
      </c>
      <c r="T99" s="2582">
        <f>+I99/$C99</f>
        <v/>
      </c>
      <c r="U99" s="2582">
        <f>+J99/$C99</f>
        <v/>
      </c>
      <c r="V99" s="2583">
        <f>+K99/$C99</f>
        <v/>
      </c>
    </row>
    <row r="100">
      <c r="A100" s="343" t="inlineStr">
        <is>
          <t>FACILITY 2</t>
        </is>
      </c>
      <c r="B100" s="344">
        <f>+C100/C111</f>
        <v/>
      </c>
      <c r="C100" s="345">
        <f>SUM(D100:K100)</f>
        <v/>
      </c>
      <c r="D100" s="345" t="n"/>
      <c r="E100" s="346" t="n"/>
      <c r="F100" s="346" t="n"/>
      <c r="G100" s="346" t="n"/>
      <c r="H100" s="346" t="n"/>
      <c r="I100" s="346" t="n"/>
      <c r="J100" s="346" t="n"/>
      <c r="K100" s="347" t="n"/>
      <c r="L100" s="324" t="n"/>
      <c r="M100" s="343">
        <f>A100</f>
        <v/>
      </c>
      <c r="N100" s="339">
        <f>SUM(O100:V100)</f>
        <v/>
      </c>
      <c r="O100" s="2582">
        <f>+D100/$C100</f>
        <v/>
      </c>
      <c r="P100" s="2582">
        <f>+E100/$C100</f>
        <v/>
      </c>
      <c r="Q100" s="2582">
        <f>+F100/$C100</f>
        <v/>
      </c>
      <c r="R100" s="2582">
        <f>+G100/$C100</f>
        <v/>
      </c>
      <c r="S100" s="2582">
        <f>+H100/$C100</f>
        <v/>
      </c>
      <c r="T100" s="2582">
        <f>+I100/$C100</f>
        <v/>
      </c>
      <c r="U100" s="2582">
        <f>+J100/$C100</f>
        <v/>
      </c>
      <c r="V100" s="2583">
        <f>+K100/$C100</f>
        <v/>
      </c>
    </row>
    <row r="101">
      <c r="A101" s="343" t="inlineStr">
        <is>
          <t>FACILITY 3</t>
        </is>
      </c>
      <c r="B101" s="344">
        <f>+C101/C111</f>
        <v/>
      </c>
      <c r="C101" s="345">
        <f>SUM(D101:K101)</f>
        <v/>
      </c>
      <c r="D101" s="345" t="n"/>
      <c r="E101" s="346" t="n"/>
      <c r="F101" s="346" t="n"/>
      <c r="G101" s="346" t="n"/>
      <c r="H101" s="346" t="n"/>
      <c r="I101" s="346" t="n"/>
      <c r="J101" s="346" t="n"/>
      <c r="K101" s="347" t="n"/>
      <c r="L101" s="324" t="n"/>
      <c r="M101" s="343">
        <f>A101</f>
        <v/>
      </c>
      <c r="N101" s="339">
        <f>SUM(O101:V101)</f>
        <v/>
      </c>
      <c r="O101" s="2582">
        <f>+D101/$C101</f>
        <v/>
      </c>
      <c r="P101" s="2582">
        <f>+E101/$C101</f>
        <v/>
      </c>
      <c r="Q101" s="2582">
        <f>+F101/$C101</f>
        <v/>
      </c>
      <c r="R101" s="2582">
        <f>+G101/$C101</f>
        <v/>
      </c>
      <c r="S101" s="2582">
        <f>+H101/$C101</f>
        <v/>
      </c>
      <c r="T101" s="2582">
        <f>+I101/$C101</f>
        <v/>
      </c>
      <c r="U101" s="2582">
        <f>+J101/$C101</f>
        <v/>
      </c>
      <c r="V101" s="2583">
        <f>+K101/$C101</f>
        <v/>
      </c>
    </row>
    <row r="102">
      <c r="A102" s="343" t="inlineStr">
        <is>
          <t>FACILITY 4</t>
        </is>
      </c>
      <c r="B102" s="344">
        <f>+C102/C111</f>
        <v/>
      </c>
      <c r="C102" s="345">
        <f>SUM(D102:K102)</f>
        <v/>
      </c>
      <c r="D102" s="345" t="n"/>
      <c r="E102" s="346" t="n"/>
      <c r="F102" s="346" t="n"/>
      <c r="G102" s="346" t="n"/>
      <c r="H102" s="346" t="n"/>
      <c r="I102" s="346" t="n"/>
      <c r="J102" s="346" t="n"/>
      <c r="K102" s="347" t="n"/>
      <c r="L102" s="324" t="n"/>
      <c r="M102" s="343">
        <f>A102</f>
        <v/>
      </c>
      <c r="N102" s="339">
        <f>SUM(O102:V102)</f>
        <v/>
      </c>
      <c r="O102" s="2582">
        <f>+D102/$C102</f>
        <v/>
      </c>
      <c r="P102" s="2582">
        <f>+E102/$C102</f>
        <v/>
      </c>
      <c r="Q102" s="2582">
        <f>+F102/$C102</f>
        <v/>
      </c>
      <c r="R102" s="2582">
        <f>+G102/$C102</f>
        <v/>
      </c>
      <c r="S102" s="2582">
        <f>+H102/$C102</f>
        <v/>
      </c>
      <c r="T102" s="2582">
        <f>+I102/$C102</f>
        <v/>
      </c>
      <c r="U102" s="2582">
        <f>+J102/$C102</f>
        <v/>
      </c>
      <c r="V102" s="2583">
        <f>+K102/$C102</f>
        <v/>
      </c>
    </row>
    <row r="103">
      <c r="A103" s="343" t="inlineStr">
        <is>
          <t>FACILITY 5</t>
        </is>
      </c>
      <c r="B103" s="344">
        <f>+C103/C111</f>
        <v/>
      </c>
      <c r="C103" s="345">
        <f>SUM(D103:K103)</f>
        <v/>
      </c>
      <c r="D103" s="345" t="n"/>
      <c r="E103" s="346" t="n"/>
      <c r="F103" s="346" t="n"/>
      <c r="G103" s="346" t="n"/>
      <c r="H103" s="346" t="n"/>
      <c r="I103" s="346" t="n"/>
      <c r="J103" s="346" t="n"/>
      <c r="K103" s="347" t="n"/>
      <c r="L103" s="324" t="n"/>
      <c r="M103" s="343">
        <f>A103</f>
        <v/>
      </c>
      <c r="N103" s="339">
        <f>SUM(O103:V103)</f>
        <v/>
      </c>
      <c r="O103" s="2582">
        <f>+D103/$C103</f>
        <v/>
      </c>
      <c r="P103" s="2582">
        <f>+E103/$C103</f>
        <v/>
      </c>
      <c r="Q103" s="2582">
        <f>+F103/$C103</f>
        <v/>
      </c>
      <c r="R103" s="2582">
        <f>+G103/$C103</f>
        <v/>
      </c>
      <c r="S103" s="2582">
        <f>+H103/$C103</f>
        <v/>
      </c>
      <c r="T103" s="2582">
        <f>+I103/$C103</f>
        <v/>
      </c>
      <c r="U103" s="2582">
        <f>+J103/$C103</f>
        <v/>
      </c>
      <c r="V103" s="2583">
        <f>+K103/$C103</f>
        <v/>
      </c>
    </row>
    <row r="104">
      <c r="A104" s="343" t="inlineStr">
        <is>
          <t>FACILITY 6</t>
        </is>
      </c>
      <c r="B104" s="344">
        <f>+C104/C111</f>
        <v/>
      </c>
      <c r="C104" s="345">
        <f>SUM(D104:K104)</f>
        <v/>
      </c>
      <c r="D104" s="345" t="n"/>
      <c r="E104" s="346" t="n"/>
      <c r="F104" s="346" t="n"/>
      <c r="G104" s="346" t="n"/>
      <c r="H104" s="346" t="n"/>
      <c r="I104" s="346" t="n"/>
      <c r="J104" s="346" t="n"/>
      <c r="K104" s="347" t="n"/>
      <c r="L104" s="324" t="n"/>
      <c r="M104" s="343">
        <f>A104</f>
        <v/>
      </c>
      <c r="N104" s="339">
        <f>SUM(O104:V104)</f>
        <v/>
      </c>
      <c r="O104" s="2582">
        <f>+D104/$C104</f>
        <v/>
      </c>
      <c r="P104" s="2582">
        <f>+E104/$C104</f>
        <v/>
      </c>
      <c r="Q104" s="2582">
        <f>+F104/$C104</f>
        <v/>
      </c>
      <c r="R104" s="2582">
        <f>+G104/$C104</f>
        <v/>
      </c>
      <c r="S104" s="2582">
        <f>+H104/$C104</f>
        <v/>
      </c>
      <c r="T104" s="2582">
        <f>+I104/$C104</f>
        <v/>
      </c>
      <c r="U104" s="2582">
        <f>+J104/$C104</f>
        <v/>
      </c>
      <c r="V104" s="2583">
        <f>+K104/$C104</f>
        <v/>
      </c>
    </row>
    <row r="105">
      <c r="A105" s="343" t="inlineStr">
        <is>
          <t>FACILITY 7</t>
        </is>
      </c>
      <c r="B105" s="344">
        <f>+C105/C111</f>
        <v/>
      </c>
      <c r="C105" s="345">
        <f>SUM(D105:K105)</f>
        <v/>
      </c>
      <c r="D105" s="345" t="n"/>
      <c r="E105" s="346" t="n"/>
      <c r="F105" s="346" t="n"/>
      <c r="G105" s="346" t="n"/>
      <c r="H105" s="346" t="n"/>
      <c r="I105" s="346" t="n"/>
      <c r="J105" s="346" t="n"/>
      <c r="K105" s="347" t="n"/>
      <c r="L105" s="324" t="n"/>
      <c r="M105" s="343">
        <f>A105</f>
        <v/>
      </c>
      <c r="N105" s="339">
        <f>SUM(O105:V105)</f>
        <v/>
      </c>
      <c r="O105" s="2582">
        <f>+D105/$C105</f>
        <v/>
      </c>
      <c r="P105" s="2582">
        <f>+E105/$C105</f>
        <v/>
      </c>
      <c r="Q105" s="2582">
        <f>+F105/$C105</f>
        <v/>
      </c>
      <c r="R105" s="2582">
        <f>+G105/$C105</f>
        <v/>
      </c>
      <c r="S105" s="2582">
        <f>+H105/$C105</f>
        <v/>
      </c>
      <c r="T105" s="2582">
        <f>+I105/$C105</f>
        <v/>
      </c>
      <c r="U105" s="2582">
        <f>+J105/$C105</f>
        <v/>
      </c>
      <c r="V105" s="2583">
        <f>+K105/$C105</f>
        <v/>
      </c>
    </row>
    <row r="106">
      <c r="A106" s="343" t="inlineStr">
        <is>
          <t>FACILITY 8</t>
        </is>
      </c>
      <c r="B106" s="344">
        <f>+C106/C111</f>
        <v/>
      </c>
      <c r="C106" s="345">
        <f>SUM(D106:K106)</f>
        <v/>
      </c>
      <c r="D106" s="345" t="n"/>
      <c r="E106" s="346" t="n"/>
      <c r="F106" s="346" t="n"/>
      <c r="G106" s="346" t="n"/>
      <c r="H106" s="346" t="n"/>
      <c r="I106" s="346" t="n"/>
      <c r="J106" s="346" t="n"/>
      <c r="K106" s="347" t="n"/>
      <c r="L106" s="324" t="n"/>
      <c r="M106" s="343">
        <f>A106</f>
        <v/>
      </c>
      <c r="N106" s="339">
        <f>SUM(O106:V106)</f>
        <v/>
      </c>
      <c r="O106" s="2582">
        <f>+D106/$C106</f>
        <v/>
      </c>
      <c r="P106" s="2582">
        <f>+E106/$C106</f>
        <v/>
      </c>
      <c r="Q106" s="2582">
        <f>+F106/$C106</f>
        <v/>
      </c>
      <c r="R106" s="2582">
        <f>+G106/$C106</f>
        <v/>
      </c>
      <c r="S106" s="2582">
        <f>+H106/$C106</f>
        <v/>
      </c>
      <c r="T106" s="2582">
        <f>+I106/$C106</f>
        <v/>
      </c>
      <c r="U106" s="2582">
        <f>+J106/$C106</f>
        <v/>
      </c>
      <c r="V106" s="2583">
        <f>+K106/$C106</f>
        <v/>
      </c>
    </row>
    <row r="107">
      <c r="A107" s="343" t="inlineStr">
        <is>
          <t>FACILITY 9</t>
        </is>
      </c>
      <c r="B107" s="344">
        <f>+C107/C111</f>
        <v/>
      </c>
      <c r="C107" s="345">
        <f>SUM(D107:K107)</f>
        <v/>
      </c>
      <c r="D107" s="345" t="n"/>
      <c r="E107" s="346" t="n"/>
      <c r="F107" s="346" t="n"/>
      <c r="G107" s="346" t="n"/>
      <c r="H107" s="346" t="n"/>
      <c r="I107" s="346" t="n"/>
      <c r="J107" s="346" t="n"/>
      <c r="K107" s="347" t="n"/>
      <c r="L107" s="324" t="n"/>
      <c r="M107" s="343">
        <f>A107</f>
        <v/>
      </c>
      <c r="N107" s="339">
        <f>SUM(O107:V107)</f>
        <v/>
      </c>
      <c r="O107" s="2582">
        <f>+D107/$C107</f>
        <v/>
      </c>
      <c r="P107" s="2582">
        <f>+E107/$C107</f>
        <v/>
      </c>
      <c r="Q107" s="2582">
        <f>+F107/$C107</f>
        <v/>
      </c>
      <c r="R107" s="2582">
        <f>+G107/$C107</f>
        <v/>
      </c>
      <c r="S107" s="2582">
        <f>+H107/$C107</f>
        <v/>
      </c>
      <c r="T107" s="2582">
        <f>+I107/$C107</f>
        <v/>
      </c>
      <c r="U107" s="2582">
        <f>+J107/$C107</f>
        <v/>
      </c>
      <c r="V107" s="2583">
        <f>+K107/$C107</f>
        <v/>
      </c>
    </row>
    <row r="108">
      <c r="A108" s="343" t="inlineStr">
        <is>
          <t>FACILITY 10</t>
        </is>
      </c>
      <c r="B108" s="344">
        <f>+C108/C111</f>
        <v/>
      </c>
      <c r="C108" s="345">
        <f>SUM(D108:K108)</f>
        <v/>
      </c>
      <c r="D108" s="345" t="n"/>
      <c r="E108" s="346" t="n"/>
      <c r="F108" s="346" t="n"/>
      <c r="G108" s="346" t="n"/>
      <c r="H108" s="346" t="n"/>
      <c r="I108" s="346" t="n"/>
      <c r="J108" s="346" t="n"/>
      <c r="K108" s="347" t="n"/>
      <c r="L108" s="324" t="n"/>
      <c r="M108" s="343">
        <f>A108</f>
        <v/>
      </c>
      <c r="N108" s="339">
        <f>SUM(O108:V108)</f>
        <v/>
      </c>
      <c r="O108" s="2582">
        <f>+D108/$C108</f>
        <v/>
      </c>
      <c r="P108" s="2582">
        <f>+E108/$C108</f>
        <v/>
      </c>
      <c r="Q108" s="2582">
        <f>+F108/$C108</f>
        <v/>
      </c>
      <c r="R108" s="2582">
        <f>+G108/$C108</f>
        <v/>
      </c>
      <c r="S108" s="2582">
        <f>+H108/$C108</f>
        <v/>
      </c>
      <c r="T108" s="2582">
        <f>+I108/$C108</f>
        <v/>
      </c>
      <c r="U108" s="2582">
        <f>+J108/$C108</f>
        <v/>
      </c>
      <c r="V108" s="2583">
        <f>+K108/$C108</f>
        <v/>
      </c>
    </row>
    <row r="109">
      <c r="A109" s="343" t="inlineStr">
        <is>
          <t>FACILITY 11</t>
        </is>
      </c>
      <c r="B109" s="344">
        <f>+C109/C111</f>
        <v/>
      </c>
      <c r="C109" s="345">
        <f>SUM(D109:K109)</f>
        <v/>
      </c>
      <c r="D109" s="345" t="n"/>
      <c r="E109" s="346" t="n"/>
      <c r="F109" s="346" t="n"/>
      <c r="G109" s="346" t="n"/>
      <c r="H109" s="346" t="n"/>
      <c r="I109" s="346" t="n"/>
      <c r="J109" s="346" t="n"/>
      <c r="K109" s="347" t="n"/>
      <c r="L109" s="324" t="n"/>
      <c r="M109" s="343">
        <f>A109</f>
        <v/>
      </c>
      <c r="N109" s="339">
        <f>SUM(O109:V109)</f>
        <v/>
      </c>
      <c r="O109" s="2582">
        <f>+D109/$C109</f>
        <v/>
      </c>
      <c r="P109" s="2582">
        <f>+E109/$C109</f>
        <v/>
      </c>
      <c r="Q109" s="2582">
        <f>+F109/$C109</f>
        <v/>
      </c>
      <c r="R109" s="2582">
        <f>+G109/$C109</f>
        <v/>
      </c>
      <c r="S109" s="2582">
        <f>+H109/$C109</f>
        <v/>
      </c>
      <c r="T109" s="2582">
        <f>+I109/$C109</f>
        <v/>
      </c>
      <c r="U109" s="2582">
        <f>+J109/$C109</f>
        <v/>
      </c>
      <c r="V109" s="2583">
        <f>+K109/$C109</f>
        <v/>
      </c>
    </row>
    <row r="110">
      <c r="A110" s="343" t="inlineStr">
        <is>
          <t>FACILITY 12</t>
        </is>
      </c>
      <c r="B110" s="344">
        <f>+C110/C111</f>
        <v/>
      </c>
      <c r="C110" s="345">
        <f>SUM(D110:K110)</f>
        <v/>
      </c>
      <c r="D110" s="345" t="n"/>
      <c r="E110" s="346" t="n"/>
      <c r="F110" s="346" t="n"/>
      <c r="G110" s="346" t="n"/>
      <c r="H110" s="346" t="n"/>
      <c r="I110" s="346" t="n"/>
      <c r="J110" s="346" t="n"/>
      <c r="K110" s="347" t="n"/>
      <c r="L110" s="324" t="n"/>
      <c r="M110" s="343">
        <f>A110</f>
        <v/>
      </c>
      <c r="N110" s="339">
        <f>SUM(O110:V110)</f>
        <v/>
      </c>
      <c r="O110" s="2582">
        <f>+D110/$C110</f>
        <v/>
      </c>
      <c r="P110" s="2582">
        <f>+E110/$C110</f>
        <v/>
      </c>
      <c r="Q110" s="2582">
        <f>+F110/$C110</f>
        <v/>
      </c>
      <c r="R110" s="2582">
        <f>+G110/$C110</f>
        <v/>
      </c>
      <c r="S110" s="2582">
        <f>+H110/$C110</f>
        <v/>
      </c>
      <c r="T110" s="2582">
        <f>+I110/$C110</f>
        <v/>
      </c>
      <c r="U110" s="2582">
        <f>+J110/$C110</f>
        <v/>
      </c>
      <c r="V110" s="2584">
        <f>+K110/$C110</f>
        <v/>
      </c>
    </row>
    <row r="111">
      <c r="A111" s="1461" t="inlineStr">
        <is>
          <t>TOTAL</t>
        </is>
      </c>
      <c r="B111" s="1462">
        <f>SUM(B99:B110)</f>
        <v/>
      </c>
      <c r="C111" s="1463">
        <f>SUM(C99:C110)</f>
        <v/>
      </c>
      <c r="D111" s="1464">
        <f>SUM(D99:D110)</f>
        <v/>
      </c>
      <c r="E111" s="1464">
        <f>SUM(E99:E110)</f>
        <v/>
      </c>
      <c r="F111" s="1464">
        <f>SUM(F99:F110)</f>
        <v/>
      </c>
      <c r="G111" s="1464">
        <f>SUM(G99:G110)</f>
        <v/>
      </c>
      <c r="H111" s="1464">
        <f>SUM(H99:H110)</f>
        <v/>
      </c>
      <c r="I111" s="1464">
        <f>SUM(I99:I110)</f>
        <v/>
      </c>
      <c r="J111" s="1464">
        <f>SUM(J99:J110)</f>
        <v/>
      </c>
      <c r="K111" s="1465">
        <f>SUM(K99:K110)</f>
        <v/>
      </c>
      <c r="L111" s="324" t="n"/>
      <c r="M111" s="1461" t="inlineStr">
        <is>
          <t>TOTAL</t>
        </is>
      </c>
      <c r="N111" s="1466">
        <f>SUM(O111:V111)</f>
        <v/>
      </c>
      <c r="O111" s="2585">
        <f>+D111/$C111</f>
        <v/>
      </c>
      <c r="P111" s="2585">
        <f>+E111/$C111</f>
        <v/>
      </c>
      <c r="Q111" s="2585">
        <f>+F111/$C111</f>
        <v/>
      </c>
      <c r="R111" s="2585">
        <f>+G111/$C111</f>
        <v/>
      </c>
      <c r="S111" s="2585">
        <f>+H111/$C111</f>
        <v/>
      </c>
      <c r="T111" s="2585">
        <f>+I111/$C111</f>
        <v/>
      </c>
      <c r="U111" s="2585">
        <f>+J111/$C111</f>
        <v/>
      </c>
      <c r="V111" s="2586">
        <f>+K111/$C111</f>
        <v/>
      </c>
    </row>
    <row r="112">
      <c r="A112" s="334">
        <f>EOMONTH(A98,-1)</f>
        <v/>
      </c>
      <c r="B112" s="2578" t="n"/>
      <c r="C112" s="2579" t="n"/>
      <c r="D112" s="2579" t="n"/>
      <c r="E112" s="2580" t="n"/>
      <c r="F112" s="2580" t="n"/>
      <c r="G112" s="2580" t="n"/>
      <c r="H112" s="2580" t="n"/>
      <c r="I112" s="2580" t="n"/>
      <c r="J112" s="2580" t="n"/>
      <c r="K112" s="2581" t="n"/>
      <c r="L112" s="324" t="n"/>
      <c r="M112" s="334">
        <f>+A112</f>
        <v/>
      </c>
      <c r="N112" s="339" t="n"/>
      <c r="O112" s="340" t="n"/>
      <c r="P112" s="340" t="n"/>
      <c r="Q112" s="340" t="n"/>
      <c r="R112" s="340" t="n"/>
      <c r="S112" s="340" t="n"/>
      <c r="T112" s="340" t="n"/>
      <c r="U112" s="340" t="n"/>
      <c r="V112" s="341" t="n"/>
    </row>
    <row r="113">
      <c r="A113" s="343" t="inlineStr">
        <is>
          <t>FACILITY 1</t>
        </is>
      </c>
      <c r="B113" s="344">
        <f>+C113/C125</f>
        <v/>
      </c>
      <c r="C113" s="345">
        <f>SUM(D113:K113)</f>
        <v/>
      </c>
      <c r="D113" s="345" t="n"/>
      <c r="E113" s="346" t="n"/>
      <c r="F113" s="346" t="n"/>
      <c r="G113" s="346" t="n"/>
      <c r="H113" s="346" t="n"/>
      <c r="I113" s="346" t="n"/>
      <c r="J113" s="346" t="n"/>
      <c r="K113" s="347" t="n"/>
      <c r="L113" s="324" t="n"/>
      <c r="M113" s="343">
        <f>A113</f>
        <v/>
      </c>
      <c r="N113" s="339">
        <f>SUM(O113:V113)</f>
        <v/>
      </c>
      <c r="O113" s="2582">
        <f>+D113/$C113</f>
        <v/>
      </c>
      <c r="P113" s="2582">
        <f>+E113/$C113</f>
        <v/>
      </c>
      <c r="Q113" s="2582">
        <f>+F113/$C113</f>
        <v/>
      </c>
      <c r="R113" s="2582">
        <f>+G113/$C113</f>
        <v/>
      </c>
      <c r="S113" s="2582">
        <f>+H113/$C113</f>
        <v/>
      </c>
      <c r="T113" s="2582">
        <f>+I113/$C113</f>
        <v/>
      </c>
      <c r="U113" s="2582">
        <f>+J113/$C113</f>
        <v/>
      </c>
      <c r="V113" s="2583">
        <f>+K113/$C113</f>
        <v/>
      </c>
    </row>
    <row r="114">
      <c r="A114" s="343" t="inlineStr">
        <is>
          <t>FACILITY 2</t>
        </is>
      </c>
      <c r="B114" s="344">
        <f>+C114/C125</f>
        <v/>
      </c>
      <c r="C114" s="345">
        <f>SUM(D114:K114)</f>
        <v/>
      </c>
      <c r="D114" s="345" t="n"/>
      <c r="E114" s="346" t="n"/>
      <c r="F114" s="346" t="n"/>
      <c r="G114" s="346" t="n"/>
      <c r="H114" s="346" t="n"/>
      <c r="I114" s="346" t="n"/>
      <c r="J114" s="346" t="n"/>
      <c r="K114" s="347" t="n"/>
      <c r="L114" s="324" t="n"/>
      <c r="M114" s="343">
        <f>A114</f>
        <v/>
      </c>
      <c r="N114" s="339">
        <f>SUM(O114:V114)</f>
        <v/>
      </c>
      <c r="O114" s="2582">
        <f>+D114/$C114</f>
        <v/>
      </c>
      <c r="P114" s="2582">
        <f>+E114/$C114</f>
        <v/>
      </c>
      <c r="Q114" s="2582">
        <f>+F114/$C114</f>
        <v/>
      </c>
      <c r="R114" s="2582">
        <f>+G114/$C114</f>
        <v/>
      </c>
      <c r="S114" s="2582">
        <f>+H114/$C114</f>
        <v/>
      </c>
      <c r="T114" s="2582">
        <f>+I114/$C114</f>
        <v/>
      </c>
      <c r="U114" s="2582">
        <f>+J114/$C114</f>
        <v/>
      </c>
      <c r="V114" s="2583">
        <f>+K114/$C114</f>
        <v/>
      </c>
    </row>
    <row r="115">
      <c r="A115" s="343" t="inlineStr">
        <is>
          <t>FACILITY 3</t>
        </is>
      </c>
      <c r="B115" s="344">
        <f>+C115/C125</f>
        <v/>
      </c>
      <c r="C115" s="345">
        <f>SUM(D115:K115)</f>
        <v/>
      </c>
      <c r="D115" s="345" t="n"/>
      <c r="E115" s="346" t="n"/>
      <c r="F115" s="346" t="n"/>
      <c r="G115" s="346" t="n"/>
      <c r="H115" s="346" t="n"/>
      <c r="I115" s="346" t="n"/>
      <c r="J115" s="346" t="n"/>
      <c r="K115" s="347" t="n"/>
      <c r="L115" s="324" t="n"/>
      <c r="M115" s="343">
        <f>A115</f>
        <v/>
      </c>
      <c r="N115" s="339">
        <f>SUM(O115:V115)</f>
        <v/>
      </c>
      <c r="O115" s="2582">
        <f>+D115/$C115</f>
        <v/>
      </c>
      <c r="P115" s="2582">
        <f>+E115/$C115</f>
        <v/>
      </c>
      <c r="Q115" s="2582">
        <f>+F115/$C115</f>
        <v/>
      </c>
      <c r="R115" s="2582">
        <f>+G115/$C115</f>
        <v/>
      </c>
      <c r="S115" s="2582">
        <f>+H115/$C115</f>
        <v/>
      </c>
      <c r="T115" s="2582">
        <f>+I115/$C115</f>
        <v/>
      </c>
      <c r="U115" s="2582">
        <f>+J115/$C115</f>
        <v/>
      </c>
      <c r="V115" s="2583">
        <f>+K115/$C115</f>
        <v/>
      </c>
    </row>
    <row r="116">
      <c r="A116" s="343" t="inlineStr">
        <is>
          <t>FACILITY 4</t>
        </is>
      </c>
      <c r="B116" s="344">
        <f>+C116/C125</f>
        <v/>
      </c>
      <c r="C116" s="345">
        <f>SUM(D116:K116)</f>
        <v/>
      </c>
      <c r="D116" s="345" t="n"/>
      <c r="E116" s="346" t="n"/>
      <c r="F116" s="346" t="n"/>
      <c r="G116" s="346" t="n"/>
      <c r="H116" s="346" t="n"/>
      <c r="I116" s="346" t="n"/>
      <c r="J116" s="346" t="n"/>
      <c r="K116" s="347" t="n"/>
      <c r="L116" s="324" t="n"/>
      <c r="M116" s="343">
        <f>A116</f>
        <v/>
      </c>
      <c r="N116" s="339">
        <f>SUM(O116:V116)</f>
        <v/>
      </c>
      <c r="O116" s="2582">
        <f>+D116/$C116</f>
        <v/>
      </c>
      <c r="P116" s="2582">
        <f>+E116/$C116</f>
        <v/>
      </c>
      <c r="Q116" s="2582">
        <f>+F116/$C116</f>
        <v/>
      </c>
      <c r="R116" s="2582">
        <f>+G116/$C116</f>
        <v/>
      </c>
      <c r="S116" s="2582">
        <f>+H116/$C116</f>
        <v/>
      </c>
      <c r="T116" s="2582">
        <f>+I116/$C116</f>
        <v/>
      </c>
      <c r="U116" s="2582">
        <f>+J116/$C116</f>
        <v/>
      </c>
      <c r="V116" s="2583">
        <f>+K116/$C116</f>
        <v/>
      </c>
    </row>
    <row r="117">
      <c r="A117" s="343" t="inlineStr">
        <is>
          <t>FACILITY 5</t>
        </is>
      </c>
      <c r="B117" s="344">
        <f>+C117/C125</f>
        <v/>
      </c>
      <c r="C117" s="345">
        <f>SUM(D117:K117)</f>
        <v/>
      </c>
      <c r="D117" s="345" t="n"/>
      <c r="E117" s="346" t="n"/>
      <c r="F117" s="346" t="n"/>
      <c r="G117" s="346" t="n"/>
      <c r="H117" s="346" t="n"/>
      <c r="I117" s="346" t="n"/>
      <c r="J117" s="346" t="n"/>
      <c r="K117" s="347" t="n"/>
      <c r="L117" s="324" t="n"/>
      <c r="M117" s="343">
        <f>A117</f>
        <v/>
      </c>
      <c r="N117" s="339">
        <f>SUM(O117:V117)</f>
        <v/>
      </c>
      <c r="O117" s="2582">
        <f>+D117/$C117</f>
        <v/>
      </c>
      <c r="P117" s="2582">
        <f>+E117/$C117</f>
        <v/>
      </c>
      <c r="Q117" s="2582">
        <f>+F117/$C117</f>
        <v/>
      </c>
      <c r="R117" s="2582">
        <f>+G117/$C117</f>
        <v/>
      </c>
      <c r="S117" s="2582">
        <f>+H117/$C117</f>
        <v/>
      </c>
      <c r="T117" s="2582">
        <f>+I117/$C117</f>
        <v/>
      </c>
      <c r="U117" s="2582">
        <f>+J117/$C117</f>
        <v/>
      </c>
      <c r="V117" s="2583">
        <f>+K117/$C117</f>
        <v/>
      </c>
    </row>
    <row r="118">
      <c r="A118" s="343" t="inlineStr">
        <is>
          <t>FACILITY 6</t>
        </is>
      </c>
      <c r="B118" s="344">
        <f>+C118/C125</f>
        <v/>
      </c>
      <c r="C118" s="345">
        <f>SUM(D118:K118)</f>
        <v/>
      </c>
      <c r="D118" s="345" t="n"/>
      <c r="E118" s="346" t="n"/>
      <c r="F118" s="346" t="n"/>
      <c r="G118" s="346" t="n"/>
      <c r="H118" s="346" t="n"/>
      <c r="I118" s="346" t="n"/>
      <c r="J118" s="346" t="n"/>
      <c r="K118" s="347" t="n"/>
      <c r="L118" s="324" t="n"/>
      <c r="M118" s="343">
        <f>A118</f>
        <v/>
      </c>
      <c r="N118" s="339">
        <f>SUM(O118:V118)</f>
        <v/>
      </c>
      <c r="O118" s="2582">
        <f>+D118/$C118</f>
        <v/>
      </c>
      <c r="P118" s="2582">
        <f>+E118/$C118</f>
        <v/>
      </c>
      <c r="Q118" s="2582">
        <f>+F118/$C118</f>
        <v/>
      </c>
      <c r="R118" s="2582">
        <f>+G118/$C118</f>
        <v/>
      </c>
      <c r="S118" s="2582">
        <f>+H118/$C118</f>
        <v/>
      </c>
      <c r="T118" s="2582">
        <f>+I118/$C118</f>
        <v/>
      </c>
      <c r="U118" s="2582">
        <f>+J118/$C118</f>
        <v/>
      </c>
      <c r="V118" s="2583">
        <f>+K118/$C118</f>
        <v/>
      </c>
    </row>
    <row r="119">
      <c r="A119" s="343" t="inlineStr">
        <is>
          <t>FACILITY 7</t>
        </is>
      </c>
      <c r="B119" s="344">
        <f>+C119/C125</f>
        <v/>
      </c>
      <c r="C119" s="345">
        <f>SUM(D119:K119)</f>
        <v/>
      </c>
      <c r="D119" s="345" t="n"/>
      <c r="E119" s="346" t="n"/>
      <c r="F119" s="346" t="n"/>
      <c r="G119" s="346" t="n"/>
      <c r="H119" s="346" t="n"/>
      <c r="I119" s="346" t="n"/>
      <c r="J119" s="346" t="n"/>
      <c r="K119" s="347" t="n"/>
      <c r="L119" s="324" t="n"/>
      <c r="M119" s="343">
        <f>A119</f>
        <v/>
      </c>
      <c r="N119" s="339">
        <f>SUM(O119:V119)</f>
        <v/>
      </c>
      <c r="O119" s="2582">
        <f>+D119/$C119</f>
        <v/>
      </c>
      <c r="P119" s="2582">
        <f>+E119/$C119</f>
        <v/>
      </c>
      <c r="Q119" s="2582">
        <f>+F119/$C119</f>
        <v/>
      </c>
      <c r="R119" s="2582">
        <f>+G119/$C119</f>
        <v/>
      </c>
      <c r="S119" s="2582">
        <f>+H119/$C119</f>
        <v/>
      </c>
      <c r="T119" s="2582">
        <f>+I119/$C119</f>
        <v/>
      </c>
      <c r="U119" s="2582">
        <f>+J119/$C119</f>
        <v/>
      </c>
      <c r="V119" s="2583">
        <f>+K119/$C119</f>
        <v/>
      </c>
    </row>
    <row r="120">
      <c r="A120" s="343" t="inlineStr">
        <is>
          <t>FACILITY 8</t>
        </is>
      </c>
      <c r="B120" s="344">
        <f>+C120/C125</f>
        <v/>
      </c>
      <c r="C120" s="345">
        <f>SUM(D120:K120)</f>
        <v/>
      </c>
      <c r="D120" s="345" t="n"/>
      <c r="E120" s="346" t="n"/>
      <c r="F120" s="346" t="n"/>
      <c r="G120" s="346" t="n"/>
      <c r="H120" s="346" t="n"/>
      <c r="I120" s="346" t="n"/>
      <c r="J120" s="346" t="n"/>
      <c r="K120" s="347" t="n"/>
      <c r="L120" s="324" t="n"/>
      <c r="M120" s="343">
        <f>A120</f>
        <v/>
      </c>
      <c r="N120" s="339">
        <f>SUM(O120:V120)</f>
        <v/>
      </c>
      <c r="O120" s="2582">
        <f>+D120/$C120</f>
        <v/>
      </c>
      <c r="P120" s="2582">
        <f>+E120/$C120</f>
        <v/>
      </c>
      <c r="Q120" s="2582">
        <f>+F120/$C120</f>
        <v/>
      </c>
      <c r="R120" s="2582">
        <f>+G120/$C120</f>
        <v/>
      </c>
      <c r="S120" s="2582">
        <f>+H120/$C120</f>
        <v/>
      </c>
      <c r="T120" s="2582">
        <f>+I120/$C120</f>
        <v/>
      </c>
      <c r="U120" s="2582">
        <f>+J120/$C120</f>
        <v/>
      </c>
      <c r="V120" s="2583">
        <f>+K120/$C120</f>
        <v/>
      </c>
    </row>
    <row r="121">
      <c r="A121" s="343" t="inlineStr">
        <is>
          <t>FACILITY 9</t>
        </is>
      </c>
      <c r="B121" s="344">
        <f>+C121/C125</f>
        <v/>
      </c>
      <c r="C121" s="345">
        <f>SUM(D121:K121)</f>
        <v/>
      </c>
      <c r="D121" s="345" t="n"/>
      <c r="E121" s="346" t="n"/>
      <c r="F121" s="346" t="n"/>
      <c r="G121" s="346" t="n"/>
      <c r="H121" s="346" t="n"/>
      <c r="I121" s="346" t="n"/>
      <c r="J121" s="346" t="n"/>
      <c r="K121" s="347" t="n"/>
      <c r="L121" s="324" t="n"/>
      <c r="M121" s="343">
        <f>A121</f>
        <v/>
      </c>
      <c r="N121" s="339">
        <f>SUM(O121:V121)</f>
        <v/>
      </c>
      <c r="O121" s="2582">
        <f>+D121/$C121</f>
        <v/>
      </c>
      <c r="P121" s="2582">
        <f>+E121/$C121</f>
        <v/>
      </c>
      <c r="Q121" s="2582">
        <f>+F121/$C121</f>
        <v/>
      </c>
      <c r="R121" s="2582">
        <f>+G121/$C121</f>
        <v/>
      </c>
      <c r="S121" s="2582">
        <f>+H121/$C121</f>
        <v/>
      </c>
      <c r="T121" s="2582">
        <f>+I121/$C121</f>
        <v/>
      </c>
      <c r="U121" s="2582">
        <f>+J121/$C121</f>
        <v/>
      </c>
      <c r="V121" s="2583">
        <f>+K121/$C121</f>
        <v/>
      </c>
    </row>
    <row r="122">
      <c r="A122" s="343" t="inlineStr">
        <is>
          <t>FACILITY 10</t>
        </is>
      </c>
      <c r="B122" s="344">
        <f>+C122/C125</f>
        <v/>
      </c>
      <c r="C122" s="345">
        <f>SUM(D122:K122)</f>
        <v/>
      </c>
      <c r="D122" s="345" t="n"/>
      <c r="E122" s="346" t="n"/>
      <c r="F122" s="346" t="n"/>
      <c r="G122" s="346" t="n"/>
      <c r="H122" s="346" t="n"/>
      <c r="I122" s="346" t="n"/>
      <c r="J122" s="346" t="n"/>
      <c r="K122" s="347" t="n"/>
      <c r="L122" s="324" t="n"/>
      <c r="M122" s="343">
        <f>A122</f>
        <v/>
      </c>
      <c r="N122" s="339">
        <f>SUM(O122:V122)</f>
        <v/>
      </c>
      <c r="O122" s="2582">
        <f>+D122/$C122</f>
        <v/>
      </c>
      <c r="P122" s="2582">
        <f>+E122/$C122</f>
        <v/>
      </c>
      <c r="Q122" s="2582">
        <f>+F122/$C122</f>
        <v/>
      </c>
      <c r="R122" s="2582">
        <f>+G122/$C122</f>
        <v/>
      </c>
      <c r="S122" s="2582">
        <f>+H122/$C122</f>
        <v/>
      </c>
      <c r="T122" s="2582">
        <f>+I122/$C122</f>
        <v/>
      </c>
      <c r="U122" s="2582">
        <f>+J122/$C122</f>
        <v/>
      </c>
      <c r="V122" s="2583">
        <f>+K122/$C122</f>
        <v/>
      </c>
    </row>
    <row r="123">
      <c r="A123" s="343" t="inlineStr">
        <is>
          <t>FACILITY 11</t>
        </is>
      </c>
      <c r="B123" s="344">
        <f>+C123/C125</f>
        <v/>
      </c>
      <c r="C123" s="345">
        <f>SUM(D123:K123)</f>
        <v/>
      </c>
      <c r="D123" s="345" t="n"/>
      <c r="E123" s="346" t="n"/>
      <c r="F123" s="346" t="n"/>
      <c r="G123" s="346" t="n"/>
      <c r="H123" s="346" t="n"/>
      <c r="I123" s="346" t="n"/>
      <c r="J123" s="346" t="n"/>
      <c r="K123" s="347" t="n"/>
      <c r="L123" s="324" t="n"/>
      <c r="M123" s="343">
        <f>A123</f>
        <v/>
      </c>
      <c r="N123" s="339">
        <f>SUM(O123:V123)</f>
        <v/>
      </c>
      <c r="O123" s="2582">
        <f>+D123/$C123</f>
        <v/>
      </c>
      <c r="P123" s="2582">
        <f>+E123/$C123</f>
        <v/>
      </c>
      <c r="Q123" s="2582">
        <f>+F123/$C123</f>
        <v/>
      </c>
      <c r="R123" s="2582">
        <f>+G123/$C123</f>
        <v/>
      </c>
      <c r="S123" s="2582">
        <f>+H123/$C123</f>
        <v/>
      </c>
      <c r="T123" s="2582">
        <f>+I123/$C123</f>
        <v/>
      </c>
      <c r="U123" s="2582">
        <f>+J123/$C123</f>
        <v/>
      </c>
      <c r="V123" s="2583">
        <f>+K123/$C123</f>
        <v/>
      </c>
    </row>
    <row r="124">
      <c r="A124" s="343" t="inlineStr">
        <is>
          <t>FACILITY 12</t>
        </is>
      </c>
      <c r="B124" s="344">
        <f>+C124/C125</f>
        <v/>
      </c>
      <c r="C124" s="345">
        <f>SUM(D124:K124)</f>
        <v/>
      </c>
      <c r="D124" s="345" t="n"/>
      <c r="E124" s="346" t="n"/>
      <c r="F124" s="346" t="n"/>
      <c r="G124" s="346" t="n"/>
      <c r="H124" s="346" t="n"/>
      <c r="I124" s="346" t="n"/>
      <c r="J124" s="346" t="n"/>
      <c r="K124" s="347" t="n"/>
      <c r="L124" s="324" t="n"/>
      <c r="M124" s="343">
        <f>A124</f>
        <v/>
      </c>
      <c r="N124" s="339">
        <f>SUM(O124:V124)</f>
        <v/>
      </c>
      <c r="O124" s="2582">
        <f>+D124/$C124</f>
        <v/>
      </c>
      <c r="P124" s="2582">
        <f>+E124/$C124</f>
        <v/>
      </c>
      <c r="Q124" s="2582">
        <f>+F124/$C124</f>
        <v/>
      </c>
      <c r="R124" s="2582">
        <f>+G124/$C124</f>
        <v/>
      </c>
      <c r="S124" s="2582">
        <f>+H124/$C124</f>
        <v/>
      </c>
      <c r="T124" s="2582">
        <f>+I124/$C124</f>
        <v/>
      </c>
      <c r="U124" s="2582">
        <f>+J124/$C124</f>
        <v/>
      </c>
      <c r="V124" s="2584">
        <f>+K124/$C124</f>
        <v/>
      </c>
    </row>
    <row r="125">
      <c r="A125" s="1461" t="inlineStr">
        <is>
          <t>TOTAL</t>
        </is>
      </c>
      <c r="B125" s="1462">
        <f>SUM(B113:B124)</f>
        <v/>
      </c>
      <c r="C125" s="1463">
        <f>SUM(C113:C124)</f>
        <v/>
      </c>
      <c r="D125" s="1464">
        <f>SUM(D113:D124)</f>
        <v/>
      </c>
      <c r="E125" s="1464">
        <f>SUM(E113:E124)</f>
        <v/>
      </c>
      <c r="F125" s="1464">
        <f>SUM(F113:F124)</f>
        <v/>
      </c>
      <c r="G125" s="1464">
        <f>SUM(G113:G124)</f>
        <v/>
      </c>
      <c r="H125" s="1464">
        <f>SUM(H113:H124)</f>
        <v/>
      </c>
      <c r="I125" s="1464">
        <f>SUM(I113:I124)</f>
        <v/>
      </c>
      <c r="J125" s="1464">
        <f>SUM(J113:J124)</f>
        <v/>
      </c>
      <c r="K125" s="1465">
        <f>SUM(K113:K124)</f>
        <v/>
      </c>
      <c r="L125" s="324" t="n"/>
      <c r="M125" s="1461" t="inlineStr">
        <is>
          <t>TOTAL</t>
        </is>
      </c>
      <c r="N125" s="1466">
        <f>SUM(O125:V125)</f>
        <v/>
      </c>
      <c r="O125" s="2585">
        <f>+D125/$C125</f>
        <v/>
      </c>
      <c r="P125" s="2585">
        <f>+E125/$C125</f>
        <v/>
      </c>
      <c r="Q125" s="2585">
        <f>+F125/$C125</f>
        <v/>
      </c>
      <c r="R125" s="2585">
        <f>+G125/$C125</f>
        <v/>
      </c>
      <c r="S125" s="2585">
        <f>+H125/$C125</f>
        <v/>
      </c>
      <c r="T125" s="2585">
        <f>+I125/$C125</f>
        <v/>
      </c>
      <c r="U125" s="2585">
        <f>+J125/$C125</f>
        <v/>
      </c>
      <c r="V125" s="2586">
        <f>+K125/$C125</f>
        <v/>
      </c>
    </row>
    <row r="126">
      <c r="A126" s="334">
        <f>EOMONTH(A112,-1)</f>
        <v/>
      </c>
      <c r="B126" s="2578" t="n"/>
      <c r="C126" s="2579" t="n"/>
      <c r="D126" s="2579" t="n"/>
      <c r="E126" s="2580" t="n"/>
      <c r="F126" s="2580" t="n"/>
      <c r="G126" s="2580" t="n"/>
      <c r="H126" s="2580" t="n"/>
      <c r="I126" s="2580" t="n"/>
      <c r="J126" s="2580" t="n"/>
      <c r="K126" s="2581" t="n"/>
      <c r="L126" s="324" t="n"/>
      <c r="M126" s="334">
        <f>+A126</f>
        <v/>
      </c>
      <c r="N126" s="339" t="n"/>
      <c r="O126" s="340" t="n"/>
      <c r="P126" s="340" t="n"/>
      <c r="Q126" s="340" t="n"/>
      <c r="R126" s="340" t="n"/>
      <c r="S126" s="340" t="n"/>
      <c r="T126" s="340" t="n"/>
      <c r="U126" s="340" t="n"/>
      <c r="V126" s="341" t="n"/>
    </row>
    <row r="127">
      <c r="A127" s="343" t="inlineStr">
        <is>
          <t>FACILITY 1</t>
        </is>
      </c>
      <c r="B127" s="344">
        <f>+C127/C139</f>
        <v/>
      </c>
      <c r="C127" s="345">
        <f>SUM(D127:K127)</f>
        <v/>
      </c>
      <c r="D127" s="345" t="n"/>
      <c r="E127" s="346" t="n"/>
      <c r="F127" s="346" t="n"/>
      <c r="G127" s="346" t="n"/>
      <c r="H127" s="346" t="n"/>
      <c r="I127" s="346" t="n"/>
      <c r="J127" s="346" t="n"/>
      <c r="K127" s="347" t="n"/>
      <c r="L127" s="324" t="n"/>
      <c r="M127" s="343">
        <f>A127</f>
        <v/>
      </c>
      <c r="N127" s="339">
        <f>SUM(O127:V127)</f>
        <v/>
      </c>
      <c r="O127" s="2582">
        <f>+D127/$C127</f>
        <v/>
      </c>
      <c r="P127" s="2582">
        <f>+E127/$C127</f>
        <v/>
      </c>
      <c r="Q127" s="2582">
        <f>+F127/$C127</f>
        <v/>
      </c>
      <c r="R127" s="2582">
        <f>+G127/$C127</f>
        <v/>
      </c>
      <c r="S127" s="2582">
        <f>+H127/$C127</f>
        <v/>
      </c>
      <c r="T127" s="2582">
        <f>+I127/$C127</f>
        <v/>
      </c>
      <c r="U127" s="2582">
        <f>+J127/$C127</f>
        <v/>
      </c>
      <c r="V127" s="2583">
        <f>+K127/$C127</f>
        <v/>
      </c>
    </row>
    <row r="128">
      <c r="A128" s="343" t="inlineStr">
        <is>
          <t>FACILITY 2</t>
        </is>
      </c>
      <c r="B128" s="344">
        <f>+C128/C139</f>
        <v/>
      </c>
      <c r="C128" s="345">
        <f>SUM(D128:K128)</f>
        <v/>
      </c>
      <c r="D128" s="345" t="n"/>
      <c r="E128" s="346" t="n"/>
      <c r="F128" s="346" t="n"/>
      <c r="G128" s="346" t="n"/>
      <c r="H128" s="346" t="n"/>
      <c r="I128" s="346" t="n"/>
      <c r="J128" s="346" t="n"/>
      <c r="K128" s="347" t="n"/>
      <c r="L128" s="324" t="n"/>
      <c r="M128" s="343">
        <f>A128</f>
        <v/>
      </c>
      <c r="N128" s="339">
        <f>SUM(O128:V128)</f>
        <v/>
      </c>
      <c r="O128" s="2582">
        <f>+D128/$C128</f>
        <v/>
      </c>
      <c r="P128" s="2582">
        <f>+E128/$C128</f>
        <v/>
      </c>
      <c r="Q128" s="2582">
        <f>+F128/$C128</f>
        <v/>
      </c>
      <c r="R128" s="2582">
        <f>+G128/$C128</f>
        <v/>
      </c>
      <c r="S128" s="2582">
        <f>+H128/$C128</f>
        <v/>
      </c>
      <c r="T128" s="2582">
        <f>+I128/$C128</f>
        <v/>
      </c>
      <c r="U128" s="2582">
        <f>+J128/$C128</f>
        <v/>
      </c>
      <c r="V128" s="2583">
        <f>+K128/$C128</f>
        <v/>
      </c>
    </row>
    <row r="129">
      <c r="A129" s="343" t="inlineStr">
        <is>
          <t>FACILITY 3</t>
        </is>
      </c>
      <c r="B129" s="344">
        <f>+C129/C139</f>
        <v/>
      </c>
      <c r="C129" s="345">
        <f>SUM(D129:K129)</f>
        <v/>
      </c>
      <c r="D129" s="345" t="n"/>
      <c r="E129" s="346" t="n"/>
      <c r="F129" s="346" t="n"/>
      <c r="G129" s="346" t="n"/>
      <c r="H129" s="346" t="n"/>
      <c r="I129" s="346" t="n"/>
      <c r="J129" s="346" t="n"/>
      <c r="K129" s="347" t="n"/>
      <c r="L129" s="324" t="n"/>
      <c r="M129" s="343">
        <f>A129</f>
        <v/>
      </c>
      <c r="N129" s="339">
        <f>SUM(O129:V129)</f>
        <v/>
      </c>
      <c r="O129" s="2582">
        <f>+D129/$C129</f>
        <v/>
      </c>
      <c r="P129" s="2582">
        <f>+E129/$C129</f>
        <v/>
      </c>
      <c r="Q129" s="2582">
        <f>+F129/$C129</f>
        <v/>
      </c>
      <c r="R129" s="2582">
        <f>+G129/$C129</f>
        <v/>
      </c>
      <c r="S129" s="2582">
        <f>+H129/$C129</f>
        <v/>
      </c>
      <c r="T129" s="2582">
        <f>+I129/$C129</f>
        <v/>
      </c>
      <c r="U129" s="2582">
        <f>+J129/$C129</f>
        <v/>
      </c>
      <c r="V129" s="2583">
        <f>+K129/$C129</f>
        <v/>
      </c>
    </row>
    <row r="130">
      <c r="A130" s="343" t="inlineStr">
        <is>
          <t>FACILITY 4</t>
        </is>
      </c>
      <c r="B130" s="344">
        <f>+C130/C139</f>
        <v/>
      </c>
      <c r="C130" s="345">
        <f>SUM(D130:K130)</f>
        <v/>
      </c>
      <c r="D130" s="345" t="n"/>
      <c r="E130" s="346" t="n"/>
      <c r="F130" s="346" t="n"/>
      <c r="G130" s="346" t="n"/>
      <c r="H130" s="346" t="n"/>
      <c r="I130" s="346" t="n"/>
      <c r="J130" s="346" t="n"/>
      <c r="K130" s="347" t="n"/>
      <c r="L130" s="324" t="n"/>
      <c r="M130" s="343">
        <f>A130</f>
        <v/>
      </c>
      <c r="N130" s="339">
        <f>SUM(O130:V130)</f>
        <v/>
      </c>
      <c r="O130" s="2582">
        <f>+D130/$C130</f>
        <v/>
      </c>
      <c r="P130" s="2582">
        <f>+E130/$C130</f>
        <v/>
      </c>
      <c r="Q130" s="2582">
        <f>+F130/$C130</f>
        <v/>
      </c>
      <c r="R130" s="2582">
        <f>+G130/$C130</f>
        <v/>
      </c>
      <c r="S130" s="2582">
        <f>+H130/$C130</f>
        <v/>
      </c>
      <c r="T130" s="2582">
        <f>+I130/$C130</f>
        <v/>
      </c>
      <c r="U130" s="2582">
        <f>+J130/$C130</f>
        <v/>
      </c>
      <c r="V130" s="2583">
        <f>+K130/$C130</f>
        <v/>
      </c>
    </row>
    <row r="131">
      <c r="A131" s="343" t="inlineStr">
        <is>
          <t>FACILITY 5</t>
        </is>
      </c>
      <c r="B131" s="344">
        <f>+C131/C139</f>
        <v/>
      </c>
      <c r="C131" s="345">
        <f>SUM(D131:K131)</f>
        <v/>
      </c>
      <c r="D131" s="345" t="n"/>
      <c r="E131" s="346" t="n"/>
      <c r="F131" s="346" t="n"/>
      <c r="G131" s="346" t="n"/>
      <c r="H131" s="346" t="n"/>
      <c r="I131" s="346" t="n"/>
      <c r="J131" s="346" t="n"/>
      <c r="K131" s="347" t="n"/>
      <c r="L131" s="324" t="n"/>
      <c r="M131" s="343">
        <f>A131</f>
        <v/>
      </c>
      <c r="N131" s="339">
        <f>SUM(O131:V131)</f>
        <v/>
      </c>
      <c r="O131" s="2582">
        <f>+D131/$C131</f>
        <v/>
      </c>
      <c r="P131" s="2582">
        <f>+E131/$C131</f>
        <v/>
      </c>
      <c r="Q131" s="2582">
        <f>+F131/$C131</f>
        <v/>
      </c>
      <c r="R131" s="2582">
        <f>+G131/$C131</f>
        <v/>
      </c>
      <c r="S131" s="2582">
        <f>+H131/$C131</f>
        <v/>
      </c>
      <c r="T131" s="2582">
        <f>+I131/$C131</f>
        <v/>
      </c>
      <c r="U131" s="2582">
        <f>+J131/$C131</f>
        <v/>
      </c>
      <c r="V131" s="2583">
        <f>+K131/$C131</f>
        <v/>
      </c>
    </row>
    <row r="132">
      <c r="A132" s="343" t="inlineStr">
        <is>
          <t>FACILITY 6</t>
        </is>
      </c>
      <c r="B132" s="344">
        <f>+C132/C139</f>
        <v/>
      </c>
      <c r="C132" s="345">
        <f>SUM(D132:K132)</f>
        <v/>
      </c>
      <c r="D132" s="345" t="n"/>
      <c r="E132" s="346" t="n"/>
      <c r="F132" s="346" t="n"/>
      <c r="G132" s="346" t="n"/>
      <c r="H132" s="346" t="n"/>
      <c r="I132" s="346" t="n"/>
      <c r="J132" s="346" t="n"/>
      <c r="K132" s="347" t="n"/>
      <c r="L132" s="324" t="n"/>
      <c r="M132" s="343">
        <f>A132</f>
        <v/>
      </c>
      <c r="N132" s="339">
        <f>SUM(O132:V132)</f>
        <v/>
      </c>
      <c r="O132" s="2582">
        <f>+D132/$C132</f>
        <v/>
      </c>
      <c r="P132" s="2582">
        <f>+E132/$C132</f>
        <v/>
      </c>
      <c r="Q132" s="2582">
        <f>+F132/$C132</f>
        <v/>
      </c>
      <c r="R132" s="2582">
        <f>+G132/$C132</f>
        <v/>
      </c>
      <c r="S132" s="2582">
        <f>+H132/$C132</f>
        <v/>
      </c>
      <c r="T132" s="2582">
        <f>+I132/$C132</f>
        <v/>
      </c>
      <c r="U132" s="2582">
        <f>+J132/$C132</f>
        <v/>
      </c>
      <c r="V132" s="2583">
        <f>+K132/$C132</f>
        <v/>
      </c>
    </row>
    <row r="133">
      <c r="A133" s="343" t="inlineStr">
        <is>
          <t>FACILITY 7</t>
        </is>
      </c>
      <c r="B133" s="344">
        <f>+C133/C139</f>
        <v/>
      </c>
      <c r="C133" s="345">
        <f>SUM(D133:K133)</f>
        <v/>
      </c>
      <c r="D133" s="345" t="n"/>
      <c r="E133" s="346" t="n"/>
      <c r="F133" s="346" t="n"/>
      <c r="G133" s="346" t="n"/>
      <c r="H133" s="346" t="n"/>
      <c r="I133" s="346" t="n"/>
      <c r="J133" s="346" t="n"/>
      <c r="K133" s="347" t="n"/>
      <c r="L133" s="324" t="n"/>
      <c r="M133" s="343">
        <f>A133</f>
        <v/>
      </c>
      <c r="N133" s="339">
        <f>SUM(O133:V133)</f>
        <v/>
      </c>
      <c r="O133" s="2582">
        <f>+D133/$C133</f>
        <v/>
      </c>
      <c r="P133" s="2582">
        <f>+E133/$C133</f>
        <v/>
      </c>
      <c r="Q133" s="2582">
        <f>+F133/$C133</f>
        <v/>
      </c>
      <c r="R133" s="2582">
        <f>+G133/$C133</f>
        <v/>
      </c>
      <c r="S133" s="2582">
        <f>+H133/$C133</f>
        <v/>
      </c>
      <c r="T133" s="2582">
        <f>+I133/$C133</f>
        <v/>
      </c>
      <c r="U133" s="2582">
        <f>+J133/$C133</f>
        <v/>
      </c>
      <c r="V133" s="2583">
        <f>+K133/$C133</f>
        <v/>
      </c>
    </row>
    <row r="134">
      <c r="A134" s="343" t="inlineStr">
        <is>
          <t>FACILITY 8</t>
        </is>
      </c>
      <c r="B134" s="344">
        <f>+C134/C139</f>
        <v/>
      </c>
      <c r="C134" s="345">
        <f>SUM(D134:K134)</f>
        <v/>
      </c>
      <c r="D134" s="345" t="n"/>
      <c r="E134" s="346" t="n"/>
      <c r="F134" s="346" t="n"/>
      <c r="G134" s="346" t="n"/>
      <c r="H134" s="346" t="n"/>
      <c r="I134" s="346" t="n"/>
      <c r="J134" s="346" t="n"/>
      <c r="K134" s="347" t="n"/>
      <c r="L134" s="324" t="n"/>
      <c r="M134" s="343">
        <f>A134</f>
        <v/>
      </c>
      <c r="N134" s="339">
        <f>SUM(O134:V134)</f>
        <v/>
      </c>
      <c r="O134" s="2582">
        <f>+D134/$C134</f>
        <v/>
      </c>
      <c r="P134" s="2582">
        <f>+E134/$C134</f>
        <v/>
      </c>
      <c r="Q134" s="2582">
        <f>+F134/$C134</f>
        <v/>
      </c>
      <c r="R134" s="2582">
        <f>+G134/$C134</f>
        <v/>
      </c>
      <c r="S134" s="2582">
        <f>+H134/$C134</f>
        <v/>
      </c>
      <c r="T134" s="2582">
        <f>+I134/$C134</f>
        <v/>
      </c>
      <c r="U134" s="2582">
        <f>+J134/$C134</f>
        <v/>
      </c>
      <c r="V134" s="2583">
        <f>+K134/$C134</f>
        <v/>
      </c>
    </row>
    <row r="135">
      <c r="A135" s="343" t="inlineStr">
        <is>
          <t>FACILITY 9</t>
        </is>
      </c>
      <c r="B135" s="344">
        <f>+C135/C139</f>
        <v/>
      </c>
      <c r="C135" s="345">
        <f>SUM(D135:K135)</f>
        <v/>
      </c>
      <c r="D135" s="345" t="n"/>
      <c r="E135" s="346" t="n"/>
      <c r="F135" s="346" t="n"/>
      <c r="G135" s="346" t="n"/>
      <c r="H135" s="346" t="n"/>
      <c r="I135" s="346" t="n"/>
      <c r="J135" s="346" t="n"/>
      <c r="K135" s="347" t="n"/>
      <c r="L135" s="324" t="n"/>
      <c r="M135" s="343">
        <f>A135</f>
        <v/>
      </c>
      <c r="N135" s="339">
        <f>SUM(O135:V135)</f>
        <v/>
      </c>
      <c r="O135" s="2582">
        <f>+D135/$C135</f>
        <v/>
      </c>
      <c r="P135" s="2582">
        <f>+E135/$C135</f>
        <v/>
      </c>
      <c r="Q135" s="2582">
        <f>+F135/$C135</f>
        <v/>
      </c>
      <c r="R135" s="2582">
        <f>+G135/$C135</f>
        <v/>
      </c>
      <c r="S135" s="2582">
        <f>+H135/$C135</f>
        <v/>
      </c>
      <c r="T135" s="2582">
        <f>+I135/$C135</f>
        <v/>
      </c>
      <c r="U135" s="2582">
        <f>+J135/$C135</f>
        <v/>
      </c>
      <c r="V135" s="2583">
        <f>+K135/$C135</f>
        <v/>
      </c>
    </row>
    <row r="136">
      <c r="A136" s="343" t="inlineStr">
        <is>
          <t>FACILITY 10</t>
        </is>
      </c>
      <c r="B136" s="344">
        <f>+C136/C139</f>
        <v/>
      </c>
      <c r="C136" s="345">
        <f>SUM(D136:K136)</f>
        <v/>
      </c>
      <c r="D136" s="345" t="n"/>
      <c r="E136" s="346" t="n"/>
      <c r="F136" s="346" t="n"/>
      <c r="G136" s="346" t="n"/>
      <c r="H136" s="346" t="n"/>
      <c r="I136" s="346" t="n"/>
      <c r="J136" s="346" t="n"/>
      <c r="K136" s="347" t="n"/>
      <c r="L136" s="324" t="n"/>
      <c r="M136" s="343">
        <f>A136</f>
        <v/>
      </c>
      <c r="N136" s="339">
        <f>SUM(O136:V136)</f>
        <v/>
      </c>
      <c r="O136" s="2582">
        <f>+D136/$C136</f>
        <v/>
      </c>
      <c r="P136" s="2582">
        <f>+E136/$C136</f>
        <v/>
      </c>
      <c r="Q136" s="2582">
        <f>+F136/$C136</f>
        <v/>
      </c>
      <c r="R136" s="2582">
        <f>+G136/$C136</f>
        <v/>
      </c>
      <c r="S136" s="2582">
        <f>+H136/$C136</f>
        <v/>
      </c>
      <c r="T136" s="2582">
        <f>+I136/$C136</f>
        <v/>
      </c>
      <c r="U136" s="2582">
        <f>+J136/$C136</f>
        <v/>
      </c>
      <c r="V136" s="2583">
        <f>+K136/$C136</f>
        <v/>
      </c>
    </row>
    <row r="137">
      <c r="A137" s="343" t="inlineStr">
        <is>
          <t>FACILITY 11</t>
        </is>
      </c>
      <c r="B137" s="344">
        <f>+C137/C139</f>
        <v/>
      </c>
      <c r="C137" s="345">
        <f>SUM(D137:K137)</f>
        <v/>
      </c>
      <c r="D137" s="345" t="n"/>
      <c r="E137" s="346" t="n"/>
      <c r="F137" s="346" t="n"/>
      <c r="G137" s="346" t="n"/>
      <c r="H137" s="346" t="n"/>
      <c r="I137" s="346" t="n"/>
      <c r="J137" s="346" t="n"/>
      <c r="K137" s="347" t="n"/>
      <c r="L137" s="324" t="n"/>
      <c r="M137" s="343">
        <f>A137</f>
        <v/>
      </c>
      <c r="N137" s="339">
        <f>SUM(O137:V137)</f>
        <v/>
      </c>
      <c r="O137" s="2582">
        <f>+D137/$C137</f>
        <v/>
      </c>
      <c r="P137" s="2582">
        <f>+E137/$C137</f>
        <v/>
      </c>
      <c r="Q137" s="2582">
        <f>+F137/$C137</f>
        <v/>
      </c>
      <c r="R137" s="2582">
        <f>+G137/$C137</f>
        <v/>
      </c>
      <c r="S137" s="2582">
        <f>+H137/$C137</f>
        <v/>
      </c>
      <c r="T137" s="2582">
        <f>+I137/$C137</f>
        <v/>
      </c>
      <c r="U137" s="2582">
        <f>+J137/$C137</f>
        <v/>
      </c>
      <c r="V137" s="2583">
        <f>+K137/$C137</f>
        <v/>
      </c>
    </row>
    <row r="138">
      <c r="A138" s="343" t="inlineStr">
        <is>
          <t>FACILITY 12</t>
        </is>
      </c>
      <c r="B138" s="344">
        <f>+C138/C139</f>
        <v/>
      </c>
      <c r="C138" s="345">
        <f>SUM(D138:K138)</f>
        <v/>
      </c>
      <c r="D138" s="345" t="n"/>
      <c r="E138" s="346" t="n"/>
      <c r="F138" s="346" t="n"/>
      <c r="G138" s="346" t="n"/>
      <c r="H138" s="346" t="n"/>
      <c r="I138" s="346" t="n"/>
      <c r="J138" s="346" t="n"/>
      <c r="K138" s="347" t="n"/>
      <c r="L138" s="324" t="n"/>
      <c r="M138" s="343">
        <f>A138</f>
        <v/>
      </c>
      <c r="N138" s="339">
        <f>SUM(O138:V138)</f>
        <v/>
      </c>
      <c r="O138" s="2582">
        <f>+D138/$C138</f>
        <v/>
      </c>
      <c r="P138" s="2582">
        <f>+E138/$C138</f>
        <v/>
      </c>
      <c r="Q138" s="2582">
        <f>+F138/$C138</f>
        <v/>
      </c>
      <c r="R138" s="2582">
        <f>+G138/$C138</f>
        <v/>
      </c>
      <c r="S138" s="2582">
        <f>+H138/$C138</f>
        <v/>
      </c>
      <c r="T138" s="2582">
        <f>+I138/$C138</f>
        <v/>
      </c>
      <c r="U138" s="2582">
        <f>+J138/$C138</f>
        <v/>
      </c>
      <c r="V138" s="2584">
        <f>+K138/$C138</f>
        <v/>
      </c>
    </row>
    <row r="139">
      <c r="A139" s="1461" t="inlineStr">
        <is>
          <t>TOTAL</t>
        </is>
      </c>
      <c r="B139" s="1462">
        <f>SUM(B127:B138)</f>
        <v/>
      </c>
      <c r="C139" s="1463">
        <f>SUM(C127:C138)</f>
        <v/>
      </c>
      <c r="D139" s="1464">
        <f>SUM(D127:D138)</f>
        <v/>
      </c>
      <c r="E139" s="1464">
        <f>SUM(E127:E138)</f>
        <v/>
      </c>
      <c r="F139" s="1464">
        <f>SUM(F127:F138)</f>
        <v/>
      </c>
      <c r="G139" s="1464">
        <f>SUM(G127:G138)</f>
        <v/>
      </c>
      <c r="H139" s="1464">
        <f>SUM(H127:H138)</f>
        <v/>
      </c>
      <c r="I139" s="1464">
        <f>SUM(I127:I138)</f>
        <v/>
      </c>
      <c r="J139" s="1464">
        <f>SUM(J127:J138)</f>
        <v/>
      </c>
      <c r="K139" s="1465">
        <f>SUM(K127:K138)</f>
        <v/>
      </c>
      <c r="L139" s="324" t="n"/>
      <c r="M139" s="1461" t="inlineStr">
        <is>
          <t>TOTAL</t>
        </is>
      </c>
      <c r="N139" s="1466">
        <f>SUM(O139:V139)</f>
        <v/>
      </c>
      <c r="O139" s="2585">
        <f>+D139/$C139</f>
        <v/>
      </c>
      <c r="P139" s="2585">
        <f>+E139/$C139</f>
        <v/>
      </c>
      <c r="Q139" s="2585">
        <f>+F139/$C139</f>
        <v/>
      </c>
      <c r="R139" s="2585">
        <f>+G139/$C139</f>
        <v/>
      </c>
      <c r="S139" s="2585">
        <f>+H139/$C139</f>
        <v/>
      </c>
      <c r="T139" s="2585">
        <f>+I139/$C139</f>
        <v/>
      </c>
      <c r="U139" s="2585">
        <f>+J139/$C139</f>
        <v/>
      </c>
      <c r="V139" s="2586">
        <f>+K139/$C139</f>
        <v/>
      </c>
    </row>
    <row r="140">
      <c r="A140" s="334">
        <f>EOMONTH(A126,-1)</f>
        <v/>
      </c>
      <c r="B140" s="2578" t="n"/>
      <c r="C140" s="2579" t="n"/>
      <c r="D140" s="2579" t="n"/>
      <c r="E140" s="2580" t="n"/>
      <c r="F140" s="2580" t="n"/>
      <c r="G140" s="2580" t="n"/>
      <c r="H140" s="2580" t="n"/>
      <c r="I140" s="2580" t="n"/>
      <c r="J140" s="2580" t="n"/>
      <c r="K140" s="2581" t="n"/>
      <c r="L140" s="324" t="n"/>
      <c r="M140" s="334">
        <f>+A140</f>
        <v/>
      </c>
      <c r="N140" s="339" t="n"/>
      <c r="O140" s="340" t="n"/>
      <c r="P140" s="340" t="n"/>
      <c r="Q140" s="340" t="n"/>
      <c r="R140" s="340" t="n"/>
      <c r="S140" s="340" t="n"/>
      <c r="T140" s="340" t="n"/>
      <c r="U140" s="340" t="n"/>
      <c r="V140" s="341" t="n"/>
    </row>
    <row r="141">
      <c r="A141" s="343" t="inlineStr">
        <is>
          <t>FACILITY 1</t>
        </is>
      </c>
      <c r="B141" s="344">
        <f>+C141/C153</f>
        <v/>
      </c>
      <c r="C141" s="345">
        <f>SUM(D141:K141)</f>
        <v/>
      </c>
      <c r="D141" s="345" t="n"/>
      <c r="E141" s="346" t="n"/>
      <c r="F141" s="346" t="n"/>
      <c r="G141" s="346" t="n"/>
      <c r="H141" s="346" t="n"/>
      <c r="I141" s="346" t="n"/>
      <c r="J141" s="346" t="n"/>
      <c r="K141" s="347" t="n"/>
      <c r="L141" s="324" t="n"/>
      <c r="M141" s="343">
        <f>A141</f>
        <v/>
      </c>
      <c r="N141" s="339">
        <f>SUM(O141:V141)</f>
        <v/>
      </c>
      <c r="O141" s="2582">
        <f>+D141/$C141</f>
        <v/>
      </c>
      <c r="P141" s="2582">
        <f>+E141/$C141</f>
        <v/>
      </c>
      <c r="Q141" s="2582">
        <f>+F141/$C141</f>
        <v/>
      </c>
      <c r="R141" s="2582">
        <f>+G141/$C141</f>
        <v/>
      </c>
      <c r="S141" s="2582">
        <f>+H141/$C141</f>
        <v/>
      </c>
      <c r="T141" s="2582">
        <f>+I141/$C141</f>
        <v/>
      </c>
      <c r="U141" s="2582">
        <f>+J141/$C141</f>
        <v/>
      </c>
      <c r="V141" s="2583">
        <f>+K141/$C141</f>
        <v/>
      </c>
    </row>
    <row r="142">
      <c r="A142" s="343" t="inlineStr">
        <is>
          <t>FACILITY 2</t>
        </is>
      </c>
      <c r="B142" s="344">
        <f>+C142/C153</f>
        <v/>
      </c>
      <c r="C142" s="345">
        <f>SUM(D142:K142)</f>
        <v/>
      </c>
      <c r="D142" s="345" t="n"/>
      <c r="E142" s="346" t="n"/>
      <c r="F142" s="346" t="n"/>
      <c r="G142" s="346" t="n"/>
      <c r="H142" s="346" t="n"/>
      <c r="I142" s="346" t="n"/>
      <c r="J142" s="346" t="n"/>
      <c r="K142" s="347" t="n"/>
      <c r="L142" s="324" t="n"/>
      <c r="M142" s="343">
        <f>A142</f>
        <v/>
      </c>
      <c r="N142" s="339">
        <f>SUM(O142:V142)</f>
        <v/>
      </c>
      <c r="O142" s="2582">
        <f>+D142/$C142</f>
        <v/>
      </c>
      <c r="P142" s="2582">
        <f>+E142/$C142</f>
        <v/>
      </c>
      <c r="Q142" s="2582">
        <f>+F142/$C142</f>
        <v/>
      </c>
      <c r="R142" s="2582">
        <f>+G142/$C142</f>
        <v/>
      </c>
      <c r="S142" s="2582">
        <f>+H142/$C142</f>
        <v/>
      </c>
      <c r="T142" s="2582">
        <f>+I142/$C142</f>
        <v/>
      </c>
      <c r="U142" s="2582">
        <f>+J142/$C142</f>
        <v/>
      </c>
      <c r="V142" s="2583">
        <f>+K142/$C142</f>
        <v/>
      </c>
    </row>
    <row r="143">
      <c r="A143" s="343" t="inlineStr">
        <is>
          <t>FACILITY 3</t>
        </is>
      </c>
      <c r="B143" s="344">
        <f>+C143/C153</f>
        <v/>
      </c>
      <c r="C143" s="345">
        <f>SUM(D143:K143)</f>
        <v/>
      </c>
      <c r="D143" s="345" t="n"/>
      <c r="E143" s="346" t="n"/>
      <c r="F143" s="346" t="n"/>
      <c r="G143" s="346" t="n"/>
      <c r="H143" s="346" t="n"/>
      <c r="I143" s="346" t="n"/>
      <c r="J143" s="346" t="n"/>
      <c r="K143" s="347" t="n"/>
      <c r="L143" s="324" t="n"/>
      <c r="M143" s="343">
        <f>A143</f>
        <v/>
      </c>
      <c r="N143" s="339">
        <f>SUM(O143:V143)</f>
        <v/>
      </c>
      <c r="O143" s="2582">
        <f>+D143/$C143</f>
        <v/>
      </c>
      <c r="P143" s="2582">
        <f>+E143/$C143</f>
        <v/>
      </c>
      <c r="Q143" s="2582">
        <f>+F143/$C143</f>
        <v/>
      </c>
      <c r="R143" s="2582">
        <f>+G143/$C143</f>
        <v/>
      </c>
      <c r="S143" s="2582">
        <f>+H143/$C143</f>
        <v/>
      </c>
      <c r="T143" s="2582">
        <f>+I143/$C143</f>
        <v/>
      </c>
      <c r="U143" s="2582">
        <f>+J143/$C143</f>
        <v/>
      </c>
      <c r="V143" s="2583">
        <f>+K143/$C143</f>
        <v/>
      </c>
    </row>
    <row r="144">
      <c r="A144" s="343" t="inlineStr">
        <is>
          <t>FACILITY 4</t>
        </is>
      </c>
      <c r="B144" s="344">
        <f>+C144/C153</f>
        <v/>
      </c>
      <c r="C144" s="345">
        <f>SUM(D144:K144)</f>
        <v/>
      </c>
      <c r="D144" s="345" t="n"/>
      <c r="E144" s="346" t="n"/>
      <c r="F144" s="346" t="n"/>
      <c r="G144" s="346" t="n"/>
      <c r="H144" s="346" t="n"/>
      <c r="I144" s="346" t="n"/>
      <c r="J144" s="346" t="n"/>
      <c r="K144" s="347" t="n"/>
      <c r="L144" s="324" t="n"/>
      <c r="M144" s="343">
        <f>A144</f>
        <v/>
      </c>
      <c r="N144" s="339">
        <f>SUM(O144:V144)</f>
        <v/>
      </c>
      <c r="O144" s="2582">
        <f>+D144/$C144</f>
        <v/>
      </c>
      <c r="P144" s="2582">
        <f>+E144/$C144</f>
        <v/>
      </c>
      <c r="Q144" s="2582">
        <f>+F144/$C144</f>
        <v/>
      </c>
      <c r="R144" s="2582">
        <f>+G144/$C144</f>
        <v/>
      </c>
      <c r="S144" s="2582">
        <f>+H144/$C144</f>
        <v/>
      </c>
      <c r="T144" s="2582">
        <f>+I144/$C144</f>
        <v/>
      </c>
      <c r="U144" s="2582">
        <f>+J144/$C144</f>
        <v/>
      </c>
      <c r="V144" s="2583">
        <f>+K144/$C144</f>
        <v/>
      </c>
    </row>
    <row r="145">
      <c r="A145" s="343" t="inlineStr">
        <is>
          <t>FACILITY 5</t>
        </is>
      </c>
      <c r="B145" s="344">
        <f>+C145/C153</f>
        <v/>
      </c>
      <c r="C145" s="345">
        <f>SUM(D145:K145)</f>
        <v/>
      </c>
      <c r="D145" s="345" t="n"/>
      <c r="E145" s="346" t="n"/>
      <c r="F145" s="346" t="n"/>
      <c r="G145" s="346" t="n"/>
      <c r="H145" s="346" t="n"/>
      <c r="I145" s="346" t="n"/>
      <c r="J145" s="346" t="n"/>
      <c r="K145" s="347" t="n"/>
      <c r="L145" s="324" t="n"/>
      <c r="M145" s="343">
        <f>A145</f>
        <v/>
      </c>
      <c r="N145" s="339">
        <f>SUM(O145:V145)</f>
        <v/>
      </c>
      <c r="O145" s="2582">
        <f>+D145/$C145</f>
        <v/>
      </c>
      <c r="P145" s="2582">
        <f>+E145/$C145</f>
        <v/>
      </c>
      <c r="Q145" s="2582">
        <f>+F145/$C145</f>
        <v/>
      </c>
      <c r="R145" s="2582">
        <f>+G145/$C145</f>
        <v/>
      </c>
      <c r="S145" s="2582">
        <f>+H145/$C145</f>
        <v/>
      </c>
      <c r="T145" s="2582">
        <f>+I145/$C145</f>
        <v/>
      </c>
      <c r="U145" s="2582">
        <f>+J145/$C145</f>
        <v/>
      </c>
      <c r="V145" s="2583">
        <f>+K145/$C145</f>
        <v/>
      </c>
    </row>
    <row r="146">
      <c r="A146" s="343" t="inlineStr">
        <is>
          <t>FACILITY 6</t>
        </is>
      </c>
      <c r="B146" s="344">
        <f>+C146/C153</f>
        <v/>
      </c>
      <c r="C146" s="345">
        <f>SUM(D146:K146)</f>
        <v/>
      </c>
      <c r="D146" s="345" t="n"/>
      <c r="E146" s="346" t="n"/>
      <c r="F146" s="346" t="n"/>
      <c r="G146" s="346" t="n"/>
      <c r="H146" s="346" t="n"/>
      <c r="I146" s="346" t="n"/>
      <c r="J146" s="346" t="n"/>
      <c r="K146" s="347" t="n"/>
      <c r="L146" s="324" t="n"/>
      <c r="M146" s="343">
        <f>A146</f>
        <v/>
      </c>
      <c r="N146" s="339">
        <f>SUM(O146:V146)</f>
        <v/>
      </c>
      <c r="O146" s="2582">
        <f>+D146/$C146</f>
        <v/>
      </c>
      <c r="P146" s="2582">
        <f>+E146/$C146</f>
        <v/>
      </c>
      <c r="Q146" s="2582">
        <f>+F146/$C146</f>
        <v/>
      </c>
      <c r="R146" s="2582">
        <f>+G146/$C146</f>
        <v/>
      </c>
      <c r="S146" s="2582">
        <f>+H146/$C146</f>
        <v/>
      </c>
      <c r="T146" s="2582">
        <f>+I146/$C146</f>
        <v/>
      </c>
      <c r="U146" s="2582">
        <f>+J146/$C146</f>
        <v/>
      </c>
      <c r="V146" s="2583">
        <f>+K146/$C146</f>
        <v/>
      </c>
    </row>
    <row r="147">
      <c r="A147" s="343" t="inlineStr">
        <is>
          <t>FACILITY 7</t>
        </is>
      </c>
      <c r="B147" s="344">
        <f>+C147/C153</f>
        <v/>
      </c>
      <c r="C147" s="345">
        <f>SUM(D147:K147)</f>
        <v/>
      </c>
      <c r="D147" s="345" t="n"/>
      <c r="E147" s="346" t="n"/>
      <c r="F147" s="346" t="n"/>
      <c r="G147" s="346" t="n"/>
      <c r="H147" s="346" t="n"/>
      <c r="I147" s="346" t="n"/>
      <c r="J147" s="346" t="n"/>
      <c r="K147" s="347" t="n"/>
      <c r="L147" s="324" t="n"/>
      <c r="M147" s="343">
        <f>A147</f>
        <v/>
      </c>
      <c r="N147" s="339">
        <f>SUM(O147:V147)</f>
        <v/>
      </c>
      <c r="O147" s="2582">
        <f>+D147/$C147</f>
        <v/>
      </c>
      <c r="P147" s="2582">
        <f>+E147/$C147</f>
        <v/>
      </c>
      <c r="Q147" s="2582">
        <f>+F147/$C147</f>
        <v/>
      </c>
      <c r="R147" s="2582">
        <f>+G147/$C147</f>
        <v/>
      </c>
      <c r="S147" s="2582">
        <f>+H147/$C147</f>
        <v/>
      </c>
      <c r="T147" s="2582">
        <f>+I147/$C147</f>
        <v/>
      </c>
      <c r="U147" s="2582">
        <f>+J147/$C147</f>
        <v/>
      </c>
      <c r="V147" s="2583">
        <f>+K147/$C147</f>
        <v/>
      </c>
    </row>
    <row r="148">
      <c r="A148" s="343" t="inlineStr">
        <is>
          <t>FACILITY 8</t>
        </is>
      </c>
      <c r="B148" s="344">
        <f>+C148/C153</f>
        <v/>
      </c>
      <c r="C148" s="345">
        <f>SUM(D148:K148)</f>
        <v/>
      </c>
      <c r="D148" s="345" t="n"/>
      <c r="E148" s="346" t="n"/>
      <c r="F148" s="346" t="n"/>
      <c r="G148" s="346" t="n"/>
      <c r="H148" s="346" t="n"/>
      <c r="I148" s="346" t="n"/>
      <c r="J148" s="346" t="n"/>
      <c r="K148" s="347" t="n"/>
      <c r="L148" s="324" t="n"/>
      <c r="M148" s="343">
        <f>A148</f>
        <v/>
      </c>
      <c r="N148" s="339">
        <f>SUM(O148:V148)</f>
        <v/>
      </c>
      <c r="O148" s="2582">
        <f>+D148/$C148</f>
        <v/>
      </c>
      <c r="P148" s="2582">
        <f>+E148/$C148</f>
        <v/>
      </c>
      <c r="Q148" s="2582">
        <f>+F148/$C148</f>
        <v/>
      </c>
      <c r="R148" s="2582">
        <f>+G148/$C148</f>
        <v/>
      </c>
      <c r="S148" s="2582">
        <f>+H148/$C148</f>
        <v/>
      </c>
      <c r="T148" s="2582">
        <f>+I148/$C148</f>
        <v/>
      </c>
      <c r="U148" s="2582">
        <f>+J148/$C148</f>
        <v/>
      </c>
      <c r="V148" s="2583">
        <f>+K148/$C148</f>
        <v/>
      </c>
    </row>
    <row r="149">
      <c r="A149" s="343" t="inlineStr">
        <is>
          <t>FACILITY 9</t>
        </is>
      </c>
      <c r="B149" s="344">
        <f>+C149/C153</f>
        <v/>
      </c>
      <c r="C149" s="345">
        <f>SUM(D149:K149)</f>
        <v/>
      </c>
      <c r="D149" s="345" t="n"/>
      <c r="E149" s="346" t="n"/>
      <c r="F149" s="346" t="n"/>
      <c r="G149" s="346" t="n"/>
      <c r="H149" s="346" t="n"/>
      <c r="I149" s="346" t="n"/>
      <c r="J149" s="346" t="n"/>
      <c r="K149" s="347" t="n"/>
      <c r="L149" s="324" t="n"/>
      <c r="M149" s="343">
        <f>A149</f>
        <v/>
      </c>
      <c r="N149" s="339">
        <f>SUM(O149:V149)</f>
        <v/>
      </c>
      <c r="O149" s="2582">
        <f>+D149/$C149</f>
        <v/>
      </c>
      <c r="P149" s="2582">
        <f>+E149/$C149</f>
        <v/>
      </c>
      <c r="Q149" s="2582">
        <f>+F149/$C149</f>
        <v/>
      </c>
      <c r="R149" s="2582">
        <f>+G149/$C149</f>
        <v/>
      </c>
      <c r="S149" s="2582">
        <f>+H149/$C149</f>
        <v/>
      </c>
      <c r="T149" s="2582">
        <f>+I149/$C149</f>
        <v/>
      </c>
      <c r="U149" s="2582">
        <f>+J149/$C149</f>
        <v/>
      </c>
      <c r="V149" s="2583">
        <f>+K149/$C149</f>
        <v/>
      </c>
    </row>
    <row r="150">
      <c r="A150" s="343" t="inlineStr">
        <is>
          <t>FACILITY 10</t>
        </is>
      </c>
      <c r="B150" s="344">
        <f>+C150/C153</f>
        <v/>
      </c>
      <c r="C150" s="345">
        <f>SUM(D150:K150)</f>
        <v/>
      </c>
      <c r="D150" s="345" t="n"/>
      <c r="E150" s="346" t="n"/>
      <c r="F150" s="346" t="n"/>
      <c r="G150" s="346" t="n"/>
      <c r="H150" s="346" t="n"/>
      <c r="I150" s="346" t="n"/>
      <c r="J150" s="346" t="n"/>
      <c r="K150" s="347" t="n"/>
      <c r="L150" s="324" t="n"/>
      <c r="M150" s="343">
        <f>A150</f>
        <v/>
      </c>
      <c r="N150" s="339">
        <f>SUM(O150:V150)</f>
        <v/>
      </c>
      <c r="O150" s="2582">
        <f>+D150/$C150</f>
        <v/>
      </c>
      <c r="P150" s="2582">
        <f>+E150/$C150</f>
        <v/>
      </c>
      <c r="Q150" s="2582">
        <f>+F150/$C150</f>
        <v/>
      </c>
      <c r="R150" s="2582">
        <f>+G150/$C150</f>
        <v/>
      </c>
      <c r="S150" s="2582">
        <f>+H150/$C150</f>
        <v/>
      </c>
      <c r="T150" s="2582">
        <f>+I150/$C150</f>
        <v/>
      </c>
      <c r="U150" s="2582">
        <f>+J150/$C150</f>
        <v/>
      </c>
      <c r="V150" s="2583">
        <f>+K150/$C150</f>
        <v/>
      </c>
    </row>
    <row r="151">
      <c r="A151" s="343" t="inlineStr">
        <is>
          <t>FACILITY 11</t>
        </is>
      </c>
      <c r="B151" s="344">
        <f>+C151/C153</f>
        <v/>
      </c>
      <c r="C151" s="345">
        <f>SUM(D151:K151)</f>
        <v/>
      </c>
      <c r="D151" s="345" t="n"/>
      <c r="E151" s="346" t="n"/>
      <c r="F151" s="346" t="n"/>
      <c r="G151" s="346" t="n"/>
      <c r="H151" s="346" t="n"/>
      <c r="I151" s="346" t="n"/>
      <c r="J151" s="346" t="n"/>
      <c r="K151" s="347" t="n"/>
      <c r="L151" s="324" t="n"/>
      <c r="M151" s="343">
        <f>A151</f>
        <v/>
      </c>
      <c r="N151" s="339">
        <f>SUM(O151:V151)</f>
        <v/>
      </c>
      <c r="O151" s="2582">
        <f>+D151/$C151</f>
        <v/>
      </c>
      <c r="P151" s="2582">
        <f>+E151/$C151</f>
        <v/>
      </c>
      <c r="Q151" s="2582">
        <f>+F151/$C151</f>
        <v/>
      </c>
      <c r="R151" s="2582">
        <f>+G151/$C151</f>
        <v/>
      </c>
      <c r="S151" s="2582">
        <f>+H151/$C151</f>
        <v/>
      </c>
      <c r="T151" s="2582">
        <f>+I151/$C151</f>
        <v/>
      </c>
      <c r="U151" s="2582">
        <f>+J151/$C151</f>
        <v/>
      </c>
      <c r="V151" s="2583">
        <f>+K151/$C151</f>
        <v/>
      </c>
    </row>
    <row r="152">
      <c r="A152" s="343" t="inlineStr">
        <is>
          <t>FACILITY 12</t>
        </is>
      </c>
      <c r="B152" s="344">
        <f>+C152/C153</f>
        <v/>
      </c>
      <c r="C152" s="345">
        <f>SUM(D152:K152)</f>
        <v/>
      </c>
      <c r="D152" s="345" t="n"/>
      <c r="E152" s="346" t="n"/>
      <c r="F152" s="346" t="n"/>
      <c r="G152" s="346" t="n"/>
      <c r="H152" s="346" t="n"/>
      <c r="I152" s="346" t="n"/>
      <c r="J152" s="346" t="n"/>
      <c r="K152" s="347" t="n"/>
      <c r="L152" s="324" t="n"/>
      <c r="M152" s="343">
        <f>A152</f>
        <v/>
      </c>
      <c r="N152" s="339">
        <f>SUM(O152:V152)</f>
        <v/>
      </c>
      <c r="O152" s="2582">
        <f>+D152/$C152</f>
        <v/>
      </c>
      <c r="P152" s="2582">
        <f>+E152/$C152</f>
        <v/>
      </c>
      <c r="Q152" s="2582">
        <f>+F152/$C152</f>
        <v/>
      </c>
      <c r="R152" s="2582">
        <f>+G152/$C152</f>
        <v/>
      </c>
      <c r="S152" s="2582">
        <f>+H152/$C152</f>
        <v/>
      </c>
      <c r="T152" s="2582">
        <f>+I152/$C152</f>
        <v/>
      </c>
      <c r="U152" s="2582">
        <f>+J152/$C152</f>
        <v/>
      </c>
      <c r="V152" s="2584">
        <f>+K152/$C152</f>
        <v/>
      </c>
    </row>
    <row r="153">
      <c r="A153" s="1461" t="inlineStr">
        <is>
          <t>TOTAL</t>
        </is>
      </c>
      <c r="B153" s="1462">
        <f>SUM(B141:B152)</f>
        <v/>
      </c>
      <c r="C153" s="1463">
        <f>SUM(C141:C152)</f>
        <v/>
      </c>
      <c r="D153" s="1464">
        <f>SUM(D141:D152)</f>
        <v/>
      </c>
      <c r="E153" s="1464">
        <f>SUM(E141:E152)</f>
        <v/>
      </c>
      <c r="F153" s="1464">
        <f>SUM(F141:F152)</f>
        <v/>
      </c>
      <c r="G153" s="1464">
        <f>SUM(G141:G152)</f>
        <v/>
      </c>
      <c r="H153" s="1464">
        <f>SUM(H141:H152)</f>
        <v/>
      </c>
      <c r="I153" s="1464">
        <f>SUM(I141:I152)</f>
        <v/>
      </c>
      <c r="J153" s="1464">
        <f>SUM(J141:J152)</f>
        <v/>
      </c>
      <c r="K153" s="1465">
        <f>SUM(K141:K152)</f>
        <v/>
      </c>
      <c r="L153" s="324" t="n"/>
      <c r="M153" s="1461" t="inlineStr">
        <is>
          <t>TOTAL</t>
        </is>
      </c>
      <c r="N153" s="1466">
        <f>SUM(O153:V153)</f>
        <v/>
      </c>
      <c r="O153" s="2585">
        <f>+D153/$C153</f>
        <v/>
      </c>
      <c r="P153" s="2585">
        <f>+E153/$C153</f>
        <v/>
      </c>
      <c r="Q153" s="2585">
        <f>+F153/$C153</f>
        <v/>
      </c>
      <c r="R153" s="2585">
        <f>+G153/$C153</f>
        <v/>
      </c>
      <c r="S153" s="2585">
        <f>+H153/$C153</f>
        <v/>
      </c>
      <c r="T153" s="2585">
        <f>+I153/$C153</f>
        <v/>
      </c>
      <c r="U153" s="2585">
        <f>+J153/$C153</f>
        <v/>
      </c>
      <c r="V153" s="2586">
        <f>+K153/$C153</f>
        <v/>
      </c>
    </row>
    <row r="154">
      <c r="A154" s="334">
        <f>EOMONTH(A140,-1)</f>
        <v/>
      </c>
      <c r="B154" s="2578" t="n"/>
      <c r="C154" s="2579" t="n"/>
      <c r="D154" s="2579" t="n"/>
      <c r="E154" s="2580" t="n"/>
      <c r="F154" s="2580" t="n"/>
      <c r="G154" s="2580" t="n"/>
      <c r="H154" s="2580" t="n"/>
      <c r="I154" s="2580" t="n"/>
      <c r="J154" s="2580" t="n"/>
      <c r="K154" s="2581" t="n"/>
      <c r="L154" s="324" t="n"/>
      <c r="M154" s="334">
        <f>+A154</f>
        <v/>
      </c>
      <c r="N154" s="339" t="n"/>
      <c r="O154" s="340" t="n"/>
      <c r="P154" s="340" t="n"/>
      <c r="Q154" s="340" t="n"/>
      <c r="R154" s="340" t="n"/>
      <c r="S154" s="340" t="n"/>
      <c r="T154" s="340" t="n"/>
      <c r="U154" s="340" t="n"/>
      <c r="V154" s="341" t="n"/>
    </row>
    <row r="155">
      <c r="A155" s="343" t="inlineStr">
        <is>
          <t>FACILITY 1</t>
        </is>
      </c>
      <c r="B155" s="344">
        <f>+C155/C167</f>
        <v/>
      </c>
      <c r="C155" s="345">
        <f>SUM(D155:K155)</f>
        <v/>
      </c>
      <c r="D155" s="345" t="n"/>
      <c r="E155" s="346" t="n"/>
      <c r="F155" s="346" t="n"/>
      <c r="G155" s="346" t="n"/>
      <c r="H155" s="346" t="n"/>
      <c r="I155" s="346" t="n"/>
      <c r="J155" s="346" t="n"/>
      <c r="K155" s="347" t="n"/>
      <c r="L155" s="324" t="n"/>
      <c r="M155" s="343">
        <f>A155</f>
        <v/>
      </c>
      <c r="N155" s="339">
        <f>SUM(O155:V155)</f>
        <v/>
      </c>
      <c r="O155" s="2582">
        <f>+D155/$C155</f>
        <v/>
      </c>
      <c r="P155" s="2582">
        <f>+E155/$C155</f>
        <v/>
      </c>
      <c r="Q155" s="2582">
        <f>+F155/$C155</f>
        <v/>
      </c>
      <c r="R155" s="2582">
        <f>+G155/$C155</f>
        <v/>
      </c>
      <c r="S155" s="2582">
        <f>+H155/$C155</f>
        <v/>
      </c>
      <c r="T155" s="2582">
        <f>+I155/$C155</f>
        <v/>
      </c>
      <c r="U155" s="2582">
        <f>+J155/$C155</f>
        <v/>
      </c>
      <c r="V155" s="2583">
        <f>+K155/$C155</f>
        <v/>
      </c>
    </row>
    <row r="156">
      <c r="A156" s="343" t="inlineStr">
        <is>
          <t>FACILITY 2</t>
        </is>
      </c>
      <c r="B156" s="344">
        <f>+C156/C167</f>
        <v/>
      </c>
      <c r="C156" s="345">
        <f>SUM(D156:K156)</f>
        <v/>
      </c>
      <c r="D156" s="345" t="n"/>
      <c r="E156" s="346" t="n"/>
      <c r="F156" s="346" t="n"/>
      <c r="G156" s="346" t="n"/>
      <c r="H156" s="346" t="n"/>
      <c r="I156" s="346" t="n"/>
      <c r="J156" s="346" t="n"/>
      <c r="K156" s="347" t="n"/>
      <c r="L156" s="324" t="n"/>
      <c r="M156" s="343">
        <f>A156</f>
        <v/>
      </c>
      <c r="N156" s="339">
        <f>SUM(O156:V156)</f>
        <v/>
      </c>
      <c r="O156" s="2582">
        <f>+D156/$C156</f>
        <v/>
      </c>
      <c r="P156" s="2582">
        <f>+E156/$C156</f>
        <v/>
      </c>
      <c r="Q156" s="2582">
        <f>+F156/$C156</f>
        <v/>
      </c>
      <c r="R156" s="2582">
        <f>+G156/$C156</f>
        <v/>
      </c>
      <c r="S156" s="2582">
        <f>+H156/$C156</f>
        <v/>
      </c>
      <c r="T156" s="2582">
        <f>+I156/$C156</f>
        <v/>
      </c>
      <c r="U156" s="2582">
        <f>+J156/$C156</f>
        <v/>
      </c>
      <c r="V156" s="2583">
        <f>+K156/$C156</f>
        <v/>
      </c>
    </row>
    <row r="157">
      <c r="A157" s="343" t="inlineStr">
        <is>
          <t>FACILITY 3</t>
        </is>
      </c>
      <c r="B157" s="344">
        <f>+C157/C167</f>
        <v/>
      </c>
      <c r="C157" s="345">
        <f>SUM(D157:K157)</f>
        <v/>
      </c>
      <c r="D157" s="345" t="n"/>
      <c r="E157" s="346" t="n"/>
      <c r="F157" s="346" t="n"/>
      <c r="G157" s="346" t="n"/>
      <c r="H157" s="346" t="n"/>
      <c r="I157" s="346" t="n"/>
      <c r="J157" s="346" t="n"/>
      <c r="K157" s="347" t="n"/>
      <c r="L157" s="324" t="n"/>
      <c r="M157" s="343">
        <f>A157</f>
        <v/>
      </c>
      <c r="N157" s="339">
        <f>SUM(O157:V157)</f>
        <v/>
      </c>
      <c r="O157" s="2582">
        <f>+D157/$C157</f>
        <v/>
      </c>
      <c r="P157" s="2582">
        <f>+E157/$C157</f>
        <v/>
      </c>
      <c r="Q157" s="2582">
        <f>+F157/$C157</f>
        <v/>
      </c>
      <c r="R157" s="2582">
        <f>+G157/$C157</f>
        <v/>
      </c>
      <c r="S157" s="2582">
        <f>+H157/$C157</f>
        <v/>
      </c>
      <c r="T157" s="2582">
        <f>+I157/$C157</f>
        <v/>
      </c>
      <c r="U157" s="2582">
        <f>+J157/$C157</f>
        <v/>
      </c>
      <c r="V157" s="2583">
        <f>+K157/$C157</f>
        <v/>
      </c>
    </row>
    <row r="158">
      <c r="A158" s="343" t="inlineStr">
        <is>
          <t>FACILITY 4</t>
        </is>
      </c>
      <c r="B158" s="344">
        <f>+C158/C167</f>
        <v/>
      </c>
      <c r="C158" s="345">
        <f>SUM(D158:K158)</f>
        <v/>
      </c>
      <c r="D158" s="345" t="n"/>
      <c r="E158" s="346" t="n"/>
      <c r="F158" s="346" t="n"/>
      <c r="G158" s="346" t="n"/>
      <c r="H158" s="346" t="n"/>
      <c r="I158" s="346" t="n"/>
      <c r="J158" s="346" t="n"/>
      <c r="K158" s="347" t="n"/>
      <c r="L158" s="324" t="n"/>
      <c r="M158" s="343">
        <f>A158</f>
        <v/>
      </c>
      <c r="N158" s="339">
        <f>SUM(O158:V158)</f>
        <v/>
      </c>
      <c r="O158" s="2582">
        <f>+D158/$C158</f>
        <v/>
      </c>
      <c r="P158" s="2582">
        <f>+E158/$C158</f>
        <v/>
      </c>
      <c r="Q158" s="2582">
        <f>+F158/$C158</f>
        <v/>
      </c>
      <c r="R158" s="2582">
        <f>+G158/$C158</f>
        <v/>
      </c>
      <c r="S158" s="2582">
        <f>+H158/$C158</f>
        <v/>
      </c>
      <c r="T158" s="2582">
        <f>+I158/$C158</f>
        <v/>
      </c>
      <c r="U158" s="2582">
        <f>+J158/$C158</f>
        <v/>
      </c>
      <c r="V158" s="2583">
        <f>+K158/$C158</f>
        <v/>
      </c>
    </row>
    <row r="159">
      <c r="A159" s="343" t="inlineStr">
        <is>
          <t>FACILITY 5</t>
        </is>
      </c>
      <c r="B159" s="344">
        <f>+C159/C167</f>
        <v/>
      </c>
      <c r="C159" s="345">
        <f>SUM(D159:K159)</f>
        <v/>
      </c>
      <c r="D159" s="345" t="n"/>
      <c r="E159" s="346" t="n"/>
      <c r="F159" s="346" t="n"/>
      <c r="G159" s="346" t="n"/>
      <c r="H159" s="346" t="n"/>
      <c r="I159" s="346" t="n"/>
      <c r="J159" s="346" t="n"/>
      <c r="K159" s="347" t="n"/>
      <c r="L159" s="324" t="n"/>
      <c r="M159" s="343">
        <f>A159</f>
        <v/>
      </c>
      <c r="N159" s="339">
        <f>SUM(O159:V159)</f>
        <v/>
      </c>
      <c r="O159" s="2582">
        <f>+D159/$C159</f>
        <v/>
      </c>
      <c r="P159" s="2582">
        <f>+E159/$C159</f>
        <v/>
      </c>
      <c r="Q159" s="2582">
        <f>+F159/$C159</f>
        <v/>
      </c>
      <c r="R159" s="2582">
        <f>+G159/$C159</f>
        <v/>
      </c>
      <c r="S159" s="2582">
        <f>+H159/$C159</f>
        <v/>
      </c>
      <c r="T159" s="2582">
        <f>+I159/$C159</f>
        <v/>
      </c>
      <c r="U159" s="2582">
        <f>+J159/$C159</f>
        <v/>
      </c>
      <c r="V159" s="2583">
        <f>+K159/$C159</f>
        <v/>
      </c>
    </row>
    <row r="160">
      <c r="A160" s="343" t="inlineStr">
        <is>
          <t>FACILITY 6</t>
        </is>
      </c>
      <c r="B160" s="344">
        <f>+C160/C167</f>
        <v/>
      </c>
      <c r="C160" s="345">
        <f>SUM(D160:K160)</f>
        <v/>
      </c>
      <c r="D160" s="345" t="n"/>
      <c r="E160" s="346" t="n"/>
      <c r="F160" s="346" t="n"/>
      <c r="G160" s="346" t="n"/>
      <c r="H160" s="346" t="n"/>
      <c r="I160" s="346" t="n"/>
      <c r="J160" s="346" t="n"/>
      <c r="K160" s="347" t="n"/>
      <c r="L160" s="324" t="n"/>
      <c r="M160" s="343">
        <f>A160</f>
        <v/>
      </c>
      <c r="N160" s="339">
        <f>SUM(O160:V160)</f>
        <v/>
      </c>
      <c r="O160" s="2582">
        <f>+D160/$C160</f>
        <v/>
      </c>
      <c r="P160" s="2582">
        <f>+E160/$C160</f>
        <v/>
      </c>
      <c r="Q160" s="2582">
        <f>+F160/$C160</f>
        <v/>
      </c>
      <c r="R160" s="2582">
        <f>+G160/$C160</f>
        <v/>
      </c>
      <c r="S160" s="2582">
        <f>+H160/$C160</f>
        <v/>
      </c>
      <c r="T160" s="2582">
        <f>+I160/$C160</f>
        <v/>
      </c>
      <c r="U160" s="2582">
        <f>+J160/$C160</f>
        <v/>
      </c>
      <c r="V160" s="2583">
        <f>+K160/$C160</f>
        <v/>
      </c>
    </row>
    <row r="161">
      <c r="A161" s="343" t="inlineStr">
        <is>
          <t>FACILITY 7</t>
        </is>
      </c>
      <c r="B161" s="344">
        <f>+C161/C167</f>
        <v/>
      </c>
      <c r="C161" s="345">
        <f>SUM(D161:K161)</f>
        <v/>
      </c>
      <c r="D161" s="345" t="n"/>
      <c r="E161" s="346" t="n"/>
      <c r="F161" s="346" t="n"/>
      <c r="G161" s="346" t="n"/>
      <c r="H161" s="346" t="n"/>
      <c r="I161" s="346" t="n"/>
      <c r="J161" s="346" t="n"/>
      <c r="K161" s="347" t="n"/>
      <c r="L161" s="324" t="n"/>
      <c r="M161" s="343">
        <f>A161</f>
        <v/>
      </c>
      <c r="N161" s="339">
        <f>SUM(O161:V161)</f>
        <v/>
      </c>
      <c r="O161" s="2582">
        <f>+D161/$C161</f>
        <v/>
      </c>
      <c r="P161" s="2582">
        <f>+E161/$C161</f>
        <v/>
      </c>
      <c r="Q161" s="2582">
        <f>+F161/$C161</f>
        <v/>
      </c>
      <c r="R161" s="2582">
        <f>+G161/$C161</f>
        <v/>
      </c>
      <c r="S161" s="2582">
        <f>+H161/$C161</f>
        <v/>
      </c>
      <c r="T161" s="2582">
        <f>+I161/$C161</f>
        <v/>
      </c>
      <c r="U161" s="2582">
        <f>+J161/$C161</f>
        <v/>
      </c>
      <c r="V161" s="2583">
        <f>+K161/$C161</f>
        <v/>
      </c>
    </row>
    <row r="162">
      <c r="A162" s="343" t="inlineStr">
        <is>
          <t>FACILITY 8</t>
        </is>
      </c>
      <c r="B162" s="344">
        <f>+C162/C167</f>
        <v/>
      </c>
      <c r="C162" s="345">
        <f>SUM(D162:K162)</f>
        <v/>
      </c>
      <c r="D162" s="345" t="n"/>
      <c r="E162" s="346" t="n"/>
      <c r="F162" s="346" t="n"/>
      <c r="G162" s="346" t="n"/>
      <c r="H162" s="346" t="n"/>
      <c r="I162" s="346" t="n"/>
      <c r="J162" s="346" t="n"/>
      <c r="K162" s="347" t="n"/>
      <c r="L162" s="324" t="n"/>
      <c r="M162" s="343">
        <f>A162</f>
        <v/>
      </c>
      <c r="N162" s="339">
        <f>SUM(O162:V162)</f>
        <v/>
      </c>
      <c r="O162" s="2582">
        <f>+D162/$C162</f>
        <v/>
      </c>
      <c r="P162" s="2582">
        <f>+E162/$C162</f>
        <v/>
      </c>
      <c r="Q162" s="2582">
        <f>+F162/$C162</f>
        <v/>
      </c>
      <c r="R162" s="2582">
        <f>+G162/$C162</f>
        <v/>
      </c>
      <c r="S162" s="2582">
        <f>+H162/$C162</f>
        <v/>
      </c>
      <c r="T162" s="2582">
        <f>+I162/$C162</f>
        <v/>
      </c>
      <c r="U162" s="2582">
        <f>+J162/$C162</f>
        <v/>
      </c>
      <c r="V162" s="2583">
        <f>+K162/$C162</f>
        <v/>
      </c>
    </row>
    <row r="163">
      <c r="A163" s="343" t="inlineStr">
        <is>
          <t>FACILITY 9</t>
        </is>
      </c>
      <c r="B163" s="344">
        <f>+C163/C167</f>
        <v/>
      </c>
      <c r="C163" s="345">
        <f>SUM(D163:K163)</f>
        <v/>
      </c>
      <c r="D163" s="345" t="n"/>
      <c r="E163" s="346" t="n"/>
      <c r="F163" s="346" t="n"/>
      <c r="G163" s="346" t="n"/>
      <c r="H163" s="346" t="n"/>
      <c r="I163" s="346" t="n"/>
      <c r="J163" s="346" t="n"/>
      <c r="K163" s="347" t="n"/>
      <c r="L163" s="324" t="n"/>
      <c r="M163" s="343">
        <f>A163</f>
        <v/>
      </c>
      <c r="N163" s="339">
        <f>SUM(O163:V163)</f>
        <v/>
      </c>
      <c r="O163" s="2582">
        <f>+D163/$C163</f>
        <v/>
      </c>
      <c r="P163" s="2582">
        <f>+E163/$C163</f>
        <v/>
      </c>
      <c r="Q163" s="2582">
        <f>+F163/$C163</f>
        <v/>
      </c>
      <c r="R163" s="2582">
        <f>+G163/$C163</f>
        <v/>
      </c>
      <c r="S163" s="2582">
        <f>+H163/$C163</f>
        <v/>
      </c>
      <c r="T163" s="2582">
        <f>+I163/$C163</f>
        <v/>
      </c>
      <c r="U163" s="2582">
        <f>+J163/$C163</f>
        <v/>
      </c>
      <c r="V163" s="2583">
        <f>+K163/$C163</f>
        <v/>
      </c>
    </row>
    <row r="164">
      <c r="A164" s="343" t="inlineStr">
        <is>
          <t>FACILITY 10</t>
        </is>
      </c>
      <c r="B164" s="344">
        <f>+C164/C167</f>
        <v/>
      </c>
      <c r="C164" s="345">
        <f>SUM(D164:K164)</f>
        <v/>
      </c>
      <c r="D164" s="345" t="n"/>
      <c r="E164" s="346" t="n"/>
      <c r="F164" s="346" t="n"/>
      <c r="G164" s="346" t="n"/>
      <c r="H164" s="346" t="n"/>
      <c r="I164" s="346" t="n"/>
      <c r="J164" s="346" t="n"/>
      <c r="K164" s="347" t="n"/>
      <c r="L164" s="324" t="n"/>
      <c r="M164" s="343">
        <f>A164</f>
        <v/>
      </c>
      <c r="N164" s="339">
        <f>SUM(O164:V164)</f>
        <v/>
      </c>
      <c r="O164" s="2582">
        <f>+D164/$C164</f>
        <v/>
      </c>
      <c r="P164" s="2582">
        <f>+E164/$C164</f>
        <v/>
      </c>
      <c r="Q164" s="2582">
        <f>+F164/$C164</f>
        <v/>
      </c>
      <c r="R164" s="2582">
        <f>+G164/$C164</f>
        <v/>
      </c>
      <c r="S164" s="2582">
        <f>+H164/$C164</f>
        <v/>
      </c>
      <c r="T164" s="2582">
        <f>+I164/$C164</f>
        <v/>
      </c>
      <c r="U164" s="2582">
        <f>+J164/$C164</f>
        <v/>
      </c>
      <c r="V164" s="2583">
        <f>+K164/$C164</f>
        <v/>
      </c>
    </row>
    <row r="165">
      <c r="A165" s="343" t="inlineStr">
        <is>
          <t>FACILITY 11</t>
        </is>
      </c>
      <c r="B165" s="344">
        <f>+C165/C167</f>
        <v/>
      </c>
      <c r="C165" s="345">
        <f>SUM(D165:K165)</f>
        <v/>
      </c>
      <c r="D165" s="345" t="n"/>
      <c r="E165" s="346" t="n"/>
      <c r="F165" s="346" t="n"/>
      <c r="G165" s="346" t="n"/>
      <c r="H165" s="346" t="n"/>
      <c r="I165" s="346" t="n"/>
      <c r="J165" s="346" t="n"/>
      <c r="K165" s="347" t="n"/>
      <c r="L165" s="324" t="n"/>
      <c r="M165" s="343">
        <f>A165</f>
        <v/>
      </c>
      <c r="N165" s="339">
        <f>SUM(O165:V165)</f>
        <v/>
      </c>
      <c r="O165" s="2582">
        <f>+D165/$C165</f>
        <v/>
      </c>
      <c r="P165" s="2582">
        <f>+E165/$C165</f>
        <v/>
      </c>
      <c r="Q165" s="2582">
        <f>+F165/$C165</f>
        <v/>
      </c>
      <c r="R165" s="2582">
        <f>+G165/$C165</f>
        <v/>
      </c>
      <c r="S165" s="2582">
        <f>+H165/$C165</f>
        <v/>
      </c>
      <c r="T165" s="2582">
        <f>+I165/$C165</f>
        <v/>
      </c>
      <c r="U165" s="2582">
        <f>+J165/$C165</f>
        <v/>
      </c>
      <c r="V165" s="2583">
        <f>+K165/$C165</f>
        <v/>
      </c>
    </row>
    <row r="166">
      <c r="A166" s="343" t="inlineStr">
        <is>
          <t>FACILITY 12</t>
        </is>
      </c>
      <c r="B166" s="344">
        <f>+C166/C167</f>
        <v/>
      </c>
      <c r="C166" s="345">
        <f>SUM(D166:K166)</f>
        <v/>
      </c>
      <c r="D166" s="345" t="n"/>
      <c r="E166" s="346" t="n"/>
      <c r="F166" s="346" t="n"/>
      <c r="G166" s="346" t="n"/>
      <c r="H166" s="346" t="n"/>
      <c r="I166" s="346" t="n"/>
      <c r="J166" s="346" t="n"/>
      <c r="K166" s="347" t="n"/>
      <c r="L166" s="324" t="n"/>
      <c r="M166" s="343">
        <f>A166</f>
        <v/>
      </c>
      <c r="N166" s="339">
        <f>SUM(O166:V166)</f>
        <v/>
      </c>
      <c r="O166" s="2582">
        <f>+D166/$C166</f>
        <v/>
      </c>
      <c r="P166" s="2582">
        <f>+E166/$C166</f>
        <v/>
      </c>
      <c r="Q166" s="2582">
        <f>+F166/$C166</f>
        <v/>
      </c>
      <c r="R166" s="2582">
        <f>+G166/$C166</f>
        <v/>
      </c>
      <c r="S166" s="2582">
        <f>+H166/$C166</f>
        <v/>
      </c>
      <c r="T166" s="2582">
        <f>+I166/$C166</f>
        <v/>
      </c>
      <c r="U166" s="2582">
        <f>+J166/$C166</f>
        <v/>
      </c>
      <c r="V166" s="2584">
        <f>+K166/$C166</f>
        <v/>
      </c>
    </row>
    <row r="167">
      <c r="A167" s="1461" t="inlineStr">
        <is>
          <t>TOTAL</t>
        </is>
      </c>
      <c r="B167" s="1462">
        <f>SUM(B155:B166)</f>
        <v/>
      </c>
      <c r="C167" s="1463">
        <f>SUM(C155:C166)</f>
        <v/>
      </c>
      <c r="D167" s="1464">
        <f>SUM(D155:D166)</f>
        <v/>
      </c>
      <c r="E167" s="1464">
        <f>SUM(E155:E166)</f>
        <v/>
      </c>
      <c r="F167" s="1464">
        <f>SUM(F155:F166)</f>
        <v/>
      </c>
      <c r="G167" s="1464">
        <f>SUM(G155:G166)</f>
        <v/>
      </c>
      <c r="H167" s="1464">
        <f>SUM(H155:H166)</f>
        <v/>
      </c>
      <c r="I167" s="1464">
        <f>SUM(I155:I166)</f>
        <v/>
      </c>
      <c r="J167" s="1464">
        <f>SUM(J155:J166)</f>
        <v/>
      </c>
      <c r="K167" s="1465">
        <f>SUM(K155:K166)</f>
        <v/>
      </c>
      <c r="L167" s="324" t="n"/>
      <c r="M167" s="1461" t="inlineStr">
        <is>
          <t>TOTAL</t>
        </is>
      </c>
      <c r="N167" s="1466">
        <f>SUM(O167:V167)</f>
        <v/>
      </c>
      <c r="O167" s="2585">
        <f>+D167/$C167</f>
        <v/>
      </c>
      <c r="P167" s="2585">
        <f>+E167/$C167</f>
        <v/>
      </c>
      <c r="Q167" s="2585">
        <f>+F167/$C167</f>
        <v/>
      </c>
      <c r="R167" s="2585">
        <f>+G167/$C167</f>
        <v/>
      </c>
      <c r="S167" s="2585">
        <f>+H167/$C167</f>
        <v/>
      </c>
      <c r="T167" s="2585">
        <f>+I167/$C167</f>
        <v/>
      </c>
      <c r="U167" s="2585">
        <f>+J167/$C167</f>
        <v/>
      </c>
      <c r="V167" s="2586">
        <f>+K167/$C167</f>
        <v/>
      </c>
    </row>
    <row r="168">
      <c r="A168" s="334">
        <f>EOMONTH(A154,-1)</f>
        <v/>
      </c>
      <c r="B168" s="2578" t="n"/>
      <c r="C168" s="2579" t="n"/>
      <c r="D168" s="2579" t="n"/>
      <c r="E168" s="2580" t="n"/>
      <c r="F168" s="2580" t="n"/>
      <c r="G168" s="2580" t="n"/>
      <c r="H168" s="2580" t="n"/>
      <c r="I168" s="2580" t="n"/>
      <c r="J168" s="2580" t="n"/>
      <c r="K168" s="2581" t="n"/>
      <c r="L168" s="324" t="n"/>
      <c r="M168" s="334">
        <f>+A168</f>
        <v/>
      </c>
      <c r="N168" s="339" t="n"/>
      <c r="O168" s="340" t="n"/>
      <c r="P168" s="340" t="n"/>
      <c r="Q168" s="340" t="n"/>
      <c r="R168" s="340" t="n"/>
      <c r="S168" s="340" t="n"/>
      <c r="T168" s="340" t="n"/>
      <c r="U168" s="340" t="n"/>
      <c r="V168" s="341" t="n"/>
    </row>
    <row r="169">
      <c r="A169" s="343" t="inlineStr">
        <is>
          <t>FACILITY 1</t>
        </is>
      </c>
      <c r="B169" s="344">
        <f>+C169/C181</f>
        <v/>
      </c>
      <c r="C169" s="345">
        <f>SUM(D169:K169)</f>
        <v/>
      </c>
      <c r="D169" s="345" t="n"/>
      <c r="E169" s="346" t="n"/>
      <c r="F169" s="346" t="n"/>
      <c r="G169" s="346" t="n"/>
      <c r="H169" s="346" t="n"/>
      <c r="I169" s="346" t="n"/>
      <c r="J169" s="346" t="n"/>
      <c r="K169" s="347" t="n"/>
      <c r="L169" s="324" t="n"/>
      <c r="M169" s="343">
        <f>A169</f>
        <v/>
      </c>
      <c r="N169" s="339">
        <f>SUM(O169:V169)</f>
        <v/>
      </c>
      <c r="O169" s="2582">
        <f>+D169/$C169</f>
        <v/>
      </c>
      <c r="P169" s="2582">
        <f>+E169/$C169</f>
        <v/>
      </c>
      <c r="Q169" s="2582">
        <f>+F169/$C169</f>
        <v/>
      </c>
      <c r="R169" s="2582">
        <f>+G169/$C169</f>
        <v/>
      </c>
      <c r="S169" s="2582">
        <f>+H169/$C169</f>
        <v/>
      </c>
      <c r="T169" s="2582">
        <f>+I169/$C169</f>
        <v/>
      </c>
      <c r="U169" s="2582">
        <f>+J169/$C169</f>
        <v/>
      </c>
      <c r="V169" s="2583">
        <f>+K169/$C169</f>
        <v/>
      </c>
    </row>
    <row r="170">
      <c r="A170" s="343" t="inlineStr">
        <is>
          <t>FACILITY 2</t>
        </is>
      </c>
      <c r="B170" s="344">
        <f>+C170/C181</f>
        <v/>
      </c>
      <c r="C170" s="345">
        <f>SUM(D170:K170)</f>
        <v/>
      </c>
      <c r="D170" s="345" t="n"/>
      <c r="E170" s="346" t="n"/>
      <c r="F170" s="346" t="n"/>
      <c r="G170" s="346" t="n"/>
      <c r="H170" s="346" t="n"/>
      <c r="I170" s="346" t="n"/>
      <c r="J170" s="346" t="n"/>
      <c r="K170" s="347" t="n"/>
      <c r="L170" s="324" t="n"/>
      <c r="M170" s="343">
        <f>A170</f>
        <v/>
      </c>
      <c r="N170" s="339">
        <f>SUM(O170:V170)</f>
        <v/>
      </c>
      <c r="O170" s="2582">
        <f>+D170/$C170</f>
        <v/>
      </c>
      <c r="P170" s="2582">
        <f>+E170/$C170</f>
        <v/>
      </c>
      <c r="Q170" s="2582">
        <f>+F170/$C170</f>
        <v/>
      </c>
      <c r="R170" s="2582">
        <f>+G170/$C170</f>
        <v/>
      </c>
      <c r="S170" s="2582">
        <f>+H170/$C170</f>
        <v/>
      </c>
      <c r="T170" s="2582">
        <f>+I170/$C170</f>
        <v/>
      </c>
      <c r="U170" s="2582">
        <f>+J170/$C170</f>
        <v/>
      </c>
      <c r="V170" s="2583">
        <f>+K170/$C170</f>
        <v/>
      </c>
    </row>
    <row r="171">
      <c r="A171" s="343" t="inlineStr">
        <is>
          <t>FACILITY 3</t>
        </is>
      </c>
      <c r="B171" s="344">
        <f>+C171/C181</f>
        <v/>
      </c>
      <c r="C171" s="345">
        <f>SUM(D171:K171)</f>
        <v/>
      </c>
      <c r="D171" s="345" t="n"/>
      <c r="E171" s="346" t="n"/>
      <c r="F171" s="346" t="n"/>
      <c r="G171" s="346" t="n"/>
      <c r="H171" s="346" t="n"/>
      <c r="I171" s="346" t="n"/>
      <c r="J171" s="346" t="n"/>
      <c r="K171" s="347" t="n"/>
      <c r="L171" s="324" t="n"/>
      <c r="M171" s="343">
        <f>A171</f>
        <v/>
      </c>
      <c r="N171" s="339">
        <f>SUM(O171:V171)</f>
        <v/>
      </c>
      <c r="O171" s="2582">
        <f>+D171/$C171</f>
        <v/>
      </c>
      <c r="P171" s="2582">
        <f>+E171/$C171</f>
        <v/>
      </c>
      <c r="Q171" s="2582">
        <f>+F171/$C171</f>
        <v/>
      </c>
      <c r="R171" s="2582">
        <f>+G171/$C171</f>
        <v/>
      </c>
      <c r="S171" s="2582">
        <f>+H171/$C171</f>
        <v/>
      </c>
      <c r="T171" s="2582">
        <f>+I171/$C171</f>
        <v/>
      </c>
      <c r="U171" s="2582">
        <f>+J171/$C171</f>
        <v/>
      </c>
      <c r="V171" s="2583">
        <f>+K171/$C171</f>
        <v/>
      </c>
    </row>
    <row r="172">
      <c r="A172" s="343" t="inlineStr">
        <is>
          <t>FACILITY 4</t>
        </is>
      </c>
      <c r="B172" s="344">
        <f>+C172/C181</f>
        <v/>
      </c>
      <c r="C172" s="345">
        <f>SUM(D172:K172)</f>
        <v/>
      </c>
      <c r="D172" s="345" t="n"/>
      <c r="E172" s="346" t="n"/>
      <c r="F172" s="346" t="n"/>
      <c r="G172" s="346" t="n"/>
      <c r="H172" s="346" t="n"/>
      <c r="I172" s="346" t="n"/>
      <c r="J172" s="346" t="n"/>
      <c r="K172" s="347" t="n"/>
      <c r="L172" s="324" t="n"/>
      <c r="M172" s="343">
        <f>A172</f>
        <v/>
      </c>
      <c r="N172" s="339">
        <f>SUM(O172:V172)</f>
        <v/>
      </c>
      <c r="O172" s="2582">
        <f>+D172/$C172</f>
        <v/>
      </c>
      <c r="P172" s="2582">
        <f>+E172/$C172</f>
        <v/>
      </c>
      <c r="Q172" s="2582">
        <f>+F172/$C172</f>
        <v/>
      </c>
      <c r="R172" s="2582">
        <f>+G172/$C172</f>
        <v/>
      </c>
      <c r="S172" s="2582">
        <f>+H172/$C172</f>
        <v/>
      </c>
      <c r="T172" s="2582">
        <f>+I172/$C172</f>
        <v/>
      </c>
      <c r="U172" s="2582">
        <f>+J172/$C172</f>
        <v/>
      </c>
      <c r="V172" s="2583">
        <f>+K172/$C172</f>
        <v/>
      </c>
    </row>
    <row r="173">
      <c r="A173" s="343" t="inlineStr">
        <is>
          <t>FACILITY 5</t>
        </is>
      </c>
      <c r="B173" s="344">
        <f>+C173/C181</f>
        <v/>
      </c>
      <c r="C173" s="345">
        <f>SUM(D173:K173)</f>
        <v/>
      </c>
      <c r="D173" s="345" t="n"/>
      <c r="E173" s="346" t="n"/>
      <c r="F173" s="346" t="n"/>
      <c r="G173" s="346" t="n"/>
      <c r="H173" s="346" t="n"/>
      <c r="I173" s="346" t="n"/>
      <c r="J173" s="346" t="n"/>
      <c r="K173" s="347" t="n"/>
      <c r="L173" s="324" t="n"/>
      <c r="M173" s="343">
        <f>A173</f>
        <v/>
      </c>
      <c r="N173" s="339">
        <f>SUM(O173:V173)</f>
        <v/>
      </c>
      <c r="O173" s="2582">
        <f>+D173/$C173</f>
        <v/>
      </c>
      <c r="P173" s="2582">
        <f>+E173/$C173</f>
        <v/>
      </c>
      <c r="Q173" s="2582">
        <f>+F173/$C173</f>
        <v/>
      </c>
      <c r="R173" s="2582">
        <f>+G173/$C173</f>
        <v/>
      </c>
      <c r="S173" s="2582">
        <f>+H173/$C173</f>
        <v/>
      </c>
      <c r="T173" s="2582">
        <f>+I173/$C173</f>
        <v/>
      </c>
      <c r="U173" s="2582">
        <f>+J173/$C173</f>
        <v/>
      </c>
      <c r="V173" s="2583">
        <f>+K173/$C173</f>
        <v/>
      </c>
    </row>
    <row r="174">
      <c r="A174" s="343" t="inlineStr">
        <is>
          <t>FACILITY 6</t>
        </is>
      </c>
      <c r="B174" s="344">
        <f>+C174/C181</f>
        <v/>
      </c>
      <c r="C174" s="345">
        <f>SUM(D174:K174)</f>
        <v/>
      </c>
      <c r="D174" s="345" t="n"/>
      <c r="E174" s="346" t="n"/>
      <c r="F174" s="346" t="n"/>
      <c r="G174" s="346" t="n"/>
      <c r="H174" s="346" t="n"/>
      <c r="I174" s="346" t="n"/>
      <c r="J174" s="346" t="n"/>
      <c r="K174" s="347" t="n"/>
      <c r="L174" s="324" t="n"/>
      <c r="M174" s="343">
        <f>A174</f>
        <v/>
      </c>
      <c r="N174" s="339">
        <f>SUM(O174:V174)</f>
        <v/>
      </c>
      <c r="O174" s="2582">
        <f>+D174/$C174</f>
        <v/>
      </c>
      <c r="P174" s="2582">
        <f>+E174/$C174</f>
        <v/>
      </c>
      <c r="Q174" s="2582">
        <f>+F174/$C174</f>
        <v/>
      </c>
      <c r="R174" s="2582">
        <f>+G174/$C174</f>
        <v/>
      </c>
      <c r="S174" s="2582">
        <f>+H174/$C174</f>
        <v/>
      </c>
      <c r="T174" s="2582">
        <f>+I174/$C174</f>
        <v/>
      </c>
      <c r="U174" s="2582">
        <f>+J174/$C174</f>
        <v/>
      </c>
      <c r="V174" s="2583">
        <f>+K174/$C174</f>
        <v/>
      </c>
    </row>
    <row r="175">
      <c r="A175" s="343" t="inlineStr">
        <is>
          <t>FACILITY 7</t>
        </is>
      </c>
      <c r="B175" s="344">
        <f>+C175/C181</f>
        <v/>
      </c>
      <c r="C175" s="345">
        <f>SUM(D175:K175)</f>
        <v/>
      </c>
      <c r="D175" s="345" t="n"/>
      <c r="E175" s="346" t="n"/>
      <c r="F175" s="346" t="n"/>
      <c r="G175" s="346" t="n"/>
      <c r="H175" s="346" t="n"/>
      <c r="I175" s="346" t="n"/>
      <c r="J175" s="346" t="n"/>
      <c r="K175" s="347" t="n"/>
      <c r="L175" s="324" t="n"/>
      <c r="M175" s="343">
        <f>A175</f>
        <v/>
      </c>
      <c r="N175" s="339">
        <f>SUM(O175:V175)</f>
        <v/>
      </c>
      <c r="O175" s="2582">
        <f>+D175/$C175</f>
        <v/>
      </c>
      <c r="P175" s="2582">
        <f>+E175/$C175</f>
        <v/>
      </c>
      <c r="Q175" s="2582">
        <f>+F175/$C175</f>
        <v/>
      </c>
      <c r="R175" s="2582">
        <f>+G175/$C175</f>
        <v/>
      </c>
      <c r="S175" s="2582">
        <f>+H175/$C175</f>
        <v/>
      </c>
      <c r="T175" s="2582">
        <f>+I175/$C175</f>
        <v/>
      </c>
      <c r="U175" s="2582">
        <f>+J175/$C175</f>
        <v/>
      </c>
      <c r="V175" s="2583">
        <f>+K175/$C175</f>
        <v/>
      </c>
    </row>
    <row r="176">
      <c r="A176" s="343" t="inlineStr">
        <is>
          <t>FACILITY 8</t>
        </is>
      </c>
      <c r="B176" s="344">
        <f>+C176/C181</f>
        <v/>
      </c>
      <c r="C176" s="345">
        <f>SUM(D176:K176)</f>
        <v/>
      </c>
      <c r="D176" s="345" t="n"/>
      <c r="E176" s="346" t="n"/>
      <c r="F176" s="346" t="n"/>
      <c r="G176" s="346" t="n"/>
      <c r="H176" s="346" t="n"/>
      <c r="I176" s="346" t="n"/>
      <c r="J176" s="346" t="n"/>
      <c r="K176" s="347" t="n"/>
      <c r="L176" s="324" t="n"/>
      <c r="M176" s="343">
        <f>A176</f>
        <v/>
      </c>
      <c r="N176" s="339">
        <f>SUM(O176:V176)</f>
        <v/>
      </c>
      <c r="O176" s="2582">
        <f>+D176/$C176</f>
        <v/>
      </c>
      <c r="P176" s="2582">
        <f>+E176/$C176</f>
        <v/>
      </c>
      <c r="Q176" s="2582">
        <f>+F176/$C176</f>
        <v/>
      </c>
      <c r="R176" s="2582">
        <f>+G176/$C176</f>
        <v/>
      </c>
      <c r="S176" s="2582">
        <f>+H176/$C176</f>
        <v/>
      </c>
      <c r="T176" s="2582">
        <f>+I176/$C176</f>
        <v/>
      </c>
      <c r="U176" s="2582">
        <f>+J176/$C176</f>
        <v/>
      </c>
      <c r="V176" s="2583">
        <f>+K176/$C176</f>
        <v/>
      </c>
    </row>
    <row r="177">
      <c r="A177" s="343" t="inlineStr">
        <is>
          <t>FACILITY 9</t>
        </is>
      </c>
      <c r="B177" s="344">
        <f>+C177/C181</f>
        <v/>
      </c>
      <c r="C177" s="345">
        <f>SUM(D177:K177)</f>
        <v/>
      </c>
      <c r="D177" s="345" t="n"/>
      <c r="E177" s="346" t="n"/>
      <c r="F177" s="346" t="n"/>
      <c r="G177" s="346" t="n"/>
      <c r="H177" s="346" t="n"/>
      <c r="I177" s="346" t="n"/>
      <c r="J177" s="346" t="n"/>
      <c r="K177" s="347" t="n"/>
      <c r="L177" s="324" t="n"/>
      <c r="M177" s="343">
        <f>A177</f>
        <v/>
      </c>
      <c r="N177" s="339">
        <f>SUM(O177:V177)</f>
        <v/>
      </c>
      <c r="O177" s="2582">
        <f>+D177/$C177</f>
        <v/>
      </c>
      <c r="P177" s="2582">
        <f>+E177/$C177</f>
        <v/>
      </c>
      <c r="Q177" s="2582">
        <f>+F177/$C177</f>
        <v/>
      </c>
      <c r="R177" s="2582">
        <f>+G177/$C177</f>
        <v/>
      </c>
      <c r="S177" s="2582">
        <f>+H177/$C177</f>
        <v/>
      </c>
      <c r="T177" s="2582">
        <f>+I177/$C177</f>
        <v/>
      </c>
      <c r="U177" s="2582">
        <f>+J177/$C177</f>
        <v/>
      </c>
      <c r="V177" s="2583">
        <f>+K177/$C177</f>
        <v/>
      </c>
    </row>
    <row r="178">
      <c r="A178" s="343" t="inlineStr">
        <is>
          <t>FACILITY 10</t>
        </is>
      </c>
      <c r="B178" s="344">
        <f>+C178/C181</f>
        <v/>
      </c>
      <c r="C178" s="345">
        <f>SUM(D178:K178)</f>
        <v/>
      </c>
      <c r="D178" s="345" t="n"/>
      <c r="E178" s="346" t="n"/>
      <c r="F178" s="346" t="n"/>
      <c r="G178" s="346" t="n"/>
      <c r="H178" s="346" t="n"/>
      <c r="I178" s="346" t="n"/>
      <c r="J178" s="346" t="n"/>
      <c r="K178" s="347" t="n"/>
      <c r="L178" s="324" t="n"/>
      <c r="M178" s="343">
        <f>A178</f>
        <v/>
      </c>
      <c r="N178" s="339">
        <f>SUM(O178:V178)</f>
        <v/>
      </c>
      <c r="O178" s="2582">
        <f>+D178/$C178</f>
        <v/>
      </c>
      <c r="P178" s="2582">
        <f>+E178/$C178</f>
        <v/>
      </c>
      <c r="Q178" s="2582">
        <f>+F178/$C178</f>
        <v/>
      </c>
      <c r="R178" s="2582">
        <f>+G178/$C178</f>
        <v/>
      </c>
      <c r="S178" s="2582">
        <f>+H178/$C178</f>
        <v/>
      </c>
      <c r="T178" s="2582">
        <f>+I178/$C178</f>
        <v/>
      </c>
      <c r="U178" s="2582">
        <f>+J178/$C178</f>
        <v/>
      </c>
      <c r="V178" s="2583">
        <f>+K178/$C178</f>
        <v/>
      </c>
    </row>
    <row r="179">
      <c r="A179" s="343" t="inlineStr">
        <is>
          <t>FACILITY 11</t>
        </is>
      </c>
      <c r="B179" s="344">
        <f>+C179/C181</f>
        <v/>
      </c>
      <c r="C179" s="345">
        <f>SUM(D179:K179)</f>
        <v/>
      </c>
      <c r="D179" s="345" t="n"/>
      <c r="E179" s="346" t="n"/>
      <c r="F179" s="346" t="n"/>
      <c r="G179" s="346" t="n"/>
      <c r="H179" s="346" t="n"/>
      <c r="I179" s="346" t="n"/>
      <c r="J179" s="346" t="n"/>
      <c r="K179" s="347" t="n"/>
      <c r="L179" s="324" t="n"/>
      <c r="M179" s="343">
        <f>A179</f>
        <v/>
      </c>
      <c r="N179" s="339">
        <f>SUM(O179:V179)</f>
        <v/>
      </c>
      <c r="O179" s="2582">
        <f>+D179/$C179</f>
        <v/>
      </c>
      <c r="P179" s="2582">
        <f>+E179/$C179</f>
        <v/>
      </c>
      <c r="Q179" s="2582">
        <f>+F179/$C179</f>
        <v/>
      </c>
      <c r="R179" s="2582">
        <f>+G179/$C179</f>
        <v/>
      </c>
      <c r="S179" s="2582">
        <f>+H179/$C179</f>
        <v/>
      </c>
      <c r="T179" s="2582">
        <f>+I179/$C179</f>
        <v/>
      </c>
      <c r="U179" s="2582">
        <f>+J179/$C179</f>
        <v/>
      </c>
      <c r="V179" s="2583">
        <f>+K179/$C179</f>
        <v/>
      </c>
    </row>
    <row r="180">
      <c r="A180" s="343" t="inlineStr">
        <is>
          <t>FACILITY 12</t>
        </is>
      </c>
      <c r="B180" s="344">
        <f>+C180/C181</f>
        <v/>
      </c>
      <c r="C180" s="345">
        <f>SUM(D180:K180)</f>
        <v/>
      </c>
      <c r="D180" s="345" t="n"/>
      <c r="E180" s="346" t="n"/>
      <c r="F180" s="346" t="n"/>
      <c r="G180" s="346" t="n"/>
      <c r="H180" s="346" t="n"/>
      <c r="I180" s="346" t="n"/>
      <c r="J180" s="346" t="n"/>
      <c r="K180" s="347" t="n"/>
      <c r="L180" s="324" t="n"/>
      <c r="M180" s="343">
        <f>A180</f>
        <v/>
      </c>
      <c r="N180" s="339">
        <f>SUM(O180:V180)</f>
        <v/>
      </c>
      <c r="O180" s="2582">
        <f>+D180/$C180</f>
        <v/>
      </c>
      <c r="P180" s="2582">
        <f>+E180/$C180</f>
        <v/>
      </c>
      <c r="Q180" s="2582">
        <f>+F180/$C180</f>
        <v/>
      </c>
      <c r="R180" s="2582">
        <f>+G180/$C180</f>
        <v/>
      </c>
      <c r="S180" s="2582">
        <f>+H180/$C180</f>
        <v/>
      </c>
      <c r="T180" s="2582">
        <f>+I180/$C180</f>
        <v/>
      </c>
      <c r="U180" s="2582">
        <f>+J180/$C180</f>
        <v/>
      </c>
      <c r="V180" s="2584">
        <f>+K180/$C180</f>
        <v/>
      </c>
    </row>
    <row r="181">
      <c r="A181" s="1461" t="inlineStr">
        <is>
          <t>TOTAL</t>
        </is>
      </c>
      <c r="B181" s="1462">
        <f>SUM(B169:B180)</f>
        <v/>
      </c>
      <c r="C181" s="1463">
        <f>SUM(C169:C180)</f>
        <v/>
      </c>
      <c r="D181" s="1464">
        <f>SUM(D169:D180)</f>
        <v/>
      </c>
      <c r="E181" s="1464">
        <f>SUM(E169:E180)</f>
        <v/>
      </c>
      <c r="F181" s="1464">
        <f>SUM(F169:F180)</f>
        <v/>
      </c>
      <c r="G181" s="1464">
        <f>SUM(G169:G180)</f>
        <v/>
      </c>
      <c r="H181" s="1464">
        <f>SUM(H169:H180)</f>
        <v/>
      </c>
      <c r="I181" s="1464">
        <f>SUM(I169:I180)</f>
        <v/>
      </c>
      <c r="J181" s="1464">
        <f>SUM(J169:J180)</f>
        <v/>
      </c>
      <c r="K181" s="1465">
        <f>SUM(K169:K180)</f>
        <v/>
      </c>
      <c r="L181" s="324" t="n"/>
      <c r="M181" s="1461" t="inlineStr">
        <is>
          <t>TOTAL</t>
        </is>
      </c>
      <c r="N181" s="1466">
        <f>SUM(O181:V181)</f>
        <v/>
      </c>
      <c r="O181" s="2585">
        <f>+D181/$C181</f>
        <v/>
      </c>
      <c r="P181" s="2585">
        <f>+E181/$C181</f>
        <v/>
      </c>
      <c r="Q181" s="2585">
        <f>+F181/$C181</f>
        <v/>
      </c>
      <c r="R181" s="2585">
        <f>+G181/$C181</f>
        <v/>
      </c>
      <c r="S181" s="2585">
        <f>+H181/$C181</f>
        <v/>
      </c>
      <c r="T181" s="2585">
        <f>+I181/$C181</f>
        <v/>
      </c>
      <c r="U181" s="2585">
        <f>+J181/$C181</f>
        <v/>
      </c>
      <c r="V181" s="2586">
        <f>+K181/$C181</f>
        <v/>
      </c>
    </row>
    <row r="182">
      <c r="A182" s="334">
        <f>EOMONTH(A168,-1)</f>
        <v/>
      </c>
      <c r="B182" s="2578" t="n"/>
      <c r="C182" s="2579" t="n"/>
      <c r="D182" s="2579" t="n"/>
      <c r="E182" s="2580" t="n"/>
      <c r="F182" s="2580" t="n"/>
      <c r="G182" s="2580" t="n"/>
      <c r="H182" s="2580" t="n"/>
      <c r="I182" s="2580" t="n"/>
      <c r="J182" s="2580" t="n"/>
      <c r="K182" s="2581" t="n"/>
      <c r="L182" s="324" t="n"/>
      <c r="M182" s="334">
        <f>+A182</f>
        <v/>
      </c>
      <c r="N182" s="339" t="n"/>
      <c r="O182" s="340" t="n"/>
      <c r="P182" s="340" t="n"/>
      <c r="Q182" s="340" t="n"/>
      <c r="R182" s="340" t="n"/>
      <c r="S182" s="340" t="n"/>
      <c r="T182" s="340" t="n"/>
      <c r="U182" s="340" t="n"/>
      <c r="V182" s="341" t="n"/>
    </row>
    <row r="183">
      <c r="A183" s="343" t="inlineStr">
        <is>
          <t>FACILITY 1</t>
        </is>
      </c>
      <c r="B183" s="344">
        <f>+C183/C195</f>
        <v/>
      </c>
      <c r="C183" s="345">
        <f>SUM(D183:K183)</f>
        <v/>
      </c>
      <c r="D183" s="345" t="n"/>
      <c r="E183" s="346" t="n"/>
      <c r="F183" s="346" t="n"/>
      <c r="G183" s="346" t="n"/>
      <c r="H183" s="346" t="n"/>
      <c r="I183" s="346" t="n"/>
      <c r="J183" s="346" t="n"/>
      <c r="K183" s="347" t="n"/>
      <c r="L183" s="324" t="n"/>
      <c r="M183" s="343">
        <f>A183</f>
        <v/>
      </c>
      <c r="N183" s="339">
        <f>SUM(O183:V183)</f>
        <v/>
      </c>
      <c r="O183" s="2582">
        <f>+D183/$C183</f>
        <v/>
      </c>
      <c r="P183" s="2582">
        <f>+E183/$C183</f>
        <v/>
      </c>
      <c r="Q183" s="2582">
        <f>+F183/$C183</f>
        <v/>
      </c>
      <c r="R183" s="2582">
        <f>+G183/$C183</f>
        <v/>
      </c>
      <c r="S183" s="2582">
        <f>+H183/$C183</f>
        <v/>
      </c>
      <c r="T183" s="2582">
        <f>+I183/$C183</f>
        <v/>
      </c>
      <c r="U183" s="2582">
        <f>+J183/$C183</f>
        <v/>
      </c>
      <c r="V183" s="2583">
        <f>+K183/$C183</f>
        <v/>
      </c>
    </row>
    <row r="184">
      <c r="A184" s="343" t="inlineStr">
        <is>
          <t>FACILITY 2</t>
        </is>
      </c>
      <c r="B184" s="344">
        <f>+C184/C195</f>
        <v/>
      </c>
      <c r="C184" s="345">
        <f>SUM(D184:K184)</f>
        <v/>
      </c>
      <c r="D184" s="345" t="n"/>
      <c r="E184" s="346" t="n"/>
      <c r="F184" s="346" t="n"/>
      <c r="G184" s="346" t="n"/>
      <c r="H184" s="346" t="n"/>
      <c r="I184" s="346" t="n"/>
      <c r="J184" s="346" t="n"/>
      <c r="K184" s="347" t="n"/>
      <c r="L184" s="324" t="n"/>
      <c r="M184" s="343">
        <f>A184</f>
        <v/>
      </c>
      <c r="N184" s="339">
        <f>SUM(O184:V184)</f>
        <v/>
      </c>
      <c r="O184" s="2582">
        <f>+D184/$C184</f>
        <v/>
      </c>
      <c r="P184" s="2582">
        <f>+E184/$C184</f>
        <v/>
      </c>
      <c r="Q184" s="2582">
        <f>+F184/$C184</f>
        <v/>
      </c>
      <c r="R184" s="2582">
        <f>+G184/$C184</f>
        <v/>
      </c>
      <c r="S184" s="2582">
        <f>+H184/$C184</f>
        <v/>
      </c>
      <c r="T184" s="2582">
        <f>+I184/$C184</f>
        <v/>
      </c>
      <c r="U184" s="2582">
        <f>+J184/$C184</f>
        <v/>
      </c>
      <c r="V184" s="2583">
        <f>+K184/$C184</f>
        <v/>
      </c>
    </row>
    <row r="185">
      <c r="A185" s="343" t="inlineStr">
        <is>
          <t>FACILITY 3</t>
        </is>
      </c>
      <c r="B185" s="344">
        <f>+C185/C195</f>
        <v/>
      </c>
      <c r="C185" s="345">
        <f>SUM(D185:K185)</f>
        <v/>
      </c>
      <c r="D185" s="345" t="n"/>
      <c r="E185" s="346" t="n"/>
      <c r="F185" s="346" t="n"/>
      <c r="G185" s="346" t="n"/>
      <c r="H185" s="346" t="n"/>
      <c r="I185" s="346" t="n"/>
      <c r="J185" s="346" t="n"/>
      <c r="K185" s="347" t="n"/>
      <c r="L185" s="324" t="n"/>
      <c r="M185" s="343">
        <f>A185</f>
        <v/>
      </c>
      <c r="N185" s="339">
        <f>SUM(O185:V185)</f>
        <v/>
      </c>
      <c r="O185" s="2582">
        <f>+D185/$C185</f>
        <v/>
      </c>
      <c r="P185" s="2582">
        <f>+E185/$C185</f>
        <v/>
      </c>
      <c r="Q185" s="2582">
        <f>+F185/$C185</f>
        <v/>
      </c>
      <c r="R185" s="2582">
        <f>+G185/$C185</f>
        <v/>
      </c>
      <c r="S185" s="2582">
        <f>+H185/$C185</f>
        <v/>
      </c>
      <c r="T185" s="2582">
        <f>+I185/$C185</f>
        <v/>
      </c>
      <c r="U185" s="2582">
        <f>+J185/$C185</f>
        <v/>
      </c>
      <c r="V185" s="2583">
        <f>+K185/$C185</f>
        <v/>
      </c>
    </row>
    <row r="186">
      <c r="A186" s="343" t="inlineStr">
        <is>
          <t>FACILITY 4</t>
        </is>
      </c>
      <c r="B186" s="344">
        <f>+C186/C195</f>
        <v/>
      </c>
      <c r="C186" s="345">
        <f>SUM(D186:K186)</f>
        <v/>
      </c>
      <c r="D186" s="345" t="n"/>
      <c r="E186" s="346" t="n"/>
      <c r="F186" s="346" t="n"/>
      <c r="G186" s="346" t="n"/>
      <c r="H186" s="346" t="n"/>
      <c r="I186" s="346" t="n"/>
      <c r="J186" s="346" t="n"/>
      <c r="K186" s="347" t="n"/>
      <c r="L186" s="324" t="n"/>
      <c r="M186" s="343">
        <f>A186</f>
        <v/>
      </c>
      <c r="N186" s="339">
        <f>SUM(O186:V186)</f>
        <v/>
      </c>
      <c r="O186" s="2582">
        <f>+D186/$C186</f>
        <v/>
      </c>
      <c r="P186" s="2582">
        <f>+E186/$C186</f>
        <v/>
      </c>
      <c r="Q186" s="2582">
        <f>+F186/$C186</f>
        <v/>
      </c>
      <c r="R186" s="2582">
        <f>+G186/$C186</f>
        <v/>
      </c>
      <c r="S186" s="2582">
        <f>+H186/$C186</f>
        <v/>
      </c>
      <c r="T186" s="2582">
        <f>+I186/$C186</f>
        <v/>
      </c>
      <c r="U186" s="2582">
        <f>+J186/$C186</f>
        <v/>
      </c>
      <c r="V186" s="2583">
        <f>+K186/$C186</f>
        <v/>
      </c>
    </row>
    <row r="187">
      <c r="A187" s="343" t="inlineStr">
        <is>
          <t>FACILITY 5</t>
        </is>
      </c>
      <c r="B187" s="344">
        <f>+C187/C195</f>
        <v/>
      </c>
      <c r="C187" s="345">
        <f>SUM(D187:K187)</f>
        <v/>
      </c>
      <c r="D187" s="345" t="n"/>
      <c r="E187" s="346" t="n"/>
      <c r="F187" s="346" t="n"/>
      <c r="G187" s="346" t="n"/>
      <c r="H187" s="346" t="n"/>
      <c r="I187" s="346" t="n"/>
      <c r="J187" s="346" t="n"/>
      <c r="K187" s="347" t="n"/>
      <c r="L187" s="324" t="n"/>
      <c r="M187" s="343">
        <f>A187</f>
        <v/>
      </c>
      <c r="N187" s="339">
        <f>SUM(O187:V187)</f>
        <v/>
      </c>
      <c r="O187" s="2582">
        <f>+D187/$C187</f>
        <v/>
      </c>
      <c r="P187" s="2582">
        <f>+E187/$C187</f>
        <v/>
      </c>
      <c r="Q187" s="2582">
        <f>+F187/$C187</f>
        <v/>
      </c>
      <c r="R187" s="2582">
        <f>+G187/$C187</f>
        <v/>
      </c>
      <c r="S187" s="2582">
        <f>+H187/$C187</f>
        <v/>
      </c>
      <c r="T187" s="2582">
        <f>+I187/$C187</f>
        <v/>
      </c>
      <c r="U187" s="2582">
        <f>+J187/$C187</f>
        <v/>
      </c>
      <c r="V187" s="2583">
        <f>+K187/$C187</f>
        <v/>
      </c>
    </row>
    <row r="188">
      <c r="A188" s="343" t="inlineStr">
        <is>
          <t>FACILITY 6</t>
        </is>
      </c>
      <c r="B188" s="344">
        <f>+C188/C195</f>
        <v/>
      </c>
      <c r="C188" s="345">
        <f>SUM(D188:K188)</f>
        <v/>
      </c>
      <c r="D188" s="345" t="n"/>
      <c r="E188" s="346" t="n"/>
      <c r="F188" s="346" t="n"/>
      <c r="G188" s="346" t="n"/>
      <c r="H188" s="346" t="n"/>
      <c r="I188" s="346" t="n"/>
      <c r="J188" s="346" t="n"/>
      <c r="K188" s="347" t="n"/>
      <c r="L188" s="324" t="n"/>
      <c r="M188" s="343">
        <f>A188</f>
        <v/>
      </c>
      <c r="N188" s="339">
        <f>SUM(O188:V188)</f>
        <v/>
      </c>
      <c r="O188" s="2582">
        <f>+D188/$C188</f>
        <v/>
      </c>
      <c r="P188" s="2582">
        <f>+E188/$C188</f>
        <v/>
      </c>
      <c r="Q188" s="2582">
        <f>+F188/$C188</f>
        <v/>
      </c>
      <c r="R188" s="2582">
        <f>+G188/$C188</f>
        <v/>
      </c>
      <c r="S188" s="2582">
        <f>+H188/$C188</f>
        <v/>
      </c>
      <c r="T188" s="2582">
        <f>+I188/$C188</f>
        <v/>
      </c>
      <c r="U188" s="2582">
        <f>+J188/$C188</f>
        <v/>
      </c>
      <c r="V188" s="2583">
        <f>+K188/$C188</f>
        <v/>
      </c>
    </row>
    <row r="189">
      <c r="A189" s="343" t="inlineStr">
        <is>
          <t>FACILITY 7</t>
        </is>
      </c>
      <c r="B189" s="344">
        <f>+C189/C195</f>
        <v/>
      </c>
      <c r="C189" s="345">
        <f>SUM(D189:K189)</f>
        <v/>
      </c>
      <c r="D189" s="345" t="n"/>
      <c r="E189" s="346" t="n"/>
      <c r="F189" s="346" t="n"/>
      <c r="G189" s="346" t="n"/>
      <c r="H189" s="346" t="n"/>
      <c r="I189" s="346" t="n"/>
      <c r="J189" s="346" t="n"/>
      <c r="K189" s="347" t="n"/>
      <c r="L189" s="324" t="n"/>
      <c r="M189" s="343">
        <f>A189</f>
        <v/>
      </c>
      <c r="N189" s="339">
        <f>SUM(O189:V189)</f>
        <v/>
      </c>
      <c r="O189" s="2582">
        <f>+D189/$C189</f>
        <v/>
      </c>
      <c r="P189" s="2582">
        <f>+E189/$C189</f>
        <v/>
      </c>
      <c r="Q189" s="2582">
        <f>+F189/$C189</f>
        <v/>
      </c>
      <c r="R189" s="2582">
        <f>+G189/$C189</f>
        <v/>
      </c>
      <c r="S189" s="2582">
        <f>+H189/$C189</f>
        <v/>
      </c>
      <c r="T189" s="2582">
        <f>+I189/$C189</f>
        <v/>
      </c>
      <c r="U189" s="2582">
        <f>+J189/$C189</f>
        <v/>
      </c>
      <c r="V189" s="2583">
        <f>+K189/$C189</f>
        <v/>
      </c>
    </row>
    <row r="190">
      <c r="A190" s="343" t="inlineStr">
        <is>
          <t>FACILITY 8</t>
        </is>
      </c>
      <c r="B190" s="344">
        <f>+C190/C195</f>
        <v/>
      </c>
      <c r="C190" s="345">
        <f>SUM(D190:K190)</f>
        <v/>
      </c>
      <c r="D190" s="345" t="n"/>
      <c r="E190" s="346" t="n"/>
      <c r="F190" s="346" t="n"/>
      <c r="G190" s="346" t="n"/>
      <c r="H190" s="346" t="n"/>
      <c r="I190" s="346" t="n"/>
      <c r="J190" s="346" t="n"/>
      <c r="K190" s="347" t="n"/>
      <c r="L190" s="324" t="n"/>
      <c r="M190" s="343">
        <f>A190</f>
        <v/>
      </c>
      <c r="N190" s="339">
        <f>SUM(O190:V190)</f>
        <v/>
      </c>
      <c r="O190" s="2582">
        <f>+D190/$C190</f>
        <v/>
      </c>
      <c r="P190" s="2582">
        <f>+E190/$C190</f>
        <v/>
      </c>
      <c r="Q190" s="2582">
        <f>+F190/$C190</f>
        <v/>
      </c>
      <c r="R190" s="2582">
        <f>+G190/$C190</f>
        <v/>
      </c>
      <c r="S190" s="2582">
        <f>+H190/$C190</f>
        <v/>
      </c>
      <c r="T190" s="2582">
        <f>+I190/$C190</f>
        <v/>
      </c>
      <c r="U190" s="2582">
        <f>+J190/$C190</f>
        <v/>
      </c>
      <c r="V190" s="2583">
        <f>+K190/$C190</f>
        <v/>
      </c>
    </row>
    <row r="191">
      <c r="A191" s="343" t="inlineStr">
        <is>
          <t>FACILITY 9</t>
        </is>
      </c>
      <c r="B191" s="344">
        <f>+C191/C195</f>
        <v/>
      </c>
      <c r="C191" s="345">
        <f>SUM(D191:K191)</f>
        <v/>
      </c>
      <c r="D191" s="345" t="n"/>
      <c r="E191" s="346" t="n"/>
      <c r="F191" s="346" t="n"/>
      <c r="G191" s="346" t="n"/>
      <c r="H191" s="346" t="n"/>
      <c r="I191" s="346" t="n"/>
      <c r="J191" s="346" t="n"/>
      <c r="K191" s="347" t="n"/>
      <c r="L191" s="324" t="n"/>
      <c r="M191" s="343">
        <f>A191</f>
        <v/>
      </c>
      <c r="N191" s="339">
        <f>SUM(O191:V191)</f>
        <v/>
      </c>
      <c r="O191" s="2582">
        <f>+D191/$C191</f>
        <v/>
      </c>
      <c r="P191" s="2582">
        <f>+E191/$C191</f>
        <v/>
      </c>
      <c r="Q191" s="2582">
        <f>+F191/$C191</f>
        <v/>
      </c>
      <c r="R191" s="2582">
        <f>+G191/$C191</f>
        <v/>
      </c>
      <c r="S191" s="2582">
        <f>+H191/$C191</f>
        <v/>
      </c>
      <c r="T191" s="2582">
        <f>+I191/$C191</f>
        <v/>
      </c>
      <c r="U191" s="2582">
        <f>+J191/$C191</f>
        <v/>
      </c>
      <c r="V191" s="2583">
        <f>+K191/$C191</f>
        <v/>
      </c>
    </row>
    <row r="192">
      <c r="A192" s="343" t="inlineStr">
        <is>
          <t>FACILITY 10</t>
        </is>
      </c>
      <c r="B192" s="344">
        <f>+C192/C195</f>
        <v/>
      </c>
      <c r="C192" s="345">
        <f>SUM(D192:K192)</f>
        <v/>
      </c>
      <c r="D192" s="345" t="n"/>
      <c r="E192" s="346" t="n"/>
      <c r="F192" s="346" t="n"/>
      <c r="G192" s="346" t="n"/>
      <c r="H192" s="346" t="n"/>
      <c r="I192" s="346" t="n"/>
      <c r="J192" s="346" t="n"/>
      <c r="K192" s="347" t="n"/>
      <c r="L192" s="324" t="n"/>
      <c r="M192" s="343">
        <f>A192</f>
        <v/>
      </c>
      <c r="N192" s="339">
        <f>SUM(O192:V192)</f>
        <v/>
      </c>
      <c r="O192" s="2582">
        <f>+D192/$C192</f>
        <v/>
      </c>
      <c r="P192" s="2582">
        <f>+E192/$C192</f>
        <v/>
      </c>
      <c r="Q192" s="2582">
        <f>+F192/$C192</f>
        <v/>
      </c>
      <c r="R192" s="2582">
        <f>+G192/$C192</f>
        <v/>
      </c>
      <c r="S192" s="2582">
        <f>+H192/$C192</f>
        <v/>
      </c>
      <c r="T192" s="2582">
        <f>+I192/$C192</f>
        <v/>
      </c>
      <c r="U192" s="2582">
        <f>+J192/$C192</f>
        <v/>
      </c>
      <c r="V192" s="2583">
        <f>+K192/$C192</f>
        <v/>
      </c>
    </row>
    <row r="193">
      <c r="A193" s="343" t="inlineStr">
        <is>
          <t>FACILITY 11</t>
        </is>
      </c>
      <c r="B193" s="344">
        <f>+C193/C195</f>
        <v/>
      </c>
      <c r="C193" s="345">
        <f>SUM(D193:K193)</f>
        <v/>
      </c>
      <c r="D193" s="345" t="n"/>
      <c r="E193" s="346" t="n"/>
      <c r="F193" s="346" t="n"/>
      <c r="G193" s="346" t="n"/>
      <c r="H193" s="346" t="n"/>
      <c r="I193" s="346" t="n"/>
      <c r="J193" s="346" t="n"/>
      <c r="K193" s="347" t="n"/>
      <c r="L193" s="324" t="n"/>
      <c r="M193" s="343">
        <f>A193</f>
        <v/>
      </c>
      <c r="N193" s="339">
        <f>SUM(O193:V193)</f>
        <v/>
      </c>
      <c r="O193" s="2582">
        <f>+D193/$C193</f>
        <v/>
      </c>
      <c r="P193" s="2582">
        <f>+E193/$C193</f>
        <v/>
      </c>
      <c r="Q193" s="2582">
        <f>+F193/$C193</f>
        <v/>
      </c>
      <c r="R193" s="2582">
        <f>+G193/$C193</f>
        <v/>
      </c>
      <c r="S193" s="2582">
        <f>+H193/$C193</f>
        <v/>
      </c>
      <c r="T193" s="2582">
        <f>+I193/$C193</f>
        <v/>
      </c>
      <c r="U193" s="2582">
        <f>+J193/$C193</f>
        <v/>
      </c>
      <c r="V193" s="2583">
        <f>+K193/$C193</f>
        <v/>
      </c>
    </row>
    <row r="194">
      <c r="A194" s="343" t="inlineStr">
        <is>
          <t>FACILITY 12</t>
        </is>
      </c>
      <c r="B194" s="344">
        <f>+C194/C195</f>
        <v/>
      </c>
      <c r="C194" s="345">
        <f>SUM(D194:K194)</f>
        <v/>
      </c>
      <c r="D194" s="345" t="n"/>
      <c r="E194" s="346" t="n"/>
      <c r="F194" s="346" t="n"/>
      <c r="G194" s="346" t="n"/>
      <c r="H194" s="346" t="n"/>
      <c r="I194" s="346" t="n"/>
      <c r="J194" s="346" t="n"/>
      <c r="K194" s="347" t="n"/>
      <c r="L194" s="324" t="n"/>
      <c r="M194" s="343">
        <f>A194</f>
        <v/>
      </c>
      <c r="N194" s="339">
        <f>SUM(O194:V194)</f>
        <v/>
      </c>
      <c r="O194" s="2582">
        <f>+D194/$C194</f>
        <v/>
      </c>
      <c r="P194" s="2582">
        <f>+E194/$C194</f>
        <v/>
      </c>
      <c r="Q194" s="2582">
        <f>+F194/$C194</f>
        <v/>
      </c>
      <c r="R194" s="2582">
        <f>+G194/$C194</f>
        <v/>
      </c>
      <c r="S194" s="2582">
        <f>+H194/$C194</f>
        <v/>
      </c>
      <c r="T194" s="2582">
        <f>+I194/$C194</f>
        <v/>
      </c>
      <c r="U194" s="2582">
        <f>+J194/$C194</f>
        <v/>
      </c>
      <c r="V194" s="2584">
        <f>+K194/$C194</f>
        <v/>
      </c>
    </row>
    <row r="195" ht="16" customHeight="1" thickBot="1">
      <c r="A195" s="350" t="inlineStr">
        <is>
          <t>TOTAL</t>
        </is>
      </c>
      <c r="B195" s="351">
        <f>SUM(B183:B194)</f>
        <v/>
      </c>
      <c r="C195" s="591">
        <f>SUM(C183:C194)</f>
        <v/>
      </c>
      <c r="D195" s="591">
        <f>SUM(D183:D194)</f>
        <v/>
      </c>
      <c r="E195" s="592">
        <f>SUM(E183:E194)</f>
        <v/>
      </c>
      <c r="F195" s="592">
        <f>SUM(F183:F194)</f>
        <v/>
      </c>
      <c r="G195" s="592">
        <f>SUM(G183:G194)</f>
        <v/>
      </c>
      <c r="H195" s="592">
        <f>SUM(H183:H194)</f>
        <v/>
      </c>
      <c r="I195" s="592">
        <f>SUM(I183:I194)</f>
        <v/>
      </c>
      <c r="J195" s="592">
        <f>SUM(J183:J194)</f>
        <v/>
      </c>
      <c r="K195" s="593">
        <f>SUM(K183:K194)</f>
        <v/>
      </c>
      <c r="L195" s="324" t="n"/>
      <c r="M195" s="350" t="inlineStr">
        <is>
          <t>TOTAL</t>
        </is>
      </c>
      <c r="N195" s="1466">
        <f>SUM(O195:V195)</f>
        <v/>
      </c>
      <c r="O195" s="2585">
        <f>+D195/$C195</f>
        <v/>
      </c>
      <c r="P195" s="2585">
        <f>+E195/$C195</f>
        <v/>
      </c>
      <c r="Q195" s="2585">
        <f>+F195/$C195</f>
        <v/>
      </c>
      <c r="R195" s="2585">
        <f>+G195/$C195</f>
        <v/>
      </c>
      <c r="S195" s="2585">
        <f>+H195/$C195</f>
        <v/>
      </c>
      <c r="T195" s="2585">
        <f>+I195/$C195</f>
        <v/>
      </c>
      <c r="U195" s="2585">
        <f>+J195/$C195</f>
        <v/>
      </c>
      <c r="V195" s="2586">
        <f>+K195/$C195</f>
        <v/>
      </c>
    </row>
    <row r="196">
      <c r="P196" s="2587" t="n"/>
      <c r="Q196" s="2587" t="n"/>
      <c r="R196" s="2587" t="n"/>
      <c r="S196" s="2587" t="n"/>
      <c r="T196" s="2587" t="n"/>
      <c r="U196" s="2587" t="n"/>
      <c r="V196" s="2587" t="n"/>
    </row>
    <row r="197">
      <c r="P197" s="2587" t="n"/>
      <c r="Q197" s="2587" t="n"/>
      <c r="R197" s="2587" t="n"/>
      <c r="S197" s="2587" t="n"/>
      <c r="T197" s="2587" t="n"/>
      <c r="U197" s="2587" t="n"/>
      <c r="V197" s="2587" t="n"/>
    </row>
  </sheetData>
  <mergeCells count="1">
    <mergeCell ref="A7:K10"/>
  </mergeCells>
  <hyperlinks>
    <hyperlink ref="X1" location="'X2  Index'!A1" display="Return to index"/>
  </hyperlinks>
  <printOptions horizontalCentered="1"/>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rowBreaks count="3" manualBreakCount="3">
    <brk id="55" min="0" max="9" man="1"/>
    <brk id="97" min="0" max="9" man="1"/>
    <brk id="139" min="0" max="9" man="1"/>
  </rowBreaks>
</worksheet>
</file>

<file path=xl/worksheets/sheet18.xml><?xml version="1.0" encoding="utf-8"?>
<worksheet xmlns="http://schemas.openxmlformats.org/spreadsheetml/2006/main">
  <sheetPr codeName="Sheet16">
    <outlinePr summaryBelow="1" summaryRight="1"/>
    <pageSetUpPr/>
  </sheetPr>
  <dimension ref="A1:KL214"/>
  <sheetViews>
    <sheetView showGridLines="0" view="pageBreakPreview" zoomScale="60" zoomScaleNormal="85" workbookViewId="0">
      <selection activeCell="Q37" sqref="Q37"/>
    </sheetView>
  </sheetViews>
  <sheetFormatPr baseColWidth="10" defaultColWidth="9.33203125" defaultRowHeight="15"/>
  <cols>
    <col width="17" customWidth="1" min="1" max="1"/>
    <col width="7.5" bestFit="1" customWidth="1" min="2" max="2"/>
    <col width="7.6640625" bestFit="1" customWidth="1" min="3" max="3"/>
    <col width="12.33203125" bestFit="1" customWidth="1" min="4" max="4"/>
    <col width="6.6640625" bestFit="1" customWidth="1" min="5" max="5"/>
    <col width="7.6640625" bestFit="1" customWidth="1" min="6" max="7"/>
    <col width="8.6640625" bestFit="1" customWidth="1" min="8" max="8"/>
    <col width="9.6640625" bestFit="1" customWidth="1" min="9" max="10"/>
    <col width="6.33203125" bestFit="1" customWidth="1" min="11" max="11"/>
    <col width="3.6640625" customWidth="1" min="12" max="12"/>
    <col width="27" bestFit="1" customWidth="1" min="13" max="13"/>
    <col width="7.5" bestFit="1" customWidth="1" min="14" max="14"/>
    <col width="10.6640625" bestFit="1" customWidth="1" min="15" max="15"/>
    <col width="7.5" bestFit="1" customWidth="1" min="16" max="19"/>
    <col width="8.5" bestFit="1" customWidth="1" min="20" max="21"/>
    <col width="7.5" bestFit="1" customWidth="1" min="22" max="22"/>
    <col width="3.6640625" customWidth="1" min="23" max="23"/>
    <col width="16.33203125" bestFit="1" customWidth="1" min="24" max="24"/>
    <col width="7.5" bestFit="1" customWidth="1" min="25" max="25"/>
    <col width="7.6640625" bestFit="1" customWidth="1" min="26" max="26"/>
    <col width="12.33203125" bestFit="1" customWidth="1" min="27" max="27"/>
    <col width="6.6640625" bestFit="1" customWidth="1" min="28" max="28"/>
    <col width="7.6640625" bestFit="1" customWidth="1" min="29" max="30"/>
    <col width="8.6640625" bestFit="1" customWidth="1" min="31" max="31"/>
    <col width="9.6640625" bestFit="1" customWidth="1" min="32" max="33"/>
    <col width="6.33203125" bestFit="1" customWidth="1" min="34" max="34"/>
    <col width="3.6640625" customWidth="1" min="35" max="35"/>
    <col width="16.33203125" bestFit="1" customWidth="1" min="36" max="36"/>
    <col width="7.5" bestFit="1" customWidth="1" min="37" max="37"/>
    <col width="10.6640625" bestFit="1" customWidth="1" min="38" max="38"/>
    <col width="7.5" bestFit="1" customWidth="1" min="39" max="42"/>
    <col width="8.5" bestFit="1" customWidth="1" min="43" max="44"/>
    <col width="7.5" bestFit="1" customWidth="1" min="45" max="45"/>
    <col width="3.6640625" customWidth="1" min="46" max="46"/>
    <col width="16.33203125" bestFit="1" customWidth="1" min="47" max="47"/>
    <col width="7.5" bestFit="1" customWidth="1" min="48" max="48"/>
    <col width="7.6640625" bestFit="1" customWidth="1" min="49" max="49"/>
    <col width="12.33203125" bestFit="1" customWidth="1" min="50" max="50"/>
    <col width="6.6640625" bestFit="1" customWidth="1" min="51" max="51"/>
    <col width="7.6640625" bestFit="1" customWidth="1" min="52" max="53"/>
    <col width="8.6640625" bestFit="1" customWidth="1" min="54" max="54"/>
    <col width="9.6640625" bestFit="1" customWidth="1" min="55" max="56"/>
    <col width="6.33203125" bestFit="1" customWidth="1" min="57" max="57"/>
    <col width="3.6640625" customWidth="1" min="58" max="58"/>
    <col width="16.33203125" bestFit="1" customWidth="1" min="59" max="59"/>
    <col width="7.5" bestFit="1" customWidth="1" min="60" max="60"/>
    <col width="10.6640625" bestFit="1" customWidth="1" min="61" max="61"/>
    <col width="7.5" bestFit="1" customWidth="1" min="62" max="65"/>
    <col width="8.5" bestFit="1" customWidth="1" min="66" max="67"/>
    <col width="7.5" bestFit="1" customWidth="1" min="68" max="68"/>
    <col width="3.6640625" customWidth="1" min="69" max="69"/>
    <col width="16.33203125" bestFit="1" customWidth="1" min="70" max="70"/>
    <col width="7.5" bestFit="1" customWidth="1" min="71" max="71"/>
    <col width="7.6640625" bestFit="1" customWidth="1" min="72" max="72"/>
    <col width="12.33203125" bestFit="1" customWidth="1" min="73" max="73"/>
    <col width="6.6640625" bestFit="1" customWidth="1" min="74" max="74"/>
    <col width="7.6640625" bestFit="1" customWidth="1" min="75" max="76"/>
    <col width="8.6640625" bestFit="1" customWidth="1" min="77" max="77"/>
    <col width="9.6640625" bestFit="1" customWidth="1" min="78" max="79"/>
    <col width="6.33203125" bestFit="1" customWidth="1" min="80" max="80"/>
    <col width="3.6640625" customWidth="1" min="81" max="81"/>
    <col width="16.33203125" bestFit="1" customWidth="1" min="82" max="82"/>
    <col width="7.5" bestFit="1" customWidth="1" min="83" max="83"/>
    <col width="10.6640625" bestFit="1" customWidth="1" min="84" max="84"/>
    <col width="7.5" bestFit="1" customWidth="1" min="85" max="88"/>
    <col width="8.5" bestFit="1" customWidth="1" min="89" max="90"/>
    <col width="7.5" bestFit="1" customWidth="1" min="91" max="91"/>
    <col width="3.6640625" customWidth="1" min="92" max="92"/>
    <col width="16.33203125" bestFit="1" customWidth="1" min="93" max="93"/>
    <col width="7.5" bestFit="1" customWidth="1" min="94" max="94"/>
    <col width="7.6640625" bestFit="1" customWidth="1" min="95" max="95"/>
    <col width="12.33203125" bestFit="1" customWidth="1" min="96" max="96"/>
    <col width="6.6640625" bestFit="1" customWidth="1" min="97" max="97"/>
    <col width="7.6640625" bestFit="1" customWidth="1" min="98" max="99"/>
    <col width="8.6640625" bestFit="1" customWidth="1" min="100" max="100"/>
    <col width="9.6640625" bestFit="1" customWidth="1" min="101" max="102"/>
    <col width="6.33203125" bestFit="1" customWidth="1" min="103" max="103"/>
    <col width="3.6640625" customWidth="1" min="104" max="104"/>
    <col width="16.33203125" bestFit="1" customWidth="1" min="105" max="105"/>
    <col width="7.5" bestFit="1" customWidth="1" min="106" max="106"/>
    <col width="10.6640625" bestFit="1" customWidth="1" min="107" max="107"/>
    <col width="7.5" bestFit="1" customWidth="1" min="108" max="111"/>
    <col width="8.5" bestFit="1" customWidth="1" min="112" max="113"/>
    <col width="7.5" bestFit="1" customWidth="1" min="114" max="114"/>
    <col width="3.6640625" customWidth="1" min="115" max="115"/>
    <col width="16.33203125" bestFit="1" customWidth="1" min="116" max="116"/>
    <col width="7.5" bestFit="1" customWidth="1" min="117" max="117"/>
    <col width="7.6640625" bestFit="1" customWidth="1" min="118" max="118"/>
    <col width="12.33203125" bestFit="1" customWidth="1" min="119" max="119"/>
    <col width="6.6640625" bestFit="1" customWidth="1" min="120" max="120"/>
    <col width="7.6640625" bestFit="1" customWidth="1" min="121" max="122"/>
    <col width="8.6640625" bestFit="1" customWidth="1" min="123" max="123"/>
    <col width="9.6640625" bestFit="1" customWidth="1" min="124" max="125"/>
    <col width="6.33203125" bestFit="1" customWidth="1" min="126" max="126"/>
    <col width="3.6640625" customWidth="1" min="127" max="127"/>
    <col width="16.33203125" bestFit="1" customWidth="1" min="128" max="128"/>
    <col width="7.5" bestFit="1" customWidth="1" min="129" max="129"/>
    <col width="10.6640625" bestFit="1" customWidth="1" min="130" max="130"/>
    <col width="7.5" bestFit="1" customWidth="1" min="131" max="134"/>
    <col width="8.5" bestFit="1" customWidth="1" min="135" max="136"/>
    <col width="7.5" bestFit="1" customWidth="1" min="137" max="137"/>
    <col width="3.6640625" customWidth="1" min="138" max="138"/>
    <col width="16.33203125" bestFit="1" customWidth="1" min="139" max="139"/>
    <col width="7.5" bestFit="1" customWidth="1" min="140" max="140"/>
    <col width="7.6640625" bestFit="1" customWidth="1" min="141" max="141"/>
    <col width="12.33203125" bestFit="1" customWidth="1" min="142" max="142"/>
    <col width="6.6640625" bestFit="1" customWidth="1" min="143" max="143"/>
    <col width="7.6640625" bestFit="1" customWidth="1" min="144" max="145"/>
    <col width="8.6640625" bestFit="1" customWidth="1" min="146" max="146"/>
    <col width="9.6640625" bestFit="1" customWidth="1" min="147" max="148"/>
    <col width="6.33203125" bestFit="1" customWidth="1" min="149" max="149"/>
    <col width="3.6640625" customWidth="1" min="150" max="150"/>
    <col width="16.33203125" bestFit="1" customWidth="1" min="151" max="151"/>
    <col width="7.5" bestFit="1" customWidth="1" min="152" max="152"/>
    <col width="10.6640625" bestFit="1" customWidth="1" min="153" max="153"/>
    <col width="7.5" bestFit="1" customWidth="1" min="154" max="157"/>
    <col width="8.5" bestFit="1" customWidth="1" min="158" max="159"/>
    <col width="7.5" bestFit="1" customWidth="1" min="160" max="160"/>
    <col width="3.6640625" customWidth="1" min="161" max="161"/>
    <col width="16.33203125" bestFit="1" customWidth="1" min="162" max="162"/>
    <col width="7.5" bestFit="1" customWidth="1" min="163" max="163"/>
    <col width="7.6640625" bestFit="1" customWidth="1" min="164" max="164"/>
    <col width="12.33203125" bestFit="1" customWidth="1" min="165" max="165"/>
    <col width="6.6640625" bestFit="1" customWidth="1" min="166" max="166"/>
    <col width="7.6640625" bestFit="1" customWidth="1" min="167" max="168"/>
    <col width="8.6640625" bestFit="1" customWidth="1" min="169" max="169"/>
    <col width="9.6640625" bestFit="1" customWidth="1" min="170" max="171"/>
    <col width="6.33203125" bestFit="1" customWidth="1" min="172" max="172"/>
    <col width="3.6640625" customWidth="1" min="173" max="173"/>
    <col width="16.33203125" bestFit="1" customWidth="1" min="174" max="174"/>
    <col width="7.5" bestFit="1" customWidth="1" min="175" max="175"/>
    <col width="10.6640625" bestFit="1" customWidth="1" min="176" max="176"/>
    <col width="7.5" bestFit="1" customWidth="1" min="177" max="180"/>
    <col width="8.5" bestFit="1" customWidth="1" min="181" max="182"/>
    <col width="7.5" bestFit="1" customWidth="1" min="183" max="183"/>
    <col width="3.6640625" customWidth="1" min="184" max="184"/>
    <col width="16.33203125" bestFit="1" customWidth="1" min="185" max="185"/>
    <col width="7.5" bestFit="1" customWidth="1" min="186" max="186"/>
    <col width="7.6640625" bestFit="1" customWidth="1" min="187" max="187"/>
    <col width="12.33203125" bestFit="1" customWidth="1" min="188" max="188"/>
    <col width="6.6640625" bestFit="1" customWidth="1" min="189" max="189"/>
    <col width="7.6640625" bestFit="1" customWidth="1" min="190" max="191"/>
    <col width="8.6640625" bestFit="1" customWidth="1" min="192" max="192"/>
    <col width="9.6640625" bestFit="1" customWidth="1" min="193" max="194"/>
    <col width="6.33203125" bestFit="1" customWidth="1" min="195" max="195"/>
    <col width="3.6640625" customWidth="1" min="196" max="196"/>
    <col width="16.33203125" bestFit="1" customWidth="1" min="197" max="197"/>
    <col width="7.5" bestFit="1" customWidth="1" min="198" max="198"/>
    <col width="10.6640625" bestFit="1" customWidth="1" min="199" max="199"/>
    <col width="7.5" bestFit="1" customWidth="1" min="200" max="203"/>
    <col width="8.5" bestFit="1" customWidth="1" min="204" max="205"/>
    <col width="7.5" bestFit="1" customWidth="1" min="206" max="206"/>
    <col width="3.6640625" customWidth="1" min="207" max="207"/>
    <col width="16.33203125" bestFit="1" customWidth="1" min="208" max="208"/>
    <col width="7.5" bestFit="1" customWidth="1" min="209" max="209"/>
    <col width="7.6640625" bestFit="1" customWidth="1" min="210" max="210"/>
    <col width="12.33203125" bestFit="1" customWidth="1" min="211" max="211"/>
    <col width="6.6640625" bestFit="1" customWidth="1" min="212" max="212"/>
    <col width="7.6640625" bestFit="1" customWidth="1" min="213" max="214"/>
    <col width="8.6640625" bestFit="1" customWidth="1" min="215" max="215"/>
    <col width="9.6640625" bestFit="1" customWidth="1" min="216" max="217"/>
    <col width="6.33203125" bestFit="1" customWidth="1" min="218" max="218"/>
    <col width="3.6640625" customWidth="1" min="219" max="219"/>
    <col width="16.33203125" bestFit="1" customWidth="1" min="220" max="220"/>
    <col width="7.5" bestFit="1" customWidth="1" min="221" max="221"/>
    <col width="10.6640625" bestFit="1" customWidth="1" min="222" max="222"/>
    <col width="7.5" bestFit="1" customWidth="1" min="223" max="226"/>
    <col width="8.5" bestFit="1" customWidth="1" min="227" max="228"/>
    <col width="7.5" bestFit="1" customWidth="1" min="229" max="229"/>
    <col width="3.6640625" customWidth="1" min="230" max="230"/>
    <col width="16.33203125" bestFit="1" customWidth="1" min="231" max="231"/>
    <col width="7.5" bestFit="1" customWidth="1" min="232" max="232"/>
    <col width="7.6640625" bestFit="1" customWidth="1" min="233" max="233"/>
    <col width="12.33203125" bestFit="1" customWidth="1" min="234" max="234"/>
    <col width="6.6640625" bestFit="1" customWidth="1" min="235" max="235"/>
    <col width="7.6640625" bestFit="1" customWidth="1" min="236" max="237"/>
    <col width="8.6640625" bestFit="1" customWidth="1" min="238" max="238"/>
    <col width="9.6640625" bestFit="1" customWidth="1" min="239" max="240"/>
    <col width="6.33203125" bestFit="1" customWidth="1" min="241" max="241"/>
    <col width="3.6640625" customWidth="1" min="242" max="242"/>
    <col width="16.33203125" bestFit="1" customWidth="1" min="243" max="243"/>
    <col width="7.5" bestFit="1" customWidth="1" min="244" max="244"/>
    <col width="10.6640625" bestFit="1" customWidth="1" min="245" max="245"/>
    <col width="7.5" bestFit="1" customWidth="1" min="246" max="249"/>
    <col width="8.5" bestFit="1" customWidth="1" min="250" max="251"/>
    <col width="7.5" bestFit="1" customWidth="1" min="252" max="252"/>
    <col width="3.6640625" customWidth="1" min="253" max="253"/>
    <col width="16.33203125" bestFit="1" customWidth="1" min="254" max="254"/>
    <col width="7.5" bestFit="1" customWidth="1" min="255" max="255"/>
    <col width="7.6640625" bestFit="1" customWidth="1" min="256" max="256"/>
    <col width="12.33203125" bestFit="1" customWidth="1" min="257" max="257"/>
    <col width="6.6640625" bestFit="1" customWidth="1" min="258" max="258"/>
    <col width="7.6640625" bestFit="1" customWidth="1" min="259" max="260"/>
    <col width="8.6640625" bestFit="1" customWidth="1" min="261" max="261"/>
    <col width="9.6640625" bestFit="1" customWidth="1" min="262" max="263"/>
    <col width="6.33203125" bestFit="1" customWidth="1" min="264" max="264"/>
    <col width="3.6640625" customWidth="1" min="265" max="265"/>
    <col width="16.33203125" bestFit="1" customWidth="1" min="266" max="266"/>
    <col width="7.5" bestFit="1" customWidth="1" min="267" max="267"/>
    <col width="10.6640625" bestFit="1" customWidth="1" min="268" max="268"/>
    <col width="7.5" bestFit="1" customWidth="1" min="269" max="272"/>
    <col width="8.5" bestFit="1" customWidth="1" min="273" max="274"/>
    <col width="7.5" bestFit="1" customWidth="1" min="275" max="275"/>
    <col width="3.6640625" customWidth="1" min="276" max="276"/>
    <col width="16.33203125" bestFit="1" customWidth="1" min="277" max="277"/>
    <col width="7.5" bestFit="1" customWidth="1" min="278" max="278"/>
    <col width="7.6640625" bestFit="1" customWidth="1" min="279" max="279"/>
    <col width="12.33203125" bestFit="1" customWidth="1" min="280" max="280"/>
    <col width="6.6640625" bestFit="1" customWidth="1" min="281" max="281"/>
    <col width="7.6640625" bestFit="1" customWidth="1" min="282" max="283"/>
    <col width="8.6640625" bestFit="1" customWidth="1" min="284" max="284"/>
    <col width="9.6640625" bestFit="1" customWidth="1" min="285" max="286"/>
    <col width="6.33203125" bestFit="1" customWidth="1" min="287" max="287"/>
    <col width="3.6640625" customWidth="1" min="288" max="288"/>
    <col width="16.33203125" bestFit="1" customWidth="1" min="289" max="289"/>
    <col width="7.5" bestFit="1" customWidth="1" min="290" max="290"/>
    <col width="10.6640625" bestFit="1" customWidth="1" min="291" max="291"/>
    <col width="7.5" bestFit="1" customWidth="1" min="292" max="295"/>
    <col width="8.5" bestFit="1" customWidth="1" min="296" max="297"/>
    <col width="7.5" bestFit="1" customWidth="1" min="298" max="298"/>
  </cols>
  <sheetData>
    <row r="1">
      <c r="A1" s="200">
        <f>+'X1  ReportCoverPage'!D9</f>
        <v/>
      </c>
      <c r="B1" s="2575" t="n"/>
      <c r="C1" s="324" t="n"/>
      <c r="D1" s="324" t="n"/>
      <c r="E1" s="324" t="n"/>
      <c r="F1" s="324" t="n"/>
      <c r="G1" s="1118" t="n"/>
      <c r="H1" s="1118" t="n"/>
      <c r="I1" s="1118" t="n"/>
      <c r="J1" s="1118" t="n"/>
      <c r="K1" s="1118" t="n"/>
      <c r="L1" s="1118" t="n"/>
      <c r="M1" s="1118" t="n"/>
      <c r="N1" s="1118" t="n"/>
      <c r="O1" s="1118" t="n"/>
      <c r="P1" s="1118" t="n"/>
      <c r="Q1" s="1118" t="n"/>
      <c r="R1" s="1118" t="n"/>
      <c r="S1" s="1118" t="n"/>
      <c r="T1" s="1118" t="n"/>
      <c r="U1" s="1118" t="n"/>
      <c r="V1" s="1118" t="n"/>
      <c r="X1" s="1857" t="inlineStr">
        <is>
          <t>Return to index</t>
        </is>
      </c>
      <c r="Z1" s="324" t="n"/>
      <c r="AA1" s="324" t="n"/>
      <c r="AB1" s="324" t="n"/>
      <c r="AC1" s="324" t="n"/>
      <c r="AD1" s="324" t="n"/>
      <c r="AE1" s="324" t="n"/>
      <c r="AF1" s="324" t="n"/>
      <c r="AG1" s="324" t="n"/>
      <c r="AH1" s="324" t="n"/>
      <c r="AJ1" s="324" t="n"/>
      <c r="AK1" s="324" t="n"/>
      <c r="AL1" s="324" t="n"/>
      <c r="AM1" s="324" t="n"/>
      <c r="AN1" s="324" t="n"/>
      <c r="AO1" s="324" t="n"/>
      <c r="AP1" s="324" t="n"/>
      <c r="AQ1" s="324" t="n"/>
      <c r="AR1" s="324" t="n"/>
      <c r="AS1" s="324" t="n"/>
    </row>
    <row r="2">
      <c r="A2" s="1079">
        <f>'X2  Index'!A3</f>
        <v/>
      </c>
      <c r="B2" s="2575" t="n"/>
      <c r="C2" s="324" t="n"/>
      <c r="D2" s="324" t="n"/>
      <c r="E2" s="324" t="n"/>
      <c r="F2" s="324" t="n"/>
      <c r="G2" s="1118" t="n"/>
      <c r="H2" s="1118" t="n"/>
      <c r="I2" s="1118" t="n"/>
      <c r="J2" s="1118" t="n"/>
      <c r="K2" s="1118" t="n"/>
      <c r="L2" s="1118" t="n"/>
      <c r="M2" s="1118" t="n"/>
      <c r="N2" s="1118" t="n"/>
      <c r="O2" s="1118" t="n"/>
      <c r="P2" s="1118" t="n"/>
      <c r="Q2" s="1118" t="n"/>
      <c r="R2" s="1118" t="n"/>
      <c r="S2" s="1118" t="n"/>
      <c r="T2" s="1118" t="n"/>
      <c r="U2" s="1118" t="n"/>
      <c r="V2" s="1118" t="n"/>
      <c r="X2" s="1857" t="n"/>
      <c r="Z2" s="324" t="n"/>
      <c r="AA2" s="324" t="n"/>
      <c r="AB2" s="324" t="n"/>
      <c r="AC2" s="324" t="n"/>
      <c r="AD2" s="324" t="n"/>
      <c r="AE2" s="324" t="n"/>
      <c r="AF2" s="324" t="n"/>
      <c r="AG2" s="324" t="n"/>
      <c r="AH2" s="324" t="n"/>
      <c r="AJ2" s="324" t="n"/>
      <c r="AK2" s="324" t="n"/>
      <c r="AL2" s="324" t="n"/>
      <c r="AM2" s="324" t="n"/>
      <c r="AN2" s="324" t="n"/>
      <c r="AO2" s="324" t="n"/>
      <c r="AP2" s="324" t="n"/>
      <c r="AQ2" s="324" t="n"/>
      <c r="AR2" s="324" t="n"/>
      <c r="AS2" s="324" t="n"/>
    </row>
    <row r="3">
      <c r="A3" s="320" t="inlineStr">
        <is>
          <t>FINANCIAL CLASS AGING TREND - Most Recent 13 Months available</t>
        </is>
      </c>
      <c r="B3" s="2576" t="n"/>
      <c r="C3" s="324" t="n"/>
      <c r="D3" s="324" t="n"/>
      <c r="E3" s="324" t="n"/>
      <c r="F3" s="324" t="n"/>
      <c r="G3" s="1118" t="n"/>
      <c r="H3" s="1118" t="n"/>
      <c r="I3" s="1118" t="n"/>
      <c r="J3" s="1118" t="n"/>
      <c r="K3" s="1118" t="n"/>
      <c r="L3" s="1118" t="n"/>
      <c r="M3" s="1118" t="n"/>
      <c r="N3" s="1118" t="n"/>
      <c r="O3" s="1118" t="n"/>
      <c r="P3" s="1118" t="n"/>
      <c r="Q3" s="1118" t="n"/>
      <c r="R3" s="1118" t="n"/>
      <c r="S3" s="1118" t="n"/>
      <c r="T3" s="1118" t="n"/>
      <c r="U3" s="1118" t="n"/>
      <c r="V3" s="1118" t="n"/>
      <c r="Z3" s="324" t="n"/>
      <c r="AA3" s="324" t="n"/>
      <c r="AB3" s="324" t="n"/>
      <c r="AC3" s="324" t="n"/>
      <c r="AD3" s="324" t="n"/>
      <c r="AE3" s="320" t="n"/>
      <c r="AF3" s="324" t="n"/>
      <c r="AG3" s="324" t="n"/>
      <c r="AH3" s="324" t="n"/>
      <c r="AJ3" s="324" t="n"/>
      <c r="AK3" s="324" t="n"/>
      <c r="AL3" s="324" t="n"/>
      <c r="AM3" s="324" t="n"/>
      <c r="AN3" s="324" t="n"/>
      <c r="AO3" s="324" t="n"/>
      <c r="AP3" s="324" t="n"/>
      <c r="AQ3" s="324" t="n"/>
      <c r="AR3" s="324" t="n"/>
      <c r="AS3" s="324" t="n"/>
    </row>
    <row r="4">
      <c r="A4" s="320" t="inlineStr">
        <is>
          <t>AGED BY BILL DATE/INVOICE DATE/SERVICE DATE???</t>
        </is>
      </c>
      <c r="B4" s="2576" t="n"/>
      <c r="C4" s="324" t="n"/>
      <c r="D4" s="324" t="n"/>
      <c r="E4" s="324" t="n"/>
      <c r="F4" s="324" t="n"/>
      <c r="G4" s="1118" t="n"/>
      <c r="H4" s="1118" t="n"/>
      <c r="I4" s="1118" t="n"/>
      <c r="J4" s="1118" t="n"/>
      <c r="K4" s="1118" t="n"/>
      <c r="L4" s="1118" t="n"/>
      <c r="M4" s="1118" t="n"/>
      <c r="N4" s="1118" t="n"/>
      <c r="O4" s="1118" t="n"/>
      <c r="P4" s="1118" t="n"/>
      <c r="Q4" s="1118" t="n"/>
      <c r="R4" s="1118" t="n"/>
      <c r="S4" s="1118" t="n"/>
      <c r="T4" s="1118" t="n"/>
      <c r="U4" s="1118" t="n"/>
      <c r="V4" s="1118" t="n"/>
      <c r="Z4" s="324" t="n"/>
      <c r="AA4" s="324" t="n"/>
      <c r="AB4" s="324" t="n"/>
      <c r="AC4" s="324" t="n"/>
      <c r="AD4" s="324" t="n"/>
      <c r="AE4" s="324" t="n"/>
      <c r="AF4" s="324" t="n"/>
      <c r="AG4" s="324" t="n"/>
      <c r="AH4" s="324" t="n"/>
      <c r="AJ4" s="324" t="n"/>
      <c r="AK4" s="324" t="n"/>
      <c r="AL4" s="324" t="n"/>
      <c r="AM4" s="324" t="n"/>
      <c r="AN4" s="324" t="n"/>
      <c r="AO4" s="324" t="n"/>
      <c r="AP4" s="324" t="n"/>
      <c r="AQ4" s="324" t="n"/>
      <c r="AR4" s="324" t="n"/>
      <c r="AS4" s="324" t="n"/>
    </row>
    <row r="5">
      <c r="A5" s="320" t="n"/>
      <c r="B5" s="2576" t="n"/>
      <c r="C5" s="324" t="n"/>
      <c r="D5" s="324" t="n"/>
      <c r="E5" s="324" t="n"/>
      <c r="F5" s="324" t="n"/>
      <c r="G5" s="1118" t="n"/>
      <c r="H5" s="1118" t="n"/>
      <c r="I5" s="1118" t="n"/>
      <c r="J5" s="1118" t="n"/>
      <c r="K5" s="1118" t="n"/>
      <c r="L5" s="1118" t="n"/>
      <c r="M5" s="1118" t="n"/>
      <c r="N5" s="1118" t="n"/>
      <c r="O5" s="1118" t="n"/>
      <c r="P5" s="1118" t="n"/>
      <c r="Q5" s="1118" t="n"/>
      <c r="R5" s="1118" t="n"/>
      <c r="S5" s="1118" t="n"/>
      <c r="T5" s="1118" t="n"/>
      <c r="U5" s="1118" t="n"/>
      <c r="V5" s="1118" t="n"/>
      <c r="Z5" s="324" t="n"/>
      <c r="AA5" s="324" t="n"/>
      <c r="AB5" s="324" t="n"/>
      <c r="AC5" s="324" t="n"/>
      <c r="AD5" s="324" t="n"/>
      <c r="AE5" s="324" t="n"/>
      <c r="AF5" s="324" t="n"/>
      <c r="AG5" s="324" t="n"/>
      <c r="AH5" s="324" t="n"/>
      <c r="AJ5" s="324" t="n"/>
      <c r="AK5" s="324" t="n"/>
      <c r="AL5" s="324" t="n"/>
      <c r="AM5" s="324" t="n"/>
      <c r="AN5" s="324" t="n"/>
      <c r="AO5" s="324" t="n"/>
      <c r="AP5" s="324" t="n"/>
      <c r="AQ5" s="324" t="n"/>
      <c r="AR5" s="324" t="n"/>
      <c r="AS5" s="324" t="n"/>
    </row>
    <row r="6" ht="16" customHeight="1" thickBot="1">
      <c r="A6" s="320" t="inlineStr">
        <is>
          <t>Comments:</t>
        </is>
      </c>
      <c r="B6" s="2576" t="n"/>
      <c r="C6" s="324" t="n"/>
      <c r="D6" s="324" t="n"/>
      <c r="E6" s="324" t="n"/>
      <c r="F6" s="324" t="n"/>
      <c r="G6" s="1118" t="n"/>
      <c r="H6" s="1118" t="n"/>
      <c r="I6" s="1118" t="n"/>
      <c r="J6" s="1118" t="n"/>
      <c r="K6" s="1118" t="n"/>
      <c r="L6" s="1118" t="n"/>
      <c r="M6" s="1118" t="n"/>
      <c r="N6" s="1118" t="n"/>
      <c r="O6" s="1118" t="n"/>
      <c r="P6" s="1118" t="n"/>
      <c r="Q6" s="1118" t="n"/>
      <c r="R6" s="1118" t="n"/>
      <c r="S6" s="1118" t="n"/>
      <c r="T6" s="1118" t="n"/>
      <c r="U6" s="1118" t="n"/>
      <c r="V6" s="1118" t="n"/>
      <c r="Z6" s="324" t="n"/>
      <c r="AA6" s="324" t="n"/>
      <c r="AB6" s="324" t="n"/>
      <c r="AC6" s="324" t="n"/>
      <c r="AD6" s="324" t="n"/>
      <c r="AE6" s="324" t="n"/>
      <c r="AF6" s="324" t="n"/>
      <c r="AG6" s="324" t="n"/>
      <c r="AH6" s="324" t="n"/>
      <c r="AJ6" s="324" t="n"/>
      <c r="AK6" s="324" t="n"/>
      <c r="AL6" s="324" t="n"/>
      <c r="AM6" s="324" t="n"/>
      <c r="AN6" s="324" t="n"/>
      <c r="AO6" s="324" t="n"/>
      <c r="AP6" s="324" t="n"/>
      <c r="AQ6" s="324" t="n"/>
      <c r="AR6" s="324" t="n"/>
      <c r="AS6" s="324" t="n"/>
    </row>
    <row r="7">
      <c r="A7" s="1109" t="inlineStr">
        <is>
          <t>1.)</t>
        </is>
      </c>
      <c r="B7" s="2588" t="n"/>
      <c r="C7" s="1097" t="n"/>
      <c r="D7" s="1097" t="n"/>
      <c r="E7" s="1097" t="n"/>
      <c r="F7" s="1097" t="n"/>
      <c r="G7" s="1100" t="n"/>
      <c r="H7" s="1100" t="n"/>
      <c r="I7" s="1100" t="n"/>
      <c r="J7" s="1100" t="n"/>
      <c r="K7" s="1101" t="n"/>
      <c r="L7" s="1118" t="n"/>
      <c r="M7" s="1118" t="n"/>
      <c r="N7" s="1118" t="n"/>
      <c r="O7" s="1118" t="n"/>
      <c r="P7" s="1118" t="n"/>
      <c r="Q7" s="1118" t="n"/>
      <c r="R7" s="1118" t="n"/>
      <c r="S7" s="1118" t="n"/>
      <c r="T7" s="1118" t="n"/>
      <c r="U7" s="1118" t="n"/>
      <c r="V7" s="1118" t="n"/>
      <c r="Z7" s="324" t="n"/>
      <c r="AA7" s="324" t="n"/>
      <c r="AB7" s="324" t="n"/>
      <c r="AC7" s="324" t="n"/>
      <c r="AD7" s="324" t="n"/>
      <c r="AE7" s="324" t="n"/>
      <c r="AF7" s="324" t="n"/>
      <c r="AG7" s="324" t="n"/>
      <c r="AH7" s="324" t="n"/>
      <c r="AJ7" s="324" t="n"/>
      <c r="AK7" s="324" t="n"/>
      <c r="AL7" s="324" t="n"/>
      <c r="AM7" s="324" t="n"/>
      <c r="AN7" s="324" t="n"/>
      <c r="AO7" s="324" t="n"/>
      <c r="AP7" s="324" t="n"/>
      <c r="AQ7" s="324" t="n"/>
      <c r="AR7" s="324" t="n"/>
      <c r="AS7" s="324" t="n"/>
    </row>
    <row r="8">
      <c r="A8" s="1098" t="n"/>
      <c r="B8" s="2576" t="n"/>
      <c r="C8" s="324" t="n"/>
      <c r="D8" s="324" t="n"/>
      <c r="E8" s="324" t="n"/>
      <c r="F8" s="324" t="n"/>
      <c r="G8" s="1118" t="n"/>
      <c r="H8" s="1118" t="n"/>
      <c r="I8" s="1118" t="n"/>
      <c r="J8" s="1118" t="n"/>
      <c r="K8" s="1102" t="n"/>
      <c r="L8" s="1118" t="n"/>
      <c r="M8" s="1118" t="n"/>
      <c r="N8" s="1118" t="n"/>
      <c r="O8" s="1118" t="n"/>
      <c r="P8" s="1118" t="n"/>
      <c r="Q8" s="1118" t="n"/>
      <c r="R8" s="1118" t="n"/>
      <c r="S8" s="1118" t="n"/>
      <c r="T8" s="1118" t="n"/>
      <c r="U8" s="1118" t="n"/>
      <c r="V8" s="1118" t="n"/>
      <c r="Z8" s="324" t="n"/>
      <c r="AA8" s="324" t="n"/>
      <c r="AB8" s="324" t="n"/>
      <c r="AC8" s="324" t="n"/>
      <c r="AD8" s="324" t="n"/>
      <c r="AE8" s="324" t="n"/>
      <c r="AF8" s="324" t="n"/>
      <c r="AG8" s="324" t="n"/>
      <c r="AH8" s="324" t="n"/>
      <c r="AJ8" s="324" t="n"/>
      <c r="AK8" s="324" t="n"/>
      <c r="AL8" s="324" t="n"/>
      <c r="AM8" s="324" t="n"/>
      <c r="AN8" s="324" t="n"/>
      <c r="AO8" s="324" t="n"/>
      <c r="AP8" s="324" t="n"/>
      <c r="AQ8" s="324" t="n"/>
      <c r="AR8" s="324" t="n"/>
      <c r="AS8" s="324" t="n"/>
    </row>
    <row r="9">
      <c r="A9" s="1098" t="n"/>
      <c r="B9" s="2576" t="n"/>
      <c r="C9" s="324" t="n"/>
      <c r="D9" s="324" t="n"/>
      <c r="E9" s="324" t="n"/>
      <c r="F9" s="324" t="n"/>
      <c r="G9" s="1118" t="n"/>
      <c r="H9" s="1118" t="n"/>
      <c r="I9" s="1118" t="n"/>
      <c r="J9" s="1118" t="n"/>
      <c r="K9" s="1102" t="n"/>
      <c r="L9" s="1118" t="n"/>
      <c r="M9" s="1118" t="n"/>
      <c r="N9" s="1118" t="n"/>
      <c r="O9" s="1118" t="n"/>
      <c r="P9" s="1118" t="n"/>
      <c r="Q9" s="1118" t="n"/>
      <c r="R9" s="1118" t="n"/>
      <c r="S9" s="1118" t="n"/>
      <c r="T9" s="1118" t="n"/>
      <c r="U9" s="1118" t="n"/>
      <c r="V9" s="1118" t="n"/>
      <c r="Z9" s="324" t="n"/>
      <c r="AA9" s="324" t="n"/>
      <c r="AB9" s="324" t="n"/>
      <c r="AC9" s="324" t="n"/>
      <c r="AD9" s="324" t="n"/>
      <c r="AE9" s="324" t="n"/>
      <c r="AF9" s="324" t="n"/>
      <c r="AG9" s="324" t="n"/>
      <c r="AH9" s="324" t="n"/>
      <c r="AJ9" s="324" t="n"/>
      <c r="AK9" s="324" t="n"/>
      <c r="AL9" s="324" t="n"/>
      <c r="AM9" s="324" t="n"/>
      <c r="AN9" s="324" t="n"/>
      <c r="AO9" s="324" t="n"/>
      <c r="AP9" s="324" t="n"/>
      <c r="AQ9" s="324" t="n"/>
      <c r="AR9" s="324" t="n"/>
      <c r="AS9" s="324" t="n"/>
    </row>
    <row r="10">
      <c r="A10" s="1098" t="n"/>
      <c r="B10" s="2576" t="n"/>
      <c r="C10" s="324" t="n"/>
      <c r="D10" s="324" t="n"/>
      <c r="E10" s="324" t="n"/>
      <c r="F10" s="324" t="n"/>
      <c r="G10" s="1118" t="n"/>
      <c r="H10" s="1118" t="n"/>
      <c r="I10" s="1118" t="n"/>
      <c r="J10" s="1118" t="n"/>
      <c r="K10" s="1102" t="n"/>
      <c r="L10" s="1118" t="n"/>
      <c r="M10" s="1118" t="n"/>
      <c r="N10" s="1118" t="n"/>
      <c r="O10" s="1118" t="n"/>
      <c r="P10" s="1118" t="n"/>
      <c r="Q10" s="1118" t="n"/>
      <c r="R10" s="1118" t="n"/>
      <c r="S10" s="1118" t="n"/>
      <c r="T10" s="1118" t="n"/>
      <c r="U10" s="1118" t="n"/>
      <c r="V10" s="1118" t="n"/>
      <c r="Z10" s="324" t="n"/>
      <c r="AA10" s="324" t="n"/>
      <c r="AB10" s="324" t="n"/>
      <c r="AC10" s="324" t="n"/>
      <c r="AD10" s="324" t="n"/>
      <c r="AE10" s="324" t="n"/>
      <c r="AF10" s="324" t="n"/>
      <c r="AG10" s="324" t="n"/>
      <c r="AH10" s="324" t="n"/>
      <c r="AJ10" s="324" t="n"/>
      <c r="AK10" s="324" t="n"/>
      <c r="AL10" s="324" t="n"/>
      <c r="AM10" s="324" t="n"/>
      <c r="AN10" s="324" t="n"/>
      <c r="AO10" s="324" t="n"/>
      <c r="AP10" s="324" t="n"/>
      <c r="AQ10" s="324" t="n"/>
      <c r="AR10" s="324" t="n"/>
      <c r="AS10" s="324" t="n"/>
    </row>
    <row r="11" ht="16" customHeight="1" thickBot="1">
      <c r="A11" s="1107" t="n"/>
      <c r="B11" s="2589" t="n"/>
      <c r="C11" s="1099" t="n"/>
      <c r="D11" s="1099" t="n"/>
      <c r="E11" s="1099" t="n"/>
      <c r="F11" s="1099" t="n"/>
      <c r="G11" s="1103" t="n"/>
      <c r="H11" s="1103" t="n"/>
      <c r="I11" s="1103" t="n"/>
      <c r="J11" s="1103" t="n"/>
      <c r="K11" s="1104" t="n"/>
      <c r="L11" s="1118" t="n"/>
      <c r="M11" s="1118" t="n"/>
      <c r="N11" s="1118" t="n"/>
      <c r="O11" s="1118" t="n"/>
      <c r="P11" s="1118" t="n"/>
      <c r="Q11" s="1118" t="n"/>
      <c r="R11" s="1118" t="n"/>
      <c r="S11" s="1118" t="n"/>
      <c r="T11" s="1118" t="n"/>
      <c r="U11" s="1118" t="n"/>
      <c r="V11" s="1118" t="n"/>
      <c r="Z11" s="324" t="n"/>
      <c r="AA11" s="324" t="n"/>
      <c r="AB11" s="324" t="n"/>
      <c r="AC11" s="324" t="n"/>
      <c r="AD11" s="324" t="n"/>
      <c r="AE11" s="324" t="n"/>
      <c r="AF11" s="324" t="n"/>
      <c r="AG11" s="324" t="n"/>
      <c r="AH11" s="324" t="n"/>
      <c r="AJ11" s="324" t="n"/>
      <c r="AK11" s="324" t="n"/>
      <c r="AL11" s="324" t="n"/>
      <c r="AM11" s="324" t="n"/>
      <c r="AN11" s="324" t="n"/>
      <c r="AO11" s="324" t="n"/>
      <c r="AP11" s="324" t="n"/>
      <c r="AQ11" s="324" t="n"/>
      <c r="AR11" s="324" t="n"/>
      <c r="AS11" s="324" t="n"/>
    </row>
    <row r="12" ht="15" customHeight="1" thickBot="1">
      <c r="A12" s="324" t="n"/>
      <c r="B12" s="324" t="n"/>
      <c r="C12" s="324" t="n"/>
      <c r="D12" s="324" t="n"/>
      <c r="E12" s="324" t="n"/>
      <c r="F12" s="324" t="n"/>
      <c r="G12" s="324" t="n"/>
      <c r="H12" s="324" t="n"/>
      <c r="I12" s="324" t="n"/>
      <c r="J12" s="324" t="n"/>
      <c r="K12" s="324" t="n"/>
      <c r="L12" s="324" t="n"/>
      <c r="M12" s="324" t="n"/>
      <c r="N12" s="324" t="n"/>
      <c r="O12" s="324" t="n"/>
      <c r="P12" s="324" t="n"/>
      <c r="Q12" s="324" t="n"/>
      <c r="R12" s="324" t="n"/>
      <c r="S12" s="324" t="n"/>
      <c r="T12" s="324" t="n"/>
      <c r="U12" s="324" t="n"/>
      <c r="V12" s="324" t="n"/>
      <c r="Z12" s="324" t="n"/>
      <c r="AA12" s="324" t="n"/>
      <c r="AB12" s="324" t="n"/>
      <c r="AC12" s="324" t="n"/>
      <c r="AD12" s="324" t="n"/>
      <c r="AE12" s="324" t="n"/>
      <c r="AF12" s="324" t="n"/>
      <c r="AG12" s="324" t="n"/>
      <c r="AH12" s="324" t="n"/>
      <c r="AJ12" s="324" t="n"/>
      <c r="AK12" s="324" t="n"/>
      <c r="AL12" s="324" t="n"/>
      <c r="AM12" s="324" t="n"/>
      <c r="AN12" s="324" t="n"/>
      <c r="AO12" s="324" t="n"/>
      <c r="AP12" s="324" t="n"/>
      <c r="AQ12" s="324" t="n"/>
      <c r="AR12" s="324" t="n"/>
      <c r="AS12" s="324" t="n"/>
    </row>
    <row r="13">
      <c r="A13" s="739" t="inlineStr">
        <is>
          <t>CURRENT YEAR - CONSOLIDATED BORROWER</t>
        </is>
      </c>
      <c r="B13" s="2538" t="n"/>
      <c r="C13" s="2539" t="n"/>
      <c r="D13" s="2539" t="n"/>
      <c r="E13" s="2539" t="n"/>
      <c r="F13" s="2539" t="n"/>
      <c r="G13" s="2539" t="n"/>
      <c r="H13" s="2539" t="n"/>
      <c r="I13" s="2539" t="n"/>
      <c r="J13" s="2539" t="n"/>
      <c r="K13" s="2540" t="n"/>
      <c r="L13" s="324" t="n"/>
      <c r="M13" s="739" t="inlineStr">
        <is>
          <t>PERCENTAGES</t>
        </is>
      </c>
      <c r="N13" s="758" t="n"/>
      <c r="O13" s="758" t="n"/>
      <c r="P13" s="759" t="n"/>
      <c r="Q13" s="759" t="n"/>
      <c r="R13" s="759" t="n"/>
      <c r="S13" s="759" t="n"/>
      <c r="T13" s="759" t="n"/>
      <c r="U13" s="759" t="n"/>
      <c r="V13" s="760" t="n"/>
      <c r="X13" s="739" t="inlineStr">
        <is>
          <t>CURRENT YEAR - FACILITY #1</t>
        </is>
      </c>
      <c r="Y13" s="2538" t="n"/>
      <c r="Z13" s="2539" t="n"/>
      <c r="AA13" s="2539" t="n"/>
      <c r="AB13" s="2539" t="n"/>
      <c r="AC13" s="2539" t="n"/>
      <c r="AD13" s="2539" t="n"/>
      <c r="AE13" s="2539" t="n"/>
      <c r="AF13" s="2539" t="n"/>
      <c r="AG13" s="2539" t="n"/>
      <c r="AH13" s="2540" t="n"/>
      <c r="AJ13" s="739" t="inlineStr">
        <is>
          <t>PERCENTAGES</t>
        </is>
      </c>
      <c r="AK13" s="758" t="n"/>
      <c r="AL13" s="758" t="n"/>
      <c r="AM13" s="759" t="n"/>
      <c r="AN13" s="759" t="n"/>
      <c r="AO13" s="759" t="n"/>
      <c r="AP13" s="759" t="n"/>
      <c r="AQ13" s="759" t="n"/>
      <c r="AR13" s="759" t="n"/>
      <c r="AS13" s="760" t="n"/>
      <c r="AU13" s="739" t="inlineStr">
        <is>
          <t>CURRENT YEAR - FACILITY #2</t>
        </is>
      </c>
      <c r="AV13" s="2538" t="n"/>
      <c r="AW13" s="2539" t="n"/>
      <c r="AX13" s="2539" t="n"/>
      <c r="AY13" s="2539" t="n"/>
      <c r="AZ13" s="2539" t="n"/>
      <c r="BA13" s="2539" t="n"/>
      <c r="BB13" s="2539" t="n"/>
      <c r="BC13" s="2539" t="n"/>
      <c r="BD13" s="2539" t="n"/>
      <c r="BE13" s="2540" t="n"/>
      <c r="BG13" s="739" t="inlineStr">
        <is>
          <t>PERCENTAGES</t>
        </is>
      </c>
      <c r="BH13" s="758" t="n"/>
      <c r="BI13" s="758" t="n"/>
      <c r="BJ13" s="759" t="n"/>
      <c r="BK13" s="759" t="n"/>
      <c r="BL13" s="759" t="n"/>
      <c r="BM13" s="759" t="n"/>
      <c r="BN13" s="759" t="n"/>
      <c r="BO13" s="759" t="n"/>
      <c r="BP13" s="760" t="n"/>
      <c r="BR13" s="739" t="inlineStr">
        <is>
          <t>CURRENT YEAR - FACILITY #3</t>
        </is>
      </c>
      <c r="BS13" s="2538" t="n"/>
      <c r="BT13" s="2539" t="n"/>
      <c r="BU13" s="2539" t="n"/>
      <c r="BV13" s="2539" t="n"/>
      <c r="BW13" s="2539" t="n"/>
      <c r="BX13" s="2539" t="n"/>
      <c r="BY13" s="2539" t="n"/>
      <c r="BZ13" s="2539" t="n"/>
      <c r="CA13" s="2539" t="n"/>
      <c r="CB13" s="2540" t="n"/>
      <c r="CD13" s="739" t="inlineStr">
        <is>
          <t>PERCENTAGES</t>
        </is>
      </c>
      <c r="CE13" s="758" t="n"/>
      <c r="CF13" s="758" t="n"/>
      <c r="CG13" s="759" t="n"/>
      <c r="CH13" s="759" t="n"/>
      <c r="CI13" s="759" t="n"/>
      <c r="CJ13" s="759" t="n"/>
      <c r="CK13" s="759" t="n"/>
      <c r="CL13" s="759" t="n"/>
      <c r="CM13" s="760" t="n"/>
      <c r="CO13" s="739" t="inlineStr">
        <is>
          <t>CURRENT YEAR - FACILITY #4</t>
        </is>
      </c>
      <c r="CP13" s="2538" t="n"/>
      <c r="CQ13" s="2539" t="n"/>
      <c r="CR13" s="2539" t="n"/>
      <c r="CS13" s="2539" t="n"/>
      <c r="CT13" s="2539" t="n"/>
      <c r="CU13" s="2539" t="n"/>
      <c r="CV13" s="2539" t="n"/>
      <c r="CW13" s="2539" t="n"/>
      <c r="CX13" s="2539" t="n"/>
      <c r="CY13" s="2540" t="n"/>
      <c r="DA13" s="739" t="inlineStr">
        <is>
          <t>PERCENTAGES</t>
        </is>
      </c>
      <c r="DB13" s="758" t="n"/>
      <c r="DC13" s="758" t="n"/>
      <c r="DD13" s="759" t="n"/>
      <c r="DE13" s="759" t="n"/>
      <c r="DF13" s="759" t="n"/>
      <c r="DG13" s="759" t="n"/>
      <c r="DH13" s="759" t="n"/>
      <c r="DI13" s="759" t="n"/>
      <c r="DJ13" s="760" t="n"/>
      <c r="DL13" s="739" t="inlineStr">
        <is>
          <t>CURRENT YEAR - FACILITY #5</t>
        </is>
      </c>
      <c r="DM13" s="2538" t="n"/>
      <c r="DN13" s="2539" t="n"/>
      <c r="DO13" s="2539" t="n"/>
      <c r="DP13" s="2539" t="n"/>
      <c r="DQ13" s="2539" t="n"/>
      <c r="DR13" s="2539" t="n"/>
      <c r="DS13" s="2539" t="n"/>
      <c r="DT13" s="2539" t="n"/>
      <c r="DU13" s="2539" t="n"/>
      <c r="DV13" s="2540" t="n"/>
      <c r="DX13" s="739" t="inlineStr">
        <is>
          <t>PERCENTAGES</t>
        </is>
      </c>
      <c r="DY13" s="758" t="n"/>
      <c r="DZ13" s="758" t="n"/>
      <c r="EA13" s="759" t="n"/>
      <c r="EB13" s="759" t="n"/>
      <c r="EC13" s="759" t="n"/>
      <c r="ED13" s="759" t="n"/>
      <c r="EE13" s="759" t="n"/>
      <c r="EF13" s="759" t="n"/>
      <c r="EG13" s="760" t="n"/>
      <c r="EI13" s="739" t="inlineStr">
        <is>
          <t>CURRENT YEAR - FACILITY #6</t>
        </is>
      </c>
      <c r="EJ13" s="2538" t="n"/>
      <c r="EK13" s="2539" t="n"/>
      <c r="EL13" s="2539" t="n"/>
      <c r="EM13" s="2539" t="n"/>
      <c r="EN13" s="2539" t="n"/>
      <c r="EO13" s="2539" t="n"/>
      <c r="EP13" s="2539" t="n"/>
      <c r="EQ13" s="2539" t="n"/>
      <c r="ER13" s="2539" t="n"/>
      <c r="ES13" s="2540" t="n"/>
      <c r="EU13" s="739" t="inlineStr">
        <is>
          <t>PERCENTAGES</t>
        </is>
      </c>
      <c r="EV13" s="758" t="n"/>
      <c r="EW13" s="758" t="n"/>
      <c r="EX13" s="759" t="n"/>
      <c r="EY13" s="759" t="n"/>
      <c r="EZ13" s="759" t="n"/>
      <c r="FA13" s="759" t="n"/>
      <c r="FB13" s="759" t="n"/>
      <c r="FC13" s="759" t="n"/>
      <c r="FD13" s="760" t="n"/>
      <c r="FF13" s="739" t="inlineStr">
        <is>
          <t>CURRENT YEAR - FACILITY #7</t>
        </is>
      </c>
      <c r="FG13" s="2538" t="n"/>
      <c r="FH13" s="2539" t="n"/>
      <c r="FI13" s="2539" t="n"/>
      <c r="FJ13" s="2539" t="n"/>
      <c r="FK13" s="2539" t="n"/>
      <c r="FL13" s="2539" t="n"/>
      <c r="FM13" s="2539" t="n"/>
      <c r="FN13" s="2539" t="n"/>
      <c r="FO13" s="2539" t="n"/>
      <c r="FP13" s="2540" t="n"/>
      <c r="FR13" s="739" t="inlineStr">
        <is>
          <t>PERCENTAGES</t>
        </is>
      </c>
      <c r="FS13" s="758" t="n"/>
      <c r="FT13" s="758" t="n"/>
      <c r="FU13" s="759" t="n"/>
      <c r="FV13" s="759" t="n"/>
      <c r="FW13" s="759" t="n"/>
      <c r="FX13" s="759" t="n"/>
      <c r="FY13" s="759" t="n"/>
      <c r="FZ13" s="759" t="n"/>
      <c r="GA13" s="760" t="n"/>
      <c r="GC13" s="739" t="inlineStr">
        <is>
          <t>CURRENT YEAR - FACILITY #8</t>
        </is>
      </c>
      <c r="GD13" s="2538" t="n"/>
      <c r="GE13" s="2539" t="n"/>
      <c r="GF13" s="2539" t="n"/>
      <c r="GG13" s="2539" t="n"/>
      <c r="GH13" s="2539" t="n"/>
      <c r="GI13" s="2539" t="n"/>
      <c r="GJ13" s="2539" t="n"/>
      <c r="GK13" s="2539" t="n"/>
      <c r="GL13" s="2539" t="n"/>
      <c r="GM13" s="2540" t="n"/>
      <c r="GO13" s="739" t="inlineStr">
        <is>
          <t>PERCENTAGES</t>
        </is>
      </c>
      <c r="GP13" s="758" t="n"/>
      <c r="GQ13" s="758" t="n"/>
      <c r="GR13" s="759" t="n"/>
      <c r="GS13" s="759" t="n"/>
      <c r="GT13" s="759" t="n"/>
      <c r="GU13" s="759" t="n"/>
      <c r="GV13" s="759" t="n"/>
      <c r="GW13" s="759" t="n"/>
      <c r="GX13" s="760" t="n"/>
      <c r="GZ13" s="739" t="inlineStr">
        <is>
          <t>CURRENT YEAR - FACILITY #9</t>
        </is>
      </c>
      <c r="HA13" s="2538" t="n"/>
      <c r="HB13" s="2539" t="n"/>
      <c r="HC13" s="2539" t="n"/>
      <c r="HD13" s="2539" t="n"/>
      <c r="HE13" s="2539" t="n"/>
      <c r="HF13" s="2539" t="n"/>
      <c r="HG13" s="2539" t="n"/>
      <c r="HH13" s="2539" t="n"/>
      <c r="HI13" s="2539" t="n"/>
      <c r="HJ13" s="2540" t="n"/>
      <c r="HL13" s="739" t="inlineStr">
        <is>
          <t>PERCENTAGES</t>
        </is>
      </c>
      <c r="HM13" s="758" t="n"/>
      <c r="HN13" s="758" t="n"/>
      <c r="HO13" s="759" t="n"/>
      <c r="HP13" s="759" t="n"/>
      <c r="HQ13" s="759" t="n"/>
      <c r="HR13" s="759" t="n"/>
      <c r="HS13" s="759" t="n"/>
      <c r="HT13" s="759" t="n"/>
      <c r="HU13" s="760" t="n"/>
      <c r="HW13" s="739" t="inlineStr">
        <is>
          <t>CURRENT YEAR - FACILITY #10</t>
        </is>
      </c>
      <c r="HX13" s="2538" t="n"/>
      <c r="HY13" s="2539" t="n"/>
      <c r="HZ13" s="2539" t="n"/>
      <c r="IA13" s="2539" t="n"/>
      <c r="IB13" s="2539" t="n"/>
      <c r="IC13" s="2539" t="n"/>
      <c r="ID13" s="2539" t="n"/>
      <c r="IE13" s="2539" t="n"/>
      <c r="IF13" s="2539" t="n"/>
      <c r="IG13" s="2540" t="n"/>
      <c r="II13" s="739" t="inlineStr">
        <is>
          <t>PERCENTAGES</t>
        </is>
      </c>
      <c r="IJ13" s="758" t="n"/>
      <c r="IK13" s="758" t="n"/>
      <c r="IL13" s="759" t="n"/>
      <c r="IM13" s="759" t="n"/>
      <c r="IN13" s="759" t="n"/>
      <c r="IO13" s="759" t="n"/>
      <c r="IP13" s="759" t="n"/>
      <c r="IQ13" s="759" t="n"/>
      <c r="IR13" s="760" t="n"/>
      <c r="IT13" s="739" t="inlineStr">
        <is>
          <t>CURRENT YEAR - FACILITY #11</t>
        </is>
      </c>
      <c r="IU13" s="2538" t="n"/>
      <c r="IV13" s="2539" t="n"/>
      <c r="IW13" s="2539" t="n"/>
      <c r="IX13" s="2539" t="n"/>
      <c r="IY13" s="2539" t="n"/>
      <c r="IZ13" s="2539" t="n"/>
      <c r="JA13" s="2539" t="n"/>
      <c r="JB13" s="2539" t="n"/>
      <c r="JC13" s="2539" t="n"/>
      <c r="JD13" s="2540" t="n"/>
      <c r="JF13" s="739" t="inlineStr">
        <is>
          <t>PERCENTAGES</t>
        </is>
      </c>
      <c r="JG13" s="758" t="n"/>
      <c r="JH13" s="758" t="n"/>
      <c r="JI13" s="759" t="n"/>
      <c r="JJ13" s="759" t="n"/>
      <c r="JK13" s="759" t="n"/>
      <c r="JL13" s="759" t="n"/>
      <c r="JM13" s="759" t="n"/>
      <c r="JN13" s="759" t="n"/>
      <c r="JO13" s="760" t="n"/>
      <c r="JQ13" s="739" t="inlineStr">
        <is>
          <t>CURRENT YEAR - FACILITY #12</t>
        </is>
      </c>
      <c r="JR13" s="2538" t="n"/>
      <c r="JS13" s="2539" t="n"/>
      <c r="JT13" s="2539" t="n"/>
      <c r="JU13" s="2539" t="n"/>
      <c r="JV13" s="2539" t="n"/>
      <c r="JW13" s="2539" t="n"/>
      <c r="JX13" s="2539" t="n"/>
      <c r="JY13" s="2539" t="n"/>
      <c r="JZ13" s="2539" t="n"/>
      <c r="KA13" s="2540" t="n"/>
      <c r="KC13" s="739" t="inlineStr">
        <is>
          <t>PERCENTAGES</t>
        </is>
      </c>
      <c r="KD13" s="758" t="n"/>
      <c r="KE13" s="758" t="n"/>
      <c r="KF13" s="759" t="n"/>
      <c r="KG13" s="759" t="n"/>
      <c r="KH13" s="759" t="n"/>
      <c r="KI13" s="759" t="n"/>
      <c r="KJ13" s="759" t="n"/>
      <c r="KK13" s="759" t="n"/>
      <c r="KL13" s="760" t="n"/>
    </row>
    <row r="14" ht="16" customHeight="1" thickBot="1">
      <c r="A14" s="326" t="inlineStr">
        <is>
          <t>MONTH</t>
        </is>
      </c>
      <c r="B14" s="2542" t="inlineStr">
        <is>
          <t>%</t>
        </is>
      </c>
      <c r="C14" s="2543" t="inlineStr">
        <is>
          <t>TOTAL</t>
        </is>
      </c>
      <c r="D14" s="2543" t="inlineStr">
        <is>
          <t>Future Cash</t>
        </is>
      </c>
      <c r="E14" s="2544" t="inlineStr">
        <is>
          <t>0 - 30</t>
        </is>
      </c>
      <c r="F14" s="2544" t="inlineStr">
        <is>
          <t>31 - 60</t>
        </is>
      </c>
      <c r="G14" s="2544" t="inlineStr">
        <is>
          <t>61 - 90</t>
        </is>
      </c>
      <c r="H14" s="2544" t="inlineStr">
        <is>
          <t>91 - 120</t>
        </is>
      </c>
      <c r="I14" s="2544" t="inlineStr">
        <is>
          <t>121 - 150</t>
        </is>
      </c>
      <c r="J14" s="2544" t="inlineStr">
        <is>
          <t>151 - 180</t>
        </is>
      </c>
      <c r="K14" s="2546" t="inlineStr">
        <is>
          <t>181+</t>
        </is>
      </c>
      <c r="L14" s="324" t="n"/>
      <c r="M14" s="326" t="inlineStr">
        <is>
          <t>MONTH</t>
        </is>
      </c>
      <c r="N14" s="331" t="inlineStr">
        <is>
          <t>TOTAL</t>
        </is>
      </c>
      <c r="O14" s="331" t="inlineStr">
        <is>
          <t>Future Cash</t>
        </is>
      </c>
      <c r="P14" s="332" t="inlineStr">
        <is>
          <t>0 - 30</t>
        </is>
      </c>
      <c r="Q14" s="332" t="inlineStr">
        <is>
          <t>31 - 60</t>
        </is>
      </c>
      <c r="R14" s="332" t="inlineStr">
        <is>
          <t>61 - 90</t>
        </is>
      </c>
      <c r="S14" s="332" t="inlineStr">
        <is>
          <t>91 - 120</t>
        </is>
      </c>
      <c r="T14" s="332" t="inlineStr">
        <is>
          <t>121 - 150</t>
        </is>
      </c>
      <c r="U14" s="332" t="inlineStr">
        <is>
          <t>151 - 180</t>
        </is>
      </c>
      <c r="V14" s="333" t="inlineStr">
        <is>
          <t>181+</t>
        </is>
      </c>
      <c r="X14" s="326" t="inlineStr">
        <is>
          <t>MONTH</t>
        </is>
      </c>
      <c r="Y14" s="2542" t="inlineStr">
        <is>
          <t>%</t>
        </is>
      </c>
      <c r="Z14" s="2543" t="inlineStr">
        <is>
          <t>TOTAL</t>
        </is>
      </c>
      <c r="AA14" s="2543" t="inlineStr">
        <is>
          <t>Future Cash</t>
        </is>
      </c>
      <c r="AB14" s="2544" t="inlineStr">
        <is>
          <t>0 - 30</t>
        </is>
      </c>
      <c r="AC14" s="2544" t="inlineStr">
        <is>
          <t>31 - 60</t>
        </is>
      </c>
      <c r="AD14" s="2544" t="inlineStr">
        <is>
          <t>61 - 90</t>
        </is>
      </c>
      <c r="AE14" s="2544" t="inlineStr">
        <is>
          <t>91 - 120</t>
        </is>
      </c>
      <c r="AF14" s="2544" t="inlineStr">
        <is>
          <t>121 - 150</t>
        </is>
      </c>
      <c r="AG14" s="2544" t="inlineStr">
        <is>
          <t>151 - 180</t>
        </is>
      </c>
      <c r="AH14" s="2546" t="inlineStr">
        <is>
          <t>181+</t>
        </is>
      </c>
      <c r="AJ14" s="326" t="inlineStr">
        <is>
          <t>MONTH</t>
        </is>
      </c>
      <c r="AK14" s="331" t="inlineStr">
        <is>
          <t>TOTAL</t>
        </is>
      </c>
      <c r="AL14" s="331" t="inlineStr">
        <is>
          <t>Future Cash</t>
        </is>
      </c>
      <c r="AM14" s="332" t="inlineStr">
        <is>
          <t>0 - 30</t>
        </is>
      </c>
      <c r="AN14" s="332" t="inlineStr">
        <is>
          <t>31 - 60</t>
        </is>
      </c>
      <c r="AO14" s="332" t="inlineStr">
        <is>
          <t>61 - 90</t>
        </is>
      </c>
      <c r="AP14" s="332" t="inlineStr">
        <is>
          <t>91 - 120</t>
        </is>
      </c>
      <c r="AQ14" s="332" t="inlineStr">
        <is>
          <t>121 - 150</t>
        </is>
      </c>
      <c r="AR14" s="332" t="inlineStr">
        <is>
          <t>151 - 180</t>
        </is>
      </c>
      <c r="AS14" s="333" t="inlineStr">
        <is>
          <t>181+</t>
        </is>
      </c>
      <c r="AU14" s="326" t="inlineStr">
        <is>
          <t>MONTH</t>
        </is>
      </c>
      <c r="AV14" s="2542" t="inlineStr">
        <is>
          <t>%</t>
        </is>
      </c>
      <c r="AW14" s="2543" t="inlineStr">
        <is>
          <t>TOTAL</t>
        </is>
      </c>
      <c r="AX14" s="2543" t="inlineStr">
        <is>
          <t>Future Cash</t>
        </is>
      </c>
      <c r="AY14" s="2544" t="inlineStr">
        <is>
          <t>0 - 30</t>
        </is>
      </c>
      <c r="AZ14" s="2544" t="inlineStr">
        <is>
          <t>31 - 60</t>
        </is>
      </c>
      <c r="BA14" s="2544" t="inlineStr">
        <is>
          <t>61 - 90</t>
        </is>
      </c>
      <c r="BB14" s="2544" t="inlineStr">
        <is>
          <t>91 - 120</t>
        </is>
      </c>
      <c r="BC14" s="2544" t="inlineStr">
        <is>
          <t>121 - 150</t>
        </is>
      </c>
      <c r="BD14" s="2544" t="inlineStr">
        <is>
          <t>151 - 180</t>
        </is>
      </c>
      <c r="BE14" s="2546" t="inlineStr">
        <is>
          <t>181+</t>
        </is>
      </c>
      <c r="BG14" s="326" t="inlineStr">
        <is>
          <t>MONTH</t>
        </is>
      </c>
      <c r="BH14" s="331" t="inlineStr">
        <is>
          <t>TOTAL</t>
        </is>
      </c>
      <c r="BI14" s="331" t="inlineStr">
        <is>
          <t>Future Cash</t>
        </is>
      </c>
      <c r="BJ14" s="332" t="inlineStr">
        <is>
          <t>0 - 30</t>
        </is>
      </c>
      <c r="BK14" s="332" t="inlineStr">
        <is>
          <t>31 - 60</t>
        </is>
      </c>
      <c r="BL14" s="332" t="inlineStr">
        <is>
          <t>61 - 90</t>
        </is>
      </c>
      <c r="BM14" s="332" t="inlineStr">
        <is>
          <t>91 - 120</t>
        </is>
      </c>
      <c r="BN14" s="332" t="inlineStr">
        <is>
          <t>121 - 150</t>
        </is>
      </c>
      <c r="BO14" s="332" t="inlineStr">
        <is>
          <t>151 - 180</t>
        </is>
      </c>
      <c r="BP14" s="333" t="inlineStr">
        <is>
          <t>181+</t>
        </is>
      </c>
      <c r="BR14" s="326" t="inlineStr">
        <is>
          <t>MONTH</t>
        </is>
      </c>
      <c r="BS14" s="2542" t="inlineStr">
        <is>
          <t>%</t>
        </is>
      </c>
      <c r="BT14" s="2543" t="inlineStr">
        <is>
          <t>TOTAL</t>
        </is>
      </c>
      <c r="BU14" s="2543" t="inlineStr">
        <is>
          <t>Future Cash</t>
        </is>
      </c>
      <c r="BV14" s="2544" t="inlineStr">
        <is>
          <t>0 - 30</t>
        </is>
      </c>
      <c r="BW14" s="2544" t="inlineStr">
        <is>
          <t>31 - 60</t>
        </is>
      </c>
      <c r="BX14" s="2544" t="inlineStr">
        <is>
          <t>61 - 90</t>
        </is>
      </c>
      <c r="BY14" s="2544" t="inlineStr">
        <is>
          <t>91 - 120</t>
        </is>
      </c>
      <c r="BZ14" s="2544" t="inlineStr">
        <is>
          <t>121 - 150</t>
        </is>
      </c>
      <c r="CA14" s="2544" t="inlineStr">
        <is>
          <t>151 - 180</t>
        </is>
      </c>
      <c r="CB14" s="2546" t="inlineStr">
        <is>
          <t>181+</t>
        </is>
      </c>
      <c r="CD14" s="326" t="inlineStr">
        <is>
          <t>MONTH</t>
        </is>
      </c>
      <c r="CE14" s="331" t="inlineStr">
        <is>
          <t>TOTAL</t>
        </is>
      </c>
      <c r="CF14" s="331" t="inlineStr">
        <is>
          <t>Future Cash</t>
        </is>
      </c>
      <c r="CG14" s="332" t="inlineStr">
        <is>
          <t>0 - 30</t>
        </is>
      </c>
      <c r="CH14" s="332" t="inlineStr">
        <is>
          <t>31 - 60</t>
        </is>
      </c>
      <c r="CI14" s="332" t="inlineStr">
        <is>
          <t>61 - 90</t>
        </is>
      </c>
      <c r="CJ14" s="332" t="inlineStr">
        <is>
          <t>91 - 120</t>
        </is>
      </c>
      <c r="CK14" s="332" t="inlineStr">
        <is>
          <t>121 - 150</t>
        </is>
      </c>
      <c r="CL14" s="332" t="inlineStr">
        <is>
          <t>151 - 180</t>
        </is>
      </c>
      <c r="CM14" s="333" t="inlineStr">
        <is>
          <t>181+</t>
        </is>
      </c>
      <c r="CO14" s="326" t="inlineStr">
        <is>
          <t>MONTH</t>
        </is>
      </c>
      <c r="CP14" s="2542" t="inlineStr">
        <is>
          <t>%</t>
        </is>
      </c>
      <c r="CQ14" s="2543" t="inlineStr">
        <is>
          <t>TOTAL</t>
        </is>
      </c>
      <c r="CR14" s="2543" t="inlineStr">
        <is>
          <t>Future Cash</t>
        </is>
      </c>
      <c r="CS14" s="2544" t="inlineStr">
        <is>
          <t>0 - 30</t>
        </is>
      </c>
      <c r="CT14" s="2544" t="inlineStr">
        <is>
          <t>31 - 60</t>
        </is>
      </c>
      <c r="CU14" s="2544" t="inlineStr">
        <is>
          <t>61 - 90</t>
        </is>
      </c>
      <c r="CV14" s="2544" t="inlineStr">
        <is>
          <t>91 - 120</t>
        </is>
      </c>
      <c r="CW14" s="2544" t="inlineStr">
        <is>
          <t>121 - 150</t>
        </is>
      </c>
      <c r="CX14" s="2544" t="inlineStr">
        <is>
          <t>151 - 180</t>
        </is>
      </c>
      <c r="CY14" s="2546" t="inlineStr">
        <is>
          <t>181+</t>
        </is>
      </c>
      <c r="DA14" s="326" t="inlineStr">
        <is>
          <t>MONTH</t>
        </is>
      </c>
      <c r="DB14" s="331" t="inlineStr">
        <is>
          <t>TOTAL</t>
        </is>
      </c>
      <c r="DC14" s="331" t="inlineStr">
        <is>
          <t>Future Cash</t>
        </is>
      </c>
      <c r="DD14" s="332" t="inlineStr">
        <is>
          <t>0 - 30</t>
        </is>
      </c>
      <c r="DE14" s="332" t="inlineStr">
        <is>
          <t>31 - 60</t>
        </is>
      </c>
      <c r="DF14" s="332" t="inlineStr">
        <is>
          <t>61 - 90</t>
        </is>
      </c>
      <c r="DG14" s="332" t="inlineStr">
        <is>
          <t>91 - 120</t>
        </is>
      </c>
      <c r="DH14" s="332" t="inlineStr">
        <is>
          <t>121 - 150</t>
        </is>
      </c>
      <c r="DI14" s="332" t="inlineStr">
        <is>
          <t>151 - 180</t>
        </is>
      </c>
      <c r="DJ14" s="333" t="inlineStr">
        <is>
          <t>181+</t>
        </is>
      </c>
      <c r="DL14" s="326" t="inlineStr">
        <is>
          <t>MONTH</t>
        </is>
      </c>
      <c r="DM14" s="2542" t="inlineStr">
        <is>
          <t>%</t>
        </is>
      </c>
      <c r="DN14" s="2543" t="inlineStr">
        <is>
          <t>TOTAL</t>
        </is>
      </c>
      <c r="DO14" s="2543" t="inlineStr">
        <is>
          <t>Future Cash</t>
        </is>
      </c>
      <c r="DP14" s="2544" t="inlineStr">
        <is>
          <t>0 - 30</t>
        </is>
      </c>
      <c r="DQ14" s="2544" t="inlineStr">
        <is>
          <t>31 - 60</t>
        </is>
      </c>
      <c r="DR14" s="2544" t="inlineStr">
        <is>
          <t>61 - 90</t>
        </is>
      </c>
      <c r="DS14" s="2544" t="inlineStr">
        <is>
          <t>91 - 120</t>
        </is>
      </c>
      <c r="DT14" s="2544" t="inlineStr">
        <is>
          <t>121 - 150</t>
        </is>
      </c>
      <c r="DU14" s="2544" t="inlineStr">
        <is>
          <t>151 - 180</t>
        </is>
      </c>
      <c r="DV14" s="2546" t="inlineStr">
        <is>
          <t>181+</t>
        </is>
      </c>
      <c r="DX14" s="326" t="inlineStr">
        <is>
          <t>MONTH</t>
        </is>
      </c>
      <c r="DY14" s="331" t="inlineStr">
        <is>
          <t>TOTAL</t>
        </is>
      </c>
      <c r="DZ14" s="331" t="inlineStr">
        <is>
          <t>Future Cash</t>
        </is>
      </c>
      <c r="EA14" s="332" t="inlineStr">
        <is>
          <t>0 - 30</t>
        </is>
      </c>
      <c r="EB14" s="332" t="inlineStr">
        <is>
          <t>31 - 60</t>
        </is>
      </c>
      <c r="EC14" s="332" t="inlineStr">
        <is>
          <t>61 - 90</t>
        </is>
      </c>
      <c r="ED14" s="332" t="inlineStr">
        <is>
          <t>91 - 120</t>
        </is>
      </c>
      <c r="EE14" s="332" t="inlineStr">
        <is>
          <t>121 - 150</t>
        </is>
      </c>
      <c r="EF14" s="332" t="inlineStr">
        <is>
          <t>151 - 180</t>
        </is>
      </c>
      <c r="EG14" s="333" t="inlineStr">
        <is>
          <t>181+</t>
        </is>
      </c>
      <c r="EI14" s="326" t="inlineStr">
        <is>
          <t>MONTH</t>
        </is>
      </c>
      <c r="EJ14" s="2542" t="inlineStr">
        <is>
          <t>%</t>
        </is>
      </c>
      <c r="EK14" s="2543" t="inlineStr">
        <is>
          <t>TOTAL</t>
        </is>
      </c>
      <c r="EL14" s="2543" t="inlineStr">
        <is>
          <t>Future Cash</t>
        </is>
      </c>
      <c r="EM14" s="2544" t="inlineStr">
        <is>
          <t>0 - 30</t>
        </is>
      </c>
      <c r="EN14" s="2544" t="inlineStr">
        <is>
          <t>31 - 60</t>
        </is>
      </c>
      <c r="EO14" s="2544" t="inlineStr">
        <is>
          <t>61 - 90</t>
        </is>
      </c>
      <c r="EP14" s="2544" t="inlineStr">
        <is>
          <t>91 - 120</t>
        </is>
      </c>
      <c r="EQ14" s="2544" t="inlineStr">
        <is>
          <t>121 - 150</t>
        </is>
      </c>
      <c r="ER14" s="2544" t="inlineStr">
        <is>
          <t>151 - 180</t>
        </is>
      </c>
      <c r="ES14" s="2546" t="inlineStr">
        <is>
          <t>181+</t>
        </is>
      </c>
      <c r="EU14" s="326" t="inlineStr">
        <is>
          <t>MONTH</t>
        </is>
      </c>
      <c r="EV14" s="331" t="inlineStr">
        <is>
          <t>TOTAL</t>
        </is>
      </c>
      <c r="EW14" s="331" t="inlineStr">
        <is>
          <t>Future Cash</t>
        </is>
      </c>
      <c r="EX14" s="332" t="inlineStr">
        <is>
          <t>0 - 30</t>
        </is>
      </c>
      <c r="EY14" s="332" t="inlineStr">
        <is>
          <t>31 - 60</t>
        </is>
      </c>
      <c r="EZ14" s="332" t="inlineStr">
        <is>
          <t>61 - 90</t>
        </is>
      </c>
      <c r="FA14" s="332" t="inlineStr">
        <is>
          <t>91 - 120</t>
        </is>
      </c>
      <c r="FB14" s="332" t="inlineStr">
        <is>
          <t>121 - 150</t>
        </is>
      </c>
      <c r="FC14" s="332" t="inlineStr">
        <is>
          <t>151 - 180</t>
        </is>
      </c>
      <c r="FD14" s="333" t="inlineStr">
        <is>
          <t>181+</t>
        </is>
      </c>
      <c r="FF14" s="326" t="inlineStr">
        <is>
          <t>MONTH</t>
        </is>
      </c>
      <c r="FG14" s="2542" t="inlineStr">
        <is>
          <t>%</t>
        </is>
      </c>
      <c r="FH14" s="2543" t="inlineStr">
        <is>
          <t>TOTAL</t>
        </is>
      </c>
      <c r="FI14" s="2543" t="inlineStr">
        <is>
          <t>Future Cash</t>
        </is>
      </c>
      <c r="FJ14" s="2544" t="inlineStr">
        <is>
          <t>0 - 30</t>
        </is>
      </c>
      <c r="FK14" s="2544" t="inlineStr">
        <is>
          <t>31 - 60</t>
        </is>
      </c>
      <c r="FL14" s="2544" t="inlineStr">
        <is>
          <t>61 - 90</t>
        </is>
      </c>
      <c r="FM14" s="2544" t="inlineStr">
        <is>
          <t>91 - 120</t>
        </is>
      </c>
      <c r="FN14" s="2544" t="inlineStr">
        <is>
          <t>121 - 150</t>
        </is>
      </c>
      <c r="FO14" s="2544" t="inlineStr">
        <is>
          <t>151 - 180</t>
        </is>
      </c>
      <c r="FP14" s="2546" t="inlineStr">
        <is>
          <t>181+</t>
        </is>
      </c>
      <c r="FR14" s="326" t="inlineStr">
        <is>
          <t>MONTH</t>
        </is>
      </c>
      <c r="FS14" s="331" t="inlineStr">
        <is>
          <t>TOTAL</t>
        </is>
      </c>
      <c r="FT14" s="331" t="inlineStr">
        <is>
          <t>Future Cash</t>
        </is>
      </c>
      <c r="FU14" s="332" t="inlineStr">
        <is>
          <t>0 - 30</t>
        </is>
      </c>
      <c r="FV14" s="332" t="inlineStr">
        <is>
          <t>31 - 60</t>
        </is>
      </c>
      <c r="FW14" s="332" t="inlineStr">
        <is>
          <t>61 - 90</t>
        </is>
      </c>
      <c r="FX14" s="332" t="inlineStr">
        <is>
          <t>91 - 120</t>
        </is>
      </c>
      <c r="FY14" s="332" t="inlineStr">
        <is>
          <t>121 - 150</t>
        </is>
      </c>
      <c r="FZ14" s="332" t="inlineStr">
        <is>
          <t>151 - 180</t>
        </is>
      </c>
      <c r="GA14" s="333" t="inlineStr">
        <is>
          <t>181+</t>
        </is>
      </c>
      <c r="GC14" s="326" t="inlineStr">
        <is>
          <t>MONTH</t>
        </is>
      </c>
      <c r="GD14" s="2542" t="inlineStr">
        <is>
          <t>%</t>
        </is>
      </c>
      <c r="GE14" s="2543" t="inlineStr">
        <is>
          <t>TOTAL</t>
        </is>
      </c>
      <c r="GF14" s="2543" t="inlineStr">
        <is>
          <t>Future Cash</t>
        </is>
      </c>
      <c r="GG14" s="2544" t="inlineStr">
        <is>
          <t>0 - 30</t>
        </is>
      </c>
      <c r="GH14" s="2544" t="inlineStr">
        <is>
          <t>31 - 60</t>
        </is>
      </c>
      <c r="GI14" s="2544" t="inlineStr">
        <is>
          <t>61 - 90</t>
        </is>
      </c>
      <c r="GJ14" s="2544" t="inlineStr">
        <is>
          <t>91 - 120</t>
        </is>
      </c>
      <c r="GK14" s="2544" t="inlineStr">
        <is>
          <t>121 - 150</t>
        </is>
      </c>
      <c r="GL14" s="2544" t="inlineStr">
        <is>
          <t>151 - 180</t>
        </is>
      </c>
      <c r="GM14" s="2546" t="inlineStr">
        <is>
          <t>181+</t>
        </is>
      </c>
      <c r="GO14" s="326" t="inlineStr">
        <is>
          <t>MONTH</t>
        </is>
      </c>
      <c r="GP14" s="331" t="inlineStr">
        <is>
          <t>TOTAL</t>
        </is>
      </c>
      <c r="GQ14" s="331" t="inlineStr">
        <is>
          <t>Future Cash</t>
        </is>
      </c>
      <c r="GR14" s="332" t="inlineStr">
        <is>
          <t>0 - 30</t>
        </is>
      </c>
      <c r="GS14" s="332" t="inlineStr">
        <is>
          <t>31 - 60</t>
        </is>
      </c>
      <c r="GT14" s="332" t="inlineStr">
        <is>
          <t>61 - 90</t>
        </is>
      </c>
      <c r="GU14" s="332" t="inlineStr">
        <is>
          <t>91 - 120</t>
        </is>
      </c>
      <c r="GV14" s="332" t="inlineStr">
        <is>
          <t>121 - 150</t>
        </is>
      </c>
      <c r="GW14" s="332" t="inlineStr">
        <is>
          <t>151 - 180</t>
        </is>
      </c>
      <c r="GX14" s="333" t="inlineStr">
        <is>
          <t>181+</t>
        </is>
      </c>
      <c r="GZ14" s="326" t="inlineStr">
        <is>
          <t>MONTH</t>
        </is>
      </c>
      <c r="HA14" s="2542" t="inlineStr">
        <is>
          <t>%</t>
        </is>
      </c>
      <c r="HB14" s="2543" t="inlineStr">
        <is>
          <t>TOTAL</t>
        </is>
      </c>
      <c r="HC14" s="2543" t="inlineStr">
        <is>
          <t>Future Cash</t>
        </is>
      </c>
      <c r="HD14" s="2544" t="inlineStr">
        <is>
          <t>0 - 30</t>
        </is>
      </c>
      <c r="HE14" s="2544" t="inlineStr">
        <is>
          <t>31 - 60</t>
        </is>
      </c>
      <c r="HF14" s="2544" t="inlineStr">
        <is>
          <t>61 - 90</t>
        </is>
      </c>
      <c r="HG14" s="2544" t="inlineStr">
        <is>
          <t>91 - 120</t>
        </is>
      </c>
      <c r="HH14" s="2544" t="inlineStr">
        <is>
          <t>121 - 150</t>
        </is>
      </c>
      <c r="HI14" s="2544" t="inlineStr">
        <is>
          <t>151 - 180</t>
        </is>
      </c>
      <c r="HJ14" s="2546" t="inlineStr">
        <is>
          <t>181+</t>
        </is>
      </c>
      <c r="HL14" s="326" t="inlineStr">
        <is>
          <t>MONTH</t>
        </is>
      </c>
      <c r="HM14" s="331" t="inlineStr">
        <is>
          <t>TOTAL</t>
        </is>
      </c>
      <c r="HN14" s="331" t="inlineStr">
        <is>
          <t>Future Cash</t>
        </is>
      </c>
      <c r="HO14" s="332" t="inlineStr">
        <is>
          <t>0 - 30</t>
        </is>
      </c>
      <c r="HP14" s="332" t="inlineStr">
        <is>
          <t>31 - 60</t>
        </is>
      </c>
      <c r="HQ14" s="332" t="inlineStr">
        <is>
          <t>61 - 90</t>
        </is>
      </c>
      <c r="HR14" s="332" t="inlineStr">
        <is>
          <t>91 - 120</t>
        </is>
      </c>
      <c r="HS14" s="332" t="inlineStr">
        <is>
          <t>121 - 150</t>
        </is>
      </c>
      <c r="HT14" s="332" t="inlineStr">
        <is>
          <t>151 - 180</t>
        </is>
      </c>
      <c r="HU14" s="333" t="inlineStr">
        <is>
          <t>181+</t>
        </is>
      </c>
      <c r="HW14" s="326" t="inlineStr">
        <is>
          <t>MONTH</t>
        </is>
      </c>
      <c r="HX14" s="2542" t="inlineStr">
        <is>
          <t>%</t>
        </is>
      </c>
      <c r="HY14" s="2543" t="inlineStr">
        <is>
          <t>TOTAL</t>
        </is>
      </c>
      <c r="HZ14" s="2543" t="inlineStr">
        <is>
          <t>Future Cash</t>
        </is>
      </c>
      <c r="IA14" s="2544" t="inlineStr">
        <is>
          <t>0 - 30</t>
        </is>
      </c>
      <c r="IB14" s="2544" t="inlineStr">
        <is>
          <t>31 - 60</t>
        </is>
      </c>
      <c r="IC14" s="2544" t="inlineStr">
        <is>
          <t>61 - 90</t>
        </is>
      </c>
      <c r="ID14" s="2544" t="inlineStr">
        <is>
          <t>91 - 120</t>
        </is>
      </c>
      <c r="IE14" s="2544" t="inlineStr">
        <is>
          <t>121 - 150</t>
        </is>
      </c>
      <c r="IF14" s="2544" t="inlineStr">
        <is>
          <t>151 - 180</t>
        </is>
      </c>
      <c r="IG14" s="2546" t="inlineStr">
        <is>
          <t>181+</t>
        </is>
      </c>
      <c r="II14" s="326" t="inlineStr">
        <is>
          <t>MONTH</t>
        </is>
      </c>
      <c r="IJ14" s="331" t="inlineStr">
        <is>
          <t>TOTAL</t>
        </is>
      </c>
      <c r="IK14" s="331" t="inlineStr">
        <is>
          <t>Future Cash</t>
        </is>
      </c>
      <c r="IL14" s="332" t="inlineStr">
        <is>
          <t>0 - 30</t>
        </is>
      </c>
      <c r="IM14" s="332" t="inlineStr">
        <is>
          <t>31 - 60</t>
        </is>
      </c>
      <c r="IN14" s="332" t="inlineStr">
        <is>
          <t>61 - 90</t>
        </is>
      </c>
      <c r="IO14" s="332" t="inlineStr">
        <is>
          <t>91 - 120</t>
        </is>
      </c>
      <c r="IP14" s="332" t="inlineStr">
        <is>
          <t>121 - 150</t>
        </is>
      </c>
      <c r="IQ14" s="332" t="inlineStr">
        <is>
          <t>151 - 180</t>
        </is>
      </c>
      <c r="IR14" s="333" t="inlineStr">
        <is>
          <t>181+</t>
        </is>
      </c>
      <c r="IT14" s="326" t="inlineStr">
        <is>
          <t>MONTH</t>
        </is>
      </c>
      <c r="IU14" s="2542" t="inlineStr">
        <is>
          <t>%</t>
        </is>
      </c>
      <c r="IV14" s="2543" t="inlineStr">
        <is>
          <t>TOTAL</t>
        </is>
      </c>
      <c r="IW14" s="2543" t="inlineStr">
        <is>
          <t>Future Cash</t>
        </is>
      </c>
      <c r="IX14" s="2544" t="inlineStr">
        <is>
          <t>0 - 30</t>
        </is>
      </c>
      <c r="IY14" s="2544" t="inlineStr">
        <is>
          <t>31 - 60</t>
        </is>
      </c>
      <c r="IZ14" s="2544" t="inlineStr">
        <is>
          <t>61 - 90</t>
        </is>
      </c>
      <c r="JA14" s="2544" t="inlineStr">
        <is>
          <t>91 - 120</t>
        </is>
      </c>
      <c r="JB14" s="2544" t="inlineStr">
        <is>
          <t>121 - 150</t>
        </is>
      </c>
      <c r="JC14" s="2544" t="inlineStr">
        <is>
          <t>151 - 180</t>
        </is>
      </c>
      <c r="JD14" s="2546" t="inlineStr">
        <is>
          <t>181+</t>
        </is>
      </c>
      <c r="JF14" s="326" t="inlineStr">
        <is>
          <t>MONTH</t>
        </is>
      </c>
      <c r="JG14" s="331" t="inlineStr">
        <is>
          <t>TOTAL</t>
        </is>
      </c>
      <c r="JH14" s="331" t="inlineStr">
        <is>
          <t>Future Cash</t>
        </is>
      </c>
      <c r="JI14" s="332" t="inlineStr">
        <is>
          <t>0 - 30</t>
        </is>
      </c>
      <c r="JJ14" s="332" t="inlineStr">
        <is>
          <t>31 - 60</t>
        </is>
      </c>
      <c r="JK14" s="332" t="inlineStr">
        <is>
          <t>61 - 90</t>
        </is>
      </c>
      <c r="JL14" s="332" t="inlineStr">
        <is>
          <t>91 - 120</t>
        </is>
      </c>
      <c r="JM14" s="332" t="inlineStr">
        <is>
          <t>121 - 150</t>
        </is>
      </c>
      <c r="JN14" s="332" t="inlineStr">
        <is>
          <t>151 - 180</t>
        </is>
      </c>
      <c r="JO14" s="333" t="inlineStr">
        <is>
          <t>181+</t>
        </is>
      </c>
      <c r="JQ14" s="326" t="inlineStr">
        <is>
          <t>MONTH</t>
        </is>
      </c>
      <c r="JR14" s="2542" t="inlineStr">
        <is>
          <t>%</t>
        </is>
      </c>
      <c r="JS14" s="2543" t="inlineStr">
        <is>
          <t>TOTAL</t>
        </is>
      </c>
      <c r="JT14" s="2543" t="inlineStr">
        <is>
          <t>Future Cash</t>
        </is>
      </c>
      <c r="JU14" s="2544" t="inlineStr">
        <is>
          <t>0 - 30</t>
        </is>
      </c>
      <c r="JV14" s="2544" t="inlineStr">
        <is>
          <t>31 - 60</t>
        </is>
      </c>
      <c r="JW14" s="2544" t="inlineStr">
        <is>
          <t>61 - 90</t>
        </is>
      </c>
      <c r="JX14" s="2544" t="inlineStr">
        <is>
          <t>91 - 120</t>
        </is>
      </c>
      <c r="JY14" s="2544" t="inlineStr">
        <is>
          <t>121 - 150</t>
        </is>
      </c>
      <c r="JZ14" s="2544" t="inlineStr">
        <is>
          <t>151 - 180</t>
        </is>
      </c>
      <c r="KA14" s="2546" t="inlineStr">
        <is>
          <t>181+</t>
        </is>
      </c>
      <c r="KC14" s="326" t="inlineStr">
        <is>
          <t>MONTH</t>
        </is>
      </c>
      <c r="KD14" s="331" t="inlineStr">
        <is>
          <t>TOTAL</t>
        </is>
      </c>
      <c r="KE14" s="331" t="inlineStr">
        <is>
          <t>Future Cash</t>
        </is>
      </c>
      <c r="KF14" s="332" t="inlineStr">
        <is>
          <t>0 - 30</t>
        </is>
      </c>
      <c r="KG14" s="332" t="inlineStr">
        <is>
          <t>31 - 60</t>
        </is>
      </c>
      <c r="KH14" s="332" t="inlineStr">
        <is>
          <t>61 - 90</t>
        </is>
      </c>
      <c r="KI14" s="332" t="inlineStr">
        <is>
          <t>91 - 120</t>
        </is>
      </c>
      <c r="KJ14" s="332" t="inlineStr">
        <is>
          <t>121 - 150</t>
        </is>
      </c>
      <c r="KK14" s="332" t="inlineStr">
        <is>
          <t>151 - 180</t>
        </is>
      </c>
      <c r="KL14" s="333" t="inlineStr">
        <is>
          <t>181+</t>
        </is>
      </c>
    </row>
    <row r="15">
      <c r="A15" s="342" t="n">
        <v>44074</v>
      </c>
      <c r="B15" s="2578" t="n"/>
      <c r="C15" s="2579" t="n"/>
      <c r="D15" s="2579" t="n"/>
      <c r="E15" s="2580" t="n"/>
      <c r="F15" s="2580" t="n"/>
      <c r="G15" s="2580" t="n"/>
      <c r="H15" s="2580" t="n"/>
      <c r="I15" s="2580" t="n"/>
      <c r="J15" s="2580" t="n"/>
      <c r="K15" s="2581" t="n"/>
      <c r="L15" s="324" t="n"/>
      <c r="M15" s="334">
        <f>+$A15</f>
        <v/>
      </c>
      <c r="N15" s="339" t="n"/>
      <c r="O15" s="339" t="n"/>
      <c r="P15" s="340" t="n"/>
      <c r="Q15" s="340" t="n"/>
      <c r="R15" s="340" t="n"/>
      <c r="S15" s="340" t="n"/>
      <c r="T15" s="340" t="n"/>
      <c r="U15" s="340" t="n"/>
      <c r="V15" s="341" t="n"/>
      <c r="X15" s="334">
        <f>+$A15</f>
        <v/>
      </c>
      <c r="Y15" s="2578" t="n"/>
      <c r="Z15" s="2579" t="n"/>
      <c r="AA15" s="2579" t="n"/>
      <c r="AB15" s="2580" t="n"/>
      <c r="AC15" s="2580" t="n"/>
      <c r="AD15" s="2580" t="n"/>
      <c r="AE15" s="2580" t="n"/>
      <c r="AF15" s="2580" t="n"/>
      <c r="AG15" s="2580" t="n"/>
      <c r="AH15" s="2581" t="n"/>
      <c r="AJ15" s="334">
        <f>+$A15</f>
        <v/>
      </c>
      <c r="AK15" s="339" t="n"/>
      <c r="AL15" s="339" t="n"/>
      <c r="AM15" s="340" t="n"/>
      <c r="AN15" s="340" t="n"/>
      <c r="AO15" s="340" t="n"/>
      <c r="AP15" s="340" t="n"/>
      <c r="AQ15" s="340" t="n"/>
      <c r="AR15" s="340" t="n"/>
      <c r="AS15" s="341" t="n"/>
      <c r="AU15" s="334">
        <f>+$A15</f>
        <v/>
      </c>
      <c r="AV15" s="2578" t="n"/>
      <c r="AW15" s="2579" t="n"/>
      <c r="AX15" s="2579" t="n"/>
      <c r="AY15" s="2580" t="n"/>
      <c r="AZ15" s="2580" t="n"/>
      <c r="BA15" s="2580" t="n"/>
      <c r="BB15" s="2580" t="n"/>
      <c r="BC15" s="2580" t="n"/>
      <c r="BD15" s="2580" t="n"/>
      <c r="BE15" s="2581" t="n"/>
      <c r="BG15" s="334">
        <f>+$A15</f>
        <v/>
      </c>
      <c r="BH15" s="339" t="n"/>
      <c r="BI15" s="339" t="n"/>
      <c r="BJ15" s="340" t="n"/>
      <c r="BK15" s="340" t="n"/>
      <c r="BL15" s="340" t="n"/>
      <c r="BM15" s="340" t="n"/>
      <c r="BN15" s="340" t="n"/>
      <c r="BO15" s="340" t="n"/>
      <c r="BP15" s="341" t="n"/>
      <c r="BR15" s="334">
        <f>+$A15</f>
        <v/>
      </c>
      <c r="BS15" s="2578" t="n"/>
      <c r="BT15" s="2579" t="n"/>
      <c r="BU15" s="2579" t="n"/>
      <c r="BV15" s="2580" t="n"/>
      <c r="BW15" s="2580" t="n"/>
      <c r="BX15" s="2580" t="n"/>
      <c r="BY15" s="2580" t="n"/>
      <c r="BZ15" s="2580" t="n"/>
      <c r="CA15" s="2580" t="n"/>
      <c r="CB15" s="2581" t="n"/>
      <c r="CD15" s="334">
        <f>+$A15</f>
        <v/>
      </c>
      <c r="CE15" s="339" t="n"/>
      <c r="CF15" s="339" t="n"/>
      <c r="CG15" s="340" t="n"/>
      <c r="CH15" s="340" t="n"/>
      <c r="CI15" s="340" t="n"/>
      <c r="CJ15" s="340" t="n"/>
      <c r="CK15" s="340" t="n"/>
      <c r="CL15" s="340" t="n"/>
      <c r="CM15" s="341" t="n"/>
      <c r="CO15" s="334">
        <f>+$A15</f>
        <v/>
      </c>
      <c r="CP15" s="2578" t="n"/>
      <c r="CQ15" s="2579" t="n"/>
      <c r="CR15" s="2579" t="n"/>
      <c r="CS15" s="2580" t="n"/>
      <c r="CT15" s="2580" t="n"/>
      <c r="CU15" s="2580" t="n"/>
      <c r="CV15" s="2580" t="n"/>
      <c r="CW15" s="2580" t="n"/>
      <c r="CX15" s="2580" t="n"/>
      <c r="CY15" s="2581" t="n"/>
      <c r="DA15" s="334">
        <f>+$A15</f>
        <v/>
      </c>
      <c r="DB15" s="339" t="n"/>
      <c r="DC15" s="339" t="n"/>
      <c r="DD15" s="340" t="n"/>
      <c r="DE15" s="340" t="n"/>
      <c r="DF15" s="340" t="n"/>
      <c r="DG15" s="340" t="n"/>
      <c r="DH15" s="340" t="n"/>
      <c r="DI15" s="340" t="n"/>
      <c r="DJ15" s="341" t="n"/>
      <c r="DL15" s="334">
        <f>+$A15</f>
        <v/>
      </c>
      <c r="DM15" s="2578" t="n"/>
      <c r="DN15" s="2579" t="n"/>
      <c r="DO15" s="2579" t="n"/>
      <c r="DP15" s="2580" t="n"/>
      <c r="DQ15" s="2580" t="n"/>
      <c r="DR15" s="2580" t="n"/>
      <c r="DS15" s="2580" t="n"/>
      <c r="DT15" s="2580" t="n"/>
      <c r="DU15" s="2580" t="n"/>
      <c r="DV15" s="2581" t="n"/>
      <c r="DX15" s="334">
        <f>+$A15</f>
        <v/>
      </c>
      <c r="DY15" s="339" t="n"/>
      <c r="DZ15" s="339" t="n"/>
      <c r="EA15" s="340" t="n"/>
      <c r="EB15" s="340" t="n"/>
      <c r="EC15" s="340" t="n"/>
      <c r="ED15" s="340" t="n"/>
      <c r="EE15" s="340" t="n"/>
      <c r="EF15" s="340" t="n"/>
      <c r="EG15" s="341" t="n"/>
      <c r="EI15" s="334">
        <f>+$A15</f>
        <v/>
      </c>
      <c r="EJ15" s="2578" t="n"/>
      <c r="EK15" s="2579" t="n"/>
      <c r="EL15" s="2579" t="n"/>
      <c r="EM15" s="2580" t="n"/>
      <c r="EN15" s="2580" t="n"/>
      <c r="EO15" s="2580" t="n"/>
      <c r="EP15" s="2580" t="n"/>
      <c r="EQ15" s="2580" t="n"/>
      <c r="ER15" s="2580" t="n"/>
      <c r="ES15" s="2581" t="n"/>
      <c r="EU15" s="334">
        <f>+$A15</f>
        <v/>
      </c>
      <c r="EV15" s="339" t="n"/>
      <c r="EW15" s="339" t="n"/>
      <c r="EX15" s="340" t="n"/>
      <c r="EY15" s="340" t="n"/>
      <c r="EZ15" s="340" t="n"/>
      <c r="FA15" s="340" t="n"/>
      <c r="FB15" s="340" t="n"/>
      <c r="FC15" s="340" t="n"/>
      <c r="FD15" s="341" t="n"/>
      <c r="FF15" s="334">
        <f>+$A15</f>
        <v/>
      </c>
      <c r="FG15" s="2578" t="n"/>
      <c r="FH15" s="2579" t="n"/>
      <c r="FI15" s="2579" t="n"/>
      <c r="FJ15" s="2580" t="n"/>
      <c r="FK15" s="2580" t="n"/>
      <c r="FL15" s="2580" t="n"/>
      <c r="FM15" s="2580" t="n"/>
      <c r="FN15" s="2580" t="n"/>
      <c r="FO15" s="2580" t="n"/>
      <c r="FP15" s="2581" t="n"/>
      <c r="FR15" s="334">
        <f>+$A15</f>
        <v/>
      </c>
      <c r="FS15" s="339" t="n"/>
      <c r="FT15" s="339" t="n"/>
      <c r="FU15" s="340" t="n"/>
      <c r="FV15" s="340" t="n"/>
      <c r="FW15" s="340" t="n"/>
      <c r="FX15" s="340" t="n"/>
      <c r="FY15" s="340" t="n"/>
      <c r="FZ15" s="340" t="n"/>
      <c r="GA15" s="341" t="n"/>
      <c r="GC15" s="334">
        <f>+$A15</f>
        <v/>
      </c>
      <c r="GD15" s="2578" t="n"/>
      <c r="GE15" s="2579" t="n"/>
      <c r="GF15" s="2579" t="n"/>
      <c r="GG15" s="2580" t="n"/>
      <c r="GH15" s="2580" t="n"/>
      <c r="GI15" s="2580" t="n"/>
      <c r="GJ15" s="2580" t="n"/>
      <c r="GK15" s="2580" t="n"/>
      <c r="GL15" s="2580" t="n"/>
      <c r="GM15" s="2581" t="n"/>
      <c r="GO15" s="334">
        <f>+$A15</f>
        <v/>
      </c>
      <c r="GP15" s="339" t="n"/>
      <c r="GQ15" s="339" t="n"/>
      <c r="GR15" s="340" t="n"/>
      <c r="GS15" s="340" t="n"/>
      <c r="GT15" s="340" t="n"/>
      <c r="GU15" s="340" t="n"/>
      <c r="GV15" s="340" t="n"/>
      <c r="GW15" s="340" t="n"/>
      <c r="GX15" s="341" t="n"/>
      <c r="GZ15" s="334">
        <f>+$A15</f>
        <v/>
      </c>
      <c r="HA15" s="2578" t="n"/>
      <c r="HB15" s="2579" t="n"/>
      <c r="HC15" s="2579" t="n"/>
      <c r="HD15" s="2580" t="n"/>
      <c r="HE15" s="2580" t="n"/>
      <c r="HF15" s="2580" t="n"/>
      <c r="HG15" s="2580" t="n"/>
      <c r="HH15" s="2580" t="n"/>
      <c r="HI15" s="2580" t="n"/>
      <c r="HJ15" s="2581" t="n"/>
      <c r="HL15" s="334">
        <f>+$A15</f>
        <v/>
      </c>
      <c r="HM15" s="339" t="n"/>
      <c r="HN15" s="339" t="n"/>
      <c r="HO15" s="340" t="n"/>
      <c r="HP15" s="340" t="n"/>
      <c r="HQ15" s="340" t="n"/>
      <c r="HR15" s="340" t="n"/>
      <c r="HS15" s="340" t="n"/>
      <c r="HT15" s="340" t="n"/>
      <c r="HU15" s="341" t="n"/>
      <c r="HW15" s="334">
        <f>+$A15</f>
        <v/>
      </c>
      <c r="HX15" s="2578" t="n"/>
      <c r="HY15" s="2579" t="n"/>
      <c r="HZ15" s="2579" t="n"/>
      <c r="IA15" s="2580" t="n"/>
      <c r="IB15" s="2580" t="n"/>
      <c r="IC15" s="2580" t="n"/>
      <c r="ID15" s="2580" t="n"/>
      <c r="IE15" s="2580" t="n"/>
      <c r="IF15" s="2580" t="n"/>
      <c r="IG15" s="2581" t="n"/>
      <c r="II15" s="334">
        <f>+$A15</f>
        <v/>
      </c>
      <c r="IJ15" s="339" t="n"/>
      <c r="IK15" s="339" t="n"/>
      <c r="IL15" s="340" t="n"/>
      <c r="IM15" s="340" t="n"/>
      <c r="IN15" s="340" t="n"/>
      <c r="IO15" s="340" t="n"/>
      <c r="IP15" s="340" t="n"/>
      <c r="IQ15" s="340" t="n"/>
      <c r="IR15" s="341" t="n"/>
      <c r="IT15" s="334">
        <f>+$A15</f>
        <v/>
      </c>
      <c r="IU15" s="2578" t="n"/>
      <c r="IV15" s="2579" t="n"/>
      <c r="IW15" s="2579" t="n"/>
      <c r="IX15" s="2580" t="n"/>
      <c r="IY15" s="2580" t="n"/>
      <c r="IZ15" s="2580" t="n"/>
      <c r="JA15" s="2580" t="n"/>
      <c r="JB15" s="2580" t="n"/>
      <c r="JC15" s="2580" t="n"/>
      <c r="JD15" s="2581" t="n"/>
      <c r="JF15" s="334">
        <f>+$A15</f>
        <v/>
      </c>
      <c r="JG15" s="339" t="n"/>
      <c r="JH15" s="339" t="n"/>
      <c r="JI15" s="340" t="n"/>
      <c r="JJ15" s="340" t="n"/>
      <c r="JK15" s="340" t="n"/>
      <c r="JL15" s="340" t="n"/>
      <c r="JM15" s="340" t="n"/>
      <c r="JN15" s="340" t="n"/>
      <c r="JO15" s="341" t="n"/>
      <c r="JQ15" s="334">
        <f>+$A15</f>
        <v/>
      </c>
      <c r="JR15" s="2578" t="n"/>
      <c r="JS15" s="2579" t="n"/>
      <c r="JT15" s="2579" t="n"/>
      <c r="JU15" s="2580" t="n"/>
      <c r="JV15" s="2580" t="n"/>
      <c r="JW15" s="2580" t="n"/>
      <c r="JX15" s="2580" t="n"/>
      <c r="JY15" s="2580" t="n"/>
      <c r="JZ15" s="2580" t="n"/>
      <c r="KA15" s="2581" t="n"/>
      <c r="KC15" s="334">
        <f>+$A15</f>
        <v/>
      </c>
      <c r="KD15" s="339" t="n"/>
      <c r="KE15" s="339" t="n"/>
      <c r="KF15" s="340" t="n"/>
      <c r="KG15" s="340" t="n"/>
      <c r="KH15" s="340" t="n"/>
      <c r="KI15" s="340" t="n"/>
      <c r="KJ15" s="340" t="n"/>
      <c r="KK15" s="340" t="n"/>
      <c r="KL15" s="341" t="n"/>
    </row>
    <row r="16">
      <c r="A16" s="343" t="inlineStr">
        <is>
          <t>BC/BS</t>
        </is>
      </c>
      <c r="B16" s="344">
        <f>+C16/C28</f>
        <v/>
      </c>
      <c r="C16" s="345">
        <f>SUM(D16:K16)</f>
        <v/>
      </c>
      <c r="D16" s="346">
        <f>AA16+AX16+BU16+CR16+DO16+EL16+FI16+GF16+HC16+HZ16+IW16+JT16</f>
        <v/>
      </c>
      <c r="E16" s="346">
        <f>AB16+AY16+BV16+CS16+DP16+EM16+FJ16+GG16+HD16+IA16+IX16+JU16</f>
        <v/>
      </c>
      <c r="F16" s="346">
        <f>AC16+AZ16+BW16+CT16+DQ16+EN16+FK16+GH16+HE16+IB16+IY16+JV16</f>
        <v/>
      </c>
      <c r="G16" s="346">
        <f>AD16+BA16+BX16+CU16+DR16+EO16+FL16+GI16+HF16+IC16+IZ16+JW16</f>
        <v/>
      </c>
      <c r="H16" s="346">
        <f>AE16+BB16+BY16+CV16+DS16+EP16+FM16+GJ16+HG16+ID16+JA16+JX16</f>
        <v/>
      </c>
      <c r="I16" s="346">
        <f>AF16+BC16+BZ16+CW16+DT16+EQ16+FN16+GK16+HH16+IE16+JB16+JY16</f>
        <v/>
      </c>
      <c r="J16" s="346">
        <f>AG16+BD16+CA16+CX16+DU16+ER16+FO16+GL16+HI16+IF16+JC16+JZ16</f>
        <v/>
      </c>
      <c r="K16" s="347">
        <f>AH16+BE16+CB16+CY16+DV16+ES16+FP16+GM16+HJ16+IG16+JD16+KA16</f>
        <v/>
      </c>
      <c r="L16" s="324" t="n"/>
      <c r="M16" s="343">
        <f>+$A16</f>
        <v/>
      </c>
      <c r="N16" s="339">
        <f>SUM(O16:V16)</f>
        <v/>
      </c>
      <c r="O16" s="2582">
        <f>+D16/$C16</f>
        <v/>
      </c>
      <c r="P16" s="2582">
        <f>+E16/$C16</f>
        <v/>
      </c>
      <c r="Q16" s="2582">
        <f>+F16/$C16</f>
        <v/>
      </c>
      <c r="R16" s="2582">
        <f>+G16/$C16</f>
        <v/>
      </c>
      <c r="S16" s="2582">
        <f>+H16/$C16</f>
        <v/>
      </c>
      <c r="T16" s="2582">
        <f>+I16/$C16</f>
        <v/>
      </c>
      <c r="U16" s="2582">
        <f>+J16/$C16</f>
        <v/>
      </c>
      <c r="V16" s="2583">
        <f>+K16/$C16</f>
        <v/>
      </c>
      <c r="X16" s="343" t="inlineStr">
        <is>
          <t>BC/BS</t>
        </is>
      </c>
      <c r="Y16" s="344">
        <f>+Z16/Z28</f>
        <v/>
      </c>
      <c r="Z16" s="345">
        <f>SUM(AA16:AH16)</f>
        <v/>
      </c>
      <c r="AA16" s="346" t="n"/>
      <c r="AB16" s="346" t="n"/>
      <c r="AC16" s="346" t="n"/>
      <c r="AD16" s="346" t="n"/>
      <c r="AE16" s="346" t="n"/>
      <c r="AF16" s="346" t="n"/>
      <c r="AG16" s="346" t="n"/>
      <c r="AH16" s="347" t="n"/>
      <c r="AI16" s="324" t="n"/>
      <c r="AJ16" s="343">
        <f>+$A16</f>
        <v/>
      </c>
      <c r="AK16" s="339">
        <f>SUM(AL16:AS16)</f>
        <v/>
      </c>
      <c r="AL16" s="2582">
        <f>+AA16/Z16</f>
        <v/>
      </c>
      <c r="AM16" s="2582">
        <f>+AB16/Z16</f>
        <v/>
      </c>
      <c r="AN16" s="2582">
        <f>+AC16/Z16</f>
        <v/>
      </c>
      <c r="AO16" s="2582">
        <f>+AD16/Z16</f>
        <v/>
      </c>
      <c r="AP16" s="2582">
        <f>+AE16/Z16</f>
        <v/>
      </c>
      <c r="AQ16" s="2582">
        <f>+AF16/Z16</f>
        <v/>
      </c>
      <c r="AR16" s="2582">
        <f>+AG16/Z16</f>
        <v/>
      </c>
      <c r="AS16" s="2583">
        <f>+AH16/Z16</f>
        <v/>
      </c>
      <c r="AU16" s="343" t="inlineStr">
        <is>
          <t>BC/BS</t>
        </is>
      </c>
      <c r="AV16" s="344">
        <f>+AW16/AW28</f>
        <v/>
      </c>
      <c r="AW16" s="345">
        <f>SUM(AX16:BE16)</f>
        <v/>
      </c>
      <c r="AX16" s="346" t="n"/>
      <c r="AY16" s="346" t="n"/>
      <c r="AZ16" s="346" t="n"/>
      <c r="BA16" s="346" t="n"/>
      <c r="BB16" s="346" t="n"/>
      <c r="BC16" s="346" t="n"/>
      <c r="BD16" s="346" t="n"/>
      <c r="BE16" s="347" t="n"/>
      <c r="BF16" s="324" t="n"/>
      <c r="BG16" s="343">
        <f>+$A16</f>
        <v/>
      </c>
      <c r="BH16" s="339">
        <f>SUM(BI16:BP16)</f>
        <v/>
      </c>
      <c r="BI16" s="2582">
        <f>+AX16/AW16</f>
        <v/>
      </c>
      <c r="BJ16" s="2582">
        <f>+AY16/AW16</f>
        <v/>
      </c>
      <c r="BK16" s="2582">
        <f>+AZ16/AW16</f>
        <v/>
      </c>
      <c r="BL16" s="2582">
        <f>+BA16/AW16</f>
        <v/>
      </c>
      <c r="BM16" s="2582">
        <f>+BB16/AW16</f>
        <v/>
      </c>
      <c r="BN16" s="2582">
        <f>+BC16/AW16</f>
        <v/>
      </c>
      <c r="BO16" s="2582">
        <f>+BD16/AW16</f>
        <v/>
      </c>
      <c r="BP16" s="2583">
        <f>+BE16/AW16</f>
        <v/>
      </c>
      <c r="BR16" s="343" t="inlineStr">
        <is>
          <t>BC/BS</t>
        </is>
      </c>
      <c r="BS16" s="344">
        <f>+BT16/BT28</f>
        <v/>
      </c>
      <c r="BT16" s="345">
        <f>SUM(BU16:CB16)</f>
        <v/>
      </c>
      <c r="BU16" s="346" t="n"/>
      <c r="BV16" s="346" t="n"/>
      <c r="BW16" s="346" t="n"/>
      <c r="BX16" s="346" t="n"/>
      <c r="BY16" s="346" t="n"/>
      <c r="BZ16" s="346" t="n"/>
      <c r="CA16" s="346" t="n"/>
      <c r="CB16" s="347" t="n"/>
      <c r="CC16" s="324" t="n"/>
      <c r="CD16" s="343">
        <f>+$A16</f>
        <v/>
      </c>
      <c r="CE16" s="339">
        <f>SUM(CF16:CM16)</f>
        <v/>
      </c>
      <c r="CF16" s="2582">
        <f>+BU16/BT16</f>
        <v/>
      </c>
      <c r="CG16" s="2582">
        <f>+BV16/BT16</f>
        <v/>
      </c>
      <c r="CH16" s="2582">
        <f>+BW16/BT16</f>
        <v/>
      </c>
      <c r="CI16" s="2582">
        <f>+BX16/BT16</f>
        <v/>
      </c>
      <c r="CJ16" s="2582">
        <f>+BY16/BT16</f>
        <v/>
      </c>
      <c r="CK16" s="2582">
        <f>+BZ16/BT16</f>
        <v/>
      </c>
      <c r="CL16" s="2582">
        <f>+CA16/BT16</f>
        <v/>
      </c>
      <c r="CM16" s="2583">
        <f>+CB16/BT16</f>
        <v/>
      </c>
      <c r="CO16" s="343" t="inlineStr">
        <is>
          <t>BC/BS</t>
        </is>
      </c>
      <c r="CP16" s="344">
        <f>+CQ16/CQ28</f>
        <v/>
      </c>
      <c r="CQ16" s="345">
        <f>SUM(CR16:CY16)</f>
        <v/>
      </c>
      <c r="CR16" s="346" t="n"/>
      <c r="CS16" s="346" t="n"/>
      <c r="CT16" s="346" t="n"/>
      <c r="CU16" s="346" t="n"/>
      <c r="CV16" s="346" t="n"/>
      <c r="CW16" s="346" t="n"/>
      <c r="CX16" s="346" t="n"/>
      <c r="CY16" s="347" t="n"/>
      <c r="CZ16" s="324" t="n"/>
      <c r="DA16" s="343">
        <f>+$A16</f>
        <v/>
      </c>
      <c r="DB16" s="339">
        <f>SUM(DC16:DJ16)</f>
        <v/>
      </c>
      <c r="DC16" s="2582">
        <f>+CR16/CQ16</f>
        <v/>
      </c>
      <c r="DD16" s="2582">
        <f>+CS16/CQ16</f>
        <v/>
      </c>
      <c r="DE16" s="2582">
        <f>+CT16/CQ16</f>
        <v/>
      </c>
      <c r="DF16" s="2582">
        <f>+CU16/CQ16</f>
        <v/>
      </c>
      <c r="DG16" s="2582">
        <f>+CV16/CQ16</f>
        <v/>
      </c>
      <c r="DH16" s="2582">
        <f>+CW16/CQ16</f>
        <v/>
      </c>
      <c r="DI16" s="2582">
        <f>+CX16/CQ16</f>
        <v/>
      </c>
      <c r="DJ16" s="2583">
        <f>+CY16/CQ16</f>
        <v/>
      </c>
      <c r="DL16" s="343" t="inlineStr">
        <is>
          <t>BC/BS</t>
        </is>
      </c>
      <c r="DM16" s="344">
        <f>+DN16/DN28</f>
        <v/>
      </c>
      <c r="DN16" s="345">
        <f>SUM(DO16:DV16)</f>
        <v/>
      </c>
      <c r="DO16" s="346" t="n"/>
      <c r="DP16" s="346" t="n"/>
      <c r="DQ16" s="346" t="n"/>
      <c r="DR16" s="346" t="n"/>
      <c r="DS16" s="346" t="n"/>
      <c r="DT16" s="346" t="n"/>
      <c r="DU16" s="346" t="n"/>
      <c r="DV16" s="347" t="n"/>
      <c r="DW16" s="324" t="n"/>
      <c r="DX16" s="343">
        <f>+$A16</f>
        <v/>
      </c>
      <c r="DY16" s="339">
        <f>SUM(DZ16:EG16)</f>
        <v/>
      </c>
      <c r="DZ16" s="2582">
        <f>+DO16/DN16</f>
        <v/>
      </c>
      <c r="EA16" s="2582">
        <f>+DP16/DN16</f>
        <v/>
      </c>
      <c r="EB16" s="2582">
        <f>+DQ16/DN16</f>
        <v/>
      </c>
      <c r="EC16" s="2582">
        <f>+DR16/DN16</f>
        <v/>
      </c>
      <c r="ED16" s="2582">
        <f>+DS16/DN16</f>
        <v/>
      </c>
      <c r="EE16" s="2582">
        <f>+DT16/DN16</f>
        <v/>
      </c>
      <c r="EF16" s="2582">
        <f>+DU16/DN16</f>
        <v/>
      </c>
      <c r="EG16" s="2583">
        <f>+DV16/DN16</f>
        <v/>
      </c>
      <c r="EI16" s="343" t="inlineStr">
        <is>
          <t>BC/BS</t>
        </is>
      </c>
      <c r="EJ16" s="344">
        <f>+EK16/EK28</f>
        <v/>
      </c>
      <c r="EK16" s="345">
        <f>SUM(EL16:ES16)</f>
        <v/>
      </c>
      <c r="EL16" s="346" t="n"/>
      <c r="EM16" s="346" t="n"/>
      <c r="EN16" s="346" t="n"/>
      <c r="EO16" s="346" t="n"/>
      <c r="EP16" s="346" t="n"/>
      <c r="EQ16" s="346" t="n"/>
      <c r="ER16" s="346" t="n"/>
      <c r="ES16" s="347" t="n"/>
      <c r="ET16" s="324" t="n"/>
      <c r="EU16" s="343">
        <f>+$A16</f>
        <v/>
      </c>
      <c r="EV16" s="339">
        <f>SUM(EW16:FD16)</f>
        <v/>
      </c>
      <c r="EW16" s="2582">
        <f>+EL16/EK16</f>
        <v/>
      </c>
      <c r="EX16" s="2582">
        <f>+EM16/EK16</f>
        <v/>
      </c>
      <c r="EY16" s="2582">
        <f>+EN16/EK16</f>
        <v/>
      </c>
      <c r="EZ16" s="2582">
        <f>+EO16/EK16</f>
        <v/>
      </c>
      <c r="FA16" s="2582">
        <f>+EP16/EK16</f>
        <v/>
      </c>
      <c r="FB16" s="2582">
        <f>+EQ16/EK16</f>
        <v/>
      </c>
      <c r="FC16" s="2582">
        <f>+ER16/EK16</f>
        <v/>
      </c>
      <c r="FD16" s="2583">
        <f>+ES16/EK16</f>
        <v/>
      </c>
      <c r="FF16" s="343" t="inlineStr">
        <is>
          <t>BC/BS</t>
        </is>
      </c>
      <c r="FG16" s="344">
        <f>+FH16/FH28</f>
        <v/>
      </c>
      <c r="FH16" s="345">
        <f>SUM(FI16:FP16)</f>
        <v/>
      </c>
      <c r="FI16" s="346" t="n"/>
      <c r="FJ16" s="346" t="n"/>
      <c r="FK16" s="346" t="n"/>
      <c r="FL16" s="346" t="n"/>
      <c r="FM16" s="346" t="n"/>
      <c r="FN16" s="346" t="n"/>
      <c r="FO16" s="346" t="n"/>
      <c r="FP16" s="347" t="n"/>
      <c r="FQ16" s="324" t="n"/>
      <c r="FR16" s="343">
        <f>+$A16</f>
        <v/>
      </c>
      <c r="FS16" s="339">
        <f>SUM(FT16:GA16)</f>
        <v/>
      </c>
      <c r="FT16" s="2582">
        <f>+FI16/FH16</f>
        <v/>
      </c>
      <c r="FU16" s="2582">
        <f>+FJ16/FH16</f>
        <v/>
      </c>
      <c r="FV16" s="2582">
        <f>+FK16/FH16</f>
        <v/>
      </c>
      <c r="FW16" s="2582">
        <f>+FL16/FH16</f>
        <v/>
      </c>
      <c r="FX16" s="2582">
        <f>+FM16/FH16</f>
        <v/>
      </c>
      <c r="FY16" s="2582">
        <f>+FN16/FH16</f>
        <v/>
      </c>
      <c r="FZ16" s="2582">
        <f>+FO16/FH16</f>
        <v/>
      </c>
      <c r="GA16" s="2583">
        <f>+FP16/FH16</f>
        <v/>
      </c>
      <c r="GC16" s="343" t="inlineStr">
        <is>
          <t>BC/BS</t>
        </is>
      </c>
      <c r="GD16" s="344">
        <f>+GE16/GE28</f>
        <v/>
      </c>
      <c r="GE16" s="345">
        <f>SUM(GF16:GM16)</f>
        <v/>
      </c>
      <c r="GF16" s="346" t="n"/>
      <c r="GG16" s="346" t="n"/>
      <c r="GH16" s="346" t="n"/>
      <c r="GI16" s="346" t="n"/>
      <c r="GJ16" s="346" t="n"/>
      <c r="GK16" s="346" t="n"/>
      <c r="GL16" s="346" t="n"/>
      <c r="GM16" s="347" t="n"/>
      <c r="GN16" s="324" t="n"/>
      <c r="GO16" s="343">
        <f>+$A16</f>
        <v/>
      </c>
      <c r="GP16" s="339">
        <f>SUM(GQ16:GX16)</f>
        <v/>
      </c>
      <c r="GQ16" s="2582">
        <f>+GF16/GE16</f>
        <v/>
      </c>
      <c r="GR16" s="2582">
        <f>+GG16/GE16</f>
        <v/>
      </c>
      <c r="GS16" s="2582">
        <f>+GH16/GE16</f>
        <v/>
      </c>
      <c r="GT16" s="2582">
        <f>+GI16/GE16</f>
        <v/>
      </c>
      <c r="GU16" s="2582">
        <f>+GJ16/GE16</f>
        <v/>
      </c>
      <c r="GV16" s="2582">
        <f>+GK16/GE16</f>
        <v/>
      </c>
      <c r="GW16" s="2582">
        <f>+GL16/GE16</f>
        <v/>
      </c>
      <c r="GX16" s="2583">
        <f>+GM16/GE16</f>
        <v/>
      </c>
      <c r="GZ16" s="343" t="inlineStr">
        <is>
          <t>BC/BS</t>
        </is>
      </c>
      <c r="HA16" s="344">
        <f>+HB16/HB28</f>
        <v/>
      </c>
      <c r="HB16" s="345">
        <f>SUM(HC16:HJ16)</f>
        <v/>
      </c>
      <c r="HC16" s="346" t="n"/>
      <c r="HD16" s="346" t="n"/>
      <c r="HE16" s="346" t="n"/>
      <c r="HF16" s="346" t="n"/>
      <c r="HG16" s="346" t="n"/>
      <c r="HH16" s="346" t="n"/>
      <c r="HI16" s="346" t="n"/>
      <c r="HJ16" s="347" t="n"/>
      <c r="HK16" s="324" t="n"/>
      <c r="HL16" s="343">
        <f>+$A16</f>
        <v/>
      </c>
      <c r="HM16" s="339">
        <f>SUM(HN16:HU16)</f>
        <v/>
      </c>
      <c r="HN16" s="2582">
        <f>+HC16/HB16</f>
        <v/>
      </c>
      <c r="HO16" s="2582">
        <f>+HD16/HB16</f>
        <v/>
      </c>
      <c r="HP16" s="2582">
        <f>+HE16/HB16</f>
        <v/>
      </c>
      <c r="HQ16" s="2582">
        <f>+HF16/HB16</f>
        <v/>
      </c>
      <c r="HR16" s="2582">
        <f>+HG16/HB16</f>
        <v/>
      </c>
      <c r="HS16" s="2582">
        <f>+HH16/HB16</f>
        <v/>
      </c>
      <c r="HT16" s="2582">
        <f>+HI16/HB16</f>
        <v/>
      </c>
      <c r="HU16" s="2583">
        <f>+HJ16/HB16</f>
        <v/>
      </c>
      <c r="HW16" s="343" t="inlineStr">
        <is>
          <t>BC/BS</t>
        </is>
      </c>
      <c r="HX16" s="344">
        <f>+HY16/HY28</f>
        <v/>
      </c>
      <c r="HY16" s="345">
        <f>SUM(HZ16:IG16)</f>
        <v/>
      </c>
      <c r="HZ16" s="346" t="n"/>
      <c r="IA16" s="346" t="n"/>
      <c r="IB16" s="346" t="n"/>
      <c r="IC16" s="346" t="n"/>
      <c r="ID16" s="346" t="n"/>
      <c r="IE16" s="346" t="n"/>
      <c r="IF16" s="346" t="n"/>
      <c r="IG16" s="347" t="n"/>
      <c r="IH16" s="324" t="n"/>
      <c r="II16" s="343">
        <f>+$A16</f>
        <v/>
      </c>
      <c r="IJ16" s="339">
        <f>SUM(IK16:IR16)</f>
        <v/>
      </c>
      <c r="IK16" s="2582">
        <f>+HZ16/HY16</f>
        <v/>
      </c>
      <c r="IL16" s="2582">
        <f>+IA16/HY16</f>
        <v/>
      </c>
      <c r="IM16" s="2582">
        <f>+IB16/HY16</f>
        <v/>
      </c>
      <c r="IN16" s="2582">
        <f>+IC16/HY16</f>
        <v/>
      </c>
      <c r="IO16" s="2582">
        <f>+ID16/HY16</f>
        <v/>
      </c>
      <c r="IP16" s="2582">
        <f>+IE16/HY16</f>
        <v/>
      </c>
      <c r="IQ16" s="2582">
        <f>+IF16/HY16</f>
        <v/>
      </c>
      <c r="IR16" s="2583">
        <f>+IG16/HY16</f>
        <v/>
      </c>
      <c r="IT16" s="343" t="inlineStr">
        <is>
          <t>BC/BS</t>
        </is>
      </c>
      <c r="IU16" s="344">
        <f>+IV16/IV28</f>
        <v/>
      </c>
      <c r="IV16" s="345">
        <f>SUM(IW16:JD16)</f>
        <v/>
      </c>
      <c r="IW16" s="346" t="n"/>
      <c r="IX16" s="346" t="n"/>
      <c r="IY16" s="346" t="n"/>
      <c r="IZ16" s="346" t="n"/>
      <c r="JA16" s="346" t="n"/>
      <c r="JB16" s="346" t="n"/>
      <c r="JC16" s="346" t="n"/>
      <c r="JD16" s="347" t="n"/>
      <c r="JE16" s="324" t="n"/>
      <c r="JF16" s="343">
        <f>+$A16</f>
        <v/>
      </c>
      <c r="JG16" s="339">
        <f>SUM(JH16:JO16)</f>
        <v/>
      </c>
      <c r="JH16" s="2582">
        <f>+IW16/IV16</f>
        <v/>
      </c>
      <c r="JI16" s="2582">
        <f>+IX16/IV16</f>
        <v/>
      </c>
      <c r="JJ16" s="2582">
        <f>+IY16/IV16</f>
        <v/>
      </c>
      <c r="JK16" s="2582">
        <f>+IZ16/IV16</f>
        <v/>
      </c>
      <c r="JL16" s="2582">
        <f>+JA16/IV16</f>
        <v/>
      </c>
      <c r="JM16" s="2582">
        <f>+JB16/IV16</f>
        <v/>
      </c>
      <c r="JN16" s="2582">
        <f>+JC16/IV16</f>
        <v/>
      </c>
      <c r="JO16" s="2583">
        <f>+JD16/IV16</f>
        <v/>
      </c>
      <c r="JQ16" s="343" t="inlineStr">
        <is>
          <t>BC/BS</t>
        </is>
      </c>
      <c r="JR16" s="344">
        <f>+JS16/JS28</f>
        <v/>
      </c>
      <c r="JS16" s="345">
        <f>SUM(JT16:KA16)</f>
        <v/>
      </c>
      <c r="JT16" s="346" t="n"/>
      <c r="JU16" s="346" t="n"/>
      <c r="JV16" s="346" t="n"/>
      <c r="JW16" s="346" t="n"/>
      <c r="JX16" s="346" t="n"/>
      <c r="JY16" s="346" t="n"/>
      <c r="JZ16" s="346" t="n"/>
      <c r="KA16" s="347" t="n"/>
      <c r="KB16" s="324" t="n"/>
      <c r="KC16" s="343">
        <f>+$A16</f>
        <v/>
      </c>
      <c r="KD16" s="339">
        <f>SUM(KE16:KL16)</f>
        <v/>
      </c>
      <c r="KE16" s="2582">
        <f>+JT16/JS16</f>
        <v/>
      </c>
      <c r="KF16" s="2582">
        <f>+JU16/JS16</f>
        <v/>
      </c>
      <c r="KG16" s="2582">
        <f>+JV16/JS16</f>
        <v/>
      </c>
      <c r="KH16" s="2582">
        <f>+JW16/JS16</f>
        <v/>
      </c>
      <c r="KI16" s="2582">
        <f>+JX16/JS16</f>
        <v/>
      </c>
      <c r="KJ16" s="2582">
        <f>+JY16/JS16</f>
        <v/>
      </c>
      <c r="KK16" s="2582">
        <f>+JZ16/JS16</f>
        <v/>
      </c>
      <c r="KL16" s="2583">
        <f>+KA16/JS16</f>
        <v/>
      </c>
    </row>
    <row r="17">
      <c r="A17" s="343" t="inlineStr">
        <is>
          <t>COMMERCIAL</t>
        </is>
      </c>
      <c r="B17" s="344">
        <f>+C17/C28</f>
        <v/>
      </c>
      <c r="C17" s="345">
        <f>SUM(D17:K17)</f>
        <v/>
      </c>
      <c r="D17" s="346">
        <f>AA17+AX17+BU17+CR17+DO17+EL17+FI17+GF17+HC17+HZ17+IW17+JT17</f>
        <v/>
      </c>
      <c r="E17" s="346">
        <f>AB17+AY17+BV17+CS17+DP17+EM17+FJ17+GG17+HD17+IA17+IX17+JU17</f>
        <v/>
      </c>
      <c r="F17" s="346">
        <f>AC17+AZ17+BW17+CT17+DQ17+EN17+FK17+GH17+HE17+IB17+IY17+JV17</f>
        <v/>
      </c>
      <c r="G17" s="346">
        <f>AD17+BA17+BX17+CU17+DR17+EO17+FL17+GI17+HF17+IC17+IZ17+JW17</f>
        <v/>
      </c>
      <c r="H17" s="346">
        <f>AE17+BB17+BY17+CV17+DS17+EP17+FM17+GJ17+HG17+ID17+JA17+JX17</f>
        <v/>
      </c>
      <c r="I17" s="346">
        <f>AF17+BC17+BZ17+CW17+DT17+EQ17+FN17+GK17+HH17+IE17+JB17+JY17</f>
        <v/>
      </c>
      <c r="J17" s="346">
        <f>AG17+BD17+CA17+CX17+DU17+ER17+FO17+GL17+HI17+IF17+JC17+JZ17</f>
        <v/>
      </c>
      <c r="K17" s="347">
        <f>AH17+BE17+CB17+CY17+DV17+ES17+FP17+GM17+HJ17+IG17+JD17+KA17</f>
        <v/>
      </c>
      <c r="L17" s="324" t="n"/>
      <c r="M17" s="343">
        <f>+$A17</f>
        <v/>
      </c>
      <c r="N17" s="339">
        <f>SUM(O17:V17)</f>
        <v/>
      </c>
      <c r="O17" s="2582">
        <f>+D17/$C17</f>
        <v/>
      </c>
      <c r="P17" s="2582">
        <f>+E17/$C17</f>
        <v/>
      </c>
      <c r="Q17" s="2582">
        <f>+F17/$C17</f>
        <v/>
      </c>
      <c r="R17" s="2582">
        <f>+G17/$C17</f>
        <v/>
      </c>
      <c r="S17" s="2582">
        <f>+H17/$C17</f>
        <v/>
      </c>
      <c r="T17" s="2582">
        <f>+I17/$C17</f>
        <v/>
      </c>
      <c r="U17" s="2582">
        <f>+J17/$C17</f>
        <v/>
      </c>
      <c r="V17" s="2583">
        <f>+K17/$C17</f>
        <v/>
      </c>
      <c r="X17" s="343" t="inlineStr">
        <is>
          <t>COMMERCIAL</t>
        </is>
      </c>
      <c r="Y17" s="344">
        <f>+Z17/Z28</f>
        <v/>
      </c>
      <c r="Z17" s="345">
        <f>SUM(AA17:AH17)</f>
        <v/>
      </c>
      <c r="AA17" s="346" t="n"/>
      <c r="AB17" s="346" t="n"/>
      <c r="AC17" s="346" t="n"/>
      <c r="AD17" s="346" t="n"/>
      <c r="AE17" s="346" t="n"/>
      <c r="AF17" s="346" t="n"/>
      <c r="AG17" s="346" t="n"/>
      <c r="AH17" s="347" t="n"/>
      <c r="AI17" s="324" t="n"/>
      <c r="AJ17" s="343">
        <f>+$A17</f>
        <v/>
      </c>
      <c r="AK17" s="339">
        <f>SUM(AL17:AS17)</f>
        <v/>
      </c>
      <c r="AL17" s="2582">
        <f>+AA17/Z17</f>
        <v/>
      </c>
      <c r="AM17" s="2582">
        <f>+AB17/Z17</f>
        <v/>
      </c>
      <c r="AN17" s="2582">
        <f>+AC17/Z17</f>
        <v/>
      </c>
      <c r="AO17" s="2582">
        <f>+AD17/Z17</f>
        <v/>
      </c>
      <c r="AP17" s="2582">
        <f>+AE17/Z17</f>
        <v/>
      </c>
      <c r="AQ17" s="2582">
        <f>+AF17/Z17</f>
        <v/>
      </c>
      <c r="AR17" s="2582">
        <f>+AG17/Z17</f>
        <v/>
      </c>
      <c r="AS17" s="2583">
        <f>+AH17/Z17</f>
        <v/>
      </c>
      <c r="AU17" s="343" t="inlineStr">
        <is>
          <t>COMMERCIAL</t>
        </is>
      </c>
      <c r="AV17" s="344">
        <f>+AW17/AW28</f>
        <v/>
      </c>
      <c r="AW17" s="345">
        <f>SUM(AX17:BE17)</f>
        <v/>
      </c>
      <c r="AX17" s="346" t="n"/>
      <c r="AY17" s="346" t="n"/>
      <c r="AZ17" s="346" t="n"/>
      <c r="BA17" s="346" t="n"/>
      <c r="BB17" s="346" t="n"/>
      <c r="BC17" s="346" t="n"/>
      <c r="BD17" s="346" t="n"/>
      <c r="BE17" s="347" t="n"/>
      <c r="BF17" s="324" t="n"/>
      <c r="BG17" s="343">
        <f>+$A17</f>
        <v/>
      </c>
      <c r="BH17" s="339">
        <f>SUM(BI17:BP17)</f>
        <v/>
      </c>
      <c r="BI17" s="2582">
        <f>+AX17/AW17</f>
        <v/>
      </c>
      <c r="BJ17" s="2582">
        <f>+AY17/AW17</f>
        <v/>
      </c>
      <c r="BK17" s="2582">
        <f>+AZ17/AW17</f>
        <v/>
      </c>
      <c r="BL17" s="2582">
        <f>+BA17/AW17</f>
        <v/>
      </c>
      <c r="BM17" s="2582">
        <f>+BB17/AW17</f>
        <v/>
      </c>
      <c r="BN17" s="2582">
        <f>+BC17/AW17</f>
        <v/>
      </c>
      <c r="BO17" s="2582">
        <f>+BD17/AW17</f>
        <v/>
      </c>
      <c r="BP17" s="2583">
        <f>+BE17/AW17</f>
        <v/>
      </c>
      <c r="BR17" s="343" t="inlineStr">
        <is>
          <t>COMMERCIAL</t>
        </is>
      </c>
      <c r="BS17" s="344">
        <f>+BT17/BT28</f>
        <v/>
      </c>
      <c r="BT17" s="345">
        <f>SUM(BU17:CB17)</f>
        <v/>
      </c>
      <c r="BU17" s="346" t="n"/>
      <c r="BV17" s="346" t="n"/>
      <c r="BW17" s="346" t="n"/>
      <c r="BX17" s="346" t="n"/>
      <c r="BY17" s="346" t="n"/>
      <c r="BZ17" s="346" t="n"/>
      <c r="CA17" s="346" t="n"/>
      <c r="CB17" s="347" t="n"/>
      <c r="CC17" s="324" t="n"/>
      <c r="CD17" s="343">
        <f>+$A17</f>
        <v/>
      </c>
      <c r="CE17" s="339">
        <f>SUM(CF17:CM17)</f>
        <v/>
      </c>
      <c r="CF17" s="2582">
        <f>+BU17/BT17</f>
        <v/>
      </c>
      <c r="CG17" s="2582">
        <f>+BV17/BT17</f>
        <v/>
      </c>
      <c r="CH17" s="2582">
        <f>+BW17/BT17</f>
        <v/>
      </c>
      <c r="CI17" s="2582">
        <f>+BX17/BT17</f>
        <v/>
      </c>
      <c r="CJ17" s="2582">
        <f>+BY17/BT17</f>
        <v/>
      </c>
      <c r="CK17" s="2582">
        <f>+BZ17/BT17</f>
        <v/>
      </c>
      <c r="CL17" s="2582">
        <f>+CA17/BT17</f>
        <v/>
      </c>
      <c r="CM17" s="2583">
        <f>+CB17/BT17</f>
        <v/>
      </c>
      <c r="CO17" s="343" t="inlineStr">
        <is>
          <t>COMMERCIAL</t>
        </is>
      </c>
      <c r="CP17" s="344">
        <f>+CQ17/CQ28</f>
        <v/>
      </c>
      <c r="CQ17" s="345">
        <f>SUM(CR17:CY17)</f>
        <v/>
      </c>
      <c r="CR17" s="346" t="n"/>
      <c r="CS17" s="346" t="n"/>
      <c r="CT17" s="346" t="n"/>
      <c r="CU17" s="346" t="n"/>
      <c r="CV17" s="346" t="n"/>
      <c r="CW17" s="346" t="n"/>
      <c r="CX17" s="346" t="n"/>
      <c r="CY17" s="347" t="n"/>
      <c r="CZ17" s="324" t="n"/>
      <c r="DA17" s="343">
        <f>+$A17</f>
        <v/>
      </c>
      <c r="DB17" s="339">
        <f>SUM(DC17:DJ17)</f>
        <v/>
      </c>
      <c r="DC17" s="2582">
        <f>+CR17/CQ17</f>
        <v/>
      </c>
      <c r="DD17" s="2582">
        <f>+CS17/CQ17</f>
        <v/>
      </c>
      <c r="DE17" s="2582">
        <f>+CT17/CQ17</f>
        <v/>
      </c>
      <c r="DF17" s="2582">
        <f>+CU17/CQ17</f>
        <v/>
      </c>
      <c r="DG17" s="2582">
        <f>+CV17/CQ17</f>
        <v/>
      </c>
      <c r="DH17" s="2582">
        <f>+CW17/CQ17</f>
        <v/>
      </c>
      <c r="DI17" s="2582">
        <f>+CX17/CQ17</f>
        <v/>
      </c>
      <c r="DJ17" s="2583">
        <f>+CY17/CQ17</f>
        <v/>
      </c>
      <c r="DL17" s="343" t="inlineStr">
        <is>
          <t>COMMERCIAL</t>
        </is>
      </c>
      <c r="DM17" s="344">
        <f>+DN17/DN28</f>
        <v/>
      </c>
      <c r="DN17" s="345">
        <f>SUM(DO17:DV17)</f>
        <v/>
      </c>
      <c r="DO17" s="346" t="n"/>
      <c r="DP17" s="346" t="n"/>
      <c r="DQ17" s="346" t="n"/>
      <c r="DR17" s="346" t="n"/>
      <c r="DS17" s="346" t="n"/>
      <c r="DT17" s="346" t="n"/>
      <c r="DU17" s="346" t="n"/>
      <c r="DV17" s="347" t="n"/>
      <c r="DW17" s="324" t="n"/>
      <c r="DX17" s="343">
        <f>+$A17</f>
        <v/>
      </c>
      <c r="DY17" s="339">
        <f>SUM(DZ17:EG17)</f>
        <v/>
      </c>
      <c r="DZ17" s="2582">
        <f>+DO17/DN17</f>
        <v/>
      </c>
      <c r="EA17" s="2582">
        <f>+DP17/DN17</f>
        <v/>
      </c>
      <c r="EB17" s="2582">
        <f>+DQ17/DN17</f>
        <v/>
      </c>
      <c r="EC17" s="2582">
        <f>+DR17/DN17</f>
        <v/>
      </c>
      <c r="ED17" s="2582">
        <f>+DS17/DN17</f>
        <v/>
      </c>
      <c r="EE17" s="2582">
        <f>+DT17/DN17</f>
        <v/>
      </c>
      <c r="EF17" s="2582">
        <f>+DU17/DN17</f>
        <v/>
      </c>
      <c r="EG17" s="2583">
        <f>+DV17/DN17</f>
        <v/>
      </c>
      <c r="EI17" s="343" t="inlineStr">
        <is>
          <t>COMMERCIAL</t>
        </is>
      </c>
      <c r="EJ17" s="344">
        <f>+EK17/EK28</f>
        <v/>
      </c>
      <c r="EK17" s="345">
        <f>SUM(EL17:ES17)</f>
        <v/>
      </c>
      <c r="EL17" s="346" t="n"/>
      <c r="EM17" s="346" t="n"/>
      <c r="EN17" s="346" t="n"/>
      <c r="EO17" s="346" t="n"/>
      <c r="EP17" s="346" t="n"/>
      <c r="EQ17" s="346" t="n"/>
      <c r="ER17" s="346" t="n"/>
      <c r="ES17" s="347" t="n"/>
      <c r="ET17" s="324" t="n"/>
      <c r="EU17" s="343">
        <f>+$A17</f>
        <v/>
      </c>
      <c r="EV17" s="339">
        <f>SUM(EW17:FD17)</f>
        <v/>
      </c>
      <c r="EW17" s="2582">
        <f>+EL17/EK17</f>
        <v/>
      </c>
      <c r="EX17" s="2582">
        <f>+EM17/EK17</f>
        <v/>
      </c>
      <c r="EY17" s="2582">
        <f>+EN17/EK17</f>
        <v/>
      </c>
      <c r="EZ17" s="2582">
        <f>+EO17/EK17</f>
        <v/>
      </c>
      <c r="FA17" s="2582">
        <f>+EP17/EK17</f>
        <v/>
      </c>
      <c r="FB17" s="2582">
        <f>+EQ17/EK17</f>
        <v/>
      </c>
      <c r="FC17" s="2582">
        <f>+ER17/EK17</f>
        <v/>
      </c>
      <c r="FD17" s="2583">
        <f>+ES17/EK17</f>
        <v/>
      </c>
      <c r="FF17" s="343" t="inlineStr">
        <is>
          <t>COMMERCIAL</t>
        </is>
      </c>
      <c r="FG17" s="344">
        <f>+FH17/FH28</f>
        <v/>
      </c>
      <c r="FH17" s="345">
        <f>SUM(FI17:FP17)</f>
        <v/>
      </c>
      <c r="FI17" s="346" t="n"/>
      <c r="FJ17" s="346" t="n"/>
      <c r="FK17" s="346" t="n"/>
      <c r="FL17" s="346" t="n"/>
      <c r="FM17" s="346" t="n"/>
      <c r="FN17" s="346" t="n"/>
      <c r="FO17" s="346" t="n"/>
      <c r="FP17" s="347" t="n"/>
      <c r="FQ17" s="324" t="n"/>
      <c r="FR17" s="343">
        <f>+$A17</f>
        <v/>
      </c>
      <c r="FS17" s="339">
        <f>SUM(FT17:GA17)</f>
        <v/>
      </c>
      <c r="FT17" s="2582">
        <f>+FI17/FH17</f>
        <v/>
      </c>
      <c r="FU17" s="2582">
        <f>+FJ17/FH17</f>
        <v/>
      </c>
      <c r="FV17" s="2582">
        <f>+FK17/FH17</f>
        <v/>
      </c>
      <c r="FW17" s="2582">
        <f>+FL17/FH17</f>
        <v/>
      </c>
      <c r="FX17" s="2582">
        <f>+FM17/FH17</f>
        <v/>
      </c>
      <c r="FY17" s="2582">
        <f>+FN17/FH17</f>
        <v/>
      </c>
      <c r="FZ17" s="2582">
        <f>+FO17/FH17</f>
        <v/>
      </c>
      <c r="GA17" s="2583">
        <f>+FP17/FH17</f>
        <v/>
      </c>
      <c r="GC17" s="343" t="inlineStr">
        <is>
          <t>COMMERCIAL</t>
        </is>
      </c>
      <c r="GD17" s="344">
        <f>+GE17/GE28</f>
        <v/>
      </c>
      <c r="GE17" s="345">
        <f>SUM(GF17:GM17)</f>
        <v/>
      </c>
      <c r="GF17" s="346" t="n"/>
      <c r="GG17" s="346" t="n"/>
      <c r="GH17" s="346" t="n"/>
      <c r="GI17" s="346" t="n"/>
      <c r="GJ17" s="346" t="n"/>
      <c r="GK17" s="346" t="n"/>
      <c r="GL17" s="346" t="n"/>
      <c r="GM17" s="347" t="n"/>
      <c r="GN17" s="324" t="n"/>
      <c r="GO17" s="343">
        <f>+$A17</f>
        <v/>
      </c>
      <c r="GP17" s="339">
        <f>SUM(GQ17:GX17)</f>
        <v/>
      </c>
      <c r="GQ17" s="2582">
        <f>+GF17/GE17</f>
        <v/>
      </c>
      <c r="GR17" s="2582">
        <f>+GG17/GE17</f>
        <v/>
      </c>
      <c r="GS17" s="2582">
        <f>+GH17/GE17</f>
        <v/>
      </c>
      <c r="GT17" s="2582">
        <f>+GI17/GE17</f>
        <v/>
      </c>
      <c r="GU17" s="2582">
        <f>+GJ17/GE17</f>
        <v/>
      </c>
      <c r="GV17" s="2582">
        <f>+GK17/GE17</f>
        <v/>
      </c>
      <c r="GW17" s="2582">
        <f>+GL17/GE17</f>
        <v/>
      </c>
      <c r="GX17" s="2583">
        <f>+GM17/GE17</f>
        <v/>
      </c>
      <c r="GZ17" s="343" t="inlineStr">
        <is>
          <t>COMMERCIAL</t>
        </is>
      </c>
      <c r="HA17" s="344">
        <f>+HB17/HB28</f>
        <v/>
      </c>
      <c r="HB17" s="345">
        <f>SUM(HC17:HJ17)</f>
        <v/>
      </c>
      <c r="HC17" s="346" t="n"/>
      <c r="HD17" s="346" t="n"/>
      <c r="HE17" s="346" t="n"/>
      <c r="HF17" s="346" t="n"/>
      <c r="HG17" s="346" t="n"/>
      <c r="HH17" s="346" t="n"/>
      <c r="HI17" s="346" t="n"/>
      <c r="HJ17" s="347" t="n"/>
      <c r="HK17" s="324" t="n"/>
      <c r="HL17" s="343">
        <f>+$A17</f>
        <v/>
      </c>
      <c r="HM17" s="339">
        <f>SUM(HN17:HU17)</f>
        <v/>
      </c>
      <c r="HN17" s="2582">
        <f>+HC17/HB17</f>
        <v/>
      </c>
      <c r="HO17" s="2582">
        <f>+HD17/HB17</f>
        <v/>
      </c>
      <c r="HP17" s="2582">
        <f>+HE17/HB17</f>
        <v/>
      </c>
      <c r="HQ17" s="2582">
        <f>+HF17/HB17</f>
        <v/>
      </c>
      <c r="HR17" s="2582">
        <f>+HG17/HB17</f>
        <v/>
      </c>
      <c r="HS17" s="2582">
        <f>+HH17/HB17</f>
        <v/>
      </c>
      <c r="HT17" s="2582">
        <f>+HI17/HB17</f>
        <v/>
      </c>
      <c r="HU17" s="2583">
        <f>+HJ17/HB17</f>
        <v/>
      </c>
      <c r="HW17" s="343" t="inlineStr">
        <is>
          <t>COMMERCIAL</t>
        </is>
      </c>
      <c r="HX17" s="344">
        <f>+HY17/HY28</f>
        <v/>
      </c>
      <c r="HY17" s="345">
        <f>SUM(HZ17:IG17)</f>
        <v/>
      </c>
      <c r="HZ17" s="346" t="n"/>
      <c r="IA17" s="346" t="n"/>
      <c r="IB17" s="346" t="n"/>
      <c r="IC17" s="346" t="n"/>
      <c r="ID17" s="346" t="n"/>
      <c r="IE17" s="346" t="n"/>
      <c r="IF17" s="346" t="n"/>
      <c r="IG17" s="347" t="n"/>
      <c r="IH17" s="324" t="n"/>
      <c r="II17" s="343">
        <f>+$A17</f>
        <v/>
      </c>
      <c r="IJ17" s="339">
        <f>SUM(IK17:IR17)</f>
        <v/>
      </c>
      <c r="IK17" s="2582">
        <f>+HZ17/HY17</f>
        <v/>
      </c>
      <c r="IL17" s="2582">
        <f>+IA17/HY17</f>
        <v/>
      </c>
      <c r="IM17" s="2582">
        <f>+IB17/HY17</f>
        <v/>
      </c>
      <c r="IN17" s="2582">
        <f>+IC17/HY17</f>
        <v/>
      </c>
      <c r="IO17" s="2582">
        <f>+ID17/HY17</f>
        <v/>
      </c>
      <c r="IP17" s="2582">
        <f>+IE17/HY17</f>
        <v/>
      </c>
      <c r="IQ17" s="2582">
        <f>+IF17/HY17</f>
        <v/>
      </c>
      <c r="IR17" s="2583">
        <f>+IG17/HY17</f>
        <v/>
      </c>
      <c r="IT17" s="343" t="inlineStr">
        <is>
          <t>COMMERCIAL</t>
        </is>
      </c>
      <c r="IU17" s="344">
        <f>+IV17/IV28</f>
        <v/>
      </c>
      <c r="IV17" s="345">
        <f>SUM(IW17:JD17)</f>
        <v/>
      </c>
      <c r="IW17" s="346" t="n"/>
      <c r="IX17" s="346" t="n"/>
      <c r="IY17" s="346" t="n"/>
      <c r="IZ17" s="346" t="n"/>
      <c r="JA17" s="346" t="n"/>
      <c r="JB17" s="346" t="n"/>
      <c r="JC17" s="346" t="n"/>
      <c r="JD17" s="347" t="n"/>
      <c r="JE17" s="324" t="n"/>
      <c r="JF17" s="343">
        <f>+$A17</f>
        <v/>
      </c>
      <c r="JG17" s="339">
        <f>SUM(JH17:JO17)</f>
        <v/>
      </c>
      <c r="JH17" s="2582">
        <f>+IW17/IV17</f>
        <v/>
      </c>
      <c r="JI17" s="2582">
        <f>+IX17/IV17</f>
        <v/>
      </c>
      <c r="JJ17" s="2582">
        <f>+IY17/IV17</f>
        <v/>
      </c>
      <c r="JK17" s="2582">
        <f>+IZ17/IV17</f>
        <v/>
      </c>
      <c r="JL17" s="2582">
        <f>+JA17/IV17</f>
        <v/>
      </c>
      <c r="JM17" s="2582">
        <f>+JB17/IV17</f>
        <v/>
      </c>
      <c r="JN17" s="2582">
        <f>+JC17/IV17</f>
        <v/>
      </c>
      <c r="JO17" s="2583">
        <f>+JD17/IV17</f>
        <v/>
      </c>
      <c r="JQ17" s="343" t="inlineStr">
        <is>
          <t>COMMERCIAL</t>
        </is>
      </c>
      <c r="JR17" s="344">
        <f>+JS17/JS28</f>
        <v/>
      </c>
      <c r="JS17" s="345">
        <f>SUM(JT17:KA17)</f>
        <v/>
      </c>
      <c r="JT17" s="346" t="n"/>
      <c r="JU17" s="346" t="n"/>
      <c r="JV17" s="346" t="n"/>
      <c r="JW17" s="346" t="n"/>
      <c r="JX17" s="346" t="n"/>
      <c r="JY17" s="346" t="n"/>
      <c r="JZ17" s="346" t="n"/>
      <c r="KA17" s="347" t="n"/>
      <c r="KB17" s="324" t="n"/>
      <c r="KC17" s="343">
        <f>+$A17</f>
        <v/>
      </c>
      <c r="KD17" s="339">
        <f>SUM(KE17:KL17)</f>
        <v/>
      </c>
      <c r="KE17" s="2582">
        <f>+JT17/JS17</f>
        <v/>
      </c>
      <c r="KF17" s="2582">
        <f>+JU17/JS17</f>
        <v/>
      </c>
      <c r="KG17" s="2582">
        <f>+JV17/JS17</f>
        <v/>
      </c>
      <c r="KH17" s="2582">
        <f>+JW17/JS17</f>
        <v/>
      </c>
      <c r="KI17" s="2582">
        <f>+JX17/JS17</f>
        <v/>
      </c>
      <c r="KJ17" s="2582">
        <f>+JY17/JS17</f>
        <v/>
      </c>
      <c r="KK17" s="2582">
        <f>+JZ17/JS17</f>
        <v/>
      </c>
      <c r="KL17" s="2583">
        <f>+KA17/JS17</f>
        <v/>
      </c>
    </row>
    <row r="18">
      <c r="A18" s="343" t="inlineStr">
        <is>
          <t>HEALTHCARE PRO</t>
        </is>
      </c>
      <c r="B18" s="344">
        <f>+C18/C28</f>
        <v/>
      </c>
      <c r="C18" s="345">
        <f>SUM(D18:K18)</f>
        <v/>
      </c>
      <c r="D18" s="346">
        <f>AA18+AX18+BU18+CR18+DO18+EL18+FI18+GF18+HC18+HZ18+IW18+JT18</f>
        <v/>
      </c>
      <c r="E18" s="346">
        <f>AB18+AY18+BV18+CS18+DP18+EM18+FJ18+GG18+HD18+IA18+IX18+JU18</f>
        <v/>
      </c>
      <c r="F18" s="346">
        <f>AC18+AZ18+BW18+CT18+DQ18+EN18+FK18+GH18+HE18+IB18+IY18+JV18</f>
        <v/>
      </c>
      <c r="G18" s="346">
        <f>AD18+BA18+BX18+CU18+DR18+EO18+FL18+GI18+HF18+IC18+IZ18+JW18</f>
        <v/>
      </c>
      <c r="H18" s="346">
        <f>AE18+BB18+BY18+CV18+DS18+EP18+FM18+GJ18+HG18+ID18+JA18+JX18</f>
        <v/>
      </c>
      <c r="I18" s="346">
        <f>AF18+BC18+BZ18+CW18+DT18+EQ18+FN18+GK18+HH18+IE18+JB18+JY18</f>
        <v/>
      </c>
      <c r="J18" s="346">
        <f>AG18+BD18+CA18+CX18+DU18+ER18+FO18+GL18+HI18+IF18+JC18+JZ18</f>
        <v/>
      </c>
      <c r="K18" s="347">
        <f>AH18+BE18+CB18+CY18+DV18+ES18+FP18+GM18+HJ18+IG18+JD18+KA18</f>
        <v/>
      </c>
      <c r="L18" s="324" t="n"/>
      <c r="M18" s="343">
        <f>+$A18</f>
        <v/>
      </c>
      <c r="N18" s="339">
        <f>SUM(O18:V18)</f>
        <v/>
      </c>
      <c r="O18" s="2582">
        <f>+D18/$C18</f>
        <v/>
      </c>
      <c r="P18" s="2582">
        <f>+E18/$C18</f>
        <v/>
      </c>
      <c r="Q18" s="2582">
        <f>+F18/$C18</f>
        <v/>
      </c>
      <c r="R18" s="2582">
        <f>+G18/$C18</f>
        <v/>
      </c>
      <c r="S18" s="2582">
        <f>+H18/$C18</f>
        <v/>
      </c>
      <c r="T18" s="2582">
        <f>+I18/$C18</f>
        <v/>
      </c>
      <c r="U18" s="2582">
        <f>+J18/$C18</f>
        <v/>
      </c>
      <c r="V18" s="2583">
        <f>+K18/$C18</f>
        <v/>
      </c>
      <c r="X18" s="343" t="inlineStr">
        <is>
          <t>HEALTHCARE PRO</t>
        </is>
      </c>
      <c r="Y18" s="344">
        <f>+Z18/Z28</f>
        <v/>
      </c>
      <c r="Z18" s="345">
        <f>SUM(AA18:AH18)</f>
        <v/>
      </c>
      <c r="AA18" s="346" t="n"/>
      <c r="AB18" s="346" t="n"/>
      <c r="AC18" s="346" t="n"/>
      <c r="AD18" s="346" t="n"/>
      <c r="AE18" s="346" t="n"/>
      <c r="AF18" s="346" t="n"/>
      <c r="AG18" s="346" t="n"/>
      <c r="AH18" s="347" t="n"/>
      <c r="AI18" s="324" t="n"/>
      <c r="AJ18" s="343">
        <f>+$A18</f>
        <v/>
      </c>
      <c r="AK18" s="339">
        <f>SUM(AL18:AS18)</f>
        <v/>
      </c>
      <c r="AL18" s="2582">
        <f>+AA18/Z18</f>
        <v/>
      </c>
      <c r="AM18" s="2582">
        <f>+AB18/Z18</f>
        <v/>
      </c>
      <c r="AN18" s="2582">
        <f>+AC18/Z18</f>
        <v/>
      </c>
      <c r="AO18" s="2582">
        <f>+AD18/Z18</f>
        <v/>
      </c>
      <c r="AP18" s="2582">
        <f>+AE18/Z18</f>
        <v/>
      </c>
      <c r="AQ18" s="2582">
        <f>+AF18/Z18</f>
        <v/>
      </c>
      <c r="AR18" s="2582">
        <f>+AG18/Z18</f>
        <v/>
      </c>
      <c r="AS18" s="2583">
        <f>+AH18/Z18</f>
        <v/>
      </c>
      <c r="AU18" s="343" t="inlineStr">
        <is>
          <t>HEALTHCARE PRO</t>
        </is>
      </c>
      <c r="AV18" s="344">
        <f>+AW18/AW28</f>
        <v/>
      </c>
      <c r="AW18" s="345">
        <f>SUM(AX18:BE18)</f>
        <v/>
      </c>
      <c r="AX18" s="346" t="n"/>
      <c r="AY18" s="346" t="n"/>
      <c r="AZ18" s="346" t="n"/>
      <c r="BA18" s="346" t="n"/>
      <c r="BB18" s="346" t="n"/>
      <c r="BC18" s="346" t="n"/>
      <c r="BD18" s="346" t="n"/>
      <c r="BE18" s="347" t="n"/>
      <c r="BF18" s="324" t="n"/>
      <c r="BG18" s="343">
        <f>+$A18</f>
        <v/>
      </c>
      <c r="BH18" s="339">
        <f>SUM(BI18:BP18)</f>
        <v/>
      </c>
      <c r="BI18" s="2582">
        <f>+AX18/AW18</f>
        <v/>
      </c>
      <c r="BJ18" s="2582">
        <f>+AY18/AW18</f>
        <v/>
      </c>
      <c r="BK18" s="2582">
        <f>+AZ18/AW18</f>
        <v/>
      </c>
      <c r="BL18" s="2582">
        <f>+BA18/AW18</f>
        <v/>
      </c>
      <c r="BM18" s="2582">
        <f>+BB18/AW18</f>
        <v/>
      </c>
      <c r="BN18" s="2582">
        <f>+BC18/AW18</f>
        <v/>
      </c>
      <c r="BO18" s="2582">
        <f>+BD18/AW18</f>
        <v/>
      </c>
      <c r="BP18" s="2583">
        <f>+BE18/AW18</f>
        <v/>
      </c>
      <c r="BR18" s="343" t="inlineStr">
        <is>
          <t>HEALTHCARE PRO</t>
        </is>
      </c>
      <c r="BS18" s="344">
        <f>+BT18/BT28</f>
        <v/>
      </c>
      <c r="BT18" s="345">
        <f>SUM(BU18:CB18)</f>
        <v/>
      </c>
      <c r="BU18" s="346" t="n"/>
      <c r="BV18" s="346" t="n"/>
      <c r="BW18" s="346" t="n"/>
      <c r="BX18" s="346" t="n"/>
      <c r="BY18" s="346" t="n"/>
      <c r="BZ18" s="346" t="n"/>
      <c r="CA18" s="346" t="n"/>
      <c r="CB18" s="347" t="n"/>
      <c r="CC18" s="324" t="n"/>
      <c r="CD18" s="343">
        <f>+$A18</f>
        <v/>
      </c>
      <c r="CE18" s="339">
        <f>SUM(CF18:CM18)</f>
        <v/>
      </c>
      <c r="CF18" s="2582">
        <f>+BU18/BT18</f>
        <v/>
      </c>
      <c r="CG18" s="2582">
        <f>+BV18/BT18</f>
        <v/>
      </c>
      <c r="CH18" s="2582">
        <f>+BW18/BT18</f>
        <v/>
      </c>
      <c r="CI18" s="2582">
        <f>+BX18/BT18</f>
        <v/>
      </c>
      <c r="CJ18" s="2582">
        <f>+BY18/BT18</f>
        <v/>
      </c>
      <c r="CK18" s="2582">
        <f>+BZ18/BT18</f>
        <v/>
      </c>
      <c r="CL18" s="2582">
        <f>+CA18/BT18</f>
        <v/>
      </c>
      <c r="CM18" s="2583">
        <f>+CB18/BT18</f>
        <v/>
      </c>
      <c r="CO18" s="343" t="inlineStr">
        <is>
          <t>HEALTHCARE PRO</t>
        </is>
      </c>
      <c r="CP18" s="344">
        <f>+CQ18/CQ28</f>
        <v/>
      </c>
      <c r="CQ18" s="345">
        <f>SUM(CR18:CY18)</f>
        <v/>
      </c>
      <c r="CR18" s="346" t="n"/>
      <c r="CS18" s="346" t="n"/>
      <c r="CT18" s="346" t="n"/>
      <c r="CU18" s="346" t="n"/>
      <c r="CV18" s="346" t="n"/>
      <c r="CW18" s="346" t="n"/>
      <c r="CX18" s="346" t="n"/>
      <c r="CY18" s="347" t="n"/>
      <c r="CZ18" s="324" t="n"/>
      <c r="DA18" s="343">
        <f>+$A18</f>
        <v/>
      </c>
      <c r="DB18" s="339">
        <f>SUM(DC18:DJ18)</f>
        <v/>
      </c>
      <c r="DC18" s="2582">
        <f>+CR18/CQ18</f>
        <v/>
      </c>
      <c r="DD18" s="2582">
        <f>+CS18/CQ18</f>
        <v/>
      </c>
      <c r="DE18" s="2582">
        <f>+CT18/CQ18</f>
        <v/>
      </c>
      <c r="DF18" s="2582">
        <f>+CU18/CQ18</f>
        <v/>
      </c>
      <c r="DG18" s="2582">
        <f>+CV18/CQ18</f>
        <v/>
      </c>
      <c r="DH18" s="2582">
        <f>+CW18/CQ18</f>
        <v/>
      </c>
      <c r="DI18" s="2582">
        <f>+CX18/CQ18</f>
        <v/>
      </c>
      <c r="DJ18" s="2583">
        <f>+CY18/CQ18</f>
        <v/>
      </c>
      <c r="DL18" s="343" t="inlineStr">
        <is>
          <t>HEALTHCARE PRO</t>
        </is>
      </c>
      <c r="DM18" s="344">
        <f>+DN18/DN28</f>
        <v/>
      </c>
      <c r="DN18" s="345">
        <f>SUM(DO18:DV18)</f>
        <v/>
      </c>
      <c r="DO18" s="346" t="n"/>
      <c r="DP18" s="346" t="n"/>
      <c r="DQ18" s="346" t="n"/>
      <c r="DR18" s="346" t="n"/>
      <c r="DS18" s="346" t="n"/>
      <c r="DT18" s="346" t="n"/>
      <c r="DU18" s="346" t="n"/>
      <c r="DV18" s="347" t="n"/>
      <c r="DW18" s="324" t="n"/>
      <c r="DX18" s="343">
        <f>+$A18</f>
        <v/>
      </c>
      <c r="DY18" s="339">
        <f>SUM(DZ18:EG18)</f>
        <v/>
      </c>
      <c r="DZ18" s="2582">
        <f>+DO18/DN18</f>
        <v/>
      </c>
      <c r="EA18" s="2582">
        <f>+DP18/DN18</f>
        <v/>
      </c>
      <c r="EB18" s="2582">
        <f>+DQ18/DN18</f>
        <v/>
      </c>
      <c r="EC18" s="2582">
        <f>+DR18/DN18</f>
        <v/>
      </c>
      <c r="ED18" s="2582">
        <f>+DS18/DN18</f>
        <v/>
      </c>
      <c r="EE18" s="2582">
        <f>+DT18/DN18</f>
        <v/>
      </c>
      <c r="EF18" s="2582">
        <f>+DU18/DN18</f>
        <v/>
      </c>
      <c r="EG18" s="2583">
        <f>+DV18/DN18</f>
        <v/>
      </c>
      <c r="EI18" s="343" t="inlineStr">
        <is>
          <t>HEALTHCARE PRO</t>
        </is>
      </c>
      <c r="EJ18" s="344">
        <f>+EK18/EK28</f>
        <v/>
      </c>
      <c r="EK18" s="345">
        <f>SUM(EL18:ES18)</f>
        <v/>
      </c>
      <c r="EL18" s="346" t="n"/>
      <c r="EM18" s="346" t="n"/>
      <c r="EN18" s="346" t="n"/>
      <c r="EO18" s="346" t="n"/>
      <c r="EP18" s="346" t="n"/>
      <c r="EQ18" s="346" t="n"/>
      <c r="ER18" s="346" t="n"/>
      <c r="ES18" s="347" t="n"/>
      <c r="ET18" s="324" t="n"/>
      <c r="EU18" s="343">
        <f>+$A18</f>
        <v/>
      </c>
      <c r="EV18" s="339">
        <f>SUM(EW18:FD18)</f>
        <v/>
      </c>
      <c r="EW18" s="2582">
        <f>+EL18/EK18</f>
        <v/>
      </c>
      <c r="EX18" s="2582">
        <f>+EM18/EK18</f>
        <v/>
      </c>
      <c r="EY18" s="2582">
        <f>+EN18/EK18</f>
        <v/>
      </c>
      <c r="EZ18" s="2582">
        <f>+EO18/EK18</f>
        <v/>
      </c>
      <c r="FA18" s="2582">
        <f>+EP18/EK18</f>
        <v/>
      </c>
      <c r="FB18" s="2582">
        <f>+EQ18/EK18</f>
        <v/>
      </c>
      <c r="FC18" s="2582">
        <f>+ER18/EK18</f>
        <v/>
      </c>
      <c r="FD18" s="2583">
        <f>+ES18/EK18</f>
        <v/>
      </c>
      <c r="FF18" s="343" t="inlineStr">
        <is>
          <t>HEALTHCARE PRO</t>
        </is>
      </c>
      <c r="FG18" s="344">
        <f>+FH18/FH28</f>
        <v/>
      </c>
      <c r="FH18" s="345">
        <f>SUM(FI18:FP18)</f>
        <v/>
      </c>
      <c r="FI18" s="346" t="n"/>
      <c r="FJ18" s="346" t="n"/>
      <c r="FK18" s="346" t="n"/>
      <c r="FL18" s="346" t="n"/>
      <c r="FM18" s="346" t="n"/>
      <c r="FN18" s="346" t="n"/>
      <c r="FO18" s="346" t="n"/>
      <c r="FP18" s="347" t="n"/>
      <c r="FQ18" s="324" t="n"/>
      <c r="FR18" s="343">
        <f>+$A18</f>
        <v/>
      </c>
      <c r="FS18" s="339">
        <f>SUM(FT18:GA18)</f>
        <v/>
      </c>
      <c r="FT18" s="2582">
        <f>+FI18/FH18</f>
        <v/>
      </c>
      <c r="FU18" s="2582">
        <f>+FJ18/FH18</f>
        <v/>
      </c>
      <c r="FV18" s="2582">
        <f>+FK18/FH18</f>
        <v/>
      </c>
      <c r="FW18" s="2582">
        <f>+FL18/FH18</f>
        <v/>
      </c>
      <c r="FX18" s="2582">
        <f>+FM18/FH18</f>
        <v/>
      </c>
      <c r="FY18" s="2582">
        <f>+FN18/FH18</f>
        <v/>
      </c>
      <c r="FZ18" s="2582">
        <f>+FO18/FH18</f>
        <v/>
      </c>
      <c r="GA18" s="2583">
        <f>+FP18/FH18</f>
        <v/>
      </c>
      <c r="GC18" s="343" t="inlineStr">
        <is>
          <t>HEALTHCARE PRO</t>
        </is>
      </c>
      <c r="GD18" s="344">
        <f>+GE18/GE28</f>
        <v/>
      </c>
      <c r="GE18" s="345">
        <f>SUM(GF18:GM18)</f>
        <v/>
      </c>
      <c r="GF18" s="346" t="n"/>
      <c r="GG18" s="346" t="n"/>
      <c r="GH18" s="346" t="n"/>
      <c r="GI18" s="346" t="n"/>
      <c r="GJ18" s="346" t="n"/>
      <c r="GK18" s="346" t="n"/>
      <c r="GL18" s="346" t="n"/>
      <c r="GM18" s="347" t="n"/>
      <c r="GN18" s="324" t="n"/>
      <c r="GO18" s="343">
        <f>+$A18</f>
        <v/>
      </c>
      <c r="GP18" s="339">
        <f>SUM(GQ18:GX18)</f>
        <v/>
      </c>
      <c r="GQ18" s="2582">
        <f>+GF18/GE18</f>
        <v/>
      </c>
      <c r="GR18" s="2582">
        <f>+GG18/GE18</f>
        <v/>
      </c>
      <c r="GS18" s="2582">
        <f>+GH18/GE18</f>
        <v/>
      </c>
      <c r="GT18" s="2582">
        <f>+GI18/GE18</f>
        <v/>
      </c>
      <c r="GU18" s="2582">
        <f>+GJ18/GE18</f>
        <v/>
      </c>
      <c r="GV18" s="2582">
        <f>+GK18/GE18</f>
        <v/>
      </c>
      <c r="GW18" s="2582">
        <f>+GL18/GE18</f>
        <v/>
      </c>
      <c r="GX18" s="2583">
        <f>+GM18/GE18</f>
        <v/>
      </c>
      <c r="GZ18" s="343" t="inlineStr">
        <is>
          <t>HEALTHCARE PRO</t>
        </is>
      </c>
      <c r="HA18" s="344">
        <f>+HB18/HB28</f>
        <v/>
      </c>
      <c r="HB18" s="345">
        <f>SUM(HC18:HJ18)</f>
        <v/>
      </c>
      <c r="HC18" s="346" t="n"/>
      <c r="HD18" s="346" t="n"/>
      <c r="HE18" s="346" t="n"/>
      <c r="HF18" s="346" t="n"/>
      <c r="HG18" s="346" t="n"/>
      <c r="HH18" s="346" t="n"/>
      <c r="HI18" s="346" t="n"/>
      <c r="HJ18" s="347" t="n"/>
      <c r="HK18" s="324" t="n"/>
      <c r="HL18" s="343">
        <f>+$A18</f>
        <v/>
      </c>
      <c r="HM18" s="339">
        <f>SUM(HN18:HU18)</f>
        <v/>
      </c>
      <c r="HN18" s="2582">
        <f>+HC18/HB18</f>
        <v/>
      </c>
      <c r="HO18" s="2582">
        <f>+HD18/HB18</f>
        <v/>
      </c>
      <c r="HP18" s="2582">
        <f>+HE18/HB18</f>
        <v/>
      </c>
      <c r="HQ18" s="2582">
        <f>+HF18/HB18</f>
        <v/>
      </c>
      <c r="HR18" s="2582">
        <f>+HG18/HB18</f>
        <v/>
      </c>
      <c r="HS18" s="2582">
        <f>+HH18/HB18</f>
        <v/>
      </c>
      <c r="HT18" s="2582">
        <f>+HI18/HB18</f>
        <v/>
      </c>
      <c r="HU18" s="2583">
        <f>+HJ18/HB18</f>
        <v/>
      </c>
      <c r="HW18" s="343" t="inlineStr">
        <is>
          <t>HEALTHCARE PRO</t>
        </is>
      </c>
      <c r="HX18" s="344">
        <f>+HY18/HY28</f>
        <v/>
      </c>
      <c r="HY18" s="345">
        <f>SUM(HZ18:IG18)</f>
        <v/>
      </c>
      <c r="HZ18" s="346" t="n"/>
      <c r="IA18" s="346" t="n"/>
      <c r="IB18" s="346" t="n"/>
      <c r="IC18" s="346" t="n"/>
      <c r="ID18" s="346" t="n"/>
      <c r="IE18" s="346" t="n"/>
      <c r="IF18" s="346" t="n"/>
      <c r="IG18" s="347" t="n"/>
      <c r="IH18" s="324" t="n"/>
      <c r="II18" s="343">
        <f>+$A18</f>
        <v/>
      </c>
      <c r="IJ18" s="339">
        <f>SUM(IK18:IR18)</f>
        <v/>
      </c>
      <c r="IK18" s="2582">
        <f>+HZ18/HY18</f>
        <v/>
      </c>
      <c r="IL18" s="2582">
        <f>+IA18/HY18</f>
        <v/>
      </c>
      <c r="IM18" s="2582">
        <f>+IB18/HY18</f>
        <v/>
      </c>
      <c r="IN18" s="2582">
        <f>+IC18/HY18</f>
        <v/>
      </c>
      <c r="IO18" s="2582">
        <f>+ID18/HY18</f>
        <v/>
      </c>
      <c r="IP18" s="2582">
        <f>+IE18/HY18</f>
        <v/>
      </c>
      <c r="IQ18" s="2582">
        <f>+IF18/HY18</f>
        <v/>
      </c>
      <c r="IR18" s="2583">
        <f>+IG18/HY18</f>
        <v/>
      </c>
      <c r="IT18" s="343" t="inlineStr">
        <is>
          <t>HEALTHCARE PRO</t>
        </is>
      </c>
      <c r="IU18" s="344">
        <f>+IV18/IV28</f>
        <v/>
      </c>
      <c r="IV18" s="345">
        <f>SUM(IW18:JD18)</f>
        <v/>
      </c>
      <c r="IW18" s="346" t="n"/>
      <c r="IX18" s="346" t="n"/>
      <c r="IY18" s="346" t="n"/>
      <c r="IZ18" s="346" t="n"/>
      <c r="JA18" s="346" t="n"/>
      <c r="JB18" s="346" t="n"/>
      <c r="JC18" s="346" t="n"/>
      <c r="JD18" s="347" t="n"/>
      <c r="JE18" s="324" t="n"/>
      <c r="JF18" s="343">
        <f>+$A18</f>
        <v/>
      </c>
      <c r="JG18" s="339">
        <f>SUM(JH18:JO18)</f>
        <v/>
      </c>
      <c r="JH18" s="2582">
        <f>+IW18/IV18</f>
        <v/>
      </c>
      <c r="JI18" s="2582">
        <f>+IX18/IV18</f>
        <v/>
      </c>
      <c r="JJ18" s="2582">
        <f>+IY18/IV18</f>
        <v/>
      </c>
      <c r="JK18" s="2582">
        <f>+IZ18/IV18</f>
        <v/>
      </c>
      <c r="JL18" s="2582">
        <f>+JA18/IV18</f>
        <v/>
      </c>
      <c r="JM18" s="2582">
        <f>+JB18/IV18</f>
        <v/>
      </c>
      <c r="JN18" s="2582">
        <f>+JC18/IV18</f>
        <v/>
      </c>
      <c r="JO18" s="2583">
        <f>+JD18/IV18</f>
        <v/>
      </c>
      <c r="JQ18" s="343" t="inlineStr">
        <is>
          <t>HEALTHCARE PRO</t>
        </is>
      </c>
      <c r="JR18" s="344">
        <f>+JS18/JS28</f>
        <v/>
      </c>
      <c r="JS18" s="345">
        <f>SUM(JT18:KA18)</f>
        <v/>
      </c>
      <c r="JT18" s="346" t="n"/>
      <c r="JU18" s="346" t="n"/>
      <c r="JV18" s="346" t="n"/>
      <c r="JW18" s="346" t="n"/>
      <c r="JX18" s="346" t="n"/>
      <c r="JY18" s="346" t="n"/>
      <c r="JZ18" s="346" t="n"/>
      <c r="KA18" s="347" t="n"/>
      <c r="KB18" s="324" t="n"/>
      <c r="KC18" s="343">
        <f>+$A18</f>
        <v/>
      </c>
      <c r="KD18" s="339">
        <f>SUM(KE18:KL18)</f>
        <v/>
      </c>
      <c r="KE18" s="2582">
        <f>+JT18/JS18</f>
        <v/>
      </c>
      <c r="KF18" s="2582">
        <f>+JU18/JS18</f>
        <v/>
      </c>
      <c r="KG18" s="2582">
        <f>+JV18/JS18</f>
        <v/>
      </c>
      <c r="KH18" s="2582">
        <f>+JW18/JS18</f>
        <v/>
      </c>
      <c r="KI18" s="2582">
        <f>+JX18/JS18</f>
        <v/>
      </c>
      <c r="KJ18" s="2582">
        <f>+JY18/JS18</f>
        <v/>
      </c>
      <c r="KK18" s="2582">
        <f>+JZ18/JS18</f>
        <v/>
      </c>
      <c r="KL18" s="2583">
        <f>+KA18/JS18</f>
        <v/>
      </c>
    </row>
    <row r="19">
      <c r="A19" s="343" t="inlineStr">
        <is>
          <t>INSTITUTIONAL</t>
        </is>
      </c>
      <c r="B19" s="344">
        <f>+C19/C28</f>
        <v/>
      </c>
      <c r="C19" s="345">
        <f>SUM(D19:K19)</f>
        <v/>
      </c>
      <c r="D19" s="346">
        <f>AA19+AX19+BU19+CR19+DO19+EL19+FI19+GF19+HC19+HZ19+IW19+JT19</f>
        <v/>
      </c>
      <c r="E19" s="346">
        <f>AB19+AY19+BV19+CS19+DP19+EM19+FJ19+GG19+HD19+IA19+IX19+JU19</f>
        <v/>
      </c>
      <c r="F19" s="346">
        <f>AC19+AZ19+BW19+CT19+DQ19+EN19+FK19+GH19+HE19+IB19+IY19+JV19</f>
        <v/>
      </c>
      <c r="G19" s="346">
        <f>AD19+BA19+BX19+CU19+DR19+EO19+FL19+GI19+HF19+IC19+IZ19+JW19</f>
        <v/>
      </c>
      <c r="H19" s="346">
        <f>AE19+BB19+BY19+CV19+DS19+EP19+FM19+GJ19+HG19+ID19+JA19+JX19</f>
        <v/>
      </c>
      <c r="I19" s="346">
        <f>AF19+BC19+BZ19+CW19+DT19+EQ19+FN19+GK19+HH19+IE19+JB19+JY19</f>
        <v/>
      </c>
      <c r="J19" s="346">
        <f>AG19+BD19+CA19+CX19+DU19+ER19+FO19+GL19+HI19+IF19+JC19+JZ19</f>
        <v/>
      </c>
      <c r="K19" s="347">
        <f>AH19+BE19+CB19+CY19+DV19+ES19+FP19+GM19+HJ19+IG19+JD19+KA19</f>
        <v/>
      </c>
      <c r="L19" s="324" t="n"/>
      <c r="M19" s="343">
        <f>+$A19</f>
        <v/>
      </c>
      <c r="N19" s="339">
        <f>SUM(O19:V19)</f>
        <v/>
      </c>
      <c r="O19" s="2582">
        <f>+D19/$C19</f>
        <v/>
      </c>
      <c r="P19" s="2582">
        <f>+E19/$C19</f>
        <v/>
      </c>
      <c r="Q19" s="2582">
        <f>+F19/$C19</f>
        <v/>
      </c>
      <c r="R19" s="2582">
        <f>+G19/$C19</f>
        <v/>
      </c>
      <c r="S19" s="2582">
        <f>+H19/$C19</f>
        <v/>
      </c>
      <c r="T19" s="2582">
        <f>+I19/$C19</f>
        <v/>
      </c>
      <c r="U19" s="2582">
        <f>+J19/$C19</f>
        <v/>
      </c>
      <c r="V19" s="2583">
        <f>+K19/$C19</f>
        <v/>
      </c>
      <c r="X19" s="343" t="inlineStr">
        <is>
          <t>INSTITUTIONAL</t>
        </is>
      </c>
      <c r="Y19" s="344">
        <f>+Z19/Z28</f>
        <v/>
      </c>
      <c r="Z19" s="345">
        <f>SUM(AA19:AH19)</f>
        <v/>
      </c>
      <c r="AA19" s="346" t="n"/>
      <c r="AB19" s="346" t="n"/>
      <c r="AC19" s="346" t="n"/>
      <c r="AD19" s="346" t="n"/>
      <c r="AE19" s="346" t="n"/>
      <c r="AF19" s="346" t="n"/>
      <c r="AG19" s="346" t="n"/>
      <c r="AH19" s="347" t="n"/>
      <c r="AI19" s="324" t="n"/>
      <c r="AJ19" s="343">
        <f>+$A19</f>
        <v/>
      </c>
      <c r="AK19" s="339">
        <f>SUM(AL19:AS19)</f>
        <v/>
      </c>
      <c r="AL19" s="2582">
        <f>+AA19/Z19</f>
        <v/>
      </c>
      <c r="AM19" s="2582">
        <f>+AB19/Z19</f>
        <v/>
      </c>
      <c r="AN19" s="2582">
        <f>+AC19/Z19</f>
        <v/>
      </c>
      <c r="AO19" s="2582">
        <f>+AD19/Z19</f>
        <v/>
      </c>
      <c r="AP19" s="2582">
        <f>+AE19/Z19</f>
        <v/>
      </c>
      <c r="AQ19" s="2582">
        <f>+AF19/Z19</f>
        <v/>
      </c>
      <c r="AR19" s="2582">
        <f>+AG19/Z19</f>
        <v/>
      </c>
      <c r="AS19" s="2583">
        <f>+AH19/Z19</f>
        <v/>
      </c>
      <c r="AU19" s="343" t="inlineStr">
        <is>
          <t>INSTITUTIONAL</t>
        </is>
      </c>
      <c r="AV19" s="344">
        <f>+AW19/AW28</f>
        <v/>
      </c>
      <c r="AW19" s="345">
        <f>SUM(AX19:BE19)</f>
        <v/>
      </c>
      <c r="AX19" s="346" t="n"/>
      <c r="AY19" s="346" t="n"/>
      <c r="AZ19" s="346" t="n"/>
      <c r="BA19" s="346" t="n"/>
      <c r="BB19" s="346" t="n"/>
      <c r="BC19" s="346" t="n"/>
      <c r="BD19" s="346" t="n"/>
      <c r="BE19" s="347" t="n"/>
      <c r="BF19" s="324" t="n"/>
      <c r="BG19" s="343">
        <f>+$A19</f>
        <v/>
      </c>
      <c r="BH19" s="339">
        <f>SUM(BI19:BP19)</f>
        <v/>
      </c>
      <c r="BI19" s="2582">
        <f>+AX19/AW19</f>
        <v/>
      </c>
      <c r="BJ19" s="2582">
        <f>+AY19/AW19</f>
        <v/>
      </c>
      <c r="BK19" s="2582">
        <f>+AZ19/AW19</f>
        <v/>
      </c>
      <c r="BL19" s="2582">
        <f>+BA19/AW19</f>
        <v/>
      </c>
      <c r="BM19" s="2582">
        <f>+BB19/AW19</f>
        <v/>
      </c>
      <c r="BN19" s="2582">
        <f>+BC19/AW19</f>
        <v/>
      </c>
      <c r="BO19" s="2582">
        <f>+BD19/AW19</f>
        <v/>
      </c>
      <c r="BP19" s="2583">
        <f>+BE19/AW19</f>
        <v/>
      </c>
      <c r="BR19" s="343" t="inlineStr">
        <is>
          <t>INSTITUTIONAL</t>
        </is>
      </c>
      <c r="BS19" s="344">
        <f>+BT19/BT28</f>
        <v/>
      </c>
      <c r="BT19" s="345">
        <f>SUM(BU19:CB19)</f>
        <v/>
      </c>
      <c r="BU19" s="346" t="n"/>
      <c r="BV19" s="346" t="n"/>
      <c r="BW19" s="346" t="n"/>
      <c r="BX19" s="346" t="n"/>
      <c r="BY19" s="346" t="n"/>
      <c r="BZ19" s="346" t="n"/>
      <c r="CA19" s="346" t="n"/>
      <c r="CB19" s="347" t="n"/>
      <c r="CC19" s="324" t="n"/>
      <c r="CD19" s="343">
        <f>+$A19</f>
        <v/>
      </c>
      <c r="CE19" s="339">
        <f>SUM(CF19:CM19)</f>
        <v/>
      </c>
      <c r="CF19" s="2582">
        <f>+BU19/BT19</f>
        <v/>
      </c>
      <c r="CG19" s="2582">
        <f>+BV19/BT19</f>
        <v/>
      </c>
      <c r="CH19" s="2582">
        <f>+BW19/BT19</f>
        <v/>
      </c>
      <c r="CI19" s="2582">
        <f>+BX19/BT19</f>
        <v/>
      </c>
      <c r="CJ19" s="2582">
        <f>+BY19/BT19</f>
        <v/>
      </c>
      <c r="CK19" s="2582">
        <f>+BZ19/BT19</f>
        <v/>
      </c>
      <c r="CL19" s="2582">
        <f>+CA19/BT19</f>
        <v/>
      </c>
      <c r="CM19" s="2583">
        <f>+CB19/BT19</f>
        <v/>
      </c>
      <c r="CO19" s="343" t="inlineStr">
        <is>
          <t>INSTITUTIONAL</t>
        </is>
      </c>
      <c r="CP19" s="344">
        <f>+CQ19/CQ28</f>
        <v/>
      </c>
      <c r="CQ19" s="345">
        <f>SUM(CR19:CY19)</f>
        <v/>
      </c>
      <c r="CR19" s="346" t="n"/>
      <c r="CS19" s="346" t="n"/>
      <c r="CT19" s="346" t="n"/>
      <c r="CU19" s="346" t="n"/>
      <c r="CV19" s="346" t="n"/>
      <c r="CW19" s="346" t="n"/>
      <c r="CX19" s="346" t="n"/>
      <c r="CY19" s="347" t="n"/>
      <c r="CZ19" s="324" t="n"/>
      <c r="DA19" s="343">
        <f>+$A19</f>
        <v/>
      </c>
      <c r="DB19" s="339">
        <f>SUM(DC19:DJ19)</f>
        <v/>
      </c>
      <c r="DC19" s="2582">
        <f>+CR19/CQ19</f>
        <v/>
      </c>
      <c r="DD19" s="2582">
        <f>+CS19/CQ19</f>
        <v/>
      </c>
      <c r="DE19" s="2582">
        <f>+CT19/CQ19</f>
        <v/>
      </c>
      <c r="DF19" s="2582">
        <f>+CU19/CQ19</f>
        <v/>
      </c>
      <c r="DG19" s="2582">
        <f>+CV19/CQ19</f>
        <v/>
      </c>
      <c r="DH19" s="2582">
        <f>+CW19/CQ19</f>
        <v/>
      </c>
      <c r="DI19" s="2582">
        <f>+CX19/CQ19</f>
        <v/>
      </c>
      <c r="DJ19" s="2583">
        <f>+CY19/CQ19</f>
        <v/>
      </c>
      <c r="DL19" s="343" t="inlineStr">
        <is>
          <t>INSTITUTIONAL</t>
        </is>
      </c>
      <c r="DM19" s="344">
        <f>+DN19/DN28</f>
        <v/>
      </c>
      <c r="DN19" s="345">
        <f>SUM(DO19:DV19)</f>
        <v/>
      </c>
      <c r="DO19" s="346" t="n"/>
      <c r="DP19" s="346" t="n"/>
      <c r="DQ19" s="346" t="n"/>
      <c r="DR19" s="346" t="n"/>
      <c r="DS19" s="346" t="n"/>
      <c r="DT19" s="346" t="n"/>
      <c r="DU19" s="346" t="n"/>
      <c r="DV19" s="347" t="n"/>
      <c r="DW19" s="324" t="n"/>
      <c r="DX19" s="343">
        <f>+$A19</f>
        <v/>
      </c>
      <c r="DY19" s="339">
        <f>SUM(DZ19:EG19)</f>
        <v/>
      </c>
      <c r="DZ19" s="2582">
        <f>+DO19/DN19</f>
        <v/>
      </c>
      <c r="EA19" s="2582">
        <f>+DP19/DN19</f>
        <v/>
      </c>
      <c r="EB19" s="2582">
        <f>+DQ19/DN19</f>
        <v/>
      </c>
      <c r="EC19" s="2582">
        <f>+DR19/DN19</f>
        <v/>
      </c>
      <c r="ED19" s="2582">
        <f>+DS19/DN19</f>
        <v/>
      </c>
      <c r="EE19" s="2582">
        <f>+DT19/DN19</f>
        <v/>
      </c>
      <c r="EF19" s="2582">
        <f>+DU19/DN19</f>
        <v/>
      </c>
      <c r="EG19" s="2583">
        <f>+DV19/DN19</f>
        <v/>
      </c>
      <c r="EI19" s="343" t="inlineStr">
        <is>
          <t>INSTITUTIONAL</t>
        </is>
      </c>
      <c r="EJ19" s="344">
        <f>+EK19/EK28</f>
        <v/>
      </c>
      <c r="EK19" s="345">
        <f>SUM(EL19:ES19)</f>
        <v/>
      </c>
      <c r="EL19" s="346" t="n"/>
      <c r="EM19" s="346" t="n"/>
      <c r="EN19" s="346" t="n"/>
      <c r="EO19" s="346" t="n"/>
      <c r="EP19" s="346" t="n"/>
      <c r="EQ19" s="346" t="n"/>
      <c r="ER19" s="346" t="n"/>
      <c r="ES19" s="347" t="n"/>
      <c r="ET19" s="324" t="n"/>
      <c r="EU19" s="343">
        <f>+$A19</f>
        <v/>
      </c>
      <c r="EV19" s="339">
        <f>SUM(EW19:FD19)</f>
        <v/>
      </c>
      <c r="EW19" s="2582">
        <f>+EL19/EK19</f>
        <v/>
      </c>
      <c r="EX19" s="2582">
        <f>+EM19/EK19</f>
        <v/>
      </c>
      <c r="EY19" s="2582">
        <f>+EN19/EK19</f>
        <v/>
      </c>
      <c r="EZ19" s="2582">
        <f>+EO19/EK19</f>
        <v/>
      </c>
      <c r="FA19" s="2582">
        <f>+EP19/EK19</f>
        <v/>
      </c>
      <c r="FB19" s="2582">
        <f>+EQ19/EK19</f>
        <v/>
      </c>
      <c r="FC19" s="2582">
        <f>+ER19/EK19</f>
        <v/>
      </c>
      <c r="FD19" s="2583">
        <f>+ES19/EK19</f>
        <v/>
      </c>
      <c r="FF19" s="343" t="inlineStr">
        <is>
          <t>INSTITUTIONAL</t>
        </is>
      </c>
      <c r="FG19" s="344">
        <f>+FH19/FH28</f>
        <v/>
      </c>
      <c r="FH19" s="345">
        <f>SUM(FI19:FP19)</f>
        <v/>
      </c>
      <c r="FI19" s="346" t="n"/>
      <c r="FJ19" s="346" t="n"/>
      <c r="FK19" s="346" t="n"/>
      <c r="FL19" s="346" t="n"/>
      <c r="FM19" s="346" t="n"/>
      <c r="FN19" s="346" t="n"/>
      <c r="FO19" s="346" t="n"/>
      <c r="FP19" s="347" t="n"/>
      <c r="FQ19" s="324" t="n"/>
      <c r="FR19" s="343">
        <f>+$A19</f>
        <v/>
      </c>
      <c r="FS19" s="339">
        <f>SUM(FT19:GA19)</f>
        <v/>
      </c>
      <c r="FT19" s="2582">
        <f>+FI19/FH19</f>
        <v/>
      </c>
      <c r="FU19" s="2582">
        <f>+FJ19/FH19</f>
        <v/>
      </c>
      <c r="FV19" s="2582">
        <f>+FK19/FH19</f>
        <v/>
      </c>
      <c r="FW19" s="2582">
        <f>+FL19/FH19</f>
        <v/>
      </c>
      <c r="FX19" s="2582">
        <f>+FM19/FH19</f>
        <v/>
      </c>
      <c r="FY19" s="2582">
        <f>+FN19/FH19</f>
        <v/>
      </c>
      <c r="FZ19" s="2582">
        <f>+FO19/FH19</f>
        <v/>
      </c>
      <c r="GA19" s="2583">
        <f>+FP19/FH19</f>
        <v/>
      </c>
      <c r="GC19" s="343" t="inlineStr">
        <is>
          <t>INSTITUTIONAL</t>
        </is>
      </c>
      <c r="GD19" s="344">
        <f>+GE19/GE28</f>
        <v/>
      </c>
      <c r="GE19" s="345">
        <f>SUM(GF19:GM19)</f>
        <v/>
      </c>
      <c r="GF19" s="346" t="n"/>
      <c r="GG19" s="346" t="n"/>
      <c r="GH19" s="346" t="n"/>
      <c r="GI19" s="346" t="n"/>
      <c r="GJ19" s="346" t="n"/>
      <c r="GK19" s="346" t="n"/>
      <c r="GL19" s="346" t="n"/>
      <c r="GM19" s="347" t="n"/>
      <c r="GN19" s="324" t="n"/>
      <c r="GO19" s="343">
        <f>+$A19</f>
        <v/>
      </c>
      <c r="GP19" s="339">
        <f>SUM(GQ19:GX19)</f>
        <v/>
      </c>
      <c r="GQ19" s="2582">
        <f>+GF19/GE19</f>
        <v/>
      </c>
      <c r="GR19" s="2582">
        <f>+GG19/GE19</f>
        <v/>
      </c>
      <c r="GS19" s="2582">
        <f>+GH19/GE19</f>
        <v/>
      </c>
      <c r="GT19" s="2582">
        <f>+GI19/GE19</f>
        <v/>
      </c>
      <c r="GU19" s="2582">
        <f>+GJ19/GE19</f>
        <v/>
      </c>
      <c r="GV19" s="2582">
        <f>+GK19/GE19</f>
        <v/>
      </c>
      <c r="GW19" s="2582">
        <f>+GL19/GE19</f>
        <v/>
      </c>
      <c r="GX19" s="2583">
        <f>+GM19/GE19</f>
        <v/>
      </c>
      <c r="GZ19" s="343" t="inlineStr">
        <is>
          <t>INSTITUTIONAL</t>
        </is>
      </c>
      <c r="HA19" s="344">
        <f>+HB19/HB28</f>
        <v/>
      </c>
      <c r="HB19" s="345">
        <f>SUM(HC19:HJ19)</f>
        <v/>
      </c>
      <c r="HC19" s="346" t="n"/>
      <c r="HD19" s="346" t="n"/>
      <c r="HE19" s="346" t="n"/>
      <c r="HF19" s="346" t="n"/>
      <c r="HG19" s="346" t="n"/>
      <c r="HH19" s="346" t="n"/>
      <c r="HI19" s="346" t="n"/>
      <c r="HJ19" s="347" t="n"/>
      <c r="HK19" s="324" t="n"/>
      <c r="HL19" s="343">
        <f>+$A19</f>
        <v/>
      </c>
      <c r="HM19" s="339">
        <f>SUM(HN19:HU19)</f>
        <v/>
      </c>
      <c r="HN19" s="2582">
        <f>+HC19/HB19</f>
        <v/>
      </c>
      <c r="HO19" s="2582">
        <f>+HD19/HB19</f>
        <v/>
      </c>
      <c r="HP19" s="2582">
        <f>+HE19/HB19</f>
        <v/>
      </c>
      <c r="HQ19" s="2582">
        <f>+HF19/HB19</f>
        <v/>
      </c>
      <c r="HR19" s="2582">
        <f>+HG19/HB19</f>
        <v/>
      </c>
      <c r="HS19" s="2582">
        <f>+HH19/HB19</f>
        <v/>
      </c>
      <c r="HT19" s="2582">
        <f>+HI19/HB19</f>
        <v/>
      </c>
      <c r="HU19" s="2583">
        <f>+HJ19/HB19</f>
        <v/>
      </c>
      <c r="HW19" s="343" t="inlineStr">
        <is>
          <t>INSTITUTIONAL</t>
        </is>
      </c>
      <c r="HX19" s="344">
        <f>+HY19/HY28</f>
        <v/>
      </c>
      <c r="HY19" s="345">
        <f>SUM(HZ19:IG19)</f>
        <v/>
      </c>
      <c r="HZ19" s="346" t="n"/>
      <c r="IA19" s="346" t="n"/>
      <c r="IB19" s="346" t="n"/>
      <c r="IC19" s="346" t="n"/>
      <c r="ID19" s="346" t="n"/>
      <c r="IE19" s="346" t="n"/>
      <c r="IF19" s="346" t="n"/>
      <c r="IG19" s="347" t="n"/>
      <c r="IH19" s="324" t="n"/>
      <c r="II19" s="343">
        <f>+$A19</f>
        <v/>
      </c>
      <c r="IJ19" s="339">
        <f>SUM(IK19:IR19)</f>
        <v/>
      </c>
      <c r="IK19" s="2582">
        <f>+HZ19/HY19</f>
        <v/>
      </c>
      <c r="IL19" s="2582">
        <f>+IA19/HY19</f>
        <v/>
      </c>
      <c r="IM19" s="2582">
        <f>+IB19/HY19</f>
        <v/>
      </c>
      <c r="IN19" s="2582">
        <f>+IC19/HY19</f>
        <v/>
      </c>
      <c r="IO19" s="2582">
        <f>+ID19/HY19</f>
        <v/>
      </c>
      <c r="IP19" s="2582">
        <f>+IE19/HY19</f>
        <v/>
      </c>
      <c r="IQ19" s="2582">
        <f>+IF19/HY19</f>
        <v/>
      </c>
      <c r="IR19" s="2583">
        <f>+IG19/HY19</f>
        <v/>
      </c>
      <c r="IT19" s="343" t="inlineStr">
        <is>
          <t>INSTITUTIONAL</t>
        </is>
      </c>
      <c r="IU19" s="344">
        <f>+IV19/IV28</f>
        <v/>
      </c>
      <c r="IV19" s="345">
        <f>SUM(IW19:JD19)</f>
        <v/>
      </c>
      <c r="IW19" s="346" t="n"/>
      <c r="IX19" s="346" t="n"/>
      <c r="IY19" s="346" t="n"/>
      <c r="IZ19" s="346" t="n"/>
      <c r="JA19" s="346" t="n"/>
      <c r="JB19" s="346" t="n"/>
      <c r="JC19" s="346" t="n"/>
      <c r="JD19" s="347" t="n"/>
      <c r="JE19" s="324" t="n"/>
      <c r="JF19" s="343">
        <f>+$A19</f>
        <v/>
      </c>
      <c r="JG19" s="339">
        <f>SUM(JH19:JO19)</f>
        <v/>
      </c>
      <c r="JH19" s="2582">
        <f>+IW19/IV19</f>
        <v/>
      </c>
      <c r="JI19" s="2582">
        <f>+IX19/IV19</f>
        <v/>
      </c>
      <c r="JJ19" s="2582">
        <f>+IY19/IV19</f>
        <v/>
      </c>
      <c r="JK19" s="2582">
        <f>+IZ19/IV19</f>
        <v/>
      </c>
      <c r="JL19" s="2582">
        <f>+JA19/IV19</f>
        <v/>
      </c>
      <c r="JM19" s="2582">
        <f>+JB19/IV19</f>
        <v/>
      </c>
      <c r="JN19" s="2582">
        <f>+JC19/IV19</f>
        <v/>
      </c>
      <c r="JO19" s="2583">
        <f>+JD19/IV19</f>
        <v/>
      </c>
      <c r="JQ19" s="343" t="inlineStr">
        <is>
          <t>INSTITUTIONAL</t>
        </is>
      </c>
      <c r="JR19" s="344">
        <f>+JS19/JS28</f>
        <v/>
      </c>
      <c r="JS19" s="345">
        <f>SUM(JT19:KA19)</f>
        <v/>
      </c>
      <c r="JT19" s="346" t="n"/>
      <c r="JU19" s="346" t="n"/>
      <c r="JV19" s="346" t="n"/>
      <c r="JW19" s="346" t="n"/>
      <c r="JX19" s="346" t="n"/>
      <c r="JY19" s="346" t="n"/>
      <c r="JZ19" s="346" t="n"/>
      <c r="KA19" s="347" t="n"/>
      <c r="KB19" s="324" t="n"/>
      <c r="KC19" s="343">
        <f>+$A19</f>
        <v/>
      </c>
      <c r="KD19" s="339">
        <f>SUM(KE19:KL19)</f>
        <v/>
      </c>
      <c r="KE19" s="2582">
        <f>+JT19/JS19</f>
        <v/>
      </c>
      <c r="KF19" s="2582">
        <f>+JU19/JS19</f>
        <v/>
      </c>
      <c r="KG19" s="2582">
        <f>+JV19/JS19</f>
        <v/>
      </c>
      <c r="KH19" s="2582">
        <f>+JW19/JS19</f>
        <v/>
      </c>
      <c r="KI19" s="2582">
        <f>+JX19/JS19</f>
        <v/>
      </c>
      <c r="KJ19" s="2582">
        <f>+JY19/JS19</f>
        <v/>
      </c>
      <c r="KK19" s="2582">
        <f>+JZ19/JS19</f>
        <v/>
      </c>
      <c r="KL19" s="2583">
        <f>+KA19/JS19</f>
        <v/>
      </c>
    </row>
    <row r="20">
      <c r="A20" s="343" t="inlineStr">
        <is>
          <t>MANAGED CARE</t>
        </is>
      </c>
      <c r="B20" s="344">
        <f>+C20/C28</f>
        <v/>
      </c>
      <c r="C20" s="345">
        <f>SUM(D20:K20)</f>
        <v/>
      </c>
      <c r="D20" s="346">
        <f>AA20+AX20+BU20+CR20+DO20+EL20+FI20+GF20+HC20+HZ20+IW20+JT20</f>
        <v/>
      </c>
      <c r="E20" s="346">
        <f>AB20+AY20+BV20+CS20+DP20+EM20+FJ20+GG20+HD20+IA20+IX20+JU20</f>
        <v/>
      </c>
      <c r="F20" s="346">
        <f>AC20+AZ20+BW20+CT20+DQ20+EN20+FK20+GH20+HE20+IB20+IY20+JV20</f>
        <v/>
      </c>
      <c r="G20" s="346">
        <f>AD20+BA20+BX20+CU20+DR20+EO20+FL20+GI20+HF20+IC20+IZ20+JW20</f>
        <v/>
      </c>
      <c r="H20" s="346">
        <f>AE20+BB20+BY20+CV20+DS20+EP20+FM20+GJ20+HG20+ID20+JA20+JX20</f>
        <v/>
      </c>
      <c r="I20" s="346">
        <f>AF20+BC20+BZ20+CW20+DT20+EQ20+FN20+GK20+HH20+IE20+JB20+JY20</f>
        <v/>
      </c>
      <c r="J20" s="346">
        <f>AG20+BD20+CA20+CX20+DU20+ER20+FO20+GL20+HI20+IF20+JC20+JZ20</f>
        <v/>
      </c>
      <c r="K20" s="347">
        <f>AH20+BE20+CB20+CY20+DV20+ES20+FP20+GM20+HJ20+IG20+JD20+KA20</f>
        <v/>
      </c>
      <c r="L20" s="324" t="n"/>
      <c r="M20" s="343">
        <f>+$A20</f>
        <v/>
      </c>
      <c r="N20" s="339">
        <f>SUM(O20:V20)</f>
        <v/>
      </c>
      <c r="O20" s="2582">
        <f>+D20/$C20</f>
        <v/>
      </c>
      <c r="P20" s="2582">
        <f>+E20/$C20</f>
        <v/>
      </c>
      <c r="Q20" s="2582">
        <f>+F20/$C20</f>
        <v/>
      </c>
      <c r="R20" s="2582">
        <f>+G20/$C20</f>
        <v/>
      </c>
      <c r="S20" s="2582">
        <f>+H20/$C20</f>
        <v/>
      </c>
      <c r="T20" s="2582">
        <f>+I20/$C20</f>
        <v/>
      </c>
      <c r="U20" s="2582">
        <f>+J20/$C20</f>
        <v/>
      </c>
      <c r="V20" s="2583">
        <f>+K20/$C20</f>
        <v/>
      </c>
      <c r="X20" s="343" t="inlineStr">
        <is>
          <t>MANAGED CARE</t>
        </is>
      </c>
      <c r="Y20" s="344">
        <f>+Z20/Z28</f>
        <v/>
      </c>
      <c r="Z20" s="345">
        <f>SUM(AA20:AH20)</f>
        <v/>
      </c>
      <c r="AA20" s="346" t="n"/>
      <c r="AB20" s="346" t="n"/>
      <c r="AC20" s="346" t="n"/>
      <c r="AD20" s="346" t="n"/>
      <c r="AE20" s="346" t="n"/>
      <c r="AF20" s="346" t="n"/>
      <c r="AG20" s="346" t="n"/>
      <c r="AH20" s="347" t="n"/>
      <c r="AI20" s="324" t="n"/>
      <c r="AJ20" s="343">
        <f>+$A20</f>
        <v/>
      </c>
      <c r="AK20" s="339">
        <f>SUM(AL20:AS20)</f>
        <v/>
      </c>
      <c r="AL20" s="2582">
        <f>+AA20/Z20</f>
        <v/>
      </c>
      <c r="AM20" s="2582">
        <f>+AB20/Z20</f>
        <v/>
      </c>
      <c r="AN20" s="2582">
        <f>+AC20/Z20</f>
        <v/>
      </c>
      <c r="AO20" s="2582">
        <f>+AD20/Z20</f>
        <v/>
      </c>
      <c r="AP20" s="2582">
        <f>+AE20/Z20</f>
        <v/>
      </c>
      <c r="AQ20" s="2582">
        <f>+AF20/Z20</f>
        <v/>
      </c>
      <c r="AR20" s="2582">
        <f>+AG20/Z20</f>
        <v/>
      </c>
      <c r="AS20" s="2583">
        <f>+AH20/Z20</f>
        <v/>
      </c>
      <c r="AU20" s="343" t="inlineStr">
        <is>
          <t>MANAGED CARE</t>
        </is>
      </c>
      <c r="AV20" s="344">
        <f>+AW20/AW28</f>
        <v/>
      </c>
      <c r="AW20" s="345">
        <f>SUM(AX20:BE20)</f>
        <v/>
      </c>
      <c r="AX20" s="346" t="n"/>
      <c r="AY20" s="346" t="n"/>
      <c r="AZ20" s="346" t="n"/>
      <c r="BA20" s="346" t="n"/>
      <c r="BB20" s="346" t="n"/>
      <c r="BC20" s="346" t="n"/>
      <c r="BD20" s="346" t="n"/>
      <c r="BE20" s="347" t="n"/>
      <c r="BF20" s="324" t="n"/>
      <c r="BG20" s="343">
        <f>+$A20</f>
        <v/>
      </c>
      <c r="BH20" s="339">
        <f>SUM(BI20:BP20)</f>
        <v/>
      </c>
      <c r="BI20" s="2582">
        <f>+AX20/AW20</f>
        <v/>
      </c>
      <c r="BJ20" s="2582">
        <f>+AY20/AW20</f>
        <v/>
      </c>
      <c r="BK20" s="2582">
        <f>+AZ20/AW20</f>
        <v/>
      </c>
      <c r="BL20" s="2582">
        <f>+BA20/AW20</f>
        <v/>
      </c>
      <c r="BM20" s="2582">
        <f>+BB20/AW20</f>
        <v/>
      </c>
      <c r="BN20" s="2582">
        <f>+BC20/AW20</f>
        <v/>
      </c>
      <c r="BO20" s="2582">
        <f>+BD20/AW20</f>
        <v/>
      </c>
      <c r="BP20" s="2583">
        <f>+BE20/AW20</f>
        <v/>
      </c>
      <c r="BR20" s="343" t="inlineStr">
        <is>
          <t>MANAGED CARE</t>
        </is>
      </c>
      <c r="BS20" s="344">
        <f>+BT20/BT28</f>
        <v/>
      </c>
      <c r="BT20" s="345">
        <f>SUM(BU20:CB20)</f>
        <v/>
      </c>
      <c r="BU20" s="346" t="n"/>
      <c r="BV20" s="346" t="n"/>
      <c r="BW20" s="346" t="n"/>
      <c r="BX20" s="346" t="n"/>
      <c r="BY20" s="346" t="n"/>
      <c r="BZ20" s="346" t="n"/>
      <c r="CA20" s="346" t="n"/>
      <c r="CB20" s="347" t="n"/>
      <c r="CC20" s="324" t="n"/>
      <c r="CD20" s="343">
        <f>+$A20</f>
        <v/>
      </c>
      <c r="CE20" s="339">
        <f>SUM(CF20:CM20)</f>
        <v/>
      </c>
      <c r="CF20" s="2582">
        <f>+BU20/BT20</f>
        <v/>
      </c>
      <c r="CG20" s="2582">
        <f>+BV20/BT20</f>
        <v/>
      </c>
      <c r="CH20" s="2582">
        <f>+BW20/BT20</f>
        <v/>
      </c>
      <c r="CI20" s="2582">
        <f>+BX20/BT20</f>
        <v/>
      </c>
      <c r="CJ20" s="2582">
        <f>+BY20/BT20</f>
        <v/>
      </c>
      <c r="CK20" s="2582">
        <f>+BZ20/BT20</f>
        <v/>
      </c>
      <c r="CL20" s="2582">
        <f>+CA20/BT20</f>
        <v/>
      </c>
      <c r="CM20" s="2583">
        <f>+CB20/BT20</f>
        <v/>
      </c>
      <c r="CO20" s="343" t="inlineStr">
        <is>
          <t>MANAGED CARE</t>
        </is>
      </c>
      <c r="CP20" s="344">
        <f>+CQ20/CQ28</f>
        <v/>
      </c>
      <c r="CQ20" s="345">
        <f>SUM(CR20:CY20)</f>
        <v/>
      </c>
      <c r="CR20" s="346" t="n"/>
      <c r="CS20" s="346" t="n"/>
      <c r="CT20" s="346" t="n"/>
      <c r="CU20" s="346" t="n"/>
      <c r="CV20" s="346" t="n"/>
      <c r="CW20" s="346" t="n"/>
      <c r="CX20" s="346" t="n"/>
      <c r="CY20" s="347" t="n"/>
      <c r="CZ20" s="324" t="n"/>
      <c r="DA20" s="343">
        <f>+$A20</f>
        <v/>
      </c>
      <c r="DB20" s="339">
        <f>SUM(DC20:DJ20)</f>
        <v/>
      </c>
      <c r="DC20" s="2582">
        <f>+CR20/CQ20</f>
        <v/>
      </c>
      <c r="DD20" s="2582">
        <f>+CS20/CQ20</f>
        <v/>
      </c>
      <c r="DE20" s="2582">
        <f>+CT20/CQ20</f>
        <v/>
      </c>
      <c r="DF20" s="2582">
        <f>+CU20/CQ20</f>
        <v/>
      </c>
      <c r="DG20" s="2582">
        <f>+CV20/CQ20</f>
        <v/>
      </c>
      <c r="DH20" s="2582">
        <f>+CW20/CQ20</f>
        <v/>
      </c>
      <c r="DI20" s="2582">
        <f>+CX20/CQ20</f>
        <v/>
      </c>
      <c r="DJ20" s="2583">
        <f>+CY20/CQ20</f>
        <v/>
      </c>
      <c r="DL20" s="343" t="inlineStr">
        <is>
          <t>MANAGED CARE</t>
        </is>
      </c>
      <c r="DM20" s="344">
        <f>+DN20/DN28</f>
        <v/>
      </c>
      <c r="DN20" s="345">
        <f>SUM(DO20:DV20)</f>
        <v/>
      </c>
      <c r="DO20" s="346" t="n"/>
      <c r="DP20" s="346" t="n"/>
      <c r="DQ20" s="346" t="n"/>
      <c r="DR20" s="346" t="n"/>
      <c r="DS20" s="346" t="n"/>
      <c r="DT20" s="346" t="n"/>
      <c r="DU20" s="346" t="n"/>
      <c r="DV20" s="347" t="n"/>
      <c r="DW20" s="324" t="n"/>
      <c r="DX20" s="343">
        <f>+$A20</f>
        <v/>
      </c>
      <c r="DY20" s="339">
        <f>SUM(DZ20:EG20)</f>
        <v/>
      </c>
      <c r="DZ20" s="2582">
        <f>+DO20/DN20</f>
        <v/>
      </c>
      <c r="EA20" s="2582">
        <f>+DP20/DN20</f>
        <v/>
      </c>
      <c r="EB20" s="2582">
        <f>+DQ20/DN20</f>
        <v/>
      </c>
      <c r="EC20" s="2582">
        <f>+DR20/DN20</f>
        <v/>
      </c>
      <c r="ED20" s="2582">
        <f>+DS20/DN20</f>
        <v/>
      </c>
      <c r="EE20" s="2582">
        <f>+DT20/DN20</f>
        <v/>
      </c>
      <c r="EF20" s="2582">
        <f>+DU20/DN20</f>
        <v/>
      </c>
      <c r="EG20" s="2583">
        <f>+DV20/DN20</f>
        <v/>
      </c>
      <c r="EI20" s="343" t="inlineStr">
        <is>
          <t>MANAGED CARE</t>
        </is>
      </c>
      <c r="EJ20" s="344">
        <f>+EK20/EK28</f>
        <v/>
      </c>
      <c r="EK20" s="345">
        <f>SUM(EL20:ES20)</f>
        <v/>
      </c>
      <c r="EL20" s="346" t="n"/>
      <c r="EM20" s="346" t="n"/>
      <c r="EN20" s="346" t="n"/>
      <c r="EO20" s="346" t="n"/>
      <c r="EP20" s="346" t="n"/>
      <c r="EQ20" s="346" t="n"/>
      <c r="ER20" s="346" t="n"/>
      <c r="ES20" s="347" t="n"/>
      <c r="ET20" s="324" t="n"/>
      <c r="EU20" s="343">
        <f>+$A20</f>
        <v/>
      </c>
      <c r="EV20" s="339">
        <f>SUM(EW20:FD20)</f>
        <v/>
      </c>
      <c r="EW20" s="2582">
        <f>+EL20/EK20</f>
        <v/>
      </c>
      <c r="EX20" s="2582">
        <f>+EM20/EK20</f>
        <v/>
      </c>
      <c r="EY20" s="2582">
        <f>+EN20/EK20</f>
        <v/>
      </c>
      <c r="EZ20" s="2582">
        <f>+EO20/EK20</f>
        <v/>
      </c>
      <c r="FA20" s="2582">
        <f>+EP20/EK20</f>
        <v/>
      </c>
      <c r="FB20" s="2582">
        <f>+EQ20/EK20</f>
        <v/>
      </c>
      <c r="FC20" s="2582">
        <f>+ER20/EK20</f>
        <v/>
      </c>
      <c r="FD20" s="2583">
        <f>+ES20/EK20</f>
        <v/>
      </c>
      <c r="FF20" s="343" t="inlineStr">
        <is>
          <t>MANAGED CARE</t>
        </is>
      </c>
      <c r="FG20" s="344">
        <f>+FH20/FH28</f>
        <v/>
      </c>
      <c r="FH20" s="345">
        <f>SUM(FI20:FP20)</f>
        <v/>
      </c>
      <c r="FI20" s="346" t="n"/>
      <c r="FJ20" s="346" t="n"/>
      <c r="FK20" s="346" t="n"/>
      <c r="FL20" s="346" t="n"/>
      <c r="FM20" s="346" t="n"/>
      <c r="FN20" s="346" t="n"/>
      <c r="FO20" s="346" t="n"/>
      <c r="FP20" s="347" t="n"/>
      <c r="FQ20" s="324" t="n"/>
      <c r="FR20" s="343">
        <f>+$A20</f>
        <v/>
      </c>
      <c r="FS20" s="339">
        <f>SUM(FT20:GA20)</f>
        <v/>
      </c>
      <c r="FT20" s="2582">
        <f>+FI20/FH20</f>
        <v/>
      </c>
      <c r="FU20" s="2582">
        <f>+FJ20/FH20</f>
        <v/>
      </c>
      <c r="FV20" s="2582">
        <f>+FK20/FH20</f>
        <v/>
      </c>
      <c r="FW20" s="2582">
        <f>+FL20/FH20</f>
        <v/>
      </c>
      <c r="FX20" s="2582">
        <f>+FM20/FH20</f>
        <v/>
      </c>
      <c r="FY20" s="2582">
        <f>+FN20/FH20</f>
        <v/>
      </c>
      <c r="FZ20" s="2582">
        <f>+FO20/FH20</f>
        <v/>
      </c>
      <c r="GA20" s="2583">
        <f>+FP20/FH20</f>
        <v/>
      </c>
      <c r="GC20" s="343" t="inlineStr">
        <is>
          <t>MANAGED CARE</t>
        </is>
      </c>
      <c r="GD20" s="344">
        <f>+GE20/GE28</f>
        <v/>
      </c>
      <c r="GE20" s="345">
        <f>SUM(GF20:GM20)</f>
        <v/>
      </c>
      <c r="GF20" s="346" t="n"/>
      <c r="GG20" s="346" t="n"/>
      <c r="GH20" s="346" t="n"/>
      <c r="GI20" s="346" t="n"/>
      <c r="GJ20" s="346" t="n"/>
      <c r="GK20" s="346" t="n"/>
      <c r="GL20" s="346" t="n"/>
      <c r="GM20" s="347" t="n"/>
      <c r="GN20" s="324" t="n"/>
      <c r="GO20" s="343">
        <f>+$A20</f>
        <v/>
      </c>
      <c r="GP20" s="339">
        <f>SUM(GQ20:GX20)</f>
        <v/>
      </c>
      <c r="GQ20" s="2582">
        <f>+GF20/GE20</f>
        <v/>
      </c>
      <c r="GR20" s="2582">
        <f>+GG20/GE20</f>
        <v/>
      </c>
      <c r="GS20" s="2582">
        <f>+GH20/GE20</f>
        <v/>
      </c>
      <c r="GT20" s="2582">
        <f>+GI20/GE20</f>
        <v/>
      </c>
      <c r="GU20" s="2582">
        <f>+GJ20/GE20</f>
        <v/>
      </c>
      <c r="GV20" s="2582">
        <f>+GK20/GE20</f>
        <v/>
      </c>
      <c r="GW20" s="2582">
        <f>+GL20/GE20</f>
        <v/>
      </c>
      <c r="GX20" s="2583">
        <f>+GM20/GE20</f>
        <v/>
      </c>
      <c r="GZ20" s="343" t="inlineStr">
        <is>
          <t>MANAGED CARE</t>
        </is>
      </c>
      <c r="HA20" s="344">
        <f>+HB20/HB28</f>
        <v/>
      </c>
      <c r="HB20" s="345">
        <f>SUM(HC20:HJ20)</f>
        <v/>
      </c>
      <c r="HC20" s="346" t="n"/>
      <c r="HD20" s="346" t="n"/>
      <c r="HE20" s="346" t="n"/>
      <c r="HF20" s="346" t="n"/>
      <c r="HG20" s="346" t="n"/>
      <c r="HH20" s="346" t="n"/>
      <c r="HI20" s="346" t="n"/>
      <c r="HJ20" s="347" t="n"/>
      <c r="HK20" s="324" t="n"/>
      <c r="HL20" s="343">
        <f>+$A20</f>
        <v/>
      </c>
      <c r="HM20" s="339">
        <f>SUM(HN20:HU20)</f>
        <v/>
      </c>
      <c r="HN20" s="2582">
        <f>+HC20/HB20</f>
        <v/>
      </c>
      <c r="HO20" s="2582">
        <f>+HD20/HB20</f>
        <v/>
      </c>
      <c r="HP20" s="2582">
        <f>+HE20/HB20</f>
        <v/>
      </c>
      <c r="HQ20" s="2582">
        <f>+HF20/HB20</f>
        <v/>
      </c>
      <c r="HR20" s="2582">
        <f>+HG20/HB20</f>
        <v/>
      </c>
      <c r="HS20" s="2582">
        <f>+HH20/HB20</f>
        <v/>
      </c>
      <c r="HT20" s="2582">
        <f>+HI20/HB20</f>
        <v/>
      </c>
      <c r="HU20" s="2583">
        <f>+HJ20/HB20</f>
        <v/>
      </c>
      <c r="HW20" s="343" t="inlineStr">
        <is>
          <t>MANAGED CARE</t>
        </is>
      </c>
      <c r="HX20" s="344">
        <f>+HY20/HY28</f>
        <v/>
      </c>
      <c r="HY20" s="345">
        <f>SUM(HZ20:IG20)</f>
        <v/>
      </c>
      <c r="HZ20" s="346" t="n"/>
      <c r="IA20" s="346" t="n"/>
      <c r="IB20" s="346" t="n"/>
      <c r="IC20" s="346" t="n"/>
      <c r="ID20" s="346" t="n"/>
      <c r="IE20" s="346" t="n"/>
      <c r="IF20" s="346" t="n"/>
      <c r="IG20" s="347" t="n"/>
      <c r="IH20" s="324" t="n"/>
      <c r="II20" s="343">
        <f>+$A20</f>
        <v/>
      </c>
      <c r="IJ20" s="339">
        <f>SUM(IK20:IR20)</f>
        <v/>
      </c>
      <c r="IK20" s="2582">
        <f>+HZ20/HY20</f>
        <v/>
      </c>
      <c r="IL20" s="2582">
        <f>+IA20/HY20</f>
        <v/>
      </c>
      <c r="IM20" s="2582">
        <f>+IB20/HY20</f>
        <v/>
      </c>
      <c r="IN20" s="2582">
        <f>+IC20/HY20</f>
        <v/>
      </c>
      <c r="IO20" s="2582">
        <f>+ID20/HY20</f>
        <v/>
      </c>
      <c r="IP20" s="2582">
        <f>+IE20/HY20</f>
        <v/>
      </c>
      <c r="IQ20" s="2582">
        <f>+IF20/HY20</f>
        <v/>
      </c>
      <c r="IR20" s="2583">
        <f>+IG20/HY20</f>
        <v/>
      </c>
      <c r="IT20" s="343" t="inlineStr">
        <is>
          <t>MANAGED CARE</t>
        </is>
      </c>
      <c r="IU20" s="344">
        <f>+IV20/IV28</f>
        <v/>
      </c>
      <c r="IV20" s="345">
        <f>SUM(IW20:JD20)</f>
        <v/>
      </c>
      <c r="IW20" s="346" t="n"/>
      <c r="IX20" s="346" t="n"/>
      <c r="IY20" s="346" t="n"/>
      <c r="IZ20" s="346" t="n"/>
      <c r="JA20" s="346" t="n"/>
      <c r="JB20" s="346" t="n"/>
      <c r="JC20" s="346" t="n"/>
      <c r="JD20" s="347" t="n"/>
      <c r="JE20" s="324" t="n"/>
      <c r="JF20" s="343">
        <f>+$A20</f>
        <v/>
      </c>
      <c r="JG20" s="339">
        <f>SUM(JH20:JO20)</f>
        <v/>
      </c>
      <c r="JH20" s="2582">
        <f>+IW20/IV20</f>
        <v/>
      </c>
      <c r="JI20" s="2582">
        <f>+IX20/IV20</f>
        <v/>
      </c>
      <c r="JJ20" s="2582">
        <f>+IY20/IV20</f>
        <v/>
      </c>
      <c r="JK20" s="2582">
        <f>+IZ20/IV20</f>
        <v/>
      </c>
      <c r="JL20" s="2582">
        <f>+JA20/IV20</f>
        <v/>
      </c>
      <c r="JM20" s="2582">
        <f>+JB20/IV20</f>
        <v/>
      </c>
      <c r="JN20" s="2582">
        <f>+JC20/IV20</f>
        <v/>
      </c>
      <c r="JO20" s="2583">
        <f>+JD20/IV20</f>
        <v/>
      </c>
      <c r="JQ20" s="343" t="inlineStr">
        <is>
          <t>MANAGED CARE</t>
        </is>
      </c>
      <c r="JR20" s="344">
        <f>+JS20/JS28</f>
        <v/>
      </c>
      <c r="JS20" s="345">
        <f>SUM(JT20:KA20)</f>
        <v/>
      </c>
      <c r="JT20" s="346" t="n"/>
      <c r="JU20" s="346" t="n"/>
      <c r="JV20" s="346" t="n"/>
      <c r="JW20" s="346" t="n"/>
      <c r="JX20" s="346" t="n"/>
      <c r="JY20" s="346" t="n"/>
      <c r="JZ20" s="346" t="n"/>
      <c r="KA20" s="347" t="n"/>
      <c r="KB20" s="324" t="n"/>
      <c r="KC20" s="343">
        <f>+$A20</f>
        <v/>
      </c>
      <c r="KD20" s="339">
        <f>SUM(KE20:KL20)</f>
        <v/>
      </c>
      <c r="KE20" s="2582">
        <f>+JT20/JS20</f>
        <v/>
      </c>
      <c r="KF20" s="2582">
        <f>+JU20/JS20</f>
        <v/>
      </c>
      <c r="KG20" s="2582">
        <f>+JV20/JS20</f>
        <v/>
      </c>
      <c r="KH20" s="2582">
        <f>+JW20/JS20</f>
        <v/>
      </c>
      <c r="KI20" s="2582">
        <f>+JX20/JS20</f>
        <v/>
      </c>
      <c r="KJ20" s="2582">
        <f>+JY20/JS20</f>
        <v/>
      </c>
      <c r="KK20" s="2582">
        <f>+JZ20/JS20</f>
        <v/>
      </c>
      <c r="KL20" s="2583">
        <f>+KA20/JS20</f>
        <v/>
      </c>
    </row>
    <row r="21">
      <c r="A21" s="343" t="inlineStr">
        <is>
          <t>MEDICAID</t>
        </is>
      </c>
      <c r="B21" s="344">
        <f>+C21/C28</f>
        <v/>
      </c>
      <c r="C21" s="345">
        <f>SUM(D21:K21)</f>
        <v/>
      </c>
      <c r="D21" s="346">
        <f>AA21+AX21+BU21+CR21+DO21+EL21+FI21+GF21+HC21+HZ21+IW21+JT21</f>
        <v/>
      </c>
      <c r="E21" s="346">
        <f>AB21+AY21+BV21+CS21+DP21+EM21+FJ21+GG21+HD21+IA21+IX21+JU21</f>
        <v/>
      </c>
      <c r="F21" s="346">
        <f>AC21+AZ21+BW21+CT21+DQ21+EN21+FK21+GH21+HE21+IB21+IY21+JV21</f>
        <v/>
      </c>
      <c r="G21" s="346">
        <f>AD21+BA21+BX21+CU21+DR21+EO21+FL21+GI21+HF21+IC21+IZ21+JW21</f>
        <v/>
      </c>
      <c r="H21" s="346">
        <f>AE21+BB21+BY21+CV21+DS21+EP21+FM21+GJ21+HG21+ID21+JA21+JX21</f>
        <v/>
      </c>
      <c r="I21" s="346">
        <f>AF21+BC21+BZ21+CW21+DT21+EQ21+FN21+GK21+HH21+IE21+JB21+JY21</f>
        <v/>
      </c>
      <c r="J21" s="346">
        <f>AG21+BD21+CA21+CX21+DU21+ER21+FO21+GL21+HI21+IF21+JC21+JZ21</f>
        <v/>
      </c>
      <c r="K21" s="347">
        <f>AH21+BE21+CB21+CY21+DV21+ES21+FP21+GM21+HJ21+IG21+JD21+KA21</f>
        <v/>
      </c>
      <c r="L21" s="324" t="n"/>
      <c r="M21" s="343">
        <f>+$A21</f>
        <v/>
      </c>
      <c r="N21" s="339">
        <f>SUM(O21:V21)</f>
        <v/>
      </c>
      <c r="O21" s="2582">
        <f>+D21/$C21</f>
        <v/>
      </c>
      <c r="P21" s="2582">
        <f>+E21/$C21</f>
        <v/>
      </c>
      <c r="Q21" s="2582">
        <f>+F21/$C21</f>
        <v/>
      </c>
      <c r="R21" s="2582">
        <f>+G21/$C21</f>
        <v/>
      </c>
      <c r="S21" s="2582">
        <f>+H21/$C21</f>
        <v/>
      </c>
      <c r="T21" s="2582">
        <f>+I21/$C21</f>
        <v/>
      </c>
      <c r="U21" s="2582">
        <f>+J21/$C21</f>
        <v/>
      </c>
      <c r="V21" s="2583">
        <f>+K21/$C21</f>
        <v/>
      </c>
      <c r="X21" s="343" t="inlineStr">
        <is>
          <t>MEDICAID</t>
        </is>
      </c>
      <c r="Y21" s="344">
        <f>+Z21/Z28</f>
        <v/>
      </c>
      <c r="Z21" s="345">
        <f>SUM(AA21:AH21)</f>
        <v/>
      </c>
      <c r="AA21" s="346" t="n"/>
      <c r="AB21" s="346" t="n"/>
      <c r="AC21" s="346" t="n"/>
      <c r="AD21" s="346" t="n"/>
      <c r="AE21" s="346" t="n"/>
      <c r="AF21" s="346" t="n"/>
      <c r="AG21" s="346" t="n"/>
      <c r="AH21" s="347" t="n"/>
      <c r="AI21" s="324" t="n"/>
      <c r="AJ21" s="343">
        <f>+$A21</f>
        <v/>
      </c>
      <c r="AK21" s="339">
        <f>SUM(AL21:AS21)</f>
        <v/>
      </c>
      <c r="AL21" s="2582">
        <f>+AA21/Z21</f>
        <v/>
      </c>
      <c r="AM21" s="2582">
        <f>+AB21/Z21</f>
        <v/>
      </c>
      <c r="AN21" s="2582">
        <f>+AC21/Z21</f>
        <v/>
      </c>
      <c r="AO21" s="2582">
        <f>+AD21/Z21</f>
        <v/>
      </c>
      <c r="AP21" s="2582">
        <f>+AE21/Z21</f>
        <v/>
      </c>
      <c r="AQ21" s="2582">
        <f>+AF21/Z21</f>
        <v/>
      </c>
      <c r="AR21" s="2582">
        <f>+AG21/Z21</f>
        <v/>
      </c>
      <c r="AS21" s="2583">
        <f>+AH21/Z21</f>
        <v/>
      </c>
      <c r="AU21" s="343" t="inlineStr">
        <is>
          <t>MEDICAID</t>
        </is>
      </c>
      <c r="AV21" s="344">
        <f>+AW21/AW28</f>
        <v/>
      </c>
      <c r="AW21" s="345">
        <f>SUM(AX21:BE21)</f>
        <v/>
      </c>
      <c r="AX21" s="346" t="n"/>
      <c r="AY21" s="346" t="n"/>
      <c r="AZ21" s="346" t="n"/>
      <c r="BA21" s="346" t="n"/>
      <c r="BB21" s="346" t="n"/>
      <c r="BC21" s="346" t="n"/>
      <c r="BD21" s="346" t="n"/>
      <c r="BE21" s="347" t="n"/>
      <c r="BF21" s="324" t="n"/>
      <c r="BG21" s="343">
        <f>+$A21</f>
        <v/>
      </c>
      <c r="BH21" s="339">
        <f>SUM(BI21:BP21)</f>
        <v/>
      </c>
      <c r="BI21" s="2582">
        <f>+AX21/AW21</f>
        <v/>
      </c>
      <c r="BJ21" s="2582">
        <f>+AY21/AW21</f>
        <v/>
      </c>
      <c r="BK21" s="2582">
        <f>+AZ21/AW21</f>
        <v/>
      </c>
      <c r="BL21" s="2582">
        <f>+BA21/AW21</f>
        <v/>
      </c>
      <c r="BM21" s="2582">
        <f>+BB21/AW21</f>
        <v/>
      </c>
      <c r="BN21" s="2582">
        <f>+BC21/AW21</f>
        <v/>
      </c>
      <c r="BO21" s="2582">
        <f>+BD21/AW21</f>
        <v/>
      </c>
      <c r="BP21" s="2583">
        <f>+BE21/AW21</f>
        <v/>
      </c>
      <c r="BR21" s="343" t="inlineStr">
        <is>
          <t>MEDICAID</t>
        </is>
      </c>
      <c r="BS21" s="344">
        <f>+BT21/BT28</f>
        <v/>
      </c>
      <c r="BT21" s="345">
        <f>SUM(BU21:CB21)</f>
        <v/>
      </c>
      <c r="BU21" s="346" t="n"/>
      <c r="BV21" s="346" t="n"/>
      <c r="BW21" s="346" t="n"/>
      <c r="BX21" s="346" t="n"/>
      <c r="BY21" s="346" t="n"/>
      <c r="BZ21" s="346" t="n"/>
      <c r="CA21" s="346" t="n"/>
      <c r="CB21" s="347" t="n"/>
      <c r="CC21" s="324" t="n"/>
      <c r="CD21" s="343">
        <f>+$A21</f>
        <v/>
      </c>
      <c r="CE21" s="339">
        <f>SUM(CF21:CM21)</f>
        <v/>
      </c>
      <c r="CF21" s="2582">
        <f>+BU21/BT21</f>
        <v/>
      </c>
      <c r="CG21" s="2582">
        <f>+BV21/BT21</f>
        <v/>
      </c>
      <c r="CH21" s="2582">
        <f>+BW21/BT21</f>
        <v/>
      </c>
      <c r="CI21" s="2582">
        <f>+BX21/BT21</f>
        <v/>
      </c>
      <c r="CJ21" s="2582">
        <f>+BY21/BT21</f>
        <v/>
      </c>
      <c r="CK21" s="2582">
        <f>+BZ21/BT21</f>
        <v/>
      </c>
      <c r="CL21" s="2582">
        <f>+CA21/BT21</f>
        <v/>
      </c>
      <c r="CM21" s="2583">
        <f>+CB21/BT21</f>
        <v/>
      </c>
      <c r="CO21" s="343" t="inlineStr">
        <is>
          <t>MEDICAID</t>
        </is>
      </c>
      <c r="CP21" s="344">
        <f>+CQ21/CQ28</f>
        <v/>
      </c>
      <c r="CQ21" s="345">
        <f>SUM(CR21:CY21)</f>
        <v/>
      </c>
      <c r="CR21" s="346" t="n"/>
      <c r="CS21" s="346" t="n"/>
      <c r="CT21" s="346" t="n"/>
      <c r="CU21" s="346" t="n"/>
      <c r="CV21" s="346" t="n"/>
      <c r="CW21" s="346" t="n"/>
      <c r="CX21" s="346" t="n"/>
      <c r="CY21" s="347" t="n"/>
      <c r="CZ21" s="324" t="n"/>
      <c r="DA21" s="343">
        <f>+$A21</f>
        <v/>
      </c>
      <c r="DB21" s="339">
        <f>SUM(DC21:DJ21)</f>
        <v/>
      </c>
      <c r="DC21" s="2582">
        <f>+CR21/CQ21</f>
        <v/>
      </c>
      <c r="DD21" s="2582">
        <f>+CS21/CQ21</f>
        <v/>
      </c>
      <c r="DE21" s="2582">
        <f>+CT21/CQ21</f>
        <v/>
      </c>
      <c r="DF21" s="2582">
        <f>+CU21/CQ21</f>
        <v/>
      </c>
      <c r="DG21" s="2582">
        <f>+CV21/CQ21</f>
        <v/>
      </c>
      <c r="DH21" s="2582">
        <f>+CW21/CQ21</f>
        <v/>
      </c>
      <c r="DI21" s="2582">
        <f>+CX21/CQ21</f>
        <v/>
      </c>
      <c r="DJ21" s="2583">
        <f>+CY21/CQ21</f>
        <v/>
      </c>
      <c r="DL21" s="343" t="inlineStr">
        <is>
          <t>MEDICAID</t>
        </is>
      </c>
      <c r="DM21" s="344">
        <f>+DN21/DN28</f>
        <v/>
      </c>
      <c r="DN21" s="345">
        <f>SUM(DO21:DV21)</f>
        <v/>
      </c>
      <c r="DO21" s="346" t="n"/>
      <c r="DP21" s="346" t="n"/>
      <c r="DQ21" s="346" t="n"/>
      <c r="DR21" s="346" t="n"/>
      <c r="DS21" s="346" t="n"/>
      <c r="DT21" s="346" t="n"/>
      <c r="DU21" s="346" t="n"/>
      <c r="DV21" s="347" t="n"/>
      <c r="DW21" s="324" t="n"/>
      <c r="DX21" s="343">
        <f>+$A21</f>
        <v/>
      </c>
      <c r="DY21" s="339">
        <f>SUM(DZ21:EG21)</f>
        <v/>
      </c>
      <c r="DZ21" s="2582">
        <f>+DO21/DN21</f>
        <v/>
      </c>
      <c r="EA21" s="2582">
        <f>+DP21/DN21</f>
        <v/>
      </c>
      <c r="EB21" s="2582">
        <f>+DQ21/DN21</f>
        <v/>
      </c>
      <c r="EC21" s="2582">
        <f>+DR21/DN21</f>
        <v/>
      </c>
      <c r="ED21" s="2582">
        <f>+DS21/DN21</f>
        <v/>
      </c>
      <c r="EE21" s="2582">
        <f>+DT21/DN21</f>
        <v/>
      </c>
      <c r="EF21" s="2582">
        <f>+DU21/DN21</f>
        <v/>
      </c>
      <c r="EG21" s="2583">
        <f>+DV21/DN21</f>
        <v/>
      </c>
      <c r="EI21" s="343" t="inlineStr">
        <is>
          <t>MEDICAID</t>
        </is>
      </c>
      <c r="EJ21" s="344">
        <f>+EK21/EK28</f>
        <v/>
      </c>
      <c r="EK21" s="345">
        <f>SUM(EL21:ES21)</f>
        <v/>
      </c>
      <c r="EL21" s="346" t="n"/>
      <c r="EM21" s="346" t="n"/>
      <c r="EN21" s="346" t="n"/>
      <c r="EO21" s="346" t="n"/>
      <c r="EP21" s="346" t="n"/>
      <c r="EQ21" s="346" t="n"/>
      <c r="ER21" s="346" t="n"/>
      <c r="ES21" s="347" t="n"/>
      <c r="ET21" s="324" t="n"/>
      <c r="EU21" s="343">
        <f>+$A21</f>
        <v/>
      </c>
      <c r="EV21" s="339">
        <f>SUM(EW21:FD21)</f>
        <v/>
      </c>
      <c r="EW21" s="2582">
        <f>+EL21/EK21</f>
        <v/>
      </c>
      <c r="EX21" s="2582">
        <f>+EM21/EK21</f>
        <v/>
      </c>
      <c r="EY21" s="2582">
        <f>+EN21/EK21</f>
        <v/>
      </c>
      <c r="EZ21" s="2582">
        <f>+EO21/EK21</f>
        <v/>
      </c>
      <c r="FA21" s="2582">
        <f>+EP21/EK21</f>
        <v/>
      </c>
      <c r="FB21" s="2582">
        <f>+EQ21/EK21</f>
        <v/>
      </c>
      <c r="FC21" s="2582">
        <f>+ER21/EK21</f>
        <v/>
      </c>
      <c r="FD21" s="2583">
        <f>+ES21/EK21</f>
        <v/>
      </c>
      <c r="FF21" s="343" t="inlineStr">
        <is>
          <t>MEDICAID</t>
        </is>
      </c>
      <c r="FG21" s="344">
        <f>+FH21/FH28</f>
        <v/>
      </c>
      <c r="FH21" s="345">
        <f>SUM(FI21:FP21)</f>
        <v/>
      </c>
      <c r="FI21" s="346" t="n"/>
      <c r="FJ21" s="346" t="n"/>
      <c r="FK21" s="346" t="n"/>
      <c r="FL21" s="346" t="n"/>
      <c r="FM21" s="346" t="n"/>
      <c r="FN21" s="346" t="n"/>
      <c r="FO21" s="346" t="n"/>
      <c r="FP21" s="347" t="n"/>
      <c r="FQ21" s="324" t="n"/>
      <c r="FR21" s="343">
        <f>+$A21</f>
        <v/>
      </c>
      <c r="FS21" s="339">
        <f>SUM(FT21:GA21)</f>
        <v/>
      </c>
      <c r="FT21" s="2582">
        <f>+FI21/FH21</f>
        <v/>
      </c>
      <c r="FU21" s="2582">
        <f>+FJ21/FH21</f>
        <v/>
      </c>
      <c r="FV21" s="2582">
        <f>+FK21/FH21</f>
        <v/>
      </c>
      <c r="FW21" s="2582">
        <f>+FL21/FH21</f>
        <v/>
      </c>
      <c r="FX21" s="2582">
        <f>+FM21/FH21</f>
        <v/>
      </c>
      <c r="FY21" s="2582">
        <f>+FN21/FH21</f>
        <v/>
      </c>
      <c r="FZ21" s="2582">
        <f>+FO21/FH21</f>
        <v/>
      </c>
      <c r="GA21" s="2583">
        <f>+FP21/FH21</f>
        <v/>
      </c>
      <c r="GC21" s="343" t="inlineStr">
        <is>
          <t>MEDICAID</t>
        </is>
      </c>
      <c r="GD21" s="344">
        <f>+GE21/GE28</f>
        <v/>
      </c>
      <c r="GE21" s="345">
        <f>SUM(GF21:GM21)</f>
        <v/>
      </c>
      <c r="GF21" s="346" t="n"/>
      <c r="GG21" s="346" t="n"/>
      <c r="GH21" s="346" t="n"/>
      <c r="GI21" s="346" t="n"/>
      <c r="GJ21" s="346" t="n"/>
      <c r="GK21" s="346" t="n"/>
      <c r="GL21" s="346" t="n"/>
      <c r="GM21" s="347" t="n"/>
      <c r="GN21" s="324" t="n"/>
      <c r="GO21" s="343">
        <f>+$A21</f>
        <v/>
      </c>
      <c r="GP21" s="339">
        <f>SUM(GQ21:GX21)</f>
        <v/>
      </c>
      <c r="GQ21" s="2582">
        <f>+GF21/GE21</f>
        <v/>
      </c>
      <c r="GR21" s="2582">
        <f>+GG21/GE21</f>
        <v/>
      </c>
      <c r="GS21" s="2582">
        <f>+GH21/GE21</f>
        <v/>
      </c>
      <c r="GT21" s="2582">
        <f>+GI21/GE21</f>
        <v/>
      </c>
      <c r="GU21" s="2582">
        <f>+GJ21/GE21</f>
        <v/>
      </c>
      <c r="GV21" s="2582">
        <f>+GK21/GE21</f>
        <v/>
      </c>
      <c r="GW21" s="2582">
        <f>+GL21/GE21</f>
        <v/>
      </c>
      <c r="GX21" s="2583">
        <f>+GM21/GE21</f>
        <v/>
      </c>
      <c r="GZ21" s="343" t="inlineStr">
        <is>
          <t>MEDICAID</t>
        </is>
      </c>
      <c r="HA21" s="344">
        <f>+HB21/HB28</f>
        <v/>
      </c>
      <c r="HB21" s="345">
        <f>SUM(HC21:HJ21)</f>
        <v/>
      </c>
      <c r="HC21" s="346" t="n"/>
      <c r="HD21" s="346" t="n"/>
      <c r="HE21" s="346" t="n"/>
      <c r="HF21" s="346" t="n"/>
      <c r="HG21" s="346" t="n"/>
      <c r="HH21" s="346" t="n"/>
      <c r="HI21" s="346" t="n"/>
      <c r="HJ21" s="347" t="n"/>
      <c r="HK21" s="324" t="n"/>
      <c r="HL21" s="343">
        <f>+$A21</f>
        <v/>
      </c>
      <c r="HM21" s="339">
        <f>SUM(HN21:HU21)</f>
        <v/>
      </c>
      <c r="HN21" s="2582">
        <f>+HC21/HB21</f>
        <v/>
      </c>
      <c r="HO21" s="2582">
        <f>+HD21/HB21</f>
        <v/>
      </c>
      <c r="HP21" s="2582">
        <f>+HE21/HB21</f>
        <v/>
      </c>
      <c r="HQ21" s="2582">
        <f>+HF21/HB21</f>
        <v/>
      </c>
      <c r="HR21" s="2582">
        <f>+HG21/HB21</f>
        <v/>
      </c>
      <c r="HS21" s="2582">
        <f>+HH21/HB21</f>
        <v/>
      </c>
      <c r="HT21" s="2582">
        <f>+HI21/HB21</f>
        <v/>
      </c>
      <c r="HU21" s="2583">
        <f>+HJ21/HB21</f>
        <v/>
      </c>
      <c r="HW21" s="343" t="inlineStr">
        <is>
          <t>MEDICAID</t>
        </is>
      </c>
      <c r="HX21" s="344">
        <f>+HY21/HY28</f>
        <v/>
      </c>
      <c r="HY21" s="345">
        <f>SUM(HZ21:IG21)</f>
        <v/>
      </c>
      <c r="HZ21" s="346" t="n"/>
      <c r="IA21" s="346" t="n"/>
      <c r="IB21" s="346" t="n"/>
      <c r="IC21" s="346" t="n"/>
      <c r="ID21" s="346" t="n"/>
      <c r="IE21" s="346" t="n"/>
      <c r="IF21" s="346" t="n"/>
      <c r="IG21" s="347" t="n"/>
      <c r="IH21" s="324" t="n"/>
      <c r="II21" s="343">
        <f>+$A21</f>
        <v/>
      </c>
      <c r="IJ21" s="339">
        <f>SUM(IK21:IR21)</f>
        <v/>
      </c>
      <c r="IK21" s="2582">
        <f>+HZ21/HY21</f>
        <v/>
      </c>
      <c r="IL21" s="2582">
        <f>+IA21/HY21</f>
        <v/>
      </c>
      <c r="IM21" s="2582">
        <f>+IB21/HY21</f>
        <v/>
      </c>
      <c r="IN21" s="2582">
        <f>+IC21/HY21</f>
        <v/>
      </c>
      <c r="IO21" s="2582">
        <f>+ID21/HY21</f>
        <v/>
      </c>
      <c r="IP21" s="2582">
        <f>+IE21/HY21</f>
        <v/>
      </c>
      <c r="IQ21" s="2582">
        <f>+IF21/HY21</f>
        <v/>
      </c>
      <c r="IR21" s="2583">
        <f>+IG21/HY21</f>
        <v/>
      </c>
      <c r="IT21" s="343" t="inlineStr">
        <is>
          <t>MEDICAID</t>
        </is>
      </c>
      <c r="IU21" s="344">
        <f>+IV21/IV28</f>
        <v/>
      </c>
      <c r="IV21" s="345">
        <f>SUM(IW21:JD21)</f>
        <v/>
      </c>
      <c r="IW21" s="346" t="n"/>
      <c r="IX21" s="346" t="n"/>
      <c r="IY21" s="346" t="n"/>
      <c r="IZ21" s="346" t="n"/>
      <c r="JA21" s="346" t="n"/>
      <c r="JB21" s="346" t="n"/>
      <c r="JC21" s="346" t="n"/>
      <c r="JD21" s="347" t="n"/>
      <c r="JE21" s="324" t="n"/>
      <c r="JF21" s="343">
        <f>+$A21</f>
        <v/>
      </c>
      <c r="JG21" s="339">
        <f>SUM(JH21:JO21)</f>
        <v/>
      </c>
      <c r="JH21" s="2582">
        <f>+IW21/IV21</f>
        <v/>
      </c>
      <c r="JI21" s="2582">
        <f>+IX21/IV21</f>
        <v/>
      </c>
      <c r="JJ21" s="2582">
        <f>+IY21/IV21</f>
        <v/>
      </c>
      <c r="JK21" s="2582">
        <f>+IZ21/IV21</f>
        <v/>
      </c>
      <c r="JL21" s="2582">
        <f>+JA21/IV21</f>
        <v/>
      </c>
      <c r="JM21" s="2582">
        <f>+JB21/IV21</f>
        <v/>
      </c>
      <c r="JN21" s="2582">
        <f>+JC21/IV21</f>
        <v/>
      </c>
      <c r="JO21" s="2583">
        <f>+JD21/IV21</f>
        <v/>
      </c>
      <c r="JQ21" s="343" t="inlineStr">
        <is>
          <t>MEDICAID</t>
        </is>
      </c>
      <c r="JR21" s="344">
        <f>+JS21/JS28</f>
        <v/>
      </c>
      <c r="JS21" s="345">
        <f>SUM(JT21:KA21)</f>
        <v/>
      </c>
      <c r="JT21" s="346" t="n"/>
      <c r="JU21" s="346" t="n"/>
      <c r="JV21" s="346" t="n"/>
      <c r="JW21" s="346" t="n"/>
      <c r="JX21" s="346" t="n"/>
      <c r="JY21" s="346" t="n"/>
      <c r="JZ21" s="346" t="n"/>
      <c r="KA21" s="347" t="n"/>
      <c r="KB21" s="324" t="n"/>
      <c r="KC21" s="343">
        <f>+$A21</f>
        <v/>
      </c>
      <c r="KD21" s="339">
        <f>SUM(KE21:KL21)</f>
        <v/>
      </c>
      <c r="KE21" s="2582">
        <f>+JT21/JS21</f>
        <v/>
      </c>
      <c r="KF21" s="2582">
        <f>+JU21/JS21</f>
        <v/>
      </c>
      <c r="KG21" s="2582">
        <f>+JV21/JS21</f>
        <v/>
      </c>
      <c r="KH21" s="2582">
        <f>+JW21/JS21</f>
        <v/>
      </c>
      <c r="KI21" s="2582">
        <f>+JX21/JS21</f>
        <v/>
      </c>
      <c r="KJ21" s="2582">
        <f>+JY21/JS21</f>
        <v/>
      </c>
      <c r="KK21" s="2582">
        <f>+JZ21/JS21</f>
        <v/>
      </c>
      <c r="KL21" s="2583">
        <f>+KA21/JS21</f>
        <v/>
      </c>
    </row>
    <row r="22">
      <c r="A22" s="343" t="inlineStr">
        <is>
          <t>MEDICARE</t>
        </is>
      </c>
      <c r="B22" s="344">
        <f>+C22/C28</f>
        <v/>
      </c>
      <c r="C22" s="345">
        <f>SUM(D22:K22)</f>
        <v/>
      </c>
      <c r="D22" s="346">
        <f>AA22+AX22+BU22+CR22+DO22+EL22+FI22+GF22+HC22+HZ22+IW22+JT22</f>
        <v/>
      </c>
      <c r="E22" s="346">
        <f>AB22+AY22+BV22+CS22+DP22+EM22+FJ22+GG22+HD22+IA22+IX22+JU22</f>
        <v/>
      </c>
      <c r="F22" s="346">
        <f>AC22+AZ22+BW22+CT22+DQ22+EN22+FK22+GH22+HE22+IB22+IY22+JV22</f>
        <v/>
      </c>
      <c r="G22" s="346">
        <f>AD22+BA22+BX22+CU22+DR22+EO22+FL22+GI22+HF22+IC22+IZ22+JW22</f>
        <v/>
      </c>
      <c r="H22" s="346">
        <f>AE22+BB22+BY22+CV22+DS22+EP22+FM22+GJ22+HG22+ID22+JA22+JX22</f>
        <v/>
      </c>
      <c r="I22" s="346">
        <f>AF22+BC22+BZ22+CW22+DT22+EQ22+FN22+GK22+HH22+IE22+JB22+JY22</f>
        <v/>
      </c>
      <c r="J22" s="346">
        <f>AG22+BD22+CA22+CX22+DU22+ER22+FO22+GL22+HI22+IF22+JC22+JZ22</f>
        <v/>
      </c>
      <c r="K22" s="347">
        <f>AH22+BE22+CB22+CY22+DV22+ES22+FP22+GM22+HJ22+IG22+JD22+KA22</f>
        <v/>
      </c>
      <c r="L22" s="324" t="n"/>
      <c r="M22" s="343">
        <f>+$A22</f>
        <v/>
      </c>
      <c r="N22" s="339">
        <f>SUM(O22:V22)</f>
        <v/>
      </c>
      <c r="O22" s="2582">
        <f>+D22/$C22</f>
        <v/>
      </c>
      <c r="P22" s="2582">
        <f>+E22/$C22</f>
        <v/>
      </c>
      <c r="Q22" s="2582">
        <f>+F22/$C22</f>
        <v/>
      </c>
      <c r="R22" s="2582">
        <f>+G22/$C22</f>
        <v/>
      </c>
      <c r="S22" s="2582">
        <f>+H22/$C22</f>
        <v/>
      </c>
      <c r="T22" s="2582">
        <f>+I22/$C22</f>
        <v/>
      </c>
      <c r="U22" s="2582">
        <f>+J22/$C22</f>
        <v/>
      </c>
      <c r="V22" s="2583">
        <f>+K22/$C22</f>
        <v/>
      </c>
      <c r="X22" s="343" t="inlineStr">
        <is>
          <t>MEDICARE</t>
        </is>
      </c>
      <c r="Y22" s="344">
        <f>+Z22/Z28</f>
        <v/>
      </c>
      <c r="Z22" s="345">
        <f>SUM(AA22:AH22)</f>
        <v/>
      </c>
      <c r="AA22" s="346" t="n"/>
      <c r="AB22" s="346" t="n"/>
      <c r="AC22" s="346" t="n"/>
      <c r="AD22" s="346" t="n"/>
      <c r="AE22" s="346" t="n"/>
      <c r="AF22" s="346" t="n"/>
      <c r="AG22" s="346" t="n"/>
      <c r="AH22" s="347" t="n"/>
      <c r="AI22" s="324" t="n"/>
      <c r="AJ22" s="343">
        <f>+$A22</f>
        <v/>
      </c>
      <c r="AK22" s="339">
        <f>SUM(AL22:AS22)</f>
        <v/>
      </c>
      <c r="AL22" s="2582">
        <f>+AA22/Z22</f>
        <v/>
      </c>
      <c r="AM22" s="2582">
        <f>+AB22/Z22</f>
        <v/>
      </c>
      <c r="AN22" s="2582">
        <f>+AC22/Z22</f>
        <v/>
      </c>
      <c r="AO22" s="2582">
        <f>+AD22/Z22</f>
        <v/>
      </c>
      <c r="AP22" s="2582">
        <f>+AE22/Z22</f>
        <v/>
      </c>
      <c r="AQ22" s="2582">
        <f>+AF22/Z22</f>
        <v/>
      </c>
      <c r="AR22" s="2582">
        <f>+AG22/Z22</f>
        <v/>
      </c>
      <c r="AS22" s="2583">
        <f>+AH22/Z22</f>
        <v/>
      </c>
      <c r="AU22" s="343" t="inlineStr">
        <is>
          <t>MEDICARE</t>
        </is>
      </c>
      <c r="AV22" s="344">
        <f>+AW22/AW28</f>
        <v/>
      </c>
      <c r="AW22" s="345">
        <f>SUM(AX22:BE22)</f>
        <v/>
      </c>
      <c r="AX22" s="346" t="n"/>
      <c r="AY22" s="346" t="n"/>
      <c r="AZ22" s="346" t="n"/>
      <c r="BA22" s="346" t="n"/>
      <c r="BB22" s="346" t="n"/>
      <c r="BC22" s="346" t="n"/>
      <c r="BD22" s="346" t="n"/>
      <c r="BE22" s="347" t="n"/>
      <c r="BF22" s="324" t="n"/>
      <c r="BG22" s="343">
        <f>+$A22</f>
        <v/>
      </c>
      <c r="BH22" s="339">
        <f>SUM(BI22:BP22)</f>
        <v/>
      </c>
      <c r="BI22" s="2582">
        <f>+AX22/AW22</f>
        <v/>
      </c>
      <c r="BJ22" s="2582">
        <f>+AY22/AW22</f>
        <v/>
      </c>
      <c r="BK22" s="2582">
        <f>+AZ22/AW22</f>
        <v/>
      </c>
      <c r="BL22" s="2582">
        <f>+BA22/AW22</f>
        <v/>
      </c>
      <c r="BM22" s="2582">
        <f>+BB22/AW22</f>
        <v/>
      </c>
      <c r="BN22" s="2582">
        <f>+BC22/AW22</f>
        <v/>
      </c>
      <c r="BO22" s="2582">
        <f>+BD22/AW22</f>
        <v/>
      </c>
      <c r="BP22" s="2583">
        <f>+BE22/AW22</f>
        <v/>
      </c>
      <c r="BR22" s="343" t="inlineStr">
        <is>
          <t>MEDICARE</t>
        </is>
      </c>
      <c r="BS22" s="344">
        <f>+BT22/BT28</f>
        <v/>
      </c>
      <c r="BT22" s="345">
        <f>SUM(BU22:CB22)</f>
        <v/>
      </c>
      <c r="BU22" s="346" t="n"/>
      <c r="BV22" s="346" t="n"/>
      <c r="BW22" s="346" t="n"/>
      <c r="BX22" s="346" t="n"/>
      <c r="BY22" s="346" t="n"/>
      <c r="BZ22" s="346" t="n"/>
      <c r="CA22" s="346" t="n"/>
      <c r="CB22" s="347" t="n"/>
      <c r="CC22" s="324" t="n"/>
      <c r="CD22" s="343">
        <f>+$A22</f>
        <v/>
      </c>
      <c r="CE22" s="339">
        <f>SUM(CF22:CM22)</f>
        <v/>
      </c>
      <c r="CF22" s="2582">
        <f>+BU22/BT22</f>
        <v/>
      </c>
      <c r="CG22" s="2582">
        <f>+BV22/BT22</f>
        <v/>
      </c>
      <c r="CH22" s="2582">
        <f>+BW22/BT22</f>
        <v/>
      </c>
      <c r="CI22" s="2582">
        <f>+BX22/BT22</f>
        <v/>
      </c>
      <c r="CJ22" s="2582">
        <f>+BY22/BT22</f>
        <v/>
      </c>
      <c r="CK22" s="2582">
        <f>+BZ22/BT22</f>
        <v/>
      </c>
      <c r="CL22" s="2582">
        <f>+CA22/BT22</f>
        <v/>
      </c>
      <c r="CM22" s="2583">
        <f>+CB22/BT22</f>
        <v/>
      </c>
      <c r="CO22" s="343" t="inlineStr">
        <is>
          <t>MEDICARE</t>
        </is>
      </c>
      <c r="CP22" s="344">
        <f>+CQ22/CQ28</f>
        <v/>
      </c>
      <c r="CQ22" s="345">
        <f>SUM(CR22:CY22)</f>
        <v/>
      </c>
      <c r="CR22" s="346" t="n"/>
      <c r="CS22" s="346" t="n"/>
      <c r="CT22" s="346" t="n"/>
      <c r="CU22" s="346" t="n"/>
      <c r="CV22" s="346" t="n"/>
      <c r="CW22" s="346" t="n"/>
      <c r="CX22" s="346" t="n"/>
      <c r="CY22" s="347" t="n"/>
      <c r="CZ22" s="324" t="n"/>
      <c r="DA22" s="343">
        <f>+$A22</f>
        <v/>
      </c>
      <c r="DB22" s="339">
        <f>SUM(DC22:DJ22)</f>
        <v/>
      </c>
      <c r="DC22" s="2582">
        <f>+CR22/CQ22</f>
        <v/>
      </c>
      <c r="DD22" s="2582">
        <f>+CS22/CQ22</f>
        <v/>
      </c>
      <c r="DE22" s="2582">
        <f>+CT22/CQ22</f>
        <v/>
      </c>
      <c r="DF22" s="2582">
        <f>+CU22/CQ22</f>
        <v/>
      </c>
      <c r="DG22" s="2582">
        <f>+CV22/CQ22</f>
        <v/>
      </c>
      <c r="DH22" s="2582">
        <f>+CW22/CQ22</f>
        <v/>
      </c>
      <c r="DI22" s="2582">
        <f>+CX22/CQ22</f>
        <v/>
      </c>
      <c r="DJ22" s="2583">
        <f>+CY22/CQ22</f>
        <v/>
      </c>
      <c r="DL22" s="343" t="inlineStr">
        <is>
          <t>MEDICARE</t>
        </is>
      </c>
      <c r="DM22" s="344">
        <f>+DN22/DN28</f>
        <v/>
      </c>
      <c r="DN22" s="345">
        <f>SUM(DO22:DV22)</f>
        <v/>
      </c>
      <c r="DO22" s="346" t="n"/>
      <c r="DP22" s="346" t="n"/>
      <c r="DQ22" s="346" t="n"/>
      <c r="DR22" s="346" t="n"/>
      <c r="DS22" s="346" t="n"/>
      <c r="DT22" s="346" t="n"/>
      <c r="DU22" s="346" t="n"/>
      <c r="DV22" s="347" t="n"/>
      <c r="DW22" s="324" t="n"/>
      <c r="DX22" s="343">
        <f>+$A22</f>
        <v/>
      </c>
      <c r="DY22" s="339">
        <f>SUM(DZ22:EG22)</f>
        <v/>
      </c>
      <c r="DZ22" s="2582">
        <f>+DO22/DN22</f>
        <v/>
      </c>
      <c r="EA22" s="2582">
        <f>+DP22/DN22</f>
        <v/>
      </c>
      <c r="EB22" s="2582">
        <f>+DQ22/DN22</f>
        <v/>
      </c>
      <c r="EC22" s="2582">
        <f>+DR22/DN22</f>
        <v/>
      </c>
      <c r="ED22" s="2582">
        <f>+DS22/DN22</f>
        <v/>
      </c>
      <c r="EE22" s="2582">
        <f>+DT22/DN22</f>
        <v/>
      </c>
      <c r="EF22" s="2582">
        <f>+DU22/DN22</f>
        <v/>
      </c>
      <c r="EG22" s="2583">
        <f>+DV22/DN22</f>
        <v/>
      </c>
      <c r="EI22" s="343" t="inlineStr">
        <is>
          <t>MEDICARE</t>
        </is>
      </c>
      <c r="EJ22" s="344">
        <f>+EK22/EK28</f>
        <v/>
      </c>
      <c r="EK22" s="345">
        <f>SUM(EL22:ES22)</f>
        <v/>
      </c>
      <c r="EL22" s="346" t="n"/>
      <c r="EM22" s="346" t="n"/>
      <c r="EN22" s="346" t="n"/>
      <c r="EO22" s="346" t="n"/>
      <c r="EP22" s="346" t="n"/>
      <c r="EQ22" s="346" t="n"/>
      <c r="ER22" s="346" t="n"/>
      <c r="ES22" s="347" t="n"/>
      <c r="ET22" s="324" t="n"/>
      <c r="EU22" s="343">
        <f>+$A22</f>
        <v/>
      </c>
      <c r="EV22" s="339">
        <f>SUM(EW22:FD22)</f>
        <v/>
      </c>
      <c r="EW22" s="2582">
        <f>+EL22/EK22</f>
        <v/>
      </c>
      <c r="EX22" s="2582">
        <f>+EM22/EK22</f>
        <v/>
      </c>
      <c r="EY22" s="2582">
        <f>+EN22/EK22</f>
        <v/>
      </c>
      <c r="EZ22" s="2582">
        <f>+EO22/EK22</f>
        <v/>
      </c>
      <c r="FA22" s="2582">
        <f>+EP22/EK22</f>
        <v/>
      </c>
      <c r="FB22" s="2582">
        <f>+EQ22/EK22</f>
        <v/>
      </c>
      <c r="FC22" s="2582">
        <f>+ER22/EK22</f>
        <v/>
      </c>
      <c r="FD22" s="2583">
        <f>+ES22/EK22</f>
        <v/>
      </c>
      <c r="FF22" s="343" t="inlineStr">
        <is>
          <t>MEDICARE</t>
        </is>
      </c>
      <c r="FG22" s="344">
        <f>+FH22/FH28</f>
        <v/>
      </c>
      <c r="FH22" s="345">
        <f>SUM(FI22:FP22)</f>
        <v/>
      </c>
      <c r="FI22" s="346" t="n"/>
      <c r="FJ22" s="346" t="n"/>
      <c r="FK22" s="346" t="n"/>
      <c r="FL22" s="346" t="n"/>
      <c r="FM22" s="346" t="n"/>
      <c r="FN22" s="346" t="n"/>
      <c r="FO22" s="346" t="n"/>
      <c r="FP22" s="347" t="n"/>
      <c r="FQ22" s="324" t="n"/>
      <c r="FR22" s="343">
        <f>+$A22</f>
        <v/>
      </c>
      <c r="FS22" s="339">
        <f>SUM(FT22:GA22)</f>
        <v/>
      </c>
      <c r="FT22" s="2582">
        <f>+FI22/FH22</f>
        <v/>
      </c>
      <c r="FU22" s="2582">
        <f>+FJ22/FH22</f>
        <v/>
      </c>
      <c r="FV22" s="2582">
        <f>+FK22/FH22</f>
        <v/>
      </c>
      <c r="FW22" s="2582">
        <f>+FL22/FH22</f>
        <v/>
      </c>
      <c r="FX22" s="2582">
        <f>+FM22/FH22</f>
        <v/>
      </c>
      <c r="FY22" s="2582">
        <f>+FN22/FH22</f>
        <v/>
      </c>
      <c r="FZ22" s="2582">
        <f>+FO22/FH22</f>
        <v/>
      </c>
      <c r="GA22" s="2583">
        <f>+FP22/FH22</f>
        <v/>
      </c>
      <c r="GC22" s="343" t="inlineStr">
        <is>
          <t>MEDICARE</t>
        </is>
      </c>
      <c r="GD22" s="344">
        <f>+GE22/GE28</f>
        <v/>
      </c>
      <c r="GE22" s="345">
        <f>SUM(GF22:GM22)</f>
        <v/>
      </c>
      <c r="GF22" s="346" t="n"/>
      <c r="GG22" s="346" t="n"/>
      <c r="GH22" s="346" t="n"/>
      <c r="GI22" s="346" t="n"/>
      <c r="GJ22" s="346" t="n"/>
      <c r="GK22" s="346" t="n"/>
      <c r="GL22" s="346" t="n"/>
      <c r="GM22" s="347" t="n"/>
      <c r="GN22" s="324" t="n"/>
      <c r="GO22" s="343">
        <f>+$A22</f>
        <v/>
      </c>
      <c r="GP22" s="339">
        <f>SUM(GQ22:GX22)</f>
        <v/>
      </c>
      <c r="GQ22" s="2582">
        <f>+GF22/GE22</f>
        <v/>
      </c>
      <c r="GR22" s="2582">
        <f>+GG22/GE22</f>
        <v/>
      </c>
      <c r="GS22" s="2582">
        <f>+GH22/GE22</f>
        <v/>
      </c>
      <c r="GT22" s="2582">
        <f>+GI22/GE22</f>
        <v/>
      </c>
      <c r="GU22" s="2582">
        <f>+GJ22/GE22</f>
        <v/>
      </c>
      <c r="GV22" s="2582">
        <f>+GK22/GE22</f>
        <v/>
      </c>
      <c r="GW22" s="2582">
        <f>+GL22/GE22</f>
        <v/>
      </c>
      <c r="GX22" s="2583">
        <f>+GM22/GE22</f>
        <v/>
      </c>
      <c r="GZ22" s="343" t="inlineStr">
        <is>
          <t>MEDICARE</t>
        </is>
      </c>
      <c r="HA22" s="344">
        <f>+HB22/HB28</f>
        <v/>
      </c>
      <c r="HB22" s="345">
        <f>SUM(HC22:HJ22)</f>
        <v/>
      </c>
      <c r="HC22" s="346" t="n"/>
      <c r="HD22" s="346" t="n"/>
      <c r="HE22" s="346" t="n"/>
      <c r="HF22" s="346" t="n"/>
      <c r="HG22" s="346" t="n"/>
      <c r="HH22" s="346" t="n"/>
      <c r="HI22" s="346" t="n"/>
      <c r="HJ22" s="347" t="n"/>
      <c r="HK22" s="324" t="n"/>
      <c r="HL22" s="343">
        <f>+$A22</f>
        <v/>
      </c>
      <c r="HM22" s="339">
        <f>SUM(HN22:HU22)</f>
        <v/>
      </c>
      <c r="HN22" s="2582">
        <f>+HC22/HB22</f>
        <v/>
      </c>
      <c r="HO22" s="2582">
        <f>+HD22/HB22</f>
        <v/>
      </c>
      <c r="HP22" s="2582">
        <f>+HE22/HB22</f>
        <v/>
      </c>
      <c r="HQ22" s="2582">
        <f>+HF22/HB22</f>
        <v/>
      </c>
      <c r="HR22" s="2582">
        <f>+HG22/HB22</f>
        <v/>
      </c>
      <c r="HS22" s="2582">
        <f>+HH22/HB22</f>
        <v/>
      </c>
      <c r="HT22" s="2582">
        <f>+HI22/HB22</f>
        <v/>
      </c>
      <c r="HU22" s="2583">
        <f>+HJ22/HB22</f>
        <v/>
      </c>
      <c r="HW22" s="343" t="inlineStr">
        <is>
          <t>MEDICARE</t>
        </is>
      </c>
      <c r="HX22" s="344">
        <f>+HY22/HY28</f>
        <v/>
      </c>
      <c r="HY22" s="345">
        <f>SUM(HZ22:IG22)</f>
        <v/>
      </c>
      <c r="HZ22" s="346" t="n"/>
      <c r="IA22" s="346" t="n"/>
      <c r="IB22" s="346" t="n"/>
      <c r="IC22" s="346" t="n"/>
      <c r="ID22" s="346" t="n"/>
      <c r="IE22" s="346" t="n"/>
      <c r="IF22" s="346" t="n"/>
      <c r="IG22" s="347" t="n"/>
      <c r="IH22" s="324" t="n"/>
      <c r="II22" s="343">
        <f>+$A22</f>
        <v/>
      </c>
      <c r="IJ22" s="339">
        <f>SUM(IK22:IR22)</f>
        <v/>
      </c>
      <c r="IK22" s="2582">
        <f>+HZ22/HY22</f>
        <v/>
      </c>
      <c r="IL22" s="2582">
        <f>+IA22/HY22</f>
        <v/>
      </c>
      <c r="IM22" s="2582">
        <f>+IB22/HY22</f>
        <v/>
      </c>
      <c r="IN22" s="2582">
        <f>+IC22/HY22</f>
        <v/>
      </c>
      <c r="IO22" s="2582">
        <f>+ID22/HY22</f>
        <v/>
      </c>
      <c r="IP22" s="2582">
        <f>+IE22/HY22</f>
        <v/>
      </c>
      <c r="IQ22" s="2582">
        <f>+IF22/HY22</f>
        <v/>
      </c>
      <c r="IR22" s="2583">
        <f>+IG22/HY22</f>
        <v/>
      </c>
      <c r="IT22" s="343" t="inlineStr">
        <is>
          <t>MEDICARE</t>
        </is>
      </c>
      <c r="IU22" s="344">
        <f>+IV22/IV28</f>
        <v/>
      </c>
      <c r="IV22" s="345">
        <f>SUM(IW22:JD22)</f>
        <v/>
      </c>
      <c r="IW22" s="346" t="n"/>
      <c r="IX22" s="346" t="n"/>
      <c r="IY22" s="346" t="n"/>
      <c r="IZ22" s="346" t="n"/>
      <c r="JA22" s="346" t="n"/>
      <c r="JB22" s="346" t="n"/>
      <c r="JC22" s="346" t="n"/>
      <c r="JD22" s="347" t="n"/>
      <c r="JE22" s="324" t="n"/>
      <c r="JF22" s="343">
        <f>+$A22</f>
        <v/>
      </c>
      <c r="JG22" s="339">
        <f>SUM(JH22:JO22)</f>
        <v/>
      </c>
      <c r="JH22" s="2582">
        <f>+IW22/IV22</f>
        <v/>
      </c>
      <c r="JI22" s="2582">
        <f>+IX22/IV22</f>
        <v/>
      </c>
      <c r="JJ22" s="2582">
        <f>+IY22/IV22</f>
        <v/>
      </c>
      <c r="JK22" s="2582">
        <f>+IZ22/IV22</f>
        <v/>
      </c>
      <c r="JL22" s="2582">
        <f>+JA22/IV22</f>
        <v/>
      </c>
      <c r="JM22" s="2582">
        <f>+JB22/IV22</f>
        <v/>
      </c>
      <c r="JN22" s="2582">
        <f>+JC22/IV22</f>
        <v/>
      </c>
      <c r="JO22" s="2583">
        <f>+JD22/IV22</f>
        <v/>
      </c>
      <c r="JQ22" s="343" t="inlineStr">
        <is>
          <t>MEDICARE</t>
        </is>
      </c>
      <c r="JR22" s="344">
        <f>+JS22/JS28</f>
        <v/>
      </c>
      <c r="JS22" s="345">
        <f>SUM(JT22:KA22)</f>
        <v/>
      </c>
      <c r="JT22" s="346" t="n"/>
      <c r="JU22" s="346" t="n"/>
      <c r="JV22" s="346" t="n"/>
      <c r="JW22" s="346" t="n"/>
      <c r="JX22" s="346" t="n"/>
      <c r="JY22" s="346" t="n"/>
      <c r="JZ22" s="346" t="n"/>
      <c r="KA22" s="347" t="n"/>
      <c r="KB22" s="324" t="n"/>
      <c r="KC22" s="343">
        <f>+$A22</f>
        <v/>
      </c>
      <c r="KD22" s="339">
        <f>SUM(KE22:KL22)</f>
        <v/>
      </c>
      <c r="KE22" s="2582">
        <f>+JT22/JS22</f>
        <v/>
      </c>
      <c r="KF22" s="2582">
        <f>+JU22/JS22</f>
        <v/>
      </c>
      <c r="KG22" s="2582">
        <f>+JV22/JS22</f>
        <v/>
      </c>
      <c r="KH22" s="2582">
        <f>+JW22/JS22</f>
        <v/>
      </c>
      <c r="KI22" s="2582">
        <f>+JX22/JS22</f>
        <v/>
      </c>
      <c r="KJ22" s="2582">
        <f>+JY22/JS22</f>
        <v/>
      </c>
      <c r="KK22" s="2582">
        <f>+JZ22/JS22</f>
        <v/>
      </c>
      <c r="KL22" s="2583">
        <f>+KA22/JS22</f>
        <v/>
      </c>
    </row>
    <row r="23">
      <c r="A23" s="343" t="inlineStr">
        <is>
          <t>MEDICARE B</t>
        </is>
      </c>
      <c r="B23" s="344">
        <f>+C23/C28</f>
        <v/>
      </c>
      <c r="C23" s="345">
        <f>SUM(D23:K23)</f>
        <v/>
      </c>
      <c r="D23" s="346">
        <f>AA23+AX23+BU23+CR23+DO23+EL23+FI23+GF23+HC23+HZ23+IW23+JT23</f>
        <v/>
      </c>
      <c r="E23" s="346">
        <f>AB23+AY23+BV23+CS23+DP23+EM23+FJ23+GG23+HD23+IA23+IX23+JU23</f>
        <v/>
      </c>
      <c r="F23" s="346">
        <f>AC23+AZ23+BW23+CT23+DQ23+EN23+FK23+GH23+HE23+IB23+IY23+JV23</f>
        <v/>
      </c>
      <c r="G23" s="346">
        <f>AD23+BA23+BX23+CU23+DR23+EO23+FL23+GI23+HF23+IC23+IZ23+JW23</f>
        <v/>
      </c>
      <c r="H23" s="346">
        <f>AE23+BB23+BY23+CV23+DS23+EP23+FM23+GJ23+HG23+ID23+JA23+JX23</f>
        <v/>
      </c>
      <c r="I23" s="346">
        <f>AF23+BC23+BZ23+CW23+DT23+EQ23+FN23+GK23+HH23+IE23+JB23+JY23</f>
        <v/>
      </c>
      <c r="J23" s="346">
        <f>AG23+BD23+CA23+CX23+DU23+ER23+FO23+GL23+HI23+IF23+JC23+JZ23</f>
        <v/>
      </c>
      <c r="K23" s="347">
        <f>AH23+BE23+CB23+CY23+DV23+ES23+FP23+GM23+HJ23+IG23+JD23+KA23</f>
        <v/>
      </c>
      <c r="L23" s="324" t="n"/>
      <c r="M23" s="343">
        <f>+$A23</f>
        <v/>
      </c>
      <c r="N23" s="339">
        <f>SUM(O23:V23)</f>
        <v/>
      </c>
      <c r="O23" s="2582">
        <f>+D23/$C23</f>
        <v/>
      </c>
      <c r="P23" s="2582">
        <f>+E23/$C23</f>
        <v/>
      </c>
      <c r="Q23" s="2582">
        <f>+F23/$C23</f>
        <v/>
      </c>
      <c r="R23" s="2582">
        <f>+G23/$C23</f>
        <v/>
      </c>
      <c r="S23" s="2582">
        <f>+H23/$C23</f>
        <v/>
      </c>
      <c r="T23" s="2582">
        <f>+I23/$C23</f>
        <v/>
      </c>
      <c r="U23" s="2582">
        <f>+J23/$C23</f>
        <v/>
      </c>
      <c r="V23" s="2583">
        <f>+K23/$C23</f>
        <v/>
      </c>
      <c r="X23" s="343" t="inlineStr">
        <is>
          <t>MEDICARE B</t>
        </is>
      </c>
      <c r="Y23" s="344">
        <f>+Z23/Z28</f>
        <v/>
      </c>
      <c r="Z23" s="345">
        <f>SUM(AA23:AH23)</f>
        <v/>
      </c>
      <c r="AA23" s="346" t="n"/>
      <c r="AB23" s="346" t="n"/>
      <c r="AC23" s="346" t="n"/>
      <c r="AD23" s="346" t="n"/>
      <c r="AE23" s="346" t="n"/>
      <c r="AF23" s="346" t="n"/>
      <c r="AG23" s="346" t="n"/>
      <c r="AH23" s="347" t="n"/>
      <c r="AI23" s="324" t="n"/>
      <c r="AJ23" s="343">
        <f>+$A23</f>
        <v/>
      </c>
      <c r="AK23" s="339">
        <f>SUM(AL23:AS23)</f>
        <v/>
      </c>
      <c r="AL23" s="2582">
        <f>+AA23/Z23</f>
        <v/>
      </c>
      <c r="AM23" s="2582">
        <f>+AB23/Z23</f>
        <v/>
      </c>
      <c r="AN23" s="2582">
        <f>+AC23/Z23</f>
        <v/>
      </c>
      <c r="AO23" s="2582">
        <f>+AD23/Z23</f>
        <v/>
      </c>
      <c r="AP23" s="2582">
        <f>+AE23/Z23</f>
        <v/>
      </c>
      <c r="AQ23" s="2582">
        <f>+AF23/Z23</f>
        <v/>
      </c>
      <c r="AR23" s="2582">
        <f>+AG23/Z23</f>
        <v/>
      </c>
      <c r="AS23" s="2583">
        <f>+AH23/Z23</f>
        <v/>
      </c>
      <c r="AU23" s="343" t="inlineStr">
        <is>
          <t>MEDICARE B</t>
        </is>
      </c>
      <c r="AV23" s="344">
        <f>+AW23/AW28</f>
        <v/>
      </c>
      <c r="AW23" s="345">
        <f>SUM(AX23:BE23)</f>
        <v/>
      </c>
      <c r="AX23" s="346" t="n"/>
      <c r="AY23" s="346" t="n"/>
      <c r="AZ23" s="346" t="n"/>
      <c r="BA23" s="346" t="n"/>
      <c r="BB23" s="346" t="n"/>
      <c r="BC23" s="346" t="n"/>
      <c r="BD23" s="346" t="n"/>
      <c r="BE23" s="347" t="n"/>
      <c r="BF23" s="324" t="n"/>
      <c r="BG23" s="343">
        <f>+$A23</f>
        <v/>
      </c>
      <c r="BH23" s="339">
        <f>SUM(BI23:BP23)</f>
        <v/>
      </c>
      <c r="BI23" s="2582">
        <f>+AX23/AW23</f>
        <v/>
      </c>
      <c r="BJ23" s="2582">
        <f>+AY23/AW23</f>
        <v/>
      </c>
      <c r="BK23" s="2582">
        <f>+AZ23/AW23</f>
        <v/>
      </c>
      <c r="BL23" s="2582">
        <f>+BA23/AW23</f>
        <v/>
      </c>
      <c r="BM23" s="2582">
        <f>+BB23/AW23</f>
        <v/>
      </c>
      <c r="BN23" s="2582">
        <f>+BC23/AW23</f>
        <v/>
      </c>
      <c r="BO23" s="2582">
        <f>+BD23/AW23</f>
        <v/>
      </c>
      <c r="BP23" s="2583">
        <f>+BE23/AW23</f>
        <v/>
      </c>
      <c r="BR23" s="343" t="inlineStr">
        <is>
          <t>MEDICARE B</t>
        </is>
      </c>
      <c r="BS23" s="344">
        <f>+BT23/BT28</f>
        <v/>
      </c>
      <c r="BT23" s="345">
        <f>SUM(BU23:CB23)</f>
        <v/>
      </c>
      <c r="BU23" s="346" t="n"/>
      <c r="BV23" s="346" t="n"/>
      <c r="BW23" s="346" t="n"/>
      <c r="BX23" s="346" t="n"/>
      <c r="BY23" s="346" t="n"/>
      <c r="BZ23" s="346" t="n"/>
      <c r="CA23" s="346" t="n"/>
      <c r="CB23" s="347" t="n"/>
      <c r="CC23" s="324" t="n"/>
      <c r="CD23" s="343">
        <f>+$A23</f>
        <v/>
      </c>
      <c r="CE23" s="339">
        <f>SUM(CF23:CM23)</f>
        <v/>
      </c>
      <c r="CF23" s="2582">
        <f>+BU23/BT23</f>
        <v/>
      </c>
      <c r="CG23" s="2582">
        <f>+BV23/BT23</f>
        <v/>
      </c>
      <c r="CH23" s="2582">
        <f>+BW23/BT23</f>
        <v/>
      </c>
      <c r="CI23" s="2582">
        <f>+BX23/BT23</f>
        <v/>
      </c>
      <c r="CJ23" s="2582">
        <f>+BY23/BT23</f>
        <v/>
      </c>
      <c r="CK23" s="2582">
        <f>+BZ23/BT23</f>
        <v/>
      </c>
      <c r="CL23" s="2582">
        <f>+CA23/BT23</f>
        <v/>
      </c>
      <c r="CM23" s="2583">
        <f>+CB23/BT23</f>
        <v/>
      </c>
      <c r="CO23" s="343" t="inlineStr">
        <is>
          <t>MEDICARE B</t>
        </is>
      </c>
      <c r="CP23" s="344">
        <f>+CQ23/CQ28</f>
        <v/>
      </c>
      <c r="CQ23" s="345">
        <f>SUM(CR23:CY23)</f>
        <v/>
      </c>
      <c r="CR23" s="346" t="n"/>
      <c r="CS23" s="346" t="n"/>
      <c r="CT23" s="346" t="n"/>
      <c r="CU23" s="346" t="n"/>
      <c r="CV23" s="346" t="n"/>
      <c r="CW23" s="346" t="n"/>
      <c r="CX23" s="346" t="n"/>
      <c r="CY23" s="347" t="n"/>
      <c r="CZ23" s="324" t="n"/>
      <c r="DA23" s="343">
        <f>+$A23</f>
        <v/>
      </c>
      <c r="DB23" s="339">
        <f>SUM(DC23:DJ23)</f>
        <v/>
      </c>
      <c r="DC23" s="2582">
        <f>+CR23/CQ23</f>
        <v/>
      </c>
      <c r="DD23" s="2582">
        <f>+CS23/CQ23</f>
        <v/>
      </c>
      <c r="DE23" s="2582">
        <f>+CT23/CQ23</f>
        <v/>
      </c>
      <c r="DF23" s="2582">
        <f>+CU23/CQ23</f>
        <v/>
      </c>
      <c r="DG23" s="2582">
        <f>+CV23/CQ23</f>
        <v/>
      </c>
      <c r="DH23" s="2582">
        <f>+CW23/CQ23</f>
        <v/>
      </c>
      <c r="DI23" s="2582">
        <f>+CX23/CQ23</f>
        <v/>
      </c>
      <c r="DJ23" s="2583">
        <f>+CY23/CQ23</f>
        <v/>
      </c>
      <c r="DL23" s="343" t="inlineStr">
        <is>
          <t>MEDICARE B</t>
        </is>
      </c>
      <c r="DM23" s="344">
        <f>+DN23/DN28</f>
        <v/>
      </c>
      <c r="DN23" s="345">
        <f>SUM(DO23:DV23)</f>
        <v/>
      </c>
      <c r="DO23" s="346" t="n"/>
      <c r="DP23" s="346" t="n"/>
      <c r="DQ23" s="346" t="n"/>
      <c r="DR23" s="346" t="n"/>
      <c r="DS23" s="346" t="n"/>
      <c r="DT23" s="346" t="n"/>
      <c r="DU23" s="346" t="n"/>
      <c r="DV23" s="347" t="n"/>
      <c r="DW23" s="324" t="n"/>
      <c r="DX23" s="343">
        <f>+$A23</f>
        <v/>
      </c>
      <c r="DY23" s="339">
        <f>SUM(DZ23:EG23)</f>
        <v/>
      </c>
      <c r="DZ23" s="2582">
        <f>+DO23/DN23</f>
        <v/>
      </c>
      <c r="EA23" s="2582">
        <f>+DP23/DN23</f>
        <v/>
      </c>
      <c r="EB23" s="2582">
        <f>+DQ23/DN23</f>
        <v/>
      </c>
      <c r="EC23" s="2582">
        <f>+DR23/DN23</f>
        <v/>
      </c>
      <c r="ED23" s="2582">
        <f>+DS23/DN23</f>
        <v/>
      </c>
      <c r="EE23" s="2582">
        <f>+DT23/DN23</f>
        <v/>
      </c>
      <c r="EF23" s="2582">
        <f>+DU23/DN23</f>
        <v/>
      </c>
      <c r="EG23" s="2583">
        <f>+DV23/DN23</f>
        <v/>
      </c>
      <c r="EI23" s="343" t="inlineStr">
        <is>
          <t>MEDICARE B</t>
        </is>
      </c>
      <c r="EJ23" s="344">
        <f>+EK23/EK28</f>
        <v/>
      </c>
      <c r="EK23" s="345">
        <f>SUM(EL23:ES23)</f>
        <v/>
      </c>
      <c r="EL23" s="346" t="n"/>
      <c r="EM23" s="346" t="n"/>
      <c r="EN23" s="346" t="n"/>
      <c r="EO23" s="346" t="n"/>
      <c r="EP23" s="346" t="n"/>
      <c r="EQ23" s="346" t="n"/>
      <c r="ER23" s="346" t="n"/>
      <c r="ES23" s="347" t="n"/>
      <c r="ET23" s="324" t="n"/>
      <c r="EU23" s="343">
        <f>+$A23</f>
        <v/>
      </c>
      <c r="EV23" s="339">
        <f>SUM(EW23:FD23)</f>
        <v/>
      </c>
      <c r="EW23" s="2582">
        <f>+EL23/EK23</f>
        <v/>
      </c>
      <c r="EX23" s="2582">
        <f>+EM23/EK23</f>
        <v/>
      </c>
      <c r="EY23" s="2582">
        <f>+EN23/EK23</f>
        <v/>
      </c>
      <c r="EZ23" s="2582">
        <f>+EO23/EK23</f>
        <v/>
      </c>
      <c r="FA23" s="2582">
        <f>+EP23/EK23</f>
        <v/>
      </c>
      <c r="FB23" s="2582">
        <f>+EQ23/EK23</f>
        <v/>
      </c>
      <c r="FC23" s="2582">
        <f>+ER23/EK23</f>
        <v/>
      </c>
      <c r="FD23" s="2583">
        <f>+ES23/EK23</f>
        <v/>
      </c>
      <c r="FF23" s="343" t="inlineStr">
        <is>
          <t>MEDICARE B</t>
        </is>
      </c>
      <c r="FG23" s="344">
        <f>+FH23/FH28</f>
        <v/>
      </c>
      <c r="FH23" s="345">
        <f>SUM(FI23:FP23)</f>
        <v/>
      </c>
      <c r="FI23" s="346" t="n"/>
      <c r="FJ23" s="346" t="n"/>
      <c r="FK23" s="346" t="n"/>
      <c r="FL23" s="346" t="n"/>
      <c r="FM23" s="346" t="n"/>
      <c r="FN23" s="346" t="n"/>
      <c r="FO23" s="346" t="n"/>
      <c r="FP23" s="347" t="n"/>
      <c r="FQ23" s="324" t="n"/>
      <c r="FR23" s="343">
        <f>+$A23</f>
        <v/>
      </c>
      <c r="FS23" s="339">
        <f>SUM(FT23:GA23)</f>
        <v/>
      </c>
      <c r="FT23" s="2582">
        <f>+FI23/FH23</f>
        <v/>
      </c>
      <c r="FU23" s="2582">
        <f>+FJ23/FH23</f>
        <v/>
      </c>
      <c r="FV23" s="2582">
        <f>+FK23/FH23</f>
        <v/>
      </c>
      <c r="FW23" s="2582">
        <f>+FL23/FH23</f>
        <v/>
      </c>
      <c r="FX23" s="2582">
        <f>+FM23/FH23</f>
        <v/>
      </c>
      <c r="FY23" s="2582">
        <f>+FN23/FH23</f>
        <v/>
      </c>
      <c r="FZ23" s="2582">
        <f>+FO23/FH23</f>
        <v/>
      </c>
      <c r="GA23" s="2583">
        <f>+FP23/FH23</f>
        <v/>
      </c>
      <c r="GC23" s="343" t="inlineStr">
        <is>
          <t>MEDICARE B</t>
        </is>
      </c>
      <c r="GD23" s="344">
        <f>+GE23/GE28</f>
        <v/>
      </c>
      <c r="GE23" s="345">
        <f>SUM(GF23:GM23)</f>
        <v/>
      </c>
      <c r="GF23" s="346" t="n"/>
      <c r="GG23" s="346" t="n"/>
      <c r="GH23" s="346" t="n"/>
      <c r="GI23" s="346" t="n"/>
      <c r="GJ23" s="346" t="n"/>
      <c r="GK23" s="346" t="n"/>
      <c r="GL23" s="346" t="n"/>
      <c r="GM23" s="347" t="n"/>
      <c r="GN23" s="324" t="n"/>
      <c r="GO23" s="343">
        <f>+$A23</f>
        <v/>
      </c>
      <c r="GP23" s="339">
        <f>SUM(GQ23:GX23)</f>
        <v/>
      </c>
      <c r="GQ23" s="2582">
        <f>+GF23/GE23</f>
        <v/>
      </c>
      <c r="GR23" s="2582">
        <f>+GG23/GE23</f>
        <v/>
      </c>
      <c r="GS23" s="2582">
        <f>+GH23/GE23</f>
        <v/>
      </c>
      <c r="GT23" s="2582">
        <f>+GI23/GE23</f>
        <v/>
      </c>
      <c r="GU23" s="2582">
        <f>+GJ23/GE23</f>
        <v/>
      </c>
      <c r="GV23" s="2582">
        <f>+GK23/GE23</f>
        <v/>
      </c>
      <c r="GW23" s="2582">
        <f>+GL23/GE23</f>
        <v/>
      </c>
      <c r="GX23" s="2583">
        <f>+GM23/GE23</f>
        <v/>
      </c>
      <c r="GZ23" s="343" t="inlineStr">
        <is>
          <t>MEDICARE B</t>
        </is>
      </c>
      <c r="HA23" s="344">
        <f>+HB23/HB28</f>
        <v/>
      </c>
      <c r="HB23" s="345">
        <f>SUM(HC23:HJ23)</f>
        <v/>
      </c>
      <c r="HC23" s="346" t="n"/>
      <c r="HD23" s="346" t="n"/>
      <c r="HE23" s="346" t="n"/>
      <c r="HF23" s="346" t="n"/>
      <c r="HG23" s="346" t="n"/>
      <c r="HH23" s="346" t="n"/>
      <c r="HI23" s="346" t="n"/>
      <c r="HJ23" s="347" t="n"/>
      <c r="HK23" s="324" t="n"/>
      <c r="HL23" s="343">
        <f>+$A23</f>
        <v/>
      </c>
      <c r="HM23" s="339">
        <f>SUM(HN23:HU23)</f>
        <v/>
      </c>
      <c r="HN23" s="2582">
        <f>+HC23/HB23</f>
        <v/>
      </c>
      <c r="HO23" s="2582">
        <f>+HD23/HB23</f>
        <v/>
      </c>
      <c r="HP23" s="2582">
        <f>+HE23/HB23</f>
        <v/>
      </c>
      <c r="HQ23" s="2582">
        <f>+HF23/HB23</f>
        <v/>
      </c>
      <c r="HR23" s="2582">
        <f>+HG23/HB23</f>
        <v/>
      </c>
      <c r="HS23" s="2582">
        <f>+HH23/HB23</f>
        <v/>
      </c>
      <c r="HT23" s="2582">
        <f>+HI23/HB23</f>
        <v/>
      </c>
      <c r="HU23" s="2583">
        <f>+HJ23/HB23</f>
        <v/>
      </c>
      <c r="HW23" s="343" t="inlineStr">
        <is>
          <t>MEDICARE B</t>
        </is>
      </c>
      <c r="HX23" s="344">
        <f>+HY23/HY28</f>
        <v/>
      </c>
      <c r="HY23" s="345">
        <f>SUM(HZ23:IG23)</f>
        <v/>
      </c>
      <c r="HZ23" s="346" t="n"/>
      <c r="IA23" s="346" t="n"/>
      <c r="IB23" s="346" t="n"/>
      <c r="IC23" s="346" t="n"/>
      <c r="ID23" s="346" t="n"/>
      <c r="IE23" s="346" t="n"/>
      <c r="IF23" s="346" t="n"/>
      <c r="IG23" s="347" t="n"/>
      <c r="IH23" s="324" t="n"/>
      <c r="II23" s="343">
        <f>+$A23</f>
        <v/>
      </c>
      <c r="IJ23" s="339">
        <f>SUM(IK23:IR23)</f>
        <v/>
      </c>
      <c r="IK23" s="2582">
        <f>+HZ23/HY23</f>
        <v/>
      </c>
      <c r="IL23" s="2582">
        <f>+IA23/HY23</f>
        <v/>
      </c>
      <c r="IM23" s="2582">
        <f>+IB23/HY23</f>
        <v/>
      </c>
      <c r="IN23" s="2582">
        <f>+IC23/HY23</f>
        <v/>
      </c>
      <c r="IO23" s="2582">
        <f>+ID23/HY23</f>
        <v/>
      </c>
      <c r="IP23" s="2582">
        <f>+IE23/HY23</f>
        <v/>
      </c>
      <c r="IQ23" s="2582">
        <f>+IF23/HY23</f>
        <v/>
      </c>
      <c r="IR23" s="2583">
        <f>+IG23/HY23</f>
        <v/>
      </c>
      <c r="IT23" s="343" t="inlineStr">
        <is>
          <t>MEDICARE B</t>
        </is>
      </c>
      <c r="IU23" s="344">
        <f>+IV23/IV28</f>
        <v/>
      </c>
      <c r="IV23" s="345">
        <f>SUM(IW23:JD23)</f>
        <v/>
      </c>
      <c r="IW23" s="346" t="n"/>
      <c r="IX23" s="346" t="n"/>
      <c r="IY23" s="346" t="n"/>
      <c r="IZ23" s="346" t="n"/>
      <c r="JA23" s="346" t="n"/>
      <c r="JB23" s="346" t="n"/>
      <c r="JC23" s="346" t="n"/>
      <c r="JD23" s="347" t="n"/>
      <c r="JE23" s="324" t="n"/>
      <c r="JF23" s="343">
        <f>+$A23</f>
        <v/>
      </c>
      <c r="JG23" s="339">
        <f>SUM(JH23:JO23)</f>
        <v/>
      </c>
      <c r="JH23" s="2582">
        <f>+IW23/IV23</f>
        <v/>
      </c>
      <c r="JI23" s="2582">
        <f>+IX23/IV23</f>
        <v/>
      </c>
      <c r="JJ23" s="2582">
        <f>+IY23/IV23</f>
        <v/>
      </c>
      <c r="JK23" s="2582">
        <f>+IZ23/IV23</f>
        <v/>
      </c>
      <c r="JL23" s="2582">
        <f>+JA23/IV23</f>
        <v/>
      </c>
      <c r="JM23" s="2582">
        <f>+JB23/IV23</f>
        <v/>
      </c>
      <c r="JN23" s="2582">
        <f>+JC23/IV23</f>
        <v/>
      </c>
      <c r="JO23" s="2583">
        <f>+JD23/IV23</f>
        <v/>
      </c>
      <c r="JQ23" s="343" t="inlineStr">
        <is>
          <t>MEDICARE B</t>
        </is>
      </c>
      <c r="JR23" s="344">
        <f>+JS23/JS28</f>
        <v/>
      </c>
      <c r="JS23" s="345">
        <f>SUM(JT23:KA23)</f>
        <v/>
      </c>
      <c r="JT23" s="346" t="n"/>
      <c r="JU23" s="346" t="n"/>
      <c r="JV23" s="346" t="n"/>
      <c r="JW23" s="346" t="n"/>
      <c r="JX23" s="346" t="n"/>
      <c r="JY23" s="346" t="n"/>
      <c r="JZ23" s="346" t="n"/>
      <c r="KA23" s="347" t="n"/>
      <c r="KB23" s="324" t="n"/>
      <c r="KC23" s="343">
        <f>+$A23</f>
        <v/>
      </c>
      <c r="KD23" s="339">
        <f>SUM(KE23:KL23)</f>
        <v/>
      </c>
      <c r="KE23" s="2582">
        <f>+JT23/JS23</f>
        <v/>
      </c>
      <c r="KF23" s="2582">
        <f>+JU23/JS23</f>
        <v/>
      </c>
      <c r="KG23" s="2582">
        <f>+JV23/JS23</f>
        <v/>
      </c>
      <c r="KH23" s="2582">
        <f>+JW23/JS23</f>
        <v/>
      </c>
      <c r="KI23" s="2582">
        <f>+JX23/JS23</f>
        <v/>
      </c>
      <c r="KJ23" s="2582">
        <f>+JY23/JS23</f>
        <v/>
      </c>
      <c r="KK23" s="2582">
        <f>+JZ23/JS23</f>
        <v/>
      </c>
      <c r="KL23" s="2583">
        <f>+KA23/JS23</f>
        <v/>
      </c>
    </row>
    <row r="24">
      <c r="A24" s="343" t="inlineStr">
        <is>
          <t>OTHER GOVT</t>
        </is>
      </c>
      <c r="B24" s="344">
        <f>+C24/C28</f>
        <v/>
      </c>
      <c r="C24" s="345">
        <f>SUM(D24:K24)</f>
        <v/>
      </c>
      <c r="D24" s="346">
        <f>AA24+AX24+BU24+CR24+DO24+EL24+FI24+GF24+HC24+HZ24+IW24+JT24</f>
        <v/>
      </c>
      <c r="E24" s="346">
        <f>AB24+AY24+BV24+CS24+DP24+EM24+FJ24+GG24+HD24+IA24+IX24+JU24</f>
        <v/>
      </c>
      <c r="F24" s="346">
        <f>AC24+AZ24+BW24+CT24+DQ24+EN24+FK24+GH24+HE24+IB24+IY24+JV24</f>
        <v/>
      </c>
      <c r="G24" s="346">
        <f>AD24+BA24+BX24+CU24+DR24+EO24+FL24+GI24+HF24+IC24+IZ24+JW24</f>
        <v/>
      </c>
      <c r="H24" s="346">
        <f>AE24+BB24+BY24+CV24+DS24+EP24+FM24+GJ24+HG24+ID24+JA24+JX24</f>
        <v/>
      </c>
      <c r="I24" s="346">
        <f>AF24+BC24+BZ24+CW24+DT24+EQ24+FN24+GK24+HH24+IE24+JB24+JY24</f>
        <v/>
      </c>
      <c r="J24" s="346">
        <f>AG24+BD24+CA24+CX24+DU24+ER24+FO24+GL24+HI24+IF24+JC24+JZ24</f>
        <v/>
      </c>
      <c r="K24" s="347">
        <f>AH24+BE24+CB24+CY24+DV24+ES24+FP24+GM24+HJ24+IG24+JD24+KA24</f>
        <v/>
      </c>
      <c r="L24" s="324" t="n"/>
      <c r="M24" s="343">
        <f>+$A24</f>
        <v/>
      </c>
      <c r="N24" s="339">
        <f>SUM(O24:V24)</f>
        <v/>
      </c>
      <c r="O24" s="2582">
        <f>+D24/$C24</f>
        <v/>
      </c>
      <c r="P24" s="2582">
        <f>+E24/$C24</f>
        <v/>
      </c>
      <c r="Q24" s="2582">
        <f>+F24/$C24</f>
        <v/>
      </c>
      <c r="R24" s="2582">
        <f>+G24/$C24</f>
        <v/>
      </c>
      <c r="S24" s="2582">
        <f>+H24/$C24</f>
        <v/>
      </c>
      <c r="T24" s="2582">
        <f>+I24/$C24</f>
        <v/>
      </c>
      <c r="U24" s="2582">
        <f>+J24/$C24</f>
        <v/>
      </c>
      <c r="V24" s="2583">
        <f>+K24/$C24</f>
        <v/>
      </c>
      <c r="X24" s="343" t="inlineStr">
        <is>
          <t>OTHER GOVT</t>
        </is>
      </c>
      <c r="Y24" s="344">
        <f>+Z24/Z28</f>
        <v/>
      </c>
      <c r="Z24" s="345">
        <f>SUM(AA24:AH24)</f>
        <v/>
      </c>
      <c r="AA24" s="346" t="n"/>
      <c r="AB24" s="346" t="n"/>
      <c r="AC24" s="346" t="n"/>
      <c r="AD24" s="346" t="n"/>
      <c r="AE24" s="346" t="n"/>
      <c r="AF24" s="346" t="n"/>
      <c r="AG24" s="346" t="n"/>
      <c r="AH24" s="347" t="n"/>
      <c r="AI24" s="324" t="n"/>
      <c r="AJ24" s="343">
        <f>+$A24</f>
        <v/>
      </c>
      <c r="AK24" s="339">
        <f>SUM(AL24:AS24)</f>
        <v/>
      </c>
      <c r="AL24" s="2582">
        <f>+AA24/Z24</f>
        <v/>
      </c>
      <c r="AM24" s="2582">
        <f>+AB24/Z24</f>
        <v/>
      </c>
      <c r="AN24" s="2582">
        <f>+AC24/Z24</f>
        <v/>
      </c>
      <c r="AO24" s="2582">
        <f>+AD24/Z24</f>
        <v/>
      </c>
      <c r="AP24" s="2582">
        <f>+AE24/Z24</f>
        <v/>
      </c>
      <c r="AQ24" s="2582">
        <f>+AF24/Z24</f>
        <v/>
      </c>
      <c r="AR24" s="2582">
        <f>+AG24/Z24</f>
        <v/>
      </c>
      <c r="AS24" s="2583">
        <f>+AH24/Z24</f>
        <v/>
      </c>
      <c r="AU24" s="343" t="inlineStr">
        <is>
          <t>OTHER GOVT</t>
        </is>
      </c>
      <c r="AV24" s="344">
        <f>+AW24/AW28</f>
        <v/>
      </c>
      <c r="AW24" s="345">
        <f>SUM(AX24:BE24)</f>
        <v/>
      </c>
      <c r="AX24" s="346" t="n"/>
      <c r="AY24" s="346" t="n"/>
      <c r="AZ24" s="346" t="n"/>
      <c r="BA24" s="346" t="n"/>
      <c r="BB24" s="346" t="n"/>
      <c r="BC24" s="346" t="n"/>
      <c r="BD24" s="346" t="n"/>
      <c r="BE24" s="347" t="n"/>
      <c r="BF24" s="324" t="n"/>
      <c r="BG24" s="343">
        <f>+$A24</f>
        <v/>
      </c>
      <c r="BH24" s="339">
        <f>SUM(BI24:BP24)</f>
        <v/>
      </c>
      <c r="BI24" s="2582">
        <f>+AX24/AW24</f>
        <v/>
      </c>
      <c r="BJ24" s="2582">
        <f>+AY24/AW24</f>
        <v/>
      </c>
      <c r="BK24" s="2582">
        <f>+AZ24/AW24</f>
        <v/>
      </c>
      <c r="BL24" s="2582">
        <f>+BA24/AW24</f>
        <v/>
      </c>
      <c r="BM24" s="2582">
        <f>+BB24/AW24</f>
        <v/>
      </c>
      <c r="BN24" s="2582">
        <f>+BC24/AW24</f>
        <v/>
      </c>
      <c r="BO24" s="2582">
        <f>+BD24/AW24</f>
        <v/>
      </c>
      <c r="BP24" s="2583">
        <f>+BE24/AW24</f>
        <v/>
      </c>
      <c r="BR24" s="343" t="inlineStr">
        <is>
          <t>OTHER GOVT</t>
        </is>
      </c>
      <c r="BS24" s="344">
        <f>+BT24/BT28</f>
        <v/>
      </c>
      <c r="BT24" s="345">
        <f>SUM(BU24:CB24)</f>
        <v/>
      </c>
      <c r="BU24" s="346" t="n"/>
      <c r="BV24" s="346" t="n"/>
      <c r="BW24" s="346" t="n"/>
      <c r="BX24" s="346" t="n"/>
      <c r="BY24" s="346" t="n"/>
      <c r="BZ24" s="346" t="n"/>
      <c r="CA24" s="346" t="n"/>
      <c r="CB24" s="347" t="n"/>
      <c r="CC24" s="324" t="n"/>
      <c r="CD24" s="343">
        <f>+$A24</f>
        <v/>
      </c>
      <c r="CE24" s="339">
        <f>SUM(CF24:CM24)</f>
        <v/>
      </c>
      <c r="CF24" s="2582">
        <f>+BU24/BT24</f>
        <v/>
      </c>
      <c r="CG24" s="2582">
        <f>+BV24/BT24</f>
        <v/>
      </c>
      <c r="CH24" s="2582">
        <f>+BW24/BT24</f>
        <v/>
      </c>
      <c r="CI24" s="2582">
        <f>+BX24/BT24</f>
        <v/>
      </c>
      <c r="CJ24" s="2582">
        <f>+BY24/BT24</f>
        <v/>
      </c>
      <c r="CK24" s="2582">
        <f>+BZ24/BT24</f>
        <v/>
      </c>
      <c r="CL24" s="2582">
        <f>+CA24/BT24</f>
        <v/>
      </c>
      <c r="CM24" s="2583">
        <f>+CB24/BT24</f>
        <v/>
      </c>
      <c r="CO24" s="343" t="inlineStr">
        <is>
          <t>OTHER GOVT</t>
        </is>
      </c>
      <c r="CP24" s="344">
        <f>+CQ24/CQ28</f>
        <v/>
      </c>
      <c r="CQ24" s="345">
        <f>SUM(CR24:CY24)</f>
        <v/>
      </c>
      <c r="CR24" s="346" t="n"/>
      <c r="CS24" s="346" t="n"/>
      <c r="CT24" s="346" t="n"/>
      <c r="CU24" s="346" t="n"/>
      <c r="CV24" s="346" t="n"/>
      <c r="CW24" s="346" t="n"/>
      <c r="CX24" s="346" t="n"/>
      <c r="CY24" s="347" t="n"/>
      <c r="CZ24" s="324" t="n"/>
      <c r="DA24" s="343">
        <f>+$A24</f>
        <v/>
      </c>
      <c r="DB24" s="339">
        <f>SUM(DC24:DJ24)</f>
        <v/>
      </c>
      <c r="DC24" s="2582">
        <f>+CR24/CQ24</f>
        <v/>
      </c>
      <c r="DD24" s="2582">
        <f>+CS24/CQ24</f>
        <v/>
      </c>
      <c r="DE24" s="2582">
        <f>+CT24/CQ24</f>
        <v/>
      </c>
      <c r="DF24" s="2582">
        <f>+CU24/CQ24</f>
        <v/>
      </c>
      <c r="DG24" s="2582">
        <f>+CV24/CQ24</f>
        <v/>
      </c>
      <c r="DH24" s="2582">
        <f>+CW24/CQ24</f>
        <v/>
      </c>
      <c r="DI24" s="2582">
        <f>+CX24/CQ24</f>
        <v/>
      </c>
      <c r="DJ24" s="2583">
        <f>+CY24/CQ24</f>
        <v/>
      </c>
      <c r="DL24" s="343" t="inlineStr">
        <is>
          <t>OTHER GOVT</t>
        </is>
      </c>
      <c r="DM24" s="344">
        <f>+DN24/DN28</f>
        <v/>
      </c>
      <c r="DN24" s="345">
        <f>SUM(DO24:DV24)</f>
        <v/>
      </c>
      <c r="DO24" s="346" t="n"/>
      <c r="DP24" s="346" t="n"/>
      <c r="DQ24" s="346" t="n"/>
      <c r="DR24" s="346" t="n"/>
      <c r="DS24" s="346" t="n"/>
      <c r="DT24" s="346" t="n"/>
      <c r="DU24" s="346" t="n"/>
      <c r="DV24" s="347" t="n"/>
      <c r="DW24" s="324" t="n"/>
      <c r="DX24" s="343">
        <f>+$A24</f>
        <v/>
      </c>
      <c r="DY24" s="339">
        <f>SUM(DZ24:EG24)</f>
        <v/>
      </c>
      <c r="DZ24" s="2582">
        <f>+DO24/DN24</f>
        <v/>
      </c>
      <c r="EA24" s="2582">
        <f>+DP24/DN24</f>
        <v/>
      </c>
      <c r="EB24" s="2582">
        <f>+DQ24/DN24</f>
        <v/>
      </c>
      <c r="EC24" s="2582">
        <f>+DR24/DN24</f>
        <v/>
      </c>
      <c r="ED24" s="2582">
        <f>+DS24/DN24</f>
        <v/>
      </c>
      <c r="EE24" s="2582">
        <f>+DT24/DN24</f>
        <v/>
      </c>
      <c r="EF24" s="2582">
        <f>+DU24/DN24</f>
        <v/>
      </c>
      <c r="EG24" s="2583">
        <f>+DV24/DN24</f>
        <v/>
      </c>
      <c r="EI24" s="343" t="inlineStr">
        <is>
          <t>OTHER GOVT</t>
        </is>
      </c>
      <c r="EJ24" s="344">
        <f>+EK24/EK28</f>
        <v/>
      </c>
      <c r="EK24" s="345">
        <f>SUM(EL24:ES24)</f>
        <v/>
      </c>
      <c r="EL24" s="346" t="n"/>
      <c r="EM24" s="346" t="n"/>
      <c r="EN24" s="346" t="n"/>
      <c r="EO24" s="346" t="n"/>
      <c r="EP24" s="346" t="n"/>
      <c r="EQ24" s="346" t="n"/>
      <c r="ER24" s="346" t="n"/>
      <c r="ES24" s="347" t="n"/>
      <c r="ET24" s="324" t="n"/>
      <c r="EU24" s="343">
        <f>+$A24</f>
        <v/>
      </c>
      <c r="EV24" s="339">
        <f>SUM(EW24:FD24)</f>
        <v/>
      </c>
      <c r="EW24" s="2582">
        <f>+EL24/EK24</f>
        <v/>
      </c>
      <c r="EX24" s="2582">
        <f>+EM24/EK24</f>
        <v/>
      </c>
      <c r="EY24" s="2582">
        <f>+EN24/EK24</f>
        <v/>
      </c>
      <c r="EZ24" s="2582">
        <f>+EO24/EK24</f>
        <v/>
      </c>
      <c r="FA24" s="2582">
        <f>+EP24/EK24</f>
        <v/>
      </c>
      <c r="FB24" s="2582">
        <f>+EQ24/EK24</f>
        <v/>
      </c>
      <c r="FC24" s="2582">
        <f>+ER24/EK24</f>
        <v/>
      </c>
      <c r="FD24" s="2583">
        <f>+ES24/EK24</f>
        <v/>
      </c>
      <c r="FF24" s="343" t="inlineStr">
        <is>
          <t>OTHER GOVT</t>
        </is>
      </c>
      <c r="FG24" s="344">
        <f>+FH24/FH28</f>
        <v/>
      </c>
      <c r="FH24" s="345">
        <f>SUM(FI24:FP24)</f>
        <v/>
      </c>
      <c r="FI24" s="346" t="n"/>
      <c r="FJ24" s="346" t="n"/>
      <c r="FK24" s="346" t="n"/>
      <c r="FL24" s="346" t="n"/>
      <c r="FM24" s="346" t="n"/>
      <c r="FN24" s="346" t="n"/>
      <c r="FO24" s="346" t="n"/>
      <c r="FP24" s="347" t="n"/>
      <c r="FQ24" s="324" t="n"/>
      <c r="FR24" s="343">
        <f>+$A24</f>
        <v/>
      </c>
      <c r="FS24" s="339">
        <f>SUM(FT24:GA24)</f>
        <v/>
      </c>
      <c r="FT24" s="2582">
        <f>+FI24/FH24</f>
        <v/>
      </c>
      <c r="FU24" s="2582">
        <f>+FJ24/FH24</f>
        <v/>
      </c>
      <c r="FV24" s="2582">
        <f>+FK24/FH24</f>
        <v/>
      </c>
      <c r="FW24" s="2582">
        <f>+FL24/FH24</f>
        <v/>
      </c>
      <c r="FX24" s="2582">
        <f>+FM24/FH24</f>
        <v/>
      </c>
      <c r="FY24" s="2582">
        <f>+FN24/FH24</f>
        <v/>
      </c>
      <c r="FZ24" s="2582">
        <f>+FO24/FH24</f>
        <v/>
      </c>
      <c r="GA24" s="2583">
        <f>+FP24/FH24</f>
        <v/>
      </c>
      <c r="GC24" s="343" t="inlineStr">
        <is>
          <t>OTHER GOVT</t>
        </is>
      </c>
      <c r="GD24" s="344">
        <f>+GE24/GE28</f>
        <v/>
      </c>
      <c r="GE24" s="345">
        <f>SUM(GF24:GM24)</f>
        <v/>
      </c>
      <c r="GF24" s="346" t="n"/>
      <c r="GG24" s="346" t="n"/>
      <c r="GH24" s="346" t="n"/>
      <c r="GI24" s="346" t="n"/>
      <c r="GJ24" s="346" t="n"/>
      <c r="GK24" s="346" t="n"/>
      <c r="GL24" s="346" t="n"/>
      <c r="GM24" s="347" t="n"/>
      <c r="GN24" s="324" t="n"/>
      <c r="GO24" s="343">
        <f>+$A24</f>
        <v/>
      </c>
      <c r="GP24" s="339">
        <f>SUM(GQ24:GX24)</f>
        <v/>
      </c>
      <c r="GQ24" s="2582">
        <f>+GF24/GE24</f>
        <v/>
      </c>
      <c r="GR24" s="2582">
        <f>+GG24/GE24</f>
        <v/>
      </c>
      <c r="GS24" s="2582">
        <f>+GH24/GE24</f>
        <v/>
      </c>
      <c r="GT24" s="2582">
        <f>+GI24/GE24</f>
        <v/>
      </c>
      <c r="GU24" s="2582">
        <f>+GJ24/GE24</f>
        <v/>
      </c>
      <c r="GV24" s="2582">
        <f>+GK24/GE24</f>
        <v/>
      </c>
      <c r="GW24" s="2582">
        <f>+GL24/GE24</f>
        <v/>
      </c>
      <c r="GX24" s="2583">
        <f>+GM24/GE24</f>
        <v/>
      </c>
      <c r="GZ24" s="343" t="inlineStr">
        <is>
          <t>OTHER GOVT</t>
        </is>
      </c>
      <c r="HA24" s="344">
        <f>+HB24/HB28</f>
        <v/>
      </c>
      <c r="HB24" s="345">
        <f>SUM(HC24:HJ24)</f>
        <v/>
      </c>
      <c r="HC24" s="346" t="n"/>
      <c r="HD24" s="346" t="n"/>
      <c r="HE24" s="346" t="n"/>
      <c r="HF24" s="346" t="n"/>
      <c r="HG24" s="346" t="n"/>
      <c r="HH24" s="346" t="n"/>
      <c r="HI24" s="346" t="n"/>
      <c r="HJ24" s="347" t="n"/>
      <c r="HK24" s="324" t="n"/>
      <c r="HL24" s="343">
        <f>+$A24</f>
        <v/>
      </c>
      <c r="HM24" s="339">
        <f>SUM(HN24:HU24)</f>
        <v/>
      </c>
      <c r="HN24" s="2582">
        <f>+HC24/HB24</f>
        <v/>
      </c>
      <c r="HO24" s="2582">
        <f>+HD24/HB24</f>
        <v/>
      </c>
      <c r="HP24" s="2582">
        <f>+HE24/HB24</f>
        <v/>
      </c>
      <c r="HQ24" s="2582">
        <f>+HF24/HB24</f>
        <v/>
      </c>
      <c r="HR24" s="2582">
        <f>+HG24/HB24</f>
        <v/>
      </c>
      <c r="HS24" s="2582">
        <f>+HH24/HB24</f>
        <v/>
      </c>
      <c r="HT24" s="2582">
        <f>+HI24/HB24</f>
        <v/>
      </c>
      <c r="HU24" s="2583">
        <f>+HJ24/HB24</f>
        <v/>
      </c>
      <c r="HW24" s="343" t="inlineStr">
        <is>
          <t>OTHER GOVT</t>
        </is>
      </c>
      <c r="HX24" s="344">
        <f>+HY24/HY28</f>
        <v/>
      </c>
      <c r="HY24" s="345">
        <f>SUM(HZ24:IG24)</f>
        <v/>
      </c>
      <c r="HZ24" s="346" t="n"/>
      <c r="IA24" s="346" t="n"/>
      <c r="IB24" s="346" t="n"/>
      <c r="IC24" s="346" t="n"/>
      <c r="ID24" s="346" t="n"/>
      <c r="IE24" s="346" t="n"/>
      <c r="IF24" s="346" t="n"/>
      <c r="IG24" s="347" t="n"/>
      <c r="IH24" s="324" t="n"/>
      <c r="II24" s="343">
        <f>+$A24</f>
        <v/>
      </c>
      <c r="IJ24" s="339">
        <f>SUM(IK24:IR24)</f>
        <v/>
      </c>
      <c r="IK24" s="2582">
        <f>+HZ24/HY24</f>
        <v/>
      </c>
      <c r="IL24" s="2582">
        <f>+IA24/HY24</f>
        <v/>
      </c>
      <c r="IM24" s="2582">
        <f>+IB24/HY24</f>
        <v/>
      </c>
      <c r="IN24" s="2582">
        <f>+IC24/HY24</f>
        <v/>
      </c>
      <c r="IO24" s="2582">
        <f>+ID24/HY24</f>
        <v/>
      </c>
      <c r="IP24" s="2582">
        <f>+IE24/HY24</f>
        <v/>
      </c>
      <c r="IQ24" s="2582">
        <f>+IF24/HY24</f>
        <v/>
      </c>
      <c r="IR24" s="2583">
        <f>+IG24/HY24</f>
        <v/>
      </c>
      <c r="IT24" s="343" t="inlineStr">
        <is>
          <t>OTHER GOVT</t>
        </is>
      </c>
      <c r="IU24" s="344">
        <f>+IV24/IV28</f>
        <v/>
      </c>
      <c r="IV24" s="345">
        <f>SUM(IW24:JD24)</f>
        <v/>
      </c>
      <c r="IW24" s="346" t="n"/>
      <c r="IX24" s="346" t="n"/>
      <c r="IY24" s="346" t="n"/>
      <c r="IZ24" s="346" t="n"/>
      <c r="JA24" s="346" t="n"/>
      <c r="JB24" s="346" t="n"/>
      <c r="JC24" s="346" t="n"/>
      <c r="JD24" s="347" t="n"/>
      <c r="JE24" s="324" t="n"/>
      <c r="JF24" s="343">
        <f>+$A24</f>
        <v/>
      </c>
      <c r="JG24" s="339">
        <f>SUM(JH24:JO24)</f>
        <v/>
      </c>
      <c r="JH24" s="2582">
        <f>+IW24/IV24</f>
        <v/>
      </c>
      <c r="JI24" s="2582">
        <f>+IX24/IV24</f>
        <v/>
      </c>
      <c r="JJ24" s="2582">
        <f>+IY24/IV24</f>
        <v/>
      </c>
      <c r="JK24" s="2582">
        <f>+IZ24/IV24</f>
        <v/>
      </c>
      <c r="JL24" s="2582">
        <f>+JA24/IV24</f>
        <v/>
      </c>
      <c r="JM24" s="2582">
        <f>+JB24/IV24</f>
        <v/>
      </c>
      <c r="JN24" s="2582">
        <f>+JC24/IV24</f>
        <v/>
      </c>
      <c r="JO24" s="2583">
        <f>+JD24/IV24</f>
        <v/>
      </c>
      <c r="JQ24" s="343" t="inlineStr">
        <is>
          <t>OTHER GOVT</t>
        </is>
      </c>
      <c r="JR24" s="344">
        <f>+JS24/JS28</f>
        <v/>
      </c>
      <c r="JS24" s="345">
        <f>SUM(JT24:KA24)</f>
        <v/>
      </c>
      <c r="JT24" s="346" t="n"/>
      <c r="JU24" s="346" t="n"/>
      <c r="JV24" s="346" t="n"/>
      <c r="JW24" s="346" t="n"/>
      <c r="JX24" s="346" t="n"/>
      <c r="JY24" s="346" t="n"/>
      <c r="JZ24" s="346" t="n"/>
      <c r="KA24" s="347" t="n"/>
      <c r="KB24" s="324" t="n"/>
      <c r="KC24" s="343">
        <f>+$A24</f>
        <v/>
      </c>
      <c r="KD24" s="339">
        <f>SUM(KE24:KL24)</f>
        <v/>
      </c>
      <c r="KE24" s="2582">
        <f>+JT24/JS24</f>
        <v/>
      </c>
      <c r="KF24" s="2582">
        <f>+JU24/JS24</f>
        <v/>
      </c>
      <c r="KG24" s="2582">
        <f>+JV24/JS24</f>
        <v/>
      </c>
      <c r="KH24" s="2582">
        <f>+JW24/JS24</f>
        <v/>
      </c>
      <c r="KI24" s="2582">
        <f>+JX24/JS24</f>
        <v/>
      </c>
      <c r="KJ24" s="2582">
        <f>+JY24/JS24</f>
        <v/>
      </c>
      <c r="KK24" s="2582">
        <f>+JZ24/JS24</f>
        <v/>
      </c>
      <c r="KL24" s="2583">
        <f>+KA24/JS24</f>
        <v/>
      </c>
    </row>
    <row r="25">
      <c r="A25" s="343" t="inlineStr">
        <is>
          <t>OTHER INELIG</t>
        </is>
      </c>
      <c r="B25" s="344">
        <f>+C25/C28</f>
        <v/>
      </c>
      <c r="C25" s="345">
        <f>SUM(D25:K25)</f>
        <v/>
      </c>
      <c r="D25" s="346">
        <f>AA25+AX25+BU25+CR25+DO25+EL25+FI25+GF25+HC25+HZ25+IW25+JT25</f>
        <v/>
      </c>
      <c r="E25" s="346">
        <f>AB25+AY25+BV25+CS25+DP25+EM25+FJ25+GG25+HD25+IA25+IX25+JU25</f>
        <v/>
      </c>
      <c r="F25" s="346">
        <f>AC25+AZ25+BW25+CT25+DQ25+EN25+FK25+GH25+HE25+IB25+IY25+JV25</f>
        <v/>
      </c>
      <c r="G25" s="346">
        <f>AD25+BA25+BX25+CU25+DR25+EO25+FL25+GI25+HF25+IC25+IZ25+JW25</f>
        <v/>
      </c>
      <c r="H25" s="346">
        <f>AE25+BB25+BY25+CV25+DS25+EP25+FM25+GJ25+HG25+ID25+JA25+JX25</f>
        <v/>
      </c>
      <c r="I25" s="346">
        <f>AF25+BC25+BZ25+CW25+DT25+EQ25+FN25+GK25+HH25+IE25+JB25+JY25</f>
        <v/>
      </c>
      <c r="J25" s="346">
        <f>AG25+BD25+CA25+CX25+DU25+ER25+FO25+GL25+HI25+IF25+JC25+JZ25</f>
        <v/>
      </c>
      <c r="K25" s="347">
        <f>AH25+BE25+CB25+CY25+DV25+ES25+FP25+GM25+HJ25+IG25+JD25+KA25</f>
        <v/>
      </c>
      <c r="L25" s="324" t="n"/>
      <c r="M25" s="343">
        <f>+$A25</f>
        <v/>
      </c>
      <c r="N25" s="339">
        <f>SUM(O25:V25)</f>
        <v/>
      </c>
      <c r="O25" s="2582">
        <f>+D25/$C25</f>
        <v/>
      </c>
      <c r="P25" s="2582">
        <f>+E25/$C25</f>
        <v/>
      </c>
      <c r="Q25" s="2582">
        <f>+F25/$C25</f>
        <v/>
      </c>
      <c r="R25" s="2582">
        <f>+G25/$C25</f>
        <v/>
      </c>
      <c r="S25" s="2582">
        <f>+H25/$C25</f>
        <v/>
      </c>
      <c r="T25" s="2582">
        <f>+I25/$C25</f>
        <v/>
      </c>
      <c r="U25" s="2582">
        <f>+J25/$C25</f>
        <v/>
      </c>
      <c r="V25" s="2583">
        <f>+K25/$C25</f>
        <v/>
      </c>
      <c r="X25" s="343" t="inlineStr">
        <is>
          <t>OTHER INELIG</t>
        </is>
      </c>
      <c r="Y25" s="344">
        <f>+Z25/Z28</f>
        <v/>
      </c>
      <c r="Z25" s="345">
        <f>SUM(AA25:AH25)</f>
        <v/>
      </c>
      <c r="AA25" s="346" t="n"/>
      <c r="AB25" s="346" t="n"/>
      <c r="AC25" s="346" t="n"/>
      <c r="AD25" s="346" t="n"/>
      <c r="AE25" s="346" t="n"/>
      <c r="AF25" s="346" t="n"/>
      <c r="AG25" s="346" t="n"/>
      <c r="AH25" s="347" t="n"/>
      <c r="AI25" s="324" t="n"/>
      <c r="AJ25" s="343">
        <f>+$A25</f>
        <v/>
      </c>
      <c r="AK25" s="339">
        <f>SUM(AL25:AS25)</f>
        <v/>
      </c>
      <c r="AL25" s="2582">
        <f>+AA25/Z25</f>
        <v/>
      </c>
      <c r="AM25" s="2582">
        <f>+AB25/Z25</f>
        <v/>
      </c>
      <c r="AN25" s="2582">
        <f>+AC25/Z25</f>
        <v/>
      </c>
      <c r="AO25" s="2582">
        <f>+AD25/Z25</f>
        <v/>
      </c>
      <c r="AP25" s="2582">
        <f>+AE25/Z25</f>
        <v/>
      </c>
      <c r="AQ25" s="2582">
        <f>+AF25/Z25</f>
        <v/>
      </c>
      <c r="AR25" s="2582">
        <f>+AG25/Z25</f>
        <v/>
      </c>
      <c r="AS25" s="2583">
        <f>+AH25/Z25</f>
        <v/>
      </c>
      <c r="AU25" s="343" t="inlineStr">
        <is>
          <t>OTHER INELIG</t>
        </is>
      </c>
      <c r="AV25" s="344">
        <f>+AW25/AW28</f>
        <v/>
      </c>
      <c r="AW25" s="345">
        <f>SUM(AX25:BE25)</f>
        <v/>
      </c>
      <c r="AX25" s="346" t="n"/>
      <c r="AY25" s="346" t="n"/>
      <c r="AZ25" s="346" t="n"/>
      <c r="BA25" s="346" t="n"/>
      <c r="BB25" s="346" t="n"/>
      <c r="BC25" s="346" t="n"/>
      <c r="BD25" s="346" t="n"/>
      <c r="BE25" s="347" t="n"/>
      <c r="BF25" s="324" t="n"/>
      <c r="BG25" s="343">
        <f>+$A25</f>
        <v/>
      </c>
      <c r="BH25" s="339">
        <f>SUM(BI25:BP25)</f>
        <v/>
      </c>
      <c r="BI25" s="2582">
        <f>+AX25/AW25</f>
        <v/>
      </c>
      <c r="BJ25" s="2582">
        <f>+AY25/AW25</f>
        <v/>
      </c>
      <c r="BK25" s="2582">
        <f>+AZ25/AW25</f>
        <v/>
      </c>
      <c r="BL25" s="2582">
        <f>+BA25/AW25</f>
        <v/>
      </c>
      <c r="BM25" s="2582">
        <f>+BB25/AW25</f>
        <v/>
      </c>
      <c r="BN25" s="2582">
        <f>+BC25/AW25</f>
        <v/>
      </c>
      <c r="BO25" s="2582">
        <f>+BD25/AW25</f>
        <v/>
      </c>
      <c r="BP25" s="2583">
        <f>+BE25/AW25</f>
        <v/>
      </c>
      <c r="BR25" s="343" t="inlineStr">
        <is>
          <t>OTHER INELIG</t>
        </is>
      </c>
      <c r="BS25" s="344">
        <f>+BT25/BT28</f>
        <v/>
      </c>
      <c r="BT25" s="345">
        <f>SUM(BU25:CB25)</f>
        <v/>
      </c>
      <c r="BU25" s="346" t="n"/>
      <c r="BV25" s="346" t="n"/>
      <c r="BW25" s="346" t="n"/>
      <c r="BX25" s="346" t="n"/>
      <c r="BY25" s="346" t="n"/>
      <c r="BZ25" s="346" t="n"/>
      <c r="CA25" s="346" t="n"/>
      <c r="CB25" s="347" t="n"/>
      <c r="CC25" s="324" t="n"/>
      <c r="CD25" s="343">
        <f>+$A25</f>
        <v/>
      </c>
      <c r="CE25" s="339">
        <f>SUM(CF25:CM25)</f>
        <v/>
      </c>
      <c r="CF25" s="2582">
        <f>+BU25/BT25</f>
        <v/>
      </c>
      <c r="CG25" s="2582">
        <f>+BV25/BT25</f>
        <v/>
      </c>
      <c r="CH25" s="2582">
        <f>+BW25/BT25</f>
        <v/>
      </c>
      <c r="CI25" s="2582">
        <f>+BX25/BT25</f>
        <v/>
      </c>
      <c r="CJ25" s="2582">
        <f>+BY25/BT25</f>
        <v/>
      </c>
      <c r="CK25" s="2582">
        <f>+BZ25/BT25</f>
        <v/>
      </c>
      <c r="CL25" s="2582">
        <f>+CA25/BT25</f>
        <v/>
      </c>
      <c r="CM25" s="2583">
        <f>+CB25/BT25</f>
        <v/>
      </c>
      <c r="CO25" s="343" t="inlineStr">
        <is>
          <t>OTHER INELIG</t>
        </is>
      </c>
      <c r="CP25" s="344">
        <f>+CQ25/CQ28</f>
        <v/>
      </c>
      <c r="CQ25" s="345">
        <f>SUM(CR25:CY25)</f>
        <v/>
      </c>
      <c r="CR25" s="346" t="n"/>
      <c r="CS25" s="346" t="n"/>
      <c r="CT25" s="346" t="n"/>
      <c r="CU25" s="346" t="n"/>
      <c r="CV25" s="346" t="n"/>
      <c r="CW25" s="346" t="n"/>
      <c r="CX25" s="346" t="n"/>
      <c r="CY25" s="347" t="n"/>
      <c r="CZ25" s="324" t="n"/>
      <c r="DA25" s="343">
        <f>+$A25</f>
        <v/>
      </c>
      <c r="DB25" s="339">
        <f>SUM(DC25:DJ25)</f>
        <v/>
      </c>
      <c r="DC25" s="2582">
        <f>+CR25/CQ25</f>
        <v/>
      </c>
      <c r="DD25" s="2582">
        <f>+CS25/CQ25</f>
        <v/>
      </c>
      <c r="DE25" s="2582">
        <f>+CT25/CQ25</f>
        <v/>
      </c>
      <c r="DF25" s="2582">
        <f>+CU25/CQ25</f>
        <v/>
      </c>
      <c r="DG25" s="2582">
        <f>+CV25/CQ25</f>
        <v/>
      </c>
      <c r="DH25" s="2582">
        <f>+CW25/CQ25</f>
        <v/>
      </c>
      <c r="DI25" s="2582">
        <f>+CX25/CQ25</f>
        <v/>
      </c>
      <c r="DJ25" s="2583">
        <f>+CY25/CQ25</f>
        <v/>
      </c>
      <c r="DL25" s="343" t="inlineStr">
        <is>
          <t>OTHER INELIG</t>
        </is>
      </c>
      <c r="DM25" s="344">
        <f>+DN25/DN28</f>
        <v/>
      </c>
      <c r="DN25" s="345">
        <f>SUM(DO25:DV25)</f>
        <v/>
      </c>
      <c r="DO25" s="346" t="n"/>
      <c r="DP25" s="346" t="n"/>
      <c r="DQ25" s="346" t="n"/>
      <c r="DR25" s="346" t="n"/>
      <c r="DS25" s="346" t="n"/>
      <c r="DT25" s="346" t="n"/>
      <c r="DU25" s="346" t="n"/>
      <c r="DV25" s="347" t="n"/>
      <c r="DW25" s="324" t="n"/>
      <c r="DX25" s="343">
        <f>+$A25</f>
        <v/>
      </c>
      <c r="DY25" s="339">
        <f>SUM(DZ25:EG25)</f>
        <v/>
      </c>
      <c r="DZ25" s="2582">
        <f>+DO25/DN25</f>
        <v/>
      </c>
      <c r="EA25" s="2582">
        <f>+DP25/DN25</f>
        <v/>
      </c>
      <c r="EB25" s="2582">
        <f>+DQ25/DN25</f>
        <v/>
      </c>
      <c r="EC25" s="2582">
        <f>+DR25/DN25</f>
        <v/>
      </c>
      <c r="ED25" s="2582">
        <f>+DS25/DN25</f>
        <v/>
      </c>
      <c r="EE25" s="2582">
        <f>+DT25/DN25</f>
        <v/>
      </c>
      <c r="EF25" s="2582">
        <f>+DU25/DN25</f>
        <v/>
      </c>
      <c r="EG25" s="2583">
        <f>+DV25/DN25</f>
        <v/>
      </c>
      <c r="EI25" s="343" t="inlineStr">
        <is>
          <t>OTHER INELIG</t>
        </is>
      </c>
      <c r="EJ25" s="344">
        <f>+EK25/EK28</f>
        <v/>
      </c>
      <c r="EK25" s="345">
        <f>SUM(EL25:ES25)</f>
        <v/>
      </c>
      <c r="EL25" s="346" t="n"/>
      <c r="EM25" s="346" t="n"/>
      <c r="EN25" s="346" t="n"/>
      <c r="EO25" s="346" t="n"/>
      <c r="EP25" s="346" t="n"/>
      <c r="EQ25" s="346" t="n"/>
      <c r="ER25" s="346" t="n"/>
      <c r="ES25" s="347" t="n"/>
      <c r="ET25" s="324" t="n"/>
      <c r="EU25" s="343">
        <f>+$A25</f>
        <v/>
      </c>
      <c r="EV25" s="339">
        <f>SUM(EW25:FD25)</f>
        <v/>
      </c>
      <c r="EW25" s="2582">
        <f>+EL25/EK25</f>
        <v/>
      </c>
      <c r="EX25" s="2582">
        <f>+EM25/EK25</f>
        <v/>
      </c>
      <c r="EY25" s="2582">
        <f>+EN25/EK25</f>
        <v/>
      </c>
      <c r="EZ25" s="2582">
        <f>+EO25/EK25</f>
        <v/>
      </c>
      <c r="FA25" s="2582">
        <f>+EP25/EK25</f>
        <v/>
      </c>
      <c r="FB25" s="2582">
        <f>+EQ25/EK25</f>
        <v/>
      </c>
      <c r="FC25" s="2582">
        <f>+ER25/EK25</f>
        <v/>
      </c>
      <c r="FD25" s="2583">
        <f>+ES25/EK25</f>
        <v/>
      </c>
      <c r="FF25" s="343" t="inlineStr">
        <is>
          <t>OTHER INELIG</t>
        </is>
      </c>
      <c r="FG25" s="344">
        <f>+FH25/FH28</f>
        <v/>
      </c>
      <c r="FH25" s="345">
        <f>SUM(FI25:FP25)</f>
        <v/>
      </c>
      <c r="FI25" s="346" t="n"/>
      <c r="FJ25" s="346" t="n"/>
      <c r="FK25" s="346" t="n"/>
      <c r="FL25" s="346" t="n"/>
      <c r="FM25" s="346" t="n"/>
      <c r="FN25" s="346" t="n"/>
      <c r="FO25" s="346" t="n"/>
      <c r="FP25" s="347" t="n"/>
      <c r="FQ25" s="324" t="n"/>
      <c r="FR25" s="343">
        <f>+$A25</f>
        <v/>
      </c>
      <c r="FS25" s="339">
        <f>SUM(FT25:GA25)</f>
        <v/>
      </c>
      <c r="FT25" s="2582">
        <f>+FI25/FH25</f>
        <v/>
      </c>
      <c r="FU25" s="2582">
        <f>+FJ25/FH25</f>
        <v/>
      </c>
      <c r="FV25" s="2582">
        <f>+FK25/FH25</f>
        <v/>
      </c>
      <c r="FW25" s="2582">
        <f>+FL25/FH25</f>
        <v/>
      </c>
      <c r="FX25" s="2582">
        <f>+FM25/FH25</f>
        <v/>
      </c>
      <c r="FY25" s="2582">
        <f>+FN25/FH25</f>
        <v/>
      </c>
      <c r="FZ25" s="2582">
        <f>+FO25/FH25</f>
        <v/>
      </c>
      <c r="GA25" s="2583">
        <f>+FP25/FH25</f>
        <v/>
      </c>
      <c r="GC25" s="343" t="inlineStr">
        <is>
          <t>OTHER INELIG</t>
        </is>
      </c>
      <c r="GD25" s="344">
        <f>+GE25/GE28</f>
        <v/>
      </c>
      <c r="GE25" s="345">
        <f>SUM(GF25:GM25)</f>
        <v/>
      </c>
      <c r="GF25" s="346" t="n"/>
      <c r="GG25" s="346" t="n"/>
      <c r="GH25" s="346" t="n"/>
      <c r="GI25" s="346" t="n"/>
      <c r="GJ25" s="346" t="n"/>
      <c r="GK25" s="346" t="n"/>
      <c r="GL25" s="346" t="n"/>
      <c r="GM25" s="347" t="n"/>
      <c r="GN25" s="324" t="n"/>
      <c r="GO25" s="343">
        <f>+$A25</f>
        <v/>
      </c>
      <c r="GP25" s="339">
        <f>SUM(GQ25:GX25)</f>
        <v/>
      </c>
      <c r="GQ25" s="2582">
        <f>+GF25/GE25</f>
        <v/>
      </c>
      <c r="GR25" s="2582">
        <f>+GG25/GE25</f>
        <v/>
      </c>
      <c r="GS25" s="2582">
        <f>+GH25/GE25</f>
        <v/>
      </c>
      <c r="GT25" s="2582">
        <f>+GI25/GE25</f>
        <v/>
      </c>
      <c r="GU25" s="2582">
        <f>+GJ25/GE25</f>
        <v/>
      </c>
      <c r="GV25" s="2582">
        <f>+GK25/GE25</f>
        <v/>
      </c>
      <c r="GW25" s="2582">
        <f>+GL25/GE25</f>
        <v/>
      </c>
      <c r="GX25" s="2583">
        <f>+GM25/GE25</f>
        <v/>
      </c>
      <c r="GZ25" s="343" t="inlineStr">
        <is>
          <t>OTHER INELIG</t>
        </is>
      </c>
      <c r="HA25" s="344">
        <f>+HB25/HB28</f>
        <v/>
      </c>
      <c r="HB25" s="345">
        <f>SUM(HC25:HJ25)</f>
        <v/>
      </c>
      <c r="HC25" s="346" t="n"/>
      <c r="HD25" s="346" t="n"/>
      <c r="HE25" s="346" t="n"/>
      <c r="HF25" s="346" t="n"/>
      <c r="HG25" s="346" t="n"/>
      <c r="HH25" s="346" t="n"/>
      <c r="HI25" s="346" t="n"/>
      <c r="HJ25" s="347" t="n"/>
      <c r="HK25" s="324" t="n"/>
      <c r="HL25" s="343">
        <f>+$A25</f>
        <v/>
      </c>
      <c r="HM25" s="339">
        <f>SUM(HN25:HU25)</f>
        <v/>
      </c>
      <c r="HN25" s="2582">
        <f>+HC25/HB25</f>
        <v/>
      </c>
      <c r="HO25" s="2582">
        <f>+HD25/HB25</f>
        <v/>
      </c>
      <c r="HP25" s="2582">
        <f>+HE25/HB25</f>
        <v/>
      </c>
      <c r="HQ25" s="2582">
        <f>+HF25/HB25</f>
        <v/>
      </c>
      <c r="HR25" s="2582">
        <f>+HG25/HB25</f>
        <v/>
      </c>
      <c r="HS25" s="2582">
        <f>+HH25/HB25</f>
        <v/>
      </c>
      <c r="HT25" s="2582">
        <f>+HI25/HB25</f>
        <v/>
      </c>
      <c r="HU25" s="2583">
        <f>+HJ25/HB25</f>
        <v/>
      </c>
      <c r="HW25" s="343" t="inlineStr">
        <is>
          <t>OTHER INELIG</t>
        </is>
      </c>
      <c r="HX25" s="344">
        <f>+HY25/HY28</f>
        <v/>
      </c>
      <c r="HY25" s="345">
        <f>SUM(HZ25:IG25)</f>
        <v/>
      </c>
      <c r="HZ25" s="346" t="n"/>
      <c r="IA25" s="346" t="n"/>
      <c r="IB25" s="346" t="n"/>
      <c r="IC25" s="346" t="n"/>
      <c r="ID25" s="346" t="n"/>
      <c r="IE25" s="346" t="n"/>
      <c r="IF25" s="346" t="n"/>
      <c r="IG25" s="347" t="n"/>
      <c r="IH25" s="324" t="n"/>
      <c r="II25" s="343">
        <f>+$A25</f>
        <v/>
      </c>
      <c r="IJ25" s="339">
        <f>SUM(IK25:IR25)</f>
        <v/>
      </c>
      <c r="IK25" s="2582">
        <f>+HZ25/HY25</f>
        <v/>
      </c>
      <c r="IL25" s="2582">
        <f>+IA25/HY25</f>
        <v/>
      </c>
      <c r="IM25" s="2582">
        <f>+IB25/HY25</f>
        <v/>
      </c>
      <c r="IN25" s="2582">
        <f>+IC25/HY25</f>
        <v/>
      </c>
      <c r="IO25" s="2582">
        <f>+ID25/HY25</f>
        <v/>
      </c>
      <c r="IP25" s="2582">
        <f>+IE25/HY25</f>
        <v/>
      </c>
      <c r="IQ25" s="2582">
        <f>+IF25/HY25</f>
        <v/>
      </c>
      <c r="IR25" s="2583">
        <f>+IG25/HY25</f>
        <v/>
      </c>
      <c r="IT25" s="343" t="inlineStr">
        <is>
          <t>OTHER INELIG</t>
        </is>
      </c>
      <c r="IU25" s="344">
        <f>+IV25/IV28</f>
        <v/>
      </c>
      <c r="IV25" s="345">
        <f>SUM(IW25:JD25)</f>
        <v/>
      </c>
      <c r="IW25" s="346" t="n"/>
      <c r="IX25" s="346" t="n"/>
      <c r="IY25" s="346" t="n"/>
      <c r="IZ25" s="346" t="n"/>
      <c r="JA25" s="346" t="n"/>
      <c r="JB25" s="346" t="n"/>
      <c r="JC25" s="346" t="n"/>
      <c r="JD25" s="347" t="n"/>
      <c r="JE25" s="324" t="n"/>
      <c r="JF25" s="343">
        <f>+$A25</f>
        <v/>
      </c>
      <c r="JG25" s="339">
        <f>SUM(JH25:JO25)</f>
        <v/>
      </c>
      <c r="JH25" s="2582">
        <f>+IW25/IV25</f>
        <v/>
      </c>
      <c r="JI25" s="2582">
        <f>+IX25/IV25</f>
        <v/>
      </c>
      <c r="JJ25" s="2582">
        <f>+IY25/IV25</f>
        <v/>
      </c>
      <c r="JK25" s="2582">
        <f>+IZ25/IV25</f>
        <v/>
      </c>
      <c r="JL25" s="2582">
        <f>+JA25/IV25</f>
        <v/>
      </c>
      <c r="JM25" s="2582">
        <f>+JB25/IV25</f>
        <v/>
      </c>
      <c r="JN25" s="2582">
        <f>+JC25/IV25</f>
        <v/>
      </c>
      <c r="JO25" s="2583">
        <f>+JD25/IV25</f>
        <v/>
      </c>
      <c r="JQ25" s="343" t="inlineStr">
        <is>
          <t>OTHER INELIG</t>
        </is>
      </c>
      <c r="JR25" s="344">
        <f>+JS25/JS28</f>
        <v/>
      </c>
      <c r="JS25" s="345">
        <f>SUM(JT25:KA25)</f>
        <v/>
      </c>
      <c r="JT25" s="346" t="n"/>
      <c r="JU25" s="346" t="n"/>
      <c r="JV25" s="346" t="n"/>
      <c r="JW25" s="346" t="n"/>
      <c r="JX25" s="346" t="n"/>
      <c r="JY25" s="346" t="n"/>
      <c r="JZ25" s="346" t="n"/>
      <c r="KA25" s="347" t="n"/>
      <c r="KB25" s="324" t="n"/>
      <c r="KC25" s="343">
        <f>+$A25</f>
        <v/>
      </c>
      <c r="KD25" s="339">
        <f>SUM(KE25:KL25)</f>
        <v/>
      </c>
      <c r="KE25" s="2582">
        <f>+JT25/JS25</f>
        <v/>
      </c>
      <c r="KF25" s="2582">
        <f>+JU25/JS25</f>
        <v/>
      </c>
      <c r="KG25" s="2582">
        <f>+JV25/JS25</f>
        <v/>
      </c>
      <c r="KH25" s="2582">
        <f>+JW25/JS25</f>
        <v/>
      </c>
      <c r="KI25" s="2582">
        <f>+JX25/JS25</f>
        <v/>
      </c>
      <c r="KJ25" s="2582">
        <f>+JY25/JS25</f>
        <v/>
      </c>
      <c r="KK25" s="2582">
        <f>+JZ25/JS25</f>
        <v/>
      </c>
      <c r="KL25" s="2583">
        <f>+KA25/JS25</f>
        <v/>
      </c>
    </row>
    <row r="26">
      <c r="A26" s="343" t="inlineStr">
        <is>
          <t>SELF PAY</t>
        </is>
      </c>
      <c r="B26" s="344">
        <f>+C26/C28</f>
        <v/>
      </c>
      <c r="C26" s="345">
        <f>SUM(D26:K26)</f>
        <v/>
      </c>
      <c r="D26" s="346">
        <f>AA26+AX26+BU26+CR26+DO26+EL26+FI26+GF26+HC26+HZ26+IW26+JT26</f>
        <v/>
      </c>
      <c r="E26" s="346">
        <f>AB26+AY26+BV26+CS26+DP26+EM26+FJ26+GG26+HD26+IA26+IX26+JU26</f>
        <v/>
      </c>
      <c r="F26" s="346">
        <f>AC26+AZ26+BW26+CT26+DQ26+EN26+FK26+GH26+HE26+IB26+IY26+JV26</f>
        <v/>
      </c>
      <c r="G26" s="346">
        <f>AD26+BA26+BX26+CU26+DR26+EO26+FL26+GI26+HF26+IC26+IZ26+JW26</f>
        <v/>
      </c>
      <c r="H26" s="346">
        <f>AE26+BB26+BY26+CV26+DS26+EP26+FM26+GJ26+HG26+ID26+JA26+JX26</f>
        <v/>
      </c>
      <c r="I26" s="346">
        <f>AF26+BC26+BZ26+CW26+DT26+EQ26+FN26+GK26+HH26+IE26+JB26+JY26</f>
        <v/>
      </c>
      <c r="J26" s="346">
        <f>AG26+BD26+CA26+CX26+DU26+ER26+FO26+GL26+HI26+IF26+JC26+JZ26</f>
        <v/>
      </c>
      <c r="K26" s="347">
        <f>AH26+BE26+CB26+CY26+DV26+ES26+FP26+GM26+HJ26+IG26+JD26+KA26</f>
        <v/>
      </c>
      <c r="L26" s="324" t="n"/>
      <c r="M26" s="343">
        <f>+$A26</f>
        <v/>
      </c>
      <c r="N26" s="339">
        <f>SUM(O26:V26)</f>
        <v/>
      </c>
      <c r="O26" s="2582">
        <f>+D26/$C26</f>
        <v/>
      </c>
      <c r="P26" s="2582">
        <f>+E26/$C26</f>
        <v/>
      </c>
      <c r="Q26" s="2582">
        <f>+F26/$C26</f>
        <v/>
      </c>
      <c r="R26" s="2582">
        <f>+G26/$C26</f>
        <v/>
      </c>
      <c r="S26" s="2582">
        <f>+H26/$C26</f>
        <v/>
      </c>
      <c r="T26" s="2582">
        <f>+I26/$C26</f>
        <v/>
      </c>
      <c r="U26" s="2582">
        <f>+J26/$C26</f>
        <v/>
      </c>
      <c r="V26" s="2583">
        <f>+K26/$C26</f>
        <v/>
      </c>
      <c r="X26" s="343" t="inlineStr">
        <is>
          <t>SELF PAY</t>
        </is>
      </c>
      <c r="Y26" s="344">
        <f>+Z26/Z28</f>
        <v/>
      </c>
      <c r="Z26" s="345">
        <f>SUM(AA26:AH26)</f>
        <v/>
      </c>
      <c r="AA26" s="346" t="n"/>
      <c r="AB26" s="346" t="n"/>
      <c r="AC26" s="346" t="n"/>
      <c r="AD26" s="346" t="n"/>
      <c r="AE26" s="346" t="n"/>
      <c r="AF26" s="346" t="n"/>
      <c r="AG26" s="346" t="n"/>
      <c r="AH26" s="347" t="n"/>
      <c r="AI26" s="324" t="n"/>
      <c r="AJ26" s="343">
        <f>+$A26</f>
        <v/>
      </c>
      <c r="AK26" s="339">
        <f>SUM(AL26:AS26)</f>
        <v/>
      </c>
      <c r="AL26" s="2582">
        <f>+AA26/Z26</f>
        <v/>
      </c>
      <c r="AM26" s="2582">
        <f>+AB26/Z26</f>
        <v/>
      </c>
      <c r="AN26" s="2582">
        <f>+AC26/Z26</f>
        <v/>
      </c>
      <c r="AO26" s="2582">
        <f>+AD26/Z26</f>
        <v/>
      </c>
      <c r="AP26" s="2582">
        <f>+AE26/Z26</f>
        <v/>
      </c>
      <c r="AQ26" s="2582">
        <f>+AF26/Z26</f>
        <v/>
      </c>
      <c r="AR26" s="2582">
        <f>+AG26/Z26</f>
        <v/>
      </c>
      <c r="AS26" s="2583">
        <f>+AH26/Z26</f>
        <v/>
      </c>
      <c r="AU26" s="343" t="inlineStr">
        <is>
          <t>SELF PAY</t>
        </is>
      </c>
      <c r="AV26" s="344">
        <f>+AW26/AW28</f>
        <v/>
      </c>
      <c r="AW26" s="345">
        <f>SUM(AX26:BE26)</f>
        <v/>
      </c>
      <c r="AX26" s="346" t="n"/>
      <c r="AY26" s="346" t="n"/>
      <c r="AZ26" s="346" t="n"/>
      <c r="BA26" s="346" t="n"/>
      <c r="BB26" s="346" t="n"/>
      <c r="BC26" s="346" t="n"/>
      <c r="BD26" s="346" t="n"/>
      <c r="BE26" s="347" t="n"/>
      <c r="BF26" s="324" t="n"/>
      <c r="BG26" s="343">
        <f>+$A26</f>
        <v/>
      </c>
      <c r="BH26" s="339">
        <f>SUM(BI26:BP26)</f>
        <v/>
      </c>
      <c r="BI26" s="2582">
        <f>+AX26/AW26</f>
        <v/>
      </c>
      <c r="BJ26" s="2582">
        <f>+AY26/AW26</f>
        <v/>
      </c>
      <c r="BK26" s="2582">
        <f>+AZ26/AW26</f>
        <v/>
      </c>
      <c r="BL26" s="2582">
        <f>+BA26/AW26</f>
        <v/>
      </c>
      <c r="BM26" s="2582">
        <f>+BB26/AW26</f>
        <v/>
      </c>
      <c r="BN26" s="2582">
        <f>+BC26/AW26</f>
        <v/>
      </c>
      <c r="BO26" s="2582">
        <f>+BD26/AW26</f>
        <v/>
      </c>
      <c r="BP26" s="2583">
        <f>+BE26/AW26</f>
        <v/>
      </c>
      <c r="BR26" s="343" t="inlineStr">
        <is>
          <t>SELF PAY</t>
        </is>
      </c>
      <c r="BS26" s="344">
        <f>+BT26/BT28</f>
        <v/>
      </c>
      <c r="BT26" s="345">
        <f>SUM(BU26:CB26)</f>
        <v/>
      </c>
      <c r="BU26" s="346" t="n"/>
      <c r="BV26" s="346" t="n"/>
      <c r="BW26" s="346" t="n"/>
      <c r="BX26" s="346" t="n"/>
      <c r="BY26" s="346" t="n"/>
      <c r="BZ26" s="346" t="n"/>
      <c r="CA26" s="346" t="n"/>
      <c r="CB26" s="347" t="n"/>
      <c r="CC26" s="324" t="n"/>
      <c r="CD26" s="343">
        <f>+$A26</f>
        <v/>
      </c>
      <c r="CE26" s="339">
        <f>SUM(CF26:CM26)</f>
        <v/>
      </c>
      <c r="CF26" s="2582">
        <f>+BU26/BT26</f>
        <v/>
      </c>
      <c r="CG26" s="2582">
        <f>+BV26/BT26</f>
        <v/>
      </c>
      <c r="CH26" s="2582">
        <f>+BW26/BT26</f>
        <v/>
      </c>
      <c r="CI26" s="2582">
        <f>+BX26/BT26</f>
        <v/>
      </c>
      <c r="CJ26" s="2582">
        <f>+BY26/BT26</f>
        <v/>
      </c>
      <c r="CK26" s="2582">
        <f>+BZ26/BT26</f>
        <v/>
      </c>
      <c r="CL26" s="2582">
        <f>+CA26/BT26</f>
        <v/>
      </c>
      <c r="CM26" s="2583">
        <f>+CB26/BT26</f>
        <v/>
      </c>
      <c r="CO26" s="343" t="inlineStr">
        <is>
          <t>SELF PAY</t>
        </is>
      </c>
      <c r="CP26" s="344">
        <f>+CQ26/CQ28</f>
        <v/>
      </c>
      <c r="CQ26" s="345">
        <f>SUM(CR26:CY26)</f>
        <v/>
      </c>
      <c r="CR26" s="346" t="n"/>
      <c r="CS26" s="346" t="n"/>
      <c r="CT26" s="346" t="n"/>
      <c r="CU26" s="346" t="n"/>
      <c r="CV26" s="346" t="n"/>
      <c r="CW26" s="346" t="n"/>
      <c r="CX26" s="346" t="n"/>
      <c r="CY26" s="347" t="n"/>
      <c r="CZ26" s="324" t="n"/>
      <c r="DA26" s="343">
        <f>+$A26</f>
        <v/>
      </c>
      <c r="DB26" s="339">
        <f>SUM(DC26:DJ26)</f>
        <v/>
      </c>
      <c r="DC26" s="2582">
        <f>+CR26/CQ26</f>
        <v/>
      </c>
      <c r="DD26" s="2582">
        <f>+CS26/CQ26</f>
        <v/>
      </c>
      <c r="DE26" s="2582">
        <f>+CT26/CQ26</f>
        <v/>
      </c>
      <c r="DF26" s="2582">
        <f>+CU26/CQ26</f>
        <v/>
      </c>
      <c r="DG26" s="2582">
        <f>+CV26/CQ26</f>
        <v/>
      </c>
      <c r="DH26" s="2582">
        <f>+CW26/CQ26</f>
        <v/>
      </c>
      <c r="DI26" s="2582">
        <f>+CX26/CQ26</f>
        <v/>
      </c>
      <c r="DJ26" s="2583">
        <f>+CY26/CQ26</f>
        <v/>
      </c>
      <c r="DL26" s="343" t="inlineStr">
        <is>
          <t>SELF PAY</t>
        </is>
      </c>
      <c r="DM26" s="344">
        <f>+DN26/DN28</f>
        <v/>
      </c>
      <c r="DN26" s="345">
        <f>SUM(DO26:DV26)</f>
        <v/>
      </c>
      <c r="DO26" s="346" t="n"/>
      <c r="DP26" s="346" t="n"/>
      <c r="DQ26" s="346" t="n"/>
      <c r="DR26" s="346" t="n"/>
      <c r="DS26" s="346" t="n"/>
      <c r="DT26" s="346" t="n"/>
      <c r="DU26" s="346" t="n"/>
      <c r="DV26" s="347" t="n"/>
      <c r="DW26" s="324" t="n"/>
      <c r="DX26" s="343">
        <f>+$A26</f>
        <v/>
      </c>
      <c r="DY26" s="339">
        <f>SUM(DZ26:EG26)</f>
        <v/>
      </c>
      <c r="DZ26" s="2582">
        <f>+DO26/DN26</f>
        <v/>
      </c>
      <c r="EA26" s="2582">
        <f>+DP26/DN26</f>
        <v/>
      </c>
      <c r="EB26" s="2582">
        <f>+DQ26/DN26</f>
        <v/>
      </c>
      <c r="EC26" s="2582">
        <f>+DR26/DN26</f>
        <v/>
      </c>
      <c r="ED26" s="2582">
        <f>+DS26/DN26</f>
        <v/>
      </c>
      <c r="EE26" s="2582">
        <f>+DT26/DN26</f>
        <v/>
      </c>
      <c r="EF26" s="2582">
        <f>+DU26/DN26</f>
        <v/>
      </c>
      <c r="EG26" s="2583">
        <f>+DV26/DN26</f>
        <v/>
      </c>
      <c r="EI26" s="343" t="inlineStr">
        <is>
          <t>SELF PAY</t>
        </is>
      </c>
      <c r="EJ26" s="344">
        <f>+EK26/EK28</f>
        <v/>
      </c>
      <c r="EK26" s="345">
        <f>SUM(EL26:ES26)</f>
        <v/>
      </c>
      <c r="EL26" s="346" t="n"/>
      <c r="EM26" s="346" t="n"/>
      <c r="EN26" s="346" t="n"/>
      <c r="EO26" s="346" t="n"/>
      <c r="EP26" s="346" t="n"/>
      <c r="EQ26" s="346" t="n"/>
      <c r="ER26" s="346" t="n"/>
      <c r="ES26" s="347" t="n"/>
      <c r="ET26" s="324" t="n"/>
      <c r="EU26" s="343">
        <f>+$A26</f>
        <v/>
      </c>
      <c r="EV26" s="339">
        <f>SUM(EW26:FD26)</f>
        <v/>
      </c>
      <c r="EW26" s="2582">
        <f>+EL26/EK26</f>
        <v/>
      </c>
      <c r="EX26" s="2582">
        <f>+EM26/EK26</f>
        <v/>
      </c>
      <c r="EY26" s="2582">
        <f>+EN26/EK26</f>
        <v/>
      </c>
      <c r="EZ26" s="2582">
        <f>+EO26/EK26</f>
        <v/>
      </c>
      <c r="FA26" s="2582">
        <f>+EP26/EK26</f>
        <v/>
      </c>
      <c r="FB26" s="2582">
        <f>+EQ26/EK26</f>
        <v/>
      </c>
      <c r="FC26" s="2582">
        <f>+ER26/EK26</f>
        <v/>
      </c>
      <c r="FD26" s="2583">
        <f>+ES26/EK26</f>
        <v/>
      </c>
      <c r="FF26" s="343" t="inlineStr">
        <is>
          <t>SELF PAY</t>
        </is>
      </c>
      <c r="FG26" s="344">
        <f>+FH26/FH28</f>
        <v/>
      </c>
      <c r="FH26" s="345">
        <f>SUM(FI26:FP26)</f>
        <v/>
      </c>
      <c r="FI26" s="346" t="n"/>
      <c r="FJ26" s="346" t="n"/>
      <c r="FK26" s="346" t="n"/>
      <c r="FL26" s="346" t="n"/>
      <c r="FM26" s="346" t="n"/>
      <c r="FN26" s="346" t="n"/>
      <c r="FO26" s="346" t="n"/>
      <c r="FP26" s="347" t="n"/>
      <c r="FQ26" s="324" t="n"/>
      <c r="FR26" s="343">
        <f>+$A26</f>
        <v/>
      </c>
      <c r="FS26" s="339">
        <f>SUM(FT26:GA26)</f>
        <v/>
      </c>
      <c r="FT26" s="2582">
        <f>+FI26/FH26</f>
        <v/>
      </c>
      <c r="FU26" s="2582">
        <f>+FJ26/FH26</f>
        <v/>
      </c>
      <c r="FV26" s="2582">
        <f>+FK26/FH26</f>
        <v/>
      </c>
      <c r="FW26" s="2582">
        <f>+FL26/FH26</f>
        <v/>
      </c>
      <c r="FX26" s="2582">
        <f>+FM26/FH26</f>
        <v/>
      </c>
      <c r="FY26" s="2582">
        <f>+FN26/FH26</f>
        <v/>
      </c>
      <c r="FZ26" s="2582">
        <f>+FO26/FH26</f>
        <v/>
      </c>
      <c r="GA26" s="2583">
        <f>+FP26/FH26</f>
        <v/>
      </c>
      <c r="GC26" s="343" t="inlineStr">
        <is>
          <t>SELF PAY</t>
        </is>
      </c>
      <c r="GD26" s="344">
        <f>+GE26/GE28</f>
        <v/>
      </c>
      <c r="GE26" s="345">
        <f>SUM(GF26:GM26)</f>
        <v/>
      </c>
      <c r="GF26" s="346" t="n"/>
      <c r="GG26" s="346" t="n"/>
      <c r="GH26" s="346" t="n"/>
      <c r="GI26" s="346" t="n"/>
      <c r="GJ26" s="346" t="n"/>
      <c r="GK26" s="346" t="n"/>
      <c r="GL26" s="346" t="n"/>
      <c r="GM26" s="347" t="n"/>
      <c r="GN26" s="324" t="n"/>
      <c r="GO26" s="343">
        <f>+$A26</f>
        <v/>
      </c>
      <c r="GP26" s="339">
        <f>SUM(GQ26:GX26)</f>
        <v/>
      </c>
      <c r="GQ26" s="2582">
        <f>+GF26/GE26</f>
        <v/>
      </c>
      <c r="GR26" s="2582">
        <f>+GG26/GE26</f>
        <v/>
      </c>
      <c r="GS26" s="2582">
        <f>+GH26/GE26</f>
        <v/>
      </c>
      <c r="GT26" s="2582">
        <f>+GI26/GE26</f>
        <v/>
      </c>
      <c r="GU26" s="2582">
        <f>+GJ26/GE26</f>
        <v/>
      </c>
      <c r="GV26" s="2582">
        <f>+GK26/GE26</f>
        <v/>
      </c>
      <c r="GW26" s="2582">
        <f>+GL26/GE26</f>
        <v/>
      </c>
      <c r="GX26" s="2583">
        <f>+GM26/GE26</f>
        <v/>
      </c>
      <c r="GZ26" s="343" t="inlineStr">
        <is>
          <t>SELF PAY</t>
        </is>
      </c>
      <c r="HA26" s="344">
        <f>+HB26/HB28</f>
        <v/>
      </c>
      <c r="HB26" s="345">
        <f>SUM(HC26:HJ26)</f>
        <v/>
      </c>
      <c r="HC26" s="346" t="n"/>
      <c r="HD26" s="346" t="n"/>
      <c r="HE26" s="346" t="n"/>
      <c r="HF26" s="346" t="n"/>
      <c r="HG26" s="346" t="n"/>
      <c r="HH26" s="346" t="n"/>
      <c r="HI26" s="346" t="n"/>
      <c r="HJ26" s="347" t="n"/>
      <c r="HK26" s="324" t="n"/>
      <c r="HL26" s="343">
        <f>+$A26</f>
        <v/>
      </c>
      <c r="HM26" s="339">
        <f>SUM(HN26:HU26)</f>
        <v/>
      </c>
      <c r="HN26" s="2582">
        <f>+HC26/HB26</f>
        <v/>
      </c>
      <c r="HO26" s="2582">
        <f>+HD26/HB26</f>
        <v/>
      </c>
      <c r="HP26" s="2582">
        <f>+HE26/HB26</f>
        <v/>
      </c>
      <c r="HQ26" s="2582">
        <f>+HF26/HB26</f>
        <v/>
      </c>
      <c r="HR26" s="2582">
        <f>+HG26/HB26</f>
        <v/>
      </c>
      <c r="HS26" s="2582">
        <f>+HH26/HB26</f>
        <v/>
      </c>
      <c r="HT26" s="2582">
        <f>+HI26/HB26</f>
        <v/>
      </c>
      <c r="HU26" s="2583">
        <f>+HJ26/HB26</f>
        <v/>
      </c>
      <c r="HW26" s="343" t="inlineStr">
        <is>
          <t>SELF PAY</t>
        </is>
      </c>
      <c r="HX26" s="344">
        <f>+HY26/HY28</f>
        <v/>
      </c>
      <c r="HY26" s="345">
        <f>SUM(HZ26:IG26)</f>
        <v/>
      </c>
      <c r="HZ26" s="346" t="n"/>
      <c r="IA26" s="346" t="n"/>
      <c r="IB26" s="346" t="n"/>
      <c r="IC26" s="346" t="n"/>
      <c r="ID26" s="346" t="n"/>
      <c r="IE26" s="346" t="n"/>
      <c r="IF26" s="346" t="n"/>
      <c r="IG26" s="347" t="n"/>
      <c r="IH26" s="324" t="n"/>
      <c r="II26" s="343">
        <f>+$A26</f>
        <v/>
      </c>
      <c r="IJ26" s="339">
        <f>SUM(IK26:IR26)</f>
        <v/>
      </c>
      <c r="IK26" s="2582">
        <f>+HZ26/HY26</f>
        <v/>
      </c>
      <c r="IL26" s="2582">
        <f>+IA26/HY26</f>
        <v/>
      </c>
      <c r="IM26" s="2582">
        <f>+IB26/HY26</f>
        <v/>
      </c>
      <c r="IN26" s="2582">
        <f>+IC26/HY26</f>
        <v/>
      </c>
      <c r="IO26" s="2582">
        <f>+ID26/HY26</f>
        <v/>
      </c>
      <c r="IP26" s="2582">
        <f>+IE26/HY26</f>
        <v/>
      </c>
      <c r="IQ26" s="2582">
        <f>+IF26/HY26</f>
        <v/>
      </c>
      <c r="IR26" s="2583">
        <f>+IG26/HY26</f>
        <v/>
      </c>
      <c r="IT26" s="343" t="inlineStr">
        <is>
          <t>SELF PAY</t>
        </is>
      </c>
      <c r="IU26" s="344">
        <f>+IV26/IV28</f>
        <v/>
      </c>
      <c r="IV26" s="345">
        <f>SUM(IW26:JD26)</f>
        <v/>
      </c>
      <c r="IW26" s="346" t="n"/>
      <c r="IX26" s="346" t="n"/>
      <c r="IY26" s="346" t="n"/>
      <c r="IZ26" s="346" t="n"/>
      <c r="JA26" s="346" t="n"/>
      <c r="JB26" s="346" t="n"/>
      <c r="JC26" s="346" t="n"/>
      <c r="JD26" s="347" t="n"/>
      <c r="JE26" s="324" t="n"/>
      <c r="JF26" s="343">
        <f>+$A26</f>
        <v/>
      </c>
      <c r="JG26" s="339">
        <f>SUM(JH26:JO26)</f>
        <v/>
      </c>
      <c r="JH26" s="2582">
        <f>+IW26/IV26</f>
        <v/>
      </c>
      <c r="JI26" s="2582">
        <f>+IX26/IV26</f>
        <v/>
      </c>
      <c r="JJ26" s="2582">
        <f>+IY26/IV26</f>
        <v/>
      </c>
      <c r="JK26" s="2582">
        <f>+IZ26/IV26</f>
        <v/>
      </c>
      <c r="JL26" s="2582">
        <f>+JA26/IV26</f>
        <v/>
      </c>
      <c r="JM26" s="2582">
        <f>+JB26/IV26</f>
        <v/>
      </c>
      <c r="JN26" s="2582">
        <f>+JC26/IV26</f>
        <v/>
      </c>
      <c r="JO26" s="2583">
        <f>+JD26/IV26</f>
        <v/>
      </c>
      <c r="JQ26" s="343" t="inlineStr">
        <is>
          <t>SELF PAY</t>
        </is>
      </c>
      <c r="JR26" s="344">
        <f>+JS26/JS28</f>
        <v/>
      </c>
      <c r="JS26" s="345">
        <f>SUM(JT26:KA26)</f>
        <v/>
      </c>
      <c r="JT26" s="346" t="n"/>
      <c r="JU26" s="346" t="n"/>
      <c r="JV26" s="346" t="n"/>
      <c r="JW26" s="346" t="n"/>
      <c r="JX26" s="346" t="n"/>
      <c r="JY26" s="346" t="n"/>
      <c r="JZ26" s="346" t="n"/>
      <c r="KA26" s="347" t="n"/>
      <c r="KB26" s="324" t="n"/>
      <c r="KC26" s="343">
        <f>+$A26</f>
        <v/>
      </c>
      <c r="KD26" s="339">
        <f>SUM(KE26:KL26)</f>
        <v/>
      </c>
      <c r="KE26" s="2582">
        <f>+JT26/JS26</f>
        <v/>
      </c>
      <c r="KF26" s="2582">
        <f>+JU26/JS26</f>
        <v/>
      </c>
      <c r="KG26" s="2582">
        <f>+JV26/JS26</f>
        <v/>
      </c>
      <c r="KH26" s="2582">
        <f>+JW26/JS26</f>
        <v/>
      </c>
      <c r="KI26" s="2582">
        <f>+JX26/JS26</f>
        <v/>
      </c>
      <c r="KJ26" s="2582">
        <f>+JY26/JS26</f>
        <v/>
      </c>
      <c r="KK26" s="2582">
        <f>+JZ26/JS26</f>
        <v/>
      </c>
      <c r="KL26" s="2583">
        <f>+KA26/JS26</f>
        <v/>
      </c>
    </row>
    <row r="27">
      <c r="A27" s="343" t="inlineStr">
        <is>
          <t>WORKERS COMP</t>
        </is>
      </c>
      <c r="B27" s="344">
        <f>+C27/C28</f>
        <v/>
      </c>
      <c r="C27" s="345">
        <f>SUM(D27:K27)</f>
        <v/>
      </c>
      <c r="D27" s="346">
        <f>AA27+AX27+BU27+CR27+DO27+EL27+FI27+GF27+HC27+HZ27+IW27+JT27</f>
        <v/>
      </c>
      <c r="E27" s="346">
        <f>AB27+AY27+BV27+CS27+DP27+EM27+FJ27+GG27+HD27+IA27+IX27+JU27</f>
        <v/>
      </c>
      <c r="F27" s="346">
        <f>AC27+AZ27+BW27+CT27+DQ27+EN27+FK27+GH27+HE27+IB27+IY27+JV27</f>
        <v/>
      </c>
      <c r="G27" s="346">
        <f>AD27+BA27+BX27+CU27+DR27+EO27+FL27+GI27+HF27+IC27+IZ27+JW27</f>
        <v/>
      </c>
      <c r="H27" s="346">
        <f>AE27+BB27+BY27+CV27+DS27+EP27+FM27+GJ27+HG27+ID27+JA27+JX27</f>
        <v/>
      </c>
      <c r="I27" s="346">
        <f>AF27+BC27+BZ27+CW27+DT27+EQ27+FN27+GK27+HH27+IE27+JB27+JY27</f>
        <v/>
      </c>
      <c r="J27" s="346">
        <f>AG27+BD27+CA27+CX27+DU27+ER27+FO27+GL27+HI27+IF27+JC27+JZ27</f>
        <v/>
      </c>
      <c r="K27" s="347">
        <f>AH27+BE27+CB27+CY27+DV27+ES27+FP27+GM27+HJ27+IG27+JD27+KA27</f>
        <v/>
      </c>
      <c r="L27" s="324" t="n"/>
      <c r="M27" s="343">
        <f>+$A27</f>
        <v/>
      </c>
      <c r="N27" s="339">
        <f>SUM(O27:V27)</f>
        <v/>
      </c>
      <c r="O27" s="2582">
        <f>+D27/$C27</f>
        <v/>
      </c>
      <c r="P27" s="2582">
        <f>+E27/$C27</f>
        <v/>
      </c>
      <c r="Q27" s="2582">
        <f>+F27/$C27</f>
        <v/>
      </c>
      <c r="R27" s="2582">
        <f>+G27/$C27</f>
        <v/>
      </c>
      <c r="S27" s="2582">
        <f>+H27/$C27</f>
        <v/>
      </c>
      <c r="T27" s="2582">
        <f>+I27/$C27</f>
        <v/>
      </c>
      <c r="U27" s="2582">
        <f>+J27/$C27</f>
        <v/>
      </c>
      <c r="V27" s="2584">
        <f>+K27/$C27</f>
        <v/>
      </c>
      <c r="X27" s="343" t="inlineStr">
        <is>
          <t>WORKERS COMP</t>
        </is>
      </c>
      <c r="Y27" s="344">
        <f>+Z27/Z28</f>
        <v/>
      </c>
      <c r="Z27" s="345">
        <f>SUM(AA27:AH27)</f>
        <v/>
      </c>
      <c r="AA27" s="346" t="n"/>
      <c r="AB27" s="346" t="n"/>
      <c r="AC27" s="346" t="n"/>
      <c r="AD27" s="346" t="n"/>
      <c r="AE27" s="346" t="n"/>
      <c r="AF27" s="346" t="n"/>
      <c r="AG27" s="346" t="n"/>
      <c r="AH27" s="347" t="n"/>
      <c r="AI27" s="324" t="n"/>
      <c r="AJ27" s="343">
        <f>+$A27</f>
        <v/>
      </c>
      <c r="AK27" s="339">
        <f>SUM(AL27:AS27)</f>
        <v/>
      </c>
      <c r="AL27" s="2582">
        <f>+AA27/Z27</f>
        <v/>
      </c>
      <c r="AM27" s="2582">
        <f>+AB27/Z27</f>
        <v/>
      </c>
      <c r="AN27" s="2582">
        <f>+AC27/Z27</f>
        <v/>
      </c>
      <c r="AO27" s="2582">
        <f>+AD27/Z27</f>
        <v/>
      </c>
      <c r="AP27" s="2582">
        <f>+AE27/Z27</f>
        <v/>
      </c>
      <c r="AQ27" s="2582">
        <f>+AF27/Z27</f>
        <v/>
      </c>
      <c r="AR27" s="2582">
        <f>+AG27/Z27</f>
        <v/>
      </c>
      <c r="AS27" s="2584">
        <f>+AH27/Z27</f>
        <v/>
      </c>
      <c r="AU27" s="343" t="inlineStr">
        <is>
          <t>WORKERS COMP</t>
        </is>
      </c>
      <c r="AV27" s="344">
        <f>+AW27/AW28</f>
        <v/>
      </c>
      <c r="AW27" s="345">
        <f>SUM(AX27:BE27)</f>
        <v/>
      </c>
      <c r="AX27" s="346" t="n"/>
      <c r="AY27" s="346" t="n"/>
      <c r="AZ27" s="346" t="n"/>
      <c r="BA27" s="346" t="n"/>
      <c r="BB27" s="346" t="n"/>
      <c r="BC27" s="346" t="n"/>
      <c r="BD27" s="346" t="n"/>
      <c r="BE27" s="347" t="n"/>
      <c r="BF27" s="324" t="n"/>
      <c r="BG27" s="343">
        <f>+$A27</f>
        <v/>
      </c>
      <c r="BH27" s="339">
        <f>SUM(BI27:BP27)</f>
        <v/>
      </c>
      <c r="BI27" s="2582">
        <f>+AX27/AW27</f>
        <v/>
      </c>
      <c r="BJ27" s="2582">
        <f>+AY27/AW27</f>
        <v/>
      </c>
      <c r="BK27" s="2582">
        <f>+AZ27/AW27</f>
        <v/>
      </c>
      <c r="BL27" s="2582">
        <f>+BA27/AW27</f>
        <v/>
      </c>
      <c r="BM27" s="2582">
        <f>+BB27/AW27</f>
        <v/>
      </c>
      <c r="BN27" s="2582">
        <f>+BC27/AW27</f>
        <v/>
      </c>
      <c r="BO27" s="2582">
        <f>+BD27/AW27</f>
        <v/>
      </c>
      <c r="BP27" s="2584">
        <f>+BE27/AW27</f>
        <v/>
      </c>
      <c r="BR27" s="343" t="inlineStr">
        <is>
          <t>WORKERS COMP</t>
        </is>
      </c>
      <c r="BS27" s="344">
        <f>+BT27/BT28</f>
        <v/>
      </c>
      <c r="BT27" s="345">
        <f>SUM(BU27:CB27)</f>
        <v/>
      </c>
      <c r="BU27" s="346" t="n"/>
      <c r="BV27" s="346" t="n"/>
      <c r="BW27" s="346" t="n"/>
      <c r="BX27" s="346" t="n"/>
      <c r="BY27" s="346" t="n"/>
      <c r="BZ27" s="346" t="n"/>
      <c r="CA27" s="346" t="n"/>
      <c r="CB27" s="347" t="n"/>
      <c r="CC27" s="324" t="n"/>
      <c r="CD27" s="343">
        <f>+$A27</f>
        <v/>
      </c>
      <c r="CE27" s="339">
        <f>SUM(CF27:CM27)</f>
        <v/>
      </c>
      <c r="CF27" s="2582">
        <f>+BU27/BT27</f>
        <v/>
      </c>
      <c r="CG27" s="2582">
        <f>+BV27/BT27</f>
        <v/>
      </c>
      <c r="CH27" s="2582">
        <f>+BW27/BT27</f>
        <v/>
      </c>
      <c r="CI27" s="2582">
        <f>+BX27/BT27</f>
        <v/>
      </c>
      <c r="CJ27" s="2582">
        <f>+BY27/BT27</f>
        <v/>
      </c>
      <c r="CK27" s="2582">
        <f>+BZ27/BT27</f>
        <v/>
      </c>
      <c r="CL27" s="2582">
        <f>+CA27/BT27</f>
        <v/>
      </c>
      <c r="CM27" s="2584">
        <f>+CB27/BT27</f>
        <v/>
      </c>
      <c r="CO27" s="343" t="inlineStr">
        <is>
          <t>WORKERS COMP</t>
        </is>
      </c>
      <c r="CP27" s="344">
        <f>+CQ27/CQ28</f>
        <v/>
      </c>
      <c r="CQ27" s="345">
        <f>SUM(CR27:CY27)</f>
        <v/>
      </c>
      <c r="CR27" s="346" t="n"/>
      <c r="CS27" s="346" t="n"/>
      <c r="CT27" s="346" t="n"/>
      <c r="CU27" s="346" t="n"/>
      <c r="CV27" s="346" t="n"/>
      <c r="CW27" s="346" t="n"/>
      <c r="CX27" s="346" t="n"/>
      <c r="CY27" s="347" t="n"/>
      <c r="CZ27" s="324" t="n"/>
      <c r="DA27" s="343">
        <f>+$A27</f>
        <v/>
      </c>
      <c r="DB27" s="339">
        <f>SUM(DC27:DJ27)</f>
        <v/>
      </c>
      <c r="DC27" s="2582">
        <f>+CR27/CQ27</f>
        <v/>
      </c>
      <c r="DD27" s="2582">
        <f>+CS27/CQ27</f>
        <v/>
      </c>
      <c r="DE27" s="2582">
        <f>+CT27/CQ27</f>
        <v/>
      </c>
      <c r="DF27" s="2582">
        <f>+CU27/CQ27</f>
        <v/>
      </c>
      <c r="DG27" s="2582">
        <f>+CV27/CQ27</f>
        <v/>
      </c>
      <c r="DH27" s="2582">
        <f>+CW27/CQ27</f>
        <v/>
      </c>
      <c r="DI27" s="2582">
        <f>+CX27/CQ27</f>
        <v/>
      </c>
      <c r="DJ27" s="2584">
        <f>+CY27/CQ27</f>
        <v/>
      </c>
      <c r="DL27" s="343" t="inlineStr">
        <is>
          <t>WORKERS COMP</t>
        </is>
      </c>
      <c r="DM27" s="344">
        <f>+DN27/DN28</f>
        <v/>
      </c>
      <c r="DN27" s="345">
        <f>SUM(DO27:DV27)</f>
        <v/>
      </c>
      <c r="DO27" s="346" t="n"/>
      <c r="DP27" s="346" t="n"/>
      <c r="DQ27" s="346" t="n"/>
      <c r="DR27" s="346" t="n"/>
      <c r="DS27" s="346" t="n"/>
      <c r="DT27" s="346" t="n"/>
      <c r="DU27" s="346" t="n"/>
      <c r="DV27" s="347" t="n"/>
      <c r="DW27" s="324" t="n"/>
      <c r="DX27" s="343">
        <f>+$A27</f>
        <v/>
      </c>
      <c r="DY27" s="339">
        <f>SUM(DZ27:EG27)</f>
        <v/>
      </c>
      <c r="DZ27" s="2582">
        <f>+DO27/DN27</f>
        <v/>
      </c>
      <c r="EA27" s="2582">
        <f>+DP27/DN27</f>
        <v/>
      </c>
      <c r="EB27" s="2582">
        <f>+DQ27/DN27</f>
        <v/>
      </c>
      <c r="EC27" s="2582">
        <f>+DR27/DN27</f>
        <v/>
      </c>
      <c r="ED27" s="2582">
        <f>+DS27/DN27</f>
        <v/>
      </c>
      <c r="EE27" s="2582">
        <f>+DT27/DN27</f>
        <v/>
      </c>
      <c r="EF27" s="2582">
        <f>+DU27/DN27</f>
        <v/>
      </c>
      <c r="EG27" s="2584">
        <f>+DV27/DN27</f>
        <v/>
      </c>
      <c r="EI27" s="343" t="inlineStr">
        <is>
          <t>WORKERS COMP</t>
        </is>
      </c>
      <c r="EJ27" s="344">
        <f>+EK27/EK28</f>
        <v/>
      </c>
      <c r="EK27" s="345">
        <f>SUM(EL27:ES27)</f>
        <v/>
      </c>
      <c r="EL27" s="346" t="n"/>
      <c r="EM27" s="346" t="n"/>
      <c r="EN27" s="346" t="n"/>
      <c r="EO27" s="346" t="n"/>
      <c r="EP27" s="346" t="n"/>
      <c r="EQ27" s="346" t="n"/>
      <c r="ER27" s="346" t="n"/>
      <c r="ES27" s="347" t="n"/>
      <c r="ET27" s="324" t="n"/>
      <c r="EU27" s="343">
        <f>+$A27</f>
        <v/>
      </c>
      <c r="EV27" s="339">
        <f>SUM(EW27:FD27)</f>
        <v/>
      </c>
      <c r="EW27" s="2582">
        <f>+EL27/EK27</f>
        <v/>
      </c>
      <c r="EX27" s="2582">
        <f>+EM27/EK27</f>
        <v/>
      </c>
      <c r="EY27" s="2582">
        <f>+EN27/EK27</f>
        <v/>
      </c>
      <c r="EZ27" s="2582">
        <f>+EO27/EK27</f>
        <v/>
      </c>
      <c r="FA27" s="2582">
        <f>+EP27/EK27</f>
        <v/>
      </c>
      <c r="FB27" s="2582">
        <f>+EQ27/EK27</f>
        <v/>
      </c>
      <c r="FC27" s="2582">
        <f>+ER27/EK27</f>
        <v/>
      </c>
      <c r="FD27" s="2584">
        <f>+ES27/EK27</f>
        <v/>
      </c>
      <c r="FF27" s="343" t="inlineStr">
        <is>
          <t>WORKERS COMP</t>
        </is>
      </c>
      <c r="FG27" s="344">
        <f>+FH27/FH28</f>
        <v/>
      </c>
      <c r="FH27" s="345">
        <f>SUM(FI27:FP27)</f>
        <v/>
      </c>
      <c r="FI27" s="346" t="n"/>
      <c r="FJ27" s="346" t="n"/>
      <c r="FK27" s="346" t="n"/>
      <c r="FL27" s="346" t="n"/>
      <c r="FM27" s="346" t="n"/>
      <c r="FN27" s="346" t="n"/>
      <c r="FO27" s="346" t="n"/>
      <c r="FP27" s="347" t="n"/>
      <c r="FQ27" s="324" t="n"/>
      <c r="FR27" s="343">
        <f>+$A27</f>
        <v/>
      </c>
      <c r="FS27" s="339">
        <f>SUM(FT27:GA27)</f>
        <v/>
      </c>
      <c r="FT27" s="2582">
        <f>+FI27/FH27</f>
        <v/>
      </c>
      <c r="FU27" s="2582">
        <f>+FJ27/FH27</f>
        <v/>
      </c>
      <c r="FV27" s="2582">
        <f>+FK27/FH27</f>
        <v/>
      </c>
      <c r="FW27" s="2582">
        <f>+FL27/FH27</f>
        <v/>
      </c>
      <c r="FX27" s="2582">
        <f>+FM27/FH27</f>
        <v/>
      </c>
      <c r="FY27" s="2582">
        <f>+FN27/FH27</f>
        <v/>
      </c>
      <c r="FZ27" s="2582">
        <f>+FO27/FH27</f>
        <v/>
      </c>
      <c r="GA27" s="2584">
        <f>+FP27/FH27</f>
        <v/>
      </c>
      <c r="GC27" s="343" t="inlineStr">
        <is>
          <t>WORKERS COMP</t>
        </is>
      </c>
      <c r="GD27" s="344">
        <f>+GE27/GE28</f>
        <v/>
      </c>
      <c r="GE27" s="345">
        <f>SUM(GF27:GM27)</f>
        <v/>
      </c>
      <c r="GF27" s="346" t="n"/>
      <c r="GG27" s="346" t="n"/>
      <c r="GH27" s="346" t="n"/>
      <c r="GI27" s="346" t="n"/>
      <c r="GJ27" s="346" t="n"/>
      <c r="GK27" s="346" t="n"/>
      <c r="GL27" s="346" t="n"/>
      <c r="GM27" s="347" t="n"/>
      <c r="GN27" s="324" t="n"/>
      <c r="GO27" s="343">
        <f>+$A27</f>
        <v/>
      </c>
      <c r="GP27" s="339">
        <f>SUM(GQ27:GX27)</f>
        <v/>
      </c>
      <c r="GQ27" s="2582">
        <f>+GF27/GE27</f>
        <v/>
      </c>
      <c r="GR27" s="2582">
        <f>+GG27/GE27</f>
        <v/>
      </c>
      <c r="GS27" s="2582">
        <f>+GH27/GE27</f>
        <v/>
      </c>
      <c r="GT27" s="2582">
        <f>+GI27/GE27</f>
        <v/>
      </c>
      <c r="GU27" s="2582">
        <f>+GJ27/GE27</f>
        <v/>
      </c>
      <c r="GV27" s="2582">
        <f>+GK27/GE27</f>
        <v/>
      </c>
      <c r="GW27" s="2582">
        <f>+GL27/GE27</f>
        <v/>
      </c>
      <c r="GX27" s="2584">
        <f>+GM27/GE27</f>
        <v/>
      </c>
      <c r="GZ27" s="343" t="inlineStr">
        <is>
          <t>WORKERS COMP</t>
        </is>
      </c>
      <c r="HA27" s="344">
        <f>+HB27/HB28</f>
        <v/>
      </c>
      <c r="HB27" s="345">
        <f>SUM(HC27:HJ27)</f>
        <v/>
      </c>
      <c r="HC27" s="346" t="n"/>
      <c r="HD27" s="346" t="n"/>
      <c r="HE27" s="346" t="n"/>
      <c r="HF27" s="346" t="n"/>
      <c r="HG27" s="346" t="n"/>
      <c r="HH27" s="346" t="n"/>
      <c r="HI27" s="346" t="n"/>
      <c r="HJ27" s="347" t="n"/>
      <c r="HK27" s="324" t="n"/>
      <c r="HL27" s="343">
        <f>+$A27</f>
        <v/>
      </c>
      <c r="HM27" s="339">
        <f>SUM(HN27:HU27)</f>
        <v/>
      </c>
      <c r="HN27" s="2582">
        <f>+HC27/HB27</f>
        <v/>
      </c>
      <c r="HO27" s="2582">
        <f>+HD27/HB27</f>
        <v/>
      </c>
      <c r="HP27" s="2582">
        <f>+HE27/HB27</f>
        <v/>
      </c>
      <c r="HQ27" s="2582">
        <f>+HF27/HB27</f>
        <v/>
      </c>
      <c r="HR27" s="2582">
        <f>+HG27/HB27</f>
        <v/>
      </c>
      <c r="HS27" s="2582">
        <f>+HH27/HB27</f>
        <v/>
      </c>
      <c r="HT27" s="2582">
        <f>+HI27/HB27</f>
        <v/>
      </c>
      <c r="HU27" s="2584">
        <f>+HJ27/HB27</f>
        <v/>
      </c>
      <c r="HW27" s="343" t="inlineStr">
        <is>
          <t>WORKERS COMP</t>
        </is>
      </c>
      <c r="HX27" s="344">
        <f>+HY27/HY28</f>
        <v/>
      </c>
      <c r="HY27" s="345">
        <f>SUM(HZ27:IG27)</f>
        <v/>
      </c>
      <c r="HZ27" s="346" t="n"/>
      <c r="IA27" s="346" t="n"/>
      <c r="IB27" s="346" t="n"/>
      <c r="IC27" s="346" t="n"/>
      <c r="ID27" s="346" t="n"/>
      <c r="IE27" s="346" t="n"/>
      <c r="IF27" s="346" t="n"/>
      <c r="IG27" s="347" t="n"/>
      <c r="IH27" s="324" t="n"/>
      <c r="II27" s="343">
        <f>+$A27</f>
        <v/>
      </c>
      <c r="IJ27" s="339">
        <f>SUM(IK27:IR27)</f>
        <v/>
      </c>
      <c r="IK27" s="2582">
        <f>+HZ27/HY27</f>
        <v/>
      </c>
      <c r="IL27" s="2582">
        <f>+IA27/HY27</f>
        <v/>
      </c>
      <c r="IM27" s="2582">
        <f>+IB27/HY27</f>
        <v/>
      </c>
      <c r="IN27" s="2582">
        <f>+IC27/HY27</f>
        <v/>
      </c>
      <c r="IO27" s="2582">
        <f>+ID27/HY27</f>
        <v/>
      </c>
      <c r="IP27" s="2582">
        <f>+IE27/HY27</f>
        <v/>
      </c>
      <c r="IQ27" s="2582">
        <f>+IF27/HY27</f>
        <v/>
      </c>
      <c r="IR27" s="2584">
        <f>+IG27/HY27</f>
        <v/>
      </c>
      <c r="IT27" s="343" t="inlineStr">
        <is>
          <t>WORKERS COMP</t>
        </is>
      </c>
      <c r="IU27" s="344">
        <f>+IV27/IV28</f>
        <v/>
      </c>
      <c r="IV27" s="345">
        <f>SUM(IW27:JD27)</f>
        <v/>
      </c>
      <c r="IW27" s="346" t="n"/>
      <c r="IX27" s="346" t="n"/>
      <c r="IY27" s="346" t="n"/>
      <c r="IZ27" s="346" t="n"/>
      <c r="JA27" s="346" t="n"/>
      <c r="JB27" s="346" t="n"/>
      <c r="JC27" s="346" t="n"/>
      <c r="JD27" s="347" t="n"/>
      <c r="JE27" s="324" t="n"/>
      <c r="JF27" s="343">
        <f>+$A27</f>
        <v/>
      </c>
      <c r="JG27" s="339">
        <f>SUM(JH27:JO27)</f>
        <v/>
      </c>
      <c r="JH27" s="2582">
        <f>+IW27/IV27</f>
        <v/>
      </c>
      <c r="JI27" s="2582">
        <f>+IX27/IV27</f>
        <v/>
      </c>
      <c r="JJ27" s="2582">
        <f>+IY27/IV27</f>
        <v/>
      </c>
      <c r="JK27" s="2582">
        <f>+IZ27/IV27</f>
        <v/>
      </c>
      <c r="JL27" s="2582">
        <f>+JA27/IV27</f>
        <v/>
      </c>
      <c r="JM27" s="2582">
        <f>+JB27/IV27</f>
        <v/>
      </c>
      <c r="JN27" s="2582">
        <f>+JC27/IV27</f>
        <v/>
      </c>
      <c r="JO27" s="2584">
        <f>+JD27/IV27</f>
        <v/>
      </c>
      <c r="JQ27" s="343" t="inlineStr">
        <is>
          <t>WORKERS COMP</t>
        </is>
      </c>
      <c r="JR27" s="344">
        <f>+JS27/JS28</f>
        <v/>
      </c>
      <c r="JS27" s="345">
        <f>SUM(JT27:KA27)</f>
        <v/>
      </c>
      <c r="JT27" s="346" t="n"/>
      <c r="JU27" s="346" t="n"/>
      <c r="JV27" s="346" t="n"/>
      <c r="JW27" s="346" t="n"/>
      <c r="JX27" s="346" t="n"/>
      <c r="JY27" s="346" t="n"/>
      <c r="JZ27" s="346" t="n"/>
      <c r="KA27" s="347" t="n"/>
      <c r="KB27" s="324" t="n"/>
      <c r="KC27" s="343">
        <f>+$A27</f>
        <v/>
      </c>
      <c r="KD27" s="339">
        <f>SUM(KE27:KL27)</f>
        <v/>
      </c>
      <c r="KE27" s="2582">
        <f>+JT27/JS27</f>
        <v/>
      </c>
      <c r="KF27" s="2582">
        <f>+JU27/JS27</f>
        <v/>
      </c>
      <c r="KG27" s="2582">
        <f>+JV27/JS27</f>
        <v/>
      </c>
      <c r="KH27" s="2582">
        <f>+JW27/JS27</f>
        <v/>
      </c>
      <c r="KI27" s="2582">
        <f>+JX27/JS27</f>
        <v/>
      </c>
      <c r="KJ27" s="2582">
        <f>+JY27/JS27</f>
        <v/>
      </c>
      <c r="KK27" s="2582">
        <f>+JZ27/JS27</f>
        <v/>
      </c>
      <c r="KL27" s="2584">
        <f>+KA27/JS27</f>
        <v/>
      </c>
    </row>
    <row r="28">
      <c r="A28" s="1461" t="inlineStr">
        <is>
          <t>TOTAL</t>
        </is>
      </c>
      <c r="B28" s="1462">
        <f>SUM(B16:B27)</f>
        <v/>
      </c>
      <c r="C28" s="1463">
        <f>SUM(C16:C27)</f>
        <v/>
      </c>
      <c r="D28" s="1464">
        <f>SUM(D16:D27)</f>
        <v/>
      </c>
      <c r="E28" s="1464">
        <f>SUM(E16:E27)</f>
        <v/>
      </c>
      <c r="F28" s="1464">
        <f>SUM(F16:F27)</f>
        <v/>
      </c>
      <c r="G28" s="1464">
        <f>SUM(G16:G27)</f>
        <v/>
      </c>
      <c r="H28" s="1464">
        <f>SUM(H16:H27)</f>
        <v/>
      </c>
      <c r="I28" s="1464">
        <f>SUM(I16:I27)</f>
        <v/>
      </c>
      <c r="J28" s="1464">
        <f>SUM(J16:J27)</f>
        <v/>
      </c>
      <c r="K28" s="1465">
        <f>SUM(K16:K27)</f>
        <v/>
      </c>
      <c r="L28" s="324" t="n"/>
      <c r="M28" s="1461" t="inlineStr">
        <is>
          <t>TOTAL</t>
        </is>
      </c>
      <c r="N28" s="1466">
        <f>SUM(O28:V28)</f>
        <v/>
      </c>
      <c r="O28" s="2585">
        <f>+D28/$C28</f>
        <v/>
      </c>
      <c r="P28" s="2585">
        <f>+E28/$C28</f>
        <v/>
      </c>
      <c r="Q28" s="2585">
        <f>+F28/$C28</f>
        <v/>
      </c>
      <c r="R28" s="2585">
        <f>+G28/$C28</f>
        <v/>
      </c>
      <c r="S28" s="2585">
        <f>+H28/$C28</f>
        <v/>
      </c>
      <c r="T28" s="2585">
        <f>+I28/$C28</f>
        <v/>
      </c>
      <c r="U28" s="2585">
        <f>+J28/$C28</f>
        <v/>
      </c>
      <c r="V28" s="2586">
        <f>+K28/$C28</f>
        <v/>
      </c>
      <c r="X28" s="1461" t="inlineStr">
        <is>
          <t>TOTAL</t>
        </is>
      </c>
      <c r="Y28" s="1462">
        <f>SUM(Y16:Y27)</f>
        <v/>
      </c>
      <c r="Z28" s="1463">
        <f>SUM(Z16:Z27)</f>
        <v/>
      </c>
      <c r="AA28" s="1464">
        <f>SUM(AA16:AA27)</f>
        <v/>
      </c>
      <c r="AB28" s="1464">
        <f>SUM(AB16:AB27)</f>
        <v/>
      </c>
      <c r="AC28" s="1464">
        <f>SUM(AC16:AC27)</f>
        <v/>
      </c>
      <c r="AD28" s="1464">
        <f>SUM(AD16:AD27)</f>
        <v/>
      </c>
      <c r="AE28" s="1464">
        <f>SUM(AE16:AE27)</f>
        <v/>
      </c>
      <c r="AF28" s="1464">
        <f>SUM(AF16:AF27)</f>
        <v/>
      </c>
      <c r="AG28" s="1464">
        <f>SUM(AG16:AG27)</f>
        <v/>
      </c>
      <c r="AH28" s="1465">
        <f>SUM(AH16:AH27)</f>
        <v/>
      </c>
      <c r="AI28" s="324" t="n"/>
      <c r="AJ28" s="1461" t="inlineStr">
        <is>
          <t>TOTAL</t>
        </is>
      </c>
      <c r="AK28" s="1466">
        <f>SUM(AL28:AS28)</f>
        <v/>
      </c>
      <c r="AL28" s="2585">
        <f>+AA28/Z28</f>
        <v/>
      </c>
      <c r="AM28" s="2585">
        <f>+AB28/Z28</f>
        <v/>
      </c>
      <c r="AN28" s="2585">
        <f>+AC28/Z28</f>
        <v/>
      </c>
      <c r="AO28" s="2585">
        <f>+AD28/Z28</f>
        <v/>
      </c>
      <c r="AP28" s="2585">
        <f>+AE28/Z28</f>
        <v/>
      </c>
      <c r="AQ28" s="2585">
        <f>+AF28/Z28</f>
        <v/>
      </c>
      <c r="AR28" s="2585">
        <f>+AG28/Z28</f>
        <v/>
      </c>
      <c r="AS28" s="2586">
        <f>+AH28/Z28</f>
        <v/>
      </c>
      <c r="AU28" s="1461" t="inlineStr">
        <is>
          <t>TOTAL</t>
        </is>
      </c>
      <c r="AV28" s="1462">
        <f>SUM(AV16:AV27)</f>
        <v/>
      </c>
      <c r="AW28" s="1463">
        <f>SUM(AW16:AW27)</f>
        <v/>
      </c>
      <c r="AX28" s="1464">
        <f>SUM(AX16:AX27)</f>
        <v/>
      </c>
      <c r="AY28" s="1464">
        <f>SUM(AY16:AY27)</f>
        <v/>
      </c>
      <c r="AZ28" s="1464">
        <f>SUM(AZ16:AZ27)</f>
        <v/>
      </c>
      <c r="BA28" s="1464">
        <f>SUM(BA16:BA27)</f>
        <v/>
      </c>
      <c r="BB28" s="1464">
        <f>SUM(BB16:BB27)</f>
        <v/>
      </c>
      <c r="BC28" s="1464">
        <f>SUM(BC16:BC27)</f>
        <v/>
      </c>
      <c r="BD28" s="1464">
        <f>SUM(BD16:BD27)</f>
        <v/>
      </c>
      <c r="BE28" s="1465">
        <f>SUM(BE16:BE27)</f>
        <v/>
      </c>
      <c r="BF28" s="324" t="n"/>
      <c r="BG28" s="1461" t="inlineStr">
        <is>
          <t>TOTAL</t>
        </is>
      </c>
      <c r="BH28" s="1466">
        <f>SUM(BI28:BP28)</f>
        <v/>
      </c>
      <c r="BI28" s="2585">
        <f>+AX28/AW28</f>
        <v/>
      </c>
      <c r="BJ28" s="2585">
        <f>+AY28/AW28</f>
        <v/>
      </c>
      <c r="BK28" s="2585">
        <f>+AZ28/AW28</f>
        <v/>
      </c>
      <c r="BL28" s="2585">
        <f>+BA28/AW28</f>
        <v/>
      </c>
      <c r="BM28" s="2585">
        <f>+BB28/AW28</f>
        <v/>
      </c>
      <c r="BN28" s="2585">
        <f>+BC28/AW28</f>
        <v/>
      </c>
      <c r="BO28" s="2585">
        <f>+BD28/AW28</f>
        <v/>
      </c>
      <c r="BP28" s="2586">
        <f>+BE28/AW28</f>
        <v/>
      </c>
      <c r="BR28" s="1461" t="inlineStr">
        <is>
          <t>TOTAL</t>
        </is>
      </c>
      <c r="BS28" s="1462">
        <f>SUM(BS16:BS27)</f>
        <v/>
      </c>
      <c r="BT28" s="1463">
        <f>SUM(BT16:BT27)</f>
        <v/>
      </c>
      <c r="BU28" s="1464">
        <f>SUM(BU16:BU27)</f>
        <v/>
      </c>
      <c r="BV28" s="1464">
        <f>SUM(BV16:BV27)</f>
        <v/>
      </c>
      <c r="BW28" s="1464">
        <f>SUM(BW16:BW27)</f>
        <v/>
      </c>
      <c r="BX28" s="1464">
        <f>SUM(BX16:BX27)</f>
        <v/>
      </c>
      <c r="BY28" s="1464">
        <f>SUM(BY16:BY27)</f>
        <v/>
      </c>
      <c r="BZ28" s="1464">
        <f>SUM(BZ16:BZ27)</f>
        <v/>
      </c>
      <c r="CA28" s="1464">
        <f>SUM(CA16:CA27)</f>
        <v/>
      </c>
      <c r="CB28" s="1465">
        <f>SUM(CB16:CB27)</f>
        <v/>
      </c>
      <c r="CC28" s="324" t="n"/>
      <c r="CD28" s="1461" t="inlineStr">
        <is>
          <t>TOTAL</t>
        </is>
      </c>
      <c r="CE28" s="1466">
        <f>SUM(CF28:CM28)</f>
        <v/>
      </c>
      <c r="CF28" s="2585">
        <f>+BU28/BT28</f>
        <v/>
      </c>
      <c r="CG28" s="2585">
        <f>+BV28/BT28</f>
        <v/>
      </c>
      <c r="CH28" s="2585">
        <f>+BW28/BT28</f>
        <v/>
      </c>
      <c r="CI28" s="2585">
        <f>+BX28/BT28</f>
        <v/>
      </c>
      <c r="CJ28" s="2585">
        <f>+BY28/BT28</f>
        <v/>
      </c>
      <c r="CK28" s="2585">
        <f>+BZ28/BT28</f>
        <v/>
      </c>
      <c r="CL28" s="2585">
        <f>+CA28/BT28</f>
        <v/>
      </c>
      <c r="CM28" s="2586">
        <f>+CB28/BT28</f>
        <v/>
      </c>
      <c r="CO28" s="1461" t="inlineStr">
        <is>
          <t>TOTAL</t>
        </is>
      </c>
      <c r="CP28" s="1462">
        <f>SUM(CP16:CP27)</f>
        <v/>
      </c>
      <c r="CQ28" s="1463">
        <f>SUM(CQ16:CQ27)</f>
        <v/>
      </c>
      <c r="CR28" s="1464">
        <f>SUM(CR16:CR27)</f>
        <v/>
      </c>
      <c r="CS28" s="1464">
        <f>SUM(CS16:CS27)</f>
        <v/>
      </c>
      <c r="CT28" s="1464">
        <f>SUM(CT16:CT27)</f>
        <v/>
      </c>
      <c r="CU28" s="1464">
        <f>SUM(CU16:CU27)</f>
        <v/>
      </c>
      <c r="CV28" s="1464">
        <f>SUM(CV16:CV27)</f>
        <v/>
      </c>
      <c r="CW28" s="1464">
        <f>SUM(CW16:CW27)</f>
        <v/>
      </c>
      <c r="CX28" s="1464">
        <f>SUM(CX16:CX27)</f>
        <v/>
      </c>
      <c r="CY28" s="1465">
        <f>SUM(CY16:CY27)</f>
        <v/>
      </c>
      <c r="CZ28" s="324" t="n"/>
      <c r="DA28" s="1461" t="inlineStr">
        <is>
          <t>TOTAL</t>
        </is>
      </c>
      <c r="DB28" s="1466">
        <f>SUM(DC28:DJ28)</f>
        <v/>
      </c>
      <c r="DC28" s="2585">
        <f>+CR28/CQ28</f>
        <v/>
      </c>
      <c r="DD28" s="2585">
        <f>+CS28/CQ28</f>
        <v/>
      </c>
      <c r="DE28" s="2585">
        <f>+CT28/CQ28</f>
        <v/>
      </c>
      <c r="DF28" s="2585">
        <f>+CU28/CQ28</f>
        <v/>
      </c>
      <c r="DG28" s="2585">
        <f>+CV28/CQ28</f>
        <v/>
      </c>
      <c r="DH28" s="2585">
        <f>+CW28/CQ28</f>
        <v/>
      </c>
      <c r="DI28" s="2585">
        <f>+CX28/CQ28</f>
        <v/>
      </c>
      <c r="DJ28" s="2586">
        <f>+CY28/CQ28</f>
        <v/>
      </c>
      <c r="DL28" s="1461" t="inlineStr">
        <is>
          <t>TOTAL</t>
        </is>
      </c>
      <c r="DM28" s="1462">
        <f>SUM(DM16:DM27)</f>
        <v/>
      </c>
      <c r="DN28" s="1463">
        <f>SUM(DN16:DN27)</f>
        <v/>
      </c>
      <c r="DO28" s="1464">
        <f>SUM(DO16:DO27)</f>
        <v/>
      </c>
      <c r="DP28" s="1464">
        <f>SUM(DP16:DP27)</f>
        <v/>
      </c>
      <c r="DQ28" s="1464">
        <f>SUM(DQ16:DQ27)</f>
        <v/>
      </c>
      <c r="DR28" s="1464">
        <f>SUM(DR16:DR27)</f>
        <v/>
      </c>
      <c r="DS28" s="1464">
        <f>SUM(DS16:DS27)</f>
        <v/>
      </c>
      <c r="DT28" s="1464">
        <f>SUM(DT16:DT27)</f>
        <v/>
      </c>
      <c r="DU28" s="1464">
        <f>SUM(DU16:DU27)</f>
        <v/>
      </c>
      <c r="DV28" s="1465">
        <f>SUM(DV16:DV27)</f>
        <v/>
      </c>
      <c r="DW28" s="324" t="n"/>
      <c r="DX28" s="1461" t="inlineStr">
        <is>
          <t>TOTAL</t>
        </is>
      </c>
      <c r="DY28" s="1466">
        <f>SUM(DZ28:EG28)</f>
        <v/>
      </c>
      <c r="DZ28" s="2585">
        <f>+DO28/DN28</f>
        <v/>
      </c>
      <c r="EA28" s="2585">
        <f>+DP28/DN28</f>
        <v/>
      </c>
      <c r="EB28" s="2585">
        <f>+DQ28/DN28</f>
        <v/>
      </c>
      <c r="EC28" s="2585">
        <f>+DR28/DN28</f>
        <v/>
      </c>
      <c r="ED28" s="2585">
        <f>+DS28/DN28</f>
        <v/>
      </c>
      <c r="EE28" s="2585">
        <f>+DT28/DN28</f>
        <v/>
      </c>
      <c r="EF28" s="2585">
        <f>+DU28/DN28</f>
        <v/>
      </c>
      <c r="EG28" s="2586">
        <f>+DV28/DN28</f>
        <v/>
      </c>
      <c r="EI28" s="1461" t="inlineStr">
        <is>
          <t>TOTAL</t>
        </is>
      </c>
      <c r="EJ28" s="1462">
        <f>SUM(EJ16:EJ27)</f>
        <v/>
      </c>
      <c r="EK28" s="1463">
        <f>SUM(EK16:EK27)</f>
        <v/>
      </c>
      <c r="EL28" s="1464">
        <f>SUM(EL16:EL27)</f>
        <v/>
      </c>
      <c r="EM28" s="1464">
        <f>SUM(EM16:EM27)</f>
        <v/>
      </c>
      <c r="EN28" s="1464">
        <f>SUM(EN16:EN27)</f>
        <v/>
      </c>
      <c r="EO28" s="1464">
        <f>SUM(EO16:EO27)</f>
        <v/>
      </c>
      <c r="EP28" s="1464">
        <f>SUM(EP16:EP27)</f>
        <v/>
      </c>
      <c r="EQ28" s="1464">
        <f>SUM(EQ16:EQ27)</f>
        <v/>
      </c>
      <c r="ER28" s="1464">
        <f>SUM(ER16:ER27)</f>
        <v/>
      </c>
      <c r="ES28" s="1465">
        <f>SUM(ES16:ES27)</f>
        <v/>
      </c>
      <c r="ET28" s="324" t="n"/>
      <c r="EU28" s="1461" t="inlineStr">
        <is>
          <t>TOTAL</t>
        </is>
      </c>
      <c r="EV28" s="1466">
        <f>SUM(EW28:FD28)</f>
        <v/>
      </c>
      <c r="EW28" s="2585">
        <f>+EL28/EK28</f>
        <v/>
      </c>
      <c r="EX28" s="2585">
        <f>+EM28/EK28</f>
        <v/>
      </c>
      <c r="EY28" s="2585">
        <f>+EN28/EK28</f>
        <v/>
      </c>
      <c r="EZ28" s="2585">
        <f>+EO28/EK28</f>
        <v/>
      </c>
      <c r="FA28" s="2585">
        <f>+EP28/EK28</f>
        <v/>
      </c>
      <c r="FB28" s="2585">
        <f>+EQ28/EK28</f>
        <v/>
      </c>
      <c r="FC28" s="2585">
        <f>+ER28/EK28</f>
        <v/>
      </c>
      <c r="FD28" s="2586">
        <f>+ES28/EK28</f>
        <v/>
      </c>
      <c r="FF28" s="1461" t="inlineStr">
        <is>
          <t>TOTAL</t>
        </is>
      </c>
      <c r="FG28" s="1462">
        <f>SUM(FG16:FG27)</f>
        <v/>
      </c>
      <c r="FH28" s="1463">
        <f>SUM(FH16:FH27)</f>
        <v/>
      </c>
      <c r="FI28" s="1464">
        <f>SUM(FI16:FI27)</f>
        <v/>
      </c>
      <c r="FJ28" s="1464">
        <f>SUM(FJ16:FJ27)</f>
        <v/>
      </c>
      <c r="FK28" s="1464">
        <f>SUM(FK16:FK27)</f>
        <v/>
      </c>
      <c r="FL28" s="1464">
        <f>SUM(FL16:FL27)</f>
        <v/>
      </c>
      <c r="FM28" s="1464">
        <f>SUM(FM16:FM27)</f>
        <v/>
      </c>
      <c r="FN28" s="1464">
        <f>SUM(FN16:FN27)</f>
        <v/>
      </c>
      <c r="FO28" s="1464">
        <f>SUM(FO16:FO27)</f>
        <v/>
      </c>
      <c r="FP28" s="1465">
        <f>SUM(FP16:FP27)</f>
        <v/>
      </c>
      <c r="FQ28" s="324" t="n"/>
      <c r="FR28" s="1461" t="inlineStr">
        <is>
          <t>TOTAL</t>
        </is>
      </c>
      <c r="FS28" s="1466">
        <f>SUM(FT28:GA28)</f>
        <v/>
      </c>
      <c r="FT28" s="2585">
        <f>+FI28/FH28</f>
        <v/>
      </c>
      <c r="FU28" s="2585">
        <f>+FJ28/FH28</f>
        <v/>
      </c>
      <c r="FV28" s="2585">
        <f>+FK28/FH28</f>
        <v/>
      </c>
      <c r="FW28" s="2585">
        <f>+FL28/FH28</f>
        <v/>
      </c>
      <c r="FX28" s="2585">
        <f>+FM28/FH28</f>
        <v/>
      </c>
      <c r="FY28" s="2585">
        <f>+FN28/FH28</f>
        <v/>
      </c>
      <c r="FZ28" s="2585">
        <f>+FO28/FH28</f>
        <v/>
      </c>
      <c r="GA28" s="2586">
        <f>+FP28/FH28</f>
        <v/>
      </c>
      <c r="GC28" s="1461" t="inlineStr">
        <is>
          <t>TOTAL</t>
        </is>
      </c>
      <c r="GD28" s="1462">
        <f>SUM(GD16:GD27)</f>
        <v/>
      </c>
      <c r="GE28" s="1463">
        <f>SUM(GE16:GE27)</f>
        <v/>
      </c>
      <c r="GF28" s="1464">
        <f>SUM(GF16:GF27)</f>
        <v/>
      </c>
      <c r="GG28" s="1464">
        <f>SUM(GG16:GG27)</f>
        <v/>
      </c>
      <c r="GH28" s="1464">
        <f>SUM(GH16:GH27)</f>
        <v/>
      </c>
      <c r="GI28" s="1464">
        <f>SUM(GI16:GI27)</f>
        <v/>
      </c>
      <c r="GJ28" s="1464">
        <f>SUM(GJ16:GJ27)</f>
        <v/>
      </c>
      <c r="GK28" s="1464">
        <f>SUM(GK16:GK27)</f>
        <v/>
      </c>
      <c r="GL28" s="1464">
        <f>SUM(GL16:GL27)</f>
        <v/>
      </c>
      <c r="GM28" s="1465">
        <f>SUM(GM16:GM27)</f>
        <v/>
      </c>
      <c r="GN28" s="324" t="n"/>
      <c r="GO28" s="1461" t="inlineStr">
        <is>
          <t>TOTAL</t>
        </is>
      </c>
      <c r="GP28" s="1466">
        <f>SUM(GQ28:GX28)</f>
        <v/>
      </c>
      <c r="GQ28" s="2585">
        <f>+GF28/GE28</f>
        <v/>
      </c>
      <c r="GR28" s="2585">
        <f>+GG28/GE28</f>
        <v/>
      </c>
      <c r="GS28" s="2585">
        <f>+GH28/GE28</f>
        <v/>
      </c>
      <c r="GT28" s="2585">
        <f>+GI28/GE28</f>
        <v/>
      </c>
      <c r="GU28" s="2585">
        <f>+GJ28/GE28</f>
        <v/>
      </c>
      <c r="GV28" s="2585">
        <f>+GK28/GE28</f>
        <v/>
      </c>
      <c r="GW28" s="2585">
        <f>+GL28/GE28</f>
        <v/>
      </c>
      <c r="GX28" s="2586">
        <f>+GM28/GE28</f>
        <v/>
      </c>
      <c r="GZ28" s="1461" t="inlineStr">
        <is>
          <t>TOTAL</t>
        </is>
      </c>
      <c r="HA28" s="1462">
        <f>SUM(HA16:HA27)</f>
        <v/>
      </c>
      <c r="HB28" s="1463">
        <f>SUM(HB16:HB27)</f>
        <v/>
      </c>
      <c r="HC28" s="1464">
        <f>SUM(HC16:HC27)</f>
        <v/>
      </c>
      <c r="HD28" s="1464">
        <f>SUM(HD16:HD27)</f>
        <v/>
      </c>
      <c r="HE28" s="1464">
        <f>SUM(HE16:HE27)</f>
        <v/>
      </c>
      <c r="HF28" s="1464">
        <f>SUM(HF16:HF27)</f>
        <v/>
      </c>
      <c r="HG28" s="1464">
        <f>SUM(HG16:HG27)</f>
        <v/>
      </c>
      <c r="HH28" s="1464">
        <f>SUM(HH16:HH27)</f>
        <v/>
      </c>
      <c r="HI28" s="1464">
        <f>SUM(HI16:HI27)</f>
        <v/>
      </c>
      <c r="HJ28" s="1465">
        <f>SUM(HJ16:HJ27)</f>
        <v/>
      </c>
      <c r="HK28" s="324" t="n"/>
      <c r="HL28" s="1461" t="inlineStr">
        <is>
          <t>TOTAL</t>
        </is>
      </c>
      <c r="HM28" s="1466">
        <f>SUM(HN28:HU28)</f>
        <v/>
      </c>
      <c r="HN28" s="2585">
        <f>+HC28/HB28</f>
        <v/>
      </c>
      <c r="HO28" s="2585">
        <f>+HD28/HB28</f>
        <v/>
      </c>
      <c r="HP28" s="2585">
        <f>+HE28/HB28</f>
        <v/>
      </c>
      <c r="HQ28" s="2585">
        <f>+HF28/HB28</f>
        <v/>
      </c>
      <c r="HR28" s="2585">
        <f>+HG28/HB28</f>
        <v/>
      </c>
      <c r="HS28" s="2585">
        <f>+HH28/HB28</f>
        <v/>
      </c>
      <c r="HT28" s="2585">
        <f>+HI28/HB28</f>
        <v/>
      </c>
      <c r="HU28" s="2586">
        <f>+HJ28/HB28</f>
        <v/>
      </c>
      <c r="HW28" s="1461" t="inlineStr">
        <is>
          <t>TOTAL</t>
        </is>
      </c>
      <c r="HX28" s="1462">
        <f>SUM(HX16:HX27)</f>
        <v/>
      </c>
      <c r="HY28" s="1463">
        <f>SUM(HY16:HY27)</f>
        <v/>
      </c>
      <c r="HZ28" s="1464">
        <f>SUM(HZ16:HZ27)</f>
        <v/>
      </c>
      <c r="IA28" s="1464">
        <f>SUM(IA16:IA27)</f>
        <v/>
      </c>
      <c r="IB28" s="1464">
        <f>SUM(IB16:IB27)</f>
        <v/>
      </c>
      <c r="IC28" s="1464">
        <f>SUM(IC16:IC27)</f>
        <v/>
      </c>
      <c r="ID28" s="1464">
        <f>SUM(ID16:ID27)</f>
        <v/>
      </c>
      <c r="IE28" s="1464">
        <f>SUM(IE16:IE27)</f>
        <v/>
      </c>
      <c r="IF28" s="1464">
        <f>SUM(IF16:IF27)</f>
        <v/>
      </c>
      <c r="IG28" s="1465">
        <f>SUM(IG16:IG27)</f>
        <v/>
      </c>
      <c r="IH28" s="324" t="n"/>
      <c r="II28" s="1461" t="inlineStr">
        <is>
          <t>TOTAL</t>
        </is>
      </c>
      <c r="IJ28" s="1466">
        <f>SUM(IK28:IR28)</f>
        <v/>
      </c>
      <c r="IK28" s="2585">
        <f>+HZ28/HY28</f>
        <v/>
      </c>
      <c r="IL28" s="2585">
        <f>+IA28/HY28</f>
        <v/>
      </c>
      <c r="IM28" s="2585">
        <f>+IB28/HY28</f>
        <v/>
      </c>
      <c r="IN28" s="2585">
        <f>+IC28/HY28</f>
        <v/>
      </c>
      <c r="IO28" s="2585">
        <f>+ID28/HY28</f>
        <v/>
      </c>
      <c r="IP28" s="2585">
        <f>+IE28/HY28</f>
        <v/>
      </c>
      <c r="IQ28" s="2585">
        <f>+IF28/HY28</f>
        <v/>
      </c>
      <c r="IR28" s="2586">
        <f>+IG28/HY28</f>
        <v/>
      </c>
      <c r="IT28" s="1461" t="inlineStr">
        <is>
          <t>TOTAL</t>
        </is>
      </c>
      <c r="IU28" s="1462">
        <f>SUM(IU16:IU27)</f>
        <v/>
      </c>
      <c r="IV28" s="1463">
        <f>SUM(IV16:IV27)</f>
        <v/>
      </c>
      <c r="IW28" s="1464">
        <f>SUM(IW16:IW27)</f>
        <v/>
      </c>
      <c r="IX28" s="1464">
        <f>SUM(IX16:IX27)</f>
        <v/>
      </c>
      <c r="IY28" s="1464">
        <f>SUM(IY16:IY27)</f>
        <v/>
      </c>
      <c r="IZ28" s="1464">
        <f>SUM(IZ16:IZ27)</f>
        <v/>
      </c>
      <c r="JA28" s="1464">
        <f>SUM(JA16:JA27)</f>
        <v/>
      </c>
      <c r="JB28" s="1464">
        <f>SUM(JB16:JB27)</f>
        <v/>
      </c>
      <c r="JC28" s="1464">
        <f>SUM(JC16:JC27)</f>
        <v/>
      </c>
      <c r="JD28" s="1465">
        <f>SUM(JD16:JD27)</f>
        <v/>
      </c>
      <c r="JE28" s="324" t="n"/>
      <c r="JF28" s="1461" t="inlineStr">
        <is>
          <t>TOTAL</t>
        </is>
      </c>
      <c r="JG28" s="1466">
        <f>SUM(JH28:JO28)</f>
        <v/>
      </c>
      <c r="JH28" s="2585">
        <f>+IW28/IV28</f>
        <v/>
      </c>
      <c r="JI28" s="2585">
        <f>+IX28/IV28</f>
        <v/>
      </c>
      <c r="JJ28" s="2585">
        <f>+IY28/IV28</f>
        <v/>
      </c>
      <c r="JK28" s="2585">
        <f>+IZ28/IV28</f>
        <v/>
      </c>
      <c r="JL28" s="2585">
        <f>+JA28/IV28</f>
        <v/>
      </c>
      <c r="JM28" s="2585">
        <f>+JB28/IV28</f>
        <v/>
      </c>
      <c r="JN28" s="2585">
        <f>+JC28/IV28</f>
        <v/>
      </c>
      <c r="JO28" s="2586">
        <f>+JD28/IV28</f>
        <v/>
      </c>
      <c r="JQ28" s="1461" t="inlineStr">
        <is>
          <t>TOTAL</t>
        </is>
      </c>
      <c r="JR28" s="1462">
        <f>SUM(JR16:JR27)</f>
        <v/>
      </c>
      <c r="JS28" s="1463">
        <f>SUM(JS16:JS27)</f>
        <v/>
      </c>
      <c r="JT28" s="1464">
        <f>SUM(JT16:JT27)</f>
        <v/>
      </c>
      <c r="JU28" s="1464">
        <f>SUM(JU16:JU27)</f>
        <v/>
      </c>
      <c r="JV28" s="1464">
        <f>SUM(JV16:JV27)</f>
        <v/>
      </c>
      <c r="JW28" s="1464">
        <f>SUM(JW16:JW27)</f>
        <v/>
      </c>
      <c r="JX28" s="1464">
        <f>SUM(JX16:JX27)</f>
        <v/>
      </c>
      <c r="JY28" s="1464">
        <f>SUM(JY16:JY27)</f>
        <v/>
      </c>
      <c r="JZ28" s="1464">
        <f>SUM(JZ16:JZ27)</f>
        <v/>
      </c>
      <c r="KA28" s="1465">
        <f>SUM(KA16:KA27)</f>
        <v/>
      </c>
      <c r="KB28" s="324" t="n"/>
      <c r="KC28" s="1461" t="inlineStr">
        <is>
          <t>TOTAL</t>
        </is>
      </c>
      <c r="KD28" s="1466">
        <f>SUM(KE28:KL28)</f>
        <v/>
      </c>
      <c r="KE28" s="2585">
        <f>+JT28/JS28</f>
        <v/>
      </c>
      <c r="KF28" s="2585">
        <f>+JU28/JS28</f>
        <v/>
      </c>
      <c r="KG28" s="2585">
        <f>+JV28/JS28</f>
        <v/>
      </c>
      <c r="KH28" s="2585">
        <f>+JW28/JS28</f>
        <v/>
      </c>
      <c r="KI28" s="2585">
        <f>+JX28/JS28</f>
        <v/>
      </c>
      <c r="KJ28" s="2585">
        <f>+JY28/JS28</f>
        <v/>
      </c>
      <c r="KK28" s="2585">
        <f>+JZ28/JS28</f>
        <v/>
      </c>
      <c r="KL28" s="2586">
        <f>+KA28/JS28</f>
        <v/>
      </c>
    </row>
    <row r="29">
      <c r="A29" s="334">
        <f>EOMONTH(A15,-1)</f>
        <v/>
      </c>
      <c r="B29" s="2578" t="n"/>
      <c r="C29" s="2579" t="n"/>
      <c r="D29" s="2580" t="n"/>
      <c r="E29" s="2580" t="n"/>
      <c r="F29" s="2580" t="n"/>
      <c r="G29" s="2580" t="n"/>
      <c r="H29" s="2580" t="n"/>
      <c r="I29" s="2580" t="n"/>
      <c r="J29" s="2580" t="n"/>
      <c r="K29" s="2581" t="n"/>
      <c r="L29" s="324" t="n"/>
      <c r="M29" s="334">
        <f>EOMONTH(M15,-1)</f>
        <v/>
      </c>
      <c r="N29" s="339" t="n"/>
      <c r="O29" s="339" t="n"/>
      <c r="P29" s="340" t="n"/>
      <c r="Q29" s="340" t="n"/>
      <c r="R29" s="340" t="n"/>
      <c r="S29" s="340" t="n"/>
      <c r="T29" s="340" t="n"/>
      <c r="U29" s="340" t="n"/>
      <c r="V29" s="341" t="n"/>
      <c r="X29" s="334">
        <f>EOMONTH(X15,-1)</f>
        <v/>
      </c>
      <c r="Y29" s="2578" t="n"/>
      <c r="Z29" s="2579" t="n"/>
      <c r="AA29" s="2580" t="n"/>
      <c r="AB29" s="2580" t="n"/>
      <c r="AC29" s="2580" t="n"/>
      <c r="AD29" s="2580" t="n"/>
      <c r="AE29" s="2580" t="n"/>
      <c r="AF29" s="2580" t="n"/>
      <c r="AG29" s="2580" t="n"/>
      <c r="AH29" s="2581" t="n"/>
      <c r="AI29" s="324" t="n"/>
      <c r="AJ29" s="334">
        <f>EOMONTH(AJ15,-1)</f>
        <v/>
      </c>
      <c r="AK29" s="339" t="n"/>
      <c r="AL29" s="339" t="n"/>
      <c r="AM29" s="340" t="n"/>
      <c r="AN29" s="340" t="n"/>
      <c r="AO29" s="340" t="n"/>
      <c r="AP29" s="340" t="n"/>
      <c r="AQ29" s="340" t="n"/>
      <c r="AR29" s="340" t="n"/>
      <c r="AS29" s="341" t="n"/>
      <c r="AU29" s="334">
        <f>EOMONTH(AU15,-1)</f>
        <v/>
      </c>
      <c r="AV29" s="2578" t="n"/>
      <c r="AW29" s="2579" t="n"/>
      <c r="AX29" s="2580" t="n"/>
      <c r="AY29" s="2580" t="n"/>
      <c r="AZ29" s="2580" t="n"/>
      <c r="BA29" s="2580" t="n"/>
      <c r="BB29" s="2580" t="n"/>
      <c r="BC29" s="2580" t="n"/>
      <c r="BD29" s="2580" t="n"/>
      <c r="BE29" s="2581" t="n"/>
      <c r="BF29" s="324" t="n"/>
      <c r="BG29" s="334">
        <f>EOMONTH(BG15,-1)</f>
        <v/>
      </c>
      <c r="BH29" s="339" t="n"/>
      <c r="BI29" s="339" t="n"/>
      <c r="BJ29" s="340" t="n"/>
      <c r="BK29" s="340" t="n"/>
      <c r="BL29" s="340" t="n"/>
      <c r="BM29" s="340" t="n"/>
      <c r="BN29" s="340" t="n"/>
      <c r="BO29" s="340" t="n"/>
      <c r="BP29" s="341" t="n"/>
      <c r="BR29" s="334">
        <f>EOMONTH(BR15,-1)</f>
        <v/>
      </c>
      <c r="BS29" s="2578" t="n"/>
      <c r="BT29" s="2579" t="n"/>
      <c r="BU29" s="2580" t="n"/>
      <c r="BV29" s="2580" t="n"/>
      <c r="BW29" s="2580" t="n"/>
      <c r="BX29" s="2580" t="n"/>
      <c r="BY29" s="2580" t="n"/>
      <c r="BZ29" s="2580" t="n"/>
      <c r="CA29" s="2580" t="n"/>
      <c r="CB29" s="2581" t="n"/>
      <c r="CC29" s="324" t="n"/>
      <c r="CD29" s="334">
        <f>EOMONTH(CD15,-1)</f>
        <v/>
      </c>
      <c r="CE29" s="339" t="n"/>
      <c r="CF29" s="339" t="n"/>
      <c r="CG29" s="340" t="n"/>
      <c r="CH29" s="340" t="n"/>
      <c r="CI29" s="340" t="n"/>
      <c r="CJ29" s="340" t="n"/>
      <c r="CK29" s="340" t="n"/>
      <c r="CL29" s="340" t="n"/>
      <c r="CM29" s="341" t="n"/>
      <c r="CO29" s="334">
        <f>EOMONTH(CO15,-1)</f>
        <v/>
      </c>
      <c r="CP29" s="2578" t="n"/>
      <c r="CQ29" s="2579" t="n"/>
      <c r="CR29" s="2580" t="n"/>
      <c r="CS29" s="2580" t="n"/>
      <c r="CT29" s="2580" t="n"/>
      <c r="CU29" s="2580" t="n"/>
      <c r="CV29" s="2580" t="n"/>
      <c r="CW29" s="2580" t="n"/>
      <c r="CX29" s="2580" t="n"/>
      <c r="CY29" s="2581" t="n"/>
      <c r="CZ29" s="324" t="n"/>
      <c r="DA29" s="334">
        <f>EOMONTH(DA15,-1)</f>
        <v/>
      </c>
      <c r="DB29" s="339" t="n"/>
      <c r="DC29" s="339" t="n"/>
      <c r="DD29" s="340" t="n"/>
      <c r="DE29" s="340" t="n"/>
      <c r="DF29" s="340" t="n"/>
      <c r="DG29" s="340" t="n"/>
      <c r="DH29" s="340" t="n"/>
      <c r="DI29" s="340" t="n"/>
      <c r="DJ29" s="341" t="n"/>
      <c r="DL29" s="334">
        <f>EOMONTH(DL15,-1)</f>
        <v/>
      </c>
      <c r="DM29" s="2578" t="n"/>
      <c r="DN29" s="2579" t="n"/>
      <c r="DO29" s="2580" t="n"/>
      <c r="DP29" s="2580" t="n"/>
      <c r="DQ29" s="2580" t="n"/>
      <c r="DR29" s="2580" t="n"/>
      <c r="DS29" s="2580" t="n"/>
      <c r="DT29" s="2580" t="n"/>
      <c r="DU29" s="2580" t="n"/>
      <c r="DV29" s="2581" t="n"/>
      <c r="DW29" s="324" t="n"/>
      <c r="DX29" s="334">
        <f>EOMONTH(DX15,-1)</f>
        <v/>
      </c>
      <c r="DY29" s="339" t="n"/>
      <c r="DZ29" s="339" t="n"/>
      <c r="EA29" s="340" t="n"/>
      <c r="EB29" s="340" t="n"/>
      <c r="EC29" s="340" t="n"/>
      <c r="ED29" s="340" t="n"/>
      <c r="EE29" s="340" t="n"/>
      <c r="EF29" s="340" t="n"/>
      <c r="EG29" s="341" t="n"/>
      <c r="EI29" s="334">
        <f>EOMONTH(EI15,-1)</f>
        <v/>
      </c>
      <c r="EJ29" s="2578" t="n"/>
      <c r="EK29" s="2579" t="n"/>
      <c r="EL29" s="2580" t="n"/>
      <c r="EM29" s="2580" t="n"/>
      <c r="EN29" s="2580" t="n"/>
      <c r="EO29" s="2580" t="n"/>
      <c r="EP29" s="2580" t="n"/>
      <c r="EQ29" s="2580" t="n"/>
      <c r="ER29" s="2580" t="n"/>
      <c r="ES29" s="2581" t="n"/>
      <c r="ET29" s="324" t="n"/>
      <c r="EU29" s="334">
        <f>EOMONTH(EU15,-1)</f>
        <v/>
      </c>
      <c r="EV29" s="339" t="n"/>
      <c r="EW29" s="339" t="n"/>
      <c r="EX29" s="340" t="n"/>
      <c r="EY29" s="340" t="n"/>
      <c r="EZ29" s="340" t="n"/>
      <c r="FA29" s="340" t="n"/>
      <c r="FB29" s="340" t="n"/>
      <c r="FC29" s="340" t="n"/>
      <c r="FD29" s="341" t="n"/>
      <c r="FF29" s="334">
        <f>EOMONTH(FF15,-1)</f>
        <v/>
      </c>
      <c r="FG29" s="2578" t="n"/>
      <c r="FH29" s="2579" t="n"/>
      <c r="FI29" s="2580" t="n"/>
      <c r="FJ29" s="2580" t="n"/>
      <c r="FK29" s="2580" t="n"/>
      <c r="FL29" s="2580" t="n"/>
      <c r="FM29" s="2580" t="n"/>
      <c r="FN29" s="2580" t="n"/>
      <c r="FO29" s="2580" t="n"/>
      <c r="FP29" s="2581" t="n"/>
      <c r="FQ29" s="324" t="n"/>
      <c r="FR29" s="334">
        <f>EOMONTH(FR15,-1)</f>
        <v/>
      </c>
      <c r="FS29" s="339" t="n"/>
      <c r="FT29" s="339" t="n"/>
      <c r="FU29" s="340" t="n"/>
      <c r="FV29" s="340" t="n"/>
      <c r="FW29" s="340" t="n"/>
      <c r="FX29" s="340" t="n"/>
      <c r="FY29" s="340" t="n"/>
      <c r="FZ29" s="340" t="n"/>
      <c r="GA29" s="341" t="n"/>
      <c r="GC29" s="334">
        <f>EOMONTH(GC15,-1)</f>
        <v/>
      </c>
      <c r="GD29" s="2578" t="n"/>
      <c r="GE29" s="2579" t="n"/>
      <c r="GF29" s="2580" t="n"/>
      <c r="GG29" s="2580" t="n"/>
      <c r="GH29" s="2580" t="n"/>
      <c r="GI29" s="2580" t="n"/>
      <c r="GJ29" s="2580" t="n"/>
      <c r="GK29" s="2580" t="n"/>
      <c r="GL29" s="2580" t="n"/>
      <c r="GM29" s="2581" t="n"/>
      <c r="GN29" s="324" t="n"/>
      <c r="GO29" s="334">
        <f>EOMONTH(GO15,-1)</f>
        <v/>
      </c>
      <c r="GP29" s="339" t="n"/>
      <c r="GQ29" s="339" t="n"/>
      <c r="GR29" s="340" t="n"/>
      <c r="GS29" s="340" t="n"/>
      <c r="GT29" s="340" t="n"/>
      <c r="GU29" s="340" t="n"/>
      <c r="GV29" s="340" t="n"/>
      <c r="GW29" s="340" t="n"/>
      <c r="GX29" s="341" t="n"/>
      <c r="GZ29" s="334">
        <f>EOMONTH(GZ15,-1)</f>
        <v/>
      </c>
      <c r="HA29" s="2578" t="n"/>
      <c r="HB29" s="2579" t="n"/>
      <c r="HC29" s="2580" t="n"/>
      <c r="HD29" s="2580" t="n"/>
      <c r="HE29" s="2580" t="n"/>
      <c r="HF29" s="2580" t="n"/>
      <c r="HG29" s="2580" t="n"/>
      <c r="HH29" s="2580" t="n"/>
      <c r="HI29" s="2580" t="n"/>
      <c r="HJ29" s="2581" t="n"/>
      <c r="HK29" s="324" t="n"/>
      <c r="HL29" s="334">
        <f>EOMONTH(HL15,-1)</f>
        <v/>
      </c>
      <c r="HM29" s="339" t="n"/>
      <c r="HN29" s="339" t="n"/>
      <c r="HO29" s="340" t="n"/>
      <c r="HP29" s="340" t="n"/>
      <c r="HQ29" s="340" t="n"/>
      <c r="HR29" s="340" t="n"/>
      <c r="HS29" s="340" t="n"/>
      <c r="HT29" s="340" t="n"/>
      <c r="HU29" s="341" t="n"/>
      <c r="HW29" s="334">
        <f>EOMONTH(HW15,-1)</f>
        <v/>
      </c>
      <c r="HX29" s="2578" t="n"/>
      <c r="HY29" s="2579" t="n"/>
      <c r="HZ29" s="2580" t="n"/>
      <c r="IA29" s="2580" t="n"/>
      <c r="IB29" s="2580" t="n"/>
      <c r="IC29" s="2580" t="n"/>
      <c r="ID29" s="2580" t="n"/>
      <c r="IE29" s="2580" t="n"/>
      <c r="IF29" s="2580" t="n"/>
      <c r="IG29" s="2581" t="n"/>
      <c r="IH29" s="324" t="n"/>
      <c r="II29" s="334">
        <f>EOMONTH(II15,-1)</f>
        <v/>
      </c>
      <c r="IJ29" s="339" t="n"/>
      <c r="IK29" s="339" t="n"/>
      <c r="IL29" s="340" t="n"/>
      <c r="IM29" s="340" t="n"/>
      <c r="IN29" s="340" t="n"/>
      <c r="IO29" s="340" t="n"/>
      <c r="IP29" s="340" t="n"/>
      <c r="IQ29" s="340" t="n"/>
      <c r="IR29" s="341" t="n"/>
      <c r="IT29" s="334">
        <f>EOMONTH(IT15,-1)</f>
        <v/>
      </c>
      <c r="IU29" s="2578" t="n"/>
      <c r="IV29" s="2579" t="n"/>
      <c r="IW29" s="2580" t="n"/>
      <c r="IX29" s="2580" t="n"/>
      <c r="IY29" s="2580" t="n"/>
      <c r="IZ29" s="2580" t="n"/>
      <c r="JA29" s="2580" t="n"/>
      <c r="JB29" s="2580" t="n"/>
      <c r="JC29" s="2580" t="n"/>
      <c r="JD29" s="2581" t="n"/>
      <c r="JE29" s="324" t="n"/>
      <c r="JF29" s="334">
        <f>EOMONTH(JF15,-1)</f>
        <v/>
      </c>
      <c r="JG29" s="339" t="n"/>
      <c r="JH29" s="339" t="n"/>
      <c r="JI29" s="340" t="n"/>
      <c r="JJ29" s="340" t="n"/>
      <c r="JK29" s="340" t="n"/>
      <c r="JL29" s="340" t="n"/>
      <c r="JM29" s="340" t="n"/>
      <c r="JN29" s="340" t="n"/>
      <c r="JO29" s="341" t="n"/>
      <c r="JQ29" s="334">
        <f>EOMONTH(JQ15,-1)</f>
        <v/>
      </c>
      <c r="JR29" s="2578" t="n"/>
      <c r="JS29" s="2579" t="n"/>
      <c r="JT29" s="2580" t="n"/>
      <c r="JU29" s="2580" t="n"/>
      <c r="JV29" s="2580" t="n"/>
      <c r="JW29" s="2580" t="n"/>
      <c r="JX29" s="2580" t="n"/>
      <c r="JY29" s="2580" t="n"/>
      <c r="JZ29" s="2580" t="n"/>
      <c r="KA29" s="2581" t="n"/>
      <c r="KB29" s="324" t="n"/>
      <c r="KC29" s="334">
        <f>EOMONTH(KC15,-1)</f>
        <v/>
      </c>
      <c r="KD29" s="339" t="n"/>
      <c r="KE29" s="339" t="n"/>
      <c r="KF29" s="340" t="n"/>
      <c r="KG29" s="340" t="n"/>
      <c r="KH29" s="340" t="n"/>
      <c r="KI29" s="340" t="n"/>
      <c r="KJ29" s="340" t="n"/>
      <c r="KK29" s="340" t="n"/>
      <c r="KL29" s="341" t="n"/>
    </row>
    <row r="30">
      <c r="A30" s="343" t="inlineStr">
        <is>
          <t>BC/BS</t>
        </is>
      </c>
      <c r="B30" s="344">
        <f>+C30/C42</f>
        <v/>
      </c>
      <c r="C30" s="345">
        <f>SUM(D30:K30)</f>
        <v/>
      </c>
      <c r="D30" s="346">
        <f>AA30+AX30+BU30+CR30+DO30+EL30+FI30+GF30+HC30+HZ30+IW30+JT30</f>
        <v/>
      </c>
      <c r="E30" s="346">
        <f>AB30+AY30+BV30+CS30+DP30+EM30+FJ30+GG30+HD30+IA30+IX30+JU30</f>
        <v/>
      </c>
      <c r="F30" s="346">
        <f>AC30+AZ30+BW30+CT30+DQ30+EN30+FK30+GH30+HE30+IB30+IY30+JV30</f>
        <v/>
      </c>
      <c r="G30" s="346">
        <f>AD30+BA30+BX30+CU30+DR30+EO30+FL30+GI30+HF30+IC30+IZ30+JW30</f>
        <v/>
      </c>
      <c r="H30" s="346">
        <f>AE30+BB30+BY30+CV30+DS30+EP30+FM30+GJ30+HG30+ID30+JA30+JX30</f>
        <v/>
      </c>
      <c r="I30" s="346">
        <f>AF30+BC30+BZ30+CW30+DT30+EQ30+FN30+GK30+HH30+IE30+JB30+JY30</f>
        <v/>
      </c>
      <c r="J30" s="346">
        <f>AG30+BD30+CA30+CX30+DU30+ER30+FO30+GL30+HI30+IF30+JC30+JZ30</f>
        <v/>
      </c>
      <c r="K30" s="347">
        <f>AH30+BE30+CB30+CY30+DV30+ES30+FP30+GM30+HJ30+IG30+JD30+KA30</f>
        <v/>
      </c>
      <c r="L30" s="324" t="n"/>
      <c r="M30" s="343">
        <f>+$A30</f>
        <v/>
      </c>
      <c r="N30" s="339">
        <f>SUM(O30:V30)</f>
        <v/>
      </c>
      <c r="O30" s="2582">
        <f>+D30/$C30</f>
        <v/>
      </c>
      <c r="P30" s="2582">
        <f>+E30/$C30</f>
        <v/>
      </c>
      <c r="Q30" s="2582">
        <f>+F30/$C30</f>
        <v/>
      </c>
      <c r="R30" s="2582">
        <f>+G30/$C30</f>
        <v/>
      </c>
      <c r="S30" s="2582">
        <f>+H30/$C30</f>
        <v/>
      </c>
      <c r="T30" s="2582">
        <f>+I30/$C30</f>
        <v/>
      </c>
      <c r="U30" s="2582">
        <f>+J30/$C30</f>
        <v/>
      </c>
      <c r="V30" s="2583">
        <f>+K30/$C30</f>
        <v/>
      </c>
      <c r="X30" s="343" t="inlineStr">
        <is>
          <t>BC/BS</t>
        </is>
      </c>
      <c r="Y30" s="344">
        <f>+Z30/Z42</f>
        <v/>
      </c>
      <c r="Z30" s="345">
        <f>SUM(AA30:AH30)</f>
        <v/>
      </c>
      <c r="AA30" s="346" t="n"/>
      <c r="AB30" s="346" t="n"/>
      <c r="AC30" s="346" t="n"/>
      <c r="AD30" s="346" t="n"/>
      <c r="AE30" s="346" t="n"/>
      <c r="AF30" s="346" t="n"/>
      <c r="AG30" s="346" t="n"/>
      <c r="AH30" s="347" t="n"/>
      <c r="AI30" s="324" t="n"/>
      <c r="AJ30" s="343">
        <f>+$A30</f>
        <v/>
      </c>
      <c r="AK30" s="339">
        <f>SUM(AL30:AS30)</f>
        <v/>
      </c>
      <c r="AL30" s="2582">
        <f>+AA30/Z30</f>
        <v/>
      </c>
      <c r="AM30" s="2582">
        <f>+AB30/Z30</f>
        <v/>
      </c>
      <c r="AN30" s="2582">
        <f>+AC30/Z30</f>
        <v/>
      </c>
      <c r="AO30" s="2582">
        <f>+AD30/Z30</f>
        <v/>
      </c>
      <c r="AP30" s="2582">
        <f>+AE30/Z30</f>
        <v/>
      </c>
      <c r="AQ30" s="2582">
        <f>+AF30/Z30</f>
        <v/>
      </c>
      <c r="AR30" s="2582">
        <f>+AG30/Z30</f>
        <v/>
      </c>
      <c r="AS30" s="2583">
        <f>+AH30/Z30</f>
        <v/>
      </c>
      <c r="AU30" s="343" t="inlineStr">
        <is>
          <t>BC/BS</t>
        </is>
      </c>
      <c r="AV30" s="344">
        <f>+AW30/AW42</f>
        <v/>
      </c>
      <c r="AW30" s="345">
        <f>SUM(AX30:BE30)</f>
        <v/>
      </c>
      <c r="AX30" s="346" t="n"/>
      <c r="AY30" s="346" t="n"/>
      <c r="AZ30" s="346" t="n"/>
      <c r="BA30" s="346" t="n"/>
      <c r="BB30" s="346" t="n"/>
      <c r="BC30" s="346" t="n"/>
      <c r="BD30" s="346" t="n"/>
      <c r="BE30" s="347" t="n"/>
      <c r="BF30" s="324" t="n"/>
      <c r="BG30" s="343">
        <f>+$A30</f>
        <v/>
      </c>
      <c r="BH30" s="339">
        <f>SUM(BI30:BP30)</f>
        <v/>
      </c>
      <c r="BI30" s="2582">
        <f>+AX30/AW30</f>
        <v/>
      </c>
      <c r="BJ30" s="2582">
        <f>+AY30/AW30</f>
        <v/>
      </c>
      <c r="BK30" s="2582">
        <f>+AZ30/AW30</f>
        <v/>
      </c>
      <c r="BL30" s="2582">
        <f>+BA30/AW30</f>
        <v/>
      </c>
      <c r="BM30" s="2582">
        <f>+BB30/AW30</f>
        <v/>
      </c>
      <c r="BN30" s="2582">
        <f>+BC30/AW30</f>
        <v/>
      </c>
      <c r="BO30" s="2582">
        <f>+BD30/AW30</f>
        <v/>
      </c>
      <c r="BP30" s="2583">
        <f>+BE30/AW30</f>
        <v/>
      </c>
      <c r="BR30" s="343" t="inlineStr">
        <is>
          <t>BC/BS</t>
        </is>
      </c>
      <c r="BS30" s="344">
        <f>+BT30/BT42</f>
        <v/>
      </c>
      <c r="BT30" s="345">
        <f>SUM(BU30:CB30)</f>
        <v/>
      </c>
      <c r="BU30" s="346" t="n"/>
      <c r="BV30" s="346" t="n"/>
      <c r="BW30" s="346" t="n"/>
      <c r="BX30" s="346" t="n"/>
      <c r="BY30" s="346" t="n"/>
      <c r="BZ30" s="346" t="n"/>
      <c r="CA30" s="346" t="n"/>
      <c r="CB30" s="347" t="n"/>
      <c r="CC30" s="324" t="n"/>
      <c r="CD30" s="343">
        <f>+$A30</f>
        <v/>
      </c>
      <c r="CE30" s="339">
        <f>SUM(CF30:CM30)</f>
        <v/>
      </c>
      <c r="CF30" s="2582">
        <f>+BU30/BT30</f>
        <v/>
      </c>
      <c r="CG30" s="2582">
        <f>+BV30/BT30</f>
        <v/>
      </c>
      <c r="CH30" s="2582">
        <f>+BW30/BT30</f>
        <v/>
      </c>
      <c r="CI30" s="2582">
        <f>+BX30/BT30</f>
        <v/>
      </c>
      <c r="CJ30" s="2582">
        <f>+BY30/BT30</f>
        <v/>
      </c>
      <c r="CK30" s="2582">
        <f>+BZ30/BT30</f>
        <v/>
      </c>
      <c r="CL30" s="2582">
        <f>+CA30/BT30</f>
        <v/>
      </c>
      <c r="CM30" s="2583">
        <f>+CB30/BT30</f>
        <v/>
      </c>
      <c r="CO30" s="343" t="inlineStr">
        <is>
          <t>BC/BS</t>
        </is>
      </c>
      <c r="CP30" s="344">
        <f>+CQ30/CQ42</f>
        <v/>
      </c>
      <c r="CQ30" s="345">
        <f>SUM(CR30:CY30)</f>
        <v/>
      </c>
      <c r="CR30" s="346" t="n"/>
      <c r="CS30" s="346" t="n"/>
      <c r="CT30" s="346" t="n"/>
      <c r="CU30" s="346" t="n"/>
      <c r="CV30" s="346" t="n"/>
      <c r="CW30" s="346" t="n"/>
      <c r="CX30" s="346" t="n"/>
      <c r="CY30" s="347" t="n"/>
      <c r="CZ30" s="324" t="n"/>
      <c r="DA30" s="343">
        <f>+$A30</f>
        <v/>
      </c>
      <c r="DB30" s="339">
        <f>SUM(DC30:DJ30)</f>
        <v/>
      </c>
      <c r="DC30" s="2582">
        <f>+CR30/CQ30</f>
        <v/>
      </c>
      <c r="DD30" s="2582">
        <f>+CS30/CQ30</f>
        <v/>
      </c>
      <c r="DE30" s="2582">
        <f>+CT30/CQ30</f>
        <v/>
      </c>
      <c r="DF30" s="2582">
        <f>+CU30/CQ30</f>
        <v/>
      </c>
      <c r="DG30" s="2582">
        <f>+CV30/CQ30</f>
        <v/>
      </c>
      <c r="DH30" s="2582">
        <f>+CW30/CQ30</f>
        <v/>
      </c>
      <c r="DI30" s="2582">
        <f>+CX30/CQ30</f>
        <v/>
      </c>
      <c r="DJ30" s="2583">
        <f>+CY30/CQ30</f>
        <v/>
      </c>
      <c r="DL30" s="343" t="inlineStr">
        <is>
          <t>BC/BS</t>
        </is>
      </c>
      <c r="DM30" s="344">
        <f>+DN30/DN42</f>
        <v/>
      </c>
      <c r="DN30" s="345">
        <f>SUM(DO30:DV30)</f>
        <v/>
      </c>
      <c r="DO30" s="346" t="n"/>
      <c r="DP30" s="346" t="n"/>
      <c r="DQ30" s="346" t="n"/>
      <c r="DR30" s="346" t="n"/>
      <c r="DS30" s="346" t="n"/>
      <c r="DT30" s="346" t="n"/>
      <c r="DU30" s="346" t="n"/>
      <c r="DV30" s="347" t="n"/>
      <c r="DW30" s="324" t="n"/>
      <c r="DX30" s="343">
        <f>+$A30</f>
        <v/>
      </c>
      <c r="DY30" s="339">
        <f>SUM(DZ30:EG30)</f>
        <v/>
      </c>
      <c r="DZ30" s="2582">
        <f>+DO30/DN30</f>
        <v/>
      </c>
      <c r="EA30" s="2582">
        <f>+DP30/DN30</f>
        <v/>
      </c>
      <c r="EB30" s="2582">
        <f>+DQ30/DN30</f>
        <v/>
      </c>
      <c r="EC30" s="2582">
        <f>+DR30/DN30</f>
        <v/>
      </c>
      <c r="ED30" s="2582">
        <f>+DS30/DN30</f>
        <v/>
      </c>
      <c r="EE30" s="2582">
        <f>+DT30/DN30</f>
        <v/>
      </c>
      <c r="EF30" s="2582">
        <f>+DU30/DN30</f>
        <v/>
      </c>
      <c r="EG30" s="2583">
        <f>+DV30/DN30</f>
        <v/>
      </c>
      <c r="EI30" s="343" t="inlineStr">
        <is>
          <t>BC/BS</t>
        </is>
      </c>
      <c r="EJ30" s="344">
        <f>+EK30/EK42</f>
        <v/>
      </c>
      <c r="EK30" s="345">
        <f>SUM(EL30:ES30)</f>
        <v/>
      </c>
      <c r="EL30" s="346" t="n"/>
      <c r="EM30" s="346" t="n"/>
      <c r="EN30" s="346" t="n"/>
      <c r="EO30" s="346" t="n"/>
      <c r="EP30" s="346" t="n"/>
      <c r="EQ30" s="346" t="n"/>
      <c r="ER30" s="346" t="n"/>
      <c r="ES30" s="347" t="n"/>
      <c r="ET30" s="324" t="n"/>
      <c r="EU30" s="343">
        <f>+$A30</f>
        <v/>
      </c>
      <c r="EV30" s="339">
        <f>SUM(EW30:FD30)</f>
        <v/>
      </c>
      <c r="EW30" s="2582">
        <f>+EL30/EK30</f>
        <v/>
      </c>
      <c r="EX30" s="2582">
        <f>+EM30/EK30</f>
        <v/>
      </c>
      <c r="EY30" s="2582">
        <f>+EN30/EK30</f>
        <v/>
      </c>
      <c r="EZ30" s="2582">
        <f>+EO30/EK30</f>
        <v/>
      </c>
      <c r="FA30" s="2582">
        <f>+EP30/EK30</f>
        <v/>
      </c>
      <c r="FB30" s="2582">
        <f>+EQ30/EK30</f>
        <v/>
      </c>
      <c r="FC30" s="2582">
        <f>+ER30/EK30</f>
        <v/>
      </c>
      <c r="FD30" s="2583">
        <f>+ES30/EK30</f>
        <v/>
      </c>
      <c r="FF30" s="343" t="inlineStr">
        <is>
          <t>BC/BS</t>
        </is>
      </c>
      <c r="FG30" s="344">
        <f>+FH30/FH42</f>
        <v/>
      </c>
      <c r="FH30" s="345">
        <f>SUM(FI30:FP30)</f>
        <v/>
      </c>
      <c r="FI30" s="346" t="n"/>
      <c r="FJ30" s="346" t="n"/>
      <c r="FK30" s="346" t="n"/>
      <c r="FL30" s="346" t="n"/>
      <c r="FM30" s="346" t="n"/>
      <c r="FN30" s="346" t="n"/>
      <c r="FO30" s="346" t="n"/>
      <c r="FP30" s="347" t="n"/>
      <c r="FQ30" s="324" t="n"/>
      <c r="FR30" s="343">
        <f>+$A30</f>
        <v/>
      </c>
      <c r="FS30" s="339">
        <f>SUM(FT30:GA30)</f>
        <v/>
      </c>
      <c r="FT30" s="2582">
        <f>+FI30/FH30</f>
        <v/>
      </c>
      <c r="FU30" s="2582">
        <f>+FJ30/FH30</f>
        <v/>
      </c>
      <c r="FV30" s="2582">
        <f>+FK30/FH30</f>
        <v/>
      </c>
      <c r="FW30" s="2582">
        <f>+FL30/FH30</f>
        <v/>
      </c>
      <c r="FX30" s="2582">
        <f>+FM30/FH30</f>
        <v/>
      </c>
      <c r="FY30" s="2582">
        <f>+FN30/FH30</f>
        <v/>
      </c>
      <c r="FZ30" s="2582">
        <f>+FO30/FH30</f>
        <v/>
      </c>
      <c r="GA30" s="2583">
        <f>+FP30/FH30</f>
        <v/>
      </c>
      <c r="GC30" s="343" t="inlineStr">
        <is>
          <t>BC/BS</t>
        </is>
      </c>
      <c r="GD30" s="344">
        <f>+GE30/GE42</f>
        <v/>
      </c>
      <c r="GE30" s="345">
        <f>SUM(GF30:GM30)</f>
        <v/>
      </c>
      <c r="GF30" s="346" t="n"/>
      <c r="GG30" s="346" t="n"/>
      <c r="GH30" s="346" t="n"/>
      <c r="GI30" s="346" t="n"/>
      <c r="GJ30" s="346" t="n"/>
      <c r="GK30" s="346" t="n"/>
      <c r="GL30" s="346" t="n"/>
      <c r="GM30" s="347" t="n"/>
      <c r="GN30" s="324" t="n"/>
      <c r="GO30" s="343">
        <f>+$A30</f>
        <v/>
      </c>
      <c r="GP30" s="339">
        <f>SUM(GQ30:GX30)</f>
        <v/>
      </c>
      <c r="GQ30" s="2582">
        <f>+GF30/GE30</f>
        <v/>
      </c>
      <c r="GR30" s="2582">
        <f>+GG30/GE30</f>
        <v/>
      </c>
      <c r="GS30" s="2582">
        <f>+GH30/GE30</f>
        <v/>
      </c>
      <c r="GT30" s="2582">
        <f>+GI30/GE30</f>
        <v/>
      </c>
      <c r="GU30" s="2582">
        <f>+GJ30/GE30</f>
        <v/>
      </c>
      <c r="GV30" s="2582">
        <f>+GK30/GE30</f>
        <v/>
      </c>
      <c r="GW30" s="2582">
        <f>+GL30/GE30</f>
        <v/>
      </c>
      <c r="GX30" s="2583">
        <f>+GM30/GE30</f>
        <v/>
      </c>
      <c r="GZ30" s="343" t="inlineStr">
        <is>
          <t>BC/BS</t>
        </is>
      </c>
      <c r="HA30" s="344">
        <f>+HB30/HB42</f>
        <v/>
      </c>
      <c r="HB30" s="345">
        <f>SUM(HC30:HJ30)</f>
        <v/>
      </c>
      <c r="HC30" s="346" t="n"/>
      <c r="HD30" s="346" t="n"/>
      <c r="HE30" s="346" t="n"/>
      <c r="HF30" s="346" t="n"/>
      <c r="HG30" s="346" t="n"/>
      <c r="HH30" s="346" t="n"/>
      <c r="HI30" s="346" t="n"/>
      <c r="HJ30" s="347" t="n"/>
      <c r="HK30" s="324" t="n"/>
      <c r="HL30" s="343">
        <f>+$A30</f>
        <v/>
      </c>
      <c r="HM30" s="339">
        <f>SUM(HN30:HU30)</f>
        <v/>
      </c>
      <c r="HN30" s="2582">
        <f>+HC30/HB30</f>
        <v/>
      </c>
      <c r="HO30" s="2582">
        <f>+HD30/HB30</f>
        <v/>
      </c>
      <c r="HP30" s="2582">
        <f>+HE30/HB30</f>
        <v/>
      </c>
      <c r="HQ30" s="2582">
        <f>+HF30/HB30</f>
        <v/>
      </c>
      <c r="HR30" s="2582">
        <f>+HG30/HB30</f>
        <v/>
      </c>
      <c r="HS30" s="2582">
        <f>+HH30/HB30</f>
        <v/>
      </c>
      <c r="HT30" s="2582">
        <f>+HI30/HB30</f>
        <v/>
      </c>
      <c r="HU30" s="2583">
        <f>+HJ30/HB30</f>
        <v/>
      </c>
      <c r="HW30" s="343" t="inlineStr">
        <is>
          <t>BC/BS</t>
        </is>
      </c>
      <c r="HX30" s="344">
        <f>+HY30/HY42</f>
        <v/>
      </c>
      <c r="HY30" s="345">
        <f>SUM(HZ30:IG30)</f>
        <v/>
      </c>
      <c r="HZ30" s="346" t="n"/>
      <c r="IA30" s="346" t="n"/>
      <c r="IB30" s="346" t="n"/>
      <c r="IC30" s="346" t="n"/>
      <c r="ID30" s="346" t="n"/>
      <c r="IE30" s="346" t="n"/>
      <c r="IF30" s="346" t="n"/>
      <c r="IG30" s="347" t="n"/>
      <c r="IH30" s="324" t="n"/>
      <c r="II30" s="343">
        <f>+$A30</f>
        <v/>
      </c>
      <c r="IJ30" s="339">
        <f>SUM(IK30:IR30)</f>
        <v/>
      </c>
      <c r="IK30" s="2582">
        <f>+HZ30/HY30</f>
        <v/>
      </c>
      <c r="IL30" s="2582">
        <f>+IA30/HY30</f>
        <v/>
      </c>
      <c r="IM30" s="2582">
        <f>+IB30/HY30</f>
        <v/>
      </c>
      <c r="IN30" s="2582">
        <f>+IC30/HY30</f>
        <v/>
      </c>
      <c r="IO30" s="2582">
        <f>+ID30/HY30</f>
        <v/>
      </c>
      <c r="IP30" s="2582">
        <f>+IE30/HY30</f>
        <v/>
      </c>
      <c r="IQ30" s="2582">
        <f>+IF30/HY30</f>
        <v/>
      </c>
      <c r="IR30" s="2583">
        <f>+IG30/HY30</f>
        <v/>
      </c>
      <c r="IT30" s="343" t="inlineStr">
        <is>
          <t>BC/BS</t>
        </is>
      </c>
      <c r="IU30" s="344">
        <f>+IV30/IV42</f>
        <v/>
      </c>
      <c r="IV30" s="345">
        <f>SUM(IW30:JD30)</f>
        <v/>
      </c>
      <c r="IW30" s="346" t="n"/>
      <c r="IX30" s="346" t="n"/>
      <c r="IY30" s="346" t="n"/>
      <c r="IZ30" s="346" t="n"/>
      <c r="JA30" s="346" t="n"/>
      <c r="JB30" s="346" t="n"/>
      <c r="JC30" s="346" t="n"/>
      <c r="JD30" s="347" t="n"/>
      <c r="JE30" s="324" t="n"/>
      <c r="JF30" s="343">
        <f>+$A30</f>
        <v/>
      </c>
      <c r="JG30" s="339">
        <f>SUM(JH30:JO30)</f>
        <v/>
      </c>
      <c r="JH30" s="2582">
        <f>+IW30/IV30</f>
        <v/>
      </c>
      <c r="JI30" s="2582">
        <f>+IX30/IV30</f>
        <v/>
      </c>
      <c r="JJ30" s="2582">
        <f>+IY30/IV30</f>
        <v/>
      </c>
      <c r="JK30" s="2582">
        <f>+IZ30/IV30</f>
        <v/>
      </c>
      <c r="JL30" s="2582">
        <f>+JA30/IV30</f>
        <v/>
      </c>
      <c r="JM30" s="2582">
        <f>+JB30/IV30</f>
        <v/>
      </c>
      <c r="JN30" s="2582">
        <f>+JC30/IV30</f>
        <v/>
      </c>
      <c r="JO30" s="2583">
        <f>+JD30/IV30</f>
        <v/>
      </c>
      <c r="JQ30" s="343" t="inlineStr">
        <is>
          <t>BC/BS</t>
        </is>
      </c>
      <c r="JR30" s="344">
        <f>+JS30/JS42</f>
        <v/>
      </c>
      <c r="JS30" s="345">
        <f>SUM(JT30:KA30)</f>
        <v/>
      </c>
      <c r="JT30" s="346" t="n"/>
      <c r="JU30" s="346" t="n"/>
      <c r="JV30" s="346" t="n"/>
      <c r="JW30" s="346" t="n"/>
      <c r="JX30" s="346" t="n"/>
      <c r="JY30" s="346" t="n"/>
      <c r="JZ30" s="346" t="n"/>
      <c r="KA30" s="347" t="n"/>
      <c r="KB30" s="324" t="n"/>
      <c r="KC30" s="343">
        <f>+$A30</f>
        <v/>
      </c>
      <c r="KD30" s="339">
        <f>SUM(KE30:KL30)</f>
        <v/>
      </c>
      <c r="KE30" s="2582">
        <f>+JT30/JS30</f>
        <v/>
      </c>
      <c r="KF30" s="2582">
        <f>+JU30/JS30</f>
        <v/>
      </c>
      <c r="KG30" s="2582">
        <f>+JV30/JS30</f>
        <v/>
      </c>
      <c r="KH30" s="2582">
        <f>+JW30/JS30</f>
        <v/>
      </c>
      <c r="KI30" s="2582">
        <f>+JX30/JS30</f>
        <v/>
      </c>
      <c r="KJ30" s="2582">
        <f>+JY30/JS30</f>
        <v/>
      </c>
      <c r="KK30" s="2582">
        <f>+JZ30/JS30</f>
        <v/>
      </c>
      <c r="KL30" s="2583">
        <f>+KA30/JS30</f>
        <v/>
      </c>
    </row>
    <row r="31">
      <c r="A31" s="343" t="inlineStr">
        <is>
          <t>COMMERCIAL</t>
        </is>
      </c>
      <c r="B31" s="344">
        <f>+C31/C42</f>
        <v/>
      </c>
      <c r="C31" s="345">
        <f>SUM(D31:K31)</f>
        <v/>
      </c>
      <c r="D31" s="346">
        <f>AA31+AX31+BU31+CR31+DO31+EL31+FI31+GF31+HC31+HZ31+IW31+JT31</f>
        <v/>
      </c>
      <c r="E31" s="346">
        <f>AB31+AY31+BV31+CS31+DP31+EM31+FJ31+GG31+HD31+IA31+IX31+JU31</f>
        <v/>
      </c>
      <c r="F31" s="346">
        <f>AC31+AZ31+BW31+CT31+DQ31+EN31+FK31+GH31+HE31+IB31+IY31+JV31</f>
        <v/>
      </c>
      <c r="G31" s="346">
        <f>AD31+BA31+BX31+CU31+DR31+EO31+FL31+GI31+HF31+IC31+IZ31+JW31</f>
        <v/>
      </c>
      <c r="H31" s="346">
        <f>AE31+BB31+BY31+CV31+DS31+EP31+FM31+GJ31+HG31+ID31+JA31+JX31</f>
        <v/>
      </c>
      <c r="I31" s="346">
        <f>AF31+BC31+BZ31+CW31+DT31+EQ31+FN31+GK31+HH31+IE31+JB31+JY31</f>
        <v/>
      </c>
      <c r="J31" s="346">
        <f>AG31+BD31+CA31+CX31+DU31+ER31+FO31+GL31+HI31+IF31+JC31+JZ31</f>
        <v/>
      </c>
      <c r="K31" s="347">
        <f>AH31+BE31+CB31+CY31+DV31+ES31+FP31+GM31+HJ31+IG31+JD31+KA31</f>
        <v/>
      </c>
      <c r="L31" s="324" t="n"/>
      <c r="M31" s="343">
        <f>+$A31</f>
        <v/>
      </c>
      <c r="N31" s="339">
        <f>SUM(O31:V31)</f>
        <v/>
      </c>
      <c r="O31" s="2582">
        <f>+D31/$C31</f>
        <v/>
      </c>
      <c r="P31" s="2582">
        <f>+E31/$C31</f>
        <v/>
      </c>
      <c r="Q31" s="2582">
        <f>+F31/$C31</f>
        <v/>
      </c>
      <c r="R31" s="2582">
        <f>+G31/$C31</f>
        <v/>
      </c>
      <c r="S31" s="2582">
        <f>+H31/$C31</f>
        <v/>
      </c>
      <c r="T31" s="2582">
        <f>+I31/$C31</f>
        <v/>
      </c>
      <c r="U31" s="2582">
        <f>+J31/$C31</f>
        <v/>
      </c>
      <c r="V31" s="2583">
        <f>+K31/$C31</f>
        <v/>
      </c>
      <c r="X31" s="343" t="inlineStr">
        <is>
          <t>COMMERCIAL</t>
        </is>
      </c>
      <c r="Y31" s="344">
        <f>+Z31/Z42</f>
        <v/>
      </c>
      <c r="Z31" s="345">
        <f>SUM(AA31:AH31)</f>
        <v/>
      </c>
      <c r="AA31" s="346" t="n"/>
      <c r="AB31" s="346" t="n"/>
      <c r="AC31" s="346" t="n"/>
      <c r="AD31" s="346" t="n"/>
      <c r="AE31" s="346" t="n"/>
      <c r="AF31" s="346" t="n"/>
      <c r="AG31" s="346" t="n"/>
      <c r="AH31" s="347" t="n"/>
      <c r="AI31" s="324" t="n"/>
      <c r="AJ31" s="343">
        <f>+$A31</f>
        <v/>
      </c>
      <c r="AK31" s="339">
        <f>SUM(AL31:AS31)</f>
        <v/>
      </c>
      <c r="AL31" s="2582">
        <f>+AA31/Z31</f>
        <v/>
      </c>
      <c r="AM31" s="2582">
        <f>+AB31/Z31</f>
        <v/>
      </c>
      <c r="AN31" s="2582">
        <f>+AC31/Z31</f>
        <v/>
      </c>
      <c r="AO31" s="2582">
        <f>+AD31/Z31</f>
        <v/>
      </c>
      <c r="AP31" s="2582">
        <f>+AE31/Z31</f>
        <v/>
      </c>
      <c r="AQ31" s="2582">
        <f>+AF31/Z31</f>
        <v/>
      </c>
      <c r="AR31" s="2582">
        <f>+AG31/Z31</f>
        <v/>
      </c>
      <c r="AS31" s="2583">
        <f>+AH31/Z31</f>
        <v/>
      </c>
      <c r="AU31" s="343" t="inlineStr">
        <is>
          <t>COMMERCIAL</t>
        </is>
      </c>
      <c r="AV31" s="344">
        <f>+AW31/AW42</f>
        <v/>
      </c>
      <c r="AW31" s="345">
        <f>SUM(AX31:BE31)</f>
        <v/>
      </c>
      <c r="AX31" s="346" t="n"/>
      <c r="AY31" s="346" t="n"/>
      <c r="AZ31" s="346" t="n"/>
      <c r="BA31" s="346" t="n"/>
      <c r="BB31" s="346" t="n"/>
      <c r="BC31" s="346" t="n"/>
      <c r="BD31" s="346" t="n"/>
      <c r="BE31" s="347" t="n"/>
      <c r="BF31" s="324" t="n"/>
      <c r="BG31" s="343">
        <f>+$A31</f>
        <v/>
      </c>
      <c r="BH31" s="339">
        <f>SUM(BI31:BP31)</f>
        <v/>
      </c>
      <c r="BI31" s="2582">
        <f>+AX31/AW31</f>
        <v/>
      </c>
      <c r="BJ31" s="2582">
        <f>+AY31/AW31</f>
        <v/>
      </c>
      <c r="BK31" s="2582">
        <f>+AZ31/AW31</f>
        <v/>
      </c>
      <c r="BL31" s="2582">
        <f>+BA31/AW31</f>
        <v/>
      </c>
      <c r="BM31" s="2582">
        <f>+BB31/AW31</f>
        <v/>
      </c>
      <c r="BN31" s="2582">
        <f>+BC31/AW31</f>
        <v/>
      </c>
      <c r="BO31" s="2582">
        <f>+BD31/AW31</f>
        <v/>
      </c>
      <c r="BP31" s="2583">
        <f>+BE31/AW31</f>
        <v/>
      </c>
      <c r="BR31" s="343" t="inlineStr">
        <is>
          <t>COMMERCIAL</t>
        </is>
      </c>
      <c r="BS31" s="344">
        <f>+BT31/BT42</f>
        <v/>
      </c>
      <c r="BT31" s="345">
        <f>SUM(BU31:CB31)</f>
        <v/>
      </c>
      <c r="BU31" s="346" t="n"/>
      <c r="BV31" s="346" t="n"/>
      <c r="BW31" s="346" t="n"/>
      <c r="BX31" s="346" t="n"/>
      <c r="BY31" s="346" t="n"/>
      <c r="BZ31" s="346" t="n"/>
      <c r="CA31" s="346" t="n"/>
      <c r="CB31" s="347" t="n"/>
      <c r="CC31" s="324" t="n"/>
      <c r="CD31" s="343">
        <f>+$A31</f>
        <v/>
      </c>
      <c r="CE31" s="339">
        <f>SUM(CF31:CM31)</f>
        <v/>
      </c>
      <c r="CF31" s="2582">
        <f>+BU31/BT31</f>
        <v/>
      </c>
      <c r="CG31" s="2582">
        <f>+BV31/BT31</f>
        <v/>
      </c>
      <c r="CH31" s="2582">
        <f>+BW31/BT31</f>
        <v/>
      </c>
      <c r="CI31" s="2582">
        <f>+BX31/BT31</f>
        <v/>
      </c>
      <c r="CJ31" s="2582">
        <f>+BY31/BT31</f>
        <v/>
      </c>
      <c r="CK31" s="2582">
        <f>+BZ31/BT31</f>
        <v/>
      </c>
      <c r="CL31" s="2582">
        <f>+CA31/BT31</f>
        <v/>
      </c>
      <c r="CM31" s="2583">
        <f>+CB31/BT31</f>
        <v/>
      </c>
      <c r="CO31" s="343" t="inlineStr">
        <is>
          <t>COMMERCIAL</t>
        </is>
      </c>
      <c r="CP31" s="344">
        <f>+CQ31/CQ42</f>
        <v/>
      </c>
      <c r="CQ31" s="345">
        <f>SUM(CR31:CY31)</f>
        <v/>
      </c>
      <c r="CR31" s="346" t="n"/>
      <c r="CS31" s="346" t="n"/>
      <c r="CT31" s="346" t="n"/>
      <c r="CU31" s="346" t="n"/>
      <c r="CV31" s="346" t="n"/>
      <c r="CW31" s="346" t="n"/>
      <c r="CX31" s="346" t="n"/>
      <c r="CY31" s="347" t="n"/>
      <c r="CZ31" s="324" t="n"/>
      <c r="DA31" s="343">
        <f>+$A31</f>
        <v/>
      </c>
      <c r="DB31" s="339">
        <f>SUM(DC31:DJ31)</f>
        <v/>
      </c>
      <c r="DC31" s="2582">
        <f>+CR31/CQ31</f>
        <v/>
      </c>
      <c r="DD31" s="2582">
        <f>+CS31/CQ31</f>
        <v/>
      </c>
      <c r="DE31" s="2582">
        <f>+CT31/CQ31</f>
        <v/>
      </c>
      <c r="DF31" s="2582">
        <f>+CU31/CQ31</f>
        <v/>
      </c>
      <c r="DG31" s="2582">
        <f>+CV31/CQ31</f>
        <v/>
      </c>
      <c r="DH31" s="2582">
        <f>+CW31/CQ31</f>
        <v/>
      </c>
      <c r="DI31" s="2582">
        <f>+CX31/CQ31</f>
        <v/>
      </c>
      <c r="DJ31" s="2583">
        <f>+CY31/CQ31</f>
        <v/>
      </c>
      <c r="DL31" s="343" t="inlineStr">
        <is>
          <t>COMMERCIAL</t>
        </is>
      </c>
      <c r="DM31" s="344">
        <f>+DN31/DN42</f>
        <v/>
      </c>
      <c r="DN31" s="345">
        <f>SUM(DO31:DV31)</f>
        <v/>
      </c>
      <c r="DO31" s="346" t="n"/>
      <c r="DP31" s="346" t="n"/>
      <c r="DQ31" s="346" t="n"/>
      <c r="DR31" s="346" t="n"/>
      <c r="DS31" s="346" t="n"/>
      <c r="DT31" s="346" t="n"/>
      <c r="DU31" s="346" t="n"/>
      <c r="DV31" s="347" t="n"/>
      <c r="DW31" s="324" t="n"/>
      <c r="DX31" s="343">
        <f>+$A31</f>
        <v/>
      </c>
      <c r="DY31" s="339">
        <f>SUM(DZ31:EG31)</f>
        <v/>
      </c>
      <c r="DZ31" s="2582">
        <f>+DO31/DN31</f>
        <v/>
      </c>
      <c r="EA31" s="2582">
        <f>+DP31/DN31</f>
        <v/>
      </c>
      <c r="EB31" s="2582">
        <f>+DQ31/DN31</f>
        <v/>
      </c>
      <c r="EC31" s="2582">
        <f>+DR31/DN31</f>
        <v/>
      </c>
      <c r="ED31" s="2582">
        <f>+DS31/DN31</f>
        <v/>
      </c>
      <c r="EE31" s="2582">
        <f>+DT31/DN31</f>
        <v/>
      </c>
      <c r="EF31" s="2582">
        <f>+DU31/DN31</f>
        <v/>
      </c>
      <c r="EG31" s="2583">
        <f>+DV31/DN31</f>
        <v/>
      </c>
      <c r="EI31" s="343" t="inlineStr">
        <is>
          <t>COMMERCIAL</t>
        </is>
      </c>
      <c r="EJ31" s="344">
        <f>+EK31/EK42</f>
        <v/>
      </c>
      <c r="EK31" s="345">
        <f>SUM(EL31:ES31)</f>
        <v/>
      </c>
      <c r="EL31" s="346" t="n"/>
      <c r="EM31" s="346" t="n"/>
      <c r="EN31" s="346" t="n"/>
      <c r="EO31" s="346" t="n"/>
      <c r="EP31" s="346" t="n"/>
      <c r="EQ31" s="346" t="n"/>
      <c r="ER31" s="346" t="n"/>
      <c r="ES31" s="347" t="n"/>
      <c r="ET31" s="324" t="n"/>
      <c r="EU31" s="343">
        <f>+$A31</f>
        <v/>
      </c>
      <c r="EV31" s="339">
        <f>SUM(EW31:FD31)</f>
        <v/>
      </c>
      <c r="EW31" s="2582">
        <f>+EL31/EK31</f>
        <v/>
      </c>
      <c r="EX31" s="2582">
        <f>+EM31/EK31</f>
        <v/>
      </c>
      <c r="EY31" s="2582">
        <f>+EN31/EK31</f>
        <v/>
      </c>
      <c r="EZ31" s="2582">
        <f>+EO31/EK31</f>
        <v/>
      </c>
      <c r="FA31" s="2582">
        <f>+EP31/EK31</f>
        <v/>
      </c>
      <c r="FB31" s="2582">
        <f>+EQ31/EK31</f>
        <v/>
      </c>
      <c r="FC31" s="2582">
        <f>+ER31/EK31</f>
        <v/>
      </c>
      <c r="FD31" s="2583">
        <f>+ES31/EK31</f>
        <v/>
      </c>
      <c r="FF31" s="343" t="inlineStr">
        <is>
          <t>COMMERCIAL</t>
        </is>
      </c>
      <c r="FG31" s="344">
        <f>+FH31/FH42</f>
        <v/>
      </c>
      <c r="FH31" s="345">
        <f>SUM(FI31:FP31)</f>
        <v/>
      </c>
      <c r="FI31" s="346" t="n"/>
      <c r="FJ31" s="346" t="n"/>
      <c r="FK31" s="346" t="n"/>
      <c r="FL31" s="346" t="n"/>
      <c r="FM31" s="346" t="n"/>
      <c r="FN31" s="346" t="n"/>
      <c r="FO31" s="346" t="n"/>
      <c r="FP31" s="347" t="n"/>
      <c r="FQ31" s="324" t="n"/>
      <c r="FR31" s="343">
        <f>+$A31</f>
        <v/>
      </c>
      <c r="FS31" s="339">
        <f>SUM(FT31:GA31)</f>
        <v/>
      </c>
      <c r="FT31" s="2582">
        <f>+FI31/FH31</f>
        <v/>
      </c>
      <c r="FU31" s="2582">
        <f>+FJ31/FH31</f>
        <v/>
      </c>
      <c r="FV31" s="2582">
        <f>+FK31/FH31</f>
        <v/>
      </c>
      <c r="FW31" s="2582">
        <f>+FL31/FH31</f>
        <v/>
      </c>
      <c r="FX31" s="2582">
        <f>+FM31/FH31</f>
        <v/>
      </c>
      <c r="FY31" s="2582">
        <f>+FN31/FH31</f>
        <v/>
      </c>
      <c r="FZ31" s="2582">
        <f>+FO31/FH31</f>
        <v/>
      </c>
      <c r="GA31" s="2583">
        <f>+FP31/FH31</f>
        <v/>
      </c>
      <c r="GC31" s="343" t="inlineStr">
        <is>
          <t>COMMERCIAL</t>
        </is>
      </c>
      <c r="GD31" s="344">
        <f>+GE31/GE42</f>
        <v/>
      </c>
      <c r="GE31" s="345">
        <f>SUM(GF31:GM31)</f>
        <v/>
      </c>
      <c r="GF31" s="346" t="n"/>
      <c r="GG31" s="346" t="n"/>
      <c r="GH31" s="346" t="n"/>
      <c r="GI31" s="346" t="n"/>
      <c r="GJ31" s="346" t="n"/>
      <c r="GK31" s="346" t="n"/>
      <c r="GL31" s="346" t="n"/>
      <c r="GM31" s="347" t="n"/>
      <c r="GN31" s="324" t="n"/>
      <c r="GO31" s="343">
        <f>+$A31</f>
        <v/>
      </c>
      <c r="GP31" s="339">
        <f>SUM(GQ31:GX31)</f>
        <v/>
      </c>
      <c r="GQ31" s="2582">
        <f>+GF31/GE31</f>
        <v/>
      </c>
      <c r="GR31" s="2582">
        <f>+GG31/GE31</f>
        <v/>
      </c>
      <c r="GS31" s="2582">
        <f>+GH31/GE31</f>
        <v/>
      </c>
      <c r="GT31" s="2582">
        <f>+GI31/GE31</f>
        <v/>
      </c>
      <c r="GU31" s="2582">
        <f>+GJ31/GE31</f>
        <v/>
      </c>
      <c r="GV31" s="2582">
        <f>+GK31/GE31</f>
        <v/>
      </c>
      <c r="GW31" s="2582">
        <f>+GL31/GE31</f>
        <v/>
      </c>
      <c r="GX31" s="2583">
        <f>+GM31/GE31</f>
        <v/>
      </c>
      <c r="GZ31" s="343" t="inlineStr">
        <is>
          <t>COMMERCIAL</t>
        </is>
      </c>
      <c r="HA31" s="344">
        <f>+HB31/HB42</f>
        <v/>
      </c>
      <c r="HB31" s="345">
        <f>SUM(HC31:HJ31)</f>
        <v/>
      </c>
      <c r="HC31" s="346" t="n"/>
      <c r="HD31" s="346" t="n"/>
      <c r="HE31" s="346" t="n"/>
      <c r="HF31" s="346" t="n"/>
      <c r="HG31" s="346" t="n"/>
      <c r="HH31" s="346" t="n"/>
      <c r="HI31" s="346" t="n"/>
      <c r="HJ31" s="347" t="n"/>
      <c r="HK31" s="324" t="n"/>
      <c r="HL31" s="343">
        <f>+$A31</f>
        <v/>
      </c>
      <c r="HM31" s="339">
        <f>SUM(HN31:HU31)</f>
        <v/>
      </c>
      <c r="HN31" s="2582">
        <f>+HC31/HB31</f>
        <v/>
      </c>
      <c r="HO31" s="2582">
        <f>+HD31/HB31</f>
        <v/>
      </c>
      <c r="HP31" s="2582">
        <f>+HE31/HB31</f>
        <v/>
      </c>
      <c r="HQ31" s="2582">
        <f>+HF31/HB31</f>
        <v/>
      </c>
      <c r="HR31" s="2582">
        <f>+HG31/HB31</f>
        <v/>
      </c>
      <c r="HS31" s="2582">
        <f>+HH31/HB31</f>
        <v/>
      </c>
      <c r="HT31" s="2582">
        <f>+HI31/HB31</f>
        <v/>
      </c>
      <c r="HU31" s="2583">
        <f>+HJ31/HB31</f>
        <v/>
      </c>
      <c r="HW31" s="343" t="inlineStr">
        <is>
          <t>COMMERCIAL</t>
        </is>
      </c>
      <c r="HX31" s="344">
        <f>+HY31/HY42</f>
        <v/>
      </c>
      <c r="HY31" s="345">
        <f>SUM(HZ31:IG31)</f>
        <v/>
      </c>
      <c r="HZ31" s="346" t="n"/>
      <c r="IA31" s="346" t="n"/>
      <c r="IB31" s="346" t="n"/>
      <c r="IC31" s="346" t="n"/>
      <c r="ID31" s="346" t="n"/>
      <c r="IE31" s="346" t="n"/>
      <c r="IF31" s="346" t="n"/>
      <c r="IG31" s="347" t="n"/>
      <c r="IH31" s="324" t="n"/>
      <c r="II31" s="343">
        <f>+$A31</f>
        <v/>
      </c>
      <c r="IJ31" s="339">
        <f>SUM(IK31:IR31)</f>
        <v/>
      </c>
      <c r="IK31" s="2582">
        <f>+HZ31/HY31</f>
        <v/>
      </c>
      <c r="IL31" s="2582">
        <f>+IA31/HY31</f>
        <v/>
      </c>
      <c r="IM31" s="2582">
        <f>+IB31/HY31</f>
        <v/>
      </c>
      <c r="IN31" s="2582">
        <f>+IC31/HY31</f>
        <v/>
      </c>
      <c r="IO31" s="2582">
        <f>+ID31/HY31</f>
        <v/>
      </c>
      <c r="IP31" s="2582">
        <f>+IE31/HY31</f>
        <v/>
      </c>
      <c r="IQ31" s="2582">
        <f>+IF31/HY31</f>
        <v/>
      </c>
      <c r="IR31" s="2583">
        <f>+IG31/HY31</f>
        <v/>
      </c>
      <c r="IT31" s="343" t="inlineStr">
        <is>
          <t>COMMERCIAL</t>
        </is>
      </c>
      <c r="IU31" s="344">
        <f>+IV31/IV42</f>
        <v/>
      </c>
      <c r="IV31" s="345">
        <f>SUM(IW31:JD31)</f>
        <v/>
      </c>
      <c r="IW31" s="346" t="n"/>
      <c r="IX31" s="346" t="n"/>
      <c r="IY31" s="346" t="n"/>
      <c r="IZ31" s="346" t="n"/>
      <c r="JA31" s="346" t="n"/>
      <c r="JB31" s="346" t="n"/>
      <c r="JC31" s="346" t="n"/>
      <c r="JD31" s="347" t="n"/>
      <c r="JE31" s="324" t="n"/>
      <c r="JF31" s="343">
        <f>+$A31</f>
        <v/>
      </c>
      <c r="JG31" s="339">
        <f>SUM(JH31:JO31)</f>
        <v/>
      </c>
      <c r="JH31" s="2582">
        <f>+IW31/IV31</f>
        <v/>
      </c>
      <c r="JI31" s="2582">
        <f>+IX31/IV31</f>
        <v/>
      </c>
      <c r="JJ31" s="2582">
        <f>+IY31/IV31</f>
        <v/>
      </c>
      <c r="JK31" s="2582">
        <f>+IZ31/IV31</f>
        <v/>
      </c>
      <c r="JL31" s="2582">
        <f>+JA31/IV31</f>
        <v/>
      </c>
      <c r="JM31" s="2582">
        <f>+JB31/IV31</f>
        <v/>
      </c>
      <c r="JN31" s="2582">
        <f>+JC31/IV31</f>
        <v/>
      </c>
      <c r="JO31" s="2583">
        <f>+JD31/IV31</f>
        <v/>
      </c>
      <c r="JQ31" s="343" t="inlineStr">
        <is>
          <t>COMMERCIAL</t>
        </is>
      </c>
      <c r="JR31" s="344">
        <f>+JS31/JS42</f>
        <v/>
      </c>
      <c r="JS31" s="345">
        <f>SUM(JT31:KA31)</f>
        <v/>
      </c>
      <c r="JT31" s="346" t="n"/>
      <c r="JU31" s="346" t="n"/>
      <c r="JV31" s="346" t="n"/>
      <c r="JW31" s="346" t="n"/>
      <c r="JX31" s="346" t="n"/>
      <c r="JY31" s="346" t="n"/>
      <c r="JZ31" s="346" t="n"/>
      <c r="KA31" s="347" t="n"/>
      <c r="KB31" s="324" t="n"/>
      <c r="KC31" s="343">
        <f>+$A31</f>
        <v/>
      </c>
      <c r="KD31" s="339">
        <f>SUM(KE31:KL31)</f>
        <v/>
      </c>
      <c r="KE31" s="2582">
        <f>+JT31/JS31</f>
        <v/>
      </c>
      <c r="KF31" s="2582">
        <f>+JU31/JS31</f>
        <v/>
      </c>
      <c r="KG31" s="2582">
        <f>+JV31/JS31</f>
        <v/>
      </c>
      <c r="KH31" s="2582">
        <f>+JW31/JS31</f>
        <v/>
      </c>
      <c r="KI31" s="2582">
        <f>+JX31/JS31</f>
        <v/>
      </c>
      <c r="KJ31" s="2582">
        <f>+JY31/JS31</f>
        <v/>
      </c>
      <c r="KK31" s="2582">
        <f>+JZ31/JS31</f>
        <v/>
      </c>
      <c r="KL31" s="2583">
        <f>+KA31/JS31</f>
        <v/>
      </c>
    </row>
    <row r="32">
      <c r="A32" s="343" t="inlineStr">
        <is>
          <t>HEALTHCARE PRO</t>
        </is>
      </c>
      <c r="B32" s="344">
        <f>+C32/C42</f>
        <v/>
      </c>
      <c r="C32" s="345">
        <f>SUM(D32:K32)</f>
        <v/>
      </c>
      <c r="D32" s="346">
        <f>AA32+AX32+BU32+CR32+DO32+EL32+FI32+GF32+HC32+HZ32+IW32+JT32</f>
        <v/>
      </c>
      <c r="E32" s="346">
        <f>AB32+AY32+BV32+CS32+DP32+EM32+FJ32+GG32+HD32+IA32+IX32+JU32</f>
        <v/>
      </c>
      <c r="F32" s="346">
        <f>AC32+AZ32+BW32+CT32+DQ32+EN32+FK32+GH32+HE32+IB32+IY32+JV32</f>
        <v/>
      </c>
      <c r="G32" s="346">
        <f>AD32+BA32+BX32+CU32+DR32+EO32+FL32+GI32+HF32+IC32+IZ32+JW32</f>
        <v/>
      </c>
      <c r="H32" s="346">
        <f>AE32+BB32+BY32+CV32+DS32+EP32+FM32+GJ32+HG32+ID32+JA32+JX32</f>
        <v/>
      </c>
      <c r="I32" s="346">
        <f>AF32+BC32+BZ32+CW32+DT32+EQ32+FN32+GK32+HH32+IE32+JB32+JY32</f>
        <v/>
      </c>
      <c r="J32" s="346">
        <f>AG32+BD32+CA32+CX32+DU32+ER32+FO32+GL32+HI32+IF32+JC32+JZ32</f>
        <v/>
      </c>
      <c r="K32" s="347">
        <f>AH32+BE32+CB32+CY32+DV32+ES32+FP32+GM32+HJ32+IG32+JD32+KA32</f>
        <v/>
      </c>
      <c r="L32" s="324" t="n"/>
      <c r="M32" s="343">
        <f>+$A32</f>
        <v/>
      </c>
      <c r="N32" s="339">
        <f>SUM(O32:V32)</f>
        <v/>
      </c>
      <c r="O32" s="2582">
        <f>+D32/$C32</f>
        <v/>
      </c>
      <c r="P32" s="2582">
        <f>+E32/$C32</f>
        <v/>
      </c>
      <c r="Q32" s="2582">
        <f>+F32/$C32</f>
        <v/>
      </c>
      <c r="R32" s="2582">
        <f>+G32/$C32</f>
        <v/>
      </c>
      <c r="S32" s="2582">
        <f>+H32/$C32</f>
        <v/>
      </c>
      <c r="T32" s="2582">
        <f>+I32/$C32</f>
        <v/>
      </c>
      <c r="U32" s="2582">
        <f>+J32/$C32</f>
        <v/>
      </c>
      <c r="V32" s="2583">
        <f>+K32/$C32</f>
        <v/>
      </c>
      <c r="X32" s="343" t="inlineStr">
        <is>
          <t>HEALTHCARE PRO</t>
        </is>
      </c>
      <c r="Y32" s="344">
        <f>+Z32/Z42</f>
        <v/>
      </c>
      <c r="Z32" s="345">
        <f>SUM(AA32:AH32)</f>
        <v/>
      </c>
      <c r="AA32" s="346" t="n"/>
      <c r="AB32" s="346" t="n"/>
      <c r="AC32" s="346" t="n"/>
      <c r="AD32" s="346" t="n"/>
      <c r="AE32" s="346" t="n"/>
      <c r="AF32" s="346" t="n"/>
      <c r="AG32" s="346" t="n"/>
      <c r="AH32" s="347" t="n"/>
      <c r="AI32" s="324" t="n"/>
      <c r="AJ32" s="343">
        <f>+$A32</f>
        <v/>
      </c>
      <c r="AK32" s="339">
        <f>SUM(AL32:AS32)</f>
        <v/>
      </c>
      <c r="AL32" s="2582">
        <f>+AA32/Z32</f>
        <v/>
      </c>
      <c r="AM32" s="2582">
        <f>+AB32/Z32</f>
        <v/>
      </c>
      <c r="AN32" s="2582">
        <f>+AC32/Z32</f>
        <v/>
      </c>
      <c r="AO32" s="2582">
        <f>+AD32/Z32</f>
        <v/>
      </c>
      <c r="AP32" s="2582">
        <f>+AE32/Z32</f>
        <v/>
      </c>
      <c r="AQ32" s="2582">
        <f>+AF32/Z32</f>
        <v/>
      </c>
      <c r="AR32" s="2582">
        <f>+AG32/Z32</f>
        <v/>
      </c>
      <c r="AS32" s="2583">
        <f>+AH32/Z32</f>
        <v/>
      </c>
      <c r="AU32" s="343" t="inlineStr">
        <is>
          <t>HEALTHCARE PRO</t>
        </is>
      </c>
      <c r="AV32" s="344">
        <f>+AW32/AW42</f>
        <v/>
      </c>
      <c r="AW32" s="345">
        <f>SUM(AX32:BE32)</f>
        <v/>
      </c>
      <c r="AX32" s="346" t="n"/>
      <c r="AY32" s="346" t="n"/>
      <c r="AZ32" s="346" t="n"/>
      <c r="BA32" s="346" t="n"/>
      <c r="BB32" s="346" t="n"/>
      <c r="BC32" s="346" t="n"/>
      <c r="BD32" s="346" t="n"/>
      <c r="BE32" s="347" t="n"/>
      <c r="BF32" s="324" t="n"/>
      <c r="BG32" s="343">
        <f>+$A32</f>
        <v/>
      </c>
      <c r="BH32" s="339">
        <f>SUM(BI32:BP32)</f>
        <v/>
      </c>
      <c r="BI32" s="2582">
        <f>+AX32/AW32</f>
        <v/>
      </c>
      <c r="BJ32" s="2582">
        <f>+AY32/AW32</f>
        <v/>
      </c>
      <c r="BK32" s="2582">
        <f>+AZ32/AW32</f>
        <v/>
      </c>
      <c r="BL32" s="2582">
        <f>+BA32/AW32</f>
        <v/>
      </c>
      <c r="BM32" s="2582">
        <f>+BB32/AW32</f>
        <v/>
      </c>
      <c r="BN32" s="2582">
        <f>+BC32/AW32</f>
        <v/>
      </c>
      <c r="BO32" s="2582">
        <f>+BD32/AW32</f>
        <v/>
      </c>
      <c r="BP32" s="2583">
        <f>+BE32/AW32</f>
        <v/>
      </c>
      <c r="BR32" s="343" t="inlineStr">
        <is>
          <t>HEALTHCARE PRO</t>
        </is>
      </c>
      <c r="BS32" s="344">
        <f>+BT32/BT42</f>
        <v/>
      </c>
      <c r="BT32" s="345">
        <f>SUM(BU32:CB32)</f>
        <v/>
      </c>
      <c r="BU32" s="346" t="n"/>
      <c r="BV32" s="346" t="n"/>
      <c r="BW32" s="346" t="n"/>
      <c r="BX32" s="346" t="n"/>
      <c r="BY32" s="346" t="n"/>
      <c r="BZ32" s="346" t="n"/>
      <c r="CA32" s="346" t="n"/>
      <c r="CB32" s="347" t="n"/>
      <c r="CC32" s="324" t="n"/>
      <c r="CD32" s="343">
        <f>+$A32</f>
        <v/>
      </c>
      <c r="CE32" s="339">
        <f>SUM(CF32:CM32)</f>
        <v/>
      </c>
      <c r="CF32" s="2582">
        <f>+BU32/BT32</f>
        <v/>
      </c>
      <c r="CG32" s="2582">
        <f>+BV32/BT32</f>
        <v/>
      </c>
      <c r="CH32" s="2582">
        <f>+BW32/BT32</f>
        <v/>
      </c>
      <c r="CI32" s="2582">
        <f>+BX32/BT32</f>
        <v/>
      </c>
      <c r="CJ32" s="2582">
        <f>+BY32/BT32</f>
        <v/>
      </c>
      <c r="CK32" s="2582">
        <f>+BZ32/BT32</f>
        <v/>
      </c>
      <c r="CL32" s="2582">
        <f>+CA32/BT32</f>
        <v/>
      </c>
      <c r="CM32" s="2583">
        <f>+CB32/BT32</f>
        <v/>
      </c>
      <c r="CO32" s="343" t="inlineStr">
        <is>
          <t>HEALTHCARE PRO</t>
        </is>
      </c>
      <c r="CP32" s="344">
        <f>+CQ32/CQ42</f>
        <v/>
      </c>
      <c r="CQ32" s="345">
        <f>SUM(CR32:CY32)</f>
        <v/>
      </c>
      <c r="CR32" s="346" t="n"/>
      <c r="CS32" s="346" t="n"/>
      <c r="CT32" s="346" t="n"/>
      <c r="CU32" s="346" t="n"/>
      <c r="CV32" s="346" t="n"/>
      <c r="CW32" s="346" t="n"/>
      <c r="CX32" s="346" t="n"/>
      <c r="CY32" s="347" t="n"/>
      <c r="CZ32" s="324" t="n"/>
      <c r="DA32" s="343">
        <f>+$A32</f>
        <v/>
      </c>
      <c r="DB32" s="339">
        <f>SUM(DC32:DJ32)</f>
        <v/>
      </c>
      <c r="DC32" s="2582">
        <f>+CR32/CQ32</f>
        <v/>
      </c>
      <c r="DD32" s="2582">
        <f>+CS32/CQ32</f>
        <v/>
      </c>
      <c r="DE32" s="2582">
        <f>+CT32/CQ32</f>
        <v/>
      </c>
      <c r="DF32" s="2582">
        <f>+CU32/CQ32</f>
        <v/>
      </c>
      <c r="DG32" s="2582">
        <f>+CV32/CQ32</f>
        <v/>
      </c>
      <c r="DH32" s="2582">
        <f>+CW32/CQ32</f>
        <v/>
      </c>
      <c r="DI32" s="2582">
        <f>+CX32/CQ32</f>
        <v/>
      </c>
      <c r="DJ32" s="2583">
        <f>+CY32/CQ32</f>
        <v/>
      </c>
      <c r="DL32" s="343" t="inlineStr">
        <is>
          <t>HEALTHCARE PRO</t>
        </is>
      </c>
      <c r="DM32" s="344">
        <f>+DN32/DN42</f>
        <v/>
      </c>
      <c r="DN32" s="345">
        <f>SUM(DO32:DV32)</f>
        <v/>
      </c>
      <c r="DO32" s="346" t="n"/>
      <c r="DP32" s="346" t="n"/>
      <c r="DQ32" s="346" t="n"/>
      <c r="DR32" s="346" t="n"/>
      <c r="DS32" s="346" t="n"/>
      <c r="DT32" s="346" t="n"/>
      <c r="DU32" s="346" t="n"/>
      <c r="DV32" s="347" t="n"/>
      <c r="DW32" s="324" t="n"/>
      <c r="DX32" s="343">
        <f>+$A32</f>
        <v/>
      </c>
      <c r="DY32" s="339">
        <f>SUM(DZ32:EG32)</f>
        <v/>
      </c>
      <c r="DZ32" s="2582">
        <f>+DO32/DN32</f>
        <v/>
      </c>
      <c r="EA32" s="2582">
        <f>+DP32/DN32</f>
        <v/>
      </c>
      <c r="EB32" s="2582">
        <f>+DQ32/DN32</f>
        <v/>
      </c>
      <c r="EC32" s="2582">
        <f>+DR32/DN32</f>
        <v/>
      </c>
      <c r="ED32" s="2582">
        <f>+DS32/DN32</f>
        <v/>
      </c>
      <c r="EE32" s="2582">
        <f>+DT32/DN32</f>
        <v/>
      </c>
      <c r="EF32" s="2582">
        <f>+DU32/DN32</f>
        <v/>
      </c>
      <c r="EG32" s="2583">
        <f>+DV32/DN32</f>
        <v/>
      </c>
      <c r="EI32" s="343" t="inlineStr">
        <is>
          <t>HEALTHCARE PRO</t>
        </is>
      </c>
      <c r="EJ32" s="344">
        <f>+EK32/EK42</f>
        <v/>
      </c>
      <c r="EK32" s="345">
        <f>SUM(EL32:ES32)</f>
        <v/>
      </c>
      <c r="EL32" s="346" t="n"/>
      <c r="EM32" s="346" t="n"/>
      <c r="EN32" s="346" t="n"/>
      <c r="EO32" s="346" t="n"/>
      <c r="EP32" s="346" t="n"/>
      <c r="EQ32" s="346" t="n"/>
      <c r="ER32" s="346" t="n"/>
      <c r="ES32" s="347" t="n"/>
      <c r="ET32" s="324" t="n"/>
      <c r="EU32" s="343">
        <f>+$A32</f>
        <v/>
      </c>
      <c r="EV32" s="339">
        <f>SUM(EW32:FD32)</f>
        <v/>
      </c>
      <c r="EW32" s="2582">
        <f>+EL32/EK32</f>
        <v/>
      </c>
      <c r="EX32" s="2582">
        <f>+EM32/EK32</f>
        <v/>
      </c>
      <c r="EY32" s="2582">
        <f>+EN32/EK32</f>
        <v/>
      </c>
      <c r="EZ32" s="2582">
        <f>+EO32/EK32</f>
        <v/>
      </c>
      <c r="FA32" s="2582">
        <f>+EP32/EK32</f>
        <v/>
      </c>
      <c r="FB32" s="2582">
        <f>+EQ32/EK32</f>
        <v/>
      </c>
      <c r="FC32" s="2582">
        <f>+ER32/EK32</f>
        <v/>
      </c>
      <c r="FD32" s="2583">
        <f>+ES32/EK32</f>
        <v/>
      </c>
      <c r="FF32" s="343" t="inlineStr">
        <is>
          <t>HEALTHCARE PRO</t>
        </is>
      </c>
      <c r="FG32" s="344">
        <f>+FH32/FH42</f>
        <v/>
      </c>
      <c r="FH32" s="345">
        <f>SUM(FI32:FP32)</f>
        <v/>
      </c>
      <c r="FI32" s="346" t="n"/>
      <c r="FJ32" s="346" t="n"/>
      <c r="FK32" s="346" t="n"/>
      <c r="FL32" s="346" t="n"/>
      <c r="FM32" s="346" t="n"/>
      <c r="FN32" s="346" t="n"/>
      <c r="FO32" s="346" t="n"/>
      <c r="FP32" s="347" t="n"/>
      <c r="FQ32" s="324" t="n"/>
      <c r="FR32" s="343">
        <f>+$A32</f>
        <v/>
      </c>
      <c r="FS32" s="339">
        <f>SUM(FT32:GA32)</f>
        <v/>
      </c>
      <c r="FT32" s="2582">
        <f>+FI32/FH32</f>
        <v/>
      </c>
      <c r="FU32" s="2582">
        <f>+FJ32/FH32</f>
        <v/>
      </c>
      <c r="FV32" s="2582">
        <f>+FK32/FH32</f>
        <v/>
      </c>
      <c r="FW32" s="2582">
        <f>+FL32/FH32</f>
        <v/>
      </c>
      <c r="FX32" s="2582">
        <f>+FM32/FH32</f>
        <v/>
      </c>
      <c r="FY32" s="2582">
        <f>+FN32/FH32</f>
        <v/>
      </c>
      <c r="FZ32" s="2582">
        <f>+FO32/FH32</f>
        <v/>
      </c>
      <c r="GA32" s="2583">
        <f>+FP32/FH32</f>
        <v/>
      </c>
      <c r="GC32" s="343" t="inlineStr">
        <is>
          <t>HEALTHCARE PRO</t>
        </is>
      </c>
      <c r="GD32" s="344">
        <f>+GE32/GE42</f>
        <v/>
      </c>
      <c r="GE32" s="345">
        <f>SUM(GF32:GM32)</f>
        <v/>
      </c>
      <c r="GF32" s="346" t="n"/>
      <c r="GG32" s="346" t="n"/>
      <c r="GH32" s="346" t="n"/>
      <c r="GI32" s="346" t="n"/>
      <c r="GJ32" s="346" t="n"/>
      <c r="GK32" s="346" t="n"/>
      <c r="GL32" s="346" t="n"/>
      <c r="GM32" s="347" t="n"/>
      <c r="GN32" s="324" t="n"/>
      <c r="GO32" s="343">
        <f>+$A32</f>
        <v/>
      </c>
      <c r="GP32" s="339">
        <f>SUM(GQ32:GX32)</f>
        <v/>
      </c>
      <c r="GQ32" s="2582">
        <f>+GF32/GE32</f>
        <v/>
      </c>
      <c r="GR32" s="2582">
        <f>+GG32/GE32</f>
        <v/>
      </c>
      <c r="GS32" s="2582">
        <f>+GH32/GE32</f>
        <v/>
      </c>
      <c r="GT32" s="2582">
        <f>+GI32/GE32</f>
        <v/>
      </c>
      <c r="GU32" s="2582">
        <f>+GJ32/GE32</f>
        <v/>
      </c>
      <c r="GV32" s="2582">
        <f>+GK32/GE32</f>
        <v/>
      </c>
      <c r="GW32" s="2582">
        <f>+GL32/GE32</f>
        <v/>
      </c>
      <c r="GX32" s="2583">
        <f>+GM32/GE32</f>
        <v/>
      </c>
      <c r="GZ32" s="343" t="inlineStr">
        <is>
          <t>HEALTHCARE PRO</t>
        </is>
      </c>
      <c r="HA32" s="344">
        <f>+HB32/HB42</f>
        <v/>
      </c>
      <c r="HB32" s="345">
        <f>SUM(HC32:HJ32)</f>
        <v/>
      </c>
      <c r="HC32" s="346" t="n"/>
      <c r="HD32" s="346" t="n"/>
      <c r="HE32" s="346" t="n"/>
      <c r="HF32" s="346" t="n"/>
      <c r="HG32" s="346" t="n"/>
      <c r="HH32" s="346" t="n"/>
      <c r="HI32" s="346" t="n"/>
      <c r="HJ32" s="347" t="n"/>
      <c r="HK32" s="324" t="n"/>
      <c r="HL32" s="343">
        <f>+$A32</f>
        <v/>
      </c>
      <c r="HM32" s="339">
        <f>SUM(HN32:HU32)</f>
        <v/>
      </c>
      <c r="HN32" s="2582">
        <f>+HC32/HB32</f>
        <v/>
      </c>
      <c r="HO32" s="2582">
        <f>+HD32/HB32</f>
        <v/>
      </c>
      <c r="HP32" s="2582">
        <f>+HE32/HB32</f>
        <v/>
      </c>
      <c r="HQ32" s="2582">
        <f>+HF32/HB32</f>
        <v/>
      </c>
      <c r="HR32" s="2582">
        <f>+HG32/HB32</f>
        <v/>
      </c>
      <c r="HS32" s="2582">
        <f>+HH32/HB32</f>
        <v/>
      </c>
      <c r="HT32" s="2582">
        <f>+HI32/HB32</f>
        <v/>
      </c>
      <c r="HU32" s="2583">
        <f>+HJ32/HB32</f>
        <v/>
      </c>
      <c r="HW32" s="343" t="inlineStr">
        <is>
          <t>HEALTHCARE PRO</t>
        </is>
      </c>
      <c r="HX32" s="344">
        <f>+HY32/HY42</f>
        <v/>
      </c>
      <c r="HY32" s="345">
        <f>SUM(HZ32:IG32)</f>
        <v/>
      </c>
      <c r="HZ32" s="346" t="n"/>
      <c r="IA32" s="346" t="n"/>
      <c r="IB32" s="346" t="n"/>
      <c r="IC32" s="346" t="n"/>
      <c r="ID32" s="346" t="n"/>
      <c r="IE32" s="346" t="n"/>
      <c r="IF32" s="346" t="n"/>
      <c r="IG32" s="347" t="n"/>
      <c r="IH32" s="324" t="n"/>
      <c r="II32" s="343">
        <f>+$A32</f>
        <v/>
      </c>
      <c r="IJ32" s="339">
        <f>SUM(IK32:IR32)</f>
        <v/>
      </c>
      <c r="IK32" s="2582">
        <f>+HZ32/HY32</f>
        <v/>
      </c>
      <c r="IL32" s="2582">
        <f>+IA32/HY32</f>
        <v/>
      </c>
      <c r="IM32" s="2582">
        <f>+IB32/HY32</f>
        <v/>
      </c>
      <c r="IN32" s="2582">
        <f>+IC32/HY32</f>
        <v/>
      </c>
      <c r="IO32" s="2582">
        <f>+ID32/HY32</f>
        <v/>
      </c>
      <c r="IP32" s="2582">
        <f>+IE32/HY32</f>
        <v/>
      </c>
      <c r="IQ32" s="2582">
        <f>+IF32/HY32</f>
        <v/>
      </c>
      <c r="IR32" s="2583">
        <f>+IG32/HY32</f>
        <v/>
      </c>
      <c r="IT32" s="343" t="inlineStr">
        <is>
          <t>HEALTHCARE PRO</t>
        </is>
      </c>
      <c r="IU32" s="344">
        <f>+IV32/IV42</f>
        <v/>
      </c>
      <c r="IV32" s="345">
        <f>SUM(IW32:JD32)</f>
        <v/>
      </c>
      <c r="IW32" s="346" t="n"/>
      <c r="IX32" s="346" t="n"/>
      <c r="IY32" s="346" t="n"/>
      <c r="IZ32" s="346" t="n"/>
      <c r="JA32" s="346" t="n"/>
      <c r="JB32" s="346" t="n"/>
      <c r="JC32" s="346" t="n"/>
      <c r="JD32" s="347" t="n"/>
      <c r="JE32" s="324" t="n"/>
      <c r="JF32" s="343">
        <f>+$A32</f>
        <v/>
      </c>
      <c r="JG32" s="339">
        <f>SUM(JH32:JO32)</f>
        <v/>
      </c>
      <c r="JH32" s="2582">
        <f>+IW32/IV32</f>
        <v/>
      </c>
      <c r="JI32" s="2582">
        <f>+IX32/IV32</f>
        <v/>
      </c>
      <c r="JJ32" s="2582">
        <f>+IY32/IV32</f>
        <v/>
      </c>
      <c r="JK32" s="2582">
        <f>+IZ32/IV32</f>
        <v/>
      </c>
      <c r="JL32" s="2582">
        <f>+JA32/IV32</f>
        <v/>
      </c>
      <c r="JM32" s="2582">
        <f>+JB32/IV32</f>
        <v/>
      </c>
      <c r="JN32" s="2582">
        <f>+JC32/IV32</f>
        <v/>
      </c>
      <c r="JO32" s="2583">
        <f>+JD32/IV32</f>
        <v/>
      </c>
      <c r="JQ32" s="343" t="inlineStr">
        <is>
          <t>HEALTHCARE PRO</t>
        </is>
      </c>
      <c r="JR32" s="344">
        <f>+JS32/JS42</f>
        <v/>
      </c>
      <c r="JS32" s="345">
        <f>SUM(JT32:KA32)</f>
        <v/>
      </c>
      <c r="JT32" s="346" t="n"/>
      <c r="JU32" s="346" t="n"/>
      <c r="JV32" s="346" t="n"/>
      <c r="JW32" s="346" t="n"/>
      <c r="JX32" s="346" t="n"/>
      <c r="JY32" s="346" t="n"/>
      <c r="JZ32" s="346" t="n"/>
      <c r="KA32" s="347" t="n"/>
      <c r="KB32" s="324" t="n"/>
      <c r="KC32" s="343">
        <f>+$A32</f>
        <v/>
      </c>
      <c r="KD32" s="339">
        <f>SUM(KE32:KL32)</f>
        <v/>
      </c>
      <c r="KE32" s="2582">
        <f>+JT32/JS32</f>
        <v/>
      </c>
      <c r="KF32" s="2582">
        <f>+JU32/JS32</f>
        <v/>
      </c>
      <c r="KG32" s="2582">
        <f>+JV32/JS32</f>
        <v/>
      </c>
      <c r="KH32" s="2582">
        <f>+JW32/JS32</f>
        <v/>
      </c>
      <c r="KI32" s="2582">
        <f>+JX32/JS32</f>
        <v/>
      </c>
      <c r="KJ32" s="2582">
        <f>+JY32/JS32</f>
        <v/>
      </c>
      <c r="KK32" s="2582">
        <f>+JZ32/JS32</f>
        <v/>
      </c>
      <c r="KL32" s="2583">
        <f>+KA32/JS32</f>
        <v/>
      </c>
    </row>
    <row r="33">
      <c r="A33" s="343" t="inlineStr">
        <is>
          <t>INSTITUTIONAL</t>
        </is>
      </c>
      <c r="B33" s="344">
        <f>+C33/C42</f>
        <v/>
      </c>
      <c r="C33" s="345">
        <f>SUM(D33:K33)</f>
        <v/>
      </c>
      <c r="D33" s="346">
        <f>AA33+AX33+BU33+CR33+DO33+EL33+FI33+GF33+HC33+HZ33+IW33+JT33</f>
        <v/>
      </c>
      <c r="E33" s="346">
        <f>AB33+AY33+BV33+CS33+DP33+EM33+FJ33+GG33+HD33+IA33+IX33+JU33</f>
        <v/>
      </c>
      <c r="F33" s="346">
        <f>AC33+AZ33+BW33+CT33+DQ33+EN33+FK33+GH33+HE33+IB33+IY33+JV33</f>
        <v/>
      </c>
      <c r="G33" s="346">
        <f>AD33+BA33+BX33+CU33+DR33+EO33+FL33+GI33+HF33+IC33+IZ33+JW33</f>
        <v/>
      </c>
      <c r="H33" s="346">
        <f>AE33+BB33+BY33+CV33+DS33+EP33+FM33+GJ33+HG33+ID33+JA33+JX33</f>
        <v/>
      </c>
      <c r="I33" s="346">
        <f>AF33+BC33+BZ33+CW33+DT33+EQ33+FN33+GK33+HH33+IE33+JB33+JY33</f>
        <v/>
      </c>
      <c r="J33" s="346">
        <f>AG33+BD33+CA33+CX33+DU33+ER33+FO33+GL33+HI33+IF33+JC33+JZ33</f>
        <v/>
      </c>
      <c r="K33" s="347">
        <f>AH33+BE33+CB33+CY33+DV33+ES33+FP33+GM33+HJ33+IG33+JD33+KA33</f>
        <v/>
      </c>
      <c r="L33" s="324" t="n"/>
      <c r="M33" s="343">
        <f>+$A33</f>
        <v/>
      </c>
      <c r="N33" s="339">
        <f>SUM(O33:V33)</f>
        <v/>
      </c>
      <c r="O33" s="2582">
        <f>+D33/$C33</f>
        <v/>
      </c>
      <c r="P33" s="2582">
        <f>+E33/$C33</f>
        <v/>
      </c>
      <c r="Q33" s="2582">
        <f>+F33/$C33</f>
        <v/>
      </c>
      <c r="R33" s="2582">
        <f>+G33/$C33</f>
        <v/>
      </c>
      <c r="S33" s="2582">
        <f>+H33/$C33</f>
        <v/>
      </c>
      <c r="T33" s="2582">
        <f>+I33/$C33</f>
        <v/>
      </c>
      <c r="U33" s="2582">
        <f>+J33/$C33</f>
        <v/>
      </c>
      <c r="V33" s="2583">
        <f>+K33/$C33</f>
        <v/>
      </c>
      <c r="X33" s="343" t="inlineStr">
        <is>
          <t>INSTITUTIONAL</t>
        </is>
      </c>
      <c r="Y33" s="344">
        <f>+Z33/Z42</f>
        <v/>
      </c>
      <c r="Z33" s="345">
        <f>SUM(AA33:AH33)</f>
        <v/>
      </c>
      <c r="AA33" s="346" t="n"/>
      <c r="AB33" s="346" t="n"/>
      <c r="AC33" s="346" t="n"/>
      <c r="AD33" s="346" t="n"/>
      <c r="AE33" s="346" t="n"/>
      <c r="AF33" s="346" t="n"/>
      <c r="AG33" s="346" t="n"/>
      <c r="AH33" s="347" t="n"/>
      <c r="AI33" s="324" t="n"/>
      <c r="AJ33" s="343">
        <f>+$A33</f>
        <v/>
      </c>
      <c r="AK33" s="339">
        <f>SUM(AL33:AS33)</f>
        <v/>
      </c>
      <c r="AL33" s="2582">
        <f>+AA33/Z33</f>
        <v/>
      </c>
      <c r="AM33" s="2582">
        <f>+AB33/Z33</f>
        <v/>
      </c>
      <c r="AN33" s="2582">
        <f>+AC33/Z33</f>
        <v/>
      </c>
      <c r="AO33" s="2582">
        <f>+AD33/Z33</f>
        <v/>
      </c>
      <c r="AP33" s="2582">
        <f>+AE33/Z33</f>
        <v/>
      </c>
      <c r="AQ33" s="2582">
        <f>+AF33/Z33</f>
        <v/>
      </c>
      <c r="AR33" s="2582">
        <f>+AG33/Z33</f>
        <v/>
      </c>
      <c r="AS33" s="2583">
        <f>+AH33/Z33</f>
        <v/>
      </c>
      <c r="AU33" s="343" t="inlineStr">
        <is>
          <t>INSTITUTIONAL</t>
        </is>
      </c>
      <c r="AV33" s="344">
        <f>+AW33/AW42</f>
        <v/>
      </c>
      <c r="AW33" s="345">
        <f>SUM(AX33:BE33)</f>
        <v/>
      </c>
      <c r="AX33" s="346" t="n"/>
      <c r="AY33" s="346" t="n"/>
      <c r="AZ33" s="346" t="n"/>
      <c r="BA33" s="346" t="n"/>
      <c r="BB33" s="346" t="n"/>
      <c r="BC33" s="346" t="n"/>
      <c r="BD33" s="346" t="n"/>
      <c r="BE33" s="347" t="n"/>
      <c r="BF33" s="324" t="n"/>
      <c r="BG33" s="343">
        <f>+$A33</f>
        <v/>
      </c>
      <c r="BH33" s="339">
        <f>SUM(BI33:BP33)</f>
        <v/>
      </c>
      <c r="BI33" s="2582">
        <f>+AX33/AW33</f>
        <v/>
      </c>
      <c r="BJ33" s="2582">
        <f>+AY33/AW33</f>
        <v/>
      </c>
      <c r="BK33" s="2582">
        <f>+AZ33/AW33</f>
        <v/>
      </c>
      <c r="BL33" s="2582">
        <f>+BA33/AW33</f>
        <v/>
      </c>
      <c r="BM33" s="2582">
        <f>+BB33/AW33</f>
        <v/>
      </c>
      <c r="BN33" s="2582">
        <f>+BC33/AW33</f>
        <v/>
      </c>
      <c r="BO33" s="2582">
        <f>+BD33/AW33</f>
        <v/>
      </c>
      <c r="BP33" s="2583">
        <f>+BE33/AW33</f>
        <v/>
      </c>
      <c r="BR33" s="343" t="inlineStr">
        <is>
          <t>INSTITUTIONAL</t>
        </is>
      </c>
      <c r="BS33" s="344">
        <f>+BT33/BT42</f>
        <v/>
      </c>
      <c r="BT33" s="345">
        <f>SUM(BU33:CB33)</f>
        <v/>
      </c>
      <c r="BU33" s="346" t="n"/>
      <c r="BV33" s="346" t="n"/>
      <c r="BW33" s="346" t="n"/>
      <c r="BX33" s="346" t="n"/>
      <c r="BY33" s="346" t="n"/>
      <c r="BZ33" s="346" t="n"/>
      <c r="CA33" s="346" t="n"/>
      <c r="CB33" s="347" t="n"/>
      <c r="CC33" s="324" t="n"/>
      <c r="CD33" s="343">
        <f>+$A33</f>
        <v/>
      </c>
      <c r="CE33" s="339">
        <f>SUM(CF33:CM33)</f>
        <v/>
      </c>
      <c r="CF33" s="2582">
        <f>+BU33/BT33</f>
        <v/>
      </c>
      <c r="CG33" s="2582">
        <f>+BV33/BT33</f>
        <v/>
      </c>
      <c r="CH33" s="2582">
        <f>+BW33/BT33</f>
        <v/>
      </c>
      <c r="CI33" s="2582">
        <f>+BX33/BT33</f>
        <v/>
      </c>
      <c r="CJ33" s="2582">
        <f>+BY33/BT33</f>
        <v/>
      </c>
      <c r="CK33" s="2582">
        <f>+BZ33/BT33</f>
        <v/>
      </c>
      <c r="CL33" s="2582">
        <f>+CA33/BT33</f>
        <v/>
      </c>
      <c r="CM33" s="2583">
        <f>+CB33/BT33</f>
        <v/>
      </c>
      <c r="CO33" s="343" t="inlineStr">
        <is>
          <t>INSTITUTIONAL</t>
        </is>
      </c>
      <c r="CP33" s="344">
        <f>+CQ33/CQ42</f>
        <v/>
      </c>
      <c r="CQ33" s="345">
        <f>SUM(CR33:CY33)</f>
        <v/>
      </c>
      <c r="CR33" s="346" t="n"/>
      <c r="CS33" s="346" t="n"/>
      <c r="CT33" s="346" t="n"/>
      <c r="CU33" s="346" t="n"/>
      <c r="CV33" s="346" t="n"/>
      <c r="CW33" s="346" t="n"/>
      <c r="CX33" s="346" t="n"/>
      <c r="CY33" s="347" t="n"/>
      <c r="CZ33" s="324" t="n"/>
      <c r="DA33" s="343">
        <f>+$A33</f>
        <v/>
      </c>
      <c r="DB33" s="339">
        <f>SUM(DC33:DJ33)</f>
        <v/>
      </c>
      <c r="DC33" s="2582">
        <f>+CR33/CQ33</f>
        <v/>
      </c>
      <c r="DD33" s="2582">
        <f>+CS33/CQ33</f>
        <v/>
      </c>
      <c r="DE33" s="2582">
        <f>+CT33/CQ33</f>
        <v/>
      </c>
      <c r="DF33" s="2582">
        <f>+CU33/CQ33</f>
        <v/>
      </c>
      <c r="DG33" s="2582">
        <f>+CV33/CQ33</f>
        <v/>
      </c>
      <c r="DH33" s="2582">
        <f>+CW33/CQ33</f>
        <v/>
      </c>
      <c r="DI33" s="2582">
        <f>+CX33/CQ33</f>
        <v/>
      </c>
      <c r="DJ33" s="2583">
        <f>+CY33/CQ33</f>
        <v/>
      </c>
      <c r="DL33" s="343" t="inlineStr">
        <is>
          <t>INSTITUTIONAL</t>
        </is>
      </c>
      <c r="DM33" s="344">
        <f>+DN33/DN42</f>
        <v/>
      </c>
      <c r="DN33" s="345">
        <f>SUM(DO33:DV33)</f>
        <v/>
      </c>
      <c r="DO33" s="346" t="n"/>
      <c r="DP33" s="346" t="n"/>
      <c r="DQ33" s="346" t="n"/>
      <c r="DR33" s="346" t="n"/>
      <c r="DS33" s="346" t="n"/>
      <c r="DT33" s="346" t="n"/>
      <c r="DU33" s="346" t="n"/>
      <c r="DV33" s="347" t="n"/>
      <c r="DW33" s="324" t="n"/>
      <c r="DX33" s="343">
        <f>+$A33</f>
        <v/>
      </c>
      <c r="DY33" s="339">
        <f>SUM(DZ33:EG33)</f>
        <v/>
      </c>
      <c r="DZ33" s="2582">
        <f>+DO33/DN33</f>
        <v/>
      </c>
      <c r="EA33" s="2582">
        <f>+DP33/DN33</f>
        <v/>
      </c>
      <c r="EB33" s="2582">
        <f>+DQ33/DN33</f>
        <v/>
      </c>
      <c r="EC33" s="2582">
        <f>+DR33/DN33</f>
        <v/>
      </c>
      <c r="ED33" s="2582">
        <f>+DS33/DN33</f>
        <v/>
      </c>
      <c r="EE33" s="2582">
        <f>+DT33/DN33</f>
        <v/>
      </c>
      <c r="EF33" s="2582">
        <f>+DU33/DN33</f>
        <v/>
      </c>
      <c r="EG33" s="2583">
        <f>+DV33/DN33</f>
        <v/>
      </c>
      <c r="EI33" s="343" t="inlineStr">
        <is>
          <t>INSTITUTIONAL</t>
        </is>
      </c>
      <c r="EJ33" s="344">
        <f>+EK33/EK42</f>
        <v/>
      </c>
      <c r="EK33" s="345">
        <f>SUM(EL33:ES33)</f>
        <v/>
      </c>
      <c r="EL33" s="346" t="n"/>
      <c r="EM33" s="346" t="n"/>
      <c r="EN33" s="346" t="n"/>
      <c r="EO33" s="346" t="n"/>
      <c r="EP33" s="346" t="n"/>
      <c r="EQ33" s="346" t="n"/>
      <c r="ER33" s="346" t="n"/>
      <c r="ES33" s="347" t="n"/>
      <c r="ET33" s="324" t="n"/>
      <c r="EU33" s="343">
        <f>+$A33</f>
        <v/>
      </c>
      <c r="EV33" s="339">
        <f>SUM(EW33:FD33)</f>
        <v/>
      </c>
      <c r="EW33" s="2582">
        <f>+EL33/EK33</f>
        <v/>
      </c>
      <c r="EX33" s="2582">
        <f>+EM33/EK33</f>
        <v/>
      </c>
      <c r="EY33" s="2582">
        <f>+EN33/EK33</f>
        <v/>
      </c>
      <c r="EZ33" s="2582">
        <f>+EO33/EK33</f>
        <v/>
      </c>
      <c r="FA33" s="2582">
        <f>+EP33/EK33</f>
        <v/>
      </c>
      <c r="FB33" s="2582">
        <f>+EQ33/EK33</f>
        <v/>
      </c>
      <c r="FC33" s="2582">
        <f>+ER33/EK33</f>
        <v/>
      </c>
      <c r="FD33" s="2583">
        <f>+ES33/EK33</f>
        <v/>
      </c>
      <c r="FF33" s="343" t="inlineStr">
        <is>
          <t>INSTITUTIONAL</t>
        </is>
      </c>
      <c r="FG33" s="344">
        <f>+FH33/FH42</f>
        <v/>
      </c>
      <c r="FH33" s="345">
        <f>SUM(FI33:FP33)</f>
        <v/>
      </c>
      <c r="FI33" s="346" t="n"/>
      <c r="FJ33" s="346" t="n"/>
      <c r="FK33" s="346" t="n"/>
      <c r="FL33" s="346" t="n"/>
      <c r="FM33" s="346" t="n"/>
      <c r="FN33" s="346" t="n"/>
      <c r="FO33" s="346" t="n"/>
      <c r="FP33" s="347" t="n"/>
      <c r="FQ33" s="324" t="n"/>
      <c r="FR33" s="343">
        <f>+$A33</f>
        <v/>
      </c>
      <c r="FS33" s="339">
        <f>SUM(FT33:GA33)</f>
        <v/>
      </c>
      <c r="FT33" s="2582">
        <f>+FI33/FH33</f>
        <v/>
      </c>
      <c r="FU33" s="2582">
        <f>+FJ33/FH33</f>
        <v/>
      </c>
      <c r="FV33" s="2582">
        <f>+FK33/FH33</f>
        <v/>
      </c>
      <c r="FW33" s="2582">
        <f>+FL33/FH33</f>
        <v/>
      </c>
      <c r="FX33" s="2582">
        <f>+FM33/FH33</f>
        <v/>
      </c>
      <c r="FY33" s="2582">
        <f>+FN33/FH33</f>
        <v/>
      </c>
      <c r="FZ33" s="2582">
        <f>+FO33/FH33</f>
        <v/>
      </c>
      <c r="GA33" s="2583">
        <f>+FP33/FH33</f>
        <v/>
      </c>
      <c r="GC33" s="343" t="inlineStr">
        <is>
          <t>INSTITUTIONAL</t>
        </is>
      </c>
      <c r="GD33" s="344">
        <f>+GE33/GE42</f>
        <v/>
      </c>
      <c r="GE33" s="345">
        <f>SUM(GF33:GM33)</f>
        <v/>
      </c>
      <c r="GF33" s="346" t="n"/>
      <c r="GG33" s="346" t="n"/>
      <c r="GH33" s="346" t="n"/>
      <c r="GI33" s="346" t="n"/>
      <c r="GJ33" s="346" t="n"/>
      <c r="GK33" s="346" t="n"/>
      <c r="GL33" s="346" t="n"/>
      <c r="GM33" s="347" t="n"/>
      <c r="GN33" s="324" t="n"/>
      <c r="GO33" s="343">
        <f>+$A33</f>
        <v/>
      </c>
      <c r="GP33" s="339">
        <f>SUM(GQ33:GX33)</f>
        <v/>
      </c>
      <c r="GQ33" s="2582">
        <f>+GF33/GE33</f>
        <v/>
      </c>
      <c r="GR33" s="2582">
        <f>+GG33/GE33</f>
        <v/>
      </c>
      <c r="GS33" s="2582">
        <f>+GH33/GE33</f>
        <v/>
      </c>
      <c r="GT33" s="2582">
        <f>+GI33/GE33</f>
        <v/>
      </c>
      <c r="GU33" s="2582">
        <f>+GJ33/GE33</f>
        <v/>
      </c>
      <c r="GV33" s="2582">
        <f>+GK33/GE33</f>
        <v/>
      </c>
      <c r="GW33" s="2582">
        <f>+GL33/GE33</f>
        <v/>
      </c>
      <c r="GX33" s="2583">
        <f>+GM33/GE33</f>
        <v/>
      </c>
      <c r="GZ33" s="343" t="inlineStr">
        <is>
          <t>INSTITUTIONAL</t>
        </is>
      </c>
      <c r="HA33" s="344">
        <f>+HB33/HB42</f>
        <v/>
      </c>
      <c r="HB33" s="345">
        <f>SUM(HC33:HJ33)</f>
        <v/>
      </c>
      <c r="HC33" s="346" t="n"/>
      <c r="HD33" s="346" t="n"/>
      <c r="HE33" s="346" t="n"/>
      <c r="HF33" s="346" t="n"/>
      <c r="HG33" s="346" t="n"/>
      <c r="HH33" s="346" t="n"/>
      <c r="HI33" s="346" t="n"/>
      <c r="HJ33" s="347" t="n"/>
      <c r="HK33" s="324" t="n"/>
      <c r="HL33" s="343">
        <f>+$A33</f>
        <v/>
      </c>
      <c r="HM33" s="339">
        <f>SUM(HN33:HU33)</f>
        <v/>
      </c>
      <c r="HN33" s="2582">
        <f>+HC33/HB33</f>
        <v/>
      </c>
      <c r="HO33" s="2582">
        <f>+HD33/HB33</f>
        <v/>
      </c>
      <c r="HP33" s="2582">
        <f>+HE33/HB33</f>
        <v/>
      </c>
      <c r="HQ33" s="2582">
        <f>+HF33/HB33</f>
        <v/>
      </c>
      <c r="HR33" s="2582">
        <f>+HG33/HB33</f>
        <v/>
      </c>
      <c r="HS33" s="2582">
        <f>+HH33/HB33</f>
        <v/>
      </c>
      <c r="HT33" s="2582">
        <f>+HI33/HB33</f>
        <v/>
      </c>
      <c r="HU33" s="2583">
        <f>+HJ33/HB33</f>
        <v/>
      </c>
      <c r="HW33" s="343" t="inlineStr">
        <is>
          <t>INSTITUTIONAL</t>
        </is>
      </c>
      <c r="HX33" s="344">
        <f>+HY33/HY42</f>
        <v/>
      </c>
      <c r="HY33" s="345">
        <f>SUM(HZ33:IG33)</f>
        <v/>
      </c>
      <c r="HZ33" s="346" t="n"/>
      <c r="IA33" s="346" t="n"/>
      <c r="IB33" s="346" t="n"/>
      <c r="IC33" s="346" t="n"/>
      <c r="ID33" s="346" t="n"/>
      <c r="IE33" s="346" t="n"/>
      <c r="IF33" s="346" t="n"/>
      <c r="IG33" s="347" t="n"/>
      <c r="IH33" s="324" t="n"/>
      <c r="II33" s="343">
        <f>+$A33</f>
        <v/>
      </c>
      <c r="IJ33" s="339">
        <f>SUM(IK33:IR33)</f>
        <v/>
      </c>
      <c r="IK33" s="2582">
        <f>+HZ33/HY33</f>
        <v/>
      </c>
      <c r="IL33" s="2582">
        <f>+IA33/HY33</f>
        <v/>
      </c>
      <c r="IM33" s="2582">
        <f>+IB33/HY33</f>
        <v/>
      </c>
      <c r="IN33" s="2582">
        <f>+IC33/HY33</f>
        <v/>
      </c>
      <c r="IO33" s="2582">
        <f>+ID33/HY33</f>
        <v/>
      </c>
      <c r="IP33" s="2582">
        <f>+IE33/HY33</f>
        <v/>
      </c>
      <c r="IQ33" s="2582">
        <f>+IF33/HY33</f>
        <v/>
      </c>
      <c r="IR33" s="2583">
        <f>+IG33/HY33</f>
        <v/>
      </c>
      <c r="IT33" s="343" t="inlineStr">
        <is>
          <t>INSTITUTIONAL</t>
        </is>
      </c>
      <c r="IU33" s="344">
        <f>+IV33/IV42</f>
        <v/>
      </c>
      <c r="IV33" s="345">
        <f>SUM(IW33:JD33)</f>
        <v/>
      </c>
      <c r="IW33" s="346" t="n"/>
      <c r="IX33" s="346" t="n"/>
      <c r="IY33" s="346" t="n"/>
      <c r="IZ33" s="346" t="n"/>
      <c r="JA33" s="346" t="n"/>
      <c r="JB33" s="346" t="n"/>
      <c r="JC33" s="346" t="n"/>
      <c r="JD33" s="347" t="n"/>
      <c r="JE33" s="324" t="n"/>
      <c r="JF33" s="343">
        <f>+$A33</f>
        <v/>
      </c>
      <c r="JG33" s="339">
        <f>SUM(JH33:JO33)</f>
        <v/>
      </c>
      <c r="JH33" s="2582">
        <f>+IW33/IV33</f>
        <v/>
      </c>
      <c r="JI33" s="2582">
        <f>+IX33/IV33</f>
        <v/>
      </c>
      <c r="JJ33" s="2582">
        <f>+IY33/IV33</f>
        <v/>
      </c>
      <c r="JK33" s="2582">
        <f>+IZ33/IV33</f>
        <v/>
      </c>
      <c r="JL33" s="2582">
        <f>+JA33/IV33</f>
        <v/>
      </c>
      <c r="JM33" s="2582">
        <f>+JB33/IV33</f>
        <v/>
      </c>
      <c r="JN33" s="2582">
        <f>+JC33/IV33</f>
        <v/>
      </c>
      <c r="JO33" s="2583">
        <f>+JD33/IV33</f>
        <v/>
      </c>
      <c r="JQ33" s="343" t="inlineStr">
        <is>
          <t>INSTITUTIONAL</t>
        </is>
      </c>
      <c r="JR33" s="344">
        <f>+JS33/JS42</f>
        <v/>
      </c>
      <c r="JS33" s="345">
        <f>SUM(JT33:KA33)</f>
        <v/>
      </c>
      <c r="JT33" s="346" t="n"/>
      <c r="JU33" s="346" t="n"/>
      <c r="JV33" s="346" t="n"/>
      <c r="JW33" s="346" t="n"/>
      <c r="JX33" s="346" t="n"/>
      <c r="JY33" s="346" t="n"/>
      <c r="JZ33" s="346" t="n"/>
      <c r="KA33" s="347" t="n"/>
      <c r="KB33" s="324" t="n"/>
      <c r="KC33" s="343">
        <f>+$A33</f>
        <v/>
      </c>
      <c r="KD33" s="339">
        <f>SUM(KE33:KL33)</f>
        <v/>
      </c>
      <c r="KE33" s="2582">
        <f>+JT33/JS33</f>
        <v/>
      </c>
      <c r="KF33" s="2582">
        <f>+JU33/JS33</f>
        <v/>
      </c>
      <c r="KG33" s="2582">
        <f>+JV33/JS33</f>
        <v/>
      </c>
      <c r="KH33" s="2582">
        <f>+JW33/JS33</f>
        <v/>
      </c>
      <c r="KI33" s="2582">
        <f>+JX33/JS33</f>
        <v/>
      </c>
      <c r="KJ33" s="2582">
        <f>+JY33/JS33</f>
        <v/>
      </c>
      <c r="KK33" s="2582">
        <f>+JZ33/JS33</f>
        <v/>
      </c>
      <c r="KL33" s="2583">
        <f>+KA33/JS33</f>
        <v/>
      </c>
    </row>
    <row r="34">
      <c r="A34" s="343" t="inlineStr">
        <is>
          <t>MANAGED CARE</t>
        </is>
      </c>
      <c r="B34" s="344">
        <f>+C34/C42</f>
        <v/>
      </c>
      <c r="C34" s="345">
        <f>SUM(D34:K34)</f>
        <v/>
      </c>
      <c r="D34" s="346">
        <f>AA34+AX34+BU34+CR34+DO34+EL34+FI34+GF34+HC34+HZ34+IW34+JT34</f>
        <v/>
      </c>
      <c r="E34" s="346">
        <f>AB34+AY34+BV34+CS34+DP34+EM34+FJ34+GG34+HD34+IA34+IX34+JU34</f>
        <v/>
      </c>
      <c r="F34" s="346">
        <f>AC34+AZ34+BW34+CT34+DQ34+EN34+FK34+GH34+HE34+IB34+IY34+JV34</f>
        <v/>
      </c>
      <c r="G34" s="346">
        <f>AD34+BA34+BX34+CU34+DR34+EO34+FL34+GI34+HF34+IC34+IZ34+JW34</f>
        <v/>
      </c>
      <c r="H34" s="346">
        <f>AE34+BB34+BY34+CV34+DS34+EP34+FM34+GJ34+HG34+ID34+JA34+JX34</f>
        <v/>
      </c>
      <c r="I34" s="346">
        <f>AF34+BC34+BZ34+CW34+DT34+EQ34+FN34+GK34+HH34+IE34+JB34+JY34</f>
        <v/>
      </c>
      <c r="J34" s="346">
        <f>AG34+BD34+CA34+CX34+DU34+ER34+FO34+GL34+HI34+IF34+JC34+JZ34</f>
        <v/>
      </c>
      <c r="K34" s="347">
        <f>AH34+BE34+CB34+CY34+DV34+ES34+FP34+GM34+HJ34+IG34+JD34+KA34</f>
        <v/>
      </c>
      <c r="L34" s="324" t="n"/>
      <c r="M34" s="343">
        <f>+$A34</f>
        <v/>
      </c>
      <c r="N34" s="339">
        <f>SUM(O34:V34)</f>
        <v/>
      </c>
      <c r="O34" s="2582">
        <f>+D34/$C34</f>
        <v/>
      </c>
      <c r="P34" s="2582">
        <f>+E34/$C34</f>
        <v/>
      </c>
      <c r="Q34" s="2582">
        <f>+F34/$C34</f>
        <v/>
      </c>
      <c r="R34" s="2582">
        <f>+G34/$C34</f>
        <v/>
      </c>
      <c r="S34" s="2582">
        <f>+H34/$C34</f>
        <v/>
      </c>
      <c r="T34" s="2582">
        <f>+I34/$C34</f>
        <v/>
      </c>
      <c r="U34" s="2582">
        <f>+J34/$C34</f>
        <v/>
      </c>
      <c r="V34" s="2583">
        <f>+K34/$C34</f>
        <v/>
      </c>
      <c r="X34" s="343" t="inlineStr">
        <is>
          <t>MANAGED CARE</t>
        </is>
      </c>
      <c r="Y34" s="344">
        <f>+Z34/Z42</f>
        <v/>
      </c>
      <c r="Z34" s="345">
        <f>SUM(AA34:AH34)</f>
        <v/>
      </c>
      <c r="AA34" s="346" t="n"/>
      <c r="AB34" s="346" t="n"/>
      <c r="AC34" s="346" t="n"/>
      <c r="AD34" s="346" t="n"/>
      <c r="AE34" s="346" t="n"/>
      <c r="AF34" s="346" t="n"/>
      <c r="AG34" s="346" t="n"/>
      <c r="AH34" s="347" t="n"/>
      <c r="AI34" s="324" t="n"/>
      <c r="AJ34" s="343">
        <f>+$A34</f>
        <v/>
      </c>
      <c r="AK34" s="339">
        <f>SUM(AL34:AS34)</f>
        <v/>
      </c>
      <c r="AL34" s="2582">
        <f>+AA34/Z34</f>
        <v/>
      </c>
      <c r="AM34" s="2582">
        <f>+AB34/Z34</f>
        <v/>
      </c>
      <c r="AN34" s="2582">
        <f>+AC34/Z34</f>
        <v/>
      </c>
      <c r="AO34" s="2582">
        <f>+AD34/Z34</f>
        <v/>
      </c>
      <c r="AP34" s="2582">
        <f>+AE34/Z34</f>
        <v/>
      </c>
      <c r="AQ34" s="2582">
        <f>+AF34/Z34</f>
        <v/>
      </c>
      <c r="AR34" s="2582">
        <f>+AG34/Z34</f>
        <v/>
      </c>
      <c r="AS34" s="2583">
        <f>+AH34/Z34</f>
        <v/>
      </c>
      <c r="AU34" s="343" t="inlineStr">
        <is>
          <t>MANAGED CARE</t>
        </is>
      </c>
      <c r="AV34" s="344">
        <f>+AW34/AW42</f>
        <v/>
      </c>
      <c r="AW34" s="345">
        <f>SUM(AX34:BE34)</f>
        <v/>
      </c>
      <c r="AX34" s="346" t="n"/>
      <c r="AY34" s="346" t="n"/>
      <c r="AZ34" s="346" t="n"/>
      <c r="BA34" s="346" t="n"/>
      <c r="BB34" s="346" t="n"/>
      <c r="BC34" s="346" t="n"/>
      <c r="BD34" s="346" t="n"/>
      <c r="BE34" s="347" t="n"/>
      <c r="BF34" s="324" t="n"/>
      <c r="BG34" s="343">
        <f>+$A34</f>
        <v/>
      </c>
      <c r="BH34" s="339">
        <f>SUM(BI34:BP34)</f>
        <v/>
      </c>
      <c r="BI34" s="2582">
        <f>+AX34/AW34</f>
        <v/>
      </c>
      <c r="BJ34" s="2582">
        <f>+AY34/AW34</f>
        <v/>
      </c>
      <c r="BK34" s="2582">
        <f>+AZ34/AW34</f>
        <v/>
      </c>
      <c r="BL34" s="2582">
        <f>+BA34/AW34</f>
        <v/>
      </c>
      <c r="BM34" s="2582">
        <f>+BB34/AW34</f>
        <v/>
      </c>
      <c r="BN34" s="2582">
        <f>+BC34/AW34</f>
        <v/>
      </c>
      <c r="BO34" s="2582">
        <f>+BD34/AW34</f>
        <v/>
      </c>
      <c r="BP34" s="2583">
        <f>+BE34/AW34</f>
        <v/>
      </c>
      <c r="BR34" s="343" t="inlineStr">
        <is>
          <t>MANAGED CARE</t>
        </is>
      </c>
      <c r="BS34" s="344">
        <f>+BT34/BT42</f>
        <v/>
      </c>
      <c r="BT34" s="345">
        <f>SUM(BU34:CB34)</f>
        <v/>
      </c>
      <c r="BU34" s="346" t="n"/>
      <c r="BV34" s="346" t="n"/>
      <c r="BW34" s="346" t="n"/>
      <c r="BX34" s="346" t="n"/>
      <c r="BY34" s="346" t="n"/>
      <c r="BZ34" s="346" t="n"/>
      <c r="CA34" s="346" t="n"/>
      <c r="CB34" s="347" t="n"/>
      <c r="CC34" s="324" t="n"/>
      <c r="CD34" s="343">
        <f>+$A34</f>
        <v/>
      </c>
      <c r="CE34" s="339">
        <f>SUM(CF34:CM34)</f>
        <v/>
      </c>
      <c r="CF34" s="2582">
        <f>+BU34/BT34</f>
        <v/>
      </c>
      <c r="CG34" s="2582">
        <f>+BV34/BT34</f>
        <v/>
      </c>
      <c r="CH34" s="2582">
        <f>+BW34/BT34</f>
        <v/>
      </c>
      <c r="CI34" s="2582">
        <f>+BX34/BT34</f>
        <v/>
      </c>
      <c r="CJ34" s="2582">
        <f>+BY34/BT34</f>
        <v/>
      </c>
      <c r="CK34" s="2582">
        <f>+BZ34/BT34</f>
        <v/>
      </c>
      <c r="CL34" s="2582">
        <f>+CA34/BT34</f>
        <v/>
      </c>
      <c r="CM34" s="2583">
        <f>+CB34/BT34</f>
        <v/>
      </c>
      <c r="CO34" s="343" t="inlineStr">
        <is>
          <t>MANAGED CARE</t>
        </is>
      </c>
      <c r="CP34" s="344">
        <f>+CQ34/CQ42</f>
        <v/>
      </c>
      <c r="CQ34" s="345">
        <f>SUM(CR34:CY34)</f>
        <v/>
      </c>
      <c r="CR34" s="346" t="n"/>
      <c r="CS34" s="346" t="n"/>
      <c r="CT34" s="346" t="n"/>
      <c r="CU34" s="346" t="n"/>
      <c r="CV34" s="346" t="n"/>
      <c r="CW34" s="346" t="n"/>
      <c r="CX34" s="346" t="n"/>
      <c r="CY34" s="347" t="n"/>
      <c r="CZ34" s="324" t="n"/>
      <c r="DA34" s="343">
        <f>+$A34</f>
        <v/>
      </c>
      <c r="DB34" s="339">
        <f>SUM(DC34:DJ34)</f>
        <v/>
      </c>
      <c r="DC34" s="2582">
        <f>+CR34/CQ34</f>
        <v/>
      </c>
      <c r="DD34" s="2582">
        <f>+CS34/CQ34</f>
        <v/>
      </c>
      <c r="DE34" s="2582">
        <f>+CT34/CQ34</f>
        <v/>
      </c>
      <c r="DF34" s="2582">
        <f>+CU34/CQ34</f>
        <v/>
      </c>
      <c r="DG34" s="2582">
        <f>+CV34/CQ34</f>
        <v/>
      </c>
      <c r="DH34" s="2582">
        <f>+CW34/CQ34</f>
        <v/>
      </c>
      <c r="DI34" s="2582">
        <f>+CX34/CQ34</f>
        <v/>
      </c>
      <c r="DJ34" s="2583">
        <f>+CY34/CQ34</f>
        <v/>
      </c>
      <c r="DL34" s="343" t="inlineStr">
        <is>
          <t>MANAGED CARE</t>
        </is>
      </c>
      <c r="DM34" s="344">
        <f>+DN34/DN42</f>
        <v/>
      </c>
      <c r="DN34" s="345">
        <f>SUM(DO34:DV34)</f>
        <v/>
      </c>
      <c r="DO34" s="346" t="n"/>
      <c r="DP34" s="346" t="n"/>
      <c r="DQ34" s="346" t="n"/>
      <c r="DR34" s="346" t="n"/>
      <c r="DS34" s="346" t="n"/>
      <c r="DT34" s="346" t="n"/>
      <c r="DU34" s="346" t="n"/>
      <c r="DV34" s="347" t="n"/>
      <c r="DW34" s="324" t="n"/>
      <c r="DX34" s="343">
        <f>+$A34</f>
        <v/>
      </c>
      <c r="DY34" s="339">
        <f>SUM(DZ34:EG34)</f>
        <v/>
      </c>
      <c r="DZ34" s="2582">
        <f>+DO34/DN34</f>
        <v/>
      </c>
      <c r="EA34" s="2582">
        <f>+DP34/DN34</f>
        <v/>
      </c>
      <c r="EB34" s="2582">
        <f>+DQ34/DN34</f>
        <v/>
      </c>
      <c r="EC34" s="2582">
        <f>+DR34/DN34</f>
        <v/>
      </c>
      <c r="ED34" s="2582">
        <f>+DS34/DN34</f>
        <v/>
      </c>
      <c r="EE34" s="2582">
        <f>+DT34/DN34</f>
        <v/>
      </c>
      <c r="EF34" s="2582">
        <f>+DU34/DN34</f>
        <v/>
      </c>
      <c r="EG34" s="2583">
        <f>+DV34/DN34</f>
        <v/>
      </c>
      <c r="EI34" s="343" t="inlineStr">
        <is>
          <t>MANAGED CARE</t>
        </is>
      </c>
      <c r="EJ34" s="344">
        <f>+EK34/EK42</f>
        <v/>
      </c>
      <c r="EK34" s="345">
        <f>SUM(EL34:ES34)</f>
        <v/>
      </c>
      <c r="EL34" s="346" t="n"/>
      <c r="EM34" s="346" t="n"/>
      <c r="EN34" s="346" t="n"/>
      <c r="EO34" s="346" t="n"/>
      <c r="EP34" s="346" t="n"/>
      <c r="EQ34" s="346" t="n"/>
      <c r="ER34" s="346" t="n"/>
      <c r="ES34" s="347" t="n"/>
      <c r="ET34" s="324" t="n"/>
      <c r="EU34" s="343">
        <f>+$A34</f>
        <v/>
      </c>
      <c r="EV34" s="339">
        <f>SUM(EW34:FD34)</f>
        <v/>
      </c>
      <c r="EW34" s="2582">
        <f>+EL34/EK34</f>
        <v/>
      </c>
      <c r="EX34" s="2582">
        <f>+EM34/EK34</f>
        <v/>
      </c>
      <c r="EY34" s="2582">
        <f>+EN34/EK34</f>
        <v/>
      </c>
      <c r="EZ34" s="2582">
        <f>+EO34/EK34</f>
        <v/>
      </c>
      <c r="FA34" s="2582">
        <f>+EP34/EK34</f>
        <v/>
      </c>
      <c r="FB34" s="2582">
        <f>+EQ34/EK34</f>
        <v/>
      </c>
      <c r="FC34" s="2582">
        <f>+ER34/EK34</f>
        <v/>
      </c>
      <c r="FD34" s="2583">
        <f>+ES34/EK34</f>
        <v/>
      </c>
      <c r="FF34" s="343" t="inlineStr">
        <is>
          <t>MANAGED CARE</t>
        </is>
      </c>
      <c r="FG34" s="344">
        <f>+FH34/FH42</f>
        <v/>
      </c>
      <c r="FH34" s="345">
        <f>SUM(FI34:FP34)</f>
        <v/>
      </c>
      <c r="FI34" s="346" t="n"/>
      <c r="FJ34" s="346" t="n"/>
      <c r="FK34" s="346" t="n"/>
      <c r="FL34" s="346" t="n"/>
      <c r="FM34" s="346" t="n"/>
      <c r="FN34" s="346" t="n"/>
      <c r="FO34" s="346" t="n"/>
      <c r="FP34" s="347" t="n"/>
      <c r="FQ34" s="324" t="n"/>
      <c r="FR34" s="343">
        <f>+$A34</f>
        <v/>
      </c>
      <c r="FS34" s="339">
        <f>SUM(FT34:GA34)</f>
        <v/>
      </c>
      <c r="FT34" s="2582">
        <f>+FI34/FH34</f>
        <v/>
      </c>
      <c r="FU34" s="2582">
        <f>+FJ34/FH34</f>
        <v/>
      </c>
      <c r="FV34" s="2582">
        <f>+FK34/FH34</f>
        <v/>
      </c>
      <c r="FW34" s="2582">
        <f>+FL34/FH34</f>
        <v/>
      </c>
      <c r="FX34" s="2582">
        <f>+FM34/FH34</f>
        <v/>
      </c>
      <c r="FY34" s="2582">
        <f>+FN34/FH34</f>
        <v/>
      </c>
      <c r="FZ34" s="2582">
        <f>+FO34/FH34</f>
        <v/>
      </c>
      <c r="GA34" s="2583">
        <f>+FP34/FH34</f>
        <v/>
      </c>
      <c r="GC34" s="343" t="inlineStr">
        <is>
          <t>MANAGED CARE</t>
        </is>
      </c>
      <c r="GD34" s="344">
        <f>+GE34/GE42</f>
        <v/>
      </c>
      <c r="GE34" s="345">
        <f>SUM(GF34:GM34)</f>
        <v/>
      </c>
      <c r="GF34" s="346" t="n"/>
      <c r="GG34" s="346" t="n"/>
      <c r="GH34" s="346" t="n"/>
      <c r="GI34" s="346" t="n"/>
      <c r="GJ34" s="346" t="n"/>
      <c r="GK34" s="346" t="n"/>
      <c r="GL34" s="346" t="n"/>
      <c r="GM34" s="347" t="n"/>
      <c r="GN34" s="324" t="n"/>
      <c r="GO34" s="343">
        <f>+$A34</f>
        <v/>
      </c>
      <c r="GP34" s="339">
        <f>SUM(GQ34:GX34)</f>
        <v/>
      </c>
      <c r="GQ34" s="2582">
        <f>+GF34/GE34</f>
        <v/>
      </c>
      <c r="GR34" s="2582">
        <f>+GG34/GE34</f>
        <v/>
      </c>
      <c r="GS34" s="2582">
        <f>+GH34/GE34</f>
        <v/>
      </c>
      <c r="GT34" s="2582">
        <f>+GI34/GE34</f>
        <v/>
      </c>
      <c r="GU34" s="2582">
        <f>+GJ34/GE34</f>
        <v/>
      </c>
      <c r="GV34" s="2582">
        <f>+GK34/GE34</f>
        <v/>
      </c>
      <c r="GW34" s="2582">
        <f>+GL34/GE34</f>
        <v/>
      </c>
      <c r="GX34" s="2583">
        <f>+GM34/GE34</f>
        <v/>
      </c>
      <c r="GZ34" s="343" t="inlineStr">
        <is>
          <t>MANAGED CARE</t>
        </is>
      </c>
      <c r="HA34" s="344">
        <f>+HB34/HB42</f>
        <v/>
      </c>
      <c r="HB34" s="345">
        <f>SUM(HC34:HJ34)</f>
        <v/>
      </c>
      <c r="HC34" s="346" t="n"/>
      <c r="HD34" s="346" t="n"/>
      <c r="HE34" s="346" t="n"/>
      <c r="HF34" s="346" t="n"/>
      <c r="HG34" s="346" t="n"/>
      <c r="HH34" s="346" t="n"/>
      <c r="HI34" s="346" t="n"/>
      <c r="HJ34" s="347" t="n"/>
      <c r="HK34" s="324" t="n"/>
      <c r="HL34" s="343">
        <f>+$A34</f>
        <v/>
      </c>
      <c r="HM34" s="339">
        <f>SUM(HN34:HU34)</f>
        <v/>
      </c>
      <c r="HN34" s="2582">
        <f>+HC34/HB34</f>
        <v/>
      </c>
      <c r="HO34" s="2582">
        <f>+HD34/HB34</f>
        <v/>
      </c>
      <c r="HP34" s="2582">
        <f>+HE34/HB34</f>
        <v/>
      </c>
      <c r="HQ34" s="2582">
        <f>+HF34/HB34</f>
        <v/>
      </c>
      <c r="HR34" s="2582">
        <f>+HG34/HB34</f>
        <v/>
      </c>
      <c r="HS34" s="2582">
        <f>+HH34/HB34</f>
        <v/>
      </c>
      <c r="HT34" s="2582">
        <f>+HI34/HB34</f>
        <v/>
      </c>
      <c r="HU34" s="2583">
        <f>+HJ34/HB34</f>
        <v/>
      </c>
      <c r="HW34" s="343" t="inlineStr">
        <is>
          <t>MANAGED CARE</t>
        </is>
      </c>
      <c r="HX34" s="344">
        <f>+HY34/HY42</f>
        <v/>
      </c>
      <c r="HY34" s="345">
        <f>SUM(HZ34:IG34)</f>
        <v/>
      </c>
      <c r="HZ34" s="346" t="n"/>
      <c r="IA34" s="346" t="n"/>
      <c r="IB34" s="346" t="n"/>
      <c r="IC34" s="346" t="n"/>
      <c r="ID34" s="346" t="n"/>
      <c r="IE34" s="346" t="n"/>
      <c r="IF34" s="346" t="n"/>
      <c r="IG34" s="347" t="n"/>
      <c r="IH34" s="324" t="n"/>
      <c r="II34" s="343">
        <f>+$A34</f>
        <v/>
      </c>
      <c r="IJ34" s="339">
        <f>SUM(IK34:IR34)</f>
        <v/>
      </c>
      <c r="IK34" s="2582">
        <f>+HZ34/HY34</f>
        <v/>
      </c>
      <c r="IL34" s="2582">
        <f>+IA34/HY34</f>
        <v/>
      </c>
      <c r="IM34" s="2582">
        <f>+IB34/HY34</f>
        <v/>
      </c>
      <c r="IN34" s="2582">
        <f>+IC34/HY34</f>
        <v/>
      </c>
      <c r="IO34" s="2582">
        <f>+ID34/HY34</f>
        <v/>
      </c>
      <c r="IP34" s="2582">
        <f>+IE34/HY34</f>
        <v/>
      </c>
      <c r="IQ34" s="2582">
        <f>+IF34/HY34</f>
        <v/>
      </c>
      <c r="IR34" s="2583">
        <f>+IG34/HY34</f>
        <v/>
      </c>
      <c r="IT34" s="343" t="inlineStr">
        <is>
          <t>MANAGED CARE</t>
        </is>
      </c>
      <c r="IU34" s="344">
        <f>+IV34/IV42</f>
        <v/>
      </c>
      <c r="IV34" s="345">
        <f>SUM(IW34:JD34)</f>
        <v/>
      </c>
      <c r="IW34" s="346" t="n"/>
      <c r="IX34" s="346" t="n"/>
      <c r="IY34" s="346" t="n"/>
      <c r="IZ34" s="346" t="n"/>
      <c r="JA34" s="346" t="n"/>
      <c r="JB34" s="346" t="n"/>
      <c r="JC34" s="346" t="n"/>
      <c r="JD34" s="347" t="n"/>
      <c r="JE34" s="324" t="n"/>
      <c r="JF34" s="343">
        <f>+$A34</f>
        <v/>
      </c>
      <c r="JG34" s="339">
        <f>SUM(JH34:JO34)</f>
        <v/>
      </c>
      <c r="JH34" s="2582">
        <f>+IW34/IV34</f>
        <v/>
      </c>
      <c r="JI34" s="2582">
        <f>+IX34/IV34</f>
        <v/>
      </c>
      <c r="JJ34" s="2582">
        <f>+IY34/IV34</f>
        <v/>
      </c>
      <c r="JK34" s="2582">
        <f>+IZ34/IV34</f>
        <v/>
      </c>
      <c r="JL34" s="2582">
        <f>+JA34/IV34</f>
        <v/>
      </c>
      <c r="JM34" s="2582">
        <f>+JB34/IV34</f>
        <v/>
      </c>
      <c r="JN34" s="2582">
        <f>+JC34/IV34</f>
        <v/>
      </c>
      <c r="JO34" s="2583">
        <f>+JD34/IV34</f>
        <v/>
      </c>
      <c r="JQ34" s="343" t="inlineStr">
        <is>
          <t>MANAGED CARE</t>
        </is>
      </c>
      <c r="JR34" s="344">
        <f>+JS34/JS42</f>
        <v/>
      </c>
      <c r="JS34" s="345">
        <f>SUM(JT34:KA34)</f>
        <v/>
      </c>
      <c r="JT34" s="346" t="n"/>
      <c r="JU34" s="346" t="n"/>
      <c r="JV34" s="346" t="n"/>
      <c r="JW34" s="346" t="n"/>
      <c r="JX34" s="346" t="n"/>
      <c r="JY34" s="346" t="n"/>
      <c r="JZ34" s="346" t="n"/>
      <c r="KA34" s="347" t="n"/>
      <c r="KB34" s="324" t="n"/>
      <c r="KC34" s="343">
        <f>+$A34</f>
        <v/>
      </c>
      <c r="KD34" s="339">
        <f>SUM(KE34:KL34)</f>
        <v/>
      </c>
      <c r="KE34" s="2582">
        <f>+JT34/JS34</f>
        <v/>
      </c>
      <c r="KF34" s="2582">
        <f>+JU34/JS34</f>
        <v/>
      </c>
      <c r="KG34" s="2582">
        <f>+JV34/JS34</f>
        <v/>
      </c>
      <c r="KH34" s="2582">
        <f>+JW34/JS34</f>
        <v/>
      </c>
      <c r="KI34" s="2582">
        <f>+JX34/JS34</f>
        <v/>
      </c>
      <c r="KJ34" s="2582">
        <f>+JY34/JS34</f>
        <v/>
      </c>
      <c r="KK34" s="2582">
        <f>+JZ34/JS34</f>
        <v/>
      </c>
      <c r="KL34" s="2583">
        <f>+KA34/JS34</f>
        <v/>
      </c>
    </row>
    <row r="35">
      <c r="A35" s="343" t="inlineStr">
        <is>
          <t>MEDICAID</t>
        </is>
      </c>
      <c r="B35" s="344">
        <f>+C35/C42</f>
        <v/>
      </c>
      <c r="C35" s="345">
        <f>SUM(D35:K35)</f>
        <v/>
      </c>
      <c r="D35" s="346">
        <f>AA35+AX35+BU35+CR35+DO35+EL35+FI35+GF35+HC35+HZ35+IW35+JT35</f>
        <v/>
      </c>
      <c r="E35" s="346">
        <f>AB35+AY35+BV35+CS35+DP35+EM35+FJ35+GG35+HD35+IA35+IX35+JU35</f>
        <v/>
      </c>
      <c r="F35" s="346">
        <f>AC35+AZ35+BW35+CT35+DQ35+EN35+FK35+GH35+HE35+IB35+IY35+JV35</f>
        <v/>
      </c>
      <c r="G35" s="346">
        <f>AD35+BA35+BX35+CU35+DR35+EO35+FL35+GI35+HF35+IC35+IZ35+JW35</f>
        <v/>
      </c>
      <c r="H35" s="346">
        <f>AE35+BB35+BY35+CV35+DS35+EP35+FM35+GJ35+HG35+ID35+JA35+JX35</f>
        <v/>
      </c>
      <c r="I35" s="346">
        <f>AF35+BC35+BZ35+CW35+DT35+EQ35+FN35+GK35+HH35+IE35+JB35+JY35</f>
        <v/>
      </c>
      <c r="J35" s="346">
        <f>AG35+BD35+CA35+CX35+DU35+ER35+FO35+GL35+HI35+IF35+JC35+JZ35</f>
        <v/>
      </c>
      <c r="K35" s="347">
        <f>AH35+BE35+CB35+CY35+DV35+ES35+FP35+GM35+HJ35+IG35+JD35+KA35</f>
        <v/>
      </c>
      <c r="L35" s="324" t="n"/>
      <c r="M35" s="343">
        <f>+$A35</f>
        <v/>
      </c>
      <c r="N35" s="339">
        <f>SUM(O35:V35)</f>
        <v/>
      </c>
      <c r="O35" s="2582">
        <f>+D35/$C35</f>
        <v/>
      </c>
      <c r="P35" s="2582">
        <f>+E35/$C35</f>
        <v/>
      </c>
      <c r="Q35" s="2582">
        <f>+F35/$C35</f>
        <v/>
      </c>
      <c r="R35" s="2582">
        <f>+G35/$C35</f>
        <v/>
      </c>
      <c r="S35" s="2582">
        <f>+H35/$C35</f>
        <v/>
      </c>
      <c r="T35" s="2582">
        <f>+I35/$C35</f>
        <v/>
      </c>
      <c r="U35" s="2582">
        <f>+J35/$C35</f>
        <v/>
      </c>
      <c r="V35" s="2583">
        <f>+K35/$C35</f>
        <v/>
      </c>
      <c r="X35" s="343" t="inlineStr">
        <is>
          <t>MEDICAID</t>
        </is>
      </c>
      <c r="Y35" s="344">
        <f>+Z35/Z42</f>
        <v/>
      </c>
      <c r="Z35" s="345">
        <f>SUM(AA35:AH35)</f>
        <v/>
      </c>
      <c r="AA35" s="346" t="n"/>
      <c r="AB35" s="346" t="n"/>
      <c r="AC35" s="346" t="n"/>
      <c r="AD35" s="346" t="n"/>
      <c r="AE35" s="346" t="n"/>
      <c r="AF35" s="346" t="n"/>
      <c r="AG35" s="346" t="n"/>
      <c r="AH35" s="347" t="n"/>
      <c r="AI35" s="324" t="n"/>
      <c r="AJ35" s="343">
        <f>+$A35</f>
        <v/>
      </c>
      <c r="AK35" s="339">
        <f>SUM(AL35:AS35)</f>
        <v/>
      </c>
      <c r="AL35" s="2582">
        <f>+AA35/Z35</f>
        <v/>
      </c>
      <c r="AM35" s="2582">
        <f>+AB35/Z35</f>
        <v/>
      </c>
      <c r="AN35" s="2582">
        <f>+AC35/Z35</f>
        <v/>
      </c>
      <c r="AO35" s="2582">
        <f>+AD35/Z35</f>
        <v/>
      </c>
      <c r="AP35" s="2582">
        <f>+AE35/Z35</f>
        <v/>
      </c>
      <c r="AQ35" s="2582">
        <f>+AF35/Z35</f>
        <v/>
      </c>
      <c r="AR35" s="2582">
        <f>+AG35/Z35</f>
        <v/>
      </c>
      <c r="AS35" s="2583">
        <f>+AH35/Z35</f>
        <v/>
      </c>
      <c r="AU35" s="343" t="inlineStr">
        <is>
          <t>MEDICAID</t>
        </is>
      </c>
      <c r="AV35" s="344">
        <f>+AW35/AW42</f>
        <v/>
      </c>
      <c r="AW35" s="345">
        <f>SUM(AX35:BE35)</f>
        <v/>
      </c>
      <c r="AX35" s="346" t="n"/>
      <c r="AY35" s="346" t="n"/>
      <c r="AZ35" s="346" t="n"/>
      <c r="BA35" s="346" t="n"/>
      <c r="BB35" s="346" t="n"/>
      <c r="BC35" s="346" t="n"/>
      <c r="BD35" s="346" t="n"/>
      <c r="BE35" s="347" t="n"/>
      <c r="BF35" s="324" t="n"/>
      <c r="BG35" s="343">
        <f>+$A35</f>
        <v/>
      </c>
      <c r="BH35" s="339">
        <f>SUM(BI35:BP35)</f>
        <v/>
      </c>
      <c r="BI35" s="2582">
        <f>+AX35/AW35</f>
        <v/>
      </c>
      <c r="BJ35" s="2582">
        <f>+AY35/AW35</f>
        <v/>
      </c>
      <c r="BK35" s="2582">
        <f>+AZ35/AW35</f>
        <v/>
      </c>
      <c r="BL35" s="2582">
        <f>+BA35/AW35</f>
        <v/>
      </c>
      <c r="BM35" s="2582">
        <f>+BB35/AW35</f>
        <v/>
      </c>
      <c r="BN35" s="2582">
        <f>+BC35/AW35</f>
        <v/>
      </c>
      <c r="BO35" s="2582">
        <f>+BD35/AW35</f>
        <v/>
      </c>
      <c r="BP35" s="2583">
        <f>+BE35/AW35</f>
        <v/>
      </c>
      <c r="BR35" s="343" t="inlineStr">
        <is>
          <t>MEDICAID</t>
        </is>
      </c>
      <c r="BS35" s="344">
        <f>+BT35/BT42</f>
        <v/>
      </c>
      <c r="BT35" s="345">
        <f>SUM(BU35:CB35)</f>
        <v/>
      </c>
      <c r="BU35" s="346" t="n"/>
      <c r="BV35" s="346" t="n"/>
      <c r="BW35" s="346" t="n"/>
      <c r="BX35" s="346" t="n"/>
      <c r="BY35" s="346" t="n"/>
      <c r="BZ35" s="346" t="n"/>
      <c r="CA35" s="346" t="n"/>
      <c r="CB35" s="347" t="n"/>
      <c r="CC35" s="324" t="n"/>
      <c r="CD35" s="343">
        <f>+$A35</f>
        <v/>
      </c>
      <c r="CE35" s="339">
        <f>SUM(CF35:CM35)</f>
        <v/>
      </c>
      <c r="CF35" s="2582">
        <f>+BU35/BT35</f>
        <v/>
      </c>
      <c r="CG35" s="2582">
        <f>+BV35/BT35</f>
        <v/>
      </c>
      <c r="CH35" s="2582">
        <f>+BW35/BT35</f>
        <v/>
      </c>
      <c r="CI35" s="2582">
        <f>+BX35/BT35</f>
        <v/>
      </c>
      <c r="CJ35" s="2582">
        <f>+BY35/BT35</f>
        <v/>
      </c>
      <c r="CK35" s="2582">
        <f>+BZ35/BT35</f>
        <v/>
      </c>
      <c r="CL35" s="2582">
        <f>+CA35/BT35</f>
        <v/>
      </c>
      <c r="CM35" s="2583">
        <f>+CB35/BT35</f>
        <v/>
      </c>
      <c r="CO35" s="343" t="inlineStr">
        <is>
          <t>MEDICAID</t>
        </is>
      </c>
      <c r="CP35" s="344">
        <f>+CQ35/CQ42</f>
        <v/>
      </c>
      <c r="CQ35" s="345">
        <f>SUM(CR35:CY35)</f>
        <v/>
      </c>
      <c r="CR35" s="346" t="n"/>
      <c r="CS35" s="346" t="n"/>
      <c r="CT35" s="346" t="n"/>
      <c r="CU35" s="346" t="n"/>
      <c r="CV35" s="346" t="n"/>
      <c r="CW35" s="346" t="n"/>
      <c r="CX35" s="346" t="n"/>
      <c r="CY35" s="347" t="n"/>
      <c r="CZ35" s="324" t="n"/>
      <c r="DA35" s="343">
        <f>+$A35</f>
        <v/>
      </c>
      <c r="DB35" s="339">
        <f>SUM(DC35:DJ35)</f>
        <v/>
      </c>
      <c r="DC35" s="2582">
        <f>+CR35/CQ35</f>
        <v/>
      </c>
      <c r="DD35" s="2582">
        <f>+CS35/CQ35</f>
        <v/>
      </c>
      <c r="DE35" s="2582">
        <f>+CT35/CQ35</f>
        <v/>
      </c>
      <c r="DF35" s="2582">
        <f>+CU35/CQ35</f>
        <v/>
      </c>
      <c r="DG35" s="2582">
        <f>+CV35/CQ35</f>
        <v/>
      </c>
      <c r="DH35" s="2582">
        <f>+CW35/CQ35</f>
        <v/>
      </c>
      <c r="DI35" s="2582">
        <f>+CX35/CQ35</f>
        <v/>
      </c>
      <c r="DJ35" s="2583">
        <f>+CY35/CQ35</f>
        <v/>
      </c>
      <c r="DL35" s="343" t="inlineStr">
        <is>
          <t>MEDICAID</t>
        </is>
      </c>
      <c r="DM35" s="344">
        <f>+DN35/DN42</f>
        <v/>
      </c>
      <c r="DN35" s="345">
        <f>SUM(DO35:DV35)</f>
        <v/>
      </c>
      <c r="DO35" s="346" t="n"/>
      <c r="DP35" s="346" t="n"/>
      <c r="DQ35" s="346" t="n"/>
      <c r="DR35" s="346" t="n"/>
      <c r="DS35" s="346" t="n"/>
      <c r="DT35" s="346" t="n"/>
      <c r="DU35" s="346" t="n"/>
      <c r="DV35" s="347" t="n"/>
      <c r="DW35" s="324" t="n"/>
      <c r="DX35" s="343">
        <f>+$A35</f>
        <v/>
      </c>
      <c r="DY35" s="339">
        <f>SUM(DZ35:EG35)</f>
        <v/>
      </c>
      <c r="DZ35" s="2582">
        <f>+DO35/DN35</f>
        <v/>
      </c>
      <c r="EA35" s="2582">
        <f>+DP35/DN35</f>
        <v/>
      </c>
      <c r="EB35" s="2582">
        <f>+DQ35/DN35</f>
        <v/>
      </c>
      <c r="EC35" s="2582">
        <f>+DR35/DN35</f>
        <v/>
      </c>
      <c r="ED35" s="2582">
        <f>+DS35/DN35</f>
        <v/>
      </c>
      <c r="EE35" s="2582">
        <f>+DT35/DN35</f>
        <v/>
      </c>
      <c r="EF35" s="2582">
        <f>+DU35/DN35</f>
        <v/>
      </c>
      <c r="EG35" s="2583">
        <f>+DV35/DN35</f>
        <v/>
      </c>
      <c r="EI35" s="343" t="inlineStr">
        <is>
          <t>MEDICAID</t>
        </is>
      </c>
      <c r="EJ35" s="344">
        <f>+EK35/EK42</f>
        <v/>
      </c>
      <c r="EK35" s="345">
        <f>SUM(EL35:ES35)</f>
        <v/>
      </c>
      <c r="EL35" s="346" t="n"/>
      <c r="EM35" s="346" t="n"/>
      <c r="EN35" s="346" t="n"/>
      <c r="EO35" s="346" t="n"/>
      <c r="EP35" s="346" t="n"/>
      <c r="EQ35" s="346" t="n"/>
      <c r="ER35" s="346" t="n"/>
      <c r="ES35" s="347" t="n"/>
      <c r="ET35" s="324" t="n"/>
      <c r="EU35" s="343">
        <f>+$A35</f>
        <v/>
      </c>
      <c r="EV35" s="339">
        <f>SUM(EW35:FD35)</f>
        <v/>
      </c>
      <c r="EW35" s="2582">
        <f>+EL35/EK35</f>
        <v/>
      </c>
      <c r="EX35" s="2582">
        <f>+EM35/EK35</f>
        <v/>
      </c>
      <c r="EY35" s="2582">
        <f>+EN35/EK35</f>
        <v/>
      </c>
      <c r="EZ35" s="2582">
        <f>+EO35/EK35</f>
        <v/>
      </c>
      <c r="FA35" s="2582">
        <f>+EP35/EK35</f>
        <v/>
      </c>
      <c r="FB35" s="2582">
        <f>+EQ35/EK35</f>
        <v/>
      </c>
      <c r="FC35" s="2582">
        <f>+ER35/EK35</f>
        <v/>
      </c>
      <c r="FD35" s="2583">
        <f>+ES35/EK35</f>
        <v/>
      </c>
      <c r="FF35" s="343" t="inlineStr">
        <is>
          <t>MEDICAID</t>
        </is>
      </c>
      <c r="FG35" s="344">
        <f>+FH35/FH42</f>
        <v/>
      </c>
      <c r="FH35" s="345">
        <f>SUM(FI35:FP35)</f>
        <v/>
      </c>
      <c r="FI35" s="346" t="n"/>
      <c r="FJ35" s="346" t="n"/>
      <c r="FK35" s="346" t="n"/>
      <c r="FL35" s="346" t="n"/>
      <c r="FM35" s="346" t="n"/>
      <c r="FN35" s="346" t="n"/>
      <c r="FO35" s="346" t="n"/>
      <c r="FP35" s="347" t="n"/>
      <c r="FQ35" s="324" t="n"/>
      <c r="FR35" s="343">
        <f>+$A35</f>
        <v/>
      </c>
      <c r="FS35" s="339">
        <f>SUM(FT35:GA35)</f>
        <v/>
      </c>
      <c r="FT35" s="2582">
        <f>+FI35/FH35</f>
        <v/>
      </c>
      <c r="FU35" s="2582">
        <f>+FJ35/FH35</f>
        <v/>
      </c>
      <c r="FV35" s="2582">
        <f>+FK35/FH35</f>
        <v/>
      </c>
      <c r="FW35" s="2582">
        <f>+FL35/FH35</f>
        <v/>
      </c>
      <c r="FX35" s="2582">
        <f>+FM35/FH35</f>
        <v/>
      </c>
      <c r="FY35" s="2582">
        <f>+FN35/FH35</f>
        <v/>
      </c>
      <c r="FZ35" s="2582">
        <f>+FO35/FH35</f>
        <v/>
      </c>
      <c r="GA35" s="2583">
        <f>+FP35/FH35</f>
        <v/>
      </c>
      <c r="GC35" s="343" t="inlineStr">
        <is>
          <t>MEDICAID</t>
        </is>
      </c>
      <c r="GD35" s="344">
        <f>+GE35/GE42</f>
        <v/>
      </c>
      <c r="GE35" s="345">
        <f>SUM(GF35:GM35)</f>
        <v/>
      </c>
      <c r="GF35" s="346" t="n"/>
      <c r="GG35" s="346" t="n"/>
      <c r="GH35" s="346" t="n"/>
      <c r="GI35" s="346" t="n"/>
      <c r="GJ35" s="346" t="n"/>
      <c r="GK35" s="346" t="n"/>
      <c r="GL35" s="346" t="n"/>
      <c r="GM35" s="347" t="n"/>
      <c r="GN35" s="324" t="n"/>
      <c r="GO35" s="343">
        <f>+$A35</f>
        <v/>
      </c>
      <c r="GP35" s="339">
        <f>SUM(GQ35:GX35)</f>
        <v/>
      </c>
      <c r="GQ35" s="2582">
        <f>+GF35/GE35</f>
        <v/>
      </c>
      <c r="GR35" s="2582">
        <f>+GG35/GE35</f>
        <v/>
      </c>
      <c r="GS35" s="2582">
        <f>+GH35/GE35</f>
        <v/>
      </c>
      <c r="GT35" s="2582">
        <f>+GI35/GE35</f>
        <v/>
      </c>
      <c r="GU35" s="2582">
        <f>+GJ35/GE35</f>
        <v/>
      </c>
      <c r="GV35" s="2582">
        <f>+GK35/GE35</f>
        <v/>
      </c>
      <c r="GW35" s="2582">
        <f>+GL35/GE35</f>
        <v/>
      </c>
      <c r="GX35" s="2583">
        <f>+GM35/GE35</f>
        <v/>
      </c>
      <c r="GZ35" s="343" t="inlineStr">
        <is>
          <t>MEDICAID</t>
        </is>
      </c>
      <c r="HA35" s="344">
        <f>+HB35/HB42</f>
        <v/>
      </c>
      <c r="HB35" s="345">
        <f>SUM(HC35:HJ35)</f>
        <v/>
      </c>
      <c r="HC35" s="346" t="n"/>
      <c r="HD35" s="346" t="n"/>
      <c r="HE35" s="346" t="n"/>
      <c r="HF35" s="346" t="n"/>
      <c r="HG35" s="346" t="n"/>
      <c r="HH35" s="346" t="n"/>
      <c r="HI35" s="346" t="n"/>
      <c r="HJ35" s="347" t="n"/>
      <c r="HK35" s="324" t="n"/>
      <c r="HL35" s="343">
        <f>+$A35</f>
        <v/>
      </c>
      <c r="HM35" s="339">
        <f>SUM(HN35:HU35)</f>
        <v/>
      </c>
      <c r="HN35" s="2582">
        <f>+HC35/HB35</f>
        <v/>
      </c>
      <c r="HO35" s="2582">
        <f>+HD35/HB35</f>
        <v/>
      </c>
      <c r="HP35" s="2582">
        <f>+HE35/HB35</f>
        <v/>
      </c>
      <c r="HQ35" s="2582">
        <f>+HF35/HB35</f>
        <v/>
      </c>
      <c r="HR35" s="2582">
        <f>+HG35/HB35</f>
        <v/>
      </c>
      <c r="HS35" s="2582">
        <f>+HH35/HB35</f>
        <v/>
      </c>
      <c r="HT35" s="2582">
        <f>+HI35/HB35</f>
        <v/>
      </c>
      <c r="HU35" s="2583">
        <f>+HJ35/HB35</f>
        <v/>
      </c>
      <c r="HW35" s="343" t="inlineStr">
        <is>
          <t>MEDICAID</t>
        </is>
      </c>
      <c r="HX35" s="344">
        <f>+HY35/HY42</f>
        <v/>
      </c>
      <c r="HY35" s="345">
        <f>SUM(HZ35:IG35)</f>
        <v/>
      </c>
      <c r="HZ35" s="346" t="n"/>
      <c r="IA35" s="346" t="n"/>
      <c r="IB35" s="346" t="n"/>
      <c r="IC35" s="346" t="n"/>
      <c r="ID35" s="346" t="n"/>
      <c r="IE35" s="346" t="n"/>
      <c r="IF35" s="346" t="n"/>
      <c r="IG35" s="347" t="n"/>
      <c r="IH35" s="324" t="n"/>
      <c r="II35" s="343">
        <f>+$A35</f>
        <v/>
      </c>
      <c r="IJ35" s="339">
        <f>SUM(IK35:IR35)</f>
        <v/>
      </c>
      <c r="IK35" s="2582">
        <f>+HZ35/HY35</f>
        <v/>
      </c>
      <c r="IL35" s="2582">
        <f>+IA35/HY35</f>
        <v/>
      </c>
      <c r="IM35" s="2582">
        <f>+IB35/HY35</f>
        <v/>
      </c>
      <c r="IN35" s="2582">
        <f>+IC35/HY35</f>
        <v/>
      </c>
      <c r="IO35" s="2582">
        <f>+ID35/HY35</f>
        <v/>
      </c>
      <c r="IP35" s="2582">
        <f>+IE35/HY35</f>
        <v/>
      </c>
      <c r="IQ35" s="2582">
        <f>+IF35/HY35</f>
        <v/>
      </c>
      <c r="IR35" s="2583">
        <f>+IG35/HY35</f>
        <v/>
      </c>
      <c r="IT35" s="343" t="inlineStr">
        <is>
          <t>MEDICAID</t>
        </is>
      </c>
      <c r="IU35" s="344">
        <f>+IV35/IV42</f>
        <v/>
      </c>
      <c r="IV35" s="345">
        <f>SUM(IW35:JD35)</f>
        <v/>
      </c>
      <c r="IW35" s="346" t="n"/>
      <c r="IX35" s="346" t="n"/>
      <c r="IY35" s="346" t="n"/>
      <c r="IZ35" s="346" t="n"/>
      <c r="JA35" s="346" t="n"/>
      <c r="JB35" s="346" t="n"/>
      <c r="JC35" s="346" t="n"/>
      <c r="JD35" s="347" t="n"/>
      <c r="JE35" s="324" t="n"/>
      <c r="JF35" s="343">
        <f>+$A35</f>
        <v/>
      </c>
      <c r="JG35" s="339">
        <f>SUM(JH35:JO35)</f>
        <v/>
      </c>
      <c r="JH35" s="2582">
        <f>+IW35/IV35</f>
        <v/>
      </c>
      <c r="JI35" s="2582">
        <f>+IX35/IV35</f>
        <v/>
      </c>
      <c r="JJ35" s="2582">
        <f>+IY35/IV35</f>
        <v/>
      </c>
      <c r="JK35" s="2582">
        <f>+IZ35/IV35</f>
        <v/>
      </c>
      <c r="JL35" s="2582">
        <f>+JA35/IV35</f>
        <v/>
      </c>
      <c r="JM35" s="2582">
        <f>+JB35/IV35</f>
        <v/>
      </c>
      <c r="JN35" s="2582">
        <f>+JC35/IV35</f>
        <v/>
      </c>
      <c r="JO35" s="2583">
        <f>+JD35/IV35</f>
        <v/>
      </c>
      <c r="JQ35" s="343" t="inlineStr">
        <is>
          <t>MEDICAID</t>
        </is>
      </c>
      <c r="JR35" s="344">
        <f>+JS35/JS42</f>
        <v/>
      </c>
      <c r="JS35" s="345">
        <f>SUM(JT35:KA35)</f>
        <v/>
      </c>
      <c r="JT35" s="346" t="n"/>
      <c r="JU35" s="346" t="n"/>
      <c r="JV35" s="346" t="n"/>
      <c r="JW35" s="346" t="n"/>
      <c r="JX35" s="346" t="n"/>
      <c r="JY35" s="346" t="n"/>
      <c r="JZ35" s="346" t="n"/>
      <c r="KA35" s="347" t="n"/>
      <c r="KB35" s="324" t="n"/>
      <c r="KC35" s="343">
        <f>+$A35</f>
        <v/>
      </c>
      <c r="KD35" s="339">
        <f>SUM(KE35:KL35)</f>
        <v/>
      </c>
      <c r="KE35" s="2582">
        <f>+JT35/JS35</f>
        <v/>
      </c>
      <c r="KF35" s="2582">
        <f>+JU35/JS35</f>
        <v/>
      </c>
      <c r="KG35" s="2582">
        <f>+JV35/JS35</f>
        <v/>
      </c>
      <c r="KH35" s="2582">
        <f>+JW35/JS35</f>
        <v/>
      </c>
      <c r="KI35" s="2582">
        <f>+JX35/JS35</f>
        <v/>
      </c>
      <c r="KJ35" s="2582">
        <f>+JY35/JS35</f>
        <v/>
      </c>
      <c r="KK35" s="2582">
        <f>+JZ35/JS35</f>
        <v/>
      </c>
      <c r="KL35" s="2583">
        <f>+KA35/JS35</f>
        <v/>
      </c>
    </row>
    <row r="36">
      <c r="A36" s="343" t="inlineStr">
        <is>
          <t>MEDICARE</t>
        </is>
      </c>
      <c r="B36" s="344">
        <f>+C36/C42</f>
        <v/>
      </c>
      <c r="C36" s="345">
        <f>SUM(D36:K36)</f>
        <v/>
      </c>
      <c r="D36" s="346">
        <f>AA36+AX36+BU36+CR36+DO36+EL36+FI36+GF36+HC36+HZ36+IW36+JT36</f>
        <v/>
      </c>
      <c r="E36" s="346">
        <f>AB36+AY36+BV36+CS36+DP36+EM36+FJ36+GG36+HD36+IA36+IX36+JU36</f>
        <v/>
      </c>
      <c r="F36" s="346">
        <f>AC36+AZ36+BW36+CT36+DQ36+EN36+FK36+GH36+HE36+IB36+IY36+JV36</f>
        <v/>
      </c>
      <c r="G36" s="346">
        <f>AD36+BA36+BX36+CU36+DR36+EO36+FL36+GI36+HF36+IC36+IZ36+JW36</f>
        <v/>
      </c>
      <c r="H36" s="346">
        <f>AE36+BB36+BY36+CV36+DS36+EP36+FM36+GJ36+HG36+ID36+JA36+JX36</f>
        <v/>
      </c>
      <c r="I36" s="346">
        <f>AF36+BC36+BZ36+CW36+DT36+EQ36+FN36+GK36+HH36+IE36+JB36+JY36</f>
        <v/>
      </c>
      <c r="J36" s="346">
        <f>AG36+BD36+CA36+CX36+DU36+ER36+FO36+GL36+HI36+IF36+JC36+JZ36</f>
        <v/>
      </c>
      <c r="K36" s="347">
        <f>AH36+BE36+CB36+CY36+DV36+ES36+FP36+GM36+HJ36+IG36+JD36+KA36</f>
        <v/>
      </c>
      <c r="L36" s="324" t="n"/>
      <c r="M36" s="343">
        <f>+$A36</f>
        <v/>
      </c>
      <c r="N36" s="339">
        <f>SUM(O36:V36)</f>
        <v/>
      </c>
      <c r="O36" s="2582">
        <f>+D36/$C36</f>
        <v/>
      </c>
      <c r="P36" s="2582">
        <f>+E36/$C36</f>
        <v/>
      </c>
      <c r="Q36" s="2582">
        <f>+F36/$C36</f>
        <v/>
      </c>
      <c r="R36" s="2582">
        <f>+G36/$C36</f>
        <v/>
      </c>
      <c r="S36" s="2582">
        <f>+H36/$C36</f>
        <v/>
      </c>
      <c r="T36" s="2582">
        <f>+I36/$C36</f>
        <v/>
      </c>
      <c r="U36" s="2582">
        <f>+J36/$C36</f>
        <v/>
      </c>
      <c r="V36" s="2583">
        <f>+K36/$C36</f>
        <v/>
      </c>
      <c r="X36" s="343" t="inlineStr">
        <is>
          <t>MEDICARE</t>
        </is>
      </c>
      <c r="Y36" s="344">
        <f>+Z36/Z42</f>
        <v/>
      </c>
      <c r="Z36" s="345">
        <f>SUM(AA36:AH36)</f>
        <v/>
      </c>
      <c r="AA36" s="346" t="n"/>
      <c r="AB36" s="346" t="n"/>
      <c r="AC36" s="346" t="n"/>
      <c r="AD36" s="346" t="n"/>
      <c r="AE36" s="346" t="n"/>
      <c r="AF36" s="346" t="n"/>
      <c r="AG36" s="346" t="n"/>
      <c r="AH36" s="347" t="n"/>
      <c r="AI36" s="324" t="n"/>
      <c r="AJ36" s="343">
        <f>+$A36</f>
        <v/>
      </c>
      <c r="AK36" s="339">
        <f>SUM(AL36:AS36)</f>
        <v/>
      </c>
      <c r="AL36" s="2582">
        <f>+AA36/Z36</f>
        <v/>
      </c>
      <c r="AM36" s="2582">
        <f>+AB36/Z36</f>
        <v/>
      </c>
      <c r="AN36" s="2582">
        <f>+AC36/Z36</f>
        <v/>
      </c>
      <c r="AO36" s="2582">
        <f>+AD36/Z36</f>
        <v/>
      </c>
      <c r="AP36" s="2582">
        <f>+AE36/Z36</f>
        <v/>
      </c>
      <c r="AQ36" s="2582">
        <f>+AF36/Z36</f>
        <v/>
      </c>
      <c r="AR36" s="2582">
        <f>+AG36/Z36</f>
        <v/>
      </c>
      <c r="AS36" s="2583">
        <f>+AH36/Z36</f>
        <v/>
      </c>
      <c r="AU36" s="343" t="inlineStr">
        <is>
          <t>MEDICARE</t>
        </is>
      </c>
      <c r="AV36" s="344">
        <f>+AW36/AW42</f>
        <v/>
      </c>
      <c r="AW36" s="345">
        <f>SUM(AX36:BE36)</f>
        <v/>
      </c>
      <c r="AX36" s="346" t="n"/>
      <c r="AY36" s="346" t="n"/>
      <c r="AZ36" s="346" t="n"/>
      <c r="BA36" s="346" t="n"/>
      <c r="BB36" s="346" t="n"/>
      <c r="BC36" s="346" t="n"/>
      <c r="BD36" s="346" t="n"/>
      <c r="BE36" s="347" t="n"/>
      <c r="BF36" s="324" t="n"/>
      <c r="BG36" s="343">
        <f>+$A36</f>
        <v/>
      </c>
      <c r="BH36" s="339">
        <f>SUM(BI36:BP36)</f>
        <v/>
      </c>
      <c r="BI36" s="2582">
        <f>+AX36/AW36</f>
        <v/>
      </c>
      <c r="BJ36" s="2582">
        <f>+AY36/AW36</f>
        <v/>
      </c>
      <c r="BK36" s="2582">
        <f>+AZ36/AW36</f>
        <v/>
      </c>
      <c r="BL36" s="2582">
        <f>+BA36/AW36</f>
        <v/>
      </c>
      <c r="BM36" s="2582">
        <f>+BB36/AW36</f>
        <v/>
      </c>
      <c r="BN36" s="2582">
        <f>+BC36/AW36</f>
        <v/>
      </c>
      <c r="BO36" s="2582">
        <f>+BD36/AW36</f>
        <v/>
      </c>
      <c r="BP36" s="2583">
        <f>+BE36/AW36</f>
        <v/>
      </c>
      <c r="BR36" s="343" t="inlineStr">
        <is>
          <t>MEDICARE</t>
        </is>
      </c>
      <c r="BS36" s="344">
        <f>+BT36/BT42</f>
        <v/>
      </c>
      <c r="BT36" s="345">
        <f>SUM(BU36:CB36)</f>
        <v/>
      </c>
      <c r="BU36" s="346" t="n"/>
      <c r="BV36" s="346" t="n"/>
      <c r="BW36" s="346" t="n"/>
      <c r="BX36" s="346" t="n"/>
      <c r="BY36" s="346" t="n"/>
      <c r="BZ36" s="346" t="n"/>
      <c r="CA36" s="346" t="n"/>
      <c r="CB36" s="347" t="n"/>
      <c r="CC36" s="324" t="n"/>
      <c r="CD36" s="343">
        <f>+$A36</f>
        <v/>
      </c>
      <c r="CE36" s="339">
        <f>SUM(CF36:CM36)</f>
        <v/>
      </c>
      <c r="CF36" s="2582">
        <f>+BU36/BT36</f>
        <v/>
      </c>
      <c r="CG36" s="2582">
        <f>+BV36/BT36</f>
        <v/>
      </c>
      <c r="CH36" s="2582">
        <f>+BW36/BT36</f>
        <v/>
      </c>
      <c r="CI36" s="2582">
        <f>+BX36/BT36</f>
        <v/>
      </c>
      <c r="CJ36" s="2582">
        <f>+BY36/BT36</f>
        <v/>
      </c>
      <c r="CK36" s="2582">
        <f>+BZ36/BT36</f>
        <v/>
      </c>
      <c r="CL36" s="2582">
        <f>+CA36/BT36</f>
        <v/>
      </c>
      <c r="CM36" s="2583">
        <f>+CB36/BT36</f>
        <v/>
      </c>
      <c r="CO36" s="343" t="inlineStr">
        <is>
          <t>MEDICARE</t>
        </is>
      </c>
      <c r="CP36" s="344">
        <f>+CQ36/CQ42</f>
        <v/>
      </c>
      <c r="CQ36" s="345">
        <f>SUM(CR36:CY36)</f>
        <v/>
      </c>
      <c r="CR36" s="346" t="n"/>
      <c r="CS36" s="346" t="n"/>
      <c r="CT36" s="346" t="n"/>
      <c r="CU36" s="346" t="n"/>
      <c r="CV36" s="346" t="n"/>
      <c r="CW36" s="346" t="n"/>
      <c r="CX36" s="346" t="n"/>
      <c r="CY36" s="347" t="n"/>
      <c r="CZ36" s="324" t="n"/>
      <c r="DA36" s="343">
        <f>+$A36</f>
        <v/>
      </c>
      <c r="DB36" s="339">
        <f>SUM(DC36:DJ36)</f>
        <v/>
      </c>
      <c r="DC36" s="2582">
        <f>+CR36/CQ36</f>
        <v/>
      </c>
      <c r="DD36" s="2582">
        <f>+CS36/CQ36</f>
        <v/>
      </c>
      <c r="DE36" s="2582">
        <f>+CT36/CQ36</f>
        <v/>
      </c>
      <c r="DF36" s="2582">
        <f>+CU36/CQ36</f>
        <v/>
      </c>
      <c r="DG36" s="2582">
        <f>+CV36/CQ36</f>
        <v/>
      </c>
      <c r="DH36" s="2582">
        <f>+CW36/CQ36</f>
        <v/>
      </c>
      <c r="DI36" s="2582">
        <f>+CX36/CQ36</f>
        <v/>
      </c>
      <c r="DJ36" s="2583">
        <f>+CY36/CQ36</f>
        <v/>
      </c>
      <c r="DL36" s="343" t="inlineStr">
        <is>
          <t>MEDICARE</t>
        </is>
      </c>
      <c r="DM36" s="344">
        <f>+DN36/DN42</f>
        <v/>
      </c>
      <c r="DN36" s="345">
        <f>SUM(DO36:DV36)</f>
        <v/>
      </c>
      <c r="DO36" s="346" t="n"/>
      <c r="DP36" s="346" t="n"/>
      <c r="DQ36" s="346" t="n"/>
      <c r="DR36" s="346" t="n"/>
      <c r="DS36" s="346" t="n"/>
      <c r="DT36" s="346" t="n"/>
      <c r="DU36" s="346" t="n"/>
      <c r="DV36" s="347" t="n"/>
      <c r="DW36" s="324" t="n"/>
      <c r="DX36" s="343">
        <f>+$A36</f>
        <v/>
      </c>
      <c r="DY36" s="339">
        <f>SUM(DZ36:EG36)</f>
        <v/>
      </c>
      <c r="DZ36" s="2582">
        <f>+DO36/DN36</f>
        <v/>
      </c>
      <c r="EA36" s="2582">
        <f>+DP36/DN36</f>
        <v/>
      </c>
      <c r="EB36" s="2582">
        <f>+DQ36/DN36</f>
        <v/>
      </c>
      <c r="EC36" s="2582">
        <f>+DR36/DN36</f>
        <v/>
      </c>
      <c r="ED36" s="2582">
        <f>+DS36/DN36</f>
        <v/>
      </c>
      <c r="EE36" s="2582">
        <f>+DT36/DN36</f>
        <v/>
      </c>
      <c r="EF36" s="2582">
        <f>+DU36/DN36</f>
        <v/>
      </c>
      <c r="EG36" s="2583">
        <f>+DV36/DN36</f>
        <v/>
      </c>
      <c r="EI36" s="343" t="inlineStr">
        <is>
          <t>MEDICARE</t>
        </is>
      </c>
      <c r="EJ36" s="344">
        <f>+EK36/EK42</f>
        <v/>
      </c>
      <c r="EK36" s="345">
        <f>SUM(EL36:ES36)</f>
        <v/>
      </c>
      <c r="EL36" s="346" t="n"/>
      <c r="EM36" s="346" t="n"/>
      <c r="EN36" s="346" t="n"/>
      <c r="EO36" s="346" t="n"/>
      <c r="EP36" s="346" t="n"/>
      <c r="EQ36" s="346" t="n"/>
      <c r="ER36" s="346" t="n"/>
      <c r="ES36" s="347" t="n"/>
      <c r="ET36" s="324" t="n"/>
      <c r="EU36" s="343">
        <f>+$A36</f>
        <v/>
      </c>
      <c r="EV36" s="339">
        <f>SUM(EW36:FD36)</f>
        <v/>
      </c>
      <c r="EW36" s="2582">
        <f>+EL36/EK36</f>
        <v/>
      </c>
      <c r="EX36" s="2582">
        <f>+EM36/EK36</f>
        <v/>
      </c>
      <c r="EY36" s="2582">
        <f>+EN36/EK36</f>
        <v/>
      </c>
      <c r="EZ36" s="2582">
        <f>+EO36/EK36</f>
        <v/>
      </c>
      <c r="FA36" s="2582">
        <f>+EP36/EK36</f>
        <v/>
      </c>
      <c r="FB36" s="2582">
        <f>+EQ36/EK36</f>
        <v/>
      </c>
      <c r="FC36" s="2582">
        <f>+ER36/EK36</f>
        <v/>
      </c>
      <c r="FD36" s="2583">
        <f>+ES36/EK36</f>
        <v/>
      </c>
      <c r="FF36" s="343" t="inlineStr">
        <is>
          <t>MEDICARE</t>
        </is>
      </c>
      <c r="FG36" s="344">
        <f>+FH36/FH42</f>
        <v/>
      </c>
      <c r="FH36" s="345">
        <f>SUM(FI36:FP36)</f>
        <v/>
      </c>
      <c r="FI36" s="346" t="n"/>
      <c r="FJ36" s="346" t="n"/>
      <c r="FK36" s="346" t="n"/>
      <c r="FL36" s="346" t="n"/>
      <c r="FM36" s="346" t="n"/>
      <c r="FN36" s="346" t="n"/>
      <c r="FO36" s="346" t="n"/>
      <c r="FP36" s="347" t="n"/>
      <c r="FQ36" s="324" t="n"/>
      <c r="FR36" s="343">
        <f>+$A36</f>
        <v/>
      </c>
      <c r="FS36" s="339">
        <f>SUM(FT36:GA36)</f>
        <v/>
      </c>
      <c r="FT36" s="2582">
        <f>+FI36/FH36</f>
        <v/>
      </c>
      <c r="FU36" s="2582">
        <f>+FJ36/FH36</f>
        <v/>
      </c>
      <c r="FV36" s="2582">
        <f>+FK36/FH36</f>
        <v/>
      </c>
      <c r="FW36" s="2582">
        <f>+FL36/FH36</f>
        <v/>
      </c>
      <c r="FX36" s="2582">
        <f>+FM36/FH36</f>
        <v/>
      </c>
      <c r="FY36" s="2582">
        <f>+FN36/FH36</f>
        <v/>
      </c>
      <c r="FZ36" s="2582">
        <f>+FO36/FH36</f>
        <v/>
      </c>
      <c r="GA36" s="2583">
        <f>+FP36/FH36</f>
        <v/>
      </c>
      <c r="GC36" s="343" t="inlineStr">
        <is>
          <t>MEDICARE</t>
        </is>
      </c>
      <c r="GD36" s="344">
        <f>+GE36/GE42</f>
        <v/>
      </c>
      <c r="GE36" s="345">
        <f>SUM(GF36:GM36)</f>
        <v/>
      </c>
      <c r="GF36" s="346" t="n"/>
      <c r="GG36" s="346" t="n"/>
      <c r="GH36" s="346" t="n"/>
      <c r="GI36" s="346" t="n"/>
      <c r="GJ36" s="346" t="n"/>
      <c r="GK36" s="346" t="n"/>
      <c r="GL36" s="346" t="n"/>
      <c r="GM36" s="347" t="n"/>
      <c r="GN36" s="324" t="n"/>
      <c r="GO36" s="343">
        <f>+$A36</f>
        <v/>
      </c>
      <c r="GP36" s="339">
        <f>SUM(GQ36:GX36)</f>
        <v/>
      </c>
      <c r="GQ36" s="2582">
        <f>+GF36/GE36</f>
        <v/>
      </c>
      <c r="GR36" s="2582">
        <f>+GG36/GE36</f>
        <v/>
      </c>
      <c r="GS36" s="2582">
        <f>+GH36/GE36</f>
        <v/>
      </c>
      <c r="GT36" s="2582">
        <f>+GI36/GE36</f>
        <v/>
      </c>
      <c r="GU36" s="2582">
        <f>+GJ36/GE36</f>
        <v/>
      </c>
      <c r="GV36" s="2582">
        <f>+GK36/GE36</f>
        <v/>
      </c>
      <c r="GW36" s="2582">
        <f>+GL36/GE36</f>
        <v/>
      </c>
      <c r="GX36" s="2583">
        <f>+GM36/GE36</f>
        <v/>
      </c>
      <c r="GZ36" s="343" t="inlineStr">
        <is>
          <t>MEDICARE</t>
        </is>
      </c>
      <c r="HA36" s="344">
        <f>+HB36/HB42</f>
        <v/>
      </c>
      <c r="HB36" s="345">
        <f>SUM(HC36:HJ36)</f>
        <v/>
      </c>
      <c r="HC36" s="346" t="n"/>
      <c r="HD36" s="346" t="n"/>
      <c r="HE36" s="346" t="n"/>
      <c r="HF36" s="346" t="n"/>
      <c r="HG36" s="346" t="n"/>
      <c r="HH36" s="346" t="n"/>
      <c r="HI36" s="346" t="n"/>
      <c r="HJ36" s="347" t="n"/>
      <c r="HK36" s="324" t="n"/>
      <c r="HL36" s="343">
        <f>+$A36</f>
        <v/>
      </c>
      <c r="HM36" s="339">
        <f>SUM(HN36:HU36)</f>
        <v/>
      </c>
      <c r="HN36" s="2582">
        <f>+HC36/HB36</f>
        <v/>
      </c>
      <c r="HO36" s="2582">
        <f>+HD36/HB36</f>
        <v/>
      </c>
      <c r="HP36" s="2582">
        <f>+HE36/HB36</f>
        <v/>
      </c>
      <c r="HQ36" s="2582">
        <f>+HF36/HB36</f>
        <v/>
      </c>
      <c r="HR36" s="2582">
        <f>+HG36/HB36</f>
        <v/>
      </c>
      <c r="HS36" s="2582">
        <f>+HH36/HB36</f>
        <v/>
      </c>
      <c r="HT36" s="2582">
        <f>+HI36/HB36</f>
        <v/>
      </c>
      <c r="HU36" s="2583">
        <f>+HJ36/HB36</f>
        <v/>
      </c>
      <c r="HW36" s="343" t="inlineStr">
        <is>
          <t>MEDICARE</t>
        </is>
      </c>
      <c r="HX36" s="344">
        <f>+HY36/HY42</f>
        <v/>
      </c>
      <c r="HY36" s="345">
        <f>SUM(HZ36:IG36)</f>
        <v/>
      </c>
      <c r="HZ36" s="346" t="n"/>
      <c r="IA36" s="346" t="n"/>
      <c r="IB36" s="346" t="n"/>
      <c r="IC36" s="346" t="n"/>
      <c r="ID36" s="346" t="n"/>
      <c r="IE36" s="346" t="n"/>
      <c r="IF36" s="346" t="n"/>
      <c r="IG36" s="347" t="n"/>
      <c r="IH36" s="324" t="n"/>
      <c r="II36" s="343">
        <f>+$A36</f>
        <v/>
      </c>
      <c r="IJ36" s="339">
        <f>SUM(IK36:IR36)</f>
        <v/>
      </c>
      <c r="IK36" s="2582">
        <f>+HZ36/HY36</f>
        <v/>
      </c>
      <c r="IL36" s="2582">
        <f>+IA36/HY36</f>
        <v/>
      </c>
      <c r="IM36" s="2582">
        <f>+IB36/HY36</f>
        <v/>
      </c>
      <c r="IN36" s="2582">
        <f>+IC36/HY36</f>
        <v/>
      </c>
      <c r="IO36" s="2582">
        <f>+ID36/HY36</f>
        <v/>
      </c>
      <c r="IP36" s="2582">
        <f>+IE36/HY36</f>
        <v/>
      </c>
      <c r="IQ36" s="2582">
        <f>+IF36/HY36</f>
        <v/>
      </c>
      <c r="IR36" s="2583">
        <f>+IG36/HY36</f>
        <v/>
      </c>
      <c r="IT36" s="343" t="inlineStr">
        <is>
          <t>MEDICARE</t>
        </is>
      </c>
      <c r="IU36" s="344">
        <f>+IV36/IV42</f>
        <v/>
      </c>
      <c r="IV36" s="345">
        <f>SUM(IW36:JD36)</f>
        <v/>
      </c>
      <c r="IW36" s="346" t="n"/>
      <c r="IX36" s="346" t="n"/>
      <c r="IY36" s="346" t="n"/>
      <c r="IZ36" s="346" t="n"/>
      <c r="JA36" s="346" t="n"/>
      <c r="JB36" s="346" t="n"/>
      <c r="JC36" s="346" t="n"/>
      <c r="JD36" s="347" t="n"/>
      <c r="JE36" s="324" t="n"/>
      <c r="JF36" s="343">
        <f>+$A36</f>
        <v/>
      </c>
      <c r="JG36" s="339">
        <f>SUM(JH36:JO36)</f>
        <v/>
      </c>
      <c r="JH36" s="2582">
        <f>+IW36/IV36</f>
        <v/>
      </c>
      <c r="JI36" s="2582">
        <f>+IX36/IV36</f>
        <v/>
      </c>
      <c r="JJ36" s="2582">
        <f>+IY36/IV36</f>
        <v/>
      </c>
      <c r="JK36" s="2582">
        <f>+IZ36/IV36</f>
        <v/>
      </c>
      <c r="JL36" s="2582">
        <f>+JA36/IV36</f>
        <v/>
      </c>
      <c r="JM36" s="2582">
        <f>+JB36/IV36</f>
        <v/>
      </c>
      <c r="JN36" s="2582">
        <f>+JC36/IV36</f>
        <v/>
      </c>
      <c r="JO36" s="2583">
        <f>+JD36/IV36</f>
        <v/>
      </c>
      <c r="JQ36" s="343" t="inlineStr">
        <is>
          <t>MEDICARE</t>
        </is>
      </c>
      <c r="JR36" s="344">
        <f>+JS36/JS42</f>
        <v/>
      </c>
      <c r="JS36" s="345">
        <f>SUM(JT36:KA36)</f>
        <v/>
      </c>
      <c r="JT36" s="346" t="n"/>
      <c r="JU36" s="346" t="n"/>
      <c r="JV36" s="346" t="n"/>
      <c r="JW36" s="346" t="n"/>
      <c r="JX36" s="346" t="n"/>
      <c r="JY36" s="346" t="n"/>
      <c r="JZ36" s="346" t="n"/>
      <c r="KA36" s="347" t="n"/>
      <c r="KB36" s="324" t="n"/>
      <c r="KC36" s="343">
        <f>+$A36</f>
        <v/>
      </c>
      <c r="KD36" s="339">
        <f>SUM(KE36:KL36)</f>
        <v/>
      </c>
      <c r="KE36" s="2582">
        <f>+JT36/JS36</f>
        <v/>
      </c>
      <c r="KF36" s="2582">
        <f>+JU36/JS36</f>
        <v/>
      </c>
      <c r="KG36" s="2582">
        <f>+JV36/JS36</f>
        <v/>
      </c>
      <c r="KH36" s="2582">
        <f>+JW36/JS36</f>
        <v/>
      </c>
      <c r="KI36" s="2582">
        <f>+JX36/JS36</f>
        <v/>
      </c>
      <c r="KJ36" s="2582">
        <f>+JY36/JS36</f>
        <v/>
      </c>
      <c r="KK36" s="2582">
        <f>+JZ36/JS36</f>
        <v/>
      </c>
      <c r="KL36" s="2583">
        <f>+KA36/JS36</f>
        <v/>
      </c>
    </row>
    <row r="37">
      <c r="A37" s="343" t="inlineStr">
        <is>
          <t>MEDICARE B</t>
        </is>
      </c>
      <c r="B37" s="344">
        <f>+C37/C42</f>
        <v/>
      </c>
      <c r="C37" s="345">
        <f>SUM(D37:K37)</f>
        <v/>
      </c>
      <c r="D37" s="346">
        <f>AA37+AX37+BU37+CR37+DO37+EL37+FI37+GF37+HC37+HZ37+IW37+JT37</f>
        <v/>
      </c>
      <c r="E37" s="346">
        <f>AB37+AY37+BV37+CS37+DP37+EM37+FJ37+GG37+HD37+IA37+IX37+JU37</f>
        <v/>
      </c>
      <c r="F37" s="346">
        <f>AC37+AZ37+BW37+CT37+DQ37+EN37+FK37+GH37+HE37+IB37+IY37+JV37</f>
        <v/>
      </c>
      <c r="G37" s="346">
        <f>AD37+BA37+BX37+CU37+DR37+EO37+FL37+GI37+HF37+IC37+IZ37+JW37</f>
        <v/>
      </c>
      <c r="H37" s="346">
        <f>AE37+BB37+BY37+CV37+DS37+EP37+FM37+GJ37+HG37+ID37+JA37+JX37</f>
        <v/>
      </c>
      <c r="I37" s="346">
        <f>AF37+BC37+BZ37+CW37+DT37+EQ37+FN37+GK37+HH37+IE37+JB37+JY37</f>
        <v/>
      </c>
      <c r="J37" s="346">
        <f>AG37+BD37+CA37+CX37+DU37+ER37+FO37+GL37+HI37+IF37+JC37+JZ37</f>
        <v/>
      </c>
      <c r="K37" s="347">
        <f>AH37+BE37+CB37+CY37+DV37+ES37+FP37+GM37+HJ37+IG37+JD37+KA37</f>
        <v/>
      </c>
      <c r="L37" s="324" t="n"/>
      <c r="M37" s="343">
        <f>+$A37</f>
        <v/>
      </c>
      <c r="N37" s="339">
        <f>SUM(O37:V37)</f>
        <v/>
      </c>
      <c r="O37" s="2582">
        <f>+D37/$C37</f>
        <v/>
      </c>
      <c r="P37" s="2582">
        <f>+E37/$C37</f>
        <v/>
      </c>
      <c r="Q37" s="2582">
        <f>+F37/$C37</f>
        <v/>
      </c>
      <c r="R37" s="2582">
        <f>+G37/$C37</f>
        <v/>
      </c>
      <c r="S37" s="2582">
        <f>+H37/$C37</f>
        <v/>
      </c>
      <c r="T37" s="2582">
        <f>+I37/$C37</f>
        <v/>
      </c>
      <c r="U37" s="2582">
        <f>+J37/$C37</f>
        <v/>
      </c>
      <c r="V37" s="2583">
        <f>+K37/$C37</f>
        <v/>
      </c>
      <c r="X37" s="343" t="inlineStr">
        <is>
          <t>MEDICARE B</t>
        </is>
      </c>
      <c r="Y37" s="344">
        <f>+Z37/Z42</f>
        <v/>
      </c>
      <c r="Z37" s="345">
        <f>SUM(AA37:AH37)</f>
        <v/>
      </c>
      <c r="AA37" s="346" t="n"/>
      <c r="AB37" s="346" t="n"/>
      <c r="AC37" s="346" t="n"/>
      <c r="AD37" s="346" t="n"/>
      <c r="AE37" s="346" t="n"/>
      <c r="AF37" s="346" t="n"/>
      <c r="AG37" s="346" t="n"/>
      <c r="AH37" s="347" t="n"/>
      <c r="AI37" s="324" t="n"/>
      <c r="AJ37" s="343">
        <f>+$A37</f>
        <v/>
      </c>
      <c r="AK37" s="339">
        <f>SUM(AL37:AS37)</f>
        <v/>
      </c>
      <c r="AL37" s="2582">
        <f>+AA37/Z37</f>
        <v/>
      </c>
      <c r="AM37" s="2582">
        <f>+AB37/Z37</f>
        <v/>
      </c>
      <c r="AN37" s="2582">
        <f>+AC37/Z37</f>
        <v/>
      </c>
      <c r="AO37" s="2582">
        <f>+AD37/Z37</f>
        <v/>
      </c>
      <c r="AP37" s="2582">
        <f>+AE37/Z37</f>
        <v/>
      </c>
      <c r="AQ37" s="2582">
        <f>+AF37/Z37</f>
        <v/>
      </c>
      <c r="AR37" s="2582">
        <f>+AG37/Z37</f>
        <v/>
      </c>
      <c r="AS37" s="2583">
        <f>+AH37/Z37</f>
        <v/>
      </c>
      <c r="AU37" s="343" t="inlineStr">
        <is>
          <t>MEDICARE B</t>
        </is>
      </c>
      <c r="AV37" s="344">
        <f>+AW37/AW42</f>
        <v/>
      </c>
      <c r="AW37" s="345">
        <f>SUM(AX37:BE37)</f>
        <v/>
      </c>
      <c r="AX37" s="346" t="n"/>
      <c r="AY37" s="346" t="n"/>
      <c r="AZ37" s="346" t="n"/>
      <c r="BA37" s="346" t="n"/>
      <c r="BB37" s="346" t="n"/>
      <c r="BC37" s="346" t="n"/>
      <c r="BD37" s="346" t="n"/>
      <c r="BE37" s="347" t="n"/>
      <c r="BF37" s="324" t="n"/>
      <c r="BG37" s="343">
        <f>+$A37</f>
        <v/>
      </c>
      <c r="BH37" s="339">
        <f>SUM(BI37:BP37)</f>
        <v/>
      </c>
      <c r="BI37" s="2582">
        <f>+AX37/AW37</f>
        <v/>
      </c>
      <c r="BJ37" s="2582">
        <f>+AY37/AW37</f>
        <v/>
      </c>
      <c r="BK37" s="2582">
        <f>+AZ37/AW37</f>
        <v/>
      </c>
      <c r="BL37" s="2582">
        <f>+BA37/AW37</f>
        <v/>
      </c>
      <c r="BM37" s="2582">
        <f>+BB37/AW37</f>
        <v/>
      </c>
      <c r="BN37" s="2582">
        <f>+BC37/AW37</f>
        <v/>
      </c>
      <c r="BO37" s="2582">
        <f>+BD37/AW37</f>
        <v/>
      </c>
      <c r="BP37" s="2583">
        <f>+BE37/AW37</f>
        <v/>
      </c>
      <c r="BR37" s="343" t="inlineStr">
        <is>
          <t>MEDICARE B</t>
        </is>
      </c>
      <c r="BS37" s="344">
        <f>+BT37/BT42</f>
        <v/>
      </c>
      <c r="BT37" s="345">
        <f>SUM(BU37:CB37)</f>
        <v/>
      </c>
      <c r="BU37" s="346" t="n"/>
      <c r="BV37" s="346" t="n"/>
      <c r="BW37" s="346" t="n"/>
      <c r="BX37" s="346" t="n"/>
      <c r="BY37" s="346" t="n"/>
      <c r="BZ37" s="346" t="n"/>
      <c r="CA37" s="346" t="n"/>
      <c r="CB37" s="347" t="n"/>
      <c r="CC37" s="324" t="n"/>
      <c r="CD37" s="343">
        <f>+$A37</f>
        <v/>
      </c>
      <c r="CE37" s="339">
        <f>SUM(CF37:CM37)</f>
        <v/>
      </c>
      <c r="CF37" s="2582">
        <f>+BU37/BT37</f>
        <v/>
      </c>
      <c r="CG37" s="2582">
        <f>+BV37/BT37</f>
        <v/>
      </c>
      <c r="CH37" s="2582">
        <f>+BW37/BT37</f>
        <v/>
      </c>
      <c r="CI37" s="2582">
        <f>+BX37/BT37</f>
        <v/>
      </c>
      <c r="CJ37" s="2582">
        <f>+BY37/BT37</f>
        <v/>
      </c>
      <c r="CK37" s="2582">
        <f>+BZ37/BT37</f>
        <v/>
      </c>
      <c r="CL37" s="2582">
        <f>+CA37/BT37</f>
        <v/>
      </c>
      <c r="CM37" s="2583">
        <f>+CB37/BT37</f>
        <v/>
      </c>
      <c r="CO37" s="343" t="inlineStr">
        <is>
          <t>MEDICARE B</t>
        </is>
      </c>
      <c r="CP37" s="344">
        <f>+CQ37/CQ42</f>
        <v/>
      </c>
      <c r="CQ37" s="345">
        <f>SUM(CR37:CY37)</f>
        <v/>
      </c>
      <c r="CR37" s="346" t="n"/>
      <c r="CS37" s="346" t="n"/>
      <c r="CT37" s="346" t="n"/>
      <c r="CU37" s="346" t="n"/>
      <c r="CV37" s="346" t="n"/>
      <c r="CW37" s="346" t="n"/>
      <c r="CX37" s="346" t="n"/>
      <c r="CY37" s="347" t="n"/>
      <c r="CZ37" s="324" t="n"/>
      <c r="DA37" s="343">
        <f>+$A37</f>
        <v/>
      </c>
      <c r="DB37" s="339">
        <f>SUM(DC37:DJ37)</f>
        <v/>
      </c>
      <c r="DC37" s="2582">
        <f>+CR37/CQ37</f>
        <v/>
      </c>
      <c r="DD37" s="2582">
        <f>+CS37/CQ37</f>
        <v/>
      </c>
      <c r="DE37" s="2582">
        <f>+CT37/CQ37</f>
        <v/>
      </c>
      <c r="DF37" s="2582">
        <f>+CU37/CQ37</f>
        <v/>
      </c>
      <c r="DG37" s="2582">
        <f>+CV37/CQ37</f>
        <v/>
      </c>
      <c r="DH37" s="2582">
        <f>+CW37/CQ37</f>
        <v/>
      </c>
      <c r="DI37" s="2582">
        <f>+CX37/CQ37</f>
        <v/>
      </c>
      <c r="DJ37" s="2583">
        <f>+CY37/CQ37</f>
        <v/>
      </c>
      <c r="DL37" s="343" t="inlineStr">
        <is>
          <t>MEDICARE B</t>
        </is>
      </c>
      <c r="DM37" s="344">
        <f>+DN37/DN42</f>
        <v/>
      </c>
      <c r="DN37" s="345">
        <f>SUM(DO37:DV37)</f>
        <v/>
      </c>
      <c r="DO37" s="346" t="n"/>
      <c r="DP37" s="346" t="n"/>
      <c r="DQ37" s="346" t="n"/>
      <c r="DR37" s="346" t="n"/>
      <c r="DS37" s="346" t="n"/>
      <c r="DT37" s="346" t="n"/>
      <c r="DU37" s="346" t="n"/>
      <c r="DV37" s="347" t="n"/>
      <c r="DW37" s="324" t="n"/>
      <c r="DX37" s="343">
        <f>+$A37</f>
        <v/>
      </c>
      <c r="DY37" s="339">
        <f>SUM(DZ37:EG37)</f>
        <v/>
      </c>
      <c r="DZ37" s="2582">
        <f>+DO37/DN37</f>
        <v/>
      </c>
      <c r="EA37" s="2582">
        <f>+DP37/DN37</f>
        <v/>
      </c>
      <c r="EB37" s="2582">
        <f>+DQ37/DN37</f>
        <v/>
      </c>
      <c r="EC37" s="2582">
        <f>+DR37/DN37</f>
        <v/>
      </c>
      <c r="ED37" s="2582">
        <f>+DS37/DN37</f>
        <v/>
      </c>
      <c r="EE37" s="2582">
        <f>+DT37/DN37</f>
        <v/>
      </c>
      <c r="EF37" s="2582">
        <f>+DU37/DN37</f>
        <v/>
      </c>
      <c r="EG37" s="2583">
        <f>+DV37/DN37</f>
        <v/>
      </c>
      <c r="EI37" s="343" t="inlineStr">
        <is>
          <t>MEDICARE B</t>
        </is>
      </c>
      <c r="EJ37" s="344">
        <f>+EK37/EK42</f>
        <v/>
      </c>
      <c r="EK37" s="345">
        <f>SUM(EL37:ES37)</f>
        <v/>
      </c>
      <c r="EL37" s="346" t="n"/>
      <c r="EM37" s="346" t="n"/>
      <c r="EN37" s="346" t="n"/>
      <c r="EO37" s="346" t="n"/>
      <c r="EP37" s="346" t="n"/>
      <c r="EQ37" s="346" t="n"/>
      <c r="ER37" s="346" t="n"/>
      <c r="ES37" s="347" t="n"/>
      <c r="ET37" s="324" t="n"/>
      <c r="EU37" s="343">
        <f>+$A37</f>
        <v/>
      </c>
      <c r="EV37" s="339">
        <f>SUM(EW37:FD37)</f>
        <v/>
      </c>
      <c r="EW37" s="2582">
        <f>+EL37/EK37</f>
        <v/>
      </c>
      <c r="EX37" s="2582">
        <f>+EM37/EK37</f>
        <v/>
      </c>
      <c r="EY37" s="2582">
        <f>+EN37/EK37</f>
        <v/>
      </c>
      <c r="EZ37" s="2582">
        <f>+EO37/EK37</f>
        <v/>
      </c>
      <c r="FA37" s="2582">
        <f>+EP37/EK37</f>
        <v/>
      </c>
      <c r="FB37" s="2582">
        <f>+EQ37/EK37</f>
        <v/>
      </c>
      <c r="FC37" s="2582">
        <f>+ER37/EK37</f>
        <v/>
      </c>
      <c r="FD37" s="2583">
        <f>+ES37/EK37</f>
        <v/>
      </c>
      <c r="FF37" s="343" t="inlineStr">
        <is>
          <t>MEDICARE B</t>
        </is>
      </c>
      <c r="FG37" s="344">
        <f>+FH37/FH42</f>
        <v/>
      </c>
      <c r="FH37" s="345">
        <f>SUM(FI37:FP37)</f>
        <v/>
      </c>
      <c r="FI37" s="346" t="n"/>
      <c r="FJ37" s="346" t="n"/>
      <c r="FK37" s="346" t="n"/>
      <c r="FL37" s="346" t="n"/>
      <c r="FM37" s="346" t="n"/>
      <c r="FN37" s="346" t="n"/>
      <c r="FO37" s="346" t="n"/>
      <c r="FP37" s="347" t="n"/>
      <c r="FQ37" s="324" t="n"/>
      <c r="FR37" s="343">
        <f>+$A37</f>
        <v/>
      </c>
      <c r="FS37" s="339">
        <f>SUM(FT37:GA37)</f>
        <v/>
      </c>
      <c r="FT37" s="2582">
        <f>+FI37/FH37</f>
        <v/>
      </c>
      <c r="FU37" s="2582">
        <f>+FJ37/FH37</f>
        <v/>
      </c>
      <c r="FV37" s="2582">
        <f>+FK37/FH37</f>
        <v/>
      </c>
      <c r="FW37" s="2582">
        <f>+FL37/FH37</f>
        <v/>
      </c>
      <c r="FX37" s="2582">
        <f>+FM37/FH37</f>
        <v/>
      </c>
      <c r="FY37" s="2582">
        <f>+FN37/FH37</f>
        <v/>
      </c>
      <c r="FZ37" s="2582">
        <f>+FO37/FH37</f>
        <v/>
      </c>
      <c r="GA37" s="2583">
        <f>+FP37/FH37</f>
        <v/>
      </c>
      <c r="GC37" s="343" t="inlineStr">
        <is>
          <t>MEDICARE B</t>
        </is>
      </c>
      <c r="GD37" s="344">
        <f>+GE37/GE42</f>
        <v/>
      </c>
      <c r="GE37" s="345">
        <f>SUM(GF37:GM37)</f>
        <v/>
      </c>
      <c r="GF37" s="346" t="n"/>
      <c r="GG37" s="346" t="n"/>
      <c r="GH37" s="346" t="n"/>
      <c r="GI37" s="346" t="n"/>
      <c r="GJ37" s="346" t="n"/>
      <c r="GK37" s="346" t="n"/>
      <c r="GL37" s="346" t="n"/>
      <c r="GM37" s="347" t="n"/>
      <c r="GN37" s="324" t="n"/>
      <c r="GO37" s="343">
        <f>+$A37</f>
        <v/>
      </c>
      <c r="GP37" s="339">
        <f>SUM(GQ37:GX37)</f>
        <v/>
      </c>
      <c r="GQ37" s="2582">
        <f>+GF37/GE37</f>
        <v/>
      </c>
      <c r="GR37" s="2582">
        <f>+GG37/GE37</f>
        <v/>
      </c>
      <c r="GS37" s="2582">
        <f>+GH37/GE37</f>
        <v/>
      </c>
      <c r="GT37" s="2582">
        <f>+GI37/GE37</f>
        <v/>
      </c>
      <c r="GU37" s="2582">
        <f>+GJ37/GE37</f>
        <v/>
      </c>
      <c r="GV37" s="2582">
        <f>+GK37/GE37</f>
        <v/>
      </c>
      <c r="GW37" s="2582">
        <f>+GL37/GE37</f>
        <v/>
      </c>
      <c r="GX37" s="2583">
        <f>+GM37/GE37</f>
        <v/>
      </c>
      <c r="GZ37" s="343" t="inlineStr">
        <is>
          <t>MEDICARE B</t>
        </is>
      </c>
      <c r="HA37" s="344">
        <f>+HB37/HB42</f>
        <v/>
      </c>
      <c r="HB37" s="345">
        <f>SUM(HC37:HJ37)</f>
        <v/>
      </c>
      <c r="HC37" s="346" t="n"/>
      <c r="HD37" s="346" t="n"/>
      <c r="HE37" s="346" t="n"/>
      <c r="HF37" s="346" t="n"/>
      <c r="HG37" s="346" t="n"/>
      <c r="HH37" s="346" t="n"/>
      <c r="HI37" s="346" t="n"/>
      <c r="HJ37" s="347" t="n"/>
      <c r="HK37" s="324" t="n"/>
      <c r="HL37" s="343">
        <f>+$A37</f>
        <v/>
      </c>
      <c r="HM37" s="339">
        <f>SUM(HN37:HU37)</f>
        <v/>
      </c>
      <c r="HN37" s="2582">
        <f>+HC37/HB37</f>
        <v/>
      </c>
      <c r="HO37" s="2582">
        <f>+HD37/HB37</f>
        <v/>
      </c>
      <c r="HP37" s="2582">
        <f>+HE37/HB37</f>
        <v/>
      </c>
      <c r="HQ37" s="2582">
        <f>+HF37/HB37</f>
        <v/>
      </c>
      <c r="HR37" s="2582">
        <f>+HG37/HB37</f>
        <v/>
      </c>
      <c r="HS37" s="2582">
        <f>+HH37/HB37</f>
        <v/>
      </c>
      <c r="HT37" s="2582">
        <f>+HI37/HB37</f>
        <v/>
      </c>
      <c r="HU37" s="2583">
        <f>+HJ37/HB37</f>
        <v/>
      </c>
      <c r="HW37" s="343" t="inlineStr">
        <is>
          <t>MEDICARE B</t>
        </is>
      </c>
      <c r="HX37" s="344">
        <f>+HY37/HY42</f>
        <v/>
      </c>
      <c r="HY37" s="345">
        <f>SUM(HZ37:IG37)</f>
        <v/>
      </c>
      <c r="HZ37" s="346" t="n"/>
      <c r="IA37" s="346" t="n"/>
      <c r="IB37" s="346" t="n"/>
      <c r="IC37" s="346" t="n"/>
      <c r="ID37" s="346" t="n"/>
      <c r="IE37" s="346" t="n"/>
      <c r="IF37" s="346" t="n"/>
      <c r="IG37" s="347" t="n"/>
      <c r="IH37" s="324" t="n"/>
      <c r="II37" s="343">
        <f>+$A37</f>
        <v/>
      </c>
      <c r="IJ37" s="339">
        <f>SUM(IK37:IR37)</f>
        <v/>
      </c>
      <c r="IK37" s="2582">
        <f>+HZ37/HY37</f>
        <v/>
      </c>
      <c r="IL37" s="2582">
        <f>+IA37/HY37</f>
        <v/>
      </c>
      <c r="IM37" s="2582">
        <f>+IB37/HY37</f>
        <v/>
      </c>
      <c r="IN37" s="2582">
        <f>+IC37/HY37</f>
        <v/>
      </c>
      <c r="IO37" s="2582">
        <f>+ID37/HY37</f>
        <v/>
      </c>
      <c r="IP37" s="2582">
        <f>+IE37/HY37</f>
        <v/>
      </c>
      <c r="IQ37" s="2582">
        <f>+IF37/HY37</f>
        <v/>
      </c>
      <c r="IR37" s="2583">
        <f>+IG37/HY37</f>
        <v/>
      </c>
      <c r="IT37" s="343" t="inlineStr">
        <is>
          <t>MEDICARE B</t>
        </is>
      </c>
      <c r="IU37" s="344">
        <f>+IV37/IV42</f>
        <v/>
      </c>
      <c r="IV37" s="345">
        <f>SUM(IW37:JD37)</f>
        <v/>
      </c>
      <c r="IW37" s="346" t="n"/>
      <c r="IX37" s="346" t="n"/>
      <c r="IY37" s="346" t="n"/>
      <c r="IZ37" s="346" t="n"/>
      <c r="JA37" s="346" t="n"/>
      <c r="JB37" s="346" t="n"/>
      <c r="JC37" s="346" t="n"/>
      <c r="JD37" s="347" t="n"/>
      <c r="JE37" s="324" t="n"/>
      <c r="JF37" s="343">
        <f>+$A37</f>
        <v/>
      </c>
      <c r="JG37" s="339">
        <f>SUM(JH37:JO37)</f>
        <v/>
      </c>
      <c r="JH37" s="2582">
        <f>+IW37/IV37</f>
        <v/>
      </c>
      <c r="JI37" s="2582">
        <f>+IX37/IV37</f>
        <v/>
      </c>
      <c r="JJ37" s="2582">
        <f>+IY37/IV37</f>
        <v/>
      </c>
      <c r="JK37" s="2582">
        <f>+IZ37/IV37</f>
        <v/>
      </c>
      <c r="JL37" s="2582">
        <f>+JA37/IV37</f>
        <v/>
      </c>
      <c r="JM37" s="2582">
        <f>+JB37/IV37</f>
        <v/>
      </c>
      <c r="JN37" s="2582">
        <f>+JC37/IV37</f>
        <v/>
      </c>
      <c r="JO37" s="2583">
        <f>+JD37/IV37</f>
        <v/>
      </c>
      <c r="JQ37" s="343" t="inlineStr">
        <is>
          <t>MEDICARE B</t>
        </is>
      </c>
      <c r="JR37" s="344">
        <f>+JS37/JS42</f>
        <v/>
      </c>
      <c r="JS37" s="345">
        <f>SUM(JT37:KA37)</f>
        <v/>
      </c>
      <c r="JT37" s="346" t="n"/>
      <c r="JU37" s="346" t="n"/>
      <c r="JV37" s="346" t="n"/>
      <c r="JW37" s="346" t="n"/>
      <c r="JX37" s="346" t="n"/>
      <c r="JY37" s="346" t="n"/>
      <c r="JZ37" s="346" t="n"/>
      <c r="KA37" s="347" t="n"/>
      <c r="KB37" s="324" t="n"/>
      <c r="KC37" s="343">
        <f>+$A37</f>
        <v/>
      </c>
      <c r="KD37" s="339">
        <f>SUM(KE37:KL37)</f>
        <v/>
      </c>
      <c r="KE37" s="2582">
        <f>+JT37/JS37</f>
        <v/>
      </c>
      <c r="KF37" s="2582">
        <f>+JU37/JS37</f>
        <v/>
      </c>
      <c r="KG37" s="2582">
        <f>+JV37/JS37</f>
        <v/>
      </c>
      <c r="KH37" s="2582">
        <f>+JW37/JS37</f>
        <v/>
      </c>
      <c r="KI37" s="2582">
        <f>+JX37/JS37</f>
        <v/>
      </c>
      <c r="KJ37" s="2582">
        <f>+JY37/JS37</f>
        <v/>
      </c>
      <c r="KK37" s="2582">
        <f>+JZ37/JS37</f>
        <v/>
      </c>
      <c r="KL37" s="2583">
        <f>+KA37/JS37</f>
        <v/>
      </c>
    </row>
    <row r="38">
      <c r="A38" s="343" t="inlineStr">
        <is>
          <t>OTHER GOVT</t>
        </is>
      </c>
      <c r="B38" s="344">
        <f>+C38/C42</f>
        <v/>
      </c>
      <c r="C38" s="345">
        <f>SUM(D38:K38)</f>
        <v/>
      </c>
      <c r="D38" s="346">
        <f>AA38+AX38+BU38+CR38+DO38+EL38+FI38+GF38+HC38+HZ38+IW38+JT38</f>
        <v/>
      </c>
      <c r="E38" s="346">
        <f>AB38+AY38+BV38+CS38+DP38+EM38+FJ38+GG38+HD38+IA38+IX38+JU38</f>
        <v/>
      </c>
      <c r="F38" s="346">
        <f>AC38+AZ38+BW38+CT38+DQ38+EN38+FK38+GH38+HE38+IB38+IY38+JV38</f>
        <v/>
      </c>
      <c r="G38" s="346">
        <f>AD38+BA38+BX38+CU38+DR38+EO38+FL38+GI38+HF38+IC38+IZ38+JW38</f>
        <v/>
      </c>
      <c r="H38" s="346">
        <f>AE38+BB38+BY38+CV38+DS38+EP38+FM38+GJ38+HG38+ID38+JA38+JX38</f>
        <v/>
      </c>
      <c r="I38" s="346">
        <f>AF38+BC38+BZ38+CW38+DT38+EQ38+FN38+GK38+HH38+IE38+JB38+JY38</f>
        <v/>
      </c>
      <c r="J38" s="346">
        <f>AG38+BD38+CA38+CX38+DU38+ER38+FO38+GL38+HI38+IF38+JC38+JZ38</f>
        <v/>
      </c>
      <c r="K38" s="347">
        <f>AH38+BE38+CB38+CY38+DV38+ES38+FP38+GM38+HJ38+IG38+JD38+KA38</f>
        <v/>
      </c>
      <c r="L38" s="324" t="n"/>
      <c r="M38" s="343">
        <f>+$A38</f>
        <v/>
      </c>
      <c r="N38" s="339">
        <f>SUM(O38:V38)</f>
        <v/>
      </c>
      <c r="O38" s="2582">
        <f>+D38/$C38</f>
        <v/>
      </c>
      <c r="P38" s="2582">
        <f>+E38/$C38</f>
        <v/>
      </c>
      <c r="Q38" s="2582">
        <f>+F38/$C38</f>
        <v/>
      </c>
      <c r="R38" s="2582">
        <f>+G38/$C38</f>
        <v/>
      </c>
      <c r="S38" s="2582">
        <f>+H38/$C38</f>
        <v/>
      </c>
      <c r="T38" s="2582">
        <f>+I38/$C38</f>
        <v/>
      </c>
      <c r="U38" s="2582">
        <f>+J38/$C38</f>
        <v/>
      </c>
      <c r="V38" s="2583">
        <f>+K38/$C38</f>
        <v/>
      </c>
      <c r="X38" s="343" t="inlineStr">
        <is>
          <t>OTHER GOVT</t>
        </is>
      </c>
      <c r="Y38" s="344">
        <f>+Z38/Z42</f>
        <v/>
      </c>
      <c r="Z38" s="345">
        <f>SUM(AA38:AH38)</f>
        <v/>
      </c>
      <c r="AA38" s="346" t="n"/>
      <c r="AB38" s="346" t="n"/>
      <c r="AC38" s="346" t="n"/>
      <c r="AD38" s="346" t="n"/>
      <c r="AE38" s="346" t="n"/>
      <c r="AF38" s="346" t="n"/>
      <c r="AG38" s="346" t="n"/>
      <c r="AH38" s="347" t="n"/>
      <c r="AI38" s="324" t="n"/>
      <c r="AJ38" s="343">
        <f>+$A38</f>
        <v/>
      </c>
      <c r="AK38" s="339">
        <f>SUM(AL38:AS38)</f>
        <v/>
      </c>
      <c r="AL38" s="2582">
        <f>+AA38/Z38</f>
        <v/>
      </c>
      <c r="AM38" s="2582">
        <f>+AB38/Z38</f>
        <v/>
      </c>
      <c r="AN38" s="2582">
        <f>+AC38/Z38</f>
        <v/>
      </c>
      <c r="AO38" s="2582">
        <f>+AD38/Z38</f>
        <v/>
      </c>
      <c r="AP38" s="2582">
        <f>+AE38/Z38</f>
        <v/>
      </c>
      <c r="AQ38" s="2582">
        <f>+AF38/Z38</f>
        <v/>
      </c>
      <c r="AR38" s="2582">
        <f>+AG38/Z38</f>
        <v/>
      </c>
      <c r="AS38" s="2583">
        <f>+AH38/Z38</f>
        <v/>
      </c>
      <c r="AU38" s="343" t="inlineStr">
        <is>
          <t>OTHER GOVT</t>
        </is>
      </c>
      <c r="AV38" s="344">
        <f>+AW38/AW42</f>
        <v/>
      </c>
      <c r="AW38" s="345">
        <f>SUM(AX38:BE38)</f>
        <v/>
      </c>
      <c r="AX38" s="346" t="n"/>
      <c r="AY38" s="346" t="n"/>
      <c r="AZ38" s="346" t="n"/>
      <c r="BA38" s="346" t="n"/>
      <c r="BB38" s="346" t="n"/>
      <c r="BC38" s="346" t="n"/>
      <c r="BD38" s="346" t="n"/>
      <c r="BE38" s="347" t="n"/>
      <c r="BF38" s="324" t="n"/>
      <c r="BG38" s="343">
        <f>+$A38</f>
        <v/>
      </c>
      <c r="BH38" s="339">
        <f>SUM(BI38:BP38)</f>
        <v/>
      </c>
      <c r="BI38" s="2582">
        <f>+AX38/AW38</f>
        <v/>
      </c>
      <c r="BJ38" s="2582">
        <f>+AY38/AW38</f>
        <v/>
      </c>
      <c r="BK38" s="2582">
        <f>+AZ38/AW38</f>
        <v/>
      </c>
      <c r="BL38" s="2582">
        <f>+BA38/AW38</f>
        <v/>
      </c>
      <c r="BM38" s="2582">
        <f>+BB38/AW38</f>
        <v/>
      </c>
      <c r="BN38" s="2582">
        <f>+BC38/AW38</f>
        <v/>
      </c>
      <c r="BO38" s="2582">
        <f>+BD38/AW38</f>
        <v/>
      </c>
      <c r="BP38" s="2583">
        <f>+BE38/AW38</f>
        <v/>
      </c>
      <c r="BR38" s="343" t="inlineStr">
        <is>
          <t>OTHER GOVT</t>
        </is>
      </c>
      <c r="BS38" s="344">
        <f>+BT38/BT42</f>
        <v/>
      </c>
      <c r="BT38" s="345">
        <f>SUM(BU38:CB38)</f>
        <v/>
      </c>
      <c r="BU38" s="346" t="n"/>
      <c r="BV38" s="346" t="n"/>
      <c r="BW38" s="346" t="n"/>
      <c r="BX38" s="346" t="n"/>
      <c r="BY38" s="346" t="n"/>
      <c r="BZ38" s="346" t="n"/>
      <c r="CA38" s="346" t="n"/>
      <c r="CB38" s="347" t="n"/>
      <c r="CC38" s="324" t="n"/>
      <c r="CD38" s="343">
        <f>+$A38</f>
        <v/>
      </c>
      <c r="CE38" s="339">
        <f>SUM(CF38:CM38)</f>
        <v/>
      </c>
      <c r="CF38" s="2582">
        <f>+BU38/BT38</f>
        <v/>
      </c>
      <c r="CG38" s="2582">
        <f>+BV38/BT38</f>
        <v/>
      </c>
      <c r="CH38" s="2582">
        <f>+BW38/BT38</f>
        <v/>
      </c>
      <c r="CI38" s="2582">
        <f>+BX38/BT38</f>
        <v/>
      </c>
      <c r="CJ38" s="2582">
        <f>+BY38/BT38</f>
        <v/>
      </c>
      <c r="CK38" s="2582">
        <f>+BZ38/BT38</f>
        <v/>
      </c>
      <c r="CL38" s="2582">
        <f>+CA38/BT38</f>
        <v/>
      </c>
      <c r="CM38" s="2583">
        <f>+CB38/BT38</f>
        <v/>
      </c>
      <c r="CO38" s="343" t="inlineStr">
        <is>
          <t>OTHER GOVT</t>
        </is>
      </c>
      <c r="CP38" s="344">
        <f>+CQ38/CQ42</f>
        <v/>
      </c>
      <c r="CQ38" s="345">
        <f>SUM(CR38:CY38)</f>
        <v/>
      </c>
      <c r="CR38" s="346" t="n"/>
      <c r="CS38" s="346" t="n"/>
      <c r="CT38" s="346" t="n"/>
      <c r="CU38" s="346" t="n"/>
      <c r="CV38" s="346" t="n"/>
      <c r="CW38" s="346" t="n"/>
      <c r="CX38" s="346" t="n"/>
      <c r="CY38" s="347" t="n"/>
      <c r="CZ38" s="324" t="n"/>
      <c r="DA38" s="343">
        <f>+$A38</f>
        <v/>
      </c>
      <c r="DB38" s="339">
        <f>SUM(DC38:DJ38)</f>
        <v/>
      </c>
      <c r="DC38" s="2582">
        <f>+CR38/CQ38</f>
        <v/>
      </c>
      <c r="DD38" s="2582">
        <f>+CS38/CQ38</f>
        <v/>
      </c>
      <c r="DE38" s="2582">
        <f>+CT38/CQ38</f>
        <v/>
      </c>
      <c r="DF38" s="2582">
        <f>+CU38/CQ38</f>
        <v/>
      </c>
      <c r="DG38" s="2582">
        <f>+CV38/CQ38</f>
        <v/>
      </c>
      <c r="DH38" s="2582">
        <f>+CW38/CQ38</f>
        <v/>
      </c>
      <c r="DI38" s="2582">
        <f>+CX38/CQ38</f>
        <v/>
      </c>
      <c r="DJ38" s="2583">
        <f>+CY38/CQ38</f>
        <v/>
      </c>
      <c r="DL38" s="343" t="inlineStr">
        <is>
          <t>OTHER GOVT</t>
        </is>
      </c>
      <c r="DM38" s="344">
        <f>+DN38/DN42</f>
        <v/>
      </c>
      <c r="DN38" s="345">
        <f>SUM(DO38:DV38)</f>
        <v/>
      </c>
      <c r="DO38" s="346" t="n"/>
      <c r="DP38" s="346" t="n"/>
      <c r="DQ38" s="346" t="n"/>
      <c r="DR38" s="346" t="n"/>
      <c r="DS38" s="346" t="n"/>
      <c r="DT38" s="346" t="n"/>
      <c r="DU38" s="346" t="n"/>
      <c r="DV38" s="347" t="n"/>
      <c r="DW38" s="324" t="n"/>
      <c r="DX38" s="343">
        <f>+$A38</f>
        <v/>
      </c>
      <c r="DY38" s="339">
        <f>SUM(DZ38:EG38)</f>
        <v/>
      </c>
      <c r="DZ38" s="2582">
        <f>+DO38/DN38</f>
        <v/>
      </c>
      <c r="EA38" s="2582">
        <f>+DP38/DN38</f>
        <v/>
      </c>
      <c r="EB38" s="2582">
        <f>+DQ38/DN38</f>
        <v/>
      </c>
      <c r="EC38" s="2582">
        <f>+DR38/DN38</f>
        <v/>
      </c>
      <c r="ED38" s="2582">
        <f>+DS38/DN38</f>
        <v/>
      </c>
      <c r="EE38" s="2582">
        <f>+DT38/DN38</f>
        <v/>
      </c>
      <c r="EF38" s="2582">
        <f>+DU38/DN38</f>
        <v/>
      </c>
      <c r="EG38" s="2583">
        <f>+DV38/DN38</f>
        <v/>
      </c>
      <c r="EI38" s="343" t="inlineStr">
        <is>
          <t>OTHER GOVT</t>
        </is>
      </c>
      <c r="EJ38" s="344">
        <f>+EK38/EK42</f>
        <v/>
      </c>
      <c r="EK38" s="345">
        <f>SUM(EL38:ES38)</f>
        <v/>
      </c>
      <c r="EL38" s="346" t="n"/>
      <c r="EM38" s="346" t="n"/>
      <c r="EN38" s="346" t="n"/>
      <c r="EO38" s="346" t="n"/>
      <c r="EP38" s="346" t="n"/>
      <c r="EQ38" s="346" t="n"/>
      <c r="ER38" s="346" t="n"/>
      <c r="ES38" s="347" t="n"/>
      <c r="ET38" s="324" t="n"/>
      <c r="EU38" s="343">
        <f>+$A38</f>
        <v/>
      </c>
      <c r="EV38" s="339">
        <f>SUM(EW38:FD38)</f>
        <v/>
      </c>
      <c r="EW38" s="2582">
        <f>+EL38/EK38</f>
        <v/>
      </c>
      <c r="EX38" s="2582">
        <f>+EM38/EK38</f>
        <v/>
      </c>
      <c r="EY38" s="2582">
        <f>+EN38/EK38</f>
        <v/>
      </c>
      <c r="EZ38" s="2582">
        <f>+EO38/EK38</f>
        <v/>
      </c>
      <c r="FA38" s="2582">
        <f>+EP38/EK38</f>
        <v/>
      </c>
      <c r="FB38" s="2582">
        <f>+EQ38/EK38</f>
        <v/>
      </c>
      <c r="FC38" s="2582">
        <f>+ER38/EK38</f>
        <v/>
      </c>
      <c r="FD38" s="2583">
        <f>+ES38/EK38</f>
        <v/>
      </c>
      <c r="FF38" s="343" t="inlineStr">
        <is>
          <t>OTHER GOVT</t>
        </is>
      </c>
      <c r="FG38" s="344">
        <f>+FH38/FH42</f>
        <v/>
      </c>
      <c r="FH38" s="345">
        <f>SUM(FI38:FP38)</f>
        <v/>
      </c>
      <c r="FI38" s="346" t="n"/>
      <c r="FJ38" s="346" t="n"/>
      <c r="FK38" s="346" t="n"/>
      <c r="FL38" s="346" t="n"/>
      <c r="FM38" s="346" t="n"/>
      <c r="FN38" s="346" t="n"/>
      <c r="FO38" s="346" t="n"/>
      <c r="FP38" s="347" t="n"/>
      <c r="FQ38" s="324" t="n"/>
      <c r="FR38" s="343">
        <f>+$A38</f>
        <v/>
      </c>
      <c r="FS38" s="339">
        <f>SUM(FT38:GA38)</f>
        <v/>
      </c>
      <c r="FT38" s="2582">
        <f>+FI38/FH38</f>
        <v/>
      </c>
      <c r="FU38" s="2582">
        <f>+FJ38/FH38</f>
        <v/>
      </c>
      <c r="FV38" s="2582">
        <f>+FK38/FH38</f>
        <v/>
      </c>
      <c r="FW38" s="2582">
        <f>+FL38/FH38</f>
        <v/>
      </c>
      <c r="FX38" s="2582">
        <f>+FM38/FH38</f>
        <v/>
      </c>
      <c r="FY38" s="2582">
        <f>+FN38/FH38</f>
        <v/>
      </c>
      <c r="FZ38" s="2582">
        <f>+FO38/FH38</f>
        <v/>
      </c>
      <c r="GA38" s="2583">
        <f>+FP38/FH38</f>
        <v/>
      </c>
      <c r="GC38" s="343" t="inlineStr">
        <is>
          <t>OTHER GOVT</t>
        </is>
      </c>
      <c r="GD38" s="344">
        <f>+GE38/GE42</f>
        <v/>
      </c>
      <c r="GE38" s="345">
        <f>SUM(GF38:GM38)</f>
        <v/>
      </c>
      <c r="GF38" s="346" t="n"/>
      <c r="GG38" s="346" t="n"/>
      <c r="GH38" s="346" t="n"/>
      <c r="GI38" s="346" t="n"/>
      <c r="GJ38" s="346" t="n"/>
      <c r="GK38" s="346" t="n"/>
      <c r="GL38" s="346" t="n"/>
      <c r="GM38" s="347" t="n"/>
      <c r="GN38" s="324" t="n"/>
      <c r="GO38" s="343">
        <f>+$A38</f>
        <v/>
      </c>
      <c r="GP38" s="339">
        <f>SUM(GQ38:GX38)</f>
        <v/>
      </c>
      <c r="GQ38" s="2582">
        <f>+GF38/GE38</f>
        <v/>
      </c>
      <c r="GR38" s="2582">
        <f>+GG38/GE38</f>
        <v/>
      </c>
      <c r="GS38" s="2582">
        <f>+GH38/GE38</f>
        <v/>
      </c>
      <c r="GT38" s="2582">
        <f>+GI38/GE38</f>
        <v/>
      </c>
      <c r="GU38" s="2582">
        <f>+GJ38/GE38</f>
        <v/>
      </c>
      <c r="GV38" s="2582">
        <f>+GK38/GE38</f>
        <v/>
      </c>
      <c r="GW38" s="2582">
        <f>+GL38/GE38</f>
        <v/>
      </c>
      <c r="GX38" s="2583">
        <f>+GM38/GE38</f>
        <v/>
      </c>
      <c r="GZ38" s="343" t="inlineStr">
        <is>
          <t>OTHER GOVT</t>
        </is>
      </c>
      <c r="HA38" s="344">
        <f>+HB38/HB42</f>
        <v/>
      </c>
      <c r="HB38" s="345">
        <f>SUM(HC38:HJ38)</f>
        <v/>
      </c>
      <c r="HC38" s="346" t="n"/>
      <c r="HD38" s="346" t="n"/>
      <c r="HE38" s="346" t="n"/>
      <c r="HF38" s="346" t="n"/>
      <c r="HG38" s="346" t="n"/>
      <c r="HH38" s="346" t="n"/>
      <c r="HI38" s="346" t="n"/>
      <c r="HJ38" s="347" t="n"/>
      <c r="HK38" s="324" t="n"/>
      <c r="HL38" s="343">
        <f>+$A38</f>
        <v/>
      </c>
      <c r="HM38" s="339">
        <f>SUM(HN38:HU38)</f>
        <v/>
      </c>
      <c r="HN38" s="2582">
        <f>+HC38/HB38</f>
        <v/>
      </c>
      <c r="HO38" s="2582">
        <f>+HD38/HB38</f>
        <v/>
      </c>
      <c r="HP38" s="2582">
        <f>+HE38/HB38</f>
        <v/>
      </c>
      <c r="HQ38" s="2582">
        <f>+HF38/HB38</f>
        <v/>
      </c>
      <c r="HR38" s="2582">
        <f>+HG38/HB38</f>
        <v/>
      </c>
      <c r="HS38" s="2582">
        <f>+HH38/HB38</f>
        <v/>
      </c>
      <c r="HT38" s="2582">
        <f>+HI38/HB38</f>
        <v/>
      </c>
      <c r="HU38" s="2583">
        <f>+HJ38/HB38</f>
        <v/>
      </c>
      <c r="HW38" s="343" t="inlineStr">
        <is>
          <t>OTHER GOVT</t>
        </is>
      </c>
      <c r="HX38" s="344">
        <f>+HY38/HY42</f>
        <v/>
      </c>
      <c r="HY38" s="345">
        <f>SUM(HZ38:IG38)</f>
        <v/>
      </c>
      <c r="HZ38" s="346" t="n"/>
      <c r="IA38" s="346" t="n"/>
      <c r="IB38" s="346" t="n"/>
      <c r="IC38" s="346" t="n"/>
      <c r="ID38" s="346" t="n"/>
      <c r="IE38" s="346" t="n"/>
      <c r="IF38" s="346" t="n"/>
      <c r="IG38" s="347" t="n"/>
      <c r="IH38" s="324" t="n"/>
      <c r="II38" s="343">
        <f>+$A38</f>
        <v/>
      </c>
      <c r="IJ38" s="339">
        <f>SUM(IK38:IR38)</f>
        <v/>
      </c>
      <c r="IK38" s="2582">
        <f>+HZ38/HY38</f>
        <v/>
      </c>
      <c r="IL38" s="2582">
        <f>+IA38/HY38</f>
        <v/>
      </c>
      <c r="IM38" s="2582">
        <f>+IB38/HY38</f>
        <v/>
      </c>
      <c r="IN38" s="2582">
        <f>+IC38/HY38</f>
        <v/>
      </c>
      <c r="IO38" s="2582">
        <f>+ID38/HY38</f>
        <v/>
      </c>
      <c r="IP38" s="2582">
        <f>+IE38/HY38</f>
        <v/>
      </c>
      <c r="IQ38" s="2582">
        <f>+IF38/HY38</f>
        <v/>
      </c>
      <c r="IR38" s="2583">
        <f>+IG38/HY38</f>
        <v/>
      </c>
      <c r="IT38" s="343" t="inlineStr">
        <is>
          <t>OTHER GOVT</t>
        </is>
      </c>
      <c r="IU38" s="344">
        <f>+IV38/IV42</f>
        <v/>
      </c>
      <c r="IV38" s="345">
        <f>SUM(IW38:JD38)</f>
        <v/>
      </c>
      <c r="IW38" s="346" t="n"/>
      <c r="IX38" s="346" t="n"/>
      <c r="IY38" s="346" t="n"/>
      <c r="IZ38" s="346" t="n"/>
      <c r="JA38" s="346" t="n"/>
      <c r="JB38" s="346" t="n"/>
      <c r="JC38" s="346" t="n"/>
      <c r="JD38" s="347" t="n"/>
      <c r="JE38" s="324" t="n"/>
      <c r="JF38" s="343">
        <f>+$A38</f>
        <v/>
      </c>
      <c r="JG38" s="339">
        <f>SUM(JH38:JO38)</f>
        <v/>
      </c>
      <c r="JH38" s="2582">
        <f>+IW38/IV38</f>
        <v/>
      </c>
      <c r="JI38" s="2582">
        <f>+IX38/IV38</f>
        <v/>
      </c>
      <c r="JJ38" s="2582">
        <f>+IY38/IV38</f>
        <v/>
      </c>
      <c r="JK38" s="2582">
        <f>+IZ38/IV38</f>
        <v/>
      </c>
      <c r="JL38" s="2582">
        <f>+JA38/IV38</f>
        <v/>
      </c>
      <c r="JM38" s="2582">
        <f>+JB38/IV38</f>
        <v/>
      </c>
      <c r="JN38" s="2582">
        <f>+JC38/IV38</f>
        <v/>
      </c>
      <c r="JO38" s="2583">
        <f>+JD38/IV38</f>
        <v/>
      </c>
      <c r="JQ38" s="343" t="inlineStr">
        <is>
          <t>OTHER GOVT</t>
        </is>
      </c>
      <c r="JR38" s="344">
        <f>+JS38/JS42</f>
        <v/>
      </c>
      <c r="JS38" s="345">
        <f>SUM(JT38:KA38)</f>
        <v/>
      </c>
      <c r="JT38" s="346" t="n"/>
      <c r="JU38" s="346" t="n"/>
      <c r="JV38" s="346" t="n"/>
      <c r="JW38" s="346" t="n"/>
      <c r="JX38" s="346" t="n"/>
      <c r="JY38" s="346" t="n"/>
      <c r="JZ38" s="346" t="n"/>
      <c r="KA38" s="347" t="n"/>
      <c r="KB38" s="324" t="n"/>
      <c r="KC38" s="343">
        <f>+$A38</f>
        <v/>
      </c>
      <c r="KD38" s="339">
        <f>SUM(KE38:KL38)</f>
        <v/>
      </c>
      <c r="KE38" s="2582">
        <f>+JT38/JS38</f>
        <v/>
      </c>
      <c r="KF38" s="2582">
        <f>+JU38/JS38</f>
        <v/>
      </c>
      <c r="KG38" s="2582">
        <f>+JV38/JS38</f>
        <v/>
      </c>
      <c r="KH38" s="2582">
        <f>+JW38/JS38</f>
        <v/>
      </c>
      <c r="KI38" s="2582">
        <f>+JX38/JS38</f>
        <v/>
      </c>
      <c r="KJ38" s="2582">
        <f>+JY38/JS38</f>
        <v/>
      </c>
      <c r="KK38" s="2582">
        <f>+JZ38/JS38</f>
        <v/>
      </c>
      <c r="KL38" s="2583">
        <f>+KA38/JS38</f>
        <v/>
      </c>
    </row>
    <row r="39">
      <c r="A39" s="343" t="inlineStr">
        <is>
          <t>OTHER INELIG</t>
        </is>
      </c>
      <c r="B39" s="344">
        <f>+C39/C42</f>
        <v/>
      </c>
      <c r="C39" s="345">
        <f>SUM(D39:K39)</f>
        <v/>
      </c>
      <c r="D39" s="346">
        <f>AA39+AX39+BU39+CR39+DO39+EL39+FI39+GF39+HC39+HZ39+IW39+JT39</f>
        <v/>
      </c>
      <c r="E39" s="346">
        <f>AB39+AY39+BV39+CS39+DP39+EM39+FJ39+GG39+HD39+IA39+IX39+JU39</f>
        <v/>
      </c>
      <c r="F39" s="346">
        <f>AC39+AZ39+BW39+CT39+DQ39+EN39+FK39+GH39+HE39+IB39+IY39+JV39</f>
        <v/>
      </c>
      <c r="G39" s="346">
        <f>AD39+BA39+BX39+CU39+DR39+EO39+FL39+GI39+HF39+IC39+IZ39+JW39</f>
        <v/>
      </c>
      <c r="H39" s="346">
        <f>AE39+BB39+BY39+CV39+DS39+EP39+FM39+GJ39+HG39+ID39+JA39+JX39</f>
        <v/>
      </c>
      <c r="I39" s="346">
        <f>AF39+BC39+BZ39+CW39+DT39+EQ39+FN39+GK39+HH39+IE39+JB39+JY39</f>
        <v/>
      </c>
      <c r="J39" s="346">
        <f>AG39+BD39+CA39+CX39+DU39+ER39+FO39+GL39+HI39+IF39+JC39+JZ39</f>
        <v/>
      </c>
      <c r="K39" s="347">
        <f>AH39+BE39+CB39+CY39+DV39+ES39+FP39+GM39+HJ39+IG39+JD39+KA39</f>
        <v/>
      </c>
      <c r="L39" s="324" t="n"/>
      <c r="M39" s="343">
        <f>+$A39</f>
        <v/>
      </c>
      <c r="N39" s="339">
        <f>SUM(O39:V39)</f>
        <v/>
      </c>
      <c r="O39" s="2582">
        <f>+D39/$C39</f>
        <v/>
      </c>
      <c r="P39" s="2582">
        <f>+E39/$C39</f>
        <v/>
      </c>
      <c r="Q39" s="2582">
        <f>+F39/$C39</f>
        <v/>
      </c>
      <c r="R39" s="2582">
        <f>+G39/$C39</f>
        <v/>
      </c>
      <c r="S39" s="2582">
        <f>+H39/$C39</f>
        <v/>
      </c>
      <c r="T39" s="2582">
        <f>+I39/$C39</f>
        <v/>
      </c>
      <c r="U39" s="2582">
        <f>+J39/$C39</f>
        <v/>
      </c>
      <c r="V39" s="2583">
        <f>+K39/$C39</f>
        <v/>
      </c>
      <c r="X39" s="343" t="inlineStr">
        <is>
          <t>OTHER INELIG</t>
        </is>
      </c>
      <c r="Y39" s="344">
        <f>+Z39/Z42</f>
        <v/>
      </c>
      <c r="Z39" s="345">
        <f>SUM(AA39:AH39)</f>
        <v/>
      </c>
      <c r="AA39" s="346" t="n"/>
      <c r="AB39" s="346" t="n"/>
      <c r="AC39" s="346" t="n"/>
      <c r="AD39" s="346" t="n"/>
      <c r="AE39" s="346" t="n"/>
      <c r="AF39" s="346" t="n"/>
      <c r="AG39" s="346" t="n"/>
      <c r="AH39" s="347" t="n"/>
      <c r="AI39" s="324" t="n"/>
      <c r="AJ39" s="343">
        <f>+$A39</f>
        <v/>
      </c>
      <c r="AK39" s="339">
        <f>SUM(AL39:AS39)</f>
        <v/>
      </c>
      <c r="AL39" s="2582">
        <f>+AA39/Z39</f>
        <v/>
      </c>
      <c r="AM39" s="2582">
        <f>+AB39/Z39</f>
        <v/>
      </c>
      <c r="AN39" s="2582">
        <f>+AC39/Z39</f>
        <v/>
      </c>
      <c r="AO39" s="2582">
        <f>+AD39/Z39</f>
        <v/>
      </c>
      <c r="AP39" s="2582">
        <f>+AE39/Z39</f>
        <v/>
      </c>
      <c r="AQ39" s="2582">
        <f>+AF39/Z39</f>
        <v/>
      </c>
      <c r="AR39" s="2582">
        <f>+AG39/Z39</f>
        <v/>
      </c>
      <c r="AS39" s="2583">
        <f>+AH39/Z39</f>
        <v/>
      </c>
      <c r="AU39" s="343" t="inlineStr">
        <is>
          <t>OTHER INELIG</t>
        </is>
      </c>
      <c r="AV39" s="344">
        <f>+AW39/AW42</f>
        <v/>
      </c>
      <c r="AW39" s="345">
        <f>SUM(AX39:BE39)</f>
        <v/>
      </c>
      <c r="AX39" s="346" t="n"/>
      <c r="AY39" s="346" t="n"/>
      <c r="AZ39" s="346" t="n"/>
      <c r="BA39" s="346" t="n"/>
      <c r="BB39" s="346" t="n"/>
      <c r="BC39" s="346" t="n"/>
      <c r="BD39" s="346" t="n"/>
      <c r="BE39" s="347" t="n"/>
      <c r="BF39" s="324" t="n"/>
      <c r="BG39" s="343">
        <f>+$A39</f>
        <v/>
      </c>
      <c r="BH39" s="339">
        <f>SUM(BI39:BP39)</f>
        <v/>
      </c>
      <c r="BI39" s="2582">
        <f>+AX39/AW39</f>
        <v/>
      </c>
      <c r="BJ39" s="2582">
        <f>+AY39/AW39</f>
        <v/>
      </c>
      <c r="BK39" s="2582">
        <f>+AZ39/AW39</f>
        <v/>
      </c>
      <c r="BL39" s="2582">
        <f>+BA39/AW39</f>
        <v/>
      </c>
      <c r="BM39" s="2582">
        <f>+BB39/AW39</f>
        <v/>
      </c>
      <c r="BN39" s="2582">
        <f>+BC39/AW39</f>
        <v/>
      </c>
      <c r="BO39" s="2582">
        <f>+BD39/AW39</f>
        <v/>
      </c>
      <c r="BP39" s="2583">
        <f>+BE39/AW39</f>
        <v/>
      </c>
      <c r="BR39" s="343" t="inlineStr">
        <is>
          <t>OTHER INELIG</t>
        </is>
      </c>
      <c r="BS39" s="344">
        <f>+BT39/BT42</f>
        <v/>
      </c>
      <c r="BT39" s="345">
        <f>SUM(BU39:CB39)</f>
        <v/>
      </c>
      <c r="BU39" s="346" t="n"/>
      <c r="BV39" s="346" t="n"/>
      <c r="BW39" s="346" t="n"/>
      <c r="BX39" s="346" t="n"/>
      <c r="BY39" s="346" t="n"/>
      <c r="BZ39" s="346" t="n"/>
      <c r="CA39" s="346" t="n"/>
      <c r="CB39" s="347" t="n"/>
      <c r="CC39" s="324" t="n"/>
      <c r="CD39" s="343">
        <f>+$A39</f>
        <v/>
      </c>
      <c r="CE39" s="339">
        <f>SUM(CF39:CM39)</f>
        <v/>
      </c>
      <c r="CF39" s="2582">
        <f>+BU39/BT39</f>
        <v/>
      </c>
      <c r="CG39" s="2582">
        <f>+BV39/BT39</f>
        <v/>
      </c>
      <c r="CH39" s="2582">
        <f>+BW39/BT39</f>
        <v/>
      </c>
      <c r="CI39" s="2582">
        <f>+BX39/BT39</f>
        <v/>
      </c>
      <c r="CJ39" s="2582">
        <f>+BY39/BT39</f>
        <v/>
      </c>
      <c r="CK39" s="2582">
        <f>+BZ39/BT39</f>
        <v/>
      </c>
      <c r="CL39" s="2582">
        <f>+CA39/BT39</f>
        <v/>
      </c>
      <c r="CM39" s="2583">
        <f>+CB39/BT39</f>
        <v/>
      </c>
      <c r="CO39" s="343" t="inlineStr">
        <is>
          <t>OTHER INELIG</t>
        </is>
      </c>
      <c r="CP39" s="344">
        <f>+CQ39/CQ42</f>
        <v/>
      </c>
      <c r="CQ39" s="345">
        <f>SUM(CR39:CY39)</f>
        <v/>
      </c>
      <c r="CR39" s="346" t="n"/>
      <c r="CS39" s="346" t="n"/>
      <c r="CT39" s="346" t="n"/>
      <c r="CU39" s="346" t="n"/>
      <c r="CV39" s="346" t="n"/>
      <c r="CW39" s="346" t="n"/>
      <c r="CX39" s="346" t="n"/>
      <c r="CY39" s="347" t="n"/>
      <c r="CZ39" s="324" t="n"/>
      <c r="DA39" s="343">
        <f>+$A39</f>
        <v/>
      </c>
      <c r="DB39" s="339">
        <f>SUM(DC39:DJ39)</f>
        <v/>
      </c>
      <c r="DC39" s="2582">
        <f>+CR39/CQ39</f>
        <v/>
      </c>
      <c r="DD39" s="2582">
        <f>+CS39/CQ39</f>
        <v/>
      </c>
      <c r="DE39" s="2582">
        <f>+CT39/CQ39</f>
        <v/>
      </c>
      <c r="DF39" s="2582">
        <f>+CU39/CQ39</f>
        <v/>
      </c>
      <c r="DG39" s="2582">
        <f>+CV39/CQ39</f>
        <v/>
      </c>
      <c r="DH39" s="2582">
        <f>+CW39/CQ39</f>
        <v/>
      </c>
      <c r="DI39" s="2582">
        <f>+CX39/CQ39</f>
        <v/>
      </c>
      <c r="DJ39" s="2583">
        <f>+CY39/CQ39</f>
        <v/>
      </c>
      <c r="DL39" s="343" t="inlineStr">
        <is>
          <t>OTHER INELIG</t>
        </is>
      </c>
      <c r="DM39" s="344">
        <f>+DN39/DN42</f>
        <v/>
      </c>
      <c r="DN39" s="345">
        <f>SUM(DO39:DV39)</f>
        <v/>
      </c>
      <c r="DO39" s="346" t="n"/>
      <c r="DP39" s="346" t="n"/>
      <c r="DQ39" s="346" t="n"/>
      <c r="DR39" s="346" t="n"/>
      <c r="DS39" s="346" t="n"/>
      <c r="DT39" s="346" t="n"/>
      <c r="DU39" s="346" t="n"/>
      <c r="DV39" s="347" t="n"/>
      <c r="DW39" s="324" t="n"/>
      <c r="DX39" s="343">
        <f>+$A39</f>
        <v/>
      </c>
      <c r="DY39" s="339">
        <f>SUM(DZ39:EG39)</f>
        <v/>
      </c>
      <c r="DZ39" s="2582">
        <f>+DO39/DN39</f>
        <v/>
      </c>
      <c r="EA39" s="2582">
        <f>+DP39/DN39</f>
        <v/>
      </c>
      <c r="EB39" s="2582">
        <f>+DQ39/DN39</f>
        <v/>
      </c>
      <c r="EC39" s="2582">
        <f>+DR39/DN39</f>
        <v/>
      </c>
      <c r="ED39" s="2582">
        <f>+DS39/DN39</f>
        <v/>
      </c>
      <c r="EE39" s="2582">
        <f>+DT39/DN39</f>
        <v/>
      </c>
      <c r="EF39" s="2582">
        <f>+DU39/DN39</f>
        <v/>
      </c>
      <c r="EG39" s="2583">
        <f>+DV39/DN39</f>
        <v/>
      </c>
      <c r="EI39" s="343" t="inlineStr">
        <is>
          <t>OTHER INELIG</t>
        </is>
      </c>
      <c r="EJ39" s="344">
        <f>+EK39/EK42</f>
        <v/>
      </c>
      <c r="EK39" s="345">
        <f>SUM(EL39:ES39)</f>
        <v/>
      </c>
      <c r="EL39" s="346" t="n"/>
      <c r="EM39" s="346" t="n"/>
      <c r="EN39" s="346" t="n"/>
      <c r="EO39" s="346" t="n"/>
      <c r="EP39" s="346" t="n"/>
      <c r="EQ39" s="346" t="n"/>
      <c r="ER39" s="346" t="n"/>
      <c r="ES39" s="347" t="n"/>
      <c r="ET39" s="324" t="n"/>
      <c r="EU39" s="343">
        <f>+$A39</f>
        <v/>
      </c>
      <c r="EV39" s="339">
        <f>SUM(EW39:FD39)</f>
        <v/>
      </c>
      <c r="EW39" s="2582">
        <f>+EL39/EK39</f>
        <v/>
      </c>
      <c r="EX39" s="2582">
        <f>+EM39/EK39</f>
        <v/>
      </c>
      <c r="EY39" s="2582">
        <f>+EN39/EK39</f>
        <v/>
      </c>
      <c r="EZ39" s="2582">
        <f>+EO39/EK39</f>
        <v/>
      </c>
      <c r="FA39" s="2582">
        <f>+EP39/EK39</f>
        <v/>
      </c>
      <c r="FB39" s="2582">
        <f>+EQ39/EK39</f>
        <v/>
      </c>
      <c r="FC39" s="2582">
        <f>+ER39/EK39</f>
        <v/>
      </c>
      <c r="FD39" s="2583">
        <f>+ES39/EK39</f>
        <v/>
      </c>
      <c r="FF39" s="343" t="inlineStr">
        <is>
          <t>OTHER INELIG</t>
        </is>
      </c>
      <c r="FG39" s="344">
        <f>+FH39/FH42</f>
        <v/>
      </c>
      <c r="FH39" s="345">
        <f>SUM(FI39:FP39)</f>
        <v/>
      </c>
      <c r="FI39" s="346" t="n"/>
      <c r="FJ39" s="346" t="n"/>
      <c r="FK39" s="346" t="n"/>
      <c r="FL39" s="346" t="n"/>
      <c r="FM39" s="346" t="n"/>
      <c r="FN39" s="346" t="n"/>
      <c r="FO39" s="346" t="n"/>
      <c r="FP39" s="347" t="n"/>
      <c r="FQ39" s="324" t="n"/>
      <c r="FR39" s="343">
        <f>+$A39</f>
        <v/>
      </c>
      <c r="FS39" s="339">
        <f>SUM(FT39:GA39)</f>
        <v/>
      </c>
      <c r="FT39" s="2582">
        <f>+FI39/FH39</f>
        <v/>
      </c>
      <c r="FU39" s="2582">
        <f>+FJ39/FH39</f>
        <v/>
      </c>
      <c r="FV39" s="2582">
        <f>+FK39/FH39</f>
        <v/>
      </c>
      <c r="FW39" s="2582">
        <f>+FL39/FH39</f>
        <v/>
      </c>
      <c r="FX39" s="2582">
        <f>+FM39/FH39</f>
        <v/>
      </c>
      <c r="FY39" s="2582">
        <f>+FN39/FH39</f>
        <v/>
      </c>
      <c r="FZ39" s="2582">
        <f>+FO39/FH39</f>
        <v/>
      </c>
      <c r="GA39" s="2583">
        <f>+FP39/FH39</f>
        <v/>
      </c>
      <c r="GC39" s="343" t="inlineStr">
        <is>
          <t>OTHER INELIG</t>
        </is>
      </c>
      <c r="GD39" s="344">
        <f>+GE39/GE42</f>
        <v/>
      </c>
      <c r="GE39" s="345">
        <f>SUM(GF39:GM39)</f>
        <v/>
      </c>
      <c r="GF39" s="346" t="n"/>
      <c r="GG39" s="346" t="n"/>
      <c r="GH39" s="346" t="n"/>
      <c r="GI39" s="346" t="n"/>
      <c r="GJ39" s="346" t="n"/>
      <c r="GK39" s="346" t="n"/>
      <c r="GL39" s="346" t="n"/>
      <c r="GM39" s="347" t="n"/>
      <c r="GN39" s="324" t="n"/>
      <c r="GO39" s="343">
        <f>+$A39</f>
        <v/>
      </c>
      <c r="GP39" s="339">
        <f>SUM(GQ39:GX39)</f>
        <v/>
      </c>
      <c r="GQ39" s="2582">
        <f>+GF39/GE39</f>
        <v/>
      </c>
      <c r="GR39" s="2582">
        <f>+GG39/GE39</f>
        <v/>
      </c>
      <c r="GS39" s="2582">
        <f>+GH39/GE39</f>
        <v/>
      </c>
      <c r="GT39" s="2582">
        <f>+GI39/GE39</f>
        <v/>
      </c>
      <c r="GU39" s="2582">
        <f>+GJ39/GE39</f>
        <v/>
      </c>
      <c r="GV39" s="2582">
        <f>+GK39/GE39</f>
        <v/>
      </c>
      <c r="GW39" s="2582">
        <f>+GL39/GE39</f>
        <v/>
      </c>
      <c r="GX39" s="2583">
        <f>+GM39/GE39</f>
        <v/>
      </c>
      <c r="GZ39" s="343" t="inlineStr">
        <is>
          <t>OTHER INELIG</t>
        </is>
      </c>
      <c r="HA39" s="344">
        <f>+HB39/HB42</f>
        <v/>
      </c>
      <c r="HB39" s="345">
        <f>SUM(HC39:HJ39)</f>
        <v/>
      </c>
      <c r="HC39" s="346" t="n"/>
      <c r="HD39" s="346" t="n"/>
      <c r="HE39" s="346" t="n"/>
      <c r="HF39" s="346" t="n"/>
      <c r="HG39" s="346" t="n"/>
      <c r="HH39" s="346" t="n"/>
      <c r="HI39" s="346" t="n"/>
      <c r="HJ39" s="347" t="n"/>
      <c r="HK39" s="324" t="n"/>
      <c r="HL39" s="343">
        <f>+$A39</f>
        <v/>
      </c>
      <c r="HM39" s="339">
        <f>SUM(HN39:HU39)</f>
        <v/>
      </c>
      <c r="HN39" s="2582">
        <f>+HC39/HB39</f>
        <v/>
      </c>
      <c r="HO39" s="2582">
        <f>+HD39/HB39</f>
        <v/>
      </c>
      <c r="HP39" s="2582">
        <f>+HE39/HB39</f>
        <v/>
      </c>
      <c r="HQ39" s="2582">
        <f>+HF39/HB39</f>
        <v/>
      </c>
      <c r="HR39" s="2582">
        <f>+HG39/HB39</f>
        <v/>
      </c>
      <c r="HS39" s="2582">
        <f>+HH39/HB39</f>
        <v/>
      </c>
      <c r="HT39" s="2582">
        <f>+HI39/HB39</f>
        <v/>
      </c>
      <c r="HU39" s="2583">
        <f>+HJ39/HB39</f>
        <v/>
      </c>
      <c r="HW39" s="343" t="inlineStr">
        <is>
          <t>OTHER INELIG</t>
        </is>
      </c>
      <c r="HX39" s="344">
        <f>+HY39/HY42</f>
        <v/>
      </c>
      <c r="HY39" s="345">
        <f>SUM(HZ39:IG39)</f>
        <v/>
      </c>
      <c r="HZ39" s="346" t="n"/>
      <c r="IA39" s="346" t="n"/>
      <c r="IB39" s="346" t="n"/>
      <c r="IC39" s="346" t="n"/>
      <c r="ID39" s="346" t="n"/>
      <c r="IE39" s="346" t="n"/>
      <c r="IF39" s="346" t="n"/>
      <c r="IG39" s="347" t="n"/>
      <c r="IH39" s="324" t="n"/>
      <c r="II39" s="343">
        <f>+$A39</f>
        <v/>
      </c>
      <c r="IJ39" s="339">
        <f>SUM(IK39:IR39)</f>
        <v/>
      </c>
      <c r="IK39" s="2582">
        <f>+HZ39/HY39</f>
        <v/>
      </c>
      <c r="IL39" s="2582">
        <f>+IA39/HY39</f>
        <v/>
      </c>
      <c r="IM39" s="2582">
        <f>+IB39/HY39</f>
        <v/>
      </c>
      <c r="IN39" s="2582">
        <f>+IC39/HY39</f>
        <v/>
      </c>
      <c r="IO39" s="2582">
        <f>+ID39/HY39</f>
        <v/>
      </c>
      <c r="IP39" s="2582">
        <f>+IE39/HY39</f>
        <v/>
      </c>
      <c r="IQ39" s="2582">
        <f>+IF39/HY39</f>
        <v/>
      </c>
      <c r="IR39" s="2583">
        <f>+IG39/HY39</f>
        <v/>
      </c>
      <c r="IT39" s="343" t="inlineStr">
        <is>
          <t>OTHER INELIG</t>
        </is>
      </c>
      <c r="IU39" s="344">
        <f>+IV39/IV42</f>
        <v/>
      </c>
      <c r="IV39" s="345">
        <f>SUM(IW39:JD39)</f>
        <v/>
      </c>
      <c r="IW39" s="346" t="n"/>
      <c r="IX39" s="346" t="n"/>
      <c r="IY39" s="346" t="n"/>
      <c r="IZ39" s="346" t="n"/>
      <c r="JA39" s="346" t="n"/>
      <c r="JB39" s="346" t="n"/>
      <c r="JC39" s="346" t="n"/>
      <c r="JD39" s="347" t="n"/>
      <c r="JE39" s="324" t="n"/>
      <c r="JF39" s="343">
        <f>+$A39</f>
        <v/>
      </c>
      <c r="JG39" s="339">
        <f>SUM(JH39:JO39)</f>
        <v/>
      </c>
      <c r="JH39" s="2582">
        <f>+IW39/IV39</f>
        <v/>
      </c>
      <c r="JI39" s="2582">
        <f>+IX39/IV39</f>
        <v/>
      </c>
      <c r="JJ39" s="2582">
        <f>+IY39/IV39</f>
        <v/>
      </c>
      <c r="JK39" s="2582">
        <f>+IZ39/IV39</f>
        <v/>
      </c>
      <c r="JL39" s="2582">
        <f>+JA39/IV39</f>
        <v/>
      </c>
      <c r="JM39" s="2582">
        <f>+JB39/IV39</f>
        <v/>
      </c>
      <c r="JN39" s="2582">
        <f>+JC39/IV39</f>
        <v/>
      </c>
      <c r="JO39" s="2583">
        <f>+JD39/IV39</f>
        <v/>
      </c>
      <c r="JQ39" s="343" t="inlineStr">
        <is>
          <t>OTHER INELIG</t>
        </is>
      </c>
      <c r="JR39" s="344">
        <f>+JS39/JS42</f>
        <v/>
      </c>
      <c r="JS39" s="345">
        <f>SUM(JT39:KA39)</f>
        <v/>
      </c>
      <c r="JT39" s="346" t="n"/>
      <c r="JU39" s="346" t="n"/>
      <c r="JV39" s="346" t="n"/>
      <c r="JW39" s="346" t="n"/>
      <c r="JX39" s="346" t="n"/>
      <c r="JY39" s="346" t="n"/>
      <c r="JZ39" s="346" t="n"/>
      <c r="KA39" s="347" t="n"/>
      <c r="KB39" s="324" t="n"/>
      <c r="KC39" s="343">
        <f>+$A39</f>
        <v/>
      </c>
      <c r="KD39" s="339">
        <f>SUM(KE39:KL39)</f>
        <v/>
      </c>
      <c r="KE39" s="2582">
        <f>+JT39/JS39</f>
        <v/>
      </c>
      <c r="KF39" s="2582">
        <f>+JU39/JS39</f>
        <v/>
      </c>
      <c r="KG39" s="2582">
        <f>+JV39/JS39</f>
        <v/>
      </c>
      <c r="KH39" s="2582">
        <f>+JW39/JS39</f>
        <v/>
      </c>
      <c r="KI39" s="2582">
        <f>+JX39/JS39</f>
        <v/>
      </c>
      <c r="KJ39" s="2582">
        <f>+JY39/JS39</f>
        <v/>
      </c>
      <c r="KK39" s="2582">
        <f>+JZ39/JS39</f>
        <v/>
      </c>
      <c r="KL39" s="2583">
        <f>+KA39/JS39</f>
        <v/>
      </c>
    </row>
    <row r="40">
      <c r="A40" s="343" t="inlineStr">
        <is>
          <t>SELF PAY</t>
        </is>
      </c>
      <c r="B40" s="344">
        <f>+C40/C42</f>
        <v/>
      </c>
      <c r="C40" s="345">
        <f>SUM(D40:K40)</f>
        <v/>
      </c>
      <c r="D40" s="346">
        <f>AA40+AX40+BU40+CR40+DO40+EL40+FI40+GF40+HC40+HZ40+IW40+JT40</f>
        <v/>
      </c>
      <c r="E40" s="346">
        <f>AB40+AY40+BV40+CS40+DP40+EM40+FJ40+GG40+HD40+IA40+IX40+JU40</f>
        <v/>
      </c>
      <c r="F40" s="346">
        <f>AC40+AZ40+BW40+CT40+DQ40+EN40+FK40+GH40+HE40+IB40+IY40+JV40</f>
        <v/>
      </c>
      <c r="G40" s="346">
        <f>AD40+BA40+BX40+CU40+DR40+EO40+FL40+GI40+HF40+IC40+IZ40+JW40</f>
        <v/>
      </c>
      <c r="H40" s="346">
        <f>AE40+BB40+BY40+CV40+DS40+EP40+FM40+GJ40+HG40+ID40+JA40+JX40</f>
        <v/>
      </c>
      <c r="I40" s="346">
        <f>AF40+BC40+BZ40+CW40+DT40+EQ40+FN40+GK40+HH40+IE40+JB40+JY40</f>
        <v/>
      </c>
      <c r="J40" s="346">
        <f>AG40+BD40+CA40+CX40+DU40+ER40+FO40+GL40+HI40+IF40+JC40+JZ40</f>
        <v/>
      </c>
      <c r="K40" s="347">
        <f>AH40+BE40+CB40+CY40+DV40+ES40+FP40+GM40+HJ40+IG40+JD40+KA40</f>
        <v/>
      </c>
      <c r="L40" s="324" t="n"/>
      <c r="M40" s="343">
        <f>+$A40</f>
        <v/>
      </c>
      <c r="N40" s="339">
        <f>SUM(O40:V40)</f>
        <v/>
      </c>
      <c r="O40" s="2582">
        <f>+D40/$C40</f>
        <v/>
      </c>
      <c r="P40" s="2582">
        <f>+E40/$C40</f>
        <v/>
      </c>
      <c r="Q40" s="2582">
        <f>+F40/$C40</f>
        <v/>
      </c>
      <c r="R40" s="2582">
        <f>+G40/$C40</f>
        <v/>
      </c>
      <c r="S40" s="2582">
        <f>+H40/$C40</f>
        <v/>
      </c>
      <c r="T40" s="2582">
        <f>+I40/$C40</f>
        <v/>
      </c>
      <c r="U40" s="2582">
        <f>+J40/$C40</f>
        <v/>
      </c>
      <c r="V40" s="2583">
        <f>+K40/$C40</f>
        <v/>
      </c>
      <c r="X40" s="343" t="inlineStr">
        <is>
          <t>SELF PAY</t>
        </is>
      </c>
      <c r="Y40" s="344">
        <f>+Z40/Z42</f>
        <v/>
      </c>
      <c r="Z40" s="345">
        <f>SUM(AA40:AH40)</f>
        <v/>
      </c>
      <c r="AA40" s="346" t="n"/>
      <c r="AB40" s="346" t="n"/>
      <c r="AC40" s="346" t="n"/>
      <c r="AD40" s="346" t="n"/>
      <c r="AE40" s="346" t="n"/>
      <c r="AF40" s="346" t="n"/>
      <c r="AG40" s="346" t="n"/>
      <c r="AH40" s="347" t="n"/>
      <c r="AI40" s="324" t="n"/>
      <c r="AJ40" s="343">
        <f>+$A40</f>
        <v/>
      </c>
      <c r="AK40" s="339">
        <f>SUM(AL40:AS40)</f>
        <v/>
      </c>
      <c r="AL40" s="2582">
        <f>+AA40/Z40</f>
        <v/>
      </c>
      <c r="AM40" s="2582">
        <f>+AB40/Z40</f>
        <v/>
      </c>
      <c r="AN40" s="2582">
        <f>+AC40/Z40</f>
        <v/>
      </c>
      <c r="AO40" s="2582">
        <f>+AD40/Z40</f>
        <v/>
      </c>
      <c r="AP40" s="2582">
        <f>+AE40/Z40</f>
        <v/>
      </c>
      <c r="AQ40" s="2582">
        <f>+AF40/Z40</f>
        <v/>
      </c>
      <c r="AR40" s="2582">
        <f>+AG40/Z40</f>
        <v/>
      </c>
      <c r="AS40" s="2583">
        <f>+AH40/Z40</f>
        <v/>
      </c>
      <c r="AU40" s="343" t="inlineStr">
        <is>
          <t>SELF PAY</t>
        </is>
      </c>
      <c r="AV40" s="344">
        <f>+AW40/AW42</f>
        <v/>
      </c>
      <c r="AW40" s="345">
        <f>SUM(AX40:BE40)</f>
        <v/>
      </c>
      <c r="AX40" s="346" t="n"/>
      <c r="AY40" s="346" t="n"/>
      <c r="AZ40" s="346" t="n"/>
      <c r="BA40" s="346" t="n"/>
      <c r="BB40" s="346" t="n"/>
      <c r="BC40" s="346" t="n"/>
      <c r="BD40" s="346" t="n"/>
      <c r="BE40" s="347" t="n"/>
      <c r="BF40" s="324" t="n"/>
      <c r="BG40" s="343">
        <f>+$A40</f>
        <v/>
      </c>
      <c r="BH40" s="339">
        <f>SUM(BI40:BP40)</f>
        <v/>
      </c>
      <c r="BI40" s="2582">
        <f>+AX40/AW40</f>
        <v/>
      </c>
      <c r="BJ40" s="2582">
        <f>+AY40/AW40</f>
        <v/>
      </c>
      <c r="BK40" s="2582">
        <f>+AZ40/AW40</f>
        <v/>
      </c>
      <c r="BL40" s="2582">
        <f>+BA40/AW40</f>
        <v/>
      </c>
      <c r="BM40" s="2582">
        <f>+BB40/AW40</f>
        <v/>
      </c>
      <c r="BN40" s="2582">
        <f>+BC40/AW40</f>
        <v/>
      </c>
      <c r="BO40" s="2582">
        <f>+BD40/AW40</f>
        <v/>
      </c>
      <c r="BP40" s="2583">
        <f>+BE40/AW40</f>
        <v/>
      </c>
      <c r="BR40" s="343" t="inlineStr">
        <is>
          <t>SELF PAY</t>
        </is>
      </c>
      <c r="BS40" s="344">
        <f>+BT40/BT42</f>
        <v/>
      </c>
      <c r="BT40" s="345">
        <f>SUM(BU40:CB40)</f>
        <v/>
      </c>
      <c r="BU40" s="346" t="n"/>
      <c r="BV40" s="346" t="n"/>
      <c r="BW40" s="346" t="n"/>
      <c r="BX40" s="346" t="n"/>
      <c r="BY40" s="346" t="n"/>
      <c r="BZ40" s="346" t="n"/>
      <c r="CA40" s="346" t="n"/>
      <c r="CB40" s="347" t="n"/>
      <c r="CC40" s="324" t="n"/>
      <c r="CD40" s="343">
        <f>+$A40</f>
        <v/>
      </c>
      <c r="CE40" s="339">
        <f>SUM(CF40:CM40)</f>
        <v/>
      </c>
      <c r="CF40" s="2582">
        <f>+BU40/BT40</f>
        <v/>
      </c>
      <c r="CG40" s="2582">
        <f>+BV40/BT40</f>
        <v/>
      </c>
      <c r="CH40" s="2582">
        <f>+BW40/BT40</f>
        <v/>
      </c>
      <c r="CI40" s="2582">
        <f>+BX40/BT40</f>
        <v/>
      </c>
      <c r="CJ40" s="2582">
        <f>+BY40/BT40</f>
        <v/>
      </c>
      <c r="CK40" s="2582">
        <f>+BZ40/BT40</f>
        <v/>
      </c>
      <c r="CL40" s="2582">
        <f>+CA40/BT40</f>
        <v/>
      </c>
      <c r="CM40" s="2583">
        <f>+CB40/BT40</f>
        <v/>
      </c>
      <c r="CO40" s="343" t="inlineStr">
        <is>
          <t>SELF PAY</t>
        </is>
      </c>
      <c r="CP40" s="344">
        <f>+CQ40/CQ42</f>
        <v/>
      </c>
      <c r="CQ40" s="345">
        <f>SUM(CR40:CY40)</f>
        <v/>
      </c>
      <c r="CR40" s="346" t="n"/>
      <c r="CS40" s="346" t="n"/>
      <c r="CT40" s="346" t="n"/>
      <c r="CU40" s="346" t="n"/>
      <c r="CV40" s="346" t="n"/>
      <c r="CW40" s="346" t="n"/>
      <c r="CX40" s="346" t="n"/>
      <c r="CY40" s="347" t="n"/>
      <c r="CZ40" s="324" t="n"/>
      <c r="DA40" s="343">
        <f>+$A40</f>
        <v/>
      </c>
      <c r="DB40" s="339">
        <f>SUM(DC40:DJ40)</f>
        <v/>
      </c>
      <c r="DC40" s="2582">
        <f>+CR40/CQ40</f>
        <v/>
      </c>
      <c r="DD40" s="2582">
        <f>+CS40/CQ40</f>
        <v/>
      </c>
      <c r="DE40" s="2582">
        <f>+CT40/CQ40</f>
        <v/>
      </c>
      <c r="DF40" s="2582">
        <f>+CU40/CQ40</f>
        <v/>
      </c>
      <c r="DG40" s="2582">
        <f>+CV40/CQ40</f>
        <v/>
      </c>
      <c r="DH40" s="2582">
        <f>+CW40/CQ40</f>
        <v/>
      </c>
      <c r="DI40" s="2582">
        <f>+CX40/CQ40</f>
        <v/>
      </c>
      <c r="DJ40" s="2583">
        <f>+CY40/CQ40</f>
        <v/>
      </c>
      <c r="DL40" s="343" t="inlineStr">
        <is>
          <t>SELF PAY</t>
        </is>
      </c>
      <c r="DM40" s="344">
        <f>+DN40/DN42</f>
        <v/>
      </c>
      <c r="DN40" s="345">
        <f>SUM(DO40:DV40)</f>
        <v/>
      </c>
      <c r="DO40" s="346" t="n"/>
      <c r="DP40" s="346" t="n"/>
      <c r="DQ40" s="346" t="n"/>
      <c r="DR40" s="346" t="n"/>
      <c r="DS40" s="346" t="n"/>
      <c r="DT40" s="346" t="n"/>
      <c r="DU40" s="346" t="n"/>
      <c r="DV40" s="347" t="n"/>
      <c r="DW40" s="324" t="n"/>
      <c r="DX40" s="343">
        <f>+$A40</f>
        <v/>
      </c>
      <c r="DY40" s="339">
        <f>SUM(DZ40:EG40)</f>
        <v/>
      </c>
      <c r="DZ40" s="2582">
        <f>+DO40/DN40</f>
        <v/>
      </c>
      <c r="EA40" s="2582">
        <f>+DP40/DN40</f>
        <v/>
      </c>
      <c r="EB40" s="2582">
        <f>+DQ40/DN40</f>
        <v/>
      </c>
      <c r="EC40" s="2582">
        <f>+DR40/DN40</f>
        <v/>
      </c>
      <c r="ED40" s="2582">
        <f>+DS40/DN40</f>
        <v/>
      </c>
      <c r="EE40" s="2582">
        <f>+DT40/DN40</f>
        <v/>
      </c>
      <c r="EF40" s="2582">
        <f>+DU40/DN40</f>
        <v/>
      </c>
      <c r="EG40" s="2583">
        <f>+DV40/DN40</f>
        <v/>
      </c>
      <c r="EI40" s="343" t="inlineStr">
        <is>
          <t>SELF PAY</t>
        </is>
      </c>
      <c r="EJ40" s="344">
        <f>+EK40/EK42</f>
        <v/>
      </c>
      <c r="EK40" s="345">
        <f>SUM(EL40:ES40)</f>
        <v/>
      </c>
      <c r="EL40" s="346" t="n"/>
      <c r="EM40" s="346" t="n"/>
      <c r="EN40" s="346" t="n"/>
      <c r="EO40" s="346" t="n"/>
      <c r="EP40" s="346" t="n"/>
      <c r="EQ40" s="346" t="n"/>
      <c r="ER40" s="346" t="n"/>
      <c r="ES40" s="347" t="n"/>
      <c r="ET40" s="324" t="n"/>
      <c r="EU40" s="343">
        <f>+$A40</f>
        <v/>
      </c>
      <c r="EV40" s="339">
        <f>SUM(EW40:FD40)</f>
        <v/>
      </c>
      <c r="EW40" s="2582">
        <f>+EL40/EK40</f>
        <v/>
      </c>
      <c r="EX40" s="2582">
        <f>+EM40/EK40</f>
        <v/>
      </c>
      <c r="EY40" s="2582">
        <f>+EN40/EK40</f>
        <v/>
      </c>
      <c r="EZ40" s="2582">
        <f>+EO40/EK40</f>
        <v/>
      </c>
      <c r="FA40" s="2582">
        <f>+EP40/EK40</f>
        <v/>
      </c>
      <c r="FB40" s="2582">
        <f>+EQ40/EK40</f>
        <v/>
      </c>
      <c r="FC40" s="2582">
        <f>+ER40/EK40</f>
        <v/>
      </c>
      <c r="FD40" s="2583">
        <f>+ES40/EK40</f>
        <v/>
      </c>
      <c r="FF40" s="343" t="inlineStr">
        <is>
          <t>SELF PAY</t>
        </is>
      </c>
      <c r="FG40" s="344">
        <f>+FH40/FH42</f>
        <v/>
      </c>
      <c r="FH40" s="345">
        <f>SUM(FI40:FP40)</f>
        <v/>
      </c>
      <c r="FI40" s="346" t="n"/>
      <c r="FJ40" s="346" t="n"/>
      <c r="FK40" s="346" t="n"/>
      <c r="FL40" s="346" t="n"/>
      <c r="FM40" s="346" t="n"/>
      <c r="FN40" s="346" t="n"/>
      <c r="FO40" s="346" t="n"/>
      <c r="FP40" s="347" t="n"/>
      <c r="FQ40" s="324" t="n"/>
      <c r="FR40" s="343">
        <f>+$A40</f>
        <v/>
      </c>
      <c r="FS40" s="339">
        <f>SUM(FT40:GA40)</f>
        <v/>
      </c>
      <c r="FT40" s="2582">
        <f>+FI40/FH40</f>
        <v/>
      </c>
      <c r="FU40" s="2582">
        <f>+FJ40/FH40</f>
        <v/>
      </c>
      <c r="FV40" s="2582">
        <f>+FK40/FH40</f>
        <v/>
      </c>
      <c r="FW40" s="2582">
        <f>+FL40/FH40</f>
        <v/>
      </c>
      <c r="FX40" s="2582">
        <f>+FM40/FH40</f>
        <v/>
      </c>
      <c r="FY40" s="2582">
        <f>+FN40/FH40</f>
        <v/>
      </c>
      <c r="FZ40" s="2582">
        <f>+FO40/FH40</f>
        <v/>
      </c>
      <c r="GA40" s="2583">
        <f>+FP40/FH40</f>
        <v/>
      </c>
      <c r="GC40" s="343" t="inlineStr">
        <is>
          <t>SELF PAY</t>
        </is>
      </c>
      <c r="GD40" s="344">
        <f>+GE40/GE42</f>
        <v/>
      </c>
      <c r="GE40" s="345">
        <f>SUM(GF40:GM40)</f>
        <v/>
      </c>
      <c r="GF40" s="346" t="n"/>
      <c r="GG40" s="346" t="n"/>
      <c r="GH40" s="346" t="n"/>
      <c r="GI40" s="346" t="n"/>
      <c r="GJ40" s="346" t="n"/>
      <c r="GK40" s="346" t="n"/>
      <c r="GL40" s="346" t="n"/>
      <c r="GM40" s="347" t="n"/>
      <c r="GN40" s="324" t="n"/>
      <c r="GO40" s="343">
        <f>+$A40</f>
        <v/>
      </c>
      <c r="GP40" s="339">
        <f>SUM(GQ40:GX40)</f>
        <v/>
      </c>
      <c r="GQ40" s="2582">
        <f>+GF40/GE40</f>
        <v/>
      </c>
      <c r="GR40" s="2582">
        <f>+GG40/GE40</f>
        <v/>
      </c>
      <c r="GS40" s="2582">
        <f>+GH40/GE40</f>
        <v/>
      </c>
      <c r="GT40" s="2582">
        <f>+GI40/GE40</f>
        <v/>
      </c>
      <c r="GU40" s="2582">
        <f>+GJ40/GE40</f>
        <v/>
      </c>
      <c r="GV40" s="2582">
        <f>+GK40/GE40</f>
        <v/>
      </c>
      <c r="GW40" s="2582">
        <f>+GL40/GE40</f>
        <v/>
      </c>
      <c r="GX40" s="2583">
        <f>+GM40/GE40</f>
        <v/>
      </c>
      <c r="GZ40" s="343" t="inlineStr">
        <is>
          <t>SELF PAY</t>
        </is>
      </c>
      <c r="HA40" s="344">
        <f>+HB40/HB42</f>
        <v/>
      </c>
      <c r="HB40" s="345">
        <f>SUM(HC40:HJ40)</f>
        <v/>
      </c>
      <c r="HC40" s="346" t="n"/>
      <c r="HD40" s="346" t="n"/>
      <c r="HE40" s="346" t="n"/>
      <c r="HF40" s="346" t="n"/>
      <c r="HG40" s="346" t="n"/>
      <c r="HH40" s="346" t="n"/>
      <c r="HI40" s="346" t="n"/>
      <c r="HJ40" s="347" t="n"/>
      <c r="HK40" s="324" t="n"/>
      <c r="HL40" s="343">
        <f>+$A40</f>
        <v/>
      </c>
      <c r="HM40" s="339">
        <f>SUM(HN40:HU40)</f>
        <v/>
      </c>
      <c r="HN40" s="2582">
        <f>+HC40/HB40</f>
        <v/>
      </c>
      <c r="HO40" s="2582">
        <f>+HD40/HB40</f>
        <v/>
      </c>
      <c r="HP40" s="2582">
        <f>+HE40/HB40</f>
        <v/>
      </c>
      <c r="HQ40" s="2582">
        <f>+HF40/HB40</f>
        <v/>
      </c>
      <c r="HR40" s="2582">
        <f>+HG40/HB40</f>
        <v/>
      </c>
      <c r="HS40" s="2582">
        <f>+HH40/HB40</f>
        <v/>
      </c>
      <c r="HT40" s="2582">
        <f>+HI40/HB40</f>
        <v/>
      </c>
      <c r="HU40" s="2583">
        <f>+HJ40/HB40</f>
        <v/>
      </c>
      <c r="HW40" s="343" t="inlineStr">
        <is>
          <t>SELF PAY</t>
        </is>
      </c>
      <c r="HX40" s="344">
        <f>+HY40/HY42</f>
        <v/>
      </c>
      <c r="HY40" s="345">
        <f>SUM(HZ40:IG40)</f>
        <v/>
      </c>
      <c r="HZ40" s="346" t="n"/>
      <c r="IA40" s="346" t="n"/>
      <c r="IB40" s="346" t="n"/>
      <c r="IC40" s="346" t="n"/>
      <c r="ID40" s="346" t="n"/>
      <c r="IE40" s="346" t="n"/>
      <c r="IF40" s="346" t="n"/>
      <c r="IG40" s="347" t="n"/>
      <c r="IH40" s="324" t="n"/>
      <c r="II40" s="343">
        <f>+$A40</f>
        <v/>
      </c>
      <c r="IJ40" s="339">
        <f>SUM(IK40:IR40)</f>
        <v/>
      </c>
      <c r="IK40" s="2582">
        <f>+HZ40/HY40</f>
        <v/>
      </c>
      <c r="IL40" s="2582">
        <f>+IA40/HY40</f>
        <v/>
      </c>
      <c r="IM40" s="2582">
        <f>+IB40/HY40</f>
        <v/>
      </c>
      <c r="IN40" s="2582">
        <f>+IC40/HY40</f>
        <v/>
      </c>
      <c r="IO40" s="2582">
        <f>+ID40/HY40</f>
        <v/>
      </c>
      <c r="IP40" s="2582">
        <f>+IE40/HY40</f>
        <v/>
      </c>
      <c r="IQ40" s="2582">
        <f>+IF40/HY40</f>
        <v/>
      </c>
      <c r="IR40" s="2583">
        <f>+IG40/HY40</f>
        <v/>
      </c>
      <c r="IT40" s="343" t="inlineStr">
        <is>
          <t>SELF PAY</t>
        </is>
      </c>
      <c r="IU40" s="344">
        <f>+IV40/IV42</f>
        <v/>
      </c>
      <c r="IV40" s="345">
        <f>SUM(IW40:JD40)</f>
        <v/>
      </c>
      <c r="IW40" s="346" t="n"/>
      <c r="IX40" s="346" t="n"/>
      <c r="IY40" s="346" t="n"/>
      <c r="IZ40" s="346" t="n"/>
      <c r="JA40" s="346" t="n"/>
      <c r="JB40" s="346" t="n"/>
      <c r="JC40" s="346" t="n"/>
      <c r="JD40" s="347" t="n"/>
      <c r="JE40" s="324" t="n"/>
      <c r="JF40" s="343">
        <f>+$A40</f>
        <v/>
      </c>
      <c r="JG40" s="339">
        <f>SUM(JH40:JO40)</f>
        <v/>
      </c>
      <c r="JH40" s="2582">
        <f>+IW40/IV40</f>
        <v/>
      </c>
      <c r="JI40" s="2582">
        <f>+IX40/IV40</f>
        <v/>
      </c>
      <c r="JJ40" s="2582">
        <f>+IY40/IV40</f>
        <v/>
      </c>
      <c r="JK40" s="2582">
        <f>+IZ40/IV40</f>
        <v/>
      </c>
      <c r="JL40" s="2582">
        <f>+JA40/IV40</f>
        <v/>
      </c>
      <c r="JM40" s="2582">
        <f>+JB40/IV40</f>
        <v/>
      </c>
      <c r="JN40" s="2582">
        <f>+JC40/IV40</f>
        <v/>
      </c>
      <c r="JO40" s="2583">
        <f>+JD40/IV40</f>
        <v/>
      </c>
      <c r="JQ40" s="343" t="inlineStr">
        <is>
          <t>SELF PAY</t>
        </is>
      </c>
      <c r="JR40" s="344">
        <f>+JS40/JS42</f>
        <v/>
      </c>
      <c r="JS40" s="345">
        <f>SUM(JT40:KA40)</f>
        <v/>
      </c>
      <c r="JT40" s="346" t="n"/>
      <c r="JU40" s="346" t="n"/>
      <c r="JV40" s="346" t="n"/>
      <c r="JW40" s="346" t="n"/>
      <c r="JX40" s="346" t="n"/>
      <c r="JY40" s="346" t="n"/>
      <c r="JZ40" s="346" t="n"/>
      <c r="KA40" s="347" t="n"/>
      <c r="KB40" s="324" t="n"/>
      <c r="KC40" s="343">
        <f>+$A40</f>
        <v/>
      </c>
      <c r="KD40" s="339">
        <f>SUM(KE40:KL40)</f>
        <v/>
      </c>
      <c r="KE40" s="2582">
        <f>+JT40/JS40</f>
        <v/>
      </c>
      <c r="KF40" s="2582">
        <f>+JU40/JS40</f>
        <v/>
      </c>
      <c r="KG40" s="2582">
        <f>+JV40/JS40</f>
        <v/>
      </c>
      <c r="KH40" s="2582">
        <f>+JW40/JS40</f>
        <v/>
      </c>
      <c r="KI40" s="2582">
        <f>+JX40/JS40</f>
        <v/>
      </c>
      <c r="KJ40" s="2582">
        <f>+JY40/JS40</f>
        <v/>
      </c>
      <c r="KK40" s="2582">
        <f>+JZ40/JS40</f>
        <v/>
      </c>
      <c r="KL40" s="2583">
        <f>+KA40/JS40</f>
        <v/>
      </c>
    </row>
    <row r="41">
      <c r="A41" s="343" t="inlineStr">
        <is>
          <t>WORKERS COMP</t>
        </is>
      </c>
      <c r="B41" s="344">
        <f>+C41/C42</f>
        <v/>
      </c>
      <c r="C41" s="345">
        <f>SUM(D41:K41)</f>
        <v/>
      </c>
      <c r="D41" s="346">
        <f>AA41+AX41+BU41+CR41+DO41+EL41+FI41+GF41+HC41+HZ41+IW41+JT41</f>
        <v/>
      </c>
      <c r="E41" s="346">
        <f>AB41+AY41+BV41+CS41+DP41+EM41+FJ41+GG41+HD41+IA41+IX41+JU41</f>
        <v/>
      </c>
      <c r="F41" s="346">
        <f>AC41+AZ41+BW41+CT41+DQ41+EN41+FK41+GH41+HE41+IB41+IY41+JV41</f>
        <v/>
      </c>
      <c r="G41" s="346">
        <f>AD41+BA41+BX41+CU41+DR41+EO41+FL41+GI41+HF41+IC41+IZ41+JW41</f>
        <v/>
      </c>
      <c r="H41" s="346">
        <f>AE41+BB41+BY41+CV41+DS41+EP41+FM41+GJ41+HG41+ID41+JA41+JX41</f>
        <v/>
      </c>
      <c r="I41" s="346">
        <f>AF41+BC41+BZ41+CW41+DT41+EQ41+FN41+GK41+HH41+IE41+JB41+JY41</f>
        <v/>
      </c>
      <c r="J41" s="346">
        <f>AG41+BD41+CA41+CX41+DU41+ER41+FO41+GL41+HI41+IF41+JC41+JZ41</f>
        <v/>
      </c>
      <c r="K41" s="347">
        <f>AH41+BE41+CB41+CY41+DV41+ES41+FP41+GM41+HJ41+IG41+JD41+KA41</f>
        <v/>
      </c>
      <c r="L41" s="324" t="n"/>
      <c r="M41" s="343">
        <f>+$A41</f>
        <v/>
      </c>
      <c r="N41" s="339">
        <f>SUM(O41:V41)</f>
        <v/>
      </c>
      <c r="O41" s="2582">
        <f>+D41/$C41</f>
        <v/>
      </c>
      <c r="P41" s="2582">
        <f>+E41/$C41</f>
        <v/>
      </c>
      <c r="Q41" s="2582">
        <f>+F41/$C41</f>
        <v/>
      </c>
      <c r="R41" s="2582">
        <f>+G41/$C41</f>
        <v/>
      </c>
      <c r="S41" s="2582">
        <f>+H41/$C41</f>
        <v/>
      </c>
      <c r="T41" s="2582">
        <f>+I41/$C41</f>
        <v/>
      </c>
      <c r="U41" s="2582">
        <f>+J41/$C41</f>
        <v/>
      </c>
      <c r="V41" s="2584">
        <f>+K41/$C41</f>
        <v/>
      </c>
      <c r="X41" s="343" t="inlineStr">
        <is>
          <t>WORKERS COMP</t>
        </is>
      </c>
      <c r="Y41" s="344">
        <f>+Z41/Z42</f>
        <v/>
      </c>
      <c r="Z41" s="345">
        <f>SUM(AA41:AH41)</f>
        <v/>
      </c>
      <c r="AA41" s="346" t="n"/>
      <c r="AB41" s="346" t="n"/>
      <c r="AC41" s="346" t="n"/>
      <c r="AD41" s="346" t="n"/>
      <c r="AE41" s="346" t="n"/>
      <c r="AF41" s="346" t="n"/>
      <c r="AG41" s="346" t="n"/>
      <c r="AH41" s="347" t="n"/>
      <c r="AI41" s="324" t="n"/>
      <c r="AJ41" s="343">
        <f>+$A41</f>
        <v/>
      </c>
      <c r="AK41" s="339">
        <f>SUM(AL41:AS41)</f>
        <v/>
      </c>
      <c r="AL41" s="2582">
        <f>+AA41/Z41</f>
        <v/>
      </c>
      <c r="AM41" s="2582">
        <f>+AB41/Z41</f>
        <v/>
      </c>
      <c r="AN41" s="2582">
        <f>+AC41/Z41</f>
        <v/>
      </c>
      <c r="AO41" s="2582">
        <f>+AD41/Z41</f>
        <v/>
      </c>
      <c r="AP41" s="2582">
        <f>+AE41/Z41</f>
        <v/>
      </c>
      <c r="AQ41" s="2582">
        <f>+AF41/Z41</f>
        <v/>
      </c>
      <c r="AR41" s="2582">
        <f>+AG41/Z41</f>
        <v/>
      </c>
      <c r="AS41" s="2584">
        <f>+AH41/Z41</f>
        <v/>
      </c>
      <c r="AU41" s="343" t="inlineStr">
        <is>
          <t>WORKERS COMP</t>
        </is>
      </c>
      <c r="AV41" s="344">
        <f>+AW41/AW42</f>
        <v/>
      </c>
      <c r="AW41" s="345">
        <f>SUM(AX41:BE41)</f>
        <v/>
      </c>
      <c r="AX41" s="346" t="n"/>
      <c r="AY41" s="346" t="n"/>
      <c r="AZ41" s="346" t="n"/>
      <c r="BA41" s="346" t="n"/>
      <c r="BB41" s="346" t="n"/>
      <c r="BC41" s="346" t="n"/>
      <c r="BD41" s="346" t="n"/>
      <c r="BE41" s="347" t="n"/>
      <c r="BF41" s="324" t="n"/>
      <c r="BG41" s="343">
        <f>+$A41</f>
        <v/>
      </c>
      <c r="BH41" s="339">
        <f>SUM(BI41:BP41)</f>
        <v/>
      </c>
      <c r="BI41" s="2582">
        <f>+AX41/AW41</f>
        <v/>
      </c>
      <c r="BJ41" s="2582">
        <f>+AY41/AW41</f>
        <v/>
      </c>
      <c r="BK41" s="2582">
        <f>+AZ41/AW41</f>
        <v/>
      </c>
      <c r="BL41" s="2582">
        <f>+BA41/AW41</f>
        <v/>
      </c>
      <c r="BM41" s="2582">
        <f>+BB41/AW41</f>
        <v/>
      </c>
      <c r="BN41" s="2582">
        <f>+BC41/AW41</f>
        <v/>
      </c>
      <c r="BO41" s="2582">
        <f>+BD41/AW41</f>
        <v/>
      </c>
      <c r="BP41" s="2584">
        <f>+BE41/AW41</f>
        <v/>
      </c>
      <c r="BR41" s="343" t="inlineStr">
        <is>
          <t>WORKERS COMP</t>
        </is>
      </c>
      <c r="BS41" s="344">
        <f>+BT41/BT42</f>
        <v/>
      </c>
      <c r="BT41" s="345">
        <f>SUM(BU41:CB41)</f>
        <v/>
      </c>
      <c r="BU41" s="346" t="n"/>
      <c r="BV41" s="346" t="n"/>
      <c r="BW41" s="346" t="n"/>
      <c r="BX41" s="346" t="n"/>
      <c r="BY41" s="346" t="n"/>
      <c r="BZ41" s="346" t="n"/>
      <c r="CA41" s="346" t="n"/>
      <c r="CB41" s="347" t="n"/>
      <c r="CC41" s="324" t="n"/>
      <c r="CD41" s="343">
        <f>+$A41</f>
        <v/>
      </c>
      <c r="CE41" s="339">
        <f>SUM(CF41:CM41)</f>
        <v/>
      </c>
      <c r="CF41" s="2582">
        <f>+BU41/BT41</f>
        <v/>
      </c>
      <c r="CG41" s="2582">
        <f>+BV41/BT41</f>
        <v/>
      </c>
      <c r="CH41" s="2582">
        <f>+BW41/BT41</f>
        <v/>
      </c>
      <c r="CI41" s="2582">
        <f>+BX41/BT41</f>
        <v/>
      </c>
      <c r="CJ41" s="2582">
        <f>+BY41/BT41</f>
        <v/>
      </c>
      <c r="CK41" s="2582">
        <f>+BZ41/BT41</f>
        <v/>
      </c>
      <c r="CL41" s="2582">
        <f>+CA41/BT41</f>
        <v/>
      </c>
      <c r="CM41" s="2584">
        <f>+CB41/BT41</f>
        <v/>
      </c>
      <c r="CO41" s="343" t="inlineStr">
        <is>
          <t>WORKERS COMP</t>
        </is>
      </c>
      <c r="CP41" s="344">
        <f>+CQ41/CQ42</f>
        <v/>
      </c>
      <c r="CQ41" s="345">
        <f>SUM(CR41:CY41)</f>
        <v/>
      </c>
      <c r="CR41" s="346" t="n"/>
      <c r="CS41" s="346" t="n"/>
      <c r="CT41" s="346" t="n"/>
      <c r="CU41" s="346" t="n"/>
      <c r="CV41" s="346" t="n"/>
      <c r="CW41" s="346" t="n"/>
      <c r="CX41" s="346" t="n"/>
      <c r="CY41" s="347" t="n"/>
      <c r="CZ41" s="324" t="n"/>
      <c r="DA41" s="343">
        <f>+$A41</f>
        <v/>
      </c>
      <c r="DB41" s="339">
        <f>SUM(DC41:DJ41)</f>
        <v/>
      </c>
      <c r="DC41" s="2582">
        <f>+CR41/CQ41</f>
        <v/>
      </c>
      <c r="DD41" s="2582">
        <f>+CS41/CQ41</f>
        <v/>
      </c>
      <c r="DE41" s="2582">
        <f>+CT41/CQ41</f>
        <v/>
      </c>
      <c r="DF41" s="2582">
        <f>+CU41/CQ41</f>
        <v/>
      </c>
      <c r="DG41" s="2582">
        <f>+CV41/CQ41</f>
        <v/>
      </c>
      <c r="DH41" s="2582">
        <f>+CW41/CQ41</f>
        <v/>
      </c>
      <c r="DI41" s="2582">
        <f>+CX41/CQ41</f>
        <v/>
      </c>
      <c r="DJ41" s="2584">
        <f>+CY41/CQ41</f>
        <v/>
      </c>
      <c r="DL41" s="343" t="inlineStr">
        <is>
          <t>WORKERS COMP</t>
        </is>
      </c>
      <c r="DM41" s="344">
        <f>+DN41/DN42</f>
        <v/>
      </c>
      <c r="DN41" s="345">
        <f>SUM(DO41:DV41)</f>
        <v/>
      </c>
      <c r="DO41" s="346" t="n"/>
      <c r="DP41" s="346" t="n"/>
      <c r="DQ41" s="346" t="n"/>
      <c r="DR41" s="346" t="n"/>
      <c r="DS41" s="346" t="n"/>
      <c r="DT41" s="346" t="n"/>
      <c r="DU41" s="346" t="n"/>
      <c r="DV41" s="347" t="n"/>
      <c r="DW41" s="324" t="n"/>
      <c r="DX41" s="343">
        <f>+$A41</f>
        <v/>
      </c>
      <c r="DY41" s="339">
        <f>SUM(DZ41:EG41)</f>
        <v/>
      </c>
      <c r="DZ41" s="2582">
        <f>+DO41/DN41</f>
        <v/>
      </c>
      <c r="EA41" s="2582">
        <f>+DP41/DN41</f>
        <v/>
      </c>
      <c r="EB41" s="2582">
        <f>+DQ41/DN41</f>
        <v/>
      </c>
      <c r="EC41" s="2582">
        <f>+DR41/DN41</f>
        <v/>
      </c>
      <c r="ED41" s="2582">
        <f>+DS41/DN41</f>
        <v/>
      </c>
      <c r="EE41" s="2582">
        <f>+DT41/DN41</f>
        <v/>
      </c>
      <c r="EF41" s="2582">
        <f>+DU41/DN41</f>
        <v/>
      </c>
      <c r="EG41" s="2584">
        <f>+DV41/DN41</f>
        <v/>
      </c>
      <c r="EI41" s="343" t="inlineStr">
        <is>
          <t>WORKERS COMP</t>
        </is>
      </c>
      <c r="EJ41" s="344">
        <f>+EK41/EK42</f>
        <v/>
      </c>
      <c r="EK41" s="345">
        <f>SUM(EL41:ES41)</f>
        <v/>
      </c>
      <c r="EL41" s="346" t="n"/>
      <c r="EM41" s="346" t="n"/>
      <c r="EN41" s="346" t="n"/>
      <c r="EO41" s="346" t="n"/>
      <c r="EP41" s="346" t="n"/>
      <c r="EQ41" s="346" t="n"/>
      <c r="ER41" s="346" t="n"/>
      <c r="ES41" s="347" t="n"/>
      <c r="ET41" s="324" t="n"/>
      <c r="EU41" s="343">
        <f>+$A41</f>
        <v/>
      </c>
      <c r="EV41" s="339">
        <f>SUM(EW41:FD41)</f>
        <v/>
      </c>
      <c r="EW41" s="2582">
        <f>+EL41/EK41</f>
        <v/>
      </c>
      <c r="EX41" s="2582">
        <f>+EM41/EK41</f>
        <v/>
      </c>
      <c r="EY41" s="2582">
        <f>+EN41/EK41</f>
        <v/>
      </c>
      <c r="EZ41" s="2582">
        <f>+EO41/EK41</f>
        <v/>
      </c>
      <c r="FA41" s="2582">
        <f>+EP41/EK41</f>
        <v/>
      </c>
      <c r="FB41" s="2582">
        <f>+EQ41/EK41</f>
        <v/>
      </c>
      <c r="FC41" s="2582">
        <f>+ER41/EK41</f>
        <v/>
      </c>
      <c r="FD41" s="2584">
        <f>+ES41/EK41</f>
        <v/>
      </c>
      <c r="FF41" s="343" t="inlineStr">
        <is>
          <t>WORKERS COMP</t>
        </is>
      </c>
      <c r="FG41" s="344">
        <f>+FH41/FH42</f>
        <v/>
      </c>
      <c r="FH41" s="345">
        <f>SUM(FI41:FP41)</f>
        <v/>
      </c>
      <c r="FI41" s="346" t="n"/>
      <c r="FJ41" s="346" t="n"/>
      <c r="FK41" s="346" t="n"/>
      <c r="FL41" s="346" t="n"/>
      <c r="FM41" s="346" t="n"/>
      <c r="FN41" s="346" t="n"/>
      <c r="FO41" s="346" t="n"/>
      <c r="FP41" s="347" t="n"/>
      <c r="FQ41" s="324" t="n"/>
      <c r="FR41" s="343">
        <f>+$A41</f>
        <v/>
      </c>
      <c r="FS41" s="339">
        <f>SUM(FT41:GA41)</f>
        <v/>
      </c>
      <c r="FT41" s="2582">
        <f>+FI41/FH41</f>
        <v/>
      </c>
      <c r="FU41" s="2582">
        <f>+FJ41/FH41</f>
        <v/>
      </c>
      <c r="FV41" s="2582">
        <f>+FK41/FH41</f>
        <v/>
      </c>
      <c r="FW41" s="2582">
        <f>+FL41/FH41</f>
        <v/>
      </c>
      <c r="FX41" s="2582">
        <f>+FM41/FH41</f>
        <v/>
      </c>
      <c r="FY41" s="2582">
        <f>+FN41/FH41</f>
        <v/>
      </c>
      <c r="FZ41" s="2582">
        <f>+FO41/FH41</f>
        <v/>
      </c>
      <c r="GA41" s="2584">
        <f>+FP41/FH41</f>
        <v/>
      </c>
      <c r="GC41" s="343" t="inlineStr">
        <is>
          <t>WORKERS COMP</t>
        </is>
      </c>
      <c r="GD41" s="344">
        <f>+GE41/GE42</f>
        <v/>
      </c>
      <c r="GE41" s="345">
        <f>SUM(GF41:GM41)</f>
        <v/>
      </c>
      <c r="GF41" s="346" t="n"/>
      <c r="GG41" s="346" t="n"/>
      <c r="GH41" s="346" t="n"/>
      <c r="GI41" s="346" t="n"/>
      <c r="GJ41" s="346" t="n"/>
      <c r="GK41" s="346" t="n"/>
      <c r="GL41" s="346" t="n"/>
      <c r="GM41" s="347" t="n"/>
      <c r="GN41" s="324" t="n"/>
      <c r="GO41" s="343">
        <f>+$A41</f>
        <v/>
      </c>
      <c r="GP41" s="339">
        <f>SUM(GQ41:GX41)</f>
        <v/>
      </c>
      <c r="GQ41" s="2582">
        <f>+GF41/GE41</f>
        <v/>
      </c>
      <c r="GR41" s="2582">
        <f>+GG41/GE41</f>
        <v/>
      </c>
      <c r="GS41" s="2582">
        <f>+GH41/GE41</f>
        <v/>
      </c>
      <c r="GT41" s="2582">
        <f>+GI41/GE41</f>
        <v/>
      </c>
      <c r="GU41" s="2582">
        <f>+GJ41/GE41</f>
        <v/>
      </c>
      <c r="GV41" s="2582">
        <f>+GK41/GE41</f>
        <v/>
      </c>
      <c r="GW41" s="2582">
        <f>+GL41/GE41</f>
        <v/>
      </c>
      <c r="GX41" s="2584">
        <f>+GM41/GE41</f>
        <v/>
      </c>
      <c r="GZ41" s="343" t="inlineStr">
        <is>
          <t>WORKERS COMP</t>
        </is>
      </c>
      <c r="HA41" s="344">
        <f>+HB41/HB42</f>
        <v/>
      </c>
      <c r="HB41" s="345">
        <f>SUM(HC41:HJ41)</f>
        <v/>
      </c>
      <c r="HC41" s="346" t="n"/>
      <c r="HD41" s="346" t="n"/>
      <c r="HE41" s="346" t="n"/>
      <c r="HF41" s="346" t="n"/>
      <c r="HG41" s="346" t="n"/>
      <c r="HH41" s="346" t="n"/>
      <c r="HI41" s="346" t="n"/>
      <c r="HJ41" s="347" t="n"/>
      <c r="HK41" s="324" t="n"/>
      <c r="HL41" s="343">
        <f>+$A41</f>
        <v/>
      </c>
      <c r="HM41" s="339">
        <f>SUM(HN41:HU41)</f>
        <v/>
      </c>
      <c r="HN41" s="2582">
        <f>+HC41/HB41</f>
        <v/>
      </c>
      <c r="HO41" s="2582">
        <f>+HD41/HB41</f>
        <v/>
      </c>
      <c r="HP41" s="2582">
        <f>+HE41/HB41</f>
        <v/>
      </c>
      <c r="HQ41" s="2582">
        <f>+HF41/HB41</f>
        <v/>
      </c>
      <c r="HR41" s="2582">
        <f>+HG41/HB41</f>
        <v/>
      </c>
      <c r="HS41" s="2582">
        <f>+HH41/HB41</f>
        <v/>
      </c>
      <c r="HT41" s="2582">
        <f>+HI41/HB41</f>
        <v/>
      </c>
      <c r="HU41" s="2584">
        <f>+HJ41/HB41</f>
        <v/>
      </c>
      <c r="HW41" s="343" t="inlineStr">
        <is>
          <t>WORKERS COMP</t>
        </is>
      </c>
      <c r="HX41" s="344">
        <f>+HY41/HY42</f>
        <v/>
      </c>
      <c r="HY41" s="345">
        <f>SUM(HZ41:IG41)</f>
        <v/>
      </c>
      <c r="HZ41" s="346" t="n"/>
      <c r="IA41" s="346" t="n"/>
      <c r="IB41" s="346" t="n"/>
      <c r="IC41" s="346" t="n"/>
      <c r="ID41" s="346" t="n"/>
      <c r="IE41" s="346" t="n"/>
      <c r="IF41" s="346" t="n"/>
      <c r="IG41" s="347" t="n"/>
      <c r="IH41" s="324" t="n"/>
      <c r="II41" s="343">
        <f>+$A41</f>
        <v/>
      </c>
      <c r="IJ41" s="339">
        <f>SUM(IK41:IR41)</f>
        <v/>
      </c>
      <c r="IK41" s="2582">
        <f>+HZ41/HY41</f>
        <v/>
      </c>
      <c r="IL41" s="2582">
        <f>+IA41/HY41</f>
        <v/>
      </c>
      <c r="IM41" s="2582">
        <f>+IB41/HY41</f>
        <v/>
      </c>
      <c r="IN41" s="2582">
        <f>+IC41/HY41</f>
        <v/>
      </c>
      <c r="IO41" s="2582">
        <f>+ID41/HY41</f>
        <v/>
      </c>
      <c r="IP41" s="2582">
        <f>+IE41/HY41</f>
        <v/>
      </c>
      <c r="IQ41" s="2582">
        <f>+IF41/HY41</f>
        <v/>
      </c>
      <c r="IR41" s="2584">
        <f>+IG41/HY41</f>
        <v/>
      </c>
      <c r="IT41" s="343" t="inlineStr">
        <is>
          <t>WORKERS COMP</t>
        </is>
      </c>
      <c r="IU41" s="344">
        <f>+IV41/IV42</f>
        <v/>
      </c>
      <c r="IV41" s="345">
        <f>SUM(IW41:JD41)</f>
        <v/>
      </c>
      <c r="IW41" s="346" t="n"/>
      <c r="IX41" s="346" t="n"/>
      <c r="IY41" s="346" t="n"/>
      <c r="IZ41" s="346" t="n"/>
      <c r="JA41" s="346" t="n"/>
      <c r="JB41" s="346" t="n"/>
      <c r="JC41" s="346" t="n"/>
      <c r="JD41" s="347" t="n"/>
      <c r="JE41" s="324" t="n"/>
      <c r="JF41" s="343">
        <f>+$A41</f>
        <v/>
      </c>
      <c r="JG41" s="339">
        <f>SUM(JH41:JO41)</f>
        <v/>
      </c>
      <c r="JH41" s="2582">
        <f>+IW41/IV41</f>
        <v/>
      </c>
      <c r="JI41" s="2582">
        <f>+IX41/IV41</f>
        <v/>
      </c>
      <c r="JJ41" s="2582">
        <f>+IY41/IV41</f>
        <v/>
      </c>
      <c r="JK41" s="2582">
        <f>+IZ41/IV41</f>
        <v/>
      </c>
      <c r="JL41" s="2582">
        <f>+JA41/IV41</f>
        <v/>
      </c>
      <c r="JM41" s="2582">
        <f>+JB41/IV41</f>
        <v/>
      </c>
      <c r="JN41" s="2582">
        <f>+JC41/IV41</f>
        <v/>
      </c>
      <c r="JO41" s="2584">
        <f>+JD41/IV41</f>
        <v/>
      </c>
      <c r="JQ41" s="343" t="inlineStr">
        <is>
          <t>WORKERS COMP</t>
        </is>
      </c>
      <c r="JR41" s="344">
        <f>+JS41/JS42</f>
        <v/>
      </c>
      <c r="JS41" s="345">
        <f>SUM(JT41:KA41)</f>
        <v/>
      </c>
      <c r="JT41" s="346" t="n"/>
      <c r="JU41" s="346" t="n"/>
      <c r="JV41" s="346" t="n"/>
      <c r="JW41" s="346" t="n"/>
      <c r="JX41" s="346" t="n"/>
      <c r="JY41" s="346" t="n"/>
      <c r="JZ41" s="346" t="n"/>
      <c r="KA41" s="347" t="n"/>
      <c r="KB41" s="324" t="n"/>
      <c r="KC41" s="343">
        <f>+$A41</f>
        <v/>
      </c>
      <c r="KD41" s="339">
        <f>SUM(KE41:KL41)</f>
        <v/>
      </c>
      <c r="KE41" s="2582">
        <f>+JT41/JS41</f>
        <v/>
      </c>
      <c r="KF41" s="2582">
        <f>+JU41/JS41</f>
        <v/>
      </c>
      <c r="KG41" s="2582">
        <f>+JV41/JS41</f>
        <v/>
      </c>
      <c r="KH41" s="2582">
        <f>+JW41/JS41</f>
        <v/>
      </c>
      <c r="KI41" s="2582">
        <f>+JX41/JS41</f>
        <v/>
      </c>
      <c r="KJ41" s="2582">
        <f>+JY41/JS41</f>
        <v/>
      </c>
      <c r="KK41" s="2582">
        <f>+JZ41/JS41</f>
        <v/>
      </c>
      <c r="KL41" s="2584">
        <f>+KA41/JS41</f>
        <v/>
      </c>
    </row>
    <row r="42">
      <c r="A42" s="1461" t="inlineStr">
        <is>
          <t>TOTAL</t>
        </is>
      </c>
      <c r="B42" s="1462">
        <f>SUM(B30:B41)</f>
        <v/>
      </c>
      <c r="C42" s="1463">
        <f>SUM(C30:C41)</f>
        <v/>
      </c>
      <c r="D42" s="1464">
        <f>SUM(D30:D41)</f>
        <v/>
      </c>
      <c r="E42" s="1464">
        <f>SUM(E30:E41)</f>
        <v/>
      </c>
      <c r="F42" s="1464">
        <f>SUM(F30:F41)</f>
        <v/>
      </c>
      <c r="G42" s="1464">
        <f>SUM(G30:G41)</f>
        <v/>
      </c>
      <c r="H42" s="1464">
        <f>SUM(H30:H41)</f>
        <v/>
      </c>
      <c r="I42" s="1464">
        <f>SUM(I30:I41)</f>
        <v/>
      </c>
      <c r="J42" s="1464">
        <f>SUM(J30:J41)</f>
        <v/>
      </c>
      <c r="K42" s="1465">
        <f>SUM(K30:K41)</f>
        <v/>
      </c>
      <c r="L42" s="324" t="n"/>
      <c r="M42" s="1461" t="inlineStr">
        <is>
          <t>TOTAL</t>
        </is>
      </c>
      <c r="N42" s="1466">
        <f>SUM(O42:V42)</f>
        <v/>
      </c>
      <c r="O42" s="2585">
        <f>+D42/$C42</f>
        <v/>
      </c>
      <c r="P42" s="2585">
        <f>+E42/$C42</f>
        <v/>
      </c>
      <c r="Q42" s="2585">
        <f>+F42/$C42</f>
        <v/>
      </c>
      <c r="R42" s="2585">
        <f>+G42/$C42</f>
        <v/>
      </c>
      <c r="S42" s="2585">
        <f>+H42/$C42</f>
        <v/>
      </c>
      <c r="T42" s="2585">
        <f>+I42/$C42</f>
        <v/>
      </c>
      <c r="U42" s="2585">
        <f>+J42/$C42</f>
        <v/>
      </c>
      <c r="V42" s="2586">
        <f>+K42/$C42</f>
        <v/>
      </c>
      <c r="X42" s="1461" t="inlineStr">
        <is>
          <t>TOTAL</t>
        </is>
      </c>
      <c r="Y42" s="1462">
        <f>SUM(Y30:Y41)</f>
        <v/>
      </c>
      <c r="Z42" s="1463">
        <f>SUM(Z30:Z41)</f>
        <v/>
      </c>
      <c r="AA42" s="1464">
        <f>SUM(AA30:AA41)</f>
        <v/>
      </c>
      <c r="AB42" s="1464">
        <f>SUM(AB30:AB41)</f>
        <v/>
      </c>
      <c r="AC42" s="1464">
        <f>SUM(AC30:AC41)</f>
        <v/>
      </c>
      <c r="AD42" s="1464">
        <f>SUM(AD30:AD41)</f>
        <v/>
      </c>
      <c r="AE42" s="1464">
        <f>SUM(AE30:AE41)</f>
        <v/>
      </c>
      <c r="AF42" s="1464">
        <f>SUM(AF30:AF41)</f>
        <v/>
      </c>
      <c r="AG42" s="1464">
        <f>SUM(AG30:AG41)</f>
        <v/>
      </c>
      <c r="AH42" s="1465">
        <f>SUM(AH30:AH41)</f>
        <v/>
      </c>
      <c r="AI42" s="324" t="n"/>
      <c r="AJ42" s="1461" t="inlineStr">
        <is>
          <t>TOTAL</t>
        </is>
      </c>
      <c r="AK42" s="1466">
        <f>SUM(AL42:AS42)</f>
        <v/>
      </c>
      <c r="AL42" s="2585">
        <f>+AA42/Z42</f>
        <v/>
      </c>
      <c r="AM42" s="2585">
        <f>+AB42/Z42</f>
        <v/>
      </c>
      <c r="AN42" s="2585">
        <f>+AC42/Z42</f>
        <v/>
      </c>
      <c r="AO42" s="2585">
        <f>+AD42/Z42</f>
        <v/>
      </c>
      <c r="AP42" s="2585">
        <f>+AE42/Z42</f>
        <v/>
      </c>
      <c r="AQ42" s="2585">
        <f>+AF42/Z42</f>
        <v/>
      </c>
      <c r="AR42" s="2585">
        <f>+AG42/Z42</f>
        <v/>
      </c>
      <c r="AS42" s="2586">
        <f>+AH42/Z42</f>
        <v/>
      </c>
      <c r="AU42" s="1461" t="inlineStr">
        <is>
          <t>TOTAL</t>
        </is>
      </c>
      <c r="AV42" s="1462">
        <f>SUM(AV30:AV41)</f>
        <v/>
      </c>
      <c r="AW42" s="1463">
        <f>SUM(AW30:AW41)</f>
        <v/>
      </c>
      <c r="AX42" s="1464">
        <f>SUM(AX30:AX41)</f>
        <v/>
      </c>
      <c r="AY42" s="1464">
        <f>SUM(AY30:AY41)</f>
        <v/>
      </c>
      <c r="AZ42" s="1464">
        <f>SUM(AZ30:AZ41)</f>
        <v/>
      </c>
      <c r="BA42" s="1464">
        <f>SUM(BA30:BA41)</f>
        <v/>
      </c>
      <c r="BB42" s="1464">
        <f>SUM(BB30:BB41)</f>
        <v/>
      </c>
      <c r="BC42" s="1464">
        <f>SUM(BC30:BC41)</f>
        <v/>
      </c>
      <c r="BD42" s="1464">
        <f>SUM(BD30:BD41)</f>
        <v/>
      </c>
      <c r="BE42" s="1465">
        <f>SUM(BE30:BE41)</f>
        <v/>
      </c>
      <c r="BF42" s="324" t="n"/>
      <c r="BG42" s="1461" t="inlineStr">
        <is>
          <t>TOTAL</t>
        </is>
      </c>
      <c r="BH42" s="1466">
        <f>SUM(BI42:BP42)</f>
        <v/>
      </c>
      <c r="BI42" s="2585">
        <f>+AX42/AW42</f>
        <v/>
      </c>
      <c r="BJ42" s="2585">
        <f>+AY42/AW42</f>
        <v/>
      </c>
      <c r="BK42" s="2585">
        <f>+AZ42/AW42</f>
        <v/>
      </c>
      <c r="BL42" s="2585">
        <f>+BA42/AW42</f>
        <v/>
      </c>
      <c r="BM42" s="2585">
        <f>+BB42/AW42</f>
        <v/>
      </c>
      <c r="BN42" s="2585">
        <f>+BC42/AW42</f>
        <v/>
      </c>
      <c r="BO42" s="2585">
        <f>+BD42/AW42</f>
        <v/>
      </c>
      <c r="BP42" s="2586">
        <f>+BE42/AW42</f>
        <v/>
      </c>
      <c r="BR42" s="1461" t="inlineStr">
        <is>
          <t>TOTAL</t>
        </is>
      </c>
      <c r="BS42" s="1462">
        <f>SUM(BS30:BS41)</f>
        <v/>
      </c>
      <c r="BT42" s="1463">
        <f>SUM(BT30:BT41)</f>
        <v/>
      </c>
      <c r="BU42" s="1464">
        <f>SUM(BU30:BU41)</f>
        <v/>
      </c>
      <c r="BV42" s="1464">
        <f>SUM(BV30:BV41)</f>
        <v/>
      </c>
      <c r="BW42" s="1464">
        <f>SUM(BW30:BW41)</f>
        <v/>
      </c>
      <c r="BX42" s="1464">
        <f>SUM(BX30:BX41)</f>
        <v/>
      </c>
      <c r="BY42" s="1464">
        <f>SUM(BY30:BY41)</f>
        <v/>
      </c>
      <c r="BZ42" s="1464">
        <f>SUM(BZ30:BZ41)</f>
        <v/>
      </c>
      <c r="CA42" s="1464">
        <f>SUM(CA30:CA41)</f>
        <v/>
      </c>
      <c r="CB42" s="1465">
        <f>SUM(CB30:CB41)</f>
        <v/>
      </c>
      <c r="CC42" s="324" t="n"/>
      <c r="CD42" s="1461" t="inlineStr">
        <is>
          <t>TOTAL</t>
        </is>
      </c>
      <c r="CE42" s="1466">
        <f>SUM(CF42:CM42)</f>
        <v/>
      </c>
      <c r="CF42" s="2585">
        <f>+BU42/BT42</f>
        <v/>
      </c>
      <c r="CG42" s="2585">
        <f>+BV42/BT42</f>
        <v/>
      </c>
      <c r="CH42" s="2585">
        <f>+BW42/BT42</f>
        <v/>
      </c>
      <c r="CI42" s="2585">
        <f>+BX42/BT42</f>
        <v/>
      </c>
      <c r="CJ42" s="2585">
        <f>+BY42/BT42</f>
        <v/>
      </c>
      <c r="CK42" s="2585">
        <f>+BZ42/BT42</f>
        <v/>
      </c>
      <c r="CL42" s="2585">
        <f>+CA42/BT42</f>
        <v/>
      </c>
      <c r="CM42" s="2586">
        <f>+CB42/BT42</f>
        <v/>
      </c>
      <c r="CO42" s="1461" t="inlineStr">
        <is>
          <t>TOTAL</t>
        </is>
      </c>
      <c r="CP42" s="1462">
        <f>SUM(CP30:CP41)</f>
        <v/>
      </c>
      <c r="CQ42" s="1463">
        <f>SUM(CQ30:CQ41)</f>
        <v/>
      </c>
      <c r="CR42" s="1464">
        <f>SUM(CR30:CR41)</f>
        <v/>
      </c>
      <c r="CS42" s="1464">
        <f>SUM(CS30:CS41)</f>
        <v/>
      </c>
      <c r="CT42" s="1464">
        <f>SUM(CT30:CT41)</f>
        <v/>
      </c>
      <c r="CU42" s="1464">
        <f>SUM(CU30:CU41)</f>
        <v/>
      </c>
      <c r="CV42" s="1464">
        <f>SUM(CV30:CV41)</f>
        <v/>
      </c>
      <c r="CW42" s="1464">
        <f>SUM(CW30:CW41)</f>
        <v/>
      </c>
      <c r="CX42" s="1464">
        <f>SUM(CX30:CX41)</f>
        <v/>
      </c>
      <c r="CY42" s="1465">
        <f>SUM(CY30:CY41)</f>
        <v/>
      </c>
      <c r="CZ42" s="324" t="n"/>
      <c r="DA42" s="1461" t="inlineStr">
        <is>
          <t>TOTAL</t>
        </is>
      </c>
      <c r="DB42" s="1466">
        <f>SUM(DC42:DJ42)</f>
        <v/>
      </c>
      <c r="DC42" s="2585">
        <f>+CR42/CQ42</f>
        <v/>
      </c>
      <c r="DD42" s="2585">
        <f>+CS42/CQ42</f>
        <v/>
      </c>
      <c r="DE42" s="2585">
        <f>+CT42/CQ42</f>
        <v/>
      </c>
      <c r="DF42" s="2585">
        <f>+CU42/CQ42</f>
        <v/>
      </c>
      <c r="DG42" s="2585">
        <f>+CV42/CQ42</f>
        <v/>
      </c>
      <c r="DH42" s="2585">
        <f>+CW42/CQ42</f>
        <v/>
      </c>
      <c r="DI42" s="2585">
        <f>+CX42/CQ42</f>
        <v/>
      </c>
      <c r="DJ42" s="2586">
        <f>+CY42/CQ42</f>
        <v/>
      </c>
      <c r="DL42" s="1461" t="inlineStr">
        <is>
          <t>TOTAL</t>
        </is>
      </c>
      <c r="DM42" s="1462">
        <f>SUM(DM30:DM41)</f>
        <v/>
      </c>
      <c r="DN42" s="1463">
        <f>SUM(DN30:DN41)</f>
        <v/>
      </c>
      <c r="DO42" s="1464">
        <f>SUM(DO30:DO41)</f>
        <v/>
      </c>
      <c r="DP42" s="1464">
        <f>SUM(DP30:DP41)</f>
        <v/>
      </c>
      <c r="DQ42" s="1464">
        <f>SUM(DQ30:DQ41)</f>
        <v/>
      </c>
      <c r="DR42" s="1464">
        <f>SUM(DR30:DR41)</f>
        <v/>
      </c>
      <c r="DS42" s="1464">
        <f>SUM(DS30:DS41)</f>
        <v/>
      </c>
      <c r="DT42" s="1464">
        <f>SUM(DT30:DT41)</f>
        <v/>
      </c>
      <c r="DU42" s="1464">
        <f>SUM(DU30:DU41)</f>
        <v/>
      </c>
      <c r="DV42" s="1465">
        <f>SUM(DV30:DV41)</f>
        <v/>
      </c>
      <c r="DW42" s="324" t="n"/>
      <c r="DX42" s="1461" t="inlineStr">
        <is>
          <t>TOTAL</t>
        </is>
      </c>
      <c r="DY42" s="1466">
        <f>SUM(DZ42:EG42)</f>
        <v/>
      </c>
      <c r="DZ42" s="2585">
        <f>+DO42/DN42</f>
        <v/>
      </c>
      <c r="EA42" s="2585">
        <f>+DP42/DN42</f>
        <v/>
      </c>
      <c r="EB42" s="2585">
        <f>+DQ42/DN42</f>
        <v/>
      </c>
      <c r="EC42" s="2585">
        <f>+DR42/DN42</f>
        <v/>
      </c>
      <c r="ED42" s="2585">
        <f>+DS42/DN42</f>
        <v/>
      </c>
      <c r="EE42" s="2585">
        <f>+DT42/DN42</f>
        <v/>
      </c>
      <c r="EF42" s="2585">
        <f>+DU42/DN42</f>
        <v/>
      </c>
      <c r="EG42" s="2586">
        <f>+DV42/DN42</f>
        <v/>
      </c>
      <c r="EI42" s="1461" t="inlineStr">
        <is>
          <t>TOTAL</t>
        </is>
      </c>
      <c r="EJ42" s="1462">
        <f>SUM(EJ30:EJ41)</f>
        <v/>
      </c>
      <c r="EK42" s="1463">
        <f>SUM(EK30:EK41)</f>
        <v/>
      </c>
      <c r="EL42" s="1464">
        <f>SUM(EL30:EL41)</f>
        <v/>
      </c>
      <c r="EM42" s="1464">
        <f>SUM(EM30:EM41)</f>
        <v/>
      </c>
      <c r="EN42" s="1464">
        <f>SUM(EN30:EN41)</f>
        <v/>
      </c>
      <c r="EO42" s="1464">
        <f>SUM(EO30:EO41)</f>
        <v/>
      </c>
      <c r="EP42" s="1464">
        <f>SUM(EP30:EP41)</f>
        <v/>
      </c>
      <c r="EQ42" s="1464">
        <f>SUM(EQ30:EQ41)</f>
        <v/>
      </c>
      <c r="ER42" s="1464">
        <f>SUM(ER30:ER41)</f>
        <v/>
      </c>
      <c r="ES42" s="1465">
        <f>SUM(ES30:ES41)</f>
        <v/>
      </c>
      <c r="ET42" s="324" t="n"/>
      <c r="EU42" s="1461" t="inlineStr">
        <is>
          <t>TOTAL</t>
        </is>
      </c>
      <c r="EV42" s="1466">
        <f>SUM(EW42:FD42)</f>
        <v/>
      </c>
      <c r="EW42" s="2585">
        <f>+EL42/EK42</f>
        <v/>
      </c>
      <c r="EX42" s="2585">
        <f>+EM42/EK42</f>
        <v/>
      </c>
      <c r="EY42" s="2585">
        <f>+EN42/EK42</f>
        <v/>
      </c>
      <c r="EZ42" s="2585">
        <f>+EO42/EK42</f>
        <v/>
      </c>
      <c r="FA42" s="2585">
        <f>+EP42/EK42</f>
        <v/>
      </c>
      <c r="FB42" s="2585">
        <f>+EQ42/EK42</f>
        <v/>
      </c>
      <c r="FC42" s="2585">
        <f>+ER42/EK42</f>
        <v/>
      </c>
      <c r="FD42" s="2586">
        <f>+ES42/EK42</f>
        <v/>
      </c>
      <c r="FF42" s="1461" t="inlineStr">
        <is>
          <t>TOTAL</t>
        </is>
      </c>
      <c r="FG42" s="1462">
        <f>SUM(FG30:FG41)</f>
        <v/>
      </c>
      <c r="FH42" s="1463">
        <f>SUM(FH30:FH41)</f>
        <v/>
      </c>
      <c r="FI42" s="1464">
        <f>SUM(FI30:FI41)</f>
        <v/>
      </c>
      <c r="FJ42" s="1464">
        <f>SUM(FJ30:FJ41)</f>
        <v/>
      </c>
      <c r="FK42" s="1464">
        <f>SUM(FK30:FK41)</f>
        <v/>
      </c>
      <c r="FL42" s="1464">
        <f>SUM(FL30:FL41)</f>
        <v/>
      </c>
      <c r="FM42" s="1464">
        <f>SUM(FM30:FM41)</f>
        <v/>
      </c>
      <c r="FN42" s="1464">
        <f>SUM(FN30:FN41)</f>
        <v/>
      </c>
      <c r="FO42" s="1464">
        <f>SUM(FO30:FO41)</f>
        <v/>
      </c>
      <c r="FP42" s="1465">
        <f>SUM(FP30:FP41)</f>
        <v/>
      </c>
      <c r="FQ42" s="324" t="n"/>
      <c r="FR42" s="1461" t="inlineStr">
        <is>
          <t>TOTAL</t>
        </is>
      </c>
      <c r="FS42" s="1466">
        <f>SUM(FT42:GA42)</f>
        <v/>
      </c>
      <c r="FT42" s="2585">
        <f>+FI42/FH42</f>
        <v/>
      </c>
      <c r="FU42" s="2585">
        <f>+FJ42/FH42</f>
        <v/>
      </c>
      <c r="FV42" s="2585">
        <f>+FK42/FH42</f>
        <v/>
      </c>
      <c r="FW42" s="2585">
        <f>+FL42/FH42</f>
        <v/>
      </c>
      <c r="FX42" s="2585">
        <f>+FM42/FH42</f>
        <v/>
      </c>
      <c r="FY42" s="2585">
        <f>+FN42/FH42</f>
        <v/>
      </c>
      <c r="FZ42" s="2585">
        <f>+FO42/FH42</f>
        <v/>
      </c>
      <c r="GA42" s="2586">
        <f>+FP42/FH42</f>
        <v/>
      </c>
      <c r="GC42" s="1461" t="inlineStr">
        <is>
          <t>TOTAL</t>
        </is>
      </c>
      <c r="GD42" s="1462">
        <f>SUM(GD30:GD41)</f>
        <v/>
      </c>
      <c r="GE42" s="1463">
        <f>SUM(GE30:GE41)</f>
        <v/>
      </c>
      <c r="GF42" s="1464">
        <f>SUM(GF30:GF41)</f>
        <v/>
      </c>
      <c r="GG42" s="1464">
        <f>SUM(GG30:GG41)</f>
        <v/>
      </c>
      <c r="GH42" s="1464">
        <f>SUM(GH30:GH41)</f>
        <v/>
      </c>
      <c r="GI42" s="1464">
        <f>SUM(GI30:GI41)</f>
        <v/>
      </c>
      <c r="GJ42" s="1464">
        <f>SUM(GJ30:GJ41)</f>
        <v/>
      </c>
      <c r="GK42" s="1464">
        <f>SUM(GK30:GK41)</f>
        <v/>
      </c>
      <c r="GL42" s="1464">
        <f>SUM(GL30:GL41)</f>
        <v/>
      </c>
      <c r="GM42" s="1465">
        <f>SUM(GM30:GM41)</f>
        <v/>
      </c>
      <c r="GN42" s="324" t="n"/>
      <c r="GO42" s="1461" t="inlineStr">
        <is>
          <t>TOTAL</t>
        </is>
      </c>
      <c r="GP42" s="1466">
        <f>SUM(GQ42:GX42)</f>
        <v/>
      </c>
      <c r="GQ42" s="2585">
        <f>+GF42/GE42</f>
        <v/>
      </c>
      <c r="GR42" s="2585">
        <f>+GG42/GE42</f>
        <v/>
      </c>
      <c r="GS42" s="2585">
        <f>+GH42/GE42</f>
        <v/>
      </c>
      <c r="GT42" s="2585">
        <f>+GI42/GE42</f>
        <v/>
      </c>
      <c r="GU42" s="2585">
        <f>+GJ42/GE42</f>
        <v/>
      </c>
      <c r="GV42" s="2585">
        <f>+GK42/GE42</f>
        <v/>
      </c>
      <c r="GW42" s="2585">
        <f>+GL42/GE42</f>
        <v/>
      </c>
      <c r="GX42" s="2586">
        <f>+GM42/GE42</f>
        <v/>
      </c>
      <c r="GZ42" s="1461" t="inlineStr">
        <is>
          <t>TOTAL</t>
        </is>
      </c>
      <c r="HA42" s="1462">
        <f>SUM(HA30:HA41)</f>
        <v/>
      </c>
      <c r="HB42" s="1463">
        <f>SUM(HB30:HB41)</f>
        <v/>
      </c>
      <c r="HC42" s="1464">
        <f>SUM(HC30:HC41)</f>
        <v/>
      </c>
      <c r="HD42" s="1464">
        <f>SUM(HD30:HD41)</f>
        <v/>
      </c>
      <c r="HE42" s="1464">
        <f>SUM(HE30:HE41)</f>
        <v/>
      </c>
      <c r="HF42" s="1464">
        <f>SUM(HF30:HF41)</f>
        <v/>
      </c>
      <c r="HG42" s="1464">
        <f>SUM(HG30:HG41)</f>
        <v/>
      </c>
      <c r="HH42" s="1464">
        <f>SUM(HH30:HH41)</f>
        <v/>
      </c>
      <c r="HI42" s="1464">
        <f>SUM(HI30:HI41)</f>
        <v/>
      </c>
      <c r="HJ42" s="1465">
        <f>SUM(HJ30:HJ41)</f>
        <v/>
      </c>
      <c r="HK42" s="324" t="n"/>
      <c r="HL42" s="1461" t="inlineStr">
        <is>
          <t>TOTAL</t>
        </is>
      </c>
      <c r="HM42" s="1466">
        <f>SUM(HN42:HU42)</f>
        <v/>
      </c>
      <c r="HN42" s="2585">
        <f>+HC42/HB42</f>
        <v/>
      </c>
      <c r="HO42" s="2585">
        <f>+HD42/HB42</f>
        <v/>
      </c>
      <c r="HP42" s="2585">
        <f>+HE42/HB42</f>
        <v/>
      </c>
      <c r="HQ42" s="2585">
        <f>+HF42/HB42</f>
        <v/>
      </c>
      <c r="HR42" s="2585">
        <f>+HG42/HB42</f>
        <v/>
      </c>
      <c r="HS42" s="2585">
        <f>+HH42/HB42</f>
        <v/>
      </c>
      <c r="HT42" s="2585">
        <f>+HI42/HB42</f>
        <v/>
      </c>
      <c r="HU42" s="2586">
        <f>+HJ42/HB42</f>
        <v/>
      </c>
      <c r="HW42" s="1461" t="inlineStr">
        <is>
          <t>TOTAL</t>
        </is>
      </c>
      <c r="HX42" s="1462">
        <f>SUM(HX30:HX41)</f>
        <v/>
      </c>
      <c r="HY42" s="1463">
        <f>SUM(HY30:HY41)</f>
        <v/>
      </c>
      <c r="HZ42" s="1464">
        <f>SUM(HZ30:HZ41)</f>
        <v/>
      </c>
      <c r="IA42" s="1464">
        <f>SUM(IA30:IA41)</f>
        <v/>
      </c>
      <c r="IB42" s="1464">
        <f>SUM(IB30:IB41)</f>
        <v/>
      </c>
      <c r="IC42" s="1464">
        <f>SUM(IC30:IC41)</f>
        <v/>
      </c>
      <c r="ID42" s="1464">
        <f>SUM(ID30:ID41)</f>
        <v/>
      </c>
      <c r="IE42" s="1464">
        <f>SUM(IE30:IE41)</f>
        <v/>
      </c>
      <c r="IF42" s="1464">
        <f>SUM(IF30:IF41)</f>
        <v/>
      </c>
      <c r="IG42" s="1465">
        <f>SUM(IG30:IG41)</f>
        <v/>
      </c>
      <c r="IH42" s="324" t="n"/>
      <c r="II42" s="1461" t="inlineStr">
        <is>
          <t>TOTAL</t>
        </is>
      </c>
      <c r="IJ42" s="1466">
        <f>SUM(IK42:IR42)</f>
        <v/>
      </c>
      <c r="IK42" s="2585">
        <f>+HZ42/HY42</f>
        <v/>
      </c>
      <c r="IL42" s="2585">
        <f>+IA42/HY42</f>
        <v/>
      </c>
      <c r="IM42" s="2585">
        <f>+IB42/HY42</f>
        <v/>
      </c>
      <c r="IN42" s="2585">
        <f>+IC42/HY42</f>
        <v/>
      </c>
      <c r="IO42" s="2585">
        <f>+ID42/HY42</f>
        <v/>
      </c>
      <c r="IP42" s="2585">
        <f>+IE42/HY42</f>
        <v/>
      </c>
      <c r="IQ42" s="2585">
        <f>+IF42/HY42</f>
        <v/>
      </c>
      <c r="IR42" s="2586">
        <f>+IG42/HY42</f>
        <v/>
      </c>
      <c r="IT42" s="1461" t="inlineStr">
        <is>
          <t>TOTAL</t>
        </is>
      </c>
      <c r="IU42" s="1462">
        <f>SUM(IU30:IU41)</f>
        <v/>
      </c>
      <c r="IV42" s="1463">
        <f>SUM(IV30:IV41)</f>
        <v/>
      </c>
      <c r="IW42" s="1464">
        <f>SUM(IW30:IW41)</f>
        <v/>
      </c>
      <c r="IX42" s="1464">
        <f>SUM(IX30:IX41)</f>
        <v/>
      </c>
      <c r="IY42" s="1464">
        <f>SUM(IY30:IY41)</f>
        <v/>
      </c>
      <c r="IZ42" s="1464">
        <f>SUM(IZ30:IZ41)</f>
        <v/>
      </c>
      <c r="JA42" s="1464">
        <f>SUM(JA30:JA41)</f>
        <v/>
      </c>
      <c r="JB42" s="1464">
        <f>SUM(JB30:JB41)</f>
        <v/>
      </c>
      <c r="JC42" s="1464">
        <f>SUM(JC30:JC41)</f>
        <v/>
      </c>
      <c r="JD42" s="1465">
        <f>SUM(JD30:JD41)</f>
        <v/>
      </c>
      <c r="JE42" s="324" t="n"/>
      <c r="JF42" s="1461" t="inlineStr">
        <is>
          <t>TOTAL</t>
        </is>
      </c>
      <c r="JG42" s="1466">
        <f>SUM(JH42:JO42)</f>
        <v/>
      </c>
      <c r="JH42" s="2585">
        <f>+IW42/IV42</f>
        <v/>
      </c>
      <c r="JI42" s="2585">
        <f>+IX42/IV42</f>
        <v/>
      </c>
      <c r="JJ42" s="2585">
        <f>+IY42/IV42</f>
        <v/>
      </c>
      <c r="JK42" s="2585">
        <f>+IZ42/IV42</f>
        <v/>
      </c>
      <c r="JL42" s="2585">
        <f>+JA42/IV42</f>
        <v/>
      </c>
      <c r="JM42" s="2585">
        <f>+JB42/IV42</f>
        <v/>
      </c>
      <c r="JN42" s="2585">
        <f>+JC42/IV42</f>
        <v/>
      </c>
      <c r="JO42" s="2586">
        <f>+JD42/IV42</f>
        <v/>
      </c>
      <c r="JQ42" s="1461" t="inlineStr">
        <is>
          <t>TOTAL</t>
        </is>
      </c>
      <c r="JR42" s="1462">
        <f>SUM(JR30:JR41)</f>
        <v/>
      </c>
      <c r="JS42" s="1463">
        <f>SUM(JS30:JS41)</f>
        <v/>
      </c>
      <c r="JT42" s="1464">
        <f>SUM(JT30:JT41)</f>
        <v/>
      </c>
      <c r="JU42" s="1464">
        <f>SUM(JU30:JU41)</f>
        <v/>
      </c>
      <c r="JV42" s="1464">
        <f>SUM(JV30:JV41)</f>
        <v/>
      </c>
      <c r="JW42" s="1464">
        <f>SUM(JW30:JW41)</f>
        <v/>
      </c>
      <c r="JX42" s="1464">
        <f>SUM(JX30:JX41)</f>
        <v/>
      </c>
      <c r="JY42" s="1464">
        <f>SUM(JY30:JY41)</f>
        <v/>
      </c>
      <c r="JZ42" s="1464">
        <f>SUM(JZ30:JZ41)</f>
        <v/>
      </c>
      <c r="KA42" s="1465">
        <f>SUM(KA30:KA41)</f>
        <v/>
      </c>
      <c r="KB42" s="324" t="n"/>
      <c r="KC42" s="1461" t="inlineStr">
        <is>
          <t>TOTAL</t>
        </is>
      </c>
      <c r="KD42" s="1466">
        <f>SUM(KE42:KL42)</f>
        <v/>
      </c>
      <c r="KE42" s="2585">
        <f>+JT42/JS42</f>
        <v/>
      </c>
      <c r="KF42" s="2585">
        <f>+JU42/JS42</f>
        <v/>
      </c>
      <c r="KG42" s="2585">
        <f>+JV42/JS42</f>
        <v/>
      </c>
      <c r="KH42" s="2585">
        <f>+JW42/JS42</f>
        <v/>
      </c>
      <c r="KI42" s="2585">
        <f>+JX42/JS42</f>
        <v/>
      </c>
      <c r="KJ42" s="2585">
        <f>+JY42/JS42</f>
        <v/>
      </c>
      <c r="KK42" s="2585">
        <f>+JZ42/JS42</f>
        <v/>
      </c>
      <c r="KL42" s="2586">
        <f>+KA42/JS42</f>
        <v/>
      </c>
    </row>
    <row r="43">
      <c r="A43" s="334">
        <f>EOMONTH(A29,-1)</f>
        <v/>
      </c>
      <c r="B43" s="2578" t="n"/>
      <c r="C43" s="2579" t="n"/>
      <c r="D43" s="2580" t="n"/>
      <c r="E43" s="2580" t="n"/>
      <c r="F43" s="2580" t="n"/>
      <c r="G43" s="2580" t="n"/>
      <c r="H43" s="2580" t="n"/>
      <c r="I43" s="2580" t="n"/>
      <c r="J43" s="2580" t="n"/>
      <c r="K43" s="2581" t="n"/>
      <c r="L43" s="324" t="n"/>
      <c r="M43" s="334">
        <f>EOMONTH(M29,-1)</f>
        <v/>
      </c>
      <c r="N43" s="339" t="n"/>
      <c r="O43" s="339" t="n"/>
      <c r="P43" s="340" t="n"/>
      <c r="Q43" s="340" t="n"/>
      <c r="R43" s="340" t="n"/>
      <c r="S43" s="340" t="n"/>
      <c r="T43" s="340" t="n"/>
      <c r="U43" s="340" t="n"/>
      <c r="V43" s="341" t="n"/>
      <c r="X43" s="334">
        <f>EOMONTH(X29,-1)</f>
        <v/>
      </c>
      <c r="Y43" s="2578" t="n"/>
      <c r="Z43" s="2579" t="n"/>
      <c r="AA43" s="2580" t="n"/>
      <c r="AB43" s="2580" t="n"/>
      <c r="AC43" s="2580" t="n"/>
      <c r="AD43" s="2580" t="n"/>
      <c r="AE43" s="2580" t="n"/>
      <c r="AF43" s="2580" t="n"/>
      <c r="AG43" s="2580" t="n"/>
      <c r="AH43" s="2581" t="n"/>
      <c r="AI43" s="324" t="n"/>
      <c r="AJ43" s="334">
        <f>EOMONTH(AJ29,-1)</f>
        <v/>
      </c>
      <c r="AK43" s="339" t="n"/>
      <c r="AL43" s="339" t="n"/>
      <c r="AM43" s="340" t="n"/>
      <c r="AN43" s="340" t="n"/>
      <c r="AO43" s="340" t="n"/>
      <c r="AP43" s="340" t="n"/>
      <c r="AQ43" s="340" t="n"/>
      <c r="AR43" s="340" t="n"/>
      <c r="AS43" s="341" t="n"/>
      <c r="AU43" s="334">
        <f>EOMONTH(AU29,-1)</f>
        <v/>
      </c>
      <c r="AV43" s="2578" t="n"/>
      <c r="AW43" s="2579" t="n"/>
      <c r="AX43" s="2580" t="n"/>
      <c r="AY43" s="2580" t="n"/>
      <c r="AZ43" s="2580" t="n"/>
      <c r="BA43" s="2580" t="n"/>
      <c r="BB43" s="2580" t="n"/>
      <c r="BC43" s="2580" t="n"/>
      <c r="BD43" s="2580" t="n"/>
      <c r="BE43" s="2581" t="n"/>
      <c r="BF43" s="324" t="n"/>
      <c r="BG43" s="334">
        <f>EOMONTH(BG29,-1)</f>
        <v/>
      </c>
      <c r="BH43" s="339" t="n"/>
      <c r="BI43" s="339" t="n"/>
      <c r="BJ43" s="340" t="n"/>
      <c r="BK43" s="340" t="n"/>
      <c r="BL43" s="340" t="n"/>
      <c r="BM43" s="340" t="n"/>
      <c r="BN43" s="340" t="n"/>
      <c r="BO43" s="340" t="n"/>
      <c r="BP43" s="341" t="n"/>
      <c r="BR43" s="334">
        <f>EOMONTH(BR29,-1)</f>
        <v/>
      </c>
      <c r="BS43" s="2578" t="n"/>
      <c r="BT43" s="2579" t="n"/>
      <c r="BU43" s="2580" t="n"/>
      <c r="BV43" s="2580" t="n"/>
      <c r="BW43" s="2580" t="n"/>
      <c r="BX43" s="2580" t="n"/>
      <c r="BY43" s="2580" t="n"/>
      <c r="BZ43" s="2580" t="n"/>
      <c r="CA43" s="2580" t="n"/>
      <c r="CB43" s="2581" t="n"/>
      <c r="CC43" s="324" t="n"/>
      <c r="CD43" s="334">
        <f>EOMONTH(CD29,-1)</f>
        <v/>
      </c>
      <c r="CE43" s="339" t="n"/>
      <c r="CF43" s="339" t="n"/>
      <c r="CG43" s="340" t="n"/>
      <c r="CH43" s="340" t="n"/>
      <c r="CI43" s="340" t="n"/>
      <c r="CJ43" s="340" t="n"/>
      <c r="CK43" s="340" t="n"/>
      <c r="CL43" s="340" t="n"/>
      <c r="CM43" s="341" t="n"/>
      <c r="CO43" s="334">
        <f>EOMONTH(CO29,-1)</f>
        <v/>
      </c>
      <c r="CP43" s="2578" t="n"/>
      <c r="CQ43" s="2579" t="n"/>
      <c r="CR43" s="2580" t="n"/>
      <c r="CS43" s="2580" t="n"/>
      <c r="CT43" s="2580" t="n"/>
      <c r="CU43" s="2580" t="n"/>
      <c r="CV43" s="2580" t="n"/>
      <c r="CW43" s="2580" t="n"/>
      <c r="CX43" s="2580" t="n"/>
      <c r="CY43" s="2581" t="n"/>
      <c r="CZ43" s="324" t="n"/>
      <c r="DA43" s="334">
        <f>EOMONTH(DA29,-1)</f>
        <v/>
      </c>
      <c r="DB43" s="339" t="n"/>
      <c r="DC43" s="339" t="n"/>
      <c r="DD43" s="340" t="n"/>
      <c r="DE43" s="340" t="n"/>
      <c r="DF43" s="340" t="n"/>
      <c r="DG43" s="340" t="n"/>
      <c r="DH43" s="340" t="n"/>
      <c r="DI43" s="340" t="n"/>
      <c r="DJ43" s="341" t="n"/>
      <c r="DL43" s="334">
        <f>EOMONTH(DL29,-1)</f>
        <v/>
      </c>
      <c r="DM43" s="2578" t="n"/>
      <c r="DN43" s="2579" t="n"/>
      <c r="DO43" s="2580" t="n"/>
      <c r="DP43" s="2580" t="n"/>
      <c r="DQ43" s="2580" t="n"/>
      <c r="DR43" s="2580" t="n"/>
      <c r="DS43" s="2580" t="n"/>
      <c r="DT43" s="2580" t="n"/>
      <c r="DU43" s="2580" t="n"/>
      <c r="DV43" s="2581" t="n"/>
      <c r="DW43" s="324" t="n"/>
      <c r="DX43" s="334">
        <f>EOMONTH(DX29,-1)</f>
        <v/>
      </c>
      <c r="DY43" s="339" t="n"/>
      <c r="DZ43" s="339" t="n"/>
      <c r="EA43" s="340" t="n"/>
      <c r="EB43" s="340" t="n"/>
      <c r="EC43" s="340" t="n"/>
      <c r="ED43" s="340" t="n"/>
      <c r="EE43" s="340" t="n"/>
      <c r="EF43" s="340" t="n"/>
      <c r="EG43" s="341" t="n"/>
      <c r="EI43" s="334">
        <f>EOMONTH(EI29,-1)</f>
        <v/>
      </c>
      <c r="EJ43" s="2578" t="n"/>
      <c r="EK43" s="2579" t="n"/>
      <c r="EL43" s="2580" t="n"/>
      <c r="EM43" s="2580" t="n"/>
      <c r="EN43" s="2580" t="n"/>
      <c r="EO43" s="2580" t="n"/>
      <c r="EP43" s="2580" t="n"/>
      <c r="EQ43" s="2580" t="n"/>
      <c r="ER43" s="2580" t="n"/>
      <c r="ES43" s="2581" t="n"/>
      <c r="ET43" s="324" t="n"/>
      <c r="EU43" s="334">
        <f>EOMONTH(EU29,-1)</f>
        <v/>
      </c>
      <c r="EV43" s="339" t="n"/>
      <c r="EW43" s="339" t="n"/>
      <c r="EX43" s="340" t="n"/>
      <c r="EY43" s="340" t="n"/>
      <c r="EZ43" s="340" t="n"/>
      <c r="FA43" s="340" t="n"/>
      <c r="FB43" s="340" t="n"/>
      <c r="FC43" s="340" t="n"/>
      <c r="FD43" s="341" t="n"/>
      <c r="FF43" s="334">
        <f>EOMONTH(FF29,-1)</f>
        <v/>
      </c>
      <c r="FG43" s="2578" t="n"/>
      <c r="FH43" s="2579" t="n"/>
      <c r="FI43" s="2580" t="n"/>
      <c r="FJ43" s="2580" t="n"/>
      <c r="FK43" s="2580" t="n"/>
      <c r="FL43" s="2580" t="n"/>
      <c r="FM43" s="2580" t="n"/>
      <c r="FN43" s="2580" t="n"/>
      <c r="FO43" s="2580" t="n"/>
      <c r="FP43" s="2581" t="n"/>
      <c r="FQ43" s="324" t="n"/>
      <c r="FR43" s="334">
        <f>EOMONTH(FR29,-1)</f>
        <v/>
      </c>
      <c r="FS43" s="339" t="n"/>
      <c r="FT43" s="339" t="n"/>
      <c r="FU43" s="340" t="n"/>
      <c r="FV43" s="340" t="n"/>
      <c r="FW43" s="340" t="n"/>
      <c r="FX43" s="340" t="n"/>
      <c r="FY43" s="340" t="n"/>
      <c r="FZ43" s="340" t="n"/>
      <c r="GA43" s="341" t="n"/>
      <c r="GC43" s="334">
        <f>EOMONTH(GC29,-1)</f>
        <v/>
      </c>
      <c r="GD43" s="2578" t="n"/>
      <c r="GE43" s="2579" t="n"/>
      <c r="GF43" s="2580" t="n"/>
      <c r="GG43" s="2580" t="n"/>
      <c r="GH43" s="2580" t="n"/>
      <c r="GI43" s="2580" t="n"/>
      <c r="GJ43" s="2580" t="n"/>
      <c r="GK43" s="2580" t="n"/>
      <c r="GL43" s="2580" t="n"/>
      <c r="GM43" s="2581" t="n"/>
      <c r="GN43" s="324" t="n"/>
      <c r="GO43" s="334">
        <f>EOMONTH(GO29,-1)</f>
        <v/>
      </c>
      <c r="GP43" s="339" t="n"/>
      <c r="GQ43" s="339" t="n"/>
      <c r="GR43" s="340" t="n"/>
      <c r="GS43" s="340" t="n"/>
      <c r="GT43" s="340" t="n"/>
      <c r="GU43" s="340" t="n"/>
      <c r="GV43" s="340" t="n"/>
      <c r="GW43" s="340" t="n"/>
      <c r="GX43" s="341" t="n"/>
      <c r="GZ43" s="334">
        <f>EOMONTH(GZ29,-1)</f>
        <v/>
      </c>
      <c r="HA43" s="2578" t="n"/>
      <c r="HB43" s="2579" t="n"/>
      <c r="HC43" s="2580" t="n"/>
      <c r="HD43" s="2580" t="n"/>
      <c r="HE43" s="2580" t="n"/>
      <c r="HF43" s="2580" t="n"/>
      <c r="HG43" s="2580" t="n"/>
      <c r="HH43" s="2580" t="n"/>
      <c r="HI43" s="2580" t="n"/>
      <c r="HJ43" s="2581" t="n"/>
      <c r="HK43" s="324" t="n"/>
      <c r="HL43" s="334">
        <f>EOMONTH(HL29,-1)</f>
        <v/>
      </c>
      <c r="HM43" s="339" t="n"/>
      <c r="HN43" s="339" t="n"/>
      <c r="HO43" s="340" t="n"/>
      <c r="HP43" s="340" t="n"/>
      <c r="HQ43" s="340" t="n"/>
      <c r="HR43" s="340" t="n"/>
      <c r="HS43" s="340" t="n"/>
      <c r="HT43" s="340" t="n"/>
      <c r="HU43" s="341" t="n"/>
      <c r="HW43" s="334">
        <f>EOMONTH(HW29,-1)</f>
        <v/>
      </c>
      <c r="HX43" s="2578" t="n"/>
      <c r="HY43" s="2579" t="n"/>
      <c r="HZ43" s="2580" t="n"/>
      <c r="IA43" s="2580" t="n"/>
      <c r="IB43" s="2580" t="n"/>
      <c r="IC43" s="2580" t="n"/>
      <c r="ID43" s="2580" t="n"/>
      <c r="IE43" s="2580" t="n"/>
      <c r="IF43" s="2580" t="n"/>
      <c r="IG43" s="2581" t="n"/>
      <c r="IH43" s="324" t="n"/>
      <c r="II43" s="334">
        <f>EOMONTH(II29,-1)</f>
        <v/>
      </c>
      <c r="IJ43" s="339" t="n"/>
      <c r="IK43" s="339" t="n"/>
      <c r="IL43" s="340" t="n"/>
      <c r="IM43" s="340" t="n"/>
      <c r="IN43" s="340" t="n"/>
      <c r="IO43" s="340" t="n"/>
      <c r="IP43" s="340" t="n"/>
      <c r="IQ43" s="340" t="n"/>
      <c r="IR43" s="341" t="n"/>
      <c r="IT43" s="334">
        <f>EOMONTH(IT29,-1)</f>
        <v/>
      </c>
      <c r="IU43" s="2578" t="n"/>
      <c r="IV43" s="2579" t="n"/>
      <c r="IW43" s="2580" t="n"/>
      <c r="IX43" s="2580" t="n"/>
      <c r="IY43" s="2580" t="n"/>
      <c r="IZ43" s="2580" t="n"/>
      <c r="JA43" s="2580" t="n"/>
      <c r="JB43" s="2580" t="n"/>
      <c r="JC43" s="2580" t="n"/>
      <c r="JD43" s="2581" t="n"/>
      <c r="JE43" s="324" t="n"/>
      <c r="JF43" s="334">
        <f>EOMONTH(JF29,-1)</f>
        <v/>
      </c>
      <c r="JG43" s="339" t="n"/>
      <c r="JH43" s="339" t="n"/>
      <c r="JI43" s="340" t="n"/>
      <c r="JJ43" s="340" t="n"/>
      <c r="JK43" s="340" t="n"/>
      <c r="JL43" s="340" t="n"/>
      <c r="JM43" s="340" t="n"/>
      <c r="JN43" s="340" t="n"/>
      <c r="JO43" s="341" t="n"/>
      <c r="JQ43" s="334">
        <f>EOMONTH(JQ29,-1)</f>
        <v/>
      </c>
      <c r="JR43" s="2578" t="n"/>
      <c r="JS43" s="2579" t="n"/>
      <c r="JT43" s="2580" t="n"/>
      <c r="JU43" s="2580" t="n"/>
      <c r="JV43" s="2580" t="n"/>
      <c r="JW43" s="2580" t="n"/>
      <c r="JX43" s="2580" t="n"/>
      <c r="JY43" s="2580" t="n"/>
      <c r="JZ43" s="2580" t="n"/>
      <c r="KA43" s="2581" t="n"/>
      <c r="KB43" s="324" t="n"/>
      <c r="KC43" s="334">
        <f>EOMONTH(KC29,-1)</f>
        <v/>
      </c>
      <c r="KD43" s="339" t="n"/>
      <c r="KE43" s="339" t="n"/>
      <c r="KF43" s="340" t="n"/>
      <c r="KG43" s="340" t="n"/>
      <c r="KH43" s="340" t="n"/>
      <c r="KI43" s="340" t="n"/>
      <c r="KJ43" s="340" t="n"/>
      <c r="KK43" s="340" t="n"/>
      <c r="KL43" s="341" t="n"/>
    </row>
    <row r="44">
      <c r="A44" s="343" t="inlineStr">
        <is>
          <t>BC/BS</t>
        </is>
      </c>
      <c r="B44" s="344">
        <f>+C44/C56</f>
        <v/>
      </c>
      <c r="C44" s="345">
        <f>SUM(D44:K44)</f>
        <v/>
      </c>
      <c r="D44" s="346">
        <f>AA44+AX44+BU44+CR44+DO44+EL44+FI44+GF44+HC44+HZ44+IW44+JT44</f>
        <v/>
      </c>
      <c r="E44" s="346">
        <f>AB44+AY44+BV44+CS44+DP44+EM44+FJ44+GG44+HD44+IA44+IX44+JU44</f>
        <v/>
      </c>
      <c r="F44" s="346">
        <f>AC44+AZ44+BW44+CT44+DQ44+EN44+FK44+GH44+HE44+IB44+IY44+JV44</f>
        <v/>
      </c>
      <c r="G44" s="346">
        <f>AD44+BA44+BX44+CU44+DR44+EO44+FL44+GI44+HF44+IC44+IZ44+JW44</f>
        <v/>
      </c>
      <c r="H44" s="346">
        <f>AE44+BB44+BY44+CV44+DS44+EP44+FM44+GJ44+HG44+ID44+JA44+JX44</f>
        <v/>
      </c>
      <c r="I44" s="346">
        <f>AF44+BC44+BZ44+CW44+DT44+EQ44+FN44+GK44+HH44+IE44+JB44+JY44</f>
        <v/>
      </c>
      <c r="J44" s="346">
        <f>AG44+BD44+CA44+CX44+DU44+ER44+FO44+GL44+HI44+IF44+JC44+JZ44</f>
        <v/>
      </c>
      <c r="K44" s="347">
        <f>AH44+BE44+CB44+CY44+DV44+ES44+FP44+GM44+HJ44+IG44+JD44+KA44</f>
        <v/>
      </c>
      <c r="L44" s="324" t="n"/>
      <c r="M44" s="343">
        <f>+$A44</f>
        <v/>
      </c>
      <c r="N44" s="339">
        <f>SUM(O44:V44)</f>
        <v/>
      </c>
      <c r="O44" s="2582">
        <f>+D44/$C44</f>
        <v/>
      </c>
      <c r="P44" s="2582">
        <f>+E44/$C44</f>
        <v/>
      </c>
      <c r="Q44" s="2582">
        <f>+F44/$C44</f>
        <v/>
      </c>
      <c r="R44" s="2582">
        <f>+G44/$C44</f>
        <v/>
      </c>
      <c r="S44" s="2582">
        <f>+H44/$C44</f>
        <v/>
      </c>
      <c r="T44" s="2582">
        <f>+I44/$C44</f>
        <v/>
      </c>
      <c r="U44" s="2582">
        <f>+J44/$C44</f>
        <v/>
      </c>
      <c r="V44" s="2583">
        <f>+K44/$C44</f>
        <v/>
      </c>
      <c r="X44" s="343" t="inlineStr">
        <is>
          <t>BC/BS</t>
        </is>
      </c>
      <c r="Y44" s="344">
        <f>+Z44/Z56</f>
        <v/>
      </c>
      <c r="Z44" s="345">
        <f>SUM(AA44:AH44)</f>
        <v/>
      </c>
      <c r="AA44" s="346" t="n"/>
      <c r="AB44" s="346" t="n"/>
      <c r="AC44" s="346" t="n"/>
      <c r="AD44" s="346" t="n"/>
      <c r="AE44" s="346" t="n"/>
      <c r="AF44" s="346" t="n"/>
      <c r="AG44" s="346" t="n"/>
      <c r="AH44" s="347" t="n"/>
      <c r="AI44" s="324" t="n"/>
      <c r="AJ44" s="343">
        <f>+$A44</f>
        <v/>
      </c>
      <c r="AK44" s="339">
        <f>SUM(AL44:AS44)</f>
        <v/>
      </c>
      <c r="AL44" s="2582">
        <f>+AA44/Z44</f>
        <v/>
      </c>
      <c r="AM44" s="2582">
        <f>+AB44/Z44</f>
        <v/>
      </c>
      <c r="AN44" s="2582">
        <f>+AC44/Z44</f>
        <v/>
      </c>
      <c r="AO44" s="2582">
        <f>+AD44/Z44</f>
        <v/>
      </c>
      <c r="AP44" s="2582">
        <f>+AE44/Z44</f>
        <v/>
      </c>
      <c r="AQ44" s="2582">
        <f>+AF44/Z44</f>
        <v/>
      </c>
      <c r="AR44" s="2582">
        <f>+AG44/Z44</f>
        <v/>
      </c>
      <c r="AS44" s="2583">
        <f>+AH44/Z44</f>
        <v/>
      </c>
      <c r="AU44" s="343" t="inlineStr">
        <is>
          <t>BC/BS</t>
        </is>
      </c>
      <c r="AV44" s="344">
        <f>+AW44/AW56</f>
        <v/>
      </c>
      <c r="AW44" s="345">
        <f>SUM(AX44:BE44)</f>
        <v/>
      </c>
      <c r="AX44" s="346" t="n"/>
      <c r="AY44" s="346" t="n"/>
      <c r="AZ44" s="346" t="n"/>
      <c r="BA44" s="346" t="n"/>
      <c r="BB44" s="346" t="n"/>
      <c r="BC44" s="346" t="n"/>
      <c r="BD44" s="346" t="n"/>
      <c r="BE44" s="347" t="n"/>
      <c r="BF44" s="324" t="n"/>
      <c r="BG44" s="343">
        <f>+$A44</f>
        <v/>
      </c>
      <c r="BH44" s="339">
        <f>SUM(BI44:BP44)</f>
        <v/>
      </c>
      <c r="BI44" s="2582">
        <f>+AX44/AW44</f>
        <v/>
      </c>
      <c r="BJ44" s="2582">
        <f>+AY44/AW44</f>
        <v/>
      </c>
      <c r="BK44" s="2582">
        <f>+AZ44/AW44</f>
        <v/>
      </c>
      <c r="BL44" s="2582">
        <f>+BA44/AW44</f>
        <v/>
      </c>
      <c r="BM44" s="2582">
        <f>+BB44/AW44</f>
        <v/>
      </c>
      <c r="BN44" s="2582">
        <f>+BC44/AW44</f>
        <v/>
      </c>
      <c r="BO44" s="2582">
        <f>+BD44/AW44</f>
        <v/>
      </c>
      <c r="BP44" s="2583">
        <f>+BE44/AW44</f>
        <v/>
      </c>
      <c r="BR44" s="343" t="inlineStr">
        <is>
          <t>BC/BS</t>
        </is>
      </c>
      <c r="BS44" s="344">
        <f>+BT44/BT56</f>
        <v/>
      </c>
      <c r="BT44" s="345">
        <f>SUM(BU44:CB44)</f>
        <v/>
      </c>
      <c r="BU44" s="346" t="n"/>
      <c r="BV44" s="346" t="n"/>
      <c r="BW44" s="346" t="n"/>
      <c r="BX44" s="346" t="n"/>
      <c r="BY44" s="346" t="n"/>
      <c r="BZ44" s="346" t="n"/>
      <c r="CA44" s="346" t="n"/>
      <c r="CB44" s="347" t="n"/>
      <c r="CC44" s="324" t="n"/>
      <c r="CD44" s="343">
        <f>+$A44</f>
        <v/>
      </c>
      <c r="CE44" s="339">
        <f>SUM(CF44:CM44)</f>
        <v/>
      </c>
      <c r="CF44" s="2582">
        <f>+BU44/BT44</f>
        <v/>
      </c>
      <c r="CG44" s="2582">
        <f>+BV44/BT44</f>
        <v/>
      </c>
      <c r="CH44" s="2582">
        <f>+BW44/BT44</f>
        <v/>
      </c>
      <c r="CI44" s="2582">
        <f>+BX44/BT44</f>
        <v/>
      </c>
      <c r="CJ44" s="2582">
        <f>+BY44/BT44</f>
        <v/>
      </c>
      <c r="CK44" s="2582">
        <f>+BZ44/BT44</f>
        <v/>
      </c>
      <c r="CL44" s="2582">
        <f>+CA44/BT44</f>
        <v/>
      </c>
      <c r="CM44" s="2583">
        <f>+CB44/BT44</f>
        <v/>
      </c>
      <c r="CO44" s="343" t="inlineStr">
        <is>
          <t>BC/BS</t>
        </is>
      </c>
      <c r="CP44" s="344">
        <f>+CQ44/CQ56</f>
        <v/>
      </c>
      <c r="CQ44" s="345">
        <f>SUM(CR44:CY44)</f>
        <v/>
      </c>
      <c r="CR44" s="346" t="n"/>
      <c r="CS44" s="346" t="n"/>
      <c r="CT44" s="346" t="n"/>
      <c r="CU44" s="346" t="n"/>
      <c r="CV44" s="346" t="n"/>
      <c r="CW44" s="346" t="n"/>
      <c r="CX44" s="346" t="n"/>
      <c r="CY44" s="347" t="n"/>
      <c r="CZ44" s="324" t="n"/>
      <c r="DA44" s="343">
        <f>+$A44</f>
        <v/>
      </c>
      <c r="DB44" s="339">
        <f>SUM(DC44:DJ44)</f>
        <v/>
      </c>
      <c r="DC44" s="2582">
        <f>+CR44/CQ44</f>
        <v/>
      </c>
      <c r="DD44" s="2582">
        <f>+CS44/CQ44</f>
        <v/>
      </c>
      <c r="DE44" s="2582">
        <f>+CT44/CQ44</f>
        <v/>
      </c>
      <c r="DF44" s="2582">
        <f>+CU44/CQ44</f>
        <v/>
      </c>
      <c r="DG44" s="2582">
        <f>+CV44/CQ44</f>
        <v/>
      </c>
      <c r="DH44" s="2582">
        <f>+CW44/CQ44</f>
        <v/>
      </c>
      <c r="DI44" s="2582">
        <f>+CX44/CQ44</f>
        <v/>
      </c>
      <c r="DJ44" s="2583">
        <f>+CY44/CQ44</f>
        <v/>
      </c>
      <c r="DL44" s="343" t="inlineStr">
        <is>
          <t>BC/BS</t>
        </is>
      </c>
      <c r="DM44" s="344">
        <f>+DN44/DN56</f>
        <v/>
      </c>
      <c r="DN44" s="345">
        <f>SUM(DO44:DV44)</f>
        <v/>
      </c>
      <c r="DO44" s="346" t="n"/>
      <c r="DP44" s="346" t="n"/>
      <c r="DQ44" s="346" t="n"/>
      <c r="DR44" s="346" t="n"/>
      <c r="DS44" s="346" t="n"/>
      <c r="DT44" s="346" t="n"/>
      <c r="DU44" s="346" t="n"/>
      <c r="DV44" s="347" t="n"/>
      <c r="DW44" s="324" t="n"/>
      <c r="DX44" s="343">
        <f>+$A44</f>
        <v/>
      </c>
      <c r="DY44" s="339">
        <f>SUM(DZ44:EG44)</f>
        <v/>
      </c>
      <c r="DZ44" s="2582">
        <f>+DO44/DN44</f>
        <v/>
      </c>
      <c r="EA44" s="2582">
        <f>+DP44/DN44</f>
        <v/>
      </c>
      <c r="EB44" s="2582">
        <f>+DQ44/DN44</f>
        <v/>
      </c>
      <c r="EC44" s="2582">
        <f>+DR44/DN44</f>
        <v/>
      </c>
      <c r="ED44" s="2582">
        <f>+DS44/DN44</f>
        <v/>
      </c>
      <c r="EE44" s="2582">
        <f>+DT44/DN44</f>
        <v/>
      </c>
      <c r="EF44" s="2582">
        <f>+DU44/DN44</f>
        <v/>
      </c>
      <c r="EG44" s="2583">
        <f>+DV44/DN44</f>
        <v/>
      </c>
      <c r="EI44" s="343" t="inlineStr">
        <is>
          <t>BC/BS</t>
        </is>
      </c>
      <c r="EJ44" s="344">
        <f>+EK44/EK56</f>
        <v/>
      </c>
      <c r="EK44" s="345">
        <f>SUM(EL44:ES44)</f>
        <v/>
      </c>
      <c r="EL44" s="346" t="n"/>
      <c r="EM44" s="346" t="n"/>
      <c r="EN44" s="346" t="n"/>
      <c r="EO44" s="346" t="n"/>
      <c r="EP44" s="346" t="n"/>
      <c r="EQ44" s="346" t="n"/>
      <c r="ER44" s="346" t="n"/>
      <c r="ES44" s="347" t="n"/>
      <c r="ET44" s="324" t="n"/>
      <c r="EU44" s="343">
        <f>+$A44</f>
        <v/>
      </c>
      <c r="EV44" s="339">
        <f>SUM(EW44:FD44)</f>
        <v/>
      </c>
      <c r="EW44" s="2582">
        <f>+EL44/EK44</f>
        <v/>
      </c>
      <c r="EX44" s="2582">
        <f>+EM44/EK44</f>
        <v/>
      </c>
      <c r="EY44" s="2582">
        <f>+EN44/EK44</f>
        <v/>
      </c>
      <c r="EZ44" s="2582">
        <f>+EO44/EK44</f>
        <v/>
      </c>
      <c r="FA44" s="2582">
        <f>+EP44/EK44</f>
        <v/>
      </c>
      <c r="FB44" s="2582">
        <f>+EQ44/EK44</f>
        <v/>
      </c>
      <c r="FC44" s="2582">
        <f>+ER44/EK44</f>
        <v/>
      </c>
      <c r="FD44" s="2583">
        <f>+ES44/EK44</f>
        <v/>
      </c>
      <c r="FF44" s="343" t="inlineStr">
        <is>
          <t>BC/BS</t>
        </is>
      </c>
      <c r="FG44" s="344">
        <f>+FH44/FH56</f>
        <v/>
      </c>
      <c r="FH44" s="345">
        <f>SUM(FI44:FP44)</f>
        <v/>
      </c>
      <c r="FI44" s="346" t="n"/>
      <c r="FJ44" s="346" t="n"/>
      <c r="FK44" s="346" t="n"/>
      <c r="FL44" s="346" t="n"/>
      <c r="FM44" s="346" t="n"/>
      <c r="FN44" s="346" t="n"/>
      <c r="FO44" s="346" t="n"/>
      <c r="FP44" s="347" t="n"/>
      <c r="FQ44" s="324" t="n"/>
      <c r="FR44" s="343">
        <f>+$A44</f>
        <v/>
      </c>
      <c r="FS44" s="339">
        <f>SUM(FT44:GA44)</f>
        <v/>
      </c>
      <c r="FT44" s="2582">
        <f>+FI44/FH44</f>
        <v/>
      </c>
      <c r="FU44" s="2582">
        <f>+FJ44/FH44</f>
        <v/>
      </c>
      <c r="FV44" s="2582">
        <f>+FK44/FH44</f>
        <v/>
      </c>
      <c r="FW44" s="2582">
        <f>+FL44/FH44</f>
        <v/>
      </c>
      <c r="FX44" s="2582">
        <f>+FM44/FH44</f>
        <v/>
      </c>
      <c r="FY44" s="2582">
        <f>+FN44/FH44</f>
        <v/>
      </c>
      <c r="FZ44" s="2582">
        <f>+FO44/FH44</f>
        <v/>
      </c>
      <c r="GA44" s="2583">
        <f>+FP44/FH44</f>
        <v/>
      </c>
      <c r="GC44" s="343" t="inlineStr">
        <is>
          <t>BC/BS</t>
        </is>
      </c>
      <c r="GD44" s="344">
        <f>+GE44/GE56</f>
        <v/>
      </c>
      <c r="GE44" s="345">
        <f>SUM(GF44:GM44)</f>
        <v/>
      </c>
      <c r="GF44" s="346" t="n"/>
      <c r="GG44" s="346" t="n"/>
      <c r="GH44" s="346" t="n"/>
      <c r="GI44" s="346" t="n"/>
      <c r="GJ44" s="346" t="n"/>
      <c r="GK44" s="346" t="n"/>
      <c r="GL44" s="346" t="n"/>
      <c r="GM44" s="347" t="n"/>
      <c r="GN44" s="324" t="n"/>
      <c r="GO44" s="343">
        <f>+$A44</f>
        <v/>
      </c>
      <c r="GP44" s="339">
        <f>SUM(GQ44:GX44)</f>
        <v/>
      </c>
      <c r="GQ44" s="2582">
        <f>+GF44/GE44</f>
        <v/>
      </c>
      <c r="GR44" s="2582">
        <f>+GG44/GE44</f>
        <v/>
      </c>
      <c r="GS44" s="2582">
        <f>+GH44/GE44</f>
        <v/>
      </c>
      <c r="GT44" s="2582">
        <f>+GI44/GE44</f>
        <v/>
      </c>
      <c r="GU44" s="2582">
        <f>+GJ44/GE44</f>
        <v/>
      </c>
      <c r="GV44" s="2582">
        <f>+GK44/GE44</f>
        <v/>
      </c>
      <c r="GW44" s="2582">
        <f>+GL44/GE44</f>
        <v/>
      </c>
      <c r="GX44" s="2583">
        <f>+GM44/GE44</f>
        <v/>
      </c>
      <c r="GZ44" s="343" t="inlineStr">
        <is>
          <t>BC/BS</t>
        </is>
      </c>
      <c r="HA44" s="344">
        <f>+HB44/HB56</f>
        <v/>
      </c>
      <c r="HB44" s="345">
        <f>SUM(HC44:HJ44)</f>
        <v/>
      </c>
      <c r="HC44" s="346" t="n"/>
      <c r="HD44" s="346" t="n"/>
      <c r="HE44" s="346" t="n"/>
      <c r="HF44" s="346" t="n"/>
      <c r="HG44" s="346" t="n"/>
      <c r="HH44" s="346" t="n"/>
      <c r="HI44" s="346" t="n"/>
      <c r="HJ44" s="347" t="n"/>
      <c r="HK44" s="324" t="n"/>
      <c r="HL44" s="343">
        <f>+$A44</f>
        <v/>
      </c>
      <c r="HM44" s="339">
        <f>SUM(HN44:HU44)</f>
        <v/>
      </c>
      <c r="HN44" s="2582">
        <f>+HC44/HB44</f>
        <v/>
      </c>
      <c r="HO44" s="2582">
        <f>+HD44/HB44</f>
        <v/>
      </c>
      <c r="HP44" s="2582">
        <f>+HE44/HB44</f>
        <v/>
      </c>
      <c r="HQ44" s="2582">
        <f>+HF44/HB44</f>
        <v/>
      </c>
      <c r="HR44" s="2582">
        <f>+HG44/HB44</f>
        <v/>
      </c>
      <c r="HS44" s="2582">
        <f>+HH44/HB44</f>
        <v/>
      </c>
      <c r="HT44" s="2582">
        <f>+HI44/HB44</f>
        <v/>
      </c>
      <c r="HU44" s="2583">
        <f>+HJ44/HB44</f>
        <v/>
      </c>
      <c r="HW44" s="343" t="inlineStr">
        <is>
          <t>BC/BS</t>
        </is>
      </c>
      <c r="HX44" s="344">
        <f>+HY44/HY56</f>
        <v/>
      </c>
      <c r="HY44" s="345">
        <f>SUM(HZ44:IG44)</f>
        <v/>
      </c>
      <c r="HZ44" s="346" t="n"/>
      <c r="IA44" s="346" t="n"/>
      <c r="IB44" s="346" t="n"/>
      <c r="IC44" s="346" t="n"/>
      <c r="ID44" s="346" t="n"/>
      <c r="IE44" s="346" t="n"/>
      <c r="IF44" s="346" t="n"/>
      <c r="IG44" s="347" t="n"/>
      <c r="IH44" s="324" t="n"/>
      <c r="II44" s="343">
        <f>+$A44</f>
        <v/>
      </c>
      <c r="IJ44" s="339">
        <f>SUM(IK44:IR44)</f>
        <v/>
      </c>
      <c r="IK44" s="2582">
        <f>+HZ44/HY44</f>
        <v/>
      </c>
      <c r="IL44" s="2582">
        <f>+IA44/HY44</f>
        <v/>
      </c>
      <c r="IM44" s="2582">
        <f>+IB44/HY44</f>
        <v/>
      </c>
      <c r="IN44" s="2582">
        <f>+IC44/HY44</f>
        <v/>
      </c>
      <c r="IO44" s="2582">
        <f>+ID44/HY44</f>
        <v/>
      </c>
      <c r="IP44" s="2582">
        <f>+IE44/HY44</f>
        <v/>
      </c>
      <c r="IQ44" s="2582">
        <f>+IF44/HY44</f>
        <v/>
      </c>
      <c r="IR44" s="2583">
        <f>+IG44/HY44</f>
        <v/>
      </c>
      <c r="IT44" s="343" t="inlineStr">
        <is>
          <t>BC/BS</t>
        </is>
      </c>
      <c r="IU44" s="344">
        <f>+IV44/IV56</f>
        <v/>
      </c>
      <c r="IV44" s="345">
        <f>SUM(IW44:JD44)</f>
        <v/>
      </c>
      <c r="IW44" s="346" t="n"/>
      <c r="IX44" s="346" t="n"/>
      <c r="IY44" s="346" t="n"/>
      <c r="IZ44" s="346" t="n"/>
      <c r="JA44" s="346" t="n"/>
      <c r="JB44" s="346" t="n"/>
      <c r="JC44" s="346" t="n"/>
      <c r="JD44" s="347" t="n"/>
      <c r="JE44" s="324" t="n"/>
      <c r="JF44" s="343">
        <f>+$A44</f>
        <v/>
      </c>
      <c r="JG44" s="339">
        <f>SUM(JH44:JO44)</f>
        <v/>
      </c>
      <c r="JH44" s="2582">
        <f>+IW44/IV44</f>
        <v/>
      </c>
      <c r="JI44" s="2582">
        <f>+IX44/IV44</f>
        <v/>
      </c>
      <c r="JJ44" s="2582">
        <f>+IY44/IV44</f>
        <v/>
      </c>
      <c r="JK44" s="2582">
        <f>+IZ44/IV44</f>
        <v/>
      </c>
      <c r="JL44" s="2582">
        <f>+JA44/IV44</f>
        <v/>
      </c>
      <c r="JM44" s="2582">
        <f>+JB44/IV44</f>
        <v/>
      </c>
      <c r="JN44" s="2582">
        <f>+JC44/IV44</f>
        <v/>
      </c>
      <c r="JO44" s="2583">
        <f>+JD44/IV44</f>
        <v/>
      </c>
      <c r="JQ44" s="343" t="inlineStr">
        <is>
          <t>BC/BS</t>
        </is>
      </c>
      <c r="JR44" s="344">
        <f>+JS44/JS56</f>
        <v/>
      </c>
      <c r="JS44" s="345">
        <f>SUM(JT44:KA44)</f>
        <v/>
      </c>
      <c r="JT44" s="346" t="n"/>
      <c r="JU44" s="346" t="n"/>
      <c r="JV44" s="346" t="n"/>
      <c r="JW44" s="346" t="n"/>
      <c r="JX44" s="346" t="n"/>
      <c r="JY44" s="346" t="n"/>
      <c r="JZ44" s="346" t="n"/>
      <c r="KA44" s="347" t="n"/>
      <c r="KB44" s="324" t="n"/>
      <c r="KC44" s="343">
        <f>+$A44</f>
        <v/>
      </c>
      <c r="KD44" s="339">
        <f>SUM(KE44:KL44)</f>
        <v/>
      </c>
      <c r="KE44" s="2582">
        <f>+JT44/JS44</f>
        <v/>
      </c>
      <c r="KF44" s="2582">
        <f>+JU44/JS44</f>
        <v/>
      </c>
      <c r="KG44" s="2582">
        <f>+JV44/JS44</f>
        <v/>
      </c>
      <c r="KH44" s="2582">
        <f>+JW44/JS44</f>
        <v/>
      </c>
      <c r="KI44" s="2582">
        <f>+JX44/JS44</f>
        <v/>
      </c>
      <c r="KJ44" s="2582">
        <f>+JY44/JS44</f>
        <v/>
      </c>
      <c r="KK44" s="2582">
        <f>+JZ44/JS44</f>
        <v/>
      </c>
      <c r="KL44" s="2583">
        <f>+KA44/JS44</f>
        <v/>
      </c>
    </row>
    <row r="45">
      <c r="A45" s="343" t="inlineStr">
        <is>
          <t>COMMERCIAL</t>
        </is>
      </c>
      <c r="B45" s="344">
        <f>+C45/C56</f>
        <v/>
      </c>
      <c r="C45" s="345">
        <f>SUM(D45:K45)</f>
        <v/>
      </c>
      <c r="D45" s="346">
        <f>AA45+AX45+BU45+CR45+DO45+EL45+FI45+GF45+HC45+HZ45+IW45+JT45</f>
        <v/>
      </c>
      <c r="E45" s="346">
        <f>AB45+AY45+BV45+CS45+DP45+EM45+FJ45+GG45+HD45+IA45+IX45+JU45</f>
        <v/>
      </c>
      <c r="F45" s="346">
        <f>AC45+AZ45+BW45+CT45+DQ45+EN45+FK45+GH45+HE45+IB45+IY45+JV45</f>
        <v/>
      </c>
      <c r="G45" s="346">
        <f>AD45+BA45+BX45+CU45+DR45+EO45+FL45+GI45+HF45+IC45+IZ45+JW45</f>
        <v/>
      </c>
      <c r="H45" s="346">
        <f>AE45+BB45+BY45+CV45+DS45+EP45+FM45+GJ45+HG45+ID45+JA45+JX45</f>
        <v/>
      </c>
      <c r="I45" s="346">
        <f>AF45+BC45+BZ45+CW45+DT45+EQ45+FN45+GK45+HH45+IE45+JB45+JY45</f>
        <v/>
      </c>
      <c r="J45" s="346">
        <f>AG45+BD45+CA45+CX45+DU45+ER45+FO45+GL45+HI45+IF45+JC45+JZ45</f>
        <v/>
      </c>
      <c r="K45" s="347">
        <f>AH45+BE45+CB45+CY45+DV45+ES45+FP45+GM45+HJ45+IG45+JD45+KA45</f>
        <v/>
      </c>
      <c r="L45" s="324" t="n"/>
      <c r="M45" s="343">
        <f>+$A45</f>
        <v/>
      </c>
      <c r="N45" s="339">
        <f>SUM(O45:V45)</f>
        <v/>
      </c>
      <c r="O45" s="2582">
        <f>+D45/$C45</f>
        <v/>
      </c>
      <c r="P45" s="2582">
        <f>+E45/$C45</f>
        <v/>
      </c>
      <c r="Q45" s="2582">
        <f>+F45/$C45</f>
        <v/>
      </c>
      <c r="R45" s="2582">
        <f>+G45/$C45</f>
        <v/>
      </c>
      <c r="S45" s="2582">
        <f>+H45/$C45</f>
        <v/>
      </c>
      <c r="T45" s="2582">
        <f>+I45/$C45</f>
        <v/>
      </c>
      <c r="U45" s="2582">
        <f>+J45/$C45</f>
        <v/>
      </c>
      <c r="V45" s="2583">
        <f>+K45/$C45</f>
        <v/>
      </c>
      <c r="X45" s="343" t="inlineStr">
        <is>
          <t>COMMERCIAL</t>
        </is>
      </c>
      <c r="Y45" s="344">
        <f>+Z45/Z56</f>
        <v/>
      </c>
      <c r="Z45" s="345">
        <f>SUM(AA45:AH45)</f>
        <v/>
      </c>
      <c r="AA45" s="346" t="n"/>
      <c r="AB45" s="346" t="n"/>
      <c r="AC45" s="346" t="n"/>
      <c r="AD45" s="346" t="n"/>
      <c r="AE45" s="346" t="n"/>
      <c r="AF45" s="346" t="n"/>
      <c r="AG45" s="346" t="n"/>
      <c r="AH45" s="347" t="n"/>
      <c r="AI45" s="324" t="n"/>
      <c r="AJ45" s="343">
        <f>+$A45</f>
        <v/>
      </c>
      <c r="AK45" s="339">
        <f>SUM(AL45:AS45)</f>
        <v/>
      </c>
      <c r="AL45" s="2582">
        <f>+AA45/Z45</f>
        <v/>
      </c>
      <c r="AM45" s="2582">
        <f>+AB45/Z45</f>
        <v/>
      </c>
      <c r="AN45" s="2582">
        <f>+AC45/Z45</f>
        <v/>
      </c>
      <c r="AO45" s="2582">
        <f>+AD45/Z45</f>
        <v/>
      </c>
      <c r="AP45" s="2582">
        <f>+AE45/Z45</f>
        <v/>
      </c>
      <c r="AQ45" s="2582">
        <f>+AF45/Z45</f>
        <v/>
      </c>
      <c r="AR45" s="2582">
        <f>+AG45/Z45</f>
        <v/>
      </c>
      <c r="AS45" s="2583">
        <f>+AH45/Z45</f>
        <v/>
      </c>
      <c r="AU45" s="343" t="inlineStr">
        <is>
          <t>COMMERCIAL</t>
        </is>
      </c>
      <c r="AV45" s="344">
        <f>+AW45/AW56</f>
        <v/>
      </c>
      <c r="AW45" s="345">
        <f>SUM(AX45:BE45)</f>
        <v/>
      </c>
      <c r="AX45" s="346" t="n"/>
      <c r="AY45" s="346" t="n"/>
      <c r="AZ45" s="346" t="n"/>
      <c r="BA45" s="346" t="n"/>
      <c r="BB45" s="346" t="n"/>
      <c r="BC45" s="346" t="n"/>
      <c r="BD45" s="346" t="n"/>
      <c r="BE45" s="347" t="n"/>
      <c r="BF45" s="324" t="n"/>
      <c r="BG45" s="343">
        <f>+$A45</f>
        <v/>
      </c>
      <c r="BH45" s="339">
        <f>SUM(BI45:BP45)</f>
        <v/>
      </c>
      <c r="BI45" s="2582">
        <f>+AX45/AW45</f>
        <v/>
      </c>
      <c r="BJ45" s="2582">
        <f>+AY45/AW45</f>
        <v/>
      </c>
      <c r="BK45" s="2582">
        <f>+AZ45/AW45</f>
        <v/>
      </c>
      <c r="BL45" s="2582">
        <f>+BA45/AW45</f>
        <v/>
      </c>
      <c r="BM45" s="2582">
        <f>+BB45/AW45</f>
        <v/>
      </c>
      <c r="BN45" s="2582">
        <f>+BC45/AW45</f>
        <v/>
      </c>
      <c r="BO45" s="2582">
        <f>+BD45/AW45</f>
        <v/>
      </c>
      <c r="BP45" s="2583">
        <f>+BE45/AW45</f>
        <v/>
      </c>
      <c r="BR45" s="343" t="inlineStr">
        <is>
          <t>COMMERCIAL</t>
        </is>
      </c>
      <c r="BS45" s="344">
        <f>+BT45/BT56</f>
        <v/>
      </c>
      <c r="BT45" s="345">
        <f>SUM(BU45:CB45)</f>
        <v/>
      </c>
      <c r="BU45" s="346" t="n"/>
      <c r="BV45" s="346" t="n"/>
      <c r="BW45" s="346" t="n"/>
      <c r="BX45" s="346" t="n"/>
      <c r="BY45" s="346" t="n"/>
      <c r="BZ45" s="346" t="n"/>
      <c r="CA45" s="346" t="n"/>
      <c r="CB45" s="347" t="n"/>
      <c r="CC45" s="324" t="n"/>
      <c r="CD45" s="343">
        <f>+$A45</f>
        <v/>
      </c>
      <c r="CE45" s="339">
        <f>SUM(CF45:CM45)</f>
        <v/>
      </c>
      <c r="CF45" s="2582">
        <f>+BU45/BT45</f>
        <v/>
      </c>
      <c r="CG45" s="2582">
        <f>+BV45/BT45</f>
        <v/>
      </c>
      <c r="CH45" s="2582">
        <f>+BW45/BT45</f>
        <v/>
      </c>
      <c r="CI45" s="2582">
        <f>+BX45/BT45</f>
        <v/>
      </c>
      <c r="CJ45" s="2582">
        <f>+BY45/BT45</f>
        <v/>
      </c>
      <c r="CK45" s="2582">
        <f>+BZ45/BT45</f>
        <v/>
      </c>
      <c r="CL45" s="2582">
        <f>+CA45/BT45</f>
        <v/>
      </c>
      <c r="CM45" s="2583">
        <f>+CB45/BT45</f>
        <v/>
      </c>
      <c r="CO45" s="343" t="inlineStr">
        <is>
          <t>COMMERCIAL</t>
        </is>
      </c>
      <c r="CP45" s="344">
        <f>+CQ45/CQ56</f>
        <v/>
      </c>
      <c r="CQ45" s="345">
        <f>SUM(CR45:CY45)</f>
        <v/>
      </c>
      <c r="CR45" s="346" t="n"/>
      <c r="CS45" s="346" t="n"/>
      <c r="CT45" s="346" t="n"/>
      <c r="CU45" s="346" t="n"/>
      <c r="CV45" s="346" t="n"/>
      <c r="CW45" s="346" t="n"/>
      <c r="CX45" s="346" t="n"/>
      <c r="CY45" s="347" t="n"/>
      <c r="CZ45" s="324" t="n"/>
      <c r="DA45" s="343">
        <f>+$A45</f>
        <v/>
      </c>
      <c r="DB45" s="339">
        <f>SUM(DC45:DJ45)</f>
        <v/>
      </c>
      <c r="DC45" s="2582">
        <f>+CR45/CQ45</f>
        <v/>
      </c>
      <c r="DD45" s="2582">
        <f>+CS45/CQ45</f>
        <v/>
      </c>
      <c r="DE45" s="2582">
        <f>+CT45/CQ45</f>
        <v/>
      </c>
      <c r="DF45" s="2582">
        <f>+CU45/CQ45</f>
        <v/>
      </c>
      <c r="DG45" s="2582">
        <f>+CV45/CQ45</f>
        <v/>
      </c>
      <c r="DH45" s="2582">
        <f>+CW45/CQ45</f>
        <v/>
      </c>
      <c r="DI45" s="2582">
        <f>+CX45/CQ45</f>
        <v/>
      </c>
      <c r="DJ45" s="2583">
        <f>+CY45/CQ45</f>
        <v/>
      </c>
      <c r="DL45" s="343" t="inlineStr">
        <is>
          <t>COMMERCIAL</t>
        </is>
      </c>
      <c r="DM45" s="344">
        <f>+DN45/DN56</f>
        <v/>
      </c>
      <c r="DN45" s="345">
        <f>SUM(DO45:DV45)</f>
        <v/>
      </c>
      <c r="DO45" s="346" t="n"/>
      <c r="DP45" s="346" t="n"/>
      <c r="DQ45" s="346" t="n"/>
      <c r="DR45" s="346" t="n"/>
      <c r="DS45" s="346" t="n"/>
      <c r="DT45" s="346" t="n"/>
      <c r="DU45" s="346" t="n"/>
      <c r="DV45" s="347" t="n"/>
      <c r="DW45" s="324" t="n"/>
      <c r="DX45" s="343">
        <f>+$A45</f>
        <v/>
      </c>
      <c r="DY45" s="339">
        <f>SUM(DZ45:EG45)</f>
        <v/>
      </c>
      <c r="DZ45" s="2582">
        <f>+DO45/DN45</f>
        <v/>
      </c>
      <c r="EA45" s="2582">
        <f>+DP45/DN45</f>
        <v/>
      </c>
      <c r="EB45" s="2582">
        <f>+DQ45/DN45</f>
        <v/>
      </c>
      <c r="EC45" s="2582">
        <f>+DR45/DN45</f>
        <v/>
      </c>
      <c r="ED45" s="2582">
        <f>+DS45/DN45</f>
        <v/>
      </c>
      <c r="EE45" s="2582">
        <f>+DT45/DN45</f>
        <v/>
      </c>
      <c r="EF45" s="2582">
        <f>+DU45/DN45</f>
        <v/>
      </c>
      <c r="EG45" s="2583">
        <f>+DV45/DN45</f>
        <v/>
      </c>
      <c r="EI45" s="343" t="inlineStr">
        <is>
          <t>COMMERCIAL</t>
        </is>
      </c>
      <c r="EJ45" s="344">
        <f>+EK45/EK56</f>
        <v/>
      </c>
      <c r="EK45" s="345">
        <f>SUM(EL45:ES45)</f>
        <v/>
      </c>
      <c r="EL45" s="346" t="n"/>
      <c r="EM45" s="346" t="n"/>
      <c r="EN45" s="346" t="n"/>
      <c r="EO45" s="346" t="n"/>
      <c r="EP45" s="346" t="n"/>
      <c r="EQ45" s="346" t="n"/>
      <c r="ER45" s="346" t="n"/>
      <c r="ES45" s="347" t="n"/>
      <c r="ET45" s="324" t="n"/>
      <c r="EU45" s="343">
        <f>+$A45</f>
        <v/>
      </c>
      <c r="EV45" s="339">
        <f>SUM(EW45:FD45)</f>
        <v/>
      </c>
      <c r="EW45" s="2582">
        <f>+EL45/EK45</f>
        <v/>
      </c>
      <c r="EX45" s="2582">
        <f>+EM45/EK45</f>
        <v/>
      </c>
      <c r="EY45" s="2582">
        <f>+EN45/EK45</f>
        <v/>
      </c>
      <c r="EZ45" s="2582">
        <f>+EO45/EK45</f>
        <v/>
      </c>
      <c r="FA45" s="2582">
        <f>+EP45/EK45</f>
        <v/>
      </c>
      <c r="FB45" s="2582">
        <f>+EQ45/EK45</f>
        <v/>
      </c>
      <c r="FC45" s="2582">
        <f>+ER45/EK45</f>
        <v/>
      </c>
      <c r="FD45" s="2583">
        <f>+ES45/EK45</f>
        <v/>
      </c>
      <c r="FF45" s="343" t="inlineStr">
        <is>
          <t>COMMERCIAL</t>
        </is>
      </c>
      <c r="FG45" s="344">
        <f>+FH45/FH56</f>
        <v/>
      </c>
      <c r="FH45" s="345">
        <f>SUM(FI45:FP45)</f>
        <v/>
      </c>
      <c r="FI45" s="346" t="n"/>
      <c r="FJ45" s="346" t="n"/>
      <c r="FK45" s="346" t="n"/>
      <c r="FL45" s="346" t="n"/>
      <c r="FM45" s="346" t="n"/>
      <c r="FN45" s="346" t="n"/>
      <c r="FO45" s="346" t="n"/>
      <c r="FP45" s="347" t="n"/>
      <c r="FQ45" s="324" t="n"/>
      <c r="FR45" s="343">
        <f>+$A45</f>
        <v/>
      </c>
      <c r="FS45" s="339">
        <f>SUM(FT45:GA45)</f>
        <v/>
      </c>
      <c r="FT45" s="2582">
        <f>+FI45/FH45</f>
        <v/>
      </c>
      <c r="FU45" s="2582">
        <f>+FJ45/FH45</f>
        <v/>
      </c>
      <c r="FV45" s="2582">
        <f>+FK45/FH45</f>
        <v/>
      </c>
      <c r="FW45" s="2582">
        <f>+FL45/FH45</f>
        <v/>
      </c>
      <c r="FX45" s="2582">
        <f>+FM45/FH45</f>
        <v/>
      </c>
      <c r="FY45" s="2582">
        <f>+FN45/FH45</f>
        <v/>
      </c>
      <c r="FZ45" s="2582">
        <f>+FO45/FH45</f>
        <v/>
      </c>
      <c r="GA45" s="2583">
        <f>+FP45/FH45</f>
        <v/>
      </c>
      <c r="GC45" s="343" t="inlineStr">
        <is>
          <t>COMMERCIAL</t>
        </is>
      </c>
      <c r="GD45" s="344">
        <f>+GE45/GE56</f>
        <v/>
      </c>
      <c r="GE45" s="345">
        <f>SUM(GF45:GM45)</f>
        <v/>
      </c>
      <c r="GF45" s="346" t="n"/>
      <c r="GG45" s="346" t="n"/>
      <c r="GH45" s="346" t="n"/>
      <c r="GI45" s="346" t="n"/>
      <c r="GJ45" s="346" t="n"/>
      <c r="GK45" s="346" t="n"/>
      <c r="GL45" s="346" t="n"/>
      <c r="GM45" s="347" t="n"/>
      <c r="GN45" s="324" t="n"/>
      <c r="GO45" s="343">
        <f>+$A45</f>
        <v/>
      </c>
      <c r="GP45" s="339">
        <f>SUM(GQ45:GX45)</f>
        <v/>
      </c>
      <c r="GQ45" s="2582">
        <f>+GF45/GE45</f>
        <v/>
      </c>
      <c r="GR45" s="2582">
        <f>+GG45/GE45</f>
        <v/>
      </c>
      <c r="GS45" s="2582">
        <f>+GH45/GE45</f>
        <v/>
      </c>
      <c r="GT45" s="2582">
        <f>+GI45/GE45</f>
        <v/>
      </c>
      <c r="GU45" s="2582">
        <f>+GJ45/GE45</f>
        <v/>
      </c>
      <c r="GV45" s="2582">
        <f>+GK45/GE45</f>
        <v/>
      </c>
      <c r="GW45" s="2582">
        <f>+GL45/GE45</f>
        <v/>
      </c>
      <c r="GX45" s="2583">
        <f>+GM45/GE45</f>
        <v/>
      </c>
      <c r="GZ45" s="343" t="inlineStr">
        <is>
          <t>COMMERCIAL</t>
        </is>
      </c>
      <c r="HA45" s="344">
        <f>+HB45/HB56</f>
        <v/>
      </c>
      <c r="HB45" s="345">
        <f>SUM(HC45:HJ45)</f>
        <v/>
      </c>
      <c r="HC45" s="346" t="n"/>
      <c r="HD45" s="346" t="n"/>
      <c r="HE45" s="346" t="n"/>
      <c r="HF45" s="346" t="n"/>
      <c r="HG45" s="346" t="n"/>
      <c r="HH45" s="346" t="n"/>
      <c r="HI45" s="346" t="n"/>
      <c r="HJ45" s="347" t="n"/>
      <c r="HK45" s="324" t="n"/>
      <c r="HL45" s="343">
        <f>+$A45</f>
        <v/>
      </c>
      <c r="HM45" s="339">
        <f>SUM(HN45:HU45)</f>
        <v/>
      </c>
      <c r="HN45" s="2582">
        <f>+HC45/HB45</f>
        <v/>
      </c>
      <c r="HO45" s="2582">
        <f>+HD45/HB45</f>
        <v/>
      </c>
      <c r="HP45" s="2582">
        <f>+HE45/HB45</f>
        <v/>
      </c>
      <c r="HQ45" s="2582">
        <f>+HF45/HB45</f>
        <v/>
      </c>
      <c r="HR45" s="2582">
        <f>+HG45/HB45</f>
        <v/>
      </c>
      <c r="HS45" s="2582">
        <f>+HH45/HB45</f>
        <v/>
      </c>
      <c r="HT45" s="2582">
        <f>+HI45/HB45</f>
        <v/>
      </c>
      <c r="HU45" s="2583">
        <f>+HJ45/HB45</f>
        <v/>
      </c>
      <c r="HW45" s="343" t="inlineStr">
        <is>
          <t>COMMERCIAL</t>
        </is>
      </c>
      <c r="HX45" s="344">
        <f>+HY45/HY56</f>
        <v/>
      </c>
      <c r="HY45" s="345">
        <f>SUM(HZ45:IG45)</f>
        <v/>
      </c>
      <c r="HZ45" s="346" t="n"/>
      <c r="IA45" s="346" t="n"/>
      <c r="IB45" s="346" t="n"/>
      <c r="IC45" s="346" t="n"/>
      <c r="ID45" s="346" t="n"/>
      <c r="IE45" s="346" t="n"/>
      <c r="IF45" s="346" t="n"/>
      <c r="IG45" s="347" t="n"/>
      <c r="IH45" s="324" t="n"/>
      <c r="II45" s="343">
        <f>+$A45</f>
        <v/>
      </c>
      <c r="IJ45" s="339">
        <f>SUM(IK45:IR45)</f>
        <v/>
      </c>
      <c r="IK45" s="2582">
        <f>+HZ45/HY45</f>
        <v/>
      </c>
      <c r="IL45" s="2582">
        <f>+IA45/HY45</f>
        <v/>
      </c>
      <c r="IM45" s="2582">
        <f>+IB45/HY45</f>
        <v/>
      </c>
      <c r="IN45" s="2582">
        <f>+IC45/HY45</f>
        <v/>
      </c>
      <c r="IO45" s="2582">
        <f>+ID45/HY45</f>
        <v/>
      </c>
      <c r="IP45" s="2582">
        <f>+IE45/HY45</f>
        <v/>
      </c>
      <c r="IQ45" s="2582">
        <f>+IF45/HY45</f>
        <v/>
      </c>
      <c r="IR45" s="2583">
        <f>+IG45/HY45</f>
        <v/>
      </c>
      <c r="IT45" s="343" t="inlineStr">
        <is>
          <t>COMMERCIAL</t>
        </is>
      </c>
      <c r="IU45" s="344">
        <f>+IV45/IV56</f>
        <v/>
      </c>
      <c r="IV45" s="345">
        <f>SUM(IW45:JD45)</f>
        <v/>
      </c>
      <c r="IW45" s="346" t="n"/>
      <c r="IX45" s="346" t="n"/>
      <c r="IY45" s="346" t="n"/>
      <c r="IZ45" s="346" t="n"/>
      <c r="JA45" s="346" t="n"/>
      <c r="JB45" s="346" t="n"/>
      <c r="JC45" s="346" t="n"/>
      <c r="JD45" s="347" t="n"/>
      <c r="JE45" s="324" t="n"/>
      <c r="JF45" s="343">
        <f>+$A45</f>
        <v/>
      </c>
      <c r="JG45" s="339">
        <f>SUM(JH45:JO45)</f>
        <v/>
      </c>
      <c r="JH45" s="2582">
        <f>+IW45/IV45</f>
        <v/>
      </c>
      <c r="JI45" s="2582">
        <f>+IX45/IV45</f>
        <v/>
      </c>
      <c r="JJ45" s="2582">
        <f>+IY45/IV45</f>
        <v/>
      </c>
      <c r="JK45" s="2582">
        <f>+IZ45/IV45</f>
        <v/>
      </c>
      <c r="JL45" s="2582">
        <f>+JA45/IV45</f>
        <v/>
      </c>
      <c r="JM45" s="2582">
        <f>+JB45/IV45</f>
        <v/>
      </c>
      <c r="JN45" s="2582">
        <f>+JC45/IV45</f>
        <v/>
      </c>
      <c r="JO45" s="2583">
        <f>+JD45/IV45</f>
        <v/>
      </c>
      <c r="JQ45" s="343" t="inlineStr">
        <is>
          <t>COMMERCIAL</t>
        </is>
      </c>
      <c r="JR45" s="344">
        <f>+JS45/JS56</f>
        <v/>
      </c>
      <c r="JS45" s="345">
        <f>SUM(JT45:KA45)</f>
        <v/>
      </c>
      <c r="JT45" s="346" t="n"/>
      <c r="JU45" s="346" t="n"/>
      <c r="JV45" s="346" t="n"/>
      <c r="JW45" s="346" t="n"/>
      <c r="JX45" s="346" t="n"/>
      <c r="JY45" s="346" t="n"/>
      <c r="JZ45" s="346" t="n"/>
      <c r="KA45" s="347" t="n"/>
      <c r="KB45" s="324" t="n"/>
      <c r="KC45" s="343">
        <f>+$A45</f>
        <v/>
      </c>
      <c r="KD45" s="339">
        <f>SUM(KE45:KL45)</f>
        <v/>
      </c>
      <c r="KE45" s="2582">
        <f>+JT45/JS45</f>
        <v/>
      </c>
      <c r="KF45" s="2582">
        <f>+JU45/JS45</f>
        <v/>
      </c>
      <c r="KG45" s="2582">
        <f>+JV45/JS45</f>
        <v/>
      </c>
      <c r="KH45" s="2582">
        <f>+JW45/JS45</f>
        <v/>
      </c>
      <c r="KI45" s="2582">
        <f>+JX45/JS45</f>
        <v/>
      </c>
      <c r="KJ45" s="2582">
        <f>+JY45/JS45</f>
        <v/>
      </c>
      <c r="KK45" s="2582">
        <f>+JZ45/JS45</f>
        <v/>
      </c>
      <c r="KL45" s="2583">
        <f>+KA45/JS45</f>
        <v/>
      </c>
    </row>
    <row r="46">
      <c r="A46" s="343" t="inlineStr">
        <is>
          <t>HEALTHCARE PRO</t>
        </is>
      </c>
      <c r="B46" s="344">
        <f>+C46/C56</f>
        <v/>
      </c>
      <c r="C46" s="345">
        <f>SUM(D46:K46)</f>
        <v/>
      </c>
      <c r="D46" s="346">
        <f>AA46+AX46+BU46+CR46+DO46+EL46+FI46+GF46+HC46+HZ46+IW46+JT46</f>
        <v/>
      </c>
      <c r="E46" s="346">
        <f>AB46+AY46+BV46+CS46+DP46+EM46+FJ46+GG46+HD46+IA46+IX46+JU46</f>
        <v/>
      </c>
      <c r="F46" s="346">
        <f>AC46+AZ46+BW46+CT46+DQ46+EN46+FK46+GH46+HE46+IB46+IY46+JV46</f>
        <v/>
      </c>
      <c r="G46" s="346">
        <f>AD46+BA46+BX46+CU46+DR46+EO46+FL46+GI46+HF46+IC46+IZ46+JW46</f>
        <v/>
      </c>
      <c r="H46" s="346">
        <f>AE46+BB46+BY46+CV46+DS46+EP46+FM46+GJ46+HG46+ID46+JA46+JX46</f>
        <v/>
      </c>
      <c r="I46" s="346">
        <f>AF46+BC46+BZ46+CW46+DT46+EQ46+FN46+GK46+HH46+IE46+JB46+JY46</f>
        <v/>
      </c>
      <c r="J46" s="346">
        <f>AG46+BD46+CA46+CX46+DU46+ER46+FO46+GL46+HI46+IF46+JC46+JZ46</f>
        <v/>
      </c>
      <c r="K46" s="347">
        <f>AH46+BE46+CB46+CY46+DV46+ES46+FP46+GM46+HJ46+IG46+JD46+KA46</f>
        <v/>
      </c>
      <c r="L46" s="324" t="n"/>
      <c r="M46" s="343">
        <f>+$A46</f>
        <v/>
      </c>
      <c r="N46" s="339">
        <f>SUM(O46:V46)</f>
        <v/>
      </c>
      <c r="O46" s="2582">
        <f>+D46/$C46</f>
        <v/>
      </c>
      <c r="P46" s="2582">
        <f>+E46/$C46</f>
        <v/>
      </c>
      <c r="Q46" s="2582">
        <f>+F46/$C46</f>
        <v/>
      </c>
      <c r="R46" s="2582">
        <f>+G46/$C46</f>
        <v/>
      </c>
      <c r="S46" s="2582">
        <f>+H46/$C46</f>
        <v/>
      </c>
      <c r="T46" s="2582">
        <f>+I46/$C46</f>
        <v/>
      </c>
      <c r="U46" s="2582">
        <f>+J46/$C46</f>
        <v/>
      </c>
      <c r="V46" s="2583">
        <f>+K46/$C46</f>
        <v/>
      </c>
      <c r="X46" s="343" t="inlineStr">
        <is>
          <t>HEALTHCARE PRO</t>
        </is>
      </c>
      <c r="Y46" s="344">
        <f>+Z46/Z56</f>
        <v/>
      </c>
      <c r="Z46" s="345">
        <f>SUM(AA46:AH46)</f>
        <v/>
      </c>
      <c r="AA46" s="346" t="n"/>
      <c r="AB46" s="346" t="n"/>
      <c r="AC46" s="346" t="n"/>
      <c r="AD46" s="346" t="n"/>
      <c r="AE46" s="346" t="n"/>
      <c r="AF46" s="346" t="n"/>
      <c r="AG46" s="346" t="n"/>
      <c r="AH46" s="347" t="n"/>
      <c r="AI46" s="324" t="n"/>
      <c r="AJ46" s="343">
        <f>+$A46</f>
        <v/>
      </c>
      <c r="AK46" s="339">
        <f>SUM(AL46:AS46)</f>
        <v/>
      </c>
      <c r="AL46" s="2582">
        <f>+AA46/Z46</f>
        <v/>
      </c>
      <c r="AM46" s="2582">
        <f>+AB46/Z46</f>
        <v/>
      </c>
      <c r="AN46" s="2582">
        <f>+AC46/Z46</f>
        <v/>
      </c>
      <c r="AO46" s="2582">
        <f>+AD46/Z46</f>
        <v/>
      </c>
      <c r="AP46" s="2582">
        <f>+AE46/Z46</f>
        <v/>
      </c>
      <c r="AQ46" s="2582">
        <f>+AF46/Z46</f>
        <v/>
      </c>
      <c r="AR46" s="2582">
        <f>+AG46/Z46</f>
        <v/>
      </c>
      <c r="AS46" s="2583">
        <f>+AH46/Z46</f>
        <v/>
      </c>
      <c r="AU46" s="343" t="inlineStr">
        <is>
          <t>HEALTHCARE PRO</t>
        </is>
      </c>
      <c r="AV46" s="344">
        <f>+AW46/AW56</f>
        <v/>
      </c>
      <c r="AW46" s="345">
        <f>SUM(AX46:BE46)</f>
        <v/>
      </c>
      <c r="AX46" s="346" t="n"/>
      <c r="AY46" s="346" t="n"/>
      <c r="AZ46" s="346" t="n"/>
      <c r="BA46" s="346" t="n"/>
      <c r="BB46" s="346" t="n"/>
      <c r="BC46" s="346" t="n"/>
      <c r="BD46" s="346" t="n"/>
      <c r="BE46" s="347" t="n"/>
      <c r="BF46" s="324" t="n"/>
      <c r="BG46" s="343">
        <f>+$A46</f>
        <v/>
      </c>
      <c r="BH46" s="339">
        <f>SUM(BI46:BP46)</f>
        <v/>
      </c>
      <c r="BI46" s="2582">
        <f>+AX46/AW46</f>
        <v/>
      </c>
      <c r="BJ46" s="2582">
        <f>+AY46/AW46</f>
        <v/>
      </c>
      <c r="BK46" s="2582">
        <f>+AZ46/AW46</f>
        <v/>
      </c>
      <c r="BL46" s="2582">
        <f>+BA46/AW46</f>
        <v/>
      </c>
      <c r="BM46" s="2582">
        <f>+BB46/AW46</f>
        <v/>
      </c>
      <c r="BN46" s="2582">
        <f>+BC46/AW46</f>
        <v/>
      </c>
      <c r="BO46" s="2582">
        <f>+BD46/AW46</f>
        <v/>
      </c>
      <c r="BP46" s="2583">
        <f>+BE46/AW46</f>
        <v/>
      </c>
      <c r="BR46" s="343" t="inlineStr">
        <is>
          <t>HEALTHCARE PRO</t>
        </is>
      </c>
      <c r="BS46" s="344">
        <f>+BT46/BT56</f>
        <v/>
      </c>
      <c r="BT46" s="345">
        <f>SUM(BU46:CB46)</f>
        <v/>
      </c>
      <c r="BU46" s="346" t="n"/>
      <c r="BV46" s="346" t="n"/>
      <c r="BW46" s="346" t="n"/>
      <c r="BX46" s="346" t="n"/>
      <c r="BY46" s="346" t="n"/>
      <c r="BZ46" s="346" t="n"/>
      <c r="CA46" s="346" t="n"/>
      <c r="CB46" s="347" t="n"/>
      <c r="CC46" s="324" t="n"/>
      <c r="CD46" s="343">
        <f>+$A46</f>
        <v/>
      </c>
      <c r="CE46" s="339">
        <f>SUM(CF46:CM46)</f>
        <v/>
      </c>
      <c r="CF46" s="2582">
        <f>+BU46/BT46</f>
        <v/>
      </c>
      <c r="CG46" s="2582">
        <f>+BV46/BT46</f>
        <v/>
      </c>
      <c r="CH46" s="2582">
        <f>+BW46/BT46</f>
        <v/>
      </c>
      <c r="CI46" s="2582">
        <f>+BX46/BT46</f>
        <v/>
      </c>
      <c r="CJ46" s="2582">
        <f>+BY46/BT46</f>
        <v/>
      </c>
      <c r="CK46" s="2582">
        <f>+BZ46/BT46</f>
        <v/>
      </c>
      <c r="CL46" s="2582">
        <f>+CA46/BT46</f>
        <v/>
      </c>
      <c r="CM46" s="2583">
        <f>+CB46/BT46</f>
        <v/>
      </c>
      <c r="CO46" s="343" t="inlineStr">
        <is>
          <t>HEALTHCARE PRO</t>
        </is>
      </c>
      <c r="CP46" s="344">
        <f>+CQ46/CQ56</f>
        <v/>
      </c>
      <c r="CQ46" s="345">
        <f>SUM(CR46:CY46)</f>
        <v/>
      </c>
      <c r="CR46" s="346" t="n"/>
      <c r="CS46" s="346" t="n"/>
      <c r="CT46" s="346" t="n"/>
      <c r="CU46" s="346" t="n"/>
      <c r="CV46" s="346" t="n"/>
      <c r="CW46" s="346" t="n"/>
      <c r="CX46" s="346" t="n"/>
      <c r="CY46" s="347" t="n"/>
      <c r="CZ46" s="324" t="n"/>
      <c r="DA46" s="343">
        <f>+$A46</f>
        <v/>
      </c>
      <c r="DB46" s="339">
        <f>SUM(DC46:DJ46)</f>
        <v/>
      </c>
      <c r="DC46" s="2582">
        <f>+CR46/CQ46</f>
        <v/>
      </c>
      <c r="DD46" s="2582">
        <f>+CS46/CQ46</f>
        <v/>
      </c>
      <c r="DE46" s="2582">
        <f>+CT46/CQ46</f>
        <v/>
      </c>
      <c r="DF46" s="2582">
        <f>+CU46/CQ46</f>
        <v/>
      </c>
      <c r="DG46" s="2582">
        <f>+CV46/CQ46</f>
        <v/>
      </c>
      <c r="DH46" s="2582">
        <f>+CW46/CQ46</f>
        <v/>
      </c>
      <c r="DI46" s="2582">
        <f>+CX46/CQ46</f>
        <v/>
      </c>
      <c r="DJ46" s="2583">
        <f>+CY46/CQ46</f>
        <v/>
      </c>
      <c r="DL46" s="343" t="inlineStr">
        <is>
          <t>HEALTHCARE PRO</t>
        </is>
      </c>
      <c r="DM46" s="344">
        <f>+DN46/DN56</f>
        <v/>
      </c>
      <c r="DN46" s="345">
        <f>SUM(DO46:DV46)</f>
        <v/>
      </c>
      <c r="DO46" s="346" t="n"/>
      <c r="DP46" s="346" t="n"/>
      <c r="DQ46" s="346" t="n"/>
      <c r="DR46" s="346" t="n"/>
      <c r="DS46" s="346" t="n"/>
      <c r="DT46" s="346" t="n"/>
      <c r="DU46" s="346" t="n"/>
      <c r="DV46" s="347" t="n"/>
      <c r="DW46" s="324" t="n"/>
      <c r="DX46" s="343">
        <f>+$A46</f>
        <v/>
      </c>
      <c r="DY46" s="339">
        <f>SUM(DZ46:EG46)</f>
        <v/>
      </c>
      <c r="DZ46" s="2582">
        <f>+DO46/DN46</f>
        <v/>
      </c>
      <c r="EA46" s="2582">
        <f>+DP46/DN46</f>
        <v/>
      </c>
      <c r="EB46" s="2582">
        <f>+DQ46/DN46</f>
        <v/>
      </c>
      <c r="EC46" s="2582">
        <f>+DR46/DN46</f>
        <v/>
      </c>
      <c r="ED46" s="2582">
        <f>+DS46/DN46</f>
        <v/>
      </c>
      <c r="EE46" s="2582">
        <f>+DT46/DN46</f>
        <v/>
      </c>
      <c r="EF46" s="2582">
        <f>+DU46/DN46</f>
        <v/>
      </c>
      <c r="EG46" s="2583">
        <f>+DV46/DN46</f>
        <v/>
      </c>
      <c r="EI46" s="343" t="inlineStr">
        <is>
          <t>HEALTHCARE PRO</t>
        </is>
      </c>
      <c r="EJ46" s="344">
        <f>+EK46/EK56</f>
        <v/>
      </c>
      <c r="EK46" s="345">
        <f>SUM(EL46:ES46)</f>
        <v/>
      </c>
      <c r="EL46" s="346" t="n"/>
      <c r="EM46" s="346" t="n"/>
      <c r="EN46" s="346" t="n"/>
      <c r="EO46" s="346" t="n"/>
      <c r="EP46" s="346" t="n"/>
      <c r="EQ46" s="346" t="n"/>
      <c r="ER46" s="346" t="n"/>
      <c r="ES46" s="347" t="n"/>
      <c r="ET46" s="324" t="n"/>
      <c r="EU46" s="343">
        <f>+$A46</f>
        <v/>
      </c>
      <c r="EV46" s="339">
        <f>SUM(EW46:FD46)</f>
        <v/>
      </c>
      <c r="EW46" s="2582">
        <f>+EL46/EK46</f>
        <v/>
      </c>
      <c r="EX46" s="2582">
        <f>+EM46/EK46</f>
        <v/>
      </c>
      <c r="EY46" s="2582">
        <f>+EN46/EK46</f>
        <v/>
      </c>
      <c r="EZ46" s="2582">
        <f>+EO46/EK46</f>
        <v/>
      </c>
      <c r="FA46" s="2582">
        <f>+EP46/EK46</f>
        <v/>
      </c>
      <c r="FB46" s="2582">
        <f>+EQ46/EK46</f>
        <v/>
      </c>
      <c r="FC46" s="2582">
        <f>+ER46/EK46</f>
        <v/>
      </c>
      <c r="FD46" s="2583">
        <f>+ES46/EK46</f>
        <v/>
      </c>
      <c r="FF46" s="343" t="inlineStr">
        <is>
          <t>HEALTHCARE PRO</t>
        </is>
      </c>
      <c r="FG46" s="344">
        <f>+FH46/FH56</f>
        <v/>
      </c>
      <c r="FH46" s="345">
        <f>SUM(FI46:FP46)</f>
        <v/>
      </c>
      <c r="FI46" s="346" t="n"/>
      <c r="FJ46" s="346" t="n"/>
      <c r="FK46" s="346" t="n"/>
      <c r="FL46" s="346" t="n"/>
      <c r="FM46" s="346" t="n"/>
      <c r="FN46" s="346" t="n"/>
      <c r="FO46" s="346" t="n"/>
      <c r="FP46" s="347" t="n"/>
      <c r="FQ46" s="324" t="n"/>
      <c r="FR46" s="343">
        <f>+$A46</f>
        <v/>
      </c>
      <c r="FS46" s="339">
        <f>SUM(FT46:GA46)</f>
        <v/>
      </c>
      <c r="FT46" s="2582">
        <f>+FI46/FH46</f>
        <v/>
      </c>
      <c r="FU46" s="2582">
        <f>+FJ46/FH46</f>
        <v/>
      </c>
      <c r="FV46" s="2582">
        <f>+FK46/FH46</f>
        <v/>
      </c>
      <c r="FW46" s="2582">
        <f>+FL46/FH46</f>
        <v/>
      </c>
      <c r="FX46" s="2582">
        <f>+FM46/FH46</f>
        <v/>
      </c>
      <c r="FY46" s="2582">
        <f>+FN46/FH46</f>
        <v/>
      </c>
      <c r="FZ46" s="2582">
        <f>+FO46/FH46</f>
        <v/>
      </c>
      <c r="GA46" s="2583">
        <f>+FP46/FH46</f>
        <v/>
      </c>
      <c r="GC46" s="343" t="inlineStr">
        <is>
          <t>HEALTHCARE PRO</t>
        </is>
      </c>
      <c r="GD46" s="344">
        <f>+GE46/GE56</f>
        <v/>
      </c>
      <c r="GE46" s="345">
        <f>SUM(GF46:GM46)</f>
        <v/>
      </c>
      <c r="GF46" s="346" t="n"/>
      <c r="GG46" s="346" t="n"/>
      <c r="GH46" s="346" t="n"/>
      <c r="GI46" s="346" t="n"/>
      <c r="GJ46" s="346" t="n"/>
      <c r="GK46" s="346" t="n"/>
      <c r="GL46" s="346" t="n"/>
      <c r="GM46" s="347" t="n"/>
      <c r="GN46" s="324" t="n"/>
      <c r="GO46" s="343">
        <f>+$A46</f>
        <v/>
      </c>
      <c r="GP46" s="339">
        <f>SUM(GQ46:GX46)</f>
        <v/>
      </c>
      <c r="GQ46" s="2582">
        <f>+GF46/GE46</f>
        <v/>
      </c>
      <c r="GR46" s="2582">
        <f>+GG46/GE46</f>
        <v/>
      </c>
      <c r="GS46" s="2582">
        <f>+GH46/GE46</f>
        <v/>
      </c>
      <c r="GT46" s="2582">
        <f>+GI46/GE46</f>
        <v/>
      </c>
      <c r="GU46" s="2582">
        <f>+GJ46/GE46</f>
        <v/>
      </c>
      <c r="GV46" s="2582">
        <f>+GK46/GE46</f>
        <v/>
      </c>
      <c r="GW46" s="2582">
        <f>+GL46/GE46</f>
        <v/>
      </c>
      <c r="GX46" s="2583">
        <f>+GM46/GE46</f>
        <v/>
      </c>
      <c r="GZ46" s="343" t="inlineStr">
        <is>
          <t>HEALTHCARE PRO</t>
        </is>
      </c>
      <c r="HA46" s="344">
        <f>+HB46/HB56</f>
        <v/>
      </c>
      <c r="HB46" s="345">
        <f>SUM(HC46:HJ46)</f>
        <v/>
      </c>
      <c r="HC46" s="346" t="n"/>
      <c r="HD46" s="346" t="n"/>
      <c r="HE46" s="346" t="n"/>
      <c r="HF46" s="346" t="n"/>
      <c r="HG46" s="346" t="n"/>
      <c r="HH46" s="346" t="n"/>
      <c r="HI46" s="346" t="n"/>
      <c r="HJ46" s="347" t="n"/>
      <c r="HK46" s="324" t="n"/>
      <c r="HL46" s="343">
        <f>+$A46</f>
        <v/>
      </c>
      <c r="HM46" s="339">
        <f>SUM(HN46:HU46)</f>
        <v/>
      </c>
      <c r="HN46" s="2582">
        <f>+HC46/HB46</f>
        <v/>
      </c>
      <c r="HO46" s="2582">
        <f>+HD46/HB46</f>
        <v/>
      </c>
      <c r="HP46" s="2582">
        <f>+HE46/HB46</f>
        <v/>
      </c>
      <c r="HQ46" s="2582">
        <f>+HF46/HB46</f>
        <v/>
      </c>
      <c r="HR46" s="2582">
        <f>+HG46/HB46</f>
        <v/>
      </c>
      <c r="HS46" s="2582">
        <f>+HH46/HB46</f>
        <v/>
      </c>
      <c r="HT46" s="2582">
        <f>+HI46/HB46</f>
        <v/>
      </c>
      <c r="HU46" s="2583">
        <f>+HJ46/HB46</f>
        <v/>
      </c>
      <c r="HW46" s="343" t="inlineStr">
        <is>
          <t>HEALTHCARE PRO</t>
        </is>
      </c>
      <c r="HX46" s="344">
        <f>+HY46/HY56</f>
        <v/>
      </c>
      <c r="HY46" s="345">
        <f>SUM(HZ46:IG46)</f>
        <v/>
      </c>
      <c r="HZ46" s="346" t="n"/>
      <c r="IA46" s="346" t="n"/>
      <c r="IB46" s="346" t="n"/>
      <c r="IC46" s="346" t="n"/>
      <c r="ID46" s="346" t="n"/>
      <c r="IE46" s="346" t="n"/>
      <c r="IF46" s="346" t="n"/>
      <c r="IG46" s="347" t="n"/>
      <c r="IH46" s="324" t="n"/>
      <c r="II46" s="343">
        <f>+$A46</f>
        <v/>
      </c>
      <c r="IJ46" s="339">
        <f>SUM(IK46:IR46)</f>
        <v/>
      </c>
      <c r="IK46" s="2582">
        <f>+HZ46/HY46</f>
        <v/>
      </c>
      <c r="IL46" s="2582">
        <f>+IA46/HY46</f>
        <v/>
      </c>
      <c r="IM46" s="2582">
        <f>+IB46/HY46</f>
        <v/>
      </c>
      <c r="IN46" s="2582">
        <f>+IC46/HY46</f>
        <v/>
      </c>
      <c r="IO46" s="2582">
        <f>+ID46/HY46</f>
        <v/>
      </c>
      <c r="IP46" s="2582">
        <f>+IE46/HY46</f>
        <v/>
      </c>
      <c r="IQ46" s="2582">
        <f>+IF46/HY46</f>
        <v/>
      </c>
      <c r="IR46" s="2583">
        <f>+IG46/HY46</f>
        <v/>
      </c>
      <c r="IT46" s="343" t="inlineStr">
        <is>
          <t>HEALTHCARE PRO</t>
        </is>
      </c>
      <c r="IU46" s="344">
        <f>+IV46/IV56</f>
        <v/>
      </c>
      <c r="IV46" s="345">
        <f>SUM(IW46:JD46)</f>
        <v/>
      </c>
      <c r="IW46" s="346" t="n"/>
      <c r="IX46" s="346" t="n"/>
      <c r="IY46" s="346" t="n"/>
      <c r="IZ46" s="346" t="n"/>
      <c r="JA46" s="346" t="n"/>
      <c r="JB46" s="346" t="n"/>
      <c r="JC46" s="346" t="n"/>
      <c r="JD46" s="347" t="n"/>
      <c r="JE46" s="324" t="n"/>
      <c r="JF46" s="343">
        <f>+$A46</f>
        <v/>
      </c>
      <c r="JG46" s="339">
        <f>SUM(JH46:JO46)</f>
        <v/>
      </c>
      <c r="JH46" s="2582">
        <f>+IW46/IV46</f>
        <v/>
      </c>
      <c r="JI46" s="2582">
        <f>+IX46/IV46</f>
        <v/>
      </c>
      <c r="JJ46" s="2582">
        <f>+IY46/IV46</f>
        <v/>
      </c>
      <c r="JK46" s="2582">
        <f>+IZ46/IV46</f>
        <v/>
      </c>
      <c r="JL46" s="2582">
        <f>+JA46/IV46</f>
        <v/>
      </c>
      <c r="JM46" s="2582">
        <f>+JB46/IV46</f>
        <v/>
      </c>
      <c r="JN46" s="2582">
        <f>+JC46/IV46</f>
        <v/>
      </c>
      <c r="JO46" s="2583">
        <f>+JD46/IV46</f>
        <v/>
      </c>
      <c r="JQ46" s="343" t="inlineStr">
        <is>
          <t>HEALTHCARE PRO</t>
        </is>
      </c>
      <c r="JR46" s="344">
        <f>+JS46/JS56</f>
        <v/>
      </c>
      <c r="JS46" s="345">
        <f>SUM(JT46:KA46)</f>
        <v/>
      </c>
      <c r="JT46" s="346" t="n"/>
      <c r="JU46" s="346" t="n"/>
      <c r="JV46" s="346" t="n"/>
      <c r="JW46" s="346" t="n"/>
      <c r="JX46" s="346" t="n"/>
      <c r="JY46" s="346" t="n"/>
      <c r="JZ46" s="346" t="n"/>
      <c r="KA46" s="347" t="n"/>
      <c r="KB46" s="324" t="n"/>
      <c r="KC46" s="343">
        <f>+$A46</f>
        <v/>
      </c>
      <c r="KD46" s="339">
        <f>SUM(KE46:KL46)</f>
        <v/>
      </c>
      <c r="KE46" s="2582">
        <f>+JT46/JS46</f>
        <v/>
      </c>
      <c r="KF46" s="2582">
        <f>+JU46/JS46</f>
        <v/>
      </c>
      <c r="KG46" s="2582">
        <f>+JV46/JS46</f>
        <v/>
      </c>
      <c r="KH46" s="2582">
        <f>+JW46/JS46</f>
        <v/>
      </c>
      <c r="KI46" s="2582">
        <f>+JX46/JS46</f>
        <v/>
      </c>
      <c r="KJ46" s="2582">
        <f>+JY46/JS46</f>
        <v/>
      </c>
      <c r="KK46" s="2582">
        <f>+JZ46/JS46</f>
        <v/>
      </c>
      <c r="KL46" s="2583">
        <f>+KA46/JS46</f>
        <v/>
      </c>
    </row>
    <row r="47">
      <c r="A47" s="343" t="inlineStr">
        <is>
          <t>INSTITUTIONAL</t>
        </is>
      </c>
      <c r="B47" s="344">
        <f>+C47/C56</f>
        <v/>
      </c>
      <c r="C47" s="345">
        <f>SUM(D47:K47)</f>
        <v/>
      </c>
      <c r="D47" s="346">
        <f>AA47+AX47+BU47+CR47+DO47+EL47+FI47+GF47+HC47+HZ47+IW47+JT47</f>
        <v/>
      </c>
      <c r="E47" s="346">
        <f>AB47+AY47+BV47+CS47+DP47+EM47+FJ47+GG47+HD47+IA47+IX47+JU47</f>
        <v/>
      </c>
      <c r="F47" s="346">
        <f>AC47+AZ47+BW47+CT47+DQ47+EN47+FK47+GH47+HE47+IB47+IY47+JV47</f>
        <v/>
      </c>
      <c r="G47" s="346">
        <f>AD47+BA47+BX47+CU47+DR47+EO47+FL47+GI47+HF47+IC47+IZ47+JW47</f>
        <v/>
      </c>
      <c r="H47" s="346">
        <f>AE47+BB47+BY47+CV47+DS47+EP47+FM47+GJ47+HG47+ID47+JA47+JX47</f>
        <v/>
      </c>
      <c r="I47" s="346">
        <f>AF47+BC47+BZ47+CW47+DT47+EQ47+FN47+GK47+HH47+IE47+JB47+JY47</f>
        <v/>
      </c>
      <c r="J47" s="346">
        <f>AG47+BD47+CA47+CX47+DU47+ER47+FO47+GL47+HI47+IF47+JC47+JZ47</f>
        <v/>
      </c>
      <c r="K47" s="347">
        <f>AH47+BE47+CB47+CY47+DV47+ES47+FP47+GM47+HJ47+IG47+JD47+KA47</f>
        <v/>
      </c>
      <c r="L47" s="324" t="n"/>
      <c r="M47" s="343">
        <f>+$A47</f>
        <v/>
      </c>
      <c r="N47" s="339">
        <f>SUM(O47:V47)</f>
        <v/>
      </c>
      <c r="O47" s="2582">
        <f>+D47/$C47</f>
        <v/>
      </c>
      <c r="P47" s="2582">
        <f>+E47/$C47</f>
        <v/>
      </c>
      <c r="Q47" s="2582">
        <f>+F47/$C47</f>
        <v/>
      </c>
      <c r="R47" s="2582">
        <f>+G47/$C47</f>
        <v/>
      </c>
      <c r="S47" s="2582">
        <f>+H47/$C47</f>
        <v/>
      </c>
      <c r="T47" s="2582">
        <f>+I47/$C47</f>
        <v/>
      </c>
      <c r="U47" s="2582">
        <f>+J47/$C47</f>
        <v/>
      </c>
      <c r="V47" s="2583">
        <f>+K47/$C47</f>
        <v/>
      </c>
      <c r="X47" s="343" t="inlineStr">
        <is>
          <t>INSTITUTIONAL</t>
        </is>
      </c>
      <c r="Y47" s="344">
        <f>+Z47/Z56</f>
        <v/>
      </c>
      <c r="Z47" s="345">
        <f>SUM(AA47:AH47)</f>
        <v/>
      </c>
      <c r="AA47" s="346" t="n"/>
      <c r="AB47" s="346" t="n"/>
      <c r="AC47" s="346" t="n"/>
      <c r="AD47" s="346" t="n"/>
      <c r="AE47" s="346" t="n"/>
      <c r="AF47" s="346" t="n"/>
      <c r="AG47" s="346" t="n"/>
      <c r="AH47" s="347" t="n"/>
      <c r="AI47" s="324" t="n"/>
      <c r="AJ47" s="343">
        <f>+$A47</f>
        <v/>
      </c>
      <c r="AK47" s="339">
        <f>SUM(AL47:AS47)</f>
        <v/>
      </c>
      <c r="AL47" s="2582">
        <f>+AA47/Z47</f>
        <v/>
      </c>
      <c r="AM47" s="2582">
        <f>+AB47/Z47</f>
        <v/>
      </c>
      <c r="AN47" s="2582">
        <f>+AC47/Z47</f>
        <v/>
      </c>
      <c r="AO47" s="2582">
        <f>+AD47/Z47</f>
        <v/>
      </c>
      <c r="AP47" s="2582">
        <f>+AE47/Z47</f>
        <v/>
      </c>
      <c r="AQ47" s="2582">
        <f>+AF47/Z47</f>
        <v/>
      </c>
      <c r="AR47" s="2582">
        <f>+AG47/Z47</f>
        <v/>
      </c>
      <c r="AS47" s="2583">
        <f>+AH47/Z47</f>
        <v/>
      </c>
      <c r="AU47" s="343" t="inlineStr">
        <is>
          <t>INSTITUTIONAL</t>
        </is>
      </c>
      <c r="AV47" s="344">
        <f>+AW47/AW56</f>
        <v/>
      </c>
      <c r="AW47" s="345">
        <f>SUM(AX47:BE47)</f>
        <v/>
      </c>
      <c r="AX47" s="346" t="n"/>
      <c r="AY47" s="346" t="n"/>
      <c r="AZ47" s="346" t="n"/>
      <c r="BA47" s="346" t="n"/>
      <c r="BB47" s="346" t="n"/>
      <c r="BC47" s="346" t="n"/>
      <c r="BD47" s="346" t="n"/>
      <c r="BE47" s="347" t="n"/>
      <c r="BF47" s="324" t="n"/>
      <c r="BG47" s="343">
        <f>+$A47</f>
        <v/>
      </c>
      <c r="BH47" s="339">
        <f>SUM(BI47:BP47)</f>
        <v/>
      </c>
      <c r="BI47" s="2582">
        <f>+AX47/AW47</f>
        <v/>
      </c>
      <c r="BJ47" s="2582">
        <f>+AY47/AW47</f>
        <v/>
      </c>
      <c r="BK47" s="2582">
        <f>+AZ47/AW47</f>
        <v/>
      </c>
      <c r="BL47" s="2582">
        <f>+BA47/AW47</f>
        <v/>
      </c>
      <c r="BM47" s="2582">
        <f>+BB47/AW47</f>
        <v/>
      </c>
      <c r="BN47" s="2582">
        <f>+BC47/AW47</f>
        <v/>
      </c>
      <c r="BO47" s="2582">
        <f>+BD47/AW47</f>
        <v/>
      </c>
      <c r="BP47" s="2583">
        <f>+BE47/AW47</f>
        <v/>
      </c>
      <c r="BR47" s="343" t="inlineStr">
        <is>
          <t>INSTITUTIONAL</t>
        </is>
      </c>
      <c r="BS47" s="344">
        <f>+BT47/BT56</f>
        <v/>
      </c>
      <c r="BT47" s="345">
        <f>SUM(BU47:CB47)</f>
        <v/>
      </c>
      <c r="BU47" s="346" t="n"/>
      <c r="BV47" s="346" t="n"/>
      <c r="BW47" s="346" t="n"/>
      <c r="BX47" s="346" t="n"/>
      <c r="BY47" s="346" t="n"/>
      <c r="BZ47" s="346" t="n"/>
      <c r="CA47" s="346" t="n"/>
      <c r="CB47" s="347" t="n"/>
      <c r="CC47" s="324" t="n"/>
      <c r="CD47" s="343">
        <f>+$A47</f>
        <v/>
      </c>
      <c r="CE47" s="339">
        <f>SUM(CF47:CM47)</f>
        <v/>
      </c>
      <c r="CF47" s="2582">
        <f>+BU47/BT47</f>
        <v/>
      </c>
      <c r="CG47" s="2582">
        <f>+BV47/BT47</f>
        <v/>
      </c>
      <c r="CH47" s="2582">
        <f>+BW47/BT47</f>
        <v/>
      </c>
      <c r="CI47" s="2582">
        <f>+BX47/BT47</f>
        <v/>
      </c>
      <c r="CJ47" s="2582">
        <f>+BY47/BT47</f>
        <v/>
      </c>
      <c r="CK47" s="2582">
        <f>+BZ47/BT47</f>
        <v/>
      </c>
      <c r="CL47" s="2582">
        <f>+CA47/BT47</f>
        <v/>
      </c>
      <c r="CM47" s="2583">
        <f>+CB47/BT47</f>
        <v/>
      </c>
      <c r="CO47" s="343" t="inlineStr">
        <is>
          <t>INSTITUTIONAL</t>
        </is>
      </c>
      <c r="CP47" s="344">
        <f>+CQ47/CQ56</f>
        <v/>
      </c>
      <c r="CQ47" s="345">
        <f>SUM(CR47:CY47)</f>
        <v/>
      </c>
      <c r="CR47" s="346" t="n"/>
      <c r="CS47" s="346" t="n"/>
      <c r="CT47" s="346" t="n"/>
      <c r="CU47" s="346" t="n"/>
      <c r="CV47" s="346" t="n"/>
      <c r="CW47" s="346" t="n"/>
      <c r="CX47" s="346" t="n"/>
      <c r="CY47" s="347" t="n"/>
      <c r="CZ47" s="324" t="n"/>
      <c r="DA47" s="343">
        <f>+$A47</f>
        <v/>
      </c>
      <c r="DB47" s="339">
        <f>SUM(DC47:DJ47)</f>
        <v/>
      </c>
      <c r="DC47" s="2582">
        <f>+CR47/CQ47</f>
        <v/>
      </c>
      <c r="DD47" s="2582">
        <f>+CS47/CQ47</f>
        <v/>
      </c>
      <c r="DE47" s="2582">
        <f>+CT47/CQ47</f>
        <v/>
      </c>
      <c r="DF47" s="2582">
        <f>+CU47/CQ47</f>
        <v/>
      </c>
      <c r="DG47" s="2582">
        <f>+CV47/CQ47</f>
        <v/>
      </c>
      <c r="DH47" s="2582">
        <f>+CW47/CQ47</f>
        <v/>
      </c>
      <c r="DI47" s="2582">
        <f>+CX47/CQ47</f>
        <v/>
      </c>
      <c r="DJ47" s="2583">
        <f>+CY47/CQ47</f>
        <v/>
      </c>
      <c r="DL47" s="343" t="inlineStr">
        <is>
          <t>INSTITUTIONAL</t>
        </is>
      </c>
      <c r="DM47" s="344">
        <f>+DN47/DN56</f>
        <v/>
      </c>
      <c r="DN47" s="345">
        <f>SUM(DO47:DV47)</f>
        <v/>
      </c>
      <c r="DO47" s="346" t="n"/>
      <c r="DP47" s="346" t="n"/>
      <c r="DQ47" s="346" t="n"/>
      <c r="DR47" s="346" t="n"/>
      <c r="DS47" s="346" t="n"/>
      <c r="DT47" s="346" t="n"/>
      <c r="DU47" s="346" t="n"/>
      <c r="DV47" s="347" t="n"/>
      <c r="DW47" s="324" t="n"/>
      <c r="DX47" s="343">
        <f>+$A47</f>
        <v/>
      </c>
      <c r="DY47" s="339">
        <f>SUM(DZ47:EG47)</f>
        <v/>
      </c>
      <c r="DZ47" s="2582">
        <f>+DO47/DN47</f>
        <v/>
      </c>
      <c r="EA47" s="2582">
        <f>+DP47/DN47</f>
        <v/>
      </c>
      <c r="EB47" s="2582">
        <f>+DQ47/DN47</f>
        <v/>
      </c>
      <c r="EC47" s="2582">
        <f>+DR47/DN47</f>
        <v/>
      </c>
      <c r="ED47" s="2582">
        <f>+DS47/DN47</f>
        <v/>
      </c>
      <c r="EE47" s="2582">
        <f>+DT47/DN47</f>
        <v/>
      </c>
      <c r="EF47" s="2582">
        <f>+DU47/DN47</f>
        <v/>
      </c>
      <c r="EG47" s="2583">
        <f>+DV47/DN47</f>
        <v/>
      </c>
      <c r="EI47" s="343" t="inlineStr">
        <is>
          <t>INSTITUTIONAL</t>
        </is>
      </c>
      <c r="EJ47" s="344">
        <f>+EK47/EK56</f>
        <v/>
      </c>
      <c r="EK47" s="345">
        <f>SUM(EL47:ES47)</f>
        <v/>
      </c>
      <c r="EL47" s="346" t="n"/>
      <c r="EM47" s="346" t="n"/>
      <c r="EN47" s="346" t="n"/>
      <c r="EO47" s="346" t="n"/>
      <c r="EP47" s="346" t="n"/>
      <c r="EQ47" s="346" t="n"/>
      <c r="ER47" s="346" t="n"/>
      <c r="ES47" s="347" t="n"/>
      <c r="ET47" s="324" t="n"/>
      <c r="EU47" s="343">
        <f>+$A47</f>
        <v/>
      </c>
      <c r="EV47" s="339">
        <f>SUM(EW47:FD47)</f>
        <v/>
      </c>
      <c r="EW47" s="2582">
        <f>+EL47/EK47</f>
        <v/>
      </c>
      <c r="EX47" s="2582">
        <f>+EM47/EK47</f>
        <v/>
      </c>
      <c r="EY47" s="2582">
        <f>+EN47/EK47</f>
        <v/>
      </c>
      <c r="EZ47" s="2582">
        <f>+EO47/EK47</f>
        <v/>
      </c>
      <c r="FA47" s="2582">
        <f>+EP47/EK47</f>
        <v/>
      </c>
      <c r="FB47" s="2582">
        <f>+EQ47/EK47</f>
        <v/>
      </c>
      <c r="FC47" s="2582">
        <f>+ER47/EK47</f>
        <v/>
      </c>
      <c r="FD47" s="2583">
        <f>+ES47/EK47</f>
        <v/>
      </c>
      <c r="FF47" s="343" t="inlineStr">
        <is>
          <t>INSTITUTIONAL</t>
        </is>
      </c>
      <c r="FG47" s="344">
        <f>+FH47/FH56</f>
        <v/>
      </c>
      <c r="FH47" s="345">
        <f>SUM(FI47:FP47)</f>
        <v/>
      </c>
      <c r="FI47" s="346" t="n"/>
      <c r="FJ47" s="346" t="n"/>
      <c r="FK47" s="346" t="n"/>
      <c r="FL47" s="346" t="n"/>
      <c r="FM47" s="346" t="n"/>
      <c r="FN47" s="346" t="n"/>
      <c r="FO47" s="346" t="n"/>
      <c r="FP47" s="347" t="n"/>
      <c r="FQ47" s="324" t="n"/>
      <c r="FR47" s="343">
        <f>+$A47</f>
        <v/>
      </c>
      <c r="FS47" s="339">
        <f>SUM(FT47:GA47)</f>
        <v/>
      </c>
      <c r="FT47" s="2582">
        <f>+FI47/FH47</f>
        <v/>
      </c>
      <c r="FU47" s="2582">
        <f>+FJ47/FH47</f>
        <v/>
      </c>
      <c r="FV47" s="2582">
        <f>+FK47/FH47</f>
        <v/>
      </c>
      <c r="FW47" s="2582">
        <f>+FL47/FH47</f>
        <v/>
      </c>
      <c r="FX47" s="2582">
        <f>+FM47/FH47</f>
        <v/>
      </c>
      <c r="FY47" s="2582">
        <f>+FN47/FH47</f>
        <v/>
      </c>
      <c r="FZ47" s="2582">
        <f>+FO47/FH47</f>
        <v/>
      </c>
      <c r="GA47" s="2583">
        <f>+FP47/FH47</f>
        <v/>
      </c>
      <c r="GC47" s="343" t="inlineStr">
        <is>
          <t>INSTITUTIONAL</t>
        </is>
      </c>
      <c r="GD47" s="344">
        <f>+GE47/GE56</f>
        <v/>
      </c>
      <c r="GE47" s="345">
        <f>SUM(GF47:GM47)</f>
        <v/>
      </c>
      <c r="GF47" s="346" t="n"/>
      <c r="GG47" s="346" t="n"/>
      <c r="GH47" s="346" t="n"/>
      <c r="GI47" s="346" t="n"/>
      <c r="GJ47" s="346" t="n"/>
      <c r="GK47" s="346" t="n"/>
      <c r="GL47" s="346" t="n"/>
      <c r="GM47" s="347" t="n"/>
      <c r="GN47" s="324" t="n"/>
      <c r="GO47" s="343">
        <f>+$A47</f>
        <v/>
      </c>
      <c r="GP47" s="339">
        <f>SUM(GQ47:GX47)</f>
        <v/>
      </c>
      <c r="GQ47" s="2582">
        <f>+GF47/GE47</f>
        <v/>
      </c>
      <c r="GR47" s="2582">
        <f>+GG47/GE47</f>
        <v/>
      </c>
      <c r="GS47" s="2582">
        <f>+GH47/GE47</f>
        <v/>
      </c>
      <c r="GT47" s="2582">
        <f>+GI47/GE47</f>
        <v/>
      </c>
      <c r="GU47" s="2582">
        <f>+GJ47/GE47</f>
        <v/>
      </c>
      <c r="GV47" s="2582">
        <f>+GK47/GE47</f>
        <v/>
      </c>
      <c r="GW47" s="2582">
        <f>+GL47/GE47</f>
        <v/>
      </c>
      <c r="GX47" s="2583">
        <f>+GM47/GE47</f>
        <v/>
      </c>
      <c r="GZ47" s="343" t="inlineStr">
        <is>
          <t>INSTITUTIONAL</t>
        </is>
      </c>
      <c r="HA47" s="344">
        <f>+HB47/HB56</f>
        <v/>
      </c>
      <c r="HB47" s="345">
        <f>SUM(HC47:HJ47)</f>
        <v/>
      </c>
      <c r="HC47" s="346" t="n"/>
      <c r="HD47" s="346" t="n"/>
      <c r="HE47" s="346" t="n"/>
      <c r="HF47" s="346" t="n"/>
      <c r="HG47" s="346" t="n"/>
      <c r="HH47" s="346" t="n"/>
      <c r="HI47" s="346" t="n"/>
      <c r="HJ47" s="347" t="n"/>
      <c r="HK47" s="324" t="n"/>
      <c r="HL47" s="343">
        <f>+$A47</f>
        <v/>
      </c>
      <c r="HM47" s="339">
        <f>SUM(HN47:HU47)</f>
        <v/>
      </c>
      <c r="HN47" s="2582">
        <f>+HC47/HB47</f>
        <v/>
      </c>
      <c r="HO47" s="2582">
        <f>+HD47/HB47</f>
        <v/>
      </c>
      <c r="HP47" s="2582">
        <f>+HE47/HB47</f>
        <v/>
      </c>
      <c r="HQ47" s="2582">
        <f>+HF47/HB47</f>
        <v/>
      </c>
      <c r="HR47" s="2582">
        <f>+HG47/HB47</f>
        <v/>
      </c>
      <c r="HS47" s="2582">
        <f>+HH47/HB47</f>
        <v/>
      </c>
      <c r="HT47" s="2582">
        <f>+HI47/HB47</f>
        <v/>
      </c>
      <c r="HU47" s="2583">
        <f>+HJ47/HB47</f>
        <v/>
      </c>
      <c r="HW47" s="343" t="inlineStr">
        <is>
          <t>INSTITUTIONAL</t>
        </is>
      </c>
      <c r="HX47" s="344">
        <f>+HY47/HY56</f>
        <v/>
      </c>
      <c r="HY47" s="345">
        <f>SUM(HZ47:IG47)</f>
        <v/>
      </c>
      <c r="HZ47" s="346" t="n"/>
      <c r="IA47" s="346" t="n"/>
      <c r="IB47" s="346" t="n"/>
      <c r="IC47" s="346" t="n"/>
      <c r="ID47" s="346" t="n"/>
      <c r="IE47" s="346" t="n"/>
      <c r="IF47" s="346" t="n"/>
      <c r="IG47" s="347" t="n"/>
      <c r="IH47" s="324" t="n"/>
      <c r="II47" s="343">
        <f>+$A47</f>
        <v/>
      </c>
      <c r="IJ47" s="339">
        <f>SUM(IK47:IR47)</f>
        <v/>
      </c>
      <c r="IK47" s="2582">
        <f>+HZ47/HY47</f>
        <v/>
      </c>
      <c r="IL47" s="2582">
        <f>+IA47/HY47</f>
        <v/>
      </c>
      <c r="IM47" s="2582">
        <f>+IB47/HY47</f>
        <v/>
      </c>
      <c r="IN47" s="2582">
        <f>+IC47/HY47</f>
        <v/>
      </c>
      <c r="IO47" s="2582">
        <f>+ID47/HY47</f>
        <v/>
      </c>
      <c r="IP47" s="2582">
        <f>+IE47/HY47</f>
        <v/>
      </c>
      <c r="IQ47" s="2582">
        <f>+IF47/HY47</f>
        <v/>
      </c>
      <c r="IR47" s="2583">
        <f>+IG47/HY47</f>
        <v/>
      </c>
      <c r="IT47" s="343" t="inlineStr">
        <is>
          <t>INSTITUTIONAL</t>
        </is>
      </c>
      <c r="IU47" s="344">
        <f>+IV47/IV56</f>
        <v/>
      </c>
      <c r="IV47" s="345">
        <f>SUM(IW47:JD47)</f>
        <v/>
      </c>
      <c r="IW47" s="346" t="n"/>
      <c r="IX47" s="346" t="n"/>
      <c r="IY47" s="346" t="n"/>
      <c r="IZ47" s="346" t="n"/>
      <c r="JA47" s="346" t="n"/>
      <c r="JB47" s="346" t="n"/>
      <c r="JC47" s="346" t="n"/>
      <c r="JD47" s="347" t="n"/>
      <c r="JE47" s="324" t="n"/>
      <c r="JF47" s="343">
        <f>+$A47</f>
        <v/>
      </c>
      <c r="JG47" s="339">
        <f>SUM(JH47:JO47)</f>
        <v/>
      </c>
      <c r="JH47" s="2582">
        <f>+IW47/IV47</f>
        <v/>
      </c>
      <c r="JI47" s="2582">
        <f>+IX47/IV47</f>
        <v/>
      </c>
      <c r="JJ47" s="2582">
        <f>+IY47/IV47</f>
        <v/>
      </c>
      <c r="JK47" s="2582">
        <f>+IZ47/IV47</f>
        <v/>
      </c>
      <c r="JL47" s="2582">
        <f>+JA47/IV47</f>
        <v/>
      </c>
      <c r="JM47" s="2582">
        <f>+JB47/IV47</f>
        <v/>
      </c>
      <c r="JN47" s="2582">
        <f>+JC47/IV47</f>
        <v/>
      </c>
      <c r="JO47" s="2583">
        <f>+JD47/IV47</f>
        <v/>
      </c>
      <c r="JQ47" s="343" t="inlineStr">
        <is>
          <t>INSTITUTIONAL</t>
        </is>
      </c>
      <c r="JR47" s="344">
        <f>+JS47/JS56</f>
        <v/>
      </c>
      <c r="JS47" s="345">
        <f>SUM(JT47:KA47)</f>
        <v/>
      </c>
      <c r="JT47" s="346" t="n"/>
      <c r="JU47" s="346" t="n"/>
      <c r="JV47" s="346" t="n"/>
      <c r="JW47" s="346" t="n"/>
      <c r="JX47" s="346" t="n"/>
      <c r="JY47" s="346" t="n"/>
      <c r="JZ47" s="346" t="n"/>
      <c r="KA47" s="347" t="n"/>
      <c r="KB47" s="324" t="n"/>
      <c r="KC47" s="343">
        <f>+$A47</f>
        <v/>
      </c>
      <c r="KD47" s="339">
        <f>SUM(KE47:KL47)</f>
        <v/>
      </c>
      <c r="KE47" s="2582">
        <f>+JT47/JS47</f>
        <v/>
      </c>
      <c r="KF47" s="2582">
        <f>+JU47/JS47</f>
        <v/>
      </c>
      <c r="KG47" s="2582">
        <f>+JV47/JS47</f>
        <v/>
      </c>
      <c r="KH47" s="2582">
        <f>+JW47/JS47</f>
        <v/>
      </c>
      <c r="KI47" s="2582">
        <f>+JX47/JS47</f>
        <v/>
      </c>
      <c r="KJ47" s="2582">
        <f>+JY47/JS47</f>
        <v/>
      </c>
      <c r="KK47" s="2582">
        <f>+JZ47/JS47</f>
        <v/>
      </c>
      <c r="KL47" s="2583">
        <f>+KA47/JS47</f>
        <v/>
      </c>
    </row>
    <row r="48">
      <c r="A48" s="343" t="inlineStr">
        <is>
          <t>MANAGED CARE</t>
        </is>
      </c>
      <c r="B48" s="344">
        <f>+C48/C56</f>
        <v/>
      </c>
      <c r="C48" s="345">
        <f>SUM(D48:K48)</f>
        <v/>
      </c>
      <c r="D48" s="346">
        <f>AA48+AX48+BU48+CR48+DO48+EL48+FI48+GF48+HC48+HZ48+IW48+JT48</f>
        <v/>
      </c>
      <c r="E48" s="346">
        <f>AB48+AY48+BV48+CS48+DP48+EM48+FJ48+GG48+HD48+IA48+IX48+JU48</f>
        <v/>
      </c>
      <c r="F48" s="346">
        <f>AC48+AZ48+BW48+CT48+DQ48+EN48+FK48+GH48+HE48+IB48+IY48+JV48</f>
        <v/>
      </c>
      <c r="G48" s="346">
        <f>AD48+BA48+BX48+CU48+DR48+EO48+FL48+GI48+HF48+IC48+IZ48+JW48</f>
        <v/>
      </c>
      <c r="H48" s="346">
        <f>AE48+BB48+BY48+CV48+DS48+EP48+FM48+GJ48+HG48+ID48+JA48+JX48</f>
        <v/>
      </c>
      <c r="I48" s="346">
        <f>AF48+BC48+BZ48+CW48+DT48+EQ48+FN48+GK48+HH48+IE48+JB48+JY48</f>
        <v/>
      </c>
      <c r="J48" s="346">
        <f>AG48+BD48+CA48+CX48+DU48+ER48+FO48+GL48+HI48+IF48+JC48+JZ48</f>
        <v/>
      </c>
      <c r="K48" s="347">
        <f>AH48+BE48+CB48+CY48+DV48+ES48+FP48+GM48+HJ48+IG48+JD48+KA48</f>
        <v/>
      </c>
      <c r="L48" s="324" t="n"/>
      <c r="M48" s="343">
        <f>+$A48</f>
        <v/>
      </c>
      <c r="N48" s="339">
        <f>SUM(O48:V48)</f>
        <v/>
      </c>
      <c r="O48" s="2582">
        <f>+D48/$C48</f>
        <v/>
      </c>
      <c r="P48" s="2582">
        <f>+E48/$C48</f>
        <v/>
      </c>
      <c r="Q48" s="2582">
        <f>+F48/$C48</f>
        <v/>
      </c>
      <c r="R48" s="2582">
        <f>+G48/$C48</f>
        <v/>
      </c>
      <c r="S48" s="2582">
        <f>+H48/$C48</f>
        <v/>
      </c>
      <c r="T48" s="2582">
        <f>+I48/$C48</f>
        <v/>
      </c>
      <c r="U48" s="2582">
        <f>+J48/$C48</f>
        <v/>
      </c>
      <c r="V48" s="2583">
        <f>+K48/$C48</f>
        <v/>
      </c>
      <c r="X48" s="343" t="inlineStr">
        <is>
          <t>MANAGED CARE</t>
        </is>
      </c>
      <c r="Y48" s="344">
        <f>+Z48/Z56</f>
        <v/>
      </c>
      <c r="Z48" s="345">
        <f>SUM(AA48:AH48)</f>
        <v/>
      </c>
      <c r="AA48" s="346" t="n"/>
      <c r="AB48" s="346" t="n"/>
      <c r="AC48" s="346" t="n"/>
      <c r="AD48" s="346" t="n"/>
      <c r="AE48" s="346" t="n"/>
      <c r="AF48" s="346" t="n"/>
      <c r="AG48" s="346" t="n"/>
      <c r="AH48" s="347" t="n"/>
      <c r="AI48" s="324" t="n"/>
      <c r="AJ48" s="343">
        <f>+$A48</f>
        <v/>
      </c>
      <c r="AK48" s="339">
        <f>SUM(AL48:AS48)</f>
        <v/>
      </c>
      <c r="AL48" s="2582">
        <f>+AA48/Z48</f>
        <v/>
      </c>
      <c r="AM48" s="2582">
        <f>+AB48/Z48</f>
        <v/>
      </c>
      <c r="AN48" s="2582">
        <f>+AC48/Z48</f>
        <v/>
      </c>
      <c r="AO48" s="2582">
        <f>+AD48/Z48</f>
        <v/>
      </c>
      <c r="AP48" s="2582">
        <f>+AE48/Z48</f>
        <v/>
      </c>
      <c r="AQ48" s="2582">
        <f>+AF48/Z48</f>
        <v/>
      </c>
      <c r="AR48" s="2582">
        <f>+AG48/Z48</f>
        <v/>
      </c>
      <c r="AS48" s="2583">
        <f>+AH48/Z48</f>
        <v/>
      </c>
      <c r="AU48" s="343" t="inlineStr">
        <is>
          <t>MANAGED CARE</t>
        </is>
      </c>
      <c r="AV48" s="344">
        <f>+AW48/AW56</f>
        <v/>
      </c>
      <c r="AW48" s="345">
        <f>SUM(AX48:BE48)</f>
        <v/>
      </c>
      <c r="AX48" s="346" t="n"/>
      <c r="AY48" s="346" t="n"/>
      <c r="AZ48" s="346" t="n"/>
      <c r="BA48" s="346" t="n"/>
      <c r="BB48" s="346" t="n"/>
      <c r="BC48" s="346" t="n"/>
      <c r="BD48" s="346" t="n"/>
      <c r="BE48" s="347" t="n"/>
      <c r="BF48" s="324" t="n"/>
      <c r="BG48" s="343">
        <f>+$A48</f>
        <v/>
      </c>
      <c r="BH48" s="339">
        <f>SUM(BI48:BP48)</f>
        <v/>
      </c>
      <c r="BI48" s="2582">
        <f>+AX48/AW48</f>
        <v/>
      </c>
      <c r="BJ48" s="2582">
        <f>+AY48/AW48</f>
        <v/>
      </c>
      <c r="BK48" s="2582">
        <f>+AZ48/AW48</f>
        <v/>
      </c>
      <c r="BL48" s="2582">
        <f>+BA48/AW48</f>
        <v/>
      </c>
      <c r="BM48" s="2582">
        <f>+BB48/AW48</f>
        <v/>
      </c>
      <c r="BN48" s="2582">
        <f>+BC48/AW48</f>
        <v/>
      </c>
      <c r="BO48" s="2582">
        <f>+BD48/AW48</f>
        <v/>
      </c>
      <c r="BP48" s="2583">
        <f>+BE48/AW48</f>
        <v/>
      </c>
      <c r="BR48" s="343" t="inlineStr">
        <is>
          <t>MANAGED CARE</t>
        </is>
      </c>
      <c r="BS48" s="344">
        <f>+BT48/BT56</f>
        <v/>
      </c>
      <c r="BT48" s="345">
        <f>SUM(BU48:CB48)</f>
        <v/>
      </c>
      <c r="BU48" s="346" t="n"/>
      <c r="BV48" s="346" t="n"/>
      <c r="BW48" s="346" t="n"/>
      <c r="BX48" s="346" t="n"/>
      <c r="BY48" s="346" t="n"/>
      <c r="BZ48" s="346" t="n"/>
      <c r="CA48" s="346" t="n"/>
      <c r="CB48" s="347" t="n"/>
      <c r="CC48" s="324" t="n"/>
      <c r="CD48" s="343">
        <f>+$A48</f>
        <v/>
      </c>
      <c r="CE48" s="339">
        <f>SUM(CF48:CM48)</f>
        <v/>
      </c>
      <c r="CF48" s="2582">
        <f>+BU48/BT48</f>
        <v/>
      </c>
      <c r="CG48" s="2582">
        <f>+BV48/BT48</f>
        <v/>
      </c>
      <c r="CH48" s="2582">
        <f>+BW48/BT48</f>
        <v/>
      </c>
      <c r="CI48" s="2582">
        <f>+BX48/BT48</f>
        <v/>
      </c>
      <c r="CJ48" s="2582">
        <f>+BY48/BT48</f>
        <v/>
      </c>
      <c r="CK48" s="2582">
        <f>+BZ48/BT48</f>
        <v/>
      </c>
      <c r="CL48" s="2582">
        <f>+CA48/BT48</f>
        <v/>
      </c>
      <c r="CM48" s="2583">
        <f>+CB48/BT48</f>
        <v/>
      </c>
      <c r="CO48" s="343" t="inlineStr">
        <is>
          <t>MANAGED CARE</t>
        </is>
      </c>
      <c r="CP48" s="344">
        <f>+CQ48/CQ56</f>
        <v/>
      </c>
      <c r="CQ48" s="345">
        <f>SUM(CR48:CY48)</f>
        <v/>
      </c>
      <c r="CR48" s="346" t="n"/>
      <c r="CS48" s="346" t="n"/>
      <c r="CT48" s="346" t="n"/>
      <c r="CU48" s="346" t="n"/>
      <c r="CV48" s="346" t="n"/>
      <c r="CW48" s="346" t="n"/>
      <c r="CX48" s="346" t="n"/>
      <c r="CY48" s="347" t="n"/>
      <c r="CZ48" s="324" t="n"/>
      <c r="DA48" s="343">
        <f>+$A48</f>
        <v/>
      </c>
      <c r="DB48" s="339">
        <f>SUM(DC48:DJ48)</f>
        <v/>
      </c>
      <c r="DC48" s="2582">
        <f>+CR48/CQ48</f>
        <v/>
      </c>
      <c r="DD48" s="2582">
        <f>+CS48/CQ48</f>
        <v/>
      </c>
      <c r="DE48" s="2582">
        <f>+CT48/CQ48</f>
        <v/>
      </c>
      <c r="DF48" s="2582">
        <f>+CU48/CQ48</f>
        <v/>
      </c>
      <c r="DG48" s="2582">
        <f>+CV48/CQ48</f>
        <v/>
      </c>
      <c r="DH48" s="2582">
        <f>+CW48/CQ48</f>
        <v/>
      </c>
      <c r="DI48" s="2582">
        <f>+CX48/CQ48</f>
        <v/>
      </c>
      <c r="DJ48" s="2583">
        <f>+CY48/CQ48</f>
        <v/>
      </c>
      <c r="DL48" s="343" t="inlineStr">
        <is>
          <t>MANAGED CARE</t>
        </is>
      </c>
      <c r="DM48" s="344">
        <f>+DN48/DN56</f>
        <v/>
      </c>
      <c r="DN48" s="345">
        <f>SUM(DO48:DV48)</f>
        <v/>
      </c>
      <c r="DO48" s="346" t="n"/>
      <c r="DP48" s="346" t="n"/>
      <c r="DQ48" s="346" t="n"/>
      <c r="DR48" s="346" t="n"/>
      <c r="DS48" s="346" t="n"/>
      <c r="DT48" s="346" t="n"/>
      <c r="DU48" s="346" t="n"/>
      <c r="DV48" s="347" t="n"/>
      <c r="DW48" s="324" t="n"/>
      <c r="DX48" s="343">
        <f>+$A48</f>
        <v/>
      </c>
      <c r="DY48" s="339">
        <f>SUM(DZ48:EG48)</f>
        <v/>
      </c>
      <c r="DZ48" s="2582">
        <f>+DO48/DN48</f>
        <v/>
      </c>
      <c r="EA48" s="2582">
        <f>+DP48/DN48</f>
        <v/>
      </c>
      <c r="EB48" s="2582">
        <f>+DQ48/DN48</f>
        <v/>
      </c>
      <c r="EC48" s="2582">
        <f>+DR48/DN48</f>
        <v/>
      </c>
      <c r="ED48" s="2582">
        <f>+DS48/DN48</f>
        <v/>
      </c>
      <c r="EE48" s="2582">
        <f>+DT48/DN48</f>
        <v/>
      </c>
      <c r="EF48" s="2582">
        <f>+DU48/DN48</f>
        <v/>
      </c>
      <c r="EG48" s="2583">
        <f>+DV48/DN48</f>
        <v/>
      </c>
      <c r="EI48" s="343" t="inlineStr">
        <is>
          <t>MANAGED CARE</t>
        </is>
      </c>
      <c r="EJ48" s="344">
        <f>+EK48/EK56</f>
        <v/>
      </c>
      <c r="EK48" s="345">
        <f>SUM(EL48:ES48)</f>
        <v/>
      </c>
      <c r="EL48" s="346" t="n"/>
      <c r="EM48" s="346" t="n"/>
      <c r="EN48" s="346" t="n"/>
      <c r="EO48" s="346" t="n"/>
      <c r="EP48" s="346" t="n"/>
      <c r="EQ48" s="346" t="n"/>
      <c r="ER48" s="346" t="n"/>
      <c r="ES48" s="347" t="n"/>
      <c r="ET48" s="324" t="n"/>
      <c r="EU48" s="343">
        <f>+$A48</f>
        <v/>
      </c>
      <c r="EV48" s="339">
        <f>SUM(EW48:FD48)</f>
        <v/>
      </c>
      <c r="EW48" s="2582">
        <f>+EL48/EK48</f>
        <v/>
      </c>
      <c r="EX48" s="2582">
        <f>+EM48/EK48</f>
        <v/>
      </c>
      <c r="EY48" s="2582">
        <f>+EN48/EK48</f>
        <v/>
      </c>
      <c r="EZ48" s="2582">
        <f>+EO48/EK48</f>
        <v/>
      </c>
      <c r="FA48" s="2582">
        <f>+EP48/EK48</f>
        <v/>
      </c>
      <c r="FB48" s="2582">
        <f>+EQ48/EK48</f>
        <v/>
      </c>
      <c r="FC48" s="2582">
        <f>+ER48/EK48</f>
        <v/>
      </c>
      <c r="FD48" s="2583">
        <f>+ES48/EK48</f>
        <v/>
      </c>
      <c r="FF48" s="343" t="inlineStr">
        <is>
          <t>MANAGED CARE</t>
        </is>
      </c>
      <c r="FG48" s="344">
        <f>+FH48/FH56</f>
        <v/>
      </c>
      <c r="FH48" s="345">
        <f>SUM(FI48:FP48)</f>
        <v/>
      </c>
      <c r="FI48" s="346" t="n"/>
      <c r="FJ48" s="346" t="n"/>
      <c r="FK48" s="346" t="n"/>
      <c r="FL48" s="346" t="n"/>
      <c r="FM48" s="346" t="n"/>
      <c r="FN48" s="346" t="n"/>
      <c r="FO48" s="346" t="n"/>
      <c r="FP48" s="347" t="n"/>
      <c r="FQ48" s="324" t="n"/>
      <c r="FR48" s="343">
        <f>+$A48</f>
        <v/>
      </c>
      <c r="FS48" s="339">
        <f>SUM(FT48:GA48)</f>
        <v/>
      </c>
      <c r="FT48" s="2582">
        <f>+FI48/FH48</f>
        <v/>
      </c>
      <c r="FU48" s="2582">
        <f>+FJ48/FH48</f>
        <v/>
      </c>
      <c r="FV48" s="2582">
        <f>+FK48/FH48</f>
        <v/>
      </c>
      <c r="FW48" s="2582">
        <f>+FL48/FH48</f>
        <v/>
      </c>
      <c r="FX48" s="2582">
        <f>+FM48/FH48</f>
        <v/>
      </c>
      <c r="FY48" s="2582">
        <f>+FN48/FH48</f>
        <v/>
      </c>
      <c r="FZ48" s="2582">
        <f>+FO48/FH48</f>
        <v/>
      </c>
      <c r="GA48" s="2583">
        <f>+FP48/FH48</f>
        <v/>
      </c>
      <c r="GC48" s="343" t="inlineStr">
        <is>
          <t>MANAGED CARE</t>
        </is>
      </c>
      <c r="GD48" s="344">
        <f>+GE48/GE56</f>
        <v/>
      </c>
      <c r="GE48" s="345">
        <f>SUM(GF48:GM48)</f>
        <v/>
      </c>
      <c r="GF48" s="346" t="n"/>
      <c r="GG48" s="346" t="n"/>
      <c r="GH48" s="346" t="n"/>
      <c r="GI48" s="346" t="n"/>
      <c r="GJ48" s="346" t="n"/>
      <c r="GK48" s="346" t="n"/>
      <c r="GL48" s="346" t="n"/>
      <c r="GM48" s="347" t="n"/>
      <c r="GN48" s="324" t="n"/>
      <c r="GO48" s="343">
        <f>+$A48</f>
        <v/>
      </c>
      <c r="GP48" s="339">
        <f>SUM(GQ48:GX48)</f>
        <v/>
      </c>
      <c r="GQ48" s="2582">
        <f>+GF48/GE48</f>
        <v/>
      </c>
      <c r="GR48" s="2582">
        <f>+GG48/GE48</f>
        <v/>
      </c>
      <c r="GS48" s="2582">
        <f>+GH48/GE48</f>
        <v/>
      </c>
      <c r="GT48" s="2582">
        <f>+GI48/GE48</f>
        <v/>
      </c>
      <c r="GU48" s="2582">
        <f>+GJ48/GE48</f>
        <v/>
      </c>
      <c r="GV48" s="2582">
        <f>+GK48/GE48</f>
        <v/>
      </c>
      <c r="GW48" s="2582">
        <f>+GL48/GE48</f>
        <v/>
      </c>
      <c r="GX48" s="2583">
        <f>+GM48/GE48</f>
        <v/>
      </c>
      <c r="GZ48" s="343" t="inlineStr">
        <is>
          <t>MANAGED CARE</t>
        </is>
      </c>
      <c r="HA48" s="344">
        <f>+HB48/HB56</f>
        <v/>
      </c>
      <c r="HB48" s="345">
        <f>SUM(HC48:HJ48)</f>
        <v/>
      </c>
      <c r="HC48" s="346" t="n"/>
      <c r="HD48" s="346" t="n"/>
      <c r="HE48" s="346" t="n"/>
      <c r="HF48" s="346" t="n"/>
      <c r="HG48" s="346" t="n"/>
      <c r="HH48" s="346" t="n"/>
      <c r="HI48" s="346" t="n"/>
      <c r="HJ48" s="347" t="n"/>
      <c r="HK48" s="324" t="n"/>
      <c r="HL48" s="343">
        <f>+$A48</f>
        <v/>
      </c>
      <c r="HM48" s="339">
        <f>SUM(HN48:HU48)</f>
        <v/>
      </c>
      <c r="HN48" s="2582">
        <f>+HC48/HB48</f>
        <v/>
      </c>
      <c r="HO48" s="2582">
        <f>+HD48/HB48</f>
        <v/>
      </c>
      <c r="HP48" s="2582">
        <f>+HE48/HB48</f>
        <v/>
      </c>
      <c r="HQ48" s="2582">
        <f>+HF48/HB48</f>
        <v/>
      </c>
      <c r="HR48" s="2582">
        <f>+HG48/HB48</f>
        <v/>
      </c>
      <c r="HS48" s="2582">
        <f>+HH48/HB48</f>
        <v/>
      </c>
      <c r="HT48" s="2582">
        <f>+HI48/HB48</f>
        <v/>
      </c>
      <c r="HU48" s="2583">
        <f>+HJ48/HB48</f>
        <v/>
      </c>
      <c r="HW48" s="343" t="inlineStr">
        <is>
          <t>MANAGED CARE</t>
        </is>
      </c>
      <c r="HX48" s="344">
        <f>+HY48/HY56</f>
        <v/>
      </c>
      <c r="HY48" s="345">
        <f>SUM(HZ48:IG48)</f>
        <v/>
      </c>
      <c r="HZ48" s="346" t="n"/>
      <c r="IA48" s="346" t="n"/>
      <c r="IB48" s="346" t="n"/>
      <c r="IC48" s="346" t="n"/>
      <c r="ID48" s="346" t="n"/>
      <c r="IE48" s="346" t="n"/>
      <c r="IF48" s="346" t="n"/>
      <c r="IG48" s="347" t="n"/>
      <c r="IH48" s="324" t="n"/>
      <c r="II48" s="343">
        <f>+$A48</f>
        <v/>
      </c>
      <c r="IJ48" s="339">
        <f>SUM(IK48:IR48)</f>
        <v/>
      </c>
      <c r="IK48" s="2582">
        <f>+HZ48/HY48</f>
        <v/>
      </c>
      <c r="IL48" s="2582">
        <f>+IA48/HY48</f>
        <v/>
      </c>
      <c r="IM48" s="2582">
        <f>+IB48/HY48</f>
        <v/>
      </c>
      <c r="IN48" s="2582">
        <f>+IC48/HY48</f>
        <v/>
      </c>
      <c r="IO48" s="2582">
        <f>+ID48/HY48</f>
        <v/>
      </c>
      <c r="IP48" s="2582">
        <f>+IE48/HY48</f>
        <v/>
      </c>
      <c r="IQ48" s="2582">
        <f>+IF48/HY48</f>
        <v/>
      </c>
      <c r="IR48" s="2583">
        <f>+IG48/HY48</f>
        <v/>
      </c>
      <c r="IT48" s="343" t="inlineStr">
        <is>
          <t>MANAGED CARE</t>
        </is>
      </c>
      <c r="IU48" s="344">
        <f>+IV48/IV56</f>
        <v/>
      </c>
      <c r="IV48" s="345">
        <f>SUM(IW48:JD48)</f>
        <v/>
      </c>
      <c r="IW48" s="346" t="n"/>
      <c r="IX48" s="346" t="n"/>
      <c r="IY48" s="346" t="n"/>
      <c r="IZ48" s="346" t="n"/>
      <c r="JA48" s="346" t="n"/>
      <c r="JB48" s="346" t="n"/>
      <c r="JC48" s="346" t="n"/>
      <c r="JD48" s="347" t="n"/>
      <c r="JE48" s="324" t="n"/>
      <c r="JF48" s="343">
        <f>+$A48</f>
        <v/>
      </c>
      <c r="JG48" s="339">
        <f>SUM(JH48:JO48)</f>
        <v/>
      </c>
      <c r="JH48" s="2582">
        <f>+IW48/IV48</f>
        <v/>
      </c>
      <c r="JI48" s="2582">
        <f>+IX48/IV48</f>
        <v/>
      </c>
      <c r="JJ48" s="2582">
        <f>+IY48/IV48</f>
        <v/>
      </c>
      <c r="JK48" s="2582">
        <f>+IZ48/IV48</f>
        <v/>
      </c>
      <c r="JL48" s="2582">
        <f>+JA48/IV48</f>
        <v/>
      </c>
      <c r="JM48" s="2582">
        <f>+JB48/IV48</f>
        <v/>
      </c>
      <c r="JN48" s="2582">
        <f>+JC48/IV48</f>
        <v/>
      </c>
      <c r="JO48" s="2583">
        <f>+JD48/IV48</f>
        <v/>
      </c>
      <c r="JQ48" s="343" t="inlineStr">
        <is>
          <t>MANAGED CARE</t>
        </is>
      </c>
      <c r="JR48" s="344">
        <f>+JS48/JS56</f>
        <v/>
      </c>
      <c r="JS48" s="345">
        <f>SUM(JT48:KA48)</f>
        <v/>
      </c>
      <c r="JT48" s="346" t="n"/>
      <c r="JU48" s="346" t="n"/>
      <c r="JV48" s="346" t="n"/>
      <c r="JW48" s="346" t="n"/>
      <c r="JX48" s="346" t="n"/>
      <c r="JY48" s="346" t="n"/>
      <c r="JZ48" s="346" t="n"/>
      <c r="KA48" s="347" t="n"/>
      <c r="KB48" s="324" t="n"/>
      <c r="KC48" s="343">
        <f>+$A48</f>
        <v/>
      </c>
      <c r="KD48" s="339">
        <f>SUM(KE48:KL48)</f>
        <v/>
      </c>
      <c r="KE48" s="2582">
        <f>+JT48/JS48</f>
        <v/>
      </c>
      <c r="KF48" s="2582">
        <f>+JU48/JS48</f>
        <v/>
      </c>
      <c r="KG48" s="2582">
        <f>+JV48/JS48</f>
        <v/>
      </c>
      <c r="KH48" s="2582">
        <f>+JW48/JS48</f>
        <v/>
      </c>
      <c r="KI48" s="2582">
        <f>+JX48/JS48</f>
        <v/>
      </c>
      <c r="KJ48" s="2582">
        <f>+JY48/JS48</f>
        <v/>
      </c>
      <c r="KK48" s="2582">
        <f>+JZ48/JS48</f>
        <v/>
      </c>
      <c r="KL48" s="2583">
        <f>+KA48/JS48</f>
        <v/>
      </c>
    </row>
    <row r="49">
      <c r="A49" s="343" t="inlineStr">
        <is>
          <t>MEDICAID</t>
        </is>
      </c>
      <c r="B49" s="344">
        <f>+C49/C56</f>
        <v/>
      </c>
      <c r="C49" s="345">
        <f>SUM(D49:K49)</f>
        <v/>
      </c>
      <c r="D49" s="346">
        <f>AA49+AX49+BU49+CR49+DO49+EL49+FI49+GF49+HC49+HZ49+IW49+JT49</f>
        <v/>
      </c>
      <c r="E49" s="346">
        <f>AB49+AY49+BV49+CS49+DP49+EM49+FJ49+GG49+HD49+IA49+IX49+JU49</f>
        <v/>
      </c>
      <c r="F49" s="346">
        <f>AC49+AZ49+BW49+CT49+DQ49+EN49+FK49+GH49+HE49+IB49+IY49+JV49</f>
        <v/>
      </c>
      <c r="G49" s="346">
        <f>AD49+BA49+BX49+CU49+DR49+EO49+FL49+GI49+HF49+IC49+IZ49+JW49</f>
        <v/>
      </c>
      <c r="H49" s="346">
        <f>AE49+BB49+BY49+CV49+DS49+EP49+FM49+GJ49+HG49+ID49+JA49+JX49</f>
        <v/>
      </c>
      <c r="I49" s="346">
        <f>AF49+BC49+BZ49+CW49+DT49+EQ49+FN49+GK49+HH49+IE49+JB49+JY49</f>
        <v/>
      </c>
      <c r="J49" s="346">
        <f>AG49+BD49+CA49+CX49+DU49+ER49+FO49+GL49+HI49+IF49+JC49+JZ49</f>
        <v/>
      </c>
      <c r="K49" s="347">
        <f>AH49+BE49+CB49+CY49+DV49+ES49+FP49+GM49+HJ49+IG49+JD49+KA49</f>
        <v/>
      </c>
      <c r="L49" s="324" t="n"/>
      <c r="M49" s="343">
        <f>+$A49</f>
        <v/>
      </c>
      <c r="N49" s="339">
        <f>SUM(O49:V49)</f>
        <v/>
      </c>
      <c r="O49" s="2582">
        <f>+D49/$C49</f>
        <v/>
      </c>
      <c r="P49" s="2582">
        <f>+E49/$C49</f>
        <v/>
      </c>
      <c r="Q49" s="2582">
        <f>+F49/$C49</f>
        <v/>
      </c>
      <c r="R49" s="2582">
        <f>+G49/$C49</f>
        <v/>
      </c>
      <c r="S49" s="2582">
        <f>+H49/$C49</f>
        <v/>
      </c>
      <c r="T49" s="2582">
        <f>+I49/$C49</f>
        <v/>
      </c>
      <c r="U49" s="2582">
        <f>+J49/$C49</f>
        <v/>
      </c>
      <c r="V49" s="2583">
        <f>+K49/$C49</f>
        <v/>
      </c>
      <c r="X49" s="343" t="inlineStr">
        <is>
          <t>MEDICAID</t>
        </is>
      </c>
      <c r="Y49" s="344">
        <f>+Z49/Z56</f>
        <v/>
      </c>
      <c r="Z49" s="345">
        <f>SUM(AA49:AH49)</f>
        <v/>
      </c>
      <c r="AA49" s="346" t="n"/>
      <c r="AB49" s="346" t="n"/>
      <c r="AC49" s="346" t="n"/>
      <c r="AD49" s="346" t="n"/>
      <c r="AE49" s="346" t="n"/>
      <c r="AF49" s="346" t="n"/>
      <c r="AG49" s="346" t="n"/>
      <c r="AH49" s="347" t="n"/>
      <c r="AI49" s="324" t="n"/>
      <c r="AJ49" s="343">
        <f>+$A49</f>
        <v/>
      </c>
      <c r="AK49" s="339">
        <f>SUM(AL49:AS49)</f>
        <v/>
      </c>
      <c r="AL49" s="2582">
        <f>+AA49/Z49</f>
        <v/>
      </c>
      <c r="AM49" s="2582">
        <f>+AB49/Z49</f>
        <v/>
      </c>
      <c r="AN49" s="2582">
        <f>+AC49/Z49</f>
        <v/>
      </c>
      <c r="AO49" s="2582">
        <f>+AD49/Z49</f>
        <v/>
      </c>
      <c r="AP49" s="2582">
        <f>+AE49/Z49</f>
        <v/>
      </c>
      <c r="AQ49" s="2582">
        <f>+AF49/Z49</f>
        <v/>
      </c>
      <c r="AR49" s="2582">
        <f>+AG49/Z49</f>
        <v/>
      </c>
      <c r="AS49" s="2583">
        <f>+AH49/Z49</f>
        <v/>
      </c>
      <c r="AU49" s="343" t="inlineStr">
        <is>
          <t>MEDICAID</t>
        </is>
      </c>
      <c r="AV49" s="344">
        <f>+AW49/AW56</f>
        <v/>
      </c>
      <c r="AW49" s="345">
        <f>SUM(AX49:BE49)</f>
        <v/>
      </c>
      <c r="AX49" s="346" t="n"/>
      <c r="AY49" s="346" t="n"/>
      <c r="AZ49" s="346" t="n"/>
      <c r="BA49" s="346" t="n"/>
      <c r="BB49" s="346" t="n"/>
      <c r="BC49" s="346" t="n"/>
      <c r="BD49" s="346" t="n"/>
      <c r="BE49" s="347" t="n"/>
      <c r="BF49" s="324" t="n"/>
      <c r="BG49" s="343">
        <f>+$A49</f>
        <v/>
      </c>
      <c r="BH49" s="339">
        <f>SUM(BI49:BP49)</f>
        <v/>
      </c>
      <c r="BI49" s="2582">
        <f>+AX49/AW49</f>
        <v/>
      </c>
      <c r="BJ49" s="2582">
        <f>+AY49/AW49</f>
        <v/>
      </c>
      <c r="BK49" s="2582">
        <f>+AZ49/AW49</f>
        <v/>
      </c>
      <c r="BL49" s="2582">
        <f>+BA49/AW49</f>
        <v/>
      </c>
      <c r="BM49" s="2582">
        <f>+BB49/AW49</f>
        <v/>
      </c>
      <c r="BN49" s="2582">
        <f>+BC49/AW49</f>
        <v/>
      </c>
      <c r="BO49" s="2582">
        <f>+BD49/AW49</f>
        <v/>
      </c>
      <c r="BP49" s="2583">
        <f>+BE49/AW49</f>
        <v/>
      </c>
      <c r="BR49" s="343" t="inlineStr">
        <is>
          <t>MEDICAID</t>
        </is>
      </c>
      <c r="BS49" s="344">
        <f>+BT49/BT56</f>
        <v/>
      </c>
      <c r="BT49" s="345">
        <f>SUM(BU49:CB49)</f>
        <v/>
      </c>
      <c r="BU49" s="346" t="n"/>
      <c r="BV49" s="346" t="n"/>
      <c r="BW49" s="346" t="n"/>
      <c r="BX49" s="346" t="n"/>
      <c r="BY49" s="346" t="n"/>
      <c r="BZ49" s="346" t="n"/>
      <c r="CA49" s="346" t="n"/>
      <c r="CB49" s="347" t="n"/>
      <c r="CC49" s="324" t="n"/>
      <c r="CD49" s="343">
        <f>+$A49</f>
        <v/>
      </c>
      <c r="CE49" s="339">
        <f>SUM(CF49:CM49)</f>
        <v/>
      </c>
      <c r="CF49" s="2582">
        <f>+BU49/BT49</f>
        <v/>
      </c>
      <c r="CG49" s="2582">
        <f>+BV49/BT49</f>
        <v/>
      </c>
      <c r="CH49" s="2582">
        <f>+BW49/BT49</f>
        <v/>
      </c>
      <c r="CI49" s="2582">
        <f>+BX49/BT49</f>
        <v/>
      </c>
      <c r="CJ49" s="2582">
        <f>+BY49/BT49</f>
        <v/>
      </c>
      <c r="CK49" s="2582">
        <f>+BZ49/BT49</f>
        <v/>
      </c>
      <c r="CL49" s="2582">
        <f>+CA49/BT49</f>
        <v/>
      </c>
      <c r="CM49" s="2583">
        <f>+CB49/BT49</f>
        <v/>
      </c>
      <c r="CO49" s="343" t="inlineStr">
        <is>
          <t>MEDICAID</t>
        </is>
      </c>
      <c r="CP49" s="344">
        <f>+CQ49/CQ56</f>
        <v/>
      </c>
      <c r="CQ49" s="345">
        <f>SUM(CR49:CY49)</f>
        <v/>
      </c>
      <c r="CR49" s="346" t="n"/>
      <c r="CS49" s="346" t="n"/>
      <c r="CT49" s="346" t="n"/>
      <c r="CU49" s="346" t="n"/>
      <c r="CV49" s="346" t="n"/>
      <c r="CW49" s="346" t="n"/>
      <c r="CX49" s="346" t="n"/>
      <c r="CY49" s="347" t="n"/>
      <c r="CZ49" s="324" t="n"/>
      <c r="DA49" s="343">
        <f>+$A49</f>
        <v/>
      </c>
      <c r="DB49" s="339">
        <f>SUM(DC49:DJ49)</f>
        <v/>
      </c>
      <c r="DC49" s="2582">
        <f>+CR49/CQ49</f>
        <v/>
      </c>
      <c r="DD49" s="2582">
        <f>+CS49/CQ49</f>
        <v/>
      </c>
      <c r="DE49" s="2582">
        <f>+CT49/CQ49</f>
        <v/>
      </c>
      <c r="DF49" s="2582">
        <f>+CU49/CQ49</f>
        <v/>
      </c>
      <c r="DG49" s="2582">
        <f>+CV49/CQ49</f>
        <v/>
      </c>
      <c r="DH49" s="2582">
        <f>+CW49/CQ49</f>
        <v/>
      </c>
      <c r="DI49" s="2582">
        <f>+CX49/CQ49</f>
        <v/>
      </c>
      <c r="DJ49" s="2583">
        <f>+CY49/CQ49</f>
        <v/>
      </c>
      <c r="DL49" s="343" t="inlineStr">
        <is>
          <t>MEDICAID</t>
        </is>
      </c>
      <c r="DM49" s="344">
        <f>+DN49/DN56</f>
        <v/>
      </c>
      <c r="DN49" s="345">
        <f>SUM(DO49:DV49)</f>
        <v/>
      </c>
      <c r="DO49" s="346" t="n"/>
      <c r="DP49" s="346" t="n"/>
      <c r="DQ49" s="346" t="n"/>
      <c r="DR49" s="346" t="n"/>
      <c r="DS49" s="346" t="n"/>
      <c r="DT49" s="346" t="n"/>
      <c r="DU49" s="346" t="n"/>
      <c r="DV49" s="347" t="n"/>
      <c r="DW49" s="324" t="n"/>
      <c r="DX49" s="343">
        <f>+$A49</f>
        <v/>
      </c>
      <c r="DY49" s="339">
        <f>SUM(DZ49:EG49)</f>
        <v/>
      </c>
      <c r="DZ49" s="2582">
        <f>+DO49/DN49</f>
        <v/>
      </c>
      <c r="EA49" s="2582">
        <f>+DP49/DN49</f>
        <v/>
      </c>
      <c r="EB49" s="2582">
        <f>+DQ49/DN49</f>
        <v/>
      </c>
      <c r="EC49" s="2582">
        <f>+DR49/DN49</f>
        <v/>
      </c>
      <c r="ED49" s="2582">
        <f>+DS49/DN49</f>
        <v/>
      </c>
      <c r="EE49" s="2582">
        <f>+DT49/DN49</f>
        <v/>
      </c>
      <c r="EF49" s="2582">
        <f>+DU49/DN49</f>
        <v/>
      </c>
      <c r="EG49" s="2583">
        <f>+DV49/DN49</f>
        <v/>
      </c>
      <c r="EI49" s="343" t="inlineStr">
        <is>
          <t>MEDICAID</t>
        </is>
      </c>
      <c r="EJ49" s="344">
        <f>+EK49/EK56</f>
        <v/>
      </c>
      <c r="EK49" s="345">
        <f>SUM(EL49:ES49)</f>
        <v/>
      </c>
      <c r="EL49" s="346" t="n"/>
      <c r="EM49" s="346" t="n"/>
      <c r="EN49" s="346" t="n"/>
      <c r="EO49" s="346" t="n"/>
      <c r="EP49" s="346" t="n"/>
      <c r="EQ49" s="346" t="n"/>
      <c r="ER49" s="346" t="n"/>
      <c r="ES49" s="347" t="n"/>
      <c r="ET49" s="324" t="n"/>
      <c r="EU49" s="343">
        <f>+$A49</f>
        <v/>
      </c>
      <c r="EV49" s="339">
        <f>SUM(EW49:FD49)</f>
        <v/>
      </c>
      <c r="EW49" s="2582">
        <f>+EL49/EK49</f>
        <v/>
      </c>
      <c r="EX49" s="2582">
        <f>+EM49/EK49</f>
        <v/>
      </c>
      <c r="EY49" s="2582">
        <f>+EN49/EK49</f>
        <v/>
      </c>
      <c r="EZ49" s="2582">
        <f>+EO49/EK49</f>
        <v/>
      </c>
      <c r="FA49" s="2582">
        <f>+EP49/EK49</f>
        <v/>
      </c>
      <c r="FB49" s="2582">
        <f>+EQ49/EK49</f>
        <v/>
      </c>
      <c r="FC49" s="2582">
        <f>+ER49/EK49</f>
        <v/>
      </c>
      <c r="FD49" s="2583">
        <f>+ES49/EK49</f>
        <v/>
      </c>
      <c r="FF49" s="343" t="inlineStr">
        <is>
          <t>MEDICAID</t>
        </is>
      </c>
      <c r="FG49" s="344">
        <f>+FH49/FH56</f>
        <v/>
      </c>
      <c r="FH49" s="345">
        <f>SUM(FI49:FP49)</f>
        <v/>
      </c>
      <c r="FI49" s="346" t="n"/>
      <c r="FJ49" s="346" t="n"/>
      <c r="FK49" s="346" t="n"/>
      <c r="FL49" s="346" t="n"/>
      <c r="FM49" s="346" t="n"/>
      <c r="FN49" s="346" t="n"/>
      <c r="FO49" s="346" t="n"/>
      <c r="FP49" s="347" t="n"/>
      <c r="FQ49" s="324" t="n"/>
      <c r="FR49" s="343">
        <f>+$A49</f>
        <v/>
      </c>
      <c r="FS49" s="339">
        <f>SUM(FT49:GA49)</f>
        <v/>
      </c>
      <c r="FT49" s="2582">
        <f>+FI49/FH49</f>
        <v/>
      </c>
      <c r="FU49" s="2582">
        <f>+FJ49/FH49</f>
        <v/>
      </c>
      <c r="FV49" s="2582">
        <f>+FK49/FH49</f>
        <v/>
      </c>
      <c r="FW49" s="2582">
        <f>+FL49/FH49</f>
        <v/>
      </c>
      <c r="FX49" s="2582">
        <f>+FM49/FH49</f>
        <v/>
      </c>
      <c r="FY49" s="2582">
        <f>+FN49/FH49</f>
        <v/>
      </c>
      <c r="FZ49" s="2582">
        <f>+FO49/FH49</f>
        <v/>
      </c>
      <c r="GA49" s="2583">
        <f>+FP49/FH49</f>
        <v/>
      </c>
      <c r="GC49" s="343" t="inlineStr">
        <is>
          <t>MEDICAID</t>
        </is>
      </c>
      <c r="GD49" s="344">
        <f>+GE49/GE56</f>
        <v/>
      </c>
      <c r="GE49" s="345">
        <f>SUM(GF49:GM49)</f>
        <v/>
      </c>
      <c r="GF49" s="346" t="n"/>
      <c r="GG49" s="346" t="n"/>
      <c r="GH49" s="346" t="n"/>
      <c r="GI49" s="346" t="n"/>
      <c r="GJ49" s="346" t="n"/>
      <c r="GK49" s="346" t="n"/>
      <c r="GL49" s="346" t="n"/>
      <c r="GM49" s="347" t="n"/>
      <c r="GN49" s="324" t="n"/>
      <c r="GO49" s="343">
        <f>+$A49</f>
        <v/>
      </c>
      <c r="GP49" s="339">
        <f>SUM(GQ49:GX49)</f>
        <v/>
      </c>
      <c r="GQ49" s="2582">
        <f>+GF49/GE49</f>
        <v/>
      </c>
      <c r="GR49" s="2582">
        <f>+GG49/GE49</f>
        <v/>
      </c>
      <c r="GS49" s="2582">
        <f>+GH49/GE49</f>
        <v/>
      </c>
      <c r="GT49" s="2582">
        <f>+GI49/GE49</f>
        <v/>
      </c>
      <c r="GU49" s="2582">
        <f>+GJ49/GE49</f>
        <v/>
      </c>
      <c r="GV49" s="2582">
        <f>+GK49/GE49</f>
        <v/>
      </c>
      <c r="GW49" s="2582">
        <f>+GL49/GE49</f>
        <v/>
      </c>
      <c r="GX49" s="2583">
        <f>+GM49/GE49</f>
        <v/>
      </c>
      <c r="GZ49" s="343" t="inlineStr">
        <is>
          <t>MEDICAID</t>
        </is>
      </c>
      <c r="HA49" s="344">
        <f>+HB49/HB56</f>
        <v/>
      </c>
      <c r="HB49" s="345">
        <f>SUM(HC49:HJ49)</f>
        <v/>
      </c>
      <c r="HC49" s="346" t="n"/>
      <c r="HD49" s="346" t="n"/>
      <c r="HE49" s="346" t="n"/>
      <c r="HF49" s="346" t="n"/>
      <c r="HG49" s="346" t="n"/>
      <c r="HH49" s="346" t="n"/>
      <c r="HI49" s="346" t="n"/>
      <c r="HJ49" s="347" t="n"/>
      <c r="HK49" s="324" t="n"/>
      <c r="HL49" s="343">
        <f>+$A49</f>
        <v/>
      </c>
      <c r="HM49" s="339">
        <f>SUM(HN49:HU49)</f>
        <v/>
      </c>
      <c r="HN49" s="2582">
        <f>+HC49/HB49</f>
        <v/>
      </c>
      <c r="HO49" s="2582">
        <f>+HD49/HB49</f>
        <v/>
      </c>
      <c r="HP49" s="2582">
        <f>+HE49/HB49</f>
        <v/>
      </c>
      <c r="HQ49" s="2582">
        <f>+HF49/HB49</f>
        <v/>
      </c>
      <c r="HR49" s="2582">
        <f>+HG49/HB49</f>
        <v/>
      </c>
      <c r="HS49" s="2582">
        <f>+HH49/HB49</f>
        <v/>
      </c>
      <c r="HT49" s="2582">
        <f>+HI49/HB49</f>
        <v/>
      </c>
      <c r="HU49" s="2583">
        <f>+HJ49/HB49</f>
        <v/>
      </c>
      <c r="HW49" s="343" t="inlineStr">
        <is>
          <t>MEDICAID</t>
        </is>
      </c>
      <c r="HX49" s="344">
        <f>+HY49/HY56</f>
        <v/>
      </c>
      <c r="HY49" s="345">
        <f>SUM(HZ49:IG49)</f>
        <v/>
      </c>
      <c r="HZ49" s="346" t="n"/>
      <c r="IA49" s="346" t="n"/>
      <c r="IB49" s="346" t="n"/>
      <c r="IC49" s="346" t="n"/>
      <c r="ID49" s="346" t="n"/>
      <c r="IE49" s="346" t="n"/>
      <c r="IF49" s="346" t="n"/>
      <c r="IG49" s="347" t="n"/>
      <c r="IH49" s="324" t="n"/>
      <c r="II49" s="343">
        <f>+$A49</f>
        <v/>
      </c>
      <c r="IJ49" s="339">
        <f>SUM(IK49:IR49)</f>
        <v/>
      </c>
      <c r="IK49" s="2582">
        <f>+HZ49/HY49</f>
        <v/>
      </c>
      <c r="IL49" s="2582">
        <f>+IA49/HY49</f>
        <v/>
      </c>
      <c r="IM49" s="2582">
        <f>+IB49/HY49</f>
        <v/>
      </c>
      <c r="IN49" s="2582">
        <f>+IC49/HY49</f>
        <v/>
      </c>
      <c r="IO49" s="2582">
        <f>+ID49/HY49</f>
        <v/>
      </c>
      <c r="IP49" s="2582">
        <f>+IE49/HY49</f>
        <v/>
      </c>
      <c r="IQ49" s="2582">
        <f>+IF49/HY49</f>
        <v/>
      </c>
      <c r="IR49" s="2583">
        <f>+IG49/HY49</f>
        <v/>
      </c>
      <c r="IT49" s="343" t="inlineStr">
        <is>
          <t>MEDICAID</t>
        </is>
      </c>
      <c r="IU49" s="344">
        <f>+IV49/IV56</f>
        <v/>
      </c>
      <c r="IV49" s="345">
        <f>SUM(IW49:JD49)</f>
        <v/>
      </c>
      <c r="IW49" s="346" t="n"/>
      <c r="IX49" s="346" t="n"/>
      <c r="IY49" s="346" t="n"/>
      <c r="IZ49" s="346" t="n"/>
      <c r="JA49" s="346" t="n"/>
      <c r="JB49" s="346" t="n"/>
      <c r="JC49" s="346" t="n"/>
      <c r="JD49" s="347" t="n"/>
      <c r="JE49" s="324" t="n"/>
      <c r="JF49" s="343">
        <f>+$A49</f>
        <v/>
      </c>
      <c r="JG49" s="339">
        <f>SUM(JH49:JO49)</f>
        <v/>
      </c>
      <c r="JH49" s="2582">
        <f>+IW49/IV49</f>
        <v/>
      </c>
      <c r="JI49" s="2582">
        <f>+IX49/IV49</f>
        <v/>
      </c>
      <c r="JJ49" s="2582">
        <f>+IY49/IV49</f>
        <v/>
      </c>
      <c r="JK49" s="2582">
        <f>+IZ49/IV49</f>
        <v/>
      </c>
      <c r="JL49" s="2582">
        <f>+JA49/IV49</f>
        <v/>
      </c>
      <c r="JM49" s="2582">
        <f>+JB49/IV49</f>
        <v/>
      </c>
      <c r="JN49" s="2582">
        <f>+JC49/IV49</f>
        <v/>
      </c>
      <c r="JO49" s="2583">
        <f>+JD49/IV49</f>
        <v/>
      </c>
      <c r="JQ49" s="343" t="inlineStr">
        <is>
          <t>MEDICAID</t>
        </is>
      </c>
      <c r="JR49" s="344">
        <f>+JS49/JS56</f>
        <v/>
      </c>
      <c r="JS49" s="345">
        <f>SUM(JT49:KA49)</f>
        <v/>
      </c>
      <c r="JT49" s="346" t="n"/>
      <c r="JU49" s="346" t="n"/>
      <c r="JV49" s="346" t="n"/>
      <c r="JW49" s="346" t="n"/>
      <c r="JX49" s="346" t="n"/>
      <c r="JY49" s="346" t="n"/>
      <c r="JZ49" s="346" t="n"/>
      <c r="KA49" s="347" t="n"/>
      <c r="KB49" s="324" t="n"/>
      <c r="KC49" s="343">
        <f>+$A49</f>
        <v/>
      </c>
      <c r="KD49" s="339">
        <f>SUM(KE49:KL49)</f>
        <v/>
      </c>
      <c r="KE49" s="2582">
        <f>+JT49/JS49</f>
        <v/>
      </c>
      <c r="KF49" s="2582">
        <f>+JU49/JS49</f>
        <v/>
      </c>
      <c r="KG49" s="2582">
        <f>+JV49/JS49</f>
        <v/>
      </c>
      <c r="KH49" s="2582">
        <f>+JW49/JS49</f>
        <v/>
      </c>
      <c r="KI49" s="2582">
        <f>+JX49/JS49</f>
        <v/>
      </c>
      <c r="KJ49" s="2582">
        <f>+JY49/JS49</f>
        <v/>
      </c>
      <c r="KK49" s="2582">
        <f>+JZ49/JS49</f>
        <v/>
      </c>
      <c r="KL49" s="2583">
        <f>+KA49/JS49</f>
        <v/>
      </c>
    </row>
    <row r="50">
      <c r="A50" s="343" t="inlineStr">
        <is>
          <t>MEDICARE</t>
        </is>
      </c>
      <c r="B50" s="344">
        <f>+C50/C56</f>
        <v/>
      </c>
      <c r="C50" s="345">
        <f>SUM(D50:K50)</f>
        <v/>
      </c>
      <c r="D50" s="346">
        <f>AA50+AX50+BU50+CR50+DO50+EL50+FI50+GF50+HC50+HZ50+IW50+JT50</f>
        <v/>
      </c>
      <c r="E50" s="346">
        <f>AB50+AY50+BV50+CS50+DP50+EM50+FJ50+GG50+HD50+IA50+IX50+JU50</f>
        <v/>
      </c>
      <c r="F50" s="346">
        <f>AC50+AZ50+BW50+CT50+DQ50+EN50+FK50+GH50+HE50+IB50+IY50+JV50</f>
        <v/>
      </c>
      <c r="G50" s="346">
        <f>AD50+BA50+BX50+CU50+DR50+EO50+FL50+GI50+HF50+IC50+IZ50+JW50</f>
        <v/>
      </c>
      <c r="H50" s="346">
        <f>AE50+BB50+BY50+CV50+DS50+EP50+FM50+GJ50+HG50+ID50+JA50+JX50</f>
        <v/>
      </c>
      <c r="I50" s="346">
        <f>AF50+BC50+BZ50+CW50+DT50+EQ50+FN50+GK50+HH50+IE50+JB50+JY50</f>
        <v/>
      </c>
      <c r="J50" s="346">
        <f>AG50+BD50+CA50+CX50+DU50+ER50+FO50+GL50+HI50+IF50+JC50+JZ50</f>
        <v/>
      </c>
      <c r="K50" s="347">
        <f>AH50+BE50+CB50+CY50+DV50+ES50+FP50+GM50+HJ50+IG50+JD50+KA50</f>
        <v/>
      </c>
      <c r="L50" s="324" t="n"/>
      <c r="M50" s="343">
        <f>+$A50</f>
        <v/>
      </c>
      <c r="N50" s="339">
        <f>SUM(O50:V50)</f>
        <v/>
      </c>
      <c r="O50" s="2582">
        <f>+D50/$C50</f>
        <v/>
      </c>
      <c r="P50" s="2582">
        <f>+E50/$C50</f>
        <v/>
      </c>
      <c r="Q50" s="2582">
        <f>+F50/$C50</f>
        <v/>
      </c>
      <c r="R50" s="2582">
        <f>+G50/$C50</f>
        <v/>
      </c>
      <c r="S50" s="2582">
        <f>+H50/$C50</f>
        <v/>
      </c>
      <c r="T50" s="2582">
        <f>+I50/$C50</f>
        <v/>
      </c>
      <c r="U50" s="2582">
        <f>+J50/$C50</f>
        <v/>
      </c>
      <c r="V50" s="2583">
        <f>+K50/$C50</f>
        <v/>
      </c>
      <c r="X50" s="343" t="inlineStr">
        <is>
          <t>MEDICARE</t>
        </is>
      </c>
      <c r="Y50" s="344">
        <f>+Z50/Z56</f>
        <v/>
      </c>
      <c r="Z50" s="345">
        <f>SUM(AA50:AH50)</f>
        <v/>
      </c>
      <c r="AA50" s="346" t="n"/>
      <c r="AB50" s="346" t="n"/>
      <c r="AC50" s="346" t="n"/>
      <c r="AD50" s="346" t="n"/>
      <c r="AE50" s="346" t="n"/>
      <c r="AF50" s="346" t="n"/>
      <c r="AG50" s="346" t="n"/>
      <c r="AH50" s="347" t="n"/>
      <c r="AI50" s="324" t="n"/>
      <c r="AJ50" s="343">
        <f>+$A50</f>
        <v/>
      </c>
      <c r="AK50" s="339">
        <f>SUM(AL50:AS50)</f>
        <v/>
      </c>
      <c r="AL50" s="2582">
        <f>+AA50/Z50</f>
        <v/>
      </c>
      <c r="AM50" s="2582">
        <f>+AB50/Z50</f>
        <v/>
      </c>
      <c r="AN50" s="2582">
        <f>+AC50/Z50</f>
        <v/>
      </c>
      <c r="AO50" s="2582">
        <f>+AD50/Z50</f>
        <v/>
      </c>
      <c r="AP50" s="2582">
        <f>+AE50/Z50</f>
        <v/>
      </c>
      <c r="AQ50" s="2582">
        <f>+AF50/Z50</f>
        <v/>
      </c>
      <c r="AR50" s="2582">
        <f>+AG50/Z50</f>
        <v/>
      </c>
      <c r="AS50" s="2583">
        <f>+AH50/Z50</f>
        <v/>
      </c>
      <c r="AU50" s="343" t="inlineStr">
        <is>
          <t>MEDICARE</t>
        </is>
      </c>
      <c r="AV50" s="344">
        <f>+AW50/AW56</f>
        <v/>
      </c>
      <c r="AW50" s="345">
        <f>SUM(AX50:BE50)</f>
        <v/>
      </c>
      <c r="AX50" s="346" t="n"/>
      <c r="AY50" s="346" t="n"/>
      <c r="AZ50" s="346" t="n"/>
      <c r="BA50" s="346" t="n"/>
      <c r="BB50" s="346" t="n"/>
      <c r="BC50" s="346" t="n"/>
      <c r="BD50" s="346" t="n"/>
      <c r="BE50" s="347" t="n"/>
      <c r="BF50" s="324" t="n"/>
      <c r="BG50" s="343">
        <f>+$A50</f>
        <v/>
      </c>
      <c r="BH50" s="339">
        <f>SUM(BI50:BP50)</f>
        <v/>
      </c>
      <c r="BI50" s="2582">
        <f>+AX50/AW50</f>
        <v/>
      </c>
      <c r="BJ50" s="2582">
        <f>+AY50/AW50</f>
        <v/>
      </c>
      <c r="BK50" s="2582">
        <f>+AZ50/AW50</f>
        <v/>
      </c>
      <c r="BL50" s="2582">
        <f>+BA50/AW50</f>
        <v/>
      </c>
      <c r="BM50" s="2582">
        <f>+BB50/AW50</f>
        <v/>
      </c>
      <c r="BN50" s="2582">
        <f>+BC50/AW50</f>
        <v/>
      </c>
      <c r="BO50" s="2582">
        <f>+BD50/AW50</f>
        <v/>
      </c>
      <c r="BP50" s="2583">
        <f>+BE50/AW50</f>
        <v/>
      </c>
      <c r="BR50" s="343" t="inlineStr">
        <is>
          <t>MEDICARE</t>
        </is>
      </c>
      <c r="BS50" s="344">
        <f>+BT50/BT56</f>
        <v/>
      </c>
      <c r="BT50" s="345">
        <f>SUM(BU50:CB50)</f>
        <v/>
      </c>
      <c r="BU50" s="346" t="n"/>
      <c r="BV50" s="346" t="n"/>
      <c r="BW50" s="346" t="n"/>
      <c r="BX50" s="346" t="n"/>
      <c r="BY50" s="346" t="n"/>
      <c r="BZ50" s="346" t="n"/>
      <c r="CA50" s="346" t="n"/>
      <c r="CB50" s="347" t="n"/>
      <c r="CC50" s="324" t="n"/>
      <c r="CD50" s="343">
        <f>+$A50</f>
        <v/>
      </c>
      <c r="CE50" s="339">
        <f>SUM(CF50:CM50)</f>
        <v/>
      </c>
      <c r="CF50" s="2582">
        <f>+BU50/BT50</f>
        <v/>
      </c>
      <c r="CG50" s="2582">
        <f>+BV50/BT50</f>
        <v/>
      </c>
      <c r="CH50" s="2582">
        <f>+BW50/BT50</f>
        <v/>
      </c>
      <c r="CI50" s="2582">
        <f>+BX50/BT50</f>
        <v/>
      </c>
      <c r="CJ50" s="2582">
        <f>+BY50/BT50</f>
        <v/>
      </c>
      <c r="CK50" s="2582">
        <f>+BZ50/BT50</f>
        <v/>
      </c>
      <c r="CL50" s="2582">
        <f>+CA50/BT50</f>
        <v/>
      </c>
      <c r="CM50" s="2583">
        <f>+CB50/BT50</f>
        <v/>
      </c>
      <c r="CO50" s="343" t="inlineStr">
        <is>
          <t>MEDICARE</t>
        </is>
      </c>
      <c r="CP50" s="344">
        <f>+CQ50/CQ56</f>
        <v/>
      </c>
      <c r="CQ50" s="345">
        <f>SUM(CR50:CY50)</f>
        <v/>
      </c>
      <c r="CR50" s="346" t="n"/>
      <c r="CS50" s="346" t="n"/>
      <c r="CT50" s="346" t="n"/>
      <c r="CU50" s="346" t="n"/>
      <c r="CV50" s="346" t="n"/>
      <c r="CW50" s="346" t="n"/>
      <c r="CX50" s="346" t="n"/>
      <c r="CY50" s="347" t="n"/>
      <c r="CZ50" s="324" t="n"/>
      <c r="DA50" s="343">
        <f>+$A50</f>
        <v/>
      </c>
      <c r="DB50" s="339">
        <f>SUM(DC50:DJ50)</f>
        <v/>
      </c>
      <c r="DC50" s="2582">
        <f>+CR50/CQ50</f>
        <v/>
      </c>
      <c r="DD50" s="2582">
        <f>+CS50/CQ50</f>
        <v/>
      </c>
      <c r="DE50" s="2582">
        <f>+CT50/CQ50</f>
        <v/>
      </c>
      <c r="DF50" s="2582">
        <f>+CU50/CQ50</f>
        <v/>
      </c>
      <c r="DG50" s="2582">
        <f>+CV50/CQ50</f>
        <v/>
      </c>
      <c r="DH50" s="2582">
        <f>+CW50/CQ50</f>
        <v/>
      </c>
      <c r="DI50" s="2582">
        <f>+CX50/CQ50</f>
        <v/>
      </c>
      <c r="DJ50" s="2583">
        <f>+CY50/CQ50</f>
        <v/>
      </c>
      <c r="DL50" s="343" t="inlineStr">
        <is>
          <t>MEDICARE</t>
        </is>
      </c>
      <c r="DM50" s="344">
        <f>+DN50/DN56</f>
        <v/>
      </c>
      <c r="DN50" s="345">
        <f>SUM(DO50:DV50)</f>
        <v/>
      </c>
      <c r="DO50" s="346" t="n"/>
      <c r="DP50" s="346" t="n"/>
      <c r="DQ50" s="346" t="n"/>
      <c r="DR50" s="346" t="n"/>
      <c r="DS50" s="346" t="n"/>
      <c r="DT50" s="346" t="n"/>
      <c r="DU50" s="346" t="n"/>
      <c r="DV50" s="347" t="n"/>
      <c r="DW50" s="324" t="n"/>
      <c r="DX50" s="343">
        <f>+$A50</f>
        <v/>
      </c>
      <c r="DY50" s="339">
        <f>SUM(DZ50:EG50)</f>
        <v/>
      </c>
      <c r="DZ50" s="2582">
        <f>+DO50/DN50</f>
        <v/>
      </c>
      <c r="EA50" s="2582">
        <f>+DP50/DN50</f>
        <v/>
      </c>
      <c r="EB50" s="2582">
        <f>+DQ50/DN50</f>
        <v/>
      </c>
      <c r="EC50" s="2582">
        <f>+DR50/DN50</f>
        <v/>
      </c>
      <c r="ED50" s="2582">
        <f>+DS50/DN50</f>
        <v/>
      </c>
      <c r="EE50" s="2582">
        <f>+DT50/DN50</f>
        <v/>
      </c>
      <c r="EF50" s="2582">
        <f>+DU50/DN50</f>
        <v/>
      </c>
      <c r="EG50" s="2583">
        <f>+DV50/DN50</f>
        <v/>
      </c>
      <c r="EI50" s="343" t="inlineStr">
        <is>
          <t>MEDICARE</t>
        </is>
      </c>
      <c r="EJ50" s="344">
        <f>+EK50/EK56</f>
        <v/>
      </c>
      <c r="EK50" s="345">
        <f>SUM(EL50:ES50)</f>
        <v/>
      </c>
      <c r="EL50" s="346" t="n"/>
      <c r="EM50" s="346" t="n"/>
      <c r="EN50" s="346" t="n"/>
      <c r="EO50" s="346" t="n"/>
      <c r="EP50" s="346" t="n"/>
      <c r="EQ50" s="346" t="n"/>
      <c r="ER50" s="346" t="n"/>
      <c r="ES50" s="347" t="n"/>
      <c r="ET50" s="324" t="n"/>
      <c r="EU50" s="343">
        <f>+$A50</f>
        <v/>
      </c>
      <c r="EV50" s="339">
        <f>SUM(EW50:FD50)</f>
        <v/>
      </c>
      <c r="EW50" s="2582">
        <f>+EL50/EK50</f>
        <v/>
      </c>
      <c r="EX50" s="2582">
        <f>+EM50/EK50</f>
        <v/>
      </c>
      <c r="EY50" s="2582">
        <f>+EN50/EK50</f>
        <v/>
      </c>
      <c r="EZ50" s="2582">
        <f>+EO50/EK50</f>
        <v/>
      </c>
      <c r="FA50" s="2582">
        <f>+EP50/EK50</f>
        <v/>
      </c>
      <c r="FB50" s="2582">
        <f>+EQ50/EK50</f>
        <v/>
      </c>
      <c r="FC50" s="2582">
        <f>+ER50/EK50</f>
        <v/>
      </c>
      <c r="FD50" s="2583">
        <f>+ES50/EK50</f>
        <v/>
      </c>
      <c r="FF50" s="343" t="inlineStr">
        <is>
          <t>MEDICARE</t>
        </is>
      </c>
      <c r="FG50" s="344">
        <f>+FH50/FH56</f>
        <v/>
      </c>
      <c r="FH50" s="345">
        <f>SUM(FI50:FP50)</f>
        <v/>
      </c>
      <c r="FI50" s="346" t="n"/>
      <c r="FJ50" s="346" t="n"/>
      <c r="FK50" s="346" t="n"/>
      <c r="FL50" s="346" t="n"/>
      <c r="FM50" s="346" t="n"/>
      <c r="FN50" s="346" t="n"/>
      <c r="FO50" s="346" t="n"/>
      <c r="FP50" s="347" t="n"/>
      <c r="FQ50" s="324" t="n"/>
      <c r="FR50" s="343">
        <f>+$A50</f>
        <v/>
      </c>
      <c r="FS50" s="339">
        <f>SUM(FT50:GA50)</f>
        <v/>
      </c>
      <c r="FT50" s="2582">
        <f>+FI50/FH50</f>
        <v/>
      </c>
      <c r="FU50" s="2582">
        <f>+FJ50/FH50</f>
        <v/>
      </c>
      <c r="FV50" s="2582">
        <f>+FK50/FH50</f>
        <v/>
      </c>
      <c r="FW50" s="2582">
        <f>+FL50/FH50</f>
        <v/>
      </c>
      <c r="FX50" s="2582">
        <f>+FM50/FH50</f>
        <v/>
      </c>
      <c r="FY50" s="2582">
        <f>+FN50/FH50</f>
        <v/>
      </c>
      <c r="FZ50" s="2582">
        <f>+FO50/FH50</f>
        <v/>
      </c>
      <c r="GA50" s="2583">
        <f>+FP50/FH50</f>
        <v/>
      </c>
      <c r="GC50" s="343" t="inlineStr">
        <is>
          <t>MEDICARE</t>
        </is>
      </c>
      <c r="GD50" s="344">
        <f>+GE50/GE56</f>
        <v/>
      </c>
      <c r="GE50" s="345">
        <f>SUM(GF50:GM50)</f>
        <v/>
      </c>
      <c r="GF50" s="346" t="n"/>
      <c r="GG50" s="346" t="n"/>
      <c r="GH50" s="346" t="n"/>
      <c r="GI50" s="346" t="n"/>
      <c r="GJ50" s="346" t="n"/>
      <c r="GK50" s="346" t="n"/>
      <c r="GL50" s="346" t="n"/>
      <c r="GM50" s="347" t="n"/>
      <c r="GN50" s="324" t="n"/>
      <c r="GO50" s="343">
        <f>+$A50</f>
        <v/>
      </c>
      <c r="GP50" s="339">
        <f>SUM(GQ50:GX50)</f>
        <v/>
      </c>
      <c r="GQ50" s="2582">
        <f>+GF50/GE50</f>
        <v/>
      </c>
      <c r="GR50" s="2582">
        <f>+GG50/GE50</f>
        <v/>
      </c>
      <c r="GS50" s="2582">
        <f>+GH50/GE50</f>
        <v/>
      </c>
      <c r="GT50" s="2582">
        <f>+GI50/GE50</f>
        <v/>
      </c>
      <c r="GU50" s="2582">
        <f>+GJ50/GE50</f>
        <v/>
      </c>
      <c r="GV50" s="2582">
        <f>+GK50/GE50</f>
        <v/>
      </c>
      <c r="GW50" s="2582">
        <f>+GL50/GE50</f>
        <v/>
      </c>
      <c r="GX50" s="2583">
        <f>+GM50/GE50</f>
        <v/>
      </c>
      <c r="GZ50" s="343" t="inlineStr">
        <is>
          <t>MEDICARE</t>
        </is>
      </c>
      <c r="HA50" s="344">
        <f>+HB50/HB56</f>
        <v/>
      </c>
      <c r="HB50" s="345">
        <f>SUM(HC50:HJ50)</f>
        <v/>
      </c>
      <c r="HC50" s="346" t="n"/>
      <c r="HD50" s="346" t="n"/>
      <c r="HE50" s="346" t="n"/>
      <c r="HF50" s="346" t="n"/>
      <c r="HG50" s="346" t="n"/>
      <c r="HH50" s="346" t="n"/>
      <c r="HI50" s="346" t="n"/>
      <c r="HJ50" s="347" t="n"/>
      <c r="HK50" s="324" t="n"/>
      <c r="HL50" s="343">
        <f>+$A50</f>
        <v/>
      </c>
      <c r="HM50" s="339">
        <f>SUM(HN50:HU50)</f>
        <v/>
      </c>
      <c r="HN50" s="2582">
        <f>+HC50/HB50</f>
        <v/>
      </c>
      <c r="HO50" s="2582">
        <f>+HD50/HB50</f>
        <v/>
      </c>
      <c r="HP50" s="2582">
        <f>+HE50/HB50</f>
        <v/>
      </c>
      <c r="HQ50" s="2582">
        <f>+HF50/HB50</f>
        <v/>
      </c>
      <c r="HR50" s="2582">
        <f>+HG50/HB50</f>
        <v/>
      </c>
      <c r="HS50" s="2582">
        <f>+HH50/HB50</f>
        <v/>
      </c>
      <c r="HT50" s="2582">
        <f>+HI50/HB50</f>
        <v/>
      </c>
      <c r="HU50" s="2583">
        <f>+HJ50/HB50</f>
        <v/>
      </c>
      <c r="HW50" s="343" t="inlineStr">
        <is>
          <t>MEDICARE</t>
        </is>
      </c>
      <c r="HX50" s="344">
        <f>+HY50/HY56</f>
        <v/>
      </c>
      <c r="HY50" s="345">
        <f>SUM(HZ50:IG50)</f>
        <v/>
      </c>
      <c r="HZ50" s="346" t="n"/>
      <c r="IA50" s="346" t="n"/>
      <c r="IB50" s="346" t="n"/>
      <c r="IC50" s="346" t="n"/>
      <c r="ID50" s="346" t="n"/>
      <c r="IE50" s="346" t="n"/>
      <c r="IF50" s="346" t="n"/>
      <c r="IG50" s="347" t="n"/>
      <c r="IH50" s="324" t="n"/>
      <c r="II50" s="343">
        <f>+$A50</f>
        <v/>
      </c>
      <c r="IJ50" s="339">
        <f>SUM(IK50:IR50)</f>
        <v/>
      </c>
      <c r="IK50" s="2582">
        <f>+HZ50/HY50</f>
        <v/>
      </c>
      <c r="IL50" s="2582">
        <f>+IA50/HY50</f>
        <v/>
      </c>
      <c r="IM50" s="2582">
        <f>+IB50/HY50</f>
        <v/>
      </c>
      <c r="IN50" s="2582">
        <f>+IC50/HY50</f>
        <v/>
      </c>
      <c r="IO50" s="2582">
        <f>+ID50/HY50</f>
        <v/>
      </c>
      <c r="IP50" s="2582">
        <f>+IE50/HY50</f>
        <v/>
      </c>
      <c r="IQ50" s="2582">
        <f>+IF50/HY50</f>
        <v/>
      </c>
      <c r="IR50" s="2583">
        <f>+IG50/HY50</f>
        <v/>
      </c>
      <c r="IT50" s="343" t="inlineStr">
        <is>
          <t>MEDICARE</t>
        </is>
      </c>
      <c r="IU50" s="344">
        <f>+IV50/IV56</f>
        <v/>
      </c>
      <c r="IV50" s="345">
        <f>SUM(IW50:JD50)</f>
        <v/>
      </c>
      <c r="IW50" s="346" t="n"/>
      <c r="IX50" s="346" t="n"/>
      <c r="IY50" s="346" t="n"/>
      <c r="IZ50" s="346" t="n"/>
      <c r="JA50" s="346" t="n"/>
      <c r="JB50" s="346" t="n"/>
      <c r="JC50" s="346" t="n"/>
      <c r="JD50" s="347" t="n"/>
      <c r="JE50" s="324" t="n"/>
      <c r="JF50" s="343">
        <f>+$A50</f>
        <v/>
      </c>
      <c r="JG50" s="339">
        <f>SUM(JH50:JO50)</f>
        <v/>
      </c>
      <c r="JH50" s="2582">
        <f>+IW50/IV50</f>
        <v/>
      </c>
      <c r="JI50" s="2582">
        <f>+IX50/IV50</f>
        <v/>
      </c>
      <c r="JJ50" s="2582">
        <f>+IY50/IV50</f>
        <v/>
      </c>
      <c r="JK50" s="2582">
        <f>+IZ50/IV50</f>
        <v/>
      </c>
      <c r="JL50" s="2582">
        <f>+JA50/IV50</f>
        <v/>
      </c>
      <c r="JM50" s="2582">
        <f>+JB50/IV50</f>
        <v/>
      </c>
      <c r="JN50" s="2582">
        <f>+JC50/IV50</f>
        <v/>
      </c>
      <c r="JO50" s="2583">
        <f>+JD50/IV50</f>
        <v/>
      </c>
      <c r="JQ50" s="343" t="inlineStr">
        <is>
          <t>MEDICARE</t>
        </is>
      </c>
      <c r="JR50" s="344">
        <f>+JS50/JS56</f>
        <v/>
      </c>
      <c r="JS50" s="345">
        <f>SUM(JT50:KA50)</f>
        <v/>
      </c>
      <c r="JT50" s="346" t="n"/>
      <c r="JU50" s="346" t="n"/>
      <c r="JV50" s="346" t="n"/>
      <c r="JW50" s="346" t="n"/>
      <c r="JX50" s="346" t="n"/>
      <c r="JY50" s="346" t="n"/>
      <c r="JZ50" s="346" t="n"/>
      <c r="KA50" s="347" t="n"/>
      <c r="KB50" s="324" t="n"/>
      <c r="KC50" s="343">
        <f>+$A50</f>
        <v/>
      </c>
      <c r="KD50" s="339">
        <f>SUM(KE50:KL50)</f>
        <v/>
      </c>
      <c r="KE50" s="2582">
        <f>+JT50/JS50</f>
        <v/>
      </c>
      <c r="KF50" s="2582">
        <f>+JU50/JS50</f>
        <v/>
      </c>
      <c r="KG50" s="2582">
        <f>+JV50/JS50</f>
        <v/>
      </c>
      <c r="KH50" s="2582">
        <f>+JW50/JS50</f>
        <v/>
      </c>
      <c r="KI50" s="2582">
        <f>+JX50/JS50</f>
        <v/>
      </c>
      <c r="KJ50" s="2582">
        <f>+JY50/JS50</f>
        <v/>
      </c>
      <c r="KK50" s="2582">
        <f>+JZ50/JS50</f>
        <v/>
      </c>
      <c r="KL50" s="2583">
        <f>+KA50/JS50</f>
        <v/>
      </c>
    </row>
    <row r="51">
      <c r="A51" s="343" t="inlineStr">
        <is>
          <t>MEDICARE B</t>
        </is>
      </c>
      <c r="B51" s="344">
        <f>+C51/C56</f>
        <v/>
      </c>
      <c r="C51" s="345">
        <f>SUM(D51:K51)</f>
        <v/>
      </c>
      <c r="D51" s="346">
        <f>AA51+AX51+BU51+CR51+DO51+EL51+FI51+GF51+HC51+HZ51+IW51+JT51</f>
        <v/>
      </c>
      <c r="E51" s="346">
        <f>AB51+AY51+BV51+CS51+DP51+EM51+FJ51+GG51+HD51+IA51+IX51+JU51</f>
        <v/>
      </c>
      <c r="F51" s="346">
        <f>AC51+AZ51+BW51+CT51+DQ51+EN51+FK51+GH51+HE51+IB51+IY51+JV51</f>
        <v/>
      </c>
      <c r="G51" s="346">
        <f>AD51+BA51+BX51+CU51+DR51+EO51+FL51+GI51+HF51+IC51+IZ51+JW51</f>
        <v/>
      </c>
      <c r="H51" s="346">
        <f>AE51+BB51+BY51+CV51+DS51+EP51+FM51+GJ51+HG51+ID51+JA51+JX51</f>
        <v/>
      </c>
      <c r="I51" s="346">
        <f>AF51+BC51+BZ51+CW51+DT51+EQ51+FN51+GK51+HH51+IE51+JB51+JY51</f>
        <v/>
      </c>
      <c r="J51" s="346">
        <f>AG51+BD51+CA51+CX51+DU51+ER51+FO51+GL51+HI51+IF51+JC51+JZ51</f>
        <v/>
      </c>
      <c r="K51" s="347">
        <f>AH51+BE51+CB51+CY51+DV51+ES51+FP51+GM51+HJ51+IG51+JD51+KA51</f>
        <v/>
      </c>
      <c r="L51" s="324" t="n"/>
      <c r="M51" s="343">
        <f>+$A51</f>
        <v/>
      </c>
      <c r="N51" s="339">
        <f>SUM(O51:V51)</f>
        <v/>
      </c>
      <c r="O51" s="2582">
        <f>+D51/$C51</f>
        <v/>
      </c>
      <c r="P51" s="2582">
        <f>+E51/$C51</f>
        <v/>
      </c>
      <c r="Q51" s="2582">
        <f>+F51/$C51</f>
        <v/>
      </c>
      <c r="R51" s="2582">
        <f>+G51/$C51</f>
        <v/>
      </c>
      <c r="S51" s="2582">
        <f>+H51/$C51</f>
        <v/>
      </c>
      <c r="T51" s="2582">
        <f>+I51/$C51</f>
        <v/>
      </c>
      <c r="U51" s="2582">
        <f>+J51/$C51</f>
        <v/>
      </c>
      <c r="V51" s="2583">
        <f>+K51/$C51</f>
        <v/>
      </c>
      <c r="X51" s="343" t="inlineStr">
        <is>
          <t>MEDICARE B</t>
        </is>
      </c>
      <c r="Y51" s="344">
        <f>+Z51/Z56</f>
        <v/>
      </c>
      <c r="Z51" s="345">
        <f>SUM(AA51:AH51)</f>
        <v/>
      </c>
      <c r="AA51" s="346" t="n"/>
      <c r="AB51" s="346" t="n"/>
      <c r="AC51" s="346" t="n"/>
      <c r="AD51" s="346" t="n"/>
      <c r="AE51" s="346" t="n"/>
      <c r="AF51" s="346" t="n"/>
      <c r="AG51" s="346" t="n"/>
      <c r="AH51" s="347" t="n"/>
      <c r="AI51" s="324" t="n"/>
      <c r="AJ51" s="343">
        <f>+$A51</f>
        <v/>
      </c>
      <c r="AK51" s="339">
        <f>SUM(AL51:AS51)</f>
        <v/>
      </c>
      <c r="AL51" s="2582">
        <f>+AA51/Z51</f>
        <v/>
      </c>
      <c r="AM51" s="2582">
        <f>+AB51/Z51</f>
        <v/>
      </c>
      <c r="AN51" s="2582">
        <f>+AC51/Z51</f>
        <v/>
      </c>
      <c r="AO51" s="2582">
        <f>+AD51/Z51</f>
        <v/>
      </c>
      <c r="AP51" s="2582">
        <f>+AE51/Z51</f>
        <v/>
      </c>
      <c r="AQ51" s="2582">
        <f>+AF51/Z51</f>
        <v/>
      </c>
      <c r="AR51" s="2582">
        <f>+AG51/Z51</f>
        <v/>
      </c>
      <c r="AS51" s="2583">
        <f>+AH51/Z51</f>
        <v/>
      </c>
      <c r="AU51" s="343" t="inlineStr">
        <is>
          <t>MEDICARE B</t>
        </is>
      </c>
      <c r="AV51" s="344">
        <f>+AW51/AW56</f>
        <v/>
      </c>
      <c r="AW51" s="345">
        <f>SUM(AX51:BE51)</f>
        <v/>
      </c>
      <c r="AX51" s="346" t="n"/>
      <c r="AY51" s="346" t="n"/>
      <c r="AZ51" s="346" t="n"/>
      <c r="BA51" s="346" t="n"/>
      <c r="BB51" s="346" t="n"/>
      <c r="BC51" s="346" t="n"/>
      <c r="BD51" s="346" t="n"/>
      <c r="BE51" s="347" t="n"/>
      <c r="BF51" s="324" t="n"/>
      <c r="BG51" s="343">
        <f>+$A51</f>
        <v/>
      </c>
      <c r="BH51" s="339">
        <f>SUM(BI51:BP51)</f>
        <v/>
      </c>
      <c r="BI51" s="2582">
        <f>+AX51/AW51</f>
        <v/>
      </c>
      <c r="BJ51" s="2582">
        <f>+AY51/AW51</f>
        <v/>
      </c>
      <c r="BK51" s="2582">
        <f>+AZ51/AW51</f>
        <v/>
      </c>
      <c r="BL51" s="2582">
        <f>+BA51/AW51</f>
        <v/>
      </c>
      <c r="BM51" s="2582">
        <f>+BB51/AW51</f>
        <v/>
      </c>
      <c r="BN51" s="2582">
        <f>+BC51/AW51</f>
        <v/>
      </c>
      <c r="BO51" s="2582">
        <f>+BD51/AW51</f>
        <v/>
      </c>
      <c r="BP51" s="2583">
        <f>+BE51/AW51</f>
        <v/>
      </c>
      <c r="BR51" s="343" t="inlineStr">
        <is>
          <t>MEDICARE B</t>
        </is>
      </c>
      <c r="BS51" s="344">
        <f>+BT51/BT56</f>
        <v/>
      </c>
      <c r="BT51" s="345">
        <f>SUM(BU51:CB51)</f>
        <v/>
      </c>
      <c r="BU51" s="346" t="n"/>
      <c r="BV51" s="346" t="n"/>
      <c r="BW51" s="346" t="n"/>
      <c r="BX51" s="346" t="n"/>
      <c r="BY51" s="346" t="n"/>
      <c r="BZ51" s="346" t="n"/>
      <c r="CA51" s="346" t="n"/>
      <c r="CB51" s="347" t="n"/>
      <c r="CC51" s="324" t="n"/>
      <c r="CD51" s="343">
        <f>+$A51</f>
        <v/>
      </c>
      <c r="CE51" s="339">
        <f>SUM(CF51:CM51)</f>
        <v/>
      </c>
      <c r="CF51" s="2582">
        <f>+BU51/BT51</f>
        <v/>
      </c>
      <c r="CG51" s="2582">
        <f>+BV51/BT51</f>
        <v/>
      </c>
      <c r="CH51" s="2582">
        <f>+BW51/BT51</f>
        <v/>
      </c>
      <c r="CI51" s="2582">
        <f>+BX51/BT51</f>
        <v/>
      </c>
      <c r="CJ51" s="2582">
        <f>+BY51/BT51</f>
        <v/>
      </c>
      <c r="CK51" s="2582">
        <f>+BZ51/BT51</f>
        <v/>
      </c>
      <c r="CL51" s="2582">
        <f>+CA51/BT51</f>
        <v/>
      </c>
      <c r="CM51" s="2583">
        <f>+CB51/BT51</f>
        <v/>
      </c>
      <c r="CO51" s="343" t="inlineStr">
        <is>
          <t>MEDICARE B</t>
        </is>
      </c>
      <c r="CP51" s="344">
        <f>+CQ51/CQ56</f>
        <v/>
      </c>
      <c r="CQ51" s="345">
        <f>SUM(CR51:CY51)</f>
        <v/>
      </c>
      <c r="CR51" s="346" t="n"/>
      <c r="CS51" s="346" t="n"/>
      <c r="CT51" s="346" t="n"/>
      <c r="CU51" s="346" t="n"/>
      <c r="CV51" s="346" t="n"/>
      <c r="CW51" s="346" t="n"/>
      <c r="CX51" s="346" t="n"/>
      <c r="CY51" s="347" t="n"/>
      <c r="CZ51" s="324" t="n"/>
      <c r="DA51" s="343">
        <f>+$A51</f>
        <v/>
      </c>
      <c r="DB51" s="339">
        <f>SUM(DC51:DJ51)</f>
        <v/>
      </c>
      <c r="DC51" s="2582">
        <f>+CR51/CQ51</f>
        <v/>
      </c>
      <c r="DD51" s="2582">
        <f>+CS51/CQ51</f>
        <v/>
      </c>
      <c r="DE51" s="2582">
        <f>+CT51/CQ51</f>
        <v/>
      </c>
      <c r="DF51" s="2582">
        <f>+CU51/CQ51</f>
        <v/>
      </c>
      <c r="DG51" s="2582">
        <f>+CV51/CQ51</f>
        <v/>
      </c>
      <c r="DH51" s="2582">
        <f>+CW51/CQ51</f>
        <v/>
      </c>
      <c r="DI51" s="2582">
        <f>+CX51/CQ51</f>
        <v/>
      </c>
      <c r="DJ51" s="2583">
        <f>+CY51/CQ51</f>
        <v/>
      </c>
      <c r="DL51" s="343" t="inlineStr">
        <is>
          <t>MEDICARE B</t>
        </is>
      </c>
      <c r="DM51" s="344">
        <f>+DN51/DN56</f>
        <v/>
      </c>
      <c r="DN51" s="345">
        <f>SUM(DO51:DV51)</f>
        <v/>
      </c>
      <c r="DO51" s="346" t="n"/>
      <c r="DP51" s="346" t="n"/>
      <c r="DQ51" s="346" t="n"/>
      <c r="DR51" s="346" t="n"/>
      <c r="DS51" s="346" t="n"/>
      <c r="DT51" s="346" t="n"/>
      <c r="DU51" s="346" t="n"/>
      <c r="DV51" s="347" t="n"/>
      <c r="DW51" s="324" t="n"/>
      <c r="DX51" s="343">
        <f>+$A51</f>
        <v/>
      </c>
      <c r="DY51" s="339">
        <f>SUM(DZ51:EG51)</f>
        <v/>
      </c>
      <c r="DZ51" s="2582">
        <f>+DO51/DN51</f>
        <v/>
      </c>
      <c r="EA51" s="2582">
        <f>+DP51/DN51</f>
        <v/>
      </c>
      <c r="EB51" s="2582">
        <f>+DQ51/DN51</f>
        <v/>
      </c>
      <c r="EC51" s="2582">
        <f>+DR51/DN51</f>
        <v/>
      </c>
      <c r="ED51" s="2582">
        <f>+DS51/DN51</f>
        <v/>
      </c>
      <c r="EE51" s="2582">
        <f>+DT51/DN51</f>
        <v/>
      </c>
      <c r="EF51" s="2582">
        <f>+DU51/DN51</f>
        <v/>
      </c>
      <c r="EG51" s="2583">
        <f>+DV51/DN51</f>
        <v/>
      </c>
      <c r="EI51" s="343" t="inlineStr">
        <is>
          <t>MEDICARE B</t>
        </is>
      </c>
      <c r="EJ51" s="344">
        <f>+EK51/EK56</f>
        <v/>
      </c>
      <c r="EK51" s="345">
        <f>SUM(EL51:ES51)</f>
        <v/>
      </c>
      <c r="EL51" s="346" t="n"/>
      <c r="EM51" s="346" t="n"/>
      <c r="EN51" s="346" t="n"/>
      <c r="EO51" s="346" t="n"/>
      <c r="EP51" s="346" t="n"/>
      <c r="EQ51" s="346" t="n"/>
      <c r="ER51" s="346" t="n"/>
      <c r="ES51" s="347" t="n"/>
      <c r="ET51" s="324" t="n"/>
      <c r="EU51" s="343">
        <f>+$A51</f>
        <v/>
      </c>
      <c r="EV51" s="339">
        <f>SUM(EW51:FD51)</f>
        <v/>
      </c>
      <c r="EW51" s="2582">
        <f>+EL51/EK51</f>
        <v/>
      </c>
      <c r="EX51" s="2582">
        <f>+EM51/EK51</f>
        <v/>
      </c>
      <c r="EY51" s="2582">
        <f>+EN51/EK51</f>
        <v/>
      </c>
      <c r="EZ51" s="2582">
        <f>+EO51/EK51</f>
        <v/>
      </c>
      <c r="FA51" s="2582">
        <f>+EP51/EK51</f>
        <v/>
      </c>
      <c r="FB51" s="2582">
        <f>+EQ51/EK51</f>
        <v/>
      </c>
      <c r="FC51" s="2582">
        <f>+ER51/EK51</f>
        <v/>
      </c>
      <c r="FD51" s="2583">
        <f>+ES51/EK51</f>
        <v/>
      </c>
      <c r="FF51" s="343" t="inlineStr">
        <is>
          <t>MEDICARE B</t>
        </is>
      </c>
      <c r="FG51" s="344">
        <f>+FH51/FH56</f>
        <v/>
      </c>
      <c r="FH51" s="345">
        <f>SUM(FI51:FP51)</f>
        <v/>
      </c>
      <c r="FI51" s="346" t="n"/>
      <c r="FJ51" s="346" t="n"/>
      <c r="FK51" s="346" t="n"/>
      <c r="FL51" s="346" t="n"/>
      <c r="FM51" s="346" t="n"/>
      <c r="FN51" s="346" t="n"/>
      <c r="FO51" s="346" t="n"/>
      <c r="FP51" s="347" t="n"/>
      <c r="FQ51" s="324" t="n"/>
      <c r="FR51" s="343">
        <f>+$A51</f>
        <v/>
      </c>
      <c r="FS51" s="339">
        <f>SUM(FT51:GA51)</f>
        <v/>
      </c>
      <c r="FT51" s="2582">
        <f>+FI51/FH51</f>
        <v/>
      </c>
      <c r="FU51" s="2582">
        <f>+FJ51/FH51</f>
        <v/>
      </c>
      <c r="FV51" s="2582">
        <f>+FK51/FH51</f>
        <v/>
      </c>
      <c r="FW51" s="2582">
        <f>+FL51/FH51</f>
        <v/>
      </c>
      <c r="FX51" s="2582">
        <f>+FM51/FH51</f>
        <v/>
      </c>
      <c r="FY51" s="2582">
        <f>+FN51/FH51</f>
        <v/>
      </c>
      <c r="FZ51" s="2582">
        <f>+FO51/FH51</f>
        <v/>
      </c>
      <c r="GA51" s="2583">
        <f>+FP51/FH51</f>
        <v/>
      </c>
      <c r="GC51" s="343" t="inlineStr">
        <is>
          <t>MEDICARE B</t>
        </is>
      </c>
      <c r="GD51" s="344">
        <f>+GE51/GE56</f>
        <v/>
      </c>
      <c r="GE51" s="345">
        <f>SUM(GF51:GM51)</f>
        <v/>
      </c>
      <c r="GF51" s="346" t="n"/>
      <c r="GG51" s="346" t="n"/>
      <c r="GH51" s="346" t="n"/>
      <c r="GI51" s="346" t="n"/>
      <c r="GJ51" s="346" t="n"/>
      <c r="GK51" s="346" t="n"/>
      <c r="GL51" s="346" t="n"/>
      <c r="GM51" s="347" t="n"/>
      <c r="GN51" s="324" t="n"/>
      <c r="GO51" s="343">
        <f>+$A51</f>
        <v/>
      </c>
      <c r="GP51" s="339">
        <f>SUM(GQ51:GX51)</f>
        <v/>
      </c>
      <c r="GQ51" s="2582">
        <f>+GF51/GE51</f>
        <v/>
      </c>
      <c r="GR51" s="2582">
        <f>+GG51/GE51</f>
        <v/>
      </c>
      <c r="GS51" s="2582">
        <f>+GH51/GE51</f>
        <v/>
      </c>
      <c r="GT51" s="2582">
        <f>+GI51/GE51</f>
        <v/>
      </c>
      <c r="GU51" s="2582">
        <f>+GJ51/GE51</f>
        <v/>
      </c>
      <c r="GV51" s="2582">
        <f>+GK51/GE51</f>
        <v/>
      </c>
      <c r="GW51" s="2582">
        <f>+GL51/GE51</f>
        <v/>
      </c>
      <c r="GX51" s="2583">
        <f>+GM51/GE51</f>
        <v/>
      </c>
      <c r="GZ51" s="343" t="inlineStr">
        <is>
          <t>MEDICARE B</t>
        </is>
      </c>
      <c r="HA51" s="344">
        <f>+HB51/HB56</f>
        <v/>
      </c>
      <c r="HB51" s="345">
        <f>SUM(HC51:HJ51)</f>
        <v/>
      </c>
      <c r="HC51" s="346" t="n"/>
      <c r="HD51" s="346" t="n"/>
      <c r="HE51" s="346" t="n"/>
      <c r="HF51" s="346" t="n"/>
      <c r="HG51" s="346" t="n"/>
      <c r="HH51" s="346" t="n"/>
      <c r="HI51" s="346" t="n"/>
      <c r="HJ51" s="347" t="n"/>
      <c r="HK51" s="324" t="n"/>
      <c r="HL51" s="343">
        <f>+$A51</f>
        <v/>
      </c>
      <c r="HM51" s="339">
        <f>SUM(HN51:HU51)</f>
        <v/>
      </c>
      <c r="HN51" s="2582">
        <f>+HC51/HB51</f>
        <v/>
      </c>
      <c r="HO51" s="2582">
        <f>+HD51/HB51</f>
        <v/>
      </c>
      <c r="HP51" s="2582">
        <f>+HE51/HB51</f>
        <v/>
      </c>
      <c r="HQ51" s="2582">
        <f>+HF51/HB51</f>
        <v/>
      </c>
      <c r="HR51" s="2582">
        <f>+HG51/HB51</f>
        <v/>
      </c>
      <c r="HS51" s="2582">
        <f>+HH51/HB51</f>
        <v/>
      </c>
      <c r="HT51" s="2582">
        <f>+HI51/HB51</f>
        <v/>
      </c>
      <c r="HU51" s="2583">
        <f>+HJ51/HB51</f>
        <v/>
      </c>
      <c r="HW51" s="343" t="inlineStr">
        <is>
          <t>MEDICARE B</t>
        </is>
      </c>
      <c r="HX51" s="344">
        <f>+HY51/HY56</f>
        <v/>
      </c>
      <c r="HY51" s="345">
        <f>SUM(HZ51:IG51)</f>
        <v/>
      </c>
      <c r="HZ51" s="346" t="n"/>
      <c r="IA51" s="346" t="n"/>
      <c r="IB51" s="346" t="n"/>
      <c r="IC51" s="346" t="n"/>
      <c r="ID51" s="346" t="n"/>
      <c r="IE51" s="346" t="n"/>
      <c r="IF51" s="346" t="n"/>
      <c r="IG51" s="347" t="n"/>
      <c r="IH51" s="324" t="n"/>
      <c r="II51" s="343">
        <f>+$A51</f>
        <v/>
      </c>
      <c r="IJ51" s="339">
        <f>SUM(IK51:IR51)</f>
        <v/>
      </c>
      <c r="IK51" s="2582">
        <f>+HZ51/HY51</f>
        <v/>
      </c>
      <c r="IL51" s="2582">
        <f>+IA51/HY51</f>
        <v/>
      </c>
      <c r="IM51" s="2582">
        <f>+IB51/HY51</f>
        <v/>
      </c>
      <c r="IN51" s="2582">
        <f>+IC51/HY51</f>
        <v/>
      </c>
      <c r="IO51" s="2582">
        <f>+ID51/HY51</f>
        <v/>
      </c>
      <c r="IP51" s="2582">
        <f>+IE51/HY51</f>
        <v/>
      </c>
      <c r="IQ51" s="2582">
        <f>+IF51/HY51</f>
        <v/>
      </c>
      <c r="IR51" s="2583">
        <f>+IG51/HY51</f>
        <v/>
      </c>
      <c r="IT51" s="343" t="inlineStr">
        <is>
          <t>MEDICARE B</t>
        </is>
      </c>
      <c r="IU51" s="344">
        <f>+IV51/IV56</f>
        <v/>
      </c>
      <c r="IV51" s="345">
        <f>SUM(IW51:JD51)</f>
        <v/>
      </c>
      <c r="IW51" s="346" t="n"/>
      <c r="IX51" s="346" t="n"/>
      <c r="IY51" s="346" t="n"/>
      <c r="IZ51" s="346" t="n"/>
      <c r="JA51" s="346" t="n"/>
      <c r="JB51" s="346" t="n"/>
      <c r="JC51" s="346" t="n"/>
      <c r="JD51" s="347" t="n"/>
      <c r="JE51" s="324" t="n"/>
      <c r="JF51" s="343">
        <f>+$A51</f>
        <v/>
      </c>
      <c r="JG51" s="339">
        <f>SUM(JH51:JO51)</f>
        <v/>
      </c>
      <c r="JH51" s="2582">
        <f>+IW51/IV51</f>
        <v/>
      </c>
      <c r="JI51" s="2582">
        <f>+IX51/IV51</f>
        <v/>
      </c>
      <c r="JJ51" s="2582">
        <f>+IY51/IV51</f>
        <v/>
      </c>
      <c r="JK51" s="2582">
        <f>+IZ51/IV51</f>
        <v/>
      </c>
      <c r="JL51" s="2582">
        <f>+JA51/IV51</f>
        <v/>
      </c>
      <c r="JM51" s="2582">
        <f>+JB51/IV51</f>
        <v/>
      </c>
      <c r="JN51" s="2582">
        <f>+JC51/IV51</f>
        <v/>
      </c>
      <c r="JO51" s="2583">
        <f>+JD51/IV51</f>
        <v/>
      </c>
      <c r="JQ51" s="343" t="inlineStr">
        <is>
          <t>MEDICARE B</t>
        </is>
      </c>
      <c r="JR51" s="344">
        <f>+JS51/JS56</f>
        <v/>
      </c>
      <c r="JS51" s="345">
        <f>SUM(JT51:KA51)</f>
        <v/>
      </c>
      <c r="JT51" s="346" t="n"/>
      <c r="JU51" s="346" t="n"/>
      <c r="JV51" s="346" t="n"/>
      <c r="JW51" s="346" t="n"/>
      <c r="JX51" s="346" t="n"/>
      <c r="JY51" s="346" t="n"/>
      <c r="JZ51" s="346" t="n"/>
      <c r="KA51" s="347" t="n"/>
      <c r="KB51" s="324" t="n"/>
      <c r="KC51" s="343">
        <f>+$A51</f>
        <v/>
      </c>
      <c r="KD51" s="339">
        <f>SUM(KE51:KL51)</f>
        <v/>
      </c>
      <c r="KE51" s="2582">
        <f>+JT51/JS51</f>
        <v/>
      </c>
      <c r="KF51" s="2582">
        <f>+JU51/JS51</f>
        <v/>
      </c>
      <c r="KG51" s="2582">
        <f>+JV51/JS51</f>
        <v/>
      </c>
      <c r="KH51" s="2582">
        <f>+JW51/JS51</f>
        <v/>
      </c>
      <c r="KI51" s="2582">
        <f>+JX51/JS51</f>
        <v/>
      </c>
      <c r="KJ51" s="2582">
        <f>+JY51/JS51</f>
        <v/>
      </c>
      <c r="KK51" s="2582">
        <f>+JZ51/JS51</f>
        <v/>
      </c>
      <c r="KL51" s="2583">
        <f>+KA51/JS51</f>
        <v/>
      </c>
    </row>
    <row r="52">
      <c r="A52" s="343" t="inlineStr">
        <is>
          <t>OTHER GOVT</t>
        </is>
      </c>
      <c r="B52" s="344">
        <f>+C52/C56</f>
        <v/>
      </c>
      <c r="C52" s="345">
        <f>SUM(D52:K52)</f>
        <v/>
      </c>
      <c r="D52" s="346">
        <f>AA52+AX52+BU52+CR52+DO52+EL52+FI52+GF52+HC52+HZ52+IW52+JT52</f>
        <v/>
      </c>
      <c r="E52" s="346">
        <f>AB52+AY52+BV52+CS52+DP52+EM52+FJ52+GG52+HD52+IA52+IX52+JU52</f>
        <v/>
      </c>
      <c r="F52" s="346">
        <f>AC52+AZ52+BW52+CT52+DQ52+EN52+FK52+GH52+HE52+IB52+IY52+JV52</f>
        <v/>
      </c>
      <c r="G52" s="346">
        <f>AD52+BA52+BX52+CU52+DR52+EO52+FL52+GI52+HF52+IC52+IZ52+JW52</f>
        <v/>
      </c>
      <c r="H52" s="346">
        <f>AE52+BB52+BY52+CV52+DS52+EP52+FM52+GJ52+HG52+ID52+JA52+JX52</f>
        <v/>
      </c>
      <c r="I52" s="346">
        <f>AF52+BC52+BZ52+CW52+DT52+EQ52+FN52+GK52+HH52+IE52+JB52+JY52</f>
        <v/>
      </c>
      <c r="J52" s="346">
        <f>AG52+BD52+CA52+CX52+DU52+ER52+FO52+GL52+HI52+IF52+JC52+JZ52</f>
        <v/>
      </c>
      <c r="K52" s="347">
        <f>AH52+BE52+CB52+CY52+DV52+ES52+FP52+GM52+HJ52+IG52+JD52+KA52</f>
        <v/>
      </c>
      <c r="L52" s="324" t="n"/>
      <c r="M52" s="343">
        <f>+$A52</f>
        <v/>
      </c>
      <c r="N52" s="339">
        <f>SUM(O52:V52)</f>
        <v/>
      </c>
      <c r="O52" s="2582">
        <f>+D52/$C52</f>
        <v/>
      </c>
      <c r="P52" s="2582">
        <f>+E52/$C52</f>
        <v/>
      </c>
      <c r="Q52" s="2582">
        <f>+F52/$C52</f>
        <v/>
      </c>
      <c r="R52" s="2582">
        <f>+G52/$C52</f>
        <v/>
      </c>
      <c r="S52" s="2582">
        <f>+H52/$C52</f>
        <v/>
      </c>
      <c r="T52" s="2582">
        <f>+I52/$C52</f>
        <v/>
      </c>
      <c r="U52" s="2582">
        <f>+J52/$C52</f>
        <v/>
      </c>
      <c r="V52" s="2583">
        <f>+K52/$C52</f>
        <v/>
      </c>
      <c r="X52" s="343" t="inlineStr">
        <is>
          <t>OTHER GOVT</t>
        </is>
      </c>
      <c r="Y52" s="344">
        <f>+Z52/Z56</f>
        <v/>
      </c>
      <c r="Z52" s="345">
        <f>SUM(AA52:AH52)</f>
        <v/>
      </c>
      <c r="AA52" s="346" t="n"/>
      <c r="AB52" s="346" t="n"/>
      <c r="AC52" s="346" t="n"/>
      <c r="AD52" s="346" t="n"/>
      <c r="AE52" s="346" t="n"/>
      <c r="AF52" s="346" t="n"/>
      <c r="AG52" s="346" t="n"/>
      <c r="AH52" s="347" t="n"/>
      <c r="AI52" s="324" t="n"/>
      <c r="AJ52" s="343">
        <f>+$A52</f>
        <v/>
      </c>
      <c r="AK52" s="339">
        <f>SUM(AL52:AS52)</f>
        <v/>
      </c>
      <c r="AL52" s="2582">
        <f>+AA52/Z52</f>
        <v/>
      </c>
      <c r="AM52" s="2582">
        <f>+AB52/Z52</f>
        <v/>
      </c>
      <c r="AN52" s="2582">
        <f>+AC52/Z52</f>
        <v/>
      </c>
      <c r="AO52" s="2582">
        <f>+AD52/Z52</f>
        <v/>
      </c>
      <c r="AP52" s="2582">
        <f>+AE52/Z52</f>
        <v/>
      </c>
      <c r="AQ52" s="2582">
        <f>+AF52/Z52</f>
        <v/>
      </c>
      <c r="AR52" s="2582">
        <f>+AG52/Z52</f>
        <v/>
      </c>
      <c r="AS52" s="2583">
        <f>+AH52/Z52</f>
        <v/>
      </c>
      <c r="AU52" s="343" t="inlineStr">
        <is>
          <t>OTHER GOVT</t>
        </is>
      </c>
      <c r="AV52" s="344">
        <f>+AW52/AW56</f>
        <v/>
      </c>
      <c r="AW52" s="345">
        <f>SUM(AX52:BE52)</f>
        <v/>
      </c>
      <c r="AX52" s="346" t="n"/>
      <c r="AY52" s="346" t="n"/>
      <c r="AZ52" s="346" t="n"/>
      <c r="BA52" s="346" t="n"/>
      <c r="BB52" s="346" t="n"/>
      <c r="BC52" s="346" t="n"/>
      <c r="BD52" s="346" t="n"/>
      <c r="BE52" s="347" t="n"/>
      <c r="BF52" s="324" t="n"/>
      <c r="BG52" s="343">
        <f>+$A52</f>
        <v/>
      </c>
      <c r="BH52" s="339">
        <f>SUM(BI52:BP52)</f>
        <v/>
      </c>
      <c r="BI52" s="2582">
        <f>+AX52/AW52</f>
        <v/>
      </c>
      <c r="BJ52" s="2582">
        <f>+AY52/AW52</f>
        <v/>
      </c>
      <c r="BK52" s="2582">
        <f>+AZ52/AW52</f>
        <v/>
      </c>
      <c r="BL52" s="2582">
        <f>+BA52/AW52</f>
        <v/>
      </c>
      <c r="BM52" s="2582">
        <f>+BB52/AW52</f>
        <v/>
      </c>
      <c r="BN52" s="2582">
        <f>+BC52/AW52</f>
        <v/>
      </c>
      <c r="BO52" s="2582">
        <f>+BD52/AW52</f>
        <v/>
      </c>
      <c r="BP52" s="2583">
        <f>+BE52/AW52</f>
        <v/>
      </c>
      <c r="BR52" s="343" t="inlineStr">
        <is>
          <t>OTHER GOVT</t>
        </is>
      </c>
      <c r="BS52" s="344">
        <f>+BT52/BT56</f>
        <v/>
      </c>
      <c r="BT52" s="345">
        <f>SUM(BU52:CB52)</f>
        <v/>
      </c>
      <c r="BU52" s="346" t="n"/>
      <c r="BV52" s="346" t="n"/>
      <c r="BW52" s="346" t="n"/>
      <c r="BX52" s="346" t="n"/>
      <c r="BY52" s="346" t="n"/>
      <c r="BZ52" s="346" t="n"/>
      <c r="CA52" s="346" t="n"/>
      <c r="CB52" s="347" t="n"/>
      <c r="CC52" s="324" t="n"/>
      <c r="CD52" s="343">
        <f>+$A52</f>
        <v/>
      </c>
      <c r="CE52" s="339">
        <f>SUM(CF52:CM52)</f>
        <v/>
      </c>
      <c r="CF52" s="2582">
        <f>+BU52/BT52</f>
        <v/>
      </c>
      <c r="CG52" s="2582">
        <f>+BV52/BT52</f>
        <v/>
      </c>
      <c r="CH52" s="2582">
        <f>+BW52/BT52</f>
        <v/>
      </c>
      <c r="CI52" s="2582">
        <f>+BX52/BT52</f>
        <v/>
      </c>
      <c r="CJ52" s="2582">
        <f>+BY52/BT52</f>
        <v/>
      </c>
      <c r="CK52" s="2582">
        <f>+BZ52/BT52</f>
        <v/>
      </c>
      <c r="CL52" s="2582">
        <f>+CA52/BT52</f>
        <v/>
      </c>
      <c r="CM52" s="2583">
        <f>+CB52/BT52</f>
        <v/>
      </c>
      <c r="CO52" s="343" t="inlineStr">
        <is>
          <t>OTHER GOVT</t>
        </is>
      </c>
      <c r="CP52" s="344">
        <f>+CQ52/CQ56</f>
        <v/>
      </c>
      <c r="CQ52" s="345">
        <f>SUM(CR52:CY52)</f>
        <v/>
      </c>
      <c r="CR52" s="346" t="n"/>
      <c r="CS52" s="346" t="n"/>
      <c r="CT52" s="346" t="n"/>
      <c r="CU52" s="346" t="n"/>
      <c r="CV52" s="346" t="n"/>
      <c r="CW52" s="346" t="n"/>
      <c r="CX52" s="346" t="n"/>
      <c r="CY52" s="347" t="n"/>
      <c r="CZ52" s="324" t="n"/>
      <c r="DA52" s="343">
        <f>+$A52</f>
        <v/>
      </c>
      <c r="DB52" s="339">
        <f>SUM(DC52:DJ52)</f>
        <v/>
      </c>
      <c r="DC52" s="2582">
        <f>+CR52/CQ52</f>
        <v/>
      </c>
      <c r="DD52" s="2582">
        <f>+CS52/CQ52</f>
        <v/>
      </c>
      <c r="DE52" s="2582">
        <f>+CT52/CQ52</f>
        <v/>
      </c>
      <c r="DF52" s="2582">
        <f>+CU52/CQ52</f>
        <v/>
      </c>
      <c r="DG52" s="2582">
        <f>+CV52/CQ52</f>
        <v/>
      </c>
      <c r="DH52" s="2582">
        <f>+CW52/CQ52</f>
        <v/>
      </c>
      <c r="DI52" s="2582">
        <f>+CX52/CQ52</f>
        <v/>
      </c>
      <c r="DJ52" s="2583">
        <f>+CY52/CQ52</f>
        <v/>
      </c>
      <c r="DL52" s="343" t="inlineStr">
        <is>
          <t>OTHER GOVT</t>
        </is>
      </c>
      <c r="DM52" s="344">
        <f>+DN52/DN56</f>
        <v/>
      </c>
      <c r="DN52" s="345">
        <f>SUM(DO52:DV52)</f>
        <v/>
      </c>
      <c r="DO52" s="346" t="n"/>
      <c r="DP52" s="346" t="n"/>
      <c r="DQ52" s="346" t="n"/>
      <c r="DR52" s="346" t="n"/>
      <c r="DS52" s="346" t="n"/>
      <c r="DT52" s="346" t="n"/>
      <c r="DU52" s="346" t="n"/>
      <c r="DV52" s="347" t="n"/>
      <c r="DW52" s="324" t="n"/>
      <c r="DX52" s="343">
        <f>+$A52</f>
        <v/>
      </c>
      <c r="DY52" s="339">
        <f>SUM(DZ52:EG52)</f>
        <v/>
      </c>
      <c r="DZ52" s="2582">
        <f>+DO52/DN52</f>
        <v/>
      </c>
      <c r="EA52" s="2582">
        <f>+DP52/DN52</f>
        <v/>
      </c>
      <c r="EB52" s="2582">
        <f>+DQ52/DN52</f>
        <v/>
      </c>
      <c r="EC52" s="2582">
        <f>+DR52/DN52</f>
        <v/>
      </c>
      <c r="ED52" s="2582">
        <f>+DS52/DN52</f>
        <v/>
      </c>
      <c r="EE52" s="2582">
        <f>+DT52/DN52</f>
        <v/>
      </c>
      <c r="EF52" s="2582">
        <f>+DU52/DN52</f>
        <v/>
      </c>
      <c r="EG52" s="2583">
        <f>+DV52/DN52</f>
        <v/>
      </c>
      <c r="EI52" s="343" t="inlineStr">
        <is>
          <t>OTHER GOVT</t>
        </is>
      </c>
      <c r="EJ52" s="344">
        <f>+EK52/EK56</f>
        <v/>
      </c>
      <c r="EK52" s="345">
        <f>SUM(EL52:ES52)</f>
        <v/>
      </c>
      <c r="EL52" s="346" t="n"/>
      <c r="EM52" s="346" t="n"/>
      <c r="EN52" s="346" t="n"/>
      <c r="EO52" s="346" t="n"/>
      <c r="EP52" s="346" t="n"/>
      <c r="EQ52" s="346" t="n"/>
      <c r="ER52" s="346" t="n"/>
      <c r="ES52" s="347" t="n"/>
      <c r="ET52" s="324" t="n"/>
      <c r="EU52" s="343">
        <f>+$A52</f>
        <v/>
      </c>
      <c r="EV52" s="339">
        <f>SUM(EW52:FD52)</f>
        <v/>
      </c>
      <c r="EW52" s="2582">
        <f>+EL52/EK52</f>
        <v/>
      </c>
      <c r="EX52" s="2582">
        <f>+EM52/EK52</f>
        <v/>
      </c>
      <c r="EY52" s="2582">
        <f>+EN52/EK52</f>
        <v/>
      </c>
      <c r="EZ52" s="2582">
        <f>+EO52/EK52</f>
        <v/>
      </c>
      <c r="FA52" s="2582">
        <f>+EP52/EK52</f>
        <v/>
      </c>
      <c r="FB52" s="2582">
        <f>+EQ52/EK52</f>
        <v/>
      </c>
      <c r="FC52" s="2582">
        <f>+ER52/EK52</f>
        <v/>
      </c>
      <c r="FD52" s="2583">
        <f>+ES52/EK52</f>
        <v/>
      </c>
      <c r="FF52" s="343" t="inlineStr">
        <is>
          <t>OTHER GOVT</t>
        </is>
      </c>
      <c r="FG52" s="344">
        <f>+FH52/FH56</f>
        <v/>
      </c>
      <c r="FH52" s="345">
        <f>SUM(FI52:FP52)</f>
        <v/>
      </c>
      <c r="FI52" s="346" t="n"/>
      <c r="FJ52" s="346" t="n"/>
      <c r="FK52" s="346" t="n"/>
      <c r="FL52" s="346" t="n"/>
      <c r="FM52" s="346" t="n"/>
      <c r="FN52" s="346" t="n"/>
      <c r="FO52" s="346" t="n"/>
      <c r="FP52" s="347" t="n"/>
      <c r="FQ52" s="324" t="n"/>
      <c r="FR52" s="343">
        <f>+$A52</f>
        <v/>
      </c>
      <c r="FS52" s="339">
        <f>SUM(FT52:GA52)</f>
        <v/>
      </c>
      <c r="FT52" s="2582">
        <f>+FI52/FH52</f>
        <v/>
      </c>
      <c r="FU52" s="2582">
        <f>+FJ52/FH52</f>
        <v/>
      </c>
      <c r="FV52" s="2582">
        <f>+FK52/FH52</f>
        <v/>
      </c>
      <c r="FW52" s="2582">
        <f>+FL52/FH52</f>
        <v/>
      </c>
      <c r="FX52" s="2582">
        <f>+FM52/FH52</f>
        <v/>
      </c>
      <c r="FY52" s="2582">
        <f>+FN52/FH52</f>
        <v/>
      </c>
      <c r="FZ52" s="2582">
        <f>+FO52/FH52</f>
        <v/>
      </c>
      <c r="GA52" s="2583">
        <f>+FP52/FH52</f>
        <v/>
      </c>
      <c r="GC52" s="343" t="inlineStr">
        <is>
          <t>OTHER GOVT</t>
        </is>
      </c>
      <c r="GD52" s="344">
        <f>+GE52/GE56</f>
        <v/>
      </c>
      <c r="GE52" s="345">
        <f>SUM(GF52:GM52)</f>
        <v/>
      </c>
      <c r="GF52" s="346" t="n"/>
      <c r="GG52" s="346" t="n"/>
      <c r="GH52" s="346" t="n"/>
      <c r="GI52" s="346" t="n"/>
      <c r="GJ52" s="346" t="n"/>
      <c r="GK52" s="346" t="n"/>
      <c r="GL52" s="346" t="n"/>
      <c r="GM52" s="347" t="n"/>
      <c r="GN52" s="324" t="n"/>
      <c r="GO52" s="343">
        <f>+$A52</f>
        <v/>
      </c>
      <c r="GP52" s="339">
        <f>SUM(GQ52:GX52)</f>
        <v/>
      </c>
      <c r="GQ52" s="2582">
        <f>+GF52/GE52</f>
        <v/>
      </c>
      <c r="GR52" s="2582">
        <f>+GG52/GE52</f>
        <v/>
      </c>
      <c r="GS52" s="2582">
        <f>+GH52/GE52</f>
        <v/>
      </c>
      <c r="GT52" s="2582">
        <f>+GI52/GE52</f>
        <v/>
      </c>
      <c r="GU52" s="2582">
        <f>+GJ52/GE52</f>
        <v/>
      </c>
      <c r="GV52" s="2582">
        <f>+GK52/GE52</f>
        <v/>
      </c>
      <c r="GW52" s="2582">
        <f>+GL52/GE52</f>
        <v/>
      </c>
      <c r="GX52" s="2583">
        <f>+GM52/GE52</f>
        <v/>
      </c>
      <c r="GZ52" s="343" t="inlineStr">
        <is>
          <t>OTHER GOVT</t>
        </is>
      </c>
      <c r="HA52" s="344">
        <f>+HB52/HB56</f>
        <v/>
      </c>
      <c r="HB52" s="345">
        <f>SUM(HC52:HJ52)</f>
        <v/>
      </c>
      <c r="HC52" s="346" t="n"/>
      <c r="HD52" s="346" t="n"/>
      <c r="HE52" s="346" t="n"/>
      <c r="HF52" s="346" t="n"/>
      <c r="HG52" s="346" t="n"/>
      <c r="HH52" s="346" t="n"/>
      <c r="HI52" s="346" t="n"/>
      <c r="HJ52" s="347" t="n"/>
      <c r="HK52" s="324" t="n"/>
      <c r="HL52" s="343">
        <f>+$A52</f>
        <v/>
      </c>
      <c r="HM52" s="339">
        <f>SUM(HN52:HU52)</f>
        <v/>
      </c>
      <c r="HN52" s="2582">
        <f>+HC52/HB52</f>
        <v/>
      </c>
      <c r="HO52" s="2582">
        <f>+HD52/HB52</f>
        <v/>
      </c>
      <c r="HP52" s="2582">
        <f>+HE52/HB52</f>
        <v/>
      </c>
      <c r="HQ52" s="2582">
        <f>+HF52/HB52</f>
        <v/>
      </c>
      <c r="HR52" s="2582">
        <f>+HG52/HB52</f>
        <v/>
      </c>
      <c r="HS52" s="2582">
        <f>+HH52/HB52</f>
        <v/>
      </c>
      <c r="HT52" s="2582">
        <f>+HI52/HB52</f>
        <v/>
      </c>
      <c r="HU52" s="2583">
        <f>+HJ52/HB52</f>
        <v/>
      </c>
      <c r="HW52" s="343" t="inlineStr">
        <is>
          <t>OTHER GOVT</t>
        </is>
      </c>
      <c r="HX52" s="344">
        <f>+HY52/HY56</f>
        <v/>
      </c>
      <c r="HY52" s="345">
        <f>SUM(HZ52:IG52)</f>
        <v/>
      </c>
      <c r="HZ52" s="346" t="n"/>
      <c r="IA52" s="346" t="n"/>
      <c r="IB52" s="346" t="n"/>
      <c r="IC52" s="346" t="n"/>
      <c r="ID52" s="346" t="n"/>
      <c r="IE52" s="346" t="n"/>
      <c r="IF52" s="346" t="n"/>
      <c r="IG52" s="347" t="n"/>
      <c r="IH52" s="324" t="n"/>
      <c r="II52" s="343">
        <f>+$A52</f>
        <v/>
      </c>
      <c r="IJ52" s="339">
        <f>SUM(IK52:IR52)</f>
        <v/>
      </c>
      <c r="IK52" s="2582">
        <f>+HZ52/HY52</f>
        <v/>
      </c>
      <c r="IL52" s="2582">
        <f>+IA52/HY52</f>
        <v/>
      </c>
      <c r="IM52" s="2582">
        <f>+IB52/HY52</f>
        <v/>
      </c>
      <c r="IN52" s="2582">
        <f>+IC52/HY52</f>
        <v/>
      </c>
      <c r="IO52" s="2582">
        <f>+ID52/HY52</f>
        <v/>
      </c>
      <c r="IP52" s="2582">
        <f>+IE52/HY52</f>
        <v/>
      </c>
      <c r="IQ52" s="2582">
        <f>+IF52/HY52</f>
        <v/>
      </c>
      <c r="IR52" s="2583">
        <f>+IG52/HY52</f>
        <v/>
      </c>
      <c r="IT52" s="343" t="inlineStr">
        <is>
          <t>OTHER GOVT</t>
        </is>
      </c>
      <c r="IU52" s="344">
        <f>+IV52/IV56</f>
        <v/>
      </c>
      <c r="IV52" s="345">
        <f>SUM(IW52:JD52)</f>
        <v/>
      </c>
      <c r="IW52" s="346" t="n"/>
      <c r="IX52" s="346" t="n"/>
      <c r="IY52" s="346" t="n"/>
      <c r="IZ52" s="346" t="n"/>
      <c r="JA52" s="346" t="n"/>
      <c r="JB52" s="346" t="n"/>
      <c r="JC52" s="346" t="n"/>
      <c r="JD52" s="347" t="n"/>
      <c r="JE52" s="324" t="n"/>
      <c r="JF52" s="343">
        <f>+$A52</f>
        <v/>
      </c>
      <c r="JG52" s="339">
        <f>SUM(JH52:JO52)</f>
        <v/>
      </c>
      <c r="JH52" s="2582">
        <f>+IW52/IV52</f>
        <v/>
      </c>
      <c r="JI52" s="2582">
        <f>+IX52/IV52</f>
        <v/>
      </c>
      <c r="JJ52" s="2582">
        <f>+IY52/IV52</f>
        <v/>
      </c>
      <c r="JK52" s="2582">
        <f>+IZ52/IV52</f>
        <v/>
      </c>
      <c r="JL52" s="2582">
        <f>+JA52/IV52</f>
        <v/>
      </c>
      <c r="JM52" s="2582">
        <f>+JB52/IV52</f>
        <v/>
      </c>
      <c r="JN52" s="2582">
        <f>+JC52/IV52</f>
        <v/>
      </c>
      <c r="JO52" s="2583">
        <f>+JD52/IV52</f>
        <v/>
      </c>
      <c r="JQ52" s="343" t="inlineStr">
        <is>
          <t>OTHER GOVT</t>
        </is>
      </c>
      <c r="JR52" s="344">
        <f>+JS52/JS56</f>
        <v/>
      </c>
      <c r="JS52" s="345">
        <f>SUM(JT52:KA52)</f>
        <v/>
      </c>
      <c r="JT52" s="346" t="n"/>
      <c r="JU52" s="346" t="n"/>
      <c r="JV52" s="346" t="n"/>
      <c r="JW52" s="346" t="n"/>
      <c r="JX52" s="346" t="n"/>
      <c r="JY52" s="346" t="n"/>
      <c r="JZ52" s="346" t="n"/>
      <c r="KA52" s="347" t="n"/>
      <c r="KB52" s="324" t="n"/>
      <c r="KC52" s="343">
        <f>+$A52</f>
        <v/>
      </c>
      <c r="KD52" s="339">
        <f>SUM(KE52:KL52)</f>
        <v/>
      </c>
      <c r="KE52" s="2582">
        <f>+JT52/JS52</f>
        <v/>
      </c>
      <c r="KF52" s="2582">
        <f>+JU52/JS52</f>
        <v/>
      </c>
      <c r="KG52" s="2582">
        <f>+JV52/JS52</f>
        <v/>
      </c>
      <c r="KH52" s="2582">
        <f>+JW52/JS52</f>
        <v/>
      </c>
      <c r="KI52" s="2582">
        <f>+JX52/JS52</f>
        <v/>
      </c>
      <c r="KJ52" s="2582">
        <f>+JY52/JS52</f>
        <v/>
      </c>
      <c r="KK52" s="2582">
        <f>+JZ52/JS52</f>
        <v/>
      </c>
      <c r="KL52" s="2583">
        <f>+KA52/JS52</f>
        <v/>
      </c>
    </row>
    <row r="53">
      <c r="A53" s="343" t="inlineStr">
        <is>
          <t>OTHER INELIG</t>
        </is>
      </c>
      <c r="B53" s="344">
        <f>+C53/C56</f>
        <v/>
      </c>
      <c r="C53" s="345">
        <f>SUM(D53:K53)</f>
        <v/>
      </c>
      <c r="D53" s="346">
        <f>AA53+AX53+BU53+CR53+DO53+EL53+FI53+GF53+HC53+HZ53+IW53+JT53</f>
        <v/>
      </c>
      <c r="E53" s="346">
        <f>AB53+AY53+BV53+CS53+DP53+EM53+FJ53+GG53+HD53+IA53+IX53+JU53</f>
        <v/>
      </c>
      <c r="F53" s="346">
        <f>AC53+AZ53+BW53+CT53+DQ53+EN53+FK53+GH53+HE53+IB53+IY53+JV53</f>
        <v/>
      </c>
      <c r="G53" s="346">
        <f>AD53+BA53+BX53+CU53+DR53+EO53+FL53+GI53+HF53+IC53+IZ53+JW53</f>
        <v/>
      </c>
      <c r="H53" s="346">
        <f>AE53+BB53+BY53+CV53+DS53+EP53+FM53+GJ53+HG53+ID53+JA53+JX53</f>
        <v/>
      </c>
      <c r="I53" s="346">
        <f>AF53+BC53+BZ53+CW53+DT53+EQ53+FN53+GK53+HH53+IE53+JB53+JY53</f>
        <v/>
      </c>
      <c r="J53" s="346">
        <f>AG53+BD53+CA53+CX53+DU53+ER53+FO53+GL53+HI53+IF53+JC53+JZ53</f>
        <v/>
      </c>
      <c r="K53" s="347">
        <f>AH53+BE53+CB53+CY53+DV53+ES53+FP53+GM53+HJ53+IG53+JD53+KA53</f>
        <v/>
      </c>
      <c r="L53" s="324" t="n"/>
      <c r="M53" s="343">
        <f>+$A53</f>
        <v/>
      </c>
      <c r="N53" s="339">
        <f>SUM(O53:V53)</f>
        <v/>
      </c>
      <c r="O53" s="2582">
        <f>+D53/$C53</f>
        <v/>
      </c>
      <c r="P53" s="2582">
        <f>+E53/$C53</f>
        <v/>
      </c>
      <c r="Q53" s="2582">
        <f>+F53/$C53</f>
        <v/>
      </c>
      <c r="R53" s="2582">
        <f>+G53/$C53</f>
        <v/>
      </c>
      <c r="S53" s="2582">
        <f>+H53/$C53</f>
        <v/>
      </c>
      <c r="T53" s="2582">
        <f>+I53/$C53</f>
        <v/>
      </c>
      <c r="U53" s="2582">
        <f>+J53/$C53</f>
        <v/>
      </c>
      <c r="V53" s="2583">
        <f>+K53/$C53</f>
        <v/>
      </c>
      <c r="X53" s="343" t="inlineStr">
        <is>
          <t>OTHER INELIG</t>
        </is>
      </c>
      <c r="Y53" s="344">
        <f>+Z53/Z56</f>
        <v/>
      </c>
      <c r="Z53" s="345">
        <f>SUM(AA53:AH53)</f>
        <v/>
      </c>
      <c r="AA53" s="346" t="n"/>
      <c r="AB53" s="346" t="n"/>
      <c r="AC53" s="346" t="n"/>
      <c r="AD53" s="346" t="n"/>
      <c r="AE53" s="346" t="n"/>
      <c r="AF53" s="346" t="n"/>
      <c r="AG53" s="346" t="n"/>
      <c r="AH53" s="347" t="n"/>
      <c r="AI53" s="324" t="n"/>
      <c r="AJ53" s="343">
        <f>+$A53</f>
        <v/>
      </c>
      <c r="AK53" s="339">
        <f>SUM(AL53:AS53)</f>
        <v/>
      </c>
      <c r="AL53" s="2582">
        <f>+AA53/Z53</f>
        <v/>
      </c>
      <c r="AM53" s="2582">
        <f>+AB53/Z53</f>
        <v/>
      </c>
      <c r="AN53" s="2582">
        <f>+AC53/Z53</f>
        <v/>
      </c>
      <c r="AO53" s="2582">
        <f>+AD53/Z53</f>
        <v/>
      </c>
      <c r="AP53" s="2582">
        <f>+AE53/Z53</f>
        <v/>
      </c>
      <c r="AQ53" s="2582">
        <f>+AF53/Z53</f>
        <v/>
      </c>
      <c r="AR53" s="2582">
        <f>+AG53/Z53</f>
        <v/>
      </c>
      <c r="AS53" s="2583">
        <f>+AH53/Z53</f>
        <v/>
      </c>
      <c r="AU53" s="343" t="inlineStr">
        <is>
          <t>OTHER INELIG</t>
        </is>
      </c>
      <c r="AV53" s="344">
        <f>+AW53/AW56</f>
        <v/>
      </c>
      <c r="AW53" s="345">
        <f>SUM(AX53:BE53)</f>
        <v/>
      </c>
      <c r="AX53" s="346" t="n"/>
      <c r="AY53" s="346" t="n"/>
      <c r="AZ53" s="346" t="n"/>
      <c r="BA53" s="346" t="n"/>
      <c r="BB53" s="346" t="n"/>
      <c r="BC53" s="346" t="n"/>
      <c r="BD53" s="346" t="n"/>
      <c r="BE53" s="347" t="n"/>
      <c r="BF53" s="324" t="n"/>
      <c r="BG53" s="343">
        <f>+$A53</f>
        <v/>
      </c>
      <c r="BH53" s="339">
        <f>SUM(BI53:BP53)</f>
        <v/>
      </c>
      <c r="BI53" s="2582">
        <f>+AX53/AW53</f>
        <v/>
      </c>
      <c r="BJ53" s="2582">
        <f>+AY53/AW53</f>
        <v/>
      </c>
      <c r="BK53" s="2582">
        <f>+AZ53/AW53</f>
        <v/>
      </c>
      <c r="BL53" s="2582">
        <f>+BA53/AW53</f>
        <v/>
      </c>
      <c r="BM53" s="2582">
        <f>+BB53/AW53</f>
        <v/>
      </c>
      <c r="BN53" s="2582">
        <f>+BC53/AW53</f>
        <v/>
      </c>
      <c r="BO53" s="2582">
        <f>+BD53/AW53</f>
        <v/>
      </c>
      <c r="BP53" s="2583">
        <f>+BE53/AW53</f>
        <v/>
      </c>
      <c r="BR53" s="343" t="inlineStr">
        <is>
          <t>OTHER INELIG</t>
        </is>
      </c>
      <c r="BS53" s="344">
        <f>+BT53/BT56</f>
        <v/>
      </c>
      <c r="BT53" s="345">
        <f>SUM(BU53:CB53)</f>
        <v/>
      </c>
      <c r="BU53" s="346" t="n"/>
      <c r="BV53" s="346" t="n"/>
      <c r="BW53" s="346" t="n"/>
      <c r="BX53" s="346" t="n"/>
      <c r="BY53" s="346" t="n"/>
      <c r="BZ53" s="346" t="n"/>
      <c r="CA53" s="346" t="n"/>
      <c r="CB53" s="347" t="n"/>
      <c r="CC53" s="324" t="n"/>
      <c r="CD53" s="343">
        <f>+$A53</f>
        <v/>
      </c>
      <c r="CE53" s="339">
        <f>SUM(CF53:CM53)</f>
        <v/>
      </c>
      <c r="CF53" s="2582">
        <f>+BU53/BT53</f>
        <v/>
      </c>
      <c r="CG53" s="2582">
        <f>+BV53/BT53</f>
        <v/>
      </c>
      <c r="CH53" s="2582">
        <f>+BW53/BT53</f>
        <v/>
      </c>
      <c r="CI53" s="2582">
        <f>+BX53/BT53</f>
        <v/>
      </c>
      <c r="CJ53" s="2582">
        <f>+BY53/BT53</f>
        <v/>
      </c>
      <c r="CK53" s="2582">
        <f>+BZ53/BT53</f>
        <v/>
      </c>
      <c r="CL53" s="2582">
        <f>+CA53/BT53</f>
        <v/>
      </c>
      <c r="CM53" s="2583">
        <f>+CB53/BT53</f>
        <v/>
      </c>
      <c r="CO53" s="343" t="inlineStr">
        <is>
          <t>OTHER INELIG</t>
        </is>
      </c>
      <c r="CP53" s="344">
        <f>+CQ53/CQ56</f>
        <v/>
      </c>
      <c r="CQ53" s="345">
        <f>SUM(CR53:CY53)</f>
        <v/>
      </c>
      <c r="CR53" s="346" t="n"/>
      <c r="CS53" s="346" t="n"/>
      <c r="CT53" s="346" t="n"/>
      <c r="CU53" s="346" t="n"/>
      <c r="CV53" s="346" t="n"/>
      <c r="CW53" s="346" t="n"/>
      <c r="CX53" s="346" t="n"/>
      <c r="CY53" s="347" t="n"/>
      <c r="CZ53" s="324" t="n"/>
      <c r="DA53" s="343">
        <f>+$A53</f>
        <v/>
      </c>
      <c r="DB53" s="339">
        <f>SUM(DC53:DJ53)</f>
        <v/>
      </c>
      <c r="DC53" s="2582">
        <f>+CR53/CQ53</f>
        <v/>
      </c>
      <c r="DD53" s="2582">
        <f>+CS53/CQ53</f>
        <v/>
      </c>
      <c r="DE53" s="2582">
        <f>+CT53/CQ53</f>
        <v/>
      </c>
      <c r="DF53" s="2582">
        <f>+CU53/CQ53</f>
        <v/>
      </c>
      <c r="DG53" s="2582">
        <f>+CV53/CQ53</f>
        <v/>
      </c>
      <c r="DH53" s="2582">
        <f>+CW53/CQ53</f>
        <v/>
      </c>
      <c r="DI53" s="2582">
        <f>+CX53/CQ53</f>
        <v/>
      </c>
      <c r="DJ53" s="2583">
        <f>+CY53/CQ53</f>
        <v/>
      </c>
      <c r="DL53" s="343" t="inlineStr">
        <is>
          <t>OTHER INELIG</t>
        </is>
      </c>
      <c r="DM53" s="344">
        <f>+DN53/DN56</f>
        <v/>
      </c>
      <c r="DN53" s="345">
        <f>SUM(DO53:DV53)</f>
        <v/>
      </c>
      <c r="DO53" s="346" t="n"/>
      <c r="DP53" s="346" t="n"/>
      <c r="DQ53" s="346" t="n"/>
      <c r="DR53" s="346" t="n"/>
      <c r="DS53" s="346" t="n"/>
      <c r="DT53" s="346" t="n"/>
      <c r="DU53" s="346" t="n"/>
      <c r="DV53" s="347" t="n"/>
      <c r="DW53" s="324" t="n"/>
      <c r="DX53" s="343">
        <f>+$A53</f>
        <v/>
      </c>
      <c r="DY53" s="339">
        <f>SUM(DZ53:EG53)</f>
        <v/>
      </c>
      <c r="DZ53" s="2582">
        <f>+DO53/DN53</f>
        <v/>
      </c>
      <c r="EA53" s="2582">
        <f>+DP53/DN53</f>
        <v/>
      </c>
      <c r="EB53" s="2582">
        <f>+DQ53/DN53</f>
        <v/>
      </c>
      <c r="EC53" s="2582">
        <f>+DR53/DN53</f>
        <v/>
      </c>
      <c r="ED53" s="2582">
        <f>+DS53/DN53</f>
        <v/>
      </c>
      <c r="EE53" s="2582">
        <f>+DT53/DN53</f>
        <v/>
      </c>
      <c r="EF53" s="2582">
        <f>+DU53/DN53</f>
        <v/>
      </c>
      <c r="EG53" s="2583">
        <f>+DV53/DN53</f>
        <v/>
      </c>
      <c r="EI53" s="343" t="inlineStr">
        <is>
          <t>OTHER INELIG</t>
        </is>
      </c>
      <c r="EJ53" s="344">
        <f>+EK53/EK56</f>
        <v/>
      </c>
      <c r="EK53" s="345">
        <f>SUM(EL53:ES53)</f>
        <v/>
      </c>
      <c r="EL53" s="346" t="n"/>
      <c r="EM53" s="346" t="n"/>
      <c r="EN53" s="346" t="n"/>
      <c r="EO53" s="346" t="n"/>
      <c r="EP53" s="346" t="n"/>
      <c r="EQ53" s="346" t="n"/>
      <c r="ER53" s="346" t="n"/>
      <c r="ES53" s="347" t="n"/>
      <c r="ET53" s="324" t="n"/>
      <c r="EU53" s="343">
        <f>+$A53</f>
        <v/>
      </c>
      <c r="EV53" s="339">
        <f>SUM(EW53:FD53)</f>
        <v/>
      </c>
      <c r="EW53" s="2582">
        <f>+EL53/EK53</f>
        <v/>
      </c>
      <c r="EX53" s="2582">
        <f>+EM53/EK53</f>
        <v/>
      </c>
      <c r="EY53" s="2582">
        <f>+EN53/EK53</f>
        <v/>
      </c>
      <c r="EZ53" s="2582">
        <f>+EO53/EK53</f>
        <v/>
      </c>
      <c r="FA53" s="2582">
        <f>+EP53/EK53</f>
        <v/>
      </c>
      <c r="FB53" s="2582">
        <f>+EQ53/EK53</f>
        <v/>
      </c>
      <c r="FC53" s="2582">
        <f>+ER53/EK53</f>
        <v/>
      </c>
      <c r="FD53" s="2583">
        <f>+ES53/EK53</f>
        <v/>
      </c>
      <c r="FF53" s="343" t="inlineStr">
        <is>
          <t>OTHER INELIG</t>
        </is>
      </c>
      <c r="FG53" s="344">
        <f>+FH53/FH56</f>
        <v/>
      </c>
      <c r="FH53" s="345">
        <f>SUM(FI53:FP53)</f>
        <v/>
      </c>
      <c r="FI53" s="346" t="n"/>
      <c r="FJ53" s="346" t="n"/>
      <c r="FK53" s="346" t="n"/>
      <c r="FL53" s="346" t="n"/>
      <c r="FM53" s="346" t="n"/>
      <c r="FN53" s="346" t="n"/>
      <c r="FO53" s="346" t="n"/>
      <c r="FP53" s="347" t="n"/>
      <c r="FQ53" s="324" t="n"/>
      <c r="FR53" s="343">
        <f>+$A53</f>
        <v/>
      </c>
      <c r="FS53" s="339">
        <f>SUM(FT53:GA53)</f>
        <v/>
      </c>
      <c r="FT53" s="2582">
        <f>+FI53/FH53</f>
        <v/>
      </c>
      <c r="FU53" s="2582">
        <f>+FJ53/FH53</f>
        <v/>
      </c>
      <c r="FV53" s="2582">
        <f>+FK53/FH53</f>
        <v/>
      </c>
      <c r="FW53" s="2582">
        <f>+FL53/FH53</f>
        <v/>
      </c>
      <c r="FX53" s="2582">
        <f>+FM53/FH53</f>
        <v/>
      </c>
      <c r="FY53" s="2582">
        <f>+FN53/FH53</f>
        <v/>
      </c>
      <c r="FZ53" s="2582">
        <f>+FO53/FH53</f>
        <v/>
      </c>
      <c r="GA53" s="2583">
        <f>+FP53/FH53</f>
        <v/>
      </c>
      <c r="GC53" s="343" t="inlineStr">
        <is>
          <t>OTHER INELIG</t>
        </is>
      </c>
      <c r="GD53" s="344">
        <f>+GE53/GE56</f>
        <v/>
      </c>
      <c r="GE53" s="345">
        <f>SUM(GF53:GM53)</f>
        <v/>
      </c>
      <c r="GF53" s="346" t="n"/>
      <c r="GG53" s="346" t="n"/>
      <c r="GH53" s="346" t="n"/>
      <c r="GI53" s="346" t="n"/>
      <c r="GJ53" s="346" t="n"/>
      <c r="GK53" s="346" t="n"/>
      <c r="GL53" s="346" t="n"/>
      <c r="GM53" s="347" t="n"/>
      <c r="GN53" s="324" t="n"/>
      <c r="GO53" s="343">
        <f>+$A53</f>
        <v/>
      </c>
      <c r="GP53" s="339">
        <f>SUM(GQ53:GX53)</f>
        <v/>
      </c>
      <c r="GQ53" s="2582">
        <f>+GF53/GE53</f>
        <v/>
      </c>
      <c r="GR53" s="2582">
        <f>+GG53/GE53</f>
        <v/>
      </c>
      <c r="GS53" s="2582">
        <f>+GH53/GE53</f>
        <v/>
      </c>
      <c r="GT53" s="2582">
        <f>+GI53/GE53</f>
        <v/>
      </c>
      <c r="GU53" s="2582">
        <f>+GJ53/GE53</f>
        <v/>
      </c>
      <c r="GV53" s="2582">
        <f>+GK53/GE53</f>
        <v/>
      </c>
      <c r="GW53" s="2582">
        <f>+GL53/GE53</f>
        <v/>
      </c>
      <c r="GX53" s="2583">
        <f>+GM53/GE53</f>
        <v/>
      </c>
      <c r="GZ53" s="343" t="inlineStr">
        <is>
          <t>OTHER INELIG</t>
        </is>
      </c>
      <c r="HA53" s="344">
        <f>+HB53/HB56</f>
        <v/>
      </c>
      <c r="HB53" s="345">
        <f>SUM(HC53:HJ53)</f>
        <v/>
      </c>
      <c r="HC53" s="346" t="n"/>
      <c r="HD53" s="346" t="n"/>
      <c r="HE53" s="346" t="n"/>
      <c r="HF53" s="346" t="n"/>
      <c r="HG53" s="346" t="n"/>
      <c r="HH53" s="346" t="n"/>
      <c r="HI53" s="346" t="n"/>
      <c r="HJ53" s="347" t="n"/>
      <c r="HK53" s="324" t="n"/>
      <c r="HL53" s="343">
        <f>+$A53</f>
        <v/>
      </c>
      <c r="HM53" s="339">
        <f>SUM(HN53:HU53)</f>
        <v/>
      </c>
      <c r="HN53" s="2582">
        <f>+HC53/HB53</f>
        <v/>
      </c>
      <c r="HO53" s="2582">
        <f>+HD53/HB53</f>
        <v/>
      </c>
      <c r="HP53" s="2582">
        <f>+HE53/HB53</f>
        <v/>
      </c>
      <c r="HQ53" s="2582">
        <f>+HF53/HB53</f>
        <v/>
      </c>
      <c r="HR53" s="2582">
        <f>+HG53/HB53</f>
        <v/>
      </c>
      <c r="HS53" s="2582">
        <f>+HH53/HB53</f>
        <v/>
      </c>
      <c r="HT53" s="2582">
        <f>+HI53/HB53</f>
        <v/>
      </c>
      <c r="HU53" s="2583">
        <f>+HJ53/HB53</f>
        <v/>
      </c>
      <c r="HW53" s="343" t="inlineStr">
        <is>
          <t>OTHER INELIG</t>
        </is>
      </c>
      <c r="HX53" s="344">
        <f>+HY53/HY56</f>
        <v/>
      </c>
      <c r="HY53" s="345">
        <f>SUM(HZ53:IG53)</f>
        <v/>
      </c>
      <c r="HZ53" s="346" t="n"/>
      <c r="IA53" s="346" t="n"/>
      <c r="IB53" s="346" t="n"/>
      <c r="IC53" s="346" t="n"/>
      <c r="ID53" s="346" t="n"/>
      <c r="IE53" s="346" t="n"/>
      <c r="IF53" s="346" t="n"/>
      <c r="IG53" s="347" t="n"/>
      <c r="IH53" s="324" t="n"/>
      <c r="II53" s="343">
        <f>+$A53</f>
        <v/>
      </c>
      <c r="IJ53" s="339">
        <f>SUM(IK53:IR53)</f>
        <v/>
      </c>
      <c r="IK53" s="2582">
        <f>+HZ53/HY53</f>
        <v/>
      </c>
      <c r="IL53" s="2582">
        <f>+IA53/HY53</f>
        <v/>
      </c>
      <c r="IM53" s="2582">
        <f>+IB53/HY53</f>
        <v/>
      </c>
      <c r="IN53" s="2582">
        <f>+IC53/HY53</f>
        <v/>
      </c>
      <c r="IO53" s="2582">
        <f>+ID53/HY53</f>
        <v/>
      </c>
      <c r="IP53" s="2582">
        <f>+IE53/HY53</f>
        <v/>
      </c>
      <c r="IQ53" s="2582">
        <f>+IF53/HY53</f>
        <v/>
      </c>
      <c r="IR53" s="2583">
        <f>+IG53/HY53</f>
        <v/>
      </c>
      <c r="IT53" s="343" t="inlineStr">
        <is>
          <t>OTHER INELIG</t>
        </is>
      </c>
      <c r="IU53" s="344">
        <f>+IV53/IV56</f>
        <v/>
      </c>
      <c r="IV53" s="345">
        <f>SUM(IW53:JD53)</f>
        <v/>
      </c>
      <c r="IW53" s="346" t="n"/>
      <c r="IX53" s="346" t="n"/>
      <c r="IY53" s="346" t="n"/>
      <c r="IZ53" s="346" t="n"/>
      <c r="JA53" s="346" t="n"/>
      <c r="JB53" s="346" t="n"/>
      <c r="JC53" s="346" t="n"/>
      <c r="JD53" s="347" t="n"/>
      <c r="JE53" s="324" t="n"/>
      <c r="JF53" s="343">
        <f>+$A53</f>
        <v/>
      </c>
      <c r="JG53" s="339">
        <f>SUM(JH53:JO53)</f>
        <v/>
      </c>
      <c r="JH53" s="2582">
        <f>+IW53/IV53</f>
        <v/>
      </c>
      <c r="JI53" s="2582">
        <f>+IX53/IV53</f>
        <v/>
      </c>
      <c r="JJ53" s="2582">
        <f>+IY53/IV53</f>
        <v/>
      </c>
      <c r="JK53" s="2582">
        <f>+IZ53/IV53</f>
        <v/>
      </c>
      <c r="JL53" s="2582">
        <f>+JA53/IV53</f>
        <v/>
      </c>
      <c r="JM53" s="2582">
        <f>+JB53/IV53</f>
        <v/>
      </c>
      <c r="JN53" s="2582">
        <f>+JC53/IV53</f>
        <v/>
      </c>
      <c r="JO53" s="2583">
        <f>+JD53/IV53</f>
        <v/>
      </c>
      <c r="JQ53" s="343" t="inlineStr">
        <is>
          <t>OTHER INELIG</t>
        </is>
      </c>
      <c r="JR53" s="344">
        <f>+JS53/JS56</f>
        <v/>
      </c>
      <c r="JS53" s="345">
        <f>SUM(JT53:KA53)</f>
        <v/>
      </c>
      <c r="JT53" s="346" t="n"/>
      <c r="JU53" s="346" t="n"/>
      <c r="JV53" s="346" t="n"/>
      <c r="JW53" s="346" t="n"/>
      <c r="JX53" s="346" t="n"/>
      <c r="JY53" s="346" t="n"/>
      <c r="JZ53" s="346" t="n"/>
      <c r="KA53" s="347" t="n"/>
      <c r="KB53" s="324" t="n"/>
      <c r="KC53" s="343">
        <f>+$A53</f>
        <v/>
      </c>
      <c r="KD53" s="339">
        <f>SUM(KE53:KL53)</f>
        <v/>
      </c>
      <c r="KE53" s="2582">
        <f>+JT53/JS53</f>
        <v/>
      </c>
      <c r="KF53" s="2582">
        <f>+JU53/JS53</f>
        <v/>
      </c>
      <c r="KG53" s="2582">
        <f>+JV53/JS53</f>
        <v/>
      </c>
      <c r="KH53" s="2582">
        <f>+JW53/JS53</f>
        <v/>
      </c>
      <c r="KI53" s="2582">
        <f>+JX53/JS53</f>
        <v/>
      </c>
      <c r="KJ53" s="2582">
        <f>+JY53/JS53</f>
        <v/>
      </c>
      <c r="KK53" s="2582">
        <f>+JZ53/JS53</f>
        <v/>
      </c>
      <c r="KL53" s="2583">
        <f>+KA53/JS53</f>
        <v/>
      </c>
    </row>
    <row r="54">
      <c r="A54" s="343" t="inlineStr">
        <is>
          <t>SELF PAY</t>
        </is>
      </c>
      <c r="B54" s="344">
        <f>+C54/C56</f>
        <v/>
      </c>
      <c r="C54" s="345">
        <f>SUM(D54:K54)</f>
        <v/>
      </c>
      <c r="D54" s="346">
        <f>AA54+AX54+BU54+CR54+DO54+EL54+FI54+GF54+HC54+HZ54+IW54+JT54</f>
        <v/>
      </c>
      <c r="E54" s="346">
        <f>AB54+AY54+BV54+CS54+DP54+EM54+FJ54+GG54+HD54+IA54+IX54+JU54</f>
        <v/>
      </c>
      <c r="F54" s="346">
        <f>AC54+AZ54+BW54+CT54+DQ54+EN54+FK54+GH54+HE54+IB54+IY54+JV54</f>
        <v/>
      </c>
      <c r="G54" s="346">
        <f>AD54+BA54+BX54+CU54+DR54+EO54+FL54+GI54+HF54+IC54+IZ54+JW54</f>
        <v/>
      </c>
      <c r="H54" s="346">
        <f>AE54+BB54+BY54+CV54+DS54+EP54+FM54+GJ54+HG54+ID54+JA54+JX54</f>
        <v/>
      </c>
      <c r="I54" s="346">
        <f>AF54+BC54+BZ54+CW54+DT54+EQ54+FN54+GK54+HH54+IE54+JB54+JY54</f>
        <v/>
      </c>
      <c r="J54" s="346">
        <f>AG54+BD54+CA54+CX54+DU54+ER54+FO54+GL54+HI54+IF54+JC54+JZ54</f>
        <v/>
      </c>
      <c r="K54" s="347">
        <f>AH54+BE54+CB54+CY54+DV54+ES54+FP54+GM54+HJ54+IG54+JD54+KA54</f>
        <v/>
      </c>
      <c r="L54" s="324" t="n"/>
      <c r="M54" s="343">
        <f>+$A54</f>
        <v/>
      </c>
      <c r="N54" s="339">
        <f>SUM(O54:V54)</f>
        <v/>
      </c>
      <c r="O54" s="2582">
        <f>+D54/$C54</f>
        <v/>
      </c>
      <c r="P54" s="2582">
        <f>+E54/$C54</f>
        <v/>
      </c>
      <c r="Q54" s="2582">
        <f>+F54/$C54</f>
        <v/>
      </c>
      <c r="R54" s="2582">
        <f>+G54/$C54</f>
        <v/>
      </c>
      <c r="S54" s="2582">
        <f>+H54/$C54</f>
        <v/>
      </c>
      <c r="T54" s="2582">
        <f>+I54/$C54</f>
        <v/>
      </c>
      <c r="U54" s="2582">
        <f>+J54/$C54</f>
        <v/>
      </c>
      <c r="V54" s="2583">
        <f>+K54/$C54</f>
        <v/>
      </c>
      <c r="X54" s="343" t="inlineStr">
        <is>
          <t>SELF PAY</t>
        </is>
      </c>
      <c r="Y54" s="344">
        <f>+Z54/Z56</f>
        <v/>
      </c>
      <c r="Z54" s="345">
        <f>SUM(AA54:AH54)</f>
        <v/>
      </c>
      <c r="AA54" s="346" t="n"/>
      <c r="AB54" s="346" t="n"/>
      <c r="AC54" s="346" t="n"/>
      <c r="AD54" s="346" t="n"/>
      <c r="AE54" s="346" t="n"/>
      <c r="AF54" s="346" t="n"/>
      <c r="AG54" s="346" t="n"/>
      <c r="AH54" s="347" t="n"/>
      <c r="AI54" s="324" t="n"/>
      <c r="AJ54" s="343">
        <f>+$A54</f>
        <v/>
      </c>
      <c r="AK54" s="339">
        <f>SUM(AL54:AS54)</f>
        <v/>
      </c>
      <c r="AL54" s="2582">
        <f>+AA54/Z54</f>
        <v/>
      </c>
      <c r="AM54" s="2582">
        <f>+AB54/Z54</f>
        <v/>
      </c>
      <c r="AN54" s="2582">
        <f>+AC54/Z54</f>
        <v/>
      </c>
      <c r="AO54" s="2582">
        <f>+AD54/Z54</f>
        <v/>
      </c>
      <c r="AP54" s="2582">
        <f>+AE54/Z54</f>
        <v/>
      </c>
      <c r="AQ54" s="2582">
        <f>+AF54/Z54</f>
        <v/>
      </c>
      <c r="AR54" s="2582">
        <f>+AG54/Z54</f>
        <v/>
      </c>
      <c r="AS54" s="2583">
        <f>+AH54/Z54</f>
        <v/>
      </c>
      <c r="AU54" s="343" t="inlineStr">
        <is>
          <t>SELF PAY</t>
        </is>
      </c>
      <c r="AV54" s="344">
        <f>+AW54/AW56</f>
        <v/>
      </c>
      <c r="AW54" s="345">
        <f>SUM(AX54:BE54)</f>
        <v/>
      </c>
      <c r="AX54" s="346" t="n"/>
      <c r="AY54" s="346" t="n"/>
      <c r="AZ54" s="346" t="n"/>
      <c r="BA54" s="346" t="n"/>
      <c r="BB54" s="346" t="n"/>
      <c r="BC54" s="346" t="n"/>
      <c r="BD54" s="346" t="n"/>
      <c r="BE54" s="347" t="n"/>
      <c r="BF54" s="324" t="n"/>
      <c r="BG54" s="343">
        <f>+$A54</f>
        <v/>
      </c>
      <c r="BH54" s="339">
        <f>SUM(BI54:BP54)</f>
        <v/>
      </c>
      <c r="BI54" s="2582">
        <f>+AX54/AW54</f>
        <v/>
      </c>
      <c r="BJ54" s="2582">
        <f>+AY54/AW54</f>
        <v/>
      </c>
      <c r="BK54" s="2582">
        <f>+AZ54/AW54</f>
        <v/>
      </c>
      <c r="BL54" s="2582">
        <f>+BA54/AW54</f>
        <v/>
      </c>
      <c r="BM54" s="2582">
        <f>+BB54/AW54</f>
        <v/>
      </c>
      <c r="BN54" s="2582">
        <f>+BC54/AW54</f>
        <v/>
      </c>
      <c r="BO54" s="2582">
        <f>+BD54/AW54</f>
        <v/>
      </c>
      <c r="BP54" s="2583">
        <f>+BE54/AW54</f>
        <v/>
      </c>
      <c r="BR54" s="343" t="inlineStr">
        <is>
          <t>SELF PAY</t>
        </is>
      </c>
      <c r="BS54" s="344">
        <f>+BT54/BT56</f>
        <v/>
      </c>
      <c r="BT54" s="345">
        <f>SUM(BU54:CB54)</f>
        <v/>
      </c>
      <c r="BU54" s="346" t="n"/>
      <c r="BV54" s="346" t="n"/>
      <c r="BW54" s="346" t="n"/>
      <c r="BX54" s="346" t="n"/>
      <c r="BY54" s="346" t="n"/>
      <c r="BZ54" s="346" t="n"/>
      <c r="CA54" s="346" t="n"/>
      <c r="CB54" s="347" t="n"/>
      <c r="CC54" s="324" t="n"/>
      <c r="CD54" s="343">
        <f>+$A54</f>
        <v/>
      </c>
      <c r="CE54" s="339">
        <f>SUM(CF54:CM54)</f>
        <v/>
      </c>
      <c r="CF54" s="2582">
        <f>+BU54/BT54</f>
        <v/>
      </c>
      <c r="CG54" s="2582">
        <f>+BV54/BT54</f>
        <v/>
      </c>
      <c r="CH54" s="2582">
        <f>+BW54/BT54</f>
        <v/>
      </c>
      <c r="CI54" s="2582">
        <f>+BX54/BT54</f>
        <v/>
      </c>
      <c r="CJ54" s="2582">
        <f>+BY54/BT54</f>
        <v/>
      </c>
      <c r="CK54" s="2582">
        <f>+BZ54/BT54</f>
        <v/>
      </c>
      <c r="CL54" s="2582">
        <f>+CA54/BT54</f>
        <v/>
      </c>
      <c r="CM54" s="2583">
        <f>+CB54/BT54</f>
        <v/>
      </c>
      <c r="CO54" s="343" t="inlineStr">
        <is>
          <t>SELF PAY</t>
        </is>
      </c>
      <c r="CP54" s="344">
        <f>+CQ54/CQ56</f>
        <v/>
      </c>
      <c r="CQ54" s="345">
        <f>SUM(CR54:CY54)</f>
        <v/>
      </c>
      <c r="CR54" s="346" t="n"/>
      <c r="CS54" s="346" t="n"/>
      <c r="CT54" s="346" t="n"/>
      <c r="CU54" s="346" t="n"/>
      <c r="CV54" s="346" t="n"/>
      <c r="CW54" s="346" t="n"/>
      <c r="CX54" s="346" t="n"/>
      <c r="CY54" s="347" t="n"/>
      <c r="CZ54" s="324" t="n"/>
      <c r="DA54" s="343">
        <f>+$A54</f>
        <v/>
      </c>
      <c r="DB54" s="339">
        <f>SUM(DC54:DJ54)</f>
        <v/>
      </c>
      <c r="DC54" s="2582">
        <f>+CR54/CQ54</f>
        <v/>
      </c>
      <c r="DD54" s="2582">
        <f>+CS54/CQ54</f>
        <v/>
      </c>
      <c r="DE54" s="2582">
        <f>+CT54/CQ54</f>
        <v/>
      </c>
      <c r="DF54" s="2582">
        <f>+CU54/CQ54</f>
        <v/>
      </c>
      <c r="DG54" s="2582">
        <f>+CV54/CQ54</f>
        <v/>
      </c>
      <c r="DH54" s="2582">
        <f>+CW54/CQ54</f>
        <v/>
      </c>
      <c r="DI54" s="2582">
        <f>+CX54/CQ54</f>
        <v/>
      </c>
      <c r="DJ54" s="2583">
        <f>+CY54/CQ54</f>
        <v/>
      </c>
      <c r="DL54" s="343" t="inlineStr">
        <is>
          <t>SELF PAY</t>
        </is>
      </c>
      <c r="DM54" s="344">
        <f>+DN54/DN56</f>
        <v/>
      </c>
      <c r="DN54" s="345">
        <f>SUM(DO54:DV54)</f>
        <v/>
      </c>
      <c r="DO54" s="346" t="n"/>
      <c r="DP54" s="346" t="n"/>
      <c r="DQ54" s="346" t="n"/>
      <c r="DR54" s="346" t="n"/>
      <c r="DS54" s="346" t="n"/>
      <c r="DT54" s="346" t="n"/>
      <c r="DU54" s="346" t="n"/>
      <c r="DV54" s="347" t="n"/>
      <c r="DW54" s="324" t="n"/>
      <c r="DX54" s="343">
        <f>+$A54</f>
        <v/>
      </c>
      <c r="DY54" s="339">
        <f>SUM(DZ54:EG54)</f>
        <v/>
      </c>
      <c r="DZ54" s="2582">
        <f>+DO54/DN54</f>
        <v/>
      </c>
      <c r="EA54" s="2582">
        <f>+DP54/DN54</f>
        <v/>
      </c>
      <c r="EB54" s="2582">
        <f>+DQ54/DN54</f>
        <v/>
      </c>
      <c r="EC54" s="2582">
        <f>+DR54/DN54</f>
        <v/>
      </c>
      <c r="ED54" s="2582">
        <f>+DS54/DN54</f>
        <v/>
      </c>
      <c r="EE54" s="2582">
        <f>+DT54/DN54</f>
        <v/>
      </c>
      <c r="EF54" s="2582">
        <f>+DU54/DN54</f>
        <v/>
      </c>
      <c r="EG54" s="2583">
        <f>+DV54/DN54</f>
        <v/>
      </c>
      <c r="EI54" s="343" t="inlineStr">
        <is>
          <t>SELF PAY</t>
        </is>
      </c>
      <c r="EJ54" s="344">
        <f>+EK54/EK56</f>
        <v/>
      </c>
      <c r="EK54" s="345">
        <f>SUM(EL54:ES54)</f>
        <v/>
      </c>
      <c r="EL54" s="346" t="n"/>
      <c r="EM54" s="346" t="n"/>
      <c r="EN54" s="346" t="n"/>
      <c r="EO54" s="346" t="n"/>
      <c r="EP54" s="346" t="n"/>
      <c r="EQ54" s="346" t="n"/>
      <c r="ER54" s="346" t="n"/>
      <c r="ES54" s="347" t="n"/>
      <c r="ET54" s="324" t="n"/>
      <c r="EU54" s="343">
        <f>+$A54</f>
        <v/>
      </c>
      <c r="EV54" s="339">
        <f>SUM(EW54:FD54)</f>
        <v/>
      </c>
      <c r="EW54" s="2582">
        <f>+EL54/EK54</f>
        <v/>
      </c>
      <c r="EX54" s="2582">
        <f>+EM54/EK54</f>
        <v/>
      </c>
      <c r="EY54" s="2582">
        <f>+EN54/EK54</f>
        <v/>
      </c>
      <c r="EZ54" s="2582">
        <f>+EO54/EK54</f>
        <v/>
      </c>
      <c r="FA54" s="2582">
        <f>+EP54/EK54</f>
        <v/>
      </c>
      <c r="FB54" s="2582">
        <f>+EQ54/EK54</f>
        <v/>
      </c>
      <c r="FC54" s="2582">
        <f>+ER54/EK54</f>
        <v/>
      </c>
      <c r="FD54" s="2583">
        <f>+ES54/EK54</f>
        <v/>
      </c>
      <c r="FF54" s="343" t="inlineStr">
        <is>
          <t>SELF PAY</t>
        </is>
      </c>
      <c r="FG54" s="344">
        <f>+FH54/FH56</f>
        <v/>
      </c>
      <c r="FH54" s="345">
        <f>SUM(FI54:FP54)</f>
        <v/>
      </c>
      <c r="FI54" s="346" t="n"/>
      <c r="FJ54" s="346" t="n"/>
      <c r="FK54" s="346" t="n"/>
      <c r="FL54" s="346" t="n"/>
      <c r="FM54" s="346" t="n"/>
      <c r="FN54" s="346" t="n"/>
      <c r="FO54" s="346" t="n"/>
      <c r="FP54" s="347" t="n"/>
      <c r="FQ54" s="324" t="n"/>
      <c r="FR54" s="343">
        <f>+$A54</f>
        <v/>
      </c>
      <c r="FS54" s="339">
        <f>SUM(FT54:GA54)</f>
        <v/>
      </c>
      <c r="FT54" s="2582">
        <f>+FI54/FH54</f>
        <v/>
      </c>
      <c r="FU54" s="2582">
        <f>+FJ54/FH54</f>
        <v/>
      </c>
      <c r="FV54" s="2582">
        <f>+FK54/FH54</f>
        <v/>
      </c>
      <c r="FW54" s="2582">
        <f>+FL54/FH54</f>
        <v/>
      </c>
      <c r="FX54" s="2582">
        <f>+FM54/FH54</f>
        <v/>
      </c>
      <c r="FY54" s="2582">
        <f>+FN54/FH54</f>
        <v/>
      </c>
      <c r="FZ54" s="2582">
        <f>+FO54/FH54</f>
        <v/>
      </c>
      <c r="GA54" s="2583">
        <f>+FP54/FH54</f>
        <v/>
      </c>
      <c r="GC54" s="343" t="inlineStr">
        <is>
          <t>SELF PAY</t>
        </is>
      </c>
      <c r="GD54" s="344">
        <f>+GE54/GE56</f>
        <v/>
      </c>
      <c r="GE54" s="345">
        <f>SUM(GF54:GM54)</f>
        <v/>
      </c>
      <c r="GF54" s="346" t="n"/>
      <c r="GG54" s="346" t="n"/>
      <c r="GH54" s="346" t="n"/>
      <c r="GI54" s="346" t="n"/>
      <c r="GJ54" s="346" t="n"/>
      <c r="GK54" s="346" t="n"/>
      <c r="GL54" s="346" t="n"/>
      <c r="GM54" s="347" t="n"/>
      <c r="GN54" s="324" t="n"/>
      <c r="GO54" s="343">
        <f>+$A54</f>
        <v/>
      </c>
      <c r="GP54" s="339">
        <f>SUM(GQ54:GX54)</f>
        <v/>
      </c>
      <c r="GQ54" s="2582">
        <f>+GF54/GE54</f>
        <v/>
      </c>
      <c r="GR54" s="2582">
        <f>+GG54/GE54</f>
        <v/>
      </c>
      <c r="GS54" s="2582">
        <f>+GH54/GE54</f>
        <v/>
      </c>
      <c r="GT54" s="2582">
        <f>+GI54/GE54</f>
        <v/>
      </c>
      <c r="GU54" s="2582">
        <f>+GJ54/GE54</f>
        <v/>
      </c>
      <c r="GV54" s="2582">
        <f>+GK54/GE54</f>
        <v/>
      </c>
      <c r="GW54" s="2582">
        <f>+GL54/GE54</f>
        <v/>
      </c>
      <c r="GX54" s="2583">
        <f>+GM54/GE54</f>
        <v/>
      </c>
      <c r="GZ54" s="343" t="inlineStr">
        <is>
          <t>SELF PAY</t>
        </is>
      </c>
      <c r="HA54" s="344">
        <f>+HB54/HB56</f>
        <v/>
      </c>
      <c r="HB54" s="345">
        <f>SUM(HC54:HJ54)</f>
        <v/>
      </c>
      <c r="HC54" s="346" t="n"/>
      <c r="HD54" s="346" t="n"/>
      <c r="HE54" s="346" t="n"/>
      <c r="HF54" s="346" t="n"/>
      <c r="HG54" s="346" t="n"/>
      <c r="HH54" s="346" t="n"/>
      <c r="HI54" s="346" t="n"/>
      <c r="HJ54" s="347" t="n"/>
      <c r="HK54" s="324" t="n"/>
      <c r="HL54" s="343">
        <f>+$A54</f>
        <v/>
      </c>
      <c r="HM54" s="339">
        <f>SUM(HN54:HU54)</f>
        <v/>
      </c>
      <c r="HN54" s="2582">
        <f>+HC54/HB54</f>
        <v/>
      </c>
      <c r="HO54" s="2582">
        <f>+HD54/HB54</f>
        <v/>
      </c>
      <c r="HP54" s="2582">
        <f>+HE54/HB54</f>
        <v/>
      </c>
      <c r="HQ54" s="2582">
        <f>+HF54/HB54</f>
        <v/>
      </c>
      <c r="HR54" s="2582">
        <f>+HG54/HB54</f>
        <v/>
      </c>
      <c r="HS54" s="2582">
        <f>+HH54/HB54</f>
        <v/>
      </c>
      <c r="HT54" s="2582">
        <f>+HI54/HB54</f>
        <v/>
      </c>
      <c r="HU54" s="2583">
        <f>+HJ54/HB54</f>
        <v/>
      </c>
      <c r="HW54" s="343" t="inlineStr">
        <is>
          <t>SELF PAY</t>
        </is>
      </c>
      <c r="HX54" s="344">
        <f>+HY54/HY56</f>
        <v/>
      </c>
      <c r="HY54" s="345">
        <f>SUM(HZ54:IG54)</f>
        <v/>
      </c>
      <c r="HZ54" s="346" t="n"/>
      <c r="IA54" s="346" t="n"/>
      <c r="IB54" s="346" t="n"/>
      <c r="IC54" s="346" t="n"/>
      <c r="ID54" s="346" t="n"/>
      <c r="IE54" s="346" t="n"/>
      <c r="IF54" s="346" t="n"/>
      <c r="IG54" s="347" t="n"/>
      <c r="IH54" s="324" t="n"/>
      <c r="II54" s="343">
        <f>+$A54</f>
        <v/>
      </c>
      <c r="IJ54" s="339">
        <f>SUM(IK54:IR54)</f>
        <v/>
      </c>
      <c r="IK54" s="2582">
        <f>+HZ54/HY54</f>
        <v/>
      </c>
      <c r="IL54" s="2582">
        <f>+IA54/HY54</f>
        <v/>
      </c>
      <c r="IM54" s="2582">
        <f>+IB54/HY54</f>
        <v/>
      </c>
      <c r="IN54" s="2582">
        <f>+IC54/HY54</f>
        <v/>
      </c>
      <c r="IO54" s="2582">
        <f>+ID54/HY54</f>
        <v/>
      </c>
      <c r="IP54" s="2582">
        <f>+IE54/HY54</f>
        <v/>
      </c>
      <c r="IQ54" s="2582">
        <f>+IF54/HY54</f>
        <v/>
      </c>
      <c r="IR54" s="2583">
        <f>+IG54/HY54</f>
        <v/>
      </c>
      <c r="IT54" s="343" t="inlineStr">
        <is>
          <t>SELF PAY</t>
        </is>
      </c>
      <c r="IU54" s="344">
        <f>+IV54/IV56</f>
        <v/>
      </c>
      <c r="IV54" s="345">
        <f>SUM(IW54:JD54)</f>
        <v/>
      </c>
      <c r="IW54" s="346" t="n"/>
      <c r="IX54" s="346" t="n"/>
      <c r="IY54" s="346" t="n"/>
      <c r="IZ54" s="346" t="n"/>
      <c r="JA54" s="346" t="n"/>
      <c r="JB54" s="346" t="n"/>
      <c r="JC54" s="346" t="n"/>
      <c r="JD54" s="347" t="n"/>
      <c r="JE54" s="324" t="n"/>
      <c r="JF54" s="343">
        <f>+$A54</f>
        <v/>
      </c>
      <c r="JG54" s="339">
        <f>SUM(JH54:JO54)</f>
        <v/>
      </c>
      <c r="JH54" s="2582">
        <f>+IW54/IV54</f>
        <v/>
      </c>
      <c r="JI54" s="2582">
        <f>+IX54/IV54</f>
        <v/>
      </c>
      <c r="JJ54" s="2582">
        <f>+IY54/IV54</f>
        <v/>
      </c>
      <c r="JK54" s="2582">
        <f>+IZ54/IV54</f>
        <v/>
      </c>
      <c r="JL54" s="2582">
        <f>+JA54/IV54</f>
        <v/>
      </c>
      <c r="JM54" s="2582">
        <f>+JB54/IV54</f>
        <v/>
      </c>
      <c r="JN54" s="2582">
        <f>+JC54/IV54</f>
        <v/>
      </c>
      <c r="JO54" s="2583">
        <f>+JD54/IV54</f>
        <v/>
      </c>
      <c r="JQ54" s="343" t="inlineStr">
        <is>
          <t>SELF PAY</t>
        </is>
      </c>
      <c r="JR54" s="344">
        <f>+JS54/JS56</f>
        <v/>
      </c>
      <c r="JS54" s="345">
        <f>SUM(JT54:KA54)</f>
        <v/>
      </c>
      <c r="JT54" s="346" t="n"/>
      <c r="JU54" s="346" t="n"/>
      <c r="JV54" s="346" t="n"/>
      <c r="JW54" s="346" t="n"/>
      <c r="JX54" s="346" t="n"/>
      <c r="JY54" s="346" t="n"/>
      <c r="JZ54" s="346" t="n"/>
      <c r="KA54" s="347" t="n"/>
      <c r="KB54" s="324" t="n"/>
      <c r="KC54" s="343">
        <f>+$A54</f>
        <v/>
      </c>
      <c r="KD54" s="339">
        <f>SUM(KE54:KL54)</f>
        <v/>
      </c>
      <c r="KE54" s="2582">
        <f>+JT54/JS54</f>
        <v/>
      </c>
      <c r="KF54" s="2582">
        <f>+JU54/JS54</f>
        <v/>
      </c>
      <c r="KG54" s="2582">
        <f>+JV54/JS54</f>
        <v/>
      </c>
      <c r="KH54" s="2582">
        <f>+JW54/JS54</f>
        <v/>
      </c>
      <c r="KI54" s="2582">
        <f>+JX54/JS54</f>
        <v/>
      </c>
      <c r="KJ54" s="2582">
        <f>+JY54/JS54</f>
        <v/>
      </c>
      <c r="KK54" s="2582">
        <f>+JZ54/JS54</f>
        <v/>
      </c>
      <c r="KL54" s="2583">
        <f>+KA54/JS54</f>
        <v/>
      </c>
    </row>
    <row r="55">
      <c r="A55" s="343" t="inlineStr">
        <is>
          <t>WORKERS COMP</t>
        </is>
      </c>
      <c r="B55" s="344">
        <f>+C55/C56</f>
        <v/>
      </c>
      <c r="C55" s="345">
        <f>SUM(D55:K55)</f>
        <v/>
      </c>
      <c r="D55" s="346">
        <f>AA55+AX55+BU55+CR55+DO55+EL55+FI55+GF55+HC55+HZ55+IW55+JT55</f>
        <v/>
      </c>
      <c r="E55" s="346">
        <f>AB55+AY55+BV55+CS55+DP55+EM55+FJ55+GG55+HD55+IA55+IX55+JU55</f>
        <v/>
      </c>
      <c r="F55" s="346">
        <f>AC55+AZ55+BW55+CT55+DQ55+EN55+FK55+GH55+HE55+IB55+IY55+JV55</f>
        <v/>
      </c>
      <c r="G55" s="346">
        <f>AD55+BA55+BX55+CU55+DR55+EO55+FL55+GI55+HF55+IC55+IZ55+JW55</f>
        <v/>
      </c>
      <c r="H55" s="346">
        <f>AE55+BB55+BY55+CV55+DS55+EP55+FM55+GJ55+HG55+ID55+JA55+JX55</f>
        <v/>
      </c>
      <c r="I55" s="346">
        <f>AF55+BC55+BZ55+CW55+DT55+EQ55+FN55+GK55+HH55+IE55+JB55+JY55</f>
        <v/>
      </c>
      <c r="J55" s="346">
        <f>AG55+BD55+CA55+CX55+DU55+ER55+FO55+GL55+HI55+IF55+JC55+JZ55</f>
        <v/>
      </c>
      <c r="K55" s="347">
        <f>AH55+BE55+CB55+CY55+DV55+ES55+FP55+GM55+HJ55+IG55+JD55+KA55</f>
        <v/>
      </c>
      <c r="L55" s="324" t="n"/>
      <c r="M55" s="343">
        <f>+$A55</f>
        <v/>
      </c>
      <c r="N55" s="339">
        <f>SUM(O55:V55)</f>
        <v/>
      </c>
      <c r="O55" s="2582">
        <f>+D55/$C55</f>
        <v/>
      </c>
      <c r="P55" s="2582">
        <f>+E55/$C55</f>
        <v/>
      </c>
      <c r="Q55" s="2582">
        <f>+F55/$C55</f>
        <v/>
      </c>
      <c r="R55" s="2582">
        <f>+G55/$C55</f>
        <v/>
      </c>
      <c r="S55" s="2582">
        <f>+H55/$C55</f>
        <v/>
      </c>
      <c r="T55" s="2582">
        <f>+I55/$C55</f>
        <v/>
      </c>
      <c r="U55" s="2582">
        <f>+J55/$C55</f>
        <v/>
      </c>
      <c r="V55" s="2584">
        <f>+K55/$C55</f>
        <v/>
      </c>
      <c r="X55" s="343" t="inlineStr">
        <is>
          <t>WORKERS COMP</t>
        </is>
      </c>
      <c r="Y55" s="344">
        <f>+Z55/Z56</f>
        <v/>
      </c>
      <c r="Z55" s="345">
        <f>SUM(AA55:AH55)</f>
        <v/>
      </c>
      <c r="AA55" s="346" t="n"/>
      <c r="AB55" s="346" t="n"/>
      <c r="AC55" s="346" t="n"/>
      <c r="AD55" s="346" t="n"/>
      <c r="AE55" s="346" t="n"/>
      <c r="AF55" s="346" t="n"/>
      <c r="AG55" s="346" t="n"/>
      <c r="AH55" s="347" t="n"/>
      <c r="AI55" s="324" t="n"/>
      <c r="AJ55" s="343">
        <f>+$A55</f>
        <v/>
      </c>
      <c r="AK55" s="339">
        <f>SUM(AL55:AS55)</f>
        <v/>
      </c>
      <c r="AL55" s="2582">
        <f>+AA55/Z55</f>
        <v/>
      </c>
      <c r="AM55" s="2582">
        <f>+AB55/Z55</f>
        <v/>
      </c>
      <c r="AN55" s="2582">
        <f>+AC55/Z55</f>
        <v/>
      </c>
      <c r="AO55" s="2582">
        <f>+AD55/Z55</f>
        <v/>
      </c>
      <c r="AP55" s="2582">
        <f>+AE55/Z55</f>
        <v/>
      </c>
      <c r="AQ55" s="2582">
        <f>+AF55/Z55</f>
        <v/>
      </c>
      <c r="AR55" s="2582">
        <f>+AG55/Z55</f>
        <v/>
      </c>
      <c r="AS55" s="2584">
        <f>+AH55/Z55</f>
        <v/>
      </c>
      <c r="AU55" s="343" t="inlineStr">
        <is>
          <t>WORKERS COMP</t>
        </is>
      </c>
      <c r="AV55" s="344">
        <f>+AW55/AW56</f>
        <v/>
      </c>
      <c r="AW55" s="345">
        <f>SUM(AX55:BE55)</f>
        <v/>
      </c>
      <c r="AX55" s="346" t="n"/>
      <c r="AY55" s="346" t="n"/>
      <c r="AZ55" s="346" t="n"/>
      <c r="BA55" s="346" t="n"/>
      <c r="BB55" s="346" t="n"/>
      <c r="BC55" s="346" t="n"/>
      <c r="BD55" s="346" t="n"/>
      <c r="BE55" s="347" t="n"/>
      <c r="BF55" s="324" t="n"/>
      <c r="BG55" s="343">
        <f>+$A55</f>
        <v/>
      </c>
      <c r="BH55" s="339">
        <f>SUM(BI55:BP55)</f>
        <v/>
      </c>
      <c r="BI55" s="2582">
        <f>+AX55/AW55</f>
        <v/>
      </c>
      <c r="BJ55" s="2582">
        <f>+AY55/AW55</f>
        <v/>
      </c>
      <c r="BK55" s="2582">
        <f>+AZ55/AW55</f>
        <v/>
      </c>
      <c r="BL55" s="2582">
        <f>+BA55/AW55</f>
        <v/>
      </c>
      <c r="BM55" s="2582">
        <f>+BB55/AW55</f>
        <v/>
      </c>
      <c r="BN55" s="2582">
        <f>+BC55/AW55</f>
        <v/>
      </c>
      <c r="BO55" s="2582">
        <f>+BD55/AW55</f>
        <v/>
      </c>
      <c r="BP55" s="2584">
        <f>+BE55/AW55</f>
        <v/>
      </c>
      <c r="BR55" s="343" t="inlineStr">
        <is>
          <t>WORKERS COMP</t>
        </is>
      </c>
      <c r="BS55" s="344">
        <f>+BT55/BT56</f>
        <v/>
      </c>
      <c r="BT55" s="345">
        <f>SUM(BU55:CB55)</f>
        <v/>
      </c>
      <c r="BU55" s="346" t="n"/>
      <c r="BV55" s="346" t="n"/>
      <c r="BW55" s="346" t="n"/>
      <c r="BX55" s="346" t="n"/>
      <c r="BY55" s="346" t="n"/>
      <c r="BZ55" s="346" t="n"/>
      <c r="CA55" s="346" t="n"/>
      <c r="CB55" s="347" t="n"/>
      <c r="CC55" s="324" t="n"/>
      <c r="CD55" s="343">
        <f>+$A55</f>
        <v/>
      </c>
      <c r="CE55" s="339">
        <f>SUM(CF55:CM55)</f>
        <v/>
      </c>
      <c r="CF55" s="2582">
        <f>+BU55/BT55</f>
        <v/>
      </c>
      <c r="CG55" s="2582">
        <f>+BV55/BT55</f>
        <v/>
      </c>
      <c r="CH55" s="2582">
        <f>+BW55/BT55</f>
        <v/>
      </c>
      <c r="CI55" s="2582">
        <f>+BX55/BT55</f>
        <v/>
      </c>
      <c r="CJ55" s="2582">
        <f>+BY55/BT55</f>
        <v/>
      </c>
      <c r="CK55" s="2582">
        <f>+BZ55/BT55</f>
        <v/>
      </c>
      <c r="CL55" s="2582">
        <f>+CA55/BT55</f>
        <v/>
      </c>
      <c r="CM55" s="2584">
        <f>+CB55/BT55</f>
        <v/>
      </c>
      <c r="CO55" s="343" t="inlineStr">
        <is>
          <t>WORKERS COMP</t>
        </is>
      </c>
      <c r="CP55" s="344">
        <f>+CQ55/CQ56</f>
        <v/>
      </c>
      <c r="CQ55" s="345">
        <f>SUM(CR55:CY55)</f>
        <v/>
      </c>
      <c r="CR55" s="346" t="n"/>
      <c r="CS55" s="346" t="n"/>
      <c r="CT55" s="346" t="n"/>
      <c r="CU55" s="346" t="n"/>
      <c r="CV55" s="346" t="n"/>
      <c r="CW55" s="346" t="n"/>
      <c r="CX55" s="346" t="n"/>
      <c r="CY55" s="347" t="n"/>
      <c r="CZ55" s="324" t="n"/>
      <c r="DA55" s="343">
        <f>+$A55</f>
        <v/>
      </c>
      <c r="DB55" s="339">
        <f>SUM(DC55:DJ55)</f>
        <v/>
      </c>
      <c r="DC55" s="2582">
        <f>+CR55/CQ55</f>
        <v/>
      </c>
      <c r="DD55" s="2582">
        <f>+CS55/CQ55</f>
        <v/>
      </c>
      <c r="DE55" s="2582">
        <f>+CT55/CQ55</f>
        <v/>
      </c>
      <c r="DF55" s="2582">
        <f>+CU55/CQ55</f>
        <v/>
      </c>
      <c r="DG55" s="2582">
        <f>+CV55/CQ55</f>
        <v/>
      </c>
      <c r="DH55" s="2582">
        <f>+CW55/CQ55</f>
        <v/>
      </c>
      <c r="DI55" s="2582">
        <f>+CX55/CQ55</f>
        <v/>
      </c>
      <c r="DJ55" s="2584">
        <f>+CY55/CQ55</f>
        <v/>
      </c>
      <c r="DL55" s="343" t="inlineStr">
        <is>
          <t>WORKERS COMP</t>
        </is>
      </c>
      <c r="DM55" s="344">
        <f>+DN55/DN56</f>
        <v/>
      </c>
      <c r="DN55" s="345">
        <f>SUM(DO55:DV55)</f>
        <v/>
      </c>
      <c r="DO55" s="346" t="n"/>
      <c r="DP55" s="346" t="n"/>
      <c r="DQ55" s="346" t="n"/>
      <c r="DR55" s="346" t="n"/>
      <c r="DS55" s="346" t="n"/>
      <c r="DT55" s="346" t="n"/>
      <c r="DU55" s="346" t="n"/>
      <c r="DV55" s="347" t="n"/>
      <c r="DW55" s="324" t="n"/>
      <c r="DX55" s="343">
        <f>+$A55</f>
        <v/>
      </c>
      <c r="DY55" s="339">
        <f>SUM(DZ55:EG55)</f>
        <v/>
      </c>
      <c r="DZ55" s="2582">
        <f>+DO55/DN55</f>
        <v/>
      </c>
      <c r="EA55" s="2582">
        <f>+DP55/DN55</f>
        <v/>
      </c>
      <c r="EB55" s="2582">
        <f>+DQ55/DN55</f>
        <v/>
      </c>
      <c r="EC55" s="2582">
        <f>+DR55/DN55</f>
        <v/>
      </c>
      <c r="ED55" s="2582">
        <f>+DS55/DN55</f>
        <v/>
      </c>
      <c r="EE55" s="2582">
        <f>+DT55/DN55</f>
        <v/>
      </c>
      <c r="EF55" s="2582">
        <f>+DU55/DN55</f>
        <v/>
      </c>
      <c r="EG55" s="2584">
        <f>+DV55/DN55</f>
        <v/>
      </c>
      <c r="EI55" s="343" t="inlineStr">
        <is>
          <t>WORKERS COMP</t>
        </is>
      </c>
      <c r="EJ55" s="344">
        <f>+EK55/EK56</f>
        <v/>
      </c>
      <c r="EK55" s="345">
        <f>SUM(EL55:ES55)</f>
        <v/>
      </c>
      <c r="EL55" s="346" t="n"/>
      <c r="EM55" s="346" t="n"/>
      <c r="EN55" s="346" t="n"/>
      <c r="EO55" s="346" t="n"/>
      <c r="EP55" s="346" t="n"/>
      <c r="EQ55" s="346" t="n"/>
      <c r="ER55" s="346" t="n"/>
      <c r="ES55" s="347" t="n"/>
      <c r="ET55" s="324" t="n"/>
      <c r="EU55" s="343">
        <f>+$A55</f>
        <v/>
      </c>
      <c r="EV55" s="339">
        <f>SUM(EW55:FD55)</f>
        <v/>
      </c>
      <c r="EW55" s="2582">
        <f>+EL55/EK55</f>
        <v/>
      </c>
      <c r="EX55" s="2582">
        <f>+EM55/EK55</f>
        <v/>
      </c>
      <c r="EY55" s="2582">
        <f>+EN55/EK55</f>
        <v/>
      </c>
      <c r="EZ55" s="2582">
        <f>+EO55/EK55</f>
        <v/>
      </c>
      <c r="FA55" s="2582">
        <f>+EP55/EK55</f>
        <v/>
      </c>
      <c r="FB55" s="2582">
        <f>+EQ55/EK55</f>
        <v/>
      </c>
      <c r="FC55" s="2582">
        <f>+ER55/EK55</f>
        <v/>
      </c>
      <c r="FD55" s="2584">
        <f>+ES55/EK55</f>
        <v/>
      </c>
      <c r="FF55" s="343" t="inlineStr">
        <is>
          <t>WORKERS COMP</t>
        </is>
      </c>
      <c r="FG55" s="344">
        <f>+FH55/FH56</f>
        <v/>
      </c>
      <c r="FH55" s="345">
        <f>SUM(FI55:FP55)</f>
        <v/>
      </c>
      <c r="FI55" s="346" t="n"/>
      <c r="FJ55" s="346" t="n"/>
      <c r="FK55" s="346" t="n"/>
      <c r="FL55" s="346" t="n"/>
      <c r="FM55" s="346" t="n"/>
      <c r="FN55" s="346" t="n"/>
      <c r="FO55" s="346" t="n"/>
      <c r="FP55" s="347" t="n"/>
      <c r="FQ55" s="324" t="n"/>
      <c r="FR55" s="343">
        <f>+$A55</f>
        <v/>
      </c>
      <c r="FS55" s="339">
        <f>SUM(FT55:GA55)</f>
        <v/>
      </c>
      <c r="FT55" s="2582">
        <f>+FI55/FH55</f>
        <v/>
      </c>
      <c r="FU55" s="2582">
        <f>+FJ55/FH55</f>
        <v/>
      </c>
      <c r="FV55" s="2582">
        <f>+FK55/FH55</f>
        <v/>
      </c>
      <c r="FW55" s="2582">
        <f>+FL55/FH55</f>
        <v/>
      </c>
      <c r="FX55" s="2582">
        <f>+FM55/FH55</f>
        <v/>
      </c>
      <c r="FY55" s="2582">
        <f>+FN55/FH55</f>
        <v/>
      </c>
      <c r="FZ55" s="2582">
        <f>+FO55/FH55</f>
        <v/>
      </c>
      <c r="GA55" s="2584">
        <f>+FP55/FH55</f>
        <v/>
      </c>
      <c r="GC55" s="343" t="inlineStr">
        <is>
          <t>WORKERS COMP</t>
        </is>
      </c>
      <c r="GD55" s="344">
        <f>+GE55/GE56</f>
        <v/>
      </c>
      <c r="GE55" s="345">
        <f>SUM(GF55:GM55)</f>
        <v/>
      </c>
      <c r="GF55" s="346" t="n"/>
      <c r="GG55" s="346" t="n"/>
      <c r="GH55" s="346" t="n"/>
      <c r="GI55" s="346" t="n"/>
      <c r="GJ55" s="346" t="n"/>
      <c r="GK55" s="346" t="n"/>
      <c r="GL55" s="346" t="n"/>
      <c r="GM55" s="347" t="n"/>
      <c r="GN55" s="324" t="n"/>
      <c r="GO55" s="343">
        <f>+$A55</f>
        <v/>
      </c>
      <c r="GP55" s="339">
        <f>SUM(GQ55:GX55)</f>
        <v/>
      </c>
      <c r="GQ55" s="2582">
        <f>+GF55/GE55</f>
        <v/>
      </c>
      <c r="GR55" s="2582">
        <f>+GG55/GE55</f>
        <v/>
      </c>
      <c r="GS55" s="2582">
        <f>+GH55/GE55</f>
        <v/>
      </c>
      <c r="GT55" s="2582">
        <f>+GI55/GE55</f>
        <v/>
      </c>
      <c r="GU55" s="2582">
        <f>+GJ55/GE55</f>
        <v/>
      </c>
      <c r="GV55" s="2582">
        <f>+GK55/GE55</f>
        <v/>
      </c>
      <c r="GW55" s="2582">
        <f>+GL55/GE55</f>
        <v/>
      </c>
      <c r="GX55" s="2584">
        <f>+GM55/GE55</f>
        <v/>
      </c>
      <c r="GZ55" s="343" t="inlineStr">
        <is>
          <t>WORKERS COMP</t>
        </is>
      </c>
      <c r="HA55" s="344">
        <f>+HB55/HB56</f>
        <v/>
      </c>
      <c r="HB55" s="345">
        <f>SUM(HC55:HJ55)</f>
        <v/>
      </c>
      <c r="HC55" s="346" t="n"/>
      <c r="HD55" s="346" t="n"/>
      <c r="HE55" s="346" t="n"/>
      <c r="HF55" s="346" t="n"/>
      <c r="HG55" s="346" t="n"/>
      <c r="HH55" s="346" t="n"/>
      <c r="HI55" s="346" t="n"/>
      <c r="HJ55" s="347" t="n"/>
      <c r="HK55" s="324" t="n"/>
      <c r="HL55" s="343">
        <f>+$A55</f>
        <v/>
      </c>
      <c r="HM55" s="339">
        <f>SUM(HN55:HU55)</f>
        <v/>
      </c>
      <c r="HN55" s="2582">
        <f>+HC55/HB55</f>
        <v/>
      </c>
      <c r="HO55" s="2582">
        <f>+HD55/HB55</f>
        <v/>
      </c>
      <c r="HP55" s="2582">
        <f>+HE55/HB55</f>
        <v/>
      </c>
      <c r="HQ55" s="2582">
        <f>+HF55/HB55</f>
        <v/>
      </c>
      <c r="HR55" s="2582">
        <f>+HG55/HB55</f>
        <v/>
      </c>
      <c r="HS55" s="2582">
        <f>+HH55/HB55</f>
        <v/>
      </c>
      <c r="HT55" s="2582">
        <f>+HI55/HB55</f>
        <v/>
      </c>
      <c r="HU55" s="2584">
        <f>+HJ55/HB55</f>
        <v/>
      </c>
      <c r="HW55" s="343" t="inlineStr">
        <is>
          <t>WORKERS COMP</t>
        </is>
      </c>
      <c r="HX55" s="344">
        <f>+HY55/HY56</f>
        <v/>
      </c>
      <c r="HY55" s="345">
        <f>SUM(HZ55:IG55)</f>
        <v/>
      </c>
      <c r="HZ55" s="346" t="n"/>
      <c r="IA55" s="346" t="n"/>
      <c r="IB55" s="346" t="n"/>
      <c r="IC55" s="346" t="n"/>
      <c r="ID55" s="346" t="n"/>
      <c r="IE55" s="346" t="n"/>
      <c r="IF55" s="346" t="n"/>
      <c r="IG55" s="347" t="n"/>
      <c r="IH55" s="324" t="n"/>
      <c r="II55" s="343">
        <f>+$A55</f>
        <v/>
      </c>
      <c r="IJ55" s="339">
        <f>SUM(IK55:IR55)</f>
        <v/>
      </c>
      <c r="IK55" s="2582">
        <f>+HZ55/HY55</f>
        <v/>
      </c>
      <c r="IL55" s="2582">
        <f>+IA55/HY55</f>
        <v/>
      </c>
      <c r="IM55" s="2582">
        <f>+IB55/HY55</f>
        <v/>
      </c>
      <c r="IN55" s="2582">
        <f>+IC55/HY55</f>
        <v/>
      </c>
      <c r="IO55" s="2582">
        <f>+ID55/HY55</f>
        <v/>
      </c>
      <c r="IP55" s="2582">
        <f>+IE55/HY55</f>
        <v/>
      </c>
      <c r="IQ55" s="2582">
        <f>+IF55/HY55</f>
        <v/>
      </c>
      <c r="IR55" s="2584">
        <f>+IG55/HY55</f>
        <v/>
      </c>
      <c r="IT55" s="343" t="inlineStr">
        <is>
          <t>WORKERS COMP</t>
        </is>
      </c>
      <c r="IU55" s="344">
        <f>+IV55/IV56</f>
        <v/>
      </c>
      <c r="IV55" s="345">
        <f>SUM(IW55:JD55)</f>
        <v/>
      </c>
      <c r="IW55" s="346" t="n"/>
      <c r="IX55" s="346" t="n"/>
      <c r="IY55" s="346" t="n"/>
      <c r="IZ55" s="346" t="n"/>
      <c r="JA55" s="346" t="n"/>
      <c r="JB55" s="346" t="n"/>
      <c r="JC55" s="346" t="n"/>
      <c r="JD55" s="347" t="n"/>
      <c r="JE55" s="324" t="n"/>
      <c r="JF55" s="343">
        <f>+$A55</f>
        <v/>
      </c>
      <c r="JG55" s="339">
        <f>SUM(JH55:JO55)</f>
        <v/>
      </c>
      <c r="JH55" s="2582">
        <f>+IW55/IV55</f>
        <v/>
      </c>
      <c r="JI55" s="2582">
        <f>+IX55/IV55</f>
        <v/>
      </c>
      <c r="JJ55" s="2582">
        <f>+IY55/IV55</f>
        <v/>
      </c>
      <c r="JK55" s="2582">
        <f>+IZ55/IV55</f>
        <v/>
      </c>
      <c r="JL55" s="2582">
        <f>+JA55/IV55</f>
        <v/>
      </c>
      <c r="JM55" s="2582">
        <f>+JB55/IV55</f>
        <v/>
      </c>
      <c r="JN55" s="2582">
        <f>+JC55/IV55</f>
        <v/>
      </c>
      <c r="JO55" s="2584">
        <f>+JD55/IV55</f>
        <v/>
      </c>
      <c r="JQ55" s="343" t="inlineStr">
        <is>
          <t>WORKERS COMP</t>
        </is>
      </c>
      <c r="JR55" s="344">
        <f>+JS55/JS56</f>
        <v/>
      </c>
      <c r="JS55" s="345">
        <f>SUM(JT55:KA55)</f>
        <v/>
      </c>
      <c r="JT55" s="346" t="n"/>
      <c r="JU55" s="346" t="n"/>
      <c r="JV55" s="346" t="n"/>
      <c r="JW55" s="346" t="n"/>
      <c r="JX55" s="346" t="n"/>
      <c r="JY55" s="346" t="n"/>
      <c r="JZ55" s="346" t="n"/>
      <c r="KA55" s="347" t="n"/>
      <c r="KB55" s="324" t="n"/>
      <c r="KC55" s="343">
        <f>+$A55</f>
        <v/>
      </c>
      <c r="KD55" s="339">
        <f>SUM(KE55:KL55)</f>
        <v/>
      </c>
      <c r="KE55" s="2582">
        <f>+JT55/JS55</f>
        <v/>
      </c>
      <c r="KF55" s="2582">
        <f>+JU55/JS55</f>
        <v/>
      </c>
      <c r="KG55" s="2582">
        <f>+JV55/JS55</f>
        <v/>
      </c>
      <c r="KH55" s="2582">
        <f>+JW55/JS55</f>
        <v/>
      </c>
      <c r="KI55" s="2582">
        <f>+JX55/JS55</f>
        <v/>
      </c>
      <c r="KJ55" s="2582">
        <f>+JY55/JS55</f>
        <v/>
      </c>
      <c r="KK55" s="2582">
        <f>+JZ55/JS55</f>
        <v/>
      </c>
      <c r="KL55" s="2584">
        <f>+KA55/JS55</f>
        <v/>
      </c>
    </row>
    <row r="56">
      <c r="A56" s="1461" t="inlineStr">
        <is>
          <t>TOTAL</t>
        </is>
      </c>
      <c r="B56" s="1462">
        <f>SUM(B44:B55)</f>
        <v/>
      </c>
      <c r="C56" s="1463">
        <f>SUM(C44:C55)</f>
        <v/>
      </c>
      <c r="D56" s="1464">
        <f>SUM(D44:D55)</f>
        <v/>
      </c>
      <c r="E56" s="1464">
        <f>SUM(E44:E55)</f>
        <v/>
      </c>
      <c r="F56" s="1464">
        <f>SUM(F44:F55)</f>
        <v/>
      </c>
      <c r="G56" s="1464">
        <f>SUM(G44:G55)</f>
        <v/>
      </c>
      <c r="H56" s="1464">
        <f>SUM(H44:H55)</f>
        <v/>
      </c>
      <c r="I56" s="1464">
        <f>SUM(I44:I55)</f>
        <v/>
      </c>
      <c r="J56" s="1464">
        <f>SUM(J44:J55)</f>
        <v/>
      </c>
      <c r="K56" s="1465">
        <f>SUM(K44:K55)</f>
        <v/>
      </c>
      <c r="L56" s="324" t="n"/>
      <c r="M56" s="1461" t="inlineStr">
        <is>
          <t>TOTAL</t>
        </is>
      </c>
      <c r="N56" s="1466">
        <f>SUM(O56:V56)</f>
        <v/>
      </c>
      <c r="O56" s="2585">
        <f>+D56/$C56</f>
        <v/>
      </c>
      <c r="P56" s="2585">
        <f>+E56/$C56</f>
        <v/>
      </c>
      <c r="Q56" s="2585">
        <f>+F56/$C56</f>
        <v/>
      </c>
      <c r="R56" s="2585">
        <f>+G56/$C56</f>
        <v/>
      </c>
      <c r="S56" s="2585">
        <f>+H56/$C56</f>
        <v/>
      </c>
      <c r="T56" s="2585">
        <f>+I56/$C56</f>
        <v/>
      </c>
      <c r="U56" s="2585">
        <f>+J56/$C56</f>
        <v/>
      </c>
      <c r="V56" s="2586">
        <f>+K56/$C56</f>
        <v/>
      </c>
      <c r="X56" s="1461" t="inlineStr">
        <is>
          <t>TOTAL</t>
        </is>
      </c>
      <c r="Y56" s="1462">
        <f>SUM(Y44:Y55)</f>
        <v/>
      </c>
      <c r="Z56" s="1463">
        <f>SUM(Z44:Z55)</f>
        <v/>
      </c>
      <c r="AA56" s="1464">
        <f>SUM(AA44:AA55)</f>
        <v/>
      </c>
      <c r="AB56" s="1464">
        <f>SUM(AB44:AB55)</f>
        <v/>
      </c>
      <c r="AC56" s="1464">
        <f>SUM(AC44:AC55)</f>
        <v/>
      </c>
      <c r="AD56" s="1464">
        <f>SUM(AD44:AD55)</f>
        <v/>
      </c>
      <c r="AE56" s="1464">
        <f>SUM(AE44:AE55)</f>
        <v/>
      </c>
      <c r="AF56" s="1464">
        <f>SUM(AF44:AF55)</f>
        <v/>
      </c>
      <c r="AG56" s="1464">
        <f>SUM(AG44:AG55)</f>
        <v/>
      </c>
      <c r="AH56" s="1465">
        <f>SUM(AH44:AH55)</f>
        <v/>
      </c>
      <c r="AI56" s="324" t="n"/>
      <c r="AJ56" s="1461" t="inlineStr">
        <is>
          <t>TOTAL</t>
        </is>
      </c>
      <c r="AK56" s="1466">
        <f>SUM(AL56:AS56)</f>
        <v/>
      </c>
      <c r="AL56" s="2585">
        <f>+AA56/Z56</f>
        <v/>
      </c>
      <c r="AM56" s="2585">
        <f>+AB56/Z56</f>
        <v/>
      </c>
      <c r="AN56" s="2585">
        <f>+AC56/Z56</f>
        <v/>
      </c>
      <c r="AO56" s="2585">
        <f>+AD56/Z56</f>
        <v/>
      </c>
      <c r="AP56" s="2585">
        <f>+AE56/Z56</f>
        <v/>
      </c>
      <c r="AQ56" s="2585">
        <f>+AF56/Z56</f>
        <v/>
      </c>
      <c r="AR56" s="2585">
        <f>+AG56/Z56</f>
        <v/>
      </c>
      <c r="AS56" s="2586">
        <f>+AH56/Z56</f>
        <v/>
      </c>
      <c r="AU56" s="1461" t="inlineStr">
        <is>
          <t>TOTAL</t>
        </is>
      </c>
      <c r="AV56" s="1462">
        <f>SUM(AV44:AV55)</f>
        <v/>
      </c>
      <c r="AW56" s="1463">
        <f>SUM(AW44:AW55)</f>
        <v/>
      </c>
      <c r="AX56" s="1464">
        <f>SUM(AX44:AX55)</f>
        <v/>
      </c>
      <c r="AY56" s="1464">
        <f>SUM(AY44:AY55)</f>
        <v/>
      </c>
      <c r="AZ56" s="1464">
        <f>SUM(AZ44:AZ55)</f>
        <v/>
      </c>
      <c r="BA56" s="1464">
        <f>SUM(BA44:BA55)</f>
        <v/>
      </c>
      <c r="BB56" s="1464">
        <f>SUM(BB44:BB55)</f>
        <v/>
      </c>
      <c r="BC56" s="1464">
        <f>SUM(BC44:BC55)</f>
        <v/>
      </c>
      <c r="BD56" s="1464">
        <f>SUM(BD44:BD55)</f>
        <v/>
      </c>
      <c r="BE56" s="1465">
        <f>SUM(BE44:BE55)</f>
        <v/>
      </c>
      <c r="BF56" s="324" t="n"/>
      <c r="BG56" s="1461" t="inlineStr">
        <is>
          <t>TOTAL</t>
        </is>
      </c>
      <c r="BH56" s="1466">
        <f>SUM(BI56:BP56)</f>
        <v/>
      </c>
      <c r="BI56" s="2585">
        <f>+AX56/AW56</f>
        <v/>
      </c>
      <c r="BJ56" s="2585">
        <f>+AY56/AW56</f>
        <v/>
      </c>
      <c r="BK56" s="2585">
        <f>+AZ56/AW56</f>
        <v/>
      </c>
      <c r="BL56" s="2585">
        <f>+BA56/AW56</f>
        <v/>
      </c>
      <c r="BM56" s="2585">
        <f>+BB56/AW56</f>
        <v/>
      </c>
      <c r="BN56" s="2585">
        <f>+BC56/AW56</f>
        <v/>
      </c>
      <c r="BO56" s="2585">
        <f>+BD56/AW56</f>
        <v/>
      </c>
      <c r="BP56" s="2586">
        <f>+BE56/AW56</f>
        <v/>
      </c>
      <c r="BR56" s="1461" t="inlineStr">
        <is>
          <t>TOTAL</t>
        </is>
      </c>
      <c r="BS56" s="1462">
        <f>SUM(BS44:BS55)</f>
        <v/>
      </c>
      <c r="BT56" s="1463">
        <f>SUM(BT44:BT55)</f>
        <v/>
      </c>
      <c r="BU56" s="1464">
        <f>SUM(BU44:BU55)</f>
        <v/>
      </c>
      <c r="BV56" s="1464">
        <f>SUM(BV44:BV55)</f>
        <v/>
      </c>
      <c r="BW56" s="1464">
        <f>SUM(BW44:BW55)</f>
        <v/>
      </c>
      <c r="BX56" s="1464">
        <f>SUM(BX44:BX55)</f>
        <v/>
      </c>
      <c r="BY56" s="1464">
        <f>SUM(BY44:BY55)</f>
        <v/>
      </c>
      <c r="BZ56" s="1464">
        <f>SUM(BZ44:BZ55)</f>
        <v/>
      </c>
      <c r="CA56" s="1464">
        <f>SUM(CA44:CA55)</f>
        <v/>
      </c>
      <c r="CB56" s="1465">
        <f>SUM(CB44:CB55)</f>
        <v/>
      </c>
      <c r="CC56" s="324" t="n"/>
      <c r="CD56" s="1461" t="inlineStr">
        <is>
          <t>TOTAL</t>
        </is>
      </c>
      <c r="CE56" s="1466">
        <f>SUM(CF56:CM56)</f>
        <v/>
      </c>
      <c r="CF56" s="2585">
        <f>+BU56/BT56</f>
        <v/>
      </c>
      <c r="CG56" s="2585">
        <f>+BV56/BT56</f>
        <v/>
      </c>
      <c r="CH56" s="2585">
        <f>+BW56/BT56</f>
        <v/>
      </c>
      <c r="CI56" s="2585">
        <f>+BX56/BT56</f>
        <v/>
      </c>
      <c r="CJ56" s="2585">
        <f>+BY56/BT56</f>
        <v/>
      </c>
      <c r="CK56" s="2585">
        <f>+BZ56/BT56</f>
        <v/>
      </c>
      <c r="CL56" s="2585">
        <f>+CA56/BT56</f>
        <v/>
      </c>
      <c r="CM56" s="2586">
        <f>+CB56/BT56</f>
        <v/>
      </c>
      <c r="CO56" s="1461" t="inlineStr">
        <is>
          <t>TOTAL</t>
        </is>
      </c>
      <c r="CP56" s="1462">
        <f>SUM(CP44:CP55)</f>
        <v/>
      </c>
      <c r="CQ56" s="1463">
        <f>SUM(CQ44:CQ55)</f>
        <v/>
      </c>
      <c r="CR56" s="1464">
        <f>SUM(CR44:CR55)</f>
        <v/>
      </c>
      <c r="CS56" s="1464">
        <f>SUM(CS44:CS55)</f>
        <v/>
      </c>
      <c r="CT56" s="1464">
        <f>SUM(CT44:CT55)</f>
        <v/>
      </c>
      <c r="CU56" s="1464">
        <f>SUM(CU44:CU55)</f>
        <v/>
      </c>
      <c r="CV56" s="1464">
        <f>SUM(CV44:CV55)</f>
        <v/>
      </c>
      <c r="CW56" s="1464">
        <f>SUM(CW44:CW55)</f>
        <v/>
      </c>
      <c r="CX56" s="1464">
        <f>SUM(CX44:CX55)</f>
        <v/>
      </c>
      <c r="CY56" s="1465">
        <f>SUM(CY44:CY55)</f>
        <v/>
      </c>
      <c r="CZ56" s="324" t="n"/>
      <c r="DA56" s="1461" t="inlineStr">
        <is>
          <t>TOTAL</t>
        </is>
      </c>
      <c r="DB56" s="1466">
        <f>SUM(DC56:DJ56)</f>
        <v/>
      </c>
      <c r="DC56" s="2585">
        <f>+CR56/CQ56</f>
        <v/>
      </c>
      <c r="DD56" s="2585">
        <f>+CS56/CQ56</f>
        <v/>
      </c>
      <c r="DE56" s="2585">
        <f>+CT56/CQ56</f>
        <v/>
      </c>
      <c r="DF56" s="2585">
        <f>+CU56/CQ56</f>
        <v/>
      </c>
      <c r="DG56" s="2585">
        <f>+CV56/CQ56</f>
        <v/>
      </c>
      <c r="DH56" s="2585">
        <f>+CW56/CQ56</f>
        <v/>
      </c>
      <c r="DI56" s="2585">
        <f>+CX56/CQ56</f>
        <v/>
      </c>
      <c r="DJ56" s="2586">
        <f>+CY56/CQ56</f>
        <v/>
      </c>
      <c r="DL56" s="1461" t="inlineStr">
        <is>
          <t>TOTAL</t>
        </is>
      </c>
      <c r="DM56" s="1462">
        <f>SUM(DM44:DM55)</f>
        <v/>
      </c>
      <c r="DN56" s="1463">
        <f>SUM(DN44:DN55)</f>
        <v/>
      </c>
      <c r="DO56" s="1464">
        <f>SUM(DO44:DO55)</f>
        <v/>
      </c>
      <c r="DP56" s="1464">
        <f>SUM(DP44:DP55)</f>
        <v/>
      </c>
      <c r="DQ56" s="1464">
        <f>SUM(DQ44:DQ55)</f>
        <v/>
      </c>
      <c r="DR56" s="1464">
        <f>SUM(DR44:DR55)</f>
        <v/>
      </c>
      <c r="DS56" s="1464">
        <f>SUM(DS44:DS55)</f>
        <v/>
      </c>
      <c r="DT56" s="1464">
        <f>SUM(DT44:DT55)</f>
        <v/>
      </c>
      <c r="DU56" s="1464">
        <f>SUM(DU44:DU55)</f>
        <v/>
      </c>
      <c r="DV56" s="1465">
        <f>SUM(DV44:DV55)</f>
        <v/>
      </c>
      <c r="DW56" s="324" t="n"/>
      <c r="DX56" s="1461" t="inlineStr">
        <is>
          <t>TOTAL</t>
        </is>
      </c>
      <c r="DY56" s="1466">
        <f>SUM(DZ56:EG56)</f>
        <v/>
      </c>
      <c r="DZ56" s="2585">
        <f>+DO56/DN56</f>
        <v/>
      </c>
      <c r="EA56" s="2585">
        <f>+DP56/DN56</f>
        <v/>
      </c>
      <c r="EB56" s="2585">
        <f>+DQ56/DN56</f>
        <v/>
      </c>
      <c r="EC56" s="2585">
        <f>+DR56/DN56</f>
        <v/>
      </c>
      <c r="ED56" s="2585">
        <f>+DS56/DN56</f>
        <v/>
      </c>
      <c r="EE56" s="2585">
        <f>+DT56/DN56</f>
        <v/>
      </c>
      <c r="EF56" s="2585">
        <f>+DU56/DN56</f>
        <v/>
      </c>
      <c r="EG56" s="2586">
        <f>+DV56/DN56</f>
        <v/>
      </c>
      <c r="EI56" s="1461" t="inlineStr">
        <is>
          <t>TOTAL</t>
        </is>
      </c>
      <c r="EJ56" s="1462">
        <f>SUM(EJ44:EJ55)</f>
        <v/>
      </c>
      <c r="EK56" s="1463">
        <f>SUM(EK44:EK55)</f>
        <v/>
      </c>
      <c r="EL56" s="1464">
        <f>SUM(EL44:EL55)</f>
        <v/>
      </c>
      <c r="EM56" s="1464">
        <f>SUM(EM44:EM55)</f>
        <v/>
      </c>
      <c r="EN56" s="1464">
        <f>SUM(EN44:EN55)</f>
        <v/>
      </c>
      <c r="EO56" s="1464">
        <f>SUM(EO44:EO55)</f>
        <v/>
      </c>
      <c r="EP56" s="1464">
        <f>SUM(EP44:EP55)</f>
        <v/>
      </c>
      <c r="EQ56" s="1464">
        <f>SUM(EQ44:EQ55)</f>
        <v/>
      </c>
      <c r="ER56" s="1464">
        <f>SUM(ER44:ER55)</f>
        <v/>
      </c>
      <c r="ES56" s="1465">
        <f>SUM(ES44:ES55)</f>
        <v/>
      </c>
      <c r="ET56" s="324" t="n"/>
      <c r="EU56" s="1461" t="inlineStr">
        <is>
          <t>TOTAL</t>
        </is>
      </c>
      <c r="EV56" s="1466">
        <f>SUM(EW56:FD56)</f>
        <v/>
      </c>
      <c r="EW56" s="2585">
        <f>+EL56/EK56</f>
        <v/>
      </c>
      <c r="EX56" s="2585">
        <f>+EM56/EK56</f>
        <v/>
      </c>
      <c r="EY56" s="2585">
        <f>+EN56/EK56</f>
        <v/>
      </c>
      <c r="EZ56" s="2585">
        <f>+EO56/EK56</f>
        <v/>
      </c>
      <c r="FA56" s="2585">
        <f>+EP56/EK56</f>
        <v/>
      </c>
      <c r="FB56" s="2585">
        <f>+EQ56/EK56</f>
        <v/>
      </c>
      <c r="FC56" s="2585">
        <f>+ER56/EK56</f>
        <v/>
      </c>
      <c r="FD56" s="2586">
        <f>+ES56/EK56</f>
        <v/>
      </c>
      <c r="FF56" s="1461" t="inlineStr">
        <is>
          <t>TOTAL</t>
        </is>
      </c>
      <c r="FG56" s="1462">
        <f>SUM(FG44:FG55)</f>
        <v/>
      </c>
      <c r="FH56" s="1463">
        <f>SUM(FH44:FH55)</f>
        <v/>
      </c>
      <c r="FI56" s="1464">
        <f>SUM(FI44:FI55)</f>
        <v/>
      </c>
      <c r="FJ56" s="1464">
        <f>SUM(FJ44:FJ55)</f>
        <v/>
      </c>
      <c r="FK56" s="1464">
        <f>SUM(FK44:FK55)</f>
        <v/>
      </c>
      <c r="FL56" s="1464">
        <f>SUM(FL44:FL55)</f>
        <v/>
      </c>
      <c r="FM56" s="1464">
        <f>SUM(FM44:FM55)</f>
        <v/>
      </c>
      <c r="FN56" s="1464">
        <f>SUM(FN44:FN55)</f>
        <v/>
      </c>
      <c r="FO56" s="1464">
        <f>SUM(FO44:FO55)</f>
        <v/>
      </c>
      <c r="FP56" s="1465">
        <f>SUM(FP44:FP55)</f>
        <v/>
      </c>
      <c r="FQ56" s="324" t="n"/>
      <c r="FR56" s="1461" t="inlineStr">
        <is>
          <t>TOTAL</t>
        </is>
      </c>
      <c r="FS56" s="1466">
        <f>SUM(FT56:GA56)</f>
        <v/>
      </c>
      <c r="FT56" s="2585">
        <f>+FI56/FH56</f>
        <v/>
      </c>
      <c r="FU56" s="2585">
        <f>+FJ56/FH56</f>
        <v/>
      </c>
      <c r="FV56" s="2585">
        <f>+FK56/FH56</f>
        <v/>
      </c>
      <c r="FW56" s="2585">
        <f>+FL56/FH56</f>
        <v/>
      </c>
      <c r="FX56" s="2585">
        <f>+FM56/FH56</f>
        <v/>
      </c>
      <c r="FY56" s="2585">
        <f>+FN56/FH56</f>
        <v/>
      </c>
      <c r="FZ56" s="2585">
        <f>+FO56/FH56</f>
        <v/>
      </c>
      <c r="GA56" s="2586">
        <f>+FP56/FH56</f>
        <v/>
      </c>
      <c r="GC56" s="1461" t="inlineStr">
        <is>
          <t>TOTAL</t>
        </is>
      </c>
      <c r="GD56" s="1462">
        <f>SUM(GD44:GD55)</f>
        <v/>
      </c>
      <c r="GE56" s="1463">
        <f>SUM(GE44:GE55)</f>
        <v/>
      </c>
      <c r="GF56" s="1464">
        <f>SUM(GF44:GF55)</f>
        <v/>
      </c>
      <c r="GG56" s="1464">
        <f>SUM(GG44:GG55)</f>
        <v/>
      </c>
      <c r="GH56" s="1464">
        <f>SUM(GH44:GH55)</f>
        <v/>
      </c>
      <c r="GI56" s="1464">
        <f>SUM(GI44:GI55)</f>
        <v/>
      </c>
      <c r="GJ56" s="1464">
        <f>SUM(GJ44:GJ55)</f>
        <v/>
      </c>
      <c r="GK56" s="1464">
        <f>SUM(GK44:GK55)</f>
        <v/>
      </c>
      <c r="GL56" s="1464">
        <f>SUM(GL44:GL55)</f>
        <v/>
      </c>
      <c r="GM56" s="1465">
        <f>SUM(GM44:GM55)</f>
        <v/>
      </c>
      <c r="GN56" s="324" t="n"/>
      <c r="GO56" s="1461" t="inlineStr">
        <is>
          <t>TOTAL</t>
        </is>
      </c>
      <c r="GP56" s="1466">
        <f>SUM(GQ56:GX56)</f>
        <v/>
      </c>
      <c r="GQ56" s="2585">
        <f>+GF56/GE56</f>
        <v/>
      </c>
      <c r="GR56" s="2585">
        <f>+GG56/GE56</f>
        <v/>
      </c>
      <c r="GS56" s="2585">
        <f>+GH56/GE56</f>
        <v/>
      </c>
      <c r="GT56" s="2585">
        <f>+GI56/GE56</f>
        <v/>
      </c>
      <c r="GU56" s="2585">
        <f>+GJ56/GE56</f>
        <v/>
      </c>
      <c r="GV56" s="2585">
        <f>+GK56/GE56</f>
        <v/>
      </c>
      <c r="GW56" s="2585">
        <f>+GL56/GE56</f>
        <v/>
      </c>
      <c r="GX56" s="2586">
        <f>+GM56/GE56</f>
        <v/>
      </c>
      <c r="GZ56" s="1461" t="inlineStr">
        <is>
          <t>TOTAL</t>
        </is>
      </c>
      <c r="HA56" s="1462">
        <f>SUM(HA44:HA55)</f>
        <v/>
      </c>
      <c r="HB56" s="1463">
        <f>SUM(HB44:HB55)</f>
        <v/>
      </c>
      <c r="HC56" s="1464">
        <f>SUM(HC44:HC55)</f>
        <v/>
      </c>
      <c r="HD56" s="1464">
        <f>SUM(HD44:HD55)</f>
        <v/>
      </c>
      <c r="HE56" s="1464">
        <f>SUM(HE44:HE55)</f>
        <v/>
      </c>
      <c r="HF56" s="1464">
        <f>SUM(HF44:HF55)</f>
        <v/>
      </c>
      <c r="HG56" s="1464">
        <f>SUM(HG44:HG55)</f>
        <v/>
      </c>
      <c r="HH56" s="1464">
        <f>SUM(HH44:HH55)</f>
        <v/>
      </c>
      <c r="HI56" s="1464">
        <f>SUM(HI44:HI55)</f>
        <v/>
      </c>
      <c r="HJ56" s="1465">
        <f>SUM(HJ44:HJ55)</f>
        <v/>
      </c>
      <c r="HK56" s="324" t="n"/>
      <c r="HL56" s="1461" t="inlineStr">
        <is>
          <t>TOTAL</t>
        </is>
      </c>
      <c r="HM56" s="1466">
        <f>SUM(HN56:HU56)</f>
        <v/>
      </c>
      <c r="HN56" s="2585">
        <f>+HC56/HB56</f>
        <v/>
      </c>
      <c r="HO56" s="2585">
        <f>+HD56/HB56</f>
        <v/>
      </c>
      <c r="HP56" s="2585">
        <f>+HE56/HB56</f>
        <v/>
      </c>
      <c r="HQ56" s="2585">
        <f>+HF56/HB56</f>
        <v/>
      </c>
      <c r="HR56" s="2585">
        <f>+HG56/HB56</f>
        <v/>
      </c>
      <c r="HS56" s="2585">
        <f>+HH56/HB56</f>
        <v/>
      </c>
      <c r="HT56" s="2585">
        <f>+HI56/HB56</f>
        <v/>
      </c>
      <c r="HU56" s="2586">
        <f>+HJ56/HB56</f>
        <v/>
      </c>
      <c r="HW56" s="1461" t="inlineStr">
        <is>
          <t>TOTAL</t>
        </is>
      </c>
      <c r="HX56" s="1462">
        <f>SUM(HX44:HX55)</f>
        <v/>
      </c>
      <c r="HY56" s="1463">
        <f>SUM(HY44:HY55)</f>
        <v/>
      </c>
      <c r="HZ56" s="1464">
        <f>SUM(HZ44:HZ55)</f>
        <v/>
      </c>
      <c r="IA56" s="1464">
        <f>SUM(IA44:IA55)</f>
        <v/>
      </c>
      <c r="IB56" s="1464">
        <f>SUM(IB44:IB55)</f>
        <v/>
      </c>
      <c r="IC56" s="1464">
        <f>SUM(IC44:IC55)</f>
        <v/>
      </c>
      <c r="ID56" s="1464">
        <f>SUM(ID44:ID55)</f>
        <v/>
      </c>
      <c r="IE56" s="1464">
        <f>SUM(IE44:IE55)</f>
        <v/>
      </c>
      <c r="IF56" s="1464">
        <f>SUM(IF44:IF55)</f>
        <v/>
      </c>
      <c r="IG56" s="1465">
        <f>SUM(IG44:IG55)</f>
        <v/>
      </c>
      <c r="IH56" s="324" t="n"/>
      <c r="II56" s="1461" t="inlineStr">
        <is>
          <t>TOTAL</t>
        </is>
      </c>
      <c r="IJ56" s="1466">
        <f>SUM(IK56:IR56)</f>
        <v/>
      </c>
      <c r="IK56" s="2585">
        <f>+HZ56/HY56</f>
        <v/>
      </c>
      <c r="IL56" s="2585">
        <f>+IA56/HY56</f>
        <v/>
      </c>
      <c r="IM56" s="2585">
        <f>+IB56/HY56</f>
        <v/>
      </c>
      <c r="IN56" s="2585">
        <f>+IC56/HY56</f>
        <v/>
      </c>
      <c r="IO56" s="2585">
        <f>+ID56/HY56</f>
        <v/>
      </c>
      <c r="IP56" s="2585">
        <f>+IE56/HY56</f>
        <v/>
      </c>
      <c r="IQ56" s="2585">
        <f>+IF56/HY56</f>
        <v/>
      </c>
      <c r="IR56" s="2586">
        <f>+IG56/HY56</f>
        <v/>
      </c>
      <c r="IT56" s="1461" t="inlineStr">
        <is>
          <t>TOTAL</t>
        </is>
      </c>
      <c r="IU56" s="1462">
        <f>SUM(IU44:IU55)</f>
        <v/>
      </c>
      <c r="IV56" s="1463">
        <f>SUM(IV44:IV55)</f>
        <v/>
      </c>
      <c r="IW56" s="1464">
        <f>SUM(IW44:IW55)</f>
        <v/>
      </c>
      <c r="IX56" s="1464">
        <f>SUM(IX44:IX55)</f>
        <v/>
      </c>
      <c r="IY56" s="1464">
        <f>SUM(IY44:IY55)</f>
        <v/>
      </c>
      <c r="IZ56" s="1464">
        <f>SUM(IZ44:IZ55)</f>
        <v/>
      </c>
      <c r="JA56" s="1464">
        <f>SUM(JA44:JA55)</f>
        <v/>
      </c>
      <c r="JB56" s="1464">
        <f>SUM(JB44:JB55)</f>
        <v/>
      </c>
      <c r="JC56" s="1464">
        <f>SUM(JC44:JC55)</f>
        <v/>
      </c>
      <c r="JD56" s="1465">
        <f>SUM(JD44:JD55)</f>
        <v/>
      </c>
      <c r="JE56" s="324" t="n"/>
      <c r="JF56" s="1461" t="inlineStr">
        <is>
          <t>TOTAL</t>
        </is>
      </c>
      <c r="JG56" s="1466">
        <f>SUM(JH56:JO56)</f>
        <v/>
      </c>
      <c r="JH56" s="2585">
        <f>+IW56/IV56</f>
        <v/>
      </c>
      <c r="JI56" s="2585">
        <f>+IX56/IV56</f>
        <v/>
      </c>
      <c r="JJ56" s="2585">
        <f>+IY56/IV56</f>
        <v/>
      </c>
      <c r="JK56" s="2585">
        <f>+IZ56/IV56</f>
        <v/>
      </c>
      <c r="JL56" s="2585">
        <f>+JA56/IV56</f>
        <v/>
      </c>
      <c r="JM56" s="2585">
        <f>+JB56/IV56</f>
        <v/>
      </c>
      <c r="JN56" s="2585">
        <f>+JC56/IV56</f>
        <v/>
      </c>
      <c r="JO56" s="2586">
        <f>+JD56/IV56</f>
        <v/>
      </c>
      <c r="JQ56" s="1461" t="inlineStr">
        <is>
          <t>TOTAL</t>
        </is>
      </c>
      <c r="JR56" s="1462">
        <f>SUM(JR44:JR55)</f>
        <v/>
      </c>
      <c r="JS56" s="1463">
        <f>SUM(JS44:JS55)</f>
        <v/>
      </c>
      <c r="JT56" s="1464">
        <f>SUM(JT44:JT55)</f>
        <v/>
      </c>
      <c r="JU56" s="1464">
        <f>SUM(JU44:JU55)</f>
        <v/>
      </c>
      <c r="JV56" s="1464">
        <f>SUM(JV44:JV55)</f>
        <v/>
      </c>
      <c r="JW56" s="1464">
        <f>SUM(JW44:JW55)</f>
        <v/>
      </c>
      <c r="JX56" s="1464">
        <f>SUM(JX44:JX55)</f>
        <v/>
      </c>
      <c r="JY56" s="1464">
        <f>SUM(JY44:JY55)</f>
        <v/>
      </c>
      <c r="JZ56" s="1464">
        <f>SUM(JZ44:JZ55)</f>
        <v/>
      </c>
      <c r="KA56" s="1465">
        <f>SUM(KA44:KA55)</f>
        <v/>
      </c>
      <c r="KB56" s="324" t="n"/>
      <c r="KC56" s="1461" t="inlineStr">
        <is>
          <t>TOTAL</t>
        </is>
      </c>
      <c r="KD56" s="1466">
        <f>SUM(KE56:KL56)</f>
        <v/>
      </c>
      <c r="KE56" s="2585">
        <f>+JT56/JS56</f>
        <v/>
      </c>
      <c r="KF56" s="2585">
        <f>+JU56/JS56</f>
        <v/>
      </c>
      <c r="KG56" s="2585">
        <f>+JV56/JS56</f>
        <v/>
      </c>
      <c r="KH56" s="2585">
        <f>+JW56/JS56</f>
        <v/>
      </c>
      <c r="KI56" s="2585">
        <f>+JX56/JS56</f>
        <v/>
      </c>
      <c r="KJ56" s="2585">
        <f>+JY56/JS56</f>
        <v/>
      </c>
      <c r="KK56" s="2585">
        <f>+JZ56/JS56</f>
        <v/>
      </c>
      <c r="KL56" s="2586">
        <f>+KA56/JS56</f>
        <v/>
      </c>
    </row>
    <row r="57">
      <c r="A57" s="334">
        <f>EOMONTH(A43,-1)</f>
        <v/>
      </c>
      <c r="B57" s="2578" t="n"/>
      <c r="C57" s="2579" t="n"/>
      <c r="D57" s="2580" t="n"/>
      <c r="E57" s="2580" t="n"/>
      <c r="F57" s="2580" t="n"/>
      <c r="G57" s="2580" t="n"/>
      <c r="H57" s="2580" t="n"/>
      <c r="I57" s="2580" t="n"/>
      <c r="J57" s="2580" t="n"/>
      <c r="K57" s="2581" t="n"/>
      <c r="L57" s="324" t="n"/>
      <c r="M57" s="334">
        <f>EOMONTH(M43,-1)</f>
        <v/>
      </c>
      <c r="N57" s="339" t="n"/>
      <c r="O57" s="339" t="n"/>
      <c r="P57" s="340" t="n"/>
      <c r="Q57" s="340" t="n"/>
      <c r="R57" s="340" t="n"/>
      <c r="S57" s="340" t="n"/>
      <c r="T57" s="340" t="n"/>
      <c r="U57" s="340" t="n"/>
      <c r="V57" s="341" t="n"/>
      <c r="X57" s="334">
        <f>EOMONTH(X43,-1)</f>
        <v/>
      </c>
      <c r="Y57" s="2578" t="n"/>
      <c r="Z57" s="2579" t="n"/>
      <c r="AA57" s="2580" t="n"/>
      <c r="AB57" s="2580" t="n"/>
      <c r="AC57" s="2580" t="n"/>
      <c r="AD57" s="2580" t="n"/>
      <c r="AE57" s="2580" t="n"/>
      <c r="AF57" s="2580" t="n"/>
      <c r="AG57" s="2580" t="n"/>
      <c r="AH57" s="2581" t="n"/>
      <c r="AI57" s="324" t="n"/>
      <c r="AJ57" s="334">
        <f>EOMONTH(AJ43,-1)</f>
        <v/>
      </c>
      <c r="AK57" s="339" t="n"/>
      <c r="AL57" s="339" t="n"/>
      <c r="AM57" s="340" t="n"/>
      <c r="AN57" s="340" t="n"/>
      <c r="AO57" s="340" t="n"/>
      <c r="AP57" s="340" t="n"/>
      <c r="AQ57" s="340" t="n"/>
      <c r="AR57" s="340" t="n"/>
      <c r="AS57" s="341" t="n"/>
      <c r="AU57" s="334">
        <f>EOMONTH(AU43,-1)</f>
        <v/>
      </c>
      <c r="AV57" s="2578" t="n"/>
      <c r="AW57" s="2579" t="n"/>
      <c r="AX57" s="2580" t="n"/>
      <c r="AY57" s="2580" t="n"/>
      <c r="AZ57" s="2580" t="n"/>
      <c r="BA57" s="2580" t="n"/>
      <c r="BB57" s="2580" t="n"/>
      <c r="BC57" s="2580" t="n"/>
      <c r="BD57" s="2580" t="n"/>
      <c r="BE57" s="2581" t="n"/>
      <c r="BF57" s="324" t="n"/>
      <c r="BG57" s="334">
        <f>EOMONTH(BG43,-1)</f>
        <v/>
      </c>
      <c r="BH57" s="339" t="n"/>
      <c r="BI57" s="339" t="n"/>
      <c r="BJ57" s="340" t="n"/>
      <c r="BK57" s="340" t="n"/>
      <c r="BL57" s="340" t="n"/>
      <c r="BM57" s="340" t="n"/>
      <c r="BN57" s="340" t="n"/>
      <c r="BO57" s="340" t="n"/>
      <c r="BP57" s="341" t="n"/>
      <c r="BR57" s="334">
        <f>EOMONTH(BR43,-1)</f>
        <v/>
      </c>
      <c r="BS57" s="2578" t="n"/>
      <c r="BT57" s="2579" t="n"/>
      <c r="BU57" s="2580" t="n"/>
      <c r="BV57" s="2580" t="n"/>
      <c r="BW57" s="2580" t="n"/>
      <c r="BX57" s="2580" t="n"/>
      <c r="BY57" s="2580" t="n"/>
      <c r="BZ57" s="2580" t="n"/>
      <c r="CA57" s="2580" t="n"/>
      <c r="CB57" s="2581" t="n"/>
      <c r="CC57" s="324" t="n"/>
      <c r="CD57" s="334">
        <f>EOMONTH(CD43,-1)</f>
        <v/>
      </c>
      <c r="CE57" s="339" t="n"/>
      <c r="CF57" s="339" t="n"/>
      <c r="CG57" s="340" t="n"/>
      <c r="CH57" s="340" t="n"/>
      <c r="CI57" s="340" t="n"/>
      <c r="CJ57" s="340" t="n"/>
      <c r="CK57" s="340" t="n"/>
      <c r="CL57" s="340" t="n"/>
      <c r="CM57" s="341" t="n"/>
      <c r="CO57" s="334">
        <f>EOMONTH(CO43,-1)</f>
        <v/>
      </c>
      <c r="CP57" s="2578" t="n"/>
      <c r="CQ57" s="2579" t="n"/>
      <c r="CR57" s="2580" t="n"/>
      <c r="CS57" s="2580" t="n"/>
      <c r="CT57" s="2580" t="n"/>
      <c r="CU57" s="2580" t="n"/>
      <c r="CV57" s="2580" t="n"/>
      <c r="CW57" s="2580" t="n"/>
      <c r="CX57" s="2580" t="n"/>
      <c r="CY57" s="2581" t="n"/>
      <c r="CZ57" s="324" t="n"/>
      <c r="DA57" s="334">
        <f>EOMONTH(DA43,-1)</f>
        <v/>
      </c>
      <c r="DB57" s="339" t="n"/>
      <c r="DC57" s="339" t="n"/>
      <c r="DD57" s="340" t="n"/>
      <c r="DE57" s="340" t="n"/>
      <c r="DF57" s="340" t="n"/>
      <c r="DG57" s="340" t="n"/>
      <c r="DH57" s="340" t="n"/>
      <c r="DI57" s="340" t="n"/>
      <c r="DJ57" s="341" t="n"/>
      <c r="DL57" s="334">
        <f>EOMONTH(DL43,-1)</f>
        <v/>
      </c>
      <c r="DM57" s="2578" t="n"/>
      <c r="DN57" s="2579" t="n"/>
      <c r="DO57" s="2580" t="n"/>
      <c r="DP57" s="2580" t="n"/>
      <c r="DQ57" s="2580" t="n"/>
      <c r="DR57" s="2580" t="n"/>
      <c r="DS57" s="2580" t="n"/>
      <c r="DT57" s="2580" t="n"/>
      <c r="DU57" s="2580" t="n"/>
      <c r="DV57" s="2581" t="n"/>
      <c r="DW57" s="324" t="n"/>
      <c r="DX57" s="334">
        <f>EOMONTH(DX43,-1)</f>
        <v/>
      </c>
      <c r="DY57" s="339" t="n"/>
      <c r="DZ57" s="339" t="n"/>
      <c r="EA57" s="340" t="n"/>
      <c r="EB57" s="340" t="n"/>
      <c r="EC57" s="340" t="n"/>
      <c r="ED57" s="340" t="n"/>
      <c r="EE57" s="340" t="n"/>
      <c r="EF57" s="340" t="n"/>
      <c r="EG57" s="341" t="n"/>
      <c r="EI57" s="334">
        <f>EOMONTH(EI43,-1)</f>
        <v/>
      </c>
      <c r="EJ57" s="2578" t="n"/>
      <c r="EK57" s="2579" t="n"/>
      <c r="EL57" s="2580" t="n"/>
      <c r="EM57" s="2580" t="n"/>
      <c r="EN57" s="2580" t="n"/>
      <c r="EO57" s="2580" t="n"/>
      <c r="EP57" s="2580" t="n"/>
      <c r="EQ57" s="2580" t="n"/>
      <c r="ER57" s="2580" t="n"/>
      <c r="ES57" s="2581" t="n"/>
      <c r="ET57" s="324" t="n"/>
      <c r="EU57" s="334">
        <f>EOMONTH(EU43,-1)</f>
        <v/>
      </c>
      <c r="EV57" s="339" t="n"/>
      <c r="EW57" s="339" t="n"/>
      <c r="EX57" s="340" t="n"/>
      <c r="EY57" s="340" t="n"/>
      <c r="EZ57" s="340" t="n"/>
      <c r="FA57" s="340" t="n"/>
      <c r="FB57" s="340" t="n"/>
      <c r="FC57" s="340" t="n"/>
      <c r="FD57" s="341" t="n"/>
      <c r="FF57" s="334">
        <f>EOMONTH(FF43,-1)</f>
        <v/>
      </c>
      <c r="FG57" s="2578" t="n"/>
      <c r="FH57" s="2579" t="n"/>
      <c r="FI57" s="2580" t="n"/>
      <c r="FJ57" s="2580" t="n"/>
      <c r="FK57" s="2580" t="n"/>
      <c r="FL57" s="2580" t="n"/>
      <c r="FM57" s="2580" t="n"/>
      <c r="FN57" s="2580" t="n"/>
      <c r="FO57" s="2580" t="n"/>
      <c r="FP57" s="2581" t="n"/>
      <c r="FQ57" s="324" t="n"/>
      <c r="FR57" s="334">
        <f>EOMONTH(FR43,-1)</f>
        <v/>
      </c>
      <c r="FS57" s="339" t="n"/>
      <c r="FT57" s="339" t="n"/>
      <c r="FU57" s="340" t="n"/>
      <c r="FV57" s="340" t="n"/>
      <c r="FW57" s="340" t="n"/>
      <c r="FX57" s="340" t="n"/>
      <c r="FY57" s="340" t="n"/>
      <c r="FZ57" s="340" t="n"/>
      <c r="GA57" s="341" t="n"/>
      <c r="GC57" s="334">
        <f>EOMONTH(GC43,-1)</f>
        <v/>
      </c>
      <c r="GD57" s="2578" t="n"/>
      <c r="GE57" s="2579" t="n"/>
      <c r="GF57" s="2580" t="n"/>
      <c r="GG57" s="2580" t="n"/>
      <c r="GH57" s="2580" t="n"/>
      <c r="GI57" s="2580" t="n"/>
      <c r="GJ57" s="2580" t="n"/>
      <c r="GK57" s="2580" t="n"/>
      <c r="GL57" s="2580" t="n"/>
      <c r="GM57" s="2581" t="n"/>
      <c r="GN57" s="324" t="n"/>
      <c r="GO57" s="334">
        <f>EOMONTH(GO43,-1)</f>
        <v/>
      </c>
      <c r="GP57" s="339" t="n"/>
      <c r="GQ57" s="339" t="n"/>
      <c r="GR57" s="340" t="n"/>
      <c r="GS57" s="340" t="n"/>
      <c r="GT57" s="340" t="n"/>
      <c r="GU57" s="340" t="n"/>
      <c r="GV57" s="340" t="n"/>
      <c r="GW57" s="340" t="n"/>
      <c r="GX57" s="341" t="n"/>
      <c r="GZ57" s="334">
        <f>EOMONTH(GZ43,-1)</f>
        <v/>
      </c>
      <c r="HA57" s="2578" t="n"/>
      <c r="HB57" s="2579" t="n"/>
      <c r="HC57" s="2580" t="n"/>
      <c r="HD57" s="2580" t="n"/>
      <c r="HE57" s="2580" t="n"/>
      <c r="HF57" s="2580" t="n"/>
      <c r="HG57" s="2580" t="n"/>
      <c r="HH57" s="2580" t="n"/>
      <c r="HI57" s="2580" t="n"/>
      <c r="HJ57" s="2581" t="n"/>
      <c r="HK57" s="324" t="n"/>
      <c r="HL57" s="334">
        <f>EOMONTH(HL43,-1)</f>
        <v/>
      </c>
      <c r="HM57" s="339" t="n"/>
      <c r="HN57" s="339" t="n"/>
      <c r="HO57" s="340" t="n"/>
      <c r="HP57" s="340" t="n"/>
      <c r="HQ57" s="340" t="n"/>
      <c r="HR57" s="340" t="n"/>
      <c r="HS57" s="340" t="n"/>
      <c r="HT57" s="340" t="n"/>
      <c r="HU57" s="341" t="n"/>
      <c r="HW57" s="334">
        <f>EOMONTH(HW43,-1)</f>
        <v/>
      </c>
      <c r="HX57" s="2578" t="n"/>
      <c r="HY57" s="2579" t="n"/>
      <c r="HZ57" s="2580" t="n"/>
      <c r="IA57" s="2580" t="n"/>
      <c r="IB57" s="2580" t="n"/>
      <c r="IC57" s="2580" t="n"/>
      <c r="ID57" s="2580" t="n"/>
      <c r="IE57" s="2580" t="n"/>
      <c r="IF57" s="2580" t="n"/>
      <c r="IG57" s="2581" t="n"/>
      <c r="IH57" s="324" t="n"/>
      <c r="II57" s="334">
        <f>EOMONTH(II43,-1)</f>
        <v/>
      </c>
      <c r="IJ57" s="339" t="n"/>
      <c r="IK57" s="339" t="n"/>
      <c r="IL57" s="340" t="n"/>
      <c r="IM57" s="340" t="n"/>
      <c r="IN57" s="340" t="n"/>
      <c r="IO57" s="340" t="n"/>
      <c r="IP57" s="340" t="n"/>
      <c r="IQ57" s="340" t="n"/>
      <c r="IR57" s="341" t="n"/>
      <c r="IT57" s="334">
        <f>EOMONTH(IT43,-1)</f>
        <v/>
      </c>
      <c r="IU57" s="2578" t="n"/>
      <c r="IV57" s="2579" t="n"/>
      <c r="IW57" s="2580" t="n"/>
      <c r="IX57" s="2580" t="n"/>
      <c r="IY57" s="2580" t="n"/>
      <c r="IZ57" s="2580" t="n"/>
      <c r="JA57" s="2580" t="n"/>
      <c r="JB57" s="2580" t="n"/>
      <c r="JC57" s="2580" t="n"/>
      <c r="JD57" s="2581" t="n"/>
      <c r="JE57" s="324" t="n"/>
      <c r="JF57" s="334">
        <f>EOMONTH(JF43,-1)</f>
        <v/>
      </c>
      <c r="JG57" s="339" t="n"/>
      <c r="JH57" s="339" t="n"/>
      <c r="JI57" s="340" t="n"/>
      <c r="JJ57" s="340" t="n"/>
      <c r="JK57" s="340" t="n"/>
      <c r="JL57" s="340" t="n"/>
      <c r="JM57" s="340" t="n"/>
      <c r="JN57" s="340" t="n"/>
      <c r="JO57" s="341" t="n"/>
      <c r="JQ57" s="334">
        <f>EOMONTH(JQ43,-1)</f>
        <v/>
      </c>
      <c r="JR57" s="2578" t="n"/>
      <c r="JS57" s="2579" t="n"/>
      <c r="JT57" s="2580" t="n"/>
      <c r="JU57" s="2580" t="n"/>
      <c r="JV57" s="2580" t="n"/>
      <c r="JW57" s="2580" t="n"/>
      <c r="JX57" s="2580" t="n"/>
      <c r="JY57" s="2580" t="n"/>
      <c r="JZ57" s="2580" t="n"/>
      <c r="KA57" s="2581" t="n"/>
      <c r="KB57" s="324" t="n"/>
      <c r="KC57" s="334">
        <f>EOMONTH(KC43,-1)</f>
        <v/>
      </c>
      <c r="KD57" s="339" t="n"/>
      <c r="KE57" s="339" t="n"/>
      <c r="KF57" s="340" t="n"/>
      <c r="KG57" s="340" t="n"/>
      <c r="KH57" s="340" t="n"/>
      <c r="KI57" s="340" t="n"/>
      <c r="KJ57" s="340" t="n"/>
      <c r="KK57" s="340" t="n"/>
      <c r="KL57" s="341" t="n"/>
    </row>
    <row r="58">
      <c r="A58" s="343" t="inlineStr">
        <is>
          <t>BC/BS</t>
        </is>
      </c>
      <c r="B58" s="344">
        <f>+C58/C70</f>
        <v/>
      </c>
      <c r="C58" s="345">
        <f>SUM(D58:K58)</f>
        <v/>
      </c>
      <c r="D58" s="346">
        <f>AA58+AX58+BU58+CR58+DO58+EL58+FI58+GF58+HC58+HZ58+IW58+JT58</f>
        <v/>
      </c>
      <c r="E58" s="346">
        <f>AB58+AY58+BV58+CS58+DP58+EM58+FJ58+GG58+HD58+IA58+IX58+JU58</f>
        <v/>
      </c>
      <c r="F58" s="346">
        <f>AC58+AZ58+BW58+CT58+DQ58+EN58+FK58+GH58+HE58+IB58+IY58+JV58</f>
        <v/>
      </c>
      <c r="G58" s="346">
        <f>AD58+BA58+BX58+CU58+DR58+EO58+FL58+GI58+HF58+IC58+IZ58+JW58</f>
        <v/>
      </c>
      <c r="H58" s="346">
        <f>AE58+BB58+BY58+CV58+DS58+EP58+FM58+GJ58+HG58+ID58+JA58+JX58</f>
        <v/>
      </c>
      <c r="I58" s="346">
        <f>AF58+BC58+BZ58+CW58+DT58+EQ58+FN58+GK58+HH58+IE58+JB58+JY58</f>
        <v/>
      </c>
      <c r="J58" s="346">
        <f>AG58+BD58+CA58+CX58+DU58+ER58+FO58+GL58+HI58+IF58+JC58+JZ58</f>
        <v/>
      </c>
      <c r="K58" s="347">
        <f>AH58+BE58+CB58+CY58+DV58+ES58+FP58+GM58+HJ58+IG58+JD58+KA58</f>
        <v/>
      </c>
      <c r="L58" s="324" t="n"/>
      <c r="M58" s="343">
        <f>+$A58</f>
        <v/>
      </c>
      <c r="N58" s="339">
        <f>SUM(O58:V58)</f>
        <v/>
      </c>
      <c r="O58" s="2582">
        <f>+D58/$C58</f>
        <v/>
      </c>
      <c r="P58" s="2582">
        <f>+E58/$C58</f>
        <v/>
      </c>
      <c r="Q58" s="2582">
        <f>+F58/$C58</f>
        <v/>
      </c>
      <c r="R58" s="2582">
        <f>+G58/$C58</f>
        <v/>
      </c>
      <c r="S58" s="2582">
        <f>+H58/$C58</f>
        <v/>
      </c>
      <c r="T58" s="2582">
        <f>+I58/$C58</f>
        <v/>
      </c>
      <c r="U58" s="2582">
        <f>+J58/$C58</f>
        <v/>
      </c>
      <c r="V58" s="2583">
        <f>+K58/$C58</f>
        <v/>
      </c>
      <c r="X58" s="343" t="inlineStr">
        <is>
          <t>BC/BS</t>
        </is>
      </c>
      <c r="Y58" s="344">
        <f>+Z58/Z70</f>
        <v/>
      </c>
      <c r="Z58" s="345">
        <f>SUM(AA58:AH58)</f>
        <v/>
      </c>
      <c r="AA58" s="346" t="n"/>
      <c r="AB58" s="346" t="n"/>
      <c r="AC58" s="346" t="n"/>
      <c r="AD58" s="346" t="n"/>
      <c r="AE58" s="346" t="n"/>
      <c r="AF58" s="346" t="n"/>
      <c r="AG58" s="346" t="n"/>
      <c r="AH58" s="347" t="n"/>
      <c r="AI58" s="324" t="n"/>
      <c r="AJ58" s="343">
        <f>+$A58</f>
        <v/>
      </c>
      <c r="AK58" s="339">
        <f>SUM(AL58:AS58)</f>
        <v/>
      </c>
      <c r="AL58" s="2582">
        <f>+AA58/Z58</f>
        <v/>
      </c>
      <c r="AM58" s="2582">
        <f>+AB58/Z58</f>
        <v/>
      </c>
      <c r="AN58" s="2582">
        <f>+AC58/Z58</f>
        <v/>
      </c>
      <c r="AO58" s="2582">
        <f>+AD58/Z58</f>
        <v/>
      </c>
      <c r="AP58" s="2582">
        <f>+AE58/Z58</f>
        <v/>
      </c>
      <c r="AQ58" s="2582">
        <f>+AF58/Z58</f>
        <v/>
      </c>
      <c r="AR58" s="2582">
        <f>+AG58/Z58</f>
        <v/>
      </c>
      <c r="AS58" s="2583">
        <f>+AH58/Z58</f>
        <v/>
      </c>
      <c r="AU58" s="343" t="inlineStr">
        <is>
          <t>BC/BS</t>
        </is>
      </c>
      <c r="AV58" s="344">
        <f>+AW58/AW70</f>
        <v/>
      </c>
      <c r="AW58" s="345">
        <f>SUM(AX58:BE58)</f>
        <v/>
      </c>
      <c r="AX58" s="346" t="n"/>
      <c r="AY58" s="346" t="n"/>
      <c r="AZ58" s="346" t="n"/>
      <c r="BA58" s="346" t="n"/>
      <c r="BB58" s="346" t="n"/>
      <c r="BC58" s="346" t="n"/>
      <c r="BD58" s="346" t="n"/>
      <c r="BE58" s="347" t="n"/>
      <c r="BF58" s="324" t="n"/>
      <c r="BG58" s="343">
        <f>+$A58</f>
        <v/>
      </c>
      <c r="BH58" s="339">
        <f>SUM(BI58:BP58)</f>
        <v/>
      </c>
      <c r="BI58" s="2582">
        <f>+AX58/AW58</f>
        <v/>
      </c>
      <c r="BJ58" s="2582">
        <f>+AY58/AW58</f>
        <v/>
      </c>
      <c r="BK58" s="2582">
        <f>+AZ58/AW58</f>
        <v/>
      </c>
      <c r="BL58" s="2582">
        <f>+BA58/AW58</f>
        <v/>
      </c>
      <c r="BM58" s="2582">
        <f>+BB58/AW58</f>
        <v/>
      </c>
      <c r="BN58" s="2582">
        <f>+BC58/AW58</f>
        <v/>
      </c>
      <c r="BO58" s="2582">
        <f>+BD58/AW58</f>
        <v/>
      </c>
      <c r="BP58" s="2583">
        <f>+BE58/AW58</f>
        <v/>
      </c>
      <c r="BR58" s="343" t="inlineStr">
        <is>
          <t>BC/BS</t>
        </is>
      </c>
      <c r="BS58" s="344">
        <f>+BT58/BT70</f>
        <v/>
      </c>
      <c r="BT58" s="345">
        <f>SUM(BU58:CB58)</f>
        <v/>
      </c>
      <c r="BU58" s="346" t="n"/>
      <c r="BV58" s="346" t="n"/>
      <c r="BW58" s="346" t="n"/>
      <c r="BX58" s="346" t="n"/>
      <c r="BY58" s="346" t="n"/>
      <c r="BZ58" s="346" t="n"/>
      <c r="CA58" s="346" t="n"/>
      <c r="CB58" s="347" t="n"/>
      <c r="CC58" s="324" t="n"/>
      <c r="CD58" s="343">
        <f>+$A58</f>
        <v/>
      </c>
      <c r="CE58" s="339">
        <f>SUM(CF58:CM58)</f>
        <v/>
      </c>
      <c r="CF58" s="2582">
        <f>+BU58/BT58</f>
        <v/>
      </c>
      <c r="CG58" s="2582">
        <f>+BV58/BT58</f>
        <v/>
      </c>
      <c r="CH58" s="2582">
        <f>+BW58/BT58</f>
        <v/>
      </c>
      <c r="CI58" s="2582">
        <f>+BX58/BT58</f>
        <v/>
      </c>
      <c r="CJ58" s="2582">
        <f>+BY58/BT58</f>
        <v/>
      </c>
      <c r="CK58" s="2582">
        <f>+BZ58/BT58</f>
        <v/>
      </c>
      <c r="CL58" s="2582">
        <f>+CA58/BT58</f>
        <v/>
      </c>
      <c r="CM58" s="2583">
        <f>+CB58/BT58</f>
        <v/>
      </c>
      <c r="CO58" s="343" t="inlineStr">
        <is>
          <t>BC/BS</t>
        </is>
      </c>
      <c r="CP58" s="344">
        <f>+CQ58/CQ70</f>
        <v/>
      </c>
      <c r="CQ58" s="345">
        <f>SUM(CR58:CY58)</f>
        <v/>
      </c>
      <c r="CR58" s="346" t="n"/>
      <c r="CS58" s="346" t="n"/>
      <c r="CT58" s="346" t="n"/>
      <c r="CU58" s="346" t="n"/>
      <c r="CV58" s="346" t="n"/>
      <c r="CW58" s="346" t="n"/>
      <c r="CX58" s="346" t="n"/>
      <c r="CY58" s="347" t="n"/>
      <c r="CZ58" s="324" t="n"/>
      <c r="DA58" s="343">
        <f>+$A58</f>
        <v/>
      </c>
      <c r="DB58" s="339">
        <f>SUM(DC58:DJ58)</f>
        <v/>
      </c>
      <c r="DC58" s="2582">
        <f>+CR58/CQ58</f>
        <v/>
      </c>
      <c r="DD58" s="2582">
        <f>+CS58/CQ58</f>
        <v/>
      </c>
      <c r="DE58" s="2582">
        <f>+CT58/CQ58</f>
        <v/>
      </c>
      <c r="DF58" s="2582">
        <f>+CU58/CQ58</f>
        <v/>
      </c>
      <c r="DG58" s="2582">
        <f>+CV58/CQ58</f>
        <v/>
      </c>
      <c r="DH58" s="2582">
        <f>+CW58/CQ58</f>
        <v/>
      </c>
      <c r="DI58" s="2582">
        <f>+CX58/CQ58</f>
        <v/>
      </c>
      <c r="DJ58" s="2583">
        <f>+CY58/CQ58</f>
        <v/>
      </c>
      <c r="DL58" s="343" t="inlineStr">
        <is>
          <t>BC/BS</t>
        </is>
      </c>
      <c r="DM58" s="344">
        <f>+DN58/DN70</f>
        <v/>
      </c>
      <c r="DN58" s="345">
        <f>SUM(DO58:DV58)</f>
        <v/>
      </c>
      <c r="DO58" s="346" t="n"/>
      <c r="DP58" s="346" t="n"/>
      <c r="DQ58" s="346" t="n"/>
      <c r="DR58" s="346" t="n"/>
      <c r="DS58" s="346" t="n"/>
      <c r="DT58" s="346" t="n"/>
      <c r="DU58" s="346" t="n"/>
      <c r="DV58" s="347" t="n"/>
      <c r="DW58" s="324" t="n"/>
      <c r="DX58" s="343">
        <f>+$A58</f>
        <v/>
      </c>
      <c r="DY58" s="339">
        <f>SUM(DZ58:EG58)</f>
        <v/>
      </c>
      <c r="DZ58" s="2582">
        <f>+DO58/DN58</f>
        <v/>
      </c>
      <c r="EA58" s="2582">
        <f>+DP58/DN58</f>
        <v/>
      </c>
      <c r="EB58" s="2582">
        <f>+DQ58/DN58</f>
        <v/>
      </c>
      <c r="EC58" s="2582">
        <f>+DR58/DN58</f>
        <v/>
      </c>
      <c r="ED58" s="2582">
        <f>+DS58/DN58</f>
        <v/>
      </c>
      <c r="EE58" s="2582">
        <f>+DT58/DN58</f>
        <v/>
      </c>
      <c r="EF58" s="2582">
        <f>+DU58/DN58</f>
        <v/>
      </c>
      <c r="EG58" s="2583">
        <f>+DV58/DN58</f>
        <v/>
      </c>
      <c r="EI58" s="343" t="inlineStr">
        <is>
          <t>BC/BS</t>
        </is>
      </c>
      <c r="EJ58" s="344">
        <f>+EK58/EK70</f>
        <v/>
      </c>
      <c r="EK58" s="345">
        <f>SUM(EL58:ES58)</f>
        <v/>
      </c>
      <c r="EL58" s="346" t="n"/>
      <c r="EM58" s="346" t="n"/>
      <c r="EN58" s="346" t="n"/>
      <c r="EO58" s="346" t="n"/>
      <c r="EP58" s="346" t="n"/>
      <c r="EQ58" s="346" t="n"/>
      <c r="ER58" s="346" t="n"/>
      <c r="ES58" s="347" t="n"/>
      <c r="ET58" s="324" t="n"/>
      <c r="EU58" s="343">
        <f>+$A58</f>
        <v/>
      </c>
      <c r="EV58" s="339">
        <f>SUM(EW58:FD58)</f>
        <v/>
      </c>
      <c r="EW58" s="2582">
        <f>+EL58/EK58</f>
        <v/>
      </c>
      <c r="EX58" s="2582">
        <f>+EM58/EK58</f>
        <v/>
      </c>
      <c r="EY58" s="2582">
        <f>+EN58/EK58</f>
        <v/>
      </c>
      <c r="EZ58" s="2582">
        <f>+EO58/EK58</f>
        <v/>
      </c>
      <c r="FA58" s="2582">
        <f>+EP58/EK58</f>
        <v/>
      </c>
      <c r="FB58" s="2582">
        <f>+EQ58/EK58</f>
        <v/>
      </c>
      <c r="FC58" s="2582">
        <f>+ER58/EK58</f>
        <v/>
      </c>
      <c r="FD58" s="2583">
        <f>+ES58/EK58</f>
        <v/>
      </c>
      <c r="FF58" s="343" t="inlineStr">
        <is>
          <t>BC/BS</t>
        </is>
      </c>
      <c r="FG58" s="344">
        <f>+FH58/FH70</f>
        <v/>
      </c>
      <c r="FH58" s="345">
        <f>SUM(FI58:FP58)</f>
        <v/>
      </c>
      <c r="FI58" s="346" t="n"/>
      <c r="FJ58" s="346" t="n"/>
      <c r="FK58" s="346" t="n"/>
      <c r="FL58" s="346" t="n"/>
      <c r="FM58" s="346" t="n"/>
      <c r="FN58" s="346" t="n"/>
      <c r="FO58" s="346" t="n"/>
      <c r="FP58" s="347" t="n"/>
      <c r="FQ58" s="324" t="n"/>
      <c r="FR58" s="343">
        <f>+$A58</f>
        <v/>
      </c>
      <c r="FS58" s="339">
        <f>SUM(FT58:GA58)</f>
        <v/>
      </c>
      <c r="FT58" s="2582">
        <f>+FI58/FH58</f>
        <v/>
      </c>
      <c r="FU58" s="2582">
        <f>+FJ58/FH58</f>
        <v/>
      </c>
      <c r="FV58" s="2582">
        <f>+FK58/FH58</f>
        <v/>
      </c>
      <c r="FW58" s="2582">
        <f>+FL58/FH58</f>
        <v/>
      </c>
      <c r="FX58" s="2582">
        <f>+FM58/FH58</f>
        <v/>
      </c>
      <c r="FY58" s="2582">
        <f>+FN58/FH58</f>
        <v/>
      </c>
      <c r="FZ58" s="2582">
        <f>+FO58/FH58</f>
        <v/>
      </c>
      <c r="GA58" s="2583">
        <f>+FP58/FH58</f>
        <v/>
      </c>
      <c r="GC58" s="343" t="inlineStr">
        <is>
          <t>BC/BS</t>
        </is>
      </c>
      <c r="GD58" s="344">
        <f>+GE58/GE70</f>
        <v/>
      </c>
      <c r="GE58" s="345">
        <f>SUM(GF58:GM58)</f>
        <v/>
      </c>
      <c r="GF58" s="346" t="n"/>
      <c r="GG58" s="346" t="n"/>
      <c r="GH58" s="346" t="n"/>
      <c r="GI58" s="346" t="n"/>
      <c r="GJ58" s="346" t="n"/>
      <c r="GK58" s="346" t="n"/>
      <c r="GL58" s="346" t="n"/>
      <c r="GM58" s="347" t="n"/>
      <c r="GN58" s="324" t="n"/>
      <c r="GO58" s="343">
        <f>+$A58</f>
        <v/>
      </c>
      <c r="GP58" s="339">
        <f>SUM(GQ58:GX58)</f>
        <v/>
      </c>
      <c r="GQ58" s="2582">
        <f>+GF58/GE58</f>
        <v/>
      </c>
      <c r="GR58" s="2582">
        <f>+GG58/GE58</f>
        <v/>
      </c>
      <c r="GS58" s="2582">
        <f>+GH58/GE58</f>
        <v/>
      </c>
      <c r="GT58" s="2582">
        <f>+GI58/GE58</f>
        <v/>
      </c>
      <c r="GU58" s="2582">
        <f>+GJ58/GE58</f>
        <v/>
      </c>
      <c r="GV58" s="2582">
        <f>+GK58/GE58</f>
        <v/>
      </c>
      <c r="GW58" s="2582">
        <f>+GL58/GE58</f>
        <v/>
      </c>
      <c r="GX58" s="2583">
        <f>+GM58/GE58</f>
        <v/>
      </c>
      <c r="GZ58" s="343" t="inlineStr">
        <is>
          <t>BC/BS</t>
        </is>
      </c>
      <c r="HA58" s="344">
        <f>+HB58/HB70</f>
        <v/>
      </c>
      <c r="HB58" s="345">
        <f>SUM(HC58:HJ58)</f>
        <v/>
      </c>
      <c r="HC58" s="346" t="n"/>
      <c r="HD58" s="346" t="n"/>
      <c r="HE58" s="346" t="n"/>
      <c r="HF58" s="346" t="n"/>
      <c r="HG58" s="346" t="n"/>
      <c r="HH58" s="346" t="n"/>
      <c r="HI58" s="346" t="n"/>
      <c r="HJ58" s="347" t="n"/>
      <c r="HK58" s="324" t="n"/>
      <c r="HL58" s="343">
        <f>+$A58</f>
        <v/>
      </c>
      <c r="HM58" s="339">
        <f>SUM(HN58:HU58)</f>
        <v/>
      </c>
      <c r="HN58" s="2582">
        <f>+HC58/HB58</f>
        <v/>
      </c>
      <c r="HO58" s="2582">
        <f>+HD58/HB58</f>
        <v/>
      </c>
      <c r="HP58" s="2582">
        <f>+HE58/HB58</f>
        <v/>
      </c>
      <c r="HQ58" s="2582">
        <f>+HF58/HB58</f>
        <v/>
      </c>
      <c r="HR58" s="2582">
        <f>+HG58/HB58</f>
        <v/>
      </c>
      <c r="HS58" s="2582">
        <f>+HH58/HB58</f>
        <v/>
      </c>
      <c r="HT58" s="2582">
        <f>+HI58/HB58</f>
        <v/>
      </c>
      <c r="HU58" s="2583">
        <f>+HJ58/HB58</f>
        <v/>
      </c>
      <c r="HW58" s="343" t="inlineStr">
        <is>
          <t>BC/BS</t>
        </is>
      </c>
      <c r="HX58" s="344">
        <f>+HY58/HY70</f>
        <v/>
      </c>
      <c r="HY58" s="345">
        <f>SUM(HZ58:IG58)</f>
        <v/>
      </c>
      <c r="HZ58" s="346" t="n"/>
      <c r="IA58" s="346" t="n"/>
      <c r="IB58" s="346" t="n"/>
      <c r="IC58" s="346" t="n"/>
      <c r="ID58" s="346" t="n"/>
      <c r="IE58" s="346" t="n"/>
      <c r="IF58" s="346" t="n"/>
      <c r="IG58" s="347" t="n"/>
      <c r="IH58" s="324" t="n"/>
      <c r="II58" s="343">
        <f>+$A58</f>
        <v/>
      </c>
      <c r="IJ58" s="339">
        <f>SUM(IK58:IR58)</f>
        <v/>
      </c>
      <c r="IK58" s="2582">
        <f>+HZ58/HY58</f>
        <v/>
      </c>
      <c r="IL58" s="2582">
        <f>+IA58/HY58</f>
        <v/>
      </c>
      <c r="IM58" s="2582">
        <f>+IB58/HY58</f>
        <v/>
      </c>
      <c r="IN58" s="2582">
        <f>+IC58/HY58</f>
        <v/>
      </c>
      <c r="IO58" s="2582">
        <f>+ID58/HY58</f>
        <v/>
      </c>
      <c r="IP58" s="2582">
        <f>+IE58/HY58</f>
        <v/>
      </c>
      <c r="IQ58" s="2582">
        <f>+IF58/HY58</f>
        <v/>
      </c>
      <c r="IR58" s="2583">
        <f>+IG58/HY58</f>
        <v/>
      </c>
      <c r="IT58" s="343" t="inlineStr">
        <is>
          <t>BC/BS</t>
        </is>
      </c>
      <c r="IU58" s="344">
        <f>+IV58/IV70</f>
        <v/>
      </c>
      <c r="IV58" s="345">
        <f>SUM(IW58:JD58)</f>
        <v/>
      </c>
      <c r="IW58" s="346" t="n"/>
      <c r="IX58" s="346" t="n"/>
      <c r="IY58" s="346" t="n"/>
      <c r="IZ58" s="346" t="n"/>
      <c r="JA58" s="346" t="n"/>
      <c r="JB58" s="346" t="n"/>
      <c r="JC58" s="346" t="n"/>
      <c r="JD58" s="347" t="n"/>
      <c r="JE58" s="324" t="n"/>
      <c r="JF58" s="343">
        <f>+$A58</f>
        <v/>
      </c>
      <c r="JG58" s="339">
        <f>SUM(JH58:JO58)</f>
        <v/>
      </c>
      <c r="JH58" s="2582">
        <f>+IW58/IV58</f>
        <v/>
      </c>
      <c r="JI58" s="2582">
        <f>+IX58/IV58</f>
        <v/>
      </c>
      <c r="JJ58" s="2582">
        <f>+IY58/IV58</f>
        <v/>
      </c>
      <c r="JK58" s="2582">
        <f>+IZ58/IV58</f>
        <v/>
      </c>
      <c r="JL58" s="2582">
        <f>+JA58/IV58</f>
        <v/>
      </c>
      <c r="JM58" s="2582">
        <f>+JB58/IV58</f>
        <v/>
      </c>
      <c r="JN58" s="2582">
        <f>+JC58/IV58</f>
        <v/>
      </c>
      <c r="JO58" s="2583">
        <f>+JD58/IV58</f>
        <v/>
      </c>
      <c r="JQ58" s="343" t="inlineStr">
        <is>
          <t>BC/BS</t>
        </is>
      </c>
      <c r="JR58" s="344">
        <f>+JS58/JS70</f>
        <v/>
      </c>
      <c r="JS58" s="345">
        <f>SUM(JT58:KA58)</f>
        <v/>
      </c>
      <c r="JT58" s="346" t="n"/>
      <c r="JU58" s="346" t="n"/>
      <c r="JV58" s="346" t="n"/>
      <c r="JW58" s="346" t="n"/>
      <c r="JX58" s="346" t="n"/>
      <c r="JY58" s="346" t="n"/>
      <c r="JZ58" s="346" t="n"/>
      <c r="KA58" s="347" t="n"/>
      <c r="KB58" s="324" t="n"/>
      <c r="KC58" s="343">
        <f>+$A58</f>
        <v/>
      </c>
      <c r="KD58" s="339">
        <f>SUM(KE58:KL58)</f>
        <v/>
      </c>
      <c r="KE58" s="2582">
        <f>+JT58/JS58</f>
        <v/>
      </c>
      <c r="KF58" s="2582">
        <f>+JU58/JS58</f>
        <v/>
      </c>
      <c r="KG58" s="2582">
        <f>+JV58/JS58</f>
        <v/>
      </c>
      <c r="KH58" s="2582">
        <f>+JW58/JS58</f>
        <v/>
      </c>
      <c r="KI58" s="2582">
        <f>+JX58/JS58</f>
        <v/>
      </c>
      <c r="KJ58" s="2582">
        <f>+JY58/JS58</f>
        <v/>
      </c>
      <c r="KK58" s="2582">
        <f>+JZ58/JS58</f>
        <v/>
      </c>
      <c r="KL58" s="2583">
        <f>+KA58/JS58</f>
        <v/>
      </c>
    </row>
    <row r="59">
      <c r="A59" s="343" t="inlineStr">
        <is>
          <t>COMMERCIAL</t>
        </is>
      </c>
      <c r="B59" s="344">
        <f>+C59/C70</f>
        <v/>
      </c>
      <c r="C59" s="345">
        <f>SUM(D59:K59)</f>
        <v/>
      </c>
      <c r="D59" s="346">
        <f>AA59+AX59+BU59+CR59+DO59+EL59+FI59+GF59+HC59+HZ59+IW59+JT59</f>
        <v/>
      </c>
      <c r="E59" s="346">
        <f>AB59+AY59+BV59+CS59+DP59+EM59+FJ59+GG59+HD59+IA59+IX59+JU59</f>
        <v/>
      </c>
      <c r="F59" s="346">
        <f>AC59+AZ59+BW59+CT59+DQ59+EN59+FK59+GH59+HE59+IB59+IY59+JV59</f>
        <v/>
      </c>
      <c r="G59" s="346">
        <f>AD59+BA59+BX59+CU59+DR59+EO59+FL59+GI59+HF59+IC59+IZ59+JW59</f>
        <v/>
      </c>
      <c r="H59" s="346">
        <f>AE59+BB59+BY59+CV59+DS59+EP59+FM59+GJ59+HG59+ID59+JA59+JX59</f>
        <v/>
      </c>
      <c r="I59" s="346">
        <f>AF59+BC59+BZ59+CW59+DT59+EQ59+FN59+GK59+HH59+IE59+JB59+JY59</f>
        <v/>
      </c>
      <c r="J59" s="346">
        <f>AG59+BD59+CA59+CX59+DU59+ER59+FO59+GL59+HI59+IF59+JC59+JZ59</f>
        <v/>
      </c>
      <c r="K59" s="347">
        <f>AH59+BE59+CB59+CY59+DV59+ES59+FP59+GM59+HJ59+IG59+JD59+KA59</f>
        <v/>
      </c>
      <c r="L59" s="324" t="n"/>
      <c r="M59" s="343">
        <f>+$A59</f>
        <v/>
      </c>
      <c r="N59" s="339">
        <f>SUM(O59:V59)</f>
        <v/>
      </c>
      <c r="O59" s="2582">
        <f>+D59/$C59</f>
        <v/>
      </c>
      <c r="P59" s="2582">
        <f>+E59/$C59</f>
        <v/>
      </c>
      <c r="Q59" s="2582">
        <f>+F59/$C59</f>
        <v/>
      </c>
      <c r="R59" s="2582">
        <f>+G59/$C59</f>
        <v/>
      </c>
      <c r="S59" s="2582">
        <f>+H59/$C59</f>
        <v/>
      </c>
      <c r="T59" s="2582">
        <f>+I59/$C59</f>
        <v/>
      </c>
      <c r="U59" s="2582">
        <f>+J59/$C59</f>
        <v/>
      </c>
      <c r="V59" s="2583">
        <f>+K59/$C59</f>
        <v/>
      </c>
      <c r="X59" s="343" t="inlineStr">
        <is>
          <t>COMMERCIAL</t>
        </is>
      </c>
      <c r="Y59" s="344">
        <f>+Z59/Z70</f>
        <v/>
      </c>
      <c r="Z59" s="345">
        <f>SUM(AA59:AH59)</f>
        <v/>
      </c>
      <c r="AA59" s="346" t="n"/>
      <c r="AB59" s="346" t="n"/>
      <c r="AC59" s="346" t="n"/>
      <c r="AD59" s="346" t="n"/>
      <c r="AE59" s="346" t="n"/>
      <c r="AF59" s="346" t="n"/>
      <c r="AG59" s="346" t="n"/>
      <c r="AH59" s="347" t="n"/>
      <c r="AI59" s="324" t="n"/>
      <c r="AJ59" s="343">
        <f>+$A59</f>
        <v/>
      </c>
      <c r="AK59" s="339">
        <f>SUM(AL59:AS59)</f>
        <v/>
      </c>
      <c r="AL59" s="2582">
        <f>+AA59/Z59</f>
        <v/>
      </c>
      <c r="AM59" s="2582">
        <f>+AB59/Z59</f>
        <v/>
      </c>
      <c r="AN59" s="2582">
        <f>+AC59/Z59</f>
        <v/>
      </c>
      <c r="AO59" s="2582">
        <f>+AD59/Z59</f>
        <v/>
      </c>
      <c r="AP59" s="2582">
        <f>+AE59/Z59</f>
        <v/>
      </c>
      <c r="AQ59" s="2582">
        <f>+AF59/Z59</f>
        <v/>
      </c>
      <c r="AR59" s="2582">
        <f>+AG59/Z59</f>
        <v/>
      </c>
      <c r="AS59" s="2583">
        <f>+AH59/Z59</f>
        <v/>
      </c>
      <c r="AU59" s="343" t="inlineStr">
        <is>
          <t>COMMERCIAL</t>
        </is>
      </c>
      <c r="AV59" s="344">
        <f>+AW59/AW70</f>
        <v/>
      </c>
      <c r="AW59" s="345">
        <f>SUM(AX59:BE59)</f>
        <v/>
      </c>
      <c r="AX59" s="346" t="n"/>
      <c r="AY59" s="346" t="n"/>
      <c r="AZ59" s="346" t="n"/>
      <c r="BA59" s="346" t="n"/>
      <c r="BB59" s="346" t="n"/>
      <c r="BC59" s="346" t="n"/>
      <c r="BD59" s="346" t="n"/>
      <c r="BE59" s="347" t="n"/>
      <c r="BF59" s="324" t="n"/>
      <c r="BG59" s="343">
        <f>+$A59</f>
        <v/>
      </c>
      <c r="BH59" s="339">
        <f>SUM(BI59:BP59)</f>
        <v/>
      </c>
      <c r="BI59" s="2582">
        <f>+AX59/AW59</f>
        <v/>
      </c>
      <c r="BJ59" s="2582">
        <f>+AY59/AW59</f>
        <v/>
      </c>
      <c r="BK59" s="2582">
        <f>+AZ59/AW59</f>
        <v/>
      </c>
      <c r="BL59" s="2582">
        <f>+BA59/AW59</f>
        <v/>
      </c>
      <c r="BM59" s="2582">
        <f>+BB59/AW59</f>
        <v/>
      </c>
      <c r="BN59" s="2582">
        <f>+BC59/AW59</f>
        <v/>
      </c>
      <c r="BO59" s="2582">
        <f>+BD59/AW59</f>
        <v/>
      </c>
      <c r="BP59" s="2583">
        <f>+BE59/AW59</f>
        <v/>
      </c>
      <c r="BR59" s="343" t="inlineStr">
        <is>
          <t>COMMERCIAL</t>
        </is>
      </c>
      <c r="BS59" s="344">
        <f>+BT59/BT70</f>
        <v/>
      </c>
      <c r="BT59" s="345">
        <f>SUM(BU59:CB59)</f>
        <v/>
      </c>
      <c r="BU59" s="346" t="n"/>
      <c r="BV59" s="346" t="n"/>
      <c r="BW59" s="346" t="n"/>
      <c r="BX59" s="346" t="n"/>
      <c r="BY59" s="346" t="n"/>
      <c r="BZ59" s="346" t="n"/>
      <c r="CA59" s="346" t="n"/>
      <c r="CB59" s="347" t="n"/>
      <c r="CC59" s="324" t="n"/>
      <c r="CD59" s="343">
        <f>+$A59</f>
        <v/>
      </c>
      <c r="CE59" s="339">
        <f>SUM(CF59:CM59)</f>
        <v/>
      </c>
      <c r="CF59" s="2582">
        <f>+BU59/BT59</f>
        <v/>
      </c>
      <c r="CG59" s="2582">
        <f>+BV59/BT59</f>
        <v/>
      </c>
      <c r="CH59" s="2582">
        <f>+BW59/BT59</f>
        <v/>
      </c>
      <c r="CI59" s="2582">
        <f>+BX59/BT59</f>
        <v/>
      </c>
      <c r="CJ59" s="2582">
        <f>+BY59/BT59</f>
        <v/>
      </c>
      <c r="CK59" s="2582">
        <f>+BZ59/BT59</f>
        <v/>
      </c>
      <c r="CL59" s="2582">
        <f>+CA59/BT59</f>
        <v/>
      </c>
      <c r="CM59" s="2583">
        <f>+CB59/BT59</f>
        <v/>
      </c>
      <c r="CO59" s="343" t="inlineStr">
        <is>
          <t>COMMERCIAL</t>
        </is>
      </c>
      <c r="CP59" s="344">
        <f>+CQ59/CQ70</f>
        <v/>
      </c>
      <c r="CQ59" s="345">
        <f>SUM(CR59:CY59)</f>
        <v/>
      </c>
      <c r="CR59" s="346" t="n"/>
      <c r="CS59" s="346" t="n"/>
      <c r="CT59" s="346" t="n"/>
      <c r="CU59" s="346" t="n"/>
      <c r="CV59" s="346" t="n"/>
      <c r="CW59" s="346" t="n"/>
      <c r="CX59" s="346" t="n"/>
      <c r="CY59" s="347" t="n"/>
      <c r="CZ59" s="324" t="n"/>
      <c r="DA59" s="343">
        <f>+$A59</f>
        <v/>
      </c>
      <c r="DB59" s="339">
        <f>SUM(DC59:DJ59)</f>
        <v/>
      </c>
      <c r="DC59" s="2582">
        <f>+CR59/CQ59</f>
        <v/>
      </c>
      <c r="DD59" s="2582">
        <f>+CS59/CQ59</f>
        <v/>
      </c>
      <c r="DE59" s="2582">
        <f>+CT59/CQ59</f>
        <v/>
      </c>
      <c r="DF59" s="2582">
        <f>+CU59/CQ59</f>
        <v/>
      </c>
      <c r="DG59" s="2582">
        <f>+CV59/CQ59</f>
        <v/>
      </c>
      <c r="DH59" s="2582">
        <f>+CW59/CQ59</f>
        <v/>
      </c>
      <c r="DI59" s="2582">
        <f>+CX59/CQ59</f>
        <v/>
      </c>
      <c r="DJ59" s="2583">
        <f>+CY59/CQ59</f>
        <v/>
      </c>
      <c r="DL59" s="343" t="inlineStr">
        <is>
          <t>COMMERCIAL</t>
        </is>
      </c>
      <c r="DM59" s="344">
        <f>+DN59/DN70</f>
        <v/>
      </c>
      <c r="DN59" s="345">
        <f>SUM(DO59:DV59)</f>
        <v/>
      </c>
      <c r="DO59" s="346" t="n"/>
      <c r="DP59" s="346" t="n"/>
      <c r="DQ59" s="346" t="n"/>
      <c r="DR59" s="346" t="n"/>
      <c r="DS59" s="346" t="n"/>
      <c r="DT59" s="346" t="n"/>
      <c r="DU59" s="346" t="n"/>
      <c r="DV59" s="347" t="n"/>
      <c r="DW59" s="324" t="n"/>
      <c r="DX59" s="343">
        <f>+$A59</f>
        <v/>
      </c>
      <c r="DY59" s="339">
        <f>SUM(DZ59:EG59)</f>
        <v/>
      </c>
      <c r="DZ59" s="2582">
        <f>+DO59/DN59</f>
        <v/>
      </c>
      <c r="EA59" s="2582">
        <f>+DP59/DN59</f>
        <v/>
      </c>
      <c r="EB59" s="2582">
        <f>+DQ59/DN59</f>
        <v/>
      </c>
      <c r="EC59" s="2582">
        <f>+DR59/DN59</f>
        <v/>
      </c>
      <c r="ED59" s="2582">
        <f>+DS59/DN59</f>
        <v/>
      </c>
      <c r="EE59" s="2582">
        <f>+DT59/DN59</f>
        <v/>
      </c>
      <c r="EF59" s="2582">
        <f>+DU59/DN59</f>
        <v/>
      </c>
      <c r="EG59" s="2583">
        <f>+DV59/DN59</f>
        <v/>
      </c>
      <c r="EI59" s="343" t="inlineStr">
        <is>
          <t>COMMERCIAL</t>
        </is>
      </c>
      <c r="EJ59" s="344">
        <f>+EK59/EK70</f>
        <v/>
      </c>
      <c r="EK59" s="345">
        <f>SUM(EL59:ES59)</f>
        <v/>
      </c>
      <c r="EL59" s="346" t="n"/>
      <c r="EM59" s="346" t="n"/>
      <c r="EN59" s="346" t="n"/>
      <c r="EO59" s="346" t="n"/>
      <c r="EP59" s="346" t="n"/>
      <c r="EQ59" s="346" t="n"/>
      <c r="ER59" s="346" t="n"/>
      <c r="ES59" s="347" t="n"/>
      <c r="ET59" s="324" t="n"/>
      <c r="EU59" s="343">
        <f>+$A59</f>
        <v/>
      </c>
      <c r="EV59" s="339">
        <f>SUM(EW59:FD59)</f>
        <v/>
      </c>
      <c r="EW59" s="2582">
        <f>+EL59/EK59</f>
        <v/>
      </c>
      <c r="EX59" s="2582">
        <f>+EM59/EK59</f>
        <v/>
      </c>
      <c r="EY59" s="2582">
        <f>+EN59/EK59</f>
        <v/>
      </c>
      <c r="EZ59" s="2582">
        <f>+EO59/EK59</f>
        <v/>
      </c>
      <c r="FA59" s="2582">
        <f>+EP59/EK59</f>
        <v/>
      </c>
      <c r="FB59" s="2582">
        <f>+EQ59/EK59</f>
        <v/>
      </c>
      <c r="FC59" s="2582">
        <f>+ER59/EK59</f>
        <v/>
      </c>
      <c r="FD59" s="2583">
        <f>+ES59/EK59</f>
        <v/>
      </c>
      <c r="FF59" s="343" t="inlineStr">
        <is>
          <t>COMMERCIAL</t>
        </is>
      </c>
      <c r="FG59" s="344">
        <f>+FH59/FH70</f>
        <v/>
      </c>
      <c r="FH59" s="345">
        <f>SUM(FI59:FP59)</f>
        <v/>
      </c>
      <c r="FI59" s="346" t="n"/>
      <c r="FJ59" s="346" t="n"/>
      <c r="FK59" s="346" t="n"/>
      <c r="FL59" s="346" t="n"/>
      <c r="FM59" s="346" t="n"/>
      <c r="FN59" s="346" t="n"/>
      <c r="FO59" s="346" t="n"/>
      <c r="FP59" s="347" t="n"/>
      <c r="FQ59" s="324" t="n"/>
      <c r="FR59" s="343">
        <f>+$A59</f>
        <v/>
      </c>
      <c r="FS59" s="339">
        <f>SUM(FT59:GA59)</f>
        <v/>
      </c>
      <c r="FT59" s="2582">
        <f>+FI59/FH59</f>
        <v/>
      </c>
      <c r="FU59" s="2582">
        <f>+FJ59/FH59</f>
        <v/>
      </c>
      <c r="FV59" s="2582">
        <f>+FK59/FH59</f>
        <v/>
      </c>
      <c r="FW59" s="2582">
        <f>+FL59/FH59</f>
        <v/>
      </c>
      <c r="FX59" s="2582">
        <f>+FM59/FH59</f>
        <v/>
      </c>
      <c r="FY59" s="2582">
        <f>+FN59/FH59</f>
        <v/>
      </c>
      <c r="FZ59" s="2582">
        <f>+FO59/FH59</f>
        <v/>
      </c>
      <c r="GA59" s="2583">
        <f>+FP59/FH59</f>
        <v/>
      </c>
      <c r="GC59" s="343" t="inlineStr">
        <is>
          <t>COMMERCIAL</t>
        </is>
      </c>
      <c r="GD59" s="344">
        <f>+GE59/GE70</f>
        <v/>
      </c>
      <c r="GE59" s="345">
        <f>SUM(GF59:GM59)</f>
        <v/>
      </c>
      <c r="GF59" s="346" t="n"/>
      <c r="GG59" s="346" t="n"/>
      <c r="GH59" s="346" t="n"/>
      <c r="GI59" s="346" t="n"/>
      <c r="GJ59" s="346" t="n"/>
      <c r="GK59" s="346" t="n"/>
      <c r="GL59" s="346" t="n"/>
      <c r="GM59" s="347" t="n"/>
      <c r="GN59" s="324" t="n"/>
      <c r="GO59" s="343">
        <f>+$A59</f>
        <v/>
      </c>
      <c r="GP59" s="339">
        <f>SUM(GQ59:GX59)</f>
        <v/>
      </c>
      <c r="GQ59" s="2582">
        <f>+GF59/GE59</f>
        <v/>
      </c>
      <c r="GR59" s="2582">
        <f>+GG59/GE59</f>
        <v/>
      </c>
      <c r="GS59" s="2582">
        <f>+GH59/GE59</f>
        <v/>
      </c>
      <c r="GT59" s="2582">
        <f>+GI59/GE59</f>
        <v/>
      </c>
      <c r="GU59" s="2582">
        <f>+GJ59/GE59</f>
        <v/>
      </c>
      <c r="GV59" s="2582">
        <f>+GK59/GE59</f>
        <v/>
      </c>
      <c r="GW59" s="2582">
        <f>+GL59/GE59</f>
        <v/>
      </c>
      <c r="GX59" s="2583">
        <f>+GM59/GE59</f>
        <v/>
      </c>
      <c r="GZ59" s="343" t="inlineStr">
        <is>
          <t>COMMERCIAL</t>
        </is>
      </c>
      <c r="HA59" s="344">
        <f>+HB59/HB70</f>
        <v/>
      </c>
      <c r="HB59" s="345">
        <f>SUM(HC59:HJ59)</f>
        <v/>
      </c>
      <c r="HC59" s="346" t="n"/>
      <c r="HD59" s="346" t="n"/>
      <c r="HE59" s="346" t="n"/>
      <c r="HF59" s="346" t="n"/>
      <c r="HG59" s="346" t="n"/>
      <c r="HH59" s="346" t="n"/>
      <c r="HI59" s="346" t="n"/>
      <c r="HJ59" s="347" t="n"/>
      <c r="HK59" s="324" t="n"/>
      <c r="HL59" s="343">
        <f>+$A59</f>
        <v/>
      </c>
      <c r="HM59" s="339">
        <f>SUM(HN59:HU59)</f>
        <v/>
      </c>
      <c r="HN59" s="2582">
        <f>+HC59/HB59</f>
        <v/>
      </c>
      <c r="HO59" s="2582">
        <f>+HD59/HB59</f>
        <v/>
      </c>
      <c r="HP59" s="2582">
        <f>+HE59/HB59</f>
        <v/>
      </c>
      <c r="HQ59" s="2582">
        <f>+HF59/HB59</f>
        <v/>
      </c>
      <c r="HR59" s="2582">
        <f>+HG59/HB59</f>
        <v/>
      </c>
      <c r="HS59" s="2582">
        <f>+HH59/HB59</f>
        <v/>
      </c>
      <c r="HT59" s="2582">
        <f>+HI59/HB59</f>
        <v/>
      </c>
      <c r="HU59" s="2583">
        <f>+HJ59/HB59</f>
        <v/>
      </c>
      <c r="HW59" s="343" t="inlineStr">
        <is>
          <t>COMMERCIAL</t>
        </is>
      </c>
      <c r="HX59" s="344">
        <f>+HY59/HY70</f>
        <v/>
      </c>
      <c r="HY59" s="345">
        <f>SUM(HZ59:IG59)</f>
        <v/>
      </c>
      <c r="HZ59" s="346" t="n"/>
      <c r="IA59" s="346" t="n"/>
      <c r="IB59" s="346" t="n"/>
      <c r="IC59" s="346" t="n"/>
      <c r="ID59" s="346" t="n"/>
      <c r="IE59" s="346" t="n"/>
      <c r="IF59" s="346" t="n"/>
      <c r="IG59" s="347" t="n"/>
      <c r="IH59" s="324" t="n"/>
      <c r="II59" s="343">
        <f>+$A59</f>
        <v/>
      </c>
      <c r="IJ59" s="339">
        <f>SUM(IK59:IR59)</f>
        <v/>
      </c>
      <c r="IK59" s="2582">
        <f>+HZ59/HY59</f>
        <v/>
      </c>
      <c r="IL59" s="2582">
        <f>+IA59/HY59</f>
        <v/>
      </c>
      <c r="IM59" s="2582">
        <f>+IB59/HY59</f>
        <v/>
      </c>
      <c r="IN59" s="2582">
        <f>+IC59/HY59</f>
        <v/>
      </c>
      <c r="IO59" s="2582">
        <f>+ID59/HY59</f>
        <v/>
      </c>
      <c r="IP59" s="2582">
        <f>+IE59/HY59</f>
        <v/>
      </c>
      <c r="IQ59" s="2582">
        <f>+IF59/HY59</f>
        <v/>
      </c>
      <c r="IR59" s="2583">
        <f>+IG59/HY59</f>
        <v/>
      </c>
      <c r="IT59" s="343" t="inlineStr">
        <is>
          <t>COMMERCIAL</t>
        </is>
      </c>
      <c r="IU59" s="344">
        <f>+IV59/IV70</f>
        <v/>
      </c>
      <c r="IV59" s="345">
        <f>SUM(IW59:JD59)</f>
        <v/>
      </c>
      <c r="IW59" s="346" t="n"/>
      <c r="IX59" s="346" t="n"/>
      <c r="IY59" s="346" t="n"/>
      <c r="IZ59" s="346" t="n"/>
      <c r="JA59" s="346" t="n"/>
      <c r="JB59" s="346" t="n"/>
      <c r="JC59" s="346" t="n"/>
      <c r="JD59" s="347" t="n"/>
      <c r="JE59" s="324" t="n"/>
      <c r="JF59" s="343">
        <f>+$A59</f>
        <v/>
      </c>
      <c r="JG59" s="339">
        <f>SUM(JH59:JO59)</f>
        <v/>
      </c>
      <c r="JH59" s="2582">
        <f>+IW59/IV59</f>
        <v/>
      </c>
      <c r="JI59" s="2582">
        <f>+IX59/IV59</f>
        <v/>
      </c>
      <c r="JJ59" s="2582">
        <f>+IY59/IV59</f>
        <v/>
      </c>
      <c r="JK59" s="2582">
        <f>+IZ59/IV59</f>
        <v/>
      </c>
      <c r="JL59" s="2582">
        <f>+JA59/IV59</f>
        <v/>
      </c>
      <c r="JM59" s="2582">
        <f>+JB59/IV59</f>
        <v/>
      </c>
      <c r="JN59" s="2582">
        <f>+JC59/IV59</f>
        <v/>
      </c>
      <c r="JO59" s="2583">
        <f>+JD59/IV59</f>
        <v/>
      </c>
      <c r="JQ59" s="343" t="inlineStr">
        <is>
          <t>COMMERCIAL</t>
        </is>
      </c>
      <c r="JR59" s="344">
        <f>+JS59/JS70</f>
        <v/>
      </c>
      <c r="JS59" s="345">
        <f>SUM(JT59:KA59)</f>
        <v/>
      </c>
      <c r="JT59" s="346" t="n"/>
      <c r="JU59" s="346" t="n"/>
      <c r="JV59" s="346" t="n"/>
      <c r="JW59" s="346" t="n"/>
      <c r="JX59" s="346" t="n"/>
      <c r="JY59" s="346" t="n"/>
      <c r="JZ59" s="346" t="n"/>
      <c r="KA59" s="347" t="n"/>
      <c r="KB59" s="324" t="n"/>
      <c r="KC59" s="343">
        <f>+$A59</f>
        <v/>
      </c>
      <c r="KD59" s="339">
        <f>SUM(KE59:KL59)</f>
        <v/>
      </c>
      <c r="KE59" s="2582">
        <f>+JT59/JS59</f>
        <v/>
      </c>
      <c r="KF59" s="2582">
        <f>+JU59/JS59</f>
        <v/>
      </c>
      <c r="KG59" s="2582">
        <f>+JV59/JS59</f>
        <v/>
      </c>
      <c r="KH59" s="2582">
        <f>+JW59/JS59</f>
        <v/>
      </c>
      <c r="KI59" s="2582">
        <f>+JX59/JS59</f>
        <v/>
      </c>
      <c r="KJ59" s="2582">
        <f>+JY59/JS59</f>
        <v/>
      </c>
      <c r="KK59" s="2582">
        <f>+JZ59/JS59</f>
        <v/>
      </c>
      <c r="KL59" s="2583">
        <f>+KA59/JS59</f>
        <v/>
      </c>
    </row>
    <row r="60">
      <c r="A60" s="343" t="inlineStr">
        <is>
          <t>HEALTHCARE PRO</t>
        </is>
      </c>
      <c r="B60" s="344">
        <f>+C60/C70</f>
        <v/>
      </c>
      <c r="C60" s="345">
        <f>SUM(D60:K60)</f>
        <v/>
      </c>
      <c r="D60" s="346">
        <f>AA60+AX60+BU60+CR60+DO60+EL60+FI60+GF60+HC60+HZ60+IW60+JT60</f>
        <v/>
      </c>
      <c r="E60" s="346">
        <f>AB60+AY60+BV60+CS60+DP60+EM60+FJ60+GG60+HD60+IA60+IX60+JU60</f>
        <v/>
      </c>
      <c r="F60" s="346">
        <f>AC60+AZ60+BW60+CT60+DQ60+EN60+FK60+GH60+HE60+IB60+IY60+JV60</f>
        <v/>
      </c>
      <c r="G60" s="346">
        <f>AD60+BA60+BX60+CU60+DR60+EO60+FL60+GI60+HF60+IC60+IZ60+JW60</f>
        <v/>
      </c>
      <c r="H60" s="346">
        <f>AE60+BB60+BY60+CV60+DS60+EP60+FM60+GJ60+HG60+ID60+JA60+JX60</f>
        <v/>
      </c>
      <c r="I60" s="346">
        <f>AF60+BC60+BZ60+CW60+DT60+EQ60+FN60+GK60+HH60+IE60+JB60+JY60</f>
        <v/>
      </c>
      <c r="J60" s="346">
        <f>AG60+BD60+CA60+CX60+DU60+ER60+FO60+GL60+HI60+IF60+JC60+JZ60</f>
        <v/>
      </c>
      <c r="K60" s="347">
        <f>AH60+BE60+CB60+CY60+DV60+ES60+FP60+GM60+HJ60+IG60+JD60+KA60</f>
        <v/>
      </c>
      <c r="L60" s="324" t="n"/>
      <c r="M60" s="343">
        <f>+$A60</f>
        <v/>
      </c>
      <c r="N60" s="339">
        <f>SUM(O60:V60)</f>
        <v/>
      </c>
      <c r="O60" s="2582">
        <f>+D60/$C60</f>
        <v/>
      </c>
      <c r="P60" s="2582">
        <f>+E60/$C60</f>
        <v/>
      </c>
      <c r="Q60" s="2582">
        <f>+F60/$C60</f>
        <v/>
      </c>
      <c r="R60" s="2582">
        <f>+G60/$C60</f>
        <v/>
      </c>
      <c r="S60" s="2582">
        <f>+H60/$C60</f>
        <v/>
      </c>
      <c r="T60" s="2582">
        <f>+I60/$C60</f>
        <v/>
      </c>
      <c r="U60" s="2582">
        <f>+J60/$C60</f>
        <v/>
      </c>
      <c r="V60" s="2583">
        <f>+K60/$C60</f>
        <v/>
      </c>
      <c r="X60" s="343" t="inlineStr">
        <is>
          <t>HEALTHCARE PRO</t>
        </is>
      </c>
      <c r="Y60" s="344">
        <f>+Z60/Z70</f>
        <v/>
      </c>
      <c r="Z60" s="345">
        <f>SUM(AA60:AH60)</f>
        <v/>
      </c>
      <c r="AA60" s="346" t="n"/>
      <c r="AB60" s="346" t="n"/>
      <c r="AC60" s="346" t="n"/>
      <c r="AD60" s="346" t="n"/>
      <c r="AE60" s="346" t="n"/>
      <c r="AF60" s="346" t="n"/>
      <c r="AG60" s="346" t="n"/>
      <c r="AH60" s="347" t="n"/>
      <c r="AI60" s="324" t="n"/>
      <c r="AJ60" s="343">
        <f>+$A60</f>
        <v/>
      </c>
      <c r="AK60" s="339">
        <f>SUM(AL60:AS60)</f>
        <v/>
      </c>
      <c r="AL60" s="2582">
        <f>+AA60/Z60</f>
        <v/>
      </c>
      <c r="AM60" s="2582">
        <f>+AB60/Z60</f>
        <v/>
      </c>
      <c r="AN60" s="2582">
        <f>+AC60/Z60</f>
        <v/>
      </c>
      <c r="AO60" s="2582">
        <f>+AD60/Z60</f>
        <v/>
      </c>
      <c r="AP60" s="2582">
        <f>+AE60/Z60</f>
        <v/>
      </c>
      <c r="AQ60" s="2582">
        <f>+AF60/Z60</f>
        <v/>
      </c>
      <c r="AR60" s="2582">
        <f>+AG60/Z60</f>
        <v/>
      </c>
      <c r="AS60" s="2583">
        <f>+AH60/Z60</f>
        <v/>
      </c>
      <c r="AU60" s="343" t="inlineStr">
        <is>
          <t>HEALTHCARE PRO</t>
        </is>
      </c>
      <c r="AV60" s="344">
        <f>+AW60/AW70</f>
        <v/>
      </c>
      <c r="AW60" s="345">
        <f>SUM(AX60:BE60)</f>
        <v/>
      </c>
      <c r="AX60" s="346" t="n"/>
      <c r="AY60" s="346" t="n"/>
      <c r="AZ60" s="346" t="n"/>
      <c r="BA60" s="346" t="n"/>
      <c r="BB60" s="346" t="n"/>
      <c r="BC60" s="346" t="n"/>
      <c r="BD60" s="346" t="n"/>
      <c r="BE60" s="347" t="n"/>
      <c r="BF60" s="324" t="n"/>
      <c r="BG60" s="343">
        <f>+$A60</f>
        <v/>
      </c>
      <c r="BH60" s="339">
        <f>SUM(BI60:BP60)</f>
        <v/>
      </c>
      <c r="BI60" s="2582">
        <f>+AX60/AW60</f>
        <v/>
      </c>
      <c r="BJ60" s="2582">
        <f>+AY60/AW60</f>
        <v/>
      </c>
      <c r="BK60" s="2582">
        <f>+AZ60/AW60</f>
        <v/>
      </c>
      <c r="BL60" s="2582">
        <f>+BA60/AW60</f>
        <v/>
      </c>
      <c r="BM60" s="2582">
        <f>+BB60/AW60</f>
        <v/>
      </c>
      <c r="BN60" s="2582">
        <f>+BC60/AW60</f>
        <v/>
      </c>
      <c r="BO60" s="2582">
        <f>+BD60/AW60</f>
        <v/>
      </c>
      <c r="BP60" s="2583">
        <f>+BE60/AW60</f>
        <v/>
      </c>
      <c r="BR60" s="343" t="inlineStr">
        <is>
          <t>HEALTHCARE PRO</t>
        </is>
      </c>
      <c r="BS60" s="344">
        <f>+BT60/BT70</f>
        <v/>
      </c>
      <c r="BT60" s="345">
        <f>SUM(BU60:CB60)</f>
        <v/>
      </c>
      <c r="BU60" s="346" t="n"/>
      <c r="BV60" s="346" t="n"/>
      <c r="BW60" s="346" t="n"/>
      <c r="BX60" s="346" t="n"/>
      <c r="BY60" s="346" t="n"/>
      <c r="BZ60" s="346" t="n"/>
      <c r="CA60" s="346" t="n"/>
      <c r="CB60" s="347" t="n"/>
      <c r="CC60" s="324" t="n"/>
      <c r="CD60" s="343">
        <f>+$A60</f>
        <v/>
      </c>
      <c r="CE60" s="339">
        <f>SUM(CF60:CM60)</f>
        <v/>
      </c>
      <c r="CF60" s="2582">
        <f>+BU60/BT60</f>
        <v/>
      </c>
      <c r="CG60" s="2582">
        <f>+BV60/BT60</f>
        <v/>
      </c>
      <c r="CH60" s="2582">
        <f>+BW60/BT60</f>
        <v/>
      </c>
      <c r="CI60" s="2582">
        <f>+BX60/BT60</f>
        <v/>
      </c>
      <c r="CJ60" s="2582">
        <f>+BY60/BT60</f>
        <v/>
      </c>
      <c r="CK60" s="2582">
        <f>+BZ60/BT60</f>
        <v/>
      </c>
      <c r="CL60" s="2582">
        <f>+CA60/BT60</f>
        <v/>
      </c>
      <c r="CM60" s="2583">
        <f>+CB60/BT60</f>
        <v/>
      </c>
      <c r="CO60" s="343" t="inlineStr">
        <is>
          <t>HEALTHCARE PRO</t>
        </is>
      </c>
      <c r="CP60" s="344">
        <f>+CQ60/CQ70</f>
        <v/>
      </c>
      <c r="CQ60" s="345">
        <f>SUM(CR60:CY60)</f>
        <v/>
      </c>
      <c r="CR60" s="346" t="n"/>
      <c r="CS60" s="346" t="n"/>
      <c r="CT60" s="346" t="n"/>
      <c r="CU60" s="346" t="n"/>
      <c r="CV60" s="346" t="n"/>
      <c r="CW60" s="346" t="n"/>
      <c r="CX60" s="346" t="n"/>
      <c r="CY60" s="347" t="n"/>
      <c r="CZ60" s="324" t="n"/>
      <c r="DA60" s="343">
        <f>+$A60</f>
        <v/>
      </c>
      <c r="DB60" s="339">
        <f>SUM(DC60:DJ60)</f>
        <v/>
      </c>
      <c r="DC60" s="2582">
        <f>+CR60/CQ60</f>
        <v/>
      </c>
      <c r="DD60" s="2582">
        <f>+CS60/CQ60</f>
        <v/>
      </c>
      <c r="DE60" s="2582">
        <f>+CT60/CQ60</f>
        <v/>
      </c>
      <c r="DF60" s="2582">
        <f>+CU60/CQ60</f>
        <v/>
      </c>
      <c r="DG60" s="2582">
        <f>+CV60/CQ60</f>
        <v/>
      </c>
      <c r="DH60" s="2582">
        <f>+CW60/CQ60</f>
        <v/>
      </c>
      <c r="DI60" s="2582">
        <f>+CX60/CQ60</f>
        <v/>
      </c>
      <c r="DJ60" s="2583">
        <f>+CY60/CQ60</f>
        <v/>
      </c>
      <c r="DL60" s="343" t="inlineStr">
        <is>
          <t>HEALTHCARE PRO</t>
        </is>
      </c>
      <c r="DM60" s="344">
        <f>+DN60/DN70</f>
        <v/>
      </c>
      <c r="DN60" s="345">
        <f>SUM(DO60:DV60)</f>
        <v/>
      </c>
      <c r="DO60" s="346" t="n"/>
      <c r="DP60" s="346" t="n"/>
      <c r="DQ60" s="346" t="n"/>
      <c r="DR60" s="346" t="n"/>
      <c r="DS60" s="346" t="n"/>
      <c r="DT60" s="346" t="n"/>
      <c r="DU60" s="346" t="n"/>
      <c r="DV60" s="347" t="n"/>
      <c r="DW60" s="324" t="n"/>
      <c r="DX60" s="343">
        <f>+$A60</f>
        <v/>
      </c>
      <c r="DY60" s="339">
        <f>SUM(DZ60:EG60)</f>
        <v/>
      </c>
      <c r="DZ60" s="2582">
        <f>+DO60/DN60</f>
        <v/>
      </c>
      <c r="EA60" s="2582">
        <f>+DP60/DN60</f>
        <v/>
      </c>
      <c r="EB60" s="2582">
        <f>+DQ60/DN60</f>
        <v/>
      </c>
      <c r="EC60" s="2582">
        <f>+DR60/DN60</f>
        <v/>
      </c>
      <c r="ED60" s="2582">
        <f>+DS60/DN60</f>
        <v/>
      </c>
      <c r="EE60" s="2582">
        <f>+DT60/DN60</f>
        <v/>
      </c>
      <c r="EF60" s="2582">
        <f>+DU60/DN60</f>
        <v/>
      </c>
      <c r="EG60" s="2583">
        <f>+DV60/DN60</f>
        <v/>
      </c>
      <c r="EI60" s="343" t="inlineStr">
        <is>
          <t>HEALTHCARE PRO</t>
        </is>
      </c>
      <c r="EJ60" s="344">
        <f>+EK60/EK70</f>
        <v/>
      </c>
      <c r="EK60" s="345">
        <f>SUM(EL60:ES60)</f>
        <v/>
      </c>
      <c r="EL60" s="346" t="n"/>
      <c r="EM60" s="346" t="n"/>
      <c r="EN60" s="346" t="n"/>
      <c r="EO60" s="346" t="n"/>
      <c r="EP60" s="346" t="n"/>
      <c r="EQ60" s="346" t="n"/>
      <c r="ER60" s="346" t="n"/>
      <c r="ES60" s="347" t="n"/>
      <c r="ET60" s="324" t="n"/>
      <c r="EU60" s="343">
        <f>+$A60</f>
        <v/>
      </c>
      <c r="EV60" s="339">
        <f>SUM(EW60:FD60)</f>
        <v/>
      </c>
      <c r="EW60" s="2582">
        <f>+EL60/EK60</f>
        <v/>
      </c>
      <c r="EX60" s="2582">
        <f>+EM60/EK60</f>
        <v/>
      </c>
      <c r="EY60" s="2582">
        <f>+EN60/EK60</f>
        <v/>
      </c>
      <c r="EZ60" s="2582">
        <f>+EO60/EK60</f>
        <v/>
      </c>
      <c r="FA60" s="2582">
        <f>+EP60/EK60</f>
        <v/>
      </c>
      <c r="FB60" s="2582">
        <f>+EQ60/EK60</f>
        <v/>
      </c>
      <c r="FC60" s="2582">
        <f>+ER60/EK60</f>
        <v/>
      </c>
      <c r="FD60" s="2583">
        <f>+ES60/EK60</f>
        <v/>
      </c>
      <c r="FF60" s="343" t="inlineStr">
        <is>
          <t>HEALTHCARE PRO</t>
        </is>
      </c>
      <c r="FG60" s="344">
        <f>+FH60/FH70</f>
        <v/>
      </c>
      <c r="FH60" s="345">
        <f>SUM(FI60:FP60)</f>
        <v/>
      </c>
      <c r="FI60" s="346" t="n"/>
      <c r="FJ60" s="346" t="n"/>
      <c r="FK60" s="346" t="n"/>
      <c r="FL60" s="346" t="n"/>
      <c r="FM60" s="346" t="n"/>
      <c r="FN60" s="346" t="n"/>
      <c r="FO60" s="346" t="n"/>
      <c r="FP60" s="347" t="n"/>
      <c r="FQ60" s="324" t="n"/>
      <c r="FR60" s="343">
        <f>+$A60</f>
        <v/>
      </c>
      <c r="FS60" s="339">
        <f>SUM(FT60:GA60)</f>
        <v/>
      </c>
      <c r="FT60" s="2582">
        <f>+FI60/FH60</f>
        <v/>
      </c>
      <c r="FU60" s="2582">
        <f>+FJ60/FH60</f>
        <v/>
      </c>
      <c r="FV60" s="2582">
        <f>+FK60/FH60</f>
        <v/>
      </c>
      <c r="FW60" s="2582">
        <f>+FL60/FH60</f>
        <v/>
      </c>
      <c r="FX60" s="2582">
        <f>+FM60/FH60</f>
        <v/>
      </c>
      <c r="FY60" s="2582">
        <f>+FN60/FH60</f>
        <v/>
      </c>
      <c r="FZ60" s="2582">
        <f>+FO60/FH60</f>
        <v/>
      </c>
      <c r="GA60" s="2583">
        <f>+FP60/FH60</f>
        <v/>
      </c>
      <c r="GC60" s="343" t="inlineStr">
        <is>
          <t>HEALTHCARE PRO</t>
        </is>
      </c>
      <c r="GD60" s="344">
        <f>+GE60/GE70</f>
        <v/>
      </c>
      <c r="GE60" s="345">
        <f>SUM(GF60:GM60)</f>
        <v/>
      </c>
      <c r="GF60" s="346" t="n"/>
      <c r="GG60" s="346" t="n"/>
      <c r="GH60" s="346" t="n"/>
      <c r="GI60" s="346" t="n"/>
      <c r="GJ60" s="346" t="n"/>
      <c r="GK60" s="346" t="n"/>
      <c r="GL60" s="346" t="n"/>
      <c r="GM60" s="347" t="n"/>
      <c r="GN60" s="324" t="n"/>
      <c r="GO60" s="343">
        <f>+$A60</f>
        <v/>
      </c>
      <c r="GP60" s="339">
        <f>SUM(GQ60:GX60)</f>
        <v/>
      </c>
      <c r="GQ60" s="2582">
        <f>+GF60/GE60</f>
        <v/>
      </c>
      <c r="GR60" s="2582">
        <f>+GG60/GE60</f>
        <v/>
      </c>
      <c r="GS60" s="2582">
        <f>+GH60/GE60</f>
        <v/>
      </c>
      <c r="GT60" s="2582">
        <f>+GI60/GE60</f>
        <v/>
      </c>
      <c r="GU60" s="2582">
        <f>+GJ60/GE60</f>
        <v/>
      </c>
      <c r="GV60" s="2582">
        <f>+GK60/GE60</f>
        <v/>
      </c>
      <c r="GW60" s="2582">
        <f>+GL60/GE60</f>
        <v/>
      </c>
      <c r="GX60" s="2583">
        <f>+GM60/GE60</f>
        <v/>
      </c>
      <c r="GZ60" s="343" t="inlineStr">
        <is>
          <t>HEALTHCARE PRO</t>
        </is>
      </c>
      <c r="HA60" s="344">
        <f>+HB60/HB70</f>
        <v/>
      </c>
      <c r="HB60" s="345">
        <f>SUM(HC60:HJ60)</f>
        <v/>
      </c>
      <c r="HC60" s="346" t="n"/>
      <c r="HD60" s="346" t="n"/>
      <c r="HE60" s="346" t="n"/>
      <c r="HF60" s="346" t="n"/>
      <c r="HG60" s="346" t="n"/>
      <c r="HH60" s="346" t="n"/>
      <c r="HI60" s="346" t="n"/>
      <c r="HJ60" s="347" t="n"/>
      <c r="HK60" s="324" t="n"/>
      <c r="HL60" s="343">
        <f>+$A60</f>
        <v/>
      </c>
      <c r="HM60" s="339">
        <f>SUM(HN60:HU60)</f>
        <v/>
      </c>
      <c r="HN60" s="2582">
        <f>+HC60/HB60</f>
        <v/>
      </c>
      <c r="HO60" s="2582">
        <f>+HD60/HB60</f>
        <v/>
      </c>
      <c r="HP60" s="2582">
        <f>+HE60/HB60</f>
        <v/>
      </c>
      <c r="HQ60" s="2582">
        <f>+HF60/HB60</f>
        <v/>
      </c>
      <c r="HR60" s="2582">
        <f>+HG60/HB60</f>
        <v/>
      </c>
      <c r="HS60" s="2582">
        <f>+HH60/HB60</f>
        <v/>
      </c>
      <c r="HT60" s="2582">
        <f>+HI60/HB60</f>
        <v/>
      </c>
      <c r="HU60" s="2583">
        <f>+HJ60/HB60</f>
        <v/>
      </c>
      <c r="HW60" s="343" t="inlineStr">
        <is>
          <t>HEALTHCARE PRO</t>
        </is>
      </c>
      <c r="HX60" s="344">
        <f>+HY60/HY70</f>
        <v/>
      </c>
      <c r="HY60" s="345">
        <f>SUM(HZ60:IG60)</f>
        <v/>
      </c>
      <c r="HZ60" s="346" t="n"/>
      <c r="IA60" s="346" t="n"/>
      <c r="IB60" s="346" t="n"/>
      <c r="IC60" s="346" t="n"/>
      <c r="ID60" s="346" t="n"/>
      <c r="IE60" s="346" t="n"/>
      <c r="IF60" s="346" t="n"/>
      <c r="IG60" s="347" t="n"/>
      <c r="IH60" s="324" t="n"/>
      <c r="II60" s="343">
        <f>+$A60</f>
        <v/>
      </c>
      <c r="IJ60" s="339">
        <f>SUM(IK60:IR60)</f>
        <v/>
      </c>
      <c r="IK60" s="2582">
        <f>+HZ60/HY60</f>
        <v/>
      </c>
      <c r="IL60" s="2582">
        <f>+IA60/HY60</f>
        <v/>
      </c>
      <c r="IM60" s="2582">
        <f>+IB60/HY60</f>
        <v/>
      </c>
      <c r="IN60" s="2582">
        <f>+IC60/HY60</f>
        <v/>
      </c>
      <c r="IO60" s="2582">
        <f>+ID60/HY60</f>
        <v/>
      </c>
      <c r="IP60" s="2582">
        <f>+IE60/HY60</f>
        <v/>
      </c>
      <c r="IQ60" s="2582">
        <f>+IF60/HY60</f>
        <v/>
      </c>
      <c r="IR60" s="2583">
        <f>+IG60/HY60</f>
        <v/>
      </c>
      <c r="IT60" s="343" t="inlineStr">
        <is>
          <t>HEALTHCARE PRO</t>
        </is>
      </c>
      <c r="IU60" s="344">
        <f>+IV60/IV70</f>
        <v/>
      </c>
      <c r="IV60" s="345">
        <f>SUM(IW60:JD60)</f>
        <v/>
      </c>
      <c r="IW60" s="346" t="n"/>
      <c r="IX60" s="346" t="n"/>
      <c r="IY60" s="346" t="n"/>
      <c r="IZ60" s="346" t="n"/>
      <c r="JA60" s="346" t="n"/>
      <c r="JB60" s="346" t="n"/>
      <c r="JC60" s="346" t="n"/>
      <c r="JD60" s="347" t="n"/>
      <c r="JE60" s="324" t="n"/>
      <c r="JF60" s="343">
        <f>+$A60</f>
        <v/>
      </c>
      <c r="JG60" s="339">
        <f>SUM(JH60:JO60)</f>
        <v/>
      </c>
      <c r="JH60" s="2582">
        <f>+IW60/IV60</f>
        <v/>
      </c>
      <c r="JI60" s="2582">
        <f>+IX60/IV60</f>
        <v/>
      </c>
      <c r="JJ60" s="2582">
        <f>+IY60/IV60</f>
        <v/>
      </c>
      <c r="JK60" s="2582">
        <f>+IZ60/IV60</f>
        <v/>
      </c>
      <c r="JL60" s="2582">
        <f>+JA60/IV60</f>
        <v/>
      </c>
      <c r="JM60" s="2582">
        <f>+JB60/IV60</f>
        <v/>
      </c>
      <c r="JN60" s="2582">
        <f>+JC60/IV60</f>
        <v/>
      </c>
      <c r="JO60" s="2583">
        <f>+JD60/IV60</f>
        <v/>
      </c>
      <c r="JQ60" s="343" t="inlineStr">
        <is>
          <t>HEALTHCARE PRO</t>
        </is>
      </c>
      <c r="JR60" s="344">
        <f>+JS60/JS70</f>
        <v/>
      </c>
      <c r="JS60" s="345">
        <f>SUM(JT60:KA60)</f>
        <v/>
      </c>
      <c r="JT60" s="346" t="n"/>
      <c r="JU60" s="346" t="n"/>
      <c r="JV60" s="346" t="n"/>
      <c r="JW60" s="346" t="n"/>
      <c r="JX60" s="346" t="n"/>
      <c r="JY60" s="346" t="n"/>
      <c r="JZ60" s="346" t="n"/>
      <c r="KA60" s="347" t="n"/>
      <c r="KB60" s="324" t="n"/>
      <c r="KC60" s="343">
        <f>+$A60</f>
        <v/>
      </c>
      <c r="KD60" s="339">
        <f>SUM(KE60:KL60)</f>
        <v/>
      </c>
      <c r="KE60" s="2582">
        <f>+JT60/JS60</f>
        <v/>
      </c>
      <c r="KF60" s="2582">
        <f>+JU60/JS60</f>
        <v/>
      </c>
      <c r="KG60" s="2582">
        <f>+JV60/JS60</f>
        <v/>
      </c>
      <c r="KH60" s="2582">
        <f>+JW60/JS60</f>
        <v/>
      </c>
      <c r="KI60" s="2582">
        <f>+JX60/JS60</f>
        <v/>
      </c>
      <c r="KJ60" s="2582">
        <f>+JY60/JS60</f>
        <v/>
      </c>
      <c r="KK60" s="2582">
        <f>+JZ60/JS60</f>
        <v/>
      </c>
      <c r="KL60" s="2583">
        <f>+KA60/JS60</f>
        <v/>
      </c>
    </row>
    <row r="61">
      <c r="A61" s="343" t="inlineStr">
        <is>
          <t>INSTITUTIONAL</t>
        </is>
      </c>
      <c r="B61" s="344">
        <f>+C61/C70</f>
        <v/>
      </c>
      <c r="C61" s="345">
        <f>SUM(D61:K61)</f>
        <v/>
      </c>
      <c r="D61" s="346">
        <f>AA61+AX61+BU61+CR61+DO61+EL61+FI61+GF61+HC61+HZ61+IW61+JT61</f>
        <v/>
      </c>
      <c r="E61" s="346">
        <f>AB61+AY61+BV61+CS61+DP61+EM61+FJ61+GG61+HD61+IA61+IX61+JU61</f>
        <v/>
      </c>
      <c r="F61" s="346">
        <f>AC61+AZ61+BW61+CT61+DQ61+EN61+FK61+GH61+HE61+IB61+IY61+JV61</f>
        <v/>
      </c>
      <c r="G61" s="346">
        <f>AD61+BA61+BX61+CU61+DR61+EO61+FL61+GI61+HF61+IC61+IZ61+JW61</f>
        <v/>
      </c>
      <c r="H61" s="346">
        <f>AE61+BB61+BY61+CV61+DS61+EP61+FM61+GJ61+HG61+ID61+JA61+JX61</f>
        <v/>
      </c>
      <c r="I61" s="346">
        <f>AF61+BC61+BZ61+CW61+DT61+EQ61+FN61+GK61+HH61+IE61+JB61+JY61</f>
        <v/>
      </c>
      <c r="J61" s="346">
        <f>AG61+BD61+CA61+CX61+DU61+ER61+FO61+GL61+HI61+IF61+JC61+JZ61</f>
        <v/>
      </c>
      <c r="K61" s="347">
        <f>AH61+BE61+CB61+CY61+DV61+ES61+FP61+GM61+HJ61+IG61+JD61+KA61</f>
        <v/>
      </c>
      <c r="L61" s="324" t="n"/>
      <c r="M61" s="343">
        <f>+$A61</f>
        <v/>
      </c>
      <c r="N61" s="339">
        <f>SUM(O61:V61)</f>
        <v/>
      </c>
      <c r="O61" s="2582">
        <f>+D61/$C61</f>
        <v/>
      </c>
      <c r="P61" s="2582">
        <f>+E61/$C61</f>
        <v/>
      </c>
      <c r="Q61" s="2582">
        <f>+F61/$C61</f>
        <v/>
      </c>
      <c r="R61" s="2582">
        <f>+G61/$C61</f>
        <v/>
      </c>
      <c r="S61" s="2582">
        <f>+H61/$C61</f>
        <v/>
      </c>
      <c r="T61" s="2582">
        <f>+I61/$C61</f>
        <v/>
      </c>
      <c r="U61" s="2582">
        <f>+J61/$C61</f>
        <v/>
      </c>
      <c r="V61" s="2583">
        <f>+K61/$C61</f>
        <v/>
      </c>
      <c r="X61" s="343" t="inlineStr">
        <is>
          <t>INSTITUTIONAL</t>
        </is>
      </c>
      <c r="Y61" s="344">
        <f>+Z61/Z70</f>
        <v/>
      </c>
      <c r="Z61" s="345">
        <f>SUM(AA61:AH61)</f>
        <v/>
      </c>
      <c r="AA61" s="346" t="n"/>
      <c r="AB61" s="346" t="n"/>
      <c r="AC61" s="346" t="n"/>
      <c r="AD61" s="346" t="n"/>
      <c r="AE61" s="346" t="n"/>
      <c r="AF61" s="346" t="n"/>
      <c r="AG61" s="346" t="n"/>
      <c r="AH61" s="347" t="n"/>
      <c r="AI61" s="324" t="n"/>
      <c r="AJ61" s="343">
        <f>+$A61</f>
        <v/>
      </c>
      <c r="AK61" s="339">
        <f>SUM(AL61:AS61)</f>
        <v/>
      </c>
      <c r="AL61" s="2582">
        <f>+AA61/Z61</f>
        <v/>
      </c>
      <c r="AM61" s="2582">
        <f>+AB61/Z61</f>
        <v/>
      </c>
      <c r="AN61" s="2582">
        <f>+AC61/Z61</f>
        <v/>
      </c>
      <c r="AO61" s="2582">
        <f>+AD61/Z61</f>
        <v/>
      </c>
      <c r="AP61" s="2582">
        <f>+AE61/Z61</f>
        <v/>
      </c>
      <c r="AQ61" s="2582">
        <f>+AF61/Z61</f>
        <v/>
      </c>
      <c r="AR61" s="2582">
        <f>+AG61/Z61</f>
        <v/>
      </c>
      <c r="AS61" s="2583">
        <f>+AH61/Z61</f>
        <v/>
      </c>
      <c r="AU61" s="343" t="inlineStr">
        <is>
          <t>INSTITUTIONAL</t>
        </is>
      </c>
      <c r="AV61" s="344">
        <f>+AW61/AW70</f>
        <v/>
      </c>
      <c r="AW61" s="345">
        <f>SUM(AX61:BE61)</f>
        <v/>
      </c>
      <c r="AX61" s="346" t="n"/>
      <c r="AY61" s="346" t="n"/>
      <c r="AZ61" s="346" t="n"/>
      <c r="BA61" s="346" t="n"/>
      <c r="BB61" s="346" t="n"/>
      <c r="BC61" s="346" t="n"/>
      <c r="BD61" s="346" t="n"/>
      <c r="BE61" s="347" t="n"/>
      <c r="BF61" s="324" t="n"/>
      <c r="BG61" s="343">
        <f>+$A61</f>
        <v/>
      </c>
      <c r="BH61" s="339">
        <f>SUM(BI61:BP61)</f>
        <v/>
      </c>
      <c r="BI61" s="2582">
        <f>+AX61/AW61</f>
        <v/>
      </c>
      <c r="BJ61" s="2582">
        <f>+AY61/AW61</f>
        <v/>
      </c>
      <c r="BK61" s="2582">
        <f>+AZ61/AW61</f>
        <v/>
      </c>
      <c r="BL61" s="2582">
        <f>+BA61/AW61</f>
        <v/>
      </c>
      <c r="BM61" s="2582">
        <f>+BB61/AW61</f>
        <v/>
      </c>
      <c r="BN61" s="2582">
        <f>+BC61/AW61</f>
        <v/>
      </c>
      <c r="BO61" s="2582">
        <f>+BD61/AW61</f>
        <v/>
      </c>
      <c r="BP61" s="2583">
        <f>+BE61/AW61</f>
        <v/>
      </c>
      <c r="BR61" s="343" t="inlineStr">
        <is>
          <t>INSTITUTIONAL</t>
        </is>
      </c>
      <c r="BS61" s="344">
        <f>+BT61/BT70</f>
        <v/>
      </c>
      <c r="BT61" s="345">
        <f>SUM(BU61:CB61)</f>
        <v/>
      </c>
      <c r="BU61" s="346" t="n"/>
      <c r="BV61" s="346" t="n"/>
      <c r="BW61" s="346" t="n"/>
      <c r="BX61" s="346" t="n"/>
      <c r="BY61" s="346" t="n"/>
      <c r="BZ61" s="346" t="n"/>
      <c r="CA61" s="346" t="n"/>
      <c r="CB61" s="347" t="n"/>
      <c r="CC61" s="324" t="n"/>
      <c r="CD61" s="343">
        <f>+$A61</f>
        <v/>
      </c>
      <c r="CE61" s="339">
        <f>SUM(CF61:CM61)</f>
        <v/>
      </c>
      <c r="CF61" s="2582">
        <f>+BU61/BT61</f>
        <v/>
      </c>
      <c r="CG61" s="2582">
        <f>+BV61/BT61</f>
        <v/>
      </c>
      <c r="CH61" s="2582">
        <f>+BW61/BT61</f>
        <v/>
      </c>
      <c r="CI61" s="2582">
        <f>+BX61/BT61</f>
        <v/>
      </c>
      <c r="CJ61" s="2582">
        <f>+BY61/BT61</f>
        <v/>
      </c>
      <c r="CK61" s="2582">
        <f>+BZ61/BT61</f>
        <v/>
      </c>
      <c r="CL61" s="2582">
        <f>+CA61/BT61</f>
        <v/>
      </c>
      <c r="CM61" s="2583">
        <f>+CB61/BT61</f>
        <v/>
      </c>
      <c r="CO61" s="343" t="inlineStr">
        <is>
          <t>INSTITUTIONAL</t>
        </is>
      </c>
      <c r="CP61" s="344">
        <f>+CQ61/CQ70</f>
        <v/>
      </c>
      <c r="CQ61" s="345">
        <f>SUM(CR61:CY61)</f>
        <v/>
      </c>
      <c r="CR61" s="346" t="n"/>
      <c r="CS61" s="346" t="n"/>
      <c r="CT61" s="346" t="n"/>
      <c r="CU61" s="346" t="n"/>
      <c r="CV61" s="346" t="n"/>
      <c r="CW61" s="346" t="n"/>
      <c r="CX61" s="346" t="n"/>
      <c r="CY61" s="347" t="n"/>
      <c r="CZ61" s="324" t="n"/>
      <c r="DA61" s="343">
        <f>+$A61</f>
        <v/>
      </c>
      <c r="DB61" s="339">
        <f>SUM(DC61:DJ61)</f>
        <v/>
      </c>
      <c r="DC61" s="2582">
        <f>+CR61/CQ61</f>
        <v/>
      </c>
      <c r="DD61" s="2582">
        <f>+CS61/CQ61</f>
        <v/>
      </c>
      <c r="DE61" s="2582">
        <f>+CT61/CQ61</f>
        <v/>
      </c>
      <c r="DF61" s="2582">
        <f>+CU61/CQ61</f>
        <v/>
      </c>
      <c r="DG61" s="2582">
        <f>+CV61/CQ61</f>
        <v/>
      </c>
      <c r="DH61" s="2582">
        <f>+CW61/CQ61</f>
        <v/>
      </c>
      <c r="DI61" s="2582">
        <f>+CX61/CQ61</f>
        <v/>
      </c>
      <c r="DJ61" s="2583">
        <f>+CY61/CQ61</f>
        <v/>
      </c>
      <c r="DL61" s="343" t="inlineStr">
        <is>
          <t>INSTITUTIONAL</t>
        </is>
      </c>
      <c r="DM61" s="344">
        <f>+DN61/DN70</f>
        <v/>
      </c>
      <c r="DN61" s="345">
        <f>SUM(DO61:DV61)</f>
        <v/>
      </c>
      <c r="DO61" s="346" t="n"/>
      <c r="DP61" s="346" t="n"/>
      <c r="DQ61" s="346" t="n"/>
      <c r="DR61" s="346" t="n"/>
      <c r="DS61" s="346" t="n"/>
      <c r="DT61" s="346" t="n"/>
      <c r="DU61" s="346" t="n"/>
      <c r="DV61" s="347" t="n"/>
      <c r="DW61" s="324" t="n"/>
      <c r="DX61" s="343">
        <f>+$A61</f>
        <v/>
      </c>
      <c r="DY61" s="339">
        <f>SUM(DZ61:EG61)</f>
        <v/>
      </c>
      <c r="DZ61" s="2582">
        <f>+DO61/DN61</f>
        <v/>
      </c>
      <c r="EA61" s="2582">
        <f>+DP61/DN61</f>
        <v/>
      </c>
      <c r="EB61" s="2582">
        <f>+DQ61/DN61</f>
        <v/>
      </c>
      <c r="EC61" s="2582">
        <f>+DR61/DN61</f>
        <v/>
      </c>
      <c r="ED61" s="2582">
        <f>+DS61/DN61</f>
        <v/>
      </c>
      <c r="EE61" s="2582">
        <f>+DT61/DN61</f>
        <v/>
      </c>
      <c r="EF61" s="2582">
        <f>+DU61/DN61</f>
        <v/>
      </c>
      <c r="EG61" s="2583">
        <f>+DV61/DN61</f>
        <v/>
      </c>
      <c r="EI61" s="343" t="inlineStr">
        <is>
          <t>INSTITUTIONAL</t>
        </is>
      </c>
      <c r="EJ61" s="344">
        <f>+EK61/EK70</f>
        <v/>
      </c>
      <c r="EK61" s="345">
        <f>SUM(EL61:ES61)</f>
        <v/>
      </c>
      <c r="EL61" s="346" t="n"/>
      <c r="EM61" s="346" t="n"/>
      <c r="EN61" s="346" t="n"/>
      <c r="EO61" s="346" t="n"/>
      <c r="EP61" s="346" t="n"/>
      <c r="EQ61" s="346" t="n"/>
      <c r="ER61" s="346" t="n"/>
      <c r="ES61" s="347" t="n"/>
      <c r="ET61" s="324" t="n"/>
      <c r="EU61" s="343">
        <f>+$A61</f>
        <v/>
      </c>
      <c r="EV61" s="339">
        <f>SUM(EW61:FD61)</f>
        <v/>
      </c>
      <c r="EW61" s="2582">
        <f>+EL61/EK61</f>
        <v/>
      </c>
      <c r="EX61" s="2582">
        <f>+EM61/EK61</f>
        <v/>
      </c>
      <c r="EY61" s="2582">
        <f>+EN61/EK61</f>
        <v/>
      </c>
      <c r="EZ61" s="2582">
        <f>+EO61/EK61</f>
        <v/>
      </c>
      <c r="FA61" s="2582">
        <f>+EP61/EK61</f>
        <v/>
      </c>
      <c r="FB61" s="2582">
        <f>+EQ61/EK61</f>
        <v/>
      </c>
      <c r="FC61" s="2582">
        <f>+ER61/EK61</f>
        <v/>
      </c>
      <c r="FD61" s="2583">
        <f>+ES61/EK61</f>
        <v/>
      </c>
      <c r="FF61" s="343" t="inlineStr">
        <is>
          <t>INSTITUTIONAL</t>
        </is>
      </c>
      <c r="FG61" s="344">
        <f>+FH61/FH70</f>
        <v/>
      </c>
      <c r="FH61" s="345">
        <f>SUM(FI61:FP61)</f>
        <v/>
      </c>
      <c r="FI61" s="346" t="n"/>
      <c r="FJ61" s="346" t="n"/>
      <c r="FK61" s="346" t="n"/>
      <c r="FL61" s="346" t="n"/>
      <c r="FM61" s="346" t="n"/>
      <c r="FN61" s="346" t="n"/>
      <c r="FO61" s="346" t="n"/>
      <c r="FP61" s="347" t="n"/>
      <c r="FQ61" s="324" t="n"/>
      <c r="FR61" s="343">
        <f>+$A61</f>
        <v/>
      </c>
      <c r="FS61" s="339">
        <f>SUM(FT61:GA61)</f>
        <v/>
      </c>
      <c r="FT61" s="2582">
        <f>+FI61/FH61</f>
        <v/>
      </c>
      <c r="FU61" s="2582">
        <f>+FJ61/FH61</f>
        <v/>
      </c>
      <c r="FV61" s="2582">
        <f>+FK61/FH61</f>
        <v/>
      </c>
      <c r="FW61" s="2582">
        <f>+FL61/FH61</f>
        <v/>
      </c>
      <c r="FX61" s="2582">
        <f>+FM61/FH61</f>
        <v/>
      </c>
      <c r="FY61" s="2582">
        <f>+FN61/FH61</f>
        <v/>
      </c>
      <c r="FZ61" s="2582">
        <f>+FO61/FH61</f>
        <v/>
      </c>
      <c r="GA61" s="2583">
        <f>+FP61/FH61</f>
        <v/>
      </c>
      <c r="GC61" s="343" t="inlineStr">
        <is>
          <t>INSTITUTIONAL</t>
        </is>
      </c>
      <c r="GD61" s="344">
        <f>+GE61/GE70</f>
        <v/>
      </c>
      <c r="GE61" s="345">
        <f>SUM(GF61:GM61)</f>
        <v/>
      </c>
      <c r="GF61" s="346" t="n"/>
      <c r="GG61" s="346" t="n"/>
      <c r="GH61" s="346" t="n"/>
      <c r="GI61" s="346" t="n"/>
      <c r="GJ61" s="346" t="n"/>
      <c r="GK61" s="346" t="n"/>
      <c r="GL61" s="346" t="n"/>
      <c r="GM61" s="347" t="n"/>
      <c r="GN61" s="324" t="n"/>
      <c r="GO61" s="343">
        <f>+$A61</f>
        <v/>
      </c>
      <c r="GP61" s="339">
        <f>SUM(GQ61:GX61)</f>
        <v/>
      </c>
      <c r="GQ61" s="2582">
        <f>+GF61/GE61</f>
        <v/>
      </c>
      <c r="GR61" s="2582">
        <f>+GG61/GE61</f>
        <v/>
      </c>
      <c r="GS61" s="2582">
        <f>+GH61/GE61</f>
        <v/>
      </c>
      <c r="GT61" s="2582">
        <f>+GI61/GE61</f>
        <v/>
      </c>
      <c r="GU61" s="2582">
        <f>+GJ61/GE61</f>
        <v/>
      </c>
      <c r="GV61" s="2582">
        <f>+GK61/GE61</f>
        <v/>
      </c>
      <c r="GW61" s="2582">
        <f>+GL61/GE61</f>
        <v/>
      </c>
      <c r="GX61" s="2583">
        <f>+GM61/GE61</f>
        <v/>
      </c>
      <c r="GZ61" s="343" t="inlineStr">
        <is>
          <t>INSTITUTIONAL</t>
        </is>
      </c>
      <c r="HA61" s="344">
        <f>+HB61/HB70</f>
        <v/>
      </c>
      <c r="HB61" s="345">
        <f>SUM(HC61:HJ61)</f>
        <v/>
      </c>
      <c r="HC61" s="346" t="n"/>
      <c r="HD61" s="346" t="n"/>
      <c r="HE61" s="346" t="n"/>
      <c r="HF61" s="346" t="n"/>
      <c r="HG61" s="346" t="n"/>
      <c r="HH61" s="346" t="n"/>
      <c r="HI61" s="346" t="n"/>
      <c r="HJ61" s="347" t="n"/>
      <c r="HK61" s="324" t="n"/>
      <c r="HL61" s="343">
        <f>+$A61</f>
        <v/>
      </c>
      <c r="HM61" s="339">
        <f>SUM(HN61:HU61)</f>
        <v/>
      </c>
      <c r="HN61" s="2582">
        <f>+HC61/HB61</f>
        <v/>
      </c>
      <c r="HO61" s="2582">
        <f>+HD61/HB61</f>
        <v/>
      </c>
      <c r="HP61" s="2582">
        <f>+HE61/HB61</f>
        <v/>
      </c>
      <c r="HQ61" s="2582">
        <f>+HF61/HB61</f>
        <v/>
      </c>
      <c r="HR61" s="2582">
        <f>+HG61/HB61</f>
        <v/>
      </c>
      <c r="HS61" s="2582">
        <f>+HH61/HB61</f>
        <v/>
      </c>
      <c r="HT61" s="2582">
        <f>+HI61/HB61</f>
        <v/>
      </c>
      <c r="HU61" s="2583">
        <f>+HJ61/HB61</f>
        <v/>
      </c>
      <c r="HW61" s="343" t="inlineStr">
        <is>
          <t>INSTITUTIONAL</t>
        </is>
      </c>
      <c r="HX61" s="344">
        <f>+HY61/HY70</f>
        <v/>
      </c>
      <c r="HY61" s="345">
        <f>SUM(HZ61:IG61)</f>
        <v/>
      </c>
      <c r="HZ61" s="346" t="n"/>
      <c r="IA61" s="346" t="n"/>
      <c r="IB61" s="346" t="n"/>
      <c r="IC61" s="346" t="n"/>
      <c r="ID61" s="346" t="n"/>
      <c r="IE61" s="346" t="n"/>
      <c r="IF61" s="346" t="n"/>
      <c r="IG61" s="347" t="n"/>
      <c r="IH61" s="324" t="n"/>
      <c r="II61" s="343">
        <f>+$A61</f>
        <v/>
      </c>
      <c r="IJ61" s="339">
        <f>SUM(IK61:IR61)</f>
        <v/>
      </c>
      <c r="IK61" s="2582">
        <f>+HZ61/HY61</f>
        <v/>
      </c>
      <c r="IL61" s="2582">
        <f>+IA61/HY61</f>
        <v/>
      </c>
      <c r="IM61" s="2582">
        <f>+IB61/HY61</f>
        <v/>
      </c>
      <c r="IN61" s="2582">
        <f>+IC61/HY61</f>
        <v/>
      </c>
      <c r="IO61" s="2582">
        <f>+ID61/HY61</f>
        <v/>
      </c>
      <c r="IP61" s="2582">
        <f>+IE61/HY61</f>
        <v/>
      </c>
      <c r="IQ61" s="2582">
        <f>+IF61/HY61</f>
        <v/>
      </c>
      <c r="IR61" s="2583">
        <f>+IG61/HY61</f>
        <v/>
      </c>
      <c r="IT61" s="343" t="inlineStr">
        <is>
          <t>INSTITUTIONAL</t>
        </is>
      </c>
      <c r="IU61" s="344">
        <f>+IV61/IV70</f>
        <v/>
      </c>
      <c r="IV61" s="345">
        <f>SUM(IW61:JD61)</f>
        <v/>
      </c>
      <c r="IW61" s="346" t="n"/>
      <c r="IX61" s="346" t="n"/>
      <c r="IY61" s="346" t="n"/>
      <c r="IZ61" s="346" t="n"/>
      <c r="JA61" s="346" t="n"/>
      <c r="JB61" s="346" t="n"/>
      <c r="JC61" s="346" t="n"/>
      <c r="JD61" s="347" t="n"/>
      <c r="JE61" s="324" t="n"/>
      <c r="JF61" s="343">
        <f>+$A61</f>
        <v/>
      </c>
      <c r="JG61" s="339">
        <f>SUM(JH61:JO61)</f>
        <v/>
      </c>
      <c r="JH61" s="2582">
        <f>+IW61/IV61</f>
        <v/>
      </c>
      <c r="JI61" s="2582">
        <f>+IX61/IV61</f>
        <v/>
      </c>
      <c r="JJ61" s="2582">
        <f>+IY61/IV61</f>
        <v/>
      </c>
      <c r="JK61" s="2582">
        <f>+IZ61/IV61</f>
        <v/>
      </c>
      <c r="JL61" s="2582">
        <f>+JA61/IV61</f>
        <v/>
      </c>
      <c r="JM61" s="2582">
        <f>+JB61/IV61</f>
        <v/>
      </c>
      <c r="JN61" s="2582">
        <f>+JC61/IV61</f>
        <v/>
      </c>
      <c r="JO61" s="2583">
        <f>+JD61/IV61</f>
        <v/>
      </c>
      <c r="JQ61" s="343" t="inlineStr">
        <is>
          <t>INSTITUTIONAL</t>
        </is>
      </c>
      <c r="JR61" s="344">
        <f>+JS61/JS70</f>
        <v/>
      </c>
      <c r="JS61" s="345">
        <f>SUM(JT61:KA61)</f>
        <v/>
      </c>
      <c r="JT61" s="346" t="n"/>
      <c r="JU61" s="346" t="n"/>
      <c r="JV61" s="346" t="n"/>
      <c r="JW61" s="346" t="n"/>
      <c r="JX61" s="346" t="n"/>
      <c r="JY61" s="346" t="n"/>
      <c r="JZ61" s="346" t="n"/>
      <c r="KA61" s="347" t="n"/>
      <c r="KB61" s="324" t="n"/>
      <c r="KC61" s="343">
        <f>+$A61</f>
        <v/>
      </c>
      <c r="KD61" s="339">
        <f>SUM(KE61:KL61)</f>
        <v/>
      </c>
      <c r="KE61" s="2582">
        <f>+JT61/JS61</f>
        <v/>
      </c>
      <c r="KF61" s="2582">
        <f>+JU61/JS61</f>
        <v/>
      </c>
      <c r="KG61" s="2582">
        <f>+JV61/JS61</f>
        <v/>
      </c>
      <c r="KH61" s="2582">
        <f>+JW61/JS61</f>
        <v/>
      </c>
      <c r="KI61" s="2582">
        <f>+JX61/JS61</f>
        <v/>
      </c>
      <c r="KJ61" s="2582">
        <f>+JY61/JS61</f>
        <v/>
      </c>
      <c r="KK61" s="2582">
        <f>+JZ61/JS61</f>
        <v/>
      </c>
      <c r="KL61" s="2583">
        <f>+KA61/JS61</f>
        <v/>
      </c>
    </row>
    <row r="62">
      <c r="A62" s="343" t="inlineStr">
        <is>
          <t>MANAGED CARE</t>
        </is>
      </c>
      <c r="B62" s="344">
        <f>+C62/C70</f>
        <v/>
      </c>
      <c r="C62" s="345">
        <f>SUM(D62:K62)</f>
        <v/>
      </c>
      <c r="D62" s="346">
        <f>AA62+AX62+BU62+CR62+DO62+EL62+FI62+GF62+HC62+HZ62+IW62+JT62</f>
        <v/>
      </c>
      <c r="E62" s="346">
        <f>AB62+AY62+BV62+CS62+DP62+EM62+FJ62+GG62+HD62+IA62+IX62+JU62</f>
        <v/>
      </c>
      <c r="F62" s="346">
        <f>AC62+AZ62+BW62+CT62+DQ62+EN62+FK62+GH62+HE62+IB62+IY62+JV62</f>
        <v/>
      </c>
      <c r="G62" s="346">
        <f>AD62+BA62+BX62+CU62+DR62+EO62+FL62+GI62+HF62+IC62+IZ62+JW62</f>
        <v/>
      </c>
      <c r="H62" s="346">
        <f>AE62+BB62+BY62+CV62+DS62+EP62+FM62+GJ62+HG62+ID62+JA62+JX62</f>
        <v/>
      </c>
      <c r="I62" s="346">
        <f>AF62+BC62+BZ62+CW62+DT62+EQ62+FN62+GK62+HH62+IE62+JB62+JY62</f>
        <v/>
      </c>
      <c r="J62" s="346">
        <f>AG62+BD62+CA62+CX62+DU62+ER62+FO62+GL62+HI62+IF62+JC62+JZ62</f>
        <v/>
      </c>
      <c r="K62" s="347">
        <f>AH62+BE62+CB62+CY62+DV62+ES62+FP62+GM62+HJ62+IG62+JD62+KA62</f>
        <v/>
      </c>
      <c r="L62" s="324" t="n"/>
      <c r="M62" s="343">
        <f>+$A62</f>
        <v/>
      </c>
      <c r="N62" s="339">
        <f>SUM(O62:V62)</f>
        <v/>
      </c>
      <c r="O62" s="2582">
        <f>+D62/$C62</f>
        <v/>
      </c>
      <c r="P62" s="2582">
        <f>+E62/$C62</f>
        <v/>
      </c>
      <c r="Q62" s="2582">
        <f>+F62/$C62</f>
        <v/>
      </c>
      <c r="R62" s="2582">
        <f>+G62/$C62</f>
        <v/>
      </c>
      <c r="S62" s="2582">
        <f>+H62/$C62</f>
        <v/>
      </c>
      <c r="T62" s="2582">
        <f>+I62/$C62</f>
        <v/>
      </c>
      <c r="U62" s="2582">
        <f>+J62/$C62</f>
        <v/>
      </c>
      <c r="V62" s="2583">
        <f>+K62/$C62</f>
        <v/>
      </c>
      <c r="X62" s="343" t="inlineStr">
        <is>
          <t>MANAGED CARE</t>
        </is>
      </c>
      <c r="Y62" s="344">
        <f>+Z62/Z70</f>
        <v/>
      </c>
      <c r="Z62" s="345">
        <f>SUM(AA62:AH62)</f>
        <v/>
      </c>
      <c r="AA62" s="346" t="n"/>
      <c r="AB62" s="346" t="n"/>
      <c r="AC62" s="346" t="n"/>
      <c r="AD62" s="346" t="n"/>
      <c r="AE62" s="346" t="n"/>
      <c r="AF62" s="346" t="n"/>
      <c r="AG62" s="346" t="n"/>
      <c r="AH62" s="347" t="n"/>
      <c r="AI62" s="324" t="n"/>
      <c r="AJ62" s="343">
        <f>+$A62</f>
        <v/>
      </c>
      <c r="AK62" s="339">
        <f>SUM(AL62:AS62)</f>
        <v/>
      </c>
      <c r="AL62" s="2582">
        <f>+AA62/Z62</f>
        <v/>
      </c>
      <c r="AM62" s="2582">
        <f>+AB62/Z62</f>
        <v/>
      </c>
      <c r="AN62" s="2582">
        <f>+AC62/Z62</f>
        <v/>
      </c>
      <c r="AO62" s="2582">
        <f>+AD62/Z62</f>
        <v/>
      </c>
      <c r="AP62" s="2582">
        <f>+AE62/Z62</f>
        <v/>
      </c>
      <c r="AQ62" s="2582">
        <f>+AF62/Z62</f>
        <v/>
      </c>
      <c r="AR62" s="2582">
        <f>+AG62/Z62</f>
        <v/>
      </c>
      <c r="AS62" s="2583">
        <f>+AH62/Z62</f>
        <v/>
      </c>
      <c r="AU62" s="343" t="inlineStr">
        <is>
          <t>MANAGED CARE</t>
        </is>
      </c>
      <c r="AV62" s="344">
        <f>+AW62/AW70</f>
        <v/>
      </c>
      <c r="AW62" s="345">
        <f>SUM(AX62:BE62)</f>
        <v/>
      </c>
      <c r="AX62" s="346" t="n"/>
      <c r="AY62" s="346" t="n"/>
      <c r="AZ62" s="346" t="n"/>
      <c r="BA62" s="346" t="n"/>
      <c r="BB62" s="346" t="n"/>
      <c r="BC62" s="346" t="n"/>
      <c r="BD62" s="346" t="n"/>
      <c r="BE62" s="347" t="n"/>
      <c r="BF62" s="324" t="n"/>
      <c r="BG62" s="343">
        <f>+$A62</f>
        <v/>
      </c>
      <c r="BH62" s="339">
        <f>SUM(BI62:BP62)</f>
        <v/>
      </c>
      <c r="BI62" s="2582">
        <f>+AX62/AW62</f>
        <v/>
      </c>
      <c r="BJ62" s="2582">
        <f>+AY62/AW62</f>
        <v/>
      </c>
      <c r="BK62" s="2582">
        <f>+AZ62/AW62</f>
        <v/>
      </c>
      <c r="BL62" s="2582">
        <f>+BA62/AW62</f>
        <v/>
      </c>
      <c r="BM62" s="2582">
        <f>+BB62/AW62</f>
        <v/>
      </c>
      <c r="BN62" s="2582">
        <f>+BC62/AW62</f>
        <v/>
      </c>
      <c r="BO62" s="2582">
        <f>+BD62/AW62</f>
        <v/>
      </c>
      <c r="BP62" s="2583">
        <f>+BE62/AW62</f>
        <v/>
      </c>
      <c r="BR62" s="343" t="inlineStr">
        <is>
          <t>MANAGED CARE</t>
        </is>
      </c>
      <c r="BS62" s="344">
        <f>+BT62/BT70</f>
        <v/>
      </c>
      <c r="BT62" s="345">
        <f>SUM(BU62:CB62)</f>
        <v/>
      </c>
      <c r="BU62" s="346" t="n"/>
      <c r="BV62" s="346" t="n"/>
      <c r="BW62" s="346" t="n"/>
      <c r="BX62" s="346" t="n"/>
      <c r="BY62" s="346" t="n"/>
      <c r="BZ62" s="346" t="n"/>
      <c r="CA62" s="346" t="n"/>
      <c r="CB62" s="347" t="n"/>
      <c r="CC62" s="324" t="n"/>
      <c r="CD62" s="343">
        <f>+$A62</f>
        <v/>
      </c>
      <c r="CE62" s="339">
        <f>SUM(CF62:CM62)</f>
        <v/>
      </c>
      <c r="CF62" s="2582">
        <f>+BU62/BT62</f>
        <v/>
      </c>
      <c r="CG62" s="2582">
        <f>+BV62/BT62</f>
        <v/>
      </c>
      <c r="CH62" s="2582">
        <f>+BW62/BT62</f>
        <v/>
      </c>
      <c r="CI62" s="2582">
        <f>+BX62/BT62</f>
        <v/>
      </c>
      <c r="CJ62" s="2582">
        <f>+BY62/BT62</f>
        <v/>
      </c>
      <c r="CK62" s="2582">
        <f>+BZ62/BT62</f>
        <v/>
      </c>
      <c r="CL62" s="2582">
        <f>+CA62/BT62</f>
        <v/>
      </c>
      <c r="CM62" s="2583">
        <f>+CB62/BT62</f>
        <v/>
      </c>
      <c r="CO62" s="343" t="inlineStr">
        <is>
          <t>MANAGED CARE</t>
        </is>
      </c>
      <c r="CP62" s="344">
        <f>+CQ62/CQ70</f>
        <v/>
      </c>
      <c r="CQ62" s="345">
        <f>SUM(CR62:CY62)</f>
        <v/>
      </c>
      <c r="CR62" s="346" t="n"/>
      <c r="CS62" s="346" t="n"/>
      <c r="CT62" s="346" t="n"/>
      <c r="CU62" s="346" t="n"/>
      <c r="CV62" s="346" t="n"/>
      <c r="CW62" s="346" t="n"/>
      <c r="CX62" s="346" t="n"/>
      <c r="CY62" s="347" t="n"/>
      <c r="CZ62" s="324" t="n"/>
      <c r="DA62" s="343">
        <f>+$A62</f>
        <v/>
      </c>
      <c r="DB62" s="339">
        <f>SUM(DC62:DJ62)</f>
        <v/>
      </c>
      <c r="DC62" s="2582">
        <f>+CR62/CQ62</f>
        <v/>
      </c>
      <c r="DD62" s="2582">
        <f>+CS62/CQ62</f>
        <v/>
      </c>
      <c r="DE62" s="2582">
        <f>+CT62/CQ62</f>
        <v/>
      </c>
      <c r="DF62" s="2582">
        <f>+CU62/CQ62</f>
        <v/>
      </c>
      <c r="DG62" s="2582">
        <f>+CV62/CQ62</f>
        <v/>
      </c>
      <c r="DH62" s="2582">
        <f>+CW62/CQ62</f>
        <v/>
      </c>
      <c r="DI62" s="2582">
        <f>+CX62/CQ62</f>
        <v/>
      </c>
      <c r="DJ62" s="2583">
        <f>+CY62/CQ62</f>
        <v/>
      </c>
      <c r="DL62" s="343" t="inlineStr">
        <is>
          <t>MANAGED CARE</t>
        </is>
      </c>
      <c r="DM62" s="344">
        <f>+DN62/DN70</f>
        <v/>
      </c>
      <c r="DN62" s="345">
        <f>SUM(DO62:DV62)</f>
        <v/>
      </c>
      <c r="DO62" s="346" t="n"/>
      <c r="DP62" s="346" t="n"/>
      <c r="DQ62" s="346" t="n"/>
      <c r="DR62" s="346" t="n"/>
      <c r="DS62" s="346" t="n"/>
      <c r="DT62" s="346" t="n"/>
      <c r="DU62" s="346" t="n"/>
      <c r="DV62" s="347" t="n"/>
      <c r="DW62" s="324" t="n"/>
      <c r="DX62" s="343">
        <f>+$A62</f>
        <v/>
      </c>
      <c r="DY62" s="339">
        <f>SUM(DZ62:EG62)</f>
        <v/>
      </c>
      <c r="DZ62" s="2582">
        <f>+DO62/DN62</f>
        <v/>
      </c>
      <c r="EA62" s="2582">
        <f>+DP62/DN62</f>
        <v/>
      </c>
      <c r="EB62" s="2582">
        <f>+DQ62/DN62</f>
        <v/>
      </c>
      <c r="EC62" s="2582">
        <f>+DR62/DN62</f>
        <v/>
      </c>
      <c r="ED62" s="2582">
        <f>+DS62/DN62</f>
        <v/>
      </c>
      <c r="EE62" s="2582">
        <f>+DT62/DN62</f>
        <v/>
      </c>
      <c r="EF62" s="2582">
        <f>+DU62/DN62</f>
        <v/>
      </c>
      <c r="EG62" s="2583">
        <f>+DV62/DN62</f>
        <v/>
      </c>
      <c r="EI62" s="343" t="inlineStr">
        <is>
          <t>MANAGED CARE</t>
        </is>
      </c>
      <c r="EJ62" s="344">
        <f>+EK62/EK70</f>
        <v/>
      </c>
      <c r="EK62" s="345">
        <f>SUM(EL62:ES62)</f>
        <v/>
      </c>
      <c r="EL62" s="346" t="n"/>
      <c r="EM62" s="346" t="n"/>
      <c r="EN62" s="346" t="n"/>
      <c r="EO62" s="346" t="n"/>
      <c r="EP62" s="346" t="n"/>
      <c r="EQ62" s="346" t="n"/>
      <c r="ER62" s="346" t="n"/>
      <c r="ES62" s="347" t="n"/>
      <c r="ET62" s="324" t="n"/>
      <c r="EU62" s="343">
        <f>+$A62</f>
        <v/>
      </c>
      <c r="EV62" s="339">
        <f>SUM(EW62:FD62)</f>
        <v/>
      </c>
      <c r="EW62" s="2582">
        <f>+EL62/EK62</f>
        <v/>
      </c>
      <c r="EX62" s="2582">
        <f>+EM62/EK62</f>
        <v/>
      </c>
      <c r="EY62" s="2582">
        <f>+EN62/EK62</f>
        <v/>
      </c>
      <c r="EZ62" s="2582">
        <f>+EO62/EK62</f>
        <v/>
      </c>
      <c r="FA62" s="2582">
        <f>+EP62/EK62</f>
        <v/>
      </c>
      <c r="FB62" s="2582">
        <f>+EQ62/EK62</f>
        <v/>
      </c>
      <c r="FC62" s="2582">
        <f>+ER62/EK62</f>
        <v/>
      </c>
      <c r="FD62" s="2583">
        <f>+ES62/EK62</f>
        <v/>
      </c>
      <c r="FF62" s="343" t="inlineStr">
        <is>
          <t>MANAGED CARE</t>
        </is>
      </c>
      <c r="FG62" s="344">
        <f>+FH62/FH70</f>
        <v/>
      </c>
      <c r="FH62" s="345">
        <f>SUM(FI62:FP62)</f>
        <v/>
      </c>
      <c r="FI62" s="346" t="n"/>
      <c r="FJ62" s="346" t="n"/>
      <c r="FK62" s="346" t="n"/>
      <c r="FL62" s="346" t="n"/>
      <c r="FM62" s="346" t="n"/>
      <c r="FN62" s="346" t="n"/>
      <c r="FO62" s="346" t="n"/>
      <c r="FP62" s="347" t="n"/>
      <c r="FQ62" s="324" t="n"/>
      <c r="FR62" s="343">
        <f>+$A62</f>
        <v/>
      </c>
      <c r="FS62" s="339">
        <f>SUM(FT62:GA62)</f>
        <v/>
      </c>
      <c r="FT62" s="2582">
        <f>+FI62/FH62</f>
        <v/>
      </c>
      <c r="FU62" s="2582">
        <f>+FJ62/FH62</f>
        <v/>
      </c>
      <c r="FV62" s="2582">
        <f>+FK62/FH62</f>
        <v/>
      </c>
      <c r="FW62" s="2582">
        <f>+FL62/FH62</f>
        <v/>
      </c>
      <c r="FX62" s="2582">
        <f>+FM62/FH62</f>
        <v/>
      </c>
      <c r="FY62" s="2582">
        <f>+FN62/FH62</f>
        <v/>
      </c>
      <c r="FZ62" s="2582">
        <f>+FO62/FH62</f>
        <v/>
      </c>
      <c r="GA62" s="2583">
        <f>+FP62/FH62</f>
        <v/>
      </c>
      <c r="GC62" s="343" t="inlineStr">
        <is>
          <t>MANAGED CARE</t>
        </is>
      </c>
      <c r="GD62" s="344">
        <f>+GE62/GE70</f>
        <v/>
      </c>
      <c r="GE62" s="345">
        <f>SUM(GF62:GM62)</f>
        <v/>
      </c>
      <c r="GF62" s="346" t="n"/>
      <c r="GG62" s="346" t="n"/>
      <c r="GH62" s="346" t="n"/>
      <c r="GI62" s="346" t="n"/>
      <c r="GJ62" s="346" t="n"/>
      <c r="GK62" s="346" t="n"/>
      <c r="GL62" s="346" t="n"/>
      <c r="GM62" s="347" t="n"/>
      <c r="GN62" s="324" t="n"/>
      <c r="GO62" s="343">
        <f>+$A62</f>
        <v/>
      </c>
      <c r="GP62" s="339">
        <f>SUM(GQ62:GX62)</f>
        <v/>
      </c>
      <c r="GQ62" s="2582">
        <f>+GF62/GE62</f>
        <v/>
      </c>
      <c r="GR62" s="2582">
        <f>+GG62/GE62</f>
        <v/>
      </c>
      <c r="GS62" s="2582">
        <f>+GH62/GE62</f>
        <v/>
      </c>
      <c r="GT62" s="2582">
        <f>+GI62/GE62</f>
        <v/>
      </c>
      <c r="GU62" s="2582">
        <f>+GJ62/GE62</f>
        <v/>
      </c>
      <c r="GV62" s="2582">
        <f>+GK62/GE62</f>
        <v/>
      </c>
      <c r="GW62" s="2582">
        <f>+GL62/GE62</f>
        <v/>
      </c>
      <c r="GX62" s="2583">
        <f>+GM62/GE62</f>
        <v/>
      </c>
      <c r="GZ62" s="343" t="inlineStr">
        <is>
          <t>MANAGED CARE</t>
        </is>
      </c>
      <c r="HA62" s="344">
        <f>+HB62/HB70</f>
        <v/>
      </c>
      <c r="HB62" s="345">
        <f>SUM(HC62:HJ62)</f>
        <v/>
      </c>
      <c r="HC62" s="346" t="n"/>
      <c r="HD62" s="346" t="n"/>
      <c r="HE62" s="346" t="n"/>
      <c r="HF62" s="346" t="n"/>
      <c r="HG62" s="346" t="n"/>
      <c r="HH62" s="346" t="n"/>
      <c r="HI62" s="346" t="n"/>
      <c r="HJ62" s="347" t="n"/>
      <c r="HK62" s="324" t="n"/>
      <c r="HL62" s="343">
        <f>+$A62</f>
        <v/>
      </c>
      <c r="HM62" s="339">
        <f>SUM(HN62:HU62)</f>
        <v/>
      </c>
      <c r="HN62" s="2582">
        <f>+HC62/HB62</f>
        <v/>
      </c>
      <c r="HO62" s="2582">
        <f>+HD62/HB62</f>
        <v/>
      </c>
      <c r="HP62" s="2582">
        <f>+HE62/HB62</f>
        <v/>
      </c>
      <c r="HQ62" s="2582">
        <f>+HF62/HB62</f>
        <v/>
      </c>
      <c r="HR62" s="2582">
        <f>+HG62/HB62</f>
        <v/>
      </c>
      <c r="HS62" s="2582">
        <f>+HH62/HB62</f>
        <v/>
      </c>
      <c r="HT62" s="2582">
        <f>+HI62/HB62</f>
        <v/>
      </c>
      <c r="HU62" s="2583">
        <f>+HJ62/HB62</f>
        <v/>
      </c>
      <c r="HW62" s="343" t="inlineStr">
        <is>
          <t>MANAGED CARE</t>
        </is>
      </c>
      <c r="HX62" s="344">
        <f>+HY62/HY70</f>
        <v/>
      </c>
      <c r="HY62" s="345">
        <f>SUM(HZ62:IG62)</f>
        <v/>
      </c>
      <c r="HZ62" s="346" t="n"/>
      <c r="IA62" s="346" t="n"/>
      <c r="IB62" s="346" t="n"/>
      <c r="IC62" s="346" t="n"/>
      <c r="ID62" s="346" t="n"/>
      <c r="IE62" s="346" t="n"/>
      <c r="IF62" s="346" t="n"/>
      <c r="IG62" s="347" t="n"/>
      <c r="IH62" s="324" t="n"/>
      <c r="II62" s="343">
        <f>+$A62</f>
        <v/>
      </c>
      <c r="IJ62" s="339">
        <f>SUM(IK62:IR62)</f>
        <v/>
      </c>
      <c r="IK62" s="2582">
        <f>+HZ62/HY62</f>
        <v/>
      </c>
      <c r="IL62" s="2582">
        <f>+IA62/HY62</f>
        <v/>
      </c>
      <c r="IM62" s="2582">
        <f>+IB62/HY62</f>
        <v/>
      </c>
      <c r="IN62" s="2582">
        <f>+IC62/HY62</f>
        <v/>
      </c>
      <c r="IO62" s="2582">
        <f>+ID62/HY62</f>
        <v/>
      </c>
      <c r="IP62" s="2582">
        <f>+IE62/HY62</f>
        <v/>
      </c>
      <c r="IQ62" s="2582">
        <f>+IF62/HY62</f>
        <v/>
      </c>
      <c r="IR62" s="2583">
        <f>+IG62/HY62</f>
        <v/>
      </c>
      <c r="IT62" s="343" t="inlineStr">
        <is>
          <t>MANAGED CARE</t>
        </is>
      </c>
      <c r="IU62" s="344">
        <f>+IV62/IV70</f>
        <v/>
      </c>
      <c r="IV62" s="345">
        <f>SUM(IW62:JD62)</f>
        <v/>
      </c>
      <c r="IW62" s="346" t="n"/>
      <c r="IX62" s="346" t="n"/>
      <c r="IY62" s="346" t="n"/>
      <c r="IZ62" s="346" t="n"/>
      <c r="JA62" s="346" t="n"/>
      <c r="JB62" s="346" t="n"/>
      <c r="JC62" s="346" t="n"/>
      <c r="JD62" s="347" t="n"/>
      <c r="JE62" s="324" t="n"/>
      <c r="JF62" s="343">
        <f>+$A62</f>
        <v/>
      </c>
      <c r="JG62" s="339">
        <f>SUM(JH62:JO62)</f>
        <v/>
      </c>
      <c r="JH62" s="2582">
        <f>+IW62/IV62</f>
        <v/>
      </c>
      <c r="JI62" s="2582">
        <f>+IX62/IV62</f>
        <v/>
      </c>
      <c r="JJ62" s="2582">
        <f>+IY62/IV62</f>
        <v/>
      </c>
      <c r="JK62" s="2582">
        <f>+IZ62/IV62</f>
        <v/>
      </c>
      <c r="JL62" s="2582">
        <f>+JA62/IV62</f>
        <v/>
      </c>
      <c r="JM62" s="2582">
        <f>+JB62/IV62</f>
        <v/>
      </c>
      <c r="JN62" s="2582">
        <f>+JC62/IV62</f>
        <v/>
      </c>
      <c r="JO62" s="2583">
        <f>+JD62/IV62</f>
        <v/>
      </c>
      <c r="JQ62" s="343" t="inlineStr">
        <is>
          <t>MANAGED CARE</t>
        </is>
      </c>
      <c r="JR62" s="344">
        <f>+JS62/JS70</f>
        <v/>
      </c>
      <c r="JS62" s="345">
        <f>SUM(JT62:KA62)</f>
        <v/>
      </c>
      <c r="JT62" s="346" t="n"/>
      <c r="JU62" s="346" t="n"/>
      <c r="JV62" s="346" t="n"/>
      <c r="JW62" s="346" t="n"/>
      <c r="JX62" s="346" t="n"/>
      <c r="JY62" s="346" t="n"/>
      <c r="JZ62" s="346" t="n"/>
      <c r="KA62" s="347" t="n"/>
      <c r="KB62" s="324" t="n"/>
      <c r="KC62" s="343">
        <f>+$A62</f>
        <v/>
      </c>
      <c r="KD62" s="339">
        <f>SUM(KE62:KL62)</f>
        <v/>
      </c>
      <c r="KE62" s="2582">
        <f>+JT62/JS62</f>
        <v/>
      </c>
      <c r="KF62" s="2582">
        <f>+JU62/JS62</f>
        <v/>
      </c>
      <c r="KG62" s="2582">
        <f>+JV62/JS62</f>
        <v/>
      </c>
      <c r="KH62" s="2582">
        <f>+JW62/JS62</f>
        <v/>
      </c>
      <c r="KI62" s="2582">
        <f>+JX62/JS62</f>
        <v/>
      </c>
      <c r="KJ62" s="2582">
        <f>+JY62/JS62</f>
        <v/>
      </c>
      <c r="KK62" s="2582">
        <f>+JZ62/JS62</f>
        <v/>
      </c>
      <c r="KL62" s="2583">
        <f>+KA62/JS62</f>
        <v/>
      </c>
    </row>
    <row r="63">
      <c r="A63" s="343" t="inlineStr">
        <is>
          <t>MEDICAID</t>
        </is>
      </c>
      <c r="B63" s="344">
        <f>+C63/C70</f>
        <v/>
      </c>
      <c r="C63" s="345">
        <f>SUM(D63:K63)</f>
        <v/>
      </c>
      <c r="D63" s="346">
        <f>AA63+AX63+BU63+CR63+DO63+EL63+FI63+GF63+HC63+HZ63+IW63+JT63</f>
        <v/>
      </c>
      <c r="E63" s="346">
        <f>AB63+AY63+BV63+CS63+DP63+EM63+FJ63+GG63+HD63+IA63+IX63+JU63</f>
        <v/>
      </c>
      <c r="F63" s="346">
        <f>AC63+AZ63+BW63+CT63+DQ63+EN63+FK63+GH63+HE63+IB63+IY63+JV63</f>
        <v/>
      </c>
      <c r="G63" s="346">
        <f>AD63+BA63+BX63+CU63+DR63+EO63+FL63+GI63+HF63+IC63+IZ63+JW63</f>
        <v/>
      </c>
      <c r="H63" s="346">
        <f>AE63+BB63+BY63+CV63+DS63+EP63+FM63+GJ63+HG63+ID63+JA63+JX63</f>
        <v/>
      </c>
      <c r="I63" s="346">
        <f>AF63+BC63+BZ63+CW63+DT63+EQ63+FN63+GK63+HH63+IE63+JB63+JY63</f>
        <v/>
      </c>
      <c r="J63" s="346">
        <f>AG63+BD63+CA63+CX63+DU63+ER63+FO63+GL63+HI63+IF63+JC63+JZ63</f>
        <v/>
      </c>
      <c r="K63" s="347">
        <f>AH63+BE63+CB63+CY63+DV63+ES63+FP63+GM63+HJ63+IG63+JD63+KA63</f>
        <v/>
      </c>
      <c r="L63" s="324" t="n"/>
      <c r="M63" s="343">
        <f>+$A63</f>
        <v/>
      </c>
      <c r="N63" s="339">
        <f>SUM(O63:V63)</f>
        <v/>
      </c>
      <c r="O63" s="2582">
        <f>+D63/$C63</f>
        <v/>
      </c>
      <c r="P63" s="2582">
        <f>+E63/$C63</f>
        <v/>
      </c>
      <c r="Q63" s="2582">
        <f>+F63/$C63</f>
        <v/>
      </c>
      <c r="R63" s="2582">
        <f>+G63/$C63</f>
        <v/>
      </c>
      <c r="S63" s="2582">
        <f>+H63/$C63</f>
        <v/>
      </c>
      <c r="T63" s="2582">
        <f>+I63/$C63</f>
        <v/>
      </c>
      <c r="U63" s="2582">
        <f>+J63/$C63</f>
        <v/>
      </c>
      <c r="V63" s="2583">
        <f>+K63/$C63</f>
        <v/>
      </c>
      <c r="X63" s="343" t="inlineStr">
        <is>
          <t>MEDICAID</t>
        </is>
      </c>
      <c r="Y63" s="344">
        <f>+Z63/Z70</f>
        <v/>
      </c>
      <c r="Z63" s="345">
        <f>SUM(AA63:AH63)</f>
        <v/>
      </c>
      <c r="AA63" s="346" t="n"/>
      <c r="AB63" s="346" t="n"/>
      <c r="AC63" s="346" t="n"/>
      <c r="AD63" s="346" t="n"/>
      <c r="AE63" s="346" t="n"/>
      <c r="AF63" s="346" t="n"/>
      <c r="AG63" s="346" t="n"/>
      <c r="AH63" s="347" t="n"/>
      <c r="AI63" s="324" t="n"/>
      <c r="AJ63" s="343">
        <f>+$A63</f>
        <v/>
      </c>
      <c r="AK63" s="339">
        <f>SUM(AL63:AS63)</f>
        <v/>
      </c>
      <c r="AL63" s="2582">
        <f>+AA63/Z63</f>
        <v/>
      </c>
      <c r="AM63" s="2582">
        <f>+AB63/Z63</f>
        <v/>
      </c>
      <c r="AN63" s="2582">
        <f>+AC63/Z63</f>
        <v/>
      </c>
      <c r="AO63" s="2582">
        <f>+AD63/Z63</f>
        <v/>
      </c>
      <c r="AP63" s="2582">
        <f>+AE63/Z63</f>
        <v/>
      </c>
      <c r="AQ63" s="2582">
        <f>+AF63/Z63</f>
        <v/>
      </c>
      <c r="AR63" s="2582">
        <f>+AG63/Z63</f>
        <v/>
      </c>
      <c r="AS63" s="2583">
        <f>+AH63/Z63</f>
        <v/>
      </c>
      <c r="AU63" s="343" t="inlineStr">
        <is>
          <t>MEDICAID</t>
        </is>
      </c>
      <c r="AV63" s="344">
        <f>+AW63/AW70</f>
        <v/>
      </c>
      <c r="AW63" s="345">
        <f>SUM(AX63:BE63)</f>
        <v/>
      </c>
      <c r="AX63" s="346" t="n"/>
      <c r="AY63" s="346" t="n"/>
      <c r="AZ63" s="346" t="n"/>
      <c r="BA63" s="346" t="n"/>
      <c r="BB63" s="346" t="n"/>
      <c r="BC63" s="346" t="n"/>
      <c r="BD63" s="346" t="n"/>
      <c r="BE63" s="347" t="n"/>
      <c r="BF63" s="324" t="n"/>
      <c r="BG63" s="343">
        <f>+$A63</f>
        <v/>
      </c>
      <c r="BH63" s="339">
        <f>SUM(BI63:BP63)</f>
        <v/>
      </c>
      <c r="BI63" s="2582">
        <f>+AX63/AW63</f>
        <v/>
      </c>
      <c r="BJ63" s="2582">
        <f>+AY63/AW63</f>
        <v/>
      </c>
      <c r="BK63" s="2582">
        <f>+AZ63/AW63</f>
        <v/>
      </c>
      <c r="BL63" s="2582">
        <f>+BA63/AW63</f>
        <v/>
      </c>
      <c r="BM63" s="2582">
        <f>+BB63/AW63</f>
        <v/>
      </c>
      <c r="BN63" s="2582">
        <f>+BC63/AW63</f>
        <v/>
      </c>
      <c r="BO63" s="2582">
        <f>+BD63/AW63</f>
        <v/>
      </c>
      <c r="BP63" s="2583">
        <f>+BE63/AW63</f>
        <v/>
      </c>
      <c r="BR63" s="343" t="inlineStr">
        <is>
          <t>MEDICAID</t>
        </is>
      </c>
      <c r="BS63" s="344">
        <f>+BT63/BT70</f>
        <v/>
      </c>
      <c r="BT63" s="345">
        <f>SUM(BU63:CB63)</f>
        <v/>
      </c>
      <c r="BU63" s="346" t="n"/>
      <c r="BV63" s="346" t="n"/>
      <c r="BW63" s="346" t="n"/>
      <c r="BX63" s="346" t="n"/>
      <c r="BY63" s="346" t="n"/>
      <c r="BZ63" s="346" t="n"/>
      <c r="CA63" s="346" t="n"/>
      <c r="CB63" s="347" t="n"/>
      <c r="CC63" s="324" t="n"/>
      <c r="CD63" s="343">
        <f>+$A63</f>
        <v/>
      </c>
      <c r="CE63" s="339">
        <f>SUM(CF63:CM63)</f>
        <v/>
      </c>
      <c r="CF63" s="2582">
        <f>+BU63/BT63</f>
        <v/>
      </c>
      <c r="CG63" s="2582">
        <f>+BV63/BT63</f>
        <v/>
      </c>
      <c r="CH63" s="2582">
        <f>+BW63/BT63</f>
        <v/>
      </c>
      <c r="CI63" s="2582">
        <f>+BX63/BT63</f>
        <v/>
      </c>
      <c r="CJ63" s="2582">
        <f>+BY63/BT63</f>
        <v/>
      </c>
      <c r="CK63" s="2582">
        <f>+BZ63/BT63</f>
        <v/>
      </c>
      <c r="CL63" s="2582">
        <f>+CA63/BT63</f>
        <v/>
      </c>
      <c r="CM63" s="2583">
        <f>+CB63/BT63</f>
        <v/>
      </c>
      <c r="CO63" s="343" t="inlineStr">
        <is>
          <t>MEDICAID</t>
        </is>
      </c>
      <c r="CP63" s="344">
        <f>+CQ63/CQ70</f>
        <v/>
      </c>
      <c r="CQ63" s="345">
        <f>SUM(CR63:CY63)</f>
        <v/>
      </c>
      <c r="CR63" s="346" t="n"/>
      <c r="CS63" s="346" t="n"/>
      <c r="CT63" s="346" t="n"/>
      <c r="CU63" s="346" t="n"/>
      <c r="CV63" s="346" t="n"/>
      <c r="CW63" s="346" t="n"/>
      <c r="CX63" s="346" t="n"/>
      <c r="CY63" s="347" t="n"/>
      <c r="CZ63" s="324" t="n"/>
      <c r="DA63" s="343">
        <f>+$A63</f>
        <v/>
      </c>
      <c r="DB63" s="339">
        <f>SUM(DC63:DJ63)</f>
        <v/>
      </c>
      <c r="DC63" s="2582">
        <f>+CR63/CQ63</f>
        <v/>
      </c>
      <c r="DD63" s="2582">
        <f>+CS63/CQ63</f>
        <v/>
      </c>
      <c r="DE63" s="2582">
        <f>+CT63/CQ63</f>
        <v/>
      </c>
      <c r="DF63" s="2582">
        <f>+CU63/CQ63</f>
        <v/>
      </c>
      <c r="DG63" s="2582">
        <f>+CV63/CQ63</f>
        <v/>
      </c>
      <c r="DH63" s="2582">
        <f>+CW63/CQ63</f>
        <v/>
      </c>
      <c r="DI63" s="2582">
        <f>+CX63/CQ63</f>
        <v/>
      </c>
      <c r="DJ63" s="2583">
        <f>+CY63/CQ63</f>
        <v/>
      </c>
      <c r="DL63" s="343" t="inlineStr">
        <is>
          <t>MEDICAID</t>
        </is>
      </c>
      <c r="DM63" s="344">
        <f>+DN63/DN70</f>
        <v/>
      </c>
      <c r="DN63" s="345">
        <f>SUM(DO63:DV63)</f>
        <v/>
      </c>
      <c r="DO63" s="346" t="n"/>
      <c r="DP63" s="346" t="n"/>
      <c r="DQ63" s="346" t="n"/>
      <c r="DR63" s="346" t="n"/>
      <c r="DS63" s="346" t="n"/>
      <c r="DT63" s="346" t="n"/>
      <c r="DU63" s="346" t="n"/>
      <c r="DV63" s="347" t="n"/>
      <c r="DW63" s="324" t="n"/>
      <c r="DX63" s="343">
        <f>+$A63</f>
        <v/>
      </c>
      <c r="DY63" s="339">
        <f>SUM(DZ63:EG63)</f>
        <v/>
      </c>
      <c r="DZ63" s="2582">
        <f>+DO63/DN63</f>
        <v/>
      </c>
      <c r="EA63" s="2582">
        <f>+DP63/DN63</f>
        <v/>
      </c>
      <c r="EB63" s="2582">
        <f>+DQ63/DN63</f>
        <v/>
      </c>
      <c r="EC63" s="2582">
        <f>+DR63/DN63</f>
        <v/>
      </c>
      <c r="ED63" s="2582">
        <f>+DS63/DN63</f>
        <v/>
      </c>
      <c r="EE63" s="2582">
        <f>+DT63/DN63</f>
        <v/>
      </c>
      <c r="EF63" s="2582">
        <f>+DU63/DN63</f>
        <v/>
      </c>
      <c r="EG63" s="2583">
        <f>+DV63/DN63</f>
        <v/>
      </c>
      <c r="EI63" s="343" t="inlineStr">
        <is>
          <t>MEDICAID</t>
        </is>
      </c>
      <c r="EJ63" s="344">
        <f>+EK63/EK70</f>
        <v/>
      </c>
      <c r="EK63" s="345">
        <f>SUM(EL63:ES63)</f>
        <v/>
      </c>
      <c r="EL63" s="346" t="n"/>
      <c r="EM63" s="346" t="n"/>
      <c r="EN63" s="346" t="n"/>
      <c r="EO63" s="346" t="n"/>
      <c r="EP63" s="346" t="n"/>
      <c r="EQ63" s="346" t="n"/>
      <c r="ER63" s="346" t="n"/>
      <c r="ES63" s="347" t="n"/>
      <c r="ET63" s="324" t="n"/>
      <c r="EU63" s="343">
        <f>+$A63</f>
        <v/>
      </c>
      <c r="EV63" s="339">
        <f>SUM(EW63:FD63)</f>
        <v/>
      </c>
      <c r="EW63" s="2582">
        <f>+EL63/EK63</f>
        <v/>
      </c>
      <c r="EX63" s="2582">
        <f>+EM63/EK63</f>
        <v/>
      </c>
      <c r="EY63" s="2582">
        <f>+EN63/EK63</f>
        <v/>
      </c>
      <c r="EZ63" s="2582">
        <f>+EO63/EK63</f>
        <v/>
      </c>
      <c r="FA63" s="2582">
        <f>+EP63/EK63</f>
        <v/>
      </c>
      <c r="FB63" s="2582">
        <f>+EQ63/EK63</f>
        <v/>
      </c>
      <c r="FC63" s="2582">
        <f>+ER63/EK63</f>
        <v/>
      </c>
      <c r="FD63" s="2583">
        <f>+ES63/EK63</f>
        <v/>
      </c>
      <c r="FF63" s="343" t="inlineStr">
        <is>
          <t>MEDICAID</t>
        </is>
      </c>
      <c r="FG63" s="344">
        <f>+FH63/FH70</f>
        <v/>
      </c>
      <c r="FH63" s="345">
        <f>SUM(FI63:FP63)</f>
        <v/>
      </c>
      <c r="FI63" s="346" t="n"/>
      <c r="FJ63" s="346" t="n"/>
      <c r="FK63" s="346" t="n"/>
      <c r="FL63" s="346" t="n"/>
      <c r="FM63" s="346" t="n"/>
      <c r="FN63" s="346" t="n"/>
      <c r="FO63" s="346" t="n"/>
      <c r="FP63" s="347" t="n"/>
      <c r="FQ63" s="324" t="n"/>
      <c r="FR63" s="343">
        <f>+$A63</f>
        <v/>
      </c>
      <c r="FS63" s="339">
        <f>SUM(FT63:GA63)</f>
        <v/>
      </c>
      <c r="FT63" s="2582">
        <f>+FI63/FH63</f>
        <v/>
      </c>
      <c r="FU63" s="2582">
        <f>+FJ63/FH63</f>
        <v/>
      </c>
      <c r="FV63" s="2582">
        <f>+FK63/FH63</f>
        <v/>
      </c>
      <c r="FW63" s="2582">
        <f>+FL63/FH63</f>
        <v/>
      </c>
      <c r="FX63" s="2582">
        <f>+FM63/FH63</f>
        <v/>
      </c>
      <c r="FY63" s="2582">
        <f>+FN63/FH63</f>
        <v/>
      </c>
      <c r="FZ63" s="2582">
        <f>+FO63/FH63</f>
        <v/>
      </c>
      <c r="GA63" s="2583">
        <f>+FP63/FH63</f>
        <v/>
      </c>
      <c r="GC63" s="343" t="inlineStr">
        <is>
          <t>MEDICAID</t>
        </is>
      </c>
      <c r="GD63" s="344">
        <f>+GE63/GE70</f>
        <v/>
      </c>
      <c r="GE63" s="345">
        <f>SUM(GF63:GM63)</f>
        <v/>
      </c>
      <c r="GF63" s="346" t="n"/>
      <c r="GG63" s="346" t="n"/>
      <c r="GH63" s="346" t="n"/>
      <c r="GI63" s="346" t="n"/>
      <c r="GJ63" s="346" t="n"/>
      <c r="GK63" s="346" t="n"/>
      <c r="GL63" s="346" t="n"/>
      <c r="GM63" s="347" t="n"/>
      <c r="GN63" s="324" t="n"/>
      <c r="GO63" s="343">
        <f>+$A63</f>
        <v/>
      </c>
      <c r="GP63" s="339">
        <f>SUM(GQ63:GX63)</f>
        <v/>
      </c>
      <c r="GQ63" s="2582">
        <f>+GF63/GE63</f>
        <v/>
      </c>
      <c r="GR63" s="2582">
        <f>+GG63/GE63</f>
        <v/>
      </c>
      <c r="GS63" s="2582">
        <f>+GH63/GE63</f>
        <v/>
      </c>
      <c r="GT63" s="2582">
        <f>+GI63/GE63</f>
        <v/>
      </c>
      <c r="GU63" s="2582">
        <f>+GJ63/GE63</f>
        <v/>
      </c>
      <c r="GV63" s="2582">
        <f>+GK63/GE63</f>
        <v/>
      </c>
      <c r="GW63" s="2582">
        <f>+GL63/GE63</f>
        <v/>
      </c>
      <c r="GX63" s="2583">
        <f>+GM63/GE63</f>
        <v/>
      </c>
      <c r="GZ63" s="343" t="inlineStr">
        <is>
          <t>MEDICAID</t>
        </is>
      </c>
      <c r="HA63" s="344">
        <f>+HB63/HB70</f>
        <v/>
      </c>
      <c r="HB63" s="345">
        <f>SUM(HC63:HJ63)</f>
        <v/>
      </c>
      <c r="HC63" s="346" t="n"/>
      <c r="HD63" s="346" t="n"/>
      <c r="HE63" s="346" t="n"/>
      <c r="HF63" s="346" t="n"/>
      <c r="HG63" s="346" t="n"/>
      <c r="HH63" s="346" t="n"/>
      <c r="HI63" s="346" t="n"/>
      <c r="HJ63" s="347" t="n"/>
      <c r="HK63" s="324" t="n"/>
      <c r="HL63" s="343">
        <f>+$A63</f>
        <v/>
      </c>
      <c r="HM63" s="339">
        <f>SUM(HN63:HU63)</f>
        <v/>
      </c>
      <c r="HN63" s="2582">
        <f>+HC63/HB63</f>
        <v/>
      </c>
      <c r="HO63" s="2582">
        <f>+HD63/HB63</f>
        <v/>
      </c>
      <c r="HP63" s="2582">
        <f>+HE63/HB63</f>
        <v/>
      </c>
      <c r="HQ63" s="2582">
        <f>+HF63/HB63</f>
        <v/>
      </c>
      <c r="HR63" s="2582">
        <f>+HG63/HB63</f>
        <v/>
      </c>
      <c r="HS63" s="2582">
        <f>+HH63/HB63</f>
        <v/>
      </c>
      <c r="HT63" s="2582">
        <f>+HI63/HB63</f>
        <v/>
      </c>
      <c r="HU63" s="2583">
        <f>+HJ63/HB63</f>
        <v/>
      </c>
      <c r="HW63" s="343" t="inlineStr">
        <is>
          <t>MEDICAID</t>
        </is>
      </c>
      <c r="HX63" s="344">
        <f>+HY63/HY70</f>
        <v/>
      </c>
      <c r="HY63" s="345">
        <f>SUM(HZ63:IG63)</f>
        <v/>
      </c>
      <c r="HZ63" s="346" t="n"/>
      <c r="IA63" s="346" t="n"/>
      <c r="IB63" s="346" t="n"/>
      <c r="IC63" s="346" t="n"/>
      <c r="ID63" s="346" t="n"/>
      <c r="IE63" s="346" t="n"/>
      <c r="IF63" s="346" t="n"/>
      <c r="IG63" s="347" t="n"/>
      <c r="IH63" s="324" t="n"/>
      <c r="II63" s="343">
        <f>+$A63</f>
        <v/>
      </c>
      <c r="IJ63" s="339">
        <f>SUM(IK63:IR63)</f>
        <v/>
      </c>
      <c r="IK63" s="2582">
        <f>+HZ63/HY63</f>
        <v/>
      </c>
      <c r="IL63" s="2582">
        <f>+IA63/HY63</f>
        <v/>
      </c>
      <c r="IM63" s="2582">
        <f>+IB63/HY63</f>
        <v/>
      </c>
      <c r="IN63" s="2582">
        <f>+IC63/HY63</f>
        <v/>
      </c>
      <c r="IO63" s="2582">
        <f>+ID63/HY63</f>
        <v/>
      </c>
      <c r="IP63" s="2582">
        <f>+IE63/HY63</f>
        <v/>
      </c>
      <c r="IQ63" s="2582">
        <f>+IF63/HY63</f>
        <v/>
      </c>
      <c r="IR63" s="2583">
        <f>+IG63/HY63</f>
        <v/>
      </c>
      <c r="IT63" s="343" t="inlineStr">
        <is>
          <t>MEDICAID</t>
        </is>
      </c>
      <c r="IU63" s="344">
        <f>+IV63/IV70</f>
        <v/>
      </c>
      <c r="IV63" s="345">
        <f>SUM(IW63:JD63)</f>
        <v/>
      </c>
      <c r="IW63" s="346" t="n"/>
      <c r="IX63" s="346" t="n"/>
      <c r="IY63" s="346" t="n"/>
      <c r="IZ63" s="346" t="n"/>
      <c r="JA63" s="346" t="n"/>
      <c r="JB63" s="346" t="n"/>
      <c r="JC63" s="346" t="n"/>
      <c r="JD63" s="347" t="n"/>
      <c r="JE63" s="324" t="n"/>
      <c r="JF63" s="343">
        <f>+$A63</f>
        <v/>
      </c>
      <c r="JG63" s="339">
        <f>SUM(JH63:JO63)</f>
        <v/>
      </c>
      <c r="JH63" s="2582">
        <f>+IW63/IV63</f>
        <v/>
      </c>
      <c r="JI63" s="2582">
        <f>+IX63/IV63</f>
        <v/>
      </c>
      <c r="JJ63" s="2582">
        <f>+IY63/IV63</f>
        <v/>
      </c>
      <c r="JK63" s="2582">
        <f>+IZ63/IV63</f>
        <v/>
      </c>
      <c r="JL63" s="2582">
        <f>+JA63/IV63</f>
        <v/>
      </c>
      <c r="JM63" s="2582">
        <f>+JB63/IV63</f>
        <v/>
      </c>
      <c r="JN63" s="2582">
        <f>+JC63/IV63</f>
        <v/>
      </c>
      <c r="JO63" s="2583">
        <f>+JD63/IV63</f>
        <v/>
      </c>
      <c r="JQ63" s="343" t="inlineStr">
        <is>
          <t>MEDICAID</t>
        </is>
      </c>
      <c r="JR63" s="344">
        <f>+JS63/JS70</f>
        <v/>
      </c>
      <c r="JS63" s="345">
        <f>SUM(JT63:KA63)</f>
        <v/>
      </c>
      <c r="JT63" s="346" t="n"/>
      <c r="JU63" s="346" t="n"/>
      <c r="JV63" s="346" t="n"/>
      <c r="JW63" s="346" t="n"/>
      <c r="JX63" s="346" t="n"/>
      <c r="JY63" s="346" t="n"/>
      <c r="JZ63" s="346" t="n"/>
      <c r="KA63" s="347" t="n"/>
      <c r="KB63" s="324" t="n"/>
      <c r="KC63" s="343">
        <f>+$A63</f>
        <v/>
      </c>
      <c r="KD63" s="339">
        <f>SUM(KE63:KL63)</f>
        <v/>
      </c>
      <c r="KE63" s="2582">
        <f>+JT63/JS63</f>
        <v/>
      </c>
      <c r="KF63" s="2582">
        <f>+JU63/JS63</f>
        <v/>
      </c>
      <c r="KG63" s="2582">
        <f>+JV63/JS63</f>
        <v/>
      </c>
      <c r="KH63" s="2582">
        <f>+JW63/JS63</f>
        <v/>
      </c>
      <c r="KI63" s="2582">
        <f>+JX63/JS63</f>
        <v/>
      </c>
      <c r="KJ63" s="2582">
        <f>+JY63/JS63</f>
        <v/>
      </c>
      <c r="KK63" s="2582">
        <f>+JZ63/JS63</f>
        <v/>
      </c>
      <c r="KL63" s="2583">
        <f>+KA63/JS63</f>
        <v/>
      </c>
    </row>
    <row r="64">
      <c r="A64" s="343" t="inlineStr">
        <is>
          <t>MEDICARE</t>
        </is>
      </c>
      <c r="B64" s="344">
        <f>+C64/C70</f>
        <v/>
      </c>
      <c r="C64" s="345">
        <f>SUM(D64:K64)</f>
        <v/>
      </c>
      <c r="D64" s="346">
        <f>AA64+AX64+BU64+CR64+DO64+EL64+FI64+GF64+HC64+HZ64+IW64+JT64</f>
        <v/>
      </c>
      <c r="E64" s="346">
        <f>AB64+AY64+BV64+CS64+DP64+EM64+FJ64+GG64+HD64+IA64+IX64+JU64</f>
        <v/>
      </c>
      <c r="F64" s="346">
        <f>AC64+AZ64+BW64+CT64+DQ64+EN64+FK64+GH64+HE64+IB64+IY64+JV64</f>
        <v/>
      </c>
      <c r="G64" s="346">
        <f>AD64+BA64+BX64+CU64+DR64+EO64+FL64+GI64+HF64+IC64+IZ64+JW64</f>
        <v/>
      </c>
      <c r="H64" s="346">
        <f>AE64+BB64+BY64+CV64+DS64+EP64+FM64+GJ64+HG64+ID64+JA64+JX64</f>
        <v/>
      </c>
      <c r="I64" s="346">
        <f>AF64+BC64+BZ64+CW64+DT64+EQ64+FN64+GK64+HH64+IE64+JB64+JY64</f>
        <v/>
      </c>
      <c r="J64" s="346">
        <f>AG64+BD64+CA64+CX64+DU64+ER64+FO64+GL64+HI64+IF64+JC64+JZ64</f>
        <v/>
      </c>
      <c r="K64" s="347">
        <f>AH64+BE64+CB64+CY64+DV64+ES64+FP64+GM64+HJ64+IG64+JD64+KA64</f>
        <v/>
      </c>
      <c r="L64" s="324" t="n"/>
      <c r="M64" s="343">
        <f>+$A64</f>
        <v/>
      </c>
      <c r="N64" s="339">
        <f>SUM(O64:V64)</f>
        <v/>
      </c>
      <c r="O64" s="2582">
        <f>+D64/$C64</f>
        <v/>
      </c>
      <c r="P64" s="2582">
        <f>+E64/$C64</f>
        <v/>
      </c>
      <c r="Q64" s="2582">
        <f>+F64/$C64</f>
        <v/>
      </c>
      <c r="R64" s="2582">
        <f>+G64/$C64</f>
        <v/>
      </c>
      <c r="S64" s="2582">
        <f>+H64/$C64</f>
        <v/>
      </c>
      <c r="T64" s="2582">
        <f>+I64/$C64</f>
        <v/>
      </c>
      <c r="U64" s="2582">
        <f>+J64/$C64</f>
        <v/>
      </c>
      <c r="V64" s="2583">
        <f>+K64/$C64</f>
        <v/>
      </c>
      <c r="X64" s="343" t="inlineStr">
        <is>
          <t>MEDICARE</t>
        </is>
      </c>
      <c r="Y64" s="344">
        <f>+Z64/Z70</f>
        <v/>
      </c>
      <c r="Z64" s="345">
        <f>SUM(AA64:AH64)</f>
        <v/>
      </c>
      <c r="AA64" s="346" t="n"/>
      <c r="AB64" s="346" t="n"/>
      <c r="AC64" s="346" t="n"/>
      <c r="AD64" s="346" t="n"/>
      <c r="AE64" s="346" t="n"/>
      <c r="AF64" s="346" t="n"/>
      <c r="AG64" s="346" t="n"/>
      <c r="AH64" s="347" t="n"/>
      <c r="AI64" s="324" t="n"/>
      <c r="AJ64" s="343">
        <f>+$A64</f>
        <v/>
      </c>
      <c r="AK64" s="339">
        <f>SUM(AL64:AS64)</f>
        <v/>
      </c>
      <c r="AL64" s="2582">
        <f>+AA64/Z64</f>
        <v/>
      </c>
      <c r="AM64" s="2582">
        <f>+AB64/Z64</f>
        <v/>
      </c>
      <c r="AN64" s="2582">
        <f>+AC64/Z64</f>
        <v/>
      </c>
      <c r="AO64" s="2582">
        <f>+AD64/Z64</f>
        <v/>
      </c>
      <c r="AP64" s="2582">
        <f>+AE64/Z64</f>
        <v/>
      </c>
      <c r="AQ64" s="2582">
        <f>+AF64/Z64</f>
        <v/>
      </c>
      <c r="AR64" s="2582">
        <f>+AG64/Z64</f>
        <v/>
      </c>
      <c r="AS64" s="2583">
        <f>+AH64/Z64</f>
        <v/>
      </c>
      <c r="AU64" s="343" t="inlineStr">
        <is>
          <t>MEDICARE</t>
        </is>
      </c>
      <c r="AV64" s="344">
        <f>+AW64/AW70</f>
        <v/>
      </c>
      <c r="AW64" s="345">
        <f>SUM(AX64:BE64)</f>
        <v/>
      </c>
      <c r="AX64" s="346" t="n"/>
      <c r="AY64" s="346" t="n"/>
      <c r="AZ64" s="346" t="n"/>
      <c r="BA64" s="346" t="n"/>
      <c r="BB64" s="346" t="n"/>
      <c r="BC64" s="346" t="n"/>
      <c r="BD64" s="346" t="n"/>
      <c r="BE64" s="347" t="n"/>
      <c r="BF64" s="324" t="n"/>
      <c r="BG64" s="343">
        <f>+$A64</f>
        <v/>
      </c>
      <c r="BH64" s="339">
        <f>SUM(BI64:BP64)</f>
        <v/>
      </c>
      <c r="BI64" s="2582">
        <f>+AX64/AW64</f>
        <v/>
      </c>
      <c r="BJ64" s="2582">
        <f>+AY64/AW64</f>
        <v/>
      </c>
      <c r="BK64" s="2582">
        <f>+AZ64/AW64</f>
        <v/>
      </c>
      <c r="BL64" s="2582">
        <f>+BA64/AW64</f>
        <v/>
      </c>
      <c r="BM64" s="2582">
        <f>+BB64/AW64</f>
        <v/>
      </c>
      <c r="BN64" s="2582">
        <f>+BC64/AW64</f>
        <v/>
      </c>
      <c r="BO64" s="2582">
        <f>+BD64/AW64</f>
        <v/>
      </c>
      <c r="BP64" s="2583">
        <f>+BE64/AW64</f>
        <v/>
      </c>
      <c r="BR64" s="343" t="inlineStr">
        <is>
          <t>MEDICARE</t>
        </is>
      </c>
      <c r="BS64" s="344">
        <f>+BT64/BT70</f>
        <v/>
      </c>
      <c r="BT64" s="345">
        <f>SUM(BU64:CB64)</f>
        <v/>
      </c>
      <c r="BU64" s="346" t="n"/>
      <c r="BV64" s="346" t="n"/>
      <c r="BW64" s="346" t="n"/>
      <c r="BX64" s="346" t="n"/>
      <c r="BY64" s="346" t="n"/>
      <c r="BZ64" s="346" t="n"/>
      <c r="CA64" s="346" t="n"/>
      <c r="CB64" s="347" t="n"/>
      <c r="CC64" s="324" t="n"/>
      <c r="CD64" s="343">
        <f>+$A64</f>
        <v/>
      </c>
      <c r="CE64" s="339">
        <f>SUM(CF64:CM64)</f>
        <v/>
      </c>
      <c r="CF64" s="2582">
        <f>+BU64/BT64</f>
        <v/>
      </c>
      <c r="CG64" s="2582">
        <f>+BV64/BT64</f>
        <v/>
      </c>
      <c r="CH64" s="2582">
        <f>+BW64/BT64</f>
        <v/>
      </c>
      <c r="CI64" s="2582">
        <f>+BX64/BT64</f>
        <v/>
      </c>
      <c r="CJ64" s="2582">
        <f>+BY64/BT64</f>
        <v/>
      </c>
      <c r="CK64" s="2582">
        <f>+BZ64/BT64</f>
        <v/>
      </c>
      <c r="CL64" s="2582">
        <f>+CA64/BT64</f>
        <v/>
      </c>
      <c r="CM64" s="2583">
        <f>+CB64/BT64</f>
        <v/>
      </c>
      <c r="CO64" s="343" t="inlineStr">
        <is>
          <t>MEDICARE</t>
        </is>
      </c>
      <c r="CP64" s="344">
        <f>+CQ64/CQ70</f>
        <v/>
      </c>
      <c r="CQ64" s="345">
        <f>SUM(CR64:CY64)</f>
        <v/>
      </c>
      <c r="CR64" s="346" t="n"/>
      <c r="CS64" s="346" t="n"/>
      <c r="CT64" s="346" t="n"/>
      <c r="CU64" s="346" t="n"/>
      <c r="CV64" s="346" t="n"/>
      <c r="CW64" s="346" t="n"/>
      <c r="CX64" s="346" t="n"/>
      <c r="CY64" s="347" t="n"/>
      <c r="CZ64" s="324" t="n"/>
      <c r="DA64" s="343">
        <f>+$A64</f>
        <v/>
      </c>
      <c r="DB64" s="339">
        <f>SUM(DC64:DJ64)</f>
        <v/>
      </c>
      <c r="DC64" s="2582">
        <f>+CR64/CQ64</f>
        <v/>
      </c>
      <c r="DD64" s="2582">
        <f>+CS64/CQ64</f>
        <v/>
      </c>
      <c r="DE64" s="2582">
        <f>+CT64/CQ64</f>
        <v/>
      </c>
      <c r="DF64" s="2582">
        <f>+CU64/CQ64</f>
        <v/>
      </c>
      <c r="DG64" s="2582">
        <f>+CV64/CQ64</f>
        <v/>
      </c>
      <c r="DH64" s="2582">
        <f>+CW64/CQ64</f>
        <v/>
      </c>
      <c r="DI64" s="2582">
        <f>+CX64/CQ64</f>
        <v/>
      </c>
      <c r="DJ64" s="2583">
        <f>+CY64/CQ64</f>
        <v/>
      </c>
      <c r="DL64" s="343" t="inlineStr">
        <is>
          <t>MEDICARE</t>
        </is>
      </c>
      <c r="DM64" s="344">
        <f>+DN64/DN70</f>
        <v/>
      </c>
      <c r="DN64" s="345">
        <f>SUM(DO64:DV64)</f>
        <v/>
      </c>
      <c r="DO64" s="346" t="n"/>
      <c r="DP64" s="346" t="n"/>
      <c r="DQ64" s="346" t="n"/>
      <c r="DR64" s="346" t="n"/>
      <c r="DS64" s="346" t="n"/>
      <c r="DT64" s="346" t="n"/>
      <c r="DU64" s="346" t="n"/>
      <c r="DV64" s="347" t="n"/>
      <c r="DW64" s="324" t="n"/>
      <c r="DX64" s="343">
        <f>+$A64</f>
        <v/>
      </c>
      <c r="DY64" s="339">
        <f>SUM(DZ64:EG64)</f>
        <v/>
      </c>
      <c r="DZ64" s="2582">
        <f>+DO64/DN64</f>
        <v/>
      </c>
      <c r="EA64" s="2582">
        <f>+DP64/DN64</f>
        <v/>
      </c>
      <c r="EB64" s="2582">
        <f>+DQ64/DN64</f>
        <v/>
      </c>
      <c r="EC64" s="2582">
        <f>+DR64/DN64</f>
        <v/>
      </c>
      <c r="ED64" s="2582">
        <f>+DS64/DN64</f>
        <v/>
      </c>
      <c r="EE64" s="2582">
        <f>+DT64/DN64</f>
        <v/>
      </c>
      <c r="EF64" s="2582">
        <f>+DU64/DN64</f>
        <v/>
      </c>
      <c r="EG64" s="2583">
        <f>+DV64/DN64</f>
        <v/>
      </c>
      <c r="EI64" s="343" t="inlineStr">
        <is>
          <t>MEDICARE</t>
        </is>
      </c>
      <c r="EJ64" s="344">
        <f>+EK64/EK70</f>
        <v/>
      </c>
      <c r="EK64" s="345">
        <f>SUM(EL64:ES64)</f>
        <v/>
      </c>
      <c r="EL64" s="346" t="n"/>
      <c r="EM64" s="346" t="n"/>
      <c r="EN64" s="346" t="n"/>
      <c r="EO64" s="346" t="n"/>
      <c r="EP64" s="346" t="n"/>
      <c r="EQ64" s="346" t="n"/>
      <c r="ER64" s="346" t="n"/>
      <c r="ES64" s="347" t="n"/>
      <c r="ET64" s="324" t="n"/>
      <c r="EU64" s="343">
        <f>+$A64</f>
        <v/>
      </c>
      <c r="EV64" s="339">
        <f>SUM(EW64:FD64)</f>
        <v/>
      </c>
      <c r="EW64" s="2582">
        <f>+EL64/EK64</f>
        <v/>
      </c>
      <c r="EX64" s="2582">
        <f>+EM64/EK64</f>
        <v/>
      </c>
      <c r="EY64" s="2582">
        <f>+EN64/EK64</f>
        <v/>
      </c>
      <c r="EZ64" s="2582">
        <f>+EO64/EK64</f>
        <v/>
      </c>
      <c r="FA64" s="2582">
        <f>+EP64/EK64</f>
        <v/>
      </c>
      <c r="FB64" s="2582">
        <f>+EQ64/EK64</f>
        <v/>
      </c>
      <c r="FC64" s="2582">
        <f>+ER64/EK64</f>
        <v/>
      </c>
      <c r="FD64" s="2583">
        <f>+ES64/EK64</f>
        <v/>
      </c>
      <c r="FF64" s="343" t="inlineStr">
        <is>
          <t>MEDICARE</t>
        </is>
      </c>
      <c r="FG64" s="344">
        <f>+FH64/FH70</f>
        <v/>
      </c>
      <c r="FH64" s="345">
        <f>SUM(FI64:FP64)</f>
        <v/>
      </c>
      <c r="FI64" s="346" t="n"/>
      <c r="FJ64" s="346" t="n"/>
      <c r="FK64" s="346" t="n"/>
      <c r="FL64" s="346" t="n"/>
      <c r="FM64" s="346" t="n"/>
      <c r="FN64" s="346" t="n"/>
      <c r="FO64" s="346" t="n"/>
      <c r="FP64" s="347" t="n"/>
      <c r="FQ64" s="324" t="n"/>
      <c r="FR64" s="343">
        <f>+$A64</f>
        <v/>
      </c>
      <c r="FS64" s="339">
        <f>SUM(FT64:GA64)</f>
        <v/>
      </c>
      <c r="FT64" s="2582">
        <f>+FI64/FH64</f>
        <v/>
      </c>
      <c r="FU64" s="2582">
        <f>+FJ64/FH64</f>
        <v/>
      </c>
      <c r="FV64" s="2582">
        <f>+FK64/FH64</f>
        <v/>
      </c>
      <c r="FW64" s="2582">
        <f>+FL64/FH64</f>
        <v/>
      </c>
      <c r="FX64" s="2582">
        <f>+FM64/FH64</f>
        <v/>
      </c>
      <c r="FY64" s="2582">
        <f>+FN64/FH64</f>
        <v/>
      </c>
      <c r="FZ64" s="2582">
        <f>+FO64/FH64</f>
        <v/>
      </c>
      <c r="GA64" s="2583">
        <f>+FP64/FH64</f>
        <v/>
      </c>
      <c r="GC64" s="343" t="inlineStr">
        <is>
          <t>MEDICARE</t>
        </is>
      </c>
      <c r="GD64" s="344">
        <f>+GE64/GE70</f>
        <v/>
      </c>
      <c r="GE64" s="345">
        <f>SUM(GF64:GM64)</f>
        <v/>
      </c>
      <c r="GF64" s="346" t="n"/>
      <c r="GG64" s="346" t="n"/>
      <c r="GH64" s="346" t="n"/>
      <c r="GI64" s="346" t="n"/>
      <c r="GJ64" s="346" t="n"/>
      <c r="GK64" s="346" t="n"/>
      <c r="GL64" s="346" t="n"/>
      <c r="GM64" s="347" t="n"/>
      <c r="GN64" s="324" t="n"/>
      <c r="GO64" s="343">
        <f>+$A64</f>
        <v/>
      </c>
      <c r="GP64" s="339">
        <f>SUM(GQ64:GX64)</f>
        <v/>
      </c>
      <c r="GQ64" s="2582">
        <f>+GF64/GE64</f>
        <v/>
      </c>
      <c r="GR64" s="2582">
        <f>+GG64/GE64</f>
        <v/>
      </c>
      <c r="GS64" s="2582">
        <f>+GH64/GE64</f>
        <v/>
      </c>
      <c r="GT64" s="2582">
        <f>+GI64/GE64</f>
        <v/>
      </c>
      <c r="GU64" s="2582">
        <f>+GJ64/GE64</f>
        <v/>
      </c>
      <c r="GV64" s="2582">
        <f>+GK64/GE64</f>
        <v/>
      </c>
      <c r="GW64" s="2582">
        <f>+GL64/GE64</f>
        <v/>
      </c>
      <c r="GX64" s="2583">
        <f>+GM64/GE64</f>
        <v/>
      </c>
      <c r="GZ64" s="343" t="inlineStr">
        <is>
          <t>MEDICARE</t>
        </is>
      </c>
      <c r="HA64" s="344">
        <f>+HB64/HB70</f>
        <v/>
      </c>
      <c r="HB64" s="345">
        <f>SUM(HC64:HJ64)</f>
        <v/>
      </c>
      <c r="HC64" s="346" t="n"/>
      <c r="HD64" s="346" t="n"/>
      <c r="HE64" s="346" t="n"/>
      <c r="HF64" s="346" t="n"/>
      <c r="HG64" s="346" t="n"/>
      <c r="HH64" s="346" t="n"/>
      <c r="HI64" s="346" t="n"/>
      <c r="HJ64" s="347" t="n"/>
      <c r="HK64" s="324" t="n"/>
      <c r="HL64" s="343">
        <f>+$A64</f>
        <v/>
      </c>
      <c r="HM64" s="339">
        <f>SUM(HN64:HU64)</f>
        <v/>
      </c>
      <c r="HN64" s="2582">
        <f>+HC64/HB64</f>
        <v/>
      </c>
      <c r="HO64" s="2582">
        <f>+HD64/HB64</f>
        <v/>
      </c>
      <c r="HP64" s="2582">
        <f>+HE64/HB64</f>
        <v/>
      </c>
      <c r="HQ64" s="2582">
        <f>+HF64/HB64</f>
        <v/>
      </c>
      <c r="HR64" s="2582">
        <f>+HG64/HB64</f>
        <v/>
      </c>
      <c r="HS64" s="2582">
        <f>+HH64/HB64</f>
        <v/>
      </c>
      <c r="HT64" s="2582">
        <f>+HI64/HB64</f>
        <v/>
      </c>
      <c r="HU64" s="2583">
        <f>+HJ64/HB64</f>
        <v/>
      </c>
      <c r="HW64" s="343" t="inlineStr">
        <is>
          <t>MEDICARE</t>
        </is>
      </c>
      <c r="HX64" s="344">
        <f>+HY64/HY70</f>
        <v/>
      </c>
      <c r="HY64" s="345">
        <f>SUM(HZ64:IG64)</f>
        <v/>
      </c>
      <c r="HZ64" s="346" t="n"/>
      <c r="IA64" s="346" t="n"/>
      <c r="IB64" s="346" t="n"/>
      <c r="IC64" s="346" t="n"/>
      <c r="ID64" s="346" t="n"/>
      <c r="IE64" s="346" t="n"/>
      <c r="IF64" s="346" t="n"/>
      <c r="IG64" s="347" t="n"/>
      <c r="IH64" s="324" t="n"/>
      <c r="II64" s="343">
        <f>+$A64</f>
        <v/>
      </c>
      <c r="IJ64" s="339">
        <f>SUM(IK64:IR64)</f>
        <v/>
      </c>
      <c r="IK64" s="2582">
        <f>+HZ64/HY64</f>
        <v/>
      </c>
      <c r="IL64" s="2582">
        <f>+IA64/HY64</f>
        <v/>
      </c>
      <c r="IM64" s="2582">
        <f>+IB64/HY64</f>
        <v/>
      </c>
      <c r="IN64" s="2582">
        <f>+IC64/HY64</f>
        <v/>
      </c>
      <c r="IO64" s="2582">
        <f>+ID64/HY64</f>
        <v/>
      </c>
      <c r="IP64" s="2582">
        <f>+IE64/HY64</f>
        <v/>
      </c>
      <c r="IQ64" s="2582">
        <f>+IF64/HY64</f>
        <v/>
      </c>
      <c r="IR64" s="2583">
        <f>+IG64/HY64</f>
        <v/>
      </c>
      <c r="IT64" s="343" t="inlineStr">
        <is>
          <t>MEDICARE</t>
        </is>
      </c>
      <c r="IU64" s="344">
        <f>+IV64/IV70</f>
        <v/>
      </c>
      <c r="IV64" s="345">
        <f>SUM(IW64:JD64)</f>
        <v/>
      </c>
      <c r="IW64" s="346" t="n"/>
      <c r="IX64" s="346" t="n"/>
      <c r="IY64" s="346" t="n"/>
      <c r="IZ64" s="346" t="n"/>
      <c r="JA64" s="346" t="n"/>
      <c r="JB64" s="346" t="n"/>
      <c r="JC64" s="346" t="n"/>
      <c r="JD64" s="347" t="n"/>
      <c r="JE64" s="324" t="n"/>
      <c r="JF64" s="343">
        <f>+$A64</f>
        <v/>
      </c>
      <c r="JG64" s="339">
        <f>SUM(JH64:JO64)</f>
        <v/>
      </c>
      <c r="JH64" s="2582">
        <f>+IW64/IV64</f>
        <v/>
      </c>
      <c r="JI64" s="2582">
        <f>+IX64/IV64</f>
        <v/>
      </c>
      <c r="JJ64" s="2582">
        <f>+IY64/IV64</f>
        <v/>
      </c>
      <c r="JK64" s="2582">
        <f>+IZ64/IV64</f>
        <v/>
      </c>
      <c r="JL64" s="2582">
        <f>+JA64/IV64</f>
        <v/>
      </c>
      <c r="JM64" s="2582">
        <f>+JB64/IV64</f>
        <v/>
      </c>
      <c r="JN64" s="2582">
        <f>+JC64/IV64</f>
        <v/>
      </c>
      <c r="JO64" s="2583">
        <f>+JD64/IV64</f>
        <v/>
      </c>
      <c r="JQ64" s="343" t="inlineStr">
        <is>
          <t>MEDICARE</t>
        </is>
      </c>
      <c r="JR64" s="344">
        <f>+JS64/JS70</f>
        <v/>
      </c>
      <c r="JS64" s="345">
        <f>SUM(JT64:KA64)</f>
        <v/>
      </c>
      <c r="JT64" s="346" t="n"/>
      <c r="JU64" s="346" t="n"/>
      <c r="JV64" s="346" t="n"/>
      <c r="JW64" s="346" t="n"/>
      <c r="JX64" s="346" t="n"/>
      <c r="JY64" s="346" t="n"/>
      <c r="JZ64" s="346" t="n"/>
      <c r="KA64" s="347" t="n"/>
      <c r="KB64" s="324" t="n"/>
      <c r="KC64" s="343">
        <f>+$A64</f>
        <v/>
      </c>
      <c r="KD64" s="339">
        <f>SUM(KE64:KL64)</f>
        <v/>
      </c>
      <c r="KE64" s="2582">
        <f>+JT64/JS64</f>
        <v/>
      </c>
      <c r="KF64" s="2582">
        <f>+JU64/JS64</f>
        <v/>
      </c>
      <c r="KG64" s="2582">
        <f>+JV64/JS64</f>
        <v/>
      </c>
      <c r="KH64" s="2582">
        <f>+JW64/JS64</f>
        <v/>
      </c>
      <c r="KI64" s="2582">
        <f>+JX64/JS64</f>
        <v/>
      </c>
      <c r="KJ64" s="2582">
        <f>+JY64/JS64</f>
        <v/>
      </c>
      <c r="KK64" s="2582">
        <f>+JZ64/JS64</f>
        <v/>
      </c>
      <c r="KL64" s="2583">
        <f>+KA64/JS64</f>
        <v/>
      </c>
    </row>
    <row r="65">
      <c r="A65" s="343" t="inlineStr">
        <is>
          <t>MEDICARE B</t>
        </is>
      </c>
      <c r="B65" s="344">
        <f>+C65/C70</f>
        <v/>
      </c>
      <c r="C65" s="345">
        <f>SUM(D65:K65)</f>
        <v/>
      </c>
      <c r="D65" s="346">
        <f>AA65+AX65+BU65+CR65+DO65+EL65+FI65+GF65+HC65+HZ65+IW65+JT65</f>
        <v/>
      </c>
      <c r="E65" s="346">
        <f>AB65+AY65+BV65+CS65+DP65+EM65+FJ65+GG65+HD65+IA65+IX65+JU65</f>
        <v/>
      </c>
      <c r="F65" s="346">
        <f>AC65+AZ65+BW65+CT65+DQ65+EN65+FK65+GH65+HE65+IB65+IY65+JV65</f>
        <v/>
      </c>
      <c r="G65" s="346">
        <f>AD65+BA65+BX65+CU65+DR65+EO65+FL65+GI65+HF65+IC65+IZ65+JW65</f>
        <v/>
      </c>
      <c r="H65" s="346">
        <f>AE65+BB65+BY65+CV65+DS65+EP65+FM65+GJ65+HG65+ID65+JA65+JX65</f>
        <v/>
      </c>
      <c r="I65" s="346">
        <f>AF65+BC65+BZ65+CW65+DT65+EQ65+FN65+GK65+HH65+IE65+JB65+JY65</f>
        <v/>
      </c>
      <c r="J65" s="346">
        <f>AG65+BD65+CA65+CX65+DU65+ER65+FO65+GL65+HI65+IF65+JC65+JZ65</f>
        <v/>
      </c>
      <c r="K65" s="347">
        <f>AH65+BE65+CB65+CY65+DV65+ES65+FP65+GM65+HJ65+IG65+JD65+KA65</f>
        <v/>
      </c>
      <c r="L65" s="324" t="n"/>
      <c r="M65" s="343">
        <f>+$A65</f>
        <v/>
      </c>
      <c r="N65" s="339">
        <f>SUM(O65:V65)</f>
        <v/>
      </c>
      <c r="O65" s="2582">
        <f>+D65/$C65</f>
        <v/>
      </c>
      <c r="P65" s="2582">
        <f>+E65/$C65</f>
        <v/>
      </c>
      <c r="Q65" s="2582">
        <f>+F65/$C65</f>
        <v/>
      </c>
      <c r="R65" s="2582">
        <f>+G65/$C65</f>
        <v/>
      </c>
      <c r="S65" s="2582">
        <f>+H65/$C65</f>
        <v/>
      </c>
      <c r="T65" s="2582">
        <f>+I65/$C65</f>
        <v/>
      </c>
      <c r="U65" s="2582">
        <f>+J65/$C65</f>
        <v/>
      </c>
      <c r="V65" s="2583">
        <f>+K65/$C65</f>
        <v/>
      </c>
      <c r="X65" s="343" t="inlineStr">
        <is>
          <t>MEDICARE B</t>
        </is>
      </c>
      <c r="Y65" s="344">
        <f>+Z65/Z70</f>
        <v/>
      </c>
      <c r="Z65" s="345">
        <f>SUM(AA65:AH65)</f>
        <v/>
      </c>
      <c r="AA65" s="346" t="n"/>
      <c r="AB65" s="346" t="n"/>
      <c r="AC65" s="346" t="n"/>
      <c r="AD65" s="346" t="n"/>
      <c r="AE65" s="346" t="n"/>
      <c r="AF65" s="346" t="n"/>
      <c r="AG65" s="346" t="n"/>
      <c r="AH65" s="347" t="n"/>
      <c r="AI65" s="324" t="n"/>
      <c r="AJ65" s="343">
        <f>+$A65</f>
        <v/>
      </c>
      <c r="AK65" s="339">
        <f>SUM(AL65:AS65)</f>
        <v/>
      </c>
      <c r="AL65" s="2582">
        <f>+AA65/Z65</f>
        <v/>
      </c>
      <c r="AM65" s="2582">
        <f>+AB65/Z65</f>
        <v/>
      </c>
      <c r="AN65" s="2582">
        <f>+AC65/Z65</f>
        <v/>
      </c>
      <c r="AO65" s="2582">
        <f>+AD65/Z65</f>
        <v/>
      </c>
      <c r="AP65" s="2582">
        <f>+AE65/Z65</f>
        <v/>
      </c>
      <c r="AQ65" s="2582">
        <f>+AF65/Z65</f>
        <v/>
      </c>
      <c r="AR65" s="2582">
        <f>+AG65/Z65</f>
        <v/>
      </c>
      <c r="AS65" s="2583">
        <f>+AH65/Z65</f>
        <v/>
      </c>
      <c r="AU65" s="343" t="inlineStr">
        <is>
          <t>MEDICARE B</t>
        </is>
      </c>
      <c r="AV65" s="344">
        <f>+AW65/AW70</f>
        <v/>
      </c>
      <c r="AW65" s="345">
        <f>SUM(AX65:BE65)</f>
        <v/>
      </c>
      <c r="AX65" s="346" t="n"/>
      <c r="AY65" s="346" t="n"/>
      <c r="AZ65" s="346" t="n"/>
      <c r="BA65" s="346" t="n"/>
      <c r="BB65" s="346" t="n"/>
      <c r="BC65" s="346" t="n"/>
      <c r="BD65" s="346" t="n"/>
      <c r="BE65" s="347" t="n"/>
      <c r="BF65" s="324" t="n"/>
      <c r="BG65" s="343">
        <f>+$A65</f>
        <v/>
      </c>
      <c r="BH65" s="339">
        <f>SUM(BI65:BP65)</f>
        <v/>
      </c>
      <c r="BI65" s="2582">
        <f>+AX65/AW65</f>
        <v/>
      </c>
      <c r="BJ65" s="2582">
        <f>+AY65/AW65</f>
        <v/>
      </c>
      <c r="BK65" s="2582">
        <f>+AZ65/AW65</f>
        <v/>
      </c>
      <c r="BL65" s="2582">
        <f>+BA65/AW65</f>
        <v/>
      </c>
      <c r="BM65" s="2582">
        <f>+BB65/AW65</f>
        <v/>
      </c>
      <c r="BN65" s="2582">
        <f>+BC65/AW65</f>
        <v/>
      </c>
      <c r="BO65" s="2582">
        <f>+BD65/AW65</f>
        <v/>
      </c>
      <c r="BP65" s="2583">
        <f>+BE65/AW65</f>
        <v/>
      </c>
      <c r="BR65" s="343" t="inlineStr">
        <is>
          <t>MEDICARE B</t>
        </is>
      </c>
      <c r="BS65" s="344">
        <f>+BT65/BT70</f>
        <v/>
      </c>
      <c r="BT65" s="345">
        <f>SUM(BU65:CB65)</f>
        <v/>
      </c>
      <c r="BU65" s="346" t="n"/>
      <c r="BV65" s="346" t="n"/>
      <c r="BW65" s="346" t="n"/>
      <c r="BX65" s="346" t="n"/>
      <c r="BY65" s="346" t="n"/>
      <c r="BZ65" s="346" t="n"/>
      <c r="CA65" s="346" t="n"/>
      <c r="CB65" s="347" t="n"/>
      <c r="CC65" s="324" t="n"/>
      <c r="CD65" s="343">
        <f>+$A65</f>
        <v/>
      </c>
      <c r="CE65" s="339">
        <f>SUM(CF65:CM65)</f>
        <v/>
      </c>
      <c r="CF65" s="2582">
        <f>+BU65/BT65</f>
        <v/>
      </c>
      <c r="CG65" s="2582">
        <f>+BV65/BT65</f>
        <v/>
      </c>
      <c r="CH65" s="2582">
        <f>+BW65/BT65</f>
        <v/>
      </c>
      <c r="CI65" s="2582">
        <f>+BX65/BT65</f>
        <v/>
      </c>
      <c r="CJ65" s="2582">
        <f>+BY65/BT65</f>
        <v/>
      </c>
      <c r="CK65" s="2582">
        <f>+BZ65/BT65</f>
        <v/>
      </c>
      <c r="CL65" s="2582">
        <f>+CA65/BT65</f>
        <v/>
      </c>
      <c r="CM65" s="2583">
        <f>+CB65/BT65</f>
        <v/>
      </c>
      <c r="CO65" s="343" t="inlineStr">
        <is>
          <t>MEDICARE B</t>
        </is>
      </c>
      <c r="CP65" s="344">
        <f>+CQ65/CQ70</f>
        <v/>
      </c>
      <c r="CQ65" s="345">
        <f>SUM(CR65:CY65)</f>
        <v/>
      </c>
      <c r="CR65" s="346" t="n"/>
      <c r="CS65" s="346" t="n"/>
      <c r="CT65" s="346" t="n"/>
      <c r="CU65" s="346" t="n"/>
      <c r="CV65" s="346" t="n"/>
      <c r="CW65" s="346" t="n"/>
      <c r="CX65" s="346" t="n"/>
      <c r="CY65" s="347" t="n"/>
      <c r="CZ65" s="324" t="n"/>
      <c r="DA65" s="343">
        <f>+$A65</f>
        <v/>
      </c>
      <c r="DB65" s="339">
        <f>SUM(DC65:DJ65)</f>
        <v/>
      </c>
      <c r="DC65" s="2582">
        <f>+CR65/CQ65</f>
        <v/>
      </c>
      <c r="DD65" s="2582">
        <f>+CS65/CQ65</f>
        <v/>
      </c>
      <c r="DE65" s="2582">
        <f>+CT65/CQ65</f>
        <v/>
      </c>
      <c r="DF65" s="2582">
        <f>+CU65/CQ65</f>
        <v/>
      </c>
      <c r="DG65" s="2582">
        <f>+CV65/CQ65</f>
        <v/>
      </c>
      <c r="DH65" s="2582">
        <f>+CW65/CQ65</f>
        <v/>
      </c>
      <c r="DI65" s="2582">
        <f>+CX65/CQ65</f>
        <v/>
      </c>
      <c r="DJ65" s="2583">
        <f>+CY65/CQ65</f>
        <v/>
      </c>
      <c r="DL65" s="343" t="inlineStr">
        <is>
          <t>MEDICARE B</t>
        </is>
      </c>
      <c r="DM65" s="344">
        <f>+DN65/DN70</f>
        <v/>
      </c>
      <c r="DN65" s="345">
        <f>SUM(DO65:DV65)</f>
        <v/>
      </c>
      <c r="DO65" s="346" t="n"/>
      <c r="DP65" s="346" t="n"/>
      <c r="DQ65" s="346" t="n"/>
      <c r="DR65" s="346" t="n"/>
      <c r="DS65" s="346" t="n"/>
      <c r="DT65" s="346" t="n"/>
      <c r="DU65" s="346" t="n"/>
      <c r="DV65" s="347" t="n"/>
      <c r="DW65" s="324" t="n"/>
      <c r="DX65" s="343">
        <f>+$A65</f>
        <v/>
      </c>
      <c r="DY65" s="339">
        <f>SUM(DZ65:EG65)</f>
        <v/>
      </c>
      <c r="DZ65" s="2582">
        <f>+DO65/DN65</f>
        <v/>
      </c>
      <c r="EA65" s="2582">
        <f>+DP65/DN65</f>
        <v/>
      </c>
      <c r="EB65" s="2582">
        <f>+DQ65/DN65</f>
        <v/>
      </c>
      <c r="EC65" s="2582">
        <f>+DR65/DN65</f>
        <v/>
      </c>
      <c r="ED65" s="2582">
        <f>+DS65/DN65</f>
        <v/>
      </c>
      <c r="EE65" s="2582">
        <f>+DT65/DN65</f>
        <v/>
      </c>
      <c r="EF65" s="2582">
        <f>+DU65/DN65</f>
        <v/>
      </c>
      <c r="EG65" s="2583">
        <f>+DV65/DN65</f>
        <v/>
      </c>
      <c r="EI65" s="343" t="inlineStr">
        <is>
          <t>MEDICARE B</t>
        </is>
      </c>
      <c r="EJ65" s="344">
        <f>+EK65/EK70</f>
        <v/>
      </c>
      <c r="EK65" s="345">
        <f>SUM(EL65:ES65)</f>
        <v/>
      </c>
      <c r="EL65" s="346" t="n"/>
      <c r="EM65" s="346" t="n"/>
      <c r="EN65" s="346" t="n"/>
      <c r="EO65" s="346" t="n"/>
      <c r="EP65" s="346" t="n"/>
      <c r="EQ65" s="346" t="n"/>
      <c r="ER65" s="346" t="n"/>
      <c r="ES65" s="347" t="n"/>
      <c r="ET65" s="324" t="n"/>
      <c r="EU65" s="343">
        <f>+$A65</f>
        <v/>
      </c>
      <c r="EV65" s="339">
        <f>SUM(EW65:FD65)</f>
        <v/>
      </c>
      <c r="EW65" s="2582">
        <f>+EL65/EK65</f>
        <v/>
      </c>
      <c r="EX65" s="2582">
        <f>+EM65/EK65</f>
        <v/>
      </c>
      <c r="EY65" s="2582">
        <f>+EN65/EK65</f>
        <v/>
      </c>
      <c r="EZ65" s="2582">
        <f>+EO65/EK65</f>
        <v/>
      </c>
      <c r="FA65" s="2582">
        <f>+EP65/EK65</f>
        <v/>
      </c>
      <c r="FB65" s="2582">
        <f>+EQ65/EK65</f>
        <v/>
      </c>
      <c r="FC65" s="2582">
        <f>+ER65/EK65</f>
        <v/>
      </c>
      <c r="FD65" s="2583">
        <f>+ES65/EK65</f>
        <v/>
      </c>
      <c r="FF65" s="343" t="inlineStr">
        <is>
          <t>MEDICARE B</t>
        </is>
      </c>
      <c r="FG65" s="344">
        <f>+FH65/FH70</f>
        <v/>
      </c>
      <c r="FH65" s="345">
        <f>SUM(FI65:FP65)</f>
        <v/>
      </c>
      <c r="FI65" s="346" t="n"/>
      <c r="FJ65" s="346" t="n"/>
      <c r="FK65" s="346" t="n"/>
      <c r="FL65" s="346" t="n"/>
      <c r="FM65" s="346" t="n"/>
      <c r="FN65" s="346" t="n"/>
      <c r="FO65" s="346" t="n"/>
      <c r="FP65" s="347" t="n"/>
      <c r="FQ65" s="324" t="n"/>
      <c r="FR65" s="343">
        <f>+$A65</f>
        <v/>
      </c>
      <c r="FS65" s="339">
        <f>SUM(FT65:GA65)</f>
        <v/>
      </c>
      <c r="FT65" s="2582">
        <f>+FI65/FH65</f>
        <v/>
      </c>
      <c r="FU65" s="2582">
        <f>+FJ65/FH65</f>
        <v/>
      </c>
      <c r="FV65" s="2582">
        <f>+FK65/FH65</f>
        <v/>
      </c>
      <c r="FW65" s="2582">
        <f>+FL65/FH65</f>
        <v/>
      </c>
      <c r="FX65" s="2582">
        <f>+FM65/FH65</f>
        <v/>
      </c>
      <c r="FY65" s="2582">
        <f>+FN65/FH65</f>
        <v/>
      </c>
      <c r="FZ65" s="2582">
        <f>+FO65/FH65</f>
        <v/>
      </c>
      <c r="GA65" s="2583">
        <f>+FP65/FH65</f>
        <v/>
      </c>
      <c r="GC65" s="343" t="inlineStr">
        <is>
          <t>MEDICARE B</t>
        </is>
      </c>
      <c r="GD65" s="344">
        <f>+GE65/GE70</f>
        <v/>
      </c>
      <c r="GE65" s="345">
        <f>SUM(GF65:GM65)</f>
        <v/>
      </c>
      <c r="GF65" s="346" t="n"/>
      <c r="GG65" s="346" t="n"/>
      <c r="GH65" s="346" t="n"/>
      <c r="GI65" s="346" t="n"/>
      <c r="GJ65" s="346" t="n"/>
      <c r="GK65" s="346" t="n"/>
      <c r="GL65" s="346" t="n"/>
      <c r="GM65" s="347" t="n"/>
      <c r="GN65" s="324" t="n"/>
      <c r="GO65" s="343">
        <f>+$A65</f>
        <v/>
      </c>
      <c r="GP65" s="339">
        <f>SUM(GQ65:GX65)</f>
        <v/>
      </c>
      <c r="GQ65" s="2582">
        <f>+GF65/GE65</f>
        <v/>
      </c>
      <c r="GR65" s="2582">
        <f>+GG65/GE65</f>
        <v/>
      </c>
      <c r="GS65" s="2582">
        <f>+GH65/GE65</f>
        <v/>
      </c>
      <c r="GT65" s="2582">
        <f>+GI65/GE65</f>
        <v/>
      </c>
      <c r="GU65" s="2582">
        <f>+GJ65/GE65</f>
        <v/>
      </c>
      <c r="GV65" s="2582">
        <f>+GK65/GE65</f>
        <v/>
      </c>
      <c r="GW65" s="2582">
        <f>+GL65/GE65</f>
        <v/>
      </c>
      <c r="GX65" s="2583">
        <f>+GM65/GE65</f>
        <v/>
      </c>
      <c r="GZ65" s="343" t="inlineStr">
        <is>
          <t>MEDICARE B</t>
        </is>
      </c>
      <c r="HA65" s="344">
        <f>+HB65/HB70</f>
        <v/>
      </c>
      <c r="HB65" s="345">
        <f>SUM(HC65:HJ65)</f>
        <v/>
      </c>
      <c r="HC65" s="346" t="n"/>
      <c r="HD65" s="346" t="n"/>
      <c r="HE65" s="346" t="n"/>
      <c r="HF65" s="346" t="n"/>
      <c r="HG65" s="346" t="n"/>
      <c r="HH65" s="346" t="n"/>
      <c r="HI65" s="346" t="n"/>
      <c r="HJ65" s="347" t="n"/>
      <c r="HK65" s="324" t="n"/>
      <c r="HL65" s="343">
        <f>+$A65</f>
        <v/>
      </c>
      <c r="HM65" s="339">
        <f>SUM(HN65:HU65)</f>
        <v/>
      </c>
      <c r="HN65" s="2582">
        <f>+HC65/HB65</f>
        <v/>
      </c>
      <c r="HO65" s="2582">
        <f>+HD65/HB65</f>
        <v/>
      </c>
      <c r="HP65" s="2582">
        <f>+HE65/HB65</f>
        <v/>
      </c>
      <c r="HQ65" s="2582">
        <f>+HF65/HB65</f>
        <v/>
      </c>
      <c r="HR65" s="2582">
        <f>+HG65/HB65</f>
        <v/>
      </c>
      <c r="HS65" s="2582">
        <f>+HH65/HB65</f>
        <v/>
      </c>
      <c r="HT65" s="2582">
        <f>+HI65/HB65</f>
        <v/>
      </c>
      <c r="HU65" s="2583">
        <f>+HJ65/HB65</f>
        <v/>
      </c>
      <c r="HW65" s="343" t="inlineStr">
        <is>
          <t>MEDICARE B</t>
        </is>
      </c>
      <c r="HX65" s="344">
        <f>+HY65/HY70</f>
        <v/>
      </c>
      <c r="HY65" s="345">
        <f>SUM(HZ65:IG65)</f>
        <v/>
      </c>
      <c r="HZ65" s="346" t="n"/>
      <c r="IA65" s="346" t="n"/>
      <c r="IB65" s="346" t="n"/>
      <c r="IC65" s="346" t="n"/>
      <c r="ID65" s="346" t="n"/>
      <c r="IE65" s="346" t="n"/>
      <c r="IF65" s="346" t="n"/>
      <c r="IG65" s="347" t="n"/>
      <c r="IH65" s="324" t="n"/>
      <c r="II65" s="343">
        <f>+$A65</f>
        <v/>
      </c>
      <c r="IJ65" s="339">
        <f>SUM(IK65:IR65)</f>
        <v/>
      </c>
      <c r="IK65" s="2582">
        <f>+HZ65/HY65</f>
        <v/>
      </c>
      <c r="IL65" s="2582">
        <f>+IA65/HY65</f>
        <v/>
      </c>
      <c r="IM65" s="2582">
        <f>+IB65/HY65</f>
        <v/>
      </c>
      <c r="IN65" s="2582">
        <f>+IC65/HY65</f>
        <v/>
      </c>
      <c r="IO65" s="2582">
        <f>+ID65/HY65</f>
        <v/>
      </c>
      <c r="IP65" s="2582">
        <f>+IE65/HY65</f>
        <v/>
      </c>
      <c r="IQ65" s="2582">
        <f>+IF65/HY65</f>
        <v/>
      </c>
      <c r="IR65" s="2583">
        <f>+IG65/HY65</f>
        <v/>
      </c>
      <c r="IT65" s="343" t="inlineStr">
        <is>
          <t>MEDICARE B</t>
        </is>
      </c>
      <c r="IU65" s="344">
        <f>+IV65/IV70</f>
        <v/>
      </c>
      <c r="IV65" s="345">
        <f>SUM(IW65:JD65)</f>
        <v/>
      </c>
      <c r="IW65" s="346" t="n"/>
      <c r="IX65" s="346" t="n"/>
      <c r="IY65" s="346" t="n"/>
      <c r="IZ65" s="346" t="n"/>
      <c r="JA65" s="346" t="n"/>
      <c r="JB65" s="346" t="n"/>
      <c r="JC65" s="346" t="n"/>
      <c r="JD65" s="347" t="n"/>
      <c r="JE65" s="324" t="n"/>
      <c r="JF65" s="343">
        <f>+$A65</f>
        <v/>
      </c>
      <c r="JG65" s="339">
        <f>SUM(JH65:JO65)</f>
        <v/>
      </c>
      <c r="JH65" s="2582">
        <f>+IW65/IV65</f>
        <v/>
      </c>
      <c r="JI65" s="2582">
        <f>+IX65/IV65</f>
        <v/>
      </c>
      <c r="JJ65" s="2582">
        <f>+IY65/IV65</f>
        <v/>
      </c>
      <c r="JK65" s="2582">
        <f>+IZ65/IV65</f>
        <v/>
      </c>
      <c r="JL65" s="2582">
        <f>+JA65/IV65</f>
        <v/>
      </c>
      <c r="JM65" s="2582">
        <f>+JB65/IV65</f>
        <v/>
      </c>
      <c r="JN65" s="2582">
        <f>+JC65/IV65</f>
        <v/>
      </c>
      <c r="JO65" s="2583">
        <f>+JD65/IV65</f>
        <v/>
      </c>
      <c r="JQ65" s="343" t="inlineStr">
        <is>
          <t>MEDICARE B</t>
        </is>
      </c>
      <c r="JR65" s="344">
        <f>+JS65/JS70</f>
        <v/>
      </c>
      <c r="JS65" s="345">
        <f>SUM(JT65:KA65)</f>
        <v/>
      </c>
      <c r="JT65" s="346" t="n"/>
      <c r="JU65" s="346" t="n"/>
      <c r="JV65" s="346" t="n"/>
      <c r="JW65" s="346" t="n"/>
      <c r="JX65" s="346" t="n"/>
      <c r="JY65" s="346" t="n"/>
      <c r="JZ65" s="346" t="n"/>
      <c r="KA65" s="347" t="n"/>
      <c r="KB65" s="324" t="n"/>
      <c r="KC65" s="343">
        <f>+$A65</f>
        <v/>
      </c>
      <c r="KD65" s="339">
        <f>SUM(KE65:KL65)</f>
        <v/>
      </c>
      <c r="KE65" s="2582">
        <f>+JT65/JS65</f>
        <v/>
      </c>
      <c r="KF65" s="2582">
        <f>+JU65/JS65</f>
        <v/>
      </c>
      <c r="KG65" s="2582">
        <f>+JV65/JS65</f>
        <v/>
      </c>
      <c r="KH65" s="2582">
        <f>+JW65/JS65</f>
        <v/>
      </c>
      <c r="KI65" s="2582">
        <f>+JX65/JS65</f>
        <v/>
      </c>
      <c r="KJ65" s="2582">
        <f>+JY65/JS65</f>
        <v/>
      </c>
      <c r="KK65" s="2582">
        <f>+JZ65/JS65</f>
        <v/>
      </c>
      <c r="KL65" s="2583">
        <f>+KA65/JS65</f>
        <v/>
      </c>
    </row>
    <row r="66">
      <c r="A66" s="343" t="inlineStr">
        <is>
          <t>OTHER GOVT</t>
        </is>
      </c>
      <c r="B66" s="344">
        <f>+C66/C70</f>
        <v/>
      </c>
      <c r="C66" s="345">
        <f>SUM(D66:K66)</f>
        <v/>
      </c>
      <c r="D66" s="346">
        <f>AA66+AX66+BU66+CR66+DO66+EL66+FI66+GF66+HC66+HZ66+IW66+JT66</f>
        <v/>
      </c>
      <c r="E66" s="346">
        <f>AB66+AY66+BV66+CS66+DP66+EM66+FJ66+GG66+HD66+IA66+IX66+JU66</f>
        <v/>
      </c>
      <c r="F66" s="346">
        <f>AC66+AZ66+BW66+CT66+DQ66+EN66+FK66+GH66+HE66+IB66+IY66+JV66</f>
        <v/>
      </c>
      <c r="G66" s="346">
        <f>AD66+BA66+BX66+CU66+DR66+EO66+FL66+GI66+HF66+IC66+IZ66+JW66</f>
        <v/>
      </c>
      <c r="H66" s="346">
        <f>AE66+BB66+BY66+CV66+DS66+EP66+FM66+GJ66+HG66+ID66+JA66+JX66</f>
        <v/>
      </c>
      <c r="I66" s="346">
        <f>AF66+BC66+BZ66+CW66+DT66+EQ66+FN66+GK66+HH66+IE66+JB66+JY66</f>
        <v/>
      </c>
      <c r="J66" s="346">
        <f>AG66+BD66+CA66+CX66+DU66+ER66+FO66+GL66+HI66+IF66+JC66+JZ66</f>
        <v/>
      </c>
      <c r="K66" s="347">
        <f>AH66+BE66+CB66+CY66+DV66+ES66+FP66+GM66+HJ66+IG66+JD66+KA66</f>
        <v/>
      </c>
      <c r="L66" s="324" t="n"/>
      <c r="M66" s="343">
        <f>+$A66</f>
        <v/>
      </c>
      <c r="N66" s="339">
        <f>SUM(O66:V66)</f>
        <v/>
      </c>
      <c r="O66" s="2582">
        <f>+D66/$C66</f>
        <v/>
      </c>
      <c r="P66" s="2582">
        <f>+E66/$C66</f>
        <v/>
      </c>
      <c r="Q66" s="2582">
        <f>+F66/$C66</f>
        <v/>
      </c>
      <c r="R66" s="2582">
        <f>+G66/$C66</f>
        <v/>
      </c>
      <c r="S66" s="2582">
        <f>+H66/$C66</f>
        <v/>
      </c>
      <c r="T66" s="2582">
        <f>+I66/$C66</f>
        <v/>
      </c>
      <c r="U66" s="2582">
        <f>+J66/$C66</f>
        <v/>
      </c>
      <c r="V66" s="2583">
        <f>+K66/$C66</f>
        <v/>
      </c>
      <c r="X66" s="343" t="inlineStr">
        <is>
          <t>OTHER GOVT</t>
        </is>
      </c>
      <c r="Y66" s="344">
        <f>+Z66/Z70</f>
        <v/>
      </c>
      <c r="Z66" s="345">
        <f>SUM(AA66:AH66)</f>
        <v/>
      </c>
      <c r="AA66" s="346" t="n"/>
      <c r="AB66" s="346" t="n"/>
      <c r="AC66" s="346" t="n"/>
      <c r="AD66" s="346" t="n"/>
      <c r="AE66" s="346" t="n"/>
      <c r="AF66" s="346" t="n"/>
      <c r="AG66" s="346" t="n"/>
      <c r="AH66" s="347" t="n"/>
      <c r="AI66" s="324" t="n"/>
      <c r="AJ66" s="343">
        <f>+$A66</f>
        <v/>
      </c>
      <c r="AK66" s="339">
        <f>SUM(AL66:AS66)</f>
        <v/>
      </c>
      <c r="AL66" s="2582">
        <f>+AA66/Z66</f>
        <v/>
      </c>
      <c r="AM66" s="2582">
        <f>+AB66/Z66</f>
        <v/>
      </c>
      <c r="AN66" s="2582">
        <f>+AC66/Z66</f>
        <v/>
      </c>
      <c r="AO66" s="2582">
        <f>+AD66/Z66</f>
        <v/>
      </c>
      <c r="AP66" s="2582">
        <f>+AE66/Z66</f>
        <v/>
      </c>
      <c r="AQ66" s="2582">
        <f>+AF66/Z66</f>
        <v/>
      </c>
      <c r="AR66" s="2582">
        <f>+AG66/Z66</f>
        <v/>
      </c>
      <c r="AS66" s="2583">
        <f>+AH66/Z66</f>
        <v/>
      </c>
      <c r="AU66" s="343" t="inlineStr">
        <is>
          <t>OTHER GOVT</t>
        </is>
      </c>
      <c r="AV66" s="344">
        <f>+AW66/AW70</f>
        <v/>
      </c>
      <c r="AW66" s="345">
        <f>SUM(AX66:BE66)</f>
        <v/>
      </c>
      <c r="AX66" s="346" t="n"/>
      <c r="AY66" s="346" t="n"/>
      <c r="AZ66" s="346" t="n"/>
      <c r="BA66" s="346" t="n"/>
      <c r="BB66" s="346" t="n"/>
      <c r="BC66" s="346" t="n"/>
      <c r="BD66" s="346" t="n"/>
      <c r="BE66" s="347" t="n"/>
      <c r="BF66" s="324" t="n"/>
      <c r="BG66" s="343">
        <f>+$A66</f>
        <v/>
      </c>
      <c r="BH66" s="339">
        <f>SUM(BI66:BP66)</f>
        <v/>
      </c>
      <c r="BI66" s="2582">
        <f>+AX66/AW66</f>
        <v/>
      </c>
      <c r="BJ66" s="2582">
        <f>+AY66/AW66</f>
        <v/>
      </c>
      <c r="BK66" s="2582">
        <f>+AZ66/AW66</f>
        <v/>
      </c>
      <c r="BL66" s="2582">
        <f>+BA66/AW66</f>
        <v/>
      </c>
      <c r="BM66" s="2582">
        <f>+BB66/AW66</f>
        <v/>
      </c>
      <c r="BN66" s="2582">
        <f>+BC66/AW66</f>
        <v/>
      </c>
      <c r="BO66" s="2582">
        <f>+BD66/AW66</f>
        <v/>
      </c>
      <c r="BP66" s="2583">
        <f>+BE66/AW66</f>
        <v/>
      </c>
      <c r="BR66" s="343" t="inlineStr">
        <is>
          <t>OTHER GOVT</t>
        </is>
      </c>
      <c r="BS66" s="344">
        <f>+BT66/BT70</f>
        <v/>
      </c>
      <c r="BT66" s="345">
        <f>SUM(BU66:CB66)</f>
        <v/>
      </c>
      <c r="BU66" s="346" t="n"/>
      <c r="BV66" s="346" t="n"/>
      <c r="BW66" s="346" t="n"/>
      <c r="BX66" s="346" t="n"/>
      <c r="BY66" s="346" t="n"/>
      <c r="BZ66" s="346" t="n"/>
      <c r="CA66" s="346" t="n"/>
      <c r="CB66" s="347" t="n"/>
      <c r="CC66" s="324" t="n"/>
      <c r="CD66" s="343">
        <f>+$A66</f>
        <v/>
      </c>
      <c r="CE66" s="339">
        <f>SUM(CF66:CM66)</f>
        <v/>
      </c>
      <c r="CF66" s="2582">
        <f>+BU66/BT66</f>
        <v/>
      </c>
      <c r="CG66" s="2582">
        <f>+BV66/BT66</f>
        <v/>
      </c>
      <c r="CH66" s="2582">
        <f>+BW66/BT66</f>
        <v/>
      </c>
      <c r="CI66" s="2582">
        <f>+BX66/BT66</f>
        <v/>
      </c>
      <c r="CJ66" s="2582">
        <f>+BY66/BT66</f>
        <v/>
      </c>
      <c r="CK66" s="2582">
        <f>+BZ66/BT66</f>
        <v/>
      </c>
      <c r="CL66" s="2582">
        <f>+CA66/BT66</f>
        <v/>
      </c>
      <c r="CM66" s="2583">
        <f>+CB66/BT66</f>
        <v/>
      </c>
      <c r="CO66" s="343" t="inlineStr">
        <is>
          <t>OTHER GOVT</t>
        </is>
      </c>
      <c r="CP66" s="344">
        <f>+CQ66/CQ70</f>
        <v/>
      </c>
      <c r="CQ66" s="345">
        <f>SUM(CR66:CY66)</f>
        <v/>
      </c>
      <c r="CR66" s="346" t="n"/>
      <c r="CS66" s="346" t="n"/>
      <c r="CT66" s="346" t="n"/>
      <c r="CU66" s="346" t="n"/>
      <c r="CV66" s="346" t="n"/>
      <c r="CW66" s="346" t="n"/>
      <c r="CX66" s="346" t="n"/>
      <c r="CY66" s="347" t="n"/>
      <c r="CZ66" s="324" t="n"/>
      <c r="DA66" s="343">
        <f>+$A66</f>
        <v/>
      </c>
      <c r="DB66" s="339">
        <f>SUM(DC66:DJ66)</f>
        <v/>
      </c>
      <c r="DC66" s="2582">
        <f>+CR66/CQ66</f>
        <v/>
      </c>
      <c r="DD66" s="2582">
        <f>+CS66/CQ66</f>
        <v/>
      </c>
      <c r="DE66" s="2582">
        <f>+CT66/CQ66</f>
        <v/>
      </c>
      <c r="DF66" s="2582">
        <f>+CU66/CQ66</f>
        <v/>
      </c>
      <c r="DG66" s="2582">
        <f>+CV66/CQ66</f>
        <v/>
      </c>
      <c r="DH66" s="2582">
        <f>+CW66/CQ66</f>
        <v/>
      </c>
      <c r="DI66" s="2582">
        <f>+CX66/CQ66</f>
        <v/>
      </c>
      <c r="DJ66" s="2583">
        <f>+CY66/CQ66</f>
        <v/>
      </c>
      <c r="DL66" s="343" t="inlineStr">
        <is>
          <t>OTHER GOVT</t>
        </is>
      </c>
      <c r="DM66" s="344">
        <f>+DN66/DN70</f>
        <v/>
      </c>
      <c r="DN66" s="345">
        <f>SUM(DO66:DV66)</f>
        <v/>
      </c>
      <c r="DO66" s="346" t="n"/>
      <c r="DP66" s="346" t="n"/>
      <c r="DQ66" s="346" t="n"/>
      <c r="DR66" s="346" t="n"/>
      <c r="DS66" s="346" t="n"/>
      <c r="DT66" s="346" t="n"/>
      <c r="DU66" s="346" t="n"/>
      <c r="DV66" s="347" t="n"/>
      <c r="DW66" s="324" t="n"/>
      <c r="DX66" s="343">
        <f>+$A66</f>
        <v/>
      </c>
      <c r="DY66" s="339">
        <f>SUM(DZ66:EG66)</f>
        <v/>
      </c>
      <c r="DZ66" s="2582">
        <f>+DO66/DN66</f>
        <v/>
      </c>
      <c r="EA66" s="2582">
        <f>+DP66/DN66</f>
        <v/>
      </c>
      <c r="EB66" s="2582">
        <f>+DQ66/DN66</f>
        <v/>
      </c>
      <c r="EC66" s="2582">
        <f>+DR66/DN66</f>
        <v/>
      </c>
      <c r="ED66" s="2582">
        <f>+DS66/DN66</f>
        <v/>
      </c>
      <c r="EE66" s="2582">
        <f>+DT66/DN66</f>
        <v/>
      </c>
      <c r="EF66" s="2582">
        <f>+DU66/DN66</f>
        <v/>
      </c>
      <c r="EG66" s="2583">
        <f>+DV66/DN66</f>
        <v/>
      </c>
      <c r="EI66" s="343" t="inlineStr">
        <is>
          <t>OTHER GOVT</t>
        </is>
      </c>
      <c r="EJ66" s="344">
        <f>+EK66/EK70</f>
        <v/>
      </c>
      <c r="EK66" s="345">
        <f>SUM(EL66:ES66)</f>
        <v/>
      </c>
      <c r="EL66" s="346" t="n"/>
      <c r="EM66" s="346" t="n"/>
      <c r="EN66" s="346" t="n"/>
      <c r="EO66" s="346" t="n"/>
      <c r="EP66" s="346" t="n"/>
      <c r="EQ66" s="346" t="n"/>
      <c r="ER66" s="346" t="n"/>
      <c r="ES66" s="347" t="n"/>
      <c r="ET66" s="324" t="n"/>
      <c r="EU66" s="343">
        <f>+$A66</f>
        <v/>
      </c>
      <c r="EV66" s="339">
        <f>SUM(EW66:FD66)</f>
        <v/>
      </c>
      <c r="EW66" s="2582">
        <f>+EL66/EK66</f>
        <v/>
      </c>
      <c r="EX66" s="2582">
        <f>+EM66/EK66</f>
        <v/>
      </c>
      <c r="EY66" s="2582">
        <f>+EN66/EK66</f>
        <v/>
      </c>
      <c r="EZ66" s="2582">
        <f>+EO66/EK66</f>
        <v/>
      </c>
      <c r="FA66" s="2582">
        <f>+EP66/EK66</f>
        <v/>
      </c>
      <c r="FB66" s="2582">
        <f>+EQ66/EK66</f>
        <v/>
      </c>
      <c r="FC66" s="2582">
        <f>+ER66/EK66</f>
        <v/>
      </c>
      <c r="FD66" s="2583">
        <f>+ES66/EK66</f>
        <v/>
      </c>
      <c r="FF66" s="343" t="inlineStr">
        <is>
          <t>OTHER GOVT</t>
        </is>
      </c>
      <c r="FG66" s="344">
        <f>+FH66/FH70</f>
        <v/>
      </c>
      <c r="FH66" s="345">
        <f>SUM(FI66:FP66)</f>
        <v/>
      </c>
      <c r="FI66" s="346" t="n"/>
      <c r="FJ66" s="346" t="n"/>
      <c r="FK66" s="346" t="n"/>
      <c r="FL66" s="346" t="n"/>
      <c r="FM66" s="346" t="n"/>
      <c r="FN66" s="346" t="n"/>
      <c r="FO66" s="346" t="n"/>
      <c r="FP66" s="347" t="n"/>
      <c r="FQ66" s="324" t="n"/>
      <c r="FR66" s="343">
        <f>+$A66</f>
        <v/>
      </c>
      <c r="FS66" s="339">
        <f>SUM(FT66:GA66)</f>
        <v/>
      </c>
      <c r="FT66" s="2582">
        <f>+FI66/FH66</f>
        <v/>
      </c>
      <c r="FU66" s="2582">
        <f>+FJ66/FH66</f>
        <v/>
      </c>
      <c r="FV66" s="2582">
        <f>+FK66/FH66</f>
        <v/>
      </c>
      <c r="FW66" s="2582">
        <f>+FL66/FH66</f>
        <v/>
      </c>
      <c r="FX66" s="2582">
        <f>+FM66/FH66</f>
        <v/>
      </c>
      <c r="FY66" s="2582">
        <f>+FN66/FH66</f>
        <v/>
      </c>
      <c r="FZ66" s="2582">
        <f>+FO66/FH66</f>
        <v/>
      </c>
      <c r="GA66" s="2583">
        <f>+FP66/FH66</f>
        <v/>
      </c>
      <c r="GC66" s="343" t="inlineStr">
        <is>
          <t>OTHER GOVT</t>
        </is>
      </c>
      <c r="GD66" s="344">
        <f>+GE66/GE70</f>
        <v/>
      </c>
      <c r="GE66" s="345">
        <f>SUM(GF66:GM66)</f>
        <v/>
      </c>
      <c r="GF66" s="346" t="n"/>
      <c r="GG66" s="346" t="n"/>
      <c r="GH66" s="346" t="n"/>
      <c r="GI66" s="346" t="n"/>
      <c r="GJ66" s="346" t="n"/>
      <c r="GK66" s="346" t="n"/>
      <c r="GL66" s="346" t="n"/>
      <c r="GM66" s="347" t="n"/>
      <c r="GN66" s="324" t="n"/>
      <c r="GO66" s="343">
        <f>+$A66</f>
        <v/>
      </c>
      <c r="GP66" s="339">
        <f>SUM(GQ66:GX66)</f>
        <v/>
      </c>
      <c r="GQ66" s="2582">
        <f>+GF66/GE66</f>
        <v/>
      </c>
      <c r="GR66" s="2582">
        <f>+GG66/GE66</f>
        <v/>
      </c>
      <c r="GS66" s="2582">
        <f>+GH66/GE66</f>
        <v/>
      </c>
      <c r="GT66" s="2582">
        <f>+GI66/GE66</f>
        <v/>
      </c>
      <c r="GU66" s="2582">
        <f>+GJ66/GE66</f>
        <v/>
      </c>
      <c r="GV66" s="2582">
        <f>+GK66/GE66</f>
        <v/>
      </c>
      <c r="GW66" s="2582">
        <f>+GL66/GE66</f>
        <v/>
      </c>
      <c r="GX66" s="2583">
        <f>+GM66/GE66</f>
        <v/>
      </c>
      <c r="GZ66" s="343" t="inlineStr">
        <is>
          <t>OTHER GOVT</t>
        </is>
      </c>
      <c r="HA66" s="344">
        <f>+HB66/HB70</f>
        <v/>
      </c>
      <c r="HB66" s="345">
        <f>SUM(HC66:HJ66)</f>
        <v/>
      </c>
      <c r="HC66" s="346" t="n"/>
      <c r="HD66" s="346" t="n"/>
      <c r="HE66" s="346" t="n"/>
      <c r="HF66" s="346" t="n"/>
      <c r="HG66" s="346" t="n"/>
      <c r="HH66" s="346" t="n"/>
      <c r="HI66" s="346" t="n"/>
      <c r="HJ66" s="347" t="n"/>
      <c r="HK66" s="324" t="n"/>
      <c r="HL66" s="343">
        <f>+$A66</f>
        <v/>
      </c>
      <c r="HM66" s="339">
        <f>SUM(HN66:HU66)</f>
        <v/>
      </c>
      <c r="HN66" s="2582">
        <f>+HC66/HB66</f>
        <v/>
      </c>
      <c r="HO66" s="2582">
        <f>+HD66/HB66</f>
        <v/>
      </c>
      <c r="HP66" s="2582">
        <f>+HE66/HB66</f>
        <v/>
      </c>
      <c r="HQ66" s="2582">
        <f>+HF66/HB66</f>
        <v/>
      </c>
      <c r="HR66" s="2582">
        <f>+HG66/HB66</f>
        <v/>
      </c>
      <c r="HS66" s="2582">
        <f>+HH66/HB66</f>
        <v/>
      </c>
      <c r="HT66" s="2582">
        <f>+HI66/HB66</f>
        <v/>
      </c>
      <c r="HU66" s="2583">
        <f>+HJ66/HB66</f>
        <v/>
      </c>
      <c r="HW66" s="343" t="inlineStr">
        <is>
          <t>OTHER GOVT</t>
        </is>
      </c>
      <c r="HX66" s="344">
        <f>+HY66/HY70</f>
        <v/>
      </c>
      <c r="HY66" s="345">
        <f>SUM(HZ66:IG66)</f>
        <v/>
      </c>
      <c r="HZ66" s="346" t="n"/>
      <c r="IA66" s="346" t="n"/>
      <c r="IB66" s="346" t="n"/>
      <c r="IC66" s="346" t="n"/>
      <c r="ID66" s="346" t="n"/>
      <c r="IE66" s="346" t="n"/>
      <c r="IF66" s="346" t="n"/>
      <c r="IG66" s="347" t="n"/>
      <c r="IH66" s="324" t="n"/>
      <c r="II66" s="343">
        <f>+$A66</f>
        <v/>
      </c>
      <c r="IJ66" s="339">
        <f>SUM(IK66:IR66)</f>
        <v/>
      </c>
      <c r="IK66" s="2582">
        <f>+HZ66/HY66</f>
        <v/>
      </c>
      <c r="IL66" s="2582">
        <f>+IA66/HY66</f>
        <v/>
      </c>
      <c r="IM66" s="2582">
        <f>+IB66/HY66</f>
        <v/>
      </c>
      <c r="IN66" s="2582">
        <f>+IC66/HY66</f>
        <v/>
      </c>
      <c r="IO66" s="2582">
        <f>+ID66/HY66</f>
        <v/>
      </c>
      <c r="IP66" s="2582">
        <f>+IE66/HY66</f>
        <v/>
      </c>
      <c r="IQ66" s="2582">
        <f>+IF66/HY66</f>
        <v/>
      </c>
      <c r="IR66" s="2583">
        <f>+IG66/HY66</f>
        <v/>
      </c>
      <c r="IT66" s="343" t="inlineStr">
        <is>
          <t>OTHER GOVT</t>
        </is>
      </c>
      <c r="IU66" s="344">
        <f>+IV66/IV70</f>
        <v/>
      </c>
      <c r="IV66" s="345">
        <f>SUM(IW66:JD66)</f>
        <v/>
      </c>
      <c r="IW66" s="346" t="n"/>
      <c r="IX66" s="346" t="n"/>
      <c r="IY66" s="346" t="n"/>
      <c r="IZ66" s="346" t="n"/>
      <c r="JA66" s="346" t="n"/>
      <c r="JB66" s="346" t="n"/>
      <c r="JC66" s="346" t="n"/>
      <c r="JD66" s="347" t="n"/>
      <c r="JE66" s="324" t="n"/>
      <c r="JF66" s="343">
        <f>+$A66</f>
        <v/>
      </c>
      <c r="JG66" s="339">
        <f>SUM(JH66:JO66)</f>
        <v/>
      </c>
      <c r="JH66" s="2582">
        <f>+IW66/IV66</f>
        <v/>
      </c>
      <c r="JI66" s="2582">
        <f>+IX66/IV66</f>
        <v/>
      </c>
      <c r="JJ66" s="2582">
        <f>+IY66/IV66</f>
        <v/>
      </c>
      <c r="JK66" s="2582">
        <f>+IZ66/IV66</f>
        <v/>
      </c>
      <c r="JL66" s="2582">
        <f>+JA66/IV66</f>
        <v/>
      </c>
      <c r="JM66" s="2582">
        <f>+JB66/IV66</f>
        <v/>
      </c>
      <c r="JN66" s="2582">
        <f>+JC66/IV66</f>
        <v/>
      </c>
      <c r="JO66" s="2583">
        <f>+JD66/IV66</f>
        <v/>
      </c>
      <c r="JQ66" s="343" t="inlineStr">
        <is>
          <t>OTHER GOVT</t>
        </is>
      </c>
      <c r="JR66" s="344">
        <f>+JS66/JS70</f>
        <v/>
      </c>
      <c r="JS66" s="345">
        <f>SUM(JT66:KA66)</f>
        <v/>
      </c>
      <c r="JT66" s="346" t="n"/>
      <c r="JU66" s="346" t="n"/>
      <c r="JV66" s="346" t="n"/>
      <c r="JW66" s="346" t="n"/>
      <c r="JX66" s="346" t="n"/>
      <c r="JY66" s="346" t="n"/>
      <c r="JZ66" s="346" t="n"/>
      <c r="KA66" s="347" t="n"/>
      <c r="KB66" s="324" t="n"/>
      <c r="KC66" s="343">
        <f>+$A66</f>
        <v/>
      </c>
      <c r="KD66" s="339">
        <f>SUM(KE66:KL66)</f>
        <v/>
      </c>
      <c r="KE66" s="2582">
        <f>+JT66/JS66</f>
        <v/>
      </c>
      <c r="KF66" s="2582">
        <f>+JU66/JS66</f>
        <v/>
      </c>
      <c r="KG66" s="2582">
        <f>+JV66/JS66</f>
        <v/>
      </c>
      <c r="KH66" s="2582">
        <f>+JW66/JS66</f>
        <v/>
      </c>
      <c r="KI66" s="2582">
        <f>+JX66/JS66</f>
        <v/>
      </c>
      <c r="KJ66" s="2582">
        <f>+JY66/JS66</f>
        <v/>
      </c>
      <c r="KK66" s="2582">
        <f>+JZ66/JS66</f>
        <v/>
      </c>
      <c r="KL66" s="2583">
        <f>+KA66/JS66</f>
        <v/>
      </c>
    </row>
    <row r="67">
      <c r="A67" s="343" t="inlineStr">
        <is>
          <t>OTHER INELIG</t>
        </is>
      </c>
      <c r="B67" s="344">
        <f>+C67/C70</f>
        <v/>
      </c>
      <c r="C67" s="345">
        <f>SUM(D67:K67)</f>
        <v/>
      </c>
      <c r="D67" s="346">
        <f>AA67+AX67+BU67+CR67+DO67+EL67+FI67+GF67+HC67+HZ67+IW67+JT67</f>
        <v/>
      </c>
      <c r="E67" s="346">
        <f>AB67+AY67+BV67+CS67+DP67+EM67+FJ67+GG67+HD67+IA67+IX67+JU67</f>
        <v/>
      </c>
      <c r="F67" s="346">
        <f>AC67+AZ67+BW67+CT67+DQ67+EN67+FK67+GH67+HE67+IB67+IY67+JV67</f>
        <v/>
      </c>
      <c r="G67" s="346">
        <f>AD67+BA67+BX67+CU67+DR67+EO67+FL67+GI67+HF67+IC67+IZ67+JW67</f>
        <v/>
      </c>
      <c r="H67" s="346">
        <f>AE67+BB67+BY67+CV67+DS67+EP67+FM67+GJ67+HG67+ID67+JA67+JX67</f>
        <v/>
      </c>
      <c r="I67" s="346">
        <f>AF67+BC67+BZ67+CW67+DT67+EQ67+FN67+GK67+HH67+IE67+JB67+JY67</f>
        <v/>
      </c>
      <c r="J67" s="346">
        <f>AG67+BD67+CA67+CX67+DU67+ER67+FO67+GL67+HI67+IF67+JC67+JZ67</f>
        <v/>
      </c>
      <c r="K67" s="347">
        <f>AH67+BE67+CB67+CY67+DV67+ES67+FP67+GM67+HJ67+IG67+JD67+KA67</f>
        <v/>
      </c>
      <c r="L67" s="324" t="n"/>
      <c r="M67" s="343">
        <f>+$A67</f>
        <v/>
      </c>
      <c r="N67" s="339">
        <f>SUM(O67:V67)</f>
        <v/>
      </c>
      <c r="O67" s="2582">
        <f>+D67/$C67</f>
        <v/>
      </c>
      <c r="P67" s="2582">
        <f>+E67/$C67</f>
        <v/>
      </c>
      <c r="Q67" s="2582">
        <f>+F67/$C67</f>
        <v/>
      </c>
      <c r="R67" s="2582">
        <f>+G67/$C67</f>
        <v/>
      </c>
      <c r="S67" s="2582">
        <f>+H67/$C67</f>
        <v/>
      </c>
      <c r="T67" s="2582">
        <f>+I67/$C67</f>
        <v/>
      </c>
      <c r="U67" s="2582">
        <f>+J67/$C67</f>
        <v/>
      </c>
      <c r="V67" s="2583">
        <f>+K67/$C67</f>
        <v/>
      </c>
      <c r="X67" s="343" t="inlineStr">
        <is>
          <t>OTHER INELIG</t>
        </is>
      </c>
      <c r="Y67" s="344">
        <f>+Z67/Z70</f>
        <v/>
      </c>
      <c r="Z67" s="345">
        <f>SUM(AA67:AH67)</f>
        <v/>
      </c>
      <c r="AA67" s="346" t="n"/>
      <c r="AB67" s="346" t="n"/>
      <c r="AC67" s="346" t="n"/>
      <c r="AD67" s="346" t="n"/>
      <c r="AE67" s="346" t="n"/>
      <c r="AF67" s="346" t="n"/>
      <c r="AG67" s="346" t="n"/>
      <c r="AH67" s="347" t="n"/>
      <c r="AI67" s="324" t="n"/>
      <c r="AJ67" s="343">
        <f>+$A67</f>
        <v/>
      </c>
      <c r="AK67" s="339">
        <f>SUM(AL67:AS67)</f>
        <v/>
      </c>
      <c r="AL67" s="2582">
        <f>+AA67/Z67</f>
        <v/>
      </c>
      <c r="AM67" s="2582">
        <f>+AB67/Z67</f>
        <v/>
      </c>
      <c r="AN67" s="2582">
        <f>+AC67/Z67</f>
        <v/>
      </c>
      <c r="AO67" s="2582">
        <f>+AD67/Z67</f>
        <v/>
      </c>
      <c r="AP67" s="2582">
        <f>+AE67/Z67</f>
        <v/>
      </c>
      <c r="AQ67" s="2582">
        <f>+AF67/Z67</f>
        <v/>
      </c>
      <c r="AR67" s="2582">
        <f>+AG67/Z67</f>
        <v/>
      </c>
      <c r="AS67" s="2583">
        <f>+AH67/Z67</f>
        <v/>
      </c>
      <c r="AU67" s="343" t="inlineStr">
        <is>
          <t>OTHER INELIG</t>
        </is>
      </c>
      <c r="AV67" s="344">
        <f>+AW67/AW70</f>
        <v/>
      </c>
      <c r="AW67" s="345">
        <f>SUM(AX67:BE67)</f>
        <v/>
      </c>
      <c r="AX67" s="346" t="n"/>
      <c r="AY67" s="346" t="n"/>
      <c r="AZ67" s="346" t="n"/>
      <c r="BA67" s="346" t="n"/>
      <c r="BB67" s="346" t="n"/>
      <c r="BC67" s="346" t="n"/>
      <c r="BD67" s="346" t="n"/>
      <c r="BE67" s="347" t="n"/>
      <c r="BF67" s="324" t="n"/>
      <c r="BG67" s="343">
        <f>+$A67</f>
        <v/>
      </c>
      <c r="BH67" s="339">
        <f>SUM(BI67:BP67)</f>
        <v/>
      </c>
      <c r="BI67" s="2582">
        <f>+AX67/AW67</f>
        <v/>
      </c>
      <c r="BJ67" s="2582">
        <f>+AY67/AW67</f>
        <v/>
      </c>
      <c r="BK67" s="2582">
        <f>+AZ67/AW67</f>
        <v/>
      </c>
      <c r="BL67" s="2582">
        <f>+BA67/AW67</f>
        <v/>
      </c>
      <c r="BM67" s="2582">
        <f>+BB67/AW67</f>
        <v/>
      </c>
      <c r="BN67" s="2582">
        <f>+BC67/AW67</f>
        <v/>
      </c>
      <c r="BO67" s="2582">
        <f>+BD67/AW67</f>
        <v/>
      </c>
      <c r="BP67" s="2583">
        <f>+BE67/AW67</f>
        <v/>
      </c>
      <c r="BR67" s="343" t="inlineStr">
        <is>
          <t>OTHER INELIG</t>
        </is>
      </c>
      <c r="BS67" s="344">
        <f>+BT67/BT70</f>
        <v/>
      </c>
      <c r="BT67" s="345">
        <f>SUM(BU67:CB67)</f>
        <v/>
      </c>
      <c r="BU67" s="346" t="n"/>
      <c r="BV67" s="346" t="n"/>
      <c r="BW67" s="346" t="n"/>
      <c r="BX67" s="346" t="n"/>
      <c r="BY67" s="346" t="n"/>
      <c r="BZ67" s="346" t="n"/>
      <c r="CA67" s="346" t="n"/>
      <c r="CB67" s="347" t="n"/>
      <c r="CC67" s="324" t="n"/>
      <c r="CD67" s="343">
        <f>+$A67</f>
        <v/>
      </c>
      <c r="CE67" s="339">
        <f>SUM(CF67:CM67)</f>
        <v/>
      </c>
      <c r="CF67" s="2582">
        <f>+BU67/BT67</f>
        <v/>
      </c>
      <c r="CG67" s="2582">
        <f>+BV67/BT67</f>
        <v/>
      </c>
      <c r="CH67" s="2582">
        <f>+BW67/BT67</f>
        <v/>
      </c>
      <c r="CI67" s="2582">
        <f>+BX67/BT67</f>
        <v/>
      </c>
      <c r="CJ67" s="2582">
        <f>+BY67/BT67</f>
        <v/>
      </c>
      <c r="CK67" s="2582">
        <f>+BZ67/BT67</f>
        <v/>
      </c>
      <c r="CL67" s="2582">
        <f>+CA67/BT67</f>
        <v/>
      </c>
      <c r="CM67" s="2583">
        <f>+CB67/BT67</f>
        <v/>
      </c>
      <c r="CO67" s="343" t="inlineStr">
        <is>
          <t>OTHER INELIG</t>
        </is>
      </c>
      <c r="CP67" s="344">
        <f>+CQ67/CQ70</f>
        <v/>
      </c>
      <c r="CQ67" s="345">
        <f>SUM(CR67:CY67)</f>
        <v/>
      </c>
      <c r="CR67" s="346" t="n"/>
      <c r="CS67" s="346" t="n"/>
      <c r="CT67" s="346" t="n"/>
      <c r="CU67" s="346" t="n"/>
      <c r="CV67" s="346" t="n"/>
      <c r="CW67" s="346" t="n"/>
      <c r="CX67" s="346" t="n"/>
      <c r="CY67" s="347" t="n"/>
      <c r="CZ67" s="324" t="n"/>
      <c r="DA67" s="343">
        <f>+$A67</f>
        <v/>
      </c>
      <c r="DB67" s="339">
        <f>SUM(DC67:DJ67)</f>
        <v/>
      </c>
      <c r="DC67" s="2582">
        <f>+CR67/CQ67</f>
        <v/>
      </c>
      <c r="DD67" s="2582">
        <f>+CS67/CQ67</f>
        <v/>
      </c>
      <c r="DE67" s="2582">
        <f>+CT67/CQ67</f>
        <v/>
      </c>
      <c r="DF67" s="2582">
        <f>+CU67/CQ67</f>
        <v/>
      </c>
      <c r="DG67" s="2582">
        <f>+CV67/CQ67</f>
        <v/>
      </c>
      <c r="DH67" s="2582">
        <f>+CW67/CQ67</f>
        <v/>
      </c>
      <c r="DI67" s="2582">
        <f>+CX67/CQ67</f>
        <v/>
      </c>
      <c r="DJ67" s="2583">
        <f>+CY67/CQ67</f>
        <v/>
      </c>
      <c r="DL67" s="343" t="inlineStr">
        <is>
          <t>OTHER INELIG</t>
        </is>
      </c>
      <c r="DM67" s="344">
        <f>+DN67/DN70</f>
        <v/>
      </c>
      <c r="DN67" s="345">
        <f>SUM(DO67:DV67)</f>
        <v/>
      </c>
      <c r="DO67" s="346" t="n"/>
      <c r="DP67" s="346" t="n"/>
      <c r="DQ67" s="346" t="n"/>
      <c r="DR67" s="346" t="n"/>
      <c r="DS67" s="346" t="n"/>
      <c r="DT67" s="346" t="n"/>
      <c r="DU67" s="346" t="n"/>
      <c r="DV67" s="347" t="n"/>
      <c r="DW67" s="324" t="n"/>
      <c r="DX67" s="343">
        <f>+$A67</f>
        <v/>
      </c>
      <c r="DY67" s="339">
        <f>SUM(DZ67:EG67)</f>
        <v/>
      </c>
      <c r="DZ67" s="2582">
        <f>+DO67/DN67</f>
        <v/>
      </c>
      <c r="EA67" s="2582">
        <f>+DP67/DN67</f>
        <v/>
      </c>
      <c r="EB67" s="2582">
        <f>+DQ67/DN67</f>
        <v/>
      </c>
      <c r="EC67" s="2582">
        <f>+DR67/DN67</f>
        <v/>
      </c>
      <c r="ED67" s="2582">
        <f>+DS67/DN67</f>
        <v/>
      </c>
      <c r="EE67" s="2582">
        <f>+DT67/DN67</f>
        <v/>
      </c>
      <c r="EF67" s="2582">
        <f>+DU67/DN67</f>
        <v/>
      </c>
      <c r="EG67" s="2583">
        <f>+DV67/DN67</f>
        <v/>
      </c>
      <c r="EI67" s="343" t="inlineStr">
        <is>
          <t>OTHER INELIG</t>
        </is>
      </c>
      <c r="EJ67" s="344">
        <f>+EK67/EK70</f>
        <v/>
      </c>
      <c r="EK67" s="345">
        <f>SUM(EL67:ES67)</f>
        <v/>
      </c>
      <c r="EL67" s="346" t="n"/>
      <c r="EM67" s="346" t="n"/>
      <c r="EN67" s="346" t="n"/>
      <c r="EO67" s="346" t="n"/>
      <c r="EP67" s="346" t="n"/>
      <c r="EQ67" s="346" t="n"/>
      <c r="ER67" s="346" t="n"/>
      <c r="ES67" s="347" t="n"/>
      <c r="ET67" s="324" t="n"/>
      <c r="EU67" s="343">
        <f>+$A67</f>
        <v/>
      </c>
      <c r="EV67" s="339">
        <f>SUM(EW67:FD67)</f>
        <v/>
      </c>
      <c r="EW67" s="2582">
        <f>+EL67/EK67</f>
        <v/>
      </c>
      <c r="EX67" s="2582">
        <f>+EM67/EK67</f>
        <v/>
      </c>
      <c r="EY67" s="2582">
        <f>+EN67/EK67</f>
        <v/>
      </c>
      <c r="EZ67" s="2582">
        <f>+EO67/EK67</f>
        <v/>
      </c>
      <c r="FA67" s="2582">
        <f>+EP67/EK67</f>
        <v/>
      </c>
      <c r="FB67" s="2582">
        <f>+EQ67/EK67</f>
        <v/>
      </c>
      <c r="FC67" s="2582">
        <f>+ER67/EK67</f>
        <v/>
      </c>
      <c r="FD67" s="2583">
        <f>+ES67/EK67</f>
        <v/>
      </c>
      <c r="FF67" s="343" t="inlineStr">
        <is>
          <t>OTHER INELIG</t>
        </is>
      </c>
      <c r="FG67" s="344">
        <f>+FH67/FH70</f>
        <v/>
      </c>
      <c r="FH67" s="345">
        <f>SUM(FI67:FP67)</f>
        <v/>
      </c>
      <c r="FI67" s="346" t="n"/>
      <c r="FJ67" s="346" t="n"/>
      <c r="FK67" s="346" t="n"/>
      <c r="FL67" s="346" t="n"/>
      <c r="FM67" s="346" t="n"/>
      <c r="FN67" s="346" t="n"/>
      <c r="FO67" s="346" t="n"/>
      <c r="FP67" s="347" t="n"/>
      <c r="FQ67" s="324" t="n"/>
      <c r="FR67" s="343">
        <f>+$A67</f>
        <v/>
      </c>
      <c r="FS67" s="339">
        <f>SUM(FT67:GA67)</f>
        <v/>
      </c>
      <c r="FT67" s="2582">
        <f>+FI67/FH67</f>
        <v/>
      </c>
      <c r="FU67" s="2582">
        <f>+FJ67/FH67</f>
        <v/>
      </c>
      <c r="FV67" s="2582">
        <f>+FK67/FH67</f>
        <v/>
      </c>
      <c r="FW67" s="2582">
        <f>+FL67/FH67</f>
        <v/>
      </c>
      <c r="FX67" s="2582">
        <f>+FM67/FH67</f>
        <v/>
      </c>
      <c r="FY67" s="2582">
        <f>+FN67/FH67</f>
        <v/>
      </c>
      <c r="FZ67" s="2582">
        <f>+FO67/FH67</f>
        <v/>
      </c>
      <c r="GA67" s="2583">
        <f>+FP67/FH67</f>
        <v/>
      </c>
      <c r="GC67" s="343" t="inlineStr">
        <is>
          <t>OTHER INELIG</t>
        </is>
      </c>
      <c r="GD67" s="344">
        <f>+GE67/GE70</f>
        <v/>
      </c>
      <c r="GE67" s="345">
        <f>SUM(GF67:GM67)</f>
        <v/>
      </c>
      <c r="GF67" s="346" t="n"/>
      <c r="GG67" s="346" t="n"/>
      <c r="GH67" s="346" t="n"/>
      <c r="GI67" s="346" t="n"/>
      <c r="GJ67" s="346" t="n"/>
      <c r="GK67" s="346" t="n"/>
      <c r="GL67" s="346" t="n"/>
      <c r="GM67" s="347" t="n"/>
      <c r="GN67" s="324" t="n"/>
      <c r="GO67" s="343">
        <f>+$A67</f>
        <v/>
      </c>
      <c r="GP67" s="339">
        <f>SUM(GQ67:GX67)</f>
        <v/>
      </c>
      <c r="GQ67" s="2582">
        <f>+GF67/GE67</f>
        <v/>
      </c>
      <c r="GR67" s="2582">
        <f>+GG67/GE67</f>
        <v/>
      </c>
      <c r="GS67" s="2582">
        <f>+GH67/GE67</f>
        <v/>
      </c>
      <c r="GT67" s="2582">
        <f>+GI67/GE67</f>
        <v/>
      </c>
      <c r="GU67" s="2582">
        <f>+GJ67/GE67</f>
        <v/>
      </c>
      <c r="GV67" s="2582">
        <f>+GK67/GE67</f>
        <v/>
      </c>
      <c r="GW67" s="2582">
        <f>+GL67/GE67</f>
        <v/>
      </c>
      <c r="GX67" s="2583">
        <f>+GM67/GE67</f>
        <v/>
      </c>
      <c r="GZ67" s="343" t="inlineStr">
        <is>
          <t>OTHER INELIG</t>
        </is>
      </c>
      <c r="HA67" s="344">
        <f>+HB67/HB70</f>
        <v/>
      </c>
      <c r="HB67" s="345">
        <f>SUM(HC67:HJ67)</f>
        <v/>
      </c>
      <c r="HC67" s="346" t="n"/>
      <c r="HD67" s="346" t="n"/>
      <c r="HE67" s="346" t="n"/>
      <c r="HF67" s="346" t="n"/>
      <c r="HG67" s="346" t="n"/>
      <c r="HH67" s="346" t="n"/>
      <c r="HI67" s="346" t="n"/>
      <c r="HJ67" s="347" t="n"/>
      <c r="HK67" s="324" t="n"/>
      <c r="HL67" s="343">
        <f>+$A67</f>
        <v/>
      </c>
      <c r="HM67" s="339">
        <f>SUM(HN67:HU67)</f>
        <v/>
      </c>
      <c r="HN67" s="2582">
        <f>+HC67/HB67</f>
        <v/>
      </c>
      <c r="HO67" s="2582">
        <f>+HD67/HB67</f>
        <v/>
      </c>
      <c r="HP67" s="2582">
        <f>+HE67/HB67</f>
        <v/>
      </c>
      <c r="HQ67" s="2582">
        <f>+HF67/HB67</f>
        <v/>
      </c>
      <c r="HR67" s="2582">
        <f>+HG67/HB67</f>
        <v/>
      </c>
      <c r="HS67" s="2582">
        <f>+HH67/HB67</f>
        <v/>
      </c>
      <c r="HT67" s="2582">
        <f>+HI67/HB67</f>
        <v/>
      </c>
      <c r="HU67" s="2583">
        <f>+HJ67/HB67</f>
        <v/>
      </c>
      <c r="HW67" s="343" t="inlineStr">
        <is>
          <t>OTHER INELIG</t>
        </is>
      </c>
      <c r="HX67" s="344">
        <f>+HY67/HY70</f>
        <v/>
      </c>
      <c r="HY67" s="345">
        <f>SUM(HZ67:IG67)</f>
        <v/>
      </c>
      <c r="HZ67" s="346" t="n"/>
      <c r="IA67" s="346" t="n"/>
      <c r="IB67" s="346" t="n"/>
      <c r="IC67" s="346" t="n"/>
      <c r="ID67" s="346" t="n"/>
      <c r="IE67" s="346" t="n"/>
      <c r="IF67" s="346" t="n"/>
      <c r="IG67" s="347" t="n"/>
      <c r="IH67" s="324" t="n"/>
      <c r="II67" s="343">
        <f>+$A67</f>
        <v/>
      </c>
      <c r="IJ67" s="339">
        <f>SUM(IK67:IR67)</f>
        <v/>
      </c>
      <c r="IK67" s="2582">
        <f>+HZ67/HY67</f>
        <v/>
      </c>
      <c r="IL67" s="2582">
        <f>+IA67/HY67</f>
        <v/>
      </c>
      <c r="IM67" s="2582">
        <f>+IB67/HY67</f>
        <v/>
      </c>
      <c r="IN67" s="2582">
        <f>+IC67/HY67</f>
        <v/>
      </c>
      <c r="IO67" s="2582">
        <f>+ID67/HY67</f>
        <v/>
      </c>
      <c r="IP67" s="2582">
        <f>+IE67/HY67</f>
        <v/>
      </c>
      <c r="IQ67" s="2582">
        <f>+IF67/HY67</f>
        <v/>
      </c>
      <c r="IR67" s="2583">
        <f>+IG67/HY67</f>
        <v/>
      </c>
      <c r="IT67" s="343" t="inlineStr">
        <is>
          <t>OTHER INELIG</t>
        </is>
      </c>
      <c r="IU67" s="344">
        <f>+IV67/IV70</f>
        <v/>
      </c>
      <c r="IV67" s="345">
        <f>SUM(IW67:JD67)</f>
        <v/>
      </c>
      <c r="IW67" s="346" t="n"/>
      <c r="IX67" s="346" t="n"/>
      <c r="IY67" s="346" t="n"/>
      <c r="IZ67" s="346" t="n"/>
      <c r="JA67" s="346" t="n"/>
      <c r="JB67" s="346" t="n"/>
      <c r="JC67" s="346" t="n"/>
      <c r="JD67" s="347" t="n"/>
      <c r="JE67" s="324" t="n"/>
      <c r="JF67" s="343">
        <f>+$A67</f>
        <v/>
      </c>
      <c r="JG67" s="339">
        <f>SUM(JH67:JO67)</f>
        <v/>
      </c>
      <c r="JH67" s="2582">
        <f>+IW67/IV67</f>
        <v/>
      </c>
      <c r="JI67" s="2582">
        <f>+IX67/IV67</f>
        <v/>
      </c>
      <c r="JJ67" s="2582">
        <f>+IY67/IV67</f>
        <v/>
      </c>
      <c r="JK67" s="2582">
        <f>+IZ67/IV67</f>
        <v/>
      </c>
      <c r="JL67" s="2582">
        <f>+JA67/IV67</f>
        <v/>
      </c>
      <c r="JM67" s="2582">
        <f>+JB67/IV67</f>
        <v/>
      </c>
      <c r="JN67" s="2582">
        <f>+JC67/IV67</f>
        <v/>
      </c>
      <c r="JO67" s="2583">
        <f>+JD67/IV67</f>
        <v/>
      </c>
      <c r="JQ67" s="343" t="inlineStr">
        <is>
          <t>OTHER INELIG</t>
        </is>
      </c>
      <c r="JR67" s="344">
        <f>+JS67/JS70</f>
        <v/>
      </c>
      <c r="JS67" s="345">
        <f>SUM(JT67:KA67)</f>
        <v/>
      </c>
      <c r="JT67" s="346" t="n"/>
      <c r="JU67" s="346" t="n"/>
      <c r="JV67" s="346" t="n"/>
      <c r="JW67" s="346" t="n"/>
      <c r="JX67" s="346" t="n"/>
      <c r="JY67" s="346" t="n"/>
      <c r="JZ67" s="346" t="n"/>
      <c r="KA67" s="347" t="n"/>
      <c r="KB67" s="324" t="n"/>
      <c r="KC67" s="343">
        <f>+$A67</f>
        <v/>
      </c>
      <c r="KD67" s="339">
        <f>SUM(KE67:KL67)</f>
        <v/>
      </c>
      <c r="KE67" s="2582">
        <f>+JT67/JS67</f>
        <v/>
      </c>
      <c r="KF67" s="2582">
        <f>+JU67/JS67</f>
        <v/>
      </c>
      <c r="KG67" s="2582">
        <f>+JV67/JS67</f>
        <v/>
      </c>
      <c r="KH67" s="2582">
        <f>+JW67/JS67</f>
        <v/>
      </c>
      <c r="KI67" s="2582">
        <f>+JX67/JS67</f>
        <v/>
      </c>
      <c r="KJ67" s="2582">
        <f>+JY67/JS67</f>
        <v/>
      </c>
      <c r="KK67" s="2582">
        <f>+JZ67/JS67</f>
        <v/>
      </c>
      <c r="KL67" s="2583">
        <f>+KA67/JS67</f>
        <v/>
      </c>
    </row>
    <row r="68">
      <c r="A68" s="343" t="inlineStr">
        <is>
          <t>SELF PAY</t>
        </is>
      </c>
      <c r="B68" s="344">
        <f>+C68/C70</f>
        <v/>
      </c>
      <c r="C68" s="345">
        <f>SUM(D68:K68)</f>
        <v/>
      </c>
      <c r="D68" s="346">
        <f>AA68+AX68+BU68+CR68+DO68+EL68+FI68+GF68+HC68+HZ68+IW68+JT68</f>
        <v/>
      </c>
      <c r="E68" s="346">
        <f>AB68+AY68+BV68+CS68+DP68+EM68+FJ68+GG68+HD68+IA68+IX68+JU68</f>
        <v/>
      </c>
      <c r="F68" s="346">
        <f>AC68+AZ68+BW68+CT68+DQ68+EN68+FK68+GH68+HE68+IB68+IY68+JV68</f>
        <v/>
      </c>
      <c r="G68" s="346">
        <f>AD68+BA68+BX68+CU68+DR68+EO68+FL68+GI68+HF68+IC68+IZ68+JW68</f>
        <v/>
      </c>
      <c r="H68" s="346">
        <f>AE68+BB68+BY68+CV68+DS68+EP68+FM68+GJ68+HG68+ID68+JA68+JX68</f>
        <v/>
      </c>
      <c r="I68" s="346">
        <f>AF68+BC68+BZ68+CW68+DT68+EQ68+FN68+GK68+HH68+IE68+JB68+JY68</f>
        <v/>
      </c>
      <c r="J68" s="346">
        <f>AG68+BD68+CA68+CX68+DU68+ER68+FO68+GL68+HI68+IF68+JC68+JZ68</f>
        <v/>
      </c>
      <c r="K68" s="347">
        <f>AH68+BE68+CB68+CY68+DV68+ES68+FP68+GM68+HJ68+IG68+JD68+KA68</f>
        <v/>
      </c>
      <c r="L68" s="324" t="n"/>
      <c r="M68" s="343">
        <f>+$A68</f>
        <v/>
      </c>
      <c r="N68" s="339">
        <f>SUM(O68:V68)</f>
        <v/>
      </c>
      <c r="O68" s="2582">
        <f>+D68/$C68</f>
        <v/>
      </c>
      <c r="P68" s="2582">
        <f>+E68/$C68</f>
        <v/>
      </c>
      <c r="Q68" s="2582">
        <f>+F68/$C68</f>
        <v/>
      </c>
      <c r="R68" s="2582">
        <f>+G68/$C68</f>
        <v/>
      </c>
      <c r="S68" s="2582">
        <f>+H68/$C68</f>
        <v/>
      </c>
      <c r="T68" s="2582">
        <f>+I68/$C68</f>
        <v/>
      </c>
      <c r="U68" s="2582">
        <f>+J68/$C68</f>
        <v/>
      </c>
      <c r="V68" s="2583">
        <f>+K68/$C68</f>
        <v/>
      </c>
      <c r="X68" s="343" t="inlineStr">
        <is>
          <t>SELF PAY</t>
        </is>
      </c>
      <c r="Y68" s="344">
        <f>+Z68/Z70</f>
        <v/>
      </c>
      <c r="Z68" s="345">
        <f>SUM(AA68:AH68)</f>
        <v/>
      </c>
      <c r="AA68" s="346" t="n"/>
      <c r="AB68" s="346" t="n"/>
      <c r="AC68" s="346" t="n"/>
      <c r="AD68" s="346" t="n"/>
      <c r="AE68" s="346" t="n"/>
      <c r="AF68" s="346" t="n"/>
      <c r="AG68" s="346" t="n"/>
      <c r="AH68" s="347" t="n"/>
      <c r="AI68" s="324" t="n"/>
      <c r="AJ68" s="343">
        <f>+$A68</f>
        <v/>
      </c>
      <c r="AK68" s="339">
        <f>SUM(AL68:AS68)</f>
        <v/>
      </c>
      <c r="AL68" s="2582">
        <f>+AA68/Z68</f>
        <v/>
      </c>
      <c r="AM68" s="2582">
        <f>+AB68/Z68</f>
        <v/>
      </c>
      <c r="AN68" s="2582">
        <f>+AC68/Z68</f>
        <v/>
      </c>
      <c r="AO68" s="2582">
        <f>+AD68/Z68</f>
        <v/>
      </c>
      <c r="AP68" s="2582">
        <f>+AE68/Z68</f>
        <v/>
      </c>
      <c r="AQ68" s="2582">
        <f>+AF68/Z68</f>
        <v/>
      </c>
      <c r="AR68" s="2582">
        <f>+AG68/Z68</f>
        <v/>
      </c>
      <c r="AS68" s="2583">
        <f>+AH68/Z68</f>
        <v/>
      </c>
      <c r="AU68" s="343" t="inlineStr">
        <is>
          <t>SELF PAY</t>
        </is>
      </c>
      <c r="AV68" s="344">
        <f>+AW68/AW70</f>
        <v/>
      </c>
      <c r="AW68" s="345">
        <f>SUM(AX68:BE68)</f>
        <v/>
      </c>
      <c r="AX68" s="346" t="n"/>
      <c r="AY68" s="346" t="n"/>
      <c r="AZ68" s="346" t="n"/>
      <c r="BA68" s="346" t="n"/>
      <c r="BB68" s="346" t="n"/>
      <c r="BC68" s="346" t="n"/>
      <c r="BD68" s="346" t="n"/>
      <c r="BE68" s="347" t="n"/>
      <c r="BF68" s="324" t="n"/>
      <c r="BG68" s="343">
        <f>+$A68</f>
        <v/>
      </c>
      <c r="BH68" s="339">
        <f>SUM(BI68:BP68)</f>
        <v/>
      </c>
      <c r="BI68" s="2582">
        <f>+AX68/AW68</f>
        <v/>
      </c>
      <c r="BJ68" s="2582">
        <f>+AY68/AW68</f>
        <v/>
      </c>
      <c r="BK68" s="2582">
        <f>+AZ68/AW68</f>
        <v/>
      </c>
      <c r="BL68" s="2582">
        <f>+BA68/AW68</f>
        <v/>
      </c>
      <c r="BM68" s="2582">
        <f>+BB68/AW68</f>
        <v/>
      </c>
      <c r="BN68" s="2582">
        <f>+BC68/AW68</f>
        <v/>
      </c>
      <c r="BO68" s="2582">
        <f>+BD68/AW68</f>
        <v/>
      </c>
      <c r="BP68" s="2583">
        <f>+BE68/AW68</f>
        <v/>
      </c>
      <c r="BR68" s="343" t="inlineStr">
        <is>
          <t>SELF PAY</t>
        </is>
      </c>
      <c r="BS68" s="344">
        <f>+BT68/BT70</f>
        <v/>
      </c>
      <c r="BT68" s="345">
        <f>SUM(BU68:CB68)</f>
        <v/>
      </c>
      <c r="BU68" s="346" t="n"/>
      <c r="BV68" s="346" t="n"/>
      <c r="BW68" s="346" t="n"/>
      <c r="BX68" s="346" t="n"/>
      <c r="BY68" s="346" t="n"/>
      <c r="BZ68" s="346" t="n"/>
      <c r="CA68" s="346" t="n"/>
      <c r="CB68" s="347" t="n"/>
      <c r="CC68" s="324" t="n"/>
      <c r="CD68" s="343">
        <f>+$A68</f>
        <v/>
      </c>
      <c r="CE68" s="339">
        <f>SUM(CF68:CM68)</f>
        <v/>
      </c>
      <c r="CF68" s="2582">
        <f>+BU68/BT68</f>
        <v/>
      </c>
      <c r="CG68" s="2582">
        <f>+BV68/BT68</f>
        <v/>
      </c>
      <c r="CH68" s="2582">
        <f>+BW68/BT68</f>
        <v/>
      </c>
      <c r="CI68" s="2582">
        <f>+BX68/BT68</f>
        <v/>
      </c>
      <c r="CJ68" s="2582">
        <f>+BY68/BT68</f>
        <v/>
      </c>
      <c r="CK68" s="2582">
        <f>+BZ68/BT68</f>
        <v/>
      </c>
      <c r="CL68" s="2582">
        <f>+CA68/BT68</f>
        <v/>
      </c>
      <c r="CM68" s="2583">
        <f>+CB68/BT68</f>
        <v/>
      </c>
      <c r="CO68" s="343" t="inlineStr">
        <is>
          <t>SELF PAY</t>
        </is>
      </c>
      <c r="CP68" s="344">
        <f>+CQ68/CQ70</f>
        <v/>
      </c>
      <c r="CQ68" s="345">
        <f>SUM(CR68:CY68)</f>
        <v/>
      </c>
      <c r="CR68" s="346" t="n"/>
      <c r="CS68" s="346" t="n"/>
      <c r="CT68" s="346" t="n"/>
      <c r="CU68" s="346" t="n"/>
      <c r="CV68" s="346" t="n"/>
      <c r="CW68" s="346" t="n"/>
      <c r="CX68" s="346" t="n"/>
      <c r="CY68" s="347" t="n"/>
      <c r="CZ68" s="324" t="n"/>
      <c r="DA68" s="343">
        <f>+$A68</f>
        <v/>
      </c>
      <c r="DB68" s="339">
        <f>SUM(DC68:DJ68)</f>
        <v/>
      </c>
      <c r="DC68" s="2582">
        <f>+CR68/CQ68</f>
        <v/>
      </c>
      <c r="DD68" s="2582">
        <f>+CS68/CQ68</f>
        <v/>
      </c>
      <c r="DE68" s="2582">
        <f>+CT68/CQ68</f>
        <v/>
      </c>
      <c r="DF68" s="2582">
        <f>+CU68/CQ68</f>
        <v/>
      </c>
      <c r="DG68" s="2582">
        <f>+CV68/CQ68</f>
        <v/>
      </c>
      <c r="DH68" s="2582">
        <f>+CW68/CQ68</f>
        <v/>
      </c>
      <c r="DI68" s="2582">
        <f>+CX68/CQ68</f>
        <v/>
      </c>
      <c r="DJ68" s="2583">
        <f>+CY68/CQ68</f>
        <v/>
      </c>
      <c r="DL68" s="343" t="inlineStr">
        <is>
          <t>SELF PAY</t>
        </is>
      </c>
      <c r="DM68" s="344">
        <f>+DN68/DN70</f>
        <v/>
      </c>
      <c r="DN68" s="345">
        <f>SUM(DO68:DV68)</f>
        <v/>
      </c>
      <c r="DO68" s="346" t="n"/>
      <c r="DP68" s="346" t="n"/>
      <c r="DQ68" s="346" t="n"/>
      <c r="DR68" s="346" t="n"/>
      <c r="DS68" s="346" t="n"/>
      <c r="DT68" s="346" t="n"/>
      <c r="DU68" s="346" t="n"/>
      <c r="DV68" s="347" t="n"/>
      <c r="DW68" s="324" t="n"/>
      <c r="DX68" s="343">
        <f>+$A68</f>
        <v/>
      </c>
      <c r="DY68" s="339">
        <f>SUM(DZ68:EG68)</f>
        <v/>
      </c>
      <c r="DZ68" s="2582">
        <f>+DO68/DN68</f>
        <v/>
      </c>
      <c r="EA68" s="2582">
        <f>+DP68/DN68</f>
        <v/>
      </c>
      <c r="EB68" s="2582">
        <f>+DQ68/DN68</f>
        <v/>
      </c>
      <c r="EC68" s="2582">
        <f>+DR68/DN68</f>
        <v/>
      </c>
      <c r="ED68" s="2582">
        <f>+DS68/DN68</f>
        <v/>
      </c>
      <c r="EE68" s="2582">
        <f>+DT68/DN68</f>
        <v/>
      </c>
      <c r="EF68" s="2582">
        <f>+DU68/DN68</f>
        <v/>
      </c>
      <c r="EG68" s="2583">
        <f>+DV68/DN68</f>
        <v/>
      </c>
      <c r="EI68" s="343" t="inlineStr">
        <is>
          <t>SELF PAY</t>
        </is>
      </c>
      <c r="EJ68" s="344">
        <f>+EK68/EK70</f>
        <v/>
      </c>
      <c r="EK68" s="345">
        <f>SUM(EL68:ES68)</f>
        <v/>
      </c>
      <c r="EL68" s="346" t="n"/>
      <c r="EM68" s="346" t="n"/>
      <c r="EN68" s="346" t="n"/>
      <c r="EO68" s="346" t="n"/>
      <c r="EP68" s="346" t="n"/>
      <c r="EQ68" s="346" t="n"/>
      <c r="ER68" s="346" t="n"/>
      <c r="ES68" s="347" t="n"/>
      <c r="ET68" s="324" t="n"/>
      <c r="EU68" s="343">
        <f>+$A68</f>
        <v/>
      </c>
      <c r="EV68" s="339">
        <f>SUM(EW68:FD68)</f>
        <v/>
      </c>
      <c r="EW68" s="2582">
        <f>+EL68/EK68</f>
        <v/>
      </c>
      <c r="EX68" s="2582">
        <f>+EM68/EK68</f>
        <v/>
      </c>
      <c r="EY68" s="2582">
        <f>+EN68/EK68</f>
        <v/>
      </c>
      <c r="EZ68" s="2582">
        <f>+EO68/EK68</f>
        <v/>
      </c>
      <c r="FA68" s="2582">
        <f>+EP68/EK68</f>
        <v/>
      </c>
      <c r="FB68" s="2582">
        <f>+EQ68/EK68</f>
        <v/>
      </c>
      <c r="FC68" s="2582">
        <f>+ER68/EK68</f>
        <v/>
      </c>
      <c r="FD68" s="2583">
        <f>+ES68/EK68</f>
        <v/>
      </c>
      <c r="FF68" s="343" t="inlineStr">
        <is>
          <t>SELF PAY</t>
        </is>
      </c>
      <c r="FG68" s="344">
        <f>+FH68/FH70</f>
        <v/>
      </c>
      <c r="FH68" s="345">
        <f>SUM(FI68:FP68)</f>
        <v/>
      </c>
      <c r="FI68" s="346" t="n"/>
      <c r="FJ68" s="346" t="n"/>
      <c r="FK68" s="346" t="n"/>
      <c r="FL68" s="346" t="n"/>
      <c r="FM68" s="346" t="n"/>
      <c r="FN68" s="346" t="n"/>
      <c r="FO68" s="346" t="n"/>
      <c r="FP68" s="347" t="n"/>
      <c r="FQ68" s="324" t="n"/>
      <c r="FR68" s="343">
        <f>+$A68</f>
        <v/>
      </c>
      <c r="FS68" s="339">
        <f>SUM(FT68:GA68)</f>
        <v/>
      </c>
      <c r="FT68" s="2582">
        <f>+FI68/FH68</f>
        <v/>
      </c>
      <c r="FU68" s="2582">
        <f>+FJ68/FH68</f>
        <v/>
      </c>
      <c r="FV68" s="2582">
        <f>+FK68/FH68</f>
        <v/>
      </c>
      <c r="FW68" s="2582">
        <f>+FL68/FH68</f>
        <v/>
      </c>
      <c r="FX68" s="2582">
        <f>+FM68/FH68</f>
        <v/>
      </c>
      <c r="FY68" s="2582">
        <f>+FN68/FH68</f>
        <v/>
      </c>
      <c r="FZ68" s="2582">
        <f>+FO68/FH68</f>
        <v/>
      </c>
      <c r="GA68" s="2583">
        <f>+FP68/FH68</f>
        <v/>
      </c>
      <c r="GC68" s="343" t="inlineStr">
        <is>
          <t>SELF PAY</t>
        </is>
      </c>
      <c r="GD68" s="344">
        <f>+GE68/GE70</f>
        <v/>
      </c>
      <c r="GE68" s="345">
        <f>SUM(GF68:GM68)</f>
        <v/>
      </c>
      <c r="GF68" s="346" t="n"/>
      <c r="GG68" s="346" t="n"/>
      <c r="GH68" s="346" t="n"/>
      <c r="GI68" s="346" t="n"/>
      <c r="GJ68" s="346" t="n"/>
      <c r="GK68" s="346" t="n"/>
      <c r="GL68" s="346" t="n"/>
      <c r="GM68" s="347" t="n"/>
      <c r="GN68" s="324" t="n"/>
      <c r="GO68" s="343">
        <f>+$A68</f>
        <v/>
      </c>
      <c r="GP68" s="339">
        <f>SUM(GQ68:GX68)</f>
        <v/>
      </c>
      <c r="GQ68" s="2582">
        <f>+GF68/GE68</f>
        <v/>
      </c>
      <c r="GR68" s="2582">
        <f>+GG68/GE68</f>
        <v/>
      </c>
      <c r="GS68" s="2582">
        <f>+GH68/GE68</f>
        <v/>
      </c>
      <c r="GT68" s="2582">
        <f>+GI68/GE68</f>
        <v/>
      </c>
      <c r="GU68" s="2582">
        <f>+GJ68/GE68</f>
        <v/>
      </c>
      <c r="GV68" s="2582">
        <f>+GK68/GE68</f>
        <v/>
      </c>
      <c r="GW68" s="2582">
        <f>+GL68/GE68</f>
        <v/>
      </c>
      <c r="GX68" s="2583">
        <f>+GM68/GE68</f>
        <v/>
      </c>
      <c r="GZ68" s="343" t="inlineStr">
        <is>
          <t>SELF PAY</t>
        </is>
      </c>
      <c r="HA68" s="344">
        <f>+HB68/HB70</f>
        <v/>
      </c>
      <c r="HB68" s="345">
        <f>SUM(HC68:HJ68)</f>
        <v/>
      </c>
      <c r="HC68" s="346" t="n"/>
      <c r="HD68" s="346" t="n"/>
      <c r="HE68" s="346" t="n"/>
      <c r="HF68" s="346" t="n"/>
      <c r="HG68" s="346" t="n"/>
      <c r="HH68" s="346" t="n"/>
      <c r="HI68" s="346" t="n"/>
      <c r="HJ68" s="347" t="n"/>
      <c r="HK68" s="324" t="n"/>
      <c r="HL68" s="343">
        <f>+$A68</f>
        <v/>
      </c>
      <c r="HM68" s="339">
        <f>SUM(HN68:HU68)</f>
        <v/>
      </c>
      <c r="HN68" s="2582">
        <f>+HC68/HB68</f>
        <v/>
      </c>
      <c r="HO68" s="2582">
        <f>+HD68/HB68</f>
        <v/>
      </c>
      <c r="HP68" s="2582">
        <f>+HE68/HB68</f>
        <v/>
      </c>
      <c r="HQ68" s="2582">
        <f>+HF68/HB68</f>
        <v/>
      </c>
      <c r="HR68" s="2582">
        <f>+HG68/HB68</f>
        <v/>
      </c>
      <c r="HS68" s="2582">
        <f>+HH68/HB68</f>
        <v/>
      </c>
      <c r="HT68" s="2582">
        <f>+HI68/HB68</f>
        <v/>
      </c>
      <c r="HU68" s="2583">
        <f>+HJ68/HB68</f>
        <v/>
      </c>
      <c r="HW68" s="343" t="inlineStr">
        <is>
          <t>SELF PAY</t>
        </is>
      </c>
      <c r="HX68" s="344">
        <f>+HY68/HY70</f>
        <v/>
      </c>
      <c r="HY68" s="345">
        <f>SUM(HZ68:IG68)</f>
        <v/>
      </c>
      <c r="HZ68" s="346" t="n"/>
      <c r="IA68" s="346" t="n"/>
      <c r="IB68" s="346" t="n"/>
      <c r="IC68" s="346" t="n"/>
      <c r="ID68" s="346" t="n"/>
      <c r="IE68" s="346" t="n"/>
      <c r="IF68" s="346" t="n"/>
      <c r="IG68" s="347" t="n"/>
      <c r="IH68" s="324" t="n"/>
      <c r="II68" s="343">
        <f>+$A68</f>
        <v/>
      </c>
      <c r="IJ68" s="339">
        <f>SUM(IK68:IR68)</f>
        <v/>
      </c>
      <c r="IK68" s="2582">
        <f>+HZ68/HY68</f>
        <v/>
      </c>
      <c r="IL68" s="2582">
        <f>+IA68/HY68</f>
        <v/>
      </c>
      <c r="IM68" s="2582">
        <f>+IB68/HY68</f>
        <v/>
      </c>
      <c r="IN68" s="2582">
        <f>+IC68/HY68</f>
        <v/>
      </c>
      <c r="IO68" s="2582">
        <f>+ID68/HY68</f>
        <v/>
      </c>
      <c r="IP68" s="2582">
        <f>+IE68/HY68</f>
        <v/>
      </c>
      <c r="IQ68" s="2582">
        <f>+IF68/HY68</f>
        <v/>
      </c>
      <c r="IR68" s="2583">
        <f>+IG68/HY68</f>
        <v/>
      </c>
      <c r="IT68" s="343" t="inlineStr">
        <is>
          <t>SELF PAY</t>
        </is>
      </c>
      <c r="IU68" s="344">
        <f>+IV68/IV70</f>
        <v/>
      </c>
      <c r="IV68" s="345">
        <f>SUM(IW68:JD68)</f>
        <v/>
      </c>
      <c r="IW68" s="346" t="n"/>
      <c r="IX68" s="346" t="n"/>
      <c r="IY68" s="346" t="n"/>
      <c r="IZ68" s="346" t="n"/>
      <c r="JA68" s="346" t="n"/>
      <c r="JB68" s="346" t="n"/>
      <c r="JC68" s="346" t="n"/>
      <c r="JD68" s="347" t="n"/>
      <c r="JE68" s="324" t="n"/>
      <c r="JF68" s="343">
        <f>+$A68</f>
        <v/>
      </c>
      <c r="JG68" s="339">
        <f>SUM(JH68:JO68)</f>
        <v/>
      </c>
      <c r="JH68" s="2582">
        <f>+IW68/IV68</f>
        <v/>
      </c>
      <c r="JI68" s="2582">
        <f>+IX68/IV68</f>
        <v/>
      </c>
      <c r="JJ68" s="2582">
        <f>+IY68/IV68</f>
        <v/>
      </c>
      <c r="JK68" s="2582">
        <f>+IZ68/IV68</f>
        <v/>
      </c>
      <c r="JL68" s="2582">
        <f>+JA68/IV68</f>
        <v/>
      </c>
      <c r="JM68" s="2582">
        <f>+JB68/IV68</f>
        <v/>
      </c>
      <c r="JN68" s="2582">
        <f>+JC68/IV68</f>
        <v/>
      </c>
      <c r="JO68" s="2583">
        <f>+JD68/IV68</f>
        <v/>
      </c>
      <c r="JQ68" s="343" t="inlineStr">
        <is>
          <t>SELF PAY</t>
        </is>
      </c>
      <c r="JR68" s="344">
        <f>+JS68/JS70</f>
        <v/>
      </c>
      <c r="JS68" s="345">
        <f>SUM(JT68:KA68)</f>
        <v/>
      </c>
      <c r="JT68" s="346" t="n"/>
      <c r="JU68" s="346" t="n"/>
      <c r="JV68" s="346" t="n"/>
      <c r="JW68" s="346" t="n"/>
      <c r="JX68" s="346" t="n"/>
      <c r="JY68" s="346" t="n"/>
      <c r="JZ68" s="346" t="n"/>
      <c r="KA68" s="347" t="n"/>
      <c r="KB68" s="324" t="n"/>
      <c r="KC68" s="343">
        <f>+$A68</f>
        <v/>
      </c>
      <c r="KD68" s="339">
        <f>SUM(KE68:KL68)</f>
        <v/>
      </c>
      <c r="KE68" s="2582">
        <f>+JT68/JS68</f>
        <v/>
      </c>
      <c r="KF68" s="2582">
        <f>+JU68/JS68</f>
        <v/>
      </c>
      <c r="KG68" s="2582">
        <f>+JV68/JS68</f>
        <v/>
      </c>
      <c r="KH68" s="2582">
        <f>+JW68/JS68</f>
        <v/>
      </c>
      <c r="KI68" s="2582">
        <f>+JX68/JS68</f>
        <v/>
      </c>
      <c r="KJ68" s="2582">
        <f>+JY68/JS68</f>
        <v/>
      </c>
      <c r="KK68" s="2582">
        <f>+JZ68/JS68</f>
        <v/>
      </c>
      <c r="KL68" s="2583">
        <f>+KA68/JS68</f>
        <v/>
      </c>
    </row>
    <row r="69">
      <c r="A69" s="343" t="inlineStr">
        <is>
          <t>WORKERS COMP</t>
        </is>
      </c>
      <c r="B69" s="344">
        <f>+C69/C70</f>
        <v/>
      </c>
      <c r="C69" s="345">
        <f>SUM(D69:K69)</f>
        <v/>
      </c>
      <c r="D69" s="346">
        <f>AA69+AX69+BU69+CR69+DO69+EL69+FI69+GF69+HC69+HZ69+IW69+JT69</f>
        <v/>
      </c>
      <c r="E69" s="346">
        <f>AB69+AY69+BV69+CS69+DP69+EM69+FJ69+GG69+HD69+IA69+IX69+JU69</f>
        <v/>
      </c>
      <c r="F69" s="346">
        <f>AC69+AZ69+BW69+CT69+DQ69+EN69+FK69+GH69+HE69+IB69+IY69+JV69</f>
        <v/>
      </c>
      <c r="G69" s="346">
        <f>AD69+BA69+BX69+CU69+DR69+EO69+FL69+GI69+HF69+IC69+IZ69+JW69</f>
        <v/>
      </c>
      <c r="H69" s="346">
        <f>AE69+BB69+BY69+CV69+DS69+EP69+FM69+GJ69+HG69+ID69+JA69+JX69</f>
        <v/>
      </c>
      <c r="I69" s="346">
        <f>AF69+BC69+BZ69+CW69+DT69+EQ69+FN69+GK69+HH69+IE69+JB69+JY69</f>
        <v/>
      </c>
      <c r="J69" s="346">
        <f>AG69+BD69+CA69+CX69+DU69+ER69+FO69+GL69+HI69+IF69+JC69+JZ69</f>
        <v/>
      </c>
      <c r="K69" s="347">
        <f>AH69+BE69+CB69+CY69+DV69+ES69+FP69+GM69+HJ69+IG69+JD69+KA69</f>
        <v/>
      </c>
      <c r="L69" s="324" t="n"/>
      <c r="M69" s="343">
        <f>+$A69</f>
        <v/>
      </c>
      <c r="N69" s="339">
        <f>SUM(O69:V69)</f>
        <v/>
      </c>
      <c r="O69" s="2582">
        <f>+D69/$C69</f>
        <v/>
      </c>
      <c r="P69" s="2582">
        <f>+E69/$C69</f>
        <v/>
      </c>
      <c r="Q69" s="2582">
        <f>+F69/$C69</f>
        <v/>
      </c>
      <c r="R69" s="2582">
        <f>+G69/$C69</f>
        <v/>
      </c>
      <c r="S69" s="2582">
        <f>+H69/$C69</f>
        <v/>
      </c>
      <c r="T69" s="2582">
        <f>+I69/$C69</f>
        <v/>
      </c>
      <c r="U69" s="2582">
        <f>+J69/$C69</f>
        <v/>
      </c>
      <c r="V69" s="2584">
        <f>+K69/$C69</f>
        <v/>
      </c>
      <c r="X69" s="343" t="inlineStr">
        <is>
          <t>WORKERS COMP</t>
        </is>
      </c>
      <c r="Y69" s="344">
        <f>+Z69/Z70</f>
        <v/>
      </c>
      <c r="Z69" s="345">
        <f>SUM(AA69:AH69)</f>
        <v/>
      </c>
      <c r="AA69" s="346" t="n"/>
      <c r="AB69" s="346" t="n"/>
      <c r="AC69" s="346" t="n"/>
      <c r="AD69" s="346" t="n"/>
      <c r="AE69" s="346" t="n"/>
      <c r="AF69" s="346" t="n"/>
      <c r="AG69" s="346" t="n"/>
      <c r="AH69" s="347" t="n"/>
      <c r="AI69" s="324" t="n"/>
      <c r="AJ69" s="343">
        <f>+$A69</f>
        <v/>
      </c>
      <c r="AK69" s="339">
        <f>SUM(AL69:AS69)</f>
        <v/>
      </c>
      <c r="AL69" s="2582">
        <f>+AA69/Z69</f>
        <v/>
      </c>
      <c r="AM69" s="2582">
        <f>+AB69/Z69</f>
        <v/>
      </c>
      <c r="AN69" s="2582">
        <f>+AC69/Z69</f>
        <v/>
      </c>
      <c r="AO69" s="2582">
        <f>+AD69/Z69</f>
        <v/>
      </c>
      <c r="AP69" s="2582">
        <f>+AE69/Z69</f>
        <v/>
      </c>
      <c r="AQ69" s="2582">
        <f>+AF69/Z69</f>
        <v/>
      </c>
      <c r="AR69" s="2582">
        <f>+AG69/Z69</f>
        <v/>
      </c>
      <c r="AS69" s="2584">
        <f>+AH69/Z69</f>
        <v/>
      </c>
      <c r="AU69" s="343" t="inlineStr">
        <is>
          <t>WORKERS COMP</t>
        </is>
      </c>
      <c r="AV69" s="344">
        <f>+AW69/AW70</f>
        <v/>
      </c>
      <c r="AW69" s="345">
        <f>SUM(AX69:BE69)</f>
        <v/>
      </c>
      <c r="AX69" s="346" t="n"/>
      <c r="AY69" s="346" t="n"/>
      <c r="AZ69" s="346" t="n"/>
      <c r="BA69" s="346" t="n"/>
      <c r="BB69" s="346" t="n"/>
      <c r="BC69" s="346" t="n"/>
      <c r="BD69" s="346" t="n"/>
      <c r="BE69" s="347" t="n"/>
      <c r="BF69" s="324" t="n"/>
      <c r="BG69" s="343">
        <f>+$A69</f>
        <v/>
      </c>
      <c r="BH69" s="339">
        <f>SUM(BI69:BP69)</f>
        <v/>
      </c>
      <c r="BI69" s="2582">
        <f>+AX69/AW69</f>
        <v/>
      </c>
      <c r="BJ69" s="2582">
        <f>+AY69/AW69</f>
        <v/>
      </c>
      <c r="BK69" s="2582">
        <f>+AZ69/AW69</f>
        <v/>
      </c>
      <c r="BL69" s="2582">
        <f>+BA69/AW69</f>
        <v/>
      </c>
      <c r="BM69" s="2582">
        <f>+BB69/AW69</f>
        <v/>
      </c>
      <c r="BN69" s="2582">
        <f>+BC69/AW69</f>
        <v/>
      </c>
      <c r="BO69" s="2582">
        <f>+BD69/AW69</f>
        <v/>
      </c>
      <c r="BP69" s="2584">
        <f>+BE69/AW69</f>
        <v/>
      </c>
      <c r="BR69" s="343" t="inlineStr">
        <is>
          <t>WORKERS COMP</t>
        </is>
      </c>
      <c r="BS69" s="344">
        <f>+BT69/BT70</f>
        <v/>
      </c>
      <c r="BT69" s="345">
        <f>SUM(BU69:CB69)</f>
        <v/>
      </c>
      <c r="BU69" s="346" t="n"/>
      <c r="BV69" s="346" t="n"/>
      <c r="BW69" s="346" t="n"/>
      <c r="BX69" s="346" t="n"/>
      <c r="BY69" s="346" t="n"/>
      <c r="BZ69" s="346" t="n"/>
      <c r="CA69" s="346" t="n"/>
      <c r="CB69" s="347" t="n"/>
      <c r="CC69" s="324" t="n"/>
      <c r="CD69" s="343">
        <f>+$A69</f>
        <v/>
      </c>
      <c r="CE69" s="339">
        <f>SUM(CF69:CM69)</f>
        <v/>
      </c>
      <c r="CF69" s="2582">
        <f>+BU69/BT69</f>
        <v/>
      </c>
      <c r="CG69" s="2582">
        <f>+BV69/BT69</f>
        <v/>
      </c>
      <c r="CH69" s="2582">
        <f>+BW69/BT69</f>
        <v/>
      </c>
      <c r="CI69" s="2582">
        <f>+BX69/BT69</f>
        <v/>
      </c>
      <c r="CJ69" s="2582">
        <f>+BY69/BT69</f>
        <v/>
      </c>
      <c r="CK69" s="2582">
        <f>+BZ69/BT69</f>
        <v/>
      </c>
      <c r="CL69" s="2582">
        <f>+CA69/BT69</f>
        <v/>
      </c>
      <c r="CM69" s="2584">
        <f>+CB69/BT69</f>
        <v/>
      </c>
      <c r="CO69" s="343" t="inlineStr">
        <is>
          <t>WORKERS COMP</t>
        </is>
      </c>
      <c r="CP69" s="344">
        <f>+CQ69/CQ70</f>
        <v/>
      </c>
      <c r="CQ69" s="345">
        <f>SUM(CR69:CY69)</f>
        <v/>
      </c>
      <c r="CR69" s="346" t="n"/>
      <c r="CS69" s="346" t="n"/>
      <c r="CT69" s="346" t="n"/>
      <c r="CU69" s="346" t="n"/>
      <c r="CV69" s="346" t="n"/>
      <c r="CW69" s="346" t="n"/>
      <c r="CX69" s="346" t="n"/>
      <c r="CY69" s="347" t="n"/>
      <c r="CZ69" s="324" t="n"/>
      <c r="DA69" s="343">
        <f>+$A69</f>
        <v/>
      </c>
      <c r="DB69" s="339">
        <f>SUM(DC69:DJ69)</f>
        <v/>
      </c>
      <c r="DC69" s="2582">
        <f>+CR69/CQ69</f>
        <v/>
      </c>
      <c r="DD69" s="2582">
        <f>+CS69/CQ69</f>
        <v/>
      </c>
      <c r="DE69" s="2582">
        <f>+CT69/CQ69</f>
        <v/>
      </c>
      <c r="DF69" s="2582">
        <f>+CU69/CQ69</f>
        <v/>
      </c>
      <c r="DG69" s="2582">
        <f>+CV69/CQ69</f>
        <v/>
      </c>
      <c r="DH69" s="2582">
        <f>+CW69/CQ69</f>
        <v/>
      </c>
      <c r="DI69" s="2582">
        <f>+CX69/CQ69</f>
        <v/>
      </c>
      <c r="DJ69" s="2584">
        <f>+CY69/CQ69</f>
        <v/>
      </c>
      <c r="DL69" s="343" t="inlineStr">
        <is>
          <t>WORKERS COMP</t>
        </is>
      </c>
      <c r="DM69" s="344">
        <f>+DN69/DN70</f>
        <v/>
      </c>
      <c r="DN69" s="345">
        <f>SUM(DO69:DV69)</f>
        <v/>
      </c>
      <c r="DO69" s="346" t="n"/>
      <c r="DP69" s="346" t="n"/>
      <c r="DQ69" s="346" t="n"/>
      <c r="DR69" s="346" t="n"/>
      <c r="DS69" s="346" t="n"/>
      <c r="DT69" s="346" t="n"/>
      <c r="DU69" s="346" t="n"/>
      <c r="DV69" s="347" t="n"/>
      <c r="DW69" s="324" t="n"/>
      <c r="DX69" s="343">
        <f>+$A69</f>
        <v/>
      </c>
      <c r="DY69" s="339">
        <f>SUM(DZ69:EG69)</f>
        <v/>
      </c>
      <c r="DZ69" s="2582">
        <f>+DO69/DN69</f>
        <v/>
      </c>
      <c r="EA69" s="2582">
        <f>+DP69/DN69</f>
        <v/>
      </c>
      <c r="EB69" s="2582">
        <f>+DQ69/DN69</f>
        <v/>
      </c>
      <c r="EC69" s="2582">
        <f>+DR69/DN69</f>
        <v/>
      </c>
      <c r="ED69" s="2582">
        <f>+DS69/DN69</f>
        <v/>
      </c>
      <c r="EE69" s="2582">
        <f>+DT69/DN69</f>
        <v/>
      </c>
      <c r="EF69" s="2582">
        <f>+DU69/DN69</f>
        <v/>
      </c>
      <c r="EG69" s="2584">
        <f>+DV69/DN69</f>
        <v/>
      </c>
      <c r="EI69" s="343" t="inlineStr">
        <is>
          <t>WORKERS COMP</t>
        </is>
      </c>
      <c r="EJ69" s="344">
        <f>+EK69/EK70</f>
        <v/>
      </c>
      <c r="EK69" s="345">
        <f>SUM(EL69:ES69)</f>
        <v/>
      </c>
      <c r="EL69" s="346" t="n"/>
      <c r="EM69" s="346" t="n"/>
      <c r="EN69" s="346" t="n"/>
      <c r="EO69" s="346" t="n"/>
      <c r="EP69" s="346" t="n"/>
      <c r="EQ69" s="346" t="n"/>
      <c r="ER69" s="346" t="n"/>
      <c r="ES69" s="347" t="n"/>
      <c r="ET69" s="324" t="n"/>
      <c r="EU69" s="343">
        <f>+$A69</f>
        <v/>
      </c>
      <c r="EV69" s="339">
        <f>SUM(EW69:FD69)</f>
        <v/>
      </c>
      <c r="EW69" s="2582">
        <f>+EL69/EK69</f>
        <v/>
      </c>
      <c r="EX69" s="2582">
        <f>+EM69/EK69</f>
        <v/>
      </c>
      <c r="EY69" s="2582">
        <f>+EN69/EK69</f>
        <v/>
      </c>
      <c r="EZ69" s="2582">
        <f>+EO69/EK69</f>
        <v/>
      </c>
      <c r="FA69" s="2582">
        <f>+EP69/EK69</f>
        <v/>
      </c>
      <c r="FB69" s="2582">
        <f>+EQ69/EK69</f>
        <v/>
      </c>
      <c r="FC69" s="2582">
        <f>+ER69/EK69</f>
        <v/>
      </c>
      <c r="FD69" s="2584">
        <f>+ES69/EK69</f>
        <v/>
      </c>
      <c r="FF69" s="343" t="inlineStr">
        <is>
          <t>WORKERS COMP</t>
        </is>
      </c>
      <c r="FG69" s="344">
        <f>+FH69/FH70</f>
        <v/>
      </c>
      <c r="FH69" s="345">
        <f>SUM(FI69:FP69)</f>
        <v/>
      </c>
      <c r="FI69" s="346" t="n"/>
      <c r="FJ69" s="346" t="n"/>
      <c r="FK69" s="346" t="n"/>
      <c r="FL69" s="346" t="n"/>
      <c r="FM69" s="346" t="n"/>
      <c r="FN69" s="346" t="n"/>
      <c r="FO69" s="346" t="n"/>
      <c r="FP69" s="347" t="n"/>
      <c r="FQ69" s="324" t="n"/>
      <c r="FR69" s="343">
        <f>+$A69</f>
        <v/>
      </c>
      <c r="FS69" s="339">
        <f>SUM(FT69:GA69)</f>
        <v/>
      </c>
      <c r="FT69" s="2582">
        <f>+FI69/FH69</f>
        <v/>
      </c>
      <c r="FU69" s="2582">
        <f>+FJ69/FH69</f>
        <v/>
      </c>
      <c r="FV69" s="2582">
        <f>+FK69/FH69</f>
        <v/>
      </c>
      <c r="FW69" s="2582">
        <f>+FL69/FH69</f>
        <v/>
      </c>
      <c r="FX69" s="2582">
        <f>+FM69/FH69</f>
        <v/>
      </c>
      <c r="FY69" s="2582">
        <f>+FN69/FH69</f>
        <v/>
      </c>
      <c r="FZ69" s="2582">
        <f>+FO69/FH69</f>
        <v/>
      </c>
      <c r="GA69" s="2584">
        <f>+FP69/FH69</f>
        <v/>
      </c>
      <c r="GC69" s="343" t="inlineStr">
        <is>
          <t>WORKERS COMP</t>
        </is>
      </c>
      <c r="GD69" s="344">
        <f>+GE69/GE70</f>
        <v/>
      </c>
      <c r="GE69" s="345">
        <f>SUM(GF69:GM69)</f>
        <v/>
      </c>
      <c r="GF69" s="346" t="n"/>
      <c r="GG69" s="346" t="n"/>
      <c r="GH69" s="346" t="n"/>
      <c r="GI69" s="346" t="n"/>
      <c r="GJ69" s="346" t="n"/>
      <c r="GK69" s="346" t="n"/>
      <c r="GL69" s="346" t="n"/>
      <c r="GM69" s="347" t="n"/>
      <c r="GN69" s="324" t="n"/>
      <c r="GO69" s="343">
        <f>+$A69</f>
        <v/>
      </c>
      <c r="GP69" s="339">
        <f>SUM(GQ69:GX69)</f>
        <v/>
      </c>
      <c r="GQ69" s="2582">
        <f>+GF69/GE69</f>
        <v/>
      </c>
      <c r="GR69" s="2582">
        <f>+GG69/GE69</f>
        <v/>
      </c>
      <c r="GS69" s="2582">
        <f>+GH69/GE69</f>
        <v/>
      </c>
      <c r="GT69" s="2582">
        <f>+GI69/GE69</f>
        <v/>
      </c>
      <c r="GU69" s="2582">
        <f>+GJ69/GE69</f>
        <v/>
      </c>
      <c r="GV69" s="2582">
        <f>+GK69/GE69</f>
        <v/>
      </c>
      <c r="GW69" s="2582">
        <f>+GL69/GE69</f>
        <v/>
      </c>
      <c r="GX69" s="2584">
        <f>+GM69/GE69</f>
        <v/>
      </c>
      <c r="GZ69" s="343" t="inlineStr">
        <is>
          <t>WORKERS COMP</t>
        </is>
      </c>
      <c r="HA69" s="344">
        <f>+HB69/HB70</f>
        <v/>
      </c>
      <c r="HB69" s="345">
        <f>SUM(HC69:HJ69)</f>
        <v/>
      </c>
      <c r="HC69" s="346" t="n"/>
      <c r="HD69" s="346" t="n"/>
      <c r="HE69" s="346" t="n"/>
      <c r="HF69" s="346" t="n"/>
      <c r="HG69" s="346" t="n"/>
      <c r="HH69" s="346" t="n"/>
      <c r="HI69" s="346" t="n"/>
      <c r="HJ69" s="347" t="n"/>
      <c r="HK69" s="324" t="n"/>
      <c r="HL69" s="343">
        <f>+$A69</f>
        <v/>
      </c>
      <c r="HM69" s="339">
        <f>SUM(HN69:HU69)</f>
        <v/>
      </c>
      <c r="HN69" s="2582">
        <f>+HC69/HB69</f>
        <v/>
      </c>
      <c r="HO69" s="2582">
        <f>+HD69/HB69</f>
        <v/>
      </c>
      <c r="HP69" s="2582">
        <f>+HE69/HB69</f>
        <v/>
      </c>
      <c r="HQ69" s="2582">
        <f>+HF69/HB69</f>
        <v/>
      </c>
      <c r="HR69" s="2582">
        <f>+HG69/HB69</f>
        <v/>
      </c>
      <c r="HS69" s="2582">
        <f>+HH69/HB69</f>
        <v/>
      </c>
      <c r="HT69" s="2582">
        <f>+HI69/HB69</f>
        <v/>
      </c>
      <c r="HU69" s="2584">
        <f>+HJ69/HB69</f>
        <v/>
      </c>
      <c r="HW69" s="343" t="inlineStr">
        <is>
          <t>WORKERS COMP</t>
        </is>
      </c>
      <c r="HX69" s="344">
        <f>+HY69/HY70</f>
        <v/>
      </c>
      <c r="HY69" s="345">
        <f>SUM(HZ69:IG69)</f>
        <v/>
      </c>
      <c r="HZ69" s="346" t="n"/>
      <c r="IA69" s="346" t="n"/>
      <c r="IB69" s="346" t="n"/>
      <c r="IC69" s="346" t="n"/>
      <c r="ID69" s="346" t="n"/>
      <c r="IE69" s="346" t="n"/>
      <c r="IF69" s="346" t="n"/>
      <c r="IG69" s="347" t="n"/>
      <c r="IH69" s="324" t="n"/>
      <c r="II69" s="343">
        <f>+$A69</f>
        <v/>
      </c>
      <c r="IJ69" s="339">
        <f>SUM(IK69:IR69)</f>
        <v/>
      </c>
      <c r="IK69" s="2582">
        <f>+HZ69/HY69</f>
        <v/>
      </c>
      <c r="IL69" s="2582">
        <f>+IA69/HY69</f>
        <v/>
      </c>
      <c r="IM69" s="2582">
        <f>+IB69/HY69</f>
        <v/>
      </c>
      <c r="IN69" s="2582">
        <f>+IC69/HY69</f>
        <v/>
      </c>
      <c r="IO69" s="2582">
        <f>+ID69/HY69</f>
        <v/>
      </c>
      <c r="IP69" s="2582">
        <f>+IE69/HY69</f>
        <v/>
      </c>
      <c r="IQ69" s="2582">
        <f>+IF69/HY69</f>
        <v/>
      </c>
      <c r="IR69" s="2584">
        <f>+IG69/HY69</f>
        <v/>
      </c>
      <c r="IT69" s="343" t="inlineStr">
        <is>
          <t>WORKERS COMP</t>
        </is>
      </c>
      <c r="IU69" s="344">
        <f>+IV69/IV70</f>
        <v/>
      </c>
      <c r="IV69" s="345">
        <f>SUM(IW69:JD69)</f>
        <v/>
      </c>
      <c r="IW69" s="346" t="n"/>
      <c r="IX69" s="346" t="n"/>
      <c r="IY69" s="346" t="n"/>
      <c r="IZ69" s="346" t="n"/>
      <c r="JA69" s="346" t="n"/>
      <c r="JB69" s="346" t="n"/>
      <c r="JC69" s="346" t="n"/>
      <c r="JD69" s="347" t="n"/>
      <c r="JE69" s="324" t="n"/>
      <c r="JF69" s="343">
        <f>+$A69</f>
        <v/>
      </c>
      <c r="JG69" s="339">
        <f>SUM(JH69:JO69)</f>
        <v/>
      </c>
      <c r="JH69" s="2582">
        <f>+IW69/IV69</f>
        <v/>
      </c>
      <c r="JI69" s="2582">
        <f>+IX69/IV69</f>
        <v/>
      </c>
      <c r="JJ69" s="2582">
        <f>+IY69/IV69</f>
        <v/>
      </c>
      <c r="JK69" s="2582">
        <f>+IZ69/IV69</f>
        <v/>
      </c>
      <c r="JL69" s="2582">
        <f>+JA69/IV69</f>
        <v/>
      </c>
      <c r="JM69" s="2582">
        <f>+JB69/IV69</f>
        <v/>
      </c>
      <c r="JN69" s="2582">
        <f>+JC69/IV69</f>
        <v/>
      </c>
      <c r="JO69" s="2584">
        <f>+JD69/IV69</f>
        <v/>
      </c>
      <c r="JQ69" s="343" t="inlineStr">
        <is>
          <t>WORKERS COMP</t>
        </is>
      </c>
      <c r="JR69" s="344">
        <f>+JS69/JS70</f>
        <v/>
      </c>
      <c r="JS69" s="345">
        <f>SUM(JT69:KA69)</f>
        <v/>
      </c>
      <c r="JT69" s="346" t="n"/>
      <c r="JU69" s="346" t="n"/>
      <c r="JV69" s="346" t="n"/>
      <c r="JW69" s="346" t="n"/>
      <c r="JX69" s="346" t="n"/>
      <c r="JY69" s="346" t="n"/>
      <c r="JZ69" s="346" t="n"/>
      <c r="KA69" s="347" t="n"/>
      <c r="KB69" s="324" t="n"/>
      <c r="KC69" s="343">
        <f>+$A69</f>
        <v/>
      </c>
      <c r="KD69" s="339">
        <f>SUM(KE69:KL69)</f>
        <v/>
      </c>
      <c r="KE69" s="2582">
        <f>+JT69/JS69</f>
        <v/>
      </c>
      <c r="KF69" s="2582">
        <f>+JU69/JS69</f>
        <v/>
      </c>
      <c r="KG69" s="2582">
        <f>+JV69/JS69</f>
        <v/>
      </c>
      <c r="KH69" s="2582">
        <f>+JW69/JS69</f>
        <v/>
      </c>
      <c r="KI69" s="2582">
        <f>+JX69/JS69</f>
        <v/>
      </c>
      <c r="KJ69" s="2582">
        <f>+JY69/JS69</f>
        <v/>
      </c>
      <c r="KK69" s="2582">
        <f>+JZ69/JS69</f>
        <v/>
      </c>
      <c r="KL69" s="2584">
        <f>+KA69/JS69</f>
        <v/>
      </c>
    </row>
    <row r="70">
      <c r="A70" s="1461" t="inlineStr">
        <is>
          <t>TOTAL</t>
        </is>
      </c>
      <c r="B70" s="1462">
        <f>SUM(B58:B69)</f>
        <v/>
      </c>
      <c r="C70" s="1463">
        <f>SUM(C58:C69)</f>
        <v/>
      </c>
      <c r="D70" s="1464">
        <f>SUM(D58:D69)</f>
        <v/>
      </c>
      <c r="E70" s="1464">
        <f>SUM(E58:E69)</f>
        <v/>
      </c>
      <c r="F70" s="1464">
        <f>SUM(F58:F69)</f>
        <v/>
      </c>
      <c r="G70" s="1464">
        <f>SUM(G58:G69)</f>
        <v/>
      </c>
      <c r="H70" s="1464">
        <f>SUM(H58:H69)</f>
        <v/>
      </c>
      <c r="I70" s="1464">
        <f>SUM(I58:I69)</f>
        <v/>
      </c>
      <c r="J70" s="1464">
        <f>SUM(J58:J69)</f>
        <v/>
      </c>
      <c r="K70" s="1465">
        <f>SUM(K58:K69)</f>
        <v/>
      </c>
      <c r="L70" s="324" t="n"/>
      <c r="M70" s="1461" t="inlineStr">
        <is>
          <t>TOTAL</t>
        </is>
      </c>
      <c r="N70" s="1466">
        <f>SUM(O70:V70)</f>
        <v/>
      </c>
      <c r="O70" s="2585">
        <f>+D70/$C70</f>
        <v/>
      </c>
      <c r="P70" s="2585">
        <f>+E70/$C70</f>
        <v/>
      </c>
      <c r="Q70" s="2585">
        <f>+F70/$C70</f>
        <v/>
      </c>
      <c r="R70" s="2585">
        <f>+G70/$C70</f>
        <v/>
      </c>
      <c r="S70" s="2585">
        <f>+H70/$C70</f>
        <v/>
      </c>
      <c r="T70" s="2585">
        <f>+I70/$C70</f>
        <v/>
      </c>
      <c r="U70" s="2585">
        <f>+J70/$C70</f>
        <v/>
      </c>
      <c r="V70" s="2586">
        <f>+K70/$C70</f>
        <v/>
      </c>
      <c r="X70" s="1461" t="inlineStr">
        <is>
          <t>TOTAL</t>
        </is>
      </c>
      <c r="Y70" s="1462">
        <f>SUM(Y58:Y69)</f>
        <v/>
      </c>
      <c r="Z70" s="1463">
        <f>SUM(Z58:Z69)</f>
        <v/>
      </c>
      <c r="AA70" s="1464">
        <f>SUM(AA58:AA69)</f>
        <v/>
      </c>
      <c r="AB70" s="1464">
        <f>SUM(AB58:AB69)</f>
        <v/>
      </c>
      <c r="AC70" s="1464">
        <f>SUM(AC58:AC69)</f>
        <v/>
      </c>
      <c r="AD70" s="1464">
        <f>SUM(AD58:AD69)</f>
        <v/>
      </c>
      <c r="AE70" s="1464">
        <f>SUM(AE58:AE69)</f>
        <v/>
      </c>
      <c r="AF70" s="1464">
        <f>SUM(AF58:AF69)</f>
        <v/>
      </c>
      <c r="AG70" s="1464">
        <f>SUM(AG58:AG69)</f>
        <v/>
      </c>
      <c r="AH70" s="1465">
        <f>SUM(AH58:AH69)</f>
        <v/>
      </c>
      <c r="AI70" s="324" t="n"/>
      <c r="AJ70" s="1461" t="inlineStr">
        <is>
          <t>TOTAL</t>
        </is>
      </c>
      <c r="AK70" s="1466">
        <f>SUM(AL70:AS70)</f>
        <v/>
      </c>
      <c r="AL70" s="2585">
        <f>+AA70/Z70</f>
        <v/>
      </c>
      <c r="AM70" s="2585">
        <f>+AB70/Z70</f>
        <v/>
      </c>
      <c r="AN70" s="2585">
        <f>+AC70/Z70</f>
        <v/>
      </c>
      <c r="AO70" s="2585">
        <f>+AD70/Z70</f>
        <v/>
      </c>
      <c r="AP70" s="2585">
        <f>+AE70/Z70</f>
        <v/>
      </c>
      <c r="AQ70" s="2585">
        <f>+AF70/Z70</f>
        <v/>
      </c>
      <c r="AR70" s="2585">
        <f>+AG70/Z70</f>
        <v/>
      </c>
      <c r="AS70" s="2586">
        <f>+AH70/Z70</f>
        <v/>
      </c>
      <c r="AU70" s="1461" t="inlineStr">
        <is>
          <t>TOTAL</t>
        </is>
      </c>
      <c r="AV70" s="1462">
        <f>SUM(AV58:AV69)</f>
        <v/>
      </c>
      <c r="AW70" s="1463">
        <f>SUM(AW58:AW69)</f>
        <v/>
      </c>
      <c r="AX70" s="1464">
        <f>SUM(AX58:AX69)</f>
        <v/>
      </c>
      <c r="AY70" s="1464">
        <f>SUM(AY58:AY69)</f>
        <v/>
      </c>
      <c r="AZ70" s="1464">
        <f>SUM(AZ58:AZ69)</f>
        <v/>
      </c>
      <c r="BA70" s="1464">
        <f>SUM(BA58:BA69)</f>
        <v/>
      </c>
      <c r="BB70" s="1464">
        <f>SUM(BB58:BB69)</f>
        <v/>
      </c>
      <c r="BC70" s="1464">
        <f>SUM(BC58:BC69)</f>
        <v/>
      </c>
      <c r="BD70" s="1464">
        <f>SUM(BD58:BD69)</f>
        <v/>
      </c>
      <c r="BE70" s="1465">
        <f>SUM(BE58:BE69)</f>
        <v/>
      </c>
      <c r="BF70" s="324" t="n"/>
      <c r="BG70" s="1461" t="inlineStr">
        <is>
          <t>TOTAL</t>
        </is>
      </c>
      <c r="BH70" s="1466">
        <f>SUM(BI70:BP70)</f>
        <v/>
      </c>
      <c r="BI70" s="2585">
        <f>+AX70/AW70</f>
        <v/>
      </c>
      <c r="BJ70" s="2585">
        <f>+AY70/AW70</f>
        <v/>
      </c>
      <c r="BK70" s="2585">
        <f>+AZ70/AW70</f>
        <v/>
      </c>
      <c r="BL70" s="2585">
        <f>+BA70/AW70</f>
        <v/>
      </c>
      <c r="BM70" s="2585">
        <f>+BB70/AW70</f>
        <v/>
      </c>
      <c r="BN70" s="2585">
        <f>+BC70/AW70</f>
        <v/>
      </c>
      <c r="BO70" s="2585">
        <f>+BD70/AW70</f>
        <v/>
      </c>
      <c r="BP70" s="2586">
        <f>+BE70/AW70</f>
        <v/>
      </c>
      <c r="BR70" s="1461" t="inlineStr">
        <is>
          <t>TOTAL</t>
        </is>
      </c>
      <c r="BS70" s="1462">
        <f>SUM(BS58:BS69)</f>
        <v/>
      </c>
      <c r="BT70" s="1463">
        <f>SUM(BT58:BT69)</f>
        <v/>
      </c>
      <c r="BU70" s="1464">
        <f>SUM(BU58:BU69)</f>
        <v/>
      </c>
      <c r="BV70" s="1464">
        <f>SUM(BV58:BV69)</f>
        <v/>
      </c>
      <c r="BW70" s="1464">
        <f>SUM(BW58:BW69)</f>
        <v/>
      </c>
      <c r="BX70" s="1464">
        <f>SUM(BX58:BX69)</f>
        <v/>
      </c>
      <c r="BY70" s="1464">
        <f>SUM(BY58:BY69)</f>
        <v/>
      </c>
      <c r="BZ70" s="1464">
        <f>SUM(BZ58:BZ69)</f>
        <v/>
      </c>
      <c r="CA70" s="1464">
        <f>SUM(CA58:CA69)</f>
        <v/>
      </c>
      <c r="CB70" s="1465">
        <f>SUM(CB58:CB69)</f>
        <v/>
      </c>
      <c r="CC70" s="324" t="n"/>
      <c r="CD70" s="1461" t="inlineStr">
        <is>
          <t>TOTAL</t>
        </is>
      </c>
      <c r="CE70" s="1466">
        <f>SUM(CF70:CM70)</f>
        <v/>
      </c>
      <c r="CF70" s="2585">
        <f>+BU70/BT70</f>
        <v/>
      </c>
      <c r="CG70" s="2585">
        <f>+BV70/BT70</f>
        <v/>
      </c>
      <c r="CH70" s="2585">
        <f>+BW70/BT70</f>
        <v/>
      </c>
      <c r="CI70" s="2585">
        <f>+BX70/BT70</f>
        <v/>
      </c>
      <c r="CJ70" s="2585">
        <f>+BY70/BT70</f>
        <v/>
      </c>
      <c r="CK70" s="2585">
        <f>+BZ70/BT70</f>
        <v/>
      </c>
      <c r="CL70" s="2585">
        <f>+CA70/BT70</f>
        <v/>
      </c>
      <c r="CM70" s="2586">
        <f>+CB70/BT70</f>
        <v/>
      </c>
      <c r="CO70" s="1461" t="inlineStr">
        <is>
          <t>TOTAL</t>
        </is>
      </c>
      <c r="CP70" s="1462">
        <f>SUM(CP58:CP69)</f>
        <v/>
      </c>
      <c r="CQ70" s="1463">
        <f>SUM(CQ58:CQ69)</f>
        <v/>
      </c>
      <c r="CR70" s="1464">
        <f>SUM(CR58:CR69)</f>
        <v/>
      </c>
      <c r="CS70" s="1464">
        <f>SUM(CS58:CS69)</f>
        <v/>
      </c>
      <c r="CT70" s="1464">
        <f>SUM(CT58:CT69)</f>
        <v/>
      </c>
      <c r="CU70" s="1464">
        <f>SUM(CU58:CU69)</f>
        <v/>
      </c>
      <c r="CV70" s="1464">
        <f>SUM(CV58:CV69)</f>
        <v/>
      </c>
      <c r="CW70" s="1464">
        <f>SUM(CW58:CW69)</f>
        <v/>
      </c>
      <c r="CX70" s="1464">
        <f>SUM(CX58:CX69)</f>
        <v/>
      </c>
      <c r="CY70" s="1465">
        <f>SUM(CY58:CY69)</f>
        <v/>
      </c>
      <c r="CZ70" s="324" t="n"/>
      <c r="DA70" s="1461" t="inlineStr">
        <is>
          <t>TOTAL</t>
        </is>
      </c>
      <c r="DB70" s="1466">
        <f>SUM(DC70:DJ70)</f>
        <v/>
      </c>
      <c r="DC70" s="2585">
        <f>+CR70/CQ70</f>
        <v/>
      </c>
      <c r="DD70" s="2585">
        <f>+CS70/CQ70</f>
        <v/>
      </c>
      <c r="DE70" s="2585">
        <f>+CT70/CQ70</f>
        <v/>
      </c>
      <c r="DF70" s="2585">
        <f>+CU70/CQ70</f>
        <v/>
      </c>
      <c r="DG70" s="2585">
        <f>+CV70/CQ70</f>
        <v/>
      </c>
      <c r="DH70" s="2585">
        <f>+CW70/CQ70</f>
        <v/>
      </c>
      <c r="DI70" s="2585">
        <f>+CX70/CQ70</f>
        <v/>
      </c>
      <c r="DJ70" s="2586">
        <f>+CY70/CQ70</f>
        <v/>
      </c>
      <c r="DL70" s="1461" t="inlineStr">
        <is>
          <t>TOTAL</t>
        </is>
      </c>
      <c r="DM70" s="1462">
        <f>SUM(DM58:DM69)</f>
        <v/>
      </c>
      <c r="DN70" s="1463">
        <f>SUM(DN58:DN69)</f>
        <v/>
      </c>
      <c r="DO70" s="1464">
        <f>SUM(DO58:DO69)</f>
        <v/>
      </c>
      <c r="DP70" s="1464">
        <f>SUM(DP58:DP69)</f>
        <v/>
      </c>
      <c r="DQ70" s="1464">
        <f>SUM(DQ58:DQ69)</f>
        <v/>
      </c>
      <c r="DR70" s="1464">
        <f>SUM(DR58:DR69)</f>
        <v/>
      </c>
      <c r="DS70" s="1464">
        <f>SUM(DS58:DS69)</f>
        <v/>
      </c>
      <c r="DT70" s="1464">
        <f>SUM(DT58:DT69)</f>
        <v/>
      </c>
      <c r="DU70" s="1464">
        <f>SUM(DU58:DU69)</f>
        <v/>
      </c>
      <c r="DV70" s="1465">
        <f>SUM(DV58:DV69)</f>
        <v/>
      </c>
      <c r="DW70" s="324" t="n"/>
      <c r="DX70" s="1461" t="inlineStr">
        <is>
          <t>TOTAL</t>
        </is>
      </c>
      <c r="DY70" s="1466">
        <f>SUM(DZ70:EG70)</f>
        <v/>
      </c>
      <c r="DZ70" s="2585">
        <f>+DO70/DN70</f>
        <v/>
      </c>
      <c r="EA70" s="2585">
        <f>+DP70/DN70</f>
        <v/>
      </c>
      <c r="EB70" s="2585">
        <f>+DQ70/DN70</f>
        <v/>
      </c>
      <c r="EC70" s="2585">
        <f>+DR70/DN70</f>
        <v/>
      </c>
      <c r="ED70" s="2585">
        <f>+DS70/DN70</f>
        <v/>
      </c>
      <c r="EE70" s="2585">
        <f>+DT70/DN70</f>
        <v/>
      </c>
      <c r="EF70" s="2585">
        <f>+DU70/DN70</f>
        <v/>
      </c>
      <c r="EG70" s="2586">
        <f>+DV70/DN70</f>
        <v/>
      </c>
      <c r="EI70" s="1461" t="inlineStr">
        <is>
          <t>TOTAL</t>
        </is>
      </c>
      <c r="EJ70" s="1462">
        <f>SUM(EJ58:EJ69)</f>
        <v/>
      </c>
      <c r="EK70" s="1463">
        <f>SUM(EK58:EK69)</f>
        <v/>
      </c>
      <c r="EL70" s="1464">
        <f>SUM(EL58:EL69)</f>
        <v/>
      </c>
      <c r="EM70" s="1464">
        <f>SUM(EM58:EM69)</f>
        <v/>
      </c>
      <c r="EN70" s="1464">
        <f>SUM(EN58:EN69)</f>
        <v/>
      </c>
      <c r="EO70" s="1464">
        <f>SUM(EO58:EO69)</f>
        <v/>
      </c>
      <c r="EP70" s="1464">
        <f>SUM(EP58:EP69)</f>
        <v/>
      </c>
      <c r="EQ70" s="1464">
        <f>SUM(EQ58:EQ69)</f>
        <v/>
      </c>
      <c r="ER70" s="1464">
        <f>SUM(ER58:ER69)</f>
        <v/>
      </c>
      <c r="ES70" s="1465">
        <f>SUM(ES58:ES69)</f>
        <v/>
      </c>
      <c r="ET70" s="324" t="n"/>
      <c r="EU70" s="1461" t="inlineStr">
        <is>
          <t>TOTAL</t>
        </is>
      </c>
      <c r="EV70" s="1466">
        <f>SUM(EW70:FD70)</f>
        <v/>
      </c>
      <c r="EW70" s="2585">
        <f>+EL70/EK70</f>
        <v/>
      </c>
      <c r="EX70" s="2585">
        <f>+EM70/EK70</f>
        <v/>
      </c>
      <c r="EY70" s="2585">
        <f>+EN70/EK70</f>
        <v/>
      </c>
      <c r="EZ70" s="2585">
        <f>+EO70/EK70</f>
        <v/>
      </c>
      <c r="FA70" s="2585">
        <f>+EP70/EK70</f>
        <v/>
      </c>
      <c r="FB70" s="2585">
        <f>+EQ70/EK70</f>
        <v/>
      </c>
      <c r="FC70" s="2585">
        <f>+ER70/EK70</f>
        <v/>
      </c>
      <c r="FD70" s="2586">
        <f>+ES70/EK70</f>
        <v/>
      </c>
      <c r="FF70" s="1461" t="inlineStr">
        <is>
          <t>TOTAL</t>
        </is>
      </c>
      <c r="FG70" s="1462">
        <f>SUM(FG58:FG69)</f>
        <v/>
      </c>
      <c r="FH70" s="1463">
        <f>SUM(FH58:FH69)</f>
        <v/>
      </c>
      <c r="FI70" s="1464">
        <f>SUM(FI58:FI69)</f>
        <v/>
      </c>
      <c r="FJ70" s="1464">
        <f>SUM(FJ58:FJ69)</f>
        <v/>
      </c>
      <c r="FK70" s="1464">
        <f>SUM(FK58:FK69)</f>
        <v/>
      </c>
      <c r="FL70" s="1464">
        <f>SUM(FL58:FL69)</f>
        <v/>
      </c>
      <c r="FM70" s="1464">
        <f>SUM(FM58:FM69)</f>
        <v/>
      </c>
      <c r="FN70" s="1464">
        <f>SUM(FN58:FN69)</f>
        <v/>
      </c>
      <c r="FO70" s="1464">
        <f>SUM(FO58:FO69)</f>
        <v/>
      </c>
      <c r="FP70" s="1465">
        <f>SUM(FP58:FP69)</f>
        <v/>
      </c>
      <c r="FQ70" s="324" t="n"/>
      <c r="FR70" s="1461" t="inlineStr">
        <is>
          <t>TOTAL</t>
        </is>
      </c>
      <c r="FS70" s="1466">
        <f>SUM(FT70:GA70)</f>
        <v/>
      </c>
      <c r="FT70" s="2585">
        <f>+FI70/FH70</f>
        <v/>
      </c>
      <c r="FU70" s="2585">
        <f>+FJ70/FH70</f>
        <v/>
      </c>
      <c r="FV70" s="2585">
        <f>+FK70/FH70</f>
        <v/>
      </c>
      <c r="FW70" s="2585">
        <f>+FL70/FH70</f>
        <v/>
      </c>
      <c r="FX70" s="2585">
        <f>+FM70/FH70</f>
        <v/>
      </c>
      <c r="FY70" s="2585">
        <f>+FN70/FH70</f>
        <v/>
      </c>
      <c r="FZ70" s="2585">
        <f>+FO70/FH70</f>
        <v/>
      </c>
      <c r="GA70" s="2586">
        <f>+FP70/FH70</f>
        <v/>
      </c>
      <c r="GC70" s="1461" t="inlineStr">
        <is>
          <t>TOTAL</t>
        </is>
      </c>
      <c r="GD70" s="1462">
        <f>SUM(GD58:GD69)</f>
        <v/>
      </c>
      <c r="GE70" s="1463">
        <f>SUM(GE58:GE69)</f>
        <v/>
      </c>
      <c r="GF70" s="1464">
        <f>SUM(GF58:GF69)</f>
        <v/>
      </c>
      <c r="GG70" s="1464">
        <f>SUM(GG58:GG69)</f>
        <v/>
      </c>
      <c r="GH70" s="1464">
        <f>SUM(GH58:GH69)</f>
        <v/>
      </c>
      <c r="GI70" s="1464">
        <f>SUM(GI58:GI69)</f>
        <v/>
      </c>
      <c r="GJ70" s="1464">
        <f>SUM(GJ58:GJ69)</f>
        <v/>
      </c>
      <c r="GK70" s="1464">
        <f>SUM(GK58:GK69)</f>
        <v/>
      </c>
      <c r="GL70" s="1464">
        <f>SUM(GL58:GL69)</f>
        <v/>
      </c>
      <c r="GM70" s="1465">
        <f>SUM(GM58:GM69)</f>
        <v/>
      </c>
      <c r="GN70" s="324" t="n"/>
      <c r="GO70" s="1461" t="inlineStr">
        <is>
          <t>TOTAL</t>
        </is>
      </c>
      <c r="GP70" s="1466">
        <f>SUM(GQ70:GX70)</f>
        <v/>
      </c>
      <c r="GQ70" s="2585">
        <f>+GF70/GE70</f>
        <v/>
      </c>
      <c r="GR70" s="2585">
        <f>+GG70/GE70</f>
        <v/>
      </c>
      <c r="GS70" s="2585">
        <f>+GH70/GE70</f>
        <v/>
      </c>
      <c r="GT70" s="2585">
        <f>+GI70/GE70</f>
        <v/>
      </c>
      <c r="GU70" s="2585">
        <f>+GJ70/GE70</f>
        <v/>
      </c>
      <c r="GV70" s="2585">
        <f>+GK70/GE70</f>
        <v/>
      </c>
      <c r="GW70" s="2585">
        <f>+GL70/GE70</f>
        <v/>
      </c>
      <c r="GX70" s="2586">
        <f>+GM70/GE70</f>
        <v/>
      </c>
      <c r="GZ70" s="1461" t="inlineStr">
        <is>
          <t>TOTAL</t>
        </is>
      </c>
      <c r="HA70" s="1462">
        <f>SUM(HA58:HA69)</f>
        <v/>
      </c>
      <c r="HB70" s="1463">
        <f>SUM(HB58:HB69)</f>
        <v/>
      </c>
      <c r="HC70" s="1464">
        <f>SUM(HC58:HC69)</f>
        <v/>
      </c>
      <c r="HD70" s="1464">
        <f>SUM(HD58:HD69)</f>
        <v/>
      </c>
      <c r="HE70" s="1464">
        <f>SUM(HE58:HE69)</f>
        <v/>
      </c>
      <c r="HF70" s="1464">
        <f>SUM(HF58:HF69)</f>
        <v/>
      </c>
      <c r="HG70" s="1464">
        <f>SUM(HG58:HG69)</f>
        <v/>
      </c>
      <c r="HH70" s="1464">
        <f>SUM(HH58:HH69)</f>
        <v/>
      </c>
      <c r="HI70" s="1464">
        <f>SUM(HI58:HI69)</f>
        <v/>
      </c>
      <c r="HJ70" s="1465">
        <f>SUM(HJ58:HJ69)</f>
        <v/>
      </c>
      <c r="HK70" s="324" t="n"/>
      <c r="HL70" s="1461" t="inlineStr">
        <is>
          <t>TOTAL</t>
        </is>
      </c>
      <c r="HM70" s="1466">
        <f>SUM(HN70:HU70)</f>
        <v/>
      </c>
      <c r="HN70" s="2585">
        <f>+HC70/HB70</f>
        <v/>
      </c>
      <c r="HO70" s="2585">
        <f>+HD70/HB70</f>
        <v/>
      </c>
      <c r="HP70" s="2585">
        <f>+HE70/HB70</f>
        <v/>
      </c>
      <c r="HQ70" s="2585">
        <f>+HF70/HB70</f>
        <v/>
      </c>
      <c r="HR70" s="2585">
        <f>+HG70/HB70</f>
        <v/>
      </c>
      <c r="HS70" s="2585">
        <f>+HH70/HB70</f>
        <v/>
      </c>
      <c r="HT70" s="2585">
        <f>+HI70/HB70</f>
        <v/>
      </c>
      <c r="HU70" s="2586">
        <f>+HJ70/HB70</f>
        <v/>
      </c>
      <c r="HW70" s="1461" t="inlineStr">
        <is>
          <t>TOTAL</t>
        </is>
      </c>
      <c r="HX70" s="1462">
        <f>SUM(HX58:HX69)</f>
        <v/>
      </c>
      <c r="HY70" s="1463">
        <f>SUM(HY58:HY69)</f>
        <v/>
      </c>
      <c r="HZ70" s="1464">
        <f>SUM(HZ58:HZ69)</f>
        <v/>
      </c>
      <c r="IA70" s="1464">
        <f>SUM(IA58:IA69)</f>
        <v/>
      </c>
      <c r="IB70" s="1464">
        <f>SUM(IB58:IB69)</f>
        <v/>
      </c>
      <c r="IC70" s="1464">
        <f>SUM(IC58:IC69)</f>
        <v/>
      </c>
      <c r="ID70" s="1464">
        <f>SUM(ID58:ID69)</f>
        <v/>
      </c>
      <c r="IE70" s="1464">
        <f>SUM(IE58:IE69)</f>
        <v/>
      </c>
      <c r="IF70" s="1464">
        <f>SUM(IF58:IF69)</f>
        <v/>
      </c>
      <c r="IG70" s="1465">
        <f>SUM(IG58:IG69)</f>
        <v/>
      </c>
      <c r="IH70" s="324" t="n"/>
      <c r="II70" s="1461" t="inlineStr">
        <is>
          <t>TOTAL</t>
        </is>
      </c>
      <c r="IJ70" s="1466">
        <f>SUM(IK70:IR70)</f>
        <v/>
      </c>
      <c r="IK70" s="2585">
        <f>+HZ70/HY70</f>
        <v/>
      </c>
      <c r="IL70" s="2585">
        <f>+IA70/HY70</f>
        <v/>
      </c>
      <c r="IM70" s="2585">
        <f>+IB70/HY70</f>
        <v/>
      </c>
      <c r="IN70" s="2585">
        <f>+IC70/HY70</f>
        <v/>
      </c>
      <c r="IO70" s="2585">
        <f>+ID70/HY70</f>
        <v/>
      </c>
      <c r="IP70" s="2585">
        <f>+IE70/HY70</f>
        <v/>
      </c>
      <c r="IQ70" s="2585">
        <f>+IF70/HY70</f>
        <v/>
      </c>
      <c r="IR70" s="2586">
        <f>+IG70/HY70</f>
        <v/>
      </c>
      <c r="IT70" s="1461" t="inlineStr">
        <is>
          <t>TOTAL</t>
        </is>
      </c>
      <c r="IU70" s="1462">
        <f>SUM(IU58:IU69)</f>
        <v/>
      </c>
      <c r="IV70" s="1463">
        <f>SUM(IV58:IV69)</f>
        <v/>
      </c>
      <c r="IW70" s="1464">
        <f>SUM(IW58:IW69)</f>
        <v/>
      </c>
      <c r="IX70" s="1464">
        <f>SUM(IX58:IX69)</f>
        <v/>
      </c>
      <c r="IY70" s="1464">
        <f>SUM(IY58:IY69)</f>
        <v/>
      </c>
      <c r="IZ70" s="1464">
        <f>SUM(IZ58:IZ69)</f>
        <v/>
      </c>
      <c r="JA70" s="1464">
        <f>SUM(JA58:JA69)</f>
        <v/>
      </c>
      <c r="JB70" s="1464">
        <f>SUM(JB58:JB69)</f>
        <v/>
      </c>
      <c r="JC70" s="1464">
        <f>SUM(JC58:JC69)</f>
        <v/>
      </c>
      <c r="JD70" s="1465">
        <f>SUM(JD58:JD69)</f>
        <v/>
      </c>
      <c r="JE70" s="324" t="n"/>
      <c r="JF70" s="1461" t="inlineStr">
        <is>
          <t>TOTAL</t>
        </is>
      </c>
      <c r="JG70" s="1466">
        <f>SUM(JH70:JO70)</f>
        <v/>
      </c>
      <c r="JH70" s="2585">
        <f>+IW70/IV70</f>
        <v/>
      </c>
      <c r="JI70" s="2585">
        <f>+IX70/IV70</f>
        <v/>
      </c>
      <c r="JJ70" s="2585">
        <f>+IY70/IV70</f>
        <v/>
      </c>
      <c r="JK70" s="2585">
        <f>+IZ70/IV70</f>
        <v/>
      </c>
      <c r="JL70" s="2585">
        <f>+JA70/IV70</f>
        <v/>
      </c>
      <c r="JM70" s="2585">
        <f>+JB70/IV70</f>
        <v/>
      </c>
      <c r="JN70" s="2585">
        <f>+JC70/IV70</f>
        <v/>
      </c>
      <c r="JO70" s="2586">
        <f>+JD70/IV70</f>
        <v/>
      </c>
      <c r="JQ70" s="1461" t="inlineStr">
        <is>
          <t>TOTAL</t>
        </is>
      </c>
      <c r="JR70" s="1462">
        <f>SUM(JR58:JR69)</f>
        <v/>
      </c>
      <c r="JS70" s="1463">
        <f>SUM(JS58:JS69)</f>
        <v/>
      </c>
      <c r="JT70" s="1464">
        <f>SUM(JT58:JT69)</f>
        <v/>
      </c>
      <c r="JU70" s="1464">
        <f>SUM(JU58:JU69)</f>
        <v/>
      </c>
      <c r="JV70" s="1464">
        <f>SUM(JV58:JV69)</f>
        <v/>
      </c>
      <c r="JW70" s="1464">
        <f>SUM(JW58:JW69)</f>
        <v/>
      </c>
      <c r="JX70" s="1464">
        <f>SUM(JX58:JX69)</f>
        <v/>
      </c>
      <c r="JY70" s="1464">
        <f>SUM(JY58:JY69)</f>
        <v/>
      </c>
      <c r="JZ70" s="1464">
        <f>SUM(JZ58:JZ69)</f>
        <v/>
      </c>
      <c r="KA70" s="1465">
        <f>SUM(KA58:KA69)</f>
        <v/>
      </c>
      <c r="KB70" s="324" t="n"/>
      <c r="KC70" s="1461" t="inlineStr">
        <is>
          <t>TOTAL</t>
        </is>
      </c>
      <c r="KD70" s="1466">
        <f>SUM(KE70:KL70)</f>
        <v/>
      </c>
      <c r="KE70" s="2585">
        <f>+JT70/JS70</f>
        <v/>
      </c>
      <c r="KF70" s="2585">
        <f>+JU70/JS70</f>
        <v/>
      </c>
      <c r="KG70" s="2585">
        <f>+JV70/JS70</f>
        <v/>
      </c>
      <c r="KH70" s="2585">
        <f>+JW70/JS70</f>
        <v/>
      </c>
      <c r="KI70" s="2585">
        <f>+JX70/JS70</f>
        <v/>
      </c>
      <c r="KJ70" s="2585">
        <f>+JY70/JS70</f>
        <v/>
      </c>
      <c r="KK70" s="2585">
        <f>+JZ70/JS70</f>
        <v/>
      </c>
      <c r="KL70" s="2586">
        <f>+KA70/JS70</f>
        <v/>
      </c>
    </row>
    <row r="71">
      <c r="A71" s="334">
        <f>EOMONTH(A57,-1)</f>
        <v/>
      </c>
      <c r="B71" s="2578" t="n"/>
      <c r="C71" s="2579" t="n"/>
      <c r="D71" s="2580" t="n"/>
      <c r="E71" s="2580" t="n"/>
      <c r="F71" s="2580" t="n"/>
      <c r="G71" s="2580" t="n"/>
      <c r="H71" s="2580" t="n"/>
      <c r="I71" s="2580" t="n"/>
      <c r="J71" s="2580" t="n"/>
      <c r="K71" s="2581" t="n"/>
      <c r="L71" s="324" t="n"/>
      <c r="M71" s="334">
        <f>EOMONTH(M57,-1)</f>
        <v/>
      </c>
      <c r="N71" s="339" t="n"/>
      <c r="O71" s="339" t="n"/>
      <c r="P71" s="340" t="n"/>
      <c r="Q71" s="340" t="n"/>
      <c r="R71" s="340" t="n"/>
      <c r="S71" s="340" t="n"/>
      <c r="T71" s="340" t="n"/>
      <c r="U71" s="340" t="n"/>
      <c r="V71" s="341" t="n"/>
      <c r="X71" s="334">
        <f>EOMONTH(X57,-1)</f>
        <v/>
      </c>
      <c r="Y71" s="2578" t="n"/>
      <c r="Z71" s="2579" t="n"/>
      <c r="AA71" s="2580" t="n"/>
      <c r="AB71" s="2580" t="n"/>
      <c r="AC71" s="2580" t="n"/>
      <c r="AD71" s="2580" t="n"/>
      <c r="AE71" s="2580" t="n"/>
      <c r="AF71" s="2580" t="n"/>
      <c r="AG71" s="2580" t="n"/>
      <c r="AH71" s="2581" t="n"/>
      <c r="AI71" s="324" t="n"/>
      <c r="AJ71" s="334">
        <f>EOMONTH(AJ57,-1)</f>
        <v/>
      </c>
      <c r="AK71" s="339" t="n"/>
      <c r="AL71" s="339" t="n"/>
      <c r="AM71" s="340" t="n"/>
      <c r="AN71" s="340" t="n"/>
      <c r="AO71" s="340" t="n"/>
      <c r="AP71" s="340" t="n"/>
      <c r="AQ71" s="340" t="n"/>
      <c r="AR71" s="340" t="n"/>
      <c r="AS71" s="341" t="n"/>
      <c r="AU71" s="334">
        <f>EOMONTH(AU57,-1)</f>
        <v/>
      </c>
      <c r="AV71" s="2578" t="n"/>
      <c r="AW71" s="2579" t="n"/>
      <c r="AX71" s="2580" t="n"/>
      <c r="AY71" s="2580" t="n"/>
      <c r="AZ71" s="2580" t="n"/>
      <c r="BA71" s="2580" t="n"/>
      <c r="BB71" s="2580" t="n"/>
      <c r="BC71" s="2580" t="n"/>
      <c r="BD71" s="2580" t="n"/>
      <c r="BE71" s="2581" t="n"/>
      <c r="BF71" s="324" t="n"/>
      <c r="BG71" s="334">
        <f>EOMONTH(BG57,-1)</f>
        <v/>
      </c>
      <c r="BH71" s="339" t="n"/>
      <c r="BI71" s="339" t="n"/>
      <c r="BJ71" s="340" t="n"/>
      <c r="BK71" s="340" t="n"/>
      <c r="BL71" s="340" t="n"/>
      <c r="BM71" s="340" t="n"/>
      <c r="BN71" s="340" t="n"/>
      <c r="BO71" s="340" t="n"/>
      <c r="BP71" s="341" t="n"/>
      <c r="BR71" s="334">
        <f>EOMONTH(BR57,-1)</f>
        <v/>
      </c>
      <c r="BS71" s="2578" t="n"/>
      <c r="BT71" s="2579" t="n"/>
      <c r="BU71" s="2580" t="n"/>
      <c r="BV71" s="2580" t="n"/>
      <c r="BW71" s="2580" t="n"/>
      <c r="BX71" s="2580" t="n"/>
      <c r="BY71" s="2580" t="n"/>
      <c r="BZ71" s="2580" t="n"/>
      <c r="CA71" s="2580" t="n"/>
      <c r="CB71" s="2581" t="n"/>
      <c r="CC71" s="324" t="n"/>
      <c r="CD71" s="334">
        <f>EOMONTH(CD57,-1)</f>
        <v/>
      </c>
      <c r="CE71" s="339" t="n"/>
      <c r="CF71" s="339" t="n"/>
      <c r="CG71" s="340" t="n"/>
      <c r="CH71" s="340" t="n"/>
      <c r="CI71" s="340" t="n"/>
      <c r="CJ71" s="340" t="n"/>
      <c r="CK71" s="340" t="n"/>
      <c r="CL71" s="340" t="n"/>
      <c r="CM71" s="341" t="n"/>
      <c r="CO71" s="334">
        <f>EOMONTH(CO57,-1)</f>
        <v/>
      </c>
      <c r="CP71" s="2578" t="n"/>
      <c r="CQ71" s="2579" t="n"/>
      <c r="CR71" s="2580" t="n"/>
      <c r="CS71" s="2580" t="n"/>
      <c r="CT71" s="2580" t="n"/>
      <c r="CU71" s="2580" t="n"/>
      <c r="CV71" s="2580" t="n"/>
      <c r="CW71" s="2580" t="n"/>
      <c r="CX71" s="2580" t="n"/>
      <c r="CY71" s="2581" t="n"/>
      <c r="CZ71" s="324" t="n"/>
      <c r="DA71" s="334">
        <f>EOMONTH(DA57,-1)</f>
        <v/>
      </c>
      <c r="DB71" s="339" t="n"/>
      <c r="DC71" s="339" t="n"/>
      <c r="DD71" s="340" t="n"/>
      <c r="DE71" s="340" t="n"/>
      <c r="DF71" s="340" t="n"/>
      <c r="DG71" s="340" t="n"/>
      <c r="DH71" s="340" t="n"/>
      <c r="DI71" s="340" t="n"/>
      <c r="DJ71" s="341" t="n"/>
      <c r="DL71" s="334">
        <f>EOMONTH(DL57,-1)</f>
        <v/>
      </c>
      <c r="DM71" s="2578" t="n"/>
      <c r="DN71" s="2579" t="n"/>
      <c r="DO71" s="2580" t="n"/>
      <c r="DP71" s="2580" t="n"/>
      <c r="DQ71" s="2580" t="n"/>
      <c r="DR71" s="2580" t="n"/>
      <c r="DS71" s="2580" t="n"/>
      <c r="DT71" s="2580" t="n"/>
      <c r="DU71" s="2580" t="n"/>
      <c r="DV71" s="2581" t="n"/>
      <c r="DW71" s="324" t="n"/>
      <c r="DX71" s="334">
        <f>EOMONTH(DX57,-1)</f>
        <v/>
      </c>
      <c r="DY71" s="339" t="n"/>
      <c r="DZ71" s="339" t="n"/>
      <c r="EA71" s="340" t="n"/>
      <c r="EB71" s="340" t="n"/>
      <c r="EC71" s="340" t="n"/>
      <c r="ED71" s="340" t="n"/>
      <c r="EE71" s="340" t="n"/>
      <c r="EF71" s="340" t="n"/>
      <c r="EG71" s="341" t="n"/>
      <c r="EI71" s="334">
        <f>EOMONTH(EI57,-1)</f>
        <v/>
      </c>
      <c r="EJ71" s="2578" t="n"/>
      <c r="EK71" s="2579" t="n"/>
      <c r="EL71" s="2580" t="n"/>
      <c r="EM71" s="2580" t="n"/>
      <c r="EN71" s="2580" t="n"/>
      <c r="EO71" s="2580" t="n"/>
      <c r="EP71" s="2580" t="n"/>
      <c r="EQ71" s="2580" t="n"/>
      <c r="ER71" s="2580" t="n"/>
      <c r="ES71" s="2581" t="n"/>
      <c r="ET71" s="324" t="n"/>
      <c r="EU71" s="334">
        <f>EOMONTH(EU57,-1)</f>
        <v/>
      </c>
      <c r="EV71" s="339" t="n"/>
      <c r="EW71" s="339" t="n"/>
      <c r="EX71" s="340" t="n"/>
      <c r="EY71" s="340" t="n"/>
      <c r="EZ71" s="340" t="n"/>
      <c r="FA71" s="340" t="n"/>
      <c r="FB71" s="340" t="n"/>
      <c r="FC71" s="340" t="n"/>
      <c r="FD71" s="341" t="n"/>
      <c r="FF71" s="334">
        <f>EOMONTH(FF57,-1)</f>
        <v/>
      </c>
      <c r="FG71" s="2578" t="n"/>
      <c r="FH71" s="2579" t="n"/>
      <c r="FI71" s="2580" t="n"/>
      <c r="FJ71" s="2580" t="n"/>
      <c r="FK71" s="2580" t="n"/>
      <c r="FL71" s="2580" t="n"/>
      <c r="FM71" s="2580" t="n"/>
      <c r="FN71" s="2580" t="n"/>
      <c r="FO71" s="2580" t="n"/>
      <c r="FP71" s="2581" t="n"/>
      <c r="FQ71" s="324" t="n"/>
      <c r="FR71" s="334">
        <f>EOMONTH(FR57,-1)</f>
        <v/>
      </c>
      <c r="FS71" s="339" t="n"/>
      <c r="FT71" s="339" t="n"/>
      <c r="FU71" s="340" t="n"/>
      <c r="FV71" s="340" t="n"/>
      <c r="FW71" s="340" t="n"/>
      <c r="FX71" s="340" t="n"/>
      <c r="FY71" s="340" t="n"/>
      <c r="FZ71" s="340" t="n"/>
      <c r="GA71" s="341" t="n"/>
      <c r="GC71" s="334">
        <f>EOMONTH(GC57,-1)</f>
        <v/>
      </c>
      <c r="GD71" s="2578" t="n"/>
      <c r="GE71" s="2579" t="n"/>
      <c r="GF71" s="2580" t="n"/>
      <c r="GG71" s="2580" t="n"/>
      <c r="GH71" s="2580" t="n"/>
      <c r="GI71" s="2580" t="n"/>
      <c r="GJ71" s="2580" t="n"/>
      <c r="GK71" s="2580" t="n"/>
      <c r="GL71" s="2580" t="n"/>
      <c r="GM71" s="2581" t="n"/>
      <c r="GN71" s="324" t="n"/>
      <c r="GO71" s="334">
        <f>EOMONTH(GO57,-1)</f>
        <v/>
      </c>
      <c r="GP71" s="339" t="n"/>
      <c r="GQ71" s="339" t="n"/>
      <c r="GR71" s="340" t="n"/>
      <c r="GS71" s="340" t="n"/>
      <c r="GT71" s="340" t="n"/>
      <c r="GU71" s="340" t="n"/>
      <c r="GV71" s="340" t="n"/>
      <c r="GW71" s="340" t="n"/>
      <c r="GX71" s="341" t="n"/>
      <c r="GZ71" s="334">
        <f>EOMONTH(GZ57,-1)</f>
        <v/>
      </c>
      <c r="HA71" s="2578" t="n"/>
      <c r="HB71" s="2579" t="n"/>
      <c r="HC71" s="2580" t="n"/>
      <c r="HD71" s="2580" t="n"/>
      <c r="HE71" s="2580" t="n"/>
      <c r="HF71" s="2580" t="n"/>
      <c r="HG71" s="2580" t="n"/>
      <c r="HH71" s="2580" t="n"/>
      <c r="HI71" s="2580" t="n"/>
      <c r="HJ71" s="2581" t="n"/>
      <c r="HK71" s="324" t="n"/>
      <c r="HL71" s="334">
        <f>EOMONTH(HL57,-1)</f>
        <v/>
      </c>
      <c r="HM71" s="339" t="n"/>
      <c r="HN71" s="339" t="n"/>
      <c r="HO71" s="340" t="n"/>
      <c r="HP71" s="340" t="n"/>
      <c r="HQ71" s="340" t="n"/>
      <c r="HR71" s="340" t="n"/>
      <c r="HS71" s="340" t="n"/>
      <c r="HT71" s="340" t="n"/>
      <c r="HU71" s="341" t="n"/>
      <c r="HW71" s="334">
        <f>EOMONTH(HW57,-1)</f>
        <v/>
      </c>
      <c r="HX71" s="2578" t="n"/>
      <c r="HY71" s="2579" t="n"/>
      <c r="HZ71" s="2580" t="n"/>
      <c r="IA71" s="2580" t="n"/>
      <c r="IB71" s="2580" t="n"/>
      <c r="IC71" s="2580" t="n"/>
      <c r="ID71" s="2580" t="n"/>
      <c r="IE71" s="2580" t="n"/>
      <c r="IF71" s="2580" t="n"/>
      <c r="IG71" s="2581" t="n"/>
      <c r="IH71" s="324" t="n"/>
      <c r="II71" s="334">
        <f>EOMONTH(II57,-1)</f>
        <v/>
      </c>
      <c r="IJ71" s="339" t="n"/>
      <c r="IK71" s="339" t="n"/>
      <c r="IL71" s="340" t="n"/>
      <c r="IM71" s="340" t="n"/>
      <c r="IN71" s="340" t="n"/>
      <c r="IO71" s="340" t="n"/>
      <c r="IP71" s="340" t="n"/>
      <c r="IQ71" s="340" t="n"/>
      <c r="IR71" s="341" t="n"/>
      <c r="IT71" s="334">
        <f>EOMONTH(IT57,-1)</f>
        <v/>
      </c>
      <c r="IU71" s="2578" t="n"/>
      <c r="IV71" s="2579" t="n"/>
      <c r="IW71" s="2580" t="n"/>
      <c r="IX71" s="2580" t="n"/>
      <c r="IY71" s="2580" t="n"/>
      <c r="IZ71" s="2580" t="n"/>
      <c r="JA71" s="2580" t="n"/>
      <c r="JB71" s="2580" t="n"/>
      <c r="JC71" s="2580" t="n"/>
      <c r="JD71" s="2581" t="n"/>
      <c r="JE71" s="324" t="n"/>
      <c r="JF71" s="334">
        <f>EOMONTH(JF57,-1)</f>
        <v/>
      </c>
      <c r="JG71" s="339" t="n"/>
      <c r="JH71" s="339" t="n"/>
      <c r="JI71" s="340" t="n"/>
      <c r="JJ71" s="340" t="n"/>
      <c r="JK71" s="340" t="n"/>
      <c r="JL71" s="340" t="n"/>
      <c r="JM71" s="340" t="n"/>
      <c r="JN71" s="340" t="n"/>
      <c r="JO71" s="341" t="n"/>
      <c r="JQ71" s="334">
        <f>EOMONTH(JQ57,-1)</f>
        <v/>
      </c>
      <c r="JR71" s="2578" t="n"/>
      <c r="JS71" s="2579" t="n"/>
      <c r="JT71" s="2580" t="n"/>
      <c r="JU71" s="2580" t="n"/>
      <c r="JV71" s="2580" t="n"/>
      <c r="JW71" s="2580" t="n"/>
      <c r="JX71" s="2580" t="n"/>
      <c r="JY71" s="2580" t="n"/>
      <c r="JZ71" s="2580" t="n"/>
      <c r="KA71" s="2581" t="n"/>
      <c r="KB71" s="324" t="n"/>
      <c r="KC71" s="334">
        <f>EOMONTH(KC57,-1)</f>
        <v/>
      </c>
      <c r="KD71" s="339" t="n"/>
      <c r="KE71" s="339" t="n"/>
      <c r="KF71" s="340" t="n"/>
      <c r="KG71" s="340" t="n"/>
      <c r="KH71" s="340" t="n"/>
      <c r="KI71" s="340" t="n"/>
      <c r="KJ71" s="340" t="n"/>
      <c r="KK71" s="340" t="n"/>
      <c r="KL71" s="341" t="n"/>
    </row>
    <row r="72">
      <c r="A72" s="343" t="inlineStr">
        <is>
          <t>BC/BS</t>
        </is>
      </c>
      <c r="B72" s="344">
        <f>+C72/C84</f>
        <v/>
      </c>
      <c r="C72" s="345">
        <f>SUM(D72:K72)</f>
        <v/>
      </c>
      <c r="D72" s="346">
        <f>AA72+AX72+BU72+CR72+DO72+EL72+FI72+GF72+HC72+HZ72+IW72+JT72</f>
        <v/>
      </c>
      <c r="E72" s="346">
        <f>AB72+AY72+BV72+CS72+DP72+EM72+FJ72+GG72+HD72+IA72+IX72+JU72</f>
        <v/>
      </c>
      <c r="F72" s="346">
        <f>AC72+AZ72+BW72+CT72+DQ72+EN72+FK72+GH72+HE72+IB72+IY72+JV72</f>
        <v/>
      </c>
      <c r="G72" s="346">
        <f>AD72+BA72+BX72+CU72+DR72+EO72+FL72+GI72+HF72+IC72+IZ72+JW72</f>
        <v/>
      </c>
      <c r="H72" s="346">
        <f>AE72+BB72+BY72+CV72+DS72+EP72+FM72+GJ72+HG72+ID72+JA72+JX72</f>
        <v/>
      </c>
      <c r="I72" s="346">
        <f>AF72+BC72+BZ72+CW72+DT72+EQ72+FN72+GK72+HH72+IE72+JB72+JY72</f>
        <v/>
      </c>
      <c r="J72" s="346">
        <f>AG72+BD72+CA72+CX72+DU72+ER72+FO72+GL72+HI72+IF72+JC72+JZ72</f>
        <v/>
      </c>
      <c r="K72" s="347">
        <f>AH72+BE72+CB72+CY72+DV72+ES72+FP72+GM72+HJ72+IG72+JD72+KA72</f>
        <v/>
      </c>
      <c r="L72" s="324" t="n"/>
      <c r="M72" s="343">
        <f>+$A72</f>
        <v/>
      </c>
      <c r="N72" s="339">
        <f>SUM(O72:V72)</f>
        <v/>
      </c>
      <c r="O72" s="2582">
        <f>+D72/$C72</f>
        <v/>
      </c>
      <c r="P72" s="2582">
        <f>+E72/$C72</f>
        <v/>
      </c>
      <c r="Q72" s="2582">
        <f>+F72/$C72</f>
        <v/>
      </c>
      <c r="R72" s="2582">
        <f>+G72/$C72</f>
        <v/>
      </c>
      <c r="S72" s="2582">
        <f>+H72/$C72</f>
        <v/>
      </c>
      <c r="T72" s="2582">
        <f>+I72/$C72</f>
        <v/>
      </c>
      <c r="U72" s="2582">
        <f>+J72/$C72</f>
        <v/>
      </c>
      <c r="V72" s="2583">
        <f>+K72/$C72</f>
        <v/>
      </c>
      <c r="X72" s="343" t="inlineStr">
        <is>
          <t>BC/BS</t>
        </is>
      </c>
      <c r="Y72" s="344">
        <f>+Z72/Z84</f>
        <v/>
      </c>
      <c r="Z72" s="345">
        <f>SUM(AA72:AH72)</f>
        <v/>
      </c>
      <c r="AA72" s="346" t="n"/>
      <c r="AB72" s="346" t="n"/>
      <c r="AC72" s="346" t="n"/>
      <c r="AD72" s="346" t="n"/>
      <c r="AE72" s="346" t="n"/>
      <c r="AF72" s="346" t="n"/>
      <c r="AG72" s="346" t="n"/>
      <c r="AH72" s="347" t="n"/>
      <c r="AI72" s="324" t="n"/>
      <c r="AJ72" s="343">
        <f>+$A72</f>
        <v/>
      </c>
      <c r="AK72" s="339">
        <f>SUM(AL72:AS72)</f>
        <v/>
      </c>
      <c r="AL72" s="2582">
        <f>+AA72/Z72</f>
        <v/>
      </c>
      <c r="AM72" s="2582">
        <f>+AB72/Z72</f>
        <v/>
      </c>
      <c r="AN72" s="2582">
        <f>+AC72/Z72</f>
        <v/>
      </c>
      <c r="AO72" s="2582">
        <f>+AD72/Z72</f>
        <v/>
      </c>
      <c r="AP72" s="2582">
        <f>+AE72/Z72</f>
        <v/>
      </c>
      <c r="AQ72" s="2582">
        <f>+AF72/Z72</f>
        <v/>
      </c>
      <c r="AR72" s="2582">
        <f>+AG72/Z72</f>
        <v/>
      </c>
      <c r="AS72" s="2583">
        <f>+AH72/Z72</f>
        <v/>
      </c>
      <c r="AU72" s="343" t="inlineStr">
        <is>
          <t>BC/BS</t>
        </is>
      </c>
      <c r="AV72" s="344">
        <f>+AW72/AW84</f>
        <v/>
      </c>
      <c r="AW72" s="345">
        <f>SUM(AX72:BE72)</f>
        <v/>
      </c>
      <c r="AX72" s="346" t="n"/>
      <c r="AY72" s="346" t="n"/>
      <c r="AZ72" s="346" t="n"/>
      <c r="BA72" s="346" t="n"/>
      <c r="BB72" s="346" t="n"/>
      <c r="BC72" s="346" t="n"/>
      <c r="BD72" s="346" t="n"/>
      <c r="BE72" s="347" t="n"/>
      <c r="BF72" s="324" t="n"/>
      <c r="BG72" s="343">
        <f>+$A72</f>
        <v/>
      </c>
      <c r="BH72" s="339">
        <f>SUM(BI72:BP72)</f>
        <v/>
      </c>
      <c r="BI72" s="2582">
        <f>+AX72/AW72</f>
        <v/>
      </c>
      <c r="BJ72" s="2582">
        <f>+AY72/AW72</f>
        <v/>
      </c>
      <c r="BK72" s="2582">
        <f>+AZ72/AW72</f>
        <v/>
      </c>
      <c r="BL72" s="2582">
        <f>+BA72/AW72</f>
        <v/>
      </c>
      <c r="BM72" s="2582">
        <f>+BB72/AW72</f>
        <v/>
      </c>
      <c r="BN72" s="2582">
        <f>+BC72/AW72</f>
        <v/>
      </c>
      <c r="BO72" s="2582">
        <f>+BD72/AW72</f>
        <v/>
      </c>
      <c r="BP72" s="2583">
        <f>+BE72/AW72</f>
        <v/>
      </c>
      <c r="BR72" s="343" t="inlineStr">
        <is>
          <t>BC/BS</t>
        </is>
      </c>
      <c r="BS72" s="344">
        <f>+BT72/BT84</f>
        <v/>
      </c>
      <c r="BT72" s="345">
        <f>SUM(BU72:CB72)</f>
        <v/>
      </c>
      <c r="BU72" s="346" t="n"/>
      <c r="BV72" s="346" t="n"/>
      <c r="BW72" s="346" t="n"/>
      <c r="BX72" s="346" t="n"/>
      <c r="BY72" s="346" t="n"/>
      <c r="BZ72" s="346" t="n"/>
      <c r="CA72" s="346" t="n"/>
      <c r="CB72" s="347" t="n"/>
      <c r="CC72" s="324" t="n"/>
      <c r="CD72" s="343">
        <f>+$A72</f>
        <v/>
      </c>
      <c r="CE72" s="339">
        <f>SUM(CF72:CM72)</f>
        <v/>
      </c>
      <c r="CF72" s="2582">
        <f>+BU72/BT72</f>
        <v/>
      </c>
      <c r="CG72" s="2582">
        <f>+BV72/BT72</f>
        <v/>
      </c>
      <c r="CH72" s="2582">
        <f>+BW72/BT72</f>
        <v/>
      </c>
      <c r="CI72" s="2582">
        <f>+BX72/BT72</f>
        <v/>
      </c>
      <c r="CJ72" s="2582">
        <f>+BY72/BT72</f>
        <v/>
      </c>
      <c r="CK72" s="2582">
        <f>+BZ72/BT72</f>
        <v/>
      </c>
      <c r="CL72" s="2582">
        <f>+CA72/BT72</f>
        <v/>
      </c>
      <c r="CM72" s="2583">
        <f>+CB72/BT72</f>
        <v/>
      </c>
      <c r="CO72" s="343" t="inlineStr">
        <is>
          <t>BC/BS</t>
        </is>
      </c>
      <c r="CP72" s="344">
        <f>+CQ72/CQ84</f>
        <v/>
      </c>
      <c r="CQ72" s="345">
        <f>SUM(CR72:CY72)</f>
        <v/>
      </c>
      <c r="CR72" s="346" t="n"/>
      <c r="CS72" s="346" t="n"/>
      <c r="CT72" s="346" t="n"/>
      <c r="CU72" s="346" t="n"/>
      <c r="CV72" s="346" t="n"/>
      <c r="CW72" s="346" t="n"/>
      <c r="CX72" s="346" t="n"/>
      <c r="CY72" s="347" t="n"/>
      <c r="CZ72" s="324" t="n"/>
      <c r="DA72" s="343">
        <f>+$A72</f>
        <v/>
      </c>
      <c r="DB72" s="339">
        <f>SUM(DC72:DJ72)</f>
        <v/>
      </c>
      <c r="DC72" s="2582">
        <f>+CR72/CQ72</f>
        <v/>
      </c>
      <c r="DD72" s="2582">
        <f>+CS72/CQ72</f>
        <v/>
      </c>
      <c r="DE72" s="2582">
        <f>+CT72/CQ72</f>
        <v/>
      </c>
      <c r="DF72" s="2582">
        <f>+CU72/CQ72</f>
        <v/>
      </c>
      <c r="DG72" s="2582">
        <f>+CV72/CQ72</f>
        <v/>
      </c>
      <c r="DH72" s="2582">
        <f>+CW72/CQ72</f>
        <v/>
      </c>
      <c r="DI72" s="2582">
        <f>+CX72/CQ72</f>
        <v/>
      </c>
      <c r="DJ72" s="2583">
        <f>+CY72/CQ72</f>
        <v/>
      </c>
      <c r="DL72" s="343" t="inlineStr">
        <is>
          <t>BC/BS</t>
        </is>
      </c>
      <c r="DM72" s="344">
        <f>+DN72/DN84</f>
        <v/>
      </c>
      <c r="DN72" s="345">
        <f>SUM(DO72:DV72)</f>
        <v/>
      </c>
      <c r="DO72" s="346" t="n"/>
      <c r="DP72" s="346" t="n"/>
      <c r="DQ72" s="346" t="n"/>
      <c r="DR72" s="346" t="n"/>
      <c r="DS72" s="346" t="n"/>
      <c r="DT72" s="346" t="n"/>
      <c r="DU72" s="346" t="n"/>
      <c r="DV72" s="347" t="n"/>
      <c r="DW72" s="324" t="n"/>
      <c r="DX72" s="343">
        <f>+$A72</f>
        <v/>
      </c>
      <c r="DY72" s="339">
        <f>SUM(DZ72:EG72)</f>
        <v/>
      </c>
      <c r="DZ72" s="2582">
        <f>+DO72/DN72</f>
        <v/>
      </c>
      <c r="EA72" s="2582">
        <f>+DP72/DN72</f>
        <v/>
      </c>
      <c r="EB72" s="2582">
        <f>+DQ72/DN72</f>
        <v/>
      </c>
      <c r="EC72" s="2582">
        <f>+DR72/DN72</f>
        <v/>
      </c>
      <c r="ED72" s="2582">
        <f>+DS72/DN72</f>
        <v/>
      </c>
      <c r="EE72" s="2582">
        <f>+DT72/DN72</f>
        <v/>
      </c>
      <c r="EF72" s="2582">
        <f>+DU72/DN72</f>
        <v/>
      </c>
      <c r="EG72" s="2583">
        <f>+DV72/DN72</f>
        <v/>
      </c>
      <c r="EI72" s="343" t="inlineStr">
        <is>
          <t>BC/BS</t>
        </is>
      </c>
      <c r="EJ72" s="344">
        <f>+EK72/EK84</f>
        <v/>
      </c>
      <c r="EK72" s="345">
        <f>SUM(EL72:ES72)</f>
        <v/>
      </c>
      <c r="EL72" s="346" t="n"/>
      <c r="EM72" s="346" t="n"/>
      <c r="EN72" s="346" t="n"/>
      <c r="EO72" s="346" t="n"/>
      <c r="EP72" s="346" t="n"/>
      <c r="EQ72" s="346" t="n"/>
      <c r="ER72" s="346" t="n"/>
      <c r="ES72" s="347" t="n"/>
      <c r="ET72" s="324" t="n"/>
      <c r="EU72" s="343">
        <f>+$A72</f>
        <v/>
      </c>
      <c r="EV72" s="339">
        <f>SUM(EW72:FD72)</f>
        <v/>
      </c>
      <c r="EW72" s="2582">
        <f>+EL72/EK72</f>
        <v/>
      </c>
      <c r="EX72" s="2582">
        <f>+EM72/EK72</f>
        <v/>
      </c>
      <c r="EY72" s="2582">
        <f>+EN72/EK72</f>
        <v/>
      </c>
      <c r="EZ72" s="2582">
        <f>+EO72/EK72</f>
        <v/>
      </c>
      <c r="FA72" s="2582">
        <f>+EP72/EK72</f>
        <v/>
      </c>
      <c r="FB72" s="2582">
        <f>+EQ72/EK72</f>
        <v/>
      </c>
      <c r="FC72" s="2582">
        <f>+ER72/EK72</f>
        <v/>
      </c>
      <c r="FD72" s="2583">
        <f>+ES72/EK72</f>
        <v/>
      </c>
      <c r="FF72" s="343" t="inlineStr">
        <is>
          <t>BC/BS</t>
        </is>
      </c>
      <c r="FG72" s="344">
        <f>+FH72/FH84</f>
        <v/>
      </c>
      <c r="FH72" s="345">
        <f>SUM(FI72:FP72)</f>
        <v/>
      </c>
      <c r="FI72" s="346" t="n"/>
      <c r="FJ72" s="346" t="n"/>
      <c r="FK72" s="346" t="n"/>
      <c r="FL72" s="346" t="n"/>
      <c r="FM72" s="346" t="n"/>
      <c r="FN72" s="346" t="n"/>
      <c r="FO72" s="346" t="n"/>
      <c r="FP72" s="347" t="n"/>
      <c r="FQ72" s="324" t="n"/>
      <c r="FR72" s="343">
        <f>+$A72</f>
        <v/>
      </c>
      <c r="FS72" s="339">
        <f>SUM(FT72:GA72)</f>
        <v/>
      </c>
      <c r="FT72" s="2582">
        <f>+FI72/FH72</f>
        <v/>
      </c>
      <c r="FU72" s="2582">
        <f>+FJ72/FH72</f>
        <v/>
      </c>
      <c r="FV72" s="2582">
        <f>+FK72/FH72</f>
        <v/>
      </c>
      <c r="FW72" s="2582">
        <f>+FL72/FH72</f>
        <v/>
      </c>
      <c r="FX72" s="2582">
        <f>+FM72/FH72</f>
        <v/>
      </c>
      <c r="FY72" s="2582">
        <f>+FN72/FH72</f>
        <v/>
      </c>
      <c r="FZ72" s="2582">
        <f>+FO72/FH72</f>
        <v/>
      </c>
      <c r="GA72" s="2583">
        <f>+FP72/FH72</f>
        <v/>
      </c>
      <c r="GC72" s="343" t="inlineStr">
        <is>
          <t>BC/BS</t>
        </is>
      </c>
      <c r="GD72" s="344">
        <f>+GE72/GE84</f>
        <v/>
      </c>
      <c r="GE72" s="345">
        <f>SUM(GF72:GM72)</f>
        <v/>
      </c>
      <c r="GF72" s="346" t="n"/>
      <c r="GG72" s="346" t="n"/>
      <c r="GH72" s="346" t="n"/>
      <c r="GI72" s="346" t="n"/>
      <c r="GJ72" s="346" t="n"/>
      <c r="GK72" s="346" t="n"/>
      <c r="GL72" s="346" t="n"/>
      <c r="GM72" s="347" t="n"/>
      <c r="GN72" s="324" t="n"/>
      <c r="GO72" s="343">
        <f>+$A72</f>
        <v/>
      </c>
      <c r="GP72" s="339">
        <f>SUM(GQ72:GX72)</f>
        <v/>
      </c>
      <c r="GQ72" s="2582">
        <f>+GF72/GE72</f>
        <v/>
      </c>
      <c r="GR72" s="2582">
        <f>+GG72/GE72</f>
        <v/>
      </c>
      <c r="GS72" s="2582">
        <f>+GH72/GE72</f>
        <v/>
      </c>
      <c r="GT72" s="2582">
        <f>+GI72/GE72</f>
        <v/>
      </c>
      <c r="GU72" s="2582">
        <f>+GJ72/GE72</f>
        <v/>
      </c>
      <c r="GV72" s="2582">
        <f>+GK72/GE72</f>
        <v/>
      </c>
      <c r="GW72" s="2582">
        <f>+GL72/GE72</f>
        <v/>
      </c>
      <c r="GX72" s="2583">
        <f>+GM72/GE72</f>
        <v/>
      </c>
      <c r="GZ72" s="343" t="inlineStr">
        <is>
          <t>BC/BS</t>
        </is>
      </c>
      <c r="HA72" s="344">
        <f>+HB72/HB84</f>
        <v/>
      </c>
      <c r="HB72" s="345">
        <f>SUM(HC72:HJ72)</f>
        <v/>
      </c>
      <c r="HC72" s="346" t="n"/>
      <c r="HD72" s="346" t="n"/>
      <c r="HE72" s="346" t="n"/>
      <c r="HF72" s="346" t="n"/>
      <c r="HG72" s="346" t="n"/>
      <c r="HH72" s="346" t="n"/>
      <c r="HI72" s="346" t="n"/>
      <c r="HJ72" s="347" t="n"/>
      <c r="HK72" s="324" t="n"/>
      <c r="HL72" s="343">
        <f>+$A72</f>
        <v/>
      </c>
      <c r="HM72" s="339">
        <f>SUM(HN72:HU72)</f>
        <v/>
      </c>
      <c r="HN72" s="2582">
        <f>+HC72/HB72</f>
        <v/>
      </c>
      <c r="HO72" s="2582">
        <f>+HD72/HB72</f>
        <v/>
      </c>
      <c r="HP72" s="2582">
        <f>+HE72/HB72</f>
        <v/>
      </c>
      <c r="HQ72" s="2582">
        <f>+HF72/HB72</f>
        <v/>
      </c>
      <c r="HR72" s="2582">
        <f>+HG72/HB72</f>
        <v/>
      </c>
      <c r="HS72" s="2582">
        <f>+HH72/HB72</f>
        <v/>
      </c>
      <c r="HT72" s="2582">
        <f>+HI72/HB72</f>
        <v/>
      </c>
      <c r="HU72" s="2583">
        <f>+HJ72/HB72</f>
        <v/>
      </c>
      <c r="HW72" s="343" t="inlineStr">
        <is>
          <t>BC/BS</t>
        </is>
      </c>
      <c r="HX72" s="344">
        <f>+HY72/HY84</f>
        <v/>
      </c>
      <c r="HY72" s="345">
        <f>SUM(HZ72:IG72)</f>
        <v/>
      </c>
      <c r="HZ72" s="346" t="n"/>
      <c r="IA72" s="346" t="n"/>
      <c r="IB72" s="346" t="n"/>
      <c r="IC72" s="346" t="n"/>
      <c r="ID72" s="346" t="n"/>
      <c r="IE72" s="346" t="n"/>
      <c r="IF72" s="346" t="n"/>
      <c r="IG72" s="347" t="n"/>
      <c r="IH72" s="324" t="n"/>
      <c r="II72" s="343">
        <f>+$A72</f>
        <v/>
      </c>
      <c r="IJ72" s="339">
        <f>SUM(IK72:IR72)</f>
        <v/>
      </c>
      <c r="IK72" s="2582">
        <f>+HZ72/HY72</f>
        <v/>
      </c>
      <c r="IL72" s="2582">
        <f>+IA72/HY72</f>
        <v/>
      </c>
      <c r="IM72" s="2582">
        <f>+IB72/HY72</f>
        <v/>
      </c>
      <c r="IN72" s="2582">
        <f>+IC72/HY72</f>
        <v/>
      </c>
      <c r="IO72" s="2582">
        <f>+ID72/HY72</f>
        <v/>
      </c>
      <c r="IP72" s="2582">
        <f>+IE72/HY72</f>
        <v/>
      </c>
      <c r="IQ72" s="2582">
        <f>+IF72/HY72</f>
        <v/>
      </c>
      <c r="IR72" s="2583">
        <f>+IG72/HY72</f>
        <v/>
      </c>
      <c r="IT72" s="343" t="inlineStr">
        <is>
          <t>BC/BS</t>
        </is>
      </c>
      <c r="IU72" s="344">
        <f>+IV72/IV84</f>
        <v/>
      </c>
      <c r="IV72" s="345">
        <f>SUM(IW72:JD72)</f>
        <v/>
      </c>
      <c r="IW72" s="346" t="n"/>
      <c r="IX72" s="346" t="n"/>
      <c r="IY72" s="346" t="n"/>
      <c r="IZ72" s="346" t="n"/>
      <c r="JA72" s="346" t="n"/>
      <c r="JB72" s="346" t="n"/>
      <c r="JC72" s="346" t="n"/>
      <c r="JD72" s="347" t="n"/>
      <c r="JE72" s="324" t="n"/>
      <c r="JF72" s="343">
        <f>+$A72</f>
        <v/>
      </c>
      <c r="JG72" s="339">
        <f>SUM(JH72:JO72)</f>
        <v/>
      </c>
      <c r="JH72" s="2582">
        <f>+IW72/IV72</f>
        <v/>
      </c>
      <c r="JI72" s="2582">
        <f>+IX72/IV72</f>
        <v/>
      </c>
      <c r="JJ72" s="2582">
        <f>+IY72/IV72</f>
        <v/>
      </c>
      <c r="JK72" s="2582">
        <f>+IZ72/IV72</f>
        <v/>
      </c>
      <c r="JL72" s="2582">
        <f>+JA72/IV72</f>
        <v/>
      </c>
      <c r="JM72" s="2582">
        <f>+JB72/IV72</f>
        <v/>
      </c>
      <c r="JN72" s="2582">
        <f>+JC72/IV72</f>
        <v/>
      </c>
      <c r="JO72" s="2583">
        <f>+JD72/IV72</f>
        <v/>
      </c>
      <c r="JQ72" s="343" t="inlineStr">
        <is>
          <t>BC/BS</t>
        </is>
      </c>
      <c r="JR72" s="344">
        <f>+JS72/JS84</f>
        <v/>
      </c>
      <c r="JS72" s="345">
        <f>SUM(JT72:KA72)</f>
        <v/>
      </c>
      <c r="JT72" s="346" t="n"/>
      <c r="JU72" s="346" t="n"/>
      <c r="JV72" s="346" t="n"/>
      <c r="JW72" s="346" t="n"/>
      <c r="JX72" s="346" t="n"/>
      <c r="JY72" s="346" t="n"/>
      <c r="JZ72" s="346" t="n"/>
      <c r="KA72" s="347" t="n"/>
      <c r="KB72" s="324" t="n"/>
      <c r="KC72" s="343">
        <f>+$A72</f>
        <v/>
      </c>
      <c r="KD72" s="339">
        <f>SUM(KE72:KL72)</f>
        <v/>
      </c>
      <c r="KE72" s="2582">
        <f>+JT72/JS72</f>
        <v/>
      </c>
      <c r="KF72" s="2582">
        <f>+JU72/JS72</f>
        <v/>
      </c>
      <c r="KG72" s="2582">
        <f>+JV72/JS72</f>
        <v/>
      </c>
      <c r="KH72" s="2582">
        <f>+JW72/JS72</f>
        <v/>
      </c>
      <c r="KI72" s="2582">
        <f>+JX72/JS72</f>
        <v/>
      </c>
      <c r="KJ72" s="2582">
        <f>+JY72/JS72</f>
        <v/>
      </c>
      <c r="KK72" s="2582">
        <f>+JZ72/JS72</f>
        <v/>
      </c>
      <c r="KL72" s="2583">
        <f>+KA72/JS72</f>
        <v/>
      </c>
    </row>
    <row r="73">
      <c r="A73" s="343" t="inlineStr">
        <is>
          <t>COMMERCIAL</t>
        </is>
      </c>
      <c r="B73" s="344">
        <f>+C73/C84</f>
        <v/>
      </c>
      <c r="C73" s="345">
        <f>SUM(D73:K73)</f>
        <v/>
      </c>
      <c r="D73" s="346">
        <f>AA73+AX73+BU73+CR73+DO73+EL73+FI73+GF73+HC73+HZ73+IW73+JT73</f>
        <v/>
      </c>
      <c r="E73" s="346">
        <f>AB73+AY73+BV73+CS73+DP73+EM73+FJ73+GG73+HD73+IA73+IX73+JU73</f>
        <v/>
      </c>
      <c r="F73" s="346">
        <f>AC73+AZ73+BW73+CT73+DQ73+EN73+FK73+GH73+HE73+IB73+IY73+JV73</f>
        <v/>
      </c>
      <c r="G73" s="346">
        <f>AD73+BA73+BX73+CU73+DR73+EO73+FL73+GI73+HF73+IC73+IZ73+JW73</f>
        <v/>
      </c>
      <c r="H73" s="346">
        <f>AE73+BB73+BY73+CV73+DS73+EP73+FM73+GJ73+HG73+ID73+JA73+JX73</f>
        <v/>
      </c>
      <c r="I73" s="346">
        <f>AF73+BC73+BZ73+CW73+DT73+EQ73+FN73+GK73+HH73+IE73+JB73+JY73</f>
        <v/>
      </c>
      <c r="J73" s="346">
        <f>AG73+BD73+CA73+CX73+DU73+ER73+FO73+GL73+HI73+IF73+JC73+JZ73</f>
        <v/>
      </c>
      <c r="K73" s="347">
        <f>AH73+BE73+CB73+CY73+DV73+ES73+FP73+GM73+HJ73+IG73+JD73+KA73</f>
        <v/>
      </c>
      <c r="L73" s="324" t="n"/>
      <c r="M73" s="343">
        <f>+$A73</f>
        <v/>
      </c>
      <c r="N73" s="339">
        <f>SUM(O73:V73)</f>
        <v/>
      </c>
      <c r="O73" s="2582">
        <f>+D73/$C73</f>
        <v/>
      </c>
      <c r="P73" s="2582">
        <f>+E73/$C73</f>
        <v/>
      </c>
      <c r="Q73" s="2582">
        <f>+F73/$C73</f>
        <v/>
      </c>
      <c r="R73" s="2582">
        <f>+G73/$C73</f>
        <v/>
      </c>
      <c r="S73" s="2582">
        <f>+H73/$C73</f>
        <v/>
      </c>
      <c r="T73" s="2582">
        <f>+I73/$C73</f>
        <v/>
      </c>
      <c r="U73" s="2582">
        <f>+J73/$C73</f>
        <v/>
      </c>
      <c r="V73" s="2583">
        <f>+K73/$C73</f>
        <v/>
      </c>
      <c r="X73" s="343" t="inlineStr">
        <is>
          <t>COMMERCIAL</t>
        </is>
      </c>
      <c r="Y73" s="344">
        <f>+Z73/Z84</f>
        <v/>
      </c>
      <c r="Z73" s="345">
        <f>SUM(AA73:AH73)</f>
        <v/>
      </c>
      <c r="AA73" s="346" t="n"/>
      <c r="AB73" s="346" t="n"/>
      <c r="AC73" s="346" t="n"/>
      <c r="AD73" s="346" t="n"/>
      <c r="AE73" s="346" t="n"/>
      <c r="AF73" s="346" t="n"/>
      <c r="AG73" s="346" t="n"/>
      <c r="AH73" s="347" t="n"/>
      <c r="AI73" s="324" t="n"/>
      <c r="AJ73" s="343">
        <f>+$A73</f>
        <v/>
      </c>
      <c r="AK73" s="339">
        <f>SUM(AL73:AS73)</f>
        <v/>
      </c>
      <c r="AL73" s="2582">
        <f>+AA73/Z73</f>
        <v/>
      </c>
      <c r="AM73" s="2582">
        <f>+AB73/Z73</f>
        <v/>
      </c>
      <c r="AN73" s="2582">
        <f>+AC73/Z73</f>
        <v/>
      </c>
      <c r="AO73" s="2582">
        <f>+AD73/Z73</f>
        <v/>
      </c>
      <c r="AP73" s="2582">
        <f>+AE73/Z73</f>
        <v/>
      </c>
      <c r="AQ73" s="2582">
        <f>+AF73/Z73</f>
        <v/>
      </c>
      <c r="AR73" s="2582">
        <f>+AG73/Z73</f>
        <v/>
      </c>
      <c r="AS73" s="2583">
        <f>+AH73/Z73</f>
        <v/>
      </c>
      <c r="AU73" s="343" t="inlineStr">
        <is>
          <t>COMMERCIAL</t>
        </is>
      </c>
      <c r="AV73" s="344">
        <f>+AW73/AW84</f>
        <v/>
      </c>
      <c r="AW73" s="345">
        <f>SUM(AX73:BE73)</f>
        <v/>
      </c>
      <c r="AX73" s="346" t="n"/>
      <c r="AY73" s="346" t="n"/>
      <c r="AZ73" s="346" t="n"/>
      <c r="BA73" s="346" t="n"/>
      <c r="BB73" s="346" t="n"/>
      <c r="BC73" s="346" t="n"/>
      <c r="BD73" s="346" t="n"/>
      <c r="BE73" s="347" t="n"/>
      <c r="BF73" s="324" t="n"/>
      <c r="BG73" s="343">
        <f>+$A73</f>
        <v/>
      </c>
      <c r="BH73" s="339">
        <f>SUM(BI73:BP73)</f>
        <v/>
      </c>
      <c r="BI73" s="2582">
        <f>+AX73/AW73</f>
        <v/>
      </c>
      <c r="BJ73" s="2582">
        <f>+AY73/AW73</f>
        <v/>
      </c>
      <c r="BK73" s="2582">
        <f>+AZ73/AW73</f>
        <v/>
      </c>
      <c r="BL73" s="2582">
        <f>+BA73/AW73</f>
        <v/>
      </c>
      <c r="BM73" s="2582">
        <f>+BB73/AW73</f>
        <v/>
      </c>
      <c r="BN73" s="2582">
        <f>+BC73/AW73</f>
        <v/>
      </c>
      <c r="BO73" s="2582">
        <f>+BD73/AW73</f>
        <v/>
      </c>
      <c r="BP73" s="2583">
        <f>+BE73/AW73</f>
        <v/>
      </c>
      <c r="BR73" s="343" t="inlineStr">
        <is>
          <t>COMMERCIAL</t>
        </is>
      </c>
      <c r="BS73" s="344">
        <f>+BT73/BT84</f>
        <v/>
      </c>
      <c r="BT73" s="345">
        <f>SUM(BU73:CB73)</f>
        <v/>
      </c>
      <c r="BU73" s="346" t="n"/>
      <c r="BV73" s="346" t="n"/>
      <c r="BW73" s="346" t="n"/>
      <c r="BX73" s="346" t="n"/>
      <c r="BY73" s="346" t="n"/>
      <c r="BZ73" s="346" t="n"/>
      <c r="CA73" s="346" t="n"/>
      <c r="CB73" s="347" t="n"/>
      <c r="CC73" s="324" t="n"/>
      <c r="CD73" s="343">
        <f>+$A73</f>
        <v/>
      </c>
      <c r="CE73" s="339">
        <f>SUM(CF73:CM73)</f>
        <v/>
      </c>
      <c r="CF73" s="2582">
        <f>+BU73/BT73</f>
        <v/>
      </c>
      <c r="CG73" s="2582">
        <f>+BV73/BT73</f>
        <v/>
      </c>
      <c r="CH73" s="2582">
        <f>+BW73/BT73</f>
        <v/>
      </c>
      <c r="CI73" s="2582">
        <f>+BX73/BT73</f>
        <v/>
      </c>
      <c r="CJ73" s="2582">
        <f>+BY73/BT73</f>
        <v/>
      </c>
      <c r="CK73" s="2582">
        <f>+BZ73/BT73</f>
        <v/>
      </c>
      <c r="CL73" s="2582">
        <f>+CA73/BT73</f>
        <v/>
      </c>
      <c r="CM73" s="2583">
        <f>+CB73/BT73</f>
        <v/>
      </c>
      <c r="CO73" s="343" t="inlineStr">
        <is>
          <t>COMMERCIAL</t>
        </is>
      </c>
      <c r="CP73" s="344">
        <f>+CQ73/CQ84</f>
        <v/>
      </c>
      <c r="CQ73" s="345">
        <f>SUM(CR73:CY73)</f>
        <v/>
      </c>
      <c r="CR73" s="346" t="n"/>
      <c r="CS73" s="346" t="n"/>
      <c r="CT73" s="346" t="n"/>
      <c r="CU73" s="346" t="n"/>
      <c r="CV73" s="346" t="n"/>
      <c r="CW73" s="346" t="n"/>
      <c r="CX73" s="346" t="n"/>
      <c r="CY73" s="347" t="n"/>
      <c r="CZ73" s="324" t="n"/>
      <c r="DA73" s="343">
        <f>+$A73</f>
        <v/>
      </c>
      <c r="DB73" s="339">
        <f>SUM(DC73:DJ73)</f>
        <v/>
      </c>
      <c r="DC73" s="2582">
        <f>+CR73/CQ73</f>
        <v/>
      </c>
      <c r="DD73" s="2582">
        <f>+CS73/CQ73</f>
        <v/>
      </c>
      <c r="DE73" s="2582">
        <f>+CT73/CQ73</f>
        <v/>
      </c>
      <c r="DF73" s="2582">
        <f>+CU73/CQ73</f>
        <v/>
      </c>
      <c r="DG73" s="2582">
        <f>+CV73/CQ73</f>
        <v/>
      </c>
      <c r="DH73" s="2582">
        <f>+CW73/CQ73</f>
        <v/>
      </c>
      <c r="DI73" s="2582">
        <f>+CX73/CQ73</f>
        <v/>
      </c>
      <c r="DJ73" s="2583">
        <f>+CY73/CQ73</f>
        <v/>
      </c>
      <c r="DL73" s="343" t="inlineStr">
        <is>
          <t>COMMERCIAL</t>
        </is>
      </c>
      <c r="DM73" s="344">
        <f>+DN73/DN84</f>
        <v/>
      </c>
      <c r="DN73" s="345">
        <f>SUM(DO73:DV73)</f>
        <v/>
      </c>
      <c r="DO73" s="346" t="n"/>
      <c r="DP73" s="346" t="n"/>
      <c r="DQ73" s="346" t="n"/>
      <c r="DR73" s="346" t="n"/>
      <c r="DS73" s="346" t="n"/>
      <c r="DT73" s="346" t="n"/>
      <c r="DU73" s="346" t="n"/>
      <c r="DV73" s="347" t="n"/>
      <c r="DW73" s="324" t="n"/>
      <c r="DX73" s="343">
        <f>+$A73</f>
        <v/>
      </c>
      <c r="DY73" s="339">
        <f>SUM(DZ73:EG73)</f>
        <v/>
      </c>
      <c r="DZ73" s="2582">
        <f>+DO73/DN73</f>
        <v/>
      </c>
      <c r="EA73" s="2582">
        <f>+DP73/DN73</f>
        <v/>
      </c>
      <c r="EB73" s="2582">
        <f>+DQ73/DN73</f>
        <v/>
      </c>
      <c r="EC73" s="2582">
        <f>+DR73/DN73</f>
        <v/>
      </c>
      <c r="ED73" s="2582">
        <f>+DS73/DN73</f>
        <v/>
      </c>
      <c r="EE73" s="2582">
        <f>+DT73/DN73</f>
        <v/>
      </c>
      <c r="EF73" s="2582">
        <f>+DU73/DN73</f>
        <v/>
      </c>
      <c r="EG73" s="2583">
        <f>+DV73/DN73</f>
        <v/>
      </c>
      <c r="EI73" s="343" t="inlineStr">
        <is>
          <t>COMMERCIAL</t>
        </is>
      </c>
      <c r="EJ73" s="344">
        <f>+EK73/EK84</f>
        <v/>
      </c>
      <c r="EK73" s="345">
        <f>SUM(EL73:ES73)</f>
        <v/>
      </c>
      <c r="EL73" s="346" t="n"/>
      <c r="EM73" s="346" t="n"/>
      <c r="EN73" s="346" t="n"/>
      <c r="EO73" s="346" t="n"/>
      <c r="EP73" s="346" t="n"/>
      <c r="EQ73" s="346" t="n"/>
      <c r="ER73" s="346" t="n"/>
      <c r="ES73" s="347" t="n"/>
      <c r="ET73" s="324" t="n"/>
      <c r="EU73" s="343">
        <f>+$A73</f>
        <v/>
      </c>
      <c r="EV73" s="339">
        <f>SUM(EW73:FD73)</f>
        <v/>
      </c>
      <c r="EW73" s="2582">
        <f>+EL73/EK73</f>
        <v/>
      </c>
      <c r="EX73" s="2582">
        <f>+EM73/EK73</f>
        <v/>
      </c>
      <c r="EY73" s="2582">
        <f>+EN73/EK73</f>
        <v/>
      </c>
      <c r="EZ73" s="2582">
        <f>+EO73/EK73</f>
        <v/>
      </c>
      <c r="FA73" s="2582">
        <f>+EP73/EK73</f>
        <v/>
      </c>
      <c r="FB73" s="2582">
        <f>+EQ73/EK73</f>
        <v/>
      </c>
      <c r="FC73" s="2582">
        <f>+ER73/EK73</f>
        <v/>
      </c>
      <c r="FD73" s="2583">
        <f>+ES73/EK73</f>
        <v/>
      </c>
      <c r="FF73" s="343" t="inlineStr">
        <is>
          <t>COMMERCIAL</t>
        </is>
      </c>
      <c r="FG73" s="344">
        <f>+FH73/FH84</f>
        <v/>
      </c>
      <c r="FH73" s="345">
        <f>SUM(FI73:FP73)</f>
        <v/>
      </c>
      <c r="FI73" s="346" t="n"/>
      <c r="FJ73" s="346" t="n"/>
      <c r="FK73" s="346" t="n"/>
      <c r="FL73" s="346" t="n"/>
      <c r="FM73" s="346" t="n"/>
      <c r="FN73" s="346" t="n"/>
      <c r="FO73" s="346" t="n"/>
      <c r="FP73" s="347" t="n"/>
      <c r="FQ73" s="324" t="n"/>
      <c r="FR73" s="343">
        <f>+$A73</f>
        <v/>
      </c>
      <c r="FS73" s="339">
        <f>SUM(FT73:GA73)</f>
        <v/>
      </c>
      <c r="FT73" s="2582">
        <f>+FI73/FH73</f>
        <v/>
      </c>
      <c r="FU73" s="2582">
        <f>+FJ73/FH73</f>
        <v/>
      </c>
      <c r="FV73" s="2582">
        <f>+FK73/FH73</f>
        <v/>
      </c>
      <c r="FW73" s="2582">
        <f>+FL73/FH73</f>
        <v/>
      </c>
      <c r="FX73" s="2582">
        <f>+FM73/FH73</f>
        <v/>
      </c>
      <c r="FY73" s="2582">
        <f>+FN73/FH73</f>
        <v/>
      </c>
      <c r="FZ73" s="2582">
        <f>+FO73/FH73</f>
        <v/>
      </c>
      <c r="GA73" s="2583">
        <f>+FP73/FH73</f>
        <v/>
      </c>
      <c r="GC73" s="343" t="inlineStr">
        <is>
          <t>COMMERCIAL</t>
        </is>
      </c>
      <c r="GD73" s="344">
        <f>+GE73/GE84</f>
        <v/>
      </c>
      <c r="GE73" s="345">
        <f>SUM(GF73:GM73)</f>
        <v/>
      </c>
      <c r="GF73" s="346" t="n"/>
      <c r="GG73" s="346" t="n"/>
      <c r="GH73" s="346" t="n"/>
      <c r="GI73" s="346" t="n"/>
      <c r="GJ73" s="346" t="n"/>
      <c r="GK73" s="346" t="n"/>
      <c r="GL73" s="346" t="n"/>
      <c r="GM73" s="347" t="n"/>
      <c r="GN73" s="324" t="n"/>
      <c r="GO73" s="343">
        <f>+$A73</f>
        <v/>
      </c>
      <c r="GP73" s="339">
        <f>SUM(GQ73:GX73)</f>
        <v/>
      </c>
      <c r="GQ73" s="2582">
        <f>+GF73/GE73</f>
        <v/>
      </c>
      <c r="GR73" s="2582">
        <f>+GG73/GE73</f>
        <v/>
      </c>
      <c r="GS73" s="2582">
        <f>+GH73/GE73</f>
        <v/>
      </c>
      <c r="GT73" s="2582">
        <f>+GI73/GE73</f>
        <v/>
      </c>
      <c r="GU73" s="2582">
        <f>+GJ73/GE73</f>
        <v/>
      </c>
      <c r="GV73" s="2582">
        <f>+GK73/GE73</f>
        <v/>
      </c>
      <c r="GW73" s="2582">
        <f>+GL73/GE73</f>
        <v/>
      </c>
      <c r="GX73" s="2583">
        <f>+GM73/GE73</f>
        <v/>
      </c>
      <c r="GZ73" s="343" t="inlineStr">
        <is>
          <t>COMMERCIAL</t>
        </is>
      </c>
      <c r="HA73" s="344">
        <f>+HB73/HB84</f>
        <v/>
      </c>
      <c r="HB73" s="345">
        <f>SUM(HC73:HJ73)</f>
        <v/>
      </c>
      <c r="HC73" s="346" t="n"/>
      <c r="HD73" s="346" t="n"/>
      <c r="HE73" s="346" t="n"/>
      <c r="HF73" s="346" t="n"/>
      <c r="HG73" s="346" t="n"/>
      <c r="HH73" s="346" t="n"/>
      <c r="HI73" s="346" t="n"/>
      <c r="HJ73" s="347" t="n"/>
      <c r="HK73" s="324" t="n"/>
      <c r="HL73" s="343">
        <f>+$A73</f>
        <v/>
      </c>
      <c r="HM73" s="339">
        <f>SUM(HN73:HU73)</f>
        <v/>
      </c>
      <c r="HN73" s="2582">
        <f>+HC73/HB73</f>
        <v/>
      </c>
      <c r="HO73" s="2582">
        <f>+HD73/HB73</f>
        <v/>
      </c>
      <c r="HP73" s="2582">
        <f>+HE73/HB73</f>
        <v/>
      </c>
      <c r="HQ73" s="2582">
        <f>+HF73/HB73</f>
        <v/>
      </c>
      <c r="HR73" s="2582">
        <f>+HG73/HB73</f>
        <v/>
      </c>
      <c r="HS73" s="2582">
        <f>+HH73/HB73</f>
        <v/>
      </c>
      <c r="HT73" s="2582">
        <f>+HI73/HB73</f>
        <v/>
      </c>
      <c r="HU73" s="2583">
        <f>+HJ73/HB73</f>
        <v/>
      </c>
      <c r="HW73" s="343" t="inlineStr">
        <is>
          <t>COMMERCIAL</t>
        </is>
      </c>
      <c r="HX73" s="344">
        <f>+HY73/HY84</f>
        <v/>
      </c>
      <c r="HY73" s="345">
        <f>SUM(HZ73:IG73)</f>
        <v/>
      </c>
      <c r="HZ73" s="346" t="n"/>
      <c r="IA73" s="346" t="n"/>
      <c r="IB73" s="346" t="n"/>
      <c r="IC73" s="346" t="n"/>
      <c r="ID73" s="346" t="n"/>
      <c r="IE73" s="346" t="n"/>
      <c r="IF73" s="346" t="n"/>
      <c r="IG73" s="347" t="n"/>
      <c r="IH73" s="324" t="n"/>
      <c r="II73" s="343">
        <f>+$A73</f>
        <v/>
      </c>
      <c r="IJ73" s="339">
        <f>SUM(IK73:IR73)</f>
        <v/>
      </c>
      <c r="IK73" s="2582">
        <f>+HZ73/HY73</f>
        <v/>
      </c>
      <c r="IL73" s="2582">
        <f>+IA73/HY73</f>
        <v/>
      </c>
      <c r="IM73" s="2582">
        <f>+IB73/HY73</f>
        <v/>
      </c>
      <c r="IN73" s="2582">
        <f>+IC73/HY73</f>
        <v/>
      </c>
      <c r="IO73" s="2582">
        <f>+ID73/HY73</f>
        <v/>
      </c>
      <c r="IP73" s="2582">
        <f>+IE73/HY73</f>
        <v/>
      </c>
      <c r="IQ73" s="2582">
        <f>+IF73/HY73</f>
        <v/>
      </c>
      <c r="IR73" s="2583">
        <f>+IG73/HY73</f>
        <v/>
      </c>
      <c r="IT73" s="343" t="inlineStr">
        <is>
          <t>COMMERCIAL</t>
        </is>
      </c>
      <c r="IU73" s="344">
        <f>+IV73/IV84</f>
        <v/>
      </c>
      <c r="IV73" s="345">
        <f>SUM(IW73:JD73)</f>
        <v/>
      </c>
      <c r="IW73" s="346" t="n"/>
      <c r="IX73" s="346" t="n"/>
      <c r="IY73" s="346" t="n"/>
      <c r="IZ73" s="346" t="n"/>
      <c r="JA73" s="346" t="n"/>
      <c r="JB73" s="346" t="n"/>
      <c r="JC73" s="346" t="n"/>
      <c r="JD73" s="347" t="n"/>
      <c r="JE73" s="324" t="n"/>
      <c r="JF73" s="343">
        <f>+$A73</f>
        <v/>
      </c>
      <c r="JG73" s="339">
        <f>SUM(JH73:JO73)</f>
        <v/>
      </c>
      <c r="JH73" s="2582">
        <f>+IW73/IV73</f>
        <v/>
      </c>
      <c r="JI73" s="2582">
        <f>+IX73/IV73</f>
        <v/>
      </c>
      <c r="JJ73" s="2582">
        <f>+IY73/IV73</f>
        <v/>
      </c>
      <c r="JK73" s="2582">
        <f>+IZ73/IV73</f>
        <v/>
      </c>
      <c r="JL73" s="2582">
        <f>+JA73/IV73</f>
        <v/>
      </c>
      <c r="JM73" s="2582">
        <f>+JB73/IV73</f>
        <v/>
      </c>
      <c r="JN73" s="2582">
        <f>+JC73/IV73</f>
        <v/>
      </c>
      <c r="JO73" s="2583">
        <f>+JD73/IV73</f>
        <v/>
      </c>
      <c r="JQ73" s="343" t="inlineStr">
        <is>
          <t>COMMERCIAL</t>
        </is>
      </c>
      <c r="JR73" s="344">
        <f>+JS73/JS84</f>
        <v/>
      </c>
      <c r="JS73" s="345">
        <f>SUM(JT73:KA73)</f>
        <v/>
      </c>
      <c r="JT73" s="346" t="n"/>
      <c r="JU73" s="346" t="n"/>
      <c r="JV73" s="346" t="n"/>
      <c r="JW73" s="346" t="n"/>
      <c r="JX73" s="346" t="n"/>
      <c r="JY73" s="346" t="n"/>
      <c r="JZ73" s="346" t="n"/>
      <c r="KA73" s="347" t="n"/>
      <c r="KB73" s="324" t="n"/>
      <c r="KC73" s="343">
        <f>+$A73</f>
        <v/>
      </c>
      <c r="KD73" s="339">
        <f>SUM(KE73:KL73)</f>
        <v/>
      </c>
      <c r="KE73" s="2582">
        <f>+JT73/JS73</f>
        <v/>
      </c>
      <c r="KF73" s="2582">
        <f>+JU73/JS73</f>
        <v/>
      </c>
      <c r="KG73" s="2582">
        <f>+JV73/JS73</f>
        <v/>
      </c>
      <c r="KH73" s="2582">
        <f>+JW73/JS73</f>
        <v/>
      </c>
      <c r="KI73" s="2582">
        <f>+JX73/JS73</f>
        <v/>
      </c>
      <c r="KJ73" s="2582">
        <f>+JY73/JS73</f>
        <v/>
      </c>
      <c r="KK73" s="2582">
        <f>+JZ73/JS73</f>
        <v/>
      </c>
      <c r="KL73" s="2583">
        <f>+KA73/JS73</f>
        <v/>
      </c>
    </row>
    <row r="74">
      <c r="A74" s="343" t="inlineStr">
        <is>
          <t>HEALTHCARE PRO</t>
        </is>
      </c>
      <c r="B74" s="344">
        <f>+C74/C84</f>
        <v/>
      </c>
      <c r="C74" s="345">
        <f>SUM(D74:K74)</f>
        <v/>
      </c>
      <c r="D74" s="346">
        <f>AA74+AX74+BU74+CR74+DO74+EL74+FI74+GF74+HC74+HZ74+IW74+JT74</f>
        <v/>
      </c>
      <c r="E74" s="346">
        <f>AB74+AY74+BV74+CS74+DP74+EM74+FJ74+GG74+HD74+IA74+IX74+JU74</f>
        <v/>
      </c>
      <c r="F74" s="346">
        <f>AC74+AZ74+BW74+CT74+DQ74+EN74+FK74+GH74+HE74+IB74+IY74+JV74</f>
        <v/>
      </c>
      <c r="G74" s="346">
        <f>AD74+BA74+BX74+CU74+DR74+EO74+FL74+GI74+HF74+IC74+IZ74+JW74</f>
        <v/>
      </c>
      <c r="H74" s="346">
        <f>AE74+BB74+BY74+CV74+DS74+EP74+FM74+GJ74+HG74+ID74+JA74+JX74</f>
        <v/>
      </c>
      <c r="I74" s="346">
        <f>AF74+BC74+BZ74+CW74+DT74+EQ74+FN74+GK74+HH74+IE74+JB74+JY74</f>
        <v/>
      </c>
      <c r="J74" s="346">
        <f>AG74+BD74+CA74+CX74+DU74+ER74+FO74+GL74+HI74+IF74+JC74+JZ74</f>
        <v/>
      </c>
      <c r="K74" s="347">
        <f>AH74+BE74+CB74+CY74+DV74+ES74+FP74+GM74+HJ74+IG74+JD74+KA74</f>
        <v/>
      </c>
      <c r="L74" s="324" t="n"/>
      <c r="M74" s="343">
        <f>+$A74</f>
        <v/>
      </c>
      <c r="N74" s="339">
        <f>SUM(O74:V74)</f>
        <v/>
      </c>
      <c r="O74" s="2582">
        <f>+D74/$C74</f>
        <v/>
      </c>
      <c r="P74" s="2582">
        <f>+E74/$C74</f>
        <v/>
      </c>
      <c r="Q74" s="2582">
        <f>+F74/$C74</f>
        <v/>
      </c>
      <c r="R74" s="2582">
        <f>+G74/$C74</f>
        <v/>
      </c>
      <c r="S74" s="2582">
        <f>+H74/$C74</f>
        <v/>
      </c>
      <c r="T74" s="2582">
        <f>+I74/$C74</f>
        <v/>
      </c>
      <c r="U74" s="2582">
        <f>+J74/$C74</f>
        <v/>
      </c>
      <c r="V74" s="2583">
        <f>+K74/$C74</f>
        <v/>
      </c>
      <c r="X74" s="343" t="inlineStr">
        <is>
          <t>HEALTHCARE PRO</t>
        </is>
      </c>
      <c r="Y74" s="344">
        <f>+Z74/Z84</f>
        <v/>
      </c>
      <c r="Z74" s="345">
        <f>SUM(AA74:AH74)</f>
        <v/>
      </c>
      <c r="AA74" s="346" t="n"/>
      <c r="AB74" s="346" t="n"/>
      <c r="AC74" s="346" t="n"/>
      <c r="AD74" s="346" t="n"/>
      <c r="AE74" s="346" t="n"/>
      <c r="AF74" s="346" t="n"/>
      <c r="AG74" s="346" t="n"/>
      <c r="AH74" s="347" t="n"/>
      <c r="AI74" s="324" t="n"/>
      <c r="AJ74" s="343">
        <f>+$A74</f>
        <v/>
      </c>
      <c r="AK74" s="339">
        <f>SUM(AL74:AS74)</f>
        <v/>
      </c>
      <c r="AL74" s="2582">
        <f>+AA74/Z74</f>
        <v/>
      </c>
      <c r="AM74" s="2582">
        <f>+AB74/Z74</f>
        <v/>
      </c>
      <c r="AN74" s="2582">
        <f>+AC74/Z74</f>
        <v/>
      </c>
      <c r="AO74" s="2582">
        <f>+AD74/Z74</f>
        <v/>
      </c>
      <c r="AP74" s="2582">
        <f>+AE74/Z74</f>
        <v/>
      </c>
      <c r="AQ74" s="2582">
        <f>+AF74/Z74</f>
        <v/>
      </c>
      <c r="AR74" s="2582">
        <f>+AG74/Z74</f>
        <v/>
      </c>
      <c r="AS74" s="2583">
        <f>+AH74/Z74</f>
        <v/>
      </c>
      <c r="AU74" s="343" t="inlineStr">
        <is>
          <t>HEALTHCARE PRO</t>
        </is>
      </c>
      <c r="AV74" s="344">
        <f>+AW74/AW84</f>
        <v/>
      </c>
      <c r="AW74" s="345">
        <f>SUM(AX74:BE74)</f>
        <v/>
      </c>
      <c r="AX74" s="346" t="n"/>
      <c r="AY74" s="346" t="n"/>
      <c r="AZ74" s="346" t="n"/>
      <c r="BA74" s="346" t="n"/>
      <c r="BB74" s="346" t="n"/>
      <c r="BC74" s="346" t="n"/>
      <c r="BD74" s="346" t="n"/>
      <c r="BE74" s="347" t="n"/>
      <c r="BF74" s="324" t="n"/>
      <c r="BG74" s="343">
        <f>+$A74</f>
        <v/>
      </c>
      <c r="BH74" s="339">
        <f>SUM(BI74:BP74)</f>
        <v/>
      </c>
      <c r="BI74" s="2582">
        <f>+AX74/AW74</f>
        <v/>
      </c>
      <c r="BJ74" s="2582">
        <f>+AY74/AW74</f>
        <v/>
      </c>
      <c r="BK74" s="2582">
        <f>+AZ74/AW74</f>
        <v/>
      </c>
      <c r="BL74" s="2582">
        <f>+BA74/AW74</f>
        <v/>
      </c>
      <c r="BM74" s="2582">
        <f>+BB74/AW74</f>
        <v/>
      </c>
      <c r="BN74" s="2582">
        <f>+BC74/AW74</f>
        <v/>
      </c>
      <c r="BO74" s="2582">
        <f>+BD74/AW74</f>
        <v/>
      </c>
      <c r="BP74" s="2583">
        <f>+BE74/AW74</f>
        <v/>
      </c>
      <c r="BR74" s="343" t="inlineStr">
        <is>
          <t>HEALTHCARE PRO</t>
        </is>
      </c>
      <c r="BS74" s="344">
        <f>+BT74/BT84</f>
        <v/>
      </c>
      <c r="BT74" s="345">
        <f>SUM(BU74:CB74)</f>
        <v/>
      </c>
      <c r="BU74" s="346" t="n"/>
      <c r="BV74" s="346" t="n"/>
      <c r="BW74" s="346" t="n"/>
      <c r="BX74" s="346" t="n"/>
      <c r="BY74" s="346" t="n"/>
      <c r="BZ74" s="346" t="n"/>
      <c r="CA74" s="346" t="n"/>
      <c r="CB74" s="347" t="n"/>
      <c r="CC74" s="324" t="n"/>
      <c r="CD74" s="343">
        <f>+$A74</f>
        <v/>
      </c>
      <c r="CE74" s="339">
        <f>SUM(CF74:CM74)</f>
        <v/>
      </c>
      <c r="CF74" s="2582">
        <f>+BU74/BT74</f>
        <v/>
      </c>
      <c r="CG74" s="2582">
        <f>+BV74/BT74</f>
        <v/>
      </c>
      <c r="CH74" s="2582">
        <f>+BW74/BT74</f>
        <v/>
      </c>
      <c r="CI74" s="2582">
        <f>+BX74/BT74</f>
        <v/>
      </c>
      <c r="CJ74" s="2582">
        <f>+BY74/BT74</f>
        <v/>
      </c>
      <c r="CK74" s="2582">
        <f>+BZ74/BT74</f>
        <v/>
      </c>
      <c r="CL74" s="2582">
        <f>+CA74/BT74</f>
        <v/>
      </c>
      <c r="CM74" s="2583">
        <f>+CB74/BT74</f>
        <v/>
      </c>
      <c r="CO74" s="343" t="inlineStr">
        <is>
          <t>HEALTHCARE PRO</t>
        </is>
      </c>
      <c r="CP74" s="344">
        <f>+CQ74/CQ84</f>
        <v/>
      </c>
      <c r="CQ74" s="345">
        <f>SUM(CR74:CY74)</f>
        <v/>
      </c>
      <c r="CR74" s="346" t="n"/>
      <c r="CS74" s="346" t="n"/>
      <c r="CT74" s="346" t="n"/>
      <c r="CU74" s="346" t="n"/>
      <c r="CV74" s="346" t="n"/>
      <c r="CW74" s="346" t="n"/>
      <c r="CX74" s="346" t="n"/>
      <c r="CY74" s="347" t="n"/>
      <c r="CZ74" s="324" t="n"/>
      <c r="DA74" s="343">
        <f>+$A74</f>
        <v/>
      </c>
      <c r="DB74" s="339">
        <f>SUM(DC74:DJ74)</f>
        <v/>
      </c>
      <c r="DC74" s="2582">
        <f>+CR74/CQ74</f>
        <v/>
      </c>
      <c r="DD74" s="2582">
        <f>+CS74/CQ74</f>
        <v/>
      </c>
      <c r="DE74" s="2582">
        <f>+CT74/CQ74</f>
        <v/>
      </c>
      <c r="DF74" s="2582">
        <f>+CU74/CQ74</f>
        <v/>
      </c>
      <c r="DG74" s="2582">
        <f>+CV74/CQ74</f>
        <v/>
      </c>
      <c r="DH74" s="2582">
        <f>+CW74/CQ74</f>
        <v/>
      </c>
      <c r="DI74" s="2582">
        <f>+CX74/CQ74</f>
        <v/>
      </c>
      <c r="DJ74" s="2583">
        <f>+CY74/CQ74</f>
        <v/>
      </c>
      <c r="DL74" s="343" t="inlineStr">
        <is>
          <t>HEALTHCARE PRO</t>
        </is>
      </c>
      <c r="DM74" s="344">
        <f>+DN74/DN84</f>
        <v/>
      </c>
      <c r="DN74" s="345">
        <f>SUM(DO74:DV74)</f>
        <v/>
      </c>
      <c r="DO74" s="346" t="n"/>
      <c r="DP74" s="346" t="n"/>
      <c r="DQ74" s="346" t="n"/>
      <c r="DR74" s="346" t="n"/>
      <c r="DS74" s="346" t="n"/>
      <c r="DT74" s="346" t="n"/>
      <c r="DU74" s="346" t="n"/>
      <c r="DV74" s="347" t="n"/>
      <c r="DW74" s="324" t="n"/>
      <c r="DX74" s="343">
        <f>+$A74</f>
        <v/>
      </c>
      <c r="DY74" s="339">
        <f>SUM(DZ74:EG74)</f>
        <v/>
      </c>
      <c r="DZ74" s="2582">
        <f>+DO74/DN74</f>
        <v/>
      </c>
      <c r="EA74" s="2582">
        <f>+DP74/DN74</f>
        <v/>
      </c>
      <c r="EB74" s="2582">
        <f>+DQ74/DN74</f>
        <v/>
      </c>
      <c r="EC74" s="2582">
        <f>+DR74/DN74</f>
        <v/>
      </c>
      <c r="ED74" s="2582">
        <f>+DS74/DN74</f>
        <v/>
      </c>
      <c r="EE74" s="2582">
        <f>+DT74/DN74</f>
        <v/>
      </c>
      <c r="EF74" s="2582">
        <f>+DU74/DN74</f>
        <v/>
      </c>
      <c r="EG74" s="2583">
        <f>+DV74/DN74</f>
        <v/>
      </c>
      <c r="EI74" s="343" t="inlineStr">
        <is>
          <t>HEALTHCARE PRO</t>
        </is>
      </c>
      <c r="EJ74" s="344">
        <f>+EK74/EK84</f>
        <v/>
      </c>
      <c r="EK74" s="345">
        <f>SUM(EL74:ES74)</f>
        <v/>
      </c>
      <c r="EL74" s="346" t="n"/>
      <c r="EM74" s="346" t="n"/>
      <c r="EN74" s="346" t="n"/>
      <c r="EO74" s="346" t="n"/>
      <c r="EP74" s="346" t="n"/>
      <c r="EQ74" s="346" t="n"/>
      <c r="ER74" s="346" t="n"/>
      <c r="ES74" s="347" t="n"/>
      <c r="ET74" s="324" t="n"/>
      <c r="EU74" s="343">
        <f>+$A74</f>
        <v/>
      </c>
      <c r="EV74" s="339">
        <f>SUM(EW74:FD74)</f>
        <v/>
      </c>
      <c r="EW74" s="2582">
        <f>+EL74/EK74</f>
        <v/>
      </c>
      <c r="EX74" s="2582">
        <f>+EM74/EK74</f>
        <v/>
      </c>
      <c r="EY74" s="2582">
        <f>+EN74/EK74</f>
        <v/>
      </c>
      <c r="EZ74" s="2582">
        <f>+EO74/EK74</f>
        <v/>
      </c>
      <c r="FA74" s="2582">
        <f>+EP74/EK74</f>
        <v/>
      </c>
      <c r="FB74" s="2582">
        <f>+EQ74/EK74</f>
        <v/>
      </c>
      <c r="FC74" s="2582">
        <f>+ER74/EK74</f>
        <v/>
      </c>
      <c r="FD74" s="2583">
        <f>+ES74/EK74</f>
        <v/>
      </c>
      <c r="FF74" s="343" t="inlineStr">
        <is>
          <t>HEALTHCARE PRO</t>
        </is>
      </c>
      <c r="FG74" s="344">
        <f>+FH74/FH84</f>
        <v/>
      </c>
      <c r="FH74" s="345">
        <f>SUM(FI74:FP74)</f>
        <v/>
      </c>
      <c r="FI74" s="346" t="n"/>
      <c r="FJ74" s="346" t="n"/>
      <c r="FK74" s="346" t="n"/>
      <c r="FL74" s="346" t="n"/>
      <c r="FM74" s="346" t="n"/>
      <c r="FN74" s="346" t="n"/>
      <c r="FO74" s="346" t="n"/>
      <c r="FP74" s="347" t="n"/>
      <c r="FQ74" s="324" t="n"/>
      <c r="FR74" s="343">
        <f>+$A74</f>
        <v/>
      </c>
      <c r="FS74" s="339">
        <f>SUM(FT74:GA74)</f>
        <v/>
      </c>
      <c r="FT74" s="2582">
        <f>+FI74/FH74</f>
        <v/>
      </c>
      <c r="FU74" s="2582">
        <f>+FJ74/FH74</f>
        <v/>
      </c>
      <c r="FV74" s="2582">
        <f>+FK74/FH74</f>
        <v/>
      </c>
      <c r="FW74" s="2582">
        <f>+FL74/FH74</f>
        <v/>
      </c>
      <c r="FX74" s="2582">
        <f>+FM74/FH74</f>
        <v/>
      </c>
      <c r="FY74" s="2582">
        <f>+FN74/FH74</f>
        <v/>
      </c>
      <c r="FZ74" s="2582">
        <f>+FO74/FH74</f>
        <v/>
      </c>
      <c r="GA74" s="2583">
        <f>+FP74/FH74</f>
        <v/>
      </c>
      <c r="GC74" s="343" t="inlineStr">
        <is>
          <t>HEALTHCARE PRO</t>
        </is>
      </c>
      <c r="GD74" s="344">
        <f>+GE74/GE84</f>
        <v/>
      </c>
      <c r="GE74" s="345">
        <f>SUM(GF74:GM74)</f>
        <v/>
      </c>
      <c r="GF74" s="346" t="n"/>
      <c r="GG74" s="346" t="n"/>
      <c r="GH74" s="346" t="n"/>
      <c r="GI74" s="346" t="n"/>
      <c r="GJ74" s="346" t="n"/>
      <c r="GK74" s="346" t="n"/>
      <c r="GL74" s="346" t="n"/>
      <c r="GM74" s="347" t="n"/>
      <c r="GN74" s="324" t="n"/>
      <c r="GO74" s="343">
        <f>+$A74</f>
        <v/>
      </c>
      <c r="GP74" s="339">
        <f>SUM(GQ74:GX74)</f>
        <v/>
      </c>
      <c r="GQ74" s="2582">
        <f>+GF74/GE74</f>
        <v/>
      </c>
      <c r="GR74" s="2582">
        <f>+GG74/GE74</f>
        <v/>
      </c>
      <c r="GS74" s="2582">
        <f>+GH74/GE74</f>
        <v/>
      </c>
      <c r="GT74" s="2582">
        <f>+GI74/GE74</f>
        <v/>
      </c>
      <c r="GU74" s="2582">
        <f>+GJ74/GE74</f>
        <v/>
      </c>
      <c r="GV74" s="2582">
        <f>+GK74/GE74</f>
        <v/>
      </c>
      <c r="GW74" s="2582">
        <f>+GL74/GE74</f>
        <v/>
      </c>
      <c r="GX74" s="2583">
        <f>+GM74/GE74</f>
        <v/>
      </c>
      <c r="GZ74" s="343" t="inlineStr">
        <is>
          <t>HEALTHCARE PRO</t>
        </is>
      </c>
      <c r="HA74" s="344">
        <f>+HB74/HB84</f>
        <v/>
      </c>
      <c r="HB74" s="345">
        <f>SUM(HC74:HJ74)</f>
        <v/>
      </c>
      <c r="HC74" s="346" t="n"/>
      <c r="HD74" s="346" t="n"/>
      <c r="HE74" s="346" t="n"/>
      <c r="HF74" s="346" t="n"/>
      <c r="HG74" s="346" t="n"/>
      <c r="HH74" s="346" t="n"/>
      <c r="HI74" s="346" t="n"/>
      <c r="HJ74" s="347" t="n"/>
      <c r="HK74" s="324" t="n"/>
      <c r="HL74" s="343">
        <f>+$A74</f>
        <v/>
      </c>
      <c r="HM74" s="339">
        <f>SUM(HN74:HU74)</f>
        <v/>
      </c>
      <c r="HN74" s="2582">
        <f>+HC74/HB74</f>
        <v/>
      </c>
      <c r="HO74" s="2582">
        <f>+HD74/HB74</f>
        <v/>
      </c>
      <c r="HP74" s="2582">
        <f>+HE74/HB74</f>
        <v/>
      </c>
      <c r="HQ74" s="2582">
        <f>+HF74/HB74</f>
        <v/>
      </c>
      <c r="HR74" s="2582">
        <f>+HG74/HB74</f>
        <v/>
      </c>
      <c r="HS74" s="2582">
        <f>+HH74/HB74</f>
        <v/>
      </c>
      <c r="HT74" s="2582">
        <f>+HI74/HB74</f>
        <v/>
      </c>
      <c r="HU74" s="2583">
        <f>+HJ74/HB74</f>
        <v/>
      </c>
      <c r="HW74" s="343" t="inlineStr">
        <is>
          <t>HEALTHCARE PRO</t>
        </is>
      </c>
      <c r="HX74" s="344">
        <f>+HY74/HY84</f>
        <v/>
      </c>
      <c r="HY74" s="345">
        <f>SUM(HZ74:IG74)</f>
        <v/>
      </c>
      <c r="HZ74" s="346" t="n"/>
      <c r="IA74" s="346" t="n"/>
      <c r="IB74" s="346" t="n"/>
      <c r="IC74" s="346" t="n"/>
      <c r="ID74" s="346" t="n"/>
      <c r="IE74" s="346" t="n"/>
      <c r="IF74" s="346" t="n"/>
      <c r="IG74" s="347" t="n"/>
      <c r="IH74" s="324" t="n"/>
      <c r="II74" s="343">
        <f>+$A74</f>
        <v/>
      </c>
      <c r="IJ74" s="339">
        <f>SUM(IK74:IR74)</f>
        <v/>
      </c>
      <c r="IK74" s="2582">
        <f>+HZ74/HY74</f>
        <v/>
      </c>
      <c r="IL74" s="2582">
        <f>+IA74/HY74</f>
        <v/>
      </c>
      <c r="IM74" s="2582">
        <f>+IB74/HY74</f>
        <v/>
      </c>
      <c r="IN74" s="2582">
        <f>+IC74/HY74</f>
        <v/>
      </c>
      <c r="IO74" s="2582">
        <f>+ID74/HY74</f>
        <v/>
      </c>
      <c r="IP74" s="2582">
        <f>+IE74/HY74</f>
        <v/>
      </c>
      <c r="IQ74" s="2582">
        <f>+IF74/HY74</f>
        <v/>
      </c>
      <c r="IR74" s="2583">
        <f>+IG74/HY74</f>
        <v/>
      </c>
      <c r="IT74" s="343" t="inlineStr">
        <is>
          <t>HEALTHCARE PRO</t>
        </is>
      </c>
      <c r="IU74" s="344">
        <f>+IV74/IV84</f>
        <v/>
      </c>
      <c r="IV74" s="345">
        <f>SUM(IW74:JD74)</f>
        <v/>
      </c>
      <c r="IW74" s="346" t="n"/>
      <c r="IX74" s="346" t="n"/>
      <c r="IY74" s="346" t="n"/>
      <c r="IZ74" s="346" t="n"/>
      <c r="JA74" s="346" t="n"/>
      <c r="JB74" s="346" t="n"/>
      <c r="JC74" s="346" t="n"/>
      <c r="JD74" s="347" t="n"/>
      <c r="JE74" s="324" t="n"/>
      <c r="JF74" s="343">
        <f>+$A74</f>
        <v/>
      </c>
      <c r="JG74" s="339">
        <f>SUM(JH74:JO74)</f>
        <v/>
      </c>
      <c r="JH74" s="2582">
        <f>+IW74/IV74</f>
        <v/>
      </c>
      <c r="JI74" s="2582">
        <f>+IX74/IV74</f>
        <v/>
      </c>
      <c r="JJ74" s="2582">
        <f>+IY74/IV74</f>
        <v/>
      </c>
      <c r="JK74" s="2582">
        <f>+IZ74/IV74</f>
        <v/>
      </c>
      <c r="JL74" s="2582">
        <f>+JA74/IV74</f>
        <v/>
      </c>
      <c r="JM74" s="2582">
        <f>+JB74/IV74</f>
        <v/>
      </c>
      <c r="JN74" s="2582">
        <f>+JC74/IV74</f>
        <v/>
      </c>
      <c r="JO74" s="2583">
        <f>+JD74/IV74</f>
        <v/>
      </c>
      <c r="JQ74" s="343" t="inlineStr">
        <is>
          <t>HEALTHCARE PRO</t>
        </is>
      </c>
      <c r="JR74" s="344">
        <f>+JS74/JS84</f>
        <v/>
      </c>
      <c r="JS74" s="345">
        <f>SUM(JT74:KA74)</f>
        <v/>
      </c>
      <c r="JT74" s="346" t="n"/>
      <c r="JU74" s="346" t="n"/>
      <c r="JV74" s="346" t="n"/>
      <c r="JW74" s="346" t="n"/>
      <c r="JX74" s="346" t="n"/>
      <c r="JY74" s="346" t="n"/>
      <c r="JZ74" s="346" t="n"/>
      <c r="KA74" s="347" t="n"/>
      <c r="KB74" s="324" t="n"/>
      <c r="KC74" s="343">
        <f>+$A74</f>
        <v/>
      </c>
      <c r="KD74" s="339">
        <f>SUM(KE74:KL74)</f>
        <v/>
      </c>
      <c r="KE74" s="2582">
        <f>+JT74/JS74</f>
        <v/>
      </c>
      <c r="KF74" s="2582">
        <f>+JU74/JS74</f>
        <v/>
      </c>
      <c r="KG74" s="2582">
        <f>+JV74/JS74</f>
        <v/>
      </c>
      <c r="KH74" s="2582">
        <f>+JW74/JS74</f>
        <v/>
      </c>
      <c r="KI74" s="2582">
        <f>+JX74/JS74</f>
        <v/>
      </c>
      <c r="KJ74" s="2582">
        <f>+JY74/JS74</f>
        <v/>
      </c>
      <c r="KK74" s="2582">
        <f>+JZ74/JS74</f>
        <v/>
      </c>
      <c r="KL74" s="2583">
        <f>+KA74/JS74</f>
        <v/>
      </c>
    </row>
    <row r="75">
      <c r="A75" s="343" t="inlineStr">
        <is>
          <t>INSTITUTIONAL</t>
        </is>
      </c>
      <c r="B75" s="344">
        <f>+C75/C84</f>
        <v/>
      </c>
      <c r="C75" s="345">
        <f>SUM(D75:K75)</f>
        <v/>
      </c>
      <c r="D75" s="346">
        <f>AA75+AX75+BU75+CR75+DO75+EL75+FI75+GF75+HC75+HZ75+IW75+JT75</f>
        <v/>
      </c>
      <c r="E75" s="346">
        <f>AB75+AY75+BV75+CS75+DP75+EM75+FJ75+GG75+HD75+IA75+IX75+JU75</f>
        <v/>
      </c>
      <c r="F75" s="346">
        <f>AC75+AZ75+BW75+CT75+DQ75+EN75+FK75+GH75+HE75+IB75+IY75+JV75</f>
        <v/>
      </c>
      <c r="G75" s="346">
        <f>AD75+BA75+BX75+CU75+DR75+EO75+FL75+GI75+HF75+IC75+IZ75+JW75</f>
        <v/>
      </c>
      <c r="H75" s="346">
        <f>AE75+BB75+BY75+CV75+DS75+EP75+FM75+GJ75+HG75+ID75+JA75+JX75</f>
        <v/>
      </c>
      <c r="I75" s="346">
        <f>AF75+BC75+BZ75+CW75+DT75+EQ75+FN75+GK75+HH75+IE75+JB75+JY75</f>
        <v/>
      </c>
      <c r="J75" s="346">
        <f>AG75+BD75+CA75+CX75+DU75+ER75+FO75+GL75+HI75+IF75+JC75+JZ75</f>
        <v/>
      </c>
      <c r="K75" s="347">
        <f>AH75+BE75+CB75+CY75+DV75+ES75+FP75+GM75+HJ75+IG75+JD75+KA75</f>
        <v/>
      </c>
      <c r="L75" s="324" t="n"/>
      <c r="M75" s="343">
        <f>+$A75</f>
        <v/>
      </c>
      <c r="N75" s="339">
        <f>SUM(O75:V75)</f>
        <v/>
      </c>
      <c r="O75" s="2582">
        <f>+D75/$C75</f>
        <v/>
      </c>
      <c r="P75" s="2582">
        <f>+E75/$C75</f>
        <v/>
      </c>
      <c r="Q75" s="2582">
        <f>+F75/$C75</f>
        <v/>
      </c>
      <c r="R75" s="2582">
        <f>+G75/$C75</f>
        <v/>
      </c>
      <c r="S75" s="2582">
        <f>+H75/$C75</f>
        <v/>
      </c>
      <c r="T75" s="2582">
        <f>+I75/$C75</f>
        <v/>
      </c>
      <c r="U75" s="2582">
        <f>+J75/$C75</f>
        <v/>
      </c>
      <c r="V75" s="2583">
        <f>+K75/$C75</f>
        <v/>
      </c>
      <c r="X75" s="343" t="inlineStr">
        <is>
          <t>INSTITUTIONAL</t>
        </is>
      </c>
      <c r="Y75" s="344">
        <f>+Z75/Z84</f>
        <v/>
      </c>
      <c r="Z75" s="345">
        <f>SUM(AA75:AH75)</f>
        <v/>
      </c>
      <c r="AA75" s="346" t="n"/>
      <c r="AB75" s="346" t="n"/>
      <c r="AC75" s="346" t="n"/>
      <c r="AD75" s="346" t="n"/>
      <c r="AE75" s="346" t="n"/>
      <c r="AF75" s="346" t="n"/>
      <c r="AG75" s="346" t="n"/>
      <c r="AH75" s="347" t="n"/>
      <c r="AI75" s="324" t="n"/>
      <c r="AJ75" s="343">
        <f>+$A75</f>
        <v/>
      </c>
      <c r="AK75" s="339">
        <f>SUM(AL75:AS75)</f>
        <v/>
      </c>
      <c r="AL75" s="2582">
        <f>+AA75/Z75</f>
        <v/>
      </c>
      <c r="AM75" s="2582">
        <f>+AB75/Z75</f>
        <v/>
      </c>
      <c r="AN75" s="2582">
        <f>+AC75/Z75</f>
        <v/>
      </c>
      <c r="AO75" s="2582">
        <f>+AD75/Z75</f>
        <v/>
      </c>
      <c r="AP75" s="2582">
        <f>+AE75/Z75</f>
        <v/>
      </c>
      <c r="AQ75" s="2582">
        <f>+AF75/Z75</f>
        <v/>
      </c>
      <c r="AR75" s="2582">
        <f>+AG75/Z75</f>
        <v/>
      </c>
      <c r="AS75" s="2583">
        <f>+AH75/Z75</f>
        <v/>
      </c>
      <c r="AU75" s="343" t="inlineStr">
        <is>
          <t>INSTITUTIONAL</t>
        </is>
      </c>
      <c r="AV75" s="344">
        <f>+AW75/AW84</f>
        <v/>
      </c>
      <c r="AW75" s="345">
        <f>SUM(AX75:BE75)</f>
        <v/>
      </c>
      <c r="AX75" s="346" t="n"/>
      <c r="AY75" s="346" t="n"/>
      <c r="AZ75" s="346" t="n"/>
      <c r="BA75" s="346" t="n"/>
      <c r="BB75" s="346" t="n"/>
      <c r="BC75" s="346" t="n"/>
      <c r="BD75" s="346" t="n"/>
      <c r="BE75" s="347" t="n"/>
      <c r="BF75" s="324" t="n"/>
      <c r="BG75" s="343">
        <f>+$A75</f>
        <v/>
      </c>
      <c r="BH75" s="339">
        <f>SUM(BI75:BP75)</f>
        <v/>
      </c>
      <c r="BI75" s="2582">
        <f>+AX75/AW75</f>
        <v/>
      </c>
      <c r="BJ75" s="2582">
        <f>+AY75/AW75</f>
        <v/>
      </c>
      <c r="BK75" s="2582">
        <f>+AZ75/AW75</f>
        <v/>
      </c>
      <c r="BL75" s="2582">
        <f>+BA75/AW75</f>
        <v/>
      </c>
      <c r="BM75" s="2582">
        <f>+BB75/AW75</f>
        <v/>
      </c>
      <c r="BN75" s="2582">
        <f>+BC75/AW75</f>
        <v/>
      </c>
      <c r="BO75" s="2582">
        <f>+BD75/AW75</f>
        <v/>
      </c>
      <c r="BP75" s="2583">
        <f>+BE75/AW75</f>
        <v/>
      </c>
      <c r="BR75" s="343" t="inlineStr">
        <is>
          <t>INSTITUTIONAL</t>
        </is>
      </c>
      <c r="BS75" s="344">
        <f>+BT75/BT84</f>
        <v/>
      </c>
      <c r="BT75" s="345">
        <f>SUM(BU75:CB75)</f>
        <v/>
      </c>
      <c r="BU75" s="346" t="n"/>
      <c r="BV75" s="346" t="n"/>
      <c r="BW75" s="346" t="n"/>
      <c r="BX75" s="346" t="n"/>
      <c r="BY75" s="346" t="n"/>
      <c r="BZ75" s="346" t="n"/>
      <c r="CA75" s="346" t="n"/>
      <c r="CB75" s="347" t="n"/>
      <c r="CC75" s="324" t="n"/>
      <c r="CD75" s="343">
        <f>+$A75</f>
        <v/>
      </c>
      <c r="CE75" s="339">
        <f>SUM(CF75:CM75)</f>
        <v/>
      </c>
      <c r="CF75" s="2582">
        <f>+BU75/BT75</f>
        <v/>
      </c>
      <c r="CG75" s="2582">
        <f>+BV75/BT75</f>
        <v/>
      </c>
      <c r="CH75" s="2582">
        <f>+BW75/BT75</f>
        <v/>
      </c>
      <c r="CI75" s="2582">
        <f>+BX75/BT75</f>
        <v/>
      </c>
      <c r="CJ75" s="2582">
        <f>+BY75/BT75</f>
        <v/>
      </c>
      <c r="CK75" s="2582">
        <f>+BZ75/BT75</f>
        <v/>
      </c>
      <c r="CL75" s="2582">
        <f>+CA75/BT75</f>
        <v/>
      </c>
      <c r="CM75" s="2583">
        <f>+CB75/BT75</f>
        <v/>
      </c>
      <c r="CO75" s="343" t="inlineStr">
        <is>
          <t>INSTITUTIONAL</t>
        </is>
      </c>
      <c r="CP75" s="344">
        <f>+CQ75/CQ84</f>
        <v/>
      </c>
      <c r="CQ75" s="345">
        <f>SUM(CR75:CY75)</f>
        <v/>
      </c>
      <c r="CR75" s="346" t="n"/>
      <c r="CS75" s="346" t="n"/>
      <c r="CT75" s="346" t="n"/>
      <c r="CU75" s="346" t="n"/>
      <c r="CV75" s="346" t="n"/>
      <c r="CW75" s="346" t="n"/>
      <c r="CX75" s="346" t="n"/>
      <c r="CY75" s="347" t="n"/>
      <c r="CZ75" s="324" t="n"/>
      <c r="DA75" s="343">
        <f>+$A75</f>
        <v/>
      </c>
      <c r="DB75" s="339">
        <f>SUM(DC75:DJ75)</f>
        <v/>
      </c>
      <c r="DC75" s="2582">
        <f>+CR75/CQ75</f>
        <v/>
      </c>
      <c r="DD75" s="2582">
        <f>+CS75/CQ75</f>
        <v/>
      </c>
      <c r="DE75" s="2582">
        <f>+CT75/CQ75</f>
        <v/>
      </c>
      <c r="DF75" s="2582">
        <f>+CU75/CQ75</f>
        <v/>
      </c>
      <c r="DG75" s="2582">
        <f>+CV75/CQ75</f>
        <v/>
      </c>
      <c r="DH75" s="2582">
        <f>+CW75/CQ75</f>
        <v/>
      </c>
      <c r="DI75" s="2582">
        <f>+CX75/CQ75</f>
        <v/>
      </c>
      <c r="DJ75" s="2583">
        <f>+CY75/CQ75</f>
        <v/>
      </c>
      <c r="DL75" s="343" t="inlineStr">
        <is>
          <t>INSTITUTIONAL</t>
        </is>
      </c>
      <c r="DM75" s="344">
        <f>+DN75/DN84</f>
        <v/>
      </c>
      <c r="DN75" s="345">
        <f>SUM(DO75:DV75)</f>
        <v/>
      </c>
      <c r="DO75" s="346" t="n"/>
      <c r="DP75" s="346" t="n"/>
      <c r="DQ75" s="346" t="n"/>
      <c r="DR75" s="346" t="n"/>
      <c r="DS75" s="346" t="n"/>
      <c r="DT75" s="346" t="n"/>
      <c r="DU75" s="346" t="n"/>
      <c r="DV75" s="347" t="n"/>
      <c r="DW75" s="324" t="n"/>
      <c r="DX75" s="343">
        <f>+$A75</f>
        <v/>
      </c>
      <c r="DY75" s="339">
        <f>SUM(DZ75:EG75)</f>
        <v/>
      </c>
      <c r="DZ75" s="2582">
        <f>+DO75/DN75</f>
        <v/>
      </c>
      <c r="EA75" s="2582">
        <f>+DP75/DN75</f>
        <v/>
      </c>
      <c r="EB75" s="2582">
        <f>+DQ75/DN75</f>
        <v/>
      </c>
      <c r="EC75" s="2582">
        <f>+DR75/DN75</f>
        <v/>
      </c>
      <c r="ED75" s="2582">
        <f>+DS75/DN75</f>
        <v/>
      </c>
      <c r="EE75" s="2582">
        <f>+DT75/DN75</f>
        <v/>
      </c>
      <c r="EF75" s="2582">
        <f>+DU75/DN75</f>
        <v/>
      </c>
      <c r="EG75" s="2583">
        <f>+DV75/DN75</f>
        <v/>
      </c>
      <c r="EI75" s="343" t="inlineStr">
        <is>
          <t>INSTITUTIONAL</t>
        </is>
      </c>
      <c r="EJ75" s="344">
        <f>+EK75/EK84</f>
        <v/>
      </c>
      <c r="EK75" s="345">
        <f>SUM(EL75:ES75)</f>
        <v/>
      </c>
      <c r="EL75" s="346" t="n"/>
      <c r="EM75" s="346" t="n"/>
      <c r="EN75" s="346" t="n"/>
      <c r="EO75" s="346" t="n"/>
      <c r="EP75" s="346" t="n"/>
      <c r="EQ75" s="346" t="n"/>
      <c r="ER75" s="346" t="n"/>
      <c r="ES75" s="347" t="n"/>
      <c r="ET75" s="324" t="n"/>
      <c r="EU75" s="343">
        <f>+$A75</f>
        <v/>
      </c>
      <c r="EV75" s="339">
        <f>SUM(EW75:FD75)</f>
        <v/>
      </c>
      <c r="EW75" s="2582">
        <f>+EL75/EK75</f>
        <v/>
      </c>
      <c r="EX75" s="2582">
        <f>+EM75/EK75</f>
        <v/>
      </c>
      <c r="EY75" s="2582">
        <f>+EN75/EK75</f>
        <v/>
      </c>
      <c r="EZ75" s="2582">
        <f>+EO75/EK75</f>
        <v/>
      </c>
      <c r="FA75" s="2582">
        <f>+EP75/EK75</f>
        <v/>
      </c>
      <c r="FB75" s="2582">
        <f>+EQ75/EK75</f>
        <v/>
      </c>
      <c r="FC75" s="2582">
        <f>+ER75/EK75</f>
        <v/>
      </c>
      <c r="FD75" s="2583">
        <f>+ES75/EK75</f>
        <v/>
      </c>
      <c r="FF75" s="343" t="inlineStr">
        <is>
          <t>INSTITUTIONAL</t>
        </is>
      </c>
      <c r="FG75" s="344">
        <f>+FH75/FH84</f>
        <v/>
      </c>
      <c r="FH75" s="345">
        <f>SUM(FI75:FP75)</f>
        <v/>
      </c>
      <c r="FI75" s="346" t="n"/>
      <c r="FJ75" s="346" t="n"/>
      <c r="FK75" s="346" t="n"/>
      <c r="FL75" s="346" t="n"/>
      <c r="FM75" s="346" t="n"/>
      <c r="FN75" s="346" t="n"/>
      <c r="FO75" s="346" t="n"/>
      <c r="FP75" s="347" t="n"/>
      <c r="FQ75" s="324" t="n"/>
      <c r="FR75" s="343">
        <f>+$A75</f>
        <v/>
      </c>
      <c r="FS75" s="339">
        <f>SUM(FT75:GA75)</f>
        <v/>
      </c>
      <c r="FT75" s="2582">
        <f>+FI75/FH75</f>
        <v/>
      </c>
      <c r="FU75" s="2582">
        <f>+FJ75/FH75</f>
        <v/>
      </c>
      <c r="FV75" s="2582">
        <f>+FK75/FH75</f>
        <v/>
      </c>
      <c r="FW75" s="2582">
        <f>+FL75/FH75</f>
        <v/>
      </c>
      <c r="FX75" s="2582">
        <f>+FM75/FH75</f>
        <v/>
      </c>
      <c r="FY75" s="2582">
        <f>+FN75/FH75</f>
        <v/>
      </c>
      <c r="FZ75" s="2582">
        <f>+FO75/FH75</f>
        <v/>
      </c>
      <c r="GA75" s="2583">
        <f>+FP75/FH75</f>
        <v/>
      </c>
      <c r="GC75" s="343" t="inlineStr">
        <is>
          <t>INSTITUTIONAL</t>
        </is>
      </c>
      <c r="GD75" s="344">
        <f>+GE75/GE84</f>
        <v/>
      </c>
      <c r="GE75" s="345">
        <f>SUM(GF75:GM75)</f>
        <v/>
      </c>
      <c r="GF75" s="346" t="n"/>
      <c r="GG75" s="346" t="n"/>
      <c r="GH75" s="346" t="n"/>
      <c r="GI75" s="346" t="n"/>
      <c r="GJ75" s="346" t="n"/>
      <c r="GK75" s="346" t="n"/>
      <c r="GL75" s="346" t="n"/>
      <c r="GM75" s="347" t="n"/>
      <c r="GN75" s="324" t="n"/>
      <c r="GO75" s="343">
        <f>+$A75</f>
        <v/>
      </c>
      <c r="GP75" s="339">
        <f>SUM(GQ75:GX75)</f>
        <v/>
      </c>
      <c r="GQ75" s="2582">
        <f>+GF75/GE75</f>
        <v/>
      </c>
      <c r="GR75" s="2582">
        <f>+GG75/GE75</f>
        <v/>
      </c>
      <c r="GS75" s="2582">
        <f>+GH75/GE75</f>
        <v/>
      </c>
      <c r="GT75" s="2582">
        <f>+GI75/GE75</f>
        <v/>
      </c>
      <c r="GU75" s="2582">
        <f>+GJ75/GE75</f>
        <v/>
      </c>
      <c r="GV75" s="2582">
        <f>+GK75/GE75</f>
        <v/>
      </c>
      <c r="GW75" s="2582">
        <f>+GL75/GE75</f>
        <v/>
      </c>
      <c r="GX75" s="2583">
        <f>+GM75/GE75</f>
        <v/>
      </c>
      <c r="GZ75" s="343" t="inlineStr">
        <is>
          <t>INSTITUTIONAL</t>
        </is>
      </c>
      <c r="HA75" s="344">
        <f>+HB75/HB84</f>
        <v/>
      </c>
      <c r="HB75" s="345">
        <f>SUM(HC75:HJ75)</f>
        <v/>
      </c>
      <c r="HC75" s="346" t="n"/>
      <c r="HD75" s="346" t="n"/>
      <c r="HE75" s="346" t="n"/>
      <c r="HF75" s="346" t="n"/>
      <c r="HG75" s="346" t="n"/>
      <c r="HH75" s="346" t="n"/>
      <c r="HI75" s="346" t="n"/>
      <c r="HJ75" s="347" t="n"/>
      <c r="HK75" s="324" t="n"/>
      <c r="HL75" s="343">
        <f>+$A75</f>
        <v/>
      </c>
      <c r="HM75" s="339">
        <f>SUM(HN75:HU75)</f>
        <v/>
      </c>
      <c r="HN75" s="2582">
        <f>+HC75/HB75</f>
        <v/>
      </c>
      <c r="HO75" s="2582">
        <f>+HD75/HB75</f>
        <v/>
      </c>
      <c r="HP75" s="2582">
        <f>+HE75/HB75</f>
        <v/>
      </c>
      <c r="HQ75" s="2582">
        <f>+HF75/HB75</f>
        <v/>
      </c>
      <c r="HR75" s="2582">
        <f>+HG75/HB75</f>
        <v/>
      </c>
      <c r="HS75" s="2582">
        <f>+HH75/HB75</f>
        <v/>
      </c>
      <c r="HT75" s="2582">
        <f>+HI75/HB75</f>
        <v/>
      </c>
      <c r="HU75" s="2583">
        <f>+HJ75/HB75</f>
        <v/>
      </c>
      <c r="HW75" s="343" t="inlineStr">
        <is>
          <t>INSTITUTIONAL</t>
        </is>
      </c>
      <c r="HX75" s="344">
        <f>+HY75/HY84</f>
        <v/>
      </c>
      <c r="HY75" s="345">
        <f>SUM(HZ75:IG75)</f>
        <v/>
      </c>
      <c r="HZ75" s="346" t="n"/>
      <c r="IA75" s="346" t="n"/>
      <c r="IB75" s="346" t="n"/>
      <c r="IC75" s="346" t="n"/>
      <c r="ID75" s="346" t="n"/>
      <c r="IE75" s="346" t="n"/>
      <c r="IF75" s="346" t="n"/>
      <c r="IG75" s="347" t="n"/>
      <c r="IH75" s="324" t="n"/>
      <c r="II75" s="343">
        <f>+$A75</f>
        <v/>
      </c>
      <c r="IJ75" s="339">
        <f>SUM(IK75:IR75)</f>
        <v/>
      </c>
      <c r="IK75" s="2582">
        <f>+HZ75/HY75</f>
        <v/>
      </c>
      <c r="IL75" s="2582">
        <f>+IA75/HY75</f>
        <v/>
      </c>
      <c r="IM75" s="2582">
        <f>+IB75/HY75</f>
        <v/>
      </c>
      <c r="IN75" s="2582">
        <f>+IC75/HY75</f>
        <v/>
      </c>
      <c r="IO75" s="2582">
        <f>+ID75/HY75</f>
        <v/>
      </c>
      <c r="IP75" s="2582">
        <f>+IE75/HY75</f>
        <v/>
      </c>
      <c r="IQ75" s="2582">
        <f>+IF75/HY75</f>
        <v/>
      </c>
      <c r="IR75" s="2583">
        <f>+IG75/HY75</f>
        <v/>
      </c>
      <c r="IT75" s="343" t="inlineStr">
        <is>
          <t>INSTITUTIONAL</t>
        </is>
      </c>
      <c r="IU75" s="344">
        <f>+IV75/IV84</f>
        <v/>
      </c>
      <c r="IV75" s="345">
        <f>SUM(IW75:JD75)</f>
        <v/>
      </c>
      <c r="IW75" s="346" t="n"/>
      <c r="IX75" s="346" t="n"/>
      <c r="IY75" s="346" t="n"/>
      <c r="IZ75" s="346" t="n"/>
      <c r="JA75" s="346" t="n"/>
      <c r="JB75" s="346" t="n"/>
      <c r="JC75" s="346" t="n"/>
      <c r="JD75" s="347" t="n"/>
      <c r="JE75" s="324" t="n"/>
      <c r="JF75" s="343">
        <f>+$A75</f>
        <v/>
      </c>
      <c r="JG75" s="339">
        <f>SUM(JH75:JO75)</f>
        <v/>
      </c>
      <c r="JH75" s="2582">
        <f>+IW75/IV75</f>
        <v/>
      </c>
      <c r="JI75" s="2582">
        <f>+IX75/IV75</f>
        <v/>
      </c>
      <c r="JJ75" s="2582">
        <f>+IY75/IV75</f>
        <v/>
      </c>
      <c r="JK75" s="2582">
        <f>+IZ75/IV75</f>
        <v/>
      </c>
      <c r="JL75" s="2582">
        <f>+JA75/IV75</f>
        <v/>
      </c>
      <c r="JM75" s="2582">
        <f>+JB75/IV75</f>
        <v/>
      </c>
      <c r="JN75" s="2582">
        <f>+JC75/IV75</f>
        <v/>
      </c>
      <c r="JO75" s="2583">
        <f>+JD75/IV75</f>
        <v/>
      </c>
      <c r="JQ75" s="343" t="inlineStr">
        <is>
          <t>INSTITUTIONAL</t>
        </is>
      </c>
      <c r="JR75" s="344">
        <f>+JS75/JS84</f>
        <v/>
      </c>
      <c r="JS75" s="345">
        <f>SUM(JT75:KA75)</f>
        <v/>
      </c>
      <c r="JT75" s="346" t="n"/>
      <c r="JU75" s="346" t="n"/>
      <c r="JV75" s="346" t="n"/>
      <c r="JW75" s="346" t="n"/>
      <c r="JX75" s="346" t="n"/>
      <c r="JY75" s="346" t="n"/>
      <c r="JZ75" s="346" t="n"/>
      <c r="KA75" s="347" t="n"/>
      <c r="KB75" s="324" t="n"/>
      <c r="KC75" s="343">
        <f>+$A75</f>
        <v/>
      </c>
      <c r="KD75" s="339">
        <f>SUM(KE75:KL75)</f>
        <v/>
      </c>
      <c r="KE75" s="2582">
        <f>+JT75/JS75</f>
        <v/>
      </c>
      <c r="KF75" s="2582">
        <f>+JU75/JS75</f>
        <v/>
      </c>
      <c r="KG75" s="2582">
        <f>+JV75/JS75</f>
        <v/>
      </c>
      <c r="KH75" s="2582">
        <f>+JW75/JS75</f>
        <v/>
      </c>
      <c r="KI75" s="2582">
        <f>+JX75/JS75</f>
        <v/>
      </c>
      <c r="KJ75" s="2582">
        <f>+JY75/JS75</f>
        <v/>
      </c>
      <c r="KK75" s="2582">
        <f>+JZ75/JS75</f>
        <v/>
      </c>
      <c r="KL75" s="2583">
        <f>+KA75/JS75</f>
        <v/>
      </c>
    </row>
    <row r="76">
      <c r="A76" s="343" t="inlineStr">
        <is>
          <t>MANAGED CARE</t>
        </is>
      </c>
      <c r="B76" s="344">
        <f>+C76/C84</f>
        <v/>
      </c>
      <c r="C76" s="345">
        <f>SUM(D76:K76)</f>
        <v/>
      </c>
      <c r="D76" s="346">
        <f>AA76+AX76+BU76+CR76+DO76+EL76+FI76+GF76+HC76+HZ76+IW76+JT76</f>
        <v/>
      </c>
      <c r="E76" s="346">
        <f>AB76+AY76+BV76+CS76+DP76+EM76+FJ76+GG76+HD76+IA76+IX76+JU76</f>
        <v/>
      </c>
      <c r="F76" s="346">
        <f>AC76+AZ76+BW76+CT76+DQ76+EN76+FK76+GH76+HE76+IB76+IY76+JV76</f>
        <v/>
      </c>
      <c r="G76" s="346">
        <f>AD76+BA76+BX76+CU76+DR76+EO76+FL76+GI76+HF76+IC76+IZ76+JW76</f>
        <v/>
      </c>
      <c r="H76" s="346">
        <f>AE76+BB76+BY76+CV76+DS76+EP76+FM76+GJ76+HG76+ID76+JA76+JX76</f>
        <v/>
      </c>
      <c r="I76" s="346">
        <f>AF76+BC76+BZ76+CW76+DT76+EQ76+FN76+GK76+HH76+IE76+JB76+JY76</f>
        <v/>
      </c>
      <c r="J76" s="346">
        <f>AG76+BD76+CA76+CX76+DU76+ER76+FO76+GL76+HI76+IF76+JC76+JZ76</f>
        <v/>
      </c>
      <c r="K76" s="347">
        <f>AH76+BE76+CB76+CY76+DV76+ES76+FP76+GM76+HJ76+IG76+JD76+KA76</f>
        <v/>
      </c>
      <c r="L76" s="324" t="n"/>
      <c r="M76" s="343">
        <f>+$A76</f>
        <v/>
      </c>
      <c r="N76" s="339">
        <f>SUM(O76:V76)</f>
        <v/>
      </c>
      <c r="O76" s="2582">
        <f>+D76/$C76</f>
        <v/>
      </c>
      <c r="P76" s="2582">
        <f>+E76/$C76</f>
        <v/>
      </c>
      <c r="Q76" s="2582">
        <f>+F76/$C76</f>
        <v/>
      </c>
      <c r="R76" s="2582">
        <f>+G76/$C76</f>
        <v/>
      </c>
      <c r="S76" s="2582">
        <f>+H76/$C76</f>
        <v/>
      </c>
      <c r="T76" s="2582">
        <f>+I76/$C76</f>
        <v/>
      </c>
      <c r="U76" s="2582">
        <f>+J76/$C76</f>
        <v/>
      </c>
      <c r="V76" s="2583">
        <f>+K76/$C76</f>
        <v/>
      </c>
      <c r="X76" s="343" t="inlineStr">
        <is>
          <t>MANAGED CARE</t>
        </is>
      </c>
      <c r="Y76" s="344">
        <f>+Z76/Z84</f>
        <v/>
      </c>
      <c r="Z76" s="345">
        <f>SUM(AA76:AH76)</f>
        <v/>
      </c>
      <c r="AA76" s="346" t="n"/>
      <c r="AB76" s="346" t="n"/>
      <c r="AC76" s="346" t="n"/>
      <c r="AD76" s="346" t="n"/>
      <c r="AE76" s="346" t="n"/>
      <c r="AF76" s="346" t="n"/>
      <c r="AG76" s="346" t="n"/>
      <c r="AH76" s="347" t="n"/>
      <c r="AI76" s="324" t="n"/>
      <c r="AJ76" s="343">
        <f>+$A76</f>
        <v/>
      </c>
      <c r="AK76" s="339">
        <f>SUM(AL76:AS76)</f>
        <v/>
      </c>
      <c r="AL76" s="2582">
        <f>+AA76/Z76</f>
        <v/>
      </c>
      <c r="AM76" s="2582">
        <f>+AB76/Z76</f>
        <v/>
      </c>
      <c r="AN76" s="2582">
        <f>+AC76/Z76</f>
        <v/>
      </c>
      <c r="AO76" s="2582">
        <f>+AD76/Z76</f>
        <v/>
      </c>
      <c r="AP76" s="2582">
        <f>+AE76/Z76</f>
        <v/>
      </c>
      <c r="AQ76" s="2582">
        <f>+AF76/Z76</f>
        <v/>
      </c>
      <c r="AR76" s="2582">
        <f>+AG76/Z76</f>
        <v/>
      </c>
      <c r="AS76" s="2583">
        <f>+AH76/Z76</f>
        <v/>
      </c>
      <c r="AU76" s="343" t="inlineStr">
        <is>
          <t>MANAGED CARE</t>
        </is>
      </c>
      <c r="AV76" s="344">
        <f>+AW76/AW84</f>
        <v/>
      </c>
      <c r="AW76" s="345">
        <f>SUM(AX76:BE76)</f>
        <v/>
      </c>
      <c r="AX76" s="346" t="n"/>
      <c r="AY76" s="346" t="n"/>
      <c r="AZ76" s="346" t="n"/>
      <c r="BA76" s="346" t="n"/>
      <c r="BB76" s="346" t="n"/>
      <c r="BC76" s="346" t="n"/>
      <c r="BD76" s="346" t="n"/>
      <c r="BE76" s="347" t="n"/>
      <c r="BF76" s="324" t="n"/>
      <c r="BG76" s="343">
        <f>+$A76</f>
        <v/>
      </c>
      <c r="BH76" s="339">
        <f>SUM(BI76:BP76)</f>
        <v/>
      </c>
      <c r="BI76" s="2582">
        <f>+AX76/AW76</f>
        <v/>
      </c>
      <c r="BJ76" s="2582">
        <f>+AY76/AW76</f>
        <v/>
      </c>
      <c r="BK76" s="2582">
        <f>+AZ76/AW76</f>
        <v/>
      </c>
      <c r="BL76" s="2582">
        <f>+BA76/AW76</f>
        <v/>
      </c>
      <c r="BM76" s="2582">
        <f>+BB76/AW76</f>
        <v/>
      </c>
      <c r="BN76" s="2582">
        <f>+BC76/AW76</f>
        <v/>
      </c>
      <c r="BO76" s="2582">
        <f>+BD76/AW76</f>
        <v/>
      </c>
      <c r="BP76" s="2583">
        <f>+BE76/AW76</f>
        <v/>
      </c>
      <c r="BR76" s="343" t="inlineStr">
        <is>
          <t>MANAGED CARE</t>
        </is>
      </c>
      <c r="BS76" s="344">
        <f>+BT76/BT84</f>
        <v/>
      </c>
      <c r="BT76" s="345">
        <f>SUM(BU76:CB76)</f>
        <v/>
      </c>
      <c r="BU76" s="346" t="n"/>
      <c r="BV76" s="346" t="n"/>
      <c r="BW76" s="346" t="n"/>
      <c r="BX76" s="346" t="n"/>
      <c r="BY76" s="346" t="n"/>
      <c r="BZ76" s="346" t="n"/>
      <c r="CA76" s="346" t="n"/>
      <c r="CB76" s="347" t="n"/>
      <c r="CC76" s="324" t="n"/>
      <c r="CD76" s="343">
        <f>+$A76</f>
        <v/>
      </c>
      <c r="CE76" s="339">
        <f>SUM(CF76:CM76)</f>
        <v/>
      </c>
      <c r="CF76" s="2582">
        <f>+BU76/BT76</f>
        <v/>
      </c>
      <c r="CG76" s="2582">
        <f>+BV76/BT76</f>
        <v/>
      </c>
      <c r="CH76" s="2582">
        <f>+BW76/BT76</f>
        <v/>
      </c>
      <c r="CI76" s="2582">
        <f>+BX76/BT76</f>
        <v/>
      </c>
      <c r="CJ76" s="2582">
        <f>+BY76/BT76</f>
        <v/>
      </c>
      <c r="CK76" s="2582">
        <f>+BZ76/BT76</f>
        <v/>
      </c>
      <c r="CL76" s="2582">
        <f>+CA76/BT76</f>
        <v/>
      </c>
      <c r="CM76" s="2583">
        <f>+CB76/BT76</f>
        <v/>
      </c>
      <c r="CO76" s="343" t="inlineStr">
        <is>
          <t>MANAGED CARE</t>
        </is>
      </c>
      <c r="CP76" s="344">
        <f>+CQ76/CQ84</f>
        <v/>
      </c>
      <c r="CQ76" s="345">
        <f>SUM(CR76:CY76)</f>
        <v/>
      </c>
      <c r="CR76" s="346" t="n"/>
      <c r="CS76" s="346" t="n"/>
      <c r="CT76" s="346" t="n"/>
      <c r="CU76" s="346" t="n"/>
      <c r="CV76" s="346" t="n"/>
      <c r="CW76" s="346" t="n"/>
      <c r="CX76" s="346" t="n"/>
      <c r="CY76" s="347" t="n"/>
      <c r="CZ76" s="324" t="n"/>
      <c r="DA76" s="343">
        <f>+$A76</f>
        <v/>
      </c>
      <c r="DB76" s="339">
        <f>SUM(DC76:DJ76)</f>
        <v/>
      </c>
      <c r="DC76" s="2582">
        <f>+CR76/CQ76</f>
        <v/>
      </c>
      <c r="DD76" s="2582">
        <f>+CS76/CQ76</f>
        <v/>
      </c>
      <c r="DE76" s="2582">
        <f>+CT76/CQ76</f>
        <v/>
      </c>
      <c r="DF76" s="2582">
        <f>+CU76/CQ76</f>
        <v/>
      </c>
      <c r="DG76" s="2582">
        <f>+CV76/CQ76</f>
        <v/>
      </c>
      <c r="DH76" s="2582">
        <f>+CW76/CQ76</f>
        <v/>
      </c>
      <c r="DI76" s="2582">
        <f>+CX76/CQ76</f>
        <v/>
      </c>
      <c r="DJ76" s="2583">
        <f>+CY76/CQ76</f>
        <v/>
      </c>
      <c r="DL76" s="343" t="inlineStr">
        <is>
          <t>MANAGED CARE</t>
        </is>
      </c>
      <c r="DM76" s="344">
        <f>+DN76/DN84</f>
        <v/>
      </c>
      <c r="DN76" s="345">
        <f>SUM(DO76:DV76)</f>
        <v/>
      </c>
      <c r="DO76" s="346" t="n"/>
      <c r="DP76" s="346" t="n"/>
      <c r="DQ76" s="346" t="n"/>
      <c r="DR76" s="346" t="n"/>
      <c r="DS76" s="346" t="n"/>
      <c r="DT76" s="346" t="n"/>
      <c r="DU76" s="346" t="n"/>
      <c r="DV76" s="347" t="n"/>
      <c r="DW76" s="324" t="n"/>
      <c r="DX76" s="343">
        <f>+$A76</f>
        <v/>
      </c>
      <c r="DY76" s="339">
        <f>SUM(DZ76:EG76)</f>
        <v/>
      </c>
      <c r="DZ76" s="2582">
        <f>+DO76/DN76</f>
        <v/>
      </c>
      <c r="EA76" s="2582">
        <f>+DP76/DN76</f>
        <v/>
      </c>
      <c r="EB76" s="2582">
        <f>+DQ76/DN76</f>
        <v/>
      </c>
      <c r="EC76" s="2582">
        <f>+DR76/DN76</f>
        <v/>
      </c>
      <c r="ED76" s="2582">
        <f>+DS76/DN76</f>
        <v/>
      </c>
      <c r="EE76" s="2582">
        <f>+DT76/DN76</f>
        <v/>
      </c>
      <c r="EF76" s="2582">
        <f>+DU76/DN76</f>
        <v/>
      </c>
      <c r="EG76" s="2583">
        <f>+DV76/DN76</f>
        <v/>
      </c>
      <c r="EI76" s="343" t="inlineStr">
        <is>
          <t>MANAGED CARE</t>
        </is>
      </c>
      <c r="EJ76" s="344">
        <f>+EK76/EK84</f>
        <v/>
      </c>
      <c r="EK76" s="345">
        <f>SUM(EL76:ES76)</f>
        <v/>
      </c>
      <c r="EL76" s="346" t="n"/>
      <c r="EM76" s="346" t="n"/>
      <c r="EN76" s="346" t="n"/>
      <c r="EO76" s="346" t="n"/>
      <c r="EP76" s="346" t="n"/>
      <c r="EQ76" s="346" t="n"/>
      <c r="ER76" s="346" t="n"/>
      <c r="ES76" s="347" t="n"/>
      <c r="ET76" s="324" t="n"/>
      <c r="EU76" s="343">
        <f>+$A76</f>
        <v/>
      </c>
      <c r="EV76" s="339">
        <f>SUM(EW76:FD76)</f>
        <v/>
      </c>
      <c r="EW76" s="2582">
        <f>+EL76/EK76</f>
        <v/>
      </c>
      <c r="EX76" s="2582">
        <f>+EM76/EK76</f>
        <v/>
      </c>
      <c r="EY76" s="2582">
        <f>+EN76/EK76</f>
        <v/>
      </c>
      <c r="EZ76" s="2582">
        <f>+EO76/EK76</f>
        <v/>
      </c>
      <c r="FA76" s="2582">
        <f>+EP76/EK76</f>
        <v/>
      </c>
      <c r="FB76" s="2582">
        <f>+EQ76/EK76</f>
        <v/>
      </c>
      <c r="FC76" s="2582">
        <f>+ER76/EK76</f>
        <v/>
      </c>
      <c r="FD76" s="2583">
        <f>+ES76/EK76</f>
        <v/>
      </c>
      <c r="FF76" s="343" t="inlineStr">
        <is>
          <t>MANAGED CARE</t>
        </is>
      </c>
      <c r="FG76" s="344">
        <f>+FH76/FH84</f>
        <v/>
      </c>
      <c r="FH76" s="345">
        <f>SUM(FI76:FP76)</f>
        <v/>
      </c>
      <c r="FI76" s="346" t="n"/>
      <c r="FJ76" s="346" t="n"/>
      <c r="FK76" s="346" t="n"/>
      <c r="FL76" s="346" t="n"/>
      <c r="FM76" s="346" t="n"/>
      <c r="FN76" s="346" t="n"/>
      <c r="FO76" s="346" t="n"/>
      <c r="FP76" s="347" t="n"/>
      <c r="FQ76" s="324" t="n"/>
      <c r="FR76" s="343">
        <f>+$A76</f>
        <v/>
      </c>
      <c r="FS76" s="339">
        <f>SUM(FT76:GA76)</f>
        <v/>
      </c>
      <c r="FT76" s="2582">
        <f>+FI76/FH76</f>
        <v/>
      </c>
      <c r="FU76" s="2582">
        <f>+FJ76/FH76</f>
        <v/>
      </c>
      <c r="FV76" s="2582">
        <f>+FK76/FH76</f>
        <v/>
      </c>
      <c r="FW76" s="2582">
        <f>+FL76/FH76</f>
        <v/>
      </c>
      <c r="FX76" s="2582">
        <f>+FM76/FH76</f>
        <v/>
      </c>
      <c r="FY76" s="2582">
        <f>+FN76/FH76</f>
        <v/>
      </c>
      <c r="FZ76" s="2582">
        <f>+FO76/FH76</f>
        <v/>
      </c>
      <c r="GA76" s="2583">
        <f>+FP76/FH76</f>
        <v/>
      </c>
      <c r="GC76" s="343" t="inlineStr">
        <is>
          <t>MANAGED CARE</t>
        </is>
      </c>
      <c r="GD76" s="344">
        <f>+GE76/GE84</f>
        <v/>
      </c>
      <c r="GE76" s="345">
        <f>SUM(GF76:GM76)</f>
        <v/>
      </c>
      <c r="GF76" s="346" t="n"/>
      <c r="GG76" s="346" t="n"/>
      <c r="GH76" s="346" t="n"/>
      <c r="GI76" s="346" t="n"/>
      <c r="GJ76" s="346" t="n"/>
      <c r="GK76" s="346" t="n"/>
      <c r="GL76" s="346" t="n"/>
      <c r="GM76" s="347" t="n"/>
      <c r="GN76" s="324" t="n"/>
      <c r="GO76" s="343">
        <f>+$A76</f>
        <v/>
      </c>
      <c r="GP76" s="339">
        <f>SUM(GQ76:GX76)</f>
        <v/>
      </c>
      <c r="GQ76" s="2582">
        <f>+GF76/GE76</f>
        <v/>
      </c>
      <c r="GR76" s="2582">
        <f>+GG76/GE76</f>
        <v/>
      </c>
      <c r="GS76" s="2582">
        <f>+GH76/GE76</f>
        <v/>
      </c>
      <c r="GT76" s="2582">
        <f>+GI76/GE76</f>
        <v/>
      </c>
      <c r="GU76" s="2582">
        <f>+GJ76/GE76</f>
        <v/>
      </c>
      <c r="GV76" s="2582">
        <f>+GK76/GE76</f>
        <v/>
      </c>
      <c r="GW76" s="2582">
        <f>+GL76/GE76</f>
        <v/>
      </c>
      <c r="GX76" s="2583">
        <f>+GM76/GE76</f>
        <v/>
      </c>
      <c r="GZ76" s="343" t="inlineStr">
        <is>
          <t>MANAGED CARE</t>
        </is>
      </c>
      <c r="HA76" s="344">
        <f>+HB76/HB84</f>
        <v/>
      </c>
      <c r="HB76" s="345">
        <f>SUM(HC76:HJ76)</f>
        <v/>
      </c>
      <c r="HC76" s="346" t="n"/>
      <c r="HD76" s="346" t="n"/>
      <c r="HE76" s="346" t="n"/>
      <c r="HF76" s="346" t="n"/>
      <c r="HG76" s="346" t="n"/>
      <c r="HH76" s="346" t="n"/>
      <c r="HI76" s="346" t="n"/>
      <c r="HJ76" s="347" t="n"/>
      <c r="HK76" s="324" t="n"/>
      <c r="HL76" s="343">
        <f>+$A76</f>
        <v/>
      </c>
      <c r="HM76" s="339">
        <f>SUM(HN76:HU76)</f>
        <v/>
      </c>
      <c r="HN76" s="2582">
        <f>+HC76/HB76</f>
        <v/>
      </c>
      <c r="HO76" s="2582">
        <f>+HD76/HB76</f>
        <v/>
      </c>
      <c r="HP76" s="2582">
        <f>+HE76/HB76</f>
        <v/>
      </c>
      <c r="HQ76" s="2582">
        <f>+HF76/HB76</f>
        <v/>
      </c>
      <c r="HR76" s="2582">
        <f>+HG76/HB76</f>
        <v/>
      </c>
      <c r="HS76" s="2582">
        <f>+HH76/HB76</f>
        <v/>
      </c>
      <c r="HT76" s="2582">
        <f>+HI76/HB76</f>
        <v/>
      </c>
      <c r="HU76" s="2583">
        <f>+HJ76/HB76</f>
        <v/>
      </c>
      <c r="HW76" s="343" t="inlineStr">
        <is>
          <t>MANAGED CARE</t>
        </is>
      </c>
      <c r="HX76" s="344">
        <f>+HY76/HY84</f>
        <v/>
      </c>
      <c r="HY76" s="345">
        <f>SUM(HZ76:IG76)</f>
        <v/>
      </c>
      <c r="HZ76" s="346" t="n"/>
      <c r="IA76" s="346" t="n"/>
      <c r="IB76" s="346" t="n"/>
      <c r="IC76" s="346" t="n"/>
      <c r="ID76" s="346" t="n"/>
      <c r="IE76" s="346" t="n"/>
      <c r="IF76" s="346" t="n"/>
      <c r="IG76" s="347" t="n"/>
      <c r="IH76" s="324" t="n"/>
      <c r="II76" s="343">
        <f>+$A76</f>
        <v/>
      </c>
      <c r="IJ76" s="339">
        <f>SUM(IK76:IR76)</f>
        <v/>
      </c>
      <c r="IK76" s="2582">
        <f>+HZ76/HY76</f>
        <v/>
      </c>
      <c r="IL76" s="2582">
        <f>+IA76/HY76</f>
        <v/>
      </c>
      <c r="IM76" s="2582">
        <f>+IB76/HY76</f>
        <v/>
      </c>
      <c r="IN76" s="2582">
        <f>+IC76/HY76</f>
        <v/>
      </c>
      <c r="IO76" s="2582">
        <f>+ID76/HY76</f>
        <v/>
      </c>
      <c r="IP76" s="2582">
        <f>+IE76/HY76</f>
        <v/>
      </c>
      <c r="IQ76" s="2582">
        <f>+IF76/HY76</f>
        <v/>
      </c>
      <c r="IR76" s="2583">
        <f>+IG76/HY76</f>
        <v/>
      </c>
      <c r="IT76" s="343" t="inlineStr">
        <is>
          <t>MANAGED CARE</t>
        </is>
      </c>
      <c r="IU76" s="344">
        <f>+IV76/IV84</f>
        <v/>
      </c>
      <c r="IV76" s="345">
        <f>SUM(IW76:JD76)</f>
        <v/>
      </c>
      <c r="IW76" s="346" t="n"/>
      <c r="IX76" s="346" t="n"/>
      <c r="IY76" s="346" t="n"/>
      <c r="IZ76" s="346" t="n"/>
      <c r="JA76" s="346" t="n"/>
      <c r="JB76" s="346" t="n"/>
      <c r="JC76" s="346" t="n"/>
      <c r="JD76" s="347" t="n"/>
      <c r="JE76" s="324" t="n"/>
      <c r="JF76" s="343">
        <f>+$A76</f>
        <v/>
      </c>
      <c r="JG76" s="339">
        <f>SUM(JH76:JO76)</f>
        <v/>
      </c>
      <c r="JH76" s="2582">
        <f>+IW76/IV76</f>
        <v/>
      </c>
      <c r="JI76" s="2582">
        <f>+IX76/IV76</f>
        <v/>
      </c>
      <c r="JJ76" s="2582">
        <f>+IY76/IV76</f>
        <v/>
      </c>
      <c r="JK76" s="2582">
        <f>+IZ76/IV76</f>
        <v/>
      </c>
      <c r="JL76" s="2582">
        <f>+JA76/IV76</f>
        <v/>
      </c>
      <c r="JM76" s="2582">
        <f>+JB76/IV76</f>
        <v/>
      </c>
      <c r="JN76" s="2582">
        <f>+JC76/IV76</f>
        <v/>
      </c>
      <c r="JO76" s="2583">
        <f>+JD76/IV76</f>
        <v/>
      </c>
      <c r="JQ76" s="343" t="inlineStr">
        <is>
          <t>MANAGED CARE</t>
        </is>
      </c>
      <c r="JR76" s="344">
        <f>+JS76/JS84</f>
        <v/>
      </c>
      <c r="JS76" s="345">
        <f>SUM(JT76:KA76)</f>
        <v/>
      </c>
      <c r="JT76" s="346" t="n"/>
      <c r="JU76" s="346" t="n"/>
      <c r="JV76" s="346" t="n"/>
      <c r="JW76" s="346" t="n"/>
      <c r="JX76" s="346" t="n"/>
      <c r="JY76" s="346" t="n"/>
      <c r="JZ76" s="346" t="n"/>
      <c r="KA76" s="347" t="n"/>
      <c r="KB76" s="324" t="n"/>
      <c r="KC76" s="343">
        <f>+$A76</f>
        <v/>
      </c>
      <c r="KD76" s="339">
        <f>SUM(KE76:KL76)</f>
        <v/>
      </c>
      <c r="KE76" s="2582">
        <f>+JT76/JS76</f>
        <v/>
      </c>
      <c r="KF76" s="2582">
        <f>+JU76/JS76</f>
        <v/>
      </c>
      <c r="KG76" s="2582">
        <f>+JV76/JS76</f>
        <v/>
      </c>
      <c r="KH76" s="2582">
        <f>+JW76/JS76</f>
        <v/>
      </c>
      <c r="KI76" s="2582">
        <f>+JX76/JS76</f>
        <v/>
      </c>
      <c r="KJ76" s="2582">
        <f>+JY76/JS76</f>
        <v/>
      </c>
      <c r="KK76" s="2582">
        <f>+JZ76/JS76</f>
        <v/>
      </c>
      <c r="KL76" s="2583">
        <f>+KA76/JS76</f>
        <v/>
      </c>
    </row>
    <row r="77">
      <c r="A77" s="343" t="inlineStr">
        <is>
          <t>MEDICAID</t>
        </is>
      </c>
      <c r="B77" s="344">
        <f>+C77/C84</f>
        <v/>
      </c>
      <c r="C77" s="345">
        <f>SUM(D77:K77)</f>
        <v/>
      </c>
      <c r="D77" s="346">
        <f>AA77+AX77+BU77+CR77+DO77+EL77+FI77+GF77+HC77+HZ77+IW77+JT77</f>
        <v/>
      </c>
      <c r="E77" s="346">
        <f>AB77+AY77+BV77+CS77+DP77+EM77+FJ77+GG77+HD77+IA77+IX77+JU77</f>
        <v/>
      </c>
      <c r="F77" s="346">
        <f>AC77+AZ77+BW77+CT77+DQ77+EN77+FK77+GH77+HE77+IB77+IY77+JV77</f>
        <v/>
      </c>
      <c r="G77" s="346">
        <f>AD77+BA77+BX77+CU77+DR77+EO77+FL77+GI77+HF77+IC77+IZ77+JW77</f>
        <v/>
      </c>
      <c r="H77" s="346">
        <f>AE77+BB77+BY77+CV77+DS77+EP77+FM77+GJ77+HG77+ID77+JA77+JX77</f>
        <v/>
      </c>
      <c r="I77" s="346">
        <f>AF77+BC77+BZ77+CW77+DT77+EQ77+FN77+GK77+HH77+IE77+JB77+JY77</f>
        <v/>
      </c>
      <c r="J77" s="346">
        <f>AG77+BD77+CA77+CX77+DU77+ER77+FO77+GL77+HI77+IF77+JC77+JZ77</f>
        <v/>
      </c>
      <c r="K77" s="347">
        <f>AH77+BE77+CB77+CY77+DV77+ES77+FP77+GM77+HJ77+IG77+JD77+KA77</f>
        <v/>
      </c>
      <c r="L77" s="324" t="n"/>
      <c r="M77" s="343">
        <f>+$A77</f>
        <v/>
      </c>
      <c r="N77" s="339">
        <f>SUM(O77:V77)</f>
        <v/>
      </c>
      <c r="O77" s="2582">
        <f>+D77/$C77</f>
        <v/>
      </c>
      <c r="P77" s="2582">
        <f>+E77/$C77</f>
        <v/>
      </c>
      <c r="Q77" s="2582">
        <f>+F77/$C77</f>
        <v/>
      </c>
      <c r="R77" s="2582">
        <f>+G77/$C77</f>
        <v/>
      </c>
      <c r="S77" s="2582">
        <f>+H77/$C77</f>
        <v/>
      </c>
      <c r="T77" s="2582">
        <f>+I77/$C77</f>
        <v/>
      </c>
      <c r="U77" s="2582">
        <f>+J77/$C77</f>
        <v/>
      </c>
      <c r="V77" s="2583">
        <f>+K77/$C77</f>
        <v/>
      </c>
      <c r="X77" s="343" t="inlineStr">
        <is>
          <t>MEDICAID</t>
        </is>
      </c>
      <c r="Y77" s="344">
        <f>+Z77/Z84</f>
        <v/>
      </c>
      <c r="Z77" s="345">
        <f>SUM(AA77:AH77)</f>
        <v/>
      </c>
      <c r="AA77" s="346" t="n"/>
      <c r="AB77" s="346" t="n"/>
      <c r="AC77" s="346" t="n"/>
      <c r="AD77" s="346" t="n"/>
      <c r="AE77" s="346" t="n"/>
      <c r="AF77" s="346" t="n"/>
      <c r="AG77" s="346" t="n"/>
      <c r="AH77" s="347" t="n"/>
      <c r="AI77" s="324" t="n"/>
      <c r="AJ77" s="343">
        <f>+$A77</f>
        <v/>
      </c>
      <c r="AK77" s="339">
        <f>SUM(AL77:AS77)</f>
        <v/>
      </c>
      <c r="AL77" s="2582">
        <f>+AA77/Z77</f>
        <v/>
      </c>
      <c r="AM77" s="2582">
        <f>+AB77/Z77</f>
        <v/>
      </c>
      <c r="AN77" s="2582">
        <f>+AC77/Z77</f>
        <v/>
      </c>
      <c r="AO77" s="2582">
        <f>+AD77/Z77</f>
        <v/>
      </c>
      <c r="AP77" s="2582">
        <f>+AE77/Z77</f>
        <v/>
      </c>
      <c r="AQ77" s="2582">
        <f>+AF77/Z77</f>
        <v/>
      </c>
      <c r="AR77" s="2582">
        <f>+AG77/Z77</f>
        <v/>
      </c>
      <c r="AS77" s="2583">
        <f>+AH77/Z77</f>
        <v/>
      </c>
      <c r="AU77" s="343" t="inlineStr">
        <is>
          <t>MEDICAID</t>
        </is>
      </c>
      <c r="AV77" s="344">
        <f>+AW77/AW84</f>
        <v/>
      </c>
      <c r="AW77" s="345">
        <f>SUM(AX77:BE77)</f>
        <v/>
      </c>
      <c r="AX77" s="346" t="n"/>
      <c r="AY77" s="346" t="n"/>
      <c r="AZ77" s="346" t="n"/>
      <c r="BA77" s="346" t="n"/>
      <c r="BB77" s="346" t="n"/>
      <c r="BC77" s="346" t="n"/>
      <c r="BD77" s="346" t="n"/>
      <c r="BE77" s="347" t="n"/>
      <c r="BF77" s="324" t="n"/>
      <c r="BG77" s="343">
        <f>+$A77</f>
        <v/>
      </c>
      <c r="BH77" s="339">
        <f>SUM(BI77:BP77)</f>
        <v/>
      </c>
      <c r="BI77" s="2582">
        <f>+AX77/AW77</f>
        <v/>
      </c>
      <c r="BJ77" s="2582">
        <f>+AY77/AW77</f>
        <v/>
      </c>
      <c r="BK77" s="2582">
        <f>+AZ77/AW77</f>
        <v/>
      </c>
      <c r="BL77" s="2582">
        <f>+BA77/AW77</f>
        <v/>
      </c>
      <c r="BM77" s="2582">
        <f>+BB77/AW77</f>
        <v/>
      </c>
      <c r="BN77" s="2582">
        <f>+BC77/AW77</f>
        <v/>
      </c>
      <c r="BO77" s="2582">
        <f>+BD77/AW77</f>
        <v/>
      </c>
      <c r="BP77" s="2583">
        <f>+BE77/AW77</f>
        <v/>
      </c>
      <c r="BR77" s="343" t="inlineStr">
        <is>
          <t>MEDICAID</t>
        </is>
      </c>
      <c r="BS77" s="344">
        <f>+BT77/BT84</f>
        <v/>
      </c>
      <c r="BT77" s="345">
        <f>SUM(BU77:CB77)</f>
        <v/>
      </c>
      <c r="BU77" s="346" t="n"/>
      <c r="BV77" s="346" t="n"/>
      <c r="BW77" s="346" t="n"/>
      <c r="BX77" s="346" t="n"/>
      <c r="BY77" s="346" t="n"/>
      <c r="BZ77" s="346" t="n"/>
      <c r="CA77" s="346" t="n"/>
      <c r="CB77" s="347" t="n"/>
      <c r="CC77" s="324" t="n"/>
      <c r="CD77" s="343">
        <f>+$A77</f>
        <v/>
      </c>
      <c r="CE77" s="339">
        <f>SUM(CF77:CM77)</f>
        <v/>
      </c>
      <c r="CF77" s="2582">
        <f>+BU77/BT77</f>
        <v/>
      </c>
      <c r="CG77" s="2582">
        <f>+BV77/BT77</f>
        <v/>
      </c>
      <c r="CH77" s="2582">
        <f>+BW77/BT77</f>
        <v/>
      </c>
      <c r="CI77" s="2582">
        <f>+BX77/BT77</f>
        <v/>
      </c>
      <c r="CJ77" s="2582">
        <f>+BY77/BT77</f>
        <v/>
      </c>
      <c r="CK77" s="2582">
        <f>+BZ77/BT77</f>
        <v/>
      </c>
      <c r="CL77" s="2582">
        <f>+CA77/BT77</f>
        <v/>
      </c>
      <c r="CM77" s="2583">
        <f>+CB77/BT77</f>
        <v/>
      </c>
      <c r="CO77" s="343" t="inlineStr">
        <is>
          <t>MEDICAID</t>
        </is>
      </c>
      <c r="CP77" s="344">
        <f>+CQ77/CQ84</f>
        <v/>
      </c>
      <c r="CQ77" s="345">
        <f>SUM(CR77:CY77)</f>
        <v/>
      </c>
      <c r="CR77" s="346" t="n"/>
      <c r="CS77" s="346" t="n"/>
      <c r="CT77" s="346" t="n"/>
      <c r="CU77" s="346" t="n"/>
      <c r="CV77" s="346" t="n"/>
      <c r="CW77" s="346" t="n"/>
      <c r="CX77" s="346" t="n"/>
      <c r="CY77" s="347" t="n"/>
      <c r="CZ77" s="324" t="n"/>
      <c r="DA77" s="343">
        <f>+$A77</f>
        <v/>
      </c>
      <c r="DB77" s="339">
        <f>SUM(DC77:DJ77)</f>
        <v/>
      </c>
      <c r="DC77" s="2582">
        <f>+CR77/CQ77</f>
        <v/>
      </c>
      <c r="DD77" s="2582">
        <f>+CS77/CQ77</f>
        <v/>
      </c>
      <c r="DE77" s="2582">
        <f>+CT77/CQ77</f>
        <v/>
      </c>
      <c r="DF77" s="2582">
        <f>+CU77/CQ77</f>
        <v/>
      </c>
      <c r="DG77" s="2582">
        <f>+CV77/CQ77</f>
        <v/>
      </c>
      <c r="DH77" s="2582">
        <f>+CW77/CQ77</f>
        <v/>
      </c>
      <c r="DI77" s="2582">
        <f>+CX77/CQ77</f>
        <v/>
      </c>
      <c r="DJ77" s="2583">
        <f>+CY77/CQ77</f>
        <v/>
      </c>
      <c r="DL77" s="343" t="inlineStr">
        <is>
          <t>MEDICAID</t>
        </is>
      </c>
      <c r="DM77" s="344">
        <f>+DN77/DN84</f>
        <v/>
      </c>
      <c r="DN77" s="345">
        <f>SUM(DO77:DV77)</f>
        <v/>
      </c>
      <c r="DO77" s="346" t="n"/>
      <c r="DP77" s="346" t="n"/>
      <c r="DQ77" s="346" t="n"/>
      <c r="DR77" s="346" t="n"/>
      <c r="DS77" s="346" t="n"/>
      <c r="DT77" s="346" t="n"/>
      <c r="DU77" s="346" t="n"/>
      <c r="DV77" s="347" t="n"/>
      <c r="DW77" s="324" t="n"/>
      <c r="DX77" s="343">
        <f>+$A77</f>
        <v/>
      </c>
      <c r="DY77" s="339">
        <f>SUM(DZ77:EG77)</f>
        <v/>
      </c>
      <c r="DZ77" s="2582">
        <f>+DO77/DN77</f>
        <v/>
      </c>
      <c r="EA77" s="2582">
        <f>+DP77/DN77</f>
        <v/>
      </c>
      <c r="EB77" s="2582">
        <f>+DQ77/DN77</f>
        <v/>
      </c>
      <c r="EC77" s="2582">
        <f>+DR77/DN77</f>
        <v/>
      </c>
      <c r="ED77" s="2582">
        <f>+DS77/DN77</f>
        <v/>
      </c>
      <c r="EE77" s="2582">
        <f>+DT77/DN77</f>
        <v/>
      </c>
      <c r="EF77" s="2582">
        <f>+DU77/DN77</f>
        <v/>
      </c>
      <c r="EG77" s="2583">
        <f>+DV77/DN77</f>
        <v/>
      </c>
      <c r="EI77" s="343" t="inlineStr">
        <is>
          <t>MEDICAID</t>
        </is>
      </c>
      <c r="EJ77" s="344">
        <f>+EK77/EK84</f>
        <v/>
      </c>
      <c r="EK77" s="345">
        <f>SUM(EL77:ES77)</f>
        <v/>
      </c>
      <c r="EL77" s="346" t="n"/>
      <c r="EM77" s="346" t="n"/>
      <c r="EN77" s="346" t="n"/>
      <c r="EO77" s="346" t="n"/>
      <c r="EP77" s="346" t="n"/>
      <c r="EQ77" s="346" t="n"/>
      <c r="ER77" s="346" t="n"/>
      <c r="ES77" s="347" t="n"/>
      <c r="ET77" s="324" t="n"/>
      <c r="EU77" s="343">
        <f>+$A77</f>
        <v/>
      </c>
      <c r="EV77" s="339">
        <f>SUM(EW77:FD77)</f>
        <v/>
      </c>
      <c r="EW77" s="2582">
        <f>+EL77/EK77</f>
        <v/>
      </c>
      <c r="EX77" s="2582">
        <f>+EM77/EK77</f>
        <v/>
      </c>
      <c r="EY77" s="2582">
        <f>+EN77/EK77</f>
        <v/>
      </c>
      <c r="EZ77" s="2582">
        <f>+EO77/EK77</f>
        <v/>
      </c>
      <c r="FA77" s="2582">
        <f>+EP77/EK77</f>
        <v/>
      </c>
      <c r="FB77" s="2582">
        <f>+EQ77/EK77</f>
        <v/>
      </c>
      <c r="FC77" s="2582">
        <f>+ER77/EK77</f>
        <v/>
      </c>
      <c r="FD77" s="2583">
        <f>+ES77/EK77</f>
        <v/>
      </c>
      <c r="FF77" s="343" t="inlineStr">
        <is>
          <t>MEDICAID</t>
        </is>
      </c>
      <c r="FG77" s="344">
        <f>+FH77/FH84</f>
        <v/>
      </c>
      <c r="FH77" s="345">
        <f>SUM(FI77:FP77)</f>
        <v/>
      </c>
      <c r="FI77" s="346" t="n"/>
      <c r="FJ77" s="346" t="n"/>
      <c r="FK77" s="346" t="n"/>
      <c r="FL77" s="346" t="n"/>
      <c r="FM77" s="346" t="n"/>
      <c r="FN77" s="346" t="n"/>
      <c r="FO77" s="346" t="n"/>
      <c r="FP77" s="347" t="n"/>
      <c r="FQ77" s="324" t="n"/>
      <c r="FR77" s="343">
        <f>+$A77</f>
        <v/>
      </c>
      <c r="FS77" s="339">
        <f>SUM(FT77:GA77)</f>
        <v/>
      </c>
      <c r="FT77" s="2582">
        <f>+FI77/FH77</f>
        <v/>
      </c>
      <c r="FU77" s="2582">
        <f>+FJ77/FH77</f>
        <v/>
      </c>
      <c r="FV77" s="2582">
        <f>+FK77/FH77</f>
        <v/>
      </c>
      <c r="FW77" s="2582">
        <f>+FL77/FH77</f>
        <v/>
      </c>
      <c r="FX77" s="2582">
        <f>+FM77/FH77</f>
        <v/>
      </c>
      <c r="FY77" s="2582">
        <f>+FN77/FH77</f>
        <v/>
      </c>
      <c r="FZ77" s="2582">
        <f>+FO77/FH77</f>
        <v/>
      </c>
      <c r="GA77" s="2583">
        <f>+FP77/FH77</f>
        <v/>
      </c>
      <c r="GC77" s="343" t="inlineStr">
        <is>
          <t>MEDICAID</t>
        </is>
      </c>
      <c r="GD77" s="344">
        <f>+GE77/GE84</f>
        <v/>
      </c>
      <c r="GE77" s="345">
        <f>SUM(GF77:GM77)</f>
        <v/>
      </c>
      <c r="GF77" s="346" t="n"/>
      <c r="GG77" s="346" t="n"/>
      <c r="GH77" s="346" t="n"/>
      <c r="GI77" s="346" t="n"/>
      <c r="GJ77" s="346" t="n"/>
      <c r="GK77" s="346" t="n"/>
      <c r="GL77" s="346" t="n"/>
      <c r="GM77" s="347" t="n"/>
      <c r="GN77" s="324" t="n"/>
      <c r="GO77" s="343">
        <f>+$A77</f>
        <v/>
      </c>
      <c r="GP77" s="339">
        <f>SUM(GQ77:GX77)</f>
        <v/>
      </c>
      <c r="GQ77" s="2582">
        <f>+GF77/GE77</f>
        <v/>
      </c>
      <c r="GR77" s="2582">
        <f>+GG77/GE77</f>
        <v/>
      </c>
      <c r="GS77" s="2582">
        <f>+GH77/GE77</f>
        <v/>
      </c>
      <c r="GT77" s="2582">
        <f>+GI77/GE77</f>
        <v/>
      </c>
      <c r="GU77" s="2582">
        <f>+GJ77/GE77</f>
        <v/>
      </c>
      <c r="GV77" s="2582">
        <f>+GK77/GE77</f>
        <v/>
      </c>
      <c r="GW77" s="2582">
        <f>+GL77/GE77</f>
        <v/>
      </c>
      <c r="GX77" s="2583">
        <f>+GM77/GE77</f>
        <v/>
      </c>
      <c r="GZ77" s="343" t="inlineStr">
        <is>
          <t>MEDICAID</t>
        </is>
      </c>
      <c r="HA77" s="344">
        <f>+HB77/HB84</f>
        <v/>
      </c>
      <c r="HB77" s="345">
        <f>SUM(HC77:HJ77)</f>
        <v/>
      </c>
      <c r="HC77" s="346" t="n"/>
      <c r="HD77" s="346" t="n"/>
      <c r="HE77" s="346" t="n"/>
      <c r="HF77" s="346" t="n"/>
      <c r="HG77" s="346" t="n"/>
      <c r="HH77" s="346" t="n"/>
      <c r="HI77" s="346" t="n"/>
      <c r="HJ77" s="347" t="n"/>
      <c r="HK77" s="324" t="n"/>
      <c r="HL77" s="343">
        <f>+$A77</f>
        <v/>
      </c>
      <c r="HM77" s="339">
        <f>SUM(HN77:HU77)</f>
        <v/>
      </c>
      <c r="HN77" s="2582">
        <f>+HC77/HB77</f>
        <v/>
      </c>
      <c r="HO77" s="2582">
        <f>+HD77/HB77</f>
        <v/>
      </c>
      <c r="HP77" s="2582">
        <f>+HE77/HB77</f>
        <v/>
      </c>
      <c r="HQ77" s="2582">
        <f>+HF77/HB77</f>
        <v/>
      </c>
      <c r="HR77" s="2582">
        <f>+HG77/HB77</f>
        <v/>
      </c>
      <c r="HS77" s="2582">
        <f>+HH77/HB77</f>
        <v/>
      </c>
      <c r="HT77" s="2582">
        <f>+HI77/HB77</f>
        <v/>
      </c>
      <c r="HU77" s="2583">
        <f>+HJ77/HB77</f>
        <v/>
      </c>
      <c r="HW77" s="343" t="inlineStr">
        <is>
          <t>MEDICAID</t>
        </is>
      </c>
      <c r="HX77" s="344">
        <f>+HY77/HY84</f>
        <v/>
      </c>
      <c r="HY77" s="345">
        <f>SUM(HZ77:IG77)</f>
        <v/>
      </c>
      <c r="HZ77" s="346" t="n"/>
      <c r="IA77" s="346" t="n"/>
      <c r="IB77" s="346" t="n"/>
      <c r="IC77" s="346" t="n"/>
      <c r="ID77" s="346" t="n"/>
      <c r="IE77" s="346" t="n"/>
      <c r="IF77" s="346" t="n"/>
      <c r="IG77" s="347" t="n"/>
      <c r="IH77" s="324" t="n"/>
      <c r="II77" s="343">
        <f>+$A77</f>
        <v/>
      </c>
      <c r="IJ77" s="339">
        <f>SUM(IK77:IR77)</f>
        <v/>
      </c>
      <c r="IK77" s="2582">
        <f>+HZ77/HY77</f>
        <v/>
      </c>
      <c r="IL77" s="2582">
        <f>+IA77/HY77</f>
        <v/>
      </c>
      <c r="IM77" s="2582">
        <f>+IB77/HY77</f>
        <v/>
      </c>
      <c r="IN77" s="2582">
        <f>+IC77/HY77</f>
        <v/>
      </c>
      <c r="IO77" s="2582">
        <f>+ID77/HY77</f>
        <v/>
      </c>
      <c r="IP77" s="2582">
        <f>+IE77/HY77</f>
        <v/>
      </c>
      <c r="IQ77" s="2582">
        <f>+IF77/HY77</f>
        <v/>
      </c>
      <c r="IR77" s="2583">
        <f>+IG77/HY77</f>
        <v/>
      </c>
      <c r="IT77" s="343" t="inlineStr">
        <is>
          <t>MEDICAID</t>
        </is>
      </c>
      <c r="IU77" s="344">
        <f>+IV77/IV84</f>
        <v/>
      </c>
      <c r="IV77" s="345">
        <f>SUM(IW77:JD77)</f>
        <v/>
      </c>
      <c r="IW77" s="346" t="n"/>
      <c r="IX77" s="346" t="n"/>
      <c r="IY77" s="346" t="n"/>
      <c r="IZ77" s="346" t="n"/>
      <c r="JA77" s="346" t="n"/>
      <c r="JB77" s="346" t="n"/>
      <c r="JC77" s="346" t="n"/>
      <c r="JD77" s="347" t="n"/>
      <c r="JE77" s="324" t="n"/>
      <c r="JF77" s="343">
        <f>+$A77</f>
        <v/>
      </c>
      <c r="JG77" s="339">
        <f>SUM(JH77:JO77)</f>
        <v/>
      </c>
      <c r="JH77" s="2582">
        <f>+IW77/IV77</f>
        <v/>
      </c>
      <c r="JI77" s="2582">
        <f>+IX77/IV77</f>
        <v/>
      </c>
      <c r="JJ77" s="2582">
        <f>+IY77/IV77</f>
        <v/>
      </c>
      <c r="JK77" s="2582">
        <f>+IZ77/IV77</f>
        <v/>
      </c>
      <c r="JL77" s="2582">
        <f>+JA77/IV77</f>
        <v/>
      </c>
      <c r="JM77" s="2582">
        <f>+JB77/IV77</f>
        <v/>
      </c>
      <c r="JN77" s="2582">
        <f>+JC77/IV77</f>
        <v/>
      </c>
      <c r="JO77" s="2583">
        <f>+JD77/IV77</f>
        <v/>
      </c>
      <c r="JQ77" s="343" t="inlineStr">
        <is>
          <t>MEDICAID</t>
        </is>
      </c>
      <c r="JR77" s="344">
        <f>+JS77/JS84</f>
        <v/>
      </c>
      <c r="JS77" s="345">
        <f>SUM(JT77:KA77)</f>
        <v/>
      </c>
      <c r="JT77" s="346" t="n"/>
      <c r="JU77" s="346" t="n"/>
      <c r="JV77" s="346" t="n"/>
      <c r="JW77" s="346" t="n"/>
      <c r="JX77" s="346" t="n"/>
      <c r="JY77" s="346" t="n"/>
      <c r="JZ77" s="346" t="n"/>
      <c r="KA77" s="347" t="n"/>
      <c r="KB77" s="324" t="n"/>
      <c r="KC77" s="343">
        <f>+$A77</f>
        <v/>
      </c>
      <c r="KD77" s="339">
        <f>SUM(KE77:KL77)</f>
        <v/>
      </c>
      <c r="KE77" s="2582">
        <f>+JT77/JS77</f>
        <v/>
      </c>
      <c r="KF77" s="2582">
        <f>+JU77/JS77</f>
        <v/>
      </c>
      <c r="KG77" s="2582">
        <f>+JV77/JS77</f>
        <v/>
      </c>
      <c r="KH77" s="2582">
        <f>+JW77/JS77</f>
        <v/>
      </c>
      <c r="KI77" s="2582">
        <f>+JX77/JS77</f>
        <v/>
      </c>
      <c r="KJ77" s="2582">
        <f>+JY77/JS77</f>
        <v/>
      </c>
      <c r="KK77" s="2582">
        <f>+JZ77/JS77</f>
        <v/>
      </c>
      <c r="KL77" s="2583">
        <f>+KA77/JS77</f>
        <v/>
      </c>
    </row>
    <row r="78">
      <c r="A78" s="343" t="inlineStr">
        <is>
          <t>MEDICARE</t>
        </is>
      </c>
      <c r="B78" s="344">
        <f>+C78/C84</f>
        <v/>
      </c>
      <c r="C78" s="345">
        <f>SUM(D78:K78)</f>
        <v/>
      </c>
      <c r="D78" s="346">
        <f>AA78+AX78+BU78+CR78+DO78+EL78+FI78+GF78+HC78+HZ78+IW78+JT78</f>
        <v/>
      </c>
      <c r="E78" s="346">
        <f>AB78+AY78+BV78+CS78+DP78+EM78+FJ78+GG78+HD78+IA78+IX78+JU78</f>
        <v/>
      </c>
      <c r="F78" s="346">
        <f>AC78+AZ78+BW78+CT78+DQ78+EN78+FK78+GH78+HE78+IB78+IY78+JV78</f>
        <v/>
      </c>
      <c r="G78" s="346">
        <f>AD78+BA78+BX78+CU78+DR78+EO78+FL78+GI78+HF78+IC78+IZ78+JW78</f>
        <v/>
      </c>
      <c r="H78" s="346">
        <f>AE78+BB78+BY78+CV78+DS78+EP78+FM78+GJ78+HG78+ID78+JA78+JX78</f>
        <v/>
      </c>
      <c r="I78" s="346">
        <f>AF78+BC78+BZ78+CW78+DT78+EQ78+FN78+GK78+HH78+IE78+JB78+JY78</f>
        <v/>
      </c>
      <c r="J78" s="346">
        <f>AG78+BD78+CA78+CX78+DU78+ER78+FO78+GL78+HI78+IF78+JC78+JZ78</f>
        <v/>
      </c>
      <c r="K78" s="347">
        <f>AH78+BE78+CB78+CY78+DV78+ES78+FP78+GM78+HJ78+IG78+JD78+KA78</f>
        <v/>
      </c>
      <c r="L78" s="324" t="n"/>
      <c r="M78" s="343">
        <f>+$A78</f>
        <v/>
      </c>
      <c r="N78" s="339">
        <f>SUM(O78:V78)</f>
        <v/>
      </c>
      <c r="O78" s="2582">
        <f>+D78/$C78</f>
        <v/>
      </c>
      <c r="P78" s="2582">
        <f>+E78/$C78</f>
        <v/>
      </c>
      <c r="Q78" s="2582">
        <f>+F78/$C78</f>
        <v/>
      </c>
      <c r="R78" s="2582">
        <f>+G78/$C78</f>
        <v/>
      </c>
      <c r="S78" s="2582">
        <f>+H78/$C78</f>
        <v/>
      </c>
      <c r="T78" s="2582">
        <f>+I78/$C78</f>
        <v/>
      </c>
      <c r="U78" s="2582">
        <f>+J78/$C78</f>
        <v/>
      </c>
      <c r="V78" s="2583">
        <f>+K78/$C78</f>
        <v/>
      </c>
      <c r="X78" s="343" t="inlineStr">
        <is>
          <t>MEDICARE</t>
        </is>
      </c>
      <c r="Y78" s="344">
        <f>+Z78/Z84</f>
        <v/>
      </c>
      <c r="Z78" s="345">
        <f>SUM(AA78:AH78)</f>
        <v/>
      </c>
      <c r="AA78" s="346" t="n"/>
      <c r="AB78" s="346" t="n"/>
      <c r="AC78" s="346" t="n"/>
      <c r="AD78" s="346" t="n"/>
      <c r="AE78" s="346" t="n"/>
      <c r="AF78" s="346" t="n"/>
      <c r="AG78" s="346" t="n"/>
      <c r="AH78" s="347" t="n"/>
      <c r="AI78" s="324" t="n"/>
      <c r="AJ78" s="343">
        <f>+$A78</f>
        <v/>
      </c>
      <c r="AK78" s="339">
        <f>SUM(AL78:AS78)</f>
        <v/>
      </c>
      <c r="AL78" s="2582">
        <f>+AA78/Z78</f>
        <v/>
      </c>
      <c r="AM78" s="2582">
        <f>+AB78/Z78</f>
        <v/>
      </c>
      <c r="AN78" s="2582">
        <f>+AC78/Z78</f>
        <v/>
      </c>
      <c r="AO78" s="2582">
        <f>+AD78/Z78</f>
        <v/>
      </c>
      <c r="AP78" s="2582">
        <f>+AE78/Z78</f>
        <v/>
      </c>
      <c r="AQ78" s="2582">
        <f>+AF78/Z78</f>
        <v/>
      </c>
      <c r="AR78" s="2582">
        <f>+AG78/Z78</f>
        <v/>
      </c>
      <c r="AS78" s="2583">
        <f>+AH78/Z78</f>
        <v/>
      </c>
      <c r="AU78" s="343" t="inlineStr">
        <is>
          <t>MEDICARE</t>
        </is>
      </c>
      <c r="AV78" s="344">
        <f>+AW78/AW84</f>
        <v/>
      </c>
      <c r="AW78" s="345">
        <f>SUM(AX78:BE78)</f>
        <v/>
      </c>
      <c r="AX78" s="346" t="n"/>
      <c r="AY78" s="346" t="n"/>
      <c r="AZ78" s="346" t="n"/>
      <c r="BA78" s="346" t="n"/>
      <c r="BB78" s="346" t="n"/>
      <c r="BC78" s="346" t="n"/>
      <c r="BD78" s="346" t="n"/>
      <c r="BE78" s="347" t="n"/>
      <c r="BF78" s="324" t="n"/>
      <c r="BG78" s="343">
        <f>+$A78</f>
        <v/>
      </c>
      <c r="BH78" s="339">
        <f>SUM(BI78:BP78)</f>
        <v/>
      </c>
      <c r="BI78" s="2582">
        <f>+AX78/AW78</f>
        <v/>
      </c>
      <c r="BJ78" s="2582">
        <f>+AY78/AW78</f>
        <v/>
      </c>
      <c r="BK78" s="2582">
        <f>+AZ78/AW78</f>
        <v/>
      </c>
      <c r="BL78" s="2582">
        <f>+BA78/AW78</f>
        <v/>
      </c>
      <c r="BM78" s="2582">
        <f>+BB78/AW78</f>
        <v/>
      </c>
      <c r="BN78" s="2582">
        <f>+BC78/AW78</f>
        <v/>
      </c>
      <c r="BO78" s="2582">
        <f>+BD78/AW78</f>
        <v/>
      </c>
      <c r="BP78" s="2583">
        <f>+BE78/AW78</f>
        <v/>
      </c>
      <c r="BR78" s="343" t="inlineStr">
        <is>
          <t>MEDICARE</t>
        </is>
      </c>
      <c r="BS78" s="344">
        <f>+BT78/BT84</f>
        <v/>
      </c>
      <c r="BT78" s="345">
        <f>SUM(BU78:CB78)</f>
        <v/>
      </c>
      <c r="BU78" s="346" t="n"/>
      <c r="BV78" s="346" t="n"/>
      <c r="BW78" s="346" t="n"/>
      <c r="BX78" s="346" t="n"/>
      <c r="BY78" s="346" t="n"/>
      <c r="BZ78" s="346" t="n"/>
      <c r="CA78" s="346" t="n"/>
      <c r="CB78" s="347" t="n"/>
      <c r="CC78" s="324" t="n"/>
      <c r="CD78" s="343">
        <f>+$A78</f>
        <v/>
      </c>
      <c r="CE78" s="339">
        <f>SUM(CF78:CM78)</f>
        <v/>
      </c>
      <c r="CF78" s="2582">
        <f>+BU78/BT78</f>
        <v/>
      </c>
      <c r="CG78" s="2582">
        <f>+BV78/BT78</f>
        <v/>
      </c>
      <c r="CH78" s="2582">
        <f>+BW78/BT78</f>
        <v/>
      </c>
      <c r="CI78" s="2582">
        <f>+BX78/BT78</f>
        <v/>
      </c>
      <c r="CJ78" s="2582">
        <f>+BY78/BT78</f>
        <v/>
      </c>
      <c r="CK78" s="2582">
        <f>+BZ78/BT78</f>
        <v/>
      </c>
      <c r="CL78" s="2582">
        <f>+CA78/BT78</f>
        <v/>
      </c>
      <c r="CM78" s="2583">
        <f>+CB78/BT78</f>
        <v/>
      </c>
      <c r="CO78" s="343" t="inlineStr">
        <is>
          <t>MEDICARE</t>
        </is>
      </c>
      <c r="CP78" s="344">
        <f>+CQ78/CQ84</f>
        <v/>
      </c>
      <c r="CQ78" s="345">
        <f>SUM(CR78:CY78)</f>
        <v/>
      </c>
      <c r="CR78" s="346" t="n"/>
      <c r="CS78" s="346" t="n"/>
      <c r="CT78" s="346" t="n"/>
      <c r="CU78" s="346" t="n"/>
      <c r="CV78" s="346" t="n"/>
      <c r="CW78" s="346" t="n"/>
      <c r="CX78" s="346" t="n"/>
      <c r="CY78" s="347" t="n"/>
      <c r="CZ78" s="324" t="n"/>
      <c r="DA78" s="343">
        <f>+$A78</f>
        <v/>
      </c>
      <c r="DB78" s="339">
        <f>SUM(DC78:DJ78)</f>
        <v/>
      </c>
      <c r="DC78" s="2582">
        <f>+CR78/CQ78</f>
        <v/>
      </c>
      <c r="DD78" s="2582">
        <f>+CS78/CQ78</f>
        <v/>
      </c>
      <c r="DE78" s="2582">
        <f>+CT78/CQ78</f>
        <v/>
      </c>
      <c r="DF78" s="2582">
        <f>+CU78/CQ78</f>
        <v/>
      </c>
      <c r="DG78" s="2582">
        <f>+CV78/CQ78</f>
        <v/>
      </c>
      <c r="DH78" s="2582">
        <f>+CW78/CQ78</f>
        <v/>
      </c>
      <c r="DI78" s="2582">
        <f>+CX78/CQ78</f>
        <v/>
      </c>
      <c r="DJ78" s="2583">
        <f>+CY78/CQ78</f>
        <v/>
      </c>
      <c r="DL78" s="343" t="inlineStr">
        <is>
          <t>MEDICARE</t>
        </is>
      </c>
      <c r="DM78" s="344">
        <f>+DN78/DN84</f>
        <v/>
      </c>
      <c r="DN78" s="345">
        <f>SUM(DO78:DV78)</f>
        <v/>
      </c>
      <c r="DO78" s="346" t="n"/>
      <c r="DP78" s="346" t="n"/>
      <c r="DQ78" s="346" t="n"/>
      <c r="DR78" s="346" t="n"/>
      <c r="DS78" s="346" t="n"/>
      <c r="DT78" s="346" t="n"/>
      <c r="DU78" s="346" t="n"/>
      <c r="DV78" s="347" t="n"/>
      <c r="DW78" s="324" t="n"/>
      <c r="DX78" s="343">
        <f>+$A78</f>
        <v/>
      </c>
      <c r="DY78" s="339">
        <f>SUM(DZ78:EG78)</f>
        <v/>
      </c>
      <c r="DZ78" s="2582">
        <f>+DO78/DN78</f>
        <v/>
      </c>
      <c r="EA78" s="2582">
        <f>+DP78/DN78</f>
        <v/>
      </c>
      <c r="EB78" s="2582">
        <f>+DQ78/DN78</f>
        <v/>
      </c>
      <c r="EC78" s="2582">
        <f>+DR78/DN78</f>
        <v/>
      </c>
      <c r="ED78" s="2582">
        <f>+DS78/DN78</f>
        <v/>
      </c>
      <c r="EE78" s="2582">
        <f>+DT78/DN78</f>
        <v/>
      </c>
      <c r="EF78" s="2582">
        <f>+DU78/DN78</f>
        <v/>
      </c>
      <c r="EG78" s="2583">
        <f>+DV78/DN78</f>
        <v/>
      </c>
      <c r="EI78" s="343" t="inlineStr">
        <is>
          <t>MEDICARE</t>
        </is>
      </c>
      <c r="EJ78" s="344">
        <f>+EK78/EK84</f>
        <v/>
      </c>
      <c r="EK78" s="345">
        <f>SUM(EL78:ES78)</f>
        <v/>
      </c>
      <c r="EL78" s="346" t="n"/>
      <c r="EM78" s="346" t="n"/>
      <c r="EN78" s="346" t="n"/>
      <c r="EO78" s="346" t="n"/>
      <c r="EP78" s="346" t="n"/>
      <c r="EQ78" s="346" t="n"/>
      <c r="ER78" s="346" t="n"/>
      <c r="ES78" s="347" t="n"/>
      <c r="ET78" s="324" t="n"/>
      <c r="EU78" s="343">
        <f>+$A78</f>
        <v/>
      </c>
      <c r="EV78" s="339">
        <f>SUM(EW78:FD78)</f>
        <v/>
      </c>
      <c r="EW78" s="2582">
        <f>+EL78/EK78</f>
        <v/>
      </c>
      <c r="EX78" s="2582">
        <f>+EM78/EK78</f>
        <v/>
      </c>
      <c r="EY78" s="2582">
        <f>+EN78/EK78</f>
        <v/>
      </c>
      <c r="EZ78" s="2582">
        <f>+EO78/EK78</f>
        <v/>
      </c>
      <c r="FA78" s="2582">
        <f>+EP78/EK78</f>
        <v/>
      </c>
      <c r="FB78" s="2582">
        <f>+EQ78/EK78</f>
        <v/>
      </c>
      <c r="FC78" s="2582">
        <f>+ER78/EK78</f>
        <v/>
      </c>
      <c r="FD78" s="2583">
        <f>+ES78/EK78</f>
        <v/>
      </c>
      <c r="FF78" s="343" t="inlineStr">
        <is>
          <t>MEDICARE</t>
        </is>
      </c>
      <c r="FG78" s="344">
        <f>+FH78/FH84</f>
        <v/>
      </c>
      <c r="FH78" s="345">
        <f>SUM(FI78:FP78)</f>
        <v/>
      </c>
      <c r="FI78" s="346" t="n"/>
      <c r="FJ78" s="346" t="n"/>
      <c r="FK78" s="346" t="n"/>
      <c r="FL78" s="346" t="n"/>
      <c r="FM78" s="346" t="n"/>
      <c r="FN78" s="346" t="n"/>
      <c r="FO78" s="346" t="n"/>
      <c r="FP78" s="347" t="n"/>
      <c r="FQ78" s="324" t="n"/>
      <c r="FR78" s="343">
        <f>+$A78</f>
        <v/>
      </c>
      <c r="FS78" s="339">
        <f>SUM(FT78:GA78)</f>
        <v/>
      </c>
      <c r="FT78" s="2582">
        <f>+FI78/FH78</f>
        <v/>
      </c>
      <c r="FU78" s="2582">
        <f>+FJ78/FH78</f>
        <v/>
      </c>
      <c r="FV78" s="2582">
        <f>+FK78/FH78</f>
        <v/>
      </c>
      <c r="FW78" s="2582">
        <f>+FL78/FH78</f>
        <v/>
      </c>
      <c r="FX78" s="2582">
        <f>+FM78/FH78</f>
        <v/>
      </c>
      <c r="FY78" s="2582">
        <f>+FN78/FH78</f>
        <v/>
      </c>
      <c r="FZ78" s="2582">
        <f>+FO78/FH78</f>
        <v/>
      </c>
      <c r="GA78" s="2583">
        <f>+FP78/FH78</f>
        <v/>
      </c>
      <c r="GC78" s="343" t="inlineStr">
        <is>
          <t>MEDICARE</t>
        </is>
      </c>
      <c r="GD78" s="344">
        <f>+GE78/GE84</f>
        <v/>
      </c>
      <c r="GE78" s="345">
        <f>SUM(GF78:GM78)</f>
        <v/>
      </c>
      <c r="GF78" s="346" t="n"/>
      <c r="GG78" s="346" t="n"/>
      <c r="GH78" s="346" t="n"/>
      <c r="GI78" s="346" t="n"/>
      <c r="GJ78" s="346" t="n"/>
      <c r="GK78" s="346" t="n"/>
      <c r="GL78" s="346" t="n"/>
      <c r="GM78" s="347" t="n"/>
      <c r="GN78" s="324" t="n"/>
      <c r="GO78" s="343">
        <f>+$A78</f>
        <v/>
      </c>
      <c r="GP78" s="339">
        <f>SUM(GQ78:GX78)</f>
        <v/>
      </c>
      <c r="GQ78" s="2582">
        <f>+GF78/GE78</f>
        <v/>
      </c>
      <c r="GR78" s="2582">
        <f>+GG78/GE78</f>
        <v/>
      </c>
      <c r="GS78" s="2582">
        <f>+GH78/GE78</f>
        <v/>
      </c>
      <c r="GT78" s="2582">
        <f>+GI78/GE78</f>
        <v/>
      </c>
      <c r="GU78" s="2582">
        <f>+GJ78/GE78</f>
        <v/>
      </c>
      <c r="GV78" s="2582">
        <f>+GK78/GE78</f>
        <v/>
      </c>
      <c r="GW78" s="2582">
        <f>+GL78/GE78</f>
        <v/>
      </c>
      <c r="GX78" s="2583">
        <f>+GM78/GE78</f>
        <v/>
      </c>
      <c r="GZ78" s="343" t="inlineStr">
        <is>
          <t>MEDICARE</t>
        </is>
      </c>
      <c r="HA78" s="344">
        <f>+HB78/HB84</f>
        <v/>
      </c>
      <c r="HB78" s="345">
        <f>SUM(HC78:HJ78)</f>
        <v/>
      </c>
      <c r="HC78" s="346" t="n"/>
      <c r="HD78" s="346" t="n"/>
      <c r="HE78" s="346" t="n"/>
      <c r="HF78" s="346" t="n"/>
      <c r="HG78" s="346" t="n"/>
      <c r="HH78" s="346" t="n"/>
      <c r="HI78" s="346" t="n"/>
      <c r="HJ78" s="347" t="n"/>
      <c r="HK78" s="324" t="n"/>
      <c r="HL78" s="343">
        <f>+$A78</f>
        <v/>
      </c>
      <c r="HM78" s="339">
        <f>SUM(HN78:HU78)</f>
        <v/>
      </c>
      <c r="HN78" s="2582">
        <f>+HC78/HB78</f>
        <v/>
      </c>
      <c r="HO78" s="2582">
        <f>+HD78/HB78</f>
        <v/>
      </c>
      <c r="HP78" s="2582">
        <f>+HE78/HB78</f>
        <v/>
      </c>
      <c r="HQ78" s="2582">
        <f>+HF78/HB78</f>
        <v/>
      </c>
      <c r="HR78" s="2582">
        <f>+HG78/HB78</f>
        <v/>
      </c>
      <c r="HS78" s="2582">
        <f>+HH78/HB78</f>
        <v/>
      </c>
      <c r="HT78" s="2582">
        <f>+HI78/HB78</f>
        <v/>
      </c>
      <c r="HU78" s="2583">
        <f>+HJ78/HB78</f>
        <v/>
      </c>
      <c r="HW78" s="343" t="inlineStr">
        <is>
          <t>MEDICARE</t>
        </is>
      </c>
      <c r="HX78" s="344">
        <f>+HY78/HY84</f>
        <v/>
      </c>
      <c r="HY78" s="345">
        <f>SUM(HZ78:IG78)</f>
        <v/>
      </c>
      <c r="HZ78" s="346" t="n"/>
      <c r="IA78" s="346" t="n"/>
      <c r="IB78" s="346" t="n"/>
      <c r="IC78" s="346" t="n"/>
      <c r="ID78" s="346" t="n"/>
      <c r="IE78" s="346" t="n"/>
      <c r="IF78" s="346" t="n"/>
      <c r="IG78" s="347" t="n"/>
      <c r="IH78" s="324" t="n"/>
      <c r="II78" s="343">
        <f>+$A78</f>
        <v/>
      </c>
      <c r="IJ78" s="339">
        <f>SUM(IK78:IR78)</f>
        <v/>
      </c>
      <c r="IK78" s="2582">
        <f>+HZ78/HY78</f>
        <v/>
      </c>
      <c r="IL78" s="2582">
        <f>+IA78/HY78</f>
        <v/>
      </c>
      <c r="IM78" s="2582">
        <f>+IB78/HY78</f>
        <v/>
      </c>
      <c r="IN78" s="2582">
        <f>+IC78/HY78</f>
        <v/>
      </c>
      <c r="IO78" s="2582">
        <f>+ID78/HY78</f>
        <v/>
      </c>
      <c r="IP78" s="2582">
        <f>+IE78/HY78</f>
        <v/>
      </c>
      <c r="IQ78" s="2582">
        <f>+IF78/HY78</f>
        <v/>
      </c>
      <c r="IR78" s="2583">
        <f>+IG78/HY78</f>
        <v/>
      </c>
      <c r="IT78" s="343" t="inlineStr">
        <is>
          <t>MEDICARE</t>
        </is>
      </c>
      <c r="IU78" s="344">
        <f>+IV78/IV84</f>
        <v/>
      </c>
      <c r="IV78" s="345">
        <f>SUM(IW78:JD78)</f>
        <v/>
      </c>
      <c r="IW78" s="346" t="n"/>
      <c r="IX78" s="346" t="n"/>
      <c r="IY78" s="346" t="n"/>
      <c r="IZ78" s="346" t="n"/>
      <c r="JA78" s="346" t="n"/>
      <c r="JB78" s="346" t="n"/>
      <c r="JC78" s="346" t="n"/>
      <c r="JD78" s="347" t="n"/>
      <c r="JE78" s="324" t="n"/>
      <c r="JF78" s="343">
        <f>+$A78</f>
        <v/>
      </c>
      <c r="JG78" s="339">
        <f>SUM(JH78:JO78)</f>
        <v/>
      </c>
      <c r="JH78" s="2582">
        <f>+IW78/IV78</f>
        <v/>
      </c>
      <c r="JI78" s="2582">
        <f>+IX78/IV78</f>
        <v/>
      </c>
      <c r="JJ78" s="2582">
        <f>+IY78/IV78</f>
        <v/>
      </c>
      <c r="JK78" s="2582">
        <f>+IZ78/IV78</f>
        <v/>
      </c>
      <c r="JL78" s="2582">
        <f>+JA78/IV78</f>
        <v/>
      </c>
      <c r="JM78" s="2582">
        <f>+JB78/IV78</f>
        <v/>
      </c>
      <c r="JN78" s="2582">
        <f>+JC78/IV78</f>
        <v/>
      </c>
      <c r="JO78" s="2583">
        <f>+JD78/IV78</f>
        <v/>
      </c>
      <c r="JQ78" s="343" t="inlineStr">
        <is>
          <t>MEDICARE</t>
        </is>
      </c>
      <c r="JR78" s="344">
        <f>+JS78/JS84</f>
        <v/>
      </c>
      <c r="JS78" s="345">
        <f>SUM(JT78:KA78)</f>
        <v/>
      </c>
      <c r="JT78" s="346" t="n"/>
      <c r="JU78" s="346" t="n"/>
      <c r="JV78" s="346" t="n"/>
      <c r="JW78" s="346" t="n"/>
      <c r="JX78" s="346" t="n"/>
      <c r="JY78" s="346" t="n"/>
      <c r="JZ78" s="346" t="n"/>
      <c r="KA78" s="347" t="n"/>
      <c r="KB78" s="324" t="n"/>
      <c r="KC78" s="343">
        <f>+$A78</f>
        <v/>
      </c>
      <c r="KD78" s="339">
        <f>SUM(KE78:KL78)</f>
        <v/>
      </c>
      <c r="KE78" s="2582">
        <f>+JT78/JS78</f>
        <v/>
      </c>
      <c r="KF78" s="2582">
        <f>+JU78/JS78</f>
        <v/>
      </c>
      <c r="KG78" s="2582">
        <f>+JV78/JS78</f>
        <v/>
      </c>
      <c r="KH78" s="2582">
        <f>+JW78/JS78</f>
        <v/>
      </c>
      <c r="KI78" s="2582">
        <f>+JX78/JS78</f>
        <v/>
      </c>
      <c r="KJ78" s="2582">
        <f>+JY78/JS78</f>
        <v/>
      </c>
      <c r="KK78" s="2582">
        <f>+JZ78/JS78</f>
        <v/>
      </c>
      <c r="KL78" s="2583">
        <f>+KA78/JS78</f>
        <v/>
      </c>
    </row>
    <row r="79">
      <c r="A79" s="343" t="inlineStr">
        <is>
          <t>MEDICARE B</t>
        </is>
      </c>
      <c r="B79" s="344">
        <f>+C79/C84</f>
        <v/>
      </c>
      <c r="C79" s="345">
        <f>SUM(D79:K79)</f>
        <v/>
      </c>
      <c r="D79" s="346">
        <f>AA79+AX79+BU79+CR79+DO79+EL79+FI79+GF79+HC79+HZ79+IW79+JT79</f>
        <v/>
      </c>
      <c r="E79" s="346">
        <f>AB79+AY79+BV79+CS79+DP79+EM79+FJ79+GG79+HD79+IA79+IX79+JU79</f>
        <v/>
      </c>
      <c r="F79" s="346">
        <f>AC79+AZ79+BW79+CT79+DQ79+EN79+FK79+GH79+HE79+IB79+IY79+JV79</f>
        <v/>
      </c>
      <c r="G79" s="346">
        <f>AD79+BA79+BX79+CU79+DR79+EO79+FL79+GI79+HF79+IC79+IZ79+JW79</f>
        <v/>
      </c>
      <c r="H79" s="346">
        <f>AE79+BB79+BY79+CV79+DS79+EP79+FM79+GJ79+HG79+ID79+JA79+JX79</f>
        <v/>
      </c>
      <c r="I79" s="346">
        <f>AF79+BC79+BZ79+CW79+DT79+EQ79+FN79+GK79+HH79+IE79+JB79+JY79</f>
        <v/>
      </c>
      <c r="J79" s="346">
        <f>AG79+BD79+CA79+CX79+DU79+ER79+FO79+GL79+HI79+IF79+JC79+JZ79</f>
        <v/>
      </c>
      <c r="K79" s="347">
        <f>AH79+BE79+CB79+CY79+DV79+ES79+FP79+GM79+HJ79+IG79+JD79+KA79</f>
        <v/>
      </c>
      <c r="L79" s="324" t="n"/>
      <c r="M79" s="343">
        <f>+$A79</f>
        <v/>
      </c>
      <c r="N79" s="339">
        <f>SUM(O79:V79)</f>
        <v/>
      </c>
      <c r="O79" s="2582">
        <f>+D79/$C79</f>
        <v/>
      </c>
      <c r="P79" s="2582">
        <f>+E79/$C79</f>
        <v/>
      </c>
      <c r="Q79" s="2582">
        <f>+F79/$C79</f>
        <v/>
      </c>
      <c r="R79" s="2582">
        <f>+G79/$C79</f>
        <v/>
      </c>
      <c r="S79" s="2582">
        <f>+H79/$C79</f>
        <v/>
      </c>
      <c r="T79" s="2582">
        <f>+I79/$C79</f>
        <v/>
      </c>
      <c r="U79" s="2582">
        <f>+J79/$C79</f>
        <v/>
      </c>
      <c r="V79" s="2583">
        <f>+K79/$C79</f>
        <v/>
      </c>
      <c r="X79" s="343" t="inlineStr">
        <is>
          <t>MEDICARE B</t>
        </is>
      </c>
      <c r="Y79" s="344">
        <f>+Z79/Z84</f>
        <v/>
      </c>
      <c r="Z79" s="345">
        <f>SUM(AA79:AH79)</f>
        <v/>
      </c>
      <c r="AA79" s="346" t="n"/>
      <c r="AB79" s="346" t="n"/>
      <c r="AC79" s="346" t="n"/>
      <c r="AD79" s="346" t="n"/>
      <c r="AE79" s="346" t="n"/>
      <c r="AF79" s="346" t="n"/>
      <c r="AG79" s="346" t="n"/>
      <c r="AH79" s="347" t="n"/>
      <c r="AI79" s="324" t="n"/>
      <c r="AJ79" s="343">
        <f>+$A79</f>
        <v/>
      </c>
      <c r="AK79" s="339">
        <f>SUM(AL79:AS79)</f>
        <v/>
      </c>
      <c r="AL79" s="2582">
        <f>+AA79/Z79</f>
        <v/>
      </c>
      <c r="AM79" s="2582">
        <f>+AB79/Z79</f>
        <v/>
      </c>
      <c r="AN79" s="2582">
        <f>+AC79/Z79</f>
        <v/>
      </c>
      <c r="AO79" s="2582">
        <f>+AD79/Z79</f>
        <v/>
      </c>
      <c r="AP79" s="2582">
        <f>+AE79/Z79</f>
        <v/>
      </c>
      <c r="AQ79" s="2582">
        <f>+AF79/Z79</f>
        <v/>
      </c>
      <c r="AR79" s="2582">
        <f>+AG79/Z79</f>
        <v/>
      </c>
      <c r="AS79" s="2583">
        <f>+AH79/Z79</f>
        <v/>
      </c>
      <c r="AU79" s="343" t="inlineStr">
        <is>
          <t>MEDICARE B</t>
        </is>
      </c>
      <c r="AV79" s="344">
        <f>+AW79/AW84</f>
        <v/>
      </c>
      <c r="AW79" s="345">
        <f>SUM(AX79:BE79)</f>
        <v/>
      </c>
      <c r="AX79" s="346" t="n"/>
      <c r="AY79" s="346" t="n"/>
      <c r="AZ79" s="346" t="n"/>
      <c r="BA79" s="346" t="n"/>
      <c r="BB79" s="346" t="n"/>
      <c r="BC79" s="346" t="n"/>
      <c r="BD79" s="346" t="n"/>
      <c r="BE79" s="347" t="n"/>
      <c r="BF79" s="324" t="n"/>
      <c r="BG79" s="343">
        <f>+$A79</f>
        <v/>
      </c>
      <c r="BH79" s="339">
        <f>SUM(BI79:BP79)</f>
        <v/>
      </c>
      <c r="BI79" s="2582">
        <f>+AX79/AW79</f>
        <v/>
      </c>
      <c r="BJ79" s="2582">
        <f>+AY79/AW79</f>
        <v/>
      </c>
      <c r="BK79" s="2582">
        <f>+AZ79/AW79</f>
        <v/>
      </c>
      <c r="BL79" s="2582">
        <f>+BA79/AW79</f>
        <v/>
      </c>
      <c r="BM79" s="2582">
        <f>+BB79/AW79</f>
        <v/>
      </c>
      <c r="BN79" s="2582">
        <f>+BC79/AW79</f>
        <v/>
      </c>
      <c r="BO79" s="2582">
        <f>+BD79/AW79</f>
        <v/>
      </c>
      <c r="BP79" s="2583">
        <f>+BE79/AW79</f>
        <v/>
      </c>
      <c r="BR79" s="343" t="inlineStr">
        <is>
          <t>MEDICARE B</t>
        </is>
      </c>
      <c r="BS79" s="344">
        <f>+BT79/BT84</f>
        <v/>
      </c>
      <c r="BT79" s="345">
        <f>SUM(BU79:CB79)</f>
        <v/>
      </c>
      <c r="BU79" s="346" t="n"/>
      <c r="BV79" s="346" t="n"/>
      <c r="BW79" s="346" t="n"/>
      <c r="BX79" s="346" t="n"/>
      <c r="BY79" s="346" t="n"/>
      <c r="BZ79" s="346" t="n"/>
      <c r="CA79" s="346" t="n"/>
      <c r="CB79" s="347" t="n"/>
      <c r="CC79" s="324" t="n"/>
      <c r="CD79" s="343">
        <f>+$A79</f>
        <v/>
      </c>
      <c r="CE79" s="339">
        <f>SUM(CF79:CM79)</f>
        <v/>
      </c>
      <c r="CF79" s="2582">
        <f>+BU79/BT79</f>
        <v/>
      </c>
      <c r="CG79" s="2582">
        <f>+BV79/BT79</f>
        <v/>
      </c>
      <c r="CH79" s="2582">
        <f>+BW79/BT79</f>
        <v/>
      </c>
      <c r="CI79" s="2582">
        <f>+BX79/BT79</f>
        <v/>
      </c>
      <c r="CJ79" s="2582">
        <f>+BY79/BT79</f>
        <v/>
      </c>
      <c r="CK79" s="2582">
        <f>+BZ79/BT79</f>
        <v/>
      </c>
      <c r="CL79" s="2582">
        <f>+CA79/BT79</f>
        <v/>
      </c>
      <c r="CM79" s="2583">
        <f>+CB79/BT79</f>
        <v/>
      </c>
      <c r="CO79" s="343" t="inlineStr">
        <is>
          <t>MEDICARE B</t>
        </is>
      </c>
      <c r="CP79" s="344">
        <f>+CQ79/CQ84</f>
        <v/>
      </c>
      <c r="CQ79" s="345">
        <f>SUM(CR79:CY79)</f>
        <v/>
      </c>
      <c r="CR79" s="346" t="n"/>
      <c r="CS79" s="346" t="n"/>
      <c r="CT79" s="346" t="n"/>
      <c r="CU79" s="346" t="n"/>
      <c r="CV79" s="346" t="n"/>
      <c r="CW79" s="346" t="n"/>
      <c r="CX79" s="346" t="n"/>
      <c r="CY79" s="347" t="n"/>
      <c r="CZ79" s="324" t="n"/>
      <c r="DA79" s="343">
        <f>+$A79</f>
        <v/>
      </c>
      <c r="DB79" s="339">
        <f>SUM(DC79:DJ79)</f>
        <v/>
      </c>
      <c r="DC79" s="2582">
        <f>+CR79/CQ79</f>
        <v/>
      </c>
      <c r="DD79" s="2582">
        <f>+CS79/CQ79</f>
        <v/>
      </c>
      <c r="DE79" s="2582">
        <f>+CT79/CQ79</f>
        <v/>
      </c>
      <c r="DF79" s="2582">
        <f>+CU79/CQ79</f>
        <v/>
      </c>
      <c r="DG79" s="2582">
        <f>+CV79/CQ79</f>
        <v/>
      </c>
      <c r="DH79" s="2582">
        <f>+CW79/CQ79</f>
        <v/>
      </c>
      <c r="DI79" s="2582">
        <f>+CX79/CQ79</f>
        <v/>
      </c>
      <c r="DJ79" s="2583">
        <f>+CY79/CQ79</f>
        <v/>
      </c>
      <c r="DL79" s="343" t="inlineStr">
        <is>
          <t>MEDICARE B</t>
        </is>
      </c>
      <c r="DM79" s="344">
        <f>+DN79/DN84</f>
        <v/>
      </c>
      <c r="DN79" s="345">
        <f>SUM(DO79:DV79)</f>
        <v/>
      </c>
      <c r="DO79" s="346" t="n"/>
      <c r="DP79" s="346" t="n"/>
      <c r="DQ79" s="346" t="n"/>
      <c r="DR79" s="346" t="n"/>
      <c r="DS79" s="346" t="n"/>
      <c r="DT79" s="346" t="n"/>
      <c r="DU79" s="346" t="n"/>
      <c r="DV79" s="347" t="n"/>
      <c r="DW79" s="324" t="n"/>
      <c r="DX79" s="343">
        <f>+$A79</f>
        <v/>
      </c>
      <c r="DY79" s="339">
        <f>SUM(DZ79:EG79)</f>
        <v/>
      </c>
      <c r="DZ79" s="2582">
        <f>+DO79/DN79</f>
        <v/>
      </c>
      <c r="EA79" s="2582">
        <f>+DP79/DN79</f>
        <v/>
      </c>
      <c r="EB79" s="2582">
        <f>+DQ79/DN79</f>
        <v/>
      </c>
      <c r="EC79" s="2582">
        <f>+DR79/DN79</f>
        <v/>
      </c>
      <c r="ED79" s="2582">
        <f>+DS79/DN79</f>
        <v/>
      </c>
      <c r="EE79" s="2582">
        <f>+DT79/DN79</f>
        <v/>
      </c>
      <c r="EF79" s="2582">
        <f>+DU79/DN79</f>
        <v/>
      </c>
      <c r="EG79" s="2583">
        <f>+DV79/DN79</f>
        <v/>
      </c>
      <c r="EI79" s="343" t="inlineStr">
        <is>
          <t>MEDICARE B</t>
        </is>
      </c>
      <c r="EJ79" s="344">
        <f>+EK79/EK84</f>
        <v/>
      </c>
      <c r="EK79" s="345">
        <f>SUM(EL79:ES79)</f>
        <v/>
      </c>
      <c r="EL79" s="346" t="n"/>
      <c r="EM79" s="346" t="n"/>
      <c r="EN79" s="346" t="n"/>
      <c r="EO79" s="346" t="n"/>
      <c r="EP79" s="346" t="n"/>
      <c r="EQ79" s="346" t="n"/>
      <c r="ER79" s="346" t="n"/>
      <c r="ES79" s="347" t="n"/>
      <c r="ET79" s="324" t="n"/>
      <c r="EU79" s="343">
        <f>+$A79</f>
        <v/>
      </c>
      <c r="EV79" s="339">
        <f>SUM(EW79:FD79)</f>
        <v/>
      </c>
      <c r="EW79" s="2582">
        <f>+EL79/EK79</f>
        <v/>
      </c>
      <c r="EX79" s="2582">
        <f>+EM79/EK79</f>
        <v/>
      </c>
      <c r="EY79" s="2582">
        <f>+EN79/EK79</f>
        <v/>
      </c>
      <c r="EZ79" s="2582">
        <f>+EO79/EK79</f>
        <v/>
      </c>
      <c r="FA79" s="2582">
        <f>+EP79/EK79</f>
        <v/>
      </c>
      <c r="FB79" s="2582">
        <f>+EQ79/EK79</f>
        <v/>
      </c>
      <c r="FC79" s="2582">
        <f>+ER79/EK79</f>
        <v/>
      </c>
      <c r="FD79" s="2583">
        <f>+ES79/EK79</f>
        <v/>
      </c>
      <c r="FF79" s="343" t="inlineStr">
        <is>
          <t>MEDICARE B</t>
        </is>
      </c>
      <c r="FG79" s="344">
        <f>+FH79/FH84</f>
        <v/>
      </c>
      <c r="FH79" s="345">
        <f>SUM(FI79:FP79)</f>
        <v/>
      </c>
      <c r="FI79" s="346" t="n"/>
      <c r="FJ79" s="346" t="n"/>
      <c r="FK79" s="346" t="n"/>
      <c r="FL79" s="346" t="n"/>
      <c r="FM79" s="346" t="n"/>
      <c r="FN79" s="346" t="n"/>
      <c r="FO79" s="346" t="n"/>
      <c r="FP79" s="347" t="n"/>
      <c r="FQ79" s="324" t="n"/>
      <c r="FR79" s="343">
        <f>+$A79</f>
        <v/>
      </c>
      <c r="FS79" s="339">
        <f>SUM(FT79:GA79)</f>
        <v/>
      </c>
      <c r="FT79" s="2582">
        <f>+FI79/FH79</f>
        <v/>
      </c>
      <c r="FU79" s="2582">
        <f>+FJ79/FH79</f>
        <v/>
      </c>
      <c r="FV79" s="2582">
        <f>+FK79/FH79</f>
        <v/>
      </c>
      <c r="FW79" s="2582">
        <f>+FL79/FH79</f>
        <v/>
      </c>
      <c r="FX79" s="2582">
        <f>+FM79/FH79</f>
        <v/>
      </c>
      <c r="FY79" s="2582">
        <f>+FN79/FH79</f>
        <v/>
      </c>
      <c r="FZ79" s="2582">
        <f>+FO79/FH79</f>
        <v/>
      </c>
      <c r="GA79" s="2583">
        <f>+FP79/FH79</f>
        <v/>
      </c>
      <c r="GC79" s="343" t="inlineStr">
        <is>
          <t>MEDICARE B</t>
        </is>
      </c>
      <c r="GD79" s="344">
        <f>+GE79/GE84</f>
        <v/>
      </c>
      <c r="GE79" s="345">
        <f>SUM(GF79:GM79)</f>
        <v/>
      </c>
      <c r="GF79" s="346" t="n"/>
      <c r="GG79" s="346" t="n"/>
      <c r="GH79" s="346" t="n"/>
      <c r="GI79" s="346" t="n"/>
      <c r="GJ79" s="346" t="n"/>
      <c r="GK79" s="346" t="n"/>
      <c r="GL79" s="346" t="n"/>
      <c r="GM79" s="347" t="n"/>
      <c r="GN79" s="324" t="n"/>
      <c r="GO79" s="343">
        <f>+$A79</f>
        <v/>
      </c>
      <c r="GP79" s="339">
        <f>SUM(GQ79:GX79)</f>
        <v/>
      </c>
      <c r="GQ79" s="2582">
        <f>+GF79/GE79</f>
        <v/>
      </c>
      <c r="GR79" s="2582">
        <f>+GG79/GE79</f>
        <v/>
      </c>
      <c r="GS79" s="2582">
        <f>+GH79/GE79</f>
        <v/>
      </c>
      <c r="GT79" s="2582">
        <f>+GI79/GE79</f>
        <v/>
      </c>
      <c r="GU79" s="2582">
        <f>+GJ79/GE79</f>
        <v/>
      </c>
      <c r="GV79" s="2582">
        <f>+GK79/GE79</f>
        <v/>
      </c>
      <c r="GW79" s="2582">
        <f>+GL79/GE79</f>
        <v/>
      </c>
      <c r="GX79" s="2583">
        <f>+GM79/GE79</f>
        <v/>
      </c>
      <c r="GZ79" s="343" t="inlineStr">
        <is>
          <t>MEDICARE B</t>
        </is>
      </c>
      <c r="HA79" s="344">
        <f>+HB79/HB84</f>
        <v/>
      </c>
      <c r="HB79" s="345">
        <f>SUM(HC79:HJ79)</f>
        <v/>
      </c>
      <c r="HC79" s="346" t="n"/>
      <c r="HD79" s="346" t="n"/>
      <c r="HE79" s="346" t="n"/>
      <c r="HF79" s="346" t="n"/>
      <c r="HG79" s="346" t="n"/>
      <c r="HH79" s="346" t="n"/>
      <c r="HI79" s="346" t="n"/>
      <c r="HJ79" s="347" t="n"/>
      <c r="HK79" s="324" t="n"/>
      <c r="HL79" s="343">
        <f>+$A79</f>
        <v/>
      </c>
      <c r="HM79" s="339">
        <f>SUM(HN79:HU79)</f>
        <v/>
      </c>
      <c r="HN79" s="2582">
        <f>+HC79/HB79</f>
        <v/>
      </c>
      <c r="HO79" s="2582">
        <f>+HD79/HB79</f>
        <v/>
      </c>
      <c r="HP79" s="2582">
        <f>+HE79/HB79</f>
        <v/>
      </c>
      <c r="HQ79" s="2582">
        <f>+HF79/HB79</f>
        <v/>
      </c>
      <c r="HR79" s="2582">
        <f>+HG79/HB79</f>
        <v/>
      </c>
      <c r="HS79" s="2582">
        <f>+HH79/HB79</f>
        <v/>
      </c>
      <c r="HT79" s="2582">
        <f>+HI79/HB79</f>
        <v/>
      </c>
      <c r="HU79" s="2583">
        <f>+HJ79/HB79</f>
        <v/>
      </c>
      <c r="HW79" s="343" t="inlineStr">
        <is>
          <t>MEDICARE B</t>
        </is>
      </c>
      <c r="HX79" s="344">
        <f>+HY79/HY84</f>
        <v/>
      </c>
      <c r="HY79" s="345">
        <f>SUM(HZ79:IG79)</f>
        <v/>
      </c>
      <c r="HZ79" s="346" t="n"/>
      <c r="IA79" s="346" t="n"/>
      <c r="IB79" s="346" t="n"/>
      <c r="IC79" s="346" t="n"/>
      <c r="ID79" s="346" t="n"/>
      <c r="IE79" s="346" t="n"/>
      <c r="IF79" s="346" t="n"/>
      <c r="IG79" s="347" t="n"/>
      <c r="IH79" s="324" t="n"/>
      <c r="II79" s="343">
        <f>+$A79</f>
        <v/>
      </c>
      <c r="IJ79" s="339">
        <f>SUM(IK79:IR79)</f>
        <v/>
      </c>
      <c r="IK79" s="2582">
        <f>+HZ79/HY79</f>
        <v/>
      </c>
      <c r="IL79" s="2582">
        <f>+IA79/HY79</f>
        <v/>
      </c>
      <c r="IM79" s="2582">
        <f>+IB79/HY79</f>
        <v/>
      </c>
      <c r="IN79" s="2582">
        <f>+IC79/HY79</f>
        <v/>
      </c>
      <c r="IO79" s="2582">
        <f>+ID79/HY79</f>
        <v/>
      </c>
      <c r="IP79" s="2582">
        <f>+IE79/HY79</f>
        <v/>
      </c>
      <c r="IQ79" s="2582">
        <f>+IF79/HY79</f>
        <v/>
      </c>
      <c r="IR79" s="2583">
        <f>+IG79/HY79</f>
        <v/>
      </c>
      <c r="IT79" s="343" t="inlineStr">
        <is>
          <t>MEDICARE B</t>
        </is>
      </c>
      <c r="IU79" s="344">
        <f>+IV79/IV84</f>
        <v/>
      </c>
      <c r="IV79" s="345">
        <f>SUM(IW79:JD79)</f>
        <v/>
      </c>
      <c r="IW79" s="346" t="n"/>
      <c r="IX79" s="346" t="n"/>
      <c r="IY79" s="346" t="n"/>
      <c r="IZ79" s="346" t="n"/>
      <c r="JA79" s="346" t="n"/>
      <c r="JB79" s="346" t="n"/>
      <c r="JC79" s="346" t="n"/>
      <c r="JD79" s="347" t="n"/>
      <c r="JE79" s="324" t="n"/>
      <c r="JF79" s="343">
        <f>+$A79</f>
        <v/>
      </c>
      <c r="JG79" s="339">
        <f>SUM(JH79:JO79)</f>
        <v/>
      </c>
      <c r="JH79" s="2582">
        <f>+IW79/IV79</f>
        <v/>
      </c>
      <c r="JI79" s="2582">
        <f>+IX79/IV79</f>
        <v/>
      </c>
      <c r="JJ79" s="2582">
        <f>+IY79/IV79</f>
        <v/>
      </c>
      <c r="JK79" s="2582">
        <f>+IZ79/IV79</f>
        <v/>
      </c>
      <c r="JL79" s="2582">
        <f>+JA79/IV79</f>
        <v/>
      </c>
      <c r="JM79" s="2582">
        <f>+JB79/IV79</f>
        <v/>
      </c>
      <c r="JN79" s="2582">
        <f>+JC79/IV79</f>
        <v/>
      </c>
      <c r="JO79" s="2583">
        <f>+JD79/IV79</f>
        <v/>
      </c>
      <c r="JQ79" s="343" t="inlineStr">
        <is>
          <t>MEDICARE B</t>
        </is>
      </c>
      <c r="JR79" s="344">
        <f>+JS79/JS84</f>
        <v/>
      </c>
      <c r="JS79" s="345">
        <f>SUM(JT79:KA79)</f>
        <v/>
      </c>
      <c r="JT79" s="346" t="n"/>
      <c r="JU79" s="346" t="n"/>
      <c r="JV79" s="346" t="n"/>
      <c r="JW79" s="346" t="n"/>
      <c r="JX79" s="346" t="n"/>
      <c r="JY79" s="346" t="n"/>
      <c r="JZ79" s="346" t="n"/>
      <c r="KA79" s="347" t="n"/>
      <c r="KB79" s="324" t="n"/>
      <c r="KC79" s="343">
        <f>+$A79</f>
        <v/>
      </c>
      <c r="KD79" s="339">
        <f>SUM(KE79:KL79)</f>
        <v/>
      </c>
      <c r="KE79" s="2582">
        <f>+JT79/JS79</f>
        <v/>
      </c>
      <c r="KF79" s="2582">
        <f>+JU79/JS79</f>
        <v/>
      </c>
      <c r="KG79" s="2582">
        <f>+JV79/JS79</f>
        <v/>
      </c>
      <c r="KH79" s="2582">
        <f>+JW79/JS79</f>
        <v/>
      </c>
      <c r="KI79" s="2582">
        <f>+JX79/JS79</f>
        <v/>
      </c>
      <c r="KJ79" s="2582">
        <f>+JY79/JS79</f>
        <v/>
      </c>
      <c r="KK79" s="2582">
        <f>+JZ79/JS79</f>
        <v/>
      </c>
      <c r="KL79" s="2583">
        <f>+KA79/JS79</f>
        <v/>
      </c>
    </row>
    <row r="80">
      <c r="A80" s="343" t="inlineStr">
        <is>
          <t>OTHER GOVT</t>
        </is>
      </c>
      <c r="B80" s="344">
        <f>+C80/C84</f>
        <v/>
      </c>
      <c r="C80" s="345">
        <f>SUM(D80:K80)</f>
        <v/>
      </c>
      <c r="D80" s="346">
        <f>AA80+AX80+BU80+CR80+DO80+EL80+FI80+GF80+HC80+HZ80+IW80+JT80</f>
        <v/>
      </c>
      <c r="E80" s="346">
        <f>AB80+AY80+BV80+CS80+DP80+EM80+FJ80+GG80+HD80+IA80+IX80+JU80</f>
        <v/>
      </c>
      <c r="F80" s="346">
        <f>AC80+AZ80+BW80+CT80+DQ80+EN80+FK80+GH80+HE80+IB80+IY80+JV80</f>
        <v/>
      </c>
      <c r="G80" s="346">
        <f>AD80+BA80+BX80+CU80+DR80+EO80+FL80+GI80+HF80+IC80+IZ80+JW80</f>
        <v/>
      </c>
      <c r="H80" s="346">
        <f>AE80+BB80+BY80+CV80+DS80+EP80+FM80+GJ80+HG80+ID80+JA80+JX80</f>
        <v/>
      </c>
      <c r="I80" s="346">
        <f>AF80+BC80+BZ80+CW80+DT80+EQ80+FN80+GK80+HH80+IE80+JB80+JY80</f>
        <v/>
      </c>
      <c r="J80" s="346">
        <f>AG80+BD80+CA80+CX80+DU80+ER80+FO80+GL80+HI80+IF80+JC80+JZ80</f>
        <v/>
      </c>
      <c r="K80" s="347">
        <f>AH80+BE80+CB80+CY80+DV80+ES80+FP80+GM80+HJ80+IG80+JD80+KA80</f>
        <v/>
      </c>
      <c r="L80" s="324" t="n"/>
      <c r="M80" s="343">
        <f>+$A80</f>
        <v/>
      </c>
      <c r="N80" s="339">
        <f>SUM(O80:V80)</f>
        <v/>
      </c>
      <c r="O80" s="2582">
        <f>+D80/$C80</f>
        <v/>
      </c>
      <c r="P80" s="2582">
        <f>+E80/$C80</f>
        <v/>
      </c>
      <c r="Q80" s="2582">
        <f>+F80/$C80</f>
        <v/>
      </c>
      <c r="R80" s="2582">
        <f>+G80/$C80</f>
        <v/>
      </c>
      <c r="S80" s="2582">
        <f>+H80/$C80</f>
        <v/>
      </c>
      <c r="T80" s="2582">
        <f>+I80/$C80</f>
        <v/>
      </c>
      <c r="U80" s="2582">
        <f>+J80/$C80</f>
        <v/>
      </c>
      <c r="V80" s="2583">
        <f>+K80/$C80</f>
        <v/>
      </c>
      <c r="X80" s="343" t="inlineStr">
        <is>
          <t>OTHER GOVT</t>
        </is>
      </c>
      <c r="Y80" s="344">
        <f>+Z80/Z84</f>
        <v/>
      </c>
      <c r="Z80" s="345">
        <f>SUM(AA80:AH80)</f>
        <v/>
      </c>
      <c r="AA80" s="346" t="n"/>
      <c r="AB80" s="346" t="n"/>
      <c r="AC80" s="346" t="n"/>
      <c r="AD80" s="346" t="n"/>
      <c r="AE80" s="346" t="n"/>
      <c r="AF80" s="346" t="n"/>
      <c r="AG80" s="346" t="n"/>
      <c r="AH80" s="347" t="n"/>
      <c r="AI80" s="324" t="n"/>
      <c r="AJ80" s="343">
        <f>+$A80</f>
        <v/>
      </c>
      <c r="AK80" s="339">
        <f>SUM(AL80:AS80)</f>
        <v/>
      </c>
      <c r="AL80" s="2582">
        <f>+AA80/Z80</f>
        <v/>
      </c>
      <c r="AM80" s="2582">
        <f>+AB80/Z80</f>
        <v/>
      </c>
      <c r="AN80" s="2582">
        <f>+AC80/Z80</f>
        <v/>
      </c>
      <c r="AO80" s="2582">
        <f>+AD80/Z80</f>
        <v/>
      </c>
      <c r="AP80" s="2582">
        <f>+AE80/Z80</f>
        <v/>
      </c>
      <c r="AQ80" s="2582">
        <f>+AF80/Z80</f>
        <v/>
      </c>
      <c r="AR80" s="2582">
        <f>+AG80/Z80</f>
        <v/>
      </c>
      <c r="AS80" s="2583">
        <f>+AH80/Z80</f>
        <v/>
      </c>
      <c r="AU80" s="343" t="inlineStr">
        <is>
          <t>OTHER GOVT</t>
        </is>
      </c>
      <c r="AV80" s="344">
        <f>+AW80/AW84</f>
        <v/>
      </c>
      <c r="AW80" s="345">
        <f>SUM(AX80:BE80)</f>
        <v/>
      </c>
      <c r="AX80" s="346" t="n"/>
      <c r="AY80" s="346" t="n"/>
      <c r="AZ80" s="346" t="n"/>
      <c r="BA80" s="346" t="n"/>
      <c r="BB80" s="346" t="n"/>
      <c r="BC80" s="346" t="n"/>
      <c r="BD80" s="346" t="n"/>
      <c r="BE80" s="347" t="n"/>
      <c r="BF80" s="324" t="n"/>
      <c r="BG80" s="343">
        <f>+$A80</f>
        <v/>
      </c>
      <c r="BH80" s="339">
        <f>SUM(BI80:BP80)</f>
        <v/>
      </c>
      <c r="BI80" s="2582">
        <f>+AX80/AW80</f>
        <v/>
      </c>
      <c r="BJ80" s="2582">
        <f>+AY80/AW80</f>
        <v/>
      </c>
      <c r="BK80" s="2582">
        <f>+AZ80/AW80</f>
        <v/>
      </c>
      <c r="BL80" s="2582">
        <f>+BA80/AW80</f>
        <v/>
      </c>
      <c r="BM80" s="2582">
        <f>+BB80/AW80</f>
        <v/>
      </c>
      <c r="BN80" s="2582">
        <f>+BC80/AW80</f>
        <v/>
      </c>
      <c r="BO80" s="2582">
        <f>+BD80/AW80</f>
        <v/>
      </c>
      <c r="BP80" s="2583">
        <f>+BE80/AW80</f>
        <v/>
      </c>
      <c r="BR80" s="343" t="inlineStr">
        <is>
          <t>OTHER GOVT</t>
        </is>
      </c>
      <c r="BS80" s="344">
        <f>+BT80/BT84</f>
        <v/>
      </c>
      <c r="BT80" s="345">
        <f>SUM(BU80:CB80)</f>
        <v/>
      </c>
      <c r="BU80" s="346" t="n"/>
      <c r="BV80" s="346" t="n"/>
      <c r="BW80" s="346" t="n"/>
      <c r="BX80" s="346" t="n"/>
      <c r="BY80" s="346" t="n"/>
      <c r="BZ80" s="346" t="n"/>
      <c r="CA80" s="346" t="n"/>
      <c r="CB80" s="347" t="n"/>
      <c r="CC80" s="324" t="n"/>
      <c r="CD80" s="343">
        <f>+$A80</f>
        <v/>
      </c>
      <c r="CE80" s="339">
        <f>SUM(CF80:CM80)</f>
        <v/>
      </c>
      <c r="CF80" s="2582">
        <f>+BU80/BT80</f>
        <v/>
      </c>
      <c r="CG80" s="2582">
        <f>+BV80/BT80</f>
        <v/>
      </c>
      <c r="CH80" s="2582">
        <f>+BW80/BT80</f>
        <v/>
      </c>
      <c r="CI80" s="2582">
        <f>+BX80/BT80</f>
        <v/>
      </c>
      <c r="CJ80" s="2582">
        <f>+BY80/BT80</f>
        <v/>
      </c>
      <c r="CK80" s="2582">
        <f>+BZ80/BT80</f>
        <v/>
      </c>
      <c r="CL80" s="2582">
        <f>+CA80/BT80</f>
        <v/>
      </c>
      <c r="CM80" s="2583">
        <f>+CB80/BT80</f>
        <v/>
      </c>
      <c r="CO80" s="343" t="inlineStr">
        <is>
          <t>OTHER GOVT</t>
        </is>
      </c>
      <c r="CP80" s="344">
        <f>+CQ80/CQ84</f>
        <v/>
      </c>
      <c r="CQ80" s="345">
        <f>SUM(CR80:CY80)</f>
        <v/>
      </c>
      <c r="CR80" s="346" t="n"/>
      <c r="CS80" s="346" t="n"/>
      <c r="CT80" s="346" t="n"/>
      <c r="CU80" s="346" t="n"/>
      <c r="CV80" s="346" t="n"/>
      <c r="CW80" s="346" t="n"/>
      <c r="CX80" s="346" t="n"/>
      <c r="CY80" s="347" t="n"/>
      <c r="CZ80" s="324" t="n"/>
      <c r="DA80" s="343">
        <f>+$A80</f>
        <v/>
      </c>
      <c r="DB80" s="339">
        <f>SUM(DC80:DJ80)</f>
        <v/>
      </c>
      <c r="DC80" s="2582">
        <f>+CR80/CQ80</f>
        <v/>
      </c>
      <c r="DD80" s="2582">
        <f>+CS80/CQ80</f>
        <v/>
      </c>
      <c r="DE80" s="2582">
        <f>+CT80/CQ80</f>
        <v/>
      </c>
      <c r="DF80" s="2582">
        <f>+CU80/CQ80</f>
        <v/>
      </c>
      <c r="DG80" s="2582">
        <f>+CV80/CQ80</f>
        <v/>
      </c>
      <c r="DH80" s="2582">
        <f>+CW80/CQ80</f>
        <v/>
      </c>
      <c r="DI80" s="2582">
        <f>+CX80/CQ80</f>
        <v/>
      </c>
      <c r="DJ80" s="2583">
        <f>+CY80/CQ80</f>
        <v/>
      </c>
      <c r="DL80" s="343" t="inlineStr">
        <is>
          <t>OTHER GOVT</t>
        </is>
      </c>
      <c r="DM80" s="344">
        <f>+DN80/DN84</f>
        <v/>
      </c>
      <c r="DN80" s="345">
        <f>SUM(DO80:DV80)</f>
        <v/>
      </c>
      <c r="DO80" s="346" t="n"/>
      <c r="DP80" s="346" t="n"/>
      <c r="DQ80" s="346" t="n"/>
      <c r="DR80" s="346" t="n"/>
      <c r="DS80" s="346" t="n"/>
      <c r="DT80" s="346" t="n"/>
      <c r="DU80" s="346" t="n"/>
      <c r="DV80" s="347" t="n"/>
      <c r="DW80" s="324" t="n"/>
      <c r="DX80" s="343">
        <f>+$A80</f>
        <v/>
      </c>
      <c r="DY80" s="339">
        <f>SUM(DZ80:EG80)</f>
        <v/>
      </c>
      <c r="DZ80" s="2582">
        <f>+DO80/DN80</f>
        <v/>
      </c>
      <c r="EA80" s="2582">
        <f>+DP80/DN80</f>
        <v/>
      </c>
      <c r="EB80" s="2582">
        <f>+DQ80/DN80</f>
        <v/>
      </c>
      <c r="EC80" s="2582">
        <f>+DR80/DN80</f>
        <v/>
      </c>
      <c r="ED80" s="2582">
        <f>+DS80/DN80</f>
        <v/>
      </c>
      <c r="EE80" s="2582">
        <f>+DT80/DN80</f>
        <v/>
      </c>
      <c r="EF80" s="2582">
        <f>+DU80/DN80</f>
        <v/>
      </c>
      <c r="EG80" s="2583">
        <f>+DV80/DN80</f>
        <v/>
      </c>
      <c r="EI80" s="343" t="inlineStr">
        <is>
          <t>OTHER GOVT</t>
        </is>
      </c>
      <c r="EJ80" s="344">
        <f>+EK80/EK84</f>
        <v/>
      </c>
      <c r="EK80" s="345">
        <f>SUM(EL80:ES80)</f>
        <v/>
      </c>
      <c r="EL80" s="346" t="n"/>
      <c r="EM80" s="346" t="n"/>
      <c r="EN80" s="346" t="n"/>
      <c r="EO80" s="346" t="n"/>
      <c r="EP80" s="346" t="n"/>
      <c r="EQ80" s="346" t="n"/>
      <c r="ER80" s="346" t="n"/>
      <c r="ES80" s="347" t="n"/>
      <c r="ET80" s="324" t="n"/>
      <c r="EU80" s="343">
        <f>+$A80</f>
        <v/>
      </c>
      <c r="EV80" s="339">
        <f>SUM(EW80:FD80)</f>
        <v/>
      </c>
      <c r="EW80" s="2582">
        <f>+EL80/EK80</f>
        <v/>
      </c>
      <c r="EX80" s="2582">
        <f>+EM80/EK80</f>
        <v/>
      </c>
      <c r="EY80" s="2582">
        <f>+EN80/EK80</f>
        <v/>
      </c>
      <c r="EZ80" s="2582">
        <f>+EO80/EK80</f>
        <v/>
      </c>
      <c r="FA80" s="2582">
        <f>+EP80/EK80</f>
        <v/>
      </c>
      <c r="FB80" s="2582">
        <f>+EQ80/EK80</f>
        <v/>
      </c>
      <c r="FC80" s="2582">
        <f>+ER80/EK80</f>
        <v/>
      </c>
      <c r="FD80" s="2583">
        <f>+ES80/EK80</f>
        <v/>
      </c>
      <c r="FF80" s="343" t="inlineStr">
        <is>
          <t>OTHER GOVT</t>
        </is>
      </c>
      <c r="FG80" s="344">
        <f>+FH80/FH84</f>
        <v/>
      </c>
      <c r="FH80" s="345">
        <f>SUM(FI80:FP80)</f>
        <v/>
      </c>
      <c r="FI80" s="346" t="n"/>
      <c r="FJ80" s="346" t="n"/>
      <c r="FK80" s="346" t="n"/>
      <c r="FL80" s="346" t="n"/>
      <c r="FM80" s="346" t="n"/>
      <c r="FN80" s="346" t="n"/>
      <c r="FO80" s="346" t="n"/>
      <c r="FP80" s="347" t="n"/>
      <c r="FQ80" s="324" t="n"/>
      <c r="FR80" s="343">
        <f>+$A80</f>
        <v/>
      </c>
      <c r="FS80" s="339">
        <f>SUM(FT80:GA80)</f>
        <v/>
      </c>
      <c r="FT80" s="2582">
        <f>+FI80/FH80</f>
        <v/>
      </c>
      <c r="FU80" s="2582">
        <f>+FJ80/FH80</f>
        <v/>
      </c>
      <c r="FV80" s="2582">
        <f>+FK80/FH80</f>
        <v/>
      </c>
      <c r="FW80" s="2582">
        <f>+FL80/FH80</f>
        <v/>
      </c>
      <c r="FX80" s="2582">
        <f>+FM80/FH80</f>
        <v/>
      </c>
      <c r="FY80" s="2582">
        <f>+FN80/FH80</f>
        <v/>
      </c>
      <c r="FZ80" s="2582">
        <f>+FO80/FH80</f>
        <v/>
      </c>
      <c r="GA80" s="2583">
        <f>+FP80/FH80</f>
        <v/>
      </c>
      <c r="GC80" s="343" t="inlineStr">
        <is>
          <t>OTHER GOVT</t>
        </is>
      </c>
      <c r="GD80" s="344">
        <f>+GE80/GE84</f>
        <v/>
      </c>
      <c r="GE80" s="345">
        <f>SUM(GF80:GM80)</f>
        <v/>
      </c>
      <c r="GF80" s="346" t="n"/>
      <c r="GG80" s="346" t="n"/>
      <c r="GH80" s="346" t="n"/>
      <c r="GI80" s="346" t="n"/>
      <c r="GJ80" s="346" t="n"/>
      <c r="GK80" s="346" t="n"/>
      <c r="GL80" s="346" t="n"/>
      <c r="GM80" s="347" t="n"/>
      <c r="GN80" s="324" t="n"/>
      <c r="GO80" s="343">
        <f>+$A80</f>
        <v/>
      </c>
      <c r="GP80" s="339">
        <f>SUM(GQ80:GX80)</f>
        <v/>
      </c>
      <c r="GQ80" s="2582">
        <f>+GF80/GE80</f>
        <v/>
      </c>
      <c r="GR80" s="2582">
        <f>+GG80/GE80</f>
        <v/>
      </c>
      <c r="GS80" s="2582">
        <f>+GH80/GE80</f>
        <v/>
      </c>
      <c r="GT80" s="2582">
        <f>+GI80/GE80</f>
        <v/>
      </c>
      <c r="GU80" s="2582">
        <f>+GJ80/GE80</f>
        <v/>
      </c>
      <c r="GV80" s="2582">
        <f>+GK80/GE80</f>
        <v/>
      </c>
      <c r="GW80" s="2582">
        <f>+GL80/GE80</f>
        <v/>
      </c>
      <c r="GX80" s="2583">
        <f>+GM80/GE80</f>
        <v/>
      </c>
      <c r="GZ80" s="343" t="inlineStr">
        <is>
          <t>OTHER GOVT</t>
        </is>
      </c>
      <c r="HA80" s="344">
        <f>+HB80/HB84</f>
        <v/>
      </c>
      <c r="HB80" s="345">
        <f>SUM(HC80:HJ80)</f>
        <v/>
      </c>
      <c r="HC80" s="346" t="n"/>
      <c r="HD80" s="346" t="n"/>
      <c r="HE80" s="346" t="n"/>
      <c r="HF80" s="346" t="n"/>
      <c r="HG80" s="346" t="n"/>
      <c r="HH80" s="346" t="n"/>
      <c r="HI80" s="346" t="n"/>
      <c r="HJ80" s="347" t="n"/>
      <c r="HK80" s="324" t="n"/>
      <c r="HL80" s="343">
        <f>+$A80</f>
        <v/>
      </c>
      <c r="HM80" s="339">
        <f>SUM(HN80:HU80)</f>
        <v/>
      </c>
      <c r="HN80" s="2582">
        <f>+HC80/HB80</f>
        <v/>
      </c>
      <c r="HO80" s="2582">
        <f>+HD80/HB80</f>
        <v/>
      </c>
      <c r="HP80" s="2582">
        <f>+HE80/HB80</f>
        <v/>
      </c>
      <c r="HQ80" s="2582">
        <f>+HF80/HB80</f>
        <v/>
      </c>
      <c r="HR80" s="2582">
        <f>+HG80/HB80</f>
        <v/>
      </c>
      <c r="HS80" s="2582">
        <f>+HH80/HB80</f>
        <v/>
      </c>
      <c r="HT80" s="2582">
        <f>+HI80/HB80</f>
        <v/>
      </c>
      <c r="HU80" s="2583">
        <f>+HJ80/HB80</f>
        <v/>
      </c>
      <c r="HW80" s="343" t="inlineStr">
        <is>
          <t>OTHER GOVT</t>
        </is>
      </c>
      <c r="HX80" s="344">
        <f>+HY80/HY84</f>
        <v/>
      </c>
      <c r="HY80" s="345">
        <f>SUM(HZ80:IG80)</f>
        <v/>
      </c>
      <c r="HZ80" s="346" t="n"/>
      <c r="IA80" s="346" t="n"/>
      <c r="IB80" s="346" t="n"/>
      <c r="IC80" s="346" t="n"/>
      <c r="ID80" s="346" t="n"/>
      <c r="IE80" s="346" t="n"/>
      <c r="IF80" s="346" t="n"/>
      <c r="IG80" s="347" t="n"/>
      <c r="IH80" s="324" t="n"/>
      <c r="II80" s="343">
        <f>+$A80</f>
        <v/>
      </c>
      <c r="IJ80" s="339">
        <f>SUM(IK80:IR80)</f>
        <v/>
      </c>
      <c r="IK80" s="2582">
        <f>+HZ80/HY80</f>
        <v/>
      </c>
      <c r="IL80" s="2582">
        <f>+IA80/HY80</f>
        <v/>
      </c>
      <c r="IM80" s="2582">
        <f>+IB80/HY80</f>
        <v/>
      </c>
      <c r="IN80" s="2582">
        <f>+IC80/HY80</f>
        <v/>
      </c>
      <c r="IO80" s="2582">
        <f>+ID80/HY80</f>
        <v/>
      </c>
      <c r="IP80" s="2582">
        <f>+IE80/HY80</f>
        <v/>
      </c>
      <c r="IQ80" s="2582">
        <f>+IF80/HY80</f>
        <v/>
      </c>
      <c r="IR80" s="2583">
        <f>+IG80/HY80</f>
        <v/>
      </c>
      <c r="IT80" s="343" t="inlineStr">
        <is>
          <t>OTHER GOVT</t>
        </is>
      </c>
      <c r="IU80" s="344">
        <f>+IV80/IV84</f>
        <v/>
      </c>
      <c r="IV80" s="345">
        <f>SUM(IW80:JD80)</f>
        <v/>
      </c>
      <c r="IW80" s="346" t="n"/>
      <c r="IX80" s="346" t="n"/>
      <c r="IY80" s="346" t="n"/>
      <c r="IZ80" s="346" t="n"/>
      <c r="JA80" s="346" t="n"/>
      <c r="JB80" s="346" t="n"/>
      <c r="JC80" s="346" t="n"/>
      <c r="JD80" s="347" t="n"/>
      <c r="JE80" s="324" t="n"/>
      <c r="JF80" s="343">
        <f>+$A80</f>
        <v/>
      </c>
      <c r="JG80" s="339">
        <f>SUM(JH80:JO80)</f>
        <v/>
      </c>
      <c r="JH80" s="2582">
        <f>+IW80/IV80</f>
        <v/>
      </c>
      <c r="JI80" s="2582">
        <f>+IX80/IV80</f>
        <v/>
      </c>
      <c r="JJ80" s="2582">
        <f>+IY80/IV80</f>
        <v/>
      </c>
      <c r="JK80" s="2582">
        <f>+IZ80/IV80</f>
        <v/>
      </c>
      <c r="JL80" s="2582">
        <f>+JA80/IV80</f>
        <v/>
      </c>
      <c r="JM80" s="2582">
        <f>+JB80/IV80</f>
        <v/>
      </c>
      <c r="JN80" s="2582">
        <f>+JC80/IV80</f>
        <v/>
      </c>
      <c r="JO80" s="2583">
        <f>+JD80/IV80</f>
        <v/>
      </c>
      <c r="JQ80" s="343" t="inlineStr">
        <is>
          <t>OTHER GOVT</t>
        </is>
      </c>
      <c r="JR80" s="344">
        <f>+JS80/JS84</f>
        <v/>
      </c>
      <c r="JS80" s="345">
        <f>SUM(JT80:KA80)</f>
        <v/>
      </c>
      <c r="JT80" s="346" t="n"/>
      <c r="JU80" s="346" t="n"/>
      <c r="JV80" s="346" t="n"/>
      <c r="JW80" s="346" t="n"/>
      <c r="JX80" s="346" t="n"/>
      <c r="JY80" s="346" t="n"/>
      <c r="JZ80" s="346" t="n"/>
      <c r="KA80" s="347" t="n"/>
      <c r="KB80" s="324" t="n"/>
      <c r="KC80" s="343">
        <f>+$A80</f>
        <v/>
      </c>
      <c r="KD80" s="339">
        <f>SUM(KE80:KL80)</f>
        <v/>
      </c>
      <c r="KE80" s="2582">
        <f>+JT80/JS80</f>
        <v/>
      </c>
      <c r="KF80" s="2582">
        <f>+JU80/JS80</f>
        <v/>
      </c>
      <c r="KG80" s="2582">
        <f>+JV80/JS80</f>
        <v/>
      </c>
      <c r="KH80" s="2582">
        <f>+JW80/JS80</f>
        <v/>
      </c>
      <c r="KI80" s="2582">
        <f>+JX80/JS80</f>
        <v/>
      </c>
      <c r="KJ80" s="2582">
        <f>+JY80/JS80</f>
        <v/>
      </c>
      <c r="KK80" s="2582">
        <f>+JZ80/JS80</f>
        <v/>
      </c>
      <c r="KL80" s="2583">
        <f>+KA80/JS80</f>
        <v/>
      </c>
    </row>
    <row r="81">
      <c r="A81" s="343" t="inlineStr">
        <is>
          <t>OTHER INELIG</t>
        </is>
      </c>
      <c r="B81" s="344">
        <f>+C81/C84</f>
        <v/>
      </c>
      <c r="C81" s="345">
        <f>SUM(D81:K81)</f>
        <v/>
      </c>
      <c r="D81" s="346">
        <f>AA81+AX81+BU81+CR81+DO81+EL81+FI81+GF81+HC81+HZ81+IW81+JT81</f>
        <v/>
      </c>
      <c r="E81" s="346">
        <f>AB81+AY81+BV81+CS81+DP81+EM81+FJ81+GG81+HD81+IA81+IX81+JU81</f>
        <v/>
      </c>
      <c r="F81" s="346">
        <f>AC81+AZ81+BW81+CT81+DQ81+EN81+FK81+GH81+HE81+IB81+IY81+JV81</f>
        <v/>
      </c>
      <c r="G81" s="346">
        <f>AD81+BA81+BX81+CU81+DR81+EO81+FL81+GI81+HF81+IC81+IZ81+JW81</f>
        <v/>
      </c>
      <c r="H81" s="346">
        <f>AE81+BB81+BY81+CV81+DS81+EP81+FM81+GJ81+HG81+ID81+JA81+JX81</f>
        <v/>
      </c>
      <c r="I81" s="346">
        <f>AF81+BC81+BZ81+CW81+DT81+EQ81+FN81+GK81+HH81+IE81+JB81+JY81</f>
        <v/>
      </c>
      <c r="J81" s="346">
        <f>AG81+BD81+CA81+CX81+DU81+ER81+FO81+GL81+HI81+IF81+JC81+JZ81</f>
        <v/>
      </c>
      <c r="K81" s="347">
        <f>AH81+BE81+CB81+CY81+DV81+ES81+FP81+GM81+HJ81+IG81+JD81+KA81</f>
        <v/>
      </c>
      <c r="L81" s="324" t="n"/>
      <c r="M81" s="343">
        <f>+$A81</f>
        <v/>
      </c>
      <c r="N81" s="339">
        <f>SUM(O81:V81)</f>
        <v/>
      </c>
      <c r="O81" s="2582">
        <f>+D81/$C81</f>
        <v/>
      </c>
      <c r="P81" s="2582">
        <f>+E81/$C81</f>
        <v/>
      </c>
      <c r="Q81" s="2582">
        <f>+F81/$C81</f>
        <v/>
      </c>
      <c r="R81" s="2582">
        <f>+G81/$C81</f>
        <v/>
      </c>
      <c r="S81" s="2582">
        <f>+H81/$C81</f>
        <v/>
      </c>
      <c r="T81" s="2582">
        <f>+I81/$C81</f>
        <v/>
      </c>
      <c r="U81" s="2582">
        <f>+J81/$C81</f>
        <v/>
      </c>
      <c r="V81" s="2583">
        <f>+K81/$C81</f>
        <v/>
      </c>
      <c r="X81" s="343" t="inlineStr">
        <is>
          <t>OTHER INELIG</t>
        </is>
      </c>
      <c r="Y81" s="344">
        <f>+Z81/Z84</f>
        <v/>
      </c>
      <c r="Z81" s="345">
        <f>SUM(AA81:AH81)</f>
        <v/>
      </c>
      <c r="AA81" s="346" t="n"/>
      <c r="AB81" s="346" t="n"/>
      <c r="AC81" s="346" t="n"/>
      <c r="AD81" s="346" t="n"/>
      <c r="AE81" s="346" t="n"/>
      <c r="AF81" s="346" t="n"/>
      <c r="AG81" s="346" t="n"/>
      <c r="AH81" s="347" t="n"/>
      <c r="AI81" s="324" t="n"/>
      <c r="AJ81" s="343">
        <f>+$A81</f>
        <v/>
      </c>
      <c r="AK81" s="339">
        <f>SUM(AL81:AS81)</f>
        <v/>
      </c>
      <c r="AL81" s="2582">
        <f>+AA81/Z81</f>
        <v/>
      </c>
      <c r="AM81" s="2582">
        <f>+AB81/Z81</f>
        <v/>
      </c>
      <c r="AN81" s="2582">
        <f>+AC81/Z81</f>
        <v/>
      </c>
      <c r="AO81" s="2582">
        <f>+AD81/Z81</f>
        <v/>
      </c>
      <c r="AP81" s="2582">
        <f>+AE81/Z81</f>
        <v/>
      </c>
      <c r="AQ81" s="2582">
        <f>+AF81/Z81</f>
        <v/>
      </c>
      <c r="AR81" s="2582">
        <f>+AG81/Z81</f>
        <v/>
      </c>
      <c r="AS81" s="2583">
        <f>+AH81/Z81</f>
        <v/>
      </c>
      <c r="AU81" s="343" t="inlineStr">
        <is>
          <t>OTHER INELIG</t>
        </is>
      </c>
      <c r="AV81" s="344">
        <f>+AW81/AW84</f>
        <v/>
      </c>
      <c r="AW81" s="345">
        <f>SUM(AX81:BE81)</f>
        <v/>
      </c>
      <c r="AX81" s="346" t="n"/>
      <c r="AY81" s="346" t="n"/>
      <c r="AZ81" s="346" t="n"/>
      <c r="BA81" s="346" t="n"/>
      <c r="BB81" s="346" t="n"/>
      <c r="BC81" s="346" t="n"/>
      <c r="BD81" s="346" t="n"/>
      <c r="BE81" s="347" t="n"/>
      <c r="BF81" s="324" t="n"/>
      <c r="BG81" s="343">
        <f>+$A81</f>
        <v/>
      </c>
      <c r="BH81" s="339">
        <f>SUM(BI81:BP81)</f>
        <v/>
      </c>
      <c r="BI81" s="2582">
        <f>+AX81/AW81</f>
        <v/>
      </c>
      <c r="BJ81" s="2582">
        <f>+AY81/AW81</f>
        <v/>
      </c>
      <c r="BK81" s="2582">
        <f>+AZ81/AW81</f>
        <v/>
      </c>
      <c r="BL81" s="2582">
        <f>+BA81/AW81</f>
        <v/>
      </c>
      <c r="BM81" s="2582">
        <f>+BB81/AW81</f>
        <v/>
      </c>
      <c r="BN81" s="2582">
        <f>+BC81/AW81</f>
        <v/>
      </c>
      <c r="BO81" s="2582">
        <f>+BD81/AW81</f>
        <v/>
      </c>
      <c r="BP81" s="2583">
        <f>+BE81/AW81</f>
        <v/>
      </c>
      <c r="BR81" s="343" t="inlineStr">
        <is>
          <t>OTHER INELIG</t>
        </is>
      </c>
      <c r="BS81" s="344">
        <f>+BT81/BT84</f>
        <v/>
      </c>
      <c r="BT81" s="345">
        <f>SUM(BU81:CB81)</f>
        <v/>
      </c>
      <c r="BU81" s="346" t="n"/>
      <c r="BV81" s="346" t="n"/>
      <c r="BW81" s="346" t="n"/>
      <c r="BX81" s="346" t="n"/>
      <c r="BY81" s="346" t="n"/>
      <c r="BZ81" s="346" t="n"/>
      <c r="CA81" s="346" t="n"/>
      <c r="CB81" s="347" t="n"/>
      <c r="CC81" s="324" t="n"/>
      <c r="CD81" s="343">
        <f>+$A81</f>
        <v/>
      </c>
      <c r="CE81" s="339">
        <f>SUM(CF81:CM81)</f>
        <v/>
      </c>
      <c r="CF81" s="2582">
        <f>+BU81/BT81</f>
        <v/>
      </c>
      <c r="CG81" s="2582">
        <f>+BV81/BT81</f>
        <v/>
      </c>
      <c r="CH81" s="2582">
        <f>+BW81/BT81</f>
        <v/>
      </c>
      <c r="CI81" s="2582">
        <f>+BX81/BT81</f>
        <v/>
      </c>
      <c r="CJ81" s="2582">
        <f>+BY81/BT81</f>
        <v/>
      </c>
      <c r="CK81" s="2582">
        <f>+BZ81/BT81</f>
        <v/>
      </c>
      <c r="CL81" s="2582">
        <f>+CA81/BT81</f>
        <v/>
      </c>
      <c r="CM81" s="2583">
        <f>+CB81/BT81</f>
        <v/>
      </c>
      <c r="CO81" s="343" t="inlineStr">
        <is>
          <t>OTHER INELIG</t>
        </is>
      </c>
      <c r="CP81" s="344">
        <f>+CQ81/CQ84</f>
        <v/>
      </c>
      <c r="CQ81" s="345">
        <f>SUM(CR81:CY81)</f>
        <v/>
      </c>
      <c r="CR81" s="346" t="n"/>
      <c r="CS81" s="346" t="n"/>
      <c r="CT81" s="346" t="n"/>
      <c r="CU81" s="346" t="n"/>
      <c r="CV81" s="346" t="n"/>
      <c r="CW81" s="346" t="n"/>
      <c r="CX81" s="346" t="n"/>
      <c r="CY81" s="347" t="n"/>
      <c r="CZ81" s="324" t="n"/>
      <c r="DA81" s="343">
        <f>+$A81</f>
        <v/>
      </c>
      <c r="DB81" s="339">
        <f>SUM(DC81:DJ81)</f>
        <v/>
      </c>
      <c r="DC81" s="2582">
        <f>+CR81/CQ81</f>
        <v/>
      </c>
      <c r="DD81" s="2582">
        <f>+CS81/CQ81</f>
        <v/>
      </c>
      <c r="DE81" s="2582">
        <f>+CT81/CQ81</f>
        <v/>
      </c>
      <c r="DF81" s="2582">
        <f>+CU81/CQ81</f>
        <v/>
      </c>
      <c r="DG81" s="2582">
        <f>+CV81/CQ81</f>
        <v/>
      </c>
      <c r="DH81" s="2582">
        <f>+CW81/CQ81</f>
        <v/>
      </c>
      <c r="DI81" s="2582">
        <f>+CX81/CQ81</f>
        <v/>
      </c>
      <c r="DJ81" s="2583">
        <f>+CY81/CQ81</f>
        <v/>
      </c>
      <c r="DL81" s="343" t="inlineStr">
        <is>
          <t>OTHER INELIG</t>
        </is>
      </c>
      <c r="DM81" s="344">
        <f>+DN81/DN84</f>
        <v/>
      </c>
      <c r="DN81" s="345">
        <f>SUM(DO81:DV81)</f>
        <v/>
      </c>
      <c r="DO81" s="346" t="n"/>
      <c r="DP81" s="346" t="n"/>
      <c r="DQ81" s="346" t="n"/>
      <c r="DR81" s="346" t="n"/>
      <c r="DS81" s="346" t="n"/>
      <c r="DT81" s="346" t="n"/>
      <c r="DU81" s="346" t="n"/>
      <c r="DV81" s="347" t="n"/>
      <c r="DW81" s="324" t="n"/>
      <c r="DX81" s="343">
        <f>+$A81</f>
        <v/>
      </c>
      <c r="DY81" s="339">
        <f>SUM(DZ81:EG81)</f>
        <v/>
      </c>
      <c r="DZ81" s="2582">
        <f>+DO81/DN81</f>
        <v/>
      </c>
      <c r="EA81" s="2582">
        <f>+DP81/DN81</f>
        <v/>
      </c>
      <c r="EB81" s="2582">
        <f>+DQ81/DN81</f>
        <v/>
      </c>
      <c r="EC81" s="2582">
        <f>+DR81/DN81</f>
        <v/>
      </c>
      <c r="ED81" s="2582">
        <f>+DS81/DN81</f>
        <v/>
      </c>
      <c r="EE81" s="2582">
        <f>+DT81/DN81</f>
        <v/>
      </c>
      <c r="EF81" s="2582">
        <f>+DU81/DN81</f>
        <v/>
      </c>
      <c r="EG81" s="2583">
        <f>+DV81/DN81</f>
        <v/>
      </c>
      <c r="EI81" s="343" t="inlineStr">
        <is>
          <t>OTHER INELIG</t>
        </is>
      </c>
      <c r="EJ81" s="344">
        <f>+EK81/EK84</f>
        <v/>
      </c>
      <c r="EK81" s="345">
        <f>SUM(EL81:ES81)</f>
        <v/>
      </c>
      <c r="EL81" s="346" t="n"/>
      <c r="EM81" s="346" t="n"/>
      <c r="EN81" s="346" t="n"/>
      <c r="EO81" s="346" t="n"/>
      <c r="EP81" s="346" t="n"/>
      <c r="EQ81" s="346" t="n"/>
      <c r="ER81" s="346" t="n"/>
      <c r="ES81" s="347" t="n"/>
      <c r="ET81" s="324" t="n"/>
      <c r="EU81" s="343">
        <f>+$A81</f>
        <v/>
      </c>
      <c r="EV81" s="339">
        <f>SUM(EW81:FD81)</f>
        <v/>
      </c>
      <c r="EW81" s="2582">
        <f>+EL81/EK81</f>
        <v/>
      </c>
      <c r="EX81" s="2582">
        <f>+EM81/EK81</f>
        <v/>
      </c>
      <c r="EY81" s="2582">
        <f>+EN81/EK81</f>
        <v/>
      </c>
      <c r="EZ81" s="2582">
        <f>+EO81/EK81</f>
        <v/>
      </c>
      <c r="FA81" s="2582">
        <f>+EP81/EK81</f>
        <v/>
      </c>
      <c r="FB81" s="2582">
        <f>+EQ81/EK81</f>
        <v/>
      </c>
      <c r="FC81" s="2582">
        <f>+ER81/EK81</f>
        <v/>
      </c>
      <c r="FD81" s="2583">
        <f>+ES81/EK81</f>
        <v/>
      </c>
      <c r="FF81" s="343" t="inlineStr">
        <is>
          <t>OTHER INELIG</t>
        </is>
      </c>
      <c r="FG81" s="344">
        <f>+FH81/FH84</f>
        <v/>
      </c>
      <c r="FH81" s="345">
        <f>SUM(FI81:FP81)</f>
        <v/>
      </c>
      <c r="FI81" s="346" t="n"/>
      <c r="FJ81" s="346" t="n"/>
      <c r="FK81" s="346" t="n"/>
      <c r="FL81" s="346" t="n"/>
      <c r="FM81" s="346" t="n"/>
      <c r="FN81" s="346" t="n"/>
      <c r="FO81" s="346" t="n"/>
      <c r="FP81" s="347" t="n"/>
      <c r="FQ81" s="324" t="n"/>
      <c r="FR81" s="343">
        <f>+$A81</f>
        <v/>
      </c>
      <c r="FS81" s="339">
        <f>SUM(FT81:GA81)</f>
        <v/>
      </c>
      <c r="FT81" s="2582">
        <f>+FI81/FH81</f>
        <v/>
      </c>
      <c r="FU81" s="2582">
        <f>+FJ81/FH81</f>
        <v/>
      </c>
      <c r="FV81" s="2582">
        <f>+FK81/FH81</f>
        <v/>
      </c>
      <c r="FW81" s="2582">
        <f>+FL81/FH81</f>
        <v/>
      </c>
      <c r="FX81" s="2582">
        <f>+FM81/FH81</f>
        <v/>
      </c>
      <c r="FY81" s="2582">
        <f>+FN81/FH81</f>
        <v/>
      </c>
      <c r="FZ81" s="2582">
        <f>+FO81/FH81</f>
        <v/>
      </c>
      <c r="GA81" s="2583">
        <f>+FP81/FH81</f>
        <v/>
      </c>
      <c r="GC81" s="343" t="inlineStr">
        <is>
          <t>OTHER INELIG</t>
        </is>
      </c>
      <c r="GD81" s="344">
        <f>+GE81/GE84</f>
        <v/>
      </c>
      <c r="GE81" s="345">
        <f>SUM(GF81:GM81)</f>
        <v/>
      </c>
      <c r="GF81" s="346" t="n"/>
      <c r="GG81" s="346" t="n"/>
      <c r="GH81" s="346" t="n"/>
      <c r="GI81" s="346" t="n"/>
      <c r="GJ81" s="346" t="n"/>
      <c r="GK81" s="346" t="n"/>
      <c r="GL81" s="346" t="n"/>
      <c r="GM81" s="347" t="n"/>
      <c r="GN81" s="324" t="n"/>
      <c r="GO81" s="343">
        <f>+$A81</f>
        <v/>
      </c>
      <c r="GP81" s="339">
        <f>SUM(GQ81:GX81)</f>
        <v/>
      </c>
      <c r="GQ81" s="2582">
        <f>+GF81/GE81</f>
        <v/>
      </c>
      <c r="GR81" s="2582">
        <f>+GG81/GE81</f>
        <v/>
      </c>
      <c r="GS81" s="2582">
        <f>+GH81/GE81</f>
        <v/>
      </c>
      <c r="GT81" s="2582">
        <f>+GI81/GE81</f>
        <v/>
      </c>
      <c r="GU81" s="2582">
        <f>+GJ81/GE81</f>
        <v/>
      </c>
      <c r="GV81" s="2582">
        <f>+GK81/GE81</f>
        <v/>
      </c>
      <c r="GW81" s="2582">
        <f>+GL81/GE81</f>
        <v/>
      </c>
      <c r="GX81" s="2583">
        <f>+GM81/GE81</f>
        <v/>
      </c>
      <c r="GZ81" s="343" t="inlineStr">
        <is>
          <t>OTHER INELIG</t>
        </is>
      </c>
      <c r="HA81" s="344">
        <f>+HB81/HB84</f>
        <v/>
      </c>
      <c r="HB81" s="345">
        <f>SUM(HC81:HJ81)</f>
        <v/>
      </c>
      <c r="HC81" s="346" t="n"/>
      <c r="HD81" s="346" t="n"/>
      <c r="HE81" s="346" t="n"/>
      <c r="HF81" s="346" t="n"/>
      <c r="HG81" s="346" t="n"/>
      <c r="HH81" s="346" t="n"/>
      <c r="HI81" s="346" t="n"/>
      <c r="HJ81" s="347" t="n"/>
      <c r="HK81" s="324" t="n"/>
      <c r="HL81" s="343">
        <f>+$A81</f>
        <v/>
      </c>
      <c r="HM81" s="339">
        <f>SUM(HN81:HU81)</f>
        <v/>
      </c>
      <c r="HN81" s="2582">
        <f>+HC81/HB81</f>
        <v/>
      </c>
      <c r="HO81" s="2582">
        <f>+HD81/HB81</f>
        <v/>
      </c>
      <c r="HP81" s="2582">
        <f>+HE81/HB81</f>
        <v/>
      </c>
      <c r="HQ81" s="2582">
        <f>+HF81/HB81</f>
        <v/>
      </c>
      <c r="HR81" s="2582">
        <f>+HG81/HB81</f>
        <v/>
      </c>
      <c r="HS81" s="2582">
        <f>+HH81/HB81</f>
        <v/>
      </c>
      <c r="HT81" s="2582">
        <f>+HI81/HB81</f>
        <v/>
      </c>
      <c r="HU81" s="2583">
        <f>+HJ81/HB81</f>
        <v/>
      </c>
      <c r="HW81" s="343" t="inlineStr">
        <is>
          <t>OTHER INELIG</t>
        </is>
      </c>
      <c r="HX81" s="344">
        <f>+HY81/HY84</f>
        <v/>
      </c>
      <c r="HY81" s="345">
        <f>SUM(HZ81:IG81)</f>
        <v/>
      </c>
      <c r="HZ81" s="346" t="n"/>
      <c r="IA81" s="346" t="n"/>
      <c r="IB81" s="346" t="n"/>
      <c r="IC81" s="346" t="n"/>
      <c r="ID81" s="346" t="n"/>
      <c r="IE81" s="346" t="n"/>
      <c r="IF81" s="346" t="n"/>
      <c r="IG81" s="347" t="n"/>
      <c r="IH81" s="324" t="n"/>
      <c r="II81" s="343">
        <f>+$A81</f>
        <v/>
      </c>
      <c r="IJ81" s="339">
        <f>SUM(IK81:IR81)</f>
        <v/>
      </c>
      <c r="IK81" s="2582">
        <f>+HZ81/HY81</f>
        <v/>
      </c>
      <c r="IL81" s="2582">
        <f>+IA81/HY81</f>
        <v/>
      </c>
      <c r="IM81" s="2582">
        <f>+IB81/HY81</f>
        <v/>
      </c>
      <c r="IN81" s="2582">
        <f>+IC81/HY81</f>
        <v/>
      </c>
      <c r="IO81" s="2582">
        <f>+ID81/HY81</f>
        <v/>
      </c>
      <c r="IP81" s="2582">
        <f>+IE81/HY81</f>
        <v/>
      </c>
      <c r="IQ81" s="2582">
        <f>+IF81/HY81</f>
        <v/>
      </c>
      <c r="IR81" s="2583">
        <f>+IG81/HY81</f>
        <v/>
      </c>
      <c r="IT81" s="343" t="inlineStr">
        <is>
          <t>OTHER INELIG</t>
        </is>
      </c>
      <c r="IU81" s="344">
        <f>+IV81/IV84</f>
        <v/>
      </c>
      <c r="IV81" s="345">
        <f>SUM(IW81:JD81)</f>
        <v/>
      </c>
      <c r="IW81" s="346" t="n"/>
      <c r="IX81" s="346" t="n"/>
      <c r="IY81" s="346" t="n"/>
      <c r="IZ81" s="346" t="n"/>
      <c r="JA81" s="346" t="n"/>
      <c r="JB81" s="346" t="n"/>
      <c r="JC81" s="346" t="n"/>
      <c r="JD81" s="347" t="n"/>
      <c r="JE81" s="324" t="n"/>
      <c r="JF81" s="343">
        <f>+$A81</f>
        <v/>
      </c>
      <c r="JG81" s="339">
        <f>SUM(JH81:JO81)</f>
        <v/>
      </c>
      <c r="JH81" s="2582">
        <f>+IW81/IV81</f>
        <v/>
      </c>
      <c r="JI81" s="2582">
        <f>+IX81/IV81</f>
        <v/>
      </c>
      <c r="JJ81" s="2582">
        <f>+IY81/IV81</f>
        <v/>
      </c>
      <c r="JK81" s="2582">
        <f>+IZ81/IV81</f>
        <v/>
      </c>
      <c r="JL81" s="2582">
        <f>+JA81/IV81</f>
        <v/>
      </c>
      <c r="JM81" s="2582">
        <f>+JB81/IV81</f>
        <v/>
      </c>
      <c r="JN81" s="2582">
        <f>+JC81/IV81</f>
        <v/>
      </c>
      <c r="JO81" s="2583">
        <f>+JD81/IV81</f>
        <v/>
      </c>
      <c r="JQ81" s="343" t="inlineStr">
        <is>
          <t>OTHER INELIG</t>
        </is>
      </c>
      <c r="JR81" s="344">
        <f>+JS81/JS84</f>
        <v/>
      </c>
      <c r="JS81" s="345">
        <f>SUM(JT81:KA81)</f>
        <v/>
      </c>
      <c r="JT81" s="346" t="n"/>
      <c r="JU81" s="346" t="n"/>
      <c r="JV81" s="346" t="n"/>
      <c r="JW81" s="346" t="n"/>
      <c r="JX81" s="346" t="n"/>
      <c r="JY81" s="346" t="n"/>
      <c r="JZ81" s="346" t="n"/>
      <c r="KA81" s="347" t="n"/>
      <c r="KB81" s="324" t="n"/>
      <c r="KC81" s="343">
        <f>+$A81</f>
        <v/>
      </c>
      <c r="KD81" s="339">
        <f>SUM(KE81:KL81)</f>
        <v/>
      </c>
      <c r="KE81" s="2582">
        <f>+JT81/JS81</f>
        <v/>
      </c>
      <c r="KF81" s="2582">
        <f>+JU81/JS81</f>
        <v/>
      </c>
      <c r="KG81" s="2582">
        <f>+JV81/JS81</f>
        <v/>
      </c>
      <c r="KH81" s="2582">
        <f>+JW81/JS81</f>
        <v/>
      </c>
      <c r="KI81" s="2582">
        <f>+JX81/JS81</f>
        <v/>
      </c>
      <c r="KJ81" s="2582">
        <f>+JY81/JS81</f>
        <v/>
      </c>
      <c r="KK81" s="2582">
        <f>+JZ81/JS81</f>
        <v/>
      </c>
      <c r="KL81" s="2583">
        <f>+KA81/JS81</f>
        <v/>
      </c>
    </row>
    <row r="82">
      <c r="A82" s="343" t="inlineStr">
        <is>
          <t>SELF PAY</t>
        </is>
      </c>
      <c r="B82" s="344">
        <f>+C82/C84</f>
        <v/>
      </c>
      <c r="C82" s="345">
        <f>SUM(D82:K82)</f>
        <v/>
      </c>
      <c r="D82" s="346">
        <f>AA82+AX82+BU82+CR82+DO82+EL82+FI82+GF82+HC82+HZ82+IW82+JT82</f>
        <v/>
      </c>
      <c r="E82" s="346">
        <f>AB82+AY82+BV82+CS82+DP82+EM82+FJ82+GG82+HD82+IA82+IX82+JU82</f>
        <v/>
      </c>
      <c r="F82" s="346">
        <f>AC82+AZ82+BW82+CT82+DQ82+EN82+FK82+GH82+HE82+IB82+IY82+JV82</f>
        <v/>
      </c>
      <c r="G82" s="346">
        <f>AD82+BA82+BX82+CU82+DR82+EO82+FL82+GI82+HF82+IC82+IZ82+JW82</f>
        <v/>
      </c>
      <c r="H82" s="346">
        <f>AE82+BB82+BY82+CV82+DS82+EP82+FM82+GJ82+HG82+ID82+JA82+JX82</f>
        <v/>
      </c>
      <c r="I82" s="346">
        <f>AF82+BC82+BZ82+CW82+DT82+EQ82+FN82+GK82+HH82+IE82+JB82+JY82</f>
        <v/>
      </c>
      <c r="J82" s="346">
        <f>AG82+BD82+CA82+CX82+DU82+ER82+FO82+GL82+HI82+IF82+JC82+JZ82</f>
        <v/>
      </c>
      <c r="K82" s="347">
        <f>AH82+BE82+CB82+CY82+DV82+ES82+FP82+GM82+HJ82+IG82+JD82+KA82</f>
        <v/>
      </c>
      <c r="L82" s="324" t="n"/>
      <c r="M82" s="343">
        <f>+$A82</f>
        <v/>
      </c>
      <c r="N82" s="339">
        <f>SUM(O82:V82)</f>
        <v/>
      </c>
      <c r="O82" s="2582">
        <f>+D82/$C82</f>
        <v/>
      </c>
      <c r="P82" s="2582">
        <f>+E82/$C82</f>
        <v/>
      </c>
      <c r="Q82" s="2582">
        <f>+F82/$C82</f>
        <v/>
      </c>
      <c r="R82" s="2582">
        <f>+G82/$C82</f>
        <v/>
      </c>
      <c r="S82" s="2582">
        <f>+H82/$C82</f>
        <v/>
      </c>
      <c r="T82" s="2582">
        <f>+I82/$C82</f>
        <v/>
      </c>
      <c r="U82" s="2582">
        <f>+J82/$C82</f>
        <v/>
      </c>
      <c r="V82" s="2583">
        <f>+K82/$C82</f>
        <v/>
      </c>
      <c r="X82" s="343" t="inlineStr">
        <is>
          <t>SELF PAY</t>
        </is>
      </c>
      <c r="Y82" s="344">
        <f>+Z82/Z84</f>
        <v/>
      </c>
      <c r="Z82" s="345">
        <f>SUM(AA82:AH82)</f>
        <v/>
      </c>
      <c r="AA82" s="346" t="n"/>
      <c r="AB82" s="346" t="n"/>
      <c r="AC82" s="346" t="n"/>
      <c r="AD82" s="346" t="n"/>
      <c r="AE82" s="346" t="n"/>
      <c r="AF82" s="346" t="n"/>
      <c r="AG82" s="346" t="n"/>
      <c r="AH82" s="347" t="n"/>
      <c r="AI82" s="324" t="n"/>
      <c r="AJ82" s="343">
        <f>+$A82</f>
        <v/>
      </c>
      <c r="AK82" s="339">
        <f>SUM(AL82:AS82)</f>
        <v/>
      </c>
      <c r="AL82" s="2582">
        <f>+AA82/Z82</f>
        <v/>
      </c>
      <c r="AM82" s="2582">
        <f>+AB82/Z82</f>
        <v/>
      </c>
      <c r="AN82" s="2582">
        <f>+AC82/Z82</f>
        <v/>
      </c>
      <c r="AO82" s="2582">
        <f>+AD82/Z82</f>
        <v/>
      </c>
      <c r="AP82" s="2582">
        <f>+AE82/Z82</f>
        <v/>
      </c>
      <c r="AQ82" s="2582">
        <f>+AF82/Z82</f>
        <v/>
      </c>
      <c r="AR82" s="2582">
        <f>+AG82/Z82</f>
        <v/>
      </c>
      <c r="AS82" s="2583">
        <f>+AH82/Z82</f>
        <v/>
      </c>
      <c r="AU82" s="343" t="inlineStr">
        <is>
          <t>SELF PAY</t>
        </is>
      </c>
      <c r="AV82" s="344">
        <f>+AW82/AW84</f>
        <v/>
      </c>
      <c r="AW82" s="345">
        <f>SUM(AX82:BE82)</f>
        <v/>
      </c>
      <c r="AX82" s="346" t="n"/>
      <c r="AY82" s="346" t="n"/>
      <c r="AZ82" s="346" t="n"/>
      <c r="BA82" s="346" t="n"/>
      <c r="BB82" s="346" t="n"/>
      <c r="BC82" s="346" t="n"/>
      <c r="BD82" s="346" t="n"/>
      <c r="BE82" s="347" t="n"/>
      <c r="BF82" s="324" t="n"/>
      <c r="BG82" s="343">
        <f>+$A82</f>
        <v/>
      </c>
      <c r="BH82" s="339">
        <f>SUM(BI82:BP82)</f>
        <v/>
      </c>
      <c r="BI82" s="2582">
        <f>+AX82/AW82</f>
        <v/>
      </c>
      <c r="BJ82" s="2582">
        <f>+AY82/AW82</f>
        <v/>
      </c>
      <c r="BK82" s="2582">
        <f>+AZ82/AW82</f>
        <v/>
      </c>
      <c r="BL82" s="2582">
        <f>+BA82/AW82</f>
        <v/>
      </c>
      <c r="BM82" s="2582">
        <f>+BB82/AW82</f>
        <v/>
      </c>
      <c r="BN82" s="2582">
        <f>+BC82/AW82</f>
        <v/>
      </c>
      <c r="BO82" s="2582">
        <f>+BD82/AW82</f>
        <v/>
      </c>
      <c r="BP82" s="2583">
        <f>+BE82/AW82</f>
        <v/>
      </c>
      <c r="BR82" s="343" t="inlineStr">
        <is>
          <t>SELF PAY</t>
        </is>
      </c>
      <c r="BS82" s="344">
        <f>+BT82/BT84</f>
        <v/>
      </c>
      <c r="BT82" s="345">
        <f>SUM(BU82:CB82)</f>
        <v/>
      </c>
      <c r="BU82" s="346" t="n"/>
      <c r="BV82" s="346" t="n"/>
      <c r="BW82" s="346" t="n"/>
      <c r="BX82" s="346" t="n"/>
      <c r="BY82" s="346" t="n"/>
      <c r="BZ82" s="346" t="n"/>
      <c r="CA82" s="346" t="n"/>
      <c r="CB82" s="347" t="n"/>
      <c r="CC82" s="324" t="n"/>
      <c r="CD82" s="343">
        <f>+$A82</f>
        <v/>
      </c>
      <c r="CE82" s="339">
        <f>SUM(CF82:CM82)</f>
        <v/>
      </c>
      <c r="CF82" s="2582">
        <f>+BU82/BT82</f>
        <v/>
      </c>
      <c r="CG82" s="2582">
        <f>+BV82/BT82</f>
        <v/>
      </c>
      <c r="CH82" s="2582">
        <f>+BW82/BT82</f>
        <v/>
      </c>
      <c r="CI82" s="2582">
        <f>+BX82/BT82</f>
        <v/>
      </c>
      <c r="CJ82" s="2582">
        <f>+BY82/BT82</f>
        <v/>
      </c>
      <c r="CK82" s="2582">
        <f>+BZ82/BT82</f>
        <v/>
      </c>
      <c r="CL82" s="2582">
        <f>+CA82/BT82</f>
        <v/>
      </c>
      <c r="CM82" s="2583">
        <f>+CB82/BT82</f>
        <v/>
      </c>
      <c r="CO82" s="343" t="inlineStr">
        <is>
          <t>SELF PAY</t>
        </is>
      </c>
      <c r="CP82" s="344">
        <f>+CQ82/CQ84</f>
        <v/>
      </c>
      <c r="CQ82" s="345">
        <f>SUM(CR82:CY82)</f>
        <v/>
      </c>
      <c r="CR82" s="346" t="n"/>
      <c r="CS82" s="346" t="n"/>
      <c r="CT82" s="346" t="n"/>
      <c r="CU82" s="346" t="n"/>
      <c r="CV82" s="346" t="n"/>
      <c r="CW82" s="346" t="n"/>
      <c r="CX82" s="346" t="n"/>
      <c r="CY82" s="347" t="n"/>
      <c r="CZ82" s="324" t="n"/>
      <c r="DA82" s="343">
        <f>+$A82</f>
        <v/>
      </c>
      <c r="DB82" s="339">
        <f>SUM(DC82:DJ82)</f>
        <v/>
      </c>
      <c r="DC82" s="2582">
        <f>+CR82/CQ82</f>
        <v/>
      </c>
      <c r="DD82" s="2582">
        <f>+CS82/CQ82</f>
        <v/>
      </c>
      <c r="DE82" s="2582">
        <f>+CT82/CQ82</f>
        <v/>
      </c>
      <c r="DF82" s="2582">
        <f>+CU82/CQ82</f>
        <v/>
      </c>
      <c r="DG82" s="2582">
        <f>+CV82/CQ82</f>
        <v/>
      </c>
      <c r="DH82" s="2582">
        <f>+CW82/CQ82</f>
        <v/>
      </c>
      <c r="DI82" s="2582">
        <f>+CX82/CQ82</f>
        <v/>
      </c>
      <c r="DJ82" s="2583">
        <f>+CY82/CQ82</f>
        <v/>
      </c>
      <c r="DL82" s="343" t="inlineStr">
        <is>
          <t>SELF PAY</t>
        </is>
      </c>
      <c r="DM82" s="344">
        <f>+DN82/DN84</f>
        <v/>
      </c>
      <c r="DN82" s="345">
        <f>SUM(DO82:DV82)</f>
        <v/>
      </c>
      <c r="DO82" s="346" t="n"/>
      <c r="DP82" s="346" t="n"/>
      <c r="DQ82" s="346" t="n"/>
      <c r="DR82" s="346" t="n"/>
      <c r="DS82" s="346" t="n"/>
      <c r="DT82" s="346" t="n"/>
      <c r="DU82" s="346" t="n"/>
      <c r="DV82" s="347" t="n"/>
      <c r="DW82" s="324" t="n"/>
      <c r="DX82" s="343">
        <f>+$A82</f>
        <v/>
      </c>
      <c r="DY82" s="339">
        <f>SUM(DZ82:EG82)</f>
        <v/>
      </c>
      <c r="DZ82" s="2582">
        <f>+DO82/DN82</f>
        <v/>
      </c>
      <c r="EA82" s="2582">
        <f>+DP82/DN82</f>
        <v/>
      </c>
      <c r="EB82" s="2582">
        <f>+DQ82/DN82</f>
        <v/>
      </c>
      <c r="EC82" s="2582">
        <f>+DR82/DN82</f>
        <v/>
      </c>
      <c r="ED82" s="2582">
        <f>+DS82/DN82</f>
        <v/>
      </c>
      <c r="EE82" s="2582">
        <f>+DT82/DN82</f>
        <v/>
      </c>
      <c r="EF82" s="2582">
        <f>+DU82/DN82</f>
        <v/>
      </c>
      <c r="EG82" s="2583">
        <f>+DV82/DN82</f>
        <v/>
      </c>
      <c r="EI82" s="343" t="inlineStr">
        <is>
          <t>SELF PAY</t>
        </is>
      </c>
      <c r="EJ82" s="344">
        <f>+EK82/EK84</f>
        <v/>
      </c>
      <c r="EK82" s="345">
        <f>SUM(EL82:ES82)</f>
        <v/>
      </c>
      <c r="EL82" s="346" t="n"/>
      <c r="EM82" s="346" t="n"/>
      <c r="EN82" s="346" t="n"/>
      <c r="EO82" s="346" t="n"/>
      <c r="EP82" s="346" t="n"/>
      <c r="EQ82" s="346" t="n"/>
      <c r="ER82" s="346" t="n"/>
      <c r="ES82" s="347" t="n"/>
      <c r="ET82" s="324" t="n"/>
      <c r="EU82" s="343">
        <f>+$A82</f>
        <v/>
      </c>
      <c r="EV82" s="339">
        <f>SUM(EW82:FD82)</f>
        <v/>
      </c>
      <c r="EW82" s="2582">
        <f>+EL82/EK82</f>
        <v/>
      </c>
      <c r="EX82" s="2582">
        <f>+EM82/EK82</f>
        <v/>
      </c>
      <c r="EY82" s="2582">
        <f>+EN82/EK82</f>
        <v/>
      </c>
      <c r="EZ82" s="2582">
        <f>+EO82/EK82</f>
        <v/>
      </c>
      <c r="FA82" s="2582">
        <f>+EP82/EK82</f>
        <v/>
      </c>
      <c r="FB82" s="2582">
        <f>+EQ82/EK82</f>
        <v/>
      </c>
      <c r="FC82" s="2582">
        <f>+ER82/EK82</f>
        <v/>
      </c>
      <c r="FD82" s="2583">
        <f>+ES82/EK82</f>
        <v/>
      </c>
      <c r="FF82" s="343" t="inlineStr">
        <is>
          <t>SELF PAY</t>
        </is>
      </c>
      <c r="FG82" s="344">
        <f>+FH82/FH84</f>
        <v/>
      </c>
      <c r="FH82" s="345">
        <f>SUM(FI82:FP82)</f>
        <v/>
      </c>
      <c r="FI82" s="346" t="n"/>
      <c r="FJ82" s="346" t="n"/>
      <c r="FK82" s="346" t="n"/>
      <c r="FL82" s="346" t="n"/>
      <c r="FM82" s="346" t="n"/>
      <c r="FN82" s="346" t="n"/>
      <c r="FO82" s="346" t="n"/>
      <c r="FP82" s="347" t="n"/>
      <c r="FQ82" s="324" t="n"/>
      <c r="FR82" s="343">
        <f>+$A82</f>
        <v/>
      </c>
      <c r="FS82" s="339">
        <f>SUM(FT82:GA82)</f>
        <v/>
      </c>
      <c r="FT82" s="2582">
        <f>+FI82/FH82</f>
        <v/>
      </c>
      <c r="FU82" s="2582">
        <f>+FJ82/FH82</f>
        <v/>
      </c>
      <c r="FV82" s="2582">
        <f>+FK82/FH82</f>
        <v/>
      </c>
      <c r="FW82" s="2582">
        <f>+FL82/FH82</f>
        <v/>
      </c>
      <c r="FX82" s="2582">
        <f>+FM82/FH82</f>
        <v/>
      </c>
      <c r="FY82" s="2582">
        <f>+FN82/FH82</f>
        <v/>
      </c>
      <c r="FZ82" s="2582">
        <f>+FO82/FH82</f>
        <v/>
      </c>
      <c r="GA82" s="2583">
        <f>+FP82/FH82</f>
        <v/>
      </c>
      <c r="GC82" s="343" t="inlineStr">
        <is>
          <t>SELF PAY</t>
        </is>
      </c>
      <c r="GD82" s="344">
        <f>+GE82/GE84</f>
        <v/>
      </c>
      <c r="GE82" s="345">
        <f>SUM(GF82:GM82)</f>
        <v/>
      </c>
      <c r="GF82" s="346" t="n"/>
      <c r="GG82" s="346" t="n"/>
      <c r="GH82" s="346" t="n"/>
      <c r="GI82" s="346" t="n"/>
      <c r="GJ82" s="346" t="n"/>
      <c r="GK82" s="346" t="n"/>
      <c r="GL82" s="346" t="n"/>
      <c r="GM82" s="347" t="n"/>
      <c r="GN82" s="324" t="n"/>
      <c r="GO82" s="343">
        <f>+$A82</f>
        <v/>
      </c>
      <c r="GP82" s="339">
        <f>SUM(GQ82:GX82)</f>
        <v/>
      </c>
      <c r="GQ82" s="2582">
        <f>+GF82/GE82</f>
        <v/>
      </c>
      <c r="GR82" s="2582">
        <f>+GG82/GE82</f>
        <v/>
      </c>
      <c r="GS82" s="2582">
        <f>+GH82/GE82</f>
        <v/>
      </c>
      <c r="GT82" s="2582">
        <f>+GI82/GE82</f>
        <v/>
      </c>
      <c r="GU82" s="2582">
        <f>+GJ82/GE82</f>
        <v/>
      </c>
      <c r="GV82" s="2582">
        <f>+GK82/GE82</f>
        <v/>
      </c>
      <c r="GW82" s="2582">
        <f>+GL82/GE82</f>
        <v/>
      </c>
      <c r="GX82" s="2583">
        <f>+GM82/GE82</f>
        <v/>
      </c>
      <c r="GZ82" s="343" t="inlineStr">
        <is>
          <t>SELF PAY</t>
        </is>
      </c>
      <c r="HA82" s="344">
        <f>+HB82/HB84</f>
        <v/>
      </c>
      <c r="HB82" s="345">
        <f>SUM(HC82:HJ82)</f>
        <v/>
      </c>
      <c r="HC82" s="346" t="n"/>
      <c r="HD82" s="346" t="n"/>
      <c r="HE82" s="346" t="n"/>
      <c r="HF82" s="346" t="n"/>
      <c r="HG82" s="346" t="n"/>
      <c r="HH82" s="346" t="n"/>
      <c r="HI82" s="346" t="n"/>
      <c r="HJ82" s="347" t="n"/>
      <c r="HK82" s="324" t="n"/>
      <c r="HL82" s="343">
        <f>+$A82</f>
        <v/>
      </c>
      <c r="HM82" s="339">
        <f>SUM(HN82:HU82)</f>
        <v/>
      </c>
      <c r="HN82" s="2582">
        <f>+HC82/HB82</f>
        <v/>
      </c>
      <c r="HO82" s="2582">
        <f>+HD82/HB82</f>
        <v/>
      </c>
      <c r="HP82" s="2582">
        <f>+HE82/HB82</f>
        <v/>
      </c>
      <c r="HQ82" s="2582">
        <f>+HF82/HB82</f>
        <v/>
      </c>
      <c r="HR82" s="2582">
        <f>+HG82/HB82</f>
        <v/>
      </c>
      <c r="HS82" s="2582">
        <f>+HH82/HB82</f>
        <v/>
      </c>
      <c r="HT82" s="2582">
        <f>+HI82/HB82</f>
        <v/>
      </c>
      <c r="HU82" s="2583">
        <f>+HJ82/HB82</f>
        <v/>
      </c>
      <c r="HW82" s="343" t="inlineStr">
        <is>
          <t>SELF PAY</t>
        </is>
      </c>
      <c r="HX82" s="344">
        <f>+HY82/HY84</f>
        <v/>
      </c>
      <c r="HY82" s="345">
        <f>SUM(HZ82:IG82)</f>
        <v/>
      </c>
      <c r="HZ82" s="346" t="n"/>
      <c r="IA82" s="346" t="n"/>
      <c r="IB82" s="346" t="n"/>
      <c r="IC82" s="346" t="n"/>
      <c r="ID82" s="346" t="n"/>
      <c r="IE82" s="346" t="n"/>
      <c r="IF82" s="346" t="n"/>
      <c r="IG82" s="347" t="n"/>
      <c r="IH82" s="324" t="n"/>
      <c r="II82" s="343">
        <f>+$A82</f>
        <v/>
      </c>
      <c r="IJ82" s="339">
        <f>SUM(IK82:IR82)</f>
        <v/>
      </c>
      <c r="IK82" s="2582">
        <f>+HZ82/HY82</f>
        <v/>
      </c>
      <c r="IL82" s="2582">
        <f>+IA82/HY82</f>
        <v/>
      </c>
      <c r="IM82" s="2582">
        <f>+IB82/HY82</f>
        <v/>
      </c>
      <c r="IN82" s="2582">
        <f>+IC82/HY82</f>
        <v/>
      </c>
      <c r="IO82" s="2582">
        <f>+ID82/HY82</f>
        <v/>
      </c>
      <c r="IP82" s="2582">
        <f>+IE82/HY82</f>
        <v/>
      </c>
      <c r="IQ82" s="2582">
        <f>+IF82/HY82</f>
        <v/>
      </c>
      <c r="IR82" s="2583">
        <f>+IG82/HY82</f>
        <v/>
      </c>
      <c r="IT82" s="343" t="inlineStr">
        <is>
          <t>SELF PAY</t>
        </is>
      </c>
      <c r="IU82" s="344">
        <f>+IV82/IV84</f>
        <v/>
      </c>
      <c r="IV82" s="345">
        <f>SUM(IW82:JD82)</f>
        <v/>
      </c>
      <c r="IW82" s="346" t="n"/>
      <c r="IX82" s="346" t="n"/>
      <c r="IY82" s="346" t="n"/>
      <c r="IZ82" s="346" t="n"/>
      <c r="JA82" s="346" t="n"/>
      <c r="JB82" s="346" t="n"/>
      <c r="JC82" s="346" t="n"/>
      <c r="JD82" s="347" t="n"/>
      <c r="JE82" s="324" t="n"/>
      <c r="JF82" s="343">
        <f>+$A82</f>
        <v/>
      </c>
      <c r="JG82" s="339">
        <f>SUM(JH82:JO82)</f>
        <v/>
      </c>
      <c r="JH82" s="2582">
        <f>+IW82/IV82</f>
        <v/>
      </c>
      <c r="JI82" s="2582">
        <f>+IX82/IV82</f>
        <v/>
      </c>
      <c r="JJ82" s="2582">
        <f>+IY82/IV82</f>
        <v/>
      </c>
      <c r="JK82" s="2582">
        <f>+IZ82/IV82</f>
        <v/>
      </c>
      <c r="JL82" s="2582">
        <f>+JA82/IV82</f>
        <v/>
      </c>
      <c r="JM82" s="2582">
        <f>+JB82/IV82</f>
        <v/>
      </c>
      <c r="JN82" s="2582">
        <f>+JC82/IV82</f>
        <v/>
      </c>
      <c r="JO82" s="2583">
        <f>+JD82/IV82</f>
        <v/>
      </c>
      <c r="JQ82" s="343" t="inlineStr">
        <is>
          <t>SELF PAY</t>
        </is>
      </c>
      <c r="JR82" s="344">
        <f>+JS82/JS84</f>
        <v/>
      </c>
      <c r="JS82" s="345">
        <f>SUM(JT82:KA82)</f>
        <v/>
      </c>
      <c r="JT82" s="346" t="n"/>
      <c r="JU82" s="346" t="n"/>
      <c r="JV82" s="346" t="n"/>
      <c r="JW82" s="346" t="n"/>
      <c r="JX82" s="346" t="n"/>
      <c r="JY82" s="346" t="n"/>
      <c r="JZ82" s="346" t="n"/>
      <c r="KA82" s="347" t="n"/>
      <c r="KB82" s="324" t="n"/>
      <c r="KC82" s="343">
        <f>+$A82</f>
        <v/>
      </c>
      <c r="KD82" s="339">
        <f>SUM(KE82:KL82)</f>
        <v/>
      </c>
      <c r="KE82" s="2582">
        <f>+JT82/JS82</f>
        <v/>
      </c>
      <c r="KF82" s="2582">
        <f>+JU82/JS82</f>
        <v/>
      </c>
      <c r="KG82" s="2582">
        <f>+JV82/JS82</f>
        <v/>
      </c>
      <c r="KH82" s="2582">
        <f>+JW82/JS82</f>
        <v/>
      </c>
      <c r="KI82" s="2582">
        <f>+JX82/JS82</f>
        <v/>
      </c>
      <c r="KJ82" s="2582">
        <f>+JY82/JS82</f>
        <v/>
      </c>
      <c r="KK82" s="2582">
        <f>+JZ82/JS82</f>
        <v/>
      </c>
      <c r="KL82" s="2583">
        <f>+KA82/JS82</f>
        <v/>
      </c>
    </row>
    <row r="83">
      <c r="A83" s="343" t="inlineStr">
        <is>
          <t>WORKERS COMP</t>
        </is>
      </c>
      <c r="B83" s="344">
        <f>+C83/C84</f>
        <v/>
      </c>
      <c r="C83" s="345">
        <f>SUM(D83:K83)</f>
        <v/>
      </c>
      <c r="D83" s="346">
        <f>AA83+AX83+BU83+CR83+DO83+EL83+FI83+GF83+HC83+HZ83+IW83+JT83</f>
        <v/>
      </c>
      <c r="E83" s="346">
        <f>AB83+AY83+BV83+CS83+DP83+EM83+FJ83+GG83+HD83+IA83+IX83+JU83</f>
        <v/>
      </c>
      <c r="F83" s="346">
        <f>AC83+AZ83+BW83+CT83+DQ83+EN83+FK83+GH83+HE83+IB83+IY83+JV83</f>
        <v/>
      </c>
      <c r="G83" s="346">
        <f>AD83+BA83+BX83+CU83+DR83+EO83+FL83+GI83+HF83+IC83+IZ83+JW83</f>
        <v/>
      </c>
      <c r="H83" s="346">
        <f>AE83+BB83+BY83+CV83+DS83+EP83+FM83+GJ83+HG83+ID83+JA83+JX83</f>
        <v/>
      </c>
      <c r="I83" s="346">
        <f>AF83+BC83+BZ83+CW83+DT83+EQ83+FN83+GK83+HH83+IE83+JB83+JY83</f>
        <v/>
      </c>
      <c r="J83" s="346">
        <f>AG83+BD83+CA83+CX83+DU83+ER83+FO83+GL83+HI83+IF83+JC83+JZ83</f>
        <v/>
      </c>
      <c r="K83" s="347">
        <f>AH83+BE83+CB83+CY83+DV83+ES83+FP83+GM83+HJ83+IG83+JD83+KA83</f>
        <v/>
      </c>
      <c r="L83" s="324" t="n"/>
      <c r="M83" s="343">
        <f>+$A83</f>
        <v/>
      </c>
      <c r="N83" s="339">
        <f>SUM(O83:V83)</f>
        <v/>
      </c>
      <c r="O83" s="2582">
        <f>+D83/$C83</f>
        <v/>
      </c>
      <c r="P83" s="2582">
        <f>+E83/$C83</f>
        <v/>
      </c>
      <c r="Q83" s="2582">
        <f>+F83/$C83</f>
        <v/>
      </c>
      <c r="R83" s="2582">
        <f>+G83/$C83</f>
        <v/>
      </c>
      <c r="S83" s="2582">
        <f>+H83/$C83</f>
        <v/>
      </c>
      <c r="T83" s="2582">
        <f>+I83/$C83</f>
        <v/>
      </c>
      <c r="U83" s="2582">
        <f>+J83/$C83</f>
        <v/>
      </c>
      <c r="V83" s="2584">
        <f>+K83/$C83</f>
        <v/>
      </c>
      <c r="X83" s="343" t="inlineStr">
        <is>
          <t>WORKERS COMP</t>
        </is>
      </c>
      <c r="Y83" s="344">
        <f>+Z83/Z84</f>
        <v/>
      </c>
      <c r="Z83" s="345">
        <f>SUM(AA83:AH83)</f>
        <v/>
      </c>
      <c r="AA83" s="346" t="n"/>
      <c r="AB83" s="346" t="n"/>
      <c r="AC83" s="346" t="n"/>
      <c r="AD83" s="346" t="n"/>
      <c r="AE83" s="346" t="n"/>
      <c r="AF83" s="346" t="n"/>
      <c r="AG83" s="346" t="n"/>
      <c r="AH83" s="347" t="n"/>
      <c r="AI83" s="324" t="n"/>
      <c r="AJ83" s="343">
        <f>+$A83</f>
        <v/>
      </c>
      <c r="AK83" s="339">
        <f>SUM(AL83:AS83)</f>
        <v/>
      </c>
      <c r="AL83" s="2582">
        <f>+AA83/Z83</f>
        <v/>
      </c>
      <c r="AM83" s="2582">
        <f>+AB83/Z83</f>
        <v/>
      </c>
      <c r="AN83" s="2582">
        <f>+AC83/Z83</f>
        <v/>
      </c>
      <c r="AO83" s="2582">
        <f>+AD83/Z83</f>
        <v/>
      </c>
      <c r="AP83" s="2582">
        <f>+AE83/Z83</f>
        <v/>
      </c>
      <c r="AQ83" s="2582">
        <f>+AF83/Z83</f>
        <v/>
      </c>
      <c r="AR83" s="2582">
        <f>+AG83/Z83</f>
        <v/>
      </c>
      <c r="AS83" s="2584">
        <f>+AH83/Z83</f>
        <v/>
      </c>
      <c r="AU83" s="343" t="inlineStr">
        <is>
          <t>WORKERS COMP</t>
        </is>
      </c>
      <c r="AV83" s="344">
        <f>+AW83/AW84</f>
        <v/>
      </c>
      <c r="AW83" s="345">
        <f>SUM(AX83:BE83)</f>
        <v/>
      </c>
      <c r="AX83" s="346" t="n"/>
      <c r="AY83" s="346" t="n"/>
      <c r="AZ83" s="346" t="n"/>
      <c r="BA83" s="346" t="n"/>
      <c r="BB83" s="346" t="n"/>
      <c r="BC83" s="346" t="n"/>
      <c r="BD83" s="346" t="n"/>
      <c r="BE83" s="347" t="n"/>
      <c r="BF83" s="324" t="n"/>
      <c r="BG83" s="343">
        <f>+$A83</f>
        <v/>
      </c>
      <c r="BH83" s="339">
        <f>SUM(BI83:BP83)</f>
        <v/>
      </c>
      <c r="BI83" s="2582">
        <f>+AX83/AW83</f>
        <v/>
      </c>
      <c r="BJ83" s="2582">
        <f>+AY83/AW83</f>
        <v/>
      </c>
      <c r="BK83" s="2582">
        <f>+AZ83/AW83</f>
        <v/>
      </c>
      <c r="BL83" s="2582">
        <f>+BA83/AW83</f>
        <v/>
      </c>
      <c r="BM83" s="2582">
        <f>+BB83/AW83</f>
        <v/>
      </c>
      <c r="BN83" s="2582">
        <f>+BC83/AW83</f>
        <v/>
      </c>
      <c r="BO83" s="2582">
        <f>+BD83/AW83</f>
        <v/>
      </c>
      <c r="BP83" s="2584">
        <f>+BE83/AW83</f>
        <v/>
      </c>
      <c r="BR83" s="343" t="inlineStr">
        <is>
          <t>WORKERS COMP</t>
        </is>
      </c>
      <c r="BS83" s="344">
        <f>+BT83/BT84</f>
        <v/>
      </c>
      <c r="BT83" s="345">
        <f>SUM(BU83:CB83)</f>
        <v/>
      </c>
      <c r="BU83" s="346" t="n"/>
      <c r="BV83" s="346" t="n"/>
      <c r="BW83" s="346" t="n"/>
      <c r="BX83" s="346" t="n"/>
      <c r="BY83" s="346" t="n"/>
      <c r="BZ83" s="346" t="n"/>
      <c r="CA83" s="346" t="n"/>
      <c r="CB83" s="347" t="n"/>
      <c r="CC83" s="324" t="n"/>
      <c r="CD83" s="343">
        <f>+$A83</f>
        <v/>
      </c>
      <c r="CE83" s="339">
        <f>SUM(CF83:CM83)</f>
        <v/>
      </c>
      <c r="CF83" s="2582">
        <f>+BU83/BT83</f>
        <v/>
      </c>
      <c r="CG83" s="2582">
        <f>+BV83/BT83</f>
        <v/>
      </c>
      <c r="CH83" s="2582">
        <f>+BW83/BT83</f>
        <v/>
      </c>
      <c r="CI83" s="2582">
        <f>+BX83/BT83</f>
        <v/>
      </c>
      <c r="CJ83" s="2582">
        <f>+BY83/BT83</f>
        <v/>
      </c>
      <c r="CK83" s="2582">
        <f>+BZ83/BT83</f>
        <v/>
      </c>
      <c r="CL83" s="2582">
        <f>+CA83/BT83</f>
        <v/>
      </c>
      <c r="CM83" s="2584">
        <f>+CB83/BT83</f>
        <v/>
      </c>
      <c r="CO83" s="343" t="inlineStr">
        <is>
          <t>WORKERS COMP</t>
        </is>
      </c>
      <c r="CP83" s="344">
        <f>+CQ83/CQ84</f>
        <v/>
      </c>
      <c r="CQ83" s="345">
        <f>SUM(CR83:CY83)</f>
        <v/>
      </c>
      <c r="CR83" s="346" t="n"/>
      <c r="CS83" s="346" t="n"/>
      <c r="CT83" s="346" t="n"/>
      <c r="CU83" s="346" t="n"/>
      <c r="CV83" s="346" t="n"/>
      <c r="CW83" s="346" t="n"/>
      <c r="CX83" s="346" t="n"/>
      <c r="CY83" s="347" t="n"/>
      <c r="CZ83" s="324" t="n"/>
      <c r="DA83" s="343">
        <f>+$A83</f>
        <v/>
      </c>
      <c r="DB83" s="339">
        <f>SUM(DC83:DJ83)</f>
        <v/>
      </c>
      <c r="DC83" s="2582">
        <f>+CR83/CQ83</f>
        <v/>
      </c>
      <c r="DD83" s="2582">
        <f>+CS83/CQ83</f>
        <v/>
      </c>
      <c r="DE83" s="2582">
        <f>+CT83/CQ83</f>
        <v/>
      </c>
      <c r="DF83" s="2582">
        <f>+CU83/CQ83</f>
        <v/>
      </c>
      <c r="DG83" s="2582">
        <f>+CV83/CQ83</f>
        <v/>
      </c>
      <c r="DH83" s="2582">
        <f>+CW83/CQ83</f>
        <v/>
      </c>
      <c r="DI83" s="2582">
        <f>+CX83/CQ83</f>
        <v/>
      </c>
      <c r="DJ83" s="2584">
        <f>+CY83/CQ83</f>
        <v/>
      </c>
      <c r="DL83" s="343" t="inlineStr">
        <is>
          <t>WORKERS COMP</t>
        </is>
      </c>
      <c r="DM83" s="344">
        <f>+DN83/DN84</f>
        <v/>
      </c>
      <c r="DN83" s="345">
        <f>SUM(DO83:DV83)</f>
        <v/>
      </c>
      <c r="DO83" s="346" t="n"/>
      <c r="DP83" s="346" t="n"/>
      <c r="DQ83" s="346" t="n"/>
      <c r="DR83" s="346" t="n"/>
      <c r="DS83" s="346" t="n"/>
      <c r="DT83" s="346" t="n"/>
      <c r="DU83" s="346" t="n"/>
      <c r="DV83" s="347" t="n"/>
      <c r="DW83" s="324" t="n"/>
      <c r="DX83" s="343">
        <f>+$A83</f>
        <v/>
      </c>
      <c r="DY83" s="339">
        <f>SUM(DZ83:EG83)</f>
        <v/>
      </c>
      <c r="DZ83" s="2582">
        <f>+DO83/DN83</f>
        <v/>
      </c>
      <c r="EA83" s="2582">
        <f>+DP83/DN83</f>
        <v/>
      </c>
      <c r="EB83" s="2582">
        <f>+DQ83/DN83</f>
        <v/>
      </c>
      <c r="EC83" s="2582">
        <f>+DR83/DN83</f>
        <v/>
      </c>
      <c r="ED83" s="2582">
        <f>+DS83/DN83</f>
        <v/>
      </c>
      <c r="EE83" s="2582">
        <f>+DT83/DN83</f>
        <v/>
      </c>
      <c r="EF83" s="2582">
        <f>+DU83/DN83</f>
        <v/>
      </c>
      <c r="EG83" s="2584">
        <f>+DV83/DN83</f>
        <v/>
      </c>
      <c r="EI83" s="343" t="inlineStr">
        <is>
          <t>WORKERS COMP</t>
        </is>
      </c>
      <c r="EJ83" s="344">
        <f>+EK83/EK84</f>
        <v/>
      </c>
      <c r="EK83" s="345">
        <f>SUM(EL83:ES83)</f>
        <v/>
      </c>
      <c r="EL83" s="346" t="n"/>
      <c r="EM83" s="346" t="n"/>
      <c r="EN83" s="346" t="n"/>
      <c r="EO83" s="346" t="n"/>
      <c r="EP83" s="346" t="n"/>
      <c r="EQ83" s="346" t="n"/>
      <c r="ER83" s="346" t="n"/>
      <c r="ES83" s="347" t="n"/>
      <c r="ET83" s="324" t="n"/>
      <c r="EU83" s="343">
        <f>+$A83</f>
        <v/>
      </c>
      <c r="EV83" s="339">
        <f>SUM(EW83:FD83)</f>
        <v/>
      </c>
      <c r="EW83" s="2582">
        <f>+EL83/EK83</f>
        <v/>
      </c>
      <c r="EX83" s="2582">
        <f>+EM83/EK83</f>
        <v/>
      </c>
      <c r="EY83" s="2582">
        <f>+EN83/EK83</f>
        <v/>
      </c>
      <c r="EZ83" s="2582">
        <f>+EO83/EK83</f>
        <v/>
      </c>
      <c r="FA83" s="2582">
        <f>+EP83/EK83</f>
        <v/>
      </c>
      <c r="FB83" s="2582">
        <f>+EQ83/EK83</f>
        <v/>
      </c>
      <c r="FC83" s="2582">
        <f>+ER83/EK83</f>
        <v/>
      </c>
      <c r="FD83" s="2584">
        <f>+ES83/EK83</f>
        <v/>
      </c>
      <c r="FF83" s="343" t="inlineStr">
        <is>
          <t>WORKERS COMP</t>
        </is>
      </c>
      <c r="FG83" s="344">
        <f>+FH83/FH84</f>
        <v/>
      </c>
      <c r="FH83" s="345">
        <f>SUM(FI83:FP83)</f>
        <v/>
      </c>
      <c r="FI83" s="346" t="n"/>
      <c r="FJ83" s="346" t="n"/>
      <c r="FK83" s="346" t="n"/>
      <c r="FL83" s="346" t="n"/>
      <c r="FM83" s="346" t="n"/>
      <c r="FN83" s="346" t="n"/>
      <c r="FO83" s="346" t="n"/>
      <c r="FP83" s="347" t="n"/>
      <c r="FQ83" s="324" t="n"/>
      <c r="FR83" s="343">
        <f>+$A83</f>
        <v/>
      </c>
      <c r="FS83" s="339">
        <f>SUM(FT83:GA83)</f>
        <v/>
      </c>
      <c r="FT83" s="2582">
        <f>+FI83/FH83</f>
        <v/>
      </c>
      <c r="FU83" s="2582">
        <f>+FJ83/FH83</f>
        <v/>
      </c>
      <c r="FV83" s="2582">
        <f>+FK83/FH83</f>
        <v/>
      </c>
      <c r="FW83" s="2582">
        <f>+FL83/FH83</f>
        <v/>
      </c>
      <c r="FX83" s="2582">
        <f>+FM83/FH83</f>
        <v/>
      </c>
      <c r="FY83" s="2582">
        <f>+FN83/FH83</f>
        <v/>
      </c>
      <c r="FZ83" s="2582">
        <f>+FO83/FH83</f>
        <v/>
      </c>
      <c r="GA83" s="2584">
        <f>+FP83/FH83</f>
        <v/>
      </c>
      <c r="GC83" s="343" t="inlineStr">
        <is>
          <t>WORKERS COMP</t>
        </is>
      </c>
      <c r="GD83" s="344">
        <f>+GE83/GE84</f>
        <v/>
      </c>
      <c r="GE83" s="345">
        <f>SUM(GF83:GM83)</f>
        <v/>
      </c>
      <c r="GF83" s="346" t="n"/>
      <c r="GG83" s="346" t="n"/>
      <c r="GH83" s="346" t="n"/>
      <c r="GI83" s="346" t="n"/>
      <c r="GJ83" s="346" t="n"/>
      <c r="GK83" s="346" t="n"/>
      <c r="GL83" s="346" t="n"/>
      <c r="GM83" s="347" t="n"/>
      <c r="GN83" s="324" t="n"/>
      <c r="GO83" s="343">
        <f>+$A83</f>
        <v/>
      </c>
      <c r="GP83" s="339">
        <f>SUM(GQ83:GX83)</f>
        <v/>
      </c>
      <c r="GQ83" s="2582">
        <f>+GF83/GE83</f>
        <v/>
      </c>
      <c r="GR83" s="2582">
        <f>+GG83/GE83</f>
        <v/>
      </c>
      <c r="GS83" s="2582">
        <f>+GH83/GE83</f>
        <v/>
      </c>
      <c r="GT83" s="2582">
        <f>+GI83/GE83</f>
        <v/>
      </c>
      <c r="GU83" s="2582">
        <f>+GJ83/GE83</f>
        <v/>
      </c>
      <c r="GV83" s="2582">
        <f>+GK83/GE83</f>
        <v/>
      </c>
      <c r="GW83" s="2582">
        <f>+GL83/GE83</f>
        <v/>
      </c>
      <c r="GX83" s="2584">
        <f>+GM83/GE83</f>
        <v/>
      </c>
      <c r="GZ83" s="343" t="inlineStr">
        <is>
          <t>WORKERS COMP</t>
        </is>
      </c>
      <c r="HA83" s="344">
        <f>+HB83/HB84</f>
        <v/>
      </c>
      <c r="HB83" s="345">
        <f>SUM(HC83:HJ83)</f>
        <v/>
      </c>
      <c r="HC83" s="346" t="n"/>
      <c r="HD83" s="346" t="n"/>
      <c r="HE83" s="346" t="n"/>
      <c r="HF83" s="346" t="n"/>
      <c r="HG83" s="346" t="n"/>
      <c r="HH83" s="346" t="n"/>
      <c r="HI83" s="346" t="n"/>
      <c r="HJ83" s="347" t="n"/>
      <c r="HK83" s="324" t="n"/>
      <c r="HL83" s="343">
        <f>+$A83</f>
        <v/>
      </c>
      <c r="HM83" s="339">
        <f>SUM(HN83:HU83)</f>
        <v/>
      </c>
      <c r="HN83" s="2582">
        <f>+HC83/HB83</f>
        <v/>
      </c>
      <c r="HO83" s="2582">
        <f>+HD83/HB83</f>
        <v/>
      </c>
      <c r="HP83" s="2582">
        <f>+HE83/HB83</f>
        <v/>
      </c>
      <c r="HQ83" s="2582">
        <f>+HF83/HB83</f>
        <v/>
      </c>
      <c r="HR83" s="2582">
        <f>+HG83/HB83</f>
        <v/>
      </c>
      <c r="HS83" s="2582">
        <f>+HH83/HB83</f>
        <v/>
      </c>
      <c r="HT83" s="2582">
        <f>+HI83/HB83</f>
        <v/>
      </c>
      <c r="HU83" s="2584">
        <f>+HJ83/HB83</f>
        <v/>
      </c>
      <c r="HW83" s="343" t="inlineStr">
        <is>
          <t>WORKERS COMP</t>
        </is>
      </c>
      <c r="HX83" s="344">
        <f>+HY83/HY84</f>
        <v/>
      </c>
      <c r="HY83" s="345">
        <f>SUM(HZ83:IG83)</f>
        <v/>
      </c>
      <c r="HZ83" s="346" t="n"/>
      <c r="IA83" s="346" t="n"/>
      <c r="IB83" s="346" t="n"/>
      <c r="IC83" s="346" t="n"/>
      <c r="ID83" s="346" t="n"/>
      <c r="IE83" s="346" t="n"/>
      <c r="IF83" s="346" t="n"/>
      <c r="IG83" s="347" t="n"/>
      <c r="IH83" s="324" t="n"/>
      <c r="II83" s="343">
        <f>+$A83</f>
        <v/>
      </c>
      <c r="IJ83" s="339">
        <f>SUM(IK83:IR83)</f>
        <v/>
      </c>
      <c r="IK83" s="2582">
        <f>+HZ83/HY83</f>
        <v/>
      </c>
      <c r="IL83" s="2582">
        <f>+IA83/HY83</f>
        <v/>
      </c>
      <c r="IM83" s="2582">
        <f>+IB83/HY83</f>
        <v/>
      </c>
      <c r="IN83" s="2582">
        <f>+IC83/HY83</f>
        <v/>
      </c>
      <c r="IO83" s="2582">
        <f>+ID83/HY83</f>
        <v/>
      </c>
      <c r="IP83" s="2582">
        <f>+IE83/HY83</f>
        <v/>
      </c>
      <c r="IQ83" s="2582">
        <f>+IF83/HY83</f>
        <v/>
      </c>
      <c r="IR83" s="2584">
        <f>+IG83/HY83</f>
        <v/>
      </c>
      <c r="IT83" s="343" t="inlineStr">
        <is>
          <t>WORKERS COMP</t>
        </is>
      </c>
      <c r="IU83" s="344">
        <f>+IV83/IV84</f>
        <v/>
      </c>
      <c r="IV83" s="345">
        <f>SUM(IW83:JD83)</f>
        <v/>
      </c>
      <c r="IW83" s="346" t="n"/>
      <c r="IX83" s="346" t="n"/>
      <c r="IY83" s="346" t="n"/>
      <c r="IZ83" s="346" t="n"/>
      <c r="JA83" s="346" t="n"/>
      <c r="JB83" s="346" t="n"/>
      <c r="JC83" s="346" t="n"/>
      <c r="JD83" s="347" t="n"/>
      <c r="JE83" s="324" t="n"/>
      <c r="JF83" s="343">
        <f>+$A83</f>
        <v/>
      </c>
      <c r="JG83" s="339">
        <f>SUM(JH83:JO83)</f>
        <v/>
      </c>
      <c r="JH83" s="2582">
        <f>+IW83/IV83</f>
        <v/>
      </c>
      <c r="JI83" s="2582">
        <f>+IX83/IV83</f>
        <v/>
      </c>
      <c r="JJ83" s="2582">
        <f>+IY83/IV83</f>
        <v/>
      </c>
      <c r="JK83" s="2582">
        <f>+IZ83/IV83</f>
        <v/>
      </c>
      <c r="JL83" s="2582">
        <f>+JA83/IV83</f>
        <v/>
      </c>
      <c r="JM83" s="2582">
        <f>+JB83/IV83</f>
        <v/>
      </c>
      <c r="JN83" s="2582">
        <f>+JC83/IV83</f>
        <v/>
      </c>
      <c r="JO83" s="2584">
        <f>+JD83/IV83</f>
        <v/>
      </c>
      <c r="JQ83" s="343" t="inlineStr">
        <is>
          <t>WORKERS COMP</t>
        </is>
      </c>
      <c r="JR83" s="344">
        <f>+JS83/JS84</f>
        <v/>
      </c>
      <c r="JS83" s="345">
        <f>SUM(JT83:KA83)</f>
        <v/>
      </c>
      <c r="JT83" s="346" t="n"/>
      <c r="JU83" s="346" t="n"/>
      <c r="JV83" s="346" t="n"/>
      <c r="JW83" s="346" t="n"/>
      <c r="JX83" s="346" t="n"/>
      <c r="JY83" s="346" t="n"/>
      <c r="JZ83" s="346" t="n"/>
      <c r="KA83" s="347" t="n"/>
      <c r="KB83" s="324" t="n"/>
      <c r="KC83" s="343">
        <f>+$A83</f>
        <v/>
      </c>
      <c r="KD83" s="339">
        <f>SUM(KE83:KL83)</f>
        <v/>
      </c>
      <c r="KE83" s="2582">
        <f>+JT83/JS83</f>
        <v/>
      </c>
      <c r="KF83" s="2582">
        <f>+JU83/JS83</f>
        <v/>
      </c>
      <c r="KG83" s="2582">
        <f>+JV83/JS83</f>
        <v/>
      </c>
      <c r="KH83" s="2582">
        <f>+JW83/JS83</f>
        <v/>
      </c>
      <c r="KI83" s="2582">
        <f>+JX83/JS83</f>
        <v/>
      </c>
      <c r="KJ83" s="2582">
        <f>+JY83/JS83</f>
        <v/>
      </c>
      <c r="KK83" s="2582">
        <f>+JZ83/JS83</f>
        <v/>
      </c>
      <c r="KL83" s="2584">
        <f>+KA83/JS83</f>
        <v/>
      </c>
    </row>
    <row r="84">
      <c r="A84" s="1461" t="inlineStr">
        <is>
          <t>TOTAL</t>
        </is>
      </c>
      <c r="B84" s="1462">
        <f>SUM(B72:B83)</f>
        <v/>
      </c>
      <c r="C84" s="1463">
        <f>SUM(C72:C83)</f>
        <v/>
      </c>
      <c r="D84" s="1464">
        <f>SUM(D72:D83)</f>
        <v/>
      </c>
      <c r="E84" s="1464">
        <f>SUM(E72:E83)</f>
        <v/>
      </c>
      <c r="F84" s="1464">
        <f>SUM(F72:F83)</f>
        <v/>
      </c>
      <c r="G84" s="1464">
        <f>SUM(G72:G83)</f>
        <v/>
      </c>
      <c r="H84" s="1464">
        <f>SUM(H72:H83)</f>
        <v/>
      </c>
      <c r="I84" s="1464">
        <f>SUM(I72:I83)</f>
        <v/>
      </c>
      <c r="J84" s="1464">
        <f>SUM(J72:J83)</f>
        <v/>
      </c>
      <c r="K84" s="1465">
        <f>SUM(K72:K83)</f>
        <v/>
      </c>
      <c r="L84" s="324" t="n"/>
      <c r="M84" s="1461" t="inlineStr">
        <is>
          <t>TOTAL</t>
        </is>
      </c>
      <c r="N84" s="1466">
        <f>SUM(O84:V84)</f>
        <v/>
      </c>
      <c r="O84" s="2585">
        <f>+D84/$C84</f>
        <v/>
      </c>
      <c r="P84" s="2585">
        <f>+E84/$C84</f>
        <v/>
      </c>
      <c r="Q84" s="2585">
        <f>+F84/$C84</f>
        <v/>
      </c>
      <c r="R84" s="2585">
        <f>+G84/$C84</f>
        <v/>
      </c>
      <c r="S84" s="2585">
        <f>+H84/$C84</f>
        <v/>
      </c>
      <c r="T84" s="2585">
        <f>+I84/$C84</f>
        <v/>
      </c>
      <c r="U84" s="2585">
        <f>+J84/$C84</f>
        <v/>
      </c>
      <c r="V84" s="2586">
        <f>+K84/$C84</f>
        <v/>
      </c>
      <c r="X84" s="1461" t="inlineStr">
        <is>
          <t>TOTAL</t>
        </is>
      </c>
      <c r="Y84" s="1462">
        <f>SUM(Y72:Y83)</f>
        <v/>
      </c>
      <c r="Z84" s="1463">
        <f>SUM(Z72:Z83)</f>
        <v/>
      </c>
      <c r="AA84" s="1464">
        <f>SUM(AA72:AA83)</f>
        <v/>
      </c>
      <c r="AB84" s="1464">
        <f>SUM(AB72:AB83)</f>
        <v/>
      </c>
      <c r="AC84" s="1464">
        <f>SUM(AC72:AC83)</f>
        <v/>
      </c>
      <c r="AD84" s="1464">
        <f>SUM(AD72:AD83)</f>
        <v/>
      </c>
      <c r="AE84" s="1464">
        <f>SUM(AE72:AE83)</f>
        <v/>
      </c>
      <c r="AF84" s="1464">
        <f>SUM(AF72:AF83)</f>
        <v/>
      </c>
      <c r="AG84" s="1464">
        <f>SUM(AG72:AG83)</f>
        <v/>
      </c>
      <c r="AH84" s="1465">
        <f>SUM(AH72:AH83)</f>
        <v/>
      </c>
      <c r="AI84" s="324" t="n"/>
      <c r="AJ84" s="1461" t="inlineStr">
        <is>
          <t>TOTAL</t>
        </is>
      </c>
      <c r="AK84" s="1466">
        <f>SUM(AL84:AS84)</f>
        <v/>
      </c>
      <c r="AL84" s="2585">
        <f>+AA84/Z84</f>
        <v/>
      </c>
      <c r="AM84" s="2585">
        <f>+AB84/Z84</f>
        <v/>
      </c>
      <c r="AN84" s="2585">
        <f>+AC84/Z84</f>
        <v/>
      </c>
      <c r="AO84" s="2585">
        <f>+AD84/Z84</f>
        <v/>
      </c>
      <c r="AP84" s="2585">
        <f>+AE84/Z84</f>
        <v/>
      </c>
      <c r="AQ84" s="2585">
        <f>+AF84/Z84</f>
        <v/>
      </c>
      <c r="AR84" s="2585">
        <f>+AG84/Z84</f>
        <v/>
      </c>
      <c r="AS84" s="2586">
        <f>+AH84/Z84</f>
        <v/>
      </c>
      <c r="AU84" s="1461" t="inlineStr">
        <is>
          <t>TOTAL</t>
        </is>
      </c>
      <c r="AV84" s="1462">
        <f>SUM(AV72:AV83)</f>
        <v/>
      </c>
      <c r="AW84" s="1463">
        <f>SUM(AW72:AW83)</f>
        <v/>
      </c>
      <c r="AX84" s="1464">
        <f>SUM(AX72:AX83)</f>
        <v/>
      </c>
      <c r="AY84" s="1464">
        <f>SUM(AY72:AY83)</f>
        <v/>
      </c>
      <c r="AZ84" s="1464">
        <f>SUM(AZ72:AZ83)</f>
        <v/>
      </c>
      <c r="BA84" s="1464">
        <f>SUM(BA72:BA83)</f>
        <v/>
      </c>
      <c r="BB84" s="1464">
        <f>SUM(BB72:BB83)</f>
        <v/>
      </c>
      <c r="BC84" s="1464">
        <f>SUM(BC72:BC83)</f>
        <v/>
      </c>
      <c r="BD84" s="1464">
        <f>SUM(BD72:BD83)</f>
        <v/>
      </c>
      <c r="BE84" s="1465">
        <f>SUM(BE72:BE83)</f>
        <v/>
      </c>
      <c r="BF84" s="324" t="n"/>
      <c r="BG84" s="1461" t="inlineStr">
        <is>
          <t>TOTAL</t>
        </is>
      </c>
      <c r="BH84" s="1466">
        <f>SUM(BI84:BP84)</f>
        <v/>
      </c>
      <c r="BI84" s="2585">
        <f>+AX84/AW84</f>
        <v/>
      </c>
      <c r="BJ84" s="2585">
        <f>+AY84/AW84</f>
        <v/>
      </c>
      <c r="BK84" s="2585">
        <f>+AZ84/AW84</f>
        <v/>
      </c>
      <c r="BL84" s="2585">
        <f>+BA84/AW84</f>
        <v/>
      </c>
      <c r="BM84" s="2585">
        <f>+BB84/AW84</f>
        <v/>
      </c>
      <c r="BN84" s="2585">
        <f>+BC84/AW84</f>
        <v/>
      </c>
      <c r="BO84" s="2585">
        <f>+BD84/AW84</f>
        <v/>
      </c>
      <c r="BP84" s="2586">
        <f>+BE84/AW84</f>
        <v/>
      </c>
      <c r="BR84" s="1461" t="inlineStr">
        <is>
          <t>TOTAL</t>
        </is>
      </c>
      <c r="BS84" s="1462">
        <f>SUM(BS72:BS83)</f>
        <v/>
      </c>
      <c r="BT84" s="1463">
        <f>SUM(BT72:BT83)</f>
        <v/>
      </c>
      <c r="BU84" s="1464">
        <f>SUM(BU72:BU83)</f>
        <v/>
      </c>
      <c r="BV84" s="1464">
        <f>SUM(BV72:BV83)</f>
        <v/>
      </c>
      <c r="BW84" s="1464">
        <f>SUM(BW72:BW83)</f>
        <v/>
      </c>
      <c r="BX84" s="1464">
        <f>SUM(BX72:BX83)</f>
        <v/>
      </c>
      <c r="BY84" s="1464">
        <f>SUM(BY72:BY83)</f>
        <v/>
      </c>
      <c r="BZ84" s="1464">
        <f>SUM(BZ72:BZ83)</f>
        <v/>
      </c>
      <c r="CA84" s="1464">
        <f>SUM(CA72:CA83)</f>
        <v/>
      </c>
      <c r="CB84" s="1465">
        <f>SUM(CB72:CB83)</f>
        <v/>
      </c>
      <c r="CC84" s="324" t="n"/>
      <c r="CD84" s="1461" t="inlineStr">
        <is>
          <t>TOTAL</t>
        </is>
      </c>
      <c r="CE84" s="1466">
        <f>SUM(CF84:CM84)</f>
        <v/>
      </c>
      <c r="CF84" s="2585">
        <f>+BU84/BT84</f>
        <v/>
      </c>
      <c r="CG84" s="2585">
        <f>+BV84/BT84</f>
        <v/>
      </c>
      <c r="CH84" s="2585">
        <f>+BW84/BT84</f>
        <v/>
      </c>
      <c r="CI84" s="2585">
        <f>+BX84/BT84</f>
        <v/>
      </c>
      <c r="CJ84" s="2585">
        <f>+BY84/BT84</f>
        <v/>
      </c>
      <c r="CK84" s="2585">
        <f>+BZ84/BT84</f>
        <v/>
      </c>
      <c r="CL84" s="2585">
        <f>+CA84/BT84</f>
        <v/>
      </c>
      <c r="CM84" s="2586">
        <f>+CB84/BT84</f>
        <v/>
      </c>
      <c r="CO84" s="1461" t="inlineStr">
        <is>
          <t>TOTAL</t>
        </is>
      </c>
      <c r="CP84" s="1462">
        <f>SUM(CP72:CP83)</f>
        <v/>
      </c>
      <c r="CQ84" s="1463">
        <f>SUM(CQ72:CQ83)</f>
        <v/>
      </c>
      <c r="CR84" s="1464">
        <f>SUM(CR72:CR83)</f>
        <v/>
      </c>
      <c r="CS84" s="1464">
        <f>SUM(CS72:CS83)</f>
        <v/>
      </c>
      <c r="CT84" s="1464">
        <f>SUM(CT72:CT83)</f>
        <v/>
      </c>
      <c r="CU84" s="1464">
        <f>SUM(CU72:CU83)</f>
        <v/>
      </c>
      <c r="CV84" s="1464">
        <f>SUM(CV72:CV83)</f>
        <v/>
      </c>
      <c r="CW84" s="1464">
        <f>SUM(CW72:CW83)</f>
        <v/>
      </c>
      <c r="CX84" s="1464">
        <f>SUM(CX72:CX83)</f>
        <v/>
      </c>
      <c r="CY84" s="1465">
        <f>SUM(CY72:CY83)</f>
        <v/>
      </c>
      <c r="CZ84" s="324" t="n"/>
      <c r="DA84" s="1461" t="inlineStr">
        <is>
          <t>TOTAL</t>
        </is>
      </c>
      <c r="DB84" s="1466">
        <f>SUM(DC84:DJ84)</f>
        <v/>
      </c>
      <c r="DC84" s="2585">
        <f>+CR84/CQ84</f>
        <v/>
      </c>
      <c r="DD84" s="2585">
        <f>+CS84/CQ84</f>
        <v/>
      </c>
      <c r="DE84" s="2585">
        <f>+CT84/CQ84</f>
        <v/>
      </c>
      <c r="DF84" s="2585">
        <f>+CU84/CQ84</f>
        <v/>
      </c>
      <c r="DG84" s="2585">
        <f>+CV84/CQ84</f>
        <v/>
      </c>
      <c r="DH84" s="2585">
        <f>+CW84/CQ84</f>
        <v/>
      </c>
      <c r="DI84" s="2585">
        <f>+CX84/CQ84</f>
        <v/>
      </c>
      <c r="DJ84" s="2586">
        <f>+CY84/CQ84</f>
        <v/>
      </c>
      <c r="DL84" s="1461" t="inlineStr">
        <is>
          <t>TOTAL</t>
        </is>
      </c>
      <c r="DM84" s="1462">
        <f>SUM(DM72:DM83)</f>
        <v/>
      </c>
      <c r="DN84" s="1463">
        <f>SUM(DN72:DN83)</f>
        <v/>
      </c>
      <c r="DO84" s="1464">
        <f>SUM(DO72:DO83)</f>
        <v/>
      </c>
      <c r="DP84" s="1464">
        <f>SUM(DP72:DP83)</f>
        <v/>
      </c>
      <c r="DQ84" s="1464">
        <f>SUM(DQ72:DQ83)</f>
        <v/>
      </c>
      <c r="DR84" s="1464">
        <f>SUM(DR72:DR83)</f>
        <v/>
      </c>
      <c r="DS84" s="1464">
        <f>SUM(DS72:DS83)</f>
        <v/>
      </c>
      <c r="DT84" s="1464">
        <f>SUM(DT72:DT83)</f>
        <v/>
      </c>
      <c r="DU84" s="1464">
        <f>SUM(DU72:DU83)</f>
        <v/>
      </c>
      <c r="DV84" s="1465">
        <f>SUM(DV72:DV83)</f>
        <v/>
      </c>
      <c r="DW84" s="324" t="n"/>
      <c r="DX84" s="1461" t="inlineStr">
        <is>
          <t>TOTAL</t>
        </is>
      </c>
      <c r="DY84" s="1466">
        <f>SUM(DZ84:EG84)</f>
        <v/>
      </c>
      <c r="DZ84" s="2585">
        <f>+DO84/DN84</f>
        <v/>
      </c>
      <c r="EA84" s="2585">
        <f>+DP84/DN84</f>
        <v/>
      </c>
      <c r="EB84" s="2585">
        <f>+DQ84/DN84</f>
        <v/>
      </c>
      <c r="EC84" s="2585">
        <f>+DR84/DN84</f>
        <v/>
      </c>
      <c r="ED84" s="2585">
        <f>+DS84/DN84</f>
        <v/>
      </c>
      <c r="EE84" s="2585">
        <f>+DT84/DN84</f>
        <v/>
      </c>
      <c r="EF84" s="2585">
        <f>+DU84/DN84</f>
        <v/>
      </c>
      <c r="EG84" s="2586">
        <f>+DV84/DN84</f>
        <v/>
      </c>
      <c r="EI84" s="1461" t="inlineStr">
        <is>
          <t>TOTAL</t>
        </is>
      </c>
      <c r="EJ84" s="1462">
        <f>SUM(EJ72:EJ83)</f>
        <v/>
      </c>
      <c r="EK84" s="1463">
        <f>SUM(EK72:EK83)</f>
        <v/>
      </c>
      <c r="EL84" s="1464">
        <f>SUM(EL72:EL83)</f>
        <v/>
      </c>
      <c r="EM84" s="1464">
        <f>SUM(EM72:EM83)</f>
        <v/>
      </c>
      <c r="EN84" s="1464">
        <f>SUM(EN72:EN83)</f>
        <v/>
      </c>
      <c r="EO84" s="1464">
        <f>SUM(EO72:EO83)</f>
        <v/>
      </c>
      <c r="EP84" s="1464">
        <f>SUM(EP72:EP83)</f>
        <v/>
      </c>
      <c r="EQ84" s="1464">
        <f>SUM(EQ72:EQ83)</f>
        <v/>
      </c>
      <c r="ER84" s="1464">
        <f>SUM(ER72:ER83)</f>
        <v/>
      </c>
      <c r="ES84" s="1465">
        <f>SUM(ES72:ES83)</f>
        <v/>
      </c>
      <c r="ET84" s="324" t="n"/>
      <c r="EU84" s="1461" t="inlineStr">
        <is>
          <t>TOTAL</t>
        </is>
      </c>
      <c r="EV84" s="1466">
        <f>SUM(EW84:FD84)</f>
        <v/>
      </c>
      <c r="EW84" s="2585">
        <f>+EL84/EK84</f>
        <v/>
      </c>
      <c r="EX84" s="2585">
        <f>+EM84/EK84</f>
        <v/>
      </c>
      <c r="EY84" s="2585">
        <f>+EN84/EK84</f>
        <v/>
      </c>
      <c r="EZ84" s="2585">
        <f>+EO84/EK84</f>
        <v/>
      </c>
      <c r="FA84" s="2585">
        <f>+EP84/EK84</f>
        <v/>
      </c>
      <c r="FB84" s="2585">
        <f>+EQ84/EK84</f>
        <v/>
      </c>
      <c r="FC84" s="2585">
        <f>+ER84/EK84</f>
        <v/>
      </c>
      <c r="FD84" s="2586">
        <f>+ES84/EK84</f>
        <v/>
      </c>
      <c r="FF84" s="1461" t="inlineStr">
        <is>
          <t>TOTAL</t>
        </is>
      </c>
      <c r="FG84" s="1462">
        <f>SUM(FG72:FG83)</f>
        <v/>
      </c>
      <c r="FH84" s="1463">
        <f>SUM(FH72:FH83)</f>
        <v/>
      </c>
      <c r="FI84" s="1464">
        <f>SUM(FI72:FI83)</f>
        <v/>
      </c>
      <c r="FJ84" s="1464">
        <f>SUM(FJ72:FJ83)</f>
        <v/>
      </c>
      <c r="FK84" s="1464">
        <f>SUM(FK72:FK83)</f>
        <v/>
      </c>
      <c r="FL84" s="1464">
        <f>SUM(FL72:FL83)</f>
        <v/>
      </c>
      <c r="FM84" s="1464">
        <f>SUM(FM72:FM83)</f>
        <v/>
      </c>
      <c r="FN84" s="1464">
        <f>SUM(FN72:FN83)</f>
        <v/>
      </c>
      <c r="FO84" s="1464">
        <f>SUM(FO72:FO83)</f>
        <v/>
      </c>
      <c r="FP84" s="1465">
        <f>SUM(FP72:FP83)</f>
        <v/>
      </c>
      <c r="FQ84" s="324" t="n"/>
      <c r="FR84" s="1461" t="inlineStr">
        <is>
          <t>TOTAL</t>
        </is>
      </c>
      <c r="FS84" s="1466">
        <f>SUM(FT84:GA84)</f>
        <v/>
      </c>
      <c r="FT84" s="2585">
        <f>+FI84/FH84</f>
        <v/>
      </c>
      <c r="FU84" s="2585">
        <f>+FJ84/FH84</f>
        <v/>
      </c>
      <c r="FV84" s="2585">
        <f>+FK84/FH84</f>
        <v/>
      </c>
      <c r="FW84" s="2585">
        <f>+FL84/FH84</f>
        <v/>
      </c>
      <c r="FX84" s="2585">
        <f>+FM84/FH84</f>
        <v/>
      </c>
      <c r="FY84" s="2585">
        <f>+FN84/FH84</f>
        <v/>
      </c>
      <c r="FZ84" s="2585">
        <f>+FO84/FH84</f>
        <v/>
      </c>
      <c r="GA84" s="2586">
        <f>+FP84/FH84</f>
        <v/>
      </c>
      <c r="GC84" s="1461" t="inlineStr">
        <is>
          <t>TOTAL</t>
        </is>
      </c>
      <c r="GD84" s="1462">
        <f>SUM(GD72:GD83)</f>
        <v/>
      </c>
      <c r="GE84" s="1463">
        <f>SUM(GE72:GE83)</f>
        <v/>
      </c>
      <c r="GF84" s="1464">
        <f>SUM(GF72:GF83)</f>
        <v/>
      </c>
      <c r="GG84" s="1464">
        <f>SUM(GG72:GG83)</f>
        <v/>
      </c>
      <c r="GH84" s="1464">
        <f>SUM(GH72:GH83)</f>
        <v/>
      </c>
      <c r="GI84" s="1464">
        <f>SUM(GI72:GI83)</f>
        <v/>
      </c>
      <c r="GJ84" s="1464">
        <f>SUM(GJ72:GJ83)</f>
        <v/>
      </c>
      <c r="GK84" s="1464">
        <f>SUM(GK72:GK83)</f>
        <v/>
      </c>
      <c r="GL84" s="1464">
        <f>SUM(GL72:GL83)</f>
        <v/>
      </c>
      <c r="GM84" s="1465">
        <f>SUM(GM72:GM83)</f>
        <v/>
      </c>
      <c r="GN84" s="324" t="n"/>
      <c r="GO84" s="1461" t="inlineStr">
        <is>
          <t>TOTAL</t>
        </is>
      </c>
      <c r="GP84" s="1466">
        <f>SUM(GQ84:GX84)</f>
        <v/>
      </c>
      <c r="GQ84" s="2585">
        <f>+GF84/GE84</f>
        <v/>
      </c>
      <c r="GR84" s="2585">
        <f>+GG84/GE84</f>
        <v/>
      </c>
      <c r="GS84" s="2585">
        <f>+GH84/GE84</f>
        <v/>
      </c>
      <c r="GT84" s="2585">
        <f>+GI84/GE84</f>
        <v/>
      </c>
      <c r="GU84" s="2585">
        <f>+GJ84/GE84</f>
        <v/>
      </c>
      <c r="GV84" s="2585">
        <f>+GK84/GE84</f>
        <v/>
      </c>
      <c r="GW84" s="2585">
        <f>+GL84/GE84</f>
        <v/>
      </c>
      <c r="GX84" s="2586">
        <f>+GM84/GE84</f>
        <v/>
      </c>
      <c r="GZ84" s="1461" t="inlineStr">
        <is>
          <t>TOTAL</t>
        </is>
      </c>
      <c r="HA84" s="1462">
        <f>SUM(HA72:HA83)</f>
        <v/>
      </c>
      <c r="HB84" s="1463">
        <f>SUM(HB72:HB83)</f>
        <v/>
      </c>
      <c r="HC84" s="1464">
        <f>SUM(HC72:HC83)</f>
        <v/>
      </c>
      <c r="HD84" s="1464">
        <f>SUM(HD72:HD83)</f>
        <v/>
      </c>
      <c r="HE84" s="1464">
        <f>SUM(HE72:HE83)</f>
        <v/>
      </c>
      <c r="HF84" s="1464">
        <f>SUM(HF72:HF83)</f>
        <v/>
      </c>
      <c r="HG84" s="1464">
        <f>SUM(HG72:HG83)</f>
        <v/>
      </c>
      <c r="HH84" s="1464">
        <f>SUM(HH72:HH83)</f>
        <v/>
      </c>
      <c r="HI84" s="1464">
        <f>SUM(HI72:HI83)</f>
        <v/>
      </c>
      <c r="HJ84" s="1465">
        <f>SUM(HJ72:HJ83)</f>
        <v/>
      </c>
      <c r="HK84" s="324" t="n"/>
      <c r="HL84" s="1461" t="inlineStr">
        <is>
          <t>TOTAL</t>
        </is>
      </c>
      <c r="HM84" s="1466">
        <f>SUM(HN84:HU84)</f>
        <v/>
      </c>
      <c r="HN84" s="2585">
        <f>+HC84/HB84</f>
        <v/>
      </c>
      <c r="HO84" s="2585">
        <f>+HD84/HB84</f>
        <v/>
      </c>
      <c r="HP84" s="2585">
        <f>+HE84/HB84</f>
        <v/>
      </c>
      <c r="HQ84" s="2585">
        <f>+HF84/HB84</f>
        <v/>
      </c>
      <c r="HR84" s="2585">
        <f>+HG84/HB84</f>
        <v/>
      </c>
      <c r="HS84" s="2585">
        <f>+HH84/HB84</f>
        <v/>
      </c>
      <c r="HT84" s="2585">
        <f>+HI84/HB84</f>
        <v/>
      </c>
      <c r="HU84" s="2586">
        <f>+HJ84/HB84</f>
        <v/>
      </c>
      <c r="HW84" s="1461" t="inlineStr">
        <is>
          <t>TOTAL</t>
        </is>
      </c>
      <c r="HX84" s="1462">
        <f>SUM(HX72:HX83)</f>
        <v/>
      </c>
      <c r="HY84" s="1463">
        <f>SUM(HY72:HY83)</f>
        <v/>
      </c>
      <c r="HZ84" s="1464">
        <f>SUM(HZ72:HZ83)</f>
        <v/>
      </c>
      <c r="IA84" s="1464">
        <f>SUM(IA72:IA83)</f>
        <v/>
      </c>
      <c r="IB84" s="1464">
        <f>SUM(IB72:IB83)</f>
        <v/>
      </c>
      <c r="IC84" s="1464">
        <f>SUM(IC72:IC83)</f>
        <v/>
      </c>
      <c r="ID84" s="1464">
        <f>SUM(ID72:ID83)</f>
        <v/>
      </c>
      <c r="IE84" s="1464">
        <f>SUM(IE72:IE83)</f>
        <v/>
      </c>
      <c r="IF84" s="1464">
        <f>SUM(IF72:IF83)</f>
        <v/>
      </c>
      <c r="IG84" s="1465">
        <f>SUM(IG72:IG83)</f>
        <v/>
      </c>
      <c r="IH84" s="324" t="n"/>
      <c r="II84" s="1461" t="inlineStr">
        <is>
          <t>TOTAL</t>
        </is>
      </c>
      <c r="IJ84" s="1466">
        <f>SUM(IK84:IR84)</f>
        <v/>
      </c>
      <c r="IK84" s="2585">
        <f>+HZ84/HY84</f>
        <v/>
      </c>
      <c r="IL84" s="2585">
        <f>+IA84/HY84</f>
        <v/>
      </c>
      <c r="IM84" s="2585">
        <f>+IB84/HY84</f>
        <v/>
      </c>
      <c r="IN84" s="2585">
        <f>+IC84/HY84</f>
        <v/>
      </c>
      <c r="IO84" s="2585">
        <f>+ID84/HY84</f>
        <v/>
      </c>
      <c r="IP84" s="2585">
        <f>+IE84/HY84</f>
        <v/>
      </c>
      <c r="IQ84" s="2585">
        <f>+IF84/HY84</f>
        <v/>
      </c>
      <c r="IR84" s="2586">
        <f>+IG84/HY84</f>
        <v/>
      </c>
      <c r="IT84" s="1461" t="inlineStr">
        <is>
          <t>TOTAL</t>
        </is>
      </c>
      <c r="IU84" s="1462">
        <f>SUM(IU72:IU83)</f>
        <v/>
      </c>
      <c r="IV84" s="1463">
        <f>SUM(IV72:IV83)</f>
        <v/>
      </c>
      <c r="IW84" s="1464">
        <f>SUM(IW72:IW83)</f>
        <v/>
      </c>
      <c r="IX84" s="1464">
        <f>SUM(IX72:IX83)</f>
        <v/>
      </c>
      <c r="IY84" s="1464">
        <f>SUM(IY72:IY83)</f>
        <v/>
      </c>
      <c r="IZ84" s="1464">
        <f>SUM(IZ72:IZ83)</f>
        <v/>
      </c>
      <c r="JA84" s="1464">
        <f>SUM(JA72:JA83)</f>
        <v/>
      </c>
      <c r="JB84" s="1464">
        <f>SUM(JB72:JB83)</f>
        <v/>
      </c>
      <c r="JC84" s="1464">
        <f>SUM(JC72:JC83)</f>
        <v/>
      </c>
      <c r="JD84" s="1465">
        <f>SUM(JD72:JD83)</f>
        <v/>
      </c>
      <c r="JE84" s="324" t="n"/>
      <c r="JF84" s="1461" t="inlineStr">
        <is>
          <t>TOTAL</t>
        </is>
      </c>
      <c r="JG84" s="1466">
        <f>SUM(JH84:JO84)</f>
        <v/>
      </c>
      <c r="JH84" s="2585">
        <f>+IW84/IV84</f>
        <v/>
      </c>
      <c r="JI84" s="2585">
        <f>+IX84/IV84</f>
        <v/>
      </c>
      <c r="JJ84" s="2585">
        <f>+IY84/IV84</f>
        <v/>
      </c>
      <c r="JK84" s="2585">
        <f>+IZ84/IV84</f>
        <v/>
      </c>
      <c r="JL84" s="2585">
        <f>+JA84/IV84</f>
        <v/>
      </c>
      <c r="JM84" s="2585">
        <f>+JB84/IV84</f>
        <v/>
      </c>
      <c r="JN84" s="2585">
        <f>+JC84/IV84</f>
        <v/>
      </c>
      <c r="JO84" s="2586">
        <f>+JD84/IV84</f>
        <v/>
      </c>
      <c r="JQ84" s="1461" t="inlineStr">
        <is>
          <t>TOTAL</t>
        </is>
      </c>
      <c r="JR84" s="1462">
        <f>SUM(JR72:JR83)</f>
        <v/>
      </c>
      <c r="JS84" s="1463">
        <f>SUM(JS72:JS83)</f>
        <v/>
      </c>
      <c r="JT84" s="1464">
        <f>SUM(JT72:JT83)</f>
        <v/>
      </c>
      <c r="JU84" s="1464">
        <f>SUM(JU72:JU83)</f>
        <v/>
      </c>
      <c r="JV84" s="1464">
        <f>SUM(JV72:JV83)</f>
        <v/>
      </c>
      <c r="JW84" s="1464">
        <f>SUM(JW72:JW83)</f>
        <v/>
      </c>
      <c r="JX84" s="1464">
        <f>SUM(JX72:JX83)</f>
        <v/>
      </c>
      <c r="JY84" s="1464">
        <f>SUM(JY72:JY83)</f>
        <v/>
      </c>
      <c r="JZ84" s="1464">
        <f>SUM(JZ72:JZ83)</f>
        <v/>
      </c>
      <c r="KA84" s="1465">
        <f>SUM(KA72:KA83)</f>
        <v/>
      </c>
      <c r="KB84" s="324" t="n"/>
      <c r="KC84" s="1461" t="inlineStr">
        <is>
          <t>TOTAL</t>
        </is>
      </c>
      <c r="KD84" s="1466">
        <f>SUM(KE84:KL84)</f>
        <v/>
      </c>
      <c r="KE84" s="2585">
        <f>+JT84/JS84</f>
        <v/>
      </c>
      <c r="KF84" s="2585">
        <f>+JU84/JS84</f>
        <v/>
      </c>
      <c r="KG84" s="2585">
        <f>+JV84/JS84</f>
        <v/>
      </c>
      <c r="KH84" s="2585">
        <f>+JW84/JS84</f>
        <v/>
      </c>
      <c r="KI84" s="2585">
        <f>+JX84/JS84</f>
        <v/>
      </c>
      <c r="KJ84" s="2585">
        <f>+JY84/JS84</f>
        <v/>
      </c>
      <c r="KK84" s="2585">
        <f>+JZ84/JS84</f>
        <v/>
      </c>
      <c r="KL84" s="2586">
        <f>+KA84/JS84</f>
        <v/>
      </c>
    </row>
    <row r="85">
      <c r="A85" s="334">
        <f>EOMONTH(A71,-1)</f>
        <v/>
      </c>
      <c r="B85" s="2578" t="n"/>
      <c r="C85" s="2579" t="n"/>
      <c r="D85" s="2580" t="n"/>
      <c r="E85" s="2580" t="n"/>
      <c r="F85" s="2580" t="n"/>
      <c r="G85" s="2580" t="n"/>
      <c r="H85" s="2580" t="n"/>
      <c r="I85" s="2580" t="n"/>
      <c r="J85" s="2580" t="n"/>
      <c r="K85" s="2581" t="n"/>
      <c r="L85" s="324" t="n"/>
      <c r="M85" s="334">
        <f>EOMONTH(M71,-1)</f>
        <v/>
      </c>
      <c r="N85" s="339" t="n"/>
      <c r="O85" s="339" t="n"/>
      <c r="P85" s="340" t="n"/>
      <c r="Q85" s="340" t="n"/>
      <c r="R85" s="340" t="n"/>
      <c r="S85" s="340" t="n"/>
      <c r="T85" s="340" t="n"/>
      <c r="U85" s="340" t="n"/>
      <c r="V85" s="341" t="n"/>
      <c r="X85" s="334">
        <f>EOMONTH(X71,-1)</f>
        <v/>
      </c>
      <c r="Y85" s="2578" t="n"/>
      <c r="Z85" s="2579" t="n"/>
      <c r="AA85" s="2580" t="n"/>
      <c r="AB85" s="2580" t="n"/>
      <c r="AC85" s="2580" t="n"/>
      <c r="AD85" s="2580" t="n"/>
      <c r="AE85" s="2580" t="n"/>
      <c r="AF85" s="2580" t="n"/>
      <c r="AG85" s="2580" t="n"/>
      <c r="AH85" s="2581" t="n"/>
      <c r="AI85" s="324" t="n"/>
      <c r="AJ85" s="334">
        <f>EOMONTH(AJ71,-1)</f>
        <v/>
      </c>
      <c r="AK85" s="339" t="n"/>
      <c r="AL85" s="339" t="n"/>
      <c r="AM85" s="340" t="n"/>
      <c r="AN85" s="340" t="n"/>
      <c r="AO85" s="340" t="n"/>
      <c r="AP85" s="340" t="n"/>
      <c r="AQ85" s="340" t="n"/>
      <c r="AR85" s="340" t="n"/>
      <c r="AS85" s="341" t="n"/>
      <c r="AU85" s="334">
        <f>EOMONTH(AU71,-1)</f>
        <v/>
      </c>
      <c r="AV85" s="2578" t="n"/>
      <c r="AW85" s="2579" t="n"/>
      <c r="AX85" s="2580" t="n"/>
      <c r="AY85" s="2580" t="n"/>
      <c r="AZ85" s="2580" t="n"/>
      <c r="BA85" s="2580" t="n"/>
      <c r="BB85" s="2580" t="n"/>
      <c r="BC85" s="2580" t="n"/>
      <c r="BD85" s="2580" t="n"/>
      <c r="BE85" s="2581" t="n"/>
      <c r="BF85" s="324" t="n"/>
      <c r="BG85" s="334">
        <f>EOMONTH(BG71,-1)</f>
        <v/>
      </c>
      <c r="BH85" s="339" t="n"/>
      <c r="BI85" s="339" t="n"/>
      <c r="BJ85" s="340" t="n"/>
      <c r="BK85" s="340" t="n"/>
      <c r="BL85" s="340" t="n"/>
      <c r="BM85" s="340" t="n"/>
      <c r="BN85" s="340" t="n"/>
      <c r="BO85" s="340" t="n"/>
      <c r="BP85" s="341" t="n"/>
      <c r="BR85" s="334">
        <f>EOMONTH(BR71,-1)</f>
        <v/>
      </c>
      <c r="BS85" s="2578" t="n"/>
      <c r="BT85" s="2579" t="n"/>
      <c r="BU85" s="2580" t="n"/>
      <c r="BV85" s="2580" t="n"/>
      <c r="BW85" s="2580" t="n"/>
      <c r="BX85" s="2580" t="n"/>
      <c r="BY85" s="2580" t="n"/>
      <c r="BZ85" s="2580" t="n"/>
      <c r="CA85" s="2580" t="n"/>
      <c r="CB85" s="2581" t="n"/>
      <c r="CC85" s="324" t="n"/>
      <c r="CD85" s="334">
        <f>EOMONTH(CD71,-1)</f>
        <v/>
      </c>
      <c r="CE85" s="339" t="n"/>
      <c r="CF85" s="339" t="n"/>
      <c r="CG85" s="340" t="n"/>
      <c r="CH85" s="340" t="n"/>
      <c r="CI85" s="340" t="n"/>
      <c r="CJ85" s="340" t="n"/>
      <c r="CK85" s="340" t="n"/>
      <c r="CL85" s="340" t="n"/>
      <c r="CM85" s="341" t="n"/>
      <c r="CO85" s="334">
        <f>EOMONTH(CO71,-1)</f>
        <v/>
      </c>
      <c r="CP85" s="2578" t="n"/>
      <c r="CQ85" s="2579" t="n"/>
      <c r="CR85" s="2580" t="n"/>
      <c r="CS85" s="2580" t="n"/>
      <c r="CT85" s="2580" t="n"/>
      <c r="CU85" s="2580" t="n"/>
      <c r="CV85" s="2580" t="n"/>
      <c r="CW85" s="2580" t="n"/>
      <c r="CX85" s="2580" t="n"/>
      <c r="CY85" s="2581" t="n"/>
      <c r="CZ85" s="324" t="n"/>
      <c r="DA85" s="334">
        <f>EOMONTH(DA71,-1)</f>
        <v/>
      </c>
      <c r="DB85" s="339" t="n"/>
      <c r="DC85" s="339" t="n"/>
      <c r="DD85" s="340" t="n"/>
      <c r="DE85" s="340" t="n"/>
      <c r="DF85" s="340" t="n"/>
      <c r="DG85" s="340" t="n"/>
      <c r="DH85" s="340" t="n"/>
      <c r="DI85" s="340" t="n"/>
      <c r="DJ85" s="341" t="n"/>
      <c r="DL85" s="334">
        <f>EOMONTH(DL71,-1)</f>
        <v/>
      </c>
      <c r="DM85" s="2578" t="n"/>
      <c r="DN85" s="2579" t="n"/>
      <c r="DO85" s="2580" t="n"/>
      <c r="DP85" s="2580" t="n"/>
      <c r="DQ85" s="2580" t="n"/>
      <c r="DR85" s="2580" t="n"/>
      <c r="DS85" s="2580" t="n"/>
      <c r="DT85" s="2580" t="n"/>
      <c r="DU85" s="2580" t="n"/>
      <c r="DV85" s="2581" t="n"/>
      <c r="DW85" s="324" t="n"/>
      <c r="DX85" s="334">
        <f>EOMONTH(DX71,-1)</f>
        <v/>
      </c>
      <c r="DY85" s="339" t="n"/>
      <c r="DZ85" s="339" t="n"/>
      <c r="EA85" s="340" t="n"/>
      <c r="EB85" s="340" t="n"/>
      <c r="EC85" s="340" t="n"/>
      <c r="ED85" s="340" t="n"/>
      <c r="EE85" s="340" t="n"/>
      <c r="EF85" s="340" t="n"/>
      <c r="EG85" s="341" t="n"/>
      <c r="EI85" s="334">
        <f>EOMONTH(EI71,-1)</f>
        <v/>
      </c>
      <c r="EJ85" s="2578" t="n"/>
      <c r="EK85" s="2579" t="n"/>
      <c r="EL85" s="2580" t="n"/>
      <c r="EM85" s="2580" t="n"/>
      <c r="EN85" s="2580" t="n"/>
      <c r="EO85" s="2580" t="n"/>
      <c r="EP85" s="2580" t="n"/>
      <c r="EQ85" s="2580" t="n"/>
      <c r="ER85" s="2580" t="n"/>
      <c r="ES85" s="2581" t="n"/>
      <c r="ET85" s="324" t="n"/>
      <c r="EU85" s="334">
        <f>EOMONTH(EU71,-1)</f>
        <v/>
      </c>
      <c r="EV85" s="339" t="n"/>
      <c r="EW85" s="339" t="n"/>
      <c r="EX85" s="340" t="n"/>
      <c r="EY85" s="340" t="n"/>
      <c r="EZ85" s="340" t="n"/>
      <c r="FA85" s="340" t="n"/>
      <c r="FB85" s="340" t="n"/>
      <c r="FC85" s="340" t="n"/>
      <c r="FD85" s="341" t="n"/>
      <c r="FF85" s="334">
        <f>EOMONTH(FF71,-1)</f>
        <v/>
      </c>
      <c r="FG85" s="2578" t="n"/>
      <c r="FH85" s="2579" t="n"/>
      <c r="FI85" s="2580" t="n"/>
      <c r="FJ85" s="2580" t="n"/>
      <c r="FK85" s="2580" t="n"/>
      <c r="FL85" s="2580" t="n"/>
      <c r="FM85" s="2580" t="n"/>
      <c r="FN85" s="2580" t="n"/>
      <c r="FO85" s="2580" t="n"/>
      <c r="FP85" s="2581" t="n"/>
      <c r="FQ85" s="324" t="n"/>
      <c r="FR85" s="334">
        <f>EOMONTH(FR71,-1)</f>
        <v/>
      </c>
      <c r="FS85" s="339" t="n"/>
      <c r="FT85" s="339" t="n"/>
      <c r="FU85" s="340" t="n"/>
      <c r="FV85" s="340" t="n"/>
      <c r="FW85" s="340" t="n"/>
      <c r="FX85" s="340" t="n"/>
      <c r="FY85" s="340" t="n"/>
      <c r="FZ85" s="340" t="n"/>
      <c r="GA85" s="341" t="n"/>
      <c r="GC85" s="334">
        <f>EOMONTH(GC71,-1)</f>
        <v/>
      </c>
      <c r="GD85" s="2578" t="n"/>
      <c r="GE85" s="2579" t="n"/>
      <c r="GF85" s="2580" t="n"/>
      <c r="GG85" s="2580" t="n"/>
      <c r="GH85" s="2580" t="n"/>
      <c r="GI85" s="2580" t="n"/>
      <c r="GJ85" s="2580" t="n"/>
      <c r="GK85" s="2580" t="n"/>
      <c r="GL85" s="2580" t="n"/>
      <c r="GM85" s="2581" t="n"/>
      <c r="GN85" s="324" t="n"/>
      <c r="GO85" s="334">
        <f>EOMONTH(GO71,-1)</f>
        <v/>
      </c>
      <c r="GP85" s="339" t="n"/>
      <c r="GQ85" s="339" t="n"/>
      <c r="GR85" s="340" t="n"/>
      <c r="GS85" s="340" t="n"/>
      <c r="GT85" s="340" t="n"/>
      <c r="GU85" s="340" t="n"/>
      <c r="GV85" s="340" t="n"/>
      <c r="GW85" s="340" t="n"/>
      <c r="GX85" s="341" t="n"/>
      <c r="GZ85" s="334">
        <f>EOMONTH(GZ71,-1)</f>
        <v/>
      </c>
      <c r="HA85" s="2578" t="n"/>
      <c r="HB85" s="2579" t="n"/>
      <c r="HC85" s="2580" t="n"/>
      <c r="HD85" s="2580" t="n"/>
      <c r="HE85" s="2580" t="n"/>
      <c r="HF85" s="2580" t="n"/>
      <c r="HG85" s="2580" t="n"/>
      <c r="HH85" s="2580" t="n"/>
      <c r="HI85" s="2580" t="n"/>
      <c r="HJ85" s="2581" t="n"/>
      <c r="HK85" s="324" t="n"/>
      <c r="HL85" s="334">
        <f>EOMONTH(HL71,-1)</f>
        <v/>
      </c>
      <c r="HM85" s="339" t="n"/>
      <c r="HN85" s="339" t="n"/>
      <c r="HO85" s="340" t="n"/>
      <c r="HP85" s="340" t="n"/>
      <c r="HQ85" s="340" t="n"/>
      <c r="HR85" s="340" t="n"/>
      <c r="HS85" s="340" t="n"/>
      <c r="HT85" s="340" t="n"/>
      <c r="HU85" s="341" t="n"/>
      <c r="HW85" s="334">
        <f>EOMONTH(HW71,-1)</f>
        <v/>
      </c>
      <c r="HX85" s="2578" t="n"/>
      <c r="HY85" s="2579" t="n"/>
      <c r="HZ85" s="2580" t="n"/>
      <c r="IA85" s="2580" t="n"/>
      <c r="IB85" s="2580" t="n"/>
      <c r="IC85" s="2580" t="n"/>
      <c r="ID85" s="2580" t="n"/>
      <c r="IE85" s="2580" t="n"/>
      <c r="IF85" s="2580" t="n"/>
      <c r="IG85" s="2581" t="n"/>
      <c r="IH85" s="324" t="n"/>
      <c r="II85" s="334">
        <f>EOMONTH(II71,-1)</f>
        <v/>
      </c>
      <c r="IJ85" s="339" t="n"/>
      <c r="IK85" s="339" t="n"/>
      <c r="IL85" s="340" t="n"/>
      <c r="IM85" s="340" t="n"/>
      <c r="IN85" s="340" t="n"/>
      <c r="IO85" s="340" t="n"/>
      <c r="IP85" s="340" t="n"/>
      <c r="IQ85" s="340" t="n"/>
      <c r="IR85" s="341" t="n"/>
      <c r="IT85" s="334">
        <f>EOMONTH(IT71,-1)</f>
        <v/>
      </c>
      <c r="IU85" s="2578" t="n"/>
      <c r="IV85" s="2579" t="n"/>
      <c r="IW85" s="2580" t="n"/>
      <c r="IX85" s="2580" t="n"/>
      <c r="IY85" s="2580" t="n"/>
      <c r="IZ85" s="2580" t="n"/>
      <c r="JA85" s="2580" t="n"/>
      <c r="JB85" s="2580" t="n"/>
      <c r="JC85" s="2580" t="n"/>
      <c r="JD85" s="2581" t="n"/>
      <c r="JE85" s="324" t="n"/>
      <c r="JF85" s="334">
        <f>EOMONTH(JF71,-1)</f>
        <v/>
      </c>
      <c r="JG85" s="339" t="n"/>
      <c r="JH85" s="339" t="n"/>
      <c r="JI85" s="340" t="n"/>
      <c r="JJ85" s="340" t="n"/>
      <c r="JK85" s="340" t="n"/>
      <c r="JL85" s="340" t="n"/>
      <c r="JM85" s="340" t="n"/>
      <c r="JN85" s="340" t="n"/>
      <c r="JO85" s="341" t="n"/>
      <c r="JQ85" s="334">
        <f>EOMONTH(JQ71,-1)</f>
        <v/>
      </c>
      <c r="JR85" s="2578" t="n"/>
      <c r="JS85" s="2579" t="n"/>
      <c r="JT85" s="2580" t="n"/>
      <c r="JU85" s="2580" t="n"/>
      <c r="JV85" s="2580" t="n"/>
      <c r="JW85" s="2580" t="n"/>
      <c r="JX85" s="2580" t="n"/>
      <c r="JY85" s="2580" t="n"/>
      <c r="JZ85" s="2580" t="n"/>
      <c r="KA85" s="2581" t="n"/>
      <c r="KB85" s="324" t="n"/>
      <c r="KC85" s="334">
        <f>EOMONTH(KC71,-1)</f>
        <v/>
      </c>
      <c r="KD85" s="339" t="n"/>
      <c r="KE85" s="339" t="n"/>
      <c r="KF85" s="340" t="n"/>
      <c r="KG85" s="340" t="n"/>
      <c r="KH85" s="340" t="n"/>
      <c r="KI85" s="340" t="n"/>
      <c r="KJ85" s="340" t="n"/>
      <c r="KK85" s="340" t="n"/>
      <c r="KL85" s="341" t="n"/>
    </row>
    <row r="86">
      <c r="A86" s="343" t="inlineStr">
        <is>
          <t>BC/BS</t>
        </is>
      </c>
      <c r="B86" s="344">
        <f>+C86/C98</f>
        <v/>
      </c>
      <c r="C86" s="345">
        <f>SUM(D86:K86)</f>
        <v/>
      </c>
      <c r="D86" s="346">
        <f>AA86+AX86+BU86+CR86+DO86+EL86+FI86+GF86+HC86+HZ86+IW86+JT86</f>
        <v/>
      </c>
      <c r="E86" s="346">
        <f>AB86+AY86+BV86+CS86+DP86+EM86+FJ86+GG86+HD86+IA86+IX86+JU86</f>
        <v/>
      </c>
      <c r="F86" s="346">
        <f>AC86+AZ86+BW86+CT86+DQ86+EN86+FK86+GH86+HE86+IB86+IY86+JV86</f>
        <v/>
      </c>
      <c r="G86" s="346">
        <f>AD86+BA86+BX86+CU86+DR86+EO86+FL86+GI86+HF86+IC86+IZ86+JW86</f>
        <v/>
      </c>
      <c r="H86" s="346">
        <f>AE86+BB86+BY86+CV86+DS86+EP86+FM86+GJ86+HG86+ID86+JA86+JX86</f>
        <v/>
      </c>
      <c r="I86" s="346">
        <f>AF86+BC86+BZ86+CW86+DT86+EQ86+FN86+GK86+HH86+IE86+JB86+JY86</f>
        <v/>
      </c>
      <c r="J86" s="346">
        <f>AG86+BD86+CA86+CX86+DU86+ER86+FO86+GL86+HI86+IF86+JC86+JZ86</f>
        <v/>
      </c>
      <c r="K86" s="347">
        <f>AH86+BE86+CB86+CY86+DV86+ES86+FP86+GM86+HJ86+IG86+JD86+KA86</f>
        <v/>
      </c>
      <c r="L86" s="324" t="n"/>
      <c r="M86" s="343">
        <f>+$A86</f>
        <v/>
      </c>
      <c r="N86" s="339">
        <f>SUM(O86:V86)</f>
        <v/>
      </c>
      <c r="O86" s="2582">
        <f>+D86/$C86</f>
        <v/>
      </c>
      <c r="P86" s="2582">
        <f>+E86/$C86</f>
        <v/>
      </c>
      <c r="Q86" s="2582">
        <f>+F86/$C86</f>
        <v/>
      </c>
      <c r="R86" s="2582">
        <f>+G86/$C86</f>
        <v/>
      </c>
      <c r="S86" s="2582">
        <f>+H86/$C86</f>
        <v/>
      </c>
      <c r="T86" s="2582">
        <f>+I86/$C86</f>
        <v/>
      </c>
      <c r="U86" s="2582">
        <f>+J86/$C86</f>
        <v/>
      </c>
      <c r="V86" s="2583">
        <f>+K86/$C86</f>
        <v/>
      </c>
      <c r="X86" s="343" t="inlineStr">
        <is>
          <t>BC/BS</t>
        </is>
      </c>
      <c r="Y86" s="344">
        <f>+Z86/Z98</f>
        <v/>
      </c>
      <c r="Z86" s="345">
        <f>SUM(AA86:AH86)</f>
        <v/>
      </c>
      <c r="AA86" s="346" t="n"/>
      <c r="AB86" s="346" t="n"/>
      <c r="AC86" s="346" t="n"/>
      <c r="AD86" s="346" t="n"/>
      <c r="AE86" s="346" t="n"/>
      <c r="AF86" s="346" t="n"/>
      <c r="AG86" s="346" t="n"/>
      <c r="AH86" s="347" t="n"/>
      <c r="AI86" s="324" t="n"/>
      <c r="AJ86" s="343">
        <f>+$A86</f>
        <v/>
      </c>
      <c r="AK86" s="339">
        <f>SUM(AL86:AS86)</f>
        <v/>
      </c>
      <c r="AL86" s="2582">
        <f>+AA86/Z86</f>
        <v/>
      </c>
      <c r="AM86" s="2582">
        <f>+AB86/Z86</f>
        <v/>
      </c>
      <c r="AN86" s="2582">
        <f>+AC86/Z86</f>
        <v/>
      </c>
      <c r="AO86" s="2582">
        <f>+AD86/Z86</f>
        <v/>
      </c>
      <c r="AP86" s="2582">
        <f>+AE86/Z86</f>
        <v/>
      </c>
      <c r="AQ86" s="2582">
        <f>+AF86/Z86</f>
        <v/>
      </c>
      <c r="AR86" s="2582">
        <f>+AG86/Z86</f>
        <v/>
      </c>
      <c r="AS86" s="2583">
        <f>+AH86/Z86</f>
        <v/>
      </c>
      <c r="AU86" s="343" t="inlineStr">
        <is>
          <t>BC/BS</t>
        </is>
      </c>
      <c r="AV86" s="344">
        <f>+AW86/AW98</f>
        <v/>
      </c>
      <c r="AW86" s="345">
        <f>SUM(AX86:BE86)</f>
        <v/>
      </c>
      <c r="AX86" s="346" t="n"/>
      <c r="AY86" s="346" t="n"/>
      <c r="AZ86" s="346" t="n"/>
      <c r="BA86" s="346" t="n"/>
      <c r="BB86" s="346" t="n"/>
      <c r="BC86" s="346" t="n"/>
      <c r="BD86" s="346" t="n"/>
      <c r="BE86" s="347" t="n"/>
      <c r="BF86" s="324" t="n"/>
      <c r="BG86" s="343">
        <f>+$A86</f>
        <v/>
      </c>
      <c r="BH86" s="339">
        <f>SUM(BI86:BP86)</f>
        <v/>
      </c>
      <c r="BI86" s="2582">
        <f>+AX86/AW86</f>
        <v/>
      </c>
      <c r="BJ86" s="2582">
        <f>+AY86/AW86</f>
        <v/>
      </c>
      <c r="BK86" s="2582">
        <f>+AZ86/AW86</f>
        <v/>
      </c>
      <c r="BL86" s="2582">
        <f>+BA86/AW86</f>
        <v/>
      </c>
      <c r="BM86" s="2582">
        <f>+BB86/AW86</f>
        <v/>
      </c>
      <c r="BN86" s="2582">
        <f>+BC86/AW86</f>
        <v/>
      </c>
      <c r="BO86" s="2582">
        <f>+BD86/AW86</f>
        <v/>
      </c>
      <c r="BP86" s="2583">
        <f>+BE86/AW86</f>
        <v/>
      </c>
      <c r="BR86" s="343" t="inlineStr">
        <is>
          <t>BC/BS</t>
        </is>
      </c>
      <c r="BS86" s="344">
        <f>+BT86/BT98</f>
        <v/>
      </c>
      <c r="BT86" s="345">
        <f>SUM(BU86:CB86)</f>
        <v/>
      </c>
      <c r="BU86" s="346" t="n"/>
      <c r="BV86" s="346" t="n"/>
      <c r="BW86" s="346" t="n"/>
      <c r="BX86" s="346" t="n"/>
      <c r="BY86" s="346" t="n"/>
      <c r="BZ86" s="346" t="n"/>
      <c r="CA86" s="346" t="n"/>
      <c r="CB86" s="347" t="n"/>
      <c r="CC86" s="324" t="n"/>
      <c r="CD86" s="343">
        <f>+$A86</f>
        <v/>
      </c>
      <c r="CE86" s="339">
        <f>SUM(CF86:CM86)</f>
        <v/>
      </c>
      <c r="CF86" s="2582">
        <f>+BU86/BT86</f>
        <v/>
      </c>
      <c r="CG86" s="2582">
        <f>+BV86/BT86</f>
        <v/>
      </c>
      <c r="CH86" s="2582">
        <f>+BW86/BT86</f>
        <v/>
      </c>
      <c r="CI86" s="2582">
        <f>+BX86/BT86</f>
        <v/>
      </c>
      <c r="CJ86" s="2582">
        <f>+BY86/BT86</f>
        <v/>
      </c>
      <c r="CK86" s="2582">
        <f>+BZ86/BT86</f>
        <v/>
      </c>
      <c r="CL86" s="2582">
        <f>+CA86/BT86</f>
        <v/>
      </c>
      <c r="CM86" s="2583">
        <f>+CB86/BT86</f>
        <v/>
      </c>
      <c r="CO86" s="343" t="inlineStr">
        <is>
          <t>BC/BS</t>
        </is>
      </c>
      <c r="CP86" s="344">
        <f>+CQ86/CQ98</f>
        <v/>
      </c>
      <c r="CQ86" s="345">
        <f>SUM(CR86:CY86)</f>
        <v/>
      </c>
      <c r="CR86" s="346" t="n"/>
      <c r="CS86" s="346" t="n"/>
      <c r="CT86" s="346" t="n"/>
      <c r="CU86" s="346" t="n"/>
      <c r="CV86" s="346" t="n"/>
      <c r="CW86" s="346" t="n"/>
      <c r="CX86" s="346" t="n"/>
      <c r="CY86" s="347" t="n"/>
      <c r="CZ86" s="324" t="n"/>
      <c r="DA86" s="343">
        <f>+$A86</f>
        <v/>
      </c>
      <c r="DB86" s="339">
        <f>SUM(DC86:DJ86)</f>
        <v/>
      </c>
      <c r="DC86" s="2582">
        <f>+CR86/CQ86</f>
        <v/>
      </c>
      <c r="DD86" s="2582">
        <f>+CS86/CQ86</f>
        <v/>
      </c>
      <c r="DE86" s="2582">
        <f>+CT86/CQ86</f>
        <v/>
      </c>
      <c r="DF86" s="2582">
        <f>+CU86/CQ86</f>
        <v/>
      </c>
      <c r="DG86" s="2582">
        <f>+CV86/CQ86</f>
        <v/>
      </c>
      <c r="DH86" s="2582">
        <f>+CW86/CQ86</f>
        <v/>
      </c>
      <c r="DI86" s="2582">
        <f>+CX86/CQ86</f>
        <v/>
      </c>
      <c r="DJ86" s="2583">
        <f>+CY86/CQ86</f>
        <v/>
      </c>
      <c r="DL86" s="343" t="inlineStr">
        <is>
          <t>BC/BS</t>
        </is>
      </c>
      <c r="DM86" s="344">
        <f>+DN86/DN98</f>
        <v/>
      </c>
      <c r="DN86" s="345">
        <f>SUM(DO86:DV86)</f>
        <v/>
      </c>
      <c r="DO86" s="346" t="n"/>
      <c r="DP86" s="346" t="n"/>
      <c r="DQ86" s="346" t="n"/>
      <c r="DR86" s="346" t="n"/>
      <c r="DS86" s="346" t="n"/>
      <c r="DT86" s="346" t="n"/>
      <c r="DU86" s="346" t="n"/>
      <c r="DV86" s="347" t="n"/>
      <c r="DW86" s="324" t="n"/>
      <c r="DX86" s="343">
        <f>+$A86</f>
        <v/>
      </c>
      <c r="DY86" s="339">
        <f>SUM(DZ86:EG86)</f>
        <v/>
      </c>
      <c r="DZ86" s="2582">
        <f>+DO86/DN86</f>
        <v/>
      </c>
      <c r="EA86" s="2582">
        <f>+DP86/DN86</f>
        <v/>
      </c>
      <c r="EB86" s="2582">
        <f>+DQ86/DN86</f>
        <v/>
      </c>
      <c r="EC86" s="2582">
        <f>+DR86/DN86</f>
        <v/>
      </c>
      <c r="ED86" s="2582">
        <f>+DS86/DN86</f>
        <v/>
      </c>
      <c r="EE86" s="2582">
        <f>+DT86/DN86</f>
        <v/>
      </c>
      <c r="EF86" s="2582">
        <f>+DU86/DN86</f>
        <v/>
      </c>
      <c r="EG86" s="2583">
        <f>+DV86/DN86</f>
        <v/>
      </c>
      <c r="EI86" s="343" t="inlineStr">
        <is>
          <t>BC/BS</t>
        </is>
      </c>
      <c r="EJ86" s="344">
        <f>+EK86/EK98</f>
        <v/>
      </c>
      <c r="EK86" s="345">
        <f>SUM(EL86:ES86)</f>
        <v/>
      </c>
      <c r="EL86" s="346" t="n"/>
      <c r="EM86" s="346" t="n"/>
      <c r="EN86" s="346" t="n"/>
      <c r="EO86" s="346" t="n"/>
      <c r="EP86" s="346" t="n"/>
      <c r="EQ86" s="346" t="n"/>
      <c r="ER86" s="346" t="n"/>
      <c r="ES86" s="347" t="n"/>
      <c r="ET86" s="324" t="n"/>
      <c r="EU86" s="343">
        <f>+$A86</f>
        <v/>
      </c>
      <c r="EV86" s="339">
        <f>SUM(EW86:FD86)</f>
        <v/>
      </c>
      <c r="EW86" s="2582">
        <f>+EL86/EK86</f>
        <v/>
      </c>
      <c r="EX86" s="2582">
        <f>+EM86/EK86</f>
        <v/>
      </c>
      <c r="EY86" s="2582">
        <f>+EN86/EK86</f>
        <v/>
      </c>
      <c r="EZ86" s="2582">
        <f>+EO86/EK86</f>
        <v/>
      </c>
      <c r="FA86" s="2582">
        <f>+EP86/EK86</f>
        <v/>
      </c>
      <c r="FB86" s="2582">
        <f>+EQ86/EK86</f>
        <v/>
      </c>
      <c r="FC86" s="2582">
        <f>+ER86/EK86</f>
        <v/>
      </c>
      <c r="FD86" s="2583">
        <f>+ES86/EK86</f>
        <v/>
      </c>
      <c r="FF86" s="343" t="inlineStr">
        <is>
          <t>BC/BS</t>
        </is>
      </c>
      <c r="FG86" s="344">
        <f>+FH86/FH98</f>
        <v/>
      </c>
      <c r="FH86" s="345">
        <f>SUM(FI86:FP86)</f>
        <v/>
      </c>
      <c r="FI86" s="346" t="n"/>
      <c r="FJ86" s="346" t="n"/>
      <c r="FK86" s="346" t="n"/>
      <c r="FL86" s="346" t="n"/>
      <c r="FM86" s="346" t="n"/>
      <c r="FN86" s="346" t="n"/>
      <c r="FO86" s="346" t="n"/>
      <c r="FP86" s="347" t="n"/>
      <c r="FQ86" s="324" t="n"/>
      <c r="FR86" s="343">
        <f>+$A86</f>
        <v/>
      </c>
      <c r="FS86" s="339">
        <f>SUM(FT86:GA86)</f>
        <v/>
      </c>
      <c r="FT86" s="2582">
        <f>+FI86/FH86</f>
        <v/>
      </c>
      <c r="FU86" s="2582">
        <f>+FJ86/FH86</f>
        <v/>
      </c>
      <c r="FV86" s="2582">
        <f>+FK86/FH86</f>
        <v/>
      </c>
      <c r="FW86" s="2582">
        <f>+FL86/FH86</f>
        <v/>
      </c>
      <c r="FX86" s="2582">
        <f>+FM86/FH86</f>
        <v/>
      </c>
      <c r="FY86" s="2582">
        <f>+FN86/FH86</f>
        <v/>
      </c>
      <c r="FZ86" s="2582">
        <f>+FO86/FH86</f>
        <v/>
      </c>
      <c r="GA86" s="2583">
        <f>+FP86/FH86</f>
        <v/>
      </c>
      <c r="GC86" s="343" t="inlineStr">
        <is>
          <t>BC/BS</t>
        </is>
      </c>
      <c r="GD86" s="344">
        <f>+GE86/GE98</f>
        <v/>
      </c>
      <c r="GE86" s="345">
        <f>SUM(GF86:GM86)</f>
        <v/>
      </c>
      <c r="GF86" s="346" t="n"/>
      <c r="GG86" s="346" t="n"/>
      <c r="GH86" s="346" t="n"/>
      <c r="GI86" s="346" t="n"/>
      <c r="GJ86" s="346" t="n"/>
      <c r="GK86" s="346" t="n"/>
      <c r="GL86" s="346" t="n"/>
      <c r="GM86" s="347" t="n"/>
      <c r="GN86" s="324" t="n"/>
      <c r="GO86" s="343">
        <f>+$A86</f>
        <v/>
      </c>
      <c r="GP86" s="339">
        <f>SUM(GQ86:GX86)</f>
        <v/>
      </c>
      <c r="GQ86" s="2582">
        <f>+GF86/GE86</f>
        <v/>
      </c>
      <c r="GR86" s="2582">
        <f>+GG86/GE86</f>
        <v/>
      </c>
      <c r="GS86" s="2582">
        <f>+GH86/GE86</f>
        <v/>
      </c>
      <c r="GT86" s="2582">
        <f>+GI86/GE86</f>
        <v/>
      </c>
      <c r="GU86" s="2582">
        <f>+GJ86/GE86</f>
        <v/>
      </c>
      <c r="GV86" s="2582">
        <f>+GK86/GE86</f>
        <v/>
      </c>
      <c r="GW86" s="2582">
        <f>+GL86/GE86</f>
        <v/>
      </c>
      <c r="GX86" s="2583">
        <f>+GM86/GE86</f>
        <v/>
      </c>
      <c r="GZ86" s="343" t="inlineStr">
        <is>
          <t>BC/BS</t>
        </is>
      </c>
      <c r="HA86" s="344">
        <f>+HB86/HB98</f>
        <v/>
      </c>
      <c r="HB86" s="345">
        <f>SUM(HC86:HJ86)</f>
        <v/>
      </c>
      <c r="HC86" s="346" t="n"/>
      <c r="HD86" s="346" t="n"/>
      <c r="HE86" s="346" t="n"/>
      <c r="HF86" s="346" t="n"/>
      <c r="HG86" s="346" t="n"/>
      <c r="HH86" s="346" t="n"/>
      <c r="HI86" s="346" t="n"/>
      <c r="HJ86" s="347" t="n"/>
      <c r="HK86" s="324" t="n"/>
      <c r="HL86" s="343">
        <f>+$A86</f>
        <v/>
      </c>
      <c r="HM86" s="339">
        <f>SUM(HN86:HU86)</f>
        <v/>
      </c>
      <c r="HN86" s="2582">
        <f>+HC86/HB86</f>
        <v/>
      </c>
      <c r="HO86" s="2582">
        <f>+HD86/HB86</f>
        <v/>
      </c>
      <c r="HP86" s="2582">
        <f>+HE86/HB86</f>
        <v/>
      </c>
      <c r="HQ86" s="2582">
        <f>+HF86/HB86</f>
        <v/>
      </c>
      <c r="HR86" s="2582">
        <f>+HG86/HB86</f>
        <v/>
      </c>
      <c r="HS86" s="2582">
        <f>+HH86/HB86</f>
        <v/>
      </c>
      <c r="HT86" s="2582">
        <f>+HI86/HB86</f>
        <v/>
      </c>
      <c r="HU86" s="2583">
        <f>+HJ86/HB86</f>
        <v/>
      </c>
      <c r="HW86" s="343" t="inlineStr">
        <is>
          <t>BC/BS</t>
        </is>
      </c>
      <c r="HX86" s="344">
        <f>+HY86/HY98</f>
        <v/>
      </c>
      <c r="HY86" s="345">
        <f>SUM(HZ86:IG86)</f>
        <v/>
      </c>
      <c r="HZ86" s="346" t="n"/>
      <c r="IA86" s="346" t="n"/>
      <c r="IB86" s="346" t="n"/>
      <c r="IC86" s="346" t="n"/>
      <c r="ID86" s="346" t="n"/>
      <c r="IE86" s="346" t="n"/>
      <c r="IF86" s="346" t="n"/>
      <c r="IG86" s="347" t="n"/>
      <c r="IH86" s="324" t="n"/>
      <c r="II86" s="343">
        <f>+$A86</f>
        <v/>
      </c>
      <c r="IJ86" s="339">
        <f>SUM(IK86:IR86)</f>
        <v/>
      </c>
      <c r="IK86" s="2582">
        <f>+HZ86/HY86</f>
        <v/>
      </c>
      <c r="IL86" s="2582">
        <f>+IA86/HY86</f>
        <v/>
      </c>
      <c r="IM86" s="2582">
        <f>+IB86/HY86</f>
        <v/>
      </c>
      <c r="IN86" s="2582">
        <f>+IC86/HY86</f>
        <v/>
      </c>
      <c r="IO86" s="2582">
        <f>+ID86/HY86</f>
        <v/>
      </c>
      <c r="IP86" s="2582">
        <f>+IE86/HY86</f>
        <v/>
      </c>
      <c r="IQ86" s="2582">
        <f>+IF86/HY86</f>
        <v/>
      </c>
      <c r="IR86" s="2583">
        <f>+IG86/HY86</f>
        <v/>
      </c>
      <c r="IT86" s="343" t="inlineStr">
        <is>
          <t>BC/BS</t>
        </is>
      </c>
      <c r="IU86" s="344">
        <f>+IV86/IV98</f>
        <v/>
      </c>
      <c r="IV86" s="345">
        <f>SUM(IW86:JD86)</f>
        <v/>
      </c>
      <c r="IW86" s="346" t="n"/>
      <c r="IX86" s="346" t="n"/>
      <c r="IY86" s="346" t="n"/>
      <c r="IZ86" s="346" t="n"/>
      <c r="JA86" s="346" t="n"/>
      <c r="JB86" s="346" t="n"/>
      <c r="JC86" s="346" t="n"/>
      <c r="JD86" s="347" t="n"/>
      <c r="JE86" s="324" t="n"/>
      <c r="JF86" s="343">
        <f>+$A86</f>
        <v/>
      </c>
      <c r="JG86" s="339">
        <f>SUM(JH86:JO86)</f>
        <v/>
      </c>
      <c r="JH86" s="2582">
        <f>+IW86/IV86</f>
        <v/>
      </c>
      <c r="JI86" s="2582">
        <f>+IX86/IV86</f>
        <v/>
      </c>
      <c r="JJ86" s="2582">
        <f>+IY86/IV86</f>
        <v/>
      </c>
      <c r="JK86" s="2582">
        <f>+IZ86/IV86</f>
        <v/>
      </c>
      <c r="JL86" s="2582">
        <f>+JA86/IV86</f>
        <v/>
      </c>
      <c r="JM86" s="2582">
        <f>+JB86/IV86</f>
        <v/>
      </c>
      <c r="JN86" s="2582">
        <f>+JC86/IV86</f>
        <v/>
      </c>
      <c r="JO86" s="2583">
        <f>+JD86/IV86</f>
        <v/>
      </c>
      <c r="JQ86" s="343" t="inlineStr">
        <is>
          <t>BC/BS</t>
        </is>
      </c>
      <c r="JR86" s="344">
        <f>+JS86/JS98</f>
        <v/>
      </c>
      <c r="JS86" s="345">
        <f>SUM(JT86:KA86)</f>
        <v/>
      </c>
      <c r="JT86" s="346" t="n"/>
      <c r="JU86" s="346" t="n"/>
      <c r="JV86" s="346" t="n"/>
      <c r="JW86" s="346" t="n"/>
      <c r="JX86" s="346" t="n"/>
      <c r="JY86" s="346" t="n"/>
      <c r="JZ86" s="346" t="n"/>
      <c r="KA86" s="347" t="n"/>
      <c r="KB86" s="324" t="n"/>
      <c r="KC86" s="343">
        <f>+$A86</f>
        <v/>
      </c>
      <c r="KD86" s="339">
        <f>SUM(KE86:KL86)</f>
        <v/>
      </c>
      <c r="KE86" s="2582">
        <f>+JT86/JS86</f>
        <v/>
      </c>
      <c r="KF86" s="2582">
        <f>+JU86/JS86</f>
        <v/>
      </c>
      <c r="KG86" s="2582">
        <f>+JV86/JS86</f>
        <v/>
      </c>
      <c r="KH86" s="2582">
        <f>+JW86/JS86</f>
        <v/>
      </c>
      <c r="KI86" s="2582">
        <f>+JX86/JS86</f>
        <v/>
      </c>
      <c r="KJ86" s="2582">
        <f>+JY86/JS86</f>
        <v/>
      </c>
      <c r="KK86" s="2582">
        <f>+JZ86/JS86</f>
        <v/>
      </c>
      <c r="KL86" s="2583">
        <f>+KA86/JS86</f>
        <v/>
      </c>
    </row>
    <row r="87">
      <c r="A87" s="343" t="inlineStr">
        <is>
          <t>COMMERCIAL</t>
        </is>
      </c>
      <c r="B87" s="344">
        <f>+C87/C98</f>
        <v/>
      </c>
      <c r="C87" s="345">
        <f>SUM(D87:K87)</f>
        <v/>
      </c>
      <c r="D87" s="346">
        <f>AA87+AX87+BU87+CR87+DO87+EL87+FI87+GF87+HC87+HZ87+IW87+JT87</f>
        <v/>
      </c>
      <c r="E87" s="346">
        <f>AB87+AY87+BV87+CS87+DP87+EM87+FJ87+GG87+HD87+IA87+IX87+JU87</f>
        <v/>
      </c>
      <c r="F87" s="346">
        <f>AC87+AZ87+BW87+CT87+DQ87+EN87+FK87+GH87+HE87+IB87+IY87+JV87</f>
        <v/>
      </c>
      <c r="G87" s="346">
        <f>AD87+BA87+BX87+CU87+DR87+EO87+FL87+GI87+HF87+IC87+IZ87+JW87</f>
        <v/>
      </c>
      <c r="H87" s="346">
        <f>AE87+BB87+BY87+CV87+DS87+EP87+FM87+GJ87+HG87+ID87+JA87+JX87</f>
        <v/>
      </c>
      <c r="I87" s="346">
        <f>AF87+BC87+BZ87+CW87+DT87+EQ87+FN87+GK87+HH87+IE87+JB87+JY87</f>
        <v/>
      </c>
      <c r="J87" s="346">
        <f>AG87+BD87+CA87+CX87+DU87+ER87+FO87+GL87+HI87+IF87+JC87+JZ87</f>
        <v/>
      </c>
      <c r="K87" s="347">
        <f>AH87+BE87+CB87+CY87+DV87+ES87+FP87+GM87+HJ87+IG87+JD87+KA87</f>
        <v/>
      </c>
      <c r="L87" s="324" t="n"/>
      <c r="M87" s="343">
        <f>+$A87</f>
        <v/>
      </c>
      <c r="N87" s="339">
        <f>SUM(O87:V87)</f>
        <v/>
      </c>
      <c r="O87" s="2582">
        <f>+D87/$C87</f>
        <v/>
      </c>
      <c r="P87" s="2582">
        <f>+E87/$C87</f>
        <v/>
      </c>
      <c r="Q87" s="2582">
        <f>+F87/$C87</f>
        <v/>
      </c>
      <c r="R87" s="2582">
        <f>+G87/$C87</f>
        <v/>
      </c>
      <c r="S87" s="2582">
        <f>+H87/$C87</f>
        <v/>
      </c>
      <c r="T87" s="2582">
        <f>+I87/$C87</f>
        <v/>
      </c>
      <c r="U87" s="2582">
        <f>+J87/$C87</f>
        <v/>
      </c>
      <c r="V87" s="2583">
        <f>+K87/$C87</f>
        <v/>
      </c>
      <c r="X87" s="343" t="inlineStr">
        <is>
          <t>COMMERCIAL</t>
        </is>
      </c>
      <c r="Y87" s="344">
        <f>+Z87/Z98</f>
        <v/>
      </c>
      <c r="Z87" s="345">
        <f>SUM(AA87:AH87)</f>
        <v/>
      </c>
      <c r="AA87" s="346" t="n"/>
      <c r="AB87" s="346" t="n"/>
      <c r="AC87" s="346" t="n"/>
      <c r="AD87" s="346" t="n"/>
      <c r="AE87" s="346" t="n"/>
      <c r="AF87" s="346" t="n"/>
      <c r="AG87" s="346" t="n"/>
      <c r="AH87" s="347" t="n"/>
      <c r="AI87" s="324" t="n"/>
      <c r="AJ87" s="343">
        <f>+$A87</f>
        <v/>
      </c>
      <c r="AK87" s="339">
        <f>SUM(AL87:AS87)</f>
        <v/>
      </c>
      <c r="AL87" s="2582">
        <f>+AA87/Z87</f>
        <v/>
      </c>
      <c r="AM87" s="2582">
        <f>+AB87/Z87</f>
        <v/>
      </c>
      <c r="AN87" s="2582">
        <f>+AC87/Z87</f>
        <v/>
      </c>
      <c r="AO87" s="2582">
        <f>+AD87/Z87</f>
        <v/>
      </c>
      <c r="AP87" s="2582">
        <f>+AE87/Z87</f>
        <v/>
      </c>
      <c r="AQ87" s="2582">
        <f>+AF87/Z87</f>
        <v/>
      </c>
      <c r="AR87" s="2582">
        <f>+AG87/Z87</f>
        <v/>
      </c>
      <c r="AS87" s="2583">
        <f>+AH87/Z87</f>
        <v/>
      </c>
      <c r="AU87" s="343" t="inlineStr">
        <is>
          <t>COMMERCIAL</t>
        </is>
      </c>
      <c r="AV87" s="344">
        <f>+AW87/AW98</f>
        <v/>
      </c>
      <c r="AW87" s="345">
        <f>SUM(AX87:BE87)</f>
        <v/>
      </c>
      <c r="AX87" s="346" t="n"/>
      <c r="AY87" s="346" t="n"/>
      <c r="AZ87" s="346" t="n"/>
      <c r="BA87" s="346" t="n"/>
      <c r="BB87" s="346" t="n"/>
      <c r="BC87" s="346" t="n"/>
      <c r="BD87" s="346" t="n"/>
      <c r="BE87" s="347" t="n"/>
      <c r="BF87" s="324" t="n"/>
      <c r="BG87" s="343">
        <f>+$A87</f>
        <v/>
      </c>
      <c r="BH87" s="339">
        <f>SUM(BI87:BP87)</f>
        <v/>
      </c>
      <c r="BI87" s="2582">
        <f>+AX87/AW87</f>
        <v/>
      </c>
      <c r="BJ87" s="2582">
        <f>+AY87/AW87</f>
        <v/>
      </c>
      <c r="BK87" s="2582">
        <f>+AZ87/AW87</f>
        <v/>
      </c>
      <c r="BL87" s="2582">
        <f>+BA87/AW87</f>
        <v/>
      </c>
      <c r="BM87" s="2582">
        <f>+BB87/AW87</f>
        <v/>
      </c>
      <c r="BN87" s="2582">
        <f>+BC87/AW87</f>
        <v/>
      </c>
      <c r="BO87" s="2582">
        <f>+BD87/AW87</f>
        <v/>
      </c>
      <c r="BP87" s="2583">
        <f>+BE87/AW87</f>
        <v/>
      </c>
      <c r="BR87" s="343" t="inlineStr">
        <is>
          <t>COMMERCIAL</t>
        </is>
      </c>
      <c r="BS87" s="344">
        <f>+BT87/BT98</f>
        <v/>
      </c>
      <c r="BT87" s="345">
        <f>SUM(BU87:CB87)</f>
        <v/>
      </c>
      <c r="BU87" s="346" t="n"/>
      <c r="BV87" s="346" t="n"/>
      <c r="BW87" s="346" t="n"/>
      <c r="BX87" s="346" t="n"/>
      <c r="BY87" s="346" t="n"/>
      <c r="BZ87" s="346" t="n"/>
      <c r="CA87" s="346" t="n"/>
      <c r="CB87" s="347" t="n"/>
      <c r="CC87" s="324" t="n"/>
      <c r="CD87" s="343">
        <f>+$A87</f>
        <v/>
      </c>
      <c r="CE87" s="339">
        <f>SUM(CF87:CM87)</f>
        <v/>
      </c>
      <c r="CF87" s="2582">
        <f>+BU87/BT87</f>
        <v/>
      </c>
      <c r="CG87" s="2582">
        <f>+BV87/BT87</f>
        <v/>
      </c>
      <c r="CH87" s="2582">
        <f>+BW87/BT87</f>
        <v/>
      </c>
      <c r="CI87" s="2582">
        <f>+BX87/BT87</f>
        <v/>
      </c>
      <c r="CJ87" s="2582">
        <f>+BY87/BT87</f>
        <v/>
      </c>
      <c r="CK87" s="2582">
        <f>+BZ87/BT87</f>
        <v/>
      </c>
      <c r="CL87" s="2582">
        <f>+CA87/BT87</f>
        <v/>
      </c>
      <c r="CM87" s="2583">
        <f>+CB87/BT87</f>
        <v/>
      </c>
      <c r="CO87" s="343" t="inlineStr">
        <is>
          <t>COMMERCIAL</t>
        </is>
      </c>
      <c r="CP87" s="344">
        <f>+CQ87/CQ98</f>
        <v/>
      </c>
      <c r="CQ87" s="345">
        <f>SUM(CR87:CY87)</f>
        <v/>
      </c>
      <c r="CR87" s="346" t="n"/>
      <c r="CS87" s="346" t="n"/>
      <c r="CT87" s="346" t="n"/>
      <c r="CU87" s="346" t="n"/>
      <c r="CV87" s="346" t="n"/>
      <c r="CW87" s="346" t="n"/>
      <c r="CX87" s="346" t="n"/>
      <c r="CY87" s="347" t="n"/>
      <c r="CZ87" s="324" t="n"/>
      <c r="DA87" s="343">
        <f>+$A87</f>
        <v/>
      </c>
      <c r="DB87" s="339">
        <f>SUM(DC87:DJ87)</f>
        <v/>
      </c>
      <c r="DC87" s="2582">
        <f>+CR87/CQ87</f>
        <v/>
      </c>
      <c r="DD87" s="2582">
        <f>+CS87/CQ87</f>
        <v/>
      </c>
      <c r="DE87" s="2582">
        <f>+CT87/CQ87</f>
        <v/>
      </c>
      <c r="DF87" s="2582">
        <f>+CU87/CQ87</f>
        <v/>
      </c>
      <c r="DG87" s="2582">
        <f>+CV87/CQ87</f>
        <v/>
      </c>
      <c r="DH87" s="2582">
        <f>+CW87/CQ87</f>
        <v/>
      </c>
      <c r="DI87" s="2582">
        <f>+CX87/CQ87</f>
        <v/>
      </c>
      <c r="DJ87" s="2583">
        <f>+CY87/CQ87</f>
        <v/>
      </c>
      <c r="DL87" s="343" t="inlineStr">
        <is>
          <t>COMMERCIAL</t>
        </is>
      </c>
      <c r="DM87" s="344">
        <f>+DN87/DN98</f>
        <v/>
      </c>
      <c r="DN87" s="345">
        <f>SUM(DO87:DV87)</f>
        <v/>
      </c>
      <c r="DO87" s="346" t="n"/>
      <c r="DP87" s="346" t="n"/>
      <c r="DQ87" s="346" t="n"/>
      <c r="DR87" s="346" t="n"/>
      <c r="DS87" s="346" t="n"/>
      <c r="DT87" s="346" t="n"/>
      <c r="DU87" s="346" t="n"/>
      <c r="DV87" s="347" t="n"/>
      <c r="DW87" s="324" t="n"/>
      <c r="DX87" s="343">
        <f>+$A87</f>
        <v/>
      </c>
      <c r="DY87" s="339">
        <f>SUM(DZ87:EG87)</f>
        <v/>
      </c>
      <c r="DZ87" s="2582">
        <f>+DO87/DN87</f>
        <v/>
      </c>
      <c r="EA87" s="2582">
        <f>+DP87/DN87</f>
        <v/>
      </c>
      <c r="EB87" s="2582">
        <f>+DQ87/DN87</f>
        <v/>
      </c>
      <c r="EC87" s="2582">
        <f>+DR87/DN87</f>
        <v/>
      </c>
      <c r="ED87" s="2582">
        <f>+DS87/DN87</f>
        <v/>
      </c>
      <c r="EE87" s="2582">
        <f>+DT87/DN87</f>
        <v/>
      </c>
      <c r="EF87" s="2582">
        <f>+DU87/DN87</f>
        <v/>
      </c>
      <c r="EG87" s="2583">
        <f>+DV87/DN87</f>
        <v/>
      </c>
      <c r="EI87" s="343" t="inlineStr">
        <is>
          <t>COMMERCIAL</t>
        </is>
      </c>
      <c r="EJ87" s="344">
        <f>+EK87/EK98</f>
        <v/>
      </c>
      <c r="EK87" s="345">
        <f>SUM(EL87:ES87)</f>
        <v/>
      </c>
      <c r="EL87" s="346" t="n"/>
      <c r="EM87" s="346" t="n"/>
      <c r="EN87" s="346" t="n"/>
      <c r="EO87" s="346" t="n"/>
      <c r="EP87" s="346" t="n"/>
      <c r="EQ87" s="346" t="n"/>
      <c r="ER87" s="346" t="n"/>
      <c r="ES87" s="347" t="n"/>
      <c r="ET87" s="324" t="n"/>
      <c r="EU87" s="343">
        <f>+$A87</f>
        <v/>
      </c>
      <c r="EV87" s="339">
        <f>SUM(EW87:FD87)</f>
        <v/>
      </c>
      <c r="EW87" s="2582">
        <f>+EL87/EK87</f>
        <v/>
      </c>
      <c r="EX87" s="2582">
        <f>+EM87/EK87</f>
        <v/>
      </c>
      <c r="EY87" s="2582">
        <f>+EN87/EK87</f>
        <v/>
      </c>
      <c r="EZ87" s="2582">
        <f>+EO87/EK87</f>
        <v/>
      </c>
      <c r="FA87" s="2582">
        <f>+EP87/EK87</f>
        <v/>
      </c>
      <c r="FB87" s="2582">
        <f>+EQ87/EK87</f>
        <v/>
      </c>
      <c r="FC87" s="2582">
        <f>+ER87/EK87</f>
        <v/>
      </c>
      <c r="FD87" s="2583">
        <f>+ES87/EK87</f>
        <v/>
      </c>
      <c r="FF87" s="343" t="inlineStr">
        <is>
          <t>COMMERCIAL</t>
        </is>
      </c>
      <c r="FG87" s="344">
        <f>+FH87/FH98</f>
        <v/>
      </c>
      <c r="FH87" s="345">
        <f>SUM(FI87:FP87)</f>
        <v/>
      </c>
      <c r="FI87" s="346" t="n"/>
      <c r="FJ87" s="346" t="n"/>
      <c r="FK87" s="346" t="n"/>
      <c r="FL87" s="346" t="n"/>
      <c r="FM87" s="346" t="n"/>
      <c r="FN87" s="346" t="n"/>
      <c r="FO87" s="346" t="n"/>
      <c r="FP87" s="347" t="n"/>
      <c r="FQ87" s="324" t="n"/>
      <c r="FR87" s="343">
        <f>+$A87</f>
        <v/>
      </c>
      <c r="FS87" s="339">
        <f>SUM(FT87:GA87)</f>
        <v/>
      </c>
      <c r="FT87" s="2582">
        <f>+FI87/FH87</f>
        <v/>
      </c>
      <c r="FU87" s="2582">
        <f>+FJ87/FH87</f>
        <v/>
      </c>
      <c r="FV87" s="2582">
        <f>+FK87/FH87</f>
        <v/>
      </c>
      <c r="FW87" s="2582">
        <f>+FL87/FH87</f>
        <v/>
      </c>
      <c r="FX87" s="2582">
        <f>+FM87/FH87</f>
        <v/>
      </c>
      <c r="FY87" s="2582">
        <f>+FN87/FH87</f>
        <v/>
      </c>
      <c r="FZ87" s="2582">
        <f>+FO87/FH87</f>
        <v/>
      </c>
      <c r="GA87" s="2583">
        <f>+FP87/FH87</f>
        <v/>
      </c>
      <c r="GC87" s="343" t="inlineStr">
        <is>
          <t>COMMERCIAL</t>
        </is>
      </c>
      <c r="GD87" s="344">
        <f>+GE87/GE98</f>
        <v/>
      </c>
      <c r="GE87" s="345">
        <f>SUM(GF87:GM87)</f>
        <v/>
      </c>
      <c r="GF87" s="346" t="n"/>
      <c r="GG87" s="346" t="n"/>
      <c r="GH87" s="346" t="n"/>
      <c r="GI87" s="346" t="n"/>
      <c r="GJ87" s="346" t="n"/>
      <c r="GK87" s="346" t="n"/>
      <c r="GL87" s="346" t="n"/>
      <c r="GM87" s="347" t="n"/>
      <c r="GN87" s="324" t="n"/>
      <c r="GO87" s="343">
        <f>+$A87</f>
        <v/>
      </c>
      <c r="GP87" s="339">
        <f>SUM(GQ87:GX87)</f>
        <v/>
      </c>
      <c r="GQ87" s="2582">
        <f>+GF87/GE87</f>
        <v/>
      </c>
      <c r="GR87" s="2582">
        <f>+GG87/GE87</f>
        <v/>
      </c>
      <c r="GS87" s="2582">
        <f>+GH87/GE87</f>
        <v/>
      </c>
      <c r="GT87" s="2582">
        <f>+GI87/GE87</f>
        <v/>
      </c>
      <c r="GU87" s="2582">
        <f>+GJ87/GE87</f>
        <v/>
      </c>
      <c r="GV87" s="2582">
        <f>+GK87/GE87</f>
        <v/>
      </c>
      <c r="GW87" s="2582">
        <f>+GL87/GE87</f>
        <v/>
      </c>
      <c r="GX87" s="2583">
        <f>+GM87/GE87</f>
        <v/>
      </c>
      <c r="GZ87" s="343" t="inlineStr">
        <is>
          <t>COMMERCIAL</t>
        </is>
      </c>
      <c r="HA87" s="344">
        <f>+HB87/HB98</f>
        <v/>
      </c>
      <c r="HB87" s="345">
        <f>SUM(HC87:HJ87)</f>
        <v/>
      </c>
      <c r="HC87" s="346" t="n"/>
      <c r="HD87" s="346" t="n"/>
      <c r="HE87" s="346" t="n"/>
      <c r="HF87" s="346" t="n"/>
      <c r="HG87" s="346" t="n"/>
      <c r="HH87" s="346" t="n"/>
      <c r="HI87" s="346" t="n"/>
      <c r="HJ87" s="347" t="n"/>
      <c r="HK87" s="324" t="n"/>
      <c r="HL87" s="343">
        <f>+$A87</f>
        <v/>
      </c>
      <c r="HM87" s="339">
        <f>SUM(HN87:HU87)</f>
        <v/>
      </c>
      <c r="HN87" s="2582">
        <f>+HC87/HB87</f>
        <v/>
      </c>
      <c r="HO87" s="2582">
        <f>+HD87/HB87</f>
        <v/>
      </c>
      <c r="HP87" s="2582">
        <f>+HE87/HB87</f>
        <v/>
      </c>
      <c r="HQ87" s="2582">
        <f>+HF87/HB87</f>
        <v/>
      </c>
      <c r="HR87" s="2582">
        <f>+HG87/HB87</f>
        <v/>
      </c>
      <c r="HS87" s="2582">
        <f>+HH87/HB87</f>
        <v/>
      </c>
      <c r="HT87" s="2582">
        <f>+HI87/HB87</f>
        <v/>
      </c>
      <c r="HU87" s="2583">
        <f>+HJ87/HB87</f>
        <v/>
      </c>
      <c r="HW87" s="343" t="inlineStr">
        <is>
          <t>COMMERCIAL</t>
        </is>
      </c>
      <c r="HX87" s="344">
        <f>+HY87/HY98</f>
        <v/>
      </c>
      <c r="HY87" s="345">
        <f>SUM(HZ87:IG87)</f>
        <v/>
      </c>
      <c r="HZ87" s="346" t="n"/>
      <c r="IA87" s="346" t="n"/>
      <c r="IB87" s="346" t="n"/>
      <c r="IC87" s="346" t="n"/>
      <c r="ID87" s="346" t="n"/>
      <c r="IE87" s="346" t="n"/>
      <c r="IF87" s="346" t="n"/>
      <c r="IG87" s="347" t="n"/>
      <c r="IH87" s="324" t="n"/>
      <c r="II87" s="343">
        <f>+$A87</f>
        <v/>
      </c>
      <c r="IJ87" s="339">
        <f>SUM(IK87:IR87)</f>
        <v/>
      </c>
      <c r="IK87" s="2582">
        <f>+HZ87/HY87</f>
        <v/>
      </c>
      <c r="IL87" s="2582">
        <f>+IA87/HY87</f>
        <v/>
      </c>
      <c r="IM87" s="2582">
        <f>+IB87/HY87</f>
        <v/>
      </c>
      <c r="IN87" s="2582">
        <f>+IC87/HY87</f>
        <v/>
      </c>
      <c r="IO87" s="2582">
        <f>+ID87/HY87</f>
        <v/>
      </c>
      <c r="IP87" s="2582">
        <f>+IE87/HY87</f>
        <v/>
      </c>
      <c r="IQ87" s="2582">
        <f>+IF87/HY87</f>
        <v/>
      </c>
      <c r="IR87" s="2583">
        <f>+IG87/HY87</f>
        <v/>
      </c>
      <c r="IT87" s="343" t="inlineStr">
        <is>
          <t>COMMERCIAL</t>
        </is>
      </c>
      <c r="IU87" s="344">
        <f>+IV87/IV98</f>
        <v/>
      </c>
      <c r="IV87" s="345">
        <f>SUM(IW87:JD87)</f>
        <v/>
      </c>
      <c r="IW87" s="346" t="n"/>
      <c r="IX87" s="346" t="n"/>
      <c r="IY87" s="346" t="n"/>
      <c r="IZ87" s="346" t="n"/>
      <c r="JA87" s="346" t="n"/>
      <c r="JB87" s="346" t="n"/>
      <c r="JC87" s="346" t="n"/>
      <c r="JD87" s="347" t="n"/>
      <c r="JE87" s="324" t="n"/>
      <c r="JF87" s="343">
        <f>+$A87</f>
        <v/>
      </c>
      <c r="JG87" s="339">
        <f>SUM(JH87:JO87)</f>
        <v/>
      </c>
      <c r="JH87" s="2582">
        <f>+IW87/IV87</f>
        <v/>
      </c>
      <c r="JI87" s="2582">
        <f>+IX87/IV87</f>
        <v/>
      </c>
      <c r="JJ87" s="2582">
        <f>+IY87/IV87</f>
        <v/>
      </c>
      <c r="JK87" s="2582">
        <f>+IZ87/IV87</f>
        <v/>
      </c>
      <c r="JL87" s="2582">
        <f>+JA87/IV87</f>
        <v/>
      </c>
      <c r="JM87" s="2582">
        <f>+JB87/IV87</f>
        <v/>
      </c>
      <c r="JN87" s="2582">
        <f>+JC87/IV87</f>
        <v/>
      </c>
      <c r="JO87" s="2583">
        <f>+JD87/IV87</f>
        <v/>
      </c>
      <c r="JQ87" s="343" t="inlineStr">
        <is>
          <t>COMMERCIAL</t>
        </is>
      </c>
      <c r="JR87" s="344">
        <f>+JS87/JS98</f>
        <v/>
      </c>
      <c r="JS87" s="345">
        <f>SUM(JT87:KA87)</f>
        <v/>
      </c>
      <c r="JT87" s="346" t="n"/>
      <c r="JU87" s="346" t="n"/>
      <c r="JV87" s="346" t="n"/>
      <c r="JW87" s="346" t="n"/>
      <c r="JX87" s="346" t="n"/>
      <c r="JY87" s="346" t="n"/>
      <c r="JZ87" s="346" t="n"/>
      <c r="KA87" s="347" t="n"/>
      <c r="KB87" s="324" t="n"/>
      <c r="KC87" s="343">
        <f>+$A87</f>
        <v/>
      </c>
      <c r="KD87" s="339">
        <f>SUM(KE87:KL87)</f>
        <v/>
      </c>
      <c r="KE87" s="2582">
        <f>+JT87/JS87</f>
        <v/>
      </c>
      <c r="KF87" s="2582">
        <f>+JU87/JS87</f>
        <v/>
      </c>
      <c r="KG87" s="2582">
        <f>+JV87/JS87</f>
        <v/>
      </c>
      <c r="KH87" s="2582">
        <f>+JW87/JS87</f>
        <v/>
      </c>
      <c r="KI87" s="2582">
        <f>+JX87/JS87</f>
        <v/>
      </c>
      <c r="KJ87" s="2582">
        <f>+JY87/JS87</f>
        <v/>
      </c>
      <c r="KK87" s="2582">
        <f>+JZ87/JS87</f>
        <v/>
      </c>
      <c r="KL87" s="2583">
        <f>+KA87/JS87</f>
        <v/>
      </c>
    </row>
    <row r="88">
      <c r="A88" s="343" t="inlineStr">
        <is>
          <t>HEALTHCARE PRO</t>
        </is>
      </c>
      <c r="B88" s="344">
        <f>+C88/C98</f>
        <v/>
      </c>
      <c r="C88" s="345">
        <f>SUM(D88:K88)</f>
        <v/>
      </c>
      <c r="D88" s="346">
        <f>AA88+AX88+BU88+CR88+DO88+EL88+FI88+GF88+HC88+HZ88+IW88+JT88</f>
        <v/>
      </c>
      <c r="E88" s="346">
        <f>AB88+AY88+BV88+CS88+DP88+EM88+FJ88+GG88+HD88+IA88+IX88+JU88</f>
        <v/>
      </c>
      <c r="F88" s="346">
        <f>AC88+AZ88+BW88+CT88+DQ88+EN88+FK88+GH88+HE88+IB88+IY88+JV88</f>
        <v/>
      </c>
      <c r="G88" s="346">
        <f>AD88+BA88+BX88+CU88+DR88+EO88+FL88+GI88+HF88+IC88+IZ88+JW88</f>
        <v/>
      </c>
      <c r="H88" s="346">
        <f>AE88+BB88+BY88+CV88+DS88+EP88+FM88+GJ88+HG88+ID88+JA88+JX88</f>
        <v/>
      </c>
      <c r="I88" s="346">
        <f>AF88+BC88+BZ88+CW88+DT88+EQ88+FN88+GK88+HH88+IE88+JB88+JY88</f>
        <v/>
      </c>
      <c r="J88" s="346">
        <f>AG88+BD88+CA88+CX88+DU88+ER88+FO88+GL88+HI88+IF88+JC88+JZ88</f>
        <v/>
      </c>
      <c r="K88" s="347">
        <f>AH88+BE88+CB88+CY88+DV88+ES88+FP88+GM88+HJ88+IG88+JD88+KA88</f>
        <v/>
      </c>
      <c r="L88" s="324" t="n"/>
      <c r="M88" s="343">
        <f>+$A88</f>
        <v/>
      </c>
      <c r="N88" s="339">
        <f>SUM(O88:V88)</f>
        <v/>
      </c>
      <c r="O88" s="2582">
        <f>+D88/$C88</f>
        <v/>
      </c>
      <c r="P88" s="2582">
        <f>+E88/$C88</f>
        <v/>
      </c>
      <c r="Q88" s="2582">
        <f>+F88/$C88</f>
        <v/>
      </c>
      <c r="R88" s="2582">
        <f>+G88/$C88</f>
        <v/>
      </c>
      <c r="S88" s="2582">
        <f>+H88/$C88</f>
        <v/>
      </c>
      <c r="T88" s="2582">
        <f>+I88/$C88</f>
        <v/>
      </c>
      <c r="U88" s="2582">
        <f>+J88/$C88</f>
        <v/>
      </c>
      <c r="V88" s="2583">
        <f>+K88/$C88</f>
        <v/>
      </c>
      <c r="X88" s="343" t="inlineStr">
        <is>
          <t>HEALTHCARE PRO</t>
        </is>
      </c>
      <c r="Y88" s="344">
        <f>+Z88/Z98</f>
        <v/>
      </c>
      <c r="Z88" s="345">
        <f>SUM(AA88:AH88)</f>
        <v/>
      </c>
      <c r="AA88" s="346" t="n"/>
      <c r="AB88" s="346" t="n"/>
      <c r="AC88" s="346" t="n"/>
      <c r="AD88" s="346" t="n"/>
      <c r="AE88" s="346" t="n"/>
      <c r="AF88" s="346" t="n"/>
      <c r="AG88" s="346" t="n"/>
      <c r="AH88" s="347" t="n"/>
      <c r="AI88" s="324" t="n"/>
      <c r="AJ88" s="343">
        <f>+$A88</f>
        <v/>
      </c>
      <c r="AK88" s="339">
        <f>SUM(AL88:AS88)</f>
        <v/>
      </c>
      <c r="AL88" s="2582">
        <f>+AA88/Z88</f>
        <v/>
      </c>
      <c r="AM88" s="2582">
        <f>+AB88/Z88</f>
        <v/>
      </c>
      <c r="AN88" s="2582">
        <f>+AC88/Z88</f>
        <v/>
      </c>
      <c r="AO88" s="2582">
        <f>+AD88/Z88</f>
        <v/>
      </c>
      <c r="AP88" s="2582">
        <f>+AE88/Z88</f>
        <v/>
      </c>
      <c r="AQ88" s="2582">
        <f>+AF88/Z88</f>
        <v/>
      </c>
      <c r="AR88" s="2582">
        <f>+AG88/Z88</f>
        <v/>
      </c>
      <c r="AS88" s="2583">
        <f>+AH88/Z88</f>
        <v/>
      </c>
      <c r="AU88" s="343" t="inlineStr">
        <is>
          <t>HEALTHCARE PRO</t>
        </is>
      </c>
      <c r="AV88" s="344">
        <f>+AW88/AW98</f>
        <v/>
      </c>
      <c r="AW88" s="345">
        <f>SUM(AX88:BE88)</f>
        <v/>
      </c>
      <c r="AX88" s="346" t="n"/>
      <c r="AY88" s="346" t="n"/>
      <c r="AZ88" s="346" t="n"/>
      <c r="BA88" s="346" t="n"/>
      <c r="BB88" s="346" t="n"/>
      <c r="BC88" s="346" t="n"/>
      <c r="BD88" s="346" t="n"/>
      <c r="BE88" s="347" t="n"/>
      <c r="BF88" s="324" t="n"/>
      <c r="BG88" s="343">
        <f>+$A88</f>
        <v/>
      </c>
      <c r="BH88" s="339">
        <f>SUM(BI88:BP88)</f>
        <v/>
      </c>
      <c r="BI88" s="2582">
        <f>+AX88/AW88</f>
        <v/>
      </c>
      <c r="BJ88" s="2582">
        <f>+AY88/AW88</f>
        <v/>
      </c>
      <c r="BK88" s="2582">
        <f>+AZ88/AW88</f>
        <v/>
      </c>
      <c r="BL88" s="2582">
        <f>+BA88/AW88</f>
        <v/>
      </c>
      <c r="BM88" s="2582">
        <f>+BB88/AW88</f>
        <v/>
      </c>
      <c r="BN88" s="2582">
        <f>+BC88/AW88</f>
        <v/>
      </c>
      <c r="BO88" s="2582">
        <f>+BD88/AW88</f>
        <v/>
      </c>
      <c r="BP88" s="2583">
        <f>+BE88/AW88</f>
        <v/>
      </c>
      <c r="BR88" s="343" t="inlineStr">
        <is>
          <t>HEALTHCARE PRO</t>
        </is>
      </c>
      <c r="BS88" s="344">
        <f>+BT88/BT98</f>
        <v/>
      </c>
      <c r="BT88" s="345">
        <f>SUM(BU88:CB88)</f>
        <v/>
      </c>
      <c r="BU88" s="346" t="n"/>
      <c r="BV88" s="346" t="n"/>
      <c r="BW88" s="346" t="n"/>
      <c r="BX88" s="346" t="n"/>
      <c r="BY88" s="346" t="n"/>
      <c r="BZ88" s="346" t="n"/>
      <c r="CA88" s="346" t="n"/>
      <c r="CB88" s="347" t="n"/>
      <c r="CC88" s="324" t="n"/>
      <c r="CD88" s="343">
        <f>+$A88</f>
        <v/>
      </c>
      <c r="CE88" s="339">
        <f>SUM(CF88:CM88)</f>
        <v/>
      </c>
      <c r="CF88" s="2582">
        <f>+BU88/BT88</f>
        <v/>
      </c>
      <c r="CG88" s="2582">
        <f>+BV88/BT88</f>
        <v/>
      </c>
      <c r="CH88" s="2582">
        <f>+BW88/BT88</f>
        <v/>
      </c>
      <c r="CI88" s="2582">
        <f>+BX88/BT88</f>
        <v/>
      </c>
      <c r="CJ88" s="2582">
        <f>+BY88/BT88</f>
        <v/>
      </c>
      <c r="CK88" s="2582">
        <f>+BZ88/BT88</f>
        <v/>
      </c>
      <c r="CL88" s="2582">
        <f>+CA88/BT88</f>
        <v/>
      </c>
      <c r="CM88" s="2583">
        <f>+CB88/BT88</f>
        <v/>
      </c>
      <c r="CO88" s="343" t="inlineStr">
        <is>
          <t>HEALTHCARE PRO</t>
        </is>
      </c>
      <c r="CP88" s="344">
        <f>+CQ88/CQ98</f>
        <v/>
      </c>
      <c r="CQ88" s="345">
        <f>SUM(CR88:CY88)</f>
        <v/>
      </c>
      <c r="CR88" s="346" t="n"/>
      <c r="CS88" s="346" t="n"/>
      <c r="CT88" s="346" t="n"/>
      <c r="CU88" s="346" t="n"/>
      <c r="CV88" s="346" t="n"/>
      <c r="CW88" s="346" t="n"/>
      <c r="CX88" s="346" t="n"/>
      <c r="CY88" s="347" t="n"/>
      <c r="CZ88" s="324" t="n"/>
      <c r="DA88" s="343">
        <f>+$A88</f>
        <v/>
      </c>
      <c r="DB88" s="339">
        <f>SUM(DC88:DJ88)</f>
        <v/>
      </c>
      <c r="DC88" s="2582">
        <f>+CR88/CQ88</f>
        <v/>
      </c>
      <c r="DD88" s="2582">
        <f>+CS88/CQ88</f>
        <v/>
      </c>
      <c r="DE88" s="2582">
        <f>+CT88/CQ88</f>
        <v/>
      </c>
      <c r="DF88" s="2582">
        <f>+CU88/CQ88</f>
        <v/>
      </c>
      <c r="DG88" s="2582">
        <f>+CV88/CQ88</f>
        <v/>
      </c>
      <c r="DH88" s="2582">
        <f>+CW88/CQ88</f>
        <v/>
      </c>
      <c r="DI88" s="2582">
        <f>+CX88/CQ88</f>
        <v/>
      </c>
      <c r="DJ88" s="2583">
        <f>+CY88/CQ88</f>
        <v/>
      </c>
      <c r="DL88" s="343" t="inlineStr">
        <is>
          <t>HEALTHCARE PRO</t>
        </is>
      </c>
      <c r="DM88" s="344">
        <f>+DN88/DN98</f>
        <v/>
      </c>
      <c r="DN88" s="345">
        <f>SUM(DO88:DV88)</f>
        <v/>
      </c>
      <c r="DO88" s="346" t="n"/>
      <c r="DP88" s="346" t="n"/>
      <c r="DQ88" s="346" t="n"/>
      <c r="DR88" s="346" t="n"/>
      <c r="DS88" s="346" t="n"/>
      <c r="DT88" s="346" t="n"/>
      <c r="DU88" s="346" t="n"/>
      <c r="DV88" s="347" t="n"/>
      <c r="DW88" s="324" t="n"/>
      <c r="DX88" s="343">
        <f>+$A88</f>
        <v/>
      </c>
      <c r="DY88" s="339">
        <f>SUM(DZ88:EG88)</f>
        <v/>
      </c>
      <c r="DZ88" s="2582">
        <f>+DO88/DN88</f>
        <v/>
      </c>
      <c r="EA88" s="2582">
        <f>+DP88/DN88</f>
        <v/>
      </c>
      <c r="EB88" s="2582">
        <f>+DQ88/DN88</f>
        <v/>
      </c>
      <c r="EC88" s="2582">
        <f>+DR88/DN88</f>
        <v/>
      </c>
      <c r="ED88" s="2582">
        <f>+DS88/DN88</f>
        <v/>
      </c>
      <c r="EE88" s="2582">
        <f>+DT88/DN88</f>
        <v/>
      </c>
      <c r="EF88" s="2582">
        <f>+DU88/DN88</f>
        <v/>
      </c>
      <c r="EG88" s="2583">
        <f>+DV88/DN88</f>
        <v/>
      </c>
      <c r="EI88" s="343" t="inlineStr">
        <is>
          <t>HEALTHCARE PRO</t>
        </is>
      </c>
      <c r="EJ88" s="344">
        <f>+EK88/EK98</f>
        <v/>
      </c>
      <c r="EK88" s="345">
        <f>SUM(EL88:ES88)</f>
        <v/>
      </c>
      <c r="EL88" s="346" t="n"/>
      <c r="EM88" s="346" t="n"/>
      <c r="EN88" s="346" t="n"/>
      <c r="EO88" s="346" t="n"/>
      <c r="EP88" s="346" t="n"/>
      <c r="EQ88" s="346" t="n"/>
      <c r="ER88" s="346" t="n"/>
      <c r="ES88" s="347" t="n"/>
      <c r="ET88" s="324" t="n"/>
      <c r="EU88" s="343">
        <f>+$A88</f>
        <v/>
      </c>
      <c r="EV88" s="339">
        <f>SUM(EW88:FD88)</f>
        <v/>
      </c>
      <c r="EW88" s="2582">
        <f>+EL88/EK88</f>
        <v/>
      </c>
      <c r="EX88" s="2582">
        <f>+EM88/EK88</f>
        <v/>
      </c>
      <c r="EY88" s="2582">
        <f>+EN88/EK88</f>
        <v/>
      </c>
      <c r="EZ88" s="2582">
        <f>+EO88/EK88</f>
        <v/>
      </c>
      <c r="FA88" s="2582">
        <f>+EP88/EK88</f>
        <v/>
      </c>
      <c r="FB88" s="2582">
        <f>+EQ88/EK88</f>
        <v/>
      </c>
      <c r="FC88" s="2582">
        <f>+ER88/EK88</f>
        <v/>
      </c>
      <c r="FD88" s="2583">
        <f>+ES88/EK88</f>
        <v/>
      </c>
      <c r="FF88" s="343" t="inlineStr">
        <is>
          <t>HEALTHCARE PRO</t>
        </is>
      </c>
      <c r="FG88" s="344">
        <f>+FH88/FH98</f>
        <v/>
      </c>
      <c r="FH88" s="345">
        <f>SUM(FI88:FP88)</f>
        <v/>
      </c>
      <c r="FI88" s="346" t="n"/>
      <c r="FJ88" s="346" t="n"/>
      <c r="FK88" s="346" t="n"/>
      <c r="FL88" s="346" t="n"/>
      <c r="FM88" s="346" t="n"/>
      <c r="FN88" s="346" t="n"/>
      <c r="FO88" s="346" t="n"/>
      <c r="FP88" s="347" t="n"/>
      <c r="FQ88" s="324" t="n"/>
      <c r="FR88" s="343">
        <f>+$A88</f>
        <v/>
      </c>
      <c r="FS88" s="339">
        <f>SUM(FT88:GA88)</f>
        <v/>
      </c>
      <c r="FT88" s="2582">
        <f>+FI88/FH88</f>
        <v/>
      </c>
      <c r="FU88" s="2582">
        <f>+FJ88/FH88</f>
        <v/>
      </c>
      <c r="FV88" s="2582">
        <f>+FK88/FH88</f>
        <v/>
      </c>
      <c r="FW88" s="2582">
        <f>+FL88/FH88</f>
        <v/>
      </c>
      <c r="FX88" s="2582">
        <f>+FM88/FH88</f>
        <v/>
      </c>
      <c r="FY88" s="2582">
        <f>+FN88/FH88</f>
        <v/>
      </c>
      <c r="FZ88" s="2582">
        <f>+FO88/FH88</f>
        <v/>
      </c>
      <c r="GA88" s="2583">
        <f>+FP88/FH88</f>
        <v/>
      </c>
      <c r="GC88" s="343" t="inlineStr">
        <is>
          <t>HEALTHCARE PRO</t>
        </is>
      </c>
      <c r="GD88" s="344">
        <f>+GE88/GE98</f>
        <v/>
      </c>
      <c r="GE88" s="345">
        <f>SUM(GF88:GM88)</f>
        <v/>
      </c>
      <c r="GF88" s="346" t="n"/>
      <c r="GG88" s="346" t="n"/>
      <c r="GH88" s="346" t="n"/>
      <c r="GI88" s="346" t="n"/>
      <c r="GJ88" s="346" t="n"/>
      <c r="GK88" s="346" t="n"/>
      <c r="GL88" s="346" t="n"/>
      <c r="GM88" s="347" t="n"/>
      <c r="GN88" s="324" t="n"/>
      <c r="GO88" s="343">
        <f>+$A88</f>
        <v/>
      </c>
      <c r="GP88" s="339">
        <f>SUM(GQ88:GX88)</f>
        <v/>
      </c>
      <c r="GQ88" s="2582">
        <f>+GF88/GE88</f>
        <v/>
      </c>
      <c r="GR88" s="2582">
        <f>+GG88/GE88</f>
        <v/>
      </c>
      <c r="GS88" s="2582">
        <f>+GH88/GE88</f>
        <v/>
      </c>
      <c r="GT88" s="2582">
        <f>+GI88/GE88</f>
        <v/>
      </c>
      <c r="GU88" s="2582">
        <f>+GJ88/GE88</f>
        <v/>
      </c>
      <c r="GV88" s="2582">
        <f>+GK88/GE88</f>
        <v/>
      </c>
      <c r="GW88" s="2582">
        <f>+GL88/GE88</f>
        <v/>
      </c>
      <c r="GX88" s="2583">
        <f>+GM88/GE88</f>
        <v/>
      </c>
      <c r="GZ88" s="343" t="inlineStr">
        <is>
          <t>HEALTHCARE PRO</t>
        </is>
      </c>
      <c r="HA88" s="344">
        <f>+HB88/HB98</f>
        <v/>
      </c>
      <c r="HB88" s="345">
        <f>SUM(HC88:HJ88)</f>
        <v/>
      </c>
      <c r="HC88" s="346" t="n"/>
      <c r="HD88" s="346" t="n"/>
      <c r="HE88" s="346" t="n"/>
      <c r="HF88" s="346" t="n"/>
      <c r="HG88" s="346" t="n"/>
      <c r="HH88" s="346" t="n"/>
      <c r="HI88" s="346" t="n"/>
      <c r="HJ88" s="347" t="n"/>
      <c r="HK88" s="324" t="n"/>
      <c r="HL88" s="343">
        <f>+$A88</f>
        <v/>
      </c>
      <c r="HM88" s="339">
        <f>SUM(HN88:HU88)</f>
        <v/>
      </c>
      <c r="HN88" s="2582">
        <f>+HC88/HB88</f>
        <v/>
      </c>
      <c r="HO88" s="2582">
        <f>+HD88/HB88</f>
        <v/>
      </c>
      <c r="HP88" s="2582">
        <f>+HE88/HB88</f>
        <v/>
      </c>
      <c r="HQ88" s="2582">
        <f>+HF88/HB88</f>
        <v/>
      </c>
      <c r="HR88" s="2582">
        <f>+HG88/HB88</f>
        <v/>
      </c>
      <c r="HS88" s="2582">
        <f>+HH88/HB88</f>
        <v/>
      </c>
      <c r="HT88" s="2582">
        <f>+HI88/HB88</f>
        <v/>
      </c>
      <c r="HU88" s="2583">
        <f>+HJ88/HB88</f>
        <v/>
      </c>
      <c r="HW88" s="343" t="inlineStr">
        <is>
          <t>HEALTHCARE PRO</t>
        </is>
      </c>
      <c r="HX88" s="344">
        <f>+HY88/HY98</f>
        <v/>
      </c>
      <c r="HY88" s="345">
        <f>SUM(HZ88:IG88)</f>
        <v/>
      </c>
      <c r="HZ88" s="346" t="n"/>
      <c r="IA88" s="346" t="n"/>
      <c r="IB88" s="346" t="n"/>
      <c r="IC88" s="346" t="n"/>
      <c r="ID88" s="346" t="n"/>
      <c r="IE88" s="346" t="n"/>
      <c r="IF88" s="346" t="n"/>
      <c r="IG88" s="347" t="n"/>
      <c r="IH88" s="324" t="n"/>
      <c r="II88" s="343">
        <f>+$A88</f>
        <v/>
      </c>
      <c r="IJ88" s="339">
        <f>SUM(IK88:IR88)</f>
        <v/>
      </c>
      <c r="IK88" s="2582">
        <f>+HZ88/HY88</f>
        <v/>
      </c>
      <c r="IL88" s="2582">
        <f>+IA88/HY88</f>
        <v/>
      </c>
      <c r="IM88" s="2582">
        <f>+IB88/HY88</f>
        <v/>
      </c>
      <c r="IN88" s="2582">
        <f>+IC88/HY88</f>
        <v/>
      </c>
      <c r="IO88" s="2582">
        <f>+ID88/HY88</f>
        <v/>
      </c>
      <c r="IP88" s="2582">
        <f>+IE88/HY88</f>
        <v/>
      </c>
      <c r="IQ88" s="2582">
        <f>+IF88/HY88</f>
        <v/>
      </c>
      <c r="IR88" s="2583">
        <f>+IG88/HY88</f>
        <v/>
      </c>
      <c r="IT88" s="343" t="inlineStr">
        <is>
          <t>HEALTHCARE PRO</t>
        </is>
      </c>
      <c r="IU88" s="344">
        <f>+IV88/IV98</f>
        <v/>
      </c>
      <c r="IV88" s="345">
        <f>SUM(IW88:JD88)</f>
        <v/>
      </c>
      <c r="IW88" s="346" t="n"/>
      <c r="IX88" s="346" t="n"/>
      <c r="IY88" s="346" t="n"/>
      <c r="IZ88" s="346" t="n"/>
      <c r="JA88" s="346" t="n"/>
      <c r="JB88" s="346" t="n"/>
      <c r="JC88" s="346" t="n"/>
      <c r="JD88" s="347" t="n"/>
      <c r="JE88" s="324" t="n"/>
      <c r="JF88" s="343">
        <f>+$A88</f>
        <v/>
      </c>
      <c r="JG88" s="339">
        <f>SUM(JH88:JO88)</f>
        <v/>
      </c>
      <c r="JH88" s="2582">
        <f>+IW88/IV88</f>
        <v/>
      </c>
      <c r="JI88" s="2582">
        <f>+IX88/IV88</f>
        <v/>
      </c>
      <c r="JJ88" s="2582">
        <f>+IY88/IV88</f>
        <v/>
      </c>
      <c r="JK88" s="2582">
        <f>+IZ88/IV88</f>
        <v/>
      </c>
      <c r="JL88" s="2582">
        <f>+JA88/IV88</f>
        <v/>
      </c>
      <c r="JM88" s="2582">
        <f>+JB88/IV88</f>
        <v/>
      </c>
      <c r="JN88" s="2582">
        <f>+JC88/IV88</f>
        <v/>
      </c>
      <c r="JO88" s="2583">
        <f>+JD88/IV88</f>
        <v/>
      </c>
      <c r="JQ88" s="343" t="inlineStr">
        <is>
          <t>HEALTHCARE PRO</t>
        </is>
      </c>
      <c r="JR88" s="344">
        <f>+JS88/JS98</f>
        <v/>
      </c>
      <c r="JS88" s="345">
        <f>SUM(JT88:KA88)</f>
        <v/>
      </c>
      <c r="JT88" s="346" t="n"/>
      <c r="JU88" s="346" t="n"/>
      <c r="JV88" s="346" t="n"/>
      <c r="JW88" s="346" t="n"/>
      <c r="JX88" s="346" t="n"/>
      <c r="JY88" s="346" t="n"/>
      <c r="JZ88" s="346" t="n"/>
      <c r="KA88" s="347" t="n"/>
      <c r="KB88" s="324" t="n"/>
      <c r="KC88" s="343">
        <f>+$A88</f>
        <v/>
      </c>
      <c r="KD88" s="339">
        <f>SUM(KE88:KL88)</f>
        <v/>
      </c>
      <c r="KE88" s="2582">
        <f>+JT88/JS88</f>
        <v/>
      </c>
      <c r="KF88" s="2582">
        <f>+JU88/JS88</f>
        <v/>
      </c>
      <c r="KG88" s="2582">
        <f>+JV88/JS88</f>
        <v/>
      </c>
      <c r="KH88" s="2582">
        <f>+JW88/JS88</f>
        <v/>
      </c>
      <c r="KI88" s="2582">
        <f>+JX88/JS88</f>
        <v/>
      </c>
      <c r="KJ88" s="2582">
        <f>+JY88/JS88</f>
        <v/>
      </c>
      <c r="KK88" s="2582">
        <f>+JZ88/JS88</f>
        <v/>
      </c>
      <c r="KL88" s="2583">
        <f>+KA88/JS88</f>
        <v/>
      </c>
    </row>
    <row r="89">
      <c r="A89" s="343" t="inlineStr">
        <is>
          <t>INSTITUTIONAL</t>
        </is>
      </c>
      <c r="B89" s="344">
        <f>+C89/C98</f>
        <v/>
      </c>
      <c r="C89" s="345">
        <f>SUM(D89:K89)</f>
        <v/>
      </c>
      <c r="D89" s="346">
        <f>AA89+AX89+BU89+CR89+DO89+EL89+FI89+GF89+HC89+HZ89+IW89+JT89</f>
        <v/>
      </c>
      <c r="E89" s="346">
        <f>AB89+AY89+BV89+CS89+DP89+EM89+FJ89+GG89+HD89+IA89+IX89+JU89</f>
        <v/>
      </c>
      <c r="F89" s="346">
        <f>AC89+AZ89+BW89+CT89+DQ89+EN89+FK89+GH89+HE89+IB89+IY89+JV89</f>
        <v/>
      </c>
      <c r="G89" s="346">
        <f>AD89+BA89+BX89+CU89+DR89+EO89+FL89+GI89+HF89+IC89+IZ89+JW89</f>
        <v/>
      </c>
      <c r="H89" s="346">
        <f>AE89+BB89+BY89+CV89+DS89+EP89+FM89+GJ89+HG89+ID89+JA89+JX89</f>
        <v/>
      </c>
      <c r="I89" s="346">
        <f>AF89+BC89+BZ89+CW89+DT89+EQ89+FN89+GK89+HH89+IE89+JB89+JY89</f>
        <v/>
      </c>
      <c r="J89" s="346">
        <f>AG89+BD89+CA89+CX89+DU89+ER89+FO89+GL89+HI89+IF89+JC89+JZ89</f>
        <v/>
      </c>
      <c r="K89" s="347">
        <f>AH89+BE89+CB89+CY89+DV89+ES89+FP89+GM89+HJ89+IG89+JD89+KA89</f>
        <v/>
      </c>
      <c r="L89" s="324" t="n"/>
      <c r="M89" s="343">
        <f>+$A89</f>
        <v/>
      </c>
      <c r="N89" s="339">
        <f>SUM(O89:V89)</f>
        <v/>
      </c>
      <c r="O89" s="2582">
        <f>+D89/$C89</f>
        <v/>
      </c>
      <c r="P89" s="2582">
        <f>+E89/$C89</f>
        <v/>
      </c>
      <c r="Q89" s="2582">
        <f>+F89/$C89</f>
        <v/>
      </c>
      <c r="R89" s="2582">
        <f>+G89/$C89</f>
        <v/>
      </c>
      <c r="S89" s="2582">
        <f>+H89/$C89</f>
        <v/>
      </c>
      <c r="T89" s="2582">
        <f>+I89/$C89</f>
        <v/>
      </c>
      <c r="U89" s="2582">
        <f>+J89/$C89</f>
        <v/>
      </c>
      <c r="V89" s="2583">
        <f>+K89/$C89</f>
        <v/>
      </c>
      <c r="X89" s="343" t="inlineStr">
        <is>
          <t>INSTITUTIONAL</t>
        </is>
      </c>
      <c r="Y89" s="344">
        <f>+Z89/Z98</f>
        <v/>
      </c>
      <c r="Z89" s="345">
        <f>SUM(AA89:AH89)</f>
        <v/>
      </c>
      <c r="AA89" s="346" t="n"/>
      <c r="AB89" s="346" t="n"/>
      <c r="AC89" s="346" t="n"/>
      <c r="AD89" s="346" t="n"/>
      <c r="AE89" s="346" t="n"/>
      <c r="AF89" s="346" t="n"/>
      <c r="AG89" s="346" t="n"/>
      <c r="AH89" s="347" t="n"/>
      <c r="AI89" s="324" t="n"/>
      <c r="AJ89" s="343">
        <f>+$A89</f>
        <v/>
      </c>
      <c r="AK89" s="339">
        <f>SUM(AL89:AS89)</f>
        <v/>
      </c>
      <c r="AL89" s="2582">
        <f>+AA89/Z89</f>
        <v/>
      </c>
      <c r="AM89" s="2582">
        <f>+AB89/Z89</f>
        <v/>
      </c>
      <c r="AN89" s="2582">
        <f>+AC89/Z89</f>
        <v/>
      </c>
      <c r="AO89" s="2582">
        <f>+AD89/Z89</f>
        <v/>
      </c>
      <c r="AP89" s="2582">
        <f>+AE89/Z89</f>
        <v/>
      </c>
      <c r="AQ89" s="2582">
        <f>+AF89/Z89</f>
        <v/>
      </c>
      <c r="AR89" s="2582">
        <f>+AG89/Z89</f>
        <v/>
      </c>
      <c r="AS89" s="2583">
        <f>+AH89/Z89</f>
        <v/>
      </c>
      <c r="AU89" s="343" t="inlineStr">
        <is>
          <t>INSTITUTIONAL</t>
        </is>
      </c>
      <c r="AV89" s="344">
        <f>+AW89/AW98</f>
        <v/>
      </c>
      <c r="AW89" s="345">
        <f>SUM(AX89:BE89)</f>
        <v/>
      </c>
      <c r="AX89" s="346" t="n"/>
      <c r="AY89" s="346" t="n"/>
      <c r="AZ89" s="346" t="n"/>
      <c r="BA89" s="346" t="n"/>
      <c r="BB89" s="346" t="n"/>
      <c r="BC89" s="346" t="n"/>
      <c r="BD89" s="346" t="n"/>
      <c r="BE89" s="347" t="n"/>
      <c r="BF89" s="324" t="n"/>
      <c r="BG89" s="343">
        <f>+$A89</f>
        <v/>
      </c>
      <c r="BH89" s="339">
        <f>SUM(BI89:BP89)</f>
        <v/>
      </c>
      <c r="BI89" s="2582">
        <f>+AX89/AW89</f>
        <v/>
      </c>
      <c r="BJ89" s="2582">
        <f>+AY89/AW89</f>
        <v/>
      </c>
      <c r="BK89" s="2582">
        <f>+AZ89/AW89</f>
        <v/>
      </c>
      <c r="BL89" s="2582">
        <f>+BA89/AW89</f>
        <v/>
      </c>
      <c r="BM89" s="2582">
        <f>+BB89/AW89</f>
        <v/>
      </c>
      <c r="BN89" s="2582">
        <f>+BC89/AW89</f>
        <v/>
      </c>
      <c r="BO89" s="2582">
        <f>+BD89/AW89</f>
        <v/>
      </c>
      <c r="BP89" s="2583">
        <f>+BE89/AW89</f>
        <v/>
      </c>
      <c r="BR89" s="343" t="inlineStr">
        <is>
          <t>INSTITUTIONAL</t>
        </is>
      </c>
      <c r="BS89" s="344">
        <f>+BT89/BT98</f>
        <v/>
      </c>
      <c r="BT89" s="345">
        <f>SUM(BU89:CB89)</f>
        <v/>
      </c>
      <c r="BU89" s="346" t="n"/>
      <c r="BV89" s="346" t="n"/>
      <c r="BW89" s="346" t="n"/>
      <c r="BX89" s="346" t="n"/>
      <c r="BY89" s="346" t="n"/>
      <c r="BZ89" s="346" t="n"/>
      <c r="CA89" s="346" t="n"/>
      <c r="CB89" s="347" t="n"/>
      <c r="CC89" s="324" t="n"/>
      <c r="CD89" s="343">
        <f>+$A89</f>
        <v/>
      </c>
      <c r="CE89" s="339">
        <f>SUM(CF89:CM89)</f>
        <v/>
      </c>
      <c r="CF89" s="2582">
        <f>+BU89/BT89</f>
        <v/>
      </c>
      <c r="CG89" s="2582">
        <f>+BV89/BT89</f>
        <v/>
      </c>
      <c r="CH89" s="2582">
        <f>+BW89/BT89</f>
        <v/>
      </c>
      <c r="CI89" s="2582">
        <f>+BX89/BT89</f>
        <v/>
      </c>
      <c r="CJ89" s="2582">
        <f>+BY89/BT89</f>
        <v/>
      </c>
      <c r="CK89" s="2582">
        <f>+BZ89/BT89</f>
        <v/>
      </c>
      <c r="CL89" s="2582">
        <f>+CA89/BT89</f>
        <v/>
      </c>
      <c r="CM89" s="2583">
        <f>+CB89/BT89</f>
        <v/>
      </c>
      <c r="CO89" s="343" t="inlineStr">
        <is>
          <t>INSTITUTIONAL</t>
        </is>
      </c>
      <c r="CP89" s="344">
        <f>+CQ89/CQ98</f>
        <v/>
      </c>
      <c r="CQ89" s="345">
        <f>SUM(CR89:CY89)</f>
        <v/>
      </c>
      <c r="CR89" s="346" t="n"/>
      <c r="CS89" s="346" t="n"/>
      <c r="CT89" s="346" t="n"/>
      <c r="CU89" s="346" t="n"/>
      <c r="CV89" s="346" t="n"/>
      <c r="CW89" s="346" t="n"/>
      <c r="CX89" s="346" t="n"/>
      <c r="CY89" s="347" t="n"/>
      <c r="CZ89" s="324" t="n"/>
      <c r="DA89" s="343">
        <f>+$A89</f>
        <v/>
      </c>
      <c r="DB89" s="339">
        <f>SUM(DC89:DJ89)</f>
        <v/>
      </c>
      <c r="DC89" s="2582">
        <f>+CR89/CQ89</f>
        <v/>
      </c>
      <c r="DD89" s="2582">
        <f>+CS89/CQ89</f>
        <v/>
      </c>
      <c r="DE89" s="2582">
        <f>+CT89/CQ89</f>
        <v/>
      </c>
      <c r="DF89" s="2582">
        <f>+CU89/CQ89</f>
        <v/>
      </c>
      <c r="DG89" s="2582">
        <f>+CV89/CQ89</f>
        <v/>
      </c>
      <c r="DH89" s="2582">
        <f>+CW89/CQ89</f>
        <v/>
      </c>
      <c r="DI89" s="2582">
        <f>+CX89/CQ89</f>
        <v/>
      </c>
      <c r="DJ89" s="2583">
        <f>+CY89/CQ89</f>
        <v/>
      </c>
      <c r="DL89" s="343" t="inlineStr">
        <is>
          <t>INSTITUTIONAL</t>
        </is>
      </c>
      <c r="DM89" s="344">
        <f>+DN89/DN98</f>
        <v/>
      </c>
      <c r="DN89" s="345">
        <f>SUM(DO89:DV89)</f>
        <v/>
      </c>
      <c r="DO89" s="346" t="n"/>
      <c r="DP89" s="346" t="n"/>
      <c r="DQ89" s="346" t="n"/>
      <c r="DR89" s="346" t="n"/>
      <c r="DS89" s="346" t="n"/>
      <c r="DT89" s="346" t="n"/>
      <c r="DU89" s="346" t="n"/>
      <c r="DV89" s="347" t="n"/>
      <c r="DW89" s="324" t="n"/>
      <c r="DX89" s="343">
        <f>+$A89</f>
        <v/>
      </c>
      <c r="DY89" s="339">
        <f>SUM(DZ89:EG89)</f>
        <v/>
      </c>
      <c r="DZ89" s="2582">
        <f>+DO89/DN89</f>
        <v/>
      </c>
      <c r="EA89" s="2582">
        <f>+DP89/DN89</f>
        <v/>
      </c>
      <c r="EB89" s="2582">
        <f>+DQ89/DN89</f>
        <v/>
      </c>
      <c r="EC89" s="2582">
        <f>+DR89/DN89</f>
        <v/>
      </c>
      <c r="ED89" s="2582">
        <f>+DS89/DN89</f>
        <v/>
      </c>
      <c r="EE89" s="2582">
        <f>+DT89/DN89</f>
        <v/>
      </c>
      <c r="EF89" s="2582">
        <f>+DU89/DN89</f>
        <v/>
      </c>
      <c r="EG89" s="2583">
        <f>+DV89/DN89</f>
        <v/>
      </c>
      <c r="EI89" s="343" t="inlineStr">
        <is>
          <t>INSTITUTIONAL</t>
        </is>
      </c>
      <c r="EJ89" s="344">
        <f>+EK89/EK98</f>
        <v/>
      </c>
      <c r="EK89" s="345">
        <f>SUM(EL89:ES89)</f>
        <v/>
      </c>
      <c r="EL89" s="346" t="n"/>
      <c r="EM89" s="346" t="n"/>
      <c r="EN89" s="346" t="n"/>
      <c r="EO89" s="346" t="n"/>
      <c r="EP89" s="346" t="n"/>
      <c r="EQ89" s="346" t="n"/>
      <c r="ER89" s="346" t="n"/>
      <c r="ES89" s="347" t="n"/>
      <c r="ET89" s="324" t="n"/>
      <c r="EU89" s="343">
        <f>+$A89</f>
        <v/>
      </c>
      <c r="EV89" s="339">
        <f>SUM(EW89:FD89)</f>
        <v/>
      </c>
      <c r="EW89" s="2582">
        <f>+EL89/EK89</f>
        <v/>
      </c>
      <c r="EX89" s="2582">
        <f>+EM89/EK89</f>
        <v/>
      </c>
      <c r="EY89" s="2582">
        <f>+EN89/EK89</f>
        <v/>
      </c>
      <c r="EZ89" s="2582">
        <f>+EO89/EK89</f>
        <v/>
      </c>
      <c r="FA89" s="2582">
        <f>+EP89/EK89</f>
        <v/>
      </c>
      <c r="FB89" s="2582">
        <f>+EQ89/EK89</f>
        <v/>
      </c>
      <c r="FC89" s="2582">
        <f>+ER89/EK89</f>
        <v/>
      </c>
      <c r="FD89" s="2583">
        <f>+ES89/EK89</f>
        <v/>
      </c>
      <c r="FF89" s="343" t="inlineStr">
        <is>
          <t>INSTITUTIONAL</t>
        </is>
      </c>
      <c r="FG89" s="344">
        <f>+FH89/FH98</f>
        <v/>
      </c>
      <c r="FH89" s="345">
        <f>SUM(FI89:FP89)</f>
        <v/>
      </c>
      <c r="FI89" s="346" t="n"/>
      <c r="FJ89" s="346" t="n"/>
      <c r="FK89" s="346" t="n"/>
      <c r="FL89" s="346" t="n"/>
      <c r="FM89" s="346" t="n"/>
      <c r="FN89" s="346" t="n"/>
      <c r="FO89" s="346" t="n"/>
      <c r="FP89" s="347" t="n"/>
      <c r="FQ89" s="324" t="n"/>
      <c r="FR89" s="343">
        <f>+$A89</f>
        <v/>
      </c>
      <c r="FS89" s="339">
        <f>SUM(FT89:GA89)</f>
        <v/>
      </c>
      <c r="FT89" s="2582">
        <f>+FI89/FH89</f>
        <v/>
      </c>
      <c r="FU89" s="2582">
        <f>+FJ89/FH89</f>
        <v/>
      </c>
      <c r="FV89" s="2582">
        <f>+FK89/FH89</f>
        <v/>
      </c>
      <c r="FW89" s="2582">
        <f>+FL89/FH89</f>
        <v/>
      </c>
      <c r="FX89" s="2582">
        <f>+FM89/FH89</f>
        <v/>
      </c>
      <c r="FY89" s="2582">
        <f>+FN89/FH89</f>
        <v/>
      </c>
      <c r="FZ89" s="2582">
        <f>+FO89/FH89</f>
        <v/>
      </c>
      <c r="GA89" s="2583">
        <f>+FP89/FH89</f>
        <v/>
      </c>
      <c r="GC89" s="343" t="inlineStr">
        <is>
          <t>INSTITUTIONAL</t>
        </is>
      </c>
      <c r="GD89" s="344">
        <f>+GE89/GE98</f>
        <v/>
      </c>
      <c r="GE89" s="345">
        <f>SUM(GF89:GM89)</f>
        <v/>
      </c>
      <c r="GF89" s="346" t="n"/>
      <c r="GG89" s="346" t="n"/>
      <c r="GH89" s="346" t="n"/>
      <c r="GI89" s="346" t="n"/>
      <c r="GJ89" s="346" t="n"/>
      <c r="GK89" s="346" t="n"/>
      <c r="GL89" s="346" t="n"/>
      <c r="GM89" s="347" t="n"/>
      <c r="GN89" s="324" t="n"/>
      <c r="GO89" s="343">
        <f>+$A89</f>
        <v/>
      </c>
      <c r="GP89" s="339">
        <f>SUM(GQ89:GX89)</f>
        <v/>
      </c>
      <c r="GQ89" s="2582">
        <f>+GF89/GE89</f>
        <v/>
      </c>
      <c r="GR89" s="2582">
        <f>+GG89/GE89</f>
        <v/>
      </c>
      <c r="GS89" s="2582">
        <f>+GH89/GE89</f>
        <v/>
      </c>
      <c r="GT89" s="2582">
        <f>+GI89/GE89</f>
        <v/>
      </c>
      <c r="GU89" s="2582">
        <f>+GJ89/GE89</f>
        <v/>
      </c>
      <c r="GV89" s="2582">
        <f>+GK89/GE89</f>
        <v/>
      </c>
      <c r="GW89" s="2582">
        <f>+GL89/GE89</f>
        <v/>
      </c>
      <c r="GX89" s="2583">
        <f>+GM89/GE89</f>
        <v/>
      </c>
      <c r="GZ89" s="343" t="inlineStr">
        <is>
          <t>INSTITUTIONAL</t>
        </is>
      </c>
      <c r="HA89" s="344">
        <f>+HB89/HB98</f>
        <v/>
      </c>
      <c r="HB89" s="345">
        <f>SUM(HC89:HJ89)</f>
        <v/>
      </c>
      <c r="HC89" s="346" t="n"/>
      <c r="HD89" s="346" t="n"/>
      <c r="HE89" s="346" t="n"/>
      <c r="HF89" s="346" t="n"/>
      <c r="HG89" s="346" t="n"/>
      <c r="HH89" s="346" t="n"/>
      <c r="HI89" s="346" t="n"/>
      <c r="HJ89" s="347" t="n"/>
      <c r="HK89" s="324" t="n"/>
      <c r="HL89" s="343">
        <f>+$A89</f>
        <v/>
      </c>
      <c r="HM89" s="339">
        <f>SUM(HN89:HU89)</f>
        <v/>
      </c>
      <c r="HN89" s="2582">
        <f>+HC89/HB89</f>
        <v/>
      </c>
      <c r="HO89" s="2582">
        <f>+HD89/HB89</f>
        <v/>
      </c>
      <c r="HP89" s="2582">
        <f>+HE89/HB89</f>
        <v/>
      </c>
      <c r="HQ89" s="2582">
        <f>+HF89/HB89</f>
        <v/>
      </c>
      <c r="HR89" s="2582">
        <f>+HG89/HB89</f>
        <v/>
      </c>
      <c r="HS89" s="2582">
        <f>+HH89/HB89</f>
        <v/>
      </c>
      <c r="HT89" s="2582">
        <f>+HI89/HB89</f>
        <v/>
      </c>
      <c r="HU89" s="2583">
        <f>+HJ89/HB89</f>
        <v/>
      </c>
      <c r="HW89" s="343" t="inlineStr">
        <is>
          <t>INSTITUTIONAL</t>
        </is>
      </c>
      <c r="HX89" s="344">
        <f>+HY89/HY98</f>
        <v/>
      </c>
      <c r="HY89" s="345">
        <f>SUM(HZ89:IG89)</f>
        <v/>
      </c>
      <c r="HZ89" s="346" t="n"/>
      <c r="IA89" s="346" t="n"/>
      <c r="IB89" s="346" t="n"/>
      <c r="IC89" s="346" t="n"/>
      <c r="ID89" s="346" t="n"/>
      <c r="IE89" s="346" t="n"/>
      <c r="IF89" s="346" t="n"/>
      <c r="IG89" s="347" t="n"/>
      <c r="IH89" s="324" t="n"/>
      <c r="II89" s="343">
        <f>+$A89</f>
        <v/>
      </c>
      <c r="IJ89" s="339">
        <f>SUM(IK89:IR89)</f>
        <v/>
      </c>
      <c r="IK89" s="2582">
        <f>+HZ89/HY89</f>
        <v/>
      </c>
      <c r="IL89" s="2582">
        <f>+IA89/HY89</f>
        <v/>
      </c>
      <c r="IM89" s="2582">
        <f>+IB89/HY89</f>
        <v/>
      </c>
      <c r="IN89" s="2582">
        <f>+IC89/HY89</f>
        <v/>
      </c>
      <c r="IO89" s="2582">
        <f>+ID89/HY89</f>
        <v/>
      </c>
      <c r="IP89" s="2582">
        <f>+IE89/HY89</f>
        <v/>
      </c>
      <c r="IQ89" s="2582">
        <f>+IF89/HY89</f>
        <v/>
      </c>
      <c r="IR89" s="2583">
        <f>+IG89/HY89</f>
        <v/>
      </c>
      <c r="IT89" s="343" t="inlineStr">
        <is>
          <t>INSTITUTIONAL</t>
        </is>
      </c>
      <c r="IU89" s="344">
        <f>+IV89/IV98</f>
        <v/>
      </c>
      <c r="IV89" s="345">
        <f>SUM(IW89:JD89)</f>
        <v/>
      </c>
      <c r="IW89" s="346" t="n"/>
      <c r="IX89" s="346" t="n"/>
      <c r="IY89" s="346" t="n"/>
      <c r="IZ89" s="346" t="n"/>
      <c r="JA89" s="346" t="n"/>
      <c r="JB89" s="346" t="n"/>
      <c r="JC89" s="346" t="n"/>
      <c r="JD89" s="347" t="n"/>
      <c r="JE89" s="324" t="n"/>
      <c r="JF89" s="343">
        <f>+$A89</f>
        <v/>
      </c>
      <c r="JG89" s="339">
        <f>SUM(JH89:JO89)</f>
        <v/>
      </c>
      <c r="JH89" s="2582">
        <f>+IW89/IV89</f>
        <v/>
      </c>
      <c r="JI89" s="2582">
        <f>+IX89/IV89</f>
        <v/>
      </c>
      <c r="JJ89" s="2582">
        <f>+IY89/IV89</f>
        <v/>
      </c>
      <c r="JK89" s="2582">
        <f>+IZ89/IV89</f>
        <v/>
      </c>
      <c r="JL89" s="2582">
        <f>+JA89/IV89</f>
        <v/>
      </c>
      <c r="JM89" s="2582">
        <f>+JB89/IV89</f>
        <v/>
      </c>
      <c r="JN89" s="2582">
        <f>+JC89/IV89</f>
        <v/>
      </c>
      <c r="JO89" s="2583">
        <f>+JD89/IV89</f>
        <v/>
      </c>
      <c r="JQ89" s="343" t="inlineStr">
        <is>
          <t>INSTITUTIONAL</t>
        </is>
      </c>
      <c r="JR89" s="344">
        <f>+JS89/JS98</f>
        <v/>
      </c>
      <c r="JS89" s="345">
        <f>SUM(JT89:KA89)</f>
        <v/>
      </c>
      <c r="JT89" s="346" t="n"/>
      <c r="JU89" s="346" t="n"/>
      <c r="JV89" s="346" t="n"/>
      <c r="JW89" s="346" t="n"/>
      <c r="JX89" s="346" t="n"/>
      <c r="JY89" s="346" t="n"/>
      <c r="JZ89" s="346" t="n"/>
      <c r="KA89" s="347" t="n"/>
      <c r="KB89" s="324" t="n"/>
      <c r="KC89" s="343">
        <f>+$A89</f>
        <v/>
      </c>
      <c r="KD89" s="339">
        <f>SUM(KE89:KL89)</f>
        <v/>
      </c>
      <c r="KE89" s="2582">
        <f>+JT89/JS89</f>
        <v/>
      </c>
      <c r="KF89" s="2582">
        <f>+JU89/JS89</f>
        <v/>
      </c>
      <c r="KG89" s="2582">
        <f>+JV89/JS89</f>
        <v/>
      </c>
      <c r="KH89" s="2582">
        <f>+JW89/JS89</f>
        <v/>
      </c>
      <c r="KI89" s="2582">
        <f>+JX89/JS89</f>
        <v/>
      </c>
      <c r="KJ89" s="2582">
        <f>+JY89/JS89</f>
        <v/>
      </c>
      <c r="KK89" s="2582">
        <f>+JZ89/JS89</f>
        <v/>
      </c>
      <c r="KL89" s="2583">
        <f>+KA89/JS89</f>
        <v/>
      </c>
    </row>
    <row r="90">
      <c r="A90" s="343" t="inlineStr">
        <is>
          <t>MANAGED CARE</t>
        </is>
      </c>
      <c r="B90" s="344">
        <f>+C90/C98</f>
        <v/>
      </c>
      <c r="C90" s="345">
        <f>SUM(D90:K90)</f>
        <v/>
      </c>
      <c r="D90" s="346">
        <f>AA90+AX90+BU90+CR90+DO90+EL90+FI90+GF90+HC90+HZ90+IW90+JT90</f>
        <v/>
      </c>
      <c r="E90" s="346">
        <f>AB90+AY90+BV90+CS90+DP90+EM90+FJ90+GG90+HD90+IA90+IX90+JU90</f>
        <v/>
      </c>
      <c r="F90" s="346">
        <f>AC90+AZ90+BW90+CT90+DQ90+EN90+FK90+GH90+HE90+IB90+IY90+JV90</f>
        <v/>
      </c>
      <c r="G90" s="346">
        <f>AD90+BA90+BX90+CU90+DR90+EO90+FL90+GI90+HF90+IC90+IZ90+JW90</f>
        <v/>
      </c>
      <c r="H90" s="346">
        <f>AE90+BB90+BY90+CV90+DS90+EP90+FM90+GJ90+HG90+ID90+JA90+JX90</f>
        <v/>
      </c>
      <c r="I90" s="346">
        <f>AF90+BC90+BZ90+CW90+DT90+EQ90+FN90+GK90+HH90+IE90+JB90+JY90</f>
        <v/>
      </c>
      <c r="J90" s="346">
        <f>AG90+BD90+CA90+CX90+DU90+ER90+FO90+GL90+HI90+IF90+JC90+JZ90</f>
        <v/>
      </c>
      <c r="K90" s="347">
        <f>AH90+BE90+CB90+CY90+DV90+ES90+FP90+GM90+HJ90+IG90+JD90+KA90</f>
        <v/>
      </c>
      <c r="L90" s="324" t="n"/>
      <c r="M90" s="343">
        <f>+$A90</f>
        <v/>
      </c>
      <c r="N90" s="339">
        <f>SUM(O90:V90)</f>
        <v/>
      </c>
      <c r="O90" s="2582">
        <f>+D90/$C90</f>
        <v/>
      </c>
      <c r="P90" s="2582">
        <f>+E90/$C90</f>
        <v/>
      </c>
      <c r="Q90" s="2582">
        <f>+F90/$C90</f>
        <v/>
      </c>
      <c r="R90" s="2582">
        <f>+G90/$C90</f>
        <v/>
      </c>
      <c r="S90" s="2582">
        <f>+H90/$C90</f>
        <v/>
      </c>
      <c r="T90" s="2582">
        <f>+I90/$C90</f>
        <v/>
      </c>
      <c r="U90" s="2582">
        <f>+J90/$C90</f>
        <v/>
      </c>
      <c r="V90" s="2583">
        <f>+K90/$C90</f>
        <v/>
      </c>
      <c r="X90" s="343" t="inlineStr">
        <is>
          <t>MANAGED CARE</t>
        </is>
      </c>
      <c r="Y90" s="344">
        <f>+Z90/Z98</f>
        <v/>
      </c>
      <c r="Z90" s="345">
        <f>SUM(AA90:AH90)</f>
        <v/>
      </c>
      <c r="AA90" s="346" t="n"/>
      <c r="AB90" s="346" t="n"/>
      <c r="AC90" s="346" t="n"/>
      <c r="AD90" s="346" t="n"/>
      <c r="AE90" s="346" t="n"/>
      <c r="AF90" s="346" t="n"/>
      <c r="AG90" s="346" t="n"/>
      <c r="AH90" s="347" t="n"/>
      <c r="AI90" s="324" t="n"/>
      <c r="AJ90" s="343">
        <f>+$A90</f>
        <v/>
      </c>
      <c r="AK90" s="339">
        <f>SUM(AL90:AS90)</f>
        <v/>
      </c>
      <c r="AL90" s="2582">
        <f>+AA90/Z90</f>
        <v/>
      </c>
      <c r="AM90" s="2582">
        <f>+AB90/Z90</f>
        <v/>
      </c>
      <c r="AN90" s="2582">
        <f>+AC90/Z90</f>
        <v/>
      </c>
      <c r="AO90" s="2582">
        <f>+AD90/Z90</f>
        <v/>
      </c>
      <c r="AP90" s="2582">
        <f>+AE90/Z90</f>
        <v/>
      </c>
      <c r="AQ90" s="2582">
        <f>+AF90/Z90</f>
        <v/>
      </c>
      <c r="AR90" s="2582">
        <f>+AG90/Z90</f>
        <v/>
      </c>
      <c r="AS90" s="2583">
        <f>+AH90/Z90</f>
        <v/>
      </c>
      <c r="AU90" s="343" t="inlineStr">
        <is>
          <t>MANAGED CARE</t>
        </is>
      </c>
      <c r="AV90" s="344">
        <f>+AW90/AW98</f>
        <v/>
      </c>
      <c r="AW90" s="345">
        <f>SUM(AX90:BE90)</f>
        <v/>
      </c>
      <c r="AX90" s="346" t="n"/>
      <c r="AY90" s="346" t="n"/>
      <c r="AZ90" s="346" t="n"/>
      <c r="BA90" s="346" t="n"/>
      <c r="BB90" s="346" t="n"/>
      <c r="BC90" s="346" t="n"/>
      <c r="BD90" s="346" t="n"/>
      <c r="BE90" s="347" t="n"/>
      <c r="BF90" s="324" t="n"/>
      <c r="BG90" s="343">
        <f>+$A90</f>
        <v/>
      </c>
      <c r="BH90" s="339">
        <f>SUM(BI90:BP90)</f>
        <v/>
      </c>
      <c r="BI90" s="2582">
        <f>+AX90/AW90</f>
        <v/>
      </c>
      <c r="BJ90" s="2582">
        <f>+AY90/AW90</f>
        <v/>
      </c>
      <c r="BK90" s="2582">
        <f>+AZ90/AW90</f>
        <v/>
      </c>
      <c r="BL90" s="2582">
        <f>+BA90/AW90</f>
        <v/>
      </c>
      <c r="BM90" s="2582">
        <f>+BB90/AW90</f>
        <v/>
      </c>
      <c r="BN90" s="2582">
        <f>+BC90/AW90</f>
        <v/>
      </c>
      <c r="BO90" s="2582">
        <f>+BD90/AW90</f>
        <v/>
      </c>
      <c r="BP90" s="2583">
        <f>+BE90/AW90</f>
        <v/>
      </c>
      <c r="BR90" s="343" t="inlineStr">
        <is>
          <t>MANAGED CARE</t>
        </is>
      </c>
      <c r="BS90" s="344">
        <f>+BT90/BT98</f>
        <v/>
      </c>
      <c r="BT90" s="345">
        <f>SUM(BU90:CB90)</f>
        <v/>
      </c>
      <c r="BU90" s="346" t="n"/>
      <c r="BV90" s="346" t="n"/>
      <c r="BW90" s="346" t="n"/>
      <c r="BX90" s="346" t="n"/>
      <c r="BY90" s="346" t="n"/>
      <c r="BZ90" s="346" t="n"/>
      <c r="CA90" s="346" t="n"/>
      <c r="CB90" s="347" t="n"/>
      <c r="CC90" s="324" t="n"/>
      <c r="CD90" s="343">
        <f>+$A90</f>
        <v/>
      </c>
      <c r="CE90" s="339">
        <f>SUM(CF90:CM90)</f>
        <v/>
      </c>
      <c r="CF90" s="2582">
        <f>+BU90/BT90</f>
        <v/>
      </c>
      <c r="CG90" s="2582">
        <f>+BV90/BT90</f>
        <v/>
      </c>
      <c r="CH90" s="2582">
        <f>+BW90/BT90</f>
        <v/>
      </c>
      <c r="CI90" s="2582">
        <f>+BX90/BT90</f>
        <v/>
      </c>
      <c r="CJ90" s="2582">
        <f>+BY90/BT90</f>
        <v/>
      </c>
      <c r="CK90" s="2582">
        <f>+BZ90/BT90</f>
        <v/>
      </c>
      <c r="CL90" s="2582">
        <f>+CA90/BT90</f>
        <v/>
      </c>
      <c r="CM90" s="2583">
        <f>+CB90/BT90</f>
        <v/>
      </c>
      <c r="CO90" s="343" t="inlineStr">
        <is>
          <t>MANAGED CARE</t>
        </is>
      </c>
      <c r="CP90" s="344">
        <f>+CQ90/CQ98</f>
        <v/>
      </c>
      <c r="CQ90" s="345">
        <f>SUM(CR90:CY90)</f>
        <v/>
      </c>
      <c r="CR90" s="346" t="n"/>
      <c r="CS90" s="346" t="n"/>
      <c r="CT90" s="346" t="n"/>
      <c r="CU90" s="346" t="n"/>
      <c r="CV90" s="346" t="n"/>
      <c r="CW90" s="346" t="n"/>
      <c r="CX90" s="346" t="n"/>
      <c r="CY90" s="347" t="n"/>
      <c r="CZ90" s="324" t="n"/>
      <c r="DA90" s="343">
        <f>+$A90</f>
        <v/>
      </c>
      <c r="DB90" s="339">
        <f>SUM(DC90:DJ90)</f>
        <v/>
      </c>
      <c r="DC90" s="2582">
        <f>+CR90/CQ90</f>
        <v/>
      </c>
      <c r="DD90" s="2582">
        <f>+CS90/CQ90</f>
        <v/>
      </c>
      <c r="DE90" s="2582">
        <f>+CT90/CQ90</f>
        <v/>
      </c>
      <c r="DF90" s="2582">
        <f>+CU90/CQ90</f>
        <v/>
      </c>
      <c r="DG90" s="2582">
        <f>+CV90/CQ90</f>
        <v/>
      </c>
      <c r="DH90" s="2582">
        <f>+CW90/CQ90</f>
        <v/>
      </c>
      <c r="DI90" s="2582">
        <f>+CX90/CQ90</f>
        <v/>
      </c>
      <c r="DJ90" s="2583">
        <f>+CY90/CQ90</f>
        <v/>
      </c>
      <c r="DL90" s="343" t="inlineStr">
        <is>
          <t>MANAGED CARE</t>
        </is>
      </c>
      <c r="DM90" s="344">
        <f>+DN90/DN98</f>
        <v/>
      </c>
      <c r="DN90" s="345">
        <f>SUM(DO90:DV90)</f>
        <v/>
      </c>
      <c r="DO90" s="346" t="n"/>
      <c r="DP90" s="346" t="n"/>
      <c r="DQ90" s="346" t="n"/>
      <c r="DR90" s="346" t="n"/>
      <c r="DS90" s="346" t="n"/>
      <c r="DT90" s="346" t="n"/>
      <c r="DU90" s="346" t="n"/>
      <c r="DV90" s="347" t="n"/>
      <c r="DW90" s="324" t="n"/>
      <c r="DX90" s="343">
        <f>+$A90</f>
        <v/>
      </c>
      <c r="DY90" s="339">
        <f>SUM(DZ90:EG90)</f>
        <v/>
      </c>
      <c r="DZ90" s="2582">
        <f>+DO90/DN90</f>
        <v/>
      </c>
      <c r="EA90" s="2582">
        <f>+DP90/DN90</f>
        <v/>
      </c>
      <c r="EB90" s="2582">
        <f>+DQ90/DN90</f>
        <v/>
      </c>
      <c r="EC90" s="2582">
        <f>+DR90/DN90</f>
        <v/>
      </c>
      <c r="ED90" s="2582">
        <f>+DS90/DN90</f>
        <v/>
      </c>
      <c r="EE90" s="2582">
        <f>+DT90/DN90</f>
        <v/>
      </c>
      <c r="EF90" s="2582">
        <f>+DU90/DN90</f>
        <v/>
      </c>
      <c r="EG90" s="2583">
        <f>+DV90/DN90</f>
        <v/>
      </c>
      <c r="EI90" s="343" t="inlineStr">
        <is>
          <t>MANAGED CARE</t>
        </is>
      </c>
      <c r="EJ90" s="344">
        <f>+EK90/EK98</f>
        <v/>
      </c>
      <c r="EK90" s="345">
        <f>SUM(EL90:ES90)</f>
        <v/>
      </c>
      <c r="EL90" s="346" t="n"/>
      <c r="EM90" s="346" t="n"/>
      <c r="EN90" s="346" t="n"/>
      <c r="EO90" s="346" t="n"/>
      <c r="EP90" s="346" t="n"/>
      <c r="EQ90" s="346" t="n"/>
      <c r="ER90" s="346" t="n"/>
      <c r="ES90" s="347" t="n"/>
      <c r="ET90" s="324" t="n"/>
      <c r="EU90" s="343">
        <f>+$A90</f>
        <v/>
      </c>
      <c r="EV90" s="339">
        <f>SUM(EW90:FD90)</f>
        <v/>
      </c>
      <c r="EW90" s="2582">
        <f>+EL90/EK90</f>
        <v/>
      </c>
      <c r="EX90" s="2582">
        <f>+EM90/EK90</f>
        <v/>
      </c>
      <c r="EY90" s="2582">
        <f>+EN90/EK90</f>
        <v/>
      </c>
      <c r="EZ90" s="2582">
        <f>+EO90/EK90</f>
        <v/>
      </c>
      <c r="FA90" s="2582">
        <f>+EP90/EK90</f>
        <v/>
      </c>
      <c r="FB90" s="2582">
        <f>+EQ90/EK90</f>
        <v/>
      </c>
      <c r="FC90" s="2582">
        <f>+ER90/EK90</f>
        <v/>
      </c>
      <c r="FD90" s="2583">
        <f>+ES90/EK90</f>
        <v/>
      </c>
      <c r="FF90" s="343" t="inlineStr">
        <is>
          <t>MANAGED CARE</t>
        </is>
      </c>
      <c r="FG90" s="344">
        <f>+FH90/FH98</f>
        <v/>
      </c>
      <c r="FH90" s="345">
        <f>SUM(FI90:FP90)</f>
        <v/>
      </c>
      <c r="FI90" s="346" t="n"/>
      <c r="FJ90" s="346" t="n"/>
      <c r="FK90" s="346" t="n"/>
      <c r="FL90" s="346" t="n"/>
      <c r="FM90" s="346" t="n"/>
      <c r="FN90" s="346" t="n"/>
      <c r="FO90" s="346" t="n"/>
      <c r="FP90" s="347" t="n"/>
      <c r="FQ90" s="324" t="n"/>
      <c r="FR90" s="343">
        <f>+$A90</f>
        <v/>
      </c>
      <c r="FS90" s="339">
        <f>SUM(FT90:GA90)</f>
        <v/>
      </c>
      <c r="FT90" s="2582">
        <f>+FI90/FH90</f>
        <v/>
      </c>
      <c r="FU90" s="2582">
        <f>+FJ90/FH90</f>
        <v/>
      </c>
      <c r="FV90" s="2582">
        <f>+FK90/FH90</f>
        <v/>
      </c>
      <c r="FW90" s="2582">
        <f>+FL90/FH90</f>
        <v/>
      </c>
      <c r="FX90" s="2582">
        <f>+FM90/FH90</f>
        <v/>
      </c>
      <c r="FY90" s="2582">
        <f>+FN90/FH90</f>
        <v/>
      </c>
      <c r="FZ90" s="2582">
        <f>+FO90/FH90</f>
        <v/>
      </c>
      <c r="GA90" s="2583">
        <f>+FP90/FH90</f>
        <v/>
      </c>
      <c r="GC90" s="343" t="inlineStr">
        <is>
          <t>MANAGED CARE</t>
        </is>
      </c>
      <c r="GD90" s="344">
        <f>+GE90/GE98</f>
        <v/>
      </c>
      <c r="GE90" s="345">
        <f>SUM(GF90:GM90)</f>
        <v/>
      </c>
      <c r="GF90" s="346" t="n"/>
      <c r="GG90" s="346" t="n"/>
      <c r="GH90" s="346" t="n"/>
      <c r="GI90" s="346" t="n"/>
      <c r="GJ90" s="346" t="n"/>
      <c r="GK90" s="346" t="n"/>
      <c r="GL90" s="346" t="n"/>
      <c r="GM90" s="347" t="n"/>
      <c r="GN90" s="324" t="n"/>
      <c r="GO90" s="343">
        <f>+$A90</f>
        <v/>
      </c>
      <c r="GP90" s="339">
        <f>SUM(GQ90:GX90)</f>
        <v/>
      </c>
      <c r="GQ90" s="2582">
        <f>+GF90/GE90</f>
        <v/>
      </c>
      <c r="GR90" s="2582">
        <f>+GG90/GE90</f>
        <v/>
      </c>
      <c r="GS90" s="2582">
        <f>+GH90/GE90</f>
        <v/>
      </c>
      <c r="GT90" s="2582">
        <f>+GI90/GE90</f>
        <v/>
      </c>
      <c r="GU90" s="2582">
        <f>+GJ90/GE90</f>
        <v/>
      </c>
      <c r="GV90" s="2582">
        <f>+GK90/GE90</f>
        <v/>
      </c>
      <c r="GW90" s="2582">
        <f>+GL90/GE90</f>
        <v/>
      </c>
      <c r="GX90" s="2583">
        <f>+GM90/GE90</f>
        <v/>
      </c>
      <c r="GZ90" s="343" t="inlineStr">
        <is>
          <t>MANAGED CARE</t>
        </is>
      </c>
      <c r="HA90" s="344">
        <f>+HB90/HB98</f>
        <v/>
      </c>
      <c r="HB90" s="345">
        <f>SUM(HC90:HJ90)</f>
        <v/>
      </c>
      <c r="HC90" s="346" t="n"/>
      <c r="HD90" s="346" t="n"/>
      <c r="HE90" s="346" t="n"/>
      <c r="HF90" s="346" t="n"/>
      <c r="HG90" s="346" t="n"/>
      <c r="HH90" s="346" t="n"/>
      <c r="HI90" s="346" t="n"/>
      <c r="HJ90" s="347" t="n"/>
      <c r="HK90" s="324" t="n"/>
      <c r="HL90" s="343">
        <f>+$A90</f>
        <v/>
      </c>
      <c r="HM90" s="339">
        <f>SUM(HN90:HU90)</f>
        <v/>
      </c>
      <c r="HN90" s="2582">
        <f>+HC90/HB90</f>
        <v/>
      </c>
      <c r="HO90" s="2582">
        <f>+HD90/HB90</f>
        <v/>
      </c>
      <c r="HP90" s="2582">
        <f>+HE90/HB90</f>
        <v/>
      </c>
      <c r="HQ90" s="2582">
        <f>+HF90/HB90</f>
        <v/>
      </c>
      <c r="HR90" s="2582">
        <f>+HG90/HB90</f>
        <v/>
      </c>
      <c r="HS90" s="2582">
        <f>+HH90/HB90</f>
        <v/>
      </c>
      <c r="HT90" s="2582">
        <f>+HI90/HB90</f>
        <v/>
      </c>
      <c r="HU90" s="2583">
        <f>+HJ90/HB90</f>
        <v/>
      </c>
      <c r="HW90" s="343" t="inlineStr">
        <is>
          <t>MANAGED CARE</t>
        </is>
      </c>
      <c r="HX90" s="344">
        <f>+HY90/HY98</f>
        <v/>
      </c>
      <c r="HY90" s="345">
        <f>SUM(HZ90:IG90)</f>
        <v/>
      </c>
      <c r="HZ90" s="346" t="n"/>
      <c r="IA90" s="346" t="n"/>
      <c r="IB90" s="346" t="n"/>
      <c r="IC90" s="346" t="n"/>
      <c r="ID90" s="346" t="n"/>
      <c r="IE90" s="346" t="n"/>
      <c r="IF90" s="346" t="n"/>
      <c r="IG90" s="347" t="n"/>
      <c r="IH90" s="324" t="n"/>
      <c r="II90" s="343">
        <f>+$A90</f>
        <v/>
      </c>
      <c r="IJ90" s="339">
        <f>SUM(IK90:IR90)</f>
        <v/>
      </c>
      <c r="IK90" s="2582">
        <f>+HZ90/HY90</f>
        <v/>
      </c>
      <c r="IL90" s="2582">
        <f>+IA90/HY90</f>
        <v/>
      </c>
      <c r="IM90" s="2582">
        <f>+IB90/HY90</f>
        <v/>
      </c>
      <c r="IN90" s="2582">
        <f>+IC90/HY90</f>
        <v/>
      </c>
      <c r="IO90" s="2582">
        <f>+ID90/HY90</f>
        <v/>
      </c>
      <c r="IP90" s="2582">
        <f>+IE90/HY90</f>
        <v/>
      </c>
      <c r="IQ90" s="2582">
        <f>+IF90/HY90</f>
        <v/>
      </c>
      <c r="IR90" s="2583">
        <f>+IG90/HY90</f>
        <v/>
      </c>
      <c r="IT90" s="343" t="inlineStr">
        <is>
          <t>MANAGED CARE</t>
        </is>
      </c>
      <c r="IU90" s="344">
        <f>+IV90/IV98</f>
        <v/>
      </c>
      <c r="IV90" s="345">
        <f>SUM(IW90:JD90)</f>
        <v/>
      </c>
      <c r="IW90" s="346" t="n"/>
      <c r="IX90" s="346" t="n"/>
      <c r="IY90" s="346" t="n"/>
      <c r="IZ90" s="346" t="n"/>
      <c r="JA90" s="346" t="n"/>
      <c r="JB90" s="346" t="n"/>
      <c r="JC90" s="346" t="n"/>
      <c r="JD90" s="347" t="n"/>
      <c r="JE90" s="324" t="n"/>
      <c r="JF90" s="343">
        <f>+$A90</f>
        <v/>
      </c>
      <c r="JG90" s="339">
        <f>SUM(JH90:JO90)</f>
        <v/>
      </c>
      <c r="JH90" s="2582">
        <f>+IW90/IV90</f>
        <v/>
      </c>
      <c r="JI90" s="2582">
        <f>+IX90/IV90</f>
        <v/>
      </c>
      <c r="JJ90" s="2582">
        <f>+IY90/IV90</f>
        <v/>
      </c>
      <c r="JK90" s="2582">
        <f>+IZ90/IV90</f>
        <v/>
      </c>
      <c r="JL90" s="2582">
        <f>+JA90/IV90</f>
        <v/>
      </c>
      <c r="JM90" s="2582">
        <f>+JB90/IV90</f>
        <v/>
      </c>
      <c r="JN90" s="2582">
        <f>+JC90/IV90</f>
        <v/>
      </c>
      <c r="JO90" s="2583">
        <f>+JD90/IV90</f>
        <v/>
      </c>
      <c r="JQ90" s="343" t="inlineStr">
        <is>
          <t>MANAGED CARE</t>
        </is>
      </c>
      <c r="JR90" s="344">
        <f>+JS90/JS98</f>
        <v/>
      </c>
      <c r="JS90" s="345">
        <f>SUM(JT90:KA90)</f>
        <v/>
      </c>
      <c r="JT90" s="346" t="n"/>
      <c r="JU90" s="346" t="n"/>
      <c r="JV90" s="346" t="n"/>
      <c r="JW90" s="346" t="n"/>
      <c r="JX90" s="346" t="n"/>
      <c r="JY90" s="346" t="n"/>
      <c r="JZ90" s="346" t="n"/>
      <c r="KA90" s="347" t="n"/>
      <c r="KB90" s="324" t="n"/>
      <c r="KC90" s="343">
        <f>+$A90</f>
        <v/>
      </c>
      <c r="KD90" s="339">
        <f>SUM(KE90:KL90)</f>
        <v/>
      </c>
      <c r="KE90" s="2582">
        <f>+JT90/JS90</f>
        <v/>
      </c>
      <c r="KF90" s="2582">
        <f>+JU90/JS90</f>
        <v/>
      </c>
      <c r="KG90" s="2582">
        <f>+JV90/JS90</f>
        <v/>
      </c>
      <c r="KH90" s="2582">
        <f>+JW90/JS90</f>
        <v/>
      </c>
      <c r="KI90" s="2582">
        <f>+JX90/JS90</f>
        <v/>
      </c>
      <c r="KJ90" s="2582">
        <f>+JY90/JS90</f>
        <v/>
      </c>
      <c r="KK90" s="2582">
        <f>+JZ90/JS90</f>
        <v/>
      </c>
      <c r="KL90" s="2583">
        <f>+KA90/JS90</f>
        <v/>
      </c>
    </row>
    <row r="91">
      <c r="A91" s="343" t="inlineStr">
        <is>
          <t>MEDICAID</t>
        </is>
      </c>
      <c r="B91" s="344">
        <f>+C91/C98</f>
        <v/>
      </c>
      <c r="C91" s="345">
        <f>SUM(D91:K91)</f>
        <v/>
      </c>
      <c r="D91" s="346">
        <f>AA91+AX91+BU91+CR91+DO91+EL91+FI91+GF91+HC91+HZ91+IW91+JT91</f>
        <v/>
      </c>
      <c r="E91" s="346">
        <f>AB91+AY91+BV91+CS91+DP91+EM91+FJ91+GG91+HD91+IA91+IX91+JU91</f>
        <v/>
      </c>
      <c r="F91" s="346">
        <f>AC91+AZ91+BW91+CT91+DQ91+EN91+FK91+GH91+HE91+IB91+IY91+JV91</f>
        <v/>
      </c>
      <c r="G91" s="346">
        <f>AD91+BA91+BX91+CU91+DR91+EO91+FL91+GI91+HF91+IC91+IZ91+JW91</f>
        <v/>
      </c>
      <c r="H91" s="346">
        <f>AE91+BB91+BY91+CV91+DS91+EP91+FM91+GJ91+HG91+ID91+JA91+JX91</f>
        <v/>
      </c>
      <c r="I91" s="346">
        <f>AF91+BC91+BZ91+CW91+DT91+EQ91+FN91+GK91+HH91+IE91+JB91+JY91</f>
        <v/>
      </c>
      <c r="J91" s="346">
        <f>AG91+BD91+CA91+CX91+DU91+ER91+FO91+GL91+HI91+IF91+JC91+JZ91</f>
        <v/>
      </c>
      <c r="K91" s="347">
        <f>AH91+BE91+CB91+CY91+DV91+ES91+FP91+GM91+HJ91+IG91+JD91+KA91</f>
        <v/>
      </c>
      <c r="L91" s="324" t="n"/>
      <c r="M91" s="343">
        <f>+$A91</f>
        <v/>
      </c>
      <c r="N91" s="339">
        <f>SUM(O91:V91)</f>
        <v/>
      </c>
      <c r="O91" s="2582">
        <f>+D91/$C91</f>
        <v/>
      </c>
      <c r="P91" s="2582">
        <f>+E91/$C91</f>
        <v/>
      </c>
      <c r="Q91" s="2582">
        <f>+F91/$C91</f>
        <v/>
      </c>
      <c r="R91" s="2582">
        <f>+G91/$C91</f>
        <v/>
      </c>
      <c r="S91" s="2582">
        <f>+H91/$C91</f>
        <v/>
      </c>
      <c r="T91" s="2582">
        <f>+I91/$C91</f>
        <v/>
      </c>
      <c r="U91" s="2582">
        <f>+J91/$C91</f>
        <v/>
      </c>
      <c r="V91" s="2583">
        <f>+K91/$C91</f>
        <v/>
      </c>
      <c r="X91" s="343" t="inlineStr">
        <is>
          <t>MEDICAID</t>
        </is>
      </c>
      <c r="Y91" s="344">
        <f>+Z91/Z98</f>
        <v/>
      </c>
      <c r="Z91" s="345">
        <f>SUM(AA91:AH91)</f>
        <v/>
      </c>
      <c r="AA91" s="346" t="n"/>
      <c r="AB91" s="346" t="n"/>
      <c r="AC91" s="346" t="n"/>
      <c r="AD91" s="346" t="n"/>
      <c r="AE91" s="346" t="n"/>
      <c r="AF91" s="346" t="n"/>
      <c r="AG91" s="346" t="n"/>
      <c r="AH91" s="347" t="n"/>
      <c r="AI91" s="324" t="n"/>
      <c r="AJ91" s="343">
        <f>+$A91</f>
        <v/>
      </c>
      <c r="AK91" s="339">
        <f>SUM(AL91:AS91)</f>
        <v/>
      </c>
      <c r="AL91" s="2582">
        <f>+AA91/Z91</f>
        <v/>
      </c>
      <c r="AM91" s="2582">
        <f>+AB91/Z91</f>
        <v/>
      </c>
      <c r="AN91" s="2582">
        <f>+AC91/Z91</f>
        <v/>
      </c>
      <c r="AO91" s="2582">
        <f>+AD91/Z91</f>
        <v/>
      </c>
      <c r="AP91" s="2582">
        <f>+AE91/Z91</f>
        <v/>
      </c>
      <c r="AQ91" s="2582">
        <f>+AF91/Z91</f>
        <v/>
      </c>
      <c r="AR91" s="2582">
        <f>+AG91/Z91</f>
        <v/>
      </c>
      <c r="AS91" s="2583">
        <f>+AH91/Z91</f>
        <v/>
      </c>
      <c r="AU91" s="343" t="inlineStr">
        <is>
          <t>MEDICAID</t>
        </is>
      </c>
      <c r="AV91" s="344">
        <f>+AW91/AW98</f>
        <v/>
      </c>
      <c r="AW91" s="345">
        <f>SUM(AX91:BE91)</f>
        <v/>
      </c>
      <c r="AX91" s="346" t="n"/>
      <c r="AY91" s="346" t="n"/>
      <c r="AZ91" s="346" t="n"/>
      <c r="BA91" s="346" t="n"/>
      <c r="BB91" s="346" t="n"/>
      <c r="BC91" s="346" t="n"/>
      <c r="BD91" s="346" t="n"/>
      <c r="BE91" s="347" t="n"/>
      <c r="BF91" s="324" t="n"/>
      <c r="BG91" s="343">
        <f>+$A91</f>
        <v/>
      </c>
      <c r="BH91" s="339">
        <f>SUM(BI91:BP91)</f>
        <v/>
      </c>
      <c r="BI91" s="2582">
        <f>+AX91/AW91</f>
        <v/>
      </c>
      <c r="BJ91" s="2582">
        <f>+AY91/AW91</f>
        <v/>
      </c>
      <c r="BK91" s="2582">
        <f>+AZ91/AW91</f>
        <v/>
      </c>
      <c r="BL91" s="2582">
        <f>+BA91/AW91</f>
        <v/>
      </c>
      <c r="BM91" s="2582">
        <f>+BB91/AW91</f>
        <v/>
      </c>
      <c r="BN91" s="2582">
        <f>+BC91/AW91</f>
        <v/>
      </c>
      <c r="BO91" s="2582">
        <f>+BD91/AW91</f>
        <v/>
      </c>
      <c r="BP91" s="2583">
        <f>+BE91/AW91</f>
        <v/>
      </c>
      <c r="BR91" s="343" t="inlineStr">
        <is>
          <t>MEDICAID</t>
        </is>
      </c>
      <c r="BS91" s="344">
        <f>+BT91/BT98</f>
        <v/>
      </c>
      <c r="BT91" s="345">
        <f>SUM(BU91:CB91)</f>
        <v/>
      </c>
      <c r="BU91" s="346" t="n"/>
      <c r="BV91" s="346" t="n"/>
      <c r="BW91" s="346" t="n"/>
      <c r="BX91" s="346" t="n"/>
      <c r="BY91" s="346" t="n"/>
      <c r="BZ91" s="346" t="n"/>
      <c r="CA91" s="346" t="n"/>
      <c r="CB91" s="347" t="n"/>
      <c r="CC91" s="324" t="n"/>
      <c r="CD91" s="343">
        <f>+$A91</f>
        <v/>
      </c>
      <c r="CE91" s="339">
        <f>SUM(CF91:CM91)</f>
        <v/>
      </c>
      <c r="CF91" s="2582">
        <f>+BU91/BT91</f>
        <v/>
      </c>
      <c r="CG91" s="2582">
        <f>+BV91/BT91</f>
        <v/>
      </c>
      <c r="CH91" s="2582">
        <f>+BW91/BT91</f>
        <v/>
      </c>
      <c r="CI91" s="2582">
        <f>+BX91/BT91</f>
        <v/>
      </c>
      <c r="CJ91" s="2582">
        <f>+BY91/BT91</f>
        <v/>
      </c>
      <c r="CK91" s="2582">
        <f>+BZ91/BT91</f>
        <v/>
      </c>
      <c r="CL91" s="2582">
        <f>+CA91/BT91</f>
        <v/>
      </c>
      <c r="CM91" s="2583">
        <f>+CB91/BT91</f>
        <v/>
      </c>
      <c r="CO91" s="343" t="inlineStr">
        <is>
          <t>MEDICAID</t>
        </is>
      </c>
      <c r="CP91" s="344">
        <f>+CQ91/CQ98</f>
        <v/>
      </c>
      <c r="CQ91" s="345">
        <f>SUM(CR91:CY91)</f>
        <v/>
      </c>
      <c r="CR91" s="346" t="n"/>
      <c r="CS91" s="346" t="n"/>
      <c r="CT91" s="346" t="n"/>
      <c r="CU91" s="346" t="n"/>
      <c r="CV91" s="346" t="n"/>
      <c r="CW91" s="346" t="n"/>
      <c r="CX91" s="346" t="n"/>
      <c r="CY91" s="347" t="n"/>
      <c r="CZ91" s="324" t="n"/>
      <c r="DA91" s="343">
        <f>+$A91</f>
        <v/>
      </c>
      <c r="DB91" s="339">
        <f>SUM(DC91:DJ91)</f>
        <v/>
      </c>
      <c r="DC91" s="2582">
        <f>+CR91/CQ91</f>
        <v/>
      </c>
      <c r="DD91" s="2582">
        <f>+CS91/CQ91</f>
        <v/>
      </c>
      <c r="DE91" s="2582">
        <f>+CT91/CQ91</f>
        <v/>
      </c>
      <c r="DF91" s="2582">
        <f>+CU91/CQ91</f>
        <v/>
      </c>
      <c r="DG91" s="2582">
        <f>+CV91/CQ91</f>
        <v/>
      </c>
      <c r="DH91" s="2582">
        <f>+CW91/CQ91</f>
        <v/>
      </c>
      <c r="DI91" s="2582">
        <f>+CX91/CQ91</f>
        <v/>
      </c>
      <c r="DJ91" s="2583">
        <f>+CY91/CQ91</f>
        <v/>
      </c>
      <c r="DL91" s="343" t="inlineStr">
        <is>
          <t>MEDICAID</t>
        </is>
      </c>
      <c r="DM91" s="344">
        <f>+DN91/DN98</f>
        <v/>
      </c>
      <c r="DN91" s="345">
        <f>SUM(DO91:DV91)</f>
        <v/>
      </c>
      <c r="DO91" s="346" t="n"/>
      <c r="DP91" s="346" t="n"/>
      <c r="DQ91" s="346" t="n"/>
      <c r="DR91" s="346" t="n"/>
      <c r="DS91" s="346" t="n"/>
      <c r="DT91" s="346" t="n"/>
      <c r="DU91" s="346" t="n"/>
      <c r="DV91" s="347" t="n"/>
      <c r="DW91" s="324" t="n"/>
      <c r="DX91" s="343">
        <f>+$A91</f>
        <v/>
      </c>
      <c r="DY91" s="339">
        <f>SUM(DZ91:EG91)</f>
        <v/>
      </c>
      <c r="DZ91" s="2582">
        <f>+DO91/DN91</f>
        <v/>
      </c>
      <c r="EA91" s="2582">
        <f>+DP91/DN91</f>
        <v/>
      </c>
      <c r="EB91" s="2582">
        <f>+DQ91/DN91</f>
        <v/>
      </c>
      <c r="EC91" s="2582">
        <f>+DR91/DN91</f>
        <v/>
      </c>
      <c r="ED91" s="2582">
        <f>+DS91/DN91</f>
        <v/>
      </c>
      <c r="EE91" s="2582">
        <f>+DT91/DN91</f>
        <v/>
      </c>
      <c r="EF91" s="2582">
        <f>+DU91/DN91</f>
        <v/>
      </c>
      <c r="EG91" s="2583">
        <f>+DV91/DN91</f>
        <v/>
      </c>
      <c r="EI91" s="343" t="inlineStr">
        <is>
          <t>MEDICAID</t>
        </is>
      </c>
      <c r="EJ91" s="344">
        <f>+EK91/EK98</f>
        <v/>
      </c>
      <c r="EK91" s="345">
        <f>SUM(EL91:ES91)</f>
        <v/>
      </c>
      <c r="EL91" s="346" t="n"/>
      <c r="EM91" s="346" t="n"/>
      <c r="EN91" s="346" t="n"/>
      <c r="EO91" s="346" t="n"/>
      <c r="EP91" s="346" t="n"/>
      <c r="EQ91" s="346" t="n"/>
      <c r="ER91" s="346" t="n"/>
      <c r="ES91" s="347" t="n"/>
      <c r="ET91" s="324" t="n"/>
      <c r="EU91" s="343">
        <f>+$A91</f>
        <v/>
      </c>
      <c r="EV91" s="339">
        <f>SUM(EW91:FD91)</f>
        <v/>
      </c>
      <c r="EW91" s="2582">
        <f>+EL91/EK91</f>
        <v/>
      </c>
      <c r="EX91" s="2582">
        <f>+EM91/EK91</f>
        <v/>
      </c>
      <c r="EY91" s="2582">
        <f>+EN91/EK91</f>
        <v/>
      </c>
      <c r="EZ91" s="2582">
        <f>+EO91/EK91</f>
        <v/>
      </c>
      <c r="FA91" s="2582">
        <f>+EP91/EK91</f>
        <v/>
      </c>
      <c r="FB91" s="2582">
        <f>+EQ91/EK91</f>
        <v/>
      </c>
      <c r="FC91" s="2582">
        <f>+ER91/EK91</f>
        <v/>
      </c>
      <c r="FD91" s="2583">
        <f>+ES91/EK91</f>
        <v/>
      </c>
      <c r="FF91" s="343" t="inlineStr">
        <is>
          <t>MEDICAID</t>
        </is>
      </c>
      <c r="FG91" s="344">
        <f>+FH91/FH98</f>
        <v/>
      </c>
      <c r="FH91" s="345">
        <f>SUM(FI91:FP91)</f>
        <v/>
      </c>
      <c r="FI91" s="346" t="n"/>
      <c r="FJ91" s="346" t="n"/>
      <c r="FK91" s="346" t="n"/>
      <c r="FL91" s="346" t="n"/>
      <c r="FM91" s="346" t="n"/>
      <c r="FN91" s="346" t="n"/>
      <c r="FO91" s="346" t="n"/>
      <c r="FP91" s="347" t="n"/>
      <c r="FQ91" s="324" t="n"/>
      <c r="FR91" s="343">
        <f>+$A91</f>
        <v/>
      </c>
      <c r="FS91" s="339">
        <f>SUM(FT91:GA91)</f>
        <v/>
      </c>
      <c r="FT91" s="2582">
        <f>+FI91/FH91</f>
        <v/>
      </c>
      <c r="FU91" s="2582">
        <f>+FJ91/FH91</f>
        <v/>
      </c>
      <c r="FV91" s="2582">
        <f>+FK91/FH91</f>
        <v/>
      </c>
      <c r="FW91" s="2582">
        <f>+FL91/FH91</f>
        <v/>
      </c>
      <c r="FX91" s="2582">
        <f>+FM91/FH91</f>
        <v/>
      </c>
      <c r="FY91" s="2582">
        <f>+FN91/FH91</f>
        <v/>
      </c>
      <c r="FZ91" s="2582">
        <f>+FO91/FH91</f>
        <v/>
      </c>
      <c r="GA91" s="2583">
        <f>+FP91/FH91</f>
        <v/>
      </c>
      <c r="GC91" s="343" t="inlineStr">
        <is>
          <t>MEDICAID</t>
        </is>
      </c>
      <c r="GD91" s="344">
        <f>+GE91/GE98</f>
        <v/>
      </c>
      <c r="GE91" s="345">
        <f>SUM(GF91:GM91)</f>
        <v/>
      </c>
      <c r="GF91" s="346" t="n"/>
      <c r="GG91" s="346" t="n"/>
      <c r="GH91" s="346" t="n"/>
      <c r="GI91" s="346" t="n"/>
      <c r="GJ91" s="346" t="n"/>
      <c r="GK91" s="346" t="n"/>
      <c r="GL91" s="346" t="n"/>
      <c r="GM91" s="347" t="n"/>
      <c r="GN91" s="324" t="n"/>
      <c r="GO91" s="343">
        <f>+$A91</f>
        <v/>
      </c>
      <c r="GP91" s="339">
        <f>SUM(GQ91:GX91)</f>
        <v/>
      </c>
      <c r="GQ91" s="2582">
        <f>+GF91/GE91</f>
        <v/>
      </c>
      <c r="GR91" s="2582">
        <f>+GG91/GE91</f>
        <v/>
      </c>
      <c r="GS91" s="2582">
        <f>+GH91/GE91</f>
        <v/>
      </c>
      <c r="GT91" s="2582">
        <f>+GI91/GE91</f>
        <v/>
      </c>
      <c r="GU91" s="2582">
        <f>+GJ91/GE91</f>
        <v/>
      </c>
      <c r="GV91" s="2582">
        <f>+GK91/GE91</f>
        <v/>
      </c>
      <c r="GW91" s="2582">
        <f>+GL91/GE91</f>
        <v/>
      </c>
      <c r="GX91" s="2583">
        <f>+GM91/GE91</f>
        <v/>
      </c>
      <c r="GZ91" s="343" t="inlineStr">
        <is>
          <t>MEDICAID</t>
        </is>
      </c>
      <c r="HA91" s="344">
        <f>+HB91/HB98</f>
        <v/>
      </c>
      <c r="HB91" s="345">
        <f>SUM(HC91:HJ91)</f>
        <v/>
      </c>
      <c r="HC91" s="346" t="n"/>
      <c r="HD91" s="346" t="n"/>
      <c r="HE91" s="346" t="n"/>
      <c r="HF91" s="346" t="n"/>
      <c r="HG91" s="346" t="n"/>
      <c r="HH91" s="346" t="n"/>
      <c r="HI91" s="346" t="n"/>
      <c r="HJ91" s="347" t="n"/>
      <c r="HK91" s="324" t="n"/>
      <c r="HL91" s="343">
        <f>+$A91</f>
        <v/>
      </c>
      <c r="HM91" s="339">
        <f>SUM(HN91:HU91)</f>
        <v/>
      </c>
      <c r="HN91" s="2582">
        <f>+HC91/HB91</f>
        <v/>
      </c>
      <c r="HO91" s="2582">
        <f>+HD91/HB91</f>
        <v/>
      </c>
      <c r="HP91" s="2582">
        <f>+HE91/HB91</f>
        <v/>
      </c>
      <c r="HQ91" s="2582">
        <f>+HF91/HB91</f>
        <v/>
      </c>
      <c r="HR91" s="2582">
        <f>+HG91/HB91</f>
        <v/>
      </c>
      <c r="HS91" s="2582">
        <f>+HH91/HB91</f>
        <v/>
      </c>
      <c r="HT91" s="2582">
        <f>+HI91/HB91</f>
        <v/>
      </c>
      <c r="HU91" s="2583">
        <f>+HJ91/HB91</f>
        <v/>
      </c>
      <c r="HW91" s="343" t="inlineStr">
        <is>
          <t>MEDICAID</t>
        </is>
      </c>
      <c r="HX91" s="344">
        <f>+HY91/HY98</f>
        <v/>
      </c>
      <c r="HY91" s="345">
        <f>SUM(HZ91:IG91)</f>
        <v/>
      </c>
      <c r="HZ91" s="346" t="n"/>
      <c r="IA91" s="346" t="n"/>
      <c r="IB91" s="346" t="n"/>
      <c r="IC91" s="346" t="n"/>
      <c r="ID91" s="346" t="n"/>
      <c r="IE91" s="346" t="n"/>
      <c r="IF91" s="346" t="n"/>
      <c r="IG91" s="347" t="n"/>
      <c r="IH91" s="324" t="n"/>
      <c r="II91" s="343">
        <f>+$A91</f>
        <v/>
      </c>
      <c r="IJ91" s="339">
        <f>SUM(IK91:IR91)</f>
        <v/>
      </c>
      <c r="IK91" s="2582">
        <f>+HZ91/HY91</f>
        <v/>
      </c>
      <c r="IL91" s="2582">
        <f>+IA91/HY91</f>
        <v/>
      </c>
      <c r="IM91" s="2582">
        <f>+IB91/HY91</f>
        <v/>
      </c>
      <c r="IN91" s="2582">
        <f>+IC91/HY91</f>
        <v/>
      </c>
      <c r="IO91" s="2582">
        <f>+ID91/HY91</f>
        <v/>
      </c>
      <c r="IP91" s="2582">
        <f>+IE91/HY91</f>
        <v/>
      </c>
      <c r="IQ91" s="2582">
        <f>+IF91/HY91</f>
        <v/>
      </c>
      <c r="IR91" s="2583">
        <f>+IG91/HY91</f>
        <v/>
      </c>
      <c r="IT91" s="343" t="inlineStr">
        <is>
          <t>MEDICAID</t>
        </is>
      </c>
      <c r="IU91" s="344">
        <f>+IV91/IV98</f>
        <v/>
      </c>
      <c r="IV91" s="345">
        <f>SUM(IW91:JD91)</f>
        <v/>
      </c>
      <c r="IW91" s="346" t="n"/>
      <c r="IX91" s="346" t="n"/>
      <c r="IY91" s="346" t="n"/>
      <c r="IZ91" s="346" t="n"/>
      <c r="JA91" s="346" t="n"/>
      <c r="JB91" s="346" t="n"/>
      <c r="JC91" s="346" t="n"/>
      <c r="JD91" s="347" t="n"/>
      <c r="JE91" s="324" t="n"/>
      <c r="JF91" s="343">
        <f>+$A91</f>
        <v/>
      </c>
      <c r="JG91" s="339">
        <f>SUM(JH91:JO91)</f>
        <v/>
      </c>
      <c r="JH91" s="2582">
        <f>+IW91/IV91</f>
        <v/>
      </c>
      <c r="JI91" s="2582">
        <f>+IX91/IV91</f>
        <v/>
      </c>
      <c r="JJ91" s="2582">
        <f>+IY91/IV91</f>
        <v/>
      </c>
      <c r="JK91" s="2582">
        <f>+IZ91/IV91</f>
        <v/>
      </c>
      <c r="JL91" s="2582">
        <f>+JA91/IV91</f>
        <v/>
      </c>
      <c r="JM91" s="2582">
        <f>+JB91/IV91</f>
        <v/>
      </c>
      <c r="JN91" s="2582">
        <f>+JC91/IV91</f>
        <v/>
      </c>
      <c r="JO91" s="2583">
        <f>+JD91/IV91</f>
        <v/>
      </c>
      <c r="JQ91" s="343" t="inlineStr">
        <is>
          <t>MEDICAID</t>
        </is>
      </c>
      <c r="JR91" s="344">
        <f>+JS91/JS98</f>
        <v/>
      </c>
      <c r="JS91" s="345">
        <f>SUM(JT91:KA91)</f>
        <v/>
      </c>
      <c r="JT91" s="346" t="n"/>
      <c r="JU91" s="346" t="n"/>
      <c r="JV91" s="346" t="n"/>
      <c r="JW91" s="346" t="n"/>
      <c r="JX91" s="346" t="n"/>
      <c r="JY91" s="346" t="n"/>
      <c r="JZ91" s="346" t="n"/>
      <c r="KA91" s="347" t="n"/>
      <c r="KB91" s="324" t="n"/>
      <c r="KC91" s="343">
        <f>+$A91</f>
        <v/>
      </c>
      <c r="KD91" s="339">
        <f>SUM(KE91:KL91)</f>
        <v/>
      </c>
      <c r="KE91" s="2582">
        <f>+JT91/JS91</f>
        <v/>
      </c>
      <c r="KF91" s="2582">
        <f>+JU91/JS91</f>
        <v/>
      </c>
      <c r="KG91" s="2582">
        <f>+JV91/JS91</f>
        <v/>
      </c>
      <c r="KH91" s="2582">
        <f>+JW91/JS91</f>
        <v/>
      </c>
      <c r="KI91" s="2582">
        <f>+JX91/JS91</f>
        <v/>
      </c>
      <c r="KJ91" s="2582">
        <f>+JY91/JS91</f>
        <v/>
      </c>
      <c r="KK91" s="2582">
        <f>+JZ91/JS91</f>
        <v/>
      </c>
      <c r="KL91" s="2583">
        <f>+KA91/JS91</f>
        <v/>
      </c>
    </row>
    <row r="92">
      <c r="A92" s="343" t="inlineStr">
        <is>
          <t>MEDICARE</t>
        </is>
      </c>
      <c r="B92" s="344">
        <f>+C92/C98</f>
        <v/>
      </c>
      <c r="C92" s="345">
        <f>SUM(D92:K92)</f>
        <v/>
      </c>
      <c r="D92" s="346">
        <f>AA92+AX92+BU92+CR92+DO92+EL92+FI92+GF92+HC92+HZ92+IW92+JT92</f>
        <v/>
      </c>
      <c r="E92" s="346">
        <f>AB92+AY92+BV92+CS92+DP92+EM92+FJ92+GG92+HD92+IA92+IX92+JU92</f>
        <v/>
      </c>
      <c r="F92" s="346">
        <f>AC92+AZ92+BW92+CT92+DQ92+EN92+FK92+GH92+HE92+IB92+IY92+JV92</f>
        <v/>
      </c>
      <c r="G92" s="346">
        <f>AD92+BA92+BX92+CU92+DR92+EO92+FL92+GI92+HF92+IC92+IZ92+JW92</f>
        <v/>
      </c>
      <c r="H92" s="346">
        <f>AE92+BB92+BY92+CV92+DS92+EP92+FM92+GJ92+HG92+ID92+JA92+JX92</f>
        <v/>
      </c>
      <c r="I92" s="346">
        <f>AF92+BC92+BZ92+CW92+DT92+EQ92+FN92+GK92+HH92+IE92+JB92+JY92</f>
        <v/>
      </c>
      <c r="J92" s="346">
        <f>AG92+BD92+CA92+CX92+DU92+ER92+FO92+GL92+HI92+IF92+JC92+JZ92</f>
        <v/>
      </c>
      <c r="K92" s="347">
        <f>AH92+BE92+CB92+CY92+DV92+ES92+FP92+GM92+HJ92+IG92+JD92+KA92</f>
        <v/>
      </c>
      <c r="L92" s="324" t="n"/>
      <c r="M92" s="343">
        <f>+$A92</f>
        <v/>
      </c>
      <c r="N92" s="339">
        <f>SUM(O92:V92)</f>
        <v/>
      </c>
      <c r="O92" s="2582">
        <f>+D92/$C92</f>
        <v/>
      </c>
      <c r="P92" s="2582">
        <f>+E92/$C92</f>
        <v/>
      </c>
      <c r="Q92" s="2582">
        <f>+F92/$C92</f>
        <v/>
      </c>
      <c r="R92" s="2582">
        <f>+G92/$C92</f>
        <v/>
      </c>
      <c r="S92" s="2582">
        <f>+H92/$C92</f>
        <v/>
      </c>
      <c r="T92" s="2582">
        <f>+I92/$C92</f>
        <v/>
      </c>
      <c r="U92" s="2582">
        <f>+J92/$C92</f>
        <v/>
      </c>
      <c r="V92" s="2583">
        <f>+K92/$C92</f>
        <v/>
      </c>
      <c r="X92" s="343" t="inlineStr">
        <is>
          <t>MEDICARE</t>
        </is>
      </c>
      <c r="Y92" s="344">
        <f>+Z92/Z98</f>
        <v/>
      </c>
      <c r="Z92" s="345">
        <f>SUM(AA92:AH92)</f>
        <v/>
      </c>
      <c r="AA92" s="346" t="n"/>
      <c r="AB92" s="346" t="n"/>
      <c r="AC92" s="346" t="n"/>
      <c r="AD92" s="346" t="n"/>
      <c r="AE92" s="346" t="n"/>
      <c r="AF92" s="346" t="n"/>
      <c r="AG92" s="346" t="n"/>
      <c r="AH92" s="347" t="n"/>
      <c r="AI92" s="324" t="n"/>
      <c r="AJ92" s="343">
        <f>+$A92</f>
        <v/>
      </c>
      <c r="AK92" s="339">
        <f>SUM(AL92:AS92)</f>
        <v/>
      </c>
      <c r="AL92" s="2582">
        <f>+AA92/Z92</f>
        <v/>
      </c>
      <c r="AM92" s="2582">
        <f>+AB92/Z92</f>
        <v/>
      </c>
      <c r="AN92" s="2582">
        <f>+AC92/Z92</f>
        <v/>
      </c>
      <c r="AO92" s="2582">
        <f>+AD92/Z92</f>
        <v/>
      </c>
      <c r="AP92" s="2582">
        <f>+AE92/Z92</f>
        <v/>
      </c>
      <c r="AQ92" s="2582">
        <f>+AF92/Z92</f>
        <v/>
      </c>
      <c r="AR92" s="2582">
        <f>+AG92/Z92</f>
        <v/>
      </c>
      <c r="AS92" s="2583">
        <f>+AH92/Z92</f>
        <v/>
      </c>
      <c r="AU92" s="343" t="inlineStr">
        <is>
          <t>MEDICARE</t>
        </is>
      </c>
      <c r="AV92" s="344">
        <f>+AW92/AW98</f>
        <v/>
      </c>
      <c r="AW92" s="345">
        <f>SUM(AX92:BE92)</f>
        <v/>
      </c>
      <c r="AX92" s="346" t="n"/>
      <c r="AY92" s="346" t="n"/>
      <c r="AZ92" s="346" t="n"/>
      <c r="BA92" s="346" t="n"/>
      <c r="BB92" s="346" t="n"/>
      <c r="BC92" s="346" t="n"/>
      <c r="BD92" s="346" t="n"/>
      <c r="BE92" s="347" t="n"/>
      <c r="BF92" s="324" t="n"/>
      <c r="BG92" s="343">
        <f>+$A92</f>
        <v/>
      </c>
      <c r="BH92" s="339">
        <f>SUM(BI92:BP92)</f>
        <v/>
      </c>
      <c r="BI92" s="2582">
        <f>+AX92/AW92</f>
        <v/>
      </c>
      <c r="BJ92" s="2582">
        <f>+AY92/AW92</f>
        <v/>
      </c>
      <c r="BK92" s="2582">
        <f>+AZ92/AW92</f>
        <v/>
      </c>
      <c r="BL92" s="2582">
        <f>+BA92/AW92</f>
        <v/>
      </c>
      <c r="BM92" s="2582">
        <f>+BB92/AW92</f>
        <v/>
      </c>
      <c r="BN92" s="2582">
        <f>+BC92/AW92</f>
        <v/>
      </c>
      <c r="BO92" s="2582">
        <f>+BD92/AW92</f>
        <v/>
      </c>
      <c r="BP92" s="2583">
        <f>+BE92/AW92</f>
        <v/>
      </c>
      <c r="BR92" s="343" t="inlineStr">
        <is>
          <t>MEDICARE</t>
        </is>
      </c>
      <c r="BS92" s="344">
        <f>+BT92/BT98</f>
        <v/>
      </c>
      <c r="BT92" s="345">
        <f>SUM(BU92:CB92)</f>
        <v/>
      </c>
      <c r="BU92" s="346" t="n"/>
      <c r="BV92" s="346" t="n"/>
      <c r="BW92" s="346" t="n"/>
      <c r="BX92" s="346" t="n"/>
      <c r="BY92" s="346" t="n"/>
      <c r="BZ92" s="346" t="n"/>
      <c r="CA92" s="346" t="n"/>
      <c r="CB92" s="347" t="n"/>
      <c r="CC92" s="324" t="n"/>
      <c r="CD92" s="343">
        <f>+$A92</f>
        <v/>
      </c>
      <c r="CE92" s="339">
        <f>SUM(CF92:CM92)</f>
        <v/>
      </c>
      <c r="CF92" s="2582">
        <f>+BU92/BT92</f>
        <v/>
      </c>
      <c r="CG92" s="2582">
        <f>+BV92/BT92</f>
        <v/>
      </c>
      <c r="CH92" s="2582">
        <f>+BW92/BT92</f>
        <v/>
      </c>
      <c r="CI92" s="2582">
        <f>+BX92/BT92</f>
        <v/>
      </c>
      <c r="CJ92" s="2582">
        <f>+BY92/BT92</f>
        <v/>
      </c>
      <c r="CK92" s="2582">
        <f>+BZ92/BT92</f>
        <v/>
      </c>
      <c r="CL92" s="2582">
        <f>+CA92/BT92</f>
        <v/>
      </c>
      <c r="CM92" s="2583">
        <f>+CB92/BT92</f>
        <v/>
      </c>
      <c r="CO92" s="343" t="inlineStr">
        <is>
          <t>MEDICARE</t>
        </is>
      </c>
      <c r="CP92" s="344">
        <f>+CQ92/CQ98</f>
        <v/>
      </c>
      <c r="CQ92" s="345">
        <f>SUM(CR92:CY92)</f>
        <v/>
      </c>
      <c r="CR92" s="346" t="n"/>
      <c r="CS92" s="346" t="n"/>
      <c r="CT92" s="346" t="n"/>
      <c r="CU92" s="346" t="n"/>
      <c r="CV92" s="346" t="n"/>
      <c r="CW92" s="346" t="n"/>
      <c r="CX92" s="346" t="n"/>
      <c r="CY92" s="347" t="n"/>
      <c r="CZ92" s="324" t="n"/>
      <c r="DA92" s="343">
        <f>+$A92</f>
        <v/>
      </c>
      <c r="DB92" s="339">
        <f>SUM(DC92:DJ92)</f>
        <v/>
      </c>
      <c r="DC92" s="2582">
        <f>+CR92/CQ92</f>
        <v/>
      </c>
      <c r="DD92" s="2582">
        <f>+CS92/CQ92</f>
        <v/>
      </c>
      <c r="DE92" s="2582">
        <f>+CT92/CQ92</f>
        <v/>
      </c>
      <c r="DF92" s="2582">
        <f>+CU92/CQ92</f>
        <v/>
      </c>
      <c r="DG92" s="2582">
        <f>+CV92/CQ92</f>
        <v/>
      </c>
      <c r="DH92" s="2582">
        <f>+CW92/CQ92</f>
        <v/>
      </c>
      <c r="DI92" s="2582">
        <f>+CX92/CQ92</f>
        <v/>
      </c>
      <c r="DJ92" s="2583">
        <f>+CY92/CQ92</f>
        <v/>
      </c>
      <c r="DL92" s="343" t="inlineStr">
        <is>
          <t>MEDICARE</t>
        </is>
      </c>
      <c r="DM92" s="344">
        <f>+DN92/DN98</f>
        <v/>
      </c>
      <c r="DN92" s="345">
        <f>SUM(DO92:DV92)</f>
        <v/>
      </c>
      <c r="DO92" s="346" t="n"/>
      <c r="DP92" s="346" t="n"/>
      <c r="DQ92" s="346" t="n"/>
      <c r="DR92" s="346" t="n"/>
      <c r="DS92" s="346" t="n"/>
      <c r="DT92" s="346" t="n"/>
      <c r="DU92" s="346" t="n"/>
      <c r="DV92" s="347" t="n"/>
      <c r="DW92" s="324" t="n"/>
      <c r="DX92" s="343">
        <f>+$A92</f>
        <v/>
      </c>
      <c r="DY92" s="339">
        <f>SUM(DZ92:EG92)</f>
        <v/>
      </c>
      <c r="DZ92" s="2582">
        <f>+DO92/DN92</f>
        <v/>
      </c>
      <c r="EA92" s="2582">
        <f>+DP92/DN92</f>
        <v/>
      </c>
      <c r="EB92" s="2582">
        <f>+DQ92/DN92</f>
        <v/>
      </c>
      <c r="EC92" s="2582">
        <f>+DR92/DN92</f>
        <v/>
      </c>
      <c r="ED92" s="2582">
        <f>+DS92/DN92</f>
        <v/>
      </c>
      <c r="EE92" s="2582">
        <f>+DT92/DN92</f>
        <v/>
      </c>
      <c r="EF92" s="2582">
        <f>+DU92/DN92</f>
        <v/>
      </c>
      <c r="EG92" s="2583">
        <f>+DV92/DN92</f>
        <v/>
      </c>
      <c r="EI92" s="343" t="inlineStr">
        <is>
          <t>MEDICARE</t>
        </is>
      </c>
      <c r="EJ92" s="344">
        <f>+EK92/EK98</f>
        <v/>
      </c>
      <c r="EK92" s="345">
        <f>SUM(EL92:ES92)</f>
        <v/>
      </c>
      <c r="EL92" s="346" t="n"/>
      <c r="EM92" s="346" t="n"/>
      <c r="EN92" s="346" t="n"/>
      <c r="EO92" s="346" t="n"/>
      <c r="EP92" s="346" t="n"/>
      <c r="EQ92" s="346" t="n"/>
      <c r="ER92" s="346" t="n"/>
      <c r="ES92" s="347" t="n"/>
      <c r="ET92" s="324" t="n"/>
      <c r="EU92" s="343">
        <f>+$A92</f>
        <v/>
      </c>
      <c r="EV92" s="339">
        <f>SUM(EW92:FD92)</f>
        <v/>
      </c>
      <c r="EW92" s="2582">
        <f>+EL92/EK92</f>
        <v/>
      </c>
      <c r="EX92" s="2582">
        <f>+EM92/EK92</f>
        <v/>
      </c>
      <c r="EY92" s="2582">
        <f>+EN92/EK92</f>
        <v/>
      </c>
      <c r="EZ92" s="2582">
        <f>+EO92/EK92</f>
        <v/>
      </c>
      <c r="FA92" s="2582">
        <f>+EP92/EK92</f>
        <v/>
      </c>
      <c r="FB92" s="2582">
        <f>+EQ92/EK92</f>
        <v/>
      </c>
      <c r="FC92" s="2582">
        <f>+ER92/EK92</f>
        <v/>
      </c>
      <c r="FD92" s="2583">
        <f>+ES92/EK92</f>
        <v/>
      </c>
      <c r="FF92" s="343" t="inlineStr">
        <is>
          <t>MEDICARE</t>
        </is>
      </c>
      <c r="FG92" s="344">
        <f>+FH92/FH98</f>
        <v/>
      </c>
      <c r="FH92" s="345">
        <f>SUM(FI92:FP92)</f>
        <v/>
      </c>
      <c r="FI92" s="346" t="n"/>
      <c r="FJ92" s="346" t="n"/>
      <c r="FK92" s="346" t="n"/>
      <c r="FL92" s="346" t="n"/>
      <c r="FM92" s="346" t="n"/>
      <c r="FN92" s="346" t="n"/>
      <c r="FO92" s="346" t="n"/>
      <c r="FP92" s="347" t="n"/>
      <c r="FQ92" s="324" t="n"/>
      <c r="FR92" s="343">
        <f>+$A92</f>
        <v/>
      </c>
      <c r="FS92" s="339">
        <f>SUM(FT92:GA92)</f>
        <v/>
      </c>
      <c r="FT92" s="2582">
        <f>+FI92/FH92</f>
        <v/>
      </c>
      <c r="FU92" s="2582">
        <f>+FJ92/FH92</f>
        <v/>
      </c>
      <c r="FV92" s="2582">
        <f>+FK92/FH92</f>
        <v/>
      </c>
      <c r="FW92" s="2582">
        <f>+FL92/FH92</f>
        <v/>
      </c>
      <c r="FX92" s="2582">
        <f>+FM92/FH92</f>
        <v/>
      </c>
      <c r="FY92" s="2582">
        <f>+FN92/FH92</f>
        <v/>
      </c>
      <c r="FZ92" s="2582">
        <f>+FO92/FH92</f>
        <v/>
      </c>
      <c r="GA92" s="2583">
        <f>+FP92/FH92</f>
        <v/>
      </c>
      <c r="GC92" s="343" t="inlineStr">
        <is>
          <t>MEDICARE</t>
        </is>
      </c>
      <c r="GD92" s="344">
        <f>+GE92/GE98</f>
        <v/>
      </c>
      <c r="GE92" s="345">
        <f>SUM(GF92:GM92)</f>
        <v/>
      </c>
      <c r="GF92" s="346" t="n"/>
      <c r="GG92" s="346" t="n"/>
      <c r="GH92" s="346" t="n"/>
      <c r="GI92" s="346" t="n"/>
      <c r="GJ92" s="346" t="n"/>
      <c r="GK92" s="346" t="n"/>
      <c r="GL92" s="346" t="n"/>
      <c r="GM92" s="347" t="n"/>
      <c r="GN92" s="324" t="n"/>
      <c r="GO92" s="343">
        <f>+$A92</f>
        <v/>
      </c>
      <c r="GP92" s="339">
        <f>SUM(GQ92:GX92)</f>
        <v/>
      </c>
      <c r="GQ92" s="2582">
        <f>+GF92/GE92</f>
        <v/>
      </c>
      <c r="GR92" s="2582">
        <f>+GG92/GE92</f>
        <v/>
      </c>
      <c r="GS92" s="2582">
        <f>+GH92/GE92</f>
        <v/>
      </c>
      <c r="GT92" s="2582">
        <f>+GI92/GE92</f>
        <v/>
      </c>
      <c r="GU92" s="2582">
        <f>+GJ92/GE92</f>
        <v/>
      </c>
      <c r="GV92" s="2582">
        <f>+GK92/GE92</f>
        <v/>
      </c>
      <c r="GW92" s="2582">
        <f>+GL92/GE92</f>
        <v/>
      </c>
      <c r="GX92" s="2583">
        <f>+GM92/GE92</f>
        <v/>
      </c>
      <c r="GZ92" s="343" t="inlineStr">
        <is>
          <t>MEDICARE</t>
        </is>
      </c>
      <c r="HA92" s="344">
        <f>+HB92/HB98</f>
        <v/>
      </c>
      <c r="HB92" s="345">
        <f>SUM(HC92:HJ92)</f>
        <v/>
      </c>
      <c r="HC92" s="346" t="n"/>
      <c r="HD92" s="346" t="n"/>
      <c r="HE92" s="346" t="n"/>
      <c r="HF92" s="346" t="n"/>
      <c r="HG92" s="346" t="n"/>
      <c r="HH92" s="346" t="n"/>
      <c r="HI92" s="346" t="n"/>
      <c r="HJ92" s="347" t="n"/>
      <c r="HK92" s="324" t="n"/>
      <c r="HL92" s="343">
        <f>+$A92</f>
        <v/>
      </c>
      <c r="HM92" s="339">
        <f>SUM(HN92:HU92)</f>
        <v/>
      </c>
      <c r="HN92" s="2582">
        <f>+HC92/HB92</f>
        <v/>
      </c>
      <c r="HO92" s="2582">
        <f>+HD92/HB92</f>
        <v/>
      </c>
      <c r="HP92" s="2582">
        <f>+HE92/HB92</f>
        <v/>
      </c>
      <c r="HQ92" s="2582">
        <f>+HF92/HB92</f>
        <v/>
      </c>
      <c r="HR92" s="2582">
        <f>+HG92/HB92</f>
        <v/>
      </c>
      <c r="HS92" s="2582">
        <f>+HH92/HB92</f>
        <v/>
      </c>
      <c r="HT92" s="2582">
        <f>+HI92/HB92</f>
        <v/>
      </c>
      <c r="HU92" s="2583">
        <f>+HJ92/HB92</f>
        <v/>
      </c>
      <c r="HW92" s="343" t="inlineStr">
        <is>
          <t>MEDICARE</t>
        </is>
      </c>
      <c r="HX92" s="344">
        <f>+HY92/HY98</f>
        <v/>
      </c>
      <c r="HY92" s="345">
        <f>SUM(HZ92:IG92)</f>
        <v/>
      </c>
      <c r="HZ92" s="346" t="n"/>
      <c r="IA92" s="346" t="n"/>
      <c r="IB92" s="346" t="n"/>
      <c r="IC92" s="346" t="n"/>
      <c r="ID92" s="346" t="n"/>
      <c r="IE92" s="346" t="n"/>
      <c r="IF92" s="346" t="n"/>
      <c r="IG92" s="347" t="n"/>
      <c r="IH92" s="324" t="n"/>
      <c r="II92" s="343">
        <f>+$A92</f>
        <v/>
      </c>
      <c r="IJ92" s="339">
        <f>SUM(IK92:IR92)</f>
        <v/>
      </c>
      <c r="IK92" s="2582">
        <f>+HZ92/HY92</f>
        <v/>
      </c>
      <c r="IL92" s="2582">
        <f>+IA92/HY92</f>
        <v/>
      </c>
      <c r="IM92" s="2582">
        <f>+IB92/HY92</f>
        <v/>
      </c>
      <c r="IN92" s="2582">
        <f>+IC92/HY92</f>
        <v/>
      </c>
      <c r="IO92" s="2582">
        <f>+ID92/HY92</f>
        <v/>
      </c>
      <c r="IP92" s="2582">
        <f>+IE92/HY92</f>
        <v/>
      </c>
      <c r="IQ92" s="2582">
        <f>+IF92/HY92</f>
        <v/>
      </c>
      <c r="IR92" s="2583">
        <f>+IG92/HY92</f>
        <v/>
      </c>
      <c r="IT92" s="343" t="inlineStr">
        <is>
          <t>MEDICARE</t>
        </is>
      </c>
      <c r="IU92" s="344">
        <f>+IV92/IV98</f>
        <v/>
      </c>
      <c r="IV92" s="345">
        <f>SUM(IW92:JD92)</f>
        <v/>
      </c>
      <c r="IW92" s="346" t="n"/>
      <c r="IX92" s="346" t="n"/>
      <c r="IY92" s="346" t="n"/>
      <c r="IZ92" s="346" t="n"/>
      <c r="JA92" s="346" t="n"/>
      <c r="JB92" s="346" t="n"/>
      <c r="JC92" s="346" t="n"/>
      <c r="JD92" s="347" t="n"/>
      <c r="JE92" s="324" t="n"/>
      <c r="JF92" s="343">
        <f>+$A92</f>
        <v/>
      </c>
      <c r="JG92" s="339">
        <f>SUM(JH92:JO92)</f>
        <v/>
      </c>
      <c r="JH92" s="2582">
        <f>+IW92/IV92</f>
        <v/>
      </c>
      <c r="JI92" s="2582">
        <f>+IX92/IV92</f>
        <v/>
      </c>
      <c r="JJ92" s="2582">
        <f>+IY92/IV92</f>
        <v/>
      </c>
      <c r="JK92" s="2582">
        <f>+IZ92/IV92</f>
        <v/>
      </c>
      <c r="JL92" s="2582">
        <f>+JA92/IV92</f>
        <v/>
      </c>
      <c r="JM92" s="2582">
        <f>+JB92/IV92</f>
        <v/>
      </c>
      <c r="JN92" s="2582">
        <f>+JC92/IV92</f>
        <v/>
      </c>
      <c r="JO92" s="2583">
        <f>+JD92/IV92</f>
        <v/>
      </c>
      <c r="JQ92" s="343" t="inlineStr">
        <is>
          <t>MEDICARE</t>
        </is>
      </c>
      <c r="JR92" s="344">
        <f>+JS92/JS98</f>
        <v/>
      </c>
      <c r="JS92" s="345">
        <f>SUM(JT92:KA92)</f>
        <v/>
      </c>
      <c r="JT92" s="346" t="n"/>
      <c r="JU92" s="346" t="n"/>
      <c r="JV92" s="346" t="n"/>
      <c r="JW92" s="346" t="n"/>
      <c r="JX92" s="346" t="n"/>
      <c r="JY92" s="346" t="n"/>
      <c r="JZ92" s="346" t="n"/>
      <c r="KA92" s="347" t="n"/>
      <c r="KB92" s="324" t="n"/>
      <c r="KC92" s="343">
        <f>+$A92</f>
        <v/>
      </c>
      <c r="KD92" s="339">
        <f>SUM(KE92:KL92)</f>
        <v/>
      </c>
      <c r="KE92" s="2582">
        <f>+JT92/JS92</f>
        <v/>
      </c>
      <c r="KF92" s="2582">
        <f>+JU92/JS92</f>
        <v/>
      </c>
      <c r="KG92" s="2582">
        <f>+JV92/JS92</f>
        <v/>
      </c>
      <c r="KH92" s="2582">
        <f>+JW92/JS92</f>
        <v/>
      </c>
      <c r="KI92" s="2582">
        <f>+JX92/JS92</f>
        <v/>
      </c>
      <c r="KJ92" s="2582">
        <f>+JY92/JS92</f>
        <v/>
      </c>
      <c r="KK92" s="2582">
        <f>+JZ92/JS92</f>
        <v/>
      </c>
      <c r="KL92" s="2583">
        <f>+KA92/JS92</f>
        <v/>
      </c>
    </row>
    <row r="93">
      <c r="A93" s="343" t="inlineStr">
        <is>
          <t>MEDICARE B</t>
        </is>
      </c>
      <c r="B93" s="344">
        <f>+C93/C98</f>
        <v/>
      </c>
      <c r="C93" s="345">
        <f>SUM(D93:K93)</f>
        <v/>
      </c>
      <c r="D93" s="346">
        <f>AA93+AX93+BU93+CR93+DO93+EL93+FI93+GF93+HC93+HZ93+IW93+JT93</f>
        <v/>
      </c>
      <c r="E93" s="346">
        <f>AB93+AY93+BV93+CS93+DP93+EM93+FJ93+GG93+HD93+IA93+IX93+JU93</f>
        <v/>
      </c>
      <c r="F93" s="346">
        <f>AC93+AZ93+BW93+CT93+DQ93+EN93+FK93+GH93+HE93+IB93+IY93+JV93</f>
        <v/>
      </c>
      <c r="G93" s="346">
        <f>AD93+BA93+BX93+CU93+DR93+EO93+FL93+GI93+HF93+IC93+IZ93+JW93</f>
        <v/>
      </c>
      <c r="H93" s="346">
        <f>AE93+BB93+BY93+CV93+DS93+EP93+FM93+GJ93+HG93+ID93+JA93+JX93</f>
        <v/>
      </c>
      <c r="I93" s="346">
        <f>AF93+BC93+BZ93+CW93+DT93+EQ93+FN93+GK93+HH93+IE93+JB93+JY93</f>
        <v/>
      </c>
      <c r="J93" s="346">
        <f>AG93+BD93+CA93+CX93+DU93+ER93+FO93+GL93+HI93+IF93+JC93+JZ93</f>
        <v/>
      </c>
      <c r="K93" s="347">
        <f>AH93+BE93+CB93+CY93+DV93+ES93+FP93+GM93+HJ93+IG93+JD93+KA93</f>
        <v/>
      </c>
      <c r="L93" s="324" t="n"/>
      <c r="M93" s="343">
        <f>+$A93</f>
        <v/>
      </c>
      <c r="N93" s="339">
        <f>SUM(O93:V93)</f>
        <v/>
      </c>
      <c r="O93" s="2582">
        <f>+D93/$C93</f>
        <v/>
      </c>
      <c r="P93" s="2582">
        <f>+E93/$C93</f>
        <v/>
      </c>
      <c r="Q93" s="2582">
        <f>+F93/$C93</f>
        <v/>
      </c>
      <c r="R93" s="2582">
        <f>+G93/$C93</f>
        <v/>
      </c>
      <c r="S93" s="2582">
        <f>+H93/$C93</f>
        <v/>
      </c>
      <c r="T93" s="2582">
        <f>+I93/$C93</f>
        <v/>
      </c>
      <c r="U93" s="2582">
        <f>+J93/$C93</f>
        <v/>
      </c>
      <c r="V93" s="2583">
        <f>+K93/$C93</f>
        <v/>
      </c>
      <c r="X93" s="343" t="inlineStr">
        <is>
          <t>MEDICARE B</t>
        </is>
      </c>
      <c r="Y93" s="344">
        <f>+Z93/Z98</f>
        <v/>
      </c>
      <c r="Z93" s="345">
        <f>SUM(AA93:AH93)</f>
        <v/>
      </c>
      <c r="AA93" s="346" t="n"/>
      <c r="AB93" s="346" t="n"/>
      <c r="AC93" s="346" t="n"/>
      <c r="AD93" s="346" t="n"/>
      <c r="AE93" s="346" t="n"/>
      <c r="AF93" s="346" t="n"/>
      <c r="AG93" s="346" t="n"/>
      <c r="AH93" s="347" t="n"/>
      <c r="AI93" s="324" t="n"/>
      <c r="AJ93" s="343">
        <f>+$A93</f>
        <v/>
      </c>
      <c r="AK93" s="339">
        <f>SUM(AL93:AS93)</f>
        <v/>
      </c>
      <c r="AL93" s="2582">
        <f>+AA93/Z93</f>
        <v/>
      </c>
      <c r="AM93" s="2582">
        <f>+AB93/Z93</f>
        <v/>
      </c>
      <c r="AN93" s="2582">
        <f>+AC93/Z93</f>
        <v/>
      </c>
      <c r="AO93" s="2582">
        <f>+AD93/Z93</f>
        <v/>
      </c>
      <c r="AP93" s="2582">
        <f>+AE93/Z93</f>
        <v/>
      </c>
      <c r="AQ93" s="2582">
        <f>+AF93/Z93</f>
        <v/>
      </c>
      <c r="AR93" s="2582">
        <f>+AG93/Z93</f>
        <v/>
      </c>
      <c r="AS93" s="2583">
        <f>+AH93/Z93</f>
        <v/>
      </c>
      <c r="AU93" s="343" t="inlineStr">
        <is>
          <t>MEDICARE B</t>
        </is>
      </c>
      <c r="AV93" s="344">
        <f>+AW93/AW98</f>
        <v/>
      </c>
      <c r="AW93" s="345">
        <f>SUM(AX93:BE93)</f>
        <v/>
      </c>
      <c r="AX93" s="346" t="n"/>
      <c r="AY93" s="346" t="n"/>
      <c r="AZ93" s="346" t="n"/>
      <c r="BA93" s="346" t="n"/>
      <c r="BB93" s="346" t="n"/>
      <c r="BC93" s="346" t="n"/>
      <c r="BD93" s="346" t="n"/>
      <c r="BE93" s="347" t="n"/>
      <c r="BF93" s="324" t="n"/>
      <c r="BG93" s="343">
        <f>+$A93</f>
        <v/>
      </c>
      <c r="BH93" s="339">
        <f>SUM(BI93:BP93)</f>
        <v/>
      </c>
      <c r="BI93" s="2582">
        <f>+AX93/AW93</f>
        <v/>
      </c>
      <c r="BJ93" s="2582">
        <f>+AY93/AW93</f>
        <v/>
      </c>
      <c r="BK93" s="2582">
        <f>+AZ93/AW93</f>
        <v/>
      </c>
      <c r="BL93" s="2582">
        <f>+BA93/AW93</f>
        <v/>
      </c>
      <c r="BM93" s="2582">
        <f>+BB93/AW93</f>
        <v/>
      </c>
      <c r="BN93" s="2582">
        <f>+BC93/AW93</f>
        <v/>
      </c>
      <c r="BO93" s="2582">
        <f>+BD93/AW93</f>
        <v/>
      </c>
      <c r="BP93" s="2583">
        <f>+BE93/AW93</f>
        <v/>
      </c>
      <c r="BR93" s="343" t="inlineStr">
        <is>
          <t>MEDICARE B</t>
        </is>
      </c>
      <c r="BS93" s="344">
        <f>+BT93/BT98</f>
        <v/>
      </c>
      <c r="BT93" s="345">
        <f>SUM(BU93:CB93)</f>
        <v/>
      </c>
      <c r="BU93" s="346" t="n"/>
      <c r="BV93" s="346" t="n"/>
      <c r="BW93" s="346" t="n"/>
      <c r="BX93" s="346" t="n"/>
      <c r="BY93" s="346" t="n"/>
      <c r="BZ93" s="346" t="n"/>
      <c r="CA93" s="346" t="n"/>
      <c r="CB93" s="347" t="n"/>
      <c r="CC93" s="324" t="n"/>
      <c r="CD93" s="343">
        <f>+$A93</f>
        <v/>
      </c>
      <c r="CE93" s="339">
        <f>SUM(CF93:CM93)</f>
        <v/>
      </c>
      <c r="CF93" s="2582">
        <f>+BU93/BT93</f>
        <v/>
      </c>
      <c r="CG93" s="2582">
        <f>+BV93/BT93</f>
        <v/>
      </c>
      <c r="CH93" s="2582">
        <f>+BW93/BT93</f>
        <v/>
      </c>
      <c r="CI93" s="2582">
        <f>+BX93/BT93</f>
        <v/>
      </c>
      <c r="CJ93" s="2582">
        <f>+BY93/BT93</f>
        <v/>
      </c>
      <c r="CK93" s="2582">
        <f>+BZ93/BT93</f>
        <v/>
      </c>
      <c r="CL93" s="2582">
        <f>+CA93/BT93</f>
        <v/>
      </c>
      <c r="CM93" s="2583">
        <f>+CB93/BT93</f>
        <v/>
      </c>
      <c r="CO93" s="343" t="inlineStr">
        <is>
          <t>MEDICARE B</t>
        </is>
      </c>
      <c r="CP93" s="344">
        <f>+CQ93/CQ98</f>
        <v/>
      </c>
      <c r="CQ93" s="345">
        <f>SUM(CR93:CY93)</f>
        <v/>
      </c>
      <c r="CR93" s="346" t="n"/>
      <c r="CS93" s="346" t="n"/>
      <c r="CT93" s="346" t="n"/>
      <c r="CU93" s="346" t="n"/>
      <c r="CV93" s="346" t="n"/>
      <c r="CW93" s="346" t="n"/>
      <c r="CX93" s="346" t="n"/>
      <c r="CY93" s="347" t="n"/>
      <c r="CZ93" s="324" t="n"/>
      <c r="DA93" s="343">
        <f>+$A93</f>
        <v/>
      </c>
      <c r="DB93" s="339">
        <f>SUM(DC93:DJ93)</f>
        <v/>
      </c>
      <c r="DC93" s="2582">
        <f>+CR93/CQ93</f>
        <v/>
      </c>
      <c r="DD93" s="2582">
        <f>+CS93/CQ93</f>
        <v/>
      </c>
      <c r="DE93" s="2582">
        <f>+CT93/CQ93</f>
        <v/>
      </c>
      <c r="DF93" s="2582">
        <f>+CU93/CQ93</f>
        <v/>
      </c>
      <c r="DG93" s="2582">
        <f>+CV93/CQ93</f>
        <v/>
      </c>
      <c r="DH93" s="2582">
        <f>+CW93/CQ93</f>
        <v/>
      </c>
      <c r="DI93" s="2582">
        <f>+CX93/CQ93</f>
        <v/>
      </c>
      <c r="DJ93" s="2583">
        <f>+CY93/CQ93</f>
        <v/>
      </c>
      <c r="DL93" s="343" t="inlineStr">
        <is>
          <t>MEDICARE B</t>
        </is>
      </c>
      <c r="DM93" s="344">
        <f>+DN93/DN98</f>
        <v/>
      </c>
      <c r="DN93" s="345">
        <f>SUM(DO93:DV93)</f>
        <v/>
      </c>
      <c r="DO93" s="346" t="n"/>
      <c r="DP93" s="346" t="n"/>
      <c r="DQ93" s="346" t="n"/>
      <c r="DR93" s="346" t="n"/>
      <c r="DS93" s="346" t="n"/>
      <c r="DT93" s="346" t="n"/>
      <c r="DU93" s="346" t="n"/>
      <c r="DV93" s="347" t="n"/>
      <c r="DW93" s="324" t="n"/>
      <c r="DX93" s="343">
        <f>+$A93</f>
        <v/>
      </c>
      <c r="DY93" s="339">
        <f>SUM(DZ93:EG93)</f>
        <v/>
      </c>
      <c r="DZ93" s="2582">
        <f>+DO93/DN93</f>
        <v/>
      </c>
      <c r="EA93" s="2582">
        <f>+DP93/DN93</f>
        <v/>
      </c>
      <c r="EB93" s="2582">
        <f>+DQ93/DN93</f>
        <v/>
      </c>
      <c r="EC93" s="2582">
        <f>+DR93/DN93</f>
        <v/>
      </c>
      <c r="ED93" s="2582">
        <f>+DS93/DN93</f>
        <v/>
      </c>
      <c r="EE93" s="2582">
        <f>+DT93/DN93</f>
        <v/>
      </c>
      <c r="EF93" s="2582">
        <f>+DU93/DN93</f>
        <v/>
      </c>
      <c r="EG93" s="2583">
        <f>+DV93/DN93</f>
        <v/>
      </c>
      <c r="EI93" s="343" t="inlineStr">
        <is>
          <t>MEDICARE B</t>
        </is>
      </c>
      <c r="EJ93" s="344">
        <f>+EK93/EK98</f>
        <v/>
      </c>
      <c r="EK93" s="345">
        <f>SUM(EL93:ES93)</f>
        <v/>
      </c>
      <c r="EL93" s="346" t="n"/>
      <c r="EM93" s="346" t="n"/>
      <c r="EN93" s="346" t="n"/>
      <c r="EO93" s="346" t="n"/>
      <c r="EP93" s="346" t="n"/>
      <c r="EQ93" s="346" t="n"/>
      <c r="ER93" s="346" t="n"/>
      <c r="ES93" s="347" t="n"/>
      <c r="ET93" s="324" t="n"/>
      <c r="EU93" s="343">
        <f>+$A93</f>
        <v/>
      </c>
      <c r="EV93" s="339">
        <f>SUM(EW93:FD93)</f>
        <v/>
      </c>
      <c r="EW93" s="2582">
        <f>+EL93/EK93</f>
        <v/>
      </c>
      <c r="EX93" s="2582">
        <f>+EM93/EK93</f>
        <v/>
      </c>
      <c r="EY93" s="2582">
        <f>+EN93/EK93</f>
        <v/>
      </c>
      <c r="EZ93" s="2582">
        <f>+EO93/EK93</f>
        <v/>
      </c>
      <c r="FA93" s="2582">
        <f>+EP93/EK93</f>
        <v/>
      </c>
      <c r="FB93" s="2582">
        <f>+EQ93/EK93</f>
        <v/>
      </c>
      <c r="FC93" s="2582">
        <f>+ER93/EK93</f>
        <v/>
      </c>
      <c r="FD93" s="2583">
        <f>+ES93/EK93</f>
        <v/>
      </c>
      <c r="FF93" s="343" t="inlineStr">
        <is>
          <t>MEDICARE B</t>
        </is>
      </c>
      <c r="FG93" s="344">
        <f>+FH93/FH98</f>
        <v/>
      </c>
      <c r="FH93" s="345">
        <f>SUM(FI93:FP93)</f>
        <v/>
      </c>
      <c r="FI93" s="346" t="n"/>
      <c r="FJ93" s="346" t="n"/>
      <c r="FK93" s="346" t="n"/>
      <c r="FL93" s="346" t="n"/>
      <c r="FM93" s="346" t="n"/>
      <c r="FN93" s="346" t="n"/>
      <c r="FO93" s="346" t="n"/>
      <c r="FP93" s="347" t="n"/>
      <c r="FQ93" s="324" t="n"/>
      <c r="FR93" s="343">
        <f>+$A93</f>
        <v/>
      </c>
      <c r="FS93" s="339">
        <f>SUM(FT93:GA93)</f>
        <v/>
      </c>
      <c r="FT93" s="2582">
        <f>+FI93/FH93</f>
        <v/>
      </c>
      <c r="FU93" s="2582">
        <f>+FJ93/FH93</f>
        <v/>
      </c>
      <c r="FV93" s="2582">
        <f>+FK93/FH93</f>
        <v/>
      </c>
      <c r="FW93" s="2582">
        <f>+FL93/FH93</f>
        <v/>
      </c>
      <c r="FX93" s="2582">
        <f>+FM93/FH93</f>
        <v/>
      </c>
      <c r="FY93" s="2582">
        <f>+FN93/FH93</f>
        <v/>
      </c>
      <c r="FZ93" s="2582">
        <f>+FO93/FH93</f>
        <v/>
      </c>
      <c r="GA93" s="2583">
        <f>+FP93/FH93</f>
        <v/>
      </c>
      <c r="GC93" s="343" t="inlineStr">
        <is>
          <t>MEDICARE B</t>
        </is>
      </c>
      <c r="GD93" s="344">
        <f>+GE93/GE98</f>
        <v/>
      </c>
      <c r="GE93" s="345">
        <f>SUM(GF93:GM93)</f>
        <v/>
      </c>
      <c r="GF93" s="346" t="n"/>
      <c r="GG93" s="346" t="n"/>
      <c r="GH93" s="346" t="n"/>
      <c r="GI93" s="346" t="n"/>
      <c r="GJ93" s="346" t="n"/>
      <c r="GK93" s="346" t="n"/>
      <c r="GL93" s="346" t="n"/>
      <c r="GM93" s="347" t="n"/>
      <c r="GN93" s="324" t="n"/>
      <c r="GO93" s="343">
        <f>+$A93</f>
        <v/>
      </c>
      <c r="GP93" s="339">
        <f>SUM(GQ93:GX93)</f>
        <v/>
      </c>
      <c r="GQ93" s="2582">
        <f>+GF93/GE93</f>
        <v/>
      </c>
      <c r="GR93" s="2582">
        <f>+GG93/GE93</f>
        <v/>
      </c>
      <c r="GS93" s="2582">
        <f>+GH93/GE93</f>
        <v/>
      </c>
      <c r="GT93" s="2582">
        <f>+GI93/GE93</f>
        <v/>
      </c>
      <c r="GU93" s="2582">
        <f>+GJ93/GE93</f>
        <v/>
      </c>
      <c r="GV93" s="2582">
        <f>+GK93/GE93</f>
        <v/>
      </c>
      <c r="GW93" s="2582">
        <f>+GL93/GE93</f>
        <v/>
      </c>
      <c r="GX93" s="2583">
        <f>+GM93/GE93</f>
        <v/>
      </c>
      <c r="GZ93" s="343" t="inlineStr">
        <is>
          <t>MEDICARE B</t>
        </is>
      </c>
      <c r="HA93" s="344">
        <f>+HB93/HB98</f>
        <v/>
      </c>
      <c r="HB93" s="345">
        <f>SUM(HC93:HJ93)</f>
        <v/>
      </c>
      <c r="HC93" s="346" t="n"/>
      <c r="HD93" s="346" t="n"/>
      <c r="HE93" s="346" t="n"/>
      <c r="HF93" s="346" t="n"/>
      <c r="HG93" s="346" t="n"/>
      <c r="HH93" s="346" t="n"/>
      <c r="HI93" s="346" t="n"/>
      <c r="HJ93" s="347" t="n"/>
      <c r="HK93" s="324" t="n"/>
      <c r="HL93" s="343">
        <f>+$A93</f>
        <v/>
      </c>
      <c r="HM93" s="339">
        <f>SUM(HN93:HU93)</f>
        <v/>
      </c>
      <c r="HN93" s="2582">
        <f>+HC93/HB93</f>
        <v/>
      </c>
      <c r="HO93" s="2582">
        <f>+HD93/HB93</f>
        <v/>
      </c>
      <c r="HP93" s="2582">
        <f>+HE93/HB93</f>
        <v/>
      </c>
      <c r="HQ93" s="2582">
        <f>+HF93/HB93</f>
        <v/>
      </c>
      <c r="HR93" s="2582">
        <f>+HG93/HB93</f>
        <v/>
      </c>
      <c r="HS93" s="2582">
        <f>+HH93/HB93</f>
        <v/>
      </c>
      <c r="HT93" s="2582">
        <f>+HI93/HB93</f>
        <v/>
      </c>
      <c r="HU93" s="2583">
        <f>+HJ93/HB93</f>
        <v/>
      </c>
      <c r="HW93" s="343" t="inlineStr">
        <is>
          <t>MEDICARE B</t>
        </is>
      </c>
      <c r="HX93" s="344">
        <f>+HY93/HY98</f>
        <v/>
      </c>
      <c r="HY93" s="345">
        <f>SUM(HZ93:IG93)</f>
        <v/>
      </c>
      <c r="HZ93" s="346" t="n"/>
      <c r="IA93" s="346" t="n"/>
      <c r="IB93" s="346" t="n"/>
      <c r="IC93" s="346" t="n"/>
      <c r="ID93" s="346" t="n"/>
      <c r="IE93" s="346" t="n"/>
      <c r="IF93" s="346" t="n"/>
      <c r="IG93" s="347" t="n"/>
      <c r="IH93" s="324" t="n"/>
      <c r="II93" s="343">
        <f>+$A93</f>
        <v/>
      </c>
      <c r="IJ93" s="339">
        <f>SUM(IK93:IR93)</f>
        <v/>
      </c>
      <c r="IK93" s="2582">
        <f>+HZ93/HY93</f>
        <v/>
      </c>
      <c r="IL93" s="2582">
        <f>+IA93/HY93</f>
        <v/>
      </c>
      <c r="IM93" s="2582">
        <f>+IB93/HY93</f>
        <v/>
      </c>
      <c r="IN93" s="2582">
        <f>+IC93/HY93</f>
        <v/>
      </c>
      <c r="IO93" s="2582">
        <f>+ID93/HY93</f>
        <v/>
      </c>
      <c r="IP93" s="2582">
        <f>+IE93/HY93</f>
        <v/>
      </c>
      <c r="IQ93" s="2582">
        <f>+IF93/HY93</f>
        <v/>
      </c>
      <c r="IR93" s="2583">
        <f>+IG93/HY93</f>
        <v/>
      </c>
      <c r="IT93" s="343" t="inlineStr">
        <is>
          <t>MEDICARE B</t>
        </is>
      </c>
      <c r="IU93" s="344">
        <f>+IV93/IV98</f>
        <v/>
      </c>
      <c r="IV93" s="345">
        <f>SUM(IW93:JD93)</f>
        <v/>
      </c>
      <c r="IW93" s="346" t="n"/>
      <c r="IX93" s="346" t="n"/>
      <c r="IY93" s="346" t="n"/>
      <c r="IZ93" s="346" t="n"/>
      <c r="JA93" s="346" t="n"/>
      <c r="JB93" s="346" t="n"/>
      <c r="JC93" s="346" t="n"/>
      <c r="JD93" s="347" t="n"/>
      <c r="JE93" s="324" t="n"/>
      <c r="JF93" s="343">
        <f>+$A93</f>
        <v/>
      </c>
      <c r="JG93" s="339">
        <f>SUM(JH93:JO93)</f>
        <v/>
      </c>
      <c r="JH93" s="2582">
        <f>+IW93/IV93</f>
        <v/>
      </c>
      <c r="JI93" s="2582">
        <f>+IX93/IV93</f>
        <v/>
      </c>
      <c r="JJ93" s="2582">
        <f>+IY93/IV93</f>
        <v/>
      </c>
      <c r="JK93" s="2582">
        <f>+IZ93/IV93</f>
        <v/>
      </c>
      <c r="JL93" s="2582">
        <f>+JA93/IV93</f>
        <v/>
      </c>
      <c r="JM93" s="2582">
        <f>+JB93/IV93</f>
        <v/>
      </c>
      <c r="JN93" s="2582">
        <f>+JC93/IV93</f>
        <v/>
      </c>
      <c r="JO93" s="2583">
        <f>+JD93/IV93</f>
        <v/>
      </c>
      <c r="JQ93" s="343" t="inlineStr">
        <is>
          <t>MEDICARE B</t>
        </is>
      </c>
      <c r="JR93" s="344">
        <f>+JS93/JS98</f>
        <v/>
      </c>
      <c r="JS93" s="345">
        <f>SUM(JT93:KA93)</f>
        <v/>
      </c>
      <c r="JT93" s="346" t="n"/>
      <c r="JU93" s="346" t="n"/>
      <c r="JV93" s="346" t="n"/>
      <c r="JW93" s="346" t="n"/>
      <c r="JX93" s="346" t="n"/>
      <c r="JY93" s="346" t="n"/>
      <c r="JZ93" s="346" t="n"/>
      <c r="KA93" s="347" t="n"/>
      <c r="KB93" s="324" t="n"/>
      <c r="KC93" s="343">
        <f>+$A93</f>
        <v/>
      </c>
      <c r="KD93" s="339">
        <f>SUM(KE93:KL93)</f>
        <v/>
      </c>
      <c r="KE93" s="2582">
        <f>+JT93/JS93</f>
        <v/>
      </c>
      <c r="KF93" s="2582">
        <f>+JU93/JS93</f>
        <v/>
      </c>
      <c r="KG93" s="2582">
        <f>+JV93/JS93</f>
        <v/>
      </c>
      <c r="KH93" s="2582">
        <f>+JW93/JS93</f>
        <v/>
      </c>
      <c r="KI93" s="2582">
        <f>+JX93/JS93</f>
        <v/>
      </c>
      <c r="KJ93" s="2582">
        <f>+JY93/JS93</f>
        <v/>
      </c>
      <c r="KK93" s="2582">
        <f>+JZ93/JS93</f>
        <v/>
      </c>
      <c r="KL93" s="2583">
        <f>+KA93/JS93</f>
        <v/>
      </c>
    </row>
    <row r="94">
      <c r="A94" s="343" t="inlineStr">
        <is>
          <t>OTHER GOVT</t>
        </is>
      </c>
      <c r="B94" s="344">
        <f>+C94/C98</f>
        <v/>
      </c>
      <c r="C94" s="345">
        <f>SUM(D94:K94)</f>
        <v/>
      </c>
      <c r="D94" s="346">
        <f>AA94+AX94+BU94+CR94+DO94+EL94+FI94+GF94+HC94+HZ94+IW94+JT94</f>
        <v/>
      </c>
      <c r="E94" s="346">
        <f>AB94+AY94+BV94+CS94+DP94+EM94+FJ94+GG94+HD94+IA94+IX94+JU94</f>
        <v/>
      </c>
      <c r="F94" s="346">
        <f>AC94+AZ94+BW94+CT94+DQ94+EN94+FK94+GH94+HE94+IB94+IY94+JV94</f>
        <v/>
      </c>
      <c r="G94" s="346">
        <f>AD94+BA94+BX94+CU94+DR94+EO94+FL94+GI94+HF94+IC94+IZ94+JW94</f>
        <v/>
      </c>
      <c r="H94" s="346">
        <f>AE94+BB94+BY94+CV94+DS94+EP94+FM94+GJ94+HG94+ID94+JA94+JX94</f>
        <v/>
      </c>
      <c r="I94" s="346">
        <f>AF94+BC94+BZ94+CW94+DT94+EQ94+FN94+GK94+HH94+IE94+JB94+JY94</f>
        <v/>
      </c>
      <c r="J94" s="346">
        <f>AG94+BD94+CA94+CX94+DU94+ER94+FO94+GL94+HI94+IF94+JC94+JZ94</f>
        <v/>
      </c>
      <c r="K94" s="347">
        <f>AH94+BE94+CB94+CY94+DV94+ES94+FP94+GM94+HJ94+IG94+JD94+KA94</f>
        <v/>
      </c>
      <c r="L94" s="324" t="n"/>
      <c r="M94" s="343">
        <f>+$A94</f>
        <v/>
      </c>
      <c r="N94" s="339">
        <f>SUM(O94:V94)</f>
        <v/>
      </c>
      <c r="O94" s="2582">
        <f>+D94/$C94</f>
        <v/>
      </c>
      <c r="P94" s="2582">
        <f>+E94/$C94</f>
        <v/>
      </c>
      <c r="Q94" s="2582">
        <f>+F94/$C94</f>
        <v/>
      </c>
      <c r="R94" s="2582">
        <f>+G94/$C94</f>
        <v/>
      </c>
      <c r="S94" s="2582">
        <f>+H94/$C94</f>
        <v/>
      </c>
      <c r="T94" s="2582">
        <f>+I94/$C94</f>
        <v/>
      </c>
      <c r="U94" s="2582">
        <f>+J94/$C94</f>
        <v/>
      </c>
      <c r="V94" s="2583">
        <f>+K94/$C94</f>
        <v/>
      </c>
      <c r="X94" s="343" t="inlineStr">
        <is>
          <t>OTHER GOVT</t>
        </is>
      </c>
      <c r="Y94" s="344">
        <f>+Z94/Z98</f>
        <v/>
      </c>
      <c r="Z94" s="345">
        <f>SUM(AA94:AH94)</f>
        <v/>
      </c>
      <c r="AA94" s="346" t="n"/>
      <c r="AB94" s="346" t="n"/>
      <c r="AC94" s="346" t="n"/>
      <c r="AD94" s="346" t="n"/>
      <c r="AE94" s="346" t="n"/>
      <c r="AF94" s="346" t="n"/>
      <c r="AG94" s="346" t="n"/>
      <c r="AH94" s="347" t="n"/>
      <c r="AI94" s="324" t="n"/>
      <c r="AJ94" s="343">
        <f>+$A94</f>
        <v/>
      </c>
      <c r="AK94" s="339">
        <f>SUM(AL94:AS94)</f>
        <v/>
      </c>
      <c r="AL94" s="2582">
        <f>+AA94/Z94</f>
        <v/>
      </c>
      <c r="AM94" s="2582">
        <f>+AB94/Z94</f>
        <v/>
      </c>
      <c r="AN94" s="2582">
        <f>+AC94/Z94</f>
        <v/>
      </c>
      <c r="AO94" s="2582">
        <f>+AD94/Z94</f>
        <v/>
      </c>
      <c r="AP94" s="2582">
        <f>+AE94/Z94</f>
        <v/>
      </c>
      <c r="AQ94" s="2582">
        <f>+AF94/Z94</f>
        <v/>
      </c>
      <c r="AR94" s="2582">
        <f>+AG94/Z94</f>
        <v/>
      </c>
      <c r="AS94" s="2583">
        <f>+AH94/Z94</f>
        <v/>
      </c>
      <c r="AU94" s="343" t="inlineStr">
        <is>
          <t>OTHER GOVT</t>
        </is>
      </c>
      <c r="AV94" s="344">
        <f>+AW94/AW98</f>
        <v/>
      </c>
      <c r="AW94" s="345">
        <f>SUM(AX94:BE94)</f>
        <v/>
      </c>
      <c r="AX94" s="346" t="n"/>
      <c r="AY94" s="346" t="n"/>
      <c r="AZ94" s="346" t="n"/>
      <c r="BA94" s="346" t="n"/>
      <c r="BB94" s="346" t="n"/>
      <c r="BC94" s="346" t="n"/>
      <c r="BD94" s="346" t="n"/>
      <c r="BE94" s="347" t="n"/>
      <c r="BF94" s="324" t="n"/>
      <c r="BG94" s="343">
        <f>+$A94</f>
        <v/>
      </c>
      <c r="BH94" s="339">
        <f>SUM(BI94:BP94)</f>
        <v/>
      </c>
      <c r="BI94" s="2582">
        <f>+AX94/AW94</f>
        <v/>
      </c>
      <c r="BJ94" s="2582">
        <f>+AY94/AW94</f>
        <v/>
      </c>
      <c r="BK94" s="2582">
        <f>+AZ94/AW94</f>
        <v/>
      </c>
      <c r="BL94" s="2582">
        <f>+BA94/AW94</f>
        <v/>
      </c>
      <c r="BM94" s="2582">
        <f>+BB94/AW94</f>
        <v/>
      </c>
      <c r="BN94" s="2582">
        <f>+BC94/AW94</f>
        <v/>
      </c>
      <c r="BO94" s="2582">
        <f>+BD94/AW94</f>
        <v/>
      </c>
      <c r="BP94" s="2583">
        <f>+BE94/AW94</f>
        <v/>
      </c>
      <c r="BR94" s="343" t="inlineStr">
        <is>
          <t>OTHER GOVT</t>
        </is>
      </c>
      <c r="BS94" s="344">
        <f>+BT94/BT98</f>
        <v/>
      </c>
      <c r="BT94" s="345">
        <f>SUM(BU94:CB94)</f>
        <v/>
      </c>
      <c r="BU94" s="346" t="n"/>
      <c r="BV94" s="346" t="n"/>
      <c r="BW94" s="346" t="n"/>
      <c r="BX94" s="346" t="n"/>
      <c r="BY94" s="346" t="n"/>
      <c r="BZ94" s="346" t="n"/>
      <c r="CA94" s="346" t="n"/>
      <c r="CB94" s="347" t="n"/>
      <c r="CC94" s="324" t="n"/>
      <c r="CD94" s="343">
        <f>+$A94</f>
        <v/>
      </c>
      <c r="CE94" s="339">
        <f>SUM(CF94:CM94)</f>
        <v/>
      </c>
      <c r="CF94" s="2582">
        <f>+BU94/BT94</f>
        <v/>
      </c>
      <c r="CG94" s="2582">
        <f>+BV94/BT94</f>
        <v/>
      </c>
      <c r="CH94" s="2582">
        <f>+BW94/BT94</f>
        <v/>
      </c>
      <c r="CI94" s="2582">
        <f>+BX94/BT94</f>
        <v/>
      </c>
      <c r="CJ94" s="2582">
        <f>+BY94/BT94</f>
        <v/>
      </c>
      <c r="CK94" s="2582">
        <f>+BZ94/BT94</f>
        <v/>
      </c>
      <c r="CL94" s="2582">
        <f>+CA94/BT94</f>
        <v/>
      </c>
      <c r="CM94" s="2583">
        <f>+CB94/BT94</f>
        <v/>
      </c>
      <c r="CO94" s="343" t="inlineStr">
        <is>
          <t>OTHER GOVT</t>
        </is>
      </c>
      <c r="CP94" s="344">
        <f>+CQ94/CQ98</f>
        <v/>
      </c>
      <c r="CQ94" s="345">
        <f>SUM(CR94:CY94)</f>
        <v/>
      </c>
      <c r="CR94" s="346" t="n"/>
      <c r="CS94" s="346" t="n"/>
      <c r="CT94" s="346" t="n"/>
      <c r="CU94" s="346" t="n"/>
      <c r="CV94" s="346" t="n"/>
      <c r="CW94" s="346" t="n"/>
      <c r="CX94" s="346" t="n"/>
      <c r="CY94" s="347" t="n"/>
      <c r="CZ94" s="324" t="n"/>
      <c r="DA94" s="343">
        <f>+$A94</f>
        <v/>
      </c>
      <c r="DB94" s="339">
        <f>SUM(DC94:DJ94)</f>
        <v/>
      </c>
      <c r="DC94" s="2582">
        <f>+CR94/CQ94</f>
        <v/>
      </c>
      <c r="DD94" s="2582">
        <f>+CS94/CQ94</f>
        <v/>
      </c>
      <c r="DE94" s="2582">
        <f>+CT94/CQ94</f>
        <v/>
      </c>
      <c r="DF94" s="2582">
        <f>+CU94/CQ94</f>
        <v/>
      </c>
      <c r="DG94" s="2582">
        <f>+CV94/CQ94</f>
        <v/>
      </c>
      <c r="DH94" s="2582">
        <f>+CW94/CQ94</f>
        <v/>
      </c>
      <c r="DI94" s="2582">
        <f>+CX94/CQ94</f>
        <v/>
      </c>
      <c r="DJ94" s="2583">
        <f>+CY94/CQ94</f>
        <v/>
      </c>
      <c r="DL94" s="343" t="inlineStr">
        <is>
          <t>OTHER GOVT</t>
        </is>
      </c>
      <c r="DM94" s="344">
        <f>+DN94/DN98</f>
        <v/>
      </c>
      <c r="DN94" s="345">
        <f>SUM(DO94:DV94)</f>
        <v/>
      </c>
      <c r="DO94" s="346" t="n"/>
      <c r="DP94" s="346" t="n"/>
      <c r="DQ94" s="346" t="n"/>
      <c r="DR94" s="346" t="n"/>
      <c r="DS94" s="346" t="n"/>
      <c r="DT94" s="346" t="n"/>
      <c r="DU94" s="346" t="n"/>
      <c r="DV94" s="347" t="n"/>
      <c r="DW94" s="324" t="n"/>
      <c r="DX94" s="343">
        <f>+$A94</f>
        <v/>
      </c>
      <c r="DY94" s="339">
        <f>SUM(DZ94:EG94)</f>
        <v/>
      </c>
      <c r="DZ94" s="2582">
        <f>+DO94/DN94</f>
        <v/>
      </c>
      <c r="EA94" s="2582">
        <f>+DP94/DN94</f>
        <v/>
      </c>
      <c r="EB94" s="2582">
        <f>+DQ94/DN94</f>
        <v/>
      </c>
      <c r="EC94" s="2582">
        <f>+DR94/DN94</f>
        <v/>
      </c>
      <c r="ED94" s="2582">
        <f>+DS94/DN94</f>
        <v/>
      </c>
      <c r="EE94" s="2582">
        <f>+DT94/DN94</f>
        <v/>
      </c>
      <c r="EF94" s="2582">
        <f>+DU94/DN94</f>
        <v/>
      </c>
      <c r="EG94" s="2583">
        <f>+DV94/DN94</f>
        <v/>
      </c>
      <c r="EI94" s="343" t="inlineStr">
        <is>
          <t>OTHER GOVT</t>
        </is>
      </c>
      <c r="EJ94" s="344">
        <f>+EK94/EK98</f>
        <v/>
      </c>
      <c r="EK94" s="345">
        <f>SUM(EL94:ES94)</f>
        <v/>
      </c>
      <c r="EL94" s="346" t="n"/>
      <c r="EM94" s="346" t="n"/>
      <c r="EN94" s="346" t="n"/>
      <c r="EO94" s="346" t="n"/>
      <c r="EP94" s="346" t="n"/>
      <c r="EQ94" s="346" t="n"/>
      <c r="ER94" s="346" t="n"/>
      <c r="ES94" s="347" t="n"/>
      <c r="ET94" s="324" t="n"/>
      <c r="EU94" s="343">
        <f>+$A94</f>
        <v/>
      </c>
      <c r="EV94" s="339">
        <f>SUM(EW94:FD94)</f>
        <v/>
      </c>
      <c r="EW94" s="2582">
        <f>+EL94/EK94</f>
        <v/>
      </c>
      <c r="EX94" s="2582">
        <f>+EM94/EK94</f>
        <v/>
      </c>
      <c r="EY94" s="2582">
        <f>+EN94/EK94</f>
        <v/>
      </c>
      <c r="EZ94" s="2582">
        <f>+EO94/EK94</f>
        <v/>
      </c>
      <c r="FA94" s="2582">
        <f>+EP94/EK94</f>
        <v/>
      </c>
      <c r="FB94" s="2582">
        <f>+EQ94/EK94</f>
        <v/>
      </c>
      <c r="FC94" s="2582">
        <f>+ER94/EK94</f>
        <v/>
      </c>
      <c r="FD94" s="2583">
        <f>+ES94/EK94</f>
        <v/>
      </c>
      <c r="FF94" s="343" t="inlineStr">
        <is>
          <t>OTHER GOVT</t>
        </is>
      </c>
      <c r="FG94" s="344">
        <f>+FH94/FH98</f>
        <v/>
      </c>
      <c r="FH94" s="345">
        <f>SUM(FI94:FP94)</f>
        <v/>
      </c>
      <c r="FI94" s="346" t="n"/>
      <c r="FJ94" s="346" t="n"/>
      <c r="FK94" s="346" t="n"/>
      <c r="FL94" s="346" t="n"/>
      <c r="FM94" s="346" t="n"/>
      <c r="FN94" s="346" t="n"/>
      <c r="FO94" s="346" t="n"/>
      <c r="FP94" s="347" t="n"/>
      <c r="FQ94" s="324" t="n"/>
      <c r="FR94" s="343">
        <f>+$A94</f>
        <v/>
      </c>
      <c r="FS94" s="339">
        <f>SUM(FT94:GA94)</f>
        <v/>
      </c>
      <c r="FT94" s="2582">
        <f>+FI94/FH94</f>
        <v/>
      </c>
      <c r="FU94" s="2582">
        <f>+FJ94/FH94</f>
        <v/>
      </c>
      <c r="FV94" s="2582">
        <f>+FK94/FH94</f>
        <v/>
      </c>
      <c r="FW94" s="2582">
        <f>+FL94/FH94</f>
        <v/>
      </c>
      <c r="FX94" s="2582">
        <f>+FM94/FH94</f>
        <v/>
      </c>
      <c r="FY94" s="2582">
        <f>+FN94/FH94</f>
        <v/>
      </c>
      <c r="FZ94" s="2582">
        <f>+FO94/FH94</f>
        <v/>
      </c>
      <c r="GA94" s="2583">
        <f>+FP94/FH94</f>
        <v/>
      </c>
      <c r="GC94" s="343" t="inlineStr">
        <is>
          <t>OTHER GOVT</t>
        </is>
      </c>
      <c r="GD94" s="344">
        <f>+GE94/GE98</f>
        <v/>
      </c>
      <c r="GE94" s="345">
        <f>SUM(GF94:GM94)</f>
        <v/>
      </c>
      <c r="GF94" s="346" t="n"/>
      <c r="GG94" s="346" t="n"/>
      <c r="GH94" s="346" t="n"/>
      <c r="GI94" s="346" t="n"/>
      <c r="GJ94" s="346" t="n"/>
      <c r="GK94" s="346" t="n"/>
      <c r="GL94" s="346" t="n"/>
      <c r="GM94" s="347" t="n"/>
      <c r="GN94" s="324" t="n"/>
      <c r="GO94" s="343">
        <f>+$A94</f>
        <v/>
      </c>
      <c r="GP94" s="339">
        <f>SUM(GQ94:GX94)</f>
        <v/>
      </c>
      <c r="GQ94" s="2582">
        <f>+GF94/GE94</f>
        <v/>
      </c>
      <c r="GR94" s="2582">
        <f>+GG94/GE94</f>
        <v/>
      </c>
      <c r="GS94" s="2582">
        <f>+GH94/GE94</f>
        <v/>
      </c>
      <c r="GT94" s="2582">
        <f>+GI94/GE94</f>
        <v/>
      </c>
      <c r="GU94" s="2582">
        <f>+GJ94/GE94</f>
        <v/>
      </c>
      <c r="GV94" s="2582">
        <f>+GK94/GE94</f>
        <v/>
      </c>
      <c r="GW94" s="2582">
        <f>+GL94/GE94</f>
        <v/>
      </c>
      <c r="GX94" s="2583">
        <f>+GM94/GE94</f>
        <v/>
      </c>
      <c r="GZ94" s="343" t="inlineStr">
        <is>
          <t>OTHER GOVT</t>
        </is>
      </c>
      <c r="HA94" s="344">
        <f>+HB94/HB98</f>
        <v/>
      </c>
      <c r="HB94" s="345">
        <f>SUM(HC94:HJ94)</f>
        <v/>
      </c>
      <c r="HC94" s="346" t="n"/>
      <c r="HD94" s="346" t="n"/>
      <c r="HE94" s="346" t="n"/>
      <c r="HF94" s="346" t="n"/>
      <c r="HG94" s="346" t="n"/>
      <c r="HH94" s="346" t="n"/>
      <c r="HI94" s="346" t="n"/>
      <c r="HJ94" s="347" t="n"/>
      <c r="HK94" s="324" t="n"/>
      <c r="HL94" s="343">
        <f>+$A94</f>
        <v/>
      </c>
      <c r="HM94" s="339">
        <f>SUM(HN94:HU94)</f>
        <v/>
      </c>
      <c r="HN94" s="2582">
        <f>+HC94/HB94</f>
        <v/>
      </c>
      <c r="HO94" s="2582">
        <f>+HD94/HB94</f>
        <v/>
      </c>
      <c r="HP94" s="2582">
        <f>+HE94/HB94</f>
        <v/>
      </c>
      <c r="HQ94" s="2582">
        <f>+HF94/HB94</f>
        <v/>
      </c>
      <c r="HR94" s="2582">
        <f>+HG94/HB94</f>
        <v/>
      </c>
      <c r="HS94" s="2582">
        <f>+HH94/HB94</f>
        <v/>
      </c>
      <c r="HT94" s="2582">
        <f>+HI94/HB94</f>
        <v/>
      </c>
      <c r="HU94" s="2583">
        <f>+HJ94/HB94</f>
        <v/>
      </c>
      <c r="HW94" s="343" t="inlineStr">
        <is>
          <t>OTHER GOVT</t>
        </is>
      </c>
      <c r="HX94" s="344">
        <f>+HY94/HY98</f>
        <v/>
      </c>
      <c r="HY94" s="345">
        <f>SUM(HZ94:IG94)</f>
        <v/>
      </c>
      <c r="HZ94" s="346" t="n"/>
      <c r="IA94" s="346" t="n"/>
      <c r="IB94" s="346" t="n"/>
      <c r="IC94" s="346" t="n"/>
      <c r="ID94" s="346" t="n"/>
      <c r="IE94" s="346" t="n"/>
      <c r="IF94" s="346" t="n"/>
      <c r="IG94" s="347" t="n"/>
      <c r="IH94" s="324" t="n"/>
      <c r="II94" s="343">
        <f>+$A94</f>
        <v/>
      </c>
      <c r="IJ94" s="339">
        <f>SUM(IK94:IR94)</f>
        <v/>
      </c>
      <c r="IK94" s="2582">
        <f>+HZ94/HY94</f>
        <v/>
      </c>
      <c r="IL94" s="2582">
        <f>+IA94/HY94</f>
        <v/>
      </c>
      <c r="IM94" s="2582">
        <f>+IB94/HY94</f>
        <v/>
      </c>
      <c r="IN94" s="2582">
        <f>+IC94/HY94</f>
        <v/>
      </c>
      <c r="IO94" s="2582">
        <f>+ID94/HY94</f>
        <v/>
      </c>
      <c r="IP94" s="2582">
        <f>+IE94/HY94</f>
        <v/>
      </c>
      <c r="IQ94" s="2582">
        <f>+IF94/HY94</f>
        <v/>
      </c>
      <c r="IR94" s="2583">
        <f>+IG94/HY94</f>
        <v/>
      </c>
      <c r="IT94" s="343" t="inlineStr">
        <is>
          <t>OTHER GOVT</t>
        </is>
      </c>
      <c r="IU94" s="344">
        <f>+IV94/IV98</f>
        <v/>
      </c>
      <c r="IV94" s="345">
        <f>SUM(IW94:JD94)</f>
        <v/>
      </c>
      <c r="IW94" s="346" t="n"/>
      <c r="IX94" s="346" t="n"/>
      <c r="IY94" s="346" t="n"/>
      <c r="IZ94" s="346" t="n"/>
      <c r="JA94" s="346" t="n"/>
      <c r="JB94" s="346" t="n"/>
      <c r="JC94" s="346" t="n"/>
      <c r="JD94" s="347" t="n"/>
      <c r="JE94" s="324" t="n"/>
      <c r="JF94" s="343">
        <f>+$A94</f>
        <v/>
      </c>
      <c r="JG94" s="339">
        <f>SUM(JH94:JO94)</f>
        <v/>
      </c>
      <c r="JH94" s="2582">
        <f>+IW94/IV94</f>
        <v/>
      </c>
      <c r="JI94" s="2582">
        <f>+IX94/IV94</f>
        <v/>
      </c>
      <c r="JJ94" s="2582">
        <f>+IY94/IV94</f>
        <v/>
      </c>
      <c r="JK94" s="2582">
        <f>+IZ94/IV94</f>
        <v/>
      </c>
      <c r="JL94" s="2582">
        <f>+JA94/IV94</f>
        <v/>
      </c>
      <c r="JM94" s="2582">
        <f>+JB94/IV94</f>
        <v/>
      </c>
      <c r="JN94" s="2582">
        <f>+JC94/IV94</f>
        <v/>
      </c>
      <c r="JO94" s="2583">
        <f>+JD94/IV94</f>
        <v/>
      </c>
      <c r="JQ94" s="343" t="inlineStr">
        <is>
          <t>OTHER GOVT</t>
        </is>
      </c>
      <c r="JR94" s="344">
        <f>+JS94/JS98</f>
        <v/>
      </c>
      <c r="JS94" s="345">
        <f>SUM(JT94:KA94)</f>
        <v/>
      </c>
      <c r="JT94" s="346" t="n"/>
      <c r="JU94" s="346" t="n"/>
      <c r="JV94" s="346" t="n"/>
      <c r="JW94" s="346" t="n"/>
      <c r="JX94" s="346" t="n"/>
      <c r="JY94" s="346" t="n"/>
      <c r="JZ94" s="346" t="n"/>
      <c r="KA94" s="347" t="n"/>
      <c r="KB94" s="324" t="n"/>
      <c r="KC94" s="343">
        <f>+$A94</f>
        <v/>
      </c>
      <c r="KD94" s="339">
        <f>SUM(KE94:KL94)</f>
        <v/>
      </c>
      <c r="KE94" s="2582">
        <f>+JT94/JS94</f>
        <v/>
      </c>
      <c r="KF94" s="2582">
        <f>+JU94/JS94</f>
        <v/>
      </c>
      <c r="KG94" s="2582">
        <f>+JV94/JS94</f>
        <v/>
      </c>
      <c r="KH94" s="2582">
        <f>+JW94/JS94</f>
        <v/>
      </c>
      <c r="KI94" s="2582">
        <f>+JX94/JS94</f>
        <v/>
      </c>
      <c r="KJ94" s="2582">
        <f>+JY94/JS94</f>
        <v/>
      </c>
      <c r="KK94" s="2582">
        <f>+JZ94/JS94</f>
        <v/>
      </c>
      <c r="KL94" s="2583">
        <f>+KA94/JS94</f>
        <v/>
      </c>
    </row>
    <row r="95">
      <c r="A95" s="343" t="inlineStr">
        <is>
          <t>OTHER INELIG</t>
        </is>
      </c>
      <c r="B95" s="344">
        <f>+C95/C98</f>
        <v/>
      </c>
      <c r="C95" s="345">
        <f>SUM(D95:K95)</f>
        <v/>
      </c>
      <c r="D95" s="346">
        <f>AA95+AX95+BU95+CR95+DO95+EL95+FI95+GF95+HC95+HZ95+IW95+JT95</f>
        <v/>
      </c>
      <c r="E95" s="346">
        <f>AB95+AY95+BV95+CS95+DP95+EM95+FJ95+GG95+HD95+IA95+IX95+JU95</f>
        <v/>
      </c>
      <c r="F95" s="346">
        <f>AC95+AZ95+BW95+CT95+DQ95+EN95+FK95+GH95+HE95+IB95+IY95+JV95</f>
        <v/>
      </c>
      <c r="G95" s="346">
        <f>AD95+BA95+BX95+CU95+DR95+EO95+FL95+GI95+HF95+IC95+IZ95+JW95</f>
        <v/>
      </c>
      <c r="H95" s="346">
        <f>AE95+BB95+BY95+CV95+DS95+EP95+FM95+GJ95+HG95+ID95+JA95+JX95</f>
        <v/>
      </c>
      <c r="I95" s="346">
        <f>AF95+BC95+BZ95+CW95+DT95+EQ95+FN95+GK95+HH95+IE95+JB95+JY95</f>
        <v/>
      </c>
      <c r="J95" s="346">
        <f>AG95+BD95+CA95+CX95+DU95+ER95+FO95+GL95+HI95+IF95+JC95+JZ95</f>
        <v/>
      </c>
      <c r="K95" s="347">
        <f>AH95+BE95+CB95+CY95+DV95+ES95+FP95+GM95+HJ95+IG95+JD95+KA95</f>
        <v/>
      </c>
      <c r="L95" s="324" t="n"/>
      <c r="M95" s="343">
        <f>+$A95</f>
        <v/>
      </c>
      <c r="N95" s="339">
        <f>SUM(O95:V95)</f>
        <v/>
      </c>
      <c r="O95" s="2582">
        <f>+D95/$C95</f>
        <v/>
      </c>
      <c r="P95" s="2582">
        <f>+E95/$C95</f>
        <v/>
      </c>
      <c r="Q95" s="2582">
        <f>+F95/$C95</f>
        <v/>
      </c>
      <c r="R95" s="2582">
        <f>+G95/$C95</f>
        <v/>
      </c>
      <c r="S95" s="2582">
        <f>+H95/$C95</f>
        <v/>
      </c>
      <c r="T95" s="2582">
        <f>+I95/$C95</f>
        <v/>
      </c>
      <c r="U95" s="2582">
        <f>+J95/$C95</f>
        <v/>
      </c>
      <c r="V95" s="2583">
        <f>+K95/$C95</f>
        <v/>
      </c>
      <c r="X95" s="343" t="inlineStr">
        <is>
          <t>OTHER INELIG</t>
        </is>
      </c>
      <c r="Y95" s="344">
        <f>+Z95/Z98</f>
        <v/>
      </c>
      <c r="Z95" s="345">
        <f>SUM(AA95:AH95)</f>
        <v/>
      </c>
      <c r="AA95" s="346" t="n"/>
      <c r="AB95" s="346" t="n"/>
      <c r="AC95" s="346" t="n"/>
      <c r="AD95" s="346" t="n"/>
      <c r="AE95" s="346" t="n"/>
      <c r="AF95" s="346" t="n"/>
      <c r="AG95" s="346" t="n"/>
      <c r="AH95" s="347" t="n"/>
      <c r="AI95" s="324" t="n"/>
      <c r="AJ95" s="343">
        <f>+$A95</f>
        <v/>
      </c>
      <c r="AK95" s="339">
        <f>SUM(AL95:AS95)</f>
        <v/>
      </c>
      <c r="AL95" s="2582">
        <f>+AA95/Z95</f>
        <v/>
      </c>
      <c r="AM95" s="2582">
        <f>+AB95/Z95</f>
        <v/>
      </c>
      <c r="AN95" s="2582">
        <f>+AC95/Z95</f>
        <v/>
      </c>
      <c r="AO95" s="2582">
        <f>+AD95/Z95</f>
        <v/>
      </c>
      <c r="AP95" s="2582">
        <f>+AE95/Z95</f>
        <v/>
      </c>
      <c r="AQ95" s="2582">
        <f>+AF95/Z95</f>
        <v/>
      </c>
      <c r="AR95" s="2582">
        <f>+AG95/Z95</f>
        <v/>
      </c>
      <c r="AS95" s="2583">
        <f>+AH95/Z95</f>
        <v/>
      </c>
      <c r="AU95" s="343" t="inlineStr">
        <is>
          <t>OTHER INELIG</t>
        </is>
      </c>
      <c r="AV95" s="344">
        <f>+AW95/AW98</f>
        <v/>
      </c>
      <c r="AW95" s="345">
        <f>SUM(AX95:BE95)</f>
        <v/>
      </c>
      <c r="AX95" s="346" t="n"/>
      <c r="AY95" s="346" t="n"/>
      <c r="AZ95" s="346" t="n"/>
      <c r="BA95" s="346" t="n"/>
      <c r="BB95" s="346" t="n"/>
      <c r="BC95" s="346" t="n"/>
      <c r="BD95" s="346" t="n"/>
      <c r="BE95" s="347" t="n"/>
      <c r="BF95" s="324" t="n"/>
      <c r="BG95" s="343">
        <f>+$A95</f>
        <v/>
      </c>
      <c r="BH95" s="339">
        <f>SUM(BI95:BP95)</f>
        <v/>
      </c>
      <c r="BI95" s="2582">
        <f>+AX95/AW95</f>
        <v/>
      </c>
      <c r="BJ95" s="2582">
        <f>+AY95/AW95</f>
        <v/>
      </c>
      <c r="BK95" s="2582">
        <f>+AZ95/AW95</f>
        <v/>
      </c>
      <c r="BL95" s="2582">
        <f>+BA95/AW95</f>
        <v/>
      </c>
      <c r="BM95" s="2582">
        <f>+BB95/AW95</f>
        <v/>
      </c>
      <c r="BN95" s="2582">
        <f>+BC95/AW95</f>
        <v/>
      </c>
      <c r="BO95" s="2582">
        <f>+BD95/AW95</f>
        <v/>
      </c>
      <c r="BP95" s="2583">
        <f>+BE95/AW95</f>
        <v/>
      </c>
      <c r="BR95" s="343" t="inlineStr">
        <is>
          <t>OTHER INELIG</t>
        </is>
      </c>
      <c r="BS95" s="344">
        <f>+BT95/BT98</f>
        <v/>
      </c>
      <c r="BT95" s="345">
        <f>SUM(BU95:CB95)</f>
        <v/>
      </c>
      <c r="BU95" s="346" t="n"/>
      <c r="BV95" s="346" t="n"/>
      <c r="BW95" s="346" t="n"/>
      <c r="BX95" s="346" t="n"/>
      <c r="BY95" s="346" t="n"/>
      <c r="BZ95" s="346" t="n"/>
      <c r="CA95" s="346" t="n"/>
      <c r="CB95" s="347" t="n"/>
      <c r="CC95" s="324" t="n"/>
      <c r="CD95" s="343">
        <f>+$A95</f>
        <v/>
      </c>
      <c r="CE95" s="339">
        <f>SUM(CF95:CM95)</f>
        <v/>
      </c>
      <c r="CF95" s="2582">
        <f>+BU95/BT95</f>
        <v/>
      </c>
      <c r="CG95" s="2582">
        <f>+BV95/BT95</f>
        <v/>
      </c>
      <c r="CH95" s="2582">
        <f>+BW95/BT95</f>
        <v/>
      </c>
      <c r="CI95" s="2582">
        <f>+BX95/BT95</f>
        <v/>
      </c>
      <c r="CJ95" s="2582">
        <f>+BY95/BT95</f>
        <v/>
      </c>
      <c r="CK95" s="2582">
        <f>+BZ95/BT95</f>
        <v/>
      </c>
      <c r="CL95" s="2582">
        <f>+CA95/BT95</f>
        <v/>
      </c>
      <c r="CM95" s="2583">
        <f>+CB95/BT95</f>
        <v/>
      </c>
      <c r="CO95" s="343" t="inlineStr">
        <is>
          <t>OTHER INELIG</t>
        </is>
      </c>
      <c r="CP95" s="344">
        <f>+CQ95/CQ98</f>
        <v/>
      </c>
      <c r="CQ95" s="345">
        <f>SUM(CR95:CY95)</f>
        <v/>
      </c>
      <c r="CR95" s="346" t="n"/>
      <c r="CS95" s="346" t="n"/>
      <c r="CT95" s="346" t="n"/>
      <c r="CU95" s="346" t="n"/>
      <c r="CV95" s="346" t="n"/>
      <c r="CW95" s="346" t="n"/>
      <c r="CX95" s="346" t="n"/>
      <c r="CY95" s="347" t="n"/>
      <c r="CZ95" s="324" t="n"/>
      <c r="DA95" s="343">
        <f>+$A95</f>
        <v/>
      </c>
      <c r="DB95" s="339">
        <f>SUM(DC95:DJ95)</f>
        <v/>
      </c>
      <c r="DC95" s="2582">
        <f>+CR95/CQ95</f>
        <v/>
      </c>
      <c r="DD95" s="2582">
        <f>+CS95/CQ95</f>
        <v/>
      </c>
      <c r="DE95" s="2582">
        <f>+CT95/CQ95</f>
        <v/>
      </c>
      <c r="DF95" s="2582">
        <f>+CU95/CQ95</f>
        <v/>
      </c>
      <c r="DG95" s="2582">
        <f>+CV95/CQ95</f>
        <v/>
      </c>
      <c r="DH95" s="2582">
        <f>+CW95/CQ95</f>
        <v/>
      </c>
      <c r="DI95" s="2582">
        <f>+CX95/CQ95</f>
        <v/>
      </c>
      <c r="DJ95" s="2583">
        <f>+CY95/CQ95</f>
        <v/>
      </c>
      <c r="DL95" s="343" t="inlineStr">
        <is>
          <t>OTHER INELIG</t>
        </is>
      </c>
      <c r="DM95" s="344">
        <f>+DN95/DN98</f>
        <v/>
      </c>
      <c r="DN95" s="345">
        <f>SUM(DO95:DV95)</f>
        <v/>
      </c>
      <c r="DO95" s="346" t="n"/>
      <c r="DP95" s="346" t="n"/>
      <c r="DQ95" s="346" t="n"/>
      <c r="DR95" s="346" t="n"/>
      <c r="DS95" s="346" t="n"/>
      <c r="DT95" s="346" t="n"/>
      <c r="DU95" s="346" t="n"/>
      <c r="DV95" s="347" t="n"/>
      <c r="DW95" s="324" t="n"/>
      <c r="DX95" s="343">
        <f>+$A95</f>
        <v/>
      </c>
      <c r="DY95" s="339">
        <f>SUM(DZ95:EG95)</f>
        <v/>
      </c>
      <c r="DZ95" s="2582">
        <f>+DO95/DN95</f>
        <v/>
      </c>
      <c r="EA95" s="2582">
        <f>+DP95/DN95</f>
        <v/>
      </c>
      <c r="EB95" s="2582">
        <f>+DQ95/DN95</f>
        <v/>
      </c>
      <c r="EC95" s="2582">
        <f>+DR95/DN95</f>
        <v/>
      </c>
      <c r="ED95" s="2582">
        <f>+DS95/DN95</f>
        <v/>
      </c>
      <c r="EE95" s="2582">
        <f>+DT95/DN95</f>
        <v/>
      </c>
      <c r="EF95" s="2582">
        <f>+DU95/DN95</f>
        <v/>
      </c>
      <c r="EG95" s="2583">
        <f>+DV95/DN95</f>
        <v/>
      </c>
      <c r="EI95" s="343" t="inlineStr">
        <is>
          <t>OTHER INELIG</t>
        </is>
      </c>
      <c r="EJ95" s="344">
        <f>+EK95/EK98</f>
        <v/>
      </c>
      <c r="EK95" s="345">
        <f>SUM(EL95:ES95)</f>
        <v/>
      </c>
      <c r="EL95" s="346" t="n"/>
      <c r="EM95" s="346" t="n"/>
      <c r="EN95" s="346" t="n"/>
      <c r="EO95" s="346" t="n"/>
      <c r="EP95" s="346" t="n"/>
      <c r="EQ95" s="346" t="n"/>
      <c r="ER95" s="346" t="n"/>
      <c r="ES95" s="347" t="n"/>
      <c r="ET95" s="324" t="n"/>
      <c r="EU95" s="343">
        <f>+$A95</f>
        <v/>
      </c>
      <c r="EV95" s="339">
        <f>SUM(EW95:FD95)</f>
        <v/>
      </c>
      <c r="EW95" s="2582">
        <f>+EL95/EK95</f>
        <v/>
      </c>
      <c r="EX95" s="2582">
        <f>+EM95/EK95</f>
        <v/>
      </c>
      <c r="EY95" s="2582">
        <f>+EN95/EK95</f>
        <v/>
      </c>
      <c r="EZ95" s="2582">
        <f>+EO95/EK95</f>
        <v/>
      </c>
      <c r="FA95" s="2582">
        <f>+EP95/EK95</f>
        <v/>
      </c>
      <c r="FB95" s="2582">
        <f>+EQ95/EK95</f>
        <v/>
      </c>
      <c r="FC95" s="2582">
        <f>+ER95/EK95</f>
        <v/>
      </c>
      <c r="FD95" s="2583">
        <f>+ES95/EK95</f>
        <v/>
      </c>
      <c r="FF95" s="343" t="inlineStr">
        <is>
          <t>OTHER INELIG</t>
        </is>
      </c>
      <c r="FG95" s="344">
        <f>+FH95/FH98</f>
        <v/>
      </c>
      <c r="FH95" s="345">
        <f>SUM(FI95:FP95)</f>
        <v/>
      </c>
      <c r="FI95" s="346" t="n"/>
      <c r="FJ95" s="346" t="n"/>
      <c r="FK95" s="346" t="n"/>
      <c r="FL95" s="346" t="n"/>
      <c r="FM95" s="346" t="n"/>
      <c r="FN95" s="346" t="n"/>
      <c r="FO95" s="346" t="n"/>
      <c r="FP95" s="347" t="n"/>
      <c r="FQ95" s="324" t="n"/>
      <c r="FR95" s="343">
        <f>+$A95</f>
        <v/>
      </c>
      <c r="FS95" s="339">
        <f>SUM(FT95:GA95)</f>
        <v/>
      </c>
      <c r="FT95" s="2582">
        <f>+FI95/FH95</f>
        <v/>
      </c>
      <c r="FU95" s="2582">
        <f>+FJ95/FH95</f>
        <v/>
      </c>
      <c r="FV95" s="2582">
        <f>+FK95/FH95</f>
        <v/>
      </c>
      <c r="FW95" s="2582">
        <f>+FL95/FH95</f>
        <v/>
      </c>
      <c r="FX95" s="2582">
        <f>+FM95/FH95</f>
        <v/>
      </c>
      <c r="FY95" s="2582">
        <f>+FN95/FH95</f>
        <v/>
      </c>
      <c r="FZ95" s="2582">
        <f>+FO95/FH95</f>
        <v/>
      </c>
      <c r="GA95" s="2583">
        <f>+FP95/FH95</f>
        <v/>
      </c>
      <c r="GC95" s="343" t="inlineStr">
        <is>
          <t>OTHER INELIG</t>
        </is>
      </c>
      <c r="GD95" s="344">
        <f>+GE95/GE98</f>
        <v/>
      </c>
      <c r="GE95" s="345">
        <f>SUM(GF95:GM95)</f>
        <v/>
      </c>
      <c r="GF95" s="346" t="n"/>
      <c r="GG95" s="346" t="n"/>
      <c r="GH95" s="346" t="n"/>
      <c r="GI95" s="346" t="n"/>
      <c r="GJ95" s="346" t="n"/>
      <c r="GK95" s="346" t="n"/>
      <c r="GL95" s="346" t="n"/>
      <c r="GM95" s="347" t="n"/>
      <c r="GN95" s="324" t="n"/>
      <c r="GO95" s="343">
        <f>+$A95</f>
        <v/>
      </c>
      <c r="GP95" s="339">
        <f>SUM(GQ95:GX95)</f>
        <v/>
      </c>
      <c r="GQ95" s="2582">
        <f>+GF95/GE95</f>
        <v/>
      </c>
      <c r="GR95" s="2582">
        <f>+GG95/GE95</f>
        <v/>
      </c>
      <c r="GS95" s="2582">
        <f>+GH95/GE95</f>
        <v/>
      </c>
      <c r="GT95" s="2582">
        <f>+GI95/GE95</f>
        <v/>
      </c>
      <c r="GU95" s="2582">
        <f>+GJ95/GE95</f>
        <v/>
      </c>
      <c r="GV95" s="2582">
        <f>+GK95/GE95</f>
        <v/>
      </c>
      <c r="GW95" s="2582">
        <f>+GL95/GE95</f>
        <v/>
      </c>
      <c r="GX95" s="2583">
        <f>+GM95/GE95</f>
        <v/>
      </c>
      <c r="GZ95" s="343" t="inlineStr">
        <is>
          <t>OTHER INELIG</t>
        </is>
      </c>
      <c r="HA95" s="344">
        <f>+HB95/HB98</f>
        <v/>
      </c>
      <c r="HB95" s="345">
        <f>SUM(HC95:HJ95)</f>
        <v/>
      </c>
      <c r="HC95" s="346" t="n"/>
      <c r="HD95" s="346" t="n"/>
      <c r="HE95" s="346" t="n"/>
      <c r="HF95" s="346" t="n"/>
      <c r="HG95" s="346" t="n"/>
      <c r="HH95" s="346" t="n"/>
      <c r="HI95" s="346" t="n"/>
      <c r="HJ95" s="347" t="n"/>
      <c r="HK95" s="324" t="n"/>
      <c r="HL95" s="343">
        <f>+$A95</f>
        <v/>
      </c>
      <c r="HM95" s="339">
        <f>SUM(HN95:HU95)</f>
        <v/>
      </c>
      <c r="HN95" s="2582">
        <f>+HC95/HB95</f>
        <v/>
      </c>
      <c r="HO95" s="2582">
        <f>+HD95/HB95</f>
        <v/>
      </c>
      <c r="HP95" s="2582">
        <f>+HE95/HB95</f>
        <v/>
      </c>
      <c r="HQ95" s="2582">
        <f>+HF95/HB95</f>
        <v/>
      </c>
      <c r="HR95" s="2582">
        <f>+HG95/HB95</f>
        <v/>
      </c>
      <c r="HS95" s="2582">
        <f>+HH95/HB95</f>
        <v/>
      </c>
      <c r="HT95" s="2582">
        <f>+HI95/HB95</f>
        <v/>
      </c>
      <c r="HU95" s="2583">
        <f>+HJ95/HB95</f>
        <v/>
      </c>
      <c r="HW95" s="343" t="inlineStr">
        <is>
          <t>OTHER INELIG</t>
        </is>
      </c>
      <c r="HX95" s="344">
        <f>+HY95/HY98</f>
        <v/>
      </c>
      <c r="HY95" s="345">
        <f>SUM(HZ95:IG95)</f>
        <v/>
      </c>
      <c r="HZ95" s="346" t="n"/>
      <c r="IA95" s="346" t="n"/>
      <c r="IB95" s="346" t="n"/>
      <c r="IC95" s="346" t="n"/>
      <c r="ID95" s="346" t="n"/>
      <c r="IE95" s="346" t="n"/>
      <c r="IF95" s="346" t="n"/>
      <c r="IG95" s="347" t="n"/>
      <c r="IH95" s="324" t="n"/>
      <c r="II95" s="343">
        <f>+$A95</f>
        <v/>
      </c>
      <c r="IJ95" s="339">
        <f>SUM(IK95:IR95)</f>
        <v/>
      </c>
      <c r="IK95" s="2582">
        <f>+HZ95/HY95</f>
        <v/>
      </c>
      <c r="IL95" s="2582">
        <f>+IA95/HY95</f>
        <v/>
      </c>
      <c r="IM95" s="2582">
        <f>+IB95/HY95</f>
        <v/>
      </c>
      <c r="IN95" s="2582">
        <f>+IC95/HY95</f>
        <v/>
      </c>
      <c r="IO95" s="2582">
        <f>+ID95/HY95</f>
        <v/>
      </c>
      <c r="IP95" s="2582">
        <f>+IE95/HY95</f>
        <v/>
      </c>
      <c r="IQ95" s="2582">
        <f>+IF95/HY95</f>
        <v/>
      </c>
      <c r="IR95" s="2583">
        <f>+IG95/HY95</f>
        <v/>
      </c>
      <c r="IT95" s="343" t="inlineStr">
        <is>
          <t>OTHER INELIG</t>
        </is>
      </c>
      <c r="IU95" s="344">
        <f>+IV95/IV98</f>
        <v/>
      </c>
      <c r="IV95" s="345">
        <f>SUM(IW95:JD95)</f>
        <v/>
      </c>
      <c r="IW95" s="346" t="n"/>
      <c r="IX95" s="346" t="n"/>
      <c r="IY95" s="346" t="n"/>
      <c r="IZ95" s="346" t="n"/>
      <c r="JA95" s="346" t="n"/>
      <c r="JB95" s="346" t="n"/>
      <c r="JC95" s="346" t="n"/>
      <c r="JD95" s="347" t="n"/>
      <c r="JE95" s="324" t="n"/>
      <c r="JF95" s="343">
        <f>+$A95</f>
        <v/>
      </c>
      <c r="JG95" s="339">
        <f>SUM(JH95:JO95)</f>
        <v/>
      </c>
      <c r="JH95" s="2582">
        <f>+IW95/IV95</f>
        <v/>
      </c>
      <c r="JI95" s="2582">
        <f>+IX95/IV95</f>
        <v/>
      </c>
      <c r="JJ95" s="2582">
        <f>+IY95/IV95</f>
        <v/>
      </c>
      <c r="JK95" s="2582">
        <f>+IZ95/IV95</f>
        <v/>
      </c>
      <c r="JL95" s="2582">
        <f>+JA95/IV95</f>
        <v/>
      </c>
      <c r="JM95" s="2582">
        <f>+JB95/IV95</f>
        <v/>
      </c>
      <c r="JN95" s="2582">
        <f>+JC95/IV95</f>
        <v/>
      </c>
      <c r="JO95" s="2583">
        <f>+JD95/IV95</f>
        <v/>
      </c>
      <c r="JQ95" s="343" t="inlineStr">
        <is>
          <t>OTHER INELIG</t>
        </is>
      </c>
      <c r="JR95" s="344">
        <f>+JS95/JS98</f>
        <v/>
      </c>
      <c r="JS95" s="345">
        <f>SUM(JT95:KA95)</f>
        <v/>
      </c>
      <c r="JT95" s="346" t="n"/>
      <c r="JU95" s="346" t="n"/>
      <c r="JV95" s="346" t="n"/>
      <c r="JW95" s="346" t="n"/>
      <c r="JX95" s="346" t="n"/>
      <c r="JY95" s="346" t="n"/>
      <c r="JZ95" s="346" t="n"/>
      <c r="KA95" s="347" t="n"/>
      <c r="KB95" s="324" t="n"/>
      <c r="KC95" s="343">
        <f>+$A95</f>
        <v/>
      </c>
      <c r="KD95" s="339">
        <f>SUM(KE95:KL95)</f>
        <v/>
      </c>
      <c r="KE95" s="2582">
        <f>+JT95/JS95</f>
        <v/>
      </c>
      <c r="KF95" s="2582">
        <f>+JU95/JS95</f>
        <v/>
      </c>
      <c r="KG95" s="2582">
        <f>+JV95/JS95</f>
        <v/>
      </c>
      <c r="KH95" s="2582">
        <f>+JW95/JS95</f>
        <v/>
      </c>
      <c r="KI95" s="2582">
        <f>+JX95/JS95</f>
        <v/>
      </c>
      <c r="KJ95" s="2582">
        <f>+JY95/JS95</f>
        <v/>
      </c>
      <c r="KK95" s="2582">
        <f>+JZ95/JS95</f>
        <v/>
      </c>
      <c r="KL95" s="2583">
        <f>+KA95/JS95</f>
        <v/>
      </c>
    </row>
    <row r="96">
      <c r="A96" s="343" t="inlineStr">
        <is>
          <t>SELF PAY</t>
        </is>
      </c>
      <c r="B96" s="344">
        <f>+C96/C98</f>
        <v/>
      </c>
      <c r="C96" s="345">
        <f>SUM(D96:K96)</f>
        <v/>
      </c>
      <c r="D96" s="346">
        <f>AA96+AX96+BU96+CR96+DO96+EL96+FI96+GF96+HC96+HZ96+IW96+JT96</f>
        <v/>
      </c>
      <c r="E96" s="346">
        <f>AB96+AY96+BV96+CS96+DP96+EM96+FJ96+GG96+HD96+IA96+IX96+JU96</f>
        <v/>
      </c>
      <c r="F96" s="346">
        <f>AC96+AZ96+BW96+CT96+DQ96+EN96+FK96+GH96+HE96+IB96+IY96+JV96</f>
        <v/>
      </c>
      <c r="G96" s="346">
        <f>AD96+BA96+BX96+CU96+DR96+EO96+FL96+GI96+HF96+IC96+IZ96+JW96</f>
        <v/>
      </c>
      <c r="H96" s="346">
        <f>AE96+BB96+BY96+CV96+DS96+EP96+FM96+GJ96+HG96+ID96+JA96+JX96</f>
        <v/>
      </c>
      <c r="I96" s="346">
        <f>AF96+BC96+BZ96+CW96+DT96+EQ96+FN96+GK96+HH96+IE96+JB96+JY96</f>
        <v/>
      </c>
      <c r="J96" s="346">
        <f>AG96+BD96+CA96+CX96+DU96+ER96+FO96+GL96+HI96+IF96+JC96+JZ96</f>
        <v/>
      </c>
      <c r="K96" s="347">
        <f>AH96+BE96+CB96+CY96+DV96+ES96+FP96+GM96+HJ96+IG96+JD96+KA96</f>
        <v/>
      </c>
      <c r="L96" s="324" t="n"/>
      <c r="M96" s="343">
        <f>+$A96</f>
        <v/>
      </c>
      <c r="N96" s="339">
        <f>SUM(O96:V96)</f>
        <v/>
      </c>
      <c r="O96" s="2582">
        <f>+D96/$C96</f>
        <v/>
      </c>
      <c r="P96" s="2582">
        <f>+E96/$C96</f>
        <v/>
      </c>
      <c r="Q96" s="2582">
        <f>+F96/$C96</f>
        <v/>
      </c>
      <c r="R96" s="2582">
        <f>+G96/$C96</f>
        <v/>
      </c>
      <c r="S96" s="2582">
        <f>+H96/$C96</f>
        <v/>
      </c>
      <c r="T96" s="2582">
        <f>+I96/$C96</f>
        <v/>
      </c>
      <c r="U96" s="2582">
        <f>+J96/$C96</f>
        <v/>
      </c>
      <c r="V96" s="2583">
        <f>+K96/$C96</f>
        <v/>
      </c>
      <c r="X96" s="343" t="inlineStr">
        <is>
          <t>SELF PAY</t>
        </is>
      </c>
      <c r="Y96" s="344">
        <f>+Z96/Z98</f>
        <v/>
      </c>
      <c r="Z96" s="345">
        <f>SUM(AA96:AH96)</f>
        <v/>
      </c>
      <c r="AA96" s="346" t="n"/>
      <c r="AB96" s="346" t="n"/>
      <c r="AC96" s="346" t="n"/>
      <c r="AD96" s="346" t="n"/>
      <c r="AE96" s="346" t="n"/>
      <c r="AF96" s="346" t="n"/>
      <c r="AG96" s="346" t="n"/>
      <c r="AH96" s="347" t="n"/>
      <c r="AI96" s="324" t="n"/>
      <c r="AJ96" s="343">
        <f>+$A96</f>
        <v/>
      </c>
      <c r="AK96" s="339">
        <f>SUM(AL96:AS96)</f>
        <v/>
      </c>
      <c r="AL96" s="2582">
        <f>+AA96/Z96</f>
        <v/>
      </c>
      <c r="AM96" s="2582">
        <f>+AB96/Z96</f>
        <v/>
      </c>
      <c r="AN96" s="2582">
        <f>+AC96/Z96</f>
        <v/>
      </c>
      <c r="AO96" s="2582">
        <f>+AD96/Z96</f>
        <v/>
      </c>
      <c r="AP96" s="2582">
        <f>+AE96/Z96</f>
        <v/>
      </c>
      <c r="AQ96" s="2582">
        <f>+AF96/Z96</f>
        <v/>
      </c>
      <c r="AR96" s="2582">
        <f>+AG96/Z96</f>
        <v/>
      </c>
      <c r="AS96" s="2583">
        <f>+AH96/Z96</f>
        <v/>
      </c>
      <c r="AU96" s="343" t="inlineStr">
        <is>
          <t>SELF PAY</t>
        </is>
      </c>
      <c r="AV96" s="344">
        <f>+AW96/AW98</f>
        <v/>
      </c>
      <c r="AW96" s="345">
        <f>SUM(AX96:BE96)</f>
        <v/>
      </c>
      <c r="AX96" s="346" t="n"/>
      <c r="AY96" s="346" t="n"/>
      <c r="AZ96" s="346" t="n"/>
      <c r="BA96" s="346" t="n"/>
      <c r="BB96" s="346" t="n"/>
      <c r="BC96" s="346" t="n"/>
      <c r="BD96" s="346" t="n"/>
      <c r="BE96" s="347" t="n"/>
      <c r="BF96" s="324" t="n"/>
      <c r="BG96" s="343">
        <f>+$A96</f>
        <v/>
      </c>
      <c r="BH96" s="339">
        <f>SUM(BI96:BP96)</f>
        <v/>
      </c>
      <c r="BI96" s="2582">
        <f>+AX96/AW96</f>
        <v/>
      </c>
      <c r="BJ96" s="2582">
        <f>+AY96/AW96</f>
        <v/>
      </c>
      <c r="BK96" s="2582">
        <f>+AZ96/AW96</f>
        <v/>
      </c>
      <c r="BL96" s="2582">
        <f>+BA96/AW96</f>
        <v/>
      </c>
      <c r="BM96" s="2582">
        <f>+BB96/AW96</f>
        <v/>
      </c>
      <c r="BN96" s="2582">
        <f>+BC96/AW96</f>
        <v/>
      </c>
      <c r="BO96" s="2582">
        <f>+BD96/AW96</f>
        <v/>
      </c>
      <c r="BP96" s="2583">
        <f>+BE96/AW96</f>
        <v/>
      </c>
      <c r="BR96" s="343" t="inlineStr">
        <is>
          <t>SELF PAY</t>
        </is>
      </c>
      <c r="BS96" s="344">
        <f>+BT96/BT98</f>
        <v/>
      </c>
      <c r="BT96" s="345">
        <f>SUM(BU96:CB96)</f>
        <v/>
      </c>
      <c r="BU96" s="346" t="n"/>
      <c r="BV96" s="346" t="n"/>
      <c r="BW96" s="346" t="n"/>
      <c r="BX96" s="346" t="n"/>
      <c r="BY96" s="346" t="n"/>
      <c r="BZ96" s="346" t="n"/>
      <c r="CA96" s="346" t="n"/>
      <c r="CB96" s="347" t="n"/>
      <c r="CC96" s="324" t="n"/>
      <c r="CD96" s="343">
        <f>+$A96</f>
        <v/>
      </c>
      <c r="CE96" s="339">
        <f>SUM(CF96:CM96)</f>
        <v/>
      </c>
      <c r="CF96" s="2582">
        <f>+BU96/BT96</f>
        <v/>
      </c>
      <c r="CG96" s="2582">
        <f>+BV96/BT96</f>
        <v/>
      </c>
      <c r="CH96" s="2582">
        <f>+BW96/BT96</f>
        <v/>
      </c>
      <c r="CI96" s="2582">
        <f>+BX96/BT96</f>
        <v/>
      </c>
      <c r="CJ96" s="2582">
        <f>+BY96/BT96</f>
        <v/>
      </c>
      <c r="CK96" s="2582">
        <f>+BZ96/BT96</f>
        <v/>
      </c>
      <c r="CL96" s="2582">
        <f>+CA96/BT96</f>
        <v/>
      </c>
      <c r="CM96" s="2583">
        <f>+CB96/BT96</f>
        <v/>
      </c>
      <c r="CO96" s="343" t="inlineStr">
        <is>
          <t>SELF PAY</t>
        </is>
      </c>
      <c r="CP96" s="344">
        <f>+CQ96/CQ98</f>
        <v/>
      </c>
      <c r="CQ96" s="345">
        <f>SUM(CR96:CY96)</f>
        <v/>
      </c>
      <c r="CR96" s="346" t="n"/>
      <c r="CS96" s="346" t="n"/>
      <c r="CT96" s="346" t="n"/>
      <c r="CU96" s="346" t="n"/>
      <c r="CV96" s="346" t="n"/>
      <c r="CW96" s="346" t="n"/>
      <c r="CX96" s="346" t="n"/>
      <c r="CY96" s="347" t="n"/>
      <c r="CZ96" s="324" t="n"/>
      <c r="DA96" s="343">
        <f>+$A96</f>
        <v/>
      </c>
      <c r="DB96" s="339">
        <f>SUM(DC96:DJ96)</f>
        <v/>
      </c>
      <c r="DC96" s="2582">
        <f>+CR96/CQ96</f>
        <v/>
      </c>
      <c r="DD96" s="2582">
        <f>+CS96/CQ96</f>
        <v/>
      </c>
      <c r="DE96" s="2582">
        <f>+CT96/CQ96</f>
        <v/>
      </c>
      <c r="DF96" s="2582">
        <f>+CU96/CQ96</f>
        <v/>
      </c>
      <c r="DG96" s="2582">
        <f>+CV96/CQ96</f>
        <v/>
      </c>
      <c r="DH96" s="2582">
        <f>+CW96/CQ96</f>
        <v/>
      </c>
      <c r="DI96" s="2582">
        <f>+CX96/CQ96</f>
        <v/>
      </c>
      <c r="DJ96" s="2583">
        <f>+CY96/CQ96</f>
        <v/>
      </c>
      <c r="DL96" s="343" t="inlineStr">
        <is>
          <t>SELF PAY</t>
        </is>
      </c>
      <c r="DM96" s="344">
        <f>+DN96/DN98</f>
        <v/>
      </c>
      <c r="DN96" s="345">
        <f>SUM(DO96:DV96)</f>
        <v/>
      </c>
      <c r="DO96" s="346" t="n"/>
      <c r="DP96" s="346" t="n"/>
      <c r="DQ96" s="346" t="n"/>
      <c r="DR96" s="346" t="n"/>
      <c r="DS96" s="346" t="n"/>
      <c r="DT96" s="346" t="n"/>
      <c r="DU96" s="346" t="n"/>
      <c r="DV96" s="347" t="n"/>
      <c r="DW96" s="324" t="n"/>
      <c r="DX96" s="343">
        <f>+$A96</f>
        <v/>
      </c>
      <c r="DY96" s="339">
        <f>SUM(DZ96:EG96)</f>
        <v/>
      </c>
      <c r="DZ96" s="2582">
        <f>+DO96/DN96</f>
        <v/>
      </c>
      <c r="EA96" s="2582">
        <f>+DP96/DN96</f>
        <v/>
      </c>
      <c r="EB96" s="2582">
        <f>+DQ96/DN96</f>
        <v/>
      </c>
      <c r="EC96" s="2582">
        <f>+DR96/DN96</f>
        <v/>
      </c>
      <c r="ED96" s="2582">
        <f>+DS96/DN96</f>
        <v/>
      </c>
      <c r="EE96" s="2582">
        <f>+DT96/DN96</f>
        <v/>
      </c>
      <c r="EF96" s="2582">
        <f>+DU96/DN96</f>
        <v/>
      </c>
      <c r="EG96" s="2583">
        <f>+DV96/DN96</f>
        <v/>
      </c>
      <c r="EI96" s="343" t="inlineStr">
        <is>
          <t>SELF PAY</t>
        </is>
      </c>
      <c r="EJ96" s="344">
        <f>+EK96/EK98</f>
        <v/>
      </c>
      <c r="EK96" s="345">
        <f>SUM(EL96:ES96)</f>
        <v/>
      </c>
      <c r="EL96" s="346" t="n"/>
      <c r="EM96" s="346" t="n"/>
      <c r="EN96" s="346" t="n"/>
      <c r="EO96" s="346" t="n"/>
      <c r="EP96" s="346" t="n"/>
      <c r="EQ96" s="346" t="n"/>
      <c r="ER96" s="346" t="n"/>
      <c r="ES96" s="347" t="n"/>
      <c r="ET96" s="324" t="n"/>
      <c r="EU96" s="343">
        <f>+$A96</f>
        <v/>
      </c>
      <c r="EV96" s="339">
        <f>SUM(EW96:FD96)</f>
        <v/>
      </c>
      <c r="EW96" s="2582">
        <f>+EL96/EK96</f>
        <v/>
      </c>
      <c r="EX96" s="2582">
        <f>+EM96/EK96</f>
        <v/>
      </c>
      <c r="EY96" s="2582">
        <f>+EN96/EK96</f>
        <v/>
      </c>
      <c r="EZ96" s="2582">
        <f>+EO96/EK96</f>
        <v/>
      </c>
      <c r="FA96" s="2582">
        <f>+EP96/EK96</f>
        <v/>
      </c>
      <c r="FB96" s="2582">
        <f>+EQ96/EK96</f>
        <v/>
      </c>
      <c r="FC96" s="2582">
        <f>+ER96/EK96</f>
        <v/>
      </c>
      <c r="FD96" s="2583">
        <f>+ES96/EK96</f>
        <v/>
      </c>
      <c r="FF96" s="343" t="inlineStr">
        <is>
          <t>SELF PAY</t>
        </is>
      </c>
      <c r="FG96" s="344">
        <f>+FH96/FH98</f>
        <v/>
      </c>
      <c r="FH96" s="345">
        <f>SUM(FI96:FP96)</f>
        <v/>
      </c>
      <c r="FI96" s="346" t="n"/>
      <c r="FJ96" s="346" t="n"/>
      <c r="FK96" s="346" t="n"/>
      <c r="FL96" s="346" t="n"/>
      <c r="FM96" s="346" t="n"/>
      <c r="FN96" s="346" t="n"/>
      <c r="FO96" s="346" t="n"/>
      <c r="FP96" s="347" t="n"/>
      <c r="FQ96" s="324" t="n"/>
      <c r="FR96" s="343">
        <f>+$A96</f>
        <v/>
      </c>
      <c r="FS96" s="339">
        <f>SUM(FT96:GA96)</f>
        <v/>
      </c>
      <c r="FT96" s="2582">
        <f>+FI96/FH96</f>
        <v/>
      </c>
      <c r="FU96" s="2582">
        <f>+FJ96/FH96</f>
        <v/>
      </c>
      <c r="FV96" s="2582">
        <f>+FK96/FH96</f>
        <v/>
      </c>
      <c r="FW96" s="2582">
        <f>+FL96/FH96</f>
        <v/>
      </c>
      <c r="FX96" s="2582">
        <f>+FM96/FH96</f>
        <v/>
      </c>
      <c r="FY96" s="2582">
        <f>+FN96/FH96</f>
        <v/>
      </c>
      <c r="FZ96" s="2582">
        <f>+FO96/FH96</f>
        <v/>
      </c>
      <c r="GA96" s="2583">
        <f>+FP96/FH96</f>
        <v/>
      </c>
      <c r="GC96" s="343" t="inlineStr">
        <is>
          <t>SELF PAY</t>
        </is>
      </c>
      <c r="GD96" s="344">
        <f>+GE96/GE98</f>
        <v/>
      </c>
      <c r="GE96" s="345">
        <f>SUM(GF96:GM96)</f>
        <v/>
      </c>
      <c r="GF96" s="346" t="n"/>
      <c r="GG96" s="346" t="n"/>
      <c r="GH96" s="346" t="n"/>
      <c r="GI96" s="346" t="n"/>
      <c r="GJ96" s="346" t="n"/>
      <c r="GK96" s="346" t="n"/>
      <c r="GL96" s="346" t="n"/>
      <c r="GM96" s="347" t="n"/>
      <c r="GN96" s="324" t="n"/>
      <c r="GO96" s="343">
        <f>+$A96</f>
        <v/>
      </c>
      <c r="GP96" s="339">
        <f>SUM(GQ96:GX96)</f>
        <v/>
      </c>
      <c r="GQ96" s="2582">
        <f>+GF96/GE96</f>
        <v/>
      </c>
      <c r="GR96" s="2582">
        <f>+GG96/GE96</f>
        <v/>
      </c>
      <c r="GS96" s="2582">
        <f>+GH96/GE96</f>
        <v/>
      </c>
      <c r="GT96" s="2582">
        <f>+GI96/GE96</f>
        <v/>
      </c>
      <c r="GU96" s="2582">
        <f>+GJ96/GE96</f>
        <v/>
      </c>
      <c r="GV96" s="2582">
        <f>+GK96/GE96</f>
        <v/>
      </c>
      <c r="GW96" s="2582">
        <f>+GL96/GE96</f>
        <v/>
      </c>
      <c r="GX96" s="2583">
        <f>+GM96/GE96</f>
        <v/>
      </c>
      <c r="GZ96" s="343" t="inlineStr">
        <is>
          <t>SELF PAY</t>
        </is>
      </c>
      <c r="HA96" s="344">
        <f>+HB96/HB98</f>
        <v/>
      </c>
      <c r="HB96" s="345">
        <f>SUM(HC96:HJ96)</f>
        <v/>
      </c>
      <c r="HC96" s="346" t="n"/>
      <c r="HD96" s="346" t="n"/>
      <c r="HE96" s="346" t="n"/>
      <c r="HF96" s="346" t="n"/>
      <c r="HG96" s="346" t="n"/>
      <c r="HH96" s="346" t="n"/>
      <c r="HI96" s="346" t="n"/>
      <c r="HJ96" s="347" t="n"/>
      <c r="HK96" s="324" t="n"/>
      <c r="HL96" s="343">
        <f>+$A96</f>
        <v/>
      </c>
      <c r="HM96" s="339">
        <f>SUM(HN96:HU96)</f>
        <v/>
      </c>
      <c r="HN96" s="2582">
        <f>+HC96/HB96</f>
        <v/>
      </c>
      <c r="HO96" s="2582">
        <f>+HD96/HB96</f>
        <v/>
      </c>
      <c r="HP96" s="2582">
        <f>+HE96/HB96</f>
        <v/>
      </c>
      <c r="HQ96" s="2582">
        <f>+HF96/HB96</f>
        <v/>
      </c>
      <c r="HR96" s="2582">
        <f>+HG96/HB96</f>
        <v/>
      </c>
      <c r="HS96" s="2582">
        <f>+HH96/HB96</f>
        <v/>
      </c>
      <c r="HT96" s="2582">
        <f>+HI96/HB96</f>
        <v/>
      </c>
      <c r="HU96" s="2583">
        <f>+HJ96/HB96</f>
        <v/>
      </c>
      <c r="HW96" s="343" t="inlineStr">
        <is>
          <t>SELF PAY</t>
        </is>
      </c>
      <c r="HX96" s="344">
        <f>+HY96/HY98</f>
        <v/>
      </c>
      <c r="HY96" s="345">
        <f>SUM(HZ96:IG96)</f>
        <v/>
      </c>
      <c r="HZ96" s="346" t="n"/>
      <c r="IA96" s="346" t="n"/>
      <c r="IB96" s="346" t="n"/>
      <c r="IC96" s="346" t="n"/>
      <c r="ID96" s="346" t="n"/>
      <c r="IE96" s="346" t="n"/>
      <c r="IF96" s="346" t="n"/>
      <c r="IG96" s="347" t="n"/>
      <c r="IH96" s="324" t="n"/>
      <c r="II96" s="343">
        <f>+$A96</f>
        <v/>
      </c>
      <c r="IJ96" s="339">
        <f>SUM(IK96:IR96)</f>
        <v/>
      </c>
      <c r="IK96" s="2582">
        <f>+HZ96/HY96</f>
        <v/>
      </c>
      <c r="IL96" s="2582">
        <f>+IA96/HY96</f>
        <v/>
      </c>
      <c r="IM96" s="2582">
        <f>+IB96/HY96</f>
        <v/>
      </c>
      <c r="IN96" s="2582">
        <f>+IC96/HY96</f>
        <v/>
      </c>
      <c r="IO96" s="2582">
        <f>+ID96/HY96</f>
        <v/>
      </c>
      <c r="IP96" s="2582">
        <f>+IE96/HY96</f>
        <v/>
      </c>
      <c r="IQ96" s="2582">
        <f>+IF96/HY96</f>
        <v/>
      </c>
      <c r="IR96" s="2583">
        <f>+IG96/HY96</f>
        <v/>
      </c>
      <c r="IT96" s="343" t="inlineStr">
        <is>
          <t>SELF PAY</t>
        </is>
      </c>
      <c r="IU96" s="344">
        <f>+IV96/IV98</f>
        <v/>
      </c>
      <c r="IV96" s="345">
        <f>SUM(IW96:JD96)</f>
        <v/>
      </c>
      <c r="IW96" s="346" t="n"/>
      <c r="IX96" s="346" t="n"/>
      <c r="IY96" s="346" t="n"/>
      <c r="IZ96" s="346" t="n"/>
      <c r="JA96" s="346" t="n"/>
      <c r="JB96" s="346" t="n"/>
      <c r="JC96" s="346" t="n"/>
      <c r="JD96" s="347" t="n"/>
      <c r="JE96" s="324" t="n"/>
      <c r="JF96" s="343">
        <f>+$A96</f>
        <v/>
      </c>
      <c r="JG96" s="339">
        <f>SUM(JH96:JO96)</f>
        <v/>
      </c>
      <c r="JH96" s="2582">
        <f>+IW96/IV96</f>
        <v/>
      </c>
      <c r="JI96" s="2582">
        <f>+IX96/IV96</f>
        <v/>
      </c>
      <c r="JJ96" s="2582">
        <f>+IY96/IV96</f>
        <v/>
      </c>
      <c r="JK96" s="2582">
        <f>+IZ96/IV96</f>
        <v/>
      </c>
      <c r="JL96" s="2582">
        <f>+JA96/IV96</f>
        <v/>
      </c>
      <c r="JM96" s="2582">
        <f>+JB96/IV96</f>
        <v/>
      </c>
      <c r="JN96" s="2582">
        <f>+JC96/IV96</f>
        <v/>
      </c>
      <c r="JO96" s="2583">
        <f>+JD96/IV96</f>
        <v/>
      </c>
      <c r="JQ96" s="343" t="inlineStr">
        <is>
          <t>SELF PAY</t>
        </is>
      </c>
      <c r="JR96" s="344">
        <f>+JS96/JS98</f>
        <v/>
      </c>
      <c r="JS96" s="345">
        <f>SUM(JT96:KA96)</f>
        <v/>
      </c>
      <c r="JT96" s="346" t="n"/>
      <c r="JU96" s="346" t="n"/>
      <c r="JV96" s="346" t="n"/>
      <c r="JW96" s="346" t="n"/>
      <c r="JX96" s="346" t="n"/>
      <c r="JY96" s="346" t="n"/>
      <c r="JZ96" s="346" t="n"/>
      <c r="KA96" s="347" t="n"/>
      <c r="KB96" s="324" t="n"/>
      <c r="KC96" s="343">
        <f>+$A96</f>
        <v/>
      </c>
      <c r="KD96" s="339">
        <f>SUM(KE96:KL96)</f>
        <v/>
      </c>
      <c r="KE96" s="2582">
        <f>+JT96/JS96</f>
        <v/>
      </c>
      <c r="KF96" s="2582">
        <f>+JU96/JS96</f>
        <v/>
      </c>
      <c r="KG96" s="2582">
        <f>+JV96/JS96</f>
        <v/>
      </c>
      <c r="KH96" s="2582">
        <f>+JW96/JS96</f>
        <v/>
      </c>
      <c r="KI96" s="2582">
        <f>+JX96/JS96</f>
        <v/>
      </c>
      <c r="KJ96" s="2582">
        <f>+JY96/JS96</f>
        <v/>
      </c>
      <c r="KK96" s="2582">
        <f>+JZ96/JS96</f>
        <v/>
      </c>
      <c r="KL96" s="2583">
        <f>+KA96/JS96</f>
        <v/>
      </c>
    </row>
    <row r="97">
      <c r="A97" s="343" t="inlineStr">
        <is>
          <t>WORKERS COMP</t>
        </is>
      </c>
      <c r="B97" s="344">
        <f>+C97/C98</f>
        <v/>
      </c>
      <c r="C97" s="345">
        <f>SUM(D97:K97)</f>
        <v/>
      </c>
      <c r="D97" s="346">
        <f>AA97+AX97+BU97+CR97+DO97+EL97+FI97+GF97+HC97+HZ97+IW97+JT97</f>
        <v/>
      </c>
      <c r="E97" s="346">
        <f>AB97+AY97+BV97+CS97+DP97+EM97+FJ97+GG97+HD97+IA97+IX97+JU97</f>
        <v/>
      </c>
      <c r="F97" s="346">
        <f>AC97+AZ97+BW97+CT97+DQ97+EN97+FK97+GH97+HE97+IB97+IY97+JV97</f>
        <v/>
      </c>
      <c r="G97" s="346">
        <f>AD97+BA97+BX97+CU97+DR97+EO97+FL97+GI97+HF97+IC97+IZ97+JW97</f>
        <v/>
      </c>
      <c r="H97" s="346">
        <f>AE97+BB97+BY97+CV97+DS97+EP97+FM97+GJ97+HG97+ID97+JA97+JX97</f>
        <v/>
      </c>
      <c r="I97" s="346">
        <f>AF97+BC97+BZ97+CW97+DT97+EQ97+FN97+GK97+HH97+IE97+JB97+JY97</f>
        <v/>
      </c>
      <c r="J97" s="346">
        <f>AG97+BD97+CA97+CX97+DU97+ER97+FO97+GL97+HI97+IF97+JC97+JZ97</f>
        <v/>
      </c>
      <c r="K97" s="347">
        <f>AH97+BE97+CB97+CY97+DV97+ES97+FP97+GM97+HJ97+IG97+JD97+KA97</f>
        <v/>
      </c>
      <c r="L97" s="324" t="n"/>
      <c r="M97" s="343">
        <f>+$A97</f>
        <v/>
      </c>
      <c r="N97" s="339">
        <f>SUM(O97:V97)</f>
        <v/>
      </c>
      <c r="O97" s="2582">
        <f>+D97/$C97</f>
        <v/>
      </c>
      <c r="P97" s="2582">
        <f>+E97/$C97</f>
        <v/>
      </c>
      <c r="Q97" s="2582">
        <f>+F97/$C97</f>
        <v/>
      </c>
      <c r="R97" s="2582">
        <f>+G97/$C97</f>
        <v/>
      </c>
      <c r="S97" s="2582">
        <f>+H97/$C97</f>
        <v/>
      </c>
      <c r="T97" s="2582">
        <f>+I97/$C97</f>
        <v/>
      </c>
      <c r="U97" s="2582">
        <f>+J97/$C97</f>
        <v/>
      </c>
      <c r="V97" s="2584">
        <f>+K97/$C97</f>
        <v/>
      </c>
      <c r="X97" s="343" t="inlineStr">
        <is>
          <t>WORKERS COMP</t>
        </is>
      </c>
      <c r="Y97" s="344">
        <f>+Z97/Z98</f>
        <v/>
      </c>
      <c r="Z97" s="345">
        <f>SUM(AA97:AH97)</f>
        <v/>
      </c>
      <c r="AA97" s="346" t="n"/>
      <c r="AB97" s="346" t="n"/>
      <c r="AC97" s="346" t="n"/>
      <c r="AD97" s="346" t="n"/>
      <c r="AE97" s="346" t="n"/>
      <c r="AF97" s="346" t="n"/>
      <c r="AG97" s="346" t="n"/>
      <c r="AH97" s="347" t="n"/>
      <c r="AI97" s="324" t="n"/>
      <c r="AJ97" s="343">
        <f>+$A97</f>
        <v/>
      </c>
      <c r="AK97" s="339">
        <f>SUM(AL97:AS97)</f>
        <v/>
      </c>
      <c r="AL97" s="2582">
        <f>+AA97/Z97</f>
        <v/>
      </c>
      <c r="AM97" s="2582">
        <f>+AB97/Z97</f>
        <v/>
      </c>
      <c r="AN97" s="2582">
        <f>+AC97/Z97</f>
        <v/>
      </c>
      <c r="AO97" s="2582">
        <f>+AD97/Z97</f>
        <v/>
      </c>
      <c r="AP97" s="2582">
        <f>+AE97/Z97</f>
        <v/>
      </c>
      <c r="AQ97" s="2582">
        <f>+AF97/Z97</f>
        <v/>
      </c>
      <c r="AR97" s="2582">
        <f>+AG97/Z97</f>
        <v/>
      </c>
      <c r="AS97" s="2584">
        <f>+AH97/Z97</f>
        <v/>
      </c>
      <c r="AU97" s="343" t="inlineStr">
        <is>
          <t>WORKERS COMP</t>
        </is>
      </c>
      <c r="AV97" s="344">
        <f>+AW97/AW98</f>
        <v/>
      </c>
      <c r="AW97" s="345">
        <f>SUM(AX97:BE97)</f>
        <v/>
      </c>
      <c r="AX97" s="346" t="n"/>
      <c r="AY97" s="346" t="n"/>
      <c r="AZ97" s="346" t="n"/>
      <c r="BA97" s="346" t="n"/>
      <c r="BB97" s="346" t="n"/>
      <c r="BC97" s="346" t="n"/>
      <c r="BD97" s="346" t="n"/>
      <c r="BE97" s="347" t="n"/>
      <c r="BF97" s="324" t="n"/>
      <c r="BG97" s="343">
        <f>+$A97</f>
        <v/>
      </c>
      <c r="BH97" s="339">
        <f>SUM(BI97:BP97)</f>
        <v/>
      </c>
      <c r="BI97" s="2582">
        <f>+AX97/AW97</f>
        <v/>
      </c>
      <c r="BJ97" s="2582">
        <f>+AY97/AW97</f>
        <v/>
      </c>
      <c r="BK97" s="2582">
        <f>+AZ97/AW97</f>
        <v/>
      </c>
      <c r="BL97" s="2582">
        <f>+BA97/AW97</f>
        <v/>
      </c>
      <c r="BM97" s="2582">
        <f>+BB97/AW97</f>
        <v/>
      </c>
      <c r="BN97" s="2582">
        <f>+BC97/AW97</f>
        <v/>
      </c>
      <c r="BO97" s="2582">
        <f>+BD97/AW97</f>
        <v/>
      </c>
      <c r="BP97" s="2584">
        <f>+BE97/AW97</f>
        <v/>
      </c>
      <c r="BR97" s="343" t="inlineStr">
        <is>
          <t>WORKERS COMP</t>
        </is>
      </c>
      <c r="BS97" s="344">
        <f>+BT97/BT98</f>
        <v/>
      </c>
      <c r="BT97" s="345">
        <f>SUM(BU97:CB97)</f>
        <v/>
      </c>
      <c r="BU97" s="346" t="n"/>
      <c r="BV97" s="346" t="n"/>
      <c r="BW97" s="346" t="n"/>
      <c r="BX97" s="346" t="n"/>
      <c r="BY97" s="346" t="n"/>
      <c r="BZ97" s="346" t="n"/>
      <c r="CA97" s="346" t="n"/>
      <c r="CB97" s="347" t="n"/>
      <c r="CC97" s="324" t="n"/>
      <c r="CD97" s="343">
        <f>+$A97</f>
        <v/>
      </c>
      <c r="CE97" s="339">
        <f>SUM(CF97:CM97)</f>
        <v/>
      </c>
      <c r="CF97" s="2582">
        <f>+BU97/BT97</f>
        <v/>
      </c>
      <c r="CG97" s="2582">
        <f>+BV97/BT97</f>
        <v/>
      </c>
      <c r="CH97" s="2582">
        <f>+BW97/BT97</f>
        <v/>
      </c>
      <c r="CI97" s="2582">
        <f>+BX97/BT97</f>
        <v/>
      </c>
      <c r="CJ97" s="2582">
        <f>+BY97/BT97</f>
        <v/>
      </c>
      <c r="CK97" s="2582">
        <f>+BZ97/BT97</f>
        <v/>
      </c>
      <c r="CL97" s="2582">
        <f>+CA97/BT97</f>
        <v/>
      </c>
      <c r="CM97" s="2584">
        <f>+CB97/BT97</f>
        <v/>
      </c>
      <c r="CO97" s="343" t="inlineStr">
        <is>
          <t>WORKERS COMP</t>
        </is>
      </c>
      <c r="CP97" s="344">
        <f>+CQ97/CQ98</f>
        <v/>
      </c>
      <c r="CQ97" s="345">
        <f>SUM(CR97:CY97)</f>
        <v/>
      </c>
      <c r="CR97" s="346" t="n"/>
      <c r="CS97" s="346" t="n"/>
      <c r="CT97" s="346" t="n"/>
      <c r="CU97" s="346" t="n"/>
      <c r="CV97" s="346" t="n"/>
      <c r="CW97" s="346" t="n"/>
      <c r="CX97" s="346" t="n"/>
      <c r="CY97" s="347" t="n"/>
      <c r="CZ97" s="324" t="n"/>
      <c r="DA97" s="343">
        <f>+$A97</f>
        <v/>
      </c>
      <c r="DB97" s="339">
        <f>SUM(DC97:DJ97)</f>
        <v/>
      </c>
      <c r="DC97" s="2582">
        <f>+CR97/CQ97</f>
        <v/>
      </c>
      <c r="DD97" s="2582">
        <f>+CS97/CQ97</f>
        <v/>
      </c>
      <c r="DE97" s="2582">
        <f>+CT97/CQ97</f>
        <v/>
      </c>
      <c r="DF97" s="2582">
        <f>+CU97/CQ97</f>
        <v/>
      </c>
      <c r="DG97" s="2582">
        <f>+CV97/CQ97</f>
        <v/>
      </c>
      <c r="DH97" s="2582">
        <f>+CW97/CQ97</f>
        <v/>
      </c>
      <c r="DI97" s="2582">
        <f>+CX97/CQ97</f>
        <v/>
      </c>
      <c r="DJ97" s="2584">
        <f>+CY97/CQ97</f>
        <v/>
      </c>
      <c r="DL97" s="343" t="inlineStr">
        <is>
          <t>WORKERS COMP</t>
        </is>
      </c>
      <c r="DM97" s="344">
        <f>+DN97/DN98</f>
        <v/>
      </c>
      <c r="DN97" s="345">
        <f>SUM(DO97:DV97)</f>
        <v/>
      </c>
      <c r="DO97" s="346" t="n"/>
      <c r="DP97" s="346" t="n"/>
      <c r="DQ97" s="346" t="n"/>
      <c r="DR97" s="346" t="n"/>
      <c r="DS97" s="346" t="n"/>
      <c r="DT97" s="346" t="n"/>
      <c r="DU97" s="346" t="n"/>
      <c r="DV97" s="347" t="n"/>
      <c r="DW97" s="324" t="n"/>
      <c r="DX97" s="343">
        <f>+$A97</f>
        <v/>
      </c>
      <c r="DY97" s="339">
        <f>SUM(DZ97:EG97)</f>
        <v/>
      </c>
      <c r="DZ97" s="2582">
        <f>+DO97/DN97</f>
        <v/>
      </c>
      <c r="EA97" s="2582">
        <f>+DP97/DN97</f>
        <v/>
      </c>
      <c r="EB97" s="2582">
        <f>+DQ97/DN97</f>
        <v/>
      </c>
      <c r="EC97" s="2582">
        <f>+DR97/DN97</f>
        <v/>
      </c>
      <c r="ED97" s="2582">
        <f>+DS97/DN97</f>
        <v/>
      </c>
      <c r="EE97" s="2582">
        <f>+DT97/DN97</f>
        <v/>
      </c>
      <c r="EF97" s="2582">
        <f>+DU97/DN97</f>
        <v/>
      </c>
      <c r="EG97" s="2584">
        <f>+DV97/DN97</f>
        <v/>
      </c>
      <c r="EI97" s="343" t="inlineStr">
        <is>
          <t>WORKERS COMP</t>
        </is>
      </c>
      <c r="EJ97" s="344">
        <f>+EK97/EK98</f>
        <v/>
      </c>
      <c r="EK97" s="345">
        <f>SUM(EL97:ES97)</f>
        <v/>
      </c>
      <c r="EL97" s="346" t="n"/>
      <c r="EM97" s="346" t="n"/>
      <c r="EN97" s="346" t="n"/>
      <c r="EO97" s="346" t="n"/>
      <c r="EP97" s="346" t="n"/>
      <c r="EQ97" s="346" t="n"/>
      <c r="ER97" s="346" t="n"/>
      <c r="ES97" s="347" t="n"/>
      <c r="ET97" s="324" t="n"/>
      <c r="EU97" s="343">
        <f>+$A97</f>
        <v/>
      </c>
      <c r="EV97" s="339">
        <f>SUM(EW97:FD97)</f>
        <v/>
      </c>
      <c r="EW97" s="2582">
        <f>+EL97/EK97</f>
        <v/>
      </c>
      <c r="EX97" s="2582">
        <f>+EM97/EK97</f>
        <v/>
      </c>
      <c r="EY97" s="2582">
        <f>+EN97/EK97</f>
        <v/>
      </c>
      <c r="EZ97" s="2582">
        <f>+EO97/EK97</f>
        <v/>
      </c>
      <c r="FA97" s="2582">
        <f>+EP97/EK97</f>
        <v/>
      </c>
      <c r="FB97" s="2582">
        <f>+EQ97/EK97</f>
        <v/>
      </c>
      <c r="FC97" s="2582">
        <f>+ER97/EK97</f>
        <v/>
      </c>
      <c r="FD97" s="2584">
        <f>+ES97/EK97</f>
        <v/>
      </c>
      <c r="FF97" s="343" t="inlineStr">
        <is>
          <t>WORKERS COMP</t>
        </is>
      </c>
      <c r="FG97" s="344">
        <f>+FH97/FH98</f>
        <v/>
      </c>
      <c r="FH97" s="345">
        <f>SUM(FI97:FP97)</f>
        <v/>
      </c>
      <c r="FI97" s="346" t="n"/>
      <c r="FJ97" s="346" t="n"/>
      <c r="FK97" s="346" t="n"/>
      <c r="FL97" s="346" t="n"/>
      <c r="FM97" s="346" t="n"/>
      <c r="FN97" s="346" t="n"/>
      <c r="FO97" s="346" t="n"/>
      <c r="FP97" s="347" t="n"/>
      <c r="FQ97" s="324" t="n"/>
      <c r="FR97" s="343">
        <f>+$A97</f>
        <v/>
      </c>
      <c r="FS97" s="339">
        <f>SUM(FT97:GA97)</f>
        <v/>
      </c>
      <c r="FT97" s="2582">
        <f>+FI97/FH97</f>
        <v/>
      </c>
      <c r="FU97" s="2582">
        <f>+FJ97/FH97</f>
        <v/>
      </c>
      <c r="FV97" s="2582">
        <f>+FK97/FH97</f>
        <v/>
      </c>
      <c r="FW97" s="2582">
        <f>+FL97/FH97</f>
        <v/>
      </c>
      <c r="FX97" s="2582">
        <f>+FM97/FH97</f>
        <v/>
      </c>
      <c r="FY97" s="2582">
        <f>+FN97/FH97</f>
        <v/>
      </c>
      <c r="FZ97" s="2582">
        <f>+FO97/FH97</f>
        <v/>
      </c>
      <c r="GA97" s="2584">
        <f>+FP97/FH97</f>
        <v/>
      </c>
      <c r="GC97" s="343" t="inlineStr">
        <is>
          <t>WORKERS COMP</t>
        </is>
      </c>
      <c r="GD97" s="344">
        <f>+GE97/GE98</f>
        <v/>
      </c>
      <c r="GE97" s="345">
        <f>SUM(GF97:GM97)</f>
        <v/>
      </c>
      <c r="GF97" s="346" t="n"/>
      <c r="GG97" s="346" t="n"/>
      <c r="GH97" s="346" t="n"/>
      <c r="GI97" s="346" t="n"/>
      <c r="GJ97" s="346" t="n"/>
      <c r="GK97" s="346" t="n"/>
      <c r="GL97" s="346" t="n"/>
      <c r="GM97" s="347" t="n"/>
      <c r="GN97" s="324" t="n"/>
      <c r="GO97" s="343">
        <f>+$A97</f>
        <v/>
      </c>
      <c r="GP97" s="339">
        <f>SUM(GQ97:GX97)</f>
        <v/>
      </c>
      <c r="GQ97" s="2582">
        <f>+GF97/GE97</f>
        <v/>
      </c>
      <c r="GR97" s="2582">
        <f>+GG97/GE97</f>
        <v/>
      </c>
      <c r="GS97" s="2582">
        <f>+GH97/GE97</f>
        <v/>
      </c>
      <c r="GT97" s="2582">
        <f>+GI97/GE97</f>
        <v/>
      </c>
      <c r="GU97" s="2582">
        <f>+GJ97/GE97</f>
        <v/>
      </c>
      <c r="GV97" s="2582">
        <f>+GK97/GE97</f>
        <v/>
      </c>
      <c r="GW97" s="2582">
        <f>+GL97/GE97</f>
        <v/>
      </c>
      <c r="GX97" s="2584">
        <f>+GM97/GE97</f>
        <v/>
      </c>
      <c r="GZ97" s="343" t="inlineStr">
        <is>
          <t>WORKERS COMP</t>
        </is>
      </c>
      <c r="HA97" s="344">
        <f>+HB97/HB98</f>
        <v/>
      </c>
      <c r="HB97" s="345">
        <f>SUM(HC97:HJ97)</f>
        <v/>
      </c>
      <c r="HC97" s="346" t="n"/>
      <c r="HD97" s="346" t="n"/>
      <c r="HE97" s="346" t="n"/>
      <c r="HF97" s="346" t="n"/>
      <c r="HG97" s="346" t="n"/>
      <c r="HH97" s="346" t="n"/>
      <c r="HI97" s="346" t="n"/>
      <c r="HJ97" s="347" t="n"/>
      <c r="HK97" s="324" t="n"/>
      <c r="HL97" s="343">
        <f>+$A97</f>
        <v/>
      </c>
      <c r="HM97" s="339">
        <f>SUM(HN97:HU97)</f>
        <v/>
      </c>
      <c r="HN97" s="2582">
        <f>+HC97/HB97</f>
        <v/>
      </c>
      <c r="HO97" s="2582">
        <f>+HD97/HB97</f>
        <v/>
      </c>
      <c r="HP97" s="2582">
        <f>+HE97/HB97</f>
        <v/>
      </c>
      <c r="HQ97" s="2582">
        <f>+HF97/HB97</f>
        <v/>
      </c>
      <c r="HR97" s="2582">
        <f>+HG97/HB97</f>
        <v/>
      </c>
      <c r="HS97" s="2582">
        <f>+HH97/HB97</f>
        <v/>
      </c>
      <c r="HT97" s="2582">
        <f>+HI97/HB97</f>
        <v/>
      </c>
      <c r="HU97" s="2584">
        <f>+HJ97/HB97</f>
        <v/>
      </c>
      <c r="HW97" s="343" t="inlineStr">
        <is>
          <t>WORKERS COMP</t>
        </is>
      </c>
      <c r="HX97" s="344">
        <f>+HY97/HY98</f>
        <v/>
      </c>
      <c r="HY97" s="345">
        <f>SUM(HZ97:IG97)</f>
        <v/>
      </c>
      <c r="HZ97" s="346" t="n"/>
      <c r="IA97" s="346" t="n"/>
      <c r="IB97" s="346" t="n"/>
      <c r="IC97" s="346" t="n"/>
      <c r="ID97" s="346" t="n"/>
      <c r="IE97" s="346" t="n"/>
      <c r="IF97" s="346" t="n"/>
      <c r="IG97" s="347" t="n"/>
      <c r="IH97" s="324" t="n"/>
      <c r="II97" s="343">
        <f>+$A97</f>
        <v/>
      </c>
      <c r="IJ97" s="339">
        <f>SUM(IK97:IR97)</f>
        <v/>
      </c>
      <c r="IK97" s="2582">
        <f>+HZ97/HY97</f>
        <v/>
      </c>
      <c r="IL97" s="2582">
        <f>+IA97/HY97</f>
        <v/>
      </c>
      <c r="IM97" s="2582">
        <f>+IB97/HY97</f>
        <v/>
      </c>
      <c r="IN97" s="2582">
        <f>+IC97/HY97</f>
        <v/>
      </c>
      <c r="IO97" s="2582">
        <f>+ID97/HY97</f>
        <v/>
      </c>
      <c r="IP97" s="2582">
        <f>+IE97/HY97</f>
        <v/>
      </c>
      <c r="IQ97" s="2582">
        <f>+IF97/HY97</f>
        <v/>
      </c>
      <c r="IR97" s="2584">
        <f>+IG97/HY97</f>
        <v/>
      </c>
      <c r="IT97" s="343" t="inlineStr">
        <is>
          <t>WORKERS COMP</t>
        </is>
      </c>
      <c r="IU97" s="344">
        <f>+IV97/IV98</f>
        <v/>
      </c>
      <c r="IV97" s="345">
        <f>SUM(IW97:JD97)</f>
        <v/>
      </c>
      <c r="IW97" s="346" t="n"/>
      <c r="IX97" s="346" t="n"/>
      <c r="IY97" s="346" t="n"/>
      <c r="IZ97" s="346" t="n"/>
      <c r="JA97" s="346" t="n"/>
      <c r="JB97" s="346" t="n"/>
      <c r="JC97" s="346" t="n"/>
      <c r="JD97" s="347" t="n"/>
      <c r="JE97" s="324" t="n"/>
      <c r="JF97" s="343">
        <f>+$A97</f>
        <v/>
      </c>
      <c r="JG97" s="339">
        <f>SUM(JH97:JO97)</f>
        <v/>
      </c>
      <c r="JH97" s="2582">
        <f>+IW97/IV97</f>
        <v/>
      </c>
      <c r="JI97" s="2582">
        <f>+IX97/IV97</f>
        <v/>
      </c>
      <c r="JJ97" s="2582">
        <f>+IY97/IV97</f>
        <v/>
      </c>
      <c r="JK97" s="2582">
        <f>+IZ97/IV97</f>
        <v/>
      </c>
      <c r="JL97" s="2582">
        <f>+JA97/IV97</f>
        <v/>
      </c>
      <c r="JM97" s="2582">
        <f>+JB97/IV97</f>
        <v/>
      </c>
      <c r="JN97" s="2582">
        <f>+JC97/IV97</f>
        <v/>
      </c>
      <c r="JO97" s="2584">
        <f>+JD97/IV97</f>
        <v/>
      </c>
      <c r="JQ97" s="343" t="inlineStr">
        <is>
          <t>WORKERS COMP</t>
        </is>
      </c>
      <c r="JR97" s="344">
        <f>+JS97/JS98</f>
        <v/>
      </c>
      <c r="JS97" s="345">
        <f>SUM(JT97:KA97)</f>
        <v/>
      </c>
      <c r="JT97" s="346" t="n"/>
      <c r="JU97" s="346" t="n"/>
      <c r="JV97" s="346" t="n"/>
      <c r="JW97" s="346" t="n"/>
      <c r="JX97" s="346" t="n"/>
      <c r="JY97" s="346" t="n"/>
      <c r="JZ97" s="346" t="n"/>
      <c r="KA97" s="347" t="n"/>
      <c r="KB97" s="324" t="n"/>
      <c r="KC97" s="343">
        <f>+$A97</f>
        <v/>
      </c>
      <c r="KD97" s="339">
        <f>SUM(KE97:KL97)</f>
        <v/>
      </c>
      <c r="KE97" s="2582">
        <f>+JT97/JS97</f>
        <v/>
      </c>
      <c r="KF97" s="2582">
        <f>+JU97/JS97</f>
        <v/>
      </c>
      <c r="KG97" s="2582">
        <f>+JV97/JS97</f>
        <v/>
      </c>
      <c r="KH97" s="2582">
        <f>+JW97/JS97</f>
        <v/>
      </c>
      <c r="KI97" s="2582">
        <f>+JX97/JS97</f>
        <v/>
      </c>
      <c r="KJ97" s="2582">
        <f>+JY97/JS97</f>
        <v/>
      </c>
      <c r="KK97" s="2582">
        <f>+JZ97/JS97</f>
        <v/>
      </c>
      <c r="KL97" s="2584">
        <f>+KA97/JS97</f>
        <v/>
      </c>
    </row>
    <row r="98">
      <c r="A98" s="1461" t="inlineStr">
        <is>
          <t>TOTAL</t>
        </is>
      </c>
      <c r="B98" s="1462">
        <f>SUM(B86:B97)</f>
        <v/>
      </c>
      <c r="C98" s="1463">
        <f>SUM(C86:C97)</f>
        <v/>
      </c>
      <c r="D98" s="1464">
        <f>SUM(D86:D97)</f>
        <v/>
      </c>
      <c r="E98" s="1464">
        <f>SUM(E86:E97)</f>
        <v/>
      </c>
      <c r="F98" s="1464">
        <f>SUM(F86:F97)</f>
        <v/>
      </c>
      <c r="G98" s="1464">
        <f>SUM(G86:G97)</f>
        <v/>
      </c>
      <c r="H98" s="1464">
        <f>SUM(H86:H97)</f>
        <v/>
      </c>
      <c r="I98" s="1464">
        <f>SUM(I86:I97)</f>
        <v/>
      </c>
      <c r="J98" s="1464">
        <f>SUM(J86:J97)</f>
        <v/>
      </c>
      <c r="K98" s="1465">
        <f>SUM(K86:K97)</f>
        <v/>
      </c>
      <c r="L98" s="324" t="n"/>
      <c r="M98" s="1461" t="inlineStr">
        <is>
          <t>TOTAL</t>
        </is>
      </c>
      <c r="N98" s="1466">
        <f>SUM(O98:V98)</f>
        <v/>
      </c>
      <c r="O98" s="2585">
        <f>+D98/$C98</f>
        <v/>
      </c>
      <c r="P98" s="2585">
        <f>+E98/$C98</f>
        <v/>
      </c>
      <c r="Q98" s="2585">
        <f>+F98/$C98</f>
        <v/>
      </c>
      <c r="R98" s="2585">
        <f>+G98/$C98</f>
        <v/>
      </c>
      <c r="S98" s="2585">
        <f>+H98/$C98</f>
        <v/>
      </c>
      <c r="T98" s="2585">
        <f>+I98/$C98</f>
        <v/>
      </c>
      <c r="U98" s="2585">
        <f>+J98/$C98</f>
        <v/>
      </c>
      <c r="V98" s="2586">
        <f>+K98/$C98</f>
        <v/>
      </c>
      <c r="X98" s="1461" t="inlineStr">
        <is>
          <t>TOTAL</t>
        </is>
      </c>
      <c r="Y98" s="1462">
        <f>SUM(Y86:Y97)</f>
        <v/>
      </c>
      <c r="Z98" s="1463">
        <f>SUM(Z86:Z97)</f>
        <v/>
      </c>
      <c r="AA98" s="1464">
        <f>SUM(AA86:AA97)</f>
        <v/>
      </c>
      <c r="AB98" s="1464">
        <f>SUM(AB86:AB97)</f>
        <v/>
      </c>
      <c r="AC98" s="1464">
        <f>SUM(AC86:AC97)</f>
        <v/>
      </c>
      <c r="AD98" s="1464">
        <f>SUM(AD86:AD97)</f>
        <v/>
      </c>
      <c r="AE98" s="1464">
        <f>SUM(AE86:AE97)</f>
        <v/>
      </c>
      <c r="AF98" s="1464">
        <f>SUM(AF86:AF97)</f>
        <v/>
      </c>
      <c r="AG98" s="1464">
        <f>SUM(AG86:AG97)</f>
        <v/>
      </c>
      <c r="AH98" s="1465">
        <f>SUM(AH86:AH97)</f>
        <v/>
      </c>
      <c r="AI98" s="324" t="n"/>
      <c r="AJ98" s="1461" t="inlineStr">
        <is>
          <t>TOTAL</t>
        </is>
      </c>
      <c r="AK98" s="1466">
        <f>SUM(AL98:AS98)</f>
        <v/>
      </c>
      <c r="AL98" s="2585">
        <f>+AA98/Z98</f>
        <v/>
      </c>
      <c r="AM98" s="2585">
        <f>+AB98/Z98</f>
        <v/>
      </c>
      <c r="AN98" s="2585">
        <f>+AC98/Z98</f>
        <v/>
      </c>
      <c r="AO98" s="2585">
        <f>+AD98/Z98</f>
        <v/>
      </c>
      <c r="AP98" s="2585">
        <f>+AE98/Z98</f>
        <v/>
      </c>
      <c r="AQ98" s="2585">
        <f>+AF98/Z98</f>
        <v/>
      </c>
      <c r="AR98" s="2585">
        <f>+AG98/Z98</f>
        <v/>
      </c>
      <c r="AS98" s="2586">
        <f>+AH98/Z98</f>
        <v/>
      </c>
      <c r="AU98" s="1461" t="inlineStr">
        <is>
          <t>TOTAL</t>
        </is>
      </c>
      <c r="AV98" s="1462">
        <f>SUM(AV86:AV97)</f>
        <v/>
      </c>
      <c r="AW98" s="1463">
        <f>SUM(AW86:AW97)</f>
        <v/>
      </c>
      <c r="AX98" s="1464">
        <f>SUM(AX86:AX97)</f>
        <v/>
      </c>
      <c r="AY98" s="1464">
        <f>SUM(AY86:AY97)</f>
        <v/>
      </c>
      <c r="AZ98" s="1464">
        <f>SUM(AZ86:AZ97)</f>
        <v/>
      </c>
      <c r="BA98" s="1464">
        <f>SUM(BA86:BA97)</f>
        <v/>
      </c>
      <c r="BB98" s="1464">
        <f>SUM(BB86:BB97)</f>
        <v/>
      </c>
      <c r="BC98" s="1464">
        <f>SUM(BC86:BC97)</f>
        <v/>
      </c>
      <c r="BD98" s="1464">
        <f>SUM(BD86:BD97)</f>
        <v/>
      </c>
      <c r="BE98" s="1465">
        <f>SUM(BE86:BE97)</f>
        <v/>
      </c>
      <c r="BF98" s="324" t="n"/>
      <c r="BG98" s="1461" t="inlineStr">
        <is>
          <t>TOTAL</t>
        </is>
      </c>
      <c r="BH98" s="1466">
        <f>SUM(BI98:BP98)</f>
        <v/>
      </c>
      <c r="BI98" s="2585">
        <f>+AX98/AW98</f>
        <v/>
      </c>
      <c r="BJ98" s="2585">
        <f>+AY98/AW98</f>
        <v/>
      </c>
      <c r="BK98" s="2585">
        <f>+AZ98/AW98</f>
        <v/>
      </c>
      <c r="BL98" s="2585">
        <f>+BA98/AW98</f>
        <v/>
      </c>
      <c r="BM98" s="2585">
        <f>+BB98/AW98</f>
        <v/>
      </c>
      <c r="BN98" s="2585">
        <f>+BC98/AW98</f>
        <v/>
      </c>
      <c r="BO98" s="2585">
        <f>+BD98/AW98</f>
        <v/>
      </c>
      <c r="BP98" s="2586">
        <f>+BE98/AW98</f>
        <v/>
      </c>
      <c r="BR98" s="1461" t="inlineStr">
        <is>
          <t>TOTAL</t>
        </is>
      </c>
      <c r="BS98" s="1462">
        <f>SUM(BS86:BS97)</f>
        <v/>
      </c>
      <c r="BT98" s="1463">
        <f>SUM(BT86:BT97)</f>
        <v/>
      </c>
      <c r="BU98" s="1464">
        <f>SUM(BU86:BU97)</f>
        <v/>
      </c>
      <c r="BV98" s="1464">
        <f>SUM(BV86:BV97)</f>
        <v/>
      </c>
      <c r="BW98" s="1464">
        <f>SUM(BW86:BW97)</f>
        <v/>
      </c>
      <c r="BX98" s="1464">
        <f>SUM(BX86:BX97)</f>
        <v/>
      </c>
      <c r="BY98" s="1464">
        <f>SUM(BY86:BY97)</f>
        <v/>
      </c>
      <c r="BZ98" s="1464">
        <f>SUM(BZ86:BZ97)</f>
        <v/>
      </c>
      <c r="CA98" s="1464">
        <f>SUM(CA86:CA97)</f>
        <v/>
      </c>
      <c r="CB98" s="1465">
        <f>SUM(CB86:CB97)</f>
        <v/>
      </c>
      <c r="CC98" s="324" t="n"/>
      <c r="CD98" s="1461" t="inlineStr">
        <is>
          <t>TOTAL</t>
        </is>
      </c>
      <c r="CE98" s="1466">
        <f>SUM(CF98:CM98)</f>
        <v/>
      </c>
      <c r="CF98" s="2585">
        <f>+BU98/BT98</f>
        <v/>
      </c>
      <c r="CG98" s="2585">
        <f>+BV98/BT98</f>
        <v/>
      </c>
      <c r="CH98" s="2585">
        <f>+BW98/BT98</f>
        <v/>
      </c>
      <c r="CI98" s="2585">
        <f>+BX98/BT98</f>
        <v/>
      </c>
      <c r="CJ98" s="2585">
        <f>+BY98/BT98</f>
        <v/>
      </c>
      <c r="CK98" s="2585">
        <f>+BZ98/BT98</f>
        <v/>
      </c>
      <c r="CL98" s="2585">
        <f>+CA98/BT98</f>
        <v/>
      </c>
      <c r="CM98" s="2586">
        <f>+CB98/BT98</f>
        <v/>
      </c>
      <c r="CO98" s="1461" t="inlineStr">
        <is>
          <t>TOTAL</t>
        </is>
      </c>
      <c r="CP98" s="1462">
        <f>SUM(CP86:CP97)</f>
        <v/>
      </c>
      <c r="CQ98" s="1463">
        <f>SUM(CQ86:CQ97)</f>
        <v/>
      </c>
      <c r="CR98" s="1464">
        <f>SUM(CR86:CR97)</f>
        <v/>
      </c>
      <c r="CS98" s="1464">
        <f>SUM(CS86:CS97)</f>
        <v/>
      </c>
      <c r="CT98" s="1464">
        <f>SUM(CT86:CT97)</f>
        <v/>
      </c>
      <c r="CU98" s="1464">
        <f>SUM(CU86:CU97)</f>
        <v/>
      </c>
      <c r="CV98" s="1464">
        <f>SUM(CV86:CV97)</f>
        <v/>
      </c>
      <c r="CW98" s="1464">
        <f>SUM(CW86:CW97)</f>
        <v/>
      </c>
      <c r="CX98" s="1464">
        <f>SUM(CX86:CX97)</f>
        <v/>
      </c>
      <c r="CY98" s="1465">
        <f>SUM(CY86:CY97)</f>
        <v/>
      </c>
      <c r="CZ98" s="324" t="n"/>
      <c r="DA98" s="1461" t="inlineStr">
        <is>
          <t>TOTAL</t>
        </is>
      </c>
      <c r="DB98" s="1466">
        <f>SUM(DC98:DJ98)</f>
        <v/>
      </c>
      <c r="DC98" s="2585">
        <f>+CR98/CQ98</f>
        <v/>
      </c>
      <c r="DD98" s="2585">
        <f>+CS98/CQ98</f>
        <v/>
      </c>
      <c r="DE98" s="2585">
        <f>+CT98/CQ98</f>
        <v/>
      </c>
      <c r="DF98" s="2585">
        <f>+CU98/CQ98</f>
        <v/>
      </c>
      <c r="DG98" s="2585">
        <f>+CV98/CQ98</f>
        <v/>
      </c>
      <c r="DH98" s="2585">
        <f>+CW98/CQ98</f>
        <v/>
      </c>
      <c r="DI98" s="2585">
        <f>+CX98/CQ98</f>
        <v/>
      </c>
      <c r="DJ98" s="2586">
        <f>+CY98/CQ98</f>
        <v/>
      </c>
      <c r="DL98" s="1461" t="inlineStr">
        <is>
          <t>TOTAL</t>
        </is>
      </c>
      <c r="DM98" s="1462">
        <f>SUM(DM86:DM97)</f>
        <v/>
      </c>
      <c r="DN98" s="1463">
        <f>SUM(DN86:DN97)</f>
        <v/>
      </c>
      <c r="DO98" s="1464">
        <f>SUM(DO86:DO97)</f>
        <v/>
      </c>
      <c r="DP98" s="1464">
        <f>SUM(DP86:DP97)</f>
        <v/>
      </c>
      <c r="DQ98" s="1464">
        <f>SUM(DQ86:DQ97)</f>
        <v/>
      </c>
      <c r="DR98" s="1464">
        <f>SUM(DR86:DR97)</f>
        <v/>
      </c>
      <c r="DS98" s="1464">
        <f>SUM(DS86:DS97)</f>
        <v/>
      </c>
      <c r="DT98" s="1464">
        <f>SUM(DT86:DT97)</f>
        <v/>
      </c>
      <c r="DU98" s="1464">
        <f>SUM(DU86:DU97)</f>
        <v/>
      </c>
      <c r="DV98" s="1465">
        <f>SUM(DV86:DV97)</f>
        <v/>
      </c>
      <c r="DW98" s="324" t="n"/>
      <c r="DX98" s="1461" t="inlineStr">
        <is>
          <t>TOTAL</t>
        </is>
      </c>
      <c r="DY98" s="1466">
        <f>SUM(DZ98:EG98)</f>
        <v/>
      </c>
      <c r="DZ98" s="2585">
        <f>+DO98/DN98</f>
        <v/>
      </c>
      <c r="EA98" s="2585">
        <f>+DP98/DN98</f>
        <v/>
      </c>
      <c r="EB98" s="2585">
        <f>+DQ98/DN98</f>
        <v/>
      </c>
      <c r="EC98" s="2585">
        <f>+DR98/DN98</f>
        <v/>
      </c>
      <c r="ED98" s="2585">
        <f>+DS98/DN98</f>
        <v/>
      </c>
      <c r="EE98" s="2585">
        <f>+DT98/DN98</f>
        <v/>
      </c>
      <c r="EF98" s="2585">
        <f>+DU98/DN98</f>
        <v/>
      </c>
      <c r="EG98" s="2586">
        <f>+DV98/DN98</f>
        <v/>
      </c>
      <c r="EI98" s="1461" t="inlineStr">
        <is>
          <t>TOTAL</t>
        </is>
      </c>
      <c r="EJ98" s="1462">
        <f>SUM(EJ86:EJ97)</f>
        <v/>
      </c>
      <c r="EK98" s="1463">
        <f>SUM(EK86:EK97)</f>
        <v/>
      </c>
      <c r="EL98" s="1464">
        <f>SUM(EL86:EL97)</f>
        <v/>
      </c>
      <c r="EM98" s="1464">
        <f>SUM(EM86:EM97)</f>
        <v/>
      </c>
      <c r="EN98" s="1464">
        <f>SUM(EN86:EN97)</f>
        <v/>
      </c>
      <c r="EO98" s="1464">
        <f>SUM(EO86:EO97)</f>
        <v/>
      </c>
      <c r="EP98" s="1464">
        <f>SUM(EP86:EP97)</f>
        <v/>
      </c>
      <c r="EQ98" s="1464">
        <f>SUM(EQ86:EQ97)</f>
        <v/>
      </c>
      <c r="ER98" s="1464">
        <f>SUM(ER86:ER97)</f>
        <v/>
      </c>
      <c r="ES98" s="1465">
        <f>SUM(ES86:ES97)</f>
        <v/>
      </c>
      <c r="ET98" s="324" t="n"/>
      <c r="EU98" s="1461" t="inlineStr">
        <is>
          <t>TOTAL</t>
        </is>
      </c>
      <c r="EV98" s="1466">
        <f>SUM(EW98:FD98)</f>
        <v/>
      </c>
      <c r="EW98" s="2585">
        <f>+EL98/EK98</f>
        <v/>
      </c>
      <c r="EX98" s="2585">
        <f>+EM98/EK98</f>
        <v/>
      </c>
      <c r="EY98" s="2585">
        <f>+EN98/EK98</f>
        <v/>
      </c>
      <c r="EZ98" s="2585">
        <f>+EO98/EK98</f>
        <v/>
      </c>
      <c r="FA98" s="2585">
        <f>+EP98/EK98</f>
        <v/>
      </c>
      <c r="FB98" s="2585">
        <f>+EQ98/EK98</f>
        <v/>
      </c>
      <c r="FC98" s="2585">
        <f>+ER98/EK98</f>
        <v/>
      </c>
      <c r="FD98" s="2586">
        <f>+ES98/EK98</f>
        <v/>
      </c>
      <c r="FF98" s="1461" t="inlineStr">
        <is>
          <t>TOTAL</t>
        </is>
      </c>
      <c r="FG98" s="1462">
        <f>SUM(FG86:FG97)</f>
        <v/>
      </c>
      <c r="FH98" s="1463">
        <f>SUM(FH86:FH97)</f>
        <v/>
      </c>
      <c r="FI98" s="1464">
        <f>SUM(FI86:FI97)</f>
        <v/>
      </c>
      <c r="FJ98" s="1464">
        <f>SUM(FJ86:FJ97)</f>
        <v/>
      </c>
      <c r="FK98" s="1464">
        <f>SUM(FK86:FK97)</f>
        <v/>
      </c>
      <c r="FL98" s="1464">
        <f>SUM(FL86:FL97)</f>
        <v/>
      </c>
      <c r="FM98" s="1464">
        <f>SUM(FM86:FM97)</f>
        <v/>
      </c>
      <c r="FN98" s="1464">
        <f>SUM(FN86:FN97)</f>
        <v/>
      </c>
      <c r="FO98" s="1464">
        <f>SUM(FO86:FO97)</f>
        <v/>
      </c>
      <c r="FP98" s="1465">
        <f>SUM(FP86:FP97)</f>
        <v/>
      </c>
      <c r="FQ98" s="324" t="n"/>
      <c r="FR98" s="1461" t="inlineStr">
        <is>
          <t>TOTAL</t>
        </is>
      </c>
      <c r="FS98" s="1466">
        <f>SUM(FT98:GA98)</f>
        <v/>
      </c>
      <c r="FT98" s="2585">
        <f>+FI98/FH98</f>
        <v/>
      </c>
      <c r="FU98" s="2585">
        <f>+FJ98/FH98</f>
        <v/>
      </c>
      <c r="FV98" s="2585">
        <f>+FK98/FH98</f>
        <v/>
      </c>
      <c r="FW98" s="2585">
        <f>+FL98/FH98</f>
        <v/>
      </c>
      <c r="FX98" s="2585">
        <f>+FM98/FH98</f>
        <v/>
      </c>
      <c r="FY98" s="2585">
        <f>+FN98/FH98</f>
        <v/>
      </c>
      <c r="FZ98" s="2585">
        <f>+FO98/FH98</f>
        <v/>
      </c>
      <c r="GA98" s="2586">
        <f>+FP98/FH98</f>
        <v/>
      </c>
      <c r="GC98" s="1461" t="inlineStr">
        <is>
          <t>TOTAL</t>
        </is>
      </c>
      <c r="GD98" s="1462">
        <f>SUM(GD86:GD97)</f>
        <v/>
      </c>
      <c r="GE98" s="1463">
        <f>SUM(GE86:GE97)</f>
        <v/>
      </c>
      <c r="GF98" s="1464">
        <f>SUM(GF86:GF97)</f>
        <v/>
      </c>
      <c r="GG98" s="1464">
        <f>SUM(GG86:GG97)</f>
        <v/>
      </c>
      <c r="GH98" s="1464">
        <f>SUM(GH86:GH97)</f>
        <v/>
      </c>
      <c r="GI98" s="1464">
        <f>SUM(GI86:GI97)</f>
        <v/>
      </c>
      <c r="GJ98" s="1464">
        <f>SUM(GJ86:GJ97)</f>
        <v/>
      </c>
      <c r="GK98" s="1464">
        <f>SUM(GK86:GK97)</f>
        <v/>
      </c>
      <c r="GL98" s="1464">
        <f>SUM(GL86:GL97)</f>
        <v/>
      </c>
      <c r="GM98" s="1465">
        <f>SUM(GM86:GM97)</f>
        <v/>
      </c>
      <c r="GN98" s="324" t="n"/>
      <c r="GO98" s="1461" t="inlineStr">
        <is>
          <t>TOTAL</t>
        </is>
      </c>
      <c r="GP98" s="1466">
        <f>SUM(GQ98:GX98)</f>
        <v/>
      </c>
      <c r="GQ98" s="2585">
        <f>+GF98/GE98</f>
        <v/>
      </c>
      <c r="GR98" s="2585">
        <f>+GG98/GE98</f>
        <v/>
      </c>
      <c r="GS98" s="2585">
        <f>+GH98/GE98</f>
        <v/>
      </c>
      <c r="GT98" s="2585">
        <f>+GI98/GE98</f>
        <v/>
      </c>
      <c r="GU98" s="2585">
        <f>+GJ98/GE98</f>
        <v/>
      </c>
      <c r="GV98" s="2585">
        <f>+GK98/GE98</f>
        <v/>
      </c>
      <c r="GW98" s="2585">
        <f>+GL98/GE98</f>
        <v/>
      </c>
      <c r="GX98" s="2586">
        <f>+GM98/GE98</f>
        <v/>
      </c>
      <c r="GZ98" s="1461" t="inlineStr">
        <is>
          <t>TOTAL</t>
        </is>
      </c>
      <c r="HA98" s="1462">
        <f>SUM(HA86:HA97)</f>
        <v/>
      </c>
      <c r="HB98" s="1463">
        <f>SUM(HB86:HB97)</f>
        <v/>
      </c>
      <c r="HC98" s="1464">
        <f>SUM(HC86:HC97)</f>
        <v/>
      </c>
      <c r="HD98" s="1464">
        <f>SUM(HD86:HD97)</f>
        <v/>
      </c>
      <c r="HE98" s="1464">
        <f>SUM(HE86:HE97)</f>
        <v/>
      </c>
      <c r="HF98" s="1464">
        <f>SUM(HF86:HF97)</f>
        <v/>
      </c>
      <c r="HG98" s="1464">
        <f>SUM(HG86:HG97)</f>
        <v/>
      </c>
      <c r="HH98" s="1464">
        <f>SUM(HH86:HH97)</f>
        <v/>
      </c>
      <c r="HI98" s="1464">
        <f>SUM(HI86:HI97)</f>
        <v/>
      </c>
      <c r="HJ98" s="1465">
        <f>SUM(HJ86:HJ97)</f>
        <v/>
      </c>
      <c r="HK98" s="324" t="n"/>
      <c r="HL98" s="1461" t="inlineStr">
        <is>
          <t>TOTAL</t>
        </is>
      </c>
      <c r="HM98" s="1466">
        <f>SUM(HN98:HU98)</f>
        <v/>
      </c>
      <c r="HN98" s="2585">
        <f>+HC98/HB98</f>
        <v/>
      </c>
      <c r="HO98" s="2585">
        <f>+HD98/HB98</f>
        <v/>
      </c>
      <c r="HP98" s="2585">
        <f>+HE98/HB98</f>
        <v/>
      </c>
      <c r="HQ98" s="2585">
        <f>+HF98/HB98</f>
        <v/>
      </c>
      <c r="HR98" s="2585">
        <f>+HG98/HB98</f>
        <v/>
      </c>
      <c r="HS98" s="2585">
        <f>+HH98/HB98</f>
        <v/>
      </c>
      <c r="HT98" s="2585">
        <f>+HI98/HB98</f>
        <v/>
      </c>
      <c r="HU98" s="2586">
        <f>+HJ98/HB98</f>
        <v/>
      </c>
      <c r="HW98" s="1461" t="inlineStr">
        <is>
          <t>TOTAL</t>
        </is>
      </c>
      <c r="HX98" s="1462">
        <f>SUM(HX86:HX97)</f>
        <v/>
      </c>
      <c r="HY98" s="1463">
        <f>SUM(HY86:HY97)</f>
        <v/>
      </c>
      <c r="HZ98" s="1464">
        <f>SUM(HZ86:HZ97)</f>
        <v/>
      </c>
      <c r="IA98" s="1464">
        <f>SUM(IA86:IA97)</f>
        <v/>
      </c>
      <c r="IB98" s="1464">
        <f>SUM(IB86:IB97)</f>
        <v/>
      </c>
      <c r="IC98" s="1464">
        <f>SUM(IC86:IC97)</f>
        <v/>
      </c>
      <c r="ID98" s="1464">
        <f>SUM(ID86:ID97)</f>
        <v/>
      </c>
      <c r="IE98" s="1464">
        <f>SUM(IE86:IE97)</f>
        <v/>
      </c>
      <c r="IF98" s="1464">
        <f>SUM(IF86:IF97)</f>
        <v/>
      </c>
      <c r="IG98" s="1465">
        <f>SUM(IG86:IG97)</f>
        <v/>
      </c>
      <c r="IH98" s="324" t="n"/>
      <c r="II98" s="1461" t="inlineStr">
        <is>
          <t>TOTAL</t>
        </is>
      </c>
      <c r="IJ98" s="1466">
        <f>SUM(IK98:IR98)</f>
        <v/>
      </c>
      <c r="IK98" s="2585">
        <f>+HZ98/HY98</f>
        <v/>
      </c>
      <c r="IL98" s="2585">
        <f>+IA98/HY98</f>
        <v/>
      </c>
      <c r="IM98" s="2585">
        <f>+IB98/HY98</f>
        <v/>
      </c>
      <c r="IN98" s="2585">
        <f>+IC98/HY98</f>
        <v/>
      </c>
      <c r="IO98" s="2585">
        <f>+ID98/HY98</f>
        <v/>
      </c>
      <c r="IP98" s="2585">
        <f>+IE98/HY98</f>
        <v/>
      </c>
      <c r="IQ98" s="2585">
        <f>+IF98/HY98</f>
        <v/>
      </c>
      <c r="IR98" s="2586">
        <f>+IG98/HY98</f>
        <v/>
      </c>
      <c r="IT98" s="1461" t="inlineStr">
        <is>
          <t>TOTAL</t>
        </is>
      </c>
      <c r="IU98" s="1462">
        <f>SUM(IU86:IU97)</f>
        <v/>
      </c>
      <c r="IV98" s="1463">
        <f>SUM(IV86:IV97)</f>
        <v/>
      </c>
      <c r="IW98" s="1464">
        <f>SUM(IW86:IW97)</f>
        <v/>
      </c>
      <c r="IX98" s="1464">
        <f>SUM(IX86:IX97)</f>
        <v/>
      </c>
      <c r="IY98" s="1464">
        <f>SUM(IY86:IY97)</f>
        <v/>
      </c>
      <c r="IZ98" s="1464">
        <f>SUM(IZ86:IZ97)</f>
        <v/>
      </c>
      <c r="JA98" s="1464">
        <f>SUM(JA86:JA97)</f>
        <v/>
      </c>
      <c r="JB98" s="1464">
        <f>SUM(JB86:JB97)</f>
        <v/>
      </c>
      <c r="JC98" s="1464">
        <f>SUM(JC86:JC97)</f>
        <v/>
      </c>
      <c r="JD98" s="1465">
        <f>SUM(JD86:JD97)</f>
        <v/>
      </c>
      <c r="JE98" s="324" t="n"/>
      <c r="JF98" s="1461" t="inlineStr">
        <is>
          <t>TOTAL</t>
        </is>
      </c>
      <c r="JG98" s="1466">
        <f>SUM(JH98:JO98)</f>
        <v/>
      </c>
      <c r="JH98" s="2585">
        <f>+IW98/IV98</f>
        <v/>
      </c>
      <c r="JI98" s="2585">
        <f>+IX98/IV98</f>
        <v/>
      </c>
      <c r="JJ98" s="2585">
        <f>+IY98/IV98</f>
        <v/>
      </c>
      <c r="JK98" s="2585">
        <f>+IZ98/IV98</f>
        <v/>
      </c>
      <c r="JL98" s="2585">
        <f>+JA98/IV98</f>
        <v/>
      </c>
      <c r="JM98" s="2585">
        <f>+JB98/IV98</f>
        <v/>
      </c>
      <c r="JN98" s="2585">
        <f>+JC98/IV98</f>
        <v/>
      </c>
      <c r="JO98" s="2586">
        <f>+JD98/IV98</f>
        <v/>
      </c>
      <c r="JQ98" s="1461" t="inlineStr">
        <is>
          <t>TOTAL</t>
        </is>
      </c>
      <c r="JR98" s="1462">
        <f>SUM(JR86:JR97)</f>
        <v/>
      </c>
      <c r="JS98" s="1463">
        <f>SUM(JS86:JS97)</f>
        <v/>
      </c>
      <c r="JT98" s="1464">
        <f>SUM(JT86:JT97)</f>
        <v/>
      </c>
      <c r="JU98" s="1464">
        <f>SUM(JU86:JU97)</f>
        <v/>
      </c>
      <c r="JV98" s="1464">
        <f>SUM(JV86:JV97)</f>
        <v/>
      </c>
      <c r="JW98" s="1464">
        <f>SUM(JW86:JW97)</f>
        <v/>
      </c>
      <c r="JX98" s="1464">
        <f>SUM(JX86:JX97)</f>
        <v/>
      </c>
      <c r="JY98" s="1464">
        <f>SUM(JY86:JY97)</f>
        <v/>
      </c>
      <c r="JZ98" s="1464">
        <f>SUM(JZ86:JZ97)</f>
        <v/>
      </c>
      <c r="KA98" s="1465">
        <f>SUM(KA86:KA97)</f>
        <v/>
      </c>
      <c r="KB98" s="324" t="n"/>
      <c r="KC98" s="1461" t="inlineStr">
        <is>
          <t>TOTAL</t>
        </is>
      </c>
      <c r="KD98" s="1466">
        <f>SUM(KE98:KL98)</f>
        <v/>
      </c>
      <c r="KE98" s="2585">
        <f>+JT98/JS98</f>
        <v/>
      </c>
      <c r="KF98" s="2585">
        <f>+JU98/JS98</f>
        <v/>
      </c>
      <c r="KG98" s="2585">
        <f>+JV98/JS98</f>
        <v/>
      </c>
      <c r="KH98" s="2585">
        <f>+JW98/JS98</f>
        <v/>
      </c>
      <c r="KI98" s="2585">
        <f>+JX98/JS98</f>
        <v/>
      </c>
      <c r="KJ98" s="2585">
        <f>+JY98/JS98</f>
        <v/>
      </c>
      <c r="KK98" s="2585">
        <f>+JZ98/JS98</f>
        <v/>
      </c>
      <c r="KL98" s="2586">
        <f>+KA98/JS98</f>
        <v/>
      </c>
    </row>
    <row r="99">
      <c r="A99" s="334">
        <f>EOMONTH(A85,-1)</f>
        <v/>
      </c>
      <c r="B99" s="2578" t="n"/>
      <c r="C99" s="2579" t="n"/>
      <c r="D99" s="2580" t="n"/>
      <c r="E99" s="2580" t="n"/>
      <c r="F99" s="2580" t="n"/>
      <c r="G99" s="2580" t="n"/>
      <c r="H99" s="2580" t="n"/>
      <c r="I99" s="2580" t="n"/>
      <c r="J99" s="2580" t="n"/>
      <c r="K99" s="2581" t="n"/>
      <c r="L99" s="324" t="n"/>
      <c r="M99" s="334">
        <f>EOMONTH(M85,-1)</f>
        <v/>
      </c>
      <c r="N99" s="339" t="n"/>
      <c r="O99" s="339" t="n"/>
      <c r="P99" s="340" t="n"/>
      <c r="Q99" s="340" t="n"/>
      <c r="R99" s="340" t="n"/>
      <c r="S99" s="340" t="n"/>
      <c r="T99" s="340" t="n"/>
      <c r="U99" s="340" t="n"/>
      <c r="V99" s="341" t="n"/>
      <c r="X99" s="334">
        <f>EOMONTH(X85,-1)</f>
        <v/>
      </c>
      <c r="Y99" s="2578" t="n"/>
      <c r="Z99" s="2579" t="n"/>
      <c r="AA99" s="2580" t="n"/>
      <c r="AB99" s="2580" t="n"/>
      <c r="AC99" s="2580" t="n"/>
      <c r="AD99" s="2580" t="n"/>
      <c r="AE99" s="2580" t="n"/>
      <c r="AF99" s="2580" t="n"/>
      <c r="AG99" s="2580" t="n"/>
      <c r="AH99" s="2581" t="n"/>
      <c r="AI99" s="324" t="n"/>
      <c r="AJ99" s="334">
        <f>EOMONTH(AJ85,-1)</f>
        <v/>
      </c>
      <c r="AK99" s="339" t="n"/>
      <c r="AL99" s="339" t="n"/>
      <c r="AM99" s="340" t="n"/>
      <c r="AN99" s="340" t="n"/>
      <c r="AO99" s="340" t="n"/>
      <c r="AP99" s="340" t="n"/>
      <c r="AQ99" s="340" t="n"/>
      <c r="AR99" s="340" t="n"/>
      <c r="AS99" s="341" t="n"/>
      <c r="AU99" s="334">
        <f>EOMONTH(AU85,-1)</f>
        <v/>
      </c>
      <c r="AV99" s="2578" t="n"/>
      <c r="AW99" s="2579" t="n"/>
      <c r="AX99" s="2580" t="n"/>
      <c r="AY99" s="2580" t="n"/>
      <c r="AZ99" s="2580" t="n"/>
      <c r="BA99" s="2580" t="n"/>
      <c r="BB99" s="2580" t="n"/>
      <c r="BC99" s="2580" t="n"/>
      <c r="BD99" s="2580" t="n"/>
      <c r="BE99" s="2581" t="n"/>
      <c r="BF99" s="324" t="n"/>
      <c r="BG99" s="334">
        <f>EOMONTH(BG85,-1)</f>
        <v/>
      </c>
      <c r="BH99" s="339" t="n"/>
      <c r="BI99" s="339" t="n"/>
      <c r="BJ99" s="340" t="n"/>
      <c r="BK99" s="340" t="n"/>
      <c r="BL99" s="340" t="n"/>
      <c r="BM99" s="340" t="n"/>
      <c r="BN99" s="340" t="n"/>
      <c r="BO99" s="340" t="n"/>
      <c r="BP99" s="341" t="n"/>
      <c r="BR99" s="334">
        <f>EOMONTH(BR85,-1)</f>
        <v/>
      </c>
      <c r="BS99" s="2578" t="n"/>
      <c r="BT99" s="2579" t="n"/>
      <c r="BU99" s="2580" t="n"/>
      <c r="BV99" s="2580" t="n"/>
      <c r="BW99" s="2580" t="n"/>
      <c r="BX99" s="2580" t="n"/>
      <c r="BY99" s="2580" t="n"/>
      <c r="BZ99" s="2580" t="n"/>
      <c r="CA99" s="2580" t="n"/>
      <c r="CB99" s="2581" t="n"/>
      <c r="CC99" s="324" t="n"/>
      <c r="CD99" s="334">
        <f>EOMONTH(CD85,-1)</f>
        <v/>
      </c>
      <c r="CE99" s="339" t="n"/>
      <c r="CF99" s="339" t="n"/>
      <c r="CG99" s="340" t="n"/>
      <c r="CH99" s="340" t="n"/>
      <c r="CI99" s="340" t="n"/>
      <c r="CJ99" s="340" t="n"/>
      <c r="CK99" s="340" t="n"/>
      <c r="CL99" s="340" t="n"/>
      <c r="CM99" s="341" t="n"/>
      <c r="CO99" s="334">
        <f>EOMONTH(CO85,-1)</f>
        <v/>
      </c>
      <c r="CP99" s="2578" t="n"/>
      <c r="CQ99" s="2579" t="n"/>
      <c r="CR99" s="2580" t="n"/>
      <c r="CS99" s="2580" t="n"/>
      <c r="CT99" s="2580" t="n"/>
      <c r="CU99" s="2580" t="n"/>
      <c r="CV99" s="2580" t="n"/>
      <c r="CW99" s="2580" t="n"/>
      <c r="CX99" s="2580" t="n"/>
      <c r="CY99" s="2581" t="n"/>
      <c r="CZ99" s="324" t="n"/>
      <c r="DA99" s="334">
        <f>EOMONTH(DA85,-1)</f>
        <v/>
      </c>
      <c r="DB99" s="339" t="n"/>
      <c r="DC99" s="339" t="n"/>
      <c r="DD99" s="340" t="n"/>
      <c r="DE99" s="340" t="n"/>
      <c r="DF99" s="340" t="n"/>
      <c r="DG99" s="340" t="n"/>
      <c r="DH99" s="340" t="n"/>
      <c r="DI99" s="340" t="n"/>
      <c r="DJ99" s="341" t="n"/>
      <c r="DL99" s="334">
        <f>EOMONTH(DL85,-1)</f>
        <v/>
      </c>
      <c r="DM99" s="2578" t="n"/>
      <c r="DN99" s="2579" t="n"/>
      <c r="DO99" s="2580" t="n"/>
      <c r="DP99" s="2580" t="n"/>
      <c r="DQ99" s="2580" t="n"/>
      <c r="DR99" s="2580" t="n"/>
      <c r="DS99" s="2580" t="n"/>
      <c r="DT99" s="2580" t="n"/>
      <c r="DU99" s="2580" t="n"/>
      <c r="DV99" s="2581" t="n"/>
      <c r="DW99" s="324" t="n"/>
      <c r="DX99" s="334">
        <f>EOMONTH(DX85,-1)</f>
        <v/>
      </c>
      <c r="DY99" s="339" t="n"/>
      <c r="DZ99" s="339" t="n"/>
      <c r="EA99" s="340" t="n"/>
      <c r="EB99" s="340" t="n"/>
      <c r="EC99" s="340" t="n"/>
      <c r="ED99" s="340" t="n"/>
      <c r="EE99" s="340" t="n"/>
      <c r="EF99" s="340" t="n"/>
      <c r="EG99" s="341" t="n"/>
      <c r="EI99" s="334">
        <f>EOMONTH(EI85,-1)</f>
        <v/>
      </c>
      <c r="EJ99" s="2578" t="n"/>
      <c r="EK99" s="2579" t="n"/>
      <c r="EL99" s="2580" t="n"/>
      <c r="EM99" s="2580" t="n"/>
      <c r="EN99" s="2580" t="n"/>
      <c r="EO99" s="2580" t="n"/>
      <c r="EP99" s="2580" t="n"/>
      <c r="EQ99" s="2580" t="n"/>
      <c r="ER99" s="2580" t="n"/>
      <c r="ES99" s="2581" t="n"/>
      <c r="ET99" s="324" t="n"/>
      <c r="EU99" s="334">
        <f>EOMONTH(EU85,-1)</f>
        <v/>
      </c>
      <c r="EV99" s="339" t="n"/>
      <c r="EW99" s="339" t="n"/>
      <c r="EX99" s="340" t="n"/>
      <c r="EY99" s="340" t="n"/>
      <c r="EZ99" s="340" t="n"/>
      <c r="FA99" s="340" t="n"/>
      <c r="FB99" s="340" t="n"/>
      <c r="FC99" s="340" t="n"/>
      <c r="FD99" s="341" t="n"/>
      <c r="FF99" s="334">
        <f>EOMONTH(FF85,-1)</f>
        <v/>
      </c>
      <c r="FG99" s="2578" t="n"/>
      <c r="FH99" s="2579" t="n"/>
      <c r="FI99" s="2580" t="n"/>
      <c r="FJ99" s="2580" t="n"/>
      <c r="FK99" s="2580" t="n"/>
      <c r="FL99" s="2580" t="n"/>
      <c r="FM99" s="2580" t="n"/>
      <c r="FN99" s="2580" t="n"/>
      <c r="FO99" s="2580" t="n"/>
      <c r="FP99" s="2581" t="n"/>
      <c r="FQ99" s="324" t="n"/>
      <c r="FR99" s="334">
        <f>EOMONTH(FR85,-1)</f>
        <v/>
      </c>
      <c r="FS99" s="339" t="n"/>
      <c r="FT99" s="339" t="n"/>
      <c r="FU99" s="340" t="n"/>
      <c r="FV99" s="340" t="n"/>
      <c r="FW99" s="340" t="n"/>
      <c r="FX99" s="340" t="n"/>
      <c r="FY99" s="340" t="n"/>
      <c r="FZ99" s="340" t="n"/>
      <c r="GA99" s="341" t="n"/>
      <c r="GC99" s="334">
        <f>EOMONTH(GC85,-1)</f>
        <v/>
      </c>
      <c r="GD99" s="2578" t="n"/>
      <c r="GE99" s="2579" t="n"/>
      <c r="GF99" s="2580" t="n"/>
      <c r="GG99" s="2580" t="n"/>
      <c r="GH99" s="2580" t="n"/>
      <c r="GI99" s="2580" t="n"/>
      <c r="GJ99" s="2580" t="n"/>
      <c r="GK99" s="2580" t="n"/>
      <c r="GL99" s="2580" t="n"/>
      <c r="GM99" s="2581" t="n"/>
      <c r="GN99" s="324" t="n"/>
      <c r="GO99" s="334">
        <f>EOMONTH(GO85,-1)</f>
        <v/>
      </c>
      <c r="GP99" s="339" t="n"/>
      <c r="GQ99" s="339" t="n"/>
      <c r="GR99" s="340" t="n"/>
      <c r="GS99" s="340" t="n"/>
      <c r="GT99" s="340" t="n"/>
      <c r="GU99" s="340" t="n"/>
      <c r="GV99" s="340" t="n"/>
      <c r="GW99" s="340" t="n"/>
      <c r="GX99" s="341" t="n"/>
      <c r="GZ99" s="334">
        <f>EOMONTH(GZ85,-1)</f>
        <v/>
      </c>
      <c r="HA99" s="2578" t="n"/>
      <c r="HB99" s="2579" t="n"/>
      <c r="HC99" s="2580" t="n"/>
      <c r="HD99" s="2580" t="n"/>
      <c r="HE99" s="2580" t="n"/>
      <c r="HF99" s="2580" t="n"/>
      <c r="HG99" s="2580" t="n"/>
      <c r="HH99" s="2580" t="n"/>
      <c r="HI99" s="2580" t="n"/>
      <c r="HJ99" s="2581" t="n"/>
      <c r="HK99" s="324" t="n"/>
      <c r="HL99" s="334">
        <f>EOMONTH(HL85,-1)</f>
        <v/>
      </c>
      <c r="HM99" s="339" t="n"/>
      <c r="HN99" s="339" t="n"/>
      <c r="HO99" s="340" t="n"/>
      <c r="HP99" s="340" t="n"/>
      <c r="HQ99" s="340" t="n"/>
      <c r="HR99" s="340" t="n"/>
      <c r="HS99" s="340" t="n"/>
      <c r="HT99" s="340" t="n"/>
      <c r="HU99" s="341" t="n"/>
      <c r="HW99" s="334">
        <f>EOMONTH(HW85,-1)</f>
        <v/>
      </c>
      <c r="HX99" s="2578" t="n"/>
      <c r="HY99" s="2579" t="n"/>
      <c r="HZ99" s="2580" t="n"/>
      <c r="IA99" s="2580" t="n"/>
      <c r="IB99" s="2580" t="n"/>
      <c r="IC99" s="2580" t="n"/>
      <c r="ID99" s="2580" t="n"/>
      <c r="IE99" s="2580" t="n"/>
      <c r="IF99" s="2580" t="n"/>
      <c r="IG99" s="2581" t="n"/>
      <c r="IH99" s="324" t="n"/>
      <c r="II99" s="334">
        <f>EOMONTH(II85,-1)</f>
        <v/>
      </c>
      <c r="IJ99" s="339" t="n"/>
      <c r="IK99" s="339" t="n"/>
      <c r="IL99" s="340" t="n"/>
      <c r="IM99" s="340" t="n"/>
      <c r="IN99" s="340" t="n"/>
      <c r="IO99" s="340" t="n"/>
      <c r="IP99" s="340" t="n"/>
      <c r="IQ99" s="340" t="n"/>
      <c r="IR99" s="341" t="n"/>
      <c r="IT99" s="334">
        <f>EOMONTH(IT85,-1)</f>
        <v/>
      </c>
      <c r="IU99" s="2578" t="n"/>
      <c r="IV99" s="2579" t="n"/>
      <c r="IW99" s="2580" t="n"/>
      <c r="IX99" s="2580" t="n"/>
      <c r="IY99" s="2580" t="n"/>
      <c r="IZ99" s="2580" t="n"/>
      <c r="JA99" s="2580" t="n"/>
      <c r="JB99" s="2580" t="n"/>
      <c r="JC99" s="2580" t="n"/>
      <c r="JD99" s="2581" t="n"/>
      <c r="JE99" s="324" t="n"/>
      <c r="JF99" s="334">
        <f>EOMONTH(JF85,-1)</f>
        <v/>
      </c>
      <c r="JG99" s="339" t="n"/>
      <c r="JH99" s="339" t="n"/>
      <c r="JI99" s="340" t="n"/>
      <c r="JJ99" s="340" t="n"/>
      <c r="JK99" s="340" t="n"/>
      <c r="JL99" s="340" t="n"/>
      <c r="JM99" s="340" t="n"/>
      <c r="JN99" s="340" t="n"/>
      <c r="JO99" s="341" t="n"/>
      <c r="JQ99" s="334">
        <f>EOMONTH(JQ85,-1)</f>
        <v/>
      </c>
      <c r="JR99" s="2578" t="n"/>
      <c r="JS99" s="2579" t="n"/>
      <c r="JT99" s="2580" t="n"/>
      <c r="JU99" s="2580" t="n"/>
      <c r="JV99" s="2580" t="n"/>
      <c r="JW99" s="2580" t="n"/>
      <c r="JX99" s="2580" t="n"/>
      <c r="JY99" s="2580" t="n"/>
      <c r="JZ99" s="2580" t="n"/>
      <c r="KA99" s="2581" t="n"/>
      <c r="KB99" s="324" t="n"/>
      <c r="KC99" s="334">
        <f>EOMONTH(KC85,-1)</f>
        <v/>
      </c>
      <c r="KD99" s="339" t="n"/>
      <c r="KE99" s="339" t="n"/>
      <c r="KF99" s="340" t="n"/>
      <c r="KG99" s="340" t="n"/>
      <c r="KH99" s="340" t="n"/>
      <c r="KI99" s="340" t="n"/>
      <c r="KJ99" s="340" t="n"/>
      <c r="KK99" s="340" t="n"/>
      <c r="KL99" s="341" t="n"/>
    </row>
    <row r="100">
      <c r="A100" s="343" t="inlineStr">
        <is>
          <t>BC/BS</t>
        </is>
      </c>
      <c r="B100" s="344">
        <f>+C100/C112</f>
        <v/>
      </c>
      <c r="C100" s="345">
        <f>SUM(D100:K100)</f>
        <v/>
      </c>
      <c r="D100" s="346">
        <f>AA100+AX100+BU100+CR100+DO100+EL100+FI100+GF100+HC100+HZ100+IW100+JT100</f>
        <v/>
      </c>
      <c r="E100" s="346">
        <f>AB100+AY100+BV100+CS100+DP100+EM100+FJ100+GG100+HD100+IA100+IX100+JU100</f>
        <v/>
      </c>
      <c r="F100" s="346">
        <f>AC100+AZ100+BW100+CT100+DQ100+EN100+FK100+GH100+HE100+IB100+IY100+JV100</f>
        <v/>
      </c>
      <c r="G100" s="346">
        <f>AD100+BA100+BX100+CU100+DR100+EO100+FL100+GI100+HF100+IC100+IZ100+JW100</f>
        <v/>
      </c>
      <c r="H100" s="346">
        <f>AE100+BB100+BY100+CV100+DS100+EP100+FM100+GJ100+HG100+ID100+JA100+JX100</f>
        <v/>
      </c>
      <c r="I100" s="346">
        <f>AF100+BC100+BZ100+CW100+DT100+EQ100+FN100+GK100+HH100+IE100+JB100+JY100</f>
        <v/>
      </c>
      <c r="J100" s="346">
        <f>AG100+BD100+CA100+CX100+DU100+ER100+FO100+GL100+HI100+IF100+JC100+JZ100</f>
        <v/>
      </c>
      <c r="K100" s="347">
        <f>AH100+BE100+CB100+CY100+DV100+ES100+FP100+GM100+HJ100+IG100+JD100+KA100</f>
        <v/>
      </c>
      <c r="L100" s="324" t="n"/>
      <c r="M100" s="343">
        <f>+$A100</f>
        <v/>
      </c>
      <c r="N100" s="339">
        <f>SUM(O100:V100)</f>
        <v/>
      </c>
      <c r="O100" s="2582">
        <f>+D100/$C100</f>
        <v/>
      </c>
      <c r="P100" s="2582">
        <f>+E100/$C100</f>
        <v/>
      </c>
      <c r="Q100" s="2582">
        <f>+F100/$C100</f>
        <v/>
      </c>
      <c r="R100" s="2582">
        <f>+G100/$C100</f>
        <v/>
      </c>
      <c r="S100" s="2582">
        <f>+H100/$C100</f>
        <v/>
      </c>
      <c r="T100" s="2582">
        <f>+I100/$C100</f>
        <v/>
      </c>
      <c r="U100" s="2582">
        <f>+J100/$C100</f>
        <v/>
      </c>
      <c r="V100" s="2583">
        <f>+K100/$C100</f>
        <v/>
      </c>
      <c r="X100" s="343" t="inlineStr">
        <is>
          <t>BC/BS</t>
        </is>
      </c>
      <c r="Y100" s="344">
        <f>+Z100/Z112</f>
        <v/>
      </c>
      <c r="Z100" s="345">
        <f>SUM(AA100:AH100)</f>
        <v/>
      </c>
      <c r="AA100" s="346" t="n"/>
      <c r="AB100" s="346" t="n"/>
      <c r="AC100" s="346" t="n"/>
      <c r="AD100" s="346" t="n"/>
      <c r="AE100" s="346" t="n"/>
      <c r="AF100" s="346" t="n"/>
      <c r="AG100" s="346" t="n"/>
      <c r="AH100" s="347" t="n"/>
      <c r="AI100" s="324" t="n"/>
      <c r="AJ100" s="343">
        <f>+$A100</f>
        <v/>
      </c>
      <c r="AK100" s="339">
        <f>SUM(AL100:AS100)</f>
        <v/>
      </c>
      <c r="AL100" s="2582">
        <f>+AA100/Z100</f>
        <v/>
      </c>
      <c r="AM100" s="2582">
        <f>+AB100/Z100</f>
        <v/>
      </c>
      <c r="AN100" s="2582">
        <f>+AC100/Z100</f>
        <v/>
      </c>
      <c r="AO100" s="2582">
        <f>+AD100/Z100</f>
        <v/>
      </c>
      <c r="AP100" s="2582">
        <f>+AE100/Z100</f>
        <v/>
      </c>
      <c r="AQ100" s="2582">
        <f>+AF100/Z100</f>
        <v/>
      </c>
      <c r="AR100" s="2582">
        <f>+AG100/Z100</f>
        <v/>
      </c>
      <c r="AS100" s="2583">
        <f>+AH100/Z100</f>
        <v/>
      </c>
      <c r="AU100" s="343" t="inlineStr">
        <is>
          <t>BC/BS</t>
        </is>
      </c>
      <c r="AV100" s="344">
        <f>+AW100/AW112</f>
        <v/>
      </c>
      <c r="AW100" s="345">
        <f>SUM(AX100:BE100)</f>
        <v/>
      </c>
      <c r="AX100" s="346" t="n"/>
      <c r="AY100" s="346" t="n"/>
      <c r="AZ100" s="346" t="n"/>
      <c r="BA100" s="346" t="n"/>
      <c r="BB100" s="346" t="n"/>
      <c r="BC100" s="346" t="n"/>
      <c r="BD100" s="346" t="n"/>
      <c r="BE100" s="347" t="n"/>
      <c r="BF100" s="324" t="n"/>
      <c r="BG100" s="343">
        <f>+$A100</f>
        <v/>
      </c>
      <c r="BH100" s="339">
        <f>SUM(BI100:BP100)</f>
        <v/>
      </c>
      <c r="BI100" s="2582">
        <f>+AX100/AW100</f>
        <v/>
      </c>
      <c r="BJ100" s="2582">
        <f>+AY100/AW100</f>
        <v/>
      </c>
      <c r="BK100" s="2582">
        <f>+AZ100/AW100</f>
        <v/>
      </c>
      <c r="BL100" s="2582">
        <f>+BA100/AW100</f>
        <v/>
      </c>
      <c r="BM100" s="2582">
        <f>+BB100/AW100</f>
        <v/>
      </c>
      <c r="BN100" s="2582">
        <f>+BC100/AW100</f>
        <v/>
      </c>
      <c r="BO100" s="2582">
        <f>+BD100/AW100</f>
        <v/>
      </c>
      <c r="BP100" s="2583">
        <f>+BE100/AW100</f>
        <v/>
      </c>
      <c r="BR100" s="343" t="inlineStr">
        <is>
          <t>BC/BS</t>
        </is>
      </c>
      <c r="BS100" s="344">
        <f>+BT100/BT112</f>
        <v/>
      </c>
      <c r="BT100" s="345">
        <f>SUM(BU100:CB100)</f>
        <v/>
      </c>
      <c r="BU100" s="346" t="n"/>
      <c r="BV100" s="346" t="n"/>
      <c r="BW100" s="346" t="n"/>
      <c r="BX100" s="346" t="n"/>
      <c r="BY100" s="346" t="n"/>
      <c r="BZ100" s="346" t="n"/>
      <c r="CA100" s="346" t="n"/>
      <c r="CB100" s="347" t="n"/>
      <c r="CC100" s="324" t="n"/>
      <c r="CD100" s="343">
        <f>+$A100</f>
        <v/>
      </c>
      <c r="CE100" s="339">
        <f>SUM(CF100:CM100)</f>
        <v/>
      </c>
      <c r="CF100" s="2582">
        <f>+BU100/BT100</f>
        <v/>
      </c>
      <c r="CG100" s="2582">
        <f>+BV100/BT100</f>
        <v/>
      </c>
      <c r="CH100" s="2582">
        <f>+BW100/BT100</f>
        <v/>
      </c>
      <c r="CI100" s="2582">
        <f>+BX100/BT100</f>
        <v/>
      </c>
      <c r="CJ100" s="2582">
        <f>+BY100/BT100</f>
        <v/>
      </c>
      <c r="CK100" s="2582">
        <f>+BZ100/BT100</f>
        <v/>
      </c>
      <c r="CL100" s="2582">
        <f>+CA100/BT100</f>
        <v/>
      </c>
      <c r="CM100" s="2583">
        <f>+CB100/BT100</f>
        <v/>
      </c>
      <c r="CO100" s="343" t="inlineStr">
        <is>
          <t>BC/BS</t>
        </is>
      </c>
      <c r="CP100" s="344">
        <f>+CQ100/CQ112</f>
        <v/>
      </c>
      <c r="CQ100" s="345">
        <f>SUM(CR100:CY100)</f>
        <v/>
      </c>
      <c r="CR100" s="346" t="n"/>
      <c r="CS100" s="346" t="n"/>
      <c r="CT100" s="346" t="n"/>
      <c r="CU100" s="346" t="n"/>
      <c r="CV100" s="346" t="n"/>
      <c r="CW100" s="346" t="n"/>
      <c r="CX100" s="346" t="n"/>
      <c r="CY100" s="347" t="n"/>
      <c r="CZ100" s="324" t="n"/>
      <c r="DA100" s="343">
        <f>+$A100</f>
        <v/>
      </c>
      <c r="DB100" s="339">
        <f>SUM(DC100:DJ100)</f>
        <v/>
      </c>
      <c r="DC100" s="2582">
        <f>+CR100/CQ100</f>
        <v/>
      </c>
      <c r="DD100" s="2582">
        <f>+CS100/CQ100</f>
        <v/>
      </c>
      <c r="DE100" s="2582">
        <f>+CT100/CQ100</f>
        <v/>
      </c>
      <c r="DF100" s="2582">
        <f>+CU100/CQ100</f>
        <v/>
      </c>
      <c r="DG100" s="2582">
        <f>+CV100/CQ100</f>
        <v/>
      </c>
      <c r="DH100" s="2582">
        <f>+CW100/CQ100</f>
        <v/>
      </c>
      <c r="DI100" s="2582">
        <f>+CX100/CQ100</f>
        <v/>
      </c>
      <c r="DJ100" s="2583">
        <f>+CY100/CQ100</f>
        <v/>
      </c>
      <c r="DL100" s="343" t="inlineStr">
        <is>
          <t>BC/BS</t>
        </is>
      </c>
      <c r="DM100" s="344">
        <f>+DN100/DN112</f>
        <v/>
      </c>
      <c r="DN100" s="345">
        <f>SUM(DO100:DV100)</f>
        <v/>
      </c>
      <c r="DO100" s="346" t="n"/>
      <c r="DP100" s="346" t="n"/>
      <c r="DQ100" s="346" t="n"/>
      <c r="DR100" s="346" t="n"/>
      <c r="DS100" s="346" t="n"/>
      <c r="DT100" s="346" t="n"/>
      <c r="DU100" s="346" t="n"/>
      <c r="DV100" s="347" t="n"/>
      <c r="DW100" s="324" t="n"/>
      <c r="DX100" s="343">
        <f>+$A100</f>
        <v/>
      </c>
      <c r="DY100" s="339">
        <f>SUM(DZ100:EG100)</f>
        <v/>
      </c>
      <c r="DZ100" s="2582">
        <f>+DO100/DN100</f>
        <v/>
      </c>
      <c r="EA100" s="2582">
        <f>+DP100/DN100</f>
        <v/>
      </c>
      <c r="EB100" s="2582">
        <f>+DQ100/DN100</f>
        <v/>
      </c>
      <c r="EC100" s="2582">
        <f>+DR100/DN100</f>
        <v/>
      </c>
      <c r="ED100" s="2582">
        <f>+DS100/DN100</f>
        <v/>
      </c>
      <c r="EE100" s="2582">
        <f>+DT100/DN100</f>
        <v/>
      </c>
      <c r="EF100" s="2582">
        <f>+DU100/DN100</f>
        <v/>
      </c>
      <c r="EG100" s="2583">
        <f>+DV100/DN100</f>
        <v/>
      </c>
      <c r="EI100" s="343" t="inlineStr">
        <is>
          <t>BC/BS</t>
        </is>
      </c>
      <c r="EJ100" s="344">
        <f>+EK100/EK112</f>
        <v/>
      </c>
      <c r="EK100" s="345">
        <f>SUM(EL100:ES100)</f>
        <v/>
      </c>
      <c r="EL100" s="346" t="n"/>
      <c r="EM100" s="346" t="n"/>
      <c r="EN100" s="346" t="n"/>
      <c r="EO100" s="346" t="n"/>
      <c r="EP100" s="346" t="n"/>
      <c r="EQ100" s="346" t="n"/>
      <c r="ER100" s="346" t="n"/>
      <c r="ES100" s="347" t="n"/>
      <c r="ET100" s="324" t="n"/>
      <c r="EU100" s="343">
        <f>+$A100</f>
        <v/>
      </c>
      <c r="EV100" s="339">
        <f>SUM(EW100:FD100)</f>
        <v/>
      </c>
      <c r="EW100" s="2582">
        <f>+EL100/EK100</f>
        <v/>
      </c>
      <c r="EX100" s="2582">
        <f>+EM100/EK100</f>
        <v/>
      </c>
      <c r="EY100" s="2582">
        <f>+EN100/EK100</f>
        <v/>
      </c>
      <c r="EZ100" s="2582">
        <f>+EO100/EK100</f>
        <v/>
      </c>
      <c r="FA100" s="2582">
        <f>+EP100/EK100</f>
        <v/>
      </c>
      <c r="FB100" s="2582">
        <f>+EQ100/EK100</f>
        <v/>
      </c>
      <c r="FC100" s="2582">
        <f>+ER100/EK100</f>
        <v/>
      </c>
      <c r="FD100" s="2583">
        <f>+ES100/EK100</f>
        <v/>
      </c>
      <c r="FF100" s="343" t="inlineStr">
        <is>
          <t>BC/BS</t>
        </is>
      </c>
      <c r="FG100" s="344">
        <f>+FH100/FH112</f>
        <v/>
      </c>
      <c r="FH100" s="345">
        <f>SUM(FI100:FP100)</f>
        <v/>
      </c>
      <c r="FI100" s="346" t="n"/>
      <c r="FJ100" s="346" t="n"/>
      <c r="FK100" s="346" t="n"/>
      <c r="FL100" s="346" t="n"/>
      <c r="FM100" s="346" t="n"/>
      <c r="FN100" s="346" t="n"/>
      <c r="FO100" s="346" t="n"/>
      <c r="FP100" s="347" t="n"/>
      <c r="FQ100" s="324" t="n"/>
      <c r="FR100" s="343">
        <f>+$A100</f>
        <v/>
      </c>
      <c r="FS100" s="339">
        <f>SUM(FT100:GA100)</f>
        <v/>
      </c>
      <c r="FT100" s="2582">
        <f>+FI100/FH100</f>
        <v/>
      </c>
      <c r="FU100" s="2582">
        <f>+FJ100/FH100</f>
        <v/>
      </c>
      <c r="FV100" s="2582">
        <f>+FK100/FH100</f>
        <v/>
      </c>
      <c r="FW100" s="2582">
        <f>+FL100/FH100</f>
        <v/>
      </c>
      <c r="FX100" s="2582">
        <f>+FM100/FH100</f>
        <v/>
      </c>
      <c r="FY100" s="2582">
        <f>+FN100/FH100</f>
        <v/>
      </c>
      <c r="FZ100" s="2582">
        <f>+FO100/FH100</f>
        <v/>
      </c>
      <c r="GA100" s="2583">
        <f>+FP100/FH100</f>
        <v/>
      </c>
      <c r="GC100" s="343" t="inlineStr">
        <is>
          <t>BC/BS</t>
        </is>
      </c>
      <c r="GD100" s="344">
        <f>+GE100/GE112</f>
        <v/>
      </c>
      <c r="GE100" s="345">
        <f>SUM(GF100:GM100)</f>
        <v/>
      </c>
      <c r="GF100" s="346" t="n"/>
      <c r="GG100" s="346" t="n"/>
      <c r="GH100" s="346" t="n"/>
      <c r="GI100" s="346" t="n"/>
      <c r="GJ100" s="346" t="n"/>
      <c r="GK100" s="346" t="n"/>
      <c r="GL100" s="346" t="n"/>
      <c r="GM100" s="347" t="n"/>
      <c r="GN100" s="324" t="n"/>
      <c r="GO100" s="343">
        <f>+$A100</f>
        <v/>
      </c>
      <c r="GP100" s="339">
        <f>SUM(GQ100:GX100)</f>
        <v/>
      </c>
      <c r="GQ100" s="2582">
        <f>+GF100/GE100</f>
        <v/>
      </c>
      <c r="GR100" s="2582">
        <f>+GG100/GE100</f>
        <v/>
      </c>
      <c r="GS100" s="2582">
        <f>+GH100/GE100</f>
        <v/>
      </c>
      <c r="GT100" s="2582">
        <f>+GI100/GE100</f>
        <v/>
      </c>
      <c r="GU100" s="2582">
        <f>+GJ100/GE100</f>
        <v/>
      </c>
      <c r="GV100" s="2582">
        <f>+GK100/GE100</f>
        <v/>
      </c>
      <c r="GW100" s="2582">
        <f>+GL100/GE100</f>
        <v/>
      </c>
      <c r="GX100" s="2583">
        <f>+GM100/GE100</f>
        <v/>
      </c>
      <c r="GZ100" s="343" t="inlineStr">
        <is>
          <t>BC/BS</t>
        </is>
      </c>
      <c r="HA100" s="344">
        <f>+HB100/HB112</f>
        <v/>
      </c>
      <c r="HB100" s="345">
        <f>SUM(HC100:HJ100)</f>
        <v/>
      </c>
      <c r="HC100" s="346" t="n"/>
      <c r="HD100" s="346" t="n"/>
      <c r="HE100" s="346" t="n"/>
      <c r="HF100" s="346" t="n"/>
      <c r="HG100" s="346" t="n"/>
      <c r="HH100" s="346" t="n"/>
      <c r="HI100" s="346" t="n"/>
      <c r="HJ100" s="347" t="n"/>
      <c r="HK100" s="324" t="n"/>
      <c r="HL100" s="343">
        <f>+$A100</f>
        <v/>
      </c>
      <c r="HM100" s="339">
        <f>SUM(HN100:HU100)</f>
        <v/>
      </c>
      <c r="HN100" s="2582">
        <f>+HC100/HB100</f>
        <v/>
      </c>
      <c r="HO100" s="2582">
        <f>+HD100/HB100</f>
        <v/>
      </c>
      <c r="HP100" s="2582">
        <f>+HE100/HB100</f>
        <v/>
      </c>
      <c r="HQ100" s="2582">
        <f>+HF100/HB100</f>
        <v/>
      </c>
      <c r="HR100" s="2582">
        <f>+HG100/HB100</f>
        <v/>
      </c>
      <c r="HS100" s="2582">
        <f>+HH100/HB100</f>
        <v/>
      </c>
      <c r="HT100" s="2582">
        <f>+HI100/HB100</f>
        <v/>
      </c>
      <c r="HU100" s="2583">
        <f>+HJ100/HB100</f>
        <v/>
      </c>
      <c r="HW100" s="343" t="inlineStr">
        <is>
          <t>BC/BS</t>
        </is>
      </c>
      <c r="HX100" s="344">
        <f>+HY100/HY112</f>
        <v/>
      </c>
      <c r="HY100" s="345">
        <f>SUM(HZ100:IG100)</f>
        <v/>
      </c>
      <c r="HZ100" s="346" t="n"/>
      <c r="IA100" s="346" t="n"/>
      <c r="IB100" s="346" t="n"/>
      <c r="IC100" s="346" t="n"/>
      <c r="ID100" s="346" t="n"/>
      <c r="IE100" s="346" t="n"/>
      <c r="IF100" s="346" t="n"/>
      <c r="IG100" s="347" t="n"/>
      <c r="IH100" s="324" t="n"/>
      <c r="II100" s="343">
        <f>+$A100</f>
        <v/>
      </c>
      <c r="IJ100" s="339">
        <f>SUM(IK100:IR100)</f>
        <v/>
      </c>
      <c r="IK100" s="2582">
        <f>+HZ100/HY100</f>
        <v/>
      </c>
      <c r="IL100" s="2582">
        <f>+IA100/HY100</f>
        <v/>
      </c>
      <c r="IM100" s="2582">
        <f>+IB100/HY100</f>
        <v/>
      </c>
      <c r="IN100" s="2582">
        <f>+IC100/HY100</f>
        <v/>
      </c>
      <c r="IO100" s="2582">
        <f>+ID100/HY100</f>
        <v/>
      </c>
      <c r="IP100" s="2582">
        <f>+IE100/HY100</f>
        <v/>
      </c>
      <c r="IQ100" s="2582">
        <f>+IF100/HY100</f>
        <v/>
      </c>
      <c r="IR100" s="2583">
        <f>+IG100/HY100</f>
        <v/>
      </c>
      <c r="IT100" s="343" t="inlineStr">
        <is>
          <t>BC/BS</t>
        </is>
      </c>
      <c r="IU100" s="344">
        <f>+IV100/IV112</f>
        <v/>
      </c>
      <c r="IV100" s="345">
        <f>SUM(IW100:JD100)</f>
        <v/>
      </c>
      <c r="IW100" s="346" t="n"/>
      <c r="IX100" s="346" t="n"/>
      <c r="IY100" s="346" t="n"/>
      <c r="IZ100" s="346" t="n"/>
      <c r="JA100" s="346" t="n"/>
      <c r="JB100" s="346" t="n"/>
      <c r="JC100" s="346" t="n"/>
      <c r="JD100" s="347" t="n"/>
      <c r="JE100" s="324" t="n"/>
      <c r="JF100" s="343">
        <f>+$A100</f>
        <v/>
      </c>
      <c r="JG100" s="339">
        <f>SUM(JH100:JO100)</f>
        <v/>
      </c>
      <c r="JH100" s="2582">
        <f>+IW100/IV100</f>
        <v/>
      </c>
      <c r="JI100" s="2582">
        <f>+IX100/IV100</f>
        <v/>
      </c>
      <c r="JJ100" s="2582">
        <f>+IY100/IV100</f>
        <v/>
      </c>
      <c r="JK100" s="2582">
        <f>+IZ100/IV100</f>
        <v/>
      </c>
      <c r="JL100" s="2582">
        <f>+JA100/IV100</f>
        <v/>
      </c>
      <c r="JM100" s="2582">
        <f>+JB100/IV100</f>
        <v/>
      </c>
      <c r="JN100" s="2582">
        <f>+JC100/IV100</f>
        <v/>
      </c>
      <c r="JO100" s="2583">
        <f>+JD100/IV100</f>
        <v/>
      </c>
      <c r="JQ100" s="343" t="inlineStr">
        <is>
          <t>BC/BS</t>
        </is>
      </c>
      <c r="JR100" s="344">
        <f>+JS100/JS112</f>
        <v/>
      </c>
      <c r="JS100" s="345">
        <f>SUM(JT100:KA100)</f>
        <v/>
      </c>
      <c r="JT100" s="346" t="n"/>
      <c r="JU100" s="346" t="n"/>
      <c r="JV100" s="346" t="n"/>
      <c r="JW100" s="346" t="n"/>
      <c r="JX100" s="346" t="n"/>
      <c r="JY100" s="346" t="n"/>
      <c r="JZ100" s="346" t="n"/>
      <c r="KA100" s="347" t="n"/>
      <c r="KB100" s="324" t="n"/>
      <c r="KC100" s="343">
        <f>+$A100</f>
        <v/>
      </c>
      <c r="KD100" s="339">
        <f>SUM(KE100:KL100)</f>
        <v/>
      </c>
      <c r="KE100" s="2582">
        <f>+JT100/JS100</f>
        <v/>
      </c>
      <c r="KF100" s="2582">
        <f>+JU100/JS100</f>
        <v/>
      </c>
      <c r="KG100" s="2582">
        <f>+JV100/JS100</f>
        <v/>
      </c>
      <c r="KH100" s="2582">
        <f>+JW100/JS100</f>
        <v/>
      </c>
      <c r="KI100" s="2582">
        <f>+JX100/JS100</f>
        <v/>
      </c>
      <c r="KJ100" s="2582">
        <f>+JY100/JS100</f>
        <v/>
      </c>
      <c r="KK100" s="2582">
        <f>+JZ100/JS100</f>
        <v/>
      </c>
      <c r="KL100" s="2583">
        <f>+KA100/JS100</f>
        <v/>
      </c>
    </row>
    <row r="101">
      <c r="A101" s="343" t="inlineStr">
        <is>
          <t>COMMERCIAL</t>
        </is>
      </c>
      <c r="B101" s="344">
        <f>+C101/C112</f>
        <v/>
      </c>
      <c r="C101" s="345">
        <f>SUM(D101:K101)</f>
        <v/>
      </c>
      <c r="D101" s="346">
        <f>AA101+AX101+BU101+CR101+DO101+EL101+FI101+GF101+HC101+HZ101+IW101+JT101</f>
        <v/>
      </c>
      <c r="E101" s="346">
        <f>AB101+AY101+BV101+CS101+DP101+EM101+FJ101+GG101+HD101+IA101+IX101+JU101</f>
        <v/>
      </c>
      <c r="F101" s="346">
        <f>AC101+AZ101+BW101+CT101+DQ101+EN101+FK101+GH101+HE101+IB101+IY101+JV101</f>
        <v/>
      </c>
      <c r="G101" s="346">
        <f>AD101+BA101+BX101+CU101+DR101+EO101+FL101+GI101+HF101+IC101+IZ101+JW101</f>
        <v/>
      </c>
      <c r="H101" s="346">
        <f>AE101+BB101+BY101+CV101+DS101+EP101+FM101+GJ101+HG101+ID101+JA101+JX101</f>
        <v/>
      </c>
      <c r="I101" s="346">
        <f>AF101+BC101+BZ101+CW101+DT101+EQ101+FN101+GK101+HH101+IE101+JB101+JY101</f>
        <v/>
      </c>
      <c r="J101" s="346">
        <f>AG101+BD101+CA101+CX101+DU101+ER101+FO101+GL101+HI101+IF101+JC101+JZ101</f>
        <v/>
      </c>
      <c r="K101" s="347">
        <f>AH101+BE101+CB101+CY101+DV101+ES101+FP101+GM101+HJ101+IG101+JD101+KA101</f>
        <v/>
      </c>
      <c r="L101" s="324" t="n"/>
      <c r="M101" s="343">
        <f>+$A101</f>
        <v/>
      </c>
      <c r="N101" s="339">
        <f>SUM(O101:V101)</f>
        <v/>
      </c>
      <c r="O101" s="2582">
        <f>+D101/$C101</f>
        <v/>
      </c>
      <c r="P101" s="2582">
        <f>+E101/$C101</f>
        <v/>
      </c>
      <c r="Q101" s="2582">
        <f>+F101/$C101</f>
        <v/>
      </c>
      <c r="R101" s="2582">
        <f>+G101/$C101</f>
        <v/>
      </c>
      <c r="S101" s="2582">
        <f>+H101/$C101</f>
        <v/>
      </c>
      <c r="T101" s="2582">
        <f>+I101/$C101</f>
        <v/>
      </c>
      <c r="U101" s="2582">
        <f>+J101/$C101</f>
        <v/>
      </c>
      <c r="V101" s="2583">
        <f>+K101/$C101</f>
        <v/>
      </c>
      <c r="X101" s="343" t="inlineStr">
        <is>
          <t>COMMERCIAL</t>
        </is>
      </c>
      <c r="Y101" s="344">
        <f>+Z101/Z112</f>
        <v/>
      </c>
      <c r="Z101" s="345">
        <f>SUM(AA101:AH101)</f>
        <v/>
      </c>
      <c r="AA101" s="346" t="n"/>
      <c r="AB101" s="346" t="n"/>
      <c r="AC101" s="346" t="n"/>
      <c r="AD101" s="346" t="n"/>
      <c r="AE101" s="346" t="n"/>
      <c r="AF101" s="346" t="n"/>
      <c r="AG101" s="346" t="n"/>
      <c r="AH101" s="347" t="n"/>
      <c r="AI101" s="324" t="n"/>
      <c r="AJ101" s="343">
        <f>+$A101</f>
        <v/>
      </c>
      <c r="AK101" s="339">
        <f>SUM(AL101:AS101)</f>
        <v/>
      </c>
      <c r="AL101" s="2582">
        <f>+AA101/Z101</f>
        <v/>
      </c>
      <c r="AM101" s="2582">
        <f>+AB101/Z101</f>
        <v/>
      </c>
      <c r="AN101" s="2582">
        <f>+AC101/Z101</f>
        <v/>
      </c>
      <c r="AO101" s="2582">
        <f>+AD101/Z101</f>
        <v/>
      </c>
      <c r="AP101" s="2582">
        <f>+AE101/Z101</f>
        <v/>
      </c>
      <c r="AQ101" s="2582">
        <f>+AF101/Z101</f>
        <v/>
      </c>
      <c r="AR101" s="2582">
        <f>+AG101/Z101</f>
        <v/>
      </c>
      <c r="AS101" s="2583">
        <f>+AH101/Z101</f>
        <v/>
      </c>
      <c r="AU101" s="343" t="inlineStr">
        <is>
          <t>COMMERCIAL</t>
        </is>
      </c>
      <c r="AV101" s="344">
        <f>+AW101/AW112</f>
        <v/>
      </c>
      <c r="AW101" s="345">
        <f>SUM(AX101:BE101)</f>
        <v/>
      </c>
      <c r="AX101" s="346" t="n"/>
      <c r="AY101" s="346" t="n"/>
      <c r="AZ101" s="346" t="n"/>
      <c r="BA101" s="346" t="n"/>
      <c r="BB101" s="346" t="n"/>
      <c r="BC101" s="346" t="n"/>
      <c r="BD101" s="346" t="n"/>
      <c r="BE101" s="347" t="n"/>
      <c r="BF101" s="324" t="n"/>
      <c r="BG101" s="343">
        <f>+$A101</f>
        <v/>
      </c>
      <c r="BH101" s="339">
        <f>SUM(BI101:BP101)</f>
        <v/>
      </c>
      <c r="BI101" s="2582">
        <f>+AX101/AW101</f>
        <v/>
      </c>
      <c r="BJ101" s="2582">
        <f>+AY101/AW101</f>
        <v/>
      </c>
      <c r="BK101" s="2582">
        <f>+AZ101/AW101</f>
        <v/>
      </c>
      <c r="BL101" s="2582">
        <f>+BA101/AW101</f>
        <v/>
      </c>
      <c r="BM101" s="2582">
        <f>+BB101/AW101</f>
        <v/>
      </c>
      <c r="BN101" s="2582">
        <f>+BC101/AW101</f>
        <v/>
      </c>
      <c r="BO101" s="2582">
        <f>+BD101/AW101</f>
        <v/>
      </c>
      <c r="BP101" s="2583">
        <f>+BE101/AW101</f>
        <v/>
      </c>
      <c r="BR101" s="343" t="inlineStr">
        <is>
          <t>COMMERCIAL</t>
        </is>
      </c>
      <c r="BS101" s="344">
        <f>+BT101/BT112</f>
        <v/>
      </c>
      <c r="BT101" s="345">
        <f>SUM(BU101:CB101)</f>
        <v/>
      </c>
      <c r="BU101" s="346" t="n"/>
      <c r="BV101" s="346" t="n"/>
      <c r="BW101" s="346" t="n"/>
      <c r="BX101" s="346" t="n"/>
      <c r="BY101" s="346" t="n"/>
      <c r="BZ101" s="346" t="n"/>
      <c r="CA101" s="346" t="n"/>
      <c r="CB101" s="347" t="n"/>
      <c r="CC101" s="324" t="n"/>
      <c r="CD101" s="343">
        <f>+$A101</f>
        <v/>
      </c>
      <c r="CE101" s="339">
        <f>SUM(CF101:CM101)</f>
        <v/>
      </c>
      <c r="CF101" s="2582">
        <f>+BU101/BT101</f>
        <v/>
      </c>
      <c r="CG101" s="2582">
        <f>+BV101/BT101</f>
        <v/>
      </c>
      <c r="CH101" s="2582">
        <f>+BW101/BT101</f>
        <v/>
      </c>
      <c r="CI101" s="2582">
        <f>+BX101/BT101</f>
        <v/>
      </c>
      <c r="CJ101" s="2582">
        <f>+BY101/BT101</f>
        <v/>
      </c>
      <c r="CK101" s="2582">
        <f>+BZ101/BT101</f>
        <v/>
      </c>
      <c r="CL101" s="2582">
        <f>+CA101/BT101</f>
        <v/>
      </c>
      <c r="CM101" s="2583">
        <f>+CB101/BT101</f>
        <v/>
      </c>
      <c r="CO101" s="343" t="inlineStr">
        <is>
          <t>COMMERCIAL</t>
        </is>
      </c>
      <c r="CP101" s="344">
        <f>+CQ101/CQ112</f>
        <v/>
      </c>
      <c r="CQ101" s="345">
        <f>SUM(CR101:CY101)</f>
        <v/>
      </c>
      <c r="CR101" s="346" t="n"/>
      <c r="CS101" s="346" t="n"/>
      <c r="CT101" s="346" t="n"/>
      <c r="CU101" s="346" t="n"/>
      <c r="CV101" s="346" t="n"/>
      <c r="CW101" s="346" t="n"/>
      <c r="CX101" s="346" t="n"/>
      <c r="CY101" s="347" t="n"/>
      <c r="CZ101" s="324" t="n"/>
      <c r="DA101" s="343">
        <f>+$A101</f>
        <v/>
      </c>
      <c r="DB101" s="339">
        <f>SUM(DC101:DJ101)</f>
        <v/>
      </c>
      <c r="DC101" s="2582">
        <f>+CR101/CQ101</f>
        <v/>
      </c>
      <c r="DD101" s="2582">
        <f>+CS101/CQ101</f>
        <v/>
      </c>
      <c r="DE101" s="2582">
        <f>+CT101/CQ101</f>
        <v/>
      </c>
      <c r="DF101" s="2582">
        <f>+CU101/CQ101</f>
        <v/>
      </c>
      <c r="DG101" s="2582">
        <f>+CV101/CQ101</f>
        <v/>
      </c>
      <c r="DH101" s="2582">
        <f>+CW101/CQ101</f>
        <v/>
      </c>
      <c r="DI101" s="2582">
        <f>+CX101/CQ101</f>
        <v/>
      </c>
      <c r="DJ101" s="2583">
        <f>+CY101/CQ101</f>
        <v/>
      </c>
      <c r="DL101" s="343" t="inlineStr">
        <is>
          <t>COMMERCIAL</t>
        </is>
      </c>
      <c r="DM101" s="344">
        <f>+DN101/DN112</f>
        <v/>
      </c>
      <c r="DN101" s="345">
        <f>SUM(DO101:DV101)</f>
        <v/>
      </c>
      <c r="DO101" s="346" t="n"/>
      <c r="DP101" s="346" t="n"/>
      <c r="DQ101" s="346" t="n"/>
      <c r="DR101" s="346" t="n"/>
      <c r="DS101" s="346" t="n"/>
      <c r="DT101" s="346" t="n"/>
      <c r="DU101" s="346" t="n"/>
      <c r="DV101" s="347" t="n"/>
      <c r="DW101" s="324" t="n"/>
      <c r="DX101" s="343">
        <f>+$A101</f>
        <v/>
      </c>
      <c r="DY101" s="339">
        <f>SUM(DZ101:EG101)</f>
        <v/>
      </c>
      <c r="DZ101" s="2582">
        <f>+DO101/DN101</f>
        <v/>
      </c>
      <c r="EA101" s="2582">
        <f>+DP101/DN101</f>
        <v/>
      </c>
      <c r="EB101" s="2582">
        <f>+DQ101/DN101</f>
        <v/>
      </c>
      <c r="EC101" s="2582">
        <f>+DR101/DN101</f>
        <v/>
      </c>
      <c r="ED101" s="2582">
        <f>+DS101/DN101</f>
        <v/>
      </c>
      <c r="EE101" s="2582">
        <f>+DT101/DN101</f>
        <v/>
      </c>
      <c r="EF101" s="2582">
        <f>+DU101/DN101</f>
        <v/>
      </c>
      <c r="EG101" s="2583">
        <f>+DV101/DN101</f>
        <v/>
      </c>
      <c r="EI101" s="343" t="inlineStr">
        <is>
          <t>COMMERCIAL</t>
        </is>
      </c>
      <c r="EJ101" s="344">
        <f>+EK101/EK112</f>
        <v/>
      </c>
      <c r="EK101" s="345">
        <f>SUM(EL101:ES101)</f>
        <v/>
      </c>
      <c r="EL101" s="346" t="n"/>
      <c r="EM101" s="346" t="n"/>
      <c r="EN101" s="346" t="n"/>
      <c r="EO101" s="346" t="n"/>
      <c r="EP101" s="346" t="n"/>
      <c r="EQ101" s="346" t="n"/>
      <c r="ER101" s="346" t="n"/>
      <c r="ES101" s="347" t="n"/>
      <c r="ET101" s="324" t="n"/>
      <c r="EU101" s="343">
        <f>+$A101</f>
        <v/>
      </c>
      <c r="EV101" s="339">
        <f>SUM(EW101:FD101)</f>
        <v/>
      </c>
      <c r="EW101" s="2582">
        <f>+EL101/EK101</f>
        <v/>
      </c>
      <c r="EX101" s="2582">
        <f>+EM101/EK101</f>
        <v/>
      </c>
      <c r="EY101" s="2582">
        <f>+EN101/EK101</f>
        <v/>
      </c>
      <c r="EZ101" s="2582">
        <f>+EO101/EK101</f>
        <v/>
      </c>
      <c r="FA101" s="2582">
        <f>+EP101/EK101</f>
        <v/>
      </c>
      <c r="FB101" s="2582">
        <f>+EQ101/EK101</f>
        <v/>
      </c>
      <c r="FC101" s="2582">
        <f>+ER101/EK101</f>
        <v/>
      </c>
      <c r="FD101" s="2583">
        <f>+ES101/EK101</f>
        <v/>
      </c>
      <c r="FF101" s="343" t="inlineStr">
        <is>
          <t>COMMERCIAL</t>
        </is>
      </c>
      <c r="FG101" s="344">
        <f>+FH101/FH112</f>
        <v/>
      </c>
      <c r="FH101" s="345">
        <f>SUM(FI101:FP101)</f>
        <v/>
      </c>
      <c r="FI101" s="346" t="n"/>
      <c r="FJ101" s="346" t="n"/>
      <c r="FK101" s="346" t="n"/>
      <c r="FL101" s="346" t="n"/>
      <c r="FM101" s="346" t="n"/>
      <c r="FN101" s="346" t="n"/>
      <c r="FO101" s="346" t="n"/>
      <c r="FP101" s="347" t="n"/>
      <c r="FQ101" s="324" t="n"/>
      <c r="FR101" s="343">
        <f>+$A101</f>
        <v/>
      </c>
      <c r="FS101" s="339">
        <f>SUM(FT101:GA101)</f>
        <v/>
      </c>
      <c r="FT101" s="2582">
        <f>+FI101/FH101</f>
        <v/>
      </c>
      <c r="FU101" s="2582">
        <f>+FJ101/FH101</f>
        <v/>
      </c>
      <c r="FV101" s="2582">
        <f>+FK101/FH101</f>
        <v/>
      </c>
      <c r="FW101" s="2582">
        <f>+FL101/FH101</f>
        <v/>
      </c>
      <c r="FX101" s="2582">
        <f>+FM101/FH101</f>
        <v/>
      </c>
      <c r="FY101" s="2582">
        <f>+FN101/FH101</f>
        <v/>
      </c>
      <c r="FZ101" s="2582">
        <f>+FO101/FH101</f>
        <v/>
      </c>
      <c r="GA101" s="2583">
        <f>+FP101/FH101</f>
        <v/>
      </c>
      <c r="GC101" s="343" t="inlineStr">
        <is>
          <t>COMMERCIAL</t>
        </is>
      </c>
      <c r="GD101" s="344">
        <f>+GE101/GE112</f>
        <v/>
      </c>
      <c r="GE101" s="345">
        <f>SUM(GF101:GM101)</f>
        <v/>
      </c>
      <c r="GF101" s="346" t="n"/>
      <c r="GG101" s="346" t="n"/>
      <c r="GH101" s="346" t="n"/>
      <c r="GI101" s="346" t="n"/>
      <c r="GJ101" s="346" t="n"/>
      <c r="GK101" s="346" t="n"/>
      <c r="GL101" s="346" t="n"/>
      <c r="GM101" s="347" t="n"/>
      <c r="GN101" s="324" t="n"/>
      <c r="GO101" s="343">
        <f>+$A101</f>
        <v/>
      </c>
      <c r="GP101" s="339">
        <f>SUM(GQ101:GX101)</f>
        <v/>
      </c>
      <c r="GQ101" s="2582">
        <f>+GF101/GE101</f>
        <v/>
      </c>
      <c r="GR101" s="2582">
        <f>+GG101/GE101</f>
        <v/>
      </c>
      <c r="GS101" s="2582">
        <f>+GH101/GE101</f>
        <v/>
      </c>
      <c r="GT101" s="2582">
        <f>+GI101/GE101</f>
        <v/>
      </c>
      <c r="GU101" s="2582">
        <f>+GJ101/GE101</f>
        <v/>
      </c>
      <c r="GV101" s="2582">
        <f>+GK101/GE101</f>
        <v/>
      </c>
      <c r="GW101" s="2582">
        <f>+GL101/GE101</f>
        <v/>
      </c>
      <c r="GX101" s="2583">
        <f>+GM101/GE101</f>
        <v/>
      </c>
      <c r="GZ101" s="343" t="inlineStr">
        <is>
          <t>COMMERCIAL</t>
        </is>
      </c>
      <c r="HA101" s="344">
        <f>+HB101/HB112</f>
        <v/>
      </c>
      <c r="HB101" s="345">
        <f>SUM(HC101:HJ101)</f>
        <v/>
      </c>
      <c r="HC101" s="346" t="n"/>
      <c r="HD101" s="346" t="n"/>
      <c r="HE101" s="346" t="n"/>
      <c r="HF101" s="346" t="n"/>
      <c r="HG101" s="346" t="n"/>
      <c r="HH101" s="346" t="n"/>
      <c r="HI101" s="346" t="n"/>
      <c r="HJ101" s="347" t="n"/>
      <c r="HK101" s="324" t="n"/>
      <c r="HL101" s="343">
        <f>+$A101</f>
        <v/>
      </c>
      <c r="HM101" s="339">
        <f>SUM(HN101:HU101)</f>
        <v/>
      </c>
      <c r="HN101" s="2582">
        <f>+HC101/HB101</f>
        <v/>
      </c>
      <c r="HO101" s="2582">
        <f>+HD101/HB101</f>
        <v/>
      </c>
      <c r="HP101" s="2582">
        <f>+HE101/HB101</f>
        <v/>
      </c>
      <c r="HQ101" s="2582">
        <f>+HF101/HB101</f>
        <v/>
      </c>
      <c r="HR101" s="2582">
        <f>+HG101/HB101</f>
        <v/>
      </c>
      <c r="HS101" s="2582">
        <f>+HH101/HB101</f>
        <v/>
      </c>
      <c r="HT101" s="2582">
        <f>+HI101/HB101</f>
        <v/>
      </c>
      <c r="HU101" s="2583">
        <f>+HJ101/HB101</f>
        <v/>
      </c>
      <c r="HW101" s="343" t="inlineStr">
        <is>
          <t>COMMERCIAL</t>
        </is>
      </c>
      <c r="HX101" s="344">
        <f>+HY101/HY112</f>
        <v/>
      </c>
      <c r="HY101" s="345">
        <f>SUM(HZ101:IG101)</f>
        <v/>
      </c>
      <c r="HZ101" s="346" t="n"/>
      <c r="IA101" s="346" t="n"/>
      <c r="IB101" s="346" t="n"/>
      <c r="IC101" s="346" t="n"/>
      <c r="ID101" s="346" t="n"/>
      <c r="IE101" s="346" t="n"/>
      <c r="IF101" s="346" t="n"/>
      <c r="IG101" s="347" t="n"/>
      <c r="IH101" s="324" t="n"/>
      <c r="II101" s="343">
        <f>+$A101</f>
        <v/>
      </c>
      <c r="IJ101" s="339">
        <f>SUM(IK101:IR101)</f>
        <v/>
      </c>
      <c r="IK101" s="2582">
        <f>+HZ101/HY101</f>
        <v/>
      </c>
      <c r="IL101" s="2582">
        <f>+IA101/HY101</f>
        <v/>
      </c>
      <c r="IM101" s="2582">
        <f>+IB101/HY101</f>
        <v/>
      </c>
      <c r="IN101" s="2582">
        <f>+IC101/HY101</f>
        <v/>
      </c>
      <c r="IO101" s="2582">
        <f>+ID101/HY101</f>
        <v/>
      </c>
      <c r="IP101" s="2582">
        <f>+IE101/HY101</f>
        <v/>
      </c>
      <c r="IQ101" s="2582">
        <f>+IF101/HY101</f>
        <v/>
      </c>
      <c r="IR101" s="2583">
        <f>+IG101/HY101</f>
        <v/>
      </c>
      <c r="IT101" s="343" t="inlineStr">
        <is>
          <t>COMMERCIAL</t>
        </is>
      </c>
      <c r="IU101" s="344">
        <f>+IV101/IV112</f>
        <v/>
      </c>
      <c r="IV101" s="345">
        <f>SUM(IW101:JD101)</f>
        <v/>
      </c>
      <c r="IW101" s="346" t="n"/>
      <c r="IX101" s="346" t="n"/>
      <c r="IY101" s="346" t="n"/>
      <c r="IZ101" s="346" t="n"/>
      <c r="JA101" s="346" t="n"/>
      <c r="JB101" s="346" t="n"/>
      <c r="JC101" s="346" t="n"/>
      <c r="JD101" s="347" t="n"/>
      <c r="JE101" s="324" t="n"/>
      <c r="JF101" s="343">
        <f>+$A101</f>
        <v/>
      </c>
      <c r="JG101" s="339">
        <f>SUM(JH101:JO101)</f>
        <v/>
      </c>
      <c r="JH101" s="2582">
        <f>+IW101/IV101</f>
        <v/>
      </c>
      <c r="JI101" s="2582">
        <f>+IX101/IV101</f>
        <v/>
      </c>
      <c r="JJ101" s="2582">
        <f>+IY101/IV101</f>
        <v/>
      </c>
      <c r="JK101" s="2582">
        <f>+IZ101/IV101</f>
        <v/>
      </c>
      <c r="JL101" s="2582">
        <f>+JA101/IV101</f>
        <v/>
      </c>
      <c r="JM101" s="2582">
        <f>+JB101/IV101</f>
        <v/>
      </c>
      <c r="JN101" s="2582">
        <f>+JC101/IV101</f>
        <v/>
      </c>
      <c r="JO101" s="2583">
        <f>+JD101/IV101</f>
        <v/>
      </c>
      <c r="JQ101" s="343" t="inlineStr">
        <is>
          <t>COMMERCIAL</t>
        </is>
      </c>
      <c r="JR101" s="344">
        <f>+JS101/JS112</f>
        <v/>
      </c>
      <c r="JS101" s="345">
        <f>SUM(JT101:KA101)</f>
        <v/>
      </c>
      <c r="JT101" s="346" t="n"/>
      <c r="JU101" s="346" t="n"/>
      <c r="JV101" s="346" t="n"/>
      <c r="JW101" s="346" t="n"/>
      <c r="JX101" s="346" t="n"/>
      <c r="JY101" s="346" t="n"/>
      <c r="JZ101" s="346" t="n"/>
      <c r="KA101" s="347" t="n"/>
      <c r="KB101" s="324" t="n"/>
      <c r="KC101" s="343">
        <f>+$A101</f>
        <v/>
      </c>
      <c r="KD101" s="339">
        <f>SUM(KE101:KL101)</f>
        <v/>
      </c>
      <c r="KE101" s="2582">
        <f>+JT101/JS101</f>
        <v/>
      </c>
      <c r="KF101" s="2582">
        <f>+JU101/JS101</f>
        <v/>
      </c>
      <c r="KG101" s="2582">
        <f>+JV101/JS101</f>
        <v/>
      </c>
      <c r="KH101" s="2582">
        <f>+JW101/JS101</f>
        <v/>
      </c>
      <c r="KI101" s="2582">
        <f>+JX101/JS101</f>
        <v/>
      </c>
      <c r="KJ101" s="2582">
        <f>+JY101/JS101</f>
        <v/>
      </c>
      <c r="KK101" s="2582">
        <f>+JZ101/JS101</f>
        <v/>
      </c>
      <c r="KL101" s="2583">
        <f>+KA101/JS101</f>
        <v/>
      </c>
    </row>
    <row r="102">
      <c r="A102" s="343" t="inlineStr">
        <is>
          <t>HEALTHCARE PRO</t>
        </is>
      </c>
      <c r="B102" s="344">
        <f>+C102/C112</f>
        <v/>
      </c>
      <c r="C102" s="345">
        <f>SUM(D102:K102)</f>
        <v/>
      </c>
      <c r="D102" s="346">
        <f>AA102+AX102+BU102+CR102+DO102+EL102+FI102+GF102+HC102+HZ102+IW102+JT102</f>
        <v/>
      </c>
      <c r="E102" s="346">
        <f>AB102+AY102+BV102+CS102+DP102+EM102+FJ102+GG102+HD102+IA102+IX102+JU102</f>
        <v/>
      </c>
      <c r="F102" s="346">
        <f>AC102+AZ102+BW102+CT102+DQ102+EN102+FK102+GH102+HE102+IB102+IY102+JV102</f>
        <v/>
      </c>
      <c r="G102" s="346">
        <f>AD102+BA102+BX102+CU102+DR102+EO102+FL102+GI102+HF102+IC102+IZ102+JW102</f>
        <v/>
      </c>
      <c r="H102" s="346">
        <f>AE102+BB102+BY102+CV102+DS102+EP102+FM102+GJ102+HG102+ID102+JA102+JX102</f>
        <v/>
      </c>
      <c r="I102" s="346">
        <f>AF102+BC102+BZ102+CW102+DT102+EQ102+FN102+GK102+HH102+IE102+JB102+JY102</f>
        <v/>
      </c>
      <c r="J102" s="346">
        <f>AG102+BD102+CA102+CX102+DU102+ER102+FO102+GL102+HI102+IF102+JC102+JZ102</f>
        <v/>
      </c>
      <c r="K102" s="347">
        <f>AH102+BE102+CB102+CY102+DV102+ES102+FP102+GM102+HJ102+IG102+JD102+KA102</f>
        <v/>
      </c>
      <c r="L102" s="324" t="n"/>
      <c r="M102" s="343">
        <f>+$A102</f>
        <v/>
      </c>
      <c r="N102" s="339">
        <f>SUM(O102:V102)</f>
        <v/>
      </c>
      <c r="O102" s="2582">
        <f>+D102/$C102</f>
        <v/>
      </c>
      <c r="P102" s="2582">
        <f>+E102/$C102</f>
        <v/>
      </c>
      <c r="Q102" s="2582">
        <f>+F102/$C102</f>
        <v/>
      </c>
      <c r="R102" s="2582">
        <f>+G102/$C102</f>
        <v/>
      </c>
      <c r="S102" s="2582">
        <f>+H102/$C102</f>
        <v/>
      </c>
      <c r="T102" s="2582">
        <f>+I102/$C102</f>
        <v/>
      </c>
      <c r="U102" s="2582">
        <f>+J102/$C102</f>
        <v/>
      </c>
      <c r="V102" s="2583">
        <f>+K102/$C102</f>
        <v/>
      </c>
      <c r="X102" s="343" t="inlineStr">
        <is>
          <t>HEALTHCARE PRO</t>
        </is>
      </c>
      <c r="Y102" s="344">
        <f>+Z102/Z112</f>
        <v/>
      </c>
      <c r="Z102" s="345">
        <f>SUM(AA102:AH102)</f>
        <v/>
      </c>
      <c r="AA102" s="346" t="n"/>
      <c r="AB102" s="346" t="n"/>
      <c r="AC102" s="346" t="n"/>
      <c r="AD102" s="346" t="n"/>
      <c r="AE102" s="346" t="n"/>
      <c r="AF102" s="346" t="n"/>
      <c r="AG102" s="346" t="n"/>
      <c r="AH102" s="347" t="n"/>
      <c r="AI102" s="324" t="n"/>
      <c r="AJ102" s="343">
        <f>+$A102</f>
        <v/>
      </c>
      <c r="AK102" s="339">
        <f>SUM(AL102:AS102)</f>
        <v/>
      </c>
      <c r="AL102" s="2582">
        <f>+AA102/Z102</f>
        <v/>
      </c>
      <c r="AM102" s="2582">
        <f>+AB102/Z102</f>
        <v/>
      </c>
      <c r="AN102" s="2582">
        <f>+AC102/Z102</f>
        <v/>
      </c>
      <c r="AO102" s="2582">
        <f>+AD102/Z102</f>
        <v/>
      </c>
      <c r="AP102" s="2582">
        <f>+AE102/Z102</f>
        <v/>
      </c>
      <c r="AQ102" s="2582">
        <f>+AF102/Z102</f>
        <v/>
      </c>
      <c r="AR102" s="2582">
        <f>+AG102/Z102</f>
        <v/>
      </c>
      <c r="AS102" s="2583">
        <f>+AH102/Z102</f>
        <v/>
      </c>
      <c r="AU102" s="343" t="inlineStr">
        <is>
          <t>HEALTHCARE PRO</t>
        </is>
      </c>
      <c r="AV102" s="344">
        <f>+AW102/AW112</f>
        <v/>
      </c>
      <c r="AW102" s="345">
        <f>SUM(AX102:BE102)</f>
        <v/>
      </c>
      <c r="AX102" s="346" t="n"/>
      <c r="AY102" s="346" t="n"/>
      <c r="AZ102" s="346" t="n"/>
      <c r="BA102" s="346" t="n"/>
      <c r="BB102" s="346" t="n"/>
      <c r="BC102" s="346" t="n"/>
      <c r="BD102" s="346" t="n"/>
      <c r="BE102" s="347" t="n"/>
      <c r="BF102" s="324" t="n"/>
      <c r="BG102" s="343">
        <f>+$A102</f>
        <v/>
      </c>
      <c r="BH102" s="339">
        <f>SUM(BI102:BP102)</f>
        <v/>
      </c>
      <c r="BI102" s="2582">
        <f>+AX102/AW102</f>
        <v/>
      </c>
      <c r="BJ102" s="2582">
        <f>+AY102/AW102</f>
        <v/>
      </c>
      <c r="BK102" s="2582">
        <f>+AZ102/AW102</f>
        <v/>
      </c>
      <c r="BL102" s="2582">
        <f>+BA102/AW102</f>
        <v/>
      </c>
      <c r="BM102" s="2582">
        <f>+BB102/AW102</f>
        <v/>
      </c>
      <c r="BN102" s="2582">
        <f>+BC102/AW102</f>
        <v/>
      </c>
      <c r="BO102" s="2582">
        <f>+BD102/AW102</f>
        <v/>
      </c>
      <c r="BP102" s="2583">
        <f>+BE102/AW102</f>
        <v/>
      </c>
      <c r="BR102" s="343" t="inlineStr">
        <is>
          <t>HEALTHCARE PRO</t>
        </is>
      </c>
      <c r="BS102" s="344">
        <f>+BT102/BT112</f>
        <v/>
      </c>
      <c r="BT102" s="345">
        <f>SUM(BU102:CB102)</f>
        <v/>
      </c>
      <c r="BU102" s="346" t="n"/>
      <c r="BV102" s="346" t="n"/>
      <c r="BW102" s="346" t="n"/>
      <c r="BX102" s="346" t="n"/>
      <c r="BY102" s="346" t="n"/>
      <c r="BZ102" s="346" t="n"/>
      <c r="CA102" s="346" t="n"/>
      <c r="CB102" s="347" t="n"/>
      <c r="CC102" s="324" t="n"/>
      <c r="CD102" s="343">
        <f>+$A102</f>
        <v/>
      </c>
      <c r="CE102" s="339">
        <f>SUM(CF102:CM102)</f>
        <v/>
      </c>
      <c r="CF102" s="2582">
        <f>+BU102/BT102</f>
        <v/>
      </c>
      <c r="CG102" s="2582">
        <f>+BV102/BT102</f>
        <v/>
      </c>
      <c r="CH102" s="2582">
        <f>+BW102/BT102</f>
        <v/>
      </c>
      <c r="CI102" s="2582">
        <f>+BX102/BT102</f>
        <v/>
      </c>
      <c r="CJ102" s="2582">
        <f>+BY102/BT102</f>
        <v/>
      </c>
      <c r="CK102" s="2582">
        <f>+BZ102/BT102</f>
        <v/>
      </c>
      <c r="CL102" s="2582">
        <f>+CA102/BT102</f>
        <v/>
      </c>
      <c r="CM102" s="2583">
        <f>+CB102/BT102</f>
        <v/>
      </c>
      <c r="CO102" s="343" t="inlineStr">
        <is>
          <t>HEALTHCARE PRO</t>
        </is>
      </c>
      <c r="CP102" s="344">
        <f>+CQ102/CQ112</f>
        <v/>
      </c>
      <c r="CQ102" s="345">
        <f>SUM(CR102:CY102)</f>
        <v/>
      </c>
      <c r="CR102" s="346" t="n"/>
      <c r="CS102" s="346" t="n"/>
      <c r="CT102" s="346" t="n"/>
      <c r="CU102" s="346" t="n"/>
      <c r="CV102" s="346" t="n"/>
      <c r="CW102" s="346" t="n"/>
      <c r="CX102" s="346" t="n"/>
      <c r="CY102" s="347" t="n"/>
      <c r="CZ102" s="324" t="n"/>
      <c r="DA102" s="343">
        <f>+$A102</f>
        <v/>
      </c>
      <c r="DB102" s="339">
        <f>SUM(DC102:DJ102)</f>
        <v/>
      </c>
      <c r="DC102" s="2582">
        <f>+CR102/CQ102</f>
        <v/>
      </c>
      <c r="DD102" s="2582">
        <f>+CS102/CQ102</f>
        <v/>
      </c>
      <c r="DE102" s="2582">
        <f>+CT102/CQ102</f>
        <v/>
      </c>
      <c r="DF102" s="2582">
        <f>+CU102/CQ102</f>
        <v/>
      </c>
      <c r="DG102" s="2582">
        <f>+CV102/CQ102</f>
        <v/>
      </c>
      <c r="DH102" s="2582">
        <f>+CW102/CQ102</f>
        <v/>
      </c>
      <c r="DI102" s="2582">
        <f>+CX102/CQ102</f>
        <v/>
      </c>
      <c r="DJ102" s="2583">
        <f>+CY102/CQ102</f>
        <v/>
      </c>
      <c r="DL102" s="343" t="inlineStr">
        <is>
          <t>HEALTHCARE PRO</t>
        </is>
      </c>
      <c r="DM102" s="344">
        <f>+DN102/DN112</f>
        <v/>
      </c>
      <c r="DN102" s="345">
        <f>SUM(DO102:DV102)</f>
        <v/>
      </c>
      <c r="DO102" s="346" t="n"/>
      <c r="DP102" s="346" t="n"/>
      <c r="DQ102" s="346" t="n"/>
      <c r="DR102" s="346" t="n"/>
      <c r="DS102" s="346" t="n"/>
      <c r="DT102" s="346" t="n"/>
      <c r="DU102" s="346" t="n"/>
      <c r="DV102" s="347" t="n"/>
      <c r="DW102" s="324" t="n"/>
      <c r="DX102" s="343">
        <f>+$A102</f>
        <v/>
      </c>
      <c r="DY102" s="339">
        <f>SUM(DZ102:EG102)</f>
        <v/>
      </c>
      <c r="DZ102" s="2582">
        <f>+DO102/DN102</f>
        <v/>
      </c>
      <c r="EA102" s="2582">
        <f>+DP102/DN102</f>
        <v/>
      </c>
      <c r="EB102" s="2582">
        <f>+DQ102/DN102</f>
        <v/>
      </c>
      <c r="EC102" s="2582">
        <f>+DR102/DN102</f>
        <v/>
      </c>
      <c r="ED102" s="2582">
        <f>+DS102/DN102</f>
        <v/>
      </c>
      <c r="EE102" s="2582">
        <f>+DT102/DN102</f>
        <v/>
      </c>
      <c r="EF102" s="2582">
        <f>+DU102/DN102</f>
        <v/>
      </c>
      <c r="EG102" s="2583">
        <f>+DV102/DN102</f>
        <v/>
      </c>
      <c r="EI102" s="343" t="inlineStr">
        <is>
          <t>HEALTHCARE PRO</t>
        </is>
      </c>
      <c r="EJ102" s="344">
        <f>+EK102/EK112</f>
        <v/>
      </c>
      <c r="EK102" s="345">
        <f>SUM(EL102:ES102)</f>
        <v/>
      </c>
      <c r="EL102" s="346" t="n"/>
      <c r="EM102" s="346" t="n"/>
      <c r="EN102" s="346" t="n"/>
      <c r="EO102" s="346" t="n"/>
      <c r="EP102" s="346" t="n"/>
      <c r="EQ102" s="346" t="n"/>
      <c r="ER102" s="346" t="n"/>
      <c r="ES102" s="347" t="n"/>
      <c r="ET102" s="324" t="n"/>
      <c r="EU102" s="343">
        <f>+$A102</f>
        <v/>
      </c>
      <c r="EV102" s="339">
        <f>SUM(EW102:FD102)</f>
        <v/>
      </c>
      <c r="EW102" s="2582">
        <f>+EL102/EK102</f>
        <v/>
      </c>
      <c r="EX102" s="2582">
        <f>+EM102/EK102</f>
        <v/>
      </c>
      <c r="EY102" s="2582">
        <f>+EN102/EK102</f>
        <v/>
      </c>
      <c r="EZ102" s="2582">
        <f>+EO102/EK102</f>
        <v/>
      </c>
      <c r="FA102" s="2582">
        <f>+EP102/EK102</f>
        <v/>
      </c>
      <c r="FB102" s="2582">
        <f>+EQ102/EK102</f>
        <v/>
      </c>
      <c r="FC102" s="2582">
        <f>+ER102/EK102</f>
        <v/>
      </c>
      <c r="FD102" s="2583">
        <f>+ES102/EK102</f>
        <v/>
      </c>
      <c r="FF102" s="343" t="inlineStr">
        <is>
          <t>HEALTHCARE PRO</t>
        </is>
      </c>
      <c r="FG102" s="344">
        <f>+FH102/FH112</f>
        <v/>
      </c>
      <c r="FH102" s="345">
        <f>SUM(FI102:FP102)</f>
        <v/>
      </c>
      <c r="FI102" s="346" t="n"/>
      <c r="FJ102" s="346" t="n"/>
      <c r="FK102" s="346" t="n"/>
      <c r="FL102" s="346" t="n"/>
      <c r="FM102" s="346" t="n"/>
      <c r="FN102" s="346" t="n"/>
      <c r="FO102" s="346" t="n"/>
      <c r="FP102" s="347" t="n"/>
      <c r="FQ102" s="324" t="n"/>
      <c r="FR102" s="343">
        <f>+$A102</f>
        <v/>
      </c>
      <c r="FS102" s="339">
        <f>SUM(FT102:GA102)</f>
        <v/>
      </c>
      <c r="FT102" s="2582">
        <f>+FI102/FH102</f>
        <v/>
      </c>
      <c r="FU102" s="2582">
        <f>+FJ102/FH102</f>
        <v/>
      </c>
      <c r="FV102" s="2582">
        <f>+FK102/FH102</f>
        <v/>
      </c>
      <c r="FW102" s="2582">
        <f>+FL102/FH102</f>
        <v/>
      </c>
      <c r="FX102" s="2582">
        <f>+FM102/FH102</f>
        <v/>
      </c>
      <c r="FY102" s="2582">
        <f>+FN102/FH102</f>
        <v/>
      </c>
      <c r="FZ102" s="2582">
        <f>+FO102/FH102</f>
        <v/>
      </c>
      <c r="GA102" s="2583">
        <f>+FP102/FH102</f>
        <v/>
      </c>
      <c r="GC102" s="343" t="inlineStr">
        <is>
          <t>HEALTHCARE PRO</t>
        </is>
      </c>
      <c r="GD102" s="344">
        <f>+GE102/GE112</f>
        <v/>
      </c>
      <c r="GE102" s="345">
        <f>SUM(GF102:GM102)</f>
        <v/>
      </c>
      <c r="GF102" s="346" t="n"/>
      <c r="GG102" s="346" t="n"/>
      <c r="GH102" s="346" t="n"/>
      <c r="GI102" s="346" t="n"/>
      <c r="GJ102" s="346" t="n"/>
      <c r="GK102" s="346" t="n"/>
      <c r="GL102" s="346" t="n"/>
      <c r="GM102" s="347" t="n"/>
      <c r="GN102" s="324" t="n"/>
      <c r="GO102" s="343">
        <f>+$A102</f>
        <v/>
      </c>
      <c r="GP102" s="339">
        <f>SUM(GQ102:GX102)</f>
        <v/>
      </c>
      <c r="GQ102" s="2582">
        <f>+GF102/GE102</f>
        <v/>
      </c>
      <c r="GR102" s="2582">
        <f>+GG102/GE102</f>
        <v/>
      </c>
      <c r="GS102" s="2582">
        <f>+GH102/GE102</f>
        <v/>
      </c>
      <c r="GT102" s="2582">
        <f>+GI102/GE102</f>
        <v/>
      </c>
      <c r="GU102" s="2582">
        <f>+GJ102/GE102</f>
        <v/>
      </c>
      <c r="GV102" s="2582">
        <f>+GK102/GE102</f>
        <v/>
      </c>
      <c r="GW102" s="2582">
        <f>+GL102/GE102</f>
        <v/>
      </c>
      <c r="GX102" s="2583">
        <f>+GM102/GE102</f>
        <v/>
      </c>
      <c r="GZ102" s="343" t="inlineStr">
        <is>
          <t>HEALTHCARE PRO</t>
        </is>
      </c>
      <c r="HA102" s="344">
        <f>+HB102/HB112</f>
        <v/>
      </c>
      <c r="HB102" s="345">
        <f>SUM(HC102:HJ102)</f>
        <v/>
      </c>
      <c r="HC102" s="346" t="n"/>
      <c r="HD102" s="346" t="n"/>
      <c r="HE102" s="346" t="n"/>
      <c r="HF102" s="346" t="n"/>
      <c r="HG102" s="346" t="n"/>
      <c r="HH102" s="346" t="n"/>
      <c r="HI102" s="346" t="n"/>
      <c r="HJ102" s="347" t="n"/>
      <c r="HK102" s="324" t="n"/>
      <c r="HL102" s="343">
        <f>+$A102</f>
        <v/>
      </c>
      <c r="HM102" s="339">
        <f>SUM(HN102:HU102)</f>
        <v/>
      </c>
      <c r="HN102" s="2582">
        <f>+HC102/HB102</f>
        <v/>
      </c>
      <c r="HO102" s="2582">
        <f>+HD102/HB102</f>
        <v/>
      </c>
      <c r="HP102" s="2582">
        <f>+HE102/HB102</f>
        <v/>
      </c>
      <c r="HQ102" s="2582">
        <f>+HF102/HB102</f>
        <v/>
      </c>
      <c r="HR102" s="2582">
        <f>+HG102/HB102</f>
        <v/>
      </c>
      <c r="HS102" s="2582">
        <f>+HH102/HB102</f>
        <v/>
      </c>
      <c r="HT102" s="2582">
        <f>+HI102/HB102</f>
        <v/>
      </c>
      <c r="HU102" s="2583">
        <f>+HJ102/HB102</f>
        <v/>
      </c>
      <c r="HW102" s="343" t="inlineStr">
        <is>
          <t>HEALTHCARE PRO</t>
        </is>
      </c>
      <c r="HX102" s="344">
        <f>+HY102/HY112</f>
        <v/>
      </c>
      <c r="HY102" s="345">
        <f>SUM(HZ102:IG102)</f>
        <v/>
      </c>
      <c r="HZ102" s="346" t="n"/>
      <c r="IA102" s="346" t="n"/>
      <c r="IB102" s="346" t="n"/>
      <c r="IC102" s="346" t="n"/>
      <c r="ID102" s="346" t="n"/>
      <c r="IE102" s="346" t="n"/>
      <c r="IF102" s="346" t="n"/>
      <c r="IG102" s="347" t="n"/>
      <c r="IH102" s="324" t="n"/>
      <c r="II102" s="343">
        <f>+$A102</f>
        <v/>
      </c>
      <c r="IJ102" s="339">
        <f>SUM(IK102:IR102)</f>
        <v/>
      </c>
      <c r="IK102" s="2582">
        <f>+HZ102/HY102</f>
        <v/>
      </c>
      <c r="IL102" s="2582">
        <f>+IA102/HY102</f>
        <v/>
      </c>
      <c r="IM102" s="2582">
        <f>+IB102/HY102</f>
        <v/>
      </c>
      <c r="IN102" s="2582">
        <f>+IC102/HY102</f>
        <v/>
      </c>
      <c r="IO102" s="2582">
        <f>+ID102/HY102</f>
        <v/>
      </c>
      <c r="IP102" s="2582">
        <f>+IE102/HY102</f>
        <v/>
      </c>
      <c r="IQ102" s="2582">
        <f>+IF102/HY102</f>
        <v/>
      </c>
      <c r="IR102" s="2583">
        <f>+IG102/HY102</f>
        <v/>
      </c>
      <c r="IT102" s="343" t="inlineStr">
        <is>
          <t>HEALTHCARE PRO</t>
        </is>
      </c>
      <c r="IU102" s="344">
        <f>+IV102/IV112</f>
        <v/>
      </c>
      <c r="IV102" s="345">
        <f>SUM(IW102:JD102)</f>
        <v/>
      </c>
      <c r="IW102" s="346" t="n"/>
      <c r="IX102" s="346" t="n"/>
      <c r="IY102" s="346" t="n"/>
      <c r="IZ102" s="346" t="n"/>
      <c r="JA102" s="346" t="n"/>
      <c r="JB102" s="346" t="n"/>
      <c r="JC102" s="346" t="n"/>
      <c r="JD102" s="347" t="n"/>
      <c r="JE102" s="324" t="n"/>
      <c r="JF102" s="343">
        <f>+$A102</f>
        <v/>
      </c>
      <c r="JG102" s="339">
        <f>SUM(JH102:JO102)</f>
        <v/>
      </c>
      <c r="JH102" s="2582">
        <f>+IW102/IV102</f>
        <v/>
      </c>
      <c r="JI102" s="2582">
        <f>+IX102/IV102</f>
        <v/>
      </c>
      <c r="JJ102" s="2582">
        <f>+IY102/IV102</f>
        <v/>
      </c>
      <c r="JK102" s="2582">
        <f>+IZ102/IV102</f>
        <v/>
      </c>
      <c r="JL102" s="2582">
        <f>+JA102/IV102</f>
        <v/>
      </c>
      <c r="JM102" s="2582">
        <f>+JB102/IV102</f>
        <v/>
      </c>
      <c r="JN102" s="2582">
        <f>+JC102/IV102</f>
        <v/>
      </c>
      <c r="JO102" s="2583">
        <f>+JD102/IV102</f>
        <v/>
      </c>
      <c r="JQ102" s="343" t="inlineStr">
        <is>
          <t>HEALTHCARE PRO</t>
        </is>
      </c>
      <c r="JR102" s="344">
        <f>+JS102/JS112</f>
        <v/>
      </c>
      <c r="JS102" s="345">
        <f>SUM(JT102:KA102)</f>
        <v/>
      </c>
      <c r="JT102" s="346" t="n"/>
      <c r="JU102" s="346" t="n"/>
      <c r="JV102" s="346" t="n"/>
      <c r="JW102" s="346" t="n"/>
      <c r="JX102" s="346" t="n"/>
      <c r="JY102" s="346" t="n"/>
      <c r="JZ102" s="346" t="n"/>
      <c r="KA102" s="347" t="n"/>
      <c r="KB102" s="324" t="n"/>
      <c r="KC102" s="343">
        <f>+$A102</f>
        <v/>
      </c>
      <c r="KD102" s="339">
        <f>SUM(KE102:KL102)</f>
        <v/>
      </c>
      <c r="KE102" s="2582">
        <f>+JT102/JS102</f>
        <v/>
      </c>
      <c r="KF102" s="2582">
        <f>+JU102/JS102</f>
        <v/>
      </c>
      <c r="KG102" s="2582">
        <f>+JV102/JS102</f>
        <v/>
      </c>
      <c r="KH102" s="2582">
        <f>+JW102/JS102</f>
        <v/>
      </c>
      <c r="KI102" s="2582">
        <f>+JX102/JS102</f>
        <v/>
      </c>
      <c r="KJ102" s="2582">
        <f>+JY102/JS102</f>
        <v/>
      </c>
      <c r="KK102" s="2582">
        <f>+JZ102/JS102</f>
        <v/>
      </c>
      <c r="KL102" s="2583">
        <f>+KA102/JS102</f>
        <v/>
      </c>
    </row>
    <row r="103">
      <c r="A103" s="343" t="inlineStr">
        <is>
          <t>INSTITUTIONAL</t>
        </is>
      </c>
      <c r="B103" s="344">
        <f>+C103/C112</f>
        <v/>
      </c>
      <c r="C103" s="345">
        <f>SUM(D103:K103)</f>
        <v/>
      </c>
      <c r="D103" s="346">
        <f>AA103+AX103+BU103+CR103+DO103+EL103+FI103+GF103+HC103+HZ103+IW103+JT103</f>
        <v/>
      </c>
      <c r="E103" s="346">
        <f>AB103+AY103+BV103+CS103+DP103+EM103+FJ103+GG103+HD103+IA103+IX103+JU103</f>
        <v/>
      </c>
      <c r="F103" s="346">
        <f>AC103+AZ103+BW103+CT103+DQ103+EN103+FK103+GH103+HE103+IB103+IY103+JV103</f>
        <v/>
      </c>
      <c r="G103" s="346">
        <f>AD103+BA103+BX103+CU103+DR103+EO103+FL103+GI103+HF103+IC103+IZ103+JW103</f>
        <v/>
      </c>
      <c r="H103" s="346">
        <f>AE103+BB103+BY103+CV103+DS103+EP103+FM103+GJ103+HG103+ID103+JA103+JX103</f>
        <v/>
      </c>
      <c r="I103" s="346">
        <f>AF103+BC103+BZ103+CW103+DT103+EQ103+FN103+GK103+HH103+IE103+JB103+JY103</f>
        <v/>
      </c>
      <c r="J103" s="346">
        <f>AG103+BD103+CA103+CX103+DU103+ER103+FO103+GL103+HI103+IF103+JC103+JZ103</f>
        <v/>
      </c>
      <c r="K103" s="347">
        <f>AH103+BE103+CB103+CY103+DV103+ES103+FP103+GM103+HJ103+IG103+JD103+KA103</f>
        <v/>
      </c>
      <c r="L103" s="324" t="n"/>
      <c r="M103" s="343">
        <f>+$A103</f>
        <v/>
      </c>
      <c r="N103" s="339">
        <f>SUM(O103:V103)</f>
        <v/>
      </c>
      <c r="O103" s="2582">
        <f>+D103/$C103</f>
        <v/>
      </c>
      <c r="P103" s="2582">
        <f>+E103/$C103</f>
        <v/>
      </c>
      <c r="Q103" s="2582">
        <f>+F103/$C103</f>
        <v/>
      </c>
      <c r="R103" s="2582">
        <f>+G103/$C103</f>
        <v/>
      </c>
      <c r="S103" s="2582">
        <f>+H103/$C103</f>
        <v/>
      </c>
      <c r="T103" s="2582">
        <f>+I103/$C103</f>
        <v/>
      </c>
      <c r="U103" s="2582">
        <f>+J103/$C103</f>
        <v/>
      </c>
      <c r="V103" s="2583">
        <f>+K103/$C103</f>
        <v/>
      </c>
      <c r="X103" s="343" t="inlineStr">
        <is>
          <t>INSTITUTIONAL</t>
        </is>
      </c>
      <c r="Y103" s="344">
        <f>+Z103/Z112</f>
        <v/>
      </c>
      <c r="Z103" s="345">
        <f>SUM(AA103:AH103)</f>
        <v/>
      </c>
      <c r="AA103" s="346" t="n"/>
      <c r="AB103" s="346" t="n"/>
      <c r="AC103" s="346" t="n"/>
      <c r="AD103" s="346" t="n"/>
      <c r="AE103" s="346" t="n"/>
      <c r="AF103" s="346" t="n"/>
      <c r="AG103" s="346" t="n"/>
      <c r="AH103" s="347" t="n"/>
      <c r="AI103" s="324" t="n"/>
      <c r="AJ103" s="343">
        <f>+$A103</f>
        <v/>
      </c>
      <c r="AK103" s="339">
        <f>SUM(AL103:AS103)</f>
        <v/>
      </c>
      <c r="AL103" s="2582">
        <f>+AA103/Z103</f>
        <v/>
      </c>
      <c r="AM103" s="2582">
        <f>+AB103/Z103</f>
        <v/>
      </c>
      <c r="AN103" s="2582">
        <f>+AC103/Z103</f>
        <v/>
      </c>
      <c r="AO103" s="2582">
        <f>+AD103/Z103</f>
        <v/>
      </c>
      <c r="AP103" s="2582">
        <f>+AE103/Z103</f>
        <v/>
      </c>
      <c r="AQ103" s="2582">
        <f>+AF103/Z103</f>
        <v/>
      </c>
      <c r="AR103" s="2582">
        <f>+AG103/Z103</f>
        <v/>
      </c>
      <c r="AS103" s="2583">
        <f>+AH103/Z103</f>
        <v/>
      </c>
      <c r="AU103" s="343" t="inlineStr">
        <is>
          <t>INSTITUTIONAL</t>
        </is>
      </c>
      <c r="AV103" s="344">
        <f>+AW103/AW112</f>
        <v/>
      </c>
      <c r="AW103" s="345">
        <f>SUM(AX103:BE103)</f>
        <v/>
      </c>
      <c r="AX103" s="346" t="n"/>
      <c r="AY103" s="346" t="n"/>
      <c r="AZ103" s="346" t="n"/>
      <c r="BA103" s="346" t="n"/>
      <c r="BB103" s="346" t="n"/>
      <c r="BC103" s="346" t="n"/>
      <c r="BD103" s="346" t="n"/>
      <c r="BE103" s="347" t="n"/>
      <c r="BF103" s="324" t="n"/>
      <c r="BG103" s="343">
        <f>+$A103</f>
        <v/>
      </c>
      <c r="BH103" s="339">
        <f>SUM(BI103:BP103)</f>
        <v/>
      </c>
      <c r="BI103" s="2582">
        <f>+AX103/AW103</f>
        <v/>
      </c>
      <c r="BJ103" s="2582">
        <f>+AY103/AW103</f>
        <v/>
      </c>
      <c r="BK103" s="2582">
        <f>+AZ103/AW103</f>
        <v/>
      </c>
      <c r="BL103" s="2582">
        <f>+BA103/AW103</f>
        <v/>
      </c>
      <c r="BM103" s="2582">
        <f>+BB103/AW103</f>
        <v/>
      </c>
      <c r="BN103" s="2582">
        <f>+BC103/AW103</f>
        <v/>
      </c>
      <c r="BO103" s="2582">
        <f>+BD103/AW103</f>
        <v/>
      </c>
      <c r="BP103" s="2583">
        <f>+BE103/AW103</f>
        <v/>
      </c>
      <c r="BR103" s="343" t="inlineStr">
        <is>
          <t>INSTITUTIONAL</t>
        </is>
      </c>
      <c r="BS103" s="344">
        <f>+BT103/BT112</f>
        <v/>
      </c>
      <c r="BT103" s="345">
        <f>SUM(BU103:CB103)</f>
        <v/>
      </c>
      <c r="BU103" s="346" t="n"/>
      <c r="BV103" s="346" t="n"/>
      <c r="BW103" s="346" t="n"/>
      <c r="BX103" s="346" t="n"/>
      <c r="BY103" s="346" t="n"/>
      <c r="BZ103" s="346" t="n"/>
      <c r="CA103" s="346" t="n"/>
      <c r="CB103" s="347" t="n"/>
      <c r="CC103" s="324" t="n"/>
      <c r="CD103" s="343">
        <f>+$A103</f>
        <v/>
      </c>
      <c r="CE103" s="339">
        <f>SUM(CF103:CM103)</f>
        <v/>
      </c>
      <c r="CF103" s="2582">
        <f>+BU103/BT103</f>
        <v/>
      </c>
      <c r="CG103" s="2582">
        <f>+BV103/BT103</f>
        <v/>
      </c>
      <c r="CH103" s="2582">
        <f>+BW103/BT103</f>
        <v/>
      </c>
      <c r="CI103" s="2582">
        <f>+BX103/BT103</f>
        <v/>
      </c>
      <c r="CJ103" s="2582">
        <f>+BY103/BT103</f>
        <v/>
      </c>
      <c r="CK103" s="2582">
        <f>+BZ103/BT103</f>
        <v/>
      </c>
      <c r="CL103" s="2582">
        <f>+CA103/BT103</f>
        <v/>
      </c>
      <c r="CM103" s="2583">
        <f>+CB103/BT103</f>
        <v/>
      </c>
      <c r="CO103" s="343" t="inlineStr">
        <is>
          <t>INSTITUTIONAL</t>
        </is>
      </c>
      <c r="CP103" s="344">
        <f>+CQ103/CQ112</f>
        <v/>
      </c>
      <c r="CQ103" s="345">
        <f>SUM(CR103:CY103)</f>
        <v/>
      </c>
      <c r="CR103" s="346" t="n"/>
      <c r="CS103" s="346" t="n"/>
      <c r="CT103" s="346" t="n"/>
      <c r="CU103" s="346" t="n"/>
      <c r="CV103" s="346" t="n"/>
      <c r="CW103" s="346" t="n"/>
      <c r="CX103" s="346" t="n"/>
      <c r="CY103" s="347" t="n"/>
      <c r="CZ103" s="324" t="n"/>
      <c r="DA103" s="343">
        <f>+$A103</f>
        <v/>
      </c>
      <c r="DB103" s="339">
        <f>SUM(DC103:DJ103)</f>
        <v/>
      </c>
      <c r="DC103" s="2582">
        <f>+CR103/CQ103</f>
        <v/>
      </c>
      <c r="DD103" s="2582">
        <f>+CS103/CQ103</f>
        <v/>
      </c>
      <c r="DE103" s="2582">
        <f>+CT103/CQ103</f>
        <v/>
      </c>
      <c r="DF103" s="2582">
        <f>+CU103/CQ103</f>
        <v/>
      </c>
      <c r="DG103" s="2582">
        <f>+CV103/CQ103</f>
        <v/>
      </c>
      <c r="DH103" s="2582">
        <f>+CW103/CQ103</f>
        <v/>
      </c>
      <c r="DI103" s="2582">
        <f>+CX103/CQ103</f>
        <v/>
      </c>
      <c r="DJ103" s="2583">
        <f>+CY103/CQ103</f>
        <v/>
      </c>
      <c r="DL103" s="343" t="inlineStr">
        <is>
          <t>INSTITUTIONAL</t>
        </is>
      </c>
      <c r="DM103" s="344">
        <f>+DN103/DN112</f>
        <v/>
      </c>
      <c r="DN103" s="345">
        <f>SUM(DO103:DV103)</f>
        <v/>
      </c>
      <c r="DO103" s="346" t="n"/>
      <c r="DP103" s="346" t="n"/>
      <c r="DQ103" s="346" t="n"/>
      <c r="DR103" s="346" t="n"/>
      <c r="DS103" s="346" t="n"/>
      <c r="DT103" s="346" t="n"/>
      <c r="DU103" s="346" t="n"/>
      <c r="DV103" s="347" t="n"/>
      <c r="DW103" s="324" t="n"/>
      <c r="DX103" s="343">
        <f>+$A103</f>
        <v/>
      </c>
      <c r="DY103" s="339">
        <f>SUM(DZ103:EG103)</f>
        <v/>
      </c>
      <c r="DZ103" s="2582">
        <f>+DO103/DN103</f>
        <v/>
      </c>
      <c r="EA103" s="2582">
        <f>+DP103/DN103</f>
        <v/>
      </c>
      <c r="EB103" s="2582">
        <f>+DQ103/DN103</f>
        <v/>
      </c>
      <c r="EC103" s="2582">
        <f>+DR103/DN103</f>
        <v/>
      </c>
      <c r="ED103" s="2582">
        <f>+DS103/DN103</f>
        <v/>
      </c>
      <c r="EE103" s="2582">
        <f>+DT103/DN103</f>
        <v/>
      </c>
      <c r="EF103" s="2582">
        <f>+DU103/DN103</f>
        <v/>
      </c>
      <c r="EG103" s="2583">
        <f>+DV103/DN103</f>
        <v/>
      </c>
      <c r="EI103" s="343" t="inlineStr">
        <is>
          <t>INSTITUTIONAL</t>
        </is>
      </c>
      <c r="EJ103" s="344">
        <f>+EK103/EK112</f>
        <v/>
      </c>
      <c r="EK103" s="345">
        <f>SUM(EL103:ES103)</f>
        <v/>
      </c>
      <c r="EL103" s="346" t="n"/>
      <c r="EM103" s="346" t="n"/>
      <c r="EN103" s="346" t="n"/>
      <c r="EO103" s="346" t="n"/>
      <c r="EP103" s="346" t="n"/>
      <c r="EQ103" s="346" t="n"/>
      <c r="ER103" s="346" t="n"/>
      <c r="ES103" s="347" t="n"/>
      <c r="ET103" s="324" t="n"/>
      <c r="EU103" s="343">
        <f>+$A103</f>
        <v/>
      </c>
      <c r="EV103" s="339">
        <f>SUM(EW103:FD103)</f>
        <v/>
      </c>
      <c r="EW103" s="2582">
        <f>+EL103/EK103</f>
        <v/>
      </c>
      <c r="EX103" s="2582">
        <f>+EM103/EK103</f>
        <v/>
      </c>
      <c r="EY103" s="2582">
        <f>+EN103/EK103</f>
        <v/>
      </c>
      <c r="EZ103" s="2582">
        <f>+EO103/EK103</f>
        <v/>
      </c>
      <c r="FA103" s="2582">
        <f>+EP103/EK103</f>
        <v/>
      </c>
      <c r="FB103" s="2582">
        <f>+EQ103/EK103</f>
        <v/>
      </c>
      <c r="FC103" s="2582">
        <f>+ER103/EK103</f>
        <v/>
      </c>
      <c r="FD103" s="2583">
        <f>+ES103/EK103</f>
        <v/>
      </c>
      <c r="FF103" s="343" t="inlineStr">
        <is>
          <t>INSTITUTIONAL</t>
        </is>
      </c>
      <c r="FG103" s="344">
        <f>+FH103/FH112</f>
        <v/>
      </c>
      <c r="FH103" s="345">
        <f>SUM(FI103:FP103)</f>
        <v/>
      </c>
      <c r="FI103" s="346" t="n"/>
      <c r="FJ103" s="346" t="n"/>
      <c r="FK103" s="346" t="n"/>
      <c r="FL103" s="346" t="n"/>
      <c r="FM103" s="346" t="n"/>
      <c r="FN103" s="346" t="n"/>
      <c r="FO103" s="346" t="n"/>
      <c r="FP103" s="347" t="n"/>
      <c r="FQ103" s="324" t="n"/>
      <c r="FR103" s="343">
        <f>+$A103</f>
        <v/>
      </c>
      <c r="FS103" s="339">
        <f>SUM(FT103:GA103)</f>
        <v/>
      </c>
      <c r="FT103" s="2582">
        <f>+FI103/FH103</f>
        <v/>
      </c>
      <c r="FU103" s="2582">
        <f>+FJ103/FH103</f>
        <v/>
      </c>
      <c r="FV103" s="2582">
        <f>+FK103/FH103</f>
        <v/>
      </c>
      <c r="FW103" s="2582">
        <f>+FL103/FH103</f>
        <v/>
      </c>
      <c r="FX103" s="2582">
        <f>+FM103/FH103</f>
        <v/>
      </c>
      <c r="FY103" s="2582">
        <f>+FN103/FH103</f>
        <v/>
      </c>
      <c r="FZ103" s="2582">
        <f>+FO103/FH103</f>
        <v/>
      </c>
      <c r="GA103" s="2583">
        <f>+FP103/FH103</f>
        <v/>
      </c>
      <c r="GC103" s="343" t="inlineStr">
        <is>
          <t>INSTITUTIONAL</t>
        </is>
      </c>
      <c r="GD103" s="344">
        <f>+GE103/GE112</f>
        <v/>
      </c>
      <c r="GE103" s="345">
        <f>SUM(GF103:GM103)</f>
        <v/>
      </c>
      <c r="GF103" s="346" t="n"/>
      <c r="GG103" s="346" t="n"/>
      <c r="GH103" s="346" t="n"/>
      <c r="GI103" s="346" t="n"/>
      <c r="GJ103" s="346" t="n"/>
      <c r="GK103" s="346" t="n"/>
      <c r="GL103" s="346" t="n"/>
      <c r="GM103" s="347" t="n"/>
      <c r="GN103" s="324" t="n"/>
      <c r="GO103" s="343">
        <f>+$A103</f>
        <v/>
      </c>
      <c r="GP103" s="339">
        <f>SUM(GQ103:GX103)</f>
        <v/>
      </c>
      <c r="GQ103" s="2582">
        <f>+GF103/GE103</f>
        <v/>
      </c>
      <c r="GR103" s="2582">
        <f>+GG103/GE103</f>
        <v/>
      </c>
      <c r="GS103" s="2582">
        <f>+GH103/GE103</f>
        <v/>
      </c>
      <c r="GT103" s="2582">
        <f>+GI103/GE103</f>
        <v/>
      </c>
      <c r="GU103" s="2582">
        <f>+GJ103/GE103</f>
        <v/>
      </c>
      <c r="GV103" s="2582">
        <f>+GK103/GE103</f>
        <v/>
      </c>
      <c r="GW103" s="2582">
        <f>+GL103/GE103</f>
        <v/>
      </c>
      <c r="GX103" s="2583">
        <f>+GM103/GE103</f>
        <v/>
      </c>
      <c r="GZ103" s="343" t="inlineStr">
        <is>
          <t>INSTITUTIONAL</t>
        </is>
      </c>
      <c r="HA103" s="344">
        <f>+HB103/HB112</f>
        <v/>
      </c>
      <c r="HB103" s="345">
        <f>SUM(HC103:HJ103)</f>
        <v/>
      </c>
      <c r="HC103" s="346" t="n"/>
      <c r="HD103" s="346" t="n"/>
      <c r="HE103" s="346" t="n"/>
      <c r="HF103" s="346" t="n"/>
      <c r="HG103" s="346" t="n"/>
      <c r="HH103" s="346" t="n"/>
      <c r="HI103" s="346" t="n"/>
      <c r="HJ103" s="347" t="n"/>
      <c r="HK103" s="324" t="n"/>
      <c r="HL103" s="343">
        <f>+$A103</f>
        <v/>
      </c>
      <c r="HM103" s="339">
        <f>SUM(HN103:HU103)</f>
        <v/>
      </c>
      <c r="HN103" s="2582">
        <f>+HC103/HB103</f>
        <v/>
      </c>
      <c r="HO103" s="2582">
        <f>+HD103/HB103</f>
        <v/>
      </c>
      <c r="HP103" s="2582">
        <f>+HE103/HB103</f>
        <v/>
      </c>
      <c r="HQ103" s="2582">
        <f>+HF103/HB103</f>
        <v/>
      </c>
      <c r="HR103" s="2582">
        <f>+HG103/HB103</f>
        <v/>
      </c>
      <c r="HS103" s="2582">
        <f>+HH103/HB103</f>
        <v/>
      </c>
      <c r="HT103" s="2582">
        <f>+HI103/HB103</f>
        <v/>
      </c>
      <c r="HU103" s="2583">
        <f>+HJ103/HB103</f>
        <v/>
      </c>
      <c r="HW103" s="343" t="inlineStr">
        <is>
          <t>INSTITUTIONAL</t>
        </is>
      </c>
      <c r="HX103" s="344">
        <f>+HY103/HY112</f>
        <v/>
      </c>
      <c r="HY103" s="345">
        <f>SUM(HZ103:IG103)</f>
        <v/>
      </c>
      <c r="HZ103" s="346" t="n"/>
      <c r="IA103" s="346" t="n"/>
      <c r="IB103" s="346" t="n"/>
      <c r="IC103" s="346" t="n"/>
      <c r="ID103" s="346" t="n"/>
      <c r="IE103" s="346" t="n"/>
      <c r="IF103" s="346" t="n"/>
      <c r="IG103" s="347" t="n"/>
      <c r="IH103" s="324" t="n"/>
      <c r="II103" s="343">
        <f>+$A103</f>
        <v/>
      </c>
      <c r="IJ103" s="339">
        <f>SUM(IK103:IR103)</f>
        <v/>
      </c>
      <c r="IK103" s="2582">
        <f>+HZ103/HY103</f>
        <v/>
      </c>
      <c r="IL103" s="2582">
        <f>+IA103/HY103</f>
        <v/>
      </c>
      <c r="IM103" s="2582">
        <f>+IB103/HY103</f>
        <v/>
      </c>
      <c r="IN103" s="2582">
        <f>+IC103/HY103</f>
        <v/>
      </c>
      <c r="IO103" s="2582">
        <f>+ID103/HY103</f>
        <v/>
      </c>
      <c r="IP103" s="2582">
        <f>+IE103/HY103</f>
        <v/>
      </c>
      <c r="IQ103" s="2582">
        <f>+IF103/HY103</f>
        <v/>
      </c>
      <c r="IR103" s="2583">
        <f>+IG103/HY103</f>
        <v/>
      </c>
      <c r="IT103" s="343" t="inlineStr">
        <is>
          <t>INSTITUTIONAL</t>
        </is>
      </c>
      <c r="IU103" s="344">
        <f>+IV103/IV112</f>
        <v/>
      </c>
      <c r="IV103" s="345">
        <f>SUM(IW103:JD103)</f>
        <v/>
      </c>
      <c r="IW103" s="346" t="n"/>
      <c r="IX103" s="346" t="n"/>
      <c r="IY103" s="346" t="n"/>
      <c r="IZ103" s="346" t="n"/>
      <c r="JA103" s="346" t="n"/>
      <c r="JB103" s="346" t="n"/>
      <c r="JC103" s="346" t="n"/>
      <c r="JD103" s="347" t="n"/>
      <c r="JE103" s="324" t="n"/>
      <c r="JF103" s="343">
        <f>+$A103</f>
        <v/>
      </c>
      <c r="JG103" s="339">
        <f>SUM(JH103:JO103)</f>
        <v/>
      </c>
      <c r="JH103" s="2582">
        <f>+IW103/IV103</f>
        <v/>
      </c>
      <c r="JI103" s="2582">
        <f>+IX103/IV103</f>
        <v/>
      </c>
      <c r="JJ103" s="2582">
        <f>+IY103/IV103</f>
        <v/>
      </c>
      <c r="JK103" s="2582">
        <f>+IZ103/IV103</f>
        <v/>
      </c>
      <c r="JL103" s="2582">
        <f>+JA103/IV103</f>
        <v/>
      </c>
      <c r="JM103" s="2582">
        <f>+JB103/IV103</f>
        <v/>
      </c>
      <c r="JN103" s="2582">
        <f>+JC103/IV103</f>
        <v/>
      </c>
      <c r="JO103" s="2583">
        <f>+JD103/IV103</f>
        <v/>
      </c>
      <c r="JQ103" s="343" t="inlineStr">
        <is>
          <t>INSTITUTIONAL</t>
        </is>
      </c>
      <c r="JR103" s="344">
        <f>+JS103/JS112</f>
        <v/>
      </c>
      <c r="JS103" s="345">
        <f>SUM(JT103:KA103)</f>
        <v/>
      </c>
      <c r="JT103" s="346" t="n"/>
      <c r="JU103" s="346" t="n"/>
      <c r="JV103" s="346" t="n"/>
      <c r="JW103" s="346" t="n"/>
      <c r="JX103" s="346" t="n"/>
      <c r="JY103" s="346" t="n"/>
      <c r="JZ103" s="346" t="n"/>
      <c r="KA103" s="347" t="n"/>
      <c r="KB103" s="324" t="n"/>
      <c r="KC103" s="343">
        <f>+$A103</f>
        <v/>
      </c>
      <c r="KD103" s="339">
        <f>SUM(KE103:KL103)</f>
        <v/>
      </c>
      <c r="KE103" s="2582">
        <f>+JT103/JS103</f>
        <v/>
      </c>
      <c r="KF103" s="2582">
        <f>+JU103/JS103</f>
        <v/>
      </c>
      <c r="KG103" s="2582">
        <f>+JV103/JS103</f>
        <v/>
      </c>
      <c r="KH103" s="2582">
        <f>+JW103/JS103</f>
        <v/>
      </c>
      <c r="KI103" s="2582">
        <f>+JX103/JS103</f>
        <v/>
      </c>
      <c r="KJ103" s="2582">
        <f>+JY103/JS103</f>
        <v/>
      </c>
      <c r="KK103" s="2582">
        <f>+JZ103/JS103</f>
        <v/>
      </c>
      <c r="KL103" s="2583">
        <f>+KA103/JS103</f>
        <v/>
      </c>
    </row>
    <row r="104">
      <c r="A104" s="343" t="inlineStr">
        <is>
          <t>MANAGED CARE</t>
        </is>
      </c>
      <c r="B104" s="344">
        <f>+C104/C112</f>
        <v/>
      </c>
      <c r="C104" s="345">
        <f>SUM(D104:K104)</f>
        <v/>
      </c>
      <c r="D104" s="346">
        <f>AA104+AX104+BU104+CR104+DO104+EL104+FI104+GF104+HC104+HZ104+IW104+JT104</f>
        <v/>
      </c>
      <c r="E104" s="346">
        <f>AB104+AY104+BV104+CS104+DP104+EM104+FJ104+GG104+HD104+IA104+IX104+JU104</f>
        <v/>
      </c>
      <c r="F104" s="346">
        <f>AC104+AZ104+BW104+CT104+DQ104+EN104+FK104+GH104+HE104+IB104+IY104+JV104</f>
        <v/>
      </c>
      <c r="G104" s="346">
        <f>AD104+BA104+BX104+CU104+DR104+EO104+FL104+GI104+HF104+IC104+IZ104+JW104</f>
        <v/>
      </c>
      <c r="H104" s="346">
        <f>AE104+BB104+BY104+CV104+DS104+EP104+FM104+GJ104+HG104+ID104+JA104+JX104</f>
        <v/>
      </c>
      <c r="I104" s="346">
        <f>AF104+BC104+BZ104+CW104+DT104+EQ104+FN104+GK104+HH104+IE104+JB104+JY104</f>
        <v/>
      </c>
      <c r="J104" s="346">
        <f>AG104+BD104+CA104+CX104+DU104+ER104+FO104+GL104+HI104+IF104+JC104+JZ104</f>
        <v/>
      </c>
      <c r="K104" s="347">
        <f>AH104+BE104+CB104+CY104+DV104+ES104+FP104+GM104+HJ104+IG104+JD104+KA104</f>
        <v/>
      </c>
      <c r="L104" s="324" t="n"/>
      <c r="M104" s="343">
        <f>+$A104</f>
        <v/>
      </c>
      <c r="N104" s="339">
        <f>SUM(O104:V104)</f>
        <v/>
      </c>
      <c r="O104" s="2582">
        <f>+D104/$C104</f>
        <v/>
      </c>
      <c r="P104" s="2582">
        <f>+E104/$C104</f>
        <v/>
      </c>
      <c r="Q104" s="2582">
        <f>+F104/$C104</f>
        <v/>
      </c>
      <c r="R104" s="2582">
        <f>+G104/$C104</f>
        <v/>
      </c>
      <c r="S104" s="2582">
        <f>+H104/$C104</f>
        <v/>
      </c>
      <c r="T104" s="2582">
        <f>+I104/$C104</f>
        <v/>
      </c>
      <c r="U104" s="2582">
        <f>+J104/$C104</f>
        <v/>
      </c>
      <c r="V104" s="2583">
        <f>+K104/$C104</f>
        <v/>
      </c>
      <c r="X104" s="343" t="inlineStr">
        <is>
          <t>MANAGED CARE</t>
        </is>
      </c>
      <c r="Y104" s="344">
        <f>+Z104/Z112</f>
        <v/>
      </c>
      <c r="Z104" s="345">
        <f>SUM(AA104:AH104)</f>
        <v/>
      </c>
      <c r="AA104" s="346" t="n"/>
      <c r="AB104" s="346" t="n"/>
      <c r="AC104" s="346" t="n"/>
      <c r="AD104" s="346" t="n"/>
      <c r="AE104" s="346" t="n"/>
      <c r="AF104" s="346" t="n"/>
      <c r="AG104" s="346" t="n"/>
      <c r="AH104" s="347" t="n"/>
      <c r="AI104" s="324" t="n"/>
      <c r="AJ104" s="343">
        <f>+$A104</f>
        <v/>
      </c>
      <c r="AK104" s="339">
        <f>SUM(AL104:AS104)</f>
        <v/>
      </c>
      <c r="AL104" s="2582">
        <f>+AA104/Z104</f>
        <v/>
      </c>
      <c r="AM104" s="2582">
        <f>+AB104/Z104</f>
        <v/>
      </c>
      <c r="AN104" s="2582">
        <f>+AC104/Z104</f>
        <v/>
      </c>
      <c r="AO104" s="2582">
        <f>+AD104/Z104</f>
        <v/>
      </c>
      <c r="AP104" s="2582">
        <f>+AE104/Z104</f>
        <v/>
      </c>
      <c r="AQ104" s="2582">
        <f>+AF104/Z104</f>
        <v/>
      </c>
      <c r="AR104" s="2582">
        <f>+AG104/Z104</f>
        <v/>
      </c>
      <c r="AS104" s="2583">
        <f>+AH104/Z104</f>
        <v/>
      </c>
      <c r="AU104" s="343" t="inlineStr">
        <is>
          <t>MANAGED CARE</t>
        </is>
      </c>
      <c r="AV104" s="344">
        <f>+AW104/AW112</f>
        <v/>
      </c>
      <c r="AW104" s="345">
        <f>SUM(AX104:BE104)</f>
        <v/>
      </c>
      <c r="AX104" s="346" t="n"/>
      <c r="AY104" s="346" t="n"/>
      <c r="AZ104" s="346" t="n"/>
      <c r="BA104" s="346" t="n"/>
      <c r="BB104" s="346" t="n"/>
      <c r="BC104" s="346" t="n"/>
      <c r="BD104" s="346" t="n"/>
      <c r="BE104" s="347" t="n"/>
      <c r="BF104" s="324" t="n"/>
      <c r="BG104" s="343">
        <f>+$A104</f>
        <v/>
      </c>
      <c r="BH104" s="339">
        <f>SUM(BI104:BP104)</f>
        <v/>
      </c>
      <c r="BI104" s="2582">
        <f>+AX104/AW104</f>
        <v/>
      </c>
      <c r="BJ104" s="2582">
        <f>+AY104/AW104</f>
        <v/>
      </c>
      <c r="BK104" s="2582">
        <f>+AZ104/AW104</f>
        <v/>
      </c>
      <c r="BL104" s="2582">
        <f>+BA104/AW104</f>
        <v/>
      </c>
      <c r="BM104" s="2582">
        <f>+BB104/AW104</f>
        <v/>
      </c>
      <c r="BN104" s="2582">
        <f>+BC104/AW104</f>
        <v/>
      </c>
      <c r="BO104" s="2582">
        <f>+BD104/AW104</f>
        <v/>
      </c>
      <c r="BP104" s="2583">
        <f>+BE104/AW104</f>
        <v/>
      </c>
      <c r="BR104" s="343" t="inlineStr">
        <is>
          <t>MANAGED CARE</t>
        </is>
      </c>
      <c r="BS104" s="344">
        <f>+BT104/BT112</f>
        <v/>
      </c>
      <c r="BT104" s="345">
        <f>SUM(BU104:CB104)</f>
        <v/>
      </c>
      <c r="BU104" s="346" t="n"/>
      <c r="BV104" s="346" t="n"/>
      <c r="BW104" s="346" t="n"/>
      <c r="BX104" s="346" t="n"/>
      <c r="BY104" s="346" t="n"/>
      <c r="BZ104" s="346" t="n"/>
      <c r="CA104" s="346" t="n"/>
      <c r="CB104" s="347" t="n"/>
      <c r="CC104" s="324" t="n"/>
      <c r="CD104" s="343">
        <f>+$A104</f>
        <v/>
      </c>
      <c r="CE104" s="339">
        <f>SUM(CF104:CM104)</f>
        <v/>
      </c>
      <c r="CF104" s="2582">
        <f>+BU104/BT104</f>
        <v/>
      </c>
      <c r="CG104" s="2582">
        <f>+BV104/BT104</f>
        <v/>
      </c>
      <c r="CH104" s="2582">
        <f>+BW104/BT104</f>
        <v/>
      </c>
      <c r="CI104" s="2582">
        <f>+BX104/BT104</f>
        <v/>
      </c>
      <c r="CJ104" s="2582">
        <f>+BY104/BT104</f>
        <v/>
      </c>
      <c r="CK104" s="2582">
        <f>+BZ104/BT104</f>
        <v/>
      </c>
      <c r="CL104" s="2582">
        <f>+CA104/BT104</f>
        <v/>
      </c>
      <c r="CM104" s="2583">
        <f>+CB104/BT104</f>
        <v/>
      </c>
      <c r="CO104" s="343" t="inlineStr">
        <is>
          <t>MANAGED CARE</t>
        </is>
      </c>
      <c r="CP104" s="344">
        <f>+CQ104/CQ112</f>
        <v/>
      </c>
      <c r="CQ104" s="345">
        <f>SUM(CR104:CY104)</f>
        <v/>
      </c>
      <c r="CR104" s="346" t="n"/>
      <c r="CS104" s="346" t="n"/>
      <c r="CT104" s="346" t="n"/>
      <c r="CU104" s="346" t="n"/>
      <c r="CV104" s="346" t="n"/>
      <c r="CW104" s="346" t="n"/>
      <c r="CX104" s="346" t="n"/>
      <c r="CY104" s="347" t="n"/>
      <c r="CZ104" s="324" t="n"/>
      <c r="DA104" s="343">
        <f>+$A104</f>
        <v/>
      </c>
      <c r="DB104" s="339">
        <f>SUM(DC104:DJ104)</f>
        <v/>
      </c>
      <c r="DC104" s="2582">
        <f>+CR104/CQ104</f>
        <v/>
      </c>
      <c r="DD104" s="2582">
        <f>+CS104/CQ104</f>
        <v/>
      </c>
      <c r="DE104" s="2582">
        <f>+CT104/CQ104</f>
        <v/>
      </c>
      <c r="DF104" s="2582">
        <f>+CU104/CQ104</f>
        <v/>
      </c>
      <c r="DG104" s="2582">
        <f>+CV104/CQ104</f>
        <v/>
      </c>
      <c r="DH104" s="2582">
        <f>+CW104/CQ104</f>
        <v/>
      </c>
      <c r="DI104" s="2582">
        <f>+CX104/CQ104</f>
        <v/>
      </c>
      <c r="DJ104" s="2583">
        <f>+CY104/CQ104</f>
        <v/>
      </c>
      <c r="DL104" s="343" t="inlineStr">
        <is>
          <t>MANAGED CARE</t>
        </is>
      </c>
      <c r="DM104" s="344">
        <f>+DN104/DN112</f>
        <v/>
      </c>
      <c r="DN104" s="345">
        <f>SUM(DO104:DV104)</f>
        <v/>
      </c>
      <c r="DO104" s="346" t="n"/>
      <c r="DP104" s="346" t="n"/>
      <c r="DQ104" s="346" t="n"/>
      <c r="DR104" s="346" t="n"/>
      <c r="DS104" s="346" t="n"/>
      <c r="DT104" s="346" t="n"/>
      <c r="DU104" s="346" t="n"/>
      <c r="DV104" s="347" t="n"/>
      <c r="DW104" s="324" t="n"/>
      <c r="DX104" s="343">
        <f>+$A104</f>
        <v/>
      </c>
      <c r="DY104" s="339">
        <f>SUM(DZ104:EG104)</f>
        <v/>
      </c>
      <c r="DZ104" s="2582">
        <f>+DO104/DN104</f>
        <v/>
      </c>
      <c r="EA104" s="2582">
        <f>+DP104/DN104</f>
        <v/>
      </c>
      <c r="EB104" s="2582">
        <f>+DQ104/DN104</f>
        <v/>
      </c>
      <c r="EC104" s="2582">
        <f>+DR104/DN104</f>
        <v/>
      </c>
      <c r="ED104" s="2582">
        <f>+DS104/DN104</f>
        <v/>
      </c>
      <c r="EE104" s="2582">
        <f>+DT104/DN104</f>
        <v/>
      </c>
      <c r="EF104" s="2582">
        <f>+DU104/DN104</f>
        <v/>
      </c>
      <c r="EG104" s="2583">
        <f>+DV104/DN104</f>
        <v/>
      </c>
      <c r="EI104" s="343" t="inlineStr">
        <is>
          <t>MANAGED CARE</t>
        </is>
      </c>
      <c r="EJ104" s="344">
        <f>+EK104/EK112</f>
        <v/>
      </c>
      <c r="EK104" s="345">
        <f>SUM(EL104:ES104)</f>
        <v/>
      </c>
      <c r="EL104" s="346" t="n"/>
      <c r="EM104" s="346" t="n"/>
      <c r="EN104" s="346" t="n"/>
      <c r="EO104" s="346" t="n"/>
      <c r="EP104" s="346" t="n"/>
      <c r="EQ104" s="346" t="n"/>
      <c r="ER104" s="346" t="n"/>
      <c r="ES104" s="347" t="n"/>
      <c r="ET104" s="324" t="n"/>
      <c r="EU104" s="343">
        <f>+$A104</f>
        <v/>
      </c>
      <c r="EV104" s="339">
        <f>SUM(EW104:FD104)</f>
        <v/>
      </c>
      <c r="EW104" s="2582">
        <f>+EL104/EK104</f>
        <v/>
      </c>
      <c r="EX104" s="2582">
        <f>+EM104/EK104</f>
        <v/>
      </c>
      <c r="EY104" s="2582">
        <f>+EN104/EK104</f>
        <v/>
      </c>
      <c r="EZ104" s="2582">
        <f>+EO104/EK104</f>
        <v/>
      </c>
      <c r="FA104" s="2582">
        <f>+EP104/EK104</f>
        <v/>
      </c>
      <c r="FB104" s="2582">
        <f>+EQ104/EK104</f>
        <v/>
      </c>
      <c r="FC104" s="2582">
        <f>+ER104/EK104</f>
        <v/>
      </c>
      <c r="FD104" s="2583">
        <f>+ES104/EK104</f>
        <v/>
      </c>
      <c r="FF104" s="343" t="inlineStr">
        <is>
          <t>MANAGED CARE</t>
        </is>
      </c>
      <c r="FG104" s="344">
        <f>+FH104/FH112</f>
        <v/>
      </c>
      <c r="FH104" s="345">
        <f>SUM(FI104:FP104)</f>
        <v/>
      </c>
      <c r="FI104" s="346" t="n"/>
      <c r="FJ104" s="346" t="n"/>
      <c r="FK104" s="346" t="n"/>
      <c r="FL104" s="346" t="n"/>
      <c r="FM104" s="346" t="n"/>
      <c r="FN104" s="346" t="n"/>
      <c r="FO104" s="346" t="n"/>
      <c r="FP104" s="347" t="n"/>
      <c r="FQ104" s="324" t="n"/>
      <c r="FR104" s="343">
        <f>+$A104</f>
        <v/>
      </c>
      <c r="FS104" s="339">
        <f>SUM(FT104:GA104)</f>
        <v/>
      </c>
      <c r="FT104" s="2582">
        <f>+FI104/FH104</f>
        <v/>
      </c>
      <c r="FU104" s="2582">
        <f>+FJ104/FH104</f>
        <v/>
      </c>
      <c r="FV104" s="2582">
        <f>+FK104/FH104</f>
        <v/>
      </c>
      <c r="FW104" s="2582">
        <f>+FL104/FH104</f>
        <v/>
      </c>
      <c r="FX104" s="2582">
        <f>+FM104/FH104</f>
        <v/>
      </c>
      <c r="FY104" s="2582">
        <f>+FN104/FH104</f>
        <v/>
      </c>
      <c r="FZ104" s="2582">
        <f>+FO104/FH104</f>
        <v/>
      </c>
      <c r="GA104" s="2583">
        <f>+FP104/FH104</f>
        <v/>
      </c>
      <c r="GC104" s="343" t="inlineStr">
        <is>
          <t>MANAGED CARE</t>
        </is>
      </c>
      <c r="GD104" s="344">
        <f>+GE104/GE112</f>
        <v/>
      </c>
      <c r="GE104" s="345">
        <f>SUM(GF104:GM104)</f>
        <v/>
      </c>
      <c r="GF104" s="346" t="n"/>
      <c r="GG104" s="346" t="n"/>
      <c r="GH104" s="346" t="n"/>
      <c r="GI104" s="346" t="n"/>
      <c r="GJ104" s="346" t="n"/>
      <c r="GK104" s="346" t="n"/>
      <c r="GL104" s="346" t="n"/>
      <c r="GM104" s="347" t="n"/>
      <c r="GN104" s="324" t="n"/>
      <c r="GO104" s="343">
        <f>+$A104</f>
        <v/>
      </c>
      <c r="GP104" s="339">
        <f>SUM(GQ104:GX104)</f>
        <v/>
      </c>
      <c r="GQ104" s="2582">
        <f>+GF104/GE104</f>
        <v/>
      </c>
      <c r="GR104" s="2582">
        <f>+GG104/GE104</f>
        <v/>
      </c>
      <c r="GS104" s="2582">
        <f>+GH104/GE104</f>
        <v/>
      </c>
      <c r="GT104" s="2582">
        <f>+GI104/GE104</f>
        <v/>
      </c>
      <c r="GU104" s="2582">
        <f>+GJ104/GE104</f>
        <v/>
      </c>
      <c r="GV104" s="2582">
        <f>+GK104/GE104</f>
        <v/>
      </c>
      <c r="GW104" s="2582">
        <f>+GL104/GE104</f>
        <v/>
      </c>
      <c r="GX104" s="2583">
        <f>+GM104/GE104</f>
        <v/>
      </c>
      <c r="GZ104" s="343" t="inlineStr">
        <is>
          <t>MANAGED CARE</t>
        </is>
      </c>
      <c r="HA104" s="344">
        <f>+HB104/HB112</f>
        <v/>
      </c>
      <c r="HB104" s="345">
        <f>SUM(HC104:HJ104)</f>
        <v/>
      </c>
      <c r="HC104" s="346" t="n"/>
      <c r="HD104" s="346" t="n"/>
      <c r="HE104" s="346" t="n"/>
      <c r="HF104" s="346" t="n"/>
      <c r="HG104" s="346" t="n"/>
      <c r="HH104" s="346" t="n"/>
      <c r="HI104" s="346" t="n"/>
      <c r="HJ104" s="347" t="n"/>
      <c r="HK104" s="324" t="n"/>
      <c r="HL104" s="343">
        <f>+$A104</f>
        <v/>
      </c>
      <c r="HM104" s="339">
        <f>SUM(HN104:HU104)</f>
        <v/>
      </c>
      <c r="HN104" s="2582">
        <f>+HC104/HB104</f>
        <v/>
      </c>
      <c r="HO104" s="2582">
        <f>+HD104/HB104</f>
        <v/>
      </c>
      <c r="HP104" s="2582">
        <f>+HE104/HB104</f>
        <v/>
      </c>
      <c r="HQ104" s="2582">
        <f>+HF104/HB104</f>
        <v/>
      </c>
      <c r="HR104" s="2582">
        <f>+HG104/HB104</f>
        <v/>
      </c>
      <c r="HS104" s="2582">
        <f>+HH104/HB104</f>
        <v/>
      </c>
      <c r="HT104" s="2582">
        <f>+HI104/HB104</f>
        <v/>
      </c>
      <c r="HU104" s="2583">
        <f>+HJ104/HB104</f>
        <v/>
      </c>
      <c r="HW104" s="343" t="inlineStr">
        <is>
          <t>MANAGED CARE</t>
        </is>
      </c>
      <c r="HX104" s="344">
        <f>+HY104/HY112</f>
        <v/>
      </c>
      <c r="HY104" s="345">
        <f>SUM(HZ104:IG104)</f>
        <v/>
      </c>
      <c r="HZ104" s="346" t="n"/>
      <c r="IA104" s="346" t="n"/>
      <c r="IB104" s="346" t="n"/>
      <c r="IC104" s="346" t="n"/>
      <c r="ID104" s="346" t="n"/>
      <c r="IE104" s="346" t="n"/>
      <c r="IF104" s="346" t="n"/>
      <c r="IG104" s="347" t="n"/>
      <c r="IH104" s="324" t="n"/>
      <c r="II104" s="343">
        <f>+$A104</f>
        <v/>
      </c>
      <c r="IJ104" s="339">
        <f>SUM(IK104:IR104)</f>
        <v/>
      </c>
      <c r="IK104" s="2582">
        <f>+HZ104/HY104</f>
        <v/>
      </c>
      <c r="IL104" s="2582">
        <f>+IA104/HY104</f>
        <v/>
      </c>
      <c r="IM104" s="2582">
        <f>+IB104/HY104</f>
        <v/>
      </c>
      <c r="IN104" s="2582">
        <f>+IC104/HY104</f>
        <v/>
      </c>
      <c r="IO104" s="2582">
        <f>+ID104/HY104</f>
        <v/>
      </c>
      <c r="IP104" s="2582">
        <f>+IE104/HY104</f>
        <v/>
      </c>
      <c r="IQ104" s="2582">
        <f>+IF104/HY104</f>
        <v/>
      </c>
      <c r="IR104" s="2583">
        <f>+IG104/HY104</f>
        <v/>
      </c>
      <c r="IT104" s="343" t="inlineStr">
        <is>
          <t>MANAGED CARE</t>
        </is>
      </c>
      <c r="IU104" s="344">
        <f>+IV104/IV112</f>
        <v/>
      </c>
      <c r="IV104" s="345">
        <f>SUM(IW104:JD104)</f>
        <v/>
      </c>
      <c r="IW104" s="346" t="n"/>
      <c r="IX104" s="346" t="n"/>
      <c r="IY104" s="346" t="n"/>
      <c r="IZ104" s="346" t="n"/>
      <c r="JA104" s="346" t="n"/>
      <c r="JB104" s="346" t="n"/>
      <c r="JC104" s="346" t="n"/>
      <c r="JD104" s="347" t="n"/>
      <c r="JE104" s="324" t="n"/>
      <c r="JF104" s="343">
        <f>+$A104</f>
        <v/>
      </c>
      <c r="JG104" s="339">
        <f>SUM(JH104:JO104)</f>
        <v/>
      </c>
      <c r="JH104" s="2582">
        <f>+IW104/IV104</f>
        <v/>
      </c>
      <c r="JI104" s="2582">
        <f>+IX104/IV104</f>
        <v/>
      </c>
      <c r="JJ104" s="2582">
        <f>+IY104/IV104</f>
        <v/>
      </c>
      <c r="JK104" s="2582">
        <f>+IZ104/IV104</f>
        <v/>
      </c>
      <c r="JL104" s="2582">
        <f>+JA104/IV104</f>
        <v/>
      </c>
      <c r="JM104" s="2582">
        <f>+JB104/IV104</f>
        <v/>
      </c>
      <c r="JN104" s="2582">
        <f>+JC104/IV104</f>
        <v/>
      </c>
      <c r="JO104" s="2583">
        <f>+JD104/IV104</f>
        <v/>
      </c>
      <c r="JQ104" s="343" t="inlineStr">
        <is>
          <t>MANAGED CARE</t>
        </is>
      </c>
      <c r="JR104" s="344">
        <f>+JS104/JS112</f>
        <v/>
      </c>
      <c r="JS104" s="345">
        <f>SUM(JT104:KA104)</f>
        <v/>
      </c>
      <c r="JT104" s="346" t="n"/>
      <c r="JU104" s="346" t="n"/>
      <c r="JV104" s="346" t="n"/>
      <c r="JW104" s="346" t="n"/>
      <c r="JX104" s="346" t="n"/>
      <c r="JY104" s="346" t="n"/>
      <c r="JZ104" s="346" t="n"/>
      <c r="KA104" s="347" t="n"/>
      <c r="KB104" s="324" t="n"/>
      <c r="KC104" s="343">
        <f>+$A104</f>
        <v/>
      </c>
      <c r="KD104" s="339">
        <f>SUM(KE104:KL104)</f>
        <v/>
      </c>
      <c r="KE104" s="2582">
        <f>+JT104/JS104</f>
        <v/>
      </c>
      <c r="KF104" s="2582">
        <f>+JU104/JS104</f>
        <v/>
      </c>
      <c r="KG104" s="2582">
        <f>+JV104/JS104</f>
        <v/>
      </c>
      <c r="KH104" s="2582">
        <f>+JW104/JS104</f>
        <v/>
      </c>
      <c r="KI104" s="2582">
        <f>+JX104/JS104</f>
        <v/>
      </c>
      <c r="KJ104" s="2582">
        <f>+JY104/JS104</f>
        <v/>
      </c>
      <c r="KK104" s="2582">
        <f>+JZ104/JS104</f>
        <v/>
      </c>
      <c r="KL104" s="2583">
        <f>+KA104/JS104</f>
        <v/>
      </c>
    </row>
    <row r="105">
      <c r="A105" s="343" t="inlineStr">
        <is>
          <t>MEDICAID</t>
        </is>
      </c>
      <c r="B105" s="344">
        <f>+C105/C112</f>
        <v/>
      </c>
      <c r="C105" s="345">
        <f>SUM(D105:K105)</f>
        <v/>
      </c>
      <c r="D105" s="346">
        <f>AA105+AX105+BU105+CR105+DO105+EL105+FI105+GF105+HC105+HZ105+IW105+JT105</f>
        <v/>
      </c>
      <c r="E105" s="346">
        <f>AB105+AY105+BV105+CS105+DP105+EM105+FJ105+GG105+HD105+IA105+IX105+JU105</f>
        <v/>
      </c>
      <c r="F105" s="346">
        <f>AC105+AZ105+BW105+CT105+DQ105+EN105+FK105+GH105+HE105+IB105+IY105+JV105</f>
        <v/>
      </c>
      <c r="G105" s="346">
        <f>AD105+BA105+BX105+CU105+DR105+EO105+FL105+GI105+HF105+IC105+IZ105+JW105</f>
        <v/>
      </c>
      <c r="H105" s="346">
        <f>AE105+BB105+BY105+CV105+DS105+EP105+FM105+GJ105+HG105+ID105+JA105+JX105</f>
        <v/>
      </c>
      <c r="I105" s="346">
        <f>AF105+BC105+BZ105+CW105+DT105+EQ105+FN105+GK105+HH105+IE105+JB105+JY105</f>
        <v/>
      </c>
      <c r="J105" s="346">
        <f>AG105+BD105+CA105+CX105+DU105+ER105+FO105+GL105+HI105+IF105+JC105+JZ105</f>
        <v/>
      </c>
      <c r="K105" s="347">
        <f>AH105+BE105+CB105+CY105+DV105+ES105+FP105+GM105+HJ105+IG105+JD105+KA105</f>
        <v/>
      </c>
      <c r="L105" s="324" t="n"/>
      <c r="M105" s="343">
        <f>+$A105</f>
        <v/>
      </c>
      <c r="N105" s="339">
        <f>SUM(O105:V105)</f>
        <v/>
      </c>
      <c r="O105" s="2582">
        <f>+D105/$C105</f>
        <v/>
      </c>
      <c r="P105" s="2582">
        <f>+E105/$C105</f>
        <v/>
      </c>
      <c r="Q105" s="2582">
        <f>+F105/$C105</f>
        <v/>
      </c>
      <c r="R105" s="2582">
        <f>+G105/$C105</f>
        <v/>
      </c>
      <c r="S105" s="2582">
        <f>+H105/$C105</f>
        <v/>
      </c>
      <c r="T105" s="2582">
        <f>+I105/$C105</f>
        <v/>
      </c>
      <c r="U105" s="2582">
        <f>+J105/$C105</f>
        <v/>
      </c>
      <c r="V105" s="2583">
        <f>+K105/$C105</f>
        <v/>
      </c>
      <c r="X105" s="343" t="inlineStr">
        <is>
          <t>MEDICAID</t>
        </is>
      </c>
      <c r="Y105" s="344">
        <f>+Z105/Z112</f>
        <v/>
      </c>
      <c r="Z105" s="345">
        <f>SUM(AA105:AH105)</f>
        <v/>
      </c>
      <c r="AA105" s="346" t="n"/>
      <c r="AB105" s="346" t="n"/>
      <c r="AC105" s="346" t="n"/>
      <c r="AD105" s="346" t="n"/>
      <c r="AE105" s="346" t="n"/>
      <c r="AF105" s="346" t="n"/>
      <c r="AG105" s="346" t="n"/>
      <c r="AH105" s="347" t="n"/>
      <c r="AI105" s="324" t="n"/>
      <c r="AJ105" s="343">
        <f>+$A105</f>
        <v/>
      </c>
      <c r="AK105" s="339">
        <f>SUM(AL105:AS105)</f>
        <v/>
      </c>
      <c r="AL105" s="2582">
        <f>+AA105/Z105</f>
        <v/>
      </c>
      <c r="AM105" s="2582">
        <f>+AB105/Z105</f>
        <v/>
      </c>
      <c r="AN105" s="2582">
        <f>+AC105/Z105</f>
        <v/>
      </c>
      <c r="AO105" s="2582">
        <f>+AD105/Z105</f>
        <v/>
      </c>
      <c r="AP105" s="2582">
        <f>+AE105/Z105</f>
        <v/>
      </c>
      <c r="AQ105" s="2582">
        <f>+AF105/Z105</f>
        <v/>
      </c>
      <c r="AR105" s="2582">
        <f>+AG105/Z105</f>
        <v/>
      </c>
      <c r="AS105" s="2583">
        <f>+AH105/Z105</f>
        <v/>
      </c>
      <c r="AU105" s="343" t="inlineStr">
        <is>
          <t>MEDICAID</t>
        </is>
      </c>
      <c r="AV105" s="344">
        <f>+AW105/AW112</f>
        <v/>
      </c>
      <c r="AW105" s="345">
        <f>SUM(AX105:BE105)</f>
        <v/>
      </c>
      <c r="AX105" s="346" t="n"/>
      <c r="AY105" s="346" t="n"/>
      <c r="AZ105" s="346" t="n"/>
      <c r="BA105" s="346" t="n"/>
      <c r="BB105" s="346" t="n"/>
      <c r="BC105" s="346" t="n"/>
      <c r="BD105" s="346" t="n"/>
      <c r="BE105" s="347" t="n"/>
      <c r="BF105" s="324" t="n"/>
      <c r="BG105" s="343">
        <f>+$A105</f>
        <v/>
      </c>
      <c r="BH105" s="339">
        <f>SUM(BI105:BP105)</f>
        <v/>
      </c>
      <c r="BI105" s="2582">
        <f>+AX105/AW105</f>
        <v/>
      </c>
      <c r="BJ105" s="2582">
        <f>+AY105/AW105</f>
        <v/>
      </c>
      <c r="BK105" s="2582">
        <f>+AZ105/AW105</f>
        <v/>
      </c>
      <c r="BL105" s="2582">
        <f>+BA105/AW105</f>
        <v/>
      </c>
      <c r="BM105" s="2582">
        <f>+BB105/AW105</f>
        <v/>
      </c>
      <c r="BN105" s="2582">
        <f>+BC105/AW105</f>
        <v/>
      </c>
      <c r="BO105" s="2582">
        <f>+BD105/AW105</f>
        <v/>
      </c>
      <c r="BP105" s="2583">
        <f>+BE105/AW105</f>
        <v/>
      </c>
      <c r="BR105" s="343" t="inlineStr">
        <is>
          <t>MEDICAID</t>
        </is>
      </c>
      <c r="BS105" s="344">
        <f>+BT105/BT112</f>
        <v/>
      </c>
      <c r="BT105" s="345">
        <f>SUM(BU105:CB105)</f>
        <v/>
      </c>
      <c r="BU105" s="346" t="n"/>
      <c r="BV105" s="346" t="n"/>
      <c r="BW105" s="346" t="n"/>
      <c r="BX105" s="346" t="n"/>
      <c r="BY105" s="346" t="n"/>
      <c r="BZ105" s="346" t="n"/>
      <c r="CA105" s="346" t="n"/>
      <c r="CB105" s="347" t="n"/>
      <c r="CC105" s="324" t="n"/>
      <c r="CD105" s="343">
        <f>+$A105</f>
        <v/>
      </c>
      <c r="CE105" s="339">
        <f>SUM(CF105:CM105)</f>
        <v/>
      </c>
      <c r="CF105" s="2582">
        <f>+BU105/BT105</f>
        <v/>
      </c>
      <c r="CG105" s="2582">
        <f>+BV105/BT105</f>
        <v/>
      </c>
      <c r="CH105" s="2582">
        <f>+BW105/BT105</f>
        <v/>
      </c>
      <c r="CI105" s="2582">
        <f>+BX105/BT105</f>
        <v/>
      </c>
      <c r="CJ105" s="2582">
        <f>+BY105/BT105</f>
        <v/>
      </c>
      <c r="CK105" s="2582">
        <f>+BZ105/BT105</f>
        <v/>
      </c>
      <c r="CL105" s="2582">
        <f>+CA105/BT105</f>
        <v/>
      </c>
      <c r="CM105" s="2583">
        <f>+CB105/BT105</f>
        <v/>
      </c>
      <c r="CO105" s="343" t="inlineStr">
        <is>
          <t>MEDICAID</t>
        </is>
      </c>
      <c r="CP105" s="344">
        <f>+CQ105/CQ112</f>
        <v/>
      </c>
      <c r="CQ105" s="345">
        <f>SUM(CR105:CY105)</f>
        <v/>
      </c>
      <c r="CR105" s="346" t="n"/>
      <c r="CS105" s="346" t="n"/>
      <c r="CT105" s="346" t="n"/>
      <c r="CU105" s="346" t="n"/>
      <c r="CV105" s="346" t="n"/>
      <c r="CW105" s="346" t="n"/>
      <c r="CX105" s="346" t="n"/>
      <c r="CY105" s="347" t="n"/>
      <c r="CZ105" s="324" t="n"/>
      <c r="DA105" s="343">
        <f>+$A105</f>
        <v/>
      </c>
      <c r="DB105" s="339">
        <f>SUM(DC105:DJ105)</f>
        <v/>
      </c>
      <c r="DC105" s="2582">
        <f>+CR105/CQ105</f>
        <v/>
      </c>
      <c r="DD105" s="2582">
        <f>+CS105/CQ105</f>
        <v/>
      </c>
      <c r="DE105" s="2582">
        <f>+CT105/CQ105</f>
        <v/>
      </c>
      <c r="DF105" s="2582">
        <f>+CU105/CQ105</f>
        <v/>
      </c>
      <c r="DG105" s="2582">
        <f>+CV105/CQ105</f>
        <v/>
      </c>
      <c r="DH105" s="2582">
        <f>+CW105/CQ105</f>
        <v/>
      </c>
      <c r="DI105" s="2582">
        <f>+CX105/CQ105</f>
        <v/>
      </c>
      <c r="DJ105" s="2583">
        <f>+CY105/CQ105</f>
        <v/>
      </c>
      <c r="DL105" s="343" t="inlineStr">
        <is>
          <t>MEDICAID</t>
        </is>
      </c>
      <c r="DM105" s="344">
        <f>+DN105/DN112</f>
        <v/>
      </c>
      <c r="DN105" s="345">
        <f>SUM(DO105:DV105)</f>
        <v/>
      </c>
      <c r="DO105" s="346" t="n"/>
      <c r="DP105" s="346" t="n"/>
      <c r="DQ105" s="346" t="n"/>
      <c r="DR105" s="346" t="n"/>
      <c r="DS105" s="346" t="n"/>
      <c r="DT105" s="346" t="n"/>
      <c r="DU105" s="346" t="n"/>
      <c r="DV105" s="347" t="n"/>
      <c r="DW105" s="324" t="n"/>
      <c r="DX105" s="343">
        <f>+$A105</f>
        <v/>
      </c>
      <c r="DY105" s="339">
        <f>SUM(DZ105:EG105)</f>
        <v/>
      </c>
      <c r="DZ105" s="2582">
        <f>+DO105/DN105</f>
        <v/>
      </c>
      <c r="EA105" s="2582">
        <f>+DP105/DN105</f>
        <v/>
      </c>
      <c r="EB105" s="2582">
        <f>+DQ105/DN105</f>
        <v/>
      </c>
      <c r="EC105" s="2582">
        <f>+DR105/DN105</f>
        <v/>
      </c>
      <c r="ED105" s="2582">
        <f>+DS105/DN105</f>
        <v/>
      </c>
      <c r="EE105" s="2582">
        <f>+DT105/DN105</f>
        <v/>
      </c>
      <c r="EF105" s="2582">
        <f>+DU105/DN105</f>
        <v/>
      </c>
      <c r="EG105" s="2583">
        <f>+DV105/DN105</f>
        <v/>
      </c>
      <c r="EI105" s="343" t="inlineStr">
        <is>
          <t>MEDICAID</t>
        </is>
      </c>
      <c r="EJ105" s="344">
        <f>+EK105/EK112</f>
        <v/>
      </c>
      <c r="EK105" s="345">
        <f>SUM(EL105:ES105)</f>
        <v/>
      </c>
      <c r="EL105" s="346" t="n"/>
      <c r="EM105" s="346" t="n"/>
      <c r="EN105" s="346" t="n"/>
      <c r="EO105" s="346" t="n"/>
      <c r="EP105" s="346" t="n"/>
      <c r="EQ105" s="346" t="n"/>
      <c r="ER105" s="346" t="n"/>
      <c r="ES105" s="347" t="n"/>
      <c r="ET105" s="324" t="n"/>
      <c r="EU105" s="343">
        <f>+$A105</f>
        <v/>
      </c>
      <c r="EV105" s="339">
        <f>SUM(EW105:FD105)</f>
        <v/>
      </c>
      <c r="EW105" s="2582">
        <f>+EL105/EK105</f>
        <v/>
      </c>
      <c r="EX105" s="2582">
        <f>+EM105/EK105</f>
        <v/>
      </c>
      <c r="EY105" s="2582">
        <f>+EN105/EK105</f>
        <v/>
      </c>
      <c r="EZ105" s="2582">
        <f>+EO105/EK105</f>
        <v/>
      </c>
      <c r="FA105" s="2582">
        <f>+EP105/EK105</f>
        <v/>
      </c>
      <c r="FB105" s="2582">
        <f>+EQ105/EK105</f>
        <v/>
      </c>
      <c r="FC105" s="2582">
        <f>+ER105/EK105</f>
        <v/>
      </c>
      <c r="FD105" s="2583">
        <f>+ES105/EK105</f>
        <v/>
      </c>
      <c r="FF105" s="343" t="inlineStr">
        <is>
          <t>MEDICAID</t>
        </is>
      </c>
      <c r="FG105" s="344">
        <f>+FH105/FH112</f>
        <v/>
      </c>
      <c r="FH105" s="345">
        <f>SUM(FI105:FP105)</f>
        <v/>
      </c>
      <c r="FI105" s="346" t="n"/>
      <c r="FJ105" s="346" t="n"/>
      <c r="FK105" s="346" t="n"/>
      <c r="FL105" s="346" t="n"/>
      <c r="FM105" s="346" t="n"/>
      <c r="FN105" s="346" t="n"/>
      <c r="FO105" s="346" t="n"/>
      <c r="FP105" s="347" t="n"/>
      <c r="FQ105" s="324" t="n"/>
      <c r="FR105" s="343">
        <f>+$A105</f>
        <v/>
      </c>
      <c r="FS105" s="339">
        <f>SUM(FT105:GA105)</f>
        <v/>
      </c>
      <c r="FT105" s="2582">
        <f>+FI105/FH105</f>
        <v/>
      </c>
      <c r="FU105" s="2582">
        <f>+FJ105/FH105</f>
        <v/>
      </c>
      <c r="FV105" s="2582">
        <f>+FK105/FH105</f>
        <v/>
      </c>
      <c r="FW105" s="2582">
        <f>+FL105/FH105</f>
        <v/>
      </c>
      <c r="FX105" s="2582">
        <f>+FM105/FH105</f>
        <v/>
      </c>
      <c r="FY105" s="2582">
        <f>+FN105/FH105</f>
        <v/>
      </c>
      <c r="FZ105" s="2582">
        <f>+FO105/FH105</f>
        <v/>
      </c>
      <c r="GA105" s="2583">
        <f>+FP105/FH105</f>
        <v/>
      </c>
      <c r="GC105" s="343" t="inlineStr">
        <is>
          <t>MEDICAID</t>
        </is>
      </c>
      <c r="GD105" s="344">
        <f>+GE105/GE112</f>
        <v/>
      </c>
      <c r="GE105" s="345">
        <f>SUM(GF105:GM105)</f>
        <v/>
      </c>
      <c r="GF105" s="346" t="n"/>
      <c r="GG105" s="346" t="n"/>
      <c r="GH105" s="346" t="n"/>
      <c r="GI105" s="346" t="n"/>
      <c r="GJ105" s="346" t="n"/>
      <c r="GK105" s="346" t="n"/>
      <c r="GL105" s="346" t="n"/>
      <c r="GM105" s="347" t="n"/>
      <c r="GN105" s="324" t="n"/>
      <c r="GO105" s="343">
        <f>+$A105</f>
        <v/>
      </c>
      <c r="GP105" s="339">
        <f>SUM(GQ105:GX105)</f>
        <v/>
      </c>
      <c r="GQ105" s="2582">
        <f>+GF105/GE105</f>
        <v/>
      </c>
      <c r="GR105" s="2582">
        <f>+GG105/GE105</f>
        <v/>
      </c>
      <c r="GS105" s="2582">
        <f>+GH105/GE105</f>
        <v/>
      </c>
      <c r="GT105" s="2582">
        <f>+GI105/GE105</f>
        <v/>
      </c>
      <c r="GU105" s="2582">
        <f>+GJ105/GE105</f>
        <v/>
      </c>
      <c r="GV105" s="2582">
        <f>+GK105/GE105</f>
        <v/>
      </c>
      <c r="GW105" s="2582">
        <f>+GL105/GE105</f>
        <v/>
      </c>
      <c r="GX105" s="2583">
        <f>+GM105/GE105</f>
        <v/>
      </c>
      <c r="GZ105" s="343" t="inlineStr">
        <is>
          <t>MEDICAID</t>
        </is>
      </c>
      <c r="HA105" s="344">
        <f>+HB105/HB112</f>
        <v/>
      </c>
      <c r="HB105" s="345">
        <f>SUM(HC105:HJ105)</f>
        <v/>
      </c>
      <c r="HC105" s="346" t="n"/>
      <c r="HD105" s="346" t="n"/>
      <c r="HE105" s="346" t="n"/>
      <c r="HF105" s="346" t="n"/>
      <c r="HG105" s="346" t="n"/>
      <c r="HH105" s="346" t="n"/>
      <c r="HI105" s="346" t="n"/>
      <c r="HJ105" s="347" t="n"/>
      <c r="HK105" s="324" t="n"/>
      <c r="HL105" s="343">
        <f>+$A105</f>
        <v/>
      </c>
      <c r="HM105" s="339">
        <f>SUM(HN105:HU105)</f>
        <v/>
      </c>
      <c r="HN105" s="2582">
        <f>+HC105/HB105</f>
        <v/>
      </c>
      <c r="HO105" s="2582">
        <f>+HD105/HB105</f>
        <v/>
      </c>
      <c r="HP105" s="2582">
        <f>+HE105/HB105</f>
        <v/>
      </c>
      <c r="HQ105" s="2582">
        <f>+HF105/HB105</f>
        <v/>
      </c>
      <c r="HR105" s="2582">
        <f>+HG105/HB105</f>
        <v/>
      </c>
      <c r="HS105" s="2582">
        <f>+HH105/HB105</f>
        <v/>
      </c>
      <c r="HT105" s="2582">
        <f>+HI105/HB105</f>
        <v/>
      </c>
      <c r="HU105" s="2583">
        <f>+HJ105/HB105</f>
        <v/>
      </c>
      <c r="HW105" s="343" t="inlineStr">
        <is>
          <t>MEDICAID</t>
        </is>
      </c>
      <c r="HX105" s="344">
        <f>+HY105/HY112</f>
        <v/>
      </c>
      <c r="HY105" s="345">
        <f>SUM(HZ105:IG105)</f>
        <v/>
      </c>
      <c r="HZ105" s="346" t="n"/>
      <c r="IA105" s="346" t="n"/>
      <c r="IB105" s="346" t="n"/>
      <c r="IC105" s="346" t="n"/>
      <c r="ID105" s="346" t="n"/>
      <c r="IE105" s="346" t="n"/>
      <c r="IF105" s="346" t="n"/>
      <c r="IG105" s="347" t="n"/>
      <c r="IH105" s="324" t="n"/>
      <c r="II105" s="343">
        <f>+$A105</f>
        <v/>
      </c>
      <c r="IJ105" s="339">
        <f>SUM(IK105:IR105)</f>
        <v/>
      </c>
      <c r="IK105" s="2582">
        <f>+HZ105/HY105</f>
        <v/>
      </c>
      <c r="IL105" s="2582">
        <f>+IA105/HY105</f>
        <v/>
      </c>
      <c r="IM105" s="2582">
        <f>+IB105/HY105</f>
        <v/>
      </c>
      <c r="IN105" s="2582">
        <f>+IC105/HY105</f>
        <v/>
      </c>
      <c r="IO105" s="2582">
        <f>+ID105/HY105</f>
        <v/>
      </c>
      <c r="IP105" s="2582">
        <f>+IE105/HY105</f>
        <v/>
      </c>
      <c r="IQ105" s="2582">
        <f>+IF105/HY105</f>
        <v/>
      </c>
      <c r="IR105" s="2583">
        <f>+IG105/HY105</f>
        <v/>
      </c>
      <c r="IT105" s="343" t="inlineStr">
        <is>
          <t>MEDICAID</t>
        </is>
      </c>
      <c r="IU105" s="344">
        <f>+IV105/IV112</f>
        <v/>
      </c>
      <c r="IV105" s="345">
        <f>SUM(IW105:JD105)</f>
        <v/>
      </c>
      <c r="IW105" s="346" t="n"/>
      <c r="IX105" s="346" t="n"/>
      <c r="IY105" s="346" t="n"/>
      <c r="IZ105" s="346" t="n"/>
      <c r="JA105" s="346" t="n"/>
      <c r="JB105" s="346" t="n"/>
      <c r="JC105" s="346" t="n"/>
      <c r="JD105" s="347" t="n"/>
      <c r="JE105" s="324" t="n"/>
      <c r="JF105" s="343">
        <f>+$A105</f>
        <v/>
      </c>
      <c r="JG105" s="339">
        <f>SUM(JH105:JO105)</f>
        <v/>
      </c>
      <c r="JH105" s="2582">
        <f>+IW105/IV105</f>
        <v/>
      </c>
      <c r="JI105" s="2582">
        <f>+IX105/IV105</f>
        <v/>
      </c>
      <c r="JJ105" s="2582">
        <f>+IY105/IV105</f>
        <v/>
      </c>
      <c r="JK105" s="2582">
        <f>+IZ105/IV105</f>
        <v/>
      </c>
      <c r="JL105" s="2582">
        <f>+JA105/IV105</f>
        <v/>
      </c>
      <c r="JM105" s="2582">
        <f>+JB105/IV105</f>
        <v/>
      </c>
      <c r="JN105" s="2582">
        <f>+JC105/IV105</f>
        <v/>
      </c>
      <c r="JO105" s="2583">
        <f>+JD105/IV105</f>
        <v/>
      </c>
      <c r="JQ105" s="343" t="inlineStr">
        <is>
          <t>MEDICAID</t>
        </is>
      </c>
      <c r="JR105" s="344">
        <f>+JS105/JS112</f>
        <v/>
      </c>
      <c r="JS105" s="345">
        <f>SUM(JT105:KA105)</f>
        <v/>
      </c>
      <c r="JT105" s="346" t="n"/>
      <c r="JU105" s="346" t="n"/>
      <c r="JV105" s="346" t="n"/>
      <c r="JW105" s="346" t="n"/>
      <c r="JX105" s="346" t="n"/>
      <c r="JY105" s="346" t="n"/>
      <c r="JZ105" s="346" t="n"/>
      <c r="KA105" s="347" t="n"/>
      <c r="KB105" s="324" t="n"/>
      <c r="KC105" s="343">
        <f>+$A105</f>
        <v/>
      </c>
      <c r="KD105" s="339">
        <f>SUM(KE105:KL105)</f>
        <v/>
      </c>
      <c r="KE105" s="2582">
        <f>+JT105/JS105</f>
        <v/>
      </c>
      <c r="KF105" s="2582">
        <f>+JU105/JS105</f>
        <v/>
      </c>
      <c r="KG105" s="2582">
        <f>+JV105/JS105</f>
        <v/>
      </c>
      <c r="KH105" s="2582">
        <f>+JW105/JS105</f>
        <v/>
      </c>
      <c r="KI105" s="2582">
        <f>+JX105/JS105</f>
        <v/>
      </c>
      <c r="KJ105" s="2582">
        <f>+JY105/JS105</f>
        <v/>
      </c>
      <c r="KK105" s="2582">
        <f>+JZ105/JS105</f>
        <v/>
      </c>
      <c r="KL105" s="2583">
        <f>+KA105/JS105</f>
        <v/>
      </c>
    </row>
    <row r="106">
      <c r="A106" s="343" t="inlineStr">
        <is>
          <t>MEDICARE</t>
        </is>
      </c>
      <c r="B106" s="344">
        <f>+C106/C112</f>
        <v/>
      </c>
      <c r="C106" s="345">
        <f>SUM(D106:K106)</f>
        <v/>
      </c>
      <c r="D106" s="346">
        <f>AA106+AX106+BU106+CR106+DO106+EL106+FI106+GF106+HC106+HZ106+IW106+JT106</f>
        <v/>
      </c>
      <c r="E106" s="346">
        <f>AB106+AY106+BV106+CS106+DP106+EM106+FJ106+GG106+HD106+IA106+IX106+JU106</f>
        <v/>
      </c>
      <c r="F106" s="346">
        <f>AC106+AZ106+BW106+CT106+DQ106+EN106+FK106+GH106+HE106+IB106+IY106+JV106</f>
        <v/>
      </c>
      <c r="G106" s="346">
        <f>AD106+BA106+BX106+CU106+DR106+EO106+FL106+GI106+HF106+IC106+IZ106+JW106</f>
        <v/>
      </c>
      <c r="H106" s="346">
        <f>AE106+BB106+BY106+CV106+DS106+EP106+FM106+GJ106+HG106+ID106+JA106+JX106</f>
        <v/>
      </c>
      <c r="I106" s="346">
        <f>AF106+BC106+BZ106+CW106+DT106+EQ106+FN106+GK106+HH106+IE106+JB106+JY106</f>
        <v/>
      </c>
      <c r="J106" s="346">
        <f>AG106+BD106+CA106+CX106+DU106+ER106+FO106+GL106+HI106+IF106+JC106+JZ106</f>
        <v/>
      </c>
      <c r="K106" s="347">
        <f>AH106+BE106+CB106+CY106+DV106+ES106+FP106+GM106+HJ106+IG106+JD106+KA106</f>
        <v/>
      </c>
      <c r="L106" s="324" t="n"/>
      <c r="M106" s="343">
        <f>+$A106</f>
        <v/>
      </c>
      <c r="N106" s="339">
        <f>SUM(O106:V106)</f>
        <v/>
      </c>
      <c r="O106" s="2582">
        <f>+D106/$C106</f>
        <v/>
      </c>
      <c r="P106" s="2582">
        <f>+E106/$C106</f>
        <v/>
      </c>
      <c r="Q106" s="2582">
        <f>+F106/$C106</f>
        <v/>
      </c>
      <c r="R106" s="2582">
        <f>+G106/$C106</f>
        <v/>
      </c>
      <c r="S106" s="2582">
        <f>+H106/$C106</f>
        <v/>
      </c>
      <c r="T106" s="2582">
        <f>+I106/$C106</f>
        <v/>
      </c>
      <c r="U106" s="2582">
        <f>+J106/$C106</f>
        <v/>
      </c>
      <c r="V106" s="2583">
        <f>+K106/$C106</f>
        <v/>
      </c>
      <c r="X106" s="343" t="inlineStr">
        <is>
          <t>MEDICARE</t>
        </is>
      </c>
      <c r="Y106" s="344">
        <f>+Z106/Z112</f>
        <v/>
      </c>
      <c r="Z106" s="345">
        <f>SUM(AA106:AH106)</f>
        <v/>
      </c>
      <c r="AA106" s="346" t="n"/>
      <c r="AB106" s="346" t="n"/>
      <c r="AC106" s="346" t="n"/>
      <c r="AD106" s="346" t="n"/>
      <c r="AE106" s="346" t="n"/>
      <c r="AF106" s="346" t="n"/>
      <c r="AG106" s="346" t="n"/>
      <c r="AH106" s="347" t="n"/>
      <c r="AI106" s="324" t="n"/>
      <c r="AJ106" s="343">
        <f>+$A106</f>
        <v/>
      </c>
      <c r="AK106" s="339">
        <f>SUM(AL106:AS106)</f>
        <v/>
      </c>
      <c r="AL106" s="2582">
        <f>+AA106/Z106</f>
        <v/>
      </c>
      <c r="AM106" s="2582">
        <f>+AB106/Z106</f>
        <v/>
      </c>
      <c r="AN106" s="2582">
        <f>+AC106/Z106</f>
        <v/>
      </c>
      <c r="AO106" s="2582">
        <f>+AD106/Z106</f>
        <v/>
      </c>
      <c r="AP106" s="2582">
        <f>+AE106/Z106</f>
        <v/>
      </c>
      <c r="AQ106" s="2582">
        <f>+AF106/Z106</f>
        <v/>
      </c>
      <c r="AR106" s="2582">
        <f>+AG106/Z106</f>
        <v/>
      </c>
      <c r="AS106" s="2583">
        <f>+AH106/Z106</f>
        <v/>
      </c>
      <c r="AU106" s="343" t="inlineStr">
        <is>
          <t>MEDICARE</t>
        </is>
      </c>
      <c r="AV106" s="344">
        <f>+AW106/AW112</f>
        <v/>
      </c>
      <c r="AW106" s="345">
        <f>SUM(AX106:BE106)</f>
        <v/>
      </c>
      <c r="AX106" s="346" t="n"/>
      <c r="AY106" s="346" t="n"/>
      <c r="AZ106" s="346" t="n"/>
      <c r="BA106" s="346" t="n"/>
      <c r="BB106" s="346" t="n"/>
      <c r="BC106" s="346" t="n"/>
      <c r="BD106" s="346" t="n"/>
      <c r="BE106" s="347" t="n"/>
      <c r="BF106" s="324" t="n"/>
      <c r="BG106" s="343">
        <f>+$A106</f>
        <v/>
      </c>
      <c r="BH106" s="339">
        <f>SUM(BI106:BP106)</f>
        <v/>
      </c>
      <c r="BI106" s="2582">
        <f>+AX106/AW106</f>
        <v/>
      </c>
      <c r="BJ106" s="2582">
        <f>+AY106/AW106</f>
        <v/>
      </c>
      <c r="BK106" s="2582">
        <f>+AZ106/AW106</f>
        <v/>
      </c>
      <c r="BL106" s="2582">
        <f>+BA106/AW106</f>
        <v/>
      </c>
      <c r="BM106" s="2582">
        <f>+BB106/AW106</f>
        <v/>
      </c>
      <c r="BN106" s="2582">
        <f>+BC106/AW106</f>
        <v/>
      </c>
      <c r="BO106" s="2582">
        <f>+BD106/AW106</f>
        <v/>
      </c>
      <c r="BP106" s="2583">
        <f>+BE106/AW106</f>
        <v/>
      </c>
      <c r="BR106" s="343" t="inlineStr">
        <is>
          <t>MEDICARE</t>
        </is>
      </c>
      <c r="BS106" s="344">
        <f>+BT106/BT112</f>
        <v/>
      </c>
      <c r="BT106" s="345">
        <f>SUM(BU106:CB106)</f>
        <v/>
      </c>
      <c r="BU106" s="346" t="n"/>
      <c r="BV106" s="346" t="n"/>
      <c r="BW106" s="346" t="n"/>
      <c r="BX106" s="346" t="n"/>
      <c r="BY106" s="346" t="n"/>
      <c r="BZ106" s="346" t="n"/>
      <c r="CA106" s="346" t="n"/>
      <c r="CB106" s="347" t="n"/>
      <c r="CC106" s="324" t="n"/>
      <c r="CD106" s="343">
        <f>+$A106</f>
        <v/>
      </c>
      <c r="CE106" s="339">
        <f>SUM(CF106:CM106)</f>
        <v/>
      </c>
      <c r="CF106" s="2582">
        <f>+BU106/BT106</f>
        <v/>
      </c>
      <c r="CG106" s="2582">
        <f>+BV106/BT106</f>
        <v/>
      </c>
      <c r="CH106" s="2582">
        <f>+BW106/BT106</f>
        <v/>
      </c>
      <c r="CI106" s="2582">
        <f>+BX106/BT106</f>
        <v/>
      </c>
      <c r="CJ106" s="2582">
        <f>+BY106/BT106</f>
        <v/>
      </c>
      <c r="CK106" s="2582">
        <f>+BZ106/BT106</f>
        <v/>
      </c>
      <c r="CL106" s="2582">
        <f>+CA106/BT106</f>
        <v/>
      </c>
      <c r="CM106" s="2583">
        <f>+CB106/BT106</f>
        <v/>
      </c>
      <c r="CO106" s="343" t="inlineStr">
        <is>
          <t>MEDICARE</t>
        </is>
      </c>
      <c r="CP106" s="344">
        <f>+CQ106/CQ112</f>
        <v/>
      </c>
      <c r="CQ106" s="345">
        <f>SUM(CR106:CY106)</f>
        <v/>
      </c>
      <c r="CR106" s="346" t="n"/>
      <c r="CS106" s="346" t="n"/>
      <c r="CT106" s="346" t="n"/>
      <c r="CU106" s="346" t="n"/>
      <c r="CV106" s="346" t="n"/>
      <c r="CW106" s="346" t="n"/>
      <c r="CX106" s="346" t="n"/>
      <c r="CY106" s="347" t="n"/>
      <c r="CZ106" s="324" t="n"/>
      <c r="DA106" s="343">
        <f>+$A106</f>
        <v/>
      </c>
      <c r="DB106" s="339">
        <f>SUM(DC106:DJ106)</f>
        <v/>
      </c>
      <c r="DC106" s="2582">
        <f>+CR106/CQ106</f>
        <v/>
      </c>
      <c r="DD106" s="2582">
        <f>+CS106/CQ106</f>
        <v/>
      </c>
      <c r="DE106" s="2582">
        <f>+CT106/CQ106</f>
        <v/>
      </c>
      <c r="DF106" s="2582">
        <f>+CU106/CQ106</f>
        <v/>
      </c>
      <c r="DG106" s="2582">
        <f>+CV106/CQ106</f>
        <v/>
      </c>
      <c r="DH106" s="2582">
        <f>+CW106/CQ106</f>
        <v/>
      </c>
      <c r="DI106" s="2582">
        <f>+CX106/CQ106</f>
        <v/>
      </c>
      <c r="DJ106" s="2583">
        <f>+CY106/CQ106</f>
        <v/>
      </c>
      <c r="DL106" s="343" t="inlineStr">
        <is>
          <t>MEDICARE</t>
        </is>
      </c>
      <c r="DM106" s="344">
        <f>+DN106/DN112</f>
        <v/>
      </c>
      <c r="DN106" s="345">
        <f>SUM(DO106:DV106)</f>
        <v/>
      </c>
      <c r="DO106" s="346" t="n"/>
      <c r="DP106" s="346" t="n"/>
      <c r="DQ106" s="346" t="n"/>
      <c r="DR106" s="346" t="n"/>
      <c r="DS106" s="346" t="n"/>
      <c r="DT106" s="346" t="n"/>
      <c r="DU106" s="346" t="n"/>
      <c r="DV106" s="347" t="n"/>
      <c r="DW106" s="324" t="n"/>
      <c r="DX106" s="343">
        <f>+$A106</f>
        <v/>
      </c>
      <c r="DY106" s="339">
        <f>SUM(DZ106:EG106)</f>
        <v/>
      </c>
      <c r="DZ106" s="2582">
        <f>+DO106/DN106</f>
        <v/>
      </c>
      <c r="EA106" s="2582">
        <f>+DP106/DN106</f>
        <v/>
      </c>
      <c r="EB106" s="2582">
        <f>+DQ106/DN106</f>
        <v/>
      </c>
      <c r="EC106" s="2582">
        <f>+DR106/DN106</f>
        <v/>
      </c>
      <c r="ED106" s="2582">
        <f>+DS106/DN106</f>
        <v/>
      </c>
      <c r="EE106" s="2582">
        <f>+DT106/DN106</f>
        <v/>
      </c>
      <c r="EF106" s="2582">
        <f>+DU106/DN106</f>
        <v/>
      </c>
      <c r="EG106" s="2583">
        <f>+DV106/DN106</f>
        <v/>
      </c>
      <c r="EI106" s="343" t="inlineStr">
        <is>
          <t>MEDICARE</t>
        </is>
      </c>
      <c r="EJ106" s="344">
        <f>+EK106/EK112</f>
        <v/>
      </c>
      <c r="EK106" s="345">
        <f>SUM(EL106:ES106)</f>
        <v/>
      </c>
      <c r="EL106" s="346" t="n"/>
      <c r="EM106" s="346" t="n"/>
      <c r="EN106" s="346" t="n"/>
      <c r="EO106" s="346" t="n"/>
      <c r="EP106" s="346" t="n"/>
      <c r="EQ106" s="346" t="n"/>
      <c r="ER106" s="346" t="n"/>
      <c r="ES106" s="347" t="n"/>
      <c r="ET106" s="324" t="n"/>
      <c r="EU106" s="343">
        <f>+$A106</f>
        <v/>
      </c>
      <c r="EV106" s="339">
        <f>SUM(EW106:FD106)</f>
        <v/>
      </c>
      <c r="EW106" s="2582">
        <f>+EL106/EK106</f>
        <v/>
      </c>
      <c r="EX106" s="2582">
        <f>+EM106/EK106</f>
        <v/>
      </c>
      <c r="EY106" s="2582">
        <f>+EN106/EK106</f>
        <v/>
      </c>
      <c r="EZ106" s="2582">
        <f>+EO106/EK106</f>
        <v/>
      </c>
      <c r="FA106" s="2582">
        <f>+EP106/EK106</f>
        <v/>
      </c>
      <c r="FB106" s="2582">
        <f>+EQ106/EK106</f>
        <v/>
      </c>
      <c r="FC106" s="2582">
        <f>+ER106/EK106</f>
        <v/>
      </c>
      <c r="FD106" s="2583">
        <f>+ES106/EK106</f>
        <v/>
      </c>
      <c r="FF106" s="343" t="inlineStr">
        <is>
          <t>MEDICARE</t>
        </is>
      </c>
      <c r="FG106" s="344">
        <f>+FH106/FH112</f>
        <v/>
      </c>
      <c r="FH106" s="345">
        <f>SUM(FI106:FP106)</f>
        <v/>
      </c>
      <c r="FI106" s="346" t="n"/>
      <c r="FJ106" s="346" t="n"/>
      <c r="FK106" s="346" t="n"/>
      <c r="FL106" s="346" t="n"/>
      <c r="FM106" s="346" t="n"/>
      <c r="FN106" s="346" t="n"/>
      <c r="FO106" s="346" t="n"/>
      <c r="FP106" s="347" t="n"/>
      <c r="FQ106" s="324" t="n"/>
      <c r="FR106" s="343">
        <f>+$A106</f>
        <v/>
      </c>
      <c r="FS106" s="339">
        <f>SUM(FT106:GA106)</f>
        <v/>
      </c>
      <c r="FT106" s="2582">
        <f>+FI106/FH106</f>
        <v/>
      </c>
      <c r="FU106" s="2582">
        <f>+FJ106/FH106</f>
        <v/>
      </c>
      <c r="FV106" s="2582">
        <f>+FK106/FH106</f>
        <v/>
      </c>
      <c r="FW106" s="2582">
        <f>+FL106/FH106</f>
        <v/>
      </c>
      <c r="FX106" s="2582">
        <f>+FM106/FH106</f>
        <v/>
      </c>
      <c r="FY106" s="2582">
        <f>+FN106/FH106</f>
        <v/>
      </c>
      <c r="FZ106" s="2582">
        <f>+FO106/FH106</f>
        <v/>
      </c>
      <c r="GA106" s="2583">
        <f>+FP106/FH106</f>
        <v/>
      </c>
      <c r="GC106" s="343" t="inlineStr">
        <is>
          <t>MEDICARE</t>
        </is>
      </c>
      <c r="GD106" s="344">
        <f>+GE106/GE112</f>
        <v/>
      </c>
      <c r="GE106" s="345">
        <f>SUM(GF106:GM106)</f>
        <v/>
      </c>
      <c r="GF106" s="346" t="n"/>
      <c r="GG106" s="346" t="n"/>
      <c r="GH106" s="346" t="n"/>
      <c r="GI106" s="346" t="n"/>
      <c r="GJ106" s="346" t="n"/>
      <c r="GK106" s="346" t="n"/>
      <c r="GL106" s="346" t="n"/>
      <c r="GM106" s="347" t="n"/>
      <c r="GN106" s="324" t="n"/>
      <c r="GO106" s="343">
        <f>+$A106</f>
        <v/>
      </c>
      <c r="GP106" s="339">
        <f>SUM(GQ106:GX106)</f>
        <v/>
      </c>
      <c r="GQ106" s="2582">
        <f>+GF106/GE106</f>
        <v/>
      </c>
      <c r="GR106" s="2582">
        <f>+GG106/GE106</f>
        <v/>
      </c>
      <c r="GS106" s="2582">
        <f>+GH106/GE106</f>
        <v/>
      </c>
      <c r="GT106" s="2582">
        <f>+GI106/GE106</f>
        <v/>
      </c>
      <c r="GU106" s="2582">
        <f>+GJ106/GE106</f>
        <v/>
      </c>
      <c r="GV106" s="2582">
        <f>+GK106/GE106</f>
        <v/>
      </c>
      <c r="GW106" s="2582">
        <f>+GL106/GE106</f>
        <v/>
      </c>
      <c r="GX106" s="2583">
        <f>+GM106/GE106</f>
        <v/>
      </c>
      <c r="GZ106" s="343" t="inlineStr">
        <is>
          <t>MEDICARE</t>
        </is>
      </c>
      <c r="HA106" s="344">
        <f>+HB106/HB112</f>
        <v/>
      </c>
      <c r="HB106" s="345">
        <f>SUM(HC106:HJ106)</f>
        <v/>
      </c>
      <c r="HC106" s="346" t="n"/>
      <c r="HD106" s="346" t="n"/>
      <c r="HE106" s="346" t="n"/>
      <c r="HF106" s="346" t="n"/>
      <c r="HG106" s="346" t="n"/>
      <c r="HH106" s="346" t="n"/>
      <c r="HI106" s="346" t="n"/>
      <c r="HJ106" s="347" t="n"/>
      <c r="HK106" s="324" t="n"/>
      <c r="HL106" s="343">
        <f>+$A106</f>
        <v/>
      </c>
      <c r="HM106" s="339">
        <f>SUM(HN106:HU106)</f>
        <v/>
      </c>
      <c r="HN106" s="2582">
        <f>+HC106/HB106</f>
        <v/>
      </c>
      <c r="HO106" s="2582">
        <f>+HD106/HB106</f>
        <v/>
      </c>
      <c r="HP106" s="2582">
        <f>+HE106/HB106</f>
        <v/>
      </c>
      <c r="HQ106" s="2582">
        <f>+HF106/HB106</f>
        <v/>
      </c>
      <c r="HR106" s="2582">
        <f>+HG106/HB106</f>
        <v/>
      </c>
      <c r="HS106" s="2582">
        <f>+HH106/HB106</f>
        <v/>
      </c>
      <c r="HT106" s="2582">
        <f>+HI106/HB106</f>
        <v/>
      </c>
      <c r="HU106" s="2583">
        <f>+HJ106/HB106</f>
        <v/>
      </c>
      <c r="HW106" s="343" t="inlineStr">
        <is>
          <t>MEDICARE</t>
        </is>
      </c>
      <c r="HX106" s="344">
        <f>+HY106/HY112</f>
        <v/>
      </c>
      <c r="HY106" s="345">
        <f>SUM(HZ106:IG106)</f>
        <v/>
      </c>
      <c r="HZ106" s="346" t="n"/>
      <c r="IA106" s="346" t="n"/>
      <c r="IB106" s="346" t="n"/>
      <c r="IC106" s="346" t="n"/>
      <c r="ID106" s="346" t="n"/>
      <c r="IE106" s="346" t="n"/>
      <c r="IF106" s="346" t="n"/>
      <c r="IG106" s="347" t="n"/>
      <c r="IH106" s="324" t="n"/>
      <c r="II106" s="343">
        <f>+$A106</f>
        <v/>
      </c>
      <c r="IJ106" s="339">
        <f>SUM(IK106:IR106)</f>
        <v/>
      </c>
      <c r="IK106" s="2582">
        <f>+HZ106/HY106</f>
        <v/>
      </c>
      <c r="IL106" s="2582">
        <f>+IA106/HY106</f>
        <v/>
      </c>
      <c r="IM106" s="2582">
        <f>+IB106/HY106</f>
        <v/>
      </c>
      <c r="IN106" s="2582">
        <f>+IC106/HY106</f>
        <v/>
      </c>
      <c r="IO106" s="2582">
        <f>+ID106/HY106</f>
        <v/>
      </c>
      <c r="IP106" s="2582">
        <f>+IE106/HY106</f>
        <v/>
      </c>
      <c r="IQ106" s="2582">
        <f>+IF106/HY106</f>
        <v/>
      </c>
      <c r="IR106" s="2583">
        <f>+IG106/HY106</f>
        <v/>
      </c>
      <c r="IT106" s="343" t="inlineStr">
        <is>
          <t>MEDICARE</t>
        </is>
      </c>
      <c r="IU106" s="344">
        <f>+IV106/IV112</f>
        <v/>
      </c>
      <c r="IV106" s="345">
        <f>SUM(IW106:JD106)</f>
        <v/>
      </c>
      <c r="IW106" s="346" t="n"/>
      <c r="IX106" s="346" t="n"/>
      <c r="IY106" s="346" t="n"/>
      <c r="IZ106" s="346" t="n"/>
      <c r="JA106" s="346" t="n"/>
      <c r="JB106" s="346" t="n"/>
      <c r="JC106" s="346" t="n"/>
      <c r="JD106" s="347" t="n"/>
      <c r="JE106" s="324" t="n"/>
      <c r="JF106" s="343">
        <f>+$A106</f>
        <v/>
      </c>
      <c r="JG106" s="339">
        <f>SUM(JH106:JO106)</f>
        <v/>
      </c>
      <c r="JH106" s="2582">
        <f>+IW106/IV106</f>
        <v/>
      </c>
      <c r="JI106" s="2582">
        <f>+IX106/IV106</f>
        <v/>
      </c>
      <c r="JJ106" s="2582">
        <f>+IY106/IV106</f>
        <v/>
      </c>
      <c r="JK106" s="2582">
        <f>+IZ106/IV106</f>
        <v/>
      </c>
      <c r="JL106" s="2582">
        <f>+JA106/IV106</f>
        <v/>
      </c>
      <c r="JM106" s="2582">
        <f>+JB106/IV106</f>
        <v/>
      </c>
      <c r="JN106" s="2582">
        <f>+JC106/IV106</f>
        <v/>
      </c>
      <c r="JO106" s="2583">
        <f>+JD106/IV106</f>
        <v/>
      </c>
      <c r="JQ106" s="343" t="inlineStr">
        <is>
          <t>MEDICARE</t>
        </is>
      </c>
      <c r="JR106" s="344">
        <f>+JS106/JS112</f>
        <v/>
      </c>
      <c r="JS106" s="345">
        <f>SUM(JT106:KA106)</f>
        <v/>
      </c>
      <c r="JT106" s="346" t="n"/>
      <c r="JU106" s="346" t="n"/>
      <c r="JV106" s="346" t="n"/>
      <c r="JW106" s="346" t="n"/>
      <c r="JX106" s="346" t="n"/>
      <c r="JY106" s="346" t="n"/>
      <c r="JZ106" s="346" t="n"/>
      <c r="KA106" s="347" t="n"/>
      <c r="KB106" s="324" t="n"/>
      <c r="KC106" s="343">
        <f>+$A106</f>
        <v/>
      </c>
      <c r="KD106" s="339">
        <f>SUM(KE106:KL106)</f>
        <v/>
      </c>
      <c r="KE106" s="2582">
        <f>+JT106/JS106</f>
        <v/>
      </c>
      <c r="KF106" s="2582">
        <f>+JU106/JS106</f>
        <v/>
      </c>
      <c r="KG106" s="2582">
        <f>+JV106/JS106</f>
        <v/>
      </c>
      <c r="KH106" s="2582">
        <f>+JW106/JS106</f>
        <v/>
      </c>
      <c r="KI106" s="2582">
        <f>+JX106/JS106</f>
        <v/>
      </c>
      <c r="KJ106" s="2582">
        <f>+JY106/JS106</f>
        <v/>
      </c>
      <c r="KK106" s="2582">
        <f>+JZ106/JS106</f>
        <v/>
      </c>
      <c r="KL106" s="2583">
        <f>+KA106/JS106</f>
        <v/>
      </c>
    </row>
    <row r="107">
      <c r="A107" s="343" t="inlineStr">
        <is>
          <t>MEDICARE B</t>
        </is>
      </c>
      <c r="B107" s="344">
        <f>+C107/C112</f>
        <v/>
      </c>
      <c r="C107" s="345">
        <f>SUM(D107:K107)</f>
        <v/>
      </c>
      <c r="D107" s="346">
        <f>AA107+AX107+BU107+CR107+DO107+EL107+FI107+GF107+HC107+HZ107+IW107+JT107</f>
        <v/>
      </c>
      <c r="E107" s="346">
        <f>AB107+AY107+BV107+CS107+DP107+EM107+FJ107+GG107+HD107+IA107+IX107+JU107</f>
        <v/>
      </c>
      <c r="F107" s="346">
        <f>AC107+AZ107+BW107+CT107+DQ107+EN107+FK107+GH107+HE107+IB107+IY107+JV107</f>
        <v/>
      </c>
      <c r="G107" s="346">
        <f>AD107+BA107+BX107+CU107+DR107+EO107+FL107+GI107+HF107+IC107+IZ107+JW107</f>
        <v/>
      </c>
      <c r="H107" s="346">
        <f>AE107+BB107+BY107+CV107+DS107+EP107+FM107+GJ107+HG107+ID107+JA107+JX107</f>
        <v/>
      </c>
      <c r="I107" s="346">
        <f>AF107+BC107+BZ107+CW107+DT107+EQ107+FN107+GK107+HH107+IE107+JB107+JY107</f>
        <v/>
      </c>
      <c r="J107" s="346">
        <f>AG107+BD107+CA107+CX107+DU107+ER107+FO107+GL107+HI107+IF107+JC107+JZ107</f>
        <v/>
      </c>
      <c r="K107" s="347">
        <f>AH107+BE107+CB107+CY107+DV107+ES107+FP107+GM107+HJ107+IG107+JD107+KA107</f>
        <v/>
      </c>
      <c r="L107" s="324" t="n"/>
      <c r="M107" s="343">
        <f>+$A107</f>
        <v/>
      </c>
      <c r="N107" s="339">
        <f>SUM(O107:V107)</f>
        <v/>
      </c>
      <c r="O107" s="2582">
        <f>+D107/$C107</f>
        <v/>
      </c>
      <c r="P107" s="2582">
        <f>+E107/$C107</f>
        <v/>
      </c>
      <c r="Q107" s="2582">
        <f>+F107/$C107</f>
        <v/>
      </c>
      <c r="R107" s="2582">
        <f>+G107/$C107</f>
        <v/>
      </c>
      <c r="S107" s="2582">
        <f>+H107/$C107</f>
        <v/>
      </c>
      <c r="T107" s="2582">
        <f>+I107/$C107</f>
        <v/>
      </c>
      <c r="U107" s="2582">
        <f>+J107/$C107</f>
        <v/>
      </c>
      <c r="V107" s="2583">
        <f>+K107/$C107</f>
        <v/>
      </c>
      <c r="X107" s="343" t="inlineStr">
        <is>
          <t>MEDICARE B</t>
        </is>
      </c>
      <c r="Y107" s="344">
        <f>+Z107/Z112</f>
        <v/>
      </c>
      <c r="Z107" s="345">
        <f>SUM(AA107:AH107)</f>
        <v/>
      </c>
      <c r="AA107" s="346" t="n"/>
      <c r="AB107" s="346" t="n"/>
      <c r="AC107" s="346" t="n"/>
      <c r="AD107" s="346" t="n"/>
      <c r="AE107" s="346" t="n"/>
      <c r="AF107" s="346" t="n"/>
      <c r="AG107" s="346" t="n"/>
      <c r="AH107" s="347" t="n"/>
      <c r="AI107" s="324" t="n"/>
      <c r="AJ107" s="343">
        <f>+$A107</f>
        <v/>
      </c>
      <c r="AK107" s="339">
        <f>SUM(AL107:AS107)</f>
        <v/>
      </c>
      <c r="AL107" s="2582">
        <f>+AA107/Z107</f>
        <v/>
      </c>
      <c r="AM107" s="2582">
        <f>+AB107/Z107</f>
        <v/>
      </c>
      <c r="AN107" s="2582">
        <f>+AC107/Z107</f>
        <v/>
      </c>
      <c r="AO107" s="2582">
        <f>+AD107/Z107</f>
        <v/>
      </c>
      <c r="AP107" s="2582">
        <f>+AE107/Z107</f>
        <v/>
      </c>
      <c r="AQ107" s="2582">
        <f>+AF107/Z107</f>
        <v/>
      </c>
      <c r="AR107" s="2582">
        <f>+AG107/Z107</f>
        <v/>
      </c>
      <c r="AS107" s="2583">
        <f>+AH107/Z107</f>
        <v/>
      </c>
      <c r="AU107" s="343" t="inlineStr">
        <is>
          <t>MEDICARE B</t>
        </is>
      </c>
      <c r="AV107" s="344">
        <f>+AW107/AW112</f>
        <v/>
      </c>
      <c r="AW107" s="345">
        <f>SUM(AX107:BE107)</f>
        <v/>
      </c>
      <c r="AX107" s="346" t="n"/>
      <c r="AY107" s="346" t="n"/>
      <c r="AZ107" s="346" t="n"/>
      <c r="BA107" s="346" t="n"/>
      <c r="BB107" s="346" t="n"/>
      <c r="BC107" s="346" t="n"/>
      <c r="BD107" s="346" t="n"/>
      <c r="BE107" s="347" t="n"/>
      <c r="BF107" s="324" t="n"/>
      <c r="BG107" s="343">
        <f>+$A107</f>
        <v/>
      </c>
      <c r="BH107" s="339">
        <f>SUM(BI107:BP107)</f>
        <v/>
      </c>
      <c r="BI107" s="2582">
        <f>+AX107/AW107</f>
        <v/>
      </c>
      <c r="BJ107" s="2582">
        <f>+AY107/AW107</f>
        <v/>
      </c>
      <c r="BK107" s="2582">
        <f>+AZ107/AW107</f>
        <v/>
      </c>
      <c r="BL107" s="2582">
        <f>+BA107/AW107</f>
        <v/>
      </c>
      <c r="BM107" s="2582">
        <f>+BB107/AW107</f>
        <v/>
      </c>
      <c r="BN107" s="2582">
        <f>+BC107/AW107</f>
        <v/>
      </c>
      <c r="BO107" s="2582">
        <f>+BD107/AW107</f>
        <v/>
      </c>
      <c r="BP107" s="2583">
        <f>+BE107/AW107</f>
        <v/>
      </c>
      <c r="BR107" s="343" t="inlineStr">
        <is>
          <t>MEDICARE B</t>
        </is>
      </c>
      <c r="BS107" s="344">
        <f>+BT107/BT112</f>
        <v/>
      </c>
      <c r="BT107" s="345">
        <f>SUM(BU107:CB107)</f>
        <v/>
      </c>
      <c r="BU107" s="346" t="n"/>
      <c r="BV107" s="346" t="n"/>
      <c r="BW107" s="346" t="n"/>
      <c r="BX107" s="346" t="n"/>
      <c r="BY107" s="346" t="n"/>
      <c r="BZ107" s="346" t="n"/>
      <c r="CA107" s="346" t="n"/>
      <c r="CB107" s="347" t="n"/>
      <c r="CC107" s="324" t="n"/>
      <c r="CD107" s="343">
        <f>+$A107</f>
        <v/>
      </c>
      <c r="CE107" s="339">
        <f>SUM(CF107:CM107)</f>
        <v/>
      </c>
      <c r="CF107" s="2582">
        <f>+BU107/BT107</f>
        <v/>
      </c>
      <c r="CG107" s="2582">
        <f>+BV107/BT107</f>
        <v/>
      </c>
      <c r="CH107" s="2582">
        <f>+BW107/BT107</f>
        <v/>
      </c>
      <c r="CI107" s="2582">
        <f>+BX107/BT107</f>
        <v/>
      </c>
      <c r="CJ107" s="2582">
        <f>+BY107/BT107</f>
        <v/>
      </c>
      <c r="CK107" s="2582">
        <f>+BZ107/BT107</f>
        <v/>
      </c>
      <c r="CL107" s="2582">
        <f>+CA107/BT107</f>
        <v/>
      </c>
      <c r="CM107" s="2583">
        <f>+CB107/BT107</f>
        <v/>
      </c>
      <c r="CO107" s="343" t="inlineStr">
        <is>
          <t>MEDICARE B</t>
        </is>
      </c>
      <c r="CP107" s="344">
        <f>+CQ107/CQ112</f>
        <v/>
      </c>
      <c r="CQ107" s="345">
        <f>SUM(CR107:CY107)</f>
        <v/>
      </c>
      <c r="CR107" s="346" t="n"/>
      <c r="CS107" s="346" t="n"/>
      <c r="CT107" s="346" t="n"/>
      <c r="CU107" s="346" t="n"/>
      <c r="CV107" s="346" t="n"/>
      <c r="CW107" s="346" t="n"/>
      <c r="CX107" s="346" t="n"/>
      <c r="CY107" s="347" t="n"/>
      <c r="CZ107" s="324" t="n"/>
      <c r="DA107" s="343">
        <f>+$A107</f>
        <v/>
      </c>
      <c r="DB107" s="339">
        <f>SUM(DC107:DJ107)</f>
        <v/>
      </c>
      <c r="DC107" s="2582">
        <f>+CR107/CQ107</f>
        <v/>
      </c>
      <c r="DD107" s="2582">
        <f>+CS107/CQ107</f>
        <v/>
      </c>
      <c r="DE107" s="2582">
        <f>+CT107/CQ107</f>
        <v/>
      </c>
      <c r="DF107" s="2582">
        <f>+CU107/CQ107</f>
        <v/>
      </c>
      <c r="DG107" s="2582">
        <f>+CV107/CQ107</f>
        <v/>
      </c>
      <c r="DH107" s="2582">
        <f>+CW107/CQ107</f>
        <v/>
      </c>
      <c r="DI107" s="2582">
        <f>+CX107/CQ107</f>
        <v/>
      </c>
      <c r="DJ107" s="2583">
        <f>+CY107/CQ107</f>
        <v/>
      </c>
      <c r="DL107" s="343" t="inlineStr">
        <is>
          <t>MEDICARE B</t>
        </is>
      </c>
      <c r="DM107" s="344">
        <f>+DN107/DN112</f>
        <v/>
      </c>
      <c r="DN107" s="345">
        <f>SUM(DO107:DV107)</f>
        <v/>
      </c>
      <c r="DO107" s="346" t="n"/>
      <c r="DP107" s="346" t="n"/>
      <c r="DQ107" s="346" t="n"/>
      <c r="DR107" s="346" t="n"/>
      <c r="DS107" s="346" t="n"/>
      <c r="DT107" s="346" t="n"/>
      <c r="DU107" s="346" t="n"/>
      <c r="DV107" s="347" t="n"/>
      <c r="DW107" s="324" t="n"/>
      <c r="DX107" s="343">
        <f>+$A107</f>
        <v/>
      </c>
      <c r="DY107" s="339">
        <f>SUM(DZ107:EG107)</f>
        <v/>
      </c>
      <c r="DZ107" s="2582">
        <f>+DO107/DN107</f>
        <v/>
      </c>
      <c r="EA107" s="2582">
        <f>+DP107/DN107</f>
        <v/>
      </c>
      <c r="EB107" s="2582">
        <f>+DQ107/DN107</f>
        <v/>
      </c>
      <c r="EC107" s="2582">
        <f>+DR107/DN107</f>
        <v/>
      </c>
      <c r="ED107" s="2582">
        <f>+DS107/DN107</f>
        <v/>
      </c>
      <c r="EE107" s="2582">
        <f>+DT107/DN107</f>
        <v/>
      </c>
      <c r="EF107" s="2582">
        <f>+DU107/DN107</f>
        <v/>
      </c>
      <c r="EG107" s="2583">
        <f>+DV107/DN107</f>
        <v/>
      </c>
      <c r="EI107" s="343" t="inlineStr">
        <is>
          <t>MEDICARE B</t>
        </is>
      </c>
      <c r="EJ107" s="344">
        <f>+EK107/EK112</f>
        <v/>
      </c>
      <c r="EK107" s="345">
        <f>SUM(EL107:ES107)</f>
        <v/>
      </c>
      <c r="EL107" s="346" t="n"/>
      <c r="EM107" s="346" t="n"/>
      <c r="EN107" s="346" t="n"/>
      <c r="EO107" s="346" t="n"/>
      <c r="EP107" s="346" t="n"/>
      <c r="EQ107" s="346" t="n"/>
      <c r="ER107" s="346" t="n"/>
      <c r="ES107" s="347" t="n"/>
      <c r="ET107" s="324" t="n"/>
      <c r="EU107" s="343">
        <f>+$A107</f>
        <v/>
      </c>
      <c r="EV107" s="339">
        <f>SUM(EW107:FD107)</f>
        <v/>
      </c>
      <c r="EW107" s="2582">
        <f>+EL107/EK107</f>
        <v/>
      </c>
      <c r="EX107" s="2582">
        <f>+EM107/EK107</f>
        <v/>
      </c>
      <c r="EY107" s="2582">
        <f>+EN107/EK107</f>
        <v/>
      </c>
      <c r="EZ107" s="2582">
        <f>+EO107/EK107</f>
        <v/>
      </c>
      <c r="FA107" s="2582">
        <f>+EP107/EK107</f>
        <v/>
      </c>
      <c r="FB107" s="2582">
        <f>+EQ107/EK107</f>
        <v/>
      </c>
      <c r="FC107" s="2582">
        <f>+ER107/EK107</f>
        <v/>
      </c>
      <c r="FD107" s="2583">
        <f>+ES107/EK107</f>
        <v/>
      </c>
      <c r="FF107" s="343" t="inlineStr">
        <is>
          <t>MEDICARE B</t>
        </is>
      </c>
      <c r="FG107" s="344">
        <f>+FH107/FH112</f>
        <v/>
      </c>
      <c r="FH107" s="345">
        <f>SUM(FI107:FP107)</f>
        <v/>
      </c>
      <c r="FI107" s="346" t="n"/>
      <c r="FJ107" s="346" t="n"/>
      <c r="FK107" s="346" t="n"/>
      <c r="FL107" s="346" t="n"/>
      <c r="FM107" s="346" t="n"/>
      <c r="FN107" s="346" t="n"/>
      <c r="FO107" s="346" t="n"/>
      <c r="FP107" s="347" t="n"/>
      <c r="FQ107" s="324" t="n"/>
      <c r="FR107" s="343">
        <f>+$A107</f>
        <v/>
      </c>
      <c r="FS107" s="339">
        <f>SUM(FT107:GA107)</f>
        <v/>
      </c>
      <c r="FT107" s="2582">
        <f>+FI107/FH107</f>
        <v/>
      </c>
      <c r="FU107" s="2582">
        <f>+FJ107/FH107</f>
        <v/>
      </c>
      <c r="FV107" s="2582">
        <f>+FK107/FH107</f>
        <v/>
      </c>
      <c r="FW107" s="2582">
        <f>+FL107/FH107</f>
        <v/>
      </c>
      <c r="FX107" s="2582">
        <f>+FM107/FH107</f>
        <v/>
      </c>
      <c r="FY107" s="2582">
        <f>+FN107/FH107</f>
        <v/>
      </c>
      <c r="FZ107" s="2582">
        <f>+FO107/FH107</f>
        <v/>
      </c>
      <c r="GA107" s="2583">
        <f>+FP107/FH107</f>
        <v/>
      </c>
      <c r="GC107" s="343" t="inlineStr">
        <is>
          <t>MEDICARE B</t>
        </is>
      </c>
      <c r="GD107" s="344">
        <f>+GE107/GE112</f>
        <v/>
      </c>
      <c r="GE107" s="345">
        <f>SUM(GF107:GM107)</f>
        <v/>
      </c>
      <c r="GF107" s="346" t="n"/>
      <c r="GG107" s="346" t="n"/>
      <c r="GH107" s="346" t="n"/>
      <c r="GI107" s="346" t="n"/>
      <c r="GJ107" s="346" t="n"/>
      <c r="GK107" s="346" t="n"/>
      <c r="GL107" s="346" t="n"/>
      <c r="GM107" s="347" t="n"/>
      <c r="GN107" s="324" t="n"/>
      <c r="GO107" s="343">
        <f>+$A107</f>
        <v/>
      </c>
      <c r="GP107" s="339">
        <f>SUM(GQ107:GX107)</f>
        <v/>
      </c>
      <c r="GQ107" s="2582">
        <f>+GF107/GE107</f>
        <v/>
      </c>
      <c r="GR107" s="2582">
        <f>+GG107/GE107</f>
        <v/>
      </c>
      <c r="GS107" s="2582">
        <f>+GH107/GE107</f>
        <v/>
      </c>
      <c r="GT107" s="2582">
        <f>+GI107/GE107</f>
        <v/>
      </c>
      <c r="GU107" s="2582">
        <f>+GJ107/GE107</f>
        <v/>
      </c>
      <c r="GV107" s="2582">
        <f>+GK107/GE107</f>
        <v/>
      </c>
      <c r="GW107" s="2582">
        <f>+GL107/GE107</f>
        <v/>
      </c>
      <c r="GX107" s="2583">
        <f>+GM107/GE107</f>
        <v/>
      </c>
      <c r="GZ107" s="343" t="inlineStr">
        <is>
          <t>MEDICARE B</t>
        </is>
      </c>
      <c r="HA107" s="344">
        <f>+HB107/HB112</f>
        <v/>
      </c>
      <c r="HB107" s="345">
        <f>SUM(HC107:HJ107)</f>
        <v/>
      </c>
      <c r="HC107" s="346" t="n"/>
      <c r="HD107" s="346" t="n"/>
      <c r="HE107" s="346" t="n"/>
      <c r="HF107" s="346" t="n"/>
      <c r="HG107" s="346" t="n"/>
      <c r="HH107" s="346" t="n"/>
      <c r="HI107" s="346" t="n"/>
      <c r="HJ107" s="347" t="n"/>
      <c r="HK107" s="324" t="n"/>
      <c r="HL107" s="343">
        <f>+$A107</f>
        <v/>
      </c>
      <c r="HM107" s="339">
        <f>SUM(HN107:HU107)</f>
        <v/>
      </c>
      <c r="HN107" s="2582">
        <f>+HC107/HB107</f>
        <v/>
      </c>
      <c r="HO107" s="2582">
        <f>+HD107/HB107</f>
        <v/>
      </c>
      <c r="HP107" s="2582">
        <f>+HE107/HB107</f>
        <v/>
      </c>
      <c r="HQ107" s="2582">
        <f>+HF107/HB107</f>
        <v/>
      </c>
      <c r="HR107" s="2582">
        <f>+HG107/HB107</f>
        <v/>
      </c>
      <c r="HS107" s="2582">
        <f>+HH107/HB107</f>
        <v/>
      </c>
      <c r="HT107" s="2582">
        <f>+HI107/HB107</f>
        <v/>
      </c>
      <c r="HU107" s="2583">
        <f>+HJ107/HB107</f>
        <v/>
      </c>
      <c r="HW107" s="343" t="inlineStr">
        <is>
          <t>MEDICARE B</t>
        </is>
      </c>
      <c r="HX107" s="344">
        <f>+HY107/HY112</f>
        <v/>
      </c>
      <c r="HY107" s="345">
        <f>SUM(HZ107:IG107)</f>
        <v/>
      </c>
      <c r="HZ107" s="346" t="n"/>
      <c r="IA107" s="346" t="n"/>
      <c r="IB107" s="346" t="n"/>
      <c r="IC107" s="346" t="n"/>
      <c r="ID107" s="346" t="n"/>
      <c r="IE107" s="346" t="n"/>
      <c r="IF107" s="346" t="n"/>
      <c r="IG107" s="347" t="n"/>
      <c r="IH107" s="324" t="n"/>
      <c r="II107" s="343">
        <f>+$A107</f>
        <v/>
      </c>
      <c r="IJ107" s="339">
        <f>SUM(IK107:IR107)</f>
        <v/>
      </c>
      <c r="IK107" s="2582">
        <f>+HZ107/HY107</f>
        <v/>
      </c>
      <c r="IL107" s="2582">
        <f>+IA107/HY107</f>
        <v/>
      </c>
      <c r="IM107" s="2582">
        <f>+IB107/HY107</f>
        <v/>
      </c>
      <c r="IN107" s="2582">
        <f>+IC107/HY107</f>
        <v/>
      </c>
      <c r="IO107" s="2582">
        <f>+ID107/HY107</f>
        <v/>
      </c>
      <c r="IP107" s="2582">
        <f>+IE107/HY107</f>
        <v/>
      </c>
      <c r="IQ107" s="2582">
        <f>+IF107/HY107</f>
        <v/>
      </c>
      <c r="IR107" s="2583">
        <f>+IG107/HY107</f>
        <v/>
      </c>
      <c r="IT107" s="343" t="inlineStr">
        <is>
          <t>MEDICARE B</t>
        </is>
      </c>
      <c r="IU107" s="344">
        <f>+IV107/IV112</f>
        <v/>
      </c>
      <c r="IV107" s="345">
        <f>SUM(IW107:JD107)</f>
        <v/>
      </c>
      <c r="IW107" s="346" t="n"/>
      <c r="IX107" s="346" t="n"/>
      <c r="IY107" s="346" t="n"/>
      <c r="IZ107" s="346" t="n"/>
      <c r="JA107" s="346" t="n"/>
      <c r="JB107" s="346" t="n"/>
      <c r="JC107" s="346" t="n"/>
      <c r="JD107" s="347" t="n"/>
      <c r="JE107" s="324" t="n"/>
      <c r="JF107" s="343">
        <f>+$A107</f>
        <v/>
      </c>
      <c r="JG107" s="339">
        <f>SUM(JH107:JO107)</f>
        <v/>
      </c>
      <c r="JH107" s="2582">
        <f>+IW107/IV107</f>
        <v/>
      </c>
      <c r="JI107" s="2582">
        <f>+IX107/IV107</f>
        <v/>
      </c>
      <c r="JJ107" s="2582">
        <f>+IY107/IV107</f>
        <v/>
      </c>
      <c r="JK107" s="2582">
        <f>+IZ107/IV107</f>
        <v/>
      </c>
      <c r="JL107" s="2582">
        <f>+JA107/IV107</f>
        <v/>
      </c>
      <c r="JM107" s="2582">
        <f>+JB107/IV107</f>
        <v/>
      </c>
      <c r="JN107" s="2582">
        <f>+JC107/IV107</f>
        <v/>
      </c>
      <c r="JO107" s="2583">
        <f>+JD107/IV107</f>
        <v/>
      </c>
      <c r="JQ107" s="343" t="inlineStr">
        <is>
          <t>MEDICARE B</t>
        </is>
      </c>
      <c r="JR107" s="344">
        <f>+JS107/JS112</f>
        <v/>
      </c>
      <c r="JS107" s="345">
        <f>SUM(JT107:KA107)</f>
        <v/>
      </c>
      <c r="JT107" s="346" t="n"/>
      <c r="JU107" s="346" t="n"/>
      <c r="JV107" s="346" t="n"/>
      <c r="JW107" s="346" t="n"/>
      <c r="JX107" s="346" t="n"/>
      <c r="JY107" s="346" t="n"/>
      <c r="JZ107" s="346" t="n"/>
      <c r="KA107" s="347" t="n"/>
      <c r="KB107" s="324" t="n"/>
      <c r="KC107" s="343">
        <f>+$A107</f>
        <v/>
      </c>
      <c r="KD107" s="339">
        <f>SUM(KE107:KL107)</f>
        <v/>
      </c>
      <c r="KE107" s="2582">
        <f>+JT107/JS107</f>
        <v/>
      </c>
      <c r="KF107" s="2582">
        <f>+JU107/JS107</f>
        <v/>
      </c>
      <c r="KG107" s="2582">
        <f>+JV107/JS107</f>
        <v/>
      </c>
      <c r="KH107" s="2582">
        <f>+JW107/JS107</f>
        <v/>
      </c>
      <c r="KI107" s="2582">
        <f>+JX107/JS107</f>
        <v/>
      </c>
      <c r="KJ107" s="2582">
        <f>+JY107/JS107</f>
        <v/>
      </c>
      <c r="KK107" s="2582">
        <f>+JZ107/JS107</f>
        <v/>
      </c>
      <c r="KL107" s="2583">
        <f>+KA107/JS107</f>
        <v/>
      </c>
    </row>
    <row r="108">
      <c r="A108" s="343" t="inlineStr">
        <is>
          <t>OTHER GOVT</t>
        </is>
      </c>
      <c r="B108" s="344">
        <f>+C108/C112</f>
        <v/>
      </c>
      <c r="C108" s="345">
        <f>SUM(D108:K108)</f>
        <v/>
      </c>
      <c r="D108" s="346">
        <f>AA108+AX108+BU108+CR108+DO108+EL108+FI108+GF108+HC108+HZ108+IW108+JT108</f>
        <v/>
      </c>
      <c r="E108" s="346">
        <f>AB108+AY108+BV108+CS108+DP108+EM108+FJ108+GG108+HD108+IA108+IX108+JU108</f>
        <v/>
      </c>
      <c r="F108" s="346">
        <f>AC108+AZ108+BW108+CT108+DQ108+EN108+FK108+GH108+HE108+IB108+IY108+JV108</f>
        <v/>
      </c>
      <c r="G108" s="346">
        <f>AD108+BA108+BX108+CU108+DR108+EO108+FL108+GI108+HF108+IC108+IZ108+JW108</f>
        <v/>
      </c>
      <c r="H108" s="346">
        <f>AE108+BB108+BY108+CV108+DS108+EP108+FM108+GJ108+HG108+ID108+JA108+JX108</f>
        <v/>
      </c>
      <c r="I108" s="346">
        <f>AF108+BC108+BZ108+CW108+DT108+EQ108+FN108+GK108+HH108+IE108+JB108+JY108</f>
        <v/>
      </c>
      <c r="J108" s="346">
        <f>AG108+BD108+CA108+CX108+DU108+ER108+FO108+GL108+HI108+IF108+JC108+JZ108</f>
        <v/>
      </c>
      <c r="K108" s="347">
        <f>AH108+BE108+CB108+CY108+DV108+ES108+FP108+GM108+HJ108+IG108+JD108+KA108</f>
        <v/>
      </c>
      <c r="L108" s="324" t="n"/>
      <c r="M108" s="343">
        <f>+$A108</f>
        <v/>
      </c>
      <c r="N108" s="339">
        <f>SUM(O108:V108)</f>
        <v/>
      </c>
      <c r="O108" s="2582">
        <f>+D108/$C108</f>
        <v/>
      </c>
      <c r="P108" s="2582">
        <f>+E108/$C108</f>
        <v/>
      </c>
      <c r="Q108" s="2582">
        <f>+F108/$C108</f>
        <v/>
      </c>
      <c r="R108" s="2582">
        <f>+G108/$C108</f>
        <v/>
      </c>
      <c r="S108" s="2582">
        <f>+H108/$C108</f>
        <v/>
      </c>
      <c r="T108" s="2582">
        <f>+I108/$C108</f>
        <v/>
      </c>
      <c r="U108" s="2582">
        <f>+J108/$C108</f>
        <v/>
      </c>
      <c r="V108" s="2583">
        <f>+K108/$C108</f>
        <v/>
      </c>
      <c r="X108" s="343" t="inlineStr">
        <is>
          <t>OTHER GOVT</t>
        </is>
      </c>
      <c r="Y108" s="344">
        <f>+Z108/Z112</f>
        <v/>
      </c>
      <c r="Z108" s="345">
        <f>SUM(AA108:AH108)</f>
        <v/>
      </c>
      <c r="AA108" s="346" t="n"/>
      <c r="AB108" s="346" t="n"/>
      <c r="AC108" s="346" t="n"/>
      <c r="AD108" s="346" t="n"/>
      <c r="AE108" s="346" t="n"/>
      <c r="AF108" s="346" t="n"/>
      <c r="AG108" s="346" t="n"/>
      <c r="AH108" s="347" t="n"/>
      <c r="AI108" s="324" t="n"/>
      <c r="AJ108" s="343">
        <f>+$A108</f>
        <v/>
      </c>
      <c r="AK108" s="339">
        <f>SUM(AL108:AS108)</f>
        <v/>
      </c>
      <c r="AL108" s="2582">
        <f>+AA108/Z108</f>
        <v/>
      </c>
      <c r="AM108" s="2582">
        <f>+AB108/Z108</f>
        <v/>
      </c>
      <c r="AN108" s="2582">
        <f>+AC108/Z108</f>
        <v/>
      </c>
      <c r="AO108" s="2582">
        <f>+AD108/Z108</f>
        <v/>
      </c>
      <c r="AP108" s="2582">
        <f>+AE108/Z108</f>
        <v/>
      </c>
      <c r="AQ108" s="2582">
        <f>+AF108/Z108</f>
        <v/>
      </c>
      <c r="AR108" s="2582">
        <f>+AG108/Z108</f>
        <v/>
      </c>
      <c r="AS108" s="2583">
        <f>+AH108/Z108</f>
        <v/>
      </c>
      <c r="AU108" s="343" t="inlineStr">
        <is>
          <t>OTHER GOVT</t>
        </is>
      </c>
      <c r="AV108" s="344">
        <f>+AW108/AW112</f>
        <v/>
      </c>
      <c r="AW108" s="345">
        <f>SUM(AX108:BE108)</f>
        <v/>
      </c>
      <c r="AX108" s="346" t="n"/>
      <c r="AY108" s="346" t="n"/>
      <c r="AZ108" s="346" t="n"/>
      <c r="BA108" s="346" t="n"/>
      <c r="BB108" s="346" t="n"/>
      <c r="BC108" s="346" t="n"/>
      <c r="BD108" s="346" t="n"/>
      <c r="BE108" s="347" t="n"/>
      <c r="BF108" s="324" t="n"/>
      <c r="BG108" s="343">
        <f>+$A108</f>
        <v/>
      </c>
      <c r="BH108" s="339">
        <f>SUM(BI108:BP108)</f>
        <v/>
      </c>
      <c r="BI108" s="2582">
        <f>+AX108/AW108</f>
        <v/>
      </c>
      <c r="BJ108" s="2582">
        <f>+AY108/AW108</f>
        <v/>
      </c>
      <c r="BK108" s="2582">
        <f>+AZ108/AW108</f>
        <v/>
      </c>
      <c r="BL108" s="2582">
        <f>+BA108/AW108</f>
        <v/>
      </c>
      <c r="BM108" s="2582">
        <f>+BB108/AW108</f>
        <v/>
      </c>
      <c r="BN108" s="2582">
        <f>+BC108/AW108</f>
        <v/>
      </c>
      <c r="BO108" s="2582">
        <f>+BD108/AW108</f>
        <v/>
      </c>
      <c r="BP108" s="2583">
        <f>+BE108/AW108</f>
        <v/>
      </c>
      <c r="BR108" s="343" t="inlineStr">
        <is>
          <t>OTHER GOVT</t>
        </is>
      </c>
      <c r="BS108" s="344">
        <f>+BT108/BT112</f>
        <v/>
      </c>
      <c r="BT108" s="345">
        <f>SUM(BU108:CB108)</f>
        <v/>
      </c>
      <c r="BU108" s="346" t="n"/>
      <c r="BV108" s="346" t="n"/>
      <c r="BW108" s="346" t="n"/>
      <c r="BX108" s="346" t="n"/>
      <c r="BY108" s="346" t="n"/>
      <c r="BZ108" s="346" t="n"/>
      <c r="CA108" s="346" t="n"/>
      <c r="CB108" s="347" t="n"/>
      <c r="CC108" s="324" t="n"/>
      <c r="CD108" s="343">
        <f>+$A108</f>
        <v/>
      </c>
      <c r="CE108" s="339">
        <f>SUM(CF108:CM108)</f>
        <v/>
      </c>
      <c r="CF108" s="2582">
        <f>+BU108/BT108</f>
        <v/>
      </c>
      <c r="CG108" s="2582">
        <f>+BV108/BT108</f>
        <v/>
      </c>
      <c r="CH108" s="2582">
        <f>+BW108/BT108</f>
        <v/>
      </c>
      <c r="CI108" s="2582">
        <f>+BX108/BT108</f>
        <v/>
      </c>
      <c r="CJ108" s="2582">
        <f>+BY108/BT108</f>
        <v/>
      </c>
      <c r="CK108" s="2582">
        <f>+BZ108/BT108</f>
        <v/>
      </c>
      <c r="CL108" s="2582">
        <f>+CA108/BT108</f>
        <v/>
      </c>
      <c r="CM108" s="2583">
        <f>+CB108/BT108</f>
        <v/>
      </c>
      <c r="CO108" s="343" t="inlineStr">
        <is>
          <t>OTHER GOVT</t>
        </is>
      </c>
      <c r="CP108" s="344">
        <f>+CQ108/CQ112</f>
        <v/>
      </c>
      <c r="CQ108" s="345">
        <f>SUM(CR108:CY108)</f>
        <v/>
      </c>
      <c r="CR108" s="346" t="n"/>
      <c r="CS108" s="346" t="n"/>
      <c r="CT108" s="346" t="n"/>
      <c r="CU108" s="346" t="n"/>
      <c r="CV108" s="346" t="n"/>
      <c r="CW108" s="346" t="n"/>
      <c r="CX108" s="346" t="n"/>
      <c r="CY108" s="347" t="n"/>
      <c r="CZ108" s="324" t="n"/>
      <c r="DA108" s="343">
        <f>+$A108</f>
        <v/>
      </c>
      <c r="DB108" s="339">
        <f>SUM(DC108:DJ108)</f>
        <v/>
      </c>
      <c r="DC108" s="2582">
        <f>+CR108/CQ108</f>
        <v/>
      </c>
      <c r="DD108" s="2582">
        <f>+CS108/CQ108</f>
        <v/>
      </c>
      <c r="DE108" s="2582">
        <f>+CT108/CQ108</f>
        <v/>
      </c>
      <c r="DF108" s="2582">
        <f>+CU108/CQ108</f>
        <v/>
      </c>
      <c r="DG108" s="2582">
        <f>+CV108/CQ108</f>
        <v/>
      </c>
      <c r="DH108" s="2582">
        <f>+CW108/CQ108</f>
        <v/>
      </c>
      <c r="DI108" s="2582">
        <f>+CX108/CQ108</f>
        <v/>
      </c>
      <c r="DJ108" s="2583">
        <f>+CY108/CQ108</f>
        <v/>
      </c>
      <c r="DL108" s="343" t="inlineStr">
        <is>
          <t>OTHER GOVT</t>
        </is>
      </c>
      <c r="DM108" s="344">
        <f>+DN108/DN112</f>
        <v/>
      </c>
      <c r="DN108" s="345">
        <f>SUM(DO108:DV108)</f>
        <v/>
      </c>
      <c r="DO108" s="346" t="n"/>
      <c r="DP108" s="346" t="n"/>
      <c r="DQ108" s="346" t="n"/>
      <c r="DR108" s="346" t="n"/>
      <c r="DS108" s="346" t="n"/>
      <c r="DT108" s="346" t="n"/>
      <c r="DU108" s="346" t="n"/>
      <c r="DV108" s="347" t="n"/>
      <c r="DW108" s="324" t="n"/>
      <c r="DX108" s="343">
        <f>+$A108</f>
        <v/>
      </c>
      <c r="DY108" s="339">
        <f>SUM(DZ108:EG108)</f>
        <v/>
      </c>
      <c r="DZ108" s="2582">
        <f>+DO108/DN108</f>
        <v/>
      </c>
      <c r="EA108" s="2582">
        <f>+DP108/DN108</f>
        <v/>
      </c>
      <c r="EB108" s="2582">
        <f>+DQ108/DN108</f>
        <v/>
      </c>
      <c r="EC108" s="2582">
        <f>+DR108/DN108</f>
        <v/>
      </c>
      <c r="ED108" s="2582">
        <f>+DS108/DN108</f>
        <v/>
      </c>
      <c r="EE108" s="2582">
        <f>+DT108/DN108</f>
        <v/>
      </c>
      <c r="EF108" s="2582">
        <f>+DU108/DN108</f>
        <v/>
      </c>
      <c r="EG108" s="2583">
        <f>+DV108/DN108</f>
        <v/>
      </c>
      <c r="EI108" s="343" t="inlineStr">
        <is>
          <t>OTHER GOVT</t>
        </is>
      </c>
      <c r="EJ108" s="344">
        <f>+EK108/EK112</f>
        <v/>
      </c>
      <c r="EK108" s="345">
        <f>SUM(EL108:ES108)</f>
        <v/>
      </c>
      <c r="EL108" s="346" t="n"/>
      <c r="EM108" s="346" t="n"/>
      <c r="EN108" s="346" t="n"/>
      <c r="EO108" s="346" t="n"/>
      <c r="EP108" s="346" t="n"/>
      <c r="EQ108" s="346" t="n"/>
      <c r="ER108" s="346" t="n"/>
      <c r="ES108" s="347" t="n"/>
      <c r="ET108" s="324" t="n"/>
      <c r="EU108" s="343">
        <f>+$A108</f>
        <v/>
      </c>
      <c r="EV108" s="339">
        <f>SUM(EW108:FD108)</f>
        <v/>
      </c>
      <c r="EW108" s="2582">
        <f>+EL108/EK108</f>
        <v/>
      </c>
      <c r="EX108" s="2582">
        <f>+EM108/EK108</f>
        <v/>
      </c>
      <c r="EY108" s="2582">
        <f>+EN108/EK108</f>
        <v/>
      </c>
      <c r="EZ108" s="2582">
        <f>+EO108/EK108</f>
        <v/>
      </c>
      <c r="FA108" s="2582">
        <f>+EP108/EK108</f>
        <v/>
      </c>
      <c r="FB108" s="2582">
        <f>+EQ108/EK108</f>
        <v/>
      </c>
      <c r="FC108" s="2582">
        <f>+ER108/EK108</f>
        <v/>
      </c>
      <c r="FD108" s="2583">
        <f>+ES108/EK108</f>
        <v/>
      </c>
      <c r="FF108" s="343" t="inlineStr">
        <is>
          <t>OTHER GOVT</t>
        </is>
      </c>
      <c r="FG108" s="344">
        <f>+FH108/FH112</f>
        <v/>
      </c>
      <c r="FH108" s="345">
        <f>SUM(FI108:FP108)</f>
        <v/>
      </c>
      <c r="FI108" s="346" t="n"/>
      <c r="FJ108" s="346" t="n"/>
      <c r="FK108" s="346" t="n"/>
      <c r="FL108" s="346" t="n"/>
      <c r="FM108" s="346" t="n"/>
      <c r="FN108" s="346" t="n"/>
      <c r="FO108" s="346" t="n"/>
      <c r="FP108" s="347" t="n"/>
      <c r="FQ108" s="324" t="n"/>
      <c r="FR108" s="343">
        <f>+$A108</f>
        <v/>
      </c>
      <c r="FS108" s="339">
        <f>SUM(FT108:GA108)</f>
        <v/>
      </c>
      <c r="FT108" s="2582">
        <f>+FI108/FH108</f>
        <v/>
      </c>
      <c r="FU108" s="2582">
        <f>+FJ108/FH108</f>
        <v/>
      </c>
      <c r="FV108" s="2582">
        <f>+FK108/FH108</f>
        <v/>
      </c>
      <c r="FW108" s="2582">
        <f>+FL108/FH108</f>
        <v/>
      </c>
      <c r="FX108" s="2582">
        <f>+FM108/FH108</f>
        <v/>
      </c>
      <c r="FY108" s="2582">
        <f>+FN108/FH108</f>
        <v/>
      </c>
      <c r="FZ108" s="2582">
        <f>+FO108/FH108</f>
        <v/>
      </c>
      <c r="GA108" s="2583">
        <f>+FP108/FH108</f>
        <v/>
      </c>
      <c r="GC108" s="343" t="inlineStr">
        <is>
          <t>OTHER GOVT</t>
        </is>
      </c>
      <c r="GD108" s="344">
        <f>+GE108/GE112</f>
        <v/>
      </c>
      <c r="GE108" s="345">
        <f>SUM(GF108:GM108)</f>
        <v/>
      </c>
      <c r="GF108" s="346" t="n"/>
      <c r="GG108" s="346" t="n"/>
      <c r="GH108" s="346" t="n"/>
      <c r="GI108" s="346" t="n"/>
      <c r="GJ108" s="346" t="n"/>
      <c r="GK108" s="346" t="n"/>
      <c r="GL108" s="346" t="n"/>
      <c r="GM108" s="347" t="n"/>
      <c r="GN108" s="324" t="n"/>
      <c r="GO108" s="343">
        <f>+$A108</f>
        <v/>
      </c>
      <c r="GP108" s="339">
        <f>SUM(GQ108:GX108)</f>
        <v/>
      </c>
      <c r="GQ108" s="2582">
        <f>+GF108/GE108</f>
        <v/>
      </c>
      <c r="GR108" s="2582">
        <f>+GG108/GE108</f>
        <v/>
      </c>
      <c r="GS108" s="2582">
        <f>+GH108/GE108</f>
        <v/>
      </c>
      <c r="GT108" s="2582">
        <f>+GI108/GE108</f>
        <v/>
      </c>
      <c r="GU108" s="2582">
        <f>+GJ108/GE108</f>
        <v/>
      </c>
      <c r="GV108" s="2582">
        <f>+GK108/GE108</f>
        <v/>
      </c>
      <c r="GW108" s="2582">
        <f>+GL108/GE108</f>
        <v/>
      </c>
      <c r="GX108" s="2583">
        <f>+GM108/GE108</f>
        <v/>
      </c>
      <c r="GZ108" s="343" t="inlineStr">
        <is>
          <t>OTHER GOVT</t>
        </is>
      </c>
      <c r="HA108" s="344">
        <f>+HB108/HB112</f>
        <v/>
      </c>
      <c r="HB108" s="345">
        <f>SUM(HC108:HJ108)</f>
        <v/>
      </c>
      <c r="HC108" s="346" t="n"/>
      <c r="HD108" s="346" t="n"/>
      <c r="HE108" s="346" t="n"/>
      <c r="HF108" s="346" t="n"/>
      <c r="HG108" s="346" t="n"/>
      <c r="HH108" s="346" t="n"/>
      <c r="HI108" s="346" t="n"/>
      <c r="HJ108" s="347" t="n"/>
      <c r="HK108" s="324" t="n"/>
      <c r="HL108" s="343">
        <f>+$A108</f>
        <v/>
      </c>
      <c r="HM108" s="339">
        <f>SUM(HN108:HU108)</f>
        <v/>
      </c>
      <c r="HN108" s="2582">
        <f>+HC108/HB108</f>
        <v/>
      </c>
      <c r="HO108" s="2582">
        <f>+HD108/HB108</f>
        <v/>
      </c>
      <c r="HP108" s="2582">
        <f>+HE108/HB108</f>
        <v/>
      </c>
      <c r="HQ108" s="2582">
        <f>+HF108/HB108</f>
        <v/>
      </c>
      <c r="HR108" s="2582">
        <f>+HG108/HB108</f>
        <v/>
      </c>
      <c r="HS108" s="2582">
        <f>+HH108/HB108</f>
        <v/>
      </c>
      <c r="HT108" s="2582">
        <f>+HI108/HB108</f>
        <v/>
      </c>
      <c r="HU108" s="2583">
        <f>+HJ108/HB108</f>
        <v/>
      </c>
      <c r="HW108" s="343" t="inlineStr">
        <is>
          <t>OTHER GOVT</t>
        </is>
      </c>
      <c r="HX108" s="344">
        <f>+HY108/HY112</f>
        <v/>
      </c>
      <c r="HY108" s="345">
        <f>SUM(HZ108:IG108)</f>
        <v/>
      </c>
      <c r="HZ108" s="346" t="n"/>
      <c r="IA108" s="346" t="n"/>
      <c r="IB108" s="346" t="n"/>
      <c r="IC108" s="346" t="n"/>
      <c r="ID108" s="346" t="n"/>
      <c r="IE108" s="346" t="n"/>
      <c r="IF108" s="346" t="n"/>
      <c r="IG108" s="347" t="n"/>
      <c r="IH108" s="324" t="n"/>
      <c r="II108" s="343">
        <f>+$A108</f>
        <v/>
      </c>
      <c r="IJ108" s="339">
        <f>SUM(IK108:IR108)</f>
        <v/>
      </c>
      <c r="IK108" s="2582">
        <f>+HZ108/HY108</f>
        <v/>
      </c>
      <c r="IL108" s="2582">
        <f>+IA108/HY108</f>
        <v/>
      </c>
      <c r="IM108" s="2582">
        <f>+IB108/HY108</f>
        <v/>
      </c>
      <c r="IN108" s="2582">
        <f>+IC108/HY108</f>
        <v/>
      </c>
      <c r="IO108" s="2582">
        <f>+ID108/HY108</f>
        <v/>
      </c>
      <c r="IP108" s="2582">
        <f>+IE108/HY108</f>
        <v/>
      </c>
      <c r="IQ108" s="2582">
        <f>+IF108/HY108</f>
        <v/>
      </c>
      <c r="IR108" s="2583">
        <f>+IG108/HY108</f>
        <v/>
      </c>
      <c r="IT108" s="343" t="inlineStr">
        <is>
          <t>OTHER GOVT</t>
        </is>
      </c>
      <c r="IU108" s="344">
        <f>+IV108/IV112</f>
        <v/>
      </c>
      <c r="IV108" s="345">
        <f>SUM(IW108:JD108)</f>
        <v/>
      </c>
      <c r="IW108" s="346" t="n"/>
      <c r="IX108" s="346" t="n"/>
      <c r="IY108" s="346" t="n"/>
      <c r="IZ108" s="346" t="n"/>
      <c r="JA108" s="346" t="n"/>
      <c r="JB108" s="346" t="n"/>
      <c r="JC108" s="346" t="n"/>
      <c r="JD108" s="347" t="n"/>
      <c r="JE108" s="324" t="n"/>
      <c r="JF108" s="343">
        <f>+$A108</f>
        <v/>
      </c>
      <c r="JG108" s="339">
        <f>SUM(JH108:JO108)</f>
        <v/>
      </c>
      <c r="JH108" s="2582">
        <f>+IW108/IV108</f>
        <v/>
      </c>
      <c r="JI108" s="2582">
        <f>+IX108/IV108</f>
        <v/>
      </c>
      <c r="JJ108" s="2582">
        <f>+IY108/IV108</f>
        <v/>
      </c>
      <c r="JK108" s="2582">
        <f>+IZ108/IV108</f>
        <v/>
      </c>
      <c r="JL108" s="2582">
        <f>+JA108/IV108</f>
        <v/>
      </c>
      <c r="JM108" s="2582">
        <f>+JB108/IV108</f>
        <v/>
      </c>
      <c r="JN108" s="2582">
        <f>+JC108/IV108</f>
        <v/>
      </c>
      <c r="JO108" s="2583">
        <f>+JD108/IV108</f>
        <v/>
      </c>
      <c r="JQ108" s="343" t="inlineStr">
        <is>
          <t>OTHER GOVT</t>
        </is>
      </c>
      <c r="JR108" s="344">
        <f>+JS108/JS112</f>
        <v/>
      </c>
      <c r="JS108" s="345">
        <f>SUM(JT108:KA108)</f>
        <v/>
      </c>
      <c r="JT108" s="346" t="n"/>
      <c r="JU108" s="346" t="n"/>
      <c r="JV108" s="346" t="n"/>
      <c r="JW108" s="346" t="n"/>
      <c r="JX108" s="346" t="n"/>
      <c r="JY108" s="346" t="n"/>
      <c r="JZ108" s="346" t="n"/>
      <c r="KA108" s="347" t="n"/>
      <c r="KB108" s="324" t="n"/>
      <c r="KC108" s="343">
        <f>+$A108</f>
        <v/>
      </c>
      <c r="KD108" s="339">
        <f>SUM(KE108:KL108)</f>
        <v/>
      </c>
      <c r="KE108" s="2582">
        <f>+JT108/JS108</f>
        <v/>
      </c>
      <c r="KF108" s="2582">
        <f>+JU108/JS108</f>
        <v/>
      </c>
      <c r="KG108" s="2582">
        <f>+JV108/JS108</f>
        <v/>
      </c>
      <c r="KH108" s="2582">
        <f>+JW108/JS108</f>
        <v/>
      </c>
      <c r="KI108" s="2582">
        <f>+JX108/JS108</f>
        <v/>
      </c>
      <c r="KJ108" s="2582">
        <f>+JY108/JS108</f>
        <v/>
      </c>
      <c r="KK108" s="2582">
        <f>+JZ108/JS108</f>
        <v/>
      </c>
      <c r="KL108" s="2583">
        <f>+KA108/JS108</f>
        <v/>
      </c>
    </row>
    <row r="109">
      <c r="A109" s="343" t="inlineStr">
        <is>
          <t>OTHER INELIG</t>
        </is>
      </c>
      <c r="B109" s="344">
        <f>+C109/C112</f>
        <v/>
      </c>
      <c r="C109" s="345">
        <f>SUM(D109:K109)</f>
        <v/>
      </c>
      <c r="D109" s="346">
        <f>AA109+AX109+BU109+CR109+DO109+EL109+FI109+GF109+HC109+HZ109+IW109+JT109</f>
        <v/>
      </c>
      <c r="E109" s="346">
        <f>AB109+AY109+BV109+CS109+DP109+EM109+FJ109+GG109+HD109+IA109+IX109+JU109</f>
        <v/>
      </c>
      <c r="F109" s="346">
        <f>AC109+AZ109+BW109+CT109+DQ109+EN109+FK109+GH109+HE109+IB109+IY109+JV109</f>
        <v/>
      </c>
      <c r="G109" s="346">
        <f>AD109+BA109+BX109+CU109+DR109+EO109+FL109+GI109+HF109+IC109+IZ109+JW109</f>
        <v/>
      </c>
      <c r="H109" s="346">
        <f>AE109+BB109+BY109+CV109+DS109+EP109+FM109+GJ109+HG109+ID109+JA109+JX109</f>
        <v/>
      </c>
      <c r="I109" s="346">
        <f>AF109+BC109+BZ109+CW109+DT109+EQ109+FN109+GK109+HH109+IE109+JB109+JY109</f>
        <v/>
      </c>
      <c r="J109" s="346">
        <f>AG109+BD109+CA109+CX109+DU109+ER109+FO109+GL109+HI109+IF109+JC109+JZ109</f>
        <v/>
      </c>
      <c r="K109" s="347">
        <f>AH109+BE109+CB109+CY109+DV109+ES109+FP109+GM109+HJ109+IG109+JD109+KA109</f>
        <v/>
      </c>
      <c r="L109" s="324" t="n"/>
      <c r="M109" s="343">
        <f>+$A109</f>
        <v/>
      </c>
      <c r="N109" s="339">
        <f>SUM(O109:V109)</f>
        <v/>
      </c>
      <c r="O109" s="2582">
        <f>+D109/$C109</f>
        <v/>
      </c>
      <c r="P109" s="2582">
        <f>+E109/$C109</f>
        <v/>
      </c>
      <c r="Q109" s="2582">
        <f>+F109/$C109</f>
        <v/>
      </c>
      <c r="R109" s="2582">
        <f>+G109/$C109</f>
        <v/>
      </c>
      <c r="S109" s="2582">
        <f>+H109/$C109</f>
        <v/>
      </c>
      <c r="T109" s="2582">
        <f>+I109/$C109</f>
        <v/>
      </c>
      <c r="U109" s="2582">
        <f>+J109/$C109</f>
        <v/>
      </c>
      <c r="V109" s="2583">
        <f>+K109/$C109</f>
        <v/>
      </c>
      <c r="X109" s="343" t="inlineStr">
        <is>
          <t>OTHER INELIG</t>
        </is>
      </c>
      <c r="Y109" s="344">
        <f>+Z109/Z112</f>
        <v/>
      </c>
      <c r="Z109" s="345">
        <f>SUM(AA109:AH109)</f>
        <v/>
      </c>
      <c r="AA109" s="346" t="n"/>
      <c r="AB109" s="346" t="n"/>
      <c r="AC109" s="346" t="n"/>
      <c r="AD109" s="346" t="n"/>
      <c r="AE109" s="346" t="n"/>
      <c r="AF109" s="346" t="n"/>
      <c r="AG109" s="346" t="n"/>
      <c r="AH109" s="347" t="n"/>
      <c r="AI109" s="324" t="n"/>
      <c r="AJ109" s="343">
        <f>+$A109</f>
        <v/>
      </c>
      <c r="AK109" s="339">
        <f>SUM(AL109:AS109)</f>
        <v/>
      </c>
      <c r="AL109" s="2582">
        <f>+AA109/Z109</f>
        <v/>
      </c>
      <c r="AM109" s="2582">
        <f>+AB109/Z109</f>
        <v/>
      </c>
      <c r="AN109" s="2582">
        <f>+AC109/Z109</f>
        <v/>
      </c>
      <c r="AO109" s="2582">
        <f>+AD109/Z109</f>
        <v/>
      </c>
      <c r="AP109" s="2582">
        <f>+AE109/Z109</f>
        <v/>
      </c>
      <c r="AQ109" s="2582">
        <f>+AF109/Z109</f>
        <v/>
      </c>
      <c r="AR109" s="2582">
        <f>+AG109/Z109</f>
        <v/>
      </c>
      <c r="AS109" s="2583">
        <f>+AH109/Z109</f>
        <v/>
      </c>
      <c r="AU109" s="343" t="inlineStr">
        <is>
          <t>OTHER INELIG</t>
        </is>
      </c>
      <c r="AV109" s="344">
        <f>+AW109/AW112</f>
        <v/>
      </c>
      <c r="AW109" s="345">
        <f>SUM(AX109:BE109)</f>
        <v/>
      </c>
      <c r="AX109" s="346" t="n"/>
      <c r="AY109" s="346" t="n"/>
      <c r="AZ109" s="346" t="n"/>
      <c r="BA109" s="346" t="n"/>
      <c r="BB109" s="346" t="n"/>
      <c r="BC109" s="346" t="n"/>
      <c r="BD109" s="346" t="n"/>
      <c r="BE109" s="347" t="n"/>
      <c r="BF109" s="324" t="n"/>
      <c r="BG109" s="343">
        <f>+$A109</f>
        <v/>
      </c>
      <c r="BH109" s="339">
        <f>SUM(BI109:BP109)</f>
        <v/>
      </c>
      <c r="BI109" s="2582">
        <f>+AX109/AW109</f>
        <v/>
      </c>
      <c r="BJ109" s="2582">
        <f>+AY109/AW109</f>
        <v/>
      </c>
      <c r="BK109" s="2582">
        <f>+AZ109/AW109</f>
        <v/>
      </c>
      <c r="BL109" s="2582">
        <f>+BA109/AW109</f>
        <v/>
      </c>
      <c r="BM109" s="2582">
        <f>+BB109/AW109</f>
        <v/>
      </c>
      <c r="BN109" s="2582">
        <f>+BC109/AW109</f>
        <v/>
      </c>
      <c r="BO109" s="2582">
        <f>+BD109/AW109</f>
        <v/>
      </c>
      <c r="BP109" s="2583">
        <f>+BE109/AW109</f>
        <v/>
      </c>
      <c r="BR109" s="343" t="inlineStr">
        <is>
          <t>OTHER INELIG</t>
        </is>
      </c>
      <c r="BS109" s="344">
        <f>+BT109/BT112</f>
        <v/>
      </c>
      <c r="BT109" s="345">
        <f>SUM(BU109:CB109)</f>
        <v/>
      </c>
      <c r="BU109" s="346" t="n"/>
      <c r="BV109" s="346" t="n"/>
      <c r="BW109" s="346" t="n"/>
      <c r="BX109" s="346" t="n"/>
      <c r="BY109" s="346" t="n"/>
      <c r="BZ109" s="346" t="n"/>
      <c r="CA109" s="346" t="n"/>
      <c r="CB109" s="347" t="n"/>
      <c r="CC109" s="324" t="n"/>
      <c r="CD109" s="343">
        <f>+$A109</f>
        <v/>
      </c>
      <c r="CE109" s="339">
        <f>SUM(CF109:CM109)</f>
        <v/>
      </c>
      <c r="CF109" s="2582">
        <f>+BU109/BT109</f>
        <v/>
      </c>
      <c r="CG109" s="2582">
        <f>+BV109/BT109</f>
        <v/>
      </c>
      <c r="CH109" s="2582">
        <f>+BW109/BT109</f>
        <v/>
      </c>
      <c r="CI109" s="2582">
        <f>+BX109/BT109</f>
        <v/>
      </c>
      <c r="CJ109" s="2582">
        <f>+BY109/BT109</f>
        <v/>
      </c>
      <c r="CK109" s="2582">
        <f>+BZ109/BT109</f>
        <v/>
      </c>
      <c r="CL109" s="2582">
        <f>+CA109/BT109</f>
        <v/>
      </c>
      <c r="CM109" s="2583">
        <f>+CB109/BT109</f>
        <v/>
      </c>
      <c r="CO109" s="343" t="inlineStr">
        <is>
          <t>OTHER INELIG</t>
        </is>
      </c>
      <c r="CP109" s="344">
        <f>+CQ109/CQ112</f>
        <v/>
      </c>
      <c r="CQ109" s="345">
        <f>SUM(CR109:CY109)</f>
        <v/>
      </c>
      <c r="CR109" s="346" t="n"/>
      <c r="CS109" s="346" t="n"/>
      <c r="CT109" s="346" t="n"/>
      <c r="CU109" s="346" t="n"/>
      <c r="CV109" s="346" t="n"/>
      <c r="CW109" s="346" t="n"/>
      <c r="CX109" s="346" t="n"/>
      <c r="CY109" s="347" t="n"/>
      <c r="CZ109" s="324" t="n"/>
      <c r="DA109" s="343">
        <f>+$A109</f>
        <v/>
      </c>
      <c r="DB109" s="339">
        <f>SUM(DC109:DJ109)</f>
        <v/>
      </c>
      <c r="DC109" s="2582">
        <f>+CR109/CQ109</f>
        <v/>
      </c>
      <c r="DD109" s="2582">
        <f>+CS109/CQ109</f>
        <v/>
      </c>
      <c r="DE109" s="2582">
        <f>+CT109/CQ109</f>
        <v/>
      </c>
      <c r="DF109" s="2582">
        <f>+CU109/CQ109</f>
        <v/>
      </c>
      <c r="DG109" s="2582">
        <f>+CV109/CQ109</f>
        <v/>
      </c>
      <c r="DH109" s="2582">
        <f>+CW109/CQ109</f>
        <v/>
      </c>
      <c r="DI109" s="2582">
        <f>+CX109/CQ109</f>
        <v/>
      </c>
      <c r="DJ109" s="2583">
        <f>+CY109/CQ109</f>
        <v/>
      </c>
      <c r="DL109" s="343" t="inlineStr">
        <is>
          <t>OTHER INELIG</t>
        </is>
      </c>
      <c r="DM109" s="344">
        <f>+DN109/DN112</f>
        <v/>
      </c>
      <c r="DN109" s="345">
        <f>SUM(DO109:DV109)</f>
        <v/>
      </c>
      <c r="DO109" s="346" t="n"/>
      <c r="DP109" s="346" t="n"/>
      <c r="DQ109" s="346" t="n"/>
      <c r="DR109" s="346" t="n"/>
      <c r="DS109" s="346" t="n"/>
      <c r="DT109" s="346" t="n"/>
      <c r="DU109" s="346" t="n"/>
      <c r="DV109" s="347" t="n"/>
      <c r="DW109" s="324" t="n"/>
      <c r="DX109" s="343">
        <f>+$A109</f>
        <v/>
      </c>
      <c r="DY109" s="339">
        <f>SUM(DZ109:EG109)</f>
        <v/>
      </c>
      <c r="DZ109" s="2582">
        <f>+DO109/DN109</f>
        <v/>
      </c>
      <c r="EA109" s="2582">
        <f>+DP109/DN109</f>
        <v/>
      </c>
      <c r="EB109" s="2582">
        <f>+DQ109/DN109</f>
        <v/>
      </c>
      <c r="EC109" s="2582">
        <f>+DR109/DN109</f>
        <v/>
      </c>
      <c r="ED109" s="2582">
        <f>+DS109/DN109</f>
        <v/>
      </c>
      <c r="EE109" s="2582">
        <f>+DT109/DN109</f>
        <v/>
      </c>
      <c r="EF109" s="2582">
        <f>+DU109/DN109</f>
        <v/>
      </c>
      <c r="EG109" s="2583">
        <f>+DV109/DN109</f>
        <v/>
      </c>
      <c r="EI109" s="343" t="inlineStr">
        <is>
          <t>OTHER INELIG</t>
        </is>
      </c>
      <c r="EJ109" s="344">
        <f>+EK109/EK112</f>
        <v/>
      </c>
      <c r="EK109" s="345">
        <f>SUM(EL109:ES109)</f>
        <v/>
      </c>
      <c r="EL109" s="346" t="n"/>
      <c r="EM109" s="346" t="n"/>
      <c r="EN109" s="346" t="n"/>
      <c r="EO109" s="346" t="n"/>
      <c r="EP109" s="346" t="n"/>
      <c r="EQ109" s="346" t="n"/>
      <c r="ER109" s="346" t="n"/>
      <c r="ES109" s="347" t="n"/>
      <c r="ET109" s="324" t="n"/>
      <c r="EU109" s="343">
        <f>+$A109</f>
        <v/>
      </c>
      <c r="EV109" s="339">
        <f>SUM(EW109:FD109)</f>
        <v/>
      </c>
      <c r="EW109" s="2582">
        <f>+EL109/EK109</f>
        <v/>
      </c>
      <c r="EX109" s="2582">
        <f>+EM109/EK109</f>
        <v/>
      </c>
      <c r="EY109" s="2582">
        <f>+EN109/EK109</f>
        <v/>
      </c>
      <c r="EZ109" s="2582">
        <f>+EO109/EK109</f>
        <v/>
      </c>
      <c r="FA109" s="2582">
        <f>+EP109/EK109</f>
        <v/>
      </c>
      <c r="FB109" s="2582">
        <f>+EQ109/EK109</f>
        <v/>
      </c>
      <c r="FC109" s="2582">
        <f>+ER109/EK109</f>
        <v/>
      </c>
      <c r="FD109" s="2583">
        <f>+ES109/EK109</f>
        <v/>
      </c>
      <c r="FF109" s="343" t="inlineStr">
        <is>
          <t>OTHER INELIG</t>
        </is>
      </c>
      <c r="FG109" s="344">
        <f>+FH109/FH112</f>
        <v/>
      </c>
      <c r="FH109" s="345">
        <f>SUM(FI109:FP109)</f>
        <v/>
      </c>
      <c r="FI109" s="346" t="n"/>
      <c r="FJ109" s="346" t="n"/>
      <c r="FK109" s="346" t="n"/>
      <c r="FL109" s="346" t="n"/>
      <c r="FM109" s="346" t="n"/>
      <c r="FN109" s="346" t="n"/>
      <c r="FO109" s="346" t="n"/>
      <c r="FP109" s="347" t="n"/>
      <c r="FQ109" s="324" t="n"/>
      <c r="FR109" s="343">
        <f>+$A109</f>
        <v/>
      </c>
      <c r="FS109" s="339">
        <f>SUM(FT109:GA109)</f>
        <v/>
      </c>
      <c r="FT109" s="2582">
        <f>+FI109/FH109</f>
        <v/>
      </c>
      <c r="FU109" s="2582">
        <f>+FJ109/FH109</f>
        <v/>
      </c>
      <c r="FV109" s="2582">
        <f>+FK109/FH109</f>
        <v/>
      </c>
      <c r="FW109" s="2582">
        <f>+FL109/FH109</f>
        <v/>
      </c>
      <c r="FX109" s="2582">
        <f>+FM109/FH109</f>
        <v/>
      </c>
      <c r="FY109" s="2582">
        <f>+FN109/FH109</f>
        <v/>
      </c>
      <c r="FZ109" s="2582">
        <f>+FO109/FH109</f>
        <v/>
      </c>
      <c r="GA109" s="2583">
        <f>+FP109/FH109</f>
        <v/>
      </c>
      <c r="GC109" s="343" t="inlineStr">
        <is>
          <t>OTHER INELIG</t>
        </is>
      </c>
      <c r="GD109" s="344">
        <f>+GE109/GE112</f>
        <v/>
      </c>
      <c r="GE109" s="345">
        <f>SUM(GF109:GM109)</f>
        <v/>
      </c>
      <c r="GF109" s="346" t="n"/>
      <c r="GG109" s="346" t="n"/>
      <c r="GH109" s="346" t="n"/>
      <c r="GI109" s="346" t="n"/>
      <c r="GJ109" s="346" t="n"/>
      <c r="GK109" s="346" t="n"/>
      <c r="GL109" s="346" t="n"/>
      <c r="GM109" s="347" t="n"/>
      <c r="GN109" s="324" t="n"/>
      <c r="GO109" s="343">
        <f>+$A109</f>
        <v/>
      </c>
      <c r="GP109" s="339">
        <f>SUM(GQ109:GX109)</f>
        <v/>
      </c>
      <c r="GQ109" s="2582">
        <f>+GF109/GE109</f>
        <v/>
      </c>
      <c r="GR109" s="2582">
        <f>+GG109/GE109</f>
        <v/>
      </c>
      <c r="GS109" s="2582">
        <f>+GH109/GE109</f>
        <v/>
      </c>
      <c r="GT109" s="2582">
        <f>+GI109/GE109</f>
        <v/>
      </c>
      <c r="GU109" s="2582">
        <f>+GJ109/GE109</f>
        <v/>
      </c>
      <c r="GV109" s="2582">
        <f>+GK109/GE109</f>
        <v/>
      </c>
      <c r="GW109" s="2582">
        <f>+GL109/GE109</f>
        <v/>
      </c>
      <c r="GX109" s="2583">
        <f>+GM109/GE109</f>
        <v/>
      </c>
      <c r="GZ109" s="343" t="inlineStr">
        <is>
          <t>OTHER INELIG</t>
        </is>
      </c>
      <c r="HA109" s="344">
        <f>+HB109/HB112</f>
        <v/>
      </c>
      <c r="HB109" s="345">
        <f>SUM(HC109:HJ109)</f>
        <v/>
      </c>
      <c r="HC109" s="346" t="n"/>
      <c r="HD109" s="346" t="n"/>
      <c r="HE109" s="346" t="n"/>
      <c r="HF109" s="346" t="n"/>
      <c r="HG109" s="346" t="n"/>
      <c r="HH109" s="346" t="n"/>
      <c r="HI109" s="346" t="n"/>
      <c r="HJ109" s="347" t="n"/>
      <c r="HK109" s="324" t="n"/>
      <c r="HL109" s="343">
        <f>+$A109</f>
        <v/>
      </c>
      <c r="HM109" s="339">
        <f>SUM(HN109:HU109)</f>
        <v/>
      </c>
      <c r="HN109" s="2582">
        <f>+HC109/HB109</f>
        <v/>
      </c>
      <c r="HO109" s="2582">
        <f>+HD109/HB109</f>
        <v/>
      </c>
      <c r="HP109" s="2582">
        <f>+HE109/HB109</f>
        <v/>
      </c>
      <c r="HQ109" s="2582">
        <f>+HF109/HB109</f>
        <v/>
      </c>
      <c r="HR109" s="2582">
        <f>+HG109/HB109</f>
        <v/>
      </c>
      <c r="HS109" s="2582">
        <f>+HH109/HB109</f>
        <v/>
      </c>
      <c r="HT109" s="2582">
        <f>+HI109/HB109</f>
        <v/>
      </c>
      <c r="HU109" s="2583">
        <f>+HJ109/HB109</f>
        <v/>
      </c>
      <c r="HW109" s="343" t="inlineStr">
        <is>
          <t>OTHER INELIG</t>
        </is>
      </c>
      <c r="HX109" s="344">
        <f>+HY109/HY112</f>
        <v/>
      </c>
      <c r="HY109" s="345">
        <f>SUM(HZ109:IG109)</f>
        <v/>
      </c>
      <c r="HZ109" s="346" t="n"/>
      <c r="IA109" s="346" t="n"/>
      <c r="IB109" s="346" t="n"/>
      <c r="IC109" s="346" t="n"/>
      <c r="ID109" s="346" t="n"/>
      <c r="IE109" s="346" t="n"/>
      <c r="IF109" s="346" t="n"/>
      <c r="IG109" s="347" t="n"/>
      <c r="IH109" s="324" t="n"/>
      <c r="II109" s="343">
        <f>+$A109</f>
        <v/>
      </c>
      <c r="IJ109" s="339">
        <f>SUM(IK109:IR109)</f>
        <v/>
      </c>
      <c r="IK109" s="2582">
        <f>+HZ109/HY109</f>
        <v/>
      </c>
      <c r="IL109" s="2582">
        <f>+IA109/HY109</f>
        <v/>
      </c>
      <c r="IM109" s="2582">
        <f>+IB109/HY109</f>
        <v/>
      </c>
      <c r="IN109" s="2582">
        <f>+IC109/HY109</f>
        <v/>
      </c>
      <c r="IO109" s="2582">
        <f>+ID109/HY109</f>
        <v/>
      </c>
      <c r="IP109" s="2582">
        <f>+IE109/HY109</f>
        <v/>
      </c>
      <c r="IQ109" s="2582">
        <f>+IF109/HY109</f>
        <v/>
      </c>
      <c r="IR109" s="2583">
        <f>+IG109/HY109</f>
        <v/>
      </c>
      <c r="IT109" s="343" t="inlineStr">
        <is>
          <t>OTHER INELIG</t>
        </is>
      </c>
      <c r="IU109" s="344">
        <f>+IV109/IV112</f>
        <v/>
      </c>
      <c r="IV109" s="345">
        <f>SUM(IW109:JD109)</f>
        <v/>
      </c>
      <c r="IW109" s="346" t="n"/>
      <c r="IX109" s="346" t="n"/>
      <c r="IY109" s="346" t="n"/>
      <c r="IZ109" s="346" t="n"/>
      <c r="JA109" s="346" t="n"/>
      <c r="JB109" s="346" t="n"/>
      <c r="JC109" s="346" t="n"/>
      <c r="JD109" s="347" t="n"/>
      <c r="JE109" s="324" t="n"/>
      <c r="JF109" s="343">
        <f>+$A109</f>
        <v/>
      </c>
      <c r="JG109" s="339">
        <f>SUM(JH109:JO109)</f>
        <v/>
      </c>
      <c r="JH109" s="2582">
        <f>+IW109/IV109</f>
        <v/>
      </c>
      <c r="JI109" s="2582">
        <f>+IX109/IV109</f>
        <v/>
      </c>
      <c r="JJ109" s="2582">
        <f>+IY109/IV109</f>
        <v/>
      </c>
      <c r="JK109" s="2582">
        <f>+IZ109/IV109</f>
        <v/>
      </c>
      <c r="JL109" s="2582">
        <f>+JA109/IV109</f>
        <v/>
      </c>
      <c r="JM109" s="2582">
        <f>+JB109/IV109</f>
        <v/>
      </c>
      <c r="JN109" s="2582">
        <f>+JC109/IV109</f>
        <v/>
      </c>
      <c r="JO109" s="2583">
        <f>+JD109/IV109</f>
        <v/>
      </c>
      <c r="JQ109" s="343" t="inlineStr">
        <is>
          <t>OTHER INELIG</t>
        </is>
      </c>
      <c r="JR109" s="344">
        <f>+JS109/JS112</f>
        <v/>
      </c>
      <c r="JS109" s="345">
        <f>SUM(JT109:KA109)</f>
        <v/>
      </c>
      <c r="JT109" s="346" t="n"/>
      <c r="JU109" s="346" t="n"/>
      <c r="JV109" s="346" t="n"/>
      <c r="JW109" s="346" t="n"/>
      <c r="JX109" s="346" t="n"/>
      <c r="JY109" s="346" t="n"/>
      <c r="JZ109" s="346" t="n"/>
      <c r="KA109" s="347" t="n"/>
      <c r="KB109" s="324" t="n"/>
      <c r="KC109" s="343">
        <f>+$A109</f>
        <v/>
      </c>
      <c r="KD109" s="339">
        <f>SUM(KE109:KL109)</f>
        <v/>
      </c>
      <c r="KE109" s="2582">
        <f>+JT109/JS109</f>
        <v/>
      </c>
      <c r="KF109" s="2582">
        <f>+JU109/JS109</f>
        <v/>
      </c>
      <c r="KG109" s="2582">
        <f>+JV109/JS109</f>
        <v/>
      </c>
      <c r="KH109" s="2582">
        <f>+JW109/JS109</f>
        <v/>
      </c>
      <c r="KI109" s="2582">
        <f>+JX109/JS109</f>
        <v/>
      </c>
      <c r="KJ109" s="2582">
        <f>+JY109/JS109</f>
        <v/>
      </c>
      <c r="KK109" s="2582">
        <f>+JZ109/JS109</f>
        <v/>
      </c>
      <c r="KL109" s="2583">
        <f>+KA109/JS109</f>
        <v/>
      </c>
    </row>
    <row r="110">
      <c r="A110" s="343" t="inlineStr">
        <is>
          <t>SELF PAY</t>
        </is>
      </c>
      <c r="B110" s="344">
        <f>+C110/C112</f>
        <v/>
      </c>
      <c r="C110" s="345">
        <f>SUM(D110:K110)</f>
        <v/>
      </c>
      <c r="D110" s="346">
        <f>AA110+AX110+BU110+CR110+DO110+EL110+FI110+GF110+HC110+HZ110+IW110+JT110</f>
        <v/>
      </c>
      <c r="E110" s="346">
        <f>AB110+AY110+BV110+CS110+DP110+EM110+FJ110+GG110+HD110+IA110+IX110+JU110</f>
        <v/>
      </c>
      <c r="F110" s="346">
        <f>AC110+AZ110+BW110+CT110+DQ110+EN110+FK110+GH110+HE110+IB110+IY110+JV110</f>
        <v/>
      </c>
      <c r="G110" s="346">
        <f>AD110+BA110+BX110+CU110+DR110+EO110+FL110+GI110+HF110+IC110+IZ110+JW110</f>
        <v/>
      </c>
      <c r="H110" s="346">
        <f>AE110+BB110+BY110+CV110+DS110+EP110+FM110+GJ110+HG110+ID110+JA110+JX110</f>
        <v/>
      </c>
      <c r="I110" s="346">
        <f>AF110+BC110+BZ110+CW110+DT110+EQ110+FN110+GK110+HH110+IE110+JB110+JY110</f>
        <v/>
      </c>
      <c r="J110" s="346">
        <f>AG110+BD110+CA110+CX110+DU110+ER110+FO110+GL110+HI110+IF110+JC110+JZ110</f>
        <v/>
      </c>
      <c r="K110" s="347">
        <f>AH110+BE110+CB110+CY110+DV110+ES110+FP110+GM110+HJ110+IG110+JD110+KA110</f>
        <v/>
      </c>
      <c r="L110" s="324" t="n"/>
      <c r="M110" s="343">
        <f>+$A110</f>
        <v/>
      </c>
      <c r="N110" s="339">
        <f>SUM(O110:V110)</f>
        <v/>
      </c>
      <c r="O110" s="2582">
        <f>+D110/$C110</f>
        <v/>
      </c>
      <c r="P110" s="2582">
        <f>+E110/$C110</f>
        <v/>
      </c>
      <c r="Q110" s="2582">
        <f>+F110/$C110</f>
        <v/>
      </c>
      <c r="R110" s="2582">
        <f>+G110/$C110</f>
        <v/>
      </c>
      <c r="S110" s="2582">
        <f>+H110/$C110</f>
        <v/>
      </c>
      <c r="T110" s="2582">
        <f>+I110/$C110</f>
        <v/>
      </c>
      <c r="U110" s="2582">
        <f>+J110/$C110</f>
        <v/>
      </c>
      <c r="V110" s="2583">
        <f>+K110/$C110</f>
        <v/>
      </c>
      <c r="X110" s="343" t="inlineStr">
        <is>
          <t>SELF PAY</t>
        </is>
      </c>
      <c r="Y110" s="344">
        <f>+Z110/Z112</f>
        <v/>
      </c>
      <c r="Z110" s="345">
        <f>SUM(AA110:AH110)</f>
        <v/>
      </c>
      <c r="AA110" s="346" t="n"/>
      <c r="AB110" s="346" t="n"/>
      <c r="AC110" s="346" t="n"/>
      <c r="AD110" s="346" t="n"/>
      <c r="AE110" s="346" t="n"/>
      <c r="AF110" s="346" t="n"/>
      <c r="AG110" s="346" t="n"/>
      <c r="AH110" s="347" t="n"/>
      <c r="AI110" s="324" t="n"/>
      <c r="AJ110" s="343">
        <f>+$A110</f>
        <v/>
      </c>
      <c r="AK110" s="339">
        <f>SUM(AL110:AS110)</f>
        <v/>
      </c>
      <c r="AL110" s="2582">
        <f>+AA110/Z110</f>
        <v/>
      </c>
      <c r="AM110" s="2582">
        <f>+AB110/Z110</f>
        <v/>
      </c>
      <c r="AN110" s="2582">
        <f>+AC110/Z110</f>
        <v/>
      </c>
      <c r="AO110" s="2582">
        <f>+AD110/Z110</f>
        <v/>
      </c>
      <c r="AP110" s="2582">
        <f>+AE110/Z110</f>
        <v/>
      </c>
      <c r="AQ110" s="2582">
        <f>+AF110/Z110</f>
        <v/>
      </c>
      <c r="AR110" s="2582">
        <f>+AG110/Z110</f>
        <v/>
      </c>
      <c r="AS110" s="2583">
        <f>+AH110/Z110</f>
        <v/>
      </c>
      <c r="AU110" s="343" t="inlineStr">
        <is>
          <t>SELF PAY</t>
        </is>
      </c>
      <c r="AV110" s="344">
        <f>+AW110/AW112</f>
        <v/>
      </c>
      <c r="AW110" s="345">
        <f>SUM(AX110:BE110)</f>
        <v/>
      </c>
      <c r="AX110" s="346" t="n"/>
      <c r="AY110" s="346" t="n"/>
      <c r="AZ110" s="346" t="n"/>
      <c r="BA110" s="346" t="n"/>
      <c r="BB110" s="346" t="n"/>
      <c r="BC110" s="346" t="n"/>
      <c r="BD110" s="346" t="n"/>
      <c r="BE110" s="347" t="n"/>
      <c r="BF110" s="324" t="n"/>
      <c r="BG110" s="343">
        <f>+$A110</f>
        <v/>
      </c>
      <c r="BH110" s="339">
        <f>SUM(BI110:BP110)</f>
        <v/>
      </c>
      <c r="BI110" s="2582">
        <f>+AX110/AW110</f>
        <v/>
      </c>
      <c r="BJ110" s="2582">
        <f>+AY110/AW110</f>
        <v/>
      </c>
      <c r="BK110" s="2582">
        <f>+AZ110/AW110</f>
        <v/>
      </c>
      <c r="BL110" s="2582">
        <f>+BA110/AW110</f>
        <v/>
      </c>
      <c r="BM110" s="2582">
        <f>+BB110/AW110</f>
        <v/>
      </c>
      <c r="BN110" s="2582">
        <f>+BC110/AW110</f>
        <v/>
      </c>
      <c r="BO110" s="2582">
        <f>+BD110/AW110</f>
        <v/>
      </c>
      <c r="BP110" s="2583">
        <f>+BE110/AW110</f>
        <v/>
      </c>
      <c r="BR110" s="343" t="inlineStr">
        <is>
          <t>SELF PAY</t>
        </is>
      </c>
      <c r="BS110" s="344">
        <f>+BT110/BT112</f>
        <v/>
      </c>
      <c r="BT110" s="345">
        <f>SUM(BU110:CB110)</f>
        <v/>
      </c>
      <c r="BU110" s="346" t="n"/>
      <c r="BV110" s="346" t="n"/>
      <c r="BW110" s="346" t="n"/>
      <c r="BX110" s="346" t="n"/>
      <c r="BY110" s="346" t="n"/>
      <c r="BZ110" s="346" t="n"/>
      <c r="CA110" s="346" t="n"/>
      <c r="CB110" s="347" t="n"/>
      <c r="CC110" s="324" t="n"/>
      <c r="CD110" s="343">
        <f>+$A110</f>
        <v/>
      </c>
      <c r="CE110" s="339">
        <f>SUM(CF110:CM110)</f>
        <v/>
      </c>
      <c r="CF110" s="2582">
        <f>+BU110/BT110</f>
        <v/>
      </c>
      <c r="CG110" s="2582">
        <f>+BV110/BT110</f>
        <v/>
      </c>
      <c r="CH110" s="2582">
        <f>+BW110/BT110</f>
        <v/>
      </c>
      <c r="CI110" s="2582">
        <f>+BX110/BT110</f>
        <v/>
      </c>
      <c r="CJ110" s="2582">
        <f>+BY110/BT110</f>
        <v/>
      </c>
      <c r="CK110" s="2582">
        <f>+BZ110/BT110</f>
        <v/>
      </c>
      <c r="CL110" s="2582">
        <f>+CA110/BT110</f>
        <v/>
      </c>
      <c r="CM110" s="2583">
        <f>+CB110/BT110</f>
        <v/>
      </c>
      <c r="CO110" s="343" t="inlineStr">
        <is>
          <t>SELF PAY</t>
        </is>
      </c>
      <c r="CP110" s="344">
        <f>+CQ110/CQ112</f>
        <v/>
      </c>
      <c r="CQ110" s="345">
        <f>SUM(CR110:CY110)</f>
        <v/>
      </c>
      <c r="CR110" s="346" t="n"/>
      <c r="CS110" s="346" t="n"/>
      <c r="CT110" s="346" t="n"/>
      <c r="CU110" s="346" t="n"/>
      <c r="CV110" s="346" t="n"/>
      <c r="CW110" s="346" t="n"/>
      <c r="CX110" s="346" t="n"/>
      <c r="CY110" s="347" t="n"/>
      <c r="CZ110" s="324" t="n"/>
      <c r="DA110" s="343">
        <f>+$A110</f>
        <v/>
      </c>
      <c r="DB110" s="339">
        <f>SUM(DC110:DJ110)</f>
        <v/>
      </c>
      <c r="DC110" s="2582">
        <f>+CR110/CQ110</f>
        <v/>
      </c>
      <c r="DD110" s="2582">
        <f>+CS110/CQ110</f>
        <v/>
      </c>
      <c r="DE110" s="2582">
        <f>+CT110/CQ110</f>
        <v/>
      </c>
      <c r="DF110" s="2582">
        <f>+CU110/CQ110</f>
        <v/>
      </c>
      <c r="DG110" s="2582">
        <f>+CV110/CQ110</f>
        <v/>
      </c>
      <c r="DH110" s="2582">
        <f>+CW110/CQ110</f>
        <v/>
      </c>
      <c r="DI110" s="2582">
        <f>+CX110/CQ110</f>
        <v/>
      </c>
      <c r="DJ110" s="2583">
        <f>+CY110/CQ110</f>
        <v/>
      </c>
      <c r="DL110" s="343" t="inlineStr">
        <is>
          <t>SELF PAY</t>
        </is>
      </c>
      <c r="DM110" s="344">
        <f>+DN110/DN112</f>
        <v/>
      </c>
      <c r="DN110" s="345">
        <f>SUM(DO110:DV110)</f>
        <v/>
      </c>
      <c r="DO110" s="346" t="n"/>
      <c r="DP110" s="346" t="n"/>
      <c r="DQ110" s="346" t="n"/>
      <c r="DR110" s="346" t="n"/>
      <c r="DS110" s="346" t="n"/>
      <c r="DT110" s="346" t="n"/>
      <c r="DU110" s="346" t="n"/>
      <c r="DV110" s="347" t="n"/>
      <c r="DW110" s="324" t="n"/>
      <c r="DX110" s="343">
        <f>+$A110</f>
        <v/>
      </c>
      <c r="DY110" s="339">
        <f>SUM(DZ110:EG110)</f>
        <v/>
      </c>
      <c r="DZ110" s="2582">
        <f>+DO110/DN110</f>
        <v/>
      </c>
      <c r="EA110" s="2582">
        <f>+DP110/DN110</f>
        <v/>
      </c>
      <c r="EB110" s="2582">
        <f>+DQ110/DN110</f>
        <v/>
      </c>
      <c r="EC110" s="2582">
        <f>+DR110/DN110</f>
        <v/>
      </c>
      <c r="ED110" s="2582">
        <f>+DS110/DN110</f>
        <v/>
      </c>
      <c r="EE110" s="2582">
        <f>+DT110/DN110</f>
        <v/>
      </c>
      <c r="EF110" s="2582">
        <f>+DU110/DN110</f>
        <v/>
      </c>
      <c r="EG110" s="2583">
        <f>+DV110/DN110</f>
        <v/>
      </c>
      <c r="EI110" s="343" t="inlineStr">
        <is>
          <t>SELF PAY</t>
        </is>
      </c>
      <c r="EJ110" s="344">
        <f>+EK110/EK112</f>
        <v/>
      </c>
      <c r="EK110" s="345">
        <f>SUM(EL110:ES110)</f>
        <v/>
      </c>
      <c r="EL110" s="346" t="n"/>
      <c r="EM110" s="346" t="n"/>
      <c r="EN110" s="346" t="n"/>
      <c r="EO110" s="346" t="n"/>
      <c r="EP110" s="346" t="n"/>
      <c r="EQ110" s="346" t="n"/>
      <c r="ER110" s="346" t="n"/>
      <c r="ES110" s="347" t="n"/>
      <c r="ET110" s="324" t="n"/>
      <c r="EU110" s="343">
        <f>+$A110</f>
        <v/>
      </c>
      <c r="EV110" s="339">
        <f>SUM(EW110:FD110)</f>
        <v/>
      </c>
      <c r="EW110" s="2582">
        <f>+EL110/EK110</f>
        <v/>
      </c>
      <c r="EX110" s="2582">
        <f>+EM110/EK110</f>
        <v/>
      </c>
      <c r="EY110" s="2582">
        <f>+EN110/EK110</f>
        <v/>
      </c>
      <c r="EZ110" s="2582">
        <f>+EO110/EK110</f>
        <v/>
      </c>
      <c r="FA110" s="2582">
        <f>+EP110/EK110</f>
        <v/>
      </c>
      <c r="FB110" s="2582">
        <f>+EQ110/EK110</f>
        <v/>
      </c>
      <c r="FC110" s="2582">
        <f>+ER110/EK110</f>
        <v/>
      </c>
      <c r="FD110" s="2583">
        <f>+ES110/EK110</f>
        <v/>
      </c>
      <c r="FF110" s="343" t="inlineStr">
        <is>
          <t>SELF PAY</t>
        </is>
      </c>
      <c r="FG110" s="344">
        <f>+FH110/FH112</f>
        <v/>
      </c>
      <c r="FH110" s="345">
        <f>SUM(FI110:FP110)</f>
        <v/>
      </c>
      <c r="FI110" s="346" t="n"/>
      <c r="FJ110" s="346" t="n"/>
      <c r="FK110" s="346" t="n"/>
      <c r="FL110" s="346" t="n"/>
      <c r="FM110" s="346" t="n"/>
      <c r="FN110" s="346" t="n"/>
      <c r="FO110" s="346" t="n"/>
      <c r="FP110" s="347" t="n"/>
      <c r="FQ110" s="324" t="n"/>
      <c r="FR110" s="343">
        <f>+$A110</f>
        <v/>
      </c>
      <c r="FS110" s="339">
        <f>SUM(FT110:GA110)</f>
        <v/>
      </c>
      <c r="FT110" s="2582">
        <f>+FI110/FH110</f>
        <v/>
      </c>
      <c r="FU110" s="2582">
        <f>+FJ110/FH110</f>
        <v/>
      </c>
      <c r="FV110" s="2582">
        <f>+FK110/FH110</f>
        <v/>
      </c>
      <c r="FW110" s="2582">
        <f>+FL110/FH110</f>
        <v/>
      </c>
      <c r="FX110" s="2582">
        <f>+FM110/FH110</f>
        <v/>
      </c>
      <c r="FY110" s="2582">
        <f>+FN110/FH110</f>
        <v/>
      </c>
      <c r="FZ110" s="2582">
        <f>+FO110/FH110</f>
        <v/>
      </c>
      <c r="GA110" s="2583">
        <f>+FP110/FH110</f>
        <v/>
      </c>
      <c r="GC110" s="343" t="inlineStr">
        <is>
          <t>SELF PAY</t>
        </is>
      </c>
      <c r="GD110" s="344">
        <f>+GE110/GE112</f>
        <v/>
      </c>
      <c r="GE110" s="345">
        <f>SUM(GF110:GM110)</f>
        <v/>
      </c>
      <c r="GF110" s="346" t="n"/>
      <c r="GG110" s="346" t="n"/>
      <c r="GH110" s="346" t="n"/>
      <c r="GI110" s="346" t="n"/>
      <c r="GJ110" s="346" t="n"/>
      <c r="GK110" s="346" t="n"/>
      <c r="GL110" s="346" t="n"/>
      <c r="GM110" s="347" t="n"/>
      <c r="GN110" s="324" t="n"/>
      <c r="GO110" s="343">
        <f>+$A110</f>
        <v/>
      </c>
      <c r="GP110" s="339">
        <f>SUM(GQ110:GX110)</f>
        <v/>
      </c>
      <c r="GQ110" s="2582">
        <f>+GF110/GE110</f>
        <v/>
      </c>
      <c r="GR110" s="2582">
        <f>+GG110/GE110</f>
        <v/>
      </c>
      <c r="GS110" s="2582">
        <f>+GH110/GE110</f>
        <v/>
      </c>
      <c r="GT110" s="2582">
        <f>+GI110/GE110</f>
        <v/>
      </c>
      <c r="GU110" s="2582">
        <f>+GJ110/GE110</f>
        <v/>
      </c>
      <c r="GV110" s="2582">
        <f>+GK110/GE110</f>
        <v/>
      </c>
      <c r="GW110" s="2582">
        <f>+GL110/GE110</f>
        <v/>
      </c>
      <c r="GX110" s="2583">
        <f>+GM110/GE110</f>
        <v/>
      </c>
      <c r="GZ110" s="343" t="inlineStr">
        <is>
          <t>SELF PAY</t>
        </is>
      </c>
      <c r="HA110" s="344">
        <f>+HB110/HB112</f>
        <v/>
      </c>
      <c r="HB110" s="345">
        <f>SUM(HC110:HJ110)</f>
        <v/>
      </c>
      <c r="HC110" s="346" t="n"/>
      <c r="HD110" s="346" t="n"/>
      <c r="HE110" s="346" t="n"/>
      <c r="HF110" s="346" t="n"/>
      <c r="HG110" s="346" t="n"/>
      <c r="HH110" s="346" t="n"/>
      <c r="HI110" s="346" t="n"/>
      <c r="HJ110" s="347" t="n"/>
      <c r="HK110" s="324" t="n"/>
      <c r="HL110" s="343">
        <f>+$A110</f>
        <v/>
      </c>
      <c r="HM110" s="339">
        <f>SUM(HN110:HU110)</f>
        <v/>
      </c>
      <c r="HN110" s="2582">
        <f>+HC110/HB110</f>
        <v/>
      </c>
      <c r="HO110" s="2582">
        <f>+HD110/HB110</f>
        <v/>
      </c>
      <c r="HP110" s="2582">
        <f>+HE110/HB110</f>
        <v/>
      </c>
      <c r="HQ110" s="2582">
        <f>+HF110/HB110</f>
        <v/>
      </c>
      <c r="HR110" s="2582">
        <f>+HG110/HB110</f>
        <v/>
      </c>
      <c r="HS110" s="2582">
        <f>+HH110/HB110</f>
        <v/>
      </c>
      <c r="HT110" s="2582">
        <f>+HI110/HB110</f>
        <v/>
      </c>
      <c r="HU110" s="2583">
        <f>+HJ110/HB110</f>
        <v/>
      </c>
      <c r="HW110" s="343" t="inlineStr">
        <is>
          <t>SELF PAY</t>
        </is>
      </c>
      <c r="HX110" s="344">
        <f>+HY110/HY112</f>
        <v/>
      </c>
      <c r="HY110" s="345">
        <f>SUM(HZ110:IG110)</f>
        <v/>
      </c>
      <c r="HZ110" s="346" t="n"/>
      <c r="IA110" s="346" t="n"/>
      <c r="IB110" s="346" t="n"/>
      <c r="IC110" s="346" t="n"/>
      <c r="ID110" s="346" t="n"/>
      <c r="IE110" s="346" t="n"/>
      <c r="IF110" s="346" t="n"/>
      <c r="IG110" s="347" t="n"/>
      <c r="IH110" s="324" t="n"/>
      <c r="II110" s="343">
        <f>+$A110</f>
        <v/>
      </c>
      <c r="IJ110" s="339">
        <f>SUM(IK110:IR110)</f>
        <v/>
      </c>
      <c r="IK110" s="2582">
        <f>+HZ110/HY110</f>
        <v/>
      </c>
      <c r="IL110" s="2582">
        <f>+IA110/HY110</f>
        <v/>
      </c>
      <c r="IM110" s="2582">
        <f>+IB110/HY110</f>
        <v/>
      </c>
      <c r="IN110" s="2582">
        <f>+IC110/HY110</f>
        <v/>
      </c>
      <c r="IO110" s="2582">
        <f>+ID110/HY110</f>
        <v/>
      </c>
      <c r="IP110" s="2582">
        <f>+IE110/HY110</f>
        <v/>
      </c>
      <c r="IQ110" s="2582">
        <f>+IF110/HY110</f>
        <v/>
      </c>
      <c r="IR110" s="2583">
        <f>+IG110/HY110</f>
        <v/>
      </c>
      <c r="IT110" s="343" t="inlineStr">
        <is>
          <t>SELF PAY</t>
        </is>
      </c>
      <c r="IU110" s="344">
        <f>+IV110/IV112</f>
        <v/>
      </c>
      <c r="IV110" s="345">
        <f>SUM(IW110:JD110)</f>
        <v/>
      </c>
      <c r="IW110" s="346" t="n"/>
      <c r="IX110" s="346" t="n"/>
      <c r="IY110" s="346" t="n"/>
      <c r="IZ110" s="346" t="n"/>
      <c r="JA110" s="346" t="n"/>
      <c r="JB110" s="346" t="n"/>
      <c r="JC110" s="346" t="n"/>
      <c r="JD110" s="347" t="n"/>
      <c r="JE110" s="324" t="n"/>
      <c r="JF110" s="343">
        <f>+$A110</f>
        <v/>
      </c>
      <c r="JG110" s="339">
        <f>SUM(JH110:JO110)</f>
        <v/>
      </c>
      <c r="JH110" s="2582">
        <f>+IW110/IV110</f>
        <v/>
      </c>
      <c r="JI110" s="2582">
        <f>+IX110/IV110</f>
        <v/>
      </c>
      <c r="JJ110" s="2582">
        <f>+IY110/IV110</f>
        <v/>
      </c>
      <c r="JK110" s="2582">
        <f>+IZ110/IV110</f>
        <v/>
      </c>
      <c r="JL110" s="2582">
        <f>+JA110/IV110</f>
        <v/>
      </c>
      <c r="JM110" s="2582">
        <f>+JB110/IV110</f>
        <v/>
      </c>
      <c r="JN110" s="2582">
        <f>+JC110/IV110</f>
        <v/>
      </c>
      <c r="JO110" s="2583">
        <f>+JD110/IV110</f>
        <v/>
      </c>
      <c r="JQ110" s="343" t="inlineStr">
        <is>
          <t>SELF PAY</t>
        </is>
      </c>
      <c r="JR110" s="344">
        <f>+JS110/JS112</f>
        <v/>
      </c>
      <c r="JS110" s="345">
        <f>SUM(JT110:KA110)</f>
        <v/>
      </c>
      <c r="JT110" s="346" t="n"/>
      <c r="JU110" s="346" t="n"/>
      <c r="JV110" s="346" t="n"/>
      <c r="JW110" s="346" t="n"/>
      <c r="JX110" s="346" t="n"/>
      <c r="JY110" s="346" t="n"/>
      <c r="JZ110" s="346" t="n"/>
      <c r="KA110" s="347" t="n"/>
      <c r="KB110" s="324" t="n"/>
      <c r="KC110" s="343">
        <f>+$A110</f>
        <v/>
      </c>
      <c r="KD110" s="339">
        <f>SUM(KE110:KL110)</f>
        <v/>
      </c>
      <c r="KE110" s="2582">
        <f>+JT110/JS110</f>
        <v/>
      </c>
      <c r="KF110" s="2582">
        <f>+JU110/JS110</f>
        <v/>
      </c>
      <c r="KG110" s="2582">
        <f>+JV110/JS110</f>
        <v/>
      </c>
      <c r="KH110" s="2582">
        <f>+JW110/JS110</f>
        <v/>
      </c>
      <c r="KI110" s="2582">
        <f>+JX110/JS110</f>
        <v/>
      </c>
      <c r="KJ110" s="2582">
        <f>+JY110/JS110</f>
        <v/>
      </c>
      <c r="KK110" s="2582">
        <f>+JZ110/JS110</f>
        <v/>
      </c>
      <c r="KL110" s="2583">
        <f>+KA110/JS110</f>
        <v/>
      </c>
    </row>
    <row r="111">
      <c r="A111" s="343" t="inlineStr">
        <is>
          <t>WORKERS COMP</t>
        </is>
      </c>
      <c r="B111" s="344">
        <f>+C111/C112</f>
        <v/>
      </c>
      <c r="C111" s="345">
        <f>SUM(D111:K111)</f>
        <v/>
      </c>
      <c r="D111" s="346">
        <f>AA111+AX111+BU111+CR111+DO111+EL111+FI111+GF111+HC111+HZ111+IW111+JT111</f>
        <v/>
      </c>
      <c r="E111" s="346">
        <f>AB111+AY111+BV111+CS111+DP111+EM111+FJ111+GG111+HD111+IA111+IX111+JU111</f>
        <v/>
      </c>
      <c r="F111" s="346">
        <f>AC111+AZ111+BW111+CT111+DQ111+EN111+FK111+GH111+HE111+IB111+IY111+JV111</f>
        <v/>
      </c>
      <c r="G111" s="346">
        <f>AD111+BA111+BX111+CU111+DR111+EO111+FL111+GI111+HF111+IC111+IZ111+JW111</f>
        <v/>
      </c>
      <c r="H111" s="346">
        <f>AE111+BB111+BY111+CV111+DS111+EP111+FM111+GJ111+HG111+ID111+JA111+JX111</f>
        <v/>
      </c>
      <c r="I111" s="346">
        <f>AF111+BC111+BZ111+CW111+DT111+EQ111+FN111+GK111+HH111+IE111+JB111+JY111</f>
        <v/>
      </c>
      <c r="J111" s="346">
        <f>AG111+BD111+CA111+CX111+DU111+ER111+FO111+GL111+HI111+IF111+JC111+JZ111</f>
        <v/>
      </c>
      <c r="K111" s="347">
        <f>AH111+BE111+CB111+CY111+DV111+ES111+FP111+GM111+HJ111+IG111+JD111+KA111</f>
        <v/>
      </c>
      <c r="L111" s="324" t="n"/>
      <c r="M111" s="343">
        <f>+$A111</f>
        <v/>
      </c>
      <c r="N111" s="339">
        <f>SUM(O111:V111)</f>
        <v/>
      </c>
      <c r="O111" s="2582">
        <f>+D111/$C111</f>
        <v/>
      </c>
      <c r="P111" s="2582">
        <f>+E111/$C111</f>
        <v/>
      </c>
      <c r="Q111" s="2582">
        <f>+F111/$C111</f>
        <v/>
      </c>
      <c r="R111" s="2582">
        <f>+G111/$C111</f>
        <v/>
      </c>
      <c r="S111" s="2582">
        <f>+H111/$C111</f>
        <v/>
      </c>
      <c r="T111" s="2582">
        <f>+I111/$C111</f>
        <v/>
      </c>
      <c r="U111" s="2582">
        <f>+J111/$C111</f>
        <v/>
      </c>
      <c r="V111" s="2584">
        <f>+K111/$C111</f>
        <v/>
      </c>
      <c r="X111" s="343" t="inlineStr">
        <is>
          <t>WORKERS COMP</t>
        </is>
      </c>
      <c r="Y111" s="344">
        <f>+Z111/Z112</f>
        <v/>
      </c>
      <c r="Z111" s="345">
        <f>SUM(AA111:AH111)</f>
        <v/>
      </c>
      <c r="AA111" s="346" t="n"/>
      <c r="AB111" s="346" t="n"/>
      <c r="AC111" s="346" t="n"/>
      <c r="AD111" s="346" t="n"/>
      <c r="AE111" s="346" t="n"/>
      <c r="AF111" s="346" t="n"/>
      <c r="AG111" s="346" t="n"/>
      <c r="AH111" s="347" t="n"/>
      <c r="AI111" s="324" t="n"/>
      <c r="AJ111" s="343">
        <f>+$A111</f>
        <v/>
      </c>
      <c r="AK111" s="339">
        <f>SUM(AL111:AS111)</f>
        <v/>
      </c>
      <c r="AL111" s="2582">
        <f>+AA111/Z111</f>
        <v/>
      </c>
      <c r="AM111" s="2582">
        <f>+AB111/Z111</f>
        <v/>
      </c>
      <c r="AN111" s="2582">
        <f>+AC111/Z111</f>
        <v/>
      </c>
      <c r="AO111" s="2582">
        <f>+AD111/Z111</f>
        <v/>
      </c>
      <c r="AP111" s="2582">
        <f>+AE111/Z111</f>
        <v/>
      </c>
      <c r="AQ111" s="2582">
        <f>+AF111/Z111</f>
        <v/>
      </c>
      <c r="AR111" s="2582">
        <f>+AG111/Z111</f>
        <v/>
      </c>
      <c r="AS111" s="2584">
        <f>+AH111/Z111</f>
        <v/>
      </c>
      <c r="AU111" s="343" t="inlineStr">
        <is>
          <t>WORKERS COMP</t>
        </is>
      </c>
      <c r="AV111" s="344">
        <f>+AW111/AW112</f>
        <v/>
      </c>
      <c r="AW111" s="345">
        <f>SUM(AX111:BE111)</f>
        <v/>
      </c>
      <c r="AX111" s="346" t="n"/>
      <c r="AY111" s="346" t="n"/>
      <c r="AZ111" s="346" t="n"/>
      <c r="BA111" s="346" t="n"/>
      <c r="BB111" s="346" t="n"/>
      <c r="BC111" s="346" t="n"/>
      <c r="BD111" s="346" t="n"/>
      <c r="BE111" s="347" t="n"/>
      <c r="BF111" s="324" t="n"/>
      <c r="BG111" s="343">
        <f>+$A111</f>
        <v/>
      </c>
      <c r="BH111" s="339">
        <f>SUM(BI111:BP111)</f>
        <v/>
      </c>
      <c r="BI111" s="2582">
        <f>+AX111/AW111</f>
        <v/>
      </c>
      <c r="BJ111" s="2582">
        <f>+AY111/AW111</f>
        <v/>
      </c>
      <c r="BK111" s="2582">
        <f>+AZ111/AW111</f>
        <v/>
      </c>
      <c r="BL111" s="2582">
        <f>+BA111/AW111</f>
        <v/>
      </c>
      <c r="BM111" s="2582">
        <f>+BB111/AW111</f>
        <v/>
      </c>
      <c r="BN111" s="2582">
        <f>+BC111/AW111</f>
        <v/>
      </c>
      <c r="BO111" s="2582">
        <f>+BD111/AW111</f>
        <v/>
      </c>
      <c r="BP111" s="2584">
        <f>+BE111/AW111</f>
        <v/>
      </c>
      <c r="BR111" s="343" t="inlineStr">
        <is>
          <t>WORKERS COMP</t>
        </is>
      </c>
      <c r="BS111" s="344">
        <f>+BT111/BT112</f>
        <v/>
      </c>
      <c r="BT111" s="345">
        <f>SUM(BU111:CB111)</f>
        <v/>
      </c>
      <c r="BU111" s="346" t="n"/>
      <c r="BV111" s="346" t="n"/>
      <c r="BW111" s="346" t="n"/>
      <c r="BX111" s="346" t="n"/>
      <c r="BY111" s="346" t="n"/>
      <c r="BZ111" s="346" t="n"/>
      <c r="CA111" s="346" t="n"/>
      <c r="CB111" s="347" t="n"/>
      <c r="CC111" s="324" t="n"/>
      <c r="CD111" s="343">
        <f>+$A111</f>
        <v/>
      </c>
      <c r="CE111" s="339">
        <f>SUM(CF111:CM111)</f>
        <v/>
      </c>
      <c r="CF111" s="2582">
        <f>+BU111/BT111</f>
        <v/>
      </c>
      <c r="CG111" s="2582">
        <f>+BV111/BT111</f>
        <v/>
      </c>
      <c r="CH111" s="2582">
        <f>+BW111/BT111</f>
        <v/>
      </c>
      <c r="CI111" s="2582">
        <f>+BX111/BT111</f>
        <v/>
      </c>
      <c r="CJ111" s="2582">
        <f>+BY111/BT111</f>
        <v/>
      </c>
      <c r="CK111" s="2582">
        <f>+BZ111/BT111</f>
        <v/>
      </c>
      <c r="CL111" s="2582">
        <f>+CA111/BT111</f>
        <v/>
      </c>
      <c r="CM111" s="2584">
        <f>+CB111/BT111</f>
        <v/>
      </c>
      <c r="CO111" s="343" t="inlineStr">
        <is>
          <t>WORKERS COMP</t>
        </is>
      </c>
      <c r="CP111" s="344">
        <f>+CQ111/CQ112</f>
        <v/>
      </c>
      <c r="CQ111" s="345">
        <f>SUM(CR111:CY111)</f>
        <v/>
      </c>
      <c r="CR111" s="346" t="n"/>
      <c r="CS111" s="346" t="n"/>
      <c r="CT111" s="346" t="n"/>
      <c r="CU111" s="346" t="n"/>
      <c r="CV111" s="346" t="n"/>
      <c r="CW111" s="346" t="n"/>
      <c r="CX111" s="346" t="n"/>
      <c r="CY111" s="347" t="n"/>
      <c r="CZ111" s="324" t="n"/>
      <c r="DA111" s="343">
        <f>+$A111</f>
        <v/>
      </c>
      <c r="DB111" s="339">
        <f>SUM(DC111:DJ111)</f>
        <v/>
      </c>
      <c r="DC111" s="2582">
        <f>+CR111/CQ111</f>
        <v/>
      </c>
      <c r="DD111" s="2582">
        <f>+CS111/CQ111</f>
        <v/>
      </c>
      <c r="DE111" s="2582">
        <f>+CT111/CQ111</f>
        <v/>
      </c>
      <c r="DF111" s="2582">
        <f>+CU111/CQ111</f>
        <v/>
      </c>
      <c r="DG111" s="2582">
        <f>+CV111/CQ111</f>
        <v/>
      </c>
      <c r="DH111" s="2582">
        <f>+CW111/CQ111</f>
        <v/>
      </c>
      <c r="DI111" s="2582">
        <f>+CX111/CQ111</f>
        <v/>
      </c>
      <c r="DJ111" s="2584">
        <f>+CY111/CQ111</f>
        <v/>
      </c>
      <c r="DL111" s="343" t="inlineStr">
        <is>
          <t>WORKERS COMP</t>
        </is>
      </c>
      <c r="DM111" s="344">
        <f>+DN111/DN112</f>
        <v/>
      </c>
      <c r="DN111" s="345">
        <f>SUM(DO111:DV111)</f>
        <v/>
      </c>
      <c r="DO111" s="346" t="n"/>
      <c r="DP111" s="346" t="n"/>
      <c r="DQ111" s="346" t="n"/>
      <c r="DR111" s="346" t="n"/>
      <c r="DS111" s="346" t="n"/>
      <c r="DT111" s="346" t="n"/>
      <c r="DU111" s="346" t="n"/>
      <c r="DV111" s="347" t="n"/>
      <c r="DW111" s="324" t="n"/>
      <c r="DX111" s="343">
        <f>+$A111</f>
        <v/>
      </c>
      <c r="DY111" s="339">
        <f>SUM(DZ111:EG111)</f>
        <v/>
      </c>
      <c r="DZ111" s="2582">
        <f>+DO111/DN111</f>
        <v/>
      </c>
      <c r="EA111" s="2582">
        <f>+DP111/DN111</f>
        <v/>
      </c>
      <c r="EB111" s="2582">
        <f>+DQ111/DN111</f>
        <v/>
      </c>
      <c r="EC111" s="2582">
        <f>+DR111/DN111</f>
        <v/>
      </c>
      <c r="ED111" s="2582">
        <f>+DS111/DN111</f>
        <v/>
      </c>
      <c r="EE111" s="2582">
        <f>+DT111/DN111</f>
        <v/>
      </c>
      <c r="EF111" s="2582">
        <f>+DU111/DN111</f>
        <v/>
      </c>
      <c r="EG111" s="2584">
        <f>+DV111/DN111</f>
        <v/>
      </c>
      <c r="EI111" s="343" t="inlineStr">
        <is>
          <t>WORKERS COMP</t>
        </is>
      </c>
      <c r="EJ111" s="344">
        <f>+EK111/EK112</f>
        <v/>
      </c>
      <c r="EK111" s="345">
        <f>SUM(EL111:ES111)</f>
        <v/>
      </c>
      <c r="EL111" s="346" t="n"/>
      <c r="EM111" s="346" t="n"/>
      <c r="EN111" s="346" t="n"/>
      <c r="EO111" s="346" t="n"/>
      <c r="EP111" s="346" t="n"/>
      <c r="EQ111" s="346" t="n"/>
      <c r="ER111" s="346" t="n"/>
      <c r="ES111" s="347" t="n"/>
      <c r="ET111" s="324" t="n"/>
      <c r="EU111" s="343">
        <f>+$A111</f>
        <v/>
      </c>
      <c r="EV111" s="339">
        <f>SUM(EW111:FD111)</f>
        <v/>
      </c>
      <c r="EW111" s="2582">
        <f>+EL111/EK111</f>
        <v/>
      </c>
      <c r="EX111" s="2582">
        <f>+EM111/EK111</f>
        <v/>
      </c>
      <c r="EY111" s="2582">
        <f>+EN111/EK111</f>
        <v/>
      </c>
      <c r="EZ111" s="2582">
        <f>+EO111/EK111</f>
        <v/>
      </c>
      <c r="FA111" s="2582">
        <f>+EP111/EK111</f>
        <v/>
      </c>
      <c r="FB111" s="2582">
        <f>+EQ111/EK111</f>
        <v/>
      </c>
      <c r="FC111" s="2582">
        <f>+ER111/EK111</f>
        <v/>
      </c>
      <c r="FD111" s="2584">
        <f>+ES111/EK111</f>
        <v/>
      </c>
      <c r="FF111" s="343" t="inlineStr">
        <is>
          <t>WORKERS COMP</t>
        </is>
      </c>
      <c r="FG111" s="344">
        <f>+FH111/FH112</f>
        <v/>
      </c>
      <c r="FH111" s="345">
        <f>SUM(FI111:FP111)</f>
        <v/>
      </c>
      <c r="FI111" s="346" t="n"/>
      <c r="FJ111" s="346" t="n"/>
      <c r="FK111" s="346" t="n"/>
      <c r="FL111" s="346" t="n"/>
      <c r="FM111" s="346" t="n"/>
      <c r="FN111" s="346" t="n"/>
      <c r="FO111" s="346" t="n"/>
      <c r="FP111" s="347" t="n"/>
      <c r="FQ111" s="324" t="n"/>
      <c r="FR111" s="343">
        <f>+$A111</f>
        <v/>
      </c>
      <c r="FS111" s="339">
        <f>SUM(FT111:GA111)</f>
        <v/>
      </c>
      <c r="FT111" s="2582">
        <f>+FI111/FH111</f>
        <v/>
      </c>
      <c r="FU111" s="2582">
        <f>+FJ111/FH111</f>
        <v/>
      </c>
      <c r="FV111" s="2582">
        <f>+FK111/FH111</f>
        <v/>
      </c>
      <c r="FW111" s="2582">
        <f>+FL111/FH111</f>
        <v/>
      </c>
      <c r="FX111" s="2582">
        <f>+FM111/FH111</f>
        <v/>
      </c>
      <c r="FY111" s="2582">
        <f>+FN111/FH111</f>
        <v/>
      </c>
      <c r="FZ111" s="2582">
        <f>+FO111/FH111</f>
        <v/>
      </c>
      <c r="GA111" s="2584">
        <f>+FP111/FH111</f>
        <v/>
      </c>
      <c r="GC111" s="343" t="inlineStr">
        <is>
          <t>WORKERS COMP</t>
        </is>
      </c>
      <c r="GD111" s="344">
        <f>+GE111/GE112</f>
        <v/>
      </c>
      <c r="GE111" s="345">
        <f>SUM(GF111:GM111)</f>
        <v/>
      </c>
      <c r="GF111" s="346" t="n"/>
      <c r="GG111" s="346" t="n"/>
      <c r="GH111" s="346" t="n"/>
      <c r="GI111" s="346" t="n"/>
      <c r="GJ111" s="346" t="n"/>
      <c r="GK111" s="346" t="n"/>
      <c r="GL111" s="346" t="n"/>
      <c r="GM111" s="347" t="n"/>
      <c r="GN111" s="324" t="n"/>
      <c r="GO111" s="343">
        <f>+$A111</f>
        <v/>
      </c>
      <c r="GP111" s="339">
        <f>SUM(GQ111:GX111)</f>
        <v/>
      </c>
      <c r="GQ111" s="2582">
        <f>+GF111/GE111</f>
        <v/>
      </c>
      <c r="GR111" s="2582">
        <f>+GG111/GE111</f>
        <v/>
      </c>
      <c r="GS111" s="2582">
        <f>+GH111/GE111</f>
        <v/>
      </c>
      <c r="GT111" s="2582">
        <f>+GI111/GE111</f>
        <v/>
      </c>
      <c r="GU111" s="2582">
        <f>+GJ111/GE111</f>
        <v/>
      </c>
      <c r="GV111" s="2582">
        <f>+GK111/GE111</f>
        <v/>
      </c>
      <c r="GW111" s="2582">
        <f>+GL111/GE111</f>
        <v/>
      </c>
      <c r="GX111" s="2584">
        <f>+GM111/GE111</f>
        <v/>
      </c>
      <c r="GZ111" s="343" t="inlineStr">
        <is>
          <t>WORKERS COMP</t>
        </is>
      </c>
      <c r="HA111" s="344">
        <f>+HB111/HB112</f>
        <v/>
      </c>
      <c r="HB111" s="345">
        <f>SUM(HC111:HJ111)</f>
        <v/>
      </c>
      <c r="HC111" s="346" t="n"/>
      <c r="HD111" s="346" t="n"/>
      <c r="HE111" s="346" t="n"/>
      <c r="HF111" s="346" t="n"/>
      <c r="HG111" s="346" t="n"/>
      <c r="HH111" s="346" t="n"/>
      <c r="HI111" s="346" t="n"/>
      <c r="HJ111" s="347" t="n"/>
      <c r="HK111" s="324" t="n"/>
      <c r="HL111" s="343">
        <f>+$A111</f>
        <v/>
      </c>
      <c r="HM111" s="339">
        <f>SUM(HN111:HU111)</f>
        <v/>
      </c>
      <c r="HN111" s="2582">
        <f>+HC111/HB111</f>
        <v/>
      </c>
      <c r="HO111" s="2582">
        <f>+HD111/HB111</f>
        <v/>
      </c>
      <c r="HP111" s="2582">
        <f>+HE111/HB111</f>
        <v/>
      </c>
      <c r="HQ111" s="2582">
        <f>+HF111/HB111</f>
        <v/>
      </c>
      <c r="HR111" s="2582">
        <f>+HG111/HB111</f>
        <v/>
      </c>
      <c r="HS111" s="2582">
        <f>+HH111/HB111</f>
        <v/>
      </c>
      <c r="HT111" s="2582">
        <f>+HI111/HB111</f>
        <v/>
      </c>
      <c r="HU111" s="2584">
        <f>+HJ111/HB111</f>
        <v/>
      </c>
      <c r="HW111" s="343" t="inlineStr">
        <is>
          <t>WORKERS COMP</t>
        </is>
      </c>
      <c r="HX111" s="344">
        <f>+HY111/HY112</f>
        <v/>
      </c>
      <c r="HY111" s="345">
        <f>SUM(HZ111:IG111)</f>
        <v/>
      </c>
      <c r="HZ111" s="346" t="n"/>
      <c r="IA111" s="346" t="n"/>
      <c r="IB111" s="346" t="n"/>
      <c r="IC111" s="346" t="n"/>
      <c r="ID111" s="346" t="n"/>
      <c r="IE111" s="346" t="n"/>
      <c r="IF111" s="346" t="n"/>
      <c r="IG111" s="347" t="n"/>
      <c r="IH111" s="324" t="n"/>
      <c r="II111" s="343">
        <f>+$A111</f>
        <v/>
      </c>
      <c r="IJ111" s="339">
        <f>SUM(IK111:IR111)</f>
        <v/>
      </c>
      <c r="IK111" s="2582">
        <f>+HZ111/HY111</f>
        <v/>
      </c>
      <c r="IL111" s="2582">
        <f>+IA111/HY111</f>
        <v/>
      </c>
      <c r="IM111" s="2582">
        <f>+IB111/HY111</f>
        <v/>
      </c>
      <c r="IN111" s="2582">
        <f>+IC111/HY111</f>
        <v/>
      </c>
      <c r="IO111" s="2582">
        <f>+ID111/HY111</f>
        <v/>
      </c>
      <c r="IP111" s="2582">
        <f>+IE111/HY111</f>
        <v/>
      </c>
      <c r="IQ111" s="2582">
        <f>+IF111/HY111</f>
        <v/>
      </c>
      <c r="IR111" s="2584">
        <f>+IG111/HY111</f>
        <v/>
      </c>
      <c r="IT111" s="343" t="inlineStr">
        <is>
          <t>WORKERS COMP</t>
        </is>
      </c>
      <c r="IU111" s="344">
        <f>+IV111/IV112</f>
        <v/>
      </c>
      <c r="IV111" s="345">
        <f>SUM(IW111:JD111)</f>
        <v/>
      </c>
      <c r="IW111" s="346" t="n"/>
      <c r="IX111" s="346" t="n"/>
      <c r="IY111" s="346" t="n"/>
      <c r="IZ111" s="346" t="n"/>
      <c r="JA111" s="346" t="n"/>
      <c r="JB111" s="346" t="n"/>
      <c r="JC111" s="346" t="n"/>
      <c r="JD111" s="347" t="n"/>
      <c r="JE111" s="324" t="n"/>
      <c r="JF111" s="343">
        <f>+$A111</f>
        <v/>
      </c>
      <c r="JG111" s="339">
        <f>SUM(JH111:JO111)</f>
        <v/>
      </c>
      <c r="JH111" s="2582">
        <f>+IW111/IV111</f>
        <v/>
      </c>
      <c r="JI111" s="2582">
        <f>+IX111/IV111</f>
        <v/>
      </c>
      <c r="JJ111" s="2582">
        <f>+IY111/IV111</f>
        <v/>
      </c>
      <c r="JK111" s="2582">
        <f>+IZ111/IV111</f>
        <v/>
      </c>
      <c r="JL111" s="2582">
        <f>+JA111/IV111</f>
        <v/>
      </c>
      <c r="JM111" s="2582">
        <f>+JB111/IV111</f>
        <v/>
      </c>
      <c r="JN111" s="2582">
        <f>+JC111/IV111</f>
        <v/>
      </c>
      <c r="JO111" s="2584">
        <f>+JD111/IV111</f>
        <v/>
      </c>
      <c r="JQ111" s="343" t="inlineStr">
        <is>
          <t>WORKERS COMP</t>
        </is>
      </c>
      <c r="JR111" s="344">
        <f>+JS111/JS112</f>
        <v/>
      </c>
      <c r="JS111" s="345">
        <f>SUM(JT111:KA111)</f>
        <v/>
      </c>
      <c r="JT111" s="346" t="n"/>
      <c r="JU111" s="346" t="n"/>
      <c r="JV111" s="346" t="n"/>
      <c r="JW111" s="346" t="n"/>
      <c r="JX111" s="346" t="n"/>
      <c r="JY111" s="346" t="n"/>
      <c r="JZ111" s="346" t="n"/>
      <c r="KA111" s="347" t="n"/>
      <c r="KB111" s="324" t="n"/>
      <c r="KC111" s="343">
        <f>+$A111</f>
        <v/>
      </c>
      <c r="KD111" s="339">
        <f>SUM(KE111:KL111)</f>
        <v/>
      </c>
      <c r="KE111" s="2582">
        <f>+JT111/JS111</f>
        <v/>
      </c>
      <c r="KF111" s="2582">
        <f>+JU111/JS111</f>
        <v/>
      </c>
      <c r="KG111" s="2582">
        <f>+JV111/JS111</f>
        <v/>
      </c>
      <c r="KH111" s="2582">
        <f>+JW111/JS111</f>
        <v/>
      </c>
      <c r="KI111" s="2582">
        <f>+JX111/JS111</f>
        <v/>
      </c>
      <c r="KJ111" s="2582">
        <f>+JY111/JS111</f>
        <v/>
      </c>
      <c r="KK111" s="2582">
        <f>+JZ111/JS111</f>
        <v/>
      </c>
      <c r="KL111" s="2584">
        <f>+KA111/JS111</f>
        <v/>
      </c>
    </row>
    <row r="112">
      <c r="A112" s="1461" t="inlineStr">
        <is>
          <t>TOTAL</t>
        </is>
      </c>
      <c r="B112" s="1462">
        <f>SUM(B100:B111)</f>
        <v/>
      </c>
      <c r="C112" s="1463">
        <f>SUM(C100:C111)</f>
        <v/>
      </c>
      <c r="D112" s="1464">
        <f>SUM(D100:D111)</f>
        <v/>
      </c>
      <c r="E112" s="1464">
        <f>SUM(E100:E111)</f>
        <v/>
      </c>
      <c r="F112" s="1464">
        <f>SUM(F100:F111)</f>
        <v/>
      </c>
      <c r="G112" s="1464">
        <f>SUM(G100:G111)</f>
        <v/>
      </c>
      <c r="H112" s="1464">
        <f>SUM(H100:H111)</f>
        <v/>
      </c>
      <c r="I112" s="1464">
        <f>SUM(I100:I111)</f>
        <v/>
      </c>
      <c r="J112" s="1464">
        <f>SUM(J100:J111)</f>
        <v/>
      </c>
      <c r="K112" s="1465">
        <f>SUM(K100:K111)</f>
        <v/>
      </c>
      <c r="L112" s="324" t="n"/>
      <c r="M112" s="1461" t="inlineStr">
        <is>
          <t>TOTAL</t>
        </is>
      </c>
      <c r="N112" s="1466">
        <f>SUM(O112:V112)</f>
        <v/>
      </c>
      <c r="O112" s="2585">
        <f>+D112/$C112</f>
        <v/>
      </c>
      <c r="P112" s="2585">
        <f>+E112/$C112</f>
        <v/>
      </c>
      <c r="Q112" s="2585">
        <f>+F112/$C112</f>
        <v/>
      </c>
      <c r="R112" s="2585">
        <f>+G112/$C112</f>
        <v/>
      </c>
      <c r="S112" s="2585">
        <f>+H112/$C112</f>
        <v/>
      </c>
      <c r="T112" s="2585">
        <f>+I112/$C112</f>
        <v/>
      </c>
      <c r="U112" s="2585">
        <f>+J112/$C112</f>
        <v/>
      </c>
      <c r="V112" s="2586">
        <f>+K112/$C112</f>
        <v/>
      </c>
      <c r="X112" s="1461" t="inlineStr">
        <is>
          <t>TOTAL</t>
        </is>
      </c>
      <c r="Y112" s="1462">
        <f>SUM(Y100:Y111)</f>
        <v/>
      </c>
      <c r="Z112" s="1463">
        <f>SUM(Z100:Z111)</f>
        <v/>
      </c>
      <c r="AA112" s="1464">
        <f>SUM(AA100:AA111)</f>
        <v/>
      </c>
      <c r="AB112" s="1464">
        <f>SUM(AB100:AB111)</f>
        <v/>
      </c>
      <c r="AC112" s="1464">
        <f>SUM(AC100:AC111)</f>
        <v/>
      </c>
      <c r="AD112" s="1464">
        <f>SUM(AD100:AD111)</f>
        <v/>
      </c>
      <c r="AE112" s="1464">
        <f>SUM(AE100:AE111)</f>
        <v/>
      </c>
      <c r="AF112" s="1464">
        <f>SUM(AF100:AF111)</f>
        <v/>
      </c>
      <c r="AG112" s="1464">
        <f>SUM(AG100:AG111)</f>
        <v/>
      </c>
      <c r="AH112" s="1465">
        <f>SUM(AH100:AH111)</f>
        <v/>
      </c>
      <c r="AI112" s="324" t="n"/>
      <c r="AJ112" s="1461" t="inlineStr">
        <is>
          <t>TOTAL</t>
        </is>
      </c>
      <c r="AK112" s="1466">
        <f>SUM(AL112:AS112)</f>
        <v/>
      </c>
      <c r="AL112" s="2585">
        <f>+AA112/Z112</f>
        <v/>
      </c>
      <c r="AM112" s="2585">
        <f>+AB112/Z112</f>
        <v/>
      </c>
      <c r="AN112" s="2585">
        <f>+AC112/Z112</f>
        <v/>
      </c>
      <c r="AO112" s="2585">
        <f>+AD112/Z112</f>
        <v/>
      </c>
      <c r="AP112" s="2585">
        <f>+AE112/Z112</f>
        <v/>
      </c>
      <c r="AQ112" s="2585">
        <f>+AF112/Z112</f>
        <v/>
      </c>
      <c r="AR112" s="2585">
        <f>+AG112/Z112</f>
        <v/>
      </c>
      <c r="AS112" s="2586">
        <f>+AH112/Z112</f>
        <v/>
      </c>
      <c r="AU112" s="1461" t="inlineStr">
        <is>
          <t>TOTAL</t>
        </is>
      </c>
      <c r="AV112" s="1462">
        <f>SUM(AV100:AV111)</f>
        <v/>
      </c>
      <c r="AW112" s="1463">
        <f>SUM(AW100:AW111)</f>
        <v/>
      </c>
      <c r="AX112" s="1464">
        <f>SUM(AX100:AX111)</f>
        <v/>
      </c>
      <c r="AY112" s="1464">
        <f>SUM(AY100:AY111)</f>
        <v/>
      </c>
      <c r="AZ112" s="1464">
        <f>SUM(AZ100:AZ111)</f>
        <v/>
      </c>
      <c r="BA112" s="1464">
        <f>SUM(BA100:BA111)</f>
        <v/>
      </c>
      <c r="BB112" s="1464">
        <f>SUM(BB100:BB111)</f>
        <v/>
      </c>
      <c r="BC112" s="1464">
        <f>SUM(BC100:BC111)</f>
        <v/>
      </c>
      <c r="BD112" s="1464">
        <f>SUM(BD100:BD111)</f>
        <v/>
      </c>
      <c r="BE112" s="1465">
        <f>SUM(BE100:BE111)</f>
        <v/>
      </c>
      <c r="BF112" s="324" t="n"/>
      <c r="BG112" s="1461" t="inlineStr">
        <is>
          <t>TOTAL</t>
        </is>
      </c>
      <c r="BH112" s="1466">
        <f>SUM(BI112:BP112)</f>
        <v/>
      </c>
      <c r="BI112" s="2585">
        <f>+AX112/AW112</f>
        <v/>
      </c>
      <c r="BJ112" s="2585">
        <f>+AY112/AW112</f>
        <v/>
      </c>
      <c r="BK112" s="2585">
        <f>+AZ112/AW112</f>
        <v/>
      </c>
      <c r="BL112" s="2585">
        <f>+BA112/AW112</f>
        <v/>
      </c>
      <c r="BM112" s="2585">
        <f>+BB112/AW112</f>
        <v/>
      </c>
      <c r="BN112" s="2585">
        <f>+BC112/AW112</f>
        <v/>
      </c>
      <c r="BO112" s="2585">
        <f>+BD112/AW112</f>
        <v/>
      </c>
      <c r="BP112" s="2586">
        <f>+BE112/AW112</f>
        <v/>
      </c>
      <c r="BR112" s="1461" t="inlineStr">
        <is>
          <t>TOTAL</t>
        </is>
      </c>
      <c r="BS112" s="1462">
        <f>SUM(BS100:BS111)</f>
        <v/>
      </c>
      <c r="BT112" s="1463">
        <f>SUM(BT100:BT111)</f>
        <v/>
      </c>
      <c r="BU112" s="1464">
        <f>SUM(BU100:BU111)</f>
        <v/>
      </c>
      <c r="BV112" s="1464">
        <f>SUM(BV100:BV111)</f>
        <v/>
      </c>
      <c r="BW112" s="1464">
        <f>SUM(BW100:BW111)</f>
        <v/>
      </c>
      <c r="BX112" s="1464">
        <f>SUM(BX100:BX111)</f>
        <v/>
      </c>
      <c r="BY112" s="1464">
        <f>SUM(BY100:BY111)</f>
        <v/>
      </c>
      <c r="BZ112" s="1464">
        <f>SUM(BZ100:BZ111)</f>
        <v/>
      </c>
      <c r="CA112" s="1464">
        <f>SUM(CA100:CA111)</f>
        <v/>
      </c>
      <c r="CB112" s="1465">
        <f>SUM(CB100:CB111)</f>
        <v/>
      </c>
      <c r="CC112" s="324" t="n"/>
      <c r="CD112" s="1461" t="inlineStr">
        <is>
          <t>TOTAL</t>
        </is>
      </c>
      <c r="CE112" s="1466">
        <f>SUM(CF112:CM112)</f>
        <v/>
      </c>
      <c r="CF112" s="2585">
        <f>+BU112/BT112</f>
        <v/>
      </c>
      <c r="CG112" s="2585">
        <f>+BV112/BT112</f>
        <v/>
      </c>
      <c r="CH112" s="2585">
        <f>+BW112/BT112</f>
        <v/>
      </c>
      <c r="CI112" s="2585">
        <f>+BX112/BT112</f>
        <v/>
      </c>
      <c r="CJ112" s="2585">
        <f>+BY112/BT112</f>
        <v/>
      </c>
      <c r="CK112" s="2585">
        <f>+BZ112/BT112</f>
        <v/>
      </c>
      <c r="CL112" s="2585">
        <f>+CA112/BT112</f>
        <v/>
      </c>
      <c r="CM112" s="2586">
        <f>+CB112/BT112</f>
        <v/>
      </c>
      <c r="CO112" s="1461" t="inlineStr">
        <is>
          <t>TOTAL</t>
        </is>
      </c>
      <c r="CP112" s="1462">
        <f>SUM(CP100:CP111)</f>
        <v/>
      </c>
      <c r="CQ112" s="1463">
        <f>SUM(CQ100:CQ111)</f>
        <v/>
      </c>
      <c r="CR112" s="1464">
        <f>SUM(CR100:CR111)</f>
        <v/>
      </c>
      <c r="CS112" s="1464">
        <f>SUM(CS100:CS111)</f>
        <v/>
      </c>
      <c r="CT112" s="1464">
        <f>SUM(CT100:CT111)</f>
        <v/>
      </c>
      <c r="CU112" s="1464">
        <f>SUM(CU100:CU111)</f>
        <v/>
      </c>
      <c r="CV112" s="1464">
        <f>SUM(CV100:CV111)</f>
        <v/>
      </c>
      <c r="CW112" s="1464">
        <f>SUM(CW100:CW111)</f>
        <v/>
      </c>
      <c r="CX112" s="1464">
        <f>SUM(CX100:CX111)</f>
        <v/>
      </c>
      <c r="CY112" s="1465">
        <f>SUM(CY100:CY111)</f>
        <v/>
      </c>
      <c r="CZ112" s="324" t="n"/>
      <c r="DA112" s="1461" t="inlineStr">
        <is>
          <t>TOTAL</t>
        </is>
      </c>
      <c r="DB112" s="1466">
        <f>SUM(DC112:DJ112)</f>
        <v/>
      </c>
      <c r="DC112" s="2585">
        <f>+CR112/CQ112</f>
        <v/>
      </c>
      <c r="DD112" s="2585">
        <f>+CS112/CQ112</f>
        <v/>
      </c>
      <c r="DE112" s="2585">
        <f>+CT112/CQ112</f>
        <v/>
      </c>
      <c r="DF112" s="2585">
        <f>+CU112/CQ112</f>
        <v/>
      </c>
      <c r="DG112" s="2585">
        <f>+CV112/CQ112</f>
        <v/>
      </c>
      <c r="DH112" s="2585">
        <f>+CW112/CQ112</f>
        <v/>
      </c>
      <c r="DI112" s="2585">
        <f>+CX112/CQ112</f>
        <v/>
      </c>
      <c r="DJ112" s="2586">
        <f>+CY112/CQ112</f>
        <v/>
      </c>
      <c r="DL112" s="1461" t="inlineStr">
        <is>
          <t>TOTAL</t>
        </is>
      </c>
      <c r="DM112" s="1462">
        <f>SUM(DM100:DM111)</f>
        <v/>
      </c>
      <c r="DN112" s="1463">
        <f>SUM(DN100:DN111)</f>
        <v/>
      </c>
      <c r="DO112" s="1464">
        <f>SUM(DO100:DO111)</f>
        <v/>
      </c>
      <c r="DP112" s="1464">
        <f>SUM(DP100:DP111)</f>
        <v/>
      </c>
      <c r="DQ112" s="1464">
        <f>SUM(DQ100:DQ111)</f>
        <v/>
      </c>
      <c r="DR112" s="1464">
        <f>SUM(DR100:DR111)</f>
        <v/>
      </c>
      <c r="DS112" s="1464">
        <f>SUM(DS100:DS111)</f>
        <v/>
      </c>
      <c r="DT112" s="1464">
        <f>SUM(DT100:DT111)</f>
        <v/>
      </c>
      <c r="DU112" s="1464">
        <f>SUM(DU100:DU111)</f>
        <v/>
      </c>
      <c r="DV112" s="1465">
        <f>SUM(DV100:DV111)</f>
        <v/>
      </c>
      <c r="DW112" s="324" t="n"/>
      <c r="DX112" s="1461" t="inlineStr">
        <is>
          <t>TOTAL</t>
        </is>
      </c>
      <c r="DY112" s="1466">
        <f>SUM(DZ112:EG112)</f>
        <v/>
      </c>
      <c r="DZ112" s="2585">
        <f>+DO112/DN112</f>
        <v/>
      </c>
      <c r="EA112" s="2585">
        <f>+DP112/DN112</f>
        <v/>
      </c>
      <c r="EB112" s="2585">
        <f>+DQ112/DN112</f>
        <v/>
      </c>
      <c r="EC112" s="2585">
        <f>+DR112/DN112</f>
        <v/>
      </c>
      <c r="ED112" s="2585">
        <f>+DS112/DN112</f>
        <v/>
      </c>
      <c r="EE112" s="2585">
        <f>+DT112/DN112</f>
        <v/>
      </c>
      <c r="EF112" s="2585">
        <f>+DU112/DN112</f>
        <v/>
      </c>
      <c r="EG112" s="2586">
        <f>+DV112/DN112</f>
        <v/>
      </c>
      <c r="EI112" s="1461" t="inlineStr">
        <is>
          <t>TOTAL</t>
        </is>
      </c>
      <c r="EJ112" s="1462">
        <f>SUM(EJ100:EJ111)</f>
        <v/>
      </c>
      <c r="EK112" s="1463">
        <f>SUM(EK100:EK111)</f>
        <v/>
      </c>
      <c r="EL112" s="1464">
        <f>SUM(EL100:EL111)</f>
        <v/>
      </c>
      <c r="EM112" s="1464">
        <f>SUM(EM100:EM111)</f>
        <v/>
      </c>
      <c r="EN112" s="1464">
        <f>SUM(EN100:EN111)</f>
        <v/>
      </c>
      <c r="EO112" s="1464">
        <f>SUM(EO100:EO111)</f>
        <v/>
      </c>
      <c r="EP112" s="1464">
        <f>SUM(EP100:EP111)</f>
        <v/>
      </c>
      <c r="EQ112" s="1464">
        <f>SUM(EQ100:EQ111)</f>
        <v/>
      </c>
      <c r="ER112" s="1464">
        <f>SUM(ER100:ER111)</f>
        <v/>
      </c>
      <c r="ES112" s="1465">
        <f>SUM(ES100:ES111)</f>
        <v/>
      </c>
      <c r="ET112" s="324" t="n"/>
      <c r="EU112" s="1461" t="inlineStr">
        <is>
          <t>TOTAL</t>
        </is>
      </c>
      <c r="EV112" s="1466">
        <f>SUM(EW112:FD112)</f>
        <v/>
      </c>
      <c r="EW112" s="2585">
        <f>+EL112/EK112</f>
        <v/>
      </c>
      <c r="EX112" s="2585">
        <f>+EM112/EK112</f>
        <v/>
      </c>
      <c r="EY112" s="2585">
        <f>+EN112/EK112</f>
        <v/>
      </c>
      <c r="EZ112" s="2585">
        <f>+EO112/EK112</f>
        <v/>
      </c>
      <c r="FA112" s="2585">
        <f>+EP112/EK112</f>
        <v/>
      </c>
      <c r="FB112" s="2585">
        <f>+EQ112/EK112</f>
        <v/>
      </c>
      <c r="FC112" s="2585">
        <f>+ER112/EK112</f>
        <v/>
      </c>
      <c r="FD112" s="2586">
        <f>+ES112/EK112</f>
        <v/>
      </c>
      <c r="FF112" s="1461" t="inlineStr">
        <is>
          <t>TOTAL</t>
        </is>
      </c>
      <c r="FG112" s="1462">
        <f>SUM(FG100:FG111)</f>
        <v/>
      </c>
      <c r="FH112" s="1463">
        <f>SUM(FH100:FH111)</f>
        <v/>
      </c>
      <c r="FI112" s="1464">
        <f>SUM(FI100:FI111)</f>
        <v/>
      </c>
      <c r="FJ112" s="1464">
        <f>SUM(FJ100:FJ111)</f>
        <v/>
      </c>
      <c r="FK112" s="1464">
        <f>SUM(FK100:FK111)</f>
        <v/>
      </c>
      <c r="FL112" s="1464">
        <f>SUM(FL100:FL111)</f>
        <v/>
      </c>
      <c r="FM112" s="1464">
        <f>SUM(FM100:FM111)</f>
        <v/>
      </c>
      <c r="FN112" s="1464">
        <f>SUM(FN100:FN111)</f>
        <v/>
      </c>
      <c r="FO112" s="1464">
        <f>SUM(FO100:FO111)</f>
        <v/>
      </c>
      <c r="FP112" s="1465">
        <f>SUM(FP100:FP111)</f>
        <v/>
      </c>
      <c r="FQ112" s="324" t="n"/>
      <c r="FR112" s="1461" t="inlineStr">
        <is>
          <t>TOTAL</t>
        </is>
      </c>
      <c r="FS112" s="1466">
        <f>SUM(FT112:GA112)</f>
        <v/>
      </c>
      <c r="FT112" s="2585">
        <f>+FI112/FH112</f>
        <v/>
      </c>
      <c r="FU112" s="2585">
        <f>+FJ112/FH112</f>
        <v/>
      </c>
      <c r="FV112" s="2585">
        <f>+FK112/FH112</f>
        <v/>
      </c>
      <c r="FW112" s="2585">
        <f>+FL112/FH112</f>
        <v/>
      </c>
      <c r="FX112" s="2585">
        <f>+FM112/FH112</f>
        <v/>
      </c>
      <c r="FY112" s="2585">
        <f>+FN112/FH112</f>
        <v/>
      </c>
      <c r="FZ112" s="2585">
        <f>+FO112/FH112</f>
        <v/>
      </c>
      <c r="GA112" s="2586">
        <f>+FP112/FH112</f>
        <v/>
      </c>
      <c r="GC112" s="1461" t="inlineStr">
        <is>
          <t>TOTAL</t>
        </is>
      </c>
      <c r="GD112" s="1462">
        <f>SUM(GD100:GD111)</f>
        <v/>
      </c>
      <c r="GE112" s="1463">
        <f>SUM(GE100:GE111)</f>
        <v/>
      </c>
      <c r="GF112" s="1464">
        <f>SUM(GF100:GF111)</f>
        <v/>
      </c>
      <c r="GG112" s="1464">
        <f>SUM(GG100:GG111)</f>
        <v/>
      </c>
      <c r="GH112" s="1464">
        <f>SUM(GH100:GH111)</f>
        <v/>
      </c>
      <c r="GI112" s="1464">
        <f>SUM(GI100:GI111)</f>
        <v/>
      </c>
      <c r="GJ112" s="1464">
        <f>SUM(GJ100:GJ111)</f>
        <v/>
      </c>
      <c r="GK112" s="1464">
        <f>SUM(GK100:GK111)</f>
        <v/>
      </c>
      <c r="GL112" s="1464">
        <f>SUM(GL100:GL111)</f>
        <v/>
      </c>
      <c r="GM112" s="1465">
        <f>SUM(GM100:GM111)</f>
        <v/>
      </c>
      <c r="GN112" s="324" t="n"/>
      <c r="GO112" s="1461" t="inlineStr">
        <is>
          <t>TOTAL</t>
        </is>
      </c>
      <c r="GP112" s="1466">
        <f>SUM(GQ112:GX112)</f>
        <v/>
      </c>
      <c r="GQ112" s="2585">
        <f>+GF112/GE112</f>
        <v/>
      </c>
      <c r="GR112" s="2585">
        <f>+GG112/GE112</f>
        <v/>
      </c>
      <c r="GS112" s="2585">
        <f>+GH112/GE112</f>
        <v/>
      </c>
      <c r="GT112" s="2585">
        <f>+GI112/GE112</f>
        <v/>
      </c>
      <c r="GU112" s="2585">
        <f>+GJ112/GE112</f>
        <v/>
      </c>
      <c r="GV112" s="2585">
        <f>+GK112/GE112</f>
        <v/>
      </c>
      <c r="GW112" s="2585">
        <f>+GL112/GE112</f>
        <v/>
      </c>
      <c r="GX112" s="2586">
        <f>+GM112/GE112</f>
        <v/>
      </c>
      <c r="GZ112" s="1461" t="inlineStr">
        <is>
          <t>TOTAL</t>
        </is>
      </c>
      <c r="HA112" s="1462">
        <f>SUM(HA100:HA111)</f>
        <v/>
      </c>
      <c r="HB112" s="1463">
        <f>SUM(HB100:HB111)</f>
        <v/>
      </c>
      <c r="HC112" s="1464">
        <f>SUM(HC100:HC111)</f>
        <v/>
      </c>
      <c r="HD112" s="1464">
        <f>SUM(HD100:HD111)</f>
        <v/>
      </c>
      <c r="HE112" s="1464">
        <f>SUM(HE100:HE111)</f>
        <v/>
      </c>
      <c r="HF112" s="1464">
        <f>SUM(HF100:HF111)</f>
        <v/>
      </c>
      <c r="HG112" s="1464">
        <f>SUM(HG100:HG111)</f>
        <v/>
      </c>
      <c r="HH112" s="1464">
        <f>SUM(HH100:HH111)</f>
        <v/>
      </c>
      <c r="HI112" s="1464">
        <f>SUM(HI100:HI111)</f>
        <v/>
      </c>
      <c r="HJ112" s="1465">
        <f>SUM(HJ100:HJ111)</f>
        <v/>
      </c>
      <c r="HK112" s="324" t="n"/>
      <c r="HL112" s="1461" t="inlineStr">
        <is>
          <t>TOTAL</t>
        </is>
      </c>
      <c r="HM112" s="1466">
        <f>SUM(HN112:HU112)</f>
        <v/>
      </c>
      <c r="HN112" s="2585">
        <f>+HC112/HB112</f>
        <v/>
      </c>
      <c r="HO112" s="2585">
        <f>+HD112/HB112</f>
        <v/>
      </c>
      <c r="HP112" s="2585">
        <f>+HE112/HB112</f>
        <v/>
      </c>
      <c r="HQ112" s="2585">
        <f>+HF112/HB112</f>
        <v/>
      </c>
      <c r="HR112" s="2585">
        <f>+HG112/HB112</f>
        <v/>
      </c>
      <c r="HS112" s="2585">
        <f>+HH112/HB112</f>
        <v/>
      </c>
      <c r="HT112" s="2585">
        <f>+HI112/HB112</f>
        <v/>
      </c>
      <c r="HU112" s="2586">
        <f>+HJ112/HB112</f>
        <v/>
      </c>
      <c r="HW112" s="1461" t="inlineStr">
        <is>
          <t>TOTAL</t>
        </is>
      </c>
      <c r="HX112" s="1462">
        <f>SUM(HX100:HX111)</f>
        <v/>
      </c>
      <c r="HY112" s="1463">
        <f>SUM(HY100:HY111)</f>
        <v/>
      </c>
      <c r="HZ112" s="1464">
        <f>SUM(HZ100:HZ111)</f>
        <v/>
      </c>
      <c r="IA112" s="1464">
        <f>SUM(IA100:IA111)</f>
        <v/>
      </c>
      <c r="IB112" s="1464">
        <f>SUM(IB100:IB111)</f>
        <v/>
      </c>
      <c r="IC112" s="1464">
        <f>SUM(IC100:IC111)</f>
        <v/>
      </c>
      <c r="ID112" s="1464">
        <f>SUM(ID100:ID111)</f>
        <v/>
      </c>
      <c r="IE112" s="1464">
        <f>SUM(IE100:IE111)</f>
        <v/>
      </c>
      <c r="IF112" s="1464">
        <f>SUM(IF100:IF111)</f>
        <v/>
      </c>
      <c r="IG112" s="1465">
        <f>SUM(IG100:IG111)</f>
        <v/>
      </c>
      <c r="IH112" s="324" t="n"/>
      <c r="II112" s="1461" t="inlineStr">
        <is>
          <t>TOTAL</t>
        </is>
      </c>
      <c r="IJ112" s="1466">
        <f>SUM(IK112:IR112)</f>
        <v/>
      </c>
      <c r="IK112" s="2585">
        <f>+HZ112/HY112</f>
        <v/>
      </c>
      <c r="IL112" s="2585">
        <f>+IA112/HY112</f>
        <v/>
      </c>
      <c r="IM112" s="2585">
        <f>+IB112/HY112</f>
        <v/>
      </c>
      <c r="IN112" s="2585">
        <f>+IC112/HY112</f>
        <v/>
      </c>
      <c r="IO112" s="2585">
        <f>+ID112/HY112</f>
        <v/>
      </c>
      <c r="IP112" s="2585">
        <f>+IE112/HY112</f>
        <v/>
      </c>
      <c r="IQ112" s="2585">
        <f>+IF112/HY112</f>
        <v/>
      </c>
      <c r="IR112" s="2586">
        <f>+IG112/HY112</f>
        <v/>
      </c>
      <c r="IT112" s="1461" t="inlineStr">
        <is>
          <t>TOTAL</t>
        </is>
      </c>
      <c r="IU112" s="1462">
        <f>SUM(IU100:IU111)</f>
        <v/>
      </c>
      <c r="IV112" s="1463">
        <f>SUM(IV100:IV111)</f>
        <v/>
      </c>
      <c r="IW112" s="1464">
        <f>SUM(IW100:IW111)</f>
        <v/>
      </c>
      <c r="IX112" s="1464">
        <f>SUM(IX100:IX111)</f>
        <v/>
      </c>
      <c r="IY112" s="1464">
        <f>SUM(IY100:IY111)</f>
        <v/>
      </c>
      <c r="IZ112" s="1464">
        <f>SUM(IZ100:IZ111)</f>
        <v/>
      </c>
      <c r="JA112" s="1464">
        <f>SUM(JA100:JA111)</f>
        <v/>
      </c>
      <c r="JB112" s="1464">
        <f>SUM(JB100:JB111)</f>
        <v/>
      </c>
      <c r="JC112" s="1464">
        <f>SUM(JC100:JC111)</f>
        <v/>
      </c>
      <c r="JD112" s="1465">
        <f>SUM(JD100:JD111)</f>
        <v/>
      </c>
      <c r="JE112" s="324" t="n"/>
      <c r="JF112" s="1461" t="inlineStr">
        <is>
          <t>TOTAL</t>
        </is>
      </c>
      <c r="JG112" s="1466">
        <f>SUM(JH112:JO112)</f>
        <v/>
      </c>
      <c r="JH112" s="2585">
        <f>+IW112/IV112</f>
        <v/>
      </c>
      <c r="JI112" s="2585">
        <f>+IX112/IV112</f>
        <v/>
      </c>
      <c r="JJ112" s="2585">
        <f>+IY112/IV112</f>
        <v/>
      </c>
      <c r="JK112" s="2585">
        <f>+IZ112/IV112</f>
        <v/>
      </c>
      <c r="JL112" s="2585">
        <f>+JA112/IV112</f>
        <v/>
      </c>
      <c r="JM112" s="2585">
        <f>+JB112/IV112</f>
        <v/>
      </c>
      <c r="JN112" s="2585">
        <f>+JC112/IV112</f>
        <v/>
      </c>
      <c r="JO112" s="2586">
        <f>+JD112/IV112</f>
        <v/>
      </c>
      <c r="JQ112" s="1461" t="inlineStr">
        <is>
          <t>TOTAL</t>
        </is>
      </c>
      <c r="JR112" s="1462">
        <f>SUM(JR100:JR111)</f>
        <v/>
      </c>
      <c r="JS112" s="1463">
        <f>SUM(JS100:JS111)</f>
        <v/>
      </c>
      <c r="JT112" s="1464">
        <f>SUM(JT100:JT111)</f>
        <v/>
      </c>
      <c r="JU112" s="1464">
        <f>SUM(JU100:JU111)</f>
        <v/>
      </c>
      <c r="JV112" s="1464">
        <f>SUM(JV100:JV111)</f>
        <v/>
      </c>
      <c r="JW112" s="1464">
        <f>SUM(JW100:JW111)</f>
        <v/>
      </c>
      <c r="JX112" s="1464">
        <f>SUM(JX100:JX111)</f>
        <v/>
      </c>
      <c r="JY112" s="1464">
        <f>SUM(JY100:JY111)</f>
        <v/>
      </c>
      <c r="JZ112" s="1464">
        <f>SUM(JZ100:JZ111)</f>
        <v/>
      </c>
      <c r="KA112" s="1465">
        <f>SUM(KA100:KA111)</f>
        <v/>
      </c>
      <c r="KB112" s="324" t="n"/>
      <c r="KC112" s="1461" t="inlineStr">
        <is>
          <t>TOTAL</t>
        </is>
      </c>
      <c r="KD112" s="1466">
        <f>SUM(KE112:KL112)</f>
        <v/>
      </c>
      <c r="KE112" s="2585">
        <f>+JT112/JS112</f>
        <v/>
      </c>
      <c r="KF112" s="2585">
        <f>+JU112/JS112</f>
        <v/>
      </c>
      <c r="KG112" s="2585">
        <f>+JV112/JS112</f>
        <v/>
      </c>
      <c r="KH112" s="2585">
        <f>+JW112/JS112</f>
        <v/>
      </c>
      <c r="KI112" s="2585">
        <f>+JX112/JS112</f>
        <v/>
      </c>
      <c r="KJ112" s="2585">
        <f>+JY112/JS112</f>
        <v/>
      </c>
      <c r="KK112" s="2585">
        <f>+JZ112/JS112</f>
        <v/>
      </c>
      <c r="KL112" s="2586">
        <f>+KA112/JS112</f>
        <v/>
      </c>
    </row>
    <row r="113">
      <c r="A113" s="334">
        <f>EOMONTH(A99,-1)</f>
        <v/>
      </c>
      <c r="B113" s="2578" t="n"/>
      <c r="C113" s="2579" t="n"/>
      <c r="D113" s="2580" t="n"/>
      <c r="E113" s="2580" t="n"/>
      <c r="F113" s="2580" t="n"/>
      <c r="G113" s="2580" t="n"/>
      <c r="H113" s="2580" t="n"/>
      <c r="I113" s="2580" t="n"/>
      <c r="J113" s="2580" t="n"/>
      <c r="K113" s="2581" t="n"/>
      <c r="L113" s="324" t="n"/>
      <c r="M113" s="334">
        <f>EOMONTH(M99,-1)</f>
        <v/>
      </c>
      <c r="N113" s="339" t="n"/>
      <c r="O113" s="339" t="n"/>
      <c r="P113" s="340" t="n"/>
      <c r="Q113" s="340" t="n"/>
      <c r="R113" s="340" t="n"/>
      <c r="S113" s="340" t="n"/>
      <c r="T113" s="340" t="n"/>
      <c r="U113" s="340" t="n"/>
      <c r="V113" s="341" t="n"/>
      <c r="X113" s="334">
        <f>EOMONTH(X99,-1)</f>
        <v/>
      </c>
      <c r="Y113" s="2578" t="n"/>
      <c r="Z113" s="2579" t="n"/>
      <c r="AA113" s="2580" t="n"/>
      <c r="AB113" s="2580" t="n"/>
      <c r="AC113" s="2580" t="n"/>
      <c r="AD113" s="2580" t="n"/>
      <c r="AE113" s="2580" t="n"/>
      <c r="AF113" s="2580" t="n"/>
      <c r="AG113" s="2580" t="n"/>
      <c r="AH113" s="2581" t="n"/>
      <c r="AI113" s="324" t="n"/>
      <c r="AJ113" s="334">
        <f>EOMONTH(AJ99,-1)</f>
        <v/>
      </c>
      <c r="AK113" s="339" t="n"/>
      <c r="AL113" s="339" t="n"/>
      <c r="AM113" s="340" t="n"/>
      <c r="AN113" s="340" t="n"/>
      <c r="AO113" s="340" t="n"/>
      <c r="AP113" s="340" t="n"/>
      <c r="AQ113" s="340" t="n"/>
      <c r="AR113" s="340" t="n"/>
      <c r="AS113" s="341" t="n"/>
      <c r="AU113" s="334">
        <f>EOMONTH(AU99,-1)</f>
        <v/>
      </c>
      <c r="AV113" s="2578" t="n"/>
      <c r="AW113" s="2579" t="n"/>
      <c r="AX113" s="2580" t="n"/>
      <c r="AY113" s="2580" t="n"/>
      <c r="AZ113" s="2580" t="n"/>
      <c r="BA113" s="2580" t="n"/>
      <c r="BB113" s="2580" t="n"/>
      <c r="BC113" s="2580" t="n"/>
      <c r="BD113" s="2580" t="n"/>
      <c r="BE113" s="2581" t="n"/>
      <c r="BF113" s="324" t="n"/>
      <c r="BG113" s="334">
        <f>EOMONTH(BG99,-1)</f>
        <v/>
      </c>
      <c r="BH113" s="339" t="n"/>
      <c r="BI113" s="339" t="n"/>
      <c r="BJ113" s="340" t="n"/>
      <c r="BK113" s="340" t="n"/>
      <c r="BL113" s="340" t="n"/>
      <c r="BM113" s="340" t="n"/>
      <c r="BN113" s="340" t="n"/>
      <c r="BO113" s="340" t="n"/>
      <c r="BP113" s="341" t="n"/>
      <c r="BR113" s="334">
        <f>EOMONTH(BR99,-1)</f>
        <v/>
      </c>
      <c r="BS113" s="2578" t="n"/>
      <c r="BT113" s="2579" t="n"/>
      <c r="BU113" s="2580" t="n"/>
      <c r="BV113" s="2580" t="n"/>
      <c r="BW113" s="2580" t="n"/>
      <c r="BX113" s="2580" t="n"/>
      <c r="BY113" s="2580" t="n"/>
      <c r="BZ113" s="2580" t="n"/>
      <c r="CA113" s="2580" t="n"/>
      <c r="CB113" s="2581" t="n"/>
      <c r="CC113" s="324" t="n"/>
      <c r="CD113" s="334">
        <f>EOMONTH(CD99,-1)</f>
        <v/>
      </c>
      <c r="CE113" s="339" t="n"/>
      <c r="CF113" s="339" t="n"/>
      <c r="CG113" s="340" t="n"/>
      <c r="CH113" s="340" t="n"/>
      <c r="CI113" s="340" t="n"/>
      <c r="CJ113" s="340" t="n"/>
      <c r="CK113" s="340" t="n"/>
      <c r="CL113" s="340" t="n"/>
      <c r="CM113" s="341" t="n"/>
      <c r="CO113" s="334">
        <f>EOMONTH(CO99,-1)</f>
        <v/>
      </c>
      <c r="CP113" s="2578" t="n"/>
      <c r="CQ113" s="2579" t="n"/>
      <c r="CR113" s="2580" t="n"/>
      <c r="CS113" s="2580" t="n"/>
      <c r="CT113" s="2580" t="n"/>
      <c r="CU113" s="2580" t="n"/>
      <c r="CV113" s="2580" t="n"/>
      <c r="CW113" s="2580" t="n"/>
      <c r="CX113" s="2580" t="n"/>
      <c r="CY113" s="2581" t="n"/>
      <c r="CZ113" s="324" t="n"/>
      <c r="DA113" s="334">
        <f>EOMONTH(DA99,-1)</f>
        <v/>
      </c>
      <c r="DB113" s="339" t="n"/>
      <c r="DC113" s="339" t="n"/>
      <c r="DD113" s="340" t="n"/>
      <c r="DE113" s="340" t="n"/>
      <c r="DF113" s="340" t="n"/>
      <c r="DG113" s="340" t="n"/>
      <c r="DH113" s="340" t="n"/>
      <c r="DI113" s="340" t="n"/>
      <c r="DJ113" s="341" t="n"/>
      <c r="DL113" s="334">
        <f>EOMONTH(DL99,-1)</f>
        <v/>
      </c>
      <c r="DM113" s="2578" t="n"/>
      <c r="DN113" s="2579" t="n"/>
      <c r="DO113" s="2580" t="n"/>
      <c r="DP113" s="2580" t="n"/>
      <c r="DQ113" s="2580" t="n"/>
      <c r="DR113" s="2580" t="n"/>
      <c r="DS113" s="2580" t="n"/>
      <c r="DT113" s="2580" t="n"/>
      <c r="DU113" s="2580" t="n"/>
      <c r="DV113" s="2581" t="n"/>
      <c r="DW113" s="324" t="n"/>
      <c r="DX113" s="334">
        <f>EOMONTH(DX99,-1)</f>
        <v/>
      </c>
      <c r="DY113" s="339" t="n"/>
      <c r="DZ113" s="339" t="n"/>
      <c r="EA113" s="340" t="n"/>
      <c r="EB113" s="340" t="n"/>
      <c r="EC113" s="340" t="n"/>
      <c r="ED113" s="340" t="n"/>
      <c r="EE113" s="340" t="n"/>
      <c r="EF113" s="340" t="n"/>
      <c r="EG113" s="341" t="n"/>
      <c r="EI113" s="334">
        <f>EOMONTH(EI99,-1)</f>
        <v/>
      </c>
      <c r="EJ113" s="2578" t="n"/>
      <c r="EK113" s="2579" t="n"/>
      <c r="EL113" s="2580" t="n"/>
      <c r="EM113" s="2580" t="n"/>
      <c r="EN113" s="2580" t="n"/>
      <c r="EO113" s="2580" t="n"/>
      <c r="EP113" s="2580" t="n"/>
      <c r="EQ113" s="2580" t="n"/>
      <c r="ER113" s="2580" t="n"/>
      <c r="ES113" s="2581" t="n"/>
      <c r="ET113" s="324" t="n"/>
      <c r="EU113" s="334">
        <f>EOMONTH(EU99,-1)</f>
        <v/>
      </c>
      <c r="EV113" s="339" t="n"/>
      <c r="EW113" s="339" t="n"/>
      <c r="EX113" s="340" t="n"/>
      <c r="EY113" s="340" t="n"/>
      <c r="EZ113" s="340" t="n"/>
      <c r="FA113" s="340" t="n"/>
      <c r="FB113" s="340" t="n"/>
      <c r="FC113" s="340" t="n"/>
      <c r="FD113" s="341" t="n"/>
      <c r="FF113" s="334">
        <f>EOMONTH(FF99,-1)</f>
        <v/>
      </c>
      <c r="FG113" s="2578" t="n"/>
      <c r="FH113" s="2579" t="n"/>
      <c r="FI113" s="2580" t="n"/>
      <c r="FJ113" s="2580" t="n"/>
      <c r="FK113" s="2580" t="n"/>
      <c r="FL113" s="2580" t="n"/>
      <c r="FM113" s="2580" t="n"/>
      <c r="FN113" s="2580" t="n"/>
      <c r="FO113" s="2580" t="n"/>
      <c r="FP113" s="2581" t="n"/>
      <c r="FQ113" s="324" t="n"/>
      <c r="FR113" s="334">
        <f>EOMONTH(FR99,-1)</f>
        <v/>
      </c>
      <c r="FS113" s="339" t="n"/>
      <c r="FT113" s="339" t="n"/>
      <c r="FU113" s="340" t="n"/>
      <c r="FV113" s="340" t="n"/>
      <c r="FW113" s="340" t="n"/>
      <c r="FX113" s="340" t="n"/>
      <c r="FY113" s="340" t="n"/>
      <c r="FZ113" s="340" t="n"/>
      <c r="GA113" s="341" t="n"/>
      <c r="GC113" s="334">
        <f>EOMONTH(GC99,-1)</f>
        <v/>
      </c>
      <c r="GD113" s="2578" t="n"/>
      <c r="GE113" s="2579" t="n"/>
      <c r="GF113" s="2580" t="n"/>
      <c r="GG113" s="2580" t="n"/>
      <c r="GH113" s="2580" t="n"/>
      <c r="GI113" s="2580" t="n"/>
      <c r="GJ113" s="2580" t="n"/>
      <c r="GK113" s="2580" t="n"/>
      <c r="GL113" s="2580" t="n"/>
      <c r="GM113" s="2581" t="n"/>
      <c r="GN113" s="324" t="n"/>
      <c r="GO113" s="334">
        <f>EOMONTH(GO99,-1)</f>
        <v/>
      </c>
      <c r="GP113" s="339" t="n"/>
      <c r="GQ113" s="339" t="n"/>
      <c r="GR113" s="340" t="n"/>
      <c r="GS113" s="340" t="n"/>
      <c r="GT113" s="340" t="n"/>
      <c r="GU113" s="340" t="n"/>
      <c r="GV113" s="340" t="n"/>
      <c r="GW113" s="340" t="n"/>
      <c r="GX113" s="341" t="n"/>
      <c r="GZ113" s="334">
        <f>EOMONTH(GZ99,-1)</f>
        <v/>
      </c>
      <c r="HA113" s="2578" t="n"/>
      <c r="HB113" s="2579" t="n"/>
      <c r="HC113" s="2580" t="n"/>
      <c r="HD113" s="2580" t="n"/>
      <c r="HE113" s="2580" t="n"/>
      <c r="HF113" s="2580" t="n"/>
      <c r="HG113" s="2580" t="n"/>
      <c r="HH113" s="2580" t="n"/>
      <c r="HI113" s="2580" t="n"/>
      <c r="HJ113" s="2581" t="n"/>
      <c r="HK113" s="324" t="n"/>
      <c r="HL113" s="334">
        <f>EOMONTH(HL99,-1)</f>
        <v/>
      </c>
      <c r="HM113" s="339" t="n"/>
      <c r="HN113" s="339" t="n"/>
      <c r="HO113" s="340" t="n"/>
      <c r="HP113" s="340" t="n"/>
      <c r="HQ113" s="340" t="n"/>
      <c r="HR113" s="340" t="n"/>
      <c r="HS113" s="340" t="n"/>
      <c r="HT113" s="340" t="n"/>
      <c r="HU113" s="341" t="n"/>
      <c r="HW113" s="334">
        <f>EOMONTH(HW99,-1)</f>
        <v/>
      </c>
      <c r="HX113" s="2578" t="n"/>
      <c r="HY113" s="2579" t="n"/>
      <c r="HZ113" s="2580" t="n"/>
      <c r="IA113" s="2580" t="n"/>
      <c r="IB113" s="2580" t="n"/>
      <c r="IC113" s="2580" t="n"/>
      <c r="ID113" s="2580" t="n"/>
      <c r="IE113" s="2580" t="n"/>
      <c r="IF113" s="2580" t="n"/>
      <c r="IG113" s="2581" t="n"/>
      <c r="IH113" s="324" t="n"/>
      <c r="II113" s="334">
        <f>EOMONTH(II99,-1)</f>
        <v/>
      </c>
      <c r="IJ113" s="339" t="n"/>
      <c r="IK113" s="339" t="n"/>
      <c r="IL113" s="340" t="n"/>
      <c r="IM113" s="340" t="n"/>
      <c r="IN113" s="340" t="n"/>
      <c r="IO113" s="340" t="n"/>
      <c r="IP113" s="340" t="n"/>
      <c r="IQ113" s="340" t="n"/>
      <c r="IR113" s="341" t="n"/>
      <c r="IT113" s="334">
        <f>EOMONTH(IT99,-1)</f>
        <v/>
      </c>
      <c r="IU113" s="2578" t="n"/>
      <c r="IV113" s="2579" t="n"/>
      <c r="IW113" s="2580" t="n"/>
      <c r="IX113" s="2580" t="n"/>
      <c r="IY113" s="2580" t="n"/>
      <c r="IZ113" s="2580" t="n"/>
      <c r="JA113" s="2580" t="n"/>
      <c r="JB113" s="2580" t="n"/>
      <c r="JC113" s="2580" t="n"/>
      <c r="JD113" s="2581" t="n"/>
      <c r="JE113" s="324" t="n"/>
      <c r="JF113" s="334">
        <f>EOMONTH(JF99,-1)</f>
        <v/>
      </c>
      <c r="JG113" s="339" t="n"/>
      <c r="JH113" s="339" t="n"/>
      <c r="JI113" s="340" t="n"/>
      <c r="JJ113" s="340" t="n"/>
      <c r="JK113" s="340" t="n"/>
      <c r="JL113" s="340" t="n"/>
      <c r="JM113" s="340" t="n"/>
      <c r="JN113" s="340" t="n"/>
      <c r="JO113" s="341" t="n"/>
      <c r="JQ113" s="334">
        <f>EOMONTH(JQ99,-1)</f>
        <v/>
      </c>
      <c r="JR113" s="2578" t="n"/>
      <c r="JS113" s="2579" t="n"/>
      <c r="JT113" s="2580" t="n"/>
      <c r="JU113" s="2580" t="n"/>
      <c r="JV113" s="2580" t="n"/>
      <c r="JW113" s="2580" t="n"/>
      <c r="JX113" s="2580" t="n"/>
      <c r="JY113" s="2580" t="n"/>
      <c r="JZ113" s="2580" t="n"/>
      <c r="KA113" s="2581" t="n"/>
      <c r="KB113" s="324" t="n"/>
      <c r="KC113" s="334">
        <f>EOMONTH(KC99,-1)</f>
        <v/>
      </c>
      <c r="KD113" s="339" t="n"/>
      <c r="KE113" s="339" t="n"/>
      <c r="KF113" s="340" t="n"/>
      <c r="KG113" s="340" t="n"/>
      <c r="KH113" s="340" t="n"/>
      <c r="KI113" s="340" t="n"/>
      <c r="KJ113" s="340" t="n"/>
      <c r="KK113" s="340" t="n"/>
      <c r="KL113" s="341" t="n"/>
    </row>
    <row r="114">
      <c r="A114" s="343" t="inlineStr">
        <is>
          <t>BC/BS</t>
        </is>
      </c>
      <c r="B114" s="344">
        <f>+C114/C126</f>
        <v/>
      </c>
      <c r="C114" s="345">
        <f>SUM(D114:K114)</f>
        <v/>
      </c>
      <c r="D114" s="346">
        <f>AA114+AX114+BU114+CR114+DO114+EL114+FI114+GF114+HC114+HZ114+IW114+JT114</f>
        <v/>
      </c>
      <c r="E114" s="346">
        <f>AB114+AY114+BV114+CS114+DP114+EM114+FJ114+GG114+HD114+IA114+IX114+JU114</f>
        <v/>
      </c>
      <c r="F114" s="346">
        <f>AC114+AZ114+BW114+CT114+DQ114+EN114+FK114+GH114+HE114+IB114+IY114+JV114</f>
        <v/>
      </c>
      <c r="G114" s="346">
        <f>AD114+BA114+BX114+CU114+DR114+EO114+FL114+GI114+HF114+IC114+IZ114+JW114</f>
        <v/>
      </c>
      <c r="H114" s="346">
        <f>AE114+BB114+BY114+CV114+DS114+EP114+FM114+GJ114+HG114+ID114+JA114+JX114</f>
        <v/>
      </c>
      <c r="I114" s="346">
        <f>AF114+BC114+BZ114+CW114+DT114+EQ114+FN114+GK114+HH114+IE114+JB114+JY114</f>
        <v/>
      </c>
      <c r="J114" s="346">
        <f>AG114+BD114+CA114+CX114+DU114+ER114+FO114+GL114+HI114+IF114+JC114+JZ114</f>
        <v/>
      </c>
      <c r="K114" s="347">
        <f>AH114+BE114+CB114+CY114+DV114+ES114+FP114+GM114+HJ114+IG114+JD114+KA114</f>
        <v/>
      </c>
      <c r="L114" s="324" t="n"/>
      <c r="M114" s="343">
        <f>+$A114</f>
        <v/>
      </c>
      <c r="N114" s="339">
        <f>SUM(O114:V114)</f>
        <v/>
      </c>
      <c r="O114" s="2582">
        <f>+D114/$C114</f>
        <v/>
      </c>
      <c r="P114" s="2582">
        <f>+E114/$C114</f>
        <v/>
      </c>
      <c r="Q114" s="2582">
        <f>+F114/$C114</f>
        <v/>
      </c>
      <c r="R114" s="2582">
        <f>+G114/$C114</f>
        <v/>
      </c>
      <c r="S114" s="2582">
        <f>+H114/$C114</f>
        <v/>
      </c>
      <c r="T114" s="2582">
        <f>+I114/$C114</f>
        <v/>
      </c>
      <c r="U114" s="2582">
        <f>+J114/$C114</f>
        <v/>
      </c>
      <c r="V114" s="2583">
        <f>+K114/$C114</f>
        <v/>
      </c>
      <c r="X114" s="343" t="inlineStr">
        <is>
          <t>BC/BS</t>
        </is>
      </c>
      <c r="Y114" s="344">
        <f>+Z114/Z126</f>
        <v/>
      </c>
      <c r="Z114" s="345">
        <f>SUM(AA114:AH114)</f>
        <v/>
      </c>
      <c r="AA114" s="346" t="n"/>
      <c r="AB114" s="346" t="n"/>
      <c r="AC114" s="346" t="n"/>
      <c r="AD114" s="346" t="n"/>
      <c r="AE114" s="346" t="n"/>
      <c r="AF114" s="346" t="n"/>
      <c r="AG114" s="346" t="n"/>
      <c r="AH114" s="347" t="n"/>
      <c r="AI114" s="324" t="n"/>
      <c r="AJ114" s="343">
        <f>+$A114</f>
        <v/>
      </c>
      <c r="AK114" s="339">
        <f>SUM(AL114:AS114)</f>
        <v/>
      </c>
      <c r="AL114" s="2582">
        <f>+AA114/Z114</f>
        <v/>
      </c>
      <c r="AM114" s="2582">
        <f>+AB114/Z114</f>
        <v/>
      </c>
      <c r="AN114" s="2582">
        <f>+AC114/Z114</f>
        <v/>
      </c>
      <c r="AO114" s="2582">
        <f>+AD114/Z114</f>
        <v/>
      </c>
      <c r="AP114" s="2582">
        <f>+AE114/Z114</f>
        <v/>
      </c>
      <c r="AQ114" s="2582">
        <f>+AF114/Z114</f>
        <v/>
      </c>
      <c r="AR114" s="2582">
        <f>+AG114/Z114</f>
        <v/>
      </c>
      <c r="AS114" s="2583">
        <f>+AH114/Z114</f>
        <v/>
      </c>
      <c r="AU114" s="343" t="inlineStr">
        <is>
          <t>BC/BS</t>
        </is>
      </c>
      <c r="AV114" s="344">
        <f>+AW114/AW126</f>
        <v/>
      </c>
      <c r="AW114" s="345">
        <f>SUM(AX114:BE114)</f>
        <v/>
      </c>
      <c r="AX114" s="346" t="n"/>
      <c r="AY114" s="346" t="n"/>
      <c r="AZ114" s="346" t="n"/>
      <c r="BA114" s="346" t="n"/>
      <c r="BB114" s="346" t="n"/>
      <c r="BC114" s="346" t="n"/>
      <c r="BD114" s="346" t="n"/>
      <c r="BE114" s="347" t="n"/>
      <c r="BF114" s="324" t="n"/>
      <c r="BG114" s="343">
        <f>+$A114</f>
        <v/>
      </c>
      <c r="BH114" s="339">
        <f>SUM(BI114:BP114)</f>
        <v/>
      </c>
      <c r="BI114" s="2582">
        <f>+AX114/AW114</f>
        <v/>
      </c>
      <c r="BJ114" s="2582">
        <f>+AY114/AW114</f>
        <v/>
      </c>
      <c r="BK114" s="2582">
        <f>+AZ114/AW114</f>
        <v/>
      </c>
      <c r="BL114" s="2582">
        <f>+BA114/AW114</f>
        <v/>
      </c>
      <c r="BM114" s="2582">
        <f>+BB114/AW114</f>
        <v/>
      </c>
      <c r="BN114" s="2582">
        <f>+BC114/AW114</f>
        <v/>
      </c>
      <c r="BO114" s="2582">
        <f>+BD114/AW114</f>
        <v/>
      </c>
      <c r="BP114" s="2583">
        <f>+BE114/AW114</f>
        <v/>
      </c>
      <c r="BR114" s="343" t="inlineStr">
        <is>
          <t>BC/BS</t>
        </is>
      </c>
      <c r="BS114" s="344">
        <f>+BT114/BT126</f>
        <v/>
      </c>
      <c r="BT114" s="345">
        <f>SUM(BU114:CB114)</f>
        <v/>
      </c>
      <c r="BU114" s="346" t="n"/>
      <c r="BV114" s="346" t="n"/>
      <c r="BW114" s="346" t="n"/>
      <c r="BX114" s="346" t="n"/>
      <c r="BY114" s="346" t="n"/>
      <c r="BZ114" s="346" t="n"/>
      <c r="CA114" s="346" t="n"/>
      <c r="CB114" s="347" t="n"/>
      <c r="CC114" s="324" t="n"/>
      <c r="CD114" s="343">
        <f>+$A114</f>
        <v/>
      </c>
      <c r="CE114" s="339">
        <f>SUM(CF114:CM114)</f>
        <v/>
      </c>
      <c r="CF114" s="2582">
        <f>+BU114/BT114</f>
        <v/>
      </c>
      <c r="CG114" s="2582">
        <f>+BV114/BT114</f>
        <v/>
      </c>
      <c r="CH114" s="2582">
        <f>+BW114/BT114</f>
        <v/>
      </c>
      <c r="CI114" s="2582">
        <f>+BX114/BT114</f>
        <v/>
      </c>
      <c r="CJ114" s="2582">
        <f>+BY114/BT114</f>
        <v/>
      </c>
      <c r="CK114" s="2582">
        <f>+BZ114/BT114</f>
        <v/>
      </c>
      <c r="CL114" s="2582">
        <f>+CA114/BT114</f>
        <v/>
      </c>
      <c r="CM114" s="2583">
        <f>+CB114/BT114</f>
        <v/>
      </c>
      <c r="CO114" s="343" t="inlineStr">
        <is>
          <t>BC/BS</t>
        </is>
      </c>
      <c r="CP114" s="344">
        <f>+CQ114/CQ126</f>
        <v/>
      </c>
      <c r="CQ114" s="345">
        <f>SUM(CR114:CY114)</f>
        <v/>
      </c>
      <c r="CR114" s="346" t="n"/>
      <c r="CS114" s="346" t="n"/>
      <c r="CT114" s="346" t="n"/>
      <c r="CU114" s="346" t="n"/>
      <c r="CV114" s="346" t="n"/>
      <c r="CW114" s="346" t="n"/>
      <c r="CX114" s="346" t="n"/>
      <c r="CY114" s="347" t="n"/>
      <c r="CZ114" s="324" t="n"/>
      <c r="DA114" s="343">
        <f>+$A114</f>
        <v/>
      </c>
      <c r="DB114" s="339">
        <f>SUM(DC114:DJ114)</f>
        <v/>
      </c>
      <c r="DC114" s="2582">
        <f>+CR114/CQ114</f>
        <v/>
      </c>
      <c r="DD114" s="2582">
        <f>+CS114/CQ114</f>
        <v/>
      </c>
      <c r="DE114" s="2582">
        <f>+CT114/CQ114</f>
        <v/>
      </c>
      <c r="DF114" s="2582">
        <f>+CU114/CQ114</f>
        <v/>
      </c>
      <c r="DG114" s="2582">
        <f>+CV114/CQ114</f>
        <v/>
      </c>
      <c r="DH114" s="2582">
        <f>+CW114/CQ114</f>
        <v/>
      </c>
      <c r="DI114" s="2582">
        <f>+CX114/CQ114</f>
        <v/>
      </c>
      <c r="DJ114" s="2583">
        <f>+CY114/CQ114</f>
        <v/>
      </c>
      <c r="DL114" s="343" t="inlineStr">
        <is>
          <t>BC/BS</t>
        </is>
      </c>
      <c r="DM114" s="344">
        <f>+DN114/DN126</f>
        <v/>
      </c>
      <c r="DN114" s="345">
        <f>SUM(DO114:DV114)</f>
        <v/>
      </c>
      <c r="DO114" s="346" t="n"/>
      <c r="DP114" s="346" t="n"/>
      <c r="DQ114" s="346" t="n"/>
      <c r="DR114" s="346" t="n"/>
      <c r="DS114" s="346" t="n"/>
      <c r="DT114" s="346" t="n"/>
      <c r="DU114" s="346" t="n"/>
      <c r="DV114" s="347" t="n"/>
      <c r="DW114" s="324" t="n"/>
      <c r="DX114" s="343">
        <f>+$A114</f>
        <v/>
      </c>
      <c r="DY114" s="339">
        <f>SUM(DZ114:EG114)</f>
        <v/>
      </c>
      <c r="DZ114" s="2582">
        <f>+DO114/DN114</f>
        <v/>
      </c>
      <c r="EA114" s="2582">
        <f>+DP114/DN114</f>
        <v/>
      </c>
      <c r="EB114" s="2582">
        <f>+DQ114/DN114</f>
        <v/>
      </c>
      <c r="EC114" s="2582">
        <f>+DR114/DN114</f>
        <v/>
      </c>
      <c r="ED114" s="2582">
        <f>+DS114/DN114</f>
        <v/>
      </c>
      <c r="EE114" s="2582">
        <f>+DT114/DN114</f>
        <v/>
      </c>
      <c r="EF114" s="2582">
        <f>+DU114/DN114</f>
        <v/>
      </c>
      <c r="EG114" s="2583">
        <f>+DV114/DN114</f>
        <v/>
      </c>
      <c r="EI114" s="343" t="inlineStr">
        <is>
          <t>BC/BS</t>
        </is>
      </c>
      <c r="EJ114" s="344">
        <f>+EK114/EK126</f>
        <v/>
      </c>
      <c r="EK114" s="345">
        <f>SUM(EL114:ES114)</f>
        <v/>
      </c>
      <c r="EL114" s="346" t="n"/>
      <c r="EM114" s="346" t="n"/>
      <c r="EN114" s="346" t="n"/>
      <c r="EO114" s="346" t="n"/>
      <c r="EP114" s="346" t="n"/>
      <c r="EQ114" s="346" t="n"/>
      <c r="ER114" s="346" t="n"/>
      <c r="ES114" s="347" t="n"/>
      <c r="ET114" s="324" t="n"/>
      <c r="EU114" s="343">
        <f>+$A114</f>
        <v/>
      </c>
      <c r="EV114" s="339">
        <f>SUM(EW114:FD114)</f>
        <v/>
      </c>
      <c r="EW114" s="2582">
        <f>+EL114/EK114</f>
        <v/>
      </c>
      <c r="EX114" s="2582">
        <f>+EM114/EK114</f>
        <v/>
      </c>
      <c r="EY114" s="2582">
        <f>+EN114/EK114</f>
        <v/>
      </c>
      <c r="EZ114" s="2582">
        <f>+EO114/EK114</f>
        <v/>
      </c>
      <c r="FA114" s="2582">
        <f>+EP114/EK114</f>
        <v/>
      </c>
      <c r="FB114" s="2582">
        <f>+EQ114/EK114</f>
        <v/>
      </c>
      <c r="FC114" s="2582">
        <f>+ER114/EK114</f>
        <v/>
      </c>
      <c r="FD114" s="2583">
        <f>+ES114/EK114</f>
        <v/>
      </c>
      <c r="FF114" s="343" t="inlineStr">
        <is>
          <t>BC/BS</t>
        </is>
      </c>
      <c r="FG114" s="344">
        <f>+FH114/FH126</f>
        <v/>
      </c>
      <c r="FH114" s="345">
        <f>SUM(FI114:FP114)</f>
        <v/>
      </c>
      <c r="FI114" s="346" t="n"/>
      <c r="FJ114" s="346" t="n"/>
      <c r="FK114" s="346" t="n"/>
      <c r="FL114" s="346" t="n"/>
      <c r="FM114" s="346" t="n"/>
      <c r="FN114" s="346" t="n"/>
      <c r="FO114" s="346" t="n"/>
      <c r="FP114" s="347" t="n"/>
      <c r="FQ114" s="324" t="n"/>
      <c r="FR114" s="343">
        <f>+$A114</f>
        <v/>
      </c>
      <c r="FS114" s="339">
        <f>SUM(FT114:GA114)</f>
        <v/>
      </c>
      <c r="FT114" s="2582">
        <f>+FI114/FH114</f>
        <v/>
      </c>
      <c r="FU114" s="2582">
        <f>+FJ114/FH114</f>
        <v/>
      </c>
      <c r="FV114" s="2582">
        <f>+FK114/FH114</f>
        <v/>
      </c>
      <c r="FW114" s="2582">
        <f>+FL114/FH114</f>
        <v/>
      </c>
      <c r="FX114" s="2582">
        <f>+FM114/FH114</f>
        <v/>
      </c>
      <c r="FY114" s="2582">
        <f>+FN114/FH114</f>
        <v/>
      </c>
      <c r="FZ114" s="2582">
        <f>+FO114/FH114</f>
        <v/>
      </c>
      <c r="GA114" s="2583">
        <f>+FP114/FH114</f>
        <v/>
      </c>
      <c r="GC114" s="343" t="inlineStr">
        <is>
          <t>BC/BS</t>
        </is>
      </c>
      <c r="GD114" s="344">
        <f>+GE114/GE126</f>
        <v/>
      </c>
      <c r="GE114" s="345">
        <f>SUM(GF114:GM114)</f>
        <v/>
      </c>
      <c r="GF114" s="346" t="n"/>
      <c r="GG114" s="346" t="n"/>
      <c r="GH114" s="346" t="n"/>
      <c r="GI114" s="346" t="n"/>
      <c r="GJ114" s="346" t="n"/>
      <c r="GK114" s="346" t="n"/>
      <c r="GL114" s="346" t="n"/>
      <c r="GM114" s="347" t="n"/>
      <c r="GN114" s="324" t="n"/>
      <c r="GO114" s="343">
        <f>+$A114</f>
        <v/>
      </c>
      <c r="GP114" s="339">
        <f>SUM(GQ114:GX114)</f>
        <v/>
      </c>
      <c r="GQ114" s="2582">
        <f>+GF114/GE114</f>
        <v/>
      </c>
      <c r="GR114" s="2582">
        <f>+GG114/GE114</f>
        <v/>
      </c>
      <c r="GS114" s="2582">
        <f>+GH114/GE114</f>
        <v/>
      </c>
      <c r="GT114" s="2582">
        <f>+GI114/GE114</f>
        <v/>
      </c>
      <c r="GU114" s="2582">
        <f>+GJ114/GE114</f>
        <v/>
      </c>
      <c r="GV114" s="2582">
        <f>+GK114/GE114</f>
        <v/>
      </c>
      <c r="GW114" s="2582">
        <f>+GL114/GE114</f>
        <v/>
      </c>
      <c r="GX114" s="2583">
        <f>+GM114/GE114</f>
        <v/>
      </c>
      <c r="GZ114" s="343" t="inlineStr">
        <is>
          <t>BC/BS</t>
        </is>
      </c>
      <c r="HA114" s="344">
        <f>+HB114/HB126</f>
        <v/>
      </c>
      <c r="HB114" s="345">
        <f>SUM(HC114:HJ114)</f>
        <v/>
      </c>
      <c r="HC114" s="346" t="n"/>
      <c r="HD114" s="346" t="n"/>
      <c r="HE114" s="346" t="n"/>
      <c r="HF114" s="346" t="n"/>
      <c r="HG114" s="346" t="n"/>
      <c r="HH114" s="346" t="n"/>
      <c r="HI114" s="346" t="n"/>
      <c r="HJ114" s="347" t="n"/>
      <c r="HK114" s="324" t="n"/>
      <c r="HL114" s="343">
        <f>+$A114</f>
        <v/>
      </c>
      <c r="HM114" s="339">
        <f>SUM(HN114:HU114)</f>
        <v/>
      </c>
      <c r="HN114" s="2582">
        <f>+HC114/HB114</f>
        <v/>
      </c>
      <c r="HO114" s="2582">
        <f>+HD114/HB114</f>
        <v/>
      </c>
      <c r="HP114" s="2582">
        <f>+HE114/HB114</f>
        <v/>
      </c>
      <c r="HQ114" s="2582">
        <f>+HF114/HB114</f>
        <v/>
      </c>
      <c r="HR114" s="2582">
        <f>+HG114/HB114</f>
        <v/>
      </c>
      <c r="HS114" s="2582">
        <f>+HH114/HB114</f>
        <v/>
      </c>
      <c r="HT114" s="2582">
        <f>+HI114/HB114</f>
        <v/>
      </c>
      <c r="HU114" s="2583">
        <f>+HJ114/HB114</f>
        <v/>
      </c>
      <c r="HW114" s="343" t="inlineStr">
        <is>
          <t>BC/BS</t>
        </is>
      </c>
      <c r="HX114" s="344">
        <f>+HY114/HY126</f>
        <v/>
      </c>
      <c r="HY114" s="345">
        <f>SUM(HZ114:IG114)</f>
        <v/>
      </c>
      <c r="HZ114" s="346" t="n"/>
      <c r="IA114" s="346" t="n"/>
      <c r="IB114" s="346" t="n"/>
      <c r="IC114" s="346" t="n"/>
      <c r="ID114" s="346" t="n"/>
      <c r="IE114" s="346" t="n"/>
      <c r="IF114" s="346" t="n"/>
      <c r="IG114" s="347" t="n"/>
      <c r="IH114" s="324" t="n"/>
      <c r="II114" s="343">
        <f>+$A114</f>
        <v/>
      </c>
      <c r="IJ114" s="339">
        <f>SUM(IK114:IR114)</f>
        <v/>
      </c>
      <c r="IK114" s="2582">
        <f>+HZ114/HY114</f>
        <v/>
      </c>
      <c r="IL114" s="2582">
        <f>+IA114/HY114</f>
        <v/>
      </c>
      <c r="IM114" s="2582">
        <f>+IB114/HY114</f>
        <v/>
      </c>
      <c r="IN114" s="2582">
        <f>+IC114/HY114</f>
        <v/>
      </c>
      <c r="IO114" s="2582">
        <f>+ID114/HY114</f>
        <v/>
      </c>
      <c r="IP114" s="2582">
        <f>+IE114/HY114</f>
        <v/>
      </c>
      <c r="IQ114" s="2582">
        <f>+IF114/HY114</f>
        <v/>
      </c>
      <c r="IR114" s="2583">
        <f>+IG114/HY114</f>
        <v/>
      </c>
      <c r="IT114" s="343" t="inlineStr">
        <is>
          <t>BC/BS</t>
        </is>
      </c>
      <c r="IU114" s="344">
        <f>+IV114/IV126</f>
        <v/>
      </c>
      <c r="IV114" s="345">
        <f>SUM(IW114:JD114)</f>
        <v/>
      </c>
      <c r="IW114" s="346" t="n"/>
      <c r="IX114" s="346" t="n"/>
      <c r="IY114" s="346" t="n"/>
      <c r="IZ114" s="346" t="n"/>
      <c r="JA114" s="346" t="n"/>
      <c r="JB114" s="346" t="n"/>
      <c r="JC114" s="346" t="n"/>
      <c r="JD114" s="347" t="n"/>
      <c r="JE114" s="324" t="n"/>
      <c r="JF114" s="343">
        <f>+$A114</f>
        <v/>
      </c>
      <c r="JG114" s="339">
        <f>SUM(JH114:JO114)</f>
        <v/>
      </c>
      <c r="JH114" s="2582">
        <f>+IW114/IV114</f>
        <v/>
      </c>
      <c r="JI114" s="2582">
        <f>+IX114/IV114</f>
        <v/>
      </c>
      <c r="JJ114" s="2582">
        <f>+IY114/IV114</f>
        <v/>
      </c>
      <c r="JK114" s="2582">
        <f>+IZ114/IV114</f>
        <v/>
      </c>
      <c r="JL114" s="2582">
        <f>+JA114/IV114</f>
        <v/>
      </c>
      <c r="JM114" s="2582">
        <f>+JB114/IV114</f>
        <v/>
      </c>
      <c r="JN114" s="2582">
        <f>+JC114/IV114</f>
        <v/>
      </c>
      <c r="JO114" s="2583">
        <f>+JD114/IV114</f>
        <v/>
      </c>
      <c r="JQ114" s="343" t="inlineStr">
        <is>
          <t>BC/BS</t>
        </is>
      </c>
      <c r="JR114" s="344">
        <f>+JS114/JS126</f>
        <v/>
      </c>
      <c r="JS114" s="345">
        <f>SUM(JT114:KA114)</f>
        <v/>
      </c>
      <c r="JT114" s="346" t="n"/>
      <c r="JU114" s="346" t="n"/>
      <c r="JV114" s="346" t="n"/>
      <c r="JW114" s="346" t="n"/>
      <c r="JX114" s="346" t="n"/>
      <c r="JY114" s="346" t="n"/>
      <c r="JZ114" s="346" t="n"/>
      <c r="KA114" s="347" t="n"/>
      <c r="KB114" s="324" t="n"/>
      <c r="KC114" s="343">
        <f>+$A114</f>
        <v/>
      </c>
      <c r="KD114" s="339">
        <f>SUM(KE114:KL114)</f>
        <v/>
      </c>
      <c r="KE114" s="2582">
        <f>+JT114/JS114</f>
        <v/>
      </c>
      <c r="KF114" s="2582">
        <f>+JU114/JS114</f>
        <v/>
      </c>
      <c r="KG114" s="2582">
        <f>+JV114/JS114</f>
        <v/>
      </c>
      <c r="KH114" s="2582">
        <f>+JW114/JS114</f>
        <v/>
      </c>
      <c r="KI114" s="2582">
        <f>+JX114/JS114</f>
        <v/>
      </c>
      <c r="KJ114" s="2582">
        <f>+JY114/JS114</f>
        <v/>
      </c>
      <c r="KK114" s="2582">
        <f>+JZ114/JS114</f>
        <v/>
      </c>
      <c r="KL114" s="2583">
        <f>+KA114/JS114</f>
        <v/>
      </c>
    </row>
    <row r="115">
      <c r="A115" s="343" t="inlineStr">
        <is>
          <t>COMMERCIAL</t>
        </is>
      </c>
      <c r="B115" s="344">
        <f>+C115/C126</f>
        <v/>
      </c>
      <c r="C115" s="345">
        <f>SUM(D115:K115)</f>
        <v/>
      </c>
      <c r="D115" s="346">
        <f>AA115+AX115+BU115+CR115+DO115+EL115+FI115+GF115+HC115+HZ115+IW115+JT115</f>
        <v/>
      </c>
      <c r="E115" s="346">
        <f>AB115+AY115+BV115+CS115+DP115+EM115+FJ115+GG115+HD115+IA115+IX115+JU115</f>
        <v/>
      </c>
      <c r="F115" s="346">
        <f>AC115+AZ115+BW115+CT115+DQ115+EN115+FK115+GH115+HE115+IB115+IY115+JV115</f>
        <v/>
      </c>
      <c r="G115" s="346">
        <f>AD115+BA115+BX115+CU115+DR115+EO115+FL115+GI115+HF115+IC115+IZ115+JW115</f>
        <v/>
      </c>
      <c r="H115" s="346">
        <f>AE115+BB115+BY115+CV115+DS115+EP115+FM115+GJ115+HG115+ID115+JA115+JX115</f>
        <v/>
      </c>
      <c r="I115" s="346">
        <f>AF115+BC115+BZ115+CW115+DT115+EQ115+FN115+GK115+HH115+IE115+JB115+JY115</f>
        <v/>
      </c>
      <c r="J115" s="346">
        <f>AG115+BD115+CA115+CX115+DU115+ER115+FO115+GL115+HI115+IF115+JC115+JZ115</f>
        <v/>
      </c>
      <c r="K115" s="347">
        <f>AH115+BE115+CB115+CY115+DV115+ES115+FP115+GM115+HJ115+IG115+JD115+KA115</f>
        <v/>
      </c>
      <c r="L115" s="324" t="n"/>
      <c r="M115" s="343">
        <f>+$A115</f>
        <v/>
      </c>
      <c r="N115" s="339">
        <f>SUM(O115:V115)</f>
        <v/>
      </c>
      <c r="O115" s="2582">
        <f>+D115/$C115</f>
        <v/>
      </c>
      <c r="P115" s="2582">
        <f>+E115/$C115</f>
        <v/>
      </c>
      <c r="Q115" s="2582">
        <f>+F115/$C115</f>
        <v/>
      </c>
      <c r="R115" s="2582">
        <f>+G115/$C115</f>
        <v/>
      </c>
      <c r="S115" s="2582">
        <f>+H115/$C115</f>
        <v/>
      </c>
      <c r="T115" s="2582">
        <f>+I115/$C115</f>
        <v/>
      </c>
      <c r="U115" s="2582">
        <f>+J115/$C115</f>
        <v/>
      </c>
      <c r="V115" s="2583">
        <f>+K115/$C115</f>
        <v/>
      </c>
      <c r="X115" s="343" t="inlineStr">
        <is>
          <t>COMMERCIAL</t>
        </is>
      </c>
      <c r="Y115" s="344">
        <f>+Z115/Z126</f>
        <v/>
      </c>
      <c r="Z115" s="345">
        <f>SUM(AA115:AH115)</f>
        <v/>
      </c>
      <c r="AA115" s="346" t="n"/>
      <c r="AB115" s="346" t="n"/>
      <c r="AC115" s="346" t="n"/>
      <c r="AD115" s="346" t="n"/>
      <c r="AE115" s="346" t="n"/>
      <c r="AF115" s="346" t="n"/>
      <c r="AG115" s="346" t="n"/>
      <c r="AH115" s="347" t="n"/>
      <c r="AI115" s="324" t="n"/>
      <c r="AJ115" s="343">
        <f>+$A115</f>
        <v/>
      </c>
      <c r="AK115" s="339">
        <f>SUM(AL115:AS115)</f>
        <v/>
      </c>
      <c r="AL115" s="2582">
        <f>+AA115/Z115</f>
        <v/>
      </c>
      <c r="AM115" s="2582">
        <f>+AB115/Z115</f>
        <v/>
      </c>
      <c r="AN115" s="2582">
        <f>+AC115/Z115</f>
        <v/>
      </c>
      <c r="AO115" s="2582">
        <f>+AD115/Z115</f>
        <v/>
      </c>
      <c r="AP115" s="2582">
        <f>+AE115/Z115</f>
        <v/>
      </c>
      <c r="AQ115" s="2582">
        <f>+AF115/Z115</f>
        <v/>
      </c>
      <c r="AR115" s="2582">
        <f>+AG115/Z115</f>
        <v/>
      </c>
      <c r="AS115" s="2583">
        <f>+AH115/Z115</f>
        <v/>
      </c>
      <c r="AU115" s="343" t="inlineStr">
        <is>
          <t>COMMERCIAL</t>
        </is>
      </c>
      <c r="AV115" s="344">
        <f>+AW115/AW126</f>
        <v/>
      </c>
      <c r="AW115" s="345">
        <f>SUM(AX115:BE115)</f>
        <v/>
      </c>
      <c r="AX115" s="346" t="n"/>
      <c r="AY115" s="346" t="n"/>
      <c r="AZ115" s="346" t="n"/>
      <c r="BA115" s="346" t="n"/>
      <c r="BB115" s="346" t="n"/>
      <c r="BC115" s="346" t="n"/>
      <c r="BD115" s="346" t="n"/>
      <c r="BE115" s="347" t="n"/>
      <c r="BF115" s="324" t="n"/>
      <c r="BG115" s="343">
        <f>+$A115</f>
        <v/>
      </c>
      <c r="BH115" s="339">
        <f>SUM(BI115:BP115)</f>
        <v/>
      </c>
      <c r="BI115" s="2582">
        <f>+AX115/AW115</f>
        <v/>
      </c>
      <c r="BJ115" s="2582">
        <f>+AY115/AW115</f>
        <v/>
      </c>
      <c r="BK115" s="2582">
        <f>+AZ115/AW115</f>
        <v/>
      </c>
      <c r="BL115" s="2582">
        <f>+BA115/AW115</f>
        <v/>
      </c>
      <c r="BM115" s="2582">
        <f>+BB115/AW115</f>
        <v/>
      </c>
      <c r="BN115" s="2582">
        <f>+BC115/AW115</f>
        <v/>
      </c>
      <c r="BO115" s="2582">
        <f>+BD115/AW115</f>
        <v/>
      </c>
      <c r="BP115" s="2583">
        <f>+BE115/AW115</f>
        <v/>
      </c>
      <c r="BR115" s="343" t="inlineStr">
        <is>
          <t>COMMERCIAL</t>
        </is>
      </c>
      <c r="BS115" s="344">
        <f>+BT115/BT126</f>
        <v/>
      </c>
      <c r="BT115" s="345">
        <f>SUM(BU115:CB115)</f>
        <v/>
      </c>
      <c r="BU115" s="346" t="n"/>
      <c r="BV115" s="346" t="n"/>
      <c r="BW115" s="346" t="n"/>
      <c r="BX115" s="346" t="n"/>
      <c r="BY115" s="346" t="n"/>
      <c r="BZ115" s="346" t="n"/>
      <c r="CA115" s="346" t="n"/>
      <c r="CB115" s="347" t="n"/>
      <c r="CC115" s="324" t="n"/>
      <c r="CD115" s="343">
        <f>+$A115</f>
        <v/>
      </c>
      <c r="CE115" s="339">
        <f>SUM(CF115:CM115)</f>
        <v/>
      </c>
      <c r="CF115" s="2582">
        <f>+BU115/BT115</f>
        <v/>
      </c>
      <c r="CG115" s="2582">
        <f>+BV115/BT115</f>
        <v/>
      </c>
      <c r="CH115" s="2582">
        <f>+BW115/BT115</f>
        <v/>
      </c>
      <c r="CI115" s="2582">
        <f>+BX115/BT115</f>
        <v/>
      </c>
      <c r="CJ115" s="2582">
        <f>+BY115/BT115</f>
        <v/>
      </c>
      <c r="CK115" s="2582">
        <f>+BZ115/BT115</f>
        <v/>
      </c>
      <c r="CL115" s="2582">
        <f>+CA115/BT115</f>
        <v/>
      </c>
      <c r="CM115" s="2583">
        <f>+CB115/BT115</f>
        <v/>
      </c>
      <c r="CO115" s="343" t="inlineStr">
        <is>
          <t>COMMERCIAL</t>
        </is>
      </c>
      <c r="CP115" s="344">
        <f>+CQ115/CQ126</f>
        <v/>
      </c>
      <c r="CQ115" s="345">
        <f>SUM(CR115:CY115)</f>
        <v/>
      </c>
      <c r="CR115" s="346" t="n"/>
      <c r="CS115" s="346" t="n"/>
      <c r="CT115" s="346" t="n"/>
      <c r="CU115" s="346" t="n"/>
      <c r="CV115" s="346" t="n"/>
      <c r="CW115" s="346" t="n"/>
      <c r="CX115" s="346" t="n"/>
      <c r="CY115" s="347" t="n"/>
      <c r="CZ115" s="324" t="n"/>
      <c r="DA115" s="343">
        <f>+$A115</f>
        <v/>
      </c>
      <c r="DB115" s="339">
        <f>SUM(DC115:DJ115)</f>
        <v/>
      </c>
      <c r="DC115" s="2582">
        <f>+CR115/CQ115</f>
        <v/>
      </c>
      <c r="DD115" s="2582">
        <f>+CS115/CQ115</f>
        <v/>
      </c>
      <c r="DE115" s="2582">
        <f>+CT115/CQ115</f>
        <v/>
      </c>
      <c r="DF115" s="2582">
        <f>+CU115/CQ115</f>
        <v/>
      </c>
      <c r="DG115" s="2582">
        <f>+CV115/CQ115</f>
        <v/>
      </c>
      <c r="DH115" s="2582">
        <f>+CW115/CQ115</f>
        <v/>
      </c>
      <c r="DI115" s="2582">
        <f>+CX115/CQ115</f>
        <v/>
      </c>
      <c r="DJ115" s="2583">
        <f>+CY115/CQ115</f>
        <v/>
      </c>
      <c r="DL115" s="343" t="inlineStr">
        <is>
          <t>COMMERCIAL</t>
        </is>
      </c>
      <c r="DM115" s="344">
        <f>+DN115/DN126</f>
        <v/>
      </c>
      <c r="DN115" s="345">
        <f>SUM(DO115:DV115)</f>
        <v/>
      </c>
      <c r="DO115" s="346" t="n"/>
      <c r="DP115" s="346" t="n"/>
      <c r="DQ115" s="346" t="n"/>
      <c r="DR115" s="346" t="n"/>
      <c r="DS115" s="346" t="n"/>
      <c r="DT115" s="346" t="n"/>
      <c r="DU115" s="346" t="n"/>
      <c r="DV115" s="347" t="n"/>
      <c r="DW115" s="324" t="n"/>
      <c r="DX115" s="343">
        <f>+$A115</f>
        <v/>
      </c>
      <c r="DY115" s="339">
        <f>SUM(DZ115:EG115)</f>
        <v/>
      </c>
      <c r="DZ115" s="2582">
        <f>+DO115/DN115</f>
        <v/>
      </c>
      <c r="EA115" s="2582">
        <f>+DP115/DN115</f>
        <v/>
      </c>
      <c r="EB115" s="2582">
        <f>+DQ115/DN115</f>
        <v/>
      </c>
      <c r="EC115" s="2582">
        <f>+DR115/DN115</f>
        <v/>
      </c>
      <c r="ED115" s="2582">
        <f>+DS115/DN115</f>
        <v/>
      </c>
      <c r="EE115" s="2582">
        <f>+DT115/DN115</f>
        <v/>
      </c>
      <c r="EF115" s="2582">
        <f>+DU115/DN115</f>
        <v/>
      </c>
      <c r="EG115" s="2583">
        <f>+DV115/DN115</f>
        <v/>
      </c>
      <c r="EI115" s="343" t="inlineStr">
        <is>
          <t>COMMERCIAL</t>
        </is>
      </c>
      <c r="EJ115" s="344">
        <f>+EK115/EK126</f>
        <v/>
      </c>
      <c r="EK115" s="345">
        <f>SUM(EL115:ES115)</f>
        <v/>
      </c>
      <c r="EL115" s="346" t="n"/>
      <c r="EM115" s="346" t="n"/>
      <c r="EN115" s="346" t="n"/>
      <c r="EO115" s="346" t="n"/>
      <c r="EP115" s="346" t="n"/>
      <c r="EQ115" s="346" t="n"/>
      <c r="ER115" s="346" t="n"/>
      <c r="ES115" s="347" t="n"/>
      <c r="ET115" s="324" t="n"/>
      <c r="EU115" s="343">
        <f>+$A115</f>
        <v/>
      </c>
      <c r="EV115" s="339">
        <f>SUM(EW115:FD115)</f>
        <v/>
      </c>
      <c r="EW115" s="2582">
        <f>+EL115/EK115</f>
        <v/>
      </c>
      <c r="EX115" s="2582">
        <f>+EM115/EK115</f>
        <v/>
      </c>
      <c r="EY115" s="2582">
        <f>+EN115/EK115</f>
        <v/>
      </c>
      <c r="EZ115" s="2582">
        <f>+EO115/EK115</f>
        <v/>
      </c>
      <c r="FA115" s="2582">
        <f>+EP115/EK115</f>
        <v/>
      </c>
      <c r="FB115" s="2582">
        <f>+EQ115/EK115</f>
        <v/>
      </c>
      <c r="FC115" s="2582">
        <f>+ER115/EK115</f>
        <v/>
      </c>
      <c r="FD115" s="2583">
        <f>+ES115/EK115</f>
        <v/>
      </c>
      <c r="FF115" s="343" t="inlineStr">
        <is>
          <t>COMMERCIAL</t>
        </is>
      </c>
      <c r="FG115" s="344">
        <f>+FH115/FH126</f>
        <v/>
      </c>
      <c r="FH115" s="345">
        <f>SUM(FI115:FP115)</f>
        <v/>
      </c>
      <c r="FI115" s="346" t="n"/>
      <c r="FJ115" s="346" t="n"/>
      <c r="FK115" s="346" t="n"/>
      <c r="FL115" s="346" t="n"/>
      <c r="FM115" s="346" t="n"/>
      <c r="FN115" s="346" t="n"/>
      <c r="FO115" s="346" t="n"/>
      <c r="FP115" s="347" t="n"/>
      <c r="FQ115" s="324" t="n"/>
      <c r="FR115" s="343">
        <f>+$A115</f>
        <v/>
      </c>
      <c r="FS115" s="339">
        <f>SUM(FT115:GA115)</f>
        <v/>
      </c>
      <c r="FT115" s="2582">
        <f>+FI115/FH115</f>
        <v/>
      </c>
      <c r="FU115" s="2582">
        <f>+FJ115/FH115</f>
        <v/>
      </c>
      <c r="FV115" s="2582">
        <f>+FK115/FH115</f>
        <v/>
      </c>
      <c r="FW115" s="2582">
        <f>+FL115/FH115</f>
        <v/>
      </c>
      <c r="FX115" s="2582">
        <f>+FM115/FH115</f>
        <v/>
      </c>
      <c r="FY115" s="2582">
        <f>+FN115/FH115</f>
        <v/>
      </c>
      <c r="FZ115" s="2582">
        <f>+FO115/FH115</f>
        <v/>
      </c>
      <c r="GA115" s="2583">
        <f>+FP115/FH115</f>
        <v/>
      </c>
      <c r="GC115" s="343" t="inlineStr">
        <is>
          <t>COMMERCIAL</t>
        </is>
      </c>
      <c r="GD115" s="344">
        <f>+GE115/GE126</f>
        <v/>
      </c>
      <c r="GE115" s="345">
        <f>SUM(GF115:GM115)</f>
        <v/>
      </c>
      <c r="GF115" s="346" t="n"/>
      <c r="GG115" s="346" t="n"/>
      <c r="GH115" s="346" t="n"/>
      <c r="GI115" s="346" t="n"/>
      <c r="GJ115" s="346" t="n"/>
      <c r="GK115" s="346" t="n"/>
      <c r="GL115" s="346" t="n"/>
      <c r="GM115" s="347" t="n"/>
      <c r="GN115" s="324" t="n"/>
      <c r="GO115" s="343">
        <f>+$A115</f>
        <v/>
      </c>
      <c r="GP115" s="339">
        <f>SUM(GQ115:GX115)</f>
        <v/>
      </c>
      <c r="GQ115" s="2582">
        <f>+GF115/GE115</f>
        <v/>
      </c>
      <c r="GR115" s="2582">
        <f>+GG115/GE115</f>
        <v/>
      </c>
      <c r="GS115" s="2582">
        <f>+GH115/GE115</f>
        <v/>
      </c>
      <c r="GT115" s="2582">
        <f>+GI115/GE115</f>
        <v/>
      </c>
      <c r="GU115" s="2582">
        <f>+GJ115/GE115</f>
        <v/>
      </c>
      <c r="GV115" s="2582">
        <f>+GK115/GE115</f>
        <v/>
      </c>
      <c r="GW115" s="2582">
        <f>+GL115/GE115</f>
        <v/>
      </c>
      <c r="GX115" s="2583">
        <f>+GM115/GE115</f>
        <v/>
      </c>
      <c r="GZ115" s="343" t="inlineStr">
        <is>
          <t>COMMERCIAL</t>
        </is>
      </c>
      <c r="HA115" s="344">
        <f>+HB115/HB126</f>
        <v/>
      </c>
      <c r="HB115" s="345">
        <f>SUM(HC115:HJ115)</f>
        <v/>
      </c>
      <c r="HC115" s="346" t="n"/>
      <c r="HD115" s="346" t="n"/>
      <c r="HE115" s="346" t="n"/>
      <c r="HF115" s="346" t="n"/>
      <c r="HG115" s="346" t="n"/>
      <c r="HH115" s="346" t="n"/>
      <c r="HI115" s="346" t="n"/>
      <c r="HJ115" s="347" t="n"/>
      <c r="HK115" s="324" t="n"/>
      <c r="HL115" s="343">
        <f>+$A115</f>
        <v/>
      </c>
      <c r="HM115" s="339">
        <f>SUM(HN115:HU115)</f>
        <v/>
      </c>
      <c r="HN115" s="2582">
        <f>+HC115/HB115</f>
        <v/>
      </c>
      <c r="HO115" s="2582">
        <f>+HD115/HB115</f>
        <v/>
      </c>
      <c r="HP115" s="2582">
        <f>+HE115/HB115</f>
        <v/>
      </c>
      <c r="HQ115" s="2582">
        <f>+HF115/HB115</f>
        <v/>
      </c>
      <c r="HR115" s="2582">
        <f>+HG115/HB115</f>
        <v/>
      </c>
      <c r="HS115" s="2582">
        <f>+HH115/HB115</f>
        <v/>
      </c>
      <c r="HT115" s="2582">
        <f>+HI115/HB115</f>
        <v/>
      </c>
      <c r="HU115" s="2583">
        <f>+HJ115/HB115</f>
        <v/>
      </c>
      <c r="HW115" s="343" t="inlineStr">
        <is>
          <t>COMMERCIAL</t>
        </is>
      </c>
      <c r="HX115" s="344">
        <f>+HY115/HY126</f>
        <v/>
      </c>
      <c r="HY115" s="345">
        <f>SUM(HZ115:IG115)</f>
        <v/>
      </c>
      <c r="HZ115" s="346" t="n"/>
      <c r="IA115" s="346" t="n"/>
      <c r="IB115" s="346" t="n"/>
      <c r="IC115" s="346" t="n"/>
      <c r="ID115" s="346" t="n"/>
      <c r="IE115" s="346" t="n"/>
      <c r="IF115" s="346" t="n"/>
      <c r="IG115" s="347" t="n"/>
      <c r="IH115" s="324" t="n"/>
      <c r="II115" s="343">
        <f>+$A115</f>
        <v/>
      </c>
      <c r="IJ115" s="339">
        <f>SUM(IK115:IR115)</f>
        <v/>
      </c>
      <c r="IK115" s="2582">
        <f>+HZ115/HY115</f>
        <v/>
      </c>
      <c r="IL115" s="2582">
        <f>+IA115/HY115</f>
        <v/>
      </c>
      <c r="IM115" s="2582">
        <f>+IB115/HY115</f>
        <v/>
      </c>
      <c r="IN115" s="2582">
        <f>+IC115/HY115</f>
        <v/>
      </c>
      <c r="IO115" s="2582">
        <f>+ID115/HY115</f>
        <v/>
      </c>
      <c r="IP115" s="2582">
        <f>+IE115/HY115</f>
        <v/>
      </c>
      <c r="IQ115" s="2582">
        <f>+IF115/HY115</f>
        <v/>
      </c>
      <c r="IR115" s="2583">
        <f>+IG115/HY115</f>
        <v/>
      </c>
      <c r="IT115" s="343" t="inlineStr">
        <is>
          <t>COMMERCIAL</t>
        </is>
      </c>
      <c r="IU115" s="344">
        <f>+IV115/IV126</f>
        <v/>
      </c>
      <c r="IV115" s="345">
        <f>SUM(IW115:JD115)</f>
        <v/>
      </c>
      <c r="IW115" s="346" t="n"/>
      <c r="IX115" s="346" t="n"/>
      <c r="IY115" s="346" t="n"/>
      <c r="IZ115" s="346" t="n"/>
      <c r="JA115" s="346" t="n"/>
      <c r="JB115" s="346" t="n"/>
      <c r="JC115" s="346" t="n"/>
      <c r="JD115" s="347" t="n"/>
      <c r="JE115" s="324" t="n"/>
      <c r="JF115" s="343">
        <f>+$A115</f>
        <v/>
      </c>
      <c r="JG115" s="339">
        <f>SUM(JH115:JO115)</f>
        <v/>
      </c>
      <c r="JH115" s="2582">
        <f>+IW115/IV115</f>
        <v/>
      </c>
      <c r="JI115" s="2582">
        <f>+IX115/IV115</f>
        <v/>
      </c>
      <c r="JJ115" s="2582">
        <f>+IY115/IV115</f>
        <v/>
      </c>
      <c r="JK115" s="2582">
        <f>+IZ115/IV115</f>
        <v/>
      </c>
      <c r="JL115" s="2582">
        <f>+JA115/IV115</f>
        <v/>
      </c>
      <c r="JM115" s="2582">
        <f>+JB115/IV115</f>
        <v/>
      </c>
      <c r="JN115" s="2582">
        <f>+JC115/IV115</f>
        <v/>
      </c>
      <c r="JO115" s="2583">
        <f>+JD115/IV115</f>
        <v/>
      </c>
      <c r="JQ115" s="343" t="inlineStr">
        <is>
          <t>COMMERCIAL</t>
        </is>
      </c>
      <c r="JR115" s="344">
        <f>+JS115/JS126</f>
        <v/>
      </c>
      <c r="JS115" s="345">
        <f>SUM(JT115:KA115)</f>
        <v/>
      </c>
      <c r="JT115" s="346" t="n"/>
      <c r="JU115" s="346" t="n"/>
      <c r="JV115" s="346" t="n"/>
      <c r="JW115" s="346" t="n"/>
      <c r="JX115" s="346" t="n"/>
      <c r="JY115" s="346" t="n"/>
      <c r="JZ115" s="346" t="n"/>
      <c r="KA115" s="347" t="n"/>
      <c r="KB115" s="324" t="n"/>
      <c r="KC115" s="343">
        <f>+$A115</f>
        <v/>
      </c>
      <c r="KD115" s="339">
        <f>SUM(KE115:KL115)</f>
        <v/>
      </c>
      <c r="KE115" s="2582">
        <f>+JT115/JS115</f>
        <v/>
      </c>
      <c r="KF115" s="2582">
        <f>+JU115/JS115</f>
        <v/>
      </c>
      <c r="KG115" s="2582">
        <f>+JV115/JS115</f>
        <v/>
      </c>
      <c r="KH115" s="2582">
        <f>+JW115/JS115</f>
        <v/>
      </c>
      <c r="KI115" s="2582">
        <f>+JX115/JS115</f>
        <v/>
      </c>
      <c r="KJ115" s="2582">
        <f>+JY115/JS115</f>
        <v/>
      </c>
      <c r="KK115" s="2582">
        <f>+JZ115/JS115</f>
        <v/>
      </c>
      <c r="KL115" s="2583">
        <f>+KA115/JS115</f>
        <v/>
      </c>
    </row>
    <row r="116">
      <c r="A116" s="343" t="inlineStr">
        <is>
          <t>HEALTHCARE PRO</t>
        </is>
      </c>
      <c r="B116" s="344">
        <f>+C116/C126</f>
        <v/>
      </c>
      <c r="C116" s="345">
        <f>SUM(D116:K116)</f>
        <v/>
      </c>
      <c r="D116" s="346">
        <f>AA116+AX116+BU116+CR116+DO116+EL116+FI116+GF116+HC116+HZ116+IW116+JT116</f>
        <v/>
      </c>
      <c r="E116" s="346">
        <f>AB116+AY116+BV116+CS116+DP116+EM116+FJ116+GG116+HD116+IA116+IX116+JU116</f>
        <v/>
      </c>
      <c r="F116" s="346">
        <f>AC116+AZ116+BW116+CT116+DQ116+EN116+FK116+GH116+HE116+IB116+IY116+JV116</f>
        <v/>
      </c>
      <c r="G116" s="346">
        <f>AD116+BA116+BX116+CU116+DR116+EO116+FL116+GI116+HF116+IC116+IZ116+JW116</f>
        <v/>
      </c>
      <c r="H116" s="346">
        <f>AE116+BB116+BY116+CV116+DS116+EP116+FM116+GJ116+HG116+ID116+JA116+JX116</f>
        <v/>
      </c>
      <c r="I116" s="346">
        <f>AF116+BC116+BZ116+CW116+DT116+EQ116+FN116+GK116+HH116+IE116+JB116+JY116</f>
        <v/>
      </c>
      <c r="J116" s="346">
        <f>AG116+BD116+CA116+CX116+DU116+ER116+FO116+GL116+HI116+IF116+JC116+JZ116</f>
        <v/>
      </c>
      <c r="K116" s="347">
        <f>AH116+BE116+CB116+CY116+DV116+ES116+FP116+GM116+HJ116+IG116+JD116+KA116</f>
        <v/>
      </c>
      <c r="L116" s="324" t="n"/>
      <c r="M116" s="343">
        <f>+$A116</f>
        <v/>
      </c>
      <c r="N116" s="339">
        <f>SUM(O116:V116)</f>
        <v/>
      </c>
      <c r="O116" s="2582">
        <f>+D116/$C116</f>
        <v/>
      </c>
      <c r="P116" s="2582">
        <f>+E116/$C116</f>
        <v/>
      </c>
      <c r="Q116" s="2582">
        <f>+F116/$C116</f>
        <v/>
      </c>
      <c r="R116" s="2582">
        <f>+G116/$C116</f>
        <v/>
      </c>
      <c r="S116" s="2582">
        <f>+H116/$C116</f>
        <v/>
      </c>
      <c r="T116" s="2582">
        <f>+I116/$C116</f>
        <v/>
      </c>
      <c r="U116" s="2582">
        <f>+J116/$C116</f>
        <v/>
      </c>
      <c r="V116" s="2583">
        <f>+K116/$C116</f>
        <v/>
      </c>
      <c r="X116" s="343" t="inlineStr">
        <is>
          <t>HEALTHCARE PRO</t>
        </is>
      </c>
      <c r="Y116" s="344">
        <f>+Z116/Z126</f>
        <v/>
      </c>
      <c r="Z116" s="345">
        <f>SUM(AA116:AH116)</f>
        <v/>
      </c>
      <c r="AA116" s="346" t="n"/>
      <c r="AB116" s="346" t="n"/>
      <c r="AC116" s="346" t="n"/>
      <c r="AD116" s="346" t="n"/>
      <c r="AE116" s="346" t="n"/>
      <c r="AF116" s="346" t="n"/>
      <c r="AG116" s="346" t="n"/>
      <c r="AH116" s="347" t="n"/>
      <c r="AI116" s="324" t="n"/>
      <c r="AJ116" s="343">
        <f>+$A116</f>
        <v/>
      </c>
      <c r="AK116" s="339">
        <f>SUM(AL116:AS116)</f>
        <v/>
      </c>
      <c r="AL116" s="2582">
        <f>+AA116/Z116</f>
        <v/>
      </c>
      <c r="AM116" s="2582">
        <f>+AB116/Z116</f>
        <v/>
      </c>
      <c r="AN116" s="2582">
        <f>+AC116/Z116</f>
        <v/>
      </c>
      <c r="AO116" s="2582">
        <f>+AD116/Z116</f>
        <v/>
      </c>
      <c r="AP116" s="2582">
        <f>+AE116/Z116</f>
        <v/>
      </c>
      <c r="AQ116" s="2582">
        <f>+AF116/Z116</f>
        <v/>
      </c>
      <c r="AR116" s="2582">
        <f>+AG116/Z116</f>
        <v/>
      </c>
      <c r="AS116" s="2583">
        <f>+AH116/Z116</f>
        <v/>
      </c>
      <c r="AU116" s="343" t="inlineStr">
        <is>
          <t>HEALTHCARE PRO</t>
        </is>
      </c>
      <c r="AV116" s="344">
        <f>+AW116/AW126</f>
        <v/>
      </c>
      <c r="AW116" s="345">
        <f>SUM(AX116:BE116)</f>
        <v/>
      </c>
      <c r="AX116" s="346" t="n"/>
      <c r="AY116" s="346" t="n"/>
      <c r="AZ116" s="346" t="n"/>
      <c r="BA116" s="346" t="n"/>
      <c r="BB116" s="346" t="n"/>
      <c r="BC116" s="346" t="n"/>
      <c r="BD116" s="346" t="n"/>
      <c r="BE116" s="347" t="n"/>
      <c r="BF116" s="324" t="n"/>
      <c r="BG116" s="343">
        <f>+$A116</f>
        <v/>
      </c>
      <c r="BH116" s="339">
        <f>SUM(BI116:BP116)</f>
        <v/>
      </c>
      <c r="BI116" s="2582">
        <f>+AX116/AW116</f>
        <v/>
      </c>
      <c r="BJ116" s="2582">
        <f>+AY116/AW116</f>
        <v/>
      </c>
      <c r="BK116" s="2582">
        <f>+AZ116/AW116</f>
        <v/>
      </c>
      <c r="BL116" s="2582">
        <f>+BA116/AW116</f>
        <v/>
      </c>
      <c r="BM116" s="2582">
        <f>+BB116/AW116</f>
        <v/>
      </c>
      <c r="BN116" s="2582">
        <f>+BC116/AW116</f>
        <v/>
      </c>
      <c r="BO116" s="2582">
        <f>+BD116/AW116</f>
        <v/>
      </c>
      <c r="BP116" s="2583">
        <f>+BE116/AW116</f>
        <v/>
      </c>
      <c r="BR116" s="343" t="inlineStr">
        <is>
          <t>HEALTHCARE PRO</t>
        </is>
      </c>
      <c r="BS116" s="344">
        <f>+BT116/BT126</f>
        <v/>
      </c>
      <c r="BT116" s="345">
        <f>SUM(BU116:CB116)</f>
        <v/>
      </c>
      <c r="BU116" s="346" t="n"/>
      <c r="BV116" s="346" t="n"/>
      <c r="BW116" s="346" t="n"/>
      <c r="BX116" s="346" t="n"/>
      <c r="BY116" s="346" t="n"/>
      <c r="BZ116" s="346" t="n"/>
      <c r="CA116" s="346" t="n"/>
      <c r="CB116" s="347" t="n"/>
      <c r="CC116" s="324" t="n"/>
      <c r="CD116" s="343">
        <f>+$A116</f>
        <v/>
      </c>
      <c r="CE116" s="339">
        <f>SUM(CF116:CM116)</f>
        <v/>
      </c>
      <c r="CF116" s="2582">
        <f>+BU116/BT116</f>
        <v/>
      </c>
      <c r="CG116" s="2582">
        <f>+BV116/BT116</f>
        <v/>
      </c>
      <c r="CH116" s="2582">
        <f>+BW116/BT116</f>
        <v/>
      </c>
      <c r="CI116" s="2582">
        <f>+BX116/BT116</f>
        <v/>
      </c>
      <c r="CJ116" s="2582">
        <f>+BY116/BT116</f>
        <v/>
      </c>
      <c r="CK116" s="2582">
        <f>+BZ116/BT116</f>
        <v/>
      </c>
      <c r="CL116" s="2582">
        <f>+CA116/BT116</f>
        <v/>
      </c>
      <c r="CM116" s="2583">
        <f>+CB116/BT116</f>
        <v/>
      </c>
      <c r="CO116" s="343" t="inlineStr">
        <is>
          <t>HEALTHCARE PRO</t>
        </is>
      </c>
      <c r="CP116" s="344">
        <f>+CQ116/CQ126</f>
        <v/>
      </c>
      <c r="CQ116" s="345">
        <f>SUM(CR116:CY116)</f>
        <v/>
      </c>
      <c r="CR116" s="346" t="n"/>
      <c r="CS116" s="346" t="n"/>
      <c r="CT116" s="346" t="n"/>
      <c r="CU116" s="346" t="n"/>
      <c r="CV116" s="346" t="n"/>
      <c r="CW116" s="346" t="n"/>
      <c r="CX116" s="346" t="n"/>
      <c r="CY116" s="347" t="n"/>
      <c r="CZ116" s="324" t="n"/>
      <c r="DA116" s="343">
        <f>+$A116</f>
        <v/>
      </c>
      <c r="DB116" s="339">
        <f>SUM(DC116:DJ116)</f>
        <v/>
      </c>
      <c r="DC116" s="2582">
        <f>+CR116/CQ116</f>
        <v/>
      </c>
      <c r="DD116" s="2582">
        <f>+CS116/CQ116</f>
        <v/>
      </c>
      <c r="DE116" s="2582">
        <f>+CT116/CQ116</f>
        <v/>
      </c>
      <c r="DF116" s="2582">
        <f>+CU116/CQ116</f>
        <v/>
      </c>
      <c r="DG116" s="2582">
        <f>+CV116/CQ116</f>
        <v/>
      </c>
      <c r="DH116" s="2582">
        <f>+CW116/CQ116</f>
        <v/>
      </c>
      <c r="DI116" s="2582">
        <f>+CX116/CQ116</f>
        <v/>
      </c>
      <c r="DJ116" s="2583">
        <f>+CY116/CQ116</f>
        <v/>
      </c>
      <c r="DL116" s="343" t="inlineStr">
        <is>
          <t>HEALTHCARE PRO</t>
        </is>
      </c>
      <c r="DM116" s="344">
        <f>+DN116/DN126</f>
        <v/>
      </c>
      <c r="DN116" s="345">
        <f>SUM(DO116:DV116)</f>
        <v/>
      </c>
      <c r="DO116" s="346" t="n"/>
      <c r="DP116" s="346" t="n"/>
      <c r="DQ116" s="346" t="n"/>
      <c r="DR116" s="346" t="n"/>
      <c r="DS116" s="346" t="n"/>
      <c r="DT116" s="346" t="n"/>
      <c r="DU116" s="346" t="n"/>
      <c r="DV116" s="347" t="n"/>
      <c r="DW116" s="324" t="n"/>
      <c r="DX116" s="343">
        <f>+$A116</f>
        <v/>
      </c>
      <c r="DY116" s="339">
        <f>SUM(DZ116:EG116)</f>
        <v/>
      </c>
      <c r="DZ116" s="2582">
        <f>+DO116/DN116</f>
        <v/>
      </c>
      <c r="EA116" s="2582">
        <f>+DP116/DN116</f>
        <v/>
      </c>
      <c r="EB116" s="2582">
        <f>+DQ116/DN116</f>
        <v/>
      </c>
      <c r="EC116" s="2582">
        <f>+DR116/DN116</f>
        <v/>
      </c>
      <c r="ED116" s="2582">
        <f>+DS116/DN116</f>
        <v/>
      </c>
      <c r="EE116" s="2582">
        <f>+DT116/DN116</f>
        <v/>
      </c>
      <c r="EF116" s="2582">
        <f>+DU116/DN116</f>
        <v/>
      </c>
      <c r="EG116" s="2583">
        <f>+DV116/DN116</f>
        <v/>
      </c>
      <c r="EI116" s="343" t="inlineStr">
        <is>
          <t>HEALTHCARE PRO</t>
        </is>
      </c>
      <c r="EJ116" s="344">
        <f>+EK116/EK126</f>
        <v/>
      </c>
      <c r="EK116" s="345">
        <f>SUM(EL116:ES116)</f>
        <v/>
      </c>
      <c r="EL116" s="346" t="n"/>
      <c r="EM116" s="346" t="n"/>
      <c r="EN116" s="346" t="n"/>
      <c r="EO116" s="346" t="n"/>
      <c r="EP116" s="346" t="n"/>
      <c r="EQ116" s="346" t="n"/>
      <c r="ER116" s="346" t="n"/>
      <c r="ES116" s="347" t="n"/>
      <c r="ET116" s="324" t="n"/>
      <c r="EU116" s="343">
        <f>+$A116</f>
        <v/>
      </c>
      <c r="EV116" s="339">
        <f>SUM(EW116:FD116)</f>
        <v/>
      </c>
      <c r="EW116" s="2582">
        <f>+EL116/EK116</f>
        <v/>
      </c>
      <c r="EX116" s="2582">
        <f>+EM116/EK116</f>
        <v/>
      </c>
      <c r="EY116" s="2582">
        <f>+EN116/EK116</f>
        <v/>
      </c>
      <c r="EZ116" s="2582">
        <f>+EO116/EK116</f>
        <v/>
      </c>
      <c r="FA116" s="2582">
        <f>+EP116/EK116</f>
        <v/>
      </c>
      <c r="FB116" s="2582">
        <f>+EQ116/EK116</f>
        <v/>
      </c>
      <c r="FC116" s="2582">
        <f>+ER116/EK116</f>
        <v/>
      </c>
      <c r="FD116" s="2583">
        <f>+ES116/EK116</f>
        <v/>
      </c>
      <c r="FF116" s="343" t="inlineStr">
        <is>
          <t>HEALTHCARE PRO</t>
        </is>
      </c>
      <c r="FG116" s="344">
        <f>+FH116/FH126</f>
        <v/>
      </c>
      <c r="FH116" s="345">
        <f>SUM(FI116:FP116)</f>
        <v/>
      </c>
      <c r="FI116" s="346" t="n"/>
      <c r="FJ116" s="346" t="n"/>
      <c r="FK116" s="346" t="n"/>
      <c r="FL116" s="346" t="n"/>
      <c r="FM116" s="346" t="n"/>
      <c r="FN116" s="346" t="n"/>
      <c r="FO116" s="346" t="n"/>
      <c r="FP116" s="347" t="n"/>
      <c r="FQ116" s="324" t="n"/>
      <c r="FR116" s="343">
        <f>+$A116</f>
        <v/>
      </c>
      <c r="FS116" s="339">
        <f>SUM(FT116:GA116)</f>
        <v/>
      </c>
      <c r="FT116" s="2582">
        <f>+FI116/FH116</f>
        <v/>
      </c>
      <c r="FU116" s="2582">
        <f>+FJ116/FH116</f>
        <v/>
      </c>
      <c r="FV116" s="2582">
        <f>+FK116/FH116</f>
        <v/>
      </c>
      <c r="FW116" s="2582">
        <f>+FL116/FH116</f>
        <v/>
      </c>
      <c r="FX116" s="2582">
        <f>+FM116/FH116</f>
        <v/>
      </c>
      <c r="FY116" s="2582">
        <f>+FN116/FH116</f>
        <v/>
      </c>
      <c r="FZ116" s="2582">
        <f>+FO116/FH116</f>
        <v/>
      </c>
      <c r="GA116" s="2583">
        <f>+FP116/FH116</f>
        <v/>
      </c>
      <c r="GC116" s="343" t="inlineStr">
        <is>
          <t>HEALTHCARE PRO</t>
        </is>
      </c>
      <c r="GD116" s="344">
        <f>+GE116/GE126</f>
        <v/>
      </c>
      <c r="GE116" s="345">
        <f>SUM(GF116:GM116)</f>
        <v/>
      </c>
      <c r="GF116" s="346" t="n"/>
      <c r="GG116" s="346" t="n"/>
      <c r="GH116" s="346" t="n"/>
      <c r="GI116" s="346" t="n"/>
      <c r="GJ116" s="346" t="n"/>
      <c r="GK116" s="346" t="n"/>
      <c r="GL116" s="346" t="n"/>
      <c r="GM116" s="347" t="n"/>
      <c r="GN116" s="324" t="n"/>
      <c r="GO116" s="343">
        <f>+$A116</f>
        <v/>
      </c>
      <c r="GP116" s="339">
        <f>SUM(GQ116:GX116)</f>
        <v/>
      </c>
      <c r="GQ116" s="2582">
        <f>+GF116/GE116</f>
        <v/>
      </c>
      <c r="GR116" s="2582">
        <f>+GG116/GE116</f>
        <v/>
      </c>
      <c r="GS116" s="2582">
        <f>+GH116/GE116</f>
        <v/>
      </c>
      <c r="GT116" s="2582">
        <f>+GI116/GE116</f>
        <v/>
      </c>
      <c r="GU116" s="2582">
        <f>+GJ116/GE116</f>
        <v/>
      </c>
      <c r="GV116" s="2582">
        <f>+GK116/GE116</f>
        <v/>
      </c>
      <c r="GW116" s="2582">
        <f>+GL116/GE116</f>
        <v/>
      </c>
      <c r="GX116" s="2583">
        <f>+GM116/GE116</f>
        <v/>
      </c>
      <c r="GZ116" s="343" t="inlineStr">
        <is>
          <t>HEALTHCARE PRO</t>
        </is>
      </c>
      <c r="HA116" s="344">
        <f>+HB116/HB126</f>
        <v/>
      </c>
      <c r="HB116" s="345">
        <f>SUM(HC116:HJ116)</f>
        <v/>
      </c>
      <c r="HC116" s="346" t="n"/>
      <c r="HD116" s="346" t="n"/>
      <c r="HE116" s="346" t="n"/>
      <c r="HF116" s="346" t="n"/>
      <c r="HG116" s="346" t="n"/>
      <c r="HH116" s="346" t="n"/>
      <c r="HI116" s="346" t="n"/>
      <c r="HJ116" s="347" t="n"/>
      <c r="HK116" s="324" t="n"/>
      <c r="HL116" s="343">
        <f>+$A116</f>
        <v/>
      </c>
      <c r="HM116" s="339">
        <f>SUM(HN116:HU116)</f>
        <v/>
      </c>
      <c r="HN116" s="2582">
        <f>+HC116/HB116</f>
        <v/>
      </c>
      <c r="HO116" s="2582">
        <f>+HD116/HB116</f>
        <v/>
      </c>
      <c r="HP116" s="2582">
        <f>+HE116/HB116</f>
        <v/>
      </c>
      <c r="HQ116" s="2582">
        <f>+HF116/HB116</f>
        <v/>
      </c>
      <c r="HR116" s="2582">
        <f>+HG116/HB116</f>
        <v/>
      </c>
      <c r="HS116" s="2582">
        <f>+HH116/HB116</f>
        <v/>
      </c>
      <c r="HT116" s="2582">
        <f>+HI116/HB116</f>
        <v/>
      </c>
      <c r="HU116" s="2583">
        <f>+HJ116/HB116</f>
        <v/>
      </c>
      <c r="HW116" s="343" t="inlineStr">
        <is>
          <t>HEALTHCARE PRO</t>
        </is>
      </c>
      <c r="HX116" s="344">
        <f>+HY116/HY126</f>
        <v/>
      </c>
      <c r="HY116" s="345">
        <f>SUM(HZ116:IG116)</f>
        <v/>
      </c>
      <c r="HZ116" s="346" t="n"/>
      <c r="IA116" s="346" t="n"/>
      <c r="IB116" s="346" t="n"/>
      <c r="IC116" s="346" t="n"/>
      <c r="ID116" s="346" t="n"/>
      <c r="IE116" s="346" t="n"/>
      <c r="IF116" s="346" t="n"/>
      <c r="IG116" s="347" t="n"/>
      <c r="IH116" s="324" t="n"/>
      <c r="II116" s="343">
        <f>+$A116</f>
        <v/>
      </c>
      <c r="IJ116" s="339">
        <f>SUM(IK116:IR116)</f>
        <v/>
      </c>
      <c r="IK116" s="2582">
        <f>+HZ116/HY116</f>
        <v/>
      </c>
      <c r="IL116" s="2582">
        <f>+IA116/HY116</f>
        <v/>
      </c>
      <c r="IM116" s="2582">
        <f>+IB116/HY116</f>
        <v/>
      </c>
      <c r="IN116" s="2582">
        <f>+IC116/HY116</f>
        <v/>
      </c>
      <c r="IO116" s="2582">
        <f>+ID116/HY116</f>
        <v/>
      </c>
      <c r="IP116" s="2582">
        <f>+IE116/HY116</f>
        <v/>
      </c>
      <c r="IQ116" s="2582">
        <f>+IF116/HY116</f>
        <v/>
      </c>
      <c r="IR116" s="2583">
        <f>+IG116/HY116</f>
        <v/>
      </c>
      <c r="IT116" s="343" t="inlineStr">
        <is>
          <t>HEALTHCARE PRO</t>
        </is>
      </c>
      <c r="IU116" s="344">
        <f>+IV116/IV126</f>
        <v/>
      </c>
      <c r="IV116" s="345">
        <f>SUM(IW116:JD116)</f>
        <v/>
      </c>
      <c r="IW116" s="346" t="n"/>
      <c r="IX116" s="346" t="n"/>
      <c r="IY116" s="346" t="n"/>
      <c r="IZ116" s="346" t="n"/>
      <c r="JA116" s="346" t="n"/>
      <c r="JB116" s="346" t="n"/>
      <c r="JC116" s="346" t="n"/>
      <c r="JD116" s="347" t="n"/>
      <c r="JE116" s="324" t="n"/>
      <c r="JF116" s="343">
        <f>+$A116</f>
        <v/>
      </c>
      <c r="JG116" s="339">
        <f>SUM(JH116:JO116)</f>
        <v/>
      </c>
      <c r="JH116" s="2582">
        <f>+IW116/IV116</f>
        <v/>
      </c>
      <c r="JI116" s="2582">
        <f>+IX116/IV116</f>
        <v/>
      </c>
      <c r="JJ116" s="2582">
        <f>+IY116/IV116</f>
        <v/>
      </c>
      <c r="JK116" s="2582">
        <f>+IZ116/IV116</f>
        <v/>
      </c>
      <c r="JL116" s="2582">
        <f>+JA116/IV116</f>
        <v/>
      </c>
      <c r="JM116" s="2582">
        <f>+JB116/IV116</f>
        <v/>
      </c>
      <c r="JN116" s="2582">
        <f>+JC116/IV116</f>
        <v/>
      </c>
      <c r="JO116" s="2583">
        <f>+JD116/IV116</f>
        <v/>
      </c>
      <c r="JQ116" s="343" t="inlineStr">
        <is>
          <t>HEALTHCARE PRO</t>
        </is>
      </c>
      <c r="JR116" s="344">
        <f>+JS116/JS126</f>
        <v/>
      </c>
      <c r="JS116" s="345">
        <f>SUM(JT116:KA116)</f>
        <v/>
      </c>
      <c r="JT116" s="346" t="n"/>
      <c r="JU116" s="346" t="n"/>
      <c r="JV116" s="346" t="n"/>
      <c r="JW116" s="346" t="n"/>
      <c r="JX116" s="346" t="n"/>
      <c r="JY116" s="346" t="n"/>
      <c r="JZ116" s="346" t="n"/>
      <c r="KA116" s="347" t="n"/>
      <c r="KB116" s="324" t="n"/>
      <c r="KC116" s="343">
        <f>+$A116</f>
        <v/>
      </c>
      <c r="KD116" s="339">
        <f>SUM(KE116:KL116)</f>
        <v/>
      </c>
      <c r="KE116" s="2582">
        <f>+JT116/JS116</f>
        <v/>
      </c>
      <c r="KF116" s="2582">
        <f>+JU116/JS116</f>
        <v/>
      </c>
      <c r="KG116" s="2582">
        <f>+JV116/JS116</f>
        <v/>
      </c>
      <c r="KH116" s="2582">
        <f>+JW116/JS116</f>
        <v/>
      </c>
      <c r="KI116" s="2582">
        <f>+JX116/JS116</f>
        <v/>
      </c>
      <c r="KJ116" s="2582">
        <f>+JY116/JS116</f>
        <v/>
      </c>
      <c r="KK116" s="2582">
        <f>+JZ116/JS116</f>
        <v/>
      </c>
      <c r="KL116" s="2583">
        <f>+KA116/JS116</f>
        <v/>
      </c>
    </row>
    <row r="117">
      <c r="A117" s="343" t="inlineStr">
        <is>
          <t>INSTITUTIONAL</t>
        </is>
      </c>
      <c r="B117" s="344">
        <f>+C117/C126</f>
        <v/>
      </c>
      <c r="C117" s="345">
        <f>SUM(D117:K117)</f>
        <v/>
      </c>
      <c r="D117" s="346">
        <f>AA117+AX117+BU117+CR117+DO117+EL117+FI117+GF117+HC117+HZ117+IW117+JT117</f>
        <v/>
      </c>
      <c r="E117" s="346">
        <f>AB117+AY117+BV117+CS117+DP117+EM117+FJ117+GG117+HD117+IA117+IX117+JU117</f>
        <v/>
      </c>
      <c r="F117" s="346">
        <f>AC117+AZ117+BW117+CT117+DQ117+EN117+FK117+GH117+HE117+IB117+IY117+JV117</f>
        <v/>
      </c>
      <c r="G117" s="346">
        <f>AD117+BA117+BX117+CU117+DR117+EO117+FL117+GI117+HF117+IC117+IZ117+JW117</f>
        <v/>
      </c>
      <c r="H117" s="346">
        <f>AE117+BB117+BY117+CV117+DS117+EP117+FM117+GJ117+HG117+ID117+JA117+JX117</f>
        <v/>
      </c>
      <c r="I117" s="346">
        <f>AF117+BC117+BZ117+CW117+DT117+EQ117+FN117+GK117+HH117+IE117+JB117+JY117</f>
        <v/>
      </c>
      <c r="J117" s="346">
        <f>AG117+BD117+CA117+CX117+DU117+ER117+FO117+GL117+HI117+IF117+JC117+JZ117</f>
        <v/>
      </c>
      <c r="K117" s="347">
        <f>AH117+BE117+CB117+CY117+DV117+ES117+FP117+GM117+HJ117+IG117+JD117+KA117</f>
        <v/>
      </c>
      <c r="L117" s="324" t="n"/>
      <c r="M117" s="343">
        <f>+$A117</f>
        <v/>
      </c>
      <c r="N117" s="339">
        <f>SUM(O117:V117)</f>
        <v/>
      </c>
      <c r="O117" s="2582">
        <f>+D117/$C117</f>
        <v/>
      </c>
      <c r="P117" s="2582">
        <f>+E117/$C117</f>
        <v/>
      </c>
      <c r="Q117" s="2582">
        <f>+F117/$C117</f>
        <v/>
      </c>
      <c r="R117" s="2582">
        <f>+G117/$C117</f>
        <v/>
      </c>
      <c r="S117" s="2582">
        <f>+H117/$C117</f>
        <v/>
      </c>
      <c r="T117" s="2582">
        <f>+I117/$C117</f>
        <v/>
      </c>
      <c r="U117" s="2582">
        <f>+J117/$C117</f>
        <v/>
      </c>
      <c r="V117" s="2583">
        <f>+K117/$C117</f>
        <v/>
      </c>
      <c r="X117" s="343" t="inlineStr">
        <is>
          <t>INSTITUTIONAL</t>
        </is>
      </c>
      <c r="Y117" s="344">
        <f>+Z117/Z126</f>
        <v/>
      </c>
      <c r="Z117" s="345">
        <f>SUM(AA117:AH117)</f>
        <v/>
      </c>
      <c r="AA117" s="346" t="n"/>
      <c r="AB117" s="346" t="n"/>
      <c r="AC117" s="346" t="n"/>
      <c r="AD117" s="346" t="n"/>
      <c r="AE117" s="346" t="n"/>
      <c r="AF117" s="346" t="n"/>
      <c r="AG117" s="346" t="n"/>
      <c r="AH117" s="347" t="n"/>
      <c r="AI117" s="324" t="n"/>
      <c r="AJ117" s="343">
        <f>+$A117</f>
        <v/>
      </c>
      <c r="AK117" s="339">
        <f>SUM(AL117:AS117)</f>
        <v/>
      </c>
      <c r="AL117" s="2582">
        <f>+AA117/Z117</f>
        <v/>
      </c>
      <c r="AM117" s="2582">
        <f>+AB117/Z117</f>
        <v/>
      </c>
      <c r="AN117" s="2582">
        <f>+AC117/Z117</f>
        <v/>
      </c>
      <c r="AO117" s="2582">
        <f>+AD117/Z117</f>
        <v/>
      </c>
      <c r="AP117" s="2582">
        <f>+AE117/Z117</f>
        <v/>
      </c>
      <c r="AQ117" s="2582">
        <f>+AF117/Z117</f>
        <v/>
      </c>
      <c r="AR117" s="2582">
        <f>+AG117/Z117</f>
        <v/>
      </c>
      <c r="AS117" s="2583">
        <f>+AH117/Z117</f>
        <v/>
      </c>
      <c r="AU117" s="343" t="inlineStr">
        <is>
          <t>INSTITUTIONAL</t>
        </is>
      </c>
      <c r="AV117" s="344">
        <f>+AW117/AW126</f>
        <v/>
      </c>
      <c r="AW117" s="345">
        <f>SUM(AX117:BE117)</f>
        <v/>
      </c>
      <c r="AX117" s="346" t="n"/>
      <c r="AY117" s="346" t="n"/>
      <c r="AZ117" s="346" t="n"/>
      <c r="BA117" s="346" t="n"/>
      <c r="BB117" s="346" t="n"/>
      <c r="BC117" s="346" t="n"/>
      <c r="BD117" s="346" t="n"/>
      <c r="BE117" s="347" t="n"/>
      <c r="BF117" s="324" t="n"/>
      <c r="BG117" s="343">
        <f>+$A117</f>
        <v/>
      </c>
      <c r="BH117" s="339">
        <f>SUM(BI117:BP117)</f>
        <v/>
      </c>
      <c r="BI117" s="2582">
        <f>+AX117/AW117</f>
        <v/>
      </c>
      <c r="BJ117" s="2582">
        <f>+AY117/AW117</f>
        <v/>
      </c>
      <c r="BK117" s="2582">
        <f>+AZ117/AW117</f>
        <v/>
      </c>
      <c r="BL117" s="2582">
        <f>+BA117/AW117</f>
        <v/>
      </c>
      <c r="BM117" s="2582">
        <f>+BB117/AW117</f>
        <v/>
      </c>
      <c r="BN117" s="2582">
        <f>+BC117/AW117</f>
        <v/>
      </c>
      <c r="BO117" s="2582">
        <f>+BD117/AW117</f>
        <v/>
      </c>
      <c r="BP117" s="2583">
        <f>+BE117/AW117</f>
        <v/>
      </c>
      <c r="BR117" s="343" t="inlineStr">
        <is>
          <t>INSTITUTIONAL</t>
        </is>
      </c>
      <c r="BS117" s="344">
        <f>+BT117/BT126</f>
        <v/>
      </c>
      <c r="BT117" s="345">
        <f>SUM(BU117:CB117)</f>
        <v/>
      </c>
      <c r="BU117" s="346" t="n"/>
      <c r="BV117" s="346" t="n"/>
      <c r="BW117" s="346" t="n"/>
      <c r="BX117" s="346" t="n"/>
      <c r="BY117" s="346" t="n"/>
      <c r="BZ117" s="346" t="n"/>
      <c r="CA117" s="346" t="n"/>
      <c r="CB117" s="347" t="n"/>
      <c r="CC117" s="324" t="n"/>
      <c r="CD117" s="343">
        <f>+$A117</f>
        <v/>
      </c>
      <c r="CE117" s="339">
        <f>SUM(CF117:CM117)</f>
        <v/>
      </c>
      <c r="CF117" s="2582">
        <f>+BU117/BT117</f>
        <v/>
      </c>
      <c r="CG117" s="2582">
        <f>+BV117/BT117</f>
        <v/>
      </c>
      <c r="CH117" s="2582">
        <f>+BW117/BT117</f>
        <v/>
      </c>
      <c r="CI117" s="2582">
        <f>+BX117/BT117</f>
        <v/>
      </c>
      <c r="CJ117" s="2582">
        <f>+BY117/BT117</f>
        <v/>
      </c>
      <c r="CK117" s="2582">
        <f>+BZ117/BT117</f>
        <v/>
      </c>
      <c r="CL117" s="2582">
        <f>+CA117/BT117</f>
        <v/>
      </c>
      <c r="CM117" s="2583">
        <f>+CB117/BT117</f>
        <v/>
      </c>
      <c r="CO117" s="343" t="inlineStr">
        <is>
          <t>INSTITUTIONAL</t>
        </is>
      </c>
      <c r="CP117" s="344">
        <f>+CQ117/CQ126</f>
        <v/>
      </c>
      <c r="CQ117" s="345">
        <f>SUM(CR117:CY117)</f>
        <v/>
      </c>
      <c r="CR117" s="346" t="n"/>
      <c r="CS117" s="346" t="n"/>
      <c r="CT117" s="346" t="n"/>
      <c r="CU117" s="346" t="n"/>
      <c r="CV117" s="346" t="n"/>
      <c r="CW117" s="346" t="n"/>
      <c r="CX117" s="346" t="n"/>
      <c r="CY117" s="347" t="n"/>
      <c r="CZ117" s="324" t="n"/>
      <c r="DA117" s="343">
        <f>+$A117</f>
        <v/>
      </c>
      <c r="DB117" s="339">
        <f>SUM(DC117:DJ117)</f>
        <v/>
      </c>
      <c r="DC117" s="2582">
        <f>+CR117/CQ117</f>
        <v/>
      </c>
      <c r="DD117" s="2582">
        <f>+CS117/CQ117</f>
        <v/>
      </c>
      <c r="DE117" s="2582">
        <f>+CT117/CQ117</f>
        <v/>
      </c>
      <c r="DF117" s="2582">
        <f>+CU117/CQ117</f>
        <v/>
      </c>
      <c r="DG117" s="2582">
        <f>+CV117/CQ117</f>
        <v/>
      </c>
      <c r="DH117" s="2582">
        <f>+CW117/CQ117</f>
        <v/>
      </c>
      <c r="DI117" s="2582">
        <f>+CX117/CQ117</f>
        <v/>
      </c>
      <c r="DJ117" s="2583">
        <f>+CY117/CQ117</f>
        <v/>
      </c>
      <c r="DL117" s="343" t="inlineStr">
        <is>
          <t>INSTITUTIONAL</t>
        </is>
      </c>
      <c r="DM117" s="344">
        <f>+DN117/DN126</f>
        <v/>
      </c>
      <c r="DN117" s="345">
        <f>SUM(DO117:DV117)</f>
        <v/>
      </c>
      <c r="DO117" s="346" t="n"/>
      <c r="DP117" s="346" t="n"/>
      <c r="DQ117" s="346" t="n"/>
      <c r="DR117" s="346" t="n"/>
      <c r="DS117" s="346" t="n"/>
      <c r="DT117" s="346" t="n"/>
      <c r="DU117" s="346" t="n"/>
      <c r="DV117" s="347" t="n"/>
      <c r="DW117" s="324" t="n"/>
      <c r="DX117" s="343">
        <f>+$A117</f>
        <v/>
      </c>
      <c r="DY117" s="339">
        <f>SUM(DZ117:EG117)</f>
        <v/>
      </c>
      <c r="DZ117" s="2582">
        <f>+DO117/DN117</f>
        <v/>
      </c>
      <c r="EA117" s="2582">
        <f>+DP117/DN117</f>
        <v/>
      </c>
      <c r="EB117" s="2582">
        <f>+DQ117/DN117</f>
        <v/>
      </c>
      <c r="EC117" s="2582">
        <f>+DR117/DN117</f>
        <v/>
      </c>
      <c r="ED117" s="2582">
        <f>+DS117/DN117</f>
        <v/>
      </c>
      <c r="EE117" s="2582">
        <f>+DT117/DN117</f>
        <v/>
      </c>
      <c r="EF117" s="2582">
        <f>+DU117/DN117</f>
        <v/>
      </c>
      <c r="EG117" s="2583">
        <f>+DV117/DN117</f>
        <v/>
      </c>
      <c r="EI117" s="343" t="inlineStr">
        <is>
          <t>INSTITUTIONAL</t>
        </is>
      </c>
      <c r="EJ117" s="344">
        <f>+EK117/EK126</f>
        <v/>
      </c>
      <c r="EK117" s="345">
        <f>SUM(EL117:ES117)</f>
        <v/>
      </c>
      <c r="EL117" s="346" t="n"/>
      <c r="EM117" s="346" t="n"/>
      <c r="EN117" s="346" t="n"/>
      <c r="EO117" s="346" t="n"/>
      <c r="EP117" s="346" t="n"/>
      <c r="EQ117" s="346" t="n"/>
      <c r="ER117" s="346" t="n"/>
      <c r="ES117" s="347" t="n"/>
      <c r="ET117" s="324" t="n"/>
      <c r="EU117" s="343">
        <f>+$A117</f>
        <v/>
      </c>
      <c r="EV117" s="339">
        <f>SUM(EW117:FD117)</f>
        <v/>
      </c>
      <c r="EW117" s="2582">
        <f>+EL117/EK117</f>
        <v/>
      </c>
      <c r="EX117" s="2582">
        <f>+EM117/EK117</f>
        <v/>
      </c>
      <c r="EY117" s="2582">
        <f>+EN117/EK117</f>
        <v/>
      </c>
      <c r="EZ117" s="2582">
        <f>+EO117/EK117</f>
        <v/>
      </c>
      <c r="FA117" s="2582">
        <f>+EP117/EK117</f>
        <v/>
      </c>
      <c r="FB117" s="2582">
        <f>+EQ117/EK117</f>
        <v/>
      </c>
      <c r="FC117" s="2582">
        <f>+ER117/EK117</f>
        <v/>
      </c>
      <c r="FD117" s="2583">
        <f>+ES117/EK117</f>
        <v/>
      </c>
      <c r="FF117" s="343" t="inlineStr">
        <is>
          <t>INSTITUTIONAL</t>
        </is>
      </c>
      <c r="FG117" s="344">
        <f>+FH117/FH126</f>
        <v/>
      </c>
      <c r="FH117" s="345">
        <f>SUM(FI117:FP117)</f>
        <v/>
      </c>
      <c r="FI117" s="346" t="n"/>
      <c r="FJ117" s="346" t="n"/>
      <c r="FK117" s="346" t="n"/>
      <c r="FL117" s="346" t="n"/>
      <c r="FM117" s="346" t="n"/>
      <c r="FN117" s="346" t="n"/>
      <c r="FO117" s="346" t="n"/>
      <c r="FP117" s="347" t="n"/>
      <c r="FQ117" s="324" t="n"/>
      <c r="FR117" s="343">
        <f>+$A117</f>
        <v/>
      </c>
      <c r="FS117" s="339">
        <f>SUM(FT117:GA117)</f>
        <v/>
      </c>
      <c r="FT117" s="2582">
        <f>+FI117/FH117</f>
        <v/>
      </c>
      <c r="FU117" s="2582">
        <f>+FJ117/FH117</f>
        <v/>
      </c>
      <c r="FV117" s="2582">
        <f>+FK117/FH117</f>
        <v/>
      </c>
      <c r="FW117" s="2582">
        <f>+FL117/FH117</f>
        <v/>
      </c>
      <c r="FX117" s="2582">
        <f>+FM117/FH117</f>
        <v/>
      </c>
      <c r="FY117" s="2582">
        <f>+FN117/FH117</f>
        <v/>
      </c>
      <c r="FZ117" s="2582">
        <f>+FO117/FH117</f>
        <v/>
      </c>
      <c r="GA117" s="2583">
        <f>+FP117/FH117</f>
        <v/>
      </c>
      <c r="GC117" s="343" t="inlineStr">
        <is>
          <t>INSTITUTIONAL</t>
        </is>
      </c>
      <c r="GD117" s="344">
        <f>+GE117/GE126</f>
        <v/>
      </c>
      <c r="GE117" s="345">
        <f>SUM(GF117:GM117)</f>
        <v/>
      </c>
      <c r="GF117" s="346" t="n"/>
      <c r="GG117" s="346" t="n"/>
      <c r="GH117" s="346" t="n"/>
      <c r="GI117" s="346" t="n"/>
      <c r="GJ117" s="346" t="n"/>
      <c r="GK117" s="346" t="n"/>
      <c r="GL117" s="346" t="n"/>
      <c r="GM117" s="347" t="n"/>
      <c r="GN117" s="324" t="n"/>
      <c r="GO117" s="343">
        <f>+$A117</f>
        <v/>
      </c>
      <c r="GP117" s="339">
        <f>SUM(GQ117:GX117)</f>
        <v/>
      </c>
      <c r="GQ117" s="2582">
        <f>+GF117/GE117</f>
        <v/>
      </c>
      <c r="GR117" s="2582">
        <f>+GG117/GE117</f>
        <v/>
      </c>
      <c r="GS117" s="2582">
        <f>+GH117/GE117</f>
        <v/>
      </c>
      <c r="GT117" s="2582">
        <f>+GI117/GE117</f>
        <v/>
      </c>
      <c r="GU117" s="2582">
        <f>+GJ117/GE117</f>
        <v/>
      </c>
      <c r="GV117" s="2582">
        <f>+GK117/GE117</f>
        <v/>
      </c>
      <c r="GW117" s="2582">
        <f>+GL117/GE117</f>
        <v/>
      </c>
      <c r="GX117" s="2583">
        <f>+GM117/GE117</f>
        <v/>
      </c>
      <c r="GZ117" s="343" t="inlineStr">
        <is>
          <t>INSTITUTIONAL</t>
        </is>
      </c>
      <c r="HA117" s="344">
        <f>+HB117/HB126</f>
        <v/>
      </c>
      <c r="HB117" s="345">
        <f>SUM(HC117:HJ117)</f>
        <v/>
      </c>
      <c r="HC117" s="346" t="n"/>
      <c r="HD117" s="346" t="n"/>
      <c r="HE117" s="346" t="n"/>
      <c r="HF117" s="346" t="n"/>
      <c r="HG117" s="346" t="n"/>
      <c r="HH117" s="346" t="n"/>
      <c r="HI117" s="346" t="n"/>
      <c r="HJ117" s="347" t="n"/>
      <c r="HK117" s="324" t="n"/>
      <c r="HL117" s="343">
        <f>+$A117</f>
        <v/>
      </c>
      <c r="HM117" s="339">
        <f>SUM(HN117:HU117)</f>
        <v/>
      </c>
      <c r="HN117" s="2582">
        <f>+HC117/HB117</f>
        <v/>
      </c>
      <c r="HO117" s="2582">
        <f>+HD117/HB117</f>
        <v/>
      </c>
      <c r="HP117" s="2582">
        <f>+HE117/HB117</f>
        <v/>
      </c>
      <c r="HQ117" s="2582">
        <f>+HF117/HB117</f>
        <v/>
      </c>
      <c r="HR117" s="2582">
        <f>+HG117/HB117</f>
        <v/>
      </c>
      <c r="HS117" s="2582">
        <f>+HH117/HB117</f>
        <v/>
      </c>
      <c r="HT117" s="2582">
        <f>+HI117/HB117</f>
        <v/>
      </c>
      <c r="HU117" s="2583">
        <f>+HJ117/HB117</f>
        <v/>
      </c>
      <c r="HW117" s="343" t="inlineStr">
        <is>
          <t>INSTITUTIONAL</t>
        </is>
      </c>
      <c r="HX117" s="344">
        <f>+HY117/HY126</f>
        <v/>
      </c>
      <c r="HY117" s="345">
        <f>SUM(HZ117:IG117)</f>
        <v/>
      </c>
      <c r="HZ117" s="346" t="n"/>
      <c r="IA117" s="346" t="n"/>
      <c r="IB117" s="346" t="n"/>
      <c r="IC117" s="346" t="n"/>
      <c r="ID117" s="346" t="n"/>
      <c r="IE117" s="346" t="n"/>
      <c r="IF117" s="346" t="n"/>
      <c r="IG117" s="347" t="n"/>
      <c r="IH117" s="324" t="n"/>
      <c r="II117" s="343">
        <f>+$A117</f>
        <v/>
      </c>
      <c r="IJ117" s="339">
        <f>SUM(IK117:IR117)</f>
        <v/>
      </c>
      <c r="IK117" s="2582">
        <f>+HZ117/HY117</f>
        <v/>
      </c>
      <c r="IL117" s="2582">
        <f>+IA117/HY117</f>
        <v/>
      </c>
      <c r="IM117" s="2582">
        <f>+IB117/HY117</f>
        <v/>
      </c>
      <c r="IN117" s="2582">
        <f>+IC117/HY117</f>
        <v/>
      </c>
      <c r="IO117" s="2582">
        <f>+ID117/HY117</f>
        <v/>
      </c>
      <c r="IP117" s="2582">
        <f>+IE117/HY117</f>
        <v/>
      </c>
      <c r="IQ117" s="2582">
        <f>+IF117/HY117</f>
        <v/>
      </c>
      <c r="IR117" s="2583">
        <f>+IG117/HY117</f>
        <v/>
      </c>
      <c r="IT117" s="343" t="inlineStr">
        <is>
          <t>INSTITUTIONAL</t>
        </is>
      </c>
      <c r="IU117" s="344">
        <f>+IV117/IV126</f>
        <v/>
      </c>
      <c r="IV117" s="345">
        <f>SUM(IW117:JD117)</f>
        <v/>
      </c>
      <c r="IW117" s="346" t="n"/>
      <c r="IX117" s="346" t="n"/>
      <c r="IY117" s="346" t="n"/>
      <c r="IZ117" s="346" t="n"/>
      <c r="JA117" s="346" t="n"/>
      <c r="JB117" s="346" t="n"/>
      <c r="JC117" s="346" t="n"/>
      <c r="JD117" s="347" t="n"/>
      <c r="JE117" s="324" t="n"/>
      <c r="JF117" s="343">
        <f>+$A117</f>
        <v/>
      </c>
      <c r="JG117" s="339">
        <f>SUM(JH117:JO117)</f>
        <v/>
      </c>
      <c r="JH117" s="2582">
        <f>+IW117/IV117</f>
        <v/>
      </c>
      <c r="JI117" s="2582">
        <f>+IX117/IV117</f>
        <v/>
      </c>
      <c r="JJ117" s="2582">
        <f>+IY117/IV117</f>
        <v/>
      </c>
      <c r="JK117" s="2582">
        <f>+IZ117/IV117</f>
        <v/>
      </c>
      <c r="JL117" s="2582">
        <f>+JA117/IV117</f>
        <v/>
      </c>
      <c r="JM117" s="2582">
        <f>+JB117/IV117</f>
        <v/>
      </c>
      <c r="JN117" s="2582">
        <f>+JC117/IV117</f>
        <v/>
      </c>
      <c r="JO117" s="2583">
        <f>+JD117/IV117</f>
        <v/>
      </c>
      <c r="JQ117" s="343" t="inlineStr">
        <is>
          <t>INSTITUTIONAL</t>
        </is>
      </c>
      <c r="JR117" s="344">
        <f>+JS117/JS126</f>
        <v/>
      </c>
      <c r="JS117" s="345">
        <f>SUM(JT117:KA117)</f>
        <v/>
      </c>
      <c r="JT117" s="346" t="n"/>
      <c r="JU117" s="346" t="n"/>
      <c r="JV117" s="346" t="n"/>
      <c r="JW117" s="346" t="n"/>
      <c r="JX117" s="346" t="n"/>
      <c r="JY117" s="346" t="n"/>
      <c r="JZ117" s="346" t="n"/>
      <c r="KA117" s="347" t="n"/>
      <c r="KB117" s="324" t="n"/>
      <c r="KC117" s="343">
        <f>+$A117</f>
        <v/>
      </c>
      <c r="KD117" s="339">
        <f>SUM(KE117:KL117)</f>
        <v/>
      </c>
      <c r="KE117" s="2582">
        <f>+JT117/JS117</f>
        <v/>
      </c>
      <c r="KF117" s="2582">
        <f>+JU117/JS117</f>
        <v/>
      </c>
      <c r="KG117" s="2582">
        <f>+JV117/JS117</f>
        <v/>
      </c>
      <c r="KH117" s="2582">
        <f>+JW117/JS117</f>
        <v/>
      </c>
      <c r="KI117" s="2582">
        <f>+JX117/JS117</f>
        <v/>
      </c>
      <c r="KJ117" s="2582">
        <f>+JY117/JS117</f>
        <v/>
      </c>
      <c r="KK117" s="2582">
        <f>+JZ117/JS117</f>
        <v/>
      </c>
      <c r="KL117" s="2583">
        <f>+KA117/JS117</f>
        <v/>
      </c>
    </row>
    <row r="118">
      <c r="A118" s="343" t="inlineStr">
        <is>
          <t>MANAGED CARE</t>
        </is>
      </c>
      <c r="B118" s="344">
        <f>+C118/C126</f>
        <v/>
      </c>
      <c r="C118" s="345">
        <f>SUM(D118:K118)</f>
        <v/>
      </c>
      <c r="D118" s="346">
        <f>AA118+AX118+BU118+CR118+DO118+EL118+FI118+GF118+HC118+HZ118+IW118+JT118</f>
        <v/>
      </c>
      <c r="E118" s="346">
        <f>AB118+AY118+BV118+CS118+DP118+EM118+FJ118+GG118+HD118+IA118+IX118+JU118</f>
        <v/>
      </c>
      <c r="F118" s="346">
        <f>AC118+AZ118+BW118+CT118+DQ118+EN118+FK118+GH118+HE118+IB118+IY118+JV118</f>
        <v/>
      </c>
      <c r="G118" s="346">
        <f>AD118+BA118+BX118+CU118+DR118+EO118+FL118+GI118+HF118+IC118+IZ118+JW118</f>
        <v/>
      </c>
      <c r="H118" s="346">
        <f>AE118+BB118+BY118+CV118+DS118+EP118+FM118+GJ118+HG118+ID118+JA118+JX118</f>
        <v/>
      </c>
      <c r="I118" s="346">
        <f>AF118+BC118+BZ118+CW118+DT118+EQ118+FN118+GK118+HH118+IE118+JB118+JY118</f>
        <v/>
      </c>
      <c r="J118" s="346">
        <f>AG118+BD118+CA118+CX118+DU118+ER118+FO118+GL118+HI118+IF118+JC118+JZ118</f>
        <v/>
      </c>
      <c r="K118" s="347">
        <f>AH118+BE118+CB118+CY118+DV118+ES118+FP118+GM118+HJ118+IG118+JD118+KA118</f>
        <v/>
      </c>
      <c r="L118" s="324" t="n"/>
      <c r="M118" s="343">
        <f>+$A118</f>
        <v/>
      </c>
      <c r="N118" s="339">
        <f>SUM(O118:V118)</f>
        <v/>
      </c>
      <c r="O118" s="2582">
        <f>+D118/$C118</f>
        <v/>
      </c>
      <c r="P118" s="2582">
        <f>+E118/$C118</f>
        <v/>
      </c>
      <c r="Q118" s="2582">
        <f>+F118/$C118</f>
        <v/>
      </c>
      <c r="R118" s="2582">
        <f>+G118/$C118</f>
        <v/>
      </c>
      <c r="S118" s="2582">
        <f>+H118/$C118</f>
        <v/>
      </c>
      <c r="T118" s="2582">
        <f>+I118/$C118</f>
        <v/>
      </c>
      <c r="U118" s="2582">
        <f>+J118/$C118</f>
        <v/>
      </c>
      <c r="V118" s="2583">
        <f>+K118/$C118</f>
        <v/>
      </c>
      <c r="X118" s="343" t="inlineStr">
        <is>
          <t>MANAGED CARE</t>
        </is>
      </c>
      <c r="Y118" s="344">
        <f>+Z118/Z126</f>
        <v/>
      </c>
      <c r="Z118" s="345">
        <f>SUM(AA118:AH118)</f>
        <v/>
      </c>
      <c r="AA118" s="346" t="n"/>
      <c r="AB118" s="346" t="n"/>
      <c r="AC118" s="346" t="n"/>
      <c r="AD118" s="346" t="n"/>
      <c r="AE118" s="346" t="n"/>
      <c r="AF118" s="346" t="n"/>
      <c r="AG118" s="346" t="n"/>
      <c r="AH118" s="347" t="n"/>
      <c r="AI118" s="324" t="n"/>
      <c r="AJ118" s="343">
        <f>+$A118</f>
        <v/>
      </c>
      <c r="AK118" s="339">
        <f>SUM(AL118:AS118)</f>
        <v/>
      </c>
      <c r="AL118" s="2582">
        <f>+AA118/Z118</f>
        <v/>
      </c>
      <c r="AM118" s="2582">
        <f>+AB118/Z118</f>
        <v/>
      </c>
      <c r="AN118" s="2582">
        <f>+AC118/Z118</f>
        <v/>
      </c>
      <c r="AO118" s="2582">
        <f>+AD118/Z118</f>
        <v/>
      </c>
      <c r="AP118" s="2582">
        <f>+AE118/Z118</f>
        <v/>
      </c>
      <c r="AQ118" s="2582">
        <f>+AF118/Z118</f>
        <v/>
      </c>
      <c r="AR118" s="2582">
        <f>+AG118/Z118</f>
        <v/>
      </c>
      <c r="AS118" s="2583">
        <f>+AH118/Z118</f>
        <v/>
      </c>
      <c r="AU118" s="343" t="inlineStr">
        <is>
          <t>MANAGED CARE</t>
        </is>
      </c>
      <c r="AV118" s="344">
        <f>+AW118/AW126</f>
        <v/>
      </c>
      <c r="AW118" s="345">
        <f>SUM(AX118:BE118)</f>
        <v/>
      </c>
      <c r="AX118" s="346" t="n"/>
      <c r="AY118" s="346" t="n"/>
      <c r="AZ118" s="346" t="n"/>
      <c r="BA118" s="346" t="n"/>
      <c r="BB118" s="346" t="n"/>
      <c r="BC118" s="346" t="n"/>
      <c r="BD118" s="346" t="n"/>
      <c r="BE118" s="347" t="n"/>
      <c r="BF118" s="324" t="n"/>
      <c r="BG118" s="343">
        <f>+$A118</f>
        <v/>
      </c>
      <c r="BH118" s="339">
        <f>SUM(BI118:BP118)</f>
        <v/>
      </c>
      <c r="BI118" s="2582">
        <f>+AX118/AW118</f>
        <v/>
      </c>
      <c r="BJ118" s="2582">
        <f>+AY118/AW118</f>
        <v/>
      </c>
      <c r="BK118" s="2582">
        <f>+AZ118/AW118</f>
        <v/>
      </c>
      <c r="BL118" s="2582">
        <f>+BA118/AW118</f>
        <v/>
      </c>
      <c r="BM118" s="2582">
        <f>+BB118/AW118</f>
        <v/>
      </c>
      <c r="BN118" s="2582">
        <f>+BC118/AW118</f>
        <v/>
      </c>
      <c r="BO118" s="2582">
        <f>+BD118/AW118</f>
        <v/>
      </c>
      <c r="BP118" s="2583">
        <f>+BE118/AW118</f>
        <v/>
      </c>
      <c r="BR118" s="343" t="inlineStr">
        <is>
          <t>MANAGED CARE</t>
        </is>
      </c>
      <c r="BS118" s="344">
        <f>+BT118/BT126</f>
        <v/>
      </c>
      <c r="BT118" s="345">
        <f>SUM(BU118:CB118)</f>
        <v/>
      </c>
      <c r="BU118" s="346" t="n"/>
      <c r="BV118" s="346" t="n"/>
      <c r="BW118" s="346" t="n"/>
      <c r="BX118" s="346" t="n"/>
      <c r="BY118" s="346" t="n"/>
      <c r="BZ118" s="346" t="n"/>
      <c r="CA118" s="346" t="n"/>
      <c r="CB118" s="347" t="n"/>
      <c r="CC118" s="324" t="n"/>
      <c r="CD118" s="343">
        <f>+$A118</f>
        <v/>
      </c>
      <c r="CE118" s="339">
        <f>SUM(CF118:CM118)</f>
        <v/>
      </c>
      <c r="CF118" s="2582">
        <f>+BU118/BT118</f>
        <v/>
      </c>
      <c r="CG118" s="2582">
        <f>+BV118/BT118</f>
        <v/>
      </c>
      <c r="CH118" s="2582">
        <f>+BW118/BT118</f>
        <v/>
      </c>
      <c r="CI118" s="2582">
        <f>+BX118/BT118</f>
        <v/>
      </c>
      <c r="CJ118" s="2582">
        <f>+BY118/BT118</f>
        <v/>
      </c>
      <c r="CK118" s="2582">
        <f>+BZ118/BT118</f>
        <v/>
      </c>
      <c r="CL118" s="2582">
        <f>+CA118/BT118</f>
        <v/>
      </c>
      <c r="CM118" s="2583">
        <f>+CB118/BT118</f>
        <v/>
      </c>
      <c r="CO118" s="343" t="inlineStr">
        <is>
          <t>MANAGED CARE</t>
        </is>
      </c>
      <c r="CP118" s="344">
        <f>+CQ118/CQ126</f>
        <v/>
      </c>
      <c r="CQ118" s="345">
        <f>SUM(CR118:CY118)</f>
        <v/>
      </c>
      <c r="CR118" s="346" t="n"/>
      <c r="CS118" s="346" t="n"/>
      <c r="CT118" s="346" t="n"/>
      <c r="CU118" s="346" t="n"/>
      <c r="CV118" s="346" t="n"/>
      <c r="CW118" s="346" t="n"/>
      <c r="CX118" s="346" t="n"/>
      <c r="CY118" s="347" t="n"/>
      <c r="CZ118" s="324" t="n"/>
      <c r="DA118" s="343">
        <f>+$A118</f>
        <v/>
      </c>
      <c r="DB118" s="339">
        <f>SUM(DC118:DJ118)</f>
        <v/>
      </c>
      <c r="DC118" s="2582">
        <f>+CR118/CQ118</f>
        <v/>
      </c>
      <c r="DD118" s="2582">
        <f>+CS118/CQ118</f>
        <v/>
      </c>
      <c r="DE118" s="2582">
        <f>+CT118/CQ118</f>
        <v/>
      </c>
      <c r="DF118" s="2582">
        <f>+CU118/CQ118</f>
        <v/>
      </c>
      <c r="DG118" s="2582">
        <f>+CV118/CQ118</f>
        <v/>
      </c>
      <c r="DH118" s="2582">
        <f>+CW118/CQ118</f>
        <v/>
      </c>
      <c r="DI118" s="2582">
        <f>+CX118/CQ118</f>
        <v/>
      </c>
      <c r="DJ118" s="2583">
        <f>+CY118/CQ118</f>
        <v/>
      </c>
      <c r="DL118" s="343" t="inlineStr">
        <is>
          <t>MANAGED CARE</t>
        </is>
      </c>
      <c r="DM118" s="344">
        <f>+DN118/DN126</f>
        <v/>
      </c>
      <c r="DN118" s="345">
        <f>SUM(DO118:DV118)</f>
        <v/>
      </c>
      <c r="DO118" s="346" t="n"/>
      <c r="DP118" s="346" t="n"/>
      <c r="DQ118" s="346" t="n"/>
      <c r="DR118" s="346" t="n"/>
      <c r="DS118" s="346" t="n"/>
      <c r="DT118" s="346" t="n"/>
      <c r="DU118" s="346" t="n"/>
      <c r="DV118" s="347" t="n"/>
      <c r="DW118" s="324" t="n"/>
      <c r="DX118" s="343">
        <f>+$A118</f>
        <v/>
      </c>
      <c r="DY118" s="339">
        <f>SUM(DZ118:EG118)</f>
        <v/>
      </c>
      <c r="DZ118" s="2582">
        <f>+DO118/DN118</f>
        <v/>
      </c>
      <c r="EA118" s="2582">
        <f>+DP118/DN118</f>
        <v/>
      </c>
      <c r="EB118" s="2582">
        <f>+DQ118/DN118</f>
        <v/>
      </c>
      <c r="EC118" s="2582">
        <f>+DR118/DN118</f>
        <v/>
      </c>
      <c r="ED118" s="2582">
        <f>+DS118/DN118</f>
        <v/>
      </c>
      <c r="EE118" s="2582">
        <f>+DT118/DN118</f>
        <v/>
      </c>
      <c r="EF118" s="2582">
        <f>+DU118/DN118</f>
        <v/>
      </c>
      <c r="EG118" s="2583">
        <f>+DV118/DN118</f>
        <v/>
      </c>
      <c r="EI118" s="343" t="inlineStr">
        <is>
          <t>MANAGED CARE</t>
        </is>
      </c>
      <c r="EJ118" s="344">
        <f>+EK118/EK126</f>
        <v/>
      </c>
      <c r="EK118" s="345">
        <f>SUM(EL118:ES118)</f>
        <v/>
      </c>
      <c r="EL118" s="346" t="n"/>
      <c r="EM118" s="346" t="n"/>
      <c r="EN118" s="346" t="n"/>
      <c r="EO118" s="346" t="n"/>
      <c r="EP118" s="346" t="n"/>
      <c r="EQ118" s="346" t="n"/>
      <c r="ER118" s="346" t="n"/>
      <c r="ES118" s="347" t="n"/>
      <c r="ET118" s="324" t="n"/>
      <c r="EU118" s="343">
        <f>+$A118</f>
        <v/>
      </c>
      <c r="EV118" s="339">
        <f>SUM(EW118:FD118)</f>
        <v/>
      </c>
      <c r="EW118" s="2582">
        <f>+EL118/EK118</f>
        <v/>
      </c>
      <c r="EX118" s="2582">
        <f>+EM118/EK118</f>
        <v/>
      </c>
      <c r="EY118" s="2582">
        <f>+EN118/EK118</f>
        <v/>
      </c>
      <c r="EZ118" s="2582">
        <f>+EO118/EK118</f>
        <v/>
      </c>
      <c r="FA118" s="2582">
        <f>+EP118/EK118</f>
        <v/>
      </c>
      <c r="FB118" s="2582">
        <f>+EQ118/EK118</f>
        <v/>
      </c>
      <c r="FC118" s="2582">
        <f>+ER118/EK118</f>
        <v/>
      </c>
      <c r="FD118" s="2583">
        <f>+ES118/EK118</f>
        <v/>
      </c>
      <c r="FF118" s="343" t="inlineStr">
        <is>
          <t>MANAGED CARE</t>
        </is>
      </c>
      <c r="FG118" s="344">
        <f>+FH118/FH126</f>
        <v/>
      </c>
      <c r="FH118" s="345">
        <f>SUM(FI118:FP118)</f>
        <v/>
      </c>
      <c r="FI118" s="346" t="n"/>
      <c r="FJ118" s="346" t="n"/>
      <c r="FK118" s="346" t="n"/>
      <c r="FL118" s="346" t="n"/>
      <c r="FM118" s="346" t="n"/>
      <c r="FN118" s="346" t="n"/>
      <c r="FO118" s="346" t="n"/>
      <c r="FP118" s="347" t="n"/>
      <c r="FQ118" s="324" t="n"/>
      <c r="FR118" s="343">
        <f>+$A118</f>
        <v/>
      </c>
      <c r="FS118" s="339">
        <f>SUM(FT118:GA118)</f>
        <v/>
      </c>
      <c r="FT118" s="2582">
        <f>+FI118/FH118</f>
        <v/>
      </c>
      <c r="FU118" s="2582">
        <f>+FJ118/FH118</f>
        <v/>
      </c>
      <c r="FV118" s="2582">
        <f>+FK118/FH118</f>
        <v/>
      </c>
      <c r="FW118" s="2582">
        <f>+FL118/FH118</f>
        <v/>
      </c>
      <c r="FX118" s="2582">
        <f>+FM118/FH118</f>
        <v/>
      </c>
      <c r="FY118" s="2582">
        <f>+FN118/FH118</f>
        <v/>
      </c>
      <c r="FZ118" s="2582">
        <f>+FO118/FH118</f>
        <v/>
      </c>
      <c r="GA118" s="2583">
        <f>+FP118/FH118</f>
        <v/>
      </c>
      <c r="GC118" s="343" t="inlineStr">
        <is>
          <t>MANAGED CARE</t>
        </is>
      </c>
      <c r="GD118" s="344">
        <f>+GE118/GE126</f>
        <v/>
      </c>
      <c r="GE118" s="345">
        <f>SUM(GF118:GM118)</f>
        <v/>
      </c>
      <c r="GF118" s="346" t="n"/>
      <c r="GG118" s="346" t="n"/>
      <c r="GH118" s="346" t="n"/>
      <c r="GI118" s="346" t="n"/>
      <c r="GJ118" s="346" t="n"/>
      <c r="GK118" s="346" t="n"/>
      <c r="GL118" s="346" t="n"/>
      <c r="GM118" s="347" t="n"/>
      <c r="GN118" s="324" t="n"/>
      <c r="GO118" s="343">
        <f>+$A118</f>
        <v/>
      </c>
      <c r="GP118" s="339">
        <f>SUM(GQ118:GX118)</f>
        <v/>
      </c>
      <c r="GQ118" s="2582">
        <f>+GF118/GE118</f>
        <v/>
      </c>
      <c r="GR118" s="2582">
        <f>+GG118/GE118</f>
        <v/>
      </c>
      <c r="GS118" s="2582">
        <f>+GH118/GE118</f>
        <v/>
      </c>
      <c r="GT118" s="2582">
        <f>+GI118/GE118</f>
        <v/>
      </c>
      <c r="GU118" s="2582">
        <f>+GJ118/GE118</f>
        <v/>
      </c>
      <c r="GV118" s="2582">
        <f>+GK118/GE118</f>
        <v/>
      </c>
      <c r="GW118" s="2582">
        <f>+GL118/GE118</f>
        <v/>
      </c>
      <c r="GX118" s="2583">
        <f>+GM118/GE118</f>
        <v/>
      </c>
      <c r="GZ118" s="343" t="inlineStr">
        <is>
          <t>MANAGED CARE</t>
        </is>
      </c>
      <c r="HA118" s="344">
        <f>+HB118/HB126</f>
        <v/>
      </c>
      <c r="HB118" s="345">
        <f>SUM(HC118:HJ118)</f>
        <v/>
      </c>
      <c r="HC118" s="346" t="n"/>
      <c r="HD118" s="346" t="n"/>
      <c r="HE118" s="346" t="n"/>
      <c r="HF118" s="346" t="n"/>
      <c r="HG118" s="346" t="n"/>
      <c r="HH118" s="346" t="n"/>
      <c r="HI118" s="346" t="n"/>
      <c r="HJ118" s="347" t="n"/>
      <c r="HK118" s="324" t="n"/>
      <c r="HL118" s="343">
        <f>+$A118</f>
        <v/>
      </c>
      <c r="HM118" s="339">
        <f>SUM(HN118:HU118)</f>
        <v/>
      </c>
      <c r="HN118" s="2582">
        <f>+HC118/HB118</f>
        <v/>
      </c>
      <c r="HO118" s="2582">
        <f>+HD118/HB118</f>
        <v/>
      </c>
      <c r="HP118" s="2582">
        <f>+HE118/HB118</f>
        <v/>
      </c>
      <c r="HQ118" s="2582">
        <f>+HF118/HB118</f>
        <v/>
      </c>
      <c r="HR118" s="2582">
        <f>+HG118/HB118</f>
        <v/>
      </c>
      <c r="HS118" s="2582">
        <f>+HH118/HB118</f>
        <v/>
      </c>
      <c r="HT118" s="2582">
        <f>+HI118/HB118</f>
        <v/>
      </c>
      <c r="HU118" s="2583">
        <f>+HJ118/HB118</f>
        <v/>
      </c>
      <c r="HW118" s="343" t="inlineStr">
        <is>
          <t>MANAGED CARE</t>
        </is>
      </c>
      <c r="HX118" s="344">
        <f>+HY118/HY126</f>
        <v/>
      </c>
      <c r="HY118" s="345">
        <f>SUM(HZ118:IG118)</f>
        <v/>
      </c>
      <c r="HZ118" s="346" t="n"/>
      <c r="IA118" s="346" t="n"/>
      <c r="IB118" s="346" t="n"/>
      <c r="IC118" s="346" t="n"/>
      <c r="ID118" s="346" t="n"/>
      <c r="IE118" s="346" t="n"/>
      <c r="IF118" s="346" t="n"/>
      <c r="IG118" s="347" t="n"/>
      <c r="IH118" s="324" t="n"/>
      <c r="II118" s="343">
        <f>+$A118</f>
        <v/>
      </c>
      <c r="IJ118" s="339">
        <f>SUM(IK118:IR118)</f>
        <v/>
      </c>
      <c r="IK118" s="2582">
        <f>+HZ118/HY118</f>
        <v/>
      </c>
      <c r="IL118" s="2582">
        <f>+IA118/HY118</f>
        <v/>
      </c>
      <c r="IM118" s="2582">
        <f>+IB118/HY118</f>
        <v/>
      </c>
      <c r="IN118" s="2582">
        <f>+IC118/HY118</f>
        <v/>
      </c>
      <c r="IO118" s="2582">
        <f>+ID118/HY118</f>
        <v/>
      </c>
      <c r="IP118" s="2582">
        <f>+IE118/HY118</f>
        <v/>
      </c>
      <c r="IQ118" s="2582">
        <f>+IF118/HY118</f>
        <v/>
      </c>
      <c r="IR118" s="2583">
        <f>+IG118/HY118</f>
        <v/>
      </c>
      <c r="IT118" s="343" t="inlineStr">
        <is>
          <t>MANAGED CARE</t>
        </is>
      </c>
      <c r="IU118" s="344">
        <f>+IV118/IV126</f>
        <v/>
      </c>
      <c r="IV118" s="345">
        <f>SUM(IW118:JD118)</f>
        <v/>
      </c>
      <c r="IW118" s="346" t="n"/>
      <c r="IX118" s="346" t="n"/>
      <c r="IY118" s="346" t="n"/>
      <c r="IZ118" s="346" t="n"/>
      <c r="JA118" s="346" t="n"/>
      <c r="JB118" s="346" t="n"/>
      <c r="JC118" s="346" t="n"/>
      <c r="JD118" s="347" t="n"/>
      <c r="JE118" s="324" t="n"/>
      <c r="JF118" s="343">
        <f>+$A118</f>
        <v/>
      </c>
      <c r="JG118" s="339">
        <f>SUM(JH118:JO118)</f>
        <v/>
      </c>
      <c r="JH118" s="2582">
        <f>+IW118/IV118</f>
        <v/>
      </c>
      <c r="JI118" s="2582">
        <f>+IX118/IV118</f>
        <v/>
      </c>
      <c r="JJ118" s="2582">
        <f>+IY118/IV118</f>
        <v/>
      </c>
      <c r="JK118" s="2582">
        <f>+IZ118/IV118</f>
        <v/>
      </c>
      <c r="JL118" s="2582">
        <f>+JA118/IV118</f>
        <v/>
      </c>
      <c r="JM118" s="2582">
        <f>+JB118/IV118</f>
        <v/>
      </c>
      <c r="JN118" s="2582">
        <f>+JC118/IV118</f>
        <v/>
      </c>
      <c r="JO118" s="2583">
        <f>+JD118/IV118</f>
        <v/>
      </c>
      <c r="JQ118" s="343" t="inlineStr">
        <is>
          <t>MANAGED CARE</t>
        </is>
      </c>
      <c r="JR118" s="344">
        <f>+JS118/JS126</f>
        <v/>
      </c>
      <c r="JS118" s="345">
        <f>SUM(JT118:KA118)</f>
        <v/>
      </c>
      <c r="JT118" s="346" t="n"/>
      <c r="JU118" s="346" t="n"/>
      <c r="JV118" s="346" t="n"/>
      <c r="JW118" s="346" t="n"/>
      <c r="JX118" s="346" t="n"/>
      <c r="JY118" s="346" t="n"/>
      <c r="JZ118" s="346" t="n"/>
      <c r="KA118" s="347" t="n"/>
      <c r="KB118" s="324" t="n"/>
      <c r="KC118" s="343">
        <f>+$A118</f>
        <v/>
      </c>
      <c r="KD118" s="339">
        <f>SUM(KE118:KL118)</f>
        <v/>
      </c>
      <c r="KE118" s="2582">
        <f>+JT118/JS118</f>
        <v/>
      </c>
      <c r="KF118" s="2582">
        <f>+JU118/JS118</f>
        <v/>
      </c>
      <c r="KG118" s="2582">
        <f>+JV118/JS118</f>
        <v/>
      </c>
      <c r="KH118" s="2582">
        <f>+JW118/JS118</f>
        <v/>
      </c>
      <c r="KI118" s="2582">
        <f>+JX118/JS118</f>
        <v/>
      </c>
      <c r="KJ118" s="2582">
        <f>+JY118/JS118</f>
        <v/>
      </c>
      <c r="KK118" s="2582">
        <f>+JZ118/JS118</f>
        <v/>
      </c>
      <c r="KL118" s="2583">
        <f>+KA118/JS118</f>
        <v/>
      </c>
    </row>
    <row r="119">
      <c r="A119" s="343" t="inlineStr">
        <is>
          <t>MEDICAID</t>
        </is>
      </c>
      <c r="B119" s="344">
        <f>+C119/C126</f>
        <v/>
      </c>
      <c r="C119" s="345">
        <f>SUM(D119:K119)</f>
        <v/>
      </c>
      <c r="D119" s="346">
        <f>AA119+AX119+BU119+CR119+DO119+EL119+FI119+GF119+HC119+HZ119+IW119+JT119</f>
        <v/>
      </c>
      <c r="E119" s="346">
        <f>AB119+AY119+BV119+CS119+DP119+EM119+FJ119+GG119+HD119+IA119+IX119+JU119</f>
        <v/>
      </c>
      <c r="F119" s="346">
        <f>AC119+AZ119+BW119+CT119+DQ119+EN119+FK119+GH119+HE119+IB119+IY119+JV119</f>
        <v/>
      </c>
      <c r="G119" s="346">
        <f>AD119+BA119+BX119+CU119+DR119+EO119+FL119+GI119+HF119+IC119+IZ119+JW119</f>
        <v/>
      </c>
      <c r="H119" s="346">
        <f>AE119+BB119+BY119+CV119+DS119+EP119+FM119+GJ119+HG119+ID119+JA119+JX119</f>
        <v/>
      </c>
      <c r="I119" s="346">
        <f>AF119+BC119+BZ119+CW119+DT119+EQ119+FN119+GK119+HH119+IE119+JB119+JY119</f>
        <v/>
      </c>
      <c r="J119" s="346">
        <f>AG119+BD119+CA119+CX119+DU119+ER119+FO119+GL119+HI119+IF119+JC119+JZ119</f>
        <v/>
      </c>
      <c r="K119" s="347">
        <f>AH119+BE119+CB119+CY119+DV119+ES119+FP119+GM119+HJ119+IG119+JD119+KA119</f>
        <v/>
      </c>
      <c r="L119" s="324" t="n"/>
      <c r="M119" s="343">
        <f>+$A119</f>
        <v/>
      </c>
      <c r="N119" s="339">
        <f>SUM(O119:V119)</f>
        <v/>
      </c>
      <c r="O119" s="2582">
        <f>+D119/$C119</f>
        <v/>
      </c>
      <c r="P119" s="2582">
        <f>+E119/$C119</f>
        <v/>
      </c>
      <c r="Q119" s="2582">
        <f>+F119/$C119</f>
        <v/>
      </c>
      <c r="R119" s="2582">
        <f>+G119/$C119</f>
        <v/>
      </c>
      <c r="S119" s="2582">
        <f>+H119/$C119</f>
        <v/>
      </c>
      <c r="T119" s="2582">
        <f>+I119/$C119</f>
        <v/>
      </c>
      <c r="U119" s="2582">
        <f>+J119/$C119</f>
        <v/>
      </c>
      <c r="V119" s="2583">
        <f>+K119/$C119</f>
        <v/>
      </c>
      <c r="X119" s="343" t="inlineStr">
        <is>
          <t>MEDICAID</t>
        </is>
      </c>
      <c r="Y119" s="344">
        <f>+Z119/Z126</f>
        <v/>
      </c>
      <c r="Z119" s="345">
        <f>SUM(AA119:AH119)</f>
        <v/>
      </c>
      <c r="AA119" s="346" t="n"/>
      <c r="AB119" s="346" t="n"/>
      <c r="AC119" s="346" t="n"/>
      <c r="AD119" s="346" t="n"/>
      <c r="AE119" s="346" t="n"/>
      <c r="AF119" s="346" t="n"/>
      <c r="AG119" s="346" t="n"/>
      <c r="AH119" s="347" t="n"/>
      <c r="AI119" s="324" t="n"/>
      <c r="AJ119" s="343">
        <f>+$A119</f>
        <v/>
      </c>
      <c r="AK119" s="339">
        <f>SUM(AL119:AS119)</f>
        <v/>
      </c>
      <c r="AL119" s="2582">
        <f>+AA119/Z119</f>
        <v/>
      </c>
      <c r="AM119" s="2582">
        <f>+AB119/Z119</f>
        <v/>
      </c>
      <c r="AN119" s="2582">
        <f>+AC119/Z119</f>
        <v/>
      </c>
      <c r="AO119" s="2582">
        <f>+AD119/Z119</f>
        <v/>
      </c>
      <c r="AP119" s="2582">
        <f>+AE119/Z119</f>
        <v/>
      </c>
      <c r="AQ119" s="2582">
        <f>+AF119/Z119</f>
        <v/>
      </c>
      <c r="AR119" s="2582">
        <f>+AG119/Z119</f>
        <v/>
      </c>
      <c r="AS119" s="2583">
        <f>+AH119/Z119</f>
        <v/>
      </c>
      <c r="AU119" s="343" t="inlineStr">
        <is>
          <t>MEDICAID</t>
        </is>
      </c>
      <c r="AV119" s="344">
        <f>+AW119/AW126</f>
        <v/>
      </c>
      <c r="AW119" s="345">
        <f>SUM(AX119:BE119)</f>
        <v/>
      </c>
      <c r="AX119" s="346" t="n"/>
      <c r="AY119" s="346" t="n"/>
      <c r="AZ119" s="346" t="n"/>
      <c r="BA119" s="346" t="n"/>
      <c r="BB119" s="346" t="n"/>
      <c r="BC119" s="346" t="n"/>
      <c r="BD119" s="346" t="n"/>
      <c r="BE119" s="347" t="n"/>
      <c r="BF119" s="324" t="n"/>
      <c r="BG119" s="343">
        <f>+$A119</f>
        <v/>
      </c>
      <c r="BH119" s="339">
        <f>SUM(BI119:BP119)</f>
        <v/>
      </c>
      <c r="BI119" s="2582">
        <f>+AX119/AW119</f>
        <v/>
      </c>
      <c r="BJ119" s="2582">
        <f>+AY119/AW119</f>
        <v/>
      </c>
      <c r="BK119" s="2582">
        <f>+AZ119/AW119</f>
        <v/>
      </c>
      <c r="BL119" s="2582">
        <f>+BA119/AW119</f>
        <v/>
      </c>
      <c r="BM119" s="2582">
        <f>+BB119/AW119</f>
        <v/>
      </c>
      <c r="BN119" s="2582">
        <f>+BC119/AW119</f>
        <v/>
      </c>
      <c r="BO119" s="2582">
        <f>+BD119/AW119</f>
        <v/>
      </c>
      <c r="BP119" s="2583">
        <f>+BE119/AW119</f>
        <v/>
      </c>
      <c r="BR119" s="343" t="inlineStr">
        <is>
          <t>MEDICAID</t>
        </is>
      </c>
      <c r="BS119" s="344">
        <f>+BT119/BT126</f>
        <v/>
      </c>
      <c r="BT119" s="345">
        <f>SUM(BU119:CB119)</f>
        <v/>
      </c>
      <c r="BU119" s="346" t="n"/>
      <c r="BV119" s="346" t="n"/>
      <c r="BW119" s="346" t="n"/>
      <c r="BX119" s="346" t="n"/>
      <c r="BY119" s="346" t="n"/>
      <c r="BZ119" s="346" t="n"/>
      <c r="CA119" s="346" t="n"/>
      <c r="CB119" s="347" t="n"/>
      <c r="CC119" s="324" t="n"/>
      <c r="CD119" s="343">
        <f>+$A119</f>
        <v/>
      </c>
      <c r="CE119" s="339">
        <f>SUM(CF119:CM119)</f>
        <v/>
      </c>
      <c r="CF119" s="2582">
        <f>+BU119/BT119</f>
        <v/>
      </c>
      <c r="CG119" s="2582">
        <f>+BV119/BT119</f>
        <v/>
      </c>
      <c r="CH119" s="2582">
        <f>+BW119/BT119</f>
        <v/>
      </c>
      <c r="CI119" s="2582">
        <f>+BX119/BT119</f>
        <v/>
      </c>
      <c r="CJ119" s="2582">
        <f>+BY119/BT119</f>
        <v/>
      </c>
      <c r="CK119" s="2582">
        <f>+BZ119/BT119</f>
        <v/>
      </c>
      <c r="CL119" s="2582">
        <f>+CA119/BT119</f>
        <v/>
      </c>
      <c r="CM119" s="2583">
        <f>+CB119/BT119</f>
        <v/>
      </c>
      <c r="CO119" s="343" t="inlineStr">
        <is>
          <t>MEDICAID</t>
        </is>
      </c>
      <c r="CP119" s="344">
        <f>+CQ119/CQ126</f>
        <v/>
      </c>
      <c r="CQ119" s="345">
        <f>SUM(CR119:CY119)</f>
        <v/>
      </c>
      <c r="CR119" s="346" t="n"/>
      <c r="CS119" s="346" t="n"/>
      <c r="CT119" s="346" t="n"/>
      <c r="CU119" s="346" t="n"/>
      <c r="CV119" s="346" t="n"/>
      <c r="CW119" s="346" t="n"/>
      <c r="CX119" s="346" t="n"/>
      <c r="CY119" s="347" t="n"/>
      <c r="CZ119" s="324" t="n"/>
      <c r="DA119" s="343">
        <f>+$A119</f>
        <v/>
      </c>
      <c r="DB119" s="339">
        <f>SUM(DC119:DJ119)</f>
        <v/>
      </c>
      <c r="DC119" s="2582">
        <f>+CR119/CQ119</f>
        <v/>
      </c>
      <c r="DD119" s="2582">
        <f>+CS119/CQ119</f>
        <v/>
      </c>
      <c r="DE119" s="2582">
        <f>+CT119/CQ119</f>
        <v/>
      </c>
      <c r="DF119" s="2582">
        <f>+CU119/CQ119</f>
        <v/>
      </c>
      <c r="DG119" s="2582">
        <f>+CV119/CQ119</f>
        <v/>
      </c>
      <c r="DH119" s="2582">
        <f>+CW119/CQ119</f>
        <v/>
      </c>
      <c r="DI119" s="2582">
        <f>+CX119/CQ119</f>
        <v/>
      </c>
      <c r="DJ119" s="2583">
        <f>+CY119/CQ119</f>
        <v/>
      </c>
      <c r="DL119" s="343" t="inlineStr">
        <is>
          <t>MEDICAID</t>
        </is>
      </c>
      <c r="DM119" s="344">
        <f>+DN119/DN126</f>
        <v/>
      </c>
      <c r="DN119" s="345">
        <f>SUM(DO119:DV119)</f>
        <v/>
      </c>
      <c r="DO119" s="346" t="n"/>
      <c r="DP119" s="346" t="n"/>
      <c r="DQ119" s="346" t="n"/>
      <c r="DR119" s="346" t="n"/>
      <c r="DS119" s="346" t="n"/>
      <c r="DT119" s="346" t="n"/>
      <c r="DU119" s="346" t="n"/>
      <c r="DV119" s="347" t="n"/>
      <c r="DW119" s="324" t="n"/>
      <c r="DX119" s="343">
        <f>+$A119</f>
        <v/>
      </c>
      <c r="DY119" s="339">
        <f>SUM(DZ119:EG119)</f>
        <v/>
      </c>
      <c r="DZ119" s="2582">
        <f>+DO119/DN119</f>
        <v/>
      </c>
      <c r="EA119" s="2582">
        <f>+DP119/DN119</f>
        <v/>
      </c>
      <c r="EB119" s="2582">
        <f>+DQ119/DN119</f>
        <v/>
      </c>
      <c r="EC119" s="2582">
        <f>+DR119/DN119</f>
        <v/>
      </c>
      <c r="ED119" s="2582">
        <f>+DS119/DN119</f>
        <v/>
      </c>
      <c r="EE119" s="2582">
        <f>+DT119/DN119</f>
        <v/>
      </c>
      <c r="EF119" s="2582">
        <f>+DU119/DN119</f>
        <v/>
      </c>
      <c r="EG119" s="2583">
        <f>+DV119/DN119</f>
        <v/>
      </c>
      <c r="EI119" s="343" t="inlineStr">
        <is>
          <t>MEDICAID</t>
        </is>
      </c>
      <c r="EJ119" s="344">
        <f>+EK119/EK126</f>
        <v/>
      </c>
      <c r="EK119" s="345">
        <f>SUM(EL119:ES119)</f>
        <v/>
      </c>
      <c r="EL119" s="346" t="n"/>
      <c r="EM119" s="346" t="n"/>
      <c r="EN119" s="346" t="n"/>
      <c r="EO119" s="346" t="n"/>
      <c r="EP119" s="346" t="n"/>
      <c r="EQ119" s="346" t="n"/>
      <c r="ER119" s="346" t="n"/>
      <c r="ES119" s="347" t="n"/>
      <c r="ET119" s="324" t="n"/>
      <c r="EU119" s="343">
        <f>+$A119</f>
        <v/>
      </c>
      <c r="EV119" s="339">
        <f>SUM(EW119:FD119)</f>
        <v/>
      </c>
      <c r="EW119" s="2582">
        <f>+EL119/EK119</f>
        <v/>
      </c>
      <c r="EX119" s="2582">
        <f>+EM119/EK119</f>
        <v/>
      </c>
      <c r="EY119" s="2582">
        <f>+EN119/EK119</f>
        <v/>
      </c>
      <c r="EZ119" s="2582">
        <f>+EO119/EK119</f>
        <v/>
      </c>
      <c r="FA119" s="2582">
        <f>+EP119/EK119</f>
        <v/>
      </c>
      <c r="FB119" s="2582">
        <f>+EQ119/EK119</f>
        <v/>
      </c>
      <c r="FC119" s="2582">
        <f>+ER119/EK119</f>
        <v/>
      </c>
      <c r="FD119" s="2583">
        <f>+ES119/EK119</f>
        <v/>
      </c>
      <c r="FF119" s="343" t="inlineStr">
        <is>
          <t>MEDICAID</t>
        </is>
      </c>
      <c r="FG119" s="344">
        <f>+FH119/FH126</f>
        <v/>
      </c>
      <c r="FH119" s="345">
        <f>SUM(FI119:FP119)</f>
        <v/>
      </c>
      <c r="FI119" s="346" t="n"/>
      <c r="FJ119" s="346" t="n"/>
      <c r="FK119" s="346" t="n"/>
      <c r="FL119" s="346" t="n"/>
      <c r="FM119" s="346" t="n"/>
      <c r="FN119" s="346" t="n"/>
      <c r="FO119" s="346" t="n"/>
      <c r="FP119" s="347" t="n"/>
      <c r="FQ119" s="324" t="n"/>
      <c r="FR119" s="343">
        <f>+$A119</f>
        <v/>
      </c>
      <c r="FS119" s="339">
        <f>SUM(FT119:GA119)</f>
        <v/>
      </c>
      <c r="FT119" s="2582">
        <f>+FI119/FH119</f>
        <v/>
      </c>
      <c r="FU119" s="2582">
        <f>+FJ119/FH119</f>
        <v/>
      </c>
      <c r="FV119" s="2582">
        <f>+FK119/FH119</f>
        <v/>
      </c>
      <c r="FW119" s="2582">
        <f>+FL119/FH119</f>
        <v/>
      </c>
      <c r="FX119" s="2582">
        <f>+FM119/FH119</f>
        <v/>
      </c>
      <c r="FY119" s="2582">
        <f>+FN119/FH119</f>
        <v/>
      </c>
      <c r="FZ119" s="2582">
        <f>+FO119/FH119</f>
        <v/>
      </c>
      <c r="GA119" s="2583">
        <f>+FP119/FH119</f>
        <v/>
      </c>
      <c r="GC119" s="343" t="inlineStr">
        <is>
          <t>MEDICAID</t>
        </is>
      </c>
      <c r="GD119" s="344">
        <f>+GE119/GE126</f>
        <v/>
      </c>
      <c r="GE119" s="345">
        <f>SUM(GF119:GM119)</f>
        <v/>
      </c>
      <c r="GF119" s="346" t="n"/>
      <c r="GG119" s="346" t="n"/>
      <c r="GH119" s="346" t="n"/>
      <c r="GI119" s="346" t="n"/>
      <c r="GJ119" s="346" t="n"/>
      <c r="GK119" s="346" t="n"/>
      <c r="GL119" s="346" t="n"/>
      <c r="GM119" s="347" t="n"/>
      <c r="GN119" s="324" t="n"/>
      <c r="GO119" s="343">
        <f>+$A119</f>
        <v/>
      </c>
      <c r="GP119" s="339">
        <f>SUM(GQ119:GX119)</f>
        <v/>
      </c>
      <c r="GQ119" s="2582">
        <f>+GF119/GE119</f>
        <v/>
      </c>
      <c r="GR119" s="2582">
        <f>+GG119/GE119</f>
        <v/>
      </c>
      <c r="GS119" s="2582">
        <f>+GH119/GE119</f>
        <v/>
      </c>
      <c r="GT119" s="2582">
        <f>+GI119/GE119</f>
        <v/>
      </c>
      <c r="GU119" s="2582">
        <f>+GJ119/GE119</f>
        <v/>
      </c>
      <c r="GV119" s="2582">
        <f>+GK119/GE119</f>
        <v/>
      </c>
      <c r="GW119" s="2582">
        <f>+GL119/GE119</f>
        <v/>
      </c>
      <c r="GX119" s="2583">
        <f>+GM119/GE119</f>
        <v/>
      </c>
      <c r="GZ119" s="343" t="inlineStr">
        <is>
          <t>MEDICAID</t>
        </is>
      </c>
      <c r="HA119" s="344">
        <f>+HB119/HB126</f>
        <v/>
      </c>
      <c r="HB119" s="345">
        <f>SUM(HC119:HJ119)</f>
        <v/>
      </c>
      <c r="HC119" s="346" t="n"/>
      <c r="HD119" s="346" t="n"/>
      <c r="HE119" s="346" t="n"/>
      <c r="HF119" s="346" t="n"/>
      <c r="HG119" s="346" t="n"/>
      <c r="HH119" s="346" t="n"/>
      <c r="HI119" s="346" t="n"/>
      <c r="HJ119" s="347" t="n"/>
      <c r="HK119" s="324" t="n"/>
      <c r="HL119" s="343">
        <f>+$A119</f>
        <v/>
      </c>
      <c r="HM119" s="339">
        <f>SUM(HN119:HU119)</f>
        <v/>
      </c>
      <c r="HN119" s="2582">
        <f>+HC119/HB119</f>
        <v/>
      </c>
      <c r="HO119" s="2582">
        <f>+HD119/HB119</f>
        <v/>
      </c>
      <c r="HP119" s="2582">
        <f>+HE119/HB119</f>
        <v/>
      </c>
      <c r="HQ119" s="2582">
        <f>+HF119/HB119</f>
        <v/>
      </c>
      <c r="HR119" s="2582">
        <f>+HG119/HB119</f>
        <v/>
      </c>
      <c r="HS119" s="2582">
        <f>+HH119/HB119</f>
        <v/>
      </c>
      <c r="HT119" s="2582">
        <f>+HI119/HB119</f>
        <v/>
      </c>
      <c r="HU119" s="2583">
        <f>+HJ119/HB119</f>
        <v/>
      </c>
      <c r="HW119" s="343" t="inlineStr">
        <is>
          <t>MEDICAID</t>
        </is>
      </c>
      <c r="HX119" s="344">
        <f>+HY119/HY126</f>
        <v/>
      </c>
      <c r="HY119" s="345">
        <f>SUM(HZ119:IG119)</f>
        <v/>
      </c>
      <c r="HZ119" s="346" t="n"/>
      <c r="IA119" s="346" t="n"/>
      <c r="IB119" s="346" t="n"/>
      <c r="IC119" s="346" t="n"/>
      <c r="ID119" s="346" t="n"/>
      <c r="IE119" s="346" t="n"/>
      <c r="IF119" s="346" t="n"/>
      <c r="IG119" s="347" t="n"/>
      <c r="IH119" s="324" t="n"/>
      <c r="II119" s="343">
        <f>+$A119</f>
        <v/>
      </c>
      <c r="IJ119" s="339">
        <f>SUM(IK119:IR119)</f>
        <v/>
      </c>
      <c r="IK119" s="2582">
        <f>+HZ119/HY119</f>
        <v/>
      </c>
      <c r="IL119" s="2582">
        <f>+IA119/HY119</f>
        <v/>
      </c>
      <c r="IM119" s="2582">
        <f>+IB119/HY119</f>
        <v/>
      </c>
      <c r="IN119" s="2582">
        <f>+IC119/HY119</f>
        <v/>
      </c>
      <c r="IO119" s="2582">
        <f>+ID119/HY119</f>
        <v/>
      </c>
      <c r="IP119" s="2582">
        <f>+IE119/HY119</f>
        <v/>
      </c>
      <c r="IQ119" s="2582">
        <f>+IF119/HY119</f>
        <v/>
      </c>
      <c r="IR119" s="2583">
        <f>+IG119/HY119</f>
        <v/>
      </c>
      <c r="IT119" s="343" t="inlineStr">
        <is>
          <t>MEDICAID</t>
        </is>
      </c>
      <c r="IU119" s="344">
        <f>+IV119/IV126</f>
        <v/>
      </c>
      <c r="IV119" s="345">
        <f>SUM(IW119:JD119)</f>
        <v/>
      </c>
      <c r="IW119" s="346" t="n"/>
      <c r="IX119" s="346" t="n"/>
      <c r="IY119" s="346" t="n"/>
      <c r="IZ119" s="346" t="n"/>
      <c r="JA119" s="346" t="n"/>
      <c r="JB119" s="346" t="n"/>
      <c r="JC119" s="346" t="n"/>
      <c r="JD119" s="347" t="n"/>
      <c r="JE119" s="324" t="n"/>
      <c r="JF119" s="343">
        <f>+$A119</f>
        <v/>
      </c>
      <c r="JG119" s="339">
        <f>SUM(JH119:JO119)</f>
        <v/>
      </c>
      <c r="JH119" s="2582">
        <f>+IW119/IV119</f>
        <v/>
      </c>
      <c r="JI119" s="2582">
        <f>+IX119/IV119</f>
        <v/>
      </c>
      <c r="JJ119" s="2582">
        <f>+IY119/IV119</f>
        <v/>
      </c>
      <c r="JK119" s="2582">
        <f>+IZ119/IV119</f>
        <v/>
      </c>
      <c r="JL119" s="2582">
        <f>+JA119/IV119</f>
        <v/>
      </c>
      <c r="JM119" s="2582">
        <f>+JB119/IV119</f>
        <v/>
      </c>
      <c r="JN119" s="2582">
        <f>+JC119/IV119</f>
        <v/>
      </c>
      <c r="JO119" s="2583">
        <f>+JD119/IV119</f>
        <v/>
      </c>
      <c r="JQ119" s="343" t="inlineStr">
        <is>
          <t>MEDICAID</t>
        </is>
      </c>
      <c r="JR119" s="344">
        <f>+JS119/JS126</f>
        <v/>
      </c>
      <c r="JS119" s="345">
        <f>SUM(JT119:KA119)</f>
        <v/>
      </c>
      <c r="JT119" s="346" t="n"/>
      <c r="JU119" s="346" t="n"/>
      <c r="JV119" s="346" t="n"/>
      <c r="JW119" s="346" t="n"/>
      <c r="JX119" s="346" t="n"/>
      <c r="JY119" s="346" t="n"/>
      <c r="JZ119" s="346" t="n"/>
      <c r="KA119" s="347" t="n"/>
      <c r="KB119" s="324" t="n"/>
      <c r="KC119" s="343">
        <f>+$A119</f>
        <v/>
      </c>
      <c r="KD119" s="339">
        <f>SUM(KE119:KL119)</f>
        <v/>
      </c>
      <c r="KE119" s="2582">
        <f>+JT119/JS119</f>
        <v/>
      </c>
      <c r="KF119" s="2582">
        <f>+JU119/JS119</f>
        <v/>
      </c>
      <c r="KG119" s="2582">
        <f>+JV119/JS119</f>
        <v/>
      </c>
      <c r="KH119" s="2582">
        <f>+JW119/JS119</f>
        <v/>
      </c>
      <c r="KI119" s="2582">
        <f>+JX119/JS119</f>
        <v/>
      </c>
      <c r="KJ119" s="2582">
        <f>+JY119/JS119</f>
        <v/>
      </c>
      <c r="KK119" s="2582">
        <f>+JZ119/JS119</f>
        <v/>
      </c>
      <c r="KL119" s="2583">
        <f>+KA119/JS119</f>
        <v/>
      </c>
    </row>
    <row r="120">
      <c r="A120" s="343" t="inlineStr">
        <is>
          <t>MEDICARE</t>
        </is>
      </c>
      <c r="B120" s="344">
        <f>+C120/C126</f>
        <v/>
      </c>
      <c r="C120" s="345">
        <f>SUM(D120:K120)</f>
        <v/>
      </c>
      <c r="D120" s="346">
        <f>AA120+AX120+BU120+CR120+DO120+EL120+FI120+GF120+HC120+HZ120+IW120+JT120</f>
        <v/>
      </c>
      <c r="E120" s="346">
        <f>AB120+AY120+BV120+CS120+DP120+EM120+FJ120+GG120+HD120+IA120+IX120+JU120</f>
        <v/>
      </c>
      <c r="F120" s="346">
        <f>AC120+AZ120+BW120+CT120+DQ120+EN120+FK120+GH120+HE120+IB120+IY120+JV120</f>
        <v/>
      </c>
      <c r="G120" s="346">
        <f>AD120+BA120+BX120+CU120+DR120+EO120+FL120+GI120+HF120+IC120+IZ120+JW120</f>
        <v/>
      </c>
      <c r="H120" s="346">
        <f>AE120+BB120+BY120+CV120+DS120+EP120+FM120+GJ120+HG120+ID120+JA120+JX120</f>
        <v/>
      </c>
      <c r="I120" s="346">
        <f>AF120+BC120+BZ120+CW120+DT120+EQ120+FN120+GK120+HH120+IE120+JB120+JY120</f>
        <v/>
      </c>
      <c r="J120" s="346">
        <f>AG120+BD120+CA120+CX120+DU120+ER120+FO120+GL120+HI120+IF120+JC120+JZ120</f>
        <v/>
      </c>
      <c r="K120" s="347">
        <f>AH120+BE120+CB120+CY120+DV120+ES120+FP120+GM120+HJ120+IG120+JD120+KA120</f>
        <v/>
      </c>
      <c r="L120" s="324" t="n"/>
      <c r="M120" s="343">
        <f>+$A120</f>
        <v/>
      </c>
      <c r="N120" s="339">
        <f>SUM(O120:V120)</f>
        <v/>
      </c>
      <c r="O120" s="2582">
        <f>+D120/$C120</f>
        <v/>
      </c>
      <c r="P120" s="2582">
        <f>+E120/$C120</f>
        <v/>
      </c>
      <c r="Q120" s="2582">
        <f>+F120/$C120</f>
        <v/>
      </c>
      <c r="R120" s="2582">
        <f>+G120/$C120</f>
        <v/>
      </c>
      <c r="S120" s="2582">
        <f>+H120/$C120</f>
        <v/>
      </c>
      <c r="T120" s="2582">
        <f>+I120/$C120</f>
        <v/>
      </c>
      <c r="U120" s="2582">
        <f>+J120/$C120</f>
        <v/>
      </c>
      <c r="V120" s="2583">
        <f>+K120/$C120</f>
        <v/>
      </c>
      <c r="X120" s="343" t="inlineStr">
        <is>
          <t>MEDICARE</t>
        </is>
      </c>
      <c r="Y120" s="344">
        <f>+Z120/Z126</f>
        <v/>
      </c>
      <c r="Z120" s="345">
        <f>SUM(AA120:AH120)</f>
        <v/>
      </c>
      <c r="AA120" s="346" t="n"/>
      <c r="AB120" s="346" t="n"/>
      <c r="AC120" s="346" t="n"/>
      <c r="AD120" s="346" t="n"/>
      <c r="AE120" s="346" t="n"/>
      <c r="AF120" s="346" t="n"/>
      <c r="AG120" s="346" t="n"/>
      <c r="AH120" s="347" t="n"/>
      <c r="AI120" s="324" t="n"/>
      <c r="AJ120" s="343">
        <f>+$A120</f>
        <v/>
      </c>
      <c r="AK120" s="339">
        <f>SUM(AL120:AS120)</f>
        <v/>
      </c>
      <c r="AL120" s="2582">
        <f>+AA120/Z120</f>
        <v/>
      </c>
      <c r="AM120" s="2582">
        <f>+AB120/Z120</f>
        <v/>
      </c>
      <c r="AN120" s="2582">
        <f>+AC120/Z120</f>
        <v/>
      </c>
      <c r="AO120" s="2582">
        <f>+AD120/Z120</f>
        <v/>
      </c>
      <c r="AP120" s="2582">
        <f>+AE120/Z120</f>
        <v/>
      </c>
      <c r="AQ120" s="2582">
        <f>+AF120/Z120</f>
        <v/>
      </c>
      <c r="AR120" s="2582">
        <f>+AG120/Z120</f>
        <v/>
      </c>
      <c r="AS120" s="2583">
        <f>+AH120/Z120</f>
        <v/>
      </c>
      <c r="AU120" s="343" t="inlineStr">
        <is>
          <t>MEDICARE</t>
        </is>
      </c>
      <c r="AV120" s="344">
        <f>+AW120/AW126</f>
        <v/>
      </c>
      <c r="AW120" s="345">
        <f>SUM(AX120:BE120)</f>
        <v/>
      </c>
      <c r="AX120" s="346" t="n"/>
      <c r="AY120" s="346" t="n"/>
      <c r="AZ120" s="346" t="n"/>
      <c r="BA120" s="346" t="n"/>
      <c r="BB120" s="346" t="n"/>
      <c r="BC120" s="346" t="n"/>
      <c r="BD120" s="346" t="n"/>
      <c r="BE120" s="347" t="n"/>
      <c r="BF120" s="324" t="n"/>
      <c r="BG120" s="343">
        <f>+$A120</f>
        <v/>
      </c>
      <c r="BH120" s="339">
        <f>SUM(BI120:BP120)</f>
        <v/>
      </c>
      <c r="BI120" s="2582">
        <f>+AX120/AW120</f>
        <v/>
      </c>
      <c r="BJ120" s="2582">
        <f>+AY120/AW120</f>
        <v/>
      </c>
      <c r="BK120" s="2582">
        <f>+AZ120/AW120</f>
        <v/>
      </c>
      <c r="BL120" s="2582">
        <f>+BA120/AW120</f>
        <v/>
      </c>
      <c r="BM120" s="2582">
        <f>+BB120/AW120</f>
        <v/>
      </c>
      <c r="BN120" s="2582">
        <f>+BC120/AW120</f>
        <v/>
      </c>
      <c r="BO120" s="2582">
        <f>+BD120/AW120</f>
        <v/>
      </c>
      <c r="BP120" s="2583">
        <f>+BE120/AW120</f>
        <v/>
      </c>
      <c r="BR120" s="343" t="inlineStr">
        <is>
          <t>MEDICARE</t>
        </is>
      </c>
      <c r="BS120" s="344">
        <f>+BT120/BT126</f>
        <v/>
      </c>
      <c r="BT120" s="345">
        <f>SUM(BU120:CB120)</f>
        <v/>
      </c>
      <c r="BU120" s="346" t="n"/>
      <c r="BV120" s="346" t="n"/>
      <c r="BW120" s="346" t="n"/>
      <c r="BX120" s="346" t="n"/>
      <c r="BY120" s="346" t="n"/>
      <c r="BZ120" s="346" t="n"/>
      <c r="CA120" s="346" t="n"/>
      <c r="CB120" s="347" t="n"/>
      <c r="CC120" s="324" t="n"/>
      <c r="CD120" s="343">
        <f>+$A120</f>
        <v/>
      </c>
      <c r="CE120" s="339">
        <f>SUM(CF120:CM120)</f>
        <v/>
      </c>
      <c r="CF120" s="2582">
        <f>+BU120/BT120</f>
        <v/>
      </c>
      <c r="CG120" s="2582">
        <f>+BV120/BT120</f>
        <v/>
      </c>
      <c r="CH120" s="2582">
        <f>+BW120/BT120</f>
        <v/>
      </c>
      <c r="CI120" s="2582">
        <f>+BX120/BT120</f>
        <v/>
      </c>
      <c r="CJ120" s="2582">
        <f>+BY120/BT120</f>
        <v/>
      </c>
      <c r="CK120" s="2582">
        <f>+BZ120/BT120</f>
        <v/>
      </c>
      <c r="CL120" s="2582">
        <f>+CA120/BT120</f>
        <v/>
      </c>
      <c r="CM120" s="2583">
        <f>+CB120/BT120</f>
        <v/>
      </c>
      <c r="CO120" s="343" t="inlineStr">
        <is>
          <t>MEDICARE</t>
        </is>
      </c>
      <c r="CP120" s="344">
        <f>+CQ120/CQ126</f>
        <v/>
      </c>
      <c r="CQ120" s="345">
        <f>SUM(CR120:CY120)</f>
        <v/>
      </c>
      <c r="CR120" s="346" t="n"/>
      <c r="CS120" s="346" t="n"/>
      <c r="CT120" s="346" t="n"/>
      <c r="CU120" s="346" t="n"/>
      <c r="CV120" s="346" t="n"/>
      <c r="CW120" s="346" t="n"/>
      <c r="CX120" s="346" t="n"/>
      <c r="CY120" s="347" t="n"/>
      <c r="CZ120" s="324" t="n"/>
      <c r="DA120" s="343">
        <f>+$A120</f>
        <v/>
      </c>
      <c r="DB120" s="339">
        <f>SUM(DC120:DJ120)</f>
        <v/>
      </c>
      <c r="DC120" s="2582">
        <f>+CR120/CQ120</f>
        <v/>
      </c>
      <c r="DD120" s="2582">
        <f>+CS120/CQ120</f>
        <v/>
      </c>
      <c r="DE120" s="2582">
        <f>+CT120/CQ120</f>
        <v/>
      </c>
      <c r="DF120" s="2582">
        <f>+CU120/CQ120</f>
        <v/>
      </c>
      <c r="DG120" s="2582">
        <f>+CV120/CQ120</f>
        <v/>
      </c>
      <c r="DH120" s="2582">
        <f>+CW120/CQ120</f>
        <v/>
      </c>
      <c r="DI120" s="2582">
        <f>+CX120/CQ120</f>
        <v/>
      </c>
      <c r="DJ120" s="2583">
        <f>+CY120/CQ120</f>
        <v/>
      </c>
      <c r="DL120" s="343" t="inlineStr">
        <is>
          <t>MEDICARE</t>
        </is>
      </c>
      <c r="DM120" s="344">
        <f>+DN120/DN126</f>
        <v/>
      </c>
      <c r="DN120" s="345">
        <f>SUM(DO120:DV120)</f>
        <v/>
      </c>
      <c r="DO120" s="346" t="n"/>
      <c r="DP120" s="346" t="n"/>
      <c r="DQ120" s="346" t="n"/>
      <c r="DR120" s="346" t="n"/>
      <c r="DS120" s="346" t="n"/>
      <c r="DT120" s="346" t="n"/>
      <c r="DU120" s="346" t="n"/>
      <c r="DV120" s="347" t="n"/>
      <c r="DW120" s="324" t="n"/>
      <c r="DX120" s="343">
        <f>+$A120</f>
        <v/>
      </c>
      <c r="DY120" s="339">
        <f>SUM(DZ120:EG120)</f>
        <v/>
      </c>
      <c r="DZ120" s="2582">
        <f>+DO120/DN120</f>
        <v/>
      </c>
      <c r="EA120" s="2582">
        <f>+DP120/DN120</f>
        <v/>
      </c>
      <c r="EB120" s="2582">
        <f>+DQ120/DN120</f>
        <v/>
      </c>
      <c r="EC120" s="2582">
        <f>+DR120/DN120</f>
        <v/>
      </c>
      <c r="ED120" s="2582">
        <f>+DS120/DN120</f>
        <v/>
      </c>
      <c r="EE120" s="2582">
        <f>+DT120/DN120</f>
        <v/>
      </c>
      <c r="EF120" s="2582">
        <f>+DU120/DN120</f>
        <v/>
      </c>
      <c r="EG120" s="2583">
        <f>+DV120/DN120</f>
        <v/>
      </c>
      <c r="EI120" s="343" t="inlineStr">
        <is>
          <t>MEDICARE</t>
        </is>
      </c>
      <c r="EJ120" s="344">
        <f>+EK120/EK126</f>
        <v/>
      </c>
      <c r="EK120" s="345">
        <f>SUM(EL120:ES120)</f>
        <v/>
      </c>
      <c r="EL120" s="346" t="n"/>
      <c r="EM120" s="346" t="n"/>
      <c r="EN120" s="346" t="n"/>
      <c r="EO120" s="346" t="n"/>
      <c r="EP120" s="346" t="n"/>
      <c r="EQ120" s="346" t="n"/>
      <c r="ER120" s="346" t="n"/>
      <c r="ES120" s="347" t="n"/>
      <c r="ET120" s="324" t="n"/>
      <c r="EU120" s="343">
        <f>+$A120</f>
        <v/>
      </c>
      <c r="EV120" s="339">
        <f>SUM(EW120:FD120)</f>
        <v/>
      </c>
      <c r="EW120" s="2582">
        <f>+EL120/EK120</f>
        <v/>
      </c>
      <c r="EX120" s="2582">
        <f>+EM120/EK120</f>
        <v/>
      </c>
      <c r="EY120" s="2582">
        <f>+EN120/EK120</f>
        <v/>
      </c>
      <c r="EZ120" s="2582">
        <f>+EO120/EK120</f>
        <v/>
      </c>
      <c r="FA120" s="2582">
        <f>+EP120/EK120</f>
        <v/>
      </c>
      <c r="FB120" s="2582">
        <f>+EQ120/EK120</f>
        <v/>
      </c>
      <c r="FC120" s="2582">
        <f>+ER120/EK120</f>
        <v/>
      </c>
      <c r="FD120" s="2583">
        <f>+ES120/EK120</f>
        <v/>
      </c>
      <c r="FF120" s="343" t="inlineStr">
        <is>
          <t>MEDICARE</t>
        </is>
      </c>
      <c r="FG120" s="344">
        <f>+FH120/FH126</f>
        <v/>
      </c>
      <c r="FH120" s="345">
        <f>SUM(FI120:FP120)</f>
        <v/>
      </c>
      <c r="FI120" s="346" t="n"/>
      <c r="FJ120" s="346" t="n"/>
      <c r="FK120" s="346" t="n"/>
      <c r="FL120" s="346" t="n"/>
      <c r="FM120" s="346" t="n"/>
      <c r="FN120" s="346" t="n"/>
      <c r="FO120" s="346" t="n"/>
      <c r="FP120" s="347" t="n"/>
      <c r="FQ120" s="324" t="n"/>
      <c r="FR120" s="343">
        <f>+$A120</f>
        <v/>
      </c>
      <c r="FS120" s="339">
        <f>SUM(FT120:GA120)</f>
        <v/>
      </c>
      <c r="FT120" s="2582">
        <f>+FI120/FH120</f>
        <v/>
      </c>
      <c r="FU120" s="2582">
        <f>+FJ120/FH120</f>
        <v/>
      </c>
      <c r="FV120" s="2582">
        <f>+FK120/FH120</f>
        <v/>
      </c>
      <c r="FW120" s="2582">
        <f>+FL120/FH120</f>
        <v/>
      </c>
      <c r="FX120" s="2582">
        <f>+FM120/FH120</f>
        <v/>
      </c>
      <c r="FY120" s="2582">
        <f>+FN120/FH120</f>
        <v/>
      </c>
      <c r="FZ120" s="2582">
        <f>+FO120/FH120</f>
        <v/>
      </c>
      <c r="GA120" s="2583">
        <f>+FP120/FH120</f>
        <v/>
      </c>
      <c r="GC120" s="343" t="inlineStr">
        <is>
          <t>MEDICARE</t>
        </is>
      </c>
      <c r="GD120" s="344">
        <f>+GE120/GE126</f>
        <v/>
      </c>
      <c r="GE120" s="345">
        <f>SUM(GF120:GM120)</f>
        <v/>
      </c>
      <c r="GF120" s="346" t="n"/>
      <c r="GG120" s="346" t="n"/>
      <c r="GH120" s="346" t="n"/>
      <c r="GI120" s="346" t="n"/>
      <c r="GJ120" s="346" t="n"/>
      <c r="GK120" s="346" t="n"/>
      <c r="GL120" s="346" t="n"/>
      <c r="GM120" s="347" t="n"/>
      <c r="GN120" s="324" t="n"/>
      <c r="GO120" s="343">
        <f>+$A120</f>
        <v/>
      </c>
      <c r="GP120" s="339">
        <f>SUM(GQ120:GX120)</f>
        <v/>
      </c>
      <c r="GQ120" s="2582">
        <f>+GF120/GE120</f>
        <v/>
      </c>
      <c r="GR120" s="2582">
        <f>+GG120/GE120</f>
        <v/>
      </c>
      <c r="GS120" s="2582">
        <f>+GH120/GE120</f>
        <v/>
      </c>
      <c r="GT120" s="2582">
        <f>+GI120/GE120</f>
        <v/>
      </c>
      <c r="GU120" s="2582">
        <f>+GJ120/GE120</f>
        <v/>
      </c>
      <c r="GV120" s="2582">
        <f>+GK120/GE120</f>
        <v/>
      </c>
      <c r="GW120" s="2582">
        <f>+GL120/GE120</f>
        <v/>
      </c>
      <c r="GX120" s="2583">
        <f>+GM120/GE120</f>
        <v/>
      </c>
      <c r="GZ120" s="343" t="inlineStr">
        <is>
          <t>MEDICARE</t>
        </is>
      </c>
      <c r="HA120" s="344">
        <f>+HB120/HB126</f>
        <v/>
      </c>
      <c r="HB120" s="345">
        <f>SUM(HC120:HJ120)</f>
        <v/>
      </c>
      <c r="HC120" s="346" t="n"/>
      <c r="HD120" s="346" t="n"/>
      <c r="HE120" s="346" t="n"/>
      <c r="HF120" s="346" t="n"/>
      <c r="HG120" s="346" t="n"/>
      <c r="HH120" s="346" t="n"/>
      <c r="HI120" s="346" t="n"/>
      <c r="HJ120" s="347" t="n"/>
      <c r="HK120" s="324" t="n"/>
      <c r="HL120" s="343">
        <f>+$A120</f>
        <v/>
      </c>
      <c r="HM120" s="339">
        <f>SUM(HN120:HU120)</f>
        <v/>
      </c>
      <c r="HN120" s="2582">
        <f>+HC120/HB120</f>
        <v/>
      </c>
      <c r="HO120" s="2582">
        <f>+HD120/HB120</f>
        <v/>
      </c>
      <c r="HP120" s="2582">
        <f>+HE120/HB120</f>
        <v/>
      </c>
      <c r="HQ120" s="2582">
        <f>+HF120/HB120</f>
        <v/>
      </c>
      <c r="HR120" s="2582">
        <f>+HG120/HB120</f>
        <v/>
      </c>
      <c r="HS120" s="2582">
        <f>+HH120/HB120</f>
        <v/>
      </c>
      <c r="HT120" s="2582">
        <f>+HI120/HB120</f>
        <v/>
      </c>
      <c r="HU120" s="2583">
        <f>+HJ120/HB120</f>
        <v/>
      </c>
      <c r="HW120" s="343" t="inlineStr">
        <is>
          <t>MEDICARE</t>
        </is>
      </c>
      <c r="HX120" s="344">
        <f>+HY120/HY126</f>
        <v/>
      </c>
      <c r="HY120" s="345">
        <f>SUM(HZ120:IG120)</f>
        <v/>
      </c>
      <c r="HZ120" s="346" t="n"/>
      <c r="IA120" s="346" t="n"/>
      <c r="IB120" s="346" t="n"/>
      <c r="IC120" s="346" t="n"/>
      <c r="ID120" s="346" t="n"/>
      <c r="IE120" s="346" t="n"/>
      <c r="IF120" s="346" t="n"/>
      <c r="IG120" s="347" t="n"/>
      <c r="IH120" s="324" t="n"/>
      <c r="II120" s="343">
        <f>+$A120</f>
        <v/>
      </c>
      <c r="IJ120" s="339">
        <f>SUM(IK120:IR120)</f>
        <v/>
      </c>
      <c r="IK120" s="2582">
        <f>+HZ120/HY120</f>
        <v/>
      </c>
      <c r="IL120" s="2582">
        <f>+IA120/HY120</f>
        <v/>
      </c>
      <c r="IM120" s="2582">
        <f>+IB120/HY120</f>
        <v/>
      </c>
      <c r="IN120" s="2582">
        <f>+IC120/HY120</f>
        <v/>
      </c>
      <c r="IO120" s="2582">
        <f>+ID120/HY120</f>
        <v/>
      </c>
      <c r="IP120" s="2582">
        <f>+IE120/HY120</f>
        <v/>
      </c>
      <c r="IQ120" s="2582">
        <f>+IF120/HY120</f>
        <v/>
      </c>
      <c r="IR120" s="2583">
        <f>+IG120/HY120</f>
        <v/>
      </c>
      <c r="IT120" s="343" t="inlineStr">
        <is>
          <t>MEDICARE</t>
        </is>
      </c>
      <c r="IU120" s="344">
        <f>+IV120/IV126</f>
        <v/>
      </c>
      <c r="IV120" s="345">
        <f>SUM(IW120:JD120)</f>
        <v/>
      </c>
      <c r="IW120" s="346" t="n"/>
      <c r="IX120" s="346" t="n"/>
      <c r="IY120" s="346" t="n"/>
      <c r="IZ120" s="346" t="n"/>
      <c r="JA120" s="346" t="n"/>
      <c r="JB120" s="346" t="n"/>
      <c r="JC120" s="346" t="n"/>
      <c r="JD120" s="347" t="n"/>
      <c r="JE120" s="324" t="n"/>
      <c r="JF120" s="343">
        <f>+$A120</f>
        <v/>
      </c>
      <c r="JG120" s="339">
        <f>SUM(JH120:JO120)</f>
        <v/>
      </c>
      <c r="JH120" s="2582">
        <f>+IW120/IV120</f>
        <v/>
      </c>
      <c r="JI120" s="2582">
        <f>+IX120/IV120</f>
        <v/>
      </c>
      <c r="JJ120" s="2582">
        <f>+IY120/IV120</f>
        <v/>
      </c>
      <c r="JK120" s="2582">
        <f>+IZ120/IV120</f>
        <v/>
      </c>
      <c r="JL120" s="2582">
        <f>+JA120/IV120</f>
        <v/>
      </c>
      <c r="JM120" s="2582">
        <f>+JB120/IV120</f>
        <v/>
      </c>
      <c r="JN120" s="2582">
        <f>+JC120/IV120</f>
        <v/>
      </c>
      <c r="JO120" s="2583">
        <f>+JD120/IV120</f>
        <v/>
      </c>
      <c r="JQ120" s="343" t="inlineStr">
        <is>
          <t>MEDICARE</t>
        </is>
      </c>
      <c r="JR120" s="344">
        <f>+JS120/JS126</f>
        <v/>
      </c>
      <c r="JS120" s="345">
        <f>SUM(JT120:KA120)</f>
        <v/>
      </c>
      <c r="JT120" s="346" t="n"/>
      <c r="JU120" s="346" t="n"/>
      <c r="JV120" s="346" t="n"/>
      <c r="JW120" s="346" t="n"/>
      <c r="JX120" s="346" t="n"/>
      <c r="JY120" s="346" t="n"/>
      <c r="JZ120" s="346" t="n"/>
      <c r="KA120" s="347" t="n"/>
      <c r="KB120" s="324" t="n"/>
      <c r="KC120" s="343">
        <f>+$A120</f>
        <v/>
      </c>
      <c r="KD120" s="339">
        <f>SUM(KE120:KL120)</f>
        <v/>
      </c>
      <c r="KE120" s="2582">
        <f>+JT120/JS120</f>
        <v/>
      </c>
      <c r="KF120" s="2582">
        <f>+JU120/JS120</f>
        <v/>
      </c>
      <c r="KG120" s="2582">
        <f>+JV120/JS120</f>
        <v/>
      </c>
      <c r="KH120" s="2582">
        <f>+JW120/JS120</f>
        <v/>
      </c>
      <c r="KI120" s="2582">
        <f>+JX120/JS120</f>
        <v/>
      </c>
      <c r="KJ120" s="2582">
        <f>+JY120/JS120</f>
        <v/>
      </c>
      <c r="KK120" s="2582">
        <f>+JZ120/JS120</f>
        <v/>
      </c>
      <c r="KL120" s="2583">
        <f>+KA120/JS120</f>
        <v/>
      </c>
    </row>
    <row r="121">
      <c r="A121" s="343" t="inlineStr">
        <is>
          <t>MEDICARE B</t>
        </is>
      </c>
      <c r="B121" s="344">
        <f>+C121/C126</f>
        <v/>
      </c>
      <c r="C121" s="345">
        <f>SUM(D121:K121)</f>
        <v/>
      </c>
      <c r="D121" s="346">
        <f>AA121+AX121+BU121+CR121+DO121+EL121+FI121+GF121+HC121+HZ121+IW121+JT121</f>
        <v/>
      </c>
      <c r="E121" s="346">
        <f>AB121+AY121+BV121+CS121+DP121+EM121+FJ121+GG121+HD121+IA121+IX121+JU121</f>
        <v/>
      </c>
      <c r="F121" s="346">
        <f>AC121+AZ121+BW121+CT121+DQ121+EN121+FK121+GH121+HE121+IB121+IY121+JV121</f>
        <v/>
      </c>
      <c r="G121" s="346">
        <f>AD121+BA121+BX121+CU121+DR121+EO121+FL121+GI121+HF121+IC121+IZ121+JW121</f>
        <v/>
      </c>
      <c r="H121" s="346">
        <f>AE121+BB121+BY121+CV121+DS121+EP121+FM121+GJ121+HG121+ID121+JA121+JX121</f>
        <v/>
      </c>
      <c r="I121" s="346">
        <f>AF121+BC121+BZ121+CW121+DT121+EQ121+FN121+GK121+HH121+IE121+JB121+JY121</f>
        <v/>
      </c>
      <c r="J121" s="346">
        <f>AG121+BD121+CA121+CX121+DU121+ER121+FO121+GL121+HI121+IF121+JC121+JZ121</f>
        <v/>
      </c>
      <c r="K121" s="347">
        <f>AH121+BE121+CB121+CY121+DV121+ES121+FP121+GM121+HJ121+IG121+JD121+KA121</f>
        <v/>
      </c>
      <c r="L121" s="324" t="n"/>
      <c r="M121" s="343">
        <f>+$A121</f>
        <v/>
      </c>
      <c r="N121" s="339">
        <f>SUM(O121:V121)</f>
        <v/>
      </c>
      <c r="O121" s="2582">
        <f>+D121/$C121</f>
        <v/>
      </c>
      <c r="P121" s="2582">
        <f>+E121/$C121</f>
        <v/>
      </c>
      <c r="Q121" s="2582">
        <f>+F121/$C121</f>
        <v/>
      </c>
      <c r="R121" s="2582">
        <f>+G121/$C121</f>
        <v/>
      </c>
      <c r="S121" s="2582">
        <f>+H121/$C121</f>
        <v/>
      </c>
      <c r="T121" s="2582">
        <f>+I121/$C121</f>
        <v/>
      </c>
      <c r="U121" s="2582">
        <f>+J121/$C121</f>
        <v/>
      </c>
      <c r="V121" s="2583">
        <f>+K121/$C121</f>
        <v/>
      </c>
      <c r="X121" s="343" t="inlineStr">
        <is>
          <t>MEDICARE B</t>
        </is>
      </c>
      <c r="Y121" s="344">
        <f>+Z121/Z126</f>
        <v/>
      </c>
      <c r="Z121" s="345">
        <f>SUM(AA121:AH121)</f>
        <v/>
      </c>
      <c r="AA121" s="346" t="n"/>
      <c r="AB121" s="346" t="n"/>
      <c r="AC121" s="346" t="n"/>
      <c r="AD121" s="346" t="n"/>
      <c r="AE121" s="346" t="n"/>
      <c r="AF121" s="346" t="n"/>
      <c r="AG121" s="346" t="n"/>
      <c r="AH121" s="347" t="n"/>
      <c r="AI121" s="324" t="n"/>
      <c r="AJ121" s="343">
        <f>+$A121</f>
        <v/>
      </c>
      <c r="AK121" s="339">
        <f>SUM(AL121:AS121)</f>
        <v/>
      </c>
      <c r="AL121" s="2582">
        <f>+AA121/Z121</f>
        <v/>
      </c>
      <c r="AM121" s="2582">
        <f>+AB121/Z121</f>
        <v/>
      </c>
      <c r="AN121" s="2582">
        <f>+AC121/Z121</f>
        <v/>
      </c>
      <c r="AO121" s="2582">
        <f>+AD121/Z121</f>
        <v/>
      </c>
      <c r="AP121" s="2582">
        <f>+AE121/Z121</f>
        <v/>
      </c>
      <c r="AQ121" s="2582">
        <f>+AF121/Z121</f>
        <v/>
      </c>
      <c r="AR121" s="2582">
        <f>+AG121/Z121</f>
        <v/>
      </c>
      <c r="AS121" s="2583">
        <f>+AH121/Z121</f>
        <v/>
      </c>
      <c r="AU121" s="343" t="inlineStr">
        <is>
          <t>MEDICARE B</t>
        </is>
      </c>
      <c r="AV121" s="344">
        <f>+AW121/AW126</f>
        <v/>
      </c>
      <c r="AW121" s="345">
        <f>SUM(AX121:BE121)</f>
        <v/>
      </c>
      <c r="AX121" s="346" t="n"/>
      <c r="AY121" s="346" t="n"/>
      <c r="AZ121" s="346" t="n"/>
      <c r="BA121" s="346" t="n"/>
      <c r="BB121" s="346" t="n"/>
      <c r="BC121" s="346" t="n"/>
      <c r="BD121" s="346" t="n"/>
      <c r="BE121" s="347" t="n"/>
      <c r="BF121" s="324" t="n"/>
      <c r="BG121" s="343">
        <f>+$A121</f>
        <v/>
      </c>
      <c r="BH121" s="339">
        <f>SUM(BI121:BP121)</f>
        <v/>
      </c>
      <c r="BI121" s="2582">
        <f>+AX121/AW121</f>
        <v/>
      </c>
      <c r="BJ121" s="2582">
        <f>+AY121/AW121</f>
        <v/>
      </c>
      <c r="BK121" s="2582">
        <f>+AZ121/AW121</f>
        <v/>
      </c>
      <c r="BL121" s="2582">
        <f>+BA121/AW121</f>
        <v/>
      </c>
      <c r="BM121" s="2582">
        <f>+BB121/AW121</f>
        <v/>
      </c>
      <c r="BN121" s="2582">
        <f>+BC121/AW121</f>
        <v/>
      </c>
      <c r="BO121" s="2582">
        <f>+BD121/AW121</f>
        <v/>
      </c>
      <c r="BP121" s="2583">
        <f>+BE121/AW121</f>
        <v/>
      </c>
      <c r="BR121" s="343" t="inlineStr">
        <is>
          <t>MEDICARE B</t>
        </is>
      </c>
      <c r="BS121" s="344">
        <f>+BT121/BT126</f>
        <v/>
      </c>
      <c r="BT121" s="345">
        <f>SUM(BU121:CB121)</f>
        <v/>
      </c>
      <c r="BU121" s="346" t="n"/>
      <c r="BV121" s="346" t="n"/>
      <c r="BW121" s="346" t="n"/>
      <c r="BX121" s="346" t="n"/>
      <c r="BY121" s="346" t="n"/>
      <c r="BZ121" s="346" t="n"/>
      <c r="CA121" s="346" t="n"/>
      <c r="CB121" s="347" t="n"/>
      <c r="CC121" s="324" t="n"/>
      <c r="CD121" s="343">
        <f>+$A121</f>
        <v/>
      </c>
      <c r="CE121" s="339">
        <f>SUM(CF121:CM121)</f>
        <v/>
      </c>
      <c r="CF121" s="2582">
        <f>+BU121/BT121</f>
        <v/>
      </c>
      <c r="CG121" s="2582">
        <f>+BV121/BT121</f>
        <v/>
      </c>
      <c r="CH121" s="2582">
        <f>+BW121/BT121</f>
        <v/>
      </c>
      <c r="CI121" s="2582">
        <f>+BX121/BT121</f>
        <v/>
      </c>
      <c r="CJ121" s="2582">
        <f>+BY121/BT121</f>
        <v/>
      </c>
      <c r="CK121" s="2582">
        <f>+BZ121/BT121</f>
        <v/>
      </c>
      <c r="CL121" s="2582">
        <f>+CA121/BT121</f>
        <v/>
      </c>
      <c r="CM121" s="2583">
        <f>+CB121/BT121</f>
        <v/>
      </c>
      <c r="CO121" s="343" t="inlineStr">
        <is>
          <t>MEDICARE B</t>
        </is>
      </c>
      <c r="CP121" s="344">
        <f>+CQ121/CQ126</f>
        <v/>
      </c>
      <c r="CQ121" s="345">
        <f>SUM(CR121:CY121)</f>
        <v/>
      </c>
      <c r="CR121" s="346" t="n"/>
      <c r="CS121" s="346" t="n"/>
      <c r="CT121" s="346" t="n"/>
      <c r="CU121" s="346" t="n"/>
      <c r="CV121" s="346" t="n"/>
      <c r="CW121" s="346" t="n"/>
      <c r="CX121" s="346" t="n"/>
      <c r="CY121" s="347" t="n"/>
      <c r="CZ121" s="324" t="n"/>
      <c r="DA121" s="343">
        <f>+$A121</f>
        <v/>
      </c>
      <c r="DB121" s="339">
        <f>SUM(DC121:DJ121)</f>
        <v/>
      </c>
      <c r="DC121" s="2582">
        <f>+CR121/CQ121</f>
        <v/>
      </c>
      <c r="DD121" s="2582">
        <f>+CS121/CQ121</f>
        <v/>
      </c>
      <c r="DE121" s="2582">
        <f>+CT121/CQ121</f>
        <v/>
      </c>
      <c r="DF121" s="2582">
        <f>+CU121/CQ121</f>
        <v/>
      </c>
      <c r="DG121" s="2582">
        <f>+CV121/CQ121</f>
        <v/>
      </c>
      <c r="DH121" s="2582">
        <f>+CW121/CQ121</f>
        <v/>
      </c>
      <c r="DI121" s="2582">
        <f>+CX121/CQ121</f>
        <v/>
      </c>
      <c r="DJ121" s="2583">
        <f>+CY121/CQ121</f>
        <v/>
      </c>
      <c r="DL121" s="343" t="inlineStr">
        <is>
          <t>MEDICARE B</t>
        </is>
      </c>
      <c r="DM121" s="344">
        <f>+DN121/DN126</f>
        <v/>
      </c>
      <c r="DN121" s="345">
        <f>SUM(DO121:DV121)</f>
        <v/>
      </c>
      <c r="DO121" s="346" t="n"/>
      <c r="DP121" s="346" t="n"/>
      <c r="DQ121" s="346" t="n"/>
      <c r="DR121" s="346" t="n"/>
      <c r="DS121" s="346" t="n"/>
      <c r="DT121" s="346" t="n"/>
      <c r="DU121" s="346" t="n"/>
      <c r="DV121" s="347" t="n"/>
      <c r="DW121" s="324" t="n"/>
      <c r="DX121" s="343">
        <f>+$A121</f>
        <v/>
      </c>
      <c r="DY121" s="339">
        <f>SUM(DZ121:EG121)</f>
        <v/>
      </c>
      <c r="DZ121" s="2582">
        <f>+DO121/DN121</f>
        <v/>
      </c>
      <c r="EA121" s="2582">
        <f>+DP121/DN121</f>
        <v/>
      </c>
      <c r="EB121" s="2582">
        <f>+DQ121/DN121</f>
        <v/>
      </c>
      <c r="EC121" s="2582">
        <f>+DR121/DN121</f>
        <v/>
      </c>
      <c r="ED121" s="2582">
        <f>+DS121/DN121</f>
        <v/>
      </c>
      <c r="EE121" s="2582">
        <f>+DT121/DN121</f>
        <v/>
      </c>
      <c r="EF121" s="2582">
        <f>+DU121/DN121</f>
        <v/>
      </c>
      <c r="EG121" s="2583">
        <f>+DV121/DN121</f>
        <v/>
      </c>
      <c r="EI121" s="343" t="inlineStr">
        <is>
          <t>MEDICARE B</t>
        </is>
      </c>
      <c r="EJ121" s="344">
        <f>+EK121/EK126</f>
        <v/>
      </c>
      <c r="EK121" s="345">
        <f>SUM(EL121:ES121)</f>
        <v/>
      </c>
      <c r="EL121" s="346" t="n"/>
      <c r="EM121" s="346" t="n"/>
      <c r="EN121" s="346" t="n"/>
      <c r="EO121" s="346" t="n"/>
      <c r="EP121" s="346" t="n"/>
      <c r="EQ121" s="346" t="n"/>
      <c r="ER121" s="346" t="n"/>
      <c r="ES121" s="347" t="n"/>
      <c r="ET121" s="324" t="n"/>
      <c r="EU121" s="343">
        <f>+$A121</f>
        <v/>
      </c>
      <c r="EV121" s="339">
        <f>SUM(EW121:FD121)</f>
        <v/>
      </c>
      <c r="EW121" s="2582">
        <f>+EL121/EK121</f>
        <v/>
      </c>
      <c r="EX121" s="2582">
        <f>+EM121/EK121</f>
        <v/>
      </c>
      <c r="EY121" s="2582">
        <f>+EN121/EK121</f>
        <v/>
      </c>
      <c r="EZ121" s="2582">
        <f>+EO121/EK121</f>
        <v/>
      </c>
      <c r="FA121" s="2582">
        <f>+EP121/EK121</f>
        <v/>
      </c>
      <c r="FB121" s="2582">
        <f>+EQ121/EK121</f>
        <v/>
      </c>
      <c r="FC121" s="2582">
        <f>+ER121/EK121</f>
        <v/>
      </c>
      <c r="FD121" s="2583">
        <f>+ES121/EK121</f>
        <v/>
      </c>
      <c r="FF121" s="343" t="inlineStr">
        <is>
          <t>MEDICARE B</t>
        </is>
      </c>
      <c r="FG121" s="344">
        <f>+FH121/FH126</f>
        <v/>
      </c>
      <c r="FH121" s="345">
        <f>SUM(FI121:FP121)</f>
        <v/>
      </c>
      <c r="FI121" s="346" t="n"/>
      <c r="FJ121" s="346" t="n"/>
      <c r="FK121" s="346" t="n"/>
      <c r="FL121" s="346" t="n"/>
      <c r="FM121" s="346" t="n"/>
      <c r="FN121" s="346" t="n"/>
      <c r="FO121" s="346" t="n"/>
      <c r="FP121" s="347" t="n"/>
      <c r="FQ121" s="324" t="n"/>
      <c r="FR121" s="343">
        <f>+$A121</f>
        <v/>
      </c>
      <c r="FS121" s="339">
        <f>SUM(FT121:GA121)</f>
        <v/>
      </c>
      <c r="FT121" s="2582">
        <f>+FI121/FH121</f>
        <v/>
      </c>
      <c r="FU121" s="2582">
        <f>+FJ121/FH121</f>
        <v/>
      </c>
      <c r="FV121" s="2582">
        <f>+FK121/FH121</f>
        <v/>
      </c>
      <c r="FW121" s="2582">
        <f>+FL121/FH121</f>
        <v/>
      </c>
      <c r="FX121" s="2582">
        <f>+FM121/FH121</f>
        <v/>
      </c>
      <c r="FY121" s="2582">
        <f>+FN121/FH121</f>
        <v/>
      </c>
      <c r="FZ121" s="2582">
        <f>+FO121/FH121</f>
        <v/>
      </c>
      <c r="GA121" s="2583">
        <f>+FP121/FH121</f>
        <v/>
      </c>
      <c r="GC121" s="343" t="inlineStr">
        <is>
          <t>MEDICARE B</t>
        </is>
      </c>
      <c r="GD121" s="344">
        <f>+GE121/GE126</f>
        <v/>
      </c>
      <c r="GE121" s="345">
        <f>SUM(GF121:GM121)</f>
        <v/>
      </c>
      <c r="GF121" s="346" t="n"/>
      <c r="GG121" s="346" t="n"/>
      <c r="GH121" s="346" t="n"/>
      <c r="GI121" s="346" t="n"/>
      <c r="GJ121" s="346" t="n"/>
      <c r="GK121" s="346" t="n"/>
      <c r="GL121" s="346" t="n"/>
      <c r="GM121" s="347" t="n"/>
      <c r="GN121" s="324" t="n"/>
      <c r="GO121" s="343">
        <f>+$A121</f>
        <v/>
      </c>
      <c r="GP121" s="339">
        <f>SUM(GQ121:GX121)</f>
        <v/>
      </c>
      <c r="GQ121" s="2582">
        <f>+GF121/GE121</f>
        <v/>
      </c>
      <c r="GR121" s="2582">
        <f>+GG121/GE121</f>
        <v/>
      </c>
      <c r="GS121" s="2582">
        <f>+GH121/GE121</f>
        <v/>
      </c>
      <c r="GT121" s="2582">
        <f>+GI121/GE121</f>
        <v/>
      </c>
      <c r="GU121" s="2582">
        <f>+GJ121/GE121</f>
        <v/>
      </c>
      <c r="GV121" s="2582">
        <f>+GK121/GE121</f>
        <v/>
      </c>
      <c r="GW121" s="2582">
        <f>+GL121/GE121</f>
        <v/>
      </c>
      <c r="GX121" s="2583">
        <f>+GM121/GE121</f>
        <v/>
      </c>
      <c r="GZ121" s="343" t="inlineStr">
        <is>
          <t>MEDICARE B</t>
        </is>
      </c>
      <c r="HA121" s="344">
        <f>+HB121/HB126</f>
        <v/>
      </c>
      <c r="HB121" s="345">
        <f>SUM(HC121:HJ121)</f>
        <v/>
      </c>
      <c r="HC121" s="346" t="n"/>
      <c r="HD121" s="346" t="n"/>
      <c r="HE121" s="346" t="n"/>
      <c r="HF121" s="346" t="n"/>
      <c r="HG121" s="346" t="n"/>
      <c r="HH121" s="346" t="n"/>
      <c r="HI121" s="346" t="n"/>
      <c r="HJ121" s="347" t="n"/>
      <c r="HK121" s="324" t="n"/>
      <c r="HL121" s="343">
        <f>+$A121</f>
        <v/>
      </c>
      <c r="HM121" s="339">
        <f>SUM(HN121:HU121)</f>
        <v/>
      </c>
      <c r="HN121" s="2582">
        <f>+HC121/HB121</f>
        <v/>
      </c>
      <c r="HO121" s="2582">
        <f>+HD121/HB121</f>
        <v/>
      </c>
      <c r="HP121" s="2582">
        <f>+HE121/HB121</f>
        <v/>
      </c>
      <c r="HQ121" s="2582">
        <f>+HF121/HB121</f>
        <v/>
      </c>
      <c r="HR121" s="2582">
        <f>+HG121/HB121</f>
        <v/>
      </c>
      <c r="HS121" s="2582">
        <f>+HH121/HB121</f>
        <v/>
      </c>
      <c r="HT121" s="2582">
        <f>+HI121/HB121</f>
        <v/>
      </c>
      <c r="HU121" s="2583">
        <f>+HJ121/HB121</f>
        <v/>
      </c>
      <c r="HW121" s="343" t="inlineStr">
        <is>
          <t>MEDICARE B</t>
        </is>
      </c>
      <c r="HX121" s="344">
        <f>+HY121/HY126</f>
        <v/>
      </c>
      <c r="HY121" s="345">
        <f>SUM(HZ121:IG121)</f>
        <v/>
      </c>
      <c r="HZ121" s="346" t="n"/>
      <c r="IA121" s="346" t="n"/>
      <c r="IB121" s="346" t="n"/>
      <c r="IC121" s="346" t="n"/>
      <c r="ID121" s="346" t="n"/>
      <c r="IE121" s="346" t="n"/>
      <c r="IF121" s="346" t="n"/>
      <c r="IG121" s="347" t="n"/>
      <c r="IH121" s="324" t="n"/>
      <c r="II121" s="343">
        <f>+$A121</f>
        <v/>
      </c>
      <c r="IJ121" s="339">
        <f>SUM(IK121:IR121)</f>
        <v/>
      </c>
      <c r="IK121" s="2582">
        <f>+HZ121/HY121</f>
        <v/>
      </c>
      <c r="IL121" s="2582">
        <f>+IA121/HY121</f>
        <v/>
      </c>
      <c r="IM121" s="2582">
        <f>+IB121/HY121</f>
        <v/>
      </c>
      <c r="IN121" s="2582">
        <f>+IC121/HY121</f>
        <v/>
      </c>
      <c r="IO121" s="2582">
        <f>+ID121/HY121</f>
        <v/>
      </c>
      <c r="IP121" s="2582">
        <f>+IE121/HY121</f>
        <v/>
      </c>
      <c r="IQ121" s="2582">
        <f>+IF121/HY121</f>
        <v/>
      </c>
      <c r="IR121" s="2583">
        <f>+IG121/HY121</f>
        <v/>
      </c>
      <c r="IT121" s="343" t="inlineStr">
        <is>
          <t>MEDICARE B</t>
        </is>
      </c>
      <c r="IU121" s="344">
        <f>+IV121/IV126</f>
        <v/>
      </c>
      <c r="IV121" s="345">
        <f>SUM(IW121:JD121)</f>
        <v/>
      </c>
      <c r="IW121" s="346" t="n"/>
      <c r="IX121" s="346" t="n"/>
      <c r="IY121" s="346" t="n"/>
      <c r="IZ121" s="346" t="n"/>
      <c r="JA121" s="346" t="n"/>
      <c r="JB121" s="346" t="n"/>
      <c r="JC121" s="346" t="n"/>
      <c r="JD121" s="347" t="n"/>
      <c r="JE121" s="324" t="n"/>
      <c r="JF121" s="343">
        <f>+$A121</f>
        <v/>
      </c>
      <c r="JG121" s="339">
        <f>SUM(JH121:JO121)</f>
        <v/>
      </c>
      <c r="JH121" s="2582">
        <f>+IW121/IV121</f>
        <v/>
      </c>
      <c r="JI121" s="2582">
        <f>+IX121/IV121</f>
        <v/>
      </c>
      <c r="JJ121" s="2582">
        <f>+IY121/IV121</f>
        <v/>
      </c>
      <c r="JK121" s="2582">
        <f>+IZ121/IV121</f>
        <v/>
      </c>
      <c r="JL121" s="2582">
        <f>+JA121/IV121</f>
        <v/>
      </c>
      <c r="JM121" s="2582">
        <f>+JB121/IV121</f>
        <v/>
      </c>
      <c r="JN121" s="2582">
        <f>+JC121/IV121</f>
        <v/>
      </c>
      <c r="JO121" s="2583">
        <f>+JD121/IV121</f>
        <v/>
      </c>
      <c r="JQ121" s="343" t="inlineStr">
        <is>
          <t>MEDICARE B</t>
        </is>
      </c>
      <c r="JR121" s="344">
        <f>+JS121/JS126</f>
        <v/>
      </c>
      <c r="JS121" s="345">
        <f>SUM(JT121:KA121)</f>
        <v/>
      </c>
      <c r="JT121" s="346" t="n"/>
      <c r="JU121" s="346" t="n"/>
      <c r="JV121" s="346" t="n"/>
      <c r="JW121" s="346" t="n"/>
      <c r="JX121" s="346" t="n"/>
      <c r="JY121" s="346" t="n"/>
      <c r="JZ121" s="346" t="n"/>
      <c r="KA121" s="347" t="n"/>
      <c r="KB121" s="324" t="n"/>
      <c r="KC121" s="343">
        <f>+$A121</f>
        <v/>
      </c>
      <c r="KD121" s="339">
        <f>SUM(KE121:KL121)</f>
        <v/>
      </c>
      <c r="KE121" s="2582">
        <f>+JT121/JS121</f>
        <v/>
      </c>
      <c r="KF121" s="2582">
        <f>+JU121/JS121</f>
        <v/>
      </c>
      <c r="KG121" s="2582">
        <f>+JV121/JS121</f>
        <v/>
      </c>
      <c r="KH121" s="2582">
        <f>+JW121/JS121</f>
        <v/>
      </c>
      <c r="KI121" s="2582">
        <f>+JX121/JS121</f>
        <v/>
      </c>
      <c r="KJ121" s="2582">
        <f>+JY121/JS121</f>
        <v/>
      </c>
      <c r="KK121" s="2582">
        <f>+JZ121/JS121</f>
        <v/>
      </c>
      <c r="KL121" s="2583">
        <f>+KA121/JS121</f>
        <v/>
      </c>
    </row>
    <row r="122">
      <c r="A122" s="343" t="inlineStr">
        <is>
          <t>OTHER GOVT</t>
        </is>
      </c>
      <c r="B122" s="344">
        <f>+C122/C126</f>
        <v/>
      </c>
      <c r="C122" s="345">
        <f>SUM(D122:K122)</f>
        <v/>
      </c>
      <c r="D122" s="346">
        <f>AA122+AX122+BU122+CR122+DO122+EL122+FI122+GF122+HC122+HZ122+IW122+JT122</f>
        <v/>
      </c>
      <c r="E122" s="346">
        <f>AB122+AY122+BV122+CS122+DP122+EM122+FJ122+GG122+HD122+IA122+IX122+JU122</f>
        <v/>
      </c>
      <c r="F122" s="346">
        <f>AC122+AZ122+BW122+CT122+DQ122+EN122+FK122+GH122+HE122+IB122+IY122+JV122</f>
        <v/>
      </c>
      <c r="G122" s="346">
        <f>AD122+BA122+BX122+CU122+DR122+EO122+FL122+GI122+HF122+IC122+IZ122+JW122</f>
        <v/>
      </c>
      <c r="H122" s="346">
        <f>AE122+BB122+BY122+CV122+DS122+EP122+FM122+GJ122+HG122+ID122+JA122+JX122</f>
        <v/>
      </c>
      <c r="I122" s="346">
        <f>AF122+BC122+BZ122+CW122+DT122+EQ122+FN122+GK122+HH122+IE122+JB122+JY122</f>
        <v/>
      </c>
      <c r="J122" s="346">
        <f>AG122+BD122+CA122+CX122+DU122+ER122+FO122+GL122+HI122+IF122+JC122+JZ122</f>
        <v/>
      </c>
      <c r="K122" s="347">
        <f>AH122+BE122+CB122+CY122+DV122+ES122+FP122+GM122+HJ122+IG122+JD122+KA122</f>
        <v/>
      </c>
      <c r="L122" s="324" t="n"/>
      <c r="M122" s="343">
        <f>+$A122</f>
        <v/>
      </c>
      <c r="N122" s="339">
        <f>SUM(O122:V122)</f>
        <v/>
      </c>
      <c r="O122" s="2582">
        <f>+D122/$C122</f>
        <v/>
      </c>
      <c r="P122" s="2582">
        <f>+E122/$C122</f>
        <v/>
      </c>
      <c r="Q122" s="2582">
        <f>+F122/$C122</f>
        <v/>
      </c>
      <c r="R122" s="2582">
        <f>+G122/$C122</f>
        <v/>
      </c>
      <c r="S122" s="2582">
        <f>+H122/$C122</f>
        <v/>
      </c>
      <c r="T122" s="2582">
        <f>+I122/$C122</f>
        <v/>
      </c>
      <c r="U122" s="2582">
        <f>+J122/$C122</f>
        <v/>
      </c>
      <c r="V122" s="2583">
        <f>+K122/$C122</f>
        <v/>
      </c>
      <c r="X122" s="343" t="inlineStr">
        <is>
          <t>OTHER GOVT</t>
        </is>
      </c>
      <c r="Y122" s="344">
        <f>+Z122/Z126</f>
        <v/>
      </c>
      <c r="Z122" s="345">
        <f>SUM(AA122:AH122)</f>
        <v/>
      </c>
      <c r="AA122" s="346" t="n"/>
      <c r="AB122" s="346" t="n"/>
      <c r="AC122" s="346" t="n"/>
      <c r="AD122" s="346" t="n"/>
      <c r="AE122" s="346" t="n"/>
      <c r="AF122" s="346" t="n"/>
      <c r="AG122" s="346" t="n"/>
      <c r="AH122" s="347" t="n"/>
      <c r="AI122" s="324" t="n"/>
      <c r="AJ122" s="343">
        <f>+$A122</f>
        <v/>
      </c>
      <c r="AK122" s="339">
        <f>SUM(AL122:AS122)</f>
        <v/>
      </c>
      <c r="AL122" s="2582">
        <f>+AA122/Z122</f>
        <v/>
      </c>
      <c r="AM122" s="2582">
        <f>+AB122/Z122</f>
        <v/>
      </c>
      <c r="AN122" s="2582">
        <f>+AC122/Z122</f>
        <v/>
      </c>
      <c r="AO122" s="2582">
        <f>+AD122/Z122</f>
        <v/>
      </c>
      <c r="AP122" s="2582">
        <f>+AE122/Z122</f>
        <v/>
      </c>
      <c r="AQ122" s="2582">
        <f>+AF122/Z122</f>
        <v/>
      </c>
      <c r="AR122" s="2582">
        <f>+AG122/Z122</f>
        <v/>
      </c>
      <c r="AS122" s="2583">
        <f>+AH122/Z122</f>
        <v/>
      </c>
      <c r="AU122" s="343" t="inlineStr">
        <is>
          <t>OTHER GOVT</t>
        </is>
      </c>
      <c r="AV122" s="344">
        <f>+AW122/AW126</f>
        <v/>
      </c>
      <c r="AW122" s="345">
        <f>SUM(AX122:BE122)</f>
        <v/>
      </c>
      <c r="AX122" s="346" t="n"/>
      <c r="AY122" s="346" t="n"/>
      <c r="AZ122" s="346" t="n"/>
      <c r="BA122" s="346" t="n"/>
      <c r="BB122" s="346" t="n"/>
      <c r="BC122" s="346" t="n"/>
      <c r="BD122" s="346" t="n"/>
      <c r="BE122" s="347" t="n"/>
      <c r="BF122" s="324" t="n"/>
      <c r="BG122" s="343">
        <f>+$A122</f>
        <v/>
      </c>
      <c r="BH122" s="339">
        <f>SUM(BI122:BP122)</f>
        <v/>
      </c>
      <c r="BI122" s="2582">
        <f>+AX122/AW122</f>
        <v/>
      </c>
      <c r="BJ122" s="2582">
        <f>+AY122/AW122</f>
        <v/>
      </c>
      <c r="BK122" s="2582">
        <f>+AZ122/AW122</f>
        <v/>
      </c>
      <c r="BL122" s="2582">
        <f>+BA122/AW122</f>
        <v/>
      </c>
      <c r="BM122" s="2582">
        <f>+BB122/AW122</f>
        <v/>
      </c>
      <c r="BN122" s="2582">
        <f>+BC122/AW122</f>
        <v/>
      </c>
      <c r="BO122" s="2582">
        <f>+BD122/AW122</f>
        <v/>
      </c>
      <c r="BP122" s="2583">
        <f>+BE122/AW122</f>
        <v/>
      </c>
      <c r="BR122" s="343" t="inlineStr">
        <is>
          <t>OTHER GOVT</t>
        </is>
      </c>
      <c r="BS122" s="344">
        <f>+BT122/BT126</f>
        <v/>
      </c>
      <c r="BT122" s="345">
        <f>SUM(BU122:CB122)</f>
        <v/>
      </c>
      <c r="BU122" s="346" t="n"/>
      <c r="BV122" s="346" t="n"/>
      <c r="BW122" s="346" t="n"/>
      <c r="BX122" s="346" t="n"/>
      <c r="BY122" s="346" t="n"/>
      <c r="BZ122" s="346" t="n"/>
      <c r="CA122" s="346" t="n"/>
      <c r="CB122" s="347" t="n"/>
      <c r="CC122" s="324" t="n"/>
      <c r="CD122" s="343">
        <f>+$A122</f>
        <v/>
      </c>
      <c r="CE122" s="339">
        <f>SUM(CF122:CM122)</f>
        <v/>
      </c>
      <c r="CF122" s="2582">
        <f>+BU122/BT122</f>
        <v/>
      </c>
      <c r="CG122" s="2582">
        <f>+BV122/BT122</f>
        <v/>
      </c>
      <c r="CH122" s="2582">
        <f>+BW122/BT122</f>
        <v/>
      </c>
      <c r="CI122" s="2582">
        <f>+BX122/BT122</f>
        <v/>
      </c>
      <c r="CJ122" s="2582">
        <f>+BY122/BT122</f>
        <v/>
      </c>
      <c r="CK122" s="2582">
        <f>+BZ122/BT122</f>
        <v/>
      </c>
      <c r="CL122" s="2582">
        <f>+CA122/BT122</f>
        <v/>
      </c>
      <c r="CM122" s="2583">
        <f>+CB122/BT122</f>
        <v/>
      </c>
      <c r="CO122" s="343" t="inlineStr">
        <is>
          <t>OTHER GOVT</t>
        </is>
      </c>
      <c r="CP122" s="344">
        <f>+CQ122/CQ126</f>
        <v/>
      </c>
      <c r="CQ122" s="345">
        <f>SUM(CR122:CY122)</f>
        <v/>
      </c>
      <c r="CR122" s="346" t="n"/>
      <c r="CS122" s="346" t="n"/>
      <c r="CT122" s="346" t="n"/>
      <c r="CU122" s="346" t="n"/>
      <c r="CV122" s="346" t="n"/>
      <c r="CW122" s="346" t="n"/>
      <c r="CX122" s="346" t="n"/>
      <c r="CY122" s="347" t="n"/>
      <c r="CZ122" s="324" t="n"/>
      <c r="DA122" s="343">
        <f>+$A122</f>
        <v/>
      </c>
      <c r="DB122" s="339">
        <f>SUM(DC122:DJ122)</f>
        <v/>
      </c>
      <c r="DC122" s="2582">
        <f>+CR122/CQ122</f>
        <v/>
      </c>
      <c r="DD122" s="2582">
        <f>+CS122/CQ122</f>
        <v/>
      </c>
      <c r="DE122" s="2582">
        <f>+CT122/CQ122</f>
        <v/>
      </c>
      <c r="DF122" s="2582">
        <f>+CU122/CQ122</f>
        <v/>
      </c>
      <c r="DG122" s="2582">
        <f>+CV122/CQ122</f>
        <v/>
      </c>
      <c r="DH122" s="2582">
        <f>+CW122/CQ122</f>
        <v/>
      </c>
      <c r="DI122" s="2582">
        <f>+CX122/CQ122</f>
        <v/>
      </c>
      <c r="DJ122" s="2583">
        <f>+CY122/CQ122</f>
        <v/>
      </c>
      <c r="DL122" s="343" t="inlineStr">
        <is>
          <t>OTHER GOVT</t>
        </is>
      </c>
      <c r="DM122" s="344">
        <f>+DN122/DN126</f>
        <v/>
      </c>
      <c r="DN122" s="345">
        <f>SUM(DO122:DV122)</f>
        <v/>
      </c>
      <c r="DO122" s="346" t="n"/>
      <c r="DP122" s="346" t="n"/>
      <c r="DQ122" s="346" t="n"/>
      <c r="DR122" s="346" t="n"/>
      <c r="DS122" s="346" t="n"/>
      <c r="DT122" s="346" t="n"/>
      <c r="DU122" s="346" t="n"/>
      <c r="DV122" s="347" t="n"/>
      <c r="DW122" s="324" t="n"/>
      <c r="DX122" s="343">
        <f>+$A122</f>
        <v/>
      </c>
      <c r="DY122" s="339">
        <f>SUM(DZ122:EG122)</f>
        <v/>
      </c>
      <c r="DZ122" s="2582">
        <f>+DO122/DN122</f>
        <v/>
      </c>
      <c r="EA122" s="2582">
        <f>+DP122/DN122</f>
        <v/>
      </c>
      <c r="EB122" s="2582">
        <f>+DQ122/DN122</f>
        <v/>
      </c>
      <c r="EC122" s="2582">
        <f>+DR122/DN122</f>
        <v/>
      </c>
      <c r="ED122" s="2582">
        <f>+DS122/DN122</f>
        <v/>
      </c>
      <c r="EE122" s="2582">
        <f>+DT122/DN122</f>
        <v/>
      </c>
      <c r="EF122" s="2582">
        <f>+DU122/DN122</f>
        <v/>
      </c>
      <c r="EG122" s="2583">
        <f>+DV122/DN122</f>
        <v/>
      </c>
      <c r="EI122" s="343" t="inlineStr">
        <is>
          <t>OTHER GOVT</t>
        </is>
      </c>
      <c r="EJ122" s="344">
        <f>+EK122/EK126</f>
        <v/>
      </c>
      <c r="EK122" s="345">
        <f>SUM(EL122:ES122)</f>
        <v/>
      </c>
      <c r="EL122" s="346" t="n"/>
      <c r="EM122" s="346" t="n"/>
      <c r="EN122" s="346" t="n"/>
      <c r="EO122" s="346" t="n"/>
      <c r="EP122" s="346" t="n"/>
      <c r="EQ122" s="346" t="n"/>
      <c r="ER122" s="346" t="n"/>
      <c r="ES122" s="347" t="n"/>
      <c r="ET122" s="324" t="n"/>
      <c r="EU122" s="343">
        <f>+$A122</f>
        <v/>
      </c>
      <c r="EV122" s="339">
        <f>SUM(EW122:FD122)</f>
        <v/>
      </c>
      <c r="EW122" s="2582">
        <f>+EL122/EK122</f>
        <v/>
      </c>
      <c r="EX122" s="2582">
        <f>+EM122/EK122</f>
        <v/>
      </c>
      <c r="EY122" s="2582">
        <f>+EN122/EK122</f>
        <v/>
      </c>
      <c r="EZ122" s="2582">
        <f>+EO122/EK122</f>
        <v/>
      </c>
      <c r="FA122" s="2582">
        <f>+EP122/EK122</f>
        <v/>
      </c>
      <c r="FB122" s="2582">
        <f>+EQ122/EK122</f>
        <v/>
      </c>
      <c r="FC122" s="2582">
        <f>+ER122/EK122</f>
        <v/>
      </c>
      <c r="FD122" s="2583">
        <f>+ES122/EK122</f>
        <v/>
      </c>
      <c r="FF122" s="343" t="inlineStr">
        <is>
          <t>OTHER GOVT</t>
        </is>
      </c>
      <c r="FG122" s="344">
        <f>+FH122/FH126</f>
        <v/>
      </c>
      <c r="FH122" s="345">
        <f>SUM(FI122:FP122)</f>
        <v/>
      </c>
      <c r="FI122" s="346" t="n"/>
      <c r="FJ122" s="346" t="n"/>
      <c r="FK122" s="346" t="n"/>
      <c r="FL122" s="346" t="n"/>
      <c r="FM122" s="346" t="n"/>
      <c r="FN122" s="346" t="n"/>
      <c r="FO122" s="346" t="n"/>
      <c r="FP122" s="347" t="n"/>
      <c r="FQ122" s="324" t="n"/>
      <c r="FR122" s="343">
        <f>+$A122</f>
        <v/>
      </c>
      <c r="FS122" s="339">
        <f>SUM(FT122:GA122)</f>
        <v/>
      </c>
      <c r="FT122" s="2582">
        <f>+FI122/FH122</f>
        <v/>
      </c>
      <c r="FU122" s="2582">
        <f>+FJ122/FH122</f>
        <v/>
      </c>
      <c r="FV122" s="2582">
        <f>+FK122/FH122</f>
        <v/>
      </c>
      <c r="FW122" s="2582">
        <f>+FL122/FH122</f>
        <v/>
      </c>
      <c r="FX122" s="2582">
        <f>+FM122/FH122</f>
        <v/>
      </c>
      <c r="FY122" s="2582">
        <f>+FN122/FH122</f>
        <v/>
      </c>
      <c r="FZ122" s="2582">
        <f>+FO122/FH122</f>
        <v/>
      </c>
      <c r="GA122" s="2583">
        <f>+FP122/FH122</f>
        <v/>
      </c>
      <c r="GC122" s="343" t="inlineStr">
        <is>
          <t>OTHER GOVT</t>
        </is>
      </c>
      <c r="GD122" s="344">
        <f>+GE122/GE126</f>
        <v/>
      </c>
      <c r="GE122" s="345">
        <f>SUM(GF122:GM122)</f>
        <v/>
      </c>
      <c r="GF122" s="346" t="n"/>
      <c r="GG122" s="346" t="n"/>
      <c r="GH122" s="346" t="n"/>
      <c r="GI122" s="346" t="n"/>
      <c r="GJ122" s="346" t="n"/>
      <c r="GK122" s="346" t="n"/>
      <c r="GL122" s="346" t="n"/>
      <c r="GM122" s="347" t="n"/>
      <c r="GN122" s="324" t="n"/>
      <c r="GO122" s="343">
        <f>+$A122</f>
        <v/>
      </c>
      <c r="GP122" s="339">
        <f>SUM(GQ122:GX122)</f>
        <v/>
      </c>
      <c r="GQ122" s="2582">
        <f>+GF122/GE122</f>
        <v/>
      </c>
      <c r="GR122" s="2582">
        <f>+GG122/GE122</f>
        <v/>
      </c>
      <c r="GS122" s="2582">
        <f>+GH122/GE122</f>
        <v/>
      </c>
      <c r="GT122" s="2582">
        <f>+GI122/GE122</f>
        <v/>
      </c>
      <c r="GU122" s="2582">
        <f>+GJ122/GE122</f>
        <v/>
      </c>
      <c r="GV122" s="2582">
        <f>+GK122/GE122</f>
        <v/>
      </c>
      <c r="GW122" s="2582">
        <f>+GL122/GE122</f>
        <v/>
      </c>
      <c r="GX122" s="2583">
        <f>+GM122/GE122</f>
        <v/>
      </c>
      <c r="GZ122" s="343" t="inlineStr">
        <is>
          <t>OTHER GOVT</t>
        </is>
      </c>
      <c r="HA122" s="344">
        <f>+HB122/HB126</f>
        <v/>
      </c>
      <c r="HB122" s="345">
        <f>SUM(HC122:HJ122)</f>
        <v/>
      </c>
      <c r="HC122" s="346" t="n"/>
      <c r="HD122" s="346" t="n"/>
      <c r="HE122" s="346" t="n"/>
      <c r="HF122" s="346" t="n"/>
      <c r="HG122" s="346" t="n"/>
      <c r="HH122" s="346" t="n"/>
      <c r="HI122" s="346" t="n"/>
      <c r="HJ122" s="347" t="n"/>
      <c r="HK122" s="324" t="n"/>
      <c r="HL122" s="343">
        <f>+$A122</f>
        <v/>
      </c>
      <c r="HM122" s="339">
        <f>SUM(HN122:HU122)</f>
        <v/>
      </c>
      <c r="HN122" s="2582">
        <f>+HC122/HB122</f>
        <v/>
      </c>
      <c r="HO122" s="2582">
        <f>+HD122/HB122</f>
        <v/>
      </c>
      <c r="HP122" s="2582">
        <f>+HE122/HB122</f>
        <v/>
      </c>
      <c r="HQ122" s="2582">
        <f>+HF122/HB122</f>
        <v/>
      </c>
      <c r="HR122" s="2582">
        <f>+HG122/HB122</f>
        <v/>
      </c>
      <c r="HS122" s="2582">
        <f>+HH122/HB122</f>
        <v/>
      </c>
      <c r="HT122" s="2582">
        <f>+HI122/HB122</f>
        <v/>
      </c>
      <c r="HU122" s="2583">
        <f>+HJ122/HB122</f>
        <v/>
      </c>
      <c r="HW122" s="343" t="inlineStr">
        <is>
          <t>OTHER GOVT</t>
        </is>
      </c>
      <c r="HX122" s="344">
        <f>+HY122/HY126</f>
        <v/>
      </c>
      <c r="HY122" s="345">
        <f>SUM(HZ122:IG122)</f>
        <v/>
      </c>
      <c r="HZ122" s="346" t="n"/>
      <c r="IA122" s="346" t="n"/>
      <c r="IB122" s="346" t="n"/>
      <c r="IC122" s="346" t="n"/>
      <c r="ID122" s="346" t="n"/>
      <c r="IE122" s="346" t="n"/>
      <c r="IF122" s="346" t="n"/>
      <c r="IG122" s="347" t="n"/>
      <c r="IH122" s="324" t="n"/>
      <c r="II122" s="343">
        <f>+$A122</f>
        <v/>
      </c>
      <c r="IJ122" s="339">
        <f>SUM(IK122:IR122)</f>
        <v/>
      </c>
      <c r="IK122" s="2582">
        <f>+HZ122/HY122</f>
        <v/>
      </c>
      <c r="IL122" s="2582">
        <f>+IA122/HY122</f>
        <v/>
      </c>
      <c r="IM122" s="2582">
        <f>+IB122/HY122</f>
        <v/>
      </c>
      <c r="IN122" s="2582">
        <f>+IC122/HY122</f>
        <v/>
      </c>
      <c r="IO122" s="2582">
        <f>+ID122/HY122</f>
        <v/>
      </c>
      <c r="IP122" s="2582">
        <f>+IE122/HY122</f>
        <v/>
      </c>
      <c r="IQ122" s="2582">
        <f>+IF122/HY122</f>
        <v/>
      </c>
      <c r="IR122" s="2583">
        <f>+IG122/HY122</f>
        <v/>
      </c>
      <c r="IT122" s="343" t="inlineStr">
        <is>
          <t>OTHER GOVT</t>
        </is>
      </c>
      <c r="IU122" s="344">
        <f>+IV122/IV126</f>
        <v/>
      </c>
      <c r="IV122" s="345">
        <f>SUM(IW122:JD122)</f>
        <v/>
      </c>
      <c r="IW122" s="346" t="n"/>
      <c r="IX122" s="346" t="n"/>
      <c r="IY122" s="346" t="n"/>
      <c r="IZ122" s="346" t="n"/>
      <c r="JA122" s="346" t="n"/>
      <c r="JB122" s="346" t="n"/>
      <c r="JC122" s="346" t="n"/>
      <c r="JD122" s="347" t="n"/>
      <c r="JE122" s="324" t="n"/>
      <c r="JF122" s="343">
        <f>+$A122</f>
        <v/>
      </c>
      <c r="JG122" s="339">
        <f>SUM(JH122:JO122)</f>
        <v/>
      </c>
      <c r="JH122" s="2582">
        <f>+IW122/IV122</f>
        <v/>
      </c>
      <c r="JI122" s="2582">
        <f>+IX122/IV122</f>
        <v/>
      </c>
      <c r="JJ122" s="2582">
        <f>+IY122/IV122</f>
        <v/>
      </c>
      <c r="JK122" s="2582">
        <f>+IZ122/IV122</f>
        <v/>
      </c>
      <c r="JL122" s="2582">
        <f>+JA122/IV122</f>
        <v/>
      </c>
      <c r="JM122" s="2582">
        <f>+JB122/IV122</f>
        <v/>
      </c>
      <c r="JN122" s="2582">
        <f>+JC122/IV122</f>
        <v/>
      </c>
      <c r="JO122" s="2583">
        <f>+JD122/IV122</f>
        <v/>
      </c>
      <c r="JQ122" s="343" t="inlineStr">
        <is>
          <t>OTHER GOVT</t>
        </is>
      </c>
      <c r="JR122" s="344">
        <f>+JS122/JS126</f>
        <v/>
      </c>
      <c r="JS122" s="345">
        <f>SUM(JT122:KA122)</f>
        <v/>
      </c>
      <c r="JT122" s="346" t="n"/>
      <c r="JU122" s="346" t="n"/>
      <c r="JV122" s="346" t="n"/>
      <c r="JW122" s="346" t="n"/>
      <c r="JX122" s="346" t="n"/>
      <c r="JY122" s="346" t="n"/>
      <c r="JZ122" s="346" t="n"/>
      <c r="KA122" s="347" t="n"/>
      <c r="KB122" s="324" t="n"/>
      <c r="KC122" s="343">
        <f>+$A122</f>
        <v/>
      </c>
      <c r="KD122" s="339">
        <f>SUM(KE122:KL122)</f>
        <v/>
      </c>
      <c r="KE122" s="2582">
        <f>+JT122/JS122</f>
        <v/>
      </c>
      <c r="KF122" s="2582">
        <f>+JU122/JS122</f>
        <v/>
      </c>
      <c r="KG122" s="2582">
        <f>+JV122/JS122</f>
        <v/>
      </c>
      <c r="KH122" s="2582">
        <f>+JW122/JS122</f>
        <v/>
      </c>
      <c r="KI122" s="2582">
        <f>+JX122/JS122</f>
        <v/>
      </c>
      <c r="KJ122" s="2582">
        <f>+JY122/JS122</f>
        <v/>
      </c>
      <c r="KK122" s="2582">
        <f>+JZ122/JS122</f>
        <v/>
      </c>
      <c r="KL122" s="2583">
        <f>+KA122/JS122</f>
        <v/>
      </c>
    </row>
    <row r="123">
      <c r="A123" s="343" t="inlineStr">
        <is>
          <t>OTHER INELIG</t>
        </is>
      </c>
      <c r="B123" s="344">
        <f>+C123/C126</f>
        <v/>
      </c>
      <c r="C123" s="345">
        <f>SUM(D123:K123)</f>
        <v/>
      </c>
      <c r="D123" s="346">
        <f>AA123+AX123+BU123+CR123+DO123+EL123+FI123+GF123+HC123+HZ123+IW123+JT123</f>
        <v/>
      </c>
      <c r="E123" s="346">
        <f>AB123+AY123+BV123+CS123+DP123+EM123+FJ123+GG123+HD123+IA123+IX123+JU123</f>
        <v/>
      </c>
      <c r="F123" s="346">
        <f>AC123+AZ123+BW123+CT123+DQ123+EN123+FK123+GH123+HE123+IB123+IY123+JV123</f>
        <v/>
      </c>
      <c r="G123" s="346">
        <f>AD123+BA123+BX123+CU123+DR123+EO123+FL123+GI123+HF123+IC123+IZ123+JW123</f>
        <v/>
      </c>
      <c r="H123" s="346">
        <f>AE123+BB123+BY123+CV123+DS123+EP123+FM123+GJ123+HG123+ID123+JA123+JX123</f>
        <v/>
      </c>
      <c r="I123" s="346">
        <f>AF123+BC123+BZ123+CW123+DT123+EQ123+FN123+GK123+HH123+IE123+JB123+JY123</f>
        <v/>
      </c>
      <c r="J123" s="346">
        <f>AG123+BD123+CA123+CX123+DU123+ER123+FO123+GL123+HI123+IF123+JC123+JZ123</f>
        <v/>
      </c>
      <c r="K123" s="347">
        <f>AH123+BE123+CB123+CY123+DV123+ES123+FP123+GM123+HJ123+IG123+JD123+KA123</f>
        <v/>
      </c>
      <c r="L123" s="324" t="n"/>
      <c r="M123" s="343">
        <f>+$A123</f>
        <v/>
      </c>
      <c r="N123" s="339">
        <f>SUM(O123:V123)</f>
        <v/>
      </c>
      <c r="O123" s="2582">
        <f>+D123/$C123</f>
        <v/>
      </c>
      <c r="P123" s="2582">
        <f>+E123/$C123</f>
        <v/>
      </c>
      <c r="Q123" s="2582">
        <f>+F123/$C123</f>
        <v/>
      </c>
      <c r="R123" s="2582">
        <f>+G123/$C123</f>
        <v/>
      </c>
      <c r="S123" s="2582">
        <f>+H123/$C123</f>
        <v/>
      </c>
      <c r="T123" s="2582">
        <f>+I123/$C123</f>
        <v/>
      </c>
      <c r="U123" s="2582">
        <f>+J123/$C123</f>
        <v/>
      </c>
      <c r="V123" s="2583">
        <f>+K123/$C123</f>
        <v/>
      </c>
      <c r="X123" s="343" t="inlineStr">
        <is>
          <t>OTHER INELIG</t>
        </is>
      </c>
      <c r="Y123" s="344">
        <f>+Z123/Z126</f>
        <v/>
      </c>
      <c r="Z123" s="345">
        <f>SUM(AA123:AH123)</f>
        <v/>
      </c>
      <c r="AA123" s="346" t="n"/>
      <c r="AB123" s="346" t="n"/>
      <c r="AC123" s="346" t="n"/>
      <c r="AD123" s="346" t="n"/>
      <c r="AE123" s="346" t="n"/>
      <c r="AF123" s="346" t="n"/>
      <c r="AG123" s="346" t="n"/>
      <c r="AH123" s="347" t="n"/>
      <c r="AI123" s="324" t="n"/>
      <c r="AJ123" s="343">
        <f>+$A123</f>
        <v/>
      </c>
      <c r="AK123" s="339">
        <f>SUM(AL123:AS123)</f>
        <v/>
      </c>
      <c r="AL123" s="2582">
        <f>+AA123/Z123</f>
        <v/>
      </c>
      <c r="AM123" s="2582">
        <f>+AB123/Z123</f>
        <v/>
      </c>
      <c r="AN123" s="2582">
        <f>+AC123/Z123</f>
        <v/>
      </c>
      <c r="AO123" s="2582">
        <f>+AD123/Z123</f>
        <v/>
      </c>
      <c r="AP123" s="2582">
        <f>+AE123/Z123</f>
        <v/>
      </c>
      <c r="AQ123" s="2582">
        <f>+AF123/Z123</f>
        <v/>
      </c>
      <c r="AR123" s="2582">
        <f>+AG123/Z123</f>
        <v/>
      </c>
      <c r="AS123" s="2583">
        <f>+AH123/Z123</f>
        <v/>
      </c>
      <c r="AU123" s="343" t="inlineStr">
        <is>
          <t>OTHER INELIG</t>
        </is>
      </c>
      <c r="AV123" s="344">
        <f>+AW123/AW126</f>
        <v/>
      </c>
      <c r="AW123" s="345">
        <f>SUM(AX123:BE123)</f>
        <v/>
      </c>
      <c r="AX123" s="346" t="n"/>
      <c r="AY123" s="346" t="n"/>
      <c r="AZ123" s="346" t="n"/>
      <c r="BA123" s="346" t="n"/>
      <c r="BB123" s="346" t="n"/>
      <c r="BC123" s="346" t="n"/>
      <c r="BD123" s="346" t="n"/>
      <c r="BE123" s="347" t="n"/>
      <c r="BF123" s="324" t="n"/>
      <c r="BG123" s="343">
        <f>+$A123</f>
        <v/>
      </c>
      <c r="BH123" s="339">
        <f>SUM(BI123:BP123)</f>
        <v/>
      </c>
      <c r="BI123" s="2582">
        <f>+AX123/AW123</f>
        <v/>
      </c>
      <c r="BJ123" s="2582">
        <f>+AY123/AW123</f>
        <v/>
      </c>
      <c r="BK123" s="2582">
        <f>+AZ123/AW123</f>
        <v/>
      </c>
      <c r="BL123" s="2582">
        <f>+BA123/AW123</f>
        <v/>
      </c>
      <c r="BM123" s="2582">
        <f>+BB123/AW123</f>
        <v/>
      </c>
      <c r="BN123" s="2582">
        <f>+BC123/AW123</f>
        <v/>
      </c>
      <c r="BO123" s="2582">
        <f>+BD123/AW123</f>
        <v/>
      </c>
      <c r="BP123" s="2583">
        <f>+BE123/AW123</f>
        <v/>
      </c>
      <c r="BR123" s="343" t="inlineStr">
        <is>
          <t>OTHER INELIG</t>
        </is>
      </c>
      <c r="BS123" s="344">
        <f>+BT123/BT126</f>
        <v/>
      </c>
      <c r="BT123" s="345">
        <f>SUM(BU123:CB123)</f>
        <v/>
      </c>
      <c r="BU123" s="346" t="n"/>
      <c r="BV123" s="346" t="n"/>
      <c r="BW123" s="346" t="n"/>
      <c r="BX123" s="346" t="n"/>
      <c r="BY123" s="346" t="n"/>
      <c r="BZ123" s="346" t="n"/>
      <c r="CA123" s="346" t="n"/>
      <c r="CB123" s="347" t="n"/>
      <c r="CC123" s="324" t="n"/>
      <c r="CD123" s="343">
        <f>+$A123</f>
        <v/>
      </c>
      <c r="CE123" s="339">
        <f>SUM(CF123:CM123)</f>
        <v/>
      </c>
      <c r="CF123" s="2582">
        <f>+BU123/BT123</f>
        <v/>
      </c>
      <c r="CG123" s="2582">
        <f>+BV123/BT123</f>
        <v/>
      </c>
      <c r="CH123" s="2582">
        <f>+BW123/BT123</f>
        <v/>
      </c>
      <c r="CI123" s="2582">
        <f>+BX123/BT123</f>
        <v/>
      </c>
      <c r="CJ123" s="2582">
        <f>+BY123/BT123</f>
        <v/>
      </c>
      <c r="CK123" s="2582">
        <f>+BZ123/BT123</f>
        <v/>
      </c>
      <c r="CL123" s="2582">
        <f>+CA123/BT123</f>
        <v/>
      </c>
      <c r="CM123" s="2583">
        <f>+CB123/BT123</f>
        <v/>
      </c>
      <c r="CO123" s="343" t="inlineStr">
        <is>
          <t>OTHER INELIG</t>
        </is>
      </c>
      <c r="CP123" s="344">
        <f>+CQ123/CQ126</f>
        <v/>
      </c>
      <c r="CQ123" s="345">
        <f>SUM(CR123:CY123)</f>
        <v/>
      </c>
      <c r="CR123" s="346" t="n"/>
      <c r="CS123" s="346" t="n"/>
      <c r="CT123" s="346" t="n"/>
      <c r="CU123" s="346" t="n"/>
      <c r="CV123" s="346" t="n"/>
      <c r="CW123" s="346" t="n"/>
      <c r="CX123" s="346" t="n"/>
      <c r="CY123" s="347" t="n"/>
      <c r="CZ123" s="324" t="n"/>
      <c r="DA123" s="343">
        <f>+$A123</f>
        <v/>
      </c>
      <c r="DB123" s="339">
        <f>SUM(DC123:DJ123)</f>
        <v/>
      </c>
      <c r="DC123" s="2582">
        <f>+CR123/CQ123</f>
        <v/>
      </c>
      <c r="DD123" s="2582">
        <f>+CS123/CQ123</f>
        <v/>
      </c>
      <c r="DE123" s="2582">
        <f>+CT123/CQ123</f>
        <v/>
      </c>
      <c r="DF123" s="2582">
        <f>+CU123/CQ123</f>
        <v/>
      </c>
      <c r="DG123" s="2582">
        <f>+CV123/CQ123</f>
        <v/>
      </c>
      <c r="DH123" s="2582">
        <f>+CW123/CQ123</f>
        <v/>
      </c>
      <c r="DI123" s="2582">
        <f>+CX123/CQ123</f>
        <v/>
      </c>
      <c r="DJ123" s="2583">
        <f>+CY123/CQ123</f>
        <v/>
      </c>
      <c r="DL123" s="343" t="inlineStr">
        <is>
          <t>OTHER INELIG</t>
        </is>
      </c>
      <c r="DM123" s="344">
        <f>+DN123/DN126</f>
        <v/>
      </c>
      <c r="DN123" s="345">
        <f>SUM(DO123:DV123)</f>
        <v/>
      </c>
      <c r="DO123" s="346" t="n"/>
      <c r="DP123" s="346" t="n"/>
      <c r="DQ123" s="346" t="n"/>
      <c r="DR123" s="346" t="n"/>
      <c r="DS123" s="346" t="n"/>
      <c r="DT123" s="346" t="n"/>
      <c r="DU123" s="346" t="n"/>
      <c r="DV123" s="347" t="n"/>
      <c r="DW123" s="324" t="n"/>
      <c r="DX123" s="343">
        <f>+$A123</f>
        <v/>
      </c>
      <c r="DY123" s="339">
        <f>SUM(DZ123:EG123)</f>
        <v/>
      </c>
      <c r="DZ123" s="2582">
        <f>+DO123/DN123</f>
        <v/>
      </c>
      <c r="EA123" s="2582">
        <f>+DP123/DN123</f>
        <v/>
      </c>
      <c r="EB123" s="2582">
        <f>+DQ123/DN123</f>
        <v/>
      </c>
      <c r="EC123" s="2582">
        <f>+DR123/DN123</f>
        <v/>
      </c>
      <c r="ED123" s="2582">
        <f>+DS123/DN123</f>
        <v/>
      </c>
      <c r="EE123" s="2582">
        <f>+DT123/DN123</f>
        <v/>
      </c>
      <c r="EF123" s="2582">
        <f>+DU123/DN123</f>
        <v/>
      </c>
      <c r="EG123" s="2583">
        <f>+DV123/DN123</f>
        <v/>
      </c>
      <c r="EI123" s="343" t="inlineStr">
        <is>
          <t>OTHER INELIG</t>
        </is>
      </c>
      <c r="EJ123" s="344">
        <f>+EK123/EK126</f>
        <v/>
      </c>
      <c r="EK123" s="345">
        <f>SUM(EL123:ES123)</f>
        <v/>
      </c>
      <c r="EL123" s="346" t="n"/>
      <c r="EM123" s="346" t="n"/>
      <c r="EN123" s="346" t="n"/>
      <c r="EO123" s="346" t="n"/>
      <c r="EP123" s="346" t="n"/>
      <c r="EQ123" s="346" t="n"/>
      <c r="ER123" s="346" t="n"/>
      <c r="ES123" s="347" t="n"/>
      <c r="ET123" s="324" t="n"/>
      <c r="EU123" s="343">
        <f>+$A123</f>
        <v/>
      </c>
      <c r="EV123" s="339">
        <f>SUM(EW123:FD123)</f>
        <v/>
      </c>
      <c r="EW123" s="2582">
        <f>+EL123/EK123</f>
        <v/>
      </c>
      <c r="EX123" s="2582">
        <f>+EM123/EK123</f>
        <v/>
      </c>
      <c r="EY123" s="2582">
        <f>+EN123/EK123</f>
        <v/>
      </c>
      <c r="EZ123" s="2582">
        <f>+EO123/EK123</f>
        <v/>
      </c>
      <c r="FA123" s="2582">
        <f>+EP123/EK123</f>
        <v/>
      </c>
      <c r="FB123" s="2582">
        <f>+EQ123/EK123</f>
        <v/>
      </c>
      <c r="FC123" s="2582">
        <f>+ER123/EK123</f>
        <v/>
      </c>
      <c r="FD123" s="2583">
        <f>+ES123/EK123</f>
        <v/>
      </c>
      <c r="FF123" s="343" t="inlineStr">
        <is>
          <t>OTHER INELIG</t>
        </is>
      </c>
      <c r="FG123" s="344">
        <f>+FH123/FH126</f>
        <v/>
      </c>
      <c r="FH123" s="345">
        <f>SUM(FI123:FP123)</f>
        <v/>
      </c>
      <c r="FI123" s="346" t="n"/>
      <c r="FJ123" s="346" t="n"/>
      <c r="FK123" s="346" t="n"/>
      <c r="FL123" s="346" t="n"/>
      <c r="FM123" s="346" t="n"/>
      <c r="FN123" s="346" t="n"/>
      <c r="FO123" s="346" t="n"/>
      <c r="FP123" s="347" t="n"/>
      <c r="FQ123" s="324" t="n"/>
      <c r="FR123" s="343">
        <f>+$A123</f>
        <v/>
      </c>
      <c r="FS123" s="339">
        <f>SUM(FT123:GA123)</f>
        <v/>
      </c>
      <c r="FT123" s="2582">
        <f>+FI123/FH123</f>
        <v/>
      </c>
      <c r="FU123" s="2582">
        <f>+FJ123/FH123</f>
        <v/>
      </c>
      <c r="FV123" s="2582">
        <f>+FK123/FH123</f>
        <v/>
      </c>
      <c r="FW123" s="2582">
        <f>+FL123/FH123</f>
        <v/>
      </c>
      <c r="FX123" s="2582">
        <f>+FM123/FH123</f>
        <v/>
      </c>
      <c r="FY123" s="2582">
        <f>+FN123/FH123</f>
        <v/>
      </c>
      <c r="FZ123" s="2582">
        <f>+FO123/FH123</f>
        <v/>
      </c>
      <c r="GA123" s="2583">
        <f>+FP123/FH123</f>
        <v/>
      </c>
      <c r="GC123" s="343" t="inlineStr">
        <is>
          <t>OTHER INELIG</t>
        </is>
      </c>
      <c r="GD123" s="344">
        <f>+GE123/GE126</f>
        <v/>
      </c>
      <c r="GE123" s="345">
        <f>SUM(GF123:GM123)</f>
        <v/>
      </c>
      <c r="GF123" s="346" t="n"/>
      <c r="GG123" s="346" t="n"/>
      <c r="GH123" s="346" t="n"/>
      <c r="GI123" s="346" t="n"/>
      <c r="GJ123" s="346" t="n"/>
      <c r="GK123" s="346" t="n"/>
      <c r="GL123" s="346" t="n"/>
      <c r="GM123" s="347" t="n"/>
      <c r="GN123" s="324" t="n"/>
      <c r="GO123" s="343">
        <f>+$A123</f>
        <v/>
      </c>
      <c r="GP123" s="339">
        <f>SUM(GQ123:GX123)</f>
        <v/>
      </c>
      <c r="GQ123" s="2582">
        <f>+GF123/GE123</f>
        <v/>
      </c>
      <c r="GR123" s="2582">
        <f>+GG123/GE123</f>
        <v/>
      </c>
      <c r="GS123" s="2582">
        <f>+GH123/GE123</f>
        <v/>
      </c>
      <c r="GT123" s="2582">
        <f>+GI123/GE123</f>
        <v/>
      </c>
      <c r="GU123" s="2582">
        <f>+GJ123/GE123</f>
        <v/>
      </c>
      <c r="GV123" s="2582">
        <f>+GK123/GE123</f>
        <v/>
      </c>
      <c r="GW123" s="2582">
        <f>+GL123/GE123</f>
        <v/>
      </c>
      <c r="GX123" s="2583">
        <f>+GM123/GE123</f>
        <v/>
      </c>
      <c r="GZ123" s="343" t="inlineStr">
        <is>
          <t>OTHER INELIG</t>
        </is>
      </c>
      <c r="HA123" s="344">
        <f>+HB123/HB126</f>
        <v/>
      </c>
      <c r="HB123" s="345">
        <f>SUM(HC123:HJ123)</f>
        <v/>
      </c>
      <c r="HC123" s="346" t="n"/>
      <c r="HD123" s="346" t="n"/>
      <c r="HE123" s="346" t="n"/>
      <c r="HF123" s="346" t="n"/>
      <c r="HG123" s="346" t="n"/>
      <c r="HH123" s="346" t="n"/>
      <c r="HI123" s="346" t="n"/>
      <c r="HJ123" s="347" t="n"/>
      <c r="HK123" s="324" t="n"/>
      <c r="HL123" s="343">
        <f>+$A123</f>
        <v/>
      </c>
      <c r="HM123" s="339">
        <f>SUM(HN123:HU123)</f>
        <v/>
      </c>
      <c r="HN123" s="2582">
        <f>+HC123/HB123</f>
        <v/>
      </c>
      <c r="HO123" s="2582">
        <f>+HD123/HB123</f>
        <v/>
      </c>
      <c r="HP123" s="2582">
        <f>+HE123/HB123</f>
        <v/>
      </c>
      <c r="HQ123" s="2582">
        <f>+HF123/HB123</f>
        <v/>
      </c>
      <c r="HR123" s="2582">
        <f>+HG123/HB123</f>
        <v/>
      </c>
      <c r="HS123" s="2582">
        <f>+HH123/HB123</f>
        <v/>
      </c>
      <c r="HT123" s="2582">
        <f>+HI123/HB123</f>
        <v/>
      </c>
      <c r="HU123" s="2583">
        <f>+HJ123/HB123</f>
        <v/>
      </c>
      <c r="HW123" s="343" t="inlineStr">
        <is>
          <t>OTHER INELIG</t>
        </is>
      </c>
      <c r="HX123" s="344">
        <f>+HY123/HY126</f>
        <v/>
      </c>
      <c r="HY123" s="345">
        <f>SUM(HZ123:IG123)</f>
        <v/>
      </c>
      <c r="HZ123" s="346" t="n"/>
      <c r="IA123" s="346" t="n"/>
      <c r="IB123" s="346" t="n"/>
      <c r="IC123" s="346" t="n"/>
      <c r="ID123" s="346" t="n"/>
      <c r="IE123" s="346" t="n"/>
      <c r="IF123" s="346" t="n"/>
      <c r="IG123" s="347" t="n"/>
      <c r="IH123" s="324" t="n"/>
      <c r="II123" s="343">
        <f>+$A123</f>
        <v/>
      </c>
      <c r="IJ123" s="339">
        <f>SUM(IK123:IR123)</f>
        <v/>
      </c>
      <c r="IK123" s="2582">
        <f>+HZ123/HY123</f>
        <v/>
      </c>
      <c r="IL123" s="2582">
        <f>+IA123/HY123</f>
        <v/>
      </c>
      <c r="IM123" s="2582">
        <f>+IB123/HY123</f>
        <v/>
      </c>
      <c r="IN123" s="2582">
        <f>+IC123/HY123</f>
        <v/>
      </c>
      <c r="IO123" s="2582">
        <f>+ID123/HY123</f>
        <v/>
      </c>
      <c r="IP123" s="2582">
        <f>+IE123/HY123</f>
        <v/>
      </c>
      <c r="IQ123" s="2582">
        <f>+IF123/HY123</f>
        <v/>
      </c>
      <c r="IR123" s="2583">
        <f>+IG123/HY123</f>
        <v/>
      </c>
      <c r="IT123" s="343" t="inlineStr">
        <is>
          <t>OTHER INELIG</t>
        </is>
      </c>
      <c r="IU123" s="344">
        <f>+IV123/IV126</f>
        <v/>
      </c>
      <c r="IV123" s="345">
        <f>SUM(IW123:JD123)</f>
        <v/>
      </c>
      <c r="IW123" s="346" t="n"/>
      <c r="IX123" s="346" t="n"/>
      <c r="IY123" s="346" t="n"/>
      <c r="IZ123" s="346" t="n"/>
      <c r="JA123" s="346" t="n"/>
      <c r="JB123" s="346" t="n"/>
      <c r="JC123" s="346" t="n"/>
      <c r="JD123" s="347" t="n"/>
      <c r="JE123" s="324" t="n"/>
      <c r="JF123" s="343">
        <f>+$A123</f>
        <v/>
      </c>
      <c r="JG123" s="339">
        <f>SUM(JH123:JO123)</f>
        <v/>
      </c>
      <c r="JH123" s="2582">
        <f>+IW123/IV123</f>
        <v/>
      </c>
      <c r="JI123" s="2582">
        <f>+IX123/IV123</f>
        <v/>
      </c>
      <c r="JJ123" s="2582">
        <f>+IY123/IV123</f>
        <v/>
      </c>
      <c r="JK123" s="2582">
        <f>+IZ123/IV123</f>
        <v/>
      </c>
      <c r="JL123" s="2582">
        <f>+JA123/IV123</f>
        <v/>
      </c>
      <c r="JM123" s="2582">
        <f>+JB123/IV123</f>
        <v/>
      </c>
      <c r="JN123" s="2582">
        <f>+JC123/IV123</f>
        <v/>
      </c>
      <c r="JO123" s="2583">
        <f>+JD123/IV123</f>
        <v/>
      </c>
      <c r="JQ123" s="343" t="inlineStr">
        <is>
          <t>OTHER INELIG</t>
        </is>
      </c>
      <c r="JR123" s="344">
        <f>+JS123/JS126</f>
        <v/>
      </c>
      <c r="JS123" s="345">
        <f>SUM(JT123:KA123)</f>
        <v/>
      </c>
      <c r="JT123" s="346" t="n"/>
      <c r="JU123" s="346" t="n"/>
      <c r="JV123" s="346" t="n"/>
      <c r="JW123" s="346" t="n"/>
      <c r="JX123" s="346" t="n"/>
      <c r="JY123" s="346" t="n"/>
      <c r="JZ123" s="346" t="n"/>
      <c r="KA123" s="347" t="n"/>
      <c r="KB123" s="324" t="n"/>
      <c r="KC123" s="343">
        <f>+$A123</f>
        <v/>
      </c>
      <c r="KD123" s="339">
        <f>SUM(KE123:KL123)</f>
        <v/>
      </c>
      <c r="KE123" s="2582">
        <f>+JT123/JS123</f>
        <v/>
      </c>
      <c r="KF123" s="2582">
        <f>+JU123/JS123</f>
        <v/>
      </c>
      <c r="KG123" s="2582">
        <f>+JV123/JS123</f>
        <v/>
      </c>
      <c r="KH123" s="2582">
        <f>+JW123/JS123</f>
        <v/>
      </c>
      <c r="KI123" s="2582">
        <f>+JX123/JS123</f>
        <v/>
      </c>
      <c r="KJ123" s="2582">
        <f>+JY123/JS123</f>
        <v/>
      </c>
      <c r="KK123" s="2582">
        <f>+JZ123/JS123</f>
        <v/>
      </c>
      <c r="KL123" s="2583">
        <f>+KA123/JS123</f>
        <v/>
      </c>
    </row>
    <row r="124">
      <c r="A124" s="343" t="inlineStr">
        <is>
          <t>SELF PAY</t>
        </is>
      </c>
      <c r="B124" s="344">
        <f>+C124/C126</f>
        <v/>
      </c>
      <c r="C124" s="345">
        <f>SUM(D124:K124)</f>
        <v/>
      </c>
      <c r="D124" s="346">
        <f>AA124+AX124+BU124+CR124+DO124+EL124+FI124+GF124+HC124+HZ124+IW124+JT124</f>
        <v/>
      </c>
      <c r="E124" s="346">
        <f>AB124+AY124+BV124+CS124+DP124+EM124+FJ124+GG124+HD124+IA124+IX124+JU124</f>
        <v/>
      </c>
      <c r="F124" s="346">
        <f>AC124+AZ124+BW124+CT124+DQ124+EN124+FK124+GH124+HE124+IB124+IY124+JV124</f>
        <v/>
      </c>
      <c r="G124" s="346">
        <f>AD124+BA124+BX124+CU124+DR124+EO124+FL124+GI124+HF124+IC124+IZ124+JW124</f>
        <v/>
      </c>
      <c r="H124" s="346">
        <f>AE124+BB124+BY124+CV124+DS124+EP124+FM124+GJ124+HG124+ID124+JA124+JX124</f>
        <v/>
      </c>
      <c r="I124" s="346">
        <f>AF124+BC124+BZ124+CW124+DT124+EQ124+FN124+GK124+HH124+IE124+JB124+JY124</f>
        <v/>
      </c>
      <c r="J124" s="346">
        <f>AG124+BD124+CA124+CX124+DU124+ER124+FO124+GL124+HI124+IF124+JC124+JZ124</f>
        <v/>
      </c>
      <c r="K124" s="347">
        <f>AH124+BE124+CB124+CY124+DV124+ES124+FP124+GM124+HJ124+IG124+JD124+KA124</f>
        <v/>
      </c>
      <c r="L124" s="324" t="n"/>
      <c r="M124" s="343">
        <f>+$A124</f>
        <v/>
      </c>
      <c r="N124" s="339">
        <f>SUM(O124:V124)</f>
        <v/>
      </c>
      <c r="O124" s="2582">
        <f>+D124/$C124</f>
        <v/>
      </c>
      <c r="P124" s="2582">
        <f>+E124/$C124</f>
        <v/>
      </c>
      <c r="Q124" s="2582">
        <f>+F124/$C124</f>
        <v/>
      </c>
      <c r="R124" s="2582">
        <f>+G124/$C124</f>
        <v/>
      </c>
      <c r="S124" s="2582">
        <f>+H124/$C124</f>
        <v/>
      </c>
      <c r="T124" s="2582">
        <f>+I124/$C124</f>
        <v/>
      </c>
      <c r="U124" s="2582">
        <f>+J124/$C124</f>
        <v/>
      </c>
      <c r="V124" s="2583">
        <f>+K124/$C124</f>
        <v/>
      </c>
      <c r="X124" s="343" t="inlineStr">
        <is>
          <t>SELF PAY</t>
        </is>
      </c>
      <c r="Y124" s="344">
        <f>+Z124/Z126</f>
        <v/>
      </c>
      <c r="Z124" s="345">
        <f>SUM(AA124:AH124)</f>
        <v/>
      </c>
      <c r="AA124" s="346" t="n"/>
      <c r="AB124" s="346" t="n"/>
      <c r="AC124" s="346" t="n"/>
      <c r="AD124" s="346" t="n"/>
      <c r="AE124" s="346" t="n"/>
      <c r="AF124" s="346" t="n"/>
      <c r="AG124" s="346" t="n"/>
      <c r="AH124" s="347" t="n"/>
      <c r="AI124" s="324" t="n"/>
      <c r="AJ124" s="343">
        <f>+$A124</f>
        <v/>
      </c>
      <c r="AK124" s="339">
        <f>SUM(AL124:AS124)</f>
        <v/>
      </c>
      <c r="AL124" s="2582">
        <f>+AA124/Z124</f>
        <v/>
      </c>
      <c r="AM124" s="2582">
        <f>+AB124/Z124</f>
        <v/>
      </c>
      <c r="AN124" s="2582">
        <f>+AC124/Z124</f>
        <v/>
      </c>
      <c r="AO124" s="2582">
        <f>+AD124/Z124</f>
        <v/>
      </c>
      <c r="AP124" s="2582">
        <f>+AE124/Z124</f>
        <v/>
      </c>
      <c r="AQ124" s="2582">
        <f>+AF124/Z124</f>
        <v/>
      </c>
      <c r="AR124" s="2582">
        <f>+AG124/Z124</f>
        <v/>
      </c>
      <c r="AS124" s="2583">
        <f>+AH124/Z124</f>
        <v/>
      </c>
      <c r="AU124" s="343" t="inlineStr">
        <is>
          <t>SELF PAY</t>
        </is>
      </c>
      <c r="AV124" s="344">
        <f>+AW124/AW126</f>
        <v/>
      </c>
      <c r="AW124" s="345">
        <f>SUM(AX124:BE124)</f>
        <v/>
      </c>
      <c r="AX124" s="346" t="n"/>
      <c r="AY124" s="346" t="n"/>
      <c r="AZ124" s="346" t="n"/>
      <c r="BA124" s="346" t="n"/>
      <c r="BB124" s="346" t="n"/>
      <c r="BC124" s="346" t="n"/>
      <c r="BD124" s="346" t="n"/>
      <c r="BE124" s="347" t="n"/>
      <c r="BF124" s="324" t="n"/>
      <c r="BG124" s="343">
        <f>+$A124</f>
        <v/>
      </c>
      <c r="BH124" s="339">
        <f>SUM(BI124:BP124)</f>
        <v/>
      </c>
      <c r="BI124" s="2582">
        <f>+AX124/AW124</f>
        <v/>
      </c>
      <c r="BJ124" s="2582">
        <f>+AY124/AW124</f>
        <v/>
      </c>
      <c r="BK124" s="2582">
        <f>+AZ124/AW124</f>
        <v/>
      </c>
      <c r="BL124" s="2582">
        <f>+BA124/AW124</f>
        <v/>
      </c>
      <c r="BM124" s="2582">
        <f>+BB124/AW124</f>
        <v/>
      </c>
      <c r="BN124" s="2582">
        <f>+BC124/AW124</f>
        <v/>
      </c>
      <c r="BO124" s="2582">
        <f>+BD124/AW124</f>
        <v/>
      </c>
      <c r="BP124" s="2583">
        <f>+BE124/AW124</f>
        <v/>
      </c>
      <c r="BR124" s="343" t="inlineStr">
        <is>
          <t>SELF PAY</t>
        </is>
      </c>
      <c r="BS124" s="344">
        <f>+BT124/BT126</f>
        <v/>
      </c>
      <c r="BT124" s="345">
        <f>SUM(BU124:CB124)</f>
        <v/>
      </c>
      <c r="BU124" s="346" t="n"/>
      <c r="BV124" s="346" t="n"/>
      <c r="BW124" s="346" t="n"/>
      <c r="BX124" s="346" t="n"/>
      <c r="BY124" s="346" t="n"/>
      <c r="BZ124" s="346" t="n"/>
      <c r="CA124" s="346" t="n"/>
      <c r="CB124" s="347" t="n"/>
      <c r="CC124" s="324" t="n"/>
      <c r="CD124" s="343">
        <f>+$A124</f>
        <v/>
      </c>
      <c r="CE124" s="339">
        <f>SUM(CF124:CM124)</f>
        <v/>
      </c>
      <c r="CF124" s="2582">
        <f>+BU124/BT124</f>
        <v/>
      </c>
      <c r="CG124" s="2582">
        <f>+BV124/BT124</f>
        <v/>
      </c>
      <c r="CH124" s="2582">
        <f>+BW124/BT124</f>
        <v/>
      </c>
      <c r="CI124" s="2582">
        <f>+BX124/BT124</f>
        <v/>
      </c>
      <c r="CJ124" s="2582">
        <f>+BY124/BT124</f>
        <v/>
      </c>
      <c r="CK124" s="2582">
        <f>+BZ124/BT124</f>
        <v/>
      </c>
      <c r="CL124" s="2582">
        <f>+CA124/BT124</f>
        <v/>
      </c>
      <c r="CM124" s="2583">
        <f>+CB124/BT124</f>
        <v/>
      </c>
      <c r="CO124" s="343" t="inlineStr">
        <is>
          <t>SELF PAY</t>
        </is>
      </c>
      <c r="CP124" s="344">
        <f>+CQ124/CQ126</f>
        <v/>
      </c>
      <c r="CQ124" s="345">
        <f>SUM(CR124:CY124)</f>
        <v/>
      </c>
      <c r="CR124" s="346" t="n"/>
      <c r="CS124" s="346" t="n"/>
      <c r="CT124" s="346" t="n"/>
      <c r="CU124" s="346" t="n"/>
      <c r="CV124" s="346" t="n"/>
      <c r="CW124" s="346" t="n"/>
      <c r="CX124" s="346" t="n"/>
      <c r="CY124" s="347" t="n"/>
      <c r="CZ124" s="324" t="n"/>
      <c r="DA124" s="343">
        <f>+$A124</f>
        <v/>
      </c>
      <c r="DB124" s="339">
        <f>SUM(DC124:DJ124)</f>
        <v/>
      </c>
      <c r="DC124" s="2582">
        <f>+CR124/CQ124</f>
        <v/>
      </c>
      <c r="DD124" s="2582">
        <f>+CS124/CQ124</f>
        <v/>
      </c>
      <c r="DE124" s="2582">
        <f>+CT124/CQ124</f>
        <v/>
      </c>
      <c r="DF124" s="2582">
        <f>+CU124/CQ124</f>
        <v/>
      </c>
      <c r="DG124" s="2582">
        <f>+CV124/CQ124</f>
        <v/>
      </c>
      <c r="DH124" s="2582">
        <f>+CW124/CQ124</f>
        <v/>
      </c>
      <c r="DI124" s="2582">
        <f>+CX124/CQ124</f>
        <v/>
      </c>
      <c r="DJ124" s="2583">
        <f>+CY124/CQ124</f>
        <v/>
      </c>
      <c r="DL124" s="343" t="inlineStr">
        <is>
          <t>SELF PAY</t>
        </is>
      </c>
      <c r="DM124" s="344">
        <f>+DN124/DN126</f>
        <v/>
      </c>
      <c r="DN124" s="345">
        <f>SUM(DO124:DV124)</f>
        <v/>
      </c>
      <c r="DO124" s="346" t="n"/>
      <c r="DP124" s="346" t="n"/>
      <c r="DQ124" s="346" t="n"/>
      <c r="DR124" s="346" t="n"/>
      <c r="DS124" s="346" t="n"/>
      <c r="DT124" s="346" t="n"/>
      <c r="DU124" s="346" t="n"/>
      <c r="DV124" s="347" t="n"/>
      <c r="DW124" s="324" t="n"/>
      <c r="DX124" s="343">
        <f>+$A124</f>
        <v/>
      </c>
      <c r="DY124" s="339">
        <f>SUM(DZ124:EG124)</f>
        <v/>
      </c>
      <c r="DZ124" s="2582">
        <f>+DO124/DN124</f>
        <v/>
      </c>
      <c r="EA124" s="2582">
        <f>+DP124/DN124</f>
        <v/>
      </c>
      <c r="EB124" s="2582">
        <f>+DQ124/DN124</f>
        <v/>
      </c>
      <c r="EC124" s="2582">
        <f>+DR124/DN124</f>
        <v/>
      </c>
      <c r="ED124" s="2582">
        <f>+DS124/DN124</f>
        <v/>
      </c>
      <c r="EE124" s="2582">
        <f>+DT124/DN124</f>
        <v/>
      </c>
      <c r="EF124" s="2582">
        <f>+DU124/DN124</f>
        <v/>
      </c>
      <c r="EG124" s="2583">
        <f>+DV124/DN124</f>
        <v/>
      </c>
      <c r="EI124" s="343" t="inlineStr">
        <is>
          <t>SELF PAY</t>
        </is>
      </c>
      <c r="EJ124" s="344">
        <f>+EK124/EK126</f>
        <v/>
      </c>
      <c r="EK124" s="345">
        <f>SUM(EL124:ES124)</f>
        <v/>
      </c>
      <c r="EL124" s="346" t="n"/>
      <c r="EM124" s="346" t="n"/>
      <c r="EN124" s="346" t="n"/>
      <c r="EO124" s="346" t="n"/>
      <c r="EP124" s="346" t="n"/>
      <c r="EQ124" s="346" t="n"/>
      <c r="ER124" s="346" t="n"/>
      <c r="ES124" s="347" t="n"/>
      <c r="ET124" s="324" t="n"/>
      <c r="EU124" s="343">
        <f>+$A124</f>
        <v/>
      </c>
      <c r="EV124" s="339">
        <f>SUM(EW124:FD124)</f>
        <v/>
      </c>
      <c r="EW124" s="2582">
        <f>+EL124/EK124</f>
        <v/>
      </c>
      <c r="EX124" s="2582">
        <f>+EM124/EK124</f>
        <v/>
      </c>
      <c r="EY124" s="2582">
        <f>+EN124/EK124</f>
        <v/>
      </c>
      <c r="EZ124" s="2582">
        <f>+EO124/EK124</f>
        <v/>
      </c>
      <c r="FA124" s="2582">
        <f>+EP124/EK124</f>
        <v/>
      </c>
      <c r="FB124" s="2582">
        <f>+EQ124/EK124</f>
        <v/>
      </c>
      <c r="FC124" s="2582">
        <f>+ER124/EK124</f>
        <v/>
      </c>
      <c r="FD124" s="2583">
        <f>+ES124/EK124</f>
        <v/>
      </c>
      <c r="FF124" s="343" t="inlineStr">
        <is>
          <t>SELF PAY</t>
        </is>
      </c>
      <c r="FG124" s="344">
        <f>+FH124/FH126</f>
        <v/>
      </c>
      <c r="FH124" s="345">
        <f>SUM(FI124:FP124)</f>
        <v/>
      </c>
      <c r="FI124" s="346" t="n"/>
      <c r="FJ124" s="346" t="n"/>
      <c r="FK124" s="346" t="n"/>
      <c r="FL124" s="346" t="n"/>
      <c r="FM124" s="346" t="n"/>
      <c r="FN124" s="346" t="n"/>
      <c r="FO124" s="346" t="n"/>
      <c r="FP124" s="347" t="n"/>
      <c r="FQ124" s="324" t="n"/>
      <c r="FR124" s="343">
        <f>+$A124</f>
        <v/>
      </c>
      <c r="FS124" s="339">
        <f>SUM(FT124:GA124)</f>
        <v/>
      </c>
      <c r="FT124" s="2582">
        <f>+FI124/FH124</f>
        <v/>
      </c>
      <c r="FU124" s="2582">
        <f>+FJ124/FH124</f>
        <v/>
      </c>
      <c r="FV124" s="2582">
        <f>+FK124/FH124</f>
        <v/>
      </c>
      <c r="FW124" s="2582">
        <f>+FL124/FH124</f>
        <v/>
      </c>
      <c r="FX124" s="2582">
        <f>+FM124/FH124</f>
        <v/>
      </c>
      <c r="FY124" s="2582">
        <f>+FN124/FH124</f>
        <v/>
      </c>
      <c r="FZ124" s="2582">
        <f>+FO124/FH124</f>
        <v/>
      </c>
      <c r="GA124" s="2583">
        <f>+FP124/FH124</f>
        <v/>
      </c>
      <c r="GC124" s="343" t="inlineStr">
        <is>
          <t>SELF PAY</t>
        </is>
      </c>
      <c r="GD124" s="344">
        <f>+GE124/GE126</f>
        <v/>
      </c>
      <c r="GE124" s="345">
        <f>SUM(GF124:GM124)</f>
        <v/>
      </c>
      <c r="GF124" s="346" t="n"/>
      <c r="GG124" s="346" t="n"/>
      <c r="GH124" s="346" t="n"/>
      <c r="GI124" s="346" t="n"/>
      <c r="GJ124" s="346" t="n"/>
      <c r="GK124" s="346" t="n"/>
      <c r="GL124" s="346" t="n"/>
      <c r="GM124" s="347" t="n"/>
      <c r="GN124" s="324" t="n"/>
      <c r="GO124" s="343">
        <f>+$A124</f>
        <v/>
      </c>
      <c r="GP124" s="339">
        <f>SUM(GQ124:GX124)</f>
        <v/>
      </c>
      <c r="GQ124" s="2582">
        <f>+GF124/GE124</f>
        <v/>
      </c>
      <c r="GR124" s="2582">
        <f>+GG124/GE124</f>
        <v/>
      </c>
      <c r="GS124" s="2582">
        <f>+GH124/GE124</f>
        <v/>
      </c>
      <c r="GT124" s="2582">
        <f>+GI124/GE124</f>
        <v/>
      </c>
      <c r="GU124" s="2582">
        <f>+GJ124/GE124</f>
        <v/>
      </c>
      <c r="GV124" s="2582">
        <f>+GK124/GE124</f>
        <v/>
      </c>
      <c r="GW124" s="2582">
        <f>+GL124/GE124</f>
        <v/>
      </c>
      <c r="GX124" s="2583">
        <f>+GM124/GE124</f>
        <v/>
      </c>
      <c r="GZ124" s="343" t="inlineStr">
        <is>
          <t>SELF PAY</t>
        </is>
      </c>
      <c r="HA124" s="344">
        <f>+HB124/HB126</f>
        <v/>
      </c>
      <c r="HB124" s="345">
        <f>SUM(HC124:HJ124)</f>
        <v/>
      </c>
      <c r="HC124" s="346" t="n"/>
      <c r="HD124" s="346" t="n"/>
      <c r="HE124" s="346" t="n"/>
      <c r="HF124" s="346" t="n"/>
      <c r="HG124" s="346" t="n"/>
      <c r="HH124" s="346" t="n"/>
      <c r="HI124" s="346" t="n"/>
      <c r="HJ124" s="347" t="n"/>
      <c r="HK124" s="324" t="n"/>
      <c r="HL124" s="343">
        <f>+$A124</f>
        <v/>
      </c>
      <c r="HM124" s="339">
        <f>SUM(HN124:HU124)</f>
        <v/>
      </c>
      <c r="HN124" s="2582">
        <f>+HC124/HB124</f>
        <v/>
      </c>
      <c r="HO124" s="2582">
        <f>+HD124/HB124</f>
        <v/>
      </c>
      <c r="HP124" s="2582">
        <f>+HE124/HB124</f>
        <v/>
      </c>
      <c r="HQ124" s="2582">
        <f>+HF124/HB124</f>
        <v/>
      </c>
      <c r="HR124" s="2582">
        <f>+HG124/HB124</f>
        <v/>
      </c>
      <c r="HS124" s="2582">
        <f>+HH124/HB124</f>
        <v/>
      </c>
      <c r="HT124" s="2582">
        <f>+HI124/HB124</f>
        <v/>
      </c>
      <c r="HU124" s="2583">
        <f>+HJ124/HB124</f>
        <v/>
      </c>
      <c r="HW124" s="343" t="inlineStr">
        <is>
          <t>SELF PAY</t>
        </is>
      </c>
      <c r="HX124" s="344">
        <f>+HY124/HY126</f>
        <v/>
      </c>
      <c r="HY124" s="345">
        <f>SUM(HZ124:IG124)</f>
        <v/>
      </c>
      <c r="HZ124" s="346" t="n"/>
      <c r="IA124" s="346" t="n"/>
      <c r="IB124" s="346" t="n"/>
      <c r="IC124" s="346" t="n"/>
      <c r="ID124" s="346" t="n"/>
      <c r="IE124" s="346" t="n"/>
      <c r="IF124" s="346" t="n"/>
      <c r="IG124" s="347" t="n"/>
      <c r="IH124" s="324" t="n"/>
      <c r="II124" s="343">
        <f>+$A124</f>
        <v/>
      </c>
      <c r="IJ124" s="339">
        <f>SUM(IK124:IR124)</f>
        <v/>
      </c>
      <c r="IK124" s="2582">
        <f>+HZ124/HY124</f>
        <v/>
      </c>
      <c r="IL124" s="2582">
        <f>+IA124/HY124</f>
        <v/>
      </c>
      <c r="IM124" s="2582">
        <f>+IB124/HY124</f>
        <v/>
      </c>
      <c r="IN124" s="2582">
        <f>+IC124/HY124</f>
        <v/>
      </c>
      <c r="IO124" s="2582">
        <f>+ID124/HY124</f>
        <v/>
      </c>
      <c r="IP124" s="2582">
        <f>+IE124/HY124</f>
        <v/>
      </c>
      <c r="IQ124" s="2582">
        <f>+IF124/HY124</f>
        <v/>
      </c>
      <c r="IR124" s="2583">
        <f>+IG124/HY124</f>
        <v/>
      </c>
      <c r="IT124" s="343" t="inlineStr">
        <is>
          <t>SELF PAY</t>
        </is>
      </c>
      <c r="IU124" s="344">
        <f>+IV124/IV126</f>
        <v/>
      </c>
      <c r="IV124" s="345">
        <f>SUM(IW124:JD124)</f>
        <v/>
      </c>
      <c r="IW124" s="346" t="n"/>
      <c r="IX124" s="346" t="n"/>
      <c r="IY124" s="346" t="n"/>
      <c r="IZ124" s="346" t="n"/>
      <c r="JA124" s="346" t="n"/>
      <c r="JB124" s="346" t="n"/>
      <c r="JC124" s="346" t="n"/>
      <c r="JD124" s="347" t="n"/>
      <c r="JE124" s="324" t="n"/>
      <c r="JF124" s="343">
        <f>+$A124</f>
        <v/>
      </c>
      <c r="JG124" s="339">
        <f>SUM(JH124:JO124)</f>
        <v/>
      </c>
      <c r="JH124" s="2582">
        <f>+IW124/IV124</f>
        <v/>
      </c>
      <c r="JI124" s="2582">
        <f>+IX124/IV124</f>
        <v/>
      </c>
      <c r="JJ124" s="2582">
        <f>+IY124/IV124</f>
        <v/>
      </c>
      <c r="JK124" s="2582">
        <f>+IZ124/IV124</f>
        <v/>
      </c>
      <c r="JL124" s="2582">
        <f>+JA124/IV124</f>
        <v/>
      </c>
      <c r="JM124" s="2582">
        <f>+JB124/IV124</f>
        <v/>
      </c>
      <c r="JN124" s="2582">
        <f>+JC124/IV124</f>
        <v/>
      </c>
      <c r="JO124" s="2583">
        <f>+JD124/IV124</f>
        <v/>
      </c>
      <c r="JQ124" s="343" t="inlineStr">
        <is>
          <t>SELF PAY</t>
        </is>
      </c>
      <c r="JR124" s="344">
        <f>+JS124/JS126</f>
        <v/>
      </c>
      <c r="JS124" s="345">
        <f>SUM(JT124:KA124)</f>
        <v/>
      </c>
      <c r="JT124" s="346" t="n"/>
      <c r="JU124" s="346" t="n"/>
      <c r="JV124" s="346" t="n"/>
      <c r="JW124" s="346" t="n"/>
      <c r="JX124" s="346" t="n"/>
      <c r="JY124" s="346" t="n"/>
      <c r="JZ124" s="346" t="n"/>
      <c r="KA124" s="347" t="n"/>
      <c r="KB124" s="324" t="n"/>
      <c r="KC124" s="343">
        <f>+$A124</f>
        <v/>
      </c>
      <c r="KD124" s="339">
        <f>SUM(KE124:KL124)</f>
        <v/>
      </c>
      <c r="KE124" s="2582">
        <f>+JT124/JS124</f>
        <v/>
      </c>
      <c r="KF124" s="2582">
        <f>+JU124/JS124</f>
        <v/>
      </c>
      <c r="KG124" s="2582">
        <f>+JV124/JS124</f>
        <v/>
      </c>
      <c r="KH124" s="2582">
        <f>+JW124/JS124</f>
        <v/>
      </c>
      <c r="KI124" s="2582">
        <f>+JX124/JS124</f>
        <v/>
      </c>
      <c r="KJ124" s="2582">
        <f>+JY124/JS124</f>
        <v/>
      </c>
      <c r="KK124" s="2582">
        <f>+JZ124/JS124</f>
        <v/>
      </c>
      <c r="KL124" s="2583">
        <f>+KA124/JS124</f>
        <v/>
      </c>
    </row>
    <row r="125">
      <c r="A125" s="343" t="inlineStr">
        <is>
          <t>WORKERS COMP</t>
        </is>
      </c>
      <c r="B125" s="344">
        <f>+C125/C126</f>
        <v/>
      </c>
      <c r="C125" s="345">
        <f>SUM(D125:K125)</f>
        <v/>
      </c>
      <c r="D125" s="346">
        <f>AA125+AX125+BU125+CR125+DO125+EL125+FI125+GF125+HC125+HZ125+IW125+JT125</f>
        <v/>
      </c>
      <c r="E125" s="346">
        <f>AB125+AY125+BV125+CS125+DP125+EM125+FJ125+GG125+HD125+IA125+IX125+JU125</f>
        <v/>
      </c>
      <c r="F125" s="346">
        <f>AC125+AZ125+BW125+CT125+DQ125+EN125+FK125+GH125+HE125+IB125+IY125+JV125</f>
        <v/>
      </c>
      <c r="G125" s="346">
        <f>AD125+BA125+BX125+CU125+DR125+EO125+FL125+GI125+HF125+IC125+IZ125+JW125</f>
        <v/>
      </c>
      <c r="H125" s="346">
        <f>AE125+BB125+BY125+CV125+DS125+EP125+FM125+GJ125+HG125+ID125+JA125+JX125</f>
        <v/>
      </c>
      <c r="I125" s="346">
        <f>AF125+BC125+BZ125+CW125+DT125+EQ125+FN125+GK125+HH125+IE125+JB125+JY125</f>
        <v/>
      </c>
      <c r="J125" s="346">
        <f>AG125+BD125+CA125+CX125+DU125+ER125+FO125+GL125+HI125+IF125+JC125+JZ125</f>
        <v/>
      </c>
      <c r="K125" s="347">
        <f>AH125+BE125+CB125+CY125+DV125+ES125+FP125+GM125+HJ125+IG125+JD125+KA125</f>
        <v/>
      </c>
      <c r="L125" s="324" t="n"/>
      <c r="M125" s="343">
        <f>+$A125</f>
        <v/>
      </c>
      <c r="N125" s="339">
        <f>SUM(O125:V125)</f>
        <v/>
      </c>
      <c r="O125" s="2582">
        <f>+D125/$C125</f>
        <v/>
      </c>
      <c r="P125" s="2582">
        <f>+E125/$C125</f>
        <v/>
      </c>
      <c r="Q125" s="2582">
        <f>+F125/$C125</f>
        <v/>
      </c>
      <c r="R125" s="2582">
        <f>+G125/$C125</f>
        <v/>
      </c>
      <c r="S125" s="2582">
        <f>+H125/$C125</f>
        <v/>
      </c>
      <c r="T125" s="2582">
        <f>+I125/$C125</f>
        <v/>
      </c>
      <c r="U125" s="2582">
        <f>+J125/$C125</f>
        <v/>
      </c>
      <c r="V125" s="2584">
        <f>+K125/$C125</f>
        <v/>
      </c>
      <c r="X125" s="343" t="inlineStr">
        <is>
          <t>WORKERS COMP</t>
        </is>
      </c>
      <c r="Y125" s="344">
        <f>+Z125/Z126</f>
        <v/>
      </c>
      <c r="Z125" s="345">
        <f>SUM(AA125:AH125)</f>
        <v/>
      </c>
      <c r="AA125" s="346" t="n"/>
      <c r="AB125" s="346" t="n"/>
      <c r="AC125" s="346" t="n"/>
      <c r="AD125" s="346" t="n"/>
      <c r="AE125" s="346" t="n"/>
      <c r="AF125" s="346" t="n"/>
      <c r="AG125" s="346" t="n"/>
      <c r="AH125" s="347" t="n"/>
      <c r="AI125" s="324" t="n"/>
      <c r="AJ125" s="343">
        <f>+$A125</f>
        <v/>
      </c>
      <c r="AK125" s="339">
        <f>SUM(AL125:AS125)</f>
        <v/>
      </c>
      <c r="AL125" s="2582">
        <f>+AA125/Z125</f>
        <v/>
      </c>
      <c r="AM125" s="2582">
        <f>+AB125/Z125</f>
        <v/>
      </c>
      <c r="AN125" s="2582">
        <f>+AC125/Z125</f>
        <v/>
      </c>
      <c r="AO125" s="2582">
        <f>+AD125/Z125</f>
        <v/>
      </c>
      <c r="AP125" s="2582">
        <f>+AE125/Z125</f>
        <v/>
      </c>
      <c r="AQ125" s="2582">
        <f>+AF125/Z125</f>
        <v/>
      </c>
      <c r="AR125" s="2582">
        <f>+AG125/Z125</f>
        <v/>
      </c>
      <c r="AS125" s="2584">
        <f>+AH125/Z125</f>
        <v/>
      </c>
      <c r="AU125" s="343" t="inlineStr">
        <is>
          <t>WORKERS COMP</t>
        </is>
      </c>
      <c r="AV125" s="344">
        <f>+AW125/AW126</f>
        <v/>
      </c>
      <c r="AW125" s="345">
        <f>SUM(AX125:BE125)</f>
        <v/>
      </c>
      <c r="AX125" s="346" t="n"/>
      <c r="AY125" s="346" t="n"/>
      <c r="AZ125" s="346" t="n"/>
      <c r="BA125" s="346" t="n"/>
      <c r="BB125" s="346" t="n"/>
      <c r="BC125" s="346" t="n"/>
      <c r="BD125" s="346" t="n"/>
      <c r="BE125" s="347" t="n"/>
      <c r="BF125" s="324" t="n"/>
      <c r="BG125" s="343">
        <f>+$A125</f>
        <v/>
      </c>
      <c r="BH125" s="339">
        <f>SUM(BI125:BP125)</f>
        <v/>
      </c>
      <c r="BI125" s="2582">
        <f>+AX125/AW125</f>
        <v/>
      </c>
      <c r="BJ125" s="2582">
        <f>+AY125/AW125</f>
        <v/>
      </c>
      <c r="BK125" s="2582">
        <f>+AZ125/AW125</f>
        <v/>
      </c>
      <c r="BL125" s="2582">
        <f>+BA125/AW125</f>
        <v/>
      </c>
      <c r="BM125" s="2582">
        <f>+BB125/AW125</f>
        <v/>
      </c>
      <c r="BN125" s="2582">
        <f>+BC125/AW125</f>
        <v/>
      </c>
      <c r="BO125" s="2582">
        <f>+BD125/AW125</f>
        <v/>
      </c>
      <c r="BP125" s="2584">
        <f>+BE125/AW125</f>
        <v/>
      </c>
      <c r="BR125" s="343" t="inlineStr">
        <is>
          <t>WORKERS COMP</t>
        </is>
      </c>
      <c r="BS125" s="344">
        <f>+BT125/BT126</f>
        <v/>
      </c>
      <c r="BT125" s="345">
        <f>SUM(BU125:CB125)</f>
        <v/>
      </c>
      <c r="BU125" s="346" t="n"/>
      <c r="BV125" s="346" t="n"/>
      <c r="BW125" s="346" t="n"/>
      <c r="BX125" s="346" t="n"/>
      <c r="BY125" s="346" t="n"/>
      <c r="BZ125" s="346" t="n"/>
      <c r="CA125" s="346" t="n"/>
      <c r="CB125" s="347" t="n"/>
      <c r="CC125" s="324" t="n"/>
      <c r="CD125" s="343">
        <f>+$A125</f>
        <v/>
      </c>
      <c r="CE125" s="339">
        <f>SUM(CF125:CM125)</f>
        <v/>
      </c>
      <c r="CF125" s="2582">
        <f>+BU125/BT125</f>
        <v/>
      </c>
      <c r="CG125" s="2582">
        <f>+BV125/BT125</f>
        <v/>
      </c>
      <c r="CH125" s="2582">
        <f>+BW125/BT125</f>
        <v/>
      </c>
      <c r="CI125" s="2582">
        <f>+BX125/BT125</f>
        <v/>
      </c>
      <c r="CJ125" s="2582">
        <f>+BY125/BT125</f>
        <v/>
      </c>
      <c r="CK125" s="2582">
        <f>+BZ125/BT125</f>
        <v/>
      </c>
      <c r="CL125" s="2582">
        <f>+CA125/BT125</f>
        <v/>
      </c>
      <c r="CM125" s="2584">
        <f>+CB125/BT125</f>
        <v/>
      </c>
      <c r="CO125" s="343" t="inlineStr">
        <is>
          <t>WORKERS COMP</t>
        </is>
      </c>
      <c r="CP125" s="344">
        <f>+CQ125/CQ126</f>
        <v/>
      </c>
      <c r="CQ125" s="345">
        <f>SUM(CR125:CY125)</f>
        <v/>
      </c>
      <c r="CR125" s="346" t="n"/>
      <c r="CS125" s="346" t="n"/>
      <c r="CT125" s="346" t="n"/>
      <c r="CU125" s="346" t="n"/>
      <c r="CV125" s="346" t="n"/>
      <c r="CW125" s="346" t="n"/>
      <c r="CX125" s="346" t="n"/>
      <c r="CY125" s="347" t="n"/>
      <c r="CZ125" s="324" t="n"/>
      <c r="DA125" s="343">
        <f>+$A125</f>
        <v/>
      </c>
      <c r="DB125" s="339">
        <f>SUM(DC125:DJ125)</f>
        <v/>
      </c>
      <c r="DC125" s="2582">
        <f>+CR125/CQ125</f>
        <v/>
      </c>
      <c r="DD125" s="2582">
        <f>+CS125/CQ125</f>
        <v/>
      </c>
      <c r="DE125" s="2582">
        <f>+CT125/CQ125</f>
        <v/>
      </c>
      <c r="DF125" s="2582">
        <f>+CU125/CQ125</f>
        <v/>
      </c>
      <c r="DG125" s="2582">
        <f>+CV125/CQ125</f>
        <v/>
      </c>
      <c r="DH125" s="2582">
        <f>+CW125/CQ125</f>
        <v/>
      </c>
      <c r="DI125" s="2582">
        <f>+CX125/CQ125</f>
        <v/>
      </c>
      <c r="DJ125" s="2584">
        <f>+CY125/CQ125</f>
        <v/>
      </c>
      <c r="DL125" s="343" t="inlineStr">
        <is>
          <t>WORKERS COMP</t>
        </is>
      </c>
      <c r="DM125" s="344">
        <f>+DN125/DN126</f>
        <v/>
      </c>
      <c r="DN125" s="345">
        <f>SUM(DO125:DV125)</f>
        <v/>
      </c>
      <c r="DO125" s="346" t="n"/>
      <c r="DP125" s="346" t="n"/>
      <c r="DQ125" s="346" t="n"/>
      <c r="DR125" s="346" t="n"/>
      <c r="DS125" s="346" t="n"/>
      <c r="DT125" s="346" t="n"/>
      <c r="DU125" s="346" t="n"/>
      <c r="DV125" s="347" t="n"/>
      <c r="DW125" s="324" t="n"/>
      <c r="DX125" s="343">
        <f>+$A125</f>
        <v/>
      </c>
      <c r="DY125" s="339">
        <f>SUM(DZ125:EG125)</f>
        <v/>
      </c>
      <c r="DZ125" s="2582">
        <f>+DO125/DN125</f>
        <v/>
      </c>
      <c r="EA125" s="2582">
        <f>+DP125/DN125</f>
        <v/>
      </c>
      <c r="EB125" s="2582">
        <f>+DQ125/DN125</f>
        <v/>
      </c>
      <c r="EC125" s="2582">
        <f>+DR125/DN125</f>
        <v/>
      </c>
      <c r="ED125" s="2582">
        <f>+DS125/DN125</f>
        <v/>
      </c>
      <c r="EE125" s="2582">
        <f>+DT125/DN125</f>
        <v/>
      </c>
      <c r="EF125" s="2582">
        <f>+DU125/DN125</f>
        <v/>
      </c>
      <c r="EG125" s="2584">
        <f>+DV125/DN125</f>
        <v/>
      </c>
      <c r="EI125" s="343" t="inlineStr">
        <is>
          <t>WORKERS COMP</t>
        </is>
      </c>
      <c r="EJ125" s="344">
        <f>+EK125/EK126</f>
        <v/>
      </c>
      <c r="EK125" s="345">
        <f>SUM(EL125:ES125)</f>
        <v/>
      </c>
      <c r="EL125" s="346" t="n"/>
      <c r="EM125" s="346" t="n"/>
      <c r="EN125" s="346" t="n"/>
      <c r="EO125" s="346" t="n"/>
      <c r="EP125" s="346" t="n"/>
      <c r="EQ125" s="346" t="n"/>
      <c r="ER125" s="346" t="n"/>
      <c r="ES125" s="347" t="n"/>
      <c r="ET125" s="324" t="n"/>
      <c r="EU125" s="343">
        <f>+$A125</f>
        <v/>
      </c>
      <c r="EV125" s="339">
        <f>SUM(EW125:FD125)</f>
        <v/>
      </c>
      <c r="EW125" s="2582">
        <f>+EL125/EK125</f>
        <v/>
      </c>
      <c r="EX125" s="2582">
        <f>+EM125/EK125</f>
        <v/>
      </c>
      <c r="EY125" s="2582">
        <f>+EN125/EK125</f>
        <v/>
      </c>
      <c r="EZ125" s="2582">
        <f>+EO125/EK125</f>
        <v/>
      </c>
      <c r="FA125" s="2582">
        <f>+EP125/EK125</f>
        <v/>
      </c>
      <c r="FB125" s="2582">
        <f>+EQ125/EK125</f>
        <v/>
      </c>
      <c r="FC125" s="2582">
        <f>+ER125/EK125</f>
        <v/>
      </c>
      <c r="FD125" s="2584">
        <f>+ES125/EK125</f>
        <v/>
      </c>
      <c r="FF125" s="343" t="inlineStr">
        <is>
          <t>WORKERS COMP</t>
        </is>
      </c>
      <c r="FG125" s="344">
        <f>+FH125/FH126</f>
        <v/>
      </c>
      <c r="FH125" s="345">
        <f>SUM(FI125:FP125)</f>
        <v/>
      </c>
      <c r="FI125" s="346" t="n"/>
      <c r="FJ125" s="346" t="n"/>
      <c r="FK125" s="346" t="n"/>
      <c r="FL125" s="346" t="n"/>
      <c r="FM125" s="346" t="n"/>
      <c r="FN125" s="346" t="n"/>
      <c r="FO125" s="346" t="n"/>
      <c r="FP125" s="347" t="n"/>
      <c r="FQ125" s="324" t="n"/>
      <c r="FR125" s="343">
        <f>+$A125</f>
        <v/>
      </c>
      <c r="FS125" s="339">
        <f>SUM(FT125:GA125)</f>
        <v/>
      </c>
      <c r="FT125" s="2582">
        <f>+FI125/FH125</f>
        <v/>
      </c>
      <c r="FU125" s="2582">
        <f>+FJ125/FH125</f>
        <v/>
      </c>
      <c r="FV125" s="2582">
        <f>+FK125/FH125</f>
        <v/>
      </c>
      <c r="FW125" s="2582">
        <f>+FL125/FH125</f>
        <v/>
      </c>
      <c r="FX125" s="2582">
        <f>+FM125/FH125</f>
        <v/>
      </c>
      <c r="FY125" s="2582">
        <f>+FN125/FH125</f>
        <v/>
      </c>
      <c r="FZ125" s="2582">
        <f>+FO125/FH125</f>
        <v/>
      </c>
      <c r="GA125" s="2584">
        <f>+FP125/FH125</f>
        <v/>
      </c>
      <c r="GC125" s="343" t="inlineStr">
        <is>
          <t>WORKERS COMP</t>
        </is>
      </c>
      <c r="GD125" s="344">
        <f>+GE125/GE126</f>
        <v/>
      </c>
      <c r="GE125" s="345">
        <f>SUM(GF125:GM125)</f>
        <v/>
      </c>
      <c r="GF125" s="346" t="n"/>
      <c r="GG125" s="346" t="n"/>
      <c r="GH125" s="346" t="n"/>
      <c r="GI125" s="346" t="n"/>
      <c r="GJ125" s="346" t="n"/>
      <c r="GK125" s="346" t="n"/>
      <c r="GL125" s="346" t="n"/>
      <c r="GM125" s="347" t="n"/>
      <c r="GN125" s="324" t="n"/>
      <c r="GO125" s="343">
        <f>+$A125</f>
        <v/>
      </c>
      <c r="GP125" s="339">
        <f>SUM(GQ125:GX125)</f>
        <v/>
      </c>
      <c r="GQ125" s="2582">
        <f>+GF125/GE125</f>
        <v/>
      </c>
      <c r="GR125" s="2582">
        <f>+GG125/GE125</f>
        <v/>
      </c>
      <c r="GS125" s="2582">
        <f>+GH125/GE125</f>
        <v/>
      </c>
      <c r="GT125" s="2582">
        <f>+GI125/GE125</f>
        <v/>
      </c>
      <c r="GU125" s="2582">
        <f>+GJ125/GE125</f>
        <v/>
      </c>
      <c r="GV125" s="2582">
        <f>+GK125/GE125</f>
        <v/>
      </c>
      <c r="GW125" s="2582">
        <f>+GL125/GE125</f>
        <v/>
      </c>
      <c r="GX125" s="2584">
        <f>+GM125/GE125</f>
        <v/>
      </c>
      <c r="GZ125" s="343" t="inlineStr">
        <is>
          <t>WORKERS COMP</t>
        </is>
      </c>
      <c r="HA125" s="344">
        <f>+HB125/HB126</f>
        <v/>
      </c>
      <c r="HB125" s="345">
        <f>SUM(HC125:HJ125)</f>
        <v/>
      </c>
      <c r="HC125" s="346" t="n"/>
      <c r="HD125" s="346" t="n"/>
      <c r="HE125" s="346" t="n"/>
      <c r="HF125" s="346" t="n"/>
      <c r="HG125" s="346" t="n"/>
      <c r="HH125" s="346" t="n"/>
      <c r="HI125" s="346" t="n"/>
      <c r="HJ125" s="347" t="n"/>
      <c r="HK125" s="324" t="n"/>
      <c r="HL125" s="343">
        <f>+$A125</f>
        <v/>
      </c>
      <c r="HM125" s="339">
        <f>SUM(HN125:HU125)</f>
        <v/>
      </c>
      <c r="HN125" s="2582">
        <f>+HC125/HB125</f>
        <v/>
      </c>
      <c r="HO125" s="2582">
        <f>+HD125/HB125</f>
        <v/>
      </c>
      <c r="HP125" s="2582">
        <f>+HE125/HB125</f>
        <v/>
      </c>
      <c r="HQ125" s="2582">
        <f>+HF125/HB125</f>
        <v/>
      </c>
      <c r="HR125" s="2582">
        <f>+HG125/HB125</f>
        <v/>
      </c>
      <c r="HS125" s="2582">
        <f>+HH125/HB125</f>
        <v/>
      </c>
      <c r="HT125" s="2582">
        <f>+HI125/HB125</f>
        <v/>
      </c>
      <c r="HU125" s="2584">
        <f>+HJ125/HB125</f>
        <v/>
      </c>
      <c r="HW125" s="343" t="inlineStr">
        <is>
          <t>WORKERS COMP</t>
        </is>
      </c>
      <c r="HX125" s="344">
        <f>+HY125/HY126</f>
        <v/>
      </c>
      <c r="HY125" s="345">
        <f>SUM(HZ125:IG125)</f>
        <v/>
      </c>
      <c r="HZ125" s="346" t="n"/>
      <c r="IA125" s="346" t="n"/>
      <c r="IB125" s="346" t="n"/>
      <c r="IC125" s="346" t="n"/>
      <c r="ID125" s="346" t="n"/>
      <c r="IE125" s="346" t="n"/>
      <c r="IF125" s="346" t="n"/>
      <c r="IG125" s="347" t="n"/>
      <c r="IH125" s="324" t="n"/>
      <c r="II125" s="343">
        <f>+$A125</f>
        <v/>
      </c>
      <c r="IJ125" s="339">
        <f>SUM(IK125:IR125)</f>
        <v/>
      </c>
      <c r="IK125" s="2582">
        <f>+HZ125/HY125</f>
        <v/>
      </c>
      <c r="IL125" s="2582">
        <f>+IA125/HY125</f>
        <v/>
      </c>
      <c r="IM125" s="2582">
        <f>+IB125/HY125</f>
        <v/>
      </c>
      <c r="IN125" s="2582">
        <f>+IC125/HY125</f>
        <v/>
      </c>
      <c r="IO125" s="2582">
        <f>+ID125/HY125</f>
        <v/>
      </c>
      <c r="IP125" s="2582">
        <f>+IE125/HY125</f>
        <v/>
      </c>
      <c r="IQ125" s="2582">
        <f>+IF125/HY125</f>
        <v/>
      </c>
      <c r="IR125" s="2584">
        <f>+IG125/HY125</f>
        <v/>
      </c>
      <c r="IT125" s="343" t="inlineStr">
        <is>
          <t>WORKERS COMP</t>
        </is>
      </c>
      <c r="IU125" s="344">
        <f>+IV125/IV126</f>
        <v/>
      </c>
      <c r="IV125" s="345">
        <f>SUM(IW125:JD125)</f>
        <v/>
      </c>
      <c r="IW125" s="346" t="n"/>
      <c r="IX125" s="346" t="n"/>
      <c r="IY125" s="346" t="n"/>
      <c r="IZ125" s="346" t="n"/>
      <c r="JA125" s="346" t="n"/>
      <c r="JB125" s="346" t="n"/>
      <c r="JC125" s="346" t="n"/>
      <c r="JD125" s="347" t="n"/>
      <c r="JE125" s="324" t="n"/>
      <c r="JF125" s="343">
        <f>+$A125</f>
        <v/>
      </c>
      <c r="JG125" s="339">
        <f>SUM(JH125:JO125)</f>
        <v/>
      </c>
      <c r="JH125" s="2582">
        <f>+IW125/IV125</f>
        <v/>
      </c>
      <c r="JI125" s="2582">
        <f>+IX125/IV125</f>
        <v/>
      </c>
      <c r="JJ125" s="2582">
        <f>+IY125/IV125</f>
        <v/>
      </c>
      <c r="JK125" s="2582">
        <f>+IZ125/IV125</f>
        <v/>
      </c>
      <c r="JL125" s="2582">
        <f>+JA125/IV125</f>
        <v/>
      </c>
      <c r="JM125" s="2582">
        <f>+JB125/IV125</f>
        <v/>
      </c>
      <c r="JN125" s="2582">
        <f>+JC125/IV125</f>
        <v/>
      </c>
      <c r="JO125" s="2584">
        <f>+JD125/IV125</f>
        <v/>
      </c>
      <c r="JQ125" s="343" t="inlineStr">
        <is>
          <t>WORKERS COMP</t>
        </is>
      </c>
      <c r="JR125" s="344">
        <f>+JS125/JS126</f>
        <v/>
      </c>
      <c r="JS125" s="345">
        <f>SUM(JT125:KA125)</f>
        <v/>
      </c>
      <c r="JT125" s="346" t="n"/>
      <c r="JU125" s="346" t="n"/>
      <c r="JV125" s="346" t="n"/>
      <c r="JW125" s="346" t="n"/>
      <c r="JX125" s="346" t="n"/>
      <c r="JY125" s="346" t="n"/>
      <c r="JZ125" s="346" t="n"/>
      <c r="KA125" s="347" t="n"/>
      <c r="KB125" s="324" t="n"/>
      <c r="KC125" s="343">
        <f>+$A125</f>
        <v/>
      </c>
      <c r="KD125" s="339">
        <f>SUM(KE125:KL125)</f>
        <v/>
      </c>
      <c r="KE125" s="2582">
        <f>+JT125/JS125</f>
        <v/>
      </c>
      <c r="KF125" s="2582">
        <f>+JU125/JS125</f>
        <v/>
      </c>
      <c r="KG125" s="2582">
        <f>+JV125/JS125</f>
        <v/>
      </c>
      <c r="KH125" s="2582">
        <f>+JW125/JS125</f>
        <v/>
      </c>
      <c r="KI125" s="2582">
        <f>+JX125/JS125</f>
        <v/>
      </c>
      <c r="KJ125" s="2582">
        <f>+JY125/JS125</f>
        <v/>
      </c>
      <c r="KK125" s="2582">
        <f>+JZ125/JS125</f>
        <v/>
      </c>
      <c r="KL125" s="2584">
        <f>+KA125/JS125</f>
        <v/>
      </c>
    </row>
    <row r="126">
      <c r="A126" s="1461" t="inlineStr">
        <is>
          <t>TOTAL</t>
        </is>
      </c>
      <c r="B126" s="1462">
        <f>SUM(B114:B125)</f>
        <v/>
      </c>
      <c r="C126" s="1463">
        <f>SUM(C114:C125)</f>
        <v/>
      </c>
      <c r="D126" s="1464">
        <f>SUM(D114:D125)</f>
        <v/>
      </c>
      <c r="E126" s="1464">
        <f>SUM(E114:E125)</f>
        <v/>
      </c>
      <c r="F126" s="1464">
        <f>SUM(F114:F125)</f>
        <v/>
      </c>
      <c r="G126" s="1464">
        <f>SUM(G114:G125)</f>
        <v/>
      </c>
      <c r="H126" s="1464">
        <f>SUM(H114:H125)</f>
        <v/>
      </c>
      <c r="I126" s="1464">
        <f>SUM(I114:I125)</f>
        <v/>
      </c>
      <c r="J126" s="1464">
        <f>SUM(J114:J125)</f>
        <v/>
      </c>
      <c r="K126" s="1465">
        <f>SUM(K114:K125)</f>
        <v/>
      </c>
      <c r="L126" s="324" t="n"/>
      <c r="M126" s="1461" t="inlineStr">
        <is>
          <t>TOTAL</t>
        </is>
      </c>
      <c r="N126" s="1466">
        <f>SUM(O126:V126)</f>
        <v/>
      </c>
      <c r="O126" s="2585">
        <f>+D126/$C126</f>
        <v/>
      </c>
      <c r="P126" s="2585">
        <f>+E126/$C126</f>
        <v/>
      </c>
      <c r="Q126" s="2585">
        <f>+F126/$C126</f>
        <v/>
      </c>
      <c r="R126" s="2585">
        <f>+G126/$C126</f>
        <v/>
      </c>
      <c r="S126" s="2585">
        <f>+H126/$C126</f>
        <v/>
      </c>
      <c r="T126" s="2585">
        <f>+I126/$C126</f>
        <v/>
      </c>
      <c r="U126" s="2585">
        <f>+J126/$C126</f>
        <v/>
      </c>
      <c r="V126" s="2586">
        <f>+K126/$C126</f>
        <v/>
      </c>
      <c r="X126" s="1461" t="inlineStr">
        <is>
          <t>TOTAL</t>
        </is>
      </c>
      <c r="Y126" s="1462">
        <f>SUM(Y114:Y125)</f>
        <v/>
      </c>
      <c r="Z126" s="1463">
        <f>SUM(Z114:Z125)</f>
        <v/>
      </c>
      <c r="AA126" s="1464">
        <f>SUM(AA114:AA125)</f>
        <v/>
      </c>
      <c r="AB126" s="1464">
        <f>SUM(AB114:AB125)</f>
        <v/>
      </c>
      <c r="AC126" s="1464">
        <f>SUM(AC114:AC125)</f>
        <v/>
      </c>
      <c r="AD126" s="1464">
        <f>SUM(AD114:AD125)</f>
        <v/>
      </c>
      <c r="AE126" s="1464">
        <f>SUM(AE114:AE125)</f>
        <v/>
      </c>
      <c r="AF126" s="1464">
        <f>SUM(AF114:AF125)</f>
        <v/>
      </c>
      <c r="AG126" s="1464">
        <f>SUM(AG114:AG125)</f>
        <v/>
      </c>
      <c r="AH126" s="1465">
        <f>SUM(AH114:AH125)</f>
        <v/>
      </c>
      <c r="AI126" s="324" t="n"/>
      <c r="AJ126" s="1461" t="inlineStr">
        <is>
          <t>TOTAL</t>
        </is>
      </c>
      <c r="AK126" s="1466">
        <f>SUM(AL126:AS126)</f>
        <v/>
      </c>
      <c r="AL126" s="2585">
        <f>+AA126/Z126</f>
        <v/>
      </c>
      <c r="AM126" s="2585">
        <f>+AB126/Z126</f>
        <v/>
      </c>
      <c r="AN126" s="2585">
        <f>+AC126/Z126</f>
        <v/>
      </c>
      <c r="AO126" s="2585">
        <f>+AD126/Z126</f>
        <v/>
      </c>
      <c r="AP126" s="2585">
        <f>+AE126/Z126</f>
        <v/>
      </c>
      <c r="AQ126" s="2585">
        <f>+AF126/Z126</f>
        <v/>
      </c>
      <c r="AR126" s="2585">
        <f>+AG126/Z126</f>
        <v/>
      </c>
      <c r="AS126" s="2586">
        <f>+AH126/Z126</f>
        <v/>
      </c>
      <c r="AU126" s="1461" t="inlineStr">
        <is>
          <t>TOTAL</t>
        </is>
      </c>
      <c r="AV126" s="1462">
        <f>SUM(AV114:AV125)</f>
        <v/>
      </c>
      <c r="AW126" s="1463">
        <f>SUM(AW114:AW125)</f>
        <v/>
      </c>
      <c r="AX126" s="1464">
        <f>SUM(AX114:AX125)</f>
        <v/>
      </c>
      <c r="AY126" s="1464">
        <f>SUM(AY114:AY125)</f>
        <v/>
      </c>
      <c r="AZ126" s="1464">
        <f>SUM(AZ114:AZ125)</f>
        <v/>
      </c>
      <c r="BA126" s="1464">
        <f>SUM(BA114:BA125)</f>
        <v/>
      </c>
      <c r="BB126" s="1464">
        <f>SUM(BB114:BB125)</f>
        <v/>
      </c>
      <c r="BC126" s="1464">
        <f>SUM(BC114:BC125)</f>
        <v/>
      </c>
      <c r="BD126" s="1464">
        <f>SUM(BD114:BD125)</f>
        <v/>
      </c>
      <c r="BE126" s="1465">
        <f>SUM(BE114:BE125)</f>
        <v/>
      </c>
      <c r="BF126" s="324" t="n"/>
      <c r="BG126" s="1461" t="inlineStr">
        <is>
          <t>TOTAL</t>
        </is>
      </c>
      <c r="BH126" s="1466">
        <f>SUM(BI126:BP126)</f>
        <v/>
      </c>
      <c r="BI126" s="2585">
        <f>+AX126/AW126</f>
        <v/>
      </c>
      <c r="BJ126" s="2585">
        <f>+AY126/AW126</f>
        <v/>
      </c>
      <c r="BK126" s="2585">
        <f>+AZ126/AW126</f>
        <v/>
      </c>
      <c r="BL126" s="2585">
        <f>+BA126/AW126</f>
        <v/>
      </c>
      <c r="BM126" s="2585">
        <f>+BB126/AW126</f>
        <v/>
      </c>
      <c r="BN126" s="2585">
        <f>+BC126/AW126</f>
        <v/>
      </c>
      <c r="BO126" s="2585">
        <f>+BD126/AW126</f>
        <v/>
      </c>
      <c r="BP126" s="2586">
        <f>+BE126/AW126</f>
        <v/>
      </c>
      <c r="BR126" s="1461" t="inlineStr">
        <is>
          <t>TOTAL</t>
        </is>
      </c>
      <c r="BS126" s="1462">
        <f>SUM(BS114:BS125)</f>
        <v/>
      </c>
      <c r="BT126" s="1463">
        <f>SUM(BT114:BT125)</f>
        <v/>
      </c>
      <c r="BU126" s="1464">
        <f>SUM(BU114:BU125)</f>
        <v/>
      </c>
      <c r="BV126" s="1464">
        <f>SUM(BV114:BV125)</f>
        <v/>
      </c>
      <c r="BW126" s="1464">
        <f>SUM(BW114:BW125)</f>
        <v/>
      </c>
      <c r="BX126" s="1464">
        <f>SUM(BX114:BX125)</f>
        <v/>
      </c>
      <c r="BY126" s="1464">
        <f>SUM(BY114:BY125)</f>
        <v/>
      </c>
      <c r="BZ126" s="1464">
        <f>SUM(BZ114:BZ125)</f>
        <v/>
      </c>
      <c r="CA126" s="1464">
        <f>SUM(CA114:CA125)</f>
        <v/>
      </c>
      <c r="CB126" s="1465">
        <f>SUM(CB114:CB125)</f>
        <v/>
      </c>
      <c r="CC126" s="324" t="n"/>
      <c r="CD126" s="1461" t="inlineStr">
        <is>
          <t>TOTAL</t>
        </is>
      </c>
      <c r="CE126" s="1466">
        <f>SUM(CF126:CM126)</f>
        <v/>
      </c>
      <c r="CF126" s="2585">
        <f>+BU126/BT126</f>
        <v/>
      </c>
      <c r="CG126" s="2585">
        <f>+BV126/BT126</f>
        <v/>
      </c>
      <c r="CH126" s="2585">
        <f>+BW126/BT126</f>
        <v/>
      </c>
      <c r="CI126" s="2585">
        <f>+BX126/BT126</f>
        <v/>
      </c>
      <c r="CJ126" s="2585">
        <f>+BY126/BT126</f>
        <v/>
      </c>
      <c r="CK126" s="2585">
        <f>+BZ126/BT126</f>
        <v/>
      </c>
      <c r="CL126" s="2585">
        <f>+CA126/BT126</f>
        <v/>
      </c>
      <c r="CM126" s="2586">
        <f>+CB126/BT126</f>
        <v/>
      </c>
      <c r="CO126" s="1461" t="inlineStr">
        <is>
          <t>TOTAL</t>
        </is>
      </c>
      <c r="CP126" s="1462">
        <f>SUM(CP114:CP125)</f>
        <v/>
      </c>
      <c r="CQ126" s="1463">
        <f>SUM(CQ114:CQ125)</f>
        <v/>
      </c>
      <c r="CR126" s="1464">
        <f>SUM(CR114:CR125)</f>
        <v/>
      </c>
      <c r="CS126" s="1464">
        <f>SUM(CS114:CS125)</f>
        <v/>
      </c>
      <c r="CT126" s="1464">
        <f>SUM(CT114:CT125)</f>
        <v/>
      </c>
      <c r="CU126" s="1464">
        <f>SUM(CU114:CU125)</f>
        <v/>
      </c>
      <c r="CV126" s="1464">
        <f>SUM(CV114:CV125)</f>
        <v/>
      </c>
      <c r="CW126" s="1464">
        <f>SUM(CW114:CW125)</f>
        <v/>
      </c>
      <c r="CX126" s="1464">
        <f>SUM(CX114:CX125)</f>
        <v/>
      </c>
      <c r="CY126" s="1465">
        <f>SUM(CY114:CY125)</f>
        <v/>
      </c>
      <c r="CZ126" s="324" t="n"/>
      <c r="DA126" s="1461" t="inlineStr">
        <is>
          <t>TOTAL</t>
        </is>
      </c>
      <c r="DB126" s="1466">
        <f>SUM(DC126:DJ126)</f>
        <v/>
      </c>
      <c r="DC126" s="2585">
        <f>+CR126/CQ126</f>
        <v/>
      </c>
      <c r="DD126" s="2585">
        <f>+CS126/CQ126</f>
        <v/>
      </c>
      <c r="DE126" s="2585">
        <f>+CT126/CQ126</f>
        <v/>
      </c>
      <c r="DF126" s="2585">
        <f>+CU126/CQ126</f>
        <v/>
      </c>
      <c r="DG126" s="2585">
        <f>+CV126/CQ126</f>
        <v/>
      </c>
      <c r="DH126" s="2585">
        <f>+CW126/CQ126</f>
        <v/>
      </c>
      <c r="DI126" s="2585">
        <f>+CX126/CQ126</f>
        <v/>
      </c>
      <c r="DJ126" s="2586">
        <f>+CY126/CQ126</f>
        <v/>
      </c>
      <c r="DL126" s="1461" t="inlineStr">
        <is>
          <t>TOTAL</t>
        </is>
      </c>
      <c r="DM126" s="1462">
        <f>SUM(DM114:DM125)</f>
        <v/>
      </c>
      <c r="DN126" s="1463">
        <f>SUM(DN114:DN125)</f>
        <v/>
      </c>
      <c r="DO126" s="1464">
        <f>SUM(DO114:DO125)</f>
        <v/>
      </c>
      <c r="DP126" s="1464">
        <f>SUM(DP114:DP125)</f>
        <v/>
      </c>
      <c r="DQ126" s="1464">
        <f>SUM(DQ114:DQ125)</f>
        <v/>
      </c>
      <c r="DR126" s="1464">
        <f>SUM(DR114:DR125)</f>
        <v/>
      </c>
      <c r="DS126" s="1464">
        <f>SUM(DS114:DS125)</f>
        <v/>
      </c>
      <c r="DT126" s="1464">
        <f>SUM(DT114:DT125)</f>
        <v/>
      </c>
      <c r="DU126" s="1464">
        <f>SUM(DU114:DU125)</f>
        <v/>
      </c>
      <c r="DV126" s="1465">
        <f>SUM(DV114:DV125)</f>
        <v/>
      </c>
      <c r="DW126" s="324" t="n"/>
      <c r="DX126" s="1461" t="inlineStr">
        <is>
          <t>TOTAL</t>
        </is>
      </c>
      <c r="DY126" s="1466">
        <f>SUM(DZ126:EG126)</f>
        <v/>
      </c>
      <c r="DZ126" s="2585">
        <f>+DO126/DN126</f>
        <v/>
      </c>
      <c r="EA126" s="2585">
        <f>+DP126/DN126</f>
        <v/>
      </c>
      <c r="EB126" s="2585">
        <f>+DQ126/DN126</f>
        <v/>
      </c>
      <c r="EC126" s="2585">
        <f>+DR126/DN126</f>
        <v/>
      </c>
      <c r="ED126" s="2585">
        <f>+DS126/DN126</f>
        <v/>
      </c>
      <c r="EE126" s="2585">
        <f>+DT126/DN126</f>
        <v/>
      </c>
      <c r="EF126" s="2585">
        <f>+DU126/DN126</f>
        <v/>
      </c>
      <c r="EG126" s="2586">
        <f>+DV126/DN126</f>
        <v/>
      </c>
      <c r="EI126" s="1461" t="inlineStr">
        <is>
          <t>TOTAL</t>
        </is>
      </c>
      <c r="EJ126" s="1462">
        <f>SUM(EJ114:EJ125)</f>
        <v/>
      </c>
      <c r="EK126" s="1463">
        <f>SUM(EK114:EK125)</f>
        <v/>
      </c>
      <c r="EL126" s="1464">
        <f>SUM(EL114:EL125)</f>
        <v/>
      </c>
      <c r="EM126" s="1464">
        <f>SUM(EM114:EM125)</f>
        <v/>
      </c>
      <c r="EN126" s="1464">
        <f>SUM(EN114:EN125)</f>
        <v/>
      </c>
      <c r="EO126" s="1464">
        <f>SUM(EO114:EO125)</f>
        <v/>
      </c>
      <c r="EP126" s="1464">
        <f>SUM(EP114:EP125)</f>
        <v/>
      </c>
      <c r="EQ126" s="1464">
        <f>SUM(EQ114:EQ125)</f>
        <v/>
      </c>
      <c r="ER126" s="1464">
        <f>SUM(ER114:ER125)</f>
        <v/>
      </c>
      <c r="ES126" s="1465">
        <f>SUM(ES114:ES125)</f>
        <v/>
      </c>
      <c r="ET126" s="324" t="n"/>
      <c r="EU126" s="1461" t="inlineStr">
        <is>
          <t>TOTAL</t>
        </is>
      </c>
      <c r="EV126" s="1466">
        <f>SUM(EW126:FD126)</f>
        <v/>
      </c>
      <c r="EW126" s="2585">
        <f>+EL126/EK126</f>
        <v/>
      </c>
      <c r="EX126" s="2585">
        <f>+EM126/EK126</f>
        <v/>
      </c>
      <c r="EY126" s="2585">
        <f>+EN126/EK126</f>
        <v/>
      </c>
      <c r="EZ126" s="2585">
        <f>+EO126/EK126</f>
        <v/>
      </c>
      <c r="FA126" s="2585">
        <f>+EP126/EK126</f>
        <v/>
      </c>
      <c r="FB126" s="2585">
        <f>+EQ126/EK126</f>
        <v/>
      </c>
      <c r="FC126" s="2585">
        <f>+ER126/EK126</f>
        <v/>
      </c>
      <c r="FD126" s="2586">
        <f>+ES126/EK126</f>
        <v/>
      </c>
      <c r="FF126" s="1461" t="inlineStr">
        <is>
          <t>TOTAL</t>
        </is>
      </c>
      <c r="FG126" s="1462">
        <f>SUM(FG114:FG125)</f>
        <v/>
      </c>
      <c r="FH126" s="1463">
        <f>SUM(FH114:FH125)</f>
        <v/>
      </c>
      <c r="FI126" s="1464">
        <f>SUM(FI114:FI125)</f>
        <v/>
      </c>
      <c r="FJ126" s="1464">
        <f>SUM(FJ114:FJ125)</f>
        <v/>
      </c>
      <c r="FK126" s="1464">
        <f>SUM(FK114:FK125)</f>
        <v/>
      </c>
      <c r="FL126" s="1464">
        <f>SUM(FL114:FL125)</f>
        <v/>
      </c>
      <c r="FM126" s="1464">
        <f>SUM(FM114:FM125)</f>
        <v/>
      </c>
      <c r="FN126" s="1464">
        <f>SUM(FN114:FN125)</f>
        <v/>
      </c>
      <c r="FO126" s="1464">
        <f>SUM(FO114:FO125)</f>
        <v/>
      </c>
      <c r="FP126" s="1465">
        <f>SUM(FP114:FP125)</f>
        <v/>
      </c>
      <c r="FQ126" s="324" t="n"/>
      <c r="FR126" s="1461" t="inlineStr">
        <is>
          <t>TOTAL</t>
        </is>
      </c>
      <c r="FS126" s="1466">
        <f>SUM(FT126:GA126)</f>
        <v/>
      </c>
      <c r="FT126" s="2585">
        <f>+FI126/FH126</f>
        <v/>
      </c>
      <c r="FU126" s="2585">
        <f>+FJ126/FH126</f>
        <v/>
      </c>
      <c r="FV126" s="2585">
        <f>+FK126/FH126</f>
        <v/>
      </c>
      <c r="FW126" s="2585">
        <f>+FL126/FH126</f>
        <v/>
      </c>
      <c r="FX126" s="2585">
        <f>+FM126/FH126</f>
        <v/>
      </c>
      <c r="FY126" s="2585">
        <f>+FN126/FH126</f>
        <v/>
      </c>
      <c r="FZ126" s="2585">
        <f>+FO126/FH126</f>
        <v/>
      </c>
      <c r="GA126" s="2586">
        <f>+FP126/FH126</f>
        <v/>
      </c>
      <c r="GC126" s="1461" t="inlineStr">
        <is>
          <t>TOTAL</t>
        </is>
      </c>
      <c r="GD126" s="1462">
        <f>SUM(GD114:GD125)</f>
        <v/>
      </c>
      <c r="GE126" s="1463">
        <f>SUM(GE114:GE125)</f>
        <v/>
      </c>
      <c r="GF126" s="1464">
        <f>SUM(GF114:GF125)</f>
        <v/>
      </c>
      <c r="GG126" s="1464">
        <f>SUM(GG114:GG125)</f>
        <v/>
      </c>
      <c r="GH126" s="1464">
        <f>SUM(GH114:GH125)</f>
        <v/>
      </c>
      <c r="GI126" s="1464">
        <f>SUM(GI114:GI125)</f>
        <v/>
      </c>
      <c r="GJ126" s="1464">
        <f>SUM(GJ114:GJ125)</f>
        <v/>
      </c>
      <c r="GK126" s="1464">
        <f>SUM(GK114:GK125)</f>
        <v/>
      </c>
      <c r="GL126" s="1464">
        <f>SUM(GL114:GL125)</f>
        <v/>
      </c>
      <c r="GM126" s="1465">
        <f>SUM(GM114:GM125)</f>
        <v/>
      </c>
      <c r="GN126" s="324" t="n"/>
      <c r="GO126" s="1461" t="inlineStr">
        <is>
          <t>TOTAL</t>
        </is>
      </c>
      <c r="GP126" s="1466">
        <f>SUM(GQ126:GX126)</f>
        <v/>
      </c>
      <c r="GQ126" s="2585">
        <f>+GF126/GE126</f>
        <v/>
      </c>
      <c r="GR126" s="2585">
        <f>+GG126/GE126</f>
        <v/>
      </c>
      <c r="GS126" s="2585">
        <f>+GH126/GE126</f>
        <v/>
      </c>
      <c r="GT126" s="2585">
        <f>+GI126/GE126</f>
        <v/>
      </c>
      <c r="GU126" s="2585">
        <f>+GJ126/GE126</f>
        <v/>
      </c>
      <c r="GV126" s="2585">
        <f>+GK126/GE126</f>
        <v/>
      </c>
      <c r="GW126" s="2585">
        <f>+GL126/GE126</f>
        <v/>
      </c>
      <c r="GX126" s="2586">
        <f>+GM126/GE126</f>
        <v/>
      </c>
      <c r="GZ126" s="1461" t="inlineStr">
        <is>
          <t>TOTAL</t>
        </is>
      </c>
      <c r="HA126" s="1462">
        <f>SUM(HA114:HA125)</f>
        <v/>
      </c>
      <c r="HB126" s="1463">
        <f>SUM(HB114:HB125)</f>
        <v/>
      </c>
      <c r="HC126" s="1464">
        <f>SUM(HC114:HC125)</f>
        <v/>
      </c>
      <c r="HD126" s="1464">
        <f>SUM(HD114:HD125)</f>
        <v/>
      </c>
      <c r="HE126" s="1464">
        <f>SUM(HE114:HE125)</f>
        <v/>
      </c>
      <c r="HF126" s="1464">
        <f>SUM(HF114:HF125)</f>
        <v/>
      </c>
      <c r="HG126" s="1464">
        <f>SUM(HG114:HG125)</f>
        <v/>
      </c>
      <c r="HH126" s="1464">
        <f>SUM(HH114:HH125)</f>
        <v/>
      </c>
      <c r="HI126" s="1464">
        <f>SUM(HI114:HI125)</f>
        <v/>
      </c>
      <c r="HJ126" s="1465">
        <f>SUM(HJ114:HJ125)</f>
        <v/>
      </c>
      <c r="HK126" s="324" t="n"/>
      <c r="HL126" s="1461" t="inlineStr">
        <is>
          <t>TOTAL</t>
        </is>
      </c>
      <c r="HM126" s="1466">
        <f>SUM(HN126:HU126)</f>
        <v/>
      </c>
      <c r="HN126" s="2585">
        <f>+HC126/HB126</f>
        <v/>
      </c>
      <c r="HO126" s="2585">
        <f>+HD126/HB126</f>
        <v/>
      </c>
      <c r="HP126" s="2585">
        <f>+HE126/HB126</f>
        <v/>
      </c>
      <c r="HQ126" s="2585">
        <f>+HF126/HB126</f>
        <v/>
      </c>
      <c r="HR126" s="2585">
        <f>+HG126/HB126</f>
        <v/>
      </c>
      <c r="HS126" s="2585">
        <f>+HH126/HB126</f>
        <v/>
      </c>
      <c r="HT126" s="2585">
        <f>+HI126/HB126</f>
        <v/>
      </c>
      <c r="HU126" s="2586">
        <f>+HJ126/HB126</f>
        <v/>
      </c>
      <c r="HW126" s="1461" t="inlineStr">
        <is>
          <t>TOTAL</t>
        </is>
      </c>
      <c r="HX126" s="1462">
        <f>SUM(HX114:HX125)</f>
        <v/>
      </c>
      <c r="HY126" s="1463">
        <f>SUM(HY114:HY125)</f>
        <v/>
      </c>
      <c r="HZ126" s="1464">
        <f>SUM(HZ114:HZ125)</f>
        <v/>
      </c>
      <c r="IA126" s="1464">
        <f>SUM(IA114:IA125)</f>
        <v/>
      </c>
      <c r="IB126" s="1464">
        <f>SUM(IB114:IB125)</f>
        <v/>
      </c>
      <c r="IC126" s="1464">
        <f>SUM(IC114:IC125)</f>
        <v/>
      </c>
      <c r="ID126" s="1464">
        <f>SUM(ID114:ID125)</f>
        <v/>
      </c>
      <c r="IE126" s="1464">
        <f>SUM(IE114:IE125)</f>
        <v/>
      </c>
      <c r="IF126" s="1464">
        <f>SUM(IF114:IF125)</f>
        <v/>
      </c>
      <c r="IG126" s="1465">
        <f>SUM(IG114:IG125)</f>
        <v/>
      </c>
      <c r="IH126" s="324" t="n"/>
      <c r="II126" s="1461" t="inlineStr">
        <is>
          <t>TOTAL</t>
        </is>
      </c>
      <c r="IJ126" s="1466">
        <f>SUM(IK126:IR126)</f>
        <v/>
      </c>
      <c r="IK126" s="2585">
        <f>+HZ126/HY126</f>
        <v/>
      </c>
      <c r="IL126" s="2585">
        <f>+IA126/HY126</f>
        <v/>
      </c>
      <c r="IM126" s="2585">
        <f>+IB126/HY126</f>
        <v/>
      </c>
      <c r="IN126" s="2585">
        <f>+IC126/HY126</f>
        <v/>
      </c>
      <c r="IO126" s="2585">
        <f>+ID126/HY126</f>
        <v/>
      </c>
      <c r="IP126" s="2585">
        <f>+IE126/HY126</f>
        <v/>
      </c>
      <c r="IQ126" s="2585">
        <f>+IF126/HY126</f>
        <v/>
      </c>
      <c r="IR126" s="2586">
        <f>+IG126/HY126</f>
        <v/>
      </c>
      <c r="IT126" s="1461" t="inlineStr">
        <is>
          <t>TOTAL</t>
        </is>
      </c>
      <c r="IU126" s="1462">
        <f>SUM(IU114:IU125)</f>
        <v/>
      </c>
      <c r="IV126" s="1463">
        <f>SUM(IV114:IV125)</f>
        <v/>
      </c>
      <c r="IW126" s="1464">
        <f>SUM(IW114:IW125)</f>
        <v/>
      </c>
      <c r="IX126" s="1464">
        <f>SUM(IX114:IX125)</f>
        <v/>
      </c>
      <c r="IY126" s="1464">
        <f>SUM(IY114:IY125)</f>
        <v/>
      </c>
      <c r="IZ126" s="1464">
        <f>SUM(IZ114:IZ125)</f>
        <v/>
      </c>
      <c r="JA126" s="1464">
        <f>SUM(JA114:JA125)</f>
        <v/>
      </c>
      <c r="JB126" s="1464">
        <f>SUM(JB114:JB125)</f>
        <v/>
      </c>
      <c r="JC126" s="1464">
        <f>SUM(JC114:JC125)</f>
        <v/>
      </c>
      <c r="JD126" s="1465">
        <f>SUM(JD114:JD125)</f>
        <v/>
      </c>
      <c r="JE126" s="324" t="n"/>
      <c r="JF126" s="1461" t="inlineStr">
        <is>
          <t>TOTAL</t>
        </is>
      </c>
      <c r="JG126" s="1466">
        <f>SUM(JH126:JO126)</f>
        <v/>
      </c>
      <c r="JH126" s="2585">
        <f>+IW126/IV126</f>
        <v/>
      </c>
      <c r="JI126" s="2585">
        <f>+IX126/IV126</f>
        <v/>
      </c>
      <c r="JJ126" s="2585">
        <f>+IY126/IV126</f>
        <v/>
      </c>
      <c r="JK126" s="2585">
        <f>+IZ126/IV126</f>
        <v/>
      </c>
      <c r="JL126" s="2585">
        <f>+JA126/IV126</f>
        <v/>
      </c>
      <c r="JM126" s="2585">
        <f>+JB126/IV126</f>
        <v/>
      </c>
      <c r="JN126" s="2585">
        <f>+JC126/IV126</f>
        <v/>
      </c>
      <c r="JO126" s="2586">
        <f>+JD126/IV126</f>
        <v/>
      </c>
      <c r="JQ126" s="1461" t="inlineStr">
        <is>
          <t>TOTAL</t>
        </is>
      </c>
      <c r="JR126" s="1462">
        <f>SUM(JR114:JR125)</f>
        <v/>
      </c>
      <c r="JS126" s="1463">
        <f>SUM(JS114:JS125)</f>
        <v/>
      </c>
      <c r="JT126" s="1464">
        <f>SUM(JT114:JT125)</f>
        <v/>
      </c>
      <c r="JU126" s="1464">
        <f>SUM(JU114:JU125)</f>
        <v/>
      </c>
      <c r="JV126" s="1464">
        <f>SUM(JV114:JV125)</f>
        <v/>
      </c>
      <c r="JW126" s="1464">
        <f>SUM(JW114:JW125)</f>
        <v/>
      </c>
      <c r="JX126" s="1464">
        <f>SUM(JX114:JX125)</f>
        <v/>
      </c>
      <c r="JY126" s="1464">
        <f>SUM(JY114:JY125)</f>
        <v/>
      </c>
      <c r="JZ126" s="1464">
        <f>SUM(JZ114:JZ125)</f>
        <v/>
      </c>
      <c r="KA126" s="1465">
        <f>SUM(KA114:KA125)</f>
        <v/>
      </c>
      <c r="KB126" s="324" t="n"/>
      <c r="KC126" s="1461" t="inlineStr">
        <is>
          <t>TOTAL</t>
        </is>
      </c>
      <c r="KD126" s="1466">
        <f>SUM(KE126:KL126)</f>
        <v/>
      </c>
      <c r="KE126" s="2585">
        <f>+JT126/JS126</f>
        <v/>
      </c>
      <c r="KF126" s="2585">
        <f>+JU126/JS126</f>
        <v/>
      </c>
      <c r="KG126" s="2585">
        <f>+JV126/JS126</f>
        <v/>
      </c>
      <c r="KH126" s="2585">
        <f>+JW126/JS126</f>
        <v/>
      </c>
      <c r="KI126" s="2585">
        <f>+JX126/JS126</f>
        <v/>
      </c>
      <c r="KJ126" s="2585">
        <f>+JY126/JS126</f>
        <v/>
      </c>
      <c r="KK126" s="2585">
        <f>+JZ126/JS126</f>
        <v/>
      </c>
      <c r="KL126" s="2586">
        <f>+KA126/JS126</f>
        <v/>
      </c>
    </row>
    <row r="127">
      <c r="A127" s="334">
        <f>EOMONTH(A113,-1)</f>
        <v/>
      </c>
      <c r="B127" s="2578" t="n"/>
      <c r="C127" s="2579" t="n"/>
      <c r="D127" s="2580" t="n"/>
      <c r="E127" s="2580" t="n"/>
      <c r="F127" s="2580" t="n"/>
      <c r="G127" s="2580" t="n"/>
      <c r="H127" s="2580" t="n"/>
      <c r="I127" s="2580" t="n"/>
      <c r="J127" s="2580" t="n"/>
      <c r="K127" s="2581" t="n"/>
      <c r="L127" s="324" t="n"/>
      <c r="M127" s="334">
        <f>EOMONTH(M113,-1)</f>
        <v/>
      </c>
      <c r="N127" s="339" t="n"/>
      <c r="O127" s="339" t="n"/>
      <c r="P127" s="340" t="n"/>
      <c r="Q127" s="340" t="n"/>
      <c r="R127" s="340" t="n"/>
      <c r="S127" s="340" t="n"/>
      <c r="T127" s="340" t="n"/>
      <c r="U127" s="340" t="n"/>
      <c r="V127" s="341" t="n"/>
      <c r="X127" s="334">
        <f>EOMONTH(X113,-1)</f>
        <v/>
      </c>
      <c r="Y127" s="2578" t="n"/>
      <c r="Z127" s="2579" t="n"/>
      <c r="AA127" s="2580" t="n"/>
      <c r="AB127" s="2580" t="n"/>
      <c r="AC127" s="2580" t="n"/>
      <c r="AD127" s="2580" t="n"/>
      <c r="AE127" s="2580" t="n"/>
      <c r="AF127" s="2580" t="n"/>
      <c r="AG127" s="2580" t="n"/>
      <c r="AH127" s="2581" t="n"/>
      <c r="AI127" s="324" t="n"/>
      <c r="AJ127" s="334">
        <f>EOMONTH(AJ113,-1)</f>
        <v/>
      </c>
      <c r="AK127" s="339" t="n"/>
      <c r="AL127" s="339" t="n"/>
      <c r="AM127" s="340" t="n"/>
      <c r="AN127" s="340" t="n"/>
      <c r="AO127" s="340" t="n"/>
      <c r="AP127" s="340" t="n"/>
      <c r="AQ127" s="340" t="n"/>
      <c r="AR127" s="340" t="n"/>
      <c r="AS127" s="341" t="n"/>
      <c r="AU127" s="334">
        <f>EOMONTH(AU113,-1)</f>
        <v/>
      </c>
      <c r="AV127" s="2578" t="n"/>
      <c r="AW127" s="2579" t="n"/>
      <c r="AX127" s="2580" t="n"/>
      <c r="AY127" s="2580" t="n"/>
      <c r="AZ127" s="2580" t="n"/>
      <c r="BA127" s="2580" t="n"/>
      <c r="BB127" s="2580" t="n"/>
      <c r="BC127" s="2580" t="n"/>
      <c r="BD127" s="2580" t="n"/>
      <c r="BE127" s="2581" t="n"/>
      <c r="BF127" s="324" t="n"/>
      <c r="BG127" s="334">
        <f>EOMONTH(BG113,-1)</f>
        <v/>
      </c>
      <c r="BH127" s="339" t="n"/>
      <c r="BI127" s="339" t="n"/>
      <c r="BJ127" s="340" t="n"/>
      <c r="BK127" s="340" t="n"/>
      <c r="BL127" s="340" t="n"/>
      <c r="BM127" s="340" t="n"/>
      <c r="BN127" s="340" t="n"/>
      <c r="BO127" s="340" t="n"/>
      <c r="BP127" s="341" t="n"/>
      <c r="BR127" s="334">
        <f>EOMONTH(BR113,-1)</f>
        <v/>
      </c>
      <c r="BS127" s="2578" t="n"/>
      <c r="BT127" s="2579" t="n"/>
      <c r="BU127" s="2580" t="n"/>
      <c r="BV127" s="2580" t="n"/>
      <c r="BW127" s="2580" t="n"/>
      <c r="BX127" s="2580" t="n"/>
      <c r="BY127" s="2580" t="n"/>
      <c r="BZ127" s="2580" t="n"/>
      <c r="CA127" s="2580" t="n"/>
      <c r="CB127" s="2581" t="n"/>
      <c r="CC127" s="324" t="n"/>
      <c r="CD127" s="334">
        <f>EOMONTH(CD113,-1)</f>
        <v/>
      </c>
      <c r="CE127" s="339" t="n"/>
      <c r="CF127" s="339" t="n"/>
      <c r="CG127" s="340" t="n"/>
      <c r="CH127" s="340" t="n"/>
      <c r="CI127" s="340" t="n"/>
      <c r="CJ127" s="340" t="n"/>
      <c r="CK127" s="340" t="n"/>
      <c r="CL127" s="340" t="n"/>
      <c r="CM127" s="341" t="n"/>
      <c r="CO127" s="334">
        <f>EOMONTH(CO113,-1)</f>
        <v/>
      </c>
      <c r="CP127" s="2578" t="n"/>
      <c r="CQ127" s="2579" t="n"/>
      <c r="CR127" s="2580" t="n"/>
      <c r="CS127" s="2580" t="n"/>
      <c r="CT127" s="2580" t="n"/>
      <c r="CU127" s="2580" t="n"/>
      <c r="CV127" s="2580" t="n"/>
      <c r="CW127" s="2580" t="n"/>
      <c r="CX127" s="2580" t="n"/>
      <c r="CY127" s="2581" t="n"/>
      <c r="CZ127" s="324" t="n"/>
      <c r="DA127" s="334">
        <f>EOMONTH(DA113,-1)</f>
        <v/>
      </c>
      <c r="DB127" s="339" t="n"/>
      <c r="DC127" s="339" t="n"/>
      <c r="DD127" s="340" t="n"/>
      <c r="DE127" s="340" t="n"/>
      <c r="DF127" s="340" t="n"/>
      <c r="DG127" s="340" t="n"/>
      <c r="DH127" s="340" t="n"/>
      <c r="DI127" s="340" t="n"/>
      <c r="DJ127" s="341" t="n"/>
      <c r="DL127" s="334">
        <f>EOMONTH(DL113,-1)</f>
        <v/>
      </c>
      <c r="DM127" s="2578" t="n"/>
      <c r="DN127" s="2579" t="n"/>
      <c r="DO127" s="2580" t="n"/>
      <c r="DP127" s="2580" t="n"/>
      <c r="DQ127" s="2580" t="n"/>
      <c r="DR127" s="2580" t="n"/>
      <c r="DS127" s="2580" t="n"/>
      <c r="DT127" s="2580" t="n"/>
      <c r="DU127" s="2580" t="n"/>
      <c r="DV127" s="2581" t="n"/>
      <c r="DW127" s="324" t="n"/>
      <c r="DX127" s="334">
        <f>EOMONTH(DX113,-1)</f>
        <v/>
      </c>
      <c r="DY127" s="339" t="n"/>
      <c r="DZ127" s="339" t="n"/>
      <c r="EA127" s="340" t="n"/>
      <c r="EB127" s="340" t="n"/>
      <c r="EC127" s="340" t="n"/>
      <c r="ED127" s="340" t="n"/>
      <c r="EE127" s="340" t="n"/>
      <c r="EF127" s="340" t="n"/>
      <c r="EG127" s="341" t="n"/>
      <c r="EI127" s="334">
        <f>EOMONTH(EI113,-1)</f>
        <v/>
      </c>
      <c r="EJ127" s="2578" t="n"/>
      <c r="EK127" s="2579" t="n"/>
      <c r="EL127" s="2580" t="n"/>
      <c r="EM127" s="2580" t="n"/>
      <c r="EN127" s="2580" t="n"/>
      <c r="EO127" s="2580" t="n"/>
      <c r="EP127" s="2580" t="n"/>
      <c r="EQ127" s="2580" t="n"/>
      <c r="ER127" s="2580" t="n"/>
      <c r="ES127" s="2581" t="n"/>
      <c r="ET127" s="324" t="n"/>
      <c r="EU127" s="334">
        <f>EOMONTH(EU113,-1)</f>
        <v/>
      </c>
      <c r="EV127" s="339" t="n"/>
      <c r="EW127" s="339" t="n"/>
      <c r="EX127" s="340" t="n"/>
      <c r="EY127" s="340" t="n"/>
      <c r="EZ127" s="340" t="n"/>
      <c r="FA127" s="340" t="n"/>
      <c r="FB127" s="340" t="n"/>
      <c r="FC127" s="340" t="n"/>
      <c r="FD127" s="341" t="n"/>
      <c r="FF127" s="334">
        <f>EOMONTH(FF113,-1)</f>
        <v/>
      </c>
      <c r="FG127" s="2578" t="n"/>
      <c r="FH127" s="2579" t="n"/>
      <c r="FI127" s="2580" t="n"/>
      <c r="FJ127" s="2580" t="n"/>
      <c r="FK127" s="2580" t="n"/>
      <c r="FL127" s="2580" t="n"/>
      <c r="FM127" s="2580" t="n"/>
      <c r="FN127" s="2580" t="n"/>
      <c r="FO127" s="2580" t="n"/>
      <c r="FP127" s="2581" t="n"/>
      <c r="FQ127" s="324" t="n"/>
      <c r="FR127" s="334">
        <f>EOMONTH(FR113,-1)</f>
        <v/>
      </c>
      <c r="FS127" s="339" t="n"/>
      <c r="FT127" s="339" t="n"/>
      <c r="FU127" s="340" t="n"/>
      <c r="FV127" s="340" t="n"/>
      <c r="FW127" s="340" t="n"/>
      <c r="FX127" s="340" t="n"/>
      <c r="FY127" s="340" t="n"/>
      <c r="FZ127" s="340" t="n"/>
      <c r="GA127" s="341" t="n"/>
      <c r="GC127" s="334">
        <f>EOMONTH(GC113,-1)</f>
        <v/>
      </c>
      <c r="GD127" s="2578" t="n"/>
      <c r="GE127" s="2579" t="n"/>
      <c r="GF127" s="2580" t="n"/>
      <c r="GG127" s="2580" t="n"/>
      <c r="GH127" s="2580" t="n"/>
      <c r="GI127" s="2580" t="n"/>
      <c r="GJ127" s="2580" t="n"/>
      <c r="GK127" s="2580" t="n"/>
      <c r="GL127" s="2580" t="n"/>
      <c r="GM127" s="2581" t="n"/>
      <c r="GN127" s="324" t="n"/>
      <c r="GO127" s="334">
        <f>EOMONTH(GO113,-1)</f>
        <v/>
      </c>
      <c r="GP127" s="339" t="n"/>
      <c r="GQ127" s="339" t="n"/>
      <c r="GR127" s="340" t="n"/>
      <c r="GS127" s="340" t="n"/>
      <c r="GT127" s="340" t="n"/>
      <c r="GU127" s="340" t="n"/>
      <c r="GV127" s="340" t="n"/>
      <c r="GW127" s="340" t="n"/>
      <c r="GX127" s="341" t="n"/>
      <c r="GZ127" s="334">
        <f>EOMONTH(GZ113,-1)</f>
        <v/>
      </c>
      <c r="HA127" s="2578" t="n"/>
      <c r="HB127" s="2579" t="n"/>
      <c r="HC127" s="2580" t="n"/>
      <c r="HD127" s="2580" t="n"/>
      <c r="HE127" s="2580" t="n"/>
      <c r="HF127" s="2580" t="n"/>
      <c r="HG127" s="2580" t="n"/>
      <c r="HH127" s="2580" t="n"/>
      <c r="HI127" s="2580" t="n"/>
      <c r="HJ127" s="2581" t="n"/>
      <c r="HK127" s="324" t="n"/>
      <c r="HL127" s="334">
        <f>EOMONTH(HL113,-1)</f>
        <v/>
      </c>
      <c r="HM127" s="339" t="n"/>
      <c r="HN127" s="339" t="n"/>
      <c r="HO127" s="340" t="n"/>
      <c r="HP127" s="340" t="n"/>
      <c r="HQ127" s="340" t="n"/>
      <c r="HR127" s="340" t="n"/>
      <c r="HS127" s="340" t="n"/>
      <c r="HT127" s="340" t="n"/>
      <c r="HU127" s="341" t="n"/>
      <c r="HW127" s="334">
        <f>EOMONTH(HW113,-1)</f>
        <v/>
      </c>
      <c r="HX127" s="2578" t="n"/>
      <c r="HY127" s="2579" t="n"/>
      <c r="HZ127" s="2580" t="n"/>
      <c r="IA127" s="2580" t="n"/>
      <c r="IB127" s="2580" t="n"/>
      <c r="IC127" s="2580" t="n"/>
      <c r="ID127" s="2580" t="n"/>
      <c r="IE127" s="2580" t="n"/>
      <c r="IF127" s="2580" t="n"/>
      <c r="IG127" s="2581" t="n"/>
      <c r="IH127" s="324" t="n"/>
      <c r="II127" s="334">
        <f>EOMONTH(II113,-1)</f>
        <v/>
      </c>
      <c r="IJ127" s="339" t="n"/>
      <c r="IK127" s="339" t="n"/>
      <c r="IL127" s="340" t="n"/>
      <c r="IM127" s="340" t="n"/>
      <c r="IN127" s="340" t="n"/>
      <c r="IO127" s="340" t="n"/>
      <c r="IP127" s="340" t="n"/>
      <c r="IQ127" s="340" t="n"/>
      <c r="IR127" s="341" t="n"/>
      <c r="IT127" s="334">
        <f>EOMONTH(IT113,-1)</f>
        <v/>
      </c>
      <c r="IU127" s="2578" t="n"/>
      <c r="IV127" s="2579" t="n"/>
      <c r="IW127" s="2580" t="n"/>
      <c r="IX127" s="2580" t="n"/>
      <c r="IY127" s="2580" t="n"/>
      <c r="IZ127" s="2580" t="n"/>
      <c r="JA127" s="2580" t="n"/>
      <c r="JB127" s="2580" t="n"/>
      <c r="JC127" s="2580" t="n"/>
      <c r="JD127" s="2581" t="n"/>
      <c r="JE127" s="324" t="n"/>
      <c r="JF127" s="334">
        <f>EOMONTH(JF113,-1)</f>
        <v/>
      </c>
      <c r="JG127" s="339" t="n"/>
      <c r="JH127" s="339" t="n"/>
      <c r="JI127" s="340" t="n"/>
      <c r="JJ127" s="340" t="n"/>
      <c r="JK127" s="340" t="n"/>
      <c r="JL127" s="340" t="n"/>
      <c r="JM127" s="340" t="n"/>
      <c r="JN127" s="340" t="n"/>
      <c r="JO127" s="341" t="n"/>
      <c r="JQ127" s="334">
        <f>EOMONTH(JQ113,-1)</f>
        <v/>
      </c>
      <c r="JR127" s="2578" t="n"/>
      <c r="JS127" s="2579" t="n"/>
      <c r="JT127" s="2580" t="n"/>
      <c r="JU127" s="2580" t="n"/>
      <c r="JV127" s="2580" t="n"/>
      <c r="JW127" s="2580" t="n"/>
      <c r="JX127" s="2580" t="n"/>
      <c r="JY127" s="2580" t="n"/>
      <c r="JZ127" s="2580" t="n"/>
      <c r="KA127" s="2581" t="n"/>
      <c r="KB127" s="324" t="n"/>
      <c r="KC127" s="334">
        <f>EOMONTH(KC113,-1)</f>
        <v/>
      </c>
      <c r="KD127" s="339" t="n"/>
      <c r="KE127" s="339" t="n"/>
      <c r="KF127" s="340" t="n"/>
      <c r="KG127" s="340" t="n"/>
      <c r="KH127" s="340" t="n"/>
      <c r="KI127" s="340" t="n"/>
      <c r="KJ127" s="340" t="n"/>
      <c r="KK127" s="340" t="n"/>
      <c r="KL127" s="341" t="n"/>
    </row>
    <row r="128">
      <c r="A128" s="343" t="inlineStr">
        <is>
          <t>BC/BS</t>
        </is>
      </c>
      <c r="B128" s="344">
        <f>+C128/C140</f>
        <v/>
      </c>
      <c r="C128" s="345">
        <f>SUM(D128:K128)</f>
        <v/>
      </c>
      <c r="D128" s="346">
        <f>AA128+AX128+BU128+CR128+DO128+EL128+FI128+GF128+HC128+HZ128+IW128+JT128</f>
        <v/>
      </c>
      <c r="E128" s="346">
        <f>AB128+AY128+BV128+CS128+DP128+EM128+FJ128+GG128+HD128+IA128+IX128+JU128</f>
        <v/>
      </c>
      <c r="F128" s="346">
        <f>AC128+AZ128+BW128+CT128+DQ128+EN128+FK128+GH128+HE128+IB128+IY128+JV128</f>
        <v/>
      </c>
      <c r="G128" s="346">
        <f>AD128+BA128+BX128+CU128+DR128+EO128+FL128+GI128+HF128+IC128+IZ128+JW128</f>
        <v/>
      </c>
      <c r="H128" s="346">
        <f>AE128+BB128+BY128+CV128+DS128+EP128+FM128+GJ128+HG128+ID128+JA128+JX128</f>
        <v/>
      </c>
      <c r="I128" s="346">
        <f>AF128+BC128+BZ128+CW128+DT128+EQ128+FN128+GK128+HH128+IE128+JB128+JY128</f>
        <v/>
      </c>
      <c r="J128" s="346">
        <f>AG128+BD128+CA128+CX128+DU128+ER128+FO128+GL128+HI128+IF128+JC128+JZ128</f>
        <v/>
      </c>
      <c r="K128" s="347">
        <f>AH128+BE128+CB128+CY128+DV128+ES128+FP128+GM128+HJ128+IG128+JD128+KA128</f>
        <v/>
      </c>
      <c r="L128" s="324" t="n"/>
      <c r="M128" s="343">
        <f>+$A128</f>
        <v/>
      </c>
      <c r="N128" s="339">
        <f>SUM(O128:V128)</f>
        <v/>
      </c>
      <c r="O128" s="2582">
        <f>+D128/$C128</f>
        <v/>
      </c>
      <c r="P128" s="2582">
        <f>+E128/$C128</f>
        <v/>
      </c>
      <c r="Q128" s="2582">
        <f>+F128/$C128</f>
        <v/>
      </c>
      <c r="R128" s="2582">
        <f>+G128/$C128</f>
        <v/>
      </c>
      <c r="S128" s="2582">
        <f>+H128/$C128</f>
        <v/>
      </c>
      <c r="T128" s="2582">
        <f>+I128/$C128</f>
        <v/>
      </c>
      <c r="U128" s="2582">
        <f>+J128/$C128</f>
        <v/>
      </c>
      <c r="V128" s="2583">
        <f>+K128/$C128</f>
        <v/>
      </c>
      <c r="X128" s="343" t="inlineStr">
        <is>
          <t>BC/BS</t>
        </is>
      </c>
      <c r="Y128" s="344">
        <f>+Z128/Z140</f>
        <v/>
      </c>
      <c r="Z128" s="345">
        <f>SUM(AA128:AH128)</f>
        <v/>
      </c>
      <c r="AA128" s="346" t="n"/>
      <c r="AB128" s="346" t="n"/>
      <c r="AC128" s="346" t="n"/>
      <c r="AD128" s="346" t="n"/>
      <c r="AE128" s="346" t="n"/>
      <c r="AF128" s="346" t="n"/>
      <c r="AG128" s="346" t="n"/>
      <c r="AH128" s="347" t="n"/>
      <c r="AI128" s="324" t="n"/>
      <c r="AJ128" s="343">
        <f>+$A128</f>
        <v/>
      </c>
      <c r="AK128" s="339">
        <f>SUM(AL128:AS128)</f>
        <v/>
      </c>
      <c r="AL128" s="2582">
        <f>+AA128/Z128</f>
        <v/>
      </c>
      <c r="AM128" s="2582">
        <f>+AB128/Z128</f>
        <v/>
      </c>
      <c r="AN128" s="2582">
        <f>+AC128/Z128</f>
        <v/>
      </c>
      <c r="AO128" s="2582">
        <f>+AD128/Z128</f>
        <v/>
      </c>
      <c r="AP128" s="2582">
        <f>+AE128/Z128</f>
        <v/>
      </c>
      <c r="AQ128" s="2582">
        <f>+AF128/Z128</f>
        <v/>
      </c>
      <c r="AR128" s="2582">
        <f>+AG128/Z128</f>
        <v/>
      </c>
      <c r="AS128" s="2583">
        <f>+AH128/Z128</f>
        <v/>
      </c>
      <c r="AU128" s="343" t="inlineStr">
        <is>
          <t>BC/BS</t>
        </is>
      </c>
      <c r="AV128" s="344">
        <f>+AW128/AW140</f>
        <v/>
      </c>
      <c r="AW128" s="345">
        <f>SUM(AX128:BE128)</f>
        <v/>
      </c>
      <c r="AX128" s="346" t="n"/>
      <c r="AY128" s="346" t="n"/>
      <c r="AZ128" s="346" t="n"/>
      <c r="BA128" s="346" t="n"/>
      <c r="BB128" s="346" t="n"/>
      <c r="BC128" s="346" t="n"/>
      <c r="BD128" s="346" t="n"/>
      <c r="BE128" s="347" t="n"/>
      <c r="BF128" s="324" t="n"/>
      <c r="BG128" s="343">
        <f>+$A128</f>
        <v/>
      </c>
      <c r="BH128" s="339">
        <f>SUM(BI128:BP128)</f>
        <v/>
      </c>
      <c r="BI128" s="2582">
        <f>+AX128/AW128</f>
        <v/>
      </c>
      <c r="BJ128" s="2582">
        <f>+AY128/AW128</f>
        <v/>
      </c>
      <c r="BK128" s="2582">
        <f>+AZ128/AW128</f>
        <v/>
      </c>
      <c r="BL128" s="2582">
        <f>+BA128/AW128</f>
        <v/>
      </c>
      <c r="BM128" s="2582">
        <f>+BB128/AW128</f>
        <v/>
      </c>
      <c r="BN128" s="2582">
        <f>+BC128/AW128</f>
        <v/>
      </c>
      <c r="BO128" s="2582">
        <f>+BD128/AW128</f>
        <v/>
      </c>
      <c r="BP128" s="2583">
        <f>+BE128/AW128</f>
        <v/>
      </c>
      <c r="BR128" s="343" t="inlineStr">
        <is>
          <t>BC/BS</t>
        </is>
      </c>
      <c r="BS128" s="344">
        <f>+BT128/BT140</f>
        <v/>
      </c>
      <c r="BT128" s="345">
        <f>SUM(BU128:CB128)</f>
        <v/>
      </c>
      <c r="BU128" s="346" t="n"/>
      <c r="BV128" s="346" t="n"/>
      <c r="BW128" s="346" t="n"/>
      <c r="BX128" s="346" t="n"/>
      <c r="BY128" s="346" t="n"/>
      <c r="BZ128" s="346" t="n"/>
      <c r="CA128" s="346" t="n"/>
      <c r="CB128" s="347" t="n"/>
      <c r="CC128" s="324" t="n"/>
      <c r="CD128" s="343">
        <f>+$A128</f>
        <v/>
      </c>
      <c r="CE128" s="339">
        <f>SUM(CF128:CM128)</f>
        <v/>
      </c>
      <c r="CF128" s="2582">
        <f>+BU128/BT128</f>
        <v/>
      </c>
      <c r="CG128" s="2582">
        <f>+BV128/BT128</f>
        <v/>
      </c>
      <c r="CH128" s="2582">
        <f>+BW128/BT128</f>
        <v/>
      </c>
      <c r="CI128" s="2582">
        <f>+BX128/BT128</f>
        <v/>
      </c>
      <c r="CJ128" s="2582">
        <f>+BY128/BT128</f>
        <v/>
      </c>
      <c r="CK128" s="2582">
        <f>+BZ128/BT128</f>
        <v/>
      </c>
      <c r="CL128" s="2582">
        <f>+CA128/BT128</f>
        <v/>
      </c>
      <c r="CM128" s="2583">
        <f>+CB128/BT128</f>
        <v/>
      </c>
      <c r="CO128" s="343" t="inlineStr">
        <is>
          <t>BC/BS</t>
        </is>
      </c>
      <c r="CP128" s="344">
        <f>+CQ128/CQ140</f>
        <v/>
      </c>
      <c r="CQ128" s="345">
        <f>SUM(CR128:CY128)</f>
        <v/>
      </c>
      <c r="CR128" s="346" t="n"/>
      <c r="CS128" s="346" t="n"/>
      <c r="CT128" s="346" t="n"/>
      <c r="CU128" s="346" t="n"/>
      <c r="CV128" s="346" t="n"/>
      <c r="CW128" s="346" t="n"/>
      <c r="CX128" s="346" t="n"/>
      <c r="CY128" s="347" t="n"/>
      <c r="CZ128" s="324" t="n"/>
      <c r="DA128" s="343">
        <f>+$A128</f>
        <v/>
      </c>
      <c r="DB128" s="339">
        <f>SUM(DC128:DJ128)</f>
        <v/>
      </c>
      <c r="DC128" s="2582">
        <f>+CR128/CQ128</f>
        <v/>
      </c>
      <c r="DD128" s="2582">
        <f>+CS128/CQ128</f>
        <v/>
      </c>
      <c r="DE128" s="2582">
        <f>+CT128/CQ128</f>
        <v/>
      </c>
      <c r="DF128" s="2582">
        <f>+CU128/CQ128</f>
        <v/>
      </c>
      <c r="DG128" s="2582">
        <f>+CV128/CQ128</f>
        <v/>
      </c>
      <c r="DH128" s="2582">
        <f>+CW128/CQ128</f>
        <v/>
      </c>
      <c r="DI128" s="2582">
        <f>+CX128/CQ128</f>
        <v/>
      </c>
      <c r="DJ128" s="2583">
        <f>+CY128/CQ128</f>
        <v/>
      </c>
      <c r="DL128" s="343" t="inlineStr">
        <is>
          <t>BC/BS</t>
        </is>
      </c>
      <c r="DM128" s="344">
        <f>+DN128/DN140</f>
        <v/>
      </c>
      <c r="DN128" s="345">
        <f>SUM(DO128:DV128)</f>
        <v/>
      </c>
      <c r="DO128" s="346" t="n"/>
      <c r="DP128" s="346" t="n"/>
      <c r="DQ128" s="346" t="n"/>
      <c r="DR128" s="346" t="n"/>
      <c r="DS128" s="346" t="n"/>
      <c r="DT128" s="346" t="n"/>
      <c r="DU128" s="346" t="n"/>
      <c r="DV128" s="347" t="n"/>
      <c r="DW128" s="324" t="n"/>
      <c r="DX128" s="343">
        <f>+$A128</f>
        <v/>
      </c>
      <c r="DY128" s="339">
        <f>SUM(DZ128:EG128)</f>
        <v/>
      </c>
      <c r="DZ128" s="2582">
        <f>+DO128/DN128</f>
        <v/>
      </c>
      <c r="EA128" s="2582">
        <f>+DP128/DN128</f>
        <v/>
      </c>
      <c r="EB128" s="2582">
        <f>+DQ128/DN128</f>
        <v/>
      </c>
      <c r="EC128" s="2582">
        <f>+DR128/DN128</f>
        <v/>
      </c>
      <c r="ED128" s="2582">
        <f>+DS128/DN128</f>
        <v/>
      </c>
      <c r="EE128" s="2582">
        <f>+DT128/DN128</f>
        <v/>
      </c>
      <c r="EF128" s="2582">
        <f>+DU128/DN128</f>
        <v/>
      </c>
      <c r="EG128" s="2583">
        <f>+DV128/DN128</f>
        <v/>
      </c>
      <c r="EI128" s="343" t="inlineStr">
        <is>
          <t>BC/BS</t>
        </is>
      </c>
      <c r="EJ128" s="344">
        <f>+EK128/EK140</f>
        <v/>
      </c>
      <c r="EK128" s="345">
        <f>SUM(EL128:ES128)</f>
        <v/>
      </c>
      <c r="EL128" s="346" t="n"/>
      <c r="EM128" s="346" t="n"/>
      <c r="EN128" s="346" t="n"/>
      <c r="EO128" s="346" t="n"/>
      <c r="EP128" s="346" t="n"/>
      <c r="EQ128" s="346" t="n"/>
      <c r="ER128" s="346" t="n"/>
      <c r="ES128" s="347" t="n"/>
      <c r="ET128" s="324" t="n"/>
      <c r="EU128" s="343">
        <f>+$A128</f>
        <v/>
      </c>
      <c r="EV128" s="339">
        <f>SUM(EW128:FD128)</f>
        <v/>
      </c>
      <c r="EW128" s="2582">
        <f>+EL128/EK128</f>
        <v/>
      </c>
      <c r="EX128" s="2582">
        <f>+EM128/EK128</f>
        <v/>
      </c>
      <c r="EY128" s="2582">
        <f>+EN128/EK128</f>
        <v/>
      </c>
      <c r="EZ128" s="2582">
        <f>+EO128/EK128</f>
        <v/>
      </c>
      <c r="FA128" s="2582">
        <f>+EP128/EK128</f>
        <v/>
      </c>
      <c r="FB128" s="2582">
        <f>+EQ128/EK128</f>
        <v/>
      </c>
      <c r="FC128" s="2582">
        <f>+ER128/EK128</f>
        <v/>
      </c>
      <c r="FD128" s="2583">
        <f>+ES128/EK128</f>
        <v/>
      </c>
      <c r="FF128" s="343" t="inlineStr">
        <is>
          <t>BC/BS</t>
        </is>
      </c>
      <c r="FG128" s="344">
        <f>+FH128/FH140</f>
        <v/>
      </c>
      <c r="FH128" s="345">
        <f>SUM(FI128:FP128)</f>
        <v/>
      </c>
      <c r="FI128" s="346" t="n"/>
      <c r="FJ128" s="346" t="n"/>
      <c r="FK128" s="346" t="n"/>
      <c r="FL128" s="346" t="n"/>
      <c r="FM128" s="346" t="n"/>
      <c r="FN128" s="346" t="n"/>
      <c r="FO128" s="346" t="n"/>
      <c r="FP128" s="347" t="n"/>
      <c r="FQ128" s="324" t="n"/>
      <c r="FR128" s="343">
        <f>+$A128</f>
        <v/>
      </c>
      <c r="FS128" s="339">
        <f>SUM(FT128:GA128)</f>
        <v/>
      </c>
      <c r="FT128" s="2582">
        <f>+FI128/FH128</f>
        <v/>
      </c>
      <c r="FU128" s="2582">
        <f>+FJ128/FH128</f>
        <v/>
      </c>
      <c r="FV128" s="2582">
        <f>+FK128/FH128</f>
        <v/>
      </c>
      <c r="FW128" s="2582">
        <f>+FL128/FH128</f>
        <v/>
      </c>
      <c r="FX128" s="2582">
        <f>+FM128/FH128</f>
        <v/>
      </c>
      <c r="FY128" s="2582">
        <f>+FN128/FH128</f>
        <v/>
      </c>
      <c r="FZ128" s="2582">
        <f>+FO128/FH128</f>
        <v/>
      </c>
      <c r="GA128" s="2583">
        <f>+FP128/FH128</f>
        <v/>
      </c>
      <c r="GC128" s="343" t="inlineStr">
        <is>
          <t>BC/BS</t>
        </is>
      </c>
      <c r="GD128" s="344">
        <f>+GE128/GE140</f>
        <v/>
      </c>
      <c r="GE128" s="345">
        <f>SUM(GF128:GM128)</f>
        <v/>
      </c>
      <c r="GF128" s="346" t="n"/>
      <c r="GG128" s="346" t="n"/>
      <c r="GH128" s="346" t="n"/>
      <c r="GI128" s="346" t="n"/>
      <c r="GJ128" s="346" t="n"/>
      <c r="GK128" s="346" t="n"/>
      <c r="GL128" s="346" t="n"/>
      <c r="GM128" s="347" t="n"/>
      <c r="GN128" s="324" t="n"/>
      <c r="GO128" s="343">
        <f>+$A128</f>
        <v/>
      </c>
      <c r="GP128" s="339">
        <f>SUM(GQ128:GX128)</f>
        <v/>
      </c>
      <c r="GQ128" s="2582">
        <f>+GF128/GE128</f>
        <v/>
      </c>
      <c r="GR128" s="2582">
        <f>+GG128/GE128</f>
        <v/>
      </c>
      <c r="GS128" s="2582">
        <f>+GH128/GE128</f>
        <v/>
      </c>
      <c r="GT128" s="2582">
        <f>+GI128/GE128</f>
        <v/>
      </c>
      <c r="GU128" s="2582">
        <f>+GJ128/GE128</f>
        <v/>
      </c>
      <c r="GV128" s="2582">
        <f>+GK128/GE128</f>
        <v/>
      </c>
      <c r="GW128" s="2582">
        <f>+GL128/GE128</f>
        <v/>
      </c>
      <c r="GX128" s="2583">
        <f>+GM128/GE128</f>
        <v/>
      </c>
      <c r="GZ128" s="343" t="inlineStr">
        <is>
          <t>BC/BS</t>
        </is>
      </c>
      <c r="HA128" s="344">
        <f>+HB128/HB140</f>
        <v/>
      </c>
      <c r="HB128" s="345">
        <f>SUM(HC128:HJ128)</f>
        <v/>
      </c>
      <c r="HC128" s="346" t="n"/>
      <c r="HD128" s="346" t="n"/>
      <c r="HE128" s="346" t="n"/>
      <c r="HF128" s="346" t="n"/>
      <c r="HG128" s="346" t="n"/>
      <c r="HH128" s="346" t="n"/>
      <c r="HI128" s="346" t="n"/>
      <c r="HJ128" s="347" t="n"/>
      <c r="HK128" s="324" t="n"/>
      <c r="HL128" s="343">
        <f>+$A128</f>
        <v/>
      </c>
      <c r="HM128" s="339">
        <f>SUM(HN128:HU128)</f>
        <v/>
      </c>
      <c r="HN128" s="2582">
        <f>+HC128/HB128</f>
        <v/>
      </c>
      <c r="HO128" s="2582">
        <f>+HD128/HB128</f>
        <v/>
      </c>
      <c r="HP128" s="2582">
        <f>+HE128/HB128</f>
        <v/>
      </c>
      <c r="HQ128" s="2582">
        <f>+HF128/HB128</f>
        <v/>
      </c>
      <c r="HR128" s="2582">
        <f>+HG128/HB128</f>
        <v/>
      </c>
      <c r="HS128" s="2582">
        <f>+HH128/HB128</f>
        <v/>
      </c>
      <c r="HT128" s="2582">
        <f>+HI128/HB128</f>
        <v/>
      </c>
      <c r="HU128" s="2583">
        <f>+HJ128/HB128</f>
        <v/>
      </c>
      <c r="HW128" s="343" t="inlineStr">
        <is>
          <t>BC/BS</t>
        </is>
      </c>
      <c r="HX128" s="344">
        <f>+HY128/HY140</f>
        <v/>
      </c>
      <c r="HY128" s="345">
        <f>SUM(HZ128:IG128)</f>
        <v/>
      </c>
      <c r="HZ128" s="346" t="n"/>
      <c r="IA128" s="346" t="n"/>
      <c r="IB128" s="346" t="n"/>
      <c r="IC128" s="346" t="n"/>
      <c r="ID128" s="346" t="n"/>
      <c r="IE128" s="346" t="n"/>
      <c r="IF128" s="346" t="n"/>
      <c r="IG128" s="347" t="n"/>
      <c r="IH128" s="324" t="n"/>
      <c r="II128" s="343">
        <f>+$A128</f>
        <v/>
      </c>
      <c r="IJ128" s="339">
        <f>SUM(IK128:IR128)</f>
        <v/>
      </c>
      <c r="IK128" s="2582">
        <f>+HZ128/HY128</f>
        <v/>
      </c>
      <c r="IL128" s="2582">
        <f>+IA128/HY128</f>
        <v/>
      </c>
      <c r="IM128" s="2582">
        <f>+IB128/HY128</f>
        <v/>
      </c>
      <c r="IN128" s="2582">
        <f>+IC128/HY128</f>
        <v/>
      </c>
      <c r="IO128" s="2582">
        <f>+ID128/HY128</f>
        <v/>
      </c>
      <c r="IP128" s="2582">
        <f>+IE128/HY128</f>
        <v/>
      </c>
      <c r="IQ128" s="2582">
        <f>+IF128/HY128</f>
        <v/>
      </c>
      <c r="IR128" s="2583">
        <f>+IG128/HY128</f>
        <v/>
      </c>
      <c r="IT128" s="343" t="inlineStr">
        <is>
          <t>BC/BS</t>
        </is>
      </c>
      <c r="IU128" s="344">
        <f>+IV128/IV140</f>
        <v/>
      </c>
      <c r="IV128" s="345">
        <f>SUM(IW128:JD128)</f>
        <v/>
      </c>
      <c r="IW128" s="346" t="n"/>
      <c r="IX128" s="346" t="n"/>
      <c r="IY128" s="346" t="n"/>
      <c r="IZ128" s="346" t="n"/>
      <c r="JA128" s="346" t="n"/>
      <c r="JB128" s="346" t="n"/>
      <c r="JC128" s="346" t="n"/>
      <c r="JD128" s="347" t="n"/>
      <c r="JE128" s="324" t="n"/>
      <c r="JF128" s="343">
        <f>+$A128</f>
        <v/>
      </c>
      <c r="JG128" s="339">
        <f>SUM(JH128:JO128)</f>
        <v/>
      </c>
      <c r="JH128" s="2582">
        <f>+IW128/IV128</f>
        <v/>
      </c>
      <c r="JI128" s="2582">
        <f>+IX128/IV128</f>
        <v/>
      </c>
      <c r="JJ128" s="2582">
        <f>+IY128/IV128</f>
        <v/>
      </c>
      <c r="JK128" s="2582">
        <f>+IZ128/IV128</f>
        <v/>
      </c>
      <c r="JL128" s="2582">
        <f>+JA128/IV128</f>
        <v/>
      </c>
      <c r="JM128" s="2582">
        <f>+JB128/IV128</f>
        <v/>
      </c>
      <c r="JN128" s="2582">
        <f>+JC128/IV128</f>
        <v/>
      </c>
      <c r="JO128" s="2583">
        <f>+JD128/IV128</f>
        <v/>
      </c>
      <c r="JQ128" s="343" t="inlineStr">
        <is>
          <t>BC/BS</t>
        </is>
      </c>
      <c r="JR128" s="344">
        <f>+JS128/JS140</f>
        <v/>
      </c>
      <c r="JS128" s="345">
        <f>SUM(JT128:KA128)</f>
        <v/>
      </c>
      <c r="JT128" s="346" t="n"/>
      <c r="JU128" s="346" t="n"/>
      <c r="JV128" s="346" t="n"/>
      <c r="JW128" s="346" t="n"/>
      <c r="JX128" s="346" t="n"/>
      <c r="JY128" s="346" t="n"/>
      <c r="JZ128" s="346" t="n"/>
      <c r="KA128" s="347" t="n"/>
      <c r="KB128" s="324" t="n"/>
      <c r="KC128" s="343">
        <f>+$A128</f>
        <v/>
      </c>
      <c r="KD128" s="339">
        <f>SUM(KE128:KL128)</f>
        <v/>
      </c>
      <c r="KE128" s="2582">
        <f>+JT128/JS128</f>
        <v/>
      </c>
      <c r="KF128" s="2582">
        <f>+JU128/JS128</f>
        <v/>
      </c>
      <c r="KG128" s="2582">
        <f>+JV128/JS128</f>
        <v/>
      </c>
      <c r="KH128" s="2582">
        <f>+JW128/JS128</f>
        <v/>
      </c>
      <c r="KI128" s="2582">
        <f>+JX128/JS128</f>
        <v/>
      </c>
      <c r="KJ128" s="2582">
        <f>+JY128/JS128</f>
        <v/>
      </c>
      <c r="KK128" s="2582">
        <f>+JZ128/JS128</f>
        <v/>
      </c>
      <c r="KL128" s="2583">
        <f>+KA128/JS128</f>
        <v/>
      </c>
    </row>
    <row r="129">
      <c r="A129" s="343" t="inlineStr">
        <is>
          <t>COMMERCIAL</t>
        </is>
      </c>
      <c r="B129" s="344">
        <f>+C129/C140</f>
        <v/>
      </c>
      <c r="C129" s="345">
        <f>SUM(D129:K129)</f>
        <v/>
      </c>
      <c r="D129" s="346">
        <f>AA129+AX129+BU129+CR129+DO129+EL129+FI129+GF129+HC129+HZ129+IW129+JT129</f>
        <v/>
      </c>
      <c r="E129" s="346">
        <f>AB129+AY129+BV129+CS129+DP129+EM129+FJ129+GG129+HD129+IA129+IX129+JU129</f>
        <v/>
      </c>
      <c r="F129" s="346">
        <f>AC129+AZ129+BW129+CT129+DQ129+EN129+FK129+GH129+HE129+IB129+IY129+JV129</f>
        <v/>
      </c>
      <c r="G129" s="346">
        <f>AD129+BA129+BX129+CU129+DR129+EO129+FL129+GI129+HF129+IC129+IZ129+JW129</f>
        <v/>
      </c>
      <c r="H129" s="346">
        <f>AE129+BB129+BY129+CV129+DS129+EP129+FM129+GJ129+HG129+ID129+JA129+JX129</f>
        <v/>
      </c>
      <c r="I129" s="346">
        <f>AF129+BC129+BZ129+CW129+DT129+EQ129+FN129+GK129+HH129+IE129+JB129+JY129</f>
        <v/>
      </c>
      <c r="J129" s="346">
        <f>AG129+BD129+CA129+CX129+DU129+ER129+FO129+GL129+HI129+IF129+JC129+JZ129</f>
        <v/>
      </c>
      <c r="K129" s="347">
        <f>AH129+BE129+CB129+CY129+DV129+ES129+FP129+GM129+HJ129+IG129+JD129+KA129</f>
        <v/>
      </c>
      <c r="L129" s="324" t="n"/>
      <c r="M129" s="343">
        <f>+$A129</f>
        <v/>
      </c>
      <c r="N129" s="339">
        <f>SUM(O129:V129)</f>
        <v/>
      </c>
      <c r="O129" s="2582">
        <f>+D129/$C129</f>
        <v/>
      </c>
      <c r="P129" s="2582">
        <f>+E129/$C129</f>
        <v/>
      </c>
      <c r="Q129" s="2582">
        <f>+F129/$C129</f>
        <v/>
      </c>
      <c r="R129" s="2582">
        <f>+G129/$C129</f>
        <v/>
      </c>
      <c r="S129" s="2582">
        <f>+H129/$C129</f>
        <v/>
      </c>
      <c r="T129" s="2582">
        <f>+I129/$C129</f>
        <v/>
      </c>
      <c r="U129" s="2582">
        <f>+J129/$C129</f>
        <v/>
      </c>
      <c r="V129" s="2583">
        <f>+K129/$C129</f>
        <v/>
      </c>
      <c r="X129" s="343" t="inlineStr">
        <is>
          <t>COMMERCIAL</t>
        </is>
      </c>
      <c r="Y129" s="344">
        <f>+Z129/Z140</f>
        <v/>
      </c>
      <c r="Z129" s="345">
        <f>SUM(AA129:AH129)</f>
        <v/>
      </c>
      <c r="AA129" s="346" t="n"/>
      <c r="AB129" s="346" t="n"/>
      <c r="AC129" s="346" t="n"/>
      <c r="AD129" s="346" t="n"/>
      <c r="AE129" s="346" t="n"/>
      <c r="AF129" s="346" t="n"/>
      <c r="AG129" s="346" t="n"/>
      <c r="AH129" s="347" t="n"/>
      <c r="AI129" s="324" t="n"/>
      <c r="AJ129" s="343">
        <f>+$A129</f>
        <v/>
      </c>
      <c r="AK129" s="339">
        <f>SUM(AL129:AS129)</f>
        <v/>
      </c>
      <c r="AL129" s="2582">
        <f>+AA129/Z129</f>
        <v/>
      </c>
      <c r="AM129" s="2582">
        <f>+AB129/Z129</f>
        <v/>
      </c>
      <c r="AN129" s="2582">
        <f>+AC129/Z129</f>
        <v/>
      </c>
      <c r="AO129" s="2582">
        <f>+AD129/Z129</f>
        <v/>
      </c>
      <c r="AP129" s="2582">
        <f>+AE129/Z129</f>
        <v/>
      </c>
      <c r="AQ129" s="2582">
        <f>+AF129/Z129</f>
        <v/>
      </c>
      <c r="AR129" s="2582">
        <f>+AG129/Z129</f>
        <v/>
      </c>
      <c r="AS129" s="2583">
        <f>+AH129/Z129</f>
        <v/>
      </c>
      <c r="AU129" s="343" t="inlineStr">
        <is>
          <t>COMMERCIAL</t>
        </is>
      </c>
      <c r="AV129" s="344">
        <f>+AW129/AW140</f>
        <v/>
      </c>
      <c r="AW129" s="345">
        <f>SUM(AX129:BE129)</f>
        <v/>
      </c>
      <c r="AX129" s="346" t="n"/>
      <c r="AY129" s="346" t="n"/>
      <c r="AZ129" s="346" t="n"/>
      <c r="BA129" s="346" t="n"/>
      <c r="BB129" s="346" t="n"/>
      <c r="BC129" s="346" t="n"/>
      <c r="BD129" s="346" t="n"/>
      <c r="BE129" s="347" t="n"/>
      <c r="BF129" s="324" t="n"/>
      <c r="BG129" s="343">
        <f>+$A129</f>
        <v/>
      </c>
      <c r="BH129" s="339">
        <f>SUM(BI129:BP129)</f>
        <v/>
      </c>
      <c r="BI129" s="2582">
        <f>+AX129/AW129</f>
        <v/>
      </c>
      <c r="BJ129" s="2582">
        <f>+AY129/AW129</f>
        <v/>
      </c>
      <c r="BK129" s="2582">
        <f>+AZ129/AW129</f>
        <v/>
      </c>
      <c r="BL129" s="2582">
        <f>+BA129/AW129</f>
        <v/>
      </c>
      <c r="BM129" s="2582">
        <f>+BB129/AW129</f>
        <v/>
      </c>
      <c r="BN129" s="2582">
        <f>+BC129/AW129</f>
        <v/>
      </c>
      <c r="BO129" s="2582">
        <f>+BD129/AW129</f>
        <v/>
      </c>
      <c r="BP129" s="2583">
        <f>+BE129/AW129</f>
        <v/>
      </c>
      <c r="BR129" s="343" t="inlineStr">
        <is>
          <t>COMMERCIAL</t>
        </is>
      </c>
      <c r="BS129" s="344">
        <f>+BT129/BT140</f>
        <v/>
      </c>
      <c r="BT129" s="345">
        <f>SUM(BU129:CB129)</f>
        <v/>
      </c>
      <c r="BU129" s="346" t="n"/>
      <c r="BV129" s="346" t="n"/>
      <c r="BW129" s="346" t="n"/>
      <c r="BX129" s="346" t="n"/>
      <c r="BY129" s="346" t="n"/>
      <c r="BZ129" s="346" t="n"/>
      <c r="CA129" s="346" t="n"/>
      <c r="CB129" s="347" t="n"/>
      <c r="CC129" s="324" t="n"/>
      <c r="CD129" s="343">
        <f>+$A129</f>
        <v/>
      </c>
      <c r="CE129" s="339">
        <f>SUM(CF129:CM129)</f>
        <v/>
      </c>
      <c r="CF129" s="2582">
        <f>+BU129/BT129</f>
        <v/>
      </c>
      <c r="CG129" s="2582">
        <f>+BV129/BT129</f>
        <v/>
      </c>
      <c r="CH129" s="2582">
        <f>+BW129/BT129</f>
        <v/>
      </c>
      <c r="CI129" s="2582">
        <f>+BX129/BT129</f>
        <v/>
      </c>
      <c r="CJ129" s="2582">
        <f>+BY129/BT129</f>
        <v/>
      </c>
      <c r="CK129" s="2582">
        <f>+BZ129/BT129</f>
        <v/>
      </c>
      <c r="CL129" s="2582">
        <f>+CA129/BT129</f>
        <v/>
      </c>
      <c r="CM129" s="2583">
        <f>+CB129/BT129</f>
        <v/>
      </c>
      <c r="CO129" s="343" t="inlineStr">
        <is>
          <t>COMMERCIAL</t>
        </is>
      </c>
      <c r="CP129" s="344">
        <f>+CQ129/CQ140</f>
        <v/>
      </c>
      <c r="CQ129" s="345">
        <f>SUM(CR129:CY129)</f>
        <v/>
      </c>
      <c r="CR129" s="346" t="n"/>
      <c r="CS129" s="346" t="n"/>
      <c r="CT129" s="346" t="n"/>
      <c r="CU129" s="346" t="n"/>
      <c r="CV129" s="346" t="n"/>
      <c r="CW129" s="346" t="n"/>
      <c r="CX129" s="346" t="n"/>
      <c r="CY129" s="347" t="n"/>
      <c r="CZ129" s="324" t="n"/>
      <c r="DA129" s="343">
        <f>+$A129</f>
        <v/>
      </c>
      <c r="DB129" s="339">
        <f>SUM(DC129:DJ129)</f>
        <v/>
      </c>
      <c r="DC129" s="2582">
        <f>+CR129/CQ129</f>
        <v/>
      </c>
      <c r="DD129" s="2582">
        <f>+CS129/CQ129</f>
        <v/>
      </c>
      <c r="DE129" s="2582">
        <f>+CT129/CQ129</f>
        <v/>
      </c>
      <c r="DF129" s="2582">
        <f>+CU129/CQ129</f>
        <v/>
      </c>
      <c r="DG129" s="2582">
        <f>+CV129/CQ129</f>
        <v/>
      </c>
      <c r="DH129" s="2582">
        <f>+CW129/CQ129</f>
        <v/>
      </c>
      <c r="DI129" s="2582">
        <f>+CX129/CQ129</f>
        <v/>
      </c>
      <c r="DJ129" s="2583">
        <f>+CY129/CQ129</f>
        <v/>
      </c>
      <c r="DL129" s="343" t="inlineStr">
        <is>
          <t>COMMERCIAL</t>
        </is>
      </c>
      <c r="DM129" s="344">
        <f>+DN129/DN140</f>
        <v/>
      </c>
      <c r="DN129" s="345">
        <f>SUM(DO129:DV129)</f>
        <v/>
      </c>
      <c r="DO129" s="346" t="n"/>
      <c r="DP129" s="346" t="n"/>
      <c r="DQ129" s="346" t="n"/>
      <c r="DR129" s="346" t="n"/>
      <c r="DS129" s="346" t="n"/>
      <c r="DT129" s="346" t="n"/>
      <c r="DU129" s="346" t="n"/>
      <c r="DV129" s="347" t="n"/>
      <c r="DW129" s="324" t="n"/>
      <c r="DX129" s="343">
        <f>+$A129</f>
        <v/>
      </c>
      <c r="DY129" s="339">
        <f>SUM(DZ129:EG129)</f>
        <v/>
      </c>
      <c r="DZ129" s="2582">
        <f>+DO129/DN129</f>
        <v/>
      </c>
      <c r="EA129" s="2582">
        <f>+DP129/DN129</f>
        <v/>
      </c>
      <c r="EB129" s="2582">
        <f>+DQ129/DN129</f>
        <v/>
      </c>
      <c r="EC129" s="2582">
        <f>+DR129/DN129</f>
        <v/>
      </c>
      <c r="ED129" s="2582">
        <f>+DS129/DN129</f>
        <v/>
      </c>
      <c r="EE129" s="2582">
        <f>+DT129/DN129</f>
        <v/>
      </c>
      <c r="EF129" s="2582">
        <f>+DU129/DN129</f>
        <v/>
      </c>
      <c r="EG129" s="2583">
        <f>+DV129/DN129</f>
        <v/>
      </c>
      <c r="EI129" s="343" t="inlineStr">
        <is>
          <t>COMMERCIAL</t>
        </is>
      </c>
      <c r="EJ129" s="344">
        <f>+EK129/EK140</f>
        <v/>
      </c>
      <c r="EK129" s="345">
        <f>SUM(EL129:ES129)</f>
        <v/>
      </c>
      <c r="EL129" s="346" t="n"/>
      <c r="EM129" s="346" t="n"/>
      <c r="EN129" s="346" t="n"/>
      <c r="EO129" s="346" t="n"/>
      <c r="EP129" s="346" t="n"/>
      <c r="EQ129" s="346" t="n"/>
      <c r="ER129" s="346" t="n"/>
      <c r="ES129" s="347" t="n"/>
      <c r="ET129" s="324" t="n"/>
      <c r="EU129" s="343">
        <f>+$A129</f>
        <v/>
      </c>
      <c r="EV129" s="339">
        <f>SUM(EW129:FD129)</f>
        <v/>
      </c>
      <c r="EW129" s="2582">
        <f>+EL129/EK129</f>
        <v/>
      </c>
      <c r="EX129" s="2582">
        <f>+EM129/EK129</f>
        <v/>
      </c>
      <c r="EY129" s="2582">
        <f>+EN129/EK129</f>
        <v/>
      </c>
      <c r="EZ129" s="2582">
        <f>+EO129/EK129</f>
        <v/>
      </c>
      <c r="FA129" s="2582">
        <f>+EP129/EK129</f>
        <v/>
      </c>
      <c r="FB129" s="2582">
        <f>+EQ129/EK129</f>
        <v/>
      </c>
      <c r="FC129" s="2582">
        <f>+ER129/EK129</f>
        <v/>
      </c>
      <c r="FD129" s="2583">
        <f>+ES129/EK129</f>
        <v/>
      </c>
      <c r="FF129" s="343" t="inlineStr">
        <is>
          <t>COMMERCIAL</t>
        </is>
      </c>
      <c r="FG129" s="344">
        <f>+FH129/FH140</f>
        <v/>
      </c>
      <c r="FH129" s="345">
        <f>SUM(FI129:FP129)</f>
        <v/>
      </c>
      <c r="FI129" s="346" t="n"/>
      <c r="FJ129" s="346" t="n"/>
      <c r="FK129" s="346" t="n"/>
      <c r="FL129" s="346" t="n"/>
      <c r="FM129" s="346" t="n"/>
      <c r="FN129" s="346" t="n"/>
      <c r="FO129" s="346" t="n"/>
      <c r="FP129" s="347" t="n"/>
      <c r="FQ129" s="324" t="n"/>
      <c r="FR129" s="343">
        <f>+$A129</f>
        <v/>
      </c>
      <c r="FS129" s="339">
        <f>SUM(FT129:GA129)</f>
        <v/>
      </c>
      <c r="FT129" s="2582">
        <f>+FI129/FH129</f>
        <v/>
      </c>
      <c r="FU129" s="2582">
        <f>+FJ129/FH129</f>
        <v/>
      </c>
      <c r="FV129" s="2582">
        <f>+FK129/FH129</f>
        <v/>
      </c>
      <c r="FW129" s="2582">
        <f>+FL129/FH129</f>
        <v/>
      </c>
      <c r="FX129" s="2582">
        <f>+FM129/FH129</f>
        <v/>
      </c>
      <c r="FY129" s="2582">
        <f>+FN129/FH129</f>
        <v/>
      </c>
      <c r="FZ129" s="2582">
        <f>+FO129/FH129</f>
        <v/>
      </c>
      <c r="GA129" s="2583">
        <f>+FP129/FH129</f>
        <v/>
      </c>
      <c r="GC129" s="343" t="inlineStr">
        <is>
          <t>COMMERCIAL</t>
        </is>
      </c>
      <c r="GD129" s="344">
        <f>+GE129/GE140</f>
        <v/>
      </c>
      <c r="GE129" s="345">
        <f>SUM(GF129:GM129)</f>
        <v/>
      </c>
      <c r="GF129" s="346" t="n"/>
      <c r="GG129" s="346" t="n"/>
      <c r="GH129" s="346" t="n"/>
      <c r="GI129" s="346" t="n"/>
      <c r="GJ129" s="346" t="n"/>
      <c r="GK129" s="346" t="n"/>
      <c r="GL129" s="346" t="n"/>
      <c r="GM129" s="347" t="n"/>
      <c r="GN129" s="324" t="n"/>
      <c r="GO129" s="343">
        <f>+$A129</f>
        <v/>
      </c>
      <c r="GP129" s="339">
        <f>SUM(GQ129:GX129)</f>
        <v/>
      </c>
      <c r="GQ129" s="2582">
        <f>+GF129/GE129</f>
        <v/>
      </c>
      <c r="GR129" s="2582">
        <f>+GG129/GE129</f>
        <v/>
      </c>
      <c r="GS129" s="2582">
        <f>+GH129/GE129</f>
        <v/>
      </c>
      <c r="GT129" s="2582">
        <f>+GI129/GE129</f>
        <v/>
      </c>
      <c r="GU129" s="2582">
        <f>+GJ129/GE129</f>
        <v/>
      </c>
      <c r="GV129" s="2582">
        <f>+GK129/GE129</f>
        <v/>
      </c>
      <c r="GW129" s="2582">
        <f>+GL129/GE129</f>
        <v/>
      </c>
      <c r="GX129" s="2583">
        <f>+GM129/GE129</f>
        <v/>
      </c>
      <c r="GZ129" s="343" t="inlineStr">
        <is>
          <t>COMMERCIAL</t>
        </is>
      </c>
      <c r="HA129" s="344">
        <f>+HB129/HB140</f>
        <v/>
      </c>
      <c r="HB129" s="345">
        <f>SUM(HC129:HJ129)</f>
        <v/>
      </c>
      <c r="HC129" s="346" t="n"/>
      <c r="HD129" s="346" t="n"/>
      <c r="HE129" s="346" t="n"/>
      <c r="HF129" s="346" t="n"/>
      <c r="HG129" s="346" t="n"/>
      <c r="HH129" s="346" t="n"/>
      <c r="HI129" s="346" t="n"/>
      <c r="HJ129" s="347" t="n"/>
      <c r="HK129" s="324" t="n"/>
      <c r="HL129" s="343">
        <f>+$A129</f>
        <v/>
      </c>
      <c r="HM129" s="339">
        <f>SUM(HN129:HU129)</f>
        <v/>
      </c>
      <c r="HN129" s="2582">
        <f>+HC129/HB129</f>
        <v/>
      </c>
      <c r="HO129" s="2582">
        <f>+HD129/HB129</f>
        <v/>
      </c>
      <c r="HP129" s="2582">
        <f>+HE129/HB129</f>
        <v/>
      </c>
      <c r="HQ129" s="2582">
        <f>+HF129/HB129</f>
        <v/>
      </c>
      <c r="HR129" s="2582">
        <f>+HG129/HB129</f>
        <v/>
      </c>
      <c r="HS129" s="2582">
        <f>+HH129/HB129</f>
        <v/>
      </c>
      <c r="HT129" s="2582">
        <f>+HI129/HB129</f>
        <v/>
      </c>
      <c r="HU129" s="2583">
        <f>+HJ129/HB129</f>
        <v/>
      </c>
      <c r="HW129" s="343" t="inlineStr">
        <is>
          <t>COMMERCIAL</t>
        </is>
      </c>
      <c r="HX129" s="344">
        <f>+HY129/HY140</f>
        <v/>
      </c>
      <c r="HY129" s="345">
        <f>SUM(HZ129:IG129)</f>
        <v/>
      </c>
      <c r="HZ129" s="346" t="n"/>
      <c r="IA129" s="346" t="n"/>
      <c r="IB129" s="346" t="n"/>
      <c r="IC129" s="346" t="n"/>
      <c r="ID129" s="346" t="n"/>
      <c r="IE129" s="346" t="n"/>
      <c r="IF129" s="346" t="n"/>
      <c r="IG129" s="347" t="n"/>
      <c r="IH129" s="324" t="n"/>
      <c r="II129" s="343">
        <f>+$A129</f>
        <v/>
      </c>
      <c r="IJ129" s="339">
        <f>SUM(IK129:IR129)</f>
        <v/>
      </c>
      <c r="IK129" s="2582">
        <f>+HZ129/HY129</f>
        <v/>
      </c>
      <c r="IL129" s="2582">
        <f>+IA129/HY129</f>
        <v/>
      </c>
      <c r="IM129" s="2582">
        <f>+IB129/HY129</f>
        <v/>
      </c>
      <c r="IN129" s="2582">
        <f>+IC129/HY129</f>
        <v/>
      </c>
      <c r="IO129" s="2582">
        <f>+ID129/HY129</f>
        <v/>
      </c>
      <c r="IP129" s="2582">
        <f>+IE129/HY129</f>
        <v/>
      </c>
      <c r="IQ129" s="2582">
        <f>+IF129/HY129</f>
        <v/>
      </c>
      <c r="IR129" s="2583">
        <f>+IG129/HY129</f>
        <v/>
      </c>
      <c r="IT129" s="343" t="inlineStr">
        <is>
          <t>COMMERCIAL</t>
        </is>
      </c>
      <c r="IU129" s="344">
        <f>+IV129/IV140</f>
        <v/>
      </c>
      <c r="IV129" s="345">
        <f>SUM(IW129:JD129)</f>
        <v/>
      </c>
      <c r="IW129" s="346" t="n"/>
      <c r="IX129" s="346" t="n"/>
      <c r="IY129" s="346" t="n"/>
      <c r="IZ129" s="346" t="n"/>
      <c r="JA129" s="346" t="n"/>
      <c r="JB129" s="346" t="n"/>
      <c r="JC129" s="346" t="n"/>
      <c r="JD129" s="347" t="n"/>
      <c r="JE129" s="324" t="n"/>
      <c r="JF129" s="343">
        <f>+$A129</f>
        <v/>
      </c>
      <c r="JG129" s="339">
        <f>SUM(JH129:JO129)</f>
        <v/>
      </c>
      <c r="JH129" s="2582">
        <f>+IW129/IV129</f>
        <v/>
      </c>
      <c r="JI129" s="2582">
        <f>+IX129/IV129</f>
        <v/>
      </c>
      <c r="JJ129" s="2582">
        <f>+IY129/IV129</f>
        <v/>
      </c>
      <c r="JK129" s="2582">
        <f>+IZ129/IV129</f>
        <v/>
      </c>
      <c r="JL129" s="2582">
        <f>+JA129/IV129</f>
        <v/>
      </c>
      <c r="JM129" s="2582">
        <f>+JB129/IV129</f>
        <v/>
      </c>
      <c r="JN129" s="2582">
        <f>+JC129/IV129</f>
        <v/>
      </c>
      <c r="JO129" s="2583">
        <f>+JD129/IV129</f>
        <v/>
      </c>
      <c r="JQ129" s="343" t="inlineStr">
        <is>
          <t>COMMERCIAL</t>
        </is>
      </c>
      <c r="JR129" s="344">
        <f>+JS129/JS140</f>
        <v/>
      </c>
      <c r="JS129" s="345">
        <f>SUM(JT129:KA129)</f>
        <v/>
      </c>
      <c r="JT129" s="346" t="n"/>
      <c r="JU129" s="346" t="n"/>
      <c r="JV129" s="346" t="n"/>
      <c r="JW129" s="346" t="n"/>
      <c r="JX129" s="346" t="n"/>
      <c r="JY129" s="346" t="n"/>
      <c r="JZ129" s="346" t="n"/>
      <c r="KA129" s="347" t="n"/>
      <c r="KB129" s="324" t="n"/>
      <c r="KC129" s="343">
        <f>+$A129</f>
        <v/>
      </c>
      <c r="KD129" s="339">
        <f>SUM(KE129:KL129)</f>
        <v/>
      </c>
      <c r="KE129" s="2582">
        <f>+JT129/JS129</f>
        <v/>
      </c>
      <c r="KF129" s="2582">
        <f>+JU129/JS129</f>
        <v/>
      </c>
      <c r="KG129" s="2582">
        <f>+JV129/JS129</f>
        <v/>
      </c>
      <c r="KH129" s="2582">
        <f>+JW129/JS129</f>
        <v/>
      </c>
      <c r="KI129" s="2582">
        <f>+JX129/JS129</f>
        <v/>
      </c>
      <c r="KJ129" s="2582">
        <f>+JY129/JS129</f>
        <v/>
      </c>
      <c r="KK129" s="2582">
        <f>+JZ129/JS129</f>
        <v/>
      </c>
      <c r="KL129" s="2583">
        <f>+KA129/JS129</f>
        <v/>
      </c>
    </row>
    <row r="130">
      <c r="A130" s="343" t="inlineStr">
        <is>
          <t>HEALTHCARE PRO</t>
        </is>
      </c>
      <c r="B130" s="344">
        <f>+C130/C140</f>
        <v/>
      </c>
      <c r="C130" s="345">
        <f>SUM(D130:K130)</f>
        <v/>
      </c>
      <c r="D130" s="346">
        <f>AA130+AX130+BU130+CR130+DO130+EL130+FI130+GF130+HC130+HZ130+IW130+JT130</f>
        <v/>
      </c>
      <c r="E130" s="346">
        <f>AB130+AY130+BV130+CS130+DP130+EM130+FJ130+GG130+HD130+IA130+IX130+JU130</f>
        <v/>
      </c>
      <c r="F130" s="346">
        <f>AC130+AZ130+BW130+CT130+DQ130+EN130+FK130+GH130+HE130+IB130+IY130+JV130</f>
        <v/>
      </c>
      <c r="G130" s="346">
        <f>AD130+BA130+BX130+CU130+DR130+EO130+FL130+GI130+HF130+IC130+IZ130+JW130</f>
        <v/>
      </c>
      <c r="H130" s="346">
        <f>AE130+BB130+BY130+CV130+DS130+EP130+FM130+GJ130+HG130+ID130+JA130+JX130</f>
        <v/>
      </c>
      <c r="I130" s="346">
        <f>AF130+BC130+BZ130+CW130+DT130+EQ130+FN130+GK130+HH130+IE130+JB130+JY130</f>
        <v/>
      </c>
      <c r="J130" s="346">
        <f>AG130+BD130+CA130+CX130+DU130+ER130+FO130+GL130+HI130+IF130+JC130+JZ130</f>
        <v/>
      </c>
      <c r="K130" s="347">
        <f>AH130+BE130+CB130+CY130+DV130+ES130+FP130+GM130+HJ130+IG130+JD130+KA130</f>
        <v/>
      </c>
      <c r="L130" s="324" t="n"/>
      <c r="M130" s="343">
        <f>+$A130</f>
        <v/>
      </c>
      <c r="N130" s="339">
        <f>SUM(O130:V130)</f>
        <v/>
      </c>
      <c r="O130" s="2582">
        <f>+D130/$C130</f>
        <v/>
      </c>
      <c r="P130" s="2582">
        <f>+E130/$C130</f>
        <v/>
      </c>
      <c r="Q130" s="2582">
        <f>+F130/$C130</f>
        <v/>
      </c>
      <c r="R130" s="2582">
        <f>+G130/$C130</f>
        <v/>
      </c>
      <c r="S130" s="2582">
        <f>+H130/$C130</f>
        <v/>
      </c>
      <c r="T130" s="2582">
        <f>+I130/$C130</f>
        <v/>
      </c>
      <c r="U130" s="2582">
        <f>+J130/$C130</f>
        <v/>
      </c>
      <c r="V130" s="2583">
        <f>+K130/$C130</f>
        <v/>
      </c>
      <c r="X130" s="343" t="inlineStr">
        <is>
          <t>HEALTHCARE PRO</t>
        </is>
      </c>
      <c r="Y130" s="344">
        <f>+Z130/Z140</f>
        <v/>
      </c>
      <c r="Z130" s="345">
        <f>SUM(AA130:AH130)</f>
        <v/>
      </c>
      <c r="AA130" s="346" t="n"/>
      <c r="AB130" s="346" t="n"/>
      <c r="AC130" s="346" t="n"/>
      <c r="AD130" s="346" t="n"/>
      <c r="AE130" s="346" t="n"/>
      <c r="AF130" s="346" t="n"/>
      <c r="AG130" s="346" t="n"/>
      <c r="AH130" s="347" t="n"/>
      <c r="AI130" s="324" t="n"/>
      <c r="AJ130" s="343">
        <f>+$A130</f>
        <v/>
      </c>
      <c r="AK130" s="339">
        <f>SUM(AL130:AS130)</f>
        <v/>
      </c>
      <c r="AL130" s="2582">
        <f>+AA130/Z130</f>
        <v/>
      </c>
      <c r="AM130" s="2582">
        <f>+AB130/Z130</f>
        <v/>
      </c>
      <c r="AN130" s="2582">
        <f>+AC130/Z130</f>
        <v/>
      </c>
      <c r="AO130" s="2582">
        <f>+AD130/Z130</f>
        <v/>
      </c>
      <c r="AP130" s="2582">
        <f>+AE130/Z130</f>
        <v/>
      </c>
      <c r="AQ130" s="2582">
        <f>+AF130/Z130</f>
        <v/>
      </c>
      <c r="AR130" s="2582">
        <f>+AG130/Z130</f>
        <v/>
      </c>
      <c r="AS130" s="2583">
        <f>+AH130/Z130</f>
        <v/>
      </c>
      <c r="AU130" s="343" t="inlineStr">
        <is>
          <t>HEALTHCARE PRO</t>
        </is>
      </c>
      <c r="AV130" s="344">
        <f>+AW130/AW140</f>
        <v/>
      </c>
      <c r="AW130" s="345">
        <f>SUM(AX130:BE130)</f>
        <v/>
      </c>
      <c r="AX130" s="346" t="n"/>
      <c r="AY130" s="346" t="n"/>
      <c r="AZ130" s="346" t="n"/>
      <c r="BA130" s="346" t="n"/>
      <c r="BB130" s="346" t="n"/>
      <c r="BC130" s="346" t="n"/>
      <c r="BD130" s="346" t="n"/>
      <c r="BE130" s="347" t="n"/>
      <c r="BF130" s="324" t="n"/>
      <c r="BG130" s="343">
        <f>+$A130</f>
        <v/>
      </c>
      <c r="BH130" s="339">
        <f>SUM(BI130:BP130)</f>
        <v/>
      </c>
      <c r="BI130" s="2582">
        <f>+AX130/AW130</f>
        <v/>
      </c>
      <c r="BJ130" s="2582">
        <f>+AY130/AW130</f>
        <v/>
      </c>
      <c r="BK130" s="2582">
        <f>+AZ130/AW130</f>
        <v/>
      </c>
      <c r="BL130" s="2582">
        <f>+BA130/AW130</f>
        <v/>
      </c>
      <c r="BM130" s="2582">
        <f>+BB130/AW130</f>
        <v/>
      </c>
      <c r="BN130" s="2582">
        <f>+BC130/AW130</f>
        <v/>
      </c>
      <c r="BO130" s="2582">
        <f>+BD130/AW130</f>
        <v/>
      </c>
      <c r="BP130" s="2583">
        <f>+BE130/AW130</f>
        <v/>
      </c>
      <c r="BR130" s="343" t="inlineStr">
        <is>
          <t>HEALTHCARE PRO</t>
        </is>
      </c>
      <c r="BS130" s="344">
        <f>+BT130/BT140</f>
        <v/>
      </c>
      <c r="BT130" s="345">
        <f>SUM(BU130:CB130)</f>
        <v/>
      </c>
      <c r="BU130" s="346" t="n"/>
      <c r="BV130" s="346" t="n"/>
      <c r="BW130" s="346" t="n"/>
      <c r="BX130" s="346" t="n"/>
      <c r="BY130" s="346" t="n"/>
      <c r="BZ130" s="346" t="n"/>
      <c r="CA130" s="346" t="n"/>
      <c r="CB130" s="347" t="n"/>
      <c r="CC130" s="324" t="n"/>
      <c r="CD130" s="343">
        <f>+$A130</f>
        <v/>
      </c>
      <c r="CE130" s="339">
        <f>SUM(CF130:CM130)</f>
        <v/>
      </c>
      <c r="CF130" s="2582">
        <f>+BU130/BT130</f>
        <v/>
      </c>
      <c r="CG130" s="2582">
        <f>+BV130/BT130</f>
        <v/>
      </c>
      <c r="CH130" s="2582">
        <f>+BW130/BT130</f>
        <v/>
      </c>
      <c r="CI130" s="2582">
        <f>+BX130/BT130</f>
        <v/>
      </c>
      <c r="CJ130" s="2582">
        <f>+BY130/BT130</f>
        <v/>
      </c>
      <c r="CK130" s="2582">
        <f>+BZ130/BT130</f>
        <v/>
      </c>
      <c r="CL130" s="2582">
        <f>+CA130/BT130</f>
        <v/>
      </c>
      <c r="CM130" s="2583">
        <f>+CB130/BT130</f>
        <v/>
      </c>
      <c r="CO130" s="343" t="inlineStr">
        <is>
          <t>HEALTHCARE PRO</t>
        </is>
      </c>
      <c r="CP130" s="344">
        <f>+CQ130/CQ140</f>
        <v/>
      </c>
      <c r="CQ130" s="345">
        <f>SUM(CR130:CY130)</f>
        <v/>
      </c>
      <c r="CR130" s="346" t="n"/>
      <c r="CS130" s="346" t="n"/>
      <c r="CT130" s="346" t="n"/>
      <c r="CU130" s="346" t="n"/>
      <c r="CV130" s="346" t="n"/>
      <c r="CW130" s="346" t="n"/>
      <c r="CX130" s="346" t="n"/>
      <c r="CY130" s="347" t="n"/>
      <c r="CZ130" s="324" t="n"/>
      <c r="DA130" s="343">
        <f>+$A130</f>
        <v/>
      </c>
      <c r="DB130" s="339">
        <f>SUM(DC130:DJ130)</f>
        <v/>
      </c>
      <c r="DC130" s="2582">
        <f>+CR130/CQ130</f>
        <v/>
      </c>
      <c r="DD130" s="2582">
        <f>+CS130/CQ130</f>
        <v/>
      </c>
      <c r="DE130" s="2582">
        <f>+CT130/CQ130</f>
        <v/>
      </c>
      <c r="DF130" s="2582">
        <f>+CU130/CQ130</f>
        <v/>
      </c>
      <c r="DG130" s="2582">
        <f>+CV130/CQ130</f>
        <v/>
      </c>
      <c r="DH130" s="2582">
        <f>+CW130/CQ130</f>
        <v/>
      </c>
      <c r="DI130" s="2582">
        <f>+CX130/CQ130</f>
        <v/>
      </c>
      <c r="DJ130" s="2583">
        <f>+CY130/CQ130</f>
        <v/>
      </c>
      <c r="DL130" s="343" t="inlineStr">
        <is>
          <t>HEALTHCARE PRO</t>
        </is>
      </c>
      <c r="DM130" s="344">
        <f>+DN130/DN140</f>
        <v/>
      </c>
      <c r="DN130" s="345">
        <f>SUM(DO130:DV130)</f>
        <v/>
      </c>
      <c r="DO130" s="346" t="n"/>
      <c r="DP130" s="346" t="n"/>
      <c r="DQ130" s="346" t="n"/>
      <c r="DR130" s="346" t="n"/>
      <c r="DS130" s="346" t="n"/>
      <c r="DT130" s="346" t="n"/>
      <c r="DU130" s="346" t="n"/>
      <c r="DV130" s="347" t="n"/>
      <c r="DW130" s="324" t="n"/>
      <c r="DX130" s="343">
        <f>+$A130</f>
        <v/>
      </c>
      <c r="DY130" s="339">
        <f>SUM(DZ130:EG130)</f>
        <v/>
      </c>
      <c r="DZ130" s="2582">
        <f>+DO130/DN130</f>
        <v/>
      </c>
      <c r="EA130" s="2582">
        <f>+DP130/DN130</f>
        <v/>
      </c>
      <c r="EB130" s="2582">
        <f>+DQ130/DN130</f>
        <v/>
      </c>
      <c r="EC130" s="2582">
        <f>+DR130/DN130</f>
        <v/>
      </c>
      <c r="ED130" s="2582">
        <f>+DS130/DN130</f>
        <v/>
      </c>
      <c r="EE130" s="2582">
        <f>+DT130/DN130</f>
        <v/>
      </c>
      <c r="EF130" s="2582">
        <f>+DU130/DN130</f>
        <v/>
      </c>
      <c r="EG130" s="2583">
        <f>+DV130/DN130</f>
        <v/>
      </c>
      <c r="EI130" s="343" t="inlineStr">
        <is>
          <t>HEALTHCARE PRO</t>
        </is>
      </c>
      <c r="EJ130" s="344">
        <f>+EK130/EK140</f>
        <v/>
      </c>
      <c r="EK130" s="345">
        <f>SUM(EL130:ES130)</f>
        <v/>
      </c>
      <c r="EL130" s="346" t="n"/>
      <c r="EM130" s="346" t="n"/>
      <c r="EN130" s="346" t="n"/>
      <c r="EO130" s="346" t="n"/>
      <c r="EP130" s="346" t="n"/>
      <c r="EQ130" s="346" t="n"/>
      <c r="ER130" s="346" t="n"/>
      <c r="ES130" s="347" t="n"/>
      <c r="ET130" s="324" t="n"/>
      <c r="EU130" s="343">
        <f>+$A130</f>
        <v/>
      </c>
      <c r="EV130" s="339">
        <f>SUM(EW130:FD130)</f>
        <v/>
      </c>
      <c r="EW130" s="2582">
        <f>+EL130/EK130</f>
        <v/>
      </c>
      <c r="EX130" s="2582">
        <f>+EM130/EK130</f>
        <v/>
      </c>
      <c r="EY130" s="2582">
        <f>+EN130/EK130</f>
        <v/>
      </c>
      <c r="EZ130" s="2582">
        <f>+EO130/EK130</f>
        <v/>
      </c>
      <c r="FA130" s="2582">
        <f>+EP130/EK130</f>
        <v/>
      </c>
      <c r="FB130" s="2582">
        <f>+EQ130/EK130</f>
        <v/>
      </c>
      <c r="FC130" s="2582">
        <f>+ER130/EK130</f>
        <v/>
      </c>
      <c r="FD130" s="2583">
        <f>+ES130/EK130</f>
        <v/>
      </c>
      <c r="FF130" s="343" t="inlineStr">
        <is>
          <t>HEALTHCARE PRO</t>
        </is>
      </c>
      <c r="FG130" s="344">
        <f>+FH130/FH140</f>
        <v/>
      </c>
      <c r="FH130" s="345">
        <f>SUM(FI130:FP130)</f>
        <v/>
      </c>
      <c r="FI130" s="346" t="n"/>
      <c r="FJ130" s="346" t="n"/>
      <c r="FK130" s="346" t="n"/>
      <c r="FL130" s="346" t="n"/>
      <c r="FM130" s="346" t="n"/>
      <c r="FN130" s="346" t="n"/>
      <c r="FO130" s="346" t="n"/>
      <c r="FP130" s="347" t="n"/>
      <c r="FQ130" s="324" t="n"/>
      <c r="FR130" s="343">
        <f>+$A130</f>
        <v/>
      </c>
      <c r="FS130" s="339">
        <f>SUM(FT130:GA130)</f>
        <v/>
      </c>
      <c r="FT130" s="2582">
        <f>+FI130/FH130</f>
        <v/>
      </c>
      <c r="FU130" s="2582">
        <f>+FJ130/FH130</f>
        <v/>
      </c>
      <c r="FV130" s="2582">
        <f>+FK130/FH130</f>
        <v/>
      </c>
      <c r="FW130" s="2582">
        <f>+FL130/FH130</f>
        <v/>
      </c>
      <c r="FX130" s="2582">
        <f>+FM130/FH130</f>
        <v/>
      </c>
      <c r="FY130" s="2582">
        <f>+FN130/FH130</f>
        <v/>
      </c>
      <c r="FZ130" s="2582">
        <f>+FO130/FH130</f>
        <v/>
      </c>
      <c r="GA130" s="2583">
        <f>+FP130/FH130</f>
        <v/>
      </c>
      <c r="GC130" s="343" t="inlineStr">
        <is>
          <t>HEALTHCARE PRO</t>
        </is>
      </c>
      <c r="GD130" s="344">
        <f>+GE130/GE140</f>
        <v/>
      </c>
      <c r="GE130" s="345">
        <f>SUM(GF130:GM130)</f>
        <v/>
      </c>
      <c r="GF130" s="346" t="n"/>
      <c r="GG130" s="346" t="n"/>
      <c r="GH130" s="346" t="n"/>
      <c r="GI130" s="346" t="n"/>
      <c r="GJ130" s="346" t="n"/>
      <c r="GK130" s="346" t="n"/>
      <c r="GL130" s="346" t="n"/>
      <c r="GM130" s="347" t="n"/>
      <c r="GN130" s="324" t="n"/>
      <c r="GO130" s="343">
        <f>+$A130</f>
        <v/>
      </c>
      <c r="GP130" s="339">
        <f>SUM(GQ130:GX130)</f>
        <v/>
      </c>
      <c r="GQ130" s="2582">
        <f>+GF130/GE130</f>
        <v/>
      </c>
      <c r="GR130" s="2582">
        <f>+GG130/GE130</f>
        <v/>
      </c>
      <c r="GS130" s="2582">
        <f>+GH130/GE130</f>
        <v/>
      </c>
      <c r="GT130" s="2582">
        <f>+GI130/GE130</f>
        <v/>
      </c>
      <c r="GU130" s="2582">
        <f>+GJ130/GE130</f>
        <v/>
      </c>
      <c r="GV130" s="2582">
        <f>+GK130/GE130</f>
        <v/>
      </c>
      <c r="GW130" s="2582">
        <f>+GL130/GE130</f>
        <v/>
      </c>
      <c r="GX130" s="2583">
        <f>+GM130/GE130</f>
        <v/>
      </c>
      <c r="GZ130" s="343" t="inlineStr">
        <is>
          <t>HEALTHCARE PRO</t>
        </is>
      </c>
      <c r="HA130" s="344">
        <f>+HB130/HB140</f>
        <v/>
      </c>
      <c r="HB130" s="345">
        <f>SUM(HC130:HJ130)</f>
        <v/>
      </c>
      <c r="HC130" s="346" t="n"/>
      <c r="HD130" s="346" t="n"/>
      <c r="HE130" s="346" t="n"/>
      <c r="HF130" s="346" t="n"/>
      <c r="HG130" s="346" t="n"/>
      <c r="HH130" s="346" t="n"/>
      <c r="HI130" s="346" t="n"/>
      <c r="HJ130" s="347" t="n"/>
      <c r="HK130" s="324" t="n"/>
      <c r="HL130" s="343">
        <f>+$A130</f>
        <v/>
      </c>
      <c r="HM130" s="339">
        <f>SUM(HN130:HU130)</f>
        <v/>
      </c>
      <c r="HN130" s="2582">
        <f>+HC130/HB130</f>
        <v/>
      </c>
      <c r="HO130" s="2582">
        <f>+HD130/HB130</f>
        <v/>
      </c>
      <c r="HP130" s="2582">
        <f>+HE130/HB130</f>
        <v/>
      </c>
      <c r="HQ130" s="2582">
        <f>+HF130/HB130</f>
        <v/>
      </c>
      <c r="HR130" s="2582">
        <f>+HG130/HB130</f>
        <v/>
      </c>
      <c r="HS130" s="2582">
        <f>+HH130/HB130</f>
        <v/>
      </c>
      <c r="HT130" s="2582">
        <f>+HI130/HB130</f>
        <v/>
      </c>
      <c r="HU130" s="2583">
        <f>+HJ130/HB130</f>
        <v/>
      </c>
      <c r="HW130" s="343" t="inlineStr">
        <is>
          <t>HEALTHCARE PRO</t>
        </is>
      </c>
      <c r="HX130" s="344">
        <f>+HY130/HY140</f>
        <v/>
      </c>
      <c r="HY130" s="345">
        <f>SUM(HZ130:IG130)</f>
        <v/>
      </c>
      <c r="HZ130" s="346" t="n"/>
      <c r="IA130" s="346" t="n"/>
      <c r="IB130" s="346" t="n"/>
      <c r="IC130" s="346" t="n"/>
      <c r="ID130" s="346" t="n"/>
      <c r="IE130" s="346" t="n"/>
      <c r="IF130" s="346" t="n"/>
      <c r="IG130" s="347" t="n"/>
      <c r="IH130" s="324" t="n"/>
      <c r="II130" s="343">
        <f>+$A130</f>
        <v/>
      </c>
      <c r="IJ130" s="339">
        <f>SUM(IK130:IR130)</f>
        <v/>
      </c>
      <c r="IK130" s="2582">
        <f>+HZ130/HY130</f>
        <v/>
      </c>
      <c r="IL130" s="2582">
        <f>+IA130/HY130</f>
        <v/>
      </c>
      <c r="IM130" s="2582">
        <f>+IB130/HY130</f>
        <v/>
      </c>
      <c r="IN130" s="2582">
        <f>+IC130/HY130</f>
        <v/>
      </c>
      <c r="IO130" s="2582">
        <f>+ID130/HY130</f>
        <v/>
      </c>
      <c r="IP130" s="2582">
        <f>+IE130/HY130</f>
        <v/>
      </c>
      <c r="IQ130" s="2582">
        <f>+IF130/HY130</f>
        <v/>
      </c>
      <c r="IR130" s="2583">
        <f>+IG130/HY130</f>
        <v/>
      </c>
      <c r="IT130" s="343" t="inlineStr">
        <is>
          <t>HEALTHCARE PRO</t>
        </is>
      </c>
      <c r="IU130" s="344">
        <f>+IV130/IV140</f>
        <v/>
      </c>
      <c r="IV130" s="345">
        <f>SUM(IW130:JD130)</f>
        <v/>
      </c>
      <c r="IW130" s="346" t="n"/>
      <c r="IX130" s="346" t="n"/>
      <c r="IY130" s="346" t="n"/>
      <c r="IZ130" s="346" t="n"/>
      <c r="JA130" s="346" t="n"/>
      <c r="JB130" s="346" t="n"/>
      <c r="JC130" s="346" t="n"/>
      <c r="JD130" s="347" t="n"/>
      <c r="JE130" s="324" t="n"/>
      <c r="JF130" s="343">
        <f>+$A130</f>
        <v/>
      </c>
      <c r="JG130" s="339">
        <f>SUM(JH130:JO130)</f>
        <v/>
      </c>
      <c r="JH130" s="2582">
        <f>+IW130/IV130</f>
        <v/>
      </c>
      <c r="JI130" s="2582">
        <f>+IX130/IV130</f>
        <v/>
      </c>
      <c r="JJ130" s="2582">
        <f>+IY130/IV130</f>
        <v/>
      </c>
      <c r="JK130" s="2582">
        <f>+IZ130/IV130</f>
        <v/>
      </c>
      <c r="JL130" s="2582">
        <f>+JA130/IV130</f>
        <v/>
      </c>
      <c r="JM130" s="2582">
        <f>+JB130/IV130</f>
        <v/>
      </c>
      <c r="JN130" s="2582">
        <f>+JC130/IV130</f>
        <v/>
      </c>
      <c r="JO130" s="2583">
        <f>+JD130/IV130</f>
        <v/>
      </c>
      <c r="JQ130" s="343" t="inlineStr">
        <is>
          <t>HEALTHCARE PRO</t>
        </is>
      </c>
      <c r="JR130" s="344">
        <f>+JS130/JS140</f>
        <v/>
      </c>
      <c r="JS130" s="345">
        <f>SUM(JT130:KA130)</f>
        <v/>
      </c>
      <c r="JT130" s="346" t="n"/>
      <c r="JU130" s="346" t="n"/>
      <c r="JV130" s="346" t="n"/>
      <c r="JW130" s="346" t="n"/>
      <c r="JX130" s="346" t="n"/>
      <c r="JY130" s="346" t="n"/>
      <c r="JZ130" s="346" t="n"/>
      <c r="KA130" s="347" t="n"/>
      <c r="KB130" s="324" t="n"/>
      <c r="KC130" s="343">
        <f>+$A130</f>
        <v/>
      </c>
      <c r="KD130" s="339">
        <f>SUM(KE130:KL130)</f>
        <v/>
      </c>
      <c r="KE130" s="2582">
        <f>+JT130/JS130</f>
        <v/>
      </c>
      <c r="KF130" s="2582">
        <f>+JU130/JS130</f>
        <v/>
      </c>
      <c r="KG130" s="2582">
        <f>+JV130/JS130</f>
        <v/>
      </c>
      <c r="KH130" s="2582">
        <f>+JW130/JS130</f>
        <v/>
      </c>
      <c r="KI130" s="2582">
        <f>+JX130/JS130</f>
        <v/>
      </c>
      <c r="KJ130" s="2582">
        <f>+JY130/JS130</f>
        <v/>
      </c>
      <c r="KK130" s="2582">
        <f>+JZ130/JS130</f>
        <v/>
      </c>
      <c r="KL130" s="2583">
        <f>+KA130/JS130</f>
        <v/>
      </c>
    </row>
    <row r="131">
      <c r="A131" s="343" t="inlineStr">
        <is>
          <t>INSTITUTIONAL</t>
        </is>
      </c>
      <c r="B131" s="344">
        <f>+C131/C140</f>
        <v/>
      </c>
      <c r="C131" s="345">
        <f>SUM(D131:K131)</f>
        <v/>
      </c>
      <c r="D131" s="346">
        <f>AA131+AX131+BU131+CR131+DO131+EL131+FI131+GF131+HC131+HZ131+IW131+JT131</f>
        <v/>
      </c>
      <c r="E131" s="346">
        <f>AB131+AY131+BV131+CS131+DP131+EM131+FJ131+GG131+HD131+IA131+IX131+JU131</f>
        <v/>
      </c>
      <c r="F131" s="346">
        <f>AC131+AZ131+BW131+CT131+DQ131+EN131+FK131+GH131+HE131+IB131+IY131+JV131</f>
        <v/>
      </c>
      <c r="G131" s="346">
        <f>AD131+BA131+BX131+CU131+DR131+EO131+FL131+GI131+HF131+IC131+IZ131+JW131</f>
        <v/>
      </c>
      <c r="H131" s="346">
        <f>AE131+BB131+BY131+CV131+DS131+EP131+FM131+GJ131+HG131+ID131+JA131+JX131</f>
        <v/>
      </c>
      <c r="I131" s="346">
        <f>AF131+BC131+BZ131+CW131+DT131+EQ131+FN131+GK131+HH131+IE131+JB131+JY131</f>
        <v/>
      </c>
      <c r="J131" s="346">
        <f>AG131+BD131+CA131+CX131+DU131+ER131+FO131+GL131+HI131+IF131+JC131+JZ131</f>
        <v/>
      </c>
      <c r="K131" s="347">
        <f>AH131+BE131+CB131+CY131+DV131+ES131+FP131+GM131+HJ131+IG131+JD131+KA131</f>
        <v/>
      </c>
      <c r="L131" s="324" t="n"/>
      <c r="M131" s="343">
        <f>+$A131</f>
        <v/>
      </c>
      <c r="N131" s="339">
        <f>SUM(O131:V131)</f>
        <v/>
      </c>
      <c r="O131" s="2582">
        <f>+D131/$C131</f>
        <v/>
      </c>
      <c r="P131" s="2582">
        <f>+E131/$C131</f>
        <v/>
      </c>
      <c r="Q131" s="2582">
        <f>+F131/$C131</f>
        <v/>
      </c>
      <c r="R131" s="2582">
        <f>+G131/$C131</f>
        <v/>
      </c>
      <c r="S131" s="2582">
        <f>+H131/$C131</f>
        <v/>
      </c>
      <c r="T131" s="2582">
        <f>+I131/$C131</f>
        <v/>
      </c>
      <c r="U131" s="2582">
        <f>+J131/$C131</f>
        <v/>
      </c>
      <c r="V131" s="2583">
        <f>+K131/$C131</f>
        <v/>
      </c>
      <c r="X131" s="343" t="inlineStr">
        <is>
          <t>INSTITUTIONAL</t>
        </is>
      </c>
      <c r="Y131" s="344">
        <f>+Z131/Z140</f>
        <v/>
      </c>
      <c r="Z131" s="345">
        <f>SUM(AA131:AH131)</f>
        <v/>
      </c>
      <c r="AA131" s="346" t="n"/>
      <c r="AB131" s="346" t="n"/>
      <c r="AC131" s="346" t="n"/>
      <c r="AD131" s="346" t="n"/>
      <c r="AE131" s="346" t="n"/>
      <c r="AF131" s="346" t="n"/>
      <c r="AG131" s="346" t="n"/>
      <c r="AH131" s="347" t="n"/>
      <c r="AI131" s="324" t="n"/>
      <c r="AJ131" s="343">
        <f>+$A131</f>
        <v/>
      </c>
      <c r="AK131" s="339">
        <f>SUM(AL131:AS131)</f>
        <v/>
      </c>
      <c r="AL131" s="2582">
        <f>+AA131/Z131</f>
        <v/>
      </c>
      <c r="AM131" s="2582">
        <f>+AB131/Z131</f>
        <v/>
      </c>
      <c r="AN131" s="2582">
        <f>+AC131/Z131</f>
        <v/>
      </c>
      <c r="AO131" s="2582">
        <f>+AD131/Z131</f>
        <v/>
      </c>
      <c r="AP131" s="2582">
        <f>+AE131/Z131</f>
        <v/>
      </c>
      <c r="AQ131" s="2582">
        <f>+AF131/Z131</f>
        <v/>
      </c>
      <c r="AR131" s="2582">
        <f>+AG131/Z131</f>
        <v/>
      </c>
      <c r="AS131" s="2583">
        <f>+AH131/Z131</f>
        <v/>
      </c>
      <c r="AU131" s="343" t="inlineStr">
        <is>
          <t>INSTITUTIONAL</t>
        </is>
      </c>
      <c r="AV131" s="344">
        <f>+AW131/AW140</f>
        <v/>
      </c>
      <c r="AW131" s="345">
        <f>SUM(AX131:BE131)</f>
        <v/>
      </c>
      <c r="AX131" s="346" t="n"/>
      <c r="AY131" s="346" t="n"/>
      <c r="AZ131" s="346" t="n"/>
      <c r="BA131" s="346" t="n"/>
      <c r="BB131" s="346" t="n"/>
      <c r="BC131" s="346" t="n"/>
      <c r="BD131" s="346" t="n"/>
      <c r="BE131" s="347" t="n"/>
      <c r="BF131" s="324" t="n"/>
      <c r="BG131" s="343">
        <f>+$A131</f>
        <v/>
      </c>
      <c r="BH131" s="339">
        <f>SUM(BI131:BP131)</f>
        <v/>
      </c>
      <c r="BI131" s="2582">
        <f>+AX131/AW131</f>
        <v/>
      </c>
      <c r="BJ131" s="2582">
        <f>+AY131/AW131</f>
        <v/>
      </c>
      <c r="BK131" s="2582">
        <f>+AZ131/AW131</f>
        <v/>
      </c>
      <c r="BL131" s="2582">
        <f>+BA131/AW131</f>
        <v/>
      </c>
      <c r="BM131" s="2582">
        <f>+BB131/AW131</f>
        <v/>
      </c>
      <c r="BN131" s="2582">
        <f>+BC131/AW131</f>
        <v/>
      </c>
      <c r="BO131" s="2582">
        <f>+BD131/AW131</f>
        <v/>
      </c>
      <c r="BP131" s="2583">
        <f>+BE131/AW131</f>
        <v/>
      </c>
      <c r="BR131" s="343" t="inlineStr">
        <is>
          <t>INSTITUTIONAL</t>
        </is>
      </c>
      <c r="BS131" s="344">
        <f>+BT131/BT140</f>
        <v/>
      </c>
      <c r="BT131" s="345">
        <f>SUM(BU131:CB131)</f>
        <v/>
      </c>
      <c r="BU131" s="346" t="n"/>
      <c r="BV131" s="346" t="n"/>
      <c r="BW131" s="346" t="n"/>
      <c r="BX131" s="346" t="n"/>
      <c r="BY131" s="346" t="n"/>
      <c r="BZ131" s="346" t="n"/>
      <c r="CA131" s="346" t="n"/>
      <c r="CB131" s="347" t="n"/>
      <c r="CC131" s="324" t="n"/>
      <c r="CD131" s="343">
        <f>+$A131</f>
        <v/>
      </c>
      <c r="CE131" s="339">
        <f>SUM(CF131:CM131)</f>
        <v/>
      </c>
      <c r="CF131" s="2582">
        <f>+BU131/BT131</f>
        <v/>
      </c>
      <c r="CG131" s="2582">
        <f>+BV131/BT131</f>
        <v/>
      </c>
      <c r="CH131" s="2582">
        <f>+BW131/BT131</f>
        <v/>
      </c>
      <c r="CI131" s="2582">
        <f>+BX131/BT131</f>
        <v/>
      </c>
      <c r="CJ131" s="2582">
        <f>+BY131/BT131</f>
        <v/>
      </c>
      <c r="CK131" s="2582">
        <f>+BZ131/BT131</f>
        <v/>
      </c>
      <c r="CL131" s="2582">
        <f>+CA131/BT131</f>
        <v/>
      </c>
      <c r="CM131" s="2583">
        <f>+CB131/BT131</f>
        <v/>
      </c>
      <c r="CO131" s="343" t="inlineStr">
        <is>
          <t>INSTITUTIONAL</t>
        </is>
      </c>
      <c r="CP131" s="344">
        <f>+CQ131/CQ140</f>
        <v/>
      </c>
      <c r="CQ131" s="345">
        <f>SUM(CR131:CY131)</f>
        <v/>
      </c>
      <c r="CR131" s="346" t="n"/>
      <c r="CS131" s="346" t="n"/>
      <c r="CT131" s="346" t="n"/>
      <c r="CU131" s="346" t="n"/>
      <c r="CV131" s="346" t="n"/>
      <c r="CW131" s="346" t="n"/>
      <c r="CX131" s="346" t="n"/>
      <c r="CY131" s="347" t="n"/>
      <c r="CZ131" s="324" t="n"/>
      <c r="DA131" s="343">
        <f>+$A131</f>
        <v/>
      </c>
      <c r="DB131" s="339">
        <f>SUM(DC131:DJ131)</f>
        <v/>
      </c>
      <c r="DC131" s="2582">
        <f>+CR131/CQ131</f>
        <v/>
      </c>
      <c r="DD131" s="2582">
        <f>+CS131/CQ131</f>
        <v/>
      </c>
      <c r="DE131" s="2582">
        <f>+CT131/CQ131</f>
        <v/>
      </c>
      <c r="DF131" s="2582">
        <f>+CU131/CQ131</f>
        <v/>
      </c>
      <c r="DG131" s="2582">
        <f>+CV131/CQ131</f>
        <v/>
      </c>
      <c r="DH131" s="2582">
        <f>+CW131/CQ131</f>
        <v/>
      </c>
      <c r="DI131" s="2582">
        <f>+CX131/CQ131</f>
        <v/>
      </c>
      <c r="DJ131" s="2583">
        <f>+CY131/CQ131</f>
        <v/>
      </c>
      <c r="DL131" s="343" t="inlineStr">
        <is>
          <t>INSTITUTIONAL</t>
        </is>
      </c>
      <c r="DM131" s="344">
        <f>+DN131/DN140</f>
        <v/>
      </c>
      <c r="DN131" s="345">
        <f>SUM(DO131:DV131)</f>
        <v/>
      </c>
      <c r="DO131" s="346" t="n"/>
      <c r="DP131" s="346" t="n"/>
      <c r="DQ131" s="346" t="n"/>
      <c r="DR131" s="346" t="n"/>
      <c r="DS131" s="346" t="n"/>
      <c r="DT131" s="346" t="n"/>
      <c r="DU131" s="346" t="n"/>
      <c r="DV131" s="347" t="n"/>
      <c r="DW131" s="324" t="n"/>
      <c r="DX131" s="343">
        <f>+$A131</f>
        <v/>
      </c>
      <c r="DY131" s="339">
        <f>SUM(DZ131:EG131)</f>
        <v/>
      </c>
      <c r="DZ131" s="2582">
        <f>+DO131/DN131</f>
        <v/>
      </c>
      <c r="EA131" s="2582">
        <f>+DP131/DN131</f>
        <v/>
      </c>
      <c r="EB131" s="2582">
        <f>+DQ131/DN131</f>
        <v/>
      </c>
      <c r="EC131" s="2582">
        <f>+DR131/DN131</f>
        <v/>
      </c>
      <c r="ED131" s="2582">
        <f>+DS131/DN131</f>
        <v/>
      </c>
      <c r="EE131" s="2582">
        <f>+DT131/DN131</f>
        <v/>
      </c>
      <c r="EF131" s="2582">
        <f>+DU131/DN131</f>
        <v/>
      </c>
      <c r="EG131" s="2583">
        <f>+DV131/DN131</f>
        <v/>
      </c>
      <c r="EI131" s="343" t="inlineStr">
        <is>
          <t>INSTITUTIONAL</t>
        </is>
      </c>
      <c r="EJ131" s="344">
        <f>+EK131/EK140</f>
        <v/>
      </c>
      <c r="EK131" s="345">
        <f>SUM(EL131:ES131)</f>
        <v/>
      </c>
      <c r="EL131" s="346" t="n"/>
      <c r="EM131" s="346" t="n"/>
      <c r="EN131" s="346" t="n"/>
      <c r="EO131" s="346" t="n"/>
      <c r="EP131" s="346" t="n"/>
      <c r="EQ131" s="346" t="n"/>
      <c r="ER131" s="346" t="n"/>
      <c r="ES131" s="347" t="n"/>
      <c r="ET131" s="324" t="n"/>
      <c r="EU131" s="343">
        <f>+$A131</f>
        <v/>
      </c>
      <c r="EV131" s="339">
        <f>SUM(EW131:FD131)</f>
        <v/>
      </c>
      <c r="EW131" s="2582">
        <f>+EL131/EK131</f>
        <v/>
      </c>
      <c r="EX131" s="2582">
        <f>+EM131/EK131</f>
        <v/>
      </c>
      <c r="EY131" s="2582">
        <f>+EN131/EK131</f>
        <v/>
      </c>
      <c r="EZ131" s="2582">
        <f>+EO131/EK131</f>
        <v/>
      </c>
      <c r="FA131" s="2582">
        <f>+EP131/EK131</f>
        <v/>
      </c>
      <c r="FB131" s="2582">
        <f>+EQ131/EK131</f>
        <v/>
      </c>
      <c r="FC131" s="2582">
        <f>+ER131/EK131</f>
        <v/>
      </c>
      <c r="FD131" s="2583">
        <f>+ES131/EK131</f>
        <v/>
      </c>
      <c r="FF131" s="343" t="inlineStr">
        <is>
          <t>INSTITUTIONAL</t>
        </is>
      </c>
      <c r="FG131" s="344">
        <f>+FH131/FH140</f>
        <v/>
      </c>
      <c r="FH131" s="345">
        <f>SUM(FI131:FP131)</f>
        <v/>
      </c>
      <c r="FI131" s="346" t="n"/>
      <c r="FJ131" s="346" t="n"/>
      <c r="FK131" s="346" t="n"/>
      <c r="FL131" s="346" t="n"/>
      <c r="FM131" s="346" t="n"/>
      <c r="FN131" s="346" t="n"/>
      <c r="FO131" s="346" t="n"/>
      <c r="FP131" s="347" t="n"/>
      <c r="FQ131" s="324" t="n"/>
      <c r="FR131" s="343">
        <f>+$A131</f>
        <v/>
      </c>
      <c r="FS131" s="339">
        <f>SUM(FT131:GA131)</f>
        <v/>
      </c>
      <c r="FT131" s="2582">
        <f>+FI131/FH131</f>
        <v/>
      </c>
      <c r="FU131" s="2582">
        <f>+FJ131/FH131</f>
        <v/>
      </c>
      <c r="FV131" s="2582">
        <f>+FK131/FH131</f>
        <v/>
      </c>
      <c r="FW131" s="2582">
        <f>+FL131/FH131</f>
        <v/>
      </c>
      <c r="FX131" s="2582">
        <f>+FM131/FH131</f>
        <v/>
      </c>
      <c r="FY131" s="2582">
        <f>+FN131/FH131</f>
        <v/>
      </c>
      <c r="FZ131" s="2582">
        <f>+FO131/FH131</f>
        <v/>
      </c>
      <c r="GA131" s="2583">
        <f>+FP131/FH131</f>
        <v/>
      </c>
      <c r="GC131" s="343" t="inlineStr">
        <is>
          <t>INSTITUTIONAL</t>
        </is>
      </c>
      <c r="GD131" s="344">
        <f>+GE131/GE140</f>
        <v/>
      </c>
      <c r="GE131" s="345">
        <f>SUM(GF131:GM131)</f>
        <v/>
      </c>
      <c r="GF131" s="346" t="n"/>
      <c r="GG131" s="346" t="n"/>
      <c r="GH131" s="346" t="n"/>
      <c r="GI131" s="346" t="n"/>
      <c r="GJ131" s="346" t="n"/>
      <c r="GK131" s="346" t="n"/>
      <c r="GL131" s="346" t="n"/>
      <c r="GM131" s="347" t="n"/>
      <c r="GN131" s="324" t="n"/>
      <c r="GO131" s="343">
        <f>+$A131</f>
        <v/>
      </c>
      <c r="GP131" s="339">
        <f>SUM(GQ131:GX131)</f>
        <v/>
      </c>
      <c r="GQ131" s="2582">
        <f>+GF131/GE131</f>
        <v/>
      </c>
      <c r="GR131" s="2582">
        <f>+GG131/GE131</f>
        <v/>
      </c>
      <c r="GS131" s="2582">
        <f>+GH131/GE131</f>
        <v/>
      </c>
      <c r="GT131" s="2582">
        <f>+GI131/GE131</f>
        <v/>
      </c>
      <c r="GU131" s="2582">
        <f>+GJ131/GE131</f>
        <v/>
      </c>
      <c r="GV131" s="2582">
        <f>+GK131/GE131</f>
        <v/>
      </c>
      <c r="GW131" s="2582">
        <f>+GL131/GE131</f>
        <v/>
      </c>
      <c r="GX131" s="2583">
        <f>+GM131/GE131</f>
        <v/>
      </c>
      <c r="GZ131" s="343" t="inlineStr">
        <is>
          <t>INSTITUTIONAL</t>
        </is>
      </c>
      <c r="HA131" s="344">
        <f>+HB131/HB140</f>
        <v/>
      </c>
      <c r="HB131" s="345">
        <f>SUM(HC131:HJ131)</f>
        <v/>
      </c>
      <c r="HC131" s="346" t="n"/>
      <c r="HD131" s="346" t="n"/>
      <c r="HE131" s="346" t="n"/>
      <c r="HF131" s="346" t="n"/>
      <c r="HG131" s="346" t="n"/>
      <c r="HH131" s="346" t="n"/>
      <c r="HI131" s="346" t="n"/>
      <c r="HJ131" s="347" t="n"/>
      <c r="HK131" s="324" t="n"/>
      <c r="HL131" s="343">
        <f>+$A131</f>
        <v/>
      </c>
      <c r="HM131" s="339">
        <f>SUM(HN131:HU131)</f>
        <v/>
      </c>
      <c r="HN131" s="2582">
        <f>+HC131/HB131</f>
        <v/>
      </c>
      <c r="HO131" s="2582">
        <f>+HD131/HB131</f>
        <v/>
      </c>
      <c r="HP131" s="2582">
        <f>+HE131/HB131</f>
        <v/>
      </c>
      <c r="HQ131" s="2582">
        <f>+HF131/HB131</f>
        <v/>
      </c>
      <c r="HR131" s="2582">
        <f>+HG131/HB131</f>
        <v/>
      </c>
      <c r="HS131" s="2582">
        <f>+HH131/HB131</f>
        <v/>
      </c>
      <c r="HT131" s="2582">
        <f>+HI131/HB131</f>
        <v/>
      </c>
      <c r="HU131" s="2583">
        <f>+HJ131/HB131</f>
        <v/>
      </c>
      <c r="HW131" s="343" t="inlineStr">
        <is>
          <t>INSTITUTIONAL</t>
        </is>
      </c>
      <c r="HX131" s="344">
        <f>+HY131/HY140</f>
        <v/>
      </c>
      <c r="HY131" s="345">
        <f>SUM(HZ131:IG131)</f>
        <v/>
      </c>
      <c r="HZ131" s="346" t="n"/>
      <c r="IA131" s="346" t="n"/>
      <c r="IB131" s="346" t="n"/>
      <c r="IC131" s="346" t="n"/>
      <c r="ID131" s="346" t="n"/>
      <c r="IE131" s="346" t="n"/>
      <c r="IF131" s="346" t="n"/>
      <c r="IG131" s="347" t="n"/>
      <c r="IH131" s="324" t="n"/>
      <c r="II131" s="343">
        <f>+$A131</f>
        <v/>
      </c>
      <c r="IJ131" s="339">
        <f>SUM(IK131:IR131)</f>
        <v/>
      </c>
      <c r="IK131" s="2582">
        <f>+HZ131/HY131</f>
        <v/>
      </c>
      <c r="IL131" s="2582">
        <f>+IA131/HY131</f>
        <v/>
      </c>
      <c r="IM131" s="2582">
        <f>+IB131/HY131</f>
        <v/>
      </c>
      <c r="IN131" s="2582">
        <f>+IC131/HY131</f>
        <v/>
      </c>
      <c r="IO131" s="2582">
        <f>+ID131/HY131</f>
        <v/>
      </c>
      <c r="IP131" s="2582">
        <f>+IE131/HY131</f>
        <v/>
      </c>
      <c r="IQ131" s="2582">
        <f>+IF131/HY131</f>
        <v/>
      </c>
      <c r="IR131" s="2583">
        <f>+IG131/HY131</f>
        <v/>
      </c>
      <c r="IT131" s="343" t="inlineStr">
        <is>
          <t>INSTITUTIONAL</t>
        </is>
      </c>
      <c r="IU131" s="344">
        <f>+IV131/IV140</f>
        <v/>
      </c>
      <c r="IV131" s="345">
        <f>SUM(IW131:JD131)</f>
        <v/>
      </c>
      <c r="IW131" s="346" t="n"/>
      <c r="IX131" s="346" t="n"/>
      <c r="IY131" s="346" t="n"/>
      <c r="IZ131" s="346" t="n"/>
      <c r="JA131" s="346" t="n"/>
      <c r="JB131" s="346" t="n"/>
      <c r="JC131" s="346" t="n"/>
      <c r="JD131" s="347" t="n"/>
      <c r="JE131" s="324" t="n"/>
      <c r="JF131" s="343">
        <f>+$A131</f>
        <v/>
      </c>
      <c r="JG131" s="339">
        <f>SUM(JH131:JO131)</f>
        <v/>
      </c>
      <c r="JH131" s="2582">
        <f>+IW131/IV131</f>
        <v/>
      </c>
      <c r="JI131" s="2582">
        <f>+IX131/IV131</f>
        <v/>
      </c>
      <c r="JJ131" s="2582">
        <f>+IY131/IV131</f>
        <v/>
      </c>
      <c r="JK131" s="2582">
        <f>+IZ131/IV131</f>
        <v/>
      </c>
      <c r="JL131" s="2582">
        <f>+JA131/IV131</f>
        <v/>
      </c>
      <c r="JM131" s="2582">
        <f>+JB131/IV131</f>
        <v/>
      </c>
      <c r="JN131" s="2582">
        <f>+JC131/IV131</f>
        <v/>
      </c>
      <c r="JO131" s="2583">
        <f>+JD131/IV131</f>
        <v/>
      </c>
      <c r="JQ131" s="343" t="inlineStr">
        <is>
          <t>INSTITUTIONAL</t>
        </is>
      </c>
      <c r="JR131" s="344">
        <f>+JS131/JS140</f>
        <v/>
      </c>
      <c r="JS131" s="345">
        <f>SUM(JT131:KA131)</f>
        <v/>
      </c>
      <c r="JT131" s="346" t="n"/>
      <c r="JU131" s="346" t="n"/>
      <c r="JV131" s="346" t="n"/>
      <c r="JW131" s="346" t="n"/>
      <c r="JX131" s="346" t="n"/>
      <c r="JY131" s="346" t="n"/>
      <c r="JZ131" s="346" t="n"/>
      <c r="KA131" s="347" t="n"/>
      <c r="KB131" s="324" t="n"/>
      <c r="KC131" s="343">
        <f>+$A131</f>
        <v/>
      </c>
      <c r="KD131" s="339">
        <f>SUM(KE131:KL131)</f>
        <v/>
      </c>
      <c r="KE131" s="2582">
        <f>+JT131/JS131</f>
        <v/>
      </c>
      <c r="KF131" s="2582">
        <f>+JU131/JS131</f>
        <v/>
      </c>
      <c r="KG131" s="2582">
        <f>+JV131/JS131</f>
        <v/>
      </c>
      <c r="KH131" s="2582">
        <f>+JW131/JS131</f>
        <v/>
      </c>
      <c r="KI131" s="2582">
        <f>+JX131/JS131</f>
        <v/>
      </c>
      <c r="KJ131" s="2582">
        <f>+JY131/JS131</f>
        <v/>
      </c>
      <c r="KK131" s="2582">
        <f>+JZ131/JS131</f>
        <v/>
      </c>
      <c r="KL131" s="2583">
        <f>+KA131/JS131</f>
        <v/>
      </c>
    </row>
    <row r="132">
      <c r="A132" s="343" t="inlineStr">
        <is>
          <t>MANAGED CARE</t>
        </is>
      </c>
      <c r="B132" s="344">
        <f>+C132/C140</f>
        <v/>
      </c>
      <c r="C132" s="345">
        <f>SUM(D132:K132)</f>
        <v/>
      </c>
      <c r="D132" s="346">
        <f>AA132+AX132+BU132+CR132+DO132+EL132+FI132+GF132+HC132+HZ132+IW132+JT132</f>
        <v/>
      </c>
      <c r="E132" s="346">
        <f>AB132+AY132+BV132+CS132+DP132+EM132+FJ132+GG132+HD132+IA132+IX132+JU132</f>
        <v/>
      </c>
      <c r="F132" s="346">
        <f>AC132+AZ132+BW132+CT132+DQ132+EN132+FK132+GH132+HE132+IB132+IY132+JV132</f>
        <v/>
      </c>
      <c r="G132" s="346">
        <f>AD132+BA132+BX132+CU132+DR132+EO132+FL132+GI132+HF132+IC132+IZ132+JW132</f>
        <v/>
      </c>
      <c r="H132" s="346">
        <f>AE132+BB132+BY132+CV132+DS132+EP132+FM132+GJ132+HG132+ID132+JA132+JX132</f>
        <v/>
      </c>
      <c r="I132" s="346">
        <f>AF132+BC132+BZ132+CW132+DT132+EQ132+FN132+GK132+HH132+IE132+JB132+JY132</f>
        <v/>
      </c>
      <c r="J132" s="346">
        <f>AG132+BD132+CA132+CX132+DU132+ER132+FO132+GL132+HI132+IF132+JC132+JZ132</f>
        <v/>
      </c>
      <c r="K132" s="347">
        <f>AH132+BE132+CB132+CY132+DV132+ES132+FP132+GM132+HJ132+IG132+JD132+KA132</f>
        <v/>
      </c>
      <c r="L132" s="324" t="n"/>
      <c r="M132" s="343">
        <f>+$A132</f>
        <v/>
      </c>
      <c r="N132" s="339">
        <f>SUM(O132:V132)</f>
        <v/>
      </c>
      <c r="O132" s="2582">
        <f>+D132/$C132</f>
        <v/>
      </c>
      <c r="P132" s="2582">
        <f>+E132/$C132</f>
        <v/>
      </c>
      <c r="Q132" s="2582">
        <f>+F132/$C132</f>
        <v/>
      </c>
      <c r="R132" s="2582">
        <f>+G132/$C132</f>
        <v/>
      </c>
      <c r="S132" s="2582">
        <f>+H132/$C132</f>
        <v/>
      </c>
      <c r="T132" s="2582">
        <f>+I132/$C132</f>
        <v/>
      </c>
      <c r="U132" s="2582">
        <f>+J132/$C132</f>
        <v/>
      </c>
      <c r="V132" s="2583">
        <f>+K132/$C132</f>
        <v/>
      </c>
      <c r="X132" s="343" t="inlineStr">
        <is>
          <t>MANAGED CARE</t>
        </is>
      </c>
      <c r="Y132" s="344">
        <f>+Z132/Z140</f>
        <v/>
      </c>
      <c r="Z132" s="345">
        <f>SUM(AA132:AH132)</f>
        <v/>
      </c>
      <c r="AA132" s="346" t="n"/>
      <c r="AB132" s="346" t="n"/>
      <c r="AC132" s="346" t="n"/>
      <c r="AD132" s="346" t="n"/>
      <c r="AE132" s="346" t="n"/>
      <c r="AF132" s="346" t="n"/>
      <c r="AG132" s="346" t="n"/>
      <c r="AH132" s="347" t="n"/>
      <c r="AI132" s="324" t="n"/>
      <c r="AJ132" s="343">
        <f>+$A132</f>
        <v/>
      </c>
      <c r="AK132" s="339">
        <f>SUM(AL132:AS132)</f>
        <v/>
      </c>
      <c r="AL132" s="2582">
        <f>+AA132/Z132</f>
        <v/>
      </c>
      <c r="AM132" s="2582">
        <f>+AB132/Z132</f>
        <v/>
      </c>
      <c r="AN132" s="2582">
        <f>+AC132/Z132</f>
        <v/>
      </c>
      <c r="AO132" s="2582">
        <f>+AD132/Z132</f>
        <v/>
      </c>
      <c r="AP132" s="2582">
        <f>+AE132/Z132</f>
        <v/>
      </c>
      <c r="AQ132" s="2582">
        <f>+AF132/Z132</f>
        <v/>
      </c>
      <c r="AR132" s="2582">
        <f>+AG132/Z132</f>
        <v/>
      </c>
      <c r="AS132" s="2583">
        <f>+AH132/Z132</f>
        <v/>
      </c>
      <c r="AU132" s="343" t="inlineStr">
        <is>
          <t>MANAGED CARE</t>
        </is>
      </c>
      <c r="AV132" s="344">
        <f>+AW132/AW140</f>
        <v/>
      </c>
      <c r="AW132" s="345">
        <f>SUM(AX132:BE132)</f>
        <v/>
      </c>
      <c r="AX132" s="346" t="n"/>
      <c r="AY132" s="346" t="n"/>
      <c r="AZ132" s="346" t="n"/>
      <c r="BA132" s="346" t="n"/>
      <c r="BB132" s="346" t="n"/>
      <c r="BC132" s="346" t="n"/>
      <c r="BD132" s="346" t="n"/>
      <c r="BE132" s="347" t="n"/>
      <c r="BF132" s="324" t="n"/>
      <c r="BG132" s="343">
        <f>+$A132</f>
        <v/>
      </c>
      <c r="BH132" s="339">
        <f>SUM(BI132:BP132)</f>
        <v/>
      </c>
      <c r="BI132" s="2582">
        <f>+AX132/AW132</f>
        <v/>
      </c>
      <c r="BJ132" s="2582">
        <f>+AY132/AW132</f>
        <v/>
      </c>
      <c r="BK132" s="2582">
        <f>+AZ132/AW132</f>
        <v/>
      </c>
      <c r="BL132" s="2582">
        <f>+BA132/AW132</f>
        <v/>
      </c>
      <c r="BM132" s="2582">
        <f>+BB132/AW132</f>
        <v/>
      </c>
      <c r="BN132" s="2582">
        <f>+BC132/AW132</f>
        <v/>
      </c>
      <c r="BO132" s="2582">
        <f>+BD132/AW132</f>
        <v/>
      </c>
      <c r="BP132" s="2583">
        <f>+BE132/AW132</f>
        <v/>
      </c>
      <c r="BR132" s="343" t="inlineStr">
        <is>
          <t>MANAGED CARE</t>
        </is>
      </c>
      <c r="BS132" s="344">
        <f>+BT132/BT140</f>
        <v/>
      </c>
      <c r="BT132" s="345">
        <f>SUM(BU132:CB132)</f>
        <v/>
      </c>
      <c r="BU132" s="346" t="n"/>
      <c r="BV132" s="346" t="n"/>
      <c r="BW132" s="346" t="n"/>
      <c r="BX132" s="346" t="n"/>
      <c r="BY132" s="346" t="n"/>
      <c r="BZ132" s="346" t="n"/>
      <c r="CA132" s="346" t="n"/>
      <c r="CB132" s="347" t="n"/>
      <c r="CC132" s="324" t="n"/>
      <c r="CD132" s="343">
        <f>+$A132</f>
        <v/>
      </c>
      <c r="CE132" s="339">
        <f>SUM(CF132:CM132)</f>
        <v/>
      </c>
      <c r="CF132" s="2582">
        <f>+BU132/BT132</f>
        <v/>
      </c>
      <c r="CG132" s="2582">
        <f>+BV132/BT132</f>
        <v/>
      </c>
      <c r="CH132" s="2582">
        <f>+BW132/BT132</f>
        <v/>
      </c>
      <c r="CI132" s="2582">
        <f>+BX132/BT132</f>
        <v/>
      </c>
      <c r="CJ132" s="2582">
        <f>+BY132/BT132</f>
        <v/>
      </c>
      <c r="CK132" s="2582">
        <f>+BZ132/BT132</f>
        <v/>
      </c>
      <c r="CL132" s="2582">
        <f>+CA132/BT132</f>
        <v/>
      </c>
      <c r="CM132" s="2583">
        <f>+CB132/BT132</f>
        <v/>
      </c>
      <c r="CO132" s="343" t="inlineStr">
        <is>
          <t>MANAGED CARE</t>
        </is>
      </c>
      <c r="CP132" s="344">
        <f>+CQ132/CQ140</f>
        <v/>
      </c>
      <c r="CQ132" s="345">
        <f>SUM(CR132:CY132)</f>
        <v/>
      </c>
      <c r="CR132" s="346" t="n"/>
      <c r="CS132" s="346" t="n"/>
      <c r="CT132" s="346" t="n"/>
      <c r="CU132" s="346" t="n"/>
      <c r="CV132" s="346" t="n"/>
      <c r="CW132" s="346" t="n"/>
      <c r="CX132" s="346" t="n"/>
      <c r="CY132" s="347" t="n"/>
      <c r="CZ132" s="324" t="n"/>
      <c r="DA132" s="343">
        <f>+$A132</f>
        <v/>
      </c>
      <c r="DB132" s="339">
        <f>SUM(DC132:DJ132)</f>
        <v/>
      </c>
      <c r="DC132" s="2582">
        <f>+CR132/CQ132</f>
        <v/>
      </c>
      <c r="DD132" s="2582">
        <f>+CS132/CQ132</f>
        <v/>
      </c>
      <c r="DE132" s="2582">
        <f>+CT132/CQ132</f>
        <v/>
      </c>
      <c r="DF132" s="2582">
        <f>+CU132/CQ132</f>
        <v/>
      </c>
      <c r="DG132" s="2582">
        <f>+CV132/CQ132</f>
        <v/>
      </c>
      <c r="DH132" s="2582">
        <f>+CW132/CQ132</f>
        <v/>
      </c>
      <c r="DI132" s="2582">
        <f>+CX132/CQ132</f>
        <v/>
      </c>
      <c r="DJ132" s="2583">
        <f>+CY132/CQ132</f>
        <v/>
      </c>
      <c r="DL132" s="343" t="inlineStr">
        <is>
          <t>MANAGED CARE</t>
        </is>
      </c>
      <c r="DM132" s="344">
        <f>+DN132/DN140</f>
        <v/>
      </c>
      <c r="DN132" s="345">
        <f>SUM(DO132:DV132)</f>
        <v/>
      </c>
      <c r="DO132" s="346" t="n"/>
      <c r="DP132" s="346" t="n"/>
      <c r="DQ132" s="346" t="n"/>
      <c r="DR132" s="346" t="n"/>
      <c r="DS132" s="346" t="n"/>
      <c r="DT132" s="346" t="n"/>
      <c r="DU132" s="346" t="n"/>
      <c r="DV132" s="347" t="n"/>
      <c r="DW132" s="324" t="n"/>
      <c r="DX132" s="343">
        <f>+$A132</f>
        <v/>
      </c>
      <c r="DY132" s="339">
        <f>SUM(DZ132:EG132)</f>
        <v/>
      </c>
      <c r="DZ132" s="2582">
        <f>+DO132/DN132</f>
        <v/>
      </c>
      <c r="EA132" s="2582">
        <f>+DP132/DN132</f>
        <v/>
      </c>
      <c r="EB132" s="2582">
        <f>+DQ132/DN132</f>
        <v/>
      </c>
      <c r="EC132" s="2582">
        <f>+DR132/DN132</f>
        <v/>
      </c>
      <c r="ED132" s="2582">
        <f>+DS132/DN132</f>
        <v/>
      </c>
      <c r="EE132" s="2582">
        <f>+DT132/DN132</f>
        <v/>
      </c>
      <c r="EF132" s="2582">
        <f>+DU132/DN132</f>
        <v/>
      </c>
      <c r="EG132" s="2583">
        <f>+DV132/DN132</f>
        <v/>
      </c>
      <c r="EI132" s="343" t="inlineStr">
        <is>
          <t>MANAGED CARE</t>
        </is>
      </c>
      <c r="EJ132" s="344">
        <f>+EK132/EK140</f>
        <v/>
      </c>
      <c r="EK132" s="345">
        <f>SUM(EL132:ES132)</f>
        <v/>
      </c>
      <c r="EL132" s="346" t="n"/>
      <c r="EM132" s="346" t="n"/>
      <c r="EN132" s="346" t="n"/>
      <c r="EO132" s="346" t="n"/>
      <c r="EP132" s="346" t="n"/>
      <c r="EQ132" s="346" t="n"/>
      <c r="ER132" s="346" t="n"/>
      <c r="ES132" s="347" t="n"/>
      <c r="ET132" s="324" t="n"/>
      <c r="EU132" s="343">
        <f>+$A132</f>
        <v/>
      </c>
      <c r="EV132" s="339">
        <f>SUM(EW132:FD132)</f>
        <v/>
      </c>
      <c r="EW132" s="2582">
        <f>+EL132/EK132</f>
        <v/>
      </c>
      <c r="EX132" s="2582">
        <f>+EM132/EK132</f>
        <v/>
      </c>
      <c r="EY132" s="2582">
        <f>+EN132/EK132</f>
        <v/>
      </c>
      <c r="EZ132" s="2582">
        <f>+EO132/EK132</f>
        <v/>
      </c>
      <c r="FA132" s="2582">
        <f>+EP132/EK132</f>
        <v/>
      </c>
      <c r="FB132" s="2582">
        <f>+EQ132/EK132</f>
        <v/>
      </c>
      <c r="FC132" s="2582">
        <f>+ER132/EK132</f>
        <v/>
      </c>
      <c r="FD132" s="2583">
        <f>+ES132/EK132</f>
        <v/>
      </c>
      <c r="FF132" s="343" t="inlineStr">
        <is>
          <t>MANAGED CARE</t>
        </is>
      </c>
      <c r="FG132" s="344">
        <f>+FH132/FH140</f>
        <v/>
      </c>
      <c r="FH132" s="345">
        <f>SUM(FI132:FP132)</f>
        <v/>
      </c>
      <c r="FI132" s="346" t="n"/>
      <c r="FJ132" s="346" t="n"/>
      <c r="FK132" s="346" t="n"/>
      <c r="FL132" s="346" t="n"/>
      <c r="FM132" s="346" t="n"/>
      <c r="FN132" s="346" t="n"/>
      <c r="FO132" s="346" t="n"/>
      <c r="FP132" s="347" t="n"/>
      <c r="FQ132" s="324" t="n"/>
      <c r="FR132" s="343">
        <f>+$A132</f>
        <v/>
      </c>
      <c r="FS132" s="339">
        <f>SUM(FT132:GA132)</f>
        <v/>
      </c>
      <c r="FT132" s="2582">
        <f>+FI132/FH132</f>
        <v/>
      </c>
      <c r="FU132" s="2582">
        <f>+FJ132/FH132</f>
        <v/>
      </c>
      <c r="FV132" s="2582">
        <f>+FK132/FH132</f>
        <v/>
      </c>
      <c r="FW132" s="2582">
        <f>+FL132/FH132</f>
        <v/>
      </c>
      <c r="FX132" s="2582">
        <f>+FM132/FH132</f>
        <v/>
      </c>
      <c r="FY132" s="2582">
        <f>+FN132/FH132</f>
        <v/>
      </c>
      <c r="FZ132" s="2582">
        <f>+FO132/FH132</f>
        <v/>
      </c>
      <c r="GA132" s="2583">
        <f>+FP132/FH132</f>
        <v/>
      </c>
      <c r="GC132" s="343" t="inlineStr">
        <is>
          <t>MANAGED CARE</t>
        </is>
      </c>
      <c r="GD132" s="344">
        <f>+GE132/GE140</f>
        <v/>
      </c>
      <c r="GE132" s="345">
        <f>SUM(GF132:GM132)</f>
        <v/>
      </c>
      <c r="GF132" s="346" t="n"/>
      <c r="GG132" s="346" t="n"/>
      <c r="GH132" s="346" t="n"/>
      <c r="GI132" s="346" t="n"/>
      <c r="GJ132" s="346" t="n"/>
      <c r="GK132" s="346" t="n"/>
      <c r="GL132" s="346" t="n"/>
      <c r="GM132" s="347" t="n"/>
      <c r="GN132" s="324" t="n"/>
      <c r="GO132" s="343">
        <f>+$A132</f>
        <v/>
      </c>
      <c r="GP132" s="339">
        <f>SUM(GQ132:GX132)</f>
        <v/>
      </c>
      <c r="GQ132" s="2582">
        <f>+GF132/GE132</f>
        <v/>
      </c>
      <c r="GR132" s="2582">
        <f>+GG132/GE132</f>
        <v/>
      </c>
      <c r="GS132" s="2582">
        <f>+GH132/GE132</f>
        <v/>
      </c>
      <c r="GT132" s="2582">
        <f>+GI132/GE132</f>
        <v/>
      </c>
      <c r="GU132" s="2582">
        <f>+GJ132/GE132</f>
        <v/>
      </c>
      <c r="GV132" s="2582">
        <f>+GK132/GE132</f>
        <v/>
      </c>
      <c r="GW132" s="2582">
        <f>+GL132/GE132</f>
        <v/>
      </c>
      <c r="GX132" s="2583">
        <f>+GM132/GE132</f>
        <v/>
      </c>
      <c r="GZ132" s="343" t="inlineStr">
        <is>
          <t>MANAGED CARE</t>
        </is>
      </c>
      <c r="HA132" s="344">
        <f>+HB132/HB140</f>
        <v/>
      </c>
      <c r="HB132" s="345">
        <f>SUM(HC132:HJ132)</f>
        <v/>
      </c>
      <c r="HC132" s="346" t="n"/>
      <c r="HD132" s="346" t="n"/>
      <c r="HE132" s="346" t="n"/>
      <c r="HF132" s="346" t="n"/>
      <c r="HG132" s="346" t="n"/>
      <c r="HH132" s="346" t="n"/>
      <c r="HI132" s="346" t="n"/>
      <c r="HJ132" s="347" t="n"/>
      <c r="HK132" s="324" t="n"/>
      <c r="HL132" s="343">
        <f>+$A132</f>
        <v/>
      </c>
      <c r="HM132" s="339">
        <f>SUM(HN132:HU132)</f>
        <v/>
      </c>
      <c r="HN132" s="2582">
        <f>+HC132/HB132</f>
        <v/>
      </c>
      <c r="HO132" s="2582">
        <f>+HD132/HB132</f>
        <v/>
      </c>
      <c r="HP132" s="2582">
        <f>+HE132/HB132</f>
        <v/>
      </c>
      <c r="HQ132" s="2582">
        <f>+HF132/HB132</f>
        <v/>
      </c>
      <c r="HR132" s="2582">
        <f>+HG132/HB132</f>
        <v/>
      </c>
      <c r="HS132" s="2582">
        <f>+HH132/HB132</f>
        <v/>
      </c>
      <c r="HT132" s="2582">
        <f>+HI132/HB132</f>
        <v/>
      </c>
      <c r="HU132" s="2583">
        <f>+HJ132/HB132</f>
        <v/>
      </c>
      <c r="HW132" s="343" t="inlineStr">
        <is>
          <t>MANAGED CARE</t>
        </is>
      </c>
      <c r="HX132" s="344">
        <f>+HY132/HY140</f>
        <v/>
      </c>
      <c r="HY132" s="345">
        <f>SUM(HZ132:IG132)</f>
        <v/>
      </c>
      <c r="HZ132" s="346" t="n"/>
      <c r="IA132" s="346" t="n"/>
      <c r="IB132" s="346" t="n"/>
      <c r="IC132" s="346" t="n"/>
      <c r="ID132" s="346" t="n"/>
      <c r="IE132" s="346" t="n"/>
      <c r="IF132" s="346" t="n"/>
      <c r="IG132" s="347" t="n"/>
      <c r="IH132" s="324" t="n"/>
      <c r="II132" s="343">
        <f>+$A132</f>
        <v/>
      </c>
      <c r="IJ132" s="339">
        <f>SUM(IK132:IR132)</f>
        <v/>
      </c>
      <c r="IK132" s="2582">
        <f>+HZ132/HY132</f>
        <v/>
      </c>
      <c r="IL132" s="2582">
        <f>+IA132/HY132</f>
        <v/>
      </c>
      <c r="IM132" s="2582">
        <f>+IB132/HY132</f>
        <v/>
      </c>
      <c r="IN132" s="2582">
        <f>+IC132/HY132</f>
        <v/>
      </c>
      <c r="IO132" s="2582">
        <f>+ID132/HY132</f>
        <v/>
      </c>
      <c r="IP132" s="2582">
        <f>+IE132/HY132</f>
        <v/>
      </c>
      <c r="IQ132" s="2582">
        <f>+IF132/HY132</f>
        <v/>
      </c>
      <c r="IR132" s="2583">
        <f>+IG132/HY132</f>
        <v/>
      </c>
      <c r="IT132" s="343" t="inlineStr">
        <is>
          <t>MANAGED CARE</t>
        </is>
      </c>
      <c r="IU132" s="344">
        <f>+IV132/IV140</f>
        <v/>
      </c>
      <c r="IV132" s="345">
        <f>SUM(IW132:JD132)</f>
        <v/>
      </c>
      <c r="IW132" s="346" t="n"/>
      <c r="IX132" s="346" t="n"/>
      <c r="IY132" s="346" t="n"/>
      <c r="IZ132" s="346" t="n"/>
      <c r="JA132" s="346" t="n"/>
      <c r="JB132" s="346" t="n"/>
      <c r="JC132" s="346" t="n"/>
      <c r="JD132" s="347" t="n"/>
      <c r="JE132" s="324" t="n"/>
      <c r="JF132" s="343">
        <f>+$A132</f>
        <v/>
      </c>
      <c r="JG132" s="339">
        <f>SUM(JH132:JO132)</f>
        <v/>
      </c>
      <c r="JH132" s="2582">
        <f>+IW132/IV132</f>
        <v/>
      </c>
      <c r="JI132" s="2582">
        <f>+IX132/IV132</f>
        <v/>
      </c>
      <c r="JJ132" s="2582">
        <f>+IY132/IV132</f>
        <v/>
      </c>
      <c r="JK132" s="2582">
        <f>+IZ132/IV132</f>
        <v/>
      </c>
      <c r="JL132" s="2582">
        <f>+JA132/IV132</f>
        <v/>
      </c>
      <c r="JM132" s="2582">
        <f>+JB132/IV132</f>
        <v/>
      </c>
      <c r="JN132" s="2582">
        <f>+JC132/IV132</f>
        <v/>
      </c>
      <c r="JO132" s="2583">
        <f>+JD132/IV132</f>
        <v/>
      </c>
      <c r="JQ132" s="343" t="inlineStr">
        <is>
          <t>MANAGED CARE</t>
        </is>
      </c>
      <c r="JR132" s="344">
        <f>+JS132/JS140</f>
        <v/>
      </c>
      <c r="JS132" s="345">
        <f>SUM(JT132:KA132)</f>
        <v/>
      </c>
      <c r="JT132" s="346" t="n"/>
      <c r="JU132" s="346" t="n"/>
      <c r="JV132" s="346" t="n"/>
      <c r="JW132" s="346" t="n"/>
      <c r="JX132" s="346" t="n"/>
      <c r="JY132" s="346" t="n"/>
      <c r="JZ132" s="346" t="n"/>
      <c r="KA132" s="347" t="n"/>
      <c r="KB132" s="324" t="n"/>
      <c r="KC132" s="343">
        <f>+$A132</f>
        <v/>
      </c>
      <c r="KD132" s="339">
        <f>SUM(KE132:KL132)</f>
        <v/>
      </c>
      <c r="KE132" s="2582">
        <f>+JT132/JS132</f>
        <v/>
      </c>
      <c r="KF132" s="2582">
        <f>+JU132/JS132</f>
        <v/>
      </c>
      <c r="KG132" s="2582">
        <f>+JV132/JS132</f>
        <v/>
      </c>
      <c r="KH132" s="2582">
        <f>+JW132/JS132</f>
        <v/>
      </c>
      <c r="KI132" s="2582">
        <f>+JX132/JS132</f>
        <v/>
      </c>
      <c r="KJ132" s="2582">
        <f>+JY132/JS132</f>
        <v/>
      </c>
      <c r="KK132" s="2582">
        <f>+JZ132/JS132</f>
        <v/>
      </c>
      <c r="KL132" s="2583">
        <f>+KA132/JS132</f>
        <v/>
      </c>
    </row>
    <row r="133">
      <c r="A133" s="343" t="inlineStr">
        <is>
          <t>MEDICAID</t>
        </is>
      </c>
      <c r="B133" s="344">
        <f>+C133/C140</f>
        <v/>
      </c>
      <c r="C133" s="345">
        <f>SUM(D133:K133)</f>
        <v/>
      </c>
      <c r="D133" s="346">
        <f>AA133+AX133+BU133+CR133+DO133+EL133+FI133+GF133+HC133+HZ133+IW133+JT133</f>
        <v/>
      </c>
      <c r="E133" s="346">
        <f>AB133+AY133+BV133+CS133+DP133+EM133+FJ133+GG133+HD133+IA133+IX133+JU133</f>
        <v/>
      </c>
      <c r="F133" s="346">
        <f>AC133+AZ133+BW133+CT133+DQ133+EN133+FK133+GH133+HE133+IB133+IY133+JV133</f>
        <v/>
      </c>
      <c r="G133" s="346">
        <f>AD133+BA133+BX133+CU133+DR133+EO133+FL133+GI133+HF133+IC133+IZ133+JW133</f>
        <v/>
      </c>
      <c r="H133" s="346">
        <f>AE133+BB133+BY133+CV133+DS133+EP133+FM133+GJ133+HG133+ID133+JA133+JX133</f>
        <v/>
      </c>
      <c r="I133" s="346">
        <f>AF133+BC133+BZ133+CW133+DT133+EQ133+FN133+GK133+HH133+IE133+JB133+JY133</f>
        <v/>
      </c>
      <c r="J133" s="346">
        <f>AG133+BD133+CA133+CX133+DU133+ER133+FO133+GL133+HI133+IF133+JC133+JZ133</f>
        <v/>
      </c>
      <c r="K133" s="347">
        <f>AH133+BE133+CB133+CY133+DV133+ES133+FP133+GM133+HJ133+IG133+JD133+KA133</f>
        <v/>
      </c>
      <c r="L133" s="324" t="n"/>
      <c r="M133" s="343">
        <f>+$A133</f>
        <v/>
      </c>
      <c r="N133" s="339">
        <f>SUM(O133:V133)</f>
        <v/>
      </c>
      <c r="O133" s="2582">
        <f>+D133/$C133</f>
        <v/>
      </c>
      <c r="P133" s="2582">
        <f>+E133/$C133</f>
        <v/>
      </c>
      <c r="Q133" s="2582">
        <f>+F133/$C133</f>
        <v/>
      </c>
      <c r="R133" s="2582">
        <f>+G133/$C133</f>
        <v/>
      </c>
      <c r="S133" s="2582">
        <f>+H133/$C133</f>
        <v/>
      </c>
      <c r="T133" s="2582">
        <f>+I133/$C133</f>
        <v/>
      </c>
      <c r="U133" s="2582">
        <f>+J133/$C133</f>
        <v/>
      </c>
      <c r="V133" s="2583">
        <f>+K133/$C133</f>
        <v/>
      </c>
      <c r="X133" s="343" t="inlineStr">
        <is>
          <t>MEDICAID</t>
        </is>
      </c>
      <c r="Y133" s="344">
        <f>+Z133/Z140</f>
        <v/>
      </c>
      <c r="Z133" s="345">
        <f>SUM(AA133:AH133)</f>
        <v/>
      </c>
      <c r="AA133" s="346" t="n"/>
      <c r="AB133" s="346" t="n"/>
      <c r="AC133" s="346" t="n"/>
      <c r="AD133" s="346" t="n"/>
      <c r="AE133" s="346" t="n"/>
      <c r="AF133" s="346" t="n"/>
      <c r="AG133" s="346" t="n"/>
      <c r="AH133" s="347" t="n"/>
      <c r="AI133" s="324" t="n"/>
      <c r="AJ133" s="343">
        <f>+$A133</f>
        <v/>
      </c>
      <c r="AK133" s="339">
        <f>SUM(AL133:AS133)</f>
        <v/>
      </c>
      <c r="AL133" s="2582">
        <f>+AA133/Z133</f>
        <v/>
      </c>
      <c r="AM133" s="2582">
        <f>+AB133/Z133</f>
        <v/>
      </c>
      <c r="AN133" s="2582">
        <f>+AC133/Z133</f>
        <v/>
      </c>
      <c r="AO133" s="2582">
        <f>+AD133/Z133</f>
        <v/>
      </c>
      <c r="AP133" s="2582">
        <f>+AE133/Z133</f>
        <v/>
      </c>
      <c r="AQ133" s="2582">
        <f>+AF133/Z133</f>
        <v/>
      </c>
      <c r="AR133" s="2582">
        <f>+AG133/Z133</f>
        <v/>
      </c>
      <c r="AS133" s="2583">
        <f>+AH133/Z133</f>
        <v/>
      </c>
      <c r="AU133" s="343" t="inlineStr">
        <is>
          <t>MEDICAID</t>
        </is>
      </c>
      <c r="AV133" s="344">
        <f>+AW133/AW140</f>
        <v/>
      </c>
      <c r="AW133" s="345">
        <f>SUM(AX133:BE133)</f>
        <v/>
      </c>
      <c r="AX133" s="346" t="n"/>
      <c r="AY133" s="346" t="n"/>
      <c r="AZ133" s="346" t="n"/>
      <c r="BA133" s="346" t="n"/>
      <c r="BB133" s="346" t="n"/>
      <c r="BC133" s="346" t="n"/>
      <c r="BD133" s="346" t="n"/>
      <c r="BE133" s="347" t="n"/>
      <c r="BF133" s="324" t="n"/>
      <c r="BG133" s="343">
        <f>+$A133</f>
        <v/>
      </c>
      <c r="BH133" s="339">
        <f>SUM(BI133:BP133)</f>
        <v/>
      </c>
      <c r="BI133" s="2582">
        <f>+AX133/AW133</f>
        <v/>
      </c>
      <c r="BJ133" s="2582">
        <f>+AY133/AW133</f>
        <v/>
      </c>
      <c r="BK133" s="2582">
        <f>+AZ133/AW133</f>
        <v/>
      </c>
      <c r="BL133" s="2582">
        <f>+BA133/AW133</f>
        <v/>
      </c>
      <c r="BM133" s="2582">
        <f>+BB133/AW133</f>
        <v/>
      </c>
      <c r="BN133" s="2582">
        <f>+BC133/AW133</f>
        <v/>
      </c>
      <c r="BO133" s="2582">
        <f>+BD133/AW133</f>
        <v/>
      </c>
      <c r="BP133" s="2583">
        <f>+BE133/AW133</f>
        <v/>
      </c>
      <c r="BR133" s="343" t="inlineStr">
        <is>
          <t>MEDICAID</t>
        </is>
      </c>
      <c r="BS133" s="344">
        <f>+BT133/BT140</f>
        <v/>
      </c>
      <c r="BT133" s="345">
        <f>SUM(BU133:CB133)</f>
        <v/>
      </c>
      <c r="BU133" s="346" t="n"/>
      <c r="BV133" s="346" t="n"/>
      <c r="BW133" s="346" t="n"/>
      <c r="BX133" s="346" t="n"/>
      <c r="BY133" s="346" t="n"/>
      <c r="BZ133" s="346" t="n"/>
      <c r="CA133" s="346" t="n"/>
      <c r="CB133" s="347" t="n"/>
      <c r="CC133" s="324" t="n"/>
      <c r="CD133" s="343">
        <f>+$A133</f>
        <v/>
      </c>
      <c r="CE133" s="339">
        <f>SUM(CF133:CM133)</f>
        <v/>
      </c>
      <c r="CF133" s="2582">
        <f>+BU133/BT133</f>
        <v/>
      </c>
      <c r="CG133" s="2582">
        <f>+BV133/BT133</f>
        <v/>
      </c>
      <c r="CH133" s="2582">
        <f>+BW133/BT133</f>
        <v/>
      </c>
      <c r="CI133" s="2582">
        <f>+BX133/BT133</f>
        <v/>
      </c>
      <c r="CJ133" s="2582">
        <f>+BY133/BT133</f>
        <v/>
      </c>
      <c r="CK133" s="2582">
        <f>+BZ133/BT133</f>
        <v/>
      </c>
      <c r="CL133" s="2582">
        <f>+CA133/BT133</f>
        <v/>
      </c>
      <c r="CM133" s="2583">
        <f>+CB133/BT133</f>
        <v/>
      </c>
      <c r="CO133" s="343" t="inlineStr">
        <is>
          <t>MEDICAID</t>
        </is>
      </c>
      <c r="CP133" s="344">
        <f>+CQ133/CQ140</f>
        <v/>
      </c>
      <c r="CQ133" s="345">
        <f>SUM(CR133:CY133)</f>
        <v/>
      </c>
      <c r="CR133" s="346" t="n"/>
      <c r="CS133" s="346" t="n"/>
      <c r="CT133" s="346" t="n"/>
      <c r="CU133" s="346" t="n"/>
      <c r="CV133" s="346" t="n"/>
      <c r="CW133" s="346" t="n"/>
      <c r="CX133" s="346" t="n"/>
      <c r="CY133" s="347" t="n"/>
      <c r="CZ133" s="324" t="n"/>
      <c r="DA133" s="343">
        <f>+$A133</f>
        <v/>
      </c>
      <c r="DB133" s="339">
        <f>SUM(DC133:DJ133)</f>
        <v/>
      </c>
      <c r="DC133" s="2582">
        <f>+CR133/CQ133</f>
        <v/>
      </c>
      <c r="DD133" s="2582">
        <f>+CS133/CQ133</f>
        <v/>
      </c>
      <c r="DE133" s="2582">
        <f>+CT133/CQ133</f>
        <v/>
      </c>
      <c r="DF133" s="2582">
        <f>+CU133/CQ133</f>
        <v/>
      </c>
      <c r="DG133" s="2582">
        <f>+CV133/CQ133</f>
        <v/>
      </c>
      <c r="DH133" s="2582">
        <f>+CW133/CQ133</f>
        <v/>
      </c>
      <c r="DI133" s="2582">
        <f>+CX133/CQ133</f>
        <v/>
      </c>
      <c r="DJ133" s="2583">
        <f>+CY133/CQ133</f>
        <v/>
      </c>
      <c r="DL133" s="343" t="inlineStr">
        <is>
          <t>MEDICAID</t>
        </is>
      </c>
      <c r="DM133" s="344">
        <f>+DN133/DN140</f>
        <v/>
      </c>
      <c r="DN133" s="345">
        <f>SUM(DO133:DV133)</f>
        <v/>
      </c>
      <c r="DO133" s="346" t="n"/>
      <c r="DP133" s="346" t="n"/>
      <c r="DQ133" s="346" t="n"/>
      <c r="DR133" s="346" t="n"/>
      <c r="DS133" s="346" t="n"/>
      <c r="DT133" s="346" t="n"/>
      <c r="DU133" s="346" t="n"/>
      <c r="DV133" s="347" t="n"/>
      <c r="DW133" s="324" t="n"/>
      <c r="DX133" s="343">
        <f>+$A133</f>
        <v/>
      </c>
      <c r="DY133" s="339">
        <f>SUM(DZ133:EG133)</f>
        <v/>
      </c>
      <c r="DZ133" s="2582">
        <f>+DO133/DN133</f>
        <v/>
      </c>
      <c r="EA133" s="2582">
        <f>+DP133/DN133</f>
        <v/>
      </c>
      <c r="EB133" s="2582">
        <f>+DQ133/DN133</f>
        <v/>
      </c>
      <c r="EC133" s="2582">
        <f>+DR133/DN133</f>
        <v/>
      </c>
      <c r="ED133" s="2582">
        <f>+DS133/DN133</f>
        <v/>
      </c>
      <c r="EE133" s="2582">
        <f>+DT133/DN133</f>
        <v/>
      </c>
      <c r="EF133" s="2582">
        <f>+DU133/DN133</f>
        <v/>
      </c>
      <c r="EG133" s="2583">
        <f>+DV133/DN133</f>
        <v/>
      </c>
      <c r="EI133" s="343" t="inlineStr">
        <is>
          <t>MEDICAID</t>
        </is>
      </c>
      <c r="EJ133" s="344">
        <f>+EK133/EK140</f>
        <v/>
      </c>
      <c r="EK133" s="345">
        <f>SUM(EL133:ES133)</f>
        <v/>
      </c>
      <c r="EL133" s="346" t="n"/>
      <c r="EM133" s="346" t="n"/>
      <c r="EN133" s="346" t="n"/>
      <c r="EO133" s="346" t="n"/>
      <c r="EP133" s="346" t="n"/>
      <c r="EQ133" s="346" t="n"/>
      <c r="ER133" s="346" t="n"/>
      <c r="ES133" s="347" t="n"/>
      <c r="ET133" s="324" t="n"/>
      <c r="EU133" s="343">
        <f>+$A133</f>
        <v/>
      </c>
      <c r="EV133" s="339">
        <f>SUM(EW133:FD133)</f>
        <v/>
      </c>
      <c r="EW133" s="2582">
        <f>+EL133/EK133</f>
        <v/>
      </c>
      <c r="EX133" s="2582">
        <f>+EM133/EK133</f>
        <v/>
      </c>
      <c r="EY133" s="2582">
        <f>+EN133/EK133</f>
        <v/>
      </c>
      <c r="EZ133" s="2582">
        <f>+EO133/EK133</f>
        <v/>
      </c>
      <c r="FA133" s="2582">
        <f>+EP133/EK133</f>
        <v/>
      </c>
      <c r="FB133" s="2582">
        <f>+EQ133/EK133</f>
        <v/>
      </c>
      <c r="FC133" s="2582">
        <f>+ER133/EK133</f>
        <v/>
      </c>
      <c r="FD133" s="2583">
        <f>+ES133/EK133</f>
        <v/>
      </c>
      <c r="FF133" s="343" t="inlineStr">
        <is>
          <t>MEDICAID</t>
        </is>
      </c>
      <c r="FG133" s="344">
        <f>+FH133/FH140</f>
        <v/>
      </c>
      <c r="FH133" s="345">
        <f>SUM(FI133:FP133)</f>
        <v/>
      </c>
      <c r="FI133" s="346" t="n"/>
      <c r="FJ133" s="346" t="n"/>
      <c r="FK133" s="346" t="n"/>
      <c r="FL133" s="346" t="n"/>
      <c r="FM133" s="346" t="n"/>
      <c r="FN133" s="346" t="n"/>
      <c r="FO133" s="346" t="n"/>
      <c r="FP133" s="347" t="n"/>
      <c r="FQ133" s="324" t="n"/>
      <c r="FR133" s="343">
        <f>+$A133</f>
        <v/>
      </c>
      <c r="FS133" s="339">
        <f>SUM(FT133:GA133)</f>
        <v/>
      </c>
      <c r="FT133" s="2582">
        <f>+FI133/FH133</f>
        <v/>
      </c>
      <c r="FU133" s="2582">
        <f>+FJ133/FH133</f>
        <v/>
      </c>
      <c r="FV133" s="2582">
        <f>+FK133/FH133</f>
        <v/>
      </c>
      <c r="FW133" s="2582">
        <f>+FL133/FH133</f>
        <v/>
      </c>
      <c r="FX133" s="2582">
        <f>+FM133/FH133</f>
        <v/>
      </c>
      <c r="FY133" s="2582">
        <f>+FN133/FH133</f>
        <v/>
      </c>
      <c r="FZ133" s="2582">
        <f>+FO133/FH133</f>
        <v/>
      </c>
      <c r="GA133" s="2583">
        <f>+FP133/FH133</f>
        <v/>
      </c>
      <c r="GC133" s="343" t="inlineStr">
        <is>
          <t>MEDICAID</t>
        </is>
      </c>
      <c r="GD133" s="344">
        <f>+GE133/GE140</f>
        <v/>
      </c>
      <c r="GE133" s="345">
        <f>SUM(GF133:GM133)</f>
        <v/>
      </c>
      <c r="GF133" s="346" t="n"/>
      <c r="GG133" s="346" t="n"/>
      <c r="GH133" s="346" t="n"/>
      <c r="GI133" s="346" t="n"/>
      <c r="GJ133" s="346" t="n"/>
      <c r="GK133" s="346" t="n"/>
      <c r="GL133" s="346" t="n"/>
      <c r="GM133" s="347" t="n"/>
      <c r="GN133" s="324" t="n"/>
      <c r="GO133" s="343">
        <f>+$A133</f>
        <v/>
      </c>
      <c r="GP133" s="339">
        <f>SUM(GQ133:GX133)</f>
        <v/>
      </c>
      <c r="GQ133" s="2582">
        <f>+GF133/GE133</f>
        <v/>
      </c>
      <c r="GR133" s="2582">
        <f>+GG133/GE133</f>
        <v/>
      </c>
      <c r="GS133" s="2582">
        <f>+GH133/GE133</f>
        <v/>
      </c>
      <c r="GT133" s="2582">
        <f>+GI133/GE133</f>
        <v/>
      </c>
      <c r="GU133" s="2582">
        <f>+GJ133/GE133</f>
        <v/>
      </c>
      <c r="GV133" s="2582">
        <f>+GK133/GE133</f>
        <v/>
      </c>
      <c r="GW133" s="2582">
        <f>+GL133/GE133</f>
        <v/>
      </c>
      <c r="GX133" s="2583">
        <f>+GM133/GE133</f>
        <v/>
      </c>
      <c r="GZ133" s="343" t="inlineStr">
        <is>
          <t>MEDICAID</t>
        </is>
      </c>
      <c r="HA133" s="344">
        <f>+HB133/HB140</f>
        <v/>
      </c>
      <c r="HB133" s="345">
        <f>SUM(HC133:HJ133)</f>
        <v/>
      </c>
      <c r="HC133" s="346" t="n"/>
      <c r="HD133" s="346" t="n"/>
      <c r="HE133" s="346" t="n"/>
      <c r="HF133" s="346" t="n"/>
      <c r="HG133" s="346" t="n"/>
      <c r="HH133" s="346" t="n"/>
      <c r="HI133" s="346" t="n"/>
      <c r="HJ133" s="347" t="n"/>
      <c r="HK133" s="324" t="n"/>
      <c r="HL133" s="343">
        <f>+$A133</f>
        <v/>
      </c>
      <c r="HM133" s="339">
        <f>SUM(HN133:HU133)</f>
        <v/>
      </c>
      <c r="HN133" s="2582">
        <f>+HC133/HB133</f>
        <v/>
      </c>
      <c r="HO133" s="2582">
        <f>+HD133/HB133</f>
        <v/>
      </c>
      <c r="HP133" s="2582">
        <f>+HE133/HB133</f>
        <v/>
      </c>
      <c r="HQ133" s="2582">
        <f>+HF133/HB133</f>
        <v/>
      </c>
      <c r="HR133" s="2582">
        <f>+HG133/HB133</f>
        <v/>
      </c>
      <c r="HS133" s="2582">
        <f>+HH133/HB133</f>
        <v/>
      </c>
      <c r="HT133" s="2582">
        <f>+HI133/HB133</f>
        <v/>
      </c>
      <c r="HU133" s="2583">
        <f>+HJ133/HB133</f>
        <v/>
      </c>
      <c r="HW133" s="343" t="inlineStr">
        <is>
          <t>MEDICAID</t>
        </is>
      </c>
      <c r="HX133" s="344">
        <f>+HY133/HY140</f>
        <v/>
      </c>
      <c r="HY133" s="345">
        <f>SUM(HZ133:IG133)</f>
        <v/>
      </c>
      <c r="HZ133" s="346" t="n"/>
      <c r="IA133" s="346" t="n"/>
      <c r="IB133" s="346" t="n"/>
      <c r="IC133" s="346" t="n"/>
      <c r="ID133" s="346" t="n"/>
      <c r="IE133" s="346" t="n"/>
      <c r="IF133" s="346" t="n"/>
      <c r="IG133" s="347" t="n"/>
      <c r="IH133" s="324" t="n"/>
      <c r="II133" s="343">
        <f>+$A133</f>
        <v/>
      </c>
      <c r="IJ133" s="339">
        <f>SUM(IK133:IR133)</f>
        <v/>
      </c>
      <c r="IK133" s="2582">
        <f>+HZ133/HY133</f>
        <v/>
      </c>
      <c r="IL133" s="2582">
        <f>+IA133/HY133</f>
        <v/>
      </c>
      <c r="IM133" s="2582">
        <f>+IB133/HY133</f>
        <v/>
      </c>
      <c r="IN133" s="2582">
        <f>+IC133/HY133</f>
        <v/>
      </c>
      <c r="IO133" s="2582">
        <f>+ID133/HY133</f>
        <v/>
      </c>
      <c r="IP133" s="2582">
        <f>+IE133/HY133</f>
        <v/>
      </c>
      <c r="IQ133" s="2582">
        <f>+IF133/HY133</f>
        <v/>
      </c>
      <c r="IR133" s="2583">
        <f>+IG133/HY133</f>
        <v/>
      </c>
      <c r="IT133" s="343" t="inlineStr">
        <is>
          <t>MEDICAID</t>
        </is>
      </c>
      <c r="IU133" s="344">
        <f>+IV133/IV140</f>
        <v/>
      </c>
      <c r="IV133" s="345">
        <f>SUM(IW133:JD133)</f>
        <v/>
      </c>
      <c r="IW133" s="346" t="n"/>
      <c r="IX133" s="346" t="n"/>
      <c r="IY133" s="346" t="n"/>
      <c r="IZ133" s="346" t="n"/>
      <c r="JA133" s="346" t="n"/>
      <c r="JB133" s="346" t="n"/>
      <c r="JC133" s="346" t="n"/>
      <c r="JD133" s="347" t="n"/>
      <c r="JE133" s="324" t="n"/>
      <c r="JF133" s="343">
        <f>+$A133</f>
        <v/>
      </c>
      <c r="JG133" s="339">
        <f>SUM(JH133:JO133)</f>
        <v/>
      </c>
      <c r="JH133" s="2582">
        <f>+IW133/IV133</f>
        <v/>
      </c>
      <c r="JI133" s="2582">
        <f>+IX133/IV133</f>
        <v/>
      </c>
      <c r="JJ133" s="2582">
        <f>+IY133/IV133</f>
        <v/>
      </c>
      <c r="JK133" s="2582">
        <f>+IZ133/IV133</f>
        <v/>
      </c>
      <c r="JL133" s="2582">
        <f>+JA133/IV133</f>
        <v/>
      </c>
      <c r="JM133" s="2582">
        <f>+JB133/IV133</f>
        <v/>
      </c>
      <c r="JN133" s="2582">
        <f>+JC133/IV133</f>
        <v/>
      </c>
      <c r="JO133" s="2583">
        <f>+JD133/IV133</f>
        <v/>
      </c>
      <c r="JQ133" s="343" t="inlineStr">
        <is>
          <t>MEDICAID</t>
        </is>
      </c>
      <c r="JR133" s="344">
        <f>+JS133/JS140</f>
        <v/>
      </c>
      <c r="JS133" s="345">
        <f>SUM(JT133:KA133)</f>
        <v/>
      </c>
      <c r="JT133" s="346" t="n"/>
      <c r="JU133" s="346" t="n"/>
      <c r="JV133" s="346" t="n"/>
      <c r="JW133" s="346" t="n"/>
      <c r="JX133" s="346" t="n"/>
      <c r="JY133" s="346" t="n"/>
      <c r="JZ133" s="346" t="n"/>
      <c r="KA133" s="347" t="n"/>
      <c r="KB133" s="324" t="n"/>
      <c r="KC133" s="343">
        <f>+$A133</f>
        <v/>
      </c>
      <c r="KD133" s="339">
        <f>SUM(KE133:KL133)</f>
        <v/>
      </c>
      <c r="KE133" s="2582">
        <f>+JT133/JS133</f>
        <v/>
      </c>
      <c r="KF133" s="2582">
        <f>+JU133/JS133</f>
        <v/>
      </c>
      <c r="KG133" s="2582">
        <f>+JV133/JS133</f>
        <v/>
      </c>
      <c r="KH133" s="2582">
        <f>+JW133/JS133</f>
        <v/>
      </c>
      <c r="KI133" s="2582">
        <f>+JX133/JS133</f>
        <v/>
      </c>
      <c r="KJ133" s="2582">
        <f>+JY133/JS133</f>
        <v/>
      </c>
      <c r="KK133" s="2582">
        <f>+JZ133/JS133</f>
        <v/>
      </c>
      <c r="KL133" s="2583">
        <f>+KA133/JS133</f>
        <v/>
      </c>
    </row>
    <row r="134">
      <c r="A134" s="343" t="inlineStr">
        <is>
          <t>MEDICARE</t>
        </is>
      </c>
      <c r="B134" s="344">
        <f>+C134/C140</f>
        <v/>
      </c>
      <c r="C134" s="345">
        <f>SUM(D134:K134)</f>
        <v/>
      </c>
      <c r="D134" s="346">
        <f>AA134+AX134+BU134+CR134+DO134+EL134+FI134+GF134+HC134+HZ134+IW134+JT134</f>
        <v/>
      </c>
      <c r="E134" s="346">
        <f>AB134+AY134+BV134+CS134+DP134+EM134+FJ134+GG134+HD134+IA134+IX134+JU134</f>
        <v/>
      </c>
      <c r="F134" s="346">
        <f>AC134+AZ134+BW134+CT134+DQ134+EN134+FK134+GH134+HE134+IB134+IY134+JV134</f>
        <v/>
      </c>
      <c r="G134" s="346">
        <f>AD134+BA134+BX134+CU134+DR134+EO134+FL134+GI134+HF134+IC134+IZ134+JW134</f>
        <v/>
      </c>
      <c r="H134" s="346">
        <f>AE134+BB134+BY134+CV134+DS134+EP134+FM134+GJ134+HG134+ID134+JA134+JX134</f>
        <v/>
      </c>
      <c r="I134" s="346">
        <f>AF134+BC134+BZ134+CW134+DT134+EQ134+FN134+GK134+HH134+IE134+JB134+JY134</f>
        <v/>
      </c>
      <c r="J134" s="346">
        <f>AG134+BD134+CA134+CX134+DU134+ER134+FO134+GL134+HI134+IF134+JC134+JZ134</f>
        <v/>
      </c>
      <c r="K134" s="347">
        <f>AH134+BE134+CB134+CY134+DV134+ES134+FP134+GM134+HJ134+IG134+JD134+KA134</f>
        <v/>
      </c>
      <c r="L134" s="324" t="n"/>
      <c r="M134" s="343">
        <f>+$A134</f>
        <v/>
      </c>
      <c r="N134" s="339">
        <f>SUM(O134:V134)</f>
        <v/>
      </c>
      <c r="O134" s="2582">
        <f>+D134/$C134</f>
        <v/>
      </c>
      <c r="P134" s="2582">
        <f>+E134/$C134</f>
        <v/>
      </c>
      <c r="Q134" s="2582">
        <f>+F134/$C134</f>
        <v/>
      </c>
      <c r="R134" s="2582">
        <f>+G134/$C134</f>
        <v/>
      </c>
      <c r="S134" s="2582">
        <f>+H134/$C134</f>
        <v/>
      </c>
      <c r="T134" s="2582">
        <f>+I134/$C134</f>
        <v/>
      </c>
      <c r="U134" s="2582">
        <f>+J134/$C134</f>
        <v/>
      </c>
      <c r="V134" s="2583">
        <f>+K134/$C134</f>
        <v/>
      </c>
      <c r="X134" s="343" t="inlineStr">
        <is>
          <t>MEDICARE</t>
        </is>
      </c>
      <c r="Y134" s="344">
        <f>+Z134/Z140</f>
        <v/>
      </c>
      <c r="Z134" s="345">
        <f>SUM(AA134:AH134)</f>
        <v/>
      </c>
      <c r="AA134" s="346" t="n"/>
      <c r="AB134" s="346" t="n"/>
      <c r="AC134" s="346" t="n"/>
      <c r="AD134" s="346" t="n"/>
      <c r="AE134" s="346" t="n"/>
      <c r="AF134" s="346" t="n"/>
      <c r="AG134" s="346" t="n"/>
      <c r="AH134" s="347" t="n"/>
      <c r="AI134" s="324" t="n"/>
      <c r="AJ134" s="343">
        <f>+$A134</f>
        <v/>
      </c>
      <c r="AK134" s="339">
        <f>SUM(AL134:AS134)</f>
        <v/>
      </c>
      <c r="AL134" s="2582">
        <f>+AA134/Z134</f>
        <v/>
      </c>
      <c r="AM134" s="2582">
        <f>+AB134/Z134</f>
        <v/>
      </c>
      <c r="AN134" s="2582">
        <f>+AC134/Z134</f>
        <v/>
      </c>
      <c r="AO134" s="2582">
        <f>+AD134/Z134</f>
        <v/>
      </c>
      <c r="AP134" s="2582">
        <f>+AE134/Z134</f>
        <v/>
      </c>
      <c r="AQ134" s="2582">
        <f>+AF134/Z134</f>
        <v/>
      </c>
      <c r="AR134" s="2582">
        <f>+AG134/Z134</f>
        <v/>
      </c>
      <c r="AS134" s="2583">
        <f>+AH134/Z134</f>
        <v/>
      </c>
      <c r="AU134" s="343" t="inlineStr">
        <is>
          <t>MEDICARE</t>
        </is>
      </c>
      <c r="AV134" s="344">
        <f>+AW134/AW140</f>
        <v/>
      </c>
      <c r="AW134" s="345">
        <f>SUM(AX134:BE134)</f>
        <v/>
      </c>
      <c r="AX134" s="346" t="n"/>
      <c r="AY134" s="346" t="n"/>
      <c r="AZ134" s="346" t="n"/>
      <c r="BA134" s="346" t="n"/>
      <c r="BB134" s="346" t="n"/>
      <c r="BC134" s="346" t="n"/>
      <c r="BD134" s="346" t="n"/>
      <c r="BE134" s="347" t="n"/>
      <c r="BF134" s="324" t="n"/>
      <c r="BG134" s="343">
        <f>+$A134</f>
        <v/>
      </c>
      <c r="BH134" s="339">
        <f>SUM(BI134:BP134)</f>
        <v/>
      </c>
      <c r="BI134" s="2582">
        <f>+AX134/AW134</f>
        <v/>
      </c>
      <c r="BJ134" s="2582">
        <f>+AY134/AW134</f>
        <v/>
      </c>
      <c r="BK134" s="2582">
        <f>+AZ134/AW134</f>
        <v/>
      </c>
      <c r="BL134" s="2582">
        <f>+BA134/AW134</f>
        <v/>
      </c>
      <c r="BM134" s="2582">
        <f>+BB134/AW134</f>
        <v/>
      </c>
      <c r="BN134" s="2582">
        <f>+BC134/AW134</f>
        <v/>
      </c>
      <c r="BO134" s="2582">
        <f>+BD134/AW134</f>
        <v/>
      </c>
      <c r="BP134" s="2583">
        <f>+BE134/AW134</f>
        <v/>
      </c>
      <c r="BR134" s="343" t="inlineStr">
        <is>
          <t>MEDICARE</t>
        </is>
      </c>
      <c r="BS134" s="344">
        <f>+BT134/BT140</f>
        <v/>
      </c>
      <c r="BT134" s="345">
        <f>SUM(BU134:CB134)</f>
        <v/>
      </c>
      <c r="BU134" s="346" t="n"/>
      <c r="BV134" s="346" t="n"/>
      <c r="BW134" s="346" t="n"/>
      <c r="BX134" s="346" t="n"/>
      <c r="BY134" s="346" t="n"/>
      <c r="BZ134" s="346" t="n"/>
      <c r="CA134" s="346" t="n"/>
      <c r="CB134" s="347" t="n"/>
      <c r="CC134" s="324" t="n"/>
      <c r="CD134" s="343">
        <f>+$A134</f>
        <v/>
      </c>
      <c r="CE134" s="339">
        <f>SUM(CF134:CM134)</f>
        <v/>
      </c>
      <c r="CF134" s="2582">
        <f>+BU134/BT134</f>
        <v/>
      </c>
      <c r="CG134" s="2582">
        <f>+BV134/BT134</f>
        <v/>
      </c>
      <c r="CH134" s="2582">
        <f>+BW134/BT134</f>
        <v/>
      </c>
      <c r="CI134" s="2582">
        <f>+BX134/BT134</f>
        <v/>
      </c>
      <c r="CJ134" s="2582">
        <f>+BY134/BT134</f>
        <v/>
      </c>
      <c r="CK134" s="2582">
        <f>+BZ134/BT134</f>
        <v/>
      </c>
      <c r="CL134" s="2582">
        <f>+CA134/BT134</f>
        <v/>
      </c>
      <c r="CM134" s="2583">
        <f>+CB134/BT134</f>
        <v/>
      </c>
      <c r="CO134" s="343" t="inlineStr">
        <is>
          <t>MEDICARE</t>
        </is>
      </c>
      <c r="CP134" s="344">
        <f>+CQ134/CQ140</f>
        <v/>
      </c>
      <c r="CQ134" s="345">
        <f>SUM(CR134:CY134)</f>
        <v/>
      </c>
      <c r="CR134" s="346" t="n"/>
      <c r="CS134" s="346" t="n"/>
      <c r="CT134" s="346" t="n"/>
      <c r="CU134" s="346" t="n"/>
      <c r="CV134" s="346" t="n"/>
      <c r="CW134" s="346" t="n"/>
      <c r="CX134" s="346" t="n"/>
      <c r="CY134" s="347" t="n"/>
      <c r="CZ134" s="324" t="n"/>
      <c r="DA134" s="343">
        <f>+$A134</f>
        <v/>
      </c>
      <c r="DB134" s="339">
        <f>SUM(DC134:DJ134)</f>
        <v/>
      </c>
      <c r="DC134" s="2582">
        <f>+CR134/CQ134</f>
        <v/>
      </c>
      <c r="DD134" s="2582">
        <f>+CS134/CQ134</f>
        <v/>
      </c>
      <c r="DE134" s="2582">
        <f>+CT134/CQ134</f>
        <v/>
      </c>
      <c r="DF134" s="2582">
        <f>+CU134/CQ134</f>
        <v/>
      </c>
      <c r="DG134" s="2582">
        <f>+CV134/CQ134</f>
        <v/>
      </c>
      <c r="DH134" s="2582">
        <f>+CW134/CQ134</f>
        <v/>
      </c>
      <c r="DI134" s="2582">
        <f>+CX134/CQ134</f>
        <v/>
      </c>
      <c r="DJ134" s="2583">
        <f>+CY134/CQ134</f>
        <v/>
      </c>
      <c r="DL134" s="343" t="inlineStr">
        <is>
          <t>MEDICARE</t>
        </is>
      </c>
      <c r="DM134" s="344">
        <f>+DN134/DN140</f>
        <v/>
      </c>
      <c r="DN134" s="345">
        <f>SUM(DO134:DV134)</f>
        <v/>
      </c>
      <c r="DO134" s="346" t="n"/>
      <c r="DP134" s="346" t="n"/>
      <c r="DQ134" s="346" t="n"/>
      <c r="DR134" s="346" t="n"/>
      <c r="DS134" s="346" t="n"/>
      <c r="DT134" s="346" t="n"/>
      <c r="DU134" s="346" t="n"/>
      <c r="DV134" s="347" t="n"/>
      <c r="DW134" s="324" t="n"/>
      <c r="DX134" s="343">
        <f>+$A134</f>
        <v/>
      </c>
      <c r="DY134" s="339">
        <f>SUM(DZ134:EG134)</f>
        <v/>
      </c>
      <c r="DZ134" s="2582">
        <f>+DO134/DN134</f>
        <v/>
      </c>
      <c r="EA134" s="2582">
        <f>+DP134/DN134</f>
        <v/>
      </c>
      <c r="EB134" s="2582">
        <f>+DQ134/DN134</f>
        <v/>
      </c>
      <c r="EC134" s="2582">
        <f>+DR134/DN134</f>
        <v/>
      </c>
      <c r="ED134" s="2582">
        <f>+DS134/DN134</f>
        <v/>
      </c>
      <c r="EE134" s="2582">
        <f>+DT134/DN134</f>
        <v/>
      </c>
      <c r="EF134" s="2582">
        <f>+DU134/DN134</f>
        <v/>
      </c>
      <c r="EG134" s="2583">
        <f>+DV134/DN134</f>
        <v/>
      </c>
      <c r="EI134" s="343" t="inlineStr">
        <is>
          <t>MEDICARE</t>
        </is>
      </c>
      <c r="EJ134" s="344">
        <f>+EK134/EK140</f>
        <v/>
      </c>
      <c r="EK134" s="345">
        <f>SUM(EL134:ES134)</f>
        <v/>
      </c>
      <c r="EL134" s="346" t="n"/>
      <c r="EM134" s="346" t="n"/>
      <c r="EN134" s="346" t="n"/>
      <c r="EO134" s="346" t="n"/>
      <c r="EP134" s="346" t="n"/>
      <c r="EQ134" s="346" t="n"/>
      <c r="ER134" s="346" t="n"/>
      <c r="ES134" s="347" t="n"/>
      <c r="ET134" s="324" t="n"/>
      <c r="EU134" s="343">
        <f>+$A134</f>
        <v/>
      </c>
      <c r="EV134" s="339">
        <f>SUM(EW134:FD134)</f>
        <v/>
      </c>
      <c r="EW134" s="2582">
        <f>+EL134/EK134</f>
        <v/>
      </c>
      <c r="EX134" s="2582">
        <f>+EM134/EK134</f>
        <v/>
      </c>
      <c r="EY134" s="2582">
        <f>+EN134/EK134</f>
        <v/>
      </c>
      <c r="EZ134" s="2582">
        <f>+EO134/EK134</f>
        <v/>
      </c>
      <c r="FA134" s="2582">
        <f>+EP134/EK134</f>
        <v/>
      </c>
      <c r="FB134" s="2582">
        <f>+EQ134/EK134</f>
        <v/>
      </c>
      <c r="FC134" s="2582">
        <f>+ER134/EK134</f>
        <v/>
      </c>
      <c r="FD134" s="2583">
        <f>+ES134/EK134</f>
        <v/>
      </c>
      <c r="FF134" s="343" t="inlineStr">
        <is>
          <t>MEDICARE</t>
        </is>
      </c>
      <c r="FG134" s="344">
        <f>+FH134/FH140</f>
        <v/>
      </c>
      <c r="FH134" s="345">
        <f>SUM(FI134:FP134)</f>
        <v/>
      </c>
      <c r="FI134" s="346" t="n"/>
      <c r="FJ134" s="346" t="n"/>
      <c r="FK134" s="346" t="n"/>
      <c r="FL134" s="346" t="n"/>
      <c r="FM134" s="346" t="n"/>
      <c r="FN134" s="346" t="n"/>
      <c r="FO134" s="346" t="n"/>
      <c r="FP134" s="347" t="n"/>
      <c r="FQ134" s="324" t="n"/>
      <c r="FR134" s="343">
        <f>+$A134</f>
        <v/>
      </c>
      <c r="FS134" s="339">
        <f>SUM(FT134:GA134)</f>
        <v/>
      </c>
      <c r="FT134" s="2582">
        <f>+FI134/FH134</f>
        <v/>
      </c>
      <c r="FU134" s="2582">
        <f>+FJ134/FH134</f>
        <v/>
      </c>
      <c r="FV134" s="2582">
        <f>+FK134/FH134</f>
        <v/>
      </c>
      <c r="FW134" s="2582">
        <f>+FL134/FH134</f>
        <v/>
      </c>
      <c r="FX134" s="2582">
        <f>+FM134/FH134</f>
        <v/>
      </c>
      <c r="FY134" s="2582">
        <f>+FN134/FH134</f>
        <v/>
      </c>
      <c r="FZ134" s="2582">
        <f>+FO134/FH134</f>
        <v/>
      </c>
      <c r="GA134" s="2583">
        <f>+FP134/FH134</f>
        <v/>
      </c>
      <c r="GC134" s="343" t="inlineStr">
        <is>
          <t>MEDICARE</t>
        </is>
      </c>
      <c r="GD134" s="344">
        <f>+GE134/GE140</f>
        <v/>
      </c>
      <c r="GE134" s="345">
        <f>SUM(GF134:GM134)</f>
        <v/>
      </c>
      <c r="GF134" s="346" t="n"/>
      <c r="GG134" s="346" t="n"/>
      <c r="GH134" s="346" t="n"/>
      <c r="GI134" s="346" t="n"/>
      <c r="GJ134" s="346" t="n"/>
      <c r="GK134" s="346" t="n"/>
      <c r="GL134" s="346" t="n"/>
      <c r="GM134" s="347" t="n"/>
      <c r="GN134" s="324" t="n"/>
      <c r="GO134" s="343">
        <f>+$A134</f>
        <v/>
      </c>
      <c r="GP134" s="339">
        <f>SUM(GQ134:GX134)</f>
        <v/>
      </c>
      <c r="GQ134" s="2582">
        <f>+GF134/GE134</f>
        <v/>
      </c>
      <c r="GR134" s="2582">
        <f>+GG134/GE134</f>
        <v/>
      </c>
      <c r="GS134" s="2582">
        <f>+GH134/GE134</f>
        <v/>
      </c>
      <c r="GT134" s="2582">
        <f>+GI134/GE134</f>
        <v/>
      </c>
      <c r="GU134" s="2582">
        <f>+GJ134/GE134</f>
        <v/>
      </c>
      <c r="GV134" s="2582">
        <f>+GK134/GE134</f>
        <v/>
      </c>
      <c r="GW134" s="2582">
        <f>+GL134/GE134</f>
        <v/>
      </c>
      <c r="GX134" s="2583">
        <f>+GM134/GE134</f>
        <v/>
      </c>
      <c r="GZ134" s="343" t="inlineStr">
        <is>
          <t>MEDICARE</t>
        </is>
      </c>
      <c r="HA134" s="344">
        <f>+HB134/HB140</f>
        <v/>
      </c>
      <c r="HB134" s="345">
        <f>SUM(HC134:HJ134)</f>
        <v/>
      </c>
      <c r="HC134" s="346" t="n"/>
      <c r="HD134" s="346" t="n"/>
      <c r="HE134" s="346" t="n"/>
      <c r="HF134" s="346" t="n"/>
      <c r="HG134" s="346" t="n"/>
      <c r="HH134" s="346" t="n"/>
      <c r="HI134" s="346" t="n"/>
      <c r="HJ134" s="347" t="n"/>
      <c r="HK134" s="324" t="n"/>
      <c r="HL134" s="343">
        <f>+$A134</f>
        <v/>
      </c>
      <c r="HM134" s="339">
        <f>SUM(HN134:HU134)</f>
        <v/>
      </c>
      <c r="HN134" s="2582">
        <f>+HC134/HB134</f>
        <v/>
      </c>
      <c r="HO134" s="2582">
        <f>+HD134/HB134</f>
        <v/>
      </c>
      <c r="HP134" s="2582">
        <f>+HE134/HB134</f>
        <v/>
      </c>
      <c r="HQ134" s="2582">
        <f>+HF134/HB134</f>
        <v/>
      </c>
      <c r="HR134" s="2582">
        <f>+HG134/HB134</f>
        <v/>
      </c>
      <c r="HS134" s="2582">
        <f>+HH134/HB134</f>
        <v/>
      </c>
      <c r="HT134" s="2582">
        <f>+HI134/HB134</f>
        <v/>
      </c>
      <c r="HU134" s="2583">
        <f>+HJ134/HB134</f>
        <v/>
      </c>
      <c r="HW134" s="343" t="inlineStr">
        <is>
          <t>MEDICARE</t>
        </is>
      </c>
      <c r="HX134" s="344">
        <f>+HY134/HY140</f>
        <v/>
      </c>
      <c r="HY134" s="345">
        <f>SUM(HZ134:IG134)</f>
        <v/>
      </c>
      <c r="HZ134" s="346" t="n"/>
      <c r="IA134" s="346" t="n"/>
      <c r="IB134" s="346" t="n"/>
      <c r="IC134" s="346" t="n"/>
      <c r="ID134" s="346" t="n"/>
      <c r="IE134" s="346" t="n"/>
      <c r="IF134" s="346" t="n"/>
      <c r="IG134" s="347" t="n"/>
      <c r="IH134" s="324" t="n"/>
      <c r="II134" s="343">
        <f>+$A134</f>
        <v/>
      </c>
      <c r="IJ134" s="339">
        <f>SUM(IK134:IR134)</f>
        <v/>
      </c>
      <c r="IK134" s="2582">
        <f>+HZ134/HY134</f>
        <v/>
      </c>
      <c r="IL134" s="2582">
        <f>+IA134/HY134</f>
        <v/>
      </c>
      <c r="IM134" s="2582">
        <f>+IB134/HY134</f>
        <v/>
      </c>
      <c r="IN134" s="2582">
        <f>+IC134/HY134</f>
        <v/>
      </c>
      <c r="IO134" s="2582">
        <f>+ID134/HY134</f>
        <v/>
      </c>
      <c r="IP134" s="2582">
        <f>+IE134/HY134</f>
        <v/>
      </c>
      <c r="IQ134" s="2582">
        <f>+IF134/HY134</f>
        <v/>
      </c>
      <c r="IR134" s="2583">
        <f>+IG134/HY134</f>
        <v/>
      </c>
      <c r="IT134" s="343" t="inlineStr">
        <is>
          <t>MEDICARE</t>
        </is>
      </c>
      <c r="IU134" s="344">
        <f>+IV134/IV140</f>
        <v/>
      </c>
      <c r="IV134" s="345">
        <f>SUM(IW134:JD134)</f>
        <v/>
      </c>
      <c r="IW134" s="346" t="n"/>
      <c r="IX134" s="346" t="n"/>
      <c r="IY134" s="346" t="n"/>
      <c r="IZ134" s="346" t="n"/>
      <c r="JA134" s="346" t="n"/>
      <c r="JB134" s="346" t="n"/>
      <c r="JC134" s="346" t="n"/>
      <c r="JD134" s="347" t="n"/>
      <c r="JE134" s="324" t="n"/>
      <c r="JF134" s="343">
        <f>+$A134</f>
        <v/>
      </c>
      <c r="JG134" s="339">
        <f>SUM(JH134:JO134)</f>
        <v/>
      </c>
      <c r="JH134" s="2582">
        <f>+IW134/IV134</f>
        <v/>
      </c>
      <c r="JI134" s="2582">
        <f>+IX134/IV134</f>
        <v/>
      </c>
      <c r="JJ134" s="2582">
        <f>+IY134/IV134</f>
        <v/>
      </c>
      <c r="JK134" s="2582">
        <f>+IZ134/IV134</f>
        <v/>
      </c>
      <c r="JL134" s="2582">
        <f>+JA134/IV134</f>
        <v/>
      </c>
      <c r="JM134" s="2582">
        <f>+JB134/IV134</f>
        <v/>
      </c>
      <c r="JN134" s="2582">
        <f>+JC134/IV134</f>
        <v/>
      </c>
      <c r="JO134" s="2583">
        <f>+JD134/IV134</f>
        <v/>
      </c>
      <c r="JQ134" s="343" t="inlineStr">
        <is>
          <t>MEDICARE</t>
        </is>
      </c>
      <c r="JR134" s="344">
        <f>+JS134/JS140</f>
        <v/>
      </c>
      <c r="JS134" s="345">
        <f>SUM(JT134:KA134)</f>
        <v/>
      </c>
      <c r="JT134" s="346" t="n"/>
      <c r="JU134" s="346" t="n"/>
      <c r="JV134" s="346" t="n"/>
      <c r="JW134" s="346" t="n"/>
      <c r="JX134" s="346" t="n"/>
      <c r="JY134" s="346" t="n"/>
      <c r="JZ134" s="346" t="n"/>
      <c r="KA134" s="347" t="n"/>
      <c r="KB134" s="324" t="n"/>
      <c r="KC134" s="343">
        <f>+$A134</f>
        <v/>
      </c>
      <c r="KD134" s="339">
        <f>SUM(KE134:KL134)</f>
        <v/>
      </c>
      <c r="KE134" s="2582">
        <f>+JT134/JS134</f>
        <v/>
      </c>
      <c r="KF134" s="2582">
        <f>+JU134/JS134</f>
        <v/>
      </c>
      <c r="KG134" s="2582">
        <f>+JV134/JS134</f>
        <v/>
      </c>
      <c r="KH134" s="2582">
        <f>+JW134/JS134</f>
        <v/>
      </c>
      <c r="KI134" s="2582">
        <f>+JX134/JS134</f>
        <v/>
      </c>
      <c r="KJ134" s="2582">
        <f>+JY134/JS134</f>
        <v/>
      </c>
      <c r="KK134" s="2582">
        <f>+JZ134/JS134</f>
        <v/>
      </c>
      <c r="KL134" s="2583">
        <f>+KA134/JS134</f>
        <v/>
      </c>
    </row>
    <row r="135">
      <c r="A135" s="343" t="inlineStr">
        <is>
          <t>MEDICARE B</t>
        </is>
      </c>
      <c r="B135" s="344">
        <f>+C135/C140</f>
        <v/>
      </c>
      <c r="C135" s="345">
        <f>SUM(D135:K135)</f>
        <v/>
      </c>
      <c r="D135" s="346">
        <f>AA135+AX135+BU135+CR135+DO135+EL135+FI135+GF135+HC135+HZ135+IW135+JT135</f>
        <v/>
      </c>
      <c r="E135" s="346">
        <f>AB135+AY135+BV135+CS135+DP135+EM135+FJ135+GG135+HD135+IA135+IX135+JU135</f>
        <v/>
      </c>
      <c r="F135" s="346">
        <f>AC135+AZ135+BW135+CT135+DQ135+EN135+FK135+GH135+HE135+IB135+IY135+JV135</f>
        <v/>
      </c>
      <c r="G135" s="346">
        <f>AD135+BA135+BX135+CU135+DR135+EO135+FL135+GI135+HF135+IC135+IZ135+JW135</f>
        <v/>
      </c>
      <c r="H135" s="346">
        <f>AE135+BB135+BY135+CV135+DS135+EP135+FM135+GJ135+HG135+ID135+JA135+JX135</f>
        <v/>
      </c>
      <c r="I135" s="346">
        <f>AF135+BC135+BZ135+CW135+DT135+EQ135+FN135+GK135+HH135+IE135+JB135+JY135</f>
        <v/>
      </c>
      <c r="J135" s="346">
        <f>AG135+BD135+CA135+CX135+DU135+ER135+FO135+GL135+HI135+IF135+JC135+JZ135</f>
        <v/>
      </c>
      <c r="K135" s="347">
        <f>AH135+BE135+CB135+CY135+DV135+ES135+FP135+GM135+HJ135+IG135+JD135+KA135</f>
        <v/>
      </c>
      <c r="L135" s="324" t="n"/>
      <c r="M135" s="343">
        <f>+$A135</f>
        <v/>
      </c>
      <c r="N135" s="339">
        <f>SUM(O135:V135)</f>
        <v/>
      </c>
      <c r="O135" s="2582">
        <f>+D135/$C135</f>
        <v/>
      </c>
      <c r="P135" s="2582">
        <f>+E135/$C135</f>
        <v/>
      </c>
      <c r="Q135" s="2582">
        <f>+F135/$C135</f>
        <v/>
      </c>
      <c r="R135" s="2582">
        <f>+G135/$C135</f>
        <v/>
      </c>
      <c r="S135" s="2582">
        <f>+H135/$C135</f>
        <v/>
      </c>
      <c r="T135" s="2582">
        <f>+I135/$C135</f>
        <v/>
      </c>
      <c r="U135" s="2582">
        <f>+J135/$C135</f>
        <v/>
      </c>
      <c r="V135" s="2583">
        <f>+K135/$C135</f>
        <v/>
      </c>
      <c r="X135" s="343" t="inlineStr">
        <is>
          <t>MEDICARE B</t>
        </is>
      </c>
      <c r="Y135" s="344">
        <f>+Z135/Z140</f>
        <v/>
      </c>
      <c r="Z135" s="345">
        <f>SUM(AA135:AH135)</f>
        <v/>
      </c>
      <c r="AA135" s="346" t="n"/>
      <c r="AB135" s="346" t="n"/>
      <c r="AC135" s="346" t="n"/>
      <c r="AD135" s="346" t="n"/>
      <c r="AE135" s="346" t="n"/>
      <c r="AF135" s="346" t="n"/>
      <c r="AG135" s="346" t="n"/>
      <c r="AH135" s="347" t="n"/>
      <c r="AI135" s="324" t="n"/>
      <c r="AJ135" s="343">
        <f>+$A135</f>
        <v/>
      </c>
      <c r="AK135" s="339">
        <f>SUM(AL135:AS135)</f>
        <v/>
      </c>
      <c r="AL135" s="2582">
        <f>+AA135/Z135</f>
        <v/>
      </c>
      <c r="AM135" s="2582">
        <f>+AB135/Z135</f>
        <v/>
      </c>
      <c r="AN135" s="2582">
        <f>+AC135/Z135</f>
        <v/>
      </c>
      <c r="AO135" s="2582">
        <f>+AD135/Z135</f>
        <v/>
      </c>
      <c r="AP135" s="2582">
        <f>+AE135/Z135</f>
        <v/>
      </c>
      <c r="AQ135" s="2582">
        <f>+AF135/Z135</f>
        <v/>
      </c>
      <c r="AR135" s="2582">
        <f>+AG135/Z135</f>
        <v/>
      </c>
      <c r="AS135" s="2583">
        <f>+AH135/Z135</f>
        <v/>
      </c>
      <c r="AU135" s="343" t="inlineStr">
        <is>
          <t>MEDICARE B</t>
        </is>
      </c>
      <c r="AV135" s="344">
        <f>+AW135/AW140</f>
        <v/>
      </c>
      <c r="AW135" s="345">
        <f>SUM(AX135:BE135)</f>
        <v/>
      </c>
      <c r="AX135" s="346" t="n"/>
      <c r="AY135" s="346" t="n"/>
      <c r="AZ135" s="346" t="n"/>
      <c r="BA135" s="346" t="n"/>
      <c r="BB135" s="346" t="n"/>
      <c r="BC135" s="346" t="n"/>
      <c r="BD135" s="346" t="n"/>
      <c r="BE135" s="347" t="n"/>
      <c r="BF135" s="324" t="n"/>
      <c r="BG135" s="343">
        <f>+$A135</f>
        <v/>
      </c>
      <c r="BH135" s="339">
        <f>SUM(BI135:BP135)</f>
        <v/>
      </c>
      <c r="BI135" s="2582">
        <f>+AX135/AW135</f>
        <v/>
      </c>
      <c r="BJ135" s="2582">
        <f>+AY135/AW135</f>
        <v/>
      </c>
      <c r="BK135" s="2582">
        <f>+AZ135/AW135</f>
        <v/>
      </c>
      <c r="BL135" s="2582">
        <f>+BA135/AW135</f>
        <v/>
      </c>
      <c r="BM135" s="2582">
        <f>+BB135/AW135</f>
        <v/>
      </c>
      <c r="BN135" s="2582">
        <f>+BC135/AW135</f>
        <v/>
      </c>
      <c r="BO135" s="2582">
        <f>+BD135/AW135</f>
        <v/>
      </c>
      <c r="BP135" s="2583">
        <f>+BE135/AW135</f>
        <v/>
      </c>
      <c r="BR135" s="343" t="inlineStr">
        <is>
          <t>MEDICARE B</t>
        </is>
      </c>
      <c r="BS135" s="344">
        <f>+BT135/BT140</f>
        <v/>
      </c>
      <c r="BT135" s="345">
        <f>SUM(BU135:CB135)</f>
        <v/>
      </c>
      <c r="BU135" s="346" t="n"/>
      <c r="BV135" s="346" t="n"/>
      <c r="BW135" s="346" t="n"/>
      <c r="BX135" s="346" t="n"/>
      <c r="BY135" s="346" t="n"/>
      <c r="BZ135" s="346" t="n"/>
      <c r="CA135" s="346" t="n"/>
      <c r="CB135" s="347" t="n"/>
      <c r="CC135" s="324" t="n"/>
      <c r="CD135" s="343">
        <f>+$A135</f>
        <v/>
      </c>
      <c r="CE135" s="339">
        <f>SUM(CF135:CM135)</f>
        <v/>
      </c>
      <c r="CF135" s="2582">
        <f>+BU135/BT135</f>
        <v/>
      </c>
      <c r="CG135" s="2582">
        <f>+BV135/BT135</f>
        <v/>
      </c>
      <c r="CH135" s="2582">
        <f>+BW135/BT135</f>
        <v/>
      </c>
      <c r="CI135" s="2582">
        <f>+BX135/BT135</f>
        <v/>
      </c>
      <c r="CJ135" s="2582">
        <f>+BY135/BT135</f>
        <v/>
      </c>
      <c r="CK135" s="2582">
        <f>+BZ135/BT135</f>
        <v/>
      </c>
      <c r="CL135" s="2582">
        <f>+CA135/BT135</f>
        <v/>
      </c>
      <c r="CM135" s="2583">
        <f>+CB135/BT135</f>
        <v/>
      </c>
      <c r="CO135" s="343" t="inlineStr">
        <is>
          <t>MEDICARE B</t>
        </is>
      </c>
      <c r="CP135" s="344">
        <f>+CQ135/CQ140</f>
        <v/>
      </c>
      <c r="CQ135" s="345">
        <f>SUM(CR135:CY135)</f>
        <v/>
      </c>
      <c r="CR135" s="346" t="n"/>
      <c r="CS135" s="346" t="n"/>
      <c r="CT135" s="346" t="n"/>
      <c r="CU135" s="346" t="n"/>
      <c r="CV135" s="346" t="n"/>
      <c r="CW135" s="346" t="n"/>
      <c r="CX135" s="346" t="n"/>
      <c r="CY135" s="347" t="n"/>
      <c r="CZ135" s="324" t="n"/>
      <c r="DA135" s="343">
        <f>+$A135</f>
        <v/>
      </c>
      <c r="DB135" s="339">
        <f>SUM(DC135:DJ135)</f>
        <v/>
      </c>
      <c r="DC135" s="2582">
        <f>+CR135/CQ135</f>
        <v/>
      </c>
      <c r="DD135" s="2582">
        <f>+CS135/CQ135</f>
        <v/>
      </c>
      <c r="DE135" s="2582">
        <f>+CT135/CQ135</f>
        <v/>
      </c>
      <c r="DF135" s="2582">
        <f>+CU135/CQ135</f>
        <v/>
      </c>
      <c r="DG135" s="2582">
        <f>+CV135/CQ135</f>
        <v/>
      </c>
      <c r="DH135" s="2582">
        <f>+CW135/CQ135</f>
        <v/>
      </c>
      <c r="DI135" s="2582">
        <f>+CX135/CQ135</f>
        <v/>
      </c>
      <c r="DJ135" s="2583">
        <f>+CY135/CQ135</f>
        <v/>
      </c>
      <c r="DL135" s="343" t="inlineStr">
        <is>
          <t>MEDICARE B</t>
        </is>
      </c>
      <c r="DM135" s="344">
        <f>+DN135/DN140</f>
        <v/>
      </c>
      <c r="DN135" s="345">
        <f>SUM(DO135:DV135)</f>
        <v/>
      </c>
      <c r="DO135" s="346" t="n"/>
      <c r="DP135" s="346" t="n"/>
      <c r="DQ135" s="346" t="n"/>
      <c r="DR135" s="346" t="n"/>
      <c r="DS135" s="346" t="n"/>
      <c r="DT135" s="346" t="n"/>
      <c r="DU135" s="346" t="n"/>
      <c r="DV135" s="347" t="n"/>
      <c r="DW135" s="324" t="n"/>
      <c r="DX135" s="343">
        <f>+$A135</f>
        <v/>
      </c>
      <c r="DY135" s="339">
        <f>SUM(DZ135:EG135)</f>
        <v/>
      </c>
      <c r="DZ135" s="2582">
        <f>+DO135/DN135</f>
        <v/>
      </c>
      <c r="EA135" s="2582">
        <f>+DP135/DN135</f>
        <v/>
      </c>
      <c r="EB135" s="2582">
        <f>+DQ135/DN135</f>
        <v/>
      </c>
      <c r="EC135" s="2582">
        <f>+DR135/DN135</f>
        <v/>
      </c>
      <c r="ED135" s="2582">
        <f>+DS135/DN135</f>
        <v/>
      </c>
      <c r="EE135" s="2582">
        <f>+DT135/DN135</f>
        <v/>
      </c>
      <c r="EF135" s="2582">
        <f>+DU135/DN135</f>
        <v/>
      </c>
      <c r="EG135" s="2583">
        <f>+DV135/DN135</f>
        <v/>
      </c>
      <c r="EI135" s="343" t="inlineStr">
        <is>
          <t>MEDICARE B</t>
        </is>
      </c>
      <c r="EJ135" s="344">
        <f>+EK135/EK140</f>
        <v/>
      </c>
      <c r="EK135" s="345">
        <f>SUM(EL135:ES135)</f>
        <v/>
      </c>
      <c r="EL135" s="346" t="n"/>
      <c r="EM135" s="346" t="n"/>
      <c r="EN135" s="346" t="n"/>
      <c r="EO135" s="346" t="n"/>
      <c r="EP135" s="346" t="n"/>
      <c r="EQ135" s="346" t="n"/>
      <c r="ER135" s="346" t="n"/>
      <c r="ES135" s="347" t="n"/>
      <c r="ET135" s="324" t="n"/>
      <c r="EU135" s="343">
        <f>+$A135</f>
        <v/>
      </c>
      <c r="EV135" s="339">
        <f>SUM(EW135:FD135)</f>
        <v/>
      </c>
      <c r="EW135" s="2582">
        <f>+EL135/EK135</f>
        <v/>
      </c>
      <c r="EX135" s="2582">
        <f>+EM135/EK135</f>
        <v/>
      </c>
      <c r="EY135" s="2582">
        <f>+EN135/EK135</f>
        <v/>
      </c>
      <c r="EZ135" s="2582">
        <f>+EO135/EK135</f>
        <v/>
      </c>
      <c r="FA135" s="2582">
        <f>+EP135/EK135</f>
        <v/>
      </c>
      <c r="FB135" s="2582">
        <f>+EQ135/EK135</f>
        <v/>
      </c>
      <c r="FC135" s="2582">
        <f>+ER135/EK135</f>
        <v/>
      </c>
      <c r="FD135" s="2583">
        <f>+ES135/EK135</f>
        <v/>
      </c>
      <c r="FF135" s="343" t="inlineStr">
        <is>
          <t>MEDICARE B</t>
        </is>
      </c>
      <c r="FG135" s="344">
        <f>+FH135/FH140</f>
        <v/>
      </c>
      <c r="FH135" s="345">
        <f>SUM(FI135:FP135)</f>
        <v/>
      </c>
      <c r="FI135" s="346" t="n"/>
      <c r="FJ135" s="346" t="n"/>
      <c r="FK135" s="346" t="n"/>
      <c r="FL135" s="346" t="n"/>
      <c r="FM135" s="346" t="n"/>
      <c r="FN135" s="346" t="n"/>
      <c r="FO135" s="346" t="n"/>
      <c r="FP135" s="347" t="n"/>
      <c r="FQ135" s="324" t="n"/>
      <c r="FR135" s="343">
        <f>+$A135</f>
        <v/>
      </c>
      <c r="FS135" s="339">
        <f>SUM(FT135:GA135)</f>
        <v/>
      </c>
      <c r="FT135" s="2582">
        <f>+FI135/FH135</f>
        <v/>
      </c>
      <c r="FU135" s="2582">
        <f>+FJ135/FH135</f>
        <v/>
      </c>
      <c r="FV135" s="2582">
        <f>+FK135/FH135</f>
        <v/>
      </c>
      <c r="FW135" s="2582">
        <f>+FL135/FH135</f>
        <v/>
      </c>
      <c r="FX135" s="2582">
        <f>+FM135/FH135</f>
        <v/>
      </c>
      <c r="FY135" s="2582">
        <f>+FN135/FH135</f>
        <v/>
      </c>
      <c r="FZ135" s="2582">
        <f>+FO135/FH135</f>
        <v/>
      </c>
      <c r="GA135" s="2583">
        <f>+FP135/FH135</f>
        <v/>
      </c>
      <c r="GC135" s="343" t="inlineStr">
        <is>
          <t>MEDICARE B</t>
        </is>
      </c>
      <c r="GD135" s="344">
        <f>+GE135/GE140</f>
        <v/>
      </c>
      <c r="GE135" s="345">
        <f>SUM(GF135:GM135)</f>
        <v/>
      </c>
      <c r="GF135" s="346" t="n"/>
      <c r="GG135" s="346" t="n"/>
      <c r="GH135" s="346" t="n"/>
      <c r="GI135" s="346" t="n"/>
      <c r="GJ135" s="346" t="n"/>
      <c r="GK135" s="346" t="n"/>
      <c r="GL135" s="346" t="n"/>
      <c r="GM135" s="347" t="n"/>
      <c r="GN135" s="324" t="n"/>
      <c r="GO135" s="343">
        <f>+$A135</f>
        <v/>
      </c>
      <c r="GP135" s="339">
        <f>SUM(GQ135:GX135)</f>
        <v/>
      </c>
      <c r="GQ135" s="2582">
        <f>+GF135/GE135</f>
        <v/>
      </c>
      <c r="GR135" s="2582">
        <f>+GG135/GE135</f>
        <v/>
      </c>
      <c r="GS135" s="2582">
        <f>+GH135/GE135</f>
        <v/>
      </c>
      <c r="GT135" s="2582">
        <f>+GI135/GE135</f>
        <v/>
      </c>
      <c r="GU135" s="2582">
        <f>+GJ135/GE135</f>
        <v/>
      </c>
      <c r="GV135" s="2582">
        <f>+GK135/GE135</f>
        <v/>
      </c>
      <c r="GW135" s="2582">
        <f>+GL135/GE135</f>
        <v/>
      </c>
      <c r="GX135" s="2583">
        <f>+GM135/GE135</f>
        <v/>
      </c>
      <c r="GZ135" s="343" t="inlineStr">
        <is>
          <t>MEDICARE B</t>
        </is>
      </c>
      <c r="HA135" s="344">
        <f>+HB135/HB140</f>
        <v/>
      </c>
      <c r="HB135" s="345">
        <f>SUM(HC135:HJ135)</f>
        <v/>
      </c>
      <c r="HC135" s="346" t="n"/>
      <c r="HD135" s="346" t="n"/>
      <c r="HE135" s="346" t="n"/>
      <c r="HF135" s="346" t="n"/>
      <c r="HG135" s="346" t="n"/>
      <c r="HH135" s="346" t="n"/>
      <c r="HI135" s="346" t="n"/>
      <c r="HJ135" s="347" t="n"/>
      <c r="HK135" s="324" t="n"/>
      <c r="HL135" s="343">
        <f>+$A135</f>
        <v/>
      </c>
      <c r="HM135" s="339">
        <f>SUM(HN135:HU135)</f>
        <v/>
      </c>
      <c r="HN135" s="2582">
        <f>+HC135/HB135</f>
        <v/>
      </c>
      <c r="HO135" s="2582">
        <f>+HD135/HB135</f>
        <v/>
      </c>
      <c r="HP135" s="2582">
        <f>+HE135/HB135</f>
        <v/>
      </c>
      <c r="HQ135" s="2582">
        <f>+HF135/HB135</f>
        <v/>
      </c>
      <c r="HR135" s="2582">
        <f>+HG135/HB135</f>
        <v/>
      </c>
      <c r="HS135" s="2582">
        <f>+HH135/HB135</f>
        <v/>
      </c>
      <c r="HT135" s="2582">
        <f>+HI135/HB135</f>
        <v/>
      </c>
      <c r="HU135" s="2583">
        <f>+HJ135/HB135</f>
        <v/>
      </c>
      <c r="HW135" s="343" t="inlineStr">
        <is>
          <t>MEDICARE B</t>
        </is>
      </c>
      <c r="HX135" s="344">
        <f>+HY135/HY140</f>
        <v/>
      </c>
      <c r="HY135" s="345">
        <f>SUM(HZ135:IG135)</f>
        <v/>
      </c>
      <c r="HZ135" s="346" t="n"/>
      <c r="IA135" s="346" t="n"/>
      <c r="IB135" s="346" t="n"/>
      <c r="IC135" s="346" t="n"/>
      <c r="ID135" s="346" t="n"/>
      <c r="IE135" s="346" t="n"/>
      <c r="IF135" s="346" t="n"/>
      <c r="IG135" s="347" t="n"/>
      <c r="IH135" s="324" t="n"/>
      <c r="II135" s="343">
        <f>+$A135</f>
        <v/>
      </c>
      <c r="IJ135" s="339">
        <f>SUM(IK135:IR135)</f>
        <v/>
      </c>
      <c r="IK135" s="2582">
        <f>+HZ135/HY135</f>
        <v/>
      </c>
      <c r="IL135" s="2582">
        <f>+IA135/HY135</f>
        <v/>
      </c>
      <c r="IM135" s="2582">
        <f>+IB135/HY135</f>
        <v/>
      </c>
      <c r="IN135" s="2582">
        <f>+IC135/HY135</f>
        <v/>
      </c>
      <c r="IO135" s="2582">
        <f>+ID135/HY135</f>
        <v/>
      </c>
      <c r="IP135" s="2582">
        <f>+IE135/HY135</f>
        <v/>
      </c>
      <c r="IQ135" s="2582">
        <f>+IF135/HY135</f>
        <v/>
      </c>
      <c r="IR135" s="2583">
        <f>+IG135/HY135</f>
        <v/>
      </c>
      <c r="IT135" s="343" t="inlineStr">
        <is>
          <t>MEDICARE B</t>
        </is>
      </c>
      <c r="IU135" s="344">
        <f>+IV135/IV140</f>
        <v/>
      </c>
      <c r="IV135" s="345">
        <f>SUM(IW135:JD135)</f>
        <v/>
      </c>
      <c r="IW135" s="346" t="n"/>
      <c r="IX135" s="346" t="n"/>
      <c r="IY135" s="346" t="n"/>
      <c r="IZ135" s="346" t="n"/>
      <c r="JA135" s="346" t="n"/>
      <c r="JB135" s="346" t="n"/>
      <c r="JC135" s="346" t="n"/>
      <c r="JD135" s="347" t="n"/>
      <c r="JE135" s="324" t="n"/>
      <c r="JF135" s="343">
        <f>+$A135</f>
        <v/>
      </c>
      <c r="JG135" s="339">
        <f>SUM(JH135:JO135)</f>
        <v/>
      </c>
      <c r="JH135" s="2582">
        <f>+IW135/IV135</f>
        <v/>
      </c>
      <c r="JI135" s="2582">
        <f>+IX135/IV135</f>
        <v/>
      </c>
      <c r="JJ135" s="2582">
        <f>+IY135/IV135</f>
        <v/>
      </c>
      <c r="JK135" s="2582">
        <f>+IZ135/IV135</f>
        <v/>
      </c>
      <c r="JL135" s="2582">
        <f>+JA135/IV135</f>
        <v/>
      </c>
      <c r="JM135" s="2582">
        <f>+JB135/IV135</f>
        <v/>
      </c>
      <c r="JN135" s="2582">
        <f>+JC135/IV135</f>
        <v/>
      </c>
      <c r="JO135" s="2583">
        <f>+JD135/IV135</f>
        <v/>
      </c>
      <c r="JQ135" s="343" t="inlineStr">
        <is>
          <t>MEDICARE B</t>
        </is>
      </c>
      <c r="JR135" s="344">
        <f>+JS135/JS140</f>
        <v/>
      </c>
      <c r="JS135" s="345">
        <f>SUM(JT135:KA135)</f>
        <v/>
      </c>
      <c r="JT135" s="346" t="n"/>
      <c r="JU135" s="346" t="n"/>
      <c r="JV135" s="346" t="n"/>
      <c r="JW135" s="346" t="n"/>
      <c r="JX135" s="346" t="n"/>
      <c r="JY135" s="346" t="n"/>
      <c r="JZ135" s="346" t="n"/>
      <c r="KA135" s="347" t="n"/>
      <c r="KB135" s="324" t="n"/>
      <c r="KC135" s="343">
        <f>+$A135</f>
        <v/>
      </c>
      <c r="KD135" s="339">
        <f>SUM(KE135:KL135)</f>
        <v/>
      </c>
      <c r="KE135" s="2582">
        <f>+JT135/JS135</f>
        <v/>
      </c>
      <c r="KF135" s="2582">
        <f>+JU135/JS135</f>
        <v/>
      </c>
      <c r="KG135" s="2582">
        <f>+JV135/JS135</f>
        <v/>
      </c>
      <c r="KH135" s="2582">
        <f>+JW135/JS135</f>
        <v/>
      </c>
      <c r="KI135" s="2582">
        <f>+JX135/JS135</f>
        <v/>
      </c>
      <c r="KJ135" s="2582">
        <f>+JY135/JS135</f>
        <v/>
      </c>
      <c r="KK135" s="2582">
        <f>+JZ135/JS135</f>
        <v/>
      </c>
      <c r="KL135" s="2583">
        <f>+KA135/JS135</f>
        <v/>
      </c>
    </row>
    <row r="136">
      <c r="A136" s="343" t="inlineStr">
        <is>
          <t>OTHER GOVT</t>
        </is>
      </c>
      <c r="B136" s="344">
        <f>+C136/C140</f>
        <v/>
      </c>
      <c r="C136" s="345">
        <f>SUM(D136:K136)</f>
        <v/>
      </c>
      <c r="D136" s="346">
        <f>AA136+AX136+BU136+CR136+DO136+EL136+FI136+GF136+HC136+HZ136+IW136+JT136</f>
        <v/>
      </c>
      <c r="E136" s="346">
        <f>AB136+AY136+BV136+CS136+DP136+EM136+FJ136+GG136+HD136+IA136+IX136+JU136</f>
        <v/>
      </c>
      <c r="F136" s="346">
        <f>AC136+AZ136+BW136+CT136+DQ136+EN136+FK136+GH136+HE136+IB136+IY136+JV136</f>
        <v/>
      </c>
      <c r="G136" s="346">
        <f>AD136+BA136+BX136+CU136+DR136+EO136+FL136+GI136+HF136+IC136+IZ136+JW136</f>
        <v/>
      </c>
      <c r="H136" s="346">
        <f>AE136+BB136+BY136+CV136+DS136+EP136+FM136+GJ136+HG136+ID136+JA136+JX136</f>
        <v/>
      </c>
      <c r="I136" s="346">
        <f>AF136+BC136+BZ136+CW136+DT136+EQ136+FN136+GK136+HH136+IE136+JB136+JY136</f>
        <v/>
      </c>
      <c r="J136" s="346">
        <f>AG136+BD136+CA136+CX136+DU136+ER136+FO136+GL136+HI136+IF136+JC136+JZ136</f>
        <v/>
      </c>
      <c r="K136" s="347">
        <f>AH136+BE136+CB136+CY136+DV136+ES136+FP136+GM136+HJ136+IG136+JD136+KA136</f>
        <v/>
      </c>
      <c r="L136" s="324" t="n"/>
      <c r="M136" s="343">
        <f>+$A136</f>
        <v/>
      </c>
      <c r="N136" s="339">
        <f>SUM(O136:V136)</f>
        <v/>
      </c>
      <c r="O136" s="2582">
        <f>+D136/$C136</f>
        <v/>
      </c>
      <c r="P136" s="2582">
        <f>+E136/$C136</f>
        <v/>
      </c>
      <c r="Q136" s="2582">
        <f>+F136/$C136</f>
        <v/>
      </c>
      <c r="R136" s="2582">
        <f>+G136/$C136</f>
        <v/>
      </c>
      <c r="S136" s="2582">
        <f>+H136/$C136</f>
        <v/>
      </c>
      <c r="T136" s="2582">
        <f>+I136/$C136</f>
        <v/>
      </c>
      <c r="U136" s="2582">
        <f>+J136/$C136</f>
        <v/>
      </c>
      <c r="V136" s="2583">
        <f>+K136/$C136</f>
        <v/>
      </c>
      <c r="X136" s="343" t="inlineStr">
        <is>
          <t>OTHER GOVT</t>
        </is>
      </c>
      <c r="Y136" s="344">
        <f>+Z136/Z140</f>
        <v/>
      </c>
      <c r="Z136" s="345">
        <f>SUM(AA136:AH136)</f>
        <v/>
      </c>
      <c r="AA136" s="346" t="n"/>
      <c r="AB136" s="346" t="n"/>
      <c r="AC136" s="346" t="n"/>
      <c r="AD136" s="346" t="n"/>
      <c r="AE136" s="346" t="n"/>
      <c r="AF136" s="346" t="n"/>
      <c r="AG136" s="346" t="n"/>
      <c r="AH136" s="347" t="n"/>
      <c r="AI136" s="324" t="n"/>
      <c r="AJ136" s="343">
        <f>+$A136</f>
        <v/>
      </c>
      <c r="AK136" s="339">
        <f>SUM(AL136:AS136)</f>
        <v/>
      </c>
      <c r="AL136" s="2582">
        <f>+AA136/Z136</f>
        <v/>
      </c>
      <c r="AM136" s="2582">
        <f>+AB136/Z136</f>
        <v/>
      </c>
      <c r="AN136" s="2582">
        <f>+AC136/Z136</f>
        <v/>
      </c>
      <c r="AO136" s="2582">
        <f>+AD136/Z136</f>
        <v/>
      </c>
      <c r="AP136" s="2582">
        <f>+AE136/Z136</f>
        <v/>
      </c>
      <c r="AQ136" s="2582">
        <f>+AF136/Z136</f>
        <v/>
      </c>
      <c r="AR136" s="2582">
        <f>+AG136/Z136</f>
        <v/>
      </c>
      <c r="AS136" s="2583">
        <f>+AH136/Z136</f>
        <v/>
      </c>
      <c r="AU136" s="343" t="inlineStr">
        <is>
          <t>OTHER GOVT</t>
        </is>
      </c>
      <c r="AV136" s="344">
        <f>+AW136/AW140</f>
        <v/>
      </c>
      <c r="AW136" s="345">
        <f>SUM(AX136:BE136)</f>
        <v/>
      </c>
      <c r="AX136" s="346" t="n"/>
      <c r="AY136" s="346" t="n"/>
      <c r="AZ136" s="346" t="n"/>
      <c r="BA136" s="346" t="n"/>
      <c r="BB136" s="346" t="n"/>
      <c r="BC136" s="346" t="n"/>
      <c r="BD136" s="346" t="n"/>
      <c r="BE136" s="347" t="n"/>
      <c r="BF136" s="324" t="n"/>
      <c r="BG136" s="343">
        <f>+$A136</f>
        <v/>
      </c>
      <c r="BH136" s="339">
        <f>SUM(BI136:BP136)</f>
        <v/>
      </c>
      <c r="BI136" s="2582">
        <f>+AX136/AW136</f>
        <v/>
      </c>
      <c r="BJ136" s="2582">
        <f>+AY136/AW136</f>
        <v/>
      </c>
      <c r="BK136" s="2582">
        <f>+AZ136/AW136</f>
        <v/>
      </c>
      <c r="BL136" s="2582">
        <f>+BA136/AW136</f>
        <v/>
      </c>
      <c r="BM136" s="2582">
        <f>+BB136/AW136</f>
        <v/>
      </c>
      <c r="BN136" s="2582">
        <f>+BC136/AW136</f>
        <v/>
      </c>
      <c r="BO136" s="2582">
        <f>+BD136/AW136</f>
        <v/>
      </c>
      <c r="BP136" s="2583">
        <f>+BE136/AW136</f>
        <v/>
      </c>
      <c r="BR136" s="343" t="inlineStr">
        <is>
          <t>OTHER GOVT</t>
        </is>
      </c>
      <c r="BS136" s="344">
        <f>+BT136/BT140</f>
        <v/>
      </c>
      <c r="BT136" s="345">
        <f>SUM(BU136:CB136)</f>
        <v/>
      </c>
      <c r="BU136" s="346" t="n"/>
      <c r="BV136" s="346" t="n"/>
      <c r="BW136" s="346" t="n"/>
      <c r="BX136" s="346" t="n"/>
      <c r="BY136" s="346" t="n"/>
      <c r="BZ136" s="346" t="n"/>
      <c r="CA136" s="346" t="n"/>
      <c r="CB136" s="347" t="n"/>
      <c r="CC136" s="324" t="n"/>
      <c r="CD136" s="343">
        <f>+$A136</f>
        <v/>
      </c>
      <c r="CE136" s="339">
        <f>SUM(CF136:CM136)</f>
        <v/>
      </c>
      <c r="CF136" s="2582">
        <f>+BU136/BT136</f>
        <v/>
      </c>
      <c r="CG136" s="2582">
        <f>+BV136/BT136</f>
        <v/>
      </c>
      <c r="CH136" s="2582">
        <f>+BW136/BT136</f>
        <v/>
      </c>
      <c r="CI136" s="2582">
        <f>+BX136/BT136</f>
        <v/>
      </c>
      <c r="CJ136" s="2582">
        <f>+BY136/BT136</f>
        <v/>
      </c>
      <c r="CK136" s="2582">
        <f>+BZ136/BT136</f>
        <v/>
      </c>
      <c r="CL136" s="2582">
        <f>+CA136/BT136</f>
        <v/>
      </c>
      <c r="CM136" s="2583">
        <f>+CB136/BT136</f>
        <v/>
      </c>
      <c r="CO136" s="343" t="inlineStr">
        <is>
          <t>OTHER GOVT</t>
        </is>
      </c>
      <c r="CP136" s="344">
        <f>+CQ136/CQ140</f>
        <v/>
      </c>
      <c r="CQ136" s="345">
        <f>SUM(CR136:CY136)</f>
        <v/>
      </c>
      <c r="CR136" s="346" t="n"/>
      <c r="CS136" s="346" t="n"/>
      <c r="CT136" s="346" t="n"/>
      <c r="CU136" s="346" t="n"/>
      <c r="CV136" s="346" t="n"/>
      <c r="CW136" s="346" t="n"/>
      <c r="CX136" s="346" t="n"/>
      <c r="CY136" s="347" t="n"/>
      <c r="CZ136" s="324" t="n"/>
      <c r="DA136" s="343">
        <f>+$A136</f>
        <v/>
      </c>
      <c r="DB136" s="339">
        <f>SUM(DC136:DJ136)</f>
        <v/>
      </c>
      <c r="DC136" s="2582">
        <f>+CR136/CQ136</f>
        <v/>
      </c>
      <c r="DD136" s="2582">
        <f>+CS136/CQ136</f>
        <v/>
      </c>
      <c r="DE136" s="2582">
        <f>+CT136/CQ136</f>
        <v/>
      </c>
      <c r="DF136" s="2582">
        <f>+CU136/CQ136</f>
        <v/>
      </c>
      <c r="DG136" s="2582">
        <f>+CV136/CQ136</f>
        <v/>
      </c>
      <c r="DH136" s="2582">
        <f>+CW136/CQ136</f>
        <v/>
      </c>
      <c r="DI136" s="2582">
        <f>+CX136/CQ136</f>
        <v/>
      </c>
      <c r="DJ136" s="2583">
        <f>+CY136/CQ136</f>
        <v/>
      </c>
      <c r="DL136" s="343" t="inlineStr">
        <is>
          <t>OTHER GOVT</t>
        </is>
      </c>
      <c r="DM136" s="344">
        <f>+DN136/DN140</f>
        <v/>
      </c>
      <c r="DN136" s="345">
        <f>SUM(DO136:DV136)</f>
        <v/>
      </c>
      <c r="DO136" s="346" t="n"/>
      <c r="DP136" s="346" t="n"/>
      <c r="DQ136" s="346" t="n"/>
      <c r="DR136" s="346" t="n"/>
      <c r="DS136" s="346" t="n"/>
      <c r="DT136" s="346" t="n"/>
      <c r="DU136" s="346" t="n"/>
      <c r="DV136" s="347" t="n"/>
      <c r="DW136" s="324" t="n"/>
      <c r="DX136" s="343">
        <f>+$A136</f>
        <v/>
      </c>
      <c r="DY136" s="339">
        <f>SUM(DZ136:EG136)</f>
        <v/>
      </c>
      <c r="DZ136" s="2582">
        <f>+DO136/DN136</f>
        <v/>
      </c>
      <c r="EA136" s="2582">
        <f>+DP136/DN136</f>
        <v/>
      </c>
      <c r="EB136" s="2582">
        <f>+DQ136/DN136</f>
        <v/>
      </c>
      <c r="EC136" s="2582">
        <f>+DR136/DN136</f>
        <v/>
      </c>
      <c r="ED136" s="2582">
        <f>+DS136/DN136</f>
        <v/>
      </c>
      <c r="EE136" s="2582">
        <f>+DT136/DN136</f>
        <v/>
      </c>
      <c r="EF136" s="2582">
        <f>+DU136/DN136</f>
        <v/>
      </c>
      <c r="EG136" s="2583">
        <f>+DV136/DN136</f>
        <v/>
      </c>
      <c r="EI136" s="343" t="inlineStr">
        <is>
          <t>OTHER GOVT</t>
        </is>
      </c>
      <c r="EJ136" s="344">
        <f>+EK136/EK140</f>
        <v/>
      </c>
      <c r="EK136" s="345">
        <f>SUM(EL136:ES136)</f>
        <v/>
      </c>
      <c r="EL136" s="346" t="n"/>
      <c r="EM136" s="346" t="n"/>
      <c r="EN136" s="346" t="n"/>
      <c r="EO136" s="346" t="n"/>
      <c r="EP136" s="346" t="n"/>
      <c r="EQ136" s="346" t="n"/>
      <c r="ER136" s="346" t="n"/>
      <c r="ES136" s="347" t="n"/>
      <c r="ET136" s="324" t="n"/>
      <c r="EU136" s="343">
        <f>+$A136</f>
        <v/>
      </c>
      <c r="EV136" s="339">
        <f>SUM(EW136:FD136)</f>
        <v/>
      </c>
      <c r="EW136" s="2582">
        <f>+EL136/EK136</f>
        <v/>
      </c>
      <c r="EX136" s="2582">
        <f>+EM136/EK136</f>
        <v/>
      </c>
      <c r="EY136" s="2582">
        <f>+EN136/EK136</f>
        <v/>
      </c>
      <c r="EZ136" s="2582">
        <f>+EO136/EK136</f>
        <v/>
      </c>
      <c r="FA136" s="2582">
        <f>+EP136/EK136</f>
        <v/>
      </c>
      <c r="FB136" s="2582">
        <f>+EQ136/EK136</f>
        <v/>
      </c>
      <c r="FC136" s="2582">
        <f>+ER136/EK136</f>
        <v/>
      </c>
      <c r="FD136" s="2583">
        <f>+ES136/EK136</f>
        <v/>
      </c>
      <c r="FF136" s="343" t="inlineStr">
        <is>
          <t>OTHER GOVT</t>
        </is>
      </c>
      <c r="FG136" s="344">
        <f>+FH136/FH140</f>
        <v/>
      </c>
      <c r="FH136" s="345">
        <f>SUM(FI136:FP136)</f>
        <v/>
      </c>
      <c r="FI136" s="346" t="n"/>
      <c r="FJ136" s="346" t="n"/>
      <c r="FK136" s="346" t="n"/>
      <c r="FL136" s="346" t="n"/>
      <c r="FM136" s="346" t="n"/>
      <c r="FN136" s="346" t="n"/>
      <c r="FO136" s="346" t="n"/>
      <c r="FP136" s="347" t="n"/>
      <c r="FQ136" s="324" t="n"/>
      <c r="FR136" s="343">
        <f>+$A136</f>
        <v/>
      </c>
      <c r="FS136" s="339">
        <f>SUM(FT136:GA136)</f>
        <v/>
      </c>
      <c r="FT136" s="2582">
        <f>+FI136/FH136</f>
        <v/>
      </c>
      <c r="FU136" s="2582">
        <f>+FJ136/FH136</f>
        <v/>
      </c>
      <c r="FV136" s="2582">
        <f>+FK136/FH136</f>
        <v/>
      </c>
      <c r="FW136" s="2582">
        <f>+FL136/FH136</f>
        <v/>
      </c>
      <c r="FX136" s="2582">
        <f>+FM136/FH136</f>
        <v/>
      </c>
      <c r="FY136" s="2582">
        <f>+FN136/FH136</f>
        <v/>
      </c>
      <c r="FZ136" s="2582">
        <f>+FO136/FH136</f>
        <v/>
      </c>
      <c r="GA136" s="2583">
        <f>+FP136/FH136</f>
        <v/>
      </c>
      <c r="GC136" s="343" t="inlineStr">
        <is>
          <t>OTHER GOVT</t>
        </is>
      </c>
      <c r="GD136" s="344">
        <f>+GE136/GE140</f>
        <v/>
      </c>
      <c r="GE136" s="345">
        <f>SUM(GF136:GM136)</f>
        <v/>
      </c>
      <c r="GF136" s="346" t="n"/>
      <c r="GG136" s="346" t="n"/>
      <c r="GH136" s="346" t="n"/>
      <c r="GI136" s="346" t="n"/>
      <c r="GJ136" s="346" t="n"/>
      <c r="GK136" s="346" t="n"/>
      <c r="GL136" s="346" t="n"/>
      <c r="GM136" s="347" t="n"/>
      <c r="GN136" s="324" t="n"/>
      <c r="GO136" s="343">
        <f>+$A136</f>
        <v/>
      </c>
      <c r="GP136" s="339">
        <f>SUM(GQ136:GX136)</f>
        <v/>
      </c>
      <c r="GQ136" s="2582">
        <f>+GF136/GE136</f>
        <v/>
      </c>
      <c r="GR136" s="2582">
        <f>+GG136/GE136</f>
        <v/>
      </c>
      <c r="GS136" s="2582">
        <f>+GH136/GE136</f>
        <v/>
      </c>
      <c r="GT136" s="2582">
        <f>+GI136/GE136</f>
        <v/>
      </c>
      <c r="GU136" s="2582">
        <f>+GJ136/GE136</f>
        <v/>
      </c>
      <c r="GV136" s="2582">
        <f>+GK136/GE136</f>
        <v/>
      </c>
      <c r="GW136" s="2582">
        <f>+GL136/GE136</f>
        <v/>
      </c>
      <c r="GX136" s="2583">
        <f>+GM136/GE136</f>
        <v/>
      </c>
      <c r="GZ136" s="343" t="inlineStr">
        <is>
          <t>OTHER GOVT</t>
        </is>
      </c>
      <c r="HA136" s="344">
        <f>+HB136/HB140</f>
        <v/>
      </c>
      <c r="HB136" s="345">
        <f>SUM(HC136:HJ136)</f>
        <v/>
      </c>
      <c r="HC136" s="346" t="n"/>
      <c r="HD136" s="346" t="n"/>
      <c r="HE136" s="346" t="n"/>
      <c r="HF136" s="346" t="n"/>
      <c r="HG136" s="346" t="n"/>
      <c r="HH136" s="346" t="n"/>
      <c r="HI136" s="346" t="n"/>
      <c r="HJ136" s="347" t="n"/>
      <c r="HK136" s="324" t="n"/>
      <c r="HL136" s="343">
        <f>+$A136</f>
        <v/>
      </c>
      <c r="HM136" s="339">
        <f>SUM(HN136:HU136)</f>
        <v/>
      </c>
      <c r="HN136" s="2582">
        <f>+HC136/HB136</f>
        <v/>
      </c>
      <c r="HO136" s="2582">
        <f>+HD136/HB136</f>
        <v/>
      </c>
      <c r="HP136" s="2582">
        <f>+HE136/HB136</f>
        <v/>
      </c>
      <c r="HQ136" s="2582">
        <f>+HF136/HB136</f>
        <v/>
      </c>
      <c r="HR136" s="2582">
        <f>+HG136/HB136</f>
        <v/>
      </c>
      <c r="HS136" s="2582">
        <f>+HH136/HB136</f>
        <v/>
      </c>
      <c r="HT136" s="2582">
        <f>+HI136/HB136</f>
        <v/>
      </c>
      <c r="HU136" s="2583">
        <f>+HJ136/HB136</f>
        <v/>
      </c>
      <c r="HW136" s="343" t="inlineStr">
        <is>
          <t>OTHER GOVT</t>
        </is>
      </c>
      <c r="HX136" s="344">
        <f>+HY136/HY140</f>
        <v/>
      </c>
      <c r="HY136" s="345">
        <f>SUM(HZ136:IG136)</f>
        <v/>
      </c>
      <c r="HZ136" s="346" t="n"/>
      <c r="IA136" s="346" t="n"/>
      <c r="IB136" s="346" t="n"/>
      <c r="IC136" s="346" t="n"/>
      <c r="ID136" s="346" t="n"/>
      <c r="IE136" s="346" t="n"/>
      <c r="IF136" s="346" t="n"/>
      <c r="IG136" s="347" t="n"/>
      <c r="IH136" s="324" t="n"/>
      <c r="II136" s="343">
        <f>+$A136</f>
        <v/>
      </c>
      <c r="IJ136" s="339">
        <f>SUM(IK136:IR136)</f>
        <v/>
      </c>
      <c r="IK136" s="2582">
        <f>+HZ136/HY136</f>
        <v/>
      </c>
      <c r="IL136" s="2582">
        <f>+IA136/HY136</f>
        <v/>
      </c>
      <c r="IM136" s="2582">
        <f>+IB136/HY136</f>
        <v/>
      </c>
      <c r="IN136" s="2582">
        <f>+IC136/HY136</f>
        <v/>
      </c>
      <c r="IO136" s="2582">
        <f>+ID136/HY136</f>
        <v/>
      </c>
      <c r="IP136" s="2582">
        <f>+IE136/HY136</f>
        <v/>
      </c>
      <c r="IQ136" s="2582">
        <f>+IF136/HY136</f>
        <v/>
      </c>
      <c r="IR136" s="2583">
        <f>+IG136/HY136</f>
        <v/>
      </c>
      <c r="IT136" s="343" t="inlineStr">
        <is>
          <t>OTHER GOVT</t>
        </is>
      </c>
      <c r="IU136" s="344">
        <f>+IV136/IV140</f>
        <v/>
      </c>
      <c r="IV136" s="345">
        <f>SUM(IW136:JD136)</f>
        <v/>
      </c>
      <c r="IW136" s="346" t="n"/>
      <c r="IX136" s="346" t="n"/>
      <c r="IY136" s="346" t="n"/>
      <c r="IZ136" s="346" t="n"/>
      <c r="JA136" s="346" t="n"/>
      <c r="JB136" s="346" t="n"/>
      <c r="JC136" s="346" t="n"/>
      <c r="JD136" s="347" t="n"/>
      <c r="JE136" s="324" t="n"/>
      <c r="JF136" s="343">
        <f>+$A136</f>
        <v/>
      </c>
      <c r="JG136" s="339">
        <f>SUM(JH136:JO136)</f>
        <v/>
      </c>
      <c r="JH136" s="2582">
        <f>+IW136/IV136</f>
        <v/>
      </c>
      <c r="JI136" s="2582">
        <f>+IX136/IV136</f>
        <v/>
      </c>
      <c r="JJ136" s="2582">
        <f>+IY136/IV136</f>
        <v/>
      </c>
      <c r="JK136" s="2582">
        <f>+IZ136/IV136</f>
        <v/>
      </c>
      <c r="JL136" s="2582">
        <f>+JA136/IV136</f>
        <v/>
      </c>
      <c r="JM136" s="2582">
        <f>+JB136/IV136</f>
        <v/>
      </c>
      <c r="JN136" s="2582">
        <f>+JC136/IV136</f>
        <v/>
      </c>
      <c r="JO136" s="2583">
        <f>+JD136/IV136</f>
        <v/>
      </c>
      <c r="JQ136" s="343" t="inlineStr">
        <is>
          <t>OTHER GOVT</t>
        </is>
      </c>
      <c r="JR136" s="344">
        <f>+JS136/JS140</f>
        <v/>
      </c>
      <c r="JS136" s="345">
        <f>SUM(JT136:KA136)</f>
        <v/>
      </c>
      <c r="JT136" s="346" t="n"/>
      <c r="JU136" s="346" t="n"/>
      <c r="JV136" s="346" t="n"/>
      <c r="JW136" s="346" t="n"/>
      <c r="JX136" s="346" t="n"/>
      <c r="JY136" s="346" t="n"/>
      <c r="JZ136" s="346" t="n"/>
      <c r="KA136" s="347" t="n"/>
      <c r="KB136" s="324" t="n"/>
      <c r="KC136" s="343">
        <f>+$A136</f>
        <v/>
      </c>
      <c r="KD136" s="339">
        <f>SUM(KE136:KL136)</f>
        <v/>
      </c>
      <c r="KE136" s="2582">
        <f>+JT136/JS136</f>
        <v/>
      </c>
      <c r="KF136" s="2582">
        <f>+JU136/JS136</f>
        <v/>
      </c>
      <c r="KG136" s="2582">
        <f>+JV136/JS136</f>
        <v/>
      </c>
      <c r="KH136" s="2582">
        <f>+JW136/JS136</f>
        <v/>
      </c>
      <c r="KI136" s="2582">
        <f>+JX136/JS136</f>
        <v/>
      </c>
      <c r="KJ136" s="2582">
        <f>+JY136/JS136</f>
        <v/>
      </c>
      <c r="KK136" s="2582">
        <f>+JZ136/JS136</f>
        <v/>
      </c>
      <c r="KL136" s="2583">
        <f>+KA136/JS136</f>
        <v/>
      </c>
    </row>
    <row r="137">
      <c r="A137" s="343" t="inlineStr">
        <is>
          <t>OTHER INELIG</t>
        </is>
      </c>
      <c r="B137" s="344">
        <f>+C137/C140</f>
        <v/>
      </c>
      <c r="C137" s="345">
        <f>SUM(D137:K137)</f>
        <v/>
      </c>
      <c r="D137" s="346">
        <f>AA137+AX137+BU137+CR137+DO137+EL137+FI137+GF137+HC137+HZ137+IW137+JT137</f>
        <v/>
      </c>
      <c r="E137" s="346">
        <f>AB137+AY137+BV137+CS137+DP137+EM137+FJ137+GG137+HD137+IA137+IX137+JU137</f>
        <v/>
      </c>
      <c r="F137" s="346">
        <f>AC137+AZ137+BW137+CT137+DQ137+EN137+FK137+GH137+HE137+IB137+IY137+JV137</f>
        <v/>
      </c>
      <c r="G137" s="346">
        <f>AD137+BA137+BX137+CU137+DR137+EO137+FL137+GI137+HF137+IC137+IZ137+JW137</f>
        <v/>
      </c>
      <c r="H137" s="346">
        <f>AE137+BB137+BY137+CV137+DS137+EP137+FM137+GJ137+HG137+ID137+JA137+JX137</f>
        <v/>
      </c>
      <c r="I137" s="346">
        <f>AF137+BC137+BZ137+CW137+DT137+EQ137+FN137+GK137+HH137+IE137+JB137+JY137</f>
        <v/>
      </c>
      <c r="J137" s="346">
        <f>AG137+BD137+CA137+CX137+DU137+ER137+FO137+GL137+HI137+IF137+JC137+JZ137</f>
        <v/>
      </c>
      <c r="K137" s="347">
        <f>AH137+BE137+CB137+CY137+DV137+ES137+FP137+GM137+HJ137+IG137+JD137+KA137</f>
        <v/>
      </c>
      <c r="L137" s="324" t="n"/>
      <c r="M137" s="343">
        <f>+$A137</f>
        <v/>
      </c>
      <c r="N137" s="339">
        <f>SUM(O137:V137)</f>
        <v/>
      </c>
      <c r="O137" s="2582">
        <f>+D137/$C137</f>
        <v/>
      </c>
      <c r="P137" s="2582">
        <f>+E137/$C137</f>
        <v/>
      </c>
      <c r="Q137" s="2582">
        <f>+F137/$C137</f>
        <v/>
      </c>
      <c r="R137" s="2582">
        <f>+G137/$C137</f>
        <v/>
      </c>
      <c r="S137" s="2582">
        <f>+H137/$C137</f>
        <v/>
      </c>
      <c r="T137" s="2582">
        <f>+I137/$C137</f>
        <v/>
      </c>
      <c r="U137" s="2582">
        <f>+J137/$C137</f>
        <v/>
      </c>
      <c r="V137" s="2583">
        <f>+K137/$C137</f>
        <v/>
      </c>
      <c r="X137" s="343" t="inlineStr">
        <is>
          <t>OTHER INELIG</t>
        </is>
      </c>
      <c r="Y137" s="344">
        <f>+Z137/Z140</f>
        <v/>
      </c>
      <c r="Z137" s="345">
        <f>SUM(AA137:AH137)</f>
        <v/>
      </c>
      <c r="AA137" s="346" t="n"/>
      <c r="AB137" s="346" t="n"/>
      <c r="AC137" s="346" t="n"/>
      <c r="AD137" s="346" t="n"/>
      <c r="AE137" s="346" t="n"/>
      <c r="AF137" s="346" t="n"/>
      <c r="AG137" s="346" t="n"/>
      <c r="AH137" s="347" t="n"/>
      <c r="AI137" s="324" t="n"/>
      <c r="AJ137" s="343">
        <f>+$A137</f>
        <v/>
      </c>
      <c r="AK137" s="339">
        <f>SUM(AL137:AS137)</f>
        <v/>
      </c>
      <c r="AL137" s="2582">
        <f>+AA137/Z137</f>
        <v/>
      </c>
      <c r="AM137" s="2582">
        <f>+AB137/Z137</f>
        <v/>
      </c>
      <c r="AN137" s="2582">
        <f>+AC137/Z137</f>
        <v/>
      </c>
      <c r="AO137" s="2582">
        <f>+AD137/Z137</f>
        <v/>
      </c>
      <c r="AP137" s="2582">
        <f>+AE137/Z137</f>
        <v/>
      </c>
      <c r="AQ137" s="2582">
        <f>+AF137/Z137</f>
        <v/>
      </c>
      <c r="AR137" s="2582">
        <f>+AG137/Z137</f>
        <v/>
      </c>
      <c r="AS137" s="2583">
        <f>+AH137/Z137</f>
        <v/>
      </c>
      <c r="AU137" s="343" t="inlineStr">
        <is>
          <t>OTHER INELIG</t>
        </is>
      </c>
      <c r="AV137" s="344">
        <f>+AW137/AW140</f>
        <v/>
      </c>
      <c r="AW137" s="345">
        <f>SUM(AX137:BE137)</f>
        <v/>
      </c>
      <c r="AX137" s="346" t="n"/>
      <c r="AY137" s="346" t="n"/>
      <c r="AZ137" s="346" t="n"/>
      <c r="BA137" s="346" t="n"/>
      <c r="BB137" s="346" t="n"/>
      <c r="BC137" s="346" t="n"/>
      <c r="BD137" s="346" t="n"/>
      <c r="BE137" s="347" t="n"/>
      <c r="BF137" s="324" t="n"/>
      <c r="BG137" s="343">
        <f>+$A137</f>
        <v/>
      </c>
      <c r="BH137" s="339">
        <f>SUM(BI137:BP137)</f>
        <v/>
      </c>
      <c r="BI137" s="2582">
        <f>+AX137/AW137</f>
        <v/>
      </c>
      <c r="BJ137" s="2582">
        <f>+AY137/AW137</f>
        <v/>
      </c>
      <c r="BK137" s="2582">
        <f>+AZ137/AW137</f>
        <v/>
      </c>
      <c r="BL137" s="2582">
        <f>+BA137/AW137</f>
        <v/>
      </c>
      <c r="BM137" s="2582">
        <f>+BB137/AW137</f>
        <v/>
      </c>
      <c r="BN137" s="2582">
        <f>+BC137/AW137</f>
        <v/>
      </c>
      <c r="BO137" s="2582">
        <f>+BD137/AW137</f>
        <v/>
      </c>
      <c r="BP137" s="2583">
        <f>+BE137/AW137</f>
        <v/>
      </c>
      <c r="BR137" s="343" t="inlineStr">
        <is>
          <t>OTHER INELIG</t>
        </is>
      </c>
      <c r="BS137" s="344">
        <f>+BT137/BT140</f>
        <v/>
      </c>
      <c r="BT137" s="345">
        <f>SUM(BU137:CB137)</f>
        <v/>
      </c>
      <c r="BU137" s="346" t="n"/>
      <c r="BV137" s="346" t="n"/>
      <c r="BW137" s="346" t="n"/>
      <c r="BX137" s="346" t="n"/>
      <c r="BY137" s="346" t="n"/>
      <c r="BZ137" s="346" t="n"/>
      <c r="CA137" s="346" t="n"/>
      <c r="CB137" s="347" t="n"/>
      <c r="CC137" s="324" t="n"/>
      <c r="CD137" s="343">
        <f>+$A137</f>
        <v/>
      </c>
      <c r="CE137" s="339">
        <f>SUM(CF137:CM137)</f>
        <v/>
      </c>
      <c r="CF137" s="2582">
        <f>+BU137/BT137</f>
        <v/>
      </c>
      <c r="CG137" s="2582">
        <f>+BV137/BT137</f>
        <v/>
      </c>
      <c r="CH137" s="2582">
        <f>+BW137/BT137</f>
        <v/>
      </c>
      <c r="CI137" s="2582">
        <f>+BX137/BT137</f>
        <v/>
      </c>
      <c r="CJ137" s="2582">
        <f>+BY137/BT137</f>
        <v/>
      </c>
      <c r="CK137" s="2582">
        <f>+BZ137/BT137</f>
        <v/>
      </c>
      <c r="CL137" s="2582">
        <f>+CA137/BT137</f>
        <v/>
      </c>
      <c r="CM137" s="2583">
        <f>+CB137/BT137</f>
        <v/>
      </c>
      <c r="CO137" s="343" t="inlineStr">
        <is>
          <t>OTHER INELIG</t>
        </is>
      </c>
      <c r="CP137" s="344">
        <f>+CQ137/CQ140</f>
        <v/>
      </c>
      <c r="CQ137" s="345">
        <f>SUM(CR137:CY137)</f>
        <v/>
      </c>
      <c r="CR137" s="346" t="n"/>
      <c r="CS137" s="346" t="n"/>
      <c r="CT137" s="346" t="n"/>
      <c r="CU137" s="346" t="n"/>
      <c r="CV137" s="346" t="n"/>
      <c r="CW137" s="346" t="n"/>
      <c r="CX137" s="346" t="n"/>
      <c r="CY137" s="347" t="n"/>
      <c r="CZ137" s="324" t="n"/>
      <c r="DA137" s="343">
        <f>+$A137</f>
        <v/>
      </c>
      <c r="DB137" s="339">
        <f>SUM(DC137:DJ137)</f>
        <v/>
      </c>
      <c r="DC137" s="2582">
        <f>+CR137/CQ137</f>
        <v/>
      </c>
      <c r="DD137" s="2582">
        <f>+CS137/CQ137</f>
        <v/>
      </c>
      <c r="DE137" s="2582">
        <f>+CT137/CQ137</f>
        <v/>
      </c>
      <c r="DF137" s="2582">
        <f>+CU137/CQ137</f>
        <v/>
      </c>
      <c r="DG137" s="2582">
        <f>+CV137/CQ137</f>
        <v/>
      </c>
      <c r="DH137" s="2582">
        <f>+CW137/CQ137</f>
        <v/>
      </c>
      <c r="DI137" s="2582">
        <f>+CX137/CQ137</f>
        <v/>
      </c>
      <c r="DJ137" s="2583">
        <f>+CY137/CQ137</f>
        <v/>
      </c>
      <c r="DL137" s="343" t="inlineStr">
        <is>
          <t>OTHER INELIG</t>
        </is>
      </c>
      <c r="DM137" s="344">
        <f>+DN137/DN140</f>
        <v/>
      </c>
      <c r="DN137" s="345">
        <f>SUM(DO137:DV137)</f>
        <v/>
      </c>
      <c r="DO137" s="346" t="n"/>
      <c r="DP137" s="346" t="n"/>
      <c r="DQ137" s="346" t="n"/>
      <c r="DR137" s="346" t="n"/>
      <c r="DS137" s="346" t="n"/>
      <c r="DT137" s="346" t="n"/>
      <c r="DU137" s="346" t="n"/>
      <c r="DV137" s="347" t="n"/>
      <c r="DW137" s="324" t="n"/>
      <c r="DX137" s="343">
        <f>+$A137</f>
        <v/>
      </c>
      <c r="DY137" s="339">
        <f>SUM(DZ137:EG137)</f>
        <v/>
      </c>
      <c r="DZ137" s="2582">
        <f>+DO137/DN137</f>
        <v/>
      </c>
      <c r="EA137" s="2582">
        <f>+DP137/DN137</f>
        <v/>
      </c>
      <c r="EB137" s="2582">
        <f>+DQ137/DN137</f>
        <v/>
      </c>
      <c r="EC137" s="2582">
        <f>+DR137/DN137</f>
        <v/>
      </c>
      <c r="ED137" s="2582">
        <f>+DS137/DN137</f>
        <v/>
      </c>
      <c r="EE137" s="2582">
        <f>+DT137/DN137</f>
        <v/>
      </c>
      <c r="EF137" s="2582">
        <f>+DU137/DN137</f>
        <v/>
      </c>
      <c r="EG137" s="2583">
        <f>+DV137/DN137</f>
        <v/>
      </c>
      <c r="EI137" s="343" t="inlineStr">
        <is>
          <t>OTHER INELIG</t>
        </is>
      </c>
      <c r="EJ137" s="344">
        <f>+EK137/EK140</f>
        <v/>
      </c>
      <c r="EK137" s="345">
        <f>SUM(EL137:ES137)</f>
        <v/>
      </c>
      <c r="EL137" s="346" t="n"/>
      <c r="EM137" s="346" t="n"/>
      <c r="EN137" s="346" t="n"/>
      <c r="EO137" s="346" t="n"/>
      <c r="EP137" s="346" t="n"/>
      <c r="EQ137" s="346" t="n"/>
      <c r="ER137" s="346" t="n"/>
      <c r="ES137" s="347" t="n"/>
      <c r="ET137" s="324" t="n"/>
      <c r="EU137" s="343">
        <f>+$A137</f>
        <v/>
      </c>
      <c r="EV137" s="339">
        <f>SUM(EW137:FD137)</f>
        <v/>
      </c>
      <c r="EW137" s="2582">
        <f>+EL137/EK137</f>
        <v/>
      </c>
      <c r="EX137" s="2582">
        <f>+EM137/EK137</f>
        <v/>
      </c>
      <c r="EY137" s="2582">
        <f>+EN137/EK137</f>
        <v/>
      </c>
      <c r="EZ137" s="2582">
        <f>+EO137/EK137</f>
        <v/>
      </c>
      <c r="FA137" s="2582">
        <f>+EP137/EK137</f>
        <v/>
      </c>
      <c r="FB137" s="2582">
        <f>+EQ137/EK137</f>
        <v/>
      </c>
      <c r="FC137" s="2582">
        <f>+ER137/EK137</f>
        <v/>
      </c>
      <c r="FD137" s="2583">
        <f>+ES137/EK137</f>
        <v/>
      </c>
      <c r="FF137" s="343" t="inlineStr">
        <is>
          <t>OTHER INELIG</t>
        </is>
      </c>
      <c r="FG137" s="344">
        <f>+FH137/FH140</f>
        <v/>
      </c>
      <c r="FH137" s="345">
        <f>SUM(FI137:FP137)</f>
        <v/>
      </c>
      <c r="FI137" s="346" t="n"/>
      <c r="FJ137" s="346" t="n"/>
      <c r="FK137" s="346" t="n"/>
      <c r="FL137" s="346" t="n"/>
      <c r="FM137" s="346" t="n"/>
      <c r="FN137" s="346" t="n"/>
      <c r="FO137" s="346" t="n"/>
      <c r="FP137" s="347" t="n"/>
      <c r="FQ137" s="324" t="n"/>
      <c r="FR137" s="343">
        <f>+$A137</f>
        <v/>
      </c>
      <c r="FS137" s="339">
        <f>SUM(FT137:GA137)</f>
        <v/>
      </c>
      <c r="FT137" s="2582">
        <f>+FI137/FH137</f>
        <v/>
      </c>
      <c r="FU137" s="2582">
        <f>+FJ137/FH137</f>
        <v/>
      </c>
      <c r="FV137" s="2582">
        <f>+FK137/FH137</f>
        <v/>
      </c>
      <c r="FW137" s="2582">
        <f>+FL137/FH137</f>
        <v/>
      </c>
      <c r="FX137" s="2582">
        <f>+FM137/FH137</f>
        <v/>
      </c>
      <c r="FY137" s="2582">
        <f>+FN137/FH137</f>
        <v/>
      </c>
      <c r="FZ137" s="2582">
        <f>+FO137/FH137</f>
        <v/>
      </c>
      <c r="GA137" s="2583">
        <f>+FP137/FH137</f>
        <v/>
      </c>
      <c r="GC137" s="343" t="inlineStr">
        <is>
          <t>OTHER INELIG</t>
        </is>
      </c>
      <c r="GD137" s="344">
        <f>+GE137/GE140</f>
        <v/>
      </c>
      <c r="GE137" s="345">
        <f>SUM(GF137:GM137)</f>
        <v/>
      </c>
      <c r="GF137" s="346" t="n"/>
      <c r="GG137" s="346" t="n"/>
      <c r="GH137" s="346" t="n"/>
      <c r="GI137" s="346" t="n"/>
      <c r="GJ137" s="346" t="n"/>
      <c r="GK137" s="346" t="n"/>
      <c r="GL137" s="346" t="n"/>
      <c r="GM137" s="347" t="n"/>
      <c r="GN137" s="324" t="n"/>
      <c r="GO137" s="343">
        <f>+$A137</f>
        <v/>
      </c>
      <c r="GP137" s="339">
        <f>SUM(GQ137:GX137)</f>
        <v/>
      </c>
      <c r="GQ137" s="2582">
        <f>+GF137/GE137</f>
        <v/>
      </c>
      <c r="GR137" s="2582">
        <f>+GG137/GE137</f>
        <v/>
      </c>
      <c r="GS137" s="2582">
        <f>+GH137/GE137</f>
        <v/>
      </c>
      <c r="GT137" s="2582">
        <f>+GI137/GE137</f>
        <v/>
      </c>
      <c r="GU137" s="2582">
        <f>+GJ137/GE137</f>
        <v/>
      </c>
      <c r="GV137" s="2582">
        <f>+GK137/GE137</f>
        <v/>
      </c>
      <c r="GW137" s="2582">
        <f>+GL137/GE137</f>
        <v/>
      </c>
      <c r="GX137" s="2583">
        <f>+GM137/GE137</f>
        <v/>
      </c>
      <c r="GZ137" s="343" t="inlineStr">
        <is>
          <t>OTHER INELIG</t>
        </is>
      </c>
      <c r="HA137" s="344">
        <f>+HB137/HB140</f>
        <v/>
      </c>
      <c r="HB137" s="345">
        <f>SUM(HC137:HJ137)</f>
        <v/>
      </c>
      <c r="HC137" s="346" t="n"/>
      <c r="HD137" s="346" t="n"/>
      <c r="HE137" s="346" t="n"/>
      <c r="HF137" s="346" t="n"/>
      <c r="HG137" s="346" t="n"/>
      <c r="HH137" s="346" t="n"/>
      <c r="HI137" s="346" t="n"/>
      <c r="HJ137" s="347" t="n"/>
      <c r="HK137" s="324" t="n"/>
      <c r="HL137" s="343">
        <f>+$A137</f>
        <v/>
      </c>
      <c r="HM137" s="339">
        <f>SUM(HN137:HU137)</f>
        <v/>
      </c>
      <c r="HN137" s="2582">
        <f>+HC137/HB137</f>
        <v/>
      </c>
      <c r="HO137" s="2582">
        <f>+HD137/HB137</f>
        <v/>
      </c>
      <c r="HP137" s="2582">
        <f>+HE137/HB137</f>
        <v/>
      </c>
      <c r="HQ137" s="2582">
        <f>+HF137/HB137</f>
        <v/>
      </c>
      <c r="HR137" s="2582">
        <f>+HG137/HB137</f>
        <v/>
      </c>
      <c r="HS137" s="2582">
        <f>+HH137/HB137</f>
        <v/>
      </c>
      <c r="HT137" s="2582">
        <f>+HI137/HB137</f>
        <v/>
      </c>
      <c r="HU137" s="2583">
        <f>+HJ137/HB137</f>
        <v/>
      </c>
      <c r="HW137" s="343" t="inlineStr">
        <is>
          <t>OTHER INELIG</t>
        </is>
      </c>
      <c r="HX137" s="344">
        <f>+HY137/HY140</f>
        <v/>
      </c>
      <c r="HY137" s="345">
        <f>SUM(HZ137:IG137)</f>
        <v/>
      </c>
      <c r="HZ137" s="346" t="n"/>
      <c r="IA137" s="346" t="n"/>
      <c r="IB137" s="346" t="n"/>
      <c r="IC137" s="346" t="n"/>
      <c r="ID137" s="346" t="n"/>
      <c r="IE137" s="346" t="n"/>
      <c r="IF137" s="346" t="n"/>
      <c r="IG137" s="347" t="n"/>
      <c r="IH137" s="324" t="n"/>
      <c r="II137" s="343">
        <f>+$A137</f>
        <v/>
      </c>
      <c r="IJ137" s="339">
        <f>SUM(IK137:IR137)</f>
        <v/>
      </c>
      <c r="IK137" s="2582">
        <f>+HZ137/HY137</f>
        <v/>
      </c>
      <c r="IL137" s="2582">
        <f>+IA137/HY137</f>
        <v/>
      </c>
      <c r="IM137" s="2582">
        <f>+IB137/HY137</f>
        <v/>
      </c>
      <c r="IN137" s="2582">
        <f>+IC137/HY137</f>
        <v/>
      </c>
      <c r="IO137" s="2582">
        <f>+ID137/HY137</f>
        <v/>
      </c>
      <c r="IP137" s="2582">
        <f>+IE137/HY137</f>
        <v/>
      </c>
      <c r="IQ137" s="2582">
        <f>+IF137/HY137</f>
        <v/>
      </c>
      <c r="IR137" s="2583">
        <f>+IG137/HY137</f>
        <v/>
      </c>
      <c r="IT137" s="343" t="inlineStr">
        <is>
          <t>OTHER INELIG</t>
        </is>
      </c>
      <c r="IU137" s="344">
        <f>+IV137/IV140</f>
        <v/>
      </c>
      <c r="IV137" s="345">
        <f>SUM(IW137:JD137)</f>
        <v/>
      </c>
      <c r="IW137" s="346" t="n"/>
      <c r="IX137" s="346" t="n"/>
      <c r="IY137" s="346" t="n"/>
      <c r="IZ137" s="346" t="n"/>
      <c r="JA137" s="346" t="n"/>
      <c r="JB137" s="346" t="n"/>
      <c r="JC137" s="346" t="n"/>
      <c r="JD137" s="347" t="n"/>
      <c r="JE137" s="324" t="n"/>
      <c r="JF137" s="343">
        <f>+$A137</f>
        <v/>
      </c>
      <c r="JG137" s="339">
        <f>SUM(JH137:JO137)</f>
        <v/>
      </c>
      <c r="JH137" s="2582">
        <f>+IW137/IV137</f>
        <v/>
      </c>
      <c r="JI137" s="2582">
        <f>+IX137/IV137</f>
        <v/>
      </c>
      <c r="JJ137" s="2582">
        <f>+IY137/IV137</f>
        <v/>
      </c>
      <c r="JK137" s="2582">
        <f>+IZ137/IV137</f>
        <v/>
      </c>
      <c r="JL137" s="2582">
        <f>+JA137/IV137</f>
        <v/>
      </c>
      <c r="JM137" s="2582">
        <f>+JB137/IV137</f>
        <v/>
      </c>
      <c r="JN137" s="2582">
        <f>+JC137/IV137</f>
        <v/>
      </c>
      <c r="JO137" s="2583">
        <f>+JD137/IV137</f>
        <v/>
      </c>
      <c r="JQ137" s="343" t="inlineStr">
        <is>
          <t>OTHER INELIG</t>
        </is>
      </c>
      <c r="JR137" s="344">
        <f>+JS137/JS140</f>
        <v/>
      </c>
      <c r="JS137" s="345">
        <f>SUM(JT137:KA137)</f>
        <v/>
      </c>
      <c r="JT137" s="346" t="n"/>
      <c r="JU137" s="346" t="n"/>
      <c r="JV137" s="346" t="n"/>
      <c r="JW137" s="346" t="n"/>
      <c r="JX137" s="346" t="n"/>
      <c r="JY137" s="346" t="n"/>
      <c r="JZ137" s="346" t="n"/>
      <c r="KA137" s="347" t="n"/>
      <c r="KB137" s="324" t="n"/>
      <c r="KC137" s="343">
        <f>+$A137</f>
        <v/>
      </c>
      <c r="KD137" s="339">
        <f>SUM(KE137:KL137)</f>
        <v/>
      </c>
      <c r="KE137" s="2582">
        <f>+JT137/JS137</f>
        <v/>
      </c>
      <c r="KF137" s="2582">
        <f>+JU137/JS137</f>
        <v/>
      </c>
      <c r="KG137" s="2582">
        <f>+JV137/JS137</f>
        <v/>
      </c>
      <c r="KH137" s="2582">
        <f>+JW137/JS137</f>
        <v/>
      </c>
      <c r="KI137" s="2582">
        <f>+JX137/JS137</f>
        <v/>
      </c>
      <c r="KJ137" s="2582">
        <f>+JY137/JS137</f>
        <v/>
      </c>
      <c r="KK137" s="2582">
        <f>+JZ137/JS137</f>
        <v/>
      </c>
      <c r="KL137" s="2583">
        <f>+KA137/JS137</f>
        <v/>
      </c>
    </row>
    <row r="138">
      <c r="A138" s="343" t="inlineStr">
        <is>
          <t>SELF PAY</t>
        </is>
      </c>
      <c r="B138" s="344">
        <f>+C138/C140</f>
        <v/>
      </c>
      <c r="C138" s="345">
        <f>SUM(D138:K138)</f>
        <v/>
      </c>
      <c r="D138" s="346">
        <f>AA138+AX138+BU138+CR138+DO138+EL138+FI138+GF138+HC138+HZ138+IW138+JT138</f>
        <v/>
      </c>
      <c r="E138" s="346">
        <f>AB138+AY138+BV138+CS138+DP138+EM138+FJ138+GG138+HD138+IA138+IX138+JU138</f>
        <v/>
      </c>
      <c r="F138" s="346">
        <f>AC138+AZ138+BW138+CT138+DQ138+EN138+FK138+GH138+HE138+IB138+IY138+JV138</f>
        <v/>
      </c>
      <c r="G138" s="346">
        <f>AD138+BA138+BX138+CU138+DR138+EO138+FL138+GI138+HF138+IC138+IZ138+JW138</f>
        <v/>
      </c>
      <c r="H138" s="346">
        <f>AE138+BB138+BY138+CV138+DS138+EP138+FM138+GJ138+HG138+ID138+JA138+JX138</f>
        <v/>
      </c>
      <c r="I138" s="346">
        <f>AF138+BC138+BZ138+CW138+DT138+EQ138+FN138+GK138+HH138+IE138+JB138+JY138</f>
        <v/>
      </c>
      <c r="J138" s="346">
        <f>AG138+BD138+CA138+CX138+DU138+ER138+FO138+GL138+HI138+IF138+JC138+JZ138</f>
        <v/>
      </c>
      <c r="K138" s="347">
        <f>AH138+BE138+CB138+CY138+DV138+ES138+FP138+GM138+HJ138+IG138+JD138+KA138</f>
        <v/>
      </c>
      <c r="L138" s="324" t="n"/>
      <c r="M138" s="343">
        <f>+$A138</f>
        <v/>
      </c>
      <c r="N138" s="339">
        <f>SUM(O138:V138)</f>
        <v/>
      </c>
      <c r="O138" s="2582">
        <f>+D138/$C138</f>
        <v/>
      </c>
      <c r="P138" s="2582">
        <f>+E138/$C138</f>
        <v/>
      </c>
      <c r="Q138" s="2582">
        <f>+F138/$C138</f>
        <v/>
      </c>
      <c r="R138" s="2582">
        <f>+G138/$C138</f>
        <v/>
      </c>
      <c r="S138" s="2582">
        <f>+H138/$C138</f>
        <v/>
      </c>
      <c r="T138" s="2582">
        <f>+I138/$C138</f>
        <v/>
      </c>
      <c r="U138" s="2582">
        <f>+J138/$C138</f>
        <v/>
      </c>
      <c r="V138" s="2583">
        <f>+K138/$C138</f>
        <v/>
      </c>
      <c r="X138" s="343" t="inlineStr">
        <is>
          <t>SELF PAY</t>
        </is>
      </c>
      <c r="Y138" s="344">
        <f>+Z138/Z140</f>
        <v/>
      </c>
      <c r="Z138" s="345">
        <f>SUM(AA138:AH138)</f>
        <v/>
      </c>
      <c r="AA138" s="346" t="n"/>
      <c r="AB138" s="346" t="n"/>
      <c r="AC138" s="346" t="n"/>
      <c r="AD138" s="346" t="n"/>
      <c r="AE138" s="346" t="n"/>
      <c r="AF138" s="346" t="n"/>
      <c r="AG138" s="346" t="n"/>
      <c r="AH138" s="347" t="n"/>
      <c r="AI138" s="324" t="n"/>
      <c r="AJ138" s="343">
        <f>+$A138</f>
        <v/>
      </c>
      <c r="AK138" s="339">
        <f>SUM(AL138:AS138)</f>
        <v/>
      </c>
      <c r="AL138" s="2582">
        <f>+AA138/Z138</f>
        <v/>
      </c>
      <c r="AM138" s="2582">
        <f>+AB138/Z138</f>
        <v/>
      </c>
      <c r="AN138" s="2582">
        <f>+AC138/Z138</f>
        <v/>
      </c>
      <c r="AO138" s="2582">
        <f>+AD138/Z138</f>
        <v/>
      </c>
      <c r="AP138" s="2582">
        <f>+AE138/Z138</f>
        <v/>
      </c>
      <c r="AQ138" s="2582">
        <f>+AF138/Z138</f>
        <v/>
      </c>
      <c r="AR138" s="2582">
        <f>+AG138/Z138</f>
        <v/>
      </c>
      <c r="AS138" s="2583">
        <f>+AH138/Z138</f>
        <v/>
      </c>
      <c r="AU138" s="343" t="inlineStr">
        <is>
          <t>SELF PAY</t>
        </is>
      </c>
      <c r="AV138" s="344">
        <f>+AW138/AW140</f>
        <v/>
      </c>
      <c r="AW138" s="345">
        <f>SUM(AX138:BE138)</f>
        <v/>
      </c>
      <c r="AX138" s="346" t="n"/>
      <c r="AY138" s="346" t="n"/>
      <c r="AZ138" s="346" t="n"/>
      <c r="BA138" s="346" t="n"/>
      <c r="BB138" s="346" t="n"/>
      <c r="BC138" s="346" t="n"/>
      <c r="BD138" s="346" t="n"/>
      <c r="BE138" s="347" t="n"/>
      <c r="BF138" s="324" t="n"/>
      <c r="BG138" s="343">
        <f>+$A138</f>
        <v/>
      </c>
      <c r="BH138" s="339">
        <f>SUM(BI138:BP138)</f>
        <v/>
      </c>
      <c r="BI138" s="2582">
        <f>+AX138/AW138</f>
        <v/>
      </c>
      <c r="BJ138" s="2582">
        <f>+AY138/AW138</f>
        <v/>
      </c>
      <c r="BK138" s="2582">
        <f>+AZ138/AW138</f>
        <v/>
      </c>
      <c r="BL138" s="2582">
        <f>+BA138/AW138</f>
        <v/>
      </c>
      <c r="BM138" s="2582">
        <f>+BB138/AW138</f>
        <v/>
      </c>
      <c r="BN138" s="2582">
        <f>+BC138/AW138</f>
        <v/>
      </c>
      <c r="BO138" s="2582">
        <f>+BD138/AW138</f>
        <v/>
      </c>
      <c r="BP138" s="2583">
        <f>+BE138/AW138</f>
        <v/>
      </c>
      <c r="BR138" s="343" t="inlineStr">
        <is>
          <t>SELF PAY</t>
        </is>
      </c>
      <c r="BS138" s="344">
        <f>+BT138/BT140</f>
        <v/>
      </c>
      <c r="BT138" s="345">
        <f>SUM(BU138:CB138)</f>
        <v/>
      </c>
      <c r="BU138" s="346" t="n"/>
      <c r="BV138" s="346" t="n"/>
      <c r="BW138" s="346" t="n"/>
      <c r="BX138" s="346" t="n"/>
      <c r="BY138" s="346" t="n"/>
      <c r="BZ138" s="346" t="n"/>
      <c r="CA138" s="346" t="n"/>
      <c r="CB138" s="347" t="n"/>
      <c r="CC138" s="324" t="n"/>
      <c r="CD138" s="343">
        <f>+$A138</f>
        <v/>
      </c>
      <c r="CE138" s="339">
        <f>SUM(CF138:CM138)</f>
        <v/>
      </c>
      <c r="CF138" s="2582">
        <f>+BU138/BT138</f>
        <v/>
      </c>
      <c r="CG138" s="2582">
        <f>+BV138/BT138</f>
        <v/>
      </c>
      <c r="CH138" s="2582">
        <f>+BW138/BT138</f>
        <v/>
      </c>
      <c r="CI138" s="2582">
        <f>+BX138/BT138</f>
        <v/>
      </c>
      <c r="CJ138" s="2582">
        <f>+BY138/BT138</f>
        <v/>
      </c>
      <c r="CK138" s="2582">
        <f>+BZ138/BT138</f>
        <v/>
      </c>
      <c r="CL138" s="2582">
        <f>+CA138/BT138</f>
        <v/>
      </c>
      <c r="CM138" s="2583">
        <f>+CB138/BT138</f>
        <v/>
      </c>
      <c r="CO138" s="343" t="inlineStr">
        <is>
          <t>SELF PAY</t>
        </is>
      </c>
      <c r="CP138" s="344">
        <f>+CQ138/CQ140</f>
        <v/>
      </c>
      <c r="CQ138" s="345">
        <f>SUM(CR138:CY138)</f>
        <v/>
      </c>
      <c r="CR138" s="346" t="n"/>
      <c r="CS138" s="346" t="n"/>
      <c r="CT138" s="346" t="n"/>
      <c r="CU138" s="346" t="n"/>
      <c r="CV138" s="346" t="n"/>
      <c r="CW138" s="346" t="n"/>
      <c r="CX138" s="346" t="n"/>
      <c r="CY138" s="347" t="n"/>
      <c r="CZ138" s="324" t="n"/>
      <c r="DA138" s="343">
        <f>+$A138</f>
        <v/>
      </c>
      <c r="DB138" s="339">
        <f>SUM(DC138:DJ138)</f>
        <v/>
      </c>
      <c r="DC138" s="2582">
        <f>+CR138/CQ138</f>
        <v/>
      </c>
      <c r="DD138" s="2582">
        <f>+CS138/CQ138</f>
        <v/>
      </c>
      <c r="DE138" s="2582">
        <f>+CT138/CQ138</f>
        <v/>
      </c>
      <c r="DF138" s="2582">
        <f>+CU138/CQ138</f>
        <v/>
      </c>
      <c r="DG138" s="2582">
        <f>+CV138/CQ138</f>
        <v/>
      </c>
      <c r="DH138" s="2582">
        <f>+CW138/CQ138</f>
        <v/>
      </c>
      <c r="DI138" s="2582">
        <f>+CX138/CQ138</f>
        <v/>
      </c>
      <c r="DJ138" s="2583">
        <f>+CY138/CQ138</f>
        <v/>
      </c>
      <c r="DL138" s="343" t="inlineStr">
        <is>
          <t>SELF PAY</t>
        </is>
      </c>
      <c r="DM138" s="344">
        <f>+DN138/DN140</f>
        <v/>
      </c>
      <c r="DN138" s="345">
        <f>SUM(DO138:DV138)</f>
        <v/>
      </c>
      <c r="DO138" s="346" t="n"/>
      <c r="DP138" s="346" t="n"/>
      <c r="DQ138" s="346" t="n"/>
      <c r="DR138" s="346" t="n"/>
      <c r="DS138" s="346" t="n"/>
      <c r="DT138" s="346" t="n"/>
      <c r="DU138" s="346" t="n"/>
      <c r="DV138" s="347" t="n"/>
      <c r="DW138" s="324" t="n"/>
      <c r="DX138" s="343">
        <f>+$A138</f>
        <v/>
      </c>
      <c r="DY138" s="339">
        <f>SUM(DZ138:EG138)</f>
        <v/>
      </c>
      <c r="DZ138" s="2582">
        <f>+DO138/DN138</f>
        <v/>
      </c>
      <c r="EA138" s="2582">
        <f>+DP138/DN138</f>
        <v/>
      </c>
      <c r="EB138" s="2582">
        <f>+DQ138/DN138</f>
        <v/>
      </c>
      <c r="EC138" s="2582">
        <f>+DR138/DN138</f>
        <v/>
      </c>
      <c r="ED138" s="2582">
        <f>+DS138/DN138</f>
        <v/>
      </c>
      <c r="EE138" s="2582">
        <f>+DT138/DN138</f>
        <v/>
      </c>
      <c r="EF138" s="2582">
        <f>+DU138/DN138</f>
        <v/>
      </c>
      <c r="EG138" s="2583">
        <f>+DV138/DN138</f>
        <v/>
      </c>
      <c r="EI138" s="343" t="inlineStr">
        <is>
          <t>SELF PAY</t>
        </is>
      </c>
      <c r="EJ138" s="344">
        <f>+EK138/EK140</f>
        <v/>
      </c>
      <c r="EK138" s="345">
        <f>SUM(EL138:ES138)</f>
        <v/>
      </c>
      <c r="EL138" s="346" t="n"/>
      <c r="EM138" s="346" t="n"/>
      <c r="EN138" s="346" t="n"/>
      <c r="EO138" s="346" t="n"/>
      <c r="EP138" s="346" t="n"/>
      <c r="EQ138" s="346" t="n"/>
      <c r="ER138" s="346" t="n"/>
      <c r="ES138" s="347" t="n"/>
      <c r="ET138" s="324" t="n"/>
      <c r="EU138" s="343">
        <f>+$A138</f>
        <v/>
      </c>
      <c r="EV138" s="339">
        <f>SUM(EW138:FD138)</f>
        <v/>
      </c>
      <c r="EW138" s="2582">
        <f>+EL138/EK138</f>
        <v/>
      </c>
      <c r="EX138" s="2582">
        <f>+EM138/EK138</f>
        <v/>
      </c>
      <c r="EY138" s="2582">
        <f>+EN138/EK138</f>
        <v/>
      </c>
      <c r="EZ138" s="2582">
        <f>+EO138/EK138</f>
        <v/>
      </c>
      <c r="FA138" s="2582">
        <f>+EP138/EK138</f>
        <v/>
      </c>
      <c r="FB138" s="2582">
        <f>+EQ138/EK138</f>
        <v/>
      </c>
      <c r="FC138" s="2582">
        <f>+ER138/EK138</f>
        <v/>
      </c>
      <c r="FD138" s="2583">
        <f>+ES138/EK138</f>
        <v/>
      </c>
      <c r="FF138" s="343" t="inlineStr">
        <is>
          <t>SELF PAY</t>
        </is>
      </c>
      <c r="FG138" s="344">
        <f>+FH138/FH140</f>
        <v/>
      </c>
      <c r="FH138" s="345">
        <f>SUM(FI138:FP138)</f>
        <v/>
      </c>
      <c r="FI138" s="346" t="n"/>
      <c r="FJ138" s="346" t="n"/>
      <c r="FK138" s="346" t="n"/>
      <c r="FL138" s="346" t="n"/>
      <c r="FM138" s="346" t="n"/>
      <c r="FN138" s="346" t="n"/>
      <c r="FO138" s="346" t="n"/>
      <c r="FP138" s="347" t="n"/>
      <c r="FQ138" s="324" t="n"/>
      <c r="FR138" s="343">
        <f>+$A138</f>
        <v/>
      </c>
      <c r="FS138" s="339">
        <f>SUM(FT138:GA138)</f>
        <v/>
      </c>
      <c r="FT138" s="2582">
        <f>+FI138/FH138</f>
        <v/>
      </c>
      <c r="FU138" s="2582">
        <f>+FJ138/FH138</f>
        <v/>
      </c>
      <c r="FV138" s="2582">
        <f>+FK138/FH138</f>
        <v/>
      </c>
      <c r="FW138" s="2582">
        <f>+FL138/FH138</f>
        <v/>
      </c>
      <c r="FX138" s="2582">
        <f>+FM138/FH138</f>
        <v/>
      </c>
      <c r="FY138" s="2582">
        <f>+FN138/FH138</f>
        <v/>
      </c>
      <c r="FZ138" s="2582">
        <f>+FO138/FH138</f>
        <v/>
      </c>
      <c r="GA138" s="2583">
        <f>+FP138/FH138</f>
        <v/>
      </c>
      <c r="GC138" s="343" t="inlineStr">
        <is>
          <t>SELF PAY</t>
        </is>
      </c>
      <c r="GD138" s="344">
        <f>+GE138/GE140</f>
        <v/>
      </c>
      <c r="GE138" s="345">
        <f>SUM(GF138:GM138)</f>
        <v/>
      </c>
      <c r="GF138" s="346" t="n"/>
      <c r="GG138" s="346" t="n"/>
      <c r="GH138" s="346" t="n"/>
      <c r="GI138" s="346" t="n"/>
      <c r="GJ138" s="346" t="n"/>
      <c r="GK138" s="346" t="n"/>
      <c r="GL138" s="346" t="n"/>
      <c r="GM138" s="347" t="n"/>
      <c r="GN138" s="324" t="n"/>
      <c r="GO138" s="343">
        <f>+$A138</f>
        <v/>
      </c>
      <c r="GP138" s="339">
        <f>SUM(GQ138:GX138)</f>
        <v/>
      </c>
      <c r="GQ138" s="2582">
        <f>+GF138/GE138</f>
        <v/>
      </c>
      <c r="GR138" s="2582">
        <f>+GG138/GE138</f>
        <v/>
      </c>
      <c r="GS138" s="2582">
        <f>+GH138/GE138</f>
        <v/>
      </c>
      <c r="GT138" s="2582">
        <f>+GI138/GE138</f>
        <v/>
      </c>
      <c r="GU138" s="2582">
        <f>+GJ138/GE138</f>
        <v/>
      </c>
      <c r="GV138" s="2582">
        <f>+GK138/GE138</f>
        <v/>
      </c>
      <c r="GW138" s="2582">
        <f>+GL138/GE138</f>
        <v/>
      </c>
      <c r="GX138" s="2583">
        <f>+GM138/GE138</f>
        <v/>
      </c>
      <c r="GZ138" s="343" t="inlineStr">
        <is>
          <t>SELF PAY</t>
        </is>
      </c>
      <c r="HA138" s="344">
        <f>+HB138/HB140</f>
        <v/>
      </c>
      <c r="HB138" s="345">
        <f>SUM(HC138:HJ138)</f>
        <v/>
      </c>
      <c r="HC138" s="346" t="n"/>
      <c r="HD138" s="346" t="n"/>
      <c r="HE138" s="346" t="n"/>
      <c r="HF138" s="346" t="n"/>
      <c r="HG138" s="346" t="n"/>
      <c r="HH138" s="346" t="n"/>
      <c r="HI138" s="346" t="n"/>
      <c r="HJ138" s="347" t="n"/>
      <c r="HK138" s="324" t="n"/>
      <c r="HL138" s="343">
        <f>+$A138</f>
        <v/>
      </c>
      <c r="HM138" s="339">
        <f>SUM(HN138:HU138)</f>
        <v/>
      </c>
      <c r="HN138" s="2582">
        <f>+HC138/HB138</f>
        <v/>
      </c>
      <c r="HO138" s="2582">
        <f>+HD138/HB138</f>
        <v/>
      </c>
      <c r="HP138" s="2582">
        <f>+HE138/HB138</f>
        <v/>
      </c>
      <c r="HQ138" s="2582">
        <f>+HF138/HB138</f>
        <v/>
      </c>
      <c r="HR138" s="2582">
        <f>+HG138/HB138</f>
        <v/>
      </c>
      <c r="HS138" s="2582">
        <f>+HH138/HB138</f>
        <v/>
      </c>
      <c r="HT138" s="2582">
        <f>+HI138/HB138</f>
        <v/>
      </c>
      <c r="HU138" s="2583">
        <f>+HJ138/HB138</f>
        <v/>
      </c>
      <c r="HW138" s="343" t="inlineStr">
        <is>
          <t>SELF PAY</t>
        </is>
      </c>
      <c r="HX138" s="344">
        <f>+HY138/HY140</f>
        <v/>
      </c>
      <c r="HY138" s="345">
        <f>SUM(HZ138:IG138)</f>
        <v/>
      </c>
      <c r="HZ138" s="346" t="n"/>
      <c r="IA138" s="346" t="n"/>
      <c r="IB138" s="346" t="n"/>
      <c r="IC138" s="346" t="n"/>
      <c r="ID138" s="346" t="n"/>
      <c r="IE138" s="346" t="n"/>
      <c r="IF138" s="346" t="n"/>
      <c r="IG138" s="347" t="n"/>
      <c r="IH138" s="324" t="n"/>
      <c r="II138" s="343">
        <f>+$A138</f>
        <v/>
      </c>
      <c r="IJ138" s="339">
        <f>SUM(IK138:IR138)</f>
        <v/>
      </c>
      <c r="IK138" s="2582">
        <f>+HZ138/HY138</f>
        <v/>
      </c>
      <c r="IL138" s="2582">
        <f>+IA138/HY138</f>
        <v/>
      </c>
      <c r="IM138" s="2582">
        <f>+IB138/HY138</f>
        <v/>
      </c>
      <c r="IN138" s="2582">
        <f>+IC138/HY138</f>
        <v/>
      </c>
      <c r="IO138" s="2582">
        <f>+ID138/HY138</f>
        <v/>
      </c>
      <c r="IP138" s="2582">
        <f>+IE138/HY138</f>
        <v/>
      </c>
      <c r="IQ138" s="2582">
        <f>+IF138/HY138</f>
        <v/>
      </c>
      <c r="IR138" s="2583">
        <f>+IG138/HY138</f>
        <v/>
      </c>
      <c r="IT138" s="343" t="inlineStr">
        <is>
          <t>SELF PAY</t>
        </is>
      </c>
      <c r="IU138" s="344">
        <f>+IV138/IV140</f>
        <v/>
      </c>
      <c r="IV138" s="345">
        <f>SUM(IW138:JD138)</f>
        <v/>
      </c>
      <c r="IW138" s="346" t="n"/>
      <c r="IX138" s="346" t="n"/>
      <c r="IY138" s="346" t="n"/>
      <c r="IZ138" s="346" t="n"/>
      <c r="JA138" s="346" t="n"/>
      <c r="JB138" s="346" t="n"/>
      <c r="JC138" s="346" t="n"/>
      <c r="JD138" s="347" t="n"/>
      <c r="JE138" s="324" t="n"/>
      <c r="JF138" s="343">
        <f>+$A138</f>
        <v/>
      </c>
      <c r="JG138" s="339">
        <f>SUM(JH138:JO138)</f>
        <v/>
      </c>
      <c r="JH138" s="2582">
        <f>+IW138/IV138</f>
        <v/>
      </c>
      <c r="JI138" s="2582">
        <f>+IX138/IV138</f>
        <v/>
      </c>
      <c r="JJ138" s="2582">
        <f>+IY138/IV138</f>
        <v/>
      </c>
      <c r="JK138" s="2582">
        <f>+IZ138/IV138</f>
        <v/>
      </c>
      <c r="JL138" s="2582">
        <f>+JA138/IV138</f>
        <v/>
      </c>
      <c r="JM138" s="2582">
        <f>+JB138/IV138</f>
        <v/>
      </c>
      <c r="JN138" s="2582">
        <f>+JC138/IV138</f>
        <v/>
      </c>
      <c r="JO138" s="2583">
        <f>+JD138/IV138</f>
        <v/>
      </c>
      <c r="JQ138" s="343" t="inlineStr">
        <is>
          <t>SELF PAY</t>
        </is>
      </c>
      <c r="JR138" s="344">
        <f>+JS138/JS140</f>
        <v/>
      </c>
      <c r="JS138" s="345">
        <f>SUM(JT138:KA138)</f>
        <v/>
      </c>
      <c r="JT138" s="346" t="n"/>
      <c r="JU138" s="346" t="n"/>
      <c r="JV138" s="346" t="n"/>
      <c r="JW138" s="346" t="n"/>
      <c r="JX138" s="346" t="n"/>
      <c r="JY138" s="346" t="n"/>
      <c r="JZ138" s="346" t="n"/>
      <c r="KA138" s="347" t="n"/>
      <c r="KB138" s="324" t="n"/>
      <c r="KC138" s="343">
        <f>+$A138</f>
        <v/>
      </c>
      <c r="KD138" s="339">
        <f>SUM(KE138:KL138)</f>
        <v/>
      </c>
      <c r="KE138" s="2582">
        <f>+JT138/JS138</f>
        <v/>
      </c>
      <c r="KF138" s="2582">
        <f>+JU138/JS138</f>
        <v/>
      </c>
      <c r="KG138" s="2582">
        <f>+JV138/JS138</f>
        <v/>
      </c>
      <c r="KH138" s="2582">
        <f>+JW138/JS138</f>
        <v/>
      </c>
      <c r="KI138" s="2582">
        <f>+JX138/JS138</f>
        <v/>
      </c>
      <c r="KJ138" s="2582">
        <f>+JY138/JS138</f>
        <v/>
      </c>
      <c r="KK138" s="2582">
        <f>+JZ138/JS138</f>
        <v/>
      </c>
      <c r="KL138" s="2583">
        <f>+KA138/JS138</f>
        <v/>
      </c>
    </row>
    <row r="139">
      <c r="A139" s="343" t="inlineStr">
        <is>
          <t>WORKERS COMP</t>
        </is>
      </c>
      <c r="B139" s="344">
        <f>+C139/C140</f>
        <v/>
      </c>
      <c r="C139" s="345">
        <f>SUM(D139:K139)</f>
        <v/>
      </c>
      <c r="D139" s="346">
        <f>AA139+AX139+BU139+CR139+DO139+EL139+FI139+GF139+HC139+HZ139+IW139+JT139</f>
        <v/>
      </c>
      <c r="E139" s="346">
        <f>AB139+AY139+BV139+CS139+DP139+EM139+FJ139+GG139+HD139+IA139+IX139+JU139</f>
        <v/>
      </c>
      <c r="F139" s="346">
        <f>AC139+AZ139+BW139+CT139+DQ139+EN139+FK139+GH139+HE139+IB139+IY139+JV139</f>
        <v/>
      </c>
      <c r="G139" s="346">
        <f>AD139+BA139+BX139+CU139+DR139+EO139+FL139+GI139+HF139+IC139+IZ139+JW139</f>
        <v/>
      </c>
      <c r="H139" s="346">
        <f>AE139+BB139+BY139+CV139+DS139+EP139+FM139+GJ139+HG139+ID139+JA139+JX139</f>
        <v/>
      </c>
      <c r="I139" s="346">
        <f>AF139+BC139+BZ139+CW139+DT139+EQ139+FN139+GK139+HH139+IE139+JB139+JY139</f>
        <v/>
      </c>
      <c r="J139" s="346">
        <f>AG139+BD139+CA139+CX139+DU139+ER139+FO139+GL139+HI139+IF139+JC139+JZ139</f>
        <v/>
      </c>
      <c r="K139" s="347">
        <f>AH139+BE139+CB139+CY139+DV139+ES139+FP139+GM139+HJ139+IG139+JD139+KA139</f>
        <v/>
      </c>
      <c r="L139" s="324" t="n"/>
      <c r="M139" s="343">
        <f>+$A139</f>
        <v/>
      </c>
      <c r="N139" s="339">
        <f>SUM(O139:V139)</f>
        <v/>
      </c>
      <c r="O139" s="2582">
        <f>+D139/$C139</f>
        <v/>
      </c>
      <c r="P139" s="2582">
        <f>+E139/$C139</f>
        <v/>
      </c>
      <c r="Q139" s="2582">
        <f>+F139/$C139</f>
        <v/>
      </c>
      <c r="R139" s="2582">
        <f>+G139/$C139</f>
        <v/>
      </c>
      <c r="S139" s="2582">
        <f>+H139/$C139</f>
        <v/>
      </c>
      <c r="T139" s="2582">
        <f>+I139/$C139</f>
        <v/>
      </c>
      <c r="U139" s="2582">
        <f>+J139/$C139</f>
        <v/>
      </c>
      <c r="V139" s="2584">
        <f>+K139/$C139</f>
        <v/>
      </c>
      <c r="X139" s="343" t="inlineStr">
        <is>
          <t>WORKERS COMP</t>
        </is>
      </c>
      <c r="Y139" s="344">
        <f>+Z139/Z140</f>
        <v/>
      </c>
      <c r="Z139" s="345">
        <f>SUM(AA139:AH139)</f>
        <v/>
      </c>
      <c r="AA139" s="346" t="n"/>
      <c r="AB139" s="346" t="n"/>
      <c r="AC139" s="346" t="n"/>
      <c r="AD139" s="346" t="n"/>
      <c r="AE139" s="346" t="n"/>
      <c r="AF139" s="346" t="n"/>
      <c r="AG139" s="346" t="n"/>
      <c r="AH139" s="347" t="n"/>
      <c r="AI139" s="324" t="n"/>
      <c r="AJ139" s="343">
        <f>+$A139</f>
        <v/>
      </c>
      <c r="AK139" s="339">
        <f>SUM(AL139:AS139)</f>
        <v/>
      </c>
      <c r="AL139" s="2582">
        <f>+AA139/Z139</f>
        <v/>
      </c>
      <c r="AM139" s="2582">
        <f>+AB139/Z139</f>
        <v/>
      </c>
      <c r="AN139" s="2582">
        <f>+AC139/Z139</f>
        <v/>
      </c>
      <c r="AO139" s="2582">
        <f>+AD139/Z139</f>
        <v/>
      </c>
      <c r="AP139" s="2582">
        <f>+AE139/Z139</f>
        <v/>
      </c>
      <c r="AQ139" s="2582">
        <f>+AF139/Z139</f>
        <v/>
      </c>
      <c r="AR139" s="2582">
        <f>+AG139/Z139</f>
        <v/>
      </c>
      <c r="AS139" s="2584">
        <f>+AH139/Z139</f>
        <v/>
      </c>
      <c r="AU139" s="343" t="inlineStr">
        <is>
          <t>WORKERS COMP</t>
        </is>
      </c>
      <c r="AV139" s="344">
        <f>+AW139/AW140</f>
        <v/>
      </c>
      <c r="AW139" s="345">
        <f>SUM(AX139:BE139)</f>
        <v/>
      </c>
      <c r="AX139" s="346" t="n"/>
      <c r="AY139" s="346" t="n"/>
      <c r="AZ139" s="346" t="n"/>
      <c r="BA139" s="346" t="n"/>
      <c r="BB139" s="346" t="n"/>
      <c r="BC139" s="346" t="n"/>
      <c r="BD139" s="346" t="n"/>
      <c r="BE139" s="347" t="n"/>
      <c r="BF139" s="324" t="n"/>
      <c r="BG139" s="343">
        <f>+$A139</f>
        <v/>
      </c>
      <c r="BH139" s="339">
        <f>SUM(BI139:BP139)</f>
        <v/>
      </c>
      <c r="BI139" s="2582">
        <f>+AX139/AW139</f>
        <v/>
      </c>
      <c r="BJ139" s="2582">
        <f>+AY139/AW139</f>
        <v/>
      </c>
      <c r="BK139" s="2582">
        <f>+AZ139/AW139</f>
        <v/>
      </c>
      <c r="BL139" s="2582">
        <f>+BA139/AW139</f>
        <v/>
      </c>
      <c r="BM139" s="2582">
        <f>+BB139/AW139</f>
        <v/>
      </c>
      <c r="BN139" s="2582">
        <f>+BC139/AW139</f>
        <v/>
      </c>
      <c r="BO139" s="2582">
        <f>+BD139/AW139</f>
        <v/>
      </c>
      <c r="BP139" s="2584">
        <f>+BE139/AW139</f>
        <v/>
      </c>
      <c r="BR139" s="343" t="inlineStr">
        <is>
          <t>WORKERS COMP</t>
        </is>
      </c>
      <c r="BS139" s="344">
        <f>+BT139/BT140</f>
        <v/>
      </c>
      <c r="BT139" s="345">
        <f>SUM(BU139:CB139)</f>
        <v/>
      </c>
      <c r="BU139" s="346" t="n"/>
      <c r="BV139" s="346" t="n"/>
      <c r="BW139" s="346" t="n"/>
      <c r="BX139" s="346" t="n"/>
      <c r="BY139" s="346" t="n"/>
      <c r="BZ139" s="346" t="n"/>
      <c r="CA139" s="346" t="n"/>
      <c r="CB139" s="347" t="n"/>
      <c r="CC139" s="324" t="n"/>
      <c r="CD139" s="343">
        <f>+$A139</f>
        <v/>
      </c>
      <c r="CE139" s="339">
        <f>SUM(CF139:CM139)</f>
        <v/>
      </c>
      <c r="CF139" s="2582">
        <f>+BU139/BT139</f>
        <v/>
      </c>
      <c r="CG139" s="2582">
        <f>+BV139/BT139</f>
        <v/>
      </c>
      <c r="CH139" s="2582">
        <f>+BW139/BT139</f>
        <v/>
      </c>
      <c r="CI139" s="2582">
        <f>+BX139/BT139</f>
        <v/>
      </c>
      <c r="CJ139" s="2582">
        <f>+BY139/BT139</f>
        <v/>
      </c>
      <c r="CK139" s="2582">
        <f>+BZ139/BT139</f>
        <v/>
      </c>
      <c r="CL139" s="2582">
        <f>+CA139/BT139</f>
        <v/>
      </c>
      <c r="CM139" s="2584">
        <f>+CB139/BT139</f>
        <v/>
      </c>
      <c r="CO139" s="343" t="inlineStr">
        <is>
          <t>WORKERS COMP</t>
        </is>
      </c>
      <c r="CP139" s="344">
        <f>+CQ139/CQ140</f>
        <v/>
      </c>
      <c r="CQ139" s="345">
        <f>SUM(CR139:CY139)</f>
        <v/>
      </c>
      <c r="CR139" s="346" t="n"/>
      <c r="CS139" s="346" t="n"/>
      <c r="CT139" s="346" t="n"/>
      <c r="CU139" s="346" t="n"/>
      <c r="CV139" s="346" t="n"/>
      <c r="CW139" s="346" t="n"/>
      <c r="CX139" s="346" t="n"/>
      <c r="CY139" s="347" t="n"/>
      <c r="CZ139" s="324" t="n"/>
      <c r="DA139" s="343">
        <f>+$A139</f>
        <v/>
      </c>
      <c r="DB139" s="339">
        <f>SUM(DC139:DJ139)</f>
        <v/>
      </c>
      <c r="DC139" s="2582">
        <f>+CR139/CQ139</f>
        <v/>
      </c>
      <c r="DD139" s="2582">
        <f>+CS139/CQ139</f>
        <v/>
      </c>
      <c r="DE139" s="2582">
        <f>+CT139/CQ139</f>
        <v/>
      </c>
      <c r="DF139" s="2582">
        <f>+CU139/CQ139</f>
        <v/>
      </c>
      <c r="DG139" s="2582">
        <f>+CV139/CQ139</f>
        <v/>
      </c>
      <c r="DH139" s="2582">
        <f>+CW139/CQ139</f>
        <v/>
      </c>
      <c r="DI139" s="2582">
        <f>+CX139/CQ139</f>
        <v/>
      </c>
      <c r="DJ139" s="2584">
        <f>+CY139/CQ139</f>
        <v/>
      </c>
      <c r="DL139" s="343" t="inlineStr">
        <is>
          <t>WORKERS COMP</t>
        </is>
      </c>
      <c r="DM139" s="344">
        <f>+DN139/DN140</f>
        <v/>
      </c>
      <c r="DN139" s="345">
        <f>SUM(DO139:DV139)</f>
        <v/>
      </c>
      <c r="DO139" s="346" t="n"/>
      <c r="DP139" s="346" t="n"/>
      <c r="DQ139" s="346" t="n"/>
      <c r="DR139" s="346" t="n"/>
      <c r="DS139" s="346" t="n"/>
      <c r="DT139" s="346" t="n"/>
      <c r="DU139" s="346" t="n"/>
      <c r="DV139" s="347" t="n"/>
      <c r="DW139" s="324" t="n"/>
      <c r="DX139" s="343">
        <f>+$A139</f>
        <v/>
      </c>
      <c r="DY139" s="339">
        <f>SUM(DZ139:EG139)</f>
        <v/>
      </c>
      <c r="DZ139" s="2582">
        <f>+DO139/DN139</f>
        <v/>
      </c>
      <c r="EA139" s="2582">
        <f>+DP139/DN139</f>
        <v/>
      </c>
      <c r="EB139" s="2582">
        <f>+DQ139/DN139</f>
        <v/>
      </c>
      <c r="EC139" s="2582">
        <f>+DR139/DN139</f>
        <v/>
      </c>
      <c r="ED139" s="2582">
        <f>+DS139/DN139</f>
        <v/>
      </c>
      <c r="EE139" s="2582">
        <f>+DT139/DN139</f>
        <v/>
      </c>
      <c r="EF139" s="2582">
        <f>+DU139/DN139</f>
        <v/>
      </c>
      <c r="EG139" s="2584">
        <f>+DV139/DN139</f>
        <v/>
      </c>
      <c r="EI139" s="343" t="inlineStr">
        <is>
          <t>WORKERS COMP</t>
        </is>
      </c>
      <c r="EJ139" s="344">
        <f>+EK139/EK140</f>
        <v/>
      </c>
      <c r="EK139" s="345">
        <f>SUM(EL139:ES139)</f>
        <v/>
      </c>
      <c r="EL139" s="346" t="n"/>
      <c r="EM139" s="346" t="n"/>
      <c r="EN139" s="346" t="n"/>
      <c r="EO139" s="346" t="n"/>
      <c r="EP139" s="346" t="n"/>
      <c r="EQ139" s="346" t="n"/>
      <c r="ER139" s="346" t="n"/>
      <c r="ES139" s="347" t="n"/>
      <c r="ET139" s="324" t="n"/>
      <c r="EU139" s="343">
        <f>+$A139</f>
        <v/>
      </c>
      <c r="EV139" s="339">
        <f>SUM(EW139:FD139)</f>
        <v/>
      </c>
      <c r="EW139" s="2582">
        <f>+EL139/EK139</f>
        <v/>
      </c>
      <c r="EX139" s="2582">
        <f>+EM139/EK139</f>
        <v/>
      </c>
      <c r="EY139" s="2582">
        <f>+EN139/EK139</f>
        <v/>
      </c>
      <c r="EZ139" s="2582">
        <f>+EO139/EK139</f>
        <v/>
      </c>
      <c r="FA139" s="2582">
        <f>+EP139/EK139</f>
        <v/>
      </c>
      <c r="FB139" s="2582">
        <f>+EQ139/EK139</f>
        <v/>
      </c>
      <c r="FC139" s="2582">
        <f>+ER139/EK139</f>
        <v/>
      </c>
      <c r="FD139" s="2584">
        <f>+ES139/EK139</f>
        <v/>
      </c>
      <c r="FF139" s="343" t="inlineStr">
        <is>
          <t>WORKERS COMP</t>
        </is>
      </c>
      <c r="FG139" s="344">
        <f>+FH139/FH140</f>
        <v/>
      </c>
      <c r="FH139" s="345">
        <f>SUM(FI139:FP139)</f>
        <v/>
      </c>
      <c r="FI139" s="346" t="n"/>
      <c r="FJ139" s="346" t="n"/>
      <c r="FK139" s="346" t="n"/>
      <c r="FL139" s="346" t="n"/>
      <c r="FM139" s="346" t="n"/>
      <c r="FN139" s="346" t="n"/>
      <c r="FO139" s="346" t="n"/>
      <c r="FP139" s="347" t="n"/>
      <c r="FQ139" s="324" t="n"/>
      <c r="FR139" s="343">
        <f>+$A139</f>
        <v/>
      </c>
      <c r="FS139" s="339">
        <f>SUM(FT139:GA139)</f>
        <v/>
      </c>
      <c r="FT139" s="2582">
        <f>+FI139/FH139</f>
        <v/>
      </c>
      <c r="FU139" s="2582">
        <f>+FJ139/FH139</f>
        <v/>
      </c>
      <c r="FV139" s="2582">
        <f>+FK139/FH139</f>
        <v/>
      </c>
      <c r="FW139" s="2582">
        <f>+FL139/FH139</f>
        <v/>
      </c>
      <c r="FX139" s="2582">
        <f>+FM139/FH139</f>
        <v/>
      </c>
      <c r="FY139" s="2582">
        <f>+FN139/FH139</f>
        <v/>
      </c>
      <c r="FZ139" s="2582">
        <f>+FO139/FH139</f>
        <v/>
      </c>
      <c r="GA139" s="2584">
        <f>+FP139/FH139</f>
        <v/>
      </c>
      <c r="GC139" s="343" t="inlineStr">
        <is>
          <t>WORKERS COMP</t>
        </is>
      </c>
      <c r="GD139" s="344">
        <f>+GE139/GE140</f>
        <v/>
      </c>
      <c r="GE139" s="345">
        <f>SUM(GF139:GM139)</f>
        <v/>
      </c>
      <c r="GF139" s="346" t="n"/>
      <c r="GG139" s="346" t="n"/>
      <c r="GH139" s="346" t="n"/>
      <c r="GI139" s="346" t="n"/>
      <c r="GJ139" s="346" t="n"/>
      <c r="GK139" s="346" t="n"/>
      <c r="GL139" s="346" t="n"/>
      <c r="GM139" s="347" t="n"/>
      <c r="GN139" s="324" t="n"/>
      <c r="GO139" s="343">
        <f>+$A139</f>
        <v/>
      </c>
      <c r="GP139" s="339">
        <f>SUM(GQ139:GX139)</f>
        <v/>
      </c>
      <c r="GQ139" s="2582">
        <f>+GF139/GE139</f>
        <v/>
      </c>
      <c r="GR139" s="2582">
        <f>+GG139/GE139</f>
        <v/>
      </c>
      <c r="GS139" s="2582">
        <f>+GH139/GE139</f>
        <v/>
      </c>
      <c r="GT139" s="2582">
        <f>+GI139/GE139</f>
        <v/>
      </c>
      <c r="GU139" s="2582">
        <f>+GJ139/GE139</f>
        <v/>
      </c>
      <c r="GV139" s="2582">
        <f>+GK139/GE139</f>
        <v/>
      </c>
      <c r="GW139" s="2582">
        <f>+GL139/GE139</f>
        <v/>
      </c>
      <c r="GX139" s="2584">
        <f>+GM139/GE139</f>
        <v/>
      </c>
      <c r="GZ139" s="343" t="inlineStr">
        <is>
          <t>WORKERS COMP</t>
        </is>
      </c>
      <c r="HA139" s="344">
        <f>+HB139/HB140</f>
        <v/>
      </c>
      <c r="HB139" s="345">
        <f>SUM(HC139:HJ139)</f>
        <v/>
      </c>
      <c r="HC139" s="346" t="n"/>
      <c r="HD139" s="346" t="n"/>
      <c r="HE139" s="346" t="n"/>
      <c r="HF139" s="346" t="n"/>
      <c r="HG139" s="346" t="n"/>
      <c r="HH139" s="346" t="n"/>
      <c r="HI139" s="346" t="n"/>
      <c r="HJ139" s="347" t="n"/>
      <c r="HK139" s="324" t="n"/>
      <c r="HL139" s="343">
        <f>+$A139</f>
        <v/>
      </c>
      <c r="HM139" s="339">
        <f>SUM(HN139:HU139)</f>
        <v/>
      </c>
      <c r="HN139" s="2582">
        <f>+HC139/HB139</f>
        <v/>
      </c>
      <c r="HO139" s="2582">
        <f>+HD139/HB139</f>
        <v/>
      </c>
      <c r="HP139" s="2582">
        <f>+HE139/HB139</f>
        <v/>
      </c>
      <c r="HQ139" s="2582">
        <f>+HF139/HB139</f>
        <v/>
      </c>
      <c r="HR139" s="2582">
        <f>+HG139/HB139</f>
        <v/>
      </c>
      <c r="HS139" s="2582">
        <f>+HH139/HB139</f>
        <v/>
      </c>
      <c r="HT139" s="2582">
        <f>+HI139/HB139</f>
        <v/>
      </c>
      <c r="HU139" s="2584">
        <f>+HJ139/HB139</f>
        <v/>
      </c>
      <c r="HW139" s="343" t="inlineStr">
        <is>
          <t>WORKERS COMP</t>
        </is>
      </c>
      <c r="HX139" s="344">
        <f>+HY139/HY140</f>
        <v/>
      </c>
      <c r="HY139" s="345">
        <f>SUM(HZ139:IG139)</f>
        <v/>
      </c>
      <c r="HZ139" s="346" t="n"/>
      <c r="IA139" s="346" t="n"/>
      <c r="IB139" s="346" t="n"/>
      <c r="IC139" s="346" t="n"/>
      <c r="ID139" s="346" t="n"/>
      <c r="IE139" s="346" t="n"/>
      <c r="IF139" s="346" t="n"/>
      <c r="IG139" s="347" t="n"/>
      <c r="IH139" s="324" t="n"/>
      <c r="II139" s="343">
        <f>+$A139</f>
        <v/>
      </c>
      <c r="IJ139" s="339">
        <f>SUM(IK139:IR139)</f>
        <v/>
      </c>
      <c r="IK139" s="2582">
        <f>+HZ139/HY139</f>
        <v/>
      </c>
      <c r="IL139" s="2582">
        <f>+IA139/HY139</f>
        <v/>
      </c>
      <c r="IM139" s="2582">
        <f>+IB139/HY139</f>
        <v/>
      </c>
      <c r="IN139" s="2582">
        <f>+IC139/HY139</f>
        <v/>
      </c>
      <c r="IO139" s="2582">
        <f>+ID139/HY139</f>
        <v/>
      </c>
      <c r="IP139" s="2582">
        <f>+IE139/HY139</f>
        <v/>
      </c>
      <c r="IQ139" s="2582">
        <f>+IF139/HY139</f>
        <v/>
      </c>
      <c r="IR139" s="2584">
        <f>+IG139/HY139</f>
        <v/>
      </c>
      <c r="IT139" s="343" t="inlineStr">
        <is>
          <t>WORKERS COMP</t>
        </is>
      </c>
      <c r="IU139" s="344">
        <f>+IV139/IV140</f>
        <v/>
      </c>
      <c r="IV139" s="345">
        <f>SUM(IW139:JD139)</f>
        <v/>
      </c>
      <c r="IW139" s="346" t="n"/>
      <c r="IX139" s="346" t="n"/>
      <c r="IY139" s="346" t="n"/>
      <c r="IZ139" s="346" t="n"/>
      <c r="JA139" s="346" t="n"/>
      <c r="JB139" s="346" t="n"/>
      <c r="JC139" s="346" t="n"/>
      <c r="JD139" s="347" t="n"/>
      <c r="JE139" s="324" t="n"/>
      <c r="JF139" s="343">
        <f>+$A139</f>
        <v/>
      </c>
      <c r="JG139" s="339">
        <f>SUM(JH139:JO139)</f>
        <v/>
      </c>
      <c r="JH139" s="2582">
        <f>+IW139/IV139</f>
        <v/>
      </c>
      <c r="JI139" s="2582">
        <f>+IX139/IV139</f>
        <v/>
      </c>
      <c r="JJ139" s="2582">
        <f>+IY139/IV139</f>
        <v/>
      </c>
      <c r="JK139" s="2582">
        <f>+IZ139/IV139</f>
        <v/>
      </c>
      <c r="JL139" s="2582">
        <f>+JA139/IV139</f>
        <v/>
      </c>
      <c r="JM139" s="2582">
        <f>+JB139/IV139</f>
        <v/>
      </c>
      <c r="JN139" s="2582">
        <f>+JC139/IV139</f>
        <v/>
      </c>
      <c r="JO139" s="2584">
        <f>+JD139/IV139</f>
        <v/>
      </c>
      <c r="JQ139" s="343" t="inlineStr">
        <is>
          <t>WORKERS COMP</t>
        </is>
      </c>
      <c r="JR139" s="344">
        <f>+JS139/JS140</f>
        <v/>
      </c>
      <c r="JS139" s="345">
        <f>SUM(JT139:KA139)</f>
        <v/>
      </c>
      <c r="JT139" s="346" t="n"/>
      <c r="JU139" s="346" t="n"/>
      <c r="JV139" s="346" t="n"/>
      <c r="JW139" s="346" t="n"/>
      <c r="JX139" s="346" t="n"/>
      <c r="JY139" s="346" t="n"/>
      <c r="JZ139" s="346" t="n"/>
      <c r="KA139" s="347" t="n"/>
      <c r="KB139" s="324" t="n"/>
      <c r="KC139" s="343">
        <f>+$A139</f>
        <v/>
      </c>
      <c r="KD139" s="339">
        <f>SUM(KE139:KL139)</f>
        <v/>
      </c>
      <c r="KE139" s="2582">
        <f>+JT139/JS139</f>
        <v/>
      </c>
      <c r="KF139" s="2582">
        <f>+JU139/JS139</f>
        <v/>
      </c>
      <c r="KG139" s="2582">
        <f>+JV139/JS139</f>
        <v/>
      </c>
      <c r="KH139" s="2582">
        <f>+JW139/JS139</f>
        <v/>
      </c>
      <c r="KI139" s="2582">
        <f>+JX139/JS139</f>
        <v/>
      </c>
      <c r="KJ139" s="2582">
        <f>+JY139/JS139</f>
        <v/>
      </c>
      <c r="KK139" s="2582">
        <f>+JZ139/JS139</f>
        <v/>
      </c>
      <c r="KL139" s="2584">
        <f>+KA139/JS139</f>
        <v/>
      </c>
    </row>
    <row r="140">
      <c r="A140" s="1461" t="inlineStr">
        <is>
          <t>TOTAL</t>
        </is>
      </c>
      <c r="B140" s="1462">
        <f>SUM(B128:B139)</f>
        <v/>
      </c>
      <c r="C140" s="1463">
        <f>SUM(C128:C139)</f>
        <v/>
      </c>
      <c r="D140" s="1464">
        <f>SUM(D128:D139)</f>
        <v/>
      </c>
      <c r="E140" s="1464">
        <f>SUM(E128:E139)</f>
        <v/>
      </c>
      <c r="F140" s="1464">
        <f>SUM(F128:F139)</f>
        <v/>
      </c>
      <c r="G140" s="1464">
        <f>SUM(G128:G139)</f>
        <v/>
      </c>
      <c r="H140" s="1464">
        <f>SUM(H128:H139)</f>
        <v/>
      </c>
      <c r="I140" s="1464">
        <f>SUM(I128:I139)</f>
        <v/>
      </c>
      <c r="J140" s="1464">
        <f>SUM(J128:J139)</f>
        <v/>
      </c>
      <c r="K140" s="1465">
        <f>SUM(K128:K139)</f>
        <v/>
      </c>
      <c r="L140" s="324" t="n"/>
      <c r="M140" s="1461" t="inlineStr">
        <is>
          <t>TOTAL</t>
        </is>
      </c>
      <c r="N140" s="1466">
        <f>SUM(O140:V140)</f>
        <v/>
      </c>
      <c r="O140" s="2585">
        <f>+D140/$C140</f>
        <v/>
      </c>
      <c r="P140" s="2585">
        <f>+E140/$C140</f>
        <v/>
      </c>
      <c r="Q140" s="2585">
        <f>+F140/$C140</f>
        <v/>
      </c>
      <c r="R140" s="2585">
        <f>+G140/$C140</f>
        <v/>
      </c>
      <c r="S140" s="2585">
        <f>+H140/$C140</f>
        <v/>
      </c>
      <c r="T140" s="2585">
        <f>+I140/$C140</f>
        <v/>
      </c>
      <c r="U140" s="2585">
        <f>+J140/$C140</f>
        <v/>
      </c>
      <c r="V140" s="2586">
        <f>+K140/$C140</f>
        <v/>
      </c>
      <c r="X140" s="1461" t="inlineStr">
        <is>
          <t>TOTAL</t>
        </is>
      </c>
      <c r="Y140" s="1462">
        <f>SUM(Y128:Y139)</f>
        <v/>
      </c>
      <c r="Z140" s="1463">
        <f>SUM(Z128:Z139)</f>
        <v/>
      </c>
      <c r="AA140" s="1464">
        <f>SUM(AA128:AA139)</f>
        <v/>
      </c>
      <c r="AB140" s="1464">
        <f>SUM(AB128:AB139)</f>
        <v/>
      </c>
      <c r="AC140" s="1464">
        <f>SUM(AC128:AC139)</f>
        <v/>
      </c>
      <c r="AD140" s="1464">
        <f>SUM(AD128:AD139)</f>
        <v/>
      </c>
      <c r="AE140" s="1464">
        <f>SUM(AE128:AE139)</f>
        <v/>
      </c>
      <c r="AF140" s="1464">
        <f>SUM(AF128:AF139)</f>
        <v/>
      </c>
      <c r="AG140" s="1464">
        <f>SUM(AG128:AG139)</f>
        <v/>
      </c>
      <c r="AH140" s="1465">
        <f>SUM(AH128:AH139)</f>
        <v/>
      </c>
      <c r="AI140" s="324" t="n"/>
      <c r="AJ140" s="1461" t="inlineStr">
        <is>
          <t>TOTAL</t>
        </is>
      </c>
      <c r="AK140" s="1466">
        <f>SUM(AL140:AS140)</f>
        <v/>
      </c>
      <c r="AL140" s="2585">
        <f>+AA140/Z140</f>
        <v/>
      </c>
      <c r="AM140" s="2585">
        <f>+AB140/Z140</f>
        <v/>
      </c>
      <c r="AN140" s="2585">
        <f>+AC140/Z140</f>
        <v/>
      </c>
      <c r="AO140" s="2585">
        <f>+AD140/Z140</f>
        <v/>
      </c>
      <c r="AP140" s="2585">
        <f>+AE140/Z140</f>
        <v/>
      </c>
      <c r="AQ140" s="2585">
        <f>+AF140/Z140</f>
        <v/>
      </c>
      <c r="AR140" s="2585">
        <f>+AG140/Z140</f>
        <v/>
      </c>
      <c r="AS140" s="2586">
        <f>+AH140/Z140</f>
        <v/>
      </c>
      <c r="AU140" s="1461" t="inlineStr">
        <is>
          <t>TOTAL</t>
        </is>
      </c>
      <c r="AV140" s="1462">
        <f>SUM(AV128:AV139)</f>
        <v/>
      </c>
      <c r="AW140" s="1463">
        <f>SUM(AW128:AW139)</f>
        <v/>
      </c>
      <c r="AX140" s="1464">
        <f>SUM(AX128:AX139)</f>
        <v/>
      </c>
      <c r="AY140" s="1464">
        <f>SUM(AY128:AY139)</f>
        <v/>
      </c>
      <c r="AZ140" s="1464">
        <f>SUM(AZ128:AZ139)</f>
        <v/>
      </c>
      <c r="BA140" s="1464">
        <f>SUM(BA128:BA139)</f>
        <v/>
      </c>
      <c r="BB140" s="1464">
        <f>SUM(BB128:BB139)</f>
        <v/>
      </c>
      <c r="BC140" s="1464">
        <f>SUM(BC128:BC139)</f>
        <v/>
      </c>
      <c r="BD140" s="1464">
        <f>SUM(BD128:BD139)</f>
        <v/>
      </c>
      <c r="BE140" s="1465">
        <f>SUM(BE128:BE139)</f>
        <v/>
      </c>
      <c r="BF140" s="324" t="n"/>
      <c r="BG140" s="1461" t="inlineStr">
        <is>
          <t>TOTAL</t>
        </is>
      </c>
      <c r="BH140" s="1466">
        <f>SUM(BI140:BP140)</f>
        <v/>
      </c>
      <c r="BI140" s="2585">
        <f>+AX140/AW140</f>
        <v/>
      </c>
      <c r="BJ140" s="2585">
        <f>+AY140/AW140</f>
        <v/>
      </c>
      <c r="BK140" s="2585">
        <f>+AZ140/AW140</f>
        <v/>
      </c>
      <c r="BL140" s="2585">
        <f>+BA140/AW140</f>
        <v/>
      </c>
      <c r="BM140" s="2585">
        <f>+BB140/AW140</f>
        <v/>
      </c>
      <c r="BN140" s="2585">
        <f>+BC140/AW140</f>
        <v/>
      </c>
      <c r="BO140" s="2585">
        <f>+BD140/AW140</f>
        <v/>
      </c>
      <c r="BP140" s="2586">
        <f>+BE140/AW140</f>
        <v/>
      </c>
      <c r="BR140" s="1461" t="inlineStr">
        <is>
          <t>TOTAL</t>
        </is>
      </c>
      <c r="BS140" s="1462">
        <f>SUM(BS128:BS139)</f>
        <v/>
      </c>
      <c r="BT140" s="1463">
        <f>SUM(BT128:BT139)</f>
        <v/>
      </c>
      <c r="BU140" s="1464">
        <f>SUM(BU128:BU139)</f>
        <v/>
      </c>
      <c r="BV140" s="1464">
        <f>SUM(BV128:BV139)</f>
        <v/>
      </c>
      <c r="BW140" s="1464">
        <f>SUM(BW128:BW139)</f>
        <v/>
      </c>
      <c r="BX140" s="1464">
        <f>SUM(BX128:BX139)</f>
        <v/>
      </c>
      <c r="BY140" s="1464">
        <f>SUM(BY128:BY139)</f>
        <v/>
      </c>
      <c r="BZ140" s="1464">
        <f>SUM(BZ128:BZ139)</f>
        <v/>
      </c>
      <c r="CA140" s="1464">
        <f>SUM(CA128:CA139)</f>
        <v/>
      </c>
      <c r="CB140" s="1465">
        <f>SUM(CB128:CB139)</f>
        <v/>
      </c>
      <c r="CC140" s="324" t="n"/>
      <c r="CD140" s="1461" t="inlineStr">
        <is>
          <t>TOTAL</t>
        </is>
      </c>
      <c r="CE140" s="1466">
        <f>SUM(CF140:CM140)</f>
        <v/>
      </c>
      <c r="CF140" s="2585">
        <f>+BU140/BT140</f>
        <v/>
      </c>
      <c r="CG140" s="2585">
        <f>+BV140/BT140</f>
        <v/>
      </c>
      <c r="CH140" s="2585">
        <f>+BW140/BT140</f>
        <v/>
      </c>
      <c r="CI140" s="2585">
        <f>+BX140/BT140</f>
        <v/>
      </c>
      <c r="CJ140" s="2585">
        <f>+BY140/BT140</f>
        <v/>
      </c>
      <c r="CK140" s="2585">
        <f>+BZ140/BT140</f>
        <v/>
      </c>
      <c r="CL140" s="2585">
        <f>+CA140/BT140</f>
        <v/>
      </c>
      <c r="CM140" s="2586">
        <f>+CB140/BT140</f>
        <v/>
      </c>
      <c r="CO140" s="1461" t="inlineStr">
        <is>
          <t>TOTAL</t>
        </is>
      </c>
      <c r="CP140" s="1462">
        <f>SUM(CP128:CP139)</f>
        <v/>
      </c>
      <c r="CQ140" s="1463">
        <f>SUM(CQ128:CQ139)</f>
        <v/>
      </c>
      <c r="CR140" s="1464">
        <f>SUM(CR128:CR139)</f>
        <v/>
      </c>
      <c r="CS140" s="1464">
        <f>SUM(CS128:CS139)</f>
        <v/>
      </c>
      <c r="CT140" s="1464">
        <f>SUM(CT128:CT139)</f>
        <v/>
      </c>
      <c r="CU140" s="1464">
        <f>SUM(CU128:CU139)</f>
        <v/>
      </c>
      <c r="CV140" s="1464">
        <f>SUM(CV128:CV139)</f>
        <v/>
      </c>
      <c r="CW140" s="1464">
        <f>SUM(CW128:CW139)</f>
        <v/>
      </c>
      <c r="CX140" s="1464">
        <f>SUM(CX128:CX139)</f>
        <v/>
      </c>
      <c r="CY140" s="1465">
        <f>SUM(CY128:CY139)</f>
        <v/>
      </c>
      <c r="CZ140" s="324" t="n"/>
      <c r="DA140" s="1461" t="inlineStr">
        <is>
          <t>TOTAL</t>
        </is>
      </c>
      <c r="DB140" s="1466">
        <f>SUM(DC140:DJ140)</f>
        <v/>
      </c>
      <c r="DC140" s="2585">
        <f>+CR140/CQ140</f>
        <v/>
      </c>
      <c r="DD140" s="2585">
        <f>+CS140/CQ140</f>
        <v/>
      </c>
      <c r="DE140" s="2585">
        <f>+CT140/CQ140</f>
        <v/>
      </c>
      <c r="DF140" s="2585">
        <f>+CU140/CQ140</f>
        <v/>
      </c>
      <c r="DG140" s="2585">
        <f>+CV140/CQ140</f>
        <v/>
      </c>
      <c r="DH140" s="2585">
        <f>+CW140/CQ140</f>
        <v/>
      </c>
      <c r="DI140" s="2585">
        <f>+CX140/CQ140</f>
        <v/>
      </c>
      <c r="DJ140" s="2586">
        <f>+CY140/CQ140</f>
        <v/>
      </c>
      <c r="DL140" s="1461" t="inlineStr">
        <is>
          <t>TOTAL</t>
        </is>
      </c>
      <c r="DM140" s="1462">
        <f>SUM(DM128:DM139)</f>
        <v/>
      </c>
      <c r="DN140" s="1463">
        <f>SUM(DN128:DN139)</f>
        <v/>
      </c>
      <c r="DO140" s="1464">
        <f>SUM(DO128:DO139)</f>
        <v/>
      </c>
      <c r="DP140" s="1464">
        <f>SUM(DP128:DP139)</f>
        <v/>
      </c>
      <c r="DQ140" s="1464">
        <f>SUM(DQ128:DQ139)</f>
        <v/>
      </c>
      <c r="DR140" s="1464">
        <f>SUM(DR128:DR139)</f>
        <v/>
      </c>
      <c r="DS140" s="1464">
        <f>SUM(DS128:DS139)</f>
        <v/>
      </c>
      <c r="DT140" s="1464">
        <f>SUM(DT128:DT139)</f>
        <v/>
      </c>
      <c r="DU140" s="1464">
        <f>SUM(DU128:DU139)</f>
        <v/>
      </c>
      <c r="DV140" s="1465">
        <f>SUM(DV128:DV139)</f>
        <v/>
      </c>
      <c r="DW140" s="324" t="n"/>
      <c r="DX140" s="1461" t="inlineStr">
        <is>
          <t>TOTAL</t>
        </is>
      </c>
      <c r="DY140" s="1466">
        <f>SUM(DZ140:EG140)</f>
        <v/>
      </c>
      <c r="DZ140" s="2585">
        <f>+DO140/DN140</f>
        <v/>
      </c>
      <c r="EA140" s="2585">
        <f>+DP140/DN140</f>
        <v/>
      </c>
      <c r="EB140" s="2585">
        <f>+DQ140/DN140</f>
        <v/>
      </c>
      <c r="EC140" s="2585">
        <f>+DR140/DN140</f>
        <v/>
      </c>
      <c r="ED140" s="2585">
        <f>+DS140/DN140</f>
        <v/>
      </c>
      <c r="EE140" s="2585">
        <f>+DT140/DN140</f>
        <v/>
      </c>
      <c r="EF140" s="2585">
        <f>+DU140/DN140</f>
        <v/>
      </c>
      <c r="EG140" s="2586">
        <f>+DV140/DN140</f>
        <v/>
      </c>
      <c r="EI140" s="1461" t="inlineStr">
        <is>
          <t>TOTAL</t>
        </is>
      </c>
      <c r="EJ140" s="1462">
        <f>SUM(EJ128:EJ139)</f>
        <v/>
      </c>
      <c r="EK140" s="1463">
        <f>SUM(EK128:EK139)</f>
        <v/>
      </c>
      <c r="EL140" s="1464">
        <f>SUM(EL128:EL139)</f>
        <v/>
      </c>
      <c r="EM140" s="1464">
        <f>SUM(EM128:EM139)</f>
        <v/>
      </c>
      <c r="EN140" s="1464">
        <f>SUM(EN128:EN139)</f>
        <v/>
      </c>
      <c r="EO140" s="1464">
        <f>SUM(EO128:EO139)</f>
        <v/>
      </c>
      <c r="EP140" s="1464">
        <f>SUM(EP128:EP139)</f>
        <v/>
      </c>
      <c r="EQ140" s="1464">
        <f>SUM(EQ128:EQ139)</f>
        <v/>
      </c>
      <c r="ER140" s="1464">
        <f>SUM(ER128:ER139)</f>
        <v/>
      </c>
      <c r="ES140" s="1465">
        <f>SUM(ES128:ES139)</f>
        <v/>
      </c>
      <c r="ET140" s="324" t="n"/>
      <c r="EU140" s="1461" t="inlineStr">
        <is>
          <t>TOTAL</t>
        </is>
      </c>
      <c r="EV140" s="1466">
        <f>SUM(EW140:FD140)</f>
        <v/>
      </c>
      <c r="EW140" s="2585">
        <f>+EL140/EK140</f>
        <v/>
      </c>
      <c r="EX140" s="2585">
        <f>+EM140/EK140</f>
        <v/>
      </c>
      <c r="EY140" s="2585">
        <f>+EN140/EK140</f>
        <v/>
      </c>
      <c r="EZ140" s="2585">
        <f>+EO140/EK140</f>
        <v/>
      </c>
      <c r="FA140" s="2585">
        <f>+EP140/EK140</f>
        <v/>
      </c>
      <c r="FB140" s="2585">
        <f>+EQ140/EK140</f>
        <v/>
      </c>
      <c r="FC140" s="2585">
        <f>+ER140/EK140</f>
        <v/>
      </c>
      <c r="FD140" s="2586">
        <f>+ES140/EK140</f>
        <v/>
      </c>
      <c r="FF140" s="1461" t="inlineStr">
        <is>
          <t>TOTAL</t>
        </is>
      </c>
      <c r="FG140" s="1462">
        <f>SUM(FG128:FG139)</f>
        <v/>
      </c>
      <c r="FH140" s="1463">
        <f>SUM(FH128:FH139)</f>
        <v/>
      </c>
      <c r="FI140" s="1464">
        <f>SUM(FI128:FI139)</f>
        <v/>
      </c>
      <c r="FJ140" s="1464">
        <f>SUM(FJ128:FJ139)</f>
        <v/>
      </c>
      <c r="FK140" s="1464">
        <f>SUM(FK128:FK139)</f>
        <v/>
      </c>
      <c r="FL140" s="1464">
        <f>SUM(FL128:FL139)</f>
        <v/>
      </c>
      <c r="FM140" s="1464">
        <f>SUM(FM128:FM139)</f>
        <v/>
      </c>
      <c r="FN140" s="1464">
        <f>SUM(FN128:FN139)</f>
        <v/>
      </c>
      <c r="FO140" s="1464">
        <f>SUM(FO128:FO139)</f>
        <v/>
      </c>
      <c r="FP140" s="1465">
        <f>SUM(FP128:FP139)</f>
        <v/>
      </c>
      <c r="FQ140" s="324" t="n"/>
      <c r="FR140" s="1461" t="inlineStr">
        <is>
          <t>TOTAL</t>
        </is>
      </c>
      <c r="FS140" s="1466">
        <f>SUM(FT140:GA140)</f>
        <v/>
      </c>
      <c r="FT140" s="2585">
        <f>+FI140/FH140</f>
        <v/>
      </c>
      <c r="FU140" s="2585">
        <f>+FJ140/FH140</f>
        <v/>
      </c>
      <c r="FV140" s="2585">
        <f>+FK140/FH140</f>
        <v/>
      </c>
      <c r="FW140" s="2585">
        <f>+FL140/FH140</f>
        <v/>
      </c>
      <c r="FX140" s="2585">
        <f>+FM140/FH140</f>
        <v/>
      </c>
      <c r="FY140" s="2585">
        <f>+FN140/FH140</f>
        <v/>
      </c>
      <c r="FZ140" s="2585">
        <f>+FO140/FH140</f>
        <v/>
      </c>
      <c r="GA140" s="2586">
        <f>+FP140/FH140</f>
        <v/>
      </c>
      <c r="GC140" s="1461" t="inlineStr">
        <is>
          <t>TOTAL</t>
        </is>
      </c>
      <c r="GD140" s="1462">
        <f>SUM(GD128:GD139)</f>
        <v/>
      </c>
      <c r="GE140" s="1463">
        <f>SUM(GE128:GE139)</f>
        <v/>
      </c>
      <c r="GF140" s="1464">
        <f>SUM(GF128:GF139)</f>
        <v/>
      </c>
      <c r="GG140" s="1464">
        <f>SUM(GG128:GG139)</f>
        <v/>
      </c>
      <c r="GH140" s="1464">
        <f>SUM(GH128:GH139)</f>
        <v/>
      </c>
      <c r="GI140" s="1464">
        <f>SUM(GI128:GI139)</f>
        <v/>
      </c>
      <c r="GJ140" s="1464">
        <f>SUM(GJ128:GJ139)</f>
        <v/>
      </c>
      <c r="GK140" s="1464">
        <f>SUM(GK128:GK139)</f>
        <v/>
      </c>
      <c r="GL140" s="1464">
        <f>SUM(GL128:GL139)</f>
        <v/>
      </c>
      <c r="GM140" s="1465">
        <f>SUM(GM128:GM139)</f>
        <v/>
      </c>
      <c r="GN140" s="324" t="n"/>
      <c r="GO140" s="1461" t="inlineStr">
        <is>
          <t>TOTAL</t>
        </is>
      </c>
      <c r="GP140" s="1466">
        <f>SUM(GQ140:GX140)</f>
        <v/>
      </c>
      <c r="GQ140" s="2585">
        <f>+GF140/GE140</f>
        <v/>
      </c>
      <c r="GR140" s="2585">
        <f>+GG140/GE140</f>
        <v/>
      </c>
      <c r="GS140" s="2585">
        <f>+GH140/GE140</f>
        <v/>
      </c>
      <c r="GT140" s="2585">
        <f>+GI140/GE140</f>
        <v/>
      </c>
      <c r="GU140" s="2585">
        <f>+GJ140/GE140</f>
        <v/>
      </c>
      <c r="GV140" s="2585">
        <f>+GK140/GE140</f>
        <v/>
      </c>
      <c r="GW140" s="2585">
        <f>+GL140/GE140</f>
        <v/>
      </c>
      <c r="GX140" s="2586">
        <f>+GM140/GE140</f>
        <v/>
      </c>
      <c r="GZ140" s="1461" t="inlineStr">
        <is>
          <t>TOTAL</t>
        </is>
      </c>
      <c r="HA140" s="1462">
        <f>SUM(HA128:HA139)</f>
        <v/>
      </c>
      <c r="HB140" s="1463">
        <f>SUM(HB128:HB139)</f>
        <v/>
      </c>
      <c r="HC140" s="1464">
        <f>SUM(HC128:HC139)</f>
        <v/>
      </c>
      <c r="HD140" s="1464">
        <f>SUM(HD128:HD139)</f>
        <v/>
      </c>
      <c r="HE140" s="1464">
        <f>SUM(HE128:HE139)</f>
        <v/>
      </c>
      <c r="HF140" s="1464">
        <f>SUM(HF128:HF139)</f>
        <v/>
      </c>
      <c r="HG140" s="1464">
        <f>SUM(HG128:HG139)</f>
        <v/>
      </c>
      <c r="HH140" s="1464">
        <f>SUM(HH128:HH139)</f>
        <v/>
      </c>
      <c r="HI140" s="1464">
        <f>SUM(HI128:HI139)</f>
        <v/>
      </c>
      <c r="HJ140" s="1465">
        <f>SUM(HJ128:HJ139)</f>
        <v/>
      </c>
      <c r="HK140" s="324" t="n"/>
      <c r="HL140" s="1461" t="inlineStr">
        <is>
          <t>TOTAL</t>
        </is>
      </c>
      <c r="HM140" s="1466">
        <f>SUM(HN140:HU140)</f>
        <v/>
      </c>
      <c r="HN140" s="2585">
        <f>+HC140/HB140</f>
        <v/>
      </c>
      <c r="HO140" s="2585">
        <f>+HD140/HB140</f>
        <v/>
      </c>
      <c r="HP140" s="2585">
        <f>+HE140/HB140</f>
        <v/>
      </c>
      <c r="HQ140" s="2585">
        <f>+HF140/HB140</f>
        <v/>
      </c>
      <c r="HR140" s="2585">
        <f>+HG140/HB140</f>
        <v/>
      </c>
      <c r="HS140" s="2585">
        <f>+HH140/HB140</f>
        <v/>
      </c>
      <c r="HT140" s="2585">
        <f>+HI140/HB140</f>
        <v/>
      </c>
      <c r="HU140" s="2586">
        <f>+HJ140/HB140</f>
        <v/>
      </c>
      <c r="HW140" s="1461" t="inlineStr">
        <is>
          <t>TOTAL</t>
        </is>
      </c>
      <c r="HX140" s="1462">
        <f>SUM(HX128:HX139)</f>
        <v/>
      </c>
      <c r="HY140" s="1463">
        <f>SUM(HY128:HY139)</f>
        <v/>
      </c>
      <c r="HZ140" s="1464">
        <f>SUM(HZ128:HZ139)</f>
        <v/>
      </c>
      <c r="IA140" s="1464">
        <f>SUM(IA128:IA139)</f>
        <v/>
      </c>
      <c r="IB140" s="1464">
        <f>SUM(IB128:IB139)</f>
        <v/>
      </c>
      <c r="IC140" s="1464">
        <f>SUM(IC128:IC139)</f>
        <v/>
      </c>
      <c r="ID140" s="1464">
        <f>SUM(ID128:ID139)</f>
        <v/>
      </c>
      <c r="IE140" s="1464">
        <f>SUM(IE128:IE139)</f>
        <v/>
      </c>
      <c r="IF140" s="1464">
        <f>SUM(IF128:IF139)</f>
        <v/>
      </c>
      <c r="IG140" s="1465">
        <f>SUM(IG128:IG139)</f>
        <v/>
      </c>
      <c r="IH140" s="324" t="n"/>
      <c r="II140" s="1461" t="inlineStr">
        <is>
          <t>TOTAL</t>
        </is>
      </c>
      <c r="IJ140" s="1466">
        <f>SUM(IK140:IR140)</f>
        <v/>
      </c>
      <c r="IK140" s="2585">
        <f>+HZ140/HY140</f>
        <v/>
      </c>
      <c r="IL140" s="2585">
        <f>+IA140/HY140</f>
        <v/>
      </c>
      <c r="IM140" s="2585">
        <f>+IB140/HY140</f>
        <v/>
      </c>
      <c r="IN140" s="2585">
        <f>+IC140/HY140</f>
        <v/>
      </c>
      <c r="IO140" s="2585">
        <f>+ID140/HY140</f>
        <v/>
      </c>
      <c r="IP140" s="2585">
        <f>+IE140/HY140</f>
        <v/>
      </c>
      <c r="IQ140" s="2585">
        <f>+IF140/HY140</f>
        <v/>
      </c>
      <c r="IR140" s="2586">
        <f>+IG140/HY140</f>
        <v/>
      </c>
      <c r="IT140" s="1461" t="inlineStr">
        <is>
          <t>TOTAL</t>
        </is>
      </c>
      <c r="IU140" s="1462">
        <f>SUM(IU128:IU139)</f>
        <v/>
      </c>
      <c r="IV140" s="1463">
        <f>SUM(IV128:IV139)</f>
        <v/>
      </c>
      <c r="IW140" s="1464">
        <f>SUM(IW128:IW139)</f>
        <v/>
      </c>
      <c r="IX140" s="1464">
        <f>SUM(IX128:IX139)</f>
        <v/>
      </c>
      <c r="IY140" s="1464">
        <f>SUM(IY128:IY139)</f>
        <v/>
      </c>
      <c r="IZ140" s="1464">
        <f>SUM(IZ128:IZ139)</f>
        <v/>
      </c>
      <c r="JA140" s="1464">
        <f>SUM(JA128:JA139)</f>
        <v/>
      </c>
      <c r="JB140" s="1464">
        <f>SUM(JB128:JB139)</f>
        <v/>
      </c>
      <c r="JC140" s="1464">
        <f>SUM(JC128:JC139)</f>
        <v/>
      </c>
      <c r="JD140" s="1465">
        <f>SUM(JD128:JD139)</f>
        <v/>
      </c>
      <c r="JE140" s="324" t="n"/>
      <c r="JF140" s="1461" t="inlineStr">
        <is>
          <t>TOTAL</t>
        </is>
      </c>
      <c r="JG140" s="1466">
        <f>SUM(JH140:JO140)</f>
        <v/>
      </c>
      <c r="JH140" s="2585">
        <f>+IW140/IV140</f>
        <v/>
      </c>
      <c r="JI140" s="2585">
        <f>+IX140/IV140</f>
        <v/>
      </c>
      <c r="JJ140" s="2585">
        <f>+IY140/IV140</f>
        <v/>
      </c>
      <c r="JK140" s="2585">
        <f>+IZ140/IV140</f>
        <v/>
      </c>
      <c r="JL140" s="2585">
        <f>+JA140/IV140</f>
        <v/>
      </c>
      <c r="JM140" s="2585">
        <f>+JB140/IV140</f>
        <v/>
      </c>
      <c r="JN140" s="2585">
        <f>+JC140/IV140</f>
        <v/>
      </c>
      <c r="JO140" s="2586">
        <f>+JD140/IV140</f>
        <v/>
      </c>
      <c r="JQ140" s="1461" t="inlineStr">
        <is>
          <t>TOTAL</t>
        </is>
      </c>
      <c r="JR140" s="1462">
        <f>SUM(JR128:JR139)</f>
        <v/>
      </c>
      <c r="JS140" s="1463">
        <f>SUM(JS128:JS139)</f>
        <v/>
      </c>
      <c r="JT140" s="1464">
        <f>SUM(JT128:JT139)</f>
        <v/>
      </c>
      <c r="JU140" s="1464">
        <f>SUM(JU128:JU139)</f>
        <v/>
      </c>
      <c r="JV140" s="1464">
        <f>SUM(JV128:JV139)</f>
        <v/>
      </c>
      <c r="JW140" s="1464">
        <f>SUM(JW128:JW139)</f>
        <v/>
      </c>
      <c r="JX140" s="1464">
        <f>SUM(JX128:JX139)</f>
        <v/>
      </c>
      <c r="JY140" s="1464">
        <f>SUM(JY128:JY139)</f>
        <v/>
      </c>
      <c r="JZ140" s="1464">
        <f>SUM(JZ128:JZ139)</f>
        <v/>
      </c>
      <c r="KA140" s="1465">
        <f>SUM(KA128:KA139)</f>
        <v/>
      </c>
      <c r="KB140" s="324" t="n"/>
      <c r="KC140" s="1461" t="inlineStr">
        <is>
          <t>TOTAL</t>
        </is>
      </c>
      <c r="KD140" s="1466">
        <f>SUM(KE140:KL140)</f>
        <v/>
      </c>
      <c r="KE140" s="2585">
        <f>+JT140/JS140</f>
        <v/>
      </c>
      <c r="KF140" s="2585">
        <f>+JU140/JS140</f>
        <v/>
      </c>
      <c r="KG140" s="2585">
        <f>+JV140/JS140</f>
        <v/>
      </c>
      <c r="KH140" s="2585">
        <f>+JW140/JS140</f>
        <v/>
      </c>
      <c r="KI140" s="2585">
        <f>+JX140/JS140</f>
        <v/>
      </c>
      <c r="KJ140" s="2585">
        <f>+JY140/JS140</f>
        <v/>
      </c>
      <c r="KK140" s="2585">
        <f>+JZ140/JS140</f>
        <v/>
      </c>
      <c r="KL140" s="2586">
        <f>+KA140/JS140</f>
        <v/>
      </c>
    </row>
    <row r="141">
      <c r="A141" s="334">
        <f>EOMONTH(A127,-1)</f>
        <v/>
      </c>
      <c r="B141" s="2578" t="n"/>
      <c r="C141" s="2579" t="n"/>
      <c r="D141" s="2580" t="n"/>
      <c r="E141" s="2580" t="n"/>
      <c r="F141" s="2580" t="n"/>
      <c r="G141" s="2580" t="n"/>
      <c r="H141" s="2580" t="n"/>
      <c r="I141" s="2580" t="n"/>
      <c r="J141" s="2580" t="n"/>
      <c r="K141" s="2581" t="n"/>
      <c r="L141" s="324" t="n"/>
      <c r="M141" s="334">
        <f>EOMONTH(M127,-1)</f>
        <v/>
      </c>
      <c r="N141" s="339" t="n"/>
      <c r="O141" s="339" t="n"/>
      <c r="P141" s="340" t="n"/>
      <c r="Q141" s="340" t="n"/>
      <c r="R141" s="340" t="n"/>
      <c r="S141" s="340" t="n"/>
      <c r="T141" s="340" t="n"/>
      <c r="U141" s="340" t="n"/>
      <c r="V141" s="341" t="n"/>
      <c r="X141" s="334">
        <f>EOMONTH(X127,-1)</f>
        <v/>
      </c>
      <c r="Y141" s="2578" t="n"/>
      <c r="Z141" s="2579" t="n"/>
      <c r="AA141" s="2580" t="n"/>
      <c r="AB141" s="2580" t="n"/>
      <c r="AC141" s="2580" t="n"/>
      <c r="AD141" s="2580" t="n"/>
      <c r="AE141" s="2580" t="n"/>
      <c r="AF141" s="2580" t="n"/>
      <c r="AG141" s="2580" t="n"/>
      <c r="AH141" s="2581" t="n"/>
      <c r="AI141" s="324" t="n"/>
      <c r="AJ141" s="334">
        <f>EOMONTH(AJ127,-1)</f>
        <v/>
      </c>
      <c r="AK141" s="339" t="n"/>
      <c r="AL141" s="339" t="n"/>
      <c r="AM141" s="340" t="n"/>
      <c r="AN141" s="340" t="n"/>
      <c r="AO141" s="340" t="n"/>
      <c r="AP141" s="340" t="n"/>
      <c r="AQ141" s="340" t="n"/>
      <c r="AR141" s="340" t="n"/>
      <c r="AS141" s="341" t="n"/>
      <c r="AU141" s="334">
        <f>EOMONTH(AU127,-1)</f>
        <v/>
      </c>
      <c r="AV141" s="2578" t="n"/>
      <c r="AW141" s="2579" t="n"/>
      <c r="AX141" s="2580" t="n"/>
      <c r="AY141" s="2580" t="n"/>
      <c r="AZ141" s="2580" t="n"/>
      <c r="BA141" s="2580" t="n"/>
      <c r="BB141" s="2580" t="n"/>
      <c r="BC141" s="2580" t="n"/>
      <c r="BD141" s="2580" t="n"/>
      <c r="BE141" s="2581" t="n"/>
      <c r="BF141" s="324" t="n"/>
      <c r="BG141" s="334">
        <f>EOMONTH(BG127,-1)</f>
        <v/>
      </c>
      <c r="BH141" s="339" t="n"/>
      <c r="BI141" s="339" t="n"/>
      <c r="BJ141" s="340" t="n"/>
      <c r="BK141" s="340" t="n"/>
      <c r="BL141" s="340" t="n"/>
      <c r="BM141" s="340" t="n"/>
      <c r="BN141" s="340" t="n"/>
      <c r="BO141" s="340" t="n"/>
      <c r="BP141" s="341" t="n"/>
      <c r="BR141" s="334">
        <f>EOMONTH(BR127,-1)</f>
        <v/>
      </c>
      <c r="BS141" s="2578" t="n"/>
      <c r="BT141" s="2579" t="n"/>
      <c r="BU141" s="2580" t="n"/>
      <c r="BV141" s="2580" t="n"/>
      <c r="BW141" s="2580" t="n"/>
      <c r="BX141" s="2580" t="n"/>
      <c r="BY141" s="2580" t="n"/>
      <c r="BZ141" s="2580" t="n"/>
      <c r="CA141" s="2580" t="n"/>
      <c r="CB141" s="2581" t="n"/>
      <c r="CC141" s="324" t="n"/>
      <c r="CD141" s="334">
        <f>EOMONTH(CD127,-1)</f>
        <v/>
      </c>
      <c r="CE141" s="339" t="n"/>
      <c r="CF141" s="339" t="n"/>
      <c r="CG141" s="340" t="n"/>
      <c r="CH141" s="340" t="n"/>
      <c r="CI141" s="340" t="n"/>
      <c r="CJ141" s="340" t="n"/>
      <c r="CK141" s="340" t="n"/>
      <c r="CL141" s="340" t="n"/>
      <c r="CM141" s="341" t="n"/>
      <c r="CO141" s="334">
        <f>EOMONTH(CO127,-1)</f>
        <v/>
      </c>
      <c r="CP141" s="2578" t="n"/>
      <c r="CQ141" s="2579" t="n"/>
      <c r="CR141" s="2580" t="n"/>
      <c r="CS141" s="2580" t="n"/>
      <c r="CT141" s="2580" t="n"/>
      <c r="CU141" s="2580" t="n"/>
      <c r="CV141" s="2580" t="n"/>
      <c r="CW141" s="2580" t="n"/>
      <c r="CX141" s="2580" t="n"/>
      <c r="CY141" s="2581" t="n"/>
      <c r="CZ141" s="324" t="n"/>
      <c r="DA141" s="334">
        <f>EOMONTH(DA127,-1)</f>
        <v/>
      </c>
      <c r="DB141" s="339" t="n"/>
      <c r="DC141" s="339" t="n"/>
      <c r="DD141" s="340" t="n"/>
      <c r="DE141" s="340" t="n"/>
      <c r="DF141" s="340" t="n"/>
      <c r="DG141" s="340" t="n"/>
      <c r="DH141" s="340" t="n"/>
      <c r="DI141" s="340" t="n"/>
      <c r="DJ141" s="341" t="n"/>
      <c r="DL141" s="334">
        <f>EOMONTH(DL127,-1)</f>
        <v/>
      </c>
      <c r="DM141" s="2578" t="n"/>
      <c r="DN141" s="2579" t="n"/>
      <c r="DO141" s="2580" t="n"/>
      <c r="DP141" s="2580" t="n"/>
      <c r="DQ141" s="2580" t="n"/>
      <c r="DR141" s="2580" t="n"/>
      <c r="DS141" s="2580" t="n"/>
      <c r="DT141" s="2580" t="n"/>
      <c r="DU141" s="2580" t="n"/>
      <c r="DV141" s="2581" t="n"/>
      <c r="DW141" s="324" t="n"/>
      <c r="DX141" s="334">
        <f>EOMONTH(DX127,-1)</f>
        <v/>
      </c>
      <c r="DY141" s="339" t="n"/>
      <c r="DZ141" s="339" t="n"/>
      <c r="EA141" s="340" t="n"/>
      <c r="EB141" s="340" t="n"/>
      <c r="EC141" s="340" t="n"/>
      <c r="ED141" s="340" t="n"/>
      <c r="EE141" s="340" t="n"/>
      <c r="EF141" s="340" t="n"/>
      <c r="EG141" s="341" t="n"/>
      <c r="EI141" s="334">
        <f>EOMONTH(EI127,-1)</f>
        <v/>
      </c>
      <c r="EJ141" s="2578" t="n"/>
      <c r="EK141" s="2579" t="n"/>
      <c r="EL141" s="2580" t="n"/>
      <c r="EM141" s="2580" t="n"/>
      <c r="EN141" s="2580" t="n"/>
      <c r="EO141" s="2580" t="n"/>
      <c r="EP141" s="2580" t="n"/>
      <c r="EQ141" s="2580" t="n"/>
      <c r="ER141" s="2580" t="n"/>
      <c r="ES141" s="2581" t="n"/>
      <c r="ET141" s="324" t="n"/>
      <c r="EU141" s="334">
        <f>EOMONTH(EU127,-1)</f>
        <v/>
      </c>
      <c r="EV141" s="339" t="n"/>
      <c r="EW141" s="339" t="n"/>
      <c r="EX141" s="340" t="n"/>
      <c r="EY141" s="340" t="n"/>
      <c r="EZ141" s="340" t="n"/>
      <c r="FA141" s="340" t="n"/>
      <c r="FB141" s="340" t="n"/>
      <c r="FC141" s="340" t="n"/>
      <c r="FD141" s="341" t="n"/>
      <c r="FF141" s="334">
        <f>EOMONTH(FF127,-1)</f>
        <v/>
      </c>
      <c r="FG141" s="2578" t="n"/>
      <c r="FH141" s="2579" t="n"/>
      <c r="FI141" s="2580" t="n"/>
      <c r="FJ141" s="2580" t="n"/>
      <c r="FK141" s="2580" t="n"/>
      <c r="FL141" s="2580" t="n"/>
      <c r="FM141" s="2580" t="n"/>
      <c r="FN141" s="2580" t="n"/>
      <c r="FO141" s="2580" t="n"/>
      <c r="FP141" s="2581" t="n"/>
      <c r="FQ141" s="324" t="n"/>
      <c r="FR141" s="334">
        <f>EOMONTH(FR127,-1)</f>
        <v/>
      </c>
      <c r="FS141" s="339" t="n"/>
      <c r="FT141" s="339" t="n"/>
      <c r="FU141" s="340" t="n"/>
      <c r="FV141" s="340" t="n"/>
      <c r="FW141" s="340" t="n"/>
      <c r="FX141" s="340" t="n"/>
      <c r="FY141" s="340" t="n"/>
      <c r="FZ141" s="340" t="n"/>
      <c r="GA141" s="341" t="n"/>
      <c r="GC141" s="334">
        <f>EOMONTH(GC127,-1)</f>
        <v/>
      </c>
      <c r="GD141" s="2578" t="n"/>
      <c r="GE141" s="2579" t="n"/>
      <c r="GF141" s="2580" t="n"/>
      <c r="GG141" s="2580" t="n"/>
      <c r="GH141" s="2580" t="n"/>
      <c r="GI141" s="2580" t="n"/>
      <c r="GJ141" s="2580" t="n"/>
      <c r="GK141" s="2580" t="n"/>
      <c r="GL141" s="2580" t="n"/>
      <c r="GM141" s="2581" t="n"/>
      <c r="GN141" s="324" t="n"/>
      <c r="GO141" s="334">
        <f>EOMONTH(GO127,-1)</f>
        <v/>
      </c>
      <c r="GP141" s="339" t="n"/>
      <c r="GQ141" s="339" t="n"/>
      <c r="GR141" s="340" t="n"/>
      <c r="GS141" s="340" t="n"/>
      <c r="GT141" s="340" t="n"/>
      <c r="GU141" s="340" t="n"/>
      <c r="GV141" s="340" t="n"/>
      <c r="GW141" s="340" t="n"/>
      <c r="GX141" s="341" t="n"/>
      <c r="GZ141" s="334">
        <f>EOMONTH(GZ127,-1)</f>
        <v/>
      </c>
      <c r="HA141" s="2578" t="n"/>
      <c r="HB141" s="2579" t="n"/>
      <c r="HC141" s="2580" t="n"/>
      <c r="HD141" s="2580" t="n"/>
      <c r="HE141" s="2580" t="n"/>
      <c r="HF141" s="2580" t="n"/>
      <c r="HG141" s="2580" t="n"/>
      <c r="HH141" s="2580" t="n"/>
      <c r="HI141" s="2580" t="n"/>
      <c r="HJ141" s="2581" t="n"/>
      <c r="HK141" s="324" t="n"/>
      <c r="HL141" s="334">
        <f>EOMONTH(HL127,-1)</f>
        <v/>
      </c>
      <c r="HM141" s="339" t="n"/>
      <c r="HN141" s="339" t="n"/>
      <c r="HO141" s="340" t="n"/>
      <c r="HP141" s="340" t="n"/>
      <c r="HQ141" s="340" t="n"/>
      <c r="HR141" s="340" t="n"/>
      <c r="HS141" s="340" t="n"/>
      <c r="HT141" s="340" t="n"/>
      <c r="HU141" s="341" t="n"/>
      <c r="HW141" s="334">
        <f>EOMONTH(HW127,-1)</f>
        <v/>
      </c>
      <c r="HX141" s="2578" t="n"/>
      <c r="HY141" s="2579" t="n"/>
      <c r="HZ141" s="2580" t="n"/>
      <c r="IA141" s="2580" t="n"/>
      <c r="IB141" s="2580" t="n"/>
      <c r="IC141" s="2580" t="n"/>
      <c r="ID141" s="2580" t="n"/>
      <c r="IE141" s="2580" t="n"/>
      <c r="IF141" s="2580" t="n"/>
      <c r="IG141" s="2581" t="n"/>
      <c r="IH141" s="324" t="n"/>
      <c r="II141" s="334">
        <f>EOMONTH(II127,-1)</f>
        <v/>
      </c>
      <c r="IJ141" s="339" t="n"/>
      <c r="IK141" s="339" t="n"/>
      <c r="IL141" s="340" t="n"/>
      <c r="IM141" s="340" t="n"/>
      <c r="IN141" s="340" t="n"/>
      <c r="IO141" s="340" t="n"/>
      <c r="IP141" s="340" t="n"/>
      <c r="IQ141" s="340" t="n"/>
      <c r="IR141" s="341" t="n"/>
      <c r="IT141" s="334">
        <f>EOMONTH(IT127,-1)</f>
        <v/>
      </c>
      <c r="IU141" s="2578" t="n"/>
      <c r="IV141" s="2579" t="n"/>
      <c r="IW141" s="2580" t="n"/>
      <c r="IX141" s="2580" t="n"/>
      <c r="IY141" s="2580" t="n"/>
      <c r="IZ141" s="2580" t="n"/>
      <c r="JA141" s="2580" t="n"/>
      <c r="JB141" s="2580" t="n"/>
      <c r="JC141" s="2580" t="n"/>
      <c r="JD141" s="2581" t="n"/>
      <c r="JE141" s="324" t="n"/>
      <c r="JF141" s="334">
        <f>EOMONTH(JF127,-1)</f>
        <v/>
      </c>
      <c r="JG141" s="339" t="n"/>
      <c r="JH141" s="339" t="n"/>
      <c r="JI141" s="340" t="n"/>
      <c r="JJ141" s="340" t="n"/>
      <c r="JK141" s="340" t="n"/>
      <c r="JL141" s="340" t="n"/>
      <c r="JM141" s="340" t="n"/>
      <c r="JN141" s="340" t="n"/>
      <c r="JO141" s="341" t="n"/>
      <c r="JQ141" s="334">
        <f>EOMONTH(JQ127,-1)</f>
        <v/>
      </c>
      <c r="JR141" s="2578" t="n"/>
      <c r="JS141" s="2579" t="n"/>
      <c r="JT141" s="2580" t="n"/>
      <c r="JU141" s="2580" t="n"/>
      <c r="JV141" s="2580" t="n"/>
      <c r="JW141" s="2580" t="n"/>
      <c r="JX141" s="2580" t="n"/>
      <c r="JY141" s="2580" t="n"/>
      <c r="JZ141" s="2580" t="n"/>
      <c r="KA141" s="2581" t="n"/>
      <c r="KB141" s="324" t="n"/>
      <c r="KC141" s="334">
        <f>EOMONTH(KC127,-1)</f>
        <v/>
      </c>
      <c r="KD141" s="339" t="n"/>
      <c r="KE141" s="339" t="n"/>
      <c r="KF141" s="340" t="n"/>
      <c r="KG141" s="340" t="n"/>
      <c r="KH141" s="340" t="n"/>
      <c r="KI141" s="340" t="n"/>
      <c r="KJ141" s="340" t="n"/>
      <c r="KK141" s="340" t="n"/>
      <c r="KL141" s="341" t="n"/>
    </row>
    <row r="142">
      <c r="A142" s="343" t="inlineStr">
        <is>
          <t>BC/BS</t>
        </is>
      </c>
      <c r="B142" s="344">
        <f>+C142/C154</f>
        <v/>
      </c>
      <c r="C142" s="345">
        <f>SUM(D142:K142)</f>
        <v/>
      </c>
      <c r="D142" s="346">
        <f>AA142+AX142+BU142+CR142+DO142+EL142+FI142+GF142+HC142+HZ142+IW142+JT142</f>
        <v/>
      </c>
      <c r="E142" s="346">
        <f>AB142+AY142+BV142+CS142+DP142+EM142+FJ142+GG142+HD142+IA142+IX142+JU142</f>
        <v/>
      </c>
      <c r="F142" s="346">
        <f>AC142+AZ142+BW142+CT142+DQ142+EN142+FK142+GH142+HE142+IB142+IY142+JV142</f>
        <v/>
      </c>
      <c r="G142" s="346">
        <f>AD142+BA142+BX142+CU142+DR142+EO142+FL142+GI142+HF142+IC142+IZ142+JW142</f>
        <v/>
      </c>
      <c r="H142" s="346">
        <f>AE142+BB142+BY142+CV142+DS142+EP142+FM142+GJ142+HG142+ID142+JA142+JX142</f>
        <v/>
      </c>
      <c r="I142" s="346">
        <f>AF142+BC142+BZ142+CW142+DT142+EQ142+FN142+GK142+HH142+IE142+JB142+JY142</f>
        <v/>
      </c>
      <c r="J142" s="346">
        <f>AG142+BD142+CA142+CX142+DU142+ER142+FO142+GL142+HI142+IF142+JC142+JZ142</f>
        <v/>
      </c>
      <c r="K142" s="347">
        <f>AH142+BE142+CB142+CY142+DV142+ES142+FP142+GM142+HJ142+IG142+JD142+KA142</f>
        <v/>
      </c>
      <c r="L142" s="324" t="n"/>
      <c r="M142" s="343">
        <f>+$A142</f>
        <v/>
      </c>
      <c r="N142" s="339">
        <f>SUM(O142:V142)</f>
        <v/>
      </c>
      <c r="O142" s="2582">
        <f>+D142/$C142</f>
        <v/>
      </c>
      <c r="P142" s="2582">
        <f>+E142/$C142</f>
        <v/>
      </c>
      <c r="Q142" s="2582">
        <f>+F142/$C142</f>
        <v/>
      </c>
      <c r="R142" s="2582">
        <f>+G142/$C142</f>
        <v/>
      </c>
      <c r="S142" s="2582">
        <f>+H142/$C142</f>
        <v/>
      </c>
      <c r="T142" s="2582">
        <f>+I142/$C142</f>
        <v/>
      </c>
      <c r="U142" s="2582">
        <f>+J142/$C142</f>
        <v/>
      </c>
      <c r="V142" s="2583">
        <f>+K142/$C142</f>
        <v/>
      </c>
      <c r="X142" s="343" t="inlineStr">
        <is>
          <t>BC/BS</t>
        </is>
      </c>
      <c r="Y142" s="344">
        <f>+Z142/Z154</f>
        <v/>
      </c>
      <c r="Z142" s="345">
        <f>SUM(AA142:AH142)</f>
        <v/>
      </c>
      <c r="AA142" s="346" t="n"/>
      <c r="AB142" s="346" t="n"/>
      <c r="AC142" s="346" t="n"/>
      <c r="AD142" s="346" t="n"/>
      <c r="AE142" s="346" t="n"/>
      <c r="AF142" s="346" t="n"/>
      <c r="AG142" s="346" t="n"/>
      <c r="AH142" s="347" t="n"/>
      <c r="AI142" s="324" t="n"/>
      <c r="AJ142" s="343">
        <f>+$A142</f>
        <v/>
      </c>
      <c r="AK142" s="339">
        <f>SUM(AL142:AS142)</f>
        <v/>
      </c>
      <c r="AL142" s="2582">
        <f>+AA142/Z142</f>
        <v/>
      </c>
      <c r="AM142" s="2582">
        <f>+AB142/Z142</f>
        <v/>
      </c>
      <c r="AN142" s="2582">
        <f>+AC142/Z142</f>
        <v/>
      </c>
      <c r="AO142" s="2582">
        <f>+AD142/Z142</f>
        <v/>
      </c>
      <c r="AP142" s="2582">
        <f>+AE142/Z142</f>
        <v/>
      </c>
      <c r="AQ142" s="2582">
        <f>+AF142/Z142</f>
        <v/>
      </c>
      <c r="AR142" s="2582">
        <f>+AG142/Z142</f>
        <v/>
      </c>
      <c r="AS142" s="2583">
        <f>+AH142/Z142</f>
        <v/>
      </c>
      <c r="AU142" s="343" t="inlineStr">
        <is>
          <t>BC/BS</t>
        </is>
      </c>
      <c r="AV142" s="344">
        <f>+AW142/AW154</f>
        <v/>
      </c>
      <c r="AW142" s="345">
        <f>SUM(AX142:BE142)</f>
        <v/>
      </c>
      <c r="AX142" s="346" t="n"/>
      <c r="AY142" s="346" t="n"/>
      <c r="AZ142" s="346" t="n"/>
      <c r="BA142" s="346" t="n"/>
      <c r="BB142" s="346" t="n"/>
      <c r="BC142" s="346" t="n"/>
      <c r="BD142" s="346" t="n"/>
      <c r="BE142" s="347" t="n"/>
      <c r="BF142" s="324" t="n"/>
      <c r="BG142" s="343">
        <f>+$A142</f>
        <v/>
      </c>
      <c r="BH142" s="339">
        <f>SUM(BI142:BP142)</f>
        <v/>
      </c>
      <c r="BI142" s="2582">
        <f>+AX142/AW142</f>
        <v/>
      </c>
      <c r="BJ142" s="2582">
        <f>+AY142/AW142</f>
        <v/>
      </c>
      <c r="BK142" s="2582">
        <f>+AZ142/AW142</f>
        <v/>
      </c>
      <c r="BL142" s="2582">
        <f>+BA142/AW142</f>
        <v/>
      </c>
      <c r="BM142" s="2582">
        <f>+BB142/AW142</f>
        <v/>
      </c>
      <c r="BN142" s="2582">
        <f>+BC142/AW142</f>
        <v/>
      </c>
      <c r="BO142" s="2582">
        <f>+BD142/AW142</f>
        <v/>
      </c>
      <c r="BP142" s="2583">
        <f>+BE142/AW142</f>
        <v/>
      </c>
      <c r="BR142" s="343" t="inlineStr">
        <is>
          <t>BC/BS</t>
        </is>
      </c>
      <c r="BS142" s="344">
        <f>+BT142/BT154</f>
        <v/>
      </c>
      <c r="BT142" s="345">
        <f>SUM(BU142:CB142)</f>
        <v/>
      </c>
      <c r="BU142" s="346" t="n"/>
      <c r="BV142" s="346" t="n"/>
      <c r="BW142" s="346" t="n"/>
      <c r="BX142" s="346" t="n"/>
      <c r="BY142" s="346" t="n"/>
      <c r="BZ142" s="346" t="n"/>
      <c r="CA142" s="346" t="n"/>
      <c r="CB142" s="347" t="n"/>
      <c r="CC142" s="324" t="n"/>
      <c r="CD142" s="343">
        <f>+$A142</f>
        <v/>
      </c>
      <c r="CE142" s="339">
        <f>SUM(CF142:CM142)</f>
        <v/>
      </c>
      <c r="CF142" s="2582">
        <f>+BU142/BT142</f>
        <v/>
      </c>
      <c r="CG142" s="2582">
        <f>+BV142/BT142</f>
        <v/>
      </c>
      <c r="CH142" s="2582">
        <f>+BW142/BT142</f>
        <v/>
      </c>
      <c r="CI142" s="2582">
        <f>+BX142/BT142</f>
        <v/>
      </c>
      <c r="CJ142" s="2582">
        <f>+BY142/BT142</f>
        <v/>
      </c>
      <c r="CK142" s="2582">
        <f>+BZ142/BT142</f>
        <v/>
      </c>
      <c r="CL142" s="2582">
        <f>+CA142/BT142</f>
        <v/>
      </c>
      <c r="CM142" s="2583">
        <f>+CB142/BT142</f>
        <v/>
      </c>
      <c r="CO142" s="343" t="inlineStr">
        <is>
          <t>BC/BS</t>
        </is>
      </c>
      <c r="CP142" s="344">
        <f>+CQ142/CQ154</f>
        <v/>
      </c>
      <c r="CQ142" s="345">
        <f>SUM(CR142:CY142)</f>
        <v/>
      </c>
      <c r="CR142" s="346" t="n"/>
      <c r="CS142" s="346" t="n"/>
      <c r="CT142" s="346" t="n"/>
      <c r="CU142" s="346" t="n"/>
      <c r="CV142" s="346" t="n"/>
      <c r="CW142" s="346" t="n"/>
      <c r="CX142" s="346" t="n"/>
      <c r="CY142" s="347" t="n"/>
      <c r="CZ142" s="324" t="n"/>
      <c r="DA142" s="343">
        <f>+$A142</f>
        <v/>
      </c>
      <c r="DB142" s="339">
        <f>SUM(DC142:DJ142)</f>
        <v/>
      </c>
      <c r="DC142" s="2582">
        <f>+CR142/CQ142</f>
        <v/>
      </c>
      <c r="DD142" s="2582">
        <f>+CS142/CQ142</f>
        <v/>
      </c>
      <c r="DE142" s="2582">
        <f>+CT142/CQ142</f>
        <v/>
      </c>
      <c r="DF142" s="2582">
        <f>+CU142/CQ142</f>
        <v/>
      </c>
      <c r="DG142" s="2582">
        <f>+CV142/CQ142</f>
        <v/>
      </c>
      <c r="DH142" s="2582">
        <f>+CW142/CQ142</f>
        <v/>
      </c>
      <c r="DI142" s="2582">
        <f>+CX142/CQ142</f>
        <v/>
      </c>
      <c r="DJ142" s="2583">
        <f>+CY142/CQ142</f>
        <v/>
      </c>
      <c r="DL142" s="343" t="inlineStr">
        <is>
          <t>BC/BS</t>
        </is>
      </c>
      <c r="DM142" s="344">
        <f>+DN142/DN154</f>
        <v/>
      </c>
      <c r="DN142" s="345">
        <f>SUM(DO142:DV142)</f>
        <v/>
      </c>
      <c r="DO142" s="346" t="n"/>
      <c r="DP142" s="346" t="n"/>
      <c r="DQ142" s="346" t="n"/>
      <c r="DR142" s="346" t="n"/>
      <c r="DS142" s="346" t="n"/>
      <c r="DT142" s="346" t="n"/>
      <c r="DU142" s="346" t="n"/>
      <c r="DV142" s="347" t="n"/>
      <c r="DW142" s="324" t="n"/>
      <c r="DX142" s="343">
        <f>+$A142</f>
        <v/>
      </c>
      <c r="DY142" s="339">
        <f>SUM(DZ142:EG142)</f>
        <v/>
      </c>
      <c r="DZ142" s="2582">
        <f>+DO142/DN142</f>
        <v/>
      </c>
      <c r="EA142" s="2582">
        <f>+DP142/DN142</f>
        <v/>
      </c>
      <c r="EB142" s="2582">
        <f>+DQ142/DN142</f>
        <v/>
      </c>
      <c r="EC142" s="2582">
        <f>+DR142/DN142</f>
        <v/>
      </c>
      <c r="ED142" s="2582">
        <f>+DS142/DN142</f>
        <v/>
      </c>
      <c r="EE142" s="2582">
        <f>+DT142/DN142</f>
        <v/>
      </c>
      <c r="EF142" s="2582">
        <f>+DU142/DN142</f>
        <v/>
      </c>
      <c r="EG142" s="2583">
        <f>+DV142/DN142</f>
        <v/>
      </c>
      <c r="EI142" s="343" t="inlineStr">
        <is>
          <t>BC/BS</t>
        </is>
      </c>
      <c r="EJ142" s="344">
        <f>+EK142/EK154</f>
        <v/>
      </c>
      <c r="EK142" s="345">
        <f>SUM(EL142:ES142)</f>
        <v/>
      </c>
      <c r="EL142" s="346" t="n"/>
      <c r="EM142" s="346" t="n"/>
      <c r="EN142" s="346" t="n"/>
      <c r="EO142" s="346" t="n"/>
      <c r="EP142" s="346" t="n"/>
      <c r="EQ142" s="346" t="n"/>
      <c r="ER142" s="346" t="n"/>
      <c r="ES142" s="347" t="n"/>
      <c r="ET142" s="324" t="n"/>
      <c r="EU142" s="343">
        <f>+$A142</f>
        <v/>
      </c>
      <c r="EV142" s="339">
        <f>SUM(EW142:FD142)</f>
        <v/>
      </c>
      <c r="EW142" s="2582">
        <f>+EL142/EK142</f>
        <v/>
      </c>
      <c r="EX142" s="2582">
        <f>+EM142/EK142</f>
        <v/>
      </c>
      <c r="EY142" s="2582">
        <f>+EN142/EK142</f>
        <v/>
      </c>
      <c r="EZ142" s="2582">
        <f>+EO142/EK142</f>
        <v/>
      </c>
      <c r="FA142" s="2582">
        <f>+EP142/EK142</f>
        <v/>
      </c>
      <c r="FB142" s="2582">
        <f>+EQ142/EK142</f>
        <v/>
      </c>
      <c r="FC142" s="2582">
        <f>+ER142/EK142</f>
        <v/>
      </c>
      <c r="FD142" s="2583">
        <f>+ES142/EK142</f>
        <v/>
      </c>
      <c r="FF142" s="343" t="inlineStr">
        <is>
          <t>BC/BS</t>
        </is>
      </c>
      <c r="FG142" s="344">
        <f>+FH142/FH154</f>
        <v/>
      </c>
      <c r="FH142" s="345">
        <f>SUM(FI142:FP142)</f>
        <v/>
      </c>
      <c r="FI142" s="346" t="n"/>
      <c r="FJ142" s="346" t="n"/>
      <c r="FK142" s="346" t="n"/>
      <c r="FL142" s="346" t="n"/>
      <c r="FM142" s="346" t="n"/>
      <c r="FN142" s="346" t="n"/>
      <c r="FO142" s="346" t="n"/>
      <c r="FP142" s="347" t="n"/>
      <c r="FQ142" s="324" t="n"/>
      <c r="FR142" s="343">
        <f>+$A142</f>
        <v/>
      </c>
      <c r="FS142" s="339">
        <f>SUM(FT142:GA142)</f>
        <v/>
      </c>
      <c r="FT142" s="2582">
        <f>+FI142/FH142</f>
        <v/>
      </c>
      <c r="FU142" s="2582">
        <f>+FJ142/FH142</f>
        <v/>
      </c>
      <c r="FV142" s="2582">
        <f>+FK142/FH142</f>
        <v/>
      </c>
      <c r="FW142" s="2582">
        <f>+FL142/FH142</f>
        <v/>
      </c>
      <c r="FX142" s="2582">
        <f>+FM142/FH142</f>
        <v/>
      </c>
      <c r="FY142" s="2582">
        <f>+FN142/FH142</f>
        <v/>
      </c>
      <c r="FZ142" s="2582">
        <f>+FO142/FH142</f>
        <v/>
      </c>
      <c r="GA142" s="2583">
        <f>+FP142/FH142</f>
        <v/>
      </c>
      <c r="GC142" s="343" t="inlineStr">
        <is>
          <t>BC/BS</t>
        </is>
      </c>
      <c r="GD142" s="344">
        <f>+GE142/GE154</f>
        <v/>
      </c>
      <c r="GE142" s="345">
        <f>SUM(GF142:GM142)</f>
        <v/>
      </c>
      <c r="GF142" s="346" t="n"/>
      <c r="GG142" s="346" t="n"/>
      <c r="GH142" s="346" t="n"/>
      <c r="GI142" s="346" t="n"/>
      <c r="GJ142" s="346" t="n"/>
      <c r="GK142" s="346" t="n"/>
      <c r="GL142" s="346" t="n"/>
      <c r="GM142" s="347" t="n"/>
      <c r="GN142" s="324" t="n"/>
      <c r="GO142" s="343">
        <f>+$A142</f>
        <v/>
      </c>
      <c r="GP142" s="339">
        <f>SUM(GQ142:GX142)</f>
        <v/>
      </c>
      <c r="GQ142" s="2582">
        <f>+GF142/GE142</f>
        <v/>
      </c>
      <c r="GR142" s="2582">
        <f>+GG142/GE142</f>
        <v/>
      </c>
      <c r="GS142" s="2582">
        <f>+GH142/GE142</f>
        <v/>
      </c>
      <c r="GT142" s="2582">
        <f>+GI142/GE142</f>
        <v/>
      </c>
      <c r="GU142" s="2582">
        <f>+GJ142/GE142</f>
        <v/>
      </c>
      <c r="GV142" s="2582">
        <f>+GK142/GE142</f>
        <v/>
      </c>
      <c r="GW142" s="2582">
        <f>+GL142/GE142</f>
        <v/>
      </c>
      <c r="GX142" s="2583">
        <f>+GM142/GE142</f>
        <v/>
      </c>
      <c r="GZ142" s="343" t="inlineStr">
        <is>
          <t>BC/BS</t>
        </is>
      </c>
      <c r="HA142" s="344">
        <f>+HB142/HB154</f>
        <v/>
      </c>
      <c r="HB142" s="345">
        <f>SUM(HC142:HJ142)</f>
        <v/>
      </c>
      <c r="HC142" s="346" t="n"/>
      <c r="HD142" s="346" t="n"/>
      <c r="HE142" s="346" t="n"/>
      <c r="HF142" s="346" t="n"/>
      <c r="HG142" s="346" t="n"/>
      <c r="HH142" s="346" t="n"/>
      <c r="HI142" s="346" t="n"/>
      <c r="HJ142" s="347" t="n"/>
      <c r="HK142" s="324" t="n"/>
      <c r="HL142" s="343">
        <f>+$A142</f>
        <v/>
      </c>
      <c r="HM142" s="339">
        <f>SUM(HN142:HU142)</f>
        <v/>
      </c>
      <c r="HN142" s="2582">
        <f>+HC142/HB142</f>
        <v/>
      </c>
      <c r="HO142" s="2582">
        <f>+HD142/HB142</f>
        <v/>
      </c>
      <c r="HP142" s="2582">
        <f>+HE142/HB142</f>
        <v/>
      </c>
      <c r="HQ142" s="2582">
        <f>+HF142/HB142</f>
        <v/>
      </c>
      <c r="HR142" s="2582">
        <f>+HG142/HB142</f>
        <v/>
      </c>
      <c r="HS142" s="2582">
        <f>+HH142/HB142</f>
        <v/>
      </c>
      <c r="HT142" s="2582">
        <f>+HI142/HB142</f>
        <v/>
      </c>
      <c r="HU142" s="2583">
        <f>+HJ142/HB142</f>
        <v/>
      </c>
      <c r="HW142" s="343" t="inlineStr">
        <is>
          <t>BC/BS</t>
        </is>
      </c>
      <c r="HX142" s="344">
        <f>+HY142/HY154</f>
        <v/>
      </c>
      <c r="HY142" s="345">
        <f>SUM(HZ142:IG142)</f>
        <v/>
      </c>
      <c r="HZ142" s="346" t="n"/>
      <c r="IA142" s="346" t="n"/>
      <c r="IB142" s="346" t="n"/>
      <c r="IC142" s="346" t="n"/>
      <c r="ID142" s="346" t="n"/>
      <c r="IE142" s="346" t="n"/>
      <c r="IF142" s="346" t="n"/>
      <c r="IG142" s="347" t="n"/>
      <c r="IH142" s="324" t="n"/>
      <c r="II142" s="343">
        <f>+$A142</f>
        <v/>
      </c>
      <c r="IJ142" s="339">
        <f>SUM(IK142:IR142)</f>
        <v/>
      </c>
      <c r="IK142" s="2582">
        <f>+HZ142/HY142</f>
        <v/>
      </c>
      <c r="IL142" s="2582">
        <f>+IA142/HY142</f>
        <v/>
      </c>
      <c r="IM142" s="2582">
        <f>+IB142/HY142</f>
        <v/>
      </c>
      <c r="IN142" s="2582">
        <f>+IC142/HY142</f>
        <v/>
      </c>
      <c r="IO142" s="2582">
        <f>+ID142/HY142</f>
        <v/>
      </c>
      <c r="IP142" s="2582">
        <f>+IE142/HY142</f>
        <v/>
      </c>
      <c r="IQ142" s="2582">
        <f>+IF142/HY142</f>
        <v/>
      </c>
      <c r="IR142" s="2583">
        <f>+IG142/HY142</f>
        <v/>
      </c>
      <c r="IT142" s="343" t="inlineStr">
        <is>
          <t>BC/BS</t>
        </is>
      </c>
      <c r="IU142" s="344">
        <f>+IV142/IV154</f>
        <v/>
      </c>
      <c r="IV142" s="345">
        <f>SUM(IW142:JD142)</f>
        <v/>
      </c>
      <c r="IW142" s="346" t="n"/>
      <c r="IX142" s="346" t="n"/>
      <c r="IY142" s="346" t="n"/>
      <c r="IZ142" s="346" t="n"/>
      <c r="JA142" s="346" t="n"/>
      <c r="JB142" s="346" t="n"/>
      <c r="JC142" s="346" t="n"/>
      <c r="JD142" s="347" t="n"/>
      <c r="JE142" s="324" t="n"/>
      <c r="JF142" s="343">
        <f>+$A142</f>
        <v/>
      </c>
      <c r="JG142" s="339">
        <f>SUM(JH142:JO142)</f>
        <v/>
      </c>
      <c r="JH142" s="2582">
        <f>+IW142/IV142</f>
        <v/>
      </c>
      <c r="JI142" s="2582">
        <f>+IX142/IV142</f>
        <v/>
      </c>
      <c r="JJ142" s="2582">
        <f>+IY142/IV142</f>
        <v/>
      </c>
      <c r="JK142" s="2582">
        <f>+IZ142/IV142</f>
        <v/>
      </c>
      <c r="JL142" s="2582">
        <f>+JA142/IV142</f>
        <v/>
      </c>
      <c r="JM142" s="2582">
        <f>+JB142/IV142</f>
        <v/>
      </c>
      <c r="JN142" s="2582">
        <f>+JC142/IV142</f>
        <v/>
      </c>
      <c r="JO142" s="2583">
        <f>+JD142/IV142</f>
        <v/>
      </c>
      <c r="JQ142" s="343" t="inlineStr">
        <is>
          <t>BC/BS</t>
        </is>
      </c>
      <c r="JR142" s="344">
        <f>+JS142/JS154</f>
        <v/>
      </c>
      <c r="JS142" s="345">
        <f>SUM(JT142:KA142)</f>
        <v/>
      </c>
      <c r="JT142" s="346" t="n"/>
      <c r="JU142" s="346" t="n"/>
      <c r="JV142" s="346" t="n"/>
      <c r="JW142" s="346" t="n"/>
      <c r="JX142" s="346" t="n"/>
      <c r="JY142" s="346" t="n"/>
      <c r="JZ142" s="346" t="n"/>
      <c r="KA142" s="347" t="n"/>
      <c r="KB142" s="324" t="n"/>
      <c r="KC142" s="343">
        <f>+$A142</f>
        <v/>
      </c>
      <c r="KD142" s="339">
        <f>SUM(KE142:KL142)</f>
        <v/>
      </c>
      <c r="KE142" s="2582">
        <f>+JT142/JS142</f>
        <v/>
      </c>
      <c r="KF142" s="2582">
        <f>+JU142/JS142</f>
        <v/>
      </c>
      <c r="KG142" s="2582">
        <f>+JV142/JS142</f>
        <v/>
      </c>
      <c r="KH142" s="2582">
        <f>+JW142/JS142</f>
        <v/>
      </c>
      <c r="KI142" s="2582">
        <f>+JX142/JS142</f>
        <v/>
      </c>
      <c r="KJ142" s="2582">
        <f>+JY142/JS142</f>
        <v/>
      </c>
      <c r="KK142" s="2582">
        <f>+JZ142/JS142</f>
        <v/>
      </c>
      <c r="KL142" s="2583">
        <f>+KA142/JS142</f>
        <v/>
      </c>
    </row>
    <row r="143">
      <c r="A143" s="343" t="inlineStr">
        <is>
          <t>COMMERCIAL</t>
        </is>
      </c>
      <c r="B143" s="344">
        <f>+C143/C154</f>
        <v/>
      </c>
      <c r="C143" s="345">
        <f>SUM(D143:K143)</f>
        <v/>
      </c>
      <c r="D143" s="346">
        <f>AA143+AX143+BU143+CR143+DO143+EL143+FI143+GF143+HC143+HZ143+IW143+JT143</f>
        <v/>
      </c>
      <c r="E143" s="346">
        <f>AB143+AY143+BV143+CS143+DP143+EM143+FJ143+GG143+HD143+IA143+IX143+JU143</f>
        <v/>
      </c>
      <c r="F143" s="346">
        <f>AC143+AZ143+BW143+CT143+DQ143+EN143+FK143+GH143+HE143+IB143+IY143+JV143</f>
        <v/>
      </c>
      <c r="G143" s="346">
        <f>AD143+BA143+BX143+CU143+DR143+EO143+FL143+GI143+HF143+IC143+IZ143+JW143</f>
        <v/>
      </c>
      <c r="H143" s="346">
        <f>AE143+BB143+BY143+CV143+DS143+EP143+FM143+GJ143+HG143+ID143+JA143+JX143</f>
        <v/>
      </c>
      <c r="I143" s="346">
        <f>AF143+BC143+BZ143+CW143+DT143+EQ143+FN143+GK143+HH143+IE143+JB143+JY143</f>
        <v/>
      </c>
      <c r="J143" s="346">
        <f>AG143+BD143+CA143+CX143+DU143+ER143+FO143+GL143+HI143+IF143+JC143+JZ143</f>
        <v/>
      </c>
      <c r="K143" s="347">
        <f>AH143+BE143+CB143+CY143+DV143+ES143+FP143+GM143+HJ143+IG143+JD143+KA143</f>
        <v/>
      </c>
      <c r="L143" s="324" t="n"/>
      <c r="M143" s="343">
        <f>+$A143</f>
        <v/>
      </c>
      <c r="N143" s="339">
        <f>SUM(O143:V143)</f>
        <v/>
      </c>
      <c r="O143" s="2582">
        <f>+D143/$C143</f>
        <v/>
      </c>
      <c r="P143" s="2582">
        <f>+E143/$C143</f>
        <v/>
      </c>
      <c r="Q143" s="2582">
        <f>+F143/$C143</f>
        <v/>
      </c>
      <c r="R143" s="2582">
        <f>+G143/$C143</f>
        <v/>
      </c>
      <c r="S143" s="2582">
        <f>+H143/$C143</f>
        <v/>
      </c>
      <c r="T143" s="2582">
        <f>+I143/$C143</f>
        <v/>
      </c>
      <c r="U143" s="2582">
        <f>+J143/$C143</f>
        <v/>
      </c>
      <c r="V143" s="2583">
        <f>+K143/$C143</f>
        <v/>
      </c>
      <c r="X143" s="343" t="inlineStr">
        <is>
          <t>COMMERCIAL</t>
        </is>
      </c>
      <c r="Y143" s="344">
        <f>+Z143/Z154</f>
        <v/>
      </c>
      <c r="Z143" s="345">
        <f>SUM(AA143:AH143)</f>
        <v/>
      </c>
      <c r="AA143" s="346" t="n"/>
      <c r="AB143" s="346" t="n"/>
      <c r="AC143" s="346" t="n"/>
      <c r="AD143" s="346" t="n"/>
      <c r="AE143" s="346" t="n"/>
      <c r="AF143" s="346" t="n"/>
      <c r="AG143" s="346" t="n"/>
      <c r="AH143" s="347" t="n"/>
      <c r="AI143" s="324" t="n"/>
      <c r="AJ143" s="343">
        <f>+$A143</f>
        <v/>
      </c>
      <c r="AK143" s="339">
        <f>SUM(AL143:AS143)</f>
        <v/>
      </c>
      <c r="AL143" s="2582">
        <f>+AA143/Z143</f>
        <v/>
      </c>
      <c r="AM143" s="2582">
        <f>+AB143/Z143</f>
        <v/>
      </c>
      <c r="AN143" s="2582">
        <f>+AC143/Z143</f>
        <v/>
      </c>
      <c r="AO143" s="2582">
        <f>+AD143/Z143</f>
        <v/>
      </c>
      <c r="AP143" s="2582">
        <f>+AE143/Z143</f>
        <v/>
      </c>
      <c r="AQ143" s="2582">
        <f>+AF143/Z143</f>
        <v/>
      </c>
      <c r="AR143" s="2582">
        <f>+AG143/Z143</f>
        <v/>
      </c>
      <c r="AS143" s="2583">
        <f>+AH143/Z143</f>
        <v/>
      </c>
      <c r="AU143" s="343" t="inlineStr">
        <is>
          <t>COMMERCIAL</t>
        </is>
      </c>
      <c r="AV143" s="344">
        <f>+AW143/AW154</f>
        <v/>
      </c>
      <c r="AW143" s="345">
        <f>SUM(AX143:BE143)</f>
        <v/>
      </c>
      <c r="AX143" s="346" t="n"/>
      <c r="AY143" s="346" t="n"/>
      <c r="AZ143" s="346" t="n"/>
      <c r="BA143" s="346" t="n"/>
      <c r="BB143" s="346" t="n"/>
      <c r="BC143" s="346" t="n"/>
      <c r="BD143" s="346" t="n"/>
      <c r="BE143" s="347" t="n"/>
      <c r="BF143" s="324" t="n"/>
      <c r="BG143" s="343">
        <f>+$A143</f>
        <v/>
      </c>
      <c r="BH143" s="339">
        <f>SUM(BI143:BP143)</f>
        <v/>
      </c>
      <c r="BI143" s="2582">
        <f>+AX143/AW143</f>
        <v/>
      </c>
      <c r="BJ143" s="2582">
        <f>+AY143/AW143</f>
        <v/>
      </c>
      <c r="BK143" s="2582">
        <f>+AZ143/AW143</f>
        <v/>
      </c>
      <c r="BL143" s="2582">
        <f>+BA143/AW143</f>
        <v/>
      </c>
      <c r="BM143" s="2582">
        <f>+BB143/AW143</f>
        <v/>
      </c>
      <c r="BN143" s="2582">
        <f>+BC143/AW143</f>
        <v/>
      </c>
      <c r="BO143" s="2582">
        <f>+BD143/AW143</f>
        <v/>
      </c>
      <c r="BP143" s="2583">
        <f>+BE143/AW143</f>
        <v/>
      </c>
      <c r="BR143" s="343" t="inlineStr">
        <is>
          <t>COMMERCIAL</t>
        </is>
      </c>
      <c r="BS143" s="344">
        <f>+BT143/BT154</f>
        <v/>
      </c>
      <c r="BT143" s="345">
        <f>SUM(BU143:CB143)</f>
        <v/>
      </c>
      <c r="BU143" s="346" t="n"/>
      <c r="BV143" s="346" t="n"/>
      <c r="BW143" s="346" t="n"/>
      <c r="BX143" s="346" t="n"/>
      <c r="BY143" s="346" t="n"/>
      <c r="BZ143" s="346" t="n"/>
      <c r="CA143" s="346" t="n"/>
      <c r="CB143" s="347" t="n"/>
      <c r="CC143" s="324" t="n"/>
      <c r="CD143" s="343">
        <f>+$A143</f>
        <v/>
      </c>
      <c r="CE143" s="339">
        <f>SUM(CF143:CM143)</f>
        <v/>
      </c>
      <c r="CF143" s="2582">
        <f>+BU143/BT143</f>
        <v/>
      </c>
      <c r="CG143" s="2582">
        <f>+BV143/BT143</f>
        <v/>
      </c>
      <c r="CH143" s="2582">
        <f>+BW143/BT143</f>
        <v/>
      </c>
      <c r="CI143" s="2582">
        <f>+BX143/BT143</f>
        <v/>
      </c>
      <c r="CJ143" s="2582">
        <f>+BY143/BT143</f>
        <v/>
      </c>
      <c r="CK143" s="2582">
        <f>+BZ143/BT143</f>
        <v/>
      </c>
      <c r="CL143" s="2582">
        <f>+CA143/BT143</f>
        <v/>
      </c>
      <c r="CM143" s="2583">
        <f>+CB143/BT143</f>
        <v/>
      </c>
      <c r="CO143" s="343" t="inlineStr">
        <is>
          <t>COMMERCIAL</t>
        </is>
      </c>
      <c r="CP143" s="344">
        <f>+CQ143/CQ154</f>
        <v/>
      </c>
      <c r="CQ143" s="345">
        <f>SUM(CR143:CY143)</f>
        <v/>
      </c>
      <c r="CR143" s="346" t="n"/>
      <c r="CS143" s="346" t="n"/>
      <c r="CT143" s="346" t="n"/>
      <c r="CU143" s="346" t="n"/>
      <c r="CV143" s="346" t="n"/>
      <c r="CW143" s="346" t="n"/>
      <c r="CX143" s="346" t="n"/>
      <c r="CY143" s="347" t="n"/>
      <c r="CZ143" s="324" t="n"/>
      <c r="DA143" s="343">
        <f>+$A143</f>
        <v/>
      </c>
      <c r="DB143" s="339">
        <f>SUM(DC143:DJ143)</f>
        <v/>
      </c>
      <c r="DC143" s="2582">
        <f>+CR143/CQ143</f>
        <v/>
      </c>
      <c r="DD143" s="2582">
        <f>+CS143/CQ143</f>
        <v/>
      </c>
      <c r="DE143" s="2582">
        <f>+CT143/CQ143</f>
        <v/>
      </c>
      <c r="DF143" s="2582">
        <f>+CU143/CQ143</f>
        <v/>
      </c>
      <c r="DG143" s="2582">
        <f>+CV143/CQ143</f>
        <v/>
      </c>
      <c r="DH143" s="2582">
        <f>+CW143/CQ143</f>
        <v/>
      </c>
      <c r="DI143" s="2582">
        <f>+CX143/CQ143</f>
        <v/>
      </c>
      <c r="DJ143" s="2583">
        <f>+CY143/CQ143</f>
        <v/>
      </c>
      <c r="DL143" s="343" t="inlineStr">
        <is>
          <t>COMMERCIAL</t>
        </is>
      </c>
      <c r="DM143" s="344">
        <f>+DN143/DN154</f>
        <v/>
      </c>
      <c r="DN143" s="345">
        <f>SUM(DO143:DV143)</f>
        <v/>
      </c>
      <c r="DO143" s="346" t="n"/>
      <c r="DP143" s="346" t="n"/>
      <c r="DQ143" s="346" t="n"/>
      <c r="DR143" s="346" t="n"/>
      <c r="DS143" s="346" t="n"/>
      <c r="DT143" s="346" t="n"/>
      <c r="DU143" s="346" t="n"/>
      <c r="DV143" s="347" t="n"/>
      <c r="DW143" s="324" t="n"/>
      <c r="DX143" s="343">
        <f>+$A143</f>
        <v/>
      </c>
      <c r="DY143" s="339">
        <f>SUM(DZ143:EG143)</f>
        <v/>
      </c>
      <c r="DZ143" s="2582">
        <f>+DO143/DN143</f>
        <v/>
      </c>
      <c r="EA143" s="2582">
        <f>+DP143/DN143</f>
        <v/>
      </c>
      <c r="EB143" s="2582">
        <f>+DQ143/DN143</f>
        <v/>
      </c>
      <c r="EC143" s="2582">
        <f>+DR143/DN143</f>
        <v/>
      </c>
      <c r="ED143" s="2582">
        <f>+DS143/DN143</f>
        <v/>
      </c>
      <c r="EE143" s="2582">
        <f>+DT143/DN143</f>
        <v/>
      </c>
      <c r="EF143" s="2582">
        <f>+DU143/DN143</f>
        <v/>
      </c>
      <c r="EG143" s="2583">
        <f>+DV143/DN143</f>
        <v/>
      </c>
      <c r="EI143" s="343" t="inlineStr">
        <is>
          <t>COMMERCIAL</t>
        </is>
      </c>
      <c r="EJ143" s="344">
        <f>+EK143/EK154</f>
        <v/>
      </c>
      <c r="EK143" s="345">
        <f>SUM(EL143:ES143)</f>
        <v/>
      </c>
      <c r="EL143" s="346" t="n"/>
      <c r="EM143" s="346" t="n"/>
      <c r="EN143" s="346" t="n"/>
      <c r="EO143" s="346" t="n"/>
      <c r="EP143" s="346" t="n"/>
      <c r="EQ143" s="346" t="n"/>
      <c r="ER143" s="346" t="n"/>
      <c r="ES143" s="347" t="n"/>
      <c r="ET143" s="324" t="n"/>
      <c r="EU143" s="343">
        <f>+$A143</f>
        <v/>
      </c>
      <c r="EV143" s="339">
        <f>SUM(EW143:FD143)</f>
        <v/>
      </c>
      <c r="EW143" s="2582">
        <f>+EL143/EK143</f>
        <v/>
      </c>
      <c r="EX143" s="2582">
        <f>+EM143/EK143</f>
        <v/>
      </c>
      <c r="EY143" s="2582">
        <f>+EN143/EK143</f>
        <v/>
      </c>
      <c r="EZ143" s="2582">
        <f>+EO143/EK143</f>
        <v/>
      </c>
      <c r="FA143" s="2582">
        <f>+EP143/EK143</f>
        <v/>
      </c>
      <c r="FB143" s="2582">
        <f>+EQ143/EK143</f>
        <v/>
      </c>
      <c r="FC143" s="2582">
        <f>+ER143/EK143</f>
        <v/>
      </c>
      <c r="FD143" s="2583">
        <f>+ES143/EK143</f>
        <v/>
      </c>
      <c r="FF143" s="343" t="inlineStr">
        <is>
          <t>COMMERCIAL</t>
        </is>
      </c>
      <c r="FG143" s="344">
        <f>+FH143/FH154</f>
        <v/>
      </c>
      <c r="FH143" s="345">
        <f>SUM(FI143:FP143)</f>
        <v/>
      </c>
      <c r="FI143" s="346" t="n"/>
      <c r="FJ143" s="346" t="n"/>
      <c r="FK143" s="346" t="n"/>
      <c r="FL143" s="346" t="n"/>
      <c r="FM143" s="346" t="n"/>
      <c r="FN143" s="346" t="n"/>
      <c r="FO143" s="346" t="n"/>
      <c r="FP143" s="347" t="n"/>
      <c r="FQ143" s="324" t="n"/>
      <c r="FR143" s="343">
        <f>+$A143</f>
        <v/>
      </c>
      <c r="FS143" s="339">
        <f>SUM(FT143:GA143)</f>
        <v/>
      </c>
      <c r="FT143" s="2582">
        <f>+FI143/FH143</f>
        <v/>
      </c>
      <c r="FU143" s="2582">
        <f>+FJ143/FH143</f>
        <v/>
      </c>
      <c r="FV143" s="2582">
        <f>+FK143/FH143</f>
        <v/>
      </c>
      <c r="FW143" s="2582">
        <f>+FL143/FH143</f>
        <v/>
      </c>
      <c r="FX143" s="2582">
        <f>+FM143/FH143</f>
        <v/>
      </c>
      <c r="FY143" s="2582">
        <f>+FN143/FH143</f>
        <v/>
      </c>
      <c r="FZ143" s="2582">
        <f>+FO143/FH143</f>
        <v/>
      </c>
      <c r="GA143" s="2583">
        <f>+FP143/FH143</f>
        <v/>
      </c>
      <c r="GC143" s="343" t="inlineStr">
        <is>
          <t>COMMERCIAL</t>
        </is>
      </c>
      <c r="GD143" s="344">
        <f>+GE143/GE154</f>
        <v/>
      </c>
      <c r="GE143" s="345">
        <f>SUM(GF143:GM143)</f>
        <v/>
      </c>
      <c r="GF143" s="346" t="n"/>
      <c r="GG143" s="346" t="n"/>
      <c r="GH143" s="346" t="n"/>
      <c r="GI143" s="346" t="n"/>
      <c r="GJ143" s="346" t="n"/>
      <c r="GK143" s="346" t="n"/>
      <c r="GL143" s="346" t="n"/>
      <c r="GM143" s="347" t="n"/>
      <c r="GN143" s="324" t="n"/>
      <c r="GO143" s="343">
        <f>+$A143</f>
        <v/>
      </c>
      <c r="GP143" s="339">
        <f>SUM(GQ143:GX143)</f>
        <v/>
      </c>
      <c r="GQ143" s="2582">
        <f>+GF143/GE143</f>
        <v/>
      </c>
      <c r="GR143" s="2582">
        <f>+GG143/GE143</f>
        <v/>
      </c>
      <c r="GS143" s="2582">
        <f>+GH143/GE143</f>
        <v/>
      </c>
      <c r="GT143" s="2582">
        <f>+GI143/GE143</f>
        <v/>
      </c>
      <c r="GU143" s="2582">
        <f>+GJ143/GE143</f>
        <v/>
      </c>
      <c r="GV143" s="2582">
        <f>+GK143/GE143</f>
        <v/>
      </c>
      <c r="GW143" s="2582">
        <f>+GL143/GE143</f>
        <v/>
      </c>
      <c r="GX143" s="2583">
        <f>+GM143/GE143</f>
        <v/>
      </c>
      <c r="GZ143" s="343" t="inlineStr">
        <is>
          <t>COMMERCIAL</t>
        </is>
      </c>
      <c r="HA143" s="344">
        <f>+HB143/HB154</f>
        <v/>
      </c>
      <c r="HB143" s="345">
        <f>SUM(HC143:HJ143)</f>
        <v/>
      </c>
      <c r="HC143" s="346" t="n"/>
      <c r="HD143" s="346" t="n"/>
      <c r="HE143" s="346" t="n"/>
      <c r="HF143" s="346" t="n"/>
      <c r="HG143" s="346" t="n"/>
      <c r="HH143" s="346" t="n"/>
      <c r="HI143" s="346" t="n"/>
      <c r="HJ143" s="347" t="n"/>
      <c r="HK143" s="324" t="n"/>
      <c r="HL143" s="343">
        <f>+$A143</f>
        <v/>
      </c>
      <c r="HM143" s="339">
        <f>SUM(HN143:HU143)</f>
        <v/>
      </c>
      <c r="HN143" s="2582">
        <f>+HC143/HB143</f>
        <v/>
      </c>
      <c r="HO143" s="2582">
        <f>+HD143/HB143</f>
        <v/>
      </c>
      <c r="HP143" s="2582">
        <f>+HE143/HB143</f>
        <v/>
      </c>
      <c r="HQ143" s="2582">
        <f>+HF143/HB143</f>
        <v/>
      </c>
      <c r="HR143" s="2582">
        <f>+HG143/HB143</f>
        <v/>
      </c>
      <c r="HS143" s="2582">
        <f>+HH143/HB143</f>
        <v/>
      </c>
      <c r="HT143" s="2582">
        <f>+HI143/HB143</f>
        <v/>
      </c>
      <c r="HU143" s="2583">
        <f>+HJ143/HB143</f>
        <v/>
      </c>
      <c r="HW143" s="343" t="inlineStr">
        <is>
          <t>COMMERCIAL</t>
        </is>
      </c>
      <c r="HX143" s="344">
        <f>+HY143/HY154</f>
        <v/>
      </c>
      <c r="HY143" s="345">
        <f>SUM(HZ143:IG143)</f>
        <v/>
      </c>
      <c r="HZ143" s="346" t="n"/>
      <c r="IA143" s="346" t="n"/>
      <c r="IB143" s="346" t="n"/>
      <c r="IC143" s="346" t="n"/>
      <c r="ID143" s="346" t="n"/>
      <c r="IE143" s="346" t="n"/>
      <c r="IF143" s="346" t="n"/>
      <c r="IG143" s="347" t="n"/>
      <c r="IH143" s="324" t="n"/>
      <c r="II143" s="343">
        <f>+$A143</f>
        <v/>
      </c>
      <c r="IJ143" s="339">
        <f>SUM(IK143:IR143)</f>
        <v/>
      </c>
      <c r="IK143" s="2582">
        <f>+HZ143/HY143</f>
        <v/>
      </c>
      <c r="IL143" s="2582">
        <f>+IA143/HY143</f>
        <v/>
      </c>
      <c r="IM143" s="2582">
        <f>+IB143/HY143</f>
        <v/>
      </c>
      <c r="IN143" s="2582">
        <f>+IC143/HY143</f>
        <v/>
      </c>
      <c r="IO143" s="2582">
        <f>+ID143/HY143</f>
        <v/>
      </c>
      <c r="IP143" s="2582">
        <f>+IE143/HY143</f>
        <v/>
      </c>
      <c r="IQ143" s="2582">
        <f>+IF143/HY143</f>
        <v/>
      </c>
      <c r="IR143" s="2583">
        <f>+IG143/HY143</f>
        <v/>
      </c>
      <c r="IT143" s="343" t="inlineStr">
        <is>
          <t>COMMERCIAL</t>
        </is>
      </c>
      <c r="IU143" s="344">
        <f>+IV143/IV154</f>
        <v/>
      </c>
      <c r="IV143" s="345">
        <f>SUM(IW143:JD143)</f>
        <v/>
      </c>
      <c r="IW143" s="346" t="n"/>
      <c r="IX143" s="346" t="n"/>
      <c r="IY143" s="346" t="n"/>
      <c r="IZ143" s="346" t="n"/>
      <c r="JA143" s="346" t="n"/>
      <c r="JB143" s="346" t="n"/>
      <c r="JC143" s="346" t="n"/>
      <c r="JD143" s="347" t="n"/>
      <c r="JE143" s="324" t="n"/>
      <c r="JF143" s="343">
        <f>+$A143</f>
        <v/>
      </c>
      <c r="JG143" s="339">
        <f>SUM(JH143:JO143)</f>
        <v/>
      </c>
      <c r="JH143" s="2582">
        <f>+IW143/IV143</f>
        <v/>
      </c>
      <c r="JI143" s="2582">
        <f>+IX143/IV143</f>
        <v/>
      </c>
      <c r="JJ143" s="2582">
        <f>+IY143/IV143</f>
        <v/>
      </c>
      <c r="JK143" s="2582">
        <f>+IZ143/IV143</f>
        <v/>
      </c>
      <c r="JL143" s="2582">
        <f>+JA143/IV143</f>
        <v/>
      </c>
      <c r="JM143" s="2582">
        <f>+JB143/IV143</f>
        <v/>
      </c>
      <c r="JN143" s="2582">
        <f>+JC143/IV143</f>
        <v/>
      </c>
      <c r="JO143" s="2583">
        <f>+JD143/IV143</f>
        <v/>
      </c>
      <c r="JQ143" s="343" t="inlineStr">
        <is>
          <t>COMMERCIAL</t>
        </is>
      </c>
      <c r="JR143" s="344">
        <f>+JS143/JS154</f>
        <v/>
      </c>
      <c r="JS143" s="345">
        <f>SUM(JT143:KA143)</f>
        <v/>
      </c>
      <c r="JT143" s="346" t="n"/>
      <c r="JU143" s="346" t="n"/>
      <c r="JV143" s="346" t="n"/>
      <c r="JW143" s="346" t="n"/>
      <c r="JX143" s="346" t="n"/>
      <c r="JY143" s="346" t="n"/>
      <c r="JZ143" s="346" t="n"/>
      <c r="KA143" s="347" t="n"/>
      <c r="KB143" s="324" t="n"/>
      <c r="KC143" s="343">
        <f>+$A143</f>
        <v/>
      </c>
      <c r="KD143" s="339">
        <f>SUM(KE143:KL143)</f>
        <v/>
      </c>
      <c r="KE143" s="2582">
        <f>+JT143/JS143</f>
        <v/>
      </c>
      <c r="KF143" s="2582">
        <f>+JU143/JS143</f>
        <v/>
      </c>
      <c r="KG143" s="2582">
        <f>+JV143/JS143</f>
        <v/>
      </c>
      <c r="KH143" s="2582">
        <f>+JW143/JS143</f>
        <v/>
      </c>
      <c r="KI143" s="2582">
        <f>+JX143/JS143</f>
        <v/>
      </c>
      <c r="KJ143" s="2582">
        <f>+JY143/JS143</f>
        <v/>
      </c>
      <c r="KK143" s="2582">
        <f>+JZ143/JS143</f>
        <v/>
      </c>
      <c r="KL143" s="2583">
        <f>+KA143/JS143</f>
        <v/>
      </c>
    </row>
    <row r="144">
      <c r="A144" s="343" t="inlineStr">
        <is>
          <t>HEALTHCARE PRO</t>
        </is>
      </c>
      <c r="B144" s="344">
        <f>+C144/C154</f>
        <v/>
      </c>
      <c r="C144" s="345">
        <f>SUM(D144:K144)</f>
        <v/>
      </c>
      <c r="D144" s="346">
        <f>AA144+AX144+BU144+CR144+DO144+EL144+FI144+GF144+HC144+HZ144+IW144+JT144</f>
        <v/>
      </c>
      <c r="E144" s="346">
        <f>AB144+AY144+BV144+CS144+DP144+EM144+FJ144+GG144+HD144+IA144+IX144+JU144</f>
        <v/>
      </c>
      <c r="F144" s="346">
        <f>AC144+AZ144+BW144+CT144+DQ144+EN144+FK144+GH144+HE144+IB144+IY144+JV144</f>
        <v/>
      </c>
      <c r="G144" s="346">
        <f>AD144+BA144+BX144+CU144+DR144+EO144+FL144+GI144+HF144+IC144+IZ144+JW144</f>
        <v/>
      </c>
      <c r="H144" s="346">
        <f>AE144+BB144+BY144+CV144+DS144+EP144+FM144+GJ144+HG144+ID144+JA144+JX144</f>
        <v/>
      </c>
      <c r="I144" s="346">
        <f>AF144+BC144+BZ144+CW144+DT144+EQ144+FN144+GK144+HH144+IE144+JB144+JY144</f>
        <v/>
      </c>
      <c r="J144" s="346">
        <f>AG144+BD144+CA144+CX144+DU144+ER144+FO144+GL144+HI144+IF144+JC144+JZ144</f>
        <v/>
      </c>
      <c r="K144" s="347">
        <f>AH144+BE144+CB144+CY144+DV144+ES144+FP144+GM144+HJ144+IG144+JD144+KA144</f>
        <v/>
      </c>
      <c r="L144" s="324" t="n"/>
      <c r="M144" s="343">
        <f>+$A144</f>
        <v/>
      </c>
      <c r="N144" s="339">
        <f>SUM(O144:V144)</f>
        <v/>
      </c>
      <c r="O144" s="2582">
        <f>+D144/$C144</f>
        <v/>
      </c>
      <c r="P144" s="2582">
        <f>+E144/$C144</f>
        <v/>
      </c>
      <c r="Q144" s="2582">
        <f>+F144/$C144</f>
        <v/>
      </c>
      <c r="R144" s="2582">
        <f>+G144/$C144</f>
        <v/>
      </c>
      <c r="S144" s="2582">
        <f>+H144/$C144</f>
        <v/>
      </c>
      <c r="T144" s="2582">
        <f>+I144/$C144</f>
        <v/>
      </c>
      <c r="U144" s="2582">
        <f>+J144/$C144</f>
        <v/>
      </c>
      <c r="V144" s="2583">
        <f>+K144/$C144</f>
        <v/>
      </c>
      <c r="X144" s="343" t="inlineStr">
        <is>
          <t>HEALTHCARE PRO</t>
        </is>
      </c>
      <c r="Y144" s="344">
        <f>+Z144/Z154</f>
        <v/>
      </c>
      <c r="Z144" s="345">
        <f>SUM(AA144:AH144)</f>
        <v/>
      </c>
      <c r="AA144" s="346" t="n"/>
      <c r="AB144" s="346" t="n"/>
      <c r="AC144" s="346" t="n"/>
      <c r="AD144" s="346" t="n"/>
      <c r="AE144" s="346" t="n"/>
      <c r="AF144" s="346" t="n"/>
      <c r="AG144" s="346" t="n"/>
      <c r="AH144" s="347" t="n"/>
      <c r="AI144" s="324" t="n"/>
      <c r="AJ144" s="343">
        <f>+$A144</f>
        <v/>
      </c>
      <c r="AK144" s="339">
        <f>SUM(AL144:AS144)</f>
        <v/>
      </c>
      <c r="AL144" s="2582">
        <f>+AA144/Z144</f>
        <v/>
      </c>
      <c r="AM144" s="2582">
        <f>+AB144/Z144</f>
        <v/>
      </c>
      <c r="AN144" s="2582">
        <f>+AC144/Z144</f>
        <v/>
      </c>
      <c r="AO144" s="2582">
        <f>+AD144/Z144</f>
        <v/>
      </c>
      <c r="AP144" s="2582">
        <f>+AE144/Z144</f>
        <v/>
      </c>
      <c r="AQ144" s="2582">
        <f>+AF144/Z144</f>
        <v/>
      </c>
      <c r="AR144" s="2582">
        <f>+AG144/Z144</f>
        <v/>
      </c>
      <c r="AS144" s="2583">
        <f>+AH144/Z144</f>
        <v/>
      </c>
      <c r="AU144" s="343" t="inlineStr">
        <is>
          <t>HEALTHCARE PRO</t>
        </is>
      </c>
      <c r="AV144" s="344">
        <f>+AW144/AW154</f>
        <v/>
      </c>
      <c r="AW144" s="345">
        <f>SUM(AX144:BE144)</f>
        <v/>
      </c>
      <c r="AX144" s="346" t="n"/>
      <c r="AY144" s="346" t="n"/>
      <c r="AZ144" s="346" t="n"/>
      <c r="BA144" s="346" t="n"/>
      <c r="BB144" s="346" t="n"/>
      <c r="BC144" s="346" t="n"/>
      <c r="BD144" s="346" t="n"/>
      <c r="BE144" s="347" t="n"/>
      <c r="BF144" s="324" t="n"/>
      <c r="BG144" s="343">
        <f>+$A144</f>
        <v/>
      </c>
      <c r="BH144" s="339">
        <f>SUM(BI144:BP144)</f>
        <v/>
      </c>
      <c r="BI144" s="2582">
        <f>+AX144/AW144</f>
        <v/>
      </c>
      <c r="BJ144" s="2582">
        <f>+AY144/AW144</f>
        <v/>
      </c>
      <c r="BK144" s="2582">
        <f>+AZ144/AW144</f>
        <v/>
      </c>
      <c r="BL144" s="2582">
        <f>+BA144/AW144</f>
        <v/>
      </c>
      <c r="BM144" s="2582">
        <f>+BB144/AW144</f>
        <v/>
      </c>
      <c r="BN144" s="2582">
        <f>+BC144/AW144</f>
        <v/>
      </c>
      <c r="BO144" s="2582">
        <f>+BD144/AW144</f>
        <v/>
      </c>
      <c r="BP144" s="2583">
        <f>+BE144/AW144</f>
        <v/>
      </c>
      <c r="BR144" s="343" t="inlineStr">
        <is>
          <t>HEALTHCARE PRO</t>
        </is>
      </c>
      <c r="BS144" s="344">
        <f>+BT144/BT154</f>
        <v/>
      </c>
      <c r="BT144" s="345">
        <f>SUM(BU144:CB144)</f>
        <v/>
      </c>
      <c r="BU144" s="346" t="n"/>
      <c r="BV144" s="346" t="n"/>
      <c r="BW144" s="346" t="n"/>
      <c r="BX144" s="346" t="n"/>
      <c r="BY144" s="346" t="n"/>
      <c r="BZ144" s="346" t="n"/>
      <c r="CA144" s="346" t="n"/>
      <c r="CB144" s="347" t="n"/>
      <c r="CC144" s="324" t="n"/>
      <c r="CD144" s="343">
        <f>+$A144</f>
        <v/>
      </c>
      <c r="CE144" s="339">
        <f>SUM(CF144:CM144)</f>
        <v/>
      </c>
      <c r="CF144" s="2582">
        <f>+BU144/BT144</f>
        <v/>
      </c>
      <c r="CG144" s="2582">
        <f>+BV144/BT144</f>
        <v/>
      </c>
      <c r="CH144" s="2582">
        <f>+BW144/BT144</f>
        <v/>
      </c>
      <c r="CI144" s="2582">
        <f>+BX144/BT144</f>
        <v/>
      </c>
      <c r="CJ144" s="2582">
        <f>+BY144/BT144</f>
        <v/>
      </c>
      <c r="CK144" s="2582">
        <f>+BZ144/BT144</f>
        <v/>
      </c>
      <c r="CL144" s="2582">
        <f>+CA144/BT144</f>
        <v/>
      </c>
      <c r="CM144" s="2583">
        <f>+CB144/BT144</f>
        <v/>
      </c>
      <c r="CO144" s="343" t="inlineStr">
        <is>
          <t>HEALTHCARE PRO</t>
        </is>
      </c>
      <c r="CP144" s="344">
        <f>+CQ144/CQ154</f>
        <v/>
      </c>
      <c r="CQ144" s="345">
        <f>SUM(CR144:CY144)</f>
        <v/>
      </c>
      <c r="CR144" s="346" t="n"/>
      <c r="CS144" s="346" t="n"/>
      <c r="CT144" s="346" t="n"/>
      <c r="CU144" s="346" t="n"/>
      <c r="CV144" s="346" t="n"/>
      <c r="CW144" s="346" t="n"/>
      <c r="CX144" s="346" t="n"/>
      <c r="CY144" s="347" t="n"/>
      <c r="CZ144" s="324" t="n"/>
      <c r="DA144" s="343">
        <f>+$A144</f>
        <v/>
      </c>
      <c r="DB144" s="339">
        <f>SUM(DC144:DJ144)</f>
        <v/>
      </c>
      <c r="DC144" s="2582">
        <f>+CR144/CQ144</f>
        <v/>
      </c>
      <c r="DD144" s="2582">
        <f>+CS144/CQ144</f>
        <v/>
      </c>
      <c r="DE144" s="2582">
        <f>+CT144/CQ144</f>
        <v/>
      </c>
      <c r="DF144" s="2582">
        <f>+CU144/CQ144</f>
        <v/>
      </c>
      <c r="DG144" s="2582">
        <f>+CV144/CQ144</f>
        <v/>
      </c>
      <c r="DH144" s="2582">
        <f>+CW144/CQ144</f>
        <v/>
      </c>
      <c r="DI144" s="2582">
        <f>+CX144/CQ144</f>
        <v/>
      </c>
      <c r="DJ144" s="2583">
        <f>+CY144/CQ144</f>
        <v/>
      </c>
      <c r="DL144" s="343" t="inlineStr">
        <is>
          <t>HEALTHCARE PRO</t>
        </is>
      </c>
      <c r="DM144" s="344">
        <f>+DN144/DN154</f>
        <v/>
      </c>
      <c r="DN144" s="345">
        <f>SUM(DO144:DV144)</f>
        <v/>
      </c>
      <c r="DO144" s="346" t="n"/>
      <c r="DP144" s="346" t="n"/>
      <c r="DQ144" s="346" t="n"/>
      <c r="DR144" s="346" t="n"/>
      <c r="DS144" s="346" t="n"/>
      <c r="DT144" s="346" t="n"/>
      <c r="DU144" s="346" t="n"/>
      <c r="DV144" s="347" t="n"/>
      <c r="DW144" s="324" t="n"/>
      <c r="DX144" s="343">
        <f>+$A144</f>
        <v/>
      </c>
      <c r="DY144" s="339">
        <f>SUM(DZ144:EG144)</f>
        <v/>
      </c>
      <c r="DZ144" s="2582">
        <f>+DO144/DN144</f>
        <v/>
      </c>
      <c r="EA144" s="2582">
        <f>+DP144/DN144</f>
        <v/>
      </c>
      <c r="EB144" s="2582">
        <f>+DQ144/DN144</f>
        <v/>
      </c>
      <c r="EC144" s="2582">
        <f>+DR144/DN144</f>
        <v/>
      </c>
      <c r="ED144" s="2582">
        <f>+DS144/DN144</f>
        <v/>
      </c>
      <c r="EE144" s="2582">
        <f>+DT144/DN144</f>
        <v/>
      </c>
      <c r="EF144" s="2582">
        <f>+DU144/DN144</f>
        <v/>
      </c>
      <c r="EG144" s="2583">
        <f>+DV144/DN144</f>
        <v/>
      </c>
      <c r="EI144" s="343" t="inlineStr">
        <is>
          <t>HEALTHCARE PRO</t>
        </is>
      </c>
      <c r="EJ144" s="344">
        <f>+EK144/EK154</f>
        <v/>
      </c>
      <c r="EK144" s="345">
        <f>SUM(EL144:ES144)</f>
        <v/>
      </c>
      <c r="EL144" s="346" t="n"/>
      <c r="EM144" s="346" t="n"/>
      <c r="EN144" s="346" t="n"/>
      <c r="EO144" s="346" t="n"/>
      <c r="EP144" s="346" t="n"/>
      <c r="EQ144" s="346" t="n"/>
      <c r="ER144" s="346" t="n"/>
      <c r="ES144" s="347" t="n"/>
      <c r="ET144" s="324" t="n"/>
      <c r="EU144" s="343">
        <f>+$A144</f>
        <v/>
      </c>
      <c r="EV144" s="339">
        <f>SUM(EW144:FD144)</f>
        <v/>
      </c>
      <c r="EW144" s="2582">
        <f>+EL144/EK144</f>
        <v/>
      </c>
      <c r="EX144" s="2582">
        <f>+EM144/EK144</f>
        <v/>
      </c>
      <c r="EY144" s="2582">
        <f>+EN144/EK144</f>
        <v/>
      </c>
      <c r="EZ144" s="2582">
        <f>+EO144/EK144</f>
        <v/>
      </c>
      <c r="FA144" s="2582">
        <f>+EP144/EK144</f>
        <v/>
      </c>
      <c r="FB144" s="2582">
        <f>+EQ144/EK144</f>
        <v/>
      </c>
      <c r="FC144" s="2582">
        <f>+ER144/EK144</f>
        <v/>
      </c>
      <c r="FD144" s="2583">
        <f>+ES144/EK144</f>
        <v/>
      </c>
      <c r="FF144" s="343" t="inlineStr">
        <is>
          <t>HEALTHCARE PRO</t>
        </is>
      </c>
      <c r="FG144" s="344">
        <f>+FH144/FH154</f>
        <v/>
      </c>
      <c r="FH144" s="345">
        <f>SUM(FI144:FP144)</f>
        <v/>
      </c>
      <c r="FI144" s="346" t="n"/>
      <c r="FJ144" s="346" t="n"/>
      <c r="FK144" s="346" t="n"/>
      <c r="FL144" s="346" t="n"/>
      <c r="FM144" s="346" t="n"/>
      <c r="FN144" s="346" t="n"/>
      <c r="FO144" s="346" t="n"/>
      <c r="FP144" s="347" t="n"/>
      <c r="FQ144" s="324" t="n"/>
      <c r="FR144" s="343">
        <f>+$A144</f>
        <v/>
      </c>
      <c r="FS144" s="339">
        <f>SUM(FT144:GA144)</f>
        <v/>
      </c>
      <c r="FT144" s="2582">
        <f>+FI144/FH144</f>
        <v/>
      </c>
      <c r="FU144" s="2582">
        <f>+FJ144/FH144</f>
        <v/>
      </c>
      <c r="FV144" s="2582">
        <f>+FK144/FH144</f>
        <v/>
      </c>
      <c r="FW144" s="2582">
        <f>+FL144/FH144</f>
        <v/>
      </c>
      <c r="FX144" s="2582">
        <f>+FM144/FH144</f>
        <v/>
      </c>
      <c r="FY144" s="2582">
        <f>+FN144/FH144</f>
        <v/>
      </c>
      <c r="FZ144" s="2582">
        <f>+FO144/FH144</f>
        <v/>
      </c>
      <c r="GA144" s="2583">
        <f>+FP144/FH144</f>
        <v/>
      </c>
      <c r="GC144" s="343" t="inlineStr">
        <is>
          <t>HEALTHCARE PRO</t>
        </is>
      </c>
      <c r="GD144" s="344">
        <f>+GE144/GE154</f>
        <v/>
      </c>
      <c r="GE144" s="345">
        <f>SUM(GF144:GM144)</f>
        <v/>
      </c>
      <c r="GF144" s="346" t="n"/>
      <c r="GG144" s="346" t="n"/>
      <c r="GH144" s="346" t="n"/>
      <c r="GI144" s="346" t="n"/>
      <c r="GJ144" s="346" t="n"/>
      <c r="GK144" s="346" t="n"/>
      <c r="GL144" s="346" t="n"/>
      <c r="GM144" s="347" t="n"/>
      <c r="GN144" s="324" t="n"/>
      <c r="GO144" s="343">
        <f>+$A144</f>
        <v/>
      </c>
      <c r="GP144" s="339">
        <f>SUM(GQ144:GX144)</f>
        <v/>
      </c>
      <c r="GQ144" s="2582">
        <f>+GF144/GE144</f>
        <v/>
      </c>
      <c r="GR144" s="2582">
        <f>+GG144/GE144</f>
        <v/>
      </c>
      <c r="GS144" s="2582">
        <f>+GH144/GE144</f>
        <v/>
      </c>
      <c r="GT144" s="2582">
        <f>+GI144/GE144</f>
        <v/>
      </c>
      <c r="GU144" s="2582">
        <f>+GJ144/GE144</f>
        <v/>
      </c>
      <c r="GV144" s="2582">
        <f>+GK144/GE144</f>
        <v/>
      </c>
      <c r="GW144" s="2582">
        <f>+GL144/GE144</f>
        <v/>
      </c>
      <c r="GX144" s="2583">
        <f>+GM144/GE144</f>
        <v/>
      </c>
      <c r="GZ144" s="343" t="inlineStr">
        <is>
          <t>HEALTHCARE PRO</t>
        </is>
      </c>
      <c r="HA144" s="344">
        <f>+HB144/HB154</f>
        <v/>
      </c>
      <c r="HB144" s="345">
        <f>SUM(HC144:HJ144)</f>
        <v/>
      </c>
      <c r="HC144" s="346" t="n"/>
      <c r="HD144" s="346" t="n"/>
      <c r="HE144" s="346" t="n"/>
      <c r="HF144" s="346" t="n"/>
      <c r="HG144" s="346" t="n"/>
      <c r="HH144" s="346" t="n"/>
      <c r="HI144" s="346" t="n"/>
      <c r="HJ144" s="347" t="n"/>
      <c r="HK144" s="324" t="n"/>
      <c r="HL144" s="343">
        <f>+$A144</f>
        <v/>
      </c>
      <c r="HM144" s="339">
        <f>SUM(HN144:HU144)</f>
        <v/>
      </c>
      <c r="HN144" s="2582">
        <f>+HC144/HB144</f>
        <v/>
      </c>
      <c r="HO144" s="2582">
        <f>+HD144/HB144</f>
        <v/>
      </c>
      <c r="HP144" s="2582">
        <f>+HE144/HB144</f>
        <v/>
      </c>
      <c r="HQ144" s="2582">
        <f>+HF144/HB144</f>
        <v/>
      </c>
      <c r="HR144" s="2582">
        <f>+HG144/HB144</f>
        <v/>
      </c>
      <c r="HS144" s="2582">
        <f>+HH144/HB144</f>
        <v/>
      </c>
      <c r="HT144" s="2582">
        <f>+HI144/HB144</f>
        <v/>
      </c>
      <c r="HU144" s="2583">
        <f>+HJ144/HB144</f>
        <v/>
      </c>
      <c r="HW144" s="343" t="inlineStr">
        <is>
          <t>HEALTHCARE PRO</t>
        </is>
      </c>
      <c r="HX144" s="344">
        <f>+HY144/HY154</f>
        <v/>
      </c>
      <c r="HY144" s="345">
        <f>SUM(HZ144:IG144)</f>
        <v/>
      </c>
      <c r="HZ144" s="346" t="n"/>
      <c r="IA144" s="346" t="n"/>
      <c r="IB144" s="346" t="n"/>
      <c r="IC144" s="346" t="n"/>
      <c r="ID144" s="346" t="n"/>
      <c r="IE144" s="346" t="n"/>
      <c r="IF144" s="346" t="n"/>
      <c r="IG144" s="347" t="n"/>
      <c r="IH144" s="324" t="n"/>
      <c r="II144" s="343">
        <f>+$A144</f>
        <v/>
      </c>
      <c r="IJ144" s="339">
        <f>SUM(IK144:IR144)</f>
        <v/>
      </c>
      <c r="IK144" s="2582">
        <f>+HZ144/HY144</f>
        <v/>
      </c>
      <c r="IL144" s="2582">
        <f>+IA144/HY144</f>
        <v/>
      </c>
      <c r="IM144" s="2582">
        <f>+IB144/HY144</f>
        <v/>
      </c>
      <c r="IN144" s="2582">
        <f>+IC144/HY144</f>
        <v/>
      </c>
      <c r="IO144" s="2582">
        <f>+ID144/HY144</f>
        <v/>
      </c>
      <c r="IP144" s="2582">
        <f>+IE144/HY144</f>
        <v/>
      </c>
      <c r="IQ144" s="2582">
        <f>+IF144/HY144</f>
        <v/>
      </c>
      <c r="IR144" s="2583">
        <f>+IG144/HY144</f>
        <v/>
      </c>
      <c r="IT144" s="343" t="inlineStr">
        <is>
          <t>HEALTHCARE PRO</t>
        </is>
      </c>
      <c r="IU144" s="344">
        <f>+IV144/IV154</f>
        <v/>
      </c>
      <c r="IV144" s="345">
        <f>SUM(IW144:JD144)</f>
        <v/>
      </c>
      <c r="IW144" s="346" t="n"/>
      <c r="IX144" s="346" t="n"/>
      <c r="IY144" s="346" t="n"/>
      <c r="IZ144" s="346" t="n"/>
      <c r="JA144" s="346" t="n"/>
      <c r="JB144" s="346" t="n"/>
      <c r="JC144" s="346" t="n"/>
      <c r="JD144" s="347" t="n"/>
      <c r="JE144" s="324" t="n"/>
      <c r="JF144" s="343">
        <f>+$A144</f>
        <v/>
      </c>
      <c r="JG144" s="339">
        <f>SUM(JH144:JO144)</f>
        <v/>
      </c>
      <c r="JH144" s="2582">
        <f>+IW144/IV144</f>
        <v/>
      </c>
      <c r="JI144" s="2582">
        <f>+IX144/IV144</f>
        <v/>
      </c>
      <c r="JJ144" s="2582">
        <f>+IY144/IV144</f>
        <v/>
      </c>
      <c r="JK144" s="2582">
        <f>+IZ144/IV144</f>
        <v/>
      </c>
      <c r="JL144" s="2582">
        <f>+JA144/IV144</f>
        <v/>
      </c>
      <c r="JM144" s="2582">
        <f>+JB144/IV144</f>
        <v/>
      </c>
      <c r="JN144" s="2582">
        <f>+JC144/IV144</f>
        <v/>
      </c>
      <c r="JO144" s="2583">
        <f>+JD144/IV144</f>
        <v/>
      </c>
      <c r="JQ144" s="343" t="inlineStr">
        <is>
          <t>HEALTHCARE PRO</t>
        </is>
      </c>
      <c r="JR144" s="344">
        <f>+JS144/JS154</f>
        <v/>
      </c>
      <c r="JS144" s="345">
        <f>SUM(JT144:KA144)</f>
        <v/>
      </c>
      <c r="JT144" s="346" t="n"/>
      <c r="JU144" s="346" t="n"/>
      <c r="JV144" s="346" t="n"/>
      <c r="JW144" s="346" t="n"/>
      <c r="JX144" s="346" t="n"/>
      <c r="JY144" s="346" t="n"/>
      <c r="JZ144" s="346" t="n"/>
      <c r="KA144" s="347" t="n"/>
      <c r="KB144" s="324" t="n"/>
      <c r="KC144" s="343">
        <f>+$A144</f>
        <v/>
      </c>
      <c r="KD144" s="339">
        <f>SUM(KE144:KL144)</f>
        <v/>
      </c>
      <c r="KE144" s="2582">
        <f>+JT144/JS144</f>
        <v/>
      </c>
      <c r="KF144" s="2582">
        <f>+JU144/JS144</f>
        <v/>
      </c>
      <c r="KG144" s="2582">
        <f>+JV144/JS144</f>
        <v/>
      </c>
      <c r="KH144" s="2582">
        <f>+JW144/JS144</f>
        <v/>
      </c>
      <c r="KI144" s="2582">
        <f>+JX144/JS144</f>
        <v/>
      </c>
      <c r="KJ144" s="2582">
        <f>+JY144/JS144</f>
        <v/>
      </c>
      <c r="KK144" s="2582">
        <f>+JZ144/JS144</f>
        <v/>
      </c>
      <c r="KL144" s="2583">
        <f>+KA144/JS144</f>
        <v/>
      </c>
    </row>
    <row r="145">
      <c r="A145" s="343" t="inlineStr">
        <is>
          <t>INSTITUTIONAL</t>
        </is>
      </c>
      <c r="B145" s="344">
        <f>+C145/C154</f>
        <v/>
      </c>
      <c r="C145" s="345">
        <f>SUM(D145:K145)</f>
        <v/>
      </c>
      <c r="D145" s="346">
        <f>AA145+AX145+BU145+CR145+DO145+EL145+FI145+GF145+HC145+HZ145+IW145+JT145</f>
        <v/>
      </c>
      <c r="E145" s="346">
        <f>AB145+AY145+BV145+CS145+DP145+EM145+FJ145+GG145+HD145+IA145+IX145+JU145</f>
        <v/>
      </c>
      <c r="F145" s="346">
        <f>AC145+AZ145+BW145+CT145+DQ145+EN145+FK145+GH145+HE145+IB145+IY145+JV145</f>
        <v/>
      </c>
      <c r="G145" s="346">
        <f>AD145+BA145+BX145+CU145+DR145+EO145+FL145+GI145+HF145+IC145+IZ145+JW145</f>
        <v/>
      </c>
      <c r="H145" s="346">
        <f>AE145+BB145+BY145+CV145+DS145+EP145+FM145+GJ145+HG145+ID145+JA145+JX145</f>
        <v/>
      </c>
      <c r="I145" s="346">
        <f>AF145+BC145+BZ145+CW145+DT145+EQ145+FN145+GK145+HH145+IE145+JB145+JY145</f>
        <v/>
      </c>
      <c r="J145" s="346">
        <f>AG145+BD145+CA145+CX145+DU145+ER145+FO145+GL145+HI145+IF145+JC145+JZ145</f>
        <v/>
      </c>
      <c r="K145" s="347">
        <f>AH145+BE145+CB145+CY145+DV145+ES145+FP145+GM145+HJ145+IG145+JD145+KA145</f>
        <v/>
      </c>
      <c r="L145" s="324" t="n"/>
      <c r="M145" s="343">
        <f>+$A145</f>
        <v/>
      </c>
      <c r="N145" s="339">
        <f>SUM(O145:V145)</f>
        <v/>
      </c>
      <c r="O145" s="2582">
        <f>+D145/$C145</f>
        <v/>
      </c>
      <c r="P145" s="2582">
        <f>+E145/$C145</f>
        <v/>
      </c>
      <c r="Q145" s="2582">
        <f>+F145/$C145</f>
        <v/>
      </c>
      <c r="R145" s="2582">
        <f>+G145/$C145</f>
        <v/>
      </c>
      <c r="S145" s="2582">
        <f>+H145/$C145</f>
        <v/>
      </c>
      <c r="T145" s="2582">
        <f>+I145/$C145</f>
        <v/>
      </c>
      <c r="U145" s="2582">
        <f>+J145/$C145</f>
        <v/>
      </c>
      <c r="V145" s="2583">
        <f>+K145/$C145</f>
        <v/>
      </c>
      <c r="X145" s="343" t="inlineStr">
        <is>
          <t>INSTITUTIONAL</t>
        </is>
      </c>
      <c r="Y145" s="344">
        <f>+Z145/Z154</f>
        <v/>
      </c>
      <c r="Z145" s="345">
        <f>SUM(AA145:AH145)</f>
        <v/>
      </c>
      <c r="AA145" s="346" t="n"/>
      <c r="AB145" s="346" t="n"/>
      <c r="AC145" s="346" t="n"/>
      <c r="AD145" s="346" t="n"/>
      <c r="AE145" s="346" t="n"/>
      <c r="AF145" s="346" t="n"/>
      <c r="AG145" s="346" t="n"/>
      <c r="AH145" s="347" t="n"/>
      <c r="AI145" s="324" t="n"/>
      <c r="AJ145" s="343">
        <f>+$A145</f>
        <v/>
      </c>
      <c r="AK145" s="339">
        <f>SUM(AL145:AS145)</f>
        <v/>
      </c>
      <c r="AL145" s="2582">
        <f>+AA145/Z145</f>
        <v/>
      </c>
      <c r="AM145" s="2582">
        <f>+AB145/Z145</f>
        <v/>
      </c>
      <c r="AN145" s="2582">
        <f>+AC145/Z145</f>
        <v/>
      </c>
      <c r="AO145" s="2582">
        <f>+AD145/Z145</f>
        <v/>
      </c>
      <c r="AP145" s="2582">
        <f>+AE145/Z145</f>
        <v/>
      </c>
      <c r="AQ145" s="2582">
        <f>+AF145/Z145</f>
        <v/>
      </c>
      <c r="AR145" s="2582">
        <f>+AG145/Z145</f>
        <v/>
      </c>
      <c r="AS145" s="2583">
        <f>+AH145/Z145</f>
        <v/>
      </c>
      <c r="AU145" s="343" t="inlineStr">
        <is>
          <t>INSTITUTIONAL</t>
        </is>
      </c>
      <c r="AV145" s="344">
        <f>+AW145/AW154</f>
        <v/>
      </c>
      <c r="AW145" s="345">
        <f>SUM(AX145:BE145)</f>
        <v/>
      </c>
      <c r="AX145" s="346" t="n"/>
      <c r="AY145" s="346" t="n"/>
      <c r="AZ145" s="346" t="n"/>
      <c r="BA145" s="346" t="n"/>
      <c r="BB145" s="346" t="n"/>
      <c r="BC145" s="346" t="n"/>
      <c r="BD145" s="346" t="n"/>
      <c r="BE145" s="347" t="n"/>
      <c r="BF145" s="324" t="n"/>
      <c r="BG145" s="343">
        <f>+$A145</f>
        <v/>
      </c>
      <c r="BH145" s="339">
        <f>SUM(BI145:BP145)</f>
        <v/>
      </c>
      <c r="BI145" s="2582">
        <f>+AX145/AW145</f>
        <v/>
      </c>
      <c r="BJ145" s="2582">
        <f>+AY145/AW145</f>
        <v/>
      </c>
      <c r="BK145" s="2582">
        <f>+AZ145/AW145</f>
        <v/>
      </c>
      <c r="BL145" s="2582">
        <f>+BA145/AW145</f>
        <v/>
      </c>
      <c r="BM145" s="2582">
        <f>+BB145/AW145</f>
        <v/>
      </c>
      <c r="BN145" s="2582">
        <f>+BC145/AW145</f>
        <v/>
      </c>
      <c r="BO145" s="2582">
        <f>+BD145/AW145</f>
        <v/>
      </c>
      <c r="BP145" s="2583">
        <f>+BE145/AW145</f>
        <v/>
      </c>
      <c r="BR145" s="343" t="inlineStr">
        <is>
          <t>INSTITUTIONAL</t>
        </is>
      </c>
      <c r="BS145" s="344">
        <f>+BT145/BT154</f>
        <v/>
      </c>
      <c r="BT145" s="345">
        <f>SUM(BU145:CB145)</f>
        <v/>
      </c>
      <c r="BU145" s="346" t="n"/>
      <c r="BV145" s="346" t="n"/>
      <c r="BW145" s="346" t="n"/>
      <c r="BX145" s="346" t="n"/>
      <c r="BY145" s="346" t="n"/>
      <c r="BZ145" s="346" t="n"/>
      <c r="CA145" s="346" t="n"/>
      <c r="CB145" s="347" t="n"/>
      <c r="CC145" s="324" t="n"/>
      <c r="CD145" s="343">
        <f>+$A145</f>
        <v/>
      </c>
      <c r="CE145" s="339">
        <f>SUM(CF145:CM145)</f>
        <v/>
      </c>
      <c r="CF145" s="2582">
        <f>+BU145/BT145</f>
        <v/>
      </c>
      <c r="CG145" s="2582">
        <f>+BV145/BT145</f>
        <v/>
      </c>
      <c r="CH145" s="2582">
        <f>+BW145/BT145</f>
        <v/>
      </c>
      <c r="CI145" s="2582">
        <f>+BX145/BT145</f>
        <v/>
      </c>
      <c r="CJ145" s="2582">
        <f>+BY145/BT145</f>
        <v/>
      </c>
      <c r="CK145" s="2582">
        <f>+BZ145/BT145</f>
        <v/>
      </c>
      <c r="CL145" s="2582">
        <f>+CA145/BT145</f>
        <v/>
      </c>
      <c r="CM145" s="2583">
        <f>+CB145/BT145</f>
        <v/>
      </c>
      <c r="CO145" s="343" t="inlineStr">
        <is>
          <t>INSTITUTIONAL</t>
        </is>
      </c>
      <c r="CP145" s="344">
        <f>+CQ145/CQ154</f>
        <v/>
      </c>
      <c r="CQ145" s="345">
        <f>SUM(CR145:CY145)</f>
        <v/>
      </c>
      <c r="CR145" s="346" t="n"/>
      <c r="CS145" s="346" t="n"/>
      <c r="CT145" s="346" t="n"/>
      <c r="CU145" s="346" t="n"/>
      <c r="CV145" s="346" t="n"/>
      <c r="CW145" s="346" t="n"/>
      <c r="CX145" s="346" t="n"/>
      <c r="CY145" s="347" t="n"/>
      <c r="CZ145" s="324" t="n"/>
      <c r="DA145" s="343">
        <f>+$A145</f>
        <v/>
      </c>
      <c r="DB145" s="339">
        <f>SUM(DC145:DJ145)</f>
        <v/>
      </c>
      <c r="DC145" s="2582">
        <f>+CR145/CQ145</f>
        <v/>
      </c>
      <c r="DD145" s="2582">
        <f>+CS145/CQ145</f>
        <v/>
      </c>
      <c r="DE145" s="2582">
        <f>+CT145/CQ145</f>
        <v/>
      </c>
      <c r="DF145" s="2582">
        <f>+CU145/CQ145</f>
        <v/>
      </c>
      <c r="DG145" s="2582">
        <f>+CV145/CQ145</f>
        <v/>
      </c>
      <c r="DH145" s="2582">
        <f>+CW145/CQ145</f>
        <v/>
      </c>
      <c r="DI145" s="2582">
        <f>+CX145/CQ145</f>
        <v/>
      </c>
      <c r="DJ145" s="2583">
        <f>+CY145/CQ145</f>
        <v/>
      </c>
      <c r="DL145" s="343" t="inlineStr">
        <is>
          <t>INSTITUTIONAL</t>
        </is>
      </c>
      <c r="DM145" s="344">
        <f>+DN145/DN154</f>
        <v/>
      </c>
      <c r="DN145" s="345">
        <f>SUM(DO145:DV145)</f>
        <v/>
      </c>
      <c r="DO145" s="346" t="n"/>
      <c r="DP145" s="346" t="n"/>
      <c r="DQ145" s="346" t="n"/>
      <c r="DR145" s="346" t="n"/>
      <c r="DS145" s="346" t="n"/>
      <c r="DT145" s="346" t="n"/>
      <c r="DU145" s="346" t="n"/>
      <c r="DV145" s="347" t="n"/>
      <c r="DW145" s="324" t="n"/>
      <c r="DX145" s="343">
        <f>+$A145</f>
        <v/>
      </c>
      <c r="DY145" s="339">
        <f>SUM(DZ145:EG145)</f>
        <v/>
      </c>
      <c r="DZ145" s="2582">
        <f>+DO145/DN145</f>
        <v/>
      </c>
      <c r="EA145" s="2582">
        <f>+DP145/DN145</f>
        <v/>
      </c>
      <c r="EB145" s="2582">
        <f>+DQ145/DN145</f>
        <v/>
      </c>
      <c r="EC145" s="2582">
        <f>+DR145/DN145</f>
        <v/>
      </c>
      <c r="ED145" s="2582">
        <f>+DS145/DN145</f>
        <v/>
      </c>
      <c r="EE145" s="2582">
        <f>+DT145/DN145</f>
        <v/>
      </c>
      <c r="EF145" s="2582">
        <f>+DU145/DN145</f>
        <v/>
      </c>
      <c r="EG145" s="2583">
        <f>+DV145/DN145</f>
        <v/>
      </c>
      <c r="EI145" s="343" t="inlineStr">
        <is>
          <t>INSTITUTIONAL</t>
        </is>
      </c>
      <c r="EJ145" s="344">
        <f>+EK145/EK154</f>
        <v/>
      </c>
      <c r="EK145" s="345">
        <f>SUM(EL145:ES145)</f>
        <v/>
      </c>
      <c r="EL145" s="346" t="n"/>
      <c r="EM145" s="346" t="n"/>
      <c r="EN145" s="346" t="n"/>
      <c r="EO145" s="346" t="n"/>
      <c r="EP145" s="346" t="n"/>
      <c r="EQ145" s="346" t="n"/>
      <c r="ER145" s="346" t="n"/>
      <c r="ES145" s="347" t="n"/>
      <c r="ET145" s="324" t="n"/>
      <c r="EU145" s="343">
        <f>+$A145</f>
        <v/>
      </c>
      <c r="EV145" s="339">
        <f>SUM(EW145:FD145)</f>
        <v/>
      </c>
      <c r="EW145" s="2582">
        <f>+EL145/EK145</f>
        <v/>
      </c>
      <c r="EX145" s="2582">
        <f>+EM145/EK145</f>
        <v/>
      </c>
      <c r="EY145" s="2582">
        <f>+EN145/EK145</f>
        <v/>
      </c>
      <c r="EZ145" s="2582">
        <f>+EO145/EK145</f>
        <v/>
      </c>
      <c r="FA145" s="2582">
        <f>+EP145/EK145</f>
        <v/>
      </c>
      <c r="FB145" s="2582">
        <f>+EQ145/EK145</f>
        <v/>
      </c>
      <c r="FC145" s="2582">
        <f>+ER145/EK145</f>
        <v/>
      </c>
      <c r="FD145" s="2583">
        <f>+ES145/EK145</f>
        <v/>
      </c>
      <c r="FF145" s="343" t="inlineStr">
        <is>
          <t>INSTITUTIONAL</t>
        </is>
      </c>
      <c r="FG145" s="344">
        <f>+FH145/FH154</f>
        <v/>
      </c>
      <c r="FH145" s="345">
        <f>SUM(FI145:FP145)</f>
        <v/>
      </c>
      <c r="FI145" s="346" t="n"/>
      <c r="FJ145" s="346" t="n"/>
      <c r="FK145" s="346" t="n"/>
      <c r="FL145" s="346" t="n"/>
      <c r="FM145" s="346" t="n"/>
      <c r="FN145" s="346" t="n"/>
      <c r="FO145" s="346" t="n"/>
      <c r="FP145" s="347" t="n"/>
      <c r="FQ145" s="324" t="n"/>
      <c r="FR145" s="343">
        <f>+$A145</f>
        <v/>
      </c>
      <c r="FS145" s="339">
        <f>SUM(FT145:GA145)</f>
        <v/>
      </c>
      <c r="FT145" s="2582">
        <f>+FI145/FH145</f>
        <v/>
      </c>
      <c r="FU145" s="2582">
        <f>+FJ145/FH145</f>
        <v/>
      </c>
      <c r="FV145" s="2582">
        <f>+FK145/FH145</f>
        <v/>
      </c>
      <c r="FW145" s="2582">
        <f>+FL145/FH145</f>
        <v/>
      </c>
      <c r="FX145" s="2582">
        <f>+FM145/FH145</f>
        <v/>
      </c>
      <c r="FY145" s="2582">
        <f>+FN145/FH145</f>
        <v/>
      </c>
      <c r="FZ145" s="2582">
        <f>+FO145/FH145</f>
        <v/>
      </c>
      <c r="GA145" s="2583">
        <f>+FP145/FH145</f>
        <v/>
      </c>
      <c r="GC145" s="343" t="inlineStr">
        <is>
          <t>INSTITUTIONAL</t>
        </is>
      </c>
      <c r="GD145" s="344">
        <f>+GE145/GE154</f>
        <v/>
      </c>
      <c r="GE145" s="345">
        <f>SUM(GF145:GM145)</f>
        <v/>
      </c>
      <c r="GF145" s="346" t="n"/>
      <c r="GG145" s="346" t="n"/>
      <c r="GH145" s="346" t="n"/>
      <c r="GI145" s="346" t="n"/>
      <c r="GJ145" s="346" t="n"/>
      <c r="GK145" s="346" t="n"/>
      <c r="GL145" s="346" t="n"/>
      <c r="GM145" s="347" t="n"/>
      <c r="GN145" s="324" t="n"/>
      <c r="GO145" s="343">
        <f>+$A145</f>
        <v/>
      </c>
      <c r="GP145" s="339">
        <f>SUM(GQ145:GX145)</f>
        <v/>
      </c>
      <c r="GQ145" s="2582">
        <f>+GF145/GE145</f>
        <v/>
      </c>
      <c r="GR145" s="2582">
        <f>+GG145/GE145</f>
        <v/>
      </c>
      <c r="GS145" s="2582">
        <f>+GH145/GE145</f>
        <v/>
      </c>
      <c r="GT145" s="2582">
        <f>+GI145/GE145</f>
        <v/>
      </c>
      <c r="GU145" s="2582">
        <f>+GJ145/GE145</f>
        <v/>
      </c>
      <c r="GV145" s="2582">
        <f>+GK145/GE145</f>
        <v/>
      </c>
      <c r="GW145" s="2582">
        <f>+GL145/GE145</f>
        <v/>
      </c>
      <c r="GX145" s="2583">
        <f>+GM145/GE145</f>
        <v/>
      </c>
      <c r="GZ145" s="343" t="inlineStr">
        <is>
          <t>INSTITUTIONAL</t>
        </is>
      </c>
      <c r="HA145" s="344">
        <f>+HB145/HB154</f>
        <v/>
      </c>
      <c r="HB145" s="345">
        <f>SUM(HC145:HJ145)</f>
        <v/>
      </c>
      <c r="HC145" s="346" t="n"/>
      <c r="HD145" s="346" t="n"/>
      <c r="HE145" s="346" t="n"/>
      <c r="HF145" s="346" t="n"/>
      <c r="HG145" s="346" t="n"/>
      <c r="HH145" s="346" t="n"/>
      <c r="HI145" s="346" t="n"/>
      <c r="HJ145" s="347" t="n"/>
      <c r="HK145" s="324" t="n"/>
      <c r="HL145" s="343">
        <f>+$A145</f>
        <v/>
      </c>
      <c r="HM145" s="339">
        <f>SUM(HN145:HU145)</f>
        <v/>
      </c>
      <c r="HN145" s="2582">
        <f>+HC145/HB145</f>
        <v/>
      </c>
      <c r="HO145" s="2582">
        <f>+HD145/HB145</f>
        <v/>
      </c>
      <c r="HP145" s="2582">
        <f>+HE145/HB145</f>
        <v/>
      </c>
      <c r="HQ145" s="2582">
        <f>+HF145/HB145</f>
        <v/>
      </c>
      <c r="HR145" s="2582">
        <f>+HG145/HB145</f>
        <v/>
      </c>
      <c r="HS145" s="2582">
        <f>+HH145/HB145</f>
        <v/>
      </c>
      <c r="HT145" s="2582">
        <f>+HI145/HB145</f>
        <v/>
      </c>
      <c r="HU145" s="2583">
        <f>+HJ145/HB145</f>
        <v/>
      </c>
      <c r="HW145" s="343" t="inlineStr">
        <is>
          <t>INSTITUTIONAL</t>
        </is>
      </c>
      <c r="HX145" s="344">
        <f>+HY145/HY154</f>
        <v/>
      </c>
      <c r="HY145" s="345">
        <f>SUM(HZ145:IG145)</f>
        <v/>
      </c>
      <c r="HZ145" s="346" t="n"/>
      <c r="IA145" s="346" t="n"/>
      <c r="IB145" s="346" t="n"/>
      <c r="IC145" s="346" t="n"/>
      <c r="ID145" s="346" t="n"/>
      <c r="IE145" s="346" t="n"/>
      <c r="IF145" s="346" t="n"/>
      <c r="IG145" s="347" t="n"/>
      <c r="IH145" s="324" t="n"/>
      <c r="II145" s="343">
        <f>+$A145</f>
        <v/>
      </c>
      <c r="IJ145" s="339">
        <f>SUM(IK145:IR145)</f>
        <v/>
      </c>
      <c r="IK145" s="2582">
        <f>+HZ145/HY145</f>
        <v/>
      </c>
      <c r="IL145" s="2582">
        <f>+IA145/HY145</f>
        <v/>
      </c>
      <c r="IM145" s="2582">
        <f>+IB145/HY145</f>
        <v/>
      </c>
      <c r="IN145" s="2582">
        <f>+IC145/HY145</f>
        <v/>
      </c>
      <c r="IO145" s="2582">
        <f>+ID145/HY145</f>
        <v/>
      </c>
      <c r="IP145" s="2582">
        <f>+IE145/HY145</f>
        <v/>
      </c>
      <c r="IQ145" s="2582">
        <f>+IF145/HY145</f>
        <v/>
      </c>
      <c r="IR145" s="2583">
        <f>+IG145/HY145</f>
        <v/>
      </c>
      <c r="IT145" s="343" t="inlineStr">
        <is>
          <t>INSTITUTIONAL</t>
        </is>
      </c>
      <c r="IU145" s="344">
        <f>+IV145/IV154</f>
        <v/>
      </c>
      <c r="IV145" s="345">
        <f>SUM(IW145:JD145)</f>
        <v/>
      </c>
      <c r="IW145" s="346" t="n"/>
      <c r="IX145" s="346" t="n"/>
      <c r="IY145" s="346" t="n"/>
      <c r="IZ145" s="346" t="n"/>
      <c r="JA145" s="346" t="n"/>
      <c r="JB145" s="346" t="n"/>
      <c r="JC145" s="346" t="n"/>
      <c r="JD145" s="347" t="n"/>
      <c r="JE145" s="324" t="n"/>
      <c r="JF145" s="343">
        <f>+$A145</f>
        <v/>
      </c>
      <c r="JG145" s="339">
        <f>SUM(JH145:JO145)</f>
        <v/>
      </c>
      <c r="JH145" s="2582">
        <f>+IW145/IV145</f>
        <v/>
      </c>
      <c r="JI145" s="2582">
        <f>+IX145/IV145</f>
        <v/>
      </c>
      <c r="JJ145" s="2582">
        <f>+IY145/IV145</f>
        <v/>
      </c>
      <c r="JK145" s="2582">
        <f>+IZ145/IV145</f>
        <v/>
      </c>
      <c r="JL145" s="2582">
        <f>+JA145/IV145</f>
        <v/>
      </c>
      <c r="JM145" s="2582">
        <f>+JB145/IV145</f>
        <v/>
      </c>
      <c r="JN145" s="2582">
        <f>+JC145/IV145</f>
        <v/>
      </c>
      <c r="JO145" s="2583">
        <f>+JD145/IV145</f>
        <v/>
      </c>
      <c r="JQ145" s="343" t="inlineStr">
        <is>
          <t>INSTITUTIONAL</t>
        </is>
      </c>
      <c r="JR145" s="344">
        <f>+JS145/JS154</f>
        <v/>
      </c>
      <c r="JS145" s="345">
        <f>SUM(JT145:KA145)</f>
        <v/>
      </c>
      <c r="JT145" s="346" t="n"/>
      <c r="JU145" s="346" t="n"/>
      <c r="JV145" s="346" t="n"/>
      <c r="JW145" s="346" t="n"/>
      <c r="JX145" s="346" t="n"/>
      <c r="JY145" s="346" t="n"/>
      <c r="JZ145" s="346" t="n"/>
      <c r="KA145" s="347" t="n"/>
      <c r="KB145" s="324" t="n"/>
      <c r="KC145" s="343">
        <f>+$A145</f>
        <v/>
      </c>
      <c r="KD145" s="339">
        <f>SUM(KE145:KL145)</f>
        <v/>
      </c>
      <c r="KE145" s="2582">
        <f>+JT145/JS145</f>
        <v/>
      </c>
      <c r="KF145" s="2582">
        <f>+JU145/JS145</f>
        <v/>
      </c>
      <c r="KG145" s="2582">
        <f>+JV145/JS145</f>
        <v/>
      </c>
      <c r="KH145" s="2582">
        <f>+JW145/JS145</f>
        <v/>
      </c>
      <c r="KI145" s="2582">
        <f>+JX145/JS145</f>
        <v/>
      </c>
      <c r="KJ145" s="2582">
        <f>+JY145/JS145</f>
        <v/>
      </c>
      <c r="KK145" s="2582">
        <f>+JZ145/JS145</f>
        <v/>
      </c>
      <c r="KL145" s="2583">
        <f>+KA145/JS145</f>
        <v/>
      </c>
    </row>
    <row r="146">
      <c r="A146" s="343" t="inlineStr">
        <is>
          <t>MANAGED CARE</t>
        </is>
      </c>
      <c r="B146" s="344">
        <f>+C146/C154</f>
        <v/>
      </c>
      <c r="C146" s="345">
        <f>SUM(D146:K146)</f>
        <v/>
      </c>
      <c r="D146" s="346">
        <f>AA146+AX146+BU146+CR146+DO146+EL146+FI146+GF146+HC146+HZ146+IW146+JT146</f>
        <v/>
      </c>
      <c r="E146" s="346">
        <f>AB146+AY146+BV146+CS146+DP146+EM146+FJ146+GG146+HD146+IA146+IX146+JU146</f>
        <v/>
      </c>
      <c r="F146" s="346">
        <f>AC146+AZ146+BW146+CT146+DQ146+EN146+FK146+GH146+HE146+IB146+IY146+JV146</f>
        <v/>
      </c>
      <c r="G146" s="346">
        <f>AD146+BA146+BX146+CU146+DR146+EO146+FL146+GI146+HF146+IC146+IZ146+JW146</f>
        <v/>
      </c>
      <c r="H146" s="346">
        <f>AE146+BB146+BY146+CV146+DS146+EP146+FM146+GJ146+HG146+ID146+JA146+JX146</f>
        <v/>
      </c>
      <c r="I146" s="346">
        <f>AF146+BC146+BZ146+CW146+DT146+EQ146+FN146+GK146+HH146+IE146+JB146+JY146</f>
        <v/>
      </c>
      <c r="J146" s="346">
        <f>AG146+BD146+CA146+CX146+DU146+ER146+FO146+GL146+HI146+IF146+JC146+JZ146</f>
        <v/>
      </c>
      <c r="K146" s="347">
        <f>AH146+BE146+CB146+CY146+DV146+ES146+FP146+GM146+HJ146+IG146+JD146+KA146</f>
        <v/>
      </c>
      <c r="L146" s="324" t="n"/>
      <c r="M146" s="343">
        <f>+$A146</f>
        <v/>
      </c>
      <c r="N146" s="339">
        <f>SUM(O146:V146)</f>
        <v/>
      </c>
      <c r="O146" s="2582">
        <f>+D146/$C146</f>
        <v/>
      </c>
      <c r="P146" s="2582">
        <f>+E146/$C146</f>
        <v/>
      </c>
      <c r="Q146" s="2582">
        <f>+F146/$C146</f>
        <v/>
      </c>
      <c r="R146" s="2582">
        <f>+G146/$C146</f>
        <v/>
      </c>
      <c r="S146" s="2582">
        <f>+H146/$C146</f>
        <v/>
      </c>
      <c r="T146" s="2582">
        <f>+I146/$C146</f>
        <v/>
      </c>
      <c r="U146" s="2582">
        <f>+J146/$C146</f>
        <v/>
      </c>
      <c r="V146" s="2583">
        <f>+K146/$C146</f>
        <v/>
      </c>
      <c r="X146" s="343" t="inlineStr">
        <is>
          <t>MANAGED CARE</t>
        </is>
      </c>
      <c r="Y146" s="344">
        <f>+Z146/Z154</f>
        <v/>
      </c>
      <c r="Z146" s="345">
        <f>SUM(AA146:AH146)</f>
        <v/>
      </c>
      <c r="AA146" s="346" t="n"/>
      <c r="AB146" s="346" t="n"/>
      <c r="AC146" s="346" t="n"/>
      <c r="AD146" s="346" t="n"/>
      <c r="AE146" s="346" t="n"/>
      <c r="AF146" s="346" t="n"/>
      <c r="AG146" s="346" t="n"/>
      <c r="AH146" s="347" t="n"/>
      <c r="AI146" s="324" t="n"/>
      <c r="AJ146" s="343">
        <f>+$A146</f>
        <v/>
      </c>
      <c r="AK146" s="339">
        <f>SUM(AL146:AS146)</f>
        <v/>
      </c>
      <c r="AL146" s="2582">
        <f>+AA146/Z146</f>
        <v/>
      </c>
      <c r="AM146" s="2582">
        <f>+AB146/Z146</f>
        <v/>
      </c>
      <c r="AN146" s="2582">
        <f>+AC146/Z146</f>
        <v/>
      </c>
      <c r="AO146" s="2582">
        <f>+AD146/Z146</f>
        <v/>
      </c>
      <c r="AP146" s="2582">
        <f>+AE146/Z146</f>
        <v/>
      </c>
      <c r="AQ146" s="2582">
        <f>+AF146/Z146</f>
        <v/>
      </c>
      <c r="AR146" s="2582">
        <f>+AG146/Z146</f>
        <v/>
      </c>
      <c r="AS146" s="2583">
        <f>+AH146/Z146</f>
        <v/>
      </c>
      <c r="AU146" s="343" t="inlineStr">
        <is>
          <t>MANAGED CARE</t>
        </is>
      </c>
      <c r="AV146" s="344">
        <f>+AW146/AW154</f>
        <v/>
      </c>
      <c r="AW146" s="345">
        <f>SUM(AX146:BE146)</f>
        <v/>
      </c>
      <c r="AX146" s="346" t="n"/>
      <c r="AY146" s="346" t="n"/>
      <c r="AZ146" s="346" t="n"/>
      <c r="BA146" s="346" t="n"/>
      <c r="BB146" s="346" t="n"/>
      <c r="BC146" s="346" t="n"/>
      <c r="BD146" s="346" t="n"/>
      <c r="BE146" s="347" t="n"/>
      <c r="BF146" s="324" t="n"/>
      <c r="BG146" s="343">
        <f>+$A146</f>
        <v/>
      </c>
      <c r="BH146" s="339">
        <f>SUM(BI146:BP146)</f>
        <v/>
      </c>
      <c r="BI146" s="2582">
        <f>+AX146/AW146</f>
        <v/>
      </c>
      <c r="BJ146" s="2582">
        <f>+AY146/AW146</f>
        <v/>
      </c>
      <c r="BK146" s="2582">
        <f>+AZ146/AW146</f>
        <v/>
      </c>
      <c r="BL146" s="2582">
        <f>+BA146/AW146</f>
        <v/>
      </c>
      <c r="BM146" s="2582">
        <f>+BB146/AW146</f>
        <v/>
      </c>
      <c r="BN146" s="2582">
        <f>+BC146/AW146</f>
        <v/>
      </c>
      <c r="BO146" s="2582">
        <f>+BD146/AW146</f>
        <v/>
      </c>
      <c r="BP146" s="2583">
        <f>+BE146/AW146</f>
        <v/>
      </c>
      <c r="BR146" s="343" t="inlineStr">
        <is>
          <t>MANAGED CARE</t>
        </is>
      </c>
      <c r="BS146" s="344">
        <f>+BT146/BT154</f>
        <v/>
      </c>
      <c r="BT146" s="345">
        <f>SUM(BU146:CB146)</f>
        <v/>
      </c>
      <c r="BU146" s="346" t="n"/>
      <c r="BV146" s="346" t="n"/>
      <c r="BW146" s="346" t="n"/>
      <c r="BX146" s="346" t="n"/>
      <c r="BY146" s="346" t="n"/>
      <c r="BZ146" s="346" t="n"/>
      <c r="CA146" s="346" t="n"/>
      <c r="CB146" s="347" t="n"/>
      <c r="CC146" s="324" t="n"/>
      <c r="CD146" s="343">
        <f>+$A146</f>
        <v/>
      </c>
      <c r="CE146" s="339">
        <f>SUM(CF146:CM146)</f>
        <v/>
      </c>
      <c r="CF146" s="2582">
        <f>+BU146/BT146</f>
        <v/>
      </c>
      <c r="CG146" s="2582">
        <f>+BV146/BT146</f>
        <v/>
      </c>
      <c r="CH146" s="2582">
        <f>+BW146/BT146</f>
        <v/>
      </c>
      <c r="CI146" s="2582">
        <f>+BX146/BT146</f>
        <v/>
      </c>
      <c r="CJ146" s="2582">
        <f>+BY146/BT146</f>
        <v/>
      </c>
      <c r="CK146" s="2582">
        <f>+BZ146/BT146</f>
        <v/>
      </c>
      <c r="CL146" s="2582">
        <f>+CA146/BT146</f>
        <v/>
      </c>
      <c r="CM146" s="2583">
        <f>+CB146/BT146</f>
        <v/>
      </c>
      <c r="CO146" s="343" t="inlineStr">
        <is>
          <t>MANAGED CARE</t>
        </is>
      </c>
      <c r="CP146" s="344">
        <f>+CQ146/CQ154</f>
        <v/>
      </c>
      <c r="CQ146" s="345">
        <f>SUM(CR146:CY146)</f>
        <v/>
      </c>
      <c r="CR146" s="346" t="n"/>
      <c r="CS146" s="346" t="n"/>
      <c r="CT146" s="346" t="n"/>
      <c r="CU146" s="346" t="n"/>
      <c r="CV146" s="346" t="n"/>
      <c r="CW146" s="346" t="n"/>
      <c r="CX146" s="346" t="n"/>
      <c r="CY146" s="347" t="n"/>
      <c r="CZ146" s="324" t="n"/>
      <c r="DA146" s="343">
        <f>+$A146</f>
        <v/>
      </c>
      <c r="DB146" s="339">
        <f>SUM(DC146:DJ146)</f>
        <v/>
      </c>
      <c r="DC146" s="2582">
        <f>+CR146/CQ146</f>
        <v/>
      </c>
      <c r="DD146" s="2582">
        <f>+CS146/CQ146</f>
        <v/>
      </c>
      <c r="DE146" s="2582">
        <f>+CT146/CQ146</f>
        <v/>
      </c>
      <c r="DF146" s="2582">
        <f>+CU146/CQ146</f>
        <v/>
      </c>
      <c r="DG146" s="2582">
        <f>+CV146/CQ146</f>
        <v/>
      </c>
      <c r="DH146" s="2582">
        <f>+CW146/CQ146</f>
        <v/>
      </c>
      <c r="DI146" s="2582">
        <f>+CX146/CQ146</f>
        <v/>
      </c>
      <c r="DJ146" s="2583">
        <f>+CY146/CQ146</f>
        <v/>
      </c>
      <c r="DL146" s="343" t="inlineStr">
        <is>
          <t>MANAGED CARE</t>
        </is>
      </c>
      <c r="DM146" s="344">
        <f>+DN146/DN154</f>
        <v/>
      </c>
      <c r="DN146" s="345">
        <f>SUM(DO146:DV146)</f>
        <v/>
      </c>
      <c r="DO146" s="346" t="n"/>
      <c r="DP146" s="346" t="n"/>
      <c r="DQ146" s="346" t="n"/>
      <c r="DR146" s="346" t="n"/>
      <c r="DS146" s="346" t="n"/>
      <c r="DT146" s="346" t="n"/>
      <c r="DU146" s="346" t="n"/>
      <c r="DV146" s="347" t="n"/>
      <c r="DW146" s="324" t="n"/>
      <c r="DX146" s="343">
        <f>+$A146</f>
        <v/>
      </c>
      <c r="DY146" s="339">
        <f>SUM(DZ146:EG146)</f>
        <v/>
      </c>
      <c r="DZ146" s="2582">
        <f>+DO146/DN146</f>
        <v/>
      </c>
      <c r="EA146" s="2582">
        <f>+DP146/DN146</f>
        <v/>
      </c>
      <c r="EB146" s="2582">
        <f>+DQ146/DN146</f>
        <v/>
      </c>
      <c r="EC146" s="2582">
        <f>+DR146/DN146</f>
        <v/>
      </c>
      <c r="ED146" s="2582">
        <f>+DS146/DN146</f>
        <v/>
      </c>
      <c r="EE146" s="2582">
        <f>+DT146/DN146</f>
        <v/>
      </c>
      <c r="EF146" s="2582">
        <f>+DU146/DN146</f>
        <v/>
      </c>
      <c r="EG146" s="2583">
        <f>+DV146/DN146</f>
        <v/>
      </c>
      <c r="EI146" s="343" t="inlineStr">
        <is>
          <t>MANAGED CARE</t>
        </is>
      </c>
      <c r="EJ146" s="344">
        <f>+EK146/EK154</f>
        <v/>
      </c>
      <c r="EK146" s="345">
        <f>SUM(EL146:ES146)</f>
        <v/>
      </c>
      <c r="EL146" s="346" t="n"/>
      <c r="EM146" s="346" t="n"/>
      <c r="EN146" s="346" t="n"/>
      <c r="EO146" s="346" t="n"/>
      <c r="EP146" s="346" t="n"/>
      <c r="EQ146" s="346" t="n"/>
      <c r="ER146" s="346" t="n"/>
      <c r="ES146" s="347" t="n"/>
      <c r="ET146" s="324" t="n"/>
      <c r="EU146" s="343">
        <f>+$A146</f>
        <v/>
      </c>
      <c r="EV146" s="339">
        <f>SUM(EW146:FD146)</f>
        <v/>
      </c>
      <c r="EW146" s="2582">
        <f>+EL146/EK146</f>
        <v/>
      </c>
      <c r="EX146" s="2582">
        <f>+EM146/EK146</f>
        <v/>
      </c>
      <c r="EY146" s="2582">
        <f>+EN146/EK146</f>
        <v/>
      </c>
      <c r="EZ146" s="2582">
        <f>+EO146/EK146</f>
        <v/>
      </c>
      <c r="FA146" s="2582">
        <f>+EP146/EK146</f>
        <v/>
      </c>
      <c r="FB146" s="2582">
        <f>+EQ146/EK146</f>
        <v/>
      </c>
      <c r="FC146" s="2582">
        <f>+ER146/EK146</f>
        <v/>
      </c>
      <c r="FD146" s="2583">
        <f>+ES146/EK146</f>
        <v/>
      </c>
      <c r="FF146" s="343" t="inlineStr">
        <is>
          <t>MANAGED CARE</t>
        </is>
      </c>
      <c r="FG146" s="344">
        <f>+FH146/FH154</f>
        <v/>
      </c>
      <c r="FH146" s="345">
        <f>SUM(FI146:FP146)</f>
        <v/>
      </c>
      <c r="FI146" s="346" t="n"/>
      <c r="FJ146" s="346" t="n"/>
      <c r="FK146" s="346" t="n"/>
      <c r="FL146" s="346" t="n"/>
      <c r="FM146" s="346" t="n"/>
      <c r="FN146" s="346" t="n"/>
      <c r="FO146" s="346" t="n"/>
      <c r="FP146" s="347" t="n"/>
      <c r="FQ146" s="324" t="n"/>
      <c r="FR146" s="343">
        <f>+$A146</f>
        <v/>
      </c>
      <c r="FS146" s="339">
        <f>SUM(FT146:GA146)</f>
        <v/>
      </c>
      <c r="FT146" s="2582">
        <f>+FI146/FH146</f>
        <v/>
      </c>
      <c r="FU146" s="2582">
        <f>+FJ146/FH146</f>
        <v/>
      </c>
      <c r="FV146" s="2582">
        <f>+FK146/FH146</f>
        <v/>
      </c>
      <c r="FW146" s="2582">
        <f>+FL146/FH146</f>
        <v/>
      </c>
      <c r="FX146" s="2582">
        <f>+FM146/FH146</f>
        <v/>
      </c>
      <c r="FY146" s="2582">
        <f>+FN146/FH146</f>
        <v/>
      </c>
      <c r="FZ146" s="2582">
        <f>+FO146/FH146</f>
        <v/>
      </c>
      <c r="GA146" s="2583">
        <f>+FP146/FH146</f>
        <v/>
      </c>
      <c r="GC146" s="343" t="inlineStr">
        <is>
          <t>MANAGED CARE</t>
        </is>
      </c>
      <c r="GD146" s="344">
        <f>+GE146/GE154</f>
        <v/>
      </c>
      <c r="GE146" s="345">
        <f>SUM(GF146:GM146)</f>
        <v/>
      </c>
      <c r="GF146" s="346" t="n"/>
      <c r="GG146" s="346" t="n"/>
      <c r="GH146" s="346" t="n"/>
      <c r="GI146" s="346" t="n"/>
      <c r="GJ146" s="346" t="n"/>
      <c r="GK146" s="346" t="n"/>
      <c r="GL146" s="346" t="n"/>
      <c r="GM146" s="347" t="n"/>
      <c r="GN146" s="324" t="n"/>
      <c r="GO146" s="343">
        <f>+$A146</f>
        <v/>
      </c>
      <c r="GP146" s="339">
        <f>SUM(GQ146:GX146)</f>
        <v/>
      </c>
      <c r="GQ146" s="2582">
        <f>+GF146/GE146</f>
        <v/>
      </c>
      <c r="GR146" s="2582">
        <f>+GG146/GE146</f>
        <v/>
      </c>
      <c r="GS146" s="2582">
        <f>+GH146/GE146</f>
        <v/>
      </c>
      <c r="GT146" s="2582">
        <f>+GI146/GE146</f>
        <v/>
      </c>
      <c r="GU146" s="2582">
        <f>+GJ146/GE146</f>
        <v/>
      </c>
      <c r="GV146" s="2582">
        <f>+GK146/GE146</f>
        <v/>
      </c>
      <c r="GW146" s="2582">
        <f>+GL146/GE146</f>
        <v/>
      </c>
      <c r="GX146" s="2583">
        <f>+GM146/GE146</f>
        <v/>
      </c>
      <c r="GZ146" s="343" t="inlineStr">
        <is>
          <t>MANAGED CARE</t>
        </is>
      </c>
      <c r="HA146" s="344">
        <f>+HB146/HB154</f>
        <v/>
      </c>
      <c r="HB146" s="345">
        <f>SUM(HC146:HJ146)</f>
        <v/>
      </c>
      <c r="HC146" s="346" t="n"/>
      <c r="HD146" s="346" t="n"/>
      <c r="HE146" s="346" t="n"/>
      <c r="HF146" s="346" t="n"/>
      <c r="HG146" s="346" t="n"/>
      <c r="HH146" s="346" t="n"/>
      <c r="HI146" s="346" t="n"/>
      <c r="HJ146" s="347" t="n"/>
      <c r="HK146" s="324" t="n"/>
      <c r="HL146" s="343">
        <f>+$A146</f>
        <v/>
      </c>
      <c r="HM146" s="339">
        <f>SUM(HN146:HU146)</f>
        <v/>
      </c>
      <c r="HN146" s="2582">
        <f>+HC146/HB146</f>
        <v/>
      </c>
      <c r="HO146" s="2582">
        <f>+HD146/HB146</f>
        <v/>
      </c>
      <c r="HP146" s="2582">
        <f>+HE146/HB146</f>
        <v/>
      </c>
      <c r="HQ146" s="2582">
        <f>+HF146/HB146</f>
        <v/>
      </c>
      <c r="HR146" s="2582">
        <f>+HG146/HB146</f>
        <v/>
      </c>
      <c r="HS146" s="2582">
        <f>+HH146/HB146</f>
        <v/>
      </c>
      <c r="HT146" s="2582">
        <f>+HI146/HB146</f>
        <v/>
      </c>
      <c r="HU146" s="2583">
        <f>+HJ146/HB146</f>
        <v/>
      </c>
      <c r="HW146" s="343" t="inlineStr">
        <is>
          <t>MANAGED CARE</t>
        </is>
      </c>
      <c r="HX146" s="344">
        <f>+HY146/HY154</f>
        <v/>
      </c>
      <c r="HY146" s="345">
        <f>SUM(HZ146:IG146)</f>
        <v/>
      </c>
      <c r="HZ146" s="346" t="n"/>
      <c r="IA146" s="346" t="n"/>
      <c r="IB146" s="346" t="n"/>
      <c r="IC146" s="346" t="n"/>
      <c r="ID146" s="346" t="n"/>
      <c r="IE146" s="346" t="n"/>
      <c r="IF146" s="346" t="n"/>
      <c r="IG146" s="347" t="n"/>
      <c r="IH146" s="324" t="n"/>
      <c r="II146" s="343">
        <f>+$A146</f>
        <v/>
      </c>
      <c r="IJ146" s="339">
        <f>SUM(IK146:IR146)</f>
        <v/>
      </c>
      <c r="IK146" s="2582">
        <f>+HZ146/HY146</f>
        <v/>
      </c>
      <c r="IL146" s="2582">
        <f>+IA146/HY146</f>
        <v/>
      </c>
      <c r="IM146" s="2582">
        <f>+IB146/HY146</f>
        <v/>
      </c>
      <c r="IN146" s="2582">
        <f>+IC146/HY146</f>
        <v/>
      </c>
      <c r="IO146" s="2582">
        <f>+ID146/HY146</f>
        <v/>
      </c>
      <c r="IP146" s="2582">
        <f>+IE146/HY146</f>
        <v/>
      </c>
      <c r="IQ146" s="2582">
        <f>+IF146/HY146</f>
        <v/>
      </c>
      <c r="IR146" s="2583">
        <f>+IG146/HY146</f>
        <v/>
      </c>
      <c r="IT146" s="343" t="inlineStr">
        <is>
          <t>MANAGED CARE</t>
        </is>
      </c>
      <c r="IU146" s="344">
        <f>+IV146/IV154</f>
        <v/>
      </c>
      <c r="IV146" s="345">
        <f>SUM(IW146:JD146)</f>
        <v/>
      </c>
      <c r="IW146" s="346" t="n"/>
      <c r="IX146" s="346" t="n"/>
      <c r="IY146" s="346" t="n"/>
      <c r="IZ146" s="346" t="n"/>
      <c r="JA146" s="346" t="n"/>
      <c r="JB146" s="346" t="n"/>
      <c r="JC146" s="346" t="n"/>
      <c r="JD146" s="347" t="n"/>
      <c r="JE146" s="324" t="n"/>
      <c r="JF146" s="343">
        <f>+$A146</f>
        <v/>
      </c>
      <c r="JG146" s="339">
        <f>SUM(JH146:JO146)</f>
        <v/>
      </c>
      <c r="JH146" s="2582">
        <f>+IW146/IV146</f>
        <v/>
      </c>
      <c r="JI146" s="2582">
        <f>+IX146/IV146</f>
        <v/>
      </c>
      <c r="JJ146" s="2582">
        <f>+IY146/IV146</f>
        <v/>
      </c>
      <c r="JK146" s="2582">
        <f>+IZ146/IV146</f>
        <v/>
      </c>
      <c r="JL146" s="2582">
        <f>+JA146/IV146</f>
        <v/>
      </c>
      <c r="JM146" s="2582">
        <f>+JB146/IV146</f>
        <v/>
      </c>
      <c r="JN146" s="2582">
        <f>+JC146/IV146</f>
        <v/>
      </c>
      <c r="JO146" s="2583">
        <f>+JD146/IV146</f>
        <v/>
      </c>
      <c r="JQ146" s="343" t="inlineStr">
        <is>
          <t>MANAGED CARE</t>
        </is>
      </c>
      <c r="JR146" s="344">
        <f>+JS146/JS154</f>
        <v/>
      </c>
      <c r="JS146" s="345">
        <f>SUM(JT146:KA146)</f>
        <v/>
      </c>
      <c r="JT146" s="346" t="n"/>
      <c r="JU146" s="346" t="n"/>
      <c r="JV146" s="346" t="n"/>
      <c r="JW146" s="346" t="n"/>
      <c r="JX146" s="346" t="n"/>
      <c r="JY146" s="346" t="n"/>
      <c r="JZ146" s="346" t="n"/>
      <c r="KA146" s="347" t="n"/>
      <c r="KB146" s="324" t="n"/>
      <c r="KC146" s="343">
        <f>+$A146</f>
        <v/>
      </c>
      <c r="KD146" s="339">
        <f>SUM(KE146:KL146)</f>
        <v/>
      </c>
      <c r="KE146" s="2582">
        <f>+JT146/JS146</f>
        <v/>
      </c>
      <c r="KF146" s="2582">
        <f>+JU146/JS146</f>
        <v/>
      </c>
      <c r="KG146" s="2582">
        <f>+JV146/JS146</f>
        <v/>
      </c>
      <c r="KH146" s="2582">
        <f>+JW146/JS146</f>
        <v/>
      </c>
      <c r="KI146" s="2582">
        <f>+JX146/JS146</f>
        <v/>
      </c>
      <c r="KJ146" s="2582">
        <f>+JY146/JS146</f>
        <v/>
      </c>
      <c r="KK146" s="2582">
        <f>+JZ146/JS146</f>
        <v/>
      </c>
      <c r="KL146" s="2583">
        <f>+KA146/JS146</f>
        <v/>
      </c>
    </row>
    <row r="147">
      <c r="A147" s="343" t="inlineStr">
        <is>
          <t>MEDICAID</t>
        </is>
      </c>
      <c r="B147" s="344">
        <f>+C147/C154</f>
        <v/>
      </c>
      <c r="C147" s="345">
        <f>SUM(D147:K147)</f>
        <v/>
      </c>
      <c r="D147" s="346">
        <f>AA147+AX147+BU147+CR147+DO147+EL147+FI147+GF147+HC147+HZ147+IW147+JT147</f>
        <v/>
      </c>
      <c r="E147" s="346">
        <f>AB147+AY147+BV147+CS147+DP147+EM147+FJ147+GG147+HD147+IA147+IX147+JU147</f>
        <v/>
      </c>
      <c r="F147" s="346">
        <f>AC147+AZ147+BW147+CT147+DQ147+EN147+FK147+GH147+HE147+IB147+IY147+JV147</f>
        <v/>
      </c>
      <c r="G147" s="346">
        <f>AD147+BA147+BX147+CU147+DR147+EO147+FL147+GI147+HF147+IC147+IZ147+JW147</f>
        <v/>
      </c>
      <c r="H147" s="346">
        <f>AE147+BB147+BY147+CV147+DS147+EP147+FM147+GJ147+HG147+ID147+JA147+JX147</f>
        <v/>
      </c>
      <c r="I147" s="346">
        <f>AF147+BC147+BZ147+CW147+DT147+EQ147+FN147+GK147+HH147+IE147+JB147+JY147</f>
        <v/>
      </c>
      <c r="J147" s="346">
        <f>AG147+BD147+CA147+CX147+DU147+ER147+FO147+GL147+HI147+IF147+JC147+JZ147</f>
        <v/>
      </c>
      <c r="K147" s="347">
        <f>AH147+BE147+CB147+CY147+DV147+ES147+FP147+GM147+HJ147+IG147+JD147+KA147</f>
        <v/>
      </c>
      <c r="L147" s="324" t="n"/>
      <c r="M147" s="343">
        <f>+$A147</f>
        <v/>
      </c>
      <c r="N147" s="339">
        <f>SUM(O147:V147)</f>
        <v/>
      </c>
      <c r="O147" s="2582">
        <f>+D147/$C147</f>
        <v/>
      </c>
      <c r="P147" s="2582">
        <f>+E147/$C147</f>
        <v/>
      </c>
      <c r="Q147" s="2582">
        <f>+F147/$C147</f>
        <v/>
      </c>
      <c r="R147" s="2582">
        <f>+G147/$C147</f>
        <v/>
      </c>
      <c r="S147" s="2582">
        <f>+H147/$C147</f>
        <v/>
      </c>
      <c r="T147" s="2582">
        <f>+I147/$C147</f>
        <v/>
      </c>
      <c r="U147" s="2582">
        <f>+J147/$C147</f>
        <v/>
      </c>
      <c r="V147" s="2583">
        <f>+K147/$C147</f>
        <v/>
      </c>
      <c r="X147" s="343" t="inlineStr">
        <is>
          <t>MEDICAID</t>
        </is>
      </c>
      <c r="Y147" s="344">
        <f>+Z147/Z154</f>
        <v/>
      </c>
      <c r="Z147" s="345">
        <f>SUM(AA147:AH147)</f>
        <v/>
      </c>
      <c r="AA147" s="346" t="n"/>
      <c r="AB147" s="346" t="n"/>
      <c r="AC147" s="346" t="n"/>
      <c r="AD147" s="346" t="n"/>
      <c r="AE147" s="346" t="n"/>
      <c r="AF147" s="346" t="n"/>
      <c r="AG147" s="346" t="n"/>
      <c r="AH147" s="347" t="n"/>
      <c r="AI147" s="324" t="n"/>
      <c r="AJ147" s="343">
        <f>+$A147</f>
        <v/>
      </c>
      <c r="AK147" s="339">
        <f>SUM(AL147:AS147)</f>
        <v/>
      </c>
      <c r="AL147" s="2582">
        <f>+AA147/Z147</f>
        <v/>
      </c>
      <c r="AM147" s="2582">
        <f>+AB147/Z147</f>
        <v/>
      </c>
      <c r="AN147" s="2582">
        <f>+AC147/Z147</f>
        <v/>
      </c>
      <c r="AO147" s="2582">
        <f>+AD147/Z147</f>
        <v/>
      </c>
      <c r="AP147" s="2582">
        <f>+AE147/Z147</f>
        <v/>
      </c>
      <c r="AQ147" s="2582">
        <f>+AF147/Z147</f>
        <v/>
      </c>
      <c r="AR147" s="2582">
        <f>+AG147/Z147</f>
        <v/>
      </c>
      <c r="AS147" s="2583">
        <f>+AH147/Z147</f>
        <v/>
      </c>
      <c r="AU147" s="343" t="inlineStr">
        <is>
          <t>MEDICAID</t>
        </is>
      </c>
      <c r="AV147" s="344">
        <f>+AW147/AW154</f>
        <v/>
      </c>
      <c r="AW147" s="345">
        <f>SUM(AX147:BE147)</f>
        <v/>
      </c>
      <c r="AX147" s="346" t="n"/>
      <c r="AY147" s="346" t="n"/>
      <c r="AZ147" s="346" t="n"/>
      <c r="BA147" s="346" t="n"/>
      <c r="BB147" s="346" t="n"/>
      <c r="BC147" s="346" t="n"/>
      <c r="BD147" s="346" t="n"/>
      <c r="BE147" s="347" t="n"/>
      <c r="BF147" s="324" t="n"/>
      <c r="BG147" s="343">
        <f>+$A147</f>
        <v/>
      </c>
      <c r="BH147" s="339">
        <f>SUM(BI147:BP147)</f>
        <v/>
      </c>
      <c r="BI147" s="2582">
        <f>+AX147/AW147</f>
        <v/>
      </c>
      <c r="BJ147" s="2582">
        <f>+AY147/AW147</f>
        <v/>
      </c>
      <c r="BK147" s="2582">
        <f>+AZ147/AW147</f>
        <v/>
      </c>
      <c r="BL147" s="2582">
        <f>+BA147/AW147</f>
        <v/>
      </c>
      <c r="BM147" s="2582">
        <f>+BB147/AW147</f>
        <v/>
      </c>
      <c r="BN147" s="2582">
        <f>+BC147/AW147</f>
        <v/>
      </c>
      <c r="BO147" s="2582">
        <f>+BD147/AW147</f>
        <v/>
      </c>
      <c r="BP147" s="2583">
        <f>+BE147/AW147</f>
        <v/>
      </c>
      <c r="BR147" s="343" t="inlineStr">
        <is>
          <t>MEDICAID</t>
        </is>
      </c>
      <c r="BS147" s="344">
        <f>+BT147/BT154</f>
        <v/>
      </c>
      <c r="BT147" s="345">
        <f>SUM(BU147:CB147)</f>
        <v/>
      </c>
      <c r="BU147" s="346" t="n"/>
      <c r="BV147" s="346" t="n"/>
      <c r="BW147" s="346" t="n"/>
      <c r="BX147" s="346" t="n"/>
      <c r="BY147" s="346" t="n"/>
      <c r="BZ147" s="346" t="n"/>
      <c r="CA147" s="346" t="n"/>
      <c r="CB147" s="347" t="n"/>
      <c r="CC147" s="324" t="n"/>
      <c r="CD147" s="343">
        <f>+$A147</f>
        <v/>
      </c>
      <c r="CE147" s="339">
        <f>SUM(CF147:CM147)</f>
        <v/>
      </c>
      <c r="CF147" s="2582">
        <f>+BU147/BT147</f>
        <v/>
      </c>
      <c r="CG147" s="2582">
        <f>+BV147/BT147</f>
        <v/>
      </c>
      <c r="CH147" s="2582">
        <f>+BW147/BT147</f>
        <v/>
      </c>
      <c r="CI147" s="2582">
        <f>+BX147/BT147</f>
        <v/>
      </c>
      <c r="CJ147" s="2582">
        <f>+BY147/BT147</f>
        <v/>
      </c>
      <c r="CK147" s="2582">
        <f>+BZ147/BT147</f>
        <v/>
      </c>
      <c r="CL147" s="2582">
        <f>+CA147/BT147</f>
        <v/>
      </c>
      <c r="CM147" s="2583">
        <f>+CB147/BT147</f>
        <v/>
      </c>
      <c r="CO147" s="343" t="inlineStr">
        <is>
          <t>MEDICAID</t>
        </is>
      </c>
      <c r="CP147" s="344">
        <f>+CQ147/CQ154</f>
        <v/>
      </c>
      <c r="CQ147" s="345">
        <f>SUM(CR147:CY147)</f>
        <v/>
      </c>
      <c r="CR147" s="346" t="n"/>
      <c r="CS147" s="346" t="n"/>
      <c r="CT147" s="346" t="n"/>
      <c r="CU147" s="346" t="n"/>
      <c r="CV147" s="346" t="n"/>
      <c r="CW147" s="346" t="n"/>
      <c r="CX147" s="346" t="n"/>
      <c r="CY147" s="347" t="n"/>
      <c r="CZ147" s="324" t="n"/>
      <c r="DA147" s="343">
        <f>+$A147</f>
        <v/>
      </c>
      <c r="DB147" s="339">
        <f>SUM(DC147:DJ147)</f>
        <v/>
      </c>
      <c r="DC147" s="2582">
        <f>+CR147/CQ147</f>
        <v/>
      </c>
      <c r="DD147" s="2582">
        <f>+CS147/CQ147</f>
        <v/>
      </c>
      <c r="DE147" s="2582">
        <f>+CT147/CQ147</f>
        <v/>
      </c>
      <c r="DF147" s="2582">
        <f>+CU147/CQ147</f>
        <v/>
      </c>
      <c r="DG147" s="2582">
        <f>+CV147/CQ147</f>
        <v/>
      </c>
      <c r="DH147" s="2582">
        <f>+CW147/CQ147</f>
        <v/>
      </c>
      <c r="DI147" s="2582">
        <f>+CX147/CQ147</f>
        <v/>
      </c>
      <c r="DJ147" s="2583">
        <f>+CY147/CQ147</f>
        <v/>
      </c>
      <c r="DL147" s="343" t="inlineStr">
        <is>
          <t>MEDICAID</t>
        </is>
      </c>
      <c r="DM147" s="344">
        <f>+DN147/DN154</f>
        <v/>
      </c>
      <c r="DN147" s="345">
        <f>SUM(DO147:DV147)</f>
        <v/>
      </c>
      <c r="DO147" s="346" t="n"/>
      <c r="DP147" s="346" t="n"/>
      <c r="DQ147" s="346" t="n"/>
      <c r="DR147" s="346" t="n"/>
      <c r="DS147" s="346" t="n"/>
      <c r="DT147" s="346" t="n"/>
      <c r="DU147" s="346" t="n"/>
      <c r="DV147" s="347" t="n"/>
      <c r="DW147" s="324" t="n"/>
      <c r="DX147" s="343">
        <f>+$A147</f>
        <v/>
      </c>
      <c r="DY147" s="339">
        <f>SUM(DZ147:EG147)</f>
        <v/>
      </c>
      <c r="DZ147" s="2582">
        <f>+DO147/DN147</f>
        <v/>
      </c>
      <c r="EA147" s="2582">
        <f>+DP147/DN147</f>
        <v/>
      </c>
      <c r="EB147" s="2582">
        <f>+DQ147/DN147</f>
        <v/>
      </c>
      <c r="EC147" s="2582">
        <f>+DR147/DN147</f>
        <v/>
      </c>
      <c r="ED147" s="2582">
        <f>+DS147/DN147</f>
        <v/>
      </c>
      <c r="EE147" s="2582">
        <f>+DT147/DN147</f>
        <v/>
      </c>
      <c r="EF147" s="2582">
        <f>+DU147/DN147</f>
        <v/>
      </c>
      <c r="EG147" s="2583">
        <f>+DV147/DN147</f>
        <v/>
      </c>
      <c r="EI147" s="343" t="inlineStr">
        <is>
          <t>MEDICAID</t>
        </is>
      </c>
      <c r="EJ147" s="344">
        <f>+EK147/EK154</f>
        <v/>
      </c>
      <c r="EK147" s="345">
        <f>SUM(EL147:ES147)</f>
        <v/>
      </c>
      <c r="EL147" s="346" t="n"/>
      <c r="EM147" s="346" t="n"/>
      <c r="EN147" s="346" t="n"/>
      <c r="EO147" s="346" t="n"/>
      <c r="EP147" s="346" t="n"/>
      <c r="EQ147" s="346" t="n"/>
      <c r="ER147" s="346" t="n"/>
      <c r="ES147" s="347" t="n"/>
      <c r="ET147" s="324" t="n"/>
      <c r="EU147" s="343">
        <f>+$A147</f>
        <v/>
      </c>
      <c r="EV147" s="339">
        <f>SUM(EW147:FD147)</f>
        <v/>
      </c>
      <c r="EW147" s="2582">
        <f>+EL147/EK147</f>
        <v/>
      </c>
      <c r="EX147" s="2582">
        <f>+EM147/EK147</f>
        <v/>
      </c>
      <c r="EY147" s="2582">
        <f>+EN147/EK147</f>
        <v/>
      </c>
      <c r="EZ147" s="2582">
        <f>+EO147/EK147</f>
        <v/>
      </c>
      <c r="FA147" s="2582">
        <f>+EP147/EK147</f>
        <v/>
      </c>
      <c r="FB147" s="2582">
        <f>+EQ147/EK147</f>
        <v/>
      </c>
      <c r="FC147" s="2582">
        <f>+ER147/EK147</f>
        <v/>
      </c>
      <c r="FD147" s="2583">
        <f>+ES147/EK147</f>
        <v/>
      </c>
      <c r="FF147" s="343" t="inlineStr">
        <is>
          <t>MEDICAID</t>
        </is>
      </c>
      <c r="FG147" s="344">
        <f>+FH147/FH154</f>
        <v/>
      </c>
      <c r="FH147" s="345">
        <f>SUM(FI147:FP147)</f>
        <v/>
      </c>
      <c r="FI147" s="346" t="n"/>
      <c r="FJ147" s="346" t="n"/>
      <c r="FK147" s="346" t="n"/>
      <c r="FL147" s="346" t="n"/>
      <c r="FM147" s="346" t="n"/>
      <c r="FN147" s="346" t="n"/>
      <c r="FO147" s="346" t="n"/>
      <c r="FP147" s="347" t="n"/>
      <c r="FQ147" s="324" t="n"/>
      <c r="FR147" s="343">
        <f>+$A147</f>
        <v/>
      </c>
      <c r="FS147" s="339">
        <f>SUM(FT147:GA147)</f>
        <v/>
      </c>
      <c r="FT147" s="2582">
        <f>+FI147/FH147</f>
        <v/>
      </c>
      <c r="FU147" s="2582">
        <f>+FJ147/FH147</f>
        <v/>
      </c>
      <c r="FV147" s="2582">
        <f>+FK147/FH147</f>
        <v/>
      </c>
      <c r="FW147" s="2582">
        <f>+FL147/FH147</f>
        <v/>
      </c>
      <c r="FX147" s="2582">
        <f>+FM147/FH147</f>
        <v/>
      </c>
      <c r="FY147" s="2582">
        <f>+FN147/FH147</f>
        <v/>
      </c>
      <c r="FZ147" s="2582">
        <f>+FO147/FH147</f>
        <v/>
      </c>
      <c r="GA147" s="2583">
        <f>+FP147/FH147</f>
        <v/>
      </c>
      <c r="GC147" s="343" t="inlineStr">
        <is>
          <t>MEDICAID</t>
        </is>
      </c>
      <c r="GD147" s="344">
        <f>+GE147/GE154</f>
        <v/>
      </c>
      <c r="GE147" s="345">
        <f>SUM(GF147:GM147)</f>
        <v/>
      </c>
      <c r="GF147" s="346" t="n"/>
      <c r="GG147" s="346" t="n"/>
      <c r="GH147" s="346" t="n"/>
      <c r="GI147" s="346" t="n"/>
      <c r="GJ147" s="346" t="n"/>
      <c r="GK147" s="346" t="n"/>
      <c r="GL147" s="346" t="n"/>
      <c r="GM147" s="347" t="n"/>
      <c r="GN147" s="324" t="n"/>
      <c r="GO147" s="343">
        <f>+$A147</f>
        <v/>
      </c>
      <c r="GP147" s="339">
        <f>SUM(GQ147:GX147)</f>
        <v/>
      </c>
      <c r="GQ147" s="2582">
        <f>+GF147/GE147</f>
        <v/>
      </c>
      <c r="GR147" s="2582">
        <f>+GG147/GE147</f>
        <v/>
      </c>
      <c r="GS147" s="2582">
        <f>+GH147/GE147</f>
        <v/>
      </c>
      <c r="GT147" s="2582">
        <f>+GI147/GE147</f>
        <v/>
      </c>
      <c r="GU147" s="2582">
        <f>+GJ147/GE147</f>
        <v/>
      </c>
      <c r="GV147" s="2582">
        <f>+GK147/GE147</f>
        <v/>
      </c>
      <c r="GW147" s="2582">
        <f>+GL147/GE147</f>
        <v/>
      </c>
      <c r="GX147" s="2583">
        <f>+GM147/GE147</f>
        <v/>
      </c>
      <c r="GZ147" s="343" t="inlineStr">
        <is>
          <t>MEDICAID</t>
        </is>
      </c>
      <c r="HA147" s="344">
        <f>+HB147/HB154</f>
        <v/>
      </c>
      <c r="HB147" s="345">
        <f>SUM(HC147:HJ147)</f>
        <v/>
      </c>
      <c r="HC147" s="346" t="n"/>
      <c r="HD147" s="346" t="n"/>
      <c r="HE147" s="346" t="n"/>
      <c r="HF147" s="346" t="n"/>
      <c r="HG147" s="346" t="n"/>
      <c r="HH147" s="346" t="n"/>
      <c r="HI147" s="346" t="n"/>
      <c r="HJ147" s="347" t="n"/>
      <c r="HK147" s="324" t="n"/>
      <c r="HL147" s="343">
        <f>+$A147</f>
        <v/>
      </c>
      <c r="HM147" s="339">
        <f>SUM(HN147:HU147)</f>
        <v/>
      </c>
      <c r="HN147" s="2582">
        <f>+HC147/HB147</f>
        <v/>
      </c>
      <c r="HO147" s="2582">
        <f>+HD147/HB147</f>
        <v/>
      </c>
      <c r="HP147" s="2582">
        <f>+HE147/HB147</f>
        <v/>
      </c>
      <c r="HQ147" s="2582">
        <f>+HF147/HB147</f>
        <v/>
      </c>
      <c r="HR147" s="2582">
        <f>+HG147/HB147</f>
        <v/>
      </c>
      <c r="HS147" s="2582">
        <f>+HH147/HB147</f>
        <v/>
      </c>
      <c r="HT147" s="2582">
        <f>+HI147/HB147</f>
        <v/>
      </c>
      <c r="HU147" s="2583">
        <f>+HJ147/HB147</f>
        <v/>
      </c>
      <c r="HW147" s="343" t="inlineStr">
        <is>
          <t>MEDICAID</t>
        </is>
      </c>
      <c r="HX147" s="344">
        <f>+HY147/HY154</f>
        <v/>
      </c>
      <c r="HY147" s="345">
        <f>SUM(HZ147:IG147)</f>
        <v/>
      </c>
      <c r="HZ147" s="346" t="n"/>
      <c r="IA147" s="346" t="n"/>
      <c r="IB147" s="346" t="n"/>
      <c r="IC147" s="346" t="n"/>
      <c r="ID147" s="346" t="n"/>
      <c r="IE147" s="346" t="n"/>
      <c r="IF147" s="346" t="n"/>
      <c r="IG147" s="347" t="n"/>
      <c r="IH147" s="324" t="n"/>
      <c r="II147" s="343">
        <f>+$A147</f>
        <v/>
      </c>
      <c r="IJ147" s="339">
        <f>SUM(IK147:IR147)</f>
        <v/>
      </c>
      <c r="IK147" s="2582">
        <f>+HZ147/HY147</f>
        <v/>
      </c>
      <c r="IL147" s="2582">
        <f>+IA147/HY147</f>
        <v/>
      </c>
      <c r="IM147" s="2582">
        <f>+IB147/HY147</f>
        <v/>
      </c>
      <c r="IN147" s="2582">
        <f>+IC147/HY147</f>
        <v/>
      </c>
      <c r="IO147" s="2582">
        <f>+ID147/HY147</f>
        <v/>
      </c>
      <c r="IP147" s="2582">
        <f>+IE147/HY147</f>
        <v/>
      </c>
      <c r="IQ147" s="2582">
        <f>+IF147/HY147</f>
        <v/>
      </c>
      <c r="IR147" s="2583">
        <f>+IG147/HY147</f>
        <v/>
      </c>
      <c r="IT147" s="343" t="inlineStr">
        <is>
          <t>MEDICAID</t>
        </is>
      </c>
      <c r="IU147" s="344">
        <f>+IV147/IV154</f>
        <v/>
      </c>
      <c r="IV147" s="345">
        <f>SUM(IW147:JD147)</f>
        <v/>
      </c>
      <c r="IW147" s="346" t="n"/>
      <c r="IX147" s="346" t="n"/>
      <c r="IY147" s="346" t="n"/>
      <c r="IZ147" s="346" t="n"/>
      <c r="JA147" s="346" t="n"/>
      <c r="JB147" s="346" t="n"/>
      <c r="JC147" s="346" t="n"/>
      <c r="JD147" s="347" t="n"/>
      <c r="JE147" s="324" t="n"/>
      <c r="JF147" s="343">
        <f>+$A147</f>
        <v/>
      </c>
      <c r="JG147" s="339">
        <f>SUM(JH147:JO147)</f>
        <v/>
      </c>
      <c r="JH147" s="2582">
        <f>+IW147/IV147</f>
        <v/>
      </c>
      <c r="JI147" s="2582">
        <f>+IX147/IV147</f>
        <v/>
      </c>
      <c r="JJ147" s="2582">
        <f>+IY147/IV147</f>
        <v/>
      </c>
      <c r="JK147" s="2582">
        <f>+IZ147/IV147</f>
        <v/>
      </c>
      <c r="JL147" s="2582">
        <f>+JA147/IV147</f>
        <v/>
      </c>
      <c r="JM147" s="2582">
        <f>+JB147/IV147</f>
        <v/>
      </c>
      <c r="JN147" s="2582">
        <f>+JC147/IV147</f>
        <v/>
      </c>
      <c r="JO147" s="2583">
        <f>+JD147/IV147</f>
        <v/>
      </c>
      <c r="JQ147" s="343" t="inlineStr">
        <is>
          <t>MEDICAID</t>
        </is>
      </c>
      <c r="JR147" s="344">
        <f>+JS147/JS154</f>
        <v/>
      </c>
      <c r="JS147" s="345">
        <f>SUM(JT147:KA147)</f>
        <v/>
      </c>
      <c r="JT147" s="346" t="n"/>
      <c r="JU147" s="346" t="n"/>
      <c r="JV147" s="346" t="n"/>
      <c r="JW147" s="346" t="n"/>
      <c r="JX147" s="346" t="n"/>
      <c r="JY147" s="346" t="n"/>
      <c r="JZ147" s="346" t="n"/>
      <c r="KA147" s="347" t="n"/>
      <c r="KB147" s="324" t="n"/>
      <c r="KC147" s="343">
        <f>+$A147</f>
        <v/>
      </c>
      <c r="KD147" s="339">
        <f>SUM(KE147:KL147)</f>
        <v/>
      </c>
      <c r="KE147" s="2582">
        <f>+JT147/JS147</f>
        <v/>
      </c>
      <c r="KF147" s="2582">
        <f>+JU147/JS147</f>
        <v/>
      </c>
      <c r="KG147" s="2582">
        <f>+JV147/JS147</f>
        <v/>
      </c>
      <c r="KH147" s="2582">
        <f>+JW147/JS147</f>
        <v/>
      </c>
      <c r="KI147" s="2582">
        <f>+JX147/JS147</f>
        <v/>
      </c>
      <c r="KJ147" s="2582">
        <f>+JY147/JS147</f>
        <v/>
      </c>
      <c r="KK147" s="2582">
        <f>+JZ147/JS147</f>
        <v/>
      </c>
      <c r="KL147" s="2583">
        <f>+KA147/JS147</f>
        <v/>
      </c>
    </row>
    <row r="148">
      <c r="A148" s="343" t="inlineStr">
        <is>
          <t>MEDICARE</t>
        </is>
      </c>
      <c r="B148" s="344">
        <f>+C148/C154</f>
        <v/>
      </c>
      <c r="C148" s="345">
        <f>SUM(D148:K148)</f>
        <v/>
      </c>
      <c r="D148" s="346">
        <f>AA148+AX148+BU148+CR148+DO148+EL148+FI148+GF148+HC148+HZ148+IW148+JT148</f>
        <v/>
      </c>
      <c r="E148" s="346">
        <f>AB148+AY148+BV148+CS148+DP148+EM148+FJ148+GG148+HD148+IA148+IX148+JU148</f>
        <v/>
      </c>
      <c r="F148" s="346">
        <f>AC148+AZ148+BW148+CT148+DQ148+EN148+FK148+GH148+HE148+IB148+IY148+JV148</f>
        <v/>
      </c>
      <c r="G148" s="346">
        <f>AD148+BA148+BX148+CU148+DR148+EO148+FL148+GI148+HF148+IC148+IZ148+JW148</f>
        <v/>
      </c>
      <c r="H148" s="346">
        <f>AE148+BB148+BY148+CV148+DS148+EP148+FM148+GJ148+HG148+ID148+JA148+JX148</f>
        <v/>
      </c>
      <c r="I148" s="346">
        <f>AF148+BC148+BZ148+CW148+DT148+EQ148+FN148+GK148+HH148+IE148+JB148+JY148</f>
        <v/>
      </c>
      <c r="J148" s="346">
        <f>AG148+BD148+CA148+CX148+DU148+ER148+FO148+GL148+HI148+IF148+JC148+JZ148</f>
        <v/>
      </c>
      <c r="K148" s="347">
        <f>AH148+BE148+CB148+CY148+DV148+ES148+FP148+GM148+HJ148+IG148+JD148+KA148</f>
        <v/>
      </c>
      <c r="L148" s="324" t="n"/>
      <c r="M148" s="343">
        <f>+$A148</f>
        <v/>
      </c>
      <c r="N148" s="339">
        <f>SUM(O148:V148)</f>
        <v/>
      </c>
      <c r="O148" s="2582">
        <f>+D148/$C148</f>
        <v/>
      </c>
      <c r="P148" s="2582">
        <f>+E148/$C148</f>
        <v/>
      </c>
      <c r="Q148" s="2582">
        <f>+F148/$C148</f>
        <v/>
      </c>
      <c r="R148" s="2582">
        <f>+G148/$C148</f>
        <v/>
      </c>
      <c r="S148" s="2582">
        <f>+H148/$C148</f>
        <v/>
      </c>
      <c r="T148" s="2582">
        <f>+I148/$C148</f>
        <v/>
      </c>
      <c r="U148" s="2582">
        <f>+J148/$C148</f>
        <v/>
      </c>
      <c r="V148" s="2583">
        <f>+K148/$C148</f>
        <v/>
      </c>
      <c r="X148" s="343" t="inlineStr">
        <is>
          <t>MEDICARE</t>
        </is>
      </c>
      <c r="Y148" s="344">
        <f>+Z148/Z154</f>
        <v/>
      </c>
      <c r="Z148" s="345">
        <f>SUM(AA148:AH148)</f>
        <v/>
      </c>
      <c r="AA148" s="346" t="n"/>
      <c r="AB148" s="346" t="n"/>
      <c r="AC148" s="346" t="n"/>
      <c r="AD148" s="346" t="n"/>
      <c r="AE148" s="346" t="n"/>
      <c r="AF148" s="346" t="n"/>
      <c r="AG148" s="346" t="n"/>
      <c r="AH148" s="347" t="n"/>
      <c r="AI148" s="324" t="n"/>
      <c r="AJ148" s="343">
        <f>+$A148</f>
        <v/>
      </c>
      <c r="AK148" s="339">
        <f>SUM(AL148:AS148)</f>
        <v/>
      </c>
      <c r="AL148" s="2582">
        <f>+AA148/Z148</f>
        <v/>
      </c>
      <c r="AM148" s="2582">
        <f>+AB148/Z148</f>
        <v/>
      </c>
      <c r="AN148" s="2582">
        <f>+AC148/Z148</f>
        <v/>
      </c>
      <c r="AO148" s="2582">
        <f>+AD148/Z148</f>
        <v/>
      </c>
      <c r="AP148" s="2582">
        <f>+AE148/Z148</f>
        <v/>
      </c>
      <c r="AQ148" s="2582">
        <f>+AF148/Z148</f>
        <v/>
      </c>
      <c r="AR148" s="2582">
        <f>+AG148/Z148</f>
        <v/>
      </c>
      <c r="AS148" s="2583">
        <f>+AH148/Z148</f>
        <v/>
      </c>
      <c r="AU148" s="343" t="inlineStr">
        <is>
          <t>MEDICARE</t>
        </is>
      </c>
      <c r="AV148" s="344">
        <f>+AW148/AW154</f>
        <v/>
      </c>
      <c r="AW148" s="345">
        <f>SUM(AX148:BE148)</f>
        <v/>
      </c>
      <c r="AX148" s="346" t="n"/>
      <c r="AY148" s="346" t="n"/>
      <c r="AZ148" s="346" t="n"/>
      <c r="BA148" s="346" t="n"/>
      <c r="BB148" s="346" t="n"/>
      <c r="BC148" s="346" t="n"/>
      <c r="BD148" s="346" t="n"/>
      <c r="BE148" s="347" t="n"/>
      <c r="BF148" s="324" t="n"/>
      <c r="BG148" s="343">
        <f>+$A148</f>
        <v/>
      </c>
      <c r="BH148" s="339">
        <f>SUM(BI148:BP148)</f>
        <v/>
      </c>
      <c r="BI148" s="2582">
        <f>+AX148/AW148</f>
        <v/>
      </c>
      <c r="BJ148" s="2582">
        <f>+AY148/AW148</f>
        <v/>
      </c>
      <c r="BK148" s="2582">
        <f>+AZ148/AW148</f>
        <v/>
      </c>
      <c r="BL148" s="2582">
        <f>+BA148/AW148</f>
        <v/>
      </c>
      <c r="BM148" s="2582">
        <f>+BB148/AW148</f>
        <v/>
      </c>
      <c r="BN148" s="2582">
        <f>+BC148/AW148</f>
        <v/>
      </c>
      <c r="BO148" s="2582">
        <f>+BD148/AW148</f>
        <v/>
      </c>
      <c r="BP148" s="2583">
        <f>+BE148/AW148</f>
        <v/>
      </c>
      <c r="BR148" s="343" t="inlineStr">
        <is>
          <t>MEDICARE</t>
        </is>
      </c>
      <c r="BS148" s="344">
        <f>+BT148/BT154</f>
        <v/>
      </c>
      <c r="BT148" s="345">
        <f>SUM(BU148:CB148)</f>
        <v/>
      </c>
      <c r="BU148" s="346" t="n"/>
      <c r="BV148" s="346" t="n"/>
      <c r="BW148" s="346" t="n"/>
      <c r="BX148" s="346" t="n"/>
      <c r="BY148" s="346" t="n"/>
      <c r="BZ148" s="346" t="n"/>
      <c r="CA148" s="346" t="n"/>
      <c r="CB148" s="347" t="n"/>
      <c r="CC148" s="324" t="n"/>
      <c r="CD148" s="343">
        <f>+$A148</f>
        <v/>
      </c>
      <c r="CE148" s="339">
        <f>SUM(CF148:CM148)</f>
        <v/>
      </c>
      <c r="CF148" s="2582">
        <f>+BU148/BT148</f>
        <v/>
      </c>
      <c r="CG148" s="2582">
        <f>+BV148/BT148</f>
        <v/>
      </c>
      <c r="CH148" s="2582">
        <f>+BW148/BT148</f>
        <v/>
      </c>
      <c r="CI148" s="2582">
        <f>+BX148/BT148</f>
        <v/>
      </c>
      <c r="CJ148" s="2582">
        <f>+BY148/BT148</f>
        <v/>
      </c>
      <c r="CK148" s="2582">
        <f>+BZ148/BT148</f>
        <v/>
      </c>
      <c r="CL148" s="2582">
        <f>+CA148/BT148</f>
        <v/>
      </c>
      <c r="CM148" s="2583">
        <f>+CB148/BT148</f>
        <v/>
      </c>
      <c r="CO148" s="343" t="inlineStr">
        <is>
          <t>MEDICARE</t>
        </is>
      </c>
      <c r="CP148" s="344">
        <f>+CQ148/CQ154</f>
        <v/>
      </c>
      <c r="CQ148" s="345">
        <f>SUM(CR148:CY148)</f>
        <v/>
      </c>
      <c r="CR148" s="346" t="n"/>
      <c r="CS148" s="346" t="n"/>
      <c r="CT148" s="346" t="n"/>
      <c r="CU148" s="346" t="n"/>
      <c r="CV148" s="346" t="n"/>
      <c r="CW148" s="346" t="n"/>
      <c r="CX148" s="346" t="n"/>
      <c r="CY148" s="347" t="n"/>
      <c r="CZ148" s="324" t="n"/>
      <c r="DA148" s="343">
        <f>+$A148</f>
        <v/>
      </c>
      <c r="DB148" s="339">
        <f>SUM(DC148:DJ148)</f>
        <v/>
      </c>
      <c r="DC148" s="2582">
        <f>+CR148/CQ148</f>
        <v/>
      </c>
      <c r="DD148" s="2582">
        <f>+CS148/CQ148</f>
        <v/>
      </c>
      <c r="DE148" s="2582">
        <f>+CT148/CQ148</f>
        <v/>
      </c>
      <c r="DF148" s="2582">
        <f>+CU148/CQ148</f>
        <v/>
      </c>
      <c r="DG148" s="2582">
        <f>+CV148/CQ148</f>
        <v/>
      </c>
      <c r="DH148" s="2582">
        <f>+CW148/CQ148</f>
        <v/>
      </c>
      <c r="DI148" s="2582">
        <f>+CX148/CQ148</f>
        <v/>
      </c>
      <c r="DJ148" s="2583">
        <f>+CY148/CQ148</f>
        <v/>
      </c>
      <c r="DL148" s="343" t="inlineStr">
        <is>
          <t>MEDICARE</t>
        </is>
      </c>
      <c r="DM148" s="344">
        <f>+DN148/DN154</f>
        <v/>
      </c>
      <c r="DN148" s="345">
        <f>SUM(DO148:DV148)</f>
        <v/>
      </c>
      <c r="DO148" s="346" t="n"/>
      <c r="DP148" s="346" t="n"/>
      <c r="DQ148" s="346" t="n"/>
      <c r="DR148" s="346" t="n"/>
      <c r="DS148" s="346" t="n"/>
      <c r="DT148" s="346" t="n"/>
      <c r="DU148" s="346" t="n"/>
      <c r="DV148" s="347" t="n"/>
      <c r="DW148" s="324" t="n"/>
      <c r="DX148" s="343">
        <f>+$A148</f>
        <v/>
      </c>
      <c r="DY148" s="339">
        <f>SUM(DZ148:EG148)</f>
        <v/>
      </c>
      <c r="DZ148" s="2582">
        <f>+DO148/DN148</f>
        <v/>
      </c>
      <c r="EA148" s="2582">
        <f>+DP148/DN148</f>
        <v/>
      </c>
      <c r="EB148" s="2582">
        <f>+DQ148/DN148</f>
        <v/>
      </c>
      <c r="EC148" s="2582">
        <f>+DR148/DN148</f>
        <v/>
      </c>
      <c r="ED148" s="2582">
        <f>+DS148/DN148</f>
        <v/>
      </c>
      <c r="EE148" s="2582">
        <f>+DT148/DN148</f>
        <v/>
      </c>
      <c r="EF148" s="2582">
        <f>+DU148/DN148</f>
        <v/>
      </c>
      <c r="EG148" s="2583">
        <f>+DV148/DN148</f>
        <v/>
      </c>
      <c r="EI148" s="343" t="inlineStr">
        <is>
          <t>MEDICARE</t>
        </is>
      </c>
      <c r="EJ148" s="344">
        <f>+EK148/EK154</f>
        <v/>
      </c>
      <c r="EK148" s="345">
        <f>SUM(EL148:ES148)</f>
        <v/>
      </c>
      <c r="EL148" s="346" t="n"/>
      <c r="EM148" s="346" t="n"/>
      <c r="EN148" s="346" t="n"/>
      <c r="EO148" s="346" t="n"/>
      <c r="EP148" s="346" t="n"/>
      <c r="EQ148" s="346" t="n"/>
      <c r="ER148" s="346" t="n"/>
      <c r="ES148" s="347" t="n"/>
      <c r="ET148" s="324" t="n"/>
      <c r="EU148" s="343">
        <f>+$A148</f>
        <v/>
      </c>
      <c r="EV148" s="339">
        <f>SUM(EW148:FD148)</f>
        <v/>
      </c>
      <c r="EW148" s="2582">
        <f>+EL148/EK148</f>
        <v/>
      </c>
      <c r="EX148" s="2582">
        <f>+EM148/EK148</f>
        <v/>
      </c>
      <c r="EY148" s="2582">
        <f>+EN148/EK148</f>
        <v/>
      </c>
      <c r="EZ148" s="2582">
        <f>+EO148/EK148</f>
        <v/>
      </c>
      <c r="FA148" s="2582">
        <f>+EP148/EK148</f>
        <v/>
      </c>
      <c r="FB148" s="2582">
        <f>+EQ148/EK148</f>
        <v/>
      </c>
      <c r="FC148" s="2582">
        <f>+ER148/EK148</f>
        <v/>
      </c>
      <c r="FD148" s="2583">
        <f>+ES148/EK148</f>
        <v/>
      </c>
      <c r="FF148" s="343" t="inlineStr">
        <is>
          <t>MEDICARE</t>
        </is>
      </c>
      <c r="FG148" s="344">
        <f>+FH148/FH154</f>
        <v/>
      </c>
      <c r="FH148" s="345">
        <f>SUM(FI148:FP148)</f>
        <v/>
      </c>
      <c r="FI148" s="346" t="n"/>
      <c r="FJ148" s="346" t="n"/>
      <c r="FK148" s="346" t="n"/>
      <c r="FL148" s="346" t="n"/>
      <c r="FM148" s="346" t="n"/>
      <c r="FN148" s="346" t="n"/>
      <c r="FO148" s="346" t="n"/>
      <c r="FP148" s="347" t="n"/>
      <c r="FQ148" s="324" t="n"/>
      <c r="FR148" s="343">
        <f>+$A148</f>
        <v/>
      </c>
      <c r="FS148" s="339">
        <f>SUM(FT148:GA148)</f>
        <v/>
      </c>
      <c r="FT148" s="2582">
        <f>+FI148/FH148</f>
        <v/>
      </c>
      <c r="FU148" s="2582">
        <f>+FJ148/FH148</f>
        <v/>
      </c>
      <c r="FV148" s="2582">
        <f>+FK148/FH148</f>
        <v/>
      </c>
      <c r="FW148" s="2582">
        <f>+FL148/FH148</f>
        <v/>
      </c>
      <c r="FX148" s="2582">
        <f>+FM148/FH148</f>
        <v/>
      </c>
      <c r="FY148" s="2582">
        <f>+FN148/FH148</f>
        <v/>
      </c>
      <c r="FZ148" s="2582">
        <f>+FO148/FH148</f>
        <v/>
      </c>
      <c r="GA148" s="2583">
        <f>+FP148/FH148</f>
        <v/>
      </c>
      <c r="GC148" s="343" t="inlineStr">
        <is>
          <t>MEDICARE</t>
        </is>
      </c>
      <c r="GD148" s="344">
        <f>+GE148/GE154</f>
        <v/>
      </c>
      <c r="GE148" s="345">
        <f>SUM(GF148:GM148)</f>
        <v/>
      </c>
      <c r="GF148" s="346" t="n"/>
      <c r="GG148" s="346" t="n"/>
      <c r="GH148" s="346" t="n"/>
      <c r="GI148" s="346" t="n"/>
      <c r="GJ148" s="346" t="n"/>
      <c r="GK148" s="346" t="n"/>
      <c r="GL148" s="346" t="n"/>
      <c r="GM148" s="347" t="n"/>
      <c r="GN148" s="324" t="n"/>
      <c r="GO148" s="343">
        <f>+$A148</f>
        <v/>
      </c>
      <c r="GP148" s="339">
        <f>SUM(GQ148:GX148)</f>
        <v/>
      </c>
      <c r="GQ148" s="2582">
        <f>+GF148/GE148</f>
        <v/>
      </c>
      <c r="GR148" s="2582">
        <f>+GG148/GE148</f>
        <v/>
      </c>
      <c r="GS148" s="2582">
        <f>+GH148/GE148</f>
        <v/>
      </c>
      <c r="GT148" s="2582">
        <f>+GI148/GE148</f>
        <v/>
      </c>
      <c r="GU148" s="2582">
        <f>+GJ148/GE148</f>
        <v/>
      </c>
      <c r="GV148" s="2582">
        <f>+GK148/GE148</f>
        <v/>
      </c>
      <c r="GW148" s="2582">
        <f>+GL148/GE148</f>
        <v/>
      </c>
      <c r="GX148" s="2583">
        <f>+GM148/GE148</f>
        <v/>
      </c>
      <c r="GZ148" s="343" t="inlineStr">
        <is>
          <t>MEDICARE</t>
        </is>
      </c>
      <c r="HA148" s="344">
        <f>+HB148/HB154</f>
        <v/>
      </c>
      <c r="HB148" s="345">
        <f>SUM(HC148:HJ148)</f>
        <v/>
      </c>
      <c r="HC148" s="346" t="n"/>
      <c r="HD148" s="346" t="n"/>
      <c r="HE148" s="346" t="n"/>
      <c r="HF148" s="346" t="n"/>
      <c r="HG148" s="346" t="n"/>
      <c r="HH148" s="346" t="n"/>
      <c r="HI148" s="346" t="n"/>
      <c r="HJ148" s="347" t="n"/>
      <c r="HK148" s="324" t="n"/>
      <c r="HL148" s="343">
        <f>+$A148</f>
        <v/>
      </c>
      <c r="HM148" s="339">
        <f>SUM(HN148:HU148)</f>
        <v/>
      </c>
      <c r="HN148" s="2582">
        <f>+HC148/HB148</f>
        <v/>
      </c>
      <c r="HO148" s="2582">
        <f>+HD148/HB148</f>
        <v/>
      </c>
      <c r="HP148" s="2582">
        <f>+HE148/HB148</f>
        <v/>
      </c>
      <c r="HQ148" s="2582">
        <f>+HF148/HB148</f>
        <v/>
      </c>
      <c r="HR148" s="2582">
        <f>+HG148/HB148</f>
        <v/>
      </c>
      <c r="HS148" s="2582">
        <f>+HH148/HB148</f>
        <v/>
      </c>
      <c r="HT148" s="2582">
        <f>+HI148/HB148</f>
        <v/>
      </c>
      <c r="HU148" s="2583">
        <f>+HJ148/HB148</f>
        <v/>
      </c>
      <c r="HW148" s="343" t="inlineStr">
        <is>
          <t>MEDICARE</t>
        </is>
      </c>
      <c r="HX148" s="344">
        <f>+HY148/HY154</f>
        <v/>
      </c>
      <c r="HY148" s="345">
        <f>SUM(HZ148:IG148)</f>
        <v/>
      </c>
      <c r="HZ148" s="346" t="n"/>
      <c r="IA148" s="346" t="n"/>
      <c r="IB148" s="346" t="n"/>
      <c r="IC148" s="346" t="n"/>
      <c r="ID148" s="346" t="n"/>
      <c r="IE148" s="346" t="n"/>
      <c r="IF148" s="346" t="n"/>
      <c r="IG148" s="347" t="n"/>
      <c r="IH148" s="324" t="n"/>
      <c r="II148" s="343">
        <f>+$A148</f>
        <v/>
      </c>
      <c r="IJ148" s="339">
        <f>SUM(IK148:IR148)</f>
        <v/>
      </c>
      <c r="IK148" s="2582">
        <f>+HZ148/HY148</f>
        <v/>
      </c>
      <c r="IL148" s="2582">
        <f>+IA148/HY148</f>
        <v/>
      </c>
      <c r="IM148" s="2582">
        <f>+IB148/HY148</f>
        <v/>
      </c>
      <c r="IN148" s="2582">
        <f>+IC148/HY148</f>
        <v/>
      </c>
      <c r="IO148" s="2582">
        <f>+ID148/HY148</f>
        <v/>
      </c>
      <c r="IP148" s="2582">
        <f>+IE148/HY148</f>
        <v/>
      </c>
      <c r="IQ148" s="2582">
        <f>+IF148/HY148</f>
        <v/>
      </c>
      <c r="IR148" s="2583">
        <f>+IG148/HY148</f>
        <v/>
      </c>
      <c r="IT148" s="343" t="inlineStr">
        <is>
          <t>MEDICARE</t>
        </is>
      </c>
      <c r="IU148" s="344">
        <f>+IV148/IV154</f>
        <v/>
      </c>
      <c r="IV148" s="345">
        <f>SUM(IW148:JD148)</f>
        <v/>
      </c>
      <c r="IW148" s="346" t="n"/>
      <c r="IX148" s="346" t="n"/>
      <c r="IY148" s="346" t="n"/>
      <c r="IZ148" s="346" t="n"/>
      <c r="JA148" s="346" t="n"/>
      <c r="JB148" s="346" t="n"/>
      <c r="JC148" s="346" t="n"/>
      <c r="JD148" s="347" t="n"/>
      <c r="JE148" s="324" t="n"/>
      <c r="JF148" s="343">
        <f>+$A148</f>
        <v/>
      </c>
      <c r="JG148" s="339">
        <f>SUM(JH148:JO148)</f>
        <v/>
      </c>
      <c r="JH148" s="2582">
        <f>+IW148/IV148</f>
        <v/>
      </c>
      <c r="JI148" s="2582">
        <f>+IX148/IV148</f>
        <v/>
      </c>
      <c r="JJ148" s="2582">
        <f>+IY148/IV148</f>
        <v/>
      </c>
      <c r="JK148" s="2582">
        <f>+IZ148/IV148</f>
        <v/>
      </c>
      <c r="JL148" s="2582">
        <f>+JA148/IV148</f>
        <v/>
      </c>
      <c r="JM148" s="2582">
        <f>+JB148/IV148</f>
        <v/>
      </c>
      <c r="JN148" s="2582">
        <f>+JC148/IV148</f>
        <v/>
      </c>
      <c r="JO148" s="2583">
        <f>+JD148/IV148</f>
        <v/>
      </c>
      <c r="JQ148" s="343" t="inlineStr">
        <is>
          <t>MEDICARE</t>
        </is>
      </c>
      <c r="JR148" s="344">
        <f>+JS148/JS154</f>
        <v/>
      </c>
      <c r="JS148" s="345">
        <f>SUM(JT148:KA148)</f>
        <v/>
      </c>
      <c r="JT148" s="346" t="n"/>
      <c r="JU148" s="346" t="n"/>
      <c r="JV148" s="346" t="n"/>
      <c r="JW148" s="346" t="n"/>
      <c r="JX148" s="346" t="n"/>
      <c r="JY148" s="346" t="n"/>
      <c r="JZ148" s="346" t="n"/>
      <c r="KA148" s="347" t="n"/>
      <c r="KB148" s="324" t="n"/>
      <c r="KC148" s="343">
        <f>+$A148</f>
        <v/>
      </c>
      <c r="KD148" s="339">
        <f>SUM(KE148:KL148)</f>
        <v/>
      </c>
      <c r="KE148" s="2582">
        <f>+JT148/JS148</f>
        <v/>
      </c>
      <c r="KF148" s="2582">
        <f>+JU148/JS148</f>
        <v/>
      </c>
      <c r="KG148" s="2582">
        <f>+JV148/JS148</f>
        <v/>
      </c>
      <c r="KH148" s="2582">
        <f>+JW148/JS148</f>
        <v/>
      </c>
      <c r="KI148" s="2582">
        <f>+JX148/JS148</f>
        <v/>
      </c>
      <c r="KJ148" s="2582">
        <f>+JY148/JS148</f>
        <v/>
      </c>
      <c r="KK148" s="2582">
        <f>+JZ148/JS148</f>
        <v/>
      </c>
      <c r="KL148" s="2583">
        <f>+KA148/JS148</f>
        <v/>
      </c>
    </row>
    <row r="149">
      <c r="A149" s="343" t="inlineStr">
        <is>
          <t>MEDICARE B</t>
        </is>
      </c>
      <c r="B149" s="344">
        <f>+C149/C154</f>
        <v/>
      </c>
      <c r="C149" s="345">
        <f>SUM(D149:K149)</f>
        <v/>
      </c>
      <c r="D149" s="346">
        <f>AA149+AX149+BU149+CR149+DO149+EL149+FI149+GF149+HC149+HZ149+IW149+JT149</f>
        <v/>
      </c>
      <c r="E149" s="346">
        <f>AB149+AY149+BV149+CS149+DP149+EM149+FJ149+GG149+HD149+IA149+IX149+JU149</f>
        <v/>
      </c>
      <c r="F149" s="346">
        <f>AC149+AZ149+BW149+CT149+DQ149+EN149+FK149+GH149+HE149+IB149+IY149+JV149</f>
        <v/>
      </c>
      <c r="G149" s="346">
        <f>AD149+BA149+BX149+CU149+DR149+EO149+FL149+GI149+HF149+IC149+IZ149+JW149</f>
        <v/>
      </c>
      <c r="H149" s="346">
        <f>AE149+BB149+BY149+CV149+DS149+EP149+FM149+GJ149+HG149+ID149+JA149+JX149</f>
        <v/>
      </c>
      <c r="I149" s="346">
        <f>AF149+BC149+BZ149+CW149+DT149+EQ149+FN149+GK149+HH149+IE149+JB149+JY149</f>
        <v/>
      </c>
      <c r="J149" s="346">
        <f>AG149+BD149+CA149+CX149+DU149+ER149+FO149+GL149+HI149+IF149+JC149+JZ149</f>
        <v/>
      </c>
      <c r="K149" s="347">
        <f>AH149+BE149+CB149+CY149+DV149+ES149+FP149+GM149+HJ149+IG149+JD149+KA149</f>
        <v/>
      </c>
      <c r="L149" s="324" t="n"/>
      <c r="M149" s="343">
        <f>+$A149</f>
        <v/>
      </c>
      <c r="N149" s="339">
        <f>SUM(O149:V149)</f>
        <v/>
      </c>
      <c r="O149" s="2582">
        <f>+D149/$C149</f>
        <v/>
      </c>
      <c r="P149" s="2582">
        <f>+E149/$C149</f>
        <v/>
      </c>
      <c r="Q149" s="2582">
        <f>+F149/$C149</f>
        <v/>
      </c>
      <c r="R149" s="2582">
        <f>+G149/$C149</f>
        <v/>
      </c>
      <c r="S149" s="2582">
        <f>+H149/$C149</f>
        <v/>
      </c>
      <c r="T149" s="2582">
        <f>+I149/$C149</f>
        <v/>
      </c>
      <c r="U149" s="2582">
        <f>+J149/$C149</f>
        <v/>
      </c>
      <c r="V149" s="2583">
        <f>+K149/$C149</f>
        <v/>
      </c>
      <c r="X149" s="343" t="inlineStr">
        <is>
          <t>MEDICARE B</t>
        </is>
      </c>
      <c r="Y149" s="344">
        <f>+Z149/Z154</f>
        <v/>
      </c>
      <c r="Z149" s="345">
        <f>SUM(AA149:AH149)</f>
        <v/>
      </c>
      <c r="AA149" s="346" t="n"/>
      <c r="AB149" s="346" t="n"/>
      <c r="AC149" s="346" t="n"/>
      <c r="AD149" s="346" t="n"/>
      <c r="AE149" s="346" t="n"/>
      <c r="AF149" s="346" t="n"/>
      <c r="AG149" s="346" t="n"/>
      <c r="AH149" s="347" t="n"/>
      <c r="AI149" s="324" t="n"/>
      <c r="AJ149" s="343">
        <f>+$A149</f>
        <v/>
      </c>
      <c r="AK149" s="339">
        <f>SUM(AL149:AS149)</f>
        <v/>
      </c>
      <c r="AL149" s="2582">
        <f>+AA149/Z149</f>
        <v/>
      </c>
      <c r="AM149" s="2582">
        <f>+AB149/Z149</f>
        <v/>
      </c>
      <c r="AN149" s="2582">
        <f>+AC149/Z149</f>
        <v/>
      </c>
      <c r="AO149" s="2582">
        <f>+AD149/Z149</f>
        <v/>
      </c>
      <c r="AP149" s="2582">
        <f>+AE149/Z149</f>
        <v/>
      </c>
      <c r="AQ149" s="2582">
        <f>+AF149/Z149</f>
        <v/>
      </c>
      <c r="AR149" s="2582">
        <f>+AG149/Z149</f>
        <v/>
      </c>
      <c r="AS149" s="2583">
        <f>+AH149/Z149</f>
        <v/>
      </c>
      <c r="AU149" s="343" t="inlineStr">
        <is>
          <t>MEDICARE B</t>
        </is>
      </c>
      <c r="AV149" s="344">
        <f>+AW149/AW154</f>
        <v/>
      </c>
      <c r="AW149" s="345">
        <f>SUM(AX149:BE149)</f>
        <v/>
      </c>
      <c r="AX149" s="346" t="n"/>
      <c r="AY149" s="346" t="n"/>
      <c r="AZ149" s="346" t="n"/>
      <c r="BA149" s="346" t="n"/>
      <c r="BB149" s="346" t="n"/>
      <c r="BC149" s="346" t="n"/>
      <c r="BD149" s="346" t="n"/>
      <c r="BE149" s="347" t="n"/>
      <c r="BF149" s="324" t="n"/>
      <c r="BG149" s="343">
        <f>+$A149</f>
        <v/>
      </c>
      <c r="BH149" s="339">
        <f>SUM(BI149:BP149)</f>
        <v/>
      </c>
      <c r="BI149" s="2582">
        <f>+AX149/AW149</f>
        <v/>
      </c>
      <c r="BJ149" s="2582">
        <f>+AY149/AW149</f>
        <v/>
      </c>
      <c r="BK149" s="2582">
        <f>+AZ149/AW149</f>
        <v/>
      </c>
      <c r="BL149" s="2582">
        <f>+BA149/AW149</f>
        <v/>
      </c>
      <c r="BM149" s="2582">
        <f>+BB149/AW149</f>
        <v/>
      </c>
      <c r="BN149" s="2582">
        <f>+BC149/AW149</f>
        <v/>
      </c>
      <c r="BO149" s="2582">
        <f>+BD149/AW149</f>
        <v/>
      </c>
      <c r="BP149" s="2583">
        <f>+BE149/AW149</f>
        <v/>
      </c>
      <c r="BR149" s="343" t="inlineStr">
        <is>
          <t>MEDICARE B</t>
        </is>
      </c>
      <c r="BS149" s="344">
        <f>+BT149/BT154</f>
        <v/>
      </c>
      <c r="BT149" s="345">
        <f>SUM(BU149:CB149)</f>
        <v/>
      </c>
      <c r="BU149" s="346" t="n"/>
      <c r="BV149" s="346" t="n"/>
      <c r="BW149" s="346" t="n"/>
      <c r="BX149" s="346" t="n"/>
      <c r="BY149" s="346" t="n"/>
      <c r="BZ149" s="346" t="n"/>
      <c r="CA149" s="346" t="n"/>
      <c r="CB149" s="347" t="n"/>
      <c r="CC149" s="324" t="n"/>
      <c r="CD149" s="343">
        <f>+$A149</f>
        <v/>
      </c>
      <c r="CE149" s="339">
        <f>SUM(CF149:CM149)</f>
        <v/>
      </c>
      <c r="CF149" s="2582">
        <f>+BU149/BT149</f>
        <v/>
      </c>
      <c r="CG149" s="2582">
        <f>+BV149/BT149</f>
        <v/>
      </c>
      <c r="CH149" s="2582">
        <f>+BW149/BT149</f>
        <v/>
      </c>
      <c r="CI149" s="2582">
        <f>+BX149/BT149</f>
        <v/>
      </c>
      <c r="CJ149" s="2582">
        <f>+BY149/BT149</f>
        <v/>
      </c>
      <c r="CK149" s="2582">
        <f>+BZ149/BT149</f>
        <v/>
      </c>
      <c r="CL149" s="2582">
        <f>+CA149/BT149</f>
        <v/>
      </c>
      <c r="CM149" s="2583">
        <f>+CB149/BT149</f>
        <v/>
      </c>
      <c r="CO149" s="343" t="inlineStr">
        <is>
          <t>MEDICARE B</t>
        </is>
      </c>
      <c r="CP149" s="344">
        <f>+CQ149/CQ154</f>
        <v/>
      </c>
      <c r="CQ149" s="345">
        <f>SUM(CR149:CY149)</f>
        <v/>
      </c>
      <c r="CR149" s="346" t="n"/>
      <c r="CS149" s="346" t="n"/>
      <c r="CT149" s="346" t="n"/>
      <c r="CU149" s="346" t="n"/>
      <c r="CV149" s="346" t="n"/>
      <c r="CW149" s="346" t="n"/>
      <c r="CX149" s="346" t="n"/>
      <c r="CY149" s="347" t="n"/>
      <c r="CZ149" s="324" t="n"/>
      <c r="DA149" s="343">
        <f>+$A149</f>
        <v/>
      </c>
      <c r="DB149" s="339">
        <f>SUM(DC149:DJ149)</f>
        <v/>
      </c>
      <c r="DC149" s="2582">
        <f>+CR149/CQ149</f>
        <v/>
      </c>
      <c r="DD149" s="2582">
        <f>+CS149/CQ149</f>
        <v/>
      </c>
      <c r="DE149" s="2582">
        <f>+CT149/CQ149</f>
        <v/>
      </c>
      <c r="DF149" s="2582">
        <f>+CU149/CQ149</f>
        <v/>
      </c>
      <c r="DG149" s="2582">
        <f>+CV149/CQ149</f>
        <v/>
      </c>
      <c r="DH149" s="2582">
        <f>+CW149/CQ149</f>
        <v/>
      </c>
      <c r="DI149" s="2582">
        <f>+CX149/CQ149</f>
        <v/>
      </c>
      <c r="DJ149" s="2583">
        <f>+CY149/CQ149</f>
        <v/>
      </c>
      <c r="DL149" s="343" t="inlineStr">
        <is>
          <t>MEDICARE B</t>
        </is>
      </c>
      <c r="DM149" s="344">
        <f>+DN149/DN154</f>
        <v/>
      </c>
      <c r="DN149" s="345">
        <f>SUM(DO149:DV149)</f>
        <v/>
      </c>
      <c r="DO149" s="346" t="n"/>
      <c r="DP149" s="346" t="n"/>
      <c r="DQ149" s="346" t="n"/>
      <c r="DR149" s="346" t="n"/>
      <c r="DS149" s="346" t="n"/>
      <c r="DT149" s="346" t="n"/>
      <c r="DU149" s="346" t="n"/>
      <c r="DV149" s="347" t="n"/>
      <c r="DW149" s="324" t="n"/>
      <c r="DX149" s="343">
        <f>+$A149</f>
        <v/>
      </c>
      <c r="DY149" s="339">
        <f>SUM(DZ149:EG149)</f>
        <v/>
      </c>
      <c r="DZ149" s="2582">
        <f>+DO149/DN149</f>
        <v/>
      </c>
      <c r="EA149" s="2582">
        <f>+DP149/DN149</f>
        <v/>
      </c>
      <c r="EB149" s="2582">
        <f>+DQ149/DN149</f>
        <v/>
      </c>
      <c r="EC149" s="2582">
        <f>+DR149/DN149</f>
        <v/>
      </c>
      <c r="ED149" s="2582">
        <f>+DS149/DN149</f>
        <v/>
      </c>
      <c r="EE149" s="2582">
        <f>+DT149/DN149</f>
        <v/>
      </c>
      <c r="EF149" s="2582">
        <f>+DU149/DN149</f>
        <v/>
      </c>
      <c r="EG149" s="2583">
        <f>+DV149/DN149</f>
        <v/>
      </c>
      <c r="EI149" s="343" t="inlineStr">
        <is>
          <t>MEDICARE B</t>
        </is>
      </c>
      <c r="EJ149" s="344">
        <f>+EK149/EK154</f>
        <v/>
      </c>
      <c r="EK149" s="345">
        <f>SUM(EL149:ES149)</f>
        <v/>
      </c>
      <c r="EL149" s="346" t="n"/>
      <c r="EM149" s="346" t="n"/>
      <c r="EN149" s="346" t="n"/>
      <c r="EO149" s="346" t="n"/>
      <c r="EP149" s="346" t="n"/>
      <c r="EQ149" s="346" t="n"/>
      <c r="ER149" s="346" t="n"/>
      <c r="ES149" s="347" t="n"/>
      <c r="ET149" s="324" t="n"/>
      <c r="EU149" s="343">
        <f>+$A149</f>
        <v/>
      </c>
      <c r="EV149" s="339">
        <f>SUM(EW149:FD149)</f>
        <v/>
      </c>
      <c r="EW149" s="2582">
        <f>+EL149/EK149</f>
        <v/>
      </c>
      <c r="EX149" s="2582">
        <f>+EM149/EK149</f>
        <v/>
      </c>
      <c r="EY149" s="2582">
        <f>+EN149/EK149</f>
        <v/>
      </c>
      <c r="EZ149" s="2582">
        <f>+EO149/EK149</f>
        <v/>
      </c>
      <c r="FA149" s="2582">
        <f>+EP149/EK149</f>
        <v/>
      </c>
      <c r="FB149" s="2582">
        <f>+EQ149/EK149</f>
        <v/>
      </c>
      <c r="FC149" s="2582">
        <f>+ER149/EK149</f>
        <v/>
      </c>
      <c r="FD149" s="2583">
        <f>+ES149/EK149</f>
        <v/>
      </c>
      <c r="FF149" s="343" t="inlineStr">
        <is>
          <t>MEDICARE B</t>
        </is>
      </c>
      <c r="FG149" s="344">
        <f>+FH149/FH154</f>
        <v/>
      </c>
      <c r="FH149" s="345">
        <f>SUM(FI149:FP149)</f>
        <v/>
      </c>
      <c r="FI149" s="346" t="n"/>
      <c r="FJ149" s="346" t="n"/>
      <c r="FK149" s="346" t="n"/>
      <c r="FL149" s="346" t="n"/>
      <c r="FM149" s="346" t="n"/>
      <c r="FN149" s="346" t="n"/>
      <c r="FO149" s="346" t="n"/>
      <c r="FP149" s="347" t="n"/>
      <c r="FQ149" s="324" t="n"/>
      <c r="FR149" s="343">
        <f>+$A149</f>
        <v/>
      </c>
      <c r="FS149" s="339">
        <f>SUM(FT149:GA149)</f>
        <v/>
      </c>
      <c r="FT149" s="2582">
        <f>+FI149/FH149</f>
        <v/>
      </c>
      <c r="FU149" s="2582">
        <f>+FJ149/FH149</f>
        <v/>
      </c>
      <c r="FV149" s="2582">
        <f>+FK149/FH149</f>
        <v/>
      </c>
      <c r="FW149" s="2582">
        <f>+FL149/FH149</f>
        <v/>
      </c>
      <c r="FX149" s="2582">
        <f>+FM149/FH149</f>
        <v/>
      </c>
      <c r="FY149" s="2582">
        <f>+FN149/FH149</f>
        <v/>
      </c>
      <c r="FZ149" s="2582">
        <f>+FO149/FH149</f>
        <v/>
      </c>
      <c r="GA149" s="2583">
        <f>+FP149/FH149</f>
        <v/>
      </c>
      <c r="GC149" s="343" t="inlineStr">
        <is>
          <t>MEDICARE B</t>
        </is>
      </c>
      <c r="GD149" s="344">
        <f>+GE149/GE154</f>
        <v/>
      </c>
      <c r="GE149" s="345">
        <f>SUM(GF149:GM149)</f>
        <v/>
      </c>
      <c r="GF149" s="346" t="n"/>
      <c r="GG149" s="346" t="n"/>
      <c r="GH149" s="346" t="n"/>
      <c r="GI149" s="346" t="n"/>
      <c r="GJ149" s="346" t="n"/>
      <c r="GK149" s="346" t="n"/>
      <c r="GL149" s="346" t="n"/>
      <c r="GM149" s="347" t="n"/>
      <c r="GN149" s="324" t="n"/>
      <c r="GO149" s="343">
        <f>+$A149</f>
        <v/>
      </c>
      <c r="GP149" s="339">
        <f>SUM(GQ149:GX149)</f>
        <v/>
      </c>
      <c r="GQ149" s="2582">
        <f>+GF149/GE149</f>
        <v/>
      </c>
      <c r="GR149" s="2582">
        <f>+GG149/GE149</f>
        <v/>
      </c>
      <c r="GS149" s="2582">
        <f>+GH149/GE149</f>
        <v/>
      </c>
      <c r="GT149" s="2582">
        <f>+GI149/GE149</f>
        <v/>
      </c>
      <c r="GU149" s="2582">
        <f>+GJ149/GE149</f>
        <v/>
      </c>
      <c r="GV149" s="2582">
        <f>+GK149/GE149</f>
        <v/>
      </c>
      <c r="GW149" s="2582">
        <f>+GL149/GE149</f>
        <v/>
      </c>
      <c r="GX149" s="2583">
        <f>+GM149/GE149</f>
        <v/>
      </c>
      <c r="GZ149" s="343" t="inlineStr">
        <is>
          <t>MEDICARE B</t>
        </is>
      </c>
      <c r="HA149" s="344">
        <f>+HB149/HB154</f>
        <v/>
      </c>
      <c r="HB149" s="345">
        <f>SUM(HC149:HJ149)</f>
        <v/>
      </c>
      <c r="HC149" s="346" t="n"/>
      <c r="HD149" s="346" t="n"/>
      <c r="HE149" s="346" t="n"/>
      <c r="HF149" s="346" t="n"/>
      <c r="HG149" s="346" t="n"/>
      <c r="HH149" s="346" t="n"/>
      <c r="HI149" s="346" t="n"/>
      <c r="HJ149" s="347" t="n"/>
      <c r="HK149" s="324" t="n"/>
      <c r="HL149" s="343">
        <f>+$A149</f>
        <v/>
      </c>
      <c r="HM149" s="339">
        <f>SUM(HN149:HU149)</f>
        <v/>
      </c>
      <c r="HN149" s="2582">
        <f>+HC149/HB149</f>
        <v/>
      </c>
      <c r="HO149" s="2582">
        <f>+HD149/HB149</f>
        <v/>
      </c>
      <c r="HP149" s="2582">
        <f>+HE149/HB149</f>
        <v/>
      </c>
      <c r="HQ149" s="2582">
        <f>+HF149/HB149</f>
        <v/>
      </c>
      <c r="HR149" s="2582">
        <f>+HG149/HB149</f>
        <v/>
      </c>
      <c r="HS149" s="2582">
        <f>+HH149/HB149</f>
        <v/>
      </c>
      <c r="HT149" s="2582">
        <f>+HI149/HB149</f>
        <v/>
      </c>
      <c r="HU149" s="2583">
        <f>+HJ149/HB149</f>
        <v/>
      </c>
      <c r="HW149" s="343" t="inlineStr">
        <is>
          <t>MEDICARE B</t>
        </is>
      </c>
      <c r="HX149" s="344">
        <f>+HY149/HY154</f>
        <v/>
      </c>
      <c r="HY149" s="345">
        <f>SUM(HZ149:IG149)</f>
        <v/>
      </c>
      <c r="HZ149" s="346" t="n"/>
      <c r="IA149" s="346" t="n"/>
      <c r="IB149" s="346" t="n"/>
      <c r="IC149" s="346" t="n"/>
      <c r="ID149" s="346" t="n"/>
      <c r="IE149" s="346" t="n"/>
      <c r="IF149" s="346" t="n"/>
      <c r="IG149" s="347" t="n"/>
      <c r="IH149" s="324" t="n"/>
      <c r="II149" s="343">
        <f>+$A149</f>
        <v/>
      </c>
      <c r="IJ149" s="339">
        <f>SUM(IK149:IR149)</f>
        <v/>
      </c>
      <c r="IK149" s="2582">
        <f>+HZ149/HY149</f>
        <v/>
      </c>
      <c r="IL149" s="2582">
        <f>+IA149/HY149</f>
        <v/>
      </c>
      <c r="IM149" s="2582">
        <f>+IB149/HY149</f>
        <v/>
      </c>
      <c r="IN149" s="2582">
        <f>+IC149/HY149</f>
        <v/>
      </c>
      <c r="IO149" s="2582">
        <f>+ID149/HY149</f>
        <v/>
      </c>
      <c r="IP149" s="2582">
        <f>+IE149/HY149</f>
        <v/>
      </c>
      <c r="IQ149" s="2582">
        <f>+IF149/HY149</f>
        <v/>
      </c>
      <c r="IR149" s="2583">
        <f>+IG149/HY149</f>
        <v/>
      </c>
      <c r="IT149" s="343" t="inlineStr">
        <is>
          <t>MEDICARE B</t>
        </is>
      </c>
      <c r="IU149" s="344">
        <f>+IV149/IV154</f>
        <v/>
      </c>
      <c r="IV149" s="345">
        <f>SUM(IW149:JD149)</f>
        <v/>
      </c>
      <c r="IW149" s="346" t="n"/>
      <c r="IX149" s="346" t="n"/>
      <c r="IY149" s="346" t="n"/>
      <c r="IZ149" s="346" t="n"/>
      <c r="JA149" s="346" t="n"/>
      <c r="JB149" s="346" t="n"/>
      <c r="JC149" s="346" t="n"/>
      <c r="JD149" s="347" t="n"/>
      <c r="JE149" s="324" t="n"/>
      <c r="JF149" s="343">
        <f>+$A149</f>
        <v/>
      </c>
      <c r="JG149" s="339">
        <f>SUM(JH149:JO149)</f>
        <v/>
      </c>
      <c r="JH149" s="2582">
        <f>+IW149/IV149</f>
        <v/>
      </c>
      <c r="JI149" s="2582">
        <f>+IX149/IV149</f>
        <v/>
      </c>
      <c r="JJ149" s="2582">
        <f>+IY149/IV149</f>
        <v/>
      </c>
      <c r="JK149" s="2582">
        <f>+IZ149/IV149</f>
        <v/>
      </c>
      <c r="JL149" s="2582">
        <f>+JA149/IV149</f>
        <v/>
      </c>
      <c r="JM149" s="2582">
        <f>+JB149/IV149</f>
        <v/>
      </c>
      <c r="JN149" s="2582">
        <f>+JC149/IV149</f>
        <v/>
      </c>
      <c r="JO149" s="2583">
        <f>+JD149/IV149</f>
        <v/>
      </c>
      <c r="JQ149" s="343" t="inlineStr">
        <is>
          <t>MEDICARE B</t>
        </is>
      </c>
      <c r="JR149" s="344">
        <f>+JS149/JS154</f>
        <v/>
      </c>
      <c r="JS149" s="345">
        <f>SUM(JT149:KA149)</f>
        <v/>
      </c>
      <c r="JT149" s="346" t="n"/>
      <c r="JU149" s="346" t="n"/>
      <c r="JV149" s="346" t="n"/>
      <c r="JW149" s="346" t="n"/>
      <c r="JX149" s="346" t="n"/>
      <c r="JY149" s="346" t="n"/>
      <c r="JZ149" s="346" t="n"/>
      <c r="KA149" s="347" t="n"/>
      <c r="KB149" s="324" t="n"/>
      <c r="KC149" s="343">
        <f>+$A149</f>
        <v/>
      </c>
      <c r="KD149" s="339">
        <f>SUM(KE149:KL149)</f>
        <v/>
      </c>
      <c r="KE149" s="2582">
        <f>+JT149/JS149</f>
        <v/>
      </c>
      <c r="KF149" s="2582">
        <f>+JU149/JS149</f>
        <v/>
      </c>
      <c r="KG149" s="2582">
        <f>+JV149/JS149</f>
        <v/>
      </c>
      <c r="KH149" s="2582">
        <f>+JW149/JS149</f>
        <v/>
      </c>
      <c r="KI149" s="2582">
        <f>+JX149/JS149</f>
        <v/>
      </c>
      <c r="KJ149" s="2582">
        <f>+JY149/JS149</f>
        <v/>
      </c>
      <c r="KK149" s="2582">
        <f>+JZ149/JS149</f>
        <v/>
      </c>
      <c r="KL149" s="2583">
        <f>+KA149/JS149</f>
        <v/>
      </c>
    </row>
    <row r="150">
      <c r="A150" s="343" t="inlineStr">
        <is>
          <t>OTHER GOVT</t>
        </is>
      </c>
      <c r="B150" s="344">
        <f>+C150/C154</f>
        <v/>
      </c>
      <c r="C150" s="345">
        <f>SUM(D150:K150)</f>
        <v/>
      </c>
      <c r="D150" s="346">
        <f>AA150+AX150+BU150+CR150+DO150+EL150+FI150+GF150+HC150+HZ150+IW150+JT150</f>
        <v/>
      </c>
      <c r="E150" s="346">
        <f>AB150+AY150+BV150+CS150+DP150+EM150+FJ150+GG150+HD150+IA150+IX150+JU150</f>
        <v/>
      </c>
      <c r="F150" s="346">
        <f>AC150+AZ150+BW150+CT150+DQ150+EN150+FK150+GH150+HE150+IB150+IY150+JV150</f>
        <v/>
      </c>
      <c r="G150" s="346">
        <f>AD150+BA150+BX150+CU150+DR150+EO150+FL150+GI150+HF150+IC150+IZ150+JW150</f>
        <v/>
      </c>
      <c r="H150" s="346">
        <f>AE150+BB150+BY150+CV150+DS150+EP150+FM150+GJ150+HG150+ID150+JA150+JX150</f>
        <v/>
      </c>
      <c r="I150" s="346">
        <f>AF150+BC150+BZ150+CW150+DT150+EQ150+FN150+GK150+HH150+IE150+JB150+JY150</f>
        <v/>
      </c>
      <c r="J150" s="346">
        <f>AG150+BD150+CA150+CX150+DU150+ER150+FO150+GL150+HI150+IF150+JC150+JZ150</f>
        <v/>
      </c>
      <c r="K150" s="347">
        <f>AH150+BE150+CB150+CY150+DV150+ES150+FP150+GM150+HJ150+IG150+JD150+KA150</f>
        <v/>
      </c>
      <c r="L150" s="324" t="n"/>
      <c r="M150" s="343">
        <f>+$A150</f>
        <v/>
      </c>
      <c r="N150" s="339">
        <f>SUM(O150:V150)</f>
        <v/>
      </c>
      <c r="O150" s="2582">
        <f>+D150/$C150</f>
        <v/>
      </c>
      <c r="P150" s="2582">
        <f>+E150/$C150</f>
        <v/>
      </c>
      <c r="Q150" s="2582">
        <f>+F150/$C150</f>
        <v/>
      </c>
      <c r="R150" s="2582">
        <f>+G150/$C150</f>
        <v/>
      </c>
      <c r="S150" s="2582">
        <f>+H150/$C150</f>
        <v/>
      </c>
      <c r="T150" s="2582">
        <f>+I150/$C150</f>
        <v/>
      </c>
      <c r="U150" s="2582">
        <f>+J150/$C150</f>
        <v/>
      </c>
      <c r="V150" s="2583">
        <f>+K150/$C150</f>
        <v/>
      </c>
      <c r="X150" s="343" t="inlineStr">
        <is>
          <t>OTHER GOVT</t>
        </is>
      </c>
      <c r="Y150" s="344">
        <f>+Z150/Z154</f>
        <v/>
      </c>
      <c r="Z150" s="345">
        <f>SUM(AA150:AH150)</f>
        <v/>
      </c>
      <c r="AA150" s="346" t="n"/>
      <c r="AB150" s="346" t="n"/>
      <c r="AC150" s="346" t="n"/>
      <c r="AD150" s="346" t="n"/>
      <c r="AE150" s="346" t="n"/>
      <c r="AF150" s="346" t="n"/>
      <c r="AG150" s="346" t="n"/>
      <c r="AH150" s="347" t="n"/>
      <c r="AI150" s="324" t="n"/>
      <c r="AJ150" s="343">
        <f>+$A150</f>
        <v/>
      </c>
      <c r="AK150" s="339">
        <f>SUM(AL150:AS150)</f>
        <v/>
      </c>
      <c r="AL150" s="2582">
        <f>+AA150/Z150</f>
        <v/>
      </c>
      <c r="AM150" s="2582">
        <f>+AB150/Z150</f>
        <v/>
      </c>
      <c r="AN150" s="2582">
        <f>+AC150/Z150</f>
        <v/>
      </c>
      <c r="AO150" s="2582">
        <f>+AD150/Z150</f>
        <v/>
      </c>
      <c r="AP150" s="2582">
        <f>+AE150/Z150</f>
        <v/>
      </c>
      <c r="AQ150" s="2582">
        <f>+AF150/Z150</f>
        <v/>
      </c>
      <c r="AR150" s="2582">
        <f>+AG150/Z150</f>
        <v/>
      </c>
      <c r="AS150" s="2583">
        <f>+AH150/Z150</f>
        <v/>
      </c>
      <c r="AU150" s="343" t="inlineStr">
        <is>
          <t>OTHER GOVT</t>
        </is>
      </c>
      <c r="AV150" s="344">
        <f>+AW150/AW154</f>
        <v/>
      </c>
      <c r="AW150" s="345">
        <f>SUM(AX150:BE150)</f>
        <v/>
      </c>
      <c r="AX150" s="346" t="n"/>
      <c r="AY150" s="346" t="n"/>
      <c r="AZ150" s="346" t="n"/>
      <c r="BA150" s="346" t="n"/>
      <c r="BB150" s="346" t="n"/>
      <c r="BC150" s="346" t="n"/>
      <c r="BD150" s="346" t="n"/>
      <c r="BE150" s="347" t="n"/>
      <c r="BF150" s="324" t="n"/>
      <c r="BG150" s="343">
        <f>+$A150</f>
        <v/>
      </c>
      <c r="BH150" s="339">
        <f>SUM(BI150:BP150)</f>
        <v/>
      </c>
      <c r="BI150" s="2582">
        <f>+AX150/AW150</f>
        <v/>
      </c>
      <c r="BJ150" s="2582">
        <f>+AY150/AW150</f>
        <v/>
      </c>
      <c r="BK150" s="2582">
        <f>+AZ150/AW150</f>
        <v/>
      </c>
      <c r="BL150" s="2582">
        <f>+BA150/AW150</f>
        <v/>
      </c>
      <c r="BM150" s="2582">
        <f>+BB150/AW150</f>
        <v/>
      </c>
      <c r="BN150" s="2582">
        <f>+BC150/AW150</f>
        <v/>
      </c>
      <c r="BO150" s="2582">
        <f>+BD150/AW150</f>
        <v/>
      </c>
      <c r="BP150" s="2583">
        <f>+BE150/AW150</f>
        <v/>
      </c>
      <c r="BR150" s="343" t="inlineStr">
        <is>
          <t>OTHER GOVT</t>
        </is>
      </c>
      <c r="BS150" s="344">
        <f>+BT150/BT154</f>
        <v/>
      </c>
      <c r="BT150" s="345">
        <f>SUM(BU150:CB150)</f>
        <v/>
      </c>
      <c r="BU150" s="346" t="n"/>
      <c r="BV150" s="346" t="n"/>
      <c r="BW150" s="346" t="n"/>
      <c r="BX150" s="346" t="n"/>
      <c r="BY150" s="346" t="n"/>
      <c r="BZ150" s="346" t="n"/>
      <c r="CA150" s="346" t="n"/>
      <c r="CB150" s="347" t="n"/>
      <c r="CC150" s="324" t="n"/>
      <c r="CD150" s="343">
        <f>+$A150</f>
        <v/>
      </c>
      <c r="CE150" s="339">
        <f>SUM(CF150:CM150)</f>
        <v/>
      </c>
      <c r="CF150" s="2582">
        <f>+BU150/BT150</f>
        <v/>
      </c>
      <c r="CG150" s="2582">
        <f>+BV150/BT150</f>
        <v/>
      </c>
      <c r="CH150" s="2582">
        <f>+BW150/BT150</f>
        <v/>
      </c>
      <c r="CI150" s="2582">
        <f>+BX150/BT150</f>
        <v/>
      </c>
      <c r="CJ150" s="2582">
        <f>+BY150/BT150</f>
        <v/>
      </c>
      <c r="CK150" s="2582">
        <f>+BZ150/BT150</f>
        <v/>
      </c>
      <c r="CL150" s="2582">
        <f>+CA150/BT150</f>
        <v/>
      </c>
      <c r="CM150" s="2583">
        <f>+CB150/BT150</f>
        <v/>
      </c>
      <c r="CO150" s="343" t="inlineStr">
        <is>
          <t>OTHER GOVT</t>
        </is>
      </c>
      <c r="CP150" s="344">
        <f>+CQ150/CQ154</f>
        <v/>
      </c>
      <c r="CQ150" s="345">
        <f>SUM(CR150:CY150)</f>
        <v/>
      </c>
      <c r="CR150" s="346" t="n"/>
      <c r="CS150" s="346" t="n"/>
      <c r="CT150" s="346" t="n"/>
      <c r="CU150" s="346" t="n"/>
      <c r="CV150" s="346" t="n"/>
      <c r="CW150" s="346" t="n"/>
      <c r="CX150" s="346" t="n"/>
      <c r="CY150" s="347" t="n"/>
      <c r="CZ150" s="324" t="n"/>
      <c r="DA150" s="343">
        <f>+$A150</f>
        <v/>
      </c>
      <c r="DB150" s="339">
        <f>SUM(DC150:DJ150)</f>
        <v/>
      </c>
      <c r="DC150" s="2582">
        <f>+CR150/CQ150</f>
        <v/>
      </c>
      <c r="DD150" s="2582">
        <f>+CS150/CQ150</f>
        <v/>
      </c>
      <c r="DE150" s="2582">
        <f>+CT150/CQ150</f>
        <v/>
      </c>
      <c r="DF150" s="2582">
        <f>+CU150/CQ150</f>
        <v/>
      </c>
      <c r="DG150" s="2582">
        <f>+CV150/CQ150</f>
        <v/>
      </c>
      <c r="DH150" s="2582">
        <f>+CW150/CQ150</f>
        <v/>
      </c>
      <c r="DI150" s="2582">
        <f>+CX150/CQ150</f>
        <v/>
      </c>
      <c r="DJ150" s="2583">
        <f>+CY150/CQ150</f>
        <v/>
      </c>
      <c r="DL150" s="343" t="inlineStr">
        <is>
          <t>OTHER GOVT</t>
        </is>
      </c>
      <c r="DM150" s="344">
        <f>+DN150/DN154</f>
        <v/>
      </c>
      <c r="DN150" s="345">
        <f>SUM(DO150:DV150)</f>
        <v/>
      </c>
      <c r="DO150" s="346" t="n"/>
      <c r="DP150" s="346" t="n"/>
      <c r="DQ150" s="346" t="n"/>
      <c r="DR150" s="346" t="n"/>
      <c r="DS150" s="346" t="n"/>
      <c r="DT150" s="346" t="n"/>
      <c r="DU150" s="346" t="n"/>
      <c r="DV150" s="347" t="n"/>
      <c r="DW150" s="324" t="n"/>
      <c r="DX150" s="343">
        <f>+$A150</f>
        <v/>
      </c>
      <c r="DY150" s="339">
        <f>SUM(DZ150:EG150)</f>
        <v/>
      </c>
      <c r="DZ150" s="2582">
        <f>+DO150/DN150</f>
        <v/>
      </c>
      <c r="EA150" s="2582">
        <f>+DP150/DN150</f>
        <v/>
      </c>
      <c r="EB150" s="2582">
        <f>+DQ150/DN150</f>
        <v/>
      </c>
      <c r="EC150" s="2582">
        <f>+DR150/DN150</f>
        <v/>
      </c>
      <c r="ED150" s="2582">
        <f>+DS150/DN150</f>
        <v/>
      </c>
      <c r="EE150" s="2582">
        <f>+DT150/DN150</f>
        <v/>
      </c>
      <c r="EF150" s="2582">
        <f>+DU150/DN150</f>
        <v/>
      </c>
      <c r="EG150" s="2583">
        <f>+DV150/DN150</f>
        <v/>
      </c>
      <c r="EI150" s="343" t="inlineStr">
        <is>
          <t>OTHER GOVT</t>
        </is>
      </c>
      <c r="EJ150" s="344">
        <f>+EK150/EK154</f>
        <v/>
      </c>
      <c r="EK150" s="345">
        <f>SUM(EL150:ES150)</f>
        <v/>
      </c>
      <c r="EL150" s="346" t="n"/>
      <c r="EM150" s="346" t="n"/>
      <c r="EN150" s="346" t="n"/>
      <c r="EO150" s="346" t="n"/>
      <c r="EP150" s="346" t="n"/>
      <c r="EQ150" s="346" t="n"/>
      <c r="ER150" s="346" t="n"/>
      <c r="ES150" s="347" t="n"/>
      <c r="ET150" s="324" t="n"/>
      <c r="EU150" s="343">
        <f>+$A150</f>
        <v/>
      </c>
      <c r="EV150" s="339">
        <f>SUM(EW150:FD150)</f>
        <v/>
      </c>
      <c r="EW150" s="2582">
        <f>+EL150/EK150</f>
        <v/>
      </c>
      <c r="EX150" s="2582">
        <f>+EM150/EK150</f>
        <v/>
      </c>
      <c r="EY150" s="2582">
        <f>+EN150/EK150</f>
        <v/>
      </c>
      <c r="EZ150" s="2582">
        <f>+EO150/EK150</f>
        <v/>
      </c>
      <c r="FA150" s="2582">
        <f>+EP150/EK150</f>
        <v/>
      </c>
      <c r="FB150" s="2582">
        <f>+EQ150/EK150</f>
        <v/>
      </c>
      <c r="FC150" s="2582">
        <f>+ER150/EK150</f>
        <v/>
      </c>
      <c r="FD150" s="2583">
        <f>+ES150/EK150</f>
        <v/>
      </c>
      <c r="FF150" s="343" t="inlineStr">
        <is>
          <t>OTHER GOVT</t>
        </is>
      </c>
      <c r="FG150" s="344">
        <f>+FH150/FH154</f>
        <v/>
      </c>
      <c r="FH150" s="345">
        <f>SUM(FI150:FP150)</f>
        <v/>
      </c>
      <c r="FI150" s="346" t="n"/>
      <c r="FJ150" s="346" t="n"/>
      <c r="FK150" s="346" t="n"/>
      <c r="FL150" s="346" t="n"/>
      <c r="FM150" s="346" t="n"/>
      <c r="FN150" s="346" t="n"/>
      <c r="FO150" s="346" t="n"/>
      <c r="FP150" s="347" t="n"/>
      <c r="FQ150" s="324" t="n"/>
      <c r="FR150" s="343">
        <f>+$A150</f>
        <v/>
      </c>
      <c r="FS150" s="339">
        <f>SUM(FT150:GA150)</f>
        <v/>
      </c>
      <c r="FT150" s="2582">
        <f>+FI150/FH150</f>
        <v/>
      </c>
      <c r="FU150" s="2582">
        <f>+FJ150/FH150</f>
        <v/>
      </c>
      <c r="FV150" s="2582">
        <f>+FK150/FH150</f>
        <v/>
      </c>
      <c r="FW150" s="2582">
        <f>+FL150/FH150</f>
        <v/>
      </c>
      <c r="FX150" s="2582">
        <f>+FM150/FH150</f>
        <v/>
      </c>
      <c r="FY150" s="2582">
        <f>+FN150/FH150</f>
        <v/>
      </c>
      <c r="FZ150" s="2582">
        <f>+FO150/FH150</f>
        <v/>
      </c>
      <c r="GA150" s="2583">
        <f>+FP150/FH150</f>
        <v/>
      </c>
      <c r="GC150" s="343" t="inlineStr">
        <is>
          <t>OTHER GOVT</t>
        </is>
      </c>
      <c r="GD150" s="344">
        <f>+GE150/GE154</f>
        <v/>
      </c>
      <c r="GE150" s="345">
        <f>SUM(GF150:GM150)</f>
        <v/>
      </c>
      <c r="GF150" s="346" t="n"/>
      <c r="GG150" s="346" t="n"/>
      <c r="GH150" s="346" t="n"/>
      <c r="GI150" s="346" t="n"/>
      <c r="GJ150" s="346" t="n"/>
      <c r="GK150" s="346" t="n"/>
      <c r="GL150" s="346" t="n"/>
      <c r="GM150" s="347" t="n"/>
      <c r="GN150" s="324" t="n"/>
      <c r="GO150" s="343">
        <f>+$A150</f>
        <v/>
      </c>
      <c r="GP150" s="339">
        <f>SUM(GQ150:GX150)</f>
        <v/>
      </c>
      <c r="GQ150" s="2582">
        <f>+GF150/GE150</f>
        <v/>
      </c>
      <c r="GR150" s="2582">
        <f>+GG150/GE150</f>
        <v/>
      </c>
      <c r="GS150" s="2582">
        <f>+GH150/GE150</f>
        <v/>
      </c>
      <c r="GT150" s="2582">
        <f>+GI150/GE150</f>
        <v/>
      </c>
      <c r="GU150" s="2582">
        <f>+GJ150/GE150</f>
        <v/>
      </c>
      <c r="GV150" s="2582">
        <f>+GK150/GE150</f>
        <v/>
      </c>
      <c r="GW150" s="2582">
        <f>+GL150/GE150</f>
        <v/>
      </c>
      <c r="GX150" s="2583">
        <f>+GM150/GE150</f>
        <v/>
      </c>
      <c r="GZ150" s="343" t="inlineStr">
        <is>
          <t>OTHER GOVT</t>
        </is>
      </c>
      <c r="HA150" s="344">
        <f>+HB150/HB154</f>
        <v/>
      </c>
      <c r="HB150" s="345">
        <f>SUM(HC150:HJ150)</f>
        <v/>
      </c>
      <c r="HC150" s="346" t="n"/>
      <c r="HD150" s="346" t="n"/>
      <c r="HE150" s="346" t="n"/>
      <c r="HF150" s="346" t="n"/>
      <c r="HG150" s="346" t="n"/>
      <c r="HH150" s="346" t="n"/>
      <c r="HI150" s="346" t="n"/>
      <c r="HJ150" s="347" t="n"/>
      <c r="HK150" s="324" t="n"/>
      <c r="HL150" s="343">
        <f>+$A150</f>
        <v/>
      </c>
      <c r="HM150" s="339">
        <f>SUM(HN150:HU150)</f>
        <v/>
      </c>
      <c r="HN150" s="2582">
        <f>+HC150/HB150</f>
        <v/>
      </c>
      <c r="HO150" s="2582">
        <f>+HD150/HB150</f>
        <v/>
      </c>
      <c r="HP150" s="2582">
        <f>+HE150/HB150</f>
        <v/>
      </c>
      <c r="HQ150" s="2582">
        <f>+HF150/HB150</f>
        <v/>
      </c>
      <c r="HR150" s="2582">
        <f>+HG150/HB150</f>
        <v/>
      </c>
      <c r="HS150" s="2582">
        <f>+HH150/HB150</f>
        <v/>
      </c>
      <c r="HT150" s="2582">
        <f>+HI150/HB150</f>
        <v/>
      </c>
      <c r="HU150" s="2583">
        <f>+HJ150/HB150</f>
        <v/>
      </c>
      <c r="HW150" s="343" t="inlineStr">
        <is>
          <t>OTHER GOVT</t>
        </is>
      </c>
      <c r="HX150" s="344">
        <f>+HY150/HY154</f>
        <v/>
      </c>
      <c r="HY150" s="345">
        <f>SUM(HZ150:IG150)</f>
        <v/>
      </c>
      <c r="HZ150" s="346" t="n"/>
      <c r="IA150" s="346" t="n"/>
      <c r="IB150" s="346" t="n"/>
      <c r="IC150" s="346" t="n"/>
      <c r="ID150" s="346" t="n"/>
      <c r="IE150" s="346" t="n"/>
      <c r="IF150" s="346" t="n"/>
      <c r="IG150" s="347" t="n"/>
      <c r="IH150" s="324" t="n"/>
      <c r="II150" s="343">
        <f>+$A150</f>
        <v/>
      </c>
      <c r="IJ150" s="339">
        <f>SUM(IK150:IR150)</f>
        <v/>
      </c>
      <c r="IK150" s="2582">
        <f>+HZ150/HY150</f>
        <v/>
      </c>
      <c r="IL150" s="2582">
        <f>+IA150/HY150</f>
        <v/>
      </c>
      <c r="IM150" s="2582">
        <f>+IB150/HY150</f>
        <v/>
      </c>
      <c r="IN150" s="2582">
        <f>+IC150/HY150</f>
        <v/>
      </c>
      <c r="IO150" s="2582">
        <f>+ID150/HY150</f>
        <v/>
      </c>
      <c r="IP150" s="2582">
        <f>+IE150/HY150</f>
        <v/>
      </c>
      <c r="IQ150" s="2582">
        <f>+IF150/HY150</f>
        <v/>
      </c>
      <c r="IR150" s="2583">
        <f>+IG150/HY150</f>
        <v/>
      </c>
      <c r="IT150" s="343" t="inlineStr">
        <is>
          <t>OTHER GOVT</t>
        </is>
      </c>
      <c r="IU150" s="344">
        <f>+IV150/IV154</f>
        <v/>
      </c>
      <c r="IV150" s="345">
        <f>SUM(IW150:JD150)</f>
        <v/>
      </c>
      <c r="IW150" s="346" t="n"/>
      <c r="IX150" s="346" t="n"/>
      <c r="IY150" s="346" t="n"/>
      <c r="IZ150" s="346" t="n"/>
      <c r="JA150" s="346" t="n"/>
      <c r="JB150" s="346" t="n"/>
      <c r="JC150" s="346" t="n"/>
      <c r="JD150" s="347" t="n"/>
      <c r="JE150" s="324" t="n"/>
      <c r="JF150" s="343">
        <f>+$A150</f>
        <v/>
      </c>
      <c r="JG150" s="339">
        <f>SUM(JH150:JO150)</f>
        <v/>
      </c>
      <c r="JH150" s="2582">
        <f>+IW150/IV150</f>
        <v/>
      </c>
      <c r="JI150" s="2582">
        <f>+IX150/IV150</f>
        <v/>
      </c>
      <c r="JJ150" s="2582">
        <f>+IY150/IV150</f>
        <v/>
      </c>
      <c r="JK150" s="2582">
        <f>+IZ150/IV150</f>
        <v/>
      </c>
      <c r="JL150" s="2582">
        <f>+JA150/IV150</f>
        <v/>
      </c>
      <c r="JM150" s="2582">
        <f>+JB150/IV150</f>
        <v/>
      </c>
      <c r="JN150" s="2582">
        <f>+JC150/IV150</f>
        <v/>
      </c>
      <c r="JO150" s="2583">
        <f>+JD150/IV150</f>
        <v/>
      </c>
      <c r="JQ150" s="343" t="inlineStr">
        <is>
          <t>OTHER GOVT</t>
        </is>
      </c>
      <c r="JR150" s="344">
        <f>+JS150/JS154</f>
        <v/>
      </c>
      <c r="JS150" s="345">
        <f>SUM(JT150:KA150)</f>
        <v/>
      </c>
      <c r="JT150" s="346" t="n"/>
      <c r="JU150" s="346" t="n"/>
      <c r="JV150" s="346" t="n"/>
      <c r="JW150" s="346" t="n"/>
      <c r="JX150" s="346" t="n"/>
      <c r="JY150" s="346" t="n"/>
      <c r="JZ150" s="346" t="n"/>
      <c r="KA150" s="347" t="n"/>
      <c r="KB150" s="324" t="n"/>
      <c r="KC150" s="343">
        <f>+$A150</f>
        <v/>
      </c>
      <c r="KD150" s="339">
        <f>SUM(KE150:KL150)</f>
        <v/>
      </c>
      <c r="KE150" s="2582">
        <f>+JT150/JS150</f>
        <v/>
      </c>
      <c r="KF150" s="2582">
        <f>+JU150/JS150</f>
        <v/>
      </c>
      <c r="KG150" s="2582">
        <f>+JV150/JS150</f>
        <v/>
      </c>
      <c r="KH150" s="2582">
        <f>+JW150/JS150</f>
        <v/>
      </c>
      <c r="KI150" s="2582">
        <f>+JX150/JS150</f>
        <v/>
      </c>
      <c r="KJ150" s="2582">
        <f>+JY150/JS150</f>
        <v/>
      </c>
      <c r="KK150" s="2582">
        <f>+JZ150/JS150</f>
        <v/>
      </c>
      <c r="KL150" s="2583">
        <f>+KA150/JS150</f>
        <v/>
      </c>
    </row>
    <row r="151">
      <c r="A151" s="343" t="inlineStr">
        <is>
          <t>OTHER INELIG</t>
        </is>
      </c>
      <c r="B151" s="344">
        <f>+C151/C154</f>
        <v/>
      </c>
      <c r="C151" s="345">
        <f>SUM(D151:K151)</f>
        <v/>
      </c>
      <c r="D151" s="346">
        <f>AA151+AX151+BU151+CR151+DO151+EL151+FI151+GF151+HC151+HZ151+IW151+JT151</f>
        <v/>
      </c>
      <c r="E151" s="346">
        <f>AB151+AY151+BV151+CS151+DP151+EM151+FJ151+GG151+HD151+IA151+IX151+JU151</f>
        <v/>
      </c>
      <c r="F151" s="346">
        <f>AC151+AZ151+BW151+CT151+DQ151+EN151+FK151+GH151+HE151+IB151+IY151+JV151</f>
        <v/>
      </c>
      <c r="G151" s="346">
        <f>AD151+BA151+BX151+CU151+DR151+EO151+FL151+GI151+HF151+IC151+IZ151+JW151</f>
        <v/>
      </c>
      <c r="H151" s="346">
        <f>AE151+BB151+BY151+CV151+DS151+EP151+FM151+GJ151+HG151+ID151+JA151+JX151</f>
        <v/>
      </c>
      <c r="I151" s="346">
        <f>AF151+BC151+BZ151+CW151+DT151+EQ151+FN151+GK151+HH151+IE151+JB151+JY151</f>
        <v/>
      </c>
      <c r="J151" s="346">
        <f>AG151+BD151+CA151+CX151+DU151+ER151+FO151+GL151+HI151+IF151+JC151+JZ151</f>
        <v/>
      </c>
      <c r="K151" s="347">
        <f>AH151+BE151+CB151+CY151+DV151+ES151+FP151+GM151+HJ151+IG151+JD151+KA151</f>
        <v/>
      </c>
      <c r="L151" s="324" t="n"/>
      <c r="M151" s="343">
        <f>+$A151</f>
        <v/>
      </c>
      <c r="N151" s="339">
        <f>SUM(O151:V151)</f>
        <v/>
      </c>
      <c r="O151" s="2582">
        <f>+D151/$C151</f>
        <v/>
      </c>
      <c r="P151" s="2582">
        <f>+E151/$C151</f>
        <v/>
      </c>
      <c r="Q151" s="2582">
        <f>+F151/$C151</f>
        <v/>
      </c>
      <c r="R151" s="2582">
        <f>+G151/$C151</f>
        <v/>
      </c>
      <c r="S151" s="2582">
        <f>+H151/$C151</f>
        <v/>
      </c>
      <c r="T151" s="2582">
        <f>+I151/$C151</f>
        <v/>
      </c>
      <c r="U151" s="2582">
        <f>+J151/$C151</f>
        <v/>
      </c>
      <c r="V151" s="2583">
        <f>+K151/$C151</f>
        <v/>
      </c>
      <c r="X151" s="343" t="inlineStr">
        <is>
          <t>OTHER INELIG</t>
        </is>
      </c>
      <c r="Y151" s="344">
        <f>+Z151/Z154</f>
        <v/>
      </c>
      <c r="Z151" s="345">
        <f>SUM(AA151:AH151)</f>
        <v/>
      </c>
      <c r="AA151" s="346" t="n"/>
      <c r="AB151" s="346" t="n"/>
      <c r="AC151" s="346" t="n"/>
      <c r="AD151" s="346" t="n"/>
      <c r="AE151" s="346" t="n"/>
      <c r="AF151" s="346" t="n"/>
      <c r="AG151" s="346" t="n"/>
      <c r="AH151" s="347" t="n"/>
      <c r="AI151" s="324" t="n"/>
      <c r="AJ151" s="343">
        <f>+$A151</f>
        <v/>
      </c>
      <c r="AK151" s="339">
        <f>SUM(AL151:AS151)</f>
        <v/>
      </c>
      <c r="AL151" s="2582">
        <f>+AA151/Z151</f>
        <v/>
      </c>
      <c r="AM151" s="2582">
        <f>+AB151/Z151</f>
        <v/>
      </c>
      <c r="AN151" s="2582">
        <f>+AC151/Z151</f>
        <v/>
      </c>
      <c r="AO151" s="2582">
        <f>+AD151/Z151</f>
        <v/>
      </c>
      <c r="AP151" s="2582">
        <f>+AE151/Z151</f>
        <v/>
      </c>
      <c r="AQ151" s="2582">
        <f>+AF151/Z151</f>
        <v/>
      </c>
      <c r="AR151" s="2582">
        <f>+AG151/Z151</f>
        <v/>
      </c>
      <c r="AS151" s="2583">
        <f>+AH151/Z151</f>
        <v/>
      </c>
      <c r="AU151" s="343" t="inlineStr">
        <is>
          <t>OTHER INELIG</t>
        </is>
      </c>
      <c r="AV151" s="344">
        <f>+AW151/AW154</f>
        <v/>
      </c>
      <c r="AW151" s="345">
        <f>SUM(AX151:BE151)</f>
        <v/>
      </c>
      <c r="AX151" s="346" t="n"/>
      <c r="AY151" s="346" t="n"/>
      <c r="AZ151" s="346" t="n"/>
      <c r="BA151" s="346" t="n"/>
      <c r="BB151" s="346" t="n"/>
      <c r="BC151" s="346" t="n"/>
      <c r="BD151" s="346" t="n"/>
      <c r="BE151" s="347" t="n"/>
      <c r="BF151" s="324" t="n"/>
      <c r="BG151" s="343">
        <f>+$A151</f>
        <v/>
      </c>
      <c r="BH151" s="339">
        <f>SUM(BI151:BP151)</f>
        <v/>
      </c>
      <c r="BI151" s="2582">
        <f>+AX151/AW151</f>
        <v/>
      </c>
      <c r="BJ151" s="2582">
        <f>+AY151/AW151</f>
        <v/>
      </c>
      <c r="BK151" s="2582">
        <f>+AZ151/AW151</f>
        <v/>
      </c>
      <c r="BL151" s="2582">
        <f>+BA151/AW151</f>
        <v/>
      </c>
      <c r="BM151" s="2582">
        <f>+BB151/AW151</f>
        <v/>
      </c>
      <c r="BN151" s="2582">
        <f>+BC151/AW151</f>
        <v/>
      </c>
      <c r="BO151" s="2582">
        <f>+BD151/AW151</f>
        <v/>
      </c>
      <c r="BP151" s="2583">
        <f>+BE151/AW151</f>
        <v/>
      </c>
      <c r="BR151" s="343" t="inlineStr">
        <is>
          <t>OTHER INELIG</t>
        </is>
      </c>
      <c r="BS151" s="344">
        <f>+BT151/BT154</f>
        <v/>
      </c>
      <c r="BT151" s="345">
        <f>SUM(BU151:CB151)</f>
        <v/>
      </c>
      <c r="BU151" s="346" t="n"/>
      <c r="BV151" s="346" t="n"/>
      <c r="BW151" s="346" t="n"/>
      <c r="BX151" s="346" t="n"/>
      <c r="BY151" s="346" t="n"/>
      <c r="BZ151" s="346" t="n"/>
      <c r="CA151" s="346" t="n"/>
      <c r="CB151" s="347" t="n"/>
      <c r="CC151" s="324" t="n"/>
      <c r="CD151" s="343">
        <f>+$A151</f>
        <v/>
      </c>
      <c r="CE151" s="339">
        <f>SUM(CF151:CM151)</f>
        <v/>
      </c>
      <c r="CF151" s="2582">
        <f>+BU151/BT151</f>
        <v/>
      </c>
      <c r="CG151" s="2582">
        <f>+BV151/BT151</f>
        <v/>
      </c>
      <c r="CH151" s="2582">
        <f>+BW151/BT151</f>
        <v/>
      </c>
      <c r="CI151" s="2582">
        <f>+BX151/BT151</f>
        <v/>
      </c>
      <c r="CJ151" s="2582">
        <f>+BY151/BT151</f>
        <v/>
      </c>
      <c r="CK151" s="2582">
        <f>+BZ151/BT151</f>
        <v/>
      </c>
      <c r="CL151" s="2582">
        <f>+CA151/BT151</f>
        <v/>
      </c>
      <c r="CM151" s="2583">
        <f>+CB151/BT151</f>
        <v/>
      </c>
      <c r="CO151" s="343" t="inlineStr">
        <is>
          <t>OTHER INELIG</t>
        </is>
      </c>
      <c r="CP151" s="344">
        <f>+CQ151/CQ154</f>
        <v/>
      </c>
      <c r="CQ151" s="345">
        <f>SUM(CR151:CY151)</f>
        <v/>
      </c>
      <c r="CR151" s="346" t="n"/>
      <c r="CS151" s="346" t="n"/>
      <c r="CT151" s="346" t="n"/>
      <c r="CU151" s="346" t="n"/>
      <c r="CV151" s="346" t="n"/>
      <c r="CW151" s="346" t="n"/>
      <c r="CX151" s="346" t="n"/>
      <c r="CY151" s="347" t="n"/>
      <c r="CZ151" s="324" t="n"/>
      <c r="DA151" s="343">
        <f>+$A151</f>
        <v/>
      </c>
      <c r="DB151" s="339">
        <f>SUM(DC151:DJ151)</f>
        <v/>
      </c>
      <c r="DC151" s="2582">
        <f>+CR151/CQ151</f>
        <v/>
      </c>
      <c r="DD151" s="2582">
        <f>+CS151/CQ151</f>
        <v/>
      </c>
      <c r="DE151" s="2582">
        <f>+CT151/CQ151</f>
        <v/>
      </c>
      <c r="DF151" s="2582">
        <f>+CU151/CQ151</f>
        <v/>
      </c>
      <c r="DG151" s="2582">
        <f>+CV151/CQ151</f>
        <v/>
      </c>
      <c r="DH151" s="2582">
        <f>+CW151/CQ151</f>
        <v/>
      </c>
      <c r="DI151" s="2582">
        <f>+CX151/CQ151</f>
        <v/>
      </c>
      <c r="DJ151" s="2583">
        <f>+CY151/CQ151</f>
        <v/>
      </c>
      <c r="DL151" s="343" t="inlineStr">
        <is>
          <t>OTHER INELIG</t>
        </is>
      </c>
      <c r="DM151" s="344">
        <f>+DN151/DN154</f>
        <v/>
      </c>
      <c r="DN151" s="345">
        <f>SUM(DO151:DV151)</f>
        <v/>
      </c>
      <c r="DO151" s="346" t="n"/>
      <c r="DP151" s="346" t="n"/>
      <c r="DQ151" s="346" t="n"/>
      <c r="DR151" s="346" t="n"/>
      <c r="DS151" s="346" t="n"/>
      <c r="DT151" s="346" t="n"/>
      <c r="DU151" s="346" t="n"/>
      <c r="DV151" s="347" t="n"/>
      <c r="DW151" s="324" t="n"/>
      <c r="DX151" s="343">
        <f>+$A151</f>
        <v/>
      </c>
      <c r="DY151" s="339">
        <f>SUM(DZ151:EG151)</f>
        <v/>
      </c>
      <c r="DZ151" s="2582">
        <f>+DO151/DN151</f>
        <v/>
      </c>
      <c r="EA151" s="2582">
        <f>+DP151/DN151</f>
        <v/>
      </c>
      <c r="EB151" s="2582">
        <f>+DQ151/DN151</f>
        <v/>
      </c>
      <c r="EC151" s="2582">
        <f>+DR151/DN151</f>
        <v/>
      </c>
      <c r="ED151" s="2582">
        <f>+DS151/DN151</f>
        <v/>
      </c>
      <c r="EE151" s="2582">
        <f>+DT151/DN151</f>
        <v/>
      </c>
      <c r="EF151" s="2582">
        <f>+DU151/DN151</f>
        <v/>
      </c>
      <c r="EG151" s="2583">
        <f>+DV151/DN151</f>
        <v/>
      </c>
      <c r="EI151" s="343" t="inlineStr">
        <is>
          <t>OTHER INELIG</t>
        </is>
      </c>
      <c r="EJ151" s="344">
        <f>+EK151/EK154</f>
        <v/>
      </c>
      <c r="EK151" s="345">
        <f>SUM(EL151:ES151)</f>
        <v/>
      </c>
      <c r="EL151" s="346" t="n"/>
      <c r="EM151" s="346" t="n"/>
      <c r="EN151" s="346" t="n"/>
      <c r="EO151" s="346" t="n"/>
      <c r="EP151" s="346" t="n"/>
      <c r="EQ151" s="346" t="n"/>
      <c r="ER151" s="346" t="n"/>
      <c r="ES151" s="347" t="n"/>
      <c r="ET151" s="324" t="n"/>
      <c r="EU151" s="343">
        <f>+$A151</f>
        <v/>
      </c>
      <c r="EV151" s="339">
        <f>SUM(EW151:FD151)</f>
        <v/>
      </c>
      <c r="EW151" s="2582">
        <f>+EL151/EK151</f>
        <v/>
      </c>
      <c r="EX151" s="2582">
        <f>+EM151/EK151</f>
        <v/>
      </c>
      <c r="EY151" s="2582">
        <f>+EN151/EK151</f>
        <v/>
      </c>
      <c r="EZ151" s="2582">
        <f>+EO151/EK151</f>
        <v/>
      </c>
      <c r="FA151" s="2582">
        <f>+EP151/EK151</f>
        <v/>
      </c>
      <c r="FB151" s="2582">
        <f>+EQ151/EK151</f>
        <v/>
      </c>
      <c r="FC151" s="2582">
        <f>+ER151/EK151</f>
        <v/>
      </c>
      <c r="FD151" s="2583">
        <f>+ES151/EK151</f>
        <v/>
      </c>
      <c r="FF151" s="343" t="inlineStr">
        <is>
          <t>OTHER INELIG</t>
        </is>
      </c>
      <c r="FG151" s="344">
        <f>+FH151/FH154</f>
        <v/>
      </c>
      <c r="FH151" s="345">
        <f>SUM(FI151:FP151)</f>
        <v/>
      </c>
      <c r="FI151" s="346" t="n"/>
      <c r="FJ151" s="346" t="n"/>
      <c r="FK151" s="346" t="n"/>
      <c r="FL151" s="346" t="n"/>
      <c r="FM151" s="346" t="n"/>
      <c r="FN151" s="346" t="n"/>
      <c r="FO151" s="346" t="n"/>
      <c r="FP151" s="347" t="n"/>
      <c r="FQ151" s="324" t="n"/>
      <c r="FR151" s="343">
        <f>+$A151</f>
        <v/>
      </c>
      <c r="FS151" s="339">
        <f>SUM(FT151:GA151)</f>
        <v/>
      </c>
      <c r="FT151" s="2582">
        <f>+FI151/FH151</f>
        <v/>
      </c>
      <c r="FU151" s="2582">
        <f>+FJ151/FH151</f>
        <v/>
      </c>
      <c r="FV151" s="2582">
        <f>+FK151/FH151</f>
        <v/>
      </c>
      <c r="FW151" s="2582">
        <f>+FL151/FH151</f>
        <v/>
      </c>
      <c r="FX151" s="2582">
        <f>+FM151/FH151</f>
        <v/>
      </c>
      <c r="FY151" s="2582">
        <f>+FN151/FH151</f>
        <v/>
      </c>
      <c r="FZ151" s="2582">
        <f>+FO151/FH151</f>
        <v/>
      </c>
      <c r="GA151" s="2583">
        <f>+FP151/FH151</f>
        <v/>
      </c>
      <c r="GC151" s="343" t="inlineStr">
        <is>
          <t>OTHER INELIG</t>
        </is>
      </c>
      <c r="GD151" s="344">
        <f>+GE151/GE154</f>
        <v/>
      </c>
      <c r="GE151" s="345">
        <f>SUM(GF151:GM151)</f>
        <v/>
      </c>
      <c r="GF151" s="346" t="n"/>
      <c r="GG151" s="346" t="n"/>
      <c r="GH151" s="346" t="n"/>
      <c r="GI151" s="346" t="n"/>
      <c r="GJ151" s="346" t="n"/>
      <c r="GK151" s="346" t="n"/>
      <c r="GL151" s="346" t="n"/>
      <c r="GM151" s="347" t="n"/>
      <c r="GN151" s="324" t="n"/>
      <c r="GO151" s="343">
        <f>+$A151</f>
        <v/>
      </c>
      <c r="GP151" s="339">
        <f>SUM(GQ151:GX151)</f>
        <v/>
      </c>
      <c r="GQ151" s="2582">
        <f>+GF151/GE151</f>
        <v/>
      </c>
      <c r="GR151" s="2582">
        <f>+GG151/GE151</f>
        <v/>
      </c>
      <c r="GS151" s="2582">
        <f>+GH151/GE151</f>
        <v/>
      </c>
      <c r="GT151" s="2582">
        <f>+GI151/GE151</f>
        <v/>
      </c>
      <c r="GU151" s="2582">
        <f>+GJ151/GE151</f>
        <v/>
      </c>
      <c r="GV151" s="2582">
        <f>+GK151/GE151</f>
        <v/>
      </c>
      <c r="GW151" s="2582">
        <f>+GL151/GE151</f>
        <v/>
      </c>
      <c r="GX151" s="2583">
        <f>+GM151/GE151</f>
        <v/>
      </c>
      <c r="GZ151" s="343" t="inlineStr">
        <is>
          <t>OTHER INELIG</t>
        </is>
      </c>
      <c r="HA151" s="344">
        <f>+HB151/HB154</f>
        <v/>
      </c>
      <c r="HB151" s="345">
        <f>SUM(HC151:HJ151)</f>
        <v/>
      </c>
      <c r="HC151" s="346" t="n"/>
      <c r="HD151" s="346" t="n"/>
      <c r="HE151" s="346" t="n"/>
      <c r="HF151" s="346" t="n"/>
      <c r="HG151" s="346" t="n"/>
      <c r="HH151" s="346" t="n"/>
      <c r="HI151" s="346" t="n"/>
      <c r="HJ151" s="347" t="n"/>
      <c r="HK151" s="324" t="n"/>
      <c r="HL151" s="343">
        <f>+$A151</f>
        <v/>
      </c>
      <c r="HM151" s="339">
        <f>SUM(HN151:HU151)</f>
        <v/>
      </c>
      <c r="HN151" s="2582">
        <f>+HC151/HB151</f>
        <v/>
      </c>
      <c r="HO151" s="2582">
        <f>+HD151/HB151</f>
        <v/>
      </c>
      <c r="HP151" s="2582">
        <f>+HE151/HB151</f>
        <v/>
      </c>
      <c r="HQ151" s="2582">
        <f>+HF151/HB151</f>
        <v/>
      </c>
      <c r="HR151" s="2582">
        <f>+HG151/HB151</f>
        <v/>
      </c>
      <c r="HS151" s="2582">
        <f>+HH151/HB151</f>
        <v/>
      </c>
      <c r="HT151" s="2582">
        <f>+HI151/HB151</f>
        <v/>
      </c>
      <c r="HU151" s="2583">
        <f>+HJ151/HB151</f>
        <v/>
      </c>
      <c r="HW151" s="343" t="inlineStr">
        <is>
          <t>OTHER INELIG</t>
        </is>
      </c>
      <c r="HX151" s="344">
        <f>+HY151/HY154</f>
        <v/>
      </c>
      <c r="HY151" s="345">
        <f>SUM(HZ151:IG151)</f>
        <v/>
      </c>
      <c r="HZ151" s="346" t="n"/>
      <c r="IA151" s="346" t="n"/>
      <c r="IB151" s="346" t="n"/>
      <c r="IC151" s="346" t="n"/>
      <c r="ID151" s="346" t="n"/>
      <c r="IE151" s="346" t="n"/>
      <c r="IF151" s="346" t="n"/>
      <c r="IG151" s="347" t="n"/>
      <c r="IH151" s="324" t="n"/>
      <c r="II151" s="343">
        <f>+$A151</f>
        <v/>
      </c>
      <c r="IJ151" s="339">
        <f>SUM(IK151:IR151)</f>
        <v/>
      </c>
      <c r="IK151" s="2582">
        <f>+HZ151/HY151</f>
        <v/>
      </c>
      <c r="IL151" s="2582">
        <f>+IA151/HY151</f>
        <v/>
      </c>
      <c r="IM151" s="2582">
        <f>+IB151/HY151</f>
        <v/>
      </c>
      <c r="IN151" s="2582">
        <f>+IC151/HY151</f>
        <v/>
      </c>
      <c r="IO151" s="2582">
        <f>+ID151/HY151</f>
        <v/>
      </c>
      <c r="IP151" s="2582">
        <f>+IE151/HY151</f>
        <v/>
      </c>
      <c r="IQ151" s="2582">
        <f>+IF151/HY151</f>
        <v/>
      </c>
      <c r="IR151" s="2583">
        <f>+IG151/HY151</f>
        <v/>
      </c>
      <c r="IT151" s="343" t="inlineStr">
        <is>
          <t>OTHER INELIG</t>
        </is>
      </c>
      <c r="IU151" s="344">
        <f>+IV151/IV154</f>
        <v/>
      </c>
      <c r="IV151" s="345">
        <f>SUM(IW151:JD151)</f>
        <v/>
      </c>
      <c r="IW151" s="346" t="n"/>
      <c r="IX151" s="346" t="n"/>
      <c r="IY151" s="346" t="n"/>
      <c r="IZ151" s="346" t="n"/>
      <c r="JA151" s="346" t="n"/>
      <c r="JB151" s="346" t="n"/>
      <c r="JC151" s="346" t="n"/>
      <c r="JD151" s="347" t="n"/>
      <c r="JE151" s="324" t="n"/>
      <c r="JF151" s="343">
        <f>+$A151</f>
        <v/>
      </c>
      <c r="JG151" s="339">
        <f>SUM(JH151:JO151)</f>
        <v/>
      </c>
      <c r="JH151" s="2582">
        <f>+IW151/IV151</f>
        <v/>
      </c>
      <c r="JI151" s="2582">
        <f>+IX151/IV151</f>
        <v/>
      </c>
      <c r="JJ151" s="2582">
        <f>+IY151/IV151</f>
        <v/>
      </c>
      <c r="JK151" s="2582">
        <f>+IZ151/IV151</f>
        <v/>
      </c>
      <c r="JL151" s="2582">
        <f>+JA151/IV151</f>
        <v/>
      </c>
      <c r="JM151" s="2582">
        <f>+JB151/IV151</f>
        <v/>
      </c>
      <c r="JN151" s="2582">
        <f>+JC151/IV151</f>
        <v/>
      </c>
      <c r="JO151" s="2583">
        <f>+JD151/IV151</f>
        <v/>
      </c>
      <c r="JQ151" s="343" t="inlineStr">
        <is>
          <t>OTHER INELIG</t>
        </is>
      </c>
      <c r="JR151" s="344">
        <f>+JS151/JS154</f>
        <v/>
      </c>
      <c r="JS151" s="345">
        <f>SUM(JT151:KA151)</f>
        <v/>
      </c>
      <c r="JT151" s="346" t="n"/>
      <c r="JU151" s="346" t="n"/>
      <c r="JV151" s="346" t="n"/>
      <c r="JW151" s="346" t="n"/>
      <c r="JX151" s="346" t="n"/>
      <c r="JY151" s="346" t="n"/>
      <c r="JZ151" s="346" t="n"/>
      <c r="KA151" s="347" t="n"/>
      <c r="KB151" s="324" t="n"/>
      <c r="KC151" s="343">
        <f>+$A151</f>
        <v/>
      </c>
      <c r="KD151" s="339">
        <f>SUM(KE151:KL151)</f>
        <v/>
      </c>
      <c r="KE151" s="2582">
        <f>+JT151/JS151</f>
        <v/>
      </c>
      <c r="KF151" s="2582">
        <f>+JU151/JS151</f>
        <v/>
      </c>
      <c r="KG151" s="2582">
        <f>+JV151/JS151</f>
        <v/>
      </c>
      <c r="KH151" s="2582">
        <f>+JW151/JS151</f>
        <v/>
      </c>
      <c r="KI151" s="2582">
        <f>+JX151/JS151</f>
        <v/>
      </c>
      <c r="KJ151" s="2582">
        <f>+JY151/JS151</f>
        <v/>
      </c>
      <c r="KK151" s="2582">
        <f>+JZ151/JS151</f>
        <v/>
      </c>
      <c r="KL151" s="2583">
        <f>+KA151/JS151</f>
        <v/>
      </c>
    </row>
    <row r="152">
      <c r="A152" s="343" t="inlineStr">
        <is>
          <t>SELF PAY</t>
        </is>
      </c>
      <c r="B152" s="344">
        <f>+C152/C154</f>
        <v/>
      </c>
      <c r="C152" s="345">
        <f>SUM(D152:K152)</f>
        <v/>
      </c>
      <c r="D152" s="346">
        <f>AA152+AX152+BU152+CR152+DO152+EL152+FI152+GF152+HC152+HZ152+IW152+JT152</f>
        <v/>
      </c>
      <c r="E152" s="346">
        <f>AB152+AY152+BV152+CS152+DP152+EM152+FJ152+GG152+HD152+IA152+IX152+JU152</f>
        <v/>
      </c>
      <c r="F152" s="346">
        <f>AC152+AZ152+BW152+CT152+DQ152+EN152+FK152+GH152+HE152+IB152+IY152+JV152</f>
        <v/>
      </c>
      <c r="G152" s="346">
        <f>AD152+BA152+BX152+CU152+DR152+EO152+FL152+GI152+HF152+IC152+IZ152+JW152</f>
        <v/>
      </c>
      <c r="H152" s="346">
        <f>AE152+BB152+BY152+CV152+DS152+EP152+FM152+GJ152+HG152+ID152+JA152+JX152</f>
        <v/>
      </c>
      <c r="I152" s="346">
        <f>AF152+BC152+BZ152+CW152+DT152+EQ152+FN152+GK152+HH152+IE152+JB152+JY152</f>
        <v/>
      </c>
      <c r="J152" s="346">
        <f>AG152+BD152+CA152+CX152+DU152+ER152+FO152+GL152+HI152+IF152+JC152+JZ152</f>
        <v/>
      </c>
      <c r="K152" s="347">
        <f>AH152+BE152+CB152+CY152+DV152+ES152+FP152+GM152+HJ152+IG152+JD152+KA152</f>
        <v/>
      </c>
      <c r="L152" s="324" t="n"/>
      <c r="M152" s="343">
        <f>+$A152</f>
        <v/>
      </c>
      <c r="N152" s="339">
        <f>SUM(O152:V152)</f>
        <v/>
      </c>
      <c r="O152" s="2582">
        <f>+D152/$C152</f>
        <v/>
      </c>
      <c r="P152" s="2582">
        <f>+E152/$C152</f>
        <v/>
      </c>
      <c r="Q152" s="2582">
        <f>+F152/$C152</f>
        <v/>
      </c>
      <c r="R152" s="2582">
        <f>+G152/$C152</f>
        <v/>
      </c>
      <c r="S152" s="2582">
        <f>+H152/$C152</f>
        <v/>
      </c>
      <c r="T152" s="2582">
        <f>+I152/$C152</f>
        <v/>
      </c>
      <c r="U152" s="2582">
        <f>+J152/$C152</f>
        <v/>
      </c>
      <c r="V152" s="2583">
        <f>+K152/$C152</f>
        <v/>
      </c>
      <c r="X152" s="343" t="inlineStr">
        <is>
          <t>SELF PAY</t>
        </is>
      </c>
      <c r="Y152" s="344">
        <f>+Z152/Z154</f>
        <v/>
      </c>
      <c r="Z152" s="345">
        <f>SUM(AA152:AH152)</f>
        <v/>
      </c>
      <c r="AA152" s="346" t="n"/>
      <c r="AB152" s="346" t="n"/>
      <c r="AC152" s="346" t="n"/>
      <c r="AD152" s="346" t="n"/>
      <c r="AE152" s="346" t="n"/>
      <c r="AF152" s="346" t="n"/>
      <c r="AG152" s="346" t="n"/>
      <c r="AH152" s="347" t="n"/>
      <c r="AI152" s="324" t="n"/>
      <c r="AJ152" s="343">
        <f>+$A152</f>
        <v/>
      </c>
      <c r="AK152" s="339">
        <f>SUM(AL152:AS152)</f>
        <v/>
      </c>
      <c r="AL152" s="2582">
        <f>+AA152/Z152</f>
        <v/>
      </c>
      <c r="AM152" s="2582">
        <f>+AB152/Z152</f>
        <v/>
      </c>
      <c r="AN152" s="2582">
        <f>+AC152/Z152</f>
        <v/>
      </c>
      <c r="AO152" s="2582">
        <f>+AD152/Z152</f>
        <v/>
      </c>
      <c r="AP152" s="2582">
        <f>+AE152/Z152</f>
        <v/>
      </c>
      <c r="AQ152" s="2582">
        <f>+AF152/Z152</f>
        <v/>
      </c>
      <c r="AR152" s="2582">
        <f>+AG152/Z152</f>
        <v/>
      </c>
      <c r="AS152" s="2583">
        <f>+AH152/Z152</f>
        <v/>
      </c>
      <c r="AU152" s="343" t="inlineStr">
        <is>
          <t>SELF PAY</t>
        </is>
      </c>
      <c r="AV152" s="344">
        <f>+AW152/AW154</f>
        <v/>
      </c>
      <c r="AW152" s="345">
        <f>SUM(AX152:BE152)</f>
        <v/>
      </c>
      <c r="AX152" s="346" t="n"/>
      <c r="AY152" s="346" t="n"/>
      <c r="AZ152" s="346" t="n"/>
      <c r="BA152" s="346" t="n"/>
      <c r="BB152" s="346" t="n"/>
      <c r="BC152" s="346" t="n"/>
      <c r="BD152" s="346" t="n"/>
      <c r="BE152" s="347" t="n"/>
      <c r="BF152" s="324" t="n"/>
      <c r="BG152" s="343">
        <f>+$A152</f>
        <v/>
      </c>
      <c r="BH152" s="339">
        <f>SUM(BI152:BP152)</f>
        <v/>
      </c>
      <c r="BI152" s="2582">
        <f>+AX152/AW152</f>
        <v/>
      </c>
      <c r="BJ152" s="2582">
        <f>+AY152/AW152</f>
        <v/>
      </c>
      <c r="BK152" s="2582">
        <f>+AZ152/AW152</f>
        <v/>
      </c>
      <c r="BL152" s="2582">
        <f>+BA152/AW152</f>
        <v/>
      </c>
      <c r="BM152" s="2582">
        <f>+BB152/AW152</f>
        <v/>
      </c>
      <c r="BN152" s="2582">
        <f>+BC152/AW152</f>
        <v/>
      </c>
      <c r="BO152" s="2582">
        <f>+BD152/AW152</f>
        <v/>
      </c>
      <c r="BP152" s="2583">
        <f>+BE152/AW152</f>
        <v/>
      </c>
      <c r="BR152" s="343" t="inlineStr">
        <is>
          <t>SELF PAY</t>
        </is>
      </c>
      <c r="BS152" s="344">
        <f>+BT152/BT154</f>
        <v/>
      </c>
      <c r="BT152" s="345">
        <f>SUM(BU152:CB152)</f>
        <v/>
      </c>
      <c r="BU152" s="346" t="n"/>
      <c r="BV152" s="346" t="n"/>
      <c r="BW152" s="346" t="n"/>
      <c r="BX152" s="346" t="n"/>
      <c r="BY152" s="346" t="n"/>
      <c r="BZ152" s="346" t="n"/>
      <c r="CA152" s="346" t="n"/>
      <c r="CB152" s="347" t="n"/>
      <c r="CC152" s="324" t="n"/>
      <c r="CD152" s="343">
        <f>+$A152</f>
        <v/>
      </c>
      <c r="CE152" s="339">
        <f>SUM(CF152:CM152)</f>
        <v/>
      </c>
      <c r="CF152" s="2582">
        <f>+BU152/BT152</f>
        <v/>
      </c>
      <c r="CG152" s="2582">
        <f>+BV152/BT152</f>
        <v/>
      </c>
      <c r="CH152" s="2582">
        <f>+BW152/BT152</f>
        <v/>
      </c>
      <c r="CI152" s="2582">
        <f>+BX152/BT152</f>
        <v/>
      </c>
      <c r="CJ152" s="2582">
        <f>+BY152/BT152</f>
        <v/>
      </c>
      <c r="CK152" s="2582">
        <f>+BZ152/BT152</f>
        <v/>
      </c>
      <c r="CL152" s="2582">
        <f>+CA152/BT152</f>
        <v/>
      </c>
      <c r="CM152" s="2583">
        <f>+CB152/BT152</f>
        <v/>
      </c>
      <c r="CO152" s="343" t="inlineStr">
        <is>
          <t>SELF PAY</t>
        </is>
      </c>
      <c r="CP152" s="344">
        <f>+CQ152/CQ154</f>
        <v/>
      </c>
      <c r="CQ152" s="345">
        <f>SUM(CR152:CY152)</f>
        <v/>
      </c>
      <c r="CR152" s="346" t="n"/>
      <c r="CS152" s="346" t="n"/>
      <c r="CT152" s="346" t="n"/>
      <c r="CU152" s="346" t="n"/>
      <c r="CV152" s="346" t="n"/>
      <c r="CW152" s="346" t="n"/>
      <c r="CX152" s="346" t="n"/>
      <c r="CY152" s="347" t="n"/>
      <c r="CZ152" s="324" t="n"/>
      <c r="DA152" s="343">
        <f>+$A152</f>
        <v/>
      </c>
      <c r="DB152" s="339">
        <f>SUM(DC152:DJ152)</f>
        <v/>
      </c>
      <c r="DC152" s="2582">
        <f>+CR152/CQ152</f>
        <v/>
      </c>
      <c r="DD152" s="2582">
        <f>+CS152/CQ152</f>
        <v/>
      </c>
      <c r="DE152" s="2582">
        <f>+CT152/CQ152</f>
        <v/>
      </c>
      <c r="DF152" s="2582">
        <f>+CU152/CQ152</f>
        <v/>
      </c>
      <c r="DG152" s="2582">
        <f>+CV152/CQ152</f>
        <v/>
      </c>
      <c r="DH152" s="2582">
        <f>+CW152/CQ152</f>
        <v/>
      </c>
      <c r="DI152" s="2582">
        <f>+CX152/CQ152</f>
        <v/>
      </c>
      <c r="DJ152" s="2583">
        <f>+CY152/CQ152</f>
        <v/>
      </c>
      <c r="DL152" s="343" t="inlineStr">
        <is>
          <t>SELF PAY</t>
        </is>
      </c>
      <c r="DM152" s="344">
        <f>+DN152/DN154</f>
        <v/>
      </c>
      <c r="DN152" s="345">
        <f>SUM(DO152:DV152)</f>
        <v/>
      </c>
      <c r="DO152" s="346" t="n"/>
      <c r="DP152" s="346" t="n"/>
      <c r="DQ152" s="346" t="n"/>
      <c r="DR152" s="346" t="n"/>
      <c r="DS152" s="346" t="n"/>
      <c r="DT152" s="346" t="n"/>
      <c r="DU152" s="346" t="n"/>
      <c r="DV152" s="347" t="n"/>
      <c r="DW152" s="324" t="n"/>
      <c r="DX152" s="343">
        <f>+$A152</f>
        <v/>
      </c>
      <c r="DY152" s="339">
        <f>SUM(DZ152:EG152)</f>
        <v/>
      </c>
      <c r="DZ152" s="2582">
        <f>+DO152/DN152</f>
        <v/>
      </c>
      <c r="EA152" s="2582">
        <f>+DP152/DN152</f>
        <v/>
      </c>
      <c r="EB152" s="2582">
        <f>+DQ152/DN152</f>
        <v/>
      </c>
      <c r="EC152" s="2582">
        <f>+DR152/DN152</f>
        <v/>
      </c>
      <c r="ED152" s="2582">
        <f>+DS152/DN152</f>
        <v/>
      </c>
      <c r="EE152" s="2582">
        <f>+DT152/DN152</f>
        <v/>
      </c>
      <c r="EF152" s="2582">
        <f>+DU152/DN152</f>
        <v/>
      </c>
      <c r="EG152" s="2583">
        <f>+DV152/DN152</f>
        <v/>
      </c>
      <c r="EI152" s="343" t="inlineStr">
        <is>
          <t>SELF PAY</t>
        </is>
      </c>
      <c r="EJ152" s="344">
        <f>+EK152/EK154</f>
        <v/>
      </c>
      <c r="EK152" s="345">
        <f>SUM(EL152:ES152)</f>
        <v/>
      </c>
      <c r="EL152" s="346" t="n"/>
      <c r="EM152" s="346" t="n"/>
      <c r="EN152" s="346" t="n"/>
      <c r="EO152" s="346" t="n"/>
      <c r="EP152" s="346" t="n"/>
      <c r="EQ152" s="346" t="n"/>
      <c r="ER152" s="346" t="n"/>
      <c r="ES152" s="347" t="n"/>
      <c r="ET152" s="324" t="n"/>
      <c r="EU152" s="343">
        <f>+$A152</f>
        <v/>
      </c>
      <c r="EV152" s="339">
        <f>SUM(EW152:FD152)</f>
        <v/>
      </c>
      <c r="EW152" s="2582">
        <f>+EL152/EK152</f>
        <v/>
      </c>
      <c r="EX152" s="2582">
        <f>+EM152/EK152</f>
        <v/>
      </c>
      <c r="EY152" s="2582">
        <f>+EN152/EK152</f>
        <v/>
      </c>
      <c r="EZ152" s="2582">
        <f>+EO152/EK152</f>
        <v/>
      </c>
      <c r="FA152" s="2582">
        <f>+EP152/EK152</f>
        <v/>
      </c>
      <c r="FB152" s="2582">
        <f>+EQ152/EK152</f>
        <v/>
      </c>
      <c r="FC152" s="2582">
        <f>+ER152/EK152</f>
        <v/>
      </c>
      <c r="FD152" s="2583">
        <f>+ES152/EK152</f>
        <v/>
      </c>
      <c r="FF152" s="343" t="inlineStr">
        <is>
          <t>SELF PAY</t>
        </is>
      </c>
      <c r="FG152" s="344">
        <f>+FH152/FH154</f>
        <v/>
      </c>
      <c r="FH152" s="345">
        <f>SUM(FI152:FP152)</f>
        <v/>
      </c>
      <c r="FI152" s="346" t="n"/>
      <c r="FJ152" s="346" t="n"/>
      <c r="FK152" s="346" t="n"/>
      <c r="FL152" s="346" t="n"/>
      <c r="FM152" s="346" t="n"/>
      <c r="FN152" s="346" t="n"/>
      <c r="FO152" s="346" t="n"/>
      <c r="FP152" s="347" t="n"/>
      <c r="FQ152" s="324" t="n"/>
      <c r="FR152" s="343">
        <f>+$A152</f>
        <v/>
      </c>
      <c r="FS152" s="339">
        <f>SUM(FT152:GA152)</f>
        <v/>
      </c>
      <c r="FT152" s="2582">
        <f>+FI152/FH152</f>
        <v/>
      </c>
      <c r="FU152" s="2582">
        <f>+FJ152/FH152</f>
        <v/>
      </c>
      <c r="FV152" s="2582">
        <f>+FK152/FH152</f>
        <v/>
      </c>
      <c r="FW152" s="2582">
        <f>+FL152/FH152</f>
        <v/>
      </c>
      <c r="FX152" s="2582">
        <f>+FM152/FH152</f>
        <v/>
      </c>
      <c r="FY152" s="2582">
        <f>+FN152/FH152</f>
        <v/>
      </c>
      <c r="FZ152" s="2582">
        <f>+FO152/FH152</f>
        <v/>
      </c>
      <c r="GA152" s="2583">
        <f>+FP152/FH152</f>
        <v/>
      </c>
      <c r="GC152" s="343" t="inlineStr">
        <is>
          <t>SELF PAY</t>
        </is>
      </c>
      <c r="GD152" s="344">
        <f>+GE152/GE154</f>
        <v/>
      </c>
      <c r="GE152" s="345">
        <f>SUM(GF152:GM152)</f>
        <v/>
      </c>
      <c r="GF152" s="346" t="n"/>
      <c r="GG152" s="346" t="n"/>
      <c r="GH152" s="346" t="n"/>
      <c r="GI152" s="346" t="n"/>
      <c r="GJ152" s="346" t="n"/>
      <c r="GK152" s="346" t="n"/>
      <c r="GL152" s="346" t="n"/>
      <c r="GM152" s="347" t="n"/>
      <c r="GN152" s="324" t="n"/>
      <c r="GO152" s="343">
        <f>+$A152</f>
        <v/>
      </c>
      <c r="GP152" s="339">
        <f>SUM(GQ152:GX152)</f>
        <v/>
      </c>
      <c r="GQ152" s="2582">
        <f>+GF152/GE152</f>
        <v/>
      </c>
      <c r="GR152" s="2582">
        <f>+GG152/GE152</f>
        <v/>
      </c>
      <c r="GS152" s="2582">
        <f>+GH152/GE152</f>
        <v/>
      </c>
      <c r="GT152" s="2582">
        <f>+GI152/GE152</f>
        <v/>
      </c>
      <c r="GU152" s="2582">
        <f>+GJ152/GE152</f>
        <v/>
      </c>
      <c r="GV152" s="2582">
        <f>+GK152/GE152</f>
        <v/>
      </c>
      <c r="GW152" s="2582">
        <f>+GL152/GE152</f>
        <v/>
      </c>
      <c r="GX152" s="2583">
        <f>+GM152/GE152</f>
        <v/>
      </c>
      <c r="GZ152" s="343" t="inlineStr">
        <is>
          <t>SELF PAY</t>
        </is>
      </c>
      <c r="HA152" s="344">
        <f>+HB152/HB154</f>
        <v/>
      </c>
      <c r="HB152" s="345">
        <f>SUM(HC152:HJ152)</f>
        <v/>
      </c>
      <c r="HC152" s="346" t="n"/>
      <c r="HD152" s="346" t="n"/>
      <c r="HE152" s="346" t="n"/>
      <c r="HF152" s="346" t="n"/>
      <c r="HG152" s="346" t="n"/>
      <c r="HH152" s="346" t="n"/>
      <c r="HI152" s="346" t="n"/>
      <c r="HJ152" s="347" t="n"/>
      <c r="HK152" s="324" t="n"/>
      <c r="HL152" s="343">
        <f>+$A152</f>
        <v/>
      </c>
      <c r="HM152" s="339">
        <f>SUM(HN152:HU152)</f>
        <v/>
      </c>
      <c r="HN152" s="2582">
        <f>+HC152/HB152</f>
        <v/>
      </c>
      <c r="HO152" s="2582">
        <f>+HD152/HB152</f>
        <v/>
      </c>
      <c r="HP152" s="2582">
        <f>+HE152/HB152</f>
        <v/>
      </c>
      <c r="HQ152" s="2582">
        <f>+HF152/HB152</f>
        <v/>
      </c>
      <c r="HR152" s="2582">
        <f>+HG152/HB152</f>
        <v/>
      </c>
      <c r="HS152" s="2582">
        <f>+HH152/HB152</f>
        <v/>
      </c>
      <c r="HT152" s="2582">
        <f>+HI152/HB152</f>
        <v/>
      </c>
      <c r="HU152" s="2583">
        <f>+HJ152/HB152</f>
        <v/>
      </c>
      <c r="HW152" s="343" t="inlineStr">
        <is>
          <t>SELF PAY</t>
        </is>
      </c>
      <c r="HX152" s="344">
        <f>+HY152/HY154</f>
        <v/>
      </c>
      <c r="HY152" s="345">
        <f>SUM(HZ152:IG152)</f>
        <v/>
      </c>
      <c r="HZ152" s="346" t="n"/>
      <c r="IA152" s="346" t="n"/>
      <c r="IB152" s="346" t="n"/>
      <c r="IC152" s="346" t="n"/>
      <c r="ID152" s="346" t="n"/>
      <c r="IE152" s="346" t="n"/>
      <c r="IF152" s="346" t="n"/>
      <c r="IG152" s="347" t="n"/>
      <c r="IH152" s="324" t="n"/>
      <c r="II152" s="343">
        <f>+$A152</f>
        <v/>
      </c>
      <c r="IJ152" s="339">
        <f>SUM(IK152:IR152)</f>
        <v/>
      </c>
      <c r="IK152" s="2582">
        <f>+HZ152/HY152</f>
        <v/>
      </c>
      <c r="IL152" s="2582">
        <f>+IA152/HY152</f>
        <v/>
      </c>
      <c r="IM152" s="2582">
        <f>+IB152/HY152</f>
        <v/>
      </c>
      <c r="IN152" s="2582">
        <f>+IC152/HY152</f>
        <v/>
      </c>
      <c r="IO152" s="2582">
        <f>+ID152/HY152</f>
        <v/>
      </c>
      <c r="IP152" s="2582">
        <f>+IE152/HY152</f>
        <v/>
      </c>
      <c r="IQ152" s="2582">
        <f>+IF152/HY152</f>
        <v/>
      </c>
      <c r="IR152" s="2583">
        <f>+IG152/HY152</f>
        <v/>
      </c>
      <c r="IT152" s="343" t="inlineStr">
        <is>
          <t>SELF PAY</t>
        </is>
      </c>
      <c r="IU152" s="344">
        <f>+IV152/IV154</f>
        <v/>
      </c>
      <c r="IV152" s="345">
        <f>SUM(IW152:JD152)</f>
        <v/>
      </c>
      <c r="IW152" s="346" t="n"/>
      <c r="IX152" s="346" t="n"/>
      <c r="IY152" s="346" t="n"/>
      <c r="IZ152" s="346" t="n"/>
      <c r="JA152" s="346" t="n"/>
      <c r="JB152" s="346" t="n"/>
      <c r="JC152" s="346" t="n"/>
      <c r="JD152" s="347" t="n"/>
      <c r="JE152" s="324" t="n"/>
      <c r="JF152" s="343">
        <f>+$A152</f>
        <v/>
      </c>
      <c r="JG152" s="339">
        <f>SUM(JH152:JO152)</f>
        <v/>
      </c>
      <c r="JH152" s="2582">
        <f>+IW152/IV152</f>
        <v/>
      </c>
      <c r="JI152" s="2582">
        <f>+IX152/IV152</f>
        <v/>
      </c>
      <c r="JJ152" s="2582">
        <f>+IY152/IV152</f>
        <v/>
      </c>
      <c r="JK152" s="2582">
        <f>+IZ152/IV152</f>
        <v/>
      </c>
      <c r="JL152" s="2582">
        <f>+JA152/IV152</f>
        <v/>
      </c>
      <c r="JM152" s="2582">
        <f>+JB152/IV152</f>
        <v/>
      </c>
      <c r="JN152" s="2582">
        <f>+JC152/IV152</f>
        <v/>
      </c>
      <c r="JO152" s="2583">
        <f>+JD152/IV152</f>
        <v/>
      </c>
      <c r="JQ152" s="343" t="inlineStr">
        <is>
          <t>SELF PAY</t>
        </is>
      </c>
      <c r="JR152" s="344">
        <f>+JS152/JS154</f>
        <v/>
      </c>
      <c r="JS152" s="345">
        <f>SUM(JT152:KA152)</f>
        <v/>
      </c>
      <c r="JT152" s="346" t="n"/>
      <c r="JU152" s="346" t="n"/>
      <c r="JV152" s="346" t="n"/>
      <c r="JW152" s="346" t="n"/>
      <c r="JX152" s="346" t="n"/>
      <c r="JY152" s="346" t="n"/>
      <c r="JZ152" s="346" t="n"/>
      <c r="KA152" s="347" t="n"/>
      <c r="KB152" s="324" t="n"/>
      <c r="KC152" s="343">
        <f>+$A152</f>
        <v/>
      </c>
      <c r="KD152" s="339">
        <f>SUM(KE152:KL152)</f>
        <v/>
      </c>
      <c r="KE152" s="2582">
        <f>+JT152/JS152</f>
        <v/>
      </c>
      <c r="KF152" s="2582">
        <f>+JU152/JS152</f>
        <v/>
      </c>
      <c r="KG152" s="2582">
        <f>+JV152/JS152</f>
        <v/>
      </c>
      <c r="KH152" s="2582">
        <f>+JW152/JS152</f>
        <v/>
      </c>
      <c r="KI152" s="2582">
        <f>+JX152/JS152</f>
        <v/>
      </c>
      <c r="KJ152" s="2582">
        <f>+JY152/JS152</f>
        <v/>
      </c>
      <c r="KK152" s="2582">
        <f>+JZ152/JS152</f>
        <v/>
      </c>
      <c r="KL152" s="2583">
        <f>+KA152/JS152</f>
        <v/>
      </c>
    </row>
    <row r="153">
      <c r="A153" s="343" t="inlineStr">
        <is>
          <t>WORKERS COMP</t>
        </is>
      </c>
      <c r="B153" s="344">
        <f>+C153/C154</f>
        <v/>
      </c>
      <c r="C153" s="345">
        <f>SUM(D153:K153)</f>
        <v/>
      </c>
      <c r="D153" s="346">
        <f>AA153+AX153+BU153+CR153+DO153+EL153+FI153+GF153+HC153+HZ153+IW153+JT153</f>
        <v/>
      </c>
      <c r="E153" s="346">
        <f>AB153+AY153+BV153+CS153+DP153+EM153+FJ153+GG153+HD153+IA153+IX153+JU153</f>
        <v/>
      </c>
      <c r="F153" s="346">
        <f>AC153+AZ153+BW153+CT153+DQ153+EN153+FK153+GH153+HE153+IB153+IY153+JV153</f>
        <v/>
      </c>
      <c r="G153" s="346">
        <f>AD153+BA153+BX153+CU153+DR153+EO153+FL153+GI153+HF153+IC153+IZ153+JW153</f>
        <v/>
      </c>
      <c r="H153" s="346">
        <f>AE153+BB153+BY153+CV153+DS153+EP153+FM153+GJ153+HG153+ID153+JA153+JX153</f>
        <v/>
      </c>
      <c r="I153" s="346">
        <f>AF153+BC153+BZ153+CW153+DT153+EQ153+FN153+GK153+HH153+IE153+JB153+JY153</f>
        <v/>
      </c>
      <c r="J153" s="346">
        <f>AG153+BD153+CA153+CX153+DU153+ER153+FO153+GL153+HI153+IF153+JC153+JZ153</f>
        <v/>
      </c>
      <c r="K153" s="347">
        <f>AH153+BE153+CB153+CY153+DV153+ES153+FP153+GM153+HJ153+IG153+JD153+KA153</f>
        <v/>
      </c>
      <c r="L153" s="324" t="n"/>
      <c r="M153" s="343">
        <f>+$A153</f>
        <v/>
      </c>
      <c r="N153" s="339">
        <f>SUM(O153:V153)</f>
        <v/>
      </c>
      <c r="O153" s="2582">
        <f>+D153/$C153</f>
        <v/>
      </c>
      <c r="P153" s="2582">
        <f>+E153/$C153</f>
        <v/>
      </c>
      <c r="Q153" s="2582">
        <f>+F153/$C153</f>
        <v/>
      </c>
      <c r="R153" s="2582">
        <f>+G153/$C153</f>
        <v/>
      </c>
      <c r="S153" s="2582">
        <f>+H153/$C153</f>
        <v/>
      </c>
      <c r="T153" s="2582">
        <f>+I153/$C153</f>
        <v/>
      </c>
      <c r="U153" s="2582">
        <f>+J153/$C153</f>
        <v/>
      </c>
      <c r="V153" s="2584">
        <f>+K153/$C153</f>
        <v/>
      </c>
      <c r="X153" s="343" t="inlineStr">
        <is>
          <t>WORKERS COMP</t>
        </is>
      </c>
      <c r="Y153" s="344">
        <f>+Z153/Z154</f>
        <v/>
      </c>
      <c r="Z153" s="345">
        <f>SUM(AA153:AH153)</f>
        <v/>
      </c>
      <c r="AA153" s="346" t="n"/>
      <c r="AB153" s="346" t="n"/>
      <c r="AC153" s="346" t="n"/>
      <c r="AD153" s="346" t="n"/>
      <c r="AE153" s="346" t="n"/>
      <c r="AF153" s="346" t="n"/>
      <c r="AG153" s="346" t="n"/>
      <c r="AH153" s="347" t="n"/>
      <c r="AI153" s="324" t="n"/>
      <c r="AJ153" s="343">
        <f>+$A153</f>
        <v/>
      </c>
      <c r="AK153" s="339">
        <f>SUM(AL153:AS153)</f>
        <v/>
      </c>
      <c r="AL153" s="2582">
        <f>+AA153/Z153</f>
        <v/>
      </c>
      <c r="AM153" s="2582">
        <f>+AB153/Z153</f>
        <v/>
      </c>
      <c r="AN153" s="2582">
        <f>+AC153/Z153</f>
        <v/>
      </c>
      <c r="AO153" s="2582">
        <f>+AD153/Z153</f>
        <v/>
      </c>
      <c r="AP153" s="2582">
        <f>+AE153/Z153</f>
        <v/>
      </c>
      <c r="AQ153" s="2582">
        <f>+AF153/Z153</f>
        <v/>
      </c>
      <c r="AR153" s="2582">
        <f>+AG153/Z153</f>
        <v/>
      </c>
      <c r="AS153" s="2584">
        <f>+AH153/Z153</f>
        <v/>
      </c>
      <c r="AU153" s="343" t="inlineStr">
        <is>
          <t>WORKERS COMP</t>
        </is>
      </c>
      <c r="AV153" s="344">
        <f>+AW153/AW154</f>
        <v/>
      </c>
      <c r="AW153" s="345">
        <f>SUM(AX153:BE153)</f>
        <v/>
      </c>
      <c r="AX153" s="346" t="n"/>
      <c r="AY153" s="346" t="n"/>
      <c r="AZ153" s="346" t="n"/>
      <c r="BA153" s="346" t="n"/>
      <c r="BB153" s="346" t="n"/>
      <c r="BC153" s="346" t="n"/>
      <c r="BD153" s="346" t="n"/>
      <c r="BE153" s="347" t="n"/>
      <c r="BF153" s="324" t="n"/>
      <c r="BG153" s="343">
        <f>+$A153</f>
        <v/>
      </c>
      <c r="BH153" s="339">
        <f>SUM(BI153:BP153)</f>
        <v/>
      </c>
      <c r="BI153" s="2582">
        <f>+AX153/AW153</f>
        <v/>
      </c>
      <c r="BJ153" s="2582">
        <f>+AY153/AW153</f>
        <v/>
      </c>
      <c r="BK153" s="2582">
        <f>+AZ153/AW153</f>
        <v/>
      </c>
      <c r="BL153" s="2582">
        <f>+BA153/AW153</f>
        <v/>
      </c>
      <c r="BM153" s="2582">
        <f>+BB153/AW153</f>
        <v/>
      </c>
      <c r="BN153" s="2582">
        <f>+BC153/AW153</f>
        <v/>
      </c>
      <c r="BO153" s="2582">
        <f>+BD153/AW153</f>
        <v/>
      </c>
      <c r="BP153" s="2584">
        <f>+BE153/AW153</f>
        <v/>
      </c>
      <c r="BR153" s="343" t="inlineStr">
        <is>
          <t>WORKERS COMP</t>
        </is>
      </c>
      <c r="BS153" s="344">
        <f>+BT153/BT154</f>
        <v/>
      </c>
      <c r="BT153" s="345">
        <f>SUM(BU153:CB153)</f>
        <v/>
      </c>
      <c r="BU153" s="346" t="n"/>
      <c r="BV153" s="346" t="n"/>
      <c r="BW153" s="346" t="n"/>
      <c r="BX153" s="346" t="n"/>
      <c r="BY153" s="346" t="n"/>
      <c r="BZ153" s="346" t="n"/>
      <c r="CA153" s="346" t="n"/>
      <c r="CB153" s="347" t="n"/>
      <c r="CC153" s="324" t="n"/>
      <c r="CD153" s="343">
        <f>+$A153</f>
        <v/>
      </c>
      <c r="CE153" s="339">
        <f>SUM(CF153:CM153)</f>
        <v/>
      </c>
      <c r="CF153" s="2582">
        <f>+BU153/BT153</f>
        <v/>
      </c>
      <c r="CG153" s="2582">
        <f>+BV153/BT153</f>
        <v/>
      </c>
      <c r="CH153" s="2582">
        <f>+BW153/BT153</f>
        <v/>
      </c>
      <c r="CI153" s="2582">
        <f>+BX153/BT153</f>
        <v/>
      </c>
      <c r="CJ153" s="2582">
        <f>+BY153/BT153</f>
        <v/>
      </c>
      <c r="CK153" s="2582">
        <f>+BZ153/BT153</f>
        <v/>
      </c>
      <c r="CL153" s="2582">
        <f>+CA153/BT153</f>
        <v/>
      </c>
      <c r="CM153" s="2584">
        <f>+CB153/BT153</f>
        <v/>
      </c>
      <c r="CO153" s="343" t="inlineStr">
        <is>
          <t>WORKERS COMP</t>
        </is>
      </c>
      <c r="CP153" s="344">
        <f>+CQ153/CQ154</f>
        <v/>
      </c>
      <c r="CQ153" s="345">
        <f>SUM(CR153:CY153)</f>
        <v/>
      </c>
      <c r="CR153" s="346" t="n"/>
      <c r="CS153" s="346" t="n"/>
      <c r="CT153" s="346" t="n"/>
      <c r="CU153" s="346" t="n"/>
      <c r="CV153" s="346" t="n"/>
      <c r="CW153" s="346" t="n"/>
      <c r="CX153" s="346" t="n"/>
      <c r="CY153" s="347" t="n"/>
      <c r="CZ153" s="324" t="n"/>
      <c r="DA153" s="343">
        <f>+$A153</f>
        <v/>
      </c>
      <c r="DB153" s="339">
        <f>SUM(DC153:DJ153)</f>
        <v/>
      </c>
      <c r="DC153" s="2582">
        <f>+CR153/CQ153</f>
        <v/>
      </c>
      <c r="DD153" s="2582">
        <f>+CS153/CQ153</f>
        <v/>
      </c>
      <c r="DE153" s="2582">
        <f>+CT153/CQ153</f>
        <v/>
      </c>
      <c r="DF153" s="2582">
        <f>+CU153/CQ153</f>
        <v/>
      </c>
      <c r="DG153" s="2582">
        <f>+CV153/CQ153</f>
        <v/>
      </c>
      <c r="DH153" s="2582">
        <f>+CW153/CQ153</f>
        <v/>
      </c>
      <c r="DI153" s="2582">
        <f>+CX153/CQ153</f>
        <v/>
      </c>
      <c r="DJ153" s="2584">
        <f>+CY153/CQ153</f>
        <v/>
      </c>
      <c r="DL153" s="343" t="inlineStr">
        <is>
          <t>WORKERS COMP</t>
        </is>
      </c>
      <c r="DM153" s="344">
        <f>+DN153/DN154</f>
        <v/>
      </c>
      <c r="DN153" s="345">
        <f>SUM(DO153:DV153)</f>
        <v/>
      </c>
      <c r="DO153" s="346" t="n"/>
      <c r="DP153" s="346" t="n"/>
      <c r="DQ153" s="346" t="n"/>
      <c r="DR153" s="346" t="n"/>
      <c r="DS153" s="346" t="n"/>
      <c r="DT153" s="346" t="n"/>
      <c r="DU153" s="346" t="n"/>
      <c r="DV153" s="347" t="n"/>
      <c r="DW153" s="324" t="n"/>
      <c r="DX153" s="343">
        <f>+$A153</f>
        <v/>
      </c>
      <c r="DY153" s="339">
        <f>SUM(DZ153:EG153)</f>
        <v/>
      </c>
      <c r="DZ153" s="2582">
        <f>+DO153/DN153</f>
        <v/>
      </c>
      <c r="EA153" s="2582">
        <f>+DP153/DN153</f>
        <v/>
      </c>
      <c r="EB153" s="2582">
        <f>+DQ153/DN153</f>
        <v/>
      </c>
      <c r="EC153" s="2582">
        <f>+DR153/DN153</f>
        <v/>
      </c>
      <c r="ED153" s="2582">
        <f>+DS153/DN153</f>
        <v/>
      </c>
      <c r="EE153" s="2582">
        <f>+DT153/DN153</f>
        <v/>
      </c>
      <c r="EF153" s="2582">
        <f>+DU153/DN153</f>
        <v/>
      </c>
      <c r="EG153" s="2584">
        <f>+DV153/DN153</f>
        <v/>
      </c>
      <c r="EI153" s="343" t="inlineStr">
        <is>
          <t>WORKERS COMP</t>
        </is>
      </c>
      <c r="EJ153" s="344">
        <f>+EK153/EK154</f>
        <v/>
      </c>
      <c r="EK153" s="345">
        <f>SUM(EL153:ES153)</f>
        <v/>
      </c>
      <c r="EL153" s="346" t="n"/>
      <c r="EM153" s="346" t="n"/>
      <c r="EN153" s="346" t="n"/>
      <c r="EO153" s="346" t="n"/>
      <c r="EP153" s="346" t="n"/>
      <c r="EQ153" s="346" t="n"/>
      <c r="ER153" s="346" t="n"/>
      <c r="ES153" s="347" t="n"/>
      <c r="ET153" s="324" t="n"/>
      <c r="EU153" s="343">
        <f>+$A153</f>
        <v/>
      </c>
      <c r="EV153" s="339">
        <f>SUM(EW153:FD153)</f>
        <v/>
      </c>
      <c r="EW153" s="2582">
        <f>+EL153/EK153</f>
        <v/>
      </c>
      <c r="EX153" s="2582">
        <f>+EM153/EK153</f>
        <v/>
      </c>
      <c r="EY153" s="2582">
        <f>+EN153/EK153</f>
        <v/>
      </c>
      <c r="EZ153" s="2582">
        <f>+EO153/EK153</f>
        <v/>
      </c>
      <c r="FA153" s="2582">
        <f>+EP153/EK153</f>
        <v/>
      </c>
      <c r="FB153" s="2582">
        <f>+EQ153/EK153</f>
        <v/>
      </c>
      <c r="FC153" s="2582">
        <f>+ER153/EK153</f>
        <v/>
      </c>
      <c r="FD153" s="2584">
        <f>+ES153/EK153</f>
        <v/>
      </c>
      <c r="FF153" s="343" t="inlineStr">
        <is>
          <t>WORKERS COMP</t>
        </is>
      </c>
      <c r="FG153" s="344">
        <f>+FH153/FH154</f>
        <v/>
      </c>
      <c r="FH153" s="345">
        <f>SUM(FI153:FP153)</f>
        <v/>
      </c>
      <c r="FI153" s="346" t="n"/>
      <c r="FJ153" s="346" t="n"/>
      <c r="FK153" s="346" t="n"/>
      <c r="FL153" s="346" t="n"/>
      <c r="FM153" s="346" t="n"/>
      <c r="FN153" s="346" t="n"/>
      <c r="FO153" s="346" t="n"/>
      <c r="FP153" s="347" t="n"/>
      <c r="FQ153" s="324" t="n"/>
      <c r="FR153" s="343">
        <f>+$A153</f>
        <v/>
      </c>
      <c r="FS153" s="339">
        <f>SUM(FT153:GA153)</f>
        <v/>
      </c>
      <c r="FT153" s="2582">
        <f>+FI153/FH153</f>
        <v/>
      </c>
      <c r="FU153" s="2582">
        <f>+FJ153/FH153</f>
        <v/>
      </c>
      <c r="FV153" s="2582">
        <f>+FK153/FH153</f>
        <v/>
      </c>
      <c r="FW153" s="2582">
        <f>+FL153/FH153</f>
        <v/>
      </c>
      <c r="FX153" s="2582">
        <f>+FM153/FH153</f>
        <v/>
      </c>
      <c r="FY153" s="2582">
        <f>+FN153/FH153</f>
        <v/>
      </c>
      <c r="FZ153" s="2582">
        <f>+FO153/FH153</f>
        <v/>
      </c>
      <c r="GA153" s="2584">
        <f>+FP153/FH153</f>
        <v/>
      </c>
      <c r="GC153" s="343" t="inlineStr">
        <is>
          <t>WORKERS COMP</t>
        </is>
      </c>
      <c r="GD153" s="344">
        <f>+GE153/GE154</f>
        <v/>
      </c>
      <c r="GE153" s="345">
        <f>SUM(GF153:GM153)</f>
        <v/>
      </c>
      <c r="GF153" s="346" t="n"/>
      <c r="GG153" s="346" t="n"/>
      <c r="GH153" s="346" t="n"/>
      <c r="GI153" s="346" t="n"/>
      <c r="GJ153" s="346" t="n"/>
      <c r="GK153" s="346" t="n"/>
      <c r="GL153" s="346" t="n"/>
      <c r="GM153" s="347" t="n"/>
      <c r="GN153" s="324" t="n"/>
      <c r="GO153" s="343">
        <f>+$A153</f>
        <v/>
      </c>
      <c r="GP153" s="339">
        <f>SUM(GQ153:GX153)</f>
        <v/>
      </c>
      <c r="GQ153" s="2582">
        <f>+GF153/GE153</f>
        <v/>
      </c>
      <c r="GR153" s="2582">
        <f>+GG153/GE153</f>
        <v/>
      </c>
      <c r="GS153" s="2582">
        <f>+GH153/GE153</f>
        <v/>
      </c>
      <c r="GT153" s="2582">
        <f>+GI153/GE153</f>
        <v/>
      </c>
      <c r="GU153" s="2582">
        <f>+GJ153/GE153</f>
        <v/>
      </c>
      <c r="GV153" s="2582">
        <f>+GK153/GE153</f>
        <v/>
      </c>
      <c r="GW153" s="2582">
        <f>+GL153/GE153</f>
        <v/>
      </c>
      <c r="GX153" s="2584">
        <f>+GM153/GE153</f>
        <v/>
      </c>
      <c r="GZ153" s="343" t="inlineStr">
        <is>
          <t>WORKERS COMP</t>
        </is>
      </c>
      <c r="HA153" s="344">
        <f>+HB153/HB154</f>
        <v/>
      </c>
      <c r="HB153" s="345">
        <f>SUM(HC153:HJ153)</f>
        <v/>
      </c>
      <c r="HC153" s="346" t="n"/>
      <c r="HD153" s="346" t="n"/>
      <c r="HE153" s="346" t="n"/>
      <c r="HF153" s="346" t="n"/>
      <c r="HG153" s="346" t="n"/>
      <c r="HH153" s="346" t="n"/>
      <c r="HI153" s="346" t="n"/>
      <c r="HJ153" s="347" t="n"/>
      <c r="HK153" s="324" t="n"/>
      <c r="HL153" s="343">
        <f>+$A153</f>
        <v/>
      </c>
      <c r="HM153" s="339">
        <f>SUM(HN153:HU153)</f>
        <v/>
      </c>
      <c r="HN153" s="2582">
        <f>+HC153/HB153</f>
        <v/>
      </c>
      <c r="HO153" s="2582">
        <f>+HD153/HB153</f>
        <v/>
      </c>
      <c r="HP153" s="2582">
        <f>+HE153/HB153</f>
        <v/>
      </c>
      <c r="HQ153" s="2582">
        <f>+HF153/HB153</f>
        <v/>
      </c>
      <c r="HR153" s="2582">
        <f>+HG153/HB153</f>
        <v/>
      </c>
      <c r="HS153" s="2582">
        <f>+HH153/HB153</f>
        <v/>
      </c>
      <c r="HT153" s="2582">
        <f>+HI153/HB153</f>
        <v/>
      </c>
      <c r="HU153" s="2584">
        <f>+HJ153/HB153</f>
        <v/>
      </c>
      <c r="HW153" s="343" t="inlineStr">
        <is>
          <t>WORKERS COMP</t>
        </is>
      </c>
      <c r="HX153" s="344">
        <f>+HY153/HY154</f>
        <v/>
      </c>
      <c r="HY153" s="345">
        <f>SUM(HZ153:IG153)</f>
        <v/>
      </c>
      <c r="HZ153" s="346" t="n"/>
      <c r="IA153" s="346" t="n"/>
      <c r="IB153" s="346" t="n"/>
      <c r="IC153" s="346" t="n"/>
      <c r="ID153" s="346" t="n"/>
      <c r="IE153" s="346" t="n"/>
      <c r="IF153" s="346" t="n"/>
      <c r="IG153" s="347" t="n"/>
      <c r="IH153" s="324" t="n"/>
      <c r="II153" s="343">
        <f>+$A153</f>
        <v/>
      </c>
      <c r="IJ153" s="339">
        <f>SUM(IK153:IR153)</f>
        <v/>
      </c>
      <c r="IK153" s="2582">
        <f>+HZ153/HY153</f>
        <v/>
      </c>
      <c r="IL153" s="2582">
        <f>+IA153/HY153</f>
        <v/>
      </c>
      <c r="IM153" s="2582">
        <f>+IB153/HY153</f>
        <v/>
      </c>
      <c r="IN153" s="2582">
        <f>+IC153/HY153</f>
        <v/>
      </c>
      <c r="IO153" s="2582">
        <f>+ID153/HY153</f>
        <v/>
      </c>
      <c r="IP153" s="2582">
        <f>+IE153/HY153</f>
        <v/>
      </c>
      <c r="IQ153" s="2582">
        <f>+IF153/HY153</f>
        <v/>
      </c>
      <c r="IR153" s="2584">
        <f>+IG153/HY153</f>
        <v/>
      </c>
      <c r="IT153" s="343" t="inlineStr">
        <is>
          <t>WORKERS COMP</t>
        </is>
      </c>
      <c r="IU153" s="344">
        <f>+IV153/IV154</f>
        <v/>
      </c>
      <c r="IV153" s="345">
        <f>SUM(IW153:JD153)</f>
        <v/>
      </c>
      <c r="IW153" s="346" t="n"/>
      <c r="IX153" s="346" t="n"/>
      <c r="IY153" s="346" t="n"/>
      <c r="IZ153" s="346" t="n"/>
      <c r="JA153" s="346" t="n"/>
      <c r="JB153" s="346" t="n"/>
      <c r="JC153" s="346" t="n"/>
      <c r="JD153" s="347" t="n"/>
      <c r="JE153" s="324" t="n"/>
      <c r="JF153" s="343">
        <f>+$A153</f>
        <v/>
      </c>
      <c r="JG153" s="339">
        <f>SUM(JH153:JO153)</f>
        <v/>
      </c>
      <c r="JH153" s="2582">
        <f>+IW153/IV153</f>
        <v/>
      </c>
      <c r="JI153" s="2582">
        <f>+IX153/IV153</f>
        <v/>
      </c>
      <c r="JJ153" s="2582">
        <f>+IY153/IV153</f>
        <v/>
      </c>
      <c r="JK153" s="2582">
        <f>+IZ153/IV153</f>
        <v/>
      </c>
      <c r="JL153" s="2582">
        <f>+JA153/IV153</f>
        <v/>
      </c>
      <c r="JM153" s="2582">
        <f>+JB153/IV153</f>
        <v/>
      </c>
      <c r="JN153" s="2582">
        <f>+JC153/IV153</f>
        <v/>
      </c>
      <c r="JO153" s="2584">
        <f>+JD153/IV153</f>
        <v/>
      </c>
      <c r="JQ153" s="343" t="inlineStr">
        <is>
          <t>WORKERS COMP</t>
        </is>
      </c>
      <c r="JR153" s="344">
        <f>+JS153/JS154</f>
        <v/>
      </c>
      <c r="JS153" s="345">
        <f>SUM(JT153:KA153)</f>
        <v/>
      </c>
      <c r="JT153" s="346" t="n"/>
      <c r="JU153" s="346" t="n"/>
      <c r="JV153" s="346" t="n"/>
      <c r="JW153" s="346" t="n"/>
      <c r="JX153" s="346" t="n"/>
      <c r="JY153" s="346" t="n"/>
      <c r="JZ153" s="346" t="n"/>
      <c r="KA153" s="347" t="n"/>
      <c r="KB153" s="324" t="n"/>
      <c r="KC153" s="343">
        <f>+$A153</f>
        <v/>
      </c>
      <c r="KD153" s="339">
        <f>SUM(KE153:KL153)</f>
        <v/>
      </c>
      <c r="KE153" s="2582">
        <f>+JT153/JS153</f>
        <v/>
      </c>
      <c r="KF153" s="2582">
        <f>+JU153/JS153</f>
        <v/>
      </c>
      <c r="KG153" s="2582">
        <f>+JV153/JS153</f>
        <v/>
      </c>
      <c r="KH153" s="2582">
        <f>+JW153/JS153</f>
        <v/>
      </c>
      <c r="KI153" s="2582">
        <f>+JX153/JS153</f>
        <v/>
      </c>
      <c r="KJ153" s="2582">
        <f>+JY153/JS153</f>
        <v/>
      </c>
      <c r="KK153" s="2582">
        <f>+JZ153/JS153</f>
        <v/>
      </c>
      <c r="KL153" s="2584">
        <f>+KA153/JS153</f>
        <v/>
      </c>
    </row>
    <row r="154">
      <c r="A154" s="1461" t="inlineStr">
        <is>
          <t>TOTAL</t>
        </is>
      </c>
      <c r="B154" s="1462">
        <f>SUM(B142:B153)</f>
        <v/>
      </c>
      <c r="C154" s="1463">
        <f>SUM(C142:C153)</f>
        <v/>
      </c>
      <c r="D154" s="1464">
        <f>SUM(D142:D153)</f>
        <v/>
      </c>
      <c r="E154" s="1464">
        <f>SUM(E142:E153)</f>
        <v/>
      </c>
      <c r="F154" s="1464">
        <f>SUM(F142:F153)</f>
        <v/>
      </c>
      <c r="G154" s="1464">
        <f>SUM(G142:G153)</f>
        <v/>
      </c>
      <c r="H154" s="1464">
        <f>SUM(H142:H153)</f>
        <v/>
      </c>
      <c r="I154" s="1464">
        <f>SUM(I142:I153)</f>
        <v/>
      </c>
      <c r="J154" s="1464">
        <f>SUM(J142:J153)</f>
        <v/>
      </c>
      <c r="K154" s="1465">
        <f>SUM(K142:K153)</f>
        <v/>
      </c>
      <c r="L154" s="324" t="n"/>
      <c r="M154" s="1461" t="inlineStr">
        <is>
          <t>TOTAL</t>
        </is>
      </c>
      <c r="N154" s="1466">
        <f>SUM(O154:V154)</f>
        <v/>
      </c>
      <c r="O154" s="2585">
        <f>+D154/$C154</f>
        <v/>
      </c>
      <c r="P154" s="2585">
        <f>+E154/$C154</f>
        <v/>
      </c>
      <c r="Q154" s="2585">
        <f>+F154/$C154</f>
        <v/>
      </c>
      <c r="R154" s="2585">
        <f>+G154/$C154</f>
        <v/>
      </c>
      <c r="S154" s="2585">
        <f>+H154/$C154</f>
        <v/>
      </c>
      <c r="T154" s="2585">
        <f>+I154/$C154</f>
        <v/>
      </c>
      <c r="U154" s="2585">
        <f>+J154/$C154</f>
        <v/>
      </c>
      <c r="V154" s="2586">
        <f>+K154/$C154</f>
        <v/>
      </c>
      <c r="X154" s="1461" t="inlineStr">
        <is>
          <t>TOTAL</t>
        </is>
      </c>
      <c r="Y154" s="1462">
        <f>SUM(Y142:Y153)</f>
        <v/>
      </c>
      <c r="Z154" s="1463">
        <f>SUM(Z142:Z153)</f>
        <v/>
      </c>
      <c r="AA154" s="1464">
        <f>SUM(AA142:AA153)</f>
        <v/>
      </c>
      <c r="AB154" s="1464">
        <f>SUM(AB142:AB153)</f>
        <v/>
      </c>
      <c r="AC154" s="1464">
        <f>SUM(AC142:AC153)</f>
        <v/>
      </c>
      <c r="AD154" s="1464">
        <f>SUM(AD142:AD153)</f>
        <v/>
      </c>
      <c r="AE154" s="1464">
        <f>SUM(AE142:AE153)</f>
        <v/>
      </c>
      <c r="AF154" s="1464">
        <f>SUM(AF142:AF153)</f>
        <v/>
      </c>
      <c r="AG154" s="1464">
        <f>SUM(AG142:AG153)</f>
        <v/>
      </c>
      <c r="AH154" s="1465">
        <f>SUM(AH142:AH153)</f>
        <v/>
      </c>
      <c r="AI154" s="324" t="n"/>
      <c r="AJ154" s="1461" t="inlineStr">
        <is>
          <t>TOTAL</t>
        </is>
      </c>
      <c r="AK154" s="1466">
        <f>SUM(AL154:AS154)</f>
        <v/>
      </c>
      <c r="AL154" s="2585">
        <f>+AA154/Z154</f>
        <v/>
      </c>
      <c r="AM154" s="2585">
        <f>+AB154/Z154</f>
        <v/>
      </c>
      <c r="AN154" s="2585">
        <f>+AC154/Z154</f>
        <v/>
      </c>
      <c r="AO154" s="2585">
        <f>+AD154/Z154</f>
        <v/>
      </c>
      <c r="AP154" s="2585">
        <f>+AE154/Z154</f>
        <v/>
      </c>
      <c r="AQ154" s="2585">
        <f>+AF154/Z154</f>
        <v/>
      </c>
      <c r="AR154" s="2585">
        <f>+AG154/Z154</f>
        <v/>
      </c>
      <c r="AS154" s="2586">
        <f>+AH154/Z154</f>
        <v/>
      </c>
      <c r="AU154" s="1461" t="inlineStr">
        <is>
          <t>TOTAL</t>
        </is>
      </c>
      <c r="AV154" s="1462">
        <f>SUM(AV142:AV153)</f>
        <v/>
      </c>
      <c r="AW154" s="1463">
        <f>SUM(AW142:AW153)</f>
        <v/>
      </c>
      <c r="AX154" s="1464">
        <f>SUM(AX142:AX153)</f>
        <v/>
      </c>
      <c r="AY154" s="1464">
        <f>SUM(AY142:AY153)</f>
        <v/>
      </c>
      <c r="AZ154" s="1464">
        <f>SUM(AZ142:AZ153)</f>
        <v/>
      </c>
      <c r="BA154" s="1464">
        <f>SUM(BA142:BA153)</f>
        <v/>
      </c>
      <c r="BB154" s="1464">
        <f>SUM(BB142:BB153)</f>
        <v/>
      </c>
      <c r="BC154" s="1464">
        <f>SUM(BC142:BC153)</f>
        <v/>
      </c>
      <c r="BD154" s="1464">
        <f>SUM(BD142:BD153)</f>
        <v/>
      </c>
      <c r="BE154" s="1465">
        <f>SUM(BE142:BE153)</f>
        <v/>
      </c>
      <c r="BF154" s="324" t="n"/>
      <c r="BG154" s="1461" t="inlineStr">
        <is>
          <t>TOTAL</t>
        </is>
      </c>
      <c r="BH154" s="1466">
        <f>SUM(BI154:BP154)</f>
        <v/>
      </c>
      <c r="BI154" s="2585">
        <f>+AX154/AW154</f>
        <v/>
      </c>
      <c r="BJ154" s="2585">
        <f>+AY154/AW154</f>
        <v/>
      </c>
      <c r="BK154" s="2585">
        <f>+AZ154/AW154</f>
        <v/>
      </c>
      <c r="BL154" s="2585">
        <f>+BA154/AW154</f>
        <v/>
      </c>
      <c r="BM154" s="2585">
        <f>+BB154/AW154</f>
        <v/>
      </c>
      <c r="BN154" s="2585">
        <f>+BC154/AW154</f>
        <v/>
      </c>
      <c r="BO154" s="2585">
        <f>+BD154/AW154</f>
        <v/>
      </c>
      <c r="BP154" s="2586">
        <f>+BE154/AW154</f>
        <v/>
      </c>
      <c r="BR154" s="1461" t="inlineStr">
        <is>
          <t>TOTAL</t>
        </is>
      </c>
      <c r="BS154" s="1462">
        <f>SUM(BS142:BS153)</f>
        <v/>
      </c>
      <c r="BT154" s="1463">
        <f>SUM(BT142:BT153)</f>
        <v/>
      </c>
      <c r="BU154" s="1464">
        <f>SUM(BU142:BU153)</f>
        <v/>
      </c>
      <c r="BV154" s="1464">
        <f>SUM(BV142:BV153)</f>
        <v/>
      </c>
      <c r="BW154" s="1464">
        <f>SUM(BW142:BW153)</f>
        <v/>
      </c>
      <c r="BX154" s="1464">
        <f>SUM(BX142:BX153)</f>
        <v/>
      </c>
      <c r="BY154" s="1464">
        <f>SUM(BY142:BY153)</f>
        <v/>
      </c>
      <c r="BZ154" s="1464">
        <f>SUM(BZ142:BZ153)</f>
        <v/>
      </c>
      <c r="CA154" s="1464">
        <f>SUM(CA142:CA153)</f>
        <v/>
      </c>
      <c r="CB154" s="1465">
        <f>SUM(CB142:CB153)</f>
        <v/>
      </c>
      <c r="CC154" s="324" t="n"/>
      <c r="CD154" s="1461" t="inlineStr">
        <is>
          <t>TOTAL</t>
        </is>
      </c>
      <c r="CE154" s="1466">
        <f>SUM(CF154:CM154)</f>
        <v/>
      </c>
      <c r="CF154" s="2585">
        <f>+BU154/BT154</f>
        <v/>
      </c>
      <c r="CG154" s="2585">
        <f>+BV154/BT154</f>
        <v/>
      </c>
      <c r="CH154" s="2585">
        <f>+BW154/BT154</f>
        <v/>
      </c>
      <c r="CI154" s="2585">
        <f>+BX154/BT154</f>
        <v/>
      </c>
      <c r="CJ154" s="2585">
        <f>+BY154/BT154</f>
        <v/>
      </c>
      <c r="CK154" s="2585">
        <f>+BZ154/BT154</f>
        <v/>
      </c>
      <c r="CL154" s="2585">
        <f>+CA154/BT154</f>
        <v/>
      </c>
      <c r="CM154" s="2586">
        <f>+CB154/BT154</f>
        <v/>
      </c>
      <c r="CO154" s="1461" t="inlineStr">
        <is>
          <t>TOTAL</t>
        </is>
      </c>
      <c r="CP154" s="1462">
        <f>SUM(CP142:CP153)</f>
        <v/>
      </c>
      <c r="CQ154" s="1463">
        <f>SUM(CQ142:CQ153)</f>
        <v/>
      </c>
      <c r="CR154" s="1464">
        <f>SUM(CR142:CR153)</f>
        <v/>
      </c>
      <c r="CS154" s="1464">
        <f>SUM(CS142:CS153)</f>
        <v/>
      </c>
      <c r="CT154" s="1464">
        <f>SUM(CT142:CT153)</f>
        <v/>
      </c>
      <c r="CU154" s="1464">
        <f>SUM(CU142:CU153)</f>
        <v/>
      </c>
      <c r="CV154" s="1464">
        <f>SUM(CV142:CV153)</f>
        <v/>
      </c>
      <c r="CW154" s="1464">
        <f>SUM(CW142:CW153)</f>
        <v/>
      </c>
      <c r="CX154" s="1464">
        <f>SUM(CX142:CX153)</f>
        <v/>
      </c>
      <c r="CY154" s="1465">
        <f>SUM(CY142:CY153)</f>
        <v/>
      </c>
      <c r="CZ154" s="324" t="n"/>
      <c r="DA154" s="1461" t="inlineStr">
        <is>
          <t>TOTAL</t>
        </is>
      </c>
      <c r="DB154" s="1466">
        <f>SUM(DC154:DJ154)</f>
        <v/>
      </c>
      <c r="DC154" s="2585">
        <f>+CR154/CQ154</f>
        <v/>
      </c>
      <c r="DD154" s="2585">
        <f>+CS154/CQ154</f>
        <v/>
      </c>
      <c r="DE154" s="2585">
        <f>+CT154/CQ154</f>
        <v/>
      </c>
      <c r="DF154" s="2585">
        <f>+CU154/CQ154</f>
        <v/>
      </c>
      <c r="DG154" s="2585">
        <f>+CV154/CQ154</f>
        <v/>
      </c>
      <c r="DH154" s="2585">
        <f>+CW154/CQ154</f>
        <v/>
      </c>
      <c r="DI154" s="2585">
        <f>+CX154/CQ154</f>
        <v/>
      </c>
      <c r="DJ154" s="2586">
        <f>+CY154/CQ154</f>
        <v/>
      </c>
      <c r="DL154" s="1461" t="inlineStr">
        <is>
          <t>TOTAL</t>
        </is>
      </c>
      <c r="DM154" s="1462">
        <f>SUM(DM142:DM153)</f>
        <v/>
      </c>
      <c r="DN154" s="1463">
        <f>SUM(DN142:DN153)</f>
        <v/>
      </c>
      <c r="DO154" s="1464">
        <f>SUM(DO142:DO153)</f>
        <v/>
      </c>
      <c r="DP154" s="1464">
        <f>SUM(DP142:DP153)</f>
        <v/>
      </c>
      <c r="DQ154" s="1464">
        <f>SUM(DQ142:DQ153)</f>
        <v/>
      </c>
      <c r="DR154" s="1464">
        <f>SUM(DR142:DR153)</f>
        <v/>
      </c>
      <c r="DS154" s="1464">
        <f>SUM(DS142:DS153)</f>
        <v/>
      </c>
      <c r="DT154" s="1464">
        <f>SUM(DT142:DT153)</f>
        <v/>
      </c>
      <c r="DU154" s="1464">
        <f>SUM(DU142:DU153)</f>
        <v/>
      </c>
      <c r="DV154" s="1465">
        <f>SUM(DV142:DV153)</f>
        <v/>
      </c>
      <c r="DW154" s="324" t="n"/>
      <c r="DX154" s="1461" t="inlineStr">
        <is>
          <t>TOTAL</t>
        </is>
      </c>
      <c r="DY154" s="1466">
        <f>SUM(DZ154:EG154)</f>
        <v/>
      </c>
      <c r="DZ154" s="2585">
        <f>+DO154/DN154</f>
        <v/>
      </c>
      <c r="EA154" s="2585">
        <f>+DP154/DN154</f>
        <v/>
      </c>
      <c r="EB154" s="2585">
        <f>+DQ154/DN154</f>
        <v/>
      </c>
      <c r="EC154" s="2585">
        <f>+DR154/DN154</f>
        <v/>
      </c>
      <c r="ED154" s="2585">
        <f>+DS154/DN154</f>
        <v/>
      </c>
      <c r="EE154" s="2585">
        <f>+DT154/DN154</f>
        <v/>
      </c>
      <c r="EF154" s="2585">
        <f>+DU154/DN154</f>
        <v/>
      </c>
      <c r="EG154" s="2586">
        <f>+DV154/DN154</f>
        <v/>
      </c>
      <c r="EI154" s="1461" t="inlineStr">
        <is>
          <t>TOTAL</t>
        </is>
      </c>
      <c r="EJ154" s="1462">
        <f>SUM(EJ142:EJ153)</f>
        <v/>
      </c>
      <c r="EK154" s="1463">
        <f>SUM(EK142:EK153)</f>
        <v/>
      </c>
      <c r="EL154" s="1464">
        <f>SUM(EL142:EL153)</f>
        <v/>
      </c>
      <c r="EM154" s="1464">
        <f>SUM(EM142:EM153)</f>
        <v/>
      </c>
      <c r="EN154" s="1464">
        <f>SUM(EN142:EN153)</f>
        <v/>
      </c>
      <c r="EO154" s="1464">
        <f>SUM(EO142:EO153)</f>
        <v/>
      </c>
      <c r="EP154" s="1464">
        <f>SUM(EP142:EP153)</f>
        <v/>
      </c>
      <c r="EQ154" s="1464">
        <f>SUM(EQ142:EQ153)</f>
        <v/>
      </c>
      <c r="ER154" s="1464">
        <f>SUM(ER142:ER153)</f>
        <v/>
      </c>
      <c r="ES154" s="1465">
        <f>SUM(ES142:ES153)</f>
        <v/>
      </c>
      <c r="ET154" s="324" t="n"/>
      <c r="EU154" s="1461" t="inlineStr">
        <is>
          <t>TOTAL</t>
        </is>
      </c>
      <c r="EV154" s="1466">
        <f>SUM(EW154:FD154)</f>
        <v/>
      </c>
      <c r="EW154" s="2585">
        <f>+EL154/EK154</f>
        <v/>
      </c>
      <c r="EX154" s="2585">
        <f>+EM154/EK154</f>
        <v/>
      </c>
      <c r="EY154" s="2585">
        <f>+EN154/EK154</f>
        <v/>
      </c>
      <c r="EZ154" s="2585">
        <f>+EO154/EK154</f>
        <v/>
      </c>
      <c r="FA154" s="2585">
        <f>+EP154/EK154</f>
        <v/>
      </c>
      <c r="FB154" s="2585">
        <f>+EQ154/EK154</f>
        <v/>
      </c>
      <c r="FC154" s="2585">
        <f>+ER154/EK154</f>
        <v/>
      </c>
      <c r="FD154" s="2586">
        <f>+ES154/EK154</f>
        <v/>
      </c>
      <c r="FF154" s="1461" t="inlineStr">
        <is>
          <t>TOTAL</t>
        </is>
      </c>
      <c r="FG154" s="1462">
        <f>SUM(FG142:FG153)</f>
        <v/>
      </c>
      <c r="FH154" s="1463">
        <f>SUM(FH142:FH153)</f>
        <v/>
      </c>
      <c r="FI154" s="1464">
        <f>SUM(FI142:FI153)</f>
        <v/>
      </c>
      <c r="FJ154" s="1464">
        <f>SUM(FJ142:FJ153)</f>
        <v/>
      </c>
      <c r="FK154" s="1464">
        <f>SUM(FK142:FK153)</f>
        <v/>
      </c>
      <c r="FL154" s="1464">
        <f>SUM(FL142:FL153)</f>
        <v/>
      </c>
      <c r="FM154" s="1464">
        <f>SUM(FM142:FM153)</f>
        <v/>
      </c>
      <c r="FN154" s="1464">
        <f>SUM(FN142:FN153)</f>
        <v/>
      </c>
      <c r="FO154" s="1464">
        <f>SUM(FO142:FO153)</f>
        <v/>
      </c>
      <c r="FP154" s="1465">
        <f>SUM(FP142:FP153)</f>
        <v/>
      </c>
      <c r="FQ154" s="324" t="n"/>
      <c r="FR154" s="1461" t="inlineStr">
        <is>
          <t>TOTAL</t>
        </is>
      </c>
      <c r="FS154" s="1466">
        <f>SUM(FT154:GA154)</f>
        <v/>
      </c>
      <c r="FT154" s="2585">
        <f>+FI154/FH154</f>
        <v/>
      </c>
      <c r="FU154" s="2585">
        <f>+FJ154/FH154</f>
        <v/>
      </c>
      <c r="FV154" s="2585">
        <f>+FK154/FH154</f>
        <v/>
      </c>
      <c r="FW154" s="2585">
        <f>+FL154/FH154</f>
        <v/>
      </c>
      <c r="FX154" s="2585">
        <f>+FM154/FH154</f>
        <v/>
      </c>
      <c r="FY154" s="2585">
        <f>+FN154/FH154</f>
        <v/>
      </c>
      <c r="FZ154" s="2585">
        <f>+FO154/FH154</f>
        <v/>
      </c>
      <c r="GA154" s="2586">
        <f>+FP154/FH154</f>
        <v/>
      </c>
      <c r="GC154" s="1461" t="inlineStr">
        <is>
          <t>TOTAL</t>
        </is>
      </c>
      <c r="GD154" s="1462">
        <f>SUM(GD142:GD153)</f>
        <v/>
      </c>
      <c r="GE154" s="1463">
        <f>SUM(GE142:GE153)</f>
        <v/>
      </c>
      <c r="GF154" s="1464">
        <f>SUM(GF142:GF153)</f>
        <v/>
      </c>
      <c r="GG154" s="1464">
        <f>SUM(GG142:GG153)</f>
        <v/>
      </c>
      <c r="GH154" s="1464">
        <f>SUM(GH142:GH153)</f>
        <v/>
      </c>
      <c r="GI154" s="1464">
        <f>SUM(GI142:GI153)</f>
        <v/>
      </c>
      <c r="GJ154" s="1464">
        <f>SUM(GJ142:GJ153)</f>
        <v/>
      </c>
      <c r="GK154" s="1464">
        <f>SUM(GK142:GK153)</f>
        <v/>
      </c>
      <c r="GL154" s="1464">
        <f>SUM(GL142:GL153)</f>
        <v/>
      </c>
      <c r="GM154" s="1465">
        <f>SUM(GM142:GM153)</f>
        <v/>
      </c>
      <c r="GN154" s="324" t="n"/>
      <c r="GO154" s="1461" t="inlineStr">
        <is>
          <t>TOTAL</t>
        </is>
      </c>
      <c r="GP154" s="1466">
        <f>SUM(GQ154:GX154)</f>
        <v/>
      </c>
      <c r="GQ154" s="2585">
        <f>+GF154/GE154</f>
        <v/>
      </c>
      <c r="GR154" s="2585">
        <f>+GG154/GE154</f>
        <v/>
      </c>
      <c r="GS154" s="2585">
        <f>+GH154/GE154</f>
        <v/>
      </c>
      <c r="GT154" s="2585">
        <f>+GI154/GE154</f>
        <v/>
      </c>
      <c r="GU154" s="2585">
        <f>+GJ154/GE154</f>
        <v/>
      </c>
      <c r="GV154" s="2585">
        <f>+GK154/GE154</f>
        <v/>
      </c>
      <c r="GW154" s="2585">
        <f>+GL154/GE154</f>
        <v/>
      </c>
      <c r="GX154" s="2586">
        <f>+GM154/GE154</f>
        <v/>
      </c>
      <c r="GZ154" s="1461" t="inlineStr">
        <is>
          <t>TOTAL</t>
        </is>
      </c>
      <c r="HA154" s="1462">
        <f>SUM(HA142:HA153)</f>
        <v/>
      </c>
      <c r="HB154" s="1463">
        <f>SUM(HB142:HB153)</f>
        <v/>
      </c>
      <c r="HC154" s="1464">
        <f>SUM(HC142:HC153)</f>
        <v/>
      </c>
      <c r="HD154" s="1464">
        <f>SUM(HD142:HD153)</f>
        <v/>
      </c>
      <c r="HE154" s="1464">
        <f>SUM(HE142:HE153)</f>
        <v/>
      </c>
      <c r="HF154" s="1464">
        <f>SUM(HF142:HF153)</f>
        <v/>
      </c>
      <c r="HG154" s="1464">
        <f>SUM(HG142:HG153)</f>
        <v/>
      </c>
      <c r="HH154" s="1464">
        <f>SUM(HH142:HH153)</f>
        <v/>
      </c>
      <c r="HI154" s="1464">
        <f>SUM(HI142:HI153)</f>
        <v/>
      </c>
      <c r="HJ154" s="1465">
        <f>SUM(HJ142:HJ153)</f>
        <v/>
      </c>
      <c r="HK154" s="324" t="n"/>
      <c r="HL154" s="1461" t="inlineStr">
        <is>
          <t>TOTAL</t>
        </is>
      </c>
      <c r="HM154" s="1466">
        <f>SUM(HN154:HU154)</f>
        <v/>
      </c>
      <c r="HN154" s="2585">
        <f>+HC154/HB154</f>
        <v/>
      </c>
      <c r="HO154" s="2585">
        <f>+HD154/HB154</f>
        <v/>
      </c>
      <c r="HP154" s="2585">
        <f>+HE154/HB154</f>
        <v/>
      </c>
      <c r="HQ154" s="2585">
        <f>+HF154/HB154</f>
        <v/>
      </c>
      <c r="HR154" s="2585">
        <f>+HG154/HB154</f>
        <v/>
      </c>
      <c r="HS154" s="2585">
        <f>+HH154/HB154</f>
        <v/>
      </c>
      <c r="HT154" s="2585">
        <f>+HI154/HB154</f>
        <v/>
      </c>
      <c r="HU154" s="2586">
        <f>+HJ154/HB154</f>
        <v/>
      </c>
      <c r="HW154" s="1461" t="inlineStr">
        <is>
          <t>TOTAL</t>
        </is>
      </c>
      <c r="HX154" s="1462">
        <f>SUM(HX142:HX153)</f>
        <v/>
      </c>
      <c r="HY154" s="1463">
        <f>SUM(HY142:HY153)</f>
        <v/>
      </c>
      <c r="HZ154" s="1464">
        <f>SUM(HZ142:HZ153)</f>
        <v/>
      </c>
      <c r="IA154" s="1464">
        <f>SUM(IA142:IA153)</f>
        <v/>
      </c>
      <c r="IB154" s="1464">
        <f>SUM(IB142:IB153)</f>
        <v/>
      </c>
      <c r="IC154" s="1464">
        <f>SUM(IC142:IC153)</f>
        <v/>
      </c>
      <c r="ID154" s="1464">
        <f>SUM(ID142:ID153)</f>
        <v/>
      </c>
      <c r="IE154" s="1464">
        <f>SUM(IE142:IE153)</f>
        <v/>
      </c>
      <c r="IF154" s="1464">
        <f>SUM(IF142:IF153)</f>
        <v/>
      </c>
      <c r="IG154" s="1465">
        <f>SUM(IG142:IG153)</f>
        <v/>
      </c>
      <c r="IH154" s="324" t="n"/>
      <c r="II154" s="1461" t="inlineStr">
        <is>
          <t>TOTAL</t>
        </is>
      </c>
      <c r="IJ154" s="1466">
        <f>SUM(IK154:IR154)</f>
        <v/>
      </c>
      <c r="IK154" s="2585">
        <f>+HZ154/HY154</f>
        <v/>
      </c>
      <c r="IL154" s="2585">
        <f>+IA154/HY154</f>
        <v/>
      </c>
      <c r="IM154" s="2585">
        <f>+IB154/HY154</f>
        <v/>
      </c>
      <c r="IN154" s="2585">
        <f>+IC154/HY154</f>
        <v/>
      </c>
      <c r="IO154" s="2585">
        <f>+ID154/HY154</f>
        <v/>
      </c>
      <c r="IP154" s="2585">
        <f>+IE154/HY154</f>
        <v/>
      </c>
      <c r="IQ154" s="2585">
        <f>+IF154/HY154</f>
        <v/>
      </c>
      <c r="IR154" s="2586">
        <f>+IG154/HY154</f>
        <v/>
      </c>
      <c r="IT154" s="1461" t="inlineStr">
        <is>
          <t>TOTAL</t>
        </is>
      </c>
      <c r="IU154" s="1462">
        <f>SUM(IU142:IU153)</f>
        <v/>
      </c>
      <c r="IV154" s="1463">
        <f>SUM(IV142:IV153)</f>
        <v/>
      </c>
      <c r="IW154" s="1464">
        <f>SUM(IW142:IW153)</f>
        <v/>
      </c>
      <c r="IX154" s="1464">
        <f>SUM(IX142:IX153)</f>
        <v/>
      </c>
      <c r="IY154" s="1464">
        <f>SUM(IY142:IY153)</f>
        <v/>
      </c>
      <c r="IZ154" s="1464">
        <f>SUM(IZ142:IZ153)</f>
        <v/>
      </c>
      <c r="JA154" s="1464">
        <f>SUM(JA142:JA153)</f>
        <v/>
      </c>
      <c r="JB154" s="1464">
        <f>SUM(JB142:JB153)</f>
        <v/>
      </c>
      <c r="JC154" s="1464">
        <f>SUM(JC142:JC153)</f>
        <v/>
      </c>
      <c r="JD154" s="1465">
        <f>SUM(JD142:JD153)</f>
        <v/>
      </c>
      <c r="JE154" s="324" t="n"/>
      <c r="JF154" s="1461" t="inlineStr">
        <is>
          <t>TOTAL</t>
        </is>
      </c>
      <c r="JG154" s="1466">
        <f>SUM(JH154:JO154)</f>
        <v/>
      </c>
      <c r="JH154" s="2585">
        <f>+IW154/IV154</f>
        <v/>
      </c>
      <c r="JI154" s="2585">
        <f>+IX154/IV154</f>
        <v/>
      </c>
      <c r="JJ154" s="2585">
        <f>+IY154/IV154</f>
        <v/>
      </c>
      <c r="JK154" s="2585">
        <f>+IZ154/IV154</f>
        <v/>
      </c>
      <c r="JL154" s="2585">
        <f>+JA154/IV154</f>
        <v/>
      </c>
      <c r="JM154" s="2585">
        <f>+JB154/IV154</f>
        <v/>
      </c>
      <c r="JN154" s="2585">
        <f>+JC154/IV154</f>
        <v/>
      </c>
      <c r="JO154" s="2586">
        <f>+JD154/IV154</f>
        <v/>
      </c>
      <c r="JQ154" s="1461" t="inlineStr">
        <is>
          <t>TOTAL</t>
        </is>
      </c>
      <c r="JR154" s="1462">
        <f>SUM(JR142:JR153)</f>
        <v/>
      </c>
      <c r="JS154" s="1463">
        <f>SUM(JS142:JS153)</f>
        <v/>
      </c>
      <c r="JT154" s="1464">
        <f>SUM(JT142:JT153)</f>
        <v/>
      </c>
      <c r="JU154" s="1464">
        <f>SUM(JU142:JU153)</f>
        <v/>
      </c>
      <c r="JV154" s="1464">
        <f>SUM(JV142:JV153)</f>
        <v/>
      </c>
      <c r="JW154" s="1464">
        <f>SUM(JW142:JW153)</f>
        <v/>
      </c>
      <c r="JX154" s="1464">
        <f>SUM(JX142:JX153)</f>
        <v/>
      </c>
      <c r="JY154" s="1464">
        <f>SUM(JY142:JY153)</f>
        <v/>
      </c>
      <c r="JZ154" s="1464">
        <f>SUM(JZ142:JZ153)</f>
        <v/>
      </c>
      <c r="KA154" s="1465">
        <f>SUM(KA142:KA153)</f>
        <v/>
      </c>
      <c r="KB154" s="324" t="n"/>
      <c r="KC154" s="1461" t="inlineStr">
        <is>
          <t>TOTAL</t>
        </is>
      </c>
      <c r="KD154" s="1466">
        <f>SUM(KE154:KL154)</f>
        <v/>
      </c>
      <c r="KE154" s="2585">
        <f>+JT154/JS154</f>
        <v/>
      </c>
      <c r="KF154" s="2585">
        <f>+JU154/JS154</f>
        <v/>
      </c>
      <c r="KG154" s="2585">
        <f>+JV154/JS154</f>
        <v/>
      </c>
      <c r="KH154" s="2585">
        <f>+JW154/JS154</f>
        <v/>
      </c>
      <c r="KI154" s="2585">
        <f>+JX154/JS154</f>
        <v/>
      </c>
      <c r="KJ154" s="2585">
        <f>+JY154/JS154</f>
        <v/>
      </c>
      <c r="KK154" s="2585">
        <f>+JZ154/JS154</f>
        <v/>
      </c>
      <c r="KL154" s="2586">
        <f>+KA154/JS154</f>
        <v/>
      </c>
    </row>
    <row r="155">
      <c r="A155" s="334">
        <f>EOMONTH(A141,-1)</f>
        <v/>
      </c>
      <c r="B155" s="2578" t="n"/>
      <c r="C155" s="2579" t="n"/>
      <c r="D155" s="2580" t="n"/>
      <c r="E155" s="2580" t="n"/>
      <c r="F155" s="2580" t="n"/>
      <c r="G155" s="2580" t="n"/>
      <c r="H155" s="2580" t="n"/>
      <c r="I155" s="2580" t="n"/>
      <c r="J155" s="2580" t="n"/>
      <c r="K155" s="2581" t="n"/>
      <c r="L155" s="324" t="n"/>
      <c r="M155" s="334">
        <f>EOMONTH(M141,-1)</f>
        <v/>
      </c>
      <c r="N155" s="339" t="n"/>
      <c r="O155" s="339" t="n"/>
      <c r="P155" s="340" t="n"/>
      <c r="Q155" s="340" t="n"/>
      <c r="R155" s="340" t="n"/>
      <c r="S155" s="340" t="n"/>
      <c r="T155" s="340" t="n"/>
      <c r="U155" s="340" t="n"/>
      <c r="V155" s="341" t="n"/>
      <c r="X155" s="334">
        <f>EOMONTH(X141,-1)</f>
        <v/>
      </c>
      <c r="Y155" s="2578" t="n"/>
      <c r="Z155" s="2579" t="n"/>
      <c r="AA155" s="2580" t="n"/>
      <c r="AB155" s="2580" t="n"/>
      <c r="AC155" s="2580" t="n"/>
      <c r="AD155" s="2580" t="n"/>
      <c r="AE155" s="2580" t="n"/>
      <c r="AF155" s="2580" t="n"/>
      <c r="AG155" s="2580" t="n"/>
      <c r="AH155" s="2581" t="n"/>
      <c r="AI155" s="324" t="n"/>
      <c r="AJ155" s="334">
        <f>EOMONTH(AJ141,-1)</f>
        <v/>
      </c>
      <c r="AK155" s="339" t="n"/>
      <c r="AL155" s="339" t="n"/>
      <c r="AM155" s="340" t="n"/>
      <c r="AN155" s="340" t="n"/>
      <c r="AO155" s="340" t="n"/>
      <c r="AP155" s="340" t="n"/>
      <c r="AQ155" s="340" t="n"/>
      <c r="AR155" s="340" t="n"/>
      <c r="AS155" s="341" t="n"/>
      <c r="AU155" s="334">
        <f>EOMONTH(AU141,-1)</f>
        <v/>
      </c>
      <c r="AV155" s="2578" t="n"/>
      <c r="AW155" s="2579" t="n"/>
      <c r="AX155" s="2580" t="n"/>
      <c r="AY155" s="2580" t="n"/>
      <c r="AZ155" s="2580" t="n"/>
      <c r="BA155" s="2580" t="n"/>
      <c r="BB155" s="2580" t="n"/>
      <c r="BC155" s="2580" t="n"/>
      <c r="BD155" s="2580" t="n"/>
      <c r="BE155" s="2581" t="n"/>
      <c r="BF155" s="324" t="n"/>
      <c r="BG155" s="334">
        <f>EOMONTH(BG141,-1)</f>
        <v/>
      </c>
      <c r="BH155" s="339" t="n"/>
      <c r="BI155" s="339" t="n"/>
      <c r="BJ155" s="340" t="n"/>
      <c r="BK155" s="340" t="n"/>
      <c r="BL155" s="340" t="n"/>
      <c r="BM155" s="340" t="n"/>
      <c r="BN155" s="340" t="n"/>
      <c r="BO155" s="340" t="n"/>
      <c r="BP155" s="341" t="n"/>
      <c r="BR155" s="334">
        <f>EOMONTH(BR141,-1)</f>
        <v/>
      </c>
      <c r="BS155" s="2578" t="n"/>
      <c r="BT155" s="2579" t="n"/>
      <c r="BU155" s="2580" t="n"/>
      <c r="BV155" s="2580" t="n"/>
      <c r="BW155" s="2580" t="n"/>
      <c r="BX155" s="2580" t="n"/>
      <c r="BY155" s="2580" t="n"/>
      <c r="BZ155" s="2580" t="n"/>
      <c r="CA155" s="2580" t="n"/>
      <c r="CB155" s="2581" t="n"/>
      <c r="CC155" s="324" t="n"/>
      <c r="CD155" s="334">
        <f>EOMONTH(CD141,-1)</f>
        <v/>
      </c>
      <c r="CE155" s="339" t="n"/>
      <c r="CF155" s="339" t="n"/>
      <c r="CG155" s="340" t="n"/>
      <c r="CH155" s="340" t="n"/>
      <c r="CI155" s="340" t="n"/>
      <c r="CJ155" s="340" t="n"/>
      <c r="CK155" s="340" t="n"/>
      <c r="CL155" s="340" t="n"/>
      <c r="CM155" s="341" t="n"/>
      <c r="CO155" s="334">
        <f>EOMONTH(CO141,-1)</f>
        <v/>
      </c>
      <c r="CP155" s="2578" t="n"/>
      <c r="CQ155" s="2579" t="n"/>
      <c r="CR155" s="2580" t="n"/>
      <c r="CS155" s="2580" t="n"/>
      <c r="CT155" s="2580" t="n"/>
      <c r="CU155" s="2580" t="n"/>
      <c r="CV155" s="2580" t="n"/>
      <c r="CW155" s="2580" t="n"/>
      <c r="CX155" s="2580" t="n"/>
      <c r="CY155" s="2581" t="n"/>
      <c r="CZ155" s="324" t="n"/>
      <c r="DA155" s="334">
        <f>EOMONTH(DA141,-1)</f>
        <v/>
      </c>
      <c r="DB155" s="339" t="n"/>
      <c r="DC155" s="339" t="n"/>
      <c r="DD155" s="340" t="n"/>
      <c r="DE155" s="340" t="n"/>
      <c r="DF155" s="340" t="n"/>
      <c r="DG155" s="340" t="n"/>
      <c r="DH155" s="340" t="n"/>
      <c r="DI155" s="340" t="n"/>
      <c r="DJ155" s="341" t="n"/>
      <c r="DL155" s="334">
        <f>EOMONTH(DL141,-1)</f>
        <v/>
      </c>
      <c r="DM155" s="2578" t="n"/>
      <c r="DN155" s="2579" t="n"/>
      <c r="DO155" s="2580" t="n"/>
      <c r="DP155" s="2580" t="n"/>
      <c r="DQ155" s="2580" t="n"/>
      <c r="DR155" s="2580" t="n"/>
      <c r="DS155" s="2580" t="n"/>
      <c r="DT155" s="2580" t="n"/>
      <c r="DU155" s="2580" t="n"/>
      <c r="DV155" s="2581" t="n"/>
      <c r="DW155" s="324" t="n"/>
      <c r="DX155" s="334">
        <f>EOMONTH(DX141,-1)</f>
        <v/>
      </c>
      <c r="DY155" s="339" t="n"/>
      <c r="DZ155" s="339" t="n"/>
      <c r="EA155" s="340" t="n"/>
      <c r="EB155" s="340" t="n"/>
      <c r="EC155" s="340" t="n"/>
      <c r="ED155" s="340" t="n"/>
      <c r="EE155" s="340" t="n"/>
      <c r="EF155" s="340" t="n"/>
      <c r="EG155" s="341" t="n"/>
      <c r="EI155" s="334">
        <f>EOMONTH(EI141,-1)</f>
        <v/>
      </c>
      <c r="EJ155" s="2578" t="n"/>
      <c r="EK155" s="2579" t="n"/>
      <c r="EL155" s="2580" t="n"/>
      <c r="EM155" s="2580" t="n"/>
      <c r="EN155" s="2580" t="n"/>
      <c r="EO155" s="2580" t="n"/>
      <c r="EP155" s="2580" t="n"/>
      <c r="EQ155" s="2580" t="n"/>
      <c r="ER155" s="2580" t="n"/>
      <c r="ES155" s="2581" t="n"/>
      <c r="ET155" s="324" t="n"/>
      <c r="EU155" s="334">
        <f>EOMONTH(EU141,-1)</f>
        <v/>
      </c>
      <c r="EV155" s="339" t="n"/>
      <c r="EW155" s="339" t="n"/>
      <c r="EX155" s="340" t="n"/>
      <c r="EY155" s="340" t="n"/>
      <c r="EZ155" s="340" t="n"/>
      <c r="FA155" s="340" t="n"/>
      <c r="FB155" s="340" t="n"/>
      <c r="FC155" s="340" t="n"/>
      <c r="FD155" s="341" t="n"/>
      <c r="FF155" s="334">
        <f>EOMONTH(FF141,-1)</f>
        <v/>
      </c>
      <c r="FG155" s="2578" t="n"/>
      <c r="FH155" s="2579" t="n"/>
      <c r="FI155" s="2580" t="n"/>
      <c r="FJ155" s="2580" t="n"/>
      <c r="FK155" s="2580" t="n"/>
      <c r="FL155" s="2580" t="n"/>
      <c r="FM155" s="2580" t="n"/>
      <c r="FN155" s="2580" t="n"/>
      <c r="FO155" s="2580" t="n"/>
      <c r="FP155" s="2581" t="n"/>
      <c r="FQ155" s="324" t="n"/>
      <c r="FR155" s="334">
        <f>EOMONTH(FR141,-1)</f>
        <v/>
      </c>
      <c r="FS155" s="339" t="n"/>
      <c r="FT155" s="339" t="n"/>
      <c r="FU155" s="340" t="n"/>
      <c r="FV155" s="340" t="n"/>
      <c r="FW155" s="340" t="n"/>
      <c r="FX155" s="340" t="n"/>
      <c r="FY155" s="340" t="n"/>
      <c r="FZ155" s="340" t="n"/>
      <c r="GA155" s="341" t="n"/>
      <c r="GC155" s="334">
        <f>EOMONTH(GC141,-1)</f>
        <v/>
      </c>
      <c r="GD155" s="2578" t="n"/>
      <c r="GE155" s="2579" t="n"/>
      <c r="GF155" s="2580" t="n"/>
      <c r="GG155" s="2580" t="n"/>
      <c r="GH155" s="2580" t="n"/>
      <c r="GI155" s="2580" t="n"/>
      <c r="GJ155" s="2580" t="n"/>
      <c r="GK155" s="2580" t="n"/>
      <c r="GL155" s="2580" t="n"/>
      <c r="GM155" s="2581" t="n"/>
      <c r="GN155" s="324" t="n"/>
      <c r="GO155" s="334">
        <f>EOMONTH(GO141,-1)</f>
        <v/>
      </c>
      <c r="GP155" s="339" t="n"/>
      <c r="GQ155" s="339" t="n"/>
      <c r="GR155" s="340" t="n"/>
      <c r="GS155" s="340" t="n"/>
      <c r="GT155" s="340" t="n"/>
      <c r="GU155" s="340" t="n"/>
      <c r="GV155" s="340" t="n"/>
      <c r="GW155" s="340" t="n"/>
      <c r="GX155" s="341" t="n"/>
      <c r="GZ155" s="334">
        <f>EOMONTH(GZ141,-1)</f>
        <v/>
      </c>
      <c r="HA155" s="2578" t="n"/>
      <c r="HB155" s="2579" t="n"/>
      <c r="HC155" s="2580" t="n"/>
      <c r="HD155" s="2580" t="n"/>
      <c r="HE155" s="2580" t="n"/>
      <c r="HF155" s="2580" t="n"/>
      <c r="HG155" s="2580" t="n"/>
      <c r="HH155" s="2580" t="n"/>
      <c r="HI155" s="2580" t="n"/>
      <c r="HJ155" s="2581" t="n"/>
      <c r="HK155" s="324" t="n"/>
      <c r="HL155" s="334">
        <f>EOMONTH(HL141,-1)</f>
        <v/>
      </c>
      <c r="HM155" s="339" t="n"/>
      <c r="HN155" s="339" t="n"/>
      <c r="HO155" s="340" t="n"/>
      <c r="HP155" s="340" t="n"/>
      <c r="HQ155" s="340" t="n"/>
      <c r="HR155" s="340" t="n"/>
      <c r="HS155" s="340" t="n"/>
      <c r="HT155" s="340" t="n"/>
      <c r="HU155" s="341" t="n"/>
      <c r="HW155" s="334">
        <f>EOMONTH(HW141,-1)</f>
        <v/>
      </c>
      <c r="HX155" s="2578" t="n"/>
      <c r="HY155" s="2579" t="n"/>
      <c r="HZ155" s="2580" t="n"/>
      <c r="IA155" s="2580" t="n"/>
      <c r="IB155" s="2580" t="n"/>
      <c r="IC155" s="2580" t="n"/>
      <c r="ID155" s="2580" t="n"/>
      <c r="IE155" s="2580" t="n"/>
      <c r="IF155" s="2580" t="n"/>
      <c r="IG155" s="2581" t="n"/>
      <c r="IH155" s="324" t="n"/>
      <c r="II155" s="334">
        <f>EOMONTH(II141,-1)</f>
        <v/>
      </c>
      <c r="IJ155" s="339" t="n"/>
      <c r="IK155" s="339" t="n"/>
      <c r="IL155" s="340" t="n"/>
      <c r="IM155" s="340" t="n"/>
      <c r="IN155" s="340" t="n"/>
      <c r="IO155" s="340" t="n"/>
      <c r="IP155" s="340" t="n"/>
      <c r="IQ155" s="340" t="n"/>
      <c r="IR155" s="341" t="n"/>
      <c r="IT155" s="334">
        <f>EOMONTH(IT141,-1)</f>
        <v/>
      </c>
      <c r="IU155" s="2578" t="n"/>
      <c r="IV155" s="2579" t="n"/>
      <c r="IW155" s="2580" t="n"/>
      <c r="IX155" s="2580" t="n"/>
      <c r="IY155" s="2580" t="n"/>
      <c r="IZ155" s="2580" t="n"/>
      <c r="JA155" s="2580" t="n"/>
      <c r="JB155" s="2580" t="n"/>
      <c r="JC155" s="2580" t="n"/>
      <c r="JD155" s="2581" t="n"/>
      <c r="JE155" s="324" t="n"/>
      <c r="JF155" s="334">
        <f>EOMONTH(JF141,-1)</f>
        <v/>
      </c>
      <c r="JG155" s="339" t="n"/>
      <c r="JH155" s="339" t="n"/>
      <c r="JI155" s="340" t="n"/>
      <c r="JJ155" s="340" t="n"/>
      <c r="JK155" s="340" t="n"/>
      <c r="JL155" s="340" t="n"/>
      <c r="JM155" s="340" t="n"/>
      <c r="JN155" s="340" t="n"/>
      <c r="JO155" s="341" t="n"/>
      <c r="JQ155" s="334">
        <f>EOMONTH(JQ141,-1)</f>
        <v/>
      </c>
      <c r="JR155" s="2578" t="n"/>
      <c r="JS155" s="2579" t="n"/>
      <c r="JT155" s="2580" t="n"/>
      <c r="JU155" s="2580" t="n"/>
      <c r="JV155" s="2580" t="n"/>
      <c r="JW155" s="2580" t="n"/>
      <c r="JX155" s="2580" t="n"/>
      <c r="JY155" s="2580" t="n"/>
      <c r="JZ155" s="2580" t="n"/>
      <c r="KA155" s="2581" t="n"/>
      <c r="KB155" s="324" t="n"/>
      <c r="KC155" s="334">
        <f>EOMONTH(KC141,-1)</f>
        <v/>
      </c>
      <c r="KD155" s="339" t="n"/>
      <c r="KE155" s="339" t="n"/>
      <c r="KF155" s="340" t="n"/>
      <c r="KG155" s="340" t="n"/>
      <c r="KH155" s="340" t="n"/>
      <c r="KI155" s="340" t="n"/>
      <c r="KJ155" s="340" t="n"/>
      <c r="KK155" s="340" t="n"/>
      <c r="KL155" s="341" t="n"/>
    </row>
    <row r="156">
      <c r="A156" s="343" t="inlineStr">
        <is>
          <t>BC/BS</t>
        </is>
      </c>
      <c r="B156" s="344">
        <f>+C156/C168</f>
        <v/>
      </c>
      <c r="C156" s="345">
        <f>SUM(D156:K156)</f>
        <v/>
      </c>
      <c r="D156" s="346">
        <f>AA156+AX156+BU156+CR156+DO156+EL156+FI156+GF156+HC156+HZ156+IW156+JT156</f>
        <v/>
      </c>
      <c r="E156" s="346">
        <f>AB156+AY156+BV156+CS156+DP156+EM156+FJ156+GG156+HD156+IA156+IX156+JU156</f>
        <v/>
      </c>
      <c r="F156" s="346">
        <f>AC156+AZ156+BW156+CT156+DQ156+EN156+FK156+GH156+HE156+IB156+IY156+JV156</f>
        <v/>
      </c>
      <c r="G156" s="346">
        <f>AD156+BA156+BX156+CU156+DR156+EO156+FL156+GI156+HF156+IC156+IZ156+JW156</f>
        <v/>
      </c>
      <c r="H156" s="346">
        <f>AE156+BB156+BY156+CV156+DS156+EP156+FM156+GJ156+HG156+ID156+JA156+JX156</f>
        <v/>
      </c>
      <c r="I156" s="346">
        <f>AF156+BC156+BZ156+CW156+DT156+EQ156+FN156+GK156+HH156+IE156+JB156+JY156</f>
        <v/>
      </c>
      <c r="J156" s="346">
        <f>AG156+BD156+CA156+CX156+DU156+ER156+FO156+GL156+HI156+IF156+JC156+JZ156</f>
        <v/>
      </c>
      <c r="K156" s="347">
        <f>AH156+BE156+CB156+CY156+DV156+ES156+FP156+GM156+HJ156+IG156+JD156+KA156</f>
        <v/>
      </c>
      <c r="L156" s="324" t="n"/>
      <c r="M156" s="343">
        <f>+$A156</f>
        <v/>
      </c>
      <c r="N156" s="339">
        <f>SUM(O156:V156)</f>
        <v/>
      </c>
      <c r="O156" s="2582">
        <f>+D156/$C156</f>
        <v/>
      </c>
      <c r="P156" s="2582">
        <f>+E156/$C156</f>
        <v/>
      </c>
      <c r="Q156" s="2582">
        <f>+F156/$C156</f>
        <v/>
      </c>
      <c r="R156" s="2582">
        <f>+G156/$C156</f>
        <v/>
      </c>
      <c r="S156" s="2582">
        <f>+H156/$C156</f>
        <v/>
      </c>
      <c r="T156" s="2582">
        <f>+I156/$C156</f>
        <v/>
      </c>
      <c r="U156" s="2582">
        <f>+J156/$C156</f>
        <v/>
      </c>
      <c r="V156" s="2583">
        <f>+K156/$C156</f>
        <v/>
      </c>
      <c r="X156" s="343" t="inlineStr">
        <is>
          <t>BC/BS</t>
        </is>
      </c>
      <c r="Y156" s="344">
        <f>+Z156/Z168</f>
        <v/>
      </c>
      <c r="Z156" s="345">
        <f>SUM(AA156:AH156)</f>
        <v/>
      </c>
      <c r="AA156" s="346" t="n"/>
      <c r="AB156" s="346" t="n"/>
      <c r="AC156" s="346" t="n"/>
      <c r="AD156" s="346" t="n"/>
      <c r="AE156" s="346" t="n"/>
      <c r="AF156" s="346" t="n"/>
      <c r="AG156" s="346" t="n"/>
      <c r="AH156" s="347" t="n"/>
      <c r="AI156" s="324" t="n"/>
      <c r="AJ156" s="343">
        <f>+$A156</f>
        <v/>
      </c>
      <c r="AK156" s="339">
        <f>SUM(AL156:AS156)</f>
        <v/>
      </c>
      <c r="AL156" s="2582">
        <f>+AA156/Z156</f>
        <v/>
      </c>
      <c r="AM156" s="2582">
        <f>+AB156/Z156</f>
        <v/>
      </c>
      <c r="AN156" s="2582">
        <f>+AC156/Z156</f>
        <v/>
      </c>
      <c r="AO156" s="2582">
        <f>+AD156/Z156</f>
        <v/>
      </c>
      <c r="AP156" s="2582">
        <f>+AE156/Z156</f>
        <v/>
      </c>
      <c r="AQ156" s="2582">
        <f>+AF156/Z156</f>
        <v/>
      </c>
      <c r="AR156" s="2582">
        <f>+AG156/Z156</f>
        <v/>
      </c>
      <c r="AS156" s="2583">
        <f>+AH156/Z156</f>
        <v/>
      </c>
      <c r="AU156" s="343" t="inlineStr">
        <is>
          <t>BC/BS</t>
        </is>
      </c>
      <c r="AV156" s="344">
        <f>+AW156/AW168</f>
        <v/>
      </c>
      <c r="AW156" s="345">
        <f>SUM(AX156:BE156)</f>
        <v/>
      </c>
      <c r="AX156" s="346" t="n"/>
      <c r="AY156" s="346" t="n"/>
      <c r="AZ156" s="346" t="n"/>
      <c r="BA156" s="346" t="n"/>
      <c r="BB156" s="346" t="n"/>
      <c r="BC156" s="346" t="n"/>
      <c r="BD156" s="346" t="n"/>
      <c r="BE156" s="347" t="n"/>
      <c r="BF156" s="324" t="n"/>
      <c r="BG156" s="343">
        <f>+$A156</f>
        <v/>
      </c>
      <c r="BH156" s="339">
        <f>SUM(BI156:BP156)</f>
        <v/>
      </c>
      <c r="BI156" s="2582">
        <f>+AX156/AW156</f>
        <v/>
      </c>
      <c r="BJ156" s="2582">
        <f>+AY156/AW156</f>
        <v/>
      </c>
      <c r="BK156" s="2582">
        <f>+AZ156/AW156</f>
        <v/>
      </c>
      <c r="BL156" s="2582">
        <f>+BA156/AW156</f>
        <v/>
      </c>
      <c r="BM156" s="2582">
        <f>+BB156/AW156</f>
        <v/>
      </c>
      <c r="BN156" s="2582">
        <f>+BC156/AW156</f>
        <v/>
      </c>
      <c r="BO156" s="2582">
        <f>+BD156/AW156</f>
        <v/>
      </c>
      <c r="BP156" s="2583">
        <f>+BE156/AW156</f>
        <v/>
      </c>
      <c r="BR156" s="343" t="inlineStr">
        <is>
          <t>BC/BS</t>
        </is>
      </c>
      <c r="BS156" s="344">
        <f>+BT156/BT168</f>
        <v/>
      </c>
      <c r="BT156" s="345">
        <f>SUM(BU156:CB156)</f>
        <v/>
      </c>
      <c r="BU156" s="346" t="n"/>
      <c r="BV156" s="346" t="n"/>
      <c r="BW156" s="346" t="n"/>
      <c r="BX156" s="346" t="n"/>
      <c r="BY156" s="346" t="n"/>
      <c r="BZ156" s="346" t="n"/>
      <c r="CA156" s="346" t="n"/>
      <c r="CB156" s="347" t="n"/>
      <c r="CC156" s="324" t="n"/>
      <c r="CD156" s="343">
        <f>+$A156</f>
        <v/>
      </c>
      <c r="CE156" s="339">
        <f>SUM(CF156:CM156)</f>
        <v/>
      </c>
      <c r="CF156" s="2582">
        <f>+BU156/BT156</f>
        <v/>
      </c>
      <c r="CG156" s="2582">
        <f>+BV156/BT156</f>
        <v/>
      </c>
      <c r="CH156" s="2582">
        <f>+BW156/BT156</f>
        <v/>
      </c>
      <c r="CI156" s="2582">
        <f>+BX156/BT156</f>
        <v/>
      </c>
      <c r="CJ156" s="2582">
        <f>+BY156/BT156</f>
        <v/>
      </c>
      <c r="CK156" s="2582">
        <f>+BZ156/BT156</f>
        <v/>
      </c>
      <c r="CL156" s="2582">
        <f>+CA156/BT156</f>
        <v/>
      </c>
      <c r="CM156" s="2583">
        <f>+CB156/BT156</f>
        <v/>
      </c>
      <c r="CO156" s="343" t="inlineStr">
        <is>
          <t>BC/BS</t>
        </is>
      </c>
      <c r="CP156" s="344">
        <f>+CQ156/CQ168</f>
        <v/>
      </c>
      <c r="CQ156" s="345">
        <f>SUM(CR156:CY156)</f>
        <v/>
      </c>
      <c r="CR156" s="346" t="n"/>
      <c r="CS156" s="346" t="n"/>
      <c r="CT156" s="346" t="n"/>
      <c r="CU156" s="346" t="n"/>
      <c r="CV156" s="346" t="n"/>
      <c r="CW156" s="346" t="n"/>
      <c r="CX156" s="346" t="n"/>
      <c r="CY156" s="347" t="n"/>
      <c r="CZ156" s="324" t="n"/>
      <c r="DA156" s="343">
        <f>+$A156</f>
        <v/>
      </c>
      <c r="DB156" s="339">
        <f>SUM(DC156:DJ156)</f>
        <v/>
      </c>
      <c r="DC156" s="2582">
        <f>+CR156/CQ156</f>
        <v/>
      </c>
      <c r="DD156" s="2582">
        <f>+CS156/CQ156</f>
        <v/>
      </c>
      <c r="DE156" s="2582">
        <f>+CT156/CQ156</f>
        <v/>
      </c>
      <c r="DF156" s="2582">
        <f>+CU156/CQ156</f>
        <v/>
      </c>
      <c r="DG156" s="2582">
        <f>+CV156/CQ156</f>
        <v/>
      </c>
      <c r="DH156" s="2582">
        <f>+CW156/CQ156</f>
        <v/>
      </c>
      <c r="DI156" s="2582">
        <f>+CX156/CQ156</f>
        <v/>
      </c>
      <c r="DJ156" s="2583">
        <f>+CY156/CQ156</f>
        <v/>
      </c>
      <c r="DL156" s="343" t="inlineStr">
        <is>
          <t>BC/BS</t>
        </is>
      </c>
      <c r="DM156" s="344">
        <f>+DN156/DN168</f>
        <v/>
      </c>
      <c r="DN156" s="345">
        <f>SUM(DO156:DV156)</f>
        <v/>
      </c>
      <c r="DO156" s="346" t="n"/>
      <c r="DP156" s="346" t="n"/>
      <c r="DQ156" s="346" t="n"/>
      <c r="DR156" s="346" t="n"/>
      <c r="DS156" s="346" t="n"/>
      <c r="DT156" s="346" t="n"/>
      <c r="DU156" s="346" t="n"/>
      <c r="DV156" s="347" t="n"/>
      <c r="DW156" s="324" t="n"/>
      <c r="DX156" s="343">
        <f>+$A156</f>
        <v/>
      </c>
      <c r="DY156" s="339">
        <f>SUM(DZ156:EG156)</f>
        <v/>
      </c>
      <c r="DZ156" s="2582">
        <f>+DO156/DN156</f>
        <v/>
      </c>
      <c r="EA156" s="2582">
        <f>+DP156/DN156</f>
        <v/>
      </c>
      <c r="EB156" s="2582">
        <f>+DQ156/DN156</f>
        <v/>
      </c>
      <c r="EC156" s="2582">
        <f>+DR156/DN156</f>
        <v/>
      </c>
      <c r="ED156" s="2582">
        <f>+DS156/DN156</f>
        <v/>
      </c>
      <c r="EE156" s="2582">
        <f>+DT156/DN156</f>
        <v/>
      </c>
      <c r="EF156" s="2582">
        <f>+DU156/DN156</f>
        <v/>
      </c>
      <c r="EG156" s="2583">
        <f>+DV156/DN156</f>
        <v/>
      </c>
      <c r="EI156" s="343" t="inlineStr">
        <is>
          <t>BC/BS</t>
        </is>
      </c>
      <c r="EJ156" s="344">
        <f>+EK156/EK168</f>
        <v/>
      </c>
      <c r="EK156" s="345">
        <f>SUM(EL156:ES156)</f>
        <v/>
      </c>
      <c r="EL156" s="346" t="n"/>
      <c r="EM156" s="346" t="n"/>
      <c r="EN156" s="346" t="n"/>
      <c r="EO156" s="346" t="n"/>
      <c r="EP156" s="346" t="n"/>
      <c r="EQ156" s="346" t="n"/>
      <c r="ER156" s="346" t="n"/>
      <c r="ES156" s="347" t="n"/>
      <c r="ET156" s="324" t="n"/>
      <c r="EU156" s="343">
        <f>+$A156</f>
        <v/>
      </c>
      <c r="EV156" s="339">
        <f>SUM(EW156:FD156)</f>
        <v/>
      </c>
      <c r="EW156" s="2582">
        <f>+EL156/EK156</f>
        <v/>
      </c>
      <c r="EX156" s="2582">
        <f>+EM156/EK156</f>
        <v/>
      </c>
      <c r="EY156" s="2582">
        <f>+EN156/EK156</f>
        <v/>
      </c>
      <c r="EZ156" s="2582">
        <f>+EO156/EK156</f>
        <v/>
      </c>
      <c r="FA156" s="2582">
        <f>+EP156/EK156</f>
        <v/>
      </c>
      <c r="FB156" s="2582">
        <f>+EQ156/EK156</f>
        <v/>
      </c>
      <c r="FC156" s="2582">
        <f>+ER156/EK156</f>
        <v/>
      </c>
      <c r="FD156" s="2583">
        <f>+ES156/EK156</f>
        <v/>
      </c>
      <c r="FF156" s="343" t="inlineStr">
        <is>
          <t>BC/BS</t>
        </is>
      </c>
      <c r="FG156" s="344">
        <f>+FH156/FH168</f>
        <v/>
      </c>
      <c r="FH156" s="345">
        <f>SUM(FI156:FP156)</f>
        <v/>
      </c>
      <c r="FI156" s="346" t="n"/>
      <c r="FJ156" s="346" t="n"/>
      <c r="FK156" s="346" t="n"/>
      <c r="FL156" s="346" t="n"/>
      <c r="FM156" s="346" t="n"/>
      <c r="FN156" s="346" t="n"/>
      <c r="FO156" s="346" t="n"/>
      <c r="FP156" s="347" t="n"/>
      <c r="FQ156" s="324" t="n"/>
      <c r="FR156" s="343">
        <f>+$A156</f>
        <v/>
      </c>
      <c r="FS156" s="339">
        <f>SUM(FT156:GA156)</f>
        <v/>
      </c>
      <c r="FT156" s="2582">
        <f>+FI156/FH156</f>
        <v/>
      </c>
      <c r="FU156" s="2582">
        <f>+FJ156/FH156</f>
        <v/>
      </c>
      <c r="FV156" s="2582">
        <f>+FK156/FH156</f>
        <v/>
      </c>
      <c r="FW156" s="2582">
        <f>+FL156/FH156</f>
        <v/>
      </c>
      <c r="FX156" s="2582">
        <f>+FM156/FH156</f>
        <v/>
      </c>
      <c r="FY156" s="2582">
        <f>+FN156/FH156</f>
        <v/>
      </c>
      <c r="FZ156" s="2582">
        <f>+FO156/FH156</f>
        <v/>
      </c>
      <c r="GA156" s="2583">
        <f>+FP156/FH156</f>
        <v/>
      </c>
      <c r="GC156" s="343" t="inlineStr">
        <is>
          <t>BC/BS</t>
        </is>
      </c>
      <c r="GD156" s="344">
        <f>+GE156/GE168</f>
        <v/>
      </c>
      <c r="GE156" s="345">
        <f>SUM(GF156:GM156)</f>
        <v/>
      </c>
      <c r="GF156" s="346" t="n"/>
      <c r="GG156" s="346" t="n"/>
      <c r="GH156" s="346" t="n"/>
      <c r="GI156" s="346" t="n"/>
      <c r="GJ156" s="346" t="n"/>
      <c r="GK156" s="346" t="n"/>
      <c r="GL156" s="346" t="n"/>
      <c r="GM156" s="347" t="n"/>
      <c r="GN156" s="324" t="n"/>
      <c r="GO156" s="343">
        <f>+$A156</f>
        <v/>
      </c>
      <c r="GP156" s="339">
        <f>SUM(GQ156:GX156)</f>
        <v/>
      </c>
      <c r="GQ156" s="2582">
        <f>+GF156/GE156</f>
        <v/>
      </c>
      <c r="GR156" s="2582">
        <f>+GG156/GE156</f>
        <v/>
      </c>
      <c r="GS156" s="2582">
        <f>+GH156/GE156</f>
        <v/>
      </c>
      <c r="GT156" s="2582">
        <f>+GI156/GE156</f>
        <v/>
      </c>
      <c r="GU156" s="2582">
        <f>+GJ156/GE156</f>
        <v/>
      </c>
      <c r="GV156" s="2582">
        <f>+GK156/GE156</f>
        <v/>
      </c>
      <c r="GW156" s="2582">
        <f>+GL156/GE156</f>
        <v/>
      </c>
      <c r="GX156" s="2583">
        <f>+GM156/GE156</f>
        <v/>
      </c>
      <c r="GZ156" s="343" t="inlineStr">
        <is>
          <t>BC/BS</t>
        </is>
      </c>
      <c r="HA156" s="344">
        <f>+HB156/HB168</f>
        <v/>
      </c>
      <c r="HB156" s="345">
        <f>SUM(HC156:HJ156)</f>
        <v/>
      </c>
      <c r="HC156" s="346" t="n"/>
      <c r="HD156" s="346" t="n"/>
      <c r="HE156" s="346" t="n"/>
      <c r="HF156" s="346" t="n"/>
      <c r="HG156" s="346" t="n"/>
      <c r="HH156" s="346" t="n"/>
      <c r="HI156" s="346" t="n"/>
      <c r="HJ156" s="347" t="n"/>
      <c r="HK156" s="324" t="n"/>
      <c r="HL156" s="343">
        <f>+$A156</f>
        <v/>
      </c>
      <c r="HM156" s="339">
        <f>SUM(HN156:HU156)</f>
        <v/>
      </c>
      <c r="HN156" s="2582">
        <f>+HC156/HB156</f>
        <v/>
      </c>
      <c r="HO156" s="2582">
        <f>+HD156/HB156</f>
        <v/>
      </c>
      <c r="HP156" s="2582">
        <f>+HE156/HB156</f>
        <v/>
      </c>
      <c r="HQ156" s="2582">
        <f>+HF156/HB156</f>
        <v/>
      </c>
      <c r="HR156" s="2582">
        <f>+HG156/HB156</f>
        <v/>
      </c>
      <c r="HS156" s="2582">
        <f>+HH156/HB156</f>
        <v/>
      </c>
      <c r="HT156" s="2582">
        <f>+HI156/HB156</f>
        <v/>
      </c>
      <c r="HU156" s="2583">
        <f>+HJ156/HB156</f>
        <v/>
      </c>
      <c r="HW156" s="343" t="inlineStr">
        <is>
          <t>BC/BS</t>
        </is>
      </c>
      <c r="HX156" s="344">
        <f>+HY156/HY168</f>
        <v/>
      </c>
      <c r="HY156" s="345">
        <f>SUM(HZ156:IG156)</f>
        <v/>
      </c>
      <c r="HZ156" s="346" t="n"/>
      <c r="IA156" s="346" t="n"/>
      <c r="IB156" s="346" t="n"/>
      <c r="IC156" s="346" t="n"/>
      <c r="ID156" s="346" t="n"/>
      <c r="IE156" s="346" t="n"/>
      <c r="IF156" s="346" t="n"/>
      <c r="IG156" s="347" t="n"/>
      <c r="IH156" s="324" t="n"/>
      <c r="II156" s="343">
        <f>+$A156</f>
        <v/>
      </c>
      <c r="IJ156" s="339">
        <f>SUM(IK156:IR156)</f>
        <v/>
      </c>
      <c r="IK156" s="2582">
        <f>+HZ156/HY156</f>
        <v/>
      </c>
      <c r="IL156" s="2582">
        <f>+IA156/HY156</f>
        <v/>
      </c>
      <c r="IM156" s="2582">
        <f>+IB156/HY156</f>
        <v/>
      </c>
      <c r="IN156" s="2582">
        <f>+IC156/HY156</f>
        <v/>
      </c>
      <c r="IO156" s="2582">
        <f>+ID156/HY156</f>
        <v/>
      </c>
      <c r="IP156" s="2582">
        <f>+IE156/HY156</f>
        <v/>
      </c>
      <c r="IQ156" s="2582">
        <f>+IF156/HY156</f>
        <v/>
      </c>
      <c r="IR156" s="2583">
        <f>+IG156/HY156</f>
        <v/>
      </c>
      <c r="IT156" s="343" t="inlineStr">
        <is>
          <t>BC/BS</t>
        </is>
      </c>
      <c r="IU156" s="344">
        <f>+IV156/IV168</f>
        <v/>
      </c>
      <c r="IV156" s="345">
        <f>SUM(IW156:JD156)</f>
        <v/>
      </c>
      <c r="IW156" s="346" t="n"/>
      <c r="IX156" s="346" t="n"/>
      <c r="IY156" s="346" t="n"/>
      <c r="IZ156" s="346" t="n"/>
      <c r="JA156" s="346" t="n"/>
      <c r="JB156" s="346" t="n"/>
      <c r="JC156" s="346" t="n"/>
      <c r="JD156" s="347" t="n"/>
      <c r="JE156" s="324" t="n"/>
      <c r="JF156" s="343">
        <f>+$A156</f>
        <v/>
      </c>
      <c r="JG156" s="339">
        <f>SUM(JH156:JO156)</f>
        <v/>
      </c>
      <c r="JH156" s="2582">
        <f>+IW156/IV156</f>
        <v/>
      </c>
      <c r="JI156" s="2582">
        <f>+IX156/IV156</f>
        <v/>
      </c>
      <c r="JJ156" s="2582">
        <f>+IY156/IV156</f>
        <v/>
      </c>
      <c r="JK156" s="2582">
        <f>+IZ156/IV156</f>
        <v/>
      </c>
      <c r="JL156" s="2582">
        <f>+JA156/IV156</f>
        <v/>
      </c>
      <c r="JM156" s="2582">
        <f>+JB156/IV156</f>
        <v/>
      </c>
      <c r="JN156" s="2582">
        <f>+JC156/IV156</f>
        <v/>
      </c>
      <c r="JO156" s="2583">
        <f>+JD156/IV156</f>
        <v/>
      </c>
      <c r="JQ156" s="343" t="inlineStr">
        <is>
          <t>BC/BS</t>
        </is>
      </c>
      <c r="JR156" s="344">
        <f>+JS156/JS168</f>
        <v/>
      </c>
      <c r="JS156" s="345">
        <f>SUM(JT156:KA156)</f>
        <v/>
      </c>
      <c r="JT156" s="346" t="n"/>
      <c r="JU156" s="346" t="n"/>
      <c r="JV156" s="346" t="n"/>
      <c r="JW156" s="346" t="n"/>
      <c r="JX156" s="346" t="n"/>
      <c r="JY156" s="346" t="n"/>
      <c r="JZ156" s="346" t="n"/>
      <c r="KA156" s="347" t="n"/>
      <c r="KB156" s="324" t="n"/>
      <c r="KC156" s="343">
        <f>+$A156</f>
        <v/>
      </c>
      <c r="KD156" s="339">
        <f>SUM(KE156:KL156)</f>
        <v/>
      </c>
      <c r="KE156" s="2582">
        <f>+JT156/JS156</f>
        <v/>
      </c>
      <c r="KF156" s="2582">
        <f>+JU156/JS156</f>
        <v/>
      </c>
      <c r="KG156" s="2582">
        <f>+JV156/JS156</f>
        <v/>
      </c>
      <c r="KH156" s="2582">
        <f>+JW156/JS156</f>
        <v/>
      </c>
      <c r="KI156" s="2582">
        <f>+JX156/JS156</f>
        <v/>
      </c>
      <c r="KJ156" s="2582">
        <f>+JY156/JS156</f>
        <v/>
      </c>
      <c r="KK156" s="2582">
        <f>+JZ156/JS156</f>
        <v/>
      </c>
      <c r="KL156" s="2583">
        <f>+KA156/JS156</f>
        <v/>
      </c>
    </row>
    <row r="157">
      <c r="A157" s="343" t="inlineStr">
        <is>
          <t>COMMERCIAL</t>
        </is>
      </c>
      <c r="B157" s="344">
        <f>+C157/C168</f>
        <v/>
      </c>
      <c r="C157" s="345">
        <f>SUM(D157:K157)</f>
        <v/>
      </c>
      <c r="D157" s="346">
        <f>AA157+AX157+BU157+CR157+DO157+EL157+FI157+GF157+HC157+HZ157+IW157+JT157</f>
        <v/>
      </c>
      <c r="E157" s="346">
        <f>AB157+AY157+BV157+CS157+DP157+EM157+FJ157+GG157+HD157+IA157+IX157+JU157</f>
        <v/>
      </c>
      <c r="F157" s="346">
        <f>AC157+AZ157+BW157+CT157+DQ157+EN157+FK157+GH157+HE157+IB157+IY157+JV157</f>
        <v/>
      </c>
      <c r="G157" s="346">
        <f>AD157+BA157+BX157+CU157+DR157+EO157+FL157+GI157+HF157+IC157+IZ157+JW157</f>
        <v/>
      </c>
      <c r="H157" s="346">
        <f>AE157+BB157+BY157+CV157+DS157+EP157+FM157+GJ157+HG157+ID157+JA157+JX157</f>
        <v/>
      </c>
      <c r="I157" s="346">
        <f>AF157+BC157+BZ157+CW157+DT157+EQ157+FN157+GK157+HH157+IE157+JB157+JY157</f>
        <v/>
      </c>
      <c r="J157" s="346">
        <f>AG157+BD157+CA157+CX157+DU157+ER157+FO157+GL157+HI157+IF157+JC157+JZ157</f>
        <v/>
      </c>
      <c r="K157" s="347">
        <f>AH157+BE157+CB157+CY157+DV157+ES157+FP157+GM157+HJ157+IG157+JD157+KA157</f>
        <v/>
      </c>
      <c r="L157" s="324" t="n"/>
      <c r="M157" s="343">
        <f>+$A157</f>
        <v/>
      </c>
      <c r="N157" s="339">
        <f>SUM(O157:V157)</f>
        <v/>
      </c>
      <c r="O157" s="2582">
        <f>+D157/$C157</f>
        <v/>
      </c>
      <c r="P157" s="2582">
        <f>+E157/$C157</f>
        <v/>
      </c>
      <c r="Q157" s="2582">
        <f>+F157/$C157</f>
        <v/>
      </c>
      <c r="R157" s="2582">
        <f>+G157/$C157</f>
        <v/>
      </c>
      <c r="S157" s="2582">
        <f>+H157/$C157</f>
        <v/>
      </c>
      <c r="T157" s="2582">
        <f>+I157/$C157</f>
        <v/>
      </c>
      <c r="U157" s="2582">
        <f>+J157/$C157</f>
        <v/>
      </c>
      <c r="V157" s="2583">
        <f>+K157/$C157</f>
        <v/>
      </c>
      <c r="X157" s="343" t="inlineStr">
        <is>
          <t>COMMERCIAL</t>
        </is>
      </c>
      <c r="Y157" s="344">
        <f>+Z157/Z168</f>
        <v/>
      </c>
      <c r="Z157" s="345">
        <f>SUM(AA157:AH157)</f>
        <v/>
      </c>
      <c r="AA157" s="346" t="n"/>
      <c r="AB157" s="346" t="n"/>
      <c r="AC157" s="346" t="n"/>
      <c r="AD157" s="346" t="n"/>
      <c r="AE157" s="346" t="n"/>
      <c r="AF157" s="346" t="n"/>
      <c r="AG157" s="346" t="n"/>
      <c r="AH157" s="347" t="n"/>
      <c r="AI157" s="324" t="n"/>
      <c r="AJ157" s="343">
        <f>+$A157</f>
        <v/>
      </c>
      <c r="AK157" s="339">
        <f>SUM(AL157:AS157)</f>
        <v/>
      </c>
      <c r="AL157" s="2582">
        <f>+AA157/Z157</f>
        <v/>
      </c>
      <c r="AM157" s="2582">
        <f>+AB157/Z157</f>
        <v/>
      </c>
      <c r="AN157" s="2582">
        <f>+AC157/Z157</f>
        <v/>
      </c>
      <c r="AO157" s="2582">
        <f>+AD157/Z157</f>
        <v/>
      </c>
      <c r="AP157" s="2582">
        <f>+AE157/Z157</f>
        <v/>
      </c>
      <c r="AQ157" s="2582">
        <f>+AF157/Z157</f>
        <v/>
      </c>
      <c r="AR157" s="2582">
        <f>+AG157/Z157</f>
        <v/>
      </c>
      <c r="AS157" s="2583">
        <f>+AH157/Z157</f>
        <v/>
      </c>
      <c r="AU157" s="343" t="inlineStr">
        <is>
          <t>COMMERCIAL</t>
        </is>
      </c>
      <c r="AV157" s="344">
        <f>+AW157/AW168</f>
        <v/>
      </c>
      <c r="AW157" s="345">
        <f>SUM(AX157:BE157)</f>
        <v/>
      </c>
      <c r="AX157" s="346" t="n"/>
      <c r="AY157" s="346" t="n"/>
      <c r="AZ157" s="346" t="n"/>
      <c r="BA157" s="346" t="n"/>
      <c r="BB157" s="346" t="n"/>
      <c r="BC157" s="346" t="n"/>
      <c r="BD157" s="346" t="n"/>
      <c r="BE157" s="347" t="n"/>
      <c r="BF157" s="324" t="n"/>
      <c r="BG157" s="343">
        <f>+$A157</f>
        <v/>
      </c>
      <c r="BH157" s="339">
        <f>SUM(BI157:BP157)</f>
        <v/>
      </c>
      <c r="BI157" s="2582">
        <f>+AX157/AW157</f>
        <v/>
      </c>
      <c r="BJ157" s="2582">
        <f>+AY157/AW157</f>
        <v/>
      </c>
      <c r="BK157" s="2582">
        <f>+AZ157/AW157</f>
        <v/>
      </c>
      <c r="BL157" s="2582">
        <f>+BA157/AW157</f>
        <v/>
      </c>
      <c r="BM157" s="2582">
        <f>+BB157/AW157</f>
        <v/>
      </c>
      <c r="BN157" s="2582">
        <f>+BC157/AW157</f>
        <v/>
      </c>
      <c r="BO157" s="2582">
        <f>+BD157/AW157</f>
        <v/>
      </c>
      <c r="BP157" s="2583">
        <f>+BE157/AW157</f>
        <v/>
      </c>
      <c r="BR157" s="343" t="inlineStr">
        <is>
          <t>COMMERCIAL</t>
        </is>
      </c>
      <c r="BS157" s="344">
        <f>+BT157/BT168</f>
        <v/>
      </c>
      <c r="BT157" s="345">
        <f>SUM(BU157:CB157)</f>
        <v/>
      </c>
      <c r="BU157" s="346" t="n"/>
      <c r="BV157" s="346" t="n"/>
      <c r="BW157" s="346" t="n"/>
      <c r="BX157" s="346" t="n"/>
      <c r="BY157" s="346" t="n"/>
      <c r="BZ157" s="346" t="n"/>
      <c r="CA157" s="346" t="n"/>
      <c r="CB157" s="347" t="n"/>
      <c r="CC157" s="324" t="n"/>
      <c r="CD157" s="343">
        <f>+$A157</f>
        <v/>
      </c>
      <c r="CE157" s="339">
        <f>SUM(CF157:CM157)</f>
        <v/>
      </c>
      <c r="CF157" s="2582">
        <f>+BU157/BT157</f>
        <v/>
      </c>
      <c r="CG157" s="2582">
        <f>+BV157/BT157</f>
        <v/>
      </c>
      <c r="CH157" s="2582">
        <f>+BW157/BT157</f>
        <v/>
      </c>
      <c r="CI157" s="2582">
        <f>+BX157/BT157</f>
        <v/>
      </c>
      <c r="CJ157" s="2582">
        <f>+BY157/BT157</f>
        <v/>
      </c>
      <c r="CK157" s="2582">
        <f>+BZ157/BT157</f>
        <v/>
      </c>
      <c r="CL157" s="2582">
        <f>+CA157/BT157</f>
        <v/>
      </c>
      <c r="CM157" s="2583">
        <f>+CB157/BT157</f>
        <v/>
      </c>
      <c r="CO157" s="343" t="inlineStr">
        <is>
          <t>COMMERCIAL</t>
        </is>
      </c>
      <c r="CP157" s="344">
        <f>+CQ157/CQ168</f>
        <v/>
      </c>
      <c r="CQ157" s="345">
        <f>SUM(CR157:CY157)</f>
        <v/>
      </c>
      <c r="CR157" s="346" t="n"/>
      <c r="CS157" s="346" t="n"/>
      <c r="CT157" s="346" t="n"/>
      <c r="CU157" s="346" t="n"/>
      <c r="CV157" s="346" t="n"/>
      <c r="CW157" s="346" t="n"/>
      <c r="CX157" s="346" t="n"/>
      <c r="CY157" s="347" t="n"/>
      <c r="CZ157" s="324" t="n"/>
      <c r="DA157" s="343">
        <f>+$A157</f>
        <v/>
      </c>
      <c r="DB157" s="339">
        <f>SUM(DC157:DJ157)</f>
        <v/>
      </c>
      <c r="DC157" s="2582">
        <f>+CR157/CQ157</f>
        <v/>
      </c>
      <c r="DD157" s="2582">
        <f>+CS157/CQ157</f>
        <v/>
      </c>
      <c r="DE157" s="2582">
        <f>+CT157/CQ157</f>
        <v/>
      </c>
      <c r="DF157" s="2582">
        <f>+CU157/CQ157</f>
        <v/>
      </c>
      <c r="DG157" s="2582">
        <f>+CV157/CQ157</f>
        <v/>
      </c>
      <c r="DH157" s="2582">
        <f>+CW157/CQ157</f>
        <v/>
      </c>
      <c r="DI157" s="2582">
        <f>+CX157/CQ157</f>
        <v/>
      </c>
      <c r="DJ157" s="2583">
        <f>+CY157/CQ157</f>
        <v/>
      </c>
      <c r="DL157" s="343" t="inlineStr">
        <is>
          <t>COMMERCIAL</t>
        </is>
      </c>
      <c r="DM157" s="344">
        <f>+DN157/DN168</f>
        <v/>
      </c>
      <c r="DN157" s="345">
        <f>SUM(DO157:DV157)</f>
        <v/>
      </c>
      <c r="DO157" s="346" t="n"/>
      <c r="DP157" s="346" t="n"/>
      <c r="DQ157" s="346" t="n"/>
      <c r="DR157" s="346" t="n"/>
      <c r="DS157" s="346" t="n"/>
      <c r="DT157" s="346" t="n"/>
      <c r="DU157" s="346" t="n"/>
      <c r="DV157" s="347" t="n"/>
      <c r="DW157" s="324" t="n"/>
      <c r="DX157" s="343">
        <f>+$A157</f>
        <v/>
      </c>
      <c r="DY157" s="339">
        <f>SUM(DZ157:EG157)</f>
        <v/>
      </c>
      <c r="DZ157" s="2582">
        <f>+DO157/DN157</f>
        <v/>
      </c>
      <c r="EA157" s="2582">
        <f>+DP157/DN157</f>
        <v/>
      </c>
      <c r="EB157" s="2582">
        <f>+DQ157/DN157</f>
        <v/>
      </c>
      <c r="EC157" s="2582">
        <f>+DR157/DN157</f>
        <v/>
      </c>
      <c r="ED157" s="2582">
        <f>+DS157/DN157</f>
        <v/>
      </c>
      <c r="EE157" s="2582">
        <f>+DT157/DN157</f>
        <v/>
      </c>
      <c r="EF157" s="2582">
        <f>+DU157/DN157</f>
        <v/>
      </c>
      <c r="EG157" s="2583">
        <f>+DV157/DN157</f>
        <v/>
      </c>
      <c r="EI157" s="343" t="inlineStr">
        <is>
          <t>COMMERCIAL</t>
        </is>
      </c>
      <c r="EJ157" s="344">
        <f>+EK157/EK168</f>
        <v/>
      </c>
      <c r="EK157" s="345">
        <f>SUM(EL157:ES157)</f>
        <v/>
      </c>
      <c r="EL157" s="346" t="n"/>
      <c r="EM157" s="346" t="n"/>
      <c r="EN157" s="346" t="n"/>
      <c r="EO157" s="346" t="n"/>
      <c r="EP157" s="346" t="n"/>
      <c r="EQ157" s="346" t="n"/>
      <c r="ER157" s="346" t="n"/>
      <c r="ES157" s="347" t="n"/>
      <c r="ET157" s="324" t="n"/>
      <c r="EU157" s="343">
        <f>+$A157</f>
        <v/>
      </c>
      <c r="EV157" s="339">
        <f>SUM(EW157:FD157)</f>
        <v/>
      </c>
      <c r="EW157" s="2582">
        <f>+EL157/EK157</f>
        <v/>
      </c>
      <c r="EX157" s="2582">
        <f>+EM157/EK157</f>
        <v/>
      </c>
      <c r="EY157" s="2582">
        <f>+EN157/EK157</f>
        <v/>
      </c>
      <c r="EZ157" s="2582">
        <f>+EO157/EK157</f>
        <v/>
      </c>
      <c r="FA157" s="2582">
        <f>+EP157/EK157</f>
        <v/>
      </c>
      <c r="FB157" s="2582">
        <f>+EQ157/EK157</f>
        <v/>
      </c>
      <c r="FC157" s="2582">
        <f>+ER157/EK157</f>
        <v/>
      </c>
      <c r="FD157" s="2583">
        <f>+ES157/EK157</f>
        <v/>
      </c>
      <c r="FF157" s="343" t="inlineStr">
        <is>
          <t>COMMERCIAL</t>
        </is>
      </c>
      <c r="FG157" s="344">
        <f>+FH157/FH168</f>
        <v/>
      </c>
      <c r="FH157" s="345">
        <f>SUM(FI157:FP157)</f>
        <v/>
      </c>
      <c r="FI157" s="346" t="n"/>
      <c r="FJ157" s="346" t="n"/>
      <c r="FK157" s="346" t="n"/>
      <c r="FL157" s="346" t="n"/>
      <c r="FM157" s="346" t="n"/>
      <c r="FN157" s="346" t="n"/>
      <c r="FO157" s="346" t="n"/>
      <c r="FP157" s="347" t="n"/>
      <c r="FQ157" s="324" t="n"/>
      <c r="FR157" s="343">
        <f>+$A157</f>
        <v/>
      </c>
      <c r="FS157" s="339">
        <f>SUM(FT157:GA157)</f>
        <v/>
      </c>
      <c r="FT157" s="2582">
        <f>+FI157/FH157</f>
        <v/>
      </c>
      <c r="FU157" s="2582">
        <f>+FJ157/FH157</f>
        <v/>
      </c>
      <c r="FV157" s="2582">
        <f>+FK157/FH157</f>
        <v/>
      </c>
      <c r="FW157" s="2582">
        <f>+FL157/FH157</f>
        <v/>
      </c>
      <c r="FX157" s="2582">
        <f>+FM157/FH157</f>
        <v/>
      </c>
      <c r="FY157" s="2582">
        <f>+FN157/FH157</f>
        <v/>
      </c>
      <c r="FZ157" s="2582">
        <f>+FO157/FH157</f>
        <v/>
      </c>
      <c r="GA157" s="2583">
        <f>+FP157/FH157</f>
        <v/>
      </c>
      <c r="GC157" s="343" t="inlineStr">
        <is>
          <t>COMMERCIAL</t>
        </is>
      </c>
      <c r="GD157" s="344">
        <f>+GE157/GE168</f>
        <v/>
      </c>
      <c r="GE157" s="345">
        <f>SUM(GF157:GM157)</f>
        <v/>
      </c>
      <c r="GF157" s="346" t="n"/>
      <c r="GG157" s="346" t="n"/>
      <c r="GH157" s="346" t="n"/>
      <c r="GI157" s="346" t="n"/>
      <c r="GJ157" s="346" t="n"/>
      <c r="GK157" s="346" t="n"/>
      <c r="GL157" s="346" t="n"/>
      <c r="GM157" s="347" t="n"/>
      <c r="GN157" s="324" t="n"/>
      <c r="GO157" s="343">
        <f>+$A157</f>
        <v/>
      </c>
      <c r="GP157" s="339">
        <f>SUM(GQ157:GX157)</f>
        <v/>
      </c>
      <c r="GQ157" s="2582">
        <f>+GF157/GE157</f>
        <v/>
      </c>
      <c r="GR157" s="2582">
        <f>+GG157/GE157</f>
        <v/>
      </c>
      <c r="GS157" s="2582">
        <f>+GH157/GE157</f>
        <v/>
      </c>
      <c r="GT157" s="2582">
        <f>+GI157/GE157</f>
        <v/>
      </c>
      <c r="GU157" s="2582">
        <f>+GJ157/GE157</f>
        <v/>
      </c>
      <c r="GV157" s="2582">
        <f>+GK157/GE157</f>
        <v/>
      </c>
      <c r="GW157" s="2582">
        <f>+GL157/GE157</f>
        <v/>
      </c>
      <c r="GX157" s="2583">
        <f>+GM157/GE157</f>
        <v/>
      </c>
      <c r="GZ157" s="343" t="inlineStr">
        <is>
          <t>COMMERCIAL</t>
        </is>
      </c>
      <c r="HA157" s="344">
        <f>+HB157/HB168</f>
        <v/>
      </c>
      <c r="HB157" s="345">
        <f>SUM(HC157:HJ157)</f>
        <v/>
      </c>
      <c r="HC157" s="346" t="n"/>
      <c r="HD157" s="346" t="n"/>
      <c r="HE157" s="346" t="n"/>
      <c r="HF157" s="346" t="n"/>
      <c r="HG157" s="346" t="n"/>
      <c r="HH157" s="346" t="n"/>
      <c r="HI157" s="346" t="n"/>
      <c r="HJ157" s="347" t="n"/>
      <c r="HK157" s="324" t="n"/>
      <c r="HL157" s="343">
        <f>+$A157</f>
        <v/>
      </c>
      <c r="HM157" s="339">
        <f>SUM(HN157:HU157)</f>
        <v/>
      </c>
      <c r="HN157" s="2582">
        <f>+HC157/HB157</f>
        <v/>
      </c>
      <c r="HO157" s="2582">
        <f>+HD157/HB157</f>
        <v/>
      </c>
      <c r="HP157" s="2582">
        <f>+HE157/HB157</f>
        <v/>
      </c>
      <c r="HQ157" s="2582">
        <f>+HF157/HB157</f>
        <v/>
      </c>
      <c r="HR157" s="2582">
        <f>+HG157/HB157</f>
        <v/>
      </c>
      <c r="HS157" s="2582">
        <f>+HH157/HB157</f>
        <v/>
      </c>
      <c r="HT157" s="2582">
        <f>+HI157/HB157</f>
        <v/>
      </c>
      <c r="HU157" s="2583">
        <f>+HJ157/HB157</f>
        <v/>
      </c>
      <c r="HW157" s="343" t="inlineStr">
        <is>
          <t>COMMERCIAL</t>
        </is>
      </c>
      <c r="HX157" s="344">
        <f>+HY157/HY168</f>
        <v/>
      </c>
      <c r="HY157" s="345">
        <f>SUM(HZ157:IG157)</f>
        <v/>
      </c>
      <c r="HZ157" s="346" t="n"/>
      <c r="IA157" s="346" t="n"/>
      <c r="IB157" s="346" t="n"/>
      <c r="IC157" s="346" t="n"/>
      <c r="ID157" s="346" t="n"/>
      <c r="IE157" s="346" t="n"/>
      <c r="IF157" s="346" t="n"/>
      <c r="IG157" s="347" t="n"/>
      <c r="IH157" s="324" t="n"/>
      <c r="II157" s="343">
        <f>+$A157</f>
        <v/>
      </c>
      <c r="IJ157" s="339">
        <f>SUM(IK157:IR157)</f>
        <v/>
      </c>
      <c r="IK157" s="2582">
        <f>+HZ157/HY157</f>
        <v/>
      </c>
      <c r="IL157" s="2582">
        <f>+IA157/HY157</f>
        <v/>
      </c>
      <c r="IM157" s="2582">
        <f>+IB157/HY157</f>
        <v/>
      </c>
      <c r="IN157" s="2582">
        <f>+IC157/HY157</f>
        <v/>
      </c>
      <c r="IO157" s="2582">
        <f>+ID157/HY157</f>
        <v/>
      </c>
      <c r="IP157" s="2582">
        <f>+IE157/HY157</f>
        <v/>
      </c>
      <c r="IQ157" s="2582">
        <f>+IF157/HY157</f>
        <v/>
      </c>
      <c r="IR157" s="2583">
        <f>+IG157/HY157</f>
        <v/>
      </c>
      <c r="IT157" s="343" t="inlineStr">
        <is>
          <t>COMMERCIAL</t>
        </is>
      </c>
      <c r="IU157" s="344">
        <f>+IV157/IV168</f>
        <v/>
      </c>
      <c r="IV157" s="345">
        <f>SUM(IW157:JD157)</f>
        <v/>
      </c>
      <c r="IW157" s="346" t="n"/>
      <c r="IX157" s="346" t="n"/>
      <c r="IY157" s="346" t="n"/>
      <c r="IZ157" s="346" t="n"/>
      <c r="JA157" s="346" t="n"/>
      <c r="JB157" s="346" t="n"/>
      <c r="JC157" s="346" t="n"/>
      <c r="JD157" s="347" t="n"/>
      <c r="JE157" s="324" t="n"/>
      <c r="JF157" s="343">
        <f>+$A157</f>
        <v/>
      </c>
      <c r="JG157" s="339">
        <f>SUM(JH157:JO157)</f>
        <v/>
      </c>
      <c r="JH157" s="2582">
        <f>+IW157/IV157</f>
        <v/>
      </c>
      <c r="JI157" s="2582">
        <f>+IX157/IV157</f>
        <v/>
      </c>
      <c r="JJ157" s="2582">
        <f>+IY157/IV157</f>
        <v/>
      </c>
      <c r="JK157" s="2582">
        <f>+IZ157/IV157</f>
        <v/>
      </c>
      <c r="JL157" s="2582">
        <f>+JA157/IV157</f>
        <v/>
      </c>
      <c r="JM157" s="2582">
        <f>+JB157/IV157</f>
        <v/>
      </c>
      <c r="JN157" s="2582">
        <f>+JC157/IV157</f>
        <v/>
      </c>
      <c r="JO157" s="2583">
        <f>+JD157/IV157</f>
        <v/>
      </c>
      <c r="JQ157" s="343" t="inlineStr">
        <is>
          <t>COMMERCIAL</t>
        </is>
      </c>
      <c r="JR157" s="344">
        <f>+JS157/JS168</f>
        <v/>
      </c>
      <c r="JS157" s="345">
        <f>SUM(JT157:KA157)</f>
        <v/>
      </c>
      <c r="JT157" s="346" t="n"/>
      <c r="JU157" s="346" t="n"/>
      <c r="JV157" s="346" t="n"/>
      <c r="JW157" s="346" t="n"/>
      <c r="JX157" s="346" t="n"/>
      <c r="JY157" s="346" t="n"/>
      <c r="JZ157" s="346" t="n"/>
      <c r="KA157" s="347" t="n"/>
      <c r="KB157" s="324" t="n"/>
      <c r="KC157" s="343">
        <f>+$A157</f>
        <v/>
      </c>
      <c r="KD157" s="339">
        <f>SUM(KE157:KL157)</f>
        <v/>
      </c>
      <c r="KE157" s="2582">
        <f>+JT157/JS157</f>
        <v/>
      </c>
      <c r="KF157" s="2582">
        <f>+JU157/JS157</f>
        <v/>
      </c>
      <c r="KG157" s="2582">
        <f>+JV157/JS157</f>
        <v/>
      </c>
      <c r="KH157" s="2582">
        <f>+JW157/JS157</f>
        <v/>
      </c>
      <c r="KI157" s="2582">
        <f>+JX157/JS157</f>
        <v/>
      </c>
      <c r="KJ157" s="2582">
        <f>+JY157/JS157</f>
        <v/>
      </c>
      <c r="KK157" s="2582">
        <f>+JZ157/JS157</f>
        <v/>
      </c>
      <c r="KL157" s="2583">
        <f>+KA157/JS157</f>
        <v/>
      </c>
    </row>
    <row r="158">
      <c r="A158" s="343" t="inlineStr">
        <is>
          <t>HEALTHCARE PRO</t>
        </is>
      </c>
      <c r="B158" s="344">
        <f>+C158/C168</f>
        <v/>
      </c>
      <c r="C158" s="345">
        <f>SUM(D158:K158)</f>
        <v/>
      </c>
      <c r="D158" s="346">
        <f>AA158+AX158+BU158+CR158+DO158+EL158+FI158+GF158+HC158+HZ158+IW158+JT158</f>
        <v/>
      </c>
      <c r="E158" s="346">
        <f>AB158+AY158+BV158+CS158+DP158+EM158+FJ158+GG158+HD158+IA158+IX158+JU158</f>
        <v/>
      </c>
      <c r="F158" s="346">
        <f>AC158+AZ158+BW158+CT158+DQ158+EN158+FK158+GH158+HE158+IB158+IY158+JV158</f>
        <v/>
      </c>
      <c r="G158" s="346">
        <f>AD158+BA158+BX158+CU158+DR158+EO158+FL158+GI158+HF158+IC158+IZ158+JW158</f>
        <v/>
      </c>
      <c r="H158" s="346">
        <f>AE158+BB158+BY158+CV158+DS158+EP158+FM158+GJ158+HG158+ID158+JA158+JX158</f>
        <v/>
      </c>
      <c r="I158" s="346">
        <f>AF158+BC158+BZ158+CW158+DT158+EQ158+FN158+GK158+HH158+IE158+JB158+JY158</f>
        <v/>
      </c>
      <c r="J158" s="346">
        <f>AG158+BD158+CA158+CX158+DU158+ER158+FO158+GL158+HI158+IF158+JC158+JZ158</f>
        <v/>
      </c>
      <c r="K158" s="347">
        <f>AH158+BE158+CB158+CY158+DV158+ES158+FP158+GM158+HJ158+IG158+JD158+KA158</f>
        <v/>
      </c>
      <c r="L158" s="324" t="n"/>
      <c r="M158" s="343">
        <f>+$A158</f>
        <v/>
      </c>
      <c r="N158" s="339">
        <f>SUM(O158:V158)</f>
        <v/>
      </c>
      <c r="O158" s="2582">
        <f>+D158/$C158</f>
        <v/>
      </c>
      <c r="P158" s="2582">
        <f>+E158/$C158</f>
        <v/>
      </c>
      <c r="Q158" s="2582">
        <f>+F158/$C158</f>
        <v/>
      </c>
      <c r="R158" s="2582">
        <f>+G158/$C158</f>
        <v/>
      </c>
      <c r="S158" s="2582">
        <f>+H158/$C158</f>
        <v/>
      </c>
      <c r="T158" s="2582">
        <f>+I158/$C158</f>
        <v/>
      </c>
      <c r="U158" s="2582">
        <f>+J158/$C158</f>
        <v/>
      </c>
      <c r="V158" s="2583">
        <f>+K158/$C158</f>
        <v/>
      </c>
      <c r="X158" s="343" t="inlineStr">
        <is>
          <t>HEALTHCARE PRO</t>
        </is>
      </c>
      <c r="Y158" s="344">
        <f>+Z158/Z168</f>
        <v/>
      </c>
      <c r="Z158" s="345">
        <f>SUM(AA158:AH158)</f>
        <v/>
      </c>
      <c r="AA158" s="346" t="n"/>
      <c r="AB158" s="346" t="n"/>
      <c r="AC158" s="346" t="n"/>
      <c r="AD158" s="346" t="n"/>
      <c r="AE158" s="346" t="n"/>
      <c r="AF158" s="346" t="n"/>
      <c r="AG158" s="346" t="n"/>
      <c r="AH158" s="347" t="n"/>
      <c r="AI158" s="324" t="n"/>
      <c r="AJ158" s="343">
        <f>+$A158</f>
        <v/>
      </c>
      <c r="AK158" s="339">
        <f>SUM(AL158:AS158)</f>
        <v/>
      </c>
      <c r="AL158" s="2582">
        <f>+AA158/Z158</f>
        <v/>
      </c>
      <c r="AM158" s="2582">
        <f>+AB158/Z158</f>
        <v/>
      </c>
      <c r="AN158" s="2582">
        <f>+AC158/Z158</f>
        <v/>
      </c>
      <c r="AO158" s="2582">
        <f>+AD158/Z158</f>
        <v/>
      </c>
      <c r="AP158" s="2582">
        <f>+AE158/Z158</f>
        <v/>
      </c>
      <c r="AQ158" s="2582">
        <f>+AF158/Z158</f>
        <v/>
      </c>
      <c r="AR158" s="2582">
        <f>+AG158/Z158</f>
        <v/>
      </c>
      <c r="AS158" s="2583">
        <f>+AH158/Z158</f>
        <v/>
      </c>
      <c r="AU158" s="343" t="inlineStr">
        <is>
          <t>HEALTHCARE PRO</t>
        </is>
      </c>
      <c r="AV158" s="344">
        <f>+AW158/AW168</f>
        <v/>
      </c>
      <c r="AW158" s="345">
        <f>SUM(AX158:BE158)</f>
        <v/>
      </c>
      <c r="AX158" s="346" t="n"/>
      <c r="AY158" s="346" t="n"/>
      <c r="AZ158" s="346" t="n"/>
      <c r="BA158" s="346" t="n"/>
      <c r="BB158" s="346" t="n"/>
      <c r="BC158" s="346" t="n"/>
      <c r="BD158" s="346" t="n"/>
      <c r="BE158" s="347" t="n"/>
      <c r="BF158" s="324" t="n"/>
      <c r="BG158" s="343">
        <f>+$A158</f>
        <v/>
      </c>
      <c r="BH158" s="339">
        <f>SUM(BI158:BP158)</f>
        <v/>
      </c>
      <c r="BI158" s="2582">
        <f>+AX158/AW158</f>
        <v/>
      </c>
      <c r="BJ158" s="2582">
        <f>+AY158/AW158</f>
        <v/>
      </c>
      <c r="BK158" s="2582">
        <f>+AZ158/AW158</f>
        <v/>
      </c>
      <c r="BL158" s="2582">
        <f>+BA158/AW158</f>
        <v/>
      </c>
      <c r="BM158" s="2582">
        <f>+BB158/AW158</f>
        <v/>
      </c>
      <c r="BN158" s="2582">
        <f>+BC158/AW158</f>
        <v/>
      </c>
      <c r="BO158" s="2582">
        <f>+BD158/AW158</f>
        <v/>
      </c>
      <c r="BP158" s="2583">
        <f>+BE158/AW158</f>
        <v/>
      </c>
      <c r="BR158" s="343" t="inlineStr">
        <is>
          <t>HEALTHCARE PRO</t>
        </is>
      </c>
      <c r="BS158" s="344">
        <f>+BT158/BT168</f>
        <v/>
      </c>
      <c r="BT158" s="345">
        <f>SUM(BU158:CB158)</f>
        <v/>
      </c>
      <c r="BU158" s="346" t="n"/>
      <c r="BV158" s="346" t="n"/>
      <c r="BW158" s="346" t="n"/>
      <c r="BX158" s="346" t="n"/>
      <c r="BY158" s="346" t="n"/>
      <c r="BZ158" s="346" t="n"/>
      <c r="CA158" s="346" t="n"/>
      <c r="CB158" s="347" t="n"/>
      <c r="CC158" s="324" t="n"/>
      <c r="CD158" s="343">
        <f>+$A158</f>
        <v/>
      </c>
      <c r="CE158" s="339">
        <f>SUM(CF158:CM158)</f>
        <v/>
      </c>
      <c r="CF158" s="2582">
        <f>+BU158/BT158</f>
        <v/>
      </c>
      <c r="CG158" s="2582">
        <f>+BV158/BT158</f>
        <v/>
      </c>
      <c r="CH158" s="2582">
        <f>+BW158/BT158</f>
        <v/>
      </c>
      <c r="CI158" s="2582">
        <f>+BX158/BT158</f>
        <v/>
      </c>
      <c r="CJ158" s="2582">
        <f>+BY158/BT158</f>
        <v/>
      </c>
      <c r="CK158" s="2582">
        <f>+BZ158/BT158</f>
        <v/>
      </c>
      <c r="CL158" s="2582">
        <f>+CA158/BT158</f>
        <v/>
      </c>
      <c r="CM158" s="2583">
        <f>+CB158/BT158</f>
        <v/>
      </c>
      <c r="CO158" s="343" t="inlineStr">
        <is>
          <t>HEALTHCARE PRO</t>
        </is>
      </c>
      <c r="CP158" s="344">
        <f>+CQ158/CQ168</f>
        <v/>
      </c>
      <c r="CQ158" s="345">
        <f>SUM(CR158:CY158)</f>
        <v/>
      </c>
      <c r="CR158" s="346" t="n"/>
      <c r="CS158" s="346" t="n"/>
      <c r="CT158" s="346" t="n"/>
      <c r="CU158" s="346" t="n"/>
      <c r="CV158" s="346" t="n"/>
      <c r="CW158" s="346" t="n"/>
      <c r="CX158" s="346" t="n"/>
      <c r="CY158" s="347" t="n"/>
      <c r="CZ158" s="324" t="n"/>
      <c r="DA158" s="343">
        <f>+$A158</f>
        <v/>
      </c>
      <c r="DB158" s="339">
        <f>SUM(DC158:DJ158)</f>
        <v/>
      </c>
      <c r="DC158" s="2582">
        <f>+CR158/CQ158</f>
        <v/>
      </c>
      <c r="DD158" s="2582">
        <f>+CS158/CQ158</f>
        <v/>
      </c>
      <c r="DE158" s="2582">
        <f>+CT158/CQ158</f>
        <v/>
      </c>
      <c r="DF158" s="2582">
        <f>+CU158/CQ158</f>
        <v/>
      </c>
      <c r="DG158" s="2582">
        <f>+CV158/CQ158</f>
        <v/>
      </c>
      <c r="DH158" s="2582">
        <f>+CW158/CQ158</f>
        <v/>
      </c>
      <c r="DI158" s="2582">
        <f>+CX158/CQ158</f>
        <v/>
      </c>
      <c r="DJ158" s="2583">
        <f>+CY158/CQ158</f>
        <v/>
      </c>
      <c r="DL158" s="343" t="inlineStr">
        <is>
          <t>HEALTHCARE PRO</t>
        </is>
      </c>
      <c r="DM158" s="344">
        <f>+DN158/DN168</f>
        <v/>
      </c>
      <c r="DN158" s="345">
        <f>SUM(DO158:DV158)</f>
        <v/>
      </c>
      <c r="DO158" s="346" t="n"/>
      <c r="DP158" s="346" t="n"/>
      <c r="DQ158" s="346" t="n"/>
      <c r="DR158" s="346" t="n"/>
      <c r="DS158" s="346" t="n"/>
      <c r="DT158" s="346" t="n"/>
      <c r="DU158" s="346" t="n"/>
      <c r="DV158" s="347" t="n"/>
      <c r="DW158" s="324" t="n"/>
      <c r="DX158" s="343">
        <f>+$A158</f>
        <v/>
      </c>
      <c r="DY158" s="339">
        <f>SUM(DZ158:EG158)</f>
        <v/>
      </c>
      <c r="DZ158" s="2582">
        <f>+DO158/DN158</f>
        <v/>
      </c>
      <c r="EA158" s="2582">
        <f>+DP158/DN158</f>
        <v/>
      </c>
      <c r="EB158" s="2582">
        <f>+DQ158/DN158</f>
        <v/>
      </c>
      <c r="EC158" s="2582">
        <f>+DR158/DN158</f>
        <v/>
      </c>
      <c r="ED158" s="2582">
        <f>+DS158/DN158</f>
        <v/>
      </c>
      <c r="EE158" s="2582">
        <f>+DT158/DN158</f>
        <v/>
      </c>
      <c r="EF158" s="2582">
        <f>+DU158/DN158</f>
        <v/>
      </c>
      <c r="EG158" s="2583">
        <f>+DV158/DN158</f>
        <v/>
      </c>
      <c r="EI158" s="343" t="inlineStr">
        <is>
          <t>HEALTHCARE PRO</t>
        </is>
      </c>
      <c r="EJ158" s="344">
        <f>+EK158/EK168</f>
        <v/>
      </c>
      <c r="EK158" s="345">
        <f>SUM(EL158:ES158)</f>
        <v/>
      </c>
      <c r="EL158" s="346" t="n"/>
      <c r="EM158" s="346" t="n"/>
      <c r="EN158" s="346" t="n"/>
      <c r="EO158" s="346" t="n"/>
      <c r="EP158" s="346" t="n"/>
      <c r="EQ158" s="346" t="n"/>
      <c r="ER158" s="346" t="n"/>
      <c r="ES158" s="347" t="n"/>
      <c r="ET158" s="324" t="n"/>
      <c r="EU158" s="343">
        <f>+$A158</f>
        <v/>
      </c>
      <c r="EV158" s="339">
        <f>SUM(EW158:FD158)</f>
        <v/>
      </c>
      <c r="EW158" s="2582">
        <f>+EL158/EK158</f>
        <v/>
      </c>
      <c r="EX158" s="2582">
        <f>+EM158/EK158</f>
        <v/>
      </c>
      <c r="EY158" s="2582">
        <f>+EN158/EK158</f>
        <v/>
      </c>
      <c r="EZ158" s="2582">
        <f>+EO158/EK158</f>
        <v/>
      </c>
      <c r="FA158" s="2582">
        <f>+EP158/EK158</f>
        <v/>
      </c>
      <c r="FB158" s="2582">
        <f>+EQ158/EK158</f>
        <v/>
      </c>
      <c r="FC158" s="2582">
        <f>+ER158/EK158</f>
        <v/>
      </c>
      <c r="FD158" s="2583">
        <f>+ES158/EK158</f>
        <v/>
      </c>
      <c r="FF158" s="343" t="inlineStr">
        <is>
          <t>HEALTHCARE PRO</t>
        </is>
      </c>
      <c r="FG158" s="344">
        <f>+FH158/FH168</f>
        <v/>
      </c>
      <c r="FH158" s="345">
        <f>SUM(FI158:FP158)</f>
        <v/>
      </c>
      <c r="FI158" s="346" t="n"/>
      <c r="FJ158" s="346" t="n"/>
      <c r="FK158" s="346" t="n"/>
      <c r="FL158" s="346" t="n"/>
      <c r="FM158" s="346" t="n"/>
      <c r="FN158" s="346" t="n"/>
      <c r="FO158" s="346" t="n"/>
      <c r="FP158" s="347" t="n"/>
      <c r="FQ158" s="324" t="n"/>
      <c r="FR158" s="343">
        <f>+$A158</f>
        <v/>
      </c>
      <c r="FS158" s="339">
        <f>SUM(FT158:GA158)</f>
        <v/>
      </c>
      <c r="FT158" s="2582">
        <f>+FI158/FH158</f>
        <v/>
      </c>
      <c r="FU158" s="2582">
        <f>+FJ158/FH158</f>
        <v/>
      </c>
      <c r="FV158" s="2582">
        <f>+FK158/FH158</f>
        <v/>
      </c>
      <c r="FW158" s="2582">
        <f>+FL158/FH158</f>
        <v/>
      </c>
      <c r="FX158" s="2582">
        <f>+FM158/FH158</f>
        <v/>
      </c>
      <c r="FY158" s="2582">
        <f>+FN158/FH158</f>
        <v/>
      </c>
      <c r="FZ158" s="2582">
        <f>+FO158/FH158</f>
        <v/>
      </c>
      <c r="GA158" s="2583">
        <f>+FP158/FH158</f>
        <v/>
      </c>
      <c r="GC158" s="343" t="inlineStr">
        <is>
          <t>HEALTHCARE PRO</t>
        </is>
      </c>
      <c r="GD158" s="344">
        <f>+GE158/GE168</f>
        <v/>
      </c>
      <c r="GE158" s="345">
        <f>SUM(GF158:GM158)</f>
        <v/>
      </c>
      <c r="GF158" s="346" t="n"/>
      <c r="GG158" s="346" t="n"/>
      <c r="GH158" s="346" t="n"/>
      <c r="GI158" s="346" t="n"/>
      <c r="GJ158" s="346" t="n"/>
      <c r="GK158" s="346" t="n"/>
      <c r="GL158" s="346" t="n"/>
      <c r="GM158" s="347" t="n"/>
      <c r="GN158" s="324" t="n"/>
      <c r="GO158" s="343">
        <f>+$A158</f>
        <v/>
      </c>
      <c r="GP158" s="339">
        <f>SUM(GQ158:GX158)</f>
        <v/>
      </c>
      <c r="GQ158" s="2582">
        <f>+GF158/GE158</f>
        <v/>
      </c>
      <c r="GR158" s="2582">
        <f>+GG158/GE158</f>
        <v/>
      </c>
      <c r="GS158" s="2582">
        <f>+GH158/GE158</f>
        <v/>
      </c>
      <c r="GT158" s="2582">
        <f>+GI158/GE158</f>
        <v/>
      </c>
      <c r="GU158" s="2582">
        <f>+GJ158/GE158</f>
        <v/>
      </c>
      <c r="GV158" s="2582">
        <f>+GK158/GE158</f>
        <v/>
      </c>
      <c r="GW158" s="2582">
        <f>+GL158/GE158</f>
        <v/>
      </c>
      <c r="GX158" s="2583">
        <f>+GM158/GE158</f>
        <v/>
      </c>
      <c r="GZ158" s="343" t="inlineStr">
        <is>
          <t>HEALTHCARE PRO</t>
        </is>
      </c>
      <c r="HA158" s="344">
        <f>+HB158/HB168</f>
        <v/>
      </c>
      <c r="HB158" s="345">
        <f>SUM(HC158:HJ158)</f>
        <v/>
      </c>
      <c r="HC158" s="346" t="n"/>
      <c r="HD158" s="346" t="n"/>
      <c r="HE158" s="346" t="n"/>
      <c r="HF158" s="346" t="n"/>
      <c r="HG158" s="346" t="n"/>
      <c r="HH158" s="346" t="n"/>
      <c r="HI158" s="346" t="n"/>
      <c r="HJ158" s="347" t="n"/>
      <c r="HK158" s="324" t="n"/>
      <c r="HL158" s="343">
        <f>+$A158</f>
        <v/>
      </c>
      <c r="HM158" s="339">
        <f>SUM(HN158:HU158)</f>
        <v/>
      </c>
      <c r="HN158" s="2582">
        <f>+HC158/HB158</f>
        <v/>
      </c>
      <c r="HO158" s="2582">
        <f>+HD158/HB158</f>
        <v/>
      </c>
      <c r="HP158" s="2582">
        <f>+HE158/HB158</f>
        <v/>
      </c>
      <c r="HQ158" s="2582">
        <f>+HF158/HB158</f>
        <v/>
      </c>
      <c r="HR158" s="2582">
        <f>+HG158/HB158</f>
        <v/>
      </c>
      <c r="HS158" s="2582">
        <f>+HH158/HB158</f>
        <v/>
      </c>
      <c r="HT158" s="2582">
        <f>+HI158/HB158</f>
        <v/>
      </c>
      <c r="HU158" s="2583">
        <f>+HJ158/HB158</f>
        <v/>
      </c>
      <c r="HW158" s="343" t="inlineStr">
        <is>
          <t>HEALTHCARE PRO</t>
        </is>
      </c>
      <c r="HX158" s="344">
        <f>+HY158/HY168</f>
        <v/>
      </c>
      <c r="HY158" s="345">
        <f>SUM(HZ158:IG158)</f>
        <v/>
      </c>
      <c r="HZ158" s="346" t="n"/>
      <c r="IA158" s="346" t="n"/>
      <c r="IB158" s="346" t="n"/>
      <c r="IC158" s="346" t="n"/>
      <c r="ID158" s="346" t="n"/>
      <c r="IE158" s="346" t="n"/>
      <c r="IF158" s="346" t="n"/>
      <c r="IG158" s="347" t="n"/>
      <c r="IH158" s="324" t="n"/>
      <c r="II158" s="343">
        <f>+$A158</f>
        <v/>
      </c>
      <c r="IJ158" s="339">
        <f>SUM(IK158:IR158)</f>
        <v/>
      </c>
      <c r="IK158" s="2582">
        <f>+HZ158/HY158</f>
        <v/>
      </c>
      <c r="IL158" s="2582">
        <f>+IA158/HY158</f>
        <v/>
      </c>
      <c r="IM158" s="2582">
        <f>+IB158/HY158</f>
        <v/>
      </c>
      <c r="IN158" s="2582">
        <f>+IC158/HY158</f>
        <v/>
      </c>
      <c r="IO158" s="2582">
        <f>+ID158/HY158</f>
        <v/>
      </c>
      <c r="IP158" s="2582">
        <f>+IE158/HY158</f>
        <v/>
      </c>
      <c r="IQ158" s="2582">
        <f>+IF158/HY158</f>
        <v/>
      </c>
      <c r="IR158" s="2583">
        <f>+IG158/HY158</f>
        <v/>
      </c>
      <c r="IT158" s="343" t="inlineStr">
        <is>
          <t>HEALTHCARE PRO</t>
        </is>
      </c>
      <c r="IU158" s="344">
        <f>+IV158/IV168</f>
        <v/>
      </c>
      <c r="IV158" s="345">
        <f>SUM(IW158:JD158)</f>
        <v/>
      </c>
      <c r="IW158" s="346" t="n"/>
      <c r="IX158" s="346" t="n"/>
      <c r="IY158" s="346" t="n"/>
      <c r="IZ158" s="346" t="n"/>
      <c r="JA158" s="346" t="n"/>
      <c r="JB158" s="346" t="n"/>
      <c r="JC158" s="346" t="n"/>
      <c r="JD158" s="347" t="n"/>
      <c r="JE158" s="324" t="n"/>
      <c r="JF158" s="343">
        <f>+$A158</f>
        <v/>
      </c>
      <c r="JG158" s="339">
        <f>SUM(JH158:JO158)</f>
        <v/>
      </c>
      <c r="JH158" s="2582">
        <f>+IW158/IV158</f>
        <v/>
      </c>
      <c r="JI158" s="2582">
        <f>+IX158/IV158</f>
        <v/>
      </c>
      <c r="JJ158" s="2582">
        <f>+IY158/IV158</f>
        <v/>
      </c>
      <c r="JK158" s="2582">
        <f>+IZ158/IV158</f>
        <v/>
      </c>
      <c r="JL158" s="2582">
        <f>+JA158/IV158</f>
        <v/>
      </c>
      <c r="JM158" s="2582">
        <f>+JB158/IV158</f>
        <v/>
      </c>
      <c r="JN158" s="2582">
        <f>+JC158/IV158</f>
        <v/>
      </c>
      <c r="JO158" s="2583">
        <f>+JD158/IV158</f>
        <v/>
      </c>
      <c r="JQ158" s="343" t="inlineStr">
        <is>
          <t>HEALTHCARE PRO</t>
        </is>
      </c>
      <c r="JR158" s="344">
        <f>+JS158/JS168</f>
        <v/>
      </c>
      <c r="JS158" s="345">
        <f>SUM(JT158:KA158)</f>
        <v/>
      </c>
      <c r="JT158" s="346" t="n"/>
      <c r="JU158" s="346" t="n"/>
      <c r="JV158" s="346" t="n"/>
      <c r="JW158" s="346" t="n"/>
      <c r="JX158" s="346" t="n"/>
      <c r="JY158" s="346" t="n"/>
      <c r="JZ158" s="346" t="n"/>
      <c r="KA158" s="347" t="n"/>
      <c r="KB158" s="324" t="n"/>
      <c r="KC158" s="343">
        <f>+$A158</f>
        <v/>
      </c>
      <c r="KD158" s="339">
        <f>SUM(KE158:KL158)</f>
        <v/>
      </c>
      <c r="KE158" s="2582">
        <f>+JT158/JS158</f>
        <v/>
      </c>
      <c r="KF158" s="2582">
        <f>+JU158/JS158</f>
        <v/>
      </c>
      <c r="KG158" s="2582">
        <f>+JV158/JS158</f>
        <v/>
      </c>
      <c r="KH158" s="2582">
        <f>+JW158/JS158</f>
        <v/>
      </c>
      <c r="KI158" s="2582">
        <f>+JX158/JS158</f>
        <v/>
      </c>
      <c r="KJ158" s="2582">
        <f>+JY158/JS158</f>
        <v/>
      </c>
      <c r="KK158" s="2582">
        <f>+JZ158/JS158</f>
        <v/>
      </c>
      <c r="KL158" s="2583">
        <f>+KA158/JS158</f>
        <v/>
      </c>
    </row>
    <row r="159">
      <c r="A159" s="343" t="inlineStr">
        <is>
          <t>INSTITUTIONAL</t>
        </is>
      </c>
      <c r="B159" s="344">
        <f>+C159/C168</f>
        <v/>
      </c>
      <c r="C159" s="345">
        <f>SUM(D159:K159)</f>
        <v/>
      </c>
      <c r="D159" s="346">
        <f>AA159+AX159+BU159+CR159+DO159+EL159+FI159+GF159+HC159+HZ159+IW159+JT159</f>
        <v/>
      </c>
      <c r="E159" s="346">
        <f>AB159+AY159+BV159+CS159+DP159+EM159+FJ159+GG159+HD159+IA159+IX159+JU159</f>
        <v/>
      </c>
      <c r="F159" s="346">
        <f>AC159+AZ159+BW159+CT159+DQ159+EN159+FK159+GH159+HE159+IB159+IY159+JV159</f>
        <v/>
      </c>
      <c r="G159" s="346">
        <f>AD159+BA159+BX159+CU159+DR159+EO159+FL159+GI159+HF159+IC159+IZ159+JW159</f>
        <v/>
      </c>
      <c r="H159" s="346">
        <f>AE159+BB159+BY159+CV159+DS159+EP159+FM159+GJ159+HG159+ID159+JA159+JX159</f>
        <v/>
      </c>
      <c r="I159" s="346">
        <f>AF159+BC159+BZ159+CW159+DT159+EQ159+FN159+GK159+HH159+IE159+JB159+JY159</f>
        <v/>
      </c>
      <c r="J159" s="346">
        <f>AG159+BD159+CA159+CX159+DU159+ER159+FO159+GL159+HI159+IF159+JC159+JZ159</f>
        <v/>
      </c>
      <c r="K159" s="347">
        <f>AH159+BE159+CB159+CY159+DV159+ES159+FP159+GM159+HJ159+IG159+JD159+KA159</f>
        <v/>
      </c>
      <c r="L159" s="324" t="n"/>
      <c r="M159" s="343">
        <f>+$A159</f>
        <v/>
      </c>
      <c r="N159" s="339">
        <f>SUM(O159:V159)</f>
        <v/>
      </c>
      <c r="O159" s="2582">
        <f>+D159/$C159</f>
        <v/>
      </c>
      <c r="P159" s="2582">
        <f>+E159/$C159</f>
        <v/>
      </c>
      <c r="Q159" s="2582">
        <f>+F159/$C159</f>
        <v/>
      </c>
      <c r="R159" s="2582">
        <f>+G159/$C159</f>
        <v/>
      </c>
      <c r="S159" s="2582">
        <f>+H159/$C159</f>
        <v/>
      </c>
      <c r="T159" s="2582">
        <f>+I159/$C159</f>
        <v/>
      </c>
      <c r="U159" s="2582">
        <f>+J159/$C159</f>
        <v/>
      </c>
      <c r="V159" s="2583">
        <f>+K159/$C159</f>
        <v/>
      </c>
      <c r="X159" s="343" t="inlineStr">
        <is>
          <t>INSTITUTIONAL</t>
        </is>
      </c>
      <c r="Y159" s="344">
        <f>+Z159/Z168</f>
        <v/>
      </c>
      <c r="Z159" s="345">
        <f>SUM(AA159:AH159)</f>
        <v/>
      </c>
      <c r="AA159" s="346" t="n"/>
      <c r="AB159" s="346" t="n"/>
      <c r="AC159" s="346" t="n"/>
      <c r="AD159" s="346" t="n"/>
      <c r="AE159" s="346" t="n"/>
      <c r="AF159" s="346" t="n"/>
      <c r="AG159" s="346" t="n"/>
      <c r="AH159" s="347" t="n"/>
      <c r="AI159" s="324" t="n"/>
      <c r="AJ159" s="343">
        <f>+$A159</f>
        <v/>
      </c>
      <c r="AK159" s="339">
        <f>SUM(AL159:AS159)</f>
        <v/>
      </c>
      <c r="AL159" s="2582">
        <f>+AA159/Z159</f>
        <v/>
      </c>
      <c r="AM159" s="2582">
        <f>+AB159/Z159</f>
        <v/>
      </c>
      <c r="AN159" s="2582">
        <f>+AC159/Z159</f>
        <v/>
      </c>
      <c r="AO159" s="2582">
        <f>+AD159/Z159</f>
        <v/>
      </c>
      <c r="AP159" s="2582">
        <f>+AE159/Z159</f>
        <v/>
      </c>
      <c r="AQ159" s="2582">
        <f>+AF159/Z159</f>
        <v/>
      </c>
      <c r="AR159" s="2582">
        <f>+AG159/Z159</f>
        <v/>
      </c>
      <c r="AS159" s="2583">
        <f>+AH159/Z159</f>
        <v/>
      </c>
      <c r="AU159" s="343" t="inlineStr">
        <is>
          <t>INSTITUTIONAL</t>
        </is>
      </c>
      <c r="AV159" s="344">
        <f>+AW159/AW168</f>
        <v/>
      </c>
      <c r="AW159" s="345">
        <f>SUM(AX159:BE159)</f>
        <v/>
      </c>
      <c r="AX159" s="346" t="n"/>
      <c r="AY159" s="346" t="n"/>
      <c r="AZ159" s="346" t="n"/>
      <c r="BA159" s="346" t="n"/>
      <c r="BB159" s="346" t="n"/>
      <c r="BC159" s="346" t="n"/>
      <c r="BD159" s="346" t="n"/>
      <c r="BE159" s="347" t="n"/>
      <c r="BF159" s="324" t="n"/>
      <c r="BG159" s="343">
        <f>+$A159</f>
        <v/>
      </c>
      <c r="BH159" s="339">
        <f>SUM(BI159:BP159)</f>
        <v/>
      </c>
      <c r="BI159" s="2582">
        <f>+AX159/AW159</f>
        <v/>
      </c>
      <c r="BJ159" s="2582">
        <f>+AY159/AW159</f>
        <v/>
      </c>
      <c r="BK159" s="2582">
        <f>+AZ159/AW159</f>
        <v/>
      </c>
      <c r="BL159" s="2582">
        <f>+BA159/AW159</f>
        <v/>
      </c>
      <c r="BM159" s="2582">
        <f>+BB159/AW159</f>
        <v/>
      </c>
      <c r="BN159" s="2582">
        <f>+BC159/AW159</f>
        <v/>
      </c>
      <c r="BO159" s="2582">
        <f>+BD159/AW159</f>
        <v/>
      </c>
      <c r="BP159" s="2583">
        <f>+BE159/AW159</f>
        <v/>
      </c>
      <c r="BR159" s="343" t="inlineStr">
        <is>
          <t>INSTITUTIONAL</t>
        </is>
      </c>
      <c r="BS159" s="344">
        <f>+BT159/BT168</f>
        <v/>
      </c>
      <c r="BT159" s="345">
        <f>SUM(BU159:CB159)</f>
        <v/>
      </c>
      <c r="BU159" s="346" t="n"/>
      <c r="BV159" s="346" t="n"/>
      <c r="BW159" s="346" t="n"/>
      <c r="BX159" s="346" t="n"/>
      <c r="BY159" s="346" t="n"/>
      <c r="BZ159" s="346" t="n"/>
      <c r="CA159" s="346" t="n"/>
      <c r="CB159" s="347" t="n"/>
      <c r="CC159" s="324" t="n"/>
      <c r="CD159" s="343">
        <f>+$A159</f>
        <v/>
      </c>
      <c r="CE159" s="339">
        <f>SUM(CF159:CM159)</f>
        <v/>
      </c>
      <c r="CF159" s="2582">
        <f>+BU159/BT159</f>
        <v/>
      </c>
      <c r="CG159" s="2582">
        <f>+BV159/BT159</f>
        <v/>
      </c>
      <c r="CH159" s="2582">
        <f>+BW159/BT159</f>
        <v/>
      </c>
      <c r="CI159" s="2582">
        <f>+BX159/BT159</f>
        <v/>
      </c>
      <c r="CJ159" s="2582">
        <f>+BY159/BT159</f>
        <v/>
      </c>
      <c r="CK159" s="2582">
        <f>+BZ159/BT159</f>
        <v/>
      </c>
      <c r="CL159" s="2582">
        <f>+CA159/BT159</f>
        <v/>
      </c>
      <c r="CM159" s="2583">
        <f>+CB159/BT159</f>
        <v/>
      </c>
      <c r="CO159" s="343" t="inlineStr">
        <is>
          <t>INSTITUTIONAL</t>
        </is>
      </c>
      <c r="CP159" s="344">
        <f>+CQ159/CQ168</f>
        <v/>
      </c>
      <c r="CQ159" s="345">
        <f>SUM(CR159:CY159)</f>
        <v/>
      </c>
      <c r="CR159" s="346" t="n"/>
      <c r="CS159" s="346" t="n"/>
      <c r="CT159" s="346" t="n"/>
      <c r="CU159" s="346" t="n"/>
      <c r="CV159" s="346" t="n"/>
      <c r="CW159" s="346" t="n"/>
      <c r="CX159" s="346" t="n"/>
      <c r="CY159" s="347" t="n"/>
      <c r="CZ159" s="324" t="n"/>
      <c r="DA159" s="343">
        <f>+$A159</f>
        <v/>
      </c>
      <c r="DB159" s="339">
        <f>SUM(DC159:DJ159)</f>
        <v/>
      </c>
      <c r="DC159" s="2582">
        <f>+CR159/CQ159</f>
        <v/>
      </c>
      <c r="DD159" s="2582">
        <f>+CS159/CQ159</f>
        <v/>
      </c>
      <c r="DE159" s="2582">
        <f>+CT159/CQ159</f>
        <v/>
      </c>
      <c r="DF159" s="2582">
        <f>+CU159/CQ159</f>
        <v/>
      </c>
      <c r="DG159" s="2582">
        <f>+CV159/CQ159</f>
        <v/>
      </c>
      <c r="DH159" s="2582">
        <f>+CW159/CQ159</f>
        <v/>
      </c>
      <c r="DI159" s="2582">
        <f>+CX159/CQ159</f>
        <v/>
      </c>
      <c r="DJ159" s="2583">
        <f>+CY159/CQ159</f>
        <v/>
      </c>
      <c r="DL159" s="343" t="inlineStr">
        <is>
          <t>INSTITUTIONAL</t>
        </is>
      </c>
      <c r="DM159" s="344">
        <f>+DN159/DN168</f>
        <v/>
      </c>
      <c r="DN159" s="345">
        <f>SUM(DO159:DV159)</f>
        <v/>
      </c>
      <c r="DO159" s="346" t="n"/>
      <c r="DP159" s="346" t="n"/>
      <c r="DQ159" s="346" t="n"/>
      <c r="DR159" s="346" t="n"/>
      <c r="DS159" s="346" t="n"/>
      <c r="DT159" s="346" t="n"/>
      <c r="DU159" s="346" t="n"/>
      <c r="DV159" s="347" t="n"/>
      <c r="DW159" s="324" t="n"/>
      <c r="DX159" s="343">
        <f>+$A159</f>
        <v/>
      </c>
      <c r="DY159" s="339">
        <f>SUM(DZ159:EG159)</f>
        <v/>
      </c>
      <c r="DZ159" s="2582">
        <f>+DO159/DN159</f>
        <v/>
      </c>
      <c r="EA159" s="2582">
        <f>+DP159/DN159</f>
        <v/>
      </c>
      <c r="EB159" s="2582">
        <f>+DQ159/DN159</f>
        <v/>
      </c>
      <c r="EC159" s="2582">
        <f>+DR159/DN159</f>
        <v/>
      </c>
      <c r="ED159" s="2582">
        <f>+DS159/DN159</f>
        <v/>
      </c>
      <c r="EE159" s="2582">
        <f>+DT159/DN159</f>
        <v/>
      </c>
      <c r="EF159" s="2582">
        <f>+DU159/DN159</f>
        <v/>
      </c>
      <c r="EG159" s="2583">
        <f>+DV159/DN159</f>
        <v/>
      </c>
      <c r="EI159" s="343" t="inlineStr">
        <is>
          <t>INSTITUTIONAL</t>
        </is>
      </c>
      <c r="EJ159" s="344">
        <f>+EK159/EK168</f>
        <v/>
      </c>
      <c r="EK159" s="345">
        <f>SUM(EL159:ES159)</f>
        <v/>
      </c>
      <c r="EL159" s="346" t="n"/>
      <c r="EM159" s="346" t="n"/>
      <c r="EN159" s="346" t="n"/>
      <c r="EO159" s="346" t="n"/>
      <c r="EP159" s="346" t="n"/>
      <c r="EQ159" s="346" t="n"/>
      <c r="ER159" s="346" t="n"/>
      <c r="ES159" s="347" t="n"/>
      <c r="ET159" s="324" t="n"/>
      <c r="EU159" s="343">
        <f>+$A159</f>
        <v/>
      </c>
      <c r="EV159" s="339">
        <f>SUM(EW159:FD159)</f>
        <v/>
      </c>
      <c r="EW159" s="2582">
        <f>+EL159/EK159</f>
        <v/>
      </c>
      <c r="EX159" s="2582">
        <f>+EM159/EK159</f>
        <v/>
      </c>
      <c r="EY159" s="2582">
        <f>+EN159/EK159</f>
        <v/>
      </c>
      <c r="EZ159" s="2582">
        <f>+EO159/EK159</f>
        <v/>
      </c>
      <c r="FA159" s="2582">
        <f>+EP159/EK159</f>
        <v/>
      </c>
      <c r="FB159" s="2582">
        <f>+EQ159/EK159</f>
        <v/>
      </c>
      <c r="FC159" s="2582">
        <f>+ER159/EK159</f>
        <v/>
      </c>
      <c r="FD159" s="2583">
        <f>+ES159/EK159</f>
        <v/>
      </c>
      <c r="FF159" s="343" t="inlineStr">
        <is>
          <t>INSTITUTIONAL</t>
        </is>
      </c>
      <c r="FG159" s="344">
        <f>+FH159/FH168</f>
        <v/>
      </c>
      <c r="FH159" s="345">
        <f>SUM(FI159:FP159)</f>
        <v/>
      </c>
      <c r="FI159" s="346" t="n"/>
      <c r="FJ159" s="346" t="n"/>
      <c r="FK159" s="346" t="n"/>
      <c r="FL159" s="346" t="n"/>
      <c r="FM159" s="346" t="n"/>
      <c r="FN159" s="346" t="n"/>
      <c r="FO159" s="346" t="n"/>
      <c r="FP159" s="347" t="n"/>
      <c r="FQ159" s="324" t="n"/>
      <c r="FR159" s="343">
        <f>+$A159</f>
        <v/>
      </c>
      <c r="FS159" s="339">
        <f>SUM(FT159:GA159)</f>
        <v/>
      </c>
      <c r="FT159" s="2582">
        <f>+FI159/FH159</f>
        <v/>
      </c>
      <c r="FU159" s="2582">
        <f>+FJ159/FH159</f>
        <v/>
      </c>
      <c r="FV159" s="2582">
        <f>+FK159/FH159</f>
        <v/>
      </c>
      <c r="FW159" s="2582">
        <f>+FL159/FH159</f>
        <v/>
      </c>
      <c r="FX159" s="2582">
        <f>+FM159/FH159</f>
        <v/>
      </c>
      <c r="FY159" s="2582">
        <f>+FN159/FH159</f>
        <v/>
      </c>
      <c r="FZ159" s="2582">
        <f>+FO159/FH159</f>
        <v/>
      </c>
      <c r="GA159" s="2583">
        <f>+FP159/FH159</f>
        <v/>
      </c>
      <c r="GC159" s="343" t="inlineStr">
        <is>
          <t>INSTITUTIONAL</t>
        </is>
      </c>
      <c r="GD159" s="344">
        <f>+GE159/GE168</f>
        <v/>
      </c>
      <c r="GE159" s="345">
        <f>SUM(GF159:GM159)</f>
        <v/>
      </c>
      <c r="GF159" s="346" t="n"/>
      <c r="GG159" s="346" t="n"/>
      <c r="GH159" s="346" t="n"/>
      <c r="GI159" s="346" t="n"/>
      <c r="GJ159" s="346" t="n"/>
      <c r="GK159" s="346" t="n"/>
      <c r="GL159" s="346" t="n"/>
      <c r="GM159" s="347" t="n"/>
      <c r="GN159" s="324" t="n"/>
      <c r="GO159" s="343">
        <f>+$A159</f>
        <v/>
      </c>
      <c r="GP159" s="339">
        <f>SUM(GQ159:GX159)</f>
        <v/>
      </c>
      <c r="GQ159" s="2582">
        <f>+GF159/GE159</f>
        <v/>
      </c>
      <c r="GR159" s="2582">
        <f>+GG159/GE159</f>
        <v/>
      </c>
      <c r="GS159" s="2582">
        <f>+GH159/GE159</f>
        <v/>
      </c>
      <c r="GT159" s="2582">
        <f>+GI159/GE159</f>
        <v/>
      </c>
      <c r="GU159" s="2582">
        <f>+GJ159/GE159</f>
        <v/>
      </c>
      <c r="GV159" s="2582">
        <f>+GK159/GE159</f>
        <v/>
      </c>
      <c r="GW159" s="2582">
        <f>+GL159/GE159</f>
        <v/>
      </c>
      <c r="GX159" s="2583">
        <f>+GM159/GE159</f>
        <v/>
      </c>
      <c r="GZ159" s="343" t="inlineStr">
        <is>
          <t>INSTITUTIONAL</t>
        </is>
      </c>
      <c r="HA159" s="344">
        <f>+HB159/HB168</f>
        <v/>
      </c>
      <c r="HB159" s="345">
        <f>SUM(HC159:HJ159)</f>
        <v/>
      </c>
      <c r="HC159" s="346" t="n"/>
      <c r="HD159" s="346" t="n"/>
      <c r="HE159" s="346" t="n"/>
      <c r="HF159" s="346" t="n"/>
      <c r="HG159" s="346" t="n"/>
      <c r="HH159" s="346" t="n"/>
      <c r="HI159" s="346" t="n"/>
      <c r="HJ159" s="347" t="n"/>
      <c r="HK159" s="324" t="n"/>
      <c r="HL159" s="343">
        <f>+$A159</f>
        <v/>
      </c>
      <c r="HM159" s="339">
        <f>SUM(HN159:HU159)</f>
        <v/>
      </c>
      <c r="HN159" s="2582">
        <f>+HC159/HB159</f>
        <v/>
      </c>
      <c r="HO159" s="2582">
        <f>+HD159/HB159</f>
        <v/>
      </c>
      <c r="HP159" s="2582">
        <f>+HE159/HB159</f>
        <v/>
      </c>
      <c r="HQ159" s="2582">
        <f>+HF159/HB159</f>
        <v/>
      </c>
      <c r="HR159" s="2582">
        <f>+HG159/HB159</f>
        <v/>
      </c>
      <c r="HS159" s="2582">
        <f>+HH159/HB159</f>
        <v/>
      </c>
      <c r="HT159" s="2582">
        <f>+HI159/HB159</f>
        <v/>
      </c>
      <c r="HU159" s="2583">
        <f>+HJ159/HB159</f>
        <v/>
      </c>
      <c r="HW159" s="343" t="inlineStr">
        <is>
          <t>INSTITUTIONAL</t>
        </is>
      </c>
      <c r="HX159" s="344">
        <f>+HY159/HY168</f>
        <v/>
      </c>
      <c r="HY159" s="345">
        <f>SUM(HZ159:IG159)</f>
        <v/>
      </c>
      <c r="HZ159" s="346" t="n"/>
      <c r="IA159" s="346" t="n"/>
      <c r="IB159" s="346" t="n"/>
      <c r="IC159" s="346" t="n"/>
      <c r="ID159" s="346" t="n"/>
      <c r="IE159" s="346" t="n"/>
      <c r="IF159" s="346" t="n"/>
      <c r="IG159" s="347" t="n"/>
      <c r="IH159" s="324" t="n"/>
      <c r="II159" s="343">
        <f>+$A159</f>
        <v/>
      </c>
      <c r="IJ159" s="339">
        <f>SUM(IK159:IR159)</f>
        <v/>
      </c>
      <c r="IK159" s="2582">
        <f>+HZ159/HY159</f>
        <v/>
      </c>
      <c r="IL159" s="2582">
        <f>+IA159/HY159</f>
        <v/>
      </c>
      <c r="IM159" s="2582">
        <f>+IB159/HY159</f>
        <v/>
      </c>
      <c r="IN159" s="2582">
        <f>+IC159/HY159</f>
        <v/>
      </c>
      <c r="IO159" s="2582">
        <f>+ID159/HY159</f>
        <v/>
      </c>
      <c r="IP159" s="2582">
        <f>+IE159/HY159</f>
        <v/>
      </c>
      <c r="IQ159" s="2582">
        <f>+IF159/HY159</f>
        <v/>
      </c>
      <c r="IR159" s="2583">
        <f>+IG159/HY159</f>
        <v/>
      </c>
      <c r="IT159" s="343" t="inlineStr">
        <is>
          <t>INSTITUTIONAL</t>
        </is>
      </c>
      <c r="IU159" s="344">
        <f>+IV159/IV168</f>
        <v/>
      </c>
      <c r="IV159" s="345">
        <f>SUM(IW159:JD159)</f>
        <v/>
      </c>
      <c r="IW159" s="346" t="n"/>
      <c r="IX159" s="346" t="n"/>
      <c r="IY159" s="346" t="n"/>
      <c r="IZ159" s="346" t="n"/>
      <c r="JA159" s="346" t="n"/>
      <c r="JB159" s="346" t="n"/>
      <c r="JC159" s="346" t="n"/>
      <c r="JD159" s="347" t="n"/>
      <c r="JE159" s="324" t="n"/>
      <c r="JF159" s="343">
        <f>+$A159</f>
        <v/>
      </c>
      <c r="JG159" s="339">
        <f>SUM(JH159:JO159)</f>
        <v/>
      </c>
      <c r="JH159" s="2582">
        <f>+IW159/IV159</f>
        <v/>
      </c>
      <c r="JI159" s="2582">
        <f>+IX159/IV159</f>
        <v/>
      </c>
      <c r="JJ159" s="2582">
        <f>+IY159/IV159</f>
        <v/>
      </c>
      <c r="JK159" s="2582">
        <f>+IZ159/IV159</f>
        <v/>
      </c>
      <c r="JL159" s="2582">
        <f>+JA159/IV159</f>
        <v/>
      </c>
      <c r="JM159" s="2582">
        <f>+JB159/IV159</f>
        <v/>
      </c>
      <c r="JN159" s="2582">
        <f>+JC159/IV159</f>
        <v/>
      </c>
      <c r="JO159" s="2583">
        <f>+JD159/IV159</f>
        <v/>
      </c>
      <c r="JQ159" s="343" t="inlineStr">
        <is>
          <t>INSTITUTIONAL</t>
        </is>
      </c>
      <c r="JR159" s="344">
        <f>+JS159/JS168</f>
        <v/>
      </c>
      <c r="JS159" s="345">
        <f>SUM(JT159:KA159)</f>
        <v/>
      </c>
      <c r="JT159" s="346" t="n"/>
      <c r="JU159" s="346" t="n"/>
      <c r="JV159" s="346" t="n"/>
      <c r="JW159" s="346" t="n"/>
      <c r="JX159" s="346" t="n"/>
      <c r="JY159" s="346" t="n"/>
      <c r="JZ159" s="346" t="n"/>
      <c r="KA159" s="347" t="n"/>
      <c r="KB159" s="324" t="n"/>
      <c r="KC159" s="343">
        <f>+$A159</f>
        <v/>
      </c>
      <c r="KD159" s="339">
        <f>SUM(KE159:KL159)</f>
        <v/>
      </c>
      <c r="KE159" s="2582">
        <f>+JT159/JS159</f>
        <v/>
      </c>
      <c r="KF159" s="2582">
        <f>+JU159/JS159</f>
        <v/>
      </c>
      <c r="KG159" s="2582">
        <f>+JV159/JS159</f>
        <v/>
      </c>
      <c r="KH159" s="2582">
        <f>+JW159/JS159</f>
        <v/>
      </c>
      <c r="KI159" s="2582">
        <f>+JX159/JS159</f>
        <v/>
      </c>
      <c r="KJ159" s="2582">
        <f>+JY159/JS159</f>
        <v/>
      </c>
      <c r="KK159" s="2582">
        <f>+JZ159/JS159</f>
        <v/>
      </c>
      <c r="KL159" s="2583">
        <f>+KA159/JS159</f>
        <v/>
      </c>
    </row>
    <row r="160">
      <c r="A160" s="343" t="inlineStr">
        <is>
          <t>MANAGED CARE</t>
        </is>
      </c>
      <c r="B160" s="344">
        <f>+C160/C168</f>
        <v/>
      </c>
      <c r="C160" s="345">
        <f>SUM(D160:K160)</f>
        <v/>
      </c>
      <c r="D160" s="346">
        <f>AA160+AX160+BU160+CR160+DO160+EL160+FI160+GF160+HC160+HZ160+IW160+JT160</f>
        <v/>
      </c>
      <c r="E160" s="346">
        <f>AB160+AY160+BV160+CS160+DP160+EM160+FJ160+GG160+HD160+IA160+IX160+JU160</f>
        <v/>
      </c>
      <c r="F160" s="346">
        <f>AC160+AZ160+BW160+CT160+DQ160+EN160+FK160+GH160+HE160+IB160+IY160+JV160</f>
        <v/>
      </c>
      <c r="G160" s="346">
        <f>AD160+BA160+BX160+CU160+DR160+EO160+FL160+GI160+HF160+IC160+IZ160+JW160</f>
        <v/>
      </c>
      <c r="H160" s="346">
        <f>AE160+BB160+BY160+CV160+DS160+EP160+FM160+GJ160+HG160+ID160+JA160+JX160</f>
        <v/>
      </c>
      <c r="I160" s="346">
        <f>AF160+BC160+BZ160+CW160+DT160+EQ160+FN160+GK160+HH160+IE160+JB160+JY160</f>
        <v/>
      </c>
      <c r="J160" s="346">
        <f>AG160+BD160+CA160+CX160+DU160+ER160+FO160+GL160+HI160+IF160+JC160+JZ160</f>
        <v/>
      </c>
      <c r="K160" s="347">
        <f>AH160+BE160+CB160+CY160+DV160+ES160+FP160+GM160+HJ160+IG160+JD160+KA160</f>
        <v/>
      </c>
      <c r="L160" s="324" t="n"/>
      <c r="M160" s="343">
        <f>+$A160</f>
        <v/>
      </c>
      <c r="N160" s="339">
        <f>SUM(O160:V160)</f>
        <v/>
      </c>
      <c r="O160" s="2582">
        <f>+D160/$C160</f>
        <v/>
      </c>
      <c r="P160" s="2582">
        <f>+E160/$C160</f>
        <v/>
      </c>
      <c r="Q160" s="2582">
        <f>+F160/$C160</f>
        <v/>
      </c>
      <c r="R160" s="2582">
        <f>+G160/$C160</f>
        <v/>
      </c>
      <c r="S160" s="2582">
        <f>+H160/$C160</f>
        <v/>
      </c>
      <c r="T160" s="2582">
        <f>+I160/$C160</f>
        <v/>
      </c>
      <c r="U160" s="2582">
        <f>+J160/$C160</f>
        <v/>
      </c>
      <c r="V160" s="2583">
        <f>+K160/$C160</f>
        <v/>
      </c>
      <c r="X160" s="343" t="inlineStr">
        <is>
          <t>MANAGED CARE</t>
        </is>
      </c>
      <c r="Y160" s="344">
        <f>+Z160/Z168</f>
        <v/>
      </c>
      <c r="Z160" s="345">
        <f>SUM(AA160:AH160)</f>
        <v/>
      </c>
      <c r="AA160" s="346" t="n"/>
      <c r="AB160" s="346" t="n"/>
      <c r="AC160" s="346" t="n"/>
      <c r="AD160" s="346" t="n"/>
      <c r="AE160" s="346" t="n"/>
      <c r="AF160" s="346" t="n"/>
      <c r="AG160" s="346" t="n"/>
      <c r="AH160" s="347" t="n"/>
      <c r="AI160" s="324" t="n"/>
      <c r="AJ160" s="343">
        <f>+$A160</f>
        <v/>
      </c>
      <c r="AK160" s="339">
        <f>SUM(AL160:AS160)</f>
        <v/>
      </c>
      <c r="AL160" s="2582">
        <f>+AA160/Z160</f>
        <v/>
      </c>
      <c r="AM160" s="2582">
        <f>+AB160/Z160</f>
        <v/>
      </c>
      <c r="AN160" s="2582">
        <f>+AC160/Z160</f>
        <v/>
      </c>
      <c r="AO160" s="2582">
        <f>+AD160/Z160</f>
        <v/>
      </c>
      <c r="AP160" s="2582">
        <f>+AE160/Z160</f>
        <v/>
      </c>
      <c r="AQ160" s="2582">
        <f>+AF160/Z160</f>
        <v/>
      </c>
      <c r="AR160" s="2582">
        <f>+AG160/Z160</f>
        <v/>
      </c>
      <c r="AS160" s="2583">
        <f>+AH160/Z160</f>
        <v/>
      </c>
      <c r="AU160" s="343" t="inlineStr">
        <is>
          <t>MANAGED CARE</t>
        </is>
      </c>
      <c r="AV160" s="344">
        <f>+AW160/AW168</f>
        <v/>
      </c>
      <c r="AW160" s="345">
        <f>SUM(AX160:BE160)</f>
        <v/>
      </c>
      <c r="AX160" s="346" t="n"/>
      <c r="AY160" s="346" t="n"/>
      <c r="AZ160" s="346" t="n"/>
      <c r="BA160" s="346" t="n"/>
      <c r="BB160" s="346" t="n"/>
      <c r="BC160" s="346" t="n"/>
      <c r="BD160" s="346" t="n"/>
      <c r="BE160" s="347" t="n"/>
      <c r="BF160" s="324" t="n"/>
      <c r="BG160" s="343">
        <f>+$A160</f>
        <v/>
      </c>
      <c r="BH160" s="339">
        <f>SUM(BI160:BP160)</f>
        <v/>
      </c>
      <c r="BI160" s="2582">
        <f>+AX160/AW160</f>
        <v/>
      </c>
      <c r="BJ160" s="2582">
        <f>+AY160/AW160</f>
        <v/>
      </c>
      <c r="BK160" s="2582">
        <f>+AZ160/AW160</f>
        <v/>
      </c>
      <c r="BL160" s="2582">
        <f>+BA160/AW160</f>
        <v/>
      </c>
      <c r="BM160" s="2582">
        <f>+BB160/AW160</f>
        <v/>
      </c>
      <c r="BN160" s="2582">
        <f>+BC160/AW160</f>
        <v/>
      </c>
      <c r="BO160" s="2582">
        <f>+BD160/AW160</f>
        <v/>
      </c>
      <c r="BP160" s="2583">
        <f>+BE160/AW160</f>
        <v/>
      </c>
      <c r="BR160" s="343" t="inlineStr">
        <is>
          <t>MANAGED CARE</t>
        </is>
      </c>
      <c r="BS160" s="344">
        <f>+BT160/BT168</f>
        <v/>
      </c>
      <c r="BT160" s="345">
        <f>SUM(BU160:CB160)</f>
        <v/>
      </c>
      <c r="BU160" s="346" t="n"/>
      <c r="BV160" s="346" t="n"/>
      <c r="BW160" s="346" t="n"/>
      <c r="BX160" s="346" t="n"/>
      <c r="BY160" s="346" t="n"/>
      <c r="BZ160" s="346" t="n"/>
      <c r="CA160" s="346" t="n"/>
      <c r="CB160" s="347" t="n"/>
      <c r="CC160" s="324" t="n"/>
      <c r="CD160" s="343">
        <f>+$A160</f>
        <v/>
      </c>
      <c r="CE160" s="339">
        <f>SUM(CF160:CM160)</f>
        <v/>
      </c>
      <c r="CF160" s="2582">
        <f>+BU160/BT160</f>
        <v/>
      </c>
      <c r="CG160" s="2582">
        <f>+BV160/BT160</f>
        <v/>
      </c>
      <c r="CH160" s="2582">
        <f>+BW160/BT160</f>
        <v/>
      </c>
      <c r="CI160" s="2582">
        <f>+BX160/BT160</f>
        <v/>
      </c>
      <c r="CJ160" s="2582">
        <f>+BY160/BT160</f>
        <v/>
      </c>
      <c r="CK160" s="2582">
        <f>+BZ160/BT160</f>
        <v/>
      </c>
      <c r="CL160" s="2582">
        <f>+CA160/BT160</f>
        <v/>
      </c>
      <c r="CM160" s="2583">
        <f>+CB160/BT160</f>
        <v/>
      </c>
      <c r="CO160" s="343" t="inlineStr">
        <is>
          <t>MANAGED CARE</t>
        </is>
      </c>
      <c r="CP160" s="344">
        <f>+CQ160/CQ168</f>
        <v/>
      </c>
      <c r="CQ160" s="345">
        <f>SUM(CR160:CY160)</f>
        <v/>
      </c>
      <c r="CR160" s="346" t="n"/>
      <c r="CS160" s="346" t="n"/>
      <c r="CT160" s="346" t="n"/>
      <c r="CU160" s="346" t="n"/>
      <c r="CV160" s="346" t="n"/>
      <c r="CW160" s="346" t="n"/>
      <c r="CX160" s="346" t="n"/>
      <c r="CY160" s="347" t="n"/>
      <c r="CZ160" s="324" t="n"/>
      <c r="DA160" s="343">
        <f>+$A160</f>
        <v/>
      </c>
      <c r="DB160" s="339">
        <f>SUM(DC160:DJ160)</f>
        <v/>
      </c>
      <c r="DC160" s="2582">
        <f>+CR160/CQ160</f>
        <v/>
      </c>
      <c r="DD160" s="2582">
        <f>+CS160/CQ160</f>
        <v/>
      </c>
      <c r="DE160" s="2582">
        <f>+CT160/CQ160</f>
        <v/>
      </c>
      <c r="DF160" s="2582">
        <f>+CU160/CQ160</f>
        <v/>
      </c>
      <c r="DG160" s="2582">
        <f>+CV160/CQ160</f>
        <v/>
      </c>
      <c r="DH160" s="2582">
        <f>+CW160/CQ160</f>
        <v/>
      </c>
      <c r="DI160" s="2582">
        <f>+CX160/CQ160</f>
        <v/>
      </c>
      <c r="DJ160" s="2583">
        <f>+CY160/CQ160</f>
        <v/>
      </c>
      <c r="DL160" s="343" t="inlineStr">
        <is>
          <t>MANAGED CARE</t>
        </is>
      </c>
      <c r="DM160" s="344">
        <f>+DN160/DN168</f>
        <v/>
      </c>
      <c r="DN160" s="345">
        <f>SUM(DO160:DV160)</f>
        <v/>
      </c>
      <c r="DO160" s="346" t="n"/>
      <c r="DP160" s="346" t="n"/>
      <c r="DQ160" s="346" t="n"/>
      <c r="DR160" s="346" t="n"/>
      <c r="DS160" s="346" t="n"/>
      <c r="DT160" s="346" t="n"/>
      <c r="DU160" s="346" t="n"/>
      <c r="DV160" s="347" t="n"/>
      <c r="DW160" s="324" t="n"/>
      <c r="DX160" s="343">
        <f>+$A160</f>
        <v/>
      </c>
      <c r="DY160" s="339">
        <f>SUM(DZ160:EG160)</f>
        <v/>
      </c>
      <c r="DZ160" s="2582">
        <f>+DO160/DN160</f>
        <v/>
      </c>
      <c r="EA160" s="2582">
        <f>+DP160/DN160</f>
        <v/>
      </c>
      <c r="EB160" s="2582">
        <f>+DQ160/DN160</f>
        <v/>
      </c>
      <c r="EC160" s="2582">
        <f>+DR160/DN160</f>
        <v/>
      </c>
      <c r="ED160" s="2582">
        <f>+DS160/DN160</f>
        <v/>
      </c>
      <c r="EE160" s="2582">
        <f>+DT160/DN160</f>
        <v/>
      </c>
      <c r="EF160" s="2582">
        <f>+DU160/DN160</f>
        <v/>
      </c>
      <c r="EG160" s="2583">
        <f>+DV160/DN160</f>
        <v/>
      </c>
      <c r="EI160" s="343" t="inlineStr">
        <is>
          <t>MANAGED CARE</t>
        </is>
      </c>
      <c r="EJ160" s="344">
        <f>+EK160/EK168</f>
        <v/>
      </c>
      <c r="EK160" s="345">
        <f>SUM(EL160:ES160)</f>
        <v/>
      </c>
      <c r="EL160" s="346" t="n"/>
      <c r="EM160" s="346" t="n"/>
      <c r="EN160" s="346" t="n"/>
      <c r="EO160" s="346" t="n"/>
      <c r="EP160" s="346" t="n"/>
      <c r="EQ160" s="346" t="n"/>
      <c r="ER160" s="346" t="n"/>
      <c r="ES160" s="347" t="n"/>
      <c r="ET160" s="324" t="n"/>
      <c r="EU160" s="343">
        <f>+$A160</f>
        <v/>
      </c>
      <c r="EV160" s="339">
        <f>SUM(EW160:FD160)</f>
        <v/>
      </c>
      <c r="EW160" s="2582">
        <f>+EL160/EK160</f>
        <v/>
      </c>
      <c r="EX160" s="2582">
        <f>+EM160/EK160</f>
        <v/>
      </c>
      <c r="EY160" s="2582">
        <f>+EN160/EK160</f>
        <v/>
      </c>
      <c r="EZ160" s="2582">
        <f>+EO160/EK160</f>
        <v/>
      </c>
      <c r="FA160" s="2582">
        <f>+EP160/EK160</f>
        <v/>
      </c>
      <c r="FB160" s="2582">
        <f>+EQ160/EK160</f>
        <v/>
      </c>
      <c r="FC160" s="2582">
        <f>+ER160/EK160</f>
        <v/>
      </c>
      <c r="FD160" s="2583">
        <f>+ES160/EK160</f>
        <v/>
      </c>
      <c r="FF160" s="343" t="inlineStr">
        <is>
          <t>MANAGED CARE</t>
        </is>
      </c>
      <c r="FG160" s="344">
        <f>+FH160/FH168</f>
        <v/>
      </c>
      <c r="FH160" s="345">
        <f>SUM(FI160:FP160)</f>
        <v/>
      </c>
      <c r="FI160" s="346" t="n"/>
      <c r="FJ160" s="346" t="n"/>
      <c r="FK160" s="346" t="n"/>
      <c r="FL160" s="346" t="n"/>
      <c r="FM160" s="346" t="n"/>
      <c r="FN160" s="346" t="n"/>
      <c r="FO160" s="346" t="n"/>
      <c r="FP160" s="347" t="n"/>
      <c r="FQ160" s="324" t="n"/>
      <c r="FR160" s="343">
        <f>+$A160</f>
        <v/>
      </c>
      <c r="FS160" s="339">
        <f>SUM(FT160:GA160)</f>
        <v/>
      </c>
      <c r="FT160" s="2582">
        <f>+FI160/FH160</f>
        <v/>
      </c>
      <c r="FU160" s="2582">
        <f>+FJ160/FH160</f>
        <v/>
      </c>
      <c r="FV160" s="2582">
        <f>+FK160/FH160</f>
        <v/>
      </c>
      <c r="FW160" s="2582">
        <f>+FL160/FH160</f>
        <v/>
      </c>
      <c r="FX160" s="2582">
        <f>+FM160/FH160</f>
        <v/>
      </c>
      <c r="FY160" s="2582">
        <f>+FN160/FH160</f>
        <v/>
      </c>
      <c r="FZ160" s="2582">
        <f>+FO160/FH160</f>
        <v/>
      </c>
      <c r="GA160" s="2583">
        <f>+FP160/FH160</f>
        <v/>
      </c>
      <c r="GC160" s="343" t="inlineStr">
        <is>
          <t>MANAGED CARE</t>
        </is>
      </c>
      <c r="GD160" s="344">
        <f>+GE160/GE168</f>
        <v/>
      </c>
      <c r="GE160" s="345">
        <f>SUM(GF160:GM160)</f>
        <v/>
      </c>
      <c r="GF160" s="346" t="n"/>
      <c r="GG160" s="346" t="n"/>
      <c r="GH160" s="346" t="n"/>
      <c r="GI160" s="346" t="n"/>
      <c r="GJ160" s="346" t="n"/>
      <c r="GK160" s="346" t="n"/>
      <c r="GL160" s="346" t="n"/>
      <c r="GM160" s="347" t="n"/>
      <c r="GN160" s="324" t="n"/>
      <c r="GO160" s="343">
        <f>+$A160</f>
        <v/>
      </c>
      <c r="GP160" s="339">
        <f>SUM(GQ160:GX160)</f>
        <v/>
      </c>
      <c r="GQ160" s="2582">
        <f>+GF160/GE160</f>
        <v/>
      </c>
      <c r="GR160" s="2582">
        <f>+GG160/GE160</f>
        <v/>
      </c>
      <c r="GS160" s="2582">
        <f>+GH160/GE160</f>
        <v/>
      </c>
      <c r="GT160" s="2582">
        <f>+GI160/GE160</f>
        <v/>
      </c>
      <c r="GU160" s="2582">
        <f>+GJ160/GE160</f>
        <v/>
      </c>
      <c r="GV160" s="2582">
        <f>+GK160/GE160</f>
        <v/>
      </c>
      <c r="GW160" s="2582">
        <f>+GL160/GE160</f>
        <v/>
      </c>
      <c r="GX160" s="2583">
        <f>+GM160/GE160</f>
        <v/>
      </c>
      <c r="GZ160" s="343" t="inlineStr">
        <is>
          <t>MANAGED CARE</t>
        </is>
      </c>
      <c r="HA160" s="344">
        <f>+HB160/HB168</f>
        <v/>
      </c>
      <c r="HB160" s="345">
        <f>SUM(HC160:HJ160)</f>
        <v/>
      </c>
      <c r="HC160" s="346" t="n"/>
      <c r="HD160" s="346" t="n"/>
      <c r="HE160" s="346" t="n"/>
      <c r="HF160" s="346" t="n"/>
      <c r="HG160" s="346" t="n"/>
      <c r="HH160" s="346" t="n"/>
      <c r="HI160" s="346" t="n"/>
      <c r="HJ160" s="347" t="n"/>
      <c r="HK160" s="324" t="n"/>
      <c r="HL160" s="343">
        <f>+$A160</f>
        <v/>
      </c>
      <c r="HM160" s="339">
        <f>SUM(HN160:HU160)</f>
        <v/>
      </c>
      <c r="HN160" s="2582">
        <f>+HC160/HB160</f>
        <v/>
      </c>
      <c r="HO160" s="2582">
        <f>+HD160/HB160</f>
        <v/>
      </c>
      <c r="HP160" s="2582">
        <f>+HE160/HB160</f>
        <v/>
      </c>
      <c r="HQ160" s="2582">
        <f>+HF160/HB160</f>
        <v/>
      </c>
      <c r="HR160" s="2582">
        <f>+HG160/HB160</f>
        <v/>
      </c>
      <c r="HS160" s="2582">
        <f>+HH160/HB160</f>
        <v/>
      </c>
      <c r="HT160" s="2582">
        <f>+HI160/HB160</f>
        <v/>
      </c>
      <c r="HU160" s="2583">
        <f>+HJ160/HB160</f>
        <v/>
      </c>
      <c r="HW160" s="343" t="inlineStr">
        <is>
          <t>MANAGED CARE</t>
        </is>
      </c>
      <c r="HX160" s="344">
        <f>+HY160/HY168</f>
        <v/>
      </c>
      <c r="HY160" s="345">
        <f>SUM(HZ160:IG160)</f>
        <v/>
      </c>
      <c r="HZ160" s="346" t="n"/>
      <c r="IA160" s="346" t="n"/>
      <c r="IB160" s="346" t="n"/>
      <c r="IC160" s="346" t="n"/>
      <c r="ID160" s="346" t="n"/>
      <c r="IE160" s="346" t="n"/>
      <c r="IF160" s="346" t="n"/>
      <c r="IG160" s="347" t="n"/>
      <c r="IH160" s="324" t="n"/>
      <c r="II160" s="343">
        <f>+$A160</f>
        <v/>
      </c>
      <c r="IJ160" s="339">
        <f>SUM(IK160:IR160)</f>
        <v/>
      </c>
      <c r="IK160" s="2582">
        <f>+HZ160/HY160</f>
        <v/>
      </c>
      <c r="IL160" s="2582">
        <f>+IA160/HY160</f>
        <v/>
      </c>
      <c r="IM160" s="2582">
        <f>+IB160/HY160</f>
        <v/>
      </c>
      <c r="IN160" s="2582">
        <f>+IC160/HY160</f>
        <v/>
      </c>
      <c r="IO160" s="2582">
        <f>+ID160/HY160</f>
        <v/>
      </c>
      <c r="IP160" s="2582">
        <f>+IE160/HY160</f>
        <v/>
      </c>
      <c r="IQ160" s="2582">
        <f>+IF160/HY160</f>
        <v/>
      </c>
      <c r="IR160" s="2583">
        <f>+IG160/HY160</f>
        <v/>
      </c>
      <c r="IT160" s="343" t="inlineStr">
        <is>
          <t>MANAGED CARE</t>
        </is>
      </c>
      <c r="IU160" s="344">
        <f>+IV160/IV168</f>
        <v/>
      </c>
      <c r="IV160" s="345">
        <f>SUM(IW160:JD160)</f>
        <v/>
      </c>
      <c r="IW160" s="346" t="n"/>
      <c r="IX160" s="346" t="n"/>
      <c r="IY160" s="346" t="n"/>
      <c r="IZ160" s="346" t="n"/>
      <c r="JA160" s="346" t="n"/>
      <c r="JB160" s="346" t="n"/>
      <c r="JC160" s="346" t="n"/>
      <c r="JD160" s="347" t="n"/>
      <c r="JE160" s="324" t="n"/>
      <c r="JF160" s="343">
        <f>+$A160</f>
        <v/>
      </c>
      <c r="JG160" s="339">
        <f>SUM(JH160:JO160)</f>
        <v/>
      </c>
      <c r="JH160" s="2582">
        <f>+IW160/IV160</f>
        <v/>
      </c>
      <c r="JI160" s="2582">
        <f>+IX160/IV160</f>
        <v/>
      </c>
      <c r="JJ160" s="2582">
        <f>+IY160/IV160</f>
        <v/>
      </c>
      <c r="JK160" s="2582">
        <f>+IZ160/IV160</f>
        <v/>
      </c>
      <c r="JL160" s="2582">
        <f>+JA160/IV160</f>
        <v/>
      </c>
      <c r="JM160" s="2582">
        <f>+JB160/IV160</f>
        <v/>
      </c>
      <c r="JN160" s="2582">
        <f>+JC160/IV160</f>
        <v/>
      </c>
      <c r="JO160" s="2583">
        <f>+JD160/IV160</f>
        <v/>
      </c>
      <c r="JQ160" s="343" t="inlineStr">
        <is>
          <t>MANAGED CARE</t>
        </is>
      </c>
      <c r="JR160" s="344">
        <f>+JS160/JS168</f>
        <v/>
      </c>
      <c r="JS160" s="345">
        <f>SUM(JT160:KA160)</f>
        <v/>
      </c>
      <c r="JT160" s="346" t="n"/>
      <c r="JU160" s="346" t="n"/>
      <c r="JV160" s="346" t="n"/>
      <c r="JW160" s="346" t="n"/>
      <c r="JX160" s="346" t="n"/>
      <c r="JY160" s="346" t="n"/>
      <c r="JZ160" s="346" t="n"/>
      <c r="KA160" s="347" t="n"/>
      <c r="KB160" s="324" t="n"/>
      <c r="KC160" s="343">
        <f>+$A160</f>
        <v/>
      </c>
      <c r="KD160" s="339">
        <f>SUM(KE160:KL160)</f>
        <v/>
      </c>
      <c r="KE160" s="2582">
        <f>+JT160/JS160</f>
        <v/>
      </c>
      <c r="KF160" s="2582">
        <f>+JU160/JS160</f>
        <v/>
      </c>
      <c r="KG160" s="2582">
        <f>+JV160/JS160</f>
        <v/>
      </c>
      <c r="KH160" s="2582">
        <f>+JW160/JS160</f>
        <v/>
      </c>
      <c r="KI160" s="2582">
        <f>+JX160/JS160</f>
        <v/>
      </c>
      <c r="KJ160" s="2582">
        <f>+JY160/JS160</f>
        <v/>
      </c>
      <c r="KK160" s="2582">
        <f>+JZ160/JS160</f>
        <v/>
      </c>
      <c r="KL160" s="2583">
        <f>+KA160/JS160</f>
        <v/>
      </c>
    </row>
    <row r="161">
      <c r="A161" s="343" t="inlineStr">
        <is>
          <t>MEDICAID</t>
        </is>
      </c>
      <c r="B161" s="344">
        <f>+C161/C168</f>
        <v/>
      </c>
      <c r="C161" s="345">
        <f>SUM(D161:K161)</f>
        <v/>
      </c>
      <c r="D161" s="346">
        <f>AA161+AX161+BU161+CR161+DO161+EL161+FI161+GF161+HC161+HZ161+IW161+JT161</f>
        <v/>
      </c>
      <c r="E161" s="346">
        <f>AB161+AY161+BV161+CS161+DP161+EM161+FJ161+GG161+HD161+IA161+IX161+JU161</f>
        <v/>
      </c>
      <c r="F161" s="346">
        <f>AC161+AZ161+BW161+CT161+DQ161+EN161+FK161+GH161+HE161+IB161+IY161+JV161</f>
        <v/>
      </c>
      <c r="G161" s="346">
        <f>AD161+BA161+BX161+CU161+DR161+EO161+FL161+GI161+HF161+IC161+IZ161+JW161</f>
        <v/>
      </c>
      <c r="H161" s="346">
        <f>AE161+BB161+BY161+CV161+DS161+EP161+FM161+GJ161+HG161+ID161+JA161+JX161</f>
        <v/>
      </c>
      <c r="I161" s="346">
        <f>AF161+BC161+BZ161+CW161+DT161+EQ161+FN161+GK161+HH161+IE161+JB161+JY161</f>
        <v/>
      </c>
      <c r="J161" s="346">
        <f>AG161+BD161+CA161+CX161+DU161+ER161+FO161+GL161+HI161+IF161+JC161+JZ161</f>
        <v/>
      </c>
      <c r="K161" s="347">
        <f>AH161+BE161+CB161+CY161+DV161+ES161+FP161+GM161+HJ161+IG161+JD161+KA161</f>
        <v/>
      </c>
      <c r="L161" s="324" t="n"/>
      <c r="M161" s="343">
        <f>+$A161</f>
        <v/>
      </c>
      <c r="N161" s="339">
        <f>SUM(O161:V161)</f>
        <v/>
      </c>
      <c r="O161" s="2582">
        <f>+D161/$C161</f>
        <v/>
      </c>
      <c r="P161" s="2582">
        <f>+E161/$C161</f>
        <v/>
      </c>
      <c r="Q161" s="2582">
        <f>+F161/$C161</f>
        <v/>
      </c>
      <c r="R161" s="2582">
        <f>+G161/$C161</f>
        <v/>
      </c>
      <c r="S161" s="2582">
        <f>+H161/$C161</f>
        <v/>
      </c>
      <c r="T161" s="2582">
        <f>+I161/$C161</f>
        <v/>
      </c>
      <c r="U161" s="2582">
        <f>+J161/$C161</f>
        <v/>
      </c>
      <c r="V161" s="2583">
        <f>+K161/$C161</f>
        <v/>
      </c>
      <c r="X161" s="343" t="inlineStr">
        <is>
          <t>MEDICAID</t>
        </is>
      </c>
      <c r="Y161" s="344">
        <f>+Z161/Z168</f>
        <v/>
      </c>
      <c r="Z161" s="345">
        <f>SUM(AA161:AH161)</f>
        <v/>
      </c>
      <c r="AA161" s="346" t="n"/>
      <c r="AB161" s="346" t="n"/>
      <c r="AC161" s="346" t="n"/>
      <c r="AD161" s="346" t="n"/>
      <c r="AE161" s="346" t="n"/>
      <c r="AF161" s="346" t="n"/>
      <c r="AG161" s="346" t="n"/>
      <c r="AH161" s="347" t="n"/>
      <c r="AI161" s="324" t="n"/>
      <c r="AJ161" s="343">
        <f>+$A161</f>
        <v/>
      </c>
      <c r="AK161" s="339">
        <f>SUM(AL161:AS161)</f>
        <v/>
      </c>
      <c r="AL161" s="2582">
        <f>+AA161/Z161</f>
        <v/>
      </c>
      <c r="AM161" s="2582">
        <f>+AB161/Z161</f>
        <v/>
      </c>
      <c r="AN161" s="2582">
        <f>+AC161/Z161</f>
        <v/>
      </c>
      <c r="AO161" s="2582">
        <f>+AD161/Z161</f>
        <v/>
      </c>
      <c r="AP161" s="2582">
        <f>+AE161/Z161</f>
        <v/>
      </c>
      <c r="AQ161" s="2582">
        <f>+AF161/Z161</f>
        <v/>
      </c>
      <c r="AR161" s="2582">
        <f>+AG161/Z161</f>
        <v/>
      </c>
      <c r="AS161" s="2583">
        <f>+AH161/Z161</f>
        <v/>
      </c>
      <c r="AU161" s="343" t="inlineStr">
        <is>
          <t>MEDICAID</t>
        </is>
      </c>
      <c r="AV161" s="344">
        <f>+AW161/AW168</f>
        <v/>
      </c>
      <c r="AW161" s="345">
        <f>SUM(AX161:BE161)</f>
        <v/>
      </c>
      <c r="AX161" s="346" t="n"/>
      <c r="AY161" s="346" t="n"/>
      <c r="AZ161" s="346" t="n"/>
      <c r="BA161" s="346" t="n"/>
      <c r="BB161" s="346" t="n"/>
      <c r="BC161" s="346" t="n"/>
      <c r="BD161" s="346" t="n"/>
      <c r="BE161" s="347" t="n"/>
      <c r="BF161" s="324" t="n"/>
      <c r="BG161" s="343">
        <f>+$A161</f>
        <v/>
      </c>
      <c r="BH161" s="339">
        <f>SUM(BI161:BP161)</f>
        <v/>
      </c>
      <c r="BI161" s="2582">
        <f>+AX161/AW161</f>
        <v/>
      </c>
      <c r="BJ161" s="2582">
        <f>+AY161/AW161</f>
        <v/>
      </c>
      <c r="BK161" s="2582">
        <f>+AZ161/AW161</f>
        <v/>
      </c>
      <c r="BL161" s="2582">
        <f>+BA161/AW161</f>
        <v/>
      </c>
      <c r="BM161" s="2582">
        <f>+BB161/AW161</f>
        <v/>
      </c>
      <c r="BN161" s="2582">
        <f>+BC161/AW161</f>
        <v/>
      </c>
      <c r="BO161" s="2582">
        <f>+BD161/AW161</f>
        <v/>
      </c>
      <c r="BP161" s="2583">
        <f>+BE161/AW161</f>
        <v/>
      </c>
      <c r="BR161" s="343" t="inlineStr">
        <is>
          <t>MEDICAID</t>
        </is>
      </c>
      <c r="BS161" s="344">
        <f>+BT161/BT168</f>
        <v/>
      </c>
      <c r="BT161" s="345">
        <f>SUM(BU161:CB161)</f>
        <v/>
      </c>
      <c r="BU161" s="346" t="n"/>
      <c r="BV161" s="346" t="n"/>
      <c r="BW161" s="346" t="n"/>
      <c r="BX161" s="346" t="n"/>
      <c r="BY161" s="346" t="n"/>
      <c r="BZ161" s="346" t="n"/>
      <c r="CA161" s="346" t="n"/>
      <c r="CB161" s="347" t="n"/>
      <c r="CC161" s="324" t="n"/>
      <c r="CD161" s="343">
        <f>+$A161</f>
        <v/>
      </c>
      <c r="CE161" s="339">
        <f>SUM(CF161:CM161)</f>
        <v/>
      </c>
      <c r="CF161" s="2582">
        <f>+BU161/BT161</f>
        <v/>
      </c>
      <c r="CG161" s="2582">
        <f>+BV161/BT161</f>
        <v/>
      </c>
      <c r="CH161" s="2582">
        <f>+BW161/BT161</f>
        <v/>
      </c>
      <c r="CI161" s="2582">
        <f>+BX161/BT161</f>
        <v/>
      </c>
      <c r="CJ161" s="2582">
        <f>+BY161/BT161</f>
        <v/>
      </c>
      <c r="CK161" s="2582">
        <f>+BZ161/BT161</f>
        <v/>
      </c>
      <c r="CL161" s="2582">
        <f>+CA161/BT161</f>
        <v/>
      </c>
      <c r="CM161" s="2583">
        <f>+CB161/BT161</f>
        <v/>
      </c>
      <c r="CO161" s="343" t="inlineStr">
        <is>
          <t>MEDICAID</t>
        </is>
      </c>
      <c r="CP161" s="344">
        <f>+CQ161/CQ168</f>
        <v/>
      </c>
      <c r="CQ161" s="345">
        <f>SUM(CR161:CY161)</f>
        <v/>
      </c>
      <c r="CR161" s="346" t="n"/>
      <c r="CS161" s="346" t="n"/>
      <c r="CT161" s="346" t="n"/>
      <c r="CU161" s="346" t="n"/>
      <c r="CV161" s="346" t="n"/>
      <c r="CW161" s="346" t="n"/>
      <c r="CX161" s="346" t="n"/>
      <c r="CY161" s="347" t="n"/>
      <c r="CZ161" s="324" t="n"/>
      <c r="DA161" s="343">
        <f>+$A161</f>
        <v/>
      </c>
      <c r="DB161" s="339">
        <f>SUM(DC161:DJ161)</f>
        <v/>
      </c>
      <c r="DC161" s="2582">
        <f>+CR161/CQ161</f>
        <v/>
      </c>
      <c r="DD161" s="2582">
        <f>+CS161/CQ161</f>
        <v/>
      </c>
      <c r="DE161" s="2582">
        <f>+CT161/CQ161</f>
        <v/>
      </c>
      <c r="DF161" s="2582">
        <f>+CU161/CQ161</f>
        <v/>
      </c>
      <c r="DG161" s="2582">
        <f>+CV161/CQ161</f>
        <v/>
      </c>
      <c r="DH161" s="2582">
        <f>+CW161/CQ161</f>
        <v/>
      </c>
      <c r="DI161" s="2582">
        <f>+CX161/CQ161</f>
        <v/>
      </c>
      <c r="DJ161" s="2583">
        <f>+CY161/CQ161</f>
        <v/>
      </c>
      <c r="DL161" s="343" t="inlineStr">
        <is>
          <t>MEDICAID</t>
        </is>
      </c>
      <c r="DM161" s="344">
        <f>+DN161/DN168</f>
        <v/>
      </c>
      <c r="DN161" s="345">
        <f>SUM(DO161:DV161)</f>
        <v/>
      </c>
      <c r="DO161" s="346" t="n"/>
      <c r="DP161" s="346" t="n"/>
      <c r="DQ161" s="346" t="n"/>
      <c r="DR161" s="346" t="n"/>
      <c r="DS161" s="346" t="n"/>
      <c r="DT161" s="346" t="n"/>
      <c r="DU161" s="346" t="n"/>
      <c r="DV161" s="347" t="n"/>
      <c r="DW161" s="324" t="n"/>
      <c r="DX161" s="343">
        <f>+$A161</f>
        <v/>
      </c>
      <c r="DY161" s="339">
        <f>SUM(DZ161:EG161)</f>
        <v/>
      </c>
      <c r="DZ161" s="2582">
        <f>+DO161/DN161</f>
        <v/>
      </c>
      <c r="EA161" s="2582">
        <f>+DP161/DN161</f>
        <v/>
      </c>
      <c r="EB161" s="2582">
        <f>+DQ161/DN161</f>
        <v/>
      </c>
      <c r="EC161" s="2582">
        <f>+DR161/DN161</f>
        <v/>
      </c>
      <c r="ED161" s="2582">
        <f>+DS161/DN161</f>
        <v/>
      </c>
      <c r="EE161" s="2582">
        <f>+DT161/DN161</f>
        <v/>
      </c>
      <c r="EF161" s="2582">
        <f>+DU161/DN161</f>
        <v/>
      </c>
      <c r="EG161" s="2583">
        <f>+DV161/DN161</f>
        <v/>
      </c>
      <c r="EI161" s="343" t="inlineStr">
        <is>
          <t>MEDICAID</t>
        </is>
      </c>
      <c r="EJ161" s="344">
        <f>+EK161/EK168</f>
        <v/>
      </c>
      <c r="EK161" s="345">
        <f>SUM(EL161:ES161)</f>
        <v/>
      </c>
      <c r="EL161" s="346" t="n"/>
      <c r="EM161" s="346" t="n"/>
      <c r="EN161" s="346" t="n"/>
      <c r="EO161" s="346" t="n"/>
      <c r="EP161" s="346" t="n"/>
      <c r="EQ161" s="346" t="n"/>
      <c r="ER161" s="346" t="n"/>
      <c r="ES161" s="347" t="n"/>
      <c r="ET161" s="324" t="n"/>
      <c r="EU161" s="343">
        <f>+$A161</f>
        <v/>
      </c>
      <c r="EV161" s="339">
        <f>SUM(EW161:FD161)</f>
        <v/>
      </c>
      <c r="EW161" s="2582">
        <f>+EL161/EK161</f>
        <v/>
      </c>
      <c r="EX161" s="2582">
        <f>+EM161/EK161</f>
        <v/>
      </c>
      <c r="EY161" s="2582">
        <f>+EN161/EK161</f>
        <v/>
      </c>
      <c r="EZ161" s="2582">
        <f>+EO161/EK161</f>
        <v/>
      </c>
      <c r="FA161" s="2582">
        <f>+EP161/EK161</f>
        <v/>
      </c>
      <c r="FB161" s="2582">
        <f>+EQ161/EK161</f>
        <v/>
      </c>
      <c r="FC161" s="2582">
        <f>+ER161/EK161</f>
        <v/>
      </c>
      <c r="FD161" s="2583">
        <f>+ES161/EK161</f>
        <v/>
      </c>
      <c r="FF161" s="343" t="inlineStr">
        <is>
          <t>MEDICAID</t>
        </is>
      </c>
      <c r="FG161" s="344">
        <f>+FH161/FH168</f>
        <v/>
      </c>
      <c r="FH161" s="345">
        <f>SUM(FI161:FP161)</f>
        <v/>
      </c>
      <c r="FI161" s="346" t="n"/>
      <c r="FJ161" s="346" t="n"/>
      <c r="FK161" s="346" t="n"/>
      <c r="FL161" s="346" t="n"/>
      <c r="FM161" s="346" t="n"/>
      <c r="FN161" s="346" t="n"/>
      <c r="FO161" s="346" t="n"/>
      <c r="FP161" s="347" t="n"/>
      <c r="FQ161" s="324" t="n"/>
      <c r="FR161" s="343">
        <f>+$A161</f>
        <v/>
      </c>
      <c r="FS161" s="339">
        <f>SUM(FT161:GA161)</f>
        <v/>
      </c>
      <c r="FT161" s="2582">
        <f>+FI161/FH161</f>
        <v/>
      </c>
      <c r="FU161" s="2582">
        <f>+FJ161/FH161</f>
        <v/>
      </c>
      <c r="FV161" s="2582">
        <f>+FK161/FH161</f>
        <v/>
      </c>
      <c r="FW161" s="2582">
        <f>+FL161/FH161</f>
        <v/>
      </c>
      <c r="FX161" s="2582">
        <f>+FM161/FH161</f>
        <v/>
      </c>
      <c r="FY161" s="2582">
        <f>+FN161/FH161</f>
        <v/>
      </c>
      <c r="FZ161" s="2582">
        <f>+FO161/FH161</f>
        <v/>
      </c>
      <c r="GA161" s="2583">
        <f>+FP161/FH161</f>
        <v/>
      </c>
      <c r="GC161" s="343" t="inlineStr">
        <is>
          <t>MEDICAID</t>
        </is>
      </c>
      <c r="GD161" s="344">
        <f>+GE161/GE168</f>
        <v/>
      </c>
      <c r="GE161" s="345">
        <f>SUM(GF161:GM161)</f>
        <v/>
      </c>
      <c r="GF161" s="346" t="n"/>
      <c r="GG161" s="346" t="n"/>
      <c r="GH161" s="346" t="n"/>
      <c r="GI161" s="346" t="n"/>
      <c r="GJ161" s="346" t="n"/>
      <c r="GK161" s="346" t="n"/>
      <c r="GL161" s="346" t="n"/>
      <c r="GM161" s="347" t="n"/>
      <c r="GN161" s="324" t="n"/>
      <c r="GO161" s="343">
        <f>+$A161</f>
        <v/>
      </c>
      <c r="GP161" s="339">
        <f>SUM(GQ161:GX161)</f>
        <v/>
      </c>
      <c r="GQ161" s="2582">
        <f>+GF161/GE161</f>
        <v/>
      </c>
      <c r="GR161" s="2582">
        <f>+GG161/GE161</f>
        <v/>
      </c>
      <c r="GS161" s="2582">
        <f>+GH161/GE161</f>
        <v/>
      </c>
      <c r="GT161" s="2582">
        <f>+GI161/GE161</f>
        <v/>
      </c>
      <c r="GU161" s="2582">
        <f>+GJ161/GE161</f>
        <v/>
      </c>
      <c r="GV161" s="2582">
        <f>+GK161/GE161</f>
        <v/>
      </c>
      <c r="GW161" s="2582">
        <f>+GL161/GE161</f>
        <v/>
      </c>
      <c r="GX161" s="2583">
        <f>+GM161/GE161</f>
        <v/>
      </c>
      <c r="GZ161" s="343" t="inlineStr">
        <is>
          <t>MEDICAID</t>
        </is>
      </c>
      <c r="HA161" s="344">
        <f>+HB161/HB168</f>
        <v/>
      </c>
      <c r="HB161" s="345">
        <f>SUM(HC161:HJ161)</f>
        <v/>
      </c>
      <c r="HC161" s="346" t="n"/>
      <c r="HD161" s="346" t="n"/>
      <c r="HE161" s="346" t="n"/>
      <c r="HF161" s="346" t="n"/>
      <c r="HG161" s="346" t="n"/>
      <c r="HH161" s="346" t="n"/>
      <c r="HI161" s="346" t="n"/>
      <c r="HJ161" s="347" t="n"/>
      <c r="HK161" s="324" t="n"/>
      <c r="HL161" s="343">
        <f>+$A161</f>
        <v/>
      </c>
      <c r="HM161" s="339">
        <f>SUM(HN161:HU161)</f>
        <v/>
      </c>
      <c r="HN161" s="2582">
        <f>+HC161/HB161</f>
        <v/>
      </c>
      <c r="HO161" s="2582">
        <f>+HD161/HB161</f>
        <v/>
      </c>
      <c r="HP161" s="2582">
        <f>+HE161/HB161</f>
        <v/>
      </c>
      <c r="HQ161" s="2582">
        <f>+HF161/HB161</f>
        <v/>
      </c>
      <c r="HR161" s="2582">
        <f>+HG161/HB161</f>
        <v/>
      </c>
      <c r="HS161" s="2582">
        <f>+HH161/HB161</f>
        <v/>
      </c>
      <c r="HT161" s="2582">
        <f>+HI161/HB161</f>
        <v/>
      </c>
      <c r="HU161" s="2583">
        <f>+HJ161/HB161</f>
        <v/>
      </c>
      <c r="HW161" s="343" t="inlineStr">
        <is>
          <t>MEDICAID</t>
        </is>
      </c>
      <c r="HX161" s="344">
        <f>+HY161/HY168</f>
        <v/>
      </c>
      <c r="HY161" s="345">
        <f>SUM(HZ161:IG161)</f>
        <v/>
      </c>
      <c r="HZ161" s="346" t="n"/>
      <c r="IA161" s="346" t="n"/>
      <c r="IB161" s="346" t="n"/>
      <c r="IC161" s="346" t="n"/>
      <c r="ID161" s="346" t="n"/>
      <c r="IE161" s="346" t="n"/>
      <c r="IF161" s="346" t="n"/>
      <c r="IG161" s="347" t="n"/>
      <c r="IH161" s="324" t="n"/>
      <c r="II161" s="343">
        <f>+$A161</f>
        <v/>
      </c>
      <c r="IJ161" s="339">
        <f>SUM(IK161:IR161)</f>
        <v/>
      </c>
      <c r="IK161" s="2582">
        <f>+HZ161/HY161</f>
        <v/>
      </c>
      <c r="IL161" s="2582">
        <f>+IA161/HY161</f>
        <v/>
      </c>
      <c r="IM161" s="2582">
        <f>+IB161/HY161</f>
        <v/>
      </c>
      <c r="IN161" s="2582">
        <f>+IC161/HY161</f>
        <v/>
      </c>
      <c r="IO161" s="2582">
        <f>+ID161/HY161</f>
        <v/>
      </c>
      <c r="IP161" s="2582">
        <f>+IE161/HY161</f>
        <v/>
      </c>
      <c r="IQ161" s="2582">
        <f>+IF161/HY161</f>
        <v/>
      </c>
      <c r="IR161" s="2583">
        <f>+IG161/HY161</f>
        <v/>
      </c>
      <c r="IT161" s="343" t="inlineStr">
        <is>
          <t>MEDICAID</t>
        </is>
      </c>
      <c r="IU161" s="344">
        <f>+IV161/IV168</f>
        <v/>
      </c>
      <c r="IV161" s="345">
        <f>SUM(IW161:JD161)</f>
        <v/>
      </c>
      <c r="IW161" s="346" t="n"/>
      <c r="IX161" s="346" t="n"/>
      <c r="IY161" s="346" t="n"/>
      <c r="IZ161" s="346" t="n"/>
      <c r="JA161" s="346" t="n"/>
      <c r="JB161" s="346" t="n"/>
      <c r="JC161" s="346" t="n"/>
      <c r="JD161" s="347" t="n"/>
      <c r="JE161" s="324" t="n"/>
      <c r="JF161" s="343">
        <f>+$A161</f>
        <v/>
      </c>
      <c r="JG161" s="339">
        <f>SUM(JH161:JO161)</f>
        <v/>
      </c>
      <c r="JH161" s="2582">
        <f>+IW161/IV161</f>
        <v/>
      </c>
      <c r="JI161" s="2582">
        <f>+IX161/IV161</f>
        <v/>
      </c>
      <c r="JJ161" s="2582">
        <f>+IY161/IV161</f>
        <v/>
      </c>
      <c r="JK161" s="2582">
        <f>+IZ161/IV161</f>
        <v/>
      </c>
      <c r="JL161" s="2582">
        <f>+JA161/IV161</f>
        <v/>
      </c>
      <c r="JM161" s="2582">
        <f>+JB161/IV161</f>
        <v/>
      </c>
      <c r="JN161" s="2582">
        <f>+JC161/IV161</f>
        <v/>
      </c>
      <c r="JO161" s="2583">
        <f>+JD161/IV161</f>
        <v/>
      </c>
      <c r="JQ161" s="343" t="inlineStr">
        <is>
          <t>MEDICAID</t>
        </is>
      </c>
      <c r="JR161" s="344">
        <f>+JS161/JS168</f>
        <v/>
      </c>
      <c r="JS161" s="345">
        <f>SUM(JT161:KA161)</f>
        <v/>
      </c>
      <c r="JT161" s="346" t="n"/>
      <c r="JU161" s="346" t="n"/>
      <c r="JV161" s="346" t="n"/>
      <c r="JW161" s="346" t="n"/>
      <c r="JX161" s="346" t="n"/>
      <c r="JY161" s="346" t="n"/>
      <c r="JZ161" s="346" t="n"/>
      <c r="KA161" s="347" t="n"/>
      <c r="KB161" s="324" t="n"/>
      <c r="KC161" s="343">
        <f>+$A161</f>
        <v/>
      </c>
      <c r="KD161" s="339">
        <f>SUM(KE161:KL161)</f>
        <v/>
      </c>
      <c r="KE161" s="2582">
        <f>+JT161/JS161</f>
        <v/>
      </c>
      <c r="KF161" s="2582">
        <f>+JU161/JS161</f>
        <v/>
      </c>
      <c r="KG161" s="2582">
        <f>+JV161/JS161</f>
        <v/>
      </c>
      <c r="KH161" s="2582">
        <f>+JW161/JS161</f>
        <v/>
      </c>
      <c r="KI161" s="2582">
        <f>+JX161/JS161</f>
        <v/>
      </c>
      <c r="KJ161" s="2582">
        <f>+JY161/JS161</f>
        <v/>
      </c>
      <c r="KK161" s="2582">
        <f>+JZ161/JS161</f>
        <v/>
      </c>
      <c r="KL161" s="2583">
        <f>+KA161/JS161</f>
        <v/>
      </c>
    </row>
    <row r="162">
      <c r="A162" s="343" t="inlineStr">
        <is>
          <t>MEDICARE</t>
        </is>
      </c>
      <c r="B162" s="344">
        <f>+C162/C168</f>
        <v/>
      </c>
      <c r="C162" s="345">
        <f>SUM(D162:K162)</f>
        <v/>
      </c>
      <c r="D162" s="346">
        <f>AA162+AX162+BU162+CR162+DO162+EL162+FI162+GF162+HC162+HZ162+IW162+JT162</f>
        <v/>
      </c>
      <c r="E162" s="346">
        <f>AB162+AY162+BV162+CS162+DP162+EM162+FJ162+GG162+HD162+IA162+IX162+JU162</f>
        <v/>
      </c>
      <c r="F162" s="346">
        <f>AC162+AZ162+BW162+CT162+DQ162+EN162+FK162+GH162+HE162+IB162+IY162+JV162</f>
        <v/>
      </c>
      <c r="G162" s="346">
        <f>AD162+BA162+BX162+CU162+DR162+EO162+FL162+GI162+HF162+IC162+IZ162+JW162</f>
        <v/>
      </c>
      <c r="H162" s="346">
        <f>AE162+BB162+BY162+CV162+DS162+EP162+FM162+GJ162+HG162+ID162+JA162+JX162</f>
        <v/>
      </c>
      <c r="I162" s="346">
        <f>AF162+BC162+BZ162+CW162+DT162+EQ162+FN162+GK162+HH162+IE162+JB162+JY162</f>
        <v/>
      </c>
      <c r="J162" s="346">
        <f>AG162+BD162+CA162+CX162+DU162+ER162+FO162+GL162+HI162+IF162+JC162+JZ162</f>
        <v/>
      </c>
      <c r="K162" s="347">
        <f>AH162+BE162+CB162+CY162+DV162+ES162+FP162+GM162+HJ162+IG162+JD162+KA162</f>
        <v/>
      </c>
      <c r="L162" s="324" t="n"/>
      <c r="M162" s="343">
        <f>+$A162</f>
        <v/>
      </c>
      <c r="N162" s="339">
        <f>SUM(O162:V162)</f>
        <v/>
      </c>
      <c r="O162" s="2582">
        <f>+D162/$C162</f>
        <v/>
      </c>
      <c r="P162" s="2582">
        <f>+E162/$C162</f>
        <v/>
      </c>
      <c r="Q162" s="2582">
        <f>+F162/$C162</f>
        <v/>
      </c>
      <c r="R162" s="2582">
        <f>+G162/$C162</f>
        <v/>
      </c>
      <c r="S162" s="2582">
        <f>+H162/$C162</f>
        <v/>
      </c>
      <c r="T162" s="2582">
        <f>+I162/$C162</f>
        <v/>
      </c>
      <c r="U162" s="2582">
        <f>+J162/$C162</f>
        <v/>
      </c>
      <c r="V162" s="2583">
        <f>+K162/$C162</f>
        <v/>
      </c>
      <c r="X162" s="343" t="inlineStr">
        <is>
          <t>MEDICARE</t>
        </is>
      </c>
      <c r="Y162" s="344">
        <f>+Z162/Z168</f>
        <v/>
      </c>
      <c r="Z162" s="345">
        <f>SUM(AA162:AH162)</f>
        <v/>
      </c>
      <c r="AA162" s="346" t="n"/>
      <c r="AB162" s="346" t="n"/>
      <c r="AC162" s="346" t="n"/>
      <c r="AD162" s="346" t="n"/>
      <c r="AE162" s="346" t="n"/>
      <c r="AF162" s="346" t="n"/>
      <c r="AG162" s="346" t="n"/>
      <c r="AH162" s="347" t="n"/>
      <c r="AI162" s="324" t="n"/>
      <c r="AJ162" s="343">
        <f>+$A162</f>
        <v/>
      </c>
      <c r="AK162" s="339">
        <f>SUM(AL162:AS162)</f>
        <v/>
      </c>
      <c r="AL162" s="2582">
        <f>+AA162/Z162</f>
        <v/>
      </c>
      <c r="AM162" s="2582">
        <f>+AB162/Z162</f>
        <v/>
      </c>
      <c r="AN162" s="2582">
        <f>+AC162/Z162</f>
        <v/>
      </c>
      <c r="AO162" s="2582">
        <f>+AD162/Z162</f>
        <v/>
      </c>
      <c r="AP162" s="2582">
        <f>+AE162/Z162</f>
        <v/>
      </c>
      <c r="AQ162" s="2582">
        <f>+AF162/Z162</f>
        <v/>
      </c>
      <c r="AR162" s="2582">
        <f>+AG162/Z162</f>
        <v/>
      </c>
      <c r="AS162" s="2583">
        <f>+AH162/Z162</f>
        <v/>
      </c>
      <c r="AU162" s="343" t="inlineStr">
        <is>
          <t>MEDICARE</t>
        </is>
      </c>
      <c r="AV162" s="344">
        <f>+AW162/AW168</f>
        <v/>
      </c>
      <c r="AW162" s="345">
        <f>SUM(AX162:BE162)</f>
        <v/>
      </c>
      <c r="AX162" s="346" t="n"/>
      <c r="AY162" s="346" t="n"/>
      <c r="AZ162" s="346" t="n"/>
      <c r="BA162" s="346" t="n"/>
      <c r="BB162" s="346" t="n"/>
      <c r="BC162" s="346" t="n"/>
      <c r="BD162" s="346" t="n"/>
      <c r="BE162" s="347" t="n"/>
      <c r="BF162" s="324" t="n"/>
      <c r="BG162" s="343">
        <f>+$A162</f>
        <v/>
      </c>
      <c r="BH162" s="339">
        <f>SUM(BI162:BP162)</f>
        <v/>
      </c>
      <c r="BI162" s="2582">
        <f>+AX162/AW162</f>
        <v/>
      </c>
      <c r="BJ162" s="2582">
        <f>+AY162/AW162</f>
        <v/>
      </c>
      <c r="BK162" s="2582">
        <f>+AZ162/AW162</f>
        <v/>
      </c>
      <c r="BL162" s="2582">
        <f>+BA162/AW162</f>
        <v/>
      </c>
      <c r="BM162" s="2582">
        <f>+BB162/AW162</f>
        <v/>
      </c>
      <c r="BN162" s="2582">
        <f>+BC162/AW162</f>
        <v/>
      </c>
      <c r="BO162" s="2582">
        <f>+BD162/AW162</f>
        <v/>
      </c>
      <c r="BP162" s="2583">
        <f>+BE162/AW162</f>
        <v/>
      </c>
      <c r="BR162" s="343" t="inlineStr">
        <is>
          <t>MEDICARE</t>
        </is>
      </c>
      <c r="BS162" s="344">
        <f>+BT162/BT168</f>
        <v/>
      </c>
      <c r="BT162" s="345">
        <f>SUM(BU162:CB162)</f>
        <v/>
      </c>
      <c r="BU162" s="346" t="n"/>
      <c r="BV162" s="346" t="n"/>
      <c r="BW162" s="346" t="n"/>
      <c r="BX162" s="346" t="n"/>
      <c r="BY162" s="346" t="n"/>
      <c r="BZ162" s="346" t="n"/>
      <c r="CA162" s="346" t="n"/>
      <c r="CB162" s="347" t="n"/>
      <c r="CC162" s="324" t="n"/>
      <c r="CD162" s="343">
        <f>+$A162</f>
        <v/>
      </c>
      <c r="CE162" s="339">
        <f>SUM(CF162:CM162)</f>
        <v/>
      </c>
      <c r="CF162" s="2582">
        <f>+BU162/BT162</f>
        <v/>
      </c>
      <c r="CG162" s="2582">
        <f>+BV162/BT162</f>
        <v/>
      </c>
      <c r="CH162" s="2582">
        <f>+BW162/BT162</f>
        <v/>
      </c>
      <c r="CI162" s="2582">
        <f>+BX162/BT162</f>
        <v/>
      </c>
      <c r="CJ162" s="2582">
        <f>+BY162/BT162</f>
        <v/>
      </c>
      <c r="CK162" s="2582">
        <f>+BZ162/BT162</f>
        <v/>
      </c>
      <c r="CL162" s="2582">
        <f>+CA162/BT162</f>
        <v/>
      </c>
      <c r="CM162" s="2583">
        <f>+CB162/BT162</f>
        <v/>
      </c>
      <c r="CO162" s="343" t="inlineStr">
        <is>
          <t>MEDICARE</t>
        </is>
      </c>
      <c r="CP162" s="344">
        <f>+CQ162/CQ168</f>
        <v/>
      </c>
      <c r="CQ162" s="345">
        <f>SUM(CR162:CY162)</f>
        <v/>
      </c>
      <c r="CR162" s="346" t="n"/>
      <c r="CS162" s="346" t="n"/>
      <c r="CT162" s="346" t="n"/>
      <c r="CU162" s="346" t="n"/>
      <c r="CV162" s="346" t="n"/>
      <c r="CW162" s="346" t="n"/>
      <c r="CX162" s="346" t="n"/>
      <c r="CY162" s="347" t="n"/>
      <c r="CZ162" s="324" t="n"/>
      <c r="DA162" s="343">
        <f>+$A162</f>
        <v/>
      </c>
      <c r="DB162" s="339">
        <f>SUM(DC162:DJ162)</f>
        <v/>
      </c>
      <c r="DC162" s="2582">
        <f>+CR162/CQ162</f>
        <v/>
      </c>
      <c r="DD162" s="2582">
        <f>+CS162/CQ162</f>
        <v/>
      </c>
      <c r="DE162" s="2582">
        <f>+CT162/CQ162</f>
        <v/>
      </c>
      <c r="DF162" s="2582">
        <f>+CU162/CQ162</f>
        <v/>
      </c>
      <c r="DG162" s="2582">
        <f>+CV162/CQ162</f>
        <v/>
      </c>
      <c r="DH162" s="2582">
        <f>+CW162/CQ162</f>
        <v/>
      </c>
      <c r="DI162" s="2582">
        <f>+CX162/CQ162</f>
        <v/>
      </c>
      <c r="DJ162" s="2583">
        <f>+CY162/CQ162</f>
        <v/>
      </c>
      <c r="DL162" s="343" t="inlineStr">
        <is>
          <t>MEDICARE</t>
        </is>
      </c>
      <c r="DM162" s="344">
        <f>+DN162/DN168</f>
        <v/>
      </c>
      <c r="DN162" s="345">
        <f>SUM(DO162:DV162)</f>
        <v/>
      </c>
      <c r="DO162" s="346" t="n"/>
      <c r="DP162" s="346" t="n"/>
      <c r="DQ162" s="346" t="n"/>
      <c r="DR162" s="346" t="n"/>
      <c r="DS162" s="346" t="n"/>
      <c r="DT162" s="346" t="n"/>
      <c r="DU162" s="346" t="n"/>
      <c r="DV162" s="347" t="n"/>
      <c r="DW162" s="324" t="n"/>
      <c r="DX162" s="343">
        <f>+$A162</f>
        <v/>
      </c>
      <c r="DY162" s="339">
        <f>SUM(DZ162:EG162)</f>
        <v/>
      </c>
      <c r="DZ162" s="2582">
        <f>+DO162/DN162</f>
        <v/>
      </c>
      <c r="EA162" s="2582">
        <f>+DP162/DN162</f>
        <v/>
      </c>
      <c r="EB162" s="2582">
        <f>+DQ162/DN162</f>
        <v/>
      </c>
      <c r="EC162" s="2582">
        <f>+DR162/DN162</f>
        <v/>
      </c>
      <c r="ED162" s="2582">
        <f>+DS162/DN162</f>
        <v/>
      </c>
      <c r="EE162" s="2582">
        <f>+DT162/DN162</f>
        <v/>
      </c>
      <c r="EF162" s="2582">
        <f>+DU162/DN162</f>
        <v/>
      </c>
      <c r="EG162" s="2583">
        <f>+DV162/DN162</f>
        <v/>
      </c>
      <c r="EI162" s="343" t="inlineStr">
        <is>
          <t>MEDICARE</t>
        </is>
      </c>
      <c r="EJ162" s="344">
        <f>+EK162/EK168</f>
        <v/>
      </c>
      <c r="EK162" s="345">
        <f>SUM(EL162:ES162)</f>
        <v/>
      </c>
      <c r="EL162" s="346" t="n"/>
      <c r="EM162" s="346" t="n"/>
      <c r="EN162" s="346" t="n"/>
      <c r="EO162" s="346" t="n"/>
      <c r="EP162" s="346" t="n"/>
      <c r="EQ162" s="346" t="n"/>
      <c r="ER162" s="346" t="n"/>
      <c r="ES162" s="347" t="n"/>
      <c r="ET162" s="324" t="n"/>
      <c r="EU162" s="343">
        <f>+$A162</f>
        <v/>
      </c>
      <c r="EV162" s="339">
        <f>SUM(EW162:FD162)</f>
        <v/>
      </c>
      <c r="EW162" s="2582">
        <f>+EL162/EK162</f>
        <v/>
      </c>
      <c r="EX162" s="2582">
        <f>+EM162/EK162</f>
        <v/>
      </c>
      <c r="EY162" s="2582">
        <f>+EN162/EK162</f>
        <v/>
      </c>
      <c r="EZ162" s="2582">
        <f>+EO162/EK162</f>
        <v/>
      </c>
      <c r="FA162" s="2582">
        <f>+EP162/EK162</f>
        <v/>
      </c>
      <c r="FB162" s="2582">
        <f>+EQ162/EK162</f>
        <v/>
      </c>
      <c r="FC162" s="2582">
        <f>+ER162/EK162</f>
        <v/>
      </c>
      <c r="FD162" s="2583">
        <f>+ES162/EK162</f>
        <v/>
      </c>
      <c r="FF162" s="343" t="inlineStr">
        <is>
          <t>MEDICARE</t>
        </is>
      </c>
      <c r="FG162" s="344">
        <f>+FH162/FH168</f>
        <v/>
      </c>
      <c r="FH162" s="345">
        <f>SUM(FI162:FP162)</f>
        <v/>
      </c>
      <c r="FI162" s="346" t="n"/>
      <c r="FJ162" s="346" t="n"/>
      <c r="FK162" s="346" t="n"/>
      <c r="FL162" s="346" t="n"/>
      <c r="FM162" s="346" t="n"/>
      <c r="FN162" s="346" t="n"/>
      <c r="FO162" s="346" t="n"/>
      <c r="FP162" s="347" t="n"/>
      <c r="FQ162" s="324" t="n"/>
      <c r="FR162" s="343">
        <f>+$A162</f>
        <v/>
      </c>
      <c r="FS162" s="339">
        <f>SUM(FT162:GA162)</f>
        <v/>
      </c>
      <c r="FT162" s="2582">
        <f>+FI162/FH162</f>
        <v/>
      </c>
      <c r="FU162" s="2582">
        <f>+FJ162/FH162</f>
        <v/>
      </c>
      <c r="FV162" s="2582">
        <f>+FK162/FH162</f>
        <v/>
      </c>
      <c r="FW162" s="2582">
        <f>+FL162/FH162</f>
        <v/>
      </c>
      <c r="FX162" s="2582">
        <f>+FM162/FH162</f>
        <v/>
      </c>
      <c r="FY162" s="2582">
        <f>+FN162/FH162</f>
        <v/>
      </c>
      <c r="FZ162" s="2582">
        <f>+FO162/FH162</f>
        <v/>
      </c>
      <c r="GA162" s="2583">
        <f>+FP162/FH162</f>
        <v/>
      </c>
      <c r="GC162" s="343" t="inlineStr">
        <is>
          <t>MEDICARE</t>
        </is>
      </c>
      <c r="GD162" s="344">
        <f>+GE162/GE168</f>
        <v/>
      </c>
      <c r="GE162" s="345">
        <f>SUM(GF162:GM162)</f>
        <v/>
      </c>
      <c r="GF162" s="346" t="n"/>
      <c r="GG162" s="346" t="n"/>
      <c r="GH162" s="346" t="n"/>
      <c r="GI162" s="346" t="n"/>
      <c r="GJ162" s="346" t="n"/>
      <c r="GK162" s="346" t="n"/>
      <c r="GL162" s="346" t="n"/>
      <c r="GM162" s="347" t="n"/>
      <c r="GN162" s="324" t="n"/>
      <c r="GO162" s="343">
        <f>+$A162</f>
        <v/>
      </c>
      <c r="GP162" s="339">
        <f>SUM(GQ162:GX162)</f>
        <v/>
      </c>
      <c r="GQ162" s="2582">
        <f>+GF162/GE162</f>
        <v/>
      </c>
      <c r="GR162" s="2582">
        <f>+GG162/GE162</f>
        <v/>
      </c>
      <c r="GS162" s="2582">
        <f>+GH162/GE162</f>
        <v/>
      </c>
      <c r="GT162" s="2582">
        <f>+GI162/GE162</f>
        <v/>
      </c>
      <c r="GU162" s="2582">
        <f>+GJ162/GE162</f>
        <v/>
      </c>
      <c r="GV162" s="2582">
        <f>+GK162/GE162</f>
        <v/>
      </c>
      <c r="GW162" s="2582">
        <f>+GL162/GE162</f>
        <v/>
      </c>
      <c r="GX162" s="2583">
        <f>+GM162/GE162</f>
        <v/>
      </c>
      <c r="GZ162" s="343" t="inlineStr">
        <is>
          <t>MEDICARE</t>
        </is>
      </c>
      <c r="HA162" s="344">
        <f>+HB162/HB168</f>
        <v/>
      </c>
      <c r="HB162" s="345">
        <f>SUM(HC162:HJ162)</f>
        <v/>
      </c>
      <c r="HC162" s="346" t="n"/>
      <c r="HD162" s="346" t="n"/>
      <c r="HE162" s="346" t="n"/>
      <c r="HF162" s="346" t="n"/>
      <c r="HG162" s="346" t="n"/>
      <c r="HH162" s="346" t="n"/>
      <c r="HI162" s="346" t="n"/>
      <c r="HJ162" s="347" t="n"/>
      <c r="HK162" s="324" t="n"/>
      <c r="HL162" s="343">
        <f>+$A162</f>
        <v/>
      </c>
      <c r="HM162" s="339">
        <f>SUM(HN162:HU162)</f>
        <v/>
      </c>
      <c r="HN162" s="2582">
        <f>+HC162/HB162</f>
        <v/>
      </c>
      <c r="HO162" s="2582">
        <f>+HD162/HB162</f>
        <v/>
      </c>
      <c r="HP162" s="2582">
        <f>+HE162/HB162</f>
        <v/>
      </c>
      <c r="HQ162" s="2582">
        <f>+HF162/HB162</f>
        <v/>
      </c>
      <c r="HR162" s="2582">
        <f>+HG162/HB162</f>
        <v/>
      </c>
      <c r="HS162" s="2582">
        <f>+HH162/HB162</f>
        <v/>
      </c>
      <c r="HT162" s="2582">
        <f>+HI162/HB162</f>
        <v/>
      </c>
      <c r="HU162" s="2583">
        <f>+HJ162/HB162</f>
        <v/>
      </c>
      <c r="HW162" s="343" t="inlineStr">
        <is>
          <t>MEDICARE</t>
        </is>
      </c>
      <c r="HX162" s="344">
        <f>+HY162/HY168</f>
        <v/>
      </c>
      <c r="HY162" s="345">
        <f>SUM(HZ162:IG162)</f>
        <v/>
      </c>
      <c r="HZ162" s="346" t="n"/>
      <c r="IA162" s="346" t="n"/>
      <c r="IB162" s="346" t="n"/>
      <c r="IC162" s="346" t="n"/>
      <c r="ID162" s="346" t="n"/>
      <c r="IE162" s="346" t="n"/>
      <c r="IF162" s="346" t="n"/>
      <c r="IG162" s="347" t="n"/>
      <c r="IH162" s="324" t="n"/>
      <c r="II162" s="343">
        <f>+$A162</f>
        <v/>
      </c>
      <c r="IJ162" s="339">
        <f>SUM(IK162:IR162)</f>
        <v/>
      </c>
      <c r="IK162" s="2582">
        <f>+HZ162/HY162</f>
        <v/>
      </c>
      <c r="IL162" s="2582">
        <f>+IA162/HY162</f>
        <v/>
      </c>
      <c r="IM162" s="2582">
        <f>+IB162/HY162</f>
        <v/>
      </c>
      <c r="IN162" s="2582">
        <f>+IC162/HY162</f>
        <v/>
      </c>
      <c r="IO162" s="2582">
        <f>+ID162/HY162</f>
        <v/>
      </c>
      <c r="IP162" s="2582">
        <f>+IE162/HY162</f>
        <v/>
      </c>
      <c r="IQ162" s="2582">
        <f>+IF162/HY162</f>
        <v/>
      </c>
      <c r="IR162" s="2583">
        <f>+IG162/HY162</f>
        <v/>
      </c>
      <c r="IT162" s="343" t="inlineStr">
        <is>
          <t>MEDICARE</t>
        </is>
      </c>
      <c r="IU162" s="344">
        <f>+IV162/IV168</f>
        <v/>
      </c>
      <c r="IV162" s="345">
        <f>SUM(IW162:JD162)</f>
        <v/>
      </c>
      <c r="IW162" s="346" t="n"/>
      <c r="IX162" s="346" t="n"/>
      <c r="IY162" s="346" t="n"/>
      <c r="IZ162" s="346" t="n"/>
      <c r="JA162" s="346" t="n"/>
      <c r="JB162" s="346" t="n"/>
      <c r="JC162" s="346" t="n"/>
      <c r="JD162" s="347" t="n"/>
      <c r="JE162" s="324" t="n"/>
      <c r="JF162" s="343">
        <f>+$A162</f>
        <v/>
      </c>
      <c r="JG162" s="339">
        <f>SUM(JH162:JO162)</f>
        <v/>
      </c>
      <c r="JH162" s="2582">
        <f>+IW162/IV162</f>
        <v/>
      </c>
      <c r="JI162" s="2582">
        <f>+IX162/IV162</f>
        <v/>
      </c>
      <c r="JJ162" s="2582">
        <f>+IY162/IV162</f>
        <v/>
      </c>
      <c r="JK162" s="2582">
        <f>+IZ162/IV162</f>
        <v/>
      </c>
      <c r="JL162" s="2582">
        <f>+JA162/IV162</f>
        <v/>
      </c>
      <c r="JM162" s="2582">
        <f>+JB162/IV162</f>
        <v/>
      </c>
      <c r="JN162" s="2582">
        <f>+JC162/IV162</f>
        <v/>
      </c>
      <c r="JO162" s="2583">
        <f>+JD162/IV162</f>
        <v/>
      </c>
      <c r="JQ162" s="343" t="inlineStr">
        <is>
          <t>MEDICARE</t>
        </is>
      </c>
      <c r="JR162" s="344">
        <f>+JS162/JS168</f>
        <v/>
      </c>
      <c r="JS162" s="345">
        <f>SUM(JT162:KA162)</f>
        <v/>
      </c>
      <c r="JT162" s="346" t="n"/>
      <c r="JU162" s="346" t="n"/>
      <c r="JV162" s="346" t="n"/>
      <c r="JW162" s="346" t="n"/>
      <c r="JX162" s="346" t="n"/>
      <c r="JY162" s="346" t="n"/>
      <c r="JZ162" s="346" t="n"/>
      <c r="KA162" s="347" t="n"/>
      <c r="KB162" s="324" t="n"/>
      <c r="KC162" s="343">
        <f>+$A162</f>
        <v/>
      </c>
      <c r="KD162" s="339">
        <f>SUM(KE162:KL162)</f>
        <v/>
      </c>
      <c r="KE162" s="2582">
        <f>+JT162/JS162</f>
        <v/>
      </c>
      <c r="KF162" s="2582">
        <f>+JU162/JS162</f>
        <v/>
      </c>
      <c r="KG162" s="2582">
        <f>+JV162/JS162</f>
        <v/>
      </c>
      <c r="KH162" s="2582">
        <f>+JW162/JS162</f>
        <v/>
      </c>
      <c r="KI162" s="2582">
        <f>+JX162/JS162</f>
        <v/>
      </c>
      <c r="KJ162" s="2582">
        <f>+JY162/JS162</f>
        <v/>
      </c>
      <c r="KK162" s="2582">
        <f>+JZ162/JS162</f>
        <v/>
      </c>
      <c r="KL162" s="2583">
        <f>+KA162/JS162</f>
        <v/>
      </c>
    </row>
    <row r="163">
      <c r="A163" s="343" t="inlineStr">
        <is>
          <t>MEDICARE B</t>
        </is>
      </c>
      <c r="B163" s="344">
        <f>+C163/C168</f>
        <v/>
      </c>
      <c r="C163" s="345">
        <f>SUM(D163:K163)</f>
        <v/>
      </c>
      <c r="D163" s="346">
        <f>AA163+AX163+BU163+CR163+DO163+EL163+FI163+GF163+HC163+HZ163+IW163+JT163</f>
        <v/>
      </c>
      <c r="E163" s="346">
        <f>AB163+AY163+BV163+CS163+DP163+EM163+FJ163+GG163+HD163+IA163+IX163+JU163</f>
        <v/>
      </c>
      <c r="F163" s="346">
        <f>AC163+AZ163+BW163+CT163+DQ163+EN163+FK163+GH163+HE163+IB163+IY163+JV163</f>
        <v/>
      </c>
      <c r="G163" s="346">
        <f>AD163+BA163+BX163+CU163+DR163+EO163+FL163+GI163+HF163+IC163+IZ163+JW163</f>
        <v/>
      </c>
      <c r="H163" s="346">
        <f>AE163+BB163+BY163+CV163+DS163+EP163+FM163+GJ163+HG163+ID163+JA163+JX163</f>
        <v/>
      </c>
      <c r="I163" s="346">
        <f>AF163+BC163+BZ163+CW163+DT163+EQ163+FN163+GK163+HH163+IE163+JB163+JY163</f>
        <v/>
      </c>
      <c r="J163" s="346">
        <f>AG163+BD163+CA163+CX163+DU163+ER163+FO163+GL163+HI163+IF163+JC163+JZ163</f>
        <v/>
      </c>
      <c r="K163" s="347">
        <f>AH163+BE163+CB163+CY163+DV163+ES163+FP163+GM163+HJ163+IG163+JD163+KA163</f>
        <v/>
      </c>
      <c r="L163" s="324" t="n"/>
      <c r="M163" s="343">
        <f>+$A163</f>
        <v/>
      </c>
      <c r="N163" s="339">
        <f>SUM(O163:V163)</f>
        <v/>
      </c>
      <c r="O163" s="2582">
        <f>+D163/$C163</f>
        <v/>
      </c>
      <c r="P163" s="2582">
        <f>+E163/$C163</f>
        <v/>
      </c>
      <c r="Q163" s="2582">
        <f>+F163/$C163</f>
        <v/>
      </c>
      <c r="R163" s="2582">
        <f>+G163/$C163</f>
        <v/>
      </c>
      <c r="S163" s="2582">
        <f>+H163/$C163</f>
        <v/>
      </c>
      <c r="T163" s="2582">
        <f>+I163/$C163</f>
        <v/>
      </c>
      <c r="U163" s="2582">
        <f>+J163/$C163</f>
        <v/>
      </c>
      <c r="V163" s="2583">
        <f>+K163/$C163</f>
        <v/>
      </c>
      <c r="X163" s="343" t="inlineStr">
        <is>
          <t>MEDICARE B</t>
        </is>
      </c>
      <c r="Y163" s="344">
        <f>+Z163/Z168</f>
        <v/>
      </c>
      <c r="Z163" s="345">
        <f>SUM(AA163:AH163)</f>
        <v/>
      </c>
      <c r="AA163" s="346" t="n"/>
      <c r="AB163" s="346" t="n"/>
      <c r="AC163" s="346" t="n"/>
      <c r="AD163" s="346" t="n"/>
      <c r="AE163" s="346" t="n"/>
      <c r="AF163" s="346" t="n"/>
      <c r="AG163" s="346" t="n"/>
      <c r="AH163" s="347" t="n"/>
      <c r="AI163" s="324" t="n"/>
      <c r="AJ163" s="343">
        <f>+$A163</f>
        <v/>
      </c>
      <c r="AK163" s="339">
        <f>SUM(AL163:AS163)</f>
        <v/>
      </c>
      <c r="AL163" s="2582">
        <f>+AA163/Z163</f>
        <v/>
      </c>
      <c r="AM163" s="2582">
        <f>+AB163/Z163</f>
        <v/>
      </c>
      <c r="AN163" s="2582">
        <f>+AC163/Z163</f>
        <v/>
      </c>
      <c r="AO163" s="2582">
        <f>+AD163/Z163</f>
        <v/>
      </c>
      <c r="AP163" s="2582">
        <f>+AE163/Z163</f>
        <v/>
      </c>
      <c r="AQ163" s="2582">
        <f>+AF163/Z163</f>
        <v/>
      </c>
      <c r="AR163" s="2582">
        <f>+AG163/Z163</f>
        <v/>
      </c>
      <c r="AS163" s="2583">
        <f>+AH163/Z163</f>
        <v/>
      </c>
      <c r="AU163" s="343" t="inlineStr">
        <is>
          <t>MEDICARE B</t>
        </is>
      </c>
      <c r="AV163" s="344">
        <f>+AW163/AW168</f>
        <v/>
      </c>
      <c r="AW163" s="345">
        <f>SUM(AX163:BE163)</f>
        <v/>
      </c>
      <c r="AX163" s="346" t="n"/>
      <c r="AY163" s="346" t="n"/>
      <c r="AZ163" s="346" t="n"/>
      <c r="BA163" s="346" t="n"/>
      <c r="BB163" s="346" t="n"/>
      <c r="BC163" s="346" t="n"/>
      <c r="BD163" s="346" t="n"/>
      <c r="BE163" s="347" t="n"/>
      <c r="BF163" s="324" t="n"/>
      <c r="BG163" s="343">
        <f>+$A163</f>
        <v/>
      </c>
      <c r="BH163" s="339">
        <f>SUM(BI163:BP163)</f>
        <v/>
      </c>
      <c r="BI163" s="2582">
        <f>+AX163/AW163</f>
        <v/>
      </c>
      <c r="BJ163" s="2582">
        <f>+AY163/AW163</f>
        <v/>
      </c>
      <c r="BK163" s="2582">
        <f>+AZ163/AW163</f>
        <v/>
      </c>
      <c r="BL163" s="2582">
        <f>+BA163/AW163</f>
        <v/>
      </c>
      <c r="BM163" s="2582">
        <f>+BB163/AW163</f>
        <v/>
      </c>
      <c r="BN163" s="2582">
        <f>+BC163/AW163</f>
        <v/>
      </c>
      <c r="BO163" s="2582">
        <f>+BD163/AW163</f>
        <v/>
      </c>
      <c r="BP163" s="2583">
        <f>+BE163/AW163</f>
        <v/>
      </c>
      <c r="BR163" s="343" t="inlineStr">
        <is>
          <t>MEDICARE B</t>
        </is>
      </c>
      <c r="BS163" s="344">
        <f>+BT163/BT168</f>
        <v/>
      </c>
      <c r="BT163" s="345">
        <f>SUM(BU163:CB163)</f>
        <v/>
      </c>
      <c r="BU163" s="346" t="n"/>
      <c r="BV163" s="346" t="n"/>
      <c r="BW163" s="346" t="n"/>
      <c r="BX163" s="346" t="n"/>
      <c r="BY163" s="346" t="n"/>
      <c r="BZ163" s="346" t="n"/>
      <c r="CA163" s="346" t="n"/>
      <c r="CB163" s="347" t="n"/>
      <c r="CC163" s="324" t="n"/>
      <c r="CD163" s="343">
        <f>+$A163</f>
        <v/>
      </c>
      <c r="CE163" s="339">
        <f>SUM(CF163:CM163)</f>
        <v/>
      </c>
      <c r="CF163" s="2582">
        <f>+BU163/BT163</f>
        <v/>
      </c>
      <c r="CG163" s="2582">
        <f>+BV163/BT163</f>
        <v/>
      </c>
      <c r="CH163" s="2582">
        <f>+BW163/BT163</f>
        <v/>
      </c>
      <c r="CI163" s="2582">
        <f>+BX163/BT163</f>
        <v/>
      </c>
      <c r="CJ163" s="2582">
        <f>+BY163/BT163</f>
        <v/>
      </c>
      <c r="CK163" s="2582">
        <f>+BZ163/BT163</f>
        <v/>
      </c>
      <c r="CL163" s="2582">
        <f>+CA163/BT163</f>
        <v/>
      </c>
      <c r="CM163" s="2583">
        <f>+CB163/BT163</f>
        <v/>
      </c>
      <c r="CO163" s="343" t="inlineStr">
        <is>
          <t>MEDICARE B</t>
        </is>
      </c>
      <c r="CP163" s="344">
        <f>+CQ163/CQ168</f>
        <v/>
      </c>
      <c r="CQ163" s="345">
        <f>SUM(CR163:CY163)</f>
        <v/>
      </c>
      <c r="CR163" s="346" t="n"/>
      <c r="CS163" s="346" t="n"/>
      <c r="CT163" s="346" t="n"/>
      <c r="CU163" s="346" t="n"/>
      <c r="CV163" s="346" t="n"/>
      <c r="CW163" s="346" t="n"/>
      <c r="CX163" s="346" t="n"/>
      <c r="CY163" s="347" t="n"/>
      <c r="CZ163" s="324" t="n"/>
      <c r="DA163" s="343">
        <f>+$A163</f>
        <v/>
      </c>
      <c r="DB163" s="339">
        <f>SUM(DC163:DJ163)</f>
        <v/>
      </c>
      <c r="DC163" s="2582">
        <f>+CR163/CQ163</f>
        <v/>
      </c>
      <c r="DD163" s="2582">
        <f>+CS163/CQ163</f>
        <v/>
      </c>
      <c r="DE163" s="2582">
        <f>+CT163/CQ163</f>
        <v/>
      </c>
      <c r="DF163" s="2582">
        <f>+CU163/CQ163</f>
        <v/>
      </c>
      <c r="DG163" s="2582">
        <f>+CV163/CQ163</f>
        <v/>
      </c>
      <c r="DH163" s="2582">
        <f>+CW163/CQ163</f>
        <v/>
      </c>
      <c r="DI163" s="2582">
        <f>+CX163/CQ163</f>
        <v/>
      </c>
      <c r="DJ163" s="2583">
        <f>+CY163/CQ163</f>
        <v/>
      </c>
      <c r="DL163" s="343" t="inlineStr">
        <is>
          <t>MEDICARE B</t>
        </is>
      </c>
      <c r="DM163" s="344">
        <f>+DN163/DN168</f>
        <v/>
      </c>
      <c r="DN163" s="345">
        <f>SUM(DO163:DV163)</f>
        <v/>
      </c>
      <c r="DO163" s="346" t="n"/>
      <c r="DP163" s="346" t="n"/>
      <c r="DQ163" s="346" t="n"/>
      <c r="DR163" s="346" t="n"/>
      <c r="DS163" s="346" t="n"/>
      <c r="DT163" s="346" t="n"/>
      <c r="DU163" s="346" t="n"/>
      <c r="DV163" s="347" t="n"/>
      <c r="DW163" s="324" t="n"/>
      <c r="DX163" s="343">
        <f>+$A163</f>
        <v/>
      </c>
      <c r="DY163" s="339">
        <f>SUM(DZ163:EG163)</f>
        <v/>
      </c>
      <c r="DZ163" s="2582">
        <f>+DO163/DN163</f>
        <v/>
      </c>
      <c r="EA163" s="2582">
        <f>+DP163/DN163</f>
        <v/>
      </c>
      <c r="EB163" s="2582">
        <f>+DQ163/DN163</f>
        <v/>
      </c>
      <c r="EC163" s="2582">
        <f>+DR163/DN163</f>
        <v/>
      </c>
      <c r="ED163" s="2582">
        <f>+DS163/DN163</f>
        <v/>
      </c>
      <c r="EE163" s="2582">
        <f>+DT163/DN163</f>
        <v/>
      </c>
      <c r="EF163" s="2582">
        <f>+DU163/DN163</f>
        <v/>
      </c>
      <c r="EG163" s="2583">
        <f>+DV163/DN163</f>
        <v/>
      </c>
      <c r="EI163" s="343" t="inlineStr">
        <is>
          <t>MEDICARE B</t>
        </is>
      </c>
      <c r="EJ163" s="344">
        <f>+EK163/EK168</f>
        <v/>
      </c>
      <c r="EK163" s="345">
        <f>SUM(EL163:ES163)</f>
        <v/>
      </c>
      <c r="EL163" s="346" t="n"/>
      <c r="EM163" s="346" t="n"/>
      <c r="EN163" s="346" t="n"/>
      <c r="EO163" s="346" t="n"/>
      <c r="EP163" s="346" t="n"/>
      <c r="EQ163" s="346" t="n"/>
      <c r="ER163" s="346" t="n"/>
      <c r="ES163" s="347" t="n"/>
      <c r="ET163" s="324" t="n"/>
      <c r="EU163" s="343">
        <f>+$A163</f>
        <v/>
      </c>
      <c r="EV163" s="339">
        <f>SUM(EW163:FD163)</f>
        <v/>
      </c>
      <c r="EW163" s="2582">
        <f>+EL163/EK163</f>
        <v/>
      </c>
      <c r="EX163" s="2582">
        <f>+EM163/EK163</f>
        <v/>
      </c>
      <c r="EY163" s="2582">
        <f>+EN163/EK163</f>
        <v/>
      </c>
      <c r="EZ163" s="2582">
        <f>+EO163/EK163</f>
        <v/>
      </c>
      <c r="FA163" s="2582">
        <f>+EP163/EK163</f>
        <v/>
      </c>
      <c r="FB163" s="2582">
        <f>+EQ163/EK163</f>
        <v/>
      </c>
      <c r="FC163" s="2582">
        <f>+ER163/EK163</f>
        <v/>
      </c>
      <c r="FD163" s="2583">
        <f>+ES163/EK163</f>
        <v/>
      </c>
      <c r="FF163" s="343" t="inlineStr">
        <is>
          <t>MEDICARE B</t>
        </is>
      </c>
      <c r="FG163" s="344">
        <f>+FH163/FH168</f>
        <v/>
      </c>
      <c r="FH163" s="345">
        <f>SUM(FI163:FP163)</f>
        <v/>
      </c>
      <c r="FI163" s="346" t="n"/>
      <c r="FJ163" s="346" t="n"/>
      <c r="FK163" s="346" t="n"/>
      <c r="FL163" s="346" t="n"/>
      <c r="FM163" s="346" t="n"/>
      <c r="FN163" s="346" t="n"/>
      <c r="FO163" s="346" t="n"/>
      <c r="FP163" s="347" t="n"/>
      <c r="FQ163" s="324" t="n"/>
      <c r="FR163" s="343">
        <f>+$A163</f>
        <v/>
      </c>
      <c r="FS163" s="339">
        <f>SUM(FT163:GA163)</f>
        <v/>
      </c>
      <c r="FT163" s="2582">
        <f>+FI163/FH163</f>
        <v/>
      </c>
      <c r="FU163" s="2582">
        <f>+FJ163/FH163</f>
        <v/>
      </c>
      <c r="FV163" s="2582">
        <f>+FK163/FH163</f>
        <v/>
      </c>
      <c r="FW163" s="2582">
        <f>+FL163/FH163</f>
        <v/>
      </c>
      <c r="FX163" s="2582">
        <f>+FM163/FH163</f>
        <v/>
      </c>
      <c r="FY163" s="2582">
        <f>+FN163/FH163</f>
        <v/>
      </c>
      <c r="FZ163" s="2582">
        <f>+FO163/FH163</f>
        <v/>
      </c>
      <c r="GA163" s="2583">
        <f>+FP163/FH163</f>
        <v/>
      </c>
      <c r="GC163" s="343" t="inlineStr">
        <is>
          <t>MEDICARE B</t>
        </is>
      </c>
      <c r="GD163" s="344">
        <f>+GE163/GE168</f>
        <v/>
      </c>
      <c r="GE163" s="345">
        <f>SUM(GF163:GM163)</f>
        <v/>
      </c>
      <c r="GF163" s="346" t="n"/>
      <c r="GG163" s="346" t="n"/>
      <c r="GH163" s="346" t="n"/>
      <c r="GI163" s="346" t="n"/>
      <c r="GJ163" s="346" t="n"/>
      <c r="GK163" s="346" t="n"/>
      <c r="GL163" s="346" t="n"/>
      <c r="GM163" s="347" t="n"/>
      <c r="GN163" s="324" t="n"/>
      <c r="GO163" s="343">
        <f>+$A163</f>
        <v/>
      </c>
      <c r="GP163" s="339">
        <f>SUM(GQ163:GX163)</f>
        <v/>
      </c>
      <c r="GQ163" s="2582">
        <f>+GF163/GE163</f>
        <v/>
      </c>
      <c r="GR163" s="2582">
        <f>+GG163/GE163</f>
        <v/>
      </c>
      <c r="GS163" s="2582">
        <f>+GH163/GE163</f>
        <v/>
      </c>
      <c r="GT163" s="2582">
        <f>+GI163/GE163</f>
        <v/>
      </c>
      <c r="GU163" s="2582">
        <f>+GJ163/GE163</f>
        <v/>
      </c>
      <c r="GV163" s="2582">
        <f>+GK163/GE163</f>
        <v/>
      </c>
      <c r="GW163" s="2582">
        <f>+GL163/GE163</f>
        <v/>
      </c>
      <c r="GX163" s="2583">
        <f>+GM163/GE163</f>
        <v/>
      </c>
      <c r="GZ163" s="343" t="inlineStr">
        <is>
          <t>MEDICARE B</t>
        </is>
      </c>
      <c r="HA163" s="344">
        <f>+HB163/HB168</f>
        <v/>
      </c>
      <c r="HB163" s="345">
        <f>SUM(HC163:HJ163)</f>
        <v/>
      </c>
      <c r="HC163" s="346" t="n"/>
      <c r="HD163" s="346" t="n"/>
      <c r="HE163" s="346" t="n"/>
      <c r="HF163" s="346" t="n"/>
      <c r="HG163" s="346" t="n"/>
      <c r="HH163" s="346" t="n"/>
      <c r="HI163" s="346" t="n"/>
      <c r="HJ163" s="347" t="n"/>
      <c r="HK163" s="324" t="n"/>
      <c r="HL163" s="343">
        <f>+$A163</f>
        <v/>
      </c>
      <c r="HM163" s="339">
        <f>SUM(HN163:HU163)</f>
        <v/>
      </c>
      <c r="HN163" s="2582">
        <f>+HC163/HB163</f>
        <v/>
      </c>
      <c r="HO163" s="2582">
        <f>+HD163/HB163</f>
        <v/>
      </c>
      <c r="HP163" s="2582">
        <f>+HE163/HB163</f>
        <v/>
      </c>
      <c r="HQ163" s="2582">
        <f>+HF163/HB163</f>
        <v/>
      </c>
      <c r="HR163" s="2582">
        <f>+HG163/HB163</f>
        <v/>
      </c>
      <c r="HS163" s="2582">
        <f>+HH163/HB163</f>
        <v/>
      </c>
      <c r="HT163" s="2582">
        <f>+HI163/HB163</f>
        <v/>
      </c>
      <c r="HU163" s="2583">
        <f>+HJ163/HB163</f>
        <v/>
      </c>
      <c r="HW163" s="343" t="inlineStr">
        <is>
          <t>MEDICARE B</t>
        </is>
      </c>
      <c r="HX163" s="344">
        <f>+HY163/HY168</f>
        <v/>
      </c>
      <c r="HY163" s="345">
        <f>SUM(HZ163:IG163)</f>
        <v/>
      </c>
      <c r="HZ163" s="346" t="n"/>
      <c r="IA163" s="346" t="n"/>
      <c r="IB163" s="346" t="n"/>
      <c r="IC163" s="346" t="n"/>
      <c r="ID163" s="346" t="n"/>
      <c r="IE163" s="346" t="n"/>
      <c r="IF163" s="346" t="n"/>
      <c r="IG163" s="347" t="n"/>
      <c r="IH163" s="324" t="n"/>
      <c r="II163" s="343">
        <f>+$A163</f>
        <v/>
      </c>
      <c r="IJ163" s="339">
        <f>SUM(IK163:IR163)</f>
        <v/>
      </c>
      <c r="IK163" s="2582">
        <f>+HZ163/HY163</f>
        <v/>
      </c>
      <c r="IL163" s="2582">
        <f>+IA163/HY163</f>
        <v/>
      </c>
      <c r="IM163" s="2582">
        <f>+IB163/HY163</f>
        <v/>
      </c>
      <c r="IN163" s="2582">
        <f>+IC163/HY163</f>
        <v/>
      </c>
      <c r="IO163" s="2582">
        <f>+ID163/HY163</f>
        <v/>
      </c>
      <c r="IP163" s="2582">
        <f>+IE163/HY163</f>
        <v/>
      </c>
      <c r="IQ163" s="2582">
        <f>+IF163/HY163</f>
        <v/>
      </c>
      <c r="IR163" s="2583">
        <f>+IG163/HY163</f>
        <v/>
      </c>
      <c r="IT163" s="343" t="inlineStr">
        <is>
          <t>MEDICARE B</t>
        </is>
      </c>
      <c r="IU163" s="344">
        <f>+IV163/IV168</f>
        <v/>
      </c>
      <c r="IV163" s="345">
        <f>SUM(IW163:JD163)</f>
        <v/>
      </c>
      <c r="IW163" s="346" t="n"/>
      <c r="IX163" s="346" t="n"/>
      <c r="IY163" s="346" t="n"/>
      <c r="IZ163" s="346" t="n"/>
      <c r="JA163" s="346" t="n"/>
      <c r="JB163" s="346" t="n"/>
      <c r="JC163" s="346" t="n"/>
      <c r="JD163" s="347" t="n"/>
      <c r="JE163" s="324" t="n"/>
      <c r="JF163" s="343">
        <f>+$A163</f>
        <v/>
      </c>
      <c r="JG163" s="339">
        <f>SUM(JH163:JO163)</f>
        <v/>
      </c>
      <c r="JH163" s="2582">
        <f>+IW163/IV163</f>
        <v/>
      </c>
      <c r="JI163" s="2582">
        <f>+IX163/IV163</f>
        <v/>
      </c>
      <c r="JJ163" s="2582">
        <f>+IY163/IV163</f>
        <v/>
      </c>
      <c r="JK163" s="2582">
        <f>+IZ163/IV163</f>
        <v/>
      </c>
      <c r="JL163" s="2582">
        <f>+JA163/IV163</f>
        <v/>
      </c>
      <c r="JM163" s="2582">
        <f>+JB163/IV163</f>
        <v/>
      </c>
      <c r="JN163" s="2582">
        <f>+JC163/IV163</f>
        <v/>
      </c>
      <c r="JO163" s="2583">
        <f>+JD163/IV163</f>
        <v/>
      </c>
      <c r="JQ163" s="343" t="inlineStr">
        <is>
          <t>MEDICARE B</t>
        </is>
      </c>
      <c r="JR163" s="344">
        <f>+JS163/JS168</f>
        <v/>
      </c>
      <c r="JS163" s="345">
        <f>SUM(JT163:KA163)</f>
        <v/>
      </c>
      <c r="JT163" s="346" t="n"/>
      <c r="JU163" s="346" t="n"/>
      <c r="JV163" s="346" t="n"/>
      <c r="JW163" s="346" t="n"/>
      <c r="JX163" s="346" t="n"/>
      <c r="JY163" s="346" t="n"/>
      <c r="JZ163" s="346" t="n"/>
      <c r="KA163" s="347" t="n"/>
      <c r="KB163" s="324" t="n"/>
      <c r="KC163" s="343">
        <f>+$A163</f>
        <v/>
      </c>
      <c r="KD163" s="339">
        <f>SUM(KE163:KL163)</f>
        <v/>
      </c>
      <c r="KE163" s="2582">
        <f>+JT163/JS163</f>
        <v/>
      </c>
      <c r="KF163" s="2582">
        <f>+JU163/JS163</f>
        <v/>
      </c>
      <c r="KG163" s="2582">
        <f>+JV163/JS163</f>
        <v/>
      </c>
      <c r="KH163" s="2582">
        <f>+JW163/JS163</f>
        <v/>
      </c>
      <c r="KI163" s="2582">
        <f>+JX163/JS163</f>
        <v/>
      </c>
      <c r="KJ163" s="2582">
        <f>+JY163/JS163</f>
        <v/>
      </c>
      <c r="KK163" s="2582">
        <f>+JZ163/JS163</f>
        <v/>
      </c>
      <c r="KL163" s="2583">
        <f>+KA163/JS163</f>
        <v/>
      </c>
    </row>
    <row r="164">
      <c r="A164" s="343" t="inlineStr">
        <is>
          <t>OTHER GOVT</t>
        </is>
      </c>
      <c r="B164" s="344">
        <f>+C164/C168</f>
        <v/>
      </c>
      <c r="C164" s="345">
        <f>SUM(D164:K164)</f>
        <v/>
      </c>
      <c r="D164" s="346">
        <f>AA164+AX164+BU164+CR164+DO164+EL164+FI164+GF164+HC164+HZ164+IW164+JT164</f>
        <v/>
      </c>
      <c r="E164" s="346">
        <f>AB164+AY164+BV164+CS164+DP164+EM164+FJ164+GG164+HD164+IA164+IX164+JU164</f>
        <v/>
      </c>
      <c r="F164" s="346">
        <f>AC164+AZ164+BW164+CT164+DQ164+EN164+FK164+GH164+HE164+IB164+IY164+JV164</f>
        <v/>
      </c>
      <c r="G164" s="346">
        <f>AD164+BA164+BX164+CU164+DR164+EO164+FL164+GI164+HF164+IC164+IZ164+JW164</f>
        <v/>
      </c>
      <c r="H164" s="346">
        <f>AE164+BB164+BY164+CV164+DS164+EP164+FM164+GJ164+HG164+ID164+JA164+JX164</f>
        <v/>
      </c>
      <c r="I164" s="346">
        <f>AF164+BC164+BZ164+CW164+DT164+EQ164+FN164+GK164+HH164+IE164+JB164+JY164</f>
        <v/>
      </c>
      <c r="J164" s="346">
        <f>AG164+BD164+CA164+CX164+DU164+ER164+FO164+GL164+HI164+IF164+JC164+JZ164</f>
        <v/>
      </c>
      <c r="K164" s="347">
        <f>AH164+BE164+CB164+CY164+DV164+ES164+FP164+GM164+HJ164+IG164+JD164+KA164</f>
        <v/>
      </c>
      <c r="L164" s="324" t="n"/>
      <c r="M164" s="343">
        <f>+$A164</f>
        <v/>
      </c>
      <c r="N164" s="339">
        <f>SUM(O164:V164)</f>
        <v/>
      </c>
      <c r="O164" s="2582">
        <f>+D164/$C164</f>
        <v/>
      </c>
      <c r="P164" s="2582">
        <f>+E164/$C164</f>
        <v/>
      </c>
      <c r="Q164" s="2582">
        <f>+F164/$C164</f>
        <v/>
      </c>
      <c r="R164" s="2582">
        <f>+G164/$C164</f>
        <v/>
      </c>
      <c r="S164" s="2582">
        <f>+H164/$C164</f>
        <v/>
      </c>
      <c r="T164" s="2582">
        <f>+I164/$C164</f>
        <v/>
      </c>
      <c r="U164" s="2582">
        <f>+J164/$C164</f>
        <v/>
      </c>
      <c r="V164" s="2583">
        <f>+K164/$C164</f>
        <v/>
      </c>
      <c r="X164" s="343" t="inlineStr">
        <is>
          <t>OTHER GOVT</t>
        </is>
      </c>
      <c r="Y164" s="344">
        <f>+Z164/Z168</f>
        <v/>
      </c>
      <c r="Z164" s="345">
        <f>SUM(AA164:AH164)</f>
        <v/>
      </c>
      <c r="AA164" s="346" t="n"/>
      <c r="AB164" s="346" t="n"/>
      <c r="AC164" s="346" t="n"/>
      <c r="AD164" s="346" t="n"/>
      <c r="AE164" s="346" t="n"/>
      <c r="AF164" s="346" t="n"/>
      <c r="AG164" s="346" t="n"/>
      <c r="AH164" s="347" t="n"/>
      <c r="AI164" s="324" t="n"/>
      <c r="AJ164" s="343">
        <f>+$A164</f>
        <v/>
      </c>
      <c r="AK164" s="339">
        <f>SUM(AL164:AS164)</f>
        <v/>
      </c>
      <c r="AL164" s="2582">
        <f>+AA164/Z164</f>
        <v/>
      </c>
      <c r="AM164" s="2582">
        <f>+AB164/Z164</f>
        <v/>
      </c>
      <c r="AN164" s="2582">
        <f>+AC164/Z164</f>
        <v/>
      </c>
      <c r="AO164" s="2582">
        <f>+AD164/Z164</f>
        <v/>
      </c>
      <c r="AP164" s="2582">
        <f>+AE164/Z164</f>
        <v/>
      </c>
      <c r="AQ164" s="2582">
        <f>+AF164/Z164</f>
        <v/>
      </c>
      <c r="AR164" s="2582">
        <f>+AG164/Z164</f>
        <v/>
      </c>
      <c r="AS164" s="2583">
        <f>+AH164/Z164</f>
        <v/>
      </c>
      <c r="AU164" s="343" t="inlineStr">
        <is>
          <t>OTHER GOVT</t>
        </is>
      </c>
      <c r="AV164" s="344">
        <f>+AW164/AW168</f>
        <v/>
      </c>
      <c r="AW164" s="345">
        <f>SUM(AX164:BE164)</f>
        <v/>
      </c>
      <c r="AX164" s="346" t="n"/>
      <c r="AY164" s="346" t="n"/>
      <c r="AZ164" s="346" t="n"/>
      <c r="BA164" s="346" t="n"/>
      <c r="BB164" s="346" t="n"/>
      <c r="BC164" s="346" t="n"/>
      <c r="BD164" s="346" t="n"/>
      <c r="BE164" s="347" t="n"/>
      <c r="BF164" s="324" t="n"/>
      <c r="BG164" s="343">
        <f>+$A164</f>
        <v/>
      </c>
      <c r="BH164" s="339">
        <f>SUM(BI164:BP164)</f>
        <v/>
      </c>
      <c r="BI164" s="2582">
        <f>+AX164/AW164</f>
        <v/>
      </c>
      <c r="BJ164" s="2582">
        <f>+AY164/AW164</f>
        <v/>
      </c>
      <c r="BK164" s="2582">
        <f>+AZ164/AW164</f>
        <v/>
      </c>
      <c r="BL164" s="2582">
        <f>+BA164/AW164</f>
        <v/>
      </c>
      <c r="BM164" s="2582">
        <f>+BB164/AW164</f>
        <v/>
      </c>
      <c r="BN164" s="2582">
        <f>+BC164/AW164</f>
        <v/>
      </c>
      <c r="BO164" s="2582">
        <f>+BD164/AW164</f>
        <v/>
      </c>
      <c r="BP164" s="2583">
        <f>+BE164/AW164</f>
        <v/>
      </c>
      <c r="BR164" s="343" t="inlineStr">
        <is>
          <t>OTHER GOVT</t>
        </is>
      </c>
      <c r="BS164" s="344">
        <f>+BT164/BT168</f>
        <v/>
      </c>
      <c r="BT164" s="345">
        <f>SUM(BU164:CB164)</f>
        <v/>
      </c>
      <c r="BU164" s="346" t="n"/>
      <c r="BV164" s="346" t="n"/>
      <c r="BW164" s="346" t="n"/>
      <c r="BX164" s="346" t="n"/>
      <c r="BY164" s="346" t="n"/>
      <c r="BZ164" s="346" t="n"/>
      <c r="CA164" s="346" t="n"/>
      <c r="CB164" s="347" t="n"/>
      <c r="CC164" s="324" t="n"/>
      <c r="CD164" s="343">
        <f>+$A164</f>
        <v/>
      </c>
      <c r="CE164" s="339">
        <f>SUM(CF164:CM164)</f>
        <v/>
      </c>
      <c r="CF164" s="2582">
        <f>+BU164/BT164</f>
        <v/>
      </c>
      <c r="CG164" s="2582">
        <f>+BV164/BT164</f>
        <v/>
      </c>
      <c r="CH164" s="2582">
        <f>+BW164/BT164</f>
        <v/>
      </c>
      <c r="CI164" s="2582">
        <f>+BX164/BT164</f>
        <v/>
      </c>
      <c r="CJ164" s="2582">
        <f>+BY164/BT164</f>
        <v/>
      </c>
      <c r="CK164" s="2582">
        <f>+BZ164/BT164</f>
        <v/>
      </c>
      <c r="CL164" s="2582">
        <f>+CA164/BT164</f>
        <v/>
      </c>
      <c r="CM164" s="2583">
        <f>+CB164/BT164</f>
        <v/>
      </c>
      <c r="CO164" s="343" t="inlineStr">
        <is>
          <t>OTHER GOVT</t>
        </is>
      </c>
      <c r="CP164" s="344">
        <f>+CQ164/CQ168</f>
        <v/>
      </c>
      <c r="CQ164" s="345">
        <f>SUM(CR164:CY164)</f>
        <v/>
      </c>
      <c r="CR164" s="346" t="n"/>
      <c r="CS164" s="346" t="n"/>
      <c r="CT164" s="346" t="n"/>
      <c r="CU164" s="346" t="n"/>
      <c r="CV164" s="346" t="n"/>
      <c r="CW164" s="346" t="n"/>
      <c r="CX164" s="346" t="n"/>
      <c r="CY164" s="347" t="n"/>
      <c r="CZ164" s="324" t="n"/>
      <c r="DA164" s="343">
        <f>+$A164</f>
        <v/>
      </c>
      <c r="DB164" s="339">
        <f>SUM(DC164:DJ164)</f>
        <v/>
      </c>
      <c r="DC164" s="2582">
        <f>+CR164/CQ164</f>
        <v/>
      </c>
      <c r="DD164" s="2582">
        <f>+CS164/CQ164</f>
        <v/>
      </c>
      <c r="DE164" s="2582">
        <f>+CT164/CQ164</f>
        <v/>
      </c>
      <c r="DF164" s="2582">
        <f>+CU164/CQ164</f>
        <v/>
      </c>
      <c r="DG164" s="2582">
        <f>+CV164/CQ164</f>
        <v/>
      </c>
      <c r="DH164" s="2582">
        <f>+CW164/CQ164</f>
        <v/>
      </c>
      <c r="DI164" s="2582">
        <f>+CX164/CQ164</f>
        <v/>
      </c>
      <c r="DJ164" s="2583">
        <f>+CY164/CQ164</f>
        <v/>
      </c>
      <c r="DL164" s="343" t="inlineStr">
        <is>
          <t>OTHER GOVT</t>
        </is>
      </c>
      <c r="DM164" s="344">
        <f>+DN164/DN168</f>
        <v/>
      </c>
      <c r="DN164" s="345">
        <f>SUM(DO164:DV164)</f>
        <v/>
      </c>
      <c r="DO164" s="346" t="n"/>
      <c r="DP164" s="346" t="n"/>
      <c r="DQ164" s="346" t="n"/>
      <c r="DR164" s="346" t="n"/>
      <c r="DS164" s="346" t="n"/>
      <c r="DT164" s="346" t="n"/>
      <c r="DU164" s="346" t="n"/>
      <c r="DV164" s="347" t="n"/>
      <c r="DW164" s="324" t="n"/>
      <c r="DX164" s="343">
        <f>+$A164</f>
        <v/>
      </c>
      <c r="DY164" s="339">
        <f>SUM(DZ164:EG164)</f>
        <v/>
      </c>
      <c r="DZ164" s="2582">
        <f>+DO164/DN164</f>
        <v/>
      </c>
      <c r="EA164" s="2582">
        <f>+DP164/DN164</f>
        <v/>
      </c>
      <c r="EB164" s="2582">
        <f>+DQ164/DN164</f>
        <v/>
      </c>
      <c r="EC164" s="2582">
        <f>+DR164/DN164</f>
        <v/>
      </c>
      <c r="ED164" s="2582">
        <f>+DS164/DN164</f>
        <v/>
      </c>
      <c r="EE164" s="2582">
        <f>+DT164/DN164</f>
        <v/>
      </c>
      <c r="EF164" s="2582">
        <f>+DU164/DN164</f>
        <v/>
      </c>
      <c r="EG164" s="2583">
        <f>+DV164/DN164</f>
        <v/>
      </c>
      <c r="EI164" s="343" t="inlineStr">
        <is>
          <t>OTHER GOVT</t>
        </is>
      </c>
      <c r="EJ164" s="344">
        <f>+EK164/EK168</f>
        <v/>
      </c>
      <c r="EK164" s="345">
        <f>SUM(EL164:ES164)</f>
        <v/>
      </c>
      <c r="EL164" s="346" t="n"/>
      <c r="EM164" s="346" t="n"/>
      <c r="EN164" s="346" t="n"/>
      <c r="EO164" s="346" t="n"/>
      <c r="EP164" s="346" t="n"/>
      <c r="EQ164" s="346" t="n"/>
      <c r="ER164" s="346" t="n"/>
      <c r="ES164" s="347" t="n"/>
      <c r="ET164" s="324" t="n"/>
      <c r="EU164" s="343">
        <f>+$A164</f>
        <v/>
      </c>
      <c r="EV164" s="339">
        <f>SUM(EW164:FD164)</f>
        <v/>
      </c>
      <c r="EW164" s="2582">
        <f>+EL164/EK164</f>
        <v/>
      </c>
      <c r="EX164" s="2582">
        <f>+EM164/EK164</f>
        <v/>
      </c>
      <c r="EY164" s="2582">
        <f>+EN164/EK164</f>
        <v/>
      </c>
      <c r="EZ164" s="2582">
        <f>+EO164/EK164</f>
        <v/>
      </c>
      <c r="FA164" s="2582">
        <f>+EP164/EK164</f>
        <v/>
      </c>
      <c r="FB164" s="2582">
        <f>+EQ164/EK164</f>
        <v/>
      </c>
      <c r="FC164" s="2582">
        <f>+ER164/EK164</f>
        <v/>
      </c>
      <c r="FD164" s="2583">
        <f>+ES164/EK164</f>
        <v/>
      </c>
      <c r="FF164" s="343" t="inlineStr">
        <is>
          <t>OTHER GOVT</t>
        </is>
      </c>
      <c r="FG164" s="344">
        <f>+FH164/FH168</f>
        <v/>
      </c>
      <c r="FH164" s="345">
        <f>SUM(FI164:FP164)</f>
        <v/>
      </c>
      <c r="FI164" s="346" t="n"/>
      <c r="FJ164" s="346" t="n"/>
      <c r="FK164" s="346" t="n"/>
      <c r="FL164" s="346" t="n"/>
      <c r="FM164" s="346" t="n"/>
      <c r="FN164" s="346" t="n"/>
      <c r="FO164" s="346" t="n"/>
      <c r="FP164" s="347" t="n"/>
      <c r="FQ164" s="324" t="n"/>
      <c r="FR164" s="343">
        <f>+$A164</f>
        <v/>
      </c>
      <c r="FS164" s="339">
        <f>SUM(FT164:GA164)</f>
        <v/>
      </c>
      <c r="FT164" s="2582">
        <f>+FI164/FH164</f>
        <v/>
      </c>
      <c r="FU164" s="2582">
        <f>+FJ164/FH164</f>
        <v/>
      </c>
      <c r="FV164" s="2582">
        <f>+FK164/FH164</f>
        <v/>
      </c>
      <c r="FW164" s="2582">
        <f>+FL164/FH164</f>
        <v/>
      </c>
      <c r="FX164" s="2582">
        <f>+FM164/FH164</f>
        <v/>
      </c>
      <c r="FY164" s="2582">
        <f>+FN164/FH164</f>
        <v/>
      </c>
      <c r="FZ164" s="2582">
        <f>+FO164/FH164</f>
        <v/>
      </c>
      <c r="GA164" s="2583">
        <f>+FP164/FH164</f>
        <v/>
      </c>
      <c r="GC164" s="343" t="inlineStr">
        <is>
          <t>OTHER GOVT</t>
        </is>
      </c>
      <c r="GD164" s="344">
        <f>+GE164/GE168</f>
        <v/>
      </c>
      <c r="GE164" s="345">
        <f>SUM(GF164:GM164)</f>
        <v/>
      </c>
      <c r="GF164" s="346" t="n"/>
      <c r="GG164" s="346" t="n"/>
      <c r="GH164" s="346" t="n"/>
      <c r="GI164" s="346" t="n"/>
      <c r="GJ164" s="346" t="n"/>
      <c r="GK164" s="346" t="n"/>
      <c r="GL164" s="346" t="n"/>
      <c r="GM164" s="347" t="n"/>
      <c r="GN164" s="324" t="n"/>
      <c r="GO164" s="343">
        <f>+$A164</f>
        <v/>
      </c>
      <c r="GP164" s="339">
        <f>SUM(GQ164:GX164)</f>
        <v/>
      </c>
      <c r="GQ164" s="2582">
        <f>+GF164/GE164</f>
        <v/>
      </c>
      <c r="GR164" s="2582">
        <f>+GG164/GE164</f>
        <v/>
      </c>
      <c r="GS164" s="2582">
        <f>+GH164/GE164</f>
        <v/>
      </c>
      <c r="GT164" s="2582">
        <f>+GI164/GE164</f>
        <v/>
      </c>
      <c r="GU164" s="2582">
        <f>+GJ164/GE164</f>
        <v/>
      </c>
      <c r="GV164" s="2582">
        <f>+GK164/GE164</f>
        <v/>
      </c>
      <c r="GW164" s="2582">
        <f>+GL164/GE164</f>
        <v/>
      </c>
      <c r="GX164" s="2583">
        <f>+GM164/GE164</f>
        <v/>
      </c>
      <c r="GZ164" s="343" t="inlineStr">
        <is>
          <t>OTHER GOVT</t>
        </is>
      </c>
      <c r="HA164" s="344">
        <f>+HB164/HB168</f>
        <v/>
      </c>
      <c r="HB164" s="345">
        <f>SUM(HC164:HJ164)</f>
        <v/>
      </c>
      <c r="HC164" s="346" t="n"/>
      <c r="HD164" s="346" t="n"/>
      <c r="HE164" s="346" t="n"/>
      <c r="HF164" s="346" t="n"/>
      <c r="HG164" s="346" t="n"/>
      <c r="HH164" s="346" t="n"/>
      <c r="HI164" s="346" t="n"/>
      <c r="HJ164" s="347" t="n"/>
      <c r="HK164" s="324" t="n"/>
      <c r="HL164" s="343">
        <f>+$A164</f>
        <v/>
      </c>
      <c r="HM164" s="339">
        <f>SUM(HN164:HU164)</f>
        <v/>
      </c>
      <c r="HN164" s="2582">
        <f>+HC164/HB164</f>
        <v/>
      </c>
      <c r="HO164" s="2582">
        <f>+HD164/HB164</f>
        <v/>
      </c>
      <c r="HP164" s="2582">
        <f>+HE164/HB164</f>
        <v/>
      </c>
      <c r="HQ164" s="2582">
        <f>+HF164/HB164</f>
        <v/>
      </c>
      <c r="HR164" s="2582">
        <f>+HG164/HB164</f>
        <v/>
      </c>
      <c r="HS164" s="2582">
        <f>+HH164/HB164</f>
        <v/>
      </c>
      <c r="HT164" s="2582">
        <f>+HI164/HB164</f>
        <v/>
      </c>
      <c r="HU164" s="2583">
        <f>+HJ164/HB164</f>
        <v/>
      </c>
      <c r="HW164" s="343" t="inlineStr">
        <is>
          <t>OTHER GOVT</t>
        </is>
      </c>
      <c r="HX164" s="344">
        <f>+HY164/HY168</f>
        <v/>
      </c>
      <c r="HY164" s="345">
        <f>SUM(HZ164:IG164)</f>
        <v/>
      </c>
      <c r="HZ164" s="346" t="n"/>
      <c r="IA164" s="346" t="n"/>
      <c r="IB164" s="346" t="n"/>
      <c r="IC164" s="346" t="n"/>
      <c r="ID164" s="346" t="n"/>
      <c r="IE164" s="346" t="n"/>
      <c r="IF164" s="346" t="n"/>
      <c r="IG164" s="347" t="n"/>
      <c r="IH164" s="324" t="n"/>
      <c r="II164" s="343">
        <f>+$A164</f>
        <v/>
      </c>
      <c r="IJ164" s="339">
        <f>SUM(IK164:IR164)</f>
        <v/>
      </c>
      <c r="IK164" s="2582">
        <f>+HZ164/HY164</f>
        <v/>
      </c>
      <c r="IL164" s="2582">
        <f>+IA164/HY164</f>
        <v/>
      </c>
      <c r="IM164" s="2582">
        <f>+IB164/HY164</f>
        <v/>
      </c>
      <c r="IN164" s="2582">
        <f>+IC164/HY164</f>
        <v/>
      </c>
      <c r="IO164" s="2582">
        <f>+ID164/HY164</f>
        <v/>
      </c>
      <c r="IP164" s="2582">
        <f>+IE164/HY164</f>
        <v/>
      </c>
      <c r="IQ164" s="2582">
        <f>+IF164/HY164</f>
        <v/>
      </c>
      <c r="IR164" s="2583">
        <f>+IG164/HY164</f>
        <v/>
      </c>
      <c r="IT164" s="343" t="inlineStr">
        <is>
          <t>OTHER GOVT</t>
        </is>
      </c>
      <c r="IU164" s="344">
        <f>+IV164/IV168</f>
        <v/>
      </c>
      <c r="IV164" s="345">
        <f>SUM(IW164:JD164)</f>
        <v/>
      </c>
      <c r="IW164" s="346" t="n"/>
      <c r="IX164" s="346" t="n"/>
      <c r="IY164" s="346" t="n"/>
      <c r="IZ164" s="346" t="n"/>
      <c r="JA164" s="346" t="n"/>
      <c r="JB164" s="346" t="n"/>
      <c r="JC164" s="346" t="n"/>
      <c r="JD164" s="347" t="n"/>
      <c r="JE164" s="324" t="n"/>
      <c r="JF164" s="343">
        <f>+$A164</f>
        <v/>
      </c>
      <c r="JG164" s="339">
        <f>SUM(JH164:JO164)</f>
        <v/>
      </c>
      <c r="JH164" s="2582">
        <f>+IW164/IV164</f>
        <v/>
      </c>
      <c r="JI164" s="2582">
        <f>+IX164/IV164</f>
        <v/>
      </c>
      <c r="JJ164" s="2582">
        <f>+IY164/IV164</f>
        <v/>
      </c>
      <c r="JK164" s="2582">
        <f>+IZ164/IV164</f>
        <v/>
      </c>
      <c r="JL164" s="2582">
        <f>+JA164/IV164</f>
        <v/>
      </c>
      <c r="JM164" s="2582">
        <f>+JB164/IV164</f>
        <v/>
      </c>
      <c r="JN164" s="2582">
        <f>+JC164/IV164</f>
        <v/>
      </c>
      <c r="JO164" s="2583">
        <f>+JD164/IV164</f>
        <v/>
      </c>
      <c r="JQ164" s="343" t="inlineStr">
        <is>
          <t>OTHER GOVT</t>
        </is>
      </c>
      <c r="JR164" s="344">
        <f>+JS164/JS168</f>
        <v/>
      </c>
      <c r="JS164" s="345">
        <f>SUM(JT164:KA164)</f>
        <v/>
      </c>
      <c r="JT164" s="346" t="n"/>
      <c r="JU164" s="346" t="n"/>
      <c r="JV164" s="346" t="n"/>
      <c r="JW164" s="346" t="n"/>
      <c r="JX164" s="346" t="n"/>
      <c r="JY164" s="346" t="n"/>
      <c r="JZ164" s="346" t="n"/>
      <c r="KA164" s="347" t="n"/>
      <c r="KB164" s="324" t="n"/>
      <c r="KC164" s="343">
        <f>+$A164</f>
        <v/>
      </c>
      <c r="KD164" s="339">
        <f>SUM(KE164:KL164)</f>
        <v/>
      </c>
      <c r="KE164" s="2582">
        <f>+JT164/JS164</f>
        <v/>
      </c>
      <c r="KF164" s="2582">
        <f>+JU164/JS164</f>
        <v/>
      </c>
      <c r="KG164" s="2582">
        <f>+JV164/JS164</f>
        <v/>
      </c>
      <c r="KH164" s="2582">
        <f>+JW164/JS164</f>
        <v/>
      </c>
      <c r="KI164" s="2582">
        <f>+JX164/JS164</f>
        <v/>
      </c>
      <c r="KJ164" s="2582">
        <f>+JY164/JS164</f>
        <v/>
      </c>
      <c r="KK164" s="2582">
        <f>+JZ164/JS164</f>
        <v/>
      </c>
      <c r="KL164" s="2583">
        <f>+KA164/JS164</f>
        <v/>
      </c>
    </row>
    <row r="165">
      <c r="A165" s="343" t="inlineStr">
        <is>
          <t>OTHER INELIG</t>
        </is>
      </c>
      <c r="B165" s="344">
        <f>+C165/C168</f>
        <v/>
      </c>
      <c r="C165" s="345">
        <f>SUM(D165:K165)</f>
        <v/>
      </c>
      <c r="D165" s="346">
        <f>AA165+AX165+BU165+CR165+DO165+EL165+FI165+GF165+HC165+HZ165+IW165+JT165</f>
        <v/>
      </c>
      <c r="E165" s="346">
        <f>AB165+AY165+BV165+CS165+DP165+EM165+FJ165+GG165+HD165+IA165+IX165+JU165</f>
        <v/>
      </c>
      <c r="F165" s="346">
        <f>AC165+AZ165+BW165+CT165+DQ165+EN165+FK165+GH165+HE165+IB165+IY165+JV165</f>
        <v/>
      </c>
      <c r="G165" s="346">
        <f>AD165+BA165+BX165+CU165+DR165+EO165+FL165+GI165+HF165+IC165+IZ165+JW165</f>
        <v/>
      </c>
      <c r="H165" s="346">
        <f>AE165+BB165+BY165+CV165+DS165+EP165+FM165+GJ165+HG165+ID165+JA165+JX165</f>
        <v/>
      </c>
      <c r="I165" s="346">
        <f>AF165+BC165+BZ165+CW165+DT165+EQ165+FN165+GK165+HH165+IE165+JB165+JY165</f>
        <v/>
      </c>
      <c r="J165" s="346">
        <f>AG165+BD165+CA165+CX165+DU165+ER165+FO165+GL165+HI165+IF165+JC165+JZ165</f>
        <v/>
      </c>
      <c r="K165" s="347">
        <f>AH165+BE165+CB165+CY165+DV165+ES165+FP165+GM165+HJ165+IG165+JD165+KA165</f>
        <v/>
      </c>
      <c r="L165" s="324" t="n"/>
      <c r="M165" s="343">
        <f>+$A165</f>
        <v/>
      </c>
      <c r="N165" s="339">
        <f>SUM(O165:V165)</f>
        <v/>
      </c>
      <c r="O165" s="2582">
        <f>+D165/$C165</f>
        <v/>
      </c>
      <c r="P165" s="2582">
        <f>+E165/$C165</f>
        <v/>
      </c>
      <c r="Q165" s="2582">
        <f>+F165/$C165</f>
        <v/>
      </c>
      <c r="R165" s="2582">
        <f>+G165/$C165</f>
        <v/>
      </c>
      <c r="S165" s="2582">
        <f>+H165/$C165</f>
        <v/>
      </c>
      <c r="T165" s="2582">
        <f>+I165/$C165</f>
        <v/>
      </c>
      <c r="U165" s="2582">
        <f>+J165/$C165</f>
        <v/>
      </c>
      <c r="V165" s="2583">
        <f>+K165/$C165</f>
        <v/>
      </c>
      <c r="X165" s="343" t="inlineStr">
        <is>
          <t>OTHER INELIG</t>
        </is>
      </c>
      <c r="Y165" s="344">
        <f>+Z165/Z168</f>
        <v/>
      </c>
      <c r="Z165" s="345">
        <f>SUM(AA165:AH165)</f>
        <v/>
      </c>
      <c r="AA165" s="346" t="n"/>
      <c r="AB165" s="346" t="n"/>
      <c r="AC165" s="346" t="n"/>
      <c r="AD165" s="346" t="n"/>
      <c r="AE165" s="346" t="n"/>
      <c r="AF165" s="346" t="n"/>
      <c r="AG165" s="346" t="n"/>
      <c r="AH165" s="347" t="n"/>
      <c r="AI165" s="324" t="n"/>
      <c r="AJ165" s="343">
        <f>+$A165</f>
        <v/>
      </c>
      <c r="AK165" s="339">
        <f>SUM(AL165:AS165)</f>
        <v/>
      </c>
      <c r="AL165" s="2582">
        <f>+AA165/Z165</f>
        <v/>
      </c>
      <c r="AM165" s="2582">
        <f>+AB165/Z165</f>
        <v/>
      </c>
      <c r="AN165" s="2582">
        <f>+AC165/Z165</f>
        <v/>
      </c>
      <c r="AO165" s="2582">
        <f>+AD165/Z165</f>
        <v/>
      </c>
      <c r="AP165" s="2582">
        <f>+AE165/Z165</f>
        <v/>
      </c>
      <c r="AQ165" s="2582">
        <f>+AF165/Z165</f>
        <v/>
      </c>
      <c r="AR165" s="2582">
        <f>+AG165/Z165</f>
        <v/>
      </c>
      <c r="AS165" s="2583">
        <f>+AH165/Z165</f>
        <v/>
      </c>
      <c r="AU165" s="343" t="inlineStr">
        <is>
          <t>OTHER INELIG</t>
        </is>
      </c>
      <c r="AV165" s="344">
        <f>+AW165/AW168</f>
        <v/>
      </c>
      <c r="AW165" s="345">
        <f>SUM(AX165:BE165)</f>
        <v/>
      </c>
      <c r="AX165" s="346" t="n"/>
      <c r="AY165" s="346" t="n"/>
      <c r="AZ165" s="346" t="n"/>
      <c r="BA165" s="346" t="n"/>
      <c r="BB165" s="346" t="n"/>
      <c r="BC165" s="346" t="n"/>
      <c r="BD165" s="346" t="n"/>
      <c r="BE165" s="347" t="n"/>
      <c r="BF165" s="324" t="n"/>
      <c r="BG165" s="343">
        <f>+$A165</f>
        <v/>
      </c>
      <c r="BH165" s="339">
        <f>SUM(BI165:BP165)</f>
        <v/>
      </c>
      <c r="BI165" s="2582">
        <f>+AX165/AW165</f>
        <v/>
      </c>
      <c r="BJ165" s="2582">
        <f>+AY165/AW165</f>
        <v/>
      </c>
      <c r="BK165" s="2582">
        <f>+AZ165/AW165</f>
        <v/>
      </c>
      <c r="BL165" s="2582">
        <f>+BA165/AW165</f>
        <v/>
      </c>
      <c r="BM165" s="2582">
        <f>+BB165/AW165</f>
        <v/>
      </c>
      <c r="BN165" s="2582">
        <f>+BC165/AW165</f>
        <v/>
      </c>
      <c r="BO165" s="2582">
        <f>+BD165/AW165</f>
        <v/>
      </c>
      <c r="BP165" s="2583">
        <f>+BE165/AW165</f>
        <v/>
      </c>
      <c r="BR165" s="343" t="inlineStr">
        <is>
          <t>OTHER INELIG</t>
        </is>
      </c>
      <c r="BS165" s="344">
        <f>+BT165/BT168</f>
        <v/>
      </c>
      <c r="BT165" s="345">
        <f>SUM(BU165:CB165)</f>
        <v/>
      </c>
      <c r="BU165" s="346" t="n"/>
      <c r="BV165" s="346" t="n"/>
      <c r="BW165" s="346" t="n"/>
      <c r="BX165" s="346" t="n"/>
      <c r="BY165" s="346" t="n"/>
      <c r="BZ165" s="346" t="n"/>
      <c r="CA165" s="346" t="n"/>
      <c r="CB165" s="347" t="n"/>
      <c r="CC165" s="324" t="n"/>
      <c r="CD165" s="343">
        <f>+$A165</f>
        <v/>
      </c>
      <c r="CE165" s="339">
        <f>SUM(CF165:CM165)</f>
        <v/>
      </c>
      <c r="CF165" s="2582">
        <f>+BU165/BT165</f>
        <v/>
      </c>
      <c r="CG165" s="2582">
        <f>+BV165/BT165</f>
        <v/>
      </c>
      <c r="CH165" s="2582">
        <f>+BW165/BT165</f>
        <v/>
      </c>
      <c r="CI165" s="2582">
        <f>+BX165/BT165</f>
        <v/>
      </c>
      <c r="CJ165" s="2582">
        <f>+BY165/BT165</f>
        <v/>
      </c>
      <c r="CK165" s="2582">
        <f>+BZ165/BT165</f>
        <v/>
      </c>
      <c r="CL165" s="2582">
        <f>+CA165/BT165</f>
        <v/>
      </c>
      <c r="CM165" s="2583">
        <f>+CB165/BT165</f>
        <v/>
      </c>
      <c r="CO165" s="343" t="inlineStr">
        <is>
          <t>OTHER INELIG</t>
        </is>
      </c>
      <c r="CP165" s="344">
        <f>+CQ165/CQ168</f>
        <v/>
      </c>
      <c r="CQ165" s="345">
        <f>SUM(CR165:CY165)</f>
        <v/>
      </c>
      <c r="CR165" s="346" t="n"/>
      <c r="CS165" s="346" t="n"/>
      <c r="CT165" s="346" t="n"/>
      <c r="CU165" s="346" t="n"/>
      <c r="CV165" s="346" t="n"/>
      <c r="CW165" s="346" t="n"/>
      <c r="CX165" s="346" t="n"/>
      <c r="CY165" s="347" t="n"/>
      <c r="CZ165" s="324" t="n"/>
      <c r="DA165" s="343">
        <f>+$A165</f>
        <v/>
      </c>
      <c r="DB165" s="339">
        <f>SUM(DC165:DJ165)</f>
        <v/>
      </c>
      <c r="DC165" s="2582">
        <f>+CR165/CQ165</f>
        <v/>
      </c>
      <c r="DD165" s="2582">
        <f>+CS165/CQ165</f>
        <v/>
      </c>
      <c r="DE165" s="2582">
        <f>+CT165/CQ165</f>
        <v/>
      </c>
      <c r="DF165" s="2582">
        <f>+CU165/CQ165</f>
        <v/>
      </c>
      <c r="DG165" s="2582">
        <f>+CV165/CQ165</f>
        <v/>
      </c>
      <c r="DH165" s="2582">
        <f>+CW165/CQ165</f>
        <v/>
      </c>
      <c r="DI165" s="2582">
        <f>+CX165/CQ165</f>
        <v/>
      </c>
      <c r="DJ165" s="2583">
        <f>+CY165/CQ165</f>
        <v/>
      </c>
      <c r="DL165" s="343" t="inlineStr">
        <is>
          <t>OTHER INELIG</t>
        </is>
      </c>
      <c r="DM165" s="344">
        <f>+DN165/DN168</f>
        <v/>
      </c>
      <c r="DN165" s="345">
        <f>SUM(DO165:DV165)</f>
        <v/>
      </c>
      <c r="DO165" s="346" t="n"/>
      <c r="DP165" s="346" t="n"/>
      <c r="DQ165" s="346" t="n"/>
      <c r="DR165" s="346" t="n"/>
      <c r="DS165" s="346" t="n"/>
      <c r="DT165" s="346" t="n"/>
      <c r="DU165" s="346" t="n"/>
      <c r="DV165" s="347" t="n"/>
      <c r="DW165" s="324" t="n"/>
      <c r="DX165" s="343">
        <f>+$A165</f>
        <v/>
      </c>
      <c r="DY165" s="339">
        <f>SUM(DZ165:EG165)</f>
        <v/>
      </c>
      <c r="DZ165" s="2582">
        <f>+DO165/DN165</f>
        <v/>
      </c>
      <c r="EA165" s="2582">
        <f>+DP165/DN165</f>
        <v/>
      </c>
      <c r="EB165" s="2582">
        <f>+DQ165/DN165</f>
        <v/>
      </c>
      <c r="EC165" s="2582">
        <f>+DR165/DN165</f>
        <v/>
      </c>
      <c r="ED165" s="2582">
        <f>+DS165/DN165</f>
        <v/>
      </c>
      <c r="EE165" s="2582">
        <f>+DT165/DN165</f>
        <v/>
      </c>
      <c r="EF165" s="2582">
        <f>+DU165/DN165</f>
        <v/>
      </c>
      <c r="EG165" s="2583">
        <f>+DV165/DN165</f>
        <v/>
      </c>
      <c r="EI165" s="343" t="inlineStr">
        <is>
          <t>OTHER INELIG</t>
        </is>
      </c>
      <c r="EJ165" s="344">
        <f>+EK165/EK168</f>
        <v/>
      </c>
      <c r="EK165" s="345">
        <f>SUM(EL165:ES165)</f>
        <v/>
      </c>
      <c r="EL165" s="346" t="n"/>
      <c r="EM165" s="346" t="n"/>
      <c r="EN165" s="346" t="n"/>
      <c r="EO165" s="346" t="n"/>
      <c r="EP165" s="346" t="n"/>
      <c r="EQ165" s="346" t="n"/>
      <c r="ER165" s="346" t="n"/>
      <c r="ES165" s="347" t="n"/>
      <c r="ET165" s="324" t="n"/>
      <c r="EU165" s="343">
        <f>+$A165</f>
        <v/>
      </c>
      <c r="EV165" s="339">
        <f>SUM(EW165:FD165)</f>
        <v/>
      </c>
      <c r="EW165" s="2582">
        <f>+EL165/EK165</f>
        <v/>
      </c>
      <c r="EX165" s="2582">
        <f>+EM165/EK165</f>
        <v/>
      </c>
      <c r="EY165" s="2582">
        <f>+EN165/EK165</f>
        <v/>
      </c>
      <c r="EZ165" s="2582">
        <f>+EO165/EK165</f>
        <v/>
      </c>
      <c r="FA165" s="2582">
        <f>+EP165/EK165</f>
        <v/>
      </c>
      <c r="FB165" s="2582">
        <f>+EQ165/EK165</f>
        <v/>
      </c>
      <c r="FC165" s="2582">
        <f>+ER165/EK165</f>
        <v/>
      </c>
      <c r="FD165" s="2583">
        <f>+ES165/EK165</f>
        <v/>
      </c>
      <c r="FF165" s="343" t="inlineStr">
        <is>
          <t>OTHER INELIG</t>
        </is>
      </c>
      <c r="FG165" s="344">
        <f>+FH165/FH168</f>
        <v/>
      </c>
      <c r="FH165" s="345">
        <f>SUM(FI165:FP165)</f>
        <v/>
      </c>
      <c r="FI165" s="346" t="n"/>
      <c r="FJ165" s="346" t="n"/>
      <c r="FK165" s="346" t="n"/>
      <c r="FL165" s="346" t="n"/>
      <c r="FM165" s="346" t="n"/>
      <c r="FN165" s="346" t="n"/>
      <c r="FO165" s="346" t="n"/>
      <c r="FP165" s="347" t="n"/>
      <c r="FQ165" s="324" t="n"/>
      <c r="FR165" s="343">
        <f>+$A165</f>
        <v/>
      </c>
      <c r="FS165" s="339">
        <f>SUM(FT165:GA165)</f>
        <v/>
      </c>
      <c r="FT165" s="2582">
        <f>+FI165/FH165</f>
        <v/>
      </c>
      <c r="FU165" s="2582">
        <f>+FJ165/FH165</f>
        <v/>
      </c>
      <c r="FV165" s="2582">
        <f>+FK165/FH165</f>
        <v/>
      </c>
      <c r="FW165" s="2582">
        <f>+FL165/FH165</f>
        <v/>
      </c>
      <c r="FX165" s="2582">
        <f>+FM165/FH165</f>
        <v/>
      </c>
      <c r="FY165" s="2582">
        <f>+FN165/FH165</f>
        <v/>
      </c>
      <c r="FZ165" s="2582">
        <f>+FO165/FH165</f>
        <v/>
      </c>
      <c r="GA165" s="2583">
        <f>+FP165/FH165</f>
        <v/>
      </c>
      <c r="GC165" s="343" t="inlineStr">
        <is>
          <t>OTHER INELIG</t>
        </is>
      </c>
      <c r="GD165" s="344">
        <f>+GE165/GE168</f>
        <v/>
      </c>
      <c r="GE165" s="345">
        <f>SUM(GF165:GM165)</f>
        <v/>
      </c>
      <c r="GF165" s="346" t="n"/>
      <c r="GG165" s="346" t="n"/>
      <c r="GH165" s="346" t="n"/>
      <c r="GI165" s="346" t="n"/>
      <c r="GJ165" s="346" t="n"/>
      <c r="GK165" s="346" t="n"/>
      <c r="GL165" s="346" t="n"/>
      <c r="GM165" s="347" t="n"/>
      <c r="GN165" s="324" t="n"/>
      <c r="GO165" s="343">
        <f>+$A165</f>
        <v/>
      </c>
      <c r="GP165" s="339">
        <f>SUM(GQ165:GX165)</f>
        <v/>
      </c>
      <c r="GQ165" s="2582">
        <f>+GF165/GE165</f>
        <v/>
      </c>
      <c r="GR165" s="2582">
        <f>+GG165/GE165</f>
        <v/>
      </c>
      <c r="GS165" s="2582">
        <f>+GH165/GE165</f>
        <v/>
      </c>
      <c r="GT165" s="2582">
        <f>+GI165/GE165</f>
        <v/>
      </c>
      <c r="GU165" s="2582">
        <f>+GJ165/GE165</f>
        <v/>
      </c>
      <c r="GV165" s="2582">
        <f>+GK165/GE165</f>
        <v/>
      </c>
      <c r="GW165" s="2582">
        <f>+GL165/GE165</f>
        <v/>
      </c>
      <c r="GX165" s="2583">
        <f>+GM165/GE165</f>
        <v/>
      </c>
      <c r="GZ165" s="343" t="inlineStr">
        <is>
          <t>OTHER INELIG</t>
        </is>
      </c>
      <c r="HA165" s="344">
        <f>+HB165/HB168</f>
        <v/>
      </c>
      <c r="HB165" s="345">
        <f>SUM(HC165:HJ165)</f>
        <v/>
      </c>
      <c r="HC165" s="346" t="n"/>
      <c r="HD165" s="346" t="n"/>
      <c r="HE165" s="346" t="n"/>
      <c r="HF165" s="346" t="n"/>
      <c r="HG165" s="346" t="n"/>
      <c r="HH165" s="346" t="n"/>
      <c r="HI165" s="346" t="n"/>
      <c r="HJ165" s="347" t="n"/>
      <c r="HK165" s="324" t="n"/>
      <c r="HL165" s="343">
        <f>+$A165</f>
        <v/>
      </c>
      <c r="HM165" s="339">
        <f>SUM(HN165:HU165)</f>
        <v/>
      </c>
      <c r="HN165" s="2582">
        <f>+HC165/HB165</f>
        <v/>
      </c>
      <c r="HO165" s="2582">
        <f>+HD165/HB165</f>
        <v/>
      </c>
      <c r="HP165" s="2582">
        <f>+HE165/HB165</f>
        <v/>
      </c>
      <c r="HQ165" s="2582">
        <f>+HF165/HB165</f>
        <v/>
      </c>
      <c r="HR165" s="2582">
        <f>+HG165/HB165</f>
        <v/>
      </c>
      <c r="HS165" s="2582">
        <f>+HH165/HB165</f>
        <v/>
      </c>
      <c r="HT165" s="2582">
        <f>+HI165/HB165</f>
        <v/>
      </c>
      <c r="HU165" s="2583">
        <f>+HJ165/HB165</f>
        <v/>
      </c>
      <c r="HW165" s="343" t="inlineStr">
        <is>
          <t>OTHER INELIG</t>
        </is>
      </c>
      <c r="HX165" s="344">
        <f>+HY165/HY168</f>
        <v/>
      </c>
      <c r="HY165" s="345">
        <f>SUM(HZ165:IG165)</f>
        <v/>
      </c>
      <c r="HZ165" s="346" t="n"/>
      <c r="IA165" s="346" t="n"/>
      <c r="IB165" s="346" t="n"/>
      <c r="IC165" s="346" t="n"/>
      <c r="ID165" s="346" t="n"/>
      <c r="IE165" s="346" t="n"/>
      <c r="IF165" s="346" t="n"/>
      <c r="IG165" s="347" t="n"/>
      <c r="IH165" s="324" t="n"/>
      <c r="II165" s="343">
        <f>+$A165</f>
        <v/>
      </c>
      <c r="IJ165" s="339">
        <f>SUM(IK165:IR165)</f>
        <v/>
      </c>
      <c r="IK165" s="2582">
        <f>+HZ165/HY165</f>
        <v/>
      </c>
      <c r="IL165" s="2582">
        <f>+IA165/HY165</f>
        <v/>
      </c>
      <c r="IM165" s="2582">
        <f>+IB165/HY165</f>
        <v/>
      </c>
      <c r="IN165" s="2582">
        <f>+IC165/HY165</f>
        <v/>
      </c>
      <c r="IO165" s="2582">
        <f>+ID165/HY165</f>
        <v/>
      </c>
      <c r="IP165" s="2582">
        <f>+IE165/HY165</f>
        <v/>
      </c>
      <c r="IQ165" s="2582">
        <f>+IF165/HY165</f>
        <v/>
      </c>
      <c r="IR165" s="2583">
        <f>+IG165/HY165</f>
        <v/>
      </c>
      <c r="IT165" s="343" t="inlineStr">
        <is>
          <t>OTHER INELIG</t>
        </is>
      </c>
      <c r="IU165" s="344">
        <f>+IV165/IV168</f>
        <v/>
      </c>
      <c r="IV165" s="345">
        <f>SUM(IW165:JD165)</f>
        <v/>
      </c>
      <c r="IW165" s="346" t="n"/>
      <c r="IX165" s="346" t="n"/>
      <c r="IY165" s="346" t="n"/>
      <c r="IZ165" s="346" t="n"/>
      <c r="JA165" s="346" t="n"/>
      <c r="JB165" s="346" t="n"/>
      <c r="JC165" s="346" t="n"/>
      <c r="JD165" s="347" t="n"/>
      <c r="JE165" s="324" t="n"/>
      <c r="JF165" s="343">
        <f>+$A165</f>
        <v/>
      </c>
      <c r="JG165" s="339">
        <f>SUM(JH165:JO165)</f>
        <v/>
      </c>
      <c r="JH165" s="2582">
        <f>+IW165/IV165</f>
        <v/>
      </c>
      <c r="JI165" s="2582">
        <f>+IX165/IV165</f>
        <v/>
      </c>
      <c r="JJ165" s="2582">
        <f>+IY165/IV165</f>
        <v/>
      </c>
      <c r="JK165" s="2582">
        <f>+IZ165/IV165</f>
        <v/>
      </c>
      <c r="JL165" s="2582">
        <f>+JA165/IV165</f>
        <v/>
      </c>
      <c r="JM165" s="2582">
        <f>+JB165/IV165</f>
        <v/>
      </c>
      <c r="JN165" s="2582">
        <f>+JC165/IV165</f>
        <v/>
      </c>
      <c r="JO165" s="2583">
        <f>+JD165/IV165</f>
        <v/>
      </c>
      <c r="JQ165" s="343" t="inlineStr">
        <is>
          <t>OTHER INELIG</t>
        </is>
      </c>
      <c r="JR165" s="344">
        <f>+JS165/JS168</f>
        <v/>
      </c>
      <c r="JS165" s="345">
        <f>SUM(JT165:KA165)</f>
        <v/>
      </c>
      <c r="JT165" s="346" t="n"/>
      <c r="JU165" s="346" t="n"/>
      <c r="JV165" s="346" t="n"/>
      <c r="JW165" s="346" t="n"/>
      <c r="JX165" s="346" t="n"/>
      <c r="JY165" s="346" t="n"/>
      <c r="JZ165" s="346" t="n"/>
      <c r="KA165" s="347" t="n"/>
      <c r="KB165" s="324" t="n"/>
      <c r="KC165" s="343">
        <f>+$A165</f>
        <v/>
      </c>
      <c r="KD165" s="339">
        <f>SUM(KE165:KL165)</f>
        <v/>
      </c>
      <c r="KE165" s="2582">
        <f>+JT165/JS165</f>
        <v/>
      </c>
      <c r="KF165" s="2582">
        <f>+JU165/JS165</f>
        <v/>
      </c>
      <c r="KG165" s="2582">
        <f>+JV165/JS165</f>
        <v/>
      </c>
      <c r="KH165" s="2582">
        <f>+JW165/JS165</f>
        <v/>
      </c>
      <c r="KI165" s="2582">
        <f>+JX165/JS165</f>
        <v/>
      </c>
      <c r="KJ165" s="2582">
        <f>+JY165/JS165</f>
        <v/>
      </c>
      <c r="KK165" s="2582">
        <f>+JZ165/JS165</f>
        <v/>
      </c>
      <c r="KL165" s="2583">
        <f>+KA165/JS165</f>
        <v/>
      </c>
    </row>
    <row r="166">
      <c r="A166" s="343" t="inlineStr">
        <is>
          <t>SELF PAY</t>
        </is>
      </c>
      <c r="B166" s="344">
        <f>+C166/C168</f>
        <v/>
      </c>
      <c r="C166" s="345">
        <f>SUM(D166:K166)</f>
        <v/>
      </c>
      <c r="D166" s="346">
        <f>AA166+AX166+BU166+CR166+DO166+EL166+FI166+GF166+HC166+HZ166+IW166+JT166</f>
        <v/>
      </c>
      <c r="E166" s="346">
        <f>AB166+AY166+BV166+CS166+DP166+EM166+FJ166+GG166+HD166+IA166+IX166+JU166</f>
        <v/>
      </c>
      <c r="F166" s="346">
        <f>AC166+AZ166+BW166+CT166+DQ166+EN166+FK166+GH166+HE166+IB166+IY166+JV166</f>
        <v/>
      </c>
      <c r="G166" s="346">
        <f>AD166+BA166+BX166+CU166+DR166+EO166+FL166+GI166+HF166+IC166+IZ166+JW166</f>
        <v/>
      </c>
      <c r="H166" s="346">
        <f>AE166+BB166+BY166+CV166+DS166+EP166+FM166+GJ166+HG166+ID166+JA166+JX166</f>
        <v/>
      </c>
      <c r="I166" s="346">
        <f>AF166+BC166+BZ166+CW166+DT166+EQ166+FN166+GK166+HH166+IE166+JB166+JY166</f>
        <v/>
      </c>
      <c r="J166" s="346">
        <f>AG166+BD166+CA166+CX166+DU166+ER166+FO166+GL166+HI166+IF166+JC166+JZ166</f>
        <v/>
      </c>
      <c r="K166" s="347">
        <f>AH166+BE166+CB166+CY166+DV166+ES166+FP166+GM166+HJ166+IG166+JD166+KA166</f>
        <v/>
      </c>
      <c r="L166" s="324" t="n"/>
      <c r="M166" s="343">
        <f>+$A166</f>
        <v/>
      </c>
      <c r="N166" s="339">
        <f>SUM(O166:V166)</f>
        <v/>
      </c>
      <c r="O166" s="2582">
        <f>+D166/$C166</f>
        <v/>
      </c>
      <c r="P166" s="2582">
        <f>+E166/$C166</f>
        <v/>
      </c>
      <c r="Q166" s="2582">
        <f>+F166/$C166</f>
        <v/>
      </c>
      <c r="R166" s="2582">
        <f>+G166/$C166</f>
        <v/>
      </c>
      <c r="S166" s="2582">
        <f>+H166/$C166</f>
        <v/>
      </c>
      <c r="T166" s="2582">
        <f>+I166/$C166</f>
        <v/>
      </c>
      <c r="U166" s="2582">
        <f>+J166/$C166</f>
        <v/>
      </c>
      <c r="V166" s="2583">
        <f>+K166/$C166</f>
        <v/>
      </c>
      <c r="X166" s="343" t="inlineStr">
        <is>
          <t>SELF PAY</t>
        </is>
      </c>
      <c r="Y166" s="344">
        <f>+Z166/Z168</f>
        <v/>
      </c>
      <c r="Z166" s="345">
        <f>SUM(AA166:AH166)</f>
        <v/>
      </c>
      <c r="AA166" s="346" t="n"/>
      <c r="AB166" s="346" t="n"/>
      <c r="AC166" s="346" t="n"/>
      <c r="AD166" s="346" t="n"/>
      <c r="AE166" s="346" t="n"/>
      <c r="AF166" s="346" t="n"/>
      <c r="AG166" s="346" t="n"/>
      <c r="AH166" s="347" t="n"/>
      <c r="AI166" s="324" t="n"/>
      <c r="AJ166" s="343">
        <f>+$A166</f>
        <v/>
      </c>
      <c r="AK166" s="339">
        <f>SUM(AL166:AS166)</f>
        <v/>
      </c>
      <c r="AL166" s="2582">
        <f>+AA166/Z166</f>
        <v/>
      </c>
      <c r="AM166" s="2582">
        <f>+AB166/Z166</f>
        <v/>
      </c>
      <c r="AN166" s="2582">
        <f>+AC166/Z166</f>
        <v/>
      </c>
      <c r="AO166" s="2582">
        <f>+AD166/Z166</f>
        <v/>
      </c>
      <c r="AP166" s="2582">
        <f>+AE166/Z166</f>
        <v/>
      </c>
      <c r="AQ166" s="2582">
        <f>+AF166/Z166</f>
        <v/>
      </c>
      <c r="AR166" s="2582">
        <f>+AG166/Z166</f>
        <v/>
      </c>
      <c r="AS166" s="2583">
        <f>+AH166/Z166</f>
        <v/>
      </c>
      <c r="AU166" s="343" t="inlineStr">
        <is>
          <t>SELF PAY</t>
        </is>
      </c>
      <c r="AV166" s="344">
        <f>+AW166/AW168</f>
        <v/>
      </c>
      <c r="AW166" s="345">
        <f>SUM(AX166:BE166)</f>
        <v/>
      </c>
      <c r="AX166" s="346" t="n"/>
      <c r="AY166" s="346" t="n"/>
      <c r="AZ166" s="346" t="n"/>
      <c r="BA166" s="346" t="n"/>
      <c r="BB166" s="346" t="n"/>
      <c r="BC166" s="346" t="n"/>
      <c r="BD166" s="346" t="n"/>
      <c r="BE166" s="347" t="n"/>
      <c r="BF166" s="324" t="n"/>
      <c r="BG166" s="343">
        <f>+$A166</f>
        <v/>
      </c>
      <c r="BH166" s="339">
        <f>SUM(BI166:BP166)</f>
        <v/>
      </c>
      <c r="BI166" s="2582">
        <f>+AX166/AW166</f>
        <v/>
      </c>
      <c r="BJ166" s="2582">
        <f>+AY166/AW166</f>
        <v/>
      </c>
      <c r="BK166" s="2582">
        <f>+AZ166/AW166</f>
        <v/>
      </c>
      <c r="BL166" s="2582">
        <f>+BA166/AW166</f>
        <v/>
      </c>
      <c r="BM166" s="2582">
        <f>+BB166/AW166</f>
        <v/>
      </c>
      <c r="BN166" s="2582">
        <f>+BC166/AW166</f>
        <v/>
      </c>
      <c r="BO166" s="2582">
        <f>+BD166/AW166</f>
        <v/>
      </c>
      <c r="BP166" s="2583">
        <f>+BE166/AW166</f>
        <v/>
      </c>
      <c r="BR166" s="343" t="inlineStr">
        <is>
          <t>SELF PAY</t>
        </is>
      </c>
      <c r="BS166" s="344">
        <f>+BT166/BT168</f>
        <v/>
      </c>
      <c r="BT166" s="345">
        <f>SUM(BU166:CB166)</f>
        <v/>
      </c>
      <c r="BU166" s="346" t="n"/>
      <c r="BV166" s="346" t="n"/>
      <c r="BW166" s="346" t="n"/>
      <c r="BX166" s="346" t="n"/>
      <c r="BY166" s="346" t="n"/>
      <c r="BZ166" s="346" t="n"/>
      <c r="CA166" s="346" t="n"/>
      <c r="CB166" s="347" t="n"/>
      <c r="CC166" s="324" t="n"/>
      <c r="CD166" s="343">
        <f>+$A166</f>
        <v/>
      </c>
      <c r="CE166" s="339">
        <f>SUM(CF166:CM166)</f>
        <v/>
      </c>
      <c r="CF166" s="2582">
        <f>+BU166/BT166</f>
        <v/>
      </c>
      <c r="CG166" s="2582">
        <f>+BV166/BT166</f>
        <v/>
      </c>
      <c r="CH166" s="2582">
        <f>+BW166/BT166</f>
        <v/>
      </c>
      <c r="CI166" s="2582">
        <f>+BX166/BT166</f>
        <v/>
      </c>
      <c r="CJ166" s="2582">
        <f>+BY166/BT166</f>
        <v/>
      </c>
      <c r="CK166" s="2582">
        <f>+BZ166/BT166</f>
        <v/>
      </c>
      <c r="CL166" s="2582">
        <f>+CA166/BT166</f>
        <v/>
      </c>
      <c r="CM166" s="2583">
        <f>+CB166/BT166</f>
        <v/>
      </c>
      <c r="CO166" s="343" t="inlineStr">
        <is>
          <t>SELF PAY</t>
        </is>
      </c>
      <c r="CP166" s="344">
        <f>+CQ166/CQ168</f>
        <v/>
      </c>
      <c r="CQ166" s="345">
        <f>SUM(CR166:CY166)</f>
        <v/>
      </c>
      <c r="CR166" s="346" t="n"/>
      <c r="CS166" s="346" t="n"/>
      <c r="CT166" s="346" t="n"/>
      <c r="CU166" s="346" t="n"/>
      <c r="CV166" s="346" t="n"/>
      <c r="CW166" s="346" t="n"/>
      <c r="CX166" s="346" t="n"/>
      <c r="CY166" s="347" t="n"/>
      <c r="CZ166" s="324" t="n"/>
      <c r="DA166" s="343">
        <f>+$A166</f>
        <v/>
      </c>
      <c r="DB166" s="339">
        <f>SUM(DC166:DJ166)</f>
        <v/>
      </c>
      <c r="DC166" s="2582">
        <f>+CR166/CQ166</f>
        <v/>
      </c>
      <c r="DD166" s="2582">
        <f>+CS166/CQ166</f>
        <v/>
      </c>
      <c r="DE166" s="2582">
        <f>+CT166/CQ166</f>
        <v/>
      </c>
      <c r="DF166" s="2582">
        <f>+CU166/CQ166</f>
        <v/>
      </c>
      <c r="DG166" s="2582">
        <f>+CV166/CQ166</f>
        <v/>
      </c>
      <c r="DH166" s="2582">
        <f>+CW166/CQ166</f>
        <v/>
      </c>
      <c r="DI166" s="2582">
        <f>+CX166/CQ166</f>
        <v/>
      </c>
      <c r="DJ166" s="2583">
        <f>+CY166/CQ166</f>
        <v/>
      </c>
      <c r="DL166" s="343" t="inlineStr">
        <is>
          <t>SELF PAY</t>
        </is>
      </c>
      <c r="DM166" s="344">
        <f>+DN166/DN168</f>
        <v/>
      </c>
      <c r="DN166" s="345">
        <f>SUM(DO166:DV166)</f>
        <v/>
      </c>
      <c r="DO166" s="346" t="n"/>
      <c r="DP166" s="346" t="n"/>
      <c r="DQ166" s="346" t="n"/>
      <c r="DR166" s="346" t="n"/>
      <c r="DS166" s="346" t="n"/>
      <c r="DT166" s="346" t="n"/>
      <c r="DU166" s="346" t="n"/>
      <c r="DV166" s="347" t="n"/>
      <c r="DW166" s="324" t="n"/>
      <c r="DX166" s="343">
        <f>+$A166</f>
        <v/>
      </c>
      <c r="DY166" s="339">
        <f>SUM(DZ166:EG166)</f>
        <v/>
      </c>
      <c r="DZ166" s="2582">
        <f>+DO166/DN166</f>
        <v/>
      </c>
      <c r="EA166" s="2582">
        <f>+DP166/DN166</f>
        <v/>
      </c>
      <c r="EB166" s="2582">
        <f>+DQ166/DN166</f>
        <v/>
      </c>
      <c r="EC166" s="2582">
        <f>+DR166/DN166</f>
        <v/>
      </c>
      <c r="ED166" s="2582">
        <f>+DS166/DN166</f>
        <v/>
      </c>
      <c r="EE166" s="2582">
        <f>+DT166/DN166</f>
        <v/>
      </c>
      <c r="EF166" s="2582">
        <f>+DU166/DN166</f>
        <v/>
      </c>
      <c r="EG166" s="2583">
        <f>+DV166/DN166</f>
        <v/>
      </c>
      <c r="EI166" s="343" t="inlineStr">
        <is>
          <t>SELF PAY</t>
        </is>
      </c>
      <c r="EJ166" s="344">
        <f>+EK166/EK168</f>
        <v/>
      </c>
      <c r="EK166" s="345">
        <f>SUM(EL166:ES166)</f>
        <v/>
      </c>
      <c r="EL166" s="346" t="n"/>
      <c r="EM166" s="346" t="n"/>
      <c r="EN166" s="346" t="n"/>
      <c r="EO166" s="346" t="n"/>
      <c r="EP166" s="346" t="n"/>
      <c r="EQ166" s="346" t="n"/>
      <c r="ER166" s="346" t="n"/>
      <c r="ES166" s="347" t="n"/>
      <c r="ET166" s="324" t="n"/>
      <c r="EU166" s="343">
        <f>+$A166</f>
        <v/>
      </c>
      <c r="EV166" s="339">
        <f>SUM(EW166:FD166)</f>
        <v/>
      </c>
      <c r="EW166" s="2582">
        <f>+EL166/EK166</f>
        <v/>
      </c>
      <c r="EX166" s="2582">
        <f>+EM166/EK166</f>
        <v/>
      </c>
      <c r="EY166" s="2582">
        <f>+EN166/EK166</f>
        <v/>
      </c>
      <c r="EZ166" s="2582">
        <f>+EO166/EK166</f>
        <v/>
      </c>
      <c r="FA166" s="2582">
        <f>+EP166/EK166</f>
        <v/>
      </c>
      <c r="FB166" s="2582">
        <f>+EQ166/EK166</f>
        <v/>
      </c>
      <c r="FC166" s="2582">
        <f>+ER166/EK166</f>
        <v/>
      </c>
      <c r="FD166" s="2583">
        <f>+ES166/EK166</f>
        <v/>
      </c>
      <c r="FF166" s="343" t="inlineStr">
        <is>
          <t>SELF PAY</t>
        </is>
      </c>
      <c r="FG166" s="344">
        <f>+FH166/FH168</f>
        <v/>
      </c>
      <c r="FH166" s="345">
        <f>SUM(FI166:FP166)</f>
        <v/>
      </c>
      <c r="FI166" s="346" t="n"/>
      <c r="FJ166" s="346" t="n"/>
      <c r="FK166" s="346" t="n"/>
      <c r="FL166" s="346" t="n"/>
      <c r="FM166" s="346" t="n"/>
      <c r="FN166" s="346" t="n"/>
      <c r="FO166" s="346" t="n"/>
      <c r="FP166" s="347" t="n"/>
      <c r="FQ166" s="324" t="n"/>
      <c r="FR166" s="343">
        <f>+$A166</f>
        <v/>
      </c>
      <c r="FS166" s="339">
        <f>SUM(FT166:GA166)</f>
        <v/>
      </c>
      <c r="FT166" s="2582">
        <f>+FI166/FH166</f>
        <v/>
      </c>
      <c r="FU166" s="2582">
        <f>+FJ166/FH166</f>
        <v/>
      </c>
      <c r="FV166" s="2582">
        <f>+FK166/FH166</f>
        <v/>
      </c>
      <c r="FW166" s="2582">
        <f>+FL166/FH166</f>
        <v/>
      </c>
      <c r="FX166" s="2582">
        <f>+FM166/FH166</f>
        <v/>
      </c>
      <c r="FY166" s="2582">
        <f>+FN166/FH166</f>
        <v/>
      </c>
      <c r="FZ166" s="2582">
        <f>+FO166/FH166</f>
        <v/>
      </c>
      <c r="GA166" s="2583">
        <f>+FP166/FH166</f>
        <v/>
      </c>
      <c r="GC166" s="343" t="inlineStr">
        <is>
          <t>SELF PAY</t>
        </is>
      </c>
      <c r="GD166" s="344">
        <f>+GE166/GE168</f>
        <v/>
      </c>
      <c r="GE166" s="345">
        <f>SUM(GF166:GM166)</f>
        <v/>
      </c>
      <c r="GF166" s="346" t="n"/>
      <c r="GG166" s="346" t="n"/>
      <c r="GH166" s="346" t="n"/>
      <c r="GI166" s="346" t="n"/>
      <c r="GJ166" s="346" t="n"/>
      <c r="GK166" s="346" t="n"/>
      <c r="GL166" s="346" t="n"/>
      <c r="GM166" s="347" t="n"/>
      <c r="GN166" s="324" t="n"/>
      <c r="GO166" s="343">
        <f>+$A166</f>
        <v/>
      </c>
      <c r="GP166" s="339">
        <f>SUM(GQ166:GX166)</f>
        <v/>
      </c>
      <c r="GQ166" s="2582">
        <f>+GF166/GE166</f>
        <v/>
      </c>
      <c r="GR166" s="2582">
        <f>+GG166/GE166</f>
        <v/>
      </c>
      <c r="GS166" s="2582">
        <f>+GH166/GE166</f>
        <v/>
      </c>
      <c r="GT166" s="2582">
        <f>+GI166/GE166</f>
        <v/>
      </c>
      <c r="GU166" s="2582">
        <f>+GJ166/GE166</f>
        <v/>
      </c>
      <c r="GV166" s="2582">
        <f>+GK166/GE166</f>
        <v/>
      </c>
      <c r="GW166" s="2582">
        <f>+GL166/GE166</f>
        <v/>
      </c>
      <c r="GX166" s="2583">
        <f>+GM166/GE166</f>
        <v/>
      </c>
      <c r="GZ166" s="343" t="inlineStr">
        <is>
          <t>SELF PAY</t>
        </is>
      </c>
      <c r="HA166" s="344">
        <f>+HB166/HB168</f>
        <v/>
      </c>
      <c r="HB166" s="345">
        <f>SUM(HC166:HJ166)</f>
        <v/>
      </c>
      <c r="HC166" s="346" t="n"/>
      <c r="HD166" s="346" t="n"/>
      <c r="HE166" s="346" t="n"/>
      <c r="HF166" s="346" t="n"/>
      <c r="HG166" s="346" t="n"/>
      <c r="HH166" s="346" t="n"/>
      <c r="HI166" s="346" t="n"/>
      <c r="HJ166" s="347" t="n"/>
      <c r="HK166" s="324" t="n"/>
      <c r="HL166" s="343">
        <f>+$A166</f>
        <v/>
      </c>
      <c r="HM166" s="339">
        <f>SUM(HN166:HU166)</f>
        <v/>
      </c>
      <c r="HN166" s="2582">
        <f>+HC166/HB166</f>
        <v/>
      </c>
      <c r="HO166" s="2582">
        <f>+HD166/HB166</f>
        <v/>
      </c>
      <c r="HP166" s="2582">
        <f>+HE166/HB166</f>
        <v/>
      </c>
      <c r="HQ166" s="2582">
        <f>+HF166/HB166</f>
        <v/>
      </c>
      <c r="HR166" s="2582">
        <f>+HG166/HB166</f>
        <v/>
      </c>
      <c r="HS166" s="2582">
        <f>+HH166/HB166</f>
        <v/>
      </c>
      <c r="HT166" s="2582">
        <f>+HI166/HB166</f>
        <v/>
      </c>
      <c r="HU166" s="2583">
        <f>+HJ166/HB166</f>
        <v/>
      </c>
      <c r="HW166" s="343" t="inlineStr">
        <is>
          <t>SELF PAY</t>
        </is>
      </c>
      <c r="HX166" s="344">
        <f>+HY166/HY168</f>
        <v/>
      </c>
      <c r="HY166" s="345">
        <f>SUM(HZ166:IG166)</f>
        <v/>
      </c>
      <c r="HZ166" s="346" t="n"/>
      <c r="IA166" s="346" t="n"/>
      <c r="IB166" s="346" t="n"/>
      <c r="IC166" s="346" t="n"/>
      <c r="ID166" s="346" t="n"/>
      <c r="IE166" s="346" t="n"/>
      <c r="IF166" s="346" t="n"/>
      <c r="IG166" s="347" t="n"/>
      <c r="IH166" s="324" t="n"/>
      <c r="II166" s="343">
        <f>+$A166</f>
        <v/>
      </c>
      <c r="IJ166" s="339">
        <f>SUM(IK166:IR166)</f>
        <v/>
      </c>
      <c r="IK166" s="2582">
        <f>+HZ166/HY166</f>
        <v/>
      </c>
      <c r="IL166" s="2582">
        <f>+IA166/HY166</f>
        <v/>
      </c>
      <c r="IM166" s="2582">
        <f>+IB166/HY166</f>
        <v/>
      </c>
      <c r="IN166" s="2582">
        <f>+IC166/HY166</f>
        <v/>
      </c>
      <c r="IO166" s="2582">
        <f>+ID166/HY166</f>
        <v/>
      </c>
      <c r="IP166" s="2582">
        <f>+IE166/HY166</f>
        <v/>
      </c>
      <c r="IQ166" s="2582">
        <f>+IF166/HY166</f>
        <v/>
      </c>
      <c r="IR166" s="2583">
        <f>+IG166/HY166</f>
        <v/>
      </c>
      <c r="IT166" s="343" t="inlineStr">
        <is>
          <t>SELF PAY</t>
        </is>
      </c>
      <c r="IU166" s="344">
        <f>+IV166/IV168</f>
        <v/>
      </c>
      <c r="IV166" s="345">
        <f>SUM(IW166:JD166)</f>
        <v/>
      </c>
      <c r="IW166" s="346" t="n"/>
      <c r="IX166" s="346" t="n"/>
      <c r="IY166" s="346" t="n"/>
      <c r="IZ166" s="346" t="n"/>
      <c r="JA166" s="346" t="n"/>
      <c r="JB166" s="346" t="n"/>
      <c r="JC166" s="346" t="n"/>
      <c r="JD166" s="347" t="n"/>
      <c r="JE166" s="324" t="n"/>
      <c r="JF166" s="343">
        <f>+$A166</f>
        <v/>
      </c>
      <c r="JG166" s="339">
        <f>SUM(JH166:JO166)</f>
        <v/>
      </c>
      <c r="JH166" s="2582">
        <f>+IW166/IV166</f>
        <v/>
      </c>
      <c r="JI166" s="2582">
        <f>+IX166/IV166</f>
        <v/>
      </c>
      <c r="JJ166" s="2582">
        <f>+IY166/IV166</f>
        <v/>
      </c>
      <c r="JK166" s="2582">
        <f>+IZ166/IV166</f>
        <v/>
      </c>
      <c r="JL166" s="2582">
        <f>+JA166/IV166</f>
        <v/>
      </c>
      <c r="JM166" s="2582">
        <f>+JB166/IV166</f>
        <v/>
      </c>
      <c r="JN166" s="2582">
        <f>+JC166/IV166</f>
        <v/>
      </c>
      <c r="JO166" s="2583">
        <f>+JD166/IV166</f>
        <v/>
      </c>
      <c r="JQ166" s="343" t="inlineStr">
        <is>
          <t>SELF PAY</t>
        </is>
      </c>
      <c r="JR166" s="344">
        <f>+JS166/JS168</f>
        <v/>
      </c>
      <c r="JS166" s="345">
        <f>SUM(JT166:KA166)</f>
        <v/>
      </c>
      <c r="JT166" s="346" t="n"/>
      <c r="JU166" s="346" t="n"/>
      <c r="JV166" s="346" t="n"/>
      <c r="JW166" s="346" t="n"/>
      <c r="JX166" s="346" t="n"/>
      <c r="JY166" s="346" t="n"/>
      <c r="JZ166" s="346" t="n"/>
      <c r="KA166" s="347" t="n"/>
      <c r="KB166" s="324" t="n"/>
      <c r="KC166" s="343">
        <f>+$A166</f>
        <v/>
      </c>
      <c r="KD166" s="339">
        <f>SUM(KE166:KL166)</f>
        <v/>
      </c>
      <c r="KE166" s="2582">
        <f>+JT166/JS166</f>
        <v/>
      </c>
      <c r="KF166" s="2582">
        <f>+JU166/JS166</f>
        <v/>
      </c>
      <c r="KG166" s="2582">
        <f>+JV166/JS166</f>
        <v/>
      </c>
      <c r="KH166" s="2582">
        <f>+JW166/JS166</f>
        <v/>
      </c>
      <c r="KI166" s="2582">
        <f>+JX166/JS166</f>
        <v/>
      </c>
      <c r="KJ166" s="2582">
        <f>+JY166/JS166</f>
        <v/>
      </c>
      <c r="KK166" s="2582">
        <f>+JZ166/JS166</f>
        <v/>
      </c>
      <c r="KL166" s="2583">
        <f>+KA166/JS166</f>
        <v/>
      </c>
    </row>
    <row r="167">
      <c r="A167" s="343" t="inlineStr">
        <is>
          <t>WORKERS COMP</t>
        </is>
      </c>
      <c r="B167" s="344">
        <f>+C167/C168</f>
        <v/>
      </c>
      <c r="C167" s="345">
        <f>SUM(D167:K167)</f>
        <v/>
      </c>
      <c r="D167" s="346">
        <f>AA167+AX167+BU167+CR167+DO167+EL167+FI167+GF167+HC167+HZ167+IW167+JT167</f>
        <v/>
      </c>
      <c r="E167" s="346">
        <f>AB167+AY167+BV167+CS167+DP167+EM167+FJ167+GG167+HD167+IA167+IX167+JU167</f>
        <v/>
      </c>
      <c r="F167" s="346">
        <f>AC167+AZ167+BW167+CT167+DQ167+EN167+FK167+GH167+HE167+IB167+IY167+JV167</f>
        <v/>
      </c>
      <c r="G167" s="346">
        <f>AD167+BA167+BX167+CU167+DR167+EO167+FL167+GI167+HF167+IC167+IZ167+JW167</f>
        <v/>
      </c>
      <c r="H167" s="346">
        <f>AE167+BB167+BY167+CV167+DS167+EP167+FM167+GJ167+HG167+ID167+JA167+JX167</f>
        <v/>
      </c>
      <c r="I167" s="346">
        <f>AF167+BC167+BZ167+CW167+DT167+EQ167+FN167+GK167+HH167+IE167+JB167+JY167</f>
        <v/>
      </c>
      <c r="J167" s="346">
        <f>AG167+BD167+CA167+CX167+DU167+ER167+FO167+GL167+HI167+IF167+JC167+JZ167</f>
        <v/>
      </c>
      <c r="K167" s="347">
        <f>AH167+BE167+CB167+CY167+DV167+ES167+FP167+GM167+HJ167+IG167+JD167+KA167</f>
        <v/>
      </c>
      <c r="L167" s="324" t="n"/>
      <c r="M167" s="343">
        <f>+$A167</f>
        <v/>
      </c>
      <c r="N167" s="339">
        <f>SUM(O167:V167)</f>
        <v/>
      </c>
      <c r="O167" s="2582">
        <f>+D167/$C167</f>
        <v/>
      </c>
      <c r="P167" s="2582">
        <f>+E167/$C167</f>
        <v/>
      </c>
      <c r="Q167" s="2582">
        <f>+F167/$C167</f>
        <v/>
      </c>
      <c r="R167" s="2582">
        <f>+G167/$C167</f>
        <v/>
      </c>
      <c r="S167" s="2582">
        <f>+H167/$C167</f>
        <v/>
      </c>
      <c r="T167" s="2582">
        <f>+I167/$C167</f>
        <v/>
      </c>
      <c r="U167" s="2582">
        <f>+J167/$C167</f>
        <v/>
      </c>
      <c r="V167" s="2584">
        <f>+K167/$C167</f>
        <v/>
      </c>
      <c r="X167" s="343" t="inlineStr">
        <is>
          <t>WORKERS COMP</t>
        </is>
      </c>
      <c r="Y167" s="344">
        <f>+Z167/Z168</f>
        <v/>
      </c>
      <c r="Z167" s="345">
        <f>SUM(AA167:AH167)</f>
        <v/>
      </c>
      <c r="AA167" s="346" t="n"/>
      <c r="AB167" s="346" t="n"/>
      <c r="AC167" s="346" t="n"/>
      <c r="AD167" s="346" t="n"/>
      <c r="AE167" s="346" t="n"/>
      <c r="AF167" s="346" t="n"/>
      <c r="AG167" s="346" t="n"/>
      <c r="AH167" s="347" t="n"/>
      <c r="AI167" s="324" t="n"/>
      <c r="AJ167" s="343">
        <f>+$A167</f>
        <v/>
      </c>
      <c r="AK167" s="339">
        <f>SUM(AL167:AS167)</f>
        <v/>
      </c>
      <c r="AL167" s="2582">
        <f>+AA167/Z167</f>
        <v/>
      </c>
      <c r="AM167" s="2582">
        <f>+AB167/Z167</f>
        <v/>
      </c>
      <c r="AN167" s="2582">
        <f>+AC167/Z167</f>
        <v/>
      </c>
      <c r="AO167" s="2582">
        <f>+AD167/Z167</f>
        <v/>
      </c>
      <c r="AP167" s="2582">
        <f>+AE167/Z167</f>
        <v/>
      </c>
      <c r="AQ167" s="2582">
        <f>+AF167/Z167</f>
        <v/>
      </c>
      <c r="AR167" s="2582">
        <f>+AG167/Z167</f>
        <v/>
      </c>
      <c r="AS167" s="2584">
        <f>+AH167/Z167</f>
        <v/>
      </c>
      <c r="AU167" s="343" t="inlineStr">
        <is>
          <t>WORKERS COMP</t>
        </is>
      </c>
      <c r="AV167" s="344">
        <f>+AW167/AW168</f>
        <v/>
      </c>
      <c r="AW167" s="345">
        <f>SUM(AX167:BE167)</f>
        <v/>
      </c>
      <c r="AX167" s="346" t="n"/>
      <c r="AY167" s="346" t="n"/>
      <c r="AZ167" s="346" t="n"/>
      <c r="BA167" s="346" t="n"/>
      <c r="BB167" s="346" t="n"/>
      <c r="BC167" s="346" t="n"/>
      <c r="BD167" s="346" t="n"/>
      <c r="BE167" s="347" t="n"/>
      <c r="BF167" s="324" t="n"/>
      <c r="BG167" s="343">
        <f>+$A167</f>
        <v/>
      </c>
      <c r="BH167" s="339">
        <f>SUM(BI167:BP167)</f>
        <v/>
      </c>
      <c r="BI167" s="2582">
        <f>+AX167/AW167</f>
        <v/>
      </c>
      <c r="BJ167" s="2582">
        <f>+AY167/AW167</f>
        <v/>
      </c>
      <c r="BK167" s="2582">
        <f>+AZ167/AW167</f>
        <v/>
      </c>
      <c r="BL167" s="2582">
        <f>+BA167/AW167</f>
        <v/>
      </c>
      <c r="BM167" s="2582">
        <f>+BB167/AW167</f>
        <v/>
      </c>
      <c r="BN167" s="2582">
        <f>+BC167/AW167</f>
        <v/>
      </c>
      <c r="BO167" s="2582">
        <f>+BD167/AW167</f>
        <v/>
      </c>
      <c r="BP167" s="2584">
        <f>+BE167/AW167</f>
        <v/>
      </c>
      <c r="BR167" s="343" t="inlineStr">
        <is>
          <t>WORKERS COMP</t>
        </is>
      </c>
      <c r="BS167" s="344">
        <f>+BT167/BT168</f>
        <v/>
      </c>
      <c r="BT167" s="345">
        <f>SUM(BU167:CB167)</f>
        <v/>
      </c>
      <c r="BU167" s="346" t="n"/>
      <c r="BV167" s="346" t="n"/>
      <c r="BW167" s="346" t="n"/>
      <c r="BX167" s="346" t="n"/>
      <c r="BY167" s="346" t="n"/>
      <c r="BZ167" s="346" t="n"/>
      <c r="CA167" s="346" t="n"/>
      <c r="CB167" s="347" t="n"/>
      <c r="CC167" s="324" t="n"/>
      <c r="CD167" s="343">
        <f>+$A167</f>
        <v/>
      </c>
      <c r="CE167" s="339">
        <f>SUM(CF167:CM167)</f>
        <v/>
      </c>
      <c r="CF167" s="2582">
        <f>+BU167/BT167</f>
        <v/>
      </c>
      <c r="CG167" s="2582">
        <f>+BV167/BT167</f>
        <v/>
      </c>
      <c r="CH167" s="2582">
        <f>+BW167/BT167</f>
        <v/>
      </c>
      <c r="CI167" s="2582">
        <f>+BX167/BT167</f>
        <v/>
      </c>
      <c r="CJ167" s="2582">
        <f>+BY167/BT167</f>
        <v/>
      </c>
      <c r="CK167" s="2582">
        <f>+BZ167/BT167</f>
        <v/>
      </c>
      <c r="CL167" s="2582">
        <f>+CA167/BT167</f>
        <v/>
      </c>
      <c r="CM167" s="2584">
        <f>+CB167/BT167</f>
        <v/>
      </c>
      <c r="CO167" s="343" t="inlineStr">
        <is>
          <t>WORKERS COMP</t>
        </is>
      </c>
      <c r="CP167" s="344">
        <f>+CQ167/CQ168</f>
        <v/>
      </c>
      <c r="CQ167" s="345">
        <f>SUM(CR167:CY167)</f>
        <v/>
      </c>
      <c r="CR167" s="346" t="n"/>
      <c r="CS167" s="346" t="n"/>
      <c r="CT167" s="346" t="n"/>
      <c r="CU167" s="346" t="n"/>
      <c r="CV167" s="346" t="n"/>
      <c r="CW167" s="346" t="n"/>
      <c r="CX167" s="346" t="n"/>
      <c r="CY167" s="347" t="n"/>
      <c r="CZ167" s="324" t="n"/>
      <c r="DA167" s="343">
        <f>+$A167</f>
        <v/>
      </c>
      <c r="DB167" s="339">
        <f>SUM(DC167:DJ167)</f>
        <v/>
      </c>
      <c r="DC167" s="2582">
        <f>+CR167/CQ167</f>
        <v/>
      </c>
      <c r="DD167" s="2582">
        <f>+CS167/CQ167</f>
        <v/>
      </c>
      <c r="DE167" s="2582">
        <f>+CT167/CQ167</f>
        <v/>
      </c>
      <c r="DF167" s="2582">
        <f>+CU167/CQ167</f>
        <v/>
      </c>
      <c r="DG167" s="2582">
        <f>+CV167/CQ167</f>
        <v/>
      </c>
      <c r="DH167" s="2582">
        <f>+CW167/CQ167</f>
        <v/>
      </c>
      <c r="DI167" s="2582">
        <f>+CX167/CQ167</f>
        <v/>
      </c>
      <c r="DJ167" s="2584">
        <f>+CY167/CQ167</f>
        <v/>
      </c>
      <c r="DL167" s="343" t="inlineStr">
        <is>
          <t>WORKERS COMP</t>
        </is>
      </c>
      <c r="DM167" s="344">
        <f>+DN167/DN168</f>
        <v/>
      </c>
      <c r="DN167" s="345">
        <f>SUM(DO167:DV167)</f>
        <v/>
      </c>
      <c r="DO167" s="346" t="n"/>
      <c r="DP167" s="346" t="n"/>
      <c r="DQ167" s="346" t="n"/>
      <c r="DR167" s="346" t="n"/>
      <c r="DS167" s="346" t="n"/>
      <c r="DT167" s="346" t="n"/>
      <c r="DU167" s="346" t="n"/>
      <c r="DV167" s="347" t="n"/>
      <c r="DW167" s="324" t="n"/>
      <c r="DX167" s="343">
        <f>+$A167</f>
        <v/>
      </c>
      <c r="DY167" s="339">
        <f>SUM(DZ167:EG167)</f>
        <v/>
      </c>
      <c r="DZ167" s="2582">
        <f>+DO167/DN167</f>
        <v/>
      </c>
      <c r="EA167" s="2582">
        <f>+DP167/DN167</f>
        <v/>
      </c>
      <c r="EB167" s="2582">
        <f>+DQ167/DN167</f>
        <v/>
      </c>
      <c r="EC167" s="2582">
        <f>+DR167/DN167</f>
        <v/>
      </c>
      <c r="ED167" s="2582">
        <f>+DS167/DN167</f>
        <v/>
      </c>
      <c r="EE167" s="2582">
        <f>+DT167/DN167</f>
        <v/>
      </c>
      <c r="EF167" s="2582">
        <f>+DU167/DN167</f>
        <v/>
      </c>
      <c r="EG167" s="2584">
        <f>+DV167/DN167</f>
        <v/>
      </c>
      <c r="EI167" s="343" t="inlineStr">
        <is>
          <t>WORKERS COMP</t>
        </is>
      </c>
      <c r="EJ167" s="344">
        <f>+EK167/EK168</f>
        <v/>
      </c>
      <c r="EK167" s="345">
        <f>SUM(EL167:ES167)</f>
        <v/>
      </c>
      <c r="EL167" s="346" t="n"/>
      <c r="EM167" s="346" t="n"/>
      <c r="EN167" s="346" t="n"/>
      <c r="EO167" s="346" t="n"/>
      <c r="EP167" s="346" t="n"/>
      <c r="EQ167" s="346" t="n"/>
      <c r="ER167" s="346" t="n"/>
      <c r="ES167" s="347" t="n"/>
      <c r="ET167" s="324" t="n"/>
      <c r="EU167" s="343">
        <f>+$A167</f>
        <v/>
      </c>
      <c r="EV167" s="339">
        <f>SUM(EW167:FD167)</f>
        <v/>
      </c>
      <c r="EW167" s="2582">
        <f>+EL167/EK167</f>
        <v/>
      </c>
      <c r="EX167" s="2582">
        <f>+EM167/EK167</f>
        <v/>
      </c>
      <c r="EY167" s="2582">
        <f>+EN167/EK167</f>
        <v/>
      </c>
      <c r="EZ167" s="2582">
        <f>+EO167/EK167</f>
        <v/>
      </c>
      <c r="FA167" s="2582">
        <f>+EP167/EK167</f>
        <v/>
      </c>
      <c r="FB167" s="2582">
        <f>+EQ167/EK167</f>
        <v/>
      </c>
      <c r="FC167" s="2582">
        <f>+ER167/EK167</f>
        <v/>
      </c>
      <c r="FD167" s="2584">
        <f>+ES167/EK167</f>
        <v/>
      </c>
      <c r="FF167" s="343" t="inlineStr">
        <is>
          <t>WORKERS COMP</t>
        </is>
      </c>
      <c r="FG167" s="344">
        <f>+FH167/FH168</f>
        <v/>
      </c>
      <c r="FH167" s="345">
        <f>SUM(FI167:FP167)</f>
        <v/>
      </c>
      <c r="FI167" s="346" t="n"/>
      <c r="FJ167" s="346" t="n"/>
      <c r="FK167" s="346" t="n"/>
      <c r="FL167" s="346" t="n"/>
      <c r="FM167" s="346" t="n"/>
      <c r="FN167" s="346" t="n"/>
      <c r="FO167" s="346" t="n"/>
      <c r="FP167" s="347" t="n"/>
      <c r="FQ167" s="324" t="n"/>
      <c r="FR167" s="343">
        <f>+$A167</f>
        <v/>
      </c>
      <c r="FS167" s="339">
        <f>SUM(FT167:GA167)</f>
        <v/>
      </c>
      <c r="FT167" s="2582">
        <f>+FI167/FH167</f>
        <v/>
      </c>
      <c r="FU167" s="2582">
        <f>+FJ167/FH167</f>
        <v/>
      </c>
      <c r="FV167" s="2582">
        <f>+FK167/FH167</f>
        <v/>
      </c>
      <c r="FW167" s="2582">
        <f>+FL167/FH167</f>
        <v/>
      </c>
      <c r="FX167" s="2582">
        <f>+FM167/FH167</f>
        <v/>
      </c>
      <c r="FY167" s="2582">
        <f>+FN167/FH167</f>
        <v/>
      </c>
      <c r="FZ167" s="2582">
        <f>+FO167/FH167</f>
        <v/>
      </c>
      <c r="GA167" s="2584">
        <f>+FP167/FH167</f>
        <v/>
      </c>
      <c r="GC167" s="343" t="inlineStr">
        <is>
          <t>WORKERS COMP</t>
        </is>
      </c>
      <c r="GD167" s="344">
        <f>+GE167/GE168</f>
        <v/>
      </c>
      <c r="GE167" s="345">
        <f>SUM(GF167:GM167)</f>
        <v/>
      </c>
      <c r="GF167" s="346" t="n"/>
      <c r="GG167" s="346" t="n"/>
      <c r="GH167" s="346" t="n"/>
      <c r="GI167" s="346" t="n"/>
      <c r="GJ167" s="346" t="n"/>
      <c r="GK167" s="346" t="n"/>
      <c r="GL167" s="346" t="n"/>
      <c r="GM167" s="347" t="n"/>
      <c r="GN167" s="324" t="n"/>
      <c r="GO167" s="343">
        <f>+$A167</f>
        <v/>
      </c>
      <c r="GP167" s="339">
        <f>SUM(GQ167:GX167)</f>
        <v/>
      </c>
      <c r="GQ167" s="2582">
        <f>+GF167/GE167</f>
        <v/>
      </c>
      <c r="GR167" s="2582">
        <f>+GG167/GE167</f>
        <v/>
      </c>
      <c r="GS167" s="2582">
        <f>+GH167/GE167</f>
        <v/>
      </c>
      <c r="GT167" s="2582">
        <f>+GI167/GE167</f>
        <v/>
      </c>
      <c r="GU167" s="2582">
        <f>+GJ167/GE167</f>
        <v/>
      </c>
      <c r="GV167" s="2582">
        <f>+GK167/GE167</f>
        <v/>
      </c>
      <c r="GW167" s="2582">
        <f>+GL167/GE167</f>
        <v/>
      </c>
      <c r="GX167" s="2584">
        <f>+GM167/GE167</f>
        <v/>
      </c>
      <c r="GZ167" s="343" t="inlineStr">
        <is>
          <t>WORKERS COMP</t>
        </is>
      </c>
      <c r="HA167" s="344">
        <f>+HB167/HB168</f>
        <v/>
      </c>
      <c r="HB167" s="345">
        <f>SUM(HC167:HJ167)</f>
        <v/>
      </c>
      <c r="HC167" s="346" t="n"/>
      <c r="HD167" s="346" t="n"/>
      <c r="HE167" s="346" t="n"/>
      <c r="HF167" s="346" t="n"/>
      <c r="HG167" s="346" t="n"/>
      <c r="HH167" s="346" t="n"/>
      <c r="HI167" s="346" t="n"/>
      <c r="HJ167" s="347" t="n"/>
      <c r="HK167" s="324" t="n"/>
      <c r="HL167" s="343">
        <f>+$A167</f>
        <v/>
      </c>
      <c r="HM167" s="339">
        <f>SUM(HN167:HU167)</f>
        <v/>
      </c>
      <c r="HN167" s="2582">
        <f>+HC167/HB167</f>
        <v/>
      </c>
      <c r="HO167" s="2582">
        <f>+HD167/HB167</f>
        <v/>
      </c>
      <c r="HP167" s="2582">
        <f>+HE167/HB167</f>
        <v/>
      </c>
      <c r="HQ167" s="2582">
        <f>+HF167/HB167</f>
        <v/>
      </c>
      <c r="HR167" s="2582">
        <f>+HG167/HB167</f>
        <v/>
      </c>
      <c r="HS167" s="2582">
        <f>+HH167/HB167</f>
        <v/>
      </c>
      <c r="HT167" s="2582">
        <f>+HI167/HB167</f>
        <v/>
      </c>
      <c r="HU167" s="2584">
        <f>+HJ167/HB167</f>
        <v/>
      </c>
      <c r="HW167" s="343" t="inlineStr">
        <is>
          <t>WORKERS COMP</t>
        </is>
      </c>
      <c r="HX167" s="344">
        <f>+HY167/HY168</f>
        <v/>
      </c>
      <c r="HY167" s="345">
        <f>SUM(HZ167:IG167)</f>
        <v/>
      </c>
      <c r="HZ167" s="346" t="n"/>
      <c r="IA167" s="346" t="n"/>
      <c r="IB167" s="346" t="n"/>
      <c r="IC167" s="346" t="n"/>
      <c r="ID167" s="346" t="n"/>
      <c r="IE167" s="346" t="n"/>
      <c r="IF167" s="346" t="n"/>
      <c r="IG167" s="347" t="n"/>
      <c r="IH167" s="324" t="n"/>
      <c r="II167" s="343">
        <f>+$A167</f>
        <v/>
      </c>
      <c r="IJ167" s="339">
        <f>SUM(IK167:IR167)</f>
        <v/>
      </c>
      <c r="IK167" s="2582">
        <f>+HZ167/HY167</f>
        <v/>
      </c>
      <c r="IL167" s="2582">
        <f>+IA167/HY167</f>
        <v/>
      </c>
      <c r="IM167" s="2582">
        <f>+IB167/HY167</f>
        <v/>
      </c>
      <c r="IN167" s="2582">
        <f>+IC167/HY167</f>
        <v/>
      </c>
      <c r="IO167" s="2582">
        <f>+ID167/HY167</f>
        <v/>
      </c>
      <c r="IP167" s="2582">
        <f>+IE167/HY167</f>
        <v/>
      </c>
      <c r="IQ167" s="2582">
        <f>+IF167/HY167</f>
        <v/>
      </c>
      <c r="IR167" s="2584">
        <f>+IG167/HY167</f>
        <v/>
      </c>
      <c r="IT167" s="343" t="inlineStr">
        <is>
          <t>WORKERS COMP</t>
        </is>
      </c>
      <c r="IU167" s="344">
        <f>+IV167/IV168</f>
        <v/>
      </c>
      <c r="IV167" s="345">
        <f>SUM(IW167:JD167)</f>
        <v/>
      </c>
      <c r="IW167" s="346" t="n"/>
      <c r="IX167" s="346" t="n"/>
      <c r="IY167" s="346" t="n"/>
      <c r="IZ167" s="346" t="n"/>
      <c r="JA167" s="346" t="n"/>
      <c r="JB167" s="346" t="n"/>
      <c r="JC167" s="346" t="n"/>
      <c r="JD167" s="347" t="n"/>
      <c r="JE167" s="324" t="n"/>
      <c r="JF167" s="343">
        <f>+$A167</f>
        <v/>
      </c>
      <c r="JG167" s="339">
        <f>SUM(JH167:JO167)</f>
        <v/>
      </c>
      <c r="JH167" s="2582">
        <f>+IW167/IV167</f>
        <v/>
      </c>
      <c r="JI167" s="2582">
        <f>+IX167/IV167</f>
        <v/>
      </c>
      <c r="JJ167" s="2582">
        <f>+IY167/IV167</f>
        <v/>
      </c>
      <c r="JK167" s="2582">
        <f>+IZ167/IV167</f>
        <v/>
      </c>
      <c r="JL167" s="2582">
        <f>+JA167/IV167</f>
        <v/>
      </c>
      <c r="JM167" s="2582">
        <f>+JB167/IV167</f>
        <v/>
      </c>
      <c r="JN167" s="2582">
        <f>+JC167/IV167</f>
        <v/>
      </c>
      <c r="JO167" s="2584">
        <f>+JD167/IV167</f>
        <v/>
      </c>
      <c r="JQ167" s="343" t="inlineStr">
        <is>
          <t>WORKERS COMP</t>
        </is>
      </c>
      <c r="JR167" s="344">
        <f>+JS167/JS168</f>
        <v/>
      </c>
      <c r="JS167" s="345">
        <f>SUM(JT167:KA167)</f>
        <v/>
      </c>
      <c r="JT167" s="346" t="n"/>
      <c r="JU167" s="346" t="n"/>
      <c r="JV167" s="346" t="n"/>
      <c r="JW167" s="346" t="n"/>
      <c r="JX167" s="346" t="n"/>
      <c r="JY167" s="346" t="n"/>
      <c r="JZ167" s="346" t="n"/>
      <c r="KA167" s="347" t="n"/>
      <c r="KB167" s="324" t="n"/>
      <c r="KC167" s="343">
        <f>+$A167</f>
        <v/>
      </c>
      <c r="KD167" s="339">
        <f>SUM(KE167:KL167)</f>
        <v/>
      </c>
      <c r="KE167" s="2582">
        <f>+JT167/JS167</f>
        <v/>
      </c>
      <c r="KF167" s="2582">
        <f>+JU167/JS167</f>
        <v/>
      </c>
      <c r="KG167" s="2582">
        <f>+JV167/JS167</f>
        <v/>
      </c>
      <c r="KH167" s="2582">
        <f>+JW167/JS167</f>
        <v/>
      </c>
      <c r="KI167" s="2582">
        <f>+JX167/JS167</f>
        <v/>
      </c>
      <c r="KJ167" s="2582">
        <f>+JY167/JS167</f>
        <v/>
      </c>
      <c r="KK167" s="2582">
        <f>+JZ167/JS167</f>
        <v/>
      </c>
      <c r="KL167" s="2584">
        <f>+KA167/JS167</f>
        <v/>
      </c>
    </row>
    <row r="168">
      <c r="A168" s="1461" t="inlineStr">
        <is>
          <t>TOTAL</t>
        </is>
      </c>
      <c r="B168" s="1462">
        <f>SUM(B156:B167)</f>
        <v/>
      </c>
      <c r="C168" s="1463">
        <f>SUM(C156:C167)</f>
        <v/>
      </c>
      <c r="D168" s="1464">
        <f>SUM(D156:D167)</f>
        <v/>
      </c>
      <c r="E168" s="1464">
        <f>SUM(E156:E167)</f>
        <v/>
      </c>
      <c r="F168" s="1464">
        <f>SUM(F156:F167)</f>
        <v/>
      </c>
      <c r="G168" s="1464">
        <f>SUM(G156:G167)</f>
        <v/>
      </c>
      <c r="H168" s="1464">
        <f>SUM(H156:H167)</f>
        <v/>
      </c>
      <c r="I168" s="1464">
        <f>SUM(I156:I167)</f>
        <v/>
      </c>
      <c r="J168" s="1464">
        <f>SUM(J156:J167)</f>
        <v/>
      </c>
      <c r="K168" s="1465">
        <f>SUM(K156:K167)</f>
        <v/>
      </c>
      <c r="L168" s="324" t="n"/>
      <c r="M168" s="1461" t="inlineStr">
        <is>
          <t>TOTAL</t>
        </is>
      </c>
      <c r="N168" s="1466">
        <f>SUM(O168:V168)</f>
        <v/>
      </c>
      <c r="O168" s="2585">
        <f>+D168/$C168</f>
        <v/>
      </c>
      <c r="P168" s="2585">
        <f>+E168/$C168</f>
        <v/>
      </c>
      <c r="Q168" s="2585">
        <f>+F168/$C168</f>
        <v/>
      </c>
      <c r="R168" s="2585">
        <f>+G168/$C168</f>
        <v/>
      </c>
      <c r="S168" s="2585">
        <f>+H168/$C168</f>
        <v/>
      </c>
      <c r="T168" s="2585">
        <f>+I168/$C168</f>
        <v/>
      </c>
      <c r="U168" s="2585">
        <f>+J168/$C168</f>
        <v/>
      </c>
      <c r="V168" s="2586">
        <f>+K168/$C168</f>
        <v/>
      </c>
      <c r="X168" s="1461" t="inlineStr">
        <is>
          <t>TOTAL</t>
        </is>
      </c>
      <c r="Y168" s="1462">
        <f>SUM(Y156:Y167)</f>
        <v/>
      </c>
      <c r="Z168" s="1463">
        <f>SUM(Z156:Z167)</f>
        <v/>
      </c>
      <c r="AA168" s="1464">
        <f>SUM(AA156:AA167)</f>
        <v/>
      </c>
      <c r="AB168" s="1464">
        <f>SUM(AB156:AB167)</f>
        <v/>
      </c>
      <c r="AC168" s="1464">
        <f>SUM(AC156:AC167)</f>
        <v/>
      </c>
      <c r="AD168" s="1464">
        <f>SUM(AD156:AD167)</f>
        <v/>
      </c>
      <c r="AE168" s="1464">
        <f>SUM(AE156:AE167)</f>
        <v/>
      </c>
      <c r="AF168" s="1464">
        <f>SUM(AF156:AF167)</f>
        <v/>
      </c>
      <c r="AG168" s="1464">
        <f>SUM(AG156:AG167)</f>
        <v/>
      </c>
      <c r="AH168" s="1465">
        <f>SUM(AH156:AH167)</f>
        <v/>
      </c>
      <c r="AI168" s="324" t="n"/>
      <c r="AJ168" s="1461" t="inlineStr">
        <is>
          <t>TOTAL</t>
        </is>
      </c>
      <c r="AK168" s="1466">
        <f>SUM(AL168:AS168)</f>
        <v/>
      </c>
      <c r="AL168" s="2585">
        <f>+AA168/Z168</f>
        <v/>
      </c>
      <c r="AM168" s="2585">
        <f>+AB168/Z168</f>
        <v/>
      </c>
      <c r="AN168" s="2585">
        <f>+AC168/Z168</f>
        <v/>
      </c>
      <c r="AO168" s="2585">
        <f>+AD168/Z168</f>
        <v/>
      </c>
      <c r="AP168" s="2585">
        <f>+AE168/Z168</f>
        <v/>
      </c>
      <c r="AQ168" s="2585">
        <f>+AF168/Z168</f>
        <v/>
      </c>
      <c r="AR168" s="2585">
        <f>+AG168/Z168</f>
        <v/>
      </c>
      <c r="AS168" s="2586">
        <f>+AH168/Z168</f>
        <v/>
      </c>
      <c r="AU168" s="1461" t="inlineStr">
        <is>
          <t>TOTAL</t>
        </is>
      </c>
      <c r="AV168" s="1462">
        <f>SUM(AV156:AV167)</f>
        <v/>
      </c>
      <c r="AW168" s="1463">
        <f>SUM(AW156:AW167)</f>
        <v/>
      </c>
      <c r="AX168" s="1464">
        <f>SUM(AX156:AX167)</f>
        <v/>
      </c>
      <c r="AY168" s="1464">
        <f>SUM(AY156:AY167)</f>
        <v/>
      </c>
      <c r="AZ168" s="1464">
        <f>SUM(AZ156:AZ167)</f>
        <v/>
      </c>
      <c r="BA168" s="1464">
        <f>SUM(BA156:BA167)</f>
        <v/>
      </c>
      <c r="BB168" s="1464">
        <f>SUM(BB156:BB167)</f>
        <v/>
      </c>
      <c r="BC168" s="1464">
        <f>SUM(BC156:BC167)</f>
        <v/>
      </c>
      <c r="BD168" s="1464">
        <f>SUM(BD156:BD167)</f>
        <v/>
      </c>
      <c r="BE168" s="1465">
        <f>SUM(BE156:BE167)</f>
        <v/>
      </c>
      <c r="BF168" s="324" t="n"/>
      <c r="BG168" s="1461" t="inlineStr">
        <is>
          <t>TOTAL</t>
        </is>
      </c>
      <c r="BH168" s="1466">
        <f>SUM(BI168:BP168)</f>
        <v/>
      </c>
      <c r="BI168" s="2585">
        <f>+AX168/AW168</f>
        <v/>
      </c>
      <c r="BJ168" s="2585">
        <f>+AY168/AW168</f>
        <v/>
      </c>
      <c r="BK168" s="2585">
        <f>+AZ168/AW168</f>
        <v/>
      </c>
      <c r="BL168" s="2585">
        <f>+BA168/AW168</f>
        <v/>
      </c>
      <c r="BM168" s="2585">
        <f>+BB168/AW168</f>
        <v/>
      </c>
      <c r="BN168" s="2585">
        <f>+BC168/AW168</f>
        <v/>
      </c>
      <c r="BO168" s="2585">
        <f>+BD168/AW168</f>
        <v/>
      </c>
      <c r="BP168" s="2586">
        <f>+BE168/AW168</f>
        <v/>
      </c>
      <c r="BR168" s="1461" t="inlineStr">
        <is>
          <t>TOTAL</t>
        </is>
      </c>
      <c r="BS168" s="1462">
        <f>SUM(BS156:BS167)</f>
        <v/>
      </c>
      <c r="BT168" s="1463">
        <f>SUM(BT156:BT167)</f>
        <v/>
      </c>
      <c r="BU168" s="1464">
        <f>SUM(BU156:BU167)</f>
        <v/>
      </c>
      <c r="BV168" s="1464">
        <f>SUM(BV156:BV167)</f>
        <v/>
      </c>
      <c r="BW168" s="1464">
        <f>SUM(BW156:BW167)</f>
        <v/>
      </c>
      <c r="BX168" s="1464">
        <f>SUM(BX156:BX167)</f>
        <v/>
      </c>
      <c r="BY168" s="1464">
        <f>SUM(BY156:BY167)</f>
        <v/>
      </c>
      <c r="BZ168" s="1464">
        <f>SUM(BZ156:BZ167)</f>
        <v/>
      </c>
      <c r="CA168" s="1464">
        <f>SUM(CA156:CA167)</f>
        <v/>
      </c>
      <c r="CB168" s="1465">
        <f>SUM(CB156:CB167)</f>
        <v/>
      </c>
      <c r="CC168" s="324" t="n"/>
      <c r="CD168" s="1461" t="inlineStr">
        <is>
          <t>TOTAL</t>
        </is>
      </c>
      <c r="CE168" s="1466">
        <f>SUM(CF168:CM168)</f>
        <v/>
      </c>
      <c r="CF168" s="2585">
        <f>+BU168/BT168</f>
        <v/>
      </c>
      <c r="CG168" s="2585">
        <f>+BV168/BT168</f>
        <v/>
      </c>
      <c r="CH168" s="2585">
        <f>+BW168/BT168</f>
        <v/>
      </c>
      <c r="CI168" s="2585">
        <f>+BX168/BT168</f>
        <v/>
      </c>
      <c r="CJ168" s="2585">
        <f>+BY168/BT168</f>
        <v/>
      </c>
      <c r="CK168" s="2585">
        <f>+BZ168/BT168</f>
        <v/>
      </c>
      <c r="CL168" s="2585">
        <f>+CA168/BT168</f>
        <v/>
      </c>
      <c r="CM168" s="2586">
        <f>+CB168/BT168</f>
        <v/>
      </c>
      <c r="CO168" s="1461" t="inlineStr">
        <is>
          <t>TOTAL</t>
        </is>
      </c>
      <c r="CP168" s="1462">
        <f>SUM(CP156:CP167)</f>
        <v/>
      </c>
      <c r="CQ168" s="1463">
        <f>SUM(CQ156:CQ167)</f>
        <v/>
      </c>
      <c r="CR168" s="1464">
        <f>SUM(CR156:CR167)</f>
        <v/>
      </c>
      <c r="CS168" s="1464">
        <f>SUM(CS156:CS167)</f>
        <v/>
      </c>
      <c r="CT168" s="1464">
        <f>SUM(CT156:CT167)</f>
        <v/>
      </c>
      <c r="CU168" s="1464">
        <f>SUM(CU156:CU167)</f>
        <v/>
      </c>
      <c r="CV168" s="1464">
        <f>SUM(CV156:CV167)</f>
        <v/>
      </c>
      <c r="CW168" s="1464">
        <f>SUM(CW156:CW167)</f>
        <v/>
      </c>
      <c r="CX168" s="1464">
        <f>SUM(CX156:CX167)</f>
        <v/>
      </c>
      <c r="CY168" s="1465">
        <f>SUM(CY156:CY167)</f>
        <v/>
      </c>
      <c r="CZ168" s="324" t="n"/>
      <c r="DA168" s="1461" t="inlineStr">
        <is>
          <t>TOTAL</t>
        </is>
      </c>
      <c r="DB168" s="1466">
        <f>SUM(DC168:DJ168)</f>
        <v/>
      </c>
      <c r="DC168" s="2585">
        <f>+CR168/CQ168</f>
        <v/>
      </c>
      <c r="DD168" s="2585">
        <f>+CS168/CQ168</f>
        <v/>
      </c>
      <c r="DE168" s="2585">
        <f>+CT168/CQ168</f>
        <v/>
      </c>
      <c r="DF168" s="2585">
        <f>+CU168/CQ168</f>
        <v/>
      </c>
      <c r="DG168" s="2585">
        <f>+CV168/CQ168</f>
        <v/>
      </c>
      <c r="DH168" s="2585">
        <f>+CW168/CQ168</f>
        <v/>
      </c>
      <c r="DI168" s="2585">
        <f>+CX168/CQ168</f>
        <v/>
      </c>
      <c r="DJ168" s="2586">
        <f>+CY168/CQ168</f>
        <v/>
      </c>
      <c r="DL168" s="1461" t="inlineStr">
        <is>
          <t>TOTAL</t>
        </is>
      </c>
      <c r="DM168" s="1462">
        <f>SUM(DM156:DM167)</f>
        <v/>
      </c>
      <c r="DN168" s="1463">
        <f>SUM(DN156:DN167)</f>
        <v/>
      </c>
      <c r="DO168" s="1464">
        <f>SUM(DO156:DO167)</f>
        <v/>
      </c>
      <c r="DP168" s="1464">
        <f>SUM(DP156:DP167)</f>
        <v/>
      </c>
      <c r="DQ168" s="1464">
        <f>SUM(DQ156:DQ167)</f>
        <v/>
      </c>
      <c r="DR168" s="1464">
        <f>SUM(DR156:DR167)</f>
        <v/>
      </c>
      <c r="DS168" s="1464">
        <f>SUM(DS156:DS167)</f>
        <v/>
      </c>
      <c r="DT168" s="1464">
        <f>SUM(DT156:DT167)</f>
        <v/>
      </c>
      <c r="DU168" s="1464">
        <f>SUM(DU156:DU167)</f>
        <v/>
      </c>
      <c r="DV168" s="1465">
        <f>SUM(DV156:DV167)</f>
        <v/>
      </c>
      <c r="DW168" s="324" t="n"/>
      <c r="DX168" s="1461" t="inlineStr">
        <is>
          <t>TOTAL</t>
        </is>
      </c>
      <c r="DY168" s="1466">
        <f>SUM(DZ168:EG168)</f>
        <v/>
      </c>
      <c r="DZ168" s="2585">
        <f>+DO168/DN168</f>
        <v/>
      </c>
      <c r="EA168" s="2585">
        <f>+DP168/DN168</f>
        <v/>
      </c>
      <c r="EB168" s="2585">
        <f>+DQ168/DN168</f>
        <v/>
      </c>
      <c r="EC168" s="2585">
        <f>+DR168/DN168</f>
        <v/>
      </c>
      <c r="ED168" s="2585">
        <f>+DS168/DN168</f>
        <v/>
      </c>
      <c r="EE168" s="2585">
        <f>+DT168/DN168</f>
        <v/>
      </c>
      <c r="EF168" s="2585">
        <f>+DU168/DN168</f>
        <v/>
      </c>
      <c r="EG168" s="2586">
        <f>+DV168/DN168</f>
        <v/>
      </c>
      <c r="EI168" s="1461" t="inlineStr">
        <is>
          <t>TOTAL</t>
        </is>
      </c>
      <c r="EJ168" s="1462">
        <f>SUM(EJ156:EJ167)</f>
        <v/>
      </c>
      <c r="EK168" s="1463">
        <f>SUM(EK156:EK167)</f>
        <v/>
      </c>
      <c r="EL168" s="1464">
        <f>SUM(EL156:EL167)</f>
        <v/>
      </c>
      <c r="EM168" s="1464">
        <f>SUM(EM156:EM167)</f>
        <v/>
      </c>
      <c r="EN168" s="1464">
        <f>SUM(EN156:EN167)</f>
        <v/>
      </c>
      <c r="EO168" s="1464">
        <f>SUM(EO156:EO167)</f>
        <v/>
      </c>
      <c r="EP168" s="1464">
        <f>SUM(EP156:EP167)</f>
        <v/>
      </c>
      <c r="EQ168" s="1464">
        <f>SUM(EQ156:EQ167)</f>
        <v/>
      </c>
      <c r="ER168" s="1464">
        <f>SUM(ER156:ER167)</f>
        <v/>
      </c>
      <c r="ES168" s="1465">
        <f>SUM(ES156:ES167)</f>
        <v/>
      </c>
      <c r="ET168" s="324" t="n"/>
      <c r="EU168" s="1461" t="inlineStr">
        <is>
          <t>TOTAL</t>
        </is>
      </c>
      <c r="EV168" s="1466">
        <f>SUM(EW168:FD168)</f>
        <v/>
      </c>
      <c r="EW168" s="2585">
        <f>+EL168/EK168</f>
        <v/>
      </c>
      <c r="EX168" s="2585">
        <f>+EM168/EK168</f>
        <v/>
      </c>
      <c r="EY168" s="2585">
        <f>+EN168/EK168</f>
        <v/>
      </c>
      <c r="EZ168" s="2585">
        <f>+EO168/EK168</f>
        <v/>
      </c>
      <c r="FA168" s="2585">
        <f>+EP168/EK168</f>
        <v/>
      </c>
      <c r="FB168" s="2585">
        <f>+EQ168/EK168</f>
        <v/>
      </c>
      <c r="FC168" s="2585">
        <f>+ER168/EK168</f>
        <v/>
      </c>
      <c r="FD168" s="2586">
        <f>+ES168/EK168</f>
        <v/>
      </c>
      <c r="FF168" s="1461" t="inlineStr">
        <is>
          <t>TOTAL</t>
        </is>
      </c>
      <c r="FG168" s="1462">
        <f>SUM(FG156:FG167)</f>
        <v/>
      </c>
      <c r="FH168" s="1463">
        <f>SUM(FH156:FH167)</f>
        <v/>
      </c>
      <c r="FI168" s="1464">
        <f>SUM(FI156:FI167)</f>
        <v/>
      </c>
      <c r="FJ168" s="1464">
        <f>SUM(FJ156:FJ167)</f>
        <v/>
      </c>
      <c r="FK168" s="1464">
        <f>SUM(FK156:FK167)</f>
        <v/>
      </c>
      <c r="FL168" s="1464">
        <f>SUM(FL156:FL167)</f>
        <v/>
      </c>
      <c r="FM168" s="1464">
        <f>SUM(FM156:FM167)</f>
        <v/>
      </c>
      <c r="FN168" s="1464">
        <f>SUM(FN156:FN167)</f>
        <v/>
      </c>
      <c r="FO168" s="1464">
        <f>SUM(FO156:FO167)</f>
        <v/>
      </c>
      <c r="FP168" s="1465">
        <f>SUM(FP156:FP167)</f>
        <v/>
      </c>
      <c r="FQ168" s="324" t="n"/>
      <c r="FR168" s="1461" t="inlineStr">
        <is>
          <t>TOTAL</t>
        </is>
      </c>
      <c r="FS168" s="1466">
        <f>SUM(FT168:GA168)</f>
        <v/>
      </c>
      <c r="FT168" s="2585">
        <f>+FI168/FH168</f>
        <v/>
      </c>
      <c r="FU168" s="2585">
        <f>+FJ168/FH168</f>
        <v/>
      </c>
      <c r="FV168" s="2585">
        <f>+FK168/FH168</f>
        <v/>
      </c>
      <c r="FW168" s="2585">
        <f>+FL168/FH168</f>
        <v/>
      </c>
      <c r="FX168" s="2585">
        <f>+FM168/FH168</f>
        <v/>
      </c>
      <c r="FY168" s="2585">
        <f>+FN168/FH168</f>
        <v/>
      </c>
      <c r="FZ168" s="2585">
        <f>+FO168/FH168</f>
        <v/>
      </c>
      <c r="GA168" s="2586">
        <f>+FP168/FH168</f>
        <v/>
      </c>
      <c r="GC168" s="1461" t="inlineStr">
        <is>
          <t>TOTAL</t>
        </is>
      </c>
      <c r="GD168" s="1462">
        <f>SUM(GD156:GD167)</f>
        <v/>
      </c>
      <c r="GE168" s="1463">
        <f>SUM(GE156:GE167)</f>
        <v/>
      </c>
      <c r="GF168" s="1464">
        <f>SUM(GF156:GF167)</f>
        <v/>
      </c>
      <c r="GG168" s="1464">
        <f>SUM(GG156:GG167)</f>
        <v/>
      </c>
      <c r="GH168" s="1464">
        <f>SUM(GH156:GH167)</f>
        <v/>
      </c>
      <c r="GI168" s="1464">
        <f>SUM(GI156:GI167)</f>
        <v/>
      </c>
      <c r="GJ168" s="1464">
        <f>SUM(GJ156:GJ167)</f>
        <v/>
      </c>
      <c r="GK168" s="1464">
        <f>SUM(GK156:GK167)</f>
        <v/>
      </c>
      <c r="GL168" s="1464">
        <f>SUM(GL156:GL167)</f>
        <v/>
      </c>
      <c r="GM168" s="1465">
        <f>SUM(GM156:GM167)</f>
        <v/>
      </c>
      <c r="GN168" s="324" t="n"/>
      <c r="GO168" s="1461" t="inlineStr">
        <is>
          <t>TOTAL</t>
        </is>
      </c>
      <c r="GP168" s="1466">
        <f>SUM(GQ168:GX168)</f>
        <v/>
      </c>
      <c r="GQ168" s="2585">
        <f>+GF168/GE168</f>
        <v/>
      </c>
      <c r="GR168" s="2585">
        <f>+GG168/GE168</f>
        <v/>
      </c>
      <c r="GS168" s="2585">
        <f>+GH168/GE168</f>
        <v/>
      </c>
      <c r="GT168" s="2585">
        <f>+GI168/GE168</f>
        <v/>
      </c>
      <c r="GU168" s="2585">
        <f>+GJ168/GE168</f>
        <v/>
      </c>
      <c r="GV168" s="2585">
        <f>+GK168/GE168</f>
        <v/>
      </c>
      <c r="GW168" s="2585">
        <f>+GL168/GE168</f>
        <v/>
      </c>
      <c r="GX168" s="2586">
        <f>+GM168/GE168</f>
        <v/>
      </c>
      <c r="GZ168" s="1461" t="inlineStr">
        <is>
          <t>TOTAL</t>
        </is>
      </c>
      <c r="HA168" s="1462">
        <f>SUM(HA156:HA167)</f>
        <v/>
      </c>
      <c r="HB168" s="1463">
        <f>SUM(HB156:HB167)</f>
        <v/>
      </c>
      <c r="HC168" s="1464">
        <f>SUM(HC156:HC167)</f>
        <v/>
      </c>
      <c r="HD168" s="1464">
        <f>SUM(HD156:HD167)</f>
        <v/>
      </c>
      <c r="HE168" s="1464">
        <f>SUM(HE156:HE167)</f>
        <v/>
      </c>
      <c r="HF168" s="1464">
        <f>SUM(HF156:HF167)</f>
        <v/>
      </c>
      <c r="HG168" s="1464">
        <f>SUM(HG156:HG167)</f>
        <v/>
      </c>
      <c r="HH168" s="1464">
        <f>SUM(HH156:HH167)</f>
        <v/>
      </c>
      <c r="HI168" s="1464">
        <f>SUM(HI156:HI167)</f>
        <v/>
      </c>
      <c r="HJ168" s="1465">
        <f>SUM(HJ156:HJ167)</f>
        <v/>
      </c>
      <c r="HK168" s="324" t="n"/>
      <c r="HL168" s="1461" t="inlineStr">
        <is>
          <t>TOTAL</t>
        </is>
      </c>
      <c r="HM168" s="1466">
        <f>SUM(HN168:HU168)</f>
        <v/>
      </c>
      <c r="HN168" s="2585">
        <f>+HC168/HB168</f>
        <v/>
      </c>
      <c r="HO168" s="2585">
        <f>+HD168/HB168</f>
        <v/>
      </c>
      <c r="HP168" s="2585">
        <f>+HE168/HB168</f>
        <v/>
      </c>
      <c r="HQ168" s="2585">
        <f>+HF168/HB168</f>
        <v/>
      </c>
      <c r="HR168" s="2585">
        <f>+HG168/HB168</f>
        <v/>
      </c>
      <c r="HS168" s="2585">
        <f>+HH168/HB168</f>
        <v/>
      </c>
      <c r="HT168" s="2585">
        <f>+HI168/HB168</f>
        <v/>
      </c>
      <c r="HU168" s="2586">
        <f>+HJ168/HB168</f>
        <v/>
      </c>
      <c r="HW168" s="1461" t="inlineStr">
        <is>
          <t>TOTAL</t>
        </is>
      </c>
      <c r="HX168" s="1462">
        <f>SUM(HX156:HX167)</f>
        <v/>
      </c>
      <c r="HY168" s="1463">
        <f>SUM(HY156:HY167)</f>
        <v/>
      </c>
      <c r="HZ168" s="1464">
        <f>SUM(HZ156:HZ167)</f>
        <v/>
      </c>
      <c r="IA168" s="1464">
        <f>SUM(IA156:IA167)</f>
        <v/>
      </c>
      <c r="IB168" s="1464">
        <f>SUM(IB156:IB167)</f>
        <v/>
      </c>
      <c r="IC168" s="1464">
        <f>SUM(IC156:IC167)</f>
        <v/>
      </c>
      <c r="ID168" s="1464">
        <f>SUM(ID156:ID167)</f>
        <v/>
      </c>
      <c r="IE168" s="1464">
        <f>SUM(IE156:IE167)</f>
        <v/>
      </c>
      <c r="IF168" s="1464">
        <f>SUM(IF156:IF167)</f>
        <v/>
      </c>
      <c r="IG168" s="1465">
        <f>SUM(IG156:IG167)</f>
        <v/>
      </c>
      <c r="IH168" s="324" t="n"/>
      <c r="II168" s="1461" t="inlineStr">
        <is>
          <t>TOTAL</t>
        </is>
      </c>
      <c r="IJ168" s="1466">
        <f>SUM(IK168:IR168)</f>
        <v/>
      </c>
      <c r="IK168" s="2585">
        <f>+HZ168/HY168</f>
        <v/>
      </c>
      <c r="IL168" s="2585">
        <f>+IA168/HY168</f>
        <v/>
      </c>
      <c r="IM168" s="2585">
        <f>+IB168/HY168</f>
        <v/>
      </c>
      <c r="IN168" s="2585">
        <f>+IC168/HY168</f>
        <v/>
      </c>
      <c r="IO168" s="2585">
        <f>+ID168/HY168</f>
        <v/>
      </c>
      <c r="IP168" s="2585">
        <f>+IE168/HY168</f>
        <v/>
      </c>
      <c r="IQ168" s="2585">
        <f>+IF168/HY168</f>
        <v/>
      </c>
      <c r="IR168" s="2586">
        <f>+IG168/HY168</f>
        <v/>
      </c>
      <c r="IT168" s="1461" t="inlineStr">
        <is>
          <t>TOTAL</t>
        </is>
      </c>
      <c r="IU168" s="1462">
        <f>SUM(IU156:IU167)</f>
        <v/>
      </c>
      <c r="IV168" s="1463">
        <f>SUM(IV156:IV167)</f>
        <v/>
      </c>
      <c r="IW168" s="1464">
        <f>SUM(IW156:IW167)</f>
        <v/>
      </c>
      <c r="IX168" s="1464">
        <f>SUM(IX156:IX167)</f>
        <v/>
      </c>
      <c r="IY168" s="1464">
        <f>SUM(IY156:IY167)</f>
        <v/>
      </c>
      <c r="IZ168" s="1464">
        <f>SUM(IZ156:IZ167)</f>
        <v/>
      </c>
      <c r="JA168" s="1464">
        <f>SUM(JA156:JA167)</f>
        <v/>
      </c>
      <c r="JB168" s="1464">
        <f>SUM(JB156:JB167)</f>
        <v/>
      </c>
      <c r="JC168" s="1464">
        <f>SUM(JC156:JC167)</f>
        <v/>
      </c>
      <c r="JD168" s="1465">
        <f>SUM(JD156:JD167)</f>
        <v/>
      </c>
      <c r="JE168" s="324" t="n"/>
      <c r="JF168" s="1461" t="inlineStr">
        <is>
          <t>TOTAL</t>
        </is>
      </c>
      <c r="JG168" s="1466">
        <f>SUM(JH168:JO168)</f>
        <v/>
      </c>
      <c r="JH168" s="2585">
        <f>+IW168/IV168</f>
        <v/>
      </c>
      <c r="JI168" s="2585">
        <f>+IX168/IV168</f>
        <v/>
      </c>
      <c r="JJ168" s="2585">
        <f>+IY168/IV168</f>
        <v/>
      </c>
      <c r="JK168" s="2585">
        <f>+IZ168/IV168</f>
        <v/>
      </c>
      <c r="JL168" s="2585">
        <f>+JA168/IV168</f>
        <v/>
      </c>
      <c r="JM168" s="2585">
        <f>+JB168/IV168</f>
        <v/>
      </c>
      <c r="JN168" s="2585">
        <f>+JC168/IV168</f>
        <v/>
      </c>
      <c r="JO168" s="2586">
        <f>+JD168/IV168</f>
        <v/>
      </c>
      <c r="JQ168" s="1461" t="inlineStr">
        <is>
          <t>TOTAL</t>
        </is>
      </c>
      <c r="JR168" s="1462">
        <f>SUM(JR156:JR167)</f>
        <v/>
      </c>
      <c r="JS168" s="1463">
        <f>SUM(JS156:JS167)</f>
        <v/>
      </c>
      <c r="JT168" s="1464">
        <f>SUM(JT156:JT167)</f>
        <v/>
      </c>
      <c r="JU168" s="1464">
        <f>SUM(JU156:JU167)</f>
        <v/>
      </c>
      <c r="JV168" s="1464">
        <f>SUM(JV156:JV167)</f>
        <v/>
      </c>
      <c r="JW168" s="1464">
        <f>SUM(JW156:JW167)</f>
        <v/>
      </c>
      <c r="JX168" s="1464">
        <f>SUM(JX156:JX167)</f>
        <v/>
      </c>
      <c r="JY168" s="1464">
        <f>SUM(JY156:JY167)</f>
        <v/>
      </c>
      <c r="JZ168" s="1464">
        <f>SUM(JZ156:JZ167)</f>
        <v/>
      </c>
      <c r="KA168" s="1465">
        <f>SUM(KA156:KA167)</f>
        <v/>
      </c>
      <c r="KB168" s="324" t="n"/>
      <c r="KC168" s="1461" t="inlineStr">
        <is>
          <t>TOTAL</t>
        </is>
      </c>
      <c r="KD168" s="1466">
        <f>SUM(KE168:KL168)</f>
        <v/>
      </c>
      <c r="KE168" s="2585">
        <f>+JT168/JS168</f>
        <v/>
      </c>
      <c r="KF168" s="2585">
        <f>+JU168/JS168</f>
        <v/>
      </c>
      <c r="KG168" s="2585">
        <f>+JV168/JS168</f>
        <v/>
      </c>
      <c r="KH168" s="2585">
        <f>+JW168/JS168</f>
        <v/>
      </c>
      <c r="KI168" s="2585">
        <f>+JX168/JS168</f>
        <v/>
      </c>
      <c r="KJ168" s="2585">
        <f>+JY168/JS168</f>
        <v/>
      </c>
      <c r="KK168" s="2585">
        <f>+JZ168/JS168</f>
        <v/>
      </c>
      <c r="KL168" s="2586">
        <f>+KA168/JS168</f>
        <v/>
      </c>
    </row>
    <row r="169">
      <c r="A169" s="334">
        <f>EOMONTH(A155,-1)</f>
        <v/>
      </c>
      <c r="B169" s="2578" t="n"/>
      <c r="C169" s="2579" t="n"/>
      <c r="D169" s="2580" t="n"/>
      <c r="E169" s="2580" t="n"/>
      <c r="F169" s="2580" t="n"/>
      <c r="G169" s="2580" t="n"/>
      <c r="H169" s="2580" t="n"/>
      <c r="I169" s="2580" t="n"/>
      <c r="J169" s="2580" t="n"/>
      <c r="K169" s="2581" t="n"/>
      <c r="L169" s="324" t="n"/>
      <c r="M169" s="334">
        <f>EOMONTH(M155,-1)</f>
        <v/>
      </c>
      <c r="N169" s="339" t="n"/>
      <c r="O169" s="339" t="n"/>
      <c r="P169" s="340" t="n"/>
      <c r="Q169" s="340" t="n"/>
      <c r="R169" s="340" t="n"/>
      <c r="S169" s="340" t="n"/>
      <c r="T169" s="340" t="n"/>
      <c r="U169" s="340" t="n"/>
      <c r="V169" s="341" t="n"/>
      <c r="X169" s="334">
        <f>EOMONTH(X155,-1)</f>
        <v/>
      </c>
      <c r="Y169" s="2578" t="n"/>
      <c r="Z169" s="2579" t="n"/>
      <c r="AA169" s="2580" t="n"/>
      <c r="AB169" s="2580" t="n"/>
      <c r="AC169" s="2580" t="n"/>
      <c r="AD169" s="2580" t="n"/>
      <c r="AE169" s="2580" t="n"/>
      <c r="AF169" s="2580" t="n"/>
      <c r="AG169" s="2580" t="n"/>
      <c r="AH169" s="2581" t="n"/>
      <c r="AI169" s="324" t="n"/>
      <c r="AJ169" s="334">
        <f>EOMONTH(AJ155,-1)</f>
        <v/>
      </c>
      <c r="AK169" s="339" t="n"/>
      <c r="AL169" s="339" t="n"/>
      <c r="AM169" s="340" t="n"/>
      <c r="AN169" s="340" t="n"/>
      <c r="AO169" s="340" t="n"/>
      <c r="AP169" s="340" t="n"/>
      <c r="AQ169" s="340" t="n"/>
      <c r="AR169" s="340" t="n"/>
      <c r="AS169" s="341" t="n"/>
      <c r="AU169" s="334">
        <f>EOMONTH(AU155,-1)</f>
        <v/>
      </c>
      <c r="AV169" s="2578" t="n"/>
      <c r="AW169" s="2579" t="n"/>
      <c r="AX169" s="2580" t="n"/>
      <c r="AY169" s="2580" t="n"/>
      <c r="AZ169" s="2580" t="n"/>
      <c r="BA169" s="2580" t="n"/>
      <c r="BB169" s="2580" t="n"/>
      <c r="BC169" s="2580" t="n"/>
      <c r="BD169" s="2580" t="n"/>
      <c r="BE169" s="2581" t="n"/>
      <c r="BF169" s="324" t="n"/>
      <c r="BG169" s="334">
        <f>EOMONTH(BG155,-1)</f>
        <v/>
      </c>
      <c r="BH169" s="339" t="n"/>
      <c r="BI169" s="339" t="n"/>
      <c r="BJ169" s="340" t="n"/>
      <c r="BK169" s="340" t="n"/>
      <c r="BL169" s="340" t="n"/>
      <c r="BM169" s="340" t="n"/>
      <c r="BN169" s="340" t="n"/>
      <c r="BO169" s="340" t="n"/>
      <c r="BP169" s="341" t="n"/>
      <c r="BR169" s="334">
        <f>EOMONTH(BR155,-1)</f>
        <v/>
      </c>
      <c r="BS169" s="2578" t="n"/>
      <c r="BT169" s="2579" t="n"/>
      <c r="BU169" s="2580" t="n"/>
      <c r="BV169" s="2580" t="n"/>
      <c r="BW169" s="2580" t="n"/>
      <c r="BX169" s="2580" t="n"/>
      <c r="BY169" s="2580" t="n"/>
      <c r="BZ169" s="2580" t="n"/>
      <c r="CA169" s="2580" t="n"/>
      <c r="CB169" s="2581" t="n"/>
      <c r="CC169" s="324" t="n"/>
      <c r="CD169" s="334">
        <f>EOMONTH(CD155,-1)</f>
        <v/>
      </c>
      <c r="CE169" s="339" t="n"/>
      <c r="CF169" s="339" t="n"/>
      <c r="CG169" s="340" t="n"/>
      <c r="CH169" s="340" t="n"/>
      <c r="CI169" s="340" t="n"/>
      <c r="CJ169" s="340" t="n"/>
      <c r="CK169" s="340" t="n"/>
      <c r="CL169" s="340" t="n"/>
      <c r="CM169" s="341" t="n"/>
      <c r="CO169" s="334">
        <f>EOMONTH(CO155,-1)</f>
        <v/>
      </c>
      <c r="CP169" s="2578" t="n"/>
      <c r="CQ169" s="2579" t="n"/>
      <c r="CR169" s="2580" t="n"/>
      <c r="CS169" s="2580" t="n"/>
      <c r="CT169" s="2580" t="n"/>
      <c r="CU169" s="2580" t="n"/>
      <c r="CV169" s="2580" t="n"/>
      <c r="CW169" s="2580" t="n"/>
      <c r="CX169" s="2580" t="n"/>
      <c r="CY169" s="2581" t="n"/>
      <c r="CZ169" s="324" t="n"/>
      <c r="DA169" s="334">
        <f>EOMONTH(DA155,-1)</f>
        <v/>
      </c>
      <c r="DB169" s="339" t="n"/>
      <c r="DC169" s="339" t="n"/>
      <c r="DD169" s="340" t="n"/>
      <c r="DE169" s="340" t="n"/>
      <c r="DF169" s="340" t="n"/>
      <c r="DG169" s="340" t="n"/>
      <c r="DH169" s="340" t="n"/>
      <c r="DI169" s="340" t="n"/>
      <c r="DJ169" s="341" t="n"/>
      <c r="DL169" s="334">
        <f>EOMONTH(DL155,-1)</f>
        <v/>
      </c>
      <c r="DM169" s="2578" t="n"/>
      <c r="DN169" s="2579" t="n"/>
      <c r="DO169" s="2580" t="n"/>
      <c r="DP169" s="2580" t="n"/>
      <c r="DQ169" s="2580" t="n"/>
      <c r="DR169" s="2580" t="n"/>
      <c r="DS169" s="2580" t="n"/>
      <c r="DT169" s="2580" t="n"/>
      <c r="DU169" s="2580" t="n"/>
      <c r="DV169" s="2581" t="n"/>
      <c r="DW169" s="324" t="n"/>
      <c r="DX169" s="334">
        <f>EOMONTH(DX155,-1)</f>
        <v/>
      </c>
      <c r="DY169" s="339" t="n"/>
      <c r="DZ169" s="339" t="n"/>
      <c r="EA169" s="340" t="n"/>
      <c r="EB169" s="340" t="n"/>
      <c r="EC169" s="340" t="n"/>
      <c r="ED169" s="340" t="n"/>
      <c r="EE169" s="340" t="n"/>
      <c r="EF169" s="340" t="n"/>
      <c r="EG169" s="341" t="n"/>
      <c r="EI169" s="334">
        <f>EOMONTH(EI155,-1)</f>
        <v/>
      </c>
      <c r="EJ169" s="2578" t="n"/>
      <c r="EK169" s="2579" t="n"/>
      <c r="EL169" s="2580" t="n"/>
      <c r="EM169" s="2580" t="n"/>
      <c r="EN169" s="2580" t="n"/>
      <c r="EO169" s="2580" t="n"/>
      <c r="EP169" s="2580" t="n"/>
      <c r="EQ169" s="2580" t="n"/>
      <c r="ER169" s="2580" t="n"/>
      <c r="ES169" s="2581" t="n"/>
      <c r="ET169" s="324" t="n"/>
      <c r="EU169" s="334">
        <f>EOMONTH(EU155,-1)</f>
        <v/>
      </c>
      <c r="EV169" s="339" t="n"/>
      <c r="EW169" s="339" t="n"/>
      <c r="EX169" s="340" t="n"/>
      <c r="EY169" s="340" t="n"/>
      <c r="EZ169" s="340" t="n"/>
      <c r="FA169" s="340" t="n"/>
      <c r="FB169" s="340" t="n"/>
      <c r="FC169" s="340" t="n"/>
      <c r="FD169" s="341" t="n"/>
      <c r="FF169" s="334">
        <f>EOMONTH(FF155,-1)</f>
        <v/>
      </c>
      <c r="FG169" s="2578" t="n"/>
      <c r="FH169" s="2579" t="n"/>
      <c r="FI169" s="2580" t="n"/>
      <c r="FJ169" s="2580" t="n"/>
      <c r="FK169" s="2580" t="n"/>
      <c r="FL169" s="2580" t="n"/>
      <c r="FM169" s="2580" t="n"/>
      <c r="FN169" s="2580" t="n"/>
      <c r="FO169" s="2580" t="n"/>
      <c r="FP169" s="2581" t="n"/>
      <c r="FQ169" s="324" t="n"/>
      <c r="FR169" s="334">
        <f>EOMONTH(FR155,-1)</f>
        <v/>
      </c>
      <c r="FS169" s="339" t="n"/>
      <c r="FT169" s="339" t="n"/>
      <c r="FU169" s="340" t="n"/>
      <c r="FV169" s="340" t="n"/>
      <c r="FW169" s="340" t="n"/>
      <c r="FX169" s="340" t="n"/>
      <c r="FY169" s="340" t="n"/>
      <c r="FZ169" s="340" t="n"/>
      <c r="GA169" s="341" t="n"/>
      <c r="GC169" s="334">
        <f>EOMONTH(GC155,-1)</f>
        <v/>
      </c>
      <c r="GD169" s="2578" t="n"/>
      <c r="GE169" s="2579" t="n"/>
      <c r="GF169" s="2580" t="n"/>
      <c r="GG169" s="2580" t="n"/>
      <c r="GH169" s="2580" t="n"/>
      <c r="GI169" s="2580" t="n"/>
      <c r="GJ169" s="2580" t="n"/>
      <c r="GK169" s="2580" t="n"/>
      <c r="GL169" s="2580" t="n"/>
      <c r="GM169" s="2581" t="n"/>
      <c r="GN169" s="324" t="n"/>
      <c r="GO169" s="334">
        <f>EOMONTH(GO155,-1)</f>
        <v/>
      </c>
      <c r="GP169" s="339" t="n"/>
      <c r="GQ169" s="339" t="n"/>
      <c r="GR169" s="340" t="n"/>
      <c r="GS169" s="340" t="n"/>
      <c r="GT169" s="340" t="n"/>
      <c r="GU169" s="340" t="n"/>
      <c r="GV169" s="340" t="n"/>
      <c r="GW169" s="340" t="n"/>
      <c r="GX169" s="341" t="n"/>
      <c r="GZ169" s="334">
        <f>EOMONTH(GZ155,-1)</f>
        <v/>
      </c>
      <c r="HA169" s="2578" t="n"/>
      <c r="HB169" s="2579" t="n"/>
      <c r="HC169" s="2580" t="n"/>
      <c r="HD169" s="2580" t="n"/>
      <c r="HE169" s="2580" t="n"/>
      <c r="HF169" s="2580" t="n"/>
      <c r="HG169" s="2580" t="n"/>
      <c r="HH169" s="2580" t="n"/>
      <c r="HI169" s="2580" t="n"/>
      <c r="HJ169" s="2581" t="n"/>
      <c r="HK169" s="324" t="n"/>
      <c r="HL169" s="334">
        <f>EOMONTH(HL155,-1)</f>
        <v/>
      </c>
      <c r="HM169" s="339" t="n"/>
      <c r="HN169" s="339" t="n"/>
      <c r="HO169" s="340" t="n"/>
      <c r="HP169" s="340" t="n"/>
      <c r="HQ169" s="340" t="n"/>
      <c r="HR169" s="340" t="n"/>
      <c r="HS169" s="340" t="n"/>
      <c r="HT169" s="340" t="n"/>
      <c r="HU169" s="341" t="n"/>
      <c r="HW169" s="334">
        <f>EOMONTH(HW155,-1)</f>
        <v/>
      </c>
      <c r="HX169" s="2578" t="n"/>
      <c r="HY169" s="2579" t="n"/>
      <c r="HZ169" s="2580" t="n"/>
      <c r="IA169" s="2580" t="n"/>
      <c r="IB169" s="2580" t="n"/>
      <c r="IC169" s="2580" t="n"/>
      <c r="ID169" s="2580" t="n"/>
      <c r="IE169" s="2580" t="n"/>
      <c r="IF169" s="2580" t="n"/>
      <c r="IG169" s="2581" t="n"/>
      <c r="IH169" s="324" t="n"/>
      <c r="II169" s="334">
        <f>EOMONTH(II155,-1)</f>
        <v/>
      </c>
      <c r="IJ169" s="339" t="n"/>
      <c r="IK169" s="339" t="n"/>
      <c r="IL169" s="340" t="n"/>
      <c r="IM169" s="340" t="n"/>
      <c r="IN169" s="340" t="n"/>
      <c r="IO169" s="340" t="n"/>
      <c r="IP169" s="340" t="n"/>
      <c r="IQ169" s="340" t="n"/>
      <c r="IR169" s="341" t="n"/>
      <c r="IT169" s="334">
        <f>EOMONTH(IT155,-1)</f>
        <v/>
      </c>
      <c r="IU169" s="2578" t="n"/>
      <c r="IV169" s="2579" t="n"/>
      <c r="IW169" s="2580" t="n"/>
      <c r="IX169" s="2580" t="n"/>
      <c r="IY169" s="2580" t="n"/>
      <c r="IZ169" s="2580" t="n"/>
      <c r="JA169" s="2580" t="n"/>
      <c r="JB169" s="2580" t="n"/>
      <c r="JC169" s="2580" t="n"/>
      <c r="JD169" s="2581" t="n"/>
      <c r="JE169" s="324" t="n"/>
      <c r="JF169" s="334">
        <f>EOMONTH(JF155,-1)</f>
        <v/>
      </c>
      <c r="JG169" s="339" t="n"/>
      <c r="JH169" s="339" t="n"/>
      <c r="JI169" s="340" t="n"/>
      <c r="JJ169" s="340" t="n"/>
      <c r="JK169" s="340" t="n"/>
      <c r="JL169" s="340" t="n"/>
      <c r="JM169" s="340" t="n"/>
      <c r="JN169" s="340" t="n"/>
      <c r="JO169" s="341" t="n"/>
      <c r="JQ169" s="334">
        <f>EOMONTH(JQ155,-1)</f>
        <v/>
      </c>
      <c r="JR169" s="2578" t="n"/>
      <c r="JS169" s="2579" t="n"/>
      <c r="JT169" s="2580" t="n"/>
      <c r="JU169" s="2580" t="n"/>
      <c r="JV169" s="2580" t="n"/>
      <c r="JW169" s="2580" t="n"/>
      <c r="JX169" s="2580" t="n"/>
      <c r="JY169" s="2580" t="n"/>
      <c r="JZ169" s="2580" t="n"/>
      <c r="KA169" s="2581" t="n"/>
      <c r="KB169" s="324" t="n"/>
      <c r="KC169" s="334">
        <f>EOMONTH(KC155,-1)</f>
        <v/>
      </c>
      <c r="KD169" s="339" t="n"/>
      <c r="KE169" s="339" t="n"/>
      <c r="KF169" s="340" t="n"/>
      <c r="KG169" s="340" t="n"/>
      <c r="KH169" s="340" t="n"/>
      <c r="KI169" s="340" t="n"/>
      <c r="KJ169" s="340" t="n"/>
      <c r="KK169" s="340" t="n"/>
      <c r="KL169" s="341" t="n"/>
    </row>
    <row r="170">
      <c r="A170" s="343" t="inlineStr">
        <is>
          <t>BC/BS</t>
        </is>
      </c>
      <c r="B170" s="344">
        <f>+C170/C182</f>
        <v/>
      </c>
      <c r="C170" s="345">
        <f>SUM(D170:K170)</f>
        <v/>
      </c>
      <c r="D170" s="346">
        <f>AA170+AX170+BU170+CR170+DO170+EL170+FI170+GF170+HC170+HZ170+IW170+JT170</f>
        <v/>
      </c>
      <c r="E170" s="346">
        <f>AB170+AY170+BV170+CS170+DP170+EM170+FJ170+GG170+HD170+IA170+IX170+JU170</f>
        <v/>
      </c>
      <c r="F170" s="346">
        <f>AC170+AZ170+BW170+CT170+DQ170+EN170+FK170+GH170+HE170+IB170+IY170+JV170</f>
        <v/>
      </c>
      <c r="G170" s="346">
        <f>AD170+BA170+BX170+CU170+DR170+EO170+FL170+GI170+HF170+IC170+IZ170+JW170</f>
        <v/>
      </c>
      <c r="H170" s="346">
        <f>AE170+BB170+BY170+CV170+DS170+EP170+FM170+GJ170+HG170+ID170+JA170+JX170</f>
        <v/>
      </c>
      <c r="I170" s="346">
        <f>AF170+BC170+BZ170+CW170+DT170+EQ170+FN170+GK170+HH170+IE170+JB170+JY170</f>
        <v/>
      </c>
      <c r="J170" s="346">
        <f>AG170+BD170+CA170+CX170+DU170+ER170+FO170+GL170+HI170+IF170+JC170+JZ170</f>
        <v/>
      </c>
      <c r="K170" s="347">
        <f>AH170+BE170+CB170+CY170+DV170+ES170+FP170+GM170+HJ170+IG170+JD170+KA170</f>
        <v/>
      </c>
      <c r="L170" s="324" t="n"/>
      <c r="M170" s="343">
        <f>+$A170</f>
        <v/>
      </c>
      <c r="N170" s="339">
        <f>SUM(O170:V170)</f>
        <v/>
      </c>
      <c r="O170" s="2582">
        <f>+D170/$C170</f>
        <v/>
      </c>
      <c r="P170" s="2582">
        <f>+E170/$C170</f>
        <v/>
      </c>
      <c r="Q170" s="2582">
        <f>+F170/$C170</f>
        <v/>
      </c>
      <c r="R170" s="2582">
        <f>+G170/$C170</f>
        <v/>
      </c>
      <c r="S170" s="2582">
        <f>+H170/$C170</f>
        <v/>
      </c>
      <c r="T170" s="2582">
        <f>+I170/$C170</f>
        <v/>
      </c>
      <c r="U170" s="2582">
        <f>+J170/$C170</f>
        <v/>
      </c>
      <c r="V170" s="2583">
        <f>+K170/$C170</f>
        <v/>
      </c>
      <c r="X170" s="343" t="inlineStr">
        <is>
          <t>BC/BS</t>
        </is>
      </c>
      <c r="Y170" s="344">
        <f>+Z170/Z182</f>
        <v/>
      </c>
      <c r="Z170" s="345">
        <f>SUM(AA170:AH170)</f>
        <v/>
      </c>
      <c r="AA170" s="346" t="n"/>
      <c r="AB170" s="346" t="n"/>
      <c r="AC170" s="346" t="n"/>
      <c r="AD170" s="346" t="n"/>
      <c r="AE170" s="346" t="n"/>
      <c r="AF170" s="346" t="n"/>
      <c r="AG170" s="346" t="n"/>
      <c r="AH170" s="347" t="n"/>
      <c r="AI170" s="324" t="n"/>
      <c r="AJ170" s="343">
        <f>+$A170</f>
        <v/>
      </c>
      <c r="AK170" s="339">
        <f>SUM(AL170:AS170)</f>
        <v/>
      </c>
      <c r="AL170" s="2582">
        <f>+AA170/Z170</f>
        <v/>
      </c>
      <c r="AM170" s="2582">
        <f>+AB170/Z170</f>
        <v/>
      </c>
      <c r="AN170" s="2582">
        <f>+AC170/Z170</f>
        <v/>
      </c>
      <c r="AO170" s="2582">
        <f>+AD170/Z170</f>
        <v/>
      </c>
      <c r="AP170" s="2582">
        <f>+AE170/Z170</f>
        <v/>
      </c>
      <c r="AQ170" s="2582">
        <f>+AF170/Z170</f>
        <v/>
      </c>
      <c r="AR170" s="2582">
        <f>+AG170/Z170</f>
        <v/>
      </c>
      <c r="AS170" s="2583">
        <f>+AH170/Z170</f>
        <v/>
      </c>
      <c r="AU170" s="343" t="inlineStr">
        <is>
          <t>BC/BS</t>
        </is>
      </c>
      <c r="AV170" s="344">
        <f>+AW170/AW182</f>
        <v/>
      </c>
      <c r="AW170" s="345">
        <f>SUM(AX170:BE170)</f>
        <v/>
      </c>
      <c r="AX170" s="346" t="n"/>
      <c r="AY170" s="346" t="n"/>
      <c r="AZ170" s="346" t="n"/>
      <c r="BA170" s="346" t="n"/>
      <c r="BB170" s="346" t="n"/>
      <c r="BC170" s="346" t="n"/>
      <c r="BD170" s="346" t="n"/>
      <c r="BE170" s="347" t="n"/>
      <c r="BF170" s="324" t="n"/>
      <c r="BG170" s="343">
        <f>+$A170</f>
        <v/>
      </c>
      <c r="BH170" s="339">
        <f>SUM(BI170:BP170)</f>
        <v/>
      </c>
      <c r="BI170" s="2582">
        <f>+AX170/AW170</f>
        <v/>
      </c>
      <c r="BJ170" s="2582">
        <f>+AY170/AW170</f>
        <v/>
      </c>
      <c r="BK170" s="2582">
        <f>+AZ170/AW170</f>
        <v/>
      </c>
      <c r="BL170" s="2582">
        <f>+BA170/AW170</f>
        <v/>
      </c>
      <c r="BM170" s="2582">
        <f>+BB170/AW170</f>
        <v/>
      </c>
      <c r="BN170" s="2582">
        <f>+BC170/AW170</f>
        <v/>
      </c>
      <c r="BO170" s="2582">
        <f>+BD170/AW170</f>
        <v/>
      </c>
      <c r="BP170" s="2583">
        <f>+BE170/AW170</f>
        <v/>
      </c>
      <c r="BR170" s="343" t="inlineStr">
        <is>
          <t>BC/BS</t>
        </is>
      </c>
      <c r="BS170" s="344">
        <f>+BT170/BT182</f>
        <v/>
      </c>
      <c r="BT170" s="345">
        <f>SUM(BU170:CB170)</f>
        <v/>
      </c>
      <c r="BU170" s="346" t="n"/>
      <c r="BV170" s="346" t="n"/>
      <c r="BW170" s="346" t="n"/>
      <c r="BX170" s="346" t="n"/>
      <c r="BY170" s="346" t="n"/>
      <c r="BZ170" s="346" t="n"/>
      <c r="CA170" s="346" t="n"/>
      <c r="CB170" s="347" t="n"/>
      <c r="CC170" s="324" t="n"/>
      <c r="CD170" s="343">
        <f>+$A170</f>
        <v/>
      </c>
      <c r="CE170" s="339">
        <f>SUM(CF170:CM170)</f>
        <v/>
      </c>
      <c r="CF170" s="2582">
        <f>+BU170/BT170</f>
        <v/>
      </c>
      <c r="CG170" s="2582">
        <f>+BV170/BT170</f>
        <v/>
      </c>
      <c r="CH170" s="2582">
        <f>+BW170/BT170</f>
        <v/>
      </c>
      <c r="CI170" s="2582">
        <f>+BX170/BT170</f>
        <v/>
      </c>
      <c r="CJ170" s="2582">
        <f>+BY170/BT170</f>
        <v/>
      </c>
      <c r="CK170" s="2582">
        <f>+BZ170/BT170</f>
        <v/>
      </c>
      <c r="CL170" s="2582">
        <f>+CA170/BT170</f>
        <v/>
      </c>
      <c r="CM170" s="2583">
        <f>+CB170/BT170</f>
        <v/>
      </c>
      <c r="CO170" s="343" t="inlineStr">
        <is>
          <t>BC/BS</t>
        </is>
      </c>
      <c r="CP170" s="344">
        <f>+CQ170/CQ182</f>
        <v/>
      </c>
      <c r="CQ170" s="345">
        <f>SUM(CR170:CY170)</f>
        <v/>
      </c>
      <c r="CR170" s="346" t="n"/>
      <c r="CS170" s="346" t="n"/>
      <c r="CT170" s="346" t="n"/>
      <c r="CU170" s="346" t="n"/>
      <c r="CV170" s="346" t="n"/>
      <c r="CW170" s="346" t="n"/>
      <c r="CX170" s="346" t="n"/>
      <c r="CY170" s="347" t="n"/>
      <c r="CZ170" s="324" t="n"/>
      <c r="DA170" s="343">
        <f>+$A170</f>
        <v/>
      </c>
      <c r="DB170" s="339">
        <f>SUM(DC170:DJ170)</f>
        <v/>
      </c>
      <c r="DC170" s="2582">
        <f>+CR170/CQ170</f>
        <v/>
      </c>
      <c r="DD170" s="2582">
        <f>+CS170/CQ170</f>
        <v/>
      </c>
      <c r="DE170" s="2582">
        <f>+CT170/CQ170</f>
        <v/>
      </c>
      <c r="DF170" s="2582">
        <f>+CU170/CQ170</f>
        <v/>
      </c>
      <c r="DG170" s="2582">
        <f>+CV170/CQ170</f>
        <v/>
      </c>
      <c r="DH170" s="2582">
        <f>+CW170/CQ170</f>
        <v/>
      </c>
      <c r="DI170" s="2582">
        <f>+CX170/CQ170</f>
        <v/>
      </c>
      <c r="DJ170" s="2583">
        <f>+CY170/CQ170</f>
        <v/>
      </c>
      <c r="DL170" s="343" t="inlineStr">
        <is>
          <t>BC/BS</t>
        </is>
      </c>
      <c r="DM170" s="344">
        <f>+DN170/DN182</f>
        <v/>
      </c>
      <c r="DN170" s="345">
        <f>SUM(DO170:DV170)</f>
        <v/>
      </c>
      <c r="DO170" s="346" t="n"/>
      <c r="DP170" s="346" t="n"/>
      <c r="DQ170" s="346" t="n"/>
      <c r="DR170" s="346" t="n"/>
      <c r="DS170" s="346" t="n"/>
      <c r="DT170" s="346" t="n"/>
      <c r="DU170" s="346" t="n"/>
      <c r="DV170" s="347" t="n"/>
      <c r="DW170" s="324" t="n"/>
      <c r="DX170" s="343">
        <f>+$A170</f>
        <v/>
      </c>
      <c r="DY170" s="339">
        <f>SUM(DZ170:EG170)</f>
        <v/>
      </c>
      <c r="DZ170" s="2582">
        <f>+DO170/DN170</f>
        <v/>
      </c>
      <c r="EA170" s="2582">
        <f>+DP170/DN170</f>
        <v/>
      </c>
      <c r="EB170" s="2582">
        <f>+DQ170/DN170</f>
        <v/>
      </c>
      <c r="EC170" s="2582">
        <f>+DR170/DN170</f>
        <v/>
      </c>
      <c r="ED170" s="2582">
        <f>+DS170/DN170</f>
        <v/>
      </c>
      <c r="EE170" s="2582">
        <f>+DT170/DN170</f>
        <v/>
      </c>
      <c r="EF170" s="2582">
        <f>+DU170/DN170</f>
        <v/>
      </c>
      <c r="EG170" s="2583">
        <f>+DV170/DN170</f>
        <v/>
      </c>
      <c r="EI170" s="343" t="inlineStr">
        <is>
          <t>BC/BS</t>
        </is>
      </c>
      <c r="EJ170" s="344">
        <f>+EK170/EK182</f>
        <v/>
      </c>
      <c r="EK170" s="345">
        <f>SUM(EL170:ES170)</f>
        <v/>
      </c>
      <c r="EL170" s="346" t="n"/>
      <c r="EM170" s="346" t="n"/>
      <c r="EN170" s="346" t="n"/>
      <c r="EO170" s="346" t="n"/>
      <c r="EP170" s="346" t="n"/>
      <c r="EQ170" s="346" t="n"/>
      <c r="ER170" s="346" t="n"/>
      <c r="ES170" s="347" t="n"/>
      <c r="ET170" s="324" t="n"/>
      <c r="EU170" s="343">
        <f>+$A170</f>
        <v/>
      </c>
      <c r="EV170" s="339">
        <f>SUM(EW170:FD170)</f>
        <v/>
      </c>
      <c r="EW170" s="2582">
        <f>+EL170/EK170</f>
        <v/>
      </c>
      <c r="EX170" s="2582">
        <f>+EM170/EK170</f>
        <v/>
      </c>
      <c r="EY170" s="2582">
        <f>+EN170/EK170</f>
        <v/>
      </c>
      <c r="EZ170" s="2582">
        <f>+EO170/EK170</f>
        <v/>
      </c>
      <c r="FA170" s="2582">
        <f>+EP170/EK170</f>
        <v/>
      </c>
      <c r="FB170" s="2582">
        <f>+EQ170/EK170</f>
        <v/>
      </c>
      <c r="FC170" s="2582">
        <f>+ER170/EK170</f>
        <v/>
      </c>
      <c r="FD170" s="2583">
        <f>+ES170/EK170</f>
        <v/>
      </c>
      <c r="FF170" s="343" t="inlineStr">
        <is>
          <t>BC/BS</t>
        </is>
      </c>
      <c r="FG170" s="344">
        <f>+FH170/FH182</f>
        <v/>
      </c>
      <c r="FH170" s="345">
        <f>SUM(FI170:FP170)</f>
        <v/>
      </c>
      <c r="FI170" s="346" t="n"/>
      <c r="FJ170" s="346" t="n"/>
      <c r="FK170" s="346" t="n"/>
      <c r="FL170" s="346" t="n"/>
      <c r="FM170" s="346" t="n"/>
      <c r="FN170" s="346" t="n"/>
      <c r="FO170" s="346" t="n"/>
      <c r="FP170" s="347" t="n"/>
      <c r="FQ170" s="324" t="n"/>
      <c r="FR170" s="343">
        <f>+$A170</f>
        <v/>
      </c>
      <c r="FS170" s="339">
        <f>SUM(FT170:GA170)</f>
        <v/>
      </c>
      <c r="FT170" s="2582">
        <f>+FI170/FH170</f>
        <v/>
      </c>
      <c r="FU170" s="2582">
        <f>+FJ170/FH170</f>
        <v/>
      </c>
      <c r="FV170" s="2582">
        <f>+FK170/FH170</f>
        <v/>
      </c>
      <c r="FW170" s="2582">
        <f>+FL170/FH170</f>
        <v/>
      </c>
      <c r="FX170" s="2582">
        <f>+FM170/FH170</f>
        <v/>
      </c>
      <c r="FY170" s="2582">
        <f>+FN170/FH170</f>
        <v/>
      </c>
      <c r="FZ170" s="2582">
        <f>+FO170/FH170</f>
        <v/>
      </c>
      <c r="GA170" s="2583">
        <f>+FP170/FH170</f>
        <v/>
      </c>
      <c r="GC170" s="343" t="inlineStr">
        <is>
          <t>BC/BS</t>
        </is>
      </c>
      <c r="GD170" s="344">
        <f>+GE170/GE182</f>
        <v/>
      </c>
      <c r="GE170" s="345">
        <f>SUM(GF170:GM170)</f>
        <v/>
      </c>
      <c r="GF170" s="346" t="n"/>
      <c r="GG170" s="346" t="n"/>
      <c r="GH170" s="346" t="n"/>
      <c r="GI170" s="346" t="n"/>
      <c r="GJ170" s="346" t="n"/>
      <c r="GK170" s="346" t="n"/>
      <c r="GL170" s="346" t="n"/>
      <c r="GM170" s="347" t="n"/>
      <c r="GN170" s="324" t="n"/>
      <c r="GO170" s="343">
        <f>+$A170</f>
        <v/>
      </c>
      <c r="GP170" s="339">
        <f>SUM(GQ170:GX170)</f>
        <v/>
      </c>
      <c r="GQ170" s="2582">
        <f>+GF170/GE170</f>
        <v/>
      </c>
      <c r="GR170" s="2582">
        <f>+GG170/GE170</f>
        <v/>
      </c>
      <c r="GS170" s="2582">
        <f>+GH170/GE170</f>
        <v/>
      </c>
      <c r="GT170" s="2582">
        <f>+GI170/GE170</f>
        <v/>
      </c>
      <c r="GU170" s="2582">
        <f>+GJ170/GE170</f>
        <v/>
      </c>
      <c r="GV170" s="2582">
        <f>+GK170/GE170</f>
        <v/>
      </c>
      <c r="GW170" s="2582">
        <f>+GL170/GE170</f>
        <v/>
      </c>
      <c r="GX170" s="2583">
        <f>+GM170/GE170</f>
        <v/>
      </c>
      <c r="GZ170" s="343" t="inlineStr">
        <is>
          <t>BC/BS</t>
        </is>
      </c>
      <c r="HA170" s="344">
        <f>+HB170/HB182</f>
        <v/>
      </c>
      <c r="HB170" s="345">
        <f>SUM(HC170:HJ170)</f>
        <v/>
      </c>
      <c r="HC170" s="346" t="n"/>
      <c r="HD170" s="346" t="n"/>
      <c r="HE170" s="346" t="n"/>
      <c r="HF170" s="346" t="n"/>
      <c r="HG170" s="346" t="n"/>
      <c r="HH170" s="346" t="n"/>
      <c r="HI170" s="346" t="n"/>
      <c r="HJ170" s="347" t="n"/>
      <c r="HK170" s="324" t="n"/>
      <c r="HL170" s="343">
        <f>+$A170</f>
        <v/>
      </c>
      <c r="HM170" s="339">
        <f>SUM(HN170:HU170)</f>
        <v/>
      </c>
      <c r="HN170" s="2582">
        <f>+HC170/HB170</f>
        <v/>
      </c>
      <c r="HO170" s="2582">
        <f>+HD170/HB170</f>
        <v/>
      </c>
      <c r="HP170" s="2582">
        <f>+HE170/HB170</f>
        <v/>
      </c>
      <c r="HQ170" s="2582">
        <f>+HF170/HB170</f>
        <v/>
      </c>
      <c r="HR170" s="2582">
        <f>+HG170/HB170</f>
        <v/>
      </c>
      <c r="HS170" s="2582">
        <f>+HH170/HB170</f>
        <v/>
      </c>
      <c r="HT170" s="2582">
        <f>+HI170/HB170</f>
        <v/>
      </c>
      <c r="HU170" s="2583">
        <f>+HJ170/HB170</f>
        <v/>
      </c>
      <c r="HW170" s="343" t="inlineStr">
        <is>
          <t>BC/BS</t>
        </is>
      </c>
      <c r="HX170" s="344">
        <f>+HY170/HY182</f>
        <v/>
      </c>
      <c r="HY170" s="345">
        <f>SUM(HZ170:IG170)</f>
        <v/>
      </c>
      <c r="HZ170" s="346" t="n"/>
      <c r="IA170" s="346" t="n"/>
      <c r="IB170" s="346" t="n"/>
      <c r="IC170" s="346" t="n"/>
      <c r="ID170" s="346" t="n"/>
      <c r="IE170" s="346" t="n"/>
      <c r="IF170" s="346" t="n"/>
      <c r="IG170" s="347" t="n"/>
      <c r="IH170" s="324" t="n"/>
      <c r="II170" s="343">
        <f>+$A170</f>
        <v/>
      </c>
      <c r="IJ170" s="339">
        <f>SUM(IK170:IR170)</f>
        <v/>
      </c>
      <c r="IK170" s="2582">
        <f>+HZ170/HY170</f>
        <v/>
      </c>
      <c r="IL170" s="2582">
        <f>+IA170/HY170</f>
        <v/>
      </c>
      <c r="IM170" s="2582">
        <f>+IB170/HY170</f>
        <v/>
      </c>
      <c r="IN170" s="2582">
        <f>+IC170/HY170</f>
        <v/>
      </c>
      <c r="IO170" s="2582">
        <f>+ID170/HY170</f>
        <v/>
      </c>
      <c r="IP170" s="2582">
        <f>+IE170/HY170</f>
        <v/>
      </c>
      <c r="IQ170" s="2582">
        <f>+IF170/HY170</f>
        <v/>
      </c>
      <c r="IR170" s="2583">
        <f>+IG170/HY170</f>
        <v/>
      </c>
      <c r="IT170" s="343" t="inlineStr">
        <is>
          <t>BC/BS</t>
        </is>
      </c>
      <c r="IU170" s="344">
        <f>+IV170/IV182</f>
        <v/>
      </c>
      <c r="IV170" s="345">
        <f>SUM(IW170:JD170)</f>
        <v/>
      </c>
      <c r="IW170" s="346" t="n"/>
      <c r="IX170" s="346" t="n"/>
      <c r="IY170" s="346" t="n"/>
      <c r="IZ170" s="346" t="n"/>
      <c r="JA170" s="346" t="n"/>
      <c r="JB170" s="346" t="n"/>
      <c r="JC170" s="346" t="n"/>
      <c r="JD170" s="347" t="n"/>
      <c r="JE170" s="324" t="n"/>
      <c r="JF170" s="343">
        <f>+$A170</f>
        <v/>
      </c>
      <c r="JG170" s="339">
        <f>SUM(JH170:JO170)</f>
        <v/>
      </c>
      <c r="JH170" s="2582">
        <f>+IW170/IV170</f>
        <v/>
      </c>
      <c r="JI170" s="2582">
        <f>+IX170/IV170</f>
        <v/>
      </c>
      <c r="JJ170" s="2582">
        <f>+IY170/IV170</f>
        <v/>
      </c>
      <c r="JK170" s="2582">
        <f>+IZ170/IV170</f>
        <v/>
      </c>
      <c r="JL170" s="2582">
        <f>+JA170/IV170</f>
        <v/>
      </c>
      <c r="JM170" s="2582">
        <f>+JB170/IV170</f>
        <v/>
      </c>
      <c r="JN170" s="2582">
        <f>+JC170/IV170</f>
        <v/>
      </c>
      <c r="JO170" s="2583">
        <f>+JD170/IV170</f>
        <v/>
      </c>
      <c r="JQ170" s="343" t="inlineStr">
        <is>
          <t>BC/BS</t>
        </is>
      </c>
      <c r="JR170" s="344">
        <f>+JS170/JS182</f>
        <v/>
      </c>
      <c r="JS170" s="345">
        <f>SUM(JT170:KA170)</f>
        <v/>
      </c>
      <c r="JT170" s="346" t="n"/>
      <c r="JU170" s="346" t="n"/>
      <c r="JV170" s="346" t="n"/>
      <c r="JW170" s="346" t="n"/>
      <c r="JX170" s="346" t="n"/>
      <c r="JY170" s="346" t="n"/>
      <c r="JZ170" s="346" t="n"/>
      <c r="KA170" s="347" t="n"/>
      <c r="KB170" s="324" t="n"/>
      <c r="KC170" s="343">
        <f>+$A170</f>
        <v/>
      </c>
      <c r="KD170" s="339">
        <f>SUM(KE170:KL170)</f>
        <v/>
      </c>
      <c r="KE170" s="2582">
        <f>+JT170/JS170</f>
        <v/>
      </c>
      <c r="KF170" s="2582">
        <f>+JU170/JS170</f>
        <v/>
      </c>
      <c r="KG170" s="2582">
        <f>+JV170/JS170</f>
        <v/>
      </c>
      <c r="KH170" s="2582">
        <f>+JW170/JS170</f>
        <v/>
      </c>
      <c r="KI170" s="2582">
        <f>+JX170/JS170</f>
        <v/>
      </c>
      <c r="KJ170" s="2582">
        <f>+JY170/JS170</f>
        <v/>
      </c>
      <c r="KK170" s="2582">
        <f>+JZ170/JS170</f>
        <v/>
      </c>
      <c r="KL170" s="2583">
        <f>+KA170/JS170</f>
        <v/>
      </c>
    </row>
    <row r="171">
      <c r="A171" s="343" t="inlineStr">
        <is>
          <t>COMMERCIAL</t>
        </is>
      </c>
      <c r="B171" s="344">
        <f>+C171/C182</f>
        <v/>
      </c>
      <c r="C171" s="345">
        <f>SUM(D171:K171)</f>
        <v/>
      </c>
      <c r="D171" s="346">
        <f>AA171+AX171+BU171+CR171+DO171+EL171+FI171+GF171+HC171+HZ171+IW171+JT171</f>
        <v/>
      </c>
      <c r="E171" s="346">
        <f>AB171+AY171+BV171+CS171+DP171+EM171+FJ171+GG171+HD171+IA171+IX171+JU171</f>
        <v/>
      </c>
      <c r="F171" s="346">
        <f>AC171+AZ171+BW171+CT171+DQ171+EN171+FK171+GH171+HE171+IB171+IY171+JV171</f>
        <v/>
      </c>
      <c r="G171" s="346">
        <f>AD171+BA171+BX171+CU171+DR171+EO171+FL171+GI171+HF171+IC171+IZ171+JW171</f>
        <v/>
      </c>
      <c r="H171" s="346">
        <f>AE171+BB171+BY171+CV171+DS171+EP171+FM171+GJ171+HG171+ID171+JA171+JX171</f>
        <v/>
      </c>
      <c r="I171" s="346">
        <f>AF171+BC171+BZ171+CW171+DT171+EQ171+FN171+GK171+HH171+IE171+JB171+JY171</f>
        <v/>
      </c>
      <c r="J171" s="346">
        <f>AG171+BD171+CA171+CX171+DU171+ER171+FO171+GL171+HI171+IF171+JC171+JZ171</f>
        <v/>
      </c>
      <c r="K171" s="347">
        <f>AH171+BE171+CB171+CY171+DV171+ES171+FP171+GM171+HJ171+IG171+JD171+KA171</f>
        <v/>
      </c>
      <c r="L171" s="324" t="n"/>
      <c r="M171" s="343">
        <f>+$A171</f>
        <v/>
      </c>
      <c r="N171" s="339">
        <f>SUM(O171:V171)</f>
        <v/>
      </c>
      <c r="O171" s="2582">
        <f>+D171/$C171</f>
        <v/>
      </c>
      <c r="P171" s="2582">
        <f>+E171/$C171</f>
        <v/>
      </c>
      <c r="Q171" s="2582">
        <f>+F171/$C171</f>
        <v/>
      </c>
      <c r="R171" s="2582">
        <f>+G171/$C171</f>
        <v/>
      </c>
      <c r="S171" s="2582">
        <f>+H171/$C171</f>
        <v/>
      </c>
      <c r="T171" s="2582">
        <f>+I171/$C171</f>
        <v/>
      </c>
      <c r="U171" s="2582">
        <f>+J171/$C171</f>
        <v/>
      </c>
      <c r="V171" s="2583">
        <f>+K171/$C171</f>
        <v/>
      </c>
      <c r="X171" s="343" t="inlineStr">
        <is>
          <t>COMMERCIAL</t>
        </is>
      </c>
      <c r="Y171" s="344">
        <f>+Z171/Z182</f>
        <v/>
      </c>
      <c r="Z171" s="345">
        <f>SUM(AA171:AH171)</f>
        <v/>
      </c>
      <c r="AA171" s="346" t="n"/>
      <c r="AB171" s="346" t="n"/>
      <c r="AC171" s="346" t="n"/>
      <c r="AD171" s="346" t="n"/>
      <c r="AE171" s="346" t="n"/>
      <c r="AF171" s="346" t="n"/>
      <c r="AG171" s="346" t="n"/>
      <c r="AH171" s="347" t="n"/>
      <c r="AI171" s="324" t="n"/>
      <c r="AJ171" s="343">
        <f>+$A171</f>
        <v/>
      </c>
      <c r="AK171" s="339">
        <f>SUM(AL171:AS171)</f>
        <v/>
      </c>
      <c r="AL171" s="2582">
        <f>+AA171/Z171</f>
        <v/>
      </c>
      <c r="AM171" s="2582">
        <f>+AB171/Z171</f>
        <v/>
      </c>
      <c r="AN171" s="2582">
        <f>+AC171/Z171</f>
        <v/>
      </c>
      <c r="AO171" s="2582">
        <f>+AD171/Z171</f>
        <v/>
      </c>
      <c r="AP171" s="2582">
        <f>+AE171/Z171</f>
        <v/>
      </c>
      <c r="AQ171" s="2582">
        <f>+AF171/Z171</f>
        <v/>
      </c>
      <c r="AR171" s="2582">
        <f>+AG171/Z171</f>
        <v/>
      </c>
      <c r="AS171" s="2583">
        <f>+AH171/Z171</f>
        <v/>
      </c>
      <c r="AU171" s="343" t="inlineStr">
        <is>
          <t>COMMERCIAL</t>
        </is>
      </c>
      <c r="AV171" s="344">
        <f>+AW171/AW182</f>
        <v/>
      </c>
      <c r="AW171" s="345">
        <f>SUM(AX171:BE171)</f>
        <v/>
      </c>
      <c r="AX171" s="346" t="n"/>
      <c r="AY171" s="346" t="n"/>
      <c r="AZ171" s="346" t="n"/>
      <c r="BA171" s="346" t="n"/>
      <c r="BB171" s="346" t="n"/>
      <c r="BC171" s="346" t="n"/>
      <c r="BD171" s="346" t="n"/>
      <c r="BE171" s="347" t="n"/>
      <c r="BF171" s="324" t="n"/>
      <c r="BG171" s="343">
        <f>+$A171</f>
        <v/>
      </c>
      <c r="BH171" s="339">
        <f>SUM(BI171:BP171)</f>
        <v/>
      </c>
      <c r="BI171" s="2582">
        <f>+AX171/AW171</f>
        <v/>
      </c>
      <c r="BJ171" s="2582">
        <f>+AY171/AW171</f>
        <v/>
      </c>
      <c r="BK171" s="2582">
        <f>+AZ171/AW171</f>
        <v/>
      </c>
      <c r="BL171" s="2582">
        <f>+BA171/AW171</f>
        <v/>
      </c>
      <c r="BM171" s="2582">
        <f>+BB171/AW171</f>
        <v/>
      </c>
      <c r="BN171" s="2582">
        <f>+BC171/AW171</f>
        <v/>
      </c>
      <c r="BO171" s="2582">
        <f>+BD171/AW171</f>
        <v/>
      </c>
      <c r="BP171" s="2583">
        <f>+BE171/AW171</f>
        <v/>
      </c>
      <c r="BR171" s="343" t="inlineStr">
        <is>
          <t>COMMERCIAL</t>
        </is>
      </c>
      <c r="BS171" s="344">
        <f>+BT171/BT182</f>
        <v/>
      </c>
      <c r="BT171" s="345">
        <f>SUM(BU171:CB171)</f>
        <v/>
      </c>
      <c r="BU171" s="346" t="n"/>
      <c r="BV171" s="346" t="n"/>
      <c r="BW171" s="346" t="n"/>
      <c r="BX171" s="346" t="n"/>
      <c r="BY171" s="346" t="n"/>
      <c r="BZ171" s="346" t="n"/>
      <c r="CA171" s="346" t="n"/>
      <c r="CB171" s="347" t="n"/>
      <c r="CC171" s="324" t="n"/>
      <c r="CD171" s="343">
        <f>+$A171</f>
        <v/>
      </c>
      <c r="CE171" s="339">
        <f>SUM(CF171:CM171)</f>
        <v/>
      </c>
      <c r="CF171" s="2582">
        <f>+BU171/BT171</f>
        <v/>
      </c>
      <c r="CG171" s="2582">
        <f>+BV171/BT171</f>
        <v/>
      </c>
      <c r="CH171" s="2582">
        <f>+BW171/BT171</f>
        <v/>
      </c>
      <c r="CI171" s="2582">
        <f>+BX171/BT171</f>
        <v/>
      </c>
      <c r="CJ171" s="2582">
        <f>+BY171/BT171</f>
        <v/>
      </c>
      <c r="CK171" s="2582">
        <f>+BZ171/BT171</f>
        <v/>
      </c>
      <c r="CL171" s="2582">
        <f>+CA171/BT171</f>
        <v/>
      </c>
      <c r="CM171" s="2583">
        <f>+CB171/BT171</f>
        <v/>
      </c>
      <c r="CO171" s="343" t="inlineStr">
        <is>
          <t>COMMERCIAL</t>
        </is>
      </c>
      <c r="CP171" s="344">
        <f>+CQ171/CQ182</f>
        <v/>
      </c>
      <c r="CQ171" s="345">
        <f>SUM(CR171:CY171)</f>
        <v/>
      </c>
      <c r="CR171" s="346" t="n"/>
      <c r="CS171" s="346" t="n"/>
      <c r="CT171" s="346" t="n"/>
      <c r="CU171" s="346" t="n"/>
      <c r="CV171" s="346" t="n"/>
      <c r="CW171" s="346" t="n"/>
      <c r="CX171" s="346" t="n"/>
      <c r="CY171" s="347" t="n"/>
      <c r="CZ171" s="324" t="n"/>
      <c r="DA171" s="343">
        <f>+$A171</f>
        <v/>
      </c>
      <c r="DB171" s="339">
        <f>SUM(DC171:DJ171)</f>
        <v/>
      </c>
      <c r="DC171" s="2582">
        <f>+CR171/CQ171</f>
        <v/>
      </c>
      <c r="DD171" s="2582">
        <f>+CS171/CQ171</f>
        <v/>
      </c>
      <c r="DE171" s="2582">
        <f>+CT171/CQ171</f>
        <v/>
      </c>
      <c r="DF171" s="2582">
        <f>+CU171/CQ171</f>
        <v/>
      </c>
      <c r="DG171" s="2582">
        <f>+CV171/CQ171</f>
        <v/>
      </c>
      <c r="DH171" s="2582">
        <f>+CW171/CQ171</f>
        <v/>
      </c>
      <c r="DI171" s="2582">
        <f>+CX171/CQ171</f>
        <v/>
      </c>
      <c r="DJ171" s="2583">
        <f>+CY171/CQ171</f>
        <v/>
      </c>
      <c r="DL171" s="343" t="inlineStr">
        <is>
          <t>COMMERCIAL</t>
        </is>
      </c>
      <c r="DM171" s="344">
        <f>+DN171/DN182</f>
        <v/>
      </c>
      <c r="DN171" s="345">
        <f>SUM(DO171:DV171)</f>
        <v/>
      </c>
      <c r="DO171" s="346" t="n"/>
      <c r="DP171" s="346" t="n"/>
      <c r="DQ171" s="346" t="n"/>
      <c r="DR171" s="346" t="n"/>
      <c r="DS171" s="346" t="n"/>
      <c r="DT171" s="346" t="n"/>
      <c r="DU171" s="346" t="n"/>
      <c r="DV171" s="347" t="n"/>
      <c r="DW171" s="324" t="n"/>
      <c r="DX171" s="343">
        <f>+$A171</f>
        <v/>
      </c>
      <c r="DY171" s="339">
        <f>SUM(DZ171:EG171)</f>
        <v/>
      </c>
      <c r="DZ171" s="2582">
        <f>+DO171/DN171</f>
        <v/>
      </c>
      <c r="EA171" s="2582">
        <f>+DP171/DN171</f>
        <v/>
      </c>
      <c r="EB171" s="2582">
        <f>+DQ171/DN171</f>
        <v/>
      </c>
      <c r="EC171" s="2582">
        <f>+DR171/DN171</f>
        <v/>
      </c>
      <c r="ED171" s="2582">
        <f>+DS171/DN171</f>
        <v/>
      </c>
      <c r="EE171" s="2582">
        <f>+DT171/DN171</f>
        <v/>
      </c>
      <c r="EF171" s="2582">
        <f>+DU171/DN171</f>
        <v/>
      </c>
      <c r="EG171" s="2583">
        <f>+DV171/DN171</f>
        <v/>
      </c>
      <c r="EI171" s="343" t="inlineStr">
        <is>
          <t>COMMERCIAL</t>
        </is>
      </c>
      <c r="EJ171" s="344">
        <f>+EK171/EK182</f>
        <v/>
      </c>
      <c r="EK171" s="345">
        <f>SUM(EL171:ES171)</f>
        <v/>
      </c>
      <c r="EL171" s="346" t="n"/>
      <c r="EM171" s="346" t="n"/>
      <c r="EN171" s="346" t="n"/>
      <c r="EO171" s="346" t="n"/>
      <c r="EP171" s="346" t="n"/>
      <c r="EQ171" s="346" t="n"/>
      <c r="ER171" s="346" t="n"/>
      <c r="ES171" s="347" t="n"/>
      <c r="ET171" s="324" t="n"/>
      <c r="EU171" s="343">
        <f>+$A171</f>
        <v/>
      </c>
      <c r="EV171" s="339">
        <f>SUM(EW171:FD171)</f>
        <v/>
      </c>
      <c r="EW171" s="2582">
        <f>+EL171/EK171</f>
        <v/>
      </c>
      <c r="EX171" s="2582">
        <f>+EM171/EK171</f>
        <v/>
      </c>
      <c r="EY171" s="2582">
        <f>+EN171/EK171</f>
        <v/>
      </c>
      <c r="EZ171" s="2582">
        <f>+EO171/EK171</f>
        <v/>
      </c>
      <c r="FA171" s="2582">
        <f>+EP171/EK171</f>
        <v/>
      </c>
      <c r="FB171" s="2582">
        <f>+EQ171/EK171</f>
        <v/>
      </c>
      <c r="FC171" s="2582">
        <f>+ER171/EK171</f>
        <v/>
      </c>
      <c r="FD171" s="2583">
        <f>+ES171/EK171</f>
        <v/>
      </c>
      <c r="FF171" s="343" t="inlineStr">
        <is>
          <t>COMMERCIAL</t>
        </is>
      </c>
      <c r="FG171" s="344">
        <f>+FH171/FH182</f>
        <v/>
      </c>
      <c r="FH171" s="345">
        <f>SUM(FI171:FP171)</f>
        <v/>
      </c>
      <c r="FI171" s="346" t="n"/>
      <c r="FJ171" s="346" t="n"/>
      <c r="FK171" s="346" t="n"/>
      <c r="FL171" s="346" t="n"/>
      <c r="FM171" s="346" t="n"/>
      <c r="FN171" s="346" t="n"/>
      <c r="FO171" s="346" t="n"/>
      <c r="FP171" s="347" t="n"/>
      <c r="FQ171" s="324" t="n"/>
      <c r="FR171" s="343">
        <f>+$A171</f>
        <v/>
      </c>
      <c r="FS171" s="339">
        <f>SUM(FT171:GA171)</f>
        <v/>
      </c>
      <c r="FT171" s="2582">
        <f>+FI171/FH171</f>
        <v/>
      </c>
      <c r="FU171" s="2582">
        <f>+FJ171/FH171</f>
        <v/>
      </c>
      <c r="FV171" s="2582">
        <f>+FK171/FH171</f>
        <v/>
      </c>
      <c r="FW171" s="2582">
        <f>+FL171/FH171</f>
        <v/>
      </c>
      <c r="FX171" s="2582">
        <f>+FM171/FH171</f>
        <v/>
      </c>
      <c r="FY171" s="2582">
        <f>+FN171/FH171</f>
        <v/>
      </c>
      <c r="FZ171" s="2582">
        <f>+FO171/FH171</f>
        <v/>
      </c>
      <c r="GA171" s="2583">
        <f>+FP171/FH171</f>
        <v/>
      </c>
      <c r="GC171" s="343" t="inlineStr">
        <is>
          <t>COMMERCIAL</t>
        </is>
      </c>
      <c r="GD171" s="344">
        <f>+GE171/GE182</f>
        <v/>
      </c>
      <c r="GE171" s="345">
        <f>SUM(GF171:GM171)</f>
        <v/>
      </c>
      <c r="GF171" s="346" t="n"/>
      <c r="GG171" s="346" t="n"/>
      <c r="GH171" s="346" t="n"/>
      <c r="GI171" s="346" t="n"/>
      <c r="GJ171" s="346" t="n"/>
      <c r="GK171" s="346" t="n"/>
      <c r="GL171" s="346" t="n"/>
      <c r="GM171" s="347" t="n"/>
      <c r="GN171" s="324" t="n"/>
      <c r="GO171" s="343">
        <f>+$A171</f>
        <v/>
      </c>
      <c r="GP171" s="339">
        <f>SUM(GQ171:GX171)</f>
        <v/>
      </c>
      <c r="GQ171" s="2582">
        <f>+GF171/GE171</f>
        <v/>
      </c>
      <c r="GR171" s="2582">
        <f>+GG171/GE171</f>
        <v/>
      </c>
      <c r="GS171" s="2582">
        <f>+GH171/GE171</f>
        <v/>
      </c>
      <c r="GT171" s="2582">
        <f>+GI171/GE171</f>
        <v/>
      </c>
      <c r="GU171" s="2582">
        <f>+GJ171/GE171</f>
        <v/>
      </c>
      <c r="GV171" s="2582">
        <f>+GK171/GE171</f>
        <v/>
      </c>
      <c r="GW171" s="2582">
        <f>+GL171/GE171</f>
        <v/>
      </c>
      <c r="GX171" s="2583">
        <f>+GM171/GE171</f>
        <v/>
      </c>
      <c r="GZ171" s="343" t="inlineStr">
        <is>
          <t>COMMERCIAL</t>
        </is>
      </c>
      <c r="HA171" s="344">
        <f>+HB171/HB182</f>
        <v/>
      </c>
      <c r="HB171" s="345">
        <f>SUM(HC171:HJ171)</f>
        <v/>
      </c>
      <c r="HC171" s="346" t="n"/>
      <c r="HD171" s="346" t="n"/>
      <c r="HE171" s="346" t="n"/>
      <c r="HF171" s="346" t="n"/>
      <c r="HG171" s="346" t="n"/>
      <c r="HH171" s="346" t="n"/>
      <c r="HI171" s="346" t="n"/>
      <c r="HJ171" s="347" t="n"/>
      <c r="HK171" s="324" t="n"/>
      <c r="HL171" s="343">
        <f>+$A171</f>
        <v/>
      </c>
      <c r="HM171" s="339">
        <f>SUM(HN171:HU171)</f>
        <v/>
      </c>
      <c r="HN171" s="2582">
        <f>+HC171/HB171</f>
        <v/>
      </c>
      <c r="HO171" s="2582">
        <f>+HD171/HB171</f>
        <v/>
      </c>
      <c r="HP171" s="2582">
        <f>+HE171/HB171</f>
        <v/>
      </c>
      <c r="HQ171" s="2582">
        <f>+HF171/HB171</f>
        <v/>
      </c>
      <c r="HR171" s="2582">
        <f>+HG171/HB171</f>
        <v/>
      </c>
      <c r="HS171" s="2582">
        <f>+HH171/HB171</f>
        <v/>
      </c>
      <c r="HT171" s="2582">
        <f>+HI171/HB171</f>
        <v/>
      </c>
      <c r="HU171" s="2583">
        <f>+HJ171/HB171</f>
        <v/>
      </c>
      <c r="HW171" s="343" t="inlineStr">
        <is>
          <t>COMMERCIAL</t>
        </is>
      </c>
      <c r="HX171" s="344">
        <f>+HY171/HY182</f>
        <v/>
      </c>
      <c r="HY171" s="345">
        <f>SUM(HZ171:IG171)</f>
        <v/>
      </c>
      <c r="HZ171" s="346" t="n"/>
      <c r="IA171" s="346" t="n"/>
      <c r="IB171" s="346" t="n"/>
      <c r="IC171" s="346" t="n"/>
      <c r="ID171" s="346" t="n"/>
      <c r="IE171" s="346" t="n"/>
      <c r="IF171" s="346" t="n"/>
      <c r="IG171" s="347" t="n"/>
      <c r="IH171" s="324" t="n"/>
      <c r="II171" s="343">
        <f>+$A171</f>
        <v/>
      </c>
      <c r="IJ171" s="339">
        <f>SUM(IK171:IR171)</f>
        <v/>
      </c>
      <c r="IK171" s="2582">
        <f>+HZ171/HY171</f>
        <v/>
      </c>
      <c r="IL171" s="2582">
        <f>+IA171/HY171</f>
        <v/>
      </c>
      <c r="IM171" s="2582">
        <f>+IB171/HY171</f>
        <v/>
      </c>
      <c r="IN171" s="2582">
        <f>+IC171/HY171</f>
        <v/>
      </c>
      <c r="IO171" s="2582">
        <f>+ID171/HY171</f>
        <v/>
      </c>
      <c r="IP171" s="2582">
        <f>+IE171/HY171</f>
        <v/>
      </c>
      <c r="IQ171" s="2582">
        <f>+IF171/HY171</f>
        <v/>
      </c>
      <c r="IR171" s="2583">
        <f>+IG171/HY171</f>
        <v/>
      </c>
      <c r="IT171" s="343" t="inlineStr">
        <is>
          <t>COMMERCIAL</t>
        </is>
      </c>
      <c r="IU171" s="344">
        <f>+IV171/IV182</f>
        <v/>
      </c>
      <c r="IV171" s="345">
        <f>SUM(IW171:JD171)</f>
        <v/>
      </c>
      <c r="IW171" s="346" t="n"/>
      <c r="IX171" s="346" t="n"/>
      <c r="IY171" s="346" t="n"/>
      <c r="IZ171" s="346" t="n"/>
      <c r="JA171" s="346" t="n"/>
      <c r="JB171" s="346" t="n"/>
      <c r="JC171" s="346" t="n"/>
      <c r="JD171" s="347" t="n"/>
      <c r="JE171" s="324" t="n"/>
      <c r="JF171" s="343">
        <f>+$A171</f>
        <v/>
      </c>
      <c r="JG171" s="339">
        <f>SUM(JH171:JO171)</f>
        <v/>
      </c>
      <c r="JH171" s="2582">
        <f>+IW171/IV171</f>
        <v/>
      </c>
      <c r="JI171" s="2582">
        <f>+IX171/IV171</f>
        <v/>
      </c>
      <c r="JJ171" s="2582">
        <f>+IY171/IV171</f>
        <v/>
      </c>
      <c r="JK171" s="2582">
        <f>+IZ171/IV171</f>
        <v/>
      </c>
      <c r="JL171" s="2582">
        <f>+JA171/IV171</f>
        <v/>
      </c>
      <c r="JM171" s="2582">
        <f>+JB171/IV171</f>
        <v/>
      </c>
      <c r="JN171" s="2582">
        <f>+JC171/IV171</f>
        <v/>
      </c>
      <c r="JO171" s="2583">
        <f>+JD171/IV171</f>
        <v/>
      </c>
      <c r="JQ171" s="343" t="inlineStr">
        <is>
          <t>COMMERCIAL</t>
        </is>
      </c>
      <c r="JR171" s="344">
        <f>+JS171/JS182</f>
        <v/>
      </c>
      <c r="JS171" s="345">
        <f>SUM(JT171:KA171)</f>
        <v/>
      </c>
      <c r="JT171" s="346" t="n"/>
      <c r="JU171" s="346" t="n"/>
      <c r="JV171" s="346" t="n"/>
      <c r="JW171" s="346" t="n"/>
      <c r="JX171" s="346" t="n"/>
      <c r="JY171" s="346" t="n"/>
      <c r="JZ171" s="346" t="n"/>
      <c r="KA171" s="347" t="n"/>
      <c r="KB171" s="324" t="n"/>
      <c r="KC171" s="343">
        <f>+$A171</f>
        <v/>
      </c>
      <c r="KD171" s="339">
        <f>SUM(KE171:KL171)</f>
        <v/>
      </c>
      <c r="KE171" s="2582">
        <f>+JT171/JS171</f>
        <v/>
      </c>
      <c r="KF171" s="2582">
        <f>+JU171/JS171</f>
        <v/>
      </c>
      <c r="KG171" s="2582">
        <f>+JV171/JS171</f>
        <v/>
      </c>
      <c r="KH171" s="2582">
        <f>+JW171/JS171</f>
        <v/>
      </c>
      <c r="KI171" s="2582">
        <f>+JX171/JS171</f>
        <v/>
      </c>
      <c r="KJ171" s="2582">
        <f>+JY171/JS171</f>
        <v/>
      </c>
      <c r="KK171" s="2582">
        <f>+JZ171/JS171</f>
        <v/>
      </c>
      <c r="KL171" s="2583">
        <f>+KA171/JS171</f>
        <v/>
      </c>
    </row>
    <row r="172">
      <c r="A172" s="343" t="inlineStr">
        <is>
          <t>HEALTHCARE PRO</t>
        </is>
      </c>
      <c r="B172" s="344">
        <f>+C172/C182</f>
        <v/>
      </c>
      <c r="C172" s="345">
        <f>SUM(D172:K172)</f>
        <v/>
      </c>
      <c r="D172" s="346">
        <f>AA172+AX172+BU172+CR172+DO172+EL172+FI172+GF172+HC172+HZ172+IW172+JT172</f>
        <v/>
      </c>
      <c r="E172" s="346">
        <f>AB172+AY172+BV172+CS172+DP172+EM172+FJ172+GG172+HD172+IA172+IX172+JU172</f>
        <v/>
      </c>
      <c r="F172" s="346">
        <f>AC172+AZ172+BW172+CT172+DQ172+EN172+FK172+GH172+HE172+IB172+IY172+JV172</f>
        <v/>
      </c>
      <c r="G172" s="346">
        <f>AD172+BA172+BX172+CU172+DR172+EO172+FL172+GI172+HF172+IC172+IZ172+JW172</f>
        <v/>
      </c>
      <c r="H172" s="346">
        <f>AE172+BB172+BY172+CV172+DS172+EP172+FM172+GJ172+HG172+ID172+JA172+JX172</f>
        <v/>
      </c>
      <c r="I172" s="346">
        <f>AF172+BC172+BZ172+CW172+DT172+EQ172+FN172+GK172+HH172+IE172+JB172+JY172</f>
        <v/>
      </c>
      <c r="J172" s="346">
        <f>AG172+BD172+CA172+CX172+DU172+ER172+FO172+GL172+HI172+IF172+JC172+JZ172</f>
        <v/>
      </c>
      <c r="K172" s="347">
        <f>AH172+BE172+CB172+CY172+DV172+ES172+FP172+GM172+HJ172+IG172+JD172+KA172</f>
        <v/>
      </c>
      <c r="L172" s="324" t="n"/>
      <c r="M172" s="343">
        <f>+$A172</f>
        <v/>
      </c>
      <c r="N172" s="339">
        <f>SUM(O172:V172)</f>
        <v/>
      </c>
      <c r="O172" s="2582">
        <f>+D172/$C172</f>
        <v/>
      </c>
      <c r="P172" s="2582">
        <f>+E172/$C172</f>
        <v/>
      </c>
      <c r="Q172" s="2582">
        <f>+F172/$C172</f>
        <v/>
      </c>
      <c r="R172" s="2582">
        <f>+G172/$C172</f>
        <v/>
      </c>
      <c r="S172" s="2582">
        <f>+H172/$C172</f>
        <v/>
      </c>
      <c r="T172" s="2582">
        <f>+I172/$C172</f>
        <v/>
      </c>
      <c r="U172" s="2582">
        <f>+J172/$C172</f>
        <v/>
      </c>
      <c r="V172" s="2583">
        <f>+K172/$C172</f>
        <v/>
      </c>
      <c r="X172" s="343" t="inlineStr">
        <is>
          <t>HEALTHCARE PRO</t>
        </is>
      </c>
      <c r="Y172" s="344">
        <f>+Z172/Z182</f>
        <v/>
      </c>
      <c r="Z172" s="345">
        <f>SUM(AA172:AH172)</f>
        <v/>
      </c>
      <c r="AA172" s="346" t="n"/>
      <c r="AB172" s="346" t="n"/>
      <c r="AC172" s="346" t="n"/>
      <c r="AD172" s="346" t="n"/>
      <c r="AE172" s="346" t="n"/>
      <c r="AF172" s="346" t="n"/>
      <c r="AG172" s="346" t="n"/>
      <c r="AH172" s="347" t="n"/>
      <c r="AI172" s="324" t="n"/>
      <c r="AJ172" s="343">
        <f>+$A172</f>
        <v/>
      </c>
      <c r="AK172" s="339">
        <f>SUM(AL172:AS172)</f>
        <v/>
      </c>
      <c r="AL172" s="2582">
        <f>+AA172/Z172</f>
        <v/>
      </c>
      <c r="AM172" s="2582">
        <f>+AB172/Z172</f>
        <v/>
      </c>
      <c r="AN172" s="2582">
        <f>+AC172/Z172</f>
        <v/>
      </c>
      <c r="AO172" s="2582">
        <f>+AD172/Z172</f>
        <v/>
      </c>
      <c r="AP172" s="2582">
        <f>+AE172/Z172</f>
        <v/>
      </c>
      <c r="AQ172" s="2582">
        <f>+AF172/Z172</f>
        <v/>
      </c>
      <c r="AR172" s="2582">
        <f>+AG172/Z172</f>
        <v/>
      </c>
      <c r="AS172" s="2583">
        <f>+AH172/Z172</f>
        <v/>
      </c>
      <c r="AU172" s="343" t="inlineStr">
        <is>
          <t>HEALTHCARE PRO</t>
        </is>
      </c>
      <c r="AV172" s="344">
        <f>+AW172/AW182</f>
        <v/>
      </c>
      <c r="AW172" s="345">
        <f>SUM(AX172:BE172)</f>
        <v/>
      </c>
      <c r="AX172" s="346" t="n"/>
      <c r="AY172" s="346" t="n"/>
      <c r="AZ172" s="346" t="n"/>
      <c r="BA172" s="346" t="n"/>
      <c r="BB172" s="346" t="n"/>
      <c r="BC172" s="346" t="n"/>
      <c r="BD172" s="346" t="n"/>
      <c r="BE172" s="347" t="n"/>
      <c r="BF172" s="324" t="n"/>
      <c r="BG172" s="343">
        <f>+$A172</f>
        <v/>
      </c>
      <c r="BH172" s="339">
        <f>SUM(BI172:BP172)</f>
        <v/>
      </c>
      <c r="BI172" s="2582">
        <f>+AX172/AW172</f>
        <v/>
      </c>
      <c r="BJ172" s="2582">
        <f>+AY172/AW172</f>
        <v/>
      </c>
      <c r="BK172" s="2582">
        <f>+AZ172/AW172</f>
        <v/>
      </c>
      <c r="BL172" s="2582">
        <f>+BA172/AW172</f>
        <v/>
      </c>
      <c r="BM172" s="2582">
        <f>+BB172/AW172</f>
        <v/>
      </c>
      <c r="BN172" s="2582">
        <f>+BC172/AW172</f>
        <v/>
      </c>
      <c r="BO172" s="2582">
        <f>+BD172/AW172</f>
        <v/>
      </c>
      <c r="BP172" s="2583">
        <f>+BE172/AW172</f>
        <v/>
      </c>
      <c r="BR172" s="343" t="inlineStr">
        <is>
          <t>HEALTHCARE PRO</t>
        </is>
      </c>
      <c r="BS172" s="344">
        <f>+BT172/BT182</f>
        <v/>
      </c>
      <c r="BT172" s="345">
        <f>SUM(BU172:CB172)</f>
        <v/>
      </c>
      <c r="BU172" s="346" t="n"/>
      <c r="BV172" s="346" t="n"/>
      <c r="BW172" s="346" t="n"/>
      <c r="BX172" s="346" t="n"/>
      <c r="BY172" s="346" t="n"/>
      <c r="BZ172" s="346" t="n"/>
      <c r="CA172" s="346" t="n"/>
      <c r="CB172" s="347" t="n"/>
      <c r="CC172" s="324" t="n"/>
      <c r="CD172" s="343">
        <f>+$A172</f>
        <v/>
      </c>
      <c r="CE172" s="339">
        <f>SUM(CF172:CM172)</f>
        <v/>
      </c>
      <c r="CF172" s="2582">
        <f>+BU172/BT172</f>
        <v/>
      </c>
      <c r="CG172" s="2582">
        <f>+BV172/BT172</f>
        <v/>
      </c>
      <c r="CH172" s="2582">
        <f>+BW172/BT172</f>
        <v/>
      </c>
      <c r="CI172" s="2582">
        <f>+BX172/BT172</f>
        <v/>
      </c>
      <c r="CJ172" s="2582">
        <f>+BY172/BT172</f>
        <v/>
      </c>
      <c r="CK172" s="2582">
        <f>+BZ172/BT172</f>
        <v/>
      </c>
      <c r="CL172" s="2582">
        <f>+CA172/BT172</f>
        <v/>
      </c>
      <c r="CM172" s="2583">
        <f>+CB172/BT172</f>
        <v/>
      </c>
      <c r="CO172" s="343" t="inlineStr">
        <is>
          <t>HEALTHCARE PRO</t>
        </is>
      </c>
      <c r="CP172" s="344">
        <f>+CQ172/CQ182</f>
        <v/>
      </c>
      <c r="CQ172" s="345">
        <f>SUM(CR172:CY172)</f>
        <v/>
      </c>
      <c r="CR172" s="346" t="n"/>
      <c r="CS172" s="346" t="n"/>
      <c r="CT172" s="346" t="n"/>
      <c r="CU172" s="346" t="n"/>
      <c r="CV172" s="346" t="n"/>
      <c r="CW172" s="346" t="n"/>
      <c r="CX172" s="346" t="n"/>
      <c r="CY172" s="347" t="n"/>
      <c r="CZ172" s="324" t="n"/>
      <c r="DA172" s="343">
        <f>+$A172</f>
        <v/>
      </c>
      <c r="DB172" s="339">
        <f>SUM(DC172:DJ172)</f>
        <v/>
      </c>
      <c r="DC172" s="2582">
        <f>+CR172/CQ172</f>
        <v/>
      </c>
      <c r="DD172" s="2582">
        <f>+CS172/CQ172</f>
        <v/>
      </c>
      <c r="DE172" s="2582">
        <f>+CT172/CQ172</f>
        <v/>
      </c>
      <c r="DF172" s="2582">
        <f>+CU172/CQ172</f>
        <v/>
      </c>
      <c r="DG172" s="2582">
        <f>+CV172/CQ172</f>
        <v/>
      </c>
      <c r="DH172" s="2582">
        <f>+CW172/CQ172</f>
        <v/>
      </c>
      <c r="DI172" s="2582">
        <f>+CX172/CQ172</f>
        <v/>
      </c>
      <c r="DJ172" s="2583">
        <f>+CY172/CQ172</f>
        <v/>
      </c>
      <c r="DL172" s="343" t="inlineStr">
        <is>
          <t>HEALTHCARE PRO</t>
        </is>
      </c>
      <c r="DM172" s="344">
        <f>+DN172/DN182</f>
        <v/>
      </c>
      <c r="DN172" s="345">
        <f>SUM(DO172:DV172)</f>
        <v/>
      </c>
      <c r="DO172" s="346" t="n"/>
      <c r="DP172" s="346" t="n"/>
      <c r="DQ172" s="346" t="n"/>
      <c r="DR172" s="346" t="n"/>
      <c r="DS172" s="346" t="n"/>
      <c r="DT172" s="346" t="n"/>
      <c r="DU172" s="346" t="n"/>
      <c r="DV172" s="347" t="n"/>
      <c r="DW172" s="324" t="n"/>
      <c r="DX172" s="343">
        <f>+$A172</f>
        <v/>
      </c>
      <c r="DY172" s="339">
        <f>SUM(DZ172:EG172)</f>
        <v/>
      </c>
      <c r="DZ172" s="2582">
        <f>+DO172/DN172</f>
        <v/>
      </c>
      <c r="EA172" s="2582">
        <f>+DP172/DN172</f>
        <v/>
      </c>
      <c r="EB172" s="2582">
        <f>+DQ172/DN172</f>
        <v/>
      </c>
      <c r="EC172" s="2582">
        <f>+DR172/DN172</f>
        <v/>
      </c>
      <c r="ED172" s="2582">
        <f>+DS172/DN172</f>
        <v/>
      </c>
      <c r="EE172" s="2582">
        <f>+DT172/DN172</f>
        <v/>
      </c>
      <c r="EF172" s="2582">
        <f>+DU172/DN172</f>
        <v/>
      </c>
      <c r="EG172" s="2583">
        <f>+DV172/DN172</f>
        <v/>
      </c>
      <c r="EI172" s="343" t="inlineStr">
        <is>
          <t>HEALTHCARE PRO</t>
        </is>
      </c>
      <c r="EJ172" s="344">
        <f>+EK172/EK182</f>
        <v/>
      </c>
      <c r="EK172" s="345">
        <f>SUM(EL172:ES172)</f>
        <v/>
      </c>
      <c r="EL172" s="346" t="n"/>
      <c r="EM172" s="346" t="n"/>
      <c r="EN172" s="346" t="n"/>
      <c r="EO172" s="346" t="n"/>
      <c r="EP172" s="346" t="n"/>
      <c r="EQ172" s="346" t="n"/>
      <c r="ER172" s="346" t="n"/>
      <c r="ES172" s="347" t="n"/>
      <c r="ET172" s="324" t="n"/>
      <c r="EU172" s="343">
        <f>+$A172</f>
        <v/>
      </c>
      <c r="EV172" s="339">
        <f>SUM(EW172:FD172)</f>
        <v/>
      </c>
      <c r="EW172" s="2582">
        <f>+EL172/EK172</f>
        <v/>
      </c>
      <c r="EX172" s="2582">
        <f>+EM172/EK172</f>
        <v/>
      </c>
      <c r="EY172" s="2582">
        <f>+EN172/EK172</f>
        <v/>
      </c>
      <c r="EZ172" s="2582">
        <f>+EO172/EK172</f>
        <v/>
      </c>
      <c r="FA172" s="2582">
        <f>+EP172/EK172</f>
        <v/>
      </c>
      <c r="FB172" s="2582">
        <f>+EQ172/EK172</f>
        <v/>
      </c>
      <c r="FC172" s="2582">
        <f>+ER172/EK172</f>
        <v/>
      </c>
      <c r="FD172" s="2583">
        <f>+ES172/EK172</f>
        <v/>
      </c>
      <c r="FF172" s="343" t="inlineStr">
        <is>
          <t>HEALTHCARE PRO</t>
        </is>
      </c>
      <c r="FG172" s="344">
        <f>+FH172/FH182</f>
        <v/>
      </c>
      <c r="FH172" s="345">
        <f>SUM(FI172:FP172)</f>
        <v/>
      </c>
      <c r="FI172" s="346" t="n"/>
      <c r="FJ172" s="346" t="n"/>
      <c r="FK172" s="346" t="n"/>
      <c r="FL172" s="346" t="n"/>
      <c r="FM172" s="346" t="n"/>
      <c r="FN172" s="346" t="n"/>
      <c r="FO172" s="346" t="n"/>
      <c r="FP172" s="347" t="n"/>
      <c r="FQ172" s="324" t="n"/>
      <c r="FR172" s="343">
        <f>+$A172</f>
        <v/>
      </c>
      <c r="FS172" s="339">
        <f>SUM(FT172:GA172)</f>
        <v/>
      </c>
      <c r="FT172" s="2582">
        <f>+FI172/FH172</f>
        <v/>
      </c>
      <c r="FU172" s="2582">
        <f>+FJ172/FH172</f>
        <v/>
      </c>
      <c r="FV172" s="2582">
        <f>+FK172/FH172</f>
        <v/>
      </c>
      <c r="FW172" s="2582">
        <f>+FL172/FH172</f>
        <v/>
      </c>
      <c r="FX172" s="2582">
        <f>+FM172/FH172</f>
        <v/>
      </c>
      <c r="FY172" s="2582">
        <f>+FN172/FH172</f>
        <v/>
      </c>
      <c r="FZ172" s="2582">
        <f>+FO172/FH172</f>
        <v/>
      </c>
      <c r="GA172" s="2583">
        <f>+FP172/FH172</f>
        <v/>
      </c>
      <c r="GC172" s="343" t="inlineStr">
        <is>
          <t>HEALTHCARE PRO</t>
        </is>
      </c>
      <c r="GD172" s="344">
        <f>+GE172/GE182</f>
        <v/>
      </c>
      <c r="GE172" s="345">
        <f>SUM(GF172:GM172)</f>
        <v/>
      </c>
      <c r="GF172" s="346" t="n"/>
      <c r="GG172" s="346" t="n"/>
      <c r="GH172" s="346" t="n"/>
      <c r="GI172" s="346" t="n"/>
      <c r="GJ172" s="346" t="n"/>
      <c r="GK172" s="346" t="n"/>
      <c r="GL172" s="346" t="n"/>
      <c r="GM172" s="347" t="n"/>
      <c r="GN172" s="324" t="n"/>
      <c r="GO172" s="343">
        <f>+$A172</f>
        <v/>
      </c>
      <c r="GP172" s="339">
        <f>SUM(GQ172:GX172)</f>
        <v/>
      </c>
      <c r="GQ172" s="2582">
        <f>+GF172/GE172</f>
        <v/>
      </c>
      <c r="GR172" s="2582">
        <f>+GG172/GE172</f>
        <v/>
      </c>
      <c r="GS172" s="2582">
        <f>+GH172/GE172</f>
        <v/>
      </c>
      <c r="GT172" s="2582">
        <f>+GI172/GE172</f>
        <v/>
      </c>
      <c r="GU172" s="2582">
        <f>+GJ172/GE172</f>
        <v/>
      </c>
      <c r="GV172" s="2582">
        <f>+GK172/GE172</f>
        <v/>
      </c>
      <c r="GW172" s="2582">
        <f>+GL172/GE172</f>
        <v/>
      </c>
      <c r="GX172" s="2583">
        <f>+GM172/GE172</f>
        <v/>
      </c>
      <c r="GZ172" s="343" t="inlineStr">
        <is>
          <t>HEALTHCARE PRO</t>
        </is>
      </c>
      <c r="HA172" s="344">
        <f>+HB172/HB182</f>
        <v/>
      </c>
      <c r="HB172" s="345">
        <f>SUM(HC172:HJ172)</f>
        <v/>
      </c>
      <c r="HC172" s="346" t="n"/>
      <c r="HD172" s="346" t="n"/>
      <c r="HE172" s="346" t="n"/>
      <c r="HF172" s="346" t="n"/>
      <c r="HG172" s="346" t="n"/>
      <c r="HH172" s="346" t="n"/>
      <c r="HI172" s="346" t="n"/>
      <c r="HJ172" s="347" t="n"/>
      <c r="HK172" s="324" t="n"/>
      <c r="HL172" s="343">
        <f>+$A172</f>
        <v/>
      </c>
      <c r="HM172" s="339">
        <f>SUM(HN172:HU172)</f>
        <v/>
      </c>
      <c r="HN172" s="2582">
        <f>+HC172/HB172</f>
        <v/>
      </c>
      <c r="HO172" s="2582">
        <f>+HD172/HB172</f>
        <v/>
      </c>
      <c r="HP172" s="2582">
        <f>+HE172/HB172</f>
        <v/>
      </c>
      <c r="HQ172" s="2582">
        <f>+HF172/HB172</f>
        <v/>
      </c>
      <c r="HR172" s="2582">
        <f>+HG172/HB172</f>
        <v/>
      </c>
      <c r="HS172" s="2582">
        <f>+HH172/HB172</f>
        <v/>
      </c>
      <c r="HT172" s="2582">
        <f>+HI172/HB172</f>
        <v/>
      </c>
      <c r="HU172" s="2583">
        <f>+HJ172/HB172</f>
        <v/>
      </c>
      <c r="HW172" s="343" t="inlineStr">
        <is>
          <t>HEALTHCARE PRO</t>
        </is>
      </c>
      <c r="HX172" s="344">
        <f>+HY172/HY182</f>
        <v/>
      </c>
      <c r="HY172" s="345">
        <f>SUM(HZ172:IG172)</f>
        <v/>
      </c>
      <c r="HZ172" s="346" t="n"/>
      <c r="IA172" s="346" t="n"/>
      <c r="IB172" s="346" t="n"/>
      <c r="IC172" s="346" t="n"/>
      <c r="ID172" s="346" t="n"/>
      <c r="IE172" s="346" t="n"/>
      <c r="IF172" s="346" t="n"/>
      <c r="IG172" s="347" t="n"/>
      <c r="IH172" s="324" t="n"/>
      <c r="II172" s="343">
        <f>+$A172</f>
        <v/>
      </c>
      <c r="IJ172" s="339">
        <f>SUM(IK172:IR172)</f>
        <v/>
      </c>
      <c r="IK172" s="2582">
        <f>+HZ172/HY172</f>
        <v/>
      </c>
      <c r="IL172" s="2582">
        <f>+IA172/HY172</f>
        <v/>
      </c>
      <c r="IM172" s="2582">
        <f>+IB172/HY172</f>
        <v/>
      </c>
      <c r="IN172" s="2582">
        <f>+IC172/HY172</f>
        <v/>
      </c>
      <c r="IO172" s="2582">
        <f>+ID172/HY172</f>
        <v/>
      </c>
      <c r="IP172" s="2582">
        <f>+IE172/HY172</f>
        <v/>
      </c>
      <c r="IQ172" s="2582">
        <f>+IF172/HY172</f>
        <v/>
      </c>
      <c r="IR172" s="2583">
        <f>+IG172/HY172</f>
        <v/>
      </c>
      <c r="IT172" s="343" t="inlineStr">
        <is>
          <t>HEALTHCARE PRO</t>
        </is>
      </c>
      <c r="IU172" s="344">
        <f>+IV172/IV182</f>
        <v/>
      </c>
      <c r="IV172" s="345">
        <f>SUM(IW172:JD172)</f>
        <v/>
      </c>
      <c r="IW172" s="346" t="n"/>
      <c r="IX172" s="346" t="n"/>
      <c r="IY172" s="346" t="n"/>
      <c r="IZ172" s="346" t="n"/>
      <c r="JA172" s="346" t="n"/>
      <c r="JB172" s="346" t="n"/>
      <c r="JC172" s="346" t="n"/>
      <c r="JD172" s="347" t="n"/>
      <c r="JE172" s="324" t="n"/>
      <c r="JF172" s="343">
        <f>+$A172</f>
        <v/>
      </c>
      <c r="JG172" s="339">
        <f>SUM(JH172:JO172)</f>
        <v/>
      </c>
      <c r="JH172" s="2582">
        <f>+IW172/IV172</f>
        <v/>
      </c>
      <c r="JI172" s="2582">
        <f>+IX172/IV172</f>
        <v/>
      </c>
      <c r="JJ172" s="2582">
        <f>+IY172/IV172</f>
        <v/>
      </c>
      <c r="JK172" s="2582">
        <f>+IZ172/IV172</f>
        <v/>
      </c>
      <c r="JL172" s="2582">
        <f>+JA172/IV172</f>
        <v/>
      </c>
      <c r="JM172" s="2582">
        <f>+JB172/IV172</f>
        <v/>
      </c>
      <c r="JN172" s="2582">
        <f>+JC172/IV172</f>
        <v/>
      </c>
      <c r="JO172" s="2583">
        <f>+JD172/IV172</f>
        <v/>
      </c>
      <c r="JQ172" s="343" t="inlineStr">
        <is>
          <t>HEALTHCARE PRO</t>
        </is>
      </c>
      <c r="JR172" s="344">
        <f>+JS172/JS182</f>
        <v/>
      </c>
      <c r="JS172" s="345">
        <f>SUM(JT172:KA172)</f>
        <v/>
      </c>
      <c r="JT172" s="346" t="n"/>
      <c r="JU172" s="346" t="n"/>
      <c r="JV172" s="346" t="n"/>
      <c r="JW172" s="346" t="n"/>
      <c r="JX172" s="346" t="n"/>
      <c r="JY172" s="346" t="n"/>
      <c r="JZ172" s="346" t="n"/>
      <c r="KA172" s="347" t="n"/>
      <c r="KB172" s="324" t="n"/>
      <c r="KC172" s="343">
        <f>+$A172</f>
        <v/>
      </c>
      <c r="KD172" s="339">
        <f>SUM(KE172:KL172)</f>
        <v/>
      </c>
      <c r="KE172" s="2582">
        <f>+JT172/JS172</f>
        <v/>
      </c>
      <c r="KF172" s="2582">
        <f>+JU172/JS172</f>
        <v/>
      </c>
      <c r="KG172" s="2582">
        <f>+JV172/JS172</f>
        <v/>
      </c>
      <c r="KH172" s="2582">
        <f>+JW172/JS172</f>
        <v/>
      </c>
      <c r="KI172" s="2582">
        <f>+JX172/JS172</f>
        <v/>
      </c>
      <c r="KJ172" s="2582">
        <f>+JY172/JS172</f>
        <v/>
      </c>
      <c r="KK172" s="2582">
        <f>+JZ172/JS172</f>
        <v/>
      </c>
      <c r="KL172" s="2583">
        <f>+KA172/JS172</f>
        <v/>
      </c>
    </row>
    <row r="173">
      <c r="A173" s="343" t="inlineStr">
        <is>
          <t>INSTITUTIONAL</t>
        </is>
      </c>
      <c r="B173" s="344">
        <f>+C173/C182</f>
        <v/>
      </c>
      <c r="C173" s="345">
        <f>SUM(D173:K173)</f>
        <v/>
      </c>
      <c r="D173" s="346">
        <f>AA173+AX173+BU173+CR173+DO173+EL173+FI173+GF173+HC173+HZ173+IW173+JT173</f>
        <v/>
      </c>
      <c r="E173" s="346">
        <f>AB173+AY173+BV173+CS173+DP173+EM173+FJ173+GG173+HD173+IA173+IX173+JU173</f>
        <v/>
      </c>
      <c r="F173" s="346">
        <f>AC173+AZ173+BW173+CT173+DQ173+EN173+FK173+GH173+HE173+IB173+IY173+JV173</f>
        <v/>
      </c>
      <c r="G173" s="346">
        <f>AD173+BA173+BX173+CU173+DR173+EO173+FL173+GI173+HF173+IC173+IZ173+JW173</f>
        <v/>
      </c>
      <c r="H173" s="346">
        <f>AE173+BB173+BY173+CV173+DS173+EP173+FM173+GJ173+HG173+ID173+JA173+JX173</f>
        <v/>
      </c>
      <c r="I173" s="346">
        <f>AF173+BC173+BZ173+CW173+DT173+EQ173+FN173+GK173+HH173+IE173+JB173+JY173</f>
        <v/>
      </c>
      <c r="J173" s="346">
        <f>AG173+BD173+CA173+CX173+DU173+ER173+FO173+GL173+HI173+IF173+JC173+JZ173</f>
        <v/>
      </c>
      <c r="K173" s="347">
        <f>AH173+BE173+CB173+CY173+DV173+ES173+FP173+GM173+HJ173+IG173+JD173+KA173</f>
        <v/>
      </c>
      <c r="L173" s="324" t="n"/>
      <c r="M173" s="343">
        <f>+$A173</f>
        <v/>
      </c>
      <c r="N173" s="339">
        <f>SUM(O173:V173)</f>
        <v/>
      </c>
      <c r="O173" s="2582">
        <f>+D173/$C173</f>
        <v/>
      </c>
      <c r="P173" s="2582">
        <f>+E173/$C173</f>
        <v/>
      </c>
      <c r="Q173" s="2582">
        <f>+F173/$C173</f>
        <v/>
      </c>
      <c r="R173" s="2582">
        <f>+G173/$C173</f>
        <v/>
      </c>
      <c r="S173" s="2582">
        <f>+H173/$C173</f>
        <v/>
      </c>
      <c r="T173" s="2582">
        <f>+I173/$C173</f>
        <v/>
      </c>
      <c r="U173" s="2582">
        <f>+J173/$C173</f>
        <v/>
      </c>
      <c r="V173" s="2583">
        <f>+K173/$C173</f>
        <v/>
      </c>
      <c r="X173" s="343" t="inlineStr">
        <is>
          <t>INSTITUTIONAL</t>
        </is>
      </c>
      <c r="Y173" s="344">
        <f>+Z173/Z182</f>
        <v/>
      </c>
      <c r="Z173" s="345">
        <f>SUM(AA173:AH173)</f>
        <v/>
      </c>
      <c r="AA173" s="346" t="n"/>
      <c r="AB173" s="346" t="n"/>
      <c r="AC173" s="346" t="n"/>
      <c r="AD173" s="346" t="n"/>
      <c r="AE173" s="346" t="n"/>
      <c r="AF173" s="346" t="n"/>
      <c r="AG173" s="346" t="n"/>
      <c r="AH173" s="347" t="n"/>
      <c r="AI173" s="324" t="n"/>
      <c r="AJ173" s="343">
        <f>+$A173</f>
        <v/>
      </c>
      <c r="AK173" s="339">
        <f>SUM(AL173:AS173)</f>
        <v/>
      </c>
      <c r="AL173" s="2582">
        <f>+AA173/Z173</f>
        <v/>
      </c>
      <c r="AM173" s="2582">
        <f>+AB173/Z173</f>
        <v/>
      </c>
      <c r="AN173" s="2582">
        <f>+AC173/Z173</f>
        <v/>
      </c>
      <c r="AO173" s="2582">
        <f>+AD173/Z173</f>
        <v/>
      </c>
      <c r="AP173" s="2582">
        <f>+AE173/Z173</f>
        <v/>
      </c>
      <c r="AQ173" s="2582">
        <f>+AF173/Z173</f>
        <v/>
      </c>
      <c r="AR173" s="2582">
        <f>+AG173/Z173</f>
        <v/>
      </c>
      <c r="AS173" s="2583">
        <f>+AH173/Z173</f>
        <v/>
      </c>
      <c r="AU173" s="343" t="inlineStr">
        <is>
          <t>INSTITUTIONAL</t>
        </is>
      </c>
      <c r="AV173" s="344">
        <f>+AW173/AW182</f>
        <v/>
      </c>
      <c r="AW173" s="345">
        <f>SUM(AX173:BE173)</f>
        <v/>
      </c>
      <c r="AX173" s="346" t="n"/>
      <c r="AY173" s="346" t="n"/>
      <c r="AZ173" s="346" t="n"/>
      <c r="BA173" s="346" t="n"/>
      <c r="BB173" s="346" t="n"/>
      <c r="BC173" s="346" t="n"/>
      <c r="BD173" s="346" t="n"/>
      <c r="BE173" s="347" t="n"/>
      <c r="BF173" s="324" t="n"/>
      <c r="BG173" s="343">
        <f>+$A173</f>
        <v/>
      </c>
      <c r="BH173" s="339">
        <f>SUM(BI173:BP173)</f>
        <v/>
      </c>
      <c r="BI173" s="2582">
        <f>+AX173/AW173</f>
        <v/>
      </c>
      <c r="BJ173" s="2582">
        <f>+AY173/AW173</f>
        <v/>
      </c>
      <c r="BK173" s="2582">
        <f>+AZ173/AW173</f>
        <v/>
      </c>
      <c r="BL173" s="2582">
        <f>+BA173/AW173</f>
        <v/>
      </c>
      <c r="BM173" s="2582">
        <f>+BB173/AW173</f>
        <v/>
      </c>
      <c r="BN173" s="2582">
        <f>+BC173/AW173</f>
        <v/>
      </c>
      <c r="BO173" s="2582">
        <f>+BD173/AW173</f>
        <v/>
      </c>
      <c r="BP173" s="2583">
        <f>+BE173/AW173</f>
        <v/>
      </c>
      <c r="BR173" s="343" t="inlineStr">
        <is>
          <t>INSTITUTIONAL</t>
        </is>
      </c>
      <c r="BS173" s="344">
        <f>+BT173/BT182</f>
        <v/>
      </c>
      <c r="BT173" s="345">
        <f>SUM(BU173:CB173)</f>
        <v/>
      </c>
      <c r="BU173" s="346" t="n"/>
      <c r="BV173" s="346" t="n"/>
      <c r="BW173" s="346" t="n"/>
      <c r="BX173" s="346" t="n"/>
      <c r="BY173" s="346" t="n"/>
      <c r="BZ173" s="346" t="n"/>
      <c r="CA173" s="346" t="n"/>
      <c r="CB173" s="347" t="n"/>
      <c r="CC173" s="324" t="n"/>
      <c r="CD173" s="343">
        <f>+$A173</f>
        <v/>
      </c>
      <c r="CE173" s="339">
        <f>SUM(CF173:CM173)</f>
        <v/>
      </c>
      <c r="CF173" s="2582">
        <f>+BU173/BT173</f>
        <v/>
      </c>
      <c r="CG173" s="2582">
        <f>+BV173/BT173</f>
        <v/>
      </c>
      <c r="CH173" s="2582">
        <f>+BW173/BT173</f>
        <v/>
      </c>
      <c r="CI173" s="2582">
        <f>+BX173/BT173</f>
        <v/>
      </c>
      <c r="CJ173" s="2582">
        <f>+BY173/BT173</f>
        <v/>
      </c>
      <c r="CK173" s="2582">
        <f>+BZ173/BT173</f>
        <v/>
      </c>
      <c r="CL173" s="2582">
        <f>+CA173/BT173</f>
        <v/>
      </c>
      <c r="CM173" s="2583">
        <f>+CB173/BT173</f>
        <v/>
      </c>
      <c r="CO173" s="343" t="inlineStr">
        <is>
          <t>INSTITUTIONAL</t>
        </is>
      </c>
      <c r="CP173" s="344">
        <f>+CQ173/CQ182</f>
        <v/>
      </c>
      <c r="CQ173" s="345">
        <f>SUM(CR173:CY173)</f>
        <v/>
      </c>
      <c r="CR173" s="346" t="n"/>
      <c r="CS173" s="346" t="n"/>
      <c r="CT173" s="346" t="n"/>
      <c r="CU173" s="346" t="n"/>
      <c r="CV173" s="346" t="n"/>
      <c r="CW173" s="346" t="n"/>
      <c r="CX173" s="346" t="n"/>
      <c r="CY173" s="347" t="n"/>
      <c r="CZ173" s="324" t="n"/>
      <c r="DA173" s="343">
        <f>+$A173</f>
        <v/>
      </c>
      <c r="DB173" s="339">
        <f>SUM(DC173:DJ173)</f>
        <v/>
      </c>
      <c r="DC173" s="2582">
        <f>+CR173/CQ173</f>
        <v/>
      </c>
      <c r="DD173" s="2582">
        <f>+CS173/CQ173</f>
        <v/>
      </c>
      <c r="DE173" s="2582">
        <f>+CT173/CQ173</f>
        <v/>
      </c>
      <c r="DF173" s="2582">
        <f>+CU173/CQ173</f>
        <v/>
      </c>
      <c r="DG173" s="2582">
        <f>+CV173/CQ173</f>
        <v/>
      </c>
      <c r="DH173" s="2582">
        <f>+CW173/CQ173</f>
        <v/>
      </c>
      <c r="DI173" s="2582">
        <f>+CX173/CQ173</f>
        <v/>
      </c>
      <c r="DJ173" s="2583">
        <f>+CY173/CQ173</f>
        <v/>
      </c>
      <c r="DL173" s="343" t="inlineStr">
        <is>
          <t>INSTITUTIONAL</t>
        </is>
      </c>
      <c r="DM173" s="344">
        <f>+DN173/DN182</f>
        <v/>
      </c>
      <c r="DN173" s="345">
        <f>SUM(DO173:DV173)</f>
        <v/>
      </c>
      <c r="DO173" s="346" t="n"/>
      <c r="DP173" s="346" t="n"/>
      <c r="DQ173" s="346" t="n"/>
      <c r="DR173" s="346" t="n"/>
      <c r="DS173" s="346" t="n"/>
      <c r="DT173" s="346" t="n"/>
      <c r="DU173" s="346" t="n"/>
      <c r="DV173" s="347" t="n"/>
      <c r="DW173" s="324" t="n"/>
      <c r="DX173" s="343">
        <f>+$A173</f>
        <v/>
      </c>
      <c r="DY173" s="339">
        <f>SUM(DZ173:EG173)</f>
        <v/>
      </c>
      <c r="DZ173" s="2582">
        <f>+DO173/DN173</f>
        <v/>
      </c>
      <c r="EA173" s="2582">
        <f>+DP173/DN173</f>
        <v/>
      </c>
      <c r="EB173" s="2582">
        <f>+DQ173/DN173</f>
        <v/>
      </c>
      <c r="EC173" s="2582">
        <f>+DR173/DN173</f>
        <v/>
      </c>
      <c r="ED173" s="2582">
        <f>+DS173/DN173</f>
        <v/>
      </c>
      <c r="EE173" s="2582">
        <f>+DT173/DN173</f>
        <v/>
      </c>
      <c r="EF173" s="2582">
        <f>+DU173/DN173</f>
        <v/>
      </c>
      <c r="EG173" s="2583">
        <f>+DV173/DN173</f>
        <v/>
      </c>
      <c r="EI173" s="343" t="inlineStr">
        <is>
          <t>INSTITUTIONAL</t>
        </is>
      </c>
      <c r="EJ173" s="344">
        <f>+EK173/EK182</f>
        <v/>
      </c>
      <c r="EK173" s="345">
        <f>SUM(EL173:ES173)</f>
        <v/>
      </c>
      <c r="EL173" s="346" t="n"/>
      <c r="EM173" s="346" t="n"/>
      <c r="EN173" s="346" t="n"/>
      <c r="EO173" s="346" t="n"/>
      <c r="EP173" s="346" t="n"/>
      <c r="EQ173" s="346" t="n"/>
      <c r="ER173" s="346" t="n"/>
      <c r="ES173" s="347" t="n"/>
      <c r="ET173" s="324" t="n"/>
      <c r="EU173" s="343">
        <f>+$A173</f>
        <v/>
      </c>
      <c r="EV173" s="339">
        <f>SUM(EW173:FD173)</f>
        <v/>
      </c>
      <c r="EW173" s="2582">
        <f>+EL173/EK173</f>
        <v/>
      </c>
      <c r="EX173" s="2582">
        <f>+EM173/EK173</f>
        <v/>
      </c>
      <c r="EY173" s="2582">
        <f>+EN173/EK173</f>
        <v/>
      </c>
      <c r="EZ173" s="2582">
        <f>+EO173/EK173</f>
        <v/>
      </c>
      <c r="FA173" s="2582">
        <f>+EP173/EK173</f>
        <v/>
      </c>
      <c r="FB173" s="2582">
        <f>+EQ173/EK173</f>
        <v/>
      </c>
      <c r="FC173" s="2582">
        <f>+ER173/EK173</f>
        <v/>
      </c>
      <c r="FD173" s="2583">
        <f>+ES173/EK173</f>
        <v/>
      </c>
      <c r="FF173" s="343" t="inlineStr">
        <is>
          <t>INSTITUTIONAL</t>
        </is>
      </c>
      <c r="FG173" s="344">
        <f>+FH173/FH182</f>
        <v/>
      </c>
      <c r="FH173" s="345">
        <f>SUM(FI173:FP173)</f>
        <v/>
      </c>
      <c r="FI173" s="346" t="n"/>
      <c r="FJ173" s="346" t="n"/>
      <c r="FK173" s="346" t="n"/>
      <c r="FL173" s="346" t="n"/>
      <c r="FM173" s="346" t="n"/>
      <c r="FN173" s="346" t="n"/>
      <c r="FO173" s="346" t="n"/>
      <c r="FP173" s="347" t="n"/>
      <c r="FQ173" s="324" t="n"/>
      <c r="FR173" s="343">
        <f>+$A173</f>
        <v/>
      </c>
      <c r="FS173" s="339">
        <f>SUM(FT173:GA173)</f>
        <v/>
      </c>
      <c r="FT173" s="2582">
        <f>+FI173/FH173</f>
        <v/>
      </c>
      <c r="FU173" s="2582">
        <f>+FJ173/FH173</f>
        <v/>
      </c>
      <c r="FV173" s="2582">
        <f>+FK173/FH173</f>
        <v/>
      </c>
      <c r="FW173" s="2582">
        <f>+FL173/FH173</f>
        <v/>
      </c>
      <c r="FX173" s="2582">
        <f>+FM173/FH173</f>
        <v/>
      </c>
      <c r="FY173" s="2582">
        <f>+FN173/FH173</f>
        <v/>
      </c>
      <c r="FZ173" s="2582">
        <f>+FO173/FH173</f>
        <v/>
      </c>
      <c r="GA173" s="2583">
        <f>+FP173/FH173</f>
        <v/>
      </c>
      <c r="GC173" s="343" t="inlineStr">
        <is>
          <t>INSTITUTIONAL</t>
        </is>
      </c>
      <c r="GD173" s="344">
        <f>+GE173/GE182</f>
        <v/>
      </c>
      <c r="GE173" s="345">
        <f>SUM(GF173:GM173)</f>
        <v/>
      </c>
      <c r="GF173" s="346" t="n"/>
      <c r="GG173" s="346" t="n"/>
      <c r="GH173" s="346" t="n"/>
      <c r="GI173" s="346" t="n"/>
      <c r="GJ173" s="346" t="n"/>
      <c r="GK173" s="346" t="n"/>
      <c r="GL173" s="346" t="n"/>
      <c r="GM173" s="347" t="n"/>
      <c r="GN173" s="324" t="n"/>
      <c r="GO173" s="343">
        <f>+$A173</f>
        <v/>
      </c>
      <c r="GP173" s="339">
        <f>SUM(GQ173:GX173)</f>
        <v/>
      </c>
      <c r="GQ173" s="2582">
        <f>+GF173/GE173</f>
        <v/>
      </c>
      <c r="GR173" s="2582">
        <f>+GG173/GE173</f>
        <v/>
      </c>
      <c r="GS173" s="2582">
        <f>+GH173/GE173</f>
        <v/>
      </c>
      <c r="GT173" s="2582">
        <f>+GI173/GE173</f>
        <v/>
      </c>
      <c r="GU173" s="2582">
        <f>+GJ173/GE173</f>
        <v/>
      </c>
      <c r="GV173" s="2582">
        <f>+GK173/GE173</f>
        <v/>
      </c>
      <c r="GW173" s="2582">
        <f>+GL173/GE173</f>
        <v/>
      </c>
      <c r="GX173" s="2583">
        <f>+GM173/GE173</f>
        <v/>
      </c>
      <c r="GZ173" s="343" t="inlineStr">
        <is>
          <t>INSTITUTIONAL</t>
        </is>
      </c>
      <c r="HA173" s="344">
        <f>+HB173/HB182</f>
        <v/>
      </c>
      <c r="HB173" s="345">
        <f>SUM(HC173:HJ173)</f>
        <v/>
      </c>
      <c r="HC173" s="346" t="n"/>
      <c r="HD173" s="346" t="n"/>
      <c r="HE173" s="346" t="n"/>
      <c r="HF173" s="346" t="n"/>
      <c r="HG173" s="346" t="n"/>
      <c r="HH173" s="346" t="n"/>
      <c r="HI173" s="346" t="n"/>
      <c r="HJ173" s="347" t="n"/>
      <c r="HK173" s="324" t="n"/>
      <c r="HL173" s="343">
        <f>+$A173</f>
        <v/>
      </c>
      <c r="HM173" s="339">
        <f>SUM(HN173:HU173)</f>
        <v/>
      </c>
      <c r="HN173" s="2582">
        <f>+HC173/HB173</f>
        <v/>
      </c>
      <c r="HO173" s="2582">
        <f>+HD173/HB173</f>
        <v/>
      </c>
      <c r="HP173" s="2582">
        <f>+HE173/HB173</f>
        <v/>
      </c>
      <c r="HQ173" s="2582">
        <f>+HF173/HB173</f>
        <v/>
      </c>
      <c r="HR173" s="2582">
        <f>+HG173/HB173</f>
        <v/>
      </c>
      <c r="HS173" s="2582">
        <f>+HH173/HB173</f>
        <v/>
      </c>
      <c r="HT173" s="2582">
        <f>+HI173/HB173</f>
        <v/>
      </c>
      <c r="HU173" s="2583">
        <f>+HJ173/HB173</f>
        <v/>
      </c>
      <c r="HW173" s="343" t="inlineStr">
        <is>
          <t>INSTITUTIONAL</t>
        </is>
      </c>
      <c r="HX173" s="344">
        <f>+HY173/HY182</f>
        <v/>
      </c>
      <c r="HY173" s="345">
        <f>SUM(HZ173:IG173)</f>
        <v/>
      </c>
      <c r="HZ173" s="346" t="n"/>
      <c r="IA173" s="346" t="n"/>
      <c r="IB173" s="346" t="n"/>
      <c r="IC173" s="346" t="n"/>
      <c r="ID173" s="346" t="n"/>
      <c r="IE173" s="346" t="n"/>
      <c r="IF173" s="346" t="n"/>
      <c r="IG173" s="347" t="n"/>
      <c r="IH173" s="324" t="n"/>
      <c r="II173" s="343">
        <f>+$A173</f>
        <v/>
      </c>
      <c r="IJ173" s="339">
        <f>SUM(IK173:IR173)</f>
        <v/>
      </c>
      <c r="IK173" s="2582">
        <f>+HZ173/HY173</f>
        <v/>
      </c>
      <c r="IL173" s="2582">
        <f>+IA173/HY173</f>
        <v/>
      </c>
      <c r="IM173" s="2582">
        <f>+IB173/HY173</f>
        <v/>
      </c>
      <c r="IN173" s="2582">
        <f>+IC173/HY173</f>
        <v/>
      </c>
      <c r="IO173" s="2582">
        <f>+ID173/HY173</f>
        <v/>
      </c>
      <c r="IP173" s="2582">
        <f>+IE173/HY173</f>
        <v/>
      </c>
      <c r="IQ173" s="2582">
        <f>+IF173/HY173</f>
        <v/>
      </c>
      <c r="IR173" s="2583">
        <f>+IG173/HY173</f>
        <v/>
      </c>
      <c r="IT173" s="343" t="inlineStr">
        <is>
          <t>INSTITUTIONAL</t>
        </is>
      </c>
      <c r="IU173" s="344">
        <f>+IV173/IV182</f>
        <v/>
      </c>
      <c r="IV173" s="345">
        <f>SUM(IW173:JD173)</f>
        <v/>
      </c>
      <c r="IW173" s="346" t="n"/>
      <c r="IX173" s="346" t="n"/>
      <c r="IY173" s="346" t="n"/>
      <c r="IZ173" s="346" t="n"/>
      <c r="JA173" s="346" t="n"/>
      <c r="JB173" s="346" t="n"/>
      <c r="JC173" s="346" t="n"/>
      <c r="JD173" s="347" t="n"/>
      <c r="JE173" s="324" t="n"/>
      <c r="JF173" s="343">
        <f>+$A173</f>
        <v/>
      </c>
      <c r="JG173" s="339">
        <f>SUM(JH173:JO173)</f>
        <v/>
      </c>
      <c r="JH173" s="2582">
        <f>+IW173/IV173</f>
        <v/>
      </c>
      <c r="JI173" s="2582">
        <f>+IX173/IV173</f>
        <v/>
      </c>
      <c r="JJ173" s="2582">
        <f>+IY173/IV173</f>
        <v/>
      </c>
      <c r="JK173" s="2582">
        <f>+IZ173/IV173</f>
        <v/>
      </c>
      <c r="JL173" s="2582">
        <f>+JA173/IV173</f>
        <v/>
      </c>
      <c r="JM173" s="2582">
        <f>+JB173/IV173</f>
        <v/>
      </c>
      <c r="JN173" s="2582">
        <f>+JC173/IV173</f>
        <v/>
      </c>
      <c r="JO173" s="2583">
        <f>+JD173/IV173</f>
        <v/>
      </c>
      <c r="JQ173" s="343" t="inlineStr">
        <is>
          <t>INSTITUTIONAL</t>
        </is>
      </c>
      <c r="JR173" s="344">
        <f>+JS173/JS182</f>
        <v/>
      </c>
      <c r="JS173" s="345">
        <f>SUM(JT173:KA173)</f>
        <v/>
      </c>
      <c r="JT173" s="346" t="n"/>
      <c r="JU173" s="346" t="n"/>
      <c r="JV173" s="346" t="n"/>
      <c r="JW173" s="346" t="n"/>
      <c r="JX173" s="346" t="n"/>
      <c r="JY173" s="346" t="n"/>
      <c r="JZ173" s="346" t="n"/>
      <c r="KA173" s="347" t="n"/>
      <c r="KB173" s="324" t="n"/>
      <c r="KC173" s="343">
        <f>+$A173</f>
        <v/>
      </c>
      <c r="KD173" s="339">
        <f>SUM(KE173:KL173)</f>
        <v/>
      </c>
      <c r="KE173" s="2582">
        <f>+JT173/JS173</f>
        <v/>
      </c>
      <c r="KF173" s="2582">
        <f>+JU173/JS173</f>
        <v/>
      </c>
      <c r="KG173" s="2582">
        <f>+JV173/JS173</f>
        <v/>
      </c>
      <c r="KH173" s="2582">
        <f>+JW173/JS173</f>
        <v/>
      </c>
      <c r="KI173" s="2582">
        <f>+JX173/JS173</f>
        <v/>
      </c>
      <c r="KJ173" s="2582">
        <f>+JY173/JS173</f>
        <v/>
      </c>
      <c r="KK173" s="2582">
        <f>+JZ173/JS173</f>
        <v/>
      </c>
      <c r="KL173" s="2583">
        <f>+KA173/JS173</f>
        <v/>
      </c>
    </row>
    <row r="174">
      <c r="A174" s="343" t="inlineStr">
        <is>
          <t>MANAGED CARE</t>
        </is>
      </c>
      <c r="B174" s="344">
        <f>+C174/C182</f>
        <v/>
      </c>
      <c r="C174" s="345">
        <f>SUM(D174:K174)</f>
        <v/>
      </c>
      <c r="D174" s="346">
        <f>AA174+AX174+BU174+CR174+DO174+EL174+FI174+GF174+HC174+HZ174+IW174+JT174</f>
        <v/>
      </c>
      <c r="E174" s="346">
        <f>AB174+AY174+BV174+CS174+DP174+EM174+FJ174+GG174+HD174+IA174+IX174+JU174</f>
        <v/>
      </c>
      <c r="F174" s="346">
        <f>AC174+AZ174+BW174+CT174+DQ174+EN174+FK174+GH174+HE174+IB174+IY174+JV174</f>
        <v/>
      </c>
      <c r="G174" s="346">
        <f>AD174+BA174+BX174+CU174+DR174+EO174+FL174+GI174+HF174+IC174+IZ174+JW174</f>
        <v/>
      </c>
      <c r="H174" s="346">
        <f>AE174+BB174+BY174+CV174+DS174+EP174+FM174+GJ174+HG174+ID174+JA174+JX174</f>
        <v/>
      </c>
      <c r="I174" s="346">
        <f>AF174+BC174+BZ174+CW174+DT174+EQ174+FN174+GK174+HH174+IE174+JB174+JY174</f>
        <v/>
      </c>
      <c r="J174" s="346">
        <f>AG174+BD174+CA174+CX174+DU174+ER174+FO174+GL174+HI174+IF174+JC174+JZ174</f>
        <v/>
      </c>
      <c r="K174" s="347">
        <f>AH174+BE174+CB174+CY174+DV174+ES174+FP174+GM174+HJ174+IG174+JD174+KA174</f>
        <v/>
      </c>
      <c r="L174" s="324" t="n"/>
      <c r="M174" s="343">
        <f>+$A174</f>
        <v/>
      </c>
      <c r="N174" s="339">
        <f>SUM(O174:V174)</f>
        <v/>
      </c>
      <c r="O174" s="2582">
        <f>+D174/$C174</f>
        <v/>
      </c>
      <c r="P174" s="2582">
        <f>+E174/$C174</f>
        <v/>
      </c>
      <c r="Q174" s="2582">
        <f>+F174/$C174</f>
        <v/>
      </c>
      <c r="R174" s="2582">
        <f>+G174/$C174</f>
        <v/>
      </c>
      <c r="S174" s="2582">
        <f>+H174/$C174</f>
        <v/>
      </c>
      <c r="T174" s="2582">
        <f>+I174/$C174</f>
        <v/>
      </c>
      <c r="U174" s="2582">
        <f>+J174/$C174</f>
        <v/>
      </c>
      <c r="V174" s="2583">
        <f>+K174/$C174</f>
        <v/>
      </c>
      <c r="X174" s="343" t="inlineStr">
        <is>
          <t>MANAGED CARE</t>
        </is>
      </c>
      <c r="Y174" s="344">
        <f>+Z174/Z182</f>
        <v/>
      </c>
      <c r="Z174" s="345">
        <f>SUM(AA174:AH174)</f>
        <v/>
      </c>
      <c r="AA174" s="346" t="n"/>
      <c r="AB174" s="346" t="n"/>
      <c r="AC174" s="346" t="n"/>
      <c r="AD174" s="346" t="n"/>
      <c r="AE174" s="346" t="n"/>
      <c r="AF174" s="346" t="n"/>
      <c r="AG174" s="346" t="n"/>
      <c r="AH174" s="347" t="n"/>
      <c r="AI174" s="324" t="n"/>
      <c r="AJ174" s="343">
        <f>+$A174</f>
        <v/>
      </c>
      <c r="AK174" s="339">
        <f>SUM(AL174:AS174)</f>
        <v/>
      </c>
      <c r="AL174" s="2582">
        <f>+AA174/Z174</f>
        <v/>
      </c>
      <c r="AM174" s="2582">
        <f>+AB174/Z174</f>
        <v/>
      </c>
      <c r="AN174" s="2582">
        <f>+AC174/Z174</f>
        <v/>
      </c>
      <c r="AO174" s="2582">
        <f>+AD174/Z174</f>
        <v/>
      </c>
      <c r="AP174" s="2582">
        <f>+AE174/Z174</f>
        <v/>
      </c>
      <c r="AQ174" s="2582">
        <f>+AF174/Z174</f>
        <v/>
      </c>
      <c r="AR174" s="2582">
        <f>+AG174/Z174</f>
        <v/>
      </c>
      <c r="AS174" s="2583">
        <f>+AH174/Z174</f>
        <v/>
      </c>
      <c r="AU174" s="343" t="inlineStr">
        <is>
          <t>MANAGED CARE</t>
        </is>
      </c>
      <c r="AV174" s="344">
        <f>+AW174/AW182</f>
        <v/>
      </c>
      <c r="AW174" s="345">
        <f>SUM(AX174:BE174)</f>
        <v/>
      </c>
      <c r="AX174" s="346" t="n"/>
      <c r="AY174" s="346" t="n"/>
      <c r="AZ174" s="346" t="n"/>
      <c r="BA174" s="346" t="n"/>
      <c r="BB174" s="346" t="n"/>
      <c r="BC174" s="346" t="n"/>
      <c r="BD174" s="346" t="n"/>
      <c r="BE174" s="347" t="n"/>
      <c r="BF174" s="324" t="n"/>
      <c r="BG174" s="343">
        <f>+$A174</f>
        <v/>
      </c>
      <c r="BH174" s="339">
        <f>SUM(BI174:BP174)</f>
        <v/>
      </c>
      <c r="BI174" s="2582">
        <f>+AX174/AW174</f>
        <v/>
      </c>
      <c r="BJ174" s="2582">
        <f>+AY174/AW174</f>
        <v/>
      </c>
      <c r="BK174" s="2582">
        <f>+AZ174/AW174</f>
        <v/>
      </c>
      <c r="BL174" s="2582">
        <f>+BA174/AW174</f>
        <v/>
      </c>
      <c r="BM174" s="2582">
        <f>+BB174/AW174</f>
        <v/>
      </c>
      <c r="BN174" s="2582">
        <f>+BC174/AW174</f>
        <v/>
      </c>
      <c r="BO174" s="2582">
        <f>+BD174/AW174</f>
        <v/>
      </c>
      <c r="BP174" s="2583">
        <f>+BE174/AW174</f>
        <v/>
      </c>
      <c r="BR174" s="343" t="inlineStr">
        <is>
          <t>MANAGED CARE</t>
        </is>
      </c>
      <c r="BS174" s="344">
        <f>+BT174/BT182</f>
        <v/>
      </c>
      <c r="BT174" s="345">
        <f>SUM(BU174:CB174)</f>
        <v/>
      </c>
      <c r="BU174" s="346" t="n"/>
      <c r="BV174" s="346" t="n"/>
      <c r="BW174" s="346" t="n"/>
      <c r="BX174" s="346" t="n"/>
      <c r="BY174" s="346" t="n"/>
      <c r="BZ174" s="346" t="n"/>
      <c r="CA174" s="346" t="n"/>
      <c r="CB174" s="347" t="n"/>
      <c r="CC174" s="324" t="n"/>
      <c r="CD174" s="343">
        <f>+$A174</f>
        <v/>
      </c>
      <c r="CE174" s="339">
        <f>SUM(CF174:CM174)</f>
        <v/>
      </c>
      <c r="CF174" s="2582">
        <f>+BU174/BT174</f>
        <v/>
      </c>
      <c r="CG174" s="2582">
        <f>+BV174/BT174</f>
        <v/>
      </c>
      <c r="CH174" s="2582">
        <f>+BW174/BT174</f>
        <v/>
      </c>
      <c r="CI174" s="2582">
        <f>+BX174/BT174</f>
        <v/>
      </c>
      <c r="CJ174" s="2582">
        <f>+BY174/BT174</f>
        <v/>
      </c>
      <c r="CK174" s="2582">
        <f>+BZ174/BT174</f>
        <v/>
      </c>
      <c r="CL174" s="2582">
        <f>+CA174/BT174</f>
        <v/>
      </c>
      <c r="CM174" s="2583">
        <f>+CB174/BT174</f>
        <v/>
      </c>
      <c r="CO174" s="343" t="inlineStr">
        <is>
          <t>MANAGED CARE</t>
        </is>
      </c>
      <c r="CP174" s="344">
        <f>+CQ174/CQ182</f>
        <v/>
      </c>
      <c r="CQ174" s="345">
        <f>SUM(CR174:CY174)</f>
        <v/>
      </c>
      <c r="CR174" s="346" t="n"/>
      <c r="CS174" s="346" t="n"/>
      <c r="CT174" s="346" t="n"/>
      <c r="CU174" s="346" t="n"/>
      <c r="CV174" s="346" t="n"/>
      <c r="CW174" s="346" t="n"/>
      <c r="CX174" s="346" t="n"/>
      <c r="CY174" s="347" t="n"/>
      <c r="CZ174" s="324" t="n"/>
      <c r="DA174" s="343">
        <f>+$A174</f>
        <v/>
      </c>
      <c r="DB174" s="339">
        <f>SUM(DC174:DJ174)</f>
        <v/>
      </c>
      <c r="DC174" s="2582">
        <f>+CR174/CQ174</f>
        <v/>
      </c>
      <c r="DD174" s="2582">
        <f>+CS174/CQ174</f>
        <v/>
      </c>
      <c r="DE174" s="2582">
        <f>+CT174/CQ174</f>
        <v/>
      </c>
      <c r="DF174" s="2582">
        <f>+CU174/CQ174</f>
        <v/>
      </c>
      <c r="DG174" s="2582">
        <f>+CV174/CQ174</f>
        <v/>
      </c>
      <c r="DH174" s="2582">
        <f>+CW174/CQ174</f>
        <v/>
      </c>
      <c r="DI174" s="2582">
        <f>+CX174/CQ174</f>
        <v/>
      </c>
      <c r="DJ174" s="2583">
        <f>+CY174/CQ174</f>
        <v/>
      </c>
      <c r="DL174" s="343" t="inlineStr">
        <is>
          <t>MANAGED CARE</t>
        </is>
      </c>
      <c r="DM174" s="344">
        <f>+DN174/DN182</f>
        <v/>
      </c>
      <c r="DN174" s="345">
        <f>SUM(DO174:DV174)</f>
        <v/>
      </c>
      <c r="DO174" s="346" t="n"/>
      <c r="DP174" s="346" t="n"/>
      <c r="DQ174" s="346" t="n"/>
      <c r="DR174" s="346" t="n"/>
      <c r="DS174" s="346" t="n"/>
      <c r="DT174" s="346" t="n"/>
      <c r="DU174" s="346" t="n"/>
      <c r="DV174" s="347" t="n"/>
      <c r="DW174" s="324" t="n"/>
      <c r="DX174" s="343">
        <f>+$A174</f>
        <v/>
      </c>
      <c r="DY174" s="339">
        <f>SUM(DZ174:EG174)</f>
        <v/>
      </c>
      <c r="DZ174" s="2582">
        <f>+DO174/DN174</f>
        <v/>
      </c>
      <c r="EA174" s="2582">
        <f>+DP174/DN174</f>
        <v/>
      </c>
      <c r="EB174" s="2582">
        <f>+DQ174/DN174</f>
        <v/>
      </c>
      <c r="EC174" s="2582">
        <f>+DR174/DN174</f>
        <v/>
      </c>
      <c r="ED174" s="2582">
        <f>+DS174/DN174</f>
        <v/>
      </c>
      <c r="EE174" s="2582">
        <f>+DT174/DN174</f>
        <v/>
      </c>
      <c r="EF174" s="2582">
        <f>+DU174/DN174</f>
        <v/>
      </c>
      <c r="EG174" s="2583">
        <f>+DV174/DN174</f>
        <v/>
      </c>
      <c r="EI174" s="343" t="inlineStr">
        <is>
          <t>MANAGED CARE</t>
        </is>
      </c>
      <c r="EJ174" s="344">
        <f>+EK174/EK182</f>
        <v/>
      </c>
      <c r="EK174" s="345">
        <f>SUM(EL174:ES174)</f>
        <v/>
      </c>
      <c r="EL174" s="346" t="n"/>
      <c r="EM174" s="346" t="n"/>
      <c r="EN174" s="346" t="n"/>
      <c r="EO174" s="346" t="n"/>
      <c r="EP174" s="346" t="n"/>
      <c r="EQ174" s="346" t="n"/>
      <c r="ER174" s="346" t="n"/>
      <c r="ES174" s="347" t="n"/>
      <c r="ET174" s="324" t="n"/>
      <c r="EU174" s="343">
        <f>+$A174</f>
        <v/>
      </c>
      <c r="EV174" s="339">
        <f>SUM(EW174:FD174)</f>
        <v/>
      </c>
      <c r="EW174" s="2582">
        <f>+EL174/EK174</f>
        <v/>
      </c>
      <c r="EX174" s="2582">
        <f>+EM174/EK174</f>
        <v/>
      </c>
      <c r="EY174" s="2582">
        <f>+EN174/EK174</f>
        <v/>
      </c>
      <c r="EZ174" s="2582">
        <f>+EO174/EK174</f>
        <v/>
      </c>
      <c r="FA174" s="2582">
        <f>+EP174/EK174</f>
        <v/>
      </c>
      <c r="FB174" s="2582">
        <f>+EQ174/EK174</f>
        <v/>
      </c>
      <c r="FC174" s="2582">
        <f>+ER174/EK174</f>
        <v/>
      </c>
      <c r="FD174" s="2583">
        <f>+ES174/EK174</f>
        <v/>
      </c>
      <c r="FF174" s="343" t="inlineStr">
        <is>
          <t>MANAGED CARE</t>
        </is>
      </c>
      <c r="FG174" s="344">
        <f>+FH174/FH182</f>
        <v/>
      </c>
      <c r="FH174" s="345">
        <f>SUM(FI174:FP174)</f>
        <v/>
      </c>
      <c r="FI174" s="346" t="n"/>
      <c r="FJ174" s="346" t="n"/>
      <c r="FK174" s="346" t="n"/>
      <c r="FL174" s="346" t="n"/>
      <c r="FM174" s="346" t="n"/>
      <c r="FN174" s="346" t="n"/>
      <c r="FO174" s="346" t="n"/>
      <c r="FP174" s="347" t="n"/>
      <c r="FQ174" s="324" t="n"/>
      <c r="FR174" s="343">
        <f>+$A174</f>
        <v/>
      </c>
      <c r="FS174" s="339">
        <f>SUM(FT174:GA174)</f>
        <v/>
      </c>
      <c r="FT174" s="2582">
        <f>+FI174/FH174</f>
        <v/>
      </c>
      <c r="FU174" s="2582">
        <f>+FJ174/FH174</f>
        <v/>
      </c>
      <c r="FV174" s="2582">
        <f>+FK174/FH174</f>
        <v/>
      </c>
      <c r="FW174" s="2582">
        <f>+FL174/FH174</f>
        <v/>
      </c>
      <c r="FX174" s="2582">
        <f>+FM174/FH174</f>
        <v/>
      </c>
      <c r="FY174" s="2582">
        <f>+FN174/FH174</f>
        <v/>
      </c>
      <c r="FZ174" s="2582">
        <f>+FO174/FH174</f>
        <v/>
      </c>
      <c r="GA174" s="2583">
        <f>+FP174/FH174</f>
        <v/>
      </c>
      <c r="GC174" s="343" t="inlineStr">
        <is>
          <t>MANAGED CARE</t>
        </is>
      </c>
      <c r="GD174" s="344">
        <f>+GE174/GE182</f>
        <v/>
      </c>
      <c r="GE174" s="345">
        <f>SUM(GF174:GM174)</f>
        <v/>
      </c>
      <c r="GF174" s="346" t="n"/>
      <c r="GG174" s="346" t="n"/>
      <c r="GH174" s="346" t="n"/>
      <c r="GI174" s="346" t="n"/>
      <c r="GJ174" s="346" t="n"/>
      <c r="GK174" s="346" t="n"/>
      <c r="GL174" s="346" t="n"/>
      <c r="GM174" s="347" t="n"/>
      <c r="GN174" s="324" t="n"/>
      <c r="GO174" s="343">
        <f>+$A174</f>
        <v/>
      </c>
      <c r="GP174" s="339">
        <f>SUM(GQ174:GX174)</f>
        <v/>
      </c>
      <c r="GQ174" s="2582">
        <f>+GF174/GE174</f>
        <v/>
      </c>
      <c r="GR174" s="2582">
        <f>+GG174/GE174</f>
        <v/>
      </c>
      <c r="GS174" s="2582">
        <f>+GH174/GE174</f>
        <v/>
      </c>
      <c r="GT174" s="2582">
        <f>+GI174/GE174</f>
        <v/>
      </c>
      <c r="GU174" s="2582">
        <f>+GJ174/GE174</f>
        <v/>
      </c>
      <c r="GV174" s="2582">
        <f>+GK174/GE174</f>
        <v/>
      </c>
      <c r="GW174" s="2582">
        <f>+GL174/GE174</f>
        <v/>
      </c>
      <c r="GX174" s="2583">
        <f>+GM174/GE174</f>
        <v/>
      </c>
      <c r="GZ174" s="343" t="inlineStr">
        <is>
          <t>MANAGED CARE</t>
        </is>
      </c>
      <c r="HA174" s="344">
        <f>+HB174/HB182</f>
        <v/>
      </c>
      <c r="HB174" s="345">
        <f>SUM(HC174:HJ174)</f>
        <v/>
      </c>
      <c r="HC174" s="346" t="n"/>
      <c r="HD174" s="346" t="n"/>
      <c r="HE174" s="346" t="n"/>
      <c r="HF174" s="346" t="n"/>
      <c r="HG174" s="346" t="n"/>
      <c r="HH174" s="346" t="n"/>
      <c r="HI174" s="346" t="n"/>
      <c r="HJ174" s="347" t="n"/>
      <c r="HK174" s="324" t="n"/>
      <c r="HL174" s="343">
        <f>+$A174</f>
        <v/>
      </c>
      <c r="HM174" s="339">
        <f>SUM(HN174:HU174)</f>
        <v/>
      </c>
      <c r="HN174" s="2582">
        <f>+HC174/HB174</f>
        <v/>
      </c>
      <c r="HO174" s="2582">
        <f>+HD174/HB174</f>
        <v/>
      </c>
      <c r="HP174" s="2582">
        <f>+HE174/HB174</f>
        <v/>
      </c>
      <c r="HQ174" s="2582">
        <f>+HF174/HB174</f>
        <v/>
      </c>
      <c r="HR174" s="2582">
        <f>+HG174/HB174</f>
        <v/>
      </c>
      <c r="HS174" s="2582">
        <f>+HH174/HB174</f>
        <v/>
      </c>
      <c r="HT174" s="2582">
        <f>+HI174/HB174</f>
        <v/>
      </c>
      <c r="HU174" s="2583">
        <f>+HJ174/HB174</f>
        <v/>
      </c>
      <c r="HW174" s="343" t="inlineStr">
        <is>
          <t>MANAGED CARE</t>
        </is>
      </c>
      <c r="HX174" s="344">
        <f>+HY174/HY182</f>
        <v/>
      </c>
      <c r="HY174" s="345">
        <f>SUM(HZ174:IG174)</f>
        <v/>
      </c>
      <c r="HZ174" s="346" t="n"/>
      <c r="IA174" s="346" t="n"/>
      <c r="IB174" s="346" t="n"/>
      <c r="IC174" s="346" t="n"/>
      <c r="ID174" s="346" t="n"/>
      <c r="IE174" s="346" t="n"/>
      <c r="IF174" s="346" t="n"/>
      <c r="IG174" s="347" t="n"/>
      <c r="IH174" s="324" t="n"/>
      <c r="II174" s="343">
        <f>+$A174</f>
        <v/>
      </c>
      <c r="IJ174" s="339">
        <f>SUM(IK174:IR174)</f>
        <v/>
      </c>
      <c r="IK174" s="2582">
        <f>+HZ174/HY174</f>
        <v/>
      </c>
      <c r="IL174" s="2582">
        <f>+IA174/HY174</f>
        <v/>
      </c>
      <c r="IM174" s="2582">
        <f>+IB174/HY174</f>
        <v/>
      </c>
      <c r="IN174" s="2582">
        <f>+IC174/HY174</f>
        <v/>
      </c>
      <c r="IO174" s="2582">
        <f>+ID174/HY174</f>
        <v/>
      </c>
      <c r="IP174" s="2582">
        <f>+IE174/HY174</f>
        <v/>
      </c>
      <c r="IQ174" s="2582">
        <f>+IF174/HY174</f>
        <v/>
      </c>
      <c r="IR174" s="2583">
        <f>+IG174/HY174</f>
        <v/>
      </c>
      <c r="IT174" s="343" t="inlineStr">
        <is>
          <t>MANAGED CARE</t>
        </is>
      </c>
      <c r="IU174" s="344">
        <f>+IV174/IV182</f>
        <v/>
      </c>
      <c r="IV174" s="345">
        <f>SUM(IW174:JD174)</f>
        <v/>
      </c>
      <c r="IW174" s="346" t="n"/>
      <c r="IX174" s="346" t="n"/>
      <c r="IY174" s="346" t="n"/>
      <c r="IZ174" s="346" t="n"/>
      <c r="JA174" s="346" t="n"/>
      <c r="JB174" s="346" t="n"/>
      <c r="JC174" s="346" t="n"/>
      <c r="JD174" s="347" t="n"/>
      <c r="JE174" s="324" t="n"/>
      <c r="JF174" s="343">
        <f>+$A174</f>
        <v/>
      </c>
      <c r="JG174" s="339">
        <f>SUM(JH174:JO174)</f>
        <v/>
      </c>
      <c r="JH174" s="2582">
        <f>+IW174/IV174</f>
        <v/>
      </c>
      <c r="JI174" s="2582">
        <f>+IX174/IV174</f>
        <v/>
      </c>
      <c r="JJ174" s="2582">
        <f>+IY174/IV174</f>
        <v/>
      </c>
      <c r="JK174" s="2582">
        <f>+IZ174/IV174</f>
        <v/>
      </c>
      <c r="JL174" s="2582">
        <f>+JA174/IV174</f>
        <v/>
      </c>
      <c r="JM174" s="2582">
        <f>+JB174/IV174</f>
        <v/>
      </c>
      <c r="JN174" s="2582">
        <f>+JC174/IV174</f>
        <v/>
      </c>
      <c r="JO174" s="2583">
        <f>+JD174/IV174</f>
        <v/>
      </c>
      <c r="JQ174" s="343" t="inlineStr">
        <is>
          <t>MANAGED CARE</t>
        </is>
      </c>
      <c r="JR174" s="344">
        <f>+JS174/JS182</f>
        <v/>
      </c>
      <c r="JS174" s="345">
        <f>SUM(JT174:KA174)</f>
        <v/>
      </c>
      <c r="JT174" s="346" t="n"/>
      <c r="JU174" s="346" t="n"/>
      <c r="JV174" s="346" t="n"/>
      <c r="JW174" s="346" t="n"/>
      <c r="JX174" s="346" t="n"/>
      <c r="JY174" s="346" t="n"/>
      <c r="JZ174" s="346" t="n"/>
      <c r="KA174" s="347" t="n"/>
      <c r="KB174" s="324" t="n"/>
      <c r="KC174" s="343">
        <f>+$A174</f>
        <v/>
      </c>
      <c r="KD174" s="339">
        <f>SUM(KE174:KL174)</f>
        <v/>
      </c>
      <c r="KE174" s="2582">
        <f>+JT174/JS174</f>
        <v/>
      </c>
      <c r="KF174" s="2582">
        <f>+JU174/JS174</f>
        <v/>
      </c>
      <c r="KG174" s="2582">
        <f>+JV174/JS174</f>
        <v/>
      </c>
      <c r="KH174" s="2582">
        <f>+JW174/JS174</f>
        <v/>
      </c>
      <c r="KI174" s="2582">
        <f>+JX174/JS174</f>
        <v/>
      </c>
      <c r="KJ174" s="2582">
        <f>+JY174/JS174</f>
        <v/>
      </c>
      <c r="KK174" s="2582">
        <f>+JZ174/JS174</f>
        <v/>
      </c>
      <c r="KL174" s="2583">
        <f>+KA174/JS174</f>
        <v/>
      </c>
    </row>
    <row r="175">
      <c r="A175" s="343" t="inlineStr">
        <is>
          <t>MEDICAID</t>
        </is>
      </c>
      <c r="B175" s="344">
        <f>+C175/C182</f>
        <v/>
      </c>
      <c r="C175" s="345">
        <f>SUM(D175:K175)</f>
        <v/>
      </c>
      <c r="D175" s="346">
        <f>AA175+AX175+BU175+CR175+DO175+EL175+FI175+GF175+HC175+HZ175+IW175+JT175</f>
        <v/>
      </c>
      <c r="E175" s="346">
        <f>AB175+AY175+BV175+CS175+DP175+EM175+FJ175+GG175+HD175+IA175+IX175+JU175</f>
        <v/>
      </c>
      <c r="F175" s="346">
        <f>AC175+AZ175+BW175+CT175+DQ175+EN175+FK175+GH175+HE175+IB175+IY175+JV175</f>
        <v/>
      </c>
      <c r="G175" s="346">
        <f>AD175+BA175+BX175+CU175+DR175+EO175+FL175+GI175+HF175+IC175+IZ175+JW175</f>
        <v/>
      </c>
      <c r="H175" s="346">
        <f>AE175+BB175+BY175+CV175+DS175+EP175+FM175+GJ175+HG175+ID175+JA175+JX175</f>
        <v/>
      </c>
      <c r="I175" s="346">
        <f>AF175+BC175+BZ175+CW175+DT175+EQ175+FN175+GK175+HH175+IE175+JB175+JY175</f>
        <v/>
      </c>
      <c r="J175" s="346">
        <f>AG175+BD175+CA175+CX175+DU175+ER175+FO175+GL175+HI175+IF175+JC175+JZ175</f>
        <v/>
      </c>
      <c r="K175" s="347">
        <f>AH175+BE175+CB175+CY175+DV175+ES175+FP175+GM175+HJ175+IG175+JD175+KA175</f>
        <v/>
      </c>
      <c r="L175" s="324" t="n"/>
      <c r="M175" s="343">
        <f>+$A175</f>
        <v/>
      </c>
      <c r="N175" s="339">
        <f>SUM(O175:V175)</f>
        <v/>
      </c>
      <c r="O175" s="2582">
        <f>+D175/$C175</f>
        <v/>
      </c>
      <c r="P175" s="2582">
        <f>+E175/$C175</f>
        <v/>
      </c>
      <c r="Q175" s="2582">
        <f>+F175/$C175</f>
        <v/>
      </c>
      <c r="R175" s="2582">
        <f>+G175/$C175</f>
        <v/>
      </c>
      <c r="S175" s="2582">
        <f>+H175/$C175</f>
        <v/>
      </c>
      <c r="T175" s="2582">
        <f>+I175/$C175</f>
        <v/>
      </c>
      <c r="U175" s="2582">
        <f>+J175/$C175</f>
        <v/>
      </c>
      <c r="V175" s="2583">
        <f>+K175/$C175</f>
        <v/>
      </c>
      <c r="X175" s="343" t="inlineStr">
        <is>
          <t>MEDICAID</t>
        </is>
      </c>
      <c r="Y175" s="344">
        <f>+Z175/Z182</f>
        <v/>
      </c>
      <c r="Z175" s="345">
        <f>SUM(AA175:AH175)</f>
        <v/>
      </c>
      <c r="AA175" s="346" t="n"/>
      <c r="AB175" s="346" t="n"/>
      <c r="AC175" s="346" t="n"/>
      <c r="AD175" s="346" t="n"/>
      <c r="AE175" s="346" t="n"/>
      <c r="AF175" s="346" t="n"/>
      <c r="AG175" s="346" t="n"/>
      <c r="AH175" s="347" t="n"/>
      <c r="AI175" s="324" t="n"/>
      <c r="AJ175" s="343">
        <f>+$A175</f>
        <v/>
      </c>
      <c r="AK175" s="339">
        <f>SUM(AL175:AS175)</f>
        <v/>
      </c>
      <c r="AL175" s="2582">
        <f>+AA175/Z175</f>
        <v/>
      </c>
      <c r="AM175" s="2582">
        <f>+AB175/Z175</f>
        <v/>
      </c>
      <c r="AN175" s="2582">
        <f>+AC175/Z175</f>
        <v/>
      </c>
      <c r="AO175" s="2582">
        <f>+AD175/Z175</f>
        <v/>
      </c>
      <c r="AP175" s="2582">
        <f>+AE175/Z175</f>
        <v/>
      </c>
      <c r="AQ175" s="2582">
        <f>+AF175/Z175</f>
        <v/>
      </c>
      <c r="AR175" s="2582">
        <f>+AG175/Z175</f>
        <v/>
      </c>
      <c r="AS175" s="2583">
        <f>+AH175/Z175</f>
        <v/>
      </c>
      <c r="AU175" s="343" t="inlineStr">
        <is>
          <t>MEDICAID</t>
        </is>
      </c>
      <c r="AV175" s="344">
        <f>+AW175/AW182</f>
        <v/>
      </c>
      <c r="AW175" s="345">
        <f>SUM(AX175:BE175)</f>
        <v/>
      </c>
      <c r="AX175" s="346" t="n"/>
      <c r="AY175" s="346" t="n"/>
      <c r="AZ175" s="346" t="n"/>
      <c r="BA175" s="346" t="n"/>
      <c r="BB175" s="346" t="n"/>
      <c r="BC175" s="346" t="n"/>
      <c r="BD175" s="346" t="n"/>
      <c r="BE175" s="347" t="n"/>
      <c r="BF175" s="324" t="n"/>
      <c r="BG175" s="343">
        <f>+$A175</f>
        <v/>
      </c>
      <c r="BH175" s="339">
        <f>SUM(BI175:BP175)</f>
        <v/>
      </c>
      <c r="BI175" s="2582">
        <f>+AX175/AW175</f>
        <v/>
      </c>
      <c r="BJ175" s="2582">
        <f>+AY175/AW175</f>
        <v/>
      </c>
      <c r="BK175" s="2582">
        <f>+AZ175/AW175</f>
        <v/>
      </c>
      <c r="BL175" s="2582">
        <f>+BA175/AW175</f>
        <v/>
      </c>
      <c r="BM175" s="2582">
        <f>+BB175/AW175</f>
        <v/>
      </c>
      <c r="BN175" s="2582">
        <f>+BC175/AW175</f>
        <v/>
      </c>
      <c r="BO175" s="2582">
        <f>+BD175/AW175</f>
        <v/>
      </c>
      <c r="BP175" s="2583">
        <f>+BE175/AW175</f>
        <v/>
      </c>
      <c r="BR175" s="343" t="inlineStr">
        <is>
          <t>MEDICAID</t>
        </is>
      </c>
      <c r="BS175" s="344">
        <f>+BT175/BT182</f>
        <v/>
      </c>
      <c r="BT175" s="345">
        <f>SUM(BU175:CB175)</f>
        <v/>
      </c>
      <c r="BU175" s="346" t="n"/>
      <c r="BV175" s="346" t="n"/>
      <c r="BW175" s="346" t="n"/>
      <c r="BX175" s="346" t="n"/>
      <c r="BY175" s="346" t="n"/>
      <c r="BZ175" s="346" t="n"/>
      <c r="CA175" s="346" t="n"/>
      <c r="CB175" s="347" t="n"/>
      <c r="CC175" s="324" t="n"/>
      <c r="CD175" s="343">
        <f>+$A175</f>
        <v/>
      </c>
      <c r="CE175" s="339">
        <f>SUM(CF175:CM175)</f>
        <v/>
      </c>
      <c r="CF175" s="2582">
        <f>+BU175/BT175</f>
        <v/>
      </c>
      <c r="CG175" s="2582">
        <f>+BV175/BT175</f>
        <v/>
      </c>
      <c r="CH175" s="2582">
        <f>+BW175/BT175</f>
        <v/>
      </c>
      <c r="CI175" s="2582">
        <f>+BX175/BT175</f>
        <v/>
      </c>
      <c r="CJ175" s="2582">
        <f>+BY175/BT175</f>
        <v/>
      </c>
      <c r="CK175" s="2582">
        <f>+BZ175/BT175</f>
        <v/>
      </c>
      <c r="CL175" s="2582">
        <f>+CA175/BT175</f>
        <v/>
      </c>
      <c r="CM175" s="2583">
        <f>+CB175/BT175</f>
        <v/>
      </c>
      <c r="CO175" s="343" t="inlineStr">
        <is>
          <t>MEDICAID</t>
        </is>
      </c>
      <c r="CP175" s="344">
        <f>+CQ175/CQ182</f>
        <v/>
      </c>
      <c r="CQ175" s="345">
        <f>SUM(CR175:CY175)</f>
        <v/>
      </c>
      <c r="CR175" s="346" t="n"/>
      <c r="CS175" s="346" t="n"/>
      <c r="CT175" s="346" t="n"/>
      <c r="CU175" s="346" t="n"/>
      <c r="CV175" s="346" t="n"/>
      <c r="CW175" s="346" t="n"/>
      <c r="CX175" s="346" t="n"/>
      <c r="CY175" s="347" t="n"/>
      <c r="CZ175" s="324" t="n"/>
      <c r="DA175" s="343">
        <f>+$A175</f>
        <v/>
      </c>
      <c r="DB175" s="339">
        <f>SUM(DC175:DJ175)</f>
        <v/>
      </c>
      <c r="DC175" s="2582">
        <f>+CR175/CQ175</f>
        <v/>
      </c>
      <c r="DD175" s="2582">
        <f>+CS175/CQ175</f>
        <v/>
      </c>
      <c r="DE175" s="2582">
        <f>+CT175/CQ175</f>
        <v/>
      </c>
      <c r="DF175" s="2582">
        <f>+CU175/CQ175</f>
        <v/>
      </c>
      <c r="DG175" s="2582">
        <f>+CV175/CQ175</f>
        <v/>
      </c>
      <c r="DH175" s="2582">
        <f>+CW175/CQ175</f>
        <v/>
      </c>
      <c r="DI175" s="2582">
        <f>+CX175/CQ175</f>
        <v/>
      </c>
      <c r="DJ175" s="2583">
        <f>+CY175/CQ175</f>
        <v/>
      </c>
      <c r="DL175" s="343" t="inlineStr">
        <is>
          <t>MEDICAID</t>
        </is>
      </c>
      <c r="DM175" s="344">
        <f>+DN175/DN182</f>
        <v/>
      </c>
      <c r="DN175" s="345">
        <f>SUM(DO175:DV175)</f>
        <v/>
      </c>
      <c r="DO175" s="346" t="n"/>
      <c r="DP175" s="346" t="n"/>
      <c r="DQ175" s="346" t="n"/>
      <c r="DR175" s="346" t="n"/>
      <c r="DS175" s="346" t="n"/>
      <c r="DT175" s="346" t="n"/>
      <c r="DU175" s="346" t="n"/>
      <c r="DV175" s="347" t="n"/>
      <c r="DW175" s="324" t="n"/>
      <c r="DX175" s="343">
        <f>+$A175</f>
        <v/>
      </c>
      <c r="DY175" s="339">
        <f>SUM(DZ175:EG175)</f>
        <v/>
      </c>
      <c r="DZ175" s="2582">
        <f>+DO175/DN175</f>
        <v/>
      </c>
      <c r="EA175" s="2582">
        <f>+DP175/DN175</f>
        <v/>
      </c>
      <c r="EB175" s="2582">
        <f>+DQ175/DN175</f>
        <v/>
      </c>
      <c r="EC175" s="2582">
        <f>+DR175/DN175</f>
        <v/>
      </c>
      <c r="ED175" s="2582">
        <f>+DS175/DN175</f>
        <v/>
      </c>
      <c r="EE175" s="2582">
        <f>+DT175/DN175</f>
        <v/>
      </c>
      <c r="EF175" s="2582">
        <f>+DU175/DN175</f>
        <v/>
      </c>
      <c r="EG175" s="2583">
        <f>+DV175/DN175</f>
        <v/>
      </c>
      <c r="EI175" s="343" t="inlineStr">
        <is>
          <t>MEDICAID</t>
        </is>
      </c>
      <c r="EJ175" s="344">
        <f>+EK175/EK182</f>
        <v/>
      </c>
      <c r="EK175" s="345">
        <f>SUM(EL175:ES175)</f>
        <v/>
      </c>
      <c r="EL175" s="346" t="n"/>
      <c r="EM175" s="346" t="n"/>
      <c r="EN175" s="346" t="n"/>
      <c r="EO175" s="346" t="n"/>
      <c r="EP175" s="346" t="n"/>
      <c r="EQ175" s="346" t="n"/>
      <c r="ER175" s="346" t="n"/>
      <c r="ES175" s="347" t="n"/>
      <c r="ET175" s="324" t="n"/>
      <c r="EU175" s="343">
        <f>+$A175</f>
        <v/>
      </c>
      <c r="EV175" s="339">
        <f>SUM(EW175:FD175)</f>
        <v/>
      </c>
      <c r="EW175" s="2582">
        <f>+EL175/EK175</f>
        <v/>
      </c>
      <c r="EX175" s="2582">
        <f>+EM175/EK175</f>
        <v/>
      </c>
      <c r="EY175" s="2582">
        <f>+EN175/EK175</f>
        <v/>
      </c>
      <c r="EZ175" s="2582">
        <f>+EO175/EK175</f>
        <v/>
      </c>
      <c r="FA175" s="2582">
        <f>+EP175/EK175</f>
        <v/>
      </c>
      <c r="FB175" s="2582">
        <f>+EQ175/EK175</f>
        <v/>
      </c>
      <c r="FC175" s="2582">
        <f>+ER175/EK175</f>
        <v/>
      </c>
      <c r="FD175" s="2583">
        <f>+ES175/EK175</f>
        <v/>
      </c>
      <c r="FF175" s="343" t="inlineStr">
        <is>
          <t>MEDICAID</t>
        </is>
      </c>
      <c r="FG175" s="344">
        <f>+FH175/FH182</f>
        <v/>
      </c>
      <c r="FH175" s="345">
        <f>SUM(FI175:FP175)</f>
        <v/>
      </c>
      <c r="FI175" s="346" t="n"/>
      <c r="FJ175" s="346" t="n"/>
      <c r="FK175" s="346" t="n"/>
      <c r="FL175" s="346" t="n"/>
      <c r="FM175" s="346" t="n"/>
      <c r="FN175" s="346" t="n"/>
      <c r="FO175" s="346" t="n"/>
      <c r="FP175" s="347" t="n"/>
      <c r="FQ175" s="324" t="n"/>
      <c r="FR175" s="343">
        <f>+$A175</f>
        <v/>
      </c>
      <c r="FS175" s="339">
        <f>SUM(FT175:GA175)</f>
        <v/>
      </c>
      <c r="FT175" s="2582">
        <f>+FI175/FH175</f>
        <v/>
      </c>
      <c r="FU175" s="2582">
        <f>+FJ175/FH175</f>
        <v/>
      </c>
      <c r="FV175" s="2582">
        <f>+FK175/FH175</f>
        <v/>
      </c>
      <c r="FW175" s="2582">
        <f>+FL175/FH175</f>
        <v/>
      </c>
      <c r="FX175" s="2582">
        <f>+FM175/FH175</f>
        <v/>
      </c>
      <c r="FY175" s="2582">
        <f>+FN175/FH175</f>
        <v/>
      </c>
      <c r="FZ175" s="2582">
        <f>+FO175/FH175</f>
        <v/>
      </c>
      <c r="GA175" s="2583">
        <f>+FP175/FH175</f>
        <v/>
      </c>
      <c r="GC175" s="343" t="inlineStr">
        <is>
          <t>MEDICAID</t>
        </is>
      </c>
      <c r="GD175" s="344">
        <f>+GE175/GE182</f>
        <v/>
      </c>
      <c r="GE175" s="345">
        <f>SUM(GF175:GM175)</f>
        <v/>
      </c>
      <c r="GF175" s="346" t="n"/>
      <c r="GG175" s="346" t="n"/>
      <c r="GH175" s="346" t="n"/>
      <c r="GI175" s="346" t="n"/>
      <c r="GJ175" s="346" t="n"/>
      <c r="GK175" s="346" t="n"/>
      <c r="GL175" s="346" t="n"/>
      <c r="GM175" s="347" t="n"/>
      <c r="GN175" s="324" t="n"/>
      <c r="GO175" s="343">
        <f>+$A175</f>
        <v/>
      </c>
      <c r="GP175" s="339">
        <f>SUM(GQ175:GX175)</f>
        <v/>
      </c>
      <c r="GQ175" s="2582">
        <f>+GF175/GE175</f>
        <v/>
      </c>
      <c r="GR175" s="2582">
        <f>+GG175/GE175</f>
        <v/>
      </c>
      <c r="GS175" s="2582">
        <f>+GH175/GE175</f>
        <v/>
      </c>
      <c r="GT175" s="2582">
        <f>+GI175/GE175</f>
        <v/>
      </c>
      <c r="GU175" s="2582">
        <f>+GJ175/GE175</f>
        <v/>
      </c>
      <c r="GV175" s="2582">
        <f>+GK175/GE175</f>
        <v/>
      </c>
      <c r="GW175" s="2582">
        <f>+GL175/GE175</f>
        <v/>
      </c>
      <c r="GX175" s="2583">
        <f>+GM175/GE175</f>
        <v/>
      </c>
      <c r="GZ175" s="343" t="inlineStr">
        <is>
          <t>MEDICAID</t>
        </is>
      </c>
      <c r="HA175" s="344">
        <f>+HB175/HB182</f>
        <v/>
      </c>
      <c r="HB175" s="345">
        <f>SUM(HC175:HJ175)</f>
        <v/>
      </c>
      <c r="HC175" s="346" t="n"/>
      <c r="HD175" s="346" t="n"/>
      <c r="HE175" s="346" t="n"/>
      <c r="HF175" s="346" t="n"/>
      <c r="HG175" s="346" t="n"/>
      <c r="HH175" s="346" t="n"/>
      <c r="HI175" s="346" t="n"/>
      <c r="HJ175" s="347" t="n"/>
      <c r="HK175" s="324" t="n"/>
      <c r="HL175" s="343">
        <f>+$A175</f>
        <v/>
      </c>
      <c r="HM175" s="339">
        <f>SUM(HN175:HU175)</f>
        <v/>
      </c>
      <c r="HN175" s="2582">
        <f>+HC175/HB175</f>
        <v/>
      </c>
      <c r="HO175" s="2582">
        <f>+HD175/HB175</f>
        <v/>
      </c>
      <c r="HP175" s="2582">
        <f>+HE175/HB175</f>
        <v/>
      </c>
      <c r="HQ175" s="2582">
        <f>+HF175/HB175</f>
        <v/>
      </c>
      <c r="HR175" s="2582">
        <f>+HG175/HB175</f>
        <v/>
      </c>
      <c r="HS175" s="2582">
        <f>+HH175/HB175</f>
        <v/>
      </c>
      <c r="HT175" s="2582">
        <f>+HI175/HB175</f>
        <v/>
      </c>
      <c r="HU175" s="2583">
        <f>+HJ175/HB175</f>
        <v/>
      </c>
      <c r="HW175" s="343" t="inlineStr">
        <is>
          <t>MEDICAID</t>
        </is>
      </c>
      <c r="HX175" s="344">
        <f>+HY175/HY182</f>
        <v/>
      </c>
      <c r="HY175" s="345">
        <f>SUM(HZ175:IG175)</f>
        <v/>
      </c>
      <c r="HZ175" s="346" t="n"/>
      <c r="IA175" s="346" t="n"/>
      <c r="IB175" s="346" t="n"/>
      <c r="IC175" s="346" t="n"/>
      <c r="ID175" s="346" t="n"/>
      <c r="IE175" s="346" t="n"/>
      <c r="IF175" s="346" t="n"/>
      <c r="IG175" s="347" t="n"/>
      <c r="IH175" s="324" t="n"/>
      <c r="II175" s="343">
        <f>+$A175</f>
        <v/>
      </c>
      <c r="IJ175" s="339">
        <f>SUM(IK175:IR175)</f>
        <v/>
      </c>
      <c r="IK175" s="2582">
        <f>+HZ175/HY175</f>
        <v/>
      </c>
      <c r="IL175" s="2582">
        <f>+IA175/HY175</f>
        <v/>
      </c>
      <c r="IM175" s="2582">
        <f>+IB175/HY175</f>
        <v/>
      </c>
      <c r="IN175" s="2582">
        <f>+IC175/HY175</f>
        <v/>
      </c>
      <c r="IO175" s="2582">
        <f>+ID175/HY175</f>
        <v/>
      </c>
      <c r="IP175" s="2582">
        <f>+IE175/HY175</f>
        <v/>
      </c>
      <c r="IQ175" s="2582">
        <f>+IF175/HY175</f>
        <v/>
      </c>
      <c r="IR175" s="2583">
        <f>+IG175/HY175</f>
        <v/>
      </c>
      <c r="IT175" s="343" t="inlineStr">
        <is>
          <t>MEDICAID</t>
        </is>
      </c>
      <c r="IU175" s="344">
        <f>+IV175/IV182</f>
        <v/>
      </c>
      <c r="IV175" s="345">
        <f>SUM(IW175:JD175)</f>
        <v/>
      </c>
      <c r="IW175" s="346" t="n"/>
      <c r="IX175" s="346" t="n"/>
      <c r="IY175" s="346" t="n"/>
      <c r="IZ175" s="346" t="n"/>
      <c r="JA175" s="346" t="n"/>
      <c r="JB175" s="346" t="n"/>
      <c r="JC175" s="346" t="n"/>
      <c r="JD175" s="347" t="n"/>
      <c r="JE175" s="324" t="n"/>
      <c r="JF175" s="343">
        <f>+$A175</f>
        <v/>
      </c>
      <c r="JG175" s="339">
        <f>SUM(JH175:JO175)</f>
        <v/>
      </c>
      <c r="JH175" s="2582">
        <f>+IW175/IV175</f>
        <v/>
      </c>
      <c r="JI175" s="2582">
        <f>+IX175/IV175</f>
        <v/>
      </c>
      <c r="JJ175" s="2582">
        <f>+IY175/IV175</f>
        <v/>
      </c>
      <c r="JK175" s="2582">
        <f>+IZ175/IV175</f>
        <v/>
      </c>
      <c r="JL175" s="2582">
        <f>+JA175/IV175</f>
        <v/>
      </c>
      <c r="JM175" s="2582">
        <f>+JB175/IV175</f>
        <v/>
      </c>
      <c r="JN175" s="2582">
        <f>+JC175/IV175</f>
        <v/>
      </c>
      <c r="JO175" s="2583">
        <f>+JD175/IV175</f>
        <v/>
      </c>
      <c r="JQ175" s="343" t="inlineStr">
        <is>
          <t>MEDICAID</t>
        </is>
      </c>
      <c r="JR175" s="344">
        <f>+JS175/JS182</f>
        <v/>
      </c>
      <c r="JS175" s="345">
        <f>SUM(JT175:KA175)</f>
        <v/>
      </c>
      <c r="JT175" s="346" t="n"/>
      <c r="JU175" s="346" t="n"/>
      <c r="JV175" s="346" t="n"/>
      <c r="JW175" s="346" t="n"/>
      <c r="JX175" s="346" t="n"/>
      <c r="JY175" s="346" t="n"/>
      <c r="JZ175" s="346" t="n"/>
      <c r="KA175" s="347" t="n"/>
      <c r="KB175" s="324" t="n"/>
      <c r="KC175" s="343">
        <f>+$A175</f>
        <v/>
      </c>
      <c r="KD175" s="339">
        <f>SUM(KE175:KL175)</f>
        <v/>
      </c>
      <c r="KE175" s="2582">
        <f>+JT175/JS175</f>
        <v/>
      </c>
      <c r="KF175" s="2582">
        <f>+JU175/JS175</f>
        <v/>
      </c>
      <c r="KG175" s="2582">
        <f>+JV175/JS175</f>
        <v/>
      </c>
      <c r="KH175" s="2582">
        <f>+JW175/JS175</f>
        <v/>
      </c>
      <c r="KI175" s="2582">
        <f>+JX175/JS175</f>
        <v/>
      </c>
      <c r="KJ175" s="2582">
        <f>+JY175/JS175</f>
        <v/>
      </c>
      <c r="KK175" s="2582">
        <f>+JZ175/JS175</f>
        <v/>
      </c>
      <c r="KL175" s="2583">
        <f>+KA175/JS175</f>
        <v/>
      </c>
    </row>
    <row r="176">
      <c r="A176" s="343" t="inlineStr">
        <is>
          <t>MEDICARE</t>
        </is>
      </c>
      <c r="B176" s="344">
        <f>+C176/C182</f>
        <v/>
      </c>
      <c r="C176" s="345">
        <f>SUM(D176:K176)</f>
        <v/>
      </c>
      <c r="D176" s="346">
        <f>AA176+AX176+BU176+CR176+DO176+EL176+FI176+GF176+HC176+HZ176+IW176+JT176</f>
        <v/>
      </c>
      <c r="E176" s="346">
        <f>AB176+AY176+BV176+CS176+DP176+EM176+FJ176+GG176+HD176+IA176+IX176+JU176</f>
        <v/>
      </c>
      <c r="F176" s="346">
        <f>AC176+AZ176+BW176+CT176+DQ176+EN176+FK176+GH176+HE176+IB176+IY176+JV176</f>
        <v/>
      </c>
      <c r="G176" s="346">
        <f>AD176+BA176+BX176+CU176+DR176+EO176+FL176+GI176+HF176+IC176+IZ176+JW176</f>
        <v/>
      </c>
      <c r="H176" s="346">
        <f>AE176+BB176+BY176+CV176+DS176+EP176+FM176+GJ176+HG176+ID176+JA176+JX176</f>
        <v/>
      </c>
      <c r="I176" s="346">
        <f>AF176+BC176+BZ176+CW176+DT176+EQ176+FN176+GK176+HH176+IE176+JB176+JY176</f>
        <v/>
      </c>
      <c r="J176" s="346">
        <f>AG176+BD176+CA176+CX176+DU176+ER176+FO176+GL176+HI176+IF176+JC176+JZ176</f>
        <v/>
      </c>
      <c r="K176" s="347">
        <f>AH176+BE176+CB176+CY176+DV176+ES176+FP176+GM176+HJ176+IG176+JD176+KA176</f>
        <v/>
      </c>
      <c r="L176" s="324" t="n"/>
      <c r="M176" s="343">
        <f>+$A176</f>
        <v/>
      </c>
      <c r="N176" s="339">
        <f>SUM(O176:V176)</f>
        <v/>
      </c>
      <c r="O176" s="2582">
        <f>+D176/$C176</f>
        <v/>
      </c>
      <c r="P176" s="2582">
        <f>+E176/$C176</f>
        <v/>
      </c>
      <c r="Q176" s="2582">
        <f>+F176/$C176</f>
        <v/>
      </c>
      <c r="R176" s="2582">
        <f>+G176/$C176</f>
        <v/>
      </c>
      <c r="S176" s="2582">
        <f>+H176/$C176</f>
        <v/>
      </c>
      <c r="T176" s="2582">
        <f>+I176/$C176</f>
        <v/>
      </c>
      <c r="U176" s="2582">
        <f>+J176/$C176</f>
        <v/>
      </c>
      <c r="V176" s="2583">
        <f>+K176/$C176</f>
        <v/>
      </c>
      <c r="X176" s="343" t="inlineStr">
        <is>
          <t>MEDICARE</t>
        </is>
      </c>
      <c r="Y176" s="344">
        <f>+Z176/Z182</f>
        <v/>
      </c>
      <c r="Z176" s="345">
        <f>SUM(AA176:AH176)</f>
        <v/>
      </c>
      <c r="AA176" s="346" t="n"/>
      <c r="AB176" s="346" t="n"/>
      <c r="AC176" s="346" t="n"/>
      <c r="AD176" s="346" t="n"/>
      <c r="AE176" s="346" t="n"/>
      <c r="AF176" s="346" t="n"/>
      <c r="AG176" s="346" t="n"/>
      <c r="AH176" s="347" t="n"/>
      <c r="AI176" s="324" t="n"/>
      <c r="AJ176" s="343">
        <f>+$A176</f>
        <v/>
      </c>
      <c r="AK176" s="339">
        <f>SUM(AL176:AS176)</f>
        <v/>
      </c>
      <c r="AL176" s="2582">
        <f>+AA176/Z176</f>
        <v/>
      </c>
      <c r="AM176" s="2582">
        <f>+AB176/Z176</f>
        <v/>
      </c>
      <c r="AN176" s="2582">
        <f>+AC176/Z176</f>
        <v/>
      </c>
      <c r="AO176" s="2582">
        <f>+AD176/Z176</f>
        <v/>
      </c>
      <c r="AP176" s="2582">
        <f>+AE176/Z176</f>
        <v/>
      </c>
      <c r="AQ176" s="2582">
        <f>+AF176/Z176</f>
        <v/>
      </c>
      <c r="AR176" s="2582">
        <f>+AG176/Z176</f>
        <v/>
      </c>
      <c r="AS176" s="2583">
        <f>+AH176/Z176</f>
        <v/>
      </c>
      <c r="AU176" s="343" t="inlineStr">
        <is>
          <t>MEDICARE</t>
        </is>
      </c>
      <c r="AV176" s="344">
        <f>+AW176/AW182</f>
        <v/>
      </c>
      <c r="AW176" s="345">
        <f>SUM(AX176:BE176)</f>
        <v/>
      </c>
      <c r="AX176" s="346" t="n"/>
      <c r="AY176" s="346" t="n"/>
      <c r="AZ176" s="346" t="n"/>
      <c r="BA176" s="346" t="n"/>
      <c r="BB176" s="346" t="n"/>
      <c r="BC176" s="346" t="n"/>
      <c r="BD176" s="346" t="n"/>
      <c r="BE176" s="347" t="n"/>
      <c r="BF176" s="324" t="n"/>
      <c r="BG176" s="343">
        <f>+$A176</f>
        <v/>
      </c>
      <c r="BH176" s="339">
        <f>SUM(BI176:BP176)</f>
        <v/>
      </c>
      <c r="BI176" s="2582">
        <f>+AX176/AW176</f>
        <v/>
      </c>
      <c r="BJ176" s="2582">
        <f>+AY176/AW176</f>
        <v/>
      </c>
      <c r="BK176" s="2582">
        <f>+AZ176/AW176</f>
        <v/>
      </c>
      <c r="BL176" s="2582">
        <f>+BA176/AW176</f>
        <v/>
      </c>
      <c r="BM176" s="2582">
        <f>+BB176/AW176</f>
        <v/>
      </c>
      <c r="BN176" s="2582">
        <f>+BC176/AW176</f>
        <v/>
      </c>
      <c r="BO176" s="2582">
        <f>+BD176/AW176</f>
        <v/>
      </c>
      <c r="BP176" s="2583">
        <f>+BE176/AW176</f>
        <v/>
      </c>
      <c r="BR176" s="343" t="inlineStr">
        <is>
          <t>MEDICARE</t>
        </is>
      </c>
      <c r="BS176" s="344">
        <f>+BT176/BT182</f>
        <v/>
      </c>
      <c r="BT176" s="345">
        <f>SUM(BU176:CB176)</f>
        <v/>
      </c>
      <c r="BU176" s="346" t="n"/>
      <c r="BV176" s="346" t="n"/>
      <c r="BW176" s="346" t="n"/>
      <c r="BX176" s="346" t="n"/>
      <c r="BY176" s="346" t="n"/>
      <c r="BZ176" s="346" t="n"/>
      <c r="CA176" s="346" t="n"/>
      <c r="CB176" s="347" t="n"/>
      <c r="CC176" s="324" t="n"/>
      <c r="CD176" s="343">
        <f>+$A176</f>
        <v/>
      </c>
      <c r="CE176" s="339">
        <f>SUM(CF176:CM176)</f>
        <v/>
      </c>
      <c r="CF176" s="2582">
        <f>+BU176/BT176</f>
        <v/>
      </c>
      <c r="CG176" s="2582">
        <f>+BV176/BT176</f>
        <v/>
      </c>
      <c r="CH176" s="2582">
        <f>+BW176/BT176</f>
        <v/>
      </c>
      <c r="CI176" s="2582">
        <f>+BX176/BT176</f>
        <v/>
      </c>
      <c r="CJ176" s="2582">
        <f>+BY176/BT176</f>
        <v/>
      </c>
      <c r="CK176" s="2582">
        <f>+BZ176/BT176</f>
        <v/>
      </c>
      <c r="CL176" s="2582">
        <f>+CA176/BT176</f>
        <v/>
      </c>
      <c r="CM176" s="2583">
        <f>+CB176/BT176</f>
        <v/>
      </c>
      <c r="CO176" s="343" t="inlineStr">
        <is>
          <t>MEDICARE</t>
        </is>
      </c>
      <c r="CP176" s="344">
        <f>+CQ176/CQ182</f>
        <v/>
      </c>
      <c r="CQ176" s="345">
        <f>SUM(CR176:CY176)</f>
        <v/>
      </c>
      <c r="CR176" s="346" t="n"/>
      <c r="CS176" s="346" t="n"/>
      <c r="CT176" s="346" t="n"/>
      <c r="CU176" s="346" t="n"/>
      <c r="CV176" s="346" t="n"/>
      <c r="CW176" s="346" t="n"/>
      <c r="CX176" s="346" t="n"/>
      <c r="CY176" s="347" t="n"/>
      <c r="CZ176" s="324" t="n"/>
      <c r="DA176" s="343">
        <f>+$A176</f>
        <v/>
      </c>
      <c r="DB176" s="339">
        <f>SUM(DC176:DJ176)</f>
        <v/>
      </c>
      <c r="DC176" s="2582">
        <f>+CR176/CQ176</f>
        <v/>
      </c>
      <c r="DD176" s="2582">
        <f>+CS176/CQ176</f>
        <v/>
      </c>
      <c r="DE176" s="2582">
        <f>+CT176/CQ176</f>
        <v/>
      </c>
      <c r="DF176" s="2582">
        <f>+CU176/CQ176</f>
        <v/>
      </c>
      <c r="DG176" s="2582">
        <f>+CV176/CQ176</f>
        <v/>
      </c>
      <c r="DH176" s="2582">
        <f>+CW176/CQ176</f>
        <v/>
      </c>
      <c r="DI176" s="2582">
        <f>+CX176/CQ176</f>
        <v/>
      </c>
      <c r="DJ176" s="2583">
        <f>+CY176/CQ176</f>
        <v/>
      </c>
      <c r="DL176" s="343" t="inlineStr">
        <is>
          <t>MEDICARE</t>
        </is>
      </c>
      <c r="DM176" s="344">
        <f>+DN176/DN182</f>
        <v/>
      </c>
      <c r="DN176" s="345">
        <f>SUM(DO176:DV176)</f>
        <v/>
      </c>
      <c r="DO176" s="346" t="n"/>
      <c r="DP176" s="346" t="n"/>
      <c r="DQ176" s="346" t="n"/>
      <c r="DR176" s="346" t="n"/>
      <c r="DS176" s="346" t="n"/>
      <c r="DT176" s="346" t="n"/>
      <c r="DU176" s="346" t="n"/>
      <c r="DV176" s="347" t="n"/>
      <c r="DW176" s="324" t="n"/>
      <c r="DX176" s="343">
        <f>+$A176</f>
        <v/>
      </c>
      <c r="DY176" s="339">
        <f>SUM(DZ176:EG176)</f>
        <v/>
      </c>
      <c r="DZ176" s="2582">
        <f>+DO176/DN176</f>
        <v/>
      </c>
      <c r="EA176" s="2582">
        <f>+DP176/DN176</f>
        <v/>
      </c>
      <c r="EB176" s="2582">
        <f>+DQ176/DN176</f>
        <v/>
      </c>
      <c r="EC176" s="2582">
        <f>+DR176/DN176</f>
        <v/>
      </c>
      <c r="ED176" s="2582">
        <f>+DS176/DN176</f>
        <v/>
      </c>
      <c r="EE176" s="2582">
        <f>+DT176/DN176</f>
        <v/>
      </c>
      <c r="EF176" s="2582">
        <f>+DU176/DN176</f>
        <v/>
      </c>
      <c r="EG176" s="2583">
        <f>+DV176/DN176</f>
        <v/>
      </c>
      <c r="EI176" s="343" t="inlineStr">
        <is>
          <t>MEDICARE</t>
        </is>
      </c>
      <c r="EJ176" s="344">
        <f>+EK176/EK182</f>
        <v/>
      </c>
      <c r="EK176" s="345">
        <f>SUM(EL176:ES176)</f>
        <v/>
      </c>
      <c r="EL176" s="346" t="n"/>
      <c r="EM176" s="346" t="n"/>
      <c r="EN176" s="346" t="n"/>
      <c r="EO176" s="346" t="n"/>
      <c r="EP176" s="346" t="n"/>
      <c r="EQ176" s="346" t="n"/>
      <c r="ER176" s="346" t="n"/>
      <c r="ES176" s="347" t="n"/>
      <c r="ET176" s="324" t="n"/>
      <c r="EU176" s="343">
        <f>+$A176</f>
        <v/>
      </c>
      <c r="EV176" s="339">
        <f>SUM(EW176:FD176)</f>
        <v/>
      </c>
      <c r="EW176" s="2582">
        <f>+EL176/EK176</f>
        <v/>
      </c>
      <c r="EX176" s="2582">
        <f>+EM176/EK176</f>
        <v/>
      </c>
      <c r="EY176" s="2582">
        <f>+EN176/EK176</f>
        <v/>
      </c>
      <c r="EZ176" s="2582">
        <f>+EO176/EK176</f>
        <v/>
      </c>
      <c r="FA176" s="2582">
        <f>+EP176/EK176</f>
        <v/>
      </c>
      <c r="FB176" s="2582">
        <f>+EQ176/EK176</f>
        <v/>
      </c>
      <c r="FC176" s="2582">
        <f>+ER176/EK176</f>
        <v/>
      </c>
      <c r="FD176" s="2583">
        <f>+ES176/EK176</f>
        <v/>
      </c>
      <c r="FF176" s="343" t="inlineStr">
        <is>
          <t>MEDICARE</t>
        </is>
      </c>
      <c r="FG176" s="344">
        <f>+FH176/FH182</f>
        <v/>
      </c>
      <c r="FH176" s="345">
        <f>SUM(FI176:FP176)</f>
        <v/>
      </c>
      <c r="FI176" s="346" t="n"/>
      <c r="FJ176" s="346" t="n"/>
      <c r="FK176" s="346" t="n"/>
      <c r="FL176" s="346" t="n"/>
      <c r="FM176" s="346" t="n"/>
      <c r="FN176" s="346" t="n"/>
      <c r="FO176" s="346" t="n"/>
      <c r="FP176" s="347" t="n"/>
      <c r="FQ176" s="324" t="n"/>
      <c r="FR176" s="343">
        <f>+$A176</f>
        <v/>
      </c>
      <c r="FS176" s="339">
        <f>SUM(FT176:GA176)</f>
        <v/>
      </c>
      <c r="FT176" s="2582">
        <f>+FI176/FH176</f>
        <v/>
      </c>
      <c r="FU176" s="2582">
        <f>+FJ176/FH176</f>
        <v/>
      </c>
      <c r="FV176" s="2582">
        <f>+FK176/FH176</f>
        <v/>
      </c>
      <c r="FW176" s="2582">
        <f>+FL176/FH176</f>
        <v/>
      </c>
      <c r="FX176" s="2582">
        <f>+FM176/FH176</f>
        <v/>
      </c>
      <c r="FY176" s="2582">
        <f>+FN176/FH176</f>
        <v/>
      </c>
      <c r="FZ176" s="2582">
        <f>+FO176/FH176</f>
        <v/>
      </c>
      <c r="GA176" s="2583">
        <f>+FP176/FH176</f>
        <v/>
      </c>
      <c r="GC176" s="343" t="inlineStr">
        <is>
          <t>MEDICARE</t>
        </is>
      </c>
      <c r="GD176" s="344">
        <f>+GE176/GE182</f>
        <v/>
      </c>
      <c r="GE176" s="345">
        <f>SUM(GF176:GM176)</f>
        <v/>
      </c>
      <c r="GF176" s="346" t="n"/>
      <c r="GG176" s="346" t="n"/>
      <c r="GH176" s="346" t="n"/>
      <c r="GI176" s="346" t="n"/>
      <c r="GJ176" s="346" t="n"/>
      <c r="GK176" s="346" t="n"/>
      <c r="GL176" s="346" t="n"/>
      <c r="GM176" s="347" t="n"/>
      <c r="GN176" s="324" t="n"/>
      <c r="GO176" s="343">
        <f>+$A176</f>
        <v/>
      </c>
      <c r="GP176" s="339">
        <f>SUM(GQ176:GX176)</f>
        <v/>
      </c>
      <c r="GQ176" s="2582">
        <f>+GF176/GE176</f>
        <v/>
      </c>
      <c r="GR176" s="2582">
        <f>+GG176/GE176</f>
        <v/>
      </c>
      <c r="GS176" s="2582">
        <f>+GH176/GE176</f>
        <v/>
      </c>
      <c r="GT176" s="2582">
        <f>+GI176/GE176</f>
        <v/>
      </c>
      <c r="GU176" s="2582">
        <f>+GJ176/GE176</f>
        <v/>
      </c>
      <c r="GV176" s="2582">
        <f>+GK176/GE176</f>
        <v/>
      </c>
      <c r="GW176" s="2582">
        <f>+GL176/GE176</f>
        <v/>
      </c>
      <c r="GX176" s="2583">
        <f>+GM176/GE176</f>
        <v/>
      </c>
      <c r="GZ176" s="343" t="inlineStr">
        <is>
          <t>MEDICARE</t>
        </is>
      </c>
      <c r="HA176" s="344">
        <f>+HB176/HB182</f>
        <v/>
      </c>
      <c r="HB176" s="345">
        <f>SUM(HC176:HJ176)</f>
        <v/>
      </c>
      <c r="HC176" s="346" t="n"/>
      <c r="HD176" s="346" t="n"/>
      <c r="HE176" s="346" t="n"/>
      <c r="HF176" s="346" t="n"/>
      <c r="HG176" s="346" t="n"/>
      <c r="HH176" s="346" t="n"/>
      <c r="HI176" s="346" t="n"/>
      <c r="HJ176" s="347" t="n"/>
      <c r="HK176" s="324" t="n"/>
      <c r="HL176" s="343">
        <f>+$A176</f>
        <v/>
      </c>
      <c r="HM176" s="339">
        <f>SUM(HN176:HU176)</f>
        <v/>
      </c>
      <c r="HN176" s="2582">
        <f>+HC176/HB176</f>
        <v/>
      </c>
      <c r="HO176" s="2582">
        <f>+HD176/HB176</f>
        <v/>
      </c>
      <c r="HP176" s="2582">
        <f>+HE176/HB176</f>
        <v/>
      </c>
      <c r="HQ176" s="2582">
        <f>+HF176/HB176</f>
        <v/>
      </c>
      <c r="HR176" s="2582">
        <f>+HG176/HB176</f>
        <v/>
      </c>
      <c r="HS176" s="2582">
        <f>+HH176/HB176</f>
        <v/>
      </c>
      <c r="HT176" s="2582">
        <f>+HI176/HB176</f>
        <v/>
      </c>
      <c r="HU176" s="2583">
        <f>+HJ176/HB176</f>
        <v/>
      </c>
      <c r="HW176" s="343" t="inlineStr">
        <is>
          <t>MEDICARE</t>
        </is>
      </c>
      <c r="HX176" s="344">
        <f>+HY176/HY182</f>
        <v/>
      </c>
      <c r="HY176" s="345">
        <f>SUM(HZ176:IG176)</f>
        <v/>
      </c>
      <c r="HZ176" s="346" t="n"/>
      <c r="IA176" s="346" t="n"/>
      <c r="IB176" s="346" t="n"/>
      <c r="IC176" s="346" t="n"/>
      <c r="ID176" s="346" t="n"/>
      <c r="IE176" s="346" t="n"/>
      <c r="IF176" s="346" t="n"/>
      <c r="IG176" s="347" t="n"/>
      <c r="IH176" s="324" t="n"/>
      <c r="II176" s="343">
        <f>+$A176</f>
        <v/>
      </c>
      <c r="IJ176" s="339">
        <f>SUM(IK176:IR176)</f>
        <v/>
      </c>
      <c r="IK176" s="2582">
        <f>+HZ176/HY176</f>
        <v/>
      </c>
      <c r="IL176" s="2582">
        <f>+IA176/HY176</f>
        <v/>
      </c>
      <c r="IM176" s="2582">
        <f>+IB176/HY176</f>
        <v/>
      </c>
      <c r="IN176" s="2582">
        <f>+IC176/HY176</f>
        <v/>
      </c>
      <c r="IO176" s="2582">
        <f>+ID176/HY176</f>
        <v/>
      </c>
      <c r="IP176" s="2582">
        <f>+IE176/HY176</f>
        <v/>
      </c>
      <c r="IQ176" s="2582">
        <f>+IF176/HY176</f>
        <v/>
      </c>
      <c r="IR176" s="2583">
        <f>+IG176/HY176</f>
        <v/>
      </c>
      <c r="IT176" s="343" t="inlineStr">
        <is>
          <t>MEDICARE</t>
        </is>
      </c>
      <c r="IU176" s="344">
        <f>+IV176/IV182</f>
        <v/>
      </c>
      <c r="IV176" s="345">
        <f>SUM(IW176:JD176)</f>
        <v/>
      </c>
      <c r="IW176" s="346" t="n"/>
      <c r="IX176" s="346" t="n"/>
      <c r="IY176" s="346" t="n"/>
      <c r="IZ176" s="346" t="n"/>
      <c r="JA176" s="346" t="n"/>
      <c r="JB176" s="346" t="n"/>
      <c r="JC176" s="346" t="n"/>
      <c r="JD176" s="347" t="n"/>
      <c r="JE176" s="324" t="n"/>
      <c r="JF176" s="343">
        <f>+$A176</f>
        <v/>
      </c>
      <c r="JG176" s="339">
        <f>SUM(JH176:JO176)</f>
        <v/>
      </c>
      <c r="JH176" s="2582">
        <f>+IW176/IV176</f>
        <v/>
      </c>
      <c r="JI176" s="2582">
        <f>+IX176/IV176</f>
        <v/>
      </c>
      <c r="JJ176" s="2582">
        <f>+IY176/IV176</f>
        <v/>
      </c>
      <c r="JK176" s="2582">
        <f>+IZ176/IV176</f>
        <v/>
      </c>
      <c r="JL176" s="2582">
        <f>+JA176/IV176</f>
        <v/>
      </c>
      <c r="JM176" s="2582">
        <f>+JB176/IV176</f>
        <v/>
      </c>
      <c r="JN176" s="2582">
        <f>+JC176/IV176</f>
        <v/>
      </c>
      <c r="JO176" s="2583">
        <f>+JD176/IV176</f>
        <v/>
      </c>
      <c r="JQ176" s="343" t="inlineStr">
        <is>
          <t>MEDICARE</t>
        </is>
      </c>
      <c r="JR176" s="344">
        <f>+JS176/JS182</f>
        <v/>
      </c>
      <c r="JS176" s="345">
        <f>SUM(JT176:KA176)</f>
        <v/>
      </c>
      <c r="JT176" s="346" t="n"/>
      <c r="JU176" s="346" t="n"/>
      <c r="JV176" s="346" t="n"/>
      <c r="JW176" s="346" t="n"/>
      <c r="JX176" s="346" t="n"/>
      <c r="JY176" s="346" t="n"/>
      <c r="JZ176" s="346" t="n"/>
      <c r="KA176" s="347" t="n"/>
      <c r="KB176" s="324" t="n"/>
      <c r="KC176" s="343">
        <f>+$A176</f>
        <v/>
      </c>
      <c r="KD176" s="339">
        <f>SUM(KE176:KL176)</f>
        <v/>
      </c>
      <c r="KE176" s="2582">
        <f>+JT176/JS176</f>
        <v/>
      </c>
      <c r="KF176" s="2582">
        <f>+JU176/JS176</f>
        <v/>
      </c>
      <c r="KG176" s="2582">
        <f>+JV176/JS176</f>
        <v/>
      </c>
      <c r="KH176" s="2582">
        <f>+JW176/JS176</f>
        <v/>
      </c>
      <c r="KI176" s="2582">
        <f>+JX176/JS176</f>
        <v/>
      </c>
      <c r="KJ176" s="2582">
        <f>+JY176/JS176</f>
        <v/>
      </c>
      <c r="KK176" s="2582">
        <f>+JZ176/JS176</f>
        <v/>
      </c>
      <c r="KL176" s="2583">
        <f>+KA176/JS176</f>
        <v/>
      </c>
    </row>
    <row r="177">
      <c r="A177" s="343" t="inlineStr">
        <is>
          <t>MEDICARE B</t>
        </is>
      </c>
      <c r="B177" s="344">
        <f>+C177/C182</f>
        <v/>
      </c>
      <c r="C177" s="345">
        <f>SUM(D177:K177)</f>
        <v/>
      </c>
      <c r="D177" s="346">
        <f>AA177+AX177+BU177+CR177+DO177+EL177+FI177+GF177+HC177+HZ177+IW177+JT177</f>
        <v/>
      </c>
      <c r="E177" s="346">
        <f>AB177+AY177+BV177+CS177+DP177+EM177+FJ177+GG177+HD177+IA177+IX177+JU177</f>
        <v/>
      </c>
      <c r="F177" s="346">
        <f>AC177+AZ177+BW177+CT177+DQ177+EN177+FK177+GH177+HE177+IB177+IY177+JV177</f>
        <v/>
      </c>
      <c r="G177" s="346">
        <f>AD177+BA177+BX177+CU177+DR177+EO177+FL177+GI177+HF177+IC177+IZ177+JW177</f>
        <v/>
      </c>
      <c r="H177" s="346">
        <f>AE177+BB177+BY177+CV177+DS177+EP177+FM177+GJ177+HG177+ID177+JA177+JX177</f>
        <v/>
      </c>
      <c r="I177" s="346">
        <f>AF177+BC177+BZ177+CW177+DT177+EQ177+FN177+GK177+HH177+IE177+JB177+JY177</f>
        <v/>
      </c>
      <c r="J177" s="346">
        <f>AG177+BD177+CA177+CX177+DU177+ER177+FO177+GL177+HI177+IF177+JC177+JZ177</f>
        <v/>
      </c>
      <c r="K177" s="347">
        <f>AH177+BE177+CB177+CY177+DV177+ES177+FP177+GM177+HJ177+IG177+JD177+KA177</f>
        <v/>
      </c>
      <c r="L177" s="324" t="n"/>
      <c r="M177" s="343">
        <f>+$A177</f>
        <v/>
      </c>
      <c r="N177" s="339">
        <f>SUM(O177:V177)</f>
        <v/>
      </c>
      <c r="O177" s="2582">
        <f>+D177/$C177</f>
        <v/>
      </c>
      <c r="P177" s="2582">
        <f>+E177/$C177</f>
        <v/>
      </c>
      <c r="Q177" s="2582">
        <f>+F177/$C177</f>
        <v/>
      </c>
      <c r="R177" s="2582">
        <f>+G177/$C177</f>
        <v/>
      </c>
      <c r="S177" s="2582">
        <f>+H177/$C177</f>
        <v/>
      </c>
      <c r="T177" s="2582">
        <f>+I177/$C177</f>
        <v/>
      </c>
      <c r="U177" s="2582">
        <f>+J177/$C177</f>
        <v/>
      </c>
      <c r="V177" s="2583">
        <f>+K177/$C177</f>
        <v/>
      </c>
      <c r="X177" s="343" t="inlineStr">
        <is>
          <t>MEDICARE B</t>
        </is>
      </c>
      <c r="Y177" s="344">
        <f>+Z177/Z182</f>
        <v/>
      </c>
      <c r="Z177" s="345">
        <f>SUM(AA177:AH177)</f>
        <v/>
      </c>
      <c r="AA177" s="346" t="n"/>
      <c r="AB177" s="346" t="n"/>
      <c r="AC177" s="346" t="n"/>
      <c r="AD177" s="346" t="n"/>
      <c r="AE177" s="346" t="n"/>
      <c r="AF177" s="346" t="n"/>
      <c r="AG177" s="346" t="n"/>
      <c r="AH177" s="347" t="n"/>
      <c r="AI177" s="324" t="n"/>
      <c r="AJ177" s="343">
        <f>+$A177</f>
        <v/>
      </c>
      <c r="AK177" s="339">
        <f>SUM(AL177:AS177)</f>
        <v/>
      </c>
      <c r="AL177" s="2582">
        <f>+AA177/Z177</f>
        <v/>
      </c>
      <c r="AM177" s="2582">
        <f>+AB177/Z177</f>
        <v/>
      </c>
      <c r="AN177" s="2582">
        <f>+AC177/Z177</f>
        <v/>
      </c>
      <c r="AO177" s="2582">
        <f>+AD177/Z177</f>
        <v/>
      </c>
      <c r="AP177" s="2582">
        <f>+AE177/Z177</f>
        <v/>
      </c>
      <c r="AQ177" s="2582">
        <f>+AF177/Z177</f>
        <v/>
      </c>
      <c r="AR177" s="2582">
        <f>+AG177/Z177</f>
        <v/>
      </c>
      <c r="AS177" s="2583">
        <f>+AH177/Z177</f>
        <v/>
      </c>
      <c r="AU177" s="343" t="inlineStr">
        <is>
          <t>MEDICARE B</t>
        </is>
      </c>
      <c r="AV177" s="344">
        <f>+AW177/AW182</f>
        <v/>
      </c>
      <c r="AW177" s="345">
        <f>SUM(AX177:BE177)</f>
        <v/>
      </c>
      <c r="AX177" s="346" t="n"/>
      <c r="AY177" s="346" t="n"/>
      <c r="AZ177" s="346" t="n"/>
      <c r="BA177" s="346" t="n"/>
      <c r="BB177" s="346" t="n"/>
      <c r="BC177" s="346" t="n"/>
      <c r="BD177" s="346" t="n"/>
      <c r="BE177" s="347" t="n"/>
      <c r="BF177" s="324" t="n"/>
      <c r="BG177" s="343">
        <f>+$A177</f>
        <v/>
      </c>
      <c r="BH177" s="339">
        <f>SUM(BI177:BP177)</f>
        <v/>
      </c>
      <c r="BI177" s="2582">
        <f>+AX177/AW177</f>
        <v/>
      </c>
      <c r="BJ177" s="2582">
        <f>+AY177/AW177</f>
        <v/>
      </c>
      <c r="BK177" s="2582">
        <f>+AZ177/AW177</f>
        <v/>
      </c>
      <c r="BL177" s="2582">
        <f>+BA177/AW177</f>
        <v/>
      </c>
      <c r="BM177" s="2582">
        <f>+BB177/AW177</f>
        <v/>
      </c>
      <c r="BN177" s="2582">
        <f>+BC177/AW177</f>
        <v/>
      </c>
      <c r="BO177" s="2582">
        <f>+BD177/AW177</f>
        <v/>
      </c>
      <c r="BP177" s="2583">
        <f>+BE177/AW177</f>
        <v/>
      </c>
      <c r="BR177" s="343" t="inlineStr">
        <is>
          <t>MEDICARE B</t>
        </is>
      </c>
      <c r="BS177" s="344">
        <f>+BT177/BT182</f>
        <v/>
      </c>
      <c r="BT177" s="345">
        <f>SUM(BU177:CB177)</f>
        <v/>
      </c>
      <c r="BU177" s="346" t="n"/>
      <c r="BV177" s="346" t="n"/>
      <c r="BW177" s="346" t="n"/>
      <c r="BX177" s="346" t="n"/>
      <c r="BY177" s="346" t="n"/>
      <c r="BZ177" s="346" t="n"/>
      <c r="CA177" s="346" t="n"/>
      <c r="CB177" s="347" t="n"/>
      <c r="CC177" s="324" t="n"/>
      <c r="CD177" s="343">
        <f>+$A177</f>
        <v/>
      </c>
      <c r="CE177" s="339">
        <f>SUM(CF177:CM177)</f>
        <v/>
      </c>
      <c r="CF177" s="2582">
        <f>+BU177/BT177</f>
        <v/>
      </c>
      <c r="CG177" s="2582">
        <f>+BV177/BT177</f>
        <v/>
      </c>
      <c r="CH177" s="2582">
        <f>+BW177/BT177</f>
        <v/>
      </c>
      <c r="CI177" s="2582">
        <f>+BX177/BT177</f>
        <v/>
      </c>
      <c r="CJ177" s="2582">
        <f>+BY177/BT177</f>
        <v/>
      </c>
      <c r="CK177" s="2582">
        <f>+BZ177/BT177</f>
        <v/>
      </c>
      <c r="CL177" s="2582">
        <f>+CA177/BT177</f>
        <v/>
      </c>
      <c r="CM177" s="2583">
        <f>+CB177/BT177</f>
        <v/>
      </c>
      <c r="CO177" s="343" t="inlineStr">
        <is>
          <t>MEDICARE B</t>
        </is>
      </c>
      <c r="CP177" s="344">
        <f>+CQ177/CQ182</f>
        <v/>
      </c>
      <c r="CQ177" s="345">
        <f>SUM(CR177:CY177)</f>
        <v/>
      </c>
      <c r="CR177" s="346" t="n"/>
      <c r="CS177" s="346" t="n"/>
      <c r="CT177" s="346" t="n"/>
      <c r="CU177" s="346" t="n"/>
      <c r="CV177" s="346" t="n"/>
      <c r="CW177" s="346" t="n"/>
      <c r="CX177" s="346" t="n"/>
      <c r="CY177" s="347" t="n"/>
      <c r="CZ177" s="324" t="n"/>
      <c r="DA177" s="343">
        <f>+$A177</f>
        <v/>
      </c>
      <c r="DB177" s="339">
        <f>SUM(DC177:DJ177)</f>
        <v/>
      </c>
      <c r="DC177" s="2582">
        <f>+CR177/CQ177</f>
        <v/>
      </c>
      <c r="DD177" s="2582">
        <f>+CS177/CQ177</f>
        <v/>
      </c>
      <c r="DE177" s="2582">
        <f>+CT177/CQ177</f>
        <v/>
      </c>
      <c r="DF177" s="2582">
        <f>+CU177/CQ177</f>
        <v/>
      </c>
      <c r="DG177" s="2582">
        <f>+CV177/CQ177</f>
        <v/>
      </c>
      <c r="DH177" s="2582">
        <f>+CW177/CQ177</f>
        <v/>
      </c>
      <c r="DI177" s="2582">
        <f>+CX177/CQ177</f>
        <v/>
      </c>
      <c r="DJ177" s="2583">
        <f>+CY177/CQ177</f>
        <v/>
      </c>
      <c r="DL177" s="343" t="inlineStr">
        <is>
          <t>MEDICARE B</t>
        </is>
      </c>
      <c r="DM177" s="344">
        <f>+DN177/DN182</f>
        <v/>
      </c>
      <c r="DN177" s="345">
        <f>SUM(DO177:DV177)</f>
        <v/>
      </c>
      <c r="DO177" s="346" t="n"/>
      <c r="DP177" s="346" t="n"/>
      <c r="DQ177" s="346" t="n"/>
      <c r="DR177" s="346" t="n"/>
      <c r="DS177" s="346" t="n"/>
      <c r="DT177" s="346" t="n"/>
      <c r="DU177" s="346" t="n"/>
      <c r="DV177" s="347" t="n"/>
      <c r="DW177" s="324" t="n"/>
      <c r="DX177" s="343">
        <f>+$A177</f>
        <v/>
      </c>
      <c r="DY177" s="339">
        <f>SUM(DZ177:EG177)</f>
        <v/>
      </c>
      <c r="DZ177" s="2582">
        <f>+DO177/DN177</f>
        <v/>
      </c>
      <c r="EA177" s="2582">
        <f>+DP177/DN177</f>
        <v/>
      </c>
      <c r="EB177" s="2582">
        <f>+DQ177/DN177</f>
        <v/>
      </c>
      <c r="EC177" s="2582">
        <f>+DR177/DN177</f>
        <v/>
      </c>
      <c r="ED177" s="2582">
        <f>+DS177/DN177</f>
        <v/>
      </c>
      <c r="EE177" s="2582">
        <f>+DT177/DN177</f>
        <v/>
      </c>
      <c r="EF177" s="2582">
        <f>+DU177/DN177</f>
        <v/>
      </c>
      <c r="EG177" s="2583">
        <f>+DV177/DN177</f>
        <v/>
      </c>
      <c r="EI177" s="343" t="inlineStr">
        <is>
          <t>MEDICARE B</t>
        </is>
      </c>
      <c r="EJ177" s="344">
        <f>+EK177/EK182</f>
        <v/>
      </c>
      <c r="EK177" s="345">
        <f>SUM(EL177:ES177)</f>
        <v/>
      </c>
      <c r="EL177" s="346" t="n"/>
      <c r="EM177" s="346" t="n"/>
      <c r="EN177" s="346" t="n"/>
      <c r="EO177" s="346" t="n"/>
      <c r="EP177" s="346" t="n"/>
      <c r="EQ177" s="346" t="n"/>
      <c r="ER177" s="346" t="n"/>
      <c r="ES177" s="347" t="n"/>
      <c r="ET177" s="324" t="n"/>
      <c r="EU177" s="343">
        <f>+$A177</f>
        <v/>
      </c>
      <c r="EV177" s="339">
        <f>SUM(EW177:FD177)</f>
        <v/>
      </c>
      <c r="EW177" s="2582">
        <f>+EL177/EK177</f>
        <v/>
      </c>
      <c r="EX177" s="2582">
        <f>+EM177/EK177</f>
        <v/>
      </c>
      <c r="EY177" s="2582">
        <f>+EN177/EK177</f>
        <v/>
      </c>
      <c r="EZ177" s="2582">
        <f>+EO177/EK177</f>
        <v/>
      </c>
      <c r="FA177" s="2582">
        <f>+EP177/EK177</f>
        <v/>
      </c>
      <c r="FB177" s="2582">
        <f>+EQ177/EK177</f>
        <v/>
      </c>
      <c r="FC177" s="2582">
        <f>+ER177/EK177</f>
        <v/>
      </c>
      <c r="FD177" s="2583">
        <f>+ES177/EK177</f>
        <v/>
      </c>
      <c r="FF177" s="343" t="inlineStr">
        <is>
          <t>MEDICARE B</t>
        </is>
      </c>
      <c r="FG177" s="344">
        <f>+FH177/FH182</f>
        <v/>
      </c>
      <c r="FH177" s="345">
        <f>SUM(FI177:FP177)</f>
        <v/>
      </c>
      <c r="FI177" s="346" t="n"/>
      <c r="FJ177" s="346" t="n"/>
      <c r="FK177" s="346" t="n"/>
      <c r="FL177" s="346" t="n"/>
      <c r="FM177" s="346" t="n"/>
      <c r="FN177" s="346" t="n"/>
      <c r="FO177" s="346" t="n"/>
      <c r="FP177" s="347" t="n"/>
      <c r="FQ177" s="324" t="n"/>
      <c r="FR177" s="343">
        <f>+$A177</f>
        <v/>
      </c>
      <c r="FS177" s="339">
        <f>SUM(FT177:GA177)</f>
        <v/>
      </c>
      <c r="FT177" s="2582">
        <f>+FI177/FH177</f>
        <v/>
      </c>
      <c r="FU177" s="2582">
        <f>+FJ177/FH177</f>
        <v/>
      </c>
      <c r="FV177" s="2582">
        <f>+FK177/FH177</f>
        <v/>
      </c>
      <c r="FW177" s="2582">
        <f>+FL177/FH177</f>
        <v/>
      </c>
      <c r="FX177" s="2582">
        <f>+FM177/FH177</f>
        <v/>
      </c>
      <c r="FY177" s="2582">
        <f>+FN177/FH177</f>
        <v/>
      </c>
      <c r="FZ177" s="2582">
        <f>+FO177/FH177</f>
        <v/>
      </c>
      <c r="GA177" s="2583">
        <f>+FP177/FH177</f>
        <v/>
      </c>
      <c r="GC177" s="343" t="inlineStr">
        <is>
          <t>MEDICARE B</t>
        </is>
      </c>
      <c r="GD177" s="344">
        <f>+GE177/GE182</f>
        <v/>
      </c>
      <c r="GE177" s="345">
        <f>SUM(GF177:GM177)</f>
        <v/>
      </c>
      <c r="GF177" s="346" t="n"/>
      <c r="GG177" s="346" t="n"/>
      <c r="GH177" s="346" t="n"/>
      <c r="GI177" s="346" t="n"/>
      <c r="GJ177" s="346" t="n"/>
      <c r="GK177" s="346" t="n"/>
      <c r="GL177" s="346" t="n"/>
      <c r="GM177" s="347" t="n"/>
      <c r="GN177" s="324" t="n"/>
      <c r="GO177" s="343">
        <f>+$A177</f>
        <v/>
      </c>
      <c r="GP177" s="339">
        <f>SUM(GQ177:GX177)</f>
        <v/>
      </c>
      <c r="GQ177" s="2582">
        <f>+GF177/GE177</f>
        <v/>
      </c>
      <c r="GR177" s="2582">
        <f>+GG177/GE177</f>
        <v/>
      </c>
      <c r="GS177" s="2582">
        <f>+GH177/GE177</f>
        <v/>
      </c>
      <c r="GT177" s="2582">
        <f>+GI177/GE177</f>
        <v/>
      </c>
      <c r="GU177" s="2582">
        <f>+GJ177/GE177</f>
        <v/>
      </c>
      <c r="GV177" s="2582">
        <f>+GK177/GE177</f>
        <v/>
      </c>
      <c r="GW177" s="2582">
        <f>+GL177/GE177</f>
        <v/>
      </c>
      <c r="GX177" s="2583">
        <f>+GM177/GE177</f>
        <v/>
      </c>
      <c r="GZ177" s="343" t="inlineStr">
        <is>
          <t>MEDICARE B</t>
        </is>
      </c>
      <c r="HA177" s="344">
        <f>+HB177/HB182</f>
        <v/>
      </c>
      <c r="HB177" s="345">
        <f>SUM(HC177:HJ177)</f>
        <v/>
      </c>
      <c r="HC177" s="346" t="n"/>
      <c r="HD177" s="346" t="n"/>
      <c r="HE177" s="346" t="n"/>
      <c r="HF177" s="346" t="n"/>
      <c r="HG177" s="346" t="n"/>
      <c r="HH177" s="346" t="n"/>
      <c r="HI177" s="346" t="n"/>
      <c r="HJ177" s="347" t="n"/>
      <c r="HK177" s="324" t="n"/>
      <c r="HL177" s="343">
        <f>+$A177</f>
        <v/>
      </c>
      <c r="HM177" s="339">
        <f>SUM(HN177:HU177)</f>
        <v/>
      </c>
      <c r="HN177" s="2582">
        <f>+HC177/HB177</f>
        <v/>
      </c>
      <c r="HO177" s="2582">
        <f>+HD177/HB177</f>
        <v/>
      </c>
      <c r="HP177" s="2582">
        <f>+HE177/HB177</f>
        <v/>
      </c>
      <c r="HQ177" s="2582">
        <f>+HF177/HB177</f>
        <v/>
      </c>
      <c r="HR177" s="2582">
        <f>+HG177/HB177</f>
        <v/>
      </c>
      <c r="HS177" s="2582">
        <f>+HH177/HB177</f>
        <v/>
      </c>
      <c r="HT177" s="2582">
        <f>+HI177/HB177</f>
        <v/>
      </c>
      <c r="HU177" s="2583">
        <f>+HJ177/HB177</f>
        <v/>
      </c>
      <c r="HW177" s="343" t="inlineStr">
        <is>
          <t>MEDICARE B</t>
        </is>
      </c>
      <c r="HX177" s="344">
        <f>+HY177/HY182</f>
        <v/>
      </c>
      <c r="HY177" s="345">
        <f>SUM(HZ177:IG177)</f>
        <v/>
      </c>
      <c r="HZ177" s="346" t="n"/>
      <c r="IA177" s="346" t="n"/>
      <c r="IB177" s="346" t="n"/>
      <c r="IC177" s="346" t="n"/>
      <c r="ID177" s="346" t="n"/>
      <c r="IE177" s="346" t="n"/>
      <c r="IF177" s="346" t="n"/>
      <c r="IG177" s="347" t="n"/>
      <c r="IH177" s="324" t="n"/>
      <c r="II177" s="343">
        <f>+$A177</f>
        <v/>
      </c>
      <c r="IJ177" s="339">
        <f>SUM(IK177:IR177)</f>
        <v/>
      </c>
      <c r="IK177" s="2582">
        <f>+HZ177/HY177</f>
        <v/>
      </c>
      <c r="IL177" s="2582">
        <f>+IA177/HY177</f>
        <v/>
      </c>
      <c r="IM177" s="2582">
        <f>+IB177/HY177</f>
        <v/>
      </c>
      <c r="IN177" s="2582">
        <f>+IC177/HY177</f>
        <v/>
      </c>
      <c r="IO177" s="2582">
        <f>+ID177/HY177</f>
        <v/>
      </c>
      <c r="IP177" s="2582">
        <f>+IE177/HY177</f>
        <v/>
      </c>
      <c r="IQ177" s="2582">
        <f>+IF177/HY177</f>
        <v/>
      </c>
      <c r="IR177" s="2583">
        <f>+IG177/HY177</f>
        <v/>
      </c>
      <c r="IT177" s="343" t="inlineStr">
        <is>
          <t>MEDICARE B</t>
        </is>
      </c>
      <c r="IU177" s="344">
        <f>+IV177/IV182</f>
        <v/>
      </c>
      <c r="IV177" s="345">
        <f>SUM(IW177:JD177)</f>
        <v/>
      </c>
      <c r="IW177" s="346" t="n"/>
      <c r="IX177" s="346" t="n"/>
      <c r="IY177" s="346" t="n"/>
      <c r="IZ177" s="346" t="n"/>
      <c r="JA177" s="346" t="n"/>
      <c r="JB177" s="346" t="n"/>
      <c r="JC177" s="346" t="n"/>
      <c r="JD177" s="347" t="n"/>
      <c r="JE177" s="324" t="n"/>
      <c r="JF177" s="343">
        <f>+$A177</f>
        <v/>
      </c>
      <c r="JG177" s="339">
        <f>SUM(JH177:JO177)</f>
        <v/>
      </c>
      <c r="JH177" s="2582">
        <f>+IW177/IV177</f>
        <v/>
      </c>
      <c r="JI177" s="2582">
        <f>+IX177/IV177</f>
        <v/>
      </c>
      <c r="JJ177" s="2582">
        <f>+IY177/IV177</f>
        <v/>
      </c>
      <c r="JK177" s="2582">
        <f>+IZ177/IV177</f>
        <v/>
      </c>
      <c r="JL177" s="2582">
        <f>+JA177/IV177</f>
        <v/>
      </c>
      <c r="JM177" s="2582">
        <f>+JB177/IV177</f>
        <v/>
      </c>
      <c r="JN177" s="2582">
        <f>+JC177/IV177</f>
        <v/>
      </c>
      <c r="JO177" s="2583">
        <f>+JD177/IV177</f>
        <v/>
      </c>
      <c r="JQ177" s="343" t="inlineStr">
        <is>
          <t>MEDICARE B</t>
        </is>
      </c>
      <c r="JR177" s="344">
        <f>+JS177/JS182</f>
        <v/>
      </c>
      <c r="JS177" s="345">
        <f>SUM(JT177:KA177)</f>
        <v/>
      </c>
      <c r="JT177" s="346" t="n"/>
      <c r="JU177" s="346" t="n"/>
      <c r="JV177" s="346" t="n"/>
      <c r="JW177" s="346" t="n"/>
      <c r="JX177" s="346" t="n"/>
      <c r="JY177" s="346" t="n"/>
      <c r="JZ177" s="346" t="n"/>
      <c r="KA177" s="347" t="n"/>
      <c r="KB177" s="324" t="n"/>
      <c r="KC177" s="343">
        <f>+$A177</f>
        <v/>
      </c>
      <c r="KD177" s="339">
        <f>SUM(KE177:KL177)</f>
        <v/>
      </c>
      <c r="KE177" s="2582">
        <f>+JT177/JS177</f>
        <v/>
      </c>
      <c r="KF177" s="2582">
        <f>+JU177/JS177</f>
        <v/>
      </c>
      <c r="KG177" s="2582">
        <f>+JV177/JS177</f>
        <v/>
      </c>
      <c r="KH177" s="2582">
        <f>+JW177/JS177</f>
        <v/>
      </c>
      <c r="KI177" s="2582">
        <f>+JX177/JS177</f>
        <v/>
      </c>
      <c r="KJ177" s="2582">
        <f>+JY177/JS177</f>
        <v/>
      </c>
      <c r="KK177" s="2582">
        <f>+JZ177/JS177</f>
        <v/>
      </c>
      <c r="KL177" s="2583">
        <f>+KA177/JS177</f>
        <v/>
      </c>
    </row>
    <row r="178">
      <c r="A178" s="343" t="inlineStr">
        <is>
          <t>OTHER GOVT</t>
        </is>
      </c>
      <c r="B178" s="344">
        <f>+C178/C182</f>
        <v/>
      </c>
      <c r="C178" s="345">
        <f>SUM(D178:K178)</f>
        <v/>
      </c>
      <c r="D178" s="346">
        <f>AA178+AX178+BU178+CR178+DO178+EL178+FI178+GF178+HC178+HZ178+IW178+JT178</f>
        <v/>
      </c>
      <c r="E178" s="346">
        <f>AB178+AY178+BV178+CS178+DP178+EM178+FJ178+GG178+HD178+IA178+IX178+JU178</f>
        <v/>
      </c>
      <c r="F178" s="346">
        <f>AC178+AZ178+BW178+CT178+DQ178+EN178+FK178+GH178+HE178+IB178+IY178+JV178</f>
        <v/>
      </c>
      <c r="G178" s="346">
        <f>AD178+BA178+BX178+CU178+DR178+EO178+FL178+GI178+HF178+IC178+IZ178+JW178</f>
        <v/>
      </c>
      <c r="H178" s="346">
        <f>AE178+BB178+BY178+CV178+DS178+EP178+FM178+GJ178+HG178+ID178+JA178+JX178</f>
        <v/>
      </c>
      <c r="I178" s="346">
        <f>AF178+BC178+BZ178+CW178+DT178+EQ178+FN178+GK178+HH178+IE178+JB178+JY178</f>
        <v/>
      </c>
      <c r="J178" s="346">
        <f>AG178+BD178+CA178+CX178+DU178+ER178+FO178+GL178+HI178+IF178+JC178+JZ178</f>
        <v/>
      </c>
      <c r="K178" s="347">
        <f>AH178+BE178+CB178+CY178+DV178+ES178+FP178+GM178+HJ178+IG178+JD178+KA178</f>
        <v/>
      </c>
      <c r="L178" s="324" t="n"/>
      <c r="M178" s="343">
        <f>+$A178</f>
        <v/>
      </c>
      <c r="N178" s="339">
        <f>SUM(O178:V178)</f>
        <v/>
      </c>
      <c r="O178" s="2582">
        <f>+D178/$C178</f>
        <v/>
      </c>
      <c r="P178" s="2582">
        <f>+E178/$C178</f>
        <v/>
      </c>
      <c r="Q178" s="2582">
        <f>+F178/$C178</f>
        <v/>
      </c>
      <c r="R178" s="2582">
        <f>+G178/$C178</f>
        <v/>
      </c>
      <c r="S178" s="2582">
        <f>+H178/$C178</f>
        <v/>
      </c>
      <c r="T178" s="2582">
        <f>+I178/$C178</f>
        <v/>
      </c>
      <c r="U178" s="2582">
        <f>+J178/$C178</f>
        <v/>
      </c>
      <c r="V178" s="2583">
        <f>+K178/$C178</f>
        <v/>
      </c>
      <c r="X178" s="343" t="inlineStr">
        <is>
          <t>OTHER GOVT</t>
        </is>
      </c>
      <c r="Y178" s="344">
        <f>+Z178/Z182</f>
        <v/>
      </c>
      <c r="Z178" s="345">
        <f>SUM(AA178:AH178)</f>
        <v/>
      </c>
      <c r="AA178" s="346" t="n"/>
      <c r="AB178" s="346" t="n"/>
      <c r="AC178" s="346" t="n"/>
      <c r="AD178" s="346" t="n"/>
      <c r="AE178" s="346" t="n"/>
      <c r="AF178" s="346" t="n"/>
      <c r="AG178" s="346" t="n"/>
      <c r="AH178" s="347" t="n"/>
      <c r="AI178" s="324" t="n"/>
      <c r="AJ178" s="343">
        <f>+$A178</f>
        <v/>
      </c>
      <c r="AK178" s="339">
        <f>SUM(AL178:AS178)</f>
        <v/>
      </c>
      <c r="AL178" s="2582">
        <f>+AA178/Z178</f>
        <v/>
      </c>
      <c r="AM178" s="2582">
        <f>+AB178/Z178</f>
        <v/>
      </c>
      <c r="AN178" s="2582">
        <f>+AC178/Z178</f>
        <v/>
      </c>
      <c r="AO178" s="2582">
        <f>+AD178/Z178</f>
        <v/>
      </c>
      <c r="AP178" s="2582">
        <f>+AE178/Z178</f>
        <v/>
      </c>
      <c r="AQ178" s="2582">
        <f>+AF178/Z178</f>
        <v/>
      </c>
      <c r="AR178" s="2582">
        <f>+AG178/Z178</f>
        <v/>
      </c>
      <c r="AS178" s="2583">
        <f>+AH178/Z178</f>
        <v/>
      </c>
      <c r="AU178" s="343" t="inlineStr">
        <is>
          <t>OTHER GOVT</t>
        </is>
      </c>
      <c r="AV178" s="344">
        <f>+AW178/AW182</f>
        <v/>
      </c>
      <c r="AW178" s="345">
        <f>SUM(AX178:BE178)</f>
        <v/>
      </c>
      <c r="AX178" s="346" t="n"/>
      <c r="AY178" s="346" t="n"/>
      <c r="AZ178" s="346" t="n"/>
      <c r="BA178" s="346" t="n"/>
      <c r="BB178" s="346" t="n"/>
      <c r="BC178" s="346" t="n"/>
      <c r="BD178" s="346" t="n"/>
      <c r="BE178" s="347" t="n"/>
      <c r="BF178" s="324" t="n"/>
      <c r="BG178" s="343">
        <f>+$A178</f>
        <v/>
      </c>
      <c r="BH178" s="339">
        <f>SUM(BI178:BP178)</f>
        <v/>
      </c>
      <c r="BI178" s="2582">
        <f>+AX178/AW178</f>
        <v/>
      </c>
      <c r="BJ178" s="2582">
        <f>+AY178/AW178</f>
        <v/>
      </c>
      <c r="BK178" s="2582">
        <f>+AZ178/AW178</f>
        <v/>
      </c>
      <c r="BL178" s="2582">
        <f>+BA178/AW178</f>
        <v/>
      </c>
      <c r="BM178" s="2582">
        <f>+BB178/AW178</f>
        <v/>
      </c>
      <c r="BN178" s="2582">
        <f>+BC178/AW178</f>
        <v/>
      </c>
      <c r="BO178" s="2582">
        <f>+BD178/AW178</f>
        <v/>
      </c>
      <c r="BP178" s="2583">
        <f>+BE178/AW178</f>
        <v/>
      </c>
      <c r="BR178" s="343" t="inlineStr">
        <is>
          <t>OTHER GOVT</t>
        </is>
      </c>
      <c r="BS178" s="344">
        <f>+BT178/BT182</f>
        <v/>
      </c>
      <c r="BT178" s="345">
        <f>SUM(BU178:CB178)</f>
        <v/>
      </c>
      <c r="BU178" s="346" t="n"/>
      <c r="BV178" s="346" t="n"/>
      <c r="BW178" s="346" t="n"/>
      <c r="BX178" s="346" t="n"/>
      <c r="BY178" s="346" t="n"/>
      <c r="BZ178" s="346" t="n"/>
      <c r="CA178" s="346" t="n"/>
      <c r="CB178" s="347" t="n"/>
      <c r="CC178" s="324" t="n"/>
      <c r="CD178" s="343">
        <f>+$A178</f>
        <v/>
      </c>
      <c r="CE178" s="339">
        <f>SUM(CF178:CM178)</f>
        <v/>
      </c>
      <c r="CF178" s="2582">
        <f>+BU178/BT178</f>
        <v/>
      </c>
      <c r="CG178" s="2582">
        <f>+BV178/BT178</f>
        <v/>
      </c>
      <c r="CH178" s="2582">
        <f>+BW178/BT178</f>
        <v/>
      </c>
      <c r="CI178" s="2582">
        <f>+BX178/BT178</f>
        <v/>
      </c>
      <c r="CJ178" s="2582">
        <f>+BY178/BT178</f>
        <v/>
      </c>
      <c r="CK178" s="2582">
        <f>+BZ178/BT178</f>
        <v/>
      </c>
      <c r="CL178" s="2582">
        <f>+CA178/BT178</f>
        <v/>
      </c>
      <c r="CM178" s="2583">
        <f>+CB178/BT178</f>
        <v/>
      </c>
      <c r="CO178" s="343" t="inlineStr">
        <is>
          <t>OTHER GOVT</t>
        </is>
      </c>
      <c r="CP178" s="344">
        <f>+CQ178/CQ182</f>
        <v/>
      </c>
      <c r="CQ178" s="345">
        <f>SUM(CR178:CY178)</f>
        <v/>
      </c>
      <c r="CR178" s="346" t="n"/>
      <c r="CS178" s="346" t="n"/>
      <c r="CT178" s="346" t="n"/>
      <c r="CU178" s="346" t="n"/>
      <c r="CV178" s="346" t="n"/>
      <c r="CW178" s="346" t="n"/>
      <c r="CX178" s="346" t="n"/>
      <c r="CY178" s="347" t="n"/>
      <c r="CZ178" s="324" t="n"/>
      <c r="DA178" s="343">
        <f>+$A178</f>
        <v/>
      </c>
      <c r="DB178" s="339">
        <f>SUM(DC178:DJ178)</f>
        <v/>
      </c>
      <c r="DC178" s="2582">
        <f>+CR178/CQ178</f>
        <v/>
      </c>
      <c r="DD178" s="2582">
        <f>+CS178/CQ178</f>
        <v/>
      </c>
      <c r="DE178" s="2582">
        <f>+CT178/CQ178</f>
        <v/>
      </c>
      <c r="DF178" s="2582">
        <f>+CU178/CQ178</f>
        <v/>
      </c>
      <c r="DG178" s="2582">
        <f>+CV178/CQ178</f>
        <v/>
      </c>
      <c r="DH178" s="2582">
        <f>+CW178/CQ178</f>
        <v/>
      </c>
      <c r="DI178" s="2582">
        <f>+CX178/CQ178</f>
        <v/>
      </c>
      <c r="DJ178" s="2583">
        <f>+CY178/CQ178</f>
        <v/>
      </c>
      <c r="DL178" s="343" t="inlineStr">
        <is>
          <t>OTHER GOVT</t>
        </is>
      </c>
      <c r="DM178" s="344">
        <f>+DN178/DN182</f>
        <v/>
      </c>
      <c r="DN178" s="345">
        <f>SUM(DO178:DV178)</f>
        <v/>
      </c>
      <c r="DO178" s="346" t="n"/>
      <c r="DP178" s="346" t="n"/>
      <c r="DQ178" s="346" t="n"/>
      <c r="DR178" s="346" t="n"/>
      <c r="DS178" s="346" t="n"/>
      <c r="DT178" s="346" t="n"/>
      <c r="DU178" s="346" t="n"/>
      <c r="DV178" s="347" t="n"/>
      <c r="DW178" s="324" t="n"/>
      <c r="DX178" s="343">
        <f>+$A178</f>
        <v/>
      </c>
      <c r="DY178" s="339">
        <f>SUM(DZ178:EG178)</f>
        <v/>
      </c>
      <c r="DZ178" s="2582">
        <f>+DO178/DN178</f>
        <v/>
      </c>
      <c r="EA178" s="2582">
        <f>+DP178/DN178</f>
        <v/>
      </c>
      <c r="EB178" s="2582">
        <f>+DQ178/DN178</f>
        <v/>
      </c>
      <c r="EC178" s="2582">
        <f>+DR178/DN178</f>
        <v/>
      </c>
      <c r="ED178" s="2582">
        <f>+DS178/DN178</f>
        <v/>
      </c>
      <c r="EE178" s="2582">
        <f>+DT178/DN178</f>
        <v/>
      </c>
      <c r="EF178" s="2582">
        <f>+DU178/DN178</f>
        <v/>
      </c>
      <c r="EG178" s="2583">
        <f>+DV178/DN178</f>
        <v/>
      </c>
      <c r="EI178" s="343" t="inlineStr">
        <is>
          <t>OTHER GOVT</t>
        </is>
      </c>
      <c r="EJ178" s="344">
        <f>+EK178/EK182</f>
        <v/>
      </c>
      <c r="EK178" s="345">
        <f>SUM(EL178:ES178)</f>
        <v/>
      </c>
      <c r="EL178" s="346" t="n"/>
      <c r="EM178" s="346" t="n"/>
      <c r="EN178" s="346" t="n"/>
      <c r="EO178" s="346" t="n"/>
      <c r="EP178" s="346" t="n"/>
      <c r="EQ178" s="346" t="n"/>
      <c r="ER178" s="346" t="n"/>
      <c r="ES178" s="347" t="n"/>
      <c r="ET178" s="324" t="n"/>
      <c r="EU178" s="343">
        <f>+$A178</f>
        <v/>
      </c>
      <c r="EV178" s="339">
        <f>SUM(EW178:FD178)</f>
        <v/>
      </c>
      <c r="EW178" s="2582">
        <f>+EL178/EK178</f>
        <v/>
      </c>
      <c r="EX178" s="2582">
        <f>+EM178/EK178</f>
        <v/>
      </c>
      <c r="EY178" s="2582">
        <f>+EN178/EK178</f>
        <v/>
      </c>
      <c r="EZ178" s="2582">
        <f>+EO178/EK178</f>
        <v/>
      </c>
      <c r="FA178" s="2582">
        <f>+EP178/EK178</f>
        <v/>
      </c>
      <c r="FB178" s="2582">
        <f>+EQ178/EK178</f>
        <v/>
      </c>
      <c r="FC178" s="2582">
        <f>+ER178/EK178</f>
        <v/>
      </c>
      <c r="FD178" s="2583">
        <f>+ES178/EK178</f>
        <v/>
      </c>
      <c r="FF178" s="343" t="inlineStr">
        <is>
          <t>OTHER GOVT</t>
        </is>
      </c>
      <c r="FG178" s="344">
        <f>+FH178/FH182</f>
        <v/>
      </c>
      <c r="FH178" s="345">
        <f>SUM(FI178:FP178)</f>
        <v/>
      </c>
      <c r="FI178" s="346" t="n"/>
      <c r="FJ178" s="346" t="n"/>
      <c r="FK178" s="346" t="n"/>
      <c r="FL178" s="346" t="n"/>
      <c r="FM178" s="346" t="n"/>
      <c r="FN178" s="346" t="n"/>
      <c r="FO178" s="346" t="n"/>
      <c r="FP178" s="347" t="n"/>
      <c r="FQ178" s="324" t="n"/>
      <c r="FR178" s="343">
        <f>+$A178</f>
        <v/>
      </c>
      <c r="FS178" s="339">
        <f>SUM(FT178:GA178)</f>
        <v/>
      </c>
      <c r="FT178" s="2582">
        <f>+FI178/FH178</f>
        <v/>
      </c>
      <c r="FU178" s="2582">
        <f>+FJ178/FH178</f>
        <v/>
      </c>
      <c r="FV178" s="2582">
        <f>+FK178/FH178</f>
        <v/>
      </c>
      <c r="FW178" s="2582">
        <f>+FL178/FH178</f>
        <v/>
      </c>
      <c r="FX178" s="2582">
        <f>+FM178/FH178</f>
        <v/>
      </c>
      <c r="FY178" s="2582">
        <f>+FN178/FH178</f>
        <v/>
      </c>
      <c r="FZ178" s="2582">
        <f>+FO178/FH178</f>
        <v/>
      </c>
      <c r="GA178" s="2583">
        <f>+FP178/FH178</f>
        <v/>
      </c>
      <c r="GC178" s="343" t="inlineStr">
        <is>
          <t>OTHER GOVT</t>
        </is>
      </c>
      <c r="GD178" s="344">
        <f>+GE178/GE182</f>
        <v/>
      </c>
      <c r="GE178" s="345">
        <f>SUM(GF178:GM178)</f>
        <v/>
      </c>
      <c r="GF178" s="346" t="n"/>
      <c r="GG178" s="346" t="n"/>
      <c r="GH178" s="346" t="n"/>
      <c r="GI178" s="346" t="n"/>
      <c r="GJ178" s="346" t="n"/>
      <c r="GK178" s="346" t="n"/>
      <c r="GL178" s="346" t="n"/>
      <c r="GM178" s="347" t="n"/>
      <c r="GN178" s="324" t="n"/>
      <c r="GO178" s="343">
        <f>+$A178</f>
        <v/>
      </c>
      <c r="GP178" s="339">
        <f>SUM(GQ178:GX178)</f>
        <v/>
      </c>
      <c r="GQ178" s="2582">
        <f>+GF178/GE178</f>
        <v/>
      </c>
      <c r="GR178" s="2582">
        <f>+GG178/GE178</f>
        <v/>
      </c>
      <c r="GS178" s="2582">
        <f>+GH178/GE178</f>
        <v/>
      </c>
      <c r="GT178" s="2582">
        <f>+GI178/GE178</f>
        <v/>
      </c>
      <c r="GU178" s="2582">
        <f>+GJ178/GE178</f>
        <v/>
      </c>
      <c r="GV178" s="2582">
        <f>+GK178/GE178</f>
        <v/>
      </c>
      <c r="GW178" s="2582">
        <f>+GL178/GE178</f>
        <v/>
      </c>
      <c r="GX178" s="2583">
        <f>+GM178/GE178</f>
        <v/>
      </c>
      <c r="GZ178" s="343" t="inlineStr">
        <is>
          <t>OTHER GOVT</t>
        </is>
      </c>
      <c r="HA178" s="344">
        <f>+HB178/HB182</f>
        <v/>
      </c>
      <c r="HB178" s="345">
        <f>SUM(HC178:HJ178)</f>
        <v/>
      </c>
      <c r="HC178" s="346" t="n"/>
      <c r="HD178" s="346" t="n"/>
      <c r="HE178" s="346" t="n"/>
      <c r="HF178" s="346" t="n"/>
      <c r="HG178" s="346" t="n"/>
      <c r="HH178" s="346" t="n"/>
      <c r="HI178" s="346" t="n"/>
      <c r="HJ178" s="347" t="n"/>
      <c r="HK178" s="324" t="n"/>
      <c r="HL178" s="343">
        <f>+$A178</f>
        <v/>
      </c>
      <c r="HM178" s="339">
        <f>SUM(HN178:HU178)</f>
        <v/>
      </c>
      <c r="HN178" s="2582">
        <f>+HC178/HB178</f>
        <v/>
      </c>
      <c r="HO178" s="2582">
        <f>+HD178/HB178</f>
        <v/>
      </c>
      <c r="HP178" s="2582">
        <f>+HE178/HB178</f>
        <v/>
      </c>
      <c r="HQ178" s="2582">
        <f>+HF178/HB178</f>
        <v/>
      </c>
      <c r="HR178" s="2582">
        <f>+HG178/HB178</f>
        <v/>
      </c>
      <c r="HS178" s="2582">
        <f>+HH178/HB178</f>
        <v/>
      </c>
      <c r="HT178" s="2582">
        <f>+HI178/HB178</f>
        <v/>
      </c>
      <c r="HU178" s="2583">
        <f>+HJ178/HB178</f>
        <v/>
      </c>
      <c r="HW178" s="343" t="inlineStr">
        <is>
          <t>OTHER GOVT</t>
        </is>
      </c>
      <c r="HX178" s="344">
        <f>+HY178/HY182</f>
        <v/>
      </c>
      <c r="HY178" s="345">
        <f>SUM(HZ178:IG178)</f>
        <v/>
      </c>
      <c r="HZ178" s="346" t="n"/>
      <c r="IA178" s="346" t="n"/>
      <c r="IB178" s="346" t="n"/>
      <c r="IC178" s="346" t="n"/>
      <c r="ID178" s="346" t="n"/>
      <c r="IE178" s="346" t="n"/>
      <c r="IF178" s="346" t="n"/>
      <c r="IG178" s="347" t="n"/>
      <c r="IH178" s="324" t="n"/>
      <c r="II178" s="343">
        <f>+$A178</f>
        <v/>
      </c>
      <c r="IJ178" s="339">
        <f>SUM(IK178:IR178)</f>
        <v/>
      </c>
      <c r="IK178" s="2582">
        <f>+HZ178/HY178</f>
        <v/>
      </c>
      <c r="IL178" s="2582">
        <f>+IA178/HY178</f>
        <v/>
      </c>
      <c r="IM178" s="2582">
        <f>+IB178/HY178</f>
        <v/>
      </c>
      <c r="IN178" s="2582">
        <f>+IC178/HY178</f>
        <v/>
      </c>
      <c r="IO178" s="2582">
        <f>+ID178/HY178</f>
        <v/>
      </c>
      <c r="IP178" s="2582">
        <f>+IE178/HY178</f>
        <v/>
      </c>
      <c r="IQ178" s="2582">
        <f>+IF178/HY178</f>
        <v/>
      </c>
      <c r="IR178" s="2583">
        <f>+IG178/HY178</f>
        <v/>
      </c>
      <c r="IT178" s="343" t="inlineStr">
        <is>
          <t>OTHER GOVT</t>
        </is>
      </c>
      <c r="IU178" s="344">
        <f>+IV178/IV182</f>
        <v/>
      </c>
      <c r="IV178" s="345">
        <f>SUM(IW178:JD178)</f>
        <v/>
      </c>
      <c r="IW178" s="346" t="n"/>
      <c r="IX178" s="346" t="n"/>
      <c r="IY178" s="346" t="n"/>
      <c r="IZ178" s="346" t="n"/>
      <c r="JA178" s="346" t="n"/>
      <c r="JB178" s="346" t="n"/>
      <c r="JC178" s="346" t="n"/>
      <c r="JD178" s="347" t="n"/>
      <c r="JE178" s="324" t="n"/>
      <c r="JF178" s="343">
        <f>+$A178</f>
        <v/>
      </c>
      <c r="JG178" s="339">
        <f>SUM(JH178:JO178)</f>
        <v/>
      </c>
      <c r="JH178" s="2582">
        <f>+IW178/IV178</f>
        <v/>
      </c>
      <c r="JI178" s="2582">
        <f>+IX178/IV178</f>
        <v/>
      </c>
      <c r="JJ178" s="2582">
        <f>+IY178/IV178</f>
        <v/>
      </c>
      <c r="JK178" s="2582">
        <f>+IZ178/IV178</f>
        <v/>
      </c>
      <c r="JL178" s="2582">
        <f>+JA178/IV178</f>
        <v/>
      </c>
      <c r="JM178" s="2582">
        <f>+JB178/IV178</f>
        <v/>
      </c>
      <c r="JN178" s="2582">
        <f>+JC178/IV178</f>
        <v/>
      </c>
      <c r="JO178" s="2583">
        <f>+JD178/IV178</f>
        <v/>
      </c>
      <c r="JQ178" s="343" t="inlineStr">
        <is>
          <t>OTHER GOVT</t>
        </is>
      </c>
      <c r="JR178" s="344">
        <f>+JS178/JS182</f>
        <v/>
      </c>
      <c r="JS178" s="345">
        <f>SUM(JT178:KA178)</f>
        <v/>
      </c>
      <c r="JT178" s="346" t="n"/>
      <c r="JU178" s="346" t="n"/>
      <c r="JV178" s="346" t="n"/>
      <c r="JW178" s="346" t="n"/>
      <c r="JX178" s="346" t="n"/>
      <c r="JY178" s="346" t="n"/>
      <c r="JZ178" s="346" t="n"/>
      <c r="KA178" s="347" t="n"/>
      <c r="KB178" s="324" t="n"/>
      <c r="KC178" s="343">
        <f>+$A178</f>
        <v/>
      </c>
      <c r="KD178" s="339">
        <f>SUM(KE178:KL178)</f>
        <v/>
      </c>
      <c r="KE178" s="2582">
        <f>+JT178/JS178</f>
        <v/>
      </c>
      <c r="KF178" s="2582">
        <f>+JU178/JS178</f>
        <v/>
      </c>
      <c r="KG178" s="2582">
        <f>+JV178/JS178</f>
        <v/>
      </c>
      <c r="KH178" s="2582">
        <f>+JW178/JS178</f>
        <v/>
      </c>
      <c r="KI178" s="2582">
        <f>+JX178/JS178</f>
        <v/>
      </c>
      <c r="KJ178" s="2582">
        <f>+JY178/JS178</f>
        <v/>
      </c>
      <c r="KK178" s="2582">
        <f>+JZ178/JS178</f>
        <v/>
      </c>
      <c r="KL178" s="2583">
        <f>+KA178/JS178</f>
        <v/>
      </c>
    </row>
    <row r="179">
      <c r="A179" s="343" t="inlineStr">
        <is>
          <t>OTHER INELIG</t>
        </is>
      </c>
      <c r="B179" s="344">
        <f>+C179/C182</f>
        <v/>
      </c>
      <c r="C179" s="345">
        <f>SUM(D179:K179)</f>
        <v/>
      </c>
      <c r="D179" s="346">
        <f>AA179+AX179+BU179+CR179+DO179+EL179+FI179+GF179+HC179+HZ179+IW179+JT179</f>
        <v/>
      </c>
      <c r="E179" s="346">
        <f>AB179+AY179+BV179+CS179+DP179+EM179+FJ179+GG179+HD179+IA179+IX179+JU179</f>
        <v/>
      </c>
      <c r="F179" s="346">
        <f>AC179+AZ179+BW179+CT179+DQ179+EN179+FK179+GH179+HE179+IB179+IY179+JV179</f>
        <v/>
      </c>
      <c r="G179" s="346">
        <f>AD179+BA179+BX179+CU179+DR179+EO179+FL179+GI179+HF179+IC179+IZ179+JW179</f>
        <v/>
      </c>
      <c r="H179" s="346">
        <f>AE179+BB179+BY179+CV179+DS179+EP179+FM179+GJ179+HG179+ID179+JA179+JX179</f>
        <v/>
      </c>
      <c r="I179" s="346">
        <f>AF179+BC179+BZ179+CW179+DT179+EQ179+FN179+GK179+HH179+IE179+JB179+JY179</f>
        <v/>
      </c>
      <c r="J179" s="346">
        <f>AG179+BD179+CA179+CX179+DU179+ER179+FO179+GL179+HI179+IF179+JC179+JZ179</f>
        <v/>
      </c>
      <c r="K179" s="347">
        <f>AH179+BE179+CB179+CY179+DV179+ES179+FP179+GM179+HJ179+IG179+JD179+KA179</f>
        <v/>
      </c>
      <c r="L179" s="324" t="n"/>
      <c r="M179" s="343">
        <f>+$A179</f>
        <v/>
      </c>
      <c r="N179" s="339">
        <f>SUM(O179:V179)</f>
        <v/>
      </c>
      <c r="O179" s="2582">
        <f>+D179/$C179</f>
        <v/>
      </c>
      <c r="P179" s="2582">
        <f>+E179/$C179</f>
        <v/>
      </c>
      <c r="Q179" s="2582">
        <f>+F179/$C179</f>
        <v/>
      </c>
      <c r="R179" s="2582">
        <f>+G179/$C179</f>
        <v/>
      </c>
      <c r="S179" s="2582">
        <f>+H179/$C179</f>
        <v/>
      </c>
      <c r="T179" s="2582">
        <f>+I179/$C179</f>
        <v/>
      </c>
      <c r="U179" s="2582">
        <f>+J179/$C179</f>
        <v/>
      </c>
      <c r="V179" s="2583">
        <f>+K179/$C179</f>
        <v/>
      </c>
      <c r="X179" s="343" t="inlineStr">
        <is>
          <t>OTHER INELIG</t>
        </is>
      </c>
      <c r="Y179" s="344">
        <f>+Z179/Z182</f>
        <v/>
      </c>
      <c r="Z179" s="345">
        <f>SUM(AA179:AH179)</f>
        <v/>
      </c>
      <c r="AA179" s="346" t="n"/>
      <c r="AB179" s="346" t="n"/>
      <c r="AC179" s="346" t="n"/>
      <c r="AD179" s="346" t="n"/>
      <c r="AE179" s="346" t="n"/>
      <c r="AF179" s="346" t="n"/>
      <c r="AG179" s="346" t="n"/>
      <c r="AH179" s="347" t="n"/>
      <c r="AI179" s="324" t="n"/>
      <c r="AJ179" s="343">
        <f>+$A179</f>
        <v/>
      </c>
      <c r="AK179" s="339">
        <f>SUM(AL179:AS179)</f>
        <v/>
      </c>
      <c r="AL179" s="2582">
        <f>+AA179/Z179</f>
        <v/>
      </c>
      <c r="AM179" s="2582">
        <f>+AB179/Z179</f>
        <v/>
      </c>
      <c r="AN179" s="2582">
        <f>+AC179/Z179</f>
        <v/>
      </c>
      <c r="AO179" s="2582">
        <f>+AD179/Z179</f>
        <v/>
      </c>
      <c r="AP179" s="2582">
        <f>+AE179/Z179</f>
        <v/>
      </c>
      <c r="AQ179" s="2582">
        <f>+AF179/Z179</f>
        <v/>
      </c>
      <c r="AR179" s="2582">
        <f>+AG179/Z179</f>
        <v/>
      </c>
      <c r="AS179" s="2583">
        <f>+AH179/Z179</f>
        <v/>
      </c>
      <c r="AU179" s="343" t="inlineStr">
        <is>
          <t>OTHER INELIG</t>
        </is>
      </c>
      <c r="AV179" s="344">
        <f>+AW179/AW182</f>
        <v/>
      </c>
      <c r="AW179" s="345">
        <f>SUM(AX179:BE179)</f>
        <v/>
      </c>
      <c r="AX179" s="346" t="n"/>
      <c r="AY179" s="346" t="n"/>
      <c r="AZ179" s="346" t="n"/>
      <c r="BA179" s="346" t="n"/>
      <c r="BB179" s="346" t="n"/>
      <c r="BC179" s="346" t="n"/>
      <c r="BD179" s="346" t="n"/>
      <c r="BE179" s="347" t="n"/>
      <c r="BF179" s="324" t="n"/>
      <c r="BG179" s="343">
        <f>+$A179</f>
        <v/>
      </c>
      <c r="BH179" s="339">
        <f>SUM(BI179:BP179)</f>
        <v/>
      </c>
      <c r="BI179" s="2582">
        <f>+AX179/AW179</f>
        <v/>
      </c>
      <c r="BJ179" s="2582">
        <f>+AY179/AW179</f>
        <v/>
      </c>
      <c r="BK179" s="2582">
        <f>+AZ179/AW179</f>
        <v/>
      </c>
      <c r="BL179" s="2582">
        <f>+BA179/AW179</f>
        <v/>
      </c>
      <c r="BM179" s="2582">
        <f>+BB179/AW179</f>
        <v/>
      </c>
      <c r="BN179" s="2582">
        <f>+BC179/AW179</f>
        <v/>
      </c>
      <c r="BO179" s="2582">
        <f>+BD179/AW179</f>
        <v/>
      </c>
      <c r="BP179" s="2583">
        <f>+BE179/AW179</f>
        <v/>
      </c>
      <c r="BR179" s="343" t="inlineStr">
        <is>
          <t>OTHER INELIG</t>
        </is>
      </c>
      <c r="BS179" s="344">
        <f>+BT179/BT182</f>
        <v/>
      </c>
      <c r="BT179" s="345">
        <f>SUM(BU179:CB179)</f>
        <v/>
      </c>
      <c r="BU179" s="346" t="n"/>
      <c r="BV179" s="346" t="n"/>
      <c r="BW179" s="346" t="n"/>
      <c r="BX179" s="346" t="n"/>
      <c r="BY179" s="346" t="n"/>
      <c r="BZ179" s="346" t="n"/>
      <c r="CA179" s="346" t="n"/>
      <c r="CB179" s="347" t="n"/>
      <c r="CC179" s="324" t="n"/>
      <c r="CD179" s="343">
        <f>+$A179</f>
        <v/>
      </c>
      <c r="CE179" s="339">
        <f>SUM(CF179:CM179)</f>
        <v/>
      </c>
      <c r="CF179" s="2582">
        <f>+BU179/BT179</f>
        <v/>
      </c>
      <c r="CG179" s="2582">
        <f>+BV179/BT179</f>
        <v/>
      </c>
      <c r="CH179" s="2582">
        <f>+BW179/BT179</f>
        <v/>
      </c>
      <c r="CI179" s="2582">
        <f>+BX179/BT179</f>
        <v/>
      </c>
      <c r="CJ179" s="2582">
        <f>+BY179/BT179</f>
        <v/>
      </c>
      <c r="CK179" s="2582">
        <f>+BZ179/BT179</f>
        <v/>
      </c>
      <c r="CL179" s="2582">
        <f>+CA179/BT179</f>
        <v/>
      </c>
      <c r="CM179" s="2583">
        <f>+CB179/BT179</f>
        <v/>
      </c>
      <c r="CO179" s="343" t="inlineStr">
        <is>
          <t>OTHER INELIG</t>
        </is>
      </c>
      <c r="CP179" s="344">
        <f>+CQ179/CQ182</f>
        <v/>
      </c>
      <c r="CQ179" s="345">
        <f>SUM(CR179:CY179)</f>
        <v/>
      </c>
      <c r="CR179" s="346" t="n"/>
      <c r="CS179" s="346" t="n"/>
      <c r="CT179" s="346" t="n"/>
      <c r="CU179" s="346" t="n"/>
      <c r="CV179" s="346" t="n"/>
      <c r="CW179" s="346" t="n"/>
      <c r="CX179" s="346" t="n"/>
      <c r="CY179" s="347" t="n"/>
      <c r="CZ179" s="324" t="n"/>
      <c r="DA179" s="343">
        <f>+$A179</f>
        <v/>
      </c>
      <c r="DB179" s="339">
        <f>SUM(DC179:DJ179)</f>
        <v/>
      </c>
      <c r="DC179" s="2582">
        <f>+CR179/CQ179</f>
        <v/>
      </c>
      <c r="DD179" s="2582">
        <f>+CS179/CQ179</f>
        <v/>
      </c>
      <c r="DE179" s="2582">
        <f>+CT179/CQ179</f>
        <v/>
      </c>
      <c r="DF179" s="2582">
        <f>+CU179/CQ179</f>
        <v/>
      </c>
      <c r="DG179" s="2582">
        <f>+CV179/CQ179</f>
        <v/>
      </c>
      <c r="DH179" s="2582">
        <f>+CW179/CQ179</f>
        <v/>
      </c>
      <c r="DI179" s="2582">
        <f>+CX179/CQ179</f>
        <v/>
      </c>
      <c r="DJ179" s="2583">
        <f>+CY179/CQ179</f>
        <v/>
      </c>
      <c r="DL179" s="343" t="inlineStr">
        <is>
          <t>OTHER INELIG</t>
        </is>
      </c>
      <c r="DM179" s="344">
        <f>+DN179/DN182</f>
        <v/>
      </c>
      <c r="DN179" s="345">
        <f>SUM(DO179:DV179)</f>
        <v/>
      </c>
      <c r="DO179" s="346" t="n"/>
      <c r="DP179" s="346" t="n"/>
      <c r="DQ179" s="346" t="n"/>
      <c r="DR179" s="346" t="n"/>
      <c r="DS179" s="346" t="n"/>
      <c r="DT179" s="346" t="n"/>
      <c r="DU179" s="346" t="n"/>
      <c r="DV179" s="347" t="n"/>
      <c r="DW179" s="324" t="n"/>
      <c r="DX179" s="343">
        <f>+$A179</f>
        <v/>
      </c>
      <c r="DY179" s="339">
        <f>SUM(DZ179:EG179)</f>
        <v/>
      </c>
      <c r="DZ179" s="2582">
        <f>+DO179/DN179</f>
        <v/>
      </c>
      <c r="EA179" s="2582">
        <f>+DP179/DN179</f>
        <v/>
      </c>
      <c r="EB179" s="2582">
        <f>+DQ179/DN179</f>
        <v/>
      </c>
      <c r="EC179" s="2582">
        <f>+DR179/DN179</f>
        <v/>
      </c>
      <c r="ED179" s="2582">
        <f>+DS179/DN179</f>
        <v/>
      </c>
      <c r="EE179" s="2582">
        <f>+DT179/DN179</f>
        <v/>
      </c>
      <c r="EF179" s="2582">
        <f>+DU179/DN179</f>
        <v/>
      </c>
      <c r="EG179" s="2583">
        <f>+DV179/DN179</f>
        <v/>
      </c>
      <c r="EI179" s="343" t="inlineStr">
        <is>
          <t>OTHER INELIG</t>
        </is>
      </c>
      <c r="EJ179" s="344">
        <f>+EK179/EK182</f>
        <v/>
      </c>
      <c r="EK179" s="345">
        <f>SUM(EL179:ES179)</f>
        <v/>
      </c>
      <c r="EL179" s="346" t="n"/>
      <c r="EM179" s="346" t="n"/>
      <c r="EN179" s="346" t="n"/>
      <c r="EO179" s="346" t="n"/>
      <c r="EP179" s="346" t="n"/>
      <c r="EQ179" s="346" t="n"/>
      <c r="ER179" s="346" t="n"/>
      <c r="ES179" s="347" t="n"/>
      <c r="ET179" s="324" t="n"/>
      <c r="EU179" s="343">
        <f>+$A179</f>
        <v/>
      </c>
      <c r="EV179" s="339">
        <f>SUM(EW179:FD179)</f>
        <v/>
      </c>
      <c r="EW179" s="2582">
        <f>+EL179/EK179</f>
        <v/>
      </c>
      <c r="EX179" s="2582">
        <f>+EM179/EK179</f>
        <v/>
      </c>
      <c r="EY179" s="2582">
        <f>+EN179/EK179</f>
        <v/>
      </c>
      <c r="EZ179" s="2582">
        <f>+EO179/EK179</f>
        <v/>
      </c>
      <c r="FA179" s="2582">
        <f>+EP179/EK179</f>
        <v/>
      </c>
      <c r="FB179" s="2582">
        <f>+EQ179/EK179</f>
        <v/>
      </c>
      <c r="FC179" s="2582">
        <f>+ER179/EK179</f>
        <v/>
      </c>
      <c r="FD179" s="2583">
        <f>+ES179/EK179</f>
        <v/>
      </c>
      <c r="FF179" s="343" t="inlineStr">
        <is>
          <t>OTHER INELIG</t>
        </is>
      </c>
      <c r="FG179" s="344">
        <f>+FH179/FH182</f>
        <v/>
      </c>
      <c r="FH179" s="345">
        <f>SUM(FI179:FP179)</f>
        <v/>
      </c>
      <c r="FI179" s="346" t="n"/>
      <c r="FJ179" s="346" t="n"/>
      <c r="FK179" s="346" t="n"/>
      <c r="FL179" s="346" t="n"/>
      <c r="FM179" s="346" t="n"/>
      <c r="FN179" s="346" t="n"/>
      <c r="FO179" s="346" t="n"/>
      <c r="FP179" s="347" t="n"/>
      <c r="FQ179" s="324" t="n"/>
      <c r="FR179" s="343">
        <f>+$A179</f>
        <v/>
      </c>
      <c r="FS179" s="339">
        <f>SUM(FT179:GA179)</f>
        <v/>
      </c>
      <c r="FT179" s="2582">
        <f>+FI179/FH179</f>
        <v/>
      </c>
      <c r="FU179" s="2582">
        <f>+FJ179/FH179</f>
        <v/>
      </c>
      <c r="FV179" s="2582">
        <f>+FK179/FH179</f>
        <v/>
      </c>
      <c r="FW179" s="2582">
        <f>+FL179/FH179</f>
        <v/>
      </c>
      <c r="FX179" s="2582">
        <f>+FM179/FH179</f>
        <v/>
      </c>
      <c r="FY179" s="2582">
        <f>+FN179/FH179</f>
        <v/>
      </c>
      <c r="FZ179" s="2582">
        <f>+FO179/FH179</f>
        <v/>
      </c>
      <c r="GA179" s="2583">
        <f>+FP179/FH179</f>
        <v/>
      </c>
      <c r="GC179" s="343" t="inlineStr">
        <is>
          <t>OTHER INELIG</t>
        </is>
      </c>
      <c r="GD179" s="344">
        <f>+GE179/GE182</f>
        <v/>
      </c>
      <c r="GE179" s="345">
        <f>SUM(GF179:GM179)</f>
        <v/>
      </c>
      <c r="GF179" s="346" t="n"/>
      <c r="GG179" s="346" t="n"/>
      <c r="GH179" s="346" t="n"/>
      <c r="GI179" s="346" t="n"/>
      <c r="GJ179" s="346" t="n"/>
      <c r="GK179" s="346" t="n"/>
      <c r="GL179" s="346" t="n"/>
      <c r="GM179" s="347" t="n"/>
      <c r="GN179" s="324" t="n"/>
      <c r="GO179" s="343">
        <f>+$A179</f>
        <v/>
      </c>
      <c r="GP179" s="339">
        <f>SUM(GQ179:GX179)</f>
        <v/>
      </c>
      <c r="GQ179" s="2582">
        <f>+GF179/GE179</f>
        <v/>
      </c>
      <c r="GR179" s="2582">
        <f>+GG179/GE179</f>
        <v/>
      </c>
      <c r="GS179" s="2582">
        <f>+GH179/GE179</f>
        <v/>
      </c>
      <c r="GT179" s="2582">
        <f>+GI179/GE179</f>
        <v/>
      </c>
      <c r="GU179" s="2582">
        <f>+GJ179/GE179</f>
        <v/>
      </c>
      <c r="GV179" s="2582">
        <f>+GK179/GE179</f>
        <v/>
      </c>
      <c r="GW179" s="2582">
        <f>+GL179/GE179</f>
        <v/>
      </c>
      <c r="GX179" s="2583">
        <f>+GM179/GE179</f>
        <v/>
      </c>
      <c r="GZ179" s="343" t="inlineStr">
        <is>
          <t>OTHER INELIG</t>
        </is>
      </c>
      <c r="HA179" s="344">
        <f>+HB179/HB182</f>
        <v/>
      </c>
      <c r="HB179" s="345">
        <f>SUM(HC179:HJ179)</f>
        <v/>
      </c>
      <c r="HC179" s="346" t="n"/>
      <c r="HD179" s="346" t="n"/>
      <c r="HE179" s="346" t="n"/>
      <c r="HF179" s="346" t="n"/>
      <c r="HG179" s="346" t="n"/>
      <c r="HH179" s="346" t="n"/>
      <c r="HI179" s="346" t="n"/>
      <c r="HJ179" s="347" t="n"/>
      <c r="HK179" s="324" t="n"/>
      <c r="HL179" s="343">
        <f>+$A179</f>
        <v/>
      </c>
      <c r="HM179" s="339">
        <f>SUM(HN179:HU179)</f>
        <v/>
      </c>
      <c r="HN179" s="2582">
        <f>+HC179/HB179</f>
        <v/>
      </c>
      <c r="HO179" s="2582">
        <f>+HD179/HB179</f>
        <v/>
      </c>
      <c r="HP179" s="2582">
        <f>+HE179/HB179</f>
        <v/>
      </c>
      <c r="HQ179" s="2582">
        <f>+HF179/HB179</f>
        <v/>
      </c>
      <c r="HR179" s="2582">
        <f>+HG179/HB179</f>
        <v/>
      </c>
      <c r="HS179" s="2582">
        <f>+HH179/HB179</f>
        <v/>
      </c>
      <c r="HT179" s="2582">
        <f>+HI179/HB179</f>
        <v/>
      </c>
      <c r="HU179" s="2583">
        <f>+HJ179/HB179</f>
        <v/>
      </c>
      <c r="HW179" s="343" t="inlineStr">
        <is>
          <t>OTHER INELIG</t>
        </is>
      </c>
      <c r="HX179" s="344">
        <f>+HY179/HY182</f>
        <v/>
      </c>
      <c r="HY179" s="345">
        <f>SUM(HZ179:IG179)</f>
        <v/>
      </c>
      <c r="HZ179" s="346" t="n"/>
      <c r="IA179" s="346" t="n"/>
      <c r="IB179" s="346" t="n"/>
      <c r="IC179" s="346" t="n"/>
      <c r="ID179" s="346" t="n"/>
      <c r="IE179" s="346" t="n"/>
      <c r="IF179" s="346" t="n"/>
      <c r="IG179" s="347" t="n"/>
      <c r="IH179" s="324" t="n"/>
      <c r="II179" s="343">
        <f>+$A179</f>
        <v/>
      </c>
      <c r="IJ179" s="339">
        <f>SUM(IK179:IR179)</f>
        <v/>
      </c>
      <c r="IK179" s="2582">
        <f>+HZ179/HY179</f>
        <v/>
      </c>
      <c r="IL179" s="2582">
        <f>+IA179/HY179</f>
        <v/>
      </c>
      <c r="IM179" s="2582">
        <f>+IB179/HY179</f>
        <v/>
      </c>
      <c r="IN179" s="2582">
        <f>+IC179/HY179</f>
        <v/>
      </c>
      <c r="IO179" s="2582">
        <f>+ID179/HY179</f>
        <v/>
      </c>
      <c r="IP179" s="2582">
        <f>+IE179/HY179</f>
        <v/>
      </c>
      <c r="IQ179" s="2582">
        <f>+IF179/HY179</f>
        <v/>
      </c>
      <c r="IR179" s="2583">
        <f>+IG179/HY179</f>
        <v/>
      </c>
      <c r="IT179" s="343" t="inlineStr">
        <is>
          <t>OTHER INELIG</t>
        </is>
      </c>
      <c r="IU179" s="344">
        <f>+IV179/IV182</f>
        <v/>
      </c>
      <c r="IV179" s="345">
        <f>SUM(IW179:JD179)</f>
        <v/>
      </c>
      <c r="IW179" s="346" t="n"/>
      <c r="IX179" s="346" t="n"/>
      <c r="IY179" s="346" t="n"/>
      <c r="IZ179" s="346" t="n"/>
      <c r="JA179" s="346" t="n"/>
      <c r="JB179" s="346" t="n"/>
      <c r="JC179" s="346" t="n"/>
      <c r="JD179" s="347" t="n"/>
      <c r="JE179" s="324" t="n"/>
      <c r="JF179" s="343">
        <f>+$A179</f>
        <v/>
      </c>
      <c r="JG179" s="339">
        <f>SUM(JH179:JO179)</f>
        <v/>
      </c>
      <c r="JH179" s="2582">
        <f>+IW179/IV179</f>
        <v/>
      </c>
      <c r="JI179" s="2582">
        <f>+IX179/IV179</f>
        <v/>
      </c>
      <c r="JJ179" s="2582">
        <f>+IY179/IV179</f>
        <v/>
      </c>
      <c r="JK179" s="2582">
        <f>+IZ179/IV179</f>
        <v/>
      </c>
      <c r="JL179" s="2582">
        <f>+JA179/IV179</f>
        <v/>
      </c>
      <c r="JM179" s="2582">
        <f>+JB179/IV179</f>
        <v/>
      </c>
      <c r="JN179" s="2582">
        <f>+JC179/IV179</f>
        <v/>
      </c>
      <c r="JO179" s="2583">
        <f>+JD179/IV179</f>
        <v/>
      </c>
      <c r="JQ179" s="343" t="inlineStr">
        <is>
          <t>OTHER INELIG</t>
        </is>
      </c>
      <c r="JR179" s="344">
        <f>+JS179/JS182</f>
        <v/>
      </c>
      <c r="JS179" s="345">
        <f>SUM(JT179:KA179)</f>
        <v/>
      </c>
      <c r="JT179" s="346" t="n"/>
      <c r="JU179" s="346" t="n"/>
      <c r="JV179" s="346" t="n"/>
      <c r="JW179" s="346" t="n"/>
      <c r="JX179" s="346" t="n"/>
      <c r="JY179" s="346" t="n"/>
      <c r="JZ179" s="346" t="n"/>
      <c r="KA179" s="347" t="n"/>
      <c r="KB179" s="324" t="n"/>
      <c r="KC179" s="343">
        <f>+$A179</f>
        <v/>
      </c>
      <c r="KD179" s="339">
        <f>SUM(KE179:KL179)</f>
        <v/>
      </c>
      <c r="KE179" s="2582">
        <f>+JT179/JS179</f>
        <v/>
      </c>
      <c r="KF179" s="2582">
        <f>+JU179/JS179</f>
        <v/>
      </c>
      <c r="KG179" s="2582">
        <f>+JV179/JS179</f>
        <v/>
      </c>
      <c r="KH179" s="2582">
        <f>+JW179/JS179</f>
        <v/>
      </c>
      <c r="KI179" s="2582">
        <f>+JX179/JS179</f>
        <v/>
      </c>
      <c r="KJ179" s="2582">
        <f>+JY179/JS179</f>
        <v/>
      </c>
      <c r="KK179" s="2582">
        <f>+JZ179/JS179</f>
        <v/>
      </c>
      <c r="KL179" s="2583">
        <f>+KA179/JS179</f>
        <v/>
      </c>
    </row>
    <row r="180">
      <c r="A180" s="343" t="inlineStr">
        <is>
          <t>SELF PAY</t>
        </is>
      </c>
      <c r="B180" s="344">
        <f>+C180/C182</f>
        <v/>
      </c>
      <c r="C180" s="345">
        <f>SUM(D180:K180)</f>
        <v/>
      </c>
      <c r="D180" s="346">
        <f>AA180+AX180+BU180+CR180+DO180+EL180+FI180+GF180+HC180+HZ180+IW180+JT180</f>
        <v/>
      </c>
      <c r="E180" s="346">
        <f>AB180+AY180+BV180+CS180+DP180+EM180+FJ180+GG180+HD180+IA180+IX180+JU180</f>
        <v/>
      </c>
      <c r="F180" s="346">
        <f>AC180+AZ180+BW180+CT180+DQ180+EN180+FK180+GH180+HE180+IB180+IY180+JV180</f>
        <v/>
      </c>
      <c r="G180" s="346">
        <f>AD180+BA180+BX180+CU180+DR180+EO180+FL180+GI180+HF180+IC180+IZ180+JW180</f>
        <v/>
      </c>
      <c r="H180" s="346">
        <f>AE180+BB180+BY180+CV180+DS180+EP180+FM180+GJ180+HG180+ID180+JA180+JX180</f>
        <v/>
      </c>
      <c r="I180" s="346">
        <f>AF180+BC180+BZ180+CW180+DT180+EQ180+FN180+GK180+HH180+IE180+JB180+JY180</f>
        <v/>
      </c>
      <c r="J180" s="346">
        <f>AG180+BD180+CA180+CX180+DU180+ER180+FO180+GL180+HI180+IF180+JC180+JZ180</f>
        <v/>
      </c>
      <c r="K180" s="347">
        <f>AH180+BE180+CB180+CY180+DV180+ES180+FP180+GM180+HJ180+IG180+JD180+KA180</f>
        <v/>
      </c>
      <c r="L180" s="324" t="n"/>
      <c r="M180" s="343">
        <f>+$A180</f>
        <v/>
      </c>
      <c r="N180" s="339">
        <f>SUM(O180:V180)</f>
        <v/>
      </c>
      <c r="O180" s="2582">
        <f>+D180/$C180</f>
        <v/>
      </c>
      <c r="P180" s="2582">
        <f>+E180/$C180</f>
        <v/>
      </c>
      <c r="Q180" s="2582">
        <f>+F180/$C180</f>
        <v/>
      </c>
      <c r="R180" s="2582">
        <f>+G180/$C180</f>
        <v/>
      </c>
      <c r="S180" s="2582">
        <f>+H180/$C180</f>
        <v/>
      </c>
      <c r="T180" s="2582">
        <f>+I180/$C180</f>
        <v/>
      </c>
      <c r="U180" s="2582">
        <f>+J180/$C180</f>
        <v/>
      </c>
      <c r="V180" s="2583">
        <f>+K180/$C180</f>
        <v/>
      </c>
      <c r="X180" s="343" t="inlineStr">
        <is>
          <t>SELF PAY</t>
        </is>
      </c>
      <c r="Y180" s="344">
        <f>+Z180/Z182</f>
        <v/>
      </c>
      <c r="Z180" s="345">
        <f>SUM(AA180:AH180)</f>
        <v/>
      </c>
      <c r="AA180" s="346" t="n"/>
      <c r="AB180" s="346" t="n"/>
      <c r="AC180" s="346" t="n"/>
      <c r="AD180" s="346" t="n"/>
      <c r="AE180" s="346" t="n"/>
      <c r="AF180" s="346" t="n"/>
      <c r="AG180" s="346" t="n"/>
      <c r="AH180" s="347" t="n"/>
      <c r="AI180" s="324" t="n"/>
      <c r="AJ180" s="343">
        <f>+$A180</f>
        <v/>
      </c>
      <c r="AK180" s="339">
        <f>SUM(AL180:AS180)</f>
        <v/>
      </c>
      <c r="AL180" s="2582">
        <f>+AA180/Z180</f>
        <v/>
      </c>
      <c r="AM180" s="2582">
        <f>+AB180/Z180</f>
        <v/>
      </c>
      <c r="AN180" s="2582">
        <f>+AC180/Z180</f>
        <v/>
      </c>
      <c r="AO180" s="2582">
        <f>+AD180/Z180</f>
        <v/>
      </c>
      <c r="AP180" s="2582">
        <f>+AE180/Z180</f>
        <v/>
      </c>
      <c r="AQ180" s="2582">
        <f>+AF180/Z180</f>
        <v/>
      </c>
      <c r="AR180" s="2582">
        <f>+AG180/Z180</f>
        <v/>
      </c>
      <c r="AS180" s="2583">
        <f>+AH180/Z180</f>
        <v/>
      </c>
      <c r="AU180" s="343" t="inlineStr">
        <is>
          <t>SELF PAY</t>
        </is>
      </c>
      <c r="AV180" s="344">
        <f>+AW180/AW182</f>
        <v/>
      </c>
      <c r="AW180" s="345">
        <f>SUM(AX180:BE180)</f>
        <v/>
      </c>
      <c r="AX180" s="346" t="n"/>
      <c r="AY180" s="346" t="n"/>
      <c r="AZ180" s="346" t="n"/>
      <c r="BA180" s="346" t="n"/>
      <c r="BB180" s="346" t="n"/>
      <c r="BC180" s="346" t="n"/>
      <c r="BD180" s="346" t="n"/>
      <c r="BE180" s="347" t="n"/>
      <c r="BF180" s="324" t="n"/>
      <c r="BG180" s="343">
        <f>+$A180</f>
        <v/>
      </c>
      <c r="BH180" s="339">
        <f>SUM(BI180:BP180)</f>
        <v/>
      </c>
      <c r="BI180" s="2582">
        <f>+AX180/AW180</f>
        <v/>
      </c>
      <c r="BJ180" s="2582">
        <f>+AY180/AW180</f>
        <v/>
      </c>
      <c r="BK180" s="2582">
        <f>+AZ180/AW180</f>
        <v/>
      </c>
      <c r="BL180" s="2582">
        <f>+BA180/AW180</f>
        <v/>
      </c>
      <c r="BM180" s="2582">
        <f>+BB180/AW180</f>
        <v/>
      </c>
      <c r="BN180" s="2582">
        <f>+BC180/AW180</f>
        <v/>
      </c>
      <c r="BO180" s="2582">
        <f>+BD180/AW180</f>
        <v/>
      </c>
      <c r="BP180" s="2583">
        <f>+BE180/AW180</f>
        <v/>
      </c>
      <c r="BR180" s="343" t="inlineStr">
        <is>
          <t>SELF PAY</t>
        </is>
      </c>
      <c r="BS180" s="344">
        <f>+BT180/BT182</f>
        <v/>
      </c>
      <c r="BT180" s="345">
        <f>SUM(BU180:CB180)</f>
        <v/>
      </c>
      <c r="BU180" s="346" t="n"/>
      <c r="BV180" s="346" t="n"/>
      <c r="BW180" s="346" t="n"/>
      <c r="BX180" s="346" t="n"/>
      <c r="BY180" s="346" t="n"/>
      <c r="BZ180" s="346" t="n"/>
      <c r="CA180" s="346" t="n"/>
      <c r="CB180" s="347" t="n"/>
      <c r="CC180" s="324" t="n"/>
      <c r="CD180" s="343">
        <f>+$A180</f>
        <v/>
      </c>
      <c r="CE180" s="339">
        <f>SUM(CF180:CM180)</f>
        <v/>
      </c>
      <c r="CF180" s="2582">
        <f>+BU180/BT180</f>
        <v/>
      </c>
      <c r="CG180" s="2582">
        <f>+BV180/BT180</f>
        <v/>
      </c>
      <c r="CH180" s="2582">
        <f>+BW180/BT180</f>
        <v/>
      </c>
      <c r="CI180" s="2582">
        <f>+BX180/BT180</f>
        <v/>
      </c>
      <c r="CJ180" s="2582">
        <f>+BY180/BT180</f>
        <v/>
      </c>
      <c r="CK180" s="2582">
        <f>+BZ180/BT180</f>
        <v/>
      </c>
      <c r="CL180" s="2582">
        <f>+CA180/BT180</f>
        <v/>
      </c>
      <c r="CM180" s="2583">
        <f>+CB180/BT180</f>
        <v/>
      </c>
      <c r="CO180" s="343" t="inlineStr">
        <is>
          <t>SELF PAY</t>
        </is>
      </c>
      <c r="CP180" s="344">
        <f>+CQ180/CQ182</f>
        <v/>
      </c>
      <c r="CQ180" s="345">
        <f>SUM(CR180:CY180)</f>
        <v/>
      </c>
      <c r="CR180" s="346" t="n"/>
      <c r="CS180" s="346" t="n"/>
      <c r="CT180" s="346" t="n"/>
      <c r="CU180" s="346" t="n"/>
      <c r="CV180" s="346" t="n"/>
      <c r="CW180" s="346" t="n"/>
      <c r="CX180" s="346" t="n"/>
      <c r="CY180" s="347" t="n"/>
      <c r="CZ180" s="324" t="n"/>
      <c r="DA180" s="343">
        <f>+$A180</f>
        <v/>
      </c>
      <c r="DB180" s="339">
        <f>SUM(DC180:DJ180)</f>
        <v/>
      </c>
      <c r="DC180" s="2582">
        <f>+CR180/CQ180</f>
        <v/>
      </c>
      <c r="DD180" s="2582">
        <f>+CS180/CQ180</f>
        <v/>
      </c>
      <c r="DE180" s="2582">
        <f>+CT180/CQ180</f>
        <v/>
      </c>
      <c r="DF180" s="2582">
        <f>+CU180/CQ180</f>
        <v/>
      </c>
      <c r="DG180" s="2582">
        <f>+CV180/CQ180</f>
        <v/>
      </c>
      <c r="DH180" s="2582">
        <f>+CW180/CQ180</f>
        <v/>
      </c>
      <c r="DI180" s="2582">
        <f>+CX180/CQ180</f>
        <v/>
      </c>
      <c r="DJ180" s="2583">
        <f>+CY180/CQ180</f>
        <v/>
      </c>
      <c r="DL180" s="343" t="inlineStr">
        <is>
          <t>SELF PAY</t>
        </is>
      </c>
      <c r="DM180" s="344">
        <f>+DN180/DN182</f>
        <v/>
      </c>
      <c r="DN180" s="345">
        <f>SUM(DO180:DV180)</f>
        <v/>
      </c>
      <c r="DO180" s="346" t="n"/>
      <c r="DP180" s="346" t="n"/>
      <c r="DQ180" s="346" t="n"/>
      <c r="DR180" s="346" t="n"/>
      <c r="DS180" s="346" t="n"/>
      <c r="DT180" s="346" t="n"/>
      <c r="DU180" s="346" t="n"/>
      <c r="DV180" s="347" t="n"/>
      <c r="DW180" s="324" t="n"/>
      <c r="DX180" s="343">
        <f>+$A180</f>
        <v/>
      </c>
      <c r="DY180" s="339">
        <f>SUM(DZ180:EG180)</f>
        <v/>
      </c>
      <c r="DZ180" s="2582">
        <f>+DO180/DN180</f>
        <v/>
      </c>
      <c r="EA180" s="2582">
        <f>+DP180/DN180</f>
        <v/>
      </c>
      <c r="EB180" s="2582">
        <f>+DQ180/DN180</f>
        <v/>
      </c>
      <c r="EC180" s="2582">
        <f>+DR180/DN180</f>
        <v/>
      </c>
      <c r="ED180" s="2582">
        <f>+DS180/DN180</f>
        <v/>
      </c>
      <c r="EE180" s="2582">
        <f>+DT180/DN180</f>
        <v/>
      </c>
      <c r="EF180" s="2582">
        <f>+DU180/DN180</f>
        <v/>
      </c>
      <c r="EG180" s="2583">
        <f>+DV180/DN180</f>
        <v/>
      </c>
      <c r="EI180" s="343" t="inlineStr">
        <is>
          <t>SELF PAY</t>
        </is>
      </c>
      <c r="EJ180" s="344">
        <f>+EK180/EK182</f>
        <v/>
      </c>
      <c r="EK180" s="345">
        <f>SUM(EL180:ES180)</f>
        <v/>
      </c>
      <c r="EL180" s="346" t="n"/>
      <c r="EM180" s="346" t="n"/>
      <c r="EN180" s="346" t="n"/>
      <c r="EO180" s="346" t="n"/>
      <c r="EP180" s="346" t="n"/>
      <c r="EQ180" s="346" t="n"/>
      <c r="ER180" s="346" t="n"/>
      <c r="ES180" s="347" t="n"/>
      <c r="ET180" s="324" t="n"/>
      <c r="EU180" s="343">
        <f>+$A180</f>
        <v/>
      </c>
      <c r="EV180" s="339">
        <f>SUM(EW180:FD180)</f>
        <v/>
      </c>
      <c r="EW180" s="2582">
        <f>+EL180/EK180</f>
        <v/>
      </c>
      <c r="EX180" s="2582">
        <f>+EM180/EK180</f>
        <v/>
      </c>
      <c r="EY180" s="2582">
        <f>+EN180/EK180</f>
        <v/>
      </c>
      <c r="EZ180" s="2582">
        <f>+EO180/EK180</f>
        <v/>
      </c>
      <c r="FA180" s="2582">
        <f>+EP180/EK180</f>
        <v/>
      </c>
      <c r="FB180" s="2582">
        <f>+EQ180/EK180</f>
        <v/>
      </c>
      <c r="FC180" s="2582">
        <f>+ER180/EK180</f>
        <v/>
      </c>
      <c r="FD180" s="2583">
        <f>+ES180/EK180</f>
        <v/>
      </c>
      <c r="FF180" s="343" t="inlineStr">
        <is>
          <t>SELF PAY</t>
        </is>
      </c>
      <c r="FG180" s="344">
        <f>+FH180/FH182</f>
        <v/>
      </c>
      <c r="FH180" s="345">
        <f>SUM(FI180:FP180)</f>
        <v/>
      </c>
      <c r="FI180" s="346" t="n"/>
      <c r="FJ180" s="346" t="n"/>
      <c r="FK180" s="346" t="n"/>
      <c r="FL180" s="346" t="n"/>
      <c r="FM180" s="346" t="n"/>
      <c r="FN180" s="346" t="n"/>
      <c r="FO180" s="346" t="n"/>
      <c r="FP180" s="347" t="n"/>
      <c r="FQ180" s="324" t="n"/>
      <c r="FR180" s="343">
        <f>+$A180</f>
        <v/>
      </c>
      <c r="FS180" s="339">
        <f>SUM(FT180:GA180)</f>
        <v/>
      </c>
      <c r="FT180" s="2582">
        <f>+FI180/FH180</f>
        <v/>
      </c>
      <c r="FU180" s="2582">
        <f>+FJ180/FH180</f>
        <v/>
      </c>
      <c r="FV180" s="2582">
        <f>+FK180/FH180</f>
        <v/>
      </c>
      <c r="FW180" s="2582">
        <f>+FL180/FH180</f>
        <v/>
      </c>
      <c r="FX180" s="2582">
        <f>+FM180/FH180</f>
        <v/>
      </c>
      <c r="FY180" s="2582">
        <f>+FN180/FH180</f>
        <v/>
      </c>
      <c r="FZ180" s="2582">
        <f>+FO180/FH180</f>
        <v/>
      </c>
      <c r="GA180" s="2583">
        <f>+FP180/FH180</f>
        <v/>
      </c>
      <c r="GC180" s="343" t="inlineStr">
        <is>
          <t>SELF PAY</t>
        </is>
      </c>
      <c r="GD180" s="344">
        <f>+GE180/GE182</f>
        <v/>
      </c>
      <c r="GE180" s="345">
        <f>SUM(GF180:GM180)</f>
        <v/>
      </c>
      <c r="GF180" s="346" t="n"/>
      <c r="GG180" s="346" t="n"/>
      <c r="GH180" s="346" t="n"/>
      <c r="GI180" s="346" t="n"/>
      <c r="GJ180" s="346" t="n"/>
      <c r="GK180" s="346" t="n"/>
      <c r="GL180" s="346" t="n"/>
      <c r="GM180" s="347" t="n"/>
      <c r="GN180" s="324" t="n"/>
      <c r="GO180" s="343">
        <f>+$A180</f>
        <v/>
      </c>
      <c r="GP180" s="339">
        <f>SUM(GQ180:GX180)</f>
        <v/>
      </c>
      <c r="GQ180" s="2582">
        <f>+GF180/GE180</f>
        <v/>
      </c>
      <c r="GR180" s="2582">
        <f>+GG180/GE180</f>
        <v/>
      </c>
      <c r="GS180" s="2582">
        <f>+GH180/GE180</f>
        <v/>
      </c>
      <c r="GT180" s="2582">
        <f>+GI180/GE180</f>
        <v/>
      </c>
      <c r="GU180" s="2582">
        <f>+GJ180/GE180</f>
        <v/>
      </c>
      <c r="GV180" s="2582">
        <f>+GK180/GE180</f>
        <v/>
      </c>
      <c r="GW180" s="2582">
        <f>+GL180/GE180</f>
        <v/>
      </c>
      <c r="GX180" s="2583">
        <f>+GM180/GE180</f>
        <v/>
      </c>
      <c r="GZ180" s="343" t="inlineStr">
        <is>
          <t>SELF PAY</t>
        </is>
      </c>
      <c r="HA180" s="344">
        <f>+HB180/HB182</f>
        <v/>
      </c>
      <c r="HB180" s="345">
        <f>SUM(HC180:HJ180)</f>
        <v/>
      </c>
      <c r="HC180" s="346" t="n"/>
      <c r="HD180" s="346" t="n"/>
      <c r="HE180" s="346" t="n"/>
      <c r="HF180" s="346" t="n"/>
      <c r="HG180" s="346" t="n"/>
      <c r="HH180" s="346" t="n"/>
      <c r="HI180" s="346" t="n"/>
      <c r="HJ180" s="347" t="n"/>
      <c r="HK180" s="324" t="n"/>
      <c r="HL180" s="343">
        <f>+$A180</f>
        <v/>
      </c>
      <c r="HM180" s="339">
        <f>SUM(HN180:HU180)</f>
        <v/>
      </c>
      <c r="HN180" s="2582">
        <f>+HC180/HB180</f>
        <v/>
      </c>
      <c r="HO180" s="2582">
        <f>+HD180/HB180</f>
        <v/>
      </c>
      <c r="HP180" s="2582">
        <f>+HE180/HB180</f>
        <v/>
      </c>
      <c r="HQ180" s="2582">
        <f>+HF180/HB180</f>
        <v/>
      </c>
      <c r="HR180" s="2582">
        <f>+HG180/HB180</f>
        <v/>
      </c>
      <c r="HS180" s="2582">
        <f>+HH180/HB180</f>
        <v/>
      </c>
      <c r="HT180" s="2582">
        <f>+HI180/HB180</f>
        <v/>
      </c>
      <c r="HU180" s="2583">
        <f>+HJ180/HB180</f>
        <v/>
      </c>
      <c r="HW180" s="343" t="inlineStr">
        <is>
          <t>SELF PAY</t>
        </is>
      </c>
      <c r="HX180" s="344">
        <f>+HY180/HY182</f>
        <v/>
      </c>
      <c r="HY180" s="345">
        <f>SUM(HZ180:IG180)</f>
        <v/>
      </c>
      <c r="HZ180" s="346" t="n"/>
      <c r="IA180" s="346" t="n"/>
      <c r="IB180" s="346" t="n"/>
      <c r="IC180" s="346" t="n"/>
      <c r="ID180" s="346" t="n"/>
      <c r="IE180" s="346" t="n"/>
      <c r="IF180" s="346" t="n"/>
      <c r="IG180" s="347" t="n"/>
      <c r="IH180" s="324" t="n"/>
      <c r="II180" s="343">
        <f>+$A180</f>
        <v/>
      </c>
      <c r="IJ180" s="339">
        <f>SUM(IK180:IR180)</f>
        <v/>
      </c>
      <c r="IK180" s="2582">
        <f>+HZ180/HY180</f>
        <v/>
      </c>
      <c r="IL180" s="2582">
        <f>+IA180/HY180</f>
        <v/>
      </c>
      <c r="IM180" s="2582">
        <f>+IB180/HY180</f>
        <v/>
      </c>
      <c r="IN180" s="2582">
        <f>+IC180/HY180</f>
        <v/>
      </c>
      <c r="IO180" s="2582">
        <f>+ID180/HY180</f>
        <v/>
      </c>
      <c r="IP180" s="2582">
        <f>+IE180/HY180</f>
        <v/>
      </c>
      <c r="IQ180" s="2582">
        <f>+IF180/HY180</f>
        <v/>
      </c>
      <c r="IR180" s="2583">
        <f>+IG180/HY180</f>
        <v/>
      </c>
      <c r="IT180" s="343" t="inlineStr">
        <is>
          <t>SELF PAY</t>
        </is>
      </c>
      <c r="IU180" s="344">
        <f>+IV180/IV182</f>
        <v/>
      </c>
      <c r="IV180" s="345">
        <f>SUM(IW180:JD180)</f>
        <v/>
      </c>
      <c r="IW180" s="346" t="n"/>
      <c r="IX180" s="346" t="n"/>
      <c r="IY180" s="346" t="n"/>
      <c r="IZ180" s="346" t="n"/>
      <c r="JA180" s="346" t="n"/>
      <c r="JB180" s="346" t="n"/>
      <c r="JC180" s="346" t="n"/>
      <c r="JD180" s="347" t="n"/>
      <c r="JE180" s="324" t="n"/>
      <c r="JF180" s="343">
        <f>+$A180</f>
        <v/>
      </c>
      <c r="JG180" s="339">
        <f>SUM(JH180:JO180)</f>
        <v/>
      </c>
      <c r="JH180" s="2582">
        <f>+IW180/IV180</f>
        <v/>
      </c>
      <c r="JI180" s="2582">
        <f>+IX180/IV180</f>
        <v/>
      </c>
      <c r="JJ180" s="2582">
        <f>+IY180/IV180</f>
        <v/>
      </c>
      <c r="JK180" s="2582">
        <f>+IZ180/IV180</f>
        <v/>
      </c>
      <c r="JL180" s="2582">
        <f>+JA180/IV180</f>
        <v/>
      </c>
      <c r="JM180" s="2582">
        <f>+JB180/IV180</f>
        <v/>
      </c>
      <c r="JN180" s="2582">
        <f>+JC180/IV180</f>
        <v/>
      </c>
      <c r="JO180" s="2583">
        <f>+JD180/IV180</f>
        <v/>
      </c>
      <c r="JQ180" s="343" t="inlineStr">
        <is>
          <t>SELF PAY</t>
        </is>
      </c>
      <c r="JR180" s="344">
        <f>+JS180/JS182</f>
        <v/>
      </c>
      <c r="JS180" s="345">
        <f>SUM(JT180:KA180)</f>
        <v/>
      </c>
      <c r="JT180" s="346" t="n"/>
      <c r="JU180" s="346" t="n"/>
      <c r="JV180" s="346" t="n"/>
      <c r="JW180" s="346" t="n"/>
      <c r="JX180" s="346" t="n"/>
      <c r="JY180" s="346" t="n"/>
      <c r="JZ180" s="346" t="n"/>
      <c r="KA180" s="347" t="n"/>
      <c r="KB180" s="324" t="n"/>
      <c r="KC180" s="343">
        <f>+$A180</f>
        <v/>
      </c>
      <c r="KD180" s="339">
        <f>SUM(KE180:KL180)</f>
        <v/>
      </c>
      <c r="KE180" s="2582">
        <f>+JT180/JS180</f>
        <v/>
      </c>
      <c r="KF180" s="2582">
        <f>+JU180/JS180</f>
        <v/>
      </c>
      <c r="KG180" s="2582">
        <f>+JV180/JS180</f>
        <v/>
      </c>
      <c r="KH180" s="2582">
        <f>+JW180/JS180</f>
        <v/>
      </c>
      <c r="KI180" s="2582">
        <f>+JX180/JS180</f>
        <v/>
      </c>
      <c r="KJ180" s="2582">
        <f>+JY180/JS180</f>
        <v/>
      </c>
      <c r="KK180" s="2582">
        <f>+JZ180/JS180</f>
        <v/>
      </c>
      <c r="KL180" s="2583">
        <f>+KA180/JS180</f>
        <v/>
      </c>
    </row>
    <row r="181">
      <c r="A181" s="343" t="inlineStr">
        <is>
          <t>WORKERS COMP</t>
        </is>
      </c>
      <c r="B181" s="344">
        <f>+C181/C182</f>
        <v/>
      </c>
      <c r="C181" s="345">
        <f>SUM(D181:K181)</f>
        <v/>
      </c>
      <c r="D181" s="346">
        <f>AA181+AX181+BU181+CR181+DO181+EL181+FI181+GF181+HC181+HZ181+IW181+JT181</f>
        <v/>
      </c>
      <c r="E181" s="346">
        <f>AB181+AY181+BV181+CS181+DP181+EM181+FJ181+GG181+HD181+IA181+IX181+JU181</f>
        <v/>
      </c>
      <c r="F181" s="346">
        <f>AC181+AZ181+BW181+CT181+DQ181+EN181+FK181+GH181+HE181+IB181+IY181+JV181</f>
        <v/>
      </c>
      <c r="G181" s="346">
        <f>AD181+BA181+BX181+CU181+DR181+EO181+FL181+GI181+HF181+IC181+IZ181+JW181</f>
        <v/>
      </c>
      <c r="H181" s="346">
        <f>AE181+BB181+BY181+CV181+DS181+EP181+FM181+GJ181+HG181+ID181+JA181+JX181</f>
        <v/>
      </c>
      <c r="I181" s="346">
        <f>AF181+BC181+BZ181+CW181+DT181+EQ181+FN181+GK181+HH181+IE181+JB181+JY181</f>
        <v/>
      </c>
      <c r="J181" s="346">
        <f>AG181+BD181+CA181+CX181+DU181+ER181+FO181+GL181+HI181+IF181+JC181+JZ181</f>
        <v/>
      </c>
      <c r="K181" s="347">
        <f>AH181+BE181+CB181+CY181+DV181+ES181+FP181+GM181+HJ181+IG181+JD181+KA181</f>
        <v/>
      </c>
      <c r="L181" s="324" t="n"/>
      <c r="M181" s="343">
        <f>+$A181</f>
        <v/>
      </c>
      <c r="N181" s="339">
        <f>SUM(O181:V181)</f>
        <v/>
      </c>
      <c r="O181" s="2582">
        <f>+D181/$C181</f>
        <v/>
      </c>
      <c r="P181" s="2582">
        <f>+E181/$C181</f>
        <v/>
      </c>
      <c r="Q181" s="2582">
        <f>+F181/$C181</f>
        <v/>
      </c>
      <c r="R181" s="2582">
        <f>+G181/$C181</f>
        <v/>
      </c>
      <c r="S181" s="2582">
        <f>+H181/$C181</f>
        <v/>
      </c>
      <c r="T181" s="2582">
        <f>+I181/$C181</f>
        <v/>
      </c>
      <c r="U181" s="2582">
        <f>+J181/$C181</f>
        <v/>
      </c>
      <c r="V181" s="2584">
        <f>+K181/$C181</f>
        <v/>
      </c>
      <c r="X181" s="343" t="inlineStr">
        <is>
          <t>WORKERS COMP</t>
        </is>
      </c>
      <c r="Y181" s="344">
        <f>+Z181/Z182</f>
        <v/>
      </c>
      <c r="Z181" s="345">
        <f>SUM(AA181:AH181)</f>
        <v/>
      </c>
      <c r="AA181" s="346" t="n"/>
      <c r="AB181" s="346" t="n"/>
      <c r="AC181" s="346" t="n"/>
      <c r="AD181" s="346" t="n"/>
      <c r="AE181" s="346" t="n"/>
      <c r="AF181" s="346" t="n"/>
      <c r="AG181" s="346" t="n"/>
      <c r="AH181" s="347" t="n"/>
      <c r="AI181" s="324" t="n"/>
      <c r="AJ181" s="343">
        <f>+$A181</f>
        <v/>
      </c>
      <c r="AK181" s="339">
        <f>SUM(AL181:AS181)</f>
        <v/>
      </c>
      <c r="AL181" s="2582">
        <f>+AA181/Z181</f>
        <v/>
      </c>
      <c r="AM181" s="2582">
        <f>+AB181/Z181</f>
        <v/>
      </c>
      <c r="AN181" s="2582">
        <f>+AC181/Z181</f>
        <v/>
      </c>
      <c r="AO181" s="2582">
        <f>+AD181/Z181</f>
        <v/>
      </c>
      <c r="AP181" s="2582">
        <f>+AE181/Z181</f>
        <v/>
      </c>
      <c r="AQ181" s="2582">
        <f>+AF181/Z181</f>
        <v/>
      </c>
      <c r="AR181" s="2582">
        <f>+AG181/Z181</f>
        <v/>
      </c>
      <c r="AS181" s="2584">
        <f>+AH181/Z181</f>
        <v/>
      </c>
      <c r="AU181" s="343" t="inlineStr">
        <is>
          <t>WORKERS COMP</t>
        </is>
      </c>
      <c r="AV181" s="344">
        <f>+AW181/AW182</f>
        <v/>
      </c>
      <c r="AW181" s="345">
        <f>SUM(AX181:BE181)</f>
        <v/>
      </c>
      <c r="AX181" s="346" t="n"/>
      <c r="AY181" s="346" t="n"/>
      <c r="AZ181" s="346" t="n"/>
      <c r="BA181" s="346" t="n"/>
      <c r="BB181" s="346" t="n"/>
      <c r="BC181" s="346" t="n"/>
      <c r="BD181" s="346" t="n"/>
      <c r="BE181" s="347" t="n"/>
      <c r="BF181" s="324" t="n"/>
      <c r="BG181" s="343">
        <f>+$A181</f>
        <v/>
      </c>
      <c r="BH181" s="339">
        <f>SUM(BI181:BP181)</f>
        <v/>
      </c>
      <c r="BI181" s="2582">
        <f>+AX181/AW181</f>
        <v/>
      </c>
      <c r="BJ181" s="2582">
        <f>+AY181/AW181</f>
        <v/>
      </c>
      <c r="BK181" s="2582">
        <f>+AZ181/AW181</f>
        <v/>
      </c>
      <c r="BL181" s="2582">
        <f>+BA181/AW181</f>
        <v/>
      </c>
      <c r="BM181" s="2582">
        <f>+BB181/AW181</f>
        <v/>
      </c>
      <c r="BN181" s="2582">
        <f>+BC181/AW181</f>
        <v/>
      </c>
      <c r="BO181" s="2582">
        <f>+BD181/AW181</f>
        <v/>
      </c>
      <c r="BP181" s="2584">
        <f>+BE181/AW181</f>
        <v/>
      </c>
      <c r="BR181" s="343" t="inlineStr">
        <is>
          <t>WORKERS COMP</t>
        </is>
      </c>
      <c r="BS181" s="344">
        <f>+BT181/BT182</f>
        <v/>
      </c>
      <c r="BT181" s="345">
        <f>SUM(BU181:CB181)</f>
        <v/>
      </c>
      <c r="BU181" s="346" t="n"/>
      <c r="BV181" s="346" t="n"/>
      <c r="BW181" s="346" t="n"/>
      <c r="BX181" s="346" t="n"/>
      <c r="BY181" s="346" t="n"/>
      <c r="BZ181" s="346" t="n"/>
      <c r="CA181" s="346" t="n"/>
      <c r="CB181" s="347" t="n"/>
      <c r="CC181" s="324" t="n"/>
      <c r="CD181" s="343">
        <f>+$A181</f>
        <v/>
      </c>
      <c r="CE181" s="339">
        <f>SUM(CF181:CM181)</f>
        <v/>
      </c>
      <c r="CF181" s="2582">
        <f>+BU181/BT181</f>
        <v/>
      </c>
      <c r="CG181" s="2582">
        <f>+BV181/BT181</f>
        <v/>
      </c>
      <c r="CH181" s="2582">
        <f>+BW181/BT181</f>
        <v/>
      </c>
      <c r="CI181" s="2582">
        <f>+BX181/BT181</f>
        <v/>
      </c>
      <c r="CJ181" s="2582">
        <f>+BY181/BT181</f>
        <v/>
      </c>
      <c r="CK181" s="2582">
        <f>+BZ181/BT181</f>
        <v/>
      </c>
      <c r="CL181" s="2582">
        <f>+CA181/BT181</f>
        <v/>
      </c>
      <c r="CM181" s="2584">
        <f>+CB181/BT181</f>
        <v/>
      </c>
      <c r="CO181" s="343" t="inlineStr">
        <is>
          <t>WORKERS COMP</t>
        </is>
      </c>
      <c r="CP181" s="344">
        <f>+CQ181/CQ182</f>
        <v/>
      </c>
      <c r="CQ181" s="345">
        <f>SUM(CR181:CY181)</f>
        <v/>
      </c>
      <c r="CR181" s="346" t="n"/>
      <c r="CS181" s="346" t="n"/>
      <c r="CT181" s="346" t="n"/>
      <c r="CU181" s="346" t="n"/>
      <c r="CV181" s="346" t="n"/>
      <c r="CW181" s="346" t="n"/>
      <c r="CX181" s="346" t="n"/>
      <c r="CY181" s="347" t="n"/>
      <c r="CZ181" s="324" t="n"/>
      <c r="DA181" s="343">
        <f>+$A181</f>
        <v/>
      </c>
      <c r="DB181" s="339">
        <f>SUM(DC181:DJ181)</f>
        <v/>
      </c>
      <c r="DC181" s="2582">
        <f>+CR181/CQ181</f>
        <v/>
      </c>
      <c r="DD181" s="2582">
        <f>+CS181/CQ181</f>
        <v/>
      </c>
      <c r="DE181" s="2582">
        <f>+CT181/CQ181</f>
        <v/>
      </c>
      <c r="DF181" s="2582">
        <f>+CU181/CQ181</f>
        <v/>
      </c>
      <c r="DG181" s="2582">
        <f>+CV181/CQ181</f>
        <v/>
      </c>
      <c r="DH181" s="2582">
        <f>+CW181/CQ181</f>
        <v/>
      </c>
      <c r="DI181" s="2582">
        <f>+CX181/CQ181</f>
        <v/>
      </c>
      <c r="DJ181" s="2584">
        <f>+CY181/CQ181</f>
        <v/>
      </c>
      <c r="DL181" s="343" t="inlineStr">
        <is>
          <t>WORKERS COMP</t>
        </is>
      </c>
      <c r="DM181" s="344">
        <f>+DN181/DN182</f>
        <v/>
      </c>
      <c r="DN181" s="345">
        <f>SUM(DO181:DV181)</f>
        <v/>
      </c>
      <c r="DO181" s="346" t="n"/>
      <c r="DP181" s="346" t="n"/>
      <c r="DQ181" s="346" t="n"/>
      <c r="DR181" s="346" t="n"/>
      <c r="DS181" s="346" t="n"/>
      <c r="DT181" s="346" t="n"/>
      <c r="DU181" s="346" t="n"/>
      <c r="DV181" s="347" t="n"/>
      <c r="DW181" s="324" t="n"/>
      <c r="DX181" s="343">
        <f>+$A181</f>
        <v/>
      </c>
      <c r="DY181" s="339">
        <f>SUM(DZ181:EG181)</f>
        <v/>
      </c>
      <c r="DZ181" s="2582">
        <f>+DO181/DN181</f>
        <v/>
      </c>
      <c r="EA181" s="2582">
        <f>+DP181/DN181</f>
        <v/>
      </c>
      <c r="EB181" s="2582">
        <f>+DQ181/DN181</f>
        <v/>
      </c>
      <c r="EC181" s="2582">
        <f>+DR181/DN181</f>
        <v/>
      </c>
      <c r="ED181" s="2582">
        <f>+DS181/DN181</f>
        <v/>
      </c>
      <c r="EE181" s="2582">
        <f>+DT181/DN181</f>
        <v/>
      </c>
      <c r="EF181" s="2582">
        <f>+DU181/DN181</f>
        <v/>
      </c>
      <c r="EG181" s="2584">
        <f>+DV181/DN181</f>
        <v/>
      </c>
      <c r="EI181" s="343" t="inlineStr">
        <is>
          <t>WORKERS COMP</t>
        </is>
      </c>
      <c r="EJ181" s="344">
        <f>+EK181/EK182</f>
        <v/>
      </c>
      <c r="EK181" s="345">
        <f>SUM(EL181:ES181)</f>
        <v/>
      </c>
      <c r="EL181" s="346" t="n"/>
      <c r="EM181" s="346" t="n"/>
      <c r="EN181" s="346" t="n"/>
      <c r="EO181" s="346" t="n"/>
      <c r="EP181" s="346" t="n"/>
      <c r="EQ181" s="346" t="n"/>
      <c r="ER181" s="346" t="n"/>
      <c r="ES181" s="347" t="n"/>
      <c r="ET181" s="324" t="n"/>
      <c r="EU181" s="343">
        <f>+$A181</f>
        <v/>
      </c>
      <c r="EV181" s="339">
        <f>SUM(EW181:FD181)</f>
        <v/>
      </c>
      <c r="EW181" s="2582">
        <f>+EL181/EK181</f>
        <v/>
      </c>
      <c r="EX181" s="2582">
        <f>+EM181/EK181</f>
        <v/>
      </c>
      <c r="EY181" s="2582">
        <f>+EN181/EK181</f>
        <v/>
      </c>
      <c r="EZ181" s="2582">
        <f>+EO181/EK181</f>
        <v/>
      </c>
      <c r="FA181" s="2582">
        <f>+EP181/EK181</f>
        <v/>
      </c>
      <c r="FB181" s="2582">
        <f>+EQ181/EK181</f>
        <v/>
      </c>
      <c r="FC181" s="2582">
        <f>+ER181/EK181</f>
        <v/>
      </c>
      <c r="FD181" s="2584">
        <f>+ES181/EK181</f>
        <v/>
      </c>
      <c r="FF181" s="343" t="inlineStr">
        <is>
          <t>WORKERS COMP</t>
        </is>
      </c>
      <c r="FG181" s="344">
        <f>+FH181/FH182</f>
        <v/>
      </c>
      <c r="FH181" s="345">
        <f>SUM(FI181:FP181)</f>
        <v/>
      </c>
      <c r="FI181" s="346" t="n"/>
      <c r="FJ181" s="346" t="n"/>
      <c r="FK181" s="346" t="n"/>
      <c r="FL181" s="346" t="n"/>
      <c r="FM181" s="346" t="n"/>
      <c r="FN181" s="346" t="n"/>
      <c r="FO181" s="346" t="n"/>
      <c r="FP181" s="347" t="n"/>
      <c r="FQ181" s="324" t="n"/>
      <c r="FR181" s="343">
        <f>+$A181</f>
        <v/>
      </c>
      <c r="FS181" s="339">
        <f>SUM(FT181:GA181)</f>
        <v/>
      </c>
      <c r="FT181" s="2582">
        <f>+FI181/FH181</f>
        <v/>
      </c>
      <c r="FU181" s="2582">
        <f>+FJ181/FH181</f>
        <v/>
      </c>
      <c r="FV181" s="2582">
        <f>+FK181/FH181</f>
        <v/>
      </c>
      <c r="FW181" s="2582">
        <f>+FL181/FH181</f>
        <v/>
      </c>
      <c r="FX181" s="2582">
        <f>+FM181/FH181</f>
        <v/>
      </c>
      <c r="FY181" s="2582">
        <f>+FN181/FH181</f>
        <v/>
      </c>
      <c r="FZ181" s="2582">
        <f>+FO181/FH181</f>
        <v/>
      </c>
      <c r="GA181" s="2584">
        <f>+FP181/FH181</f>
        <v/>
      </c>
      <c r="GC181" s="343" t="inlineStr">
        <is>
          <t>WORKERS COMP</t>
        </is>
      </c>
      <c r="GD181" s="344">
        <f>+GE181/GE182</f>
        <v/>
      </c>
      <c r="GE181" s="345">
        <f>SUM(GF181:GM181)</f>
        <v/>
      </c>
      <c r="GF181" s="346" t="n"/>
      <c r="GG181" s="346" t="n"/>
      <c r="GH181" s="346" t="n"/>
      <c r="GI181" s="346" t="n"/>
      <c r="GJ181" s="346" t="n"/>
      <c r="GK181" s="346" t="n"/>
      <c r="GL181" s="346" t="n"/>
      <c r="GM181" s="347" t="n"/>
      <c r="GN181" s="324" t="n"/>
      <c r="GO181" s="343">
        <f>+$A181</f>
        <v/>
      </c>
      <c r="GP181" s="339">
        <f>SUM(GQ181:GX181)</f>
        <v/>
      </c>
      <c r="GQ181" s="2582">
        <f>+GF181/GE181</f>
        <v/>
      </c>
      <c r="GR181" s="2582">
        <f>+GG181/GE181</f>
        <v/>
      </c>
      <c r="GS181" s="2582">
        <f>+GH181/GE181</f>
        <v/>
      </c>
      <c r="GT181" s="2582">
        <f>+GI181/GE181</f>
        <v/>
      </c>
      <c r="GU181" s="2582">
        <f>+GJ181/GE181</f>
        <v/>
      </c>
      <c r="GV181" s="2582">
        <f>+GK181/GE181</f>
        <v/>
      </c>
      <c r="GW181" s="2582">
        <f>+GL181/GE181</f>
        <v/>
      </c>
      <c r="GX181" s="2584">
        <f>+GM181/GE181</f>
        <v/>
      </c>
      <c r="GZ181" s="343" t="inlineStr">
        <is>
          <t>WORKERS COMP</t>
        </is>
      </c>
      <c r="HA181" s="344">
        <f>+HB181/HB182</f>
        <v/>
      </c>
      <c r="HB181" s="345">
        <f>SUM(HC181:HJ181)</f>
        <v/>
      </c>
      <c r="HC181" s="346" t="n"/>
      <c r="HD181" s="346" t="n"/>
      <c r="HE181" s="346" t="n"/>
      <c r="HF181" s="346" t="n"/>
      <c r="HG181" s="346" t="n"/>
      <c r="HH181" s="346" t="n"/>
      <c r="HI181" s="346" t="n"/>
      <c r="HJ181" s="347" t="n"/>
      <c r="HK181" s="324" t="n"/>
      <c r="HL181" s="343">
        <f>+$A181</f>
        <v/>
      </c>
      <c r="HM181" s="339">
        <f>SUM(HN181:HU181)</f>
        <v/>
      </c>
      <c r="HN181" s="2582">
        <f>+HC181/HB181</f>
        <v/>
      </c>
      <c r="HO181" s="2582">
        <f>+HD181/HB181</f>
        <v/>
      </c>
      <c r="HP181" s="2582">
        <f>+HE181/HB181</f>
        <v/>
      </c>
      <c r="HQ181" s="2582">
        <f>+HF181/HB181</f>
        <v/>
      </c>
      <c r="HR181" s="2582">
        <f>+HG181/HB181</f>
        <v/>
      </c>
      <c r="HS181" s="2582">
        <f>+HH181/HB181</f>
        <v/>
      </c>
      <c r="HT181" s="2582">
        <f>+HI181/HB181</f>
        <v/>
      </c>
      <c r="HU181" s="2584">
        <f>+HJ181/HB181</f>
        <v/>
      </c>
      <c r="HW181" s="343" t="inlineStr">
        <is>
          <t>WORKERS COMP</t>
        </is>
      </c>
      <c r="HX181" s="344">
        <f>+HY181/HY182</f>
        <v/>
      </c>
      <c r="HY181" s="345">
        <f>SUM(HZ181:IG181)</f>
        <v/>
      </c>
      <c r="HZ181" s="346" t="n"/>
      <c r="IA181" s="346" t="n"/>
      <c r="IB181" s="346" t="n"/>
      <c r="IC181" s="346" t="n"/>
      <c r="ID181" s="346" t="n"/>
      <c r="IE181" s="346" t="n"/>
      <c r="IF181" s="346" t="n"/>
      <c r="IG181" s="347" t="n"/>
      <c r="IH181" s="324" t="n"/>
      <c r="II181" s="343">
        <f>+$A181</f>
        <v/>
      </c>
      <c r="IJ181" s="339">
        <f>SUM(IK181:IR181)</f>
        <v/>
      </c>
      <c r="IK181" s="2582">
        <f>+HZ181/HY181</f>
        <v/>
      </c>
      <c r="IL181" s="2582">
        <f>+IA181/HY181</f>
        <v/>
      </c>
      <c r="IM181" s="2582">
        <f>+IB181/HY181</f>
        <v/>
      </c>
      <c r="IN181" s="2582">
        <f>+IC181/HY181</f>
        <v/>
      </c>
      <c r="IO181" s="2582">
        <f>+ID181/HY181</f>
        <v/>
      </c>
      <c r="IP181" s="2582">
        <f>+IE181/HY181</f>
        <v/>
      </c>
      <c r="IQ181" s="2582">
        <f>+IF181/HY181</f>
        <v/>
      </c>
      <c r="IR181" s="2584">
        <f>+IG181/HY181</f>
        <v/>
      </c>
      <c r="IT181" s="343" t="inlineStr">
        <is>
          <t>WORKERS COMP</t>
        </is>
      </c>
      <c r="IU181" s="344">
        <f>+IV181/IV182</f>
        <v/>
      </c>
      <c r="IV181" s="345">
        <f>SUM(IW181:JD181)</f>
        <v/>
      </c>
      <c r="IW181" s="346" t="n"/>
      <c r="IX181" s="346" t="n"/>
      <c r="IY181" s="346" t="n"/>
      <c r="IZ181" s="346" t="n"/>
      <c r="JA181" s="346" t="n"/>
      <c r="JB181" s="346" t="n"/>
      <c r="JC181" s="346" t="n"/>
      <c r="JD181" s="347" t="n"/>
      <c r="JE181" s="324" t="n"/>
      <c r="JF181" s="343">
        <f>+$A181</f>
        <v/>
      </c>
      <c r="JG181" s="339">
        <f>SUM(JH181:JO181)</f>
        <v/>
      </c>
      <c r="JH181" s="2582">
        <f>+IW181/IV181</f>
        <v/>
      </c>
      <c r="JI181" s="2582">
        <f>+IX181/IV181</f>
        <v/>
      </c>
      <c r="JJ181" s="2582">
        <f>+IY181/IV181</f>
        <v/>
      </c>
      <c r="JK181" s="2582">
        <f>+IZ181/IV181</f>
        <v/>
      </c>
      <c r="JL181" s="2582">
        <f>+JA181/IV181</f>
        <v/>
      </c>
      <c r="JM181" s="2582">
        <f>+JB181/IV181</f>
        <v/>
      </c>
      <c r="JN181" s="2582">
        <f>+JC181/IV181</f>
        <v/>
      </c>
      <c r="JO181" s="2584">
        <f>+JD181/IV181</f>
        <v/>
      </c>
      <c r="JQ181" s="343" t="inlineStr">
        <is>
          <t>WORKERS COMP</t>
        </is>
      </c>
      <c r="JR181" s="344">
        <f>+JS181/JS182</f>
        <v/>
      </c>
      <c r="JS181" s="345">
        <f>SUM(JT181:KA181)</f>
        <v/>
      </c>
      <c r="JT181" s="346" t="n"/>
      <c r="JU181" s="346" t="n"/>
      <c r="JV181" s="346" t="n"/>
      <c r="JW181" s="346" t="n"/>
      <c r="JX181" s="346" t="n"/>
      <c r="JY181" s="346" t="n"/>
      <c r="JZ181" s="346" t="n"/>
      <c r="KA181" s="347" t="n"/>
      <c r="KB181" s="324" t="n"/>
      <c r="KC181" s="343">
        <f>+$A181</f>
        <v/>
      </c>
      <c r="KD181" s="339">
        <f>SUM(KE181:KL181)</f>
        <v/>
      </c>
      <c r="KE181" s="2582">
        <f>+JT181/JS181</f>
        <v/>
      </c>
      <c r="KF181" s="2582">
        <f>+JU181/JS181</f>
        <v/>
      </c>
      <c r="KG181" s="2582">
        <f>+JV181/JS181</f>
        <v/>
      </c>
      <c r="KH181" s="2582">
        <f>+JW181/JS181</f>
        <v/>
      </c>
      <c r="KI181" s="2582">
        <f>+JX181/JS181</f>
        <v/>
      </c>
      <c r="KJ181" s="2582">
        <f>+JY181/JS181</f>
        <v/>
      </c>
      <c r="KK181" s="2582">
        <f>+JZ181/JS181</f>
        <v/>
      </c>
      <c r="KL181" s="2584">
        <f>+KA181/JS181</f>
        <v/>
      </c>
    </row>
    <row r="182">
      <c r="A182" s="1461" t="inlineStr">
        <is>
          <t>TOTAL</t>
        </is>
      </c>
      <c r="B182" s="1462">
        <f>SUM(B170:B181)</f>
        <v/>
      </c>
      <c r="C182" s="1463">
        <f>SUM(C170:C181)</f>
        <v/>
      </c>
      <c r="D182" s="1464">
        <f>SUM(D170:D181)</f>
        <v/>
      </c>
      <c r="E182" s="1464">
        <f>SUM(E170:E181)</f>
        <v/>
      </c>
      <c r="F182" s="1464">
        <f>SUM(F170:F181)</f>
        <v/>
      </c>
      <c r="G182" s="1464">
        <f>SUM(G170:G181)</f>
        <v/>
      </c>
      <c r="H182" s="1464">
        <f>SUM(H170:H181)</f>
        <v/>
      </c>
      <c r="I182" s="1464">
        <f>SUM(I170:I181)</f>
        <v/>
      </c>
      <c r="J182" s="1464">
        <f>SUM(J170:J181)</f>
        <v/>
      </c>
      <c r="K182" s="1465">
        <f>SUM(K170:K181)</f>
        <v/>
      </c>
      <c r="L182" s="324" t="n"/>
      <c r="M182" s="1461" t="inlineStr">
        <is>
          <t>TOTAL</t>
        </is>
      </c>
      <c r="N182" s="1466">
        <f>SUM(O182:V182)</f>
        <v/>
      </c>
      <c r="O182" s="2585">
        <f>+D182/$C182</f>
        <v/>
      </c>
      <c r="P182" s="2585">
        <f>+E182/$C182</f>
        <v/>
      </c>
      <c r="Q182" s="2585">
        <f>+F182/$C182</f>
        <v/>
      </c>
      <c r="R182" s="2585">
        <f>+G182/$C182</f>
        <v/>
      </c>
      <c r="S182" s="2585">
        <f>+H182/$C182</f>
        <v/>
      </c>
      <c r="T182" s="2585">
        <f>+I182/$C182</f>
        <v/>
      </c>
      <c r="U182" s="2585">
        <f>+J182/$C182</f>
        <v/>
      </c>
      <c r="V182" s="2586">
        <f>+K182/$C182</f>
        <v/>
      </c>
      <c r="X182" s="1461" t="inlineStr">
        <is>
          <t>TOTAL</t>
        </is>
      </c>
      <c r="Y182" s="1462">
        <f>SUM(Y170:Y181)</f>
        <v/>
      </c>
      <c r="Z182" s="1463">
        <f>SUM(Z170:Z181)</f>
        <v/>
      </c>
      <c r="AA182" s="1464">
        <f>SUM(AA170:AA181)</f>
        <v/>
      </c>
      <c r="AB182" s="1464">
        <f>SUM(AB170:AB181)</f>
        <v/>
      </c>
      <c r="AC182" s="1464">
        <f>SUM(AC170:AC181)</f>
        <v/>
      </c>
      <c r="AD182" s="1464">
        <f>SUM(AD170:AD181)</f>
        <v/>
      </c>
      <c r="AE182" s="1464">
        <f>SUM(AE170:AE181)</f>
        <v/>
      </c>
      <c r="AF182" s="1464">
        <f>SUM(AF170:AF181)</f>
        <v/>
      </c>
      <c r="AG182" s="1464">
        <f>SUM(AG170:AG181)</f>
        <v/>
      </c>
      <c r="AH182" s="1465">
        <f>SUM(AH170:AH181)</f>
        <v/>
      </c>
      <c r="AI182" s="324" t="n"/>
      <c r="AJ182" s="1461" t="inlineStr">
        <is>
          <t>TOTAL</t>
        </is>
      </c>
      <c r="AK182" s="1466">
        <f>SUM(AL182:AS182)</f>
        <v/>
      </c>
      <c r="AL182" s="2585">
        <f>+AA182/Z182</f>
        <v/>
      </c>
      <c r="AM182" s="2585">
        <f>+AB182/Z182</f>
        <v/>
      </c>
      <c r="AN182" s="2585">
        <f>+AC182/Z182</f>
        <v/>
      </c>
      <c r="AO182" s="2585">
        <f>+AD182/Z182</f>
        <v/>
      </c>
      <c r="AP182" s="2585">
        <f>+AE182/Z182</f>
        <v/>
      </c>
      <c r="AQ182" s="2585">
        <f>+AF182/Z182</f>
        <v/>
      </c>
      <c r="AR182" s="2585">
        <f>+AG182/Z182</f>
        <v/>
      </c>
      <c r="AS182" s="2586">
        <f>+AH182/Z182</f>
        <v/>
      </c>
      <c r="AU182" s="1461" t="inlineStr">
        <is>
          <t>TOTAL</t>
        </is>
      </c>
      <c r="AV182" s="1462">
        <f>SUM(AV170:AV181)</f>
        <v/>
      </c>
      <c r="AW182" s="1463">
        <f>SUM(AW170:AW181)</f>
        <v/>
      </c>
      <c r="AX182" s="1464">
        <f>SUM(AX170:AX181)</f>
        <v/>
      </c>
      <c r="AY182" s="1464">
        <f>SUM(AY170:AY181)</f>
        <v/>
      </c>
      <c r="AZ182" s="1464">
        <f>SUM(AZ170:AZ181)</f>
        <v/>
      </c>
      <c r="BA182" s="1464">
        <f>SUM(BA170:BA181)</f>
        <v/>
      </c>
      <c r="BB182" s="1464">
        <f>SUM(BB170:BB181)</f>
        <v/>
      </c>
      <c r="BC182" s="1464">
        <f>SUM(BC170:BC181)</f>
        <v/>
      </c>
      <c r="BD182" s="1464">
        <f>SUM(BD170:BD181)</f>
        <v/>
      </c>
      <c r="BE182" s="1465">
        <f>SUM(BE170:BE181)</f>
        <v/>
      </c>
      <c r="BF182" s="324" t="n"/>
      <c r="BG182" s="1461" t="inlineStr">
        <is>
          <t>TOTAL</t>
        </is>
      </c>
      <c r="BH182" s="1466">
        <f>SUM(BI182:BP182)</f>
        <v/>
      </c>
      <c r="BI182" s="2585">
        <f>+AX182/AW182</f>
        <v/>
      </c>
      <c r="BJ182" s="2585">
        <f>+AY182/AW182</f>
        <v/>
      </c>
      <c r="BK182" s="2585">
        <f>+AZ182/AW182</f>
        <v/>
      </c>
      <c r="BL182" s="2585">
        <f>+BA182/AW182</f>
        <v/>
      </c>
      <c r="BM182" s="2585">
        <f>+BB182/AW182</f>
        <v/>
      </c>
      <c r="BN182" s="2585">
        <f>+BC182/AW182</f>
        <v/>
      </c>
      <c r="BO182" s="2585">
        <f>+BD182/AW182</f>
        <v/>
      </c>
      <c r="BP182" s="2586">
        <f>+BE182/AW182</f>
        <v/>
      </c>
      <c r="BR182" s="1461" t="inlineStr">
        <is>
          <t>TOTAL</t>
        </is>
      </c>
      <c r="BS182" s="1462">
        <f>SUM(BS170:BS181)</f>
        <v/>
      </c>
      <c r="BT182" s="1463">
        <f>SUM(BT170:BT181)</f>
        <v/>
      </c>
      <c r="BU182" s="1464">
        <f>SUM(BU170:BU181)</f>
        <v/>
      </c>
      <c r="BV182" s="1464">
        <f>SUM(BV170:BV181)</f>
        <v/>
      </c>
      <c r="BW182" s="1464">
        <f>SUM(BW170:BW181)</f>
        <v/>
      </c>
      <c r="BX182" s="1464">
        <f>SUM(BX170:BX181)</f>
        <v/>
      </c>
      <c r="BY182" s="1464">
        <f>SUM(BY170:BY181)</f>
        <v/>
      </c>
      <c r="BZ182" s="1464">
        <f>SUM(BZ170:BZ181)</f>
        <v/>
      </c>
      <c r="CA182" s="1464">
        <f>SUM(CA170:CA181)</f>
        <v/>
      </c>
      <c r="CB182" s="1465">
        <f>SUM(CB170:CB181)</f>
        <v/>
      </c>
      <c r="CC182" s="324" t="n"/>
      <c r="CD182" s="1461" t="inlineStr">
        <is>
          <t>TOTAL</t>
        </is>
      </c>
      <c r="CE182" s="1466">
        <f>SUM(CF182:CM182)</f>
        <v/>
      </c>
      <c r="CF182" s="2585">
        <f>+BU182/BT182</f>
        <v/>
      </c>
      <c r="CG182" s="2585">
        <f>+BV182/BT182</f>
        <v/>
      </c>
      <c r="CH182" s="2585">
        <f>+BW182/BT182</f>
        <v/>
      </c>
      <c r="CI182" s="2585">
        <f>+BX182/BT182</f>
        <v/>
      </c>
      <c r="CJ182" s="2585">
        <f>+BY182/BT182</f>
        <v/>
      </c>
      <c r="CK182" s="2585">
        <f>+BZ182/BT182</f>
        <v/>
      </c>
      <c r="CL182" s="2585">
        <f>+CA182/BT182</f>
        <v/>
      </c>
      <c r="CM182" s="2586">
        <f>+CB182/BT182</f>
        <v/>
      </c>
      <c r="CO182" s="1461" t="inlineStr">
        <is>
          <t>TOTAL</t>
        </is>
      </c>
      <c r="CP182" s="1462">
        <f>SUM(CP170:CP181)</f>
        <v/>
      </c>
      <c r="CQ182" s="1463">
        <f>SUM(CQ170:CQ181)</f>
        <v/>
      </c>
      <c r="CR182" s="1464">
        <f>SUM(CR170:CR181)</f>
        <v/>
      </c>
      <c r="CS182" s="1464">
        <f>SUM(CS170:CS181)</f>
        <v/>
      </c>
      <c r="CT182" s="1464">
        <f>SUM(CT170:CT181)</f>
        <v/>
      </c>
      <c r="CU182" s="1464">
        <f>SUM(CU170:CU181)</f>
        <v/>
      </c>
      <c r="CV182" s="1464">
        <f>SUM(CV170:CV181)</f>
        <v/>
      </c>
      <c r="CW182" s="1464">
        <f>SUM(CW170:CW181)</f>
        <v/>
      </c>
      <c r="CX182" s="1464">
        <f>SUM(CX170:CX181)</f>
        <v/>
      </c>
      <c r="CY182" s="1465">
        <f>SUM(CY170:CY181)</f>
        <v/>
      </c>
      <c r="CZ182" s="324" t="n"/>
      <c r="DA182" s="1461" t="inlineStr">
        <is>
          <t>TOTAL</t>
        </is>
      </c>
      <c r="DB182" s="1466">
        <f>SUM(DC182:DJ182)</f>
        <v/>
      </c>
      <c r="DC182" s="2585">
        <f>+CR182/CQ182</f>
        <v/>
      </c>
      <c r="DD182" s="2585">
        <f>+CS182/CQ182</f>
        <v/>
      </c>
      <c r="DE182" s="2585">
        <f>+CT182/CQ182</f>
        <v/>
      </c>
      <c r="DF182" s="2585">
        <f>+CU182/CQ182</f>
        <v/>
      </c>
      <c r="DG182" s="2585">
        <f>+CV182/CQ182</f>
        <v/>
      </c>
      <c r="DH182" s="2585">
        <f>+CW182/CQ182</f>
        <v/>
      </c>
      <c r="DI182" s="2585">
        <f>+CX182/CQ182</f>
        <v/>
      </c>
      <c r="DJ182" s="2586">
        <f>+CY182/CQ182</f>
        <v/>
      </c>
      <c r="DL182" s="1461" t="inlineStr">
        <is>
          <t>TOTAL</t>
        </is>
      </c>
      <c r="DM182" s="1462">
        <f>SUM(DM170:DM181)</f>
        <v/>
      </c>
      <c r="DN182" s="1463">
        <f>SUM(DN170:DN181)</f>
        <v/>
      </c>
      <c r="DO182" s="1464">
        <f>SUM(DO170:DO181)</f>
        <v/>
      </c>
      <c r="DP182" s="1464">
        <f>SUM(DP170:DP181)</f>
        <v/>
      </c>
      <c r="DQ182" s="1464">
        <f>SUM(DQ170:DQ181)</f>
        <v/>
      </c>
      <c r="DR182" s="1464">
        <f>SUM(DR170:DR181)</f>
        <v/>
      </c>
      <c r="DS182" s="1464">
        <f>SUM(DS170:DS181)</f>
        <v/>
      </c>
      <c r="DT182" s="1464">
        <f>SUM(DT170:DT181)</f>
        <v/>
      </c>
      <c r="DU182" s="1464">
        <f>SUM(DU170:DU181)</f>
        <v/>
      </c>
      <c r="DV182" s="1465">
        <f>SUM(DV170:DV181)</f>
        <v/>
      </c>
      <c r="DW182" s="324" t="n"/>
      <c r="DX182" s="1461" t="inlineStr">
        <is>
          <t>TOTAL</t>
        </is>
      </c>
      <c r="DY182" s="1466">
        <f>SUM(DZ182:EG182)</f>
        <v/>
      </c>
      <c r="DZ182" s="2585">
        <f>+DO182/DN182</f>
        <v/>
      </c>
      <c r="EA182" s="2585">
        <f>+DP182/DN182</f>
        <v/>
      </c>
      <c r="EB182" s="2585">
        <f>+DQ182/DN182</f>
        <v/>
      </c>
      <c r="EC182" s="2585">
        <f>+DR182/DN182</f>
        <v/>
      </c>
      <c r="ED182" s="2585">
        <f>+DS182/DN182</f>
        <v/>
      </c>
      <c r="EE182" s="2585">
        <f>+DT182/DN182</f>
        <v/>
      </c>
      <c r="EF182" s="2585">
        <f>+DU182/DN182</f>
        <v/>
      </c>
      <c r="EG182" s="2586">
        <f>+DV182/DN182</f>
        <v/>
      </c>
      <c r="EI182" s="1461" t="inlineStr">
        <is>
          <t>TOTAL</t>
        </is>
      </c>
      <c r="EJ182" s="1462">
        <f>SUM(EJ170:EJ181)</f>
        <v/>
      </c>
      <c r="EK182" s="1463">
        <f>SUM(EK170:EK181)</f>
        <v/>
      </c>
      <c r="EL182" s="1464">
        <f>SUM(EL170:EL181)</f>
        <v/>
      </c>
      <c r="EM182" s="1464">
        <f>SUM(EM170:EM181)</f>
        <v/>
      </c>
      <c r="EN182" s="1464">
        <f>SUM(EN170:EN181)</f>
        <v/>
      </c>
      <c r="EO182" s="1464">
        <f>SUM(EO170:EO181)</f>
        <v/>
      </c>
      <c r="EP182" s="1464">
        <f>SUM(EP170:EP181)</f>
        <v/>
      </c>
      <c r="EQ182" s="1464">
        <f>SUM(EQ170:EQ181)</f>
        <v/>
      </c>
      <c r="ER182" s="1464">
        <f>SUM(ER170:ER181)</f>
        <v/>
      </c>
      <c r="ES182" s="1465">
        <f>SUM(ES170:ES181)</f>
        <v/>
      </c>
      <c r="ET182" s="324" t="n"/>
      <c r="EU182" s="1461" t="inlineStr">
        <is>
          <t>TOTAL</t>
        </is>
      </c>
      <c r="EV182" s="1466">
        <f>SUM(EW182:FD182)</f>
        <v/>
      </c>
      <c r="EW182" s="2585">
        <f>+EL182/EK182</f>
        <v/>
      </c>
      <c r="EX182" s="2585">
        <f>+EM182/EK182</f>
        <v/>
      </c>
      <c r="EY182" s="2585">
        <f>+EN182/EK182</f>
        <v/>
      </c>
      <c r="EZ182" s="2585">
        <f>+EO182/EK182</f>
        <v/>
      </c>
      <c r="FA182" s="2585">
        <f>+EP182/EK182</f>
        <v/>
      </c>
      <c r="FB182" s="2585">
        <f>+EQ182/EK182</f>
        <v/>
      </c>
      <c r="FC182" s="2585">
        <f>+ER182/EK182</f>
        <v/>
      </c>
      <c r="FD182" s="2586">
        <f>+ES182/EK182</f>
        <v/>
      </c>
      <c r="FF182" s="1461" t="inlineStr">
        <is>
          <t>TOTAL</t>
        </is>
      </c>
      <c r="FG182" s="1462">
        <f>SUM(FG170:FG181)</f>
        <v/>
      </c>
      <c r="FH182" s="1463">
        <f>SUM(FH170:FH181)</f>
        <v/>
      </c>
      <c r="FI182" s="1464">
        <f>SUM(FI170:FI181)</f>
        <v/>
      </c>
      <c r="FJ182" s="1464">
        <f>SUM(FJ170:FJ181)</f>
        <v/>
      </c>
      <c r="FK182" s="1464">
        <f>SUM(FK170:FK181)</f>
        <v/>
      </c>
      <c r="FL182" s="1464">
        <f>SUM(FL170:FL181)</f>
        <v/>
      </c>
      <c r="FM182" s="1464">
        <f>SUM(FM170:FM181)</f>
        <v/>
      </c>
      <c r="FN182" s="1464">
        <f>SUM(FN170:FN181)</f>
        <v/>
      </c>
      <c r="FO182" s="1464">
        <f>SUM(FO170:FO181)</f>
        <v/>
      </c>
      <c r="FP182" s="1465">
        <f>SUM(FP170:FP181)</f>
        <v/>
      </c>
      <c r="FQ182" s="324" t="n"/>
      <c r="FR182" s="1461" t="inlineStr">
        <is>
          <t>TOTAL</t>
        </is>
      </c>
      <c r="FS182" s="1466">
        <f>SUM(FT182:GA182)</f>
        <v/>
      </c>
      <c r="FT182" s="2585">
        <f>+FI182/FH182</f>
        <v/>
      </c>
      <c r="FU182" s="2585">
        <f>+FJ182/FH182</f>
        <v/>
      </c>
      <c r="FV182" s="2585">
        <f>+FK182/FH182</f>
        <v/>
      </c>
      <c r="FW182" s="2585">
        <f>+FL182/FH182</f>
        <v/>
      </c>
      <c r="FX182" s="2585">
        <f>+FM182/FH182</f>
        <v/>
      </c>
      <c r="FY182" s="2585">
        <f>+FN182/FH182</f>
        <v/>
      </c>
      <c r="FZ182" s="2585">
        <f>+FO182/FH182</f>
        <v/>
      </c>
      <c r="GA182" s="2586">
        <f>+FP182/FH182</f>
        <v/>
      </c>
      <c r="GC182" s="1461" t="inlineStr">
        <is>
          <t>TOTAL</t>
        </is>
      </c>
      <c r="GD182" s="1462">
        <f>SUM(GD170:GD181)</f>
        <v/>
      </c>
      <c r="GE182" s="1463">
        <f>SUM(GE170:GE181)</f>
        <v/>
      </c>
      <c r="GF182" s="1464">
        <f>SUM(GF170:GF181)</f>
        <v/>
      </c>
      <c r="GG182" s="1464">
        <f>SUM(GG170:GG181)</f>
        <v/>
      </c>
      <c r="GH182" s="1464">
        <f>SUM(GH170:GH181)</f>
        <v/>
      </c>
      <c r="GI182" s="1464">
        <f>SUM(GI170:GI181)</f>
        <v/>
      </c>
      <c r="GJ182" s="1464">
        <f>SUM(GJ170:GJ181)</f>
        <v/>
      </c>
      <c r="GK182" s="1464">
        <f>SUM(GK170:GK181)</f>
        <v/>
      </c>
      <c r="GL182" s="1464">
        <f>SUM(GL170:GL181)</f>
        <v/>
      </c>
      <c r="GM182" s="1465">
        <f>SUM(GM170:GM181)</f>
        <v/>
      </c>
      <c r="GN182" s="324" t="n"/>
      <c r="GO182" s="1461" t="inlineStr">
        <is>
          <t>TOTAL</t>
        </is>
      </c>
      <c r="GP182" s="1466">
        <f>SUM(GQ182:GX182)</f>
        <v/>
      </c>
      <c r="GQ182" s="2585">
        <f>+GF182/GE182</f>
        <v/>
      </c>
      <c r="GR182" s="2585">
        <f>+GG182/GE182</f>
        <v/>
      </c>
      <c r="GS182" s="2585">
        <f>+GH182/GE182</f>
        <v/>
      </c>
      <c r="GT182" s="2585">
        <f>+GI182/GE182</f>
        <v/>
      </c>
      <c r="GU182" s="2585">
        <f>+GJ182/GE182</f>
        <v/>
      </c>
      <c r="GV182" s="2585">
        <f>+GK182/GE182</f>
        <v/>
      </c>
      <c r="GW182" s="2585">
        <f>+GL182/GE182</f>
        <v/>
      </c>
      <c r="GX182" s="2586">
        <f>+GM182/GE182</f>
        <v/>
      </c>
      <c r="GZ182" s="1461" t="inlineStr">
        <is>
          <t>TOTAL</t>
        </is>
      </c>
      <c r="HA182" s="1462">
        <f>SUM(HA170:HA181)</f>
        <v/>
      </c>
      <c r="HB182" s="1463">
        <f>SUM(HB170:HB181)</f>
        <v/>
      </c>
      <c r="HC182" s="1464">
        <f>SUM(HC170:HC181)</f>
        <v/>
      </c>
      <c r="HD182" s="1464">
        <f>SUM(HD170:HD181)</f>
        <v/>
      </c>
      <c r="HE182" s="1464">
        <f>SUM(HE170:HE181)</f>
        <v/>
      </c>
      <c r="HF182" s="1464">
        <f>SUM(HF170:HF181)</f>
        <v/>
      </c>
      <c r="HG182" s="1464">
        <f>SUM(HG170:HG181)</f>
        <v/>
      </c>
      <c r="HH182" s="1464">
        <f>SUM(HH170:HH181)</f>
        <v/>
      </c>
      <c r="HI182" s="1464">
        <f>SUM(HI170:HI181)</f>
        <v/>
      </c>
      <c r="HJ182" s="1465">
        <f>SUM(HJ170:HJ181)</f>
        <v/>
      </c>
      <c r="HK182" s="324" t="n"/>
      <c r="HL182" s="1461" t="inlineStr">
        <is>
          <t>TOTAL</t>
        </is>
      </c>
      <c r="HM182" s="1466">
        <f>SUM(HN182:HU182)</f>
        <v/>
      </c>
      <c r="HN182" s="2585">
        <f>+HC182/HB182</f>
        <v/>
      </c>
      <c r="HO182" s="2585">
        <f>+HD182/HB182</f>
        <v/>
      </c>
      <c r="HP182" s="2585">
        <f>+HE182/HB182</f>
        <v/>
      </c>
      <c r="HQ182" s="2585">
        <f>+HF182/HB182</f>
        <v/>
      </c>
      <c r="HR182" s="2585">
        <f>+HG182/HB182</f>
        <v/>
      </c>
      <c r="HS182" s="2585">
        <f>+HH182/HB182</f>
        <v/>
      </c>
      <c r="HT182" s="2585">
        <f>+HI182/HB182</f>
        <v/>
      </c>
      <c r="HU182" s="2586">
        <f>+HJ182/HB182</f>
        <v/>
      </c>
      <c r="HW182" s="1461" t="inlineStr">
        <is>
          <t>TOTAL</t>
        </is>
      </c>
      <c r="HX182" s="1462">
        <f>SUM(HX170:HX181)</f>
        <v/>
      </c>
      <c r="HY182" s="1463">
        <f>SUM(HY170:HY181)</f>
        <v/>
      </c>
      <c r="HZ182" s="1464">
        <f>SUM(HZ170:HZ181)</f>
        <v/>
      </c>
      <c r="IA182" s="1464">
        <f>SUM(IA170:IA181)</f>
        <v/>
      </c>
      <c r="IB182" s="1464">
        <f>SUM(IB170:IB181)</f>
        <v/>
      </c>
      <c r="IC182" s="1464">
        <f>SUM(IC170:IC181)</f>
        <v/>
      </c>
      <c r="ID182" s="1464">
        <f>SUM(ID170:ID181)</f>
        <v/>
      </c>
      <c r="IE182" s="1464">
        <f>SUM(IE170:IE181)</f>
        <v/>
      </c>
      <c r="IF182" s="1464">
        <f>SUM(IF170:IF181)</f>
        <v/>
      </c>
      <c r="IG182" s="1465">
        <f>SUM(IG170:IG181)</f>
        <v/>
      </c>
      <c r="IH182" s="324" t="n"/>
      <c r="II182" s="1461" t="inlineStr">
        <is>
          <t>TOTAL</t>
        </is>
      </c>
      <c r="IJ182" s="1466">
        <f>SUM(IK182:IR182)</f>
        <v/>
      </c>
      <c r="IK182" s="2585">
        <f>+HZ182/HY182</f>
        <v/>
      </c>
      <c r="IL182" s="2585">
        <f>+IA182/HY182</f>
        <v/>
      </c>
      <c r="IM182" s="2585">
        <f>+IB182/HY182</f>
        <v/>
      </c>
      <c r="IN182" s="2585">
        <f>+IC182/HY182</f>
        <v/>
      </c>
      <c r="IO182" s="2585">
        <f>+ID182/HY182</f>
        <v/>
      </c>
      <c r="IP182" s="2585">
        <f>+IE182/HY182</f>
        <v/>
      </c>
      <c r="IQ182" s="2585">
        <f>+IF182/HY182</f>
        <v/>
      </c>
      <c r="IR182" s="2586">
        <f>+IG182/HY182</f>
        <v/>
      </c>
      <c r="IT182" s="1461" t="inlineStr">
        <is>
          <t>TOTAL</t>
        </is>
      </c>
      <c r="IU182" s="1462">
        <f>SUM(IU170:IU181)</f>
        <v/>
      </c>
      <c r="IV182" s="1463">
        <f>SUM(IV170:IV181)</f>
        <v/>
      </c>
      <c r="IW182" s="1464">
        <f>SUM(IW170:IW181)</f>
        <v/>
      </c>
      <c r="IX182" s="1464">
        <f>SUM(IX170:IX181)</f>
        <v/>
      </c>
      <c r="IY182" s="1464">
        <f>SUM(IY170:IY181)</f>
        <v/>
      </c>
      <c r="IZ182" s="1464">
        <f>SUM(IZ170:IZ181)</f>
        <v/>
      </c>
      <c r="JA182" s="1464">
        <f>SUM(JA170:JA181)</f>
        <v/>
      </c>
      <c r="JB182" s="1464">
        <f>SUM(JB170:JB181)</f>
        <v/>
      </c>
      <c r="JC182" s="1464">
        <f>SUM(JC170:JC181)</f>
        <v/>
      </c>
      <c r="JD182" s="1465">
        <f>SUM(JD170:JD181)</f>
        <v/>
      </c>
      <c r="JE182" s="324" t="n"/>
      <c r="JF182" s="1461" t="inlineStr">
        <is>
          <t>TOTAL</t>
        </is>
      </c>
      <c r="JG182" s="1466">
        <f>SUM(JH182:JO182)</f>
        <v/>
      </c>
      <c r="JH182" s="2585">
        <f>+IW182/IV182</f>
        <v/>
      </c>
      <c r="JI182" s="2585">
        <f>+IX182/IV182</f>
        <v/>
      </c>
      <c r="JJ182" s="2585">
        <f>+IY182/IV182</f>
        <v/>
      </c>
      <c r="JK182" s="2585">
        <f>+IZ182/IV182</f>
        <v/>
      </c>
      <c r="JL182" s="2585">
        <f>+JA182/IV182</f>
        <v/>
      </c>
      <c r="JM182" s="2585">
        <f>+JB182/IV182</f>
        <v/>
      </c>
      <c r="JN182" s="2585">
        <f>+JC182/IV182</f>
        <v/>
      </c>
      <c r="JO182" s="2586">
        <f>+JD182/IV182</f>
        <v/>
      </c>
      <c r="JQ182" s="1461" t="inlineStr">
        <is>
          <t>TOTAL</t>
        </is>
      </c>
      <c r="JR182" s="1462">
        <f>SUM(JR170:JR181)</f>
        <v/>
      </c>
      <c r="JS182" s="1463">
        <f>SUM(JS170:JS181)</f>
        <v/>
      </c>
      <c r="JT182" s="1464">
        <f>SUM(JT170:JT181)</f>
        <v/>
      </c>
      <c r="JU182" s="1464">
        <f>SUM(JU170:JU181)</f>
        <v/>
      </c>
      <c r="JV182" s="1464">
        <f>SUM(JV170:JV181)</f>
        <v/>
      </c>
      <c r="JW182" s="1464">
        <f>SUM(JW170:JW181)</f>
        <v/>
      </c>
      <c r="JX182" s="1464">
        <f>SUM(JX170:JX181)</f>
        <v/>
      </c>
      <c r="JY182" s="1464">
        <f>SUM(JY170:JY181)</f>
        <v/>
      </c>
      <c r="JZ182" s="1464">
        <f>SUM(JZ170:JZ181)</f>
        <v/>
      </c>
      <c r="KA182" s="1465">
        <f>SUM(KA170:KA181)</f>
        <v/>
      </c>
      <c r="KB182" s="324" t="n"/>
      <c r="KC182" s="1461" t="inlineStr">
        <is>
          <t>TOTAL</t>
        </is>
      </c>
      <c r="KD182" s="1466">
        <f>SUM(KE182:KL182)</f>
        <v/>
      </c>
      <c r="KE182" s="2585">
        <f>+JT182/JS182</f>
        <v/>
      </c>
      <c r="KF182" s="2585">
        <f>+JU182/JS182</f>
        <v/>
      </c>
      <c r="KG182" s="2585">
        <f>+JV182/JS182</f>
        <v/>
      </c>
      <c r="KH182" s="2585">
        <f>+JW182/JS182</f>
        <v/>
      </c>
      <c r="KI182" s="2585">
        <f>+JX182/JS182</f>
        <v/>
      </c>
      <c r="KJ182" s="2585">
        <f>+JY182/JS182</f>
        <v/>
      </c>
      <c r="KK182" s="2585">
        <f>+JZ182/JS182</f>
        <v/>
      </c>
      <c r="KL182" s="2586">
        <f>+KA182/JS182</f>
        <v/>
      </c>
    </row>
    <row r="183">
      <c r="A183" s="334">
        <f>EOMONTH(A169,-1)</f>
        <v/>
      </c>
      <c r="B183" s="2578" t="n"/>
      <c r="C183" s="2579" t="n"/>
      <c r="D183" s="2580" t="n"/>
      <c r="E183" s="2580" t="n"/>
      <c r="F183" s="2580" t="n"/>
      <c r="G183" s="2580" t="n"/>
      <c r="H183" s="2580" t="n"/>
      <c r="I183" s="2580" t="n"/>
      <c r="J183" s="2580" t="n"/>
      <c r="K183" s="2581" t="n"/>
      <c r="L183" s="324" t="n"/>
      <c r="M183" s="334">
        <f>EOMONTH(M169,-1)</f>
        <v/>
      </c>
      <c r="N183" s="339" t="n"/>
      <c r="O183" s="339" t="n"/>
      <c r="P183" s="340" t="n"/>
      <c r="Q183" s="340" t="n"/>
      <c r="R183" s="340" t="n"/>
      <c r="S183" s="340" t="n"/>
      <c r="T183" s="340" t="n"/>
      <c r="U183" s="340" t="n"/>
      <c r="V183" s="341" t="n"/>
      <c r="X183" s="334">
        <f>EOMONTH(X169,-1)</f>
        <v/>
      </c>
      <c r="Y183" s="2578" t="n"/>
      <c r="Z183" s="2579" t="n"/>
      <c r="AA183" s="2580" t="n"/>
      <c r="AB183" s="2580" t="n"/>
      <c r="AC183" s="2580" t="n"/>
      <c r="AD183" s="2580" t="n"/>
      <c r="AE183" s="2580" t="n"/>
      <c r="AF183" s="2580" t="n"/>
      <c r="AG183" s="2580" t="n"/>
      <c r="AH183" s="2581" t="n"/>
      <c r="AI183" s="324" t="n"/>
      <c r="AJ183" s="334">
        <f>EOMONTH(AJ169,-1)</f>
        <v/>
      </c>
      <c r="AK183" s="339" t="n"/>
      <c r="AL183" s="339" t="n"/>
      <c r="AM183" s="340" t="n"/>
      <c r="AN183" s="340" t="n"/>
      <c r="AO183" s="340" t="n"/>
      <c r="AP183" s="340" t="n"/>
      <c r="AQ183" s="340" t="n"/>
      <c r="AR183" s="340" t="n"/>
      <c r="AS183" s="341" t="n"/>
      <c r="AU183" s="334">
        <f>EOMONTH(AU169,-1)</f>
        <v/>
      </c>
      <c r="AV183" s="2578" t="n"/>
      <c r="AW183" s="2579" t="n"/>
      <c r="AX183" s="2580" t="n"/>
      <c r="AY183" s="2580" t="n"/>
      <c r="AZ183" s="2580" t="n"/>
      <c r="BA183" s="2580" t="n"/>
      <c r="BB183" s="2580" t="n"/>
      <c r="BC183" s="2580" t="n"/>
      <c r="BD183" s="2580" t="n"/>
      <c r="BE183" s="2581" t="n"/>
      <c r="BF183" s="324" t="n"/>
      <c r="BG183" s="334">
        <f>EOMONTH(BG169,-1)</f>
        <v/>
      </c>
      <c r="BH183" s="339" t="n"/>
      <c r="BI183" s="339" t="n"/>
      <c r="BJ183" s="340" t="n"/>
      <c r="BK183" s="340" t="n"/>
      <c r="BL183" s="340" t="n"/>
      <c r="BM183" s="340" t="n"/>
      <c r="BN183" s="340" t="n"/>
      <c r="BO183" s="340" t="n"/>
      <c r="BP183" s="341" t="n"/>
      <c r="BR183" s="334">
        <f>EOMONTH(BR169,-1)</f>
        <v/>
      </c>
      <c r="BS183" s="2578" t="n"/>
      <c r="BT183" s="2579" t="n"/>
      <c r="BU183" s="2580" t="n"/>
      <c r="BV183" s="2580" t="n"/>
      <c r="BW183" s="2580" t="n"/>
      <c r="BX183" s="2580" t="n"/>
      <c r="BY183" s="2580" t="n"/>
      <c r="BZ183" s="2580" t="n"/>
      <c r="CA183" s="2580" t="n"/>
      <c r="CB183" s="2581" t="n"/>
      <c r="CC183" s="324" t="n"/>
      <c r="CD183" s="334">
        <f>EOMONTH(CD169,-1)</f>
        <v/>
      </c>
      <c r="CE183" s="339" t="n"/>
      <c r="CF183" s="339" t="n"/>
      <c r="CG183" s="340" t="n"/>
      <c r="CH183" s="340" t="n"/>
      <c r="CI183" s="340" t="n"/>
      <c r="CJ183" s="340" t="n"/>
      <c r="CK183" s="340" t="n"/>
      <c r="CL183" s="340" t="n"/>
      <c r="CM183" s="341" t="n"/>
      <c r="CO183" s="334">
        <f>EOMONTH(CO169,-1)</f>
        <v/>
      </c>
      <c r="CP183" s="2578" t="n"/>
      <c r="CQ183" s="2579" t="n"/>
      <c r="CR183" s="2580" t="n"/>
      <c r="CS183" s="2580" t="n"/>
      <c r="CT183" s="2580" t="n"/>
      <c r="CU183" s="2580" t="n"/>
      <c r="CV183" s="2580" t="n"/>
      <c r="CW183" s="2580" t="n"/>
      <c r="CX183" s="2580" t="n"/>
      <c r="CY183" s="2581" t="n"/>
      <c r="CZ183" s="324" t="n"/>
      <c r="DA183" s="334">
        <f>EOMONTH(DA169,-1)</f>
        <v/>
      </c>
      <c r="DB183" s="339" t="n"/>
      <c r="DC183" s="339" t="n"/>
      <c r="DD183" s="340" t="n"/>
      <c r="DE183" s="340" t="n"/>
      <c r="DF183" s="340" t="n"/>
      <c r="DG183" s="340" t="n"/>
      <c r="DH183" s="340" t="n"/>
      <c r="DI183" s="340" t="n"/>
      <c r="DJ183" s="341" t="n"/>
      <c r="DL183" s="334">
        <f>EOMONTH(DL169,-1)</f>
        <v/>
      </c>
      <c r="DM183" s="2578" t="n"/>
      <c r="DN183" s="2579" t="n"/>
      <c r="DO183" s="2580" t="n"/>
      <c r="DP183" s="2580" t="n"/>
      <c r="DQ183" s="2580" t="n"/>
      <c r="DR183" s="2580" t="n"/>
      <c r="DS183" s="2580" t="n"/>
      <c r="DT183" s="2580" t="n"/>
      <c r="DU183" s="2580" t="n"/>
      <c r="DV183" s="2581" t="n"/>
      <c r="DW183" s="324" t="n"/>
      <c r="DX183" s="334">
        <f>EOMONTH(DX169,-1)</f>
        <v/>
      </c>
      <c r="DY183" s="339" t="n"/>
      <c r="DZ183" s="339" t="n"/>
      <c r="EA183" s="340" t="n"/>
      <c r="EB183" s="340" t="n"/>
      <c r="EC183" s="340" t="n"/>
      <c r="ED183" s="340" t="n"/>
      <c r="EE183" s="340" t="n"/>
      <c r="EF183" s="340" t="n"/>
      <c r="EG183" s="341" t="n"/>
      <c r="EI183" s="334">
        <f>EOMONTH(EI169,-1)</f>
        <v/>
      </c>
      <c r="EJ183" s="2578" t="n"/>
      <c r="EK183" s="2579" t="n"/>
      <c r="EL183" s="2580" t="n"/>
      <c r="EM183" s="2580" t="n"/>
      <c r="EN183" s="2580" t="n"/>
      <c r="EO183" s="2580" t="n"/>
      <c r="EP183" s="2580" t="n"/>
      <c r="EQ183" s="2580" t="n"/>
      <c r="ER183" s="2580" t="n"/>
      <c r="ES183" s="2581" t="n"/>
      <c r="ET183" s="324" t="n"/>
      <c r="EU183" s="334">
        <f>EOMONTH(EU169,-1)</f>
        <v/>
      </c>
      <c r="EV183" s="339" t="n"/>
      <c r="EW183" s="339" t="n"/>
      <c r="EX183" s="340" t="n"/>
      <c r="EY183" s="340" t="n"/>
      <c r="EZ183" s="340" t="n"/>
      <c r="FA183" s="340" t="n"/>
      <c r="FB183" s="340" t="n"/>
      <c r="FC183" s="340" t="n"/>
      <c r="FD183" s="341" t="n"/>
      <c r="FF183" s="334">
        <f>EOMONTH(FF169,-1)</f>
        <v/>
      </c>
      <c r="FG183" s="2578" t="n"/>
      <c r="FH183" s="2579" t="n"/>
      <c r="FI183" s="2580" t="n"/>
      <c r="FJ183" s="2580" t="n"/>
      <c r="FK183" s="2580" t="n"/>
      <c r="FL183" s="2580" t="n"/>
      <c r="FM183" s="2580" t="n"/>
      <c r="FN183" s="2580" t="n"/>
      <c r="FO183" s="2580" t="n"/>
      <c r="FP183" s="2581" t="n"/>
      <c r="FQ183" s="324" t="n"/>
      <c r="FR183" s="334">
        <f>EOMONTH(FR169,-1)</f>
        <v/>
      </c>
      <c r="FS183" s="339" t="n"/>
      <c r="FT183" s="339" t="n"/>
      <c r="FU183" s="340" t="n"/>
      <c r="FV183" s="340" t="n"/>
      <c r="FW183" s="340" t="n"/>
      <c r="FX183" s="340" t="n"/>
      <c r="FY183" s="340" t="n"/>
      <c r="FZ183" s="340" t="n"/>
      <c r="GA183" s="341" t="n"/>
      <c r="GC183" s="334">
        <f>EOMONTH(GC169,-1)</f>
        <v/>
      </c>
      <c r="GD183" s="2578" t="n"/>
      <c r="GE183" s="2579" t="n"/>
      <c r="GF183" s="2580" t="n"/>
      <c r="GG183" s="2580" t="n"/>
      <c r="GH183" s="2580" t="n"/>
      <c r="GI183" s="2580" t="n"/>
      <c r="GJ183" s="2580" t="n"/>
      <c r="GK183" s="2580" t="n"/>
      <c r="GL183" s="2580" t="n"/>
      <c r="GM183" s="2581" t="n"/>
      <c r="GN183" s="324" t="n"/>
      <c r="GO183" s="334">
        <f>EOMONTH(GO169,-1)</f>
        <v/>
      </c>
      <c r="GP183" s="339" t="n"/>
      <c r="GQ183" s="339" t="n"/>
      <c r="GR183" s="340" t="n"/>
      <c r="GS183" s="340" t="n"/>
      <c r="GT183" s="340" t="n"/>
      <c r="GU183" s="340" t="n"/>
      <c r="GV183" s="340" t="n"/>
      <c r="GW183" s="340" t="n"/>
      <c r="GX183" s="341" t="n"/>
      <c r="GZ183" s="334">
        <f>EOMONTH(GZ169,-1)</f>
        <v/>
      </c>
      <c r="HA183" s="2578" t="n"/>
      <c r="HB183" s="2579" t="n"/>
      <c r="HC183" s="2580" t="n"/>
      <c r="HD183" s="2580" t="n"/>
      <c r="HE183" s="2580" t="n"/>
      <c r="HF183" s="2580" t="n"/>
      <c r="HG183" s="2580" t="n"/>
      <c r="HH183" s="2580" t="n"/>
      <c r="HI183" s="2580" t="n"/>
      <c r="HJ183" s="2581" t="n"/>
      <c r="HK183" s="324" t="n"/>
      <c r="HL183" s="334">
        <f>EOMONTH(HL169,-1)</f>
        <v/>
      </c>
      <c r="HM183" s="339" t="n"/>
      <c r="HN183" s="339" t="n"/>
      <c r="HO183" s="340" t="n"/>
      <c r="HP183" s="340" t="n"/>
      <c r="HQ183" s="340" t="n"/>
      <c r="HR183" s="340" t="n"/>
      <c r="HS183" s="340" t="n"/>
      <c r="HT183" s="340" t="n"/>
      <c r="HU183" s="341" t="n"/>
      <c r="HW183" s="334">
        <f>EOMONTH(HW169,-1)</f>
        <v/>
      </c>
      <c r="HX183" s="2578" t="n"/>
      <c r="HY183" s="2579" t="n"/>
      <c r="HZ183" s="2580" t="n"/>
      <c r="IA183" s="2580" t="n"/>
      <c r="IB183" s="2580" t="n"/>
      <c r="IC183" s="2580" t="n"/>
      <c r="ID183" s="2580" t="n"/>
      <c r="IE183" s="2580" t="n"/>
      <c r="IF183" s="2580" t="n"/>
      <c r="IG183" s="2581" t="n"/>
      <c r="IH183" s="324" t="n"/>
      <c r="II183" s="334">
        <f>EOMONTH(II169,-1)</f>
        <v/>
      </c>
      <c r="IJ183" s="339" t="n"/>
      <c r="IK183" s="339" t="n"/>
      <c r="IL183" s="340" t="n"/>
      <c r="IM183" s="340" t="n"/>
      <c r="IN183" s="340" t="n"/>
      <c r="IO183" s="340" t="n"/>
      <c r="IP183" s="340" t="n"/>
      <c r="IQ183" s="340" t="n"/>
      <c r="IR183" s="341" t="n"/>
      <c r="IT183" s="334">
        <f>EOMONTH(IT169,-1)</f>
        <v/>
      </c>
      <c r="IU183" s="2578" t="n"/>
      <c r="IV183" s="2579" t="n"/>
      <c r="IW183" s="2580" t="n"/>
      <c r="IX183" s="2580" t="n"/>
      <c r="IY183" s="2580" t="n"/>
      <c r="IZ183" s="2580" t="n"/>
      <c r="JA183" s="2580" t="n"/>
      <c r="JB183" s="2580" t="n"/>
      <c r="JC183" s="2580" t="n"/>
      <c r="JD183" s="2581" t="n"/>
      <c r="JE183" s="324" t="n"/>
      <c r="JF183" s="334">
        <f>EOMONTH(JF169,-1)</f>
        <v/>
      </c>
      <c r="JG183" s="339" t="n"/>
      <c r="JH183" s="339" t="n"/>
      <c r="JI183" s="340" t="n"/>
      <c r="JJ183" s="340" t="n"/>
      <c r="JK183" s="340" t="n"/>
      <c r="JL183" s="340" t="n"/>
      <c r="JM183" s="340" t="n"/>
      <c r="JN183" s="340" t="n"/>
      <c r="JO183" s="341" t="n"/>
      <c r="JQ183" s="334">
        <f>EOMONTH(JQ169,-1)</f>
        <v/>
      </c>
      <c r="JR183" s="2578" t="n"/>
      <c r="JS183" s="2579" t="n"/>
      <c r="JT183" s="2580" t="n"/>
      <c r="JU183" s="2580" t="n"/>
      <c r="JV183" s="2580" t="n"/>
      <c r="JW183" s="2580" t="n"/>
      <c r="JX183" s="2580" t="n"/>
      <c r="JY183" s="2580" t="n"/>
      <c r="JZ183" s="2580" t="n"/>
      <c r="KA183" s="2581" t="n"/>
      <c r="KB183" s="324" t="n"/>
      <c r="KC183" s="334">
        <f>EOMONTH(KC169,-1)</f>
        <v/>
      </c>
      <c r="KD183" s="339" t="n"/>
      <c r="KE183" s="339" t="n"/>
      <c r="KF183" s="340" t="n"/>
      <c r="KG183" s="340" t="n"/>
      <c r="KH183" s="340" t="n"/>
      <c r="KI183" s="340" t="n"/>
      <c r="KJ183" s="340" t="n"/>
      <c r="KK183" s="340" t="n"/>
      <c r="KL183" s="341" t="n"/>
    </row>
    <row r="184">
      <c r="A184" s="343" t="inlineStr">
        <is>
          <t>BC/BS</t>
        </is>
      </c>
      <c r="B184" s="344">
        <f>+C184/C196</f>
        <v/>
      </c>
      <c r="C184" s="345">
        <f>SUM(D184:K184)</f>
        <v/>
      </c>
      <c r="D184" s="346">
        <f>AA184+AX184+BU184+CR184+DO184+EL184+FI184+GF184+HC184+HZ184+IW184+JT184</f>
        <v/>
      </c>
      <c r="E184" s="346">
        <f>AB184+AY184+BV184+CS184+DP184+EM184+FJ184+GG184+HD184+IA184+IX184+JU184</f>
        <v/>
      </c>
      <c r="F184" s="346">
        <f>AC184+AZ184+BW184+CT184+DQ184+EN184+FK184+GH184+HE184+IB184+IY184+JV184</f>
        <v/>
      </c>
      <c r="G184" s="346">
        <f>AD184+BA184+BX184+CU184+DR184+EO184+FL184+GI184+HF184+IC184+IZ184+JW184</f>
        <v/>
      </c>
      <c r="H184" s="346">
        <f>AE184+BB184+BY184+CV184+DS184+EP184+FM184+GJ184+HG184+ID184+JA184+JX184</f>
        <v/>
      </c>
      <c r="I184" s="346">
        <f>AF184+BC184+BZ184+CW184+DT184+EQ184+FN184+GK184+HH184+IE184+JB184+JY184</f>
        <v/>
      </c>
      <c r="J184" s="346">
        <f>AG184+BD184+CA184+CX184+DU184+ER184+FO184+GL184+HI184+IF184+JC184+JZ184</f>
        <v/>
      </c>
      <c r="K184" s="347">
        <f>AH184+BE184+CB184+CY184+DV184+ES184+FP184+GM184+HJ184+IG184+JD184+KA184</f>
        <v/>
      </c>
      <c r="L184" s="324" t="n"/>
      <c r="M184" s="343">
        <f>+$A184</f>
        <v/>
      </c>
      <c r="N184" s="339">
        <f>SUM(O184:V184)</f>
        <v/>
      </c>
      <c r="O184" s="1269">
        <f>+D184/$C184</f>
        <v/>
      </c>
      <c r="P184" s="2582">
        <f>+E184/$C184</f>
        <v/>
      </c>
      <c r="Q184" s="2582">
        <f>+F184/$C184</f>
        <v/>
      </c>
      <c r="R184" s="2582">
        <f>+G184/$C184</f>
        <v/>
      </c>
      <c r="S184" s="2582">
        <f>+H184/$C184</f>
        <v/>
      </c>
      <c r="T184" s="2582">
        <f>+I184/$C184</f>
        <v/>
      </c>
      <c r="U184" s="2582">
        <f>+J184/$C184</f>
        <v/>
      </c>
      <c r="V184" s="2583">
        <f>+K184/$C184</f>
        <v/>
      </c>
      <c r="X184" s="343" t="inlineStr">
        <is>
          <t>BC/BS</t>
        </is>
      </c>
      <c r="Y184" s="344">
        <f>+Z184/Z196</f>
        <v/>
      </c>
      <c r="Z184" s="345">
        <f>SUM(AA184:AH184)</f>
        <v/>
      </c>
      <c r="AA184" s="346" t="n"/>
      <c r="AB184" s="346" t="n"/>
      <c r="AC184" s="346" t="n"/>
      <c r="AD184" s="346" t="n"/>
      <c r="AE184" s="346" t="n"/>
      <c r="AF184" s="346" t="n"/>
      <c r="AG184" s="346" t="n"/>
      <c r="AH184" s="347" t="n"/>
      <c r="AI184" s="324" t="n"/>
      <c r="AJ184" s="343">
        <f>+$A184</f>
        <v/>
      </c>
      <c r="AK184" s="339">
        <f>SUM(AL184:AS184)</f>
        <v/>
      </c>
      <c r="AL184" s="1269">
        <f>+AA184/Z184</f>
        <v/>
      </c>
      <c r="AM184" s="2582">
        <f>+AB184/Z184</f>
        <v/>
      </c>
      <c r="AN184" s="2582">
        <f>+AC184/Z184</f>
        <v/>
      </c>
      <c r="AO184" s="2582">
        <f>+AD184/Z184</f>
        <v/>
      </c>
      <c r="AP184" s="2582">
        <f>+AE184/Z184</f>
        <v/>
      </c>
      <c r="AQ184" s="2582">
        <f>+AF184/Z184</f>
        <v/>
      </c>
      <c r="AR184" s="2582">
        <f>+AG184/Z184</f>
        <v/>
      </c>
      <c r="AS184" s="2583">
        <f>+AH184/Z184</f>
        <v/>
      </c>
      <c r="AU184" s="343" t="inlineStr">
        <is>
          <t>BC/BS</t>
        </is>
      </c>
      <c r="AV184" s="344">
        <f>+AW184/AW196</f>
        <v/>
      </c>
      <c r="AW184" s="345">
        <f>SUM(AX184:BE184)</f>
        <v/>
      </c>
      <c r="AX184" s="346" t="n"/>
      <c r="AY184" s="346" t="n"/>
      <c r="AZ184" s="346" t="n"/>
      <c r="BA184" s="346" t="n"/>
      <c r="BB184" s="346" t="n"/>
      <c r="BC184" s="346" t="n"/>
      <c r="BD184" s="346" t="n"/>
      <c r="BE184" s="347" t="n"/>
      <c r="BF184" s="324" t="n"/>
      <c r="BG184" s="343">
        <f>+$A184</f>
        <v/>
      </c>
      <c r="BH184" s="339">
        <f>SUM(BI184:BP184)</f>
        <v/>
      </c>
      <c r="BI184" s="1269">
        <f>+AX184/AW184</f>
        <v/>
      </c>
      <c r="BJ184" s="2582">
        <f>+AY184/AW184</f>
        <v/>
      </c>
      <c r="BK184" s="2582">
        <f>+AZ184/AW184</f>
        <v/>
      </c>
      <c r="BL184" s="2582">
        <f>+BA184/AW184</f>
        <v/>
      </c>
      <c r="BM184" s="2582">
        <f>+BB184/AW184</f>
        <v/>
      </c>
      <c r="BN184" s="2582">
        <f>+BC184/AW184</f>
        <v/>
      </c>
      <c r="BO184" s="2582">
        <f>+BD184/AW184</f>
        <v/>
      </c>
      <c r="BP184" s="2583">
        <f>+BE184/AW184</f>
        <v/>
      </c>
      <c r="BR184" s="343" t="inlineStr">
        <is>
          <t>BC/BS</t>
        </is>
      </c>
      <c r="BS184" s="344">
        <f>+BT184/BT196</f>
        <v/>
      </c>
      <c r="BT184" s="345">
        <f>SUM(BU184:CB184)</f>
        <v/>
      </c>
      <c r="BU184" s="346" t="n"/>
      <c r="BV184" s="346" t="n"/>
      <c r="BW184" s="346" t="n"/>
      <c r="BX184" s="346" t="n"/>
      <c r="BY184" s="346" t="n"/>
      <c r="BZ184" s="346" t="n"/>
      <c r="CA184" s="346" t="n"/>
      <c r="CB184" s="347" t="n"/>
      <c r="CC184" s="324" t="n"/>
      <c r="CD184" s="343">
        <f>+$A184</f>
        <v/>
      </c>
      <c r="CE184" s="339">
        <f>SUM(CF184:CM184)</f>
        <v/>
      </c>
      <c r="CF184" s="1269">
        <f>+BU184/BT184</f>
        <v/>
      </c>
      <c r="CG184" s="2582">
        <f>+BV184/BT184</f>
        <v/>
      </c>
      <c r="CH184" s="2582">
        <f>+BW184/BT184</f>
        <v/>
      </c>
      <c r="CI184" s="2582">
        <f>+BX184/BT184</f>
        <v/>
      </c>
      <c r="CJ184" s="2582">
        <f>+BY184/BT184</f>
        <v/>
      </c>
      <c r="CK184" s="2582">
        <f>+BZ184/BT184</f>
        <v/>
      </c>
      <c r="CL184" s="2582">
        <f>+CA184/BT184</f>
        <v/>
      </c>
      <c r="CM184" s="2583">
        <f>+CB184/BT184</f>
        <v/>
      </c>
      <c r="CO184" s="343" t="inlineStr">
        <is>
          <t>BC/BS</t>
        </is>
      </c>
      <c r="CP184" s="344">
        <f>+CQ184/CQ196</f>
        <v/>
      </c>
      <c r="CQ184" s="345">
        <f>SUM(CR184:CY184)</f>
        <v/>
      </c>
      <c r="CR184" s="346" t="n"/>
      <c r="CS184" s="346" t="n"/>
      <c r="CT184" s="346" t="n"/>
      <c r="CU184" s="346" t="n"/>
      <c r="CV184" s="346" t="n"/>
      <c r="CW184" s="346" t="n"/>
      <c r="CX184" s="346" t="n"/>
      <c r="CY184" s="347" t="n"/>
      <c r="CZ184" s="324" t="n"/>
      <c r="DA184" s="343">
        <f>+$A184</f>
        <v/>
      </c>
      <c r="DB184" s="339">
        <f>SUM(DC184:DJ184)</f>
        <v/>
      </c>
      <c r="DC184" s="1269">
        <f>+CR184/CQ184</f>
        <v/>
      </c>
      <c r="DD184" s="2582">
        <f>+CS184/CQ184</f>
        <v/>
      </c>
      <c r="DE184" s="2582">
        <f>+CT184/CQ184</f>
        <v/>
      </c>
      <c r="DF184" s="2582">
        <f>+CU184/CQ184</f>
        <v/>
      </c>
      <c r="DG184" s="2582">
        <f>+CV184/CQ184</f>
        <v/>
      </c>
      <c r="DH184" s="2582">
        <f>+CW184/CQ184</f>
        <v/>
      </c>
      <c r="DI184" s="2582">
        <f>+CX184/CQ184</f>
        <v/>
      </c>
      <c r="DJ184" s="2583">
        <f>+CY184/CQ184</f>
        <v/>
      </c>
      <c r="DL184" s="343" t="inlineStr">
        <is>
          <t>BC/BS</t>
        </is>
      </c>
      <c r="DM184" s="344">
        <f>+DN184/DN196</f>
        <v/>
      </c>
      <c r="DN184" s="345">
        <f>SUM(DO184:DV184)</f>
        <v/>
      </c>
      <c r="DO184" s="346" t="n"/>
      <c r="DP184" s="346" t="n"/>
      <c r="DQ184" s="346" t="n"/>
      <c r="DR184" s="346" t="n"/>
      <c r="DS184" s="346" t="n"/>
      <c r="DT184" s="346" t="n"/>
      <c r="DU184" s="346" t="n"/>
      <c r="DV184" s="347" t="n"/>
      <c r="DW184" s="324" t="n"/>
      <c r="DX184" s="343">
        <f>+$A184</f>
        <v/>
      </c>
      <c r="DY184" s="339">
        <f>SUM(DZ184:EG184)</f>
        <v/>
      </c>
      <c r="DZ184" s="1269">
        <f>+DO184/DN184</f>
        <v/>
      </c>
      <c r="EA184" s="2582">
        <f>+DP184/DN184</f>
        <v/>
      </c>
      <c r="EB184" s="2582">
        <f>+DQ184/DN184</f>
        <v/>
      </c>
      <c r="EC184" s="2582">
        <f>+DR184/DN184</f>
        <v/>
      </c>
      <c r="ED184" s="2582">
        <f>+DS184/DN184</f>
        <v/>
      </c>
      <c r="EE184" s="2582">
        <f>+DT184/DN184</f>
        <v/>
      </c>
      <c r="EF184" s="2582">
        <f>+DU184/DN184</f>
        <v/>
      </c>
      <c r="EG184" s="2583">
        <f>+DV184/DN184</f>
        <v/>
      </c>
      <c r="EI184" s="343" t="inlineStr">
        <is>
          <t>BC/BS</t>
        </is>
      </c>
      <c r="EJ184" s="344">
        <f>+EK184/EK196</f>
        <v/>
      </c>
      <c r="EK184" s="345">
        <f>SUM(EL184:ES184)</f>
        <v/>
      </c>
      <c r="EL184" s="346" t="n"/>
      <c r="EM184" s="346" t="n"/>
      <c r="EN184" s="346" t="n"/>
      <c r="EO184" s="346" t="n"/>
      <c r="EP184" s="346" t="n"/>
      <c r="EQ184" s="346" t="n"/>
      <c r="ER184" s="346" t="n"/>
      <c r="ES184" s="347" t="n"/>
      <c r="ET184" s="324" t="n"/>
      <c r="EU184" s="343">
        <f>+$A184</f>
        <v/>
      </c>
      <c r="EV184" s="339">
        <f>SUM(EW184:FD184)</f>
        <v/>
      </c>
      <c r="EW184" s="1269">
        <f>+EL184/EK184</f>
        <v/>
      </c>
      <c r="EX184" s="2582">
        <f>+EM184/EK184</f>
        <v/>
      </c>
      <c r="EY184" s="2582">
        <f>+EN184/EK184</f>
        <v/>
      </c>
      <c r="EZ184" s="2582">
        <f>+EO184/EK184</f>
        <v/>
      </c>
      <c r="FA184" s="2582">
        <f>+EP184/EK184</f>
        <v/>
      </c>
      <c r="FB184" s="2582">
        <f>+EQ184/EK184</f>
        <v/>
      </c>
      <c r="FC184" s="2582">
        <f>+ER184/EK184</f>
        <v/>
      </c>
      <c r="FD184" s="2583">
        <f>+ES184/EK184</f>
        <v/>
      </c>
      <c r="FF184" s="343" t="inlineStr">
        <is>
          <t>BC/BS</t>
        </is>
      </c>
      <c r="FG184" s="344">
        <f>+FH184/FH196</f>
        <v/>
      </c>
      <c r="FH184" s="345">
        <f>SUM(FI184:FP184)</f>
        <v/>
      </c>
      <c r="FI184" s="346" t="n"/>
      <c r="FJ184" s="346" t="n"/>
      <c r="FK184" s="346" t="n"/>
      <c r="FL184" s="346" t="n"/>
      <c r="FM184" s="346" t="n"/>
      <c r="FN184" s="346" t="n"/>
      <c r="FO184" s="346" t="n"/>
      <c r="FP184" s="347" t="n"/>
      <c r="FQ184" s="324" t="n"/>
      <c r="FR184" s="343">
        <f>+$A184</f>
        <v/>
      </c>
      <c r="FS184" s="339">
        <f>SUM(FT184:GA184)</f>
        <v/>
      </c>
      <c r="FT184" s="1269">
        <f>+FI184/FH184</f>
        <v/>
      </c>
      <c r="FU184" s="2582">
        <f>+FJ184/FH184</f>
        <v/>
      </c>
      <c r="FV184" s="2582">
        <f>+FK184/FH184</f>
        <v/>
      </c>
      <c r="FW184" s="2582">
        <f>+FL184/FH184</f>
        <v/>
      </c>
      <c r="FX184" s="2582">
        <f>+FM184/FH184</f>
        <v/>
      </c>
      <c r="FY184" s="2582">
        <f>+FN184/FH184</f>
        <v/>
      </c>
      <c r="FZ184" s="2582">
        <f>+FO184/FH184</f>
        <v/>
      </c>
      <c r="GA184" s="2583">
        <f>+FP184/FH184</f>
        <v/>
      </c>
      <c r="GC184" s="343" t="inlineStr">
        <is>
          <t>BC/BS</t>
        </is>
      </c>
      <c r="GD184" s="344">
        <f>+GE184/GE196</f>
        <v/>
      </c>
      <c r="GE184" s="345">
        <f>SUM(GF184:GM184)</f>
        <v/>
      </c>
      <c r="GF184" s="346" t="n"/>
      <c r="GG184" s="346" t="n"/>
      <c r="GH184" s="346" t="n"/>
      <c r="GI184" s="346" t="n"/>
      <c r="GJ184" s="346" t="n"/>
      <c r="GK184" s="346" t="n"/>
      <c r="GL184" s="346" t="n"/>
      <c r="GM184" s="347" t="n"/>
      <c r="GN184" s="324" t="n"/>
      <c r="GO184" s="343">
        <f>+$A184</f>
        <v/>
      </c>
      <c r="GP184" s="339">
        <f>SUM(GQ184:GX184)</f>
        <v/>
      </c>
      <c r="GQ184" s="1269">
        <f>+GF184/GE184</f>
        <v/>
      </c>
      <c r="GR184" s="2582">
        <f>+GG184/GE184</f>
        <v/>
      </c>
      <c r="GS184" s="2582">
        <f>+GH184/GE184</f>
        <v/>
      </c>
      <c r="GT184" s="2582">
        <f>+GI184/GE184</f>
        <v/>
      </c>
      <c r="GU184" s="2582">
        <f>+GJ184/GE184</f>
        <v/>
      </c>
      <c r="GV184" s="2582">
        <f>+GK184/GE184</f>
        <v/>
      </c>
      <c r="GW184" s="2582">
        <f>+GL184/GE184</f>
        <v/>
      </c>
      <c r="GX184" s="2583">
        <f>+GM184/GE184</f>
        <v/>
      </c>
      <c r="GZ184" s="343" t="inlineStr">
        <is>
          <t>BC/BS</t>
        </is>
      </c>
      <c r="HA184" s="344">
        <f>+HB184/HB196</f>
        <v/>
      </c>
      <c r="HB184" s="345">
        <f>SUM(HC184:HJ184)</f>
        <v/>
      </c>
      <c r="HC184" s="346" t="n"/>
      <c r="HD184" s="346" t="n"/>
      <c r="HE184" s="346" t="n"/>
      <c r="HF184" s="346" t="n"/>
      <c r="HG184" s="346" t="n"/>
      <c r="HH184" s="346" t="n"/>
      <c r="HI184" s="346" t="n"/>
      <c r="HJ184" s="347" t="n"/>
      <c r="HK184" s="324" t="n"/>
      <c r="HL184" s="343">
        <f>+$A184</f>
        <v/>
      </c>
      <c r="HM184" s="339">
        <f>SUM(HN184:HU184)</f>
        <v/>
      </c>
      <c r="HN184" s="1269">
        <f>+HC184/HB184</f>
        <v/>
      </c>
      <c r="HO184" s="2582">
        <f>+HD184/HB184</f>
        <v/>
      </c>
      <c r="HP184" s="2582">
        <f>+HE184/HB184</f>
        <v/>
      </c>
      <c r="HQ184" s="2582">
        <f>+HF184/HB184</f>
        <v/>
      </c>
      <c r="HR184" s="2582">
        <f>+HG184/HB184</f>
        <v/>
      </c>
      <c r="HS184" s="2582">
        <f>+HH184/HB184</f>
        <v/>
      </c>
      <c r="HT184" s="2582">
        <f>+HI184/HB184</f>
        <v/>
      </c>
      <c r="HU184" s="2583">
        <f>+HJ184/HB184</f>
        <v/>
      </c>
      <c r="HW184" s="343" t="inlineStr">
        <is>
          <t>BC/BS</t>
        </is>
      </c>
      <c r="HX184" s="344">
        <f>+HY184/HY196</f>
        <v/>
      </c>
      <c r="HY184" s="345">
        <f>SUM(HZ184:IG184)</f>
        <v/>
      </c>
      <c r="HZ184" s="346" t="n"/>
      <c r="IA184" s="346" t="n"/>
      <c r="IB184" s="346" t="n"/>
      <c r="IC184" s="346" t="n"/>
      <c r="ID184" s="346" t="n"/>
      <c r="IE184" s="346" t="n"/>
      <c r="IF184" s="346" t="n"/>
      <c r="IG184" s="347" t="n"/>
      <c r="IH184" s="324" t="n"/>
      <c r="II184" s="343">
        <f>+$A184</f>
        <v/>
      </c>
      <c r="IJ184" s="339">
        <f>SUM(IK184:IR184)</f>
        <v/>
      </c>
      <c r="IK184" s="1269">
        <f>+HZ184/HY184</f>
        <v/>
      </c>
      <c r="IL184" s="2582">
        <f>+IA184/HY184</f>
        <v/>
      </c>
      <c r="IM184" s="2582">
        <f>+IB184/HY184</f>
        <v/>
      </c>
      <c r="IN184" s="2582">
        <f>+IC184/HY184</f>
        <v/>
      </c>
      <c r="IO184" s="2582">
        <f>+ID184/HY184</f>
        <v/>
      </c>
      <c r="IP184" s="2582">
        <f>+IE184/HY184</f>
        <v/>
      </c>
      <c r="IQ184" s="2582">
        <f>+IF184/HY184</f>
        <v/>
      </c>
      <c r="IR184" s="2583">
        <f>+IG184/HY184</f>
        <v/>
      </c>
      <c r="IT184" s="343" t="inlineStr">
        <is>
          <t>BC/BS</t>
        </is>
      </c>
      <c r="IU184" s="344">
        <f>+IV184/IV196</f>
        <v/>
      </c>
      <c r="IV184" s="345">
        <f>SUM(IW184:JD184)</f>
        <v/>
      </c>
      <c r="IW184" s="346" t="n"/>
      <c r="IX184" s="346" t="n"/>
      <c r="IY184" s="346" t="n"/>
      <c r="IZ184" s="346" t="n"/>
      <c r="JA184" s="346" t="n"/>
      <c r="JB184" s="346" t="n"/>
      <c r="JC184" s="346" t="n"/>
      <c r="JD184" s="347" t="n"/>
      <c r="JE184" s="324" t="n"/>
      <c r="JF184" s="343">
        <f>+$A184</f>
        <v/>
      </c>
      <c r="JG184" s="339">
        <f>SUM(JH184:JO184)</f>
        <v/>
      </c>
      <c r="JH184" s="1269">
        <f>+IW184/IV184</f>
        <v/>
      </c>
      <c r="JI184" s="2582">
        <f>+IX184/IV184</f>
        <v/>
      </c>
      <c r="JJ184" s="2582">
        <f>+IY184/IV184</f>
        <v/>
      </c>
      <c r="JK184" s="2582">
        <f>+IZ184/IV184</f>
        <v/>
      </c>
      <c r="JL184" s="2582">
        <f>+JA184/IV184</f>
        <v/>
      </c>
      <c r="JM184" s="2582">
        <f>+JB184/IV184</f>
        <v/>
      </c>
      <c r="JN184" s="2582">
        <f>+JC184/IV184</f>
        <v/>
      </c>
      <c r="JO184" s="2583">
        <f>+JD184/IV184</f>
        <v/>
      </c>
      <c r="JQ184" s="343" t="inlineStr">
        <is>
          <t>BC/BS</t>
        </is>
      </c>
      <c r="JR184" s="344">
        <f>+JS184/JS196</f>
        <v/>
      </c>
      <c r="JS184" s="345">
        <f>SUM(JT184:KA184)</f>
        <v/>
      </c>
      <c r="JT184" s="346" t="n"/>
      <c r="JU184" s="346" t="n"/>
      <c r="JV184" s="346" t="n"/>
      <c r="JW184" s="346" t="n"/>
      <c r="JX184" s="346" t="n"/>
      <c r="JY184" s="346" t="n"/>
      <c r="JZ184" s="346" t="n"/>
      <c r="KA184" s="347" t="n"/>
      <c r="KB184" s="324" t="n"/>
      <c r="KC184" s="343">
        <f>+$A184</f>
        <v/>
      </c>
      <c r="KD184" s="339">
        <f>SUM(KE184:KL184)</f>
        <v/>
      </c>
      <c r="KE184" s="1269">
        <f>+JT184/JS184</f>
        <v/>
      </c>
      <c r="KF184" s="2582">
        <f>+JU184/JS184</f>
        <v/>
      </c>
      <c r="KG184" s="2582">
        <f>+JV184/JS184</f>
        <v/>
      </c>
      <c r="KH184" s="2582">
        <f>+JW184/JS184</f>
        <v/>
      </c>
      <c r="KI184" s="2582">
        <f>+JX184/JS184</f>
        <v/>
      </c>
      <c r="KJ184" s="2582">
        <f>+JY184/JS184</f>
        <v/>
      </c>
      <c r="KK184" s="2582">
        <f>+JZ184/JS184</f>
        <v/>
      </c>
      <c r="KL184" s="2583">
        <f>+KA184/JS184</f>
        <v/>
      </c>
    </row>
    <row r="185">
      <c r="A185" s="343" t="inlineStr">
        <is>
          <t>COMMERCIAL</t>
        </is>
      </c>
      <c r="B185" s="344">
        <f>+C185/C196</f>
        <v/>
      </c>
      <c r="C185" s="345">
        <f>SUM(D185:K185)</f>
        <v/>
      </c>
      <c r="D185" s="346">
        <f>AA185+AX185+BU185+CR185+DO185+EL185+FI185+GF185+HC185+HZ185+IW185+JT185</f>
        <v/>
      </c>
      <c r="E185" s="346">
        <f>AB185+AY185+BV185+CS185+DP185+EM185+FJ185+GG185+HD185+IA185+IX185+JU185</f>
        <v/>
      </c>
      <c r="F185" s="346">
        <f>AC185+AZ185+BW185+CT185+DQ185+EN185+FK185+GH185+HE185+IB185+IY185+JV185</f>
        <v/>
      </c>
      <c r="G185" s="346">
        <f>AD185+BA185+BX185+CU185+DR185+EO185+FL185+GI185+HF185+IC185+IZ185+JW185</f>
        <v/>
      </c>
      <c r="H185" s="346">
        <f>AE185+BB185+BY185+CV185+DS185+EP185+FM185+GJ185+HG185+ID185+JA185+JX185</f>
        <v/>
      </c>
      <c r="I185" s="346">
        <f>AF185+BC185+BZ185+CW185+DT185+EQ185+FN185+GK185+HH185+IE185+JB185+JY185</f>
        <v/>
      </c>
      <c r="J185" s="346">
        <f>AG185+BD185+CA185+CX185+DU185+ER185+FO185+GL185+HI185+IF185+JC185+JZ185</f>
        <v/>
      </c>
      <c r="K185" s="347">
        <f>AH185+BE185+CB185+CY185+DV185+ES185+FP185+GM185+HJ185+IG185+JD185+KA185</f>
        <v/>
      </c>
      <c r="L185" s="324" t="n"/>
      <c r="M185" s="343">
        <f>+$A185</f>
        <v/>
      </c>
      <c r="N185" s="339">
        <f>SUM(O185:V185)</f>
        <v/>
      </c>
      <c r="O185" s="1269">
        <f>+D185/$C185</f>
        <v/>
      </c>
      <c r="P185" s="2582">
        <f>+E185/$C185</f>
        <v/>
      </c>
      <c r="Q185" s="2582">
        <f>+F185/$C185</f>
        <v/>
      </c>
      <c r="R185" s="2582">
        <f>+G185/$C185</f>
        <v/>
      </c>
      <c r="S185" s="2582">
        <f>+H185/$C185</f>
        <v/>
      </c>
      <c r="T185" s="2582">
        <f>+I185/$C185</f>
        <v/>
      </c>
      <c r="U185" s="2582">
        <f>+J185/$C185</f>
        <v/>
      </c>
      <c r="V185" s="2583">
        <f>+K185/$C185</f>
        <v/>
      </c>
      <c r="X185" s="343" t="inlineStr">
        <is>
          <t>COMMERCIAL</t>
        </is>
      </c>
      <c r="Y185" s="344">
        <f>+Z185/Z196</f>
        <v/>
      </c>
      <c r="Z185" s="345">
        <f>SUM(AA185:AH185)</f>
        <v/>
      </c>
      <c r="AA185" s="346" t="n"/>
      <c r="AB185" s="346" t="n"/>
      <c r="AC185" s="346" t="n"/>
      <c r="AD185" s="346" t="n"/>
      <c r="AE185" s="346" t="n"/>
      <c r="AF185" s="346" t="n"/>
      <c r="AG185" s="346" t="n"/>
      <c r="AH185" s="347" t="n"/>
      <c r="AI185" s="324" t="n"/>
      <c r="AJ185" s="343">
        <f>+$A185</f>
        <v/>
      </c>
      <c r="AK185" s="339">
        <f>SUM(AL185:AS185)</f>
        <v/>
      </c>
      <c r="AL185" s="1269">
        <f>+AA185/Z185</f>
        <v/>
      </c>
      <c r="AM185" s="2582">
        <f>+AB185/Z185</f>
        <v/>
      </c>
      <c r="AN185" s="2582">
        <f>+AC185/Z185</f>
        <v/>
      </c>
      <c r="AO185" s="2582">
        <f>+AD185/Z185</f>
        <v/>
      </c>
      <c r="AP185" s="2582">
        <f>+AE185/Z185</f>
        <v/>
      </c>
      <c r="AQ185" s="2582">
        <f>+AF185/Z185</f>
        <v/>
      </c>
      <c r="AR185" s="2582">
        <f>+AG185/Z185</f>
        <v/>
      </c>
      <c r="AS185" s="2583">
        <f>+AH185/Z185</f>
        <v/>
      </c>
      <c r="AU185" s="343" t="inlineStr">
        <is>
          <t>COMMERCIAL</t>
        </is>
      </c>
      <c r="AV185" s="344">
        <f>+AW185/AW196</f>
        <v/>
      </c>
      <c r="AW185" s="345">
        <f>SUM(AX185:BE185)</f>
        <v/>
      </c>
      <c r="AX185" s="346" t="n"/>
      <c r="AY185" s="346" t="n"/>
      <c r="AZ185" s="346" t="n"/>
      <c r="BA185" s="346" t="n"/>
      <c r="BB185" s="346" t="n"/>
      <c r="BC185" s="346" t="n"/>
      <c r="BD185" s="346" t="n"/>
      <c r="BE185" s="347" t="n"/>
      <c r="BF185" s="324" t="n"/>
      <c r="BG185" s="343">
        <f>+$A185</f>
        <v/>
      </c>
      <c r="BH185" s="339">
        <f>SUM(BI185:BP185)</f>
        <v/>
      </c>
      <c r="BI185" s="1269">
        <f>+AX185/AW185</f>
        <v/>
      </c>
      <c r="BJ185" s="2582">
        <f>+AY185/AW185</f>
        <v/>
      </c>
      <c r="BK185" s="2582">
        <f>+AZ185/AW185</f>
        <v/>
      </c>
      <c r="BL185" s="2582">
        <f>+BA185/AW185</f>
        <v/>
      </c>
      <c r="BM185" s="2582">
        <f>+BB185/AW185</f>
        <v/>
      </c>
      <c r="BN185" s="2582">
        <f>+BC185/AW185</f>
        <v/>
      </c>
      <c r="BO185" s="2582">
        <f>+BD185/AW185</f>
        <v/>
      </c>
      <c r="BP185" s="2583">
        <f>+BE185/AW185</f>
        <v/>
      </c>
      <c r="BR185" s="343" t="inlineStr">
        <is>
          <t>COMMERCIAL</t>
        </is>
      </c>
      <c r="BS185" s="344">
        <f>+BT185/BT196</f>
        <v/>
      </c>
      <c r="BT185" s="345">
        <f>SUM(BU185:CB185)</f>
        <v/>
      </c>
      <c r="BU185" s="346" t="n"/>
      <c r="BV185" s="346" t="n"/>
      <c r="BW185" s="346" t="n"/>
      <c r="BX185" s="346" t="n"/>
      <c r="BY185" s="346" t="n"/>
      <c r="BZ185" s="346" t="n"/>
      <c r="CA185" s="346" t="n"/>
      <c r="CB185" s="347" t="n"/>
      <c r="CC185" s="324" t="n"/>
      <c r="CD185" s="343">
        <f>+$A185</f>
        <v/>
      </c>
      <c r="CE185" s="339">
        <f>SUM(CF185:CM185)</f>
        <v/>
      </c>
      <c r="CF185" s="1269">
        <f>+BU185/BT185</f>
        <v/>
      </c>
      <c r="CG185" s="2582">
        <f>+BV185/BT185</f>
        <v/>
      </c>
      <c r="CH185" s="2582">
        <f>+BW185/BT185</f>
        <v/>
      </c>
      <c r="CI185" s="2582">
        <f>+BX185/BT185</f>
        <v/>
      </c>
      <c r="CJ185" s="2582">
        <f>+BY185/BT185</f>
        <v/>
      </c>
      <c r="CK185" s="2582">
        <f>+BZ185/BT185</f>
        <v/>
      </c>
      <c r="CL185" s="2582">
        <f>+CA185/BT185</f>
        <v/>
      </c>
      <c r="CM185" s="2583">
        <f>+CB185/BT185</f>
        <v/>
      </c>
      <c r="CO185" s="343" t="inlineStr">
        <is>
          <t>COMMERCIAL</t>
        </is>
      </c>
      <c r="CP185" s="344">
        <f>+CQ185/CQ196</f>
        <v/>
      </c>
      <c r="CQ185" s="345">
        <f>SUM(CR185:CY185)</f>
        <v/>
      </c>
      <c r="CR185" s="346" t="n"/>
      <c r="CS185" s="346" t="n"/>
      <c r="CT185" s="346" t="n"/>
      <c r="CU185" s="346" t="n"/>
      <c r="CV185" s="346" t="n"/>
      <c r="CW185" s="346" t="n"/>
      <c r="CX185" s="346" t="n"/>
      <c r="CY185" s="347" t="n"/>
      <c r="CZ185" s="324" t="n"/>
      <c r="DA185" s="343">
        <f>+$A185</f>
        <v/>
      </c>
      <c r="DB185" s="339">
        <f>SUM(DC185:DJ185)</f>
        <v/>
      </c>
      <c r="DC185" s="1269">
        <f>+CR185/CQ185</f>
        <v/>
      </c>
      <c r="DD185" s="2582">
        <f>+CS185/CQ185</f>
        <v/>
      </c>
      <c r="DE185" s="2582">
        <f>+CT185/CQ185</f>
        <v/>
      </c>
      <c r="DF185" s="2582">
        <f>+CU185/CQ185</f>
        <v/>
      </c>
      <c r="DG185" s="2582">
        <f>+CV185/CQ185</f>
        <v/>
      </c>
      <c r="DH185" s="2582">
        <f>+CW185/CQ185</f>
        <v/>
      </c>
      <c r="DI185" s="2582">
        <f>+CX185/CQ185</f>
        <v/>
      </c>
      <c r="DJ185" s="2583">
        <f>+CY185/CQ185</f>
        <v/>
      </c>
      <c r="DL185" s="343" t="inlineStr">
        <is>
          <t>COMMERCIAL</t>
        </is>
      </c>
      <c r="DM185" s="344">
        <f>+DN185/DN196</f>
        <v/>
      </c>
      <c r="DN185" s="345">
        <f>SUM(DO185:DV185)</f>
        <v/>
      </c>
      <c r="DO185" s="346" t="n"/>
      <c r="DP185" s="346" t="n"/>
      <c r="DQ185" s="346" t="n"/>
      <c r="DR185" s="346" t="n"/>
      <c r="DS185" s="346" t="n"/>
      <c r="DT185" s="346" t="n"/>
      <c r="DU185" s="346" t="n"/>
      <c r="DV185" s="347" t="n"/>
      <c r="DW185" s="324" t="n"/>
      <c r="DX185" s="343">
        <f>+$A185</f>
        <v/>
      </c>
      <c r="DY185" s="339">
        <f>SUM(DZ185:EG185)</f>
        <v/>
      </c>
      <c r="DZ185" s="1269">
        <f>+DO185/DN185</f>
        <v/>
      </c>
      <c r="EA185" s="2582">
        <f>+DP185/DN185</f>
        <v/>
      </c>
      <c r="EB185" s="2582">
        <f>+DQ185/DN185</f>
        <v/>
      </c>
      <c r="EC185" s="2582">
        <f>+DR185/DN185</f>
        <v/>
      </c>
      <c r="ED185" s="2582">
        <f>+DS185/DN185</f>
        <v/>
      </c>
      <c r="EE185" s="2582">
        <f>+DT185/DN185</f>
        <v/>
      </c>
      <c r="EF185" s="2582">
        <f>+DU185/DN185</f>
        <v/>
      </c>
      <c r="EG185" s="2583">
        <f>+DV185/DN185</f>
        <v/>
      </c>
      <c r="EI185" s="343" t="inlineStr">
        <is>
          <t>COMMERCIAL</t>
        </is>
      </c>
      <c r="EJ185" s="344">
        <f>+EK185/EK196</f>
        <v/>
      </c>
      <c r="EK185" s="345">
        <f>SUM(EL185:ES185)</f>
        <v/>
      </c>
      <c r="EL185" s="346" t="n"/>
      <c r="EM185" s="346" t="n"/>
      <c r="EN185" s="346" t="n"/>
      <c r="EO185" s="346" t="n"/>
      <c r="EP185" s="346" t="n"/>
      <c r="EQ185" s="346" t="n"/>
      <c r="ER185" s="346" t="n"/>
      <c r="ES185" s="347" t="n"/>
      <c r="ET185" s="324" t="n"/>
      <c r="EU185" s="343">
        <f>+$A185</f>
        <v/>
      </c>
      <c r="EV185" s="339">
        <f>SUM(EW185:FD185)</f>
        <v/>
      </c>
      <c r="EW185" s="1269">
        <f>+EL185/EK185</f>
        <v/>
      </c>
      <c r="EX185" s="2582">
        <f>+EM185/EK185</f>
        <v/>
      </c>
      <c r="EY185" s="2582">
        <f>+EN185/EK185</f>
        <v/>
      </c>
      <c r="EZ185" s="2582">
        <f>+EO185/EK185</f>
        <v/>
      </c>
      <c r="FA185" s="2582">
        <f>+EP185/EK185</f>
        <v/>
      </c>
      <c r="FB185" s="2582">
        <f>+EQ185/EK185</f>
        <v/>
      </c>
      <c r="FC185" s="2582">
        <f>+ER185/EK185</f>
        <v/>
      </c>
      <c r="FD185" s="2583">
        <f>+ES185/EK185</f>
        <v/>
      </c>
      <c r="FF185" s="343" t="inlineStr">
        <is>
          <t>COMMERCIAL</t>
        </is>
      </c>
      <c r="FG185" s="344">
        <f>+FH185/FH196</f>
        <v/>
      </c>
      <c r="FH185" s="345">
        <f>SUM(FI185:FP185)</f>
        <v/>
      </c>
      <c r="FI185" s="346" t="n"/>
      <c r="FJ185" s="346" t="n"/>
      <c r="FK185" s="346" t="n"/>
      <c r="FL185" s="346" t="n"/>
      <c r="FM185" s="346" t="n"/>
      <c r="FN185" s="346" t="n"/>
      <c r="FO185" s="346" t="n"/>
      <c r="FP185" s="347" t="n"/>
      <c r="FQ185" s="324" t="n"/>
      <c r="FR185" s="343">
        <f>+$A185</f>
        <v/>
      </c>
      <c r="FS185" s="339">
        <f>SUM(FT185:GA185)</f>
        <v/>
      </c>
      <c r="FT185" s="1269">
        <f>+FI185/FH185</f>
        <v/>
      </c>
      <c r="FU185" s="2582">
        <f>+FJ185/FH185</f>
        <v/>
      </c>
      <c r="FV185" s="2582">
        <f>+FK185/FH185</f>
        <v/>
      </c>
      <c r="FW185" s="2582">
        <f>+FL185/FH185</f>
        <v/>
      </c>
      <c r="FX185" s="2582">
        <f>+FM185/FH185</f>
        <v/>
      </c>
      <c r="FY185" s="2582">
        <f>+FN185/FH185</f>
        <v/>
      </c>
      <c r="FZ185" s="2582">
        <f>+FO185/FH185</f>
        <v/>
      </c>
      <c r="GA185" s="2583">
        <f>+FP185/FH185</f>
        <v/>
      </c>
      <c r="GC185" s="343" t="inlineStr">
        <is>
          <t>COMMERCIAL</t>
        </is>
      </c>
      <c r="GD185" s="344">
        <f>+GE185/GE196</f>
        <v/>
      </c>
      <c r="GE185" s="345">
        <f>SUM(GF185:GM185)</f>
        <v/>
      </c>
      <c r="GF185" s="346" t="n"/>
      <c r="GG185" s="346" t="n"/>
      <c r="GH185" s="346" t="n"/>
      <c r="GI185" s="346" t="n"/>
      <c r="GJ185" s="346" t="n"/>
      <c r="GK185" s="346" t="n"/>
      <c r="GL185" s="346" t="n"/>
      <c r="GM185" s="347" t="n"/>
      <c r="GN185" s="324" t="n"/>
      <c r="GO185" s="343">
        <f>+$A185</f>
        <v/>
      </c>
      <c r="GP185" s="339">
        <f>SUM(GQ185:GX185)</f>
        <v/>
      </c>
      <c r="GQ185" s="1269">
        <f>+GF185/GE185</f>
        <v/>
      </c>
      <c r="GR185" s="2582">
        <f>+GG185/GE185</f>
        <v/>
      </c>
      <c r="GS185" s="2582">
        <f>+GH185/GE185</f>
        <v/>
      </c>
      <c r="GT185" s="2582">
        <f>+GI185/GE185</f>
        <v/>
      </c>
      <c r="GU185" s="2582">
        <f>+GJ185/GE185</f>
        <v/>
      </c>
      <c r="GV185" s="2582">
        <f>+GK185/GE185</f>
        <v/>
      </c>
      <c r="GW185" s="2582">
        <f>+GL185/GE185</f>
        <v/>
      </c>
      <c r="GX185" s="2583">
        <f>+GM185/GE185</f>
        <v/>
      </c>
      <c r="GZ185" s="343" t="inlineStr">
        <is>
          <t>COMMERCIAL</t>
        </is>
      </c>
      <c r="HA185" s="344">
        <f>+HB185/HB196</f>
        <v/>
      </c>
      <c r="HB185" s="345">
        <f>SUM(HC185:HJ185)</f>
        <v/>
      </c>
      <c r="HC185" s="346" t="n"/>
      <c r="HD185" s="346" t="n"/>
      <c r="HE185" s="346" t="n"/>
      <c r="HF185" s="346" t="n"/>
      <c r="HG185" s="346" t="n"/>
      <c r="HH185" s="346" t="n"/>
      <c r="HI185" s="346" t="n"/>
      <c r="HJ185" s="347" t="n"/>
      <c r="HK185" s="324" t="n"/>
      <c r="HL185" s="343">
        <f>+$A185</f>
        <v/>
      </c>
      <c r="HM185" s="339">
        <f>SUM(HN185:HU185)</f>
        <v/>
      </c>
      <c r="HN185" s="1269">
        <f>+HC185/HB185</f>
        <v/>
      </c>
      <c r="HO185" s="2582">
        <f>+HD185/HB185</f>
        <v/>
      </c>
      <c r="HP185" s="2582">
        <f>+HE185/HB185</f>
        <v/>
      </c>
      <c r="HQ185" s="2582">
        <f>+HF185/HB185</f>
        <v/>
      </c>
      <c r="HR185" s="2582">
        <f>+HG185/HB185</f>
        <v/>
      </c>
      <c r="HS185" s="2582">
        <f>+HH185/HB185</f>
        <v/>
      </c>
      <c r="HT185" s="2582">
        <f>+HI185/HB185</f>
        <v/>
      </c>
      <c r="HU185" s="2583">
        <f>+HJ185/HB185</f>
        <v/>
      </c>
      <c r="HW185" s="343" t="inlineStr">
        <is>
          <t>COMMERCIAL</t>
        </is>
      </c>
      <c r="HX185" s="344">
        <f>+HY185/HY196</f>
        <v/>
      </c>
      <c r="HY185" s="345">
        <f>SUM(HZ185:IG185)</f>
        <v/>
      </c>
      <c r="HZ185" s="346" t="n"/>
      <c r="IA185" s="346" t="n"/>
      <c r="IB185" s="346" t="n"/>
      <c r="IC185" s="346" t="n"/>
      <c r="ID185" s="346" t="n"/>
      <c r="IE185" s="346" t="n"/>
      <c r="IF185" s="346" t="n"/>
      <c r="IG185" s="347" t="n"/>
      <c r="IH185" s="324" t="n"/>
      <c r="II185" s="343">
        <f>+$A185</f>
        <v/>
      </c>
      <c r="IJ185" s="339">
        <f>SUM(IK185:IR185)</f>
        <v/>
      </c>
      <c r="IK185" s="1269">
        <f>+HZ185/HY185</f>
        <v/>
      </c>
      <c r="IL185" s="2582">
        <f>+IA185/HY185</f>
        <v/>
      </c>
      <c r="IM185" s="2582">
        <f>+IB185/HY185</f>
        <v/>
      </c>
      <c r="IN185" s="2582">
        <f>+IC185/HY185</f>
        <v/>
      </c>
      <c r="IO185" s="2582">
        <f>+ID185/HY185</f>
        <v/>
      </c>
      <c r="IP185" s="2582">
        <f>+IE185/HY185</f>
        <v/>
      </c>
      <c r="IQ185" s="2582">
        <f>+IF185/HY185</f>
        <v/>
      </c>
      <c r="IR185" s="2583">
        <f>+IG185/HY185</f>
        <v/>
      </c>
      <c r="IT185" s="343" t="inlineStr">
        <is>
          <t>COMMERCIAL</t>
        </is>
      </c>
      <c r="IU185" s="344">
        <f>+IV185/IV196</f>
        <v/>
      </c>
      <c r="IV185" s="345">
        <f>SUM(IW185:JD185)</f>
        <v/>
      </c>
      <c r="IW185" s="346" t="n"/>
      <c r="IX185" s="346" t="n"/>
      <c r="IY185" s="346" t="n"/>
      <c r="IZ185" s="346" t="n"/>
      <c r="JA185" s="346" t="n"/>
      <c r="JB185" s="346" t="n"/>
      <c r="JC185" s="346" t="n"/>
      <c r="JD185" s="347" t="n"/>
      <c r="JE185" s="324" t="n"/>
      <c r="JF185" s="343">
        <f>+$A185</f>
        <v/>
      </c>
      <c r="JG185" s="339">
        <f>SUM(JH185:JO185)</f>
        <v/>
      </c>
      <c r="JH185" s="1269">
        <f>+IW185/IV185</f>
        <v/>
      </c>
      <c r="JI185" s="2582">
        <f>+IX185/IV185</f>
        <v/>
      </c>
      <c r="JJ185" s="2582">
        <f>+IY185/IV185</f>
        <v/>
      </c>
      <c r="JK185" s="2582">
        <f>+IZ185/IV185</f>
        <v/>
      </c>
      <c r="JL185" s="2582">
        <f>+JA185/IV185</f>
        <v/>
      </c>
      <c r="JM185" s="2582">
        <f>+JB185/IV185</f>
        <v/>
      </c>
      <c r="JN185" s="2582">
        <f>+JC185/IV185</f>
        <v/>
      </c>
      <c r="JO185" s="2583">
        <f>+JD185/IV185</f>
        <v/>
      </c>
      <c r="JQ185" s="343" t="inlineStr">
        <is>
          <t>COMMERCIAL</t>
        </is>
      </c>
      <c r="JR185" s="344">
        <f>+JS185/JS196</f>
        <v/>
      </c>
      <c r="JS185" s="345">
        <f>SUM(JT185:KA185)</f>
        <v/>
      </c>
      <c r="JT185" s="346" t="n"/>
      <c r="JU185" s="346" t="n"/>
      <c r="JV185" s="346" t="n"/>
      <c r="JW185" s="346" t="n"/>
      <c r="JX185" s="346" t="n"/>
      <c r="JY185" s="346" t="n"/>
      <c r="JZ185" s="346" t="n"/>
      <c r="KA185" s="347" t="n"/>
      <c r="KB185" s="324" t="n"/>
      <c r="KC185" s="343">
        <f>+$A185</f>
        <v/>
      </c>
      <c r="KD185" s="339">
        <f>SUM(KE185:KL185)</f>
        <v/>
      </c>
      <c r="KE185" s="1269">
        <f>+JT185/JS185</f>
        <v/>
      </c>
      <c r="KF185" s="2582">
        <f>+JU185/JS185</f>
        <v/>
      </c>
      <c r="KG185" s="2582">
        <f>+JV185/JS185</f>
        <v/>
      </c>
      <c r="KH185" s="2582">
        <f>+JW185/JS185</f>
        <v/>
      </c>
      <c r="KI185" s="2582">
        <f>+JX185/JS185</f>
        <v/>
      </c>
      <c r="KJ185" s="2582">
        <f>+JY185/JS185</f>
        <v/>
      </c>
      <c r="KK185" s="2582">
        <f>+JZ185/JS185</f>
        <v/>
      </c>
      <c r="KL185" s="2583">
        <f>+KA185/JS185</f>
        <v/>
      </c>
    </row>
    <row r="186">
      <c r="A186" s="343" t="inlineStr">
        <is>
          <t>HEALTHCARE PRO</t>
        </is>
      </c>
      <c r="B186" s="344">
        <f>+C186/C196</f>
        <v/>
      </c>
      <c r="C186" s="345">
        <f>SUM(D186:K186)</f>
        <v/>
      </c>
      <c r="D186" s="346">
        <f>AA186+AX186+BU186+CR186+DO186+EL186+FI186+GF186+HC186+HZ186+IW186+JT186</f>
        <v/>
      </c>
      <c r="E186" s="346">
        <f>AB186+AY186+BV186+CS186+DP186+EM186+FJ186+GG186+HD186+IA186+IX186+JU186</f>
        <v/>
      </c>
      <c r="F186" s="346">
        <f>AC186+AZ186+BW186+CT186+DQ186+EN186+FK186+GH186+HE186+IB186+IY186+JV186</f>
        <v/>
      </c>
      <c r="G186" s="346">
        <f>AD186+BA186+BX186+CU186+DR186+EO186+FL186+GI186+HF186+IC186+IZ186+JW186</f>
        <v/>
      </c>
      <c r="H186" s="346">
        <f>AE186+BB186+BY186+CV186+DS186+EP186+FM186+GJ186+HG186+ID186+JA186+JX186</f>
        <v/>
      </c>
      <c r="I186" s="346">
        <f>AF186+BC186+BZ186+CW186+DT186+EQ186+FN186+GK186+HH186+IE186+JB186+JY186</f>
        <v/>
      </c>
      <c r="J186" s="346">
        <f>AG186+BD186+CA186+CX186+DU186+ER186+FO186+GL186+HI186+IF186+JC186+JZ186</f>
        <v/>
      </c>
      <c r="K186" s="347">
        <f>AH186+BE186+CB186+CY186+DV186+ES186+FP186+GM186+HJ186+IG186+JD186+KA186</f>
        <v/>
      </c>
      <c r="L186" s="324" t="n"/>
      <c r="M186" s="343">
        <f>+$A186</f>
        <v/>
      </c>
      <c r="N186" s="339">
        <f>SUM(O186:V186)</f>
        <v/>
      </c>
      <c r="O186" s="1269">
        <f>+D186/$C186</f>
        <v/>
      </c>
      <c r="P186" s="2582">
        <f>+E186/$C186</f>
        <v/>
      </c>
      <c r="Q186" s="2582">
        <f>+F186/$C186</f>
        <v/>
      </c>
      <c r="R186" s="2582">
        <f>+G186/$C186</f>
        <v/>
      </c>
      <c r="S186" s="2582">
        <f>+H186/$C186</f>
        <v/>
      </c>
      <c r="T186" s="2582">
        <f>+I186/$C186</f>
        <v/>
      </c>
      <c r="U186" s="2582">
        <f>+J186/$C186</f>
        <v/>
      </c>
      <c r="V186" s="2583">
        <f>+K186/$C186</f>
        <v/>
      </c>
      <c r="X186" s="343" t="inlineStr">
        <is>
          <t>HEALTHCARE PRO</t>
        </is>
      </c>
      <c r="Y186" s="344">
        <f>+Z186/Z196</f>
        <v/>
      </c>
      <c r="Z186" s="345">
        <f>SUM(AA186:AH186)</f>
        <v/>
      </c>
      <c r="AA186" s="346" t="n"/>
      <c r="AB186" s="346" t="n"/>
      <c r="AC186" s="346" t="n"/>
      <c r="AD186" s="346" t="n"/>
      <c r="AE186" s="346" t="n"/>
      <c r="AF186" s="346" t="n"/>
      <c r="AG186" s="346" t="n"/>
      <c r="AH186" s="347" t="n"/>
      <c r="AI186" s="324" t="n"/>
      <c r="AJ186" s="343">
        <f>+$A186</f>
        <v/>
      </c>
      <c r="AK186" s="339">
        <f>SUM(AL186:AS186)</f>
        <v/>
      </c>
      <c r="AL186" s="1269">
        <f>+AA186/Z186</f>
        <v/>
      </c>
      <c r="AM186" s="2582">
        <f>+AB186/Z186</f>
        <v/>
      </c>
      <c r="AN186" s="2582">
        <f>+AC186/Z186</f>
        <v/>
      </c>
      <c r="AO186" s="2582">
        <f>+AD186/Z186</f>
        <v/>
      </c>
      <c r="AP186" s="2582">
        <f>+AE186/Z186</f>
        <v/>
      </c>
      <c r="AQ186" s="2582">
        <f>+AF186/Z186</f>
        <v/>
      </c>
      <c r="AR186" s="2582">
        <f>+AG186/Z186</f>
        <v/>
      </c>
      <c r="AS186" s="2583">
        <f>+AH186/Z186</f>
        <v/>
      </c>
      <c r="AU186" s="343" t="inlineStr">
        <is>
          <t>HEALTHCARE PRO</t>
        </is>
      </c>
      <c r="AV186" s="344">
        <f>+AW186/AW196</f>
        <v/>
      </c>
      <c r="AW186" s="345">
        <f>SUM(AX186:BE186)</f>
        <v/>
      </c>
      <c r="AX186" s="346" t="n"/>
      <c r="AY186" s="346" t="n"/>
      <c r="AZ186" s="346" t="n"/>
      <c r="BA186" s="346" t="n"/>
      <c r="BB186" s="346" t="n"/>
      <c r="BC186" s="346" t="n"/>
      <c r="BD186" s="346" t="n"/>
      <c r="BE186" s="347" t="n"/>
      <c r="BF186" s="324" t="n"/>
      <c r="BG186" s="343">
        <f>+$A186</f>
        <v/>
      </c>
      <c r="BH186" s="339">
        <f>SUM(BI186:BP186)</f>
        <v/>
      </c>
      <c r="BI186" s="1269">
        <f>+AX186/AW186</f>
        <v/>
      </c>
      <c r="BJ186" s="2582">
        <f>+AY186/AW186</f>
        <v/>
      </c>
      <c r="BK186" s="2582">
        <f>+AZ186/AW186</f>
        <v/>
      </c>
      <c r="BL186" s="2582">
        <f>+BA186/AW186</f>
        <v/>
      </c>
      <c r="BM186" s="2582">
        <f>+BB186/AW186</f>
        <v/>
      </c>
      <c r="BN186" s="2582">
        <f>+BC186/AW186</f>
        <v/>
      </c>
      <c r="BO186" s="2582">
        <f>+BD186/AW186</f>
        <v/>
      </c>
      <c r="BP186" s="2583">
        <f>+BE186/AW186</f>
        <v/>
      </c>
      <c r="BR186" s="343" t="inlineStr">
        <is>
          <t>HEALTHCARE PRO</t>
        </is>
      </c>
      <c r="BS186" s="344">
        <f>+BT186/BT196</f>
        <v/>
      </c>
      <c r="BT186" s="345">
        <f>SUM(BU186:CB186)</f>
        <v/>
      </c>
      <c r="BU186" s="346" t="n"/>
      <c r="BV186" s="346" t="n"/>
      <c r="BW186" s="346" t="n"/>
      <c r="BX186" s="346" t="n"/>
      <c r="BY186" s="346" t="n"/>
      <c r="BZ186" s="346" t="n"/>
      <c r="CA186" s="346" t="n"/>
      <c r="CB186" s="347" t="n"/>
      <c r="CC186" s="324" t="n"/>
      <c r="CD186" s="343">
        <f>+$A186</f>
        <v/>
      </c>
      <c r="CE186" s="339">
        <f>SUM(CF186:CM186)</f>
        <v/>
      </c>
      <c r="CF186" s="1269">
        <f>+BU186/BT186</f>
        <v/>
      </c>
      <c r="CG186" s="2582">
        <f>+BV186/BT186</f>
        <v/>
      </c>
      <c r="CH186" s="2582">
        <f>+BW186/BT186</f>
        <v/>
      </c>
      <c r="CI186" s="2582">
        <f>+BX186/BT186</f>
        <v/>
      </c>
      <c r="CJ186" s="2582">
        <f>+BY186/BT186</f>
        <v/>
      </c>
      <c r="CK186" s="2582">
        <f>+BZ186/BT186</f>
        <v/>
      </c>
      <c r="CL186" s="2582">
        <f>+CA186/BT186</f>
        <v/>
      </c>
      <c r="CM186" s="2583">
        <f>+CB186/BT186</f>
        <v/>
      </c>
      <c r="CO186" s="343" t="inlineStr">
        <is>
          <t>HEALTHCARE PRO</t>
        </is>
      </c>
      <c r="CP186" s="344">
        <f>+CQ186/CQ196</f>
        <v/>
      </c>
      <c r="CQ186" s="345">
        <f>SUM(CR186:CY186)</f>
        <v/>
      </c>
      <c r="CR186" s="346" t="n"/>
      <c r="CS186" s="346" t="n"/>
      <c r="CT186" s="346" t="n"/>
      <c r="CU186" s="346" t="n"/>
      <c r="CV186" s="346" t="n"/>
      <c r="CW186" s="346" t="n"/>
      <c r="CX186" s="346" t="n"/>
      <c r="CY186" s="347" t="n"/>
      <c r="CZ186" s="324" t="n"/>
      <c r="DA186" s="343">
        <f>+$A186</f>
        <v/>
      </c>
      <c r="DB186" s="339">
        <f>SUM(DC186:DJ186)</f>
        <v/>
      </c>
      <c r="DC186" s="1269">
        <f>+CR186/CQ186</f>
        <v/>
      </c>
      <c r="DD186" s="2582">
        <f>+CS186/CQ186</f>
        <v/>
      </c>
      <c r="DE186" s="2582">
        <f>+CT186/CQ186</f>
        <v/>
      </c>
      <c r="DF186" s="2582">
        <f>+CU186/CQ186</f>
        <v/>
      </c>
      <c r="DG186" s="2582">
        <f>+CV186/CQ186</f>
        <v/>
      </c>
      <c r="DH186" s="2582">
        <f>+CW186/CQ186</f>
        <v/>
      </c>
      <c r="DI186" s="2582">
        <f>+CX186/CQ186</f>
        <v/>
      </c>
      <c r="DJ186" s="2583">
        <f>+CY186/CQ186</f>
        <v/>
      </c>
      <c r="DL186" s="343" t="inlineStr">
        <is>
          <t>HEALTHCARE PRO</t>
        </is>
      </c>
      <c r="DM186" s="344">
        <f>+DN186/DN196</f>
        <v/>
      </c>
      <c r="DN186" s="345">
        <f>SUM(DO186:DV186)</f>
        <v/>
      </c>
      <c r="DO186" s="346" t="n"/>
      <c r="DP186" s="346" t="n"/>
      <c r="DQ186" s="346" t="n"/>
      <c r="DR186" s="346" t="n"/>
      <c r="DS186" s="346" t="n"/>
      <c r="DT186" s="346" t="n"/>
      <c r="DU186" s="346" t="n"/>
      <c r="DV186" s="347" t="n"/>
      <c r="DW186" s="324" t="n"/>
      <c r="DX186" s="343">
        <f>+$A186</f>
        <v/>
      </c>
      <c r="DY186" s="339">
        <f>SUM(DZ186:EG186)</f>
        <v/>
      </c>
      <c r="DZ186" s="1269">
        <f>+DO186/DN186</f>
        <v/>
      </c>
      <c r="EA186" s="2582">
        <f>+DP186/DN186</f>
        <v/>
      </c>
      <c r="EB186" s="2582">
        <f>+DQ186/DN186</f>
        <v/>
      </c>
      <c r="EC186" s="2582">
        <f>+DR186/DN186</f>
        <v/>
      </c>
      <c r="ED186" s="2582">
        <f>+DS186/DN186</f>
        <v/>
      </c>
      <c r="EE186" s="2582">
        <f>+DT186/DN186</f>
        <v/>
      </c>
      <c r="EF186" s="2582">
        <f>+DU186/DN186</f>
        <v/>
      </c>
      <c r="EG186" s="2583">
        <f>+DV186/DN186</f>
        <v/>
      </c>
      <c r="EI186" s="343" t="inlineStr">
        <is>
          <t>HEALTHCARE PRO</t>
        </is>
      </c>
      <c r="EJ186" s="344">
        <f>+EK186/EK196</f>
        <v/>
      </c>
      <c r="EK186" s="345">
        <f>SUM(EL186:ES186)</f>
        <v/>
      </c>
      <c r="EL186" s="346" t="n"/>
      <c r="EM186" s="346" t="n"/>
      <c r="EN186" s="346" t="n"/>
      <c r="EO186" s="346" t="n"/>
      <c r="EP186" s="346" t="n"/>
      <c r="EQ186" s="346" t="n"/>
      <c r="ER186" s="346" t="n"/>
      <c r="ES186" s="347" t="n"/>
      <c r="ET186" s="324" t="n"/>
      <c r="EU186" s="343">
        <f>+$A186</f>
        <v/>
      </c>
      <c r="EV186" s="339">
        <f>SUM(EW186:FD186)</f>
        <v/>
      </c>
      <c r="EW186" s="1269">
        <f>+EL186/EK186</f>
        <v/>
      </c>
      <c r="EX186" s="2582">
        <f>+EM186/EK186</f>
        <v/>
      </c>
      <c r="EY186" s="2582">
        <f>+EN186/EK186</f>
        <v/>
      </c>
      <c r="EZ186" s="2582">
        <f>+EO186/EK186</f>
        <v/>
      </c>
      <c r="FA186" s="2582">
        <f>+EP186/EK186</f>
        <v/>
      </c>
      <c r="FB186" s="2582">
        <f>+EQ186/EK186</f>
        <v/>
      </c>
      <c r="FC186" s="2582">
        <f>+ER186/EK186</f>
        <v/>
      </c>
      <c r="FD186" s="2583">
        <f>+ES186/EK186</f>
        <v/>
      </c>
      <c r="FF186" s="343" t="inlineStr">
        <is>
          <t>HEALTHCARE PRO</t>
        </is>
      </c>
      <c r="FG186" s="344">
        <f>+FH186/FH196</f>
        <v/>
      </c>
      <c r="FH186" s="345">
        <f>SUM(FI186:FP186)</f>
        <v/>
      </c>
      <c r="FI186" s="346" t="n"/>
      <c r="FJ186" s="346" t="n"/>
      <c r="FK186" s="346" t="n"/>
      <c r="FL186" s="346" t="n"/>
      <c r="FM186" s="346" t="n"/>
      <c r="FN186" s="346" t="n"/>
      <c r="FO186" s="346" t="n"/>
      <c r="FP186" s="347" t="n"/>
      <c r="FQ186" s="324" t="n"/>
      <c r="FR186" s="343">
        <f>+$A186</f>
        <v/>
      </c>
      <c r="FS186" s="339">
        <f>SUM(FT186:GA186)</f>
        <v/>
      </c>
      <c r="FT186" s="1269">
        <f>+FI186/FH186</f>
        <v/>
      </c>
      <c r="FU186" s="2582">
        <f>+FJ186/FH186</f>
        <v/>
      </c>
      <c r="FV186" s="2582">
        <f>+FK186/FH186</f>
        <v/>
      </c>
      <c r="FW186" s="2582">
        <f>+FL186/FH186</f>
        <v/>
      </c>
      <c r="FX186" s="2582">
        <f>+FM186/FH186</f>
        <v/>
      </c>
      <c r="FY186" s="2582">
        <f>+FN186/FH186</f>
        <v/>
      </c>
      <c r="FZ186" s="2582">
        <f>+FO186/FH186</f>
        <v/>
      </c>
      <c r="GA186" s="2583">
        <f>+FP186/FH186</f>
        <v/>
      </c>
      <c r="GC186" s="343" t="inlineStr">
        <is>
          <t>HEALTHCARE PRO</t>
        </is>
      </c>
      <c r="GD186" s="344">
        <f>+GE186/GE196</f>
        <v/>
      </c>
      <c r="GE186" s="345">
        <f>SUM(GF186:GM186)</f>
        <v/>
      </c>
      <c r="GF186" s="346" t="n"/>
      <c r="GG186" s="346" t="n"/>
      <c r="GH186" s="346" t="n"/>
      <c r="GI186" s="346" t="n"/>
      <c r="GJ186" s="346" t="n"/>
      <c r="GK186" s="346" t="n"/>
      <c r="GL186" s="346" t="n"/>
      <c r="GM186" s="347" t="n"/>
      <c r="GN186" s="324" t="n"/>
      <c r="GO186" s="343">
        <f>+$A186</f>
        <v/>
      </c>
      <c r="GP186" s="339">
        <f>SUM(GQ186:GX186)</f>
        <v/>
      </c>
      <c r="GQ186" s="1269">
        <f>+GF186/GE186</f>
        <v/>
      </c>
      <c r="GR186" s="2582">
        <f>+GG186/GE186</f>
        <v/>
      </c>
      <c r="GS186" s="2582">
        <f>+GH186/GE186</f>
        <v/>
      </c>
      <c r="GT186" s="2582">
        <f>+GI186/GE186</f>
        <v/>
      </c>
      <c r="GU186" s="2582">
        <f>+GJ186/GE186</f>
        <v/>
      </c>
      <c r="GV186" s="2582">
        <f>+GK186/GE186</f>
        <v/>
      </c>
      <c r="GW186" s="2582">
        <f>+GL186/GE186</f>
        <v/>
      </c>
      <c r="GX186" s="2583">
        <f>+GM186/GE186</f>
        <v/>
      </c>
      <c r="GZ186" s="343" t="inlineStr">
        <is>
          <t>HEALTHCARE PRO</t>
        </is>
      </c>
      <c r="HA186" s="344">
        <f>+HB186/HB196</f>
        <v/>
      </c>
      <c r="HB186" s="345">
        <f>SUM(HC186:HJ186)</f>
        <v/>
      </c>
      <c r="HC186" s="346" t="n"/>
      <c r="HD186" s="346" t="n"/>
      <c r="HE186" s="346" t="n"/>
      <c r="HF186" s="346" t="n"/>
      <c r="HG186" s="346" t="n"/>
      <c r="HH186" s="346" t="n"/>
      <c r="HI186" s="346" t="n"/>
      <c r="HJ186" s="347" t="n"/>
      <c r="HK186" s="324" t="n"/>
      <c r="HL186" s="343">
        <f>+$A186</f>
        <v/>
      </c>
      <c r="HM186" s="339">
        <f>SUM(HN186:HU186)</f>
        <v/>
      </c>
      <c r="HN186" s="1269">
        <f>+HC186/HB186</f>
        <v/>
      </c>
      <c r="HO186" s="2582">
        <f>+HD186/HB186</f>
        <v/>
      </c>
      <c r="HP186" s="2582">
        <f>+HE186/HB186</f>
        <v/>
      </c>
      <c r="HQ186" s="2582">
        <f>+HF186/HB186</f>
        <v/>
      </c>
      <c r="HR186" s="2582">
        <f>+HG186/HB186</f>
        <v/>
      </c>
      <c r="HS186" s="2582">
        <f>+HH186/HB186</f>
        <v/>
      </c>
      <c r="HT186" s="2582">
        <f>+HI186/HB186</f>
        <v/>
      </c>
      <c r="HU186" s="2583">
        <f>+HJ186/HB186</f>
        <v/>
      </c>
      <c r="HW186" s="343" t="inlineStr">
        <is>
          <t>HEALTHCARE PRO</t>
        </is>
      </c>
      <c r="HX186" s="344">
        <f>+HY186/HY196</f>
        <v/>
      </c>
      <c r="HY186" s="345">
        <f>SUM(HZ186:IG186)</f>
        <v/>
      </c>
      <c r="HZ186" s="346" t="n"/>
      <c r="IA186" s="346" t="n"/>
      <c r="IB186" s="346" t="n"/>
      <c r="IC186" s="346" t="n"/>
      <c r="ID186" s="346" t="n"/>
      <c r="IE186" s="346" t="n"/>
      <c r="IF186" s="346" t="n"/>
      <c r="IG186" s="347" t="n"/>
      <c r="IH186" s="324" t="n"/>
      <c r="II186" s="343">
        <f>+$A186</f>
        <v/>
      </c>
      <c r="IJ186" s="339">
        <f>SUM(IK186:IR186)</f>
        <v/>
      </c>
      <c r="IK186" s="1269">
        <f>+HZ186/HY186</f>
        <v/>
      </c>
      <c r="IL186" s="2582">
        <f>+IA186/HY186</f>
        <v/>
      </c>
      <c r="IM186" s="2582">
        <f>+IB186/HY186</f>
        <v/>
      </c>
      <c r="IN186" s="2582">
        <f>+IC186/HY186</f>
        <v/>
      </c>
      <c r="IO186" s="2582">
        <f>+ID186/HY186</f>
        <v/>
      </c>
      <c r="IP186" s="2582">
        <f>+IE186/HY186</f>
        <v/>
      </c>
      <c r="IQ186" s="2582">
        <f>+IF186/HY186</f>
        <v/>
      </c>
      <c r="IR186" s="2583">
        <f>+IG186/HY186</f>
        <v/>
      </c>
      <c r="IT186" s="343" t="inlineStr">
        <is>
          <t>HEALTHCARE PRO</t>
        </is>
      </c>
      <c r="IU186" s="344">
        <f>+IV186/IV196</f>
        <v/>
      </c>
      <c r="IV186" s="345">
        <f>SUM(IW186:JD186)</f>
        <v/>
      </c>
      <c r="IW186" s="346" t="n"/>
      <c r="IX186" s="346" t="n"/>
      <c r="IY186" s="346" t="n"/>
      <c r="IZ186" s="346" t="n"/>
      <c r="JA186" s="346" t="n"/>
      <c r="JB186" s="346" t="n"/>
      <c r="JC186" s="346" t="n"/>
      <c r="JD186" s="347" t="n"/>
      <c r="JE186" s="324" t="n"/>
      <c r="JF186" s="343">
        <f>+$A186</f>
        <v/>
      </c>
      <c r="JG186" s="339">
        <f>SUM(JH186:JO186)</f>
        <v/>
      </c>
      <c r="JH186" s="1269">
        <f>+IW186/IV186</f>
        <v/>
      </c>
      <c r="JI186" s="2582">
        <f>+IX186/IV186</f>
        <v/>
      </c>
      <c r="JJ186" s="2582">
        <f>+IY186/IV186</f>
        <v/>
      </c>
      <c r="JK186" s="2582">
        <f>+IZ186/IV186</f>
        <v/>
      </c>
      <c r="JL186" s="2582">
        <f>+JA186/IV186</f>
        <v/>
      </c>
      <c r="JM186" s="2582">
        <f>+JB186/IV186</f>
        <v/>
      </c>
      <c r="JN186" s="2582">
        <f>+JC186/IV186</f>
        <v/>
      </c>
      <c r="JO186" s="2583">
        <f>+JD186/IV186</f>
        <v/>
      </c>
      <c r="JQ186" s="343" t="inlineStr">
        <is>
          <t>HEALTHCARE PRO</t>
        </is>
      </c>
      <c r="JR186" s="344">
        <f>+JS186/JS196</f>
        <v/>
      </c>
      <c r="JS186" s="345">
        <f>SUM(JT186:KA186)</f>
        <v/>
      </c>
      <c r="JT186" s="346" t="n"/>
      <c r="JU186" s="346" t="n"/>
      <c r="JV186" s="346" t="n"/>
      <c r="JW186" s="346" t="n"/>
      <c r="JX186" s="346" t="n"/>
      <c r="JY186" s="346" t="n"/>
      <c r="JZ186" s="346" t="n"/>
      <c r="KA186" s="347" t="n"/>
      <c r="KB186" s="324" t="n"/>
      <c r="KC186" s="343">
        <f>+$A186</f>
        <v/>
      </c>
      <c r="KD186" s="339">
        <f>SUM(KE186:KL186)</f>
        <v/>
      </c>
      <c r="KE186" s="1269">
        <f>+JT186/JS186</f>
        <v/>
      </c>
      <c r="KF186" s="2582">
        <f>+JU186/JS186</f>
        <v/>
      </c>
      <c r="KG186" s="2582">
        <f>+JV186/JS186</f>
        <v/>
      </c>
      <c r="KH186" s="2582">
        <f>+JW186/JS186</f>
        <v/>
      </c>
      <c r="KI186" s="2582">
        <f>+JX186/JS186</f>
        <v/>
      </c>
      <c r="KJ186" s="2582">
        <f>+JY186/JS186</f>
        <v/>
      </c>
      <c r="KK186" s="2582">
        <f>+JZ186/JS186</f>
        <v/>
      </c>
      <c r="KL186" s="2583">
        <f>+KA186/JS186</f>
        <v/>
      </c>
    </row>
    <row r="187">
      <c r="A187" s="343" t="inlineStr">
        <is>
          <t>INSTITUTIONAL</t>
        </is>
      </c>
      <c r="B187" s="344">
        <f>+C187/C196</f>
        <v/>
      </c>
      <c r="C187" s="345">
        <f>SUM(D187:K187)</f>
        <v/>
      </c>
      <c r="D187" s="346">
        <f>AA187+AX187+BU187+CR187+DO187+EL187+FI187+GF187+HC187+HZ187+IW187+JT187</f>
        <v/>
      </c>
      <c r="E187" s="346">
        <f>AB187+AY187+BV187+CS187+DP187+EM187+FJ187+GG187+HD187+IA187+IX187+JU187</f>
        <v/>
      </c>
      <c r="F187" s="346">
        <f>AC187+AZ187+BW187+CT187+DQ187+EN187+FK187+GH187+HE187+IB187+IY187+JV187</f>
        <v/>
      </c>
      <c r="G187" s="346">
        <f>AD187+BA187+BX187+CU187+DR187+EO187+FL187+GI187+HF187+IC187+IZ187+JW187</f>
        <v/>
      </c>
      <c r="H187" s="346">
        <f>AE187+BB187+BY187+CV187+DS187+EP187+FM187+GJ187+HG187+ID187+JA187+JX187</f>
        <v/>
      </c>
      <c r="I187" s="346">
        <f>AF187+BC187+BZ187+CW187+DT187+EQ187+FN187+GK187+HH187+IE187+JB187+JY187</f>
        <v/>
      </c>
      <c r="J187" s="346">
        <f>AG187+BD187+CA187+CX187+DU187+ER187+FO187+GL187+HI187+IF187+JC187+JZ187</f>
        <v/>
      </c>
      <c r="K187" s="347">
        <f>AH187+BE187+CB187+CY187+DV187+ES187+FP187+GM187+HJ187+IG187+JD187+KA187</f>
        <v/>
      </c>
      <c r="L187" s="324" t="n"/>
      <c r="M187" s="343">
        <f>+$A187</f>
        <v/>
      </c>
      <c r="N187" s="339">
        <f>SUM(O187:V187)</f>
        <v/>
      </c>
      <c r="O187" s="1269">
        <f>+D187/$C187</f>
        <v/>
      </c>
      <c r="P187" s="2582">
        <f>+E187/$C187</f>
        <v/>
      </c>
      <c r="Q187" s="2582">
        <f>+F187/$C187</f>
        <v/>
      </c>
      <c r="R187" s="2582">
        <f>+G187/$C187</f>
        <v/>
      </c>
      <c r="S187" s="2582">
        <f>+H187/$C187</f>
        <v/>
      </c>
      <c r="T187" s="2582">
        <f>+I187/$C187</f>
        <v/>
      </c>
      <c r="U187" s="2582">
        <f>+J187/$C187</f>
        <v/>
      </c>
      <c r="V187" s="2583">
        <f>+K187/$C187</f>
        <v/>
      </c>
      <c r="X187" s="343" t="inlineStr">
        <is>
          <t>INSTITUTIONAL</t>
        </is>
      </c>
      <c r="Y187" s="344">
        <f>+Z187/Z196</f>
        <v/>
      </c>
      <c r="Z187" s="345">
        <f>SUM(AA187:AH187)</f>
        <v/>
      </c>
      <c r="AA187" s="346" t="n"/>
      <c r="AB187" s="346" t="n"/>
      <c r="AC187" s="346" t="n"/>
      <c r="AD187" s="346" t="n"/>
      <c r="AE187" s="346" t="n"/>
      <c r="AF187" s="346" t="n"/>
      <c r="AG187" s="346" t="n"/>
      <c r="AH187" s="347" t="n"/>
      <c r="AI187" s="324" t="n"/>
      <c r="AJ187" s="343">
        <f>+$A187</f>
        <v/>
      </c>
      <c r="AK187" s="339">
        <f>SUM(AL187:AS187)</f>
        <v/>
      </c>
      <c r="AL187" s="1269">
        <f>+AA187/Z187</f>
        <v/>
      </c>
      <c r="AM187" s="2582">
        <f>+AB187/Z187</f>
        <v/>
      </c>
      <c r="AN187" s="2582">
        <f>+AC187/Z187</f>
        <v/>
      </c>
      <c r="AO187" s="2582">
        <f>+AD187/Z187</f>
        <v/>
      </c>
      <c r="AP187" s="2582">
        <f>+AE187/Z187</f>
        <v/>
      </c>
      <c r="AQ187" s="2582">
        <f>+AF187/Z187</f>
        <v/>
      </c>
      <c r="AR187" s="2582">
        <f>+AG187/Z187</f>
        <v/>
      </c>
      <c r="AS187" s="2583">
        <f>+AH187/Z187</f>
        <v/>
      </c>
      <c r="AU187" s="343" t="inlineStr">
        <is>
          <t>INSTITUTIONAL</t>
        </is>
      </c>
      <c r="AV187" s="344">
        <f>+AW187/AW196</f>
        <v/>
      </c>
      <c r="AW187" s="345">
        <f>SUM(AX187:BE187)</f>
        <v/>
      </c>
      <c r="AX187" s="346" t="n"/>
      <c r="AY187" s="346" t="n"/>
      <c r="AZ187" s="346" t="n"/>
      <c r="BA187" s="346" t="n"/>
      <c r="BB187" s="346" t="n"/>
      <c r="BC187" s="346" t="n"/>
      <c r="BD187" s="346" t="n"/>
      <c r="BE187" s="347" t="n"/>
      <c r="BF187" s="324" t="n"/>
      <c r="BG187" s="343">
        <f>+$A187</f>
        <v/>
      </c>
      <c r="BH187" s="339">
        <f>SUM(BI187:BP187)</f>
        <v/>
      </c>
      <c r="BI187" s="1269">
        <f>+AX187/AW187</f>
        <v/>
      </c>
      <c r="BJ187" s="2582">
        <f>+AY187/AW187</f>
        <v/>
      </c>
      <c r="BK187" s="2582">
        <f>+AZ187/AW187</f>
        <v/>
      </c>
      <c r="BL187" s="2582">
        <f>+BA187/AW187</f>
        <v/>
      </c>
      <c r="BM187" s="2582">
        <f>+BB187/AW187</f>
        <v/>
      </c>
      <c r="BN187" s="2582">
        <f>+BC187/AW187</f>
        <v/>
      </c>
      <c r="BO187" s="2582">
        <f>+BD187/AW187</f>
        <v/>
      </c>
      <c r="BP187" s="2583">
        <f>+BE187/AW187</f>
        <v/>
      </c>
      <c r="BR187" s="343" t="inlineStr">
        <is>
          <t>INSTITUTIONAL</t>
        </is>
      </c>
      <c r="BS187" s="344">
        <f>+BT187/BT196</f>
        <v/>
      </c>
      <c r="BT187" s="345">
        <f>SUM(BU187:CB187)</f>
        <v/>
      </c>
      <c r="BU187" s="346" t="n"/>
      <c r="BV187" s="346" t="n"/>
      <c r="BW187" s="346" t="n"/>
      <c r="BX187" s="346" t="n"/>
      <c r="BY187" s="346" t="n"/>
      <c r="BZ187" s="346" t="n"/>
      <c r="CA187" s="346" t="n"/>
      <c r="CB187" s="347" t="n"/>
      <c r="CC187" s="324" t="n"/>
      <c r="CD187" s="343">
        <f>+$A187</f>
        <v/>
      </c>
      <c r="CE187" s="339">
        <f>SUM(CF187:CM187)</f>
        <v/>
      </c>
      <c r="CF187" s="1269">
        <f>+BU187/BT187</f>
        <v/>
      </c>
      <c r="CG187" s="2582">
        <f>+BV187/BT187</f>
        <v/>
      </c>
      <c r="CH187" s="2582">
        <f>+BW187/BT187</f>
        <v/>
      </c>
      <c r="CI187" s="2582">
        <f>+BX187/BT187</f>
        <v/>
      </c>
      <c r="CJ187" s="2582">
        <f>+BY187/BT187</f>
        <v/>
      </c>
      <c r="CK187" s="2582">
        <f>+BZ187/BT187</f>
        <v/>
      </c>
      <c r="CL187" s="2582">
        <f>+CA187/BT187</f>
        <v/>
      </c>
      <c r="CM187" s="2583">
        <f>+CB187/BT187</f>
        <v/>
      </c>
      <c r="CO187" s="343" t="inlineStr">
        <is>
          <t>INSTITUTIONAL</t>
        </is>
      </c>
      <c r="CP187" s="344">
        <f>+CQ187/CQ196</f>
        <v/>
      </c>
      <c r="CQ187" s="345">
        <f>SUM(CR187:CY187)</f>
        <v/>
      </c>
      <c r="CR187" s="346" t="n"/>
      <c r="CS187" s="346" t="n"/>
      <c r="CT187" s="346" t="n"/>
      <c r="CU187" s="346" t="n"/>
      <c r="CV187" s="346" t="n"/>
      <c r="CW187" s="346" t="n"/>
      <c r="CX187" s="346" t="n"/>
      <c r="CY187" s="347" t="n"/>
      <c r="CZ187" s="324" t="n"/>
      <c r="DA187" s="343">
        <f>+$A187</f>
        <v/>
      </c>
      <c r="DB187" s="339">
        <f>SUM(DC187:DJ187)</f>
        <v/>
      </c>
      <c r="DC187" s="1269">
        <f>+CR187/CQ187</f>
        <v/>
      </c>
      <c r="DD187" s="2582">
        <f>+CS187/CQ187</f>
        <v/>
      </c>
      <c r="DE187" s="2582">
        <f>+CT187/CQ187</f>
        <v/>
      </c>
      <c r="DF187" s="2582">
        <f>+CU187/CQ187</f>
        <v/>
      </c>
      <c r="DG187" s="2582">
        <f>+CV187/CQ187</f>
        <v/>
      </c>
      <c r="DH187" s="2582">
        <f>+CW187/CQ187</f>
        <v/>
      </c>
      <c r="DI187" s="2582">
        <f>+CX187/CQ187</f>
        <v/>
      </c>
      <c r="DJ187" s="2583">
        <f>+CY187/CQ187</f>
        <v/>
      </c>
      <c r="DL187" s="343" t="inlineStr">
        <is>
          <t>INSTITUTIONAL</t>
        </is>
      </c>
      <c r="DM187" s="344">
        <f>+DN187/DN196</f>
        <v/>
      </c>
      <c r="DN187" s="345">
        <f>SUM(DO187:DV187)</f>
        <v/>
      </c>
      <c r="DO187" s="346" t="n"/>
      <c r="DP187" s="346" t="n"/>
      <c r="DQ187" s="346" t="n"/>
      <c r="DR187" s="346" t="n"/>
      <c r="DS187" s="346" t="n"/>
      <c r="DT187" s="346" t="n"/>
      <c r="DU187" s="346" t="n"/>
      <c r="DV187" s="347" t="n"/>
      <c r="DW187" s="324" t="n"/>
      <c r="DX187" s="343">
        <f>+$A187</f>
        <v/>
      </c>
      <c r="DY187" s="339">
        <f>SUM(DZ187:EG187)</f>
        <v/>
      </c>
      <c r="DZ187" s="1269">
        <f>+DO187/DN187</f>
        <v/>
      </c>
      <c r="EA187" s="2582">
        <f>+DP187/DN187</f>
        <v/>
      </c>
      <c r="EB187" s="2582">
        <f>+DQ187/DN187</f>
        <v/>
      </c>
      <c r="EC187" s="2582">
        <f>+DR187/DN187</f>
        <v/>
      </c>
      <c r="ED187" s="2582">
        <f>+DS187/DN187</f>
        <v/>
      </c>
      <c r="EE187" s="2582">
        <f>+DT187/DN187</f>
        <v/>
      </c>
      <c r="EF187" s="2582">
        <f>+DU187/DN187</f>
        <v/>
      </c>
      <c r="EG187" s="2583">
        <f>+DV187/DN187</f>
        <v/>
      </c>
      <c r="EI187" s="343" t="inlineStr">
        <is>
          <t>INSTITUTIONAL</t>
        </is>
      </c>
      <c r="EJ187" s="344">
        <f>+EK187/EK196</f>
        <v/>
      </c>
      <c r="EK187" s="345">
        <f>SUM(EL187:ES187)</f>
        <v/>
      </c>
      <c r="EL187" s="346" t="n"/>
      <c r="EM187" s="346" t="n"/>
      <c r="EN187" s="346" t="n"/>
      <c r="EO187" s="346" t="n"/>
      <c r="EP187" s="346" t="n"/>
      <c r="EQ187" s="346" t="n"/>
      <c r="ER187" s="346" t="n"/>
      <c r="ES187" s="347" t="n"/>
      <c r="ET187" s="324" t="n"/>
      <c r="EU187" s="343">
        <f>+$A187</f>
        <v/>
      </c>
      <c r="EV187" s="339">
        <f>SUM(EW187:FD187)</f>
        <v/>
      </c>
      <c r="EW187" s="1269">
        <f>+EL187/EK187</f>
        <v/>
      </c>
      <c r="EX187" s="2582">
        <f>+EM187/EK187</f>
        <v/>
      </c>
      <c r="EY187" s="2582">
        <f>+EN187/EK187</f>
        <v/>
      </c>
      <c r="EZ187" s="2582">
        <f>+EO187/EK187</f>
        <v/>
      </c>
      <c r="FA187" s="2582">
        <f>+EP187/EK187</f>
        <v/>
      </c>
      <c r="FB187" s="2582">
        <f>+EQ187/EK187</f>
        <v/>
      </c>
      <c r="FC187" s="2582">
        <f>+ER187/EK187</f>
        <v/>
      </c>
      <c r="FD187" s="2583">
        <f>+ES187/EK187</f>
        <v/>
      </c>
      <c r="FF187" s="343" t="inlineStr">
        <is>
          <t>INSTITUTIONAL</t>
        </is>
      </c>
      <c r="FG187" s="344">
        <f>+FH187/FH196</f>
        <v/>
      </c>
      <c r="FH187" s="345">
        <f>SUM(FI187:FP187)</f>
        <v/>
      </c>
      <c r="FI187" s="346" t="n"/>
      <c r="FJ187" s="346" t="n"/>
      <c r="FK187" s="346" t="n"/>
      <c r="FL187" s="346" t="n"/>
      <c r="FM187" s="346" t="n"/>
      <c r="FN187" s="346" t="n"/>
      <c r="FO187" s="346" t="n"/>
      <c r="FP187" s="347" t="n"/>
      <c r="FQ187" s="324" t="n"/>
      <c r="FR187" s="343">
        <f>+$A187</f>
        <v/>
      </c>
      <c r="FS187" s="339">
        <f>SUM(FT187:GA187)</f>
        <v/>
      </c>
      <c r="FT187" s="1269">
        <f>+FI187/FH187</f>
        <v/>
      </c>
      <c r="FU187" s="2582">
        <f>+FJ187/FH187</f>
        <v/>
      </c>
      <c r="FV187" s="2582">
        <f>+FK187/FH187</f>
        <v/>
      </c>
      <c r="FW187" s="2582">
        <f>+FL187/FH187</f>
        <v/>
      </c>
      <c r="FX187" s="2582">
        <f>+FM187/FH187</f>
        <v/>
      </c>
      <c r="FY187" s="2582">
        <f>+FN187/FH187</f>
        <v/>
      </c>
      <c r="FZ187" s="2582">
        <f>+FO187/FH187</f>
        <v/>
      </c>
      <c r="GA187" s="2583">
        <f>+FP187/FH187</f>
        <v/>
      </c>
      <c r="GC187" s="343" t="inlineStr">
        <is>
          <t>INSTITUTIONAL</t>
        </is>
      </c>
      <c r="GD187" s="344">
        <f>+GE187/GE196</f>
        <v/>
      </c>
      <c r="GE187" s="345">
        <f>SUM(GF187:GM187)</f>
        <v/>
      </c>
      <c r="GF187" s="346" t="n"/>
      <c r="GG187" s="346" t="n"/>
      <c r="GH187" s="346" t="n"/>
      <c r="GI187" s="346" t="n"/>
      <c r="GJ187" s="346" t="n"/>
      <c r="GK187" s="346" t="n"/>
      <c r="GL187" s="346" t="n"/>
      <c r="GM187" s="347" t="n"/>
      <c r="GN187" s="324" t="n"/>
      <c r="GO187" s="343">
        <f>+$A187</f>
        <v/>
      </c>
      <c r="GP187" s="339">
        <f>SUM(GQ187:GX187)</f>
        <v/>
      </c>
      <c r="GQ187" s="1269">
        <f>+GF187/GE187</f>
        <v/>
      </c>
      <c r="GR187" s="2582">
        <f>+GG187/GE187</f>
        <v/>
      </c>
      <c r="GS187" s="2582">
        <f>+GH187/GE187</f>
        <v/>
      </c>
      <c r="GT187" s="2582">
        <f>+GI187/GE187</f>
        <v/>
      </c>
      <c r="GU187" s="2582">
        <f>+GJ187/GE187</f>
        <v/>
      </c>
      <c r="GV187" s="2582">
        <f>+GK187/GE187</f>
        <v/>
      </c>
      <c r="GW187" s="2582">
        <f>+GL187/GE187</f>
        <v/>
      </c>
      <c r="GX187" s="2583">
        <f>+GM187/GE187</f>
        <v/>
      </c>
      <c r="GZ187" s="343" t="inlineStr">
        <is>
          <t>INSTITUTIONAL</t>
        </is>
      </c>
      <c r="HA187" s="344">
        <f>+HB187/HB196</f>
        <v/>
      </c>
      <c r="HB187" s="345">
        <f>SUM(HC187:HJ187)</f>
        <v/>
      </c>
      <c r="HC187" s="346" t="n"/>
      <c r="HD187" s="346" t="n"/>
      <c r="HE187" s="346" t="n"/>
      <c r="HF187" s="346" t="n"/>
      <c r="HG187" s="346" t="n"/>
      <c r="HH187" s="346" t="n"/>
      <c r="HI187" s="346" t="n"/>
      <c r="HJ187" s="347" t="n"/>
      <c r="HK187" s="324" t="n"/>
      <c r="HL187" s="343">
        <f>+$A187</f>
        <v/>
      </c>
      <c r="HM187" s="339">
        <f>SUM(HN187:HU187)</f>
        <v/>
      </c>
      <c r="HN187" s="1269">
        <f>+HC187/HB187</f>
        <v/>
      </c>
      <c r="HO187" s="2582">
        <f>+HD187/HB187</f>
        <v/>
      </c>
      <c r="HP187" s="2582">
        <f>+HE187/HB187</f>
        <v/>
      </c>
      <c r="HQ187" s="2582">
        <f>+HF187/HB187</f>
        <v/>
      </c>
      <c r="HR187" s="2582">
        <f>+HG187/HB187</f>
        <v/>
      </c>
      <c r="HS187" s="2582">
        <f>+HH187/HB187</f>
        <v/>
      </c>
      <c r="HT187" s="2582">
        <f>+HI187/HB187</f>
        <v/>
      </c>
      <c r="HU187" s="2583">
        <f>+HJ187/HB187</f>
        <v/>
      </c>
      <c r="HW187" s="343" t="inlineStr">
        <is>
          <t>INSTITUTIONAL</t>
        </is>
      </c>
      <c r="HX187" s="344">
        <f>+HY187/HY196</f>
        <v/>
      </c>
      <c r="HY187" s="345">
        <f>SUM(HZ187:IG187)</f>
        <v/>
      </c>
      <c r="HZ187" s="346" t="n"/>
      <c r="IA187" s="346" t="n"/>
      <c r="IB187" s="346" t="n"/>
      <c r="IC187" s="346" t="n"/>
      <c r="ID187" s="346" t="n"/>
      <c r="IE187" s="346" t="n"/>
      <c r="IF187" s="346" t="n"/>
      <c r="IG187" s="347" t="n"/>
      <c r="IH187" s="324" t="n"/>
      <c r="II187" s="343">
        <f>+$A187</f>
        <v/>
      </c>
      <c r="IJ187" s="339">
        <f>SUM(IK187:IR187)</f>
        <v/>
      </c>
      <c r="IK187" s="1269">
        <f>+HZ187/HY187</f>
        <v/>
      </c>
      <c r="IL187" s="2582">
        <f>+IA187/HY187</f>
        <v/>
      </c>
      <c r="IM187" s="2582">
        <f>+IB187/HY187</f>
        <v/>
      </c>
      <c r="IN187" s="2582">
        <f>+IC187/HY187</f>
        <v/>
      </c>
      <c r="IO187" s="2582">
        <f>+ID187/HY187</f>
        <v/>
      </c>
      <c r="IP187" s="2582">
        <f>+IE187/HY187</f>
        <v/>
      </c>
      <c r="IQ187" s="2582">
        <f>+IF187/HY187</f>
        <v/>
      </c>
      <c r="IR187" s="2583">
        <f>+IG187/HY187</f>
        <v/>
      </c>
      <c r="IT187" s="343" t="inlineStr">
        <is>
          <t>INSTITUTIONAL</t>
        </is>
      </c>
      <c r="IU187" s="344">
        <f>+IV187/IV196</f>
        <v/>
      </c>
      <c r="IV187" s="345">
        <f>SUM(IW187:JD187)</f>
        <v/>
      </c>
      <c r="IW187" s="346" t="n"/>
      <c r="IX187" s="346" t="n"/>
      <c r="IY187" s="346" t="n"/>
      <c r="IZ187" s="346" t="n"/>
      <c r="JA187" s="346" t="n"/>
      <c r="JB187" s="346" t="n"/>
      <c r="JC187" s="346" t="n"/>
      <c r="JD187" s="347" t="n"/>
      <c r="JE187" s="324" t="n"/>
      <c r="JF187" s="343">
        <f>+$A187</f>
        <v/>
      </c>
      <c r="JG187" s="339">
        <f>SUM(JH187:JO187)</f>
        <v/>
      </c>
      <c r="JH187" s="1269">
        <f>+IW187/IV187</f>
        <v/>
      </c>
      <c r="JI187" s="2582">
        <f>+IX187/IV187</f>
        <v/>
      </c>
      <c r="JJ187" s="2582">
        <f>+IY187/IV187</f>
        <v/>
      </c>
      <c r="JK187" s="2582">
        <f>+IZ187/IV187</f>
        <v/>
      </c>
      <c r="JL187" s="2582">
        <f>+JA187/IV187</f>
        <v/>
      </c>
      <c r="JM187" s="2582">
        <f>+JB187/IV187</f>
        <v/>
      </c>
      <c r="JN187" s="2582">
        <f>+JC187/IV187</f>
        <v/>
      </c>
      <c r="JO187" s="2583">
        <f>+JD187/IV187</f>
        <v/>
      </c>
      <c r="JQ187" s="343" t="inlineStr">
        <is>
          <t>INSTITUTIONAL</t>
        </is>
      </c>
      <c r="JR187" s="344">
        <f>+JS187/JS196</f>
        <v/>
      </c>
      <c r="JS187" s="345">
        <f>SUM(JT187:KA187)</f>
        <v/>
      </c>
      <c r="JT187" s="346" t="n"/>
      <c r="JU187" s="346" t="n"/>
      <c r="JV187" s="346" t="n"/>
      <c r="JW187" s="346" t="n"/>
      <c r="JX187" s="346" t="n"/>
      <c r="JY187" s="346" t="n"/>
      <c r="JZ187" s="346" t="n"/>
      <c r="KA187" s="347" t="n"/>
      <c r="KB187" s="324" t="n"/>
      <c r="KC187" s="343">
        <f>+$A187</f>
        <v/>
      </c>
      <c r="KD187" s="339">
        <f>SUM(KE187:KL187)</f>
        <v/>
      </c>
      <c r="KE187" s="1269">
        <f>+JT187/JS187</f>
        <v/>
      </c>
      <c r="KF187" s="2582">
        <f>+JU187/JS187</f>
        <v/>
      </c>
      <c r="KG187" s="2582">
        <f>+JV187/JS187</f>
        <v/>
      </c>
      <c r="KH187" s="2582">
        <f>+JW187/JS187</f>
        <v/>
      </c>
      <c r="KI187" s="2582">
        <f>+JX187/JS187</f>
        <v/>
      </c>
      <c r="KJ187" s="2582">
        <f>+JY187/JS187</f>
        <v/>
      </c>
      <c r="KK187" s="2582">
        <f>+JZ187/JS187</f>
        <v/>
      </c>
      <c r="KL187" s="2583">
        <f>+KA187/JS187</f>
        <v/>
      </c>
    </row>
    <row r="188">
      <c r="A188" s="343" t="inlineStr">
        <is>
          <t>MANAGED CARE</t>
        </is>
      </c>
      <c r="B188" s="344">
        <f>+C188/C196</f>
        <v/>
      </c>
      <c r="C188" s="345">
        <f>SUM(D188:K188)</f>
        <v/>
      </c>
      <c r="D188" s="346">
        <f>AA188+AX188+BU188+CR188+DO188+EL188+FI188+GF188+HC188+HZ188+IW188+JT188</f>
        <v/>
      </c>
      <c r="E188" s="346">
        <f>AB188+AY188+BV188+CS188+DP188+EM188+FJ188+GG188+HD188+IA188+IX188+JU188</f>
        <v/>
      </c>
      <c r="F188" s="346">
        <f>AC188+AZ188+BW188+CT188+DQ188+EN188+FK188+GH188+HE188+IB188+IY188+JV188</f>
        <v/>
      </c>
      <c r="G188" s="346">
        <f>AD188+BA188+BX188+CU188+DR188+EO188+FL188+GI188+HF188+IC188+IZ188+JW188</f>
        <v/>
      </c>
      <c r="H188" s="346">
        <f>AE188+BB188+BY188+CV188+DS188+EP188+FM188+GJ188+HG188+ID188+JA188+JX188</f>
        <v/>
      </c>
      <c r="I188" s="346">
        <f>AF188+BC188+BZ188+CW188+DT188+EQ188+FN188+GK188+HH188+IE188+JB188+JY188</f>
        <v/>
      </c>
      <c r="J188" s="346">
        <f>AG188+BD188+CA188+CX188+DU188+ER188+FO188+GL188+HI188+IF188+JC188+JZ188</f>
        <v/>
      </c>
      <c r="K188" s="347">
        <f>AH188+BE188+CB188+CY188+DV188+ES188+FP188+GM188+HJ188+IG188+JD188+KA188</f>
        <v/>
      </c>
      <c r="L188" s="324" t="n"/>
      <c r="M188" s="343">
        <f>+$A188</f>
        <v/>
      </c>
      <c r="N188" s="339">
        <f>SUM(O188:V188)</f>
        <v/>
      </c>
      <c r="O188" s="1269">
        <f>+D188/$C188</f>
        <v/>
      </c>
      <c r="P188" s="2582">
        <f>+E188/$C188</f>
        <v/>
      </c>
      <c r="Q188" s="2582">
        <f>+F188/$C188</f>
        <v/>
      </c>
      <c r="R188" s="2582">
        <f>+G188/$C188</f>
        <v/>
      </c>
      <c r="S188" s="2582">
        <f>+H188/$C188</f>
        <v/>
      </c>
      <c r="T188" s="2582">
        <f>+I188/$C188</f>
        <v/>
      </c>
      <c r="U188" s="2582">
        <f>+J188/$C188</f>
        <v/>
      </c>
      <c r="V188" s="2583">
        <f>+K188/$C188</f>
        <v/>
      </c>
      <c r="X188" s="343" t="inlineStr">
        <is>
          <t>MANAGED CARE</t>
        </is>
      </c>
      <c r="Y188" s="344">
        <f>+Z188/Z196</f>
        <v/>
      </c>
      <c r="Z188" s="345">
        <f>SUM(AA188:AH188)</f>
        <v/>
      </c>
      <c r="AA188" s="346" t="n"/>
      <c r="AB188" s="346" t="n"/>
      <c r="AC188" s="346" t="n"/>
      <c r="AD188" s="346" t="n"/>
      <c r="AE188" s="346" t="n"/>
      <c r="AF188" s="346" t="n"/>
      <c r="AG188" s="346" t="n"/>
      <c r="AH188" s="347" t="n"/>
      <c r="AI188" s="324" t="n"/>
      <c r="AJ188" s="343">
        <f>+$A188</f>
        <v/>
      </c>
      <c r="AK188" s="339">
        <f>SUM(AL188:AS188)</f>
        <v/>
      </c>
      <c r="AL188" s="1269">
        <f>+AA188/Z188</f>
        <v/>
      </c>
      <c r="AM188" s="2582">
        <f>+AB188/Z188</f>
        <v/>
      </c>
      <c r="AN188" s="2582">
        <f>+AC188/Z188</f>
        <v/>
      </c>
      <c r="AO188" s="2582">
        <f>+AD188/Z188</f>
        <v/>
      </c>
      <c r="AP188" s="2582">
        <f>+AE188/Z188</f>
        <v/>
      </c>
      <c r="AQ188" s="2582">
        <f>+AF188/Z188</f>
        <v/>
      </c>
      <c r="AR188" s="2582">
        <f>+AG188/Z188</f>
        <v/>
      </c>
      <c r="AS188" s="2583">
        <f>+AH188/Z188</f>
        <v/>
      </c>
      <c r="AU188" s="343" t="inlineStr">
        <is>
          <t>MANAGED CARE</t>
        </is>
      </c>
      <c r="AV188" s="344">
        <f>+AW188/AW196</f>
        <v/>
      </c>
      <c r="AW188" s="345">
        <f>SUM(AX188:BE188)</f>
        <v/>
      </c>
      <c r="AX188" s="346" t="n"/>
      <c r="AY188" s="346" t="n"/>
      <c r="AZ188" s="346" t="n"/>
      <c r="BA188" s="346" t="n"/>
      <c r="BB188" s="346" t="n"/>
      <c r="BC188" s="346" t="n"/>
      <c r="BD188" s="346" t="n"/>
      <c r="BE188" s="347" t="n"/>
      <c r="BF188" s="324" t="n"/>
      <c r="BG188" s="343">
        <f>+$A188</f>
        <v/>
      </c>
      <c r="BH188" s="339">
        <f>SUM(BI188:BP188)</f>
        <v/>
      </c>
      <c r="BI188" s="1269">
        <f>+AX188/AW188</f>
        <v/>
      </c>
      <c r="BJ188" s="2582">
        <f>+AY188/AW188</f>
        <v/>
      </c>
      <c r="BK188" s="2582">
        <f>+AZ188/AW188</f>
        <v/>
      </c>
      <c r="BL188" s="2582">
        <f>+BA188/AW188</f>
        <v/>
      </c>
      <c r="BM188" s="2582">
        <f>+BB188/AW188</f>
        <v/>
      </c>
      <c r="BN188" s="2582">
        <f>+BC188/AW188</f>
        <v/>
      </c>
      <c r="BO188" s="2582">
        <f>+BD188/AW188</f>
        <v/>
      </c>
      <c r="BP188" s="2583">
        <f>+BE188/AW188</f>
        <v/>
      </c>
      <c r="BR188" s="343" t="inlineStr">
        <is>
          <t>MANAGED CARE</t>
        </is>
      </c>
      <c r="BS188" s="344">
        <f>+BT188/BT196</f>
        <v/>
      </c>
      <c r="BT188" s="345">
        <f>SUM(BU188:CB188)</f>
        <v/>
      </c>
      <c r="BU188" s="346" t="n"/>
      <c r="BV188" s="346" t="n"/>
      <c r="BW188" s="346" t="n"/>
      <c r="BX188" s="346" t="n"/>
      <c r="BY188" s="346" t="n"/>
      <c r="BZ188" s="346" t="n"/>
      <c r="CA188" s="346" t="n"/>
      <c r="CB188" s="347" t="n"/>
      <c r="CC188" s="324" t="n"/>
      <c r="CD188" s="343">
        <f>+$A188</f>
        <v/>
      </c>
      <c r="CE188" s="339">
        <f>SUM(CF188:CM188)</f>
        <v/>
      </c>
      <c r="CF188" s="1269">
        <f>+BU188/BT188</f>
        <v/>
      </c>
      <c r="CG188" s="2582">
        <f>+BV188/BT188</f>
        <v/>
      </c>
      <c r="CH188" s="2582">
        <f>+BW188/BT188</f>
        <v/>
      </c>
      <c r="CI188" s="2582">
        <f>+BX188/BT188</f>
        <v/>
      </c>
      <c r="CJ188" s="2582">
        <f>+BY188/BT188</f>
        <v/>
      </c>
      <c r="CK188" s="2582">
        <f>+BZ188/BT188</f>
        <v/>
      </c>
      <c r="CL188" s="2582">
        <f>+CA188/BT188</f>
        <v/>
      </c>
      <c r="CM188" s="2583">
        <f>+CB188/BT188</f>
        <v/>
      </c>
      <c r="CO188" s="343" t="inlineStr">
        <is>
          <t>MANAGED CARE</t>
        </is>
      </c>
      <c r="CP188" s="344">
        <f>+CQ188/CQ196</f>
        <v/>
      </c>
      <c r="CQ188" s="345">
        <f>SUM(CR188:CY188)</f>
        <v/>
      </c>
      <c r="CR188" s="346" t="n"/>
      <c r="CS188" s="346" t="n"/>
      <c r="CT188" s="346" t="n"/>
      <c r="CU188" s="346" t="n"/>
      <c r="CV188" s="346" t="n"/>
      <c r="CW188" s="346" t="n"/>
      <c r="CX188" s="346" t="n"/>
      <c r="CY188" s="347" t="n"/>
      <c r="CZ188" s="324" t="n"/>
      <c r="DA188" s="343">
        <f>+$A188</f>
        <v/>
      </c>
      <c r="DB188" s="339">
        <f>SUM(DC188:DJ188)</f>
        <v/>
      </c>
      <c r="DC188" s="1269">
        <f>+CR188/CQ188</f>
        <v/>
      </c>
      <c r="DD188" s="2582">
        <f>+CS188/CQ188</f>
        <v/>
      </c>
      <c r="DE188" s="2582">
        <f>+CT188/CQ188</f>
        <v/>
      </c>
      <c r="DF188" s="2582">
        <f>+CU188/CQ188</f>
        <v/>
      </c>
      <c r="DG188" s="2582">
        <f>+CV188/CQ188</f>
        <v/>
      </c>
      <c r="DH188" s="2582">
        <f>+CW188/CQ188</f>
        <v/>
      </c>
      <c r="DI188" s="2582">
        <f>+CX188/CQ188</f>
        <v/>
      </c>
      <c r="DJ188" s="2583">
        <f>+CY188/CQ188</f>
        <v/>
      </c>
      <c r="DL188" s="343" t="inlineStr">
        <is>
          <t>MANAGED CARE</t>
        </is>
      </c>
      <c r="DM188" s="344">
        <f>+DN188/DN196</f>
        <v/>
      </c>
      <c r="DN188" s="345">
        <f>SUM(DO188:DV188)</f>
        <v/>
      </c>
      <c r="DO188" s="346" t="n"/>
      <c r="DP188" s="346" t="n"/>
      <c r="DQ188" s="346" t="n"/>
      <c r="DR188" s="346" t="n"/>
      <c r="DS188" s="346" t="n"/>
      <c r="DT188" s="346" t="n"/>
      <c r="DU188" s="346" t="n"/>
      <c r="DV188" s="347" t="n"/>
      <c r="DW188" s="324" t="n"/>
      <c r="DX188" s="343">
        <f>+$A188</f>
        <v/>
      </c>
      <c r="DY188" s="339">
        <f>SUM(DZ188:EG188)</f>
        <v/>
      </c>
      <c r="DZ188" s="1269">
        <f>+DO188/DN188</f>
        <v/>
      </c>
      <c r="EA188" s="2582">
        <f>+DP188/DN188</f>
        <v/>
      </c>
      <c r="EB188" s="2582">
        <f>+DQ188/DN188</f>
        <v/>
      </c>
      <c r="EC188" s="2582">
        <f>+DR188/DN188</f>
        <v/>
      </c>
      <c r="ED188" s="2582">
        <f>+DS188/DN188</f>
        <v/>
      </c>
      <c r="EE188" s="2582">
        <f>+DT188/DN188</f>
        <v/>
      </c>
      <c r="EF188" s="2582">
        <f>+DU188/DN188</f>
        <v/>
      </c>
      <c r="EG188" s="2583">
        <f>+DV188/DN188</f>
        <v/>
      </c>
      <c r="EI188" s="343" t="inlineStr">
        <is>
          <t>MANAGED CARE</t>
        </is>
      </c>
      <c r="EJ188" s="344">
        <f>+EK188/EK196</f>
        <v/>
      </c>
      <c r="EK188" s="345">
        <f>SUM(EL188:ES188)</f>
        <v/>
      </c>
      <c r="EL188" s="346" t="n"/>
      <c r="EM188" s="346" t="n"/>
      <c r="EN188" s="346" t="n"/>
      <c r="EO188" s="346" t="n"/>
      <c r="EP188" s="346" t="n"/>
      <c r="EQ188" s="346" t="n"/>
      <c r="ER188" s="346" t="n"/>
      <c r="ES188" s="347" t="n"/>
      <c r="ET188" s="324" t="n"/>
      <c r="EU188" s="343">
        <f>+$A188</f>
        <v/>
      </c>
      <c r="EV188" s="339">
        <f>SUM(EW188:FD188)</f>
        <v/>
      </c>
      <c r="EW188" s="1269">
        <f>+EL188/EK188</f>
        <v/>
      </c>
      <c r="EX188" s="2582">
        <f>+EM188/EK188</f>
        <v/>
      </c>
      <c r="EY188" s="2582">
        <f>+EN188/EK188</f>
        <v/>
      </c>
      <c r="EZ188" s="2582">
        <f>+EO188/EK188</f>
        <v/>
      </c>
      <c r="FA188" s="2582">
        <f>+EP188/EK188</f>
        <v/>
      </c>
      <c r="FB188" s="2582">
        <f>+EQ188/EK188</f>
        <v/>
      </c>
      <c r="FC188" s="2582">
        <f>+ER188/EK188</f>
        <v/>
      </c>
      <c r="FD188" s="2583">
        <f>+ES188/EK188</f>
        <v/>
      </c>
      <c r="FF188" s="343" t="inlineStr">
        <is>
          <t>MANAGED CARE</t>
        </is>
      </c>
      <c r="FG188" s="344">
        <f>+FH188/FH196</f>
        <v/>
      </c>
      <c r="FH188" s="345">
        <f>SUM(FI188:FP188)</f>
        <v/>
      </c>
      <c r="FI188" s="346" t="n"/>
      <c r="FJ188" s="346" t="n"/>
      <c r="FK188" s="346" t="n"/>
      <c r="FL188" s="346" t="n"/>
      <c r="FM188" s="346" t="n"/>
      <c r="FN188" s="346" t="n"/>
      <c r="FO188" s="346" t="n"/>
      <c r="FP188" s="347" t="n"/>
      <c r="FQ188" s="324" t="n"/>
      <c r="FR188" s="343">
        <f>+$A188</f>
        <v/>
      </c>
      <c r="FS188" s="339">
        <f>SUM(FT188:GA188)</f>
        <v/>
      </c>
      <c r="FT188" s="1269">
        <f>+FI188/FH188</f>
        <v/>
      </c>
      <c r="FU188" s="2582">
        <f>+FJ188/FH188</f>
        <v/>
      </c>
      <c r="FV188" s="2582">
        <f>+FK188/FH188</f>
        <v/>
      </c>
      <c r="FW188" s="2582">
        <f>+FL188/FH188</f>
        <v/>
      </c>
      <c r="FX188" s="2582">
        <f>+FM188/FH188</f>
        <v/>
      </c>
      <c r="FY188" s="2582">
        <f>+FN188/FH188</f>
        <v/>
      </c>
      <c r="FZ188" s="2582">
        <f>+FO188/FH188</f>
        <v/>
      </c>
      <c r="GA188" s="2583">
        <f>+FP188/FH188</f>
        <v/>
      </c>
      <c r="GC188" s="343" t="inlineStr">
        <is>
          <t>MANAGED CARE</t>
        </is>
      </c>
      <c r="GD188" s="344">
        <f>+GE188/GE196</f>
        <v/>
      </c>
      <c r="GE188" s="345">
        <f>SUM(GF188:GM188)</f>
        <v/>
      </c>
      <c r="GF188" s="346" t="n"/>
      <c r="GG188" s="346" t="n"/>
      <c r="GH188" s="346" t="n"/>
      <c r="GI188" s="346" t="n"/>
      <c r="GJ188" s="346" t="n"/>
      <c r="GK188" s="346" t="n"/>
      <c r="GL188" s="346" t="n"/>
      <c r="GM188" s="347" t="n"/>
      <c r="GN188" s="324" t="n"/>
      <c r="GO188" s="343">
        <f>+$A188</f>
        <v/>
      </c>
      <c r="GP188" s="339">
        <f>SUM(GQ188:GX188)</f>
        <v/>
      </c>
      <c r="GQ188" s="1269">
        <f>+GF188/GE188</f>
        <v/>
      </c>
      <c r="GR188" s="2582">
        <f>+GG188/GE188</f>
        <v/>
      </c>
      <c r="GS188" s="2582">
        <f>+GH188/GE188</f>
        <v/>
      </c>
      <c r="GT188" s="2582">
        <f>+GI188/GE188</f>
        <v/>
      </c>
      <c r="GU188" s="2582">
        <f>+GJ188/GE188</f>
        <v/>
      </c>
      <c r="GV188" s="2582">
        <f>+GK188/GE188</f>
        <v/>
      </c>
      <c r="GW188" s="2582">
        <f>+GL188/GE188</f>
        <v/>
      </c>
      <c r="GX188" s="2583">
        <f>+GM188/GE188</f>
        <v/>
      </c>
      <c r="GZ188" s="343" t="inlineStr">
        <is>
          <t>MANAGED CARE</t>
        </is>
      </c>
      <c r="HA188" s="344">
        <f>+HB188/HB196</f>
        <v/>
      </c>
      <c r="HB188" s="345">
        <f>SUM(HC188:HJ188)</f>
        <v/>
      </c>
      <c r="HC188" s="346" t="n"/>
      <c r="HD188" s="346" t="n"/>
      <c r="HE188" s="346" t="n"/>
      <c r="HF188" s="346" t="n"/>
      <c r="HG188" s="346" t="n"/>
      <c r="HH188" s="346" t="n"/>
      <c r="HI188" s="346" t="n"/>
      <c r="HJ188" s="347" t="n"/>
      <c r="HK188" s="324" t="n"/>
      <c r="HL188" s="343">
        <f>+$A188</f>
        <v/>
      </c>
      <c r="HM188" s="339">
        <f>SUM(HN188:HU188)</f>
        <v/>
      </c>
      <c r="HN188" s="1269">
        <f>+HC188/HB188</f>
        <v/>
      </c>
      <c r="HO188" s="2582">
        <f>+HD188/HB188</f>
        <v/>
      </c>
      <c r="HP188" s="2582">
        <f>+HE188/HB188</f>
        <v/>
      </c>
      <c r="HQ188" s="2582">
        <f>+HF188/HB188</f>
        <v/>
      </c>
      <c r="HR188" s="2582">
        <f>+HG188/HB188</f>
        <v/>
      </c>
      <c r="HS188" s="2582">
        <f>+HH188/HB188</f>
        <v/>
      </c>
      <c r="HT188" s="2582">
        <f>+HI188/HB188</f>
        <v/>
      </c>
      <c r="HU188" s="2583">
        <f>+HJ188/HB188</f>
        <v/>
      </c>
      <c r="HW188" s="343" t="inlineStr">
        <is>
          <t>MANAGED CARE</t>
        </is>
      </c>
      <c r="HX188" s="344">
        <f>+HY188/HY196</f>
        <v/>
      </c>
      <c r="HY188" s="345">
        <f>SUM(HZ188:IG188)</f>
        <v/>
      </c>
      <c r="HZ188" s="346" t="n"/>
      <c r="IA188" s="346" t="n"/>
      <c r="IB188" s="346" t="n"/>
      <c r="IC188" s="346" t="n"/>
      <c r="ID188" s="346" t="n"/>
      <c r="IE188" s="346" t="n"/>
      <c r="IF188" s="346" t="n"/>
      <c r="IG188" s="347" t="n"/>
      <c r="IH188" s="324" t="n"/>
      <c r="II188" s="343">
        <f>+$A188</f>
        <v/>
      </c>
      <c r="IJ188" s="339">
        <f>SUM(IK188:IR188)</f>
        <v/>
      </c>
      <c r="IK188" s="1269">
        <f>+HZ188/HY188</f>
        <v/>
      </c>
      <c r="IL188" s="2582">
        <f>+IA188/HY188</f>
        <v/>
      </c>
      <c r="IM188" s="2582">
        <f>+IB188/HY188</f>
        <v/>
      </c>
      <c r="IN188" s="2582">
        <f>+IC188/HY188</f>
        <v/>
      </c>
      <c r="IO188" s="2582">
        <f>+ID188/HY188</f>
        <v/>
      </c>
      <c r="IP188" s="2582">
        <f>+IE188/HY188</f>
        <v/>
      </c>
      <c r="IQ188" s="2582">
        <f>+IF188/HY188</f>
        <v/>
      </c>
      <c r="IR188" s="2583">
        <f>+IG188/HY188</f>
        <v/>
      </c>
      <c r="IT188" s="343" t="inlineStr">
        <is>
          <t>MANAGED CARE</t>
        </is>
      </c>
      <c r="IU188" s="344">
        <f>+IV188/IV196</f>
        <v/>
      </c>
      <c r="IV188" s="345">
        <f>SUM(IW188:JD188)</f>
        <v/>
      </c>
      <c r="IW188" s="346" t="n"/>
      <c r="IX188" s="346" t="n"/>
      <c r="IY188" s="346" t="n"/>
      <c r="IZ188" s="346" t="n"/>
      <c r="JA188" s="346" t="n"/>
      <c r="JB188" s="346" t="n"/>
      <c r="JC188" s="346" t="n"/>
      <c r="JD188" s="347" t="n"/>
      <c r="JE188" s="324" t="n"/>
      <c r="JF188" s="343">
        <f>+$A188</f>
        <v/>
      </c>
      <c r="JG188" s="339">
        <f>SUM(JH188:JO188)</f>
        <v/>
      </c>
      <c r="JH188" s="1269">
        <f>+IW188/IV188</f>
        <v/>
      </c>
      <c r="JI188" s="2582">
        <f>+IX188/IV188</f>
        <v/>
      </c>
      <c r="JJ188" s="2582">
        <f>+IY188/IV188</f>
        <v/>
      </c>
      <c r="JK188" s="2582">
        <f>+IZ188/IV188</f>
        <v/>
      </c>
      <c r="JL188" s="2582">
        <f>+JA188/IV188</f>
        <v/>
      </c>
      <c r="JM188" s="2582">
        <f>+JB188/IV188</f>
        <v/>
      </c>
      <c r="JN188" s="2582">
        <f>+JC188/IV188</f>
        <v/>
      </c>
      <c r="JO188" s="2583">
        <f>+JD188/IV188</f>
        <v/>
      </c>
      <c r="JQ188" s="343" t="inlineStr">
        <is>
          <t>MANAGED CARE</t>
        </is>
      </c>
      <c r="JR188" s="344">
        <f>+JS188/JS196</f>
        <v/>
      </c>
      <c r="JS188" s="345">
        <f>SUM(JT188:KA188)</f>
        <v/>
      </c>
      <c r="JT188" s="346" t="n"/>
      <c r="JU188" s="346" t="n"/>
      <c r="JV188" s="346" t="n"/>
      <c r="JW188" s="346" t="n"/>
      <c r="JX188" s="346" t="n"/>
      <c r="JY188" s="346" t="n"/>
      <c r="JZ188" s="346" t="n"/>
      <c r="KA188" s="347" t="n"/>
      <c r="KB188" s="324" t="n"/>
      <c r="KC188" s="343">
        <f>+$A188</f>
        <v/>
      </c>
      <c r="KD188" s="339">
        <f>SUM(KE188:KL188)</f>
        <v/>
      </c>
      <c r="KE188" s="1269">
        <f>+JT188/JS188</f>
        <v/>
      </c>
      <c r="KF188" s="2582">
        <f>+JU188/JS188</f>
        <v/>
      </c>
      <c r="KG188" s="2582">
        <f>+JV188/JS188</f>
        <v/>
      </c>
      <c r="KH188" s="2582">
        <f>+JW188/JS188</f>
        <v/>
      </c>
      <c r="KI188" s="2582">
        <f>+JX188/JS188</f>
        <v/>
      </c>
      <c r="KJ188" s="2582">
        <f>+JY188/JS188</f>
        <v/>
      </c>
      <c r="KK188" s="2582">
        <f>+JZ188/JS188</f>
        <v/>
      </c>
      <c r="KL188" s="2583">
        <f>+KA188/JS188</f>
        <v/>
      </c>
    </row>
    <row r="189">
      <c r="A189" s="343" t="inlineStr">
        <is>
          <t>MEDICAID</t>
        </is>
      </c>
      <c r="B189" s="344">
        <f>+C189/C196</f>
        <v/>
      </c>
      <c r="C189" s="345">
        <f>SUM(D189:K189)</f>
        <v/>
      </c>
      <c r="D189" s="346">
        <f>AA189+AX189+BU189+CR189+DO189+EL189+FI189+GF189+HC189+HZ189+IW189+JT189</f>
        <v/>
      </c>
      <c r="E189" s="346">
        <f>AB189+AY189+BV189+CS189+DP189+EM189+FJ189+GG189+HD189+IA189+IX189+JU189</f>
        <v/>
      </c>
      <c r="F189" s="346">
        <f>AC189+AZ189+BW189+CT189+DQ189+EN189+FK189+GH189+HE189+IB189+IY189+JV189</f>
        <v/>
      </c>
      <c r="G189" s="346">
        <f>AD189+BA189+BX189+CU189+DR189+EO189+FL189+GI189+HF189+IC189+IZ189+JW189</f>
        <v/>
      </c>
      <c r="H189" s="346">
        <f>AE189+BB189+BY189+CV189+DS189+EP189+FM189+GJ189+HG189+ID189+JA189+JX189</f>
        <v/>
      </c>
      <c r="I189" s="346">
        <f>AF189+BC189+BZ189+CW189+DT189+EQ189+FN189+GK189+HH189+IE189+JB189+JY189</f>
        <v/>
      </c>
      <c r="J189" s="346">
        <f>AG189+BD189+CA189+CX189+DU189+ER189+FO189+GL189+HI189+IF189+JC189+JZ189</f>
        <v/>
      </c>
      <c r="K189" s="347">
        <f>AH189+BE189+CB189+CY189+DV189+ES189+FP189+GM189+HJ189+IG189+JD189+KA189</f>
        <v/>
      </c>
      <c r="L189" s="324" t="n"/>
      <c r="M189" s="343">
        <f>+$A189</f>
        <v/>
      </c>
      <c r="N189" s="339">
        <f>SUM(O189:V189)</f>
        <v/>
      </c>
      <c r="O189" s="1269">
        <f>+D189/$C189</f>
        <v/>
      </c>
      <c r="P189" s="2582">
        <f>+E189/$C189</f>
        <v/>
      </c>
      <c r="Q189" s="2582">
        <f>+F189/$C189</f>
        <v/>
      </c>
      <c r="R189" s="2582">
        <f>+G189/$C189</f>
        <v/>
      </c>
      <c r="S189" s="2582">
        <f>+H189/$C189</f>
        <v/>
      </c>
      <c r="T189" s="2582">
        <f>+I189/$C189</f>
        <v/>
      </c>
      <c r="U189" s="2582">
        <f>+J189/$C189</f>
        <v/>
      </c>
      <c r="V189" s="2583">
        <f>+K189/$C189</f>
        <v/>
      </c>
      <c r="X189" s="343" t="inlineStr">
        <is>
          <t>MEDICAID</t>
        </is>
      </c>
      <c r="Y189" s="344">
        <f>+Z189/Z196</f>
        <v/>
      </c>
      <c r="Z189" s="345">
        <f>SUM(AA189:AH189)</f>
        <v/>
      </c>
      <c r="AA189" s="346" t="n"/>
      <c r="AB189" s="346" t="n"/>
      <c r="AC189" s="346" t="n"/>
      <c r="AD189" s="346" t="n"/>
      <c r="AE189" s="346" t="n"/>
      <c r="AF189" s="346" t="n"/>
      <c r="AG189" s="346" t="n"/>
      <c r="AH189" s="347" t="n"/>
      <c r="AI189" s="324" t="n"/>
      <c r="AJ189" s="343">
        <f>+$A189</f>
        <v/>
      </c>
      <c r="AK189" s="339">
        <f>SUM(AL189:AS189)</f>
        <v/>
      </c>
      <c r="AL189" s="1269">
        <f>+AA189/Z189</f>
        <v/>
      </c>
      <c r="AM189" s="2582">
        <f>+AB189/Z189</f>
        <v/>
      </c>
      <c r="AN189" s="2582">
        <f>+AC189/Z189</f>
        <v/>
      </c>
      <c r="AO189" s="2582">
        <f>+AD189/Z189</f>
        <v/>
      </c>
      <c r="AP189" s="2582">
        <f>+AE189/Z189</f>
        <v/>
      </c>
      <c r="AQ189" s="2582">
        <f>+AF189/Z189</f>
        <v/>
      </c>
      <c r="AR189" s="2582">
        <f>+AG189/Z189</f>
        <v/>
      </c>
      <c r="AS189" s="2583">
        <f>+AH189/Z189</f>
        <v/>
      </c>
      <c r="AU189" s="343" t="inlineStr">
        <is>
          <t>MEDICAID</t>
        </is>
      </c>
      <c r="AV189" s="344">
        <f>+AW189/AW196</f>
        <v/>
      </c>
      <c r="AW189" s="345">
        <f>SUM(AX189:BE189)</f>
        <v/>
      </c>
      <c r="AX189" s="346" t="n"/>
      <c r="AY189" s="346" t="n"/>
      <c r="AZ189" s="346" t="n"/>
      <c r="BA189" s="346" t="n"/>
      <c r="BB189" s="346" t="n"/>
      <c r="BC189" s="346" t="n"/>
      <c r="BD189" s="346" t="n"/>
      <c r="BE189" s="347" t="n"/>
      <c r="BF189" s="324" t="n"/>
      <c r="BG189" s="343">
        <f>+$A189</f>
        <v/>
      </c>
      <c r="BH189" s="339">
        <f>SUM(BI189:BP189)</f>
        <v/>
      </c>
      <c r="BI189" s="1269">
        <f>+AX189/AW189</f>
        <v/>
      </c>
      <c r="BJ189" s="2582">
        <f>+AY189/AW189</f>
        <v/>
      </c>
      <c r="BK189" s="2582">
        <f>+AZ189/AW189</f>
        <v/>
      </c>
      <c r="BL189" s="2582">
        <f>+BA189/AW189</f>
        <v/>
      </c>
      <c r="BM189" s="2582">
        <f>+BB189/AW189</f>
        <v/>
      </c>
      <c r="BN189" s="2582">
        <f>+BC189/AW189</f>
        <v/>
      </c>
      <c r="BO189" s="2582">
        <f>+BD189/AW189</f>
        <v/>
      </c>
      <c r="BP189" s="2583">
        <f>+BE189/AW189</f>
        <v/>
      </c>
      <c r="BR189" s="343" t="inlineStr">
        <is>
          <t>MEDICAID</t>
        </is>
      </c>
      <c r="BS189" s="344">
        <f>+BT189/BT196</f>
        <v/>
      </c>
      <c r="BT189" s="345">
        <f>SUM(BU189:CB189)</f>
        <v/>
      </c>
      <c r="BU189" s="346" t="n"/>
      <c r="BV189" s="346" t="n"/>
      <c r="BW189" s="346" t="n"/>
      <c r="BX189" s="346" t="n"/>
      <c r="BY189" s="346" t="n"/>
      <c r="BZ189" s="346" t="n"/>
      <c r="CA189" s="346" t="n"/>
      <c r="CB189" s="347" t="n"/>
      <c r="CC189" s="324" t="n"/>
      <c r="CD189" s="343">
        <f>+$A189</f>
        <v/>
      </c>
      <c r="CE189" s="339">
        <f>SUM(CF189:CM189)</f>
        <v/>
      </c>
      <c r="CF189" s="1269">
        <f>+BU189/BT189</f>
        <v/>
      </c>
      <c r="CG189" s="2582">
        <f>+BV189/BT189</f>
        <v/>
      </c>
      <c r="CH189" s="2582">
        <f>+BW189/BT189</f>
        <v/>
      </c>
      <c r="CI189" s="2582">
        <f>+BX189/BT189</f>
        <v/>
      </c>
      <c r="CJ189" s="2582">
        <f>+BY189/BT189</f>
        <v/>
      </c>
      <c r="CK189" s="2582">
        <f>+BZ189/BT189</f>
        <v/>
      </c>
      <c r="CL189" s="2582">
        <f>+CA189/BT189</f>
        <v/>
      </c>
      <c r="CM189" s="2583">
        <f>+CB189/BT189</f>
        <v/>
      </c>
      <c r="CO189" s="343" t="inlineStr">
        <is>
          <t>MEDICAID</t>
        </is>
      </c>
      <c r="CP189" s="344">
        <f>+CQ189/CQ196</f>
        <v/>
      </c>
      <c r="CQ189" s="345">
        <f>SUM(CR189:CY189)</f>
        <v/>
      </c>
      <c r="CR189" s="346" t="n"/>
      <c r="CS189" s="346" t="n"/>
      <c r="CT189" s="346" t="n"/>
      <c r="CU189" s="346" t="n"/>
      <c r="CV189" s="346" t="n"/>
      <c r="CW189" s="346" t="n"/>
      <c r="CX189" s="346" t="n"/>
      <c r="CY189" s="347" t="n"/>
      <c r="CZ189" s="324" t="n"/>
      <c r="DA189" s="343">
        <f>+$A189</f>
        <v/>
      </c>
      <c r="DB189" s="339">
        <f>SUM(DC189:DJ189)</f>
        <v/>
      </c>
      <c r="DC189" s="1269">
        <f>+CR189/CQ189</f>
        <v/>
      </c>
      <c r="DD189" s="2582">
        <f>+CS189/CQ189</f>
        <v/>
      </c>
      <c r="DE189" s="2582">
        <f>+CT189/CQ189</f>
        <v/>
      </c>
      <c r="DF189" s="2582">
        <f>+CU189/CQ189</f>
        <v/>
      </c>
      <c r="DG189" s="2582">
        <f>+CV189/CQ189</f>
        <v/>
      </c>
      <c r="DH189" s="2582">
        <f>+CW189/CQ189</f>
        <v/>
      </c>
      <c r="DI189" s="2582">
        <f>+CX189/CQ189</f>
        <v/>
      </c>
      <c r="DJ189" s="2583">
        <f>+CY189/CQ189</f>
        <v/>
      </c>
      <c r="DL189" s="343" t="inlineStr">
        <is>
          <t>MEDICAID</t>
        </is>
      </c>
      <c r="DM189" s="344">
        <f>+DN189/DN196</f>
        <v/>
      </c>
      <c r="DN189" s="345">
        <f>SUM(DO189:DV189)</f>
        <v/>
      </c>
      <c r="DO189" s="346" t="n"/>
      <c r="DP189" s="346" t="n"/>
      <c r="DQ189" s="346" t="n"/>
      <c r="DR189" s="346" t="n"/>
      <c r="DS189" s="346" t="n"/>
      <c r="DT189" s="346" t="n"/>
      <c r="DU189" s="346" t="n"/>
      <c r="DV189" s="347" t="n"/>
      <c r="DW189" s="324" t="n"/>
      <c r="DX189" s="343">
        <f>+$A189</f>
        <v/>
      </c>
      <c r="DY189" s="339">
        <f>SUM(DZ189:EG189)</f>
        <v/>
      </c>
      <c r="DZ189" s="1269">
        <f>+DO189/DN189</f>
        <v/>
      </c>
      <c r="EA189" s="2582">
        <f>+DP189/DN189</f>
        <v/>
      </c>
      <c r="EB189" s="2582">
        <f>+DQ189/DN189</f>
        <v/>
      </c>
      <c r="EC189" s="2582">
        <f>+DR189/DN189</f>
        <v/>
      </c>
      <c r="ED189" s="2582">
        <f>+DS189/DN189</f>
        <v/>
      </c>
      <c r="EE189" s="2582">
        <f>+DT189/DN189</f>
        <v/>
      </c>
      <c r="EF189" s="2582">
        <f>+DU189/DN189</f>
        <v/>
      </c>
      <c r="EG189" s="2583">
        <f>+DV189/DN189</f>
        <v/>
      </c>
      <c r="EI189" s="343" t="inlineStr">
        <is>
          <t>MEDICAID</t>
        </is>
      </c>
      <c r="EJ189" s="344">
        <f>+EK189/EK196</f>
        <v/>
      </c>
      <c r="EK189" s="345">
        <f>SUM(EL189:ES189)</f>
        <v/>
      </c>
      <c r="EL189" s="346" t="n"/>
      <c r="EM189" s="346" t="n"/>
      <c r="EN189" s="346" t="n"/>
      <c r="EO189" s="346" t="n"/>
      <c r="EP189" s="346" t="n"/>
      <c r="EQ189" s="346" t="n"/>
      <c r="ER189" s="346" t="n"/>
      <c r="ES189" s="347" t="n"/>
      <c r="ET189" s="324" t="n"/>
      <c r="EU189" s="343">
        <f>+$A189</f>
        <v/>
      </c>
      <c r="EV189" s="339">
        <f>SUM(EW189:FD189)</f>
        <v/>
      </c>
      <c r="EW189" s="1269">
        <f>+EL189/EK189</f>
        <v/>
      </c>
      <c r="EX189" s="2582">
        <f>+EM189/EK189</f>
        <v/>
      </c>
      <c r="EY189" s="2582">
        <f>+EN189/EK189</f>
        <v/>
      </c>
      <c r="EZ189" s="2582">
        <f>+EO189/EK189</f>
        <v/>
      </c>
      <c r="FA189" s="2582">
        <f>+EP189/EK189</f>
        <v/>
      </c>
      <c r="FB189" s="2582">
        <f>+EQ189/EK189</f>
        <v/>
      </c>
      <c r="FC189" s="2582">
        <f>+ER189/EK189</f>
        <v/>
      </c>
      <c r="FD189" s="2583">
        <f>+ES189/EK189</f>
        <v/>
      </c>
      <c r="FF189" s="343" t="inlineStr">
        <is>
          <t>MEDICAID</t>
        </is>
      </c>
      <c r="FG189" s="344">
        <f>+FH189/FH196</f>
        <v/>
      </c>
      <c r="FH189" s="345">
        <f>SUM(FI189:FP189)</f>
        <v/>
      </c>
      <c r="FI189" s="346" t="n"/>
      <c r="FJ189" s="346" t="n"/>
      <c r="FK189" s="346" t="n"/>
      <c r="FL189" s="346" t="n"/>
      <c r="FM189" s="346" t="n"/>
      <c r="FN189" s="346" t="n"/>
      <c r="FO189" s="346" t="n"/>
      <c r="FP189" s="347" t="n"/>
      <c r="FQ189" s="324" t="n"/>
      <c r="FR189" s="343">
        <f>+$A189</f>
        <v/>
      </c>
      <c r="FS189" s="339">
        <f>SUM(FT189:GA189)</f>
        <v/>
      </c>
      <c r="FT189" s="1269">
        <f>+FI189/FH189</f>
        <v/>
      </c>
      <c r="FU189" s="2582">
        <f>+FJ189/FH189</f>
        <v/>
      </c>
      <c r="FV189" s="2582">
        <f>+FK189/FH189</f>
        <v/>
      </c>
      <c r="FW189" s="2582">
        <f>+FL189/FH189</f>
        <v/>
      </c>
      <c r="FX189" s="2582">
        <f>+FM189/FH189</f>
        <v/>
      </c>
      <c r="FY189" s="2582">
        <f>+FN189/FH189</f>
        <v/>
      </c>
      <c r="FZ189" s="2582">
        <f>+FO189/FH189</f>
        <v/>
      </c>
      <c r="GA189" s="2583">
        <f>+FP189/FH189</f>
        <v/>
      </c>
      <c r="GC189" s="343" t="inlineStr">
        <is>
          <t>MEDICAID</t>
        </is>
      </c>
      <c r="GD189" s="344">
        <f>+GE189/GE196</f>
        <v/>
      </c>
      <c r="GE189" s="345">
        <f>SUM(GF189:GM189)</f>
        <v/>
      </c>
      <c r="GF189" s="346" t="n"/>
      <c r="GG189" s="346" t="n"/>
      <c r="GH189" s="346" t="n"/>
      <c r="GI189" s="346" t="n"/>
      <c r="GJ189" s="346" t="n"/>
      <c r="GK189" s="346" t="n"/>
      <c r="GL189" s="346" t="n"/>
      <c r="GM189" s="347" t="n"/>
      <c r="GN189" s="324" t="n"/>
      <c r="GO189" s="343">
        <f>+$A189</f>
        <v/>
      </c>
      <c r="GP189" s="339">
        <f>SUM(GQ189:GX189)</f>
        <v/>
      </c>
      <c r="GQ189" s="1269">
        <f>+GF189/GE189</f>
        <v/>
      </c>
      <c r="GR189" s="2582">
        <f>+GG189/GE189</f>
        <v/>
      </c>
      <c r="GS189" s="2582">
        <f>+GH189/GE189</f>
        <v/>
      </c>
      <c r="GT189" s="2582">
        <f>+GI189/GE189</f>
        <v/>
      </c>
      <c r="GU189" s="2582">
        <f>+GJ189/GE189</f>
        <v/>
      </c>
      <c r="GV189" s="2582">
        <f>+GK189/GE189</f>
        <v/>
      </c>
      <c r="GW189" s="2582">
        <f>+GL189/GE189</f>
        <v/>
      </c>
      <c r="GX189" s="2583">
        <f>+GM189/GE189</f>
        <v/>
      </c>
      <c r="GZ189" s="343" t="inlineStr">
        <is>
          <t>MEDICAID</t>
        </is>
      </c>
      <c r="HA189" s="344">
        <f>+HB189/HB196</f>
        <v/>
      </c>
      <c r="HB189" s="345">
        <f>SUM(HC189:HJ189)</f>
        <v/>
      </c>
      <c r="HC189" s="346" t="n"/>
      <c r="HD189" s="346" t="n"/>
      <c r="HE189" s="346" t="n"/>
      <c r="HF189" s="346" t="n"/>
      <c r="HG189" s="346" t="n"/>
      <c r="HH189" s="346" t="n"/>
      <c r="HI189" s="346" t="n"/>
      <c r="HJ189" s="347" t="n"/>
      <c r="HK189" s="324" t="n"/>
      <c r="HL189" s="343">
        <f>+$A189</f>
        <v/>
      </c>
      <c r="HM189" s="339">
        <f>SUM(HN189:HU189)</f>
        <v/>
      </c>
      <c r="HN189" s="1269">
        <f>+HC189/HB189</f>
        <v/>
      </c>
      <c r="HO189" s="2582">
        <f>+HD189/HB189</f>
        <v/>
      </c>
      <c r="HP189" s="2582">
        <f>+HE189/HB189</f>
        <v/>
      </c>
      <c r="HQ189" s="2582">
        <f>+HF189/HB189</f>
        <v/>
      </c>
      <c r="HR189" s="2582">
        <f>+HG189/HB189</f>
        <v/>
      </c>
      <c r="HS189" s="2582">
        <f>+HH189/HB189</f>
        <v/>
      </c>
      <c r="HT189" s="2582">
        <f>+HI189/HB189</f>
        <v/>
      </c>
      <c r="HU189" s="2583">
        <f>+HJ189/HB189</f>
        <v/>
      </c>
      <c r="HW189" s="343" t="inlineStr">
        <is>
          <t>MEDICAID</t>
        </is>
      </c>
      <c r="HX189" s="344">
        <f>+HY189/HY196</f>
        <v/>
      </c>
      <c r="HY189" s="345">
        <f>SUM(HZ189:IG189)</f>
        <v/>
      </c>
      <c r="HZ189" s="346" t="n"/>
      <c r="IA189" s="346" t="n"/>
      <c r="IB189" s="346" t="n"/>
      <c r="IC189" s="346" t="n"/>
      <c r="ID189" s="346" t="n"/>
      <c r="IE189" s="346" t="n"/>
      <c r="IF189" s="346" t="n"/>
      <c r="IG189" s="347" t="n"/>
      <c r="IH189" s="324" t="n"/>
      <c r="II189" s="343">
        <f>+$A189</f>
        <v/>
      </c>
      <c r="IJ189" s="339">
        <f>SUM(IK189:IR189)</f>
        <v/>
      </c>
      <c r="IK189" s="1269">
        <f>+HZ189/HY189</f>
        <v/>
      </c>
      <c r="IL189" s="2582">
        <f>+IA189/HY189</f>
        <v/>
      </c>
      <c r="IM189" s="2582">
        <f>+IB189/HY189</f>
        <v/>
      </c>
      <c r="IN189" s="2582">
        <f>+IC189/HY189</f>
        <v/>
      </c>
      <c r="IO189" s="2582">
        <f>+ID189/HY189</f>
        <v/>
      </c>
      <c r="IP189" s="2582">
        <f>+IE189/HY189</f>
        <v/>
      </c>
      <c r="IQ189" s="2582">
        <f>+IF189/HY189</f>
        <v/>
      </c>
      <c r="IR189" s="2583">
        <f>+IG189/HY189</f>
        <v/>
      </c>
      <c r="IT189" s="343" t="inlineStr">
        <is>
          <t>MEDICAID</t>
        </is>
      </c>
      <c r="IU189" s="344">
        <f>+IV189/IV196</f>
        <v/>
      </c>
      <c r="IV189" s="345">
        <f>SUM(IW189:JD189)</f>
        <v/>
      </c>
      <c r="IW189" s="346" t="n"/>
      <c r="IX189" s="346" t="n"/>
      <c r="IY189" s="346" t="n"/>
      <c r="IZ189" s="346" t="n"/>
      <c r="JA189" s="346" t="n"/>
      <c r="JB189" s="346" t="n"/>
      <c r="JC189" s="346" t="n"/>
      <c r="JD189" s="347" t="n"/>
      <c r="JE189" s="324" t="n"/>
      <c r="JF189" s="343">
        <f>+$A189</f>
        <v/>
      </c>
      <c r="JG189" s="339">
        <f>SUM(JH189:JO189)</f>
        <v/>
      </c>
      <c r="JH189" s="1269">
        <f>+IW189/IV189</f>
        <v/>
      </c>
      <c r="JI189" s="2582">
        <f>+IX189/IV189</f>
        <v/>
      </c>
      <c r="JJ189" s="2582">
        <f>+IY189/IV189</f>
        <v/>
      </c>
      <c r="JK189" s="2582">
        <f>+IZ189/IV189</f>
        <v/>
      </c>
      <c r="JL189" s="2582">
        <f>+JA189/IV189</f>
        <v/>
      </c>
      <c r="JM189" s="2582">
        <f>+JB189/IV189</f>
        <v/>
      </c>
      <c r="JN189" s="2582">
        <f>+JC189/IV189</f>
        <v/>
      </c>
      <c r="JO189" s="2583">
        <f>+JD189/IV189</f>
        <v/>
      </c>
      <c r="JQ189" s="343" t="inlineStr">
        <is>
          <t>MEDICAID</t>
        </is>
      </c>
      <c r="JR189" s="344">
        <f>+JS189/JS196</f>
        <v/>
      </c>
      <c r="JS189" s="345">
        <f>SUM(JT189:KA189)</f>
        <v/>
      </c>
      <c r="JT189" s="346" t="n"/>
      <c r="JU189" s="346" t="n"/>
      <c r="JV189" s="346" t="n"/>
      <c r="JW189" s="346" t="n"/>
      <c r="JX189" s="346" t="n"/>
      <c r="JY189" s="346" t="n"/>
      <c r="JZ189" s="346" t="n"/>
      <c r="KA189" s="347" t="n"/>
      <c r="KB189" s="324" t="n"/>
      <c r="KC189" s="343">
        <f>+$A189</f>
        <v/>
      </c>
      <c r="KD189" s="339">
        <f>SUM(KE189:KL189)</f>
        <v/>
      </c>
      <c r="KE189" s="1269">
        <f>+JT189/JS189</f>
        <v/>
      </c>
      <c r="KF189" s="2582">
        <f>+JU189/JS189</f>
        <v/>
      </c>
      <c r="KG189" s="2582">
        <f>+JV189/JS189</f>
        <v/>
      </c>
      <c r="KH189" s="2582">
        <f>+JW189/JS189</f>
        <v/>
      </c>
      <c r="KI189" s="2582">
        <f>+JX189/JS189</f>
        <v/>
      </c>
      <c r="KJ189" s="2582">
        <f>+JY189/JS189</f>
        <v/>
      </c>
      <c r="KK189" s="2582">
        <f>+JZ189/JS189</f>
        <v/>
      </c>
      <c r="KL189" s="2583">
        <f>+KA189/JS189</f>
        <v/>
      </c>
    </row>
    <row r="190">
      <c r="A190" s="343" t="inlineStr">
        <is>
          <t>MEDICARE</t>
        </is>
      </c>
      <c r="B190" s="344">
        <f>+C190/C196</f>
        <v/>
      </c>
      <c r="C190" s="345">
        <f>SUM(D190:K190)</f>
        <v/>
      </c>
      <c r="D190" s="346">
        <f>AA190+AX190+BU190+CR190+DO190+EL190+FI190+GF190+HC190+HZ190+IW190+JT190</f>
        <v/>
      </c>
      <c r="E190" s="346">
        <f>AB190+AY190+BV190+CS190+DP190+EM190+FJ190+GG190+HD190+IA190+IX190+JU190</f>
        <v/>
      </c>
      <c r="F190" s="346">
        <f>AC190+AZ190+BW190+CT190+DQ190+EN190+FK190+GH190+HE190+IB190+IY190+JV190</f>
        <v/>
      </c>
      <c r="G190" s="346">
        <f>AD190+BA190+BX190+CU190+DR190+EO190+FL190+GI190+HF190+IC190+IZ190+JW190</f>
        <v/>
      </c>
      <c r="H190" s="346">
        <f>AE190+BB190+BY190+CV190+DS190+EP190+FM190+GJ190+HG190+ID190+JA190+JX190</f>
        <v/>
      </c>
      <c r="I190" s="346">
        <f>AF190+BC190+BZ190+CW190+DT190+EQ190+FN190+GK190+HH190+IE190+JB190+JY190</f>
        <v/>
      </c>
      <c r="J190" s="346">
        <f>AG190+BD190+CA190+CX190+DU190+ER190+FO190+GL190+HI190+IF190+JC190+JZ190</f>
        <v/>
      </c>
      <c r="K190" s="347">
        <f>AH190+BE190+CB190+CY190+DV190+ES190+FP190+GM190+HJ190+IG190+JD190+KA190</f>
        <v/>
      </c>
      <c r="L190" s="324" t="n"/>
      <c r="M190" s="343">
        <f>+$A190</f>
        <v/>
      </c>
      <c r="N190" s="339">
        <f>SUM(O190:V190)</f>
        <v/>
      </c>
      <c r="O190" s="1269">
        <f>+D190/$C190</f>
        <v/>
      </c>
      <c r="P190" s="2582">
        <f>+E190/$C190</f>
        <v/>
      </c>
      <c r="Q190" s="2582">
        <f>+F190/$C190</f>
        <v/>
      </c>
      <c r="R190" s="2582">
        <f>+G190/$C190</f>
        <v/>
      </c>
      <c r="S190" s="2582">
        <f>+H190/$C190</f>
        <v/>
      </c>
      <c r="T190" s="2582">
        <f>+I190/$C190</f>
        <v/>
      </c>
      <c r="U190" s="2582">
        <f>+J190/$C190</f>
        <v/>
      </c>
      <c r="V190" s="2583">
        <f>+K190/$C190</f>
        <v/>
      </c>
      <c r="X190" s="343" t="inlineStr">
        <is>
          <t>MEDICARE</t>
        </is>
      </c>
      <c r="Y190" s="344">
        <f>+Z190/Z196</f>
        <v/>
      </c>
      <c r="Z190" s="345">
        <f>SUM(AA190:AH190)</f>
        <v/>
      </c>
      <c r="AA190" s="346" t="n"/>
      <c r="AB190" s="346" t="n"/>
      <c r="AC190" s="346" t="n"/>
      <c r="AD190" s="346" t="n"/>
      <c r="AE190" s="346" t="n"/>
      <c r="AF190" s="346" t="n"/>
      <c r="AG190" s="346" t="n"/>
      <c r="AH190" s="347" t="n"/>
      <c r="AI190" s="324" t="n"/>
      <c r="AJ190" s="343">
        <f>+$A190</f>
        <v/>
      </c>
      <c r="AK190" s="339">
        <f>SUM(AL190:AS190)</f>
        <v/>
      </c>
      <c r="AL190" s="1269">
        <f>+AA190/Z190</f>
        <v/>
      </c>
      <c r="AM190" s="2582">
        <f>+AB190/Z190</f>
        <v/>
      </c>
      <c r="AN190" s="2582">
        <f>+AC190/Z190</f>
        <v/>
      </c>
      <c r="AO190" s="2582">
        <f>+AD190/Z190</f>
        <v/>
      </c>
      <c r="AP190" s="2582">
        <f>+AE190/Z190</f>
        <v/>
      </c>
      <c r="AQ190" s="2582">
        <f>+AF190/Z190</f>
        <v/>
      </c>
      <c r="AR190" s="2582">
        <f>+AG190/Z190</f>
        <v/>
      </c>
      <c r="AS190" s="2583">
        <f>+AH190/Z190</f>
        <v/>
      </c>
      <c r="AU190" s="343" t="inlineStr">
        <is>
          <t>MEDICARE</t>
        </is>
      </c>
      <c r="AV190" s="344">
        <f>+AW190/AW196</f>
        <v/>
      </c>
      <c r="AW190" s="345">
        <f>SUM(AX190:BE190)</f>
        <v/>
      </c>
      <c r="AX190" s="346" t="n"/>
      <c r="AY190" s="346" t="n"/>
      <c r="AZ190" s="346" t="n"/>
      <c r="BA190" s="346" t="n"/>
      <c r="BB190" s="346" t="n"/>
      <c r="BC190" s="346" t="n"/>
      <c r="BD190" s="346" t="n"/>
      <c r="BE190" s="347" t="n"/>
      <c r="BF190" s="324" t="n"/>
      <c r="BG190" s="343">
        <f>+$A190</f>
        <v/>
      </c>
      <c r="BH190" s="339">
        <f>SUM(BI190:BP190)</f>
        <v/>
      </c>
      <c r="BI190" s="1269">
        <f>+AX190/AW190</f>
        <v/>
      </c>
      <c r="BJ190" s="2582">
        <f>+AY190/AW190</f>
        <v/>
      </c>
      <c r="BK190" s="2582">
        <f>+AZ190/AW190</f>
        <v/>
      </c>
      <c r="BL190" s="2582">
        <f>+BA190/AW190</f>
        <v/>
      </c>
      <c r="BM190" s="2582">
        <f>+BB190/AW190</f>
        <v/>
      </c>
      <c r="BN190" s="2582">
        <f>+BC190/AW190</f>
        <v/>
      </c>
      <c r="BO190" s="2582">
        <f>+BD190/AW190</f>
        <v/>
      </c>
      <c r="BP190" s="2583">
        <f>+BE190/AW190</f>
        <v/>
      </c>
      <c r="BR190" s="343" t="inlineStr">
        <is>
          <t>MEDICARE</t>
        </is>
      </c>
      <c r="BS190" s="344">
        <f>+BT190/BT196</f>
        <v/>
      </c>
      <c r="BT190" s="345">
        <f>SUM(BU190:CB190)</f>
        <v/>
      </c>
      <c r="BU190" s="346" t="n"/>
      <c r="BV190" s="346" t="n"/>
      <c r="BW190" s="346" t="n"/>
      <c r="BX190" s="346" t="n"/>
      <c r="BY190" s="346" t="n"/>
      <c r="BZ190" s="346" t="n"/>
      <c r="CA190" s="346" t="n"/>
      <c r="CB190" s="347" t="n"/>
      <c r="CC190" s="324" t="n"/>
      <c r="CD190" s="343">
        <f>+$A190</f>
        <v/>
      </c>
      <c r="CE190" s="339">
        <f>SUM(CF190:CM190)</f>
        <v/>
      </c>
      <c r="CF190" s="1269">
        <f>+BU190/BT190</f>
        <v/>
      </c>
      <c r="CG190" s="2582">
        <f>+BV190/BT190</f>
        <v/>
      </c>
      <c r="CH190" s="2582">
        <f>+BW190/BT190</f>
        <v/>
      </c>
      <c r="CI190" s="2582">
        <f>+BX190/BT190</f>
        <v/>
      </c>
      <c r="CJ190" s="2582">
        <f>+BY190/BT190</f>
        <v/>
      </c>
      <c r="CK190" s="2582">
        <f>+BZ190/BT190</f>
        <v/>
      </c>
      <c r="CL190" s="2582">
        <f>+CA190/BT190</f>
        <v/>
      </c>
      <c r="CM190" s="2583">
        <f>+CB190/BT190</f>
        <v/>
      </c>
      <c r="CO190" s="343" t="inlineStr">
        <is>
          <t>MEDICARE</t>
        </is>
      </c>
      <c r="CP190" s="344">
        <f>+CQ190/CQ196</f>
        <v/>
      </c>
      <c r="CQ190" s="345">
        <f>SUM(CR190:CY190)</f>
        <v/>
      </c>
      <c r="CR190" s="346" t="n"/>
      <c r="CS190" s="346" t="n"/>
      <c r="CT190" s="346" t="n"/>
      <c r="CU190" s="346" t="n"/>
      <c r="CV190" s="346" t="n"/>
      <c r="CW190" s="346" t="n"/>
      <c r="CX190" s="346" t="n"/>
      <c r="CY190" s="347" t="n"/>
      <c r="CZ190" s="324" t="n"/>
      <c r="DA190" s="343">
        <f>+$A190</f>
        <v/>
      </c>
      <c r="DB190" s="339">
        <f>SUM(DC190:DJ190)</f>
        <v/>
      </c>
      <c r="DC190" s="1269">
        <f>+CR190/CQ190</f>
        <v/>
      </c>
      <c r="DD190" s="2582">
        <f>+CS190/CQ190</f>
        <v/>
      </c>
      <c r="DE190" s="2582">
        <f>+CT190/CQ190</f>
        <v/>
      </c>
      <c r="DF190" s="2582">
        <f>+CU190/CQ190</f>
        <v/>
      </c>
      <c r="DG190" s="2582">
        <f>+CV190/CQ190</f>
        <v/>
      </c>
      <c r="DH190" s="2582">
        <f>+CW190/CQ190</f>
        <v/>
      </c>
      <c r="DI190" s="2582">
        <f>+CX190/CQ190</f>
        <v/>
      </c>
      <c r="DJ190" s="2583">
        <f>+CY190/CQ190</f>
        <v/>
      </c>
      <c r="DL190" s="343" t="inlineStr">
        <is>
          <t>MEDICARE</t>
        </is>
      </c>
      <c r="DM190" s="344">
        <f>+DN190/DN196</f>
        <v/>
      </c>
      <c r="DN190" s="345">
        <f>SUM(DO190:DV190)</f>
        <v/>
      </c>
      <c r="DO190" s="346" t="n"/>
      <c r="DP190" s="346" t="n"/>
      <c r="DQ190" s="346" t="n"/>
      <c r="DR190" s="346" t="n"/>
      <c r="DS190" s="346" t="n"/>
      <c r="DT190" s="346" t="n"/>
      <c r="DU190" s="346" t="n"/>
      <c r="DV190" s="347" t="n"/>
      <c r="DW190" s="324" t="n"/>
      <c r="DX190" s="343">
        <f>+$A190</f>
        <v/>
      </c>
      <c r="DY190" s="339">
        <f>SUM(DZ190:EG190)</f>
        <v/>
      </c>
      <c r="DZ190" s="1269">
        <f>+DO190/DN190</f>
        <v/>
      </c>
      <c r="EA190" s="2582">
        <f>+DP190/DN190</f>
        <v/>
      </c>
      <c r="EB190" s="2582">
        <f>+DQ190/DN190</f>
        <v/>
      </c>
      <c r="EC190" s="2582">
        <f>+DR190/DN190</f>
        <v/>
      </c>
      <c r="ED190" s="2582">
        <f>+DS190/DN190</f>
        <v/>
      </c>
      <c r="EE190" s="2582">
        <f>+DT190/DN190</f>
        <v/>
      </c>
      <c r="EF190" s="2582">
        <f>+DU190/DN190</f>
        <v/>
      </c>
      <c r="EG190" s="2583">
        <f>+DV190/DN190</f>
        <v/>
      </c>
      <c r="EI190" s="343" t="inlineStr">
        <is>
          <t>MEDICARE</t>
        </is>
      </c>
      <c r="EJ190" s="344">
        <f>+EK190/EK196</f>
        <v/>
      </c>
      <c r="EK190" s="345">
        <f>SUM(EL190:ES190)</f>
        <v/>
      </c>
      <c r="EL190" s="346" t="n"/>
      <c r="EM190" s="346" t="n"/>
      <c r="EN190" s="346" t="n"/>
      <c r="EO190" s="346" t="n"/>
      <c r="EP190" s="346" t="n"/>
      <c r="EQ190" s="346" t="n"/>
      <c r="ER190" s="346" t="n"/>
      <c r="ES190" s="347" t="n"/>
      <c r="ET190" s="324" t="n"/>
      <c r="EU190" s="343">
        <f>+$A190</f>
        <v/>
      </c>
      <c r="EV190" s="339">
        <f>SUM(EW190:FD190)</f>
        <v/>
      </c>
      <c r="EW190" s="1269">
        <f>+EL190/EK190</f>
        <v/>
      </c>
      <c r="EX190" s="2582">
        <f>+EM190/EK190</f>
        <v/>
      </c>
      <c r="EY190" s="2582">
        <f>+EN190/EK190</f>
        <v/>
      </c>
      <c r="EZ190" s="2582">
        <f>+EO190/EK190</f>
        <v/>
      </c>
      <c r="FA190" s="2582">
        <f>+EP190/EK190</f>
        <v/>
      </c>
      <c r="FB190" s="2582">
        <f>+EQ190/EK190</f>
        <v/>
      </c>
      <c r="FC190" s="2582">
        <f>+ER190/EK190</f>
        <v/>
      </c>
      <c r="FD190" s="2583">
        <f>+ES190/EK190</f>
        <v/>
      </c>
      <c r="FF190" s="343" t="inlineStr">
        <is>
          <t>MEDICARE</t>
        </is>
      </c>
      <c r="FG190" s="344">
        <f>+FH190/FH196</f>
        <v/>
      </c>
      <c r="FH190" s="345">
        <f>SUM(FI190:FP190)</f>
        <v/>
      </c>
      <c r="FI190" s="346" t="n"/>
      <c r="FJ190" s="346" t="n"/>
      <c r="FK190" s="346" t="n"/>
      <c r="FL190" s="346" t="n"/>
      <c r="FM190" s="346" t="n"/>
      <c r="FN190" s="346" t="n"/>
      <c r="FO190" s="346" t="n"/>
      <c r="FP190" s="347" t="n"/>
      <c r="FQ190" s="324" t="n"/>
      <c r="FR190" s="343">
        <f>+$A190</f>
        <v/>
      </c>
      <c r="FS190" s="339">
        <f>SUM(FT190:GA190)</f>
        <v/>
      </c>
      <c r="FT190" s="1269">
        <f>+FI190/FH190</f>
        <v/>
      </c>
      <c r="FU190" s="2582">
        <f>+FJ190/FH190</f>
        <v/>
      </c>
      <c r="FV190" s="2582">
        <f>+FK190/FH190</f>
        <v/>
      </c>
      <c r="FW190" s="2582">
        <f>+FL190/FH190</f>
        <v/>
      </c>
      <c r="FX190" s="2582">
        <f>+FM190/FH190</f>
        <v/>
      </c>
      <c r="FY190" s="2582">
        <f>+FN190/FH190</f>
        <v/>
      </c>
      <c r="FZ190" s="2582">
        <f>+FO190/FH190</f>
        <v/>
      </c>
      <c r="GA190" s="2583">
        <f>+FP190/FH190</f>
        <v/>
      </c>
      <c r="GC190" s="343" t="inlineStr">
        <is>
          <t>MEDICARE</t>
        </is>
      </c>
      <c r="GD190" s="344">
        <f>+GE190/GE196</f>
        <v/>
      </c>
      <c r="GE190" s="345">
        <f>SUM(GF190:GM190)</f>
        <v/>
      </c>
      <c r="GF190" s="346" t="n"/>
      <c r="GG190" s="346" t="n"/>
      <c r="GH190" s="346" t="n"/>
      <c r="GI190" s="346" t="n"/>
      <c r="GJ190" s="346" t="n"/>
      <c r="GK190" s="346" t="n"/>
      <c r="GL190" s="346" t="n"/>
      <c r="GM190" s="347" t="n"/>
      <c r="GN190" s="324" t="n"/>
      <c r="GO190" s="343">
        <f>+$A190</f>
        <v/>
      </c>
      <c r="GP190" s="339">
        <f>SUM(GQ190:GX190)</f>
        <v/>
      </c>
      <c r="GQ190" s="1269">
        <f>+GF190/GE190</f>
        <v/>
      </c>
      <c r="GR190" s="2582">
        <f>+GG190/GE190</f>
        <v/>
      </c>
      <c r="GS190" s="2582">
        <f>+GH190/GE190</f>
        <v/>
      </c>
      <c r="GT190" s="2582">
        <f>+GI190/GE190</f>
        <v/>
      </c>
      <c r="GU190" s="2582">
        <f>+GJ190/GE190</f>
        <v/>
      </c>
      <c r="GV190" s="2582">
        <f>+GK190/GE190</f>
        <v/>
      </c>
      <c r="GW190" s="2582">
        <f>+GL190/GE190</f>
        <v/>
      </c>
      <c r="GX190" s="2583">
        <f>+GM190/GE190</f>
        <v/>
      </c>
      <c r="GZ190" s="343" t="inlineStr">
        <is>
          <t>MEDICARE</t>
        </is>
      </c>
      <c r="HA190" s="344">
        <f>+HB190/HB196</f>
        <v/>
      </c>
      <c r="HB190" s="345">
        <f>SUM(HC190:HJ190)</f>
        <v/>
      </c>
      <c r="HC190" s="346" t="n"/>
      <c r="HD190" s="346" t="n"/>
      <c r="HE190" s="346" t="n"/>
      <c r="HF190" s="346" t="n"/>
      <c r="HG190" s="346" t="n"/>
      <c r="HH190" s="346" t="n"/>
      <c r="HI190" s="346" t="n"/>
      <c r="HJ190" s="347" t="n"/>
      <c r="HK190" s="324" t="n"/>
      <c r="HL190" s="343">
        <f>+$A190</f>
        <v/>
      </c>
      <c r="HM190" s="339">
        <f>SUM(HN190:HU190)</f>
        <v/>
      </c>
      <c r="HN190" s="1269">
        <f>+HC190/HB190</f>
        <v/>
      </c>
      <c r="HO190" s="2582">
        <f>+HD190/HB190</f>
        <v/>
      </c>
      <c r="HP190" s="2582">
        <f>+HE190/HB190</f>
        <v/>
      </c>
      <c r="HQ190" s="2582">
        <f>+HF190/HB190</f>
        <v/>
      </c>
      <c r="HR190" s="2582">
        <f>+HG190/HB190</f>
        <v/>
      </c>
      <c r="HS190" s="2582">
        <f>+HH190/HB190</f>
        <v/>
      </c>
      <c r="HT190" s="2582">
        <f>+HI190/HB190</f>
        <v/>
      </c>
      <c r="HU190" s="2583">
        <f>+HJ190/HB190</f>
        <v/>
      </c>
      <c r="HW190" s="343" t="inlineStr">
        <is>
          <t>MEDICARE</t>
        </is>
      </c>
      <c r="HX190" s="344">
        <f>+HY190/HY196</f>
        <v/>
      </c>
      <c r="HY190" s="345">
        <f>SUM(HZ190:IG190)</f>
        <v/>
      </c>
      <c r="HZ190" s="346" t="n"/>
      <c r="IA190" s="346" t="n"/>
      <c r="IB190" s="346" t="n"/>
      <c r="IC190" s="346" t="n"/>
      <c r="ID190" s="346" t="n"/>
      <c r="IE190" s="346" t="n"/>
      <c r="IF190" s="346" t="n"/>
      <c r="IG190" s="347" t="n"/>
      <c r="IH190" s="324" t="n"/>
      <c r="II190" s="343">
        <f>+$A190</f>
        <v/>
      </c>
      <c r="IJ190" s="339">
        <f>SUM(IK190:IR190)</f>
        <v/>
      </c>
      <c r="IK190" s="1269">
        <f>+HZ190/HY190</f>
        <v/>
      </c>
      <c r="IL190" s="2582">
        <f>+IA190/HY190</f>
        <v/>
      </c>
      <c r="IM190" s="2582">
        <f>+IB190/HY190</f>
        <v/>
      </c>
      <c r="IN190" s="2582">
        <f>+IC190/HY190</f>
        <v/>
      </c>
      <c r="IO190" s="2582">
        <f>+ID190/HY190</f>
        <v/>
      </c>
      <c r="IP190" s="2582">
        <f>+IE190/HY190</f>
        <v/>
      </c>
      <c r="IQ190" s="2582">
        <f>+IF190/HY190</f>
        <v/>
      </c>
      <c r="IR190" s="2583">
        <f>+IG190/HY190</f>
        <v/>
      </c>
      <c r="IT190" s="343" t="inlineStr">
        <is>
          <t>MEDICARE</t>
        </is>
      </c>
      <c r="IU190" s="344">
        <f>+IV190/IV196</f>
        <v/>
      </c>
      <c r="IV190" s="345">
        <f>SUM(IW190:JD190)</f>
        <v/>
      </c>
      <c r="IW190" s="346" t="n"/>
      <c r="IX190" s="346" t="n"/>
      <c r="IY190" s="346" t="n"/>
      <c r="IZ190" s="346" t="n"/>
      <c r="JA190" s="346" t="n"/>
      <c r="JB190" s="346" t="n"/>
      <c r="JC190" s="346" t="n"/>
      <c r="JD190" s="347" t="n"/>
      <c r="JE190" s="324" t="n"/>
      <c r="JF190" s="343">
        <f>+$A190</f>
        <v/>
      </c>
      <c r="JG190" s="339">
        <f>SUM(JH190:JO190)</f>
        <v/>
      </c>
      <c r="JH190" s="1269">
        <f>+IW190/IV190</f>
        <v/>
      </c>
      <c r="JI190" s="2582">
        <f>+IX190/IV190</f>
        <v/>
      </c>
      <c r="JJ190" s="2582">
        <f>+IY190/IV190</f>
        <v/>
      </c>
      <c r="JK190" s="2582">
        <f>+IZ190/IV190</f>
        <v/>
      </c>
      <c r="JL190" s="2582">
        <f>+JA190/IV190</f>
        <v/>
      </c>
      <c r="JM190" s="2582">
        <f>+JB190/IV190</f>
        <v/>
      </c>
      <c r="JN190" s="2582">
        <f>+JC190/IV190</f>
        <v/>
      </c>
      <c r="JO190" s="2583">
        <f>+JD190/IV190</f>
        <v/>
      </c>
      <c r="JQ190" s="343" t="inlineStr">
        <is>
          <t>MEDICARE</t>
        </is>
      </c>
      <c r="JR190" s="344">
        <f>+JS190/JS196</f>
        <v/>
      </c>
      <c r="JS190" s="345">
        <f>SUM(JT190:KA190)</f>
        <v/>
      </c>
      <c r="JT190" s="346" t="n"/>
      <c r="JU190" s="346" t="n"/>
      <c r="JV190" s="346" t="n"/>
      <c r="JW190" s="346" t="n"/>
      <c r="JX190" s="346" t="n"/>
      <c r="JY190" s="346" t="n"/>
      <c r="JZ190" s="346" t="n"/>
      <c r="KA190" s="347" t="n"/>
      <c r="KB190" s="324" t="n"/>
      <c r="KC190" s="343">
        <f>+$A190</f>
        <v/>
      </c>
      <c r="KD190" s="339">
        <f>SUM(KE190:KL190)</f>
        <v/>
      </c>
      <c r="KE190" s="1269">
        <f>+JT190/JS190</f>
        <v/>
      </c>
      <c r="KF190" s="2582">
        <f>+JU190/JS190</f>
        <v/>
      </c>
      <c r="KG190" s="2582">
        <f>+JV190/JS190</f>
        <v/>
      </c>
      <c r="KH190" s="2582">
        <f>+JW190/JS190</f>
        <v/>
      </c>
      <c r="KI190" s="2582">
        <f>+JX190/JS190</f>
        <v/>
      </c>
      <c r="KJ190" s="2582">
        <f>+JY190/JS190</f>
        <v/>
      </c>
      <c r="KK190" s="2582">
        <f>+JZ190/JS190</f>
        <v/>
      </c>
      <c r="KL190" s="2583">
        <f>+KA190/JS190</f>
        <v/>
      </c>
    </row>
    <row r="191">
      <c r="A191" s="343" t="inlineStr">
        <is>
          <t>MEDICARE B</t>
        </is>
      </c>
      <c r="B191" s="344">
        <f>+C191/C196</f>
        <v/>
      </c>
      <c r="C191" s="345">
        <f>SUM(D191:K191)</f>
        <v/>
      </c>
      <c r="D191" s="346">
        <f>AA191+AX191+BU191+CR191+DO191+EL191+FI191+GF191+HC191+HZ191+IW191+JT191</f>
        <v/>
      </c>
      <c r="E191" s="346">
        <f>AB191+AY191+BV191+CS191+DP191+EM191+FJ191+GG191+HD191+IA191+IX191+JU191</f>
        <v/>
      </c>
      <c r="F191" s="346">
        <f>AC191+AZ191+BW191+CT191+DQ191+EN191+FK191+GH191+HE191+IB191+IY191+JV191</f>
        <v/>
      </c>
      <c r="G191" s="346">
        <f>AD191+BA191+BX191+CU191+DR191+EO191+FL191+GI191+HF191+IC191+IZ191+JW191</f>
        <v/>
      </c>
      <c r="H191" s="346">
        <f>AE191+BB191+BY191+CV191+DS191+EP191+FM191+GJ191+HG191+ID191+JA191+JX191</f>
        <v/>
      </c>
      <c r="I191" s="346">
        <f>AF191+BC191+BZ191+CW191+DT191+EQ191+FN191+GK191+HH191+IE191+JB191+JY191</f>
        <v/>
      </c>
      <c r="J191" s="346">
        <f>AG191+BD191+CA191+CX191+DU191+ER191+FO191+GL191+HI191+IF191+JC191+JZ191</f>
        <v/>
      </c>
      <c r="K191" s="347">
        <f>AH191+BE191+CB191+CY191+DV191+ES191+FP191+GM191+HJ191+IG191+JD191+KA191</f>
        <v/>
      </c>
      <c r="L191" s="324" t="n"/>
      <c r="M191" s="343">
        <f>+$A191</f>
        <v/>
      </c>
      <c r="N191" s="339">
        <f>SUM(O191:V191)</f>
        <v/>
      </c>
      <c r="O191" s="1269">
        <f>+D191/$C191</f>
        <v/>
      </c>
      <c r="P191" s="2582">
        <f>+E191/$C191</f>
        <v/>
      </c>
      <c r="Q191" s="2582">
        <f>+F191/$C191</f>
        <v/>
      </c>
      <c r="R191" s="2582">
        <f>+G191/$C191</f>
        <v/>
      </c>
      <c r="S191" s="2582">
        <f>+H191/$C191</f>
        <v/>
      </c>
      <c r="T191" s="2582">
        <f>+I191/$C191</f>
        <v/>
      </c>
      <c r="U191" s="2582">
        <f>+J191/$C191</f>
        <v/>
      </c>
      <c r="V191" s="2583">
        <f>+K191/$C191</f>
        <v/>
      </c>
      <c r="X191" s="343" t="inlineStr">
        <is>
          <t>MEDICARE B</t>
        </is>
      </c>
      <c r="Y191" s="344">
        <f>+Z191/Z196</f>
        <v/>
      </c>
      <c r="Z191" s="345">
        <f>SUM(AA191:AH191)</f>
        <v/>
      </c>
      <c r="AA191" s="346" t="n"/>
      <c r="AB191" s="346" t="n"/>
      <c r="AC191" s="346" t="n"/>
      <c r="AD191" s="346" t="n"/>
      <c r="AE191" s="346" t="n"/>
      <c r="AF191" s="346" t="n"/>
      <c r="AG191" s="346" t="n"/>
      <c r="AH191" s="347" t="n"/>
      <c r="AI191" s="324" t="n"/>
      <c r="AJ191" s="343">
        <f>+$A191</f>
        <v/>
      </c>
      <c r="AK191" s="339">
        <f>SUM(AL191:AS191)</f>
        <v/>
      </c>
      <c r="AL191" s="1269">
        <f>+AA191/Z191</f>
        <v/>
      </c>
      <c r="AM191" s="2582">
        <f>+AB191/Z191</f>
        <v/>
      </c>
      <c r="AN191" s="2582">
        <f>+AC191/Z191</f>
        <v/>
      </c>
      <c r="AO191" s="2582">
        <f>+AD191/Z191</f>
        <v/>
      </c>
      <c r="AP191" s="2582">
        <f>+AE191/Z191</f>
        <v/>
      </c>
      <c r="AQ191" s="2582">
        <f>+AF191/Z191</f>
        <v/>
      </c>
      <c r="AR191" s="2582">
        <f>+AG191/Z191</f>
        <v/>
      </c>
      <c r="AS191" s="2583">
        <f>+AH191/Z191</f>
        <v/>
      </c>
      <c r="AU191" s="343" t="inlineStr">
        <is>
          <t>MEDICARE B</t>
        </is>
      </c>
      <c r="AV191" s="344">
        <f>+AW191/AW196</f>
        <v/>
      </c>
      <c r="AW191" s="345">
        <f>SUM(AX191:BE191)</f>
        <v/>
      </c>
      <c r="AX191" s="346" t="n"/>
      <c r="AY191" s="346" t="n"/>
      <c r="AZ191" s="346" t="n"/>
      <c r="BA191" s="346" t="n"/>
      <c r="BB191" s="346" t="n"/>
      <c r="BC191" s="346" t="n"/>
      <c r="BD191" s="346" t="n"/>
      <c r="BE191" s="347" t="n"/>
      <c r="BF191" s="324" t="n"/>
      <c r="BG191" s="343">
        <f>+$A191</f>
        <v/>
      </c>
      <c r="BH191" s="339">
        <f>SUM(BI191:BP191)</f>
        <v/>
      </c>
      <c r="BI191" s="1269">
        <f>+AX191/AW191</f>
        <v/>
      </c>
      <c r="BJ191" s="2582">
        <f>+AY191/AW191</f>
        <v/>
      </c>
      <c r="BK191" s="2582">
        <f>+AZ191/AW191</f>
        <v/>
      </c>
      <c r="BL191" s="2582">
        <f>+BA191/AW191</f>
        <v/>
      </c>
      <c r="BM191" s="2582">
        <f>+BB191/AW191</f>
        <v/>
      </c>
      <c r="BN191" s="2582">
        <f>+BC191/AW191</f>
        <v/>
      </c>
      <c r="BO191" s="2582">
        <f>+BD191/AW191</f>
        <v/>
      </c>
      <c r="BP191" s="2583">
        <f>+BE191/AW191</f>
        <v/>
      </c>
      <c r="BR191" s="343" t="inlineStr">
        <is>
          <t>MEDICARE B</t>
        </is>
      </c>
      <c r="BS191" s="344">
        <f>+BT191/BT196</f>
        <v/>
      </c>
      <c r="BT191" s="345">
        <f>SUM(BU191:CB191)</f>
        <v/>
      </c>
      <c r="BU191" s="346" t="n"/>
      <c r="BV191" s="346" t="n"/>
      <c r="BW191" s="346" t="n"/>
      <c r="BX191" s="346" t="n"/>
      <c r="BY191" s="346" t="n"/>
      <c r="BZ191" s="346" t="n"/>
      <c r="CA191" s="346" t="n"/>
      <c r="CB191" s="347" t="n"/>
      <c r="CC191" s="324" t="n"/>
      <c r="CD191" s="343">
        <f>+$A191</f>
        <v/>
      </c>
      <c r="CE191" s="339">
        <f>SUM(CF191:CM191)</f>
        <v/>
      </c>
      <c r="CF191" s="1269">
        <f>+BU191/BT191</f>
        <v/>
      </c>
      <c r="CG191" s="2582">
        <f>+BV191/BT191</f>
        <v/>
      </c>
      <c r="CH191" s="2582">
        <f>+BW191/BT191</f>
        <v/>
      </c>
      <c r="CI191" s="2582">
        <f>+BX191/BT191</f>
        <v/>
      </c>
      <c r="CJ191" s="2582">
        <f>+BY191/BT191</f>
        <v/>
      </c>
      <c r="CK191" s="2582">
        <f>+BZ191/BT191</f>
        <v/>
      </c>
      <c r="CL191" s="2582">
        <f>+CA191/BT191</f>
        <v/>
      </c>
      <c r="CM191" s="2583">
        <f>+CB191/BT191</f>
        <v/>
      </c>
      <c r="CO191" s="343" t="inlineStr">
        <is>
          <t>MEDICARE B</t>
        </is>
      </c>
      <c r="CP191" s="344">
        <f>+CQ191/CQ196</f>
        <v/>
      </c>
      <c r="CQ191" s="345">
        <f>SUM(CR191:CY191)</f>
        <v/>
      </c>
      <c r="CR191" s="346" t="n"/>
      <c r="CS191" s="346" t="n"/>
      <c r="CT191" s="346" t="n"/>
      <c r="CU191" s="346" t="n"/>
      <c r="CV191" s="346" t="n"/>
      <c r="CW191" s="346" t="n"/>
      <c r="CX191" s="346" t="n"/>
      <c r="CY191" s="347" t="n"/>
      <c r="CZ191" s="324" t="n"/>
      <c r="DA191" s="343">
        <f>+$A191</f>
        <v/>
      </c>
      <c r="DB191" s="339">
        <f>SUM(DC191:DJ191)</f>
        <v/>
      </c>
      <c r="DC191" s="1269">
        <f>+CR191/CQ191</f>
        <v/>
      </c>
      <c r="DD191" s="2582">
        <f>+CS191/CQ191</f>
        <v/>
      </c>
      <c r="DE191" s="2582">
        <f>+CT191/CQ191</f>
        <v/>
      </c>
      <c r="DF191" s="2582">
        <f>+CU191/CQ191</f>
        <v/>
      </c>
      <c r="DG191" s="2582">
        <f>+CV191/CQ191</f>
        <v/>
      </c>
      <c r="DH191" s="2582">
        <f>+CW191/CQ191</f>
        <v/>
      </c>
      <c r="DI191" s="2582">
        <f>+CX191/CQ191</f>
        <v/>
      </c>
      <c r="DJ191" s="2583">
        <f>+CY191/CQ191</f>
        <v/>
      </c>
      <c r="DL191" s="343" t="inlineStr">
        <is>
          <t>MEDICARE B</t>
        </is>
      </c>
      <c r="DM191" s="344">
        <f>+DN191/DN196</f>
        <v/>
      </c>
      <c r="DN191" s="345">
        <f>SUM(DO191:DV191)</f>
        <v/>
      </c>
      <c r="DO191" s="346" t="n"/>
      <c r="DP191" s="346" t="n"/>
      <c r="DQ191" s="346" t="n"/>
      <c r="DR191" s="346" t="n"/>
      <c r="DS191" s="346" t="n"/>
      <c r="DT191" s="346" t="n"/>
      <c r="DU191" s="346" t="n"/>
      <c r="DV191" s="347" t="n"/>
      <c r="DW191" s="324" t="n"/>
      <c r="DX191" s="343">
        <f>+$A191</f>
        <v/>
      </c>
      <c r="DY191" s="339">
        <f>SUM(DZ191:EG191)</f>
        <v/>
      </c>
      <c r="DZ191" s="1269">
        <f>+DO191/DN191</f>
        <v/>
      </c>
      <c r="EA191" s="2582">
        <f>+DP191/DN191</f>
        <v/>
      </c>
      <c r="EB191" s="2582">
        <f>+DQ191/DN191</f>
        <v/>
      </c>
      <c r="EC191" s="2582">
        <f>+DR191/DN191</f>
        <v/>
      </c>
      <c r="ED191" s="2582">
        <f>+DS191/DN191</f>
        <v/>
      </c>
      <c r="EE191" s="2582">
        <f>+DT191/DN191</f>
        <v/>
      </c>
      <c r="EF191" s="2582">
        <f>+DU191/DN191</f>
        <v/>
      </c>
      <c r="EG191" s="2583">
        <f>+DV191/DN191</f>
        <v/>
      </c>
      <c r="EI191" s="343" t="inlineStr">
        <is>
          <t>MEDICARE B</t>
        </is>
      </c>
      <c r="EJ191" s="344">
        <f>+EK191/EK196</f>
        <v/>
      </c>
      <c r="EK191" s="345">
        <f>SUM(EL191:ES191)</f>
        <v/>
      </c>
      <c r="EL191" s="346" t="n"/>
      <c r="EM191" s="346" t="n"/>
      <c r="EN191" s="346" t="n"/>
      <c r="EO191" s="346" t="n"/>
      <c r="EP191" s="346" t="n"/>
      <c r="EQ191" s="346" t="n"/>
      <c r="ER191" s="346" t="n"/>
      <c r="ES191" s="347" t="n"/>
      <c r="ET191" s="324" t="n"/>
      <c r="EU191" s="343">
        <f>+$A191</f>
        <v/>
      </c>
      <c r="EV191" s="339">
        <f>SUM(EW191:FD191)</f>
        <v/>
      </c>
      <c r="EW191" s="1269">
        <f>+EL191/EK191</f>
        <v/>
      </c>
      <c r="EX191" s="2582">
        <f>+EM191/EK191</f>
        <v/>
      </c>
      <c r="EY191" s="2582">
        <f>+EN191/EK191</f>
        <v/>
      </c>
      <c r="EZ191" s="2582">
        <f>+EO191/EK191</f>
        <v/>
      </c>
      <c r="FA191" s="2582">
        <f>+EP191/EK191</f>
        <v/>
      </c>
      <c r="FB191" s="2582">
        <f>+EQ191/EK191</f>
        <v/>
      </c>
      <c r="FC191" s="2582">
        <f>+ER191/EK191</f>
        <v/>
      </c>
      <c r="FD191" s="2583">
        <f>+ES191/EK191</f>
        <v/>
      </c>
      <c r="FF191" s="343" t="inlineStr">
        <is>
          <t>MEDICARE B</t>
        </is>
      </c>
      <c r="FG191" s="344">
        <f>+FH191/FH196</f>
        <v/>
      </c>
      <c r="FH191" s="345">
        <f>SUM(FI191:FP191)</f>
        <v/>
      </c>
      <c r="FI191" s="346" t="n"/>
      <c r="FJ191" s="346" t="n"/>
      <c r="FK191" s="346" t="n"/>
      <c r="FL191" s="346" t="n"/>
      <c r="FM191" s="346" t="n"/>
      <c r="FN191" s="346" t="n"/>
      <c r="FO191" s="346" t="n"/>
      <c r="FP191" s="347" t="n"/>
      <c r="FQ191" s="324" t="n"/>
      <c r="FR191" s="343">
        <f>+$A191</f>
        <v/>
      </c>
      <c r="FS191" s="339">
        <f>SUM(FT191:GA191)</f>
        <v/>
      </c>
      <c r="FT191" s="1269">
        <f>+FI191/FH191</f>
        <v/>
      </c>
      <c r="FU191" s="2582">
        <f>+FJ191/FH191</f>
        <v/>
      </c>
      <c r="FV191" s="2582">
        <f>+FK191/FH191</f>
        <v/>
      </c>
      <c r="FW191" s="2582">
        <f>+FL191/FH191</f>
        <v/>
      </c>
      <c r="FX191" s="2582">
        <f>+FM191/FH191</f>
        <v/>
      </c>
      <c r="FY191" s="2582">
        <f>+FN191/FH191</f>
        <v/>
      </c>
      <c r="FZ191" s="2582">
        <f>+FO191/FH191</f>
        <v/>
      </c>
      <c r="GA191" s="2583">
        <f>+FP191/FH191</f>
        <v/>
      </c>
      <c r="GC191" s="343" t="inlineStr">
        <is>
          <t>MEDICARE B</t>
        </is>
      </c>
      <c r="GD191" s="344">
        <f>+GE191/GE196</f>
        <v/>
      </c>
      <c r="GE191" s="345">
        <f>SUM(GF191:GM191)</f>
        <v/>
      </c>
      <c r="GF191" s="346" t="n"/>
      <c r="GG191" s="346" t="n"/>
      <c r="GH191" s="346" t="n"/>
      <c r="GI191" s="346" t="n"/>
      <c r="GJ191" s="346" t="n"/>
      <c r="GK191" s="346" t="n"/>
      <c r="GL191" s="346" t="n"/>
      <c r="GM191" s="347" t="n"/>
      <c r="GN191" s="324" t="n"/>
      <c r="GO191" s="343">
        <f>+$A191</f>
        <v/>
      </c>
      <c r="GP191" s="339">
        <f>SUM(GQ191:GX191)</f>
        <v/>
      </c>
      <c r="GQ191" s="1269">
        <f>+GF191/GE191</f>
        <v/>
      </c>
      <c r="GR191" s="2582">
        <f>+GG191/GE191</f>
        <v/>
      </c>
      <c r="GS191" s="2582">
        <f>+GH191/GE191</f>
        <v/>
      </c>
      <c r="GT191" s="2582">
        <f>+GI191/GE191</f>
        <v/>
      </c>
      <c r="GU191" s="2582">
        <f>+GJ191/GE191</f>
        <v/>
      </c>
      <c r="GV191" s="2582">
        <f>+GK191/GE191</f>
        <v/>
      </c>
      <c r="GW191" s="2582">
        <f>+GL191/GE191</f>
        <v/>
      </c>
      <c r="GX191" s="2583">
        <f>+GM191/GE191</f>
        <v/>
      </c>
      <c r="GZ191" s="343" t="inlineStr">
        <is>
          <t>MEDICARE B</t>
        </is>
      </c>
      <c r="HA191" s="344">
        <f>+HB191/HB196</f>
        <v/>
      </c>
      <c r="HB191" s="345">
        <f>SUM(HC191:HJ191)</f>
        <v/>
      </c>
      <c r="HC191" s="346" t="n"/>
      <c r="HD191" s="346" t="n"/>
      <c r="HE191" s="346" t="n"/>
      <c r="HF191" s="346" t="n"/>
      <c r="HG191" s="346" t="n"/>
      <c r="HH191" s="346" t="n"/>
      <c r="HI191" s="346" t="n"/>
      <c r="HJ191" s="347" t="n"/>
      <c r="HK191" s="324" t="n"/>
      <c r="HL191" s="343">
        <f>+$A191</f>
        <v/>
      </c>
      <c r="HM191" s="339">
        <f>SUM(HN191:HU191)</f>
        <v/>
      </c>
      <c r="HN191" s="1269">
        <f>+HC191/HB191</f>
        <v/>
      </c>
      <c r="HO191" s="2582">
        <f>+HD191/HB191</f>
        <v/>
      </c>
      <c r="HP191" s="2582">
        <f>+HE191/HB191</f>
        <v/>
      </c>
      <c r="HQ191" s="2582">
        <f>+HF191/HB191</f>
        <v/>
      </c>
      <c r="HR191" s="2582">
        <f>+HG191/HB191</f>
        <v/>
      </c>
      <c r="HS191" s="2582">
        <f>+HH191/HB191</f>
        <v/>
      </c>
      <c r="HT191" s="2582">
        <f>+HI191/HB191</f>
        <v/>
      </c>
      <c r="HU191" s="2583">
        <f>+HJ191/HB191</f>
        <v/>
      </c>
      <c r="HW191" s="343" t="inlineStr">
        <is>
          <t>MEDICARE B</t>
        </is>
      </c>
      <c r="HX191" s="344">
        <f>+HY191/HY196</f>
        <v/>
      </c>
      <c r="HY191" s="345">
        <f>SUM(HZ191:IG191)</f>
        <v/>
      </c>
      <c r="HZ191" s="346" t="n"/>
      <c r="IA191" s="346" t="n"/>
      <c r="IB191" s="346" t="n"/>
      <c r="IC191" s="346" t="n"/>
      <c r="ID191" s="346" t="n"/>
      <c r="IE191" s="346" t="n"/>
      <c r="IF191" s="346" t="n"/>
      <c r="IG191" s="347" t="n"/>
      <c r="IH191" s="324" t="n"/>
      <c r="II191" s="343">
        <f>+$A191</f>
        <v/>
      </c>
      <c r="IJ191" s="339">
        <f>SUM(IK191:IR191)</f>
        <v/>
      </c>
      <c r="IK191" s="1269">
        <f>+HZ191/HY191</f>
        <v/>
      </c>
      <c r="IL191" s="2582">
        <f>+IA191/HY191</f>
        <v/>
      </c>
      <c r="IM191" s="2582">
        <f>+IB191/HY191</f>
        <v/>
      </c>
      <c r="IN191" s="2582">
        <f>+IC191/HY191</f>
        <v/>
      </c>
      <c r="IO191" s="2582">
        <f>+ID191/HY191</f>
        <v/>
      </c>
      <c r="IP191" s="2582">
        <f>+IE191/HY191</f>
        <v/>
      </c>
      <c r="IQ191" s="2582">
        <f>+IF191/HY191</f>
        <v/>
      </c>
      <c r="IR191" s="2583">
        <f>+IG191/HY191</f>
        <v/>
      </c>
      <c r="IT191" s="343" t="inlineStr">
        <is>
          <t>MEDICARE B</t>
        </is>
      </c>
      <c r="IU191" s="344">
        <f>+IV191/IV196</f>
        <v/>
      </c>
      <c r="IV191" s="345">
        <f>SUM(IW191:JD191)</f>
        <v/>
      </c>
      <c r="IW191" s="346" t="n"/>
      <c r="IX191" s="346" t="n"/>
      <c r="IY191" s="346" t="n"/>
      <c r="IZ191" s="346" t="n"/>
      <c r="JA191" s="346" t="n"/>
      <c r="JB191" s="346" t="n"/>
      <c r="JC191" s="346" t="n"/>
      <c r="JD191" s="347" t="n"/>
      <c r="JE191" s="324" t="n"/>
      <c r="JF191" s="343">
        <f>+$A191</f>
        <v/>
      </c>
      <c r="JG191" s="339">
        <f>SUM(JH191:JO191)</f>
        <v/>
      </c>
      <c r="JH191" s="1269">
        <f>+IW191/IV191</f>
        <v/>
      </c>
      <c r="JI191" s="2582">
        <f>+IX191/IV191</f>
        <v/>
      </c>
      <c r="JJ191" s="2582">
        <f>+IY191/IV191</f>
        <v/>
      </c>
      <c r="JK191" s="2582">
        <f>+IZ191/IV191</f>
        <v/>
      </c>
      <c r="JL191" s="2582">
        <f>+JA191/IV191</f>
        <v/>
      </c>
      <c r="JM191" s="2582">
        <f>+JB191/IV191</f>
        <v/>
      </c>
      <c r="JN191" s="2582">
        <f>+JC191/IV191</f>
        <v/>
      </c>
      <c r="JO191" s="2583">
        <f>+JD191/IV191</f>
        <v/>
      </c>
      <c r="JQ191" s="343" t="inlineStr">
        <is>
          <t>MEDICARE B</t>
        </is>
      </c>
      <c r="JR191" s="344">
        <f>+JS191/JS196</f>
        <v/>
      </c>
      <c r="JS191" s="345">
        <f>SUM(JT191:KA191)</f>
        <v/>
      </c>
      <c r="JT191" s="346" t="n"/>
      <c r="JU191" s="346" t="n"/>
      <c r="JV191" s="346" t="n"/>
      <c r="JW191" s="346" t="n"/>
      <c r="JX191" s="346" t="n"/>
      <c r="JY191" s="346" t="n"/>
      <c r="JZ191" s="346" t="n"/>
      <c r="KA191" s="347" t="n"/>
      <c r="KB191" s="324" t="n"/>
      <c r="KC191" s="343">
        <f>+$A191</f>
        <v/>
      </c>
      <c r="KD191" s="339">
        <f>SUM(KE191:KL191)</f>
        <v/>
      </c>
      <c r="KE191" s="1269">
        <f>+JT191/JS191</f>
        <v/>
      </c>
      <c r="KF191" s="2582">
        <f>+JU191/JS191</f>
        <v/>
      </c>
      <c r="KG191" s="2582">
        <f>+JV191/JS191</f>
        <v/>
      </c>
      <c r="KH191" s="2582">
        <f>+JW191/JS191</f>
        <v/>
      </c>
      <c r="KI191" s="2582">
        <f>+JX191/JS191</f>
        <v/>
      </c>
      <c r="KJ191" s="2582">
        <f>+JY191/JS191</f>
        <v/>
      </c>
      <c r="KK191" s="2582">
        <f>+JZ191/JS191</f>
        <v/>
      </c>
      <c r="KL191" s="2583">
        <f>+KA191/JS191</f>
        <v/>
      </c>
    </row>
    <row r="192">
      <c r="A192" s="343" t="inlineStr">
        <is>
          <t>OTHER GOVT</t>
        </is>
      </c>
      <c r="B192" s="344">
        <f>+C192/C196</f>
        <v/>
      </c>
      <c r="C192" s="345">
        <f>SUM(D192:K192)</f>
        <v/>
      </c>
      <c r="D192" s="346">
        <f>AA192+AX192+BU192+CR192+DO192+EL192+FI192+GF192+HC192+HZ192+IW192+JT192</f>
        <v/>
      </c>
      <c r="E192" s="346">
        <f>AB192+AY192+BV192+CS192+DP192+EM192+FJ192+GG192+HD192+IA192+IX192+JU192</f>
        <v/>
      </c>
      <c r="F192" s="346">
        <f>AC192+AZ192+BW192+CT192+DQ192+EN192+FK192+GH192+HE192+IB192+IY192+JV192</f>
        <v/>
      </c>
      <c r="G192" s="346">
        <f>AD192+BA192+BX192+CU192+DR192+EO192+FL192+GI192+HF192+IC192+IZ192+JW192</f>
        <v/>
      </c>
      <c r="H192" s="346">
        <f>AE192+BB192+BY192+CV192+DS192+EP192+FM192+GJ192+HG192+ID192+JA192+JX192</f>
        <v/>
      </c>
      <c r="I192" s="346">
        <f>AF192+BC192+BZ192+CW192+DT192+EQ192+FN192+GK192+HH192+IE192+JB192+JY192</f>
        <v/>
      </c>
      <c r="J192" s="346">
        <f>AG192+BD192+CA192+CX192+DU192+ER192+FO192+GL192+HI192+IF192+JC192+JZ192</f>
        <v/>
      </c>
      <c r="K192" s="347">
        <f>AH192+BE192+CB192+CY192+DV192+ES192+FP192+GM192+HJ192+IG192+JD192+KA192</f>
        <v/>
      </c>
      <c r="L192" s="324" t="n"/>
      <c r="M192" s="343">
        <f>+$A192</f>
        <v/>
      </c>
      <c r="N192" s="339">
        <f>SUM(O192:V192)</f>
        <v/>
      </c>
      <c r="O192" s="1269">
        <f>+D192/$C192</f>
        <v/>
      </c>
      <c r="P192" s="2582">
        <f>+E192/$C192</f>
        <v/>
      </c>
      <c r="Q192" s="2582">
        <f>+F192/$C192</f>
        <v/>
      </c>
      <c r="R192" s="2582">
        <f>+G192/$C192</f>
        <v/>
      </c>
      <c r="S192" s="2582">
        <f>+H192/$C192</f>
        <v/>
      </c>
      <c r="T192" s="2582">
        <f>+I192/$C192</f>
        <v/>
      </c>
      <c r="U192" s="2582">
        <f>+J192/$C192</f>
        <v/>
      </c>
      <c r="V192" s="2583">
        <f>+K192/$C192</f>
        <v/>
      </c>
      <c r="X192" s="343" t="inlineStr">
        <is>
          <t>OTHER GOVT</t>
        </is>
      </c>
      <c r="Y192" s="344">
        <f>+Z192/Z196</f>
        <v/>
      </c>
      <c r="Z192" s="345">
        <f>SUM(AA192:AH192)</f>
        <v/>
      </c>
      <c r="AA192" s="346" t="n"/>
      <c r="AB192" s="346" t="n"/>
      <c r="AC192" s="346" t="n"/>
      <c r="AD192" s="346" t="n"/>
      <c r="AE192" s="346" t="n"/>
      <c r="AF192" s="346" t="n"/>
      <c r="AG192" s="346" t="n"/>
      <c r="AH192" s="347" t="n"/>
      <c r="AI192" s="324" t="n"/>
      <c r="AJ192" s="343">
        <f>+$A192</f>
        <v/>
      </c>
      <c r="AK192" s="339">
        <f>SUM(AL192:AS192)</f>
        <v/>
      </c>
      <c r="AL192" s="1269">
        <f>+AA192/Z192</f>
        <v/>
      </c>
      <c r="AM192" s="2582">
        <f>+AB192/Z192</f>
        <v/>
      </c>
      <c r="AN192" s="2582">
        <f>+AC192/Z192</f>
        <v/>
      </c>
      <c r="AO192" s="2582">
        <f>+AD192/Z192</f>
        <v/>
      </c>
      <c r="AP192" s="2582">
        <f>+AE192/Z192</f>
        <v/>
      </c>
      <c r="AQ192" s="2582">
        <f>+AF192/Z192</f>
        <v/>
      </c>
      <c r="AR192" s="2582">
        <f>+AG192/Z192</f>
        <v/>
      </c>
      <c r="AS192" s="2583">
        <f>+AH192/Z192</f>
        <v/>
      </c>
      <c r="AU192" s="343" t="inlineStr">
        <is>
          <t>OTHER GOVT</t>
        </is>
      </c>
      <c r="AV192" s="344">
        <f>+AW192/AW196</f>
        <v/>
      </c>
      <c r="AW192" s="345">
        <f>SUM(AX192:BE192)</f>
        <v/>
      </c>
      <c r="AX192" s="346" t="n"/>
      <c r="AY192" s="346" t="n"/>
      <c r="AZ192" s="346" t="n"/>
      <c r="BA192" s="346" t="n"/>
      <c r="BB192" s="346" t="n"/>
      <c r="BC192" s="346" t="n"/>
      <c r="BD192" s="346" t="n"/>
      <c r="BE192" s="347" t="n"/>
      <c r="BF192" s="324" t="n"/>
      <c r="BG192" s="343">
        <f>+$A192</f>
        <v/>
      </c>
      <c r="BH192" s="339">
        <f>SUM(BI192:BP192)</f>
        <v/>
      </c>
      <c r="BI192" s="1269">
        <f>+AX192/AW192</f>
        <v/>
      </c>
      <c r="BJ192" s="2582">
        <f>+AY192/AW192</f>
        <v/>
      </c>
      <c r="BK192" s="2582">
        <f>+AZ192/AW192</f>
        <v/>
      </c>
      <c r="BL192" s="2582">
        <f>+BA192/AW192</f>
        <v/>
      </c>
      <c r="BM192" s="2582">
        <f>+BB192/AW192</f>
        <v/>
      </c>
      <c r="BN192" s="2582">
        <f>+BC192/AW192</f>
        <v/>
      </c>
      <c r="BO192" s="2582">
        <f>+BD192/AW192</f>
        <v/>
      </c>
      <c r="BP192" s="2583">
        <f>+BE192/AW192</f>
        <v/>
      </c>
      <c r="BR192" s="343" t="inlineStr">
        <is>
          <t>OTHER GOVT</t>
        </is>
      </c>
      <c r="BS192" s="344">
        <f>+BT192/BT196</f>
        <v/>
      </c>
      <c r="BT192" s="345">
        <f>SUM(BU192:CB192)</f>
        <v/>
      </c>
      <c r="BU192" s="346" t="n"/>
      <c r="BV192" s="346" t="n"/>
      <c r="BW192" s="346" t="n"/>
      <c r="BX192" s="346" t="n"/>
      <c r="BY192" s="346" t="n"/>
      <c r="BZ192" s="346" t="n"/>
      <c r="CA192" s="346" t="n"/>
      <c r="CB192" s="347" t="n"/>
      <c r="CC192" s="324" t="n"/>
      <c r="CD192" s="343">
        <f>+$A192</f>
        <v/>
      </c>
      <c r="CE192" s="339">
        <f>SUM(CF192:CM192)</f>
        <v/>
      </c>
      <c r="CF192" s="1269">
        <f>+BU192/BT192</f>
        <v/>
      </c>
      <c r="CG192" s="2582">
        <f>+BV192/BT192</f>
        <v/>
      </c>
      <c r="CH192" s="2582">
        <f>+BW192/BT192</f>
        <v/>
      </c>
      <c r="CI192" s="2582">
        <f>+BX192/BT192</f>
        <v/>
      </c>
      <c r="CJ192" s="2582">
        <f>+BY192/BT192</f>
        <v/>
      </c>
      <c r="CK192" s="2582">
        <f>+BZ192/BT192</f>
        <v/>
      </c>
      <c r="CL192" s="2582">
        <f>+CA192/BT192</f>
        <v/>
      </c>
      <c r="CM192" s="2583">
        <f>+CB192/BT192</f>
        <v/>
      </c>
      <c r="CO192" s="343" t="inlineStr">
        <is>
          <t>OTHER GOVT</t>
        </is>
      </c>
      <c r="CP192" s="344">
        <f>+CQ192/CQ196</f>
        <v/>
      </c>
      <c r="CQ192" s="345">
        <f>SUM(CR192:CY192)</f>
        <v/>
      </c>
      <c r="CR192" s="346" t="n"/>
      <c r="CS192" s="346" t="n"/>
      <c r="CT192" s="346" t="n"/>
      <c r="CU192" s="346" t="n"/>
      <c r="CV192" s="346" t="n"/>
      <c r="CW192" s="346" t="n"/>
      <c r="CX192" s="346" t="n"/>
      <c r="CY192" s="347" t="n"/>
      <c r="CZ192" s="324" t="n"/>
      <c r="DA192" s="343">
        <f>+$A192</f>
        <v/>
      </c>
      <c r="DB192" s="339">
        <f>SUM(DC192:DJ192)</f>
        <v/>
      </c>
      <c r="DC192" s="1269">
        <f>+CR192/CQ192</f>
        <v/>
      </c>
      <c r="DD192" s="2582">
        <f>+CS192/CQ192</f>
        <v/>
      </c>
      <c r="DE192" s="2582">
        <f>+CT192/CQ192</f>
        <v/>
      </c>
      <c r="DF192" s="2582">
        <f>+CU192/CQ192</f>
        <v/>
      </c>
      <c r="DG192" s="2582">
        <f>+CV192/CQ192</f>
        <v/>
      </c>
      <c r="DH192" s="2582">
        <f>+CW192/CQ192</f>
        <v/>
      </c>
      <c r="DI192" s="2582">
        <f>+CX192/CQ192</f>
        <v/>
      </c>
      <c r="DJ192" s="2583">
        <f>+CY192/CQ192</f>
        <v/>
      </c>
      <c r="DL192" s="343" t="inlineStr">
        <is>
          <t>OTHER GOVT</t>
        </is>
      </c>
      <c r="DM192" s="344">
        <f>+DN192/DN196</f>
        <v/>
      </c>
      <c r="DN192" s="345">
        <f>SUM(DO192:DV192)</f>
        <v/>
      </c>
      <c r="DO192" s="346" t="n"/>
      <c r="DP192" s="346" t="n"/>
      <c r="DQ192" s="346" t="n"/>
      <c r="DR192" s="346" t="n"/>
      <c r="DS192" s="346" t="n"/>
      <c r="DT192" s="346" t="n"/>
      <c r="DU192" s="346" t="n"/>
      <c r="DV192" s="347" t="n"/>
      <c r="DW192" s="324" t="n"/>
      <c r="DX192" s="343">
        <f>+$A192</f>
        <v/>
      </c>
      <c r="DY192" s="339">
        <f>SUM(DZ192:EG192)</f>
        <v/>
      </c>
      <c r="DZ192" s="1269">
        <f>+DO192/DN192</f>
        <v/>
      </c>
      <c r="EA192" s="2582">
        <f>+DP192/DN192</f>
        <v/>
      </c>
      <c r="EB192" s="2582">
        <f>+DQ192/DN192</f>
        <v/>
      </c>
      <c r="EC192" s="2582">
        <f>+DR192/DN192</f>
        <v/>
      </c>
      <c r="ED192" s="2582">
        <f>+DS192/DN192</f>
        <v/>
      </c>
      <c r="EE192" s="2582">
        <f>+DT192/DN192</f>
        <v/>
      </c>
      <c r="EF192" s="2582">
        <f>+DU192/DN192</f>
        <v/>
      </c>
      <c r="EG192" s="2583">
        <f>+DV192/DN192</f>
        <v/>
      </c>
      <c r="EI192" s="343" t="inlineStr">
        <is>
          <t>OTHER GOVT</t>
        </is>
      </c>
      <c r="EJ192" s="344">
        <f>+EK192/EK196</f>
        <v/>
      </c>
      <c r="EK192" s="345">
        <f>SUM(EL192:ES192)</f>
        <v/>
      </c>
      <c r="EL192" s="346" t="n"/>
      <c r="EM192" s="346" t="n"/>
      <c r="EN192" s="346" t="n"/>
      <c r="EO192" s="346" t="n"/>
      <c r="EP192" s="346" t="n"/>
      <c r="EQ192" s="346" t="n"/>
      <c r="ER192" s="346" t="n"/>
      <c r="ES192" s="347" t="n"/>
      <c r="ET192" s="324" t="n"/>
      <c r="EU192" s="343">
        <f>+$A192</f>
        <v/>
      </c>
      <c r="EV192" s="339">
        <f>SUM(EW192:FD192)</f>
        <v/>
      </c>
      <c r="EW192" s="1269">
        <f>+EL192/EK192</f>
        <v/>
      </c>
      <c r="EX192" s="2582">
        <f>+EM192/EK192</f>
        <v/>
      </c>
      <c r="EY192" s="2582">
        <f>+EN192/EK192</f>
        <v/>
      </c>
      <c r="EZ192" s="2582">
        <f>+EO192/EK192</f>
        <v/>
      </c>
      <c r="FA192" s="2582">
        <f>+EP192/EK192</f>
        <v/>
      </c>
      <c r="FB192" s="2582">
        <f>+EQ192/EK192</f>
        <v/>
      </c>
      <c r="FC192" s="2582">
        <f>+ER192/EK192</f>
        <v/>
      </c>
      <c r="FD192" s="2583">
        <f>+ES192/EK192</f>
        <v/>
      </c>
      <c r="FF192" s="343" t="inlineStr">
        <is>
          <t>OTHER GOVT</t>
        </is>
      </c>
      <c r="FG192" s="344">
        <f>+FH192/FH196</f>
        <v/>
      </c>
      <c r="FH192" s="345">
        <f>SUM(FI192:FP192)</f>
        <v/>
      </c>
      <c r="FI192" s="346" t="n"/>
      <c r="FJ192" s="346" t="n"/>
      <c r="FK192" s="346" t="n"/>
      <c r="FL192" s="346" t="n"/>
      <c r="FM192" s="346" t="n"/>
      <c r="FN192" s="346" t="n"/>
      <c r="FO192" s="346" t="n"/>
      <c r="FP192" s="347" t="n"/>
      <c r="FQ192" s="324" t="n"/>
      <c r="FR192" s="343">
        <f>+$A192</f>
        <v/>
      </c>
      <c r="FS192" s="339">
        <f>SUM(FT192:GA192)</f>
        <v/>
      </c>
      <c r="FT192" s="1269">
        <f>+FI192/FH192</f>
        <v/>
      </c>
      <c r="FU192" s="2582">
        <f>+FJ192/FH192</f>
        <v/>
      </c>
      <c r="FV192" s="2582">
        <f>+FK192/FH192</f>
        <v/>
      </c>
      <c r="FW192" s="2582">
        <f>+FL192/FH192</f>
        <v/>
      </c>
      <c r="FX192" s="2582">
        <f>+FM192/FH192</f>
        <v/>
      </c>
      <c r="FY192" s="2582">
        <f>+FN192/FH192</f>
        <v/>
      </c>
      <c r="FZ192" s="2582">
        <f>+FO192/FH192</f>
        <v/>
      </c>
      <c r="GA192" s="2583">
        <f>+FP192/FH192</f>
        <v/>
      </c>
      <c r="GC192" s="343" t="inlineStr">
        <is>
          <t>OTHER GOVT</t>
        </is>
      </c>
      <c r="GD192" s="344">
        <f>+GE192/GE196</f>
        <v/>
      </c>
      <c r="GE192" s="345">
        <f>SUM(GF192:GM192)</f>
        <v/>
      </c>
      <c r="GF192" s="346" t="n"/>
      <c r="GG192" s="346" t="n"/>
      <c r="GH192" s="346" t="n"/>
      <c r="GI192" s="346" t="n"/>
      <c r="GJ192" s="346" t="n"/>
      <c r="GK192" s="346" t="n"/>
      <c r="GL192" s="346" t="n"/>
      <c r="GM192" s="347" t="n"/>
      <c r="GN192" s="324" t="n"/>
      <c r="GO192" s="343">
        <f>+$A192</f>
        <v/>
      </c>
      <c r="GP192" s="339">
        <f>SUM(GQ192:GX192)</f>
        <v/>
      </c>
      <c r="GQ192" s="1269">
        <f>+GF192/GE192</f>
        <v/>
      </c>
      <c r="GR192" s="2582">
        <f>+GG192/GE192</f>
        <v/>
      </c>
      <c r="GS192" s="2582">
        <f>+GH192/GE192</f>
        <v/>
      </c>
      <c r="GT192" s="2582">
        <f>+GI192/GE192</f>
        <v/>
      </c>
      <c r="GU192" s="2582">
        <f>+GJ192/GE192</f>
        <v/>
      </c>
      <c r="GV192" s="2582">
        <f>+GK192/GE192</f>
        <v/>
      </c>
      <c r="GW192" s="2582">
        <f>+GL192/GE192</f>
        <v/>
      </c>
      <c r="GX192" s="2583">
        <f>+GM192/GE192</f>
        <v/>
      </c>
      <c r="GZ192" s="343" t="inlineStr">
        <is>
          <t>OTHER GOVT</t>
        </is>
      </c>
      <c r="HA192" s="344">
        <f>+HB192/HB196</f>
        <v/>
      </c>
      <c r="HB192" s="345">
        <f>SUM(HC192:HJ192)</f>
        <v/>
      </c>
      <c r="HC192" s="346" t="n"/>
      <c r="HD192" s="346" t="n"/>
      <c r="HE192" s="346" t="n"/>
      <c r="HF192" s="346" t="n"/>
      <c r="HG192" s="346" t="n"/>
      <c r="HH192" s="346" t="n"/>
      <c r="HI192" s="346" t="n"/>
      <c r="HJ192" s="347" t="n"/>
      <c r="HK192" s="324" t="n"/>
      <c r="HL192" s="343">
        <f>+$A192</f>
        <v/>
      </c>
      <c r="HM192" s="339">
        <f>SUM(HN192:HU192)</f>
        <v/>
      </c>
      <c r="HN192" s="1269">
        <f>+HC192/HB192</f>
        <v/>
      </c>
      <c r="HO192" s="2582">
        <f>+HD192/HB192</f>
        <v/>
      </c>
      <c r="HP192" s="2582">
        <f>+HE192/HB192</f>
        <v/>
      </c>
      <c r="HQ192" s="2582">
        <f>+HF192/HB192</f>
        <v/>
      </c>
      <c r="HR192" s="2582">
        <f>+HG192/HB192</f>
        <v/>
      </c>
      <c r="HS192" s="2582">
        <f>+HH192/HB192</f>
        <v/>
      </c>
      <c r="HT192" s="2582">
        <f>+HI192/HB192</f>
        <v/>
      </c>
      <c r="HU192" s="2583">
        <f>+HJ192/HB192</f>
        <v/>
      </c>
      <c r="HW192" s="343" t="inlineStr">
        <is>
          <t>OTHER GOVT</t>
        </is>
      </c>
      <c r="HX192" s="344">
        <f>+HY192/HY196</f>
        <v/>
      </c>
      <c r="HY192" s="345">
        <f>SUM(HZ192:IG192)</f>
        <v/>
      </c>
      <c r="HZ192" s="346" t="n"/>
      <c r="IA192" s="346" t="n"/>
      <c r="IB192" s="346" t="n"/>
      <c r="IC192" s="346" t="n"/>
      <c r="ID192" s="346" t="n"/>
      <c r="IE192" s="346" t="n"/>
      <c r="IF192" s="346" t="n"/>
      <c r="IG192" s="347" t="n"/>
      <c r="IH192" s="324" t="n"/>
      <c r="II192" s="343">
        <f>+$A192</f>
        <v/>
      </c>
      <c r="IJ192" s="339">
        <f>SUM(IK192:IR192)</f>
        <v/>
      </c>
      <c r="IK192" s="1269">
        <f>+HZ192/HY192</f>
        <v/>
      </c>
      <c r="IL192" s="2582">
        <f>+IA192/HY192</f>
        <v/>
      </c>
      <c r="IM192" s="2582">
        <f>+IB192/HY192</f>
        <v/>
      </c>
      <c r="IN192" s="2582">
        <f>+IC192/HY192</f>
        <v/>
      </c>
      <c r="IO192" s="2582">
        <f>+ID192/HY192</f>
        <v/>
      </c>
      <c r="IP192" s="2582">
        <f>+IE192/HY192</f>
        <v/>
      </c>
      <c r="IQ192" s="2582">
        <f>+IF192/HY192</f>
        <v/>
      </c>
      <c r="IR192" s="2583">
        <f>+IG192/HY192</f>
        <v/>
      </c>
      <c r="IT192" s="343" t="inlineStr">
        <is>
          <t>OTHER GOVT</t>
        </is>
      </c>
      <c r="IU192" s="344">
        <f>+IV192/IV196</f>
        <v/>
      </c>
      <c r="IV192" s="345">
        <f>SUM(IW192:JD192)</f>
        <v/>
      </c>
      <c r="IW192" s="346" t="n"/>
      <c r="IX192" s="346" t="n"/>
      <c r="IY192" s="346" t="n"/>
      <c r="IZ192" s="346" t="n"/>
      <c r="JA192" s="346" t="n"/>
      <c r="JB192" s="346" t="n"/>
      <c r="JC192" s="346" t="n"/>
      <c r="JD192" s="347" t="n"/>
      <c r="JE192" s="324" t="n"/>
      <c r="JF192" s="343">
        <f>+$A192</f>
        <v/>
      </c>
      <c r="JG192" s="339">
        <f>SUM(JH192:JO192)</f>
        <v/>
      </c>
      <c r="JH192" s="1269">
        <f>+IW192/IV192</f>
        <v/>
      </c>
      <c r="JI192" s="2582">
        <f>+IX192/IV192</f>
        <v/>
      </c>
      <c r="JJ192" s="2582">
        <f>+IY192/IV192</f>
        <v/>
      </c>
      <c r="JK192" s="2582">
        <f>+IZ192/IV192</f>
        <v/>
      </c>
      <c r="JL192" s="2582">
        <f>+JA192/IV192</f>
        <v/>
      </c>
      <c r="JM192" s="2582">
        <f>+JB192/IV192</f>
        <v/>
      </c>
      <c r="JN192" s="2582">
        <f>+JC192/IV192</f>
        <v/>
      </c>
      <c r="JO192" s="2583">
        <f>+JD192/IV192</f>
        <v/>
      </c>
      <c r="JQ192" s="343" t="inlineStr">
        <is>
          <t>OTHER GOVT</t>
        </is>
      </c>
      <c r="JR192" s="344">
        <f>+JS192/JS196</f>
        <v/>
      </c>
      <c r="JS192" s="345">
        <f>SUM(JT192:KA192)</f>
        <v/>
      </c>
      <c r="JT192" s="346" t="n"/>
      <c r="JU192" s="346" t="n"/>
      <c r="JV192" s="346" t="n"/>
      <c r="JW192" s="346" t="n"/>
      <c r="JX192" s="346" t="n"/>
      <c r="JY192" s="346" t="n"/>
      <c r="JZ192" s="346" t="n"/>
      <c r="KA192" s="347" t="n"/>
      <c r="KB192" s="324" t="n"/>
      <c r="KC192" s="343">
        <f>+$A192</f>
        <v/>
      </c>
      <c r="KD192" s="339">
        <f>SUM(KE192:KL192)</f>
        <v/>
      </c>
      <c r="KE192" s="1269">
        <f>+JT192/JS192</f>
        <v/>
      </c>
      <c r="KF192" s="2582">
        <f>+JU192/JS192</f>
        <v/>
      </c>
      <c r="KG192" s="2582">
        <f>+JV192/JS192</f>
        <v/>
      </c>
      <c r="KH192" s="2582">
        <f>+JW192/JS192</f>
        <v/>
      </c>
      <c r="KI192" s="2582">
        <f>+JX192/JS192</f>
        <v/>
      </c>
      <c r="KJ192" s="2582">
        <f>+JY192/JS192</f>
        <v/>
      </c>
      <c r="KK192" s="2582">
        <f>+JZ192/JS192</f>
        <v/>
      </c>
      <c r="KL192" s="2583">
        <f>+KA192/JS192</f>
        <v/>
      </c>
    </row>
    <row r="193">
      <c r="A193" s="343" t="inlineStr">
        <is>
          <t>OTHER INELIG</t>
        </is>
      </c>
      <c r="B193" s="344">
        <f>+C193/C196</f>
        <v/>
      </c>
      <c r="C193" s="345">
        <f>SUM(D193:K193)</f>
        <v/>
      </c>
      <c r="D193" s="346">
        <f>AA193+AX193+BU193+CR193+DO193+EL193+FI193+GF193+HC193+HZ193+IW193+JT193</f>
        <v/>
      </c>
      <c r="E193" s="346">
        <f>AB193+AY193+BV193+CS193+DP193+EM193+FJ193+GG193+HD193+IA193+IX193+JU193</f>
        <v/>
      </c>
      <c r="F193" s="346">
        <f>AC193+AZ193+BW193+CT193+DQ193+EN193+FK193+GH193+HE193+IB193+IY193+JV193</f>
        <v/>
      </c>
      <c r="G193" s="346">
        <f>AD193+BA193+BX193+CU193+DR193+EO193+FL193+GI193+HF193+IC193+IZ193+JW193</f>
        <v/>
      </c>
      <c r="H193" s="346">
        <f>AE193+BB193+BY193+CV193+DS193+EP193+FM193+GJ193+HG193+ID193+JA193+JX193</f>
        <v/>
      </c>
      <c r="I193" s="346">
        <f>AF193+BC193+BZ193+CW193+DT193+EQ193+FN193+GK193+HH193+IE193+JB193+JY193</f>
        <v/>
      </c>
      <c r="J193" s="346">
        <f>AG193+BD193+CA193+CX193+DU193+ER193+FO193+GL193+HI193+IF193+JC193+JZ193</f>
        <v/>
      </c>
      <c r="K193" s="347">
        <f>AH193+BE193+CB193+CY193+DV193+ES193+FP193+GM193+HJ193+IG193+JD193+KA193</f>
        <v/>
      </c>
      <c r="L193" s="324" t="n"/>
      <c r="M193" s="343">
        <f>+$A193</f>
        <v/>
      </c>
      <c r="N193" s="339">
        <f>SUM(O193:V193)</f>
        <v/>
      </c>
      <c r="O193" s="1269">
        <f>+D193/$C193</f>
        <v/>
      </c>
      <c r="P193" s="2582">
        <f>+E193/$C193</f>
        <v/>
      </c>
      <c r="Q193" s="2582">
        <f>+F193/$C193</f>
        <v/>
      </c>
      <c r="R193" s="2582">
        <f>+G193/$C193</f>
        <v/>
      </c>
      <c r="S193" s="2582">
        <f>+H193/$C193</f>
        <v/>
      </c>
      <c r="T193" s="2582">
        <f>+I193/$C193</f>
        <v/>
      </c>
      <c r="U193" s="2582">
        <f>+J193/$C193</f>
        <v/>
      </c>
      <c r="V193" s="2583">
        <f>+K193/$C193</f>
        <v/>
      </c>
      <c r="X193" s="343" t="inlineStr">
        <is>
          <t>OTHER INELIG</t>
        </is>
      </c>
      <c r="Y193" s="344">
        <f>+Z193/Z196</f>
        <v/>
      </c>
      <c r="Z193" s="345">
        <f>SUM(AA193:AH193)</f>
        <v/>
      </c>
      <c r="AA193" s="346" t="n"/>
      <c r="AB193" s="346" t="n"/>
      <c r="AC193" s="346" t="n"/>
      <c r="AD193" s="346" t="n"/>
      <c r="AE193" s="346" t="n"/>
      <c r="AF193" s="346" t="n"/>
      <c r="AG193" s="346" t="n"/>
      <c r="AH193" s="347" t="n"/>
      <c r="AI193" s="324" t="n"/>
      <c r="AJ193" s="343">
        <f>+$A193</f>
        <v/>
      </c>
      <c r="AK193" s="339">
        <f>SUM(AL193:AS193)</f>
        <v/>
      </c>
      <c r="AL193" s="1269">
        <f>+AA193/Z193</f>
        <v/>
      </c>
      <c r="AM193" s="2582">
        <f>+AB193/Z193</f>
        <v/>
      </c>
      <c r="AN193" s="2582">
        <f>+AC193/Z193</f>
        <v/>
      </c>
      <c r="AO193" s="2582">
        <f>+AD193/Z193</f>
        <v/>
      </c>
      <c r="AP193" s="2582">
        <f>+AE193/Z193</f>
        <v/>
      </c>
      <c r="AQ193" s="2582">
        <f>+AF193/Z193</f>
        <v/>
      </c>
      <c r="AR193" s="2582">
        <f>+AG193/Z193</f>
        <v/>
      </c>
      <c r="AS193" s="2583">
        <f>+AH193/Z193</f>
        <v/>
      </c>
      <c r="AU193" s="343" t="inlineStr">
        <is>
          <t>OTHER INELIG</t>
        </is>
      </c>
      <c r="AV193" s="344">
        <f>+AW193/AW196</f>
        <v/>
      </c>
      <c r="AW193" s="345">
        <f>SUM(AX193:BE193)</f>
        <v/>
      </c>
      <c r="AX193" s="346" t="n"/>
      <c r="AY193" s="346" t="n"/>
      <c r="AZ193" s="346" t="n"/>
      <c r="BA193" s="346" t="n"/>
      <c r="BB193" s="346" t="n"/>
      <c r="BC193" s="346" t="n"/>
      <c r="BD193" s="346" t="n"/>
      <c r="BE193" s="347" t="n"/>
      <c r="BF193" s="324" t="n"/>
      <c r="BG193" s="343">
        <f>+$A193</f>
        <v/>
      </c>
      <c r="BH193" s="339">
        <f>SUM(BI193:BP193)</f>
        <v/>
      </c>
      <c r="BI193" s="1269">
        <f>+AX193/AW193</f>
        <v/>
      </c>
      <c r="BJ193" s="2582">
        <f>+AY193/AW193</f>
        <v/>
      </c>
      <c r="BK193" s="2582">
        <f>+AZ193/AW193</f>
        <v/>
      </c>
      <c r="BL193" s="2582">
        <f>+BA193/AW193</f>
        <v/>
      </c>
      <c r="BM193" s="2582">
        <f>+BB193/AW193</f>
        <v/>
      </c>
      <c r="BN193" s="2582">
        <f>+BC193/AW193</f>
        <v/>
      </c>
      <c r="BO193" s="2582">
        <f>+BD193/AW193</f>
        <v/>
      </c>
      <c r="BP193" s="2583">
        <f>+BE193/AW193</f>
        <v/>
      </c>
      <c r="BR193" s="343" t="inlineStr">
        <is>
          <t>OTHER INELIG</t>
        </is>
      </c>
      <c r="BS193" s="344">
        <f>+BT193/BT196</f>
        <v/>
      </c>
      <c r="BT193" s="345">
        <f>SUM(BU193:CB193)</f>
        <v/>
      </c>
      <c r="BU193" s="346" t="n"/>
      <c r="BV193" s="346" t="n"/>
      <c r="BW193" s="346" t="n"/>
      <c r="BX193" s="346" t="n"/>
      <c r="BY193" s="346" t="n"/>
      <c r="BZ193" s="346" t="n"/>
      <c r="CA193" s="346" t="n"/>
      <c r="CB193" s="347" t="n"/>
      <c r="CC193" s="324" t="n"/>
      <c r="CD193" s="343">
        <f>+$A193</f>
        <v/>
      </c>
      <c r="CE193" s="339">
        <f>SUM(CF193:CM193)</f>
        <v/>
      </c>
      <c r="CF193" s="1269">
        <f>+BU193/BT193</f>
        <v/>
      </c>
      <c r="CG193" s="2582">
        <f>+BV193/BT193</f>
        <v/>
      </c>
      <c r="CH193" s="2582">
        <f>+BW193/BT193</f>
        <v/>
      </c>
      <c r="CI193" s="2582">
        <f>+BX193/BT193</f>
        <v/>
      </c>
      <c r="CJ193" s="2582">
        <f>+BY193/BT193</f>
        <v/>
      </c>
      <c r="CK193" s="2582">
        <f>+BZ193/BT193</f>
        <v/>
      </c>
      <c r="CL193" s="2582">
        <f>+CA193/BT193</f>
        <v/>
      </c>
      <c r="CM193" s="2583">
        <f>+CB193/BT193</f>
        <v/>
      </c>
      <c r="CO193" s="343" t="inlineStr">
        <is>
          <t>OTHER INELIG</t>
        </is>
      </c>
      <c r="CP193" s="344">
        <f>+CQ193/CQ196</f>
        <v/>
      </c>
      <c r="CQ193" s="345">
        <f>SUM(CR193:CY193)</f>
        <v/>
      </c>
      <c r="CR193" s="346" t="n"/>
      <c r="CS193" s="346" t="n"/>
      <c r="CT193" s="346" t="n"/>
      <c r="CU193" s="346" t="n"/>
      <c r="CV193" s="346" t="n"/>
      <c r="CW193" s="346" t="n"/>
      <c r="CX193" s="346" t="n"/>
      <c r="CY193" s="347" t="n"/>
      <c r="CZ193" s="324" t="n"/>
      <c r="DA193" s="343">
        <f>+$A193</f>
        <v/>
      </c>
      <c r="DB193" s="339">
        <f>SUM(DC193:DJ193)</f>
        <v/>
      </c>
      <c r="DC193" s="1269">
        <f>+CR193/CQ193</f>
        <v/>
      </c>
      <c r="DD193" s="2582">
        <f>+CS193/CQ193</f>
        <v/>
      </c>
      <c r="DE193" s="2582">
        <f>+CT193/CQ193</f>
        <v/>
      </c>
      <c r="DF193" s="2582">
        <f>+CU193/CQ193</f>
        <v/>
      </c>
      <c r="DG193" s="2582">
        <f>+CV193/CQ193</f>
        <v/>
      </c>
      <c r="DH193" s="2582">
        <f>+CW193/CQ193</f>
        <v/>
      </c>
      <c r="DI193" s="2582">
        <f>+CX193/CQ193</f>
        <v/>
      </c>
      <c r="DJ193" s="2583">
        <f>+CY193/CQ193</f>
        <v/>
      </c>
      <c r="DL193" s="343" t="inlineStr">
        <is>
          <t>OTHER INELIG</t>
        </is>
      </c>
      <c r="DM193" s="344">
        <f>+DN193/DN196</f>
        <v/>
      </c>
      <c r="DN193" s="345">
        <f>SUM(DO193:DV193)</f>
        <v/>
      </c>
      <c r="DO193" s="346" t="n"/>
      <c r="DP193" s="346" t="n"/>
      <c r="DQ193" s="346" t="n"/>
      <c r="DR193" s="346" t="n"/>
      <c r="DS193" s="346" t="n"/>
      <c r="DT193" s="346" t="n"/>
      <c r="DU193" s="346" t="n"/>
      <c r="DV193" s="347" t="n"/>
      <c r="DW193" s="324" t="n"/>
      <c r="DX193" s="343">
        <f>+$A193</f>
        <v/>
      </c>
      <c r="DY193" s="339">
        <f>SUM(DZ193:EG193)</f>
        <v/>
      </c>
      <c r="DZ193" s="1269">
        <f>+DO193/DN193</f>
        <v/>
      </c>
      <c r="EA193" s="2582">
        <f>+DP193/DN193</f>
        <v/>
      </c>
      <c r="EB193" s="2582">
        <f>+DQ193/DN193</f>
        <v/>
      </c>
      <c r="EC193" s="2582">
        <f>+DR193/DN193</f>
        <v/>
      </c>
      <c r="ED193" s="2582">
        <f>+DS193/DN193</f>
        <v/>
      </c>
      <c r="EE193" s="2582">
        <f>+DT193/DN193</f>
        <v/>
      </c>
      <c r="EF193" s="2582">
        <f>+DU193/DN193</f>
        <v/>
      </c>
      <c r="EG193" s="2583">
        <f>+DV193/DN193</f>
        <v/>
      </c>
      <c r="EI193" s="343" t="inlineStr">
        <is>
          <t>OTHER INELIG</t>
        </is>
      </c>
      <c r="EJ193" s="344">
        <f>+EK193/EK196</f>
        <v/>
      </c>
      <c r="EK193" s="345">
        <f>SUM(EL193:ES193)</f>
        <v/>
      </c>
      <c r="EL193" s="346" t="n"/>
      <c r="EM193" s="346" t="n"/>
      <c r="EN193" s="346" t="n"/>
      <c r="EO193" s="346" t="n"/>
      <c r="EP193" s="346" t="n"/>
      <c r="EQ193" s="346" t="n"/>
      <c r="ER193" s="346" t="n"/>
      <c r="ES193" s="347" t="n"/>
      <c r="ET193" s="324" t="n"/>
      <c r="EU193" s="343">
        <f>+$A193</f>
        <v/>
      </c>
      <c r="EV193" s="339">
        <f>SUM(EW193:FD193)</f>
        <v/>
      </c>
      <c r="EW193" s="1269">
        <f>+EL193/EK193</f>
        <v/>
      </c>
      <c r="EX193" s="2582">
        <f>+EM193/EK193</f>
        <v/>
      </c>
      <c r="EY193" s="2582">
        <f>+EN193/EK193</f>
        <v/>
      </c>
      <c r="EZ193" s="2582">
        <f>+EO193/EK193</f>
        <v/>
      </c>
      <c r="FA193" s="2582">
        <f>+EP193/EK193</f>
        <v/>
      </c>
      <c r="FB193" s="2582">
        <f>+EQ193/EK193</f>
        <v/>
      </c>
      <c r="FC193" s="2582">
        <f>+ER193/EK193</f>
        <v/>
      </c>
      <c r="FD193" s="2583">
        <f>+ES193/EK193</f>
        <v/>
      </c>
      <c r="FF193" s="343" t="inlineStr">
        <is>
          <t>OTHER INELIG</t>
        </is>
      </c>
      <c r="FG193" s="344">
        <f>+FH193/FH196</f>
        <v/>
      </c>
      <c r="FH193" s="345">
        <f>SUM(FI193:FP193)</f>
        <v/>
      </c>
      <c r="FI193" s="346" t="n"/>
      <c r="FJ193" s="346" t="n"/>
      <c r="FK193" s="346" t="n"/>
      <c r="FL193" s="346" t="n"/>
      <c r="FM193" s="346" t="n"/>
      <c r="FN193" s="346" t="n"/>
      <c r="FO193" s="346" t="n"/>
      <c r="FP193" s="347" t="n"/>
      <c r="FQ193" s="324" t="n"/>
      <c r="FR193" s="343">
        <f>+$A193</f>
        <v/>
      </c>
      <c r="FS193" s="339">
        <f>SUM(FT193:GA193)</f>
        <v/>
      </c>
      <c r="FT193" s="1269">
        <f>+FI193/FH193</f>
        <v/>
      </c>
      <c r="FU193" s="2582">
        <f>+FJ193/FH193</f>
        <v/>
      </c>
      <c r="FV193" s="2582">
        <f>+FK193/FH193</f>
        <v/>
      </c>
      <c r="FW193" s="2582">
        <f>+FL193/FH193</f>
        <v/>
      </c>
      <c r="FX193" s="2582">
        <f>+FM193/FH193</f>
        <v/>
      </c>
      <c r="FY193" s="2582">
        <f>+FN193/FH193</f>
        <v/>
      </c>
      <c r="FZ193" s="2582">
        <f>+FO193/FH193</f>
        <v/>
      </c>
      <c r="GA193" s="2583">
        <f>+FP193/FH193</f>
        <v/>
      </c>
      <c r="GC193" s="343" t="inlineStr">
        <is>
          <t>OTHER INELIG</t>
        </is>
      </c>
      <c r="GD193" s="344">
        <f>+GE193/GE196</f>
        <v/>
      </c>
      <c r="GE193" s="345">
        <f>SUM(GF193:GM193)</f>
        <v/>
      </c>
      <c r="GF193" s="346" t="n"/>
      <c r="GG193" s="346" t="n"/>
      <c r="GH193" s="346" t="n"/>
      <c r="GI193" s="346" t="n"/>
      <c r="GJ193" s="346" t="n"/>
      <c r="GK193" s="346" t="n"/>
      <c r="GL193" s="346" t="n"/>
      <c r="GM193" s="347" t="n"/>
      <c r="GN193" s="324" t="n"/>
      <c r="GO193" s="343">
        <f>+$A193</f>
        <v/>
      </c>
      <c r="GP193" s="339">
        <f>SUM(GQ193:GX193)</f>
        <v/>
      </c>
      <c r="GQ193" s="1269">
        <f>+GF193/GE193</f>
        <v/>
      </c>
      <c r="GR193" s="2582">
        <f>+GG193/GE193</f>
        <v/>
      </c>
      <c r="GS193" s="2582">
        <f>+GH193/GE193</f>
        <v/>
      </c>
      <c r="GT193" s="2582">
        <f>+GI193/GE193</f>
        <v/>
      </c>
      <c r="GU193" s="2582">
        <f>+GJ193/GE193</f>
        <v/>
      </c>
      <c r="GV193" s="2582">
        <f>+GK193/GE193</f>
        <v/>
      </c>
      <c r="GW193" s="2582">
        <f>+GL193/GE193</f>
        <v/>
      </c>
      <c r="GX193" s="2583">
        <f>+GM193/GE193</f>
        <v/>
      </c>
      <c r="GZ193" s="343" t="inlineStr">
        <is>
          <t>OTHER INELIG</t>
        </is>
      </c>
      <c r="HA193" s="344">
        <f>+HB193/HB196</f>
        <v/>
      </c>
      <c r="HB193" s="345">
        <f>SUM(HC193:HJ193)</f>
        <v/>
      </c>
      <c r="HC193" s="346" t="n"/>
      <c r="HD193" s="346" t="n"/>
      <c r="HE193" s="346" t="n"/>
      <c r="HF193" s="346" t="n"/>
      <c r="HG193" s="346" t="n"/>
      <c r="HH193" s="346" t="n"/>
      <c r="HI193" s="346" t="n"/>
      <c r="HJ193" s="347" t="n"/>
      <c r="HK193" s="324" t="n"/>
      <c r="HL193" s="343">
        <f>+$A193</f>
        <v/>
      </c>
      <c r="HM193" s="339">
        <f>SUM(HN193:HU193)</f>
        <v/>
      </c>
      <c r="HN193" s="1269">
        <f>+HC193/HB193</f>
        <v/>
      </c>
      <c r="HO193" s="2582">
        <f>+HD193/HB193</f>
        <v/>
      </c>
      <c r="HP193" s="2582">
        <f>+HE193/HB193</f>
        <v/>
      </c>
      <c r="HQ193" s="2582">
        <f>+HF193/HB193</f>
        <v/>
      </c>
      <c r="HR193" s="2582">
        <f>+HG193/HB193</f>
        <v/>
      </c>
      <c r="HS193" s="2582">
        <f>+HH193/HB193</f>
        <v/>
      </c>
      <c r="HT193" s="2582">
        <f>+HI193/HB193</f>
        <v/>
      </c>
      <c r="HU193" s="2583">
        <f>+HJ193/HB193</f>
        <v/>
      </c>
      <c r="HW193" s="343" t="inlineStr">
        <is>
          <t>OTHER INELIG</t>
        </is>
      </c>
      <c r="HX193" s="344">
        <f>+HY193/HY196</f>
        <v/>
      </c>
      <c r="HY193" s="345">
        <f>SUM(HZ193:IG193)</f>
        <v/>
      </c>
      <c r="HZ193" s="346" t="n"/>
      <c r="IA193" s="346" t="n"/>
      <c r="IB193" s="346" t="n"/>
      <c r="IC193" s="346" t="n"/>
      <c r="ID193" s="346" t="n"/>
      <c r="IE193" s="346" t="n"/>
      <c r="IF193" s="346" t="n"/>
      <c r="IG193" s="347" t="n"/>
      <c r="IH193" s="324" t="n"/>
      <c r="II193" s="343">
        <f>+$A193</f>
        <v/>
      </c>
      <c r="IJ193" s="339">
        <f>SUM(IK193:IR193)</f>
        <v/>
      </c>
      <c r="IK193" s="1269">
        <f>+HZ193/HY193</f>
        <v/>
      </c>
      <c r="IL193" s="2582">
        <f>+IA193/HY193</f>
        <v/>
      </c>
      <c r="IM193" s="2582">
        <f>+IB193/HY193</f>
        <v/>
      </c>
      <c r="IN193" s="2582">
        <f>+IC193/HY193</f>
        <v/>
      </c>
      <c r="IO193" s="2582">
        <f>+ID193/HY193</f>
        <v/>
      </c>
      <c r="IP193" s="2582">
        <f>+IE193/HY193</f>
        <v/>
      </c>
      <c r="IQ193" s="2582">
        <f>+IF193/HY193</f>
        <v/>
      </c>
      <c r="IR193" s="2583">
        <f>+IG193/HY193</f>
        <v/>
      </c>
      <c r="IT193" s="343" t="inlineStr">
        <is>
          <t>OTHER INELIG</t>
        </is>
      </c>
      <c r="IU193" s="344">
        <f>+IV193/IV196</f>
        <v/>
      </c>
      <c r="IV193" s="345">
        <f>SUM(IW193:JD193)</f>
        <v/>
      </c>
      <c r="IW193" s="346" t="n"/>
      <c r="IX193" s="346" t="n"/>
      <c r="IY193" s="346" t="n"/>
      <c r="IZ193" s="346" t="n"/>
      <c r="JA193" s="346" t="n"/>
      <c r="JB193" s="346" t="n"/>
      <c r="JC193" s="346" t="n"/>
      <c r="JD193" s="347" t="n"/>
      <c r="JE193" s="324" t="n"/>
      <c r="JF193" s="343">
        <f>+$A193</f>
        <v/>
      </c>
      <c r="JG193" s="339">
        <f>SUM(JH193:JO193)</f>
        <v/>
      </c>
      <c r="JH193" s="1269">
        <f>+IW193/IV193</f>
        <v/>
      </c>
      <c r="JI193" s="2582">
        <f>+IX193/IV193</f>
        <v/>
      </c>
      <c r="JJ193" s="2582">
        <f>+IY193/IV193</f>
        <v/>
      </c>
      <c r="JK193" s="2582">
        <f>+IZ193/IV193</f>
        <v/>
      </c>
      <c r="JL193" s="2582">
        <f>+JA193/IV193</f>
        <v/>
      </c>
      <c r="JM193" s="2582">
        <f>+JB193/IV193</f>
        <v/>
      </c>
      <c r="JN193" s="2582">
        <f>+JC193/IV193</f>
        <v/>
      </c>
      <c r="JO193" s="2583">
        <f>+JD193/IV193</f>
        <v/>
      </c>
      <c r="JQ193" s="343" t="inlineStr">
        <is>
          <t>OTHER INELIG</t>
        </is>
      </c>
      <c r="JR193" s="344">
        <f>+JS193/JS196</f>
        <v/>
      </c>
      <c r="JS193" s="345">
        <f>SUM(JT193:KA193)</f>
        <v/>
      </c>
      <c r="JT193" s="346" t="n"/>
      <c r="JU193" s="346" t="n"/>
      <c r="JV193" s="346" t="n"/>
      <c r="JW193" s="346" t="n"/>
      <c r="JX193" s="346" t="n"/>
      <c r="JY193" s="346" t="n"/>
      <c r="JZ193" s="346" t="n"/>
      <c r="KA193" s="347" t="n"/>
      <c r="KB193" s="324" t="n"/>
      <c r="KC193" s="343">
        <f>+$A193</f>
        <v/>
      </c>
      <c r="KD193" s="339">
        <f>SUM(KE193:KL193)</f>
        <v/>
      </c>
      <c r="KE193" s="1269">
        <f>+JT193/JS193</f>
        <v/>
      </c>
      <c r="KF193" s="2582">
        <f>+JU193/JS193</f>
        <v/>
      </c>
      <c r="KG193" s="2582">
        <f>+JV193/JS193</f>
        <v/>
      </c>
      <c r="KH193" s="2582">
        <f>+JW193/JS193</f>
        <v/>
      </c>
      <c r="KI193" s="2582">
        <f>+JX193/JS193</f>
        <v/>
      </c>
      <c r="KJ193" s="2582">
        <f>+JY193/JS193</f>
        <v/>
      </c>
      <c r="KK193" s="2582">
        <f>+JZ193/JS193</f>
        <v/>
      </c>
      <c r="KL193" s="2583">
        <f>+KA193/JS193</f>
        <v/>
      </c>
    </row>
    <row r="194">
      <c r="A194" s="343" t="inlineStr">
        <is>
          <t>SELF PAY</t>
        </is>
      </c>
      <c r="B194" s="344">
        <f>+C194/C196</f>
        <v/>
      </c>
      <c r="C194" s="345">
        <f>SUM(D194:K194)</f>
        <v/>
      </c>
      <c r="D194" s="346">
        <f>AA194+AX194+BU194+CR194+DO194+EL194+FI194+GF194+HC194+HZ194+IW194+JT194</f>
        <v/>
      </c>
      <c r="E194" s="346">
        <f>AB194+AY194+BV194+CS194+DP194+EM194+FJ194+GG194+HD194+IA194+IX194+JU194</f>
        <v/>
      </c>
      <c r="F194" s="346">
        <f>AC194+AZ194+BW194+CT194+DQ194+EN194+FK194+GH194+HE194+IB194+IY194+JV194</f>
        <v/>
      </c>
      <c r="G194" s="346">
        <f>AD194+BA194+BX194+CU194+DR194+EO194+FL194+GI194+HF194+IC194+IZ194+JW194</f>
        <v/>
      </c>
      <c r="H194" s="346">
        <f>AE194+BB194+BY194+CV194+DS194+EP194+FM194+GJ194+HG194+ID194+JA194+JX194</f>
        <v/>
      </c>
      <c r="I194" s="346">
        <f>AF194+BC194+BZ194+CW194+DT194+EQ194+FN194+GK194+HH194+IE194+JB194+JY194</f>
        <v/>
      </c>
      <c r="J194" s="346">
        <f>AG194+BD194+CA194+CX194+DU194+ER194+FO194+GL194+HI194+IF194+JC194+JZ194</f>
        <v/>
      </c>
      <c r="K194" s="347">
        <f>AH194+BE194+CB194+CY194+DV194+ES194+FP194+GM194+HJ194+IG194+JD194+KA194</f>
        <v/>
      </c>
      <c r="L194" s="324" t="n"/>
      <c r="M194" s="343">
        <f>+$A194</f>
        <v/>
      </c>
      <c r="N194" s="339">
        <f>SUM(O194:V194)</f>
        <v/>
      </c>
      <c r="O194" s="1269">
        <f>+D194/$C194</f>
        <v/>
      </c>
      <c r="P194" s="2582">
        <f>+E194/$C194</f>
        <v/>
      </c>
      <c r="Q194" s="2582">
        <f>+F194/$C194</f>
        <v/>
      </c>
      <c r="R194" s="2582">
        <f>+G194/$C194</f>
        <v/>
      </c>
      <c r="S194" s="2582">
        <f>+H194/$C194</f>
        <v/>
      </c>
      <c r="T194" s="2582">
        <f>+I194/$C194</f>
        <v/>
      </c>
      <c r="U194" s="2582">
        <f>+J194/$C194</f>
        <v/>
      </c>
      <c r="V194" s="2583">
        <f>+K194/$C194</f>
        <v/>
      </c>
      <c r="X194" s="343" t="inlineStr">
        <is>
          <t>SELF PAY</t>
        </is>
      </c>
      <c r="Y194" s="344">
        <f>+Z194/Z196</f>
        <v/>
      </c>
      <c r="Z194" s="345">
        <f>SUM(AA194:AH194)</f>
        <v/>
      </c>
      <c r="AA194" s="346" t="n"/>
      <c r="AB194" s="346" t="n"/>
      <c r="AC194" s="346" t="n"/>
      <c r="AD194" s="346" t="n"/>
      <c r="AE194" s="346" t="n"/>
      <c r="AF194" s="346" t="n"/>
      <c r="AG194" s="346" t="n"/>
      <c r="AH194" s="347" t="n"/>
      <c r="AI194" s="324" t="n"/>
      <c r="AJ194" s="343">
        <f>+$A194</f>
        <v/>
      </c>
      <c r="AK194" s="339">
        <f>SUM(AL194:AS194)</f>
        <v/>
      </c>
      <c r="AL194" s="1269">
        <f>+AA194/Z194</f>
        <v/>
      </c>
      <c r="AM194" s="2582">
        <f>+AB194/Z194</f>
        <v/>
      </c>
      <c r="AN194" s="2582">
        <f>+AC194/Z194</f>
        <v/>
      </c>
      <c r="AO194" s="2582">
        <f>+AD194/Z194</f>
        <v/>
      </c>
      <c r="AP194" s="2582">
        <f>+AE194/Z194</f>
        <v/>
      </c>
      <c r="AQ194" s="2582">
        <f>+AF194/Z194</f>
        <v/>
      </c>
      <c r="AR194" s="2582">
        <f>+AG194/Z194</f>
        <v/>
      </c>
      <c r="AS194" s="2583">
        <f>+AH194/Z194</f>
        <v/>
      </c>
      <c r="AU194" s="343" t="inlineStr">
        <is>
          <t>SELF PAY</t>
        </is>
      </c>
      <c r="AV194" s="344">
        <f>+AW194/AW196</f>
        <v/>
      </c>
      <c r="AW194" s="345">
        <f>SUM(AX194:BE194)</f>
        <v/>
      </c>
      <c r="AX194" s="346" t="n"/>
      <c r="AY194" s="346" t="n"/>
      <c r="AZ194" s="346" t="n"/>
      <c r="BA194" s="346" t="n"/>
      <c r="BB194" s="346" t="n"/>
      <c r="BC194" s="346" t="n"/>
      <c r="BD194" s="346" t="n"/>
      <c r="BE194" s="347" t="n"/>
      <c r="BF194" s="324" t="n"/>
      <c r="BG194" s="343">
        <f>+$A194</f>
        <v/>
      </c>
      <c r="BH194" s="339">
        <f>SUM(BI194:BP194)</f>
        <v/>
      </c>
      <c r="BI194" s="1269">
        <f>+AX194/AW194</f>
        <v/>
      </c>
      <c r="BJ194" s="2582">
        <f>+AY194/AW194</f>
        <v/>
      </c>
      <c r="BK194" s="2582">
        <f>+AZ194/AW194</f>
        <v/>
      </c>
      <c r="BL194" s="2582">
        <f>+BA194/AW194</f>
        <v/>
      </c>
      <c r="BM194" s="2582">
        <f>+BB194/AW194</f>
        <v/>
      </c>
      <c r="BN194" s="2582">
        <f>+BC194/AW194</f>
        <v/>
      </c>
      <c r="BO194" s="2582">
        <f>+BD194/AW194</f>
        <v/>
      </c>
      <c r="BP194" s="2583">
        <f>+BE194/AW194</f>
        <v/>
      </c>
      <c r="BR194" s="343" t="inlineStr">
        <is>
          <t>SELF PAY</t>
        </is>
      </c>
      <c r="BS194" s="344">
        <f>+BT194/BT196</f>
        <v/>
      </c>
      <c r="BT194" s="345">
        <f>SUM(BU194:CB194)</f>
        <v/>
      </c>
      <c r="BU194" s="346" t="n"/>
      <c r="BV194" s="346" t="n"/>
      <c r="BW194" s="346" t="n"/>
      <c r="BX194" s="346" t="n"/>
      <c r="BY194" s="346" t="n"/>
      <c r="BZ194" s="346" t="n"/>
      <c r="CA194" s="346" t="n"/>
      <c r="CB194" s="347" t="n"/>
      <c r="CC194" s="324" t="n"/>
      <c r="CD194" s="343">
        <f>+$A194</f>
        <v/>
      </c>
      <c r="CE194" s="339">
        <f>SUM(CF194:CM194)</f>
        <v/>
      </c>
      <c r="CF194" s="1269">
        <f>+BU194/BT194</f>
        <v/>
      </c>
      <c r="CG194" s="2582">
        <f>+BV194/BT194</f>
        <v/>
      </c>
      <c r="CH194" s="2582">
        <f>+BW194/BT194</f>
        <v/>
      </c>
      <c r="CI194" s="2582">
        <f>+BX194/BT194</f>
        <v/>
      </c>
      <c r="CJ194" s="2582">
        <f>+BY194/BT194</f>
        <v/>
      </c>
      <c r="CK194" s="2582">
        <f>+BZ194/BT194</f>
        <v/>
      </c>
      <c r="CL194" s="2582">
        <f>+CA194/BT194</f>
        <v/>
      </c>
      <c r="CM194" s="2583">
        <f>+CB194/BT194</f>
        <v/>
      </c>
      <c r="CO194" s="343" t="inlineStr">
        <is>
          <t>SELF PAY</t>
        </is>
      </c>
      <c r="CP194" s="344">
        <f>+CQ194/CQ196</f>
        <v/>
      </c>
      <c r="CQ194" s="345">
        <f>SUM(CR194:CY194)</f>
        <v/>
      </c>
      <c r="CR194" s="346" t="n"/>
      <c r="CS194" s="346" t="n"/>
      <c r="CT194" s="346" t="n"/>
      <c r="CU194" s="346" t="n"/>
      <c r="CV194" s="346" t="n"/>
      <c r="CW194" s="346" t="n"/>
      <c r="CX194" s="346" t="n"/>
      <c r="CY194" s="347" t="n"/>
      <c r="CZ194" s="324" t="n"/>
      <c r="DA194" s="343">
        <f>+$A194</f>
        <v/>
      </c>
      <c r="DB194" s="339">
        <f>SUM(DC194:DJ194)</f>
        <v/>
      </c>
      <c r="DC194" s="1269">
        <f>+CR194/CQ194</f>
        <v/>
      </c>
      <c r="DD194" s="2582">
        <f>+CS194/CQ194</f>
        <v/>
      </c>
      <c r="DE194" s="2582">
        <f>+CT194/CQ194</f>
        <v/>
      </c>
      <c r="DF194" s="2582">
        <f>+CU194/CQ194</f>
        <v/>
      </c>
      <c r="DG194" s="2582">
        <f>+CV194/CQ194</f>
        <v/>
      </c>
      <c r="DH194" s="2582">
        <f>+CW194/CQ194</f>
        <v/>
      </c>
      <c r="DI194" s="2582">
        <f>+CX194/CQ194</f>
        <v/>
      </c>
      <c r="DJ194" s="2583">
        <f>+CY194/CQ194</f>
        <v/>
      </c>
      <c r="DL194" s="343" t="inlineStr">
        <is>
          <t>SELF PAY</t>
        </is>
      </c>
      <c r="DM194" s="344">
        <f>+DN194/DN196</f>
        <v/>
      </c>
      <c r="DN194" s="345">
        <f>SUM(DO194:DV194)</f>
        <v/>
      </c>
      <c r="DO194" s="346" t="n"/>
      <c r="DP194" s="346" t="n"/>
      <c r="DQ194" s="346" t="n"/>
      <c r="DR194" s="346" t="n"/>
      <c r="DS194" s="346" t="n"/>
      <c r="DT194" s="346" t="n"/>
      <c r="DU194" s="346" t="n"/>
      <c r="DV194" s="347" t="n"/>
      <c r="DW194" s="324" t="n"/>
      <c r="DX194" s="343">
        <f>+$A194</f>
        <v/>
      </c>
      <c r="DY194" s="339">
        <f>SUM(DZ194:EG194)</f>
        <v/>
      </c>
      <c r="DZ194" s="1269">
        <f>+DO194/DN194</f>
        <v/>
      </c>
      <c r="EA194" s="2582">
        <f>+DP194/DN194</f>
        <v/>
      </c>
      <c r="EB194" s="2582">
        <f>+DQ194/DN194</f>
        <v/>
      </c>
      <c r="EC194" s="2582">
        <f>+DR194/DN194</f>
        <v/>
      </c>
      <c r="ED194" s="2582">
        <f>+DS194/DN194</f>
        <v/>
      </c>
      <c r="EE194" s="2582">
        <f>+DT194/DN194</f>
        <v/>
      </c>
      <c r="EF194" s="2582">
        <f>+DU194/DN194</f>
        <v/>
      </c>
      <c r="EG194" s="2583">
        <f>+DV194/DN194</f>
        <v/>
      </c>
      <c r="EI194" s="343" t="inlineStr">
        <is>
          <t>SELF PAY</t>
        </is>
      </c>
      <c r="EJ194" s="344">
        <f>+EK194/EK196</f>
        <v/>
      </c>
      <c r="EK194" s="345">
        <f>SUM(EL194:ES194)</f>
        <v/>
      </c>
      <c r="EL194" s="346" t="n"/>
      <c r="EM194" s="346" t="n"/>
      <c r="EN194" s="346" t="n"/>
      <c r="EO194" s="346" t="n"/>
      <c r="EP194" s="346" t="n"/>
      <c r="EQ194" s="346" t="n"/>
      <c r="ER194" s="346" t="n"/>
      <c r="ES194" s="347" t="n"/>
      <c r="ET194" s="324" t="n"/>
      <c r="EU194" s="343">
        <f>+$A194</f>
        <v/>
      </c>
      <c r="EV194" s="339">
        <f>SUM(EW194:FD194)</f>
        <v/>
      </c>
      <c r="EW194" s="1269">
        <f>+EL194/EK194</f>
        <v/>
      </c>
      <c r="EX194" s="2582">
        <f>+EM194/EK194</f>
        <v/>
      </c>
      <c r="EY194" s="2582">
        <f>+EN194/EK194</f>
        <v/>
      </c>
      <c r="EZ194" s="2582">
        <f>+EO194/EK194</f>
        <v/>
      </c>
      <c r="FA194" s="2582">
        <f>+EP194/EK194</f>
        <v/>
      </c>
      <c r="FB194" s="2582">
        <f>+EQ194/EK194</f>
        <v/>
      </c>
      <c r="FC194" s="2582">
        <f>+ER194/EK194</f>
        <v/>
      </c>
      <c r="FD194" s="2583">
        <f>+ES194/EK194</f>
        <v/>
      </c>
      <c r="FF194" s="343" t="inlineStr">
        <is>
          <t>SELF PAY</t>
        </is>
      </c>
      <c r="FG194" s="344">
        <f>+FH194/FH196</f>
        <v/>
      </c>
      <c r="FH194" s="345">
        <f>SUM(FI194:FP194)</f>
        <v/>
      </c>
      <c r="FI194" s="346" t="n"/>
      <c r="FJ194" s="346" t="n"/>
      <c r="FK194" s="346" t="n"/>
      <c r="FL194" s="346" t="n"/>
      <c r="FM194" s="346" t="n"/>
      <c r="FN194" s="346" t="n"/>
      <c r="FO194" s="346" t="n"/>
      <c r="FP194" s="347" t="n"/>
      <c r="FQ194" s="324" t="n"/>
      <c r="FR194" s="343">
        <f>+$A194</f>
        <v/>
      </c>
      <c r="FS194" s="339">
        <f>SUM(FT194:GA194)</f>
        <v/>
      </c>
      <c r="FT194" s="1269">
        <f>+FI194/FH194</f>
        <v/>
      </c>
      <c r="FU194" s="2582">
        <f>+FJ194/FH194</f>
        <v/>
      </c>
      <c r="FV194" s="2582">
        <f>+FK194/FH194</f>
        <v/>
      </c>
      <c r="FW194" s="2582">
        <f>+FL194/FH194</f>
        <v/>
      </c>
      <c r="FX194" s="2582">
        <f>+FM194/FH194</f>
        <v/>
      </c>
      <c r="FY194" s="2582">
        <f>+FN194/FH194</f>
        <v/>
      </c>
      <c r="FZ194" s="2582">
        <f>+FO194/FH194</f>
        <v/>
      </c>
      <c r="GA194" s="2583">
        <f>+FP194/FH194</f>
        <v/>
      </c>
      <c r="GC194" s="343" t="inlineStr">
        <is>
          <t>SELF PAY</t>
        </is>
      </c>
      <c r="GD194" s="344">
        <f>+GE194/GE196</f>
        <v/>
      </c>
      <c r="GE194" s="345">
        <f>SUM(GF194:GM194)</f>
        <v/>
      </c>
      <c r="GF194" s="346" t="n"/>
      <c r="GG194" s="346" t="n"/>
      <c r="GH194" s="346" t="n"/>
      <c r="GI194" s="346" t="n"/>
      <c r="GJ194" s="346" t="n"/>
      <c r="GK194" s="346" t="n"/>
      <c r="GL194" s="346" t="n"/>
      <c r="GM194" s="347" t="n"/>
      <c r="GN194" s="324" t="n"/>
      <c r="GO194" s="343">
        <f>+$A194</f>
        <v/>
      </c>
      <c r="GP194" s="339">
        <f>SUM(GQ194:GX194)</f>
        <v/>
      </c>
      <c r="GQ194" s="1269">
        <f>+GF194/GE194</f>
        <v/>
      </c>
      <c r="GR194" s="2582">
        <f>+GG194/GE194</f>
        <v/>
      </c>
      <c r="GS194" s="2582">
        <f>+GH194/GE194</f>
        <v/>
      </c>
      <c r="GT194" s="2582">
        <f>+GI194/GE194</f>
        <v/>
      </c>
      <c r="GU194" s="2582">
        <f>+GJ194/GE194</f>
        <v/>
      </c>
      <c r="GV194" s="2582">
        <f>+GK194/GE194</f>
        <v/>
      </c>
      <c r="GW194" s="2582">
        <f>+GL194/GE194</f>
        <v/>
      </c>
      <c r="GX194" s="2583">
        <f>+GM194/GE194</f>
        <v/>
      </c>
      <c r="GZ194" s="343" t="inlineStr">
        <is>
          <t>SELF PAY</t>
        </is>
      </c>
      <c r="HA194" s="344">
        <f>+HB194/HB196</f>
        <v/>
      </c>
      <c r="HB194" s="345">
        <f>SUM(HC194:HJ194)</f>
        <v/>
      </c>
      <c r="HC194" s="346" t="n"/>
      <c r="HD194" s="346" t="n"/>
      <c r="HE194" s="346" t="n"/>
      <c r="HF194" s="346" t="n"/>
      <c r="HG194" s="346" t="n"/>
      <c r="HH194" s="346" t="n"/>
      <c r="HI194" s="346" t="n"/>
      <c r="HJ194" s="347" t="n"/>
      <c r="HK194" s="324" t="n"/>
      <c r="HL194" s="343">
        <f>+$A194</f>
        <v/>
      </c>
      <c r="HM194" s="339">
        <f>SUM(HN194:HU194)</f>
        <v/>
      </c>
      <c r="HN194" s="1269">
        <f>+HC194/HB194</f>
        <v/>
      </c>
      <c r="HO194" s="2582">
        <f>+HD194/HB194</f>
        <v/>
      </c>
      <c r="HP194" s="2582">
        <f>+HE194/HB194</f>
        <v/>
      </c>
      <c r="HQ194" s="2582">
        <f>+HF194/HB194</f>
        <v/>
      </c>
      <c r="HR194" s="2582">
        <f>+HG194/HB194</f>
        <v/>
      </c>
      <c r="HS194" s="2582">
        <f>+HH194/HB194</f>
        <v/>
      </c>
      <c r="HT194" s="2582">
        <f>+HI194/HB194</f>
        <v/>
      </c>
      <c r="HU194" s="2583">
        <f>+HJ194/HB194</f>
        <v/>
      </c>
      <c r="HW194" s="343" t="inlineStr">
        <is>
          <t>SELF PAY</t>
        </is>
      </c>
      <c r="HX194" s="344">
        <f>+HY194/HY196</f>
        <v/>
      </c>
      <c r="HY194" s="345">
        <f>SUM(HZ194:IG194)</f>
        <v/>
      </c>
      <c r="HZ194" s="346" t="n"/>
      <c r="IA194" s="346" t="n"/>
      <c r="IB194" s="346" t="n"/>
      <c r="IC194" s="346" t="n"/>
      <c r="ID194" s="346" t="n"/>
      <c r="IE194" s="346" t="n"/>
      <c r="IF194" s="346" t="n"/>
      <c r="IG194" s="347" t="n"/>
      <c r="IH194" s="324" t="n"/>
      <c r="II194" s="343">
        <f>+$A194</f>
        <v/>
      </c>
      <c r="IJ194" s="339">
        <f>SUM(IK194:IR194)</f>
        <v/>
      </c>
      <c r="IK194" s="1269">
        <f>+HZ194/HY194</f>
        <v/>
      </c>
      <c r="IL194" s="2582">
        <f>+IA194/HY194</f>
        <v/>
      </c>
      <c r="IM194" s="2582">
        <f>+IB194/HY194</f>
        <v/>
      </c>
      <c r="IN194" s="2582">
        <f>+IC194/HY194</f>
        <v/>
      </c>
      <c r="IO194" s="2582">
        <f>+ID194/HY194</f>
        <v/>
      </c>
      <c r="IP194" s="2582">
        <f>+IE194/HY194</f>
        <v/>
      </c>
      <c r="IQ194" s="2582">
        <f>+IF194/HY194</f>
        <v/>
      </c>
      <c r="IR194" s="2583">
        <f>+IG194/HY194</f>
        <v/>
      </c>
      <c r="IT194" s="343" t="inlineStr">
        <is>
          <t>SELF PAY</t>
        </is>
      </c>
      <c r="IU194" s="344">
        <f>+IV194/IV196</f>
        <v/>
      </c>
      <c r="IV194" s="345">
        <f>SUM(IW194:JD194)</f>
        <v/>
      </c>
      <c r="IW194" s="346" t="n"/>
      <c r="IX194" s="346" t="n"/>
      <c r="IY194" s="346" t="n"/>
      <c r="IZ194" s="346" t="n"/>
      <c r="JA194" s="346" t="n"/>
      <c r="JB194" s="346" t="n"/>
      <c r="JC194" s="346" t="n"/>
      <c r="JD194" s="347" t="n"/>
      <c r="JE194" s="324" t="n"/>
      <c r="JF194" s="343">
        <f>+$A194</f>
        <v/>
      </c>
      <c r="JG194" s="339">
        <f>SUM(JH194:JO194)</f>
        <v/>
      </c>
      <c r="JH194" s="1269">
        <f>+IW194/IV194</f>
        <v/>
      </c>
      <c r="JI194" s="2582">
        <f>+IX194/IV194</f>
        <v/>
      </c>
      <c r="JJ194" s="2582">
        <f>+IY194/IV194</f>
        <v/>
      </c>
      <c r="JK194" s="2582">
        <f>+IZ194/IV194</f>
        <v/>
      </c>
      <c r="JL194" s="2582">
        <f>+JA194/IV194</f>
        <v/>
      </c>
      <c r="JM194" s="2582">
        <f>+JB194/IV194</f>
        <v/>
      </c>
      <c r="JN194" s="2582">
        <f>+JC194/IV194</f>
        <v/>
      </c>
      <c r="JO194" s="2583">
        <f>+JD194/IV194</f>
        <v/>
      </c>
      <c r="JQ194" s="343" t="inlineStr">
        <is>
          <t>SELF PAY</t>
        </is>
      </c>
      <c r="JR194" s="344">
        <f>+JS194/JS196</f>
        <v/>
      </c>
      <c r="JS194" s="345">
        <f>SUM(JT194:KA194)</f>
        <v/>
      </c>
      <c r="JT194" s="346" t="n"/>
      <c r="JU194" s="346" t="n"/>
      <c r="JV194" s="346" t="n"/>
      <c r="JW194" s="346" t="n"/>
      <c r="JX194" s="346" t="n"/>
      <c r="JY194" s="346" t="n"/>
      <c r="JZ194" s="346" t="n"/>
      <c r="KA194" s="347" t="n"/>
      <c r="KB194" s="324" t="n"/>
      <c r="KC194" s="343">
        <f>+$A194</f>
        <v/>
      </c>
      <c r="KD194" s="339">
        <f>SUM(KE194:KL194)</f>
        <v/>
      </c>
      <c r="KE194" s="1269">
        <f>+JT194/JS194</f>
        <v/>
      </c>
      <c r="KF194" s="2582">
        <f>+JU194/JS194</f>
        <v/>
      </c>
      <c r="KG194" s="2582">
        <f>+JV194/JS194</f>
        <v/>
      </c>
      <c r="KH194" s="2582">
        <f>+JW194/JS194</f>
        <v/>
      </c>
      <c r="KI194" s="2582">
        <f>+JX194/JS194</f>
        <v/>
      </c>
      <c r="KJ194" s="2582">
        <f>+JY194/JS194</f>
        <v/>
      </c>
      <c r="KK194" s="2582">
        <f>+JZ194/JS194</f>
        <v/>
      </c>
      <c r="KL194" s="2583">
        <f>+KA194/JS194</f>
        <v/>
      </c>
    </row>
    <row r="195">
      <c r="A195" s="343" t="inlineStr">
        <is>
          <t>WORKERS COMP</t>
        </is>
      </c>
      <c r="B195" s="344">
        <f>+C195/C196</f>
        <v/>
      </c>
      <c r="C195" s="345">
        <f>SUM(D195:K195)</f>
        <v/>
      </c>
      <c r="D195" s="346">
        <f>AA195+AX195+BU195+CR195+DO195+EL195+FI195+GF195+HC195+HZ195+IW195+JT195</f>
        <v/>
      </c>
      <c r="E195" s="346">
        <f>AB195+AY195+BV195+CS195+DP195+EM195+FJ195+GG195+HD195+IA195+IX195+JU195</f>
        <v/>
      </c>
      <c r="F195" s="346">
        <f>AC195+AZ195+BW195+CT195+DQ195+EN195+FK195+GH195+HE195+IB195+IY195+JV195</f>
        <v/>
      </c>
      <c r="G195" s="346">
        <f>AD195+BA195+BX195+CU195+DR195+EO195+FL195+GI195+HF195+IC195+IZ195+JW195</f>
        <v/>
      </c>
      <c r="H195" s="346">
        <f>AE195+BB195+BY195+CV195+DS195+EP195+FM195+GJ195+HG195+ID195+JA195+JX195</f>
        <v/>
      </c>
      <c r="I195" s="346">
        <f>AF195+BC195+BZ195+CW195+DT195+EQ195+FN195+GK195+HH195+IE195+JB195+JY195</f>
        <v/>
      </c>
      <c r="J195" s="346">
        <f>AG195+BD195+CA195+CX195+DU195+ER195+FO195+GL195+HI195+IF195+JC195+JZ195</f>
        <v/>
      </c>
      <c r="K195" s="347">
        <f>AH195+BE195+CB195+CY195+DV195+ES195+FP195+GM195+HJ195+IG195+JD195+KA195</f>
        <v/>
      </c>
      <c r="L195" s="324" t="n"/>
      <c r="M195" s="343">
        <f>+$A195</f>
        <v/>
      </c>
      <c r="N195" s="339">
        <f>SUM(O195:V195)</f>
        <v/>
      </c>
      <c r="O195" s="1269">
        <f>+D195/$C195</f>
        <v/>
      </c>
      <c r="P195" s="2582">
        <f>+E195/$C195</f>
        <v/>
      </c>
      <c r="Q195" s="2582">
        <f>+F195/$C195</f>
        <v/>
      </c>
      <c r="R195" s="2582">
        <f>+G195/$C195</f>
        <v/>
      </c>
      <c r="S195" s="2582">
        <f>+H195/$C195</f>
        <v/>
      </c>
      <c r="T195" s="2582">
        <f>+I195/$C195</f>
        <v/>
      </c>
      <c r="U195" s="2582">
        <f>+J195/$C195</f>
        <v/>
      </c>
      <c r="V195" s="2584">
        <f>+K195/$C195</f>
        <v/>
      </c>
      <c r="X195" s="343" t="inlineStr">
        <is>
          <t>WORKERS COMP</t>
        </is>
      </c>
      <c r="Y195" s="344">
        <f>+Z195/Z196</f>
        <v/>
      </c>
      <c r="Z195" s="345">
        <f>SUM(AA195:AH195)</f>
        <v/>
      </c>
      <c r="AA195" s="346" t="n"/>
      <c r="AB195" s="346" t="n"/>
      <c r="AC195" s="346" t="n"/>
      <c r="AD195" s="346" t="n"/>
      <c r="AE195" s="346" t="n"/>
      <c r="AF195" s="346" t="n"/>
      <c r="AG195" s="346" t="n"/>
      <c r="AH195" s="347" t="n"/>
      <c r="AI195" s="324" t="n"/>
      <c r="AJ195" s="343">
        <f>+$A195</f>
        <v/>
      </c>
      <c r="AK195" s="339">
        <f>SUM(AL195:AS195)</f>
        <v/>
      </c>
      <c r="AL195" s="1269">
        <f>+AA195/Z195</f>
        <v/>
      </c>
      <c r="AM195" s="2582">
        <f>+AB195/Z195</f>
        <v/>
      </c>
      <c r="AN195" s="2582">
        <f>+AC195/Z195</f>
        <v/>
      </c>
      <c r="AO195" s="2582">
        <f>+AD195/Z195</f>
        <v/>
      </c>
      <c r="AP195" s="2582">
        <f>+AE195/Z195</f>
        <v/>
      </c>
      <c r="AQ195" s="2582">
        <f>+AF195/Z195</f>
        <v/>
      </c>
      <c r="AR195" s="2582">
        <f>+AG195/Z195</f>
        <v/>
      </c>
      <c r="AS195" s="2584">
        <f>+AH195/Z195</f>
        <v/>
      </c>
      <c r="AU195" s="343" t="inlineStr">
        <is>
          <t>WORKERS COMP</t>
        </is>
      </c>
      <c r="AV195" s="344">
        <f>+AW195/AW196</f>
        <v/>
      </c>
      <c r="AW195" s="345">
        <f>SUM(AX195:BE195)</f>
        <v/>
      </c>
      <c r="AX195" s="346" t="n"/>
      <c r="AY195" s="346" t="n"/>
      <c r="AZ195" s="346" t="n"/>
      <c r="BA195" s="346" t="n"/>
      <c r="BB195" s="346" t="n"/>
      <c r="BC195" s="346" t="n"/>
      <c r="BD195" s="346" t="n"/>
      <c r="BE195" s="347" t="n"/>
      <c r="BF195" s="324" t="n"/>
      <c r="BG195" s="343">
        <f>+$A195</f>
        <v/>
      </c>
      <c r="BH195" s="339">
        <f>SUM(BI195:BP195)</f>
        <v/>
      </c>
      <c r="BI195" s="1269">
        <f>+AX195/AW195</f>
        <v/>
      </c>
      <c r="BJ195" s="2582">
        <f>+AY195/AW195</f>
        <v/>
      </c>
      <c r="BK195" s="2582">
        <f>+AZ195/AW195</f>
        <v/>
      </c>
      <c r="BL195" s="2582">
        <f>+BA195/AW195</f>
        <v/>
      </c>
      <c r="BM195" s="2582">
        <f>+BB195/AW195</f>
        <v/>
      </c>
      <c r="BN195" s="2582">
        <f>+BC195/AW195</f>
        <v/>
      </c>
      <c r="BO195" s="2582">
        <f>+BD195/AW195</f>
        <v/>
      </c>
      <c r="BP195" s="2584">
        <f>+BE195/AW195</f>
        <v/>
      </c>
      <c r="BR195" s="343" t="inlineStr">
        <is>
          <t>WORKERS COMP</t>
        </is>
      </c>
      <c r="BS195" s="344">
        <f>+BT195/BT196</f>
        <v/>
      </c>
      <c r="BT195" s="345">
        <f>SUM(BU195:CB195)</f>
        <v/>
      </c>
      <c r="BU195" s="346" t="n"/>
      <c r="BV195" s="346" t="n"/>
      <c r="BW195" s="346" t="n"/>
      <c r="BX195" s="346" t="n"/>
      <c r="BY195" s="346" t="n"/>
      <c r="BZ195" s="346" t="n"/>
      <c r="CA195" s="346" t="n"/>
      <c r="CB195" s="347" t="n"/>
      <c r="CC195" s="324" t="n"/>
      <c r="CD195" s="343">
        <f>+$A195</f>
        <v/>
      </c>
      <c r="CE195" s="339">
        <f>SUM(CF195:CM195)</f>
        <v/>
      </c>
      <c r="CF195" s="1269">
        <f>+BU195/BT195</f>
        <v/>
      </c>
      <c r="CG195" s="2582">
        <f>+BV195/BT195</f>
        <v/>
      </c>
      <c r="CH195" s="2582">
        <f>+BW195/BT195</f>
        <v/>
      </c>
      <c r="CI195" s="2582">
        <f>+BX195/BT195</f>
        <v/>
      </c>
      <c r="CJ195" s="2582">
        <f>+BY195/BT195</f>
        <v/>
      </c>
      <c r="CK195" s="2582">
        <f>+BZ195/BT195</f>
        <v/>
      </c>
      <c r="CL195" s="2582">
        <f>+CA195/BT195</f>
        <v/>
      </c>
      <c r="CM195" s="2584">
        <f>+CB195/BT195</f>
        <v/>
      </c>
      <c r="CO195" s="343" t="inlineStr">
        <is>
          <t>WORKERS COMP</t>
        </is>
      </c>
      <c r="CP195" s="344">
        <f>+CQ195/CQ196</f>
        <v/>
      </c>
      <c r="CQ195" s="345">
        <f>SUM(CR195:CY195)</f>
        <v/>
      </c>
      <c r="CR195" s="346" t="n"/>
      <c r="CS195" s="346" t="n"/>
      <c r="CT195" s="346" t="n"/>
      <c r="CU195" s="346" t="n"/>
      <c r="CV195" s="346" t="n"/>
      <c r="CW195" s="346" t="n"/>
      <c r="CX195" s="346" t="n"/>
      <c r="CY195" s="347" t="n"/>
      <c r="CZ195" s="324" t="n"/>
      <c r="DA195" s="343">
        <f>+$A195</f>
        <v/>
      </c>
      <c r="DB195" s="339">
        <f>SUM(DC195:DJ195)</f>
        <v/>
      </c>
      <c r="DC195" s="1269">
        <f>+CR195/CQ195</f>
        <v/>
      </c>
      <c r="DD195" s="2582">
        <f>+CS195/CQ195</f>
        <v/>
      </c>
      <c r="DE195" s="2582">
        <f>+CT195/CQ195</f>
        <v/>
      </c>
      <c r="DF195" s="2582">
        <f>+CU195/CQ195</f>
        <v/>
      </c>
      <c r="DG195" s="2582">
        <f>+CV195/CQ195</f>
        <v/>
      </c>
      <c r="DH195" s="2582">
        <f>+CW195/CQ195</f>
        <v/>
      </c>
      <c r="DI195" s="2582">
        <f>+CX195/CQ195</f>
        <v/>
      </c>
      <c r="DJ195" s="2584">
        <f>+CY195/CQ195</f>
        <v/>
      </c>
      <c r="DL195" s="343" t="inlineStr">
        <is>
          <t>WORKERS COMP</t>
        </is>
      </c>
      <c r="DM195" s="344">
        <f>+DN195/DN196</f>
        <v/>
      </c>
      <c r="DN195" s="345">
        <f>SUM(DO195:DV195)</f>
        <v/>
      </c>
      <c r="DO195" s="346" t="n"/>
      <c r="DP195" s="346" t="n"/>
      <c r="DQ195" s="346" t="n"/>
      <c r="DR195" s="346" t="n"/>
      <c r="DS195" s="346" t="n"/>
      <c r="DT195" s="346" t="n"/>
      <c r="DU195" s="346" t="n"/>
      <c r="DV195" s="347" t="n"/>
      <c r="DW195" s="324" t="n"/>
      <c r="DX195" s="343">
        <f>+$A195</f>
        <v/>
      </c>
      <c r="DY195" s="339">
        <f>SUM(DZ195:EG195)</f>
        <v/>
      </c>
      <c r="DZ195" s="1269">
        <f>+DO195/DN195</f>
        <v/>
      </c>
      <c r="EA195" s="2582">
        <f>+DP195/DN195</f>
        <v/>
      </c>
      <c r="EB195" s="2582">
        <f>+DQ195/DN195</f>
        <v/>
      </c>
      <c r="EC195" s="2582">
        <f>+DR195/DN195</f>
        <v/>
      </c>
      <c r="ED195" s="2582">
        <f>+DS195/DN195</f>
        <v/>
      </c>
      <c r="EE195" s="2582">
        <f>+DT195/DN195</f>
        <v/>
      </c>
      <c r="EF195" s="2582">
        <f>+DU195/DN195</f>
        <v/>
      </c>
      <c r="EG195" s="2584">
        <f>+DV195/DN195</f>
        <v/>
      </c>
      <c r="EI195" s="343" t="inlineStr">
        <is>
          <t>WORKERS COMP</t>
        </is>
      </c>
      <c r="EJ195" s="344">
        <f>+EK195/EK196</f>
        <v/>
      </c>
      <c r="EK195" s="345">
        <f>SUM(EL195:ES195)</f>
        <v/>
      </c>
      <c r="EL195" s="346" t="n"/>
      <c r="EM195" s="346" t="n"/>
      <c r="EN195" s="346" t="n"/>
      <c r="EO195" s="346" t="n"/>
      <c r="EP195" s="346" t="n"/>
      <c r="EQ195" s="346" t="n"/>
      <c r="ER195" s="346" t="n"/>
      <c r="ES195" s="347" t="n"/>
      <c r="ET195" s="324" t="n"/>
      <c r="EU195" s="343">
        <f>+$A195</f>
        <v/>
      </c>
      <c r="EV195" s="339">
        <f>SUM(EW195:FD195)</f>
        <v/>
      </c>
      <c r="EW195" s="1269">
        <f>+EL195/EK195</f>
        <v/>
      </c>
      <c r="EX195" s="2582">
        <f>+EM195/EK195</f>
        <v/>
      </c>
      <c r="EY195" s="2582">
        <f>+EN195/EK195</f>
        <v/>
      </c>
      <c r="EZ195" s="2582">
        <f>+EO195/EK195</f>
        <v/>
      </c>
      <c r="FA195" s="2582">
        <f>+EP195/EK195</f>
        <v/>
      </c>
      <c r="FB195" s="2582">
        <f>+EQ195/EK195</f>
        <v/>
      </c>
      <c r="FC195" s="2582">
        <f>+ER195/EK195</f>
        <v/>
      </c>
      <c r="FD195" s="2584">
        <f>+ES195/EK195</f>
        <v/>
      </c>
      <c r="FF195" s="343" t="inlineStr">
        <is>
          <t>WORKERS COMP</t>
        </is>
      </c>
      <c r="FG195" s="344">
        <f>+FH195/FH196</f>
        <v/>
      </c>
      <c r="FH195" s="345">
        <f>SUM(FI195:FP195)</f>
        <v/>
      </c>
      <c r="FI195" s="346" t="n"/>
      <c r="FJ195" s="346" t="n"/>
      <c r="FK195" s="346" t="n"/>
      <c r="FL195" s="346" t="n"/>
      <c r="FM195" s="346" t="n"/>
      <c r="FN195" s="346" t="n"/>
      <c r="FO195" s="346" t="n"/>
      <c r="FP195" s="347" t="n"/>
      <c r="FQ195" s="324" t="n"/>
      <c r="FR195" s="343">
        <f>+$A195</f>
        <v/>
      </c>
      <c r="FS195" s="339">
        <f>SUM(FT195:GA195)</f>
        <v/>
      </c>
      <c r="FT195" s="1269">
        <f>+FI195/FH195</f>
        <v/>
      </c>
      <c r="FU195" s="2582">
        <f>+FJ195/FH195</f>
        <v/>
      </c>
      <c r="FV195" s="2582">
        <f>+FK195/FH195</f>
        <v/>
      </c>
      <c r="FW195" s="2582">
        <f>+FL195/FH195</f>
        <v/>
      </c>
      <c r="FX195" s="2582">
        <f>+FM195/FH195</f>
        <v/>
      </c>
      <c r="FY195" s="2582">
        <f>+FN195/FH195</f>
        <v/>
      </c>
      <c r="FZ195" s="2582">
        <f>+FO195/FH195</f>
        <v/>
      </c>
      <c r="GA195" s="2584">
        <f>+FP195/FH195</f>
        <v/>
      </c>
      <c r="GC195" s="343" t="inlineStr">
        <is>
          <t>WORKERS COMP</t>
        </is>
      </c>
      <c r="GD195" s="344">
        <f>+GE195/GE196</f>
        <v/>
      </c>
      <c r="GE195" s="345">
        <f>SUM(GF195:GM195)</f>
        <v/>
      </c>
      <c r="GF195" s="346" t="n"/>
      <c r="GG195" s="346" t="n"/>
      <c r="GH195" s="346" t="n"/>
      <c r="GI195" s="346" t="n"/>
      <c r="GJ195" s="346" t="n"/>
      <c r="GK195" s="346" t="n"/>
      <c r="GL195" s="346" t="n"/>
      <c r="GM195" s="347" t="n"/>
      <c r="GN195" s="324" t="n"/>
      <c r="GO195" s="343">
        <f>+$A195</f>
        <v/>
      </c>
      <c r="GP195" s="339">
        <f>SUM(GQ195:GX195)</f>
        <v/>
      </c>
      <c r="GQ195" s="1269">
        <f>+GF195/GE195</f>
        <v/>
      </c>
      <c r="GR195" s="2582">
        <f>+GG195/GE195</f>
        <v/>
      </c>
      <c r="GS195" s="2582">
        <f>+GH195/GE195</f>
        <v/>
      </c>
      <c r="GT195" s="2582">
        <f>+GI195/GE195</f>
        <v/>
      </c>
      <c r="GU195" s="2582">
        <f>+GJ195/GE195</f>
        <v/>
      </c>
      <c r="GV195" s="2582">
        <f>+GK195/GE195</f>
        <v/>
      </c>
      <c r="GW195" s="2582">
        <f>+GL195/GE195</f>
        <v/>
      </c>
      <c r="GX195" s="2584">
        <f>+GM195/GE195</f>
        <v/>
      </c>
      <c r="GZ195" s="343" t="inlineStr">
        <is>
          <t>WORKERS COMP</t>
        </is>
      </c>
      <c r="HA195" s="344">
        <f>+HB195/HB196</f>
        <v/>
      </c>
      <c r="HB195" s="345">
        <f>SUM(HC195:HJ195)</f>
        <v/>
      </c>
      <c r="HC195" s="346" t="n"/>
      <c r="HD195" s="346" t="n"/>
      <c r="HE195" s="346" t="n"/>
      <c r="HF195" s="346" t="n"/>
      <c r="HG195" s="346" t="n"/>
      <c r="HH195" s="346" t="n"/>
      <c r="HI195" s="346" t="n"/>
      <c r="HJ195" s="347" t="n"/>
      <c r="HK195" s="324" t="n"/>
      <c r="HL195" s="343">
        <f>+$A195</f>
        <v/>
      </c>
      <c r="HM195" s="339">
        <f>SUM(HN195:HU195)</f>
        <v/>
      </c>
      <c r="HN195" s="1269">
        <f>+HC195/HB195</f>
        <v/>
      </c>
      <c r="HO195" s="2582">
        <f>+HD195/HB195</f>
        <v/>
      </c>
      <c r="HP195" s="2582">
        <f>+HE195/HB195</f>
        <v/>
      </c>
      <c r="HQ195" s="2582">
        <f>+HF195/HB195</f>
        <v/>
      </c>
      <c r="HR195" s="2582">
        <f>+HG195/HB195</f>
        <v/>
      </c>
      <c r="HS195" s="2582">
        <f>+HH195/HB195</f>
        <v/>
      </c>
      <c r="HT195" s="2582">
        <f>+HI195/HB195</f>
        <v/>
      </c>
      <c r="HU195" s="2584">
        <f>+HJ195/HB195</f>
        <v/>
      </c>
      <c r="HW195" s="343" t="inlineStr">
        <is>
          <t>WORKERS COMP</t>
        </is>
      </c>
      <c r="HX195" s="344">
        <f>+HY195/HY196</f>
        <v/>
      </c>
      <c r="HY195" s="345">
        <f>SUM(HZ195:IG195)</f>
        <v/>
      </c>
      <c r="HZ195" s="346" t="n"/>
      <c r="IA195" s="346" t="n"/>
      <c r="IB195" s="346" t="n"/>
      <c r="IC195" s="346" t="n"/>
      <c r="ID195" s="346" t="n"/>
      <c r="IE195" s="346" t="n"/>
      <c r="IF195" s="346" t="n"/>
      <c r="IG195" s="347" t="n"/>
      <c r="IH195" s="324" t="n"/>
      <c r="II195" s="343">
        <f>+$A195</f>
        <v/>
      </c>
      <c r="IJ195" s="339">
        <f>SUM(IK195:IR195)</f>
        <v/>
      </c>
      <c r="IK195" s="1269">
        <f>+HZ195/HY195</f>
        <v/>
      </c>
      <c r="IL195" s="2582">
        <f>+IA195/HY195</f>
        <v/>
      </c>
      <c r="IM195" s="2582">
        <f>+IB195/HY195</f>
        <v/>
      </c>
      <c r="IN195" s="2582">
        <f>+IC195/HY195</f>
        <v/>
      </c>
      <c r="IO195" s="2582">
        <f>+ID195/HY195</f>
        <v/>
      </c>
      <c r="IP195" s="2582">
        <f>+IE195/HY195</f>
        <v/>
      </c>
      <c r="IQ195" s="2582">
        <f>+IF195/HY195</f>
        <v/>
      </c>
      <c r="IR195" s="2584">
        <f>+IG195/HY195</f>
        <v/>
      </c>
      <c r="IT195" s="343" t="inlineStr">
        <is>
          <t>WORKERS COMP</t>
        </is>
      </c>
      <c r="IU195" s="344">
        <f>+IV195/IV196</f>
        <v/>
      </c>
      <c r="IV195" s="345">
        <f>SUM(IW195:JD195)</f>
        <v/>
      </c>
      <c r="IW195" s="346" t="n"/>
      <c r="IX195" s="346" t="n"/>
      <c r="IY195" s="346" t="n"/>
      <c r="IZ195" s="346" t="n"/>
      <c r="JA195" s="346" t="n"/>
      <c r="JB195" s="346" t="n"/>
      <c r="JC195" s="346" t="n"/>
      <c r="JD195" s="347" t="n"/>
      <c r="JE195" s="324" t="n"/>
      <c r="JF195" s="343">
        <f>+$A195</f>
        <v/>
      </c>
      <c r="JG195" s="339">
        <f>SUM(JH195:JO195)</f>
        <v/>
      </c>
      <c r="JH195" s="1269">
        <f>+IW195/IV195</f>
        <v/>
      </c>
      <c r="JI195" s="2582">
        <f>+IX195/IV195</f>
        <v/>
      </c>
      <c r="JJ195" s="2582">
        <f>+IY195/IV195</f>
        <v/>
      </c>
      <c r="JK195" s="2582">
        <f>+IZ195/IV195</f>
        <v/>
      </c>
      <c r="JL195" s="2582">
        <f>+JA195/IV195</f>
        <v/>
      </c>
      <c r="JM195" s="2582">
        <f>+JB195/IV195</f>
        <v/>
      </c>
      <c r="JN195" s="2582">
        <f>+JC195/IV195</f>
        <v/>
      </c>
      <c r="JO195" s="2584">
        <f>+JD195/IV195</f>
        <v/>
      </c>
      <c r="JQ195" s="343" t="inlineStr">
        <is>
          <t>WORKERS COMP</t>
        </is>
      </c>
      <c r="JR195" s="344">
        <f>+JS195/JS196</f>
        <v/>
      </c>
      <c r="JS195" s="345">
        <f>SUM(JT195:KA195)</f>
        <v/>
      </c>
      <c r="JT195" s="346" t="n"/>
      <c r="JU195" s="346" t="n"/>
      <c r="JV195" s="346" t="n"/>
      <c r="JW195" s="346" t="n"/>
      <c r="JX195" s="346" t="n"/>
      <c r="JY195" s="346" t="n"/>
      <c r="JZ195" s="346" t="n"/>
      <c r="KA195" s="347" t="n"/>
      <c r="KB195" s="324" t="n"/>
      <c r="KC195" s="343">
        <f>+$A195</f>
        <v/>
      </c>
      <c r="KD195" s="339">
        <f>SUM(KE195:KL195)</f>
        <v/>
      </c>
      <c r="KE195" s="1269">
        <f>+JT195/JS195</f>
        <v/>
      </c>
      <c r="KF195" s="2582">
        <f>+JU195/JS195</f>
        <v/>
      </c>
      <c r="KG195" s="2582">
        <f>+JV195/JS195</f>
        <v/>
      </c>
      <c r="KH195" s="2582">
        <f>+JW195/JS195</f>
        <v/>
      </c>
      <c r="KI195" s="2582">
        <f>+JX195/JS195</f>
        <v/>
      </c>
      <c r="KJ195" s="2582">
        <f>+JY195/JS195</f>
        <v/>
      </c>
      <c r="KK195" s="2582">
        <f>+JZ195/JS195</f>
        <v/>
      </c>
      <c r="KL195" s="2584">
        <f>+KA195/JS195</f>
        <v/>
      </c>
    </row>
    <row r="196" ht="16" customHeight="1" thickBot="1">
      <c r="A196" s="350" t="inlineStr">
        <is>
          <t>TOTAL</t>
        </is>
      </c>
      <c r="B196" s="351">
        <f>SUM(B184:B195)</f>
        <v/>
      </c>
      <c r="C196" s="591">
        <f>SUM(C184:C195)</f>
        <v/>
      </c>
      <c r="D196" s="592">
        <f>SUM(D184:D195)</f>
        <v/>
      </c>
      <c r="E196" s="592">
        <f>SUM(E184:E195)</f>
        <v/>
      </c>
      <c r="F196" s="592">
        <f>SUM(F184:F195)</f>
        <v/>
      </c>
      <c r="G196" s="592">
        <f>SUM(G184:G195)</f>
        <v/>
      </c>
      <c r="H196" s="592">
        <f>SUM(H184:H195)</f>
        <v/>
      </c>
      <c r="I196" s="592">
        <f>SUM(I184:I195)</f>
        <v/>
      </c>
      <c r="J196" s="592">
        <f>SUM(J184:J195)</f>
        <v/>
      </c>
      <c r="K196" s="593">
        <f>SUM(K184:K195)</f>
        <v/>
      </c>
      <c r="L196" s="324" t="n"/>
      <c r="M196" s="350" t="inlineStr">
        <is>
          <t>TOTAL</t>
        </is>
      </c>
      <c r="N196" s="594">
        <f>SUM(O196:V196)</f>
        <v/>
      </c>
      <c r="O196" s="594">
        <f>+D196/$C196</f>
        <v/>
      </c>
      <c r="P196" s="2590">
        <f>+E196/$C196</f>
        <v/>
      </c>
      <c r="Q196" s="2590">
        <f>+F196/$C196</f>
        <v/>
      </c>
      <c r="R196" s="2590">
        <f>+G196/$C196</f>
        <v/>
      </c>
      <c r="S196" s="2590">
        <f>+H196/$C196</f>
        <v/>
      </c>
      <c r="T196" s="2590">
        <f>+I196/$C196</f>
        <v/>
      </c>
      <c r="U196" s="2590">
        <f>+J196/$C196</f>
        <v/>
      </c>
      <c r="V196" s="2591">
        <f>+K196/$C196</f>
        <v/>
      </c>
      <c r="X196" s="350" t="inlineStr">
        <is>
          <t>TOTAL</t>
        </is>
      </c>
      <c r="Y196" s="351">
        <f>SUM(Y184:Y195)</f>
        <v/>
      </c>
      <c r="Z196" s="591">
        <f>SUM(Z184:Z195)</f>
        <v/>
      </c>
      <c r="AA196" s="592">
        <f>SUM(AA184:AA195)</f>
        <v/>
      </c>
      <c r="AB196" s="592">
        <f>SUM(AB184:AB195)</f>
        <v/>
      </c>
      <c r="AC196" s="592">
        <f>SUM(AC184:AC195)</f>
        <v/>
      </c>
      <c r="AD196" s="592">
        <f>SUM(AD184:AD195)</f>
        <v/>
      </c>
      <c r="AE196" s="592">
        <f>SUM(AE184:AE195)</f>
        <v/>
      </c>
      <c r="AF196" s="592">
        <f>SUM(AF184:AF195)</f>
        <v/>
      </c>
      <c r="AG196" s="592">
        <f>SUM(AG184:AG195)</f>
        <v/>
      </c>
      <c r="AH196" s="593">
        <f>SUM(AH184:AH195)</f>
        <v/>
      </c>
      <c r="AI196" s="324" t="n"/>
      <c r="AJ196" s="350" t="inlineStr">
        <is>
          <t>TOTAL</t>
        </is>
      </c>
      <c r="AK196" s="594">
        <f>SUM(AL196:AS196)</f>
        <v/>
      </c>
      <c r="AL196" s="594">
        <f>+AA196/Z196</f>
        <v/>
      </c>
      <c r="AM196" s="2590">
        <f>+AB196/Z196</f>
        <v/>
      </c>
      <c r="AN196" s="2590">
        <f>+AC196/Z196</f>
        <v/>
      </c>
      <c r="AO196" s="2590">
        <f>+AD196/Z196</f>
        <v/>
      </c>
      <c r="AP196" s="2590">
        <f>+AE196/Z196</f>
        <v/>
      </c>
      <c r="AQ196" s="2590">
        <f>+AF196/Z196</f>
        <v/>
      </c>
      <c r="AR196" s="2590">
        <f>+AG196/Z196</f>
        <v/>
      </c>
      <c r="AS196" s="2591">
        <f>+AH196/Z196</f>
        <v/>
      </c>
      <c r="AU196" s="350" t="inlineStr">
        <is>
          <t>TOTAL</t>
        </is>
      </c>
      <c r="AV196" s="351">
        <f>SUM(AV184:AV195)</f>
        <v/>
      </c>
      <c r="AW196" s="591">
        <f>SUM(AW184:AW195)</f>
        <v/>
      </c>
      <c r="AX196" s="592">
        <f>SUM(AX184:AX195)</f>
        <v/>
      </c>
      <c r="AY196" s="592">
        <f>SUM(AY184:AY195)</f>
        <v/>
      </c>
      <c r="AZ196" s="592">
        <f>SUM(AZ184:AZ195)</f>
        <v/>
      </c>
      <c r="BA196" s="592">
        <f>SUM(BA184:BA195)</f>
        <v/>
      </c>
      <c r="BB196" s="592">
        <f>SUM(BB184:BB195)</f>
        <v/>
      </c>
      <c r="BC196" s="592">
        <f>SUM(BC184:BC195)</f>
        <v/>
      </c>
      <c r="BD196" s="592">
        <f>SUM(BD184:BD195)</f>
        <v/>
      </c>
      <c r="BE196" s="593">
        <f>SUM(BE184:BE195)</f>
        <v/>
      </c>
      <c r="BF196" s="324" t="n"/>
      <c r="BG196" s="350" t="inlineStr">
        <is>
          <t>TOTAL</t>
        </is>
      </c>
      <c r="BH196" s="594">
        <f>SUM(BI196:BP196)</f>
        <v/>
      </c>
      <c r="BI196" s="594">
        <f>+AX196/AW196</f>
        <v/>
      </c>
      <c r="BJ196" s="2590">
        <f>+AY196/AW196</f>
        <v/>
      </c>
      <c r="BK196" s="2590">
        <f>+AZ196/AW196</f>
        <v/>
      </c>
      <c r="BL196" s="2590">
        <f>+BA196/AW196</f>
        <v/>
      </c>
      <c r="BM196" s="2590">
        <f>+BB196/AW196</f>
        <v/>
      </c>
      <c r="BN196" s="2590">
        <f>+BC196/AW196</f>
        <v/>
      </c>
      <c r="BO196" s="2590">
        <f>+BD196/AW196</f>
        <v/>
      </c>
      <c r="BP196" s="2591">
        <f>+BE196/AW196</f>
        <v/>
      </c>
      <c r="BR196" s="350" t="inlineStr">
        <is>
          <t>TOTAL</t>
        </is>
      </c>
      <c r="BS196" s="351">
        <f>SUM(BS184:BS195)</f>
        <v/>
      </c>
      <c r="BT196" s="591">
        <f>SUM(BT184:BT195)</f>
        <v/>
      </c>
      <c r="BU196" s="592">
        <f>SUM(BU184:BU195)</f>
        <v/>
      </c>
      <c r="BV196" s="592">
        <f>SUM(BV184:BV195)</f>
        <v/>
      </c>
      <c r="BW196" s="592">
        <f>SUM(BW184:BW195)</f>
        <v/>
      </c>
      <c r="BX196" s="592">
        <f>SUM(BX184:BX195)</f>
        <v/>
      </c>
      <c r="BY196" s="592">
        <f>SUM(BY184:BY195)</f>
        <v/>
      </c>
      <c r="BZ196" s="592">
        <f>SUM(BZ184:BZ195)</f>
        <v/>
      </c>
      <c r="CA196" s="592">
        <f>SUM(CA184:CA195)</f>
        <v/>
      </c>
      <c r="CB196" s="593">
        <f>SUM(CB184:CB195)</f>
        <v/>
      </c>
      <c r="CC196" s="324" t="n"/>
      <c r="CD196" s="350" t="inlineStr">
        <is>
          <t>TOTAL</t>
        </is>
      </c>
      <c r="CE196" s="594">
        <f>SUM(CF196:CM196)</f>
        <v/>
      </c>
      <c r="CF196" s="594">
        <f>+BU196/BT196</f>
        <v/>
      </c>
      <c r="CG196" s="2590">
        <f>+BV196/BT196</f>
        <v/>
      </c>
      <c r="CH196" s="2590">
        <f>+BW196/BT196</f>
        <v/>
      </c>
      <c r="CI196" s="2590">
        <f>+BX196/BT196</f>
        <v/>
      </c>
      <c r="CJ196" s="2590">
        <f>+BY196/BT196</f>
        <v/>
      </c>
      <c r="CK196" s="2590">
        <f>+BZ196/BT196</f>
        <v/>
      </c>
      <c r="CL196" s="2590">
        <f>+CA196/BT196</f>
        <v/>
      </c>
      <c r="CM196" s="2591">
        <f>+CB196/BT196</f>
        <v/>
      </c>
      <c r="CO196" s="350" t="inlineStr">
        <is>
          <t>TOTAL</t>
        </is>
      </c>
      <c r="CP196" s="351">
        <f>SUM(CP184:CP195)</f>
        <v/>
      </c>
      <c r="CQ196" s="591">
        <f>SUM(CQ184:CQ195)</f>
        <v/>
      </c>
      <c r="CR196" s="592">
        <f>SUM(CR184:CR195)</f>
        <v/>
      </c>
      <c r="CS196" s="592">
        <f>SUM(CS184:CS195)</f>
        <v/>
      </c>
      <c r="CT196" s="592">
        <f>SUM(CT184:CT195)</f>
        <v/>
      </c>
      <c r="CU196" s="592">
        <f>SUM(CU184:CU195)</f>
        <v/>
      </c>
      <c r="CV196" s="592">
        <f>SUM(CV184:CV195)</f>
        <v/>
      </c>
      <c r="CW196" s="592">
        <f>SUM(CW184:CW195)</f>
        <v/>
      </c>
      <c r="CX196" s="592">
        <f>SUM(CX184:CX195)</f>
        <v/>
      </c>
      <c r="CY196" s="593">
        <f>SUM(CY184:CY195)</f>
        <v/>
      </c>
      <c r="CZ196" s="324" t="n"/>
      <c r="DA196" s="350" t="inlineStr">
        <is>
          <t>TOTAL</t>
        </is>
      </c>
      <c r="DB196" s="594">
        <f>SUM(DC196:DJ196)</f>
        <v/>
      </c>
      <c r="DC196" s="594">
        <f>+CR196/CQ196</f>
        <v/>
      </c>
      <c r="DD196" s="2590">
        <f>+CS196/CQ196</f>
        <v/>
      </c>
      <c r="DE196" s="2590">
        <f>+CT196/CQ196</f>
        <v/>
      </c>
      <c r="DF196" s="2590">
        <f>+CU196/CQ196</f>
        <v/>
      </c>
      <c r="DG196" s="2590">
        <f>+CV196/CQ196</f>
        <v/>
      </c>
      <c r="DH196" s="2590">
        <f>+CW196/CQ196</f>
        <v/>
      </c>
      <c r="DI196" s="2590">
        <f>+CX196/CQ196</f>
        <v/>
      </c>
      <c r="DJ196" s="2591">
        <f>+CY196/CQ196</f>
        <v/>
      </c>
      <c r="DL196" s="350" t="inlineStr">
        <is>
          <t>TOTAL</t>
        </is>
      </c>
      <c r="DM196" s="351">
        <f>SUM(DM184:DM195)</f>
        <v/>
      </c>
      <c r="DN196" s="591">
        <f>SUM(DN184:DN195)</f>
        <v/>
      </c>
      <c r="DO196" s="592">
        <f>SUM(DO184:DO195)</f>
        <v/>
      </c>
      <c r="DP196" s="592">
        <f>SUM(DP184:DP195)</f>
        <v/>
      </c>
      <c r="DQ196" s="592">
        <f>SUM(DQ184:DQ195)</f>
        <v/>
      </c>
      <c r="DR196" s="592">
        <f>SUM(DR184:DR195)</f>
        <v/>
      </c>
      <c r="DS196" s="592">
        <f>SUM(DS184:DS195)</f>
        <v/>
      </c>
      <c r="DT196" s="592">
        <f>SUM(DT184:DT195)</f>
        <v/>
      </c>
      <c r="DU196" s="592">
        <f>SUM(DU184:DU195)</f>
        <v/>
      </c>
      <c r="DV196" s="593">
        <f>SUM(DV184:DV195)</f>
        <v/>
      </c>
      <c r="DW196" s="324" t="n"/>
      <c r="DX196" s="350" t="inlineStr">
        <is>
          <t>TOTAL</t>
        </is>
      </c>
      <c r="DY196" s="594">
        <f>SUM(DZ196:EG196)</f>
        <v/>
      </c>
      <c r="DZ196" s="594">
        <f>+DO196/DN196</f>
        <v/>
      </c>
      <c r="EA196" s="2590">
        <f>+DP196/DN196</f>
        <v/>
      </c>
      <c r="EB196" s="2590">
        <f>+DQ196/DN196</f>
        <v/>
      </c>
      <c r="EC196" s="2590">
        <f>+DR196/DN196</f>
        <v/>
      </c>
      <c r="ED196" s="2590">
        <f>+DS196/DN196</f>
        <v/>
      </c>
      <c r="EE196" s="2590">
        <f>+DT196/DN196</f>
        <v/>
      </c>
      <c r="EF196" s="2590">
        <f>+DU196/DN196</f>
        <v/>
      </c>
      <c r="EG196" s="2591">
        <f>+DV196/DN196</f>
        <v/>
      </c>
      <c r="EI196" s="350" t="inlineStr">
        <is>
          <t>TOTAL</t>
        </is>
      </c>
      <c r="EJ196" s="351">
        <f>SUM(EJ184:EJ195)</f>
        <v/>
      </c>
      <c r="EK196" s="591">
        <f>SUM(EK184:EK195)</f>
        <v/>
      </c>
      <c r="EL196" s="592">
        <f>SUM(EL184:EL195)</f>
        <v/>
      </c>
      <c r="EM196" s="592">
        <f>SUM(EM184:EM195)</f>
        <v/>
      </c>
      <c r="EN196" s="592">
        <f>SUM(EN184:EN195)</f>
        <v/>
      </c>
      <c r="EO196" s="592">
        <f>SUM(EO184:EO195)</f>
        <v/>
      </c>
      <c r="EP196" s="592">
        <f>SUM(EP184:EP195)</f>
        <v/>
      </c>
      <c r="EQ196" s="592">
        <f>SUM(EQ184:EQ195)</f>
        <v/>
      </c>
      <c r="ER196" s="592">
        <f>SUM(ER184:ER195)</f>
        <v/>
      </c>
      <c r="ES196" s="593">
        <f>SUM(ES184:ES195)</f>
        <v/>
      </c>
      <c r="ET196" s="324" t="n"/>
      <c r="EU196" s="350" t="inlineStr">
        <is>
          <t>TOTAL</t>
        </is>
      </c>
      <c r="EV196" s="594">
        <f>SUM(EW196:FD196)</f>
        <v/>
      </c>
      <c r="EW196" s="594">
        <f>+EL196/EK196</f>
        <v/>
      </c>
      <c r="EX196" s="2590">
        <f>+EM196/EK196</f>
        <v/>
      </c>
      <c r="EY196" s="2590">
        <f>+EN196/EK196</f>
        <v/>
      </c>
      <c r="EZ196" s="2590">
        <f>+EO196/EK196</f>
        <v/>
      </c>
      <c r="FA196" s="2590">
        <f>+EP196/EK196</f>
        <v/>
      </c>
      <c r="FB196" s="2590">
        <f>+EQ196/EK196</f>
        <v/>
      </c>
      <c r="FC196" s="2590">
        <f>+ER196/EK196</f>
        <v/>
      </c>
      <c r="FD196" s="2591">
        <f>+ES196/EK196</f>
        <v/>
      </c>
      <c r="FF196" s="350" t="inlineStr">
        <is>
          <t>TOTAL</t>
        </is>
      </c>
      <c r="FG196" s="351">
        <f>SUM(FG184:FG195)</f>
        <v/>
      </c>
      <c r="FH196" s="591">
        <f>SUM(FH184:FH195)</f>
        <v/>
      </c>
      <c r="FI196" s="592">
        <f>SUM(FI184:FI195)</f>
        <v/>
      </c>
      <c r="FJ196" s="592">
        <f>SUM(FJ184:FJ195)</f>
        <v/>
      </c>
      <c r="FK196" s="592">
        <f>SUM(FK184:FK195)</f>
        <v/>
      </c>
      <c r="FL196" s="592">
        <f>SUM(FL184:FL195)</f>
        <v/>
      </c>
      <c r="FM196" s="592">
        <f>SUM(FM184:FM195)</f>
        <v/>
      </c>
      <c r="FN196" s="592">
        <f>SUM(FN184:FN195)</f>
        <v/>
      </c>
      <c r="FO196" s="592">
        <f>SUM(FO184:FO195)</f>
        <v/>
      </c>
      <c r="FP196" s="593">
        <f>SUM(FP184:FP195)</f>
        <v/>
      </c>
      <c r="FQ196" s="324" t="n"/>
      <c r="FR196" s="350" t="inlineStr">
        <is>
          <t>TOTAL</t>
        </is>
      </c>
      <c r="FS196" s="594">
        <f>SUM(FT196:GA196)</f>
        <v/>
      </c>
      <c r="FT196" s="594">
        <f>+FI196/FH196</f>
        <v/>
      </c>
      <c r="FU196" s="2590">
        <f>+FJ196/FH196</f>
        <v/>
      </c>
      <c r="FV196" s="2590">
        <f>+FK196/FH196</f>
        <v/>
      </c>
      <c r="FW196" s="2590">
        <f>+FL196/FH196</f>
        <v/>
      </c>
      <c r="FX196" s="2590">
        <f>+FM196/FH196</f>
        <v/>
      </c>
      <c r="FY196" s="2590">
        <f>+FN196/FH196</f>
        <v/>
      </c>
      <c r="FZ196" s="2590">
        <f>+FO196/FH196</f>
        <v/>
      </c>
      <c r="GA196" s="2591">
        <f>+FP196/FH196</f>
        <v/>
      </c>
      <c r="GC196" s="350" t="inlineStr">
        <is>
          <t>TOTAL</t>
        </is>
      </c>
      <c r="GD196" s="351">
        <f>SUM(GD184:GD195)</f>
        <v/>
      </c>
      <c r="GE196" s="591">
        <f>SUM(GE184:GE195)</f>
        <v/>
      </c>
      <c r="GF196" s="592">
        <f>SUM(GF184:GF195)</f>
        <v/>
      </c>
      <c r="GG196" s="592">
        <f>SUM(GG184:GG195)</f>
        <v/>
      </c>
      <c r="GH196" s="592">
        <f>SUM(GH184:GH195)</f>
        <v/>
      </c>
      <c r="GI196" s="592">
        <f>SUM(GI184:GI195)</f>
        <v/>
      </c>
      <c r="GJ196" s="592">
        <f>SUM(GJ184:GJ195)</f>
        <v/>
      </c>
      <c r="GK196" s="592">
        <f>SUM(GK184:GK195)</f>
        <v/>
      </c>
      <c r="GL196" s="592">
        <f>SUM(GL184:GL195)</f>
        <v/>
      </c>
      <c r="GM196" s="593">
        <f>SUM(GM184:GM195)</f>
        <v/>
      </c>
      <c r="GN196" s="324" t="n"/>
      <c r="GO196" s="350" t="inlineStr">
        <is>
          <t>TOTAL</t>
        </is>
      </c>
      <c r="GP196" s="594">
        <f>SUM(GQ196:GX196)</f>
        <v/>
      </c>
      <c r="GQ196" s="594">
        <f>+GF196/GE196</f>
        <v/>
      </c>
      <c r="GR196" s="2590">
        <f>+GG196/GE196</f>
        <v/>
      </c>
      <c r="GS196" s="2590">
        <f>+GH196/GE196</f>
        <v/>
      </c>
      <c r="GT196" s="2590">
        <f>+GI196/GE196</f>
        <v/>
      </c>
      <c r="GU196" s="2590">
        <f>+GJ196/GE196</f>
        <v/>
      </c>
      <c r="GV196" s="2590">
        <f>+GK196/GE196</f>
        <v/>
      </c>
      <c r="GW196" s="2590">
        <f>+GL196/GE196</f>
        <v/>
      </c>
      <c r="GX196" s="2591">
        <f>+GM196/GE196</f>
        <v/>
      </c>
      <c r="GZ196" s="350" t="inlineStr">
        <is>
          <t>TOTAL</t>
        </is>
      </c>
      <c r="HA196" s="351">
        <f>SUM(HA184:HA195)</f>
        <v/>
      </c>
      <c r="HB196" s="591">
        <f>SUM(HB184:HB195)</f>
        <v/>
      </c>
      <c r="HC196" s="592">
        <f>SUM(HC184:HC195)</f>
        <v/>
      </c>
      <c r="HD196" s="592">
        <f>SUM(HD184:HD195)</f>
        <v/>
      </c>
      <c r="HE196" s="592">
        <f>SUM(HE184:HE195)</f>
        <v/>
      </c>
      <c r="HF196" s="592">
        <f>SUM(HF184:HF195)</f>
        <v/>
      </c>
      <c r="HG196" s="592">
        <f>SUM(HG184:HG195)</f>
        <v/>
      </c>
      <c r="HH196" s="592">
        <f>SUM(HH184:HH195)</f>
        <v/>
      </c>
      <c r="HI196" s="592">
        <f>SUM(HI184:HI195)</f>
        <v/>
      </c>
      <c r="HJ196" s="593">
        <f>SUM(HJ184:HJ195)</f>
        <v/>
      </c>
      <c r="HK196" s="324" t="n"/>
      <c r="HL196" s="350" t="inlineStr">
        <is>
          <t>TOTAL</t>
        </is>
      </c>
      <c r="HM196" s="594">
        <f>SUM(HN196:HU196)</f>
        <v/>
      </c>
      <c r="HN196" s="594">
        <f>+HC196/HB196</f>
        <v/>
      </c>
      <c r="HO196" s="2590">
        <f>+HD196/HB196</f>
        <v/>
      </c>
      <c r="HP196" s="2590">
        <f>+HE196/HB196</f>
        <v/>
      </c>
      <c r="HQ196" s="2590">
        <f>+HF196/HB196</f>
        <v/>
      </c>
      <c r="HR196" s="2590">
        <f>+HG196/HB196</f>
        <v/>
      </c>
      <c r="HS196" s="2590">
        <f>+HH196/HB196</f>
        <v/>
      </c>
      <c r="HT196" s="2590">
        <f>+HI196/HB196</f>
        <v/>
      </c>
      <c r="HU196" s="2591">
        <f>+HJ196/HB196</f>
        <v/>
      </c>
      <c r="HW196" s="350" t="inlineStr">
        <is>
          <t>TOTAL</t>
        </is>
      </c>
      <c r="HX196" s="351">
        <f>SUM(HX184:HX195)</f>
        <v/>
      </c>
      <c r="HY196" s="591">
        <f>SUM(HY184:HY195)</f>
        <v/>
      </c>
      <c r="HZ196" s="592">
        <f>SUM(HZ184:HZ195)</f>
        <v/>
      </c>
      <c r="IA196" s="592">
        <f>SUM(IA184:IA195)</f>
        <v/>
      </c>
      <c r="IB196" s="592">
        <f>SUM(IB184:IB195)</f>
        <v/>
      </c>
      <c r="IC196" s="592">
        <f>SUM(IC184:IC195)</f>
        <v/>
      </c>
      <c r="ID196" s="592">
        <f>SUM(ID184:ID195)</f>
        <v/>
      </c>
      <c r="IE196" s="592">
        <f>SUM(IE184:IE195)</f>
        <v/>
      </c>
      <c r="IF196" s="592">
        <f>SUM(IF184:IF195)</f>
        <v/>
      </c>
      <c r="IG196" s="593">
        <f>SUM(IG184:IG195)</f>
        <v/>
      </c>
      <c r="IH196" s="324" t="n"/>
      <c r="II196" s="350" t="inlineStr">
        <is>
          <t>TOTAL</t>
        </is>
      </c>
      <c r="IJ196" s="594">
        <f>SUM(IK196:IR196)</f>
        <v/>
      </c>
      <c r="IK196" s="594">
        <f>+HZ196/HY196</f>
        <v/>
      </c>
      <c r="IL196" s="2590">
        <f>+IA196/HY196</f>
        <v/>
      </c>
      <c r="IM196" s="2590">
        <f>+IB196/HY196</f>
        <v/>
      </c>
      <c r="IN196" s="2590">
        <f>+IC196/HY196</f>
        <v/>
      </c>
      <c r="IO196" s="2590">
        <f>+ID196/HY196</f>
        <v/>
      </c>
      <c r="IP196" s="2590">
        <f>+IE196/HY196</f>
        <v/>
      </c>
      <c r="IQ196" s="2590">
        <f>+IF196/HY196</f>
        <v/>
      </c>
      <c r="IR196" s="2591">
        <f>+IG196/HY196</f>
        <v/>
      </c>
      <c r="IT196" s="350" t="inlineStr">
        <is>
          <t>TOTAL</t>
        </is>
      </c>
      <c r="IU196" s="351">
        <f>SUM(IU184:IU195)</f>
        <v/>
      </c>
      <c r="IV196" s="591">
        <f>SUM(IV184:IV195)</f>
        <v/>
      </c>
      <c r="IW196" s="592">
        <f>SUM(IW184:IW195)</f>
        <v/>
      </c>
      <c r="IX196" s="592">
        <f>SUM(IX184:IX195)</f>
        <v/>
      </c>
      <c r="IY196" s="592">
        <f>SUM(IY184:IY195)</f>
        <v/>
      </c>
      <c r="IZ196" s="592">
        <f>SUM(IZ184:IZ195)</f>
        <v/>
      </c>
      <c r="JA196" s="592">
        <f>SUM(JA184:JA195)</f>
        <v/>
      </c>
      <c r="JB196" s="592">
        <f>SUM(JB184:JB195)</f>
        <v/>
      </c>
      <c r="JC196" s="592">
        <f>SUM(JC184:JC195)</f>
        <v/>
      </c>
      <c r="JD196" s="593">
        <f>SUM(JD184:JD195)</f>
        <v/>
      </c>
      <c r="JE196" s="324" t="n"/>
      <c r="JF196" s="350" t="inlineStr">
        <is>
          <t>TOTAL</t>
        </is>
      </c>
      <c r="JG196" s="594">
        <f>SUM(JH196:JO196)</f>
        <v/>
      </c>
      <c r="JH196" s="594">
        <f>+IW196/IV196</f>
        <v/>
      </c>
      <c r="JI196" s="2590">
        <f>+IX196/IV196</f>
        <v/>
      </c>
      <c r="JJ196" s="2590">
        <f>+IY196/IV196</f>
        <v/>
      </c>
      <c r="JK196" s="2590">
        <f>+IZ196/IV196</f>
        <v/>
      </c>
      <c r="JL196" s="2590">
        <f>+JA196/IV196</f>
        <v/>
      </c>
      <c r="JM196" s="2590">
        <f>+JB196/IV196</f>
        <v/>
      </c>
      <c r="JN196" s="2590">
        <f>+JC196/IV196</f>
        <v/>
      </c>
      <c r="JO196" s="2591">
        <f>+JD196/IV196</f>
        <v/>
      </c>
      <c r="JQ196" s="350" t="inlineStr">
        <is>
          <t>TOTAL</t>
        </is>
      </c>
      <c r="JR196" s="351">
        <f>SUM(JR184:JR195)</f>
        <v/>
      </c>
      <c r="JS196" s="591">
        <f>SUM(JS184:JS195)</f>
        <v/>
      </c>
      <c r="JT196" s="592">
        <f>SUM(JT184:JT195)</f>
        <v/>
      </c>
      <c r="JU196" s="592">
        <f>SUM(JU184:JU195)</f>
        <v/>
      </c>
      <c r="JV196" s="592">
        <f>SUM(JV184:JV195)</f>
        <v/>
      </c>
      <c r="JW196" s="592">
        <f>SUM(JW184:JW195)</f>
        <v/>
      </c>
      <c r="JX196" s="592">
        <f>SUM(JX184:JX195)</f>
        <v/>
      </c>
      <c r="JY196" s="592">
        <f>SUM(JY184:JY195)</f>
        <v/>
      </c>
      <c r="JZ196" s="592">
        <f>SUM(JZ184:JZ195)</f>
        <v/>
      </c>
      <c r="KA196" s="593">
        <f>SUM(KA184:KA195)</f>
        <v/>
      </c>
      <c r="KB196" s="324" t="n"/>
      <c r="KC196" s="350" t="inlineStr">
        <is>
          <t>TOTAL</t>
        </is>
      </c>
      <c r="KD196" s="594">
        <f>SUM(KE196:KL196)</f>
        <v/>
      </c>
      <c r="KE196" s="594">
        <f>+JT196/JS196</f>
        <v/>
      </c>
      <c r="KF196" s="2590">
        <f>+JU196/JS196</f>
        <v/>
      </c>
      <c r="KG196" s="2590">
        <f>+JV196/JS196</f>
        <v/>
      </c>
      <c r="KH196" s="2590">
        <f>+JW196/JS196</f>
        <v/>
      </c>
      <c r="KI196" s="2590">
        <f>+JX196/JS196</f>
        <v/>
      </c>
      <c r="KJ196" s="2590">
        <f>+JY196/JS196</f>
        <v/>
      </c>
      <c r="KK196" s="2590">
        <f>+JZ196/JS196</f>
        <v/>
      </c>
      <c r="KL196" s="2591">
        <f>+KA196/JS196</f>
        <v/>
      </c>
    </row>
    <row r="197">
      <c r="P197" s="2587" t="n"/>
      <c r="Q197" s="2587" t="n"/>
      <c r="R197" s="2587" t="n"/>
      <c r="S197" s="2587" t="n"/>
      <c r="T197" s="2587" t="n"/>
      <c r="U197" s="2587" t="n"/>
      <c r="V197" s="2587" t="n"/>
      <c r="AM197" s="2587" t="n"/>
      <c r="AN197" s="2587" t="n"/>
      <c r="AO197" s="2587" t="n"/>
      <c r="AP197" s="2587" t="n"/>
      <c r="AQ197" s="2587" t="n"/>
      <c r="AR197" s="2587" t="n"/>
      <c r="AS197" s="2587" t="n"/>
    </row>
    <row r="198">
      <c r="P198" s="2587" t="n"/>
      <c r="Q198" s="2587" t="n"/>
      <c r="R198" s="2587" t="n"/>
      <c r="S198" s="2587" t="n"/>
      <c r="T198" s="2587" t="n"/>
      <c r="U198" s="2587" t="n"/>
      <c r="V198" s="2587" t="n"/>
      <c r="AM198" s="2587" t="n"/>
      <c r="AN198" s="2587" t="n"/>
      <c r="AO198" s="2587" t="n"/>
      <c r="AP198" s="2587" t="n"/>
      <c r="AQ198" s="2587" t="n"/>
      <c r="AR198" s="2587" t="n"/>
      <c r="AS198" s="2587" t="n"/>
    </row>
    <row r="199">
      <c r="P199" s="2587" t="n"/>
      <c r="Q199" s="2587" t="n"/>
      <c r="R199" s="2587" t="n"/>
      <c r="S199" s="2587" t="n"/>
      <c r="T199" s="2587" t="n"/>
      <c r="U199" s="2587" t="n"/>
      <c r="V199" s="2587" t="n"/>
      <c r="AM199" s="2587" t="n"/>
      <c r="AN199" s="2587" t="n"/>
      <c r="AO199" s="2587" t="n"/>
      <c r="AP199" s="2587" t="n"/>
      <c r="AQ199" s="2587" t="n"/>
      <c r="AR199" s="2587" t="n"/>
      <c r="AS199" s="2587" t="n"/>
    </row>
    <row r="200">
      <c r="P200" s="2587" t="n"/>
      <c r="Q200" s="2587" t="n"/>
      <c r="R200" s="2587" t="n"/>
      <c r="S200" s="2587" t="n"/>
      <c r="T200" s="2587" t="n"/>
      <c r="U200" s="2587" t="n"/>
      <c r="V200" s="2587" t="n"/>
      <c r="AM200" s="2587" t="n"/>
      <c r="AN200" s="2587" t="n"/>
      <c r="AO200" s="2587" t="n"/>
      <c r="AP200" s="2587" t="n"/>
      <c r="AQ200" s="2587" t="n"/>
      <c r="AR200" s="2587" t="n"/>
      <c r="AS200" s="2587" t="n"/>
    </row>
    <row r="201">
      <c r="P201" s="2587" t="n"/>
      <c r="Q201" s="2587" t="n"/>
      <c r="R201" s="2587" t="n"/>
      <c r="S201" s="2587" t="n"/>
      <c r="T201" s="2587" t="n"/>
      <c r="U201" s="2587" t="n"/>
      <c r="V201" s="2587" t="n"/>
      <c r="AM201" s="2587" t="n"/>
      <c r="AN201" s="2587" t="n"/>
      <c r="AO201" s="2587" t="n"/>
      <c r="AP201" s="2587" t="n"/>
      <c r="AQ201" s="2587" t="n"/>
      <c r="AR201" s="2587" t="n"/>
      <c r="AS201" s="2587" t="n"/>
    </row>
    <row r="202">
      <c r="P202" s="2587" t="n"/>
      <c r="Q202" s="2587" t="n"/>
      <c r="R202" s="2587" t="n"/>
      <c r="S202" s="2587" t="n"/>
      <c r="T202" s="2587" t="n"/>
      <c r="U202" s="2587" t="n"/>
      <c r="V202" s="2587" t="n"/>
      <c r="AM202" s="2587" t="n"/>
      <c r="AN202" s="2587" t="n"/>
      <c r="AO202" s="2587" t="n"/>
      <c r="AP202" s="2587" t="n"/>
      <c r="AQ202" s="2587" t="n"/>
      <c r="AR202" s="2587" t="n"/>
      <c r="AS202" s="2587" t="n"/>
    </row>
    <row r="203">
      <c r="P203" s="2587" t="n"/>
      <c r="Q203" s="2587" t="n"/>
      <c r="R203" s="2587" t="n"/>
      <c r="S203" s="2587" t="n"/>
      <c r="T203" s="2587" t="n"/>
      <c r="U203" s="2587" t="n"/>
      <c r="V203" s="2587" t="n"/>
      <c r="AM203" s="2587" t="n"/>
      <c r="AN203" s="2587" t="n"/>
      <c r="AO203" s="2587" t="n"/>
      <c r="AP203" s="2587" t="n"/>
      <c r="AQ203" s="2587" t="n"/>
      <c r="AR203" s="2587" t="n"/>
      <c r="AS203" s="2587" t="n"/>
    </row>
    <row r="204">
      <c r="P204" s="2587" t="n"/>
      <c r="Q204" s="2587" t="n"/>
      <c r="R204" s="2587" t="n"/>
      <c r="S204" s="2587" t="n"/>
      <c r="T204" s="2587" t="n"/>
      <c r="U204" s="2587" t="n"/>
      <c r="V204" s="2587" t="n"/>
      <c r="AM204" s="2587" t="n"/>
      <c r="AN204" s="2587" t="n"/>
      <c r="AO204" s="2587" t="n"/>
      <c r="AP204" s="2587" t="n"/>
      <c r="AQ204" s="2587" t="n"/>
      <c r="AR204" s="2587" t="n"/>
      <c r="AS204" s="2587" t="n"/>
    </row>
    <row r="205">
      <c r="P205" s="2587" t="n"/>
      <c r="Q205" s="2587" t="n"/>
      <c r="R205" s="2587" t="n"/>
      <c r="S205" s="2587" t="n"/>
      <c r="T205" s="2587" t="n"/>
      <c r="U205" s="2587" t="n"/>
      <c r="V205" s="2587" t="n"/>
      <c r="AM205" s="2587" t="n"/>
      <c r="AN205" s="2587" t="n"/>
      <c r="AO205" s="2587" t="n"/>
      <c r="AP205" s="2587" t="n"/>
      <c r="AQ205" s="2587" t="n"/>
      <c r="AR205" s="2587" t="n"/>
      <c r="AS205" s="2587" t="n"/>
    </row>
    <row r="206">
      <c r="P206" s="2587" t="n"/>
      <c r="Q206" s="2587" t="n"/>
      <c r="R206" s="2587" t="n"/>
      <c r="S206" s="2587" t="n"/>
      <c r="T206" s="2587" t="n"/>
      <c r="U206" s="2587" t="n"/>
      <c r="V206" s="2587" t="n"/>
      <c r="AM206" s="2587" t="n"/>
      <c r="AN206" s="2587" t="n"/>
      <c r="AO206" s="2587" t="n"/>
      <c r="AP206" s="2587" t="n"/>
      <c r="AQ206" s="2587" t="n"/>
      <c r="AR206" s="2587" t="n"/>
      <c r="AS206" s="2587" t="n"/>
    </row>
    <row r="207">
      <c r="P207" s="2587" t="n"/>
      <c r="Q207" s="2587" t="n"/>
      <c r="R207" s="2587" t="n"/>
      <c r="S207" s="2587" t="n"/>
      <c r="T207" s="2587" t="n"/>
      <c r="U207" s="2587" t="n"/>
      <c r="V207" s="2587" t="n"/>
      <c r="AM207" s="2587" t="n"/>
      <c r="AN207" s="2587" t="n"/>
      <c r="AO207" s="2587" t="n"/>
      <c r="AP207" s="2587" t="n"/>
      <c r="AQ207" s="2587" t="n"/>
      <c r="AR207" s="2587" t="n"/>
      <c r="AS207" s="2587" t="n"/>
    </row>
    <row r="208">
      <c r="P208" s="2587" t="n"/>
      <c r="Q208" s="2587" t="n"/>
      <c r="R208" s="2587" t="n"/>
      <c r="S208" s="2587" t="n"/>
      <c r="T208" s="2587" t="n"/>
      <c r="U208" s="2587" t="n"/>
      <c r="V208" s="2587" t="n"/>
      <c r="AM208" s="2587" t="n"/>
      <c r="AN208" s="2587" t="n"/>
      <c r="AO208" s="2587" t="n"/>
      <c r="AP208" s="2587" t="n"/>
      <c r="AQ208" s="2587" t="n"/>
      <c r="AR208" s="2587" t="n"/>
      <c r="AS208" s="2587" t="n"/>
    </row>
    <row r="209">
      <c r="P209" s="2587" t="n"/>
      <c r="Q209" s="2587" t="n"/>
      <c r="R209" s="2587" t="n"/>
      <c r="S209" s="2587" t="n"/>
      <c r="T209" s="2587" t="n"/>
      <c r="U209" s="2587" t="n"/>
      <c r="V209" s="2587" t="n"/>
      <c r="AM209" s="2587" t="n"/>
      <c r="AN209" s="2587" t="n"/>
      <c r="AO209" s="2587" t="n"/>
      <c r="AP209" s="2587" t="n"/>
      <c r="AQ209" s="2587" t="n"/>
      <c r="AR209" s="2587" t="n"/>
      <c r="AS209" s="2587" t="n"/>
    </row>
    <row r="210">
      <c r="P210" s="2587" t="n"/>
      <c r="Q210" s="2587" t="n"/>
      <c r="R210" s="2587" t="n"/>
      <c r="S210" s="2587" t="n"/>
      <c r="T210" s="2587" t="n"/>
      <c r="U210" s="2587" t="n"/>
      <c r="V210" s="2587" t="n"/>
      <c r="AM210" s="2587" t="n"/>
      <c r="AN210" s="2587" t="n"/>
      <c r="AO210" s="2587" t="n"/>
      <c r="AP210" s="2587" t="n"/>
      <c r="AQ210" s="2587" t="n"/>
      <c r="AR210" s="2587" t="n"/>
      <c r="AS210" s="2587" t="n"/>
    </row>
    <row r="211">
      <c r="P211" s="2587" t="n"/>
      <c r="Q211" s="2587" t="n"/>
      <c r="R211" s="2587" t="n"/>
      <c r="S211" s="2587" t="n"/>
      <c r="T211" s="2587" t="n"/>
      <c r="U211" s="2587" t="n"/>
      <c r="V211" s="2587" t="n"/>
      <c r="AM211" s="2587" t="n"/>
      <c r="AN211" s="2587" t="n"/>
      <c r="AO211" s="2587" t="n"/>
      <c r="AP211" s="2587" t="n"/>
      <c r="AQ211" s="2587" t="n"/>
      <c r="AR211" s="2587" t="n"/>
      <c r="AS211" s="2587" t="n"/>
    </row>
    <row r="212">
      <c r="P212" s="2587" t="n"/>
      <c r="Q212" s="2587" t="n"/>
      <c r="R212" s="2587" t="n"/>
      <c r="S212" s="2587" t="n"/>
      <c r="T212" s="2587" t="n"/>
      <c r="U212" s="2587" t="n"/>
      <c r="V212" s="2587" t="n"/>
      <c r="AM212" s="2587" t="n"/>
      <c r="AN212" s="2587" t="n"/>
      <c r="AO212" s="2587" t="n"/>
      <c r="AP212" s="2587" t="n"/>
      <c r="AQ212" s="2587" t="n"/>
      <c r="AR212" s="2587" t="n"/>
      <c r="AS212" s="2587" t="n"/>
    </row>
    <row r="213">
      <c r="P213" s="2587" t="n"/>
      <c r="Q213" s="2587" t="n"/>
      <c r="R213" s="2587" t="n"/>
      <c r="S213" s="2587" t="n"/>
      <c r="T213" s="2587" t="n"/>
      <c r="U213" s="2587" t="n"/>
      <c r="V213" s="2587" t="n"/>
      <c r="AM213" s="2587" t="n"/>
      <c r="AN213" s="2587" t="n"/>
      <c r="AO213" s="2587" t="n"/>
      <c r="AP213" s="2587" t="n"/>
      <c r="AQ213" s="2587" t="n"/>
      <c r="AR213" s="2587" t="n"/>
      <c r="AS213" s="2587" t="n"/>
    </row>
    <row r="214">
      <c r="P214" s="2587" t="n"/>
      <c r="Q214" s="2587" t="n"/>
      <c r="R214" s="2587" t="n"/>
      <c r="S214" s="2587" t="n"/>
      <c r="T214" s="2587" t="n"/>
      <c r="U214" s="2587" t="n"/>
      <c r="V214" s="2587" t="n"/>
      <c r="AM214" s="2587" t="n"/>
      <c r="AN214" s="2587" t="n"/>
      <c r="AO214" s="2587" t="n"/>
      <c r="AP214" s="2587" t="n"/>
      <c r="AQ214" s="2587" t="n"/>
      <c r="AR214" s="2587" t="n"/>
      <c r="AS214" s="2587" t="n"/>
    </row>
  </sheetData>
  <hyperlinks>
    <hyperlink ref="X1" location="'X2  Index'!A1" display="Return to index"/>
  </hyperlinks>
  <printOptions horizontalCentered="1"/>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rowBreaks count="3" manualBreakCount="3">
    <brk id="56" min="0" max="11" man="1"/>
    <brk id="98" min="0" max="11" man="1"/>
    <brk id="140" min="0" max="11" man="1"/>
  </rowBreaks>
</worksheet>
</file>

<file path=xl/worksheets/sheet19.xml><?xml version="1.0" encoding="utf-8"?>
<worksheet xmlns="http://schemas.openxmlformats.org/spreadsheetml/2006/main">
  <sheetPr codeName="Sheet27">
    <outlinePr summaryBelow="1" summaryRight="1"/>
    <pageSetUpPr/>
  </sheetPr>
  <dimension ref="A1:AE162"/>
  <sheetViews>
    <sheetView showGridLines="0" zoomScale="85" zoomScaleNormal="85" workbookViewId="0">
      <selection activeCell="A6" sqref="A6:L14"/>
    </sheetView>
  </sheetViews>
  <sheetFormatPr baseColWidth="10" defaultColWidth="9.33203125" defaultRowHeight="15"/>
  <cols>
    <col width="18.6640625" customWidth="1" min="1" max="1"/>
    <col width="9.6640625" bestFit="1" customWidth="1" min="2" max="2"/>
    <col width="10.5" bestFit="1" customWidth="1" min="3" max="3"/>
    <col width="10.5" customWidth="1" min="4" max="4"/>
    <col width="10.5" bestFit="1" customWidth="1" min="5" max="5"/>
    <col width="12" customWidth="1" style="2058" min="6" max="6"/>
    <col width="12.6640625" customWidth="1" min="7" max="7"/>
    <col width="12.33203125" customWidth="1" min="8" max="8"/>
    <col width="10.5" customWidth="1" min="9" max="10"/>
    <col width="10.6640625" customWidth="1" min="11" max="11"/>
    <col width="14.6640625" bestFit="1" customWidth="1" min="12" max="12"/>
    <col width="3.5" customWidth="1" min="13" max="13"/>
    <col width="10.33203125" bestFit="1" customWidth="1" min="14" max="14"/>
    <col width="10.33203125" customWidth="1" min="15" max="19"/>
    <col width="12.6640625" customWidth="1" min="20" max="20"/>
    <col width="13.6640625" bestFit="1" customWidth="1" min="21" max="21"/>
    <col width="13.6640625" customWidth="1" min="22" max="22"/>
    <col width="10.33203125" customWidth="1" min="23" max="23"/>
    <col width="13.5" customWidth="1" min="24" max="24"/>
    <col width="3" customWidth="1" min="25" max="25"/>
    <col width="10.33203125" customWidth="1" min="26" max="29"/>
    <col width="13.33203125" customWidth="1" min="30" max="30"/>
    <col width="4" customWidth="1" min="31" max="31"/>
  </cols>
  <sheetData>
    <row r="1">
      <c r="A1" s="1126">
        <f>+'X1  ReportCoverPage'!D9</f>
        <v/>
      </c>
      <c r="B1" s="1068" t="n"/>
      <c r="C1" s="1127" t="n"/>
      <c r="D1" s="1127" t="n"/>
      <c r="E1" s="1127" t="n"/>
      <c r="F1" s="132" t="n"/>
      <c r="G1" s="1127" t="n"/>
      <c r="H1" s="1127" t="n"/>
      <c r="I1" s="1127" t="n"/>
      <c r="J1" s="1127" t="n"/>
      <c r="K1" s="1127" t="n"/>
      <c r="O1" s="1857" t="inlineStr">
        <is>
          <t>Return to index</t>
        </is>
      </c>
    </row>
    <row r="2">
      <c r="A2" s="1142">
        <f>'X2  Index'!A3</f>
        <v/>
      </c>
      <c r="B2" s="1068" t="n"/>
      <c r="C2" s="1127" t="n"/>
      <c r="D2" s="1127" t="n"/>
      <c r="E2" s="1127" t="n"/>
      <c r="F2" s="132" t="n"/>
      <c r="G2" s="1127" t="n"/>
      <c r="H2" s="1127" t="n"/>
      <c r="I2" s="1127" t="n"/>
      <c r="J2" s="1127" t="n"/>
      <c r="K2" s="1127" t="n"/>
    </row>
    <row r="3">
      <c r="A3" s="1" t="inlineStr">
        <is>
          <t>STATS</t>
        </is>
      </c>
      <c r="C3" s="107" t="n"/>
      <c r="G3" s="1127" t="n"/>
    </row>
    <row r="4">
      <c r="A4" s="1" t="n"/>
      <c r="C4" s="107" t="n"/>
    </row>
    <row r="5" ht="16" customHeight="1" thickBot="1">
      <c r="A5" s="1" t="inlineStr">
        <is>
          <t>Comments:</t>
        </is>
      </c>
      <c r="M5" s="833" t="n"/>
      <c r="N5" s="833" t="n"/>
    </row>
    <row r="6">
      <c r="A6" s="2592" t="inlineStr">
        <is>
          <t>1.)</t>
        </is>
      </c>
      <c r="B6" s="1123" t="n"/>
      <c r="C6" s="1123" t="n"/>
      <c r="D6" s="1123" t="n"/>
      <c r="E6" s="1123" t="n"/>
      <c r="F6" s="1123" t="n"/>
      <c r="G6" s="1123" t="n"/>
      <c r="H6" s="1123" t="n"/>
      <c r="I6" s="1123" t="n"/>
      <c r="J6" s="1123" t="n"/>
      <c r="K6" s="1123" t="n"/>
      <c r="L6" s="1123" t="n"/>
    </row>
    <row r="7">
      <c r="A7" s="2385" t="n"/>
    </row>
    <row r="8">
      <c r="A8" s="2385" t="n"/>
    </row>
    <row r="9">
      <c r="A9" s="2385" t="n"/>
    </row>
    <row r="10">
      <c r="A10" s="2385" t="n"/>
    </row>
    <row r="11">
      <c r="A11" s="2385" t="n"/>
    </row>
    <row r="12" ht="15" customHeight="1">
      <c r="A12" s="2385" t="n"/>
    </row>
    <row r="13" ht="15" customHeight="1">
      <c r="A13" s="2385" t="n"/>
    </row>
    <row r="14" ht="17" customHeight="1" thickBot="1">
      <c r="A14" s="835" t="n"/>
      <c r="B14" s="836" t="n"/>
      <c r="C14" s="836" t="n"/>
      <c r="D14" s="836" t="n"/>
      <c r="E14" s="836" t="n"/>
      <c r="F14" s="836" t="n"/>
      <c r="G14" s="836" t="n"/>
      <c r="H14" s="836" t="n"/>
      <c r="I14" s="836" t="n"/>
      <c r="J14" s="836" t="n"/>
      <c r="K14" s="836" t="n"/>
      <c r="L14" s="836" t="n"/>
      <c r="O14" s="1110" t="inlineStr">
        <is>
          <t>CHANGE COLUMN TITLES AS NECESSARY</t>
        </is>
      </c>
    </row>
    <row r="15">
      <c r="A15" s="54" t="n"/>
      <c r="C15" s="1068" t="n"/>
    </row>
    <row r="16" ht="16" customHeight="1" thickBot="1">
      <c r="A16" s="54" t="n"/>
    </row>
    <row r="17" ht="16" customHeight="1" thickBot="1">
      <c r="N17" s="2593" t="inlineStr">
        <is>
          <t>REVENUE PER PAYER</t>
        </is>
      </c>
      <c r="O17" s="2594" t="n"/>
      <c r="P17" s="2594" t="n"/>
      <c r="Q17" s="2594" t="n"/>
      <c r="R17" s="2594" t="n"/>
      <c r="S17" s="2594" t="n"/>
      <c r="T17" s="2594" t="n"/>
      <c r="U17" s="2594" t="n"/>
      <c r="V17" s="2594" t="n"/>
      <c r="W17" s="2594" t="n"/>
      <c r="X17" s="2595" t="n"/>
    </row>
    <row r="18" ht="16" customHeight="1" thickBot="1">
      <c r="A18" s="994" t="inlineStr">
        <is>
          <t>Consolidated</t>
        </is>
      </c>
      <c r="B18" s="995" t="n"/>
      <c r="C18" s="996" t="n"/>
      <c r="D18" s="996" t="n"/>
      <c r="E18" s="997" t="n"/>
      <c r="F18" s="996" t="n"/>
      <c r="G18" s="997" t="n"/>
      <c r="H18" s="997" t="n"/>
      <c r="I18" s="997" t="n"/>
      <c r="J18" s="996" t="n"/>
      <c r="K18" s="996" t="n"/>
      <c r="L18" s="1288" t="n"/>
      <c r="N18" s="2593" t="inlineStr">
        <is>
          <t>PER ROLLFORWARD</t>
        </is>
      </c>
      <c r="O18" s="2594" t="n"/>
      <c r="P18" s="2594" t="n"/>
      <c r="Q18" s="2594" t="n"/>
      <c r="R18" s="2595" t="n"/>
      <c r="S18" s="2596" t="inlineStr">
        <is>
          <t>PER BILLING SUMMARY</t>
        </is>
      </c>
      <c r="T18" s="2597" t="n"/>
      <c r="U18" s="2597" t="n"/>
      <c r="V18" s="2597" t="n"/>
      <c r="W18" s="2598" t="n"/>
      <c r="X18" s="998" t="inlineStr">
        <is>
          <t>PER I/S</t>
        </is>
      </c>
      <c r="Z18" s="2599" t="inlineStr">
        <is>
          <t>ROLLFORWARD REVENUE PER RESIDENT DAY PER PAYER</t>
        </is>
      </c>
      <c r="AA18" s="2600" t="n"/>
      <c r="AB18" s="2600" t="n"/>
      <c r="AC18" s="2600" t="n"/>
      <c r="AD18" s="2601" t="n"/>
    </row>
    <row r="19">
      <c r="A19" s="999" t="n"/>
      <c r="B19" s="1000" t="n"/>
      <c r="C19" s="1001" t="inlineStr">
        <is>
          <t>Hospice</t>
        </is>
      </c>
      <c r="D19" s="1001" t="n"/>
      <c r="E19" s="1002" t="n"/>
      <c r="F19" s="1001" t="inlineStr">
        <is>
          <t>Occupancy-</t>
        </is>
      </c>
      <c r="G19" s="1002" t="n"/>
      <c r="H19" s="1002" t="n"/>
      <c r="I19" s="1002" t="n"/>
      <c r="J19" s="1001" t="inlineStr">
        <is>
          <t>Average</t>
        </is>
      </c>
      <c r="K19" s="1001" t="inlineStr">
        <is>
          <t>Net</t>
        </is>
      </c>
      <c r="L19" s="1003" t="inlineStr">
        <is>
          <t>Net Revenue</t>
        </is>
      </c>
      <c r="N19" s="1004" t="n"/>
      <c r="O19" s="1001" t="inlineStr">
        <is>
          <t>Hospice</t>
        </is>
      </c>
      <c r="P19" s="1001" t="n"/>
      <c r="Q19" s="1002" t="n"/>
      <c r="R19" s="1002" t="n"/>
      <c r="S19" s="1002" t="n"/>
      <c r="T19" s="1001" t="inlineStr">
        <is>
          <t>Past</t>
        </is>
      </c>
      <c r="U19" s="1002" t="n"/>
      <c r="V19" s="1001" t="inlineStr">
        <is>
          <t>Medicaid</t>
        </is>
      </c>
      <c r="W19" s="1002" t="n"/>
      <c r="X19" s="1003" t="n"/>
      <c r="Z19" s="1004" t="n"/>
      <c r="AA19" s="1001" t="inlineStr">
        <is>
          <t>Hospice</t>
        </is>
      </c>
      <c r="AB19" s="1001" t="n"/>
      <c r="AC19" s="1002" t="n"/>
      <c r="AD19" s="1005" t="inlineStr">
        <is>
          <t>Total</t>
        </is>
      </c>
    </row>
    <row r="20">
      <c r="A20" s="1006" t="inlineStr">
        <is>
          <t>Month</t>
        </is>
      </c>
      <c r="B20" s="1000" t="n"/>
      <c r="C20" s="1001" t="inlineStr">
        <is>
          <t>Insurance</t>
        </is>
      </c>
      <c r="D20" s="1001" t="n"/>
      <c r="E20" s="1001" t="n"/>
      <c r="F20" s="1001" t="inlineStr">
        <is>
          <t>Patient</t>
        </is>
      </c>
      <c r="G20" s="1001" t="inlineStr">
        <is>
          <t>Licensed</t>
        </is>
      </c>
      <c r="H20" s="1001" t="n"/>
      <c r="I20" s="1001" t="inlineStr">
        <is>
          <t>Occupancy</t>
        </is>
      </c>
      <c r="J20" s="1001" t="inlineStr">
        <is>
          <t>Per</t>
        </is>
      </c>
      <c r="K20" s="1001" t="inlineStr">
        <is>
          <t>Patient</t>
        </is>
      </c>
      <c r="L20" s="1003" t="inlineStr">
        <is>
          <t>per Patient</t>
        </is>
      </c>
      <c r="N20" s="1004" t="n"/>
      <c r="O20" s="1001" t="inlineStr">
        <is>
          <t>Insurance</t>
        </is>
      </c>
      <c r="P20" s="1001" t="n"/>
      <c r="Q20" s="1001" t="n"/>
      <c r="R20" s="1001" t="inlineStr">
        <is>
          <t>Subtotal</t>
        </is>
      </c>
      <c r="S20" s="1001" t="inlineStr">
        <is>
          <t>Additional</t>
        </is>
      </c>
      <c r="T20" s="1001" t="inlineStr">
        <is>
          <t>Period</t>
        </is>
      </c>
      <c r="U20" s="1001" t="inlineStr">
        <is>
          <t>Sequestration</t>
        </is>
      </c>
      <c r="V20" s="1001" t="inlineStr">
        <is>
          <t>Care Level</t>
        </is>
      </c>
      <c r="W20" s="1001" t="inlineStr">
        <is>
          <t>Non</t>
        </is>
      </c>
      <c r="X20" s="1003" t="inlineStr">
        <is>
          <t>Net Revenue</t>
        </is>
      </c>
      <c r="Z20" s="1004" t="n"/>
      <c r="AA20" s="1001" t="inlineStr">
        <is>
          <t>Insurance</t>
        </is>
      </c>
      <c r="AB20" s="1001" t="n"/>
      <c r="AC20" s="1001" t="n"/>
      <c r="AD20" s="1005" t="inlineStr">
        <is>
          <t>Net Revenue</t>
        </is>
      </c>
    </row>
    <row r="21" ht="16" customHeight="1" thickBot="1">
      <c r="A21" s="1007" t="inlineStr">
        <is>
          <t>Ended</t>
        </is>
      </c>
      <c r="B21" s="1008" t="inlineStr">
        <is>
          <t>Private</t>
        </is>
      </c>
      <c r="C21" s="1009" t="inlineStr">
        <is>
          <t>Mgd Care</t>
        </is>
      </c>
      <c r="D21" s="1009" t="inlineStr">
        <is>
          <t>Medicaid</t>
        </is>
      </c>
      <c r="E21" s="1009" t="inlineStr">
        <is>
          <t>Medicare</t>
        </is>
      </c>
      <c r="F21" s="1009" t="inlineStr">
        <is>
          <t>Days</t>
        </is>
      </c>
      <c r="G21" s="1009" t="inlineStr">
        <is>
          <t>Beds</t>
        </is>
      </c>
      <c r="H21" s="1009" t="inlineStr">
        <is>
          <t>Capacity</t>
        </is>
      </c>
      <c r="I21" s="1009" t="inlineStr">
        <is>
          <t>Percentage</t>
        </is>
      </c>
      <c r="J21" s="1009" t="inlineStr">
        <is>
          <t>Day</t>
        </is>
      </c>
      <c r="K21" s="1009" t="inlineStr">
        <is>
          <t>Revenues</t>
        </is>
      </c>
      <c r="L21" s="2602" t="inlineStr">
        <is>
          <t>Day</t>
        </is>
      </c>
      <c r="N21" s="1027" t="inlineStr">
        <is>
          <t>Private</t>
        </is>
      </c>
      <c r="O21" s="1028" t="inlineStr">
        <is>
          <t>Mgd Care</t>
        </is>
      </c>
      <c r="P21" s="1028" t="inlineStr">
        <is>
          <t>Medicaid</t>
        </is>
      </c>
      <c r="Q21" s="1028" t="inlineStr">
        <is>
          <t>Medicare</t>
        </is>
      </c>
      <c r="R21" s="1028" t="n"/>
      <c r="S21" s="1028" t="inlineStr">
        <is>
          <t>Part B</t>
        </is>
      </c>
      <c r="T21" s="1028" t="inlineStr">
        <is>
          <t>Adjustments</t>
        </is>
      </c>
      <c r="U21" s="1028" t="inlineStr">
        <is>
          <t>Expense</t>
        </is>
      </c>
      <c r="V21" s="1028" t="inlineStr">
        <is>
          <t>Adjustment</t>
        </is>
      </c>
      <c r="W21" s="1028" t="inlineStr">
        <is>
          <t>Operating</t>
        </is>
      </c>
      <c r="X21" s="2603" t="inlineStr">
        <is>
          <t>Total</t>
        </is>
      </c>
      <c r="Z21" s="1010" t="inlineStr">
        <is>
          <t>Private</t>
        </is>
      </c>
      <c r="AA21" s="1009" t="inlineStr">
        <is>
          <t>Mgd Care</t>
        </is>
      </c>
      <c r="AB21" s="1009" t="inlineStr">
        <is>
          <t>Medicaid</t>
        </is>
      </c>
      <c r="AC21" s="1009" t="inlineStr">
        <is>
          <t>Medicare</t>
        </is>
      </c>
      <c r="AD21" s="2604" t="inlineStr">
        <is>
          <t>PPD</t>
        </is>
      </c>
    </row>
    <row r="22">
      <c r="A22" s="2605">
        <f>EOMONTH(A23,-1)</f>
        <v/>
      </c>
      <c r="B22" s="1011">
        <f>+B45+B66+B86+B106+B126+B146</f>
        <v/>
      </c>
      <c r="C22" s="1011">
        <f>+C45+C66+C86+C106+C126+C146</f>
        <v/>
      </c>
      <c r="D22" s="1011">
        <f>+D45+D66+D86+D106+D126+D146</f>
        <v/>
      </c>
      <c r="E22" s="1011">
        <f>+E45+E66+E86+E106+E126+E146</f>
        <v/>
      </c>
      <c r="F22" s="1011">
        <f>F45+F66+F86+F106+F126+F146</f>
        <v/>
      </c>
      <c r="G22" s="1011">
        <f>+G45+G66+G86+G106+G126+G146</f>
        <v/>
      </c>
      <c r="H22" s="95">
        <f>+G22*(DAY(A22))</f>
        <v/>
      </c>
      <c r="I22" s="142">
        <f>+F22/H22</f>
        <v/>
      </c>
      <c r="J22" s="1011">
        <f>+F22/(DAY(A22))</f>
        <v/>
      </c>
      <c r="K22" s="1011">
        <f>+K45+K66+K86+K106+K126+K146</f>
        <v/>
      </c>
      <c r="L22" s="1290">
        <f>+K22/F22</f>
        <v/>
      </c>
      <c r="N22" s="1012">
        <f>+N45+N66+N86+N106+N126+N146</f>
        <v/>
      </c>
      <c r="O22" s="1013">
        <f>+O45+O66+O86+O106+O126+O146</f>
        <v/>
      </c>
      <c r="P22" s="1013">
        <f>+P45+P66+P86+P106+P126+P146</f>
        <v/>
      </c>
      <c r="Q22" s="1013">
        <f>+Q45+Q66+Q86+Q106+Q126+Q146</f>
        <v/>
      </c>
      <c r="R22" s="1013">
        <f>+R45+R66+R86+R106+R126+R146</f>
        <v/>
      </c>
      <c r="S22" s="1013">
        <f>+S45+S66+S86+S106+S126+S146</f>
        <v/>
      </c>
      <c r="T22" s="1014">
        <f>+T45+T66+T86+T106+T126+T146</f>
        <v/>
      </c>
      <c r="U22" s="1013">
        <f>+U45+U66+U86+U106+U126+U146</f>
        <v/>
      </c>
      <c r="V22" s="1013">
        <f>+V45+V66+V86+V106+V126+V146</f>
        <v/>
      </c>
      <c r="W22" s="1013">
        <f>+W45+W66+W86+W106+W126+W146</f>
        <v/>
      </c>
      <c r="X22" s="1015">
        <f>+X45+X66+X86+X106+X126+X146</f>
        <v/>
      </c>
      <c r="Z22" s="1016">
        <f>+N22/B22</f>
        <v/>
      </c>
      <c r="AA22" s="1017">
        <f>+O22/C22</f>
        <v/>
      </c>
      <c r="AB22" s="1017">
        <f>+P22/D22</f>
        <v/>
      </c>
      <c r="AC22" s="1017">
        <f>+Q22/E22</f>
        <v/>
      </c>
      <c r="AD22" s="1018">
        <f>+R22/F22</f>
        <v/>
      </c>
    </row>
    <row r="23">
      <c r="A23" s="2606">
        <f>EOMONTH(A24,-1)</f>
        <v/>
      </c>
      <c r="B23" s="1011">
        <f>+B46+B67+B87+B107+B127+B147</f>
        <v/>
      </c>
      <c r="C23" s="1011">
        <f>+C46+C67+C87+C107+C127+C147</f>
        <v/>
      </c>
      <c r="D23" s="1011">
        <f>+D46+D67+D87+D107+D127+D147</f>
        <v/>
      </c>
      <c r="E23" s="1011">
        <f>+E46+E67+E87+E107+E127+E147</f>
        <v/>
      </c>
      <c r="F23" s="1011">
        <f>F46+F67+F87+F107+F127+F147</f>
        <v/>
      </c>
      <c r="G23" s="1011">
        <f>+G46+G67+G87+G107+G127+G147</f>
        <v/>
      </c>
      <c r="H23" s="1011">
        <f>+G23*(DAY(A23))</f>
        <v/>
      </c>
      <c r="I23" s="1019">
        <f>+F23/H23</f>
        <v/>
      </c>
      <c r="J23" s="1011">
        <f>+F23/(DAY(A23))</f>
        <v/>
      </c>
      <c r="K23" s="1011">
        <f>+K46+K67+K87+K107+K127+K147</f>
        <v/>
      </c>
      <c r="L23" s="898">
        <f>+K23/F23</f>
        <v/>
      </c>
      <c r="N23" s="1012">
        <f>+N46+N67+N87+N107+N127+N147</f>
        <v/>
      </c>
      <c r="O23" s="1013">
        <f>+O46+O67+O87+O107+O127+O147</f>
        <v/>
      </c>
      <c r="P23" s="1013">
        <f>+P46+P67+P87+P107+P127+P147</f>
        <v/>
      </c>
      <c r="Q23" s="1013">
        <f>+Q46+Q67+Q87+Q107+Q127+Q147</f>
        <v/>
      </c>
      <c r="R23" s="1013">
        <f>+R46+R67+R87+R107+R127+R147</f>
        <v/>
      </c>
      <c r="S23" s="1013">
        <f>+S46+S67+S87+S107+S127+S147</f>
        <v/>
      </c>
      <c r="T23" s="1014">
        <f>+T46+T67+T87+T107+T127+T147</f>
        <v/>
      </c>
      <c r="U23" s="1013">
        <f>+U46+U67+U87+U107+U127+U147</f>
        <v/>
      </c>
      <c r="V23" s="1013">
        <f>+V46+V67+V87+V107+V127+V147</f>
        <v/>
      </c>
      <c r="W23" s="1013">
        <f>+W46+W67+W87+W107+W127+W147</f>
        <v/>
      </c>
      <c r="X23" s="1015">
        <f>+X46+X67+X87+X107+X127+X147</f>
        <v/>
      </c>
      <c r="Z23" s="1016">
        <f>+N23/B23</f>
        <v/>
      </c>
      <c r="AA23" s="1017">
        <f>+O23/C23</f>
        <v/>
      </c>
      <c r="AB23" s="1017">
        <f>+P23/D23</f>
        <v/>
      </c>
      <c r="AC23" s="1017">
        <f>+Q23/E23</f>
        <v/>
      </c>
      <c r="AD23" s="1018">
        <f>+R23/F23</f>
        <v/>
      </c>
    </row>
    <row r="24">
      <c r="A24" s="2606">
        <f>EOMONTH(A25,-1)</f>
        <v/>
      </c>
      <c r="B24" s="1011">
        <f>+B47+B68+B88+B108+B128+B148</f>
        <v/>
      </c>
      <c r="C24" s="1011">
        <f>+C47+C68+C88+C108+C128+C148</f>
        <v/>
      </c>
      <c r="D24" s="1011">
        <f>+D47+D68+D88+D108+D128+D148</f>
        <v/>
      </c>
      <c r="E24" s="1011">
        <f>+E47+E68+E88+E108+E128+E148</f>
        <v/>
      </c>
      <c r="F24" s="1011">
        <f>F47+F68+F88+F108+F128+F148</f>
        <v/>
      </c>
      <c r="G24" s="1011">
        <f>+G47+G68+G88+G108+G128+G148</f>
        <v/>
      </c>
      <c r="H24" s="1011">
        <f>+G24*(DAY(A24))</f>
        <v/>
      </c>
      <c r="I24" s="1019">
        <f>+F24/H24</f>
        <v/>
      </c>
      <c r="J24" s="1011">
        <f>+F24/(DAY(A24))</f>
        <v/>
      </c>
      <c r="K24" s="1011">
        <f>+K47+K68+K88+K108+K128+K148</f>
        <v/>
      </c>
      <c r="L24" s="898">
        <f>+K24/F24</f>
        <v/>
      </c>
      <c r="N24" s="1012">
        <f>+N47+N68+N88+N108+N128+N148</f>
        <v/>
      </c>
      <c r="O24" s="1013">
        <f>+O47+O68+O88+O108+O128+O148</f>
        <v/>
      </c>
      <c r="P24" s="1013">
        <f>+P47+P68+P88+P108+P128+P148</f>
        <v/>
      </c>
      <c r="Q24" s="1013">
        <f>+Q47+Q68+Q88+Q108+Q128+Q148</f>
        <v/>
      </c>
      <c r="R24" s="1013">
        <f>+R47+R68+R88+R108+R128+R148</f>
        <v/>
      </c>
      <c r="S24" s="1013">
        <f>+S47+S68+S88+S108+S128+S148</f>
        <v/>
      </c>
      <c r="T24" s="1014">
        <f>+T47+T68+T88+T108+T128+T148</f>
        <v/>
      </c>
      <c r="U24" s="1013">
        <f>+U47+U68+U88+U108+U128+U148</f>
        <v/>
      </c>
      <c r="V24" s="1013">
        <f>+V47+V68+V88+V108+V128+V148</f>
        <v/>
      </c>
      <c r="W24" s="1013">
        <f>+W47+W68+W88+W108+W128+W148</f>
        <v/>
      </c>
      <c r="X24" s="1015">
        <f>+X47+X68+X88+X108+X128+X148</f>
        <v/>
      </c>
      <c r="Z24" s="1016">
        <f>+N24/B24</f>
        <v/>
      </c>
      <c r="AA24" s="1017">
        <f>+O24/C24</f>
        <v/>
      </c>
      <c r="AB24" s="1017">
        <f>+P24/D24</f>
        <v/>
      </c>
      <c r="AC24" s="1017">
        <f>+Q24/E24</f>
        <v/>
      </c>
      <c r="AD24" s="1018">
        <f>+R24/F24</f>
        <v/>
      </c>
    </row>
    <row r="25">
      <c r="A25" s="2606">
        <f>EOMONTH(A26,-1)</f>
        <v/>
      </c>
      <c r="B25" s="1011">
        <f>+B48+B69+B89+B109+B129+B149</f>
        <v/>
      </c>
      <c r="C25" s="1011">
        <f>+C48+C69+C89+C109+C129+C149</f>
        <v/>
      </c>
      <c r="D25" s="1011">
        <f>+D48+D69+D89+D109+D129+D149</f>
        <v/>
      </c>
      <c r="E25" s="1011">
        <f>+E48+E69+E89+E109+E129+E149</f>
        <v/>
      </c>
      <c r="F25" s="1011">
        <f>F48+F69+F89+F109+F129+F149</f>
        <v/>
      </c>
      <c r="G25" s="1011">
        <f>+G48+G69+G89+G109+G129+G149</f>
        <v/>
      </c>
      <c r="H25" s="1011">
        <f>+G25*(DAY(A25))</f>
        <v/>
      </c>
      <c r="I25" s="1019">
        <f>+F25/H25</f>
        <v/>
      </c>
      <c r="J25" s="1011">
        <f>+F25/(DAY(A25))</f>
        <v/>
      </c>
      <c r="K25" s="1011">
        <f>+K48+K69+K89+K109+K129+K149</f>
        <v/>
      </c>
      <c r="L25" s="898">
        <f>+K25/F25</f>
        <v/>
      </c>
      <c r="N25" s="1012">
        <f>+N48+N69+N89+N109+N129+N149</f>
        <v/>
      </c>
      <c r="O25" s="1013">
        <f>+O48+O69+O89+O109+O129+O149</f>
        <v/>
      </c>
      <c r="P25" s="1013">
        <f>+P48+P69+P89+P109+P129+P149</f>
        <v/>
      </c>
      <c r="Q25" s="1013">
        <f>+Q48+Q69+Q89+Q109+Q129+Q149</f>
        <v/>
      </c>
      <c r="R25" s="1013">
        <f>+R48+R69+R89+R109+R129+R149</f>
        <v/>
      </c>
      <c r="S25" s="1013">
        <f>+S48+S69+S89+S109+S129+S149</f>
        <v/>
      </c>
      <c r="T25" s="1014">
        <f>+T48+T69+T89+T109+T129+T149</f>
        <v/>
      </c>
      <c r="U25" s="1013">
        <f>+U48+U69+U89+U109+U129+U149</f>
        <v/>
      </c>
      <c r="V25" s="1013">
        <f>+V48+V69+V89+V109+V129+V149</f>
        <v/>
      </c>
      <c r="W25" s="1013">
        <f>+W48+W69+W89+W109+W129+W149</f>
        <v/>
      </c>
      <c r="X25" s="1015">
        <f>+X48+X69+X89+X109+X129+X149</f>
        <v/>
      </c>
      <c r="Z25" s="1016">
        <f>+N25/B25</f>
        <v/>
      </c>
      <c r="AA25" s="1017">
        <f>+O25/C25</f>
        <v/>
      </c>
      <c r="AB25" s="1017">
        <f>+P25/D25</f>
        <v/>
      </c>
      <c r="AC25" s="1017">
        <f>+Q25/E25</f>
        <v/>
      </c>
      <c r="AD25" s="1018">
        <f>+R25/F25</f>
        <v/>
      </c>
    </row>
    <row r="26">
      <c r="A26" s="2606">
        <f>EOMONTH(A27,-1)</f>
        <v/>
      </c>
      <c r="B26" s="1011">
        <f>+B49+B70+B90+B110+B130+B150</f>
        <v/>
      </c>
      <c r="C26" s="1011">
        <f>+C49+C70+C90+C110+C130+C150</f>
        <v/>
      </c>
      <c r="D26" s="1011">
        <f>+D49+D70+D90+D110+D130+D150</f>
        <v/>
      </c>
      <c r="E26" s="1011">
        <f>+E49+E70+E90+E110+E130+E150</f>
        <v/>
      </c>
      <c r="F26" s="1011">
        <f>F49+F70+F90+F110+F130+F150</f>
        <v/>
      </c>
      <c r="G26" s="1011">
        <f>+G49+G70+G90+G110+G130+G150</f>
        <v/>
      </c>
      <c r="H26" s="1011">
        <f>+G26*(DAY(A26))</f>
        <v/>
      </c>
      <c r="I26" s="1019">
        <f>+F26/H26</f>
        <v/>
      </c>
      <c r="J26" s="1011">
        <f>+F26/(DAY(A26))</f>
        <v/>
      </c>
      <c r="K26" s="1011">
        <f>+K49+K70+K90+K110+K130+K150</f>
        <v/>
      </c>
      <c r="L26" s="898">
        <f>+K26/F26</f>
        <v/>
      </c>
      <c r="N26" s="1012">
        <f>+N49+N70+N90+N110+N130+N150</f>
        <v/>
      </c>
      <c r="O26" s="1013">
        <f>+O49+O70+O90+O110+O130+O150</f>
        <v/>
      </c>
      <c r="P26" s="1013">
        <f>+P49+P70+P90+P110+P130+P150</f>
        <v/>
      </c>
      <c r="Q26" s="1013">
        <f>+Q49+Q70+Q90+Q110+Q130+Q150</f>
        <v/>
      </c>
      <c r="R26" s="1013">
        <f>+R49+R70+R90+R110+R130+R150</f>
        <v/>
      </c>
      <c r="S26" s="1013">
        <f>+S49+S70+S90+S110+S130+S150</f>
        <v/>
      </c>
      <c r="T26" s="1014">
        <f>+T49+T70+T90+T110+T130+T150</f>
        <v/>
      </c>
      <c r="U26" s="1013">
        <f>+U49+U70+U90+U110+U130+U150</f>
        <v/>
      </c>
      <c r="V26" s="1013">
        <f>+V49+V70+V90+V110+V130+V150</f>
        <v/>
      </c>
      <c r="W26" s="1013">
        <f>+W49+W70+W90+W110+W130+W150</f>
        <v/>
      </c>
      <c r="X26" s="1015">
        <f>+X49+X70+X90+X110+X130+X150</f>
        <v/>
      </c>
      <c r="Z26" s="1016">
        <f>+N26/B26</f>
        <v/>
      </c>
      <c r="AA26" s="1017">
        <f>+O26/C26</f>
        <v/>
      </c>
      <c r="AB26" s="1017">
        <f>+P26/D26</f>
        <v/>
      </c>
      <c r="AC26" s="1017">
        <f>+Q26/E26</f>
        <v/>
      </c>
      <c r="AD26" s="1018">
        <f>+R26/F26</f>
        <v/>
      </c>
    </row>
    <row r="27">
      <c r="A27" s="2606">
        <f>EOMONTH(A28,-1)</f>
        <v/>
      </c>
      <c r="B27" s="1011">
        <f>+B50+B71+B91+B111+B131+B151</f>
        <v/>
      </c>
      <c r="C27" s="1011">
        <f>+C50+C71+C91+C111+C131+C151</f>
        <v/>
      </c>
      <c r="D27" s="1011">
        <f>+D50+D71+D91+D111+D131+D151</f>
        <v/>
      </c>
      <c r="E27" s="1011">
        <f>+E50+E71+E91+E111+E131+E151</f>
        <v/>
      </c>
      <c r="F27" s="1011">
        <f>F50+F71+F91+F111+F131+F151</f>
        <v/>
      </c>
      <c r="G27" s="1011">
        <f>+G50+G71+G91+G111+G131+G151</f>
        <v/>
      </c>
      <c r="H27" s="1011">
        <f>+G27*(DAY(A27))</f>
        <v/>
      </c>
      <c r="I27" s="1019">
        <f>+F27/H27</f>
        <v/>
      </c>
      <c r="J27" s="1011">
        <f>+F27/(DAY(A27))</f>
        <v/>
      </c>
      <c r="K27" s="1011">
        <f>+K50+K71+K91+K111+K131+K151</f>
        <v/>
      </c>
      <c r="L27" s="898">
        <f>+K27/F27</f>
        <v/>
      </c>
      <c r="N27" s="1012">
        <f>+N50+N71+N91+N111+N131+N151</f>
        <v/>
      </c>
      <c r="O27" s="1013">
        <f>+O50+O71+O91+O111+O131+O151</f>
        <v/>
      </c>
      <c r="P27" s="1013">
        <f>+P50+P71+P91+P111+P131+P151</f>
        <v/>
      </c>
      <c r="Q27" s="1013">
        <f>+Q50+Q71+Q91+Q111+Q131+Q151</f>
        <v/>
      </c>
      <c r="R27" s="1013">
        <f>+R50+R71+R91+R111+R131+R151</f>
        <v/>
      </c>
      <c r="S27" s="1013">
        <f>+S50+S71+S91+S111+S131+S151</f>
        <v/>
      </c>
      <c r="T27" s="1014">
        <f>+T50+T71+T91+T111+T131+T151</f>
        <v/>
      </c>
      <c r="U27" s="1013">
        <f>+U50+U71+U91+U111+U131+U151</f>
        <v/>
      </c>
      <c r="V27" s="1013">
        <f>+V50+V71+V91+V111+V131+V151</f>
        <v/>
      </c>
      <c r="W27" s="1013">
        <f>+W50+W71+W91+W111+W131+W151</f>
        <v/>
      </c>
      <c r="X27" s="1015">
        <f>+X50+X71+X91+X111+X131+X151</f>
        <v/>
      </c>
      <c r="Z27" s="1016">
        <f>+N27/B27</f>
        <v/>
      </c>
      <c r="AA27" s="1017">
        <f>+O27/C27</f>
        <v/>
      </c>
      <c r="AB27" s="1017">
        <f>+P27/D27</f>
        <v/>
      </c>
      <c r="AC27" s="1017">
        <f>+Q27/E27</f>
        <v/>
      </c>
      <c r="AD27" s="1018">
        <f>+R27/F27</f>
        <v/>
      </c>
    </row>
    <row r="28">
      <c r="A28" s="2606">
        <f>EOMONTH(A29,-1)</f>
        <v/>
      </c>
      <c r="B28" s="1011">
        <f>+B51+B72+B92+B112+B132+B152</f>
        <v/>
      </c>
      <c r="C28" s="1011">
        <f>+C51+C72+C92+C112+C132+C152</f>
        <v/>
      </c>
      <c r="D28" s="1011">
        <f>+D51+D72+D92+D112+D132+D152</f>
        <v/>
      </c>
      <c r="E28" s="1011">
        <f>+E51+E72+E92+E112+E132+E152</f>
        <v/>
      </c>
      <c r="F28" s="1011">
        <f>F51+F72+F92+F112+F132+F152</f>
        <v/>
      </c>
      <c r="G28" s="1011">
        <f>+G51+G72+G92+G112+G132+G152</f>
        <v/>
      </c>
      <c r="H28" s="1011">
        <f>+G28*(DAY(A28))</f>
        <v/>
      </c>
      <c r="I28" s="1019">
        <f>+F28/H28</f>
        <v/>
      </c>
      <c r="J28" s="1011">
        <f>+F28/(DAY(A28))</f>
        <v/>
      </c>
      <c r="K28" s="1011">
        <f>+K51+K72+K92+K112+K132+K152</f>
        <v/>
      </c>
      <c r="L28" s="898">
        <f>+K28/F28</f>
        <v/>
      </c>
      <c r="N28" s="1012">
        <f>+N51+N72+N92+N112+N132+N152</f>
        <v/>
      </c>
      <c r="O28" s="1013">
        <f>+O51+O72+O92+O112+O132+O152</f>
        <v/>
      </c>
      <c r="P28" s="1013">
        <f>+P51+P72+P92+P112+P132+P152</f>
        <v/>
      </c>
      <c r="Q28" s="1013">
        <f>+Q51+Q72+Q92+Q112+Q132+Q152</f>
        <v/>
      </c>
      <c r="R28" s="1013">
        <f>+R51+R72+R92+R112+R132+R152</f>
        <v/>
      </c>
      <c r="S28" s="1013">
        <f>+S51+S72+S92+S112+S132+S152</f>
        <v/>
      </c>
      <c r="T28" s="1014">
        <f>+T51+T72+T92+T112+T132+T152</f>
        <v/>
      </c>
      <c r="U28" s="1013">
        <f>+U51+U72+U92+U112+U132+U152</f>
        <v/>
      </c>
      <c r="V28" s="1013">
        <f>+V51+V72+V92+V112+V132+V152</f>
        <v/>
      </c>
      <c r="W28" s="1013">
        <f>+W51+W72+W92+W112+W132+W152</f>
        <v/>
      </c>
      <c r="X28" s="1015">
        <f>+X51+X72+X92+X112+X132+X152</f>
        <v/>
      </c>
      <c r="Z28" s="1016">
        <f>+N28/B28</f>
        <v/>
      </c>
      <c r="AA28" s="1017">
        <f>+O28/C28</f>
        <v/>
      </c>
      <c r="AB28" s="1017">
        <f>+P28/D28</f>
        <v/>
      </c>
      <c r="AC28" s="1017">
        <f>+Q28/E28</f>
        <v/>
      </c>
      <c r="AD28" s="1018">
        <f>+R28/F28</f>
        <v/>
      </c>
    </row>
    <row r="29">
      <c r="A29" s="2606">
        <f>EOMONTH(A30,-1)</f>
        <v/>
      </c>
      <c r="B29" s="1011">
        <f>+B52+B73+B93+B113+B133+B153</f>
        <v/>
      </c>
      <c r="C29" s="1011">
        <f>+C52+C73+C93+C113+C133+C153</f>
        <v/>
      </c>
      <c r="D29" s="1011">
        <f>+D52+D73+D93+D113+D133+D153</f>
        <v/>
      </c>
      <c r="E29" s="1011">
        <f>+E52+E73+E93+E113+E133+E153</f>
        <v/>
      </c>
      <c r="F29" s="1011">
        <f>F52+F73+F93+F113+F133+F153</f>
        <v/>
      </c>
      <c r="G29" s="1011">
        <f>+G52+G73+G93+G113+G133+G153</f>
        <v/>
      </c>
      <c r="H29" s="1011">
        <f>+G29*(DAY(A29))</f>
        <v/>
      </c>
      <c r="I29" s="1019">
        <f>+F29/H29</f>
        <v/>
      </c>
      <c r="J29" s="1011">
        <f>+F29/(DAY(A29))</f>
        <v/>
      </c>
      <c r="K29" s="1011">
        <f>+K52+K73+K93+K113+K133+K153</f>
        <v/>
      </c>
      <c r="L29" s="898">
        <f>+K29/F29</f>
        <v/>
      </c>
      <c r="N29" s="1012">
        <f>+N52+N73+N93+N113+N133+N153</f>
        <v/>
      </c>
      <c r="O29" s="1013">
        <f>+O52+O73+O93+O113+O133+O153</f>
        <v/>
      </c>
      <c r="P29" s="1013">
        <f>+P52+P73+P93+P113+P133+P153</f>
        <v/>
      </c>
      <c r="Q29" s="1013">
        <f>+Q52+Q73+Q93+Q113+Q133+Q153</f>
        <v/>
      </c>
      <c r="R29" s="1013">
        <f>+R52+R73+R93+R113+R133+R153</f>
        <v/>
      </c>
      <c r="S29" s="1013">
        <f>+S52+S73+S93+S113+S133+S153</f>
        <v/>
      </c>
      <c r="T29" s="1014">
        <f>+T52+T73+T93+T113+T133+T153</f>
        <v/>
      </c>
      <c r="U29" s="1013">
        <f>+U52+U73+U93+U113+U133+U153</f>
        <v/>
      </c>
      <c r="V29" s="1013">
        <f>+V52+V73+V93+V113+V133+V153</f>
        <v/>
      </c>
      <c r="W29" s="1013">
        <f>+W52+W73+W93+W113+W133+W153</f>
        <v/>
      </c>
      <c r="X29" s="1015">
        <f>+X52+X73+X93+X113+X133+X153</f>
        <v/>
      </c>
      <c r="Z29" s="1016">
        <f>+N29/B29</f>
        <v/>
      </c>
      <c r="AA29" s="1017">
        <f>+O29/C29</f>
        <v/>
      </c>
      <c r="AB29" s="1017">
        <f>+P29/D29</f>
        <v/>
      </c>
      <c r="AC29" s="1017">
        <f>+Q29/E29</f>
        <v/>
      </c>
      <c r="AD29" s="1018">
        <f>+R29/F29</f>
        <v/>
      </c>
    </row>
    <row r="30">
      <c r="A30" s="2606">
        <f>EOMONTH(A31,-1)</f>
        <v/>
      </c>
      <c r="B30" s="1011">
        <f>+B53+B74+B94+B114+B134+B154</f>
        <v/>
      </c>
      <c r="C30" s="1011">
        <f>+C53+C74+C94+C114+C134+C154</f>
        <v/>
      </c>
      <c r="D30" s="1011">
        <f>+D53+D74+D94+D114+D134+D154</f>
        <v/>
      </c>
      <c r="E30" s="1011">
        <f>+E53+E74+E94+E114+E134+E154</f>
        <v/>
      </c>
      <c r="F30" s="1011">
        <f>F53+F74+F94+F114+F134+F154</f>
        <v/>
      </c>
      <c r="G30" s="1011">
        <f>+G53+G74+G94+G114+G134+G154</f>
        <v/>
      </c>
      <c r="H30" s="1011">
        <f>+G30*(DAY(A30))</f>
        <v/>
      </c>
      <c r="I30" s="1019">
        <f>+F30/H30</f>
        <v/>
      </c>
      <c r="J30" s="1011">
        <f>+F30/(DAY(A30))</f>
        <v/>
      </c>
      <c r="K30" s="1011">
        <f>+K53+K74+K94+K114+K134+K154</f>
        <v/>
      </c>
      <c r="L30" s="898">
        <f>+K30/F30</f>
        <v/>
      </c>
      <c r="N30" s="1012">
        <f>+N53+N74+N94+N114+N134+N154</f>
        <v/>
      </c>
      <c r="O30" s="1013">
        <f>+O53+O74+O94+O114+O134+O154</f>
        <v/>
      </c>
      <c r="P30" s="1013">
        <f>+P53+P74+P94+P114+P134+P154</f>
        <v/>
      </c>
      <c r="Q30" s="1013">
        <f>+Q53+Q74+Q94+Q114+Q134+Q154</f>
        <v/>
      </c>
      <c r="R30" s="1013">
        <f>+R53+R74+R94+R114+R134+R154</f>
        <v/>
      </c>
      <c r="S30" s="1013">
        <f>+S53+S74+S94+S114+S134+S154</f>
        <v/>
      </c>
      <c r="T30" s="1014">
        <f>+T53+T74+T94+T114+T134+T154</f>
        <v/>
      </c>
      <c r="U30" s="1013">
        <f>+U53+U74+U94+U114+U134+U154</f>
        <v/>
      </c>
      <c r="V30" s="1013">
        <f>+V53+V74+V94+V114+V134+V154</f>
        <v/>
      </c>
      <c r="W30" s="1013">
        <f>+W53+W74+W94+W114+W134+W154</f>
        <v/>
      </c>
      <c r="X30" s="1015">
        <f>+X53+X74+X94+X114+X134+X154</f>
        <v/>
      </c>
      <c r="Z30" s="1016">
        <f>+N30/B30</f>
        <v/>
      </c>
      <c r="AA30" s="1017">
        <f>+O30/C30</f>
        <v/>
      </c>
      <c r="AB30" s="1017">
        <f>+P30/D30</f>
        <v/>
      </c>
      <c r="AC30" s="1017">
        <f>+Q30/E30</f>
        <v/>
      </c>
      <c r="AD30" s="1018">
        <f>+R30/F30</f>
        <v/>
      </c>
    </row>
    <row r="31">
      <c r="A31" s="2606">
        <f>EOMONTH(A32,-1)</f>
        <v/>
      </c>
      <c r="B31" s="1011">
        <f>+B54+B75+B95+B115+B135+B155</f>
        <v/>
      </c>
      <c r="C31" s="1011">
        <f>+C54+C75+C95+C115+C135+C155</f>
        <v/>
      </c>
      <c r="D31" s="1011">
        <f>+D54+D75+D95+D115+D135+D155</f>
        <v/>
      </c>
      <c r="E31" s="1011">
        <f>+E54+E75+E95+E115+E135+E155</f>
        <v/>
      </c>
      <c r="F31" s="1011">
        <f>F54+F75+F95+F115+F135+F155</f>
        <v/>
      </c>
      <c r="G31" s="1011">
        <f>+G54+G75+G95+G115+G135+G155</f>
        <v/>
      </c>
      <c r="H31" s="1011">
        <f>+G31*(DAY(A31))</f>
        <v/>
      </c>
      <c r="I31" s="1019">
        <f>+F31/H31</f>
        <v/>
      </c>
      <c r="J31" s="1011">
        <f>+F31/(DAY(A31))</f>
        <v/>
      </c>
      <c r="K31" s="1011">
        <f>+K54+K75+K95+K115+K135+K155</f>
        <v/>
      </c>
      <c r="L31" s="898">
        <f>+K31/F31</f>
        <v/>
      </c>
      <c r="N31" s="1012">
        <f>+N54+N75+N95+N115+N135+N155</f>
        <v/>
      </c>
      <c r="O31" s="1013">
        <f>+O54+O75+O95+O115+O135+O155</f>
        <v/>
      </c>
      <c r="P31" s="1013">
        <f>+P54+P75+P95+P115+P135+P155</f>
        <v/>
      </c>
      <c r="Q31" s="1013">
        <f>+Q54+Q75+Q95+Q115+Q135+Q155</f>
        <v/>
      </c>
      <c r="R31" s="1013">
        <f>+R54+R75+R95+R115+R135+R155</f>
        <v/>
      </c>
      <c r="S31" s="1013">
        <f>+S54+S75+S95+S115+S135+S155</f>
        <v/>
      </c>
      <c r="T31" s="1014">
        <f>+T54+T75+T95+T115+T135+T155</f>
        <v/>
      </c>
      <c r="U31" s="1013">
        <f>+U54+U75+U95+U115+U135+U155</f>
        <v/>
      </c>
      <c r="V31" s="1013">
        <f>+V54+V75+V95+V115+V135+V155</f>
        <v/>
      </c>
      <c r="W31" s="1013">
        <f>+W54+W75+W95+W115+W135+W155</f>
        <v/>
      </c>
      <c r="X31" s="1015">
        <f>+X54+X75+X95+X115+X135+X155</f>
        <v/>
      </c>
      <c r="Z31" s="1016">
        <f>+N31/B31</f>
        <v/>
      </c>
      <c r="AA31" s="1017">
        <f>+O31/C31</f>
        <v/>
      </c>
      <c r="AB31" s="1017">
        <f>+P31/D31</f>
        <v/>
      </c>
      <c r="AC31" s="1017">
        <f>+Q31/E31</f>
        <v/>
      </c>
      <c r="AD31" s="1018">
        <f>+R31/F31</f>
        <v/>
      </c>
    </row>
    <row r="32">
      <c r="A32" s="2606">
        <f>EOMONTH(A33,-1)</f>
        <v/>
      </c>
      <c r="B32" s="1011">
        <f>+B55+B76+B96+B116+B136+B156</f>
        <v/>
      </c>
      <c r="C32" s="1011">
        <f>+C55+C76+C96+C116+C136+C156</f>
        <v/>
      </c>
      <c r="D32" s="1011">
        <f>+D55+D76+D96+D116+D136+D156</f>
        <v/>
      </c>
      <c r="E32" s="1011">
        <f>+E55+E76+E96+E116+E136+E156</f>
        <v/>
      </c>
      <c r="F32" s="1011">
        <f>F55+F76+F96+F116+F136+F156</f>
        <v/>
      </c>
      <c r="G32" s="1011">
        <f>+G55+G76+G96+G116+G136+G156</f>
        <v/>
      </c>
      <c r="H32" s="1011">
        <f>+G32*(DAY(A32))</f>
        <v/>
      </c>
      <c r="I32" s="1019">
        <f>+F32/H32</f>
        <v/>
      </c>
      <c r="J32" s="1011">
        <f>+F32/(DAY(A32))</f>
        <v/>
      </c>
      <c r="K32" s="1011">
        <f>+K55+K76+K96+K116+K136+K156</f>
        <v/>
      </c>
      <c r="L32" s="898">
        <f>+K32/F32</f>
        <v/>
      </c>
      <c r="N32" s="1012">
        <f>+N55+N76+N96+N116+N136+N156</f>
        <v/>
      </c>
      <c r="O32" s="1013">
        <f>+O55+O76+O96+O116+O136+O156</f>
        <v/>
      </c>
      <c r="P32" s="1013">
        <f>+P55+P76+P96+P116+P136+P156</f>
        <v/>
      </c>
      <c r="Q32" s="1013">
        <f>+Q55+Q76+Q96+Q116+Q136+Q156</f>
        <v/>
      </c>
      <c r="R32" s="1013">
        <f>+R55+R76+R96+R116+R136+R156</f>
        <v/>
      </c>
      <c r="S32" s="1013">
        <f>+S55+S76+S96+S116+S136+S156</f>
        <v/>
      </c>
      <c r="T32" s="1014">
        <f>+T55+T76+T96+T116+T136+T156</f>
        <v/>
      </c>
      <c r="U32" s="1013">
        <f>+U55+U76+U96+U116+U136+U156</f>
        <v/>
      </c>
      <c r="V32" s="1013">
        <f>+V55+V76+V96+V116+V136+V156</f>
        <v/>
      </c>
      <c r="W32" s="1013">
        <f>+W55+W76+W96+W116+W136+W156</f>
        <v/>
      </c>
      <c r="X32" s="1015">
        <f>+X55+X76+X96+X116+X136+X156</f>
        <v/>
      </c>
      <c r="Z32" s="1016">
        <f>+N32/B32</f>
        <v/>
      </c>
      <c r="AA32" s="1017">
        <f>+O32/C32</f>
        <v/>
      </c>
      <c r="AB32" s="1017">
        <f>+P32/D32</f>
        <v/>
      </c>
      <c r="AC32" s="1017">
        <f>+Q32/E32</f>
        <v/>
      </c>
      <c r="AD32" s="1018">
        <f>+R32/F32</f>
        <v/>
      </c>
    </row>
    <row r="33">
      <c r="A33" s="2606">
        <f>EOMONTH(A34,-1)</f>
        <v/>
      </c>
      <c r="B33" s="1011">
        <f>+B56+B77+B97+B117+B137+B157</f>
        <v/>
      </c>
      <c r="C33" s="1011">
        <f>+C56+C77+C97+C117+C137+C157</f>
        <v/>
      </c>
      <c r="D33" s="1011">
        <f>+D56+D77+D97+D117+D137+D157</f>
        <v/>
      </c>
      <c r="E33" s="1011">
        <f>+E56+E77+E97+E117+E137+E157</f>
        <v/>
      </c>
      <c r="F33" s="1011">
        <f>F56+F77+F97+F117+F137+F157</f>
        <v/>
      </c>
      <c r="G33" s="1011">
        <f>+G56+G77+G97+G117+G137+G157</f>
        <v/>
      </c>
      <c r="H33" s="1011">
        <f>+G33*(DAY(A33))</f>
        <v/>
      </c>
      <c r="I33" s="1019">
        <f>+F33/H33</f>
        <v/>
      </c>
      <c r="J33" s="1011">
        <f>+F33/(DAY(A33))</f>
        <v/>
      </c>
      <c r="K33" s="1011">
        <f>+K56+K77+K97+K117+K137+K157</f>
        <v/>
      </c>
      <c r="L33" s="898">
        <f>+K33/F33</f>
        <v/>
      </c>
      <c r="N33" s="1012">
        <f>+N56+N77+N97+N117+N137+N157</f>
        <v/>
      </c>
      <c r="O33" s="1013">
        <f>+O56+O77+O97+O117+O137+O157</f>
        <v/>
      </c>
      <c r="P33" s="1013">
        <f>+P56+P77+P97+P117+P137+P157</f>
        <v/>
      </c>
      <c r="Q33" s="1013">
        <f>+Q56+Q77+Q97+Q117+Q137+Q157</f>
        <v/>
      </c>
      <c r="R33" s="1013">
        <f>+R56+R77+R97+R117+R137+R157</f>
        <v/>
      </c>
      <c r="S33" s="1013">
        <f>+S56+S77+S97+S117+S137+S157</f>
        <v/>
      </c>
      <c r="T33" s="1014">
        <f>+T56+T77+T97+T117+T137+T157</f>
        <v/>
      </c>
      <c r="U33" s="1013">
        <f>+U56+U77+U97+U117+U137+U157</f>
        <v/>
      </c>
      <c r="V33" s="1013">
        <f>+V56+V77+V97+V117+V137+V157</f>
        <v/>
      </c>
      <c r="W33" s="1013">
        <f>+W56+W77+W97+W117+W137+W157</f>
        <v/>
      </c>
      <c r="X33" s="1015">
        <f>+X56+X77+X97+X117+X137+X157</f>
        <v/>
      </c>
      <c r="Z33" s="1016">
        <f>+N33/B33</f>
        <v/>
      </c>
      <c r="AA33" s="1017">
        <f>+O33/C33</f>
        <v/>
      </c>
      <c r="AB33" s="1017">
        <f>+P33/D33</f>
        <v/>
      </c>
      <c r="AC33" s="1017">
        <f>+Q33/E33</f>
        <v/>
      </c>
      <c r="AD33" s="1018">
        <f>+R33/F33</f>
        <v/>
      </c>
    </row>
    <row r="34" ht="16" customHeight="1" thickBot="1">
      <c r="A34" s="2607" t="n">
        <v>43769</v>
      </c>
      <c r="B34" s="1011">
        <f>+B57+B78+B98+B118+B138+B158</f>
        <v/>
      </c>
      <c r="C34" s="1011">
        <f>+C57+C78+C98+C118+C138+C158</f>
        <v/>
      </c>
      <c r="D34" s="1011">
        <f>+D57+D78+D98+D118+D138+D158</f>
        <v/>
      </c>
      <c r="E34" s="1011">
        <f>+E57+E78+E98+E118+E138+E158</f>
        <v/>
      </c>
      <c r="F34" s="1011">
        <f>F57+F78+F98+F118+F138+F158</f>
        <v/>
      </c>
      <c r="G34" s="1011">
        <f>+G57+G78+G98+G118+G138+G158</f>
        <v/>
      </c>
      <c r="H34" s="1011">
        <f>+G34*(DAY(A34))</f>
        <v/>
      </c>
      <c r="I34" s="144">
        <f>+F34/H34</f>
        <v/>
      </c>
      <c r="J34" s="102">
        <f>+F34/(DAY(A34))</f>
        <v/>
      </c>
      <c r="K34" s="1011">
        <f>+K57+K78+K98+K118+K138+K158</f>
        <v/>
      </c>
      <c r="L34" s="1335">
        <f>+K34/F34</f>
        <v/>
      </c>
      <c r="N34" s="1020">
        <f>+N57+N78+N98+N118+N138+N158</f>
        <v/>
      </c>
      <c r="O34" s="1021">
        <f>+O57+O78+O98+O118+O138+O158</f>
        <v/>
      </c>
      <c r="P34" s="1021">
        <f>+P57+P78+P98+P118+P138+P158</f>
        <v/>
      </c>
      <c r="Q34" s="1021">
        <f>+Q57+Q78+Q98+Q118+Q138+Q158</f>
        <v/>
      </c>
      <c r="R34" s="1021">
        <f>+R57+R78+R98+R118+R138+R158</f>
        <v/>
      </c>
      <c r="S34" s="1021">
        <f>+S57+S78+S98+S118+S138+S158</f>
        <v/>
      </c>
      <c r="T34" s="1022">
        <f>+T57+T78+T98+T118+T138+T158</f>
        <v/>
      </c>
      <c r="U34" s="1021">
        <f>+U57+U78+U98+U118+U138+U158</f>
        <v/>
      </c>
      <c r="V34" s="1021">
        <f>+V57+V78+V98+V118+V138+V158</f>
        <v/>
      </c>
      <c r="W34" s="1021">
        <f>+W57+W78+W98+W118+W138+W158</f>
        <v/>
      </c>
      <c r="X34" s="1023">
        <f>+X57+X78+X98+X118+X138+X158</f>
        <v/>
      </c>
      <c r="Z34" s="1016">
        <f>+N34/B34</f>
        <v/>
      </c>
      <c r="AA34" s="1017">
        <f>+O34/C34</f>
        <v/>
      </c>
      <c r="AB34" s="1017">
        <f>+P34/D34</f>
        <v/>
      </c>
      <c r="AC34" s="1017">
        <f>+Q34/E34</f>
        <v/>
      </c>
      <c r="AD34" s="1018">
        <f>+R34/F34</f>
        <v/>
      </c>
    </row>
    <row r="35" ht="16" customHeight="1" thickBot="1">
      <c r="A35" s="1336" t="inlineStr">
        <is>
          <t>Average</t>
        </is>
      </c>
      <c r="B35" s="141">
        <f>AVERAGE(B22:B34)</f>
        <v/>
      </c>
      <c r="C35" s="141">
        <f>AVERAGE(C22:C34)</f>
        <v/>
      </c>
      <c r="D35" s="141">
        <f>AVERAGE(D22:D34)</f>
        <v/>
      </c>
      <c r="E35" s="141">
        <f>AVERAGE(E22:E34)</f>
        <v/>
      </c>
      <c r="F35" s="141">
        <f>AVERAGE(F22:F34)</f>
        <v/>
      </c>
      <c r="G35" s="141">
        <f>AVERAGE(G22:G34)</f>
        <v/>
      </c>
      <c r="H35" s="141">
        <f>AVERAGE(H22:H34)</f>
        <v/>
      </c>
      <c r="I35" s="145">
        <f>+F35/H35</f>
        <v/>
      </c>
      <c r="J35" s="141">
        <f>AVERAGE(J22:J34)</f>
        <v/>
      </c>
      <c r="K35" s="141">
        <f>AVERAGE(K22:K34)</f>
        <v/>
      </c>
      <c r="L35" s="143">
        <f>+K35/F35</f>
        <v/>
      </c>
      <c r="N35" s="1020">
        <f>AVERAGE(N22:N34)</f>
        <v/>
      </c>
      <c r="O35" s="1021">
        <f>AVERAGE(O22:O34)</f>
        <v/>
      </c>
      <c r="P35" s="1021">
        <f>AVERAGE(P22:P34)</f>
        <v/>
      </c>
      <c r="Q35" s="1021">
        <f>AVERAGE(Q22:Q34)</f>
        <v/>
      </c>
      <c r="R35" s="1021">
        <f>AVERAGE(R22:R34)</f>
        <v/>
      </c>
      <c r="S35" s="1021">
        <f>AVERAGE(S22:S34)</f>
        <v/>
      </c>
      <c r="T35" s="1022">
        <f>AVERAGE(T22:T34)</f>
        <v/>
      </c>
      <c r="U35" s="1021">
        <f>AVERAGE(U22:U34)</f>
        <v/>
      </c>
      <c r="V35" s="1021">
        <f>AVERAGE(V22:V34)</f>
        <v/>
      </c>
      <c r="W35" s="1021">
        <f>AVERAGE(W22:W34)</f>
        <v/>
      </c>
      <c r="X35" s="1023">
        <f>AVERAGE(X22:X34)</f>
        <v/>
      </c>
      <c r="Z35" s="1024">
        <f>AVERAGE(Z22:Z34)</f>
        <v/>
      </c>
      <c r="AA35" s="1025">
        <f>AVERAGE(AA22:AA34)</f>
        <v/>
      </c>
      <c r="AB35" s="1025">
        <f>AVERAGE(AB22:AB34)</f>
        <v/>
      </c>
      <c r="AC35" s="1025">
        <f>AVERAGE(AC22:AC34)</f>
        <v/>
      </c>
      <c r="AD35" s="1026">
        <f>+R35/F35</f>
        <v/>
      </c>
    </row>
    <row r="36" ht="16" customHeight="1" thickBot="1">
      <c r="A36" s="1337" t="inlineStr">
        <is>
          <t>Percentage average</t>
        </is>
      </c>
      <c r="B36" s="2608">
        <f>B35/$F$35</f>
        <v/>
      </c>
      <c r="C36" s="2608">
        <f>C35/$F$35</f>
        <v/>
      </c>
      <c r="D36" s="2608">
        <f>D35/$F$35</f>
        <v/>
      </c>
      <c r="E36" s="2609">
        <f>E35/$F$35</f>
        <v/>
      </c>
      <c r="F36" s="2610">
        <f>F35/$F$35</f>
        <v/>
      </c>
    </row>
    <row r="37">
      <c r="A37" s="1" t="n"/>
    </row>
    <row r="38">
      <c r="A38" s="1" t="n"/>
    </row>
    <row r="39" ht="16" customHeight="1" thickBot="1">
      <c r="A39" s="1" t="n"/>
    </row>
    <row r="40" ht="16" customHeight="1" thickBot="1">
      <c r="N40" s="2593" t="inlineStr">
        <is>
          <t>REVENUE PER PAYER</t>
        </is>
      </c>
      <c r="O40" s="2594" t="n"/>
      <c r="P40" s="2594" t="n"/>
      <c r="Q40" s="2594" t="n"/>
      <c r="R40" s="2594" t="n"/>
      <c r="S40" s="2594" t="n"/>
      <c r="T40" s="2594" t="n"/>
      <c r="U40" s="2594" t="n"/>
      <c r="V40" s="2594" t="n"/>
      <c r="W40" s="2594" t="n"/>
      <c r="X40" s="2595" t="n"/>
    </row>
    <row r="41" ht="16" customHeight="1" thickBot="1">
      <c r="A41" s="994" t="inlineStr">
        <is>
          <t>Facility #1</t>
        </is>
      </c>
      <c r="B41" s="995" t="n"/>
      <c r="C41" s="996" t="n"/>
      <c r="D41" s="996" t="n"/>
      <c r="E41" s="997" t="n"/>
      <c r="F41" s="996" t="n"/>
      <c r="G41" s="997" t="n"/>
      <c r="H41" s="997" t="n"/>
      <c r="I41" s="997" t="n"/>
      <c r="J41" s="996" t="n"/>
      <c r="K41" s="996" t="n"/>
      <c r="L41" s="1288" t="n"/>
      <c r="N41" s="2611" t="inlineStr">
        <is>
          <t>PER ROLLFORWARD</t>
        </is>
      </c>
      <c r="O41" s="2513" t="n"/>
      <c r="P41" s="2513" t="n"/>
      <c r="Q41" s="2513" t="n"/>
      <c r="R41" s="2514" t="n"/>
      <c r="S41" s="2612" t="inlineStr">
        <is>
          <t>PER BILLING SUMMARY</t>
        </is>
      </c>
      <c r="T41" s="836" t="n"/>
      <c r="U41" s="836" t="n"/>
      <c r="V41" s="836" t="n"/>
      <c r="W41" s="2613" t="n"/>
      <c r="X41" s="998" t="inlineStr">
        <is>
          <t>PER I/S</t>
        </is>
      </c>
      <c r="Z41" s="2599" t="inlineStr">
        <is>
          <t>REVENUE PER RESIDENT DAY PER PAYER</t>
        </is>
      </c>
      <c r="AA41" s="2600" t="n"/>
      <c r="AB41" s="2600" t="n"/>
      <c r="AC41" s="2600" t="n"/>
      <c r="AD41" s="2601" t="n"/>
    </row>
    <row r="42">
      <c r="A42" s="999" t="n"/>
      <c r="B42" s="1000" t="n"/>
      <c r="C42" s="1001" t="inlineStr">
        <is>
          <t>Hospice</t>
        </is>
      </c>
      <c r="D42" s="1001" t="n"/>
      <c r="E42" s="1002" t="n"/>
      <c r="F42" s="1001" t="inlineStr">
        <is>
          <t>Occupancy-</t>
        </is>
      </c>
      <c r="G42" s="1002" t="n"/>
      <c r="H42" s="1002" t="n"/>
      <c r="I42" s="1002" t="n"/>
      <c r="J42" s="1001" t="inlineStr">
        <is>
          <t>Average</t>
        </is>
      </c>
      <c r="K42" s="1001" t="inlineStr">
        <is>
          <t>Net</t>
        </is>
      </c>
      <c r="L42" s="1003" t="inlineStr">
        <is>
          <t>Net Revenue</t>
        </is>
      </c>
      <c r="N42" s="1004" t="n"/>
      <c r="O42" s="1001" t="inlineStr">
        <is>
          <t>Hospice</t>
        </is>
      </c>
      <c r="P42" s="1001" t="n"/>
      <c r="Q42" s="1002" t="n"/>
      <c r="R42" s="1002" t="n"/>
      <c r="S42" s="1002" t="n"/>
      <c r="T42" s="1001" t="inlineStr">
        <is>
          <t>Past</t>
        </is>
      </c>
      <c r="U42" s="1002" t="n"/>
      <c r="V42" s="1001" t="inlineStr">
        <is>
          <t>Medicaid</t>
        </is>
      </c>
      <c r="W42" s="1002" t="n"/>
      <c r="X42" s="1003" t="n"/>
      <c r="Z42" s="1004" t="n"/>
      <c r="AA42" s="1001" t="inlineStr">
        <is>
          <t>Hospice</t>
        </is>
      </c>
      <c r="AB42" s="1001" t="n"/>
      <c r="AC42" s="1002" t="n"/>
      <c r="AD42" s="1005" t="inlineStr">
        <is>
          <t>Total</t>
        </is>
      </c>
    </row>
    <row r="43">
      <c r="A43" s="1006" t="inlineStr">
        <is>
          <t>Month</t>
        </is>
      </c>
      <c r="B43" s="1000" t="n"/>
      <c r="C43" s="1001" t="inlineStr">
        <is>
          <t>Insurance</t>
        </is>
      </c>
      <c r="D43" s="1001" t="n"/>
      <c r="E43" s="1001" t="n"/>
      <c r="F43" s="1001" t="inlineStr">
        <is>
          <t>Patient</t>
        </is>
      </c>
      <c r="G43" s="1001" t="inlineStr">
        <is>
          <t>Licensed</t>
        </is>
      </c>
      <c r="H43" s="1001" t="n"/>
      <c r="I43" s="1001" t="inlineStr">
        <is>
          <t>Occupancy</t>
        </is>
      </c>
      <c r="J43" s="1001" t="inlineStr">
        <is>
          <t>Per</t>
        </is>
      </c>
      <c r="K43" s="1001" t="inlineStr">
        <is>
          <t>Patient</t>
        </is>
      </c>
      <c r="L43" s="1003" t="inlineStr">
        <is>
          <t>per Patient</t>
        </is>
      </c>
      <c r="N43" s="1004" t="n"/>
      <c r="O43" s="1001" t="inlineStr">
        <is>
          <t>Insurance</t>
        </is>
      </c>
      <c r="P43" s="1001" t="n"/>
      <c r="Q43" s="1001" t="n"/>
      <c r="R43" s="1001" t="inlineStr">
        <is>
          <t>Subtotal</t>
        </is>
      </c>
      <c r="S43" s="1001" t="inlineStr">
        <is>
          <t>Additional</t>
        </is>
      </c>
      <c r="T43" s="1001" t="inlineStr">
        <is>
          <t>Period</t>
        </is>
      </c>
      <c r="U43" s="1001" t="inlineStr">
        <is>
          <t>Sequestration</t>
        </is>
      </c>
      <c r="V43" s="1001" t="inlineStr">
        <is>
          <t>Care Level</t>
        </is>
      </c>
      <c r="W43" s="1001" t="inlineStr">
        <is>
          <t>Non</t>
        </is>
      </c>
      <c r="X43" s="1003" t="inlineStr">
        <is>
          <t>Net Revenue</t>
        </is>
      </c>
      <c r="Z43" s="1004" t="n"/>
      <c r="AA43" s="1001" t="inlineStr">
        <is>
          <t>Insurance</t>
        </is>
      </c>
      <c r="AB43" s="1001" t="n"/>
      <c r="AC43" s="1001" t="n"/>
      <c r="AD43" s="1005" t="inlineStr">
        <is>
          <t>Net Revenue</t>
        </is>
      </c>
    </row>
    <row r="44" ht="16" customHeight="1" thickBot="1">
      <c r="A44" s="1007" t="inlineStr">
        <is>
          <t>Ended</t>
        </is>
      </c>
      <c r="B44" s="1008" t="inlineStr">
        <is>
          <t>Private</t>
        </is>
      </c>
      <c r="C44" s="1009" t="inlineStr">
        <is>
          <t>Mgd Care</t>
        </is>
      </c>
      <c r="D44" s="1009" t="inlineStr">
        <is>
          <t>Medicaid</t>
        </is>
      </c>
      <c r="E44" s="1009" t="inlineStr">
        <is>
          <t>Medicare</t>
        </is>
      </c>
      <c r="F44" s="1009" t="inlineStr">
        <is>
          <t>Days</t>
        </is>
      </c>
      <c r="G44" s="1009" t="inlineStr">
        <is>
          <t>Beds</t>
        </is>
      </c>
      <c r="H44" s="1009" t="inlineStr">
        <is>
          <t>Capacity</t>
        </is>
      </c>
      <c r="I44" s="1009" t="inlineStr">
        <is>
          <t>Percentage</t>
        </is>
      </c>
      <c r="J44" s="1009" t="inlineStr">
        <is>
          <t>Day</t>
        </is>
      </c>
      <c r="K44" s="1009" t="inlineStr">
        <is>
          <t>Revenues</t>
        </is>
      </c>
      <c r="L44" s="2602" t="inlineStr">
        <is>
          <t>Day</t>
        </is>
      </c>
      <c r="N44" s="1027" t="inlineStr">
        <is>
          <t>Private</t>
        </is>
      </c>
      <c r="O44" s="1028" t="inlineStr">
        <is>
          <t>Mgd Care</t>
        </is>
      </c>
      <c r="P44" s="1028" t="inlineStr">
        <is>
          <t>Medicaid</t>
        </is>
      </c>
      <c r="Q44" s="1028" t="inlineStr">
        <is>
          <t>Medicare</t>
        </is>
      </c>
      <c r="R44" s="1028" t="n"/>
      <c r="S44" s="1028" t="inlineStr">
        <is>
          <t>Part B</t>
        </is>
      </c>
      <c r="T44" s="1028" t="inlineStr">
        <is>
          <t>Adjustments</t>
        </is>
      </c>
      <c r="U44" s="1028" t="inlineStr">
        <is>
          <t>Expense</t>
        </is>
      </c>
      <c r="V44" s="1028" t="inlineStr">
        <is>
          <t>Adjustment</t>
        </is>
      </c>
      <c r="W44" s="1028" t="inlineStr">
        <is>
          <t>Operating</t>
        </is>
      </c>
      <c r="X44" s="2603" t="inlineStr">
        <is>
          <t>Total</t>
        </is>
      </c>
      <c r="Z44" s="1010" t="inlineStr">
        <is>
          <t>Private</t>
        </is>
      </c>
      <c r="AA44" s="1009" t="inlineStr">
        <is>
          <t>Mgd Care</t>
        </is>
      </c>
      <c r="AB44" s="1009" t="inlineStr">
        <is>
          <t>Medicaid</t>
        </is>
      </c>
      <c r="AC44" s="1009" t="inlineStr">
        <is>
          <t>Medicare</t>
        </is>
      </c>
      <c r="AD44" s="2604" t="inlineStr">
        <is>
          <t>PPD</t>
        </is>
      </c>
    </row>
    <row r="45">
      <c r="A45" s="2605">
        <f>EOMONTH(A46,-1)</f>
        <v/>
      </c>
      <c r="B45" s="95" t="n"/>
      <c r="C45" s="95" t="n"/>
      <c r="D45" s="95" t="n"/>
      <c r="E45" s="95" t="n"/>
      <c r="F45" s="1011">
        <f>SUM(B45:E45)</f>
        <v/>
      </c>
      <c r="G45" s="95" t="n"/>
      <c r="H45" s="95">
        <f>+G45*(DAY(A45))</f>
        <v/>
      </c>
      <c r="I45" s="142">
        <f>+F45/H45</f>
        <v/>
      </c>
      <c r="J45" s="1011">
        <f>+F45/(DAY(A45))</f>
        <v/>
      </c>
      <c r="K45" s="95" t="n"/>
      <c r="L45" s="1290">
        <f>+K45/F45</f>
        <v/>
      </c>
      <c r="N45" s="1012" t="n"/>
      <c r="O45" s="1013" t="n"/>
      <c r="P45" s="1013" t="n"/>
      <c r="Q45" s="1013" t="n"/>
      <c r="R45" s="1013">
        <f>+N45+O45+P45+Q45</f>
        <v/>
      </c>
      <c r="S45" s="1013" t="n"/>
      <c r="T45" s="1013" t="n"/>
      <c r="U45" s="1013" t="n"/>
      <c r="V45" s="1013" t="n"/>
      <c r="W45" s="1013" t="n"/>
      <c r="X45" s="1015">
        <f>+R45+S45+U45+V45+W45+T45</f>
        <v/>
      </c>
      <c r="Z45" s="1016">
        <f>+N45/B45</f>
        <v/>
      </c>
      <c r="AA45" s="1017">
        <f>+O45/C45</f>
        <v/>
      </c>
      <c r="AB45" s="1017">
        <f>+P45/D45</f>
        <v/>
      </c>
      <c r="AC45" s="1017">
        <f>+Q45/E45</f>
        <v/>
      </c>
      <c r="AD45" s="1018">
        <f>+R45/F45</f>
        <v/>
      </c>
    </row>
    <row r="46">
      <c r="A46" s="2606">
        <f>EOMONTH(A47,-1)</f>
        <v/>
      </c>
      <c r="B46" s="1011" t="n"/>
      <c r="C46" s="1011" t="n"/>
      <c r="D46" s="1011" t="n"/>
      <c r="E46" s="1011" t="n"/>
      <c r="F46" s="1011">
        <f>SUM(B46:E46)</f>
        <v/>
      </c>
      <c r="G46" s="1011" t="n"/>
      <c r="H46" s="1011">
        <f>+G46*(DAY(A46))</f>
        <v/>
      </c>
      <c r="I46" s="1019">
        <f>+F46/H46</f>
        <v/>
      </c>
      <c r="J46" s="1011">
        <f>+F46/(DAY(A46))</f>
        <v/>
      </c>
      <c r="K46" s="1011" t="n"/>
      <c r="L46" s="898">
        <f>+K46/F46</f>
        <v/>
      </c>
      <c r="N46" s="1012" t="n"/>
      <c r="O46" s="1013" t="n"/>
      <c r="P46" s="1013" t="n"/>
      <c r="Q46" s="1013" t="n"/>
      <c r="R46" s="1013">
        <f>+N46+O46+P46+Q46</f>
        <v/>
      </c>
      <c r="S46" s="1013" t="n"/>
      <c r="T46" s="1013" t="n"/>
      <c r="U46" s="1013" t="n"/>
      <c r="V46" s="1013" t="n"/>
      <c r="W46" s="1013" t="n"/>
      <c r="X46" s="1015">
        <f>+R46+S46+U46+V46+W46+T46</f>
        <v/>
      </c>
      <c r="Z46" s="1016">
        <f>+N46/B46</f>
        <v/>
      </c>
      <c r="AA46" s="1017">
        <f>+O46/C46</f>
        <v/>
      </c>
      <c r="AB46" s="1017">
        <f>+P46/D46</f>
        <v/>
      </c>
      <c r="AC46" s="1017">
        <f>+Q46/E46</f>
        <v/>
      </c>
      <c r="AD46" s="1018">
        <f>+R46/F46</f>
        <v/>
      </c>
    </row>
    <row r="47">
      <c r="A47" s="2606">
        <f>EOMONTH(A48,-1)</f>
        <v/>
      </c>
      <c r="B47" s="1011" t="n"/>
      <c r="C47" s="1011" t="n"/>
      <c r="D47" s="1011" t="n"/>
      <c r="E47" s="1011" t="n"/>
      <c r="F47" s="1011">
        <f>SUM(B47:E47)</f>
        <v/>
      </c>
      <c r="G47" s="1011" t="n"/>
      <c r="H47" s="1011">
        <f>+G47*(DAY(A47))</f>
        <v/>
      </c>
      <c r="I47" s="1019">
        <f>+F47/H47</f>
        <v/>
      </c>
      <c r="J47" s="1011">
        <f>+F47/(DAY(A47))</f>
        <v/>
      </c>
      <c r="K47" s="1011" t="n"/>
      <c r="L47" s="898">
        <f>+K47/F47</f>
        <v/>
      </c>
      <c r="N47" s="1012" t="n"/>
      <c r="O47" s="1013" t="n"/>
      <c r="P47" s="1013" t="n"/>
      <c r="Q47" s="1013" t="n"/>
      <c r="R47" s="1013">
        <f>+N47+O47+P47+Q47</f>
        <v/>
      </c>
      <c r="S47" s="1013" t="n"/>
      <c r="T47" s="1013" t="n"/>
      <c r="U47" s="1013" t="n"/>
      <c r="V47" s="1013" t="n"/>
      <c r="W47" s="1013" t="n"/>
      <c r="X47" s="1015">
        <f>+R47+S47+U47+V47+W47+T47</f>
        <v/>
      </c>
      <c r="Z47" s="1016">
        <f>+N47/B47</f>
        <v/>
      </c>
      <c r="AA47" s="1017">
        <f>+O47/C47</f>
        <v/>
      </c>
      <c r="AB47" s="1017">
        <f>+P47/D47</f>
        <v/>
      </c>
      <c r="AC47" s="1017">
        <f>+Q47/E47</f>
        <v/>
      </c>
      <c r="AD47" s="1018">
        <f>+R47/F47</f>
        <v/>
      </c>
    </row>
    <row r="48">
      <c r="A48" s="2606">
        <f>EOMONTH(A49,-1)</f>
        <v/>
      </c>
      <c r="B48" s="1011" t="n"/>
      <c r="C48" s="1011" t="n"/>
      <c r="D48" s="1011" t="n"/>
      <c r="E48" s="1011" t="n"/>
      <c r="F48" s="1011">
        <f>SUM(B48:E48)</f>
        <v/>
      </c>
      <c r="G48" s="1011" t="n"/>
      <c r="H48" s="1011">
        <f>+G48*(DAY(A48))</f>
        <v/>
      </c>
      <c r="I48" s="1019">
        <f>+F48/H48</f>
        <v/>
      </c>
      <c r="J48" s="1011">
        <f>+F48/(DAY(A48))</f>
        <v/>
      </c>
      <c r="K48" s="1011" t="n"/>
      <c r="L48" s="898">
        <f>+K48/F48</f>
        <v/>
      </c>
      <c r="N48" s="1012" t="n"/>
      <c r="O48" s="1013" t="n"/>
      <c r="P48" s="1013" t="n"/>
      <c r="Q48" s="1013" t="n"/>
      <c r="R48" s="1013">
        <f>+N48+O48+P48+Q48</f>
        <v/>
      </c>
      <c r="S48" s="1013" t="n"/>
      <c r="T48" s="1013" t="n"/>
      <c r="U48" s="1013" t="n"/>
      <c r="V48" s="1013" t="n"/>
      <c r="W48" s="1013" t="n"/>
      <c r="X48" s="1015">
        <f>+R48+S48+U48+V48+W48+T48</f>
        <v/>
      </c>
      <c r="Z48" s="1016">
        <f>+N48/B48</f>
        <v/>
      </c>
      <c r="AA48" s="1017">
        <f>+O48/C48</f>
        <v/>
      </c>
      <c r="AB48" s="1017">
        <f>+P48/D48</f>
        <v/>
      </c>
      <c r="AC48" s="1017">
        <f>+Q48/E48</f>
        <v/>
      </c>
      <c r="AD48" s="1018">
        <f>+R48/F48</f>
        <v/>
      </c>
    </row>
    <row r="49">
      <c r="A49" s="2606">
        <f>EOMONTH(A50,-1)</f>
        <v/>
      </c>
      <c r="B49" s="1011" t="n"/>
      <c r="C49" s="1011" t="n"/>
      <c r="D49" s="1011" t="n"/>
      <c r="E49" s="1011" t="n"/>
      <c r="F49" s="1011">
        <f>SUM(B49:E49)</f>
        <v/>
      </c>
      <c r="G49" s="1011" t="n"/>
      <c r="H49" s="1011">
        <f>+G49*(DAY(A49))</f>
        <v/>
      </c>
      <c r="I49" s="1019">
        <f>+F49/H49</f>
        <v/>
      </c>
      <c r="J49" s="1011">
        <f>+F49/(DAY(A49))</f>
        <v/>
      </c>
      <c r="K49" s="1011" t="n"/>
      <c r="L49" s="898">
        <f>+K49/F49</f>
        <v/>
      </c>
      <c r="N49" s="1012" t="n"/>
      <c r="O49" s="1013" t="n"/>
      <c r="P49" s="1013" t="n"/>
      <c r="Q49" s="1013" t="n"/>
      <c r="R49" s="1013">
        <f>+N49+O49+P49+Q49</f>
        <v/>
      </c>
      <c r="S49" s="1013" t="n"/>
      <c r="T49" s="1013" t="n"/>
      <c r="U49" s="1013" t="n"/>
      <c r="V49" s="1013" t="n"/>
      <c r="W49" s="1013" t="n"/>
      <c r="X49" s="1015">
        <f>+R49+S49+U49+V49+W49+T49</f>
        <v/>
      </c>
      <c r="Z49" s="1016">
        <f>+N49/B49</f>
        <v/>
      </c>
      <c r="AA49" s="1017">
        <f>+O49/C49</f>
        <v/>
      </c>
      <c r="AB49" s="1017">
        <f>+P49/D49</f>
        <v/>
      </c>
      <c r="AC49" s="1017">
        <f>+Q49/E49</f>
        <v/>
      </c>
      <c r="AD49" s="1018">
        <f>+R49/F49</f>
        <v/>
      </c>
    </row>
    <row r="50">
      <c r="A50" s="2606">
        <f>EOMONTH(A51,-1)</f>
        <v/>
      </c>
      <c r="B50" s="1011" t="n"/>
      <c r="C50" s="1011" t="n"/>
      <c r="D50" s="1011" t="n"/>
      <c r="E50" s="1011" t="n"/>
      <c r="F50" s="1011">
        <f>SUM(B50:E50)</f>
        <v/>
      </c>
      <c r="G50" s="1011" t="n"/>
      <c r="H50" s="1011">
        <f>+G50*(DAY(A50))</f>
        <v/>
      </c>
      <c r="I50" s="1019">
        <f>+F50/H50</f>
        <v/>
      </c>
      <c r="J50" s="1011">
        <f>+F50/(DAY(A50))</f>
        <v/>
      </c>
      <c r="K50" s="1011" t="n"/>
      <c r="L50" s="898">
        <f>+K50/F50</f>
        <v/>
      </c>
      <c r="N50" s="1012" t="n"/>
      <c r="O50" s="1013" t="n"/>
      <c r="P50" s="1013" t="n"/>
      <c r="Q50" s="1013" t="n"/>
      <c r="R50" s="1013">
        <f>+N50+O50+P50+Q50</f>
        <v/>
      </c>
      <c r="S50" s="1013" t="n"/>
      <c r="T50" s="1013" t="n"/>
      <c r="U50" s="1013" t="n"/>
      <c r="V50" s="1013" t="n"/>
      <c r="W50" s="1013" t="n"/>
      <c r="X50" s="1015">
        <f>+R50+S50+U50+V50+W50+T50</f>
        <v/>
      </c>
      <c r="Z50" s="1016">
        <f>+N50/B50</f>
        <v/>
      </c>
      <c r="AA50" s="1017">
        <f>+O50/C50</f>
        <v/>
      </c>
      <c r="AB50" s="1017">
        <f>+P50/D50</f>
        <v/>
      </c>
      <c r="AC50" s="1017">
        <f>+Q50/E50</f>
        <v/>
      </c>
      <c r="AD50" s="1018">
        <f>+R50/F50</f>
        <v/>
      </c>
    </row>
    <row r="51">
      <c r="A51" s="2606">
        <f>EOMONTH(A52,-1)</f>
        <v/>
      </c>
      <c r="B51" s="1011" t="n"/>
      <c r="C51" s="1011" t="n"/>
      <c r="D51" s="1011" t="n"/>
      <c r="E51" s="1011" t="n"/>
      <c r="F51" s="1011">
        <f>SUM(B51:E51)</f>
        <v/>
      </c>
      <c r="G51" s="1011" t="n"/>
      <c r="H51" s="1011">
        <f>+G51*(DAY(A51))</f>
        <v/>
      </c>
      <c r="I51" s="1019">
        <f>+F51/H51</f>
        <v/>
      </c>
      <c r="J51" s="1011">
        <f>+F51/(DAY(A51))</f>
        <v/>
      </c>
      <c r="K51" s="1011" t="n"/>
      <c r="L51" s="898">
        <f>+K51/F51</f>
        <v/>
      </c>
      <c r="N51" s="1012" t="n"/>
      <c r="O51" s="1013" t="n"/>
      <c r="P51" s="1013" t="n"/>
      <c r="Q51" s="1013" t="n"/>
      <c r="R51" s="1013">
        <f>+N51+O51+P51+Q51</f>
        <v/>
      </c>
      <c r="S51" s="1013" t="n"/>
      <c r="T51" s="1013" t="n"/>
      <c r="U51" s="1013" t="n"/>
      <c r="V51" s="1013" t="n"/>
      <c r="W51" s="1013" t="n"/>
      <c r="X51" s="1015">
        <f>+R51+S51+U51+V51+W51+T51</f>
        <v/>
      </c>
      <c r="Z51" s="1016">
        <f>+N51/B51</f>
        <v/>
      </c>
      <c r="AA51" s="1017">
        <f>+O51/C51</f>
        <v/>
      </c>
      <c r="AB51" s="1017">
        <f>+P51/D51</f>
        <v/>
      </c>
      <c r="AC51" s="1017">
        <f>+Q51/E51</f>
        <v/>
      </c>
      <c r="AD51" s="1018">
        <f>+R51/F51</f>
        <v/>
      </c>
    </row>
    <row r="52">
      <c r="A52" s="2606">
        <f>EOMONTH(A53,-1)</f>
        <v/>
      </c>
      <c r="B52" s="1011" t="n"/>
      <c r="C52" s="1011" t="n"/>
      <c r="D52" s="1011" t="n"/>
      <c r="E52" s="1011" t="n"/>
      <c r="F52" s="1011">
        <f>SUM(B52:E52)</f>
        <v/>
      </c>
      <c r="G52" s="1011" t="n"/>
      <c r="H52" s="1011">
        <f>+G52*(DAY(A52))</f>
        <v/>
      </c>
      <c r="I52" s="1019">
        <f>+F52/H52</f>
        <v/>
      </c>
      <c r="J52" s="1011">
        <f>+F52/(DAY(A52))</f>
        <v/>
      </c>
      <c r="K52" s="1011" t="n"/>
      <c r="L52" s="898">
        <f>+K52/F52</f>
        <v/>
      </c>
      <c r="N52" s="1012" t="n"/>
      <c r="O52" s="1013" t="n"/>
      <c r="P52" s="1013" t="n"/>
      <c r="Q52" s="1013" t="n"/>
      <c r="R52" s="1013">
        <f>+N52+O52+P52+Q52</f>
        <v/>
      </c>
      <c r="S52" s="1013" t="n"/>
      <c r="T52" s="1013" t="n"/>
      <c r="U52" s="1013" t="n"/>
      <c r="V52" s="1013" t="n"/>
      <c r="W52" s="1013" t="n"/>
      <c r="X52" s="1015">
        <f>+R52+S52+U52+V52+W52+T52</f>
        <v/>
      </c>
      <c r="Z52" s="1016">
        <f>+N52/B52</f>
        <v/>
      </c>
      <c r="AA52" s="1017">
        <f>+O52/C52</f>
        <v/>
      </c>
      <c r="AB52" s="1017">
        <f>+P52/D52</f>
        <v/>
      </c>
      <c r="AC52" s="1017">
        <f>+Q52/E52</f>
        <v/>
      </c>
      <c r="AD52" s="1018">
        <f>+R52/F52</f>
        <v/>
      </c>
    </row>
    <row r="53">
      <c r="A53" s="2606">
        <f>EOMONTH(A54,-1)</f>
        <v/>
      </c>
      <c r="B53" s="1011" t="n"/>
      <c r="C53" s="1011" t="n"/>
      <c r="D53" s="1011" t="n"/>
      <c r="E53" s="1011" t="n"/>
      <c r="F53" s="1011">
        <f>SUM(B53:E53)</f>
        <v/>
      </c>
      <c r="G53" s="1011" t="n"/>
      <c r="H53" s="1011">
        <f>+G53*(DAY(A53))</f>
        <v/>
      </c>
      <c r="I53" s="1019">
        <f>+F53/H53</f>
        <v/>
      </c>
      <c r="J53" s="1011">
        <f>+F53/(DAY(A53))</f>
        <v/>
      </c>
      <c r="K53" s="1011" t="n"/>
      <c r="L53" s="898">
        <f>+K53/F53</f>
        <v/>
      </c>
      <c r="N53" s="1012" t="n"/>
      <c r="O53" s="1013" t="n"/>
      <c r="P53" s="1013" t="n"/>
      <c r="Q53" s="1013" t="n"/>
      <c r="R53" s="1013">
        <f>+N53+O53+P53+Q53</f>
        <v/>
      </c>
      <c r="S53" s="1013" t="n"/>
      <c r="T53" s="1013" t="n"/>
      <c r="U53" s="1013" t="n"/>
      <c r="V53" s="1013" t="n"/>
      <c r="W53" s="1013" t="n"/>
      <c r="X53" s="1015">
        <f>+R53+S53+U53+V53+W53+T53</f>
        <v/>
      </c>
      <c r="Z53" s="1016">
        <f>+N53/B53</f>
        <v/>
      </c>
      <c r="AA53" s="1017">
        <f>+O53/C53</f>
        <v/>
      </c>
      <c r="AB53" s="1017">
        <f>+P53/D53</f>
        <v/>
      </c>
      <c r="AC53" s="1017">
        <f>+Q53/E53</f>
        <v/>
      </c>
      <c r="AD53" s="1018">
        <f>+R53/F53</f>
        <v/>
      </c>
    </row>
    <row r="54">
      <c r="A54" s="2606">
        <f>EOMONTH(A55,-1)</f>
        <v/>
      </c>
      <c r="B54" s="1011" t="n"/>
      <c r="C54" s="1011" t="n"/>
      <c r="D54" s="1011" t="n"/>
      <c r="E54" s="1011" t="n"/>
      <c r="F54" s="1011">
        <f>SUM(B54:E54)</f>
        <v/>
      </c>
      <c r="G54" s="1011" t="n"/>
      <c r="H54" s="1011">
        <f>+G54*(DAY(A54))</f>
        <v/>
      </c>
      <c r="I54" s="1019">
        <f>+F54/H54</f>
        <v/>
      </c>
      <c r="J54" s="1011">
        <f>+F54/(DAY(A54))</f>
        <v/>
      </c>
      <c r="K54" s="1011" t="n"/>
      <c r="L54" s="898">
        <f>+K54/F54</f>
        <v/>
      </c>
      <c r="N54" s="1012" t="n"/>
      <c r="O54" s="1013" t="n"/>
      <c r="P54" s="1013" t="n"/>
      <c r="Q54" s="1013" t="n"/>
      <c r="R54" s="1013">
        <f>+N54+O54+P54+Q54</f>
        <v/>
      </c>
      <c r="S54" s="1013" t="n"/>
      <c r="T54" s="1013" t="n"/>
      <c r="U54" s="1013" t="n"/>
      <c r="V54" s="1013" t="n"/>
      <c r="W54" s="1013" t="n"/>
      <c r="X54" s="1015">
        <f>+R54+S54+U54+V54+W54+T54</f>
        <v/>
      </c>
      <c r="Z54" s="1016">
        <f>+N54/B54</f>
        <v/>
      </c>
      <c r="AA54" s="1017">
        <f>+O54/C54</f>
        <v/>
      </c>
      <c r="AB54" s="1017">
        <f>+P54/D54</f>
        <v/>
      </c>
      <c r="AC54" s="1017">
        <f>+Q54/E54</f>
        <v/>
      </c>
      <c r="AD54" s="1018">
        <f>+R54/F54</f>
        <v/>
      </c>
    </row>
    <row r="55">
      <c r="A55" s="2606">
        <f>EOMONTH(A56,-1)</f>
        <v/>
      </c>
      <c r="B55" s="1011" t="n"/>
      <c r="C55" s="1011" t="n"/>
      <c r="D55" s="1011" t="n"/>
      <c r="E55" s="1011" t="n"/>
      <c r="F55" s="1011">
        <f>SUM(B55:E55)</f>
        <v/>
      </c>
      <c r="G55" s="1011" t="n"/>
      <c r="H55" s="1011">
        <f>+G55*(DAY(A55))</f>
        <v/>
      </c>
      <c r="I55" s="1019">
        <f>+F55/H55</f>
        <v/>
      </c>
      <c r="J55" s="1011">
        <f>+F55/(DAY(A55))</f>
        <v/>
      </c>
      <c r="K55" s="1011" t="n"/>
      <c r="L55" s="898">
        <f>+K55/F55</f>
        <v/>
      </c>
      <c r="N55" s="1012" t="n"/>
      <c r="O55" s="1013" t="n"/>
      <c r="P55" s="1013" t="n"/>
      <c r="Q55" s="1013" t="n"/>
      <c r="R55" s="1013">
        <f>+N55+O55+P55+Q55</f>
        <v/>
      </c>
      <c r="S55" s="1013" t="n"/>
      <c r="T55" s="1013" t="n"/>
      <c r="U55" s="1013" t="n"/>
      <c r="V55" s="1013" t="n"/>
      <c r="W55" s="1013" t="n"/>
      <c r="X55" s="1015">
        <f>+R55+S55+U55+V55+W55+T55</f>
        <v/>
      </c>
      <c r="Z55" s="1016">
        <f>+N55/B55</f>
        <v/>
      </c>
      <c r="AA55" s="1017">
        <f>+O55/C55</f>
        <v/>
      </c>
      <c r="AB55" s="1017">
        <f>+P55/D55</f>
        <v/>
      </c>
      <c r="AC55" s="1017">
        <f>+Q55/E55</f>
        <v/>
      </c>
      <c r="AD55" s="1018">
        <f>+R55/F55</f>
        <v/>
      </c>
    </row>
    <row r="56">
      <c r="A56" s="2606">
        <f>EOMONTH(A57,-1)</f>
        <v/>
      </c>
      <c r="B56" s="1011" t="n"/>
      <c r="C56" s="1011" t="n"/>
      <c r="D56" s="1011" t="n"/>
      <c r="E56" s="1011" t="n"/>
      <c r="F56" s="1011">
        <f>SUM(B56:E56)</f>
        <v/>
      </c>
      <c r="G56" s="1011" t="n"/>
      <c r="H56" s="1011">
        <f>+G56*(DAY(A56))</f>
        <v/>
      </c>
      <c r="I56" s="1019">
        <f>+F56/H56</f>
        <v/>
      </c>
      <c r="J56" s="1011">
        <f>+F56/(DAY(A56))</f>
        <v/>
      </c>
      <c r="K56" s="1011" t="n"/>
      <c r="L56" s="898">
        <f>+K56/F56</f>
        <v/>
      </c>
      <c r="N56" s="1012" t="n"/>
      <c r="O56" s="1013" t="n"/>
      <c r="P56" s="1013" t="n"/>
      <c r="Q56" s="1013" t="n"/>
      <c r="R56" s="1013">
        <f>+N56+O56+P56+Q56</f>
        <v/>
      </c>
      <c r="S56" s="1013" t="n"/>
      <c r="T56" s="1013" t="n"/>
      <c r="U56" s="1013" t="n"/>
      <c r="V56" s="1013" t="n"/>
      <c r="W56" s="1013" t="n"/>
      <c r="X56" s="1015">
        <f>+R56+S56+U56+V56+W56+T56</f>
        <v/>
      </c>
      <c r="Z56" s="1016">
        <f>+N56/B56</f>
        <v/>
      </c>
      <c r="AA56" s="1017">
        <f>+O56/C56</f>
        <v/>
      </c>
      <c r="AB56" s="1017">
        <f>+P56/D56</f>
        <v/>
      </c>
      <c r="AC56" s="1017">
        <f>+Q56/E56</f>
        <v/>
      </c>
      <c r="AD56" s="1018">
        <f>+R56/F56</f>
        <v/>
      </c>
    </row>
    <row r="57" ht="16" customHeight="1" thickBot="1">
      <c r="A57" s="2614">
        <f>+A$34</f>
        <v/>
      </c>
      <c r="B57" s="102" t="n"/>
      <c r="C57" s="102" t="n"/>
      <c r="D57" s="102" t="n"/>
      <c r="E57" s="102" t="n"/>
      <c r="F57" s="102">
        <f>SUM(B57:E57)</f>
        <v/>
      </c>
      <c r="G57" s="102" t="n"/>
      <c r="H57" s="102">
        <f>+G57*(DAY(A57))</f>
        <v/>
      </c>
      <c r="I57" s="144">
        <f>+F57/H57</f>
        <v/>
      </c>
      <c r="J57" s="102">
        <f>+F57/(DAY(A57))</f>
        <v/>
      </c>
      <c r="K57" s="1011" t="n"/>
      <c r="L57" s="1335">
        <f>+K57/F57</f>
        <v/>
      </c>
      <c r="N57" s="1020" t="n"/>
      <c r="O57" s="1021" t="n"/>
      <c r="P57" s="1021" t="n"/>
      <c r="Q57" s="1021" t="n"/>
      <c r="R57" s="1021">
        <f>+N57+O57+P57+Q57</f>
        <v/>
      </c>
      <c r="S57" s="1021" t="n"/>
      <c r="T57" s="1022" t="n"/>
      <c r="U57" s="1021" t="n"/>
      <c r="V57" s="1021" t="n"/>
      <c r="W57" s="1021" t="n"/>
      <c r="X57" s="1015">
        <f>+R57+S57+U57+V57+W57+T57</f>
        <v/>
      </c>
      <c r="Z57" s="1016">
        <f>+N57/B57</f>
        <v/>
      </c>
      <c r="AA57" s="1017">
        <f>+O57/C57</f>
        <v/>
      </c>
      <c r="AB57" s="1017">
        <f>+P57/D57</f>
        <v/>
      </c>
      <c r="AC57" s="1017">
        <f>+Q57/E57</f>
        <v/>
      </c>
      <c r="AD57" s="1018">
        <f>+R57/F57</f>
        <v/>
      </c>
    </row>
    <row r="58" ht="16" customHeight="1" thickBot="1">
      <c r="A58" s="1336" t="inlineStr">
        <is>
          <t>Average</t>
        </is>
      </c>
      <c r="B58" s="141">
        <f>AVERAGE(B45:B57)</f>
        <v/>
      </c>
      <c r="C58" s="141">
        <f>AVERAGE(C45:C57)</f>
        <v/>
      </c>
      <c r="D58" s="141">
        <f>AVERAGE(D45:D57)</f>
        <v/>
      </c>
      <c r="E58" s="141">
        <f>AVERAGE(E45:E57)</f>
        <v/>
      </c>
      <c r="F58" s="141">
        <f>AVERAGE(F45:F57)</f>
        <v/>
      </c>
      <c r="G58" s="141">
        <f>AVERAGE(G45:G57)</f>
        <v/>
      </c>
      <c r="H58" s="141">
        <f>AVERAGE(H45:H57)</f>
        <v/>
      </c>
      <c r="I58" s="145">
        <f>+F58/H58</f>
        <v/>
      </c>
      <c r="J58" s="141">
        <f>AVERAGE(J45:J57)</f>
        <v/>
      </c>
      <c r="K58" s="141">
        <f>AVERAGE(K45:K57)</f>
        <v/>
      </c>
      <c r="L58" s="143">
        <f>+K58/F58</f>
        <v/>
      </c>
      <c r="N58" s="1020">
        <f>AVERAGE(N45:N57)</f>
        <v/>
      </c>
      <c r="O58" s="1021">
        <f>AVERAGE(O45:O57)</f>
        <v/>
      </c>
      <c r="P58" s="1021">
        <f>AVERAGE(P45:P57)</f>
        <v/>
      </c>
      <c r="Q58" s="1021">
        <f>AVERAGE(Q45:Q57)</f>
        <v/>
      </c>
      <c r="R58" s="1021">
        <f>AVERAGE(R45:R57)</f>
        <v/>
      </c>
      <c r="S58" s="1021">
        <f>AVERAGE(S45:S57)</f>
        <v/>
      </c>
      <c r="T58" s="1022">
        <f>AVERAGE(T45:T57)</f>
        <v/>
      </c>
      <c r="U58" s="1021">
        <f>AVERAGE(U45:U57)</f>
        <v/>
      </c>
      <c r="V58" s="1021">
        <f>AVERAGE(V45:V57)</f>
        <v/>
      </c>
      <c r="W58" s="1021">
        <f>AVERAGE(W45:W57)</f>
        <v/>
      </c>
      <c r="X58" s="1031">
        <f>AVERAGE(X45:X57)</f>
        <v/>
      </c>
      <c r="Z58" s="1024">
        <f>AVERAGE(Z45:Z57)</f>
        <v/>
      </c>
      <c r="AA58" s="1025">
        <f>AVERAGE(AA45:AA57)</f>
        <v/>
      </c>
      <c r="AB58" s="1025">
        <f>AVERAGE(AB45:AB57)</f>
        <v/>
      </c>
      <c r="AC58" s="1025">
        <f>AVERAGE(AC45:AC57)</f>
        <v/>
      </c>
      <c r="AD58" s="1026">
        <f>+R58/F58</f>
        <v/>
      </c>
    </row>
    <row r="59" ht="16" customHeight="1" thickBot="1">
      <c r="A59" s="1337" t="inlineStr">
        <is>
          <t>Percentage average</t>
        </is>
      </c>
      <c r="B59" s="2608">
        <f>B58/$F58</f>
        <v/>
      </c>
      <c r="C59" s="2608">
        <f>C58/$F58</f>
        <v/>
      </c>
      <c r="D59" s="2608">
        <f>D58/$F58</f>
        <v/>
      </c>
      <c r="E59" s="2609">
        <f>E58/$F58</f>
        <v/>
      </c>
      <c r="F59" s="2610">
        <f>F58/$F58</f>
        <v/>
      </c>
    </row>
    <row r="60" ht="16" customHeight="1" thickBot="1"/>
    <row r="61" ht="16" customHeight="1" thickBot="1">
      <c r="N61" s="2593" t="inlineStr">
        <is>
          <t>REVENUE PER PAYER</t>
        </is>
      </c>
      <c r="O61" s="2594" t="n"/>
      <c r="P61" s="2594" t="n"/>
      <c r="Q61" s="2594" t="n"/>
      <c r="R61" s="2594" t="n"/>
      <c r="S61" s="2594" t="n"/>
      <c r="T61" s="2594" t="n"/>
      <c r="U61" s="2594" t="n"/>
      <c r="V61" s="2594" t="n"/>
      <c r="W61" s="2594" t="n"/>
      <c r="X61" s="2595" t="n"/>
    </row>
    <row r="62" ht="16" customHeight="1" thickBot="1">
      <c r="A62" s="994" t="inlineStr">
        <is>
          <t>Facility #2</t>
        </is>
      </c>
      <c r="B62" s="995" t="n"/>
      <c r="C62" s="996" t="n"/>
      <c r="D62" s="996" t="n"/>
      <c r="E62" s="997" t="n"/>
      <c r="F62" s="996" t="n"/>
      <c r="G62" s="997" t="n"/>
      <c r="H62" s="997" t="n"/>
      <c r="I62" s="997" t="n"/>
      <c r="J62" s="996" t="n"/>
      <c r="K62" s="996" t="n"/>
      <c r="L62" s="1288" t="n"/>
      <c r="N62" s="2611" t="inlineStr">
        <is>
          <t>PER ROLLFORWARD</t>
        </is>
      </c>
      <c r="O62" s="2513" t="n"/>
      <c r="P62" s="2513" t="n"/>
      <c r="Q62" s="2513" t="n"/>
      <c r="R62" s="2514" t="n"/>
      <c r="S62" s="2612" t="inlineStr">
        <is>
          <t>PER BILLING SUMMARY</t>
        </is>
      </c>
      <c r="T62" s="836" t="n"/>
      <c r="U62" s="836" t="n"/>
      <c r="V62" s="836" t="n"/>
      <c r="W62" s="2613" t="n"/>
      <c r="X62" s="998" t="inlineStr">
        <is>
          <t>PER I/S</t>
        </is>
      </c>
      <c r="Z62" s="2599" t="inlineStr">
        <is>
          <t>REVENUE PER RESIDENT DAY PER PAYER</t>
        </is>
      </c>
      <c r="AA62" s="2600" t="n"/>
      <c r="AB62" s="2600" t="n"/>
      <c r="AC62" s="2600" t="n"/>
      <c r="AD62" s="2601" t="n"/>
    </row>
    <row r="63">
      <c r="A63" s="999" t="n"/>
      <c r="B63" s="1000" t="n"/>
      <c r="C63" s="1001" t="inlineStr">
        <is>
          <t>Hospice</t>
        </is>
      </c>
      <c r="D63" s="1001" t="n"/>
      <c r="E63" s="1002" t="n"/>
      <c r="F63" s="1001" t="inlineStr">
        <is>
          <t>Occupancy-</t>
        </is>
      </c>
      <c r="G63" s="1002" t="n"/>
      <c r="H63" s="1002" t="n"/>
      <c r="I63" s="1002" t="n"/>
      <c r="J63" s="1001" t="inlineStr">
        <is>
          <t>Average</t>
        </is>
      </c>
      <c r="K63" s="1001" t="inlineStr">
        <is>
          <t>Net</t>
        </is>
      </c>
      <c r="L63" s="1003" t="inlineStr">
        <is>
          <t>Net Revenue</t>
        </is>
      </c>
      <c r="N63" s="1004" t="n"/>
      <c r="O63" s="1001" t="inlineStr">
        <is>
          <t>Hospice</t>
        </is>
      </c>
      <c r="P63" s="1001" t="n"/>
      <c r="Q63" s="1002" t="n"/>
      <c r="R63" s="1002" t="n"/>
      <c r="S63" s="1002" t="n"/>
      <c r="T63" s="1001" t="inlineStr">
        <is>
          <t>Past</t>
        </is>
      </c>
      <c r="U63" s="1002" t="n"/>
      <c r="V63" s="1001" t="inlineStr">
        <is>
          <t>Medicaid</t>
        </is>
      </c>
      <c r="W63" s="1002" t="n"/>
      <c r="X63" s="1003" t="n"/>
      <c r="Z63" s="1004" t="n"/>
      <c r="AA63" s="1001" t="inlineStr">
        <is>
          <t>Hospice</t>
        </is>
      </c>
      <c r="AB63" s="1001" t="n"/>
      <c r="AC63" s="1002" t="n"/>
      <c r="AD63" s="1005" t="inlineStr">
        <is>
          <t>Total</t>
        </is>
      </c>
    </row>
    <row r="64">
      <c r="A64" s="1006" t="inlineStr">
        <is>
          <t>Month</t>
        </is>
      </c>
      <c r="B64" s="1000" t="n"/>
      <c r="C64" s="1001" t="inlineStr">
        <is>
          <t>Insurance</t>
        </is>
      </c>
      <c r="D64" s="1001" t="n"/>
      <c r="E64" s="1001" t="n"/>
      <c r="F64" s="1001" t="inlineStr">
        <is>
          <t>Patient</t>
        </is>
      </c>
      <c r="G64" s="1001" t="inlineStr">
        <is>
          <t>Licensed</t>
        </is>
      </c>
      <c r="H64" s="1001" t="n"/>
      <c r="I64" s="1001" t="inlineStr">
        <is>
          <t>Occupancy</t>
        </is>
      </c>
      <c r="J64" s="1001" t="inlineStr">
        <is>
          <t>Per</t>
        </is>
      </c>
      <c r="K64" s="1001" t="inlineStr">
        <is>
          <t>Patient</t>
        </is>
      </c>
      <c r="L64" s="1003" t="inlineStr">
        <is>
          <t>per Patient</t>
        </is>
      </c>
      <c r="N64" s="1004" t="n"/>
      <c r="O64" s="1001" t="inlineStr">
        <is>
          <t>Insurance</t>
        </is>
      </c>
      <c r="P64" s="1001" t="n"/>
      <c r="Q64" s="1001" t="n"/>
      <c r="R64" s="1001" t="inlineStr">
        <is>
          <t>Subtotal</t>
        </is>
      </c>
      <c r="S64" s="1001" t="inlineStr">
        <is>
          <t>Additional</t>
        </is>
      </c>
      <c r="T64" s="1001" t="inlineStr">
        <is>
          <t>Period</t>
        </is>
      </c>
      <c r="U64" s="1001" t="inlineStr">
        <is>
          <t>Sequestration</t>
        </is>
      </c>
      <c r="V64" s="1001" t="inlineStr">
        <is>
          <t>Care Level</t>
        </is>
      </c>
      <c r="W64" s="1001" t="inlineStr">
        <is>
          <t>Non</t>
        </is>
      </c>
      <c r="X64" s="1003" t="inlineStr">
        <is>
          <t>Net Revenue</t>
        </is>
      </c>
      <c r="Z64" s="1004" t="n"/>
      <c r="AA64" s="1001" t="inlineStr">
        <is>
          <t>Insurance</t>
        </is>
      </c>
      <c r="AB64" s="1001" t="n"/>
      <c r="AC64" s="1001" t="n"/>
      <c r="AD64" s="1005" t="inlineStr">
        <is>
          <t>Net Revenue</t>
        </is>
      </c>
    </row>
    <row r="65" ht="16" customHeight="1" thickBot="1">
      <c r="A65" s="1007" t="inlineStr">
        <is>
          <t>Ended</t>
        </is>
      </c>
      <c r="B65" s="1008" t="inlineStr">
        <is>
          <t>Private</t>
        </is>
      </c>
      <c r="C65" s="1009" t="inlineStr">
        <is>
          <t>Mgd Care</t>
        </is>
      </c>
      <c r="D65" s="1009" t="inlineStr">
        <is>
          <t>Medicaid</t>
        </is>
      </c>
      <c r="E65" s="1009" t="inlineStr">
        <is>
          <t>Medicare</t>
        </is>
      </c>
      <c r="F65" s="1009" t="inlineStr">
        <is>
          <t>Days</t>
        </is>
      </c>
      <c r="G65" s="1009" t="inlineStr">
        <is>
          <t>Beds</t>
        </is>
      </c>
      <c r="H65" s="1009" t="inlineStr">
        <is>
          <t>Capacity</t>
        </is>
      </c>
      <c r="I65" s="1009" t="inlineStr">
        <is>
          <t>Percentage</t>
        </is>
      </c>
      <c r="J65" s="1009" t="inlineStr">
        <is>
          <t>Day</t>
        </is>
      </c>
      <c r="K65" s="1009" t="inlineStr">
        <is>
          <t>Revenues</t>
        </is>
      </c>
      <c r="L65" s="2602" t="inlineStr">
        <is>
          <t>Day</t>
        </is>
      </c>
      <c r="N65" s="1027" t="inlineStr">
        <is>
          <t>Private</t>
        </is>
      </c>
      <c r="O65" s="1028" t="inlineStr">
        <is>
          <t>Mgd Care</t>
        </is>
      </c>
      <c r="P65" s="1028" t="inlineStr">
        <is>
          <t>Medicaid</t>
        </is>
      </c>
      <c r="Q65" s="1028" t="inlineStr">
        <is>
          <t>Medicare</t>
        </is>
      </c>
      <c r="R65" s="1028" t="n"/>
      <c r="S65" s="1028" t="inlineStr">
        <is>
          <t>Part B</t>
        </is>
      </c>
      <c r="T65" s="1028" t="inlineStr">
        <is>
          <t>Adjustments</t>
        </is>
      </c>
      <c r="U65" s="1028" t="inlineStr">
        <is>
          <t>Expense</t>
        </is>
      </c>
      <c r="V65" s="1028" t="inlineStr">
        <is>
          <t>Adjustment</t>
        </is>
      </c>
      <c r="W65" s="1028" t="inlineStr">
        <is>
          <t>Operating</t>
        </is>
      </c>
      <c r="X65" s="2603" t="inlineStr">
        <is>
          <t>Total</t>
        </is>
      </c>
      <c r="Z65" s="1010" t="inlineStr">
        <is>
          <t>Private</t>
        </is>
      </c>
      <c r="AA65" s="1009" t="inlineStr">
        <is>
          <t>Mgd Care</t>
        </is>
      </c>
      <c r="AB65" s="1009" t="inlineStr">
        <is>
          <t>Medicaid</t>
        </is>
      </c>
      <c r="AC65" s="1009" t="inlineStr">
        <is>
          <t>Medicare</t>
        </is>
      </c>
      <c r="AD65" s="2604" t="inlineStr">
        <is>
          <t>PPD</t>
        </is>
      </c>
    </row>
    <row r="66">
      <c r="A66" s="2605">
        <f>EOMONTH(A67,-1)</f>
        <v/>
      </c>
      <c r="B66" s="95" t="n"/>
      <c r="C66" s="95" t="n"/>
      <c r="D66" s="95" t="n"/>
      <c r="E66" s="95" t="n"/>
      <c r="F66" s="95">
        <f>SUM(B66:E66)</f>
        <v/>
      </c>
      <c r="G66" s="95" t="n"/>
      <c r="H66" s="95">
        <f>+G66*(DAY(A66))</f>
        <v/>
      </c>
      <c r="I66" s="142">
        <f>+F66/H66</f>
        <v/>
      </c>
      <c r="J66" s="1011">
        <f>+F66/(DAY(A66))</f>
        <v/>
      </c>
      <c r="K66" s="95" t="n"/>
      <c r="L66" s="1290">
        <f>+K66/F66</f>
        <v/>
      </c>
      <c r="N66" s="1012" t="n"/>
      <c r="O66" s="1013" t="n"/>
      <c r="P66" s="1013" t="n"/>
      <c r="Q66" s="1013" t="n"/>
      <c r="R66" s="1013">
        <f>+N66+O66+P66+Q66</f>
        <v/>
      </c>
      <c r="S66" s="1013" t="n"/>
      <c r="T66" s="1013" t="n"/>
      <c r="U66" s="1013" t="n"/>
      <c r="V66" s="1013" t="n"/>
      <c r="W66" s="1013" t="n"/>
      <c r="X66" s="1015">
        <f>+R66+S66+U66+V66+W66+T66</f>
        <v/>
      </c>
      <c r="Z66" s="1016">
        <f>+N66/B66</f>
        <v/>
      </c>
      <c r="AA66" s="1017">
        <f>+O66/C66</f>
        <v/>
      </c>
      <c r="AB66" s="1017">
        <f>+P66/D66</f>
        <v/>
      </c>
      <c r="AC66" s="1017">
        <f>+Q66/E66</f>
        <v/>
      </c>
      <c r="AD66" s="1018">
        <f>+R66/F66</f>
        <v/>
      </c>
    </row>
    <row r="67">
      <c r="A67" s="2606">
        <f>EOMONTH(A68,-1)</f>
        <v/>
      </c>
      <c r="B67" s="1011" t="n"/>
      <c r="C67" s="1011" t="n"/>
      <c r="D67" s="1011" t="n"/>
      <c r="E67" s="1011" t="n"/>
      <c r="F67" s="1011">
        <f>SUM(B67:E67)</f>
        <v/>
      </c>
      <c r="G67" s="1011" t="n"/>
      <c r="H67" s="1011">
        <f>+G67*(DAY(A67))</f>
        <v/>
      </c>
      <c r="I67" s="1019">
        <f>+F67/H67</f>
        <v/>
      </c>
      <c r="J67" s="1011">
        <f>+F67/(DAY(A67))</f>
        <v/>
      </c>
      <c r="K67" s="1011" t="n"/>
      <c r="L67" s="898">
        <f>+K67/F67</f>
        <v/>
      </c>
      <c r="N67" s="1012" t="n"/>
      <c r="O67" s="1013" t="n"/>
      <c r="P67" s="1013" t="n"/>
      <c r="Q67" s="1013" t="n"/>
      <c r="R67" s="1013">
        <f>+N67+O67+P67+Q67</f>
        <v/>
      </c>
      <c r="S67" s="1013" t="n"/>
      <c r="T67" s="1013" t="n"/>
      <c r="U67" s="1013" t="n"/>
      <c r="V67" s="1013" t="n"/>
      <c r="W67" s="1013" t="n"/>
      <c r="X67" s="1015">
        <f>+R67+S67+U67+V67+W67+T67</f>
        <v/>
      </c>
      <c r="Z67" s="1016">
        <f>+N67/B67</f>
        <v/>
      </c>
      <c r="AA67" s="1017">
        <f>+O67/C67</f>
        <v/>
      </c>
      <c r="AB67" s="1017">
        <f>+P67/D67</f>
        <v/>
      </c>
      <c r="AC67" s="1017">
        <f>+Q67/E67</f>
        <v/>
      </c>
      <c r="AD67" s="1018">
        <f>+R67/F67</f>
        <v/>
      </c>
    </row>
    <row r="68">
      <c r="A68" s="2606">
        <f>EOMONTH(A69,-1)</f>
        <v/>
      </c>
      <c r="B68" s="1011" t="n"/>
      <c r="C68" s="1011" t="n"/>
      <c r="D68" s="1011" t="n"/>
      <c r="E68" s="1011" t="n"/>
      <c r="F68" s="1011">
        <f>SUM(B68:E68)</f>
        <v/>
      </c>
      <c r="G68" s="1011" t="n"/>
      <c r="H68" s="1011">
        <f>+G68*(DAY(A68))</f>
        <v/>
      </c>
      <c r="I68" s="1019">
        <f>+F68/H68</f>
        <v/>
      </c>
      <c r="J68" s="1011">
        <f>+F68/(DAY(A68))</f>
        <v/>
      </c>
      <c r="K68" s="1011" t="n"/>
      <c r="L68" s="898">
        <f>+K68/F68</f>
        <v/>
      </c>
      <c r="N68" s="1012" t="n"/>
      <c r="O68" s="1013" t="n"/>
      <c r="P68" s="1013" t="n"/>
      <c r="Q68" s="1013" t="n"/>
      <c r="R68" s="1013">
        <f>+N68+O68+P68+Q68</f>
        <v/>
      </c>
      <c r="S68" s="1013" t="n"/>
      <c r="T68" s="1013" t="n"/>
      <c r="U68" s="1013" t="n"/>
      <c r="V68" s="1013" t="n"/>
      <c r="W68" s="1013" t="n"/>
      <c r="X68" s="1015">
        <f>+R68+S68+U68+V68+W68+T68</f>
        <v/>
      </c>
      <c r="Z68" s="1016">
        <f>+N68/B68</f>
        <v/>
      </c>
      <c r="AA68" s="1017">
        <f>+O68/C68</f>
        <v/>
      </c>
      <c r="AB68" s="1017">
        <f>+P68/D68</f>
        <v/>
      </c>
      <c r="AC68" s="1017">
        <f>+Q68/E68</f>
        <v/>
      </c>
      <c r="AD68" s="1018">
        <f>+R68/F68</f>
        <v/>
      </c>
    </row>
    <row r="69">
      <c r="A69" s="2606">
        <f>EOMONTH(A70,-1)</f>
        <v/>
      </c>
      <c r="B69" s="1011" t="n"/>
      <c r="C69" s="1011" t="n"/>
      <c r="D69" s="1011" t="n"/>
      <c r="E69" s="1011" t="n"/>
      <c r="F69" s="1011">
        <f>SUM(B69:E69)</f>
        <v/>
      </c>
      <c r="G69" s="1011" t="n"/>
      <c r="H69" s="1011">
        <f>+G69*(DAY(A69))</f>
        <v/>
      </c>
      <c r="I69" s="1019">
        <f>+F69/H69</f>
        <v/>
      </c>
      <c r="J69" s="1011">
        <f>+F69/(DAY(A69))</f>
        <v/>
      </c>
      <c r="K69" s="1011" t="n"/>
      <c r="L69" s="898">
        <f>+K69/F69</f>
        <v/>
      </c>
      <c r="N69" s="1012" t="n"/>
      <c r="O69" s="1013" t="n"/>
      <c r="P69" s="1013" t="n"/>
      <c r="Q69" s="1013" t="n"/>
      <c r="R69" s="1013">
        <f>+N69+O69+P69+Q69</f>
        <v/>
      </c>
      <c r="S69" s="1013" t="n"/>
      <c r="T69" s="1013" t="n"/>
      <c r="U69" s="1013" t="n"/>
      <c r="V69" s="1013" t="n"/>
      <c r="W69" s="1013" t="n"/>
      <c r="X69" s="1015">
        <f>+R69+S69+U69+V69+W69+T69</f>
        <v/>
      </c>
      <c r="Z69" s="1016">
        <f>+N69/B69</f>
        <v/>
      </c>
      <c r="AA69" s="1017">
        <f>+O69/C69</f>
        <v/>
      </c>
      <c r="AB69" s="1017">
        <f>+P69/D69</f>
        <v/>
      </c>
      <c r="AC69" s="1017">
        <f>+Q69/E69</f>
        <v/>
      </c>
      <c r="AD69" s="1018">
        <f>+R69/F69</f>
        <v/>
      </c>
    </row>
    <row r="70">
      <c r="A70" s="2606">
        <f>EOMONTH(A71,-1)</f>
        <v/>
      </c>
      <c r="B70" s="1011" t="n"/>
      <c r="C70" s="1011" t="n"/>
      <c r="D70" s="1011" t="n"/>
      <c r="E70" s="1011" t="n"/>
      <c r="F70" s="1011">
        <f>SUM(B70:E70)</f>
        <v/>
      </c>
      <c r="G70" s="1011" t="n"/>
      <c r="H70" s="1011">
        <f>+G70*(DAY(A70))</f>
        <v/>
      </c>
      <c r="I70" s="1019">
        <f>+F70/H70</f>
        <v/>
      </c>
      <c r="J70" s="1011">
        <f>+F70/(DAY(A70))</f>
        <v/>
      </c>
      <c r="K70" s="1011" t="n"/>
      <c r="L70" s="898">
        <f>+K70/F70</f>
        <v/>
      </c>
      <c r="N70" s="1012" t="n"/>
      <c r="O70" s="1013" t="n"/>
      <c r="P70" s="1013" t="n"/>
      <c r="Q70" s="1013" t="n"/>
      <c r="R70" s="1013">
        <f>+N70+O70+P70+Q70</f>
        <v/>
      </c>
      <c r="S70" s="1013" t="n"/>
      <c r="T70" s="1013" t="n"/>
      <c r="U70" s="1013" t="n"/>
      <c r="V70" s="1013" t="n"/>
      <c r="W70" s="1013" t="n"/>
      <c r="X70" s="1015">
        <f>+R70+S70+U70+V70+W70+T70</f>
        <v/>
      </c>
      <c r="Z70" s="1016">
        <f>+N70/B70</f>
        <v/>
      </c>
      <c r="AA70" s="1017">
        <f>+O70/C70</f>
        <v/>
      </c>
      <c r="AB70" s="1017">
        <f>+P70/D70</f>
        <v/>
      </c>
      <c r="AC70" s="1017">
        <f>+Q70/E70</f>
        <v/>
      </c>
      <c r="AD70" s="1018">
        <f>+R70/F70</f>
        <v/>
      </c>
    </row>
    <row r="71">
      <c r="A71" s="2606">
        <f>EOMONTH(A72,-1)</f>
        <v/>
      </c>
      <c r="B71" s="1011" t="n"/>
      <c r="C71" s="1011" t="n"/>
      <c r="D71" s="1011" t="n"/>
      <c r="E71" s="1011" t="n"/>
      <c r="F71" s="1011">
        <f>SUM(B71:E71)</f>
        <v/>
      </c>
      <c r="G71" s="1011" t="n"/>
      <c r="H71" s="1011">
        <f>+G71*(DAY(A71))</f>
        <v/>
      </c>
      <c r="I71" s="1019">
        <f>+F71/H71</f>
        <v/>
      </c>
      <c r="J71" s="1011">
        <f>+F71/(DAY(A71))</f>
        <v/>
      </c>
      <c r="K71" s="1011" t="n"/>
      <c r="L71" s="898">
        <f>+K71/F71</f>
        <v/>
      </c>
      <c r="N71" s="1012" t="n"/>
      <c r="O71" s="1013" t="n"/>
      <c r="P71" s="1013" t="n"/>
      <c r="Q71" s="1013" t="n"/>
      <c r="R71" s="1013">
        <f>+N71+O71+P71+Q71</f>
        <v/>
      </c>
      <c r="S71" s="1013" t="n"/>
      <c r="T71" s="1013" t="n"/>
      <c r="U71" s="1013" t="n"/>
      <c r="V71" s="1013" t="n"/>
      <c r="W71" s="1013" t="n"/>
      <c r="X71" s="1015">
        <f>+R71+S71+U71+V71+W71+T71</f>
        <v/>
      </c>
      <c r="Z71" s="1016">
        <f>+N71/B71</f>
        <v/>
      </c>
      <c r="AA71" s="1017">
        <f>+O71/C71</f>
        <v/>
      </c>
      <c r="AB71" s="1017">
        <f>+P71/D71</f>
        <v/>
      </c>
      <c r="AC71" s="1017">
        <f>+Q71/E71</f>
        <v/>
      </c>
      <c r="AD71" s="1018">
        <f>+R71/F71</f>
        <v/>
      </c>
    </row>
    <row r="72">
      <c r="A72" s="2606">
        <f>EOMONTH(A73,-1)</f>
        <v/>
      </c>
      <c r="B72" s="1011" t="n"/>
      <c r="C72" s="1011" t="n"/>
      <c r="D72" s="1011" t="n"/>
      <c r="E72" s="1011" t="n"/>
      <c r="F72" s="1011">
        <f>SUM(B72:E72)</f>
        <v/>
      </c>
      <c r="G72" s="1011" t="n"/>
      <c r="H72" s="1011">
        <f>+G72*(DAY(A72))</f>
        <v/>
      </c>
      <c r="I72" s="1019">
        <f>+F72/H72</f>
        <v/>
      </c>
      <c r="J72" s="1011">
        <f>+F72/(DAY(A72))</f>
        <v/>
      </c>
      <c r="K72" s="1011" t="n"/>
      <c r="L72" s="898">
        <f>+K72/F72</f>
        <v/>
      </c>
      <c r="N72" s="1012" t="n"/>
      <c r="O72" s="1013" t="n"/>
      <c r="P72" s="1013" t="n"/>
      <c r="Q72" s="1013" t="n"/>
      <c r="R72" s="1013">
        <f>+N72+O72+P72+Q72</f>
        <v/>
      </c>
      <c r="S72" s="1013" t="n"/>
      <c r="T72" s="1013" t="n"/>
      <c r="U72" s="1013" t="n"/>
      <c r="V72" s="1013" t="n"/>
      <c r="W72" s="1013" t="n"/>
      <c r="X72" s="1015">
        <f>+R72+S72+U72+V72+W72+T72</f>
        <v/>
      </c>
      <c r="Z72" s="1016">
        <f>+N72/B72</f>
        <v/>
      </c>
      <c r="AA72" s="1017">
        <f>+O72/C72</f>
        <v/>
      </c>
      <c r="AB72" s="1017">
        <f>+P72/D72</f>
        <v/>
      </c>
      <c r="AC72" s="1017">
        <f>+Q72/E72</f>
        <v/>
      </c>
      <c r="AD72" s="1018">
        <f>+R72/F72</f>
        <v/>
      </c>
    </row>
    <row r="73">
      <c r="A73" s="2606">
        <f>EOMONTH(A74,-1)</f>
        <v/>
      </c>
      <c r="B73" s="1011" t="n"/>
      <c r="C73" s="1011" t="n"/>
      <c r="D73" s="1011" t="n"/>
      <c r="E73" s="1011" t="n"/>
      <c r="F73" s="1011">
        <f>SUM(B73:E73)</f>
        <v/>
      </c>
      <c r="G73" s="1011" t="n"/>
      <c r="H73" s="1011">
        <f>+G73*(DAY(A73))</f>
        <v/>
      </c>
      <c r="I73" s="1019">
        <f>+F73/H73</f>
        <v/>
      </c>
      <c r="J73" s="1011">
        <f>+F73/(DAY(A73))</f>
        <v/>
      </c>
      <c r="K73" s="1011" t="n"/>
      <c r="L73" s="898">
        <f>+K73/F73</f>
        <v/>
      </c>
      <c r="N73" s="1012" t="n"/>
      <c r="O73" s="1013" t="n"/>
      <c r="P73" s="1013" t="n"/>
      <c r="Q73" s="1013" t="n"/>
      <c r="R73" s="1013">
        <f>+N73+O73+P73+Q73</f>
        <v/>
      </c>
      <c r="S73" s="1013" t="n"/>
      <c r="T73" s="1013" t="n"/>
      <c r="U73" s="1013" t="n"/>
      <c r="V73" s="1013" t="n"/>
      <c r="W73" s="1013" t="n"/>
      <c r="X73" s="1015">
        <f>+R73+S73+U73+V73+W73+T73</f>
        <v/>
      </c>
      <c r="Z73" s="1016">
        <f>+N73/B73</f>
        <v/>
      </c>
      <c r="AA73" s="1017">
        <f>+O73/C73</f>
        <v/>
      </c>
      <c r="AB73" s="1017">
        <f>+P73/D73</f>
        <v/>
      </c>
      <c r="AC73" s="1017">
        <f>+Q73/E73</f>
        <v/>
      </c>
      <c r="AD73" s="1018">
        <f>+R73/F73</f>
        <v/>
      </c>
    </row>
    <row r="74">
      <c r="A74" s="2606">
        <f>EOMONTH(A75,-1)</f>
        <v/>
      </c>
      <c r="B74" s="1011" t="n"/>
      <c r="C74" s="1011" t="n"/>
      <c r="D74" s="1011" t="n"/>
      <c r="E74" s="1011" t="n"/>
      <c r="F74" s="1011">
        <f>SUM(B74:E74)</f>
        <v/>
      </c>
      <c r="G74" s="1011" t="n"/>
      <c r="H74" s="1011">
        <f>+G74*(DAY(A74))</f>
        <v/>
      </c>
      <c r="I74" s="1019">
        <f>+F74/H74</f>
        <v/>
      </c>
      <c r="J74" s="1011">
        <f>+F74/(DAY(A74))</f>
        <v/>
      </c>
      <c r="K74" s="1011" t="n"/>
      <c r="L74" s="898">
        <f>+K74/F74</f>
        <v/>
      </c>
      <c r="N74" s="1012" t="n"/>
      <c r="O74" s="1013" t="n"/>
      <c r="P74" s="1013" t="n"/>
      <c r="Q74" s="1013" t="n"/>
      <c r="R74" s="1013">
        <f>+N74+O74+P74+Q74</f>
        <v/>
      </c>
      <c r="S74" s="1013" t="n"/>
      <c r="T74" s="1013" t="n"/>
      <c r="U74" s="1013" t="n"/>
      <c r="V74" s="1013" t="n"/>
      <c r="W74" s="1013" t="n"/>
      <c r="X74" s="1015">
        <f>+R74+S74+U74+V74+W74+T74</f>
        <v/>
      </c>
      <c r="Z74" s="1016">
        <f>+N74/B74</f>
        <v/>
      </c>
      <c r="AA74" s="1017">
        <f>+O74/C74</f>
        <v/>
      </c>
      <c r="AB74" s="1017">
        <f>+P74/D74</f>
        <v/>
      </c>
      <c r="AC74" s="1017">
        <f>+Q74/E74</f>
        <v/>
      </c>
      <c r="AD74" s="1018">
        <f>+R74/F74</f>
        <v/>
      </c>
    </row>
    <row r="75">
      <c r="A75" s="2606">
        <f>EOMONTH(A76,-1)</f>
        <v/>
      </c>
      <c r="B75" s="1011" t="n"/>
      <c r="C75" s="1011" t="n"/>
      <c r="D75" s="1011" t="n"/>
      <c r="E75" s="1011" t="n"/>
      <c r="F75" s="1011">
        <f>SUM(B75:E75)</f>
        <v/>
      </c>
      <c r="G75" s="1011" t="n"/>
      <c r="H75" s="1011">
        <f>+G75*(DAY(A75))</f>
        <v/>
      </c>
      <c r="I75" s="1019">
        <f>+F75/H75</f>
        <v/>
      </c>
      <c r="J75" s="1011">
        <f>+F75/(DAY(A75))</f>
        <v/>
      </c>
      <c r="K75" s="1011" t="n"/>
      <c r="L75" s="898">
        <f>+K75/F75</f>
        <v/>
      </c>
      <c r="N75" s="1012" t="n"/>
      <c r="O75" s="1013" t="n"/>
      <c r="P75" s="1013" t="n"/>
      <c r="Q75" s="1013" t="n"/>
      <c r="R75" s="1013">
        <f>+N75+O75+P75+Q75</f>
        <v/>
      </c>
      <c r="S75" s="1013" t="n"/>
      <c r="T75" s="1013" t="n"/>
      <c r="U75" s="1013" t="n"/>
      <c r="V75" s="1013" t="n"/>
      <c r="W75" s="1013" t="n"/>
      <c r="X75" s="1015">
        <f>+R75+S75+U75+V75+W75+T75</f>
        <v/>
      </c>
      <c r="Z75" s="1016">
        <f>+N75/B75</f>
        <v/>
      </c>
      <c r="AA75" s="1017">
        <f>+O75/C75</f>
        <v/>
      </c>
      <c r="AB75" s="1017">
        <f>+P75/D75</f>
        <v/>
      </c>
      <c r="AC75" s="1017">
        <f>+Q75/E75</f>
        <v/>
      </c>
      <c r="AD75" s="1018">
        <f>+R75/F75</f>
        <v/>
      </c>
    </row>
    <row r="76">
      <c r="A76" s="2606">
        <f>EOMONTH(A77,-1)</f>
        <v/>
      </c>
      <c r="B76" s="1011" t="n"/>
      <c r="C76" s="1011" t="n"/>
      <c r="D76" s="1011" t="n"/>
      <c r="E76" s="1011" t="n"/>
      <c r="F76" s="1011">
        <f>SUM(B76:E76)</f>
        <v/>
      </c>
      <c r="G76" s="1011" t="n"/>
      <c r="H76" s="1011">
        <f>+G76*(DAY(A76))</f>
        <v/>
      </c>
      <c r="I76" s="1019">
        <f>+F76/H76</f>
        <v/>
      </c>
      <c r="J76" s="1011">
        <f>+F76/(DAY(A76))</f>
        <v/>
      </c>
      <c r="K76" s="1011" t="n"/>
      <c r="L76" s="898">
        <f>+K76/F76</f>
        <v/>
      </c>
      <c r="N76" s="1012" t="n"/>
      <c r="O76" s="1013" t="n"/>
      <c r="P76" s="1013" t="n"/>
      <c r="Q76" s="1013" t="n"/>
      <c r="R76" s="1013">
        <f>+N76+O76+P76+Q76</f>
        <v/>
      </c>
      <c r="S76" s="1013" t="n"/>
      <c r="T76" s="1013" t="n"/>
      <c r="U76" s="1013" t="n"/>
      <c r="V76" s="1013" t="n"/>
      <c r="W76" s="1013" t="n"/>
      <c r="X76" s="1015">
        <f>+R76+S76+U76+V76+W76+T76</f>
        <v/>
      </c>
      <c r="Z76" s="1016">
        <f>+N76/B76</f>
        <v/>
      </c>
      <c r="AA76" s="1017">
        <f>+O76/C76</f>
        <v/>
      </c>
      <c r="AB76" s="1017">
        <f>+P76/D76</f>
        <v/>
      </c>
      <c r="AC76" s="1017">
        <f>+Q76/E76</f>
        <v/>
      </c>
      <c r="AD76" s="1018">
        <f>+R76/F76</f>
        <v/>
      </c>
    </row>
    <row r="77">
      <c r="A77" s="2606">
        <f>EOMONTH(A78,-1)</f>
        <v/>
      </c>
      <c r="B77" s="1011" t="n"/>
      <c r="C77" s="1011" t="n"/>
      <c r="D77" s="1011" t="n"/>
      <c r="E77" s="1011" t="n"/>
      <c r="F77" s="1011">
        <f>SUM(B77:E77)</f>
        <v/>
      </c>
      <c r="G77" s="1011" t="n"/>
      <c r="H77" s="1011">
        <f>+G77*(DAY(A77))</f>
        <v/>
      </c>
      <c r="I77" s="1019">
        <f>+F77/H77</f>
        <v/>
      </c>
      <c r="J77" s="1011">
        <f>+F77/(DAY(A77))</f>
        <v/>
      </c>
      <c r="K77" s="1011" t="n"/>
      <c r="L77" s="898">
        <f>+K77/F77</f>
        <v/>
      </c>
      <c r="N77" s="1012" t="n"/>
      <c r="O77" s="1013" t="n"/>
      <c r="P77" s="1013" t="n"/>
      <c r="Q77" s="1013" t="n"/>
      <c r="R77" s="1013">
        <f>+N77+O77+P77+Q77</f>
        <v/>
      </c>
      <c r="S77" s="1013" t="n"/>
      <c r="T77" s="1014" t="n"/>
      <c r="U77" s="1013" t="n"/>
      <c r="V77" s="1013" t="n"/>
      <c r="W77" s="1013" t="n"/>
      <c r="X77" s="1015">
        <f>+R77+S77+U77+V77+W77+T77</f>
        <v/>
      </c>
      <c r="Z77" s="1016">
        <f>+N77/B77</f>
        <v/>
      </c>
      <c r="AA77" s="1017">
        <f>+O77/C77</f>
        <v/>
      </c>
      <c r="AB77" s="1017">
        <f>+P77/D77</f>
        <v/>
      </c>
      <c r="AC77" s="1017">
        <f>+Q77/E77</f>
        <v/>
      </c>
      <c r="AD77" s="1018">
        <f>+R77/F77</f>
        <v/>
      </c>
    </row>
    <row r="78" ht="16" customHeight="1" thickBot="1">
      <c r="A78" s="2614">
        <f>+A$34</f>
        <v/>
      </c>
      <c r="B78" s="102" t="n"/>
      <c r="C78" s="102" t="n"/>
      <c r="D78" s="102" t="n"/>
      <c r="E78" s="102" t="n"/>
      <c r="F78" s="102">
        <f>SUM(B78:E78)</f>
        <v/>
      </c>
      <c r="G78" s="102" t="n"/>
      <c r="H78" s="102">
        <f>+G78*(DAY(A78))</f>
        <v/>
      </c>
      <c r="I78" s="144">
        <f>+F78/H78</f>
        <v/>
      </c>
      <c r="J78" s="102">
        <f>+F78/(DAY(A78))</f>
        <v/>
      </c>
      <c r="K78" s="1011" t="n"/>
      <c r="L78" s="1335">
        <f>+K78/F78</f>
        <v/>
      </c>
      <c r="N78" s="1020" t="n"/>
      <c r="O78" s="1021" t="n"/>
      <c r="P78" s="1021" t="n"/>
      <c r="Q78" s="1021" t="n"/>
      <c r="R78" s="1021">
        <f>+N78+O78+P78+Q78</f>
        <v/>
      </c>
      <c r="S78" s="1021" t="n"/>
      <c r="T78" s="1022" t="n"/>
      <c r="U78" s="1021" t="n"/>
      <c r="V78" s="1022" t="n"/>
      <c r="W78" s="1021" t="n"/>
      <c r="X78" s="1023">
        <f>+R78+S78+U78+V78+W78+T78</f>
        <v/>
      </c>
      <c r="Z78" s="1016">
        <f>+N78/B78</f>
        <v/>
      </c>
      <c r="AA78" s="1017">
        <f>+O78/C78</f>
        <v/>
      </c>
      <c r="AB78" s="1017">
        <f>+P78/D78</f>
        <v/>
      </c>
      <c r="AC78" s="1017">
        <f>+Q78/E78</f>
        <v/>
      </c>
      <c r="AD78" s="1018">
        <f>+R78/F78</f>
        <v/>
      </c>
    </row>
    <row r="79" ht="16" customHeight="1" thickBot="1">
      <c r="A79" s="1336" t="inlineStr">
        <is>
          <t>Average</t>
        </is>
      </c>
      <c r="B79" s="141">
        <f>AVERAGE(B66:B78)</f>
        <v/>
      </c>
      <c r="C79" s="141">
        <f>AVERAGE(C66:C78)</f>
        <v/>
      </c>
      <c r="D79" s="141">
        <f>AVERAGE(D66:D78)</f>
        <v/>
      </c>
      <c r="E79" s="141">
        <f>AVERAGE(E66:E78)</f>
        <v/>
      </c>
      <c r="F79" s="141">
        <f>AVERAGE(F66:F78)</f>
        <v/>
      </c>
      <c r="G79" s="141">
        <f>AVERAGE(G66:G78)</f>
        <v/>
      </c>
      <c r="H79" s="141">
        <f>AVERAGE(H66:H78)</f>
        <v/>
      </c>
      <c r="I79" s="145">
        <f>+F79/H79</f>
        <v/>
      </c>
      <c r="J79" s="141">
        <f>AVERAGE(J66:J78)</f>
        <v/>
      </c>
      <c r="K79" s="141">
        <f>AVERAGE(K66:K78)</f>
        <v/>
      </c>
      <c r="L79" s="143">
        <f>+K79/F79</f>
        <v/>
      </c>
      <c r="N79" s="1020">
        <f>AVERAGE(N66:N78)</f>
        <v/>
      </c>
      <c r="O79" s="1021">
        <f>AVERAGE(O66:O78)</f>
        <v/>
      </c>
      <c r="P79" s="1021">
        <f>AVERAGE(P66:P78)</f>
        <v/>
      </c>
      <c r="Q79" s="1021">
        <f>AVERAGE(Q66:Q78)</f>
        <v/>
      </c>
      <c r="R79" s="1021">
        <f>AVERAGE(R66:R78)</f>
        <v/>
      </c>
      <c r="S79" s="1021">
        <f>AVERAGE(S66:S78)</f>
        <v/>
      </c>
      <c r="T79" s="1022">
        <f>AVERAGE(T66:T78)</f>
        <v/>
      </c>
      <c r="U79" s="1021">
        <f>AVERAGE(U66:U78)</f>
        <v/>
      </c>
      <c r="V79" s="1022">
        <f>AVERAGE(V66:V78)</f>
        <v/>
      </c>
      <c r="W79" s="1021">
        <f>AVERAGE(W66:W78)</f>
        <v/>
      </c>
      <c r="X79" s="1023">
        <f>AVERAGE(X66:X78)</f>
        <v/>
      </c>
      <c r="Z79" s="1024">
        <f>AVERAGE(Z66:Z78)</f>
        <v/>
      </c>
      <c r="AA79" s="1025">
        <f>AVERAGE(AA66:AA78)</f>
        <v/>
      </c>
      <c r="AB79" s="1025">
        <f>AVERAGE(AB66:AB78)</f>
        <v/>
      </c>
      <c r="AC79" s="1025">
        <f>AVERAGE(AC66:AC78)</f>
        <v/>
      </c>
      <c r="AD79" s="1026">
        <f>+R79/F79</f>
        <v/>
      </c>
    </row>
    <row r="80" ht="16" customHeight="1" thickBot="1">
      <c r="A80" s="1337" t="inlineStr">
        <is>
          <t>Percentage average</t>
        </is>
      </c>
      <c r="B80" s="2608">
        <f>B79/$F79</f>
        <v/>
      </c>
      <c r="C80" s="2608">
        <f>C79/$F79</f>
        <v/>
      </c>
      <c r="D80" s="2608">
        <f>D79/$F79</f>
        <v/>
      </c>
      <c r="E80" s="2609">
        <f>E79/$F79</f>
        <v/>
      </c>
      <c r="F80" s="2610">
        <f>F79/$F79</f>
        <v/>
      </c>
      <c r="N80" s="1030" t="n"/>
      <c r="O80" s="1030" t="n"/>
      <c r="P80" s="1030" t="n"/>
      <c r="Q80" s="1030" t="n"/>
      <c r="R80" s="1030" t="n"/>
      <c r="S80" s="1030" t="n"/>
      <c r="T80" s="1030" t="n"/>
      <c r="U80" s="1030" t="n"/>
      <c r="V80" s="1030" t="n"/>
      <c r="W80" s="1030" t="n"/>
      <c r="X80" s="1030" t="n"/>
      <c r="Z80" s="1032" t="n"/>
      <c r="AA80" s="1032" t="n"/>
      <c r="AB80" s="1032" t="n"/>
      <c r="AC80" s="1032" t="n"/>
      <c r="AD80" s="1032" t="n"/>
    </row>
    <row r="81" ht="16" customHeight="1" thickBot="1">
      <c r="N81" s="2593" t="inlineStr">
        <is>
          <t>REVENUE PER PAYER</t>
        </is>
      </c>
      <c r="O81" s="2594" t="n"/>
      <c r="P81" s="2594" t="n"/>
      <c r="Q81" s="2594" t="n"/>
      <c r="R81" s="2594" t="n"/>
      <c r="S81" s="2594" t="n"/>
      <c r="T81" s="2594" t="n"/>
      <c r="U81" s="2594" t="n"/>
      <c r="V81" s="2594" t="n"/>
      <c r="W81" s="2594" t="n"/>
      <c r="X81" s="2595" t="n"/>
    </row>
    <row r="82" ht="16" customHeight="1" thickBot="1">
      <c r="A82" s="994" t="inlineStr">
        <is>
          <t>Facility #3</t>
        </is>
      </c>
      <c r="B82" s="995" t="n"/>
      <c r="C82" s="996" t="n"/>
      <c r="D82" s="996" t="n"/>
      <c r="E82" s="997" t="n"/>
      <c r="F82" s="996" t="n"/>
      <c r="G82" s="997" t="n"/>
      <c r="H82" s="997" t="n"/>
      <c r="I82" s="997" t="n"/>
      <c r="J82" s="996" t="n"/>
      <c r="K82" s="996" t="n"/>
      <c r="L82" s="1288" t="n"/>
      <c r="N82" s="2611" t="inlineStr">
        <is>
          <t>PER ROLLFORWARD</t>
        </is>
      </c>
      <c r="O82" s="2513" t="n"/>
      <c r="P82" s="2513" t="n"/>
      <c r="Q82" s="2513" t="n"/>
      <c r="R82" s="2514" t="n"/>
      <c r="S82" s="2612" t="inlineStr">
        <is>
          <t>PER BILLING SUMMARY</t>
        </is>
      </c>
      <c r="T82" s="836" t="n"/>
      <c r="U82" s="836" t="n"/>
      <c r="V82" s="836" t="n"/>
      <c r="W82" s="2613" t="n"/>
      <c r="X82" s="998" t="inlineStr">
        <is>
          <t>PER I/S</t>
        </is>
      </c>
      <c r="Z82" s="2599" t="inlineStr">
        <is>
          <t>REVENUE PER RESIDENT DAY PER PAYER</t>
        </is>
      </c>
      <c r="AA82" s="2600" t="n"/>
      <c r="AB82" s="2600" t="n"/>
      <c r="AC82" s="2600" t="n"/>
      <c r="AD82" s="2601" t="n"/>
    </row>
    <row r="83">
      <c r="A83" s="999" t="n"/>
      <c r="B83" s="1000" t="n"/>
      <c r="C83" s="1001" t="inlineStr">
        <is>
          <t>Hospice</t>
        </is>
      </c>
      <c r="D83" s="1001" t="n"/>
      <c r="E83" s="1002" t="n"/>
      <c r="F83" s="1001" t="inlineStr">
        <is>
          <t>Occupancy-</t>
        </is>
      </c>
      <c r="G83" s="1002" t="n"/>
      <c r="H83" s="1002" t="n"/>
      <c r="I83" s="1002" t="n"/>
      <c r="J83" s="1001" t="inlineStr">
        <is>
          <t>Average</t>
        </is>
      </c>
      <c r="K83" s="1001" t="inlineStr">
        <is>
          <t>Net</t>
        </is>
      </c>
      <c r="L83" s="1003" t="inlineStr">
        <is>
          <t>Net Revenue</t>
        </is>
      </c>
      <c r="N83" s="1004" t="n"/>
      <c r="O83" s="1001" t="inlineStr">
        <is>
          <t>Hospice</t>
        </is>
      </c>
      <c r="P83" s="1001" t="n"/>
      <c r="Q83" s="1002" t="n"/>
      <c r="R83" s="1002" t="n"/>
      <c r="S83" s="1002" t="n"/>
      <c r="T83" s="1001" t="inlineStr">
        <is>
          <t>Past</t>
        </is>
      </c>
      <c r="U83" s="1002" t="n"/>
      <c r="V83" s="1001" t="inlineStr">
        <is>
          <t>Medicaid</t>
        </is>
      </c>
      <c r="W83" s="1002" t="n"/>
      <c r="X83" s="1003" t="n"/>
      <c r="Z83" s="1004" t="n"/>
      <c r="AA83" s="1001" t="inlineStr">
        <is>
          <t>Hospice</t>
        </is>
      </c>
      <c r="AB83" s="1001" t="n"/>
      <c r="AC83" s="1002" t="n"/>
      <c r="AD83" s="1005" t="inlineStr">
        <is>
          <t>Total</t>
        </is>
      </c>
    </row>
    <row r="84">
      <c r="A84" s="1006" t="inlineStr">
        <is>
          <t>Month</t>
        </is>
      </c>
      <c r="B84" s="1000" t="n"/>
      <c r="C84" s="1001" t="inlineStr">
        <is>
          <t>Insurance</t>
        </is>
      </c>
      <c r="D84" s="1001" t="n"/>
      <c r="E84" s="1001" t="n"/>
      <c r="F84" s="1001" t="inlineStr">
        <is>
          <t>Patient</t>
        </is>
      </c>
      <c r="G84" s="1001" t="inlineStr">
        <is>
          <t>Licensed</t>
        </is>
      </c>
      <c r="H84" s="1001" t="n"/>
      <c r="I84" s="1001" t="inlineStr">
        <is>
          <t>Occupancy</t>
        </is>
      </c>
      <c r="J84" s="1001" t="inlineStr">
        <is>
          <t>Per</t>
        </is>
      </c>
      <c r="K84" s="1001" t="inlineStr">
        <is>
          <t>Patient</t>
        </is>
      </c>
      <c r="L84" s="1003" t="inlineStr">
        <is>
          <t>per Patient</t>
        </is>
      </c>
      <c r="N84" s="1004" t="n"/>
      <c r="O84" s="1001" t="inlineStr">
        <is>
          <t>Insurance</t>
        </is>
      </c>
      <c r="P84" s="1001" t="n"/>
      <c r="Q84" s="1001" t="n"/>
      <c r="R84" s="1001" t="inlineStr">
        <is>
          <t>Subtotal</t>
        </is>
      </c>
      <c r="S84" s="1001" t="inlineStr">
        <is>
          <t>Additional</t>
        </is>
      </c>
      <c r="T84" s="1001" t="inlineStr">
        <is>
          <t>Period</t>
        </is>
      </c>
      <c r="U84" s="1001" t="inlineStr">
        <is>
          <t>Sequestration</t>
        </is>
      </c>
      <c r="V84" s="1001" t="inlineStr">
        <is>
          <t>Care Level</t>
        </is>
      </c>
      <c r="W84" s="1001" t="inlineStr">
        <is>
          <t>Non</t>
        </is>
      </c>
      <c r="X84" s="1003" t="inlineStr">
        <is>
          <t>Net Revenue</t>
        </is>
      </c>
      <c r="Z84" s="1004" t="n"/>
      <c r="AA84" s="1001" t="inlineStr">
        <is>
          <t>Insurance</t>
        </is>
      </c>
      <c r="AB84" s="1001" t="n"/>
      <c r="AC84" s="1001" t="n"/>
      <c r="AD84" s="1005" t="inlineStr">
        <is>
          <t>Net Revenue</t>
        </is>
      </c>
    </row>
    <row r="85" ht="16" customHeight="1" thickBot="1">
      <c r="A85" s="1007" t="inlineStr">
        <is>
          <t>Ended</t>
        </is>
      </c>
      <c r="B85" s="1008" t="inlineStr">
        <is>
          <t>Private</t>
        </is>
      </c>
      <c r="C85" s="1009" t="inlineStr">
        <is>
          <t>Mgd Care</t>
        </is>
      </c>
      <c r="D85" s="1009" t="inlineStr">
        <is>
          <t>Medicaid</t>
        </is>
      </c>
      <c r="E85" s="1009" t="inlineStr">
        <is>
          <t>Medicare</t>
        </is>
      </c>
      <c r="F85" s="1009" t="inlineStr">
        <is>
          <t>Days</t>
        </is>
      </c>
      <c r="G85" s="1009" t="inlineStr">
        <is>
          <t>Beds</t>
        </is>
      </c>
      <c r="H85" s="1009" t="inlineStr">
        <is>
          <t>Capacity</t>
        </is>
      </c>
      <c r="I85" s="1009" t="inlineStr">
        <is>
          <t>Percentage</t>
        </is>
      </c>
      <c r="J85" s="1009" t="inlineStr">
        <is>
          <t>Day</t>
        </is>
      </c>
      <c r="K85" s="1009" t="inlineStr">
        <is>
          <t>Revenues</t>
        </is>
      </c>
      <c r="L85" s="2602" t="inlineStr">
        <is>
          <t>Day</t>
        </is>
      </c>
      <c r="N85" s="1027" t="inlineStr">
        <is>
          <t>Private</t>
        </is>
      </c>
      <c r="O85" s="1028" t="inlineStr">
        <is>
          <t>Mgd Care</t>
        </is>
      </c>
      <c r="P85" s="1028" t="inlineStr">
        <is>
          <t>Medicaid</t>
        </is>
      </c>
      <c r="Q85" s="1028" t="inlineStr">
        <is>
          <t>Medicare</t>
        </is>
      </c>
      <c r="R85" s="1028" t="n"/>
      <c r="S85" s="1028" t="inlineStr">
        <is>
          <t>Part B</t>
        </is>
      </c>
      <c r="T85" s="1028" t="inlineStr">
        <is>
          <t>Adjustments</t>
        </is>
      </c>
      <c r="U85" s="1028" t="inlineStr">
        <is>
          <t>Expense</t>
        </is>
      </c>
      <c r="V85" s="1028" t="inlineStr">
        <is>
          <t>Adjustment</t>
        </is>
      </c>
      <c r="W85" s="1028" t="inlineStr">
        <is>
          <t>Operating</t>
        </is>
      </c>
      <c r="X85" s="2603" t="inlineStr">
        <is>
          <t>Total</t>
        </is>
      </c>
      <c r="Z85" s="1010" t="inlineStr">
        <is>
          <t>Private</t>
        </is>
      </c>
      <c r="AA85" s="1009" t="inlineStr">
        <is>
          <t>Mgd Care</t>
        </is>
      </c>
      <c r="AB85" s="1009" t="inlineStr">
        <is>
          <t>Medicaid</t>
        </is>
      </c>
      <c r="AC85" s="1009" t="inlineStr">
        <is>
          <t>Medicare</t>
        </is>
      </c>
      <c r="AD85" s="2604" t="inlineStr">
        <is>
          <t>PPD</t>
        </is>
      </c>
    </row>
    <row r="86">
      <c r="A86" s="2605">
        <f>EOMONTH(A87,-1)</f>
        <v/>
      </c>
      <c r="B86" s="95" t="n"/>
      <c r="C86" s="95" t="n"/>
      <c r="D86" s="95" t="n"/>
      <c r="E86" s="95" t="n"/>
      <c r="F86" s="95">
        <f>SUM(B86:E86)</f>
        <v/>
      </c>
      <c r="G86" s="95" t="n"/>
      <c r="H86" s="95">
        <f>+G86*(DAY(A86))</f>
        <v/>
      </c>
      <c r="I86" s="142">
        <f>+F86/H86</f>
        <v/>
      </c>
      <c r="J86" s="1011">
        <f>+F86/(DAY(A86))</f>
        <v/>
      </c>
      <c r="K86" s="95" t="n"/>
      <c r="L86" s="1290">
        <f>+K86/F86</f>
        <v/>
      </c>
      <c r="N86" s="1012" t="n"/>
      <c r="O86" s="1013" t="n"/>
      <c r="P86" s="1013" t="n"/>
      <c r="Q86" s="1013" t="n"/>
      <c r="R86" s="1013">
        <f>+N86+O86+P86+Q86</f>
        <v/>
      </c>
      <c r="S86" s="1013" t="n"/>
      <c r="T86" s="1013" t="n"/>
      <c r="U86" s="1013" t="n"/>
      <c r="V86" s="1013" t="n"/>
      <c r="W86" s="1013" t="n"/>
      <c r="X86" s="1015">
        <f>+R86+S86+U86+V86+W86+T86</f>
        <v/>
      </c>
      <c r="Z86" s="1016">
        <f>+N86/B86</f>
        <v/>
      </c>
      <c r="AA86" s="1017">
        <f>+O86/C86</f>
        <v/>
      </c>
      <c r="AB86" s="1017">
        <f>+P86/D86</f>
        <v/>
      </c>
      <c r="AC86" s="1017">
        <f>+Q86/E86</f>
        <v/>
      </c>
      <c r="AD86" s="1018">
        <f>+R86/F86</f>
        <v/>
      </c>
    </row>
    <row r="87">
      <c r="A87" s="2606">
        <f>EOMONTH(A88,-1)</f>
        <v/>
      </c>
      <c r="B87" s="1011" t="n"/>
      <c r="C87" s="1011" t="n"/>
      <c r="D87" s="1011" t="n"/>
      <c r="E87" s="1011" t="n"/>
      <c r="F87" s="1011">
        <f>SUM(B87:E87)</f>
        <v/>
      </c>
      <c r="G87" s="1011" t="n"/>
      <c r="H87" s="1011">
        <f>+G87*(DAY(A87))</f>
        <v/>
      </c>
      <c r="I87" s="1019">
        <f>+F87/H87</f>
        <v/>
      </c>
      <c r="J87" s="1011">
        <f>+F87/(DAY(A87))</f>
        <v/>
      </c>
      <c r="K87" s="1011" t="n"/>
      <c r="L87" s="898">
        <f>+K87/F87</f>
        <v/>
      </c>
      <c r="N87" s="1012" t="n"/>
      <c r="O87" s="1013" t="n"/>
      <c r="P87" s="1013" t="n"/>
      <c r="Q87" s="1013" t="n"/>
      <c r="R87" s="1013">
        <f>+N87+O87+P87+Q87</f>
        <v/>
      </c>
      <c r="S87" s="1013" t="n"/>
      <c r="T87" s="1013" t="n"/>
      <c r="U87" s="1013" t="n"/>
      <c r="V87" s="1013" t="n"/>
      <c r="W87" s="1013" t="n"/>
      <c r="X87" s="1015">
        <f>+R87+S87+U87+V87+W87+T87</f>
        <v/>
      </c>
      <c r="Z87" s="1016">
        <f>+N87/B87</f>
        <v/>
      </c>
      <c r="AA87" s="1017">
        <f>+O87/C87</f>
        <v/>
      </c>
      <c r="AB87" s="1017">
        <f>+P87/D87</f>
        <v/>
      </c>
      <c r="AC87" s="1017">
        <f>+Q87/E87</f>
        <v/>
      </c>
      <c r="AD87" s="1018">
        <f>+R87/F87</f>
        <v/>
      </c>
    </row>
    <row r="88">
      <c r="A88" s="2606">
        <f>EOMONTH(A89,-1)</f>
        <v/>
      </c>
      <c r="B88" s="1011" t="n"/>
      <c r="C88" s="1011" t="n"/>
      <c r="D88" s="1011" t="n"/>
      <c r="E88" s="1011" t="n"/>
      <c r="F88" s="1011">
        <f>SUM(B88:E88)</f>
        <v/>
      </c>
      <c r="G88" s="1011" t="n"/>
      <c r="H88" s="1011">
        <f>+G88*(DAY(A88))</f>
        <v/>
      </c>
      <c r="I88" s="1019">
        <f>+F88/H88</f>
        <v/>
      </c>
      <c r="J88" s="1011">
        <f>+F88/(DAY(A88))</f>
        <v/>
      </c>
      <c r="K88" s="1011" t="n"/>
      <c r="L88" s="898">
        <f>+K88/F88</f>
        <v/>
      </c>
      <c r="N88" s="1012" t="n"/>
      <c r="O88" s="1013" t="n"/>
      <c r="P88" s="1013" t="n"/>
      <c r="Q88" s="1013" t="n"/>
      <c r="R88" s="1013">
        <f>+N88+O88+P88+Q88</f>
        <v/>
      </c>
      <c r="S88" s="1013" t="n"/>
      <c r="T88" s="1013" t="n"/>
      <c r="U88" s="1013" t="n"/>
      <c r="V88" s="1013" t="n"/>
      <c r="W88" s="1013" t="n"/>
      <c r="X88" s="1015">
        <f>+R88+S88+U88+V88+W88+T88</f>
        <v/>
      </c>
      <c r="Z88" s="1016">
        <f>+N88/B88</f>
        <v/>
      </c>
      <c r="AA88" s="1017">
        <f>+O88/C88</f>
        <v/>
      </c>
      <c r="AB88" s="1017">
        <f>+P88/D88</f>
        <v/>
      </c>
      <c r="AC88" s="1017">
        <f>+Q88/E88</f>
        <v/>
      </c>
      <c r="AD88" s="1018">
        <f>+R88/F88</f>
        <v/>
      </c>
    </row>
    <row r="89">
      <c r="A89" s="2606">
        <f>EOMONTH(A90,-1)</f>
        <v/>
      </c>
      <c r="B89" s="1011" t="n"/>
      <c r="C89" s="1011" t="n"/>
      <c r="D89" s="1011" t="n"/>
      <c r="E89" s="1011" t="n"/>
      <c r="F89" s="1011">
        <f>SUM(B89:E89)</f>
        <v/>
      </c>
      <c r="G89" s="1011" t="n"/>
      <c r="H89" s="1011">
        <f>+G89*(DAY(A89))</f>
        <v/>
      </c>
      <c r="I89" s="1019">
        <f>+F89/H89</f>
        <v/>
      </c>
      <c r="J89" s="1011">
        <f>+F89/(DAY(A89))</f>
        <v/>
      </c>
      <c r="K89" s="1011" t="n"/>
      <c r="L89" s="898">
        <f>+K89/F89</f>
        <v/>
      </c>
      <c r="N89" s="1012" t="n"/>
      <c r="O89" s="1013" t="n"/>
      <c r="P89" s="1013" t="n"/>
      <c r="Q89" s="1013" t="n"/>
      <c r="R89" s="1013">
        <f>+N89+O89+P89+Q89</f>
        <v/>
      </c>
      <c r="S89" s="1013" t="n"/>
      <c r="T89" s="1013" t="n"/>
      <c r="U89" s="1013" t="n"/>
      <c r="V89" s="1013" t="n"/>
      <c r="W89" s="1013" t="n"/>
      <c r="X89" s="1015">
        <f>+R89+S89+U89+V89+W89+T89</f>
        <v/>
      </c>
      <c r="Z89" s="1016">
        <f>+N89/B89</f>
        <v/>
      </c>
      <c r="AA89" s="1017">
        <f>+O89/C89</f>
        <v/>
      </c>
      <c r="AB89" s="1017">
        <f>+P89/D89</f>
        <v/>
      </c>
      <c r="AC89" s="1017">
        <f>+Q89/E89</f>
        <v/>
      </c>
      <c r="AD89" s="1018">
        <f>+R89/F89</f>
        <v/>
      </c>
    </row>
    <row r="90">
      <c r="A90" s="2606">
        <f>EOMONTH(A91,-1)</f>
        <v/>
      </c>
      <c r="B90" s="1011" t="n"/>
      <c r="C90" s="1011" t="n"/>
      <c r="D90" s="1011" t="n"/>
      <c r="E90" s="1011" t="n"/>
      <c r="F90" s="1011">
        <f>SUM(B90:E90)</f>
        <v/>
      </c>
      <c r="G90" s="1011" t="n"/>
      <c r="H90" s="1011">
        <f>+G90*(DAY(A90))</f>
        <v/>
      </c>
      <c r="I90" s="1019">
        <f>+F90/H90</f>
        <v/>
      </c>
      <c r="J90" s="1011">
        <f>+F90/(DAY(A90))</f>
        <v/>
      </c>
      <c r="K90" s="1011" t="n"/>
      <c r="L90" s="898">
        <f>+K90/F90</f>
        <v/>
      </c>
      <c r="N90" s="1012" t="n"/>
      <c r="O90" s="1013" t="n"/>
      <c r="P90" s="1013" t="n"/>
      <c r="Q90" s="1013" t="n"/>
      <c r="R90" s="1013">
        <f>+N90+O90+P90+Q90</f>
        <v/>
      </c>
      <c r="S90" s="1013" t="n"/>
      <c r="T90" s="1013" t="n"/>
      <c r="U90" s="1013" t="n"/>
      <c r="V90" s="1013" t="n"/>
      <c r="W90" s="1013" t="n"/>
      <c r="X90" s="1015">
        <f>+R90+S90+U90+V90+W90+T90</f>
        <v/>
      </c>
      <c r="Z90" s="1016">
        <f>+N90/B90</f>
        <v/>
      </c>
      <c r="AA90" s="1017">
        <f>+O90/C90</f>
        <v/>
      </c>
      <c r="AB90" s="1017">
        <f>+P90/D90</f>
        <v/>
      </c>
      <c r="AC90" s="1017">
        <f>+Q90/E90</f>
        <v/>
      </c>
      <c r="AD90" s="1018">
        <f>+R90/F90</f>
        <v/>
      </c>
    </row>
    <row r="91">
      <c r="A91" s="2606">
        <f>EOMONTH(A92,-1)</f>
        <v/>
      </c>
      <c r="B91" s="1011" t="n"/>
      <c r="C91" s="1011" t="n"/>
      <c r="D91" s="1011" t="n"/>
      <c r="E91" s="1011" t="n"/>
      <c r="F91" s="1011">
        <f>SUM(B91:E91)</f>
        <v/>
      </c>
      <c r="G91" s="1011" t="n"/>
      <c r="H91" s="1011">
        <f>+G91*(DAY(A91))</f>
        <v/>
      </c>
      <c r="I91" s="1019">
        <f>+F91/H91</f>
        <v/>
      </c>
      <c r="J91" s="1011">
        <f>+F91/(DAY(A91))</f>
        <v/>
      </c>
      <c r="K91" s="1011" t="n"/>
      <c r="L91" s="898">
        <f>+K91/F91</f>
        <v/>
      </c>
      <c r="N91" s="1012" t="n"/>
      <c r="O91" s="1013" t="n"/>
      <c r="P91" s="1013" t="n"/>
      <c r="Q91" s="1013" t="n"/>
      <c r="R91" s="1013">
        <f>+N91+O91+P91+Q91</f>
        <v/>
      </c>
      <c r="S91" s="1013" t="n"/>
      <c r="T91" s="1013" t="n"/>
      <c r="U91" s="1013" t="n"/>
      <c r="V91" s="1013" t="n"/>
      <c r="W91" s="1013" t="n"/>
      <c r="X91" s="1015">
        <f>+R91+S91+U91+V91+W91+T91</f>
        <v/>
      </c>
      <c r="Z91" s="1016">
        <f>+N91/B91</f>
        <v/>
      </c>
      <c r="AA91" s="1017">
        <f>+O91/C91</f>
        <v/>
      </c>
      <c r="AB91" s="1017">
        <f>+P91/D91</f>
        <v/>
      </c>
      <c r="AC91" s="1017">
        <f>+Q91/E91</f>
        <v/>
      </c>
      <c r="AD91" s="1018">
        <f>+R91/F91</f>
        <v/>
      </c>
    </row>
    <row r="92">
      <c r="A92" s="2606">
        <f>EOMONTH(A93,-1)</f>
        <v/>
      </c>
      <c r="B92" s="1011" t="n"/>
      <c r="C92" s="1011" t="n"/>
      <c r="D92" s="1011" t="n"/>
      <c r="E92" s="1011" t="n"/>
      <c r="F92" s="1011">
        <f>SUM(B92:E92)</f>
        <v/>
      </c>
      <c r="G92" s="1011" t="n"/>
      <c r="H92" s="1011">
        <f>+G92*(DAY(A92))</f>
        <v/>
      </c>
      <c r="I92" s="1019">
        <f>+F92/H92</f>
        <v/>
      </c>
      <c r="J92" s="1011">
        <f>+F92/(DAY(A92))</f>
        <v/>
      </c>
      <c r="K92" s="1011" t="n"/>
      <c r="L92" s="898">
        <f>+K92/F92</f>
        <v/>
      </c>
      <c r="N92" s="1012" t="n"/>
      <c r="O92" s="1013" t="n"/>
      <c r="P92" s="1013" t="n"/>
      <c r="Q92" s="1013" t="n"/>
      <c r="R92" s="1013">
        <f>+N92+O92+P92+Q92</f>
        <v/>
      </c>
      <c r="S92" s="1013" t="n"/>
      <c r="T92" s="1013" t="n"/>
      <c r="U92" s="1013" t="n"/>
      <c r="V92" s="1013" t="n"/>
      <c r="W92" s="1013" t="n"/>
      <c r="X92" s="1015">
        <f>+R92+S92+U92+V92+W92+T92</f>
        <v/>
      </c>
      <c r="Z92" s="1016">
        <f>+N92/B92</f>
        <v/>
      </c>
      <c r="AA92" s="1017">
        <f>+O92/C92</f>
        <v/>
      </c>
      <c r="AB92" s="1017">
        <f>+P92/D92</f>
        <v/>
      </c>
      <c r="AC92" s="1017">
        <f>+Q92/E92</f>
        <v/>
      </c>
      <c r="AD92" s="1018">
        <f>+R92/F92</f>
        <v/>
      </c>
    </row>
    <row r="93">
      <c r="A93" s="2606">
        <f>EOMONTH(A94,-1)</f>
        <v/>
      </c>
      <c r="B93" s="1011" t="n"/>
      <c r="C93" s="1011" t="n"/>
      <c r="D93" s="1011" t="n"/>
      <c r="E93" s="1011" t="n"/>
      <c r="F93" s="1011">
        <f>SUM(B93:E93)</f>
        <v/>
      </c>
      <c r="G93" s="1011" t="n"/>
      <c r="H93" s="1011">
        <f>+G93*(DAY(A93))</f>
        <v/>
      </c>
      <c r="I93" s="1019">
        <f>+F93/H93</f>
        <v/>
      </c>
      <c r="J93" s="1011">
        <f>+F93/(DAY(A93))</f>
        <v/>
      </c>
      <c r="K93" s="1011" t="n"/>
      <c r="L93" s="898">
        <f>+K93/F93</f>
        <v/>
      </c>
      <c r="N93" s="1012" t="n"/>
      <c r="O93" s="1013" t="n"/>
      <c r="P93" s="1013" t="n"/>
      <c r="Q93" s="1013" t="n"/>
      <c r="R93" s="1013">
        <f>+N93+O93+P93+Q93</f>
        <v/>
      </c>
      <c r="S93" s="1013" t="n"/>
      <c r="T93" s="1013" t="n"/>
      <c r="U93" s="1013" t="n"/>
      <c r="V93" s="1013" t="n"/>
      <c r="W93" s="1013" t="n"/>
      <c r="X93" s="1015">
        <f>+R93+S93+U93+V93+W93+T93</f>
        <v/>
      </c>
      <c r="Z93" s="1016">
        <f>+N93/B93</f>
        <v/>
      </c>
      <c r="AA93" s="1017">
        <f>+O93/C93</f>
        <v/>
      </c>
      <c r="AB93" s="1017">
        <f>+P93/D93</f>
        <v/>
      </c>
      <c r="AC93" s="1017">
        <f>+Q93/E93</f>
        <v/>
      </c>
      <c r="AD93" s="1018">
        <f>+R93/F93</f>
        <v/>
      </c>
    </row>
    <row r="94">
      <c r="A94" s="2606">
        <f>EOMONTH(A95,-1)</f>
        <v/>
      </c>
      <c r="B94" s="1011" t="n"/>
      <c r="C94" s="1011" t="n"/>
      <c r="D94" s="1011" t="n"/>
      <c r="E94" s="1011" t="n"/>
      <c r="F94" s="1011">
        <f>SUM(B94:E94)</f>
        <v/>
      </c>
      <c r="G94" s="1011" t="n"/>
      <c r="H94" s="1011">
        <f>+G94*(DAY(A94))</f>
        <v/>
      </c>
      <c r="I94" s="1019">
        <f>+F94/H94</f>
        <v/>
      </c>
      <c r="J94" s="1011">
        <f>+F94/(DAY(A94))</f>
        <v/>
      </c>
      <c r="K94" s="1011" t="n"/>
      <c r="L94" s="898">
        <f>+K94/F94</f>
        <v/>
      </c>
      <c r="N94" s="1012" t="n"/>
      <c r="O94" s="1013" t="n"/>
      <c r="P94" s="1013" t="n"/>
      <c r="Q94" s="1013" t="n"/>
      <c r="R94" s="1013">
        <f>+N94+O94+P94+Q94</f>
        <v/>
      </c>
      <c r="S94" s="1013" t="n"/>
      <c r="T94" s="1013" t="n"/>
      <c r="U94" s="1013" t="n"/>
      <c r="V94" s="1013" t="n"/>
      <c r="W94" s="1013" t="n"/>
      <c r="X94" s="1015">
        <f>+R94+S94+U94+V94+W94+T94</f>
        <v/>
      </c>
      <c r="Z94" s="1016">
        <f>+N94/B94</f>
        <v/>
      </c>
      <c r="AA94" s="1017">
        <f>+O94/C94</f>
        <v/>
      </c>
      <c r="AB94" s="1017">
        <f>+P94/D94</f>
        <v/>
      </c>
      <c r="AC94" s="1017">
        <f>+Q94/E94</f>
        <v/>
      </c>
      <c r="AD94" s="1018">
        <f>+R94/F94</f>
        <v/>
      </c>
    </row>
    <row r="95">
      <c r="A95" s="2606">
        <f>EOMONTH(A96,-1)</f>
        <v/>
      </c>
      <c r="B95" s="1011" t="n"/>
      <c r="C95" s="1011" t="n"/>
      <c r="D95" s="1011" t="n"/>
      <c r="E95" s="1011" t="n"/>
      <c r="F95" s="1011">
        <f>SUM(B95:E95)</f>
        <v/>
      </c>
      <c r="G95" s="1011" t="n"/>
      <c r="H95" s="1011">
        <f>+G95*(DAY(A95))</f>
        <v/>
      </c>
      <c r="I95" s="1019">
        <f>+F95/H95</f>
        <v/>
      </c>
      <c r="J95" s="1011">
        <f>+F95/(DAY(A95))</f>
        <v/>
      </c>
      <c r="K95" s="1011" t="n"/>
      <c r="L95" s="898">
        <f>+K95/F95</f>
        <v/>
      </c>
      <c r="N95" s="1012" t="n"/>
      <c r="O95" s="1013" t="n"/>
      <c r="P95" s="1013" t="n"/>
      <c r="Q95" s="1013" t="n"/>
      <c r="R95" s="1013">
        <f>+N95+O95+P95+Q95</f>
        <v/>
      </c>
      <c r="S95" s="1013" t="n"/>
      <c r="T95" s="1013" t="n"/>
      <c r="U95" s="1013" t="n"/>
      <c r="V95" s="1013" t="n"/>
      <c r="W95" s="1013" t="n"/>
      <c r="X95" s="1015">
        <f>+R95+S95+U95+V95+W95+T95</f>
        <v/>
      </c>
      <c r="Z95" s="1016">
        <f>+N95/B95</f>
        <v/>
      </c>
      <c r="AA95" s="1017">
        <f>+O95/C95</f>
        <v/>
      </c>
      <c r="AB95" s="1017">
        <f>+P95/D95</f>
        <v/>
      </c>
      <c r="AC95" s="1017">
        <f>+Q95/E95</f>
        <v/>
      </c>
      <c r="AD95" s="1018">
        <f>+R95/F95</f>
        <v/>
      </c>
    </row>
    <row r="96">
      <c r="A96" s="2606">
        <f>EOMONTH(A97,-1)</f>
        <v/>
      </c>
      <c r="B96" s="1011" t="n"/>
      <c r="C96" s="1011" t="n"/>
      <c r="D96" s="1011" t="n"/>
      <c r="E96" s="1011" t="n"/>
      <c r="F96" s="1011">
        <f>SUM(B96:E96)</f>
        <v/>
      </c>
      <c r="G96" s="1011" t="n"/>
      <c r="H96" s="1011">
        <f>+G96*(DAY(A96))</f>
        <v/>
      </c>
      <c r="I96" s="1019">
        <f>+F96/H96</f>
        <v/>
      </c>
      <c r="J96" s="1011">
        <f>+F96/(DAY(A96))</f>
        <v/>
      </c>
      <c r="K96" s="1011" t="n"/>
      <c r="L96" s="898">
        <f>+K96/F96</f>
        <v/>
      </c>
      <c r="N96" s="1012" t="n"/>
      <c r="O96" s="1013" t="n"/>
      <c r="P96" s="1013" t="n"/>
      <c r="Q96" s="1013" t="n"/>
      <c r="R96" s="1013">
        <f>+N96+O96+P96+Q96</f>
        <v/>
      </c>
      <c r="S96" s="1013" t="n"/>
      <c r="T96" s="1014" t="n"/>
      <c r="U96" s="1013" t="n"/>
      <c r="V96" s="1013" t="n"/>
      <c r="W96" s="1013" t="n"/>
      <c r="X96" s="1015">
        <f>+R96+S96+U96+V96+W96+T96</f>
        <v/>
      </c>
      <c r="Z96" s="1016">
        <f>+N96/B96</f>
        <v/>
      </c>
      <c r="AA96" s="1017">
        <f>+O96/C96</f>
        <v/>
      </c>
      <c r="AB96" s="1017">
        <f>+P96/D96</f>
        <v/>
      </c>
      <c r="AC96" s="1017">
        <f>+Q96/E96</f>
        <v/>
      </c>
      <c r="AD96" s="1018">
        <f>+R96/F96</f>
        <v/>
      </c>
    </row>
    <row r="97">
      <c r="A97" s="2606">
        <f>EOMONTH(A98,-1)</f>
        <v/>
      </c>
      <c r="B97" s="1011" t="n"/>
      <c r="C97" s="1011" t="n"/>
      <c r="D97" s="1011" t="n"/>
      <c r="E97" s="1011" t="n"/>
      <c r="F97" s="1011">
        <f>SUM(B97:E97)</f>
        <v/>
      </c>
      <c r="G97" s="1011" t="n"/>
      <c r="H97" s="1011">
        <f>+G97*(DAY(A97))</f>
        <v/>
      </c>
      <c r="I97" s="1019">
        <f>+F97/H97</f>
        <v/>
      </c>
      <c r="J97" s="1011">
        <f>+F97/(DAY(A97))</f>
        <v/>
      </c>
      <c r="K97" s="1011" t="n"/>
      <c r="L97" s="898">
        <f>+K97/F97</f>
        <v/>
      </c>
      <c r="N97" s="1012" t="n"/>
      <c r="O97" s="1013" t="n"/>
      <c r="P97" s="1013" t="n"/>
      <c r="Q97" s="1013" t="n"/>
      <c r="R97" s="1013">
        <f>+N97+O97+P97+Q97</f>
        <v/>
      </c>
      <c r="S97" s="1013" t="n"/>
      <c r="T97" s="1014" t="n"/>
      <c r="U97" s="1013" t="n"/>
      <c r="V97" s="1013" t="n"/>
      <c r="W97" s="1013" t="n"/>
      <c r="X97" s="1015">
        <f>+R97+S97+U97+V97+W97+T97</f>
        <v/>
      </c>
      <c r="Z97" s="1016">
        <f>+N97/B97</f>
        <v/>
      </c>
      <c r="AA97" s="1017">
        <f>+O97/C97</f>
        <v/>
      </c>
      <c r="AB97" s="1017">
        <f>+P97/D97</f>
        <v/>
      </c>
      <c r="AC97" s="1017">
        <f>+Q97/E97</f>
        <v/>
      </c>
      <c r="AD97" s="1018">
        <f>+R97/F97</f>
        <v/>
      </c>
    </row>
    <row r="98" ht="16" customHeight="1" thickBot="1">
      <c r="A98" s="2614">
        <f>+A$34</f>
        <v/>
      </c>
      <c r="B98" s="102" t="n"/>
      <c r="C98" s="102" t="n"/>
      <c r="D98" s="102" t="n"/>
      <c r="E98" s="102" t="n"/>
      <c r="F98" s="102">
        <f>SUM(B98:E98)</f>
        <v/>
      </c>
      <c r="G98" s="102" t="n"/>
      <c r="H98" s="102">
        <f>+G98*(DAY(A98))</f>
        <v/>
      </c>
      <c r="I98" s="144">
        <f>+F98/H98</f>
        <v/>
      </c>
      <c r="J98" s="102">
        <f>+F98/(DAY(A98))</f>
        <v/>
      </c>
      <c r="K98" s="1011" t="n"/>
      <c r="L98" s="1335">
        <f>+K98/F98</f>
        <v/>
      </c>
      <c r="N98" s="1020" t="n"/>
      <c r="O98" s="1021" t="n"/>
      <c r="P98" s="1021" t="n"/>
      <c r="Q98" s="1021" t="n"/>
      <c r="R98" s="1021">
        <f>+N98+O98+P98+Q98</f>
        <v/>
      </c>
      <c r="S98" s="1021" t="n"/>
      <c r="T98" s="1022" t="n"/>
      <c r="U98" s="1021" t="n"/>
      <c r="V98" s="1021" t="n"/>
      <c r="W98" s="1021" t="n"/>
      <c r="X98" s="1023">
        <f>+R98+S98+U98+V98+W98+T98</f>
        <v/>
      </c>
      <c r="Z98" s="1016">
        <f>+N98/B98</f>
        <v/>
      </c>
      <c r="AA98" s="1017">
        <f>+O98/C98</f>
        <v/>
      </c>
      <c r="AB98" s="1017">
        <f>+P98/D98</f>
        <v/>
      </c>
      <c r="AC98" s="1017">
        <f>+Q98/E98</f>
        <v/>
      </c>
      <c r="AD98" s="1018">
        <f>+R98/F98</f>
        <v/>
      </c>
    </row>
    <row r="99" ht="16" customHeight="1" thickBot="1">
      <c r="A99" s="1336" t="inlineStr">
        <is>
          <t>Average</t>
        </is>
      </c>
      <c r="B99" s="141">
        <f>AVERAGE(B86:B98)</f>
        <v/>
      </c>
      <c r="C99" s="141">
        <f>AVERAGE(C86:C98)</f>
        <v/>
      </c>
      <c r="D99" s="141">
        <f>AVERAGE(D86:D98)</f>
        <v/>
      </c>
      <c r="E99" s="141">
        <f>AVERAGE(E86:E98)</f>
        <v/>
      </c>
      <c r="F99" s="141">
        <f>AVERAGE(F86:F98)</f>
        <v/>
      </c>
      <c r="G99" s="141">
        <f>AVERAGE(G86:G98)</f>
        <v/>
      </c>
      <c r="H99" s="141">
        <f>AVERAGE(H86:H98)</f>
        <v/>
      </c>
      <c r="I99" s="145">
        <f>+F99/H99</f>
        <v/>
      </c>
      <c r="J99" s="141">
        <f>AVERAGE(J86:J98)</f>
        <v/>
      </c>
      <c r="K99" s="141">
        <f>AVERAGE(K86:K98)</f>
        <v/>
      </c>
      <c r="L99" s="143">
        <f>+K99/F99</f>
        <v/>
      </c>
      <c r="N99" s="1020">
        <f>AVERAGE(N86:N98)</f>
        <v/>
      </c>
      <c r="O99" s="1021">
        <f>AVERAGE(O86:O98)</f>
        <v/>
      </c>
      <c r="P99" s="1021">
        <f>AVERAGE(P86:P98)</f>
        <v/>
      </c>
      <c r="Q99" s="1021">
        <f>AVERAGE(Q86:Q98)</f>
        <v/>
      </c>
      <c r="R99" s="1021">
        <f>AVERAGE(R86:R98)</f>
        <v/>
      </c>
      <c r="S99" s="1021">
        <f>AVERAGE(S86:S98)</f>
        <v/>
      </c>
      <c r="T99" s="1022">
        <f>AVERAGE(T86:T98)</f>
        <v/>
      </c>
      <c r="U99" s="1021">
        <f>AVERAGE(U86:U98)</f>
        <v/>
      </c>
      <c r="V99" s="1021">
        <f>AVERAGE(V86:V98)</f>
        <v/>
      </c>
      <c r="W99" s="1021">
        <f>AVERAGE(W86:W98)</f>
        <v/>
      </c>
      <c r="X99" s="1023">
        <f>AVERAGE(X86:X98)</f>
        <v/>
      </c>
      <c r="Z99" s="1024">
        <f>AVERAGE(Z86:Z98)</f>
        <v/>
      </c>
      <c r="AA99" s="1025">
        <f>AVERAGE(AA86:AA98)</f>
        <v/>
      </c>
      <c r="AB99" s="1025">
        <f>AVERAGE(AB86:AB98)</f>
        <v/>
      </c>
      <c r="AC99" s="1025">
        <f>AVERAGE(AC86:AC98)</f>
        <v/>
      </c>
      <c r="AD99" s="1026">
        <f>+R99/F99</f>
        <v/>
      </c>
    </row>
    <row r="100" ht="16" customHeight="1" thickBot="1">
      <c r="A100" s="1337" t="inlineStr">
        <is>
          <t>Percentage average</t>
        </is>
      </c>
      <c r="B100" s="2608">
        <f>B99/$F99</f>
        <v/>
      </c>
      <c r="C100" s="2608">
        <f>C99/$F99</f>
        <v/>
      </c>
      <c r="D100" s="2608">
        <f>D99/$F99</f>
        <v/>
      </c>
      <c r="E100" s="2609">
        <f>E99/$F99</f>
        <v/>
      </c>
      <c r="F100" s="2610">
        <f>F99/$F99</f>
        <v/>
      </c>
    </row>
    <row r="101" ht="16" customHeight="1" thickBot="1">
      <c r="N101" s="2593" t="inlineStr">
        <is>
          <t>REVENUE PER PAYER</t>
        </is>
      </c>
      <c r="O101" s="2594" t="n"/>
      <c r="P101" s="2594" t="n"/>
      <c r="Q101" s="2594" t="n"/>
      <c r="R101" s="2594" t="n"/>
      <c r="S101" s="2594" t="n"/>
      <c r="T101" s="2594" t="n"/>
      <c r="U101" s="2594" t="n"/>
      <c r="V101" s="2594" t="n"/>
      <c r="W101" s="2594" t="n"/>
      <c r="X101" s="2595" t="n"/>
    </row>
    <row r="102" ht="16" customHeight="1" thickBot="1">
      <c r="A102" s="994" t="inlineStr">
        <is>
          <t>Facility #4</t>
        </is>
      </c>
      <c r="B102" s="995" t="n"/>
      <c r="C102" s="996" t="n"/>
      <c r="D102" s="996" t="n"/>
      <c r="E102" s="997" t="n"/>
      <c r="F102" s="996" t="n"/>
      <c r="G102" s="997" t="n"/>
      <c r="H102" s="997" t="n"/>
      <c r="I102" s="997" t="n"/>
      <c r="J102" s="996" t="n"/>
      <c r="K102" s="996" t="n"/>
      <c r="L102" s="1288" t="n"/>
      <c r="N102" s="2611" t="inlineStr">
        <is>
          <t>PER ROLLFORWARD</t>
        </is>
      </c>
      <c r="O102" s="2513" t="n"/>
      <c r="P102" s="2513" t="n"/>
      <c r="Q102" s="2513" t="n"/>
      <c r="R102" s="2514" t="n"/>
      <c r="S102" s="2612" t="inlineStr">
        <is>
          <t>PER BILLING SUMMARY</t>
        </is>
      </c>
      <c r="T102" s="836" t="n"/>
      <c r="U102" s="836" t="n"/>
      <c r="V102" s="836" t="n"/>
      <c r="W102" s="2613" t="n"/>
      <c r="X102" s="998" t="inlineStr">
        <is>
          <t>PER I/S</t>
        </is>
      </c>
      <c r="Z102" s="2599" t="inlineStr">
        <is>
          <t>REVENUE PER RESIDENT DAY PER PAYER</t>
        </is>
      </c>
      <c r="AA102" s="2600" t="n"/>
      <c r="AB102" s="2600" t="n"/>
      <c r="AC102" s="2600" t="n"/>
      <c r="AD102" s="2601" t="n"/>
    </row>
    <row r="103">
      <c r="A103" s="999" t="n"/>
      <c r="B103" s="1000" t="n"/>
      <c r="C103" s="1001" t="inlineStr">
        <is>
          <t>Hospice</t>
        </is>
      </c>
      <c r="D103" s="1001" t="n"/>
      <c r="E103" s="1002" t="n"/>
      <c r="F103" s="1001" t="inlineStr">
        <is>
          <t>Occupancy-</t>
        </is>
      </c>
      <c r="G103" s="1002" t="n"/>
      <c r="H103" s="1002" t="n"/>
      <c r="I103" s="1002" t="n"/>
      <c r="J103" s="1001" t="inlineStr">
        <is>
          <t>Average</t>
        </is>
      </c>
      <c r="K103" s="1001" t="inlineStr">
        <is>
          <t>Net</t>
        </is>
      </c>
      <c r="L103" s="1003" t="inlineStr">
        <is>
          <t>Net Revenue</t>
        </is>
      </c>
      <c r="N103" s="1004" t="n"/>
      <c r="O103" s="1001" t="inlineStr">
        <is>
          <t>Hospice</t>
        </is>
      </c>
      <c r="P103" s="1001" t="n"/>
      <c r="Q103" s="1002" t="n"/>
      <c r="R103" s="1002" t="n"/>
      <c r="S103" s="1002" t="n"/>
      <c r="T103" s="1001" t="inlineStr">
        <is>
          <t>Past</t>
        </is>
      </c>
      <c r="U103" s="1002" t="n"/>
      <c r="V103" s="1001" t="inlineStr">
        <is>
          <t>Medicaid</t>
        </is>
      </c>
      <c r="W103" s="1002" t="n"/>
      <c r="X103" s="1003" t="n"/>
      <c r="Z103" s="1004" t="n"/>
      <c r="AA103" s="1001" t="inlineStr">
        <is>
          <t>Hospice</t>
        </is>
      </c>
      <c r="AB103" s="1001" t="n"/>
      <c r="AC103" s="1002" t="n"/>
      <c r="AD103" s="1005" t="inlineStr">
        <is>
          <t>Total</t>
        </is>
      </c>
    </row>
    <row r="104">
      <c r="A104" s="1006" t="inlineStr">
        <is>
          <t>Month</t>
        </is>
      </c>
      <c r="B104" s="1000" t="n"/>
      <c r="C104" s="1001" t="inlineStr">
        <is>
          <t>Insurance</t>
        </is>
      </c>
      <c r="D104" s="1001" t="n"/>
      <c r="E104" s="1001" t="n"/>
      <c r="F104" s="1001" t="inlineStr">
        <is>
          <t>Patient</t>
        </is>
      </c>
      <c r="G104" s="1001" t="inlineStr">
        <is>
          <t>Licensed</t>
        </is>
      </c>
      <c r="H104" s="1001" t="n"/>
      <c r="I104" s="1001" t="inlineStr">
        <is>
          <t>Occupancy</t>
        </is>
      </c>
      <c r="J104" s="1001" t="inlineStr">
        <is>
          <t>Per</t>
        </is>
      </c>
      <c r="K104" s="1001" t="inlineStr">
        <is>
          <t>Patient</t>
        </is>
      </c>
      <c r="L104" s="1003" t="inlineStr">
        <is>
          <t>per Patient</t>
        </is>
      </c>
      <c r="N104" s="1004" t="n"/>
      <c r="O104" s="1001" t="inlineStr">
        <is>
          <t>Insurance</t>
        </is>
      </c>
      <c r="P104" s="1001" t="n"/>
      <c r="Q104" s="1001" t="n"/>
      <c r="R104" s="1001" t="inlineStr">
        <is>
          <t>Subtotal</t>
        </is>
      </c>
      <c r="S104" s="1001" t="inlineStr">
        <is>
          <t>Additional</t>
        </is>
      </c>
      <c r="T104" s="1001" t="inlineStr">
        <is>
          <t>Period</t>
        </is>
      </c>
      <c r="U104" s="1001" t="inlineStr">
        <is>
          <t>Sequestration</t>
        </is>
      </c>
      <c r="V104" s="1001" t="inlineStr">
        <is>
          <t>Care Level</t>
        </is>
      </c>
      <c r="W104" s="1001" t="inlineStr">
        <is>
          <t>Non</t>
        </is>
      </c>
      <c r="X104" s="1003" t="inlineStr">
        <is>
          <t>Net Revenue</t>
        </is>
      </c>
      <c r="Z104" s="1004" t="n"/>
      <c r="AA104" s="1001" t="inlineStr">
        <is>
          <t>Insurance</t>
        </is>
      </c>
      <c r="AB104" s="1001" t="n"/>
      <c r="AC104" s="1001" t="n"/>
      <c r="AD104" s="1005" t="inlineStr">
        <is>
          <t>Net Revenue</t>
        </is>
      </c>
    </row>
    <row r="105" ht="16" customHeight="1" thickBot="1">
      <c r="A105" s="1007" t="inlineStr">
        <is>
          <t>Ended</t>
        </is>
      </c>
      <c r="B105" s="1008" t="inlineStr">
        <is>
          <t>Private</t>
        </is>
      </c>
      <c r="C105" s="1009" t="inlineStr">
        <is>
          <t>Mgd Care</t>
        </is>
      </c>
      <c r="D105" s="1009" t="inlineStr">
        <is>
          <t>Medicaid</t>
        </is>
      </c>
      <c r="E105" s="1009" t="inlineStr">
        <is>
          <t>Medicare</t>
        </is>
      </c>
      <c r="F105" s="1009" t="inlineStr">
        <is>
          <t>Days</t>
        </is>
      </c>
      <c r="G105" s="1009" t="inlineStr">
        <is>
          <t>Beds</t>
        </is>
      </c>
      <c r="H105" s="1009" t="inlineStr">
        <is>
          <t>Capacity</t>
        </is>
      </c>
      <c r="I105" s="1009" t="inlineStr">
        <is>
          <t>Percentage</t>
        </is>
      </c>
      <c r="J105" s="1009" t="inlineStr">
        <is>
          <t>Day</t>
        </is>
      </c>
      <c r="K105" s="1009" t="inlineStr">
        <is>
          <t>Revenues</t>
        </is>
      </c>
      <c r="L105" s="2602" t="inlineStr">
        <is>
          <t>Day</t>
        </is>
      </c>
      <c r="N105" s="1027" t="inlineStr">
        <is>
          <t>Private</t>
        </is>
      </c>
      <c r="O105" s="1028" t="inlineStr">
        <is>
          <t>Mgd Care</t>
        </is>
      </c>
      <c r="P105" s="1028" t="inlineStr">
        <is>
          <t>Medicaid</t>
        </is>
      </c>
      <c r="Q105" s="1028" t="inlineStr">
        <is>
          <t>Medicare</t>
        </is>
      </c>
      <c r="R105" s="1028" t="n"/>
      <c r="S105" s="1028" t="inlineStr">
        <is>
          <t>Part B</t>
        </is>
      </c>
      <c r="T105" s="1028" t="inlineStr">
        <is>
          <t>Adjustments</t>
        </is>
      </c>
      <c r="U105" s="1028" t="inlineStr">
        <is>
          <t>Expense</t>
        </is>
      </c>
      <c r="V105" s="1028" t="inlineStr">
        <is>
          <t>Adjustment</t>
        </is>
      </c>
      <c r="W105" s="1028" t="inlineStr">
        <is>
          <t>Operating</t>
        </is>
      </c>
      <c r="X105" s="2603" t="inlineStr">
        <is>
          <t>Total</t>
        </is>
      </c>
      <c r="Z105" s="1010" t="inlineStr">
        <is>
          <t>Private</t>
        </is>
      </c>
      <c r="AA105" s="1009" t="inlineStr">
        <is>
          <t>Mgd Care</t>
        </is>
      </c>
      <c r="AB105" s="1009" t="inlineStr">
        <is>
          <t>Medicaid</t>
        </is>
      </c>
      <c r="AC105" s="1009" t="inlineStr">
        <is>
          <t>Medicare</t>
        </is>
      </c>
      <c r="AD105" s="2604" t="inlineStr">
        <is>
          <t>PPD</t>
        </is>
      </c>
    </row>
    <row r="106">
      <c r="A106" s="2605">
        <f>EOMONTH(A107,-1)</f>
        <v/>
      </c>
      <c r="B106" s="95" t="n"/>
      <c r="C106" s="95" t="n"/>
      <c r="D106" s="95" t="n"/>
      <c r="E106" s="95" t="n"/>
      <c r="F106" s="95">
        <f>SUM(B106:E106)</f>
        <v/>
      </c>
      <c r="G106" s="95" t="n"/>
      <c r="H106" s="95">
        <f>+G106*(DAY(A106))</f>
        <v/>
      </c>
      <c r="I106" s="142">
        <f>+F106/H106</f>
        <v/>
      </c>
      <c r="J106" s="1011">
        <f>+F106/(DAY(A106))</f>
        <v/>
      </c>
      <c r="K106" s="95" t="n"/>
      <c r="L106" s="1290">
        <f>+K106/F106</f>
        <v/>
      </c>
      <c r="N106" s="1012" t="n"/>
      <c r="O106" s="1013" t="n"/>
      <c r="P106" s="1013" t="n"/>
      <c r="Q106" s="1013" t="n"/>
      <c r="R106" s="1013">
        <f>+N106+O106+P106+Q106</f>
        <v/>
      </c>
      <c r="S106" s="1013" t="n"/>
      <c r="T106" s="1013" t="n"/>
      <c r="U106" s="1013" t="n"/>
      <c r="V106" s="1013" t="n"/>
      <c r="W106" s="1013" t="n"/>
      <c r="X106" s="1015">
        <f>+R106+S106+U106+V106+W106+T106</f>
        <v/>
      </c>
      <c r="Z106" s="1016">
        <f>+N106/B106</f>
        <v/>
      </c>
      <c r="AA106" s="1017">
        <f>+O106/C106</f>
        <v/>
      </c>
      <c r="AB106" s="1017">
        <f>+P106/D106</f>
        <v/>
      </c>
      <c r="AC106" s="1017">
        <f>+Q106/E106</f>
        <v/>
      </c>
      <c r="AD106" s="1018">
        <f>+R106/F106</f>
        <v/>
      </c>
    </row>
    <row r="107">
      <c r="A107" s="2606">
        <f>EOMONTH(A108,-1)</f>
        <v/>
      </c>
      <c r="B107" s="1011" t="n"/>
      <c r="C107" s="1011" t="n"/>
      <c r="D107" s="1011" t="n"/>
      <c r="E107" s="1011" t="n"/>
      <c r="F107" s="1011">
        <f>SUM(B107:E107)</f>
        <v/>
      </c>
      <c r="G107" s="1011" t="n"/>
      <c r="H107" s="1011">
        <f>+G107*(DAY(A107))</f>
        <v/>
      </c>
      <c r="I107" s="1019">
        <f>+F107/H107</f>
        <v/>
      </c>
      <c r="J107" s="1011">
        <f>+F107/(DAY(A107))</f>
        <v/>
      </c>
      <c r="K107" s="1011" t="n"/>
      <c r="L107" s="898">
        <f>+K107/F107</f>
        <v/>
      </c>
      <c r="N107" s="1012" t="n"/>
      <c r="O107" s="1013" t="n"/>
      <c r="P107" s="1013" t="n"/>
      <c r="Q107" s="1013" t="n"/>
      <c r="R107" s="1013">
        <f>+N107+O107+P107+Q107</f>
        <v/>
      </c>
      <c r="S107" s="1013" t="n"/>
      <c r="T107" s="1013" t="n"/>
      <c r="U107" s="1013" t="n"/>
      <c r="V107" s="1013" t="n"/>
      <c r="W107" s="1013" t="n"/>
      <c r="X107" s="1015">
        <f>+R107+S107+U107+V107+W107+T107</f>
        <v/>
      </c>
      <c r="Z107" s="1016">
        <f>+N107/B107</f>
        <v/>
      </c>
      <c r="AA107" s="1017">
        <f>+O107/C107</f>
        <v/>
      </c>
      <c r="AB107" s="1017">
        <f>+P107/D107</f>
        <v/>
      </c>
      <c r="AC107" s="1017">
        <f>+Q107/E107</f>
        <v/>
      </c>
      <c r="AD107" s="1018">
        <f>+R107/F107</f>
        <v/>
      </c>
    </row>
    <row r="108">
      <c r="A108" s="2606">
        <f>EOMONTH(A109,-1)</f>
        <v/>
      </c>
      <c r="B108" s="1011" t="n"/>
      <c r="C108" s="1011" t="n"/>
      <c r="D108" s="1011" t="n"/>
      <c r="E108" s="1011" t="n"/>
      <c r="F108" s="1011">
        <f>SUM(B108:E108)</f>
        <v/>
      </c>
      <c r="G108" s="1011" t="n"/>
      <c r="H108" s="1011">
        <f>+G108*(DAY(A108))</f>
        <v/>
      </c>
      <c r="I108" s="1019">
        <f>+F108/H108</f>
        <v/>
      </c>
      <c r="J108" s="1011">
        <f>+F108/(DAY(A108))</f>
        <v/>
      </c>
      <c r="K108" s="1011" t="n"/>
      <c r="L108" s="898">
        <f>+K108/F108</f>
        <v/>
      </c>
      <c r="N108" s="1012" t="n"/>
      <c r="O108" s="1013" t="n"/>
      <c r="P108" s="1013" t="n"/>
      <c r="Q108" s="1013" t="n"/>
      <c r="R108" s="1013">
        <f>+N108+O108+P108+Q108</f>
        <v/>
      </c>
      <c r="S108" s="1013" t="n"/>
      <c r="T108" s="1013" t="n"/>
      <c r="U108" s="1013" t="n"/>
      <c r="V108" s="1013" t="n"/>
      <c r="W108" s="1013" t="n"/>
      <c r="X108" s="1015">
        <f>+R108+S108+U108+V108+W108+T108</f>
        <v/>
      </c>
      <c r="Z108" s="1016">
        <f>+N108/B108</f>
        <v/>
      </c>
      <c r="AA108" s="1017">
        <f>+O108/C108</f>
        <v/>
      </c>
      <c r="AB108" s="1017">
        <f>+P108/D108</f>
        <v/>
      </c>
      <c r="AC108" s="1017">
        <f>+Q108/E108</f>
        <v/>
      </c>
      <c r="AD108" s="1018">
        <f>+R108/F108</f>
        <v/>
      </c>
    </row>
    <row r="109">
      <c r="A109" s="2606">
        <f>EOMONTH(A110,-1)</f>
        <v/>
      </c>
      <c r="B109" s="1011" t="n"/>
      <c r="C109" s="1011" t="n"/>
      <c r="D109" s="1011" t="n"/>
      <c r="E109" s="1011" t="n"/>
      <c r="F109" s="1011">
        <f>SUM(B109:E109)</f>
        <v/>
      </c>
      <c r="G109" s="1011" t="n"/>
      <c r="H109" s="1011">
        <f>+G109*(DAY(A109))</f>
        <v/>
      </c>
      <c r="I109" s="1019">
        <f>+F109/H109</f>
        <v/>
      </c>
      <c r="J109" s="1011">
        <f>+F109/(DAY(A109))</f>
        <v/>
      </c>
      <c r="K109" s="1011" t="n"/>
      <c r="L109" s="898">
        <f>+K109/F109</f>
        <v/>
      </c>
      <c r="N109" s="1012" t="n"/>
      <c r="O109" s="1013" t="n"/>
      <c r="P109" s="1013" t="n"/>
      <c r="Q109" s="1013" t="n"/>
      <c r="R109" s="1013">
        <f>+N109+O109+P109+Q109</f>
        <v/>
      </c>
      <c r="S109" s="1013" t="n"/>
      <c r="T109" s="1013" t="n"/>
      <c r="U109" s="1013" t="n"/>
      <c r="V109" s="1013" t="n"/>
      <c r="W109" s="1013" t="n"/>
      <c r="X109" s="1015">
        <f>+R109+S109+U109+V109+W109+T109</f>
        <v/>
      </c>
      <c r="Z109" s="1016">
        <f>+N109/B109</f>
        <v/>
      </c>
      <c r="AA109" s="1017">
        <f>+O109/C109</f>
        <v/>
      </c>
      <c r="AB109" s="1017">
        <f>+P109/D109</f>
        <v/>
      </c>
      <c r="AC109" s="1017">
        <f>+Q109/E109</f>
        <v/>
      </c>
      <c r="AD109" s="1018">
        <f>+R109/F109</f>
        <v/>
      </c>
    </row>
    <row r="110">
      <c r="A110" s="2606">
        <f>EOMONTH(A111,-1)</f>
        <v/>
      </c>
      <c r="B110" s="1011" t="n"/>
      <c r="C110" s="1011" t="n"/>
      <c r="D110" s="1011" t="n"/>
      <c r="E110" s="1011" t="n"/>
      <c r="F110" s="1011">
        <f>SUM(B110:E110)</f>
        <v/>
      </c>
      <c r="G110" s="1011" t="n"/>
      <c r="H110" s="1011">
        <f>+G110*(DAY(A110))</f>
        <v/>
      </c>
      <c r="I110" s="1019">
        <f>+F110/H110</f>
        <v/>
      </c>
      <c r="J110" s="1011">
        <f>+F110/(DAY(A110))</f>
        <v/>
      </c>
      <c r="K110" s="1011" t="n"/>
      <c r="L110" s="898">
        <f>+K110/F110</f>
        <v/>
      </c>
      <c r="N110" s="1012" t="n"/>
      <c r="O110" s="1013" t="n"/>
      <c r="P110" s="1013" t="n"/>
      <c r="Q110" s="1013" t="n"/>
      <c r="R110" s="1013">
        <f>+N110+O110+P110+Q110</f>
        <v/>
      </c>
      <c r="S110" s="1013" t="n"/>
      <c r="T110" s="1013" t="n"/>
      <c r="U110" s="1013" t="n"/>
      <c r="V110" s="1013" t="n"/>
      <c r="W110" s="1013" t="n"/>
      <c r="X110" s="1015">
        <f>+R110+S110+U110+V110+W110+T110</f>
        <v/>
      </c>
      <c r="Z110" s="1016">
        <f>+N110/B110</f>
        <v/>
      </c>
      <c r="AA110" s="1017">
        <f>+O110/C110</f>
        <v/>
      </c>
      <c r="AB110" s="1017">
        <f>+P110/D110</f>
        <v/>
      </c>
      <c r="AC110" s="1017">
        <f>+Q110/E110</f>
        <v/>
      </c>
      <c r="AD110" s="1018">
        <f>+R110/F110</f>
        <v/>
      </c>
    </row>
    <row r="111">
      <c r="A111" s="2606">
        <f>EOMONTH(A112,-1)</f>
        <v/>
      </c>
      <c r="B111" s="1011" t="n"/>
      <c r="C111" s="1011" t="n"/>
      <c r="D111" s="1011" t="n"/>
      <c r="E111" s="1011" t="n"/>
      <c r="F111" s="1011">
        <f>SUM(B111:E111)</f>
        <v/>
      </c>
      <c r="G111" s="1011" t="n"/>
      <c r="H111" s="1011">
        <f>+G111*(DAY(A111))</f>
        <v/>
      </c>
      <c r="I111" s="1019">
        <f>+F111/H111</f>
        <v/>
      </c>
      <c r="J111" s="1011">
        <f>+F111/(DAY(A111))</f>
        <v/>
      </c>
      <c r="K111" s="1011" t="n"/>
      <c r="L111" s="898">
        <f>+K111/F111</f>
        <v/>
      </c>
      <c r="N111" s="1012" t="n"/>
      <c r="O111" s="1013" t="n"/>
      <c r="P111" s="1013" t="n"/>
      <c r="Q111" s="1013" t="n"/>
      <c r="R111" s="1013">
        <f>+N111+O111+P111+Q111</f>
        <v/>
      </c>
      <c r="S111" s="1013" t="n"/>
      <c r="T111" s="1013" t="n"/>
      <c r="U111" s="1013" t="n"/>
      <c r="V111" s="1013" t="n"/>
      <c r="W111" s="1013" t="n"/>
      <c r="X111" s="1015">
        <f>+R111+S111+U111+V111+W111+T111</f>
        <v/>
      </c>
      <c r="Z111" s="1016">
        <f>+N111/B111</f>
        <v/>
      </c>
      <c r="AA111" s="1017">
        <f>+O111/C111</f>
        <v/>
      </c>
      <c r="AB111" s="1017">
        <f>+P111/D111</f>
        <v/>
      </c>
      <c r="AC111" s="1017">
        <f>+Q111/E111</f>
        <v/>
      </c>
      <c r="AD111" s="1018">
        <f>+R111/F111</f>
        <v/>
      </c>
    </row>
    <row r="112">
      <c r="A112" s="2606">
        <f>EOMONTH(A113,-1)</f>
        <v/>
      </c>
      <c r="B112" s="1011" t="n"/>
      <c r="C112" s="1011" t="n"/>
      <c r="D112" s="1011" t="n"/>
      <c r="E112" s="1011" t="n"/>
      <c r="F112" s="1011">
        <f>SUM(B112:E112)</f>
        <v/>
      </c>
      <c r="G112" s="1011" t="n"/>
      <c r="H112" s="1011">
        <f>+G112*(DAY(A112))</f>
        <v/>
      </c>
      <c r="I112" s="1019">
        <f>+F112/H112</f>
        <v/>
      </c>
      <c r="J112" s="1011">
        <f>+F112/(DAY(A112))</f>
        <v/>
      </c>
      <c r="K112" s="1011" t="n"/>
      <c r="L112" s="898">
        <f>+K112/F112</f>
        <v/>
      </c>
      <c r="N112" s="1012" t="n"/>
      <c r="O112" s="1013" t="n"/>
      <c r="P112" s="1013" t="n"/>
      <c r="Q112" s="1013" t="n"/>
      <c r="R112" s="1013">
        <f>+N112+O112+P112+Q112</f>
        <v/>
      </c>
      <c r="S112" s="1013" t="n"/>
      <c r="T112" s="1013" t="n"/>
      <c r="U112" s="1013" t="n"/>
      <c r="V112" s="1013" t="n"/>
      <c r="W112" s="1013" t="n"/>
      <c r="X112" s="1015">
        <f>+R112+S112+U112+V112+W112+T112</f>
        <v/>
      </c>
      <c r="Z112" s="1016">
        <f>+N112/B112</f>
        <v/>
      </c>
      <c r="AA112" s="1017">
        <f>+O112/C112</f>
        <v/>
      </c>
      <c r="AB112" s="1017">
        <f>+P112/D112</f>
        <v/>
      </c>
      <c r="AC112" s="1017">
        <f>+Q112/E112</f>
        <v/>
      </c>
      <c r="AD112" s="1018">
        <f>+R112/F112</f>
        <v/>
      </c>
    </row>
    <row r="113">
      <c r="A113" s="2606">
        <f>EOMONTH(A114,-1)</f>
        <v/>
      </c>
      <c r="B113" s="1011" t="n"/>
      <c r="C113" s="1011" t="n"/>
      <c r="D113" s="1011" t="n"/>
      <c r="E113" s="1011" t="n"/>
      <c r="F113" s="1011">
        <f>SUM(B113:E113)</f>
        <v/>
      </c>
      <c r="G113" s="1011" t="n"/>
      <c r="H113" s="1011">
        <f>+G113*(DAY(A113))</f>
        <v/>
      </c>
      <c r="I113" s="1019">
        <f>+F113/H113</f>
        <v/>
      </c>
      <c r="J113" s="1011">
        <f>+F113/(DAY(A113))</f>
        <v/>
      </c>
      <c r="K113" s="1011" t="n"/>
      <c r="L113" s="898">
        <f>+K113/F113</f>
        <v/>
      </c>
      <c r="N113" s="1012" t="n"/>
      <c r="O113" s="1013" t="n"/>
      <c r="P113" s="1013" t="n"/>
      <c r="Q113" s="1013" t="n"/>
      <c r="R113" s="1013">
        <f>+N113+O113+P113+Q113</f>
        <v/>
      </c>
      <c r="S113" s="1013" t="n"/>
      <c r="T113" s="1013" t="n"/>
      <c r="U113" s="1013" t="n"/>
      <c r="V113" s="1013" t="n"/>
      <c r="W113" s="1013" t="n"/>
      <c r="X113" s="1015">
        <f>+R113+S113+U113+V113+W113+T113</f>
        <v/>
      </c>
      <c r="Z113" s="1016">
        <f>+N113/B113</f>
        <v/>
      </c>
      <c r="AA113" s="1017">
        <f>+O113/C113</f>
        <v/>
      </c>
      <c r="AB113" s="1017">
        <f>+P113/D113</f>
        <v/>
      </c>
      <c r="AC113" s="1017">
        <f>+Q113/E113</f>
        <v/>
      </c>
      <c r="AD113" s="1018">
        <f>+R113/F113</f>
        <v/>
      </c>
    </row>
    <row r="114">
      <c r="A114" s="2606">
        <f>EOMONTH(A115,-1)</f>
        <v/>
      </c>
      <c r="B114" s="1011" t="n"/>
      <c r="C114" s="1011" t="n"/>
      <c r="D114" s="1011" t="n"/>
      <c r="E114" s="1011" t="n"/>
      <c r="F114" s="1011">
        <f>SUM(B114:E114)</f>
        <v/>
      </c>
      <c r="G114" s="1011" t="n"/>
      <c r="H114" s="1011">
        <f>+G114*(DAY(A114))</f>
        <v/>
      </c>
      <c r="I114" s="1019">
        <f>+F114/H114</f>
        <v/>
      </c>
      <c r="J114" s="1011">
        <f>+F114/(DAY(A114))</f>
        <v/>
      </c>
      <c r="K114" s="1011" t="n"/>
      <c r="L114" s="898">
        <f>+K114/F114</f>
        <v/>
      </c>
      <c r="N114" s="1012" t="n"/>
      <c r="O114" s="1013" t="n"/>
      <c r="P114" s="1013" t="n"/>
      <c r="Q114" s="1013" t="n"/>
      <c r="R114" s="1013">
        <f>+N114+O114+P114+Q114</f>
        <v/>
      </c>
      <c r="S114" s="1013" t="n"/>
      <c r="T114" s="1013" t="n"/>
      <c r="U114" s="1013" t="n"/>
      <c r="V114" s="1013" t="n"/>
      <c r="W114" s="1013" t="n"/>
      <c r="X114" s="1015">
        <f>+R114+S114+U114+V114+W114+T114</f>
        <v/>
      </c>
      <c r="Z114" s="1016">
        <f>+N114/B114</f>
        <v/>
      </c>
      <c r="AA114" s="1017">
        <f>+O114/C114</f>
        <v/>
      </c>
      <c r="AB114" s="1017">
        <f>+P114/D114</f>
        <v/>
      </c>
      <c r="AC114" s="1017">
        <f>+Q114/E114</f>
        <v/>
      </c>
      <c r="AD114" s="1018">
        <f>+R114/F114</f>
        <v/>
      </c>
    </row>
    <row r="115">
      <c r="A115" s="2606">
        <f>EOMONTH(A116,-1)</f>
        <v/>
      </c>
      <c r="B115" s="1011" t="n"/>
      <c r="C115" s="1011" t="n"/>
      <c r="D115" s="1011" t="n"/>
      <c r="E115" s="1011" t="n"/>
      <c r="F115" s="1011">
        <f>SUM(B115:E115)</f>
        <v/>
      </c>
      <c r="G115" s="1011" t="n"/>
      <c r="H115" s="1011">
        <f>+G115*(DAY(A115))</f>
        <v/>
      </c>
      <c r="I115" s="1019">
        <f>+F115/H115</f>
        <v/>
      </c>
      <c r="J115" s="1011">
        <f>+F115/(DAY(A115))</f>
        <v/>
      </c>
      <c r="K115" s="1011" t="n"/>
      <c r="L115" s="898">
        <f>+K115/F115</f>
        <v/>
      </c>
      <c r="N115" s="1012" t="n"/>
      <c r="O115" s="1013" t="n"/>
      <c r="P115" s="1013" t="n"/>
      <c r="Q115" s="1013" t="n"/>
      <c r="R115" s="1013">
        <f>+N115+O115+P115+Q115</f>
        <v/>
      </c>
      <c r="S115" s="1013" t="n"/>
      <c r="T115" s="1013" t="n"/>
      <c r="U115" s="1013" t="n"/>
      <c r="V115" s="1013" t="n"/>
      <c r="W115" s="1013" t="n"/>
      <c r="X115" s="1015">
        <f>+R115+S115+U115+V115+W115+T115</f>
        <v/>
      </c>
      <c r="Z115" s="1016">
        <f>+N115/B115</f>
        <v/>
      </c>
      <c r="AA115" s="1017">
        <f>+O115/C115</f>
        <v/>
      </c>
      <c r="AB115" s="1017">
        <f>+P115/D115</f>
        <v/>
      </c>
      <c r="AC115" s="1017">
        <f>+Q115/E115</f>
        <v/>
      </c>
      <c r="AD115" s="1018">
        <f>+R115/F115</f>
        <v/>
      </c>
    </row>
    <row r="116">
      <c r="A116" s="2606">
        <f>EOMONTH(A117,-1)</f>
        <v/>
      </c>
      <c r="B116" s="1011" t="n"/>
      <c r="C116" s="1011" t="n"/>
      <c r="D116" s="1011" t="n"/>
      <c r="E116" s="1011" t="n"/>
      <c r="F116" s="1011">
        <f>SUM(B116:E116)</f>
        <v/>
      </c>
      <c r="G116" s="1011" t="n"/>
      <c r="H116" s="1011">
        <f>+G116*(DAY(A116))</f>
        <v/>
      </c>
      <c r="I116" s="1019">
        <f>+F116/H116</f>
        <v/>
      </c>
      <c r="J116" s="1011">
        <f>+F116/(DAY(A116))</f>
        <v/>
      </c>
      <c r="K116" s="1011" t="n"/>
      <c r="L116" s="898">
        <f>+K116/F116</f>
        <v/>
      </c>
      <c r="N116" s="1012" t="n"/>
      <c r="O116" s="1013" t="n"/>
      <c r="P116" s="1013" t="n"/>
      <c r="Q116" s="1013" t="n"/>
      <c r="R116" s="1013">
        <f>+N116+O116+P116+Q116</f>
        <v/>
      </c>
      <c r="S116" s="1013" t="n"/>
      <c r="T116" s="1014" t="n"/>
      <c r="U116" s="1013" t="n"/>
      <c r="V116" s="1014" t="n"/>
      <c r="W116" s="1013" t="n"/>
      <c r="X116" s="1015">
        <f>+R116+S116+U116+V116+W116+T116</f>
        <v/>
      </c>
      <c r="Z116" s="1016">
        <f>+N116/B116</f>
        <v/>
      </c>
      <c r="AA116" s="1017">
        <f>+O116/C116</f>
        <v/>
      </c>
      <c r="AB116" s="1017">
        <f>+P116/D116</f>
        <v/>
      </c>
      <c r="AC116" s="1017">
        <f>+Q116/E116</f>
        <v/>
      </c>
      <c r="AD116" s="1018">
        <f>+R116/F116</f>
        <v/>
      </c>
    </row>
    <row r="117">
      <c r="A117" s="2606">
        <f>EOMONTH(A118,-1)</f>
        <v/>
      </c>
      <c r="B117" s="1011" t="n"/>
      <c r="C117" s="1011" t="n"/>
      <c r="D117" s="1011" t="n"/>
      <c r="E117" s="1011" t="n"/>
      <c r="F117" s="1011">
        <f>SUM(B117:E117)</f>
        <v/>
      </c>
      <c r="G117" s="1011" t="n"/>
      <c r="H117" s="1011">
        <f>+G117*(DAY(A117))</f>
        <v/>
      </c>
      <c r="I117" s="1019">
        <f>+F117/H117</f>
        <v/>
      </c>
      <c r="J117" s="1011">
        <f>+F117/(DAY(A117))</f>
        <v/>
      </c>
      <c r="K117" s="1011" t="n"/>
      <c r="L117" s="898">
        <f>+K117/F117</f>
        <v/>
      </c>
      <c r="N117" s="1012" t="n"/>
      <c r="O117" s="1013" t="n"/>
      <c r="P117" s="1013" t="n"/>
      <c r="Q117" s="1013" t="n"/>
      <c r="R117" s="1013">
        <f>+N117+O117+P117+Q117</f>
        <v/>
      </c>
      <c r="S117" s="1013" t="n"/>
      <c r="T117" s="1014" t="n"/>
      <c r="U117" s="1013" t="n"/>
      <c r="V117" s="1013" t="n"/>
      <c r="W117" s="1013" t="n"/>
      <c r="X117" s="1015">
        <f>+R117+S117+U117+V117+W117+T117</f>
        <v/>
      </c>
      <c r="Z117" s="1016">
        <f>+N117/B117</f>
        <v/>
      </c>
      <c r="AA117" s="1017">
        <f>+O117/C117</f>
        <v/>
      </c>
      <c r="AB117" s="1017">
        <f>+P117/D117</f>
        <v/>
      </c>
      <c r="AC117" s="1017">
        <f>+Q117/E117</f>
        <v/>
      </c>
      <c r="AD117" s="1018">
        <f>+R117/F117</f>
        <v/>
      </c>
    </row>
    <row r="118" ht="16" customHeight="1" thickBot="1">
      <c r="A118" s="2614">
        <f>+A$34</f>
        <v/>
      </c>
      <c r="B118" s="102" t="n"/>
      <c r="C118" s="102" t="n"/>
      <c r="D118" s="102" t="n"/>
      <c r="E118" s="102" t="n"/>
      <c r="F118" s="102">
        <f>SUM(B118:E118)</f>
        <v/>
      </c>
      <c r="G118" s="102" t="n"/>
      <c r="H118" s="102">
        <f>+G118*(DAY(A118))</f>
        <v/>
      </c>
      <c r="I118" s="144">
        <f>+F118/H118</f>
        <v/>
      </c>
      <c r="J118" s="102">
        <f>+F118/(DAY(A118))</f>
        <v/>
      </c>
      <c r="K118" s="1011" t="n"/>
      <c r="L118" s="1335">
        <f>+K118/F118</f>
        <v/>
      </c>
      <c r="N118" s="1020" t="n"/>
      <c r="O118" s="1021" t="n"/>
      <c r="P118" s="1021" t="n"/>
      <c r="Q118" s="1021" t="n"/>
      <c r="R118" s="1021">
        <f>+N118+O118+P118+Q118</f>
        <v/>
      </c>
      <c r="S118" s="1021" t="n"/>
      <c r="T118" s="1022" t="n"/>
      <c r="U118" s="1021" t="n"/>
      <c r="V118" s="1021" t="n"/>
      <c r="W118" s="1021" t="n"/>
      <c r="X118" s="1023">
        <f>+R118+S118+U118+V118+W118+T118</f>
        <v/>
      </c>
      <c r="Z118" s="1016">
        <f>+N118/B118</f>
        <v/>
      </c>
      <c r="AA118" s="1017">
        <f>+O118/C118</f>
        <v/>
      </c>
      <c r="AB118" s="1017">
        <f>+P118/D118</f>
        <v/>
      </c>
      <c r="AC118" s="1017">
        <f>+Q118/E118</f>
        <v/>
      </c>
      <c r="AD118" s="1018">
        <f>+R118/F118</f>
        <v/>
      </c>
    </row>
    <row r="119" ht="16" customHeight="1" thickBot="1">
      <c r="A119" s="1336" t="inlineStr">
        <is>
          <t>Average</t>
        </is>
      </c>
      <c r="B119" s="141">
        <f>AVERAGE(B106:B118)</f>
        <v/>
      </c>
      <c r="C119" s="141">
        <f>AVERAGE(C106:C118)</f>
        <v/>
      </c>
      <c r="D119" s="141">
        <f>AVERAGE(D106:D118)</f>
        <v/>
      </c>
      <c r="E119" s="141">
        <f>AVERAGE(E106:E118)</f>
        <v/>
      </c>
      <c r="F119" s="141">
        <f>AVERAGE(F106:F118)</f>
        <v/>
      </c>
      <c r="G119" s="141">
        <f>AVERAGE(G106:G118)</f>
        <v/>
      </c>
      <c r="H119" s="141">
        <f>AVERAGE(H106:H118)</f>
        <v/>
      </c>
      <c r="I119" s="145">
        <f>+F119/H119</f>
        <v/>
      </c>
      <c r="J119" s="141">
        <f>AVERAGE(J106:J118)</f>
        <v/>
      </c>
      <c r="K119" s="141">
        <f>AVERAGE(K106:K118)</f>
        <v/>
      </c>
      <c r="L119" s="143">
        <f>+K119/F119</f>
        <v/>
      </c>
      <c r="N119" s="1020">
        <f>AVERAGE(N106:N118)</f>
        <v/>
      </c>
      <c r="O119" s="1021">
        <f>AVERAGE(O106:O118)</f>
        <v/>
      </c>
      <c r="P119" s="1021">
        <f>AVERAGE(P106:P118)</f>
        <v/>
      </c>
      <c r="Q119" s="1021">
        <f>AVERAGE(Q106:Q118)</f>
        <v/>
      </c>
      <c r="R119" s="1021">
        <f>AVERAGE(R106:R118)</f>
        <v/>
      </c>
      <c r="S119" s="1021">
        <f>AVERAGE(S106:S118)</f>
        <v/>
      </c>
      <c r="T119" s="1022">
        <f>AVERAGE(T106:T118)</f>
        <v/>
      </c>
      <c r="U119" s="1021">
        <f>AVERAGE(U106:U118)</f>
        <v/>
      </c>
      <c r="V119" s="1021">
        <f>AVERAGE(V106:V118)</f>
        <v/>
      </c>
      <c r="W119" s="1021">
        <f>AVERAGE(W106:W118)</f>
        <v/>
      </c>
      <c r="X119" s="1023">
        <f>AVERAGE(X106:X118)</f>
        <v/>
      </c>
      <c r="Z119" s="1024">
        <f>AVERAGE(Z106:Z118)</f>
        <v/>
      </c>
      <c r="AA119" s="1025">
        <f>AVERAGE(AA106:AA118)</f>
        <v/>
      </c>
      <c r="AB119" s="1025">
        <f>AVERAGE(AB106:AB118)</f>
        <v/>
      </c>
      <c r="AC119" s="1025">
        <f>AVERAGE(AC106:AC118)</f>
        <v/>
      </c>
      <c r="AD119" s="1026">
        <f>+R119/F119</f>
        <v/>
      </c>
    </row>
    <row r="120" ht="16" customHeight="1" thickBot="1">
      <c r="A120" s="1337" t="inlineStr">
        <is>
          <t>Percentage average</t>
        </is>
      </c>
      <c r="B120" s="2608">
        <f>B119/$F119</f>
        <v/>
      </c>
      <c r="C120" s="2608">
        <f>C119/$F119</f>
        <v/>
      </c>
      <c r="D120" s="2608">
        <f>D119/$F119</f>
        <v/>
      </c>
      <c r="E120" s="2609">
        <f>E119/$F119</f>
        <v/>
      </c>
      <c r="F120" s="2610">
        <f>F119/$F119</f>
        <v/>
      </c>
    </row>
    <row r="121" ht="16" customHeight="1" thickBot="1">
      <c r="N121" s="2593" t="inlineStr">
        <is>
          <t>REVENUE PER PAYER</t>
        </is>
      </c>
      <c r="O121" s="2594" t="n"/>
      <c r="P121" s="2594" t="n"/>
      <c r="Q121" s="2594" t="n"/>
      <c r="R121" s="2594" t="n"/>
      <c r="S121" s="2594" t="n"/>
      <c r="T121" s="2594" t="n"/>
      <c r="U121" s="2594" t="n"/>
      <c r="V121" s="2594" t="n"/>
      <c r="W121" s="2594" t="n"/>
      <c r="X121" s="2595" t="n"/>
    </row>
    <row r="122" ht="16" customHeight="1" thickBot="1">
      <c r="A122" s="994" t="inlineStr">
        <is>
          <t>Facility #5</t>
        </is>
      </c>
      <c r="B122" s="995" t="n"/>
      <c r="C122" s="996" t="n"/>
      <c r="D122" s="996" t="n"/>
      <c r="E122" s="997" t="n"/>
      <c r="F122" s="996" t="n"/>
      <c r="G122" s="997" t="n"/>
      <c r="H122" s="997" t="n"/>
      <c r="I122" s="997" t="n"/>
      <c r="J122" s="996" t="n"/>
      <c r="K122" s="996" t="n"/>
      <c r="L122" s="1288" t="n"/>
      <c r="N122" s="2611" t="inlineStr">
        <is>
          <t>PER ROLLFORWARD</t>
        </is>
      </c>
      <c r="O122" s="2513" t="n"/>
      <c r="P122" s="2513" t="n"/>
      <c r="Q122" s="2513" t="n"/>
      <c r="R122" s="2514" t="n"/>
      <c r="S122" s="2612" t="inlineStr">
        <is>
          <t>PER BILLING SUMMARY</t>
        </is>
      </c>
      <c r="T122" s="836" t="n"/>
      <c r="U122" s="836" t="n"/>
      <c r="V122" s="836" t="n"/>
      <c r="W122" s="2613" t="n"/>
      <c r="X122" s="998" t="inlineStr">
        <is>
          <t>PER I/S</t>
        </is>
      </c>
      <c r="Z122" s="2599" t="inlineStr">
        <is>
          <t>REVENUE PER RESIDENT DAY PER PAYER</t>
        </is>
      </c>
      <c r="AA122" s="2600" t="n"/>
      <c r="AB122" s="2600" t="n"/>
      <c r="AC122" s="2600" t="n"/>
      <c r="AD122" s="2601" t="n"/>
    </row>
    <row r="123">
      <c r="A123" s="999" t="n"/>
      <c r="B123" s="1000" t="n"/>
      <c r="C123" s="1001" t="inlineStr">
        <is>
          <t>Hospice</t>
        </is>
      </c>
      <c r="D123" s="1001" t="n"/>
      <c r="E123" s="1002" t="n"/>
      <c r="F123" s="1001" t="inlineStr">
        <is>
          <t>Occupancy-</t>
        </is>
      </c>
      <c r="G123" s="1002" t="n"/>
      <c r="H123" s="1002" t="n"/>
      <c r="I123" s="1002" t="n"/>
      <c r="J123" s="1001" t="inlineStr">
        <is>
          <t>Average</t>
        </is>
      </c>
      <c r="K123" s="1001" t="inlineStr">
        <is>
          <t>Net</t>
        </is>
      </c>
      <c r="L123" s="1003" t="inlineStr">
        <is>
          <t>Net Revenue</t>
        </is>
      </c>
      <c r="N123" s="1004" t="n"/>
      <c r="O123" s="1001" t="inlineStr">
        <is>
          <t>Hospice</t>
        </is>
      </c>
      <c r="P123" s="1001" t="n"/>
      <c r="Q123" s="1002" t="n"/>
      <c r="R123" s="1002" t="n"/>
      <c r="S123" s="1002" t="n"/>
      <c r="T123" s="1001" t="inlineStr">
        <is>
          <t>Past</t>
        </is>
      </c>
      <c r="U123" s="1002" t="n"/>
      <c r="V123" s="1001" t="inlineStr">
        <is>
          <t>Medicaid</t>
        </is>
      </c>
      <c r="W123" s="1002" t="n"/>
      <c r="X123" s="1003" t="n"/>
      <c r="Z123" s="1004" t="n"/>
      <c r="AA123" s="1001" t="inlineStr">
        <is>
          <t>Hospice</t>
        </is>
      </c>
      <c r="AB123" s="1001" t="n"/>
      <c r="AC123" s="1002" t="n"/>
      <c r="AD123" s="1005" t="inlineStr">
        <is>
          <t>Total</t>
        </is>
      </c>
    </row>
    <row r="124">
      <c r="A124" s="1006" t="inlineStr">
        <is>
          <t>Month</t>
        </is>
      </c>
      <c r="B124" s="1000" t="n"/>
      <c r="C124" s="1001" t="inlineStr">
        <is>
          <t>Insurance</t>
        </is>
      </c>
      <c r="D124" s="1001" t="n"/>
      <c r="E124" s="1001" t="n"/>
      <c r="F124" s="1001" t="inlineStr">
        <is>
          <t>Patient</t>
        </is>
      </c>
      <c r="G124" s="1001" t="inlineStr">
        <is>
          <t>Licensed</t>
        </is>
      </c>
      <c r="H124" s="1001" t="n"/>
      <c r="I124" s="1001" t="inlineStr">
        <is>
          <t>Occupancy</t>
        </is>
      </c>
      <c r="J124" s="1001" t="inlineStr">
        <is>
          <t>Per</t>
        </is>
      </c>
      <c r="K124" s="1001" t="inlineStr">
        <is>
          <t>Patient</t>
        </is>
      </c>
      <c r="L124" s="1003" t="inlineStr">
        <is>
          <t>per Patient</t>
        </is>
      </c>
      <c r="N124" s="1004" t="n"/>
      <c r="O124" s="1001" t="inlineStr">
        <is>
          <t>Insurance</t>
        </is>
      </c>
      <c r="P124" s="1001" t="n"/>
      <c r="Q124" s="1001" t="n"/>
      <c r="R124" s="1001" t="inlineStr">
        <is>
          <t>Subtotal</t>
        </is>
      </c>
      <c r="S124" s="1001" t="inlineStr">
        <is>
          <t>Additional</t>
        </is>
      </c>
      <c r="T124" s="1001" t="inlineStr">
        <is>
          <t>Period</t>
        </is>
      </c>
      <c r="U124" s="1001" t="inlineStr">
        <is>
          <t>Sequestration</t>
        </is>
      </c>
      <c r="V124" s="1001" t="inlineStr">
        <is>
          <t>Care Level</t>
        </is>
      </c>
      <c r="W124" s="1001" t="inlineStr">
        <is>
          <t>Non</t>
        </is>
      </c>
      <c r="X124" s="1003" t="inlineStr">
        <is>
          <t>Net Revenue</t>
        </is>
      </c>
      <c r="Z124" s="1004" t="n"/>
      <c r="AA124" s="1001" t="inlineStr">
        <is>
          <t>Insurance</t>
        </is>
      </c>
      <c r="AB124" s="1001" t="n"/>
      <c r="AC124" s="1001" t="n"/>
      <c r="AD124" s="1005" t="inlineStr">
        <is>
          <t>Net Revenue</t>
        </is>
      </c>
    </row>
    <row r="125" ht="16" customHeight="1" thickBot="1">
      <c r="A125" s="1007" t="inlineStr">
        <is>
          <t>Ended</t>
        </is>
      </c>
      <c r="B125" s="1008" t="inlineStr">
        <is>
          <t>Private</t>
        </is>
      </c>
      <c r="C125" s="1009" t="inlineStr">
        <is>
          <t>Mgd Care</t>
        </is>
      </c>
      <c r="D125" s="1009" t="inlineStr">
        <is>
          <t>Medicaid</t>
        </is>
      </c>
      <c r="E125" s="1009" t="inlineStr">
        <is>
          <t>Medicare</t>
        </is>
      </c>
      <c r="F125" s="1009" t="inlineStr">
        <is>
          <t>Days</t>
        </is>
      </c>
      <c r="G125" s="1009" t="inlineStr">
        <is>
          <t>Beds</t>
        </is>
      </c>
      <c r="H125" s="1009" t="inlineStr">
        <is>
          <t>Capacity</t>
        </is>
      </c>
      <c r="I125" s="1009" t="inlineStr">
        <is>
          <t>Percentage</t>
        </is>
      </c>
      <c r="J125" s="1009" t="inlineStr">
        <is>
          <t>Day</t>
        </is>
      </c>
      <c r="K125" s="1009" t="inlineStr">
        <is>
          <t>Revenues</t>
        </is>
      </c>
      <c r="L125" s="2602" t="inlineStr">
        <is>
          <t>Day</t>
        </is>
      </c>
      <c r="N125" s="1027" t="inlineStr">
        <is>
          <t>Private</t>
        </is>
      </c>
      <c r="O125" s="1028" t="inlineStr">
        <is>
          <t>Mgd Care</t>
        </is>
      </c>
      <c r="P125" s="1028" t="inlineStr">
        <is>
          <t>Medicaid</t>
        </is>
      </c>
      <c r="Q125" s="1028" t="inlineStr">
        <is>
          <t>Medicare</t>
        </is>
      </c>
      <c r="R125" s="1028" t="n"/>
      <c r="S125" s="1028" t="inlineStr">
        <is>
          <t>Part B</t>
        </is>
      </c>
      <c r="T125" s="1028" t="inlineStr">
        <is>
          <t>Adjustments</t>
        </is>
      </c>
      <c r="U125" s="1028" t="inlineStr">
        <is>
          <t>Expense</t>
        </is>
      </c>
      <c r="V125" s="1028" t="inlineStr">
        <is>
          <t>Adjustment</t>
        </is>
      </c>
      <c r="W125" s="1028" t="inlineStr">
        <is>
          <t>Operating</t>
        </is>
      </c>
      <c r="X125" s="2603" t="inlineStr">
        <is>
          <t>Total</t>
        </is>
      </c>
      <c r="Z125" s="1010" t="inlineStr">
        <is>
          <t>Private</t>
        </is>
      </c>
      <c r="AA125" s="1009" t="inlineStr">
        <is>
          <t>Mgd Care</t>
        </is>
      </c>
      <c r="AB125" s="1009" t="inlineStr">
        <is>
          <t>Medicaid</t>
        </is>
      </c>
      <c r="AC125" s="1009" t="inlineStr">
        <is>
          <t>Medicare</t>
        </is>
      </c>
      <c r="AD125" s="2604" t="inlineStr">
        <is>
          <t>PPD</t>
        </is>
      </c>
    </row>
    <row r="126">
      <c r="A126" s="2605">
        <f>EOMONTH(A127,-1)</f>
        <v/>
      </c>
      <c r="B126" s="95" t="n"/>
      <c r="C126" s="95" t="n"/>
      <c r="D126" s="95" t="n"/>
      <c r="E126" s="95" t="n"/>
      <c r="F126" s="95">
        <f>SUM(B126:E126)</f>
        <v/>
      </c>
      <c r="G126" s="95" t="n"/>
      <c r="H126" s="95">
        <f>+G126*(DAY(A126))</f>
        <v/>
      </c>
      <c r="I126" s="142">
        <f>+F126/H126</f>
        <v/>
      </c>
      <c r="J126" s="1011">
        <f>+F126/(DAY(A126))</f>
        <v/>
      </c>
      <c r="K126" s="95" t="n"/>
      <c r="L126" s="1290">
        <f>+K126/F126</f>
        <v/>
      </c>
      <c r="N126" s="1012" t="n"/>
      <c r="O126" s="1013" t="n"/>
      <c r="P126" s="1013" t="n"/>
      <c r="Q126" s="1013" t="n"/>
      <c r="R126" s="1013">
        <f>+N126+O126+P126+Q126</f>
        <v/>
      </c>
      <c r="S126" s="1013" t="n"/>
      <c r="T126" s="1013" t="n"/>
      <c r="U126" s="1013" t="n"/>
      <c r="V126" s="1013" t="n"/>
      <c r="W126" s="1013" t="n"/>
      <c r="X126" s="1015">
        <f>+R126+S126+U126+V126+W126+T126</f>
        <v/>
      </c>
      <c r="Z126" s="1016">
        <f>+N126/B126</f>
        <v/>
      </c>
      <c r="AA126" s="1017">
        <f>+O126/C126</f>
        <v/>
      </c>
      <c r="AB126" s="1017">
        <f>+P126/D126</f>
        <v/>
      </c>
      <c r="AC126" s="1017">
        <f>+Q126/E126</f>
        <v/>
      </c>
      <c r="AD126" s="1018">
        <f>+R126/F126</f>
        <v/>
      </c>
    </row>
    <row r="127">
      <c r="A127" s="2606">
        <f>EOMONTH(A128,-1)</f>
        <v/>
      </c>
      <c r="B127" s="1011" t="n"/>
      <c r="C127" s="1011" t="n"/>
      <c r="D127" s="1011" t="n"/>
      <c r="E127" s="1011" t="n"/>
      <c r="F127" s="1011">
        <f>SUM(B127:E127)</f>
        <v/>
      </c>
      <c r="G127" s="1011" t="n"/>
      <c r="H127" s="1011">
        <f>+G127*(DAY(A127))</f>
        <v/>
      </c>
      <c r="I127" s="1019">
        <f>+F127/H127</f>
        <v/>
      </c>
      <c r="J127" s="1011">
        <f>+F127/(DAY(A127))</f>
        <v/>
      </c>
      <c r="K127" s="1011" t="n"/>
      <c r="L127" s="898">
        <f>+K127/F127</f>
        <v/>
      </c>
      <c r="N127" s="1012" t="n"/>
      <c r="O127" s="1013" t="n"/>
      <c r="P127" s="1013" t="n"/>
      <c r="Q127" s="1013" t="n"/>
      <c r="R127" s="1013">
        <f>+N127+O127+P127+Q127</f>
        <v/>
      </c>
      <c r="S127" s="1013" t="n"/>
      <c r="T127" s="1013" t="n"/>
      <c r="U127" s="1013" t="n"/>
      <c r="V127" s="1013" t="n"/>
      <c r="W127" s="1013" t="n"/>
      <c r="X127" s="1015">
        <f>+R127+S127+U127+V127+W127+T127</f>
        <v/>
      </c>
      <c r="Z127" s="1016">
        <f>+N127/B127</f>
        <v/>
      </c>
      <c r="AA127" s="1017">
        <f>+O127/C127</f>
        <v/>
      </c>
      <c r="AB127" s="1017">
        <f>+P127/D127</f>
        <v/>
      </c>
      <c r="AC127" s="1017">
        <f>+Q127/E127</f>
        <v/>
      </c>
      <c r="AD127" s="1018">
        <f>+R127/F127</f>
        <v/>
      </c>
    </row>
    <row r="128">
      <c r="A128" s="2606">
        <f>EOMONTH(A129,-1)</f>
        <v/>
      </c>
      <c r="B128" s="1011" t="n"/>
      <c r="C128" s="1011" t="n"/>
      <c r="D128" s="1011" t="n"/>
      <c r="E128" s="1011" t="n"/>
      <c r="F128" s="1011">
        <f>SUM(B128:E128)</f>
        <v/>
      </c>
      <c r="G128" s="1011" t="n"/>
      <c r="H128" s="1011">
        <f>+G128*(DAY(A128))</f>
        <v/>
      </c>
      <c r="I128" s="1019">
        <f>+F128/H128</f>
        <v/>
      </c>
      <c r="J128" s="1011">
        <f>+F128/(DAY(A128))</f>
        <v/>
      </c>
      <c r="K128" s="1011" t="n"/>
      <c r="L128" s="898">
        <f>+K128/F128</f>
        <v/>
      </c>
      <c r="N128" s="1012" t="n"/>
      <c r="O128" s="1013" t="n"/>
      <c r="P128" s="1013" t="n"/>
      <c r="Q128" s="1013" t="n"/>
      <c r="R128" s="1013">
        <f>+N128+O128+P128+Q128</f>
        <v/>
      </c>
      <c r="S128" s="1013" t="n"/>
      <c r="T128" s="1013" t="n"/>
      <c r="U128" s="1013" t="n"/>
      <c r="V128" s="1013" t="n"/>
      <c r="W128" s="1013" t="n"/>
      <c r="X128" s="1015">
        <f>+R128+S128+U128+V128+W128+T128</f>
        <v/>
      </c>
      <c r="Z128" s="1016">
        <f>+N128/B128</f>
        <v/>
      </c>
      <c r="AA128" s="1017">
        <f>+O128/C128</f>
        <v/>
      </c>
      <c r="AB128" s="1017">
        <f>+P128/D128</f>
        <v/>
      </c>
      <c r="AC128" s="1017">
        <f>+Q128/E128</f>
        <v/>
      </c>
      <c r="AD128" s="1018">
        <f>+R128/F128</f>
        <v/>
      </c>
    </row>
    <row r="129">
      <c r="A129" s="2606">
        <f>EOMONTH(A130,-1)</f>
        <v/>
      </c>
      <c r="B129" s="1011" t="n"/>
      <c r="C129" s="1011" t="n"/>
      <c r="D129" s="1011" t="n"/>
      <c r="E129" s="1011" t="n"/>
      <c r="F129" s="1011">
        <f>SUM(B129:E129)</f>
        <v/>
      </c>
      <c r="G129" s="1011" t="n"/>
      <c r="H129" s="1011">
        <f>+G129*(DAY(A129))</f>
        <v/>
      </c>
      <c r="I129" s="1019">
        <f>+F129/H129</f>
        <v/>
      </c>
      <c r="J129" s="1011">
        <f>+F129/(DAY(A129))</f>
        <v/>
      </c>
      <c r="K129" s="1011" t="n"/>
      <c r="L129" s="898">
        <f>+K129/F129</f>
        <v/>
      </c>
      <c r="N129" s="1012" t="n"/>
      <c r="O129" s="1013" t="n"/>
      <c r="P129" s="1013" t="n"/>
      <c r="Q129" s="1013" t="n"/>
      <c r="R129" s="1013">
        <f>+N129+O129+P129+Q129</f>
        <v/>
      </c>
      <c r="S129" s="1013" t="n"/>
      <c r="T129" s="1013" t="n"/>
      <c r="U129" s="1013" t="n"/>
      <c r="V129" s="1013" t="n"/>
      <c r="W129" s="1013" t="n"/>
      <c r="X129" s="1015">
        <f>+R129+S129+U129+V129+W129+T129</f>
        <v/>
      </c>
      <c r="Z129" s="1016">
        <f>+N129/B129</f>
        <v/>
      </c>
      <c r="AA129" s="1017">
        <f>+O129/C129</f>
        <v/>
      </c>
      <c r="AB129" s="1017">
        <f>+P129/D129</f>
        <v/>
      </c>
      <c r="AC129" s="1017">
        <f>+Q129/E129</f>
        <v/>
      </c>
      <c r="AD129" s="1018">
        <f>+R129/F129</f>
        <v/>
      </c>
    </row>
    <row r="130">
      <c r="A130" s="2606">
        <f>EOMONTH(A131,-1)</f>
        <v/>
      </c>
      <c r="B130" s="1011" t="n"/>
      <c r="C130" s="1011" t="n"/>
      <c r="D130" s="1011" t="n"/>
      <c r="E130" s="1011" t="n"/>
      <c r="F130" s="1011">
        <f>SUM(B130:E130)</f>
        <v/>
      </c>
      <c r="G130" s="1011" t="n"/>
      <c r="H130" s="1011">
        <f>+G130*(DAY(A130))</f>
        <v/>
      </c>
      <c r="I130" s="1019">
        <f>+F130/H130</f>
        <v/>
      </c>
      <c r="J130" s="1011">
        <f>+F130/(DAY(A130))</f>
        <v/>
      </c>
      <c r="K130" s="1011" t="n"/>
      <c r="L130" s="898">
        <f>+K130/F130</f>
        <v/>
      </c>
      <c r="N130" s="1012" t="n"/>
      <c r="O130" s="1013" t="n"/>
      <c r="P130" s="1013" t="n"/>
      <c r="Q130" s="1013" t="n"/>
      <c r="R130" s="1013">
        <f>+N130+O130+P130+Q130</f>
        <v/>
      </c>
      <c r="S130" s="1013" t="n"/>
      <c r="T130" s="1013" t="n"/>
      <c r="U130" s="1013" t="n"/>
      <c r="V130" s="1013" t="n"/>
      <c r="W130" s="1013" t="n"/>
      <c r="X130" s="1015">
        <f>+R130+S130+U130+V130+W130+T130</f>
        <v/>
      </c>
      <c r="Z130" s="1016">
        <f>+N130/B130</f>
        <v/>
      </c>
      <c r="AA130" s="1017">
        <f>+O130/C130</f>
        <v/>
      </c>
      <c r="AB130" s="1017">
        <f>+P130/D130</f>
        <v/>
      </c>
      <c r="AC130" s="1017">
        <f>+Q130/E130</f>
        <v/>
      </c>
      <c r="AD130" s="1018">
        <f>+R130/F130</f>
        <v/>
      </c>
    </row>
    <row r="131">
      <c r="A131" s="2606">
        <f>EOMONTH(A132,-1)</f>
        <v/>
      </c>
      <c r="B131" s="1011" t="n"/>
      <c r="C131" s="1011" t="n"/>
      <c r="D131" s="1011" t="n"/>
      <c r="E131" s="1011" t="n"/>
      <c r="F131" s="1011">
        <f>SUM(B131:E131)</f>
        <v/>
      </c>
      <c r="G131" s="1011" t="n"/>
      <c r="H131" s="1011">
        <f>+G131*(DAY(A131))</f>
        <v/>
      </c>
      <c r="I131" s="1019">
        <f>+F131/H131</f>
        <v/>
      </c>
      <c r="J131" s="1011">
        <f>+F131/(DAY(A131))</f>
        <v/>
      </c>
      <c r="K131" s="1011" t="n"/>
      <c r="L131" s="898">
        <f>+K131/F131</f>
        <v/>
      </c>
      <c r="N131" s="1012" t="n"/>
      <c r="O131" s="1013" t="n"/>
      <c r="P131" s="1013" t="n"/>
      <c r="Q131" s="1013" t="n"/>
      <c r="R131" s="1013">
        <f>+N131+O131+P131+Q131</f>
        <v/>
      </c>
      <c r="S131" s="1013" t="n"/>
      <c r="T131" s="1013" t="n"/>
      <c r="U131" s="1013" t="n"/>
      <c r="V131" s="1013" t="n"/>
      <c r="W131" s="1013" t="n"/>
      <c r="X131" s="1015">
        <f>+R131+S131+U131+V131+W131+T131</f>
        <v/>
      </c>
      <c r="Z131" s="1016">
        <f>+N131/B131</f>
        <v/>
      </c>
      <c r="AA131" s="1017">
        <f>+O131/C131</f>
        <v/>
      </c>
      <c r="AB131" s="1017">
        <f>+P131/D131</f>
        <v/>
      </c>
      <c r="AC131" s="1017">
        <f>+Q131/E131</f>
        <v/>
      </c>
      <c r="AD131" s="1018">
        <f>+R131/F131</f>
        <v/>
      </c>
    </row>
    <row r="132">
      <c r="A132" s="2606">
        <f>EOMONTH(A133,-1)</f>
        <v/>
      </c>
      <c r="B132" s="1011" t="n"/>
      <c r="C132" s="1011" t="n"/>
      <c r="D132" s="1011" t="n"/>
      <c r="E132" s="1011" t="n"/>
      <c r="F132" s="1011">
        <f>SUM(B132:E132)</f>
        <v/>
      </c>
      <c r="G132" s="1011" t="n"/>
      <c r="H132" s="1011">
        <f>+G132*(DAY(A132))</f>
        <v/>
      </c>
      <c r="I132" s="1019">
        <f>+F132/H132</f>
        <v/>
      </c>
      <c r="J132" s="1011">
        <f>+F132/(DAY(A132))</f>
        <v/>
      </c>
      <c r="K132" s="1011" t="n"/>
      <c r="L132" s="898">
        <f>+K132/F132</f>
        <v/>
      </c>
      <c r="N132" s="1012" t="n"/>
      <c r="O132" s="1013" t="n"/>
      <c r="P132" s="1013" t="n"/>
      <c r="Q132" s="1013" t="n"/>
      <c r="R132" s="1013">
        <f>+N132+O132+P132+Q132</f>
        <v/>
      </c>
      <c r="S132" s="1013" t="n"/>
      <c r="T132" s="1013" t="n"/>
      <c r="U132" s="1013" t="n"/>
      <c r="V132" s="1013" t="n"/>
      <c r="W132" s="1013" t="n"/>
      <c r="X132" s="1015">
        <f>+R132+S132+U132+V132+W132+T132</f>
        <v/>
      </c>
      <c r="Z132" s="1016">
        <f>+N132/B132</f>
        <v/>
      </c>
      <c r="AA132" s="1017">
        <f>+O132/C132</f>
        <v/>
      </c>
      <c r="AB132" s="1017">
        <f>+P132/D132</f>
        <v/>
      </c>
      <c r="AC132" s="1017">
        <f>+Q132/E132</f>
        <v/>
      </c>
      <c r="AD132" s="1018">
        <f>+R132/F132</f>
        <v/>
      </c>
    </row>
    <row r="133">
      <c r="A133" s="2606">
        <f>EOMONTH(A134,-1)</f>
        <v/>
      </c>
      <c r="B133" s="1011" t="n"/>
      <c r="C133" s="1011" t="n"/>
      <c r="D133" s="1011" t="n"/>
      <c r="E133" s="1011" t="n"/>
      <c r="F133" s="1011">
        <f>SUM(B133:E133)</f>
        <v/>
      </c>
      <c r="G133" s="1011" t="n"/>
      <c r="H133" s="1011">
        <f>+G133*(DAY(A133))</f>
        <v/>
      </c>
      <c r="I133" s="1019">
        <f>+F133/H133</f>
        <v/>
      </c>
      <c r="J133" s="1011">
        <f>+F133/(DAY(A133))</f>
        <v/>
      </c>
      <c r="K133" s="1011" t="n"/>
      <c r="L133" s="898">
        <f>+K133/F133</f>
        <v/>
      </c>
      <c r="N133" s="1012" t="n"/>
      <c r="O133" s="1013" t="n"/>
      <c r="P133" s="1013" t="n"/>
      <c r="Q133" s="1013" t="n"/>
      <c r="R133" s="1013">
        <f>+N133+O133+P133+Q133</f>
        <v/>
      </c>
      <c r="S133" s="1013" t="n"/>
      <c r="T133" s="1013" t="n"/>
      <c r="U133" s="1013" t="n"/>
      <c r="V133" s="1013" t="n"/>
      <c r="W133" s="1013" t="n"/>
      <c r="X133" s="1015">
        <f>+R133+S133+U133+V133+W133+T133</f>
        <v/>
      </c>
      <c r="Z133" s="1016">
        <f>+N133/B133</f>
        <v/>
      </c>
      <c r="AA133" s="1017">
        <f>+O133/C133</f>
        <v/>
      </c>
      <c r="AB133" s="1017">
        <f>+P133/D133</f>
        <v/>
      </c>
      <c r="AC133" s="1017">
        <f>+Q133/E133</f>
        <v/>
      </c>
      <c r="AD133" s="1018">
        <f>+R133/F133</f>
        <v/>
      </c>
    </row>
    <row r="134">
      <c r="A134" s="2606">
        <f>EOMONTH(A135,-1)</f>
        <v/>
      </c>
      <c r="B134" s="1011" t="n"/>
      <c r="C134" s="1011" t="n"/>
      <c r="D134" s="1011" t="n"/>
      <c r="E134" s="1011" t="n"/>
      <c r="F134" s="1011">
        <f>SUM(B134:E134)</f>
        <v/>
      </c>
      <c r="G134" s="1011" t="n"/>
      <c r="H134" s="1011">
        <f>+G134*(DAY(A134))</f>
        <v/>
      </c>
      <c r="I134" s="1019">
        <f>+F134/H134</f>
        <v/>
      </c>
      <c r="J134" s="1011">
        <f>+F134/(DAY(A134))</f>
        <v/>
      </c>
      <c r="K134" s="1011" t="n"/>
      <c r="L134" s="898">
        <f>+K134/F134</f>
        <v/>
      </c>
      <c r="N134" s="1012" t="n"/>
      <c r="O134" s="1013" t="n"/>
      <c r="P134" s="1013" t="n"/>
      <c r="Q134" s="1013" t="n"/>
      <c r="R134" s="1013">
        <f>+N134+O134+P134+Q134</f>
        <v/>
      </c>
      <c r="S134" s="1013" t="n"/>
      <c r="T134" s="1013" t="n"/>
      <c r="U134" s="1013" t="n"/>
      <c r="V134" s="1013" t="n"/>
      <c r="W134" s="1013" t="n"/>
      <c r="X134" s="1015">
        <f>+R134+S134+U134+V134+W134+T134</f>
        <v/>
      </c>
      <c r="Z134" s="1016">
        <f>+N134/B134</f>
        <v/>
      </c>
      <c r="AA134" s="1017">
        <f>+O134/C134</f>
        <v/>
      </c>
      <c r="AB134" s="1017">
        <f>+P134/D134</f>
        <v/>
      </c>
      <c r="AC134" s="1017">
        <f>+Q134/E134</f>
        <v/>
      </c>
      <c r="AD134" s="1018">
        <f>+R134/F134</f>
        <v/>
      </c>
    </row>
    <row r="135">
      <c r="A135" s="2606">
        <f>EOMONTH(A136,-1)</f>
        <v/>
      </c>
      <c r="B135" s="1011" t="n"/>
      <c r="C135" s="1011" t="n"/>
      <c r="D135" s="1011" t="n"/>
      <c r="E135" s="1011" t="n"/>
      <c r="F135" s="1011">
        <f>SUM(B135:E135)</f>
        <v/>
      </c>
      <c r="G135" s="1011" t="n"/>
      <c r="H135" s="1011">
        <f>+G135*(DAY(A135))</f>
        <v/>
      </c>
      <c r="I135" s="1019">
        <f>+F135/H135</f>
        <v/>
      </c>
      <c r="J135" s="1011">
        <f>+F135/(DAY(A135))</f>
        <v/>
      </c>
      <c r="K135" s="1011" t="n"/>
      <c r="L135" s="898">
        <f>+K135/F135</f>
        <v/>
      </c>
      <c r="N135" s="1012" t="n"/>
      <c r="O135" s="1013" t="n"/>
      <c r="P135" s="1013" t="n"/>
      <c r="Q135" s="1013" t="n"/>
      <c r="R135" s="1013">
        <f>+N135+O135+P135+Q135</f>
        <v/>
      </c>
      <c r="S135" s="1013" t="n"/>
      <c r="T135" s="1013" t="n"/>
      <c r="U135" s="1013" t="n"/>
      <c r="V135" s="1013" t="n"/>
      <c r="W135" s="1013" t="n"/>
      <c r="X135" s="1015">
        <f>+R135+S135+U135+V135+W135+T135</f>
        <v/>
      </c>
      <c r="Z135" s="1016">
        <f>+N135/B135</f>
        <v/>
      </c>
      <c r="AA135" s="1017">
        <f>+O135/C135</f>
        <v/>
      </c>
      <c r="AB135" s="1017">
        <f>+P135/D135</f>
        <v/>
      </c>
      <c r="AC135" s="1017">
        <f>+Q135/E135</f>
        <v/>
      </c>
      <c r="AD135" s="1018">
        <f>+R135/F135</f>
        <v/>
      </c>
    </row>
    <row r="136">
      <c r="A136" s="2606">
        <f>EOMONTH(A137,-1)</f>
        <v/>
      </c>
      <c r="B136" s="1011" t="n"/>
      <c r="C136" s="1011" t="n"/>
      <c r="D136" s="1011" t="n"/>
      <c r="E136" s="1033" t="n"/>
      <c r="F136" s="1011">
        <f>SUM(B136:E136)</f>
        <v/>
      </c>
      <c r="G136" s="1011" t="n"/>
      <c r="H136" s="1011">
        <f>+G136*(DAY(A136))</f>
        <v/>
      </c>
      <c r="I136" s="1019">
        <f>+F136/H136</f>
        <v/>
      </c>
      <c r="J136" s="1011">
        <f>+F136/(DAY(A136))</f>
        <v/>
      </c>
      <c r="K136" s="1011" t="n"/>
      <c r="L136" s="898">
        <f>+K136/F136</f>
        <v/>
      </c>
      <c r="N136" s="1012" t="n"/>
      <c r="O136" s="1013" t="n"/>
      <c r="P136" s="1013" t="n"/>
      <c r="Q136" s="1013" t="n"/>
      <c r="R136" s="1013">
        <f>+N136+O136+P136+Q136</f>
        <v/>
      </c>
      <c r="S136" s="1013" t="n"/>
      <c r="T136" s="1014" t="n"/>
      <c r="U136" s="1013" t="n"/>
      <c r="V136" s="1014" t="n"/>
      <c r="W136" s="1013" t="n"/>
      <c r="X136" s="1015">
        <f>+R136+S136+U136+V136+W136+T136</f>
        <v/>
      </c>
      <c r="Z136" s="1016">
        <f>+N136/B136</f>
        <v/>
      </c>
      <c r="AA136" s="1017">
        <f>+O136/C136</f>
        <v/>
      </c>
      <c r="AB136" s="1017">
        <f>+P136/D136</f>
        <v/>
      </c>
      <c r="AC136" s="1017">
        <f>+Q136/E136</f>
        <v/>
      </c>
      <c r="AD136" s="1018">
        <f>+R136/F136</f>
        <v/>
      </c>
    </row>
    <row r="137">
      <c r="A137" s="2606">
        <f>EOMONTH(A138,-1)</f>
        <v/>
      </c>
      <c r="B137" s="1011" t="n"/>
      <c r="C137" s="1011" t="n"/>
      <c r="D137" s="1011" t="n"/>
      <c r="E137" s="1011" t="n"/>
      <c r="F137" s="1011">
        <f>SUM(B137:E137)</f>
        <v/>
      </c>
      <c r="G137" s="1011" t="n"/>
      <c r="H137" s="1011">
        <f>+G137*(DAY(A137))</f>
        <v/>
      </c>
      <c r="I137" s="1019">
        <f>+F137/H137</f>
        <v/>
      </c>
      <c r="J137" s="1011">
        <f>+F137/(DAY(A137))</f>
        <v/>
      </c>
      <c r="K137" s="1011" t="n"/>
      <c r="L137" s="898">
        <f>+K137/F137</f>
        <v/>
      </c>
      <c r="N137" s="1012" t="n"/>
      <c r="O137" s="1013" t="n"/>
      <c r="P137" s="1013" t="n"/>
      <c r="Q137" s="1013" t="n"/>
      <c r="R137" s="1013">
        <f>+N137+O137+P137+Q137</f>
        <v/>
      </c>
      <c r="S137" s="1013" t="n"/>
      <c r="T137" s="1014" t="n"/>
      <c r="U137" s="1013" t="n"/>
      <c r="V137" s="1013" t="n"/>
      <c r="W137" s="1013" t="n"/>
      <c r="X137" s="1015">
        <f>+R137+S137+U137+V137+W137+T137</f>
        <v/>
      </c>
      <c r="Z137" s="1016">
        <f>+N137/B137</f>
        <v/>
      </c>
      <c r="AA137" s="1017">
        <f>+O137/C137</f>
        <v/>
      </c>
      <c r="AB137" s="1017">
        <f>+P137/D137</f>
        <v/>
      </c>
      <c r="AC137" s="1017">
        <f>+Q137/E137</f>
        <v/>
      </c>
      <c r="AD137" s="1018">
        <f>+R137/F137</f>
        <v/>
      </c>
      <c r="AE137" s="34" t="n"/>
    </row>
    <row r="138" ht="16" customHeight="1" thickBot="1">
      <c r="A138" s="2614">
        <f>+A$34</f>
        <v/>
      </c>
      <c r="B138" s="102" t="n"/>
      <c r="C138" s="102" t="n"/>
      <c r="D138" s="102" t="n"/>
      <c r="E138" s="102" t="n"/>
      <c r="F138" s="102">
        <f>SUM(B138:E138)</f>
        <v/>
      </c>
      <c r="G138" s="102" t="n"/>
      <c r="H138" s="102">
        <f>+G138*(DAY(A138))</f>
        <v/>
      </c>
      <c r="I138" s="144">
        <f>+F138/H138</f>
        <v/>
      </c>
      <c r="J138" s="102">
        <f>+F138/(DAY(A138))</f>
        <v/>
      </c>
      <c r="K138" s="1011" t="n"/>
      <c r="L138" s="1335">
        <f>+K138/F138</f>
        <v/>
      </c>
      <c r="N138" s="1020" t="n"/>
      <c r="O138" s="1021" t="n"/>
      <c r="P138" s="1021" t="n"/>
      <c r="Q138" s="1021" t="n"/>
      <c r="R138" s="1021">
        <f>+N138+O138+P138+Q138</f>
        <v/>
      </c>
      <c r="S138" s="1021" t="n"/>
      <c r="T138" s="1022" t="n"/>
      <c r="U138" s="1021" t="n"/>
      <c r="V138" s="1021" t="n"/>
      <c r="W138" s="1021" t="n"/>
      <c r="X138" s="1023">
        <f>+R138+S138+U138+V138+W138+T138</f>
        <v/>
      </c>
      <c r="Z138" s="1016">
        <f>+N138/B138</f>
        <v/>
      </c>
      <c r="AA138" s="1017">
        <f>+O138/C138</f>
        <v/>
      </c>
      <c r="AB138" s="1017">
        <f>+P138/D138</f>
        <v/>
      </c>
      <c r="AC138" s="1017">
        <f>+Q138/E138</f>
        <v/>
      </c>
      <c r="AD138" s="1018">
        <f>+R138/F138</f>
        <v/>
      </c>
    </row>
    <row r="139" ht="16" customHeight="1" thickBot="1">
      <c r="A139" s="1336" t="inlineStr">
        <is>
          <t>Average</t>
        </is>
      </c>
      <c r="B139" s="141">
        <f>AVERAGE(B126:B138)</f>
        <v/>
      </c>
      <c r="C139" s="141">
        <f>AVERAGE(C126:C138)</f>
        <v/>
      </c>
      <c r="D139" s="141">
        <f>AVERAGE(D126:D138)</f>
        <v/>
      </c>
      <c r="E139" s="141">
        <f>AVERAGE(E126:E138)</f>
        <v/>
      </c>
      <c r="F139" s="141">
        <f>AVERAGE(F126:F138)</f>
        <v/>
      </c>
      <c r="G139" s="141">
        <f>AVERAGE(G126:G138)</f>
        <v/>
      </c>
      <c r="H139" s="141">
        <f>AVERAGE(H126:H138)</f>
        <v/>
      </c>
      <c r="I139" s="145">
        <f>+F139/H139</f>
        <v/>
      </c>
      <c r="J139" s="141">
        <f>AVERAGE(J126:J138)</f>
        <v/>
      </c>
      <c r="K139" s="141">
        <f>AVERAGE(K126:K138)</f>
        <v/>
      </c>
      <c r="L139" s="143">
        <f>+K139/F139</f>
        <v/>
      </c>
      <c r="N139" s="1020">
        <f>AVERAGE(N126:N138)</f>
        <v/>
      </c>
      <c r="O139" s="1021">
        <f>AVERAGE(O126:O138)</f>
        <v/>
      </c>
      <c r="P139" s="1021">
        <f>AVERAGE(P126:P138)</f>
        <v/>
      </c>
      <c r="Q139" s="1021">
        <f>AVERAGE(Q126:Q138)</f>
        <v/>
      </c>
      <c r="R139" s="1021">
        <f>AVERAGE(R126:R138)</f>
        <v/>
      </c>
      <c r="S139" s="1021">
        <f>AVERAGE(S126:S138)</f>
        <v/>
      </c>
      <c r="T139" s="1022">
        <f>AVERAGE(T126:T138)</f>
        <v/>
      </c>
      <c r="U139" s="1021">
        <f>AVERAGE(U126:U138)</f>
        <v/>
      </c>
      <c r="V139" s="1022">
        <f>AVERAGE(V126:V138)</f>
        <v/>
      </c>
      <c r="W139" s="1021">
        <f>AVERAGE(W126:W138)</f>
        <v/>
      </c>
      <c r="X139" s="1023">
        <f>AVERAGE(X126:X138)</f>
        <v/>
      </c>
      <c r="Z139" s="1024">
        <f>AVERAGE(Z126:Z138)</f>
        <v/>
      </c>
      <c r="AA139" s="1025">
        <f>AVERAGE(AA126:AA138)</f>
        <v/>
      </c>
      <c r="AB139" s="1025">
        <f>AVERAGE(AB126:AB138)</f>
        <v/>
      </c>
      <c r="AC139" s="1025">
        <f>AVERAGE(AC126:AC138)</f>
        <v/>
      </c>
      <c r="AD139" s="1026">
        <f>+R139/F139</f>
        <v/>
      </c>
    </row>
    <row r="140" ht="16" customHeight="1" thickBot="1">
      <c r="A140" s="1337" t="inlineStr">
        <is>
          <t>Percentage average</t>
        </is>
      </c>
      <c r="B140" s="2608">
        <f>B139/$F139</f>
        <v/>
      </c>
      <c r="C140" s="2608">
        <f>C139/$F139</f>
        <v/>
      </c>
      <c r="D140" s="2608">
        <f>D139/$F139</f>
        <v/>
      </c>
      <c r="E140" s="2609">
        <f>E139/$F139</f>
        <v/>
      </c>
      <c r="F140" s="2610">
        <f>F139/$F139</f>
        <v/>
      </c>
    </row>
    <row r="141" ht="16" customHeight="1" thickBot="1">
      <c r="N141" s="2593" t="inlineStr">
        <is>
          <t>REVENUE PER PAYER</t>
        </is>
      </c>
      <c r="O141" s="2594" t="n"/>
      <c r="P141" s="2594" t="n"/>
      <c r="Q141" s="2594" t="n"/>
      <c r="R141" s="2594" t="n"/>
      <c r="S141" s="2594" t="n"/>
      <c r="T141" s="2594" t="n"/>
      <c r="U141" s="2594" t="n"/>
      <c r="V141" s="2594" t="n"/>
      <c r="W141" s="2594" t="n"/>
      <c r="X141" s="2595" t="n"/>
    </row>
    <row r="142" ht="16" customHeight="1" thickBot="1">
      <c r="A142" s="994" t="inlineStr">
        <is>
          <t>Facility #6</t>
        </is>
      </c>
      <c r="B142" s="995" t="n"/>
      <c r="C142" s="996" t="n"/>
      <c r="D142" s="996" t="n"/>
      <c r="E142" s="997" t="n"/>
      <c r="F142" s="996" t="n"/>
      <c r="G142" s="997" t="n"/>
      <c r="H142" s="997" t="n"/>
      <c r="I142" s="997" t="n"/>
      <c r="J142" s="996" t="n"/>
      <c r="K142" s="996" t="n"/>
      <c r="L142" s="1288" t="n"/>
      <c r="N142" s="2611" t="inlineStr">
        <is>
          <t>PER ROLLFORWARD</t>
        </is>
      </c>
      <c r="O142" s="2513" t="n"/>
      <c r="P142" s="2513" t="n"/>
      <c r="Q142" s="2513" t="n"/>
      <c r="R142" s="2514" t="n"/>
      <c r="S142" s="2612" t="inlineStr">
        <is>
          <t>PER BILLING SUMMARY</t>
        </is>
      </c>
      <c r="T142" s="836" t="n"/>
      <c r="U142" s="836" t="n"/>
      <c r="V142" s="836" t="n"/>
      <c r="W142" s="2613" t="n"/>
      <c r="X142" s="998" t="inlineStr">
        <is>
          <t>PER I/S</t>
        </is>
      </c>
      <c r="Z142" s="2599" t="inlineStr">
        <is>
          <t>REVENUE PER RESIDENT DAY PER PAYER</t>
        </is>
      </c>
      <c r="AA142" s="2600" t="n"/>
      <c r="AB142" s="2600" t="n"/>
      <c r="AC142" s="2600" t="n"/>
      <c r="AD142" s="2601" t="n"/>
    </row>
    <row r="143">
      <c r="A143" s="999" t="n"/>
      <c r="B143" s="1000" t="n"/>
      <c r="C143" s="1001" t="inlineStr">
        <is>
          <t>Hospice</t>
        </is>
      </c>
      <c r="D143" s="1001" t="n"/>
      <c r="E143" s="1002" t="n"/>
      <c r="F143" s="1001" t="inlineStr">
        <is>
          <t>Occupancy-</t>
        </is>
      </c>
      <c r="G143" s="1002" t="n"/>
      <c r="H143" s="1002" t="n"/>
      <c r="I143" s="1002" t="n"/>
      <c r="J143" s="1001" t="inlineStr">
        <is>
          <t>Average</t>
        </is>
      </c>
      <c r="K143" s="1001" t="inlineStr">
        <is>
          <t>Net</t>
        </is>
      </c>
      <c r="L143" s="1003" t="inlineStr">
        <is>
          <t>Net Revenue</t>
        </is>
      </c>
      <c r="N143" s="1004" t="n"/>
      <c r="O143" s="1001" t="inlineStr">
        <is>
          <t>Hospice</t>
        </is>
      </c>
      <c r="P143" s="1001" t="n"/>
      <c r="Q143" s="1002" t="n"/>
      <c r="R143" s="1002" t="n"/>
      <c r="S143" s="1002" t="n"/>
      <c r="T143" s="1001" t="inlineStr">
        <is>
          <t>Past</t>
        </is>
      </c>
      <c r="U143" s="1002" t="n"/>
      <c r="V143" s="1001" t="inlineStr">
        <is>
          <t>Medicaid</t>
        </is>
      </c>
      <c r="W143" s="1002" t="n"/>
      <c r="X143" s="1003" t="n"/>
      <c r="Z143" s="1004" t="n"/>
      <c r="AA143" s="1001" t="inlineStr">
        <is>
          <t>Hospice</t>
        </is>
      </c>
      <c r="AB143" s="1001" t="n"/>
      <c r="AC143" s="1002" t="n"/>
      <c r="AD143" s="1005" t="inlineStr">
        <is>
          <t>Total</t>
        </is>
      </c>
    </row>
    <row r="144">
      <c r="A144" s="1006" t="inlineStr">
        <is>
          <t>Month</t>
        </is>
      </c>
      <c r="B144" s="1000" t="n"/>
      <c r="C144" s="1001" t="inlineStr">
        <is>
          <t>Insurance</t>
        </is>
      </c>
      <c r="D144" s="1001" t="n"/>
      <c r="E144" s="1001" t="n"/>
      <c r="F144" s="1001" t="inlineStr">
        <is>
          <t>Patient</t>
        </is>
      </c>
      <c r="G144" s="1001" t="inlineStr">
        <is>
          <t>Licensed</t>
        </is>
      </c>
      <c r="H144" s="1001" t="n"/>
      <c r="I144" s="1001" t="inlineStr">
        <is>
          <t>Occupancy</t>
        </is>
      </c>
      <c r="J144" s="1001" t="inlineStr">
        <is>
          <t>Per</t>
        </is>
      </c>
      <c r="K144" s="1001" t="inlineStr">
        <is>
          <t>Patient</t>
        </is>
      </c>
      <c r="L144" s="1003" t="inlineStr">
        <is>
          <t>per Patient</t>
        </is>
      </c>
      <c r="N144" s="1004" t="n"/>
      <c r="O144" s="1001" t="inlineStr">
        <is>
          <t>Insurance</t>
        </is>
      </c>
      <c r="P144" s="1001" t="n"/>
      <c r="Q144" s="1001" t="n"/>
      <c r="R144" s="1001" t="inlineStr">
        <is>
          <t>Subtotal</t>
        </is>
      </c>
      <c r="S144" s="1001" t="inlineStr">
        <is>
          <t>Additional</t>
        </is>
      </c>
      <c r="T144" s="1001" t="inlineStr">
        <is>
          <t>Period</t>
        </is>
      </c>
      <c r="U144" s="1001" t="inlineStr">
        <is>
          <t>Sequestration</t>
        </is>
      </c>
      <c r="V144" s="1001" t="inlineStr">
        <is>
          <t>Care Level</t>
        </is>
      </c>
      <c r="W144" s="1001" t="inlineStr">
        <is>
          <t>Non</t>
        </is>
      </c>
      <c r="X144" s="1003" t="inlineStr">
        <is>
          <t>Net Revenue</t>
        </is>
      </c>
      <c r="Z144" s="1004" t="n"/>
      <c r="AA144" s="1001" t="inlineStr">
        <is>
          <t>Insurance</t>
        </is>
      </c>
      <c r="AB144" s="1001" t="n"/>
      <c r="AC144" s="1001" t="n"/>
      <c r="AD144" s="1005" t="inlineStr">
        <is>
          <t>Net Revenue</t>
        </is>
      </c>
    </row>
    <row r="145" ht="16" customHeight="1" thickBot="1">
      <c r="A145" s="1007" t="inlineStr">
        <is>
          <t>Ended</t>
        </is>
      </c>
      <c r="B145" s="1008" t="inlineStr">
        <is>
          <t>Private</t>
        </is>
      </c>
      <c r="C145" s="1009" t="inlineStr">
        <is>
          <t>Mgd Care</t>
        </is>
      </c>
      <c r="D145" s="1009" t="inlineStr">
        <is>
          <t>Medicaid</t>
        </is>
      </c>
      <c r="E145" s="1009" t="inlineStr">
        <is>
          <t>Medicare</t>
        </is>
      </c>
      <c r="F145" s="1009" t="inlineStr">
        <is>
          <t>Days</t>
        </is>
      </c>
      <c r="G145" s="1009" t="inlineStr">
        <is>
          <t>Beds</t>
        </is>
      </c>
      <c r="H145" s="1009" t="inlineStr">
        <is>
          <t>Capacity</t>
        </is>
      </c>
      <c r="I145" s="1009" t="inlineStr">
        <is>
          <t>Percentage</t>
        </is>
      </c>
      <c r="J145" s="1009" t="inlineStr">
        <is>
          <t>Day</t>
        </is>
      </c>
      <c r="K145" s="1009" t="inlineStr">
        <is>
          <t>Revenues</t>
        </is>
      </c>
      <c r="L145" s="2602" t="inlineStr">
        <is>
          <t>Day</t>
        </is>
      </c>
      <c r="N145" s="1027" t="inlineStr">
        <is>
          <t>Private</t>
        </is>
      </c>
      <c r="O145" s="1028" t="inlineStr">
        <is>
          <t>Mgd Care</t>
        </is>
      </c>
      <c r="P145" s="1028" t="inlineStr">
        <is>
          <t>Medicaid</t>
        </is>
      </c>
      <c r="Q145" s="1028" t="inlineStr">
        <is>
          <t>Medicare</t>
        </is>
      </c>
      <c r="R145" s="1028" t="n"/>
      <c r="S145" s="1028" t="inlineStr">
        <is>
          <t>Part B</t>
        </is>
      </c>
      <c r="T145" s="1028" t="inlineStr">
        <is>
          <t>Adjustments</t>
        </is>
      </c>
      <c r="U145" s="1028" t="inlineStr">
        <is>
          <t>Expense</t>
        </is>
      </c>
      <c r="V145" s="1028" t="inlineStr">
        <is>
          <t>Adjustment</t>
        </is>
      </c>
      <c r="W145" s="1028" t="inlineStr">
        <is>
          <t>Operating</t>
        </is>
      </c>
      <c r="X145" s="2603" t="inlineStr">
        <is>
          <t>Total</t>
        </is>
      </c>
      <c r="Z145" s="1010" t="inlineStr">
        <is>
          <t>Private</t>
        </is>
      </c>
      <c r="AA145" s="1009" t="inlineStr">
        <is>
          <t>Mgd Care</t>
        </is>
      </c>
      <c r="AB145" s="1009" t="inlineStr">
        <is>
          <t>Medicaid</t>
        </is>
      </c>
      <c r="AC145" s="1009" t="inlineStr">
        <is>
          <t>Medicare</t>
        </is>
      </c>
      <c r="AD145" s="2604" t="inlineStr">
        <is>
          <t>PPD</t>
        </is>
      </c>
    </row>
    <row r="146">
      <c r="A146" s="2605">
        <f>EOMONTH(A147,-1)</f>
        <v/>
      </c>
      <c r="B146" s="95" t="n"/>
      <c r="C146" s="95" t="n"/>
      <c r="D146" s="95" t="n"/>
      <c r="E146" s="95" t="n"/>
      <c r="F146" s="95">
        <f>SUM(B146:E146)</f>
        <v/>
      </c>
      <c r="G146" s="95" t="n"/>
      <c r="H146" s="95">
        <f>+G146*(DAY(A146))</f>
        <v/>
      </c>
      <c r="I146" s="142">
        <f>+F146/H146</f>
        <v/>
      </c>
      <c r="J146" s="1011">
        <f>+F146/(DAY(A146))</f>
        <v/>
      </c>
      <c r="K146" s="95" t="n"/>
      <c r="L146" s="1290">
        <f>+K146/F146</f>
        <v/>
      </c>
      <c r="N146" s="1012" t="n"/>
      <c r="O146" s="1013" t="n"/>
      <c r="P146" s="1013" t="n"/>
      <c r="Q146" s="1013" t="n"/>
      <c r="R146" s="1013">
        <f>+N146+O146+P146+Q146</f>
        <v/>
      </c>
      <c r="S146" s="1013" t="n"/>
      <c r="T146" s="1013" t="n"/>
      <c r="U146" s="1013" t="n"/>
      <c r="V146" s="1013" t="n"/>
      <c r="W146" s="1013" t="n"/>
      <c r="X146" s="1015">
        <f>+R146+S146+U146+V146+W146+T146</f>
        <v/>
      </c>
      <c r="Z146" s="1016">
        <f>+N146/B146</f>
        <v/>
      </c>
      <c r="AA146" s="1017">
        <f>+O146/C146</f>
        <v/>
      </c>
      <c r="AB146" s="1017">
        <f>+P146/D146</f>
        <v/>
      </c>
      <c r="AC146" s="1017">
        <f>+Q146/E146</f>
        <v/>
      </c>
      <c r="AD146" s="1018">
        <f>+R146/F146</f>
        <v/>
      </c>
    </row>
    <row r="147">
      <c r="A147" s="2606">
        <f>EOMONTH(A148,-1)</f>
        <v/>
      </c>
      <c r="B147" s="1011" t="n"/>
      <c r="C147" s="1011" t="n"/>
      <c r="D147" s="1011" t="n"/>
      <c r="E147" s="1011" t="n"/>
      <c r="F147" s="1011">
        <f>SUM(B147:E147)</f>
        <v/>
      </c>
      <c r="G147" s="1011" t="n"/>
      <c r="H147" s="1011">
        <f>+G147*(DAY(A147))</f>
        <v/>
      </c>
      <c r="I147" s="1019">
        <f>+F147/H147</f>
        <v/>
      </c>
      <c r="J147" s="1011">
        <f>+F147/(DAY(A147))</f>
        <v/>
      </c>
      <c r="K147" s="1011" t="n"/>
      <c r="L147" s="898">
        <f>+K147/F147</f>
        <v/>
      </c>
      <c r="N147" s="1012" t="n"/>
      <c r="O147" s="1013" t="n"/>
      <c r="P147" s="1013" t="n"/>
      <c r="Q147" s="1013" t="n"/>
      <c r="R147" s="1013">
        <f>+N147+O147+P147+Q147</f>
        <v/>
      </c>
      <c r="S147" s="1013" t="n"/>
      <c r="T147" s="1013" t="n"/>
      <c r="U147" s="1013" t="n"/>
      <c r="V147" s="1013" t="n"/>
      <c r="W147" s="1013" t="n"/>
      <c r="X147" s="1015">
        <f>+R147+S147+U147+V147+W147+T147</f>
        <v/>
      </c>
      <c r="Z147" s="1016">
        <f>+N147/B147</f>
        <v/>
      </c>
      <c r="AA147" s="1017">
        <f>+O147/C147</f>
        <v/>
      </c>
      <c r="AB147" s="1017">
        <f>+P147/D147</f>
        <v/>
      </c>
      <c r="AC147" s="1017">
        <f>+Q147/E147</f>
        <v/>
      </c>
      <c r="AD147" s="1018">
        <f>+R147/F147</f>
        <v/>
      </c>
    </row>
    <row r="148">
      <c r="A148" s="2606">
        <f>EOMONTH(A149,-1)</f>
        <v/>
      </c>
      <c r="B148" s="1011" t="n"/>
      <c r="C148" s="1011" t="n"/>
      <c r="D148" s="1011" t="n"/>
      <c r="E148" s="1011" t="n"/>
      <c r="F148" s="1011">
        <f>SUM(B148:E148)</f>
        <v/>
      </c>
      <c r="G148" s="1011" t="n"/>
      <c r="H148" s="1011">
        <f>+G148*(DAY(A148))</f>
        <v/>
      </c>
      <c r="I148" s="1019">
        <f>+F148/H148</f>
        <v/>
      </c>
      <c r="J148" s="1011">
        <f>+F148/(DAY(A148))</f>
        <v/>
      </c>
      <c r="K148" s="1011" t="n"/>
      <c r="L148" s="898">
        <f>+K148/F148</f>
        <v/>
      </c>
      <c r="N148" s="1012" t="n"/>
      <c r="O148" s="1013" t="n"/>
      <c r="P148" s="1013" t="n"/>
      <c r="Q148" s="1013" t="n"/>
      <c r="R148" s="1013">
        <f>+N148+O148+P148+Q148</f>
        <v/>
      </c>
      <c r="S148" s="1013" t="n"/>
      <c r="T148" s="1013" t="n"/>
      <c r="U148" s="1013" t="n"/>
      <c r="V148" s="1013" t="n"/>
      <c r="W148" s="1013" t="n"/>
      <c r="X148" s="1015">
        <f>+R148+S148+U148+V148+W148+T148</f>
        <v/>
      </c>
      <c r="Z148" s="1016">
        <f>+N148/B148</f>
        <v/>
      </c>
      <c r="AA148" s="1017">
        <f>+O148/C148</f>
        <v/>
      </c>
      <c r="AB148" s="1017">
        <f>+P148/D148</f>
        <v/>
      </c>
      <c r="AC148" s="1017">
        <f>+Q148/E148</f>
        <v/>
      </c>
      <c r="AD148" s="1018">
        <f>+R148/F148</f>
        <v/>
      </c>
    </row>
    <row r="149">
      <c r="A149" s="2606">
        <f>EOMONTH(A150,-1)</f>
        <v/>
      </c>
      <c r="B149" s="1011" t="n"/>
      <c r="C149" s="1011" t="n"/>
      <c r="D149" s="1011" t="n"/>
      <c r="E149" s="1011" t="n"/>
      <c r="F149" s="1011">
        <f>SUM(B149:E149)</f>
        <v/>
      </c>
      <c r="G149" s="1011" t="n"/>
      <c r="H149" s="1011">
        <f>+G149*(DAY(A149))</f>
        <v/>
      </c>
      <c r="I149" s="1019">
        <f>+F149/H149</f>
        <v/>
      </c>
      <c r="J149" s="1011">
        <f>+F149/(DAY(A149))</f>
        <v/>
      </c>
      <c r="K149" s="1011" t="n"/>
      <c r="L149" s="898">
        <f>+K149/F149</f>
        <v/>
      </c>
      <c r="N149" s="1012" t="n"/>
      <c r="O149" s="1013" t="n"/>
      <c r="P149" s="1013" t="n"/>
      <c r="Q149" s="1013" t="n"/>
      <c r="R149" s="1013">
        <f>+N149+O149+P149+Q149</f>
        <v/>
      </c>
      <c r="S149" s="1013" t="n"/>
      <c r="T149" s="1013" t="n"/>
      <c r="U149" s="1013" t="n"/>
      <c r="V149" s="1013" t="n"/>
      <c r="W149" s="1013" t="n"/>
      <c r="X149" s="1015">
        <f>+R149+S149+U149+V149+W149+T149</f>
        <v/>
      </c>
      <c r="Z149" s="1016">
        <f>+N149/B149</f>
        <v/>
      </c>
      <c r="AA149" s="1017">
        <f>+O149/C149</f>
        <v/>
      </c>
      <c r="AB149" s="1017">
        <f>+P149/D149</f>
        <v/>
      </c>
      <c r="AC149" s="1017">
        <f>+Q149/E149</f>
        <v/>
      </c>
      <c r="AD149" s="1018">
        <f>+R149/F149</f>
        <v/>
      </c>
    </row>
    <row r="150">
      <c r="A150" s="2606">
        <f>EOMONTH(A151,-1)</f>
        <v/>
      </c>
      <c r="B150" s="1011" t="n"/>
      <c r="C150" s="1011" t="n"/>
      <c r="D150" s="1011" t="n"/>
      <c r="E150" s="1011" t="n"/>
      <c r="F150" s="1011">
        <f>SUM(B150:E150)</f>
        <v/>
      </c>
      <c r="G150" s="1011" t="n"/>
      <c r="H150" s="1011">
        <f>+G150*(DAY(A150))</f>
        <v/>
      </c>
      <c r="I150" s="1019">
        <f>+F150/H150</f>
        <v/>
      </c>
      <c r="J150" s="1011">
        <f>+F150/(DAY(A150))</f>
        <v/>
      </c>
      <c r="K150" s="1011" t="n"/>
      <c r="L150" s="898">
        <f>+K150/F150</f>
        <v/>
      </c>
      <c r="N150" s="1012" t="n"/>
      <c r="O150" s="1013" t="n"/>
      <c r="P150" s="1013" t="n"/>
      <c r="Q150" s="1013" t="n"/>
      <c r="R150" s="1013">
        <f>+N150+O150+P150+Q150</f>
        <v/>
      </c>
      <c r="S150" s="1013" t="n"/>
      <c r="T150" s="1013" t="n"/>
      <c r="U150" s="1013" t="n"/>
      <c r="V150" s="1013" t="n"/>
      <c r="W150" s="1013" t="n"/>
      <c r="X150" s="1015">
        <f>+R150+S150+U150+V150+W150+T150</f>
        <v/>
      </c>
      <c r="Z150" s="1016">
        <f>+N150/B150</f>
        <v/>
      </c>
      <c r="AA150" s="1017">
        <f>+O150/C150</f>
        <v/>
      </c>
      <c r="AB150" s="1017">
        <f>+P150/D150</f>
        <v/>
      </c>
      <c r="AC150" s="1017">
        <f>+Q150/E150</f>
        <v/>
      </c>
      <c r="AD150" s="1018">
        <f>+R150/F150</f>
        <v/>
      </c>
    </row>
    <row r="151">
      <c r="A151" s="2606">
        <f>EOMONTH(A152,-1)</f>
        <v/>
      </c>
      <c r="B151" s="1011" t="n"/>
      <c r="C151" s="1011" t="n"/>
      <c r="D151" s="1011" t="n"/>
      <c r="E151" s="1011" t="n"/>
      <c r="F151" s="1011">
        <f>SUM(B151:E151)</f>
        <v/>
      </c>
      <c r="G151" s="1011" t="n"/>
      <c r="H151" s="1011">
        <f>+G151*(DAY(A151))</f>
        <v/>
      </c>
      <c r="I151" s="1019">
        <f>+F151/H151</f>
        <v/>
      </c>
      <c r="J151" s="1011">
        <f>+F151/(DAY(A151))</f>
        <v/>
      </c>
      <c r="K151" s="1011" t="n"/>
      <c r="L151" s="898">
        <f>+K151/F151</f>
        <v/>
      </c>
      <c r="N151" s="1012" t="n"/>
      <c r="O151" s="1013" t="n"/>
      <c r="P151" s="1013" t="n"/>
      <c r="Q151" s="1013" t="n"/>
      <c r="R151" s="1013">
        <f>+N151+O151+P151+Q151</f>
        <v/>
      </c>
      <c r="S151" s="1013" t="n"/>
      <c r="T151" s="1013" t="n"/>
      <c r="U151" s="1013" t="n"/>
      <c r="V151" s="1013" t="n"/>
      <c r="W151" s="1013" t="n"/>
      <c r="X151" s="1015">
        <f>+R151+S151+U151+V151+W151+T151</f>
        <v/>
      </c>
      <c r="Z151" s="1016">
        <f>+N151/B151</f>
        <v/>
      </c>
      <c r="AA151" s="1017">
        <f>+O151/C151</f>
        <v/>
      </c>
      <c r="AB151" s="1017">
        <f>+P151/D151</f>
        <v/>
      </c>
      <c r="AC151" s="1017">
        <f>+Q151/E151</f>
        <v/>
      </c>
      <c r="AD151" s="1018">
        <f>+R151/F151</f>
        <v/>
      </c>
    </row>
    <row r="152">
      <c r="A152" s="2606">
        <f>EOMONTH(A153,-1)</f>
        <v/>
      </c>
      <c r="B152" s="1011" t="n"/>
      <c r="C152" s="1011" t="n"/>
      <c r="D152" s="1011" t="n"/>
      <c r="E152" s="1011" t="n"/>
      <c r="F152" s="1011">
        <f>SUM(B152:E152)</f>
        <v/>
      </c>
      <c r="G152" s="1011" t="n"/>
      <c r="H152" s="1011">
        <f>+G152*(DAY(A152))</f>
        <v/>
      </c>
      <c r="I152" s="1019">
        <f>+F152/H152</f>
        <v/>
      </c>
      <c r="J152" s="1011">
        <f>+F152/(DAY(A152))</f>
        <v/>
      </c>
      <c r="K152" s="1011" t="n"/>
      <c r="L152" s="898">
        <f>+K152/F152</f>
        <v/>
      </c>
      <c r="N152" s="1012" t="n"/>
      <c r="O152" s="1013" t="n"/>
      <c r="P152" s="1013" t="n"/>
      <c r="Q152" s="1013" t="n"/>
      <c r="R152" s="1013">
        <f>+N152+O152+P152+Q152</f>
        <v/>
      </c>
      <c r="S152" s="1013" t="n"/>
      <c r="T152" s="1013" t="n"/>
      <c r="U152" s="1013" t="n"/>
      <c r="V152" s="1013" t="n"/>
      <c r="W152" s="1013" t="n"/>
      <c r="X152" s="1015">
        <f>+R152+S152+U152+V152+W152+T152</f>
        <v/>
      </c>
      <c r="Z152" s="1016">
        <f>+N152/B152</f>
        <v/>
      </c>
      <c r="AA152" s="1017">
        <f>+O152/C152</f>
        <v/>
      </c>
      <c r="AB152" s="1017">
        <f>+P152/D152</f>
        <v/>
      </c>
      <c r="AC152" s="1017">
        <f>+Q152/E152</f>
        <v/>
      </c>
      <c r="AD152" s="1018">
        <f>+R152/F152</f>
        <v/>
      </c>
    </row>
    <row r="153">
      <c r="A153" s="2606">
        <f>EOMONTH(A154,-1)</f>
        <v/>
      </c>
      <c r="B153" s="1011" t="n"/>
      <c r="C153" s="1011" t="n"/>
      <c r="D153" s="1011" t="n"/>
      <c r="E153" s="1011" t="n"/>
      <c r="F153" s="1011">
        <f>SUM(B153:E153)</f>
        <v/>
      </c>
      <c r="G153" s="1011" t="n"/>
      <c r="H153" s="1011">
        <f>+G153*(DAY(A153))</f>
        <v/>
      </c>
      <c r="I153" s="1019">
        <f>+F153/H153</f>
        <v/>
      </c>
      <c r="J153" s="1011">
        <f>+F153/(DAY(A153))</f>
        <v/>
      </c>
      <c r="K153" s="1011" t="n"/>
      <c r="L153" s="898">
        <f>+K153/F153</f>
        <v/>
      </c>
      <c r="N153" s="1012" t="n"/>
      <c r="O153" s="1013" t="n"/>
      <c r="P153" s="1013" t="n"/>
      <c r="Q153" s="1013" t="n"/>
      <c r="R153" s="1013">
        <f>+N153+O153+P153+Q153</f>
        <v/>
      </c>
      <c r="S153" s="1013" t="n"/>
      <c r="T153" s="1013" t="n"/>
      <c r="U153" s="1013" t="n"/>
      <c r="V153" s="1013" t="n"/>
      <c r="W153" s="1013" t="n"/>
      <c r="X153" s="1015">
        <f>+R153+S153+U153+V153+W153+T153</f>
        <v/>
      </c>
      <c r="Z153" s="1016">
        <f>+N153/B153</f>
        <v/>
      </c>
      <c r="AA153" s="1017">
        <f>+O153/C153</f>
        <v/>
      </c>
      <c r="AB153" s="1017">
        <f>+P153/D153</f>
        <v/>
      </c>
      <c r="AC153" s="1017">
        <f>+Q153/E153</f>
        <v/>
      </c>
      <c r="AD153" s="1018">
        <f>+R153/F153</f>
        <v/>
      </c>
    </row>
    <row r="154">
      <c r="A154" s="2606">
        <f>EOMONTH(A155,-1)</f>
        <v/>
      </c>
      <c r="B154" s="1011" t="n"/>
      <c r="C154" s="1011" t="n"/>
      <c r="D154" s="1011" t="n"/>
      <c r="E154" s="1011" t="n"/>
      <c r="F154" s="1011">
        <f>SUM(B154:E154)</f>
        <v/>
      </c>
      <c r="G154" s="1011" t="n"/>
      <c r="H154" s="1011">
        <f>+G154*(DAY(A154))</f>
        <v/>
      </c>
      <c r="I154" s="1019">
        <f>+F154/H154</f>
        <v/>
      </c>
      <c r="J154" s="1011">
        <f>+F154/(DAY(A154))</f>
        <v/>
      </c>
      <c r="K154" s="1011" t="n"/>
      <c r="L154" s="898">
        <f>+K154/F154</f>
        <v/>
      </c>
      <c r="N154" s="1012" t="n"/>
      <c r="O154" s="1013" t="n"/>
      <c r="P154" s="1013" t="n"/>
      <c r="Q154" s="1013" t="n"/>
      <c r="R154" s="1013">
        <f>+N154+O154+P154+Q154</f>
        <v/>
      </c>
      <c r="S154" s="1013" t="n"/>
      <c r="T154" s="1013" t="n"/>
      <c r="U154" s="1013" t="n"/>
      <c r="V154" s="1013" t="n"/>
      <c r="W154" s="1013" t="n"/>
      <c r="X154" s="1015">
        <f>+R154+S154+U154+V154+W154+T154</f>
        <v/>
      </c>
      <c r="Z154" s="1016">
        <f>+N154/B154</f>
        <v/>
      </c>
      <c r="AA154" s="1017">
        <f>+O154/C154</f>
        <v/>
      </c>
      <c r="AB154" s="1017">
        <f>+P154/D154</f>
        <v/>
      </c>
      <c r="AC154" s="1017">
        <f>+Q154/E154</f>
        <v/>
      </c>
      <c r="AD154" s="1018">
        <f>+R154/F154</f>
        <v/>
      </c>
    </row>
    <row r="155">
      <c r="A155" s="2606">
        <f>EOMONTH(A156,-1)</f>
        <v/>
      </c>
      <c r="B155" s="1011" t="n"/>
      <c r="C155" s="1011" t="n"/>
      <c r="D155" s="1011" t="n"/>
      <c r="E155" s="1011" t="n"/>
      <c r="F155" s="1011">
        <f>SUM(B155:E155)</f>
        <v/>
      </c>
      <c r="G155" s="1011" t="n"/>
      <c r="H155" s="1011">
        <f>+G155*(DAY(A155))</f>
        <v/>
      </c>
      <c r="I155" s="1019">
        <f>+F155/H155</f>
        <v/>
      </c>
      <c r="J155" s="1011">
        <f>+F155/(DAY(A155))</f>
        <v/>
      </c>
      <c r="K155" s="1011" t="n"/>
      <c r="L155" s="898">
        <f>+K155/F155</f>
        <v/>
      </c>
      <c r="N155" s="1012" t="n"/>
      <c r="O155" s="1013" t="n"/>
      <c r="P155" s="1013" t="n"/>
      <c r="Q155" s="1013" t="n"/>
      <c r="R155" s="1013">
        <f>+N155+O155+P155+Q155</f>
        <v/>
      </c>
      <c r="S155" s="1013" t="n"/>
      <c r="T155" s="1013" t="n"/>
      <c r="U155" s="1013" t="n"/>
      <c r="V155" s="1013" t="n"/>
      <c r="W155" s="1013" t="n"/>
      <c r="X155" s="1015">
        <f>+R155+S155+U155+V155+W155+T155</f>
        <v/>
      </c>
      <c r="Z155" s="1016">
        <f>+N155/B155</f>
        <v/>
      </c>
      <c r="AA155" s="1017">
        <f>+O155/C155</f>
        <v/>
      </c>
      <c r="AB155" s="1017">
        <f>+P155/D155</f>
        <v/>
      </c>
      <c r="AC155" s="1017">
        <f>+Q155/E155</f>
        <v/>
      </c>
      <c r="AD155" s="1018">
        <f>+R155/F155</f>
        <v/>
      </c>
    </row>
    <row r="156">
      <c r="A156" s="2606">
        <f>EOMONTH(A157,-1)</f>
        <v/>
      </c>
      <c r="B156" s="1011" t="n"/>
      <c r="C156" s="1011" t="n"/>
      <c r="D156" s="1011" t="n"/>
      <c r="E156" s="1011" t="n"/>
      <c r="F156" s="1011">
        <f>SUM(B156:E156)</f>
        <v/>
      </c>
      <c r="G156" s="1011" t="n"/>
      <c r="H156" s="1011">
        <f>+G156*(DAY(A156))</f>
        <v/>
      </c>
      <c r="I156" s="1019">
        <f>+F156/H156</f>
        <v/>
      </c>
      <c r="J156" s="1011">
        <f>+F156/(DAY(A156))</f>
        <v/>
      </c>
      <c r="K156" s="1011" t="n"/>
      <c r="L156" s="898">
        <f>+K156/F156</f>
        <v/>
      </c>
      <c r="N156" s="1012" t="n"/>
      <c r="O156" s="1013" t="n"/>
      <c r="P156" s="1013" t="n"/>
      <c r="Q156" s="1013" t="n"/>
      <c r="R156" s="1013">
        <f>+N156+O156+P156+Q156</f>
        <v/>
      </c>
      <c r="S156" s="1013" t="n"/>
      <c r="T156" s="1014" t="n"/>
      <c r="U156" s="1013" t="n"/>
      <c r="V156" s="1013" t="n"/>
      <c r="W156" s="1013" t="n"/>
      <c r="X156" s="1015">
        <f>+R156+S156+U156+V156+W156+T156</f>
        <v/>
      </c>
      <c r="Z156" s="1016">
        <f>+N156/B156</f>
        <v/>
      </c>
      <c r="AA156" s="1017">
        <f>+O156/C156</f>
        <v/>
      </c>
      <c r="AB156" s="1017">
        <f>+P156/D156</f>
        <v/>
      </c>
      <c r="AC156" s="1017">
        <f>+Q156/E156</f>
        <v/>
      </c>
      <c r="AD156" s="1018">
        <f>+R156/F156</f>
        <v/>
      </c>
    </row>
    <row r="157">
      <c r="A157" s="2606">
        <f>EOMONTH(A158,-1)</f>
        <v/>
      </c>
      <c r="B157" s="1011" t="n"/>
      <c r="C157" s="1011" t="n"/>
      <c r="D157" s="1011" t="n"/>
      <c r="E157" s="1011" t="n"/>
      <c r="F157" s="1011">
        <f>SUM(B157:E157)</f>
        <v/>
      </c>
      <c r="G157" s="1011" t="n"/>
      <c r="H157" s="1011">
        <f>+G157*(DAY(A157))</f>
        <v/>
      </c>
      <c r="I157" s="1019">
        <f>+F157/H157</f>
        <v/>
      </c>
      <c r="J157" s="1011">
        <f>+F157/(DAY(A157))</f>
        <v/>
      </c>
      <c r="K157" s="1011" t="n"/>
      <c r="L157" s="898">
        <f>+K157/F157</f>
        <v/>
      </c>
      <c r="N157" s="1012" t="n"/>
      <c r="O157" s="1013" t="n"/>
      <c r="P157" s="1013" t="n"/>
      <c r="Q157" s="1013" t="n"/>
      <c r="R157" s="1013">
        <f>+N157+O157+P157+Q157</f>
        <v/>
      </c>
      <c r="S157" s="1013" t="n"/>
      <c r="T157" s="1014" t="n"/>
      <c r="U157" s="1013" t="n"/>
      <c r="V157" s="1013" t="n"/>
      <c r="W157" s="1013" t="n"/>
      <c r="X157" s="1015">
        <f>+R157+S157+U157+V157+W157+T157</f>
        <v/>
      </c>
      <c r="Z157" s="1016">
        <f>+N157/B157</f>
        <v/>
      </c>
      <c r="AA157" s="1017">
        <f>+O157/C157</f>
        <v/>
      </c>
      <c r="AB157" s="1017">
        <f>+P157/D157</f>
        <v/>
      </c>
      <c r="AC157" s="1017">
        <f>+Q157/E157</f>
        <v/>
      </c>
      <c r="AD157" s="1018">
        <f>+R157/F157</f>
        <v/>
      </c>
    </row>
    <row r="158" ht="16" customHeight="1" thickBot="1">
      <c r="A158" s="2614">
        <f>+A$34</f>
        <v/>
      </c>
      <c r="B158" s="102" t="n"/>
      <c r="C158" s="102" t="n"/>
      <c r="D158" s="102" t="n"/>
      <c r="E158" s="102" t="n"/>
      <c r="F158" s="102">
        <f>SUM(B158:E158)</f>
        <v/>
      </c>
      <c r="G158" s="102" t="n"/>
      <c r="H158" s="102">
        <f>+G158*(DAY(A158))</f>
        <v/>
      </c>
      <c r="I158" s="144">
        <f>+F158/H158</f>
        <v/>
      </c>
      <c r="J158" s="102">
        <f>+F158/(DAY(A158))</f>
        <v/>
      </c>
      <c r="K158" s="1011" t="n"/>
      <c r="L158" s="1335">
        <f>+K158/F158</f>
        <v/>
      </c>
      <c r="N158" s="1020" t="n"/>
      <c r="O158" s="1021" t="n"/>
      <c r="P158" s="1021" t="n"/>
      <c r="Q158" s="1021" t="n"/>
      <c r="R158" s="1021">
        <f>+N158+O158+P158+Q158</f>
        <v/>
      </c>
      <c r="S158" s="1021" t="n"/>
      <c r="T158" s="1022" t="n"/>
      <c r="U158" s="1021" t="n"/>
      <c r="V158" s="1021" t="n"/>
      <c r="W158" s="1021" t="n"/>
      <c r="X158" s="1023">
        <f>+R158+S158+U158+V158+W158+T158</f>
        <v/>
      </c>
      <c r="Z158" s="1016">
        <f>+N158/B158</f>
        <v/>
      </c>
      <c r="AA158" s="1017">
        <f>+O158/C158</f>
        <v/>
      </c>
      <c r="AB158" s="1017">
        <f>+P158/D158</f>
        <v/>
      </c>
      <c r="AC158" s="1017">
        <f>+Q158/E158</f>
        <v/>
      </c>
      <c r="AD158" s="1018">
        <f>+R158/F158</f>
        <v/>
      </c>
    </row>
    <row r="159" ht="16" customHeight="1" thickBot="1">
      <c r="A159" s="1336" t="inlineStr">
        <is>
          <t>Average</t>
        </is>
      </c>
      <c r="B159" s="141">
        <f>AVERAGE(B146:B158)</f>
        <v/>
      </c>
      <c r="C159" s="141">
        <f>AVERAGE(C146:C158)</f>
        <v/>
      </c>
      <c r="D159" s="141">
        <f>AVERAGE(D146:D158)</f>
        <v/>
      </c>
      <c r="E159" s="141">
        <f>AVERAGE(E146:E158)</f>
        <v/>
      </c>
      <c r="F159" s="141">
        <f>AVERAGE(F146:F158)</f>
        <v/>
      </c>
      <c r="G159" s="141">
        <f>AVERAGE(G146:G158)</f>
        <v/>
      </c>
      <c r="H159" s="141">
        <f>AVERAGE(H146:H158)</f>
        <v/>
      </c>
      <c r="I159" s="145">
        <f>+F159/H159</f>
        <v/>
      </c>
      <c r="J159" s="141">
        <f>AVERAGE(J146:J158)</f>
        <v/>
      </c>
      <c r="K159" s="141">
        <f>AVERAGE(K146:K158)</f>
        <v/>
      </c>
      <c r="L159" s="143">
        <f>+K159/F159</f>
        <v/>
      </c>
      <c r="N159" s="1020">
        <f>AVERAGE(N146:N158)</f>
        <v/>
      </c>
      <c r="O159" s="1021">
        <f>AVERAGE(O146:O158)</f>
        <v/>
      </c>
      <c r="P159" s="1021">
        <f>AVERAGE(P146:P158)</f>
        <v/>
      </c>
      <c r="Q159" s="1021">
        <f>AVERAGE(Q146:Q158)</f>
        <v/>
      </c>
      <c r="R159" s="1021">
        <f>AVERAGE(R146:R158)</f>
        <v/>
      </c>
      <c r="S159" s="1021">
        <f>AVERAGE(S146:S158)</f>
        <v/>
      </c>
      <c r="T159" s="1022">
        <f>AVERAGE(T146:T158)</f>
        <v/>
      </c>
      <c r="U159" s="1021">
        <f>AVERAGE(U146:U158)</f>
        <v/>
      </c>
      <c r="V159" s="1021">
        <f>AVERAGE(V146:V158)</f>
        <v/>
      </c>
      <c r="W159" s="1021">
        <f>AVERAGE(W146:W158)</f>
        <v/>
      </c>
      <c r="X159" s="1023">
        <f>AVERAGE(X146:X158)</f>
        <v/>
      </c>
      <c r="Z159" s="1024">
        <f>AVERAGE(Z146:Z158)</f>
        <v/>
      </c>
      <c r="AA159" s="1025">
        <f>AVERAGE(AA146:AA158)</f>
        <v/>
      </c>
      <c r="AB159" s="1025">
        <f>AVERAGE(AB146:AB158)</f>
        <v/>
      </c>
      <c r="AC159" s="1025">
        <f>AVERAGE(AC146:AC158)</f>
        <v/>
      </c>
      <c r="AD159" s="1026">
        <f>+R159/F159</f>
        <v/>
      </c>
    </row>
    <row r="160" ht="16" customHeight="1" thickBot="1">
      <c r="A160" s="1337" t="inlineStr">
        <is>
          <t>Percentage average</t>
        </is>
      </c>
      <c r="B160" s="2608">
        <f>B159/$F159</f>
        <v/>
      </c>
      <c r="C160" s="2608">
        <f>C159/$F159</f>
        <v/>
      </c>
      <c r="D160" s="2608">
        <f>D159/$F159</f>
        <v/>
      </c>
      <c r="E160" s="2609">
        <f>E159/$F159</f>
        <v/>
      </c>
      <c r="F160" s="2610">
        <f>F159/$F159</f>
        <v/>
      </c>
    </row>
    <row r="161">
      <c r="A161" s="5" t="n"/>
    </row>
    <row r="162">
      <c r="A162" s="5" t="n"/>
    </row>
  </sheetData>
  <mergeCells count="29">
    <mergeCell ref="N101:X101"/>
    <mergeCell ref="N41:R41"/>
    <mergeCell ref="S102:W102"/>
    <mergeCell ref="S62:W62"/>
    <mergeCell ref="Z41:AD41"/>
    <mergeCell ref="S18:W18"/>
    <mergeCell ref="N122:R122"/>
    <mergeCell ref="N141:X141"/>
    <mergeCell ref="N81:X81"/>
    <mergeCell ref="S82:W82"/>
    <mergeCell ref="N121:X121"/>
    <mergeCell ref="N102:R102"/>
    <mergeCell ref="S122:W122"/>
    <mergeCell ref="A6:L14"/>
    <mergeCell ref="N62:R62"/>
    <mergeCell ref="Z62:AD62"/>
    <mergeCell ref="N18:R18"/>
    <mergeCell ref="Z102:AD102"/>
    <mergeCell ref="N61:X61"/>
    <mergeCell ref="Z18:AD18"/>
    <mergeCell ref="N17:X17"/>
    <mergeCell ref="N82:R82"/>
    <mergeCell ref="Z122:AD122"/>
    <mergeCell ref="Z82:AD82"/>
    <mergeCell ref="S142:W142"/>
    <mergeCell ref="Z142:AD142"/>
    <mergeCell ref="N40:X40"/>
    <mergeCell ref="S41:W41"/>
    <mergeCell ref="N142:R142"/>
  </mergeCells>
  <hyperlinks>
    <hyperlink ref="O1" location="'X2  Index'!A1" display="Return to index"/>
  </hyperlinks>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20.xml><?xml version="1.0" encoding="utf-8"?>
<worksheet xmlns="http://schemas.openxmlformats.org/spreadsheetml/2006/main">
  <sheetPr codeName="Sheet18">
    <outlinePr summaryBelow="1" summaryRight="1"/>
    <pageSetUpPr/>
  </sheetPr>
  <dimension ref="A1:P51"/>
  <sheetViews>
    <sheetView showGridLines="0" view="pageBreakPreview" zoomScale="60" zoomScaleNormal="85" workbookViewId="0">
      <selection activeCell="V52" sqref="V52"/>
    </sheetView>
  </sheetViews>
  <sheetFormatPr baseColWidth="10" defaultColWidth="9.33203125" defaultRowHeight="15"/>
  <cols>
    <col width="12.6640625" customWidth="1" min="1" max="1"/>
    <col width="9.6640625" bestFit="1" customWidth="1" min="2" max="2"/>
    <col width="10.5" bestFit="1" customWidth="1" min="3" max="3"/>
    <col width="10.5" customWidth="1" min="4" max="4"/>
    <col width="10.5" bestFit="1" customWidth="1" min="5" max="5"/>
    <col width="10.5" customWidth="1" min="6" max="10"/>
    <col width="10.6640625" bestFit="1" customWidth="1" min="11" max="11"/>
    <col width="14.6640625" bestFit="1" customWidth="1" min="12" max="12"/>
  </cols>
  <sheetData>
    <row r="1">
      <c r="A1" s="1126">
        <f>+'X1  ReportCoverPage'!D9</f>
        <v/>
      </c>
      <c r="B1" s="1068" t="n"/>
      <c r="C1" s="1127" t="n"/>
      <c r="D1" s="1127" t="n"/>
      <c r="E1" s="1127" t="n"/>
      <c r="F1" s="1127" t="n"/>
      <c r="G1" s="1127" t="n"/>
      <c r="H1" s="1127" t="n"/>
      <c r="I1" s="1127" t="n"/>
      <c r="J1" s="1127" t="n"/>
      <c r="K1" s="1127" t="n"/>
      <c r="P1" s="1857" t="inlineStr">
        <is>
          <t>Return to index</t>
        </is>
      </c>
    </row>
    <row r="2">
      <c r="A2" s="1142">
        <f>'X2  Index'!A3</f>
        <v/>
      </c>
      <c r="B2" s="1068" t="n"/>
      <c r="C2" s="1127" t="n"/>
      <c r="D2" s="1127" t="n"/>
      <c r="E2" s="1127" t="n"/>
      <c r="F2" s="1127" t="n"/>
      <c r="G2" s="1127" t="n"/>
      <c r="H2" s="1127" t="n"/>
      <c r="I2" s="1127" t="n"/>
      <c r="J2" s="1127" t="n"/>
      <c r="K2" s="1127" t="n"/>
      <c r="P2" s="1857" t="n"/>
    </row>
    <row r="3">
      <c r="A3" s="1" t="inlineStr">
        <is>
          <t>CENSUS - PATIENT DAYS</t>
        </is>
      </c>
      <c r="C3" s="107" t="n"/>
    </row>
    <row r="4" ht="16" customHeight="1" thickBot="1">
      <c r="A4" s="54" t="n"/>
    </row>
    <row r="5" ht="31.25" customHeight="1">
      <c r="A5" s="2615" t="inlineStr">
        <is>
          <t>Census is one of the main drivers of inpatient revenue and expense for hospitals, along with case mix index (CMI) and average length of stay (ALOS).  Analysis of census, CMI and ALOS gives insight into the client's business and helps answer questions such as:</t>
        </is>
      </c>
      <c r="B5" s="1123" t="n"/>
      <c r="C5" s="1123" t="n"/>
      <c r="D5" s="1123" t="n"/>
      <c r="E5" s="1123" t="n"/>
      <c r="F5" s="1123" t="n"/>
      <c r="G5" s="1123" t="n"/>
      <c r="H5" s="1123" t="n"/>
      <c r="I5" s="1123" t="n"/>
      <c r="J5" s="1123" t="n"/>
      <c r="K5" s="1123" t="n"/>
      <c r="L5" s="1123" t="n"/>
      <c r="M5" s="1123" t="n"/>
      <c r="N5" s="1146" t="n"/>
    </row>
    <row r="6">
      <c r="A6" s="838" t="inlineStr">
        <is>
          <t xml:space="preserve">     - What is the relative mix among the major payor financial classes?</t>
        </is>
      </c>
      <c r="N6" s="834" t="n"/>
    </row>
    <row r="7">
      <c r="A7" s="838" t="inlineStr">
        <is>
          <t xml:space="preserve">     - Is the mix stable or are there discernible trends?  Favorable or unfavorable?</t>
        </is>
      </c>
      <c r="N7" s="834" t="n"/>
    </row>
    <row r="8">
      <c r="A8" s="838" t="inlineStr">
        <is>
          <t xml:space="preserve">     - What is the client's capacity utilization?  Is it relatively high/low, in line with peers?  Is it stable?</t>
        </is>
      </c>
      <c r="N8" s="834" t="n"/>
    </row>
    <row r="9">
      <c r="A9" s="838" t="inlineStr">
        <is>
          <t xml:space="preserve">     - Are inpatient revenue and revenue per inpatient day stable?</t>
        </is>
      </c>
      <c r="N9" s="834" t="n"/>
    </row>
    <row r="10">
      <c r="A10" s="838" t="inlineStr">
        <is>
          <t xml:space="preserve">     - Is CMI relatively high/low, in line with peers?  Is it stable?  Do changes in CMI explain revenue changes not driven by changes in census?</t>
        </is>
      </c>
      <c r="N10" s="834" t="n"/>
    </row>
    <row r="11">
      <c r="A11" s="838" t="inlineStr">
        <is>
          <t xml:space="preserve">     - Is ALOS relatively long/short, in line with peers?  Is it stable?  Do changes in ALOS explain revenue changes not driven by changes in census?</t>
        </is>
      </c>
      <c r="N11" s="834" t="n"/>
    </row>
    <row r="12">
      <c r="A12" s="838" t="inlineStr">
        <is>
          <t>When there are changes or individual figures that are unusual, additional investigation is required.</t>
        </is>
      </c>
      <c r="N12" s="834" t="n"/>
    </row>
    <row r="13">
      <c r="A13" s="838" t="inlineStr">
        <is>
          <t>Our review of inpatient census for the most recent xx months indicates the following:</t>
        </is>
      </c>
      <c r="N13" s="834" t="n"/>
    </row>
    <row r="14">
      <c r="A14" s="838" t="inlineStr">
        <is>
          <t xml:space="preserve">     - x</t>
        </is>
      </c>
      <c r="N14" s="834" t="n"/>
    </row>
    <row r="15" ht="16" customHeight="1" thickBot="1">
      <c r="A15" s="841" t="inlineStr">
        <is>
          <t xml:space="preserve">     - y</t>
        </is>
      </c>
      <c r="B15" s="836" t="n"/>
      <c r="C15" s="836" t="n"/>
      <c r="D15" s="836" t="n"/>
      <c r="E15" s="836" t="n"/>
      <c r="F15" s="836" t="n"/>
      <c r="G15" s="836" t="n"/>
      <c r="H15" s="836" t="n"/>
      <c r="I15" s="836" t="n"/>
      <c r="J15" s="836" t="n"/>
      <c r="K15" s="836" t="n"/>
      <c r="L15" s="836" t="n"/>
      <c r="M15" s="836" t="n"/>
      <c r="N15" s="837" t="n"/>
    </row>
    <row r="16">
      <c r="A16" s="54" t="n"/>
    </row>
    <row r="17">
      <c r="A17" s="54" t="n"/>
    </row>
    <row r="18" ht="16" customHeight="1" thickBot="1">
      <c r="A18" s="161" t="inlineStr">
        <is>
          <t>Enter EOM Date of most recent month for which info is available</t>
        </is>
      </c>
      <c r="B18" s="161" t="n"/>
      <c r="C18" s="161" t="n"/>
      <c r="D18" s="161" t="n"/>
      <c r="E18" s="161" t="n"/>
      <c r="F18" s="161" t="n"/>
      <c r="G18" t="inlineStr">
        <is>
          <t>* alternatively, may use licensed beds depending on available info</t>
        </is>
      </c>
    </row>
    <row r="19">
      <c r="A19" s="1291" t="n"/>
      <c r="B19" s="1164" t="n"/>
      <c r="C19" s="62" t="inlineStr">
        <is>
          <t>Medicaid/</t>
        </is>
      </c>
      <c r="D19" s="62" t="n"/>
      <c r="E19" s="1139" t="n"/>
      <c r="F19" s="1139" t="inlineStr">
        <is>
          <t>Occupancy-</t>
        </is>
      </c>
      <c r="G19" s="1139" t="n"/>
      <c r="H19" s="1139" t="n"/>
      <c r="I19" s="1139" t="n"/>
      <c r="J19" s="62" t="inlineStr">
        <is>
          <t>Average</t>
        </is>
      </c>
      <c r="K19" s="62" t="inlineStr">
        <is>
          <t>Net</t>
        </is>
      </c>
      <c r="L19" s="62" t="inlineStr">
        <is>
          <t>Net Revenue</t>
        </is>
      </c>
      <c r="M19" s="1164" t="inlineStr">
        <is>
          <t>Case</t>
        </is>
      </c>
      <c r="N19" s="148" t="inlineStr">
        <is>
          <t>Average</t>
        </is>
      </c>
    </row>
    <row r="20">
      <c r="A20" s="105" t="inlineStr">
        <is>
          <t>Month</t>
        </is>
      </c>
      <c r="B20" s="710" t="n"/>
      <c r="C20" s="1046" t="inlineStr">
        <is>
          <t>W Comp/</t>
        </is>
      </c>
      <c r="D20" s="1046" t="inlineStr">
        <is>
          <t>Managed</t>
        </is>
      </c>
      <c r="E20" s="1046" t="inlineStr">
        <is>
          <t>All</t>
        </is>
      </c>
      <c r="F20" s="1046" t="inlineStr">
        <is>
          <t>Patient</t>
        </is>
      </c>
      <c r="G20" s="1046" t="inlineStr">
        <is>
          <t>Staffed*</t>
        </is>
      </c>
      <c r="H20" s="1046" t="n"/>
      <c r="I20" s="1046" t="inlineStr">
        <is>
          <t>Occupancy</t>
        </is>
      </c>
      <c r="J20" s="1046" t="inlineStr">
        <is>
          <t>Per</t>
        </is>
      </c>
      <c r="K20" s="1046" t="inlineStr">
        <is>
          <t>Inpatient</t>
        </is>
      </c>
      <c r="L20" s="1046" t="inlineStr">
        <is>
          <t>per Inpatient</t>
        </is>
      </c>
      <c r="M20" s="710" t="inlineStr">
        <is>
          <t>Mix</t>
        </is>
      </c>
      <c r="N20" s="149" t="inlineStr">
        <is>
          <t>Length</t>
        </is>
      </c>
    </row>
    <row r="21" ht="16" customHeight="1" thickBot="1">
      <c r="A21" s="1134" t="inlineStr">
        <is>
          <t>Ended</t>
        </is>
      </c>
      <c r="B21" s="1163" t="inlineStr">
        <is>
          <t>Medicare</t>
        </is>
      </c>
      <c r="C21" s="1135" t="inlineStr">
        <is>
          <t>No Fault</t>
        </is>
      </c>
      <c r="D21" s="1135" t="inlineStr">
        <is>
          <t>Care</t>
        </is>
      </c>
      <c r="E21" s="1135" t="inlineStr">
        <is>
          <t>Other</t>
        </is>
      </c>
      <c r="F21" s="1135" t="inlineStr">
        <is>
          <t>Days</t>
        </is>
      </c>
      <c r="G21" s="1135" t="inlineStr">
        <is>
          <t>Beds</t>
        </is>
      </c>
      <c r="H21" s="1135" t="inlineStr">
        <is>
          <t>Capacity</t>
        </is>
      </c>
      <c r="I21" s="1135" t="inlineStr">
        <is>
          <t>Percentage</t>
        </is>
      </c>
      <c r="J21" s="1135" t="inlineStr">
        <is>
          <t>Day</t>
        </is>
      </c>
      <c r="K21" s="1135" t="inlineStr">
        <is>
          <t>Revenues</t>
        </is>
      </c>
      <c r="L21" s="2616" t="inlineStr">
        <is>
          <t>Day</t>
        </is>
      </c>
      <c r="M21" s="2617" t="inlineStr">
        <is>
          <t>Index</t>
        </is>
      </c>
      <c r="N21" s="2618" t="inlineStr">
        <is>
          <t>of Stay</t>
        </is>
      </c>
    </row>
    <row r="22">
      <c r="A22" s="2606">
        <f>EOMONTH(A23,-1)</f>
        <v/>
      </c>
      <c r="B22" s="1047" t="n"/>
      <c r="C22" s="1047" t="n"/>
      <c r="D22" s="1047" t="n"/>
      <c r="E22" s="1047" t="n"/>
      <c r="F22" s="1047">
        <f>SUM(B22:E22)</f>
        <v/>
      </c>
      <c r="G22" s="1047" t="n"/>
      <c r="H22" s="1047">
        <f>+G22*(DAY(A22))</f>
        <v/>
      </c>
      <c r="I22" s="1047">
        <f>+F22/H22</f>
        <v/>
      </c>
      <c r="J22" s="1047">
        <f>+F22/(DAY(A22))</f>
        <v/>
      </c>
      <c r="K22" s="1047" t="n"/>
      <c r="L22" s="2619">
        <f>+K22/F22</f>
        <v/>
      </c>
      <c r="M22" s="2620" t="n"/>
      <c r="N22" s="2621" t="n"/>
    </row>
    <row r="23">
      <c r="A23" s="2606">
        <f>EOMONTH(A24,-1)</f>
        <v/>
      </c>
      <c r="B23" s="1047" t="n"/>
      <c r="C23" s="1047" t="n"/>
      <c r="D23" s="1047" t="n"/>
      <c r="E23" s="1047" t="n"/>
      <c r="F23" s="1047">
        <f>SUM(B23:E23)</f>
        <v/>
      </c>
      <c r="G23" s="1047" t="n"/>
      <c r="H23" s="1047">
        <f>+G23*(DAY(A23))</f>
        <v/>
      </c>
      <c r="I23" s="1047">
        <f>+F23/H23</f>
        <v/>
      </c>
      <c r="J23" s="1047">
        <f>+F23/(DAY(A23))</f>
        <v/>
      </c>
      <c r="K23" s="1047" t="n"/>
      <c r="L23" s="2619">
        <f>+K23/F23</f>
        <v/>
      </c>
      <c r="M23" s="2620" t="n"/>
      <c r="N23" s="2621" t="n"/>
    </row>
    <row r="24">
      <c r="A24" s="2606">
        <f>EOMONTH(A25,-1)</f>
        <v/>
      </c>
      <c r="B24" s="1047" t="n"/>
      <c r="C24" s="1047" t="n"/>
      <c r="D24" s="1047" t="n"/>
      <c r="E24" s="1047" t="n"/>
      <c r="F24" s="1047">
        <f>SUM(B24:E24)</f>
        <v/>
      </c>
      <c r="G24" s="1047" t="n"/>
      <c r="H24" s="1047">
        <f>+G24*(DAY(A24))</f>
        <v/>
      </c>
      <c r="I24" s="1047">
        <f>+F24/H24</f>
        <v/>
      </c>
      <c r="J24" s="1047">
        <f>+F24/(DAY(A24))</f>
        <v/>
      </c>
      <c r="K24" s="1047" t="n"/>
      <c r="L24" s="2619">
        <f>+K24/F24</f>
        <v/>
      </c>
      <c r="M24" s="2620" t="n"/>
      <c r="N24" s="2621" t="n"/>
    </row>
    <row r="25">
      <c r="A25" s="2606">
        <f>EOMONTH(A26,-1)</f>
        <v/>
      </c>
      <c r="B25" s="1047" t="n"/>
      <c r="C25" s="1047" t="n"/>
      <c r="D25" s="1047" t="n"/>
      <c r="E25" s="1047" t="n"/>
      <c r="F25" s="1047">
        <f>SUM(B25:E25)</f>
        <v/>
      </c>
      <c r="G25" s="1047" t="n"/>
      <c r="H25" s="1047">
        <f>+G25*(DAY(A25))</f>
        <v/>
      </c>
      <c r="I25" s="1047">
        <f>+F25/H25</f>
        <v/>
      </c>
      <c r="J25" s="1047">
        <f>+F25/(DAY(A25))</f>
        <v/>
      </c>
      <c r="K25" s="1047" t="n"/>
      <c r="L25" s="2619">
        <f>+K25/F25</f>
        <v/>
      </c>
      <c r="M25" s="2620" t="n"/>
      <c r="N25" s="2621" t="n"/>
    </row>
    <row r="26">
      <c r="A26" s="2606">
        <f>EOMONTH(A27,-1)</f>
        <v/>
      </c>
      <c r="B26" s="1047" t="n"/>
      <c r="C26" s="1047" t="n"/>
      <c r="D26" s="1047" t="n"/>
      <c r="E26" s="1047" t="n"/>
      <c r="F26" s="1047">
        <f>SUM(B26:E26)</f>
        <v/>
      </c>
      <c r="G26" s="1047" t="n"/>
      <c r="H26" s="1047">
        <f>+G26*(DAY(A26))</f>
        <v/>
      </c>
      <c r="I26" s="1047">
        <f>+F26/H26</f>
        <v/>
      </c>
      <c r="J26" s="1047">
        <f>+F26/(DAY(A26))</f>
        <v/>
      </c>
      <c r="K26" s="1047" t="n"/>
      <c r="L26" s="2619">
        <f>+K26/F26</f>
        <v/>
      </c>
      <c r="M26" s="2620" t="n"/>
      <c r="N26" s="2621" t="n"/>
    </row>
    <row r="27">
      <c r="A27" s="2606">
        <f>EOMONTH(A28,-1)</f>
        <v/>
      </c>
      <c r="B27" s="1047" t="n"/>
      <c r="C27" s="1047" t="n"/>
      <c r="D27" s="1047" t="n"/>
      <c r="E27" s="1047" t="n"/>
      <c r="F27" s="1047">
        <f>SUM(B27:E27)</f>
        <v/>
      </c>
      <c r="G27" s="1047" t="n"/>
      <c r="H27" s="1047">
        <f>+G27*(DAY(A27))</f>
        <v/>
      </c>
      <c r="I27" s="1047">
        <f>+F27/H27</f>
        <v/>
      </c>
      <c r="J27" s="1047">
        <f>+F27/(DAY(A27))</f>
        <v/>
      </c>
      <c r="K27" s="1047" t="n"/>
      <c r="L27" s="2619">
        <f>+K27/F27</f>
        <v/>
      </c>
      <c r="M27" s="2620" t="n"/>
      <c r="N27" s="2621" t="n"/>
    </row>
    <row r="28">
      <c r="A28" s="2606">
        <f>EOMONTH(A29,-1)</f>
        <v/>
      </c>
      <c r="B28" s="1047" t="n"/>
      <c r="C28" s="1047" t="n"/>
      <c r="D28" s="1047" t="n"/>
      <c r="E28" s="1047" t="n"/>
      <c r="F28" s="1047">
        <f>SUM(B28:E28)</f>
        <v/>
      </c>
      <c r="G28" s="1047" t="n"/>
      <c r="H28" s="1047">
        <f>+G28*(DAY(A28))</f>
        <v/>
      </c>
      <c r="I28" s="1047">
        <f>+F28/H28</f>
        <v/>
      </c>
      <c r="J28" s="1047">
        <f>+F28/(DAY(A28))</f>
        <v/>
      </c>
      <c r="K28" s="1047" t="n"/>
      <c r="L28" s="2619">
        <f>+K28/F28</f>
        <v/>
      </c>
      <c r="M28" s="2620" t="n"/>
      <c r="N28" s="2621" t="n"/>
    </row>
    <row r="29">
      <c r="A29" s="2606">
        <f>EOMONTH(A30,-1)</f>
        <v/>
      </c>
      <c r="B29" s="1047" t="n"/>
      <c r="C29" s="1047" t="n"/>
      <c r="D29" s="1047" t="n"/>
      <c r="E29" s="1047" t="n"/>
      <c r="F29" s="1047">
        <f>SUM(B29:E29)</f>
        <v/>
      </c>
      <c r="G29" s="1047" t="n"/>
      <c r="H29" s="1047">
        <f>+G29*(DAY(A29))</f>
        <v/>
      </c>
      <c r="I29" s="1047">
        <f>+F29/H29</f>
        <v/>
      </c>
      <c r="J29" s="1047">
        <f>+F29/(DAY(A29))</f>
        <v/>
      </c>
      <c r="K29" s="1047" t="n"/>
      <c r="L29" s="2619">
        <f>+K29/F29</f>
        <v/>
      </c>
      <c r="M29" s="2620" t="n"/>
      <c r="N29" s="2621" t="n"/>
    </row>
    <row r="30">
      <c r="A30" s="2606">
        <f>EOMONTH(A31,-1)</f>
        <v/>
      </c>
      <c r="B30" s="1047" t="n"/>
      <c r="C30" s="1047" t="n"/>
      <c r="D30" s="1047" t="n"/>
      <c r="E30" s="1047" t="n"/>
      <c r="F30" s="1047">
        <f>SUM(B30:E30)</f>
        <v/>
      </c>
      <c r="G30" s="1047" t="n"/>
      <c r="H30" s="1047">
        <f>+G30*(DAY(A30))</f>
        <v/>
      </c>
      <c r="I30" s="1047">
        <f>+F30/H30</f>
        <v/>
      </c>
      <c r="J30" s="1047">
        <f>+F30/(DAY(A30))</f>
        <v/>
      </c>
      <c r="K30" s="1047" t="n"/>
      <c r="L30" s="2619">
        <f>+K30/F30</f>
        <v/>
      </c>
      <c r="M30" s="2620" t="n"/>
      <c r="N30" s="2621" t="n"/>
    </row>
    <row r="31">
      <c r="A31" s="2606">
        <f>EOMONTH(A32,-1)</f>
        <v/>
      </c>
      <c r="B31" s="1047" t="n"/>
      <c r="C31" s="1047" t="n"/>
      <c r="D31" s="1047" t="n"/>
      <c r="E31" s="1047" t="n"/>
      <c r="F31" s="1047">
        <f>SUM(B31:E31)</f>
        <v/>
      </c>
      <c r="G31" s="1047" t="n"/>
      <c r="H31" s="1047">
        <f>+G31*(DAY(A31))</f>
        <v/>
      </c>
      <c r="I31" s="1047">
        <f>+F31/H31</f>
        <v/>
      </c>
      <c r="J31" s="1047">
        <f>+F31/(DAY(A31))</f>
        <v/>
      </c>
      <c r="K31" s="1047" t="n"/>
      <c r="L31" s="2619">
        <f>+K31/F31</f>
        <v/>
      </c>
      <c r="M31" s="2620" t="n"/>
      <c r="N31" s="2621" t="n"/>
    </row>
    <row r="32">
      <c r="A32" s="2606">
        <f>EOMONTH(A33,-1)</f>
        <v/>
      </c>
      <c r="B32" s="1047" t="n"/>
      <c r="C32" s="1047" t="n"/>
      <c r="D32" s="1047" t="n"/>
      <c r="E32" s="1047" t="n"/>
      <c r="F32" s="1047">
        <f>SUM(B32:E32)</f>
        <v/>
      </c>
      <c r="G32" s="1047" t="n"/>
      <c r="H32" s="1047">
        <f>+G32*(DAY(A32))</f>
        <v/>
      </c>
      <c r="I32" s="1047">
        <f>+F32/H32</f>
        <v/>
      </c>
      <c r="J32" s="1047">
        <f>+F32/(DAY(A32))</f>
        <v/>
      </c>
      <c r="K32" s="1047" t="n"/>
      <c r="L32" s="2619">
        <f>+K32/F32</f>
        <v/>
      </c>
      <c r="M32" s="2620" t="n"/>
      <c r="N32" s="2621" t="n"/>
    </row>
    <row r="33">
      <c r="A33" s="2606">
        <f>EOMONTH(A34,-1)</f>
        <v/>
      </c>
      <c r="B33" s="1011" t="n"/>
      <c r="C33" s="1011" t="n"/>
      <c r="D33" s="1011" t="n"/>
      <c r="E33" s="1011" t="n"/>
      <c r="F33" s="1011">
        <f>SUM(B33:E33)</f>
        <v/>
      </c>
      <c r="G33" s="1011" t="n"/>
      <c r="H33" s="1011">
        <f>+G33*(DAY(A33))</f>
        <v/>
      </c>
      <c r="I33" s="1019">
        <f>+F33/H33</f>
        <v/>
      </c>
      <c r="J33" s="1011">
        <f>+F33/(DAY(A33))</f>
        <v/>
      </c>
      <c r="K33" s="1011" t="n"/>
      <c r="L33" s="1049">
        <f>+K33/F33</f>
        <v/>
      </c>
      <c r="M33" s="900" t="n"/>
      <c r="N33" s="152" t="n"/>
    </row>
    <row r="34">
      <c r="A34" s="2606">
        <f>EOMONTH(A35,-1)</f>
        <v/>
      </c>
      <c r="B34" s="1011" t="n"/>
      <c r="C34" s="1011" t="n"/>
      <c r="D34" s="1011" t="n"/>
      <c r="E34" s="1011" t="n"/>
      <c r="F34" s="1011">
        <f>SUM(B34:E34)</f>
        <v/>
      </c>
      <c r="G34" s="1011" t="n"/>
      <c r="H34" s="1011">
        <f>+G34*(DAY(A34))</f>
        <v/>
      </c>
      <c r="I34" s="1019">
        <f>+F34/H34</f>
        <v/>
      </c>
      <c r="J34" s="1011">
        <f>+F34/(DAY(A34))</f>
        <v/>
      </c>
      <c r="K34" s="1011" t="n"/>
      <c r="L34" s="1049">
        <f>+K34/F34</f>
        <v/>
      </c>
      <c r="M34" s="900" t="n"/>
      <c r="N34" s="152" t="n"/>
    </row>
    <row r="35">
      <c r="A35" s="2606">
        <f>EOMONTH(A36,-1)</f>
        <v/>
      </c>
      <c r="B35" s="1011" t="n"/>
      <c r="C35" s="1011" t="n"/>
      <c r="D35" s="1011" t="n"/>
      <c r="E35" s="1011" t="n"/>
      <c r="F35" s="1011">
        <f>SUM(B35:E35)</f>
        <v/>
      </c>
      <c r="G35" s="1011" t="n"/>
      <c r="H35" s="1011">
        <f>+G35*(DAY(A35))</f>
        <v/>
      </c>
      <c r="I35" s="1019">
        <f>+F35/H35</f>
        <v/>
      </c>
      <c r="J35" s="1011">
        <f>+F35/(DAY(A35))</f>
        <v/>
      </c>
      <c r="K35" s="1011" t="n"/>
      <c r="L35" s="1049">
        <f>+K35/F35</f>
        <v/>
      </c>
      <c r="M35" s="900" t="n"/>
      <c r="N35" s="152" t="n"/>
    </row>
    <row r="36">
      <c r="A36" s="2606">
        <f>EOMONTH(A37,-1)</f>
        <v/>
      </c>
      <c r="B36" s="1011" t="n"/>
      <c r="C36" s="1011" t="n"/>
      <c r="D36" s="1011" t="n"/>
      <c r="E36" s="1011" t="n"/>
      <c r="F36" s="1011">
        <f>SUM(B36:E36)</f>
        <v/>
      </c>
      <c r="G36" s="1011" t="n"/>
      <c r="H36" s="1011">
        <f>+G36*(DAY(A36))</f>
        <v/>
      </c>
      <c r="I36" s="1019">
        <f>+F36/H36</f>
        <v/>
      </c>
      <c r="J36" s="1011">
        <f>+F36/(DAY(A36))</f>
        <v/>
      </c>
      <c r="K36" s="1011" t="n"/>
      <c r="L36" s="1049">
        <f>+K36/F36</f>
        <v/>
      </c>
      <c r="M36" s="900" t="n"/>
      <c r="N36" s="152" t="n"/>
    </row>
    <row r="37">
      <c r="A37" s="2606">
        <f>EOMONTH(A38,-1)</f>
        <v/>
      </c>
      <c r="B37" s="1011" t="n"/>
      <c r="C37" s="1011" t="n"/>
      <c r="D37" s="1011" t="n"/>
      <c r="E37" s="1011" t="n"/>
      <c r="F37" s="1011">
        <f>SUM(B37:E37)</f>
        <v/>
      </c>
      <c r="G37" s="1011" t="n"/>
      <c r="H37" s="1011">
        <f>+G37*(DAY(A37))</f>
        <v/>
      </c>
      <c r="I37" s="1019">
        <f>+F37/H37</f>
        <v/>
      </c>
      <c r="J37" s="1011">
        <f>+F37/(DAY(A37))</f>
        <v/>
      </c>
      <c r="K37" s="1011" t="n"/>
      <c r="L37" s="1049">
        <f>+K37/F37</f>
        <v/>
      </c>
      <c r="M37" s="900" t="n"/>
      <c r="N37" s="152" t="n"/>
    </row>
    <row r="38">
      <c r="A38" s="2606">
        <f>EOMONTH(A39,-1)</f>
        <v/>
      </c>
      <c r="B38" s="1011" t="n"/>
      <c r="C38" s="1011" t="n"/>
      <c r="D38" s="1011" t="n"/>
      <c r="E38" s="1011" t="n"/>
      <c r="F38" s="1011">
        <f>SUM(B38:E38)</f>
        <v/>
      </c>
      <c r="G38" s="1011" t="n"/>
      <c r="H38" s="1011">
        <f>+G38*(DAY(A38))</f>
        <v/>
      </c>
      <c r="I38" s="1019">
        <f>+F38/H38</f>
        <v/>
      </c>
      <c r="J38" s="1011">
        <f>+F38/(DAY(A38))</f>
        <v/>
      </c>
      <c r="K38" s="1011" t="n"/>
      <c r="L38" s="1049">
        <f>+K38/F38</f>
        <v/>
      </c>
      <c r="M38" s="900" t="n"/>
      <c r="N38" s="152" t="n"/>
    </row>
    <row r="39">
      <c r="A39" s="2606">
        <f>EOMONTH(A40,-1)</f>
        <v/>
      </c>
      <c r="B39" s="1011" t="n"/>
      <c r="C39" s="1011" t="n"/>
      <c r="D39" s="1011" t="n"/>
      <c r="E39" s="1011" t="n"/>
      <c r="F39" s="1011">
        <f>SUM(B39:E39)</f>
        <v/>
      </c>
      <c r="G39" s="1011" t="n"/>
      <c r="H39" s="1011">
        <f>+G39*(DAY(A39))</f>
        <v/>
      </c>
      <c r="I39" s="1019">
        <f>+F39/H39</f>
        <v/>
      </c>
      <c r="J39" s="1011">
        <f>+F39/(DAY(A39))</f>
        <v/>
      </c>
      <c r="K39" s="1011" t="n"/>
      <c r="L39" s="1049">
        <f>+K39/F39</f>
        <v/>
      </c>
      <c r="M39" s="900" t="n"/>
      <c r="N39" s="152" t="n"/>
    </row>
    <row r="40">
      <c r="A40" s="2606">
        <f>EOMONTH(A41,-1)</f>
        <v/>
      </c>
      <c r="B40" s="1011" t="n"/>
      <c r="C40" s="1011" t="n"/>
      <c r="D40" s="1011" t="n"/>
      <c r="E40" s="1011" t="n"/>
      <c r="F40" s="1011">
        <f>SUM(B40:E40)</f>
        <v/>
      </c>
      <c r="G40" s="1011" t="n"/>
      <c r="H40" s="1011">
        <f>+G40*(DAY(A40))</f>
        <v/>
      </c>
      <c r="I40" s="1019">
        <f>+F40/H40</f>
        <v/>
      </c>
      <c r="J40" s="1011">
        <f>+F40/(DAY(A40))</f>
        <v/>
      </c>
      <c r="K40" s="1011" t="n"/>
      <c r="L40" s="1049">
        <f>+K40/F40</f>
        <v/>
      </c>
      <c r="M40" s="900" t="n"/>
      <c r="N40" s="152" t="n"/>
    </row>
    <row r="41">
      <c r="A41" s="2606">
        <f>EOMONTH(A42,-1)</f>
        <v/>
      </c>
      <c r="B41" s="1011" t="n"/>
      <c r="C41" s="1011" t="n"/>
      <c r="D41" s="1011" t="n"/>
      <c r="E41" s="1011" t="n"/>
      <c r="F41" s="1011">
        <f>SUM(B41:E41)</f>
        <v/>
      </c>
      <c r="G41" s="1011" t="n"/>
      <c r="H41" s="1011">
        <f>+G41*(DAY(A41))</f>
        <v/>
      </c>
      <c r="I41" s="1019">
        <f>+F41/H41</f>
        <v/>
      </c>
      <c r="J41" s="1011">
        <f>+F41/(DAY(A41))</f>
        <v/>
      </c>
      <c r="K41" s="1011" t="n"/>
      <c r="L41" s="1049">
        <f>+K41/F41</f>
        <v/>
      </c>
      <c r="M41" s="900" t="n"/>
      <c r="N41" s="152" t="n"/>
    </row>
    <row r="42">
      <c r="A42" s="2606">
        <f>EOMONTH(A43,-1)</f>
        <v/>
      </c>
      <c r="B42" s="1011" t="n"/>
      <c r="C42" s="1011" t="n"/>
      <c r="D42" s="1011" t="n"/>
      <c r="E42" s="1011" t="n"/>
      <c r="F42" s="1011">
        <f>SUM(B42:E42)</f>
        <v/>
      </c>
      <c r="G42" s="1011" t="n"/>
      <c r="H42" s="1011">
        <f>+G42*(DAY(A42))</f>
        <v/>
      </c>
      <c r="I42" s="1019">
        <f>+F42/H42</f>
        <v/>
      </c>
      <c r="J42" s="1011">
        <f>+F42/(DAY(A42))</f>
        <v/>
      </c>
      <c r="K42" s="1011" t="n"/>
      <c r="L42" s="1049">
        <f>+K42/F42</f>
        <v/>
      </c>
      <c r="M42" s="900" t="n"/>
      <c r="N42" s="152" t="n"/>
    </row>
    <row r="43">
      <c r="A43" s="2606">
        <f>EOMONTH(A44,-1)</f>
        <v/>
      </c>
      <c r="B43" s="1011" t="n"/>
      <c r="C43" s="1011" t="n"/>
      <c r="D43" s="1011" t="n"/>
      <c r="E43" s="1011" t="n"/>
      <c r="F43" s="1011">
        <f>SUM(B43:E43)</f>
        <v/>
      </c>
      <c r="G43" s="1011" t="n"/>
      <c r="H43" s="1011">
        <f>+G43*(DAY(A43))</f>
        <v/>
      </c>
      <c r="I43" s="1019">
        <f>+F43/H43</f>
        <v/>
      </c>
      <c r="J43" s="1011">
        <f>+F43/(DAY(A43))</f>
        <v/>
      </c>
      <c r="K43" s="1011" t="n"/>
      <c r="L43" s="1049">
        <f>+K43/F43</f>
        <v/>
      </c>
      <c r="M43" s="900" t="n"/>
      <c r="N43" s="152" t="n"/>
    </row>
    <row r="44">
      <c r="A44" s="2606">
        <f>EOMONTH(A45,-1)</f>
        <v/>
      </c>
      <c r="B44" s="1011" t="n"/>
      <c r="C44" s="1011" t="n"/>
      <c r="D44" s="1011" t="n"/>
      <c r="E44" s="1011" t="n"/>
      <c r="F44" s="1011">
        <f>SUM(B44:E44)</f>
        <v/>
      </c>
      <c r="G44" s="1011" t="n"/>
      <c r="H44" s="1011">
        <f>+G44*(DAY(A44))</f>
        <v/>
      </c>
      <c r="I44" s="1019">
        <f>+F44/H44</f>
        <v/>
      </c>
      <c r="J44" s="1011">
        <f>+F44/(DAY(A44))</f>
        <v/>
      </c>
      <c r="K44" s="1011" t="n"/>
      <c r="L44" s="1049">
        <f>+K44/F44</f>
        <v/>
      </c>
      <c r="M44" s="900" t="n"/>
      <c r="N44" s="152" t="n"/>
    </row>
    <row r="45" ht="16" customHeight="1" thickBot="1">
      <c r="A45" s="2607" t="n">
        <v>41790</v>
      </c>
      <c r="B45" s="102" t="n"/>
      <c r="C45" s="102" t="n"/>
      <c r="D45" s="102" t="n"/>
      <c r="E45" s="102" t="n"/>
      <c r="F45" s="102">
        <f>SUM(B45:E45)</f>
        <v/>
      </c>
      <c r="G45" s="102" t="n"/>
      <c r="H45" s="102">
        <f>+G45*(DAY(A45))</f>
        <v/>
      </c>
      <c r="I45" s="144">
        <f>+F45/H45</f>
        <v/>
      </c>
      <c r="J45" s="102">
        <f>+F45/(DAY(A45))</f>
        <v/>
      </c>
      <c r="K45" s="102" t="n"/>
      <c r="L45" s="147">
        <f>+K45/F45</f>
        <v/>
      </c>
      <c r="M45" s="155" t="n"/>
      <c r="N45" s="153" t="n"/>
    </row>
    <row r="46">
      <c r="A46" s="1292" t="inlineStr">
        <is>
          <t>Avg T3M</t>
        </is>
      </c>
      <c r="B46" s="158">
        <f>AVERAGE(B43:B45)</f>
        <v/>
      </c>
      <c r="C46" s="158">
        <f>AVERAGE(C43:C45)</f>
        <v/>
      </c>
      <c r="D46" s="158">
        <f>AVERAGE(D43:D45)</f>
        <v/>
      </c>
      <c r="E46" s="158">
        <f>AVERAGE(E43:E45)</f>
        <v/>
      </c>
      <c r="F46" s="158">
        <f>AVERAGE(F43:F45)</f>
        <v/>
      </c>
      <c r="G46" s="158">
        <f>AVERAGE(G43:G45)</f>
        <v/>
      </c>
      <c r="H46" s="158">
        <f>AVERAGE(H43:H45)</f>
        <v/>
      </c>
      <c r="I46" s="158">
        <f>AVERAGE(I43:I45)</f>
        <v/>
      </c>
      <c r="J46" s="158">
        <f>AVERAGE(J43:J45)</f>
        <v/>
      </c>
      <c r="K46" s="158">
        <f>AVERAGE(K43:K45)</f>
        <v/>
      </c>
      <c r="L46" s="158">
        <f>AVERAGE(L43:L45)</f>
        <v/>
      </c>
      <c r="M46" s="158">
        <f>AVERAGE(M43:M45)</f>
        <v/>
      </c>
      <c r="N46" s="1293">
        <f>AVERAGE(N43:N45)</f>
        <v/>
      </c>
    </row>
    <row r="47">
      <c r="A47" s="156" t="inlineStr">
        <is>
          <t>Avg T6M</t>
        </is>
      </c>
      <c r="B47" s="452">
        <f>AVERAGE(B40:B45)</f>
        <v/>
      </c>
      <c r="C47" s="452">
        <f>AVERAGE(C40:C45)</f>
        <v/>
      </c>
      <c r="D47" s="452">
        <f>AVERAGE(D40:D45)</f>
        <v/>
      </c>
      <c r="E47" s="452">
        <f>AVERAGE(E40:E45)</f>
        <v/>
      </c>
      <c r="F47" s="452">
        <f>AVERAGE(F40:F45)</f>
        <v/>
      </c>
      <c r="G47" s="452">
        <f>AVERAGE(G40:G45)</f>
        <v/>
      </c>
      <c r="H47" s="452">
        <f>AVERAGE(H40:H45)</f>
        <v/>
      </c>
      <c r="I47" s="452">
        <f>AVERAGE(I40:I45)</f>
        <v/>
      </c>
      <c r="J47" s="452">
        <f>AVERAGE(J40:J45)</f>
        <v/>
      </c>
      <c r="K47" s="452">
        <f>AVERAGE(K40:K45)</f>
        <v/>
      </c>
      <c r="L47" s="452">
        <f>AVERAGE(L40:L45)</f>
        <v/>
      </c>
      <c r="M47" s="452">
        <f>AVERAGE(M40:M45)</f>
        <v/>
      </c>
      <c r="N47" s="901">
        <f>AVERAGE(N40:N45)</f>
        <v/>
      </c>
    </row>
    <row r="48">
      <c r="A48" s="1469" t="inlineStr">
        <is>
          <t>Avg T12M</t>
        </is>
      </c>
      <c r="B48" s="1470">
        <f>AVERAGE(B34:B45)</f>
        <v/>
      </c>
      <c r="C48" s="1470">
        <f>AVERAGE(C34:C45)</f>
        <v/>
      </c>
      <c r="D48" s="1470">
        <f>AVERAGE(D34:D45)</f>
        <v/>
      </c>
      <c r="E48" s="1470">
        <f>AVERAGE(E34:E45)</f>
        <v/>
      </c>
      <c r="F48" s="1470">
        <f>AVERAGE(F34:F45)</f>
        <v/>
      </c>
      <c r="G48" s="1470">
        <f>AVERAGE(G34:G45)</f>
        <v/>
      </c>
      <c r="H48" s="1470">
        <f>AVERAGE(H34:H45)</f>
        <v/>
      </c>
      <c r="I48" s="1470">
        <f>AVERAGE(I34:I45)</f>
        <v/>
      </c>
      <c r="J48" s="1470">
        <f>AVERAGE(J34:J45)</f>
        <v/>
      </c>
      <c r="K48" s="1470">
        <f>AVERAGE(K34:K45)</f>
        <v/>
      </c>
      <c r="L48" s="1470">
        <f>AVERAGE(L34:L45)</f>
        <v/>
      </c>
      <c r="M48" s="1470">
        <f>AVERAGE(M34:M45)</f>
        <v/>
      </c>
      <c r="N48" s="1471">
        <f>AVERAGE(N34:N45)</f>
        <v/>
      </c>
    </row>
    <row r="49">
      <c r="A49" s="157" t="inlineStr">
        <is>
          <t>Avg LY3M</t>
        </is>
      </c>
      <c r="B49" s="902">
        <f>AVERAGE(B31:B33)</f>
        <v/>
      </c>
      <c r="C49" s="902">
        <f>AVERAGE(C31:C33)</f>
        <v/>
      </c>
      <c r="D49" s="902">
        <f>AVERAGE(D31:D33)</f>
        <v/>
      </c>
      <c r="E49" s="902">
        <f>AVERAGE(E31:E33)</f>
        <v/>
      </c>
      <c r="F49" s="902">
        <f>AVERAGE(F31:F33)</f>
        <v/>
      </c>
      <c r="G49" s="902">
        <f>AVERAGE(G31:G33)</f>
        <v/>
      </c>
      <c r="H49" s="902">
        <f>AVERAGE(H31:H33)</f>
        <v/>
      </c>
      <c r="I49" s="902">
        <f>AVERAGE(I31:I33)</f>
        <v/>
      </c>
      <c r="J49" s="902">
        <f>AVERAGE(J31:J33)</f>
        <v/>
      </c>
      <c r="K49" s="902">
        <f>AVERAGE(K31:K33)</f>
        <v/>
      </c>
      <c r="L49" s="902">
        <f>AVERAGE(L31:L33)</f>
        <v/>
      </c>
      <c r="M49" s="902">
        <f>AVERAGE(M31:M33)</f>
        <v/>
      </c>
      <c r="N49" s="903">
        <f>AVERAGE(N31:N33)</f>
        <v/>
      </c>
    </row>
    <row r="50">
      <c r="A50" s="157" t="inlineStr">
        <is>
          <t>Avg LY6M</t>
        </is>
      </c>
      <c r="B50" s="902">
        <f>AVERAGE(B28:B33)</f>
        <v/>
      </c>
      <c r="C50" s="902">
        <f>AVERAGE(C28:C33)</f>
        <v/>
      </c>
      <c r="D50" s="902">
        <f>AVERAGE(D28:D33)</f>
        <v/>
      </c>
      <c r="E50" s="902">
        <f>AVERAGE(E28:E33)</f>
        <v/>
      </c>
      <c r="F50" s="902">
        <f>AVERAGE(F28:F33)</f>
        <v/>
      </c>
      <c r="G50" s="902">
        <f>AVERAGE(G28:G33)</f>
        <v/>
      </c>
      <c r="H50" s="902">
        <f>AVERAGE(H28:H33)</f>
        <v/>
      </c>
      <c r="I50" s="902">
        <f>AVERAGE(I28:I33)</f>
        <v/>
      </c>
      <c r="J50" s="902">
        <f>AVERAGE(J28:J33)</f>
        <v/>
      </c>
      <c r="K50" s="902">
        <f>AVERAGE(K28:K33)</f>
        <v/>
      </c>
      <c r="L50" s="902">
        <f>AVERAGE(L28:L33)</f>
        <v/>
      </c>
      <c r="M50" s="902">
        <f>AVERAGE(M28:M33)</f>
        <v/>
      </c>
      <c r="N50" s="903">
        <f>AVERAGE(N28:N33)</f>
        <v/>
      </c>
    </row>
    <row r="51" ht="16" customHeight="1" thickBot="1">
      <c r="A51" s="159" t="inlineStr">
        <is>
          <t>Avg LY12M</t>
        </is>
      </c>
      <c r="B51" s="160">
        <f>AVERAGE(B22:B33)</f>
        <v/>
      </c>
      <c r="C51" s="160">
        <f>AVERAGE(C22:C33)</f>
        <v/>
      </c>
      <c r="D51" s="160">
        <f>AVERAGE(D22:D33)</f>
        <v/>
      </c>
      <c r="E51" s="160">
        <f>AVERAGE(E22:E33)</f>
        <v/>
      </c>
      <c r="F51" s="160">
        <f>AVERAGE(F22:F33)</f>
        <v/>
      </c>
      <c r="G51" s="160">
        <f>AVERAGE(G22:G33)</f>
        <v/>
      </c>
      <c r="H51" s="160">
        <f>AVERAGE(H22:H33)</f>
        <v/>
      </c>
      <c r="I51" s="160">
        <f>AVERAGE(I22:I33)</f>
        <v/>
      </c>
      <c r="J51" s="160">
        <f>AVERAGE(J22:J33)</f>
        <v/>
      </c>
      <c r="K51" s="160">
        <f>AVERAGE(K22:K33)</f>
        <v/>
      </c>
      <c r="L51" s="160">
        <f>AVERAGE(L22:L33)</f>
        <v/>
      </c>
      <c r="M51" s="160">
        <f>AVERAGE(M22:M33)</f>
        <v/>
      </c>
      <c r="N51" s="1338">
        <f>AVERAGE(N22:N33)</f>
        <v/>
      </c>
    </row>
  </sheetData>
  <mergeCells count="1">
    <mergeCell ref="A5:N5"/>
  </mergeCells>
  <hyperlinks>
    <hyperlink ref="P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21.xml><?xml version="1.0" encoding="utf-8"?>
<worksheet xmlns="http://schemas.openxmlformats.org/spreadsheetml/2006/main">
  <sheetPr codeName="Sheet19">
    <outlinePr summaryBelow="1" summaryRight="1"/>
    <pageSetUpPr/>
  </sheetPr>
  <dimension ref="A1:K51"/>
  <sheetViews>
    <sheetView showGridLines="0" view="pageBreakPreview" zoomScale="60" zoomScaleNormal="85" workbookViewId="0">
      <selection activeCell="V52" sqref="V52"/>
    </sheetView>
  </sheetViews>
  <sheetFormatPr baseColWidth="10" defaultColWidth="9.33203125" defaultRowHeight="15"/>
  <cols>
    <col width="12.6640625" customWidth="1" min="1" max="1"/>
    <col width="9.6640625" bestFit="1" customWidth="1" min="2" max="2"/>
    <col width="10.5" bestFit="1" customWidth="1" min="3" max="3"/>
    <col width="11.5" customWidth="1" min="4" max="4"/>
    <col width="11.5" bestFit="1" customWidth="1" min="5" max="5"/>
    <col width="10.5" customWidth="1" min="6" max="7"/>
    <col width="10.6640625" bestFit="1" customWidth="1" min="8" max="8"/>
    <col width="14.6640625" bestFit="1" customWidth="1" min="9" max="9"/>
  </cols>
  <sheetData>
    <row r="1">
      <c r="A1" s="1126">
        <f>+'X1  ReportCoverPage'!D9</f>
        <v/>
      </c>
      <c r="B1" s="1068" t="n"/>
      <c r="C1" s="1127" t="n"/>
      <c r="D1" s="1127" t="n"/>
      <c r="E1" s="1127" t="n"/>
      <c r="F1" s="1127" t="n"/>
      <c r="G1" s="1127" t="n"/>
      <c r="H1" s="1127" t="n"/>
      <c r="K1" s="1857" t="inlineStr">
        <is>
          <t>Return to index</t>
        </is>
      </c>
    </row>
    <row r="2">
      <c r="A2" s="1142">
        <f>'X2  Index'!A3</f>
        <v/>
      </c>
      <c r="B2" s="1068" t="n"/>
      <c r="C2" s="1127" t="n"/>
      <c r="D2" s="1127" t="n"/>
      <c r="E2" s="1127" t="n"/>
      <c r="F2" s="1127" t="n"/>
      <c r="G2" s="1127" t="n"/>
      <c r="H2" s="1127" t="n"/>
      <c r="K2" s="1857" t="n"/>
    </row>
    <row r="3">
      <c r="A3" s="1" t="inlineStr">
        <is>
          <t>OUTPATIENT VISITS</t>
        </is>
      </c>
      <c r="C3" s="107" t="n"/>
    </row>
    <row r="4" ht="16" customHeight="1" thickBot="1">
      <c r="A4" s="54" t="n"/>
    </row>
    <row r="5" ht="40.25" customHeight="1">
      <c r="A5" s="2615" t="inlineStr">
        <is>
          <t>Outpatient visits are one of the main drivers of outpatient revenue and expense for hospitals.  Analysis of outpatient visits gives insight into the client's business and helps answer questions such as:</t>
        </is>
      </c>
      <c r="B5" s="1123" t="n"/>
      <c r="C5" s="1123" t="n"/>
      <c r="D5" s="1123" t="n"/>
      <c r="E5" s="1123" t="n"/>
      <c r="F5" s="1123" t="n"/>
      <c r="G5" s="1123" t="n"/>
      <c r="H5" s="1123" t="n"/>
      <c r="I5" s="1146" t="n"/>
    </row>
    <row r="6">
      <c r="A6" s="838" t="inlineStr">
        <is>
          <t xml:space="preserve">     - What is the relative mix among the types of outpatient visits?</t>
        </is>
      </c>
      <c r="I6" s="834" t="n"/>
    </row>
    <row r="7">
      <c r="A7" s="838" t="inlineStr">
        <is>
          <t xml:space="preserve">     - Is the mix stable or are there discernible trends?  Favorable or unfavorable?</t>
        </is>
      </c>
      <c r="I7" s="834" t="n"/>
    </row>
    <row r="8">
      <c r="A8" s="838" t="inlineStr">
        <is>
          <t xml:space="preserve">     - Are outpatient revenue and revenue per outpatient visit stable?</t>
        </is>
      </c>
      <c r="I8" s="834" t="n"/>
    </row>
    <row r="9">
      <c r="A9" s="838" t="inlineStr">
        <is>
          <t>     </t>
        </is>
      </c>
      <c r="I9" s="834" t="n"/>
    </row>
    <row r="10">
      <c r="A10" s="838" t="inlineStr">
        <is>
          <t>When there are changes or individual figures that are unusual, additional investigation is required.</t>
        </is>
      </c>
      <c r="I10" s="834" t="n"/>
    </row>
    <row r="11">
      <c r="A11" s="838" t="inlineStr">
        <is>
          <t>Our review of outpatient visits for the most recent xx months indicates the following:</t>
        </is>
      </c>
      <c r="I11" s="834" t="n"/>
    </row>
    <row r="12">
      <c r="A12" s="838" t="inlineStr">
        <is>
          <t xml:space="preserve">     - x</t>
        </is>
      </c>
      <c r="I12" s="834" t="n"/>
    </row>
    <row r="13">
      <c r="A13" s="838" t="inlineStr">
        <is>
          <t xml:space="preserve">     - y</t>
        </is>
      </c>
      <c r="I13" s="834" t="n"/>
    </row>
    <row r="14">
      <c r="A14" s="839" t="n"/>
      <c r="I14" s="834" t="n"/>
    </row>
    <row r="15">
      <c r="A15" s="839" t="n"/>
      <c r="I15" s="834" t="n"/>
    </row>
    <row r="16" ht="16" customHeight="1" thickBot="1">
      <c r="A16" s="840" t="n"/>
      <c r="B16" s="836" t="n"/>
      <c r="C16" s="836" t="n"/>
      <c r="D16" s="836" t="n"/>
      <c r="E16" s="836" t="n"/>
      <c r="F16" s="836" t="n"/>
      <c r="G16" s="836" t="n"/>
      <c r="H16" s="836" t="n"/>
      <c r="I16" s="837" t="n"/>
    </row>
    <row r="17">
      <c r="A17" s="54" t="n"/>
    </row>
    <row r="18" ht="16" customHeight="1" thickBot="1">
      <c r="A18" s="161" t="inlineStr">
        <is>
          <t>Enter EOM Date of most recent month for which info is available</t>
        </is>
      </c>
      <c r="B18" s="161" t="n"/>
      <c r="C18" s="161" t="n"/>
      <c r="D18" s="161" t="n"/>
      <c r="E18" s="161" t="n"/>
      <c r="F18" s="161" t="n"/>
    </row>
    <row r="19">
      <c r="A19" s="1291" t="n"/>
      <c r="B19" s="1164" t="n"/>
      <c r="C19" s="62" t="inlineStr">
        <is>
          <t>ER Treat</t>
        </is>
      </c>
      <c r="D19" s="62" t="n"/>
      <c r="E19" s="1139" t="n"/>
      <c r="F19" s="1139" t="n"/>
      <c r="G19" s="62" t="inlineStr">
        <is>
          <t>Average</t>
        </is>
      </c>
      <c r="H19" s="62" t="inlineStr">
        <is>
          <t>Net</t>
        </is>
      </c>
      <c r="I19" s="1277" t="inlineStr">
        <is>
          <t>Net Revenue</t>
        </is>
      </c>
    </row>
    <row r="20">
      <c r="A20" s="105" t="inlineStr">
        <is>
          <t>Month</t>
        </is>
      </c>
      <c r="B20" s="710" t="inlineStr">
        <is>
          <t>ER</t>
        </is>
      </c>
      <c r="C20" s="1046" t="inlineStr">
        <is>
          <t>And</t>
        </is>
      </c>
      <c r="D20" s="1046" t="inlineStr">
        <is>
          <t>Ambulatory</t>
        </is>
      </c>
      <c r="E20" s="1046" t="inlineStr">
        <is>
          <t>Private</t>
        </is>
      </c>
      <c r="F20" s="1046" t="inlineStr">
        <is>
          <t>Outpatient</t>
        </is>
      </c>
      <c r="G20" s="1046" t="inlineStr">
        <is>
          <t>Per</t>
        </is>
      </c>
      <c r="H20" s="1046" t="inlineStr">
        <is>
          <t>Outpatient</t>
        </is>
      </c>
      <c r="I20" s="711" t="inlineStr">
        <is>
          <t>per Outpatient</t>
        </is>
      </c>
    </row>
    <row r="21" ht="16" customHeight="1" thickBot="1">
      <c r="A21" s="1134" t="inlineStr">
        <is>
          <t>Ended</t>
        </is>
      </c>
      <c r="B21" s="1163" t="inlineStr">
        <is>
          <t>Admits</t>
        </is>
      </c>
      <c r="C21" s="1135" t="inlineStr">
        <is>
          <t>Release</t>
        </is>
      </c>
      <c r="D21" s="1135" t="inlineStr">
        <is>
          <t>Surgery</t>
        </is>
      </c>
      <c r="E21" s="1135" t="inlineStr">
        <is>
          <t>Ambulatory</t>
        </is>
      </c>
      <c r="F21" s="1135" t="inlineStr">
        <is>
          <t>Visits</t>
        </is>
      </c>
      <c r="G21" s="1135" t="inlineStr">
        <is>
          <t>Day</t>
        </is>
      </c>
      <c r="H21" s="1135" t="inlineStr">
        <is>
          <t>Revenues</t>
        </is>
      </c>
      <c r="I21" s="2401" t="inlineStr">
        <is>
          <t>Visit</t>
        </is>
      </c>
    </row>
    <row r="22">
      <c r="A22" s="2606">
        <f>EOMONTH(A23,-1)</f>
        <v/>
      </c>
      <c r="B22" s="1047" t="n"/>
      <c r="C22" s="1047" t="n"/>
      <c r="D22" s="1047" t="n"/>
      <c r="E22" s="1047" t="n"/>
      <c r="F22" s="1047">
        <f>SUM(B22:E22)</f>
        <v/>
      </c>
      <c r="G22" s="1047">
        <f>+F22/(DAY(A22))</f>
        <v/>
      </c>
      <c r="H22" s="1047" t="n"/>
      <c r="I22" s="2622">
        <f>+H22/G22</f>
        <v/>
      </c>
    </row>
    <row r="23">
      <c r="A23" s="2606">
        <f>EOMONTH(A24,-1)</f>
        <v/>
      </c>
      <c r="B23" s="1047" t="n"/>
      <c r="C23" s="1047" t="n"/>
      <c r="D23" s="1047" t="n"/>
      <c r="E23" s="1047" t="n"/>
      <c r="F23" s="1047">
        <f>SUM(B23:E23)</f>
        <v/>
      </c>
      <c r="G23" s="1047">
        <f>+F23/(DAY(A23))</f>
        <v/>
      </c>
      <c r="H23" s="1047" t="n"/>
      <c r="I23" s="2622">
        <f>+H23/G23</f>
        <v/>
      </c>
    </row>
    <row r="24">
      <c r="A24" s="2606">
        <f>EOMONTH(A25,-1)</f>
        <v/>
      </c>
      <c r="B24" s="1047" t="n"/>
      <c r="C24" s="1047" t="n"/>
      <c r="D24" s="1047" t="n"/>
      <c r="E24" s="1047" t="n"/>
      <c r="F24" s="1047">
        <f>SUM(B24:E24)</f>
        <v/>
      </c>
      <c r="G24" s="1047">
        <f>+F24/(DAY(A24))</f>
        <v/>
      </c>
      <c r="H24" s="1047" t="n"/>
      <c r="I24" s="2622">
        <f>+H24/G24</f>
        <v/>
      </c>
    </row>
    <row r="25">
      <c r="A25" s="2606">
        <f>EOMONTH(A26,-1)</f>
        <v/>
      </c>
      <c r="B25" s="1047" t="n"/>
      <c r="C25" s="1047" t="n"/>
      <c r="D25" s="1047" t="n"/>
      <c r="E25" s="1047" t="n"/>
      <c r="F25" s="1047">
        <f>SUM(B25:E25)</f>
        <v/>
      </c>
      <c r="G25" s="1047">
        <f>+F25/(DAY(A25))</f>
        <v/>
      </c>
      <c r="H25" s="1047" t="n"/>
      <c r="I25" s="2622">
        <f>+H25/G25</f>
        <v/>
      </c>
    </row>
    <row r="26">
      <c r="A26" s="2606">
        <f>EOMONTH(A27,-1)</f>
        <v/>
      </c>
      <c r="B26" s="1047" t="n"/>
      <c r="C26" s="1047" t="n"/>
      <c r="D26" s="1047" t="n"/>
      <c r="E26" s="1047" t="n"/>
      <c r="F26" s="1047">
        <f>SUM(B26:E26)</f>
        <v/>
      </c>
      <c r="G26" s="1047">
        <f>+F26/(DAY(A26))</f>
        <v/>
      </c>
      <c r="H26" s="1047" t="n"/>
      <c r="I26" s="2622">
        <f>+H26/G26</f>
        <v/>
      </c>
    </row>
    <row r="27">
      <c r="A27" s="2606">
        <f>EOMONTH(A28,-1)</f>
        <v/>
      </c>
      <c r="B27" s="1047" t="n"/>
      <c r="C27" s="1047" t="n"/>
      <c r="D27" s="1047" t="n"/>
      <c r="E27" s="1047" t="n"/>
      <c r="F27" s="1047">
        <f>SUM(B27:E27)</f>
        <v/>
      </c>
      <c r="G27" s="1047">
        <f>+F27/(DAY(A27))</f>
        <v/>
      </c>
      <c r="H27" s="1047" t="n"/>
      <c r="I27" s="2622">
        <f>+H27/G27</f>
        <v/>
      </c>
    </row>
    <row r="28">
      <c r="A28" s="2606">
        <f>EOMONTH(A29,-1)</f>
        <v/>
      </c>
      <c r="B28" s="1047" t="n"/>
      <c r="C28" s="1047" t="n"/>
      <c r="D28" s="1047" t="n"/>
      <c r="E28" s="1047" t="n"/>
      <c r="F28" s="1047">
        <f>SUM(B28:E28)</f>
        <v/>
      </c>
      <c r="G28" s="1047">
        <f>+F28/(DAY(A28))</f>
        <v/>
      </c>
      <c r="H28" s="1047" t="n"/>
      <c r="I28" s="2622">
        <f>+H28/G28</f>
        <v/>
      </c>
    </row>
    <row r="29">
      <c r="A29" s="2606">
        <f>EOMONTH(A30,-1)</f>
        <v/>
      </c>
      <c r="B29" s="1047" t="n"/>
      <c r="C29" s="1047" t="n"/>
      <c r="D29" s="1047" t="n"/>
      <c r="E29" s="1047" t="n"/>
      <c r="F29" s="1047">
        <f>SUM(B29:E29)</f>
        <v/>
      </c>
      <c r="G29" s="1047">
        <f>+F29/(DAY(A29))</f>
        <v/>
      </c>
      <c r="H29" s="1047" t="n"/>
      <c r="I29" s="2622">
        <f>+H29/G29</f>
        <v/>
      </c>
    </row>
    <row r="30">
      <c r="A30" s="2606">
        <f>EOMONTH(A31,-1)</f>
        <v/>
      </c>
      <c r="B30" s="1047" t="n"/>
      <c r="C30" s="1047" t="n"/>
      <c r="D30" s="1047" t="n"/>
      <c r="E30" s="1047" t="n"/>
      <c r="F30" s="1047">
        <f>SUM(B30:E30)</f>
        <v/>
      </c>
      <c r="G30" s="1047">
        <f>+F30/(DAY(A30))</f>
        <v/>
      </c>
      <c r="H30" s="1047" t="n"/>
      <c r="I30" s="2622">
        <f>+H30/G30</f>
        <v/>
      </c>
    </row>
    <row r="31">
      <c r="A31" s="2606">
        <f>EOMONTH(A32,-1)</f>
        <v/>
      </c>
      <c r="B31" s="1047" t="n"/>
      <c r="C31" s="1047" t="n"/>
      <c r="D31" s="1047" t="n"/>
      <c r="E31" s="1047" t="n"/>
      <c r="F31" s="1047">
        <f>SUM(B31:E31)</f>
        <v/>
      </c>
      <c r="G31" s="1047">
        <f>+F31/(DAY(A31))</f>
        <v/>
      </c>
      <c r="H31" s="1047" t="n"/>
      <c r="I31" s="2622">
        <f>+H31/G31</f>
        <v/>
      </c>
    </row>
    <row r="32">
      <c r="A32" s="2606">
        <f>EOMONTH(A33,-1)</f>
        <v/>
      </c>
      <c r="B32" s="1047" t="n"/>
      <c r="C32" s="1047" t="n"/>
      <c r="D32" s="1047" t="n"/>
      <c r="E32" s="1047" t="n"/>
      <c r="F32" s="1047">
        <f>SUM(B32:E32)</f>
        <v/>
      </c>
      <c r="G32" s="1047">
        <f>+F32/(DAY(A32))</f>
        <v/>
      </c>
      <c r="H32" s="1047" t="n"/>
      <c r="I32" s="2622">
        <f>+H32/G32</f>
        <v/>
      </c>
    </row>
    <row r="33">
      <c r="A33" s="2606">
        <f>EOMONTH(A34,-1)</f>
        <v/>
      </c>
      <c r="B33" s="1011" t="n"/>
      <c r="C33" s="1011" t="n"/>
      <c r="D33" s="1011" t="n"/>
      <c r="E33" s="1011" t="n"/>
      <c r="F33" s="1011">
        <f>SUM(B33:E33)</f>
        <v/>
      </c>
      <c r="G33" s="1011">
        <f>+F33/(DAY(A33))</f>
        <v/>
      </c>
      <c r="H33" s="1011" t="n"/>
      <c r="I33" s="898">
        <f>+H33/G33</f>
        <v/>
      </c>
    </row>
    <row r="34">
      <c r="A34" s="2606">
        <f>EOMONTH(A35,-1)</f>
        <v/>
      </c>
      <c r="B34" s="1011" t="n"/>
      <c r="C34" s="1011" t="n"/>
      <c r="D34" s="1011" t="n"/>
      <c r="E34" s="1011" t="n"/>
      <c r="F34" s="1011">
        <f>SUM(B34:E34)</f>
        <v/>
      </c>
      <c r="G34" s="1011">
        <f>+F34/(DAY(A34))</f>
        <v/>
      </c>
      <c r="H34" s="1011" t="n"/>
      <c r="I34" s="898">
        <f>+H34/G34</f>
        <v/>
      </c>
    </row>
    <row r="35">
      <c r="A35" s="2606">
        <f>EOMONTH(A36,-1)</f>
        <v/>
      </c>
      <c r="B35" s="1011" t="n"/>
      <c r="C35" s="1011" t="n"/>
      <c r="D35" s="1011" t="n"/>
      <c r="E35" s="1011" t="n"/>
      <c r="F35" s="1011">
        <f>SUM(B35:E35)</f>
        <v/>
      </c>
      <c r="G35" s="1011">
        <f>+F35/(DAY(A35))</f>
        <v/>
      </c>
      <c r="H35" s="1011" t="n"/>
      <c r="I35" s="898">
        <f>+H35/G35</f>
        <v/>
      </c>
    </row>
    <row r="36">
      <c r="A36" s="2606">
        <f>EOMONTH(A37,-1)</f>
        <v/>
      </c>
      <c r="B36" s="1011" t="n"/>
      <c r="C36" s="1011" t="n"/>
      <c r="D36" s="1011" t="n"/>
      <c r="E36" s="1011" t="n"/>
      <c r="F36" s="1011">
        <f>SUM(B36:E36)</f>
        <v/>
      </c>
      <c r="G36" s="1011">
        <f>+F36/(DAY(A36))</f>
        <v/>
      </c>
      <c r="H36" s="1011" t="n"/>
      <c r="I36" s="898">
        <f>+H36/G36</f>
        <v/>
      </c>
    </row>
    <row r="37">
      <c r="A37" s="2606">
        <f>EOMONTH(A38,-1)</f>
        <v/>
      </c>
      <c r="B37" s="1011" t="n"/>
      <c r="C37" s="1011" t="n"/>
      <c r="D37" s="1011" t="n"/>
      <c r="E37" s="1011" t="n"/>
      <c r="F37" s="1011">
        <f>SUM(B37:E37)</f>
        <v/>
      </c>
      <c r="G37" s="1011">
        <f>+F37/(DAY(A37))</f>
        <v/>
      </c>
      <c r="H37" s="1011" t="n"/>
      <c r="I37" s="898">
        <f>+H37/G37</f>
        <v/>
      </c>
    </row>
    <row r="38">
      <c r="A38" s="2606">
        <f>EOMONTH(A39,-1)</f>
        <v/>
      </c>
      <c r="B38" s="1011" t="n"/>
      <c r="C38" s="1011" t="n"/>
      <c r="D38" s="1011" t="n"/>
      <c r="E38" s="1011" t="n"/>
      <c r="F38" s="1011">
        <f>SUM(B38:E38)</f>
        <v/>
      </c>
      <c r="G38" s="1011">
        <f>+F38/(DAY(A38))</f>
        <v/>
      </c>
      <c r="H38" s="1011" t="n"/>
      <c r="I38" s="898">
        <f>+H38/G38</f>
        <v/>
      </c>
    </row>
    <row r="39">
      <c r="A39" s="2606">
        <f>EOMONTH(A40,-1)</f>
        <v/>
      </c>
      <c r="B39" s="1011" t="n"/>
      <c r="C39" s="1011" t="n"/>
      <c r="D39" s="1011" t="n"/>
      <c r="E39" s="1011" t="n"/>
      <c r="F39" s="1011">
        <f>SUM(B39:E39)</f>
        <v/>
      </c>
      <c r="G39" s="1011">
        <f>+F39/(DAY(A39))</f>
        <v/>
      </c>
      <c r="H39" s="1011" t="n"/>
      <c r="I39" s="898">
        <f>+H39/G39</f>
        <v/>
      </c>
    </row>
    <row r="40">
      <c r="A40" s="2606">
        <f>EOMONTH(A41,-1)</f>
        <v/>
      </c>
      <c r="B40" s="1011" t="n"/>
      <c r="C40" s="1011" t="n"/>
      <c r="D40" s="1011" t="n"/>
      <c r="E40" s="1011" t="n"/>
      <c r="F40" s="1011">
        <f>SUM(B40:E40)</f>
        <v/>
      </c>
      <c r="G40" s="1011">
        <f>+F40/(DAY(A40))</f>
        <v/>
      </c>
      <c r="H40" s="1011" t="n"/>
      <c r="I40" s="898">
        <f>+H40/G40</f>
        <v/>
      </c>
    </row>
    <row r="41">
      <c r="A41" s="2606">
        <f>EOMONTH(A42,-1)</f>
        <v/>
      </c>
      <c r="B41" s="1011" t="n"/>
      <c r="C41" s="1011" t="n"/>
      <c r="D41" s="1011" t="n"/>
      <c r="E41" s="1011" t="n"/>
      <c r="F41" s="1011">
        <f>SUM(B41:E41)</f>
        <v/>
      </c>
      <c r="G41" s="1011">
        <f>+F41/(DAY(A41))</f>
        <v/>
      </c>
      <c r="H41" s="1011" t="n"/>
      <c r="I41" s="898">
        <f>+H41/G41</f>
        <v/>
      </c>
    </row>
    <row r="42">
      <c r="A42" s="2606">
        <f>EOMONTH(A43,-1)</f>
        <v/>
      </c>
      <c r="B42" s="1011" t="n"/>
      <c r="C42" s="1011" t="n"/>
      <c r="D42" s="1011" t="n"/>
      <c r="E42" s="1011" t="n"/>
      <c r="F42" s="1011">
        <f>SUM(B42:E42)</f>
        <v/>
      </c>
      <c r="G42" s="1011">
        <f>+F42/(DAY(A42))</f>
        <v/>
      </c>
      <c r="H42" s="1011" t="n"/>
      <c r="I42" s="898">
        <f>+H42/G42</f>
        <v/>
      </c>
    </row>
    <row r="43">
      <c r="A43" s="2606">
        <f>EOMONTH(A44,-1)</f>
        <v/>
      </c>
      <c r="B43" s="1011" t="n"/>
      <c r="C43" s="1011" t="n"/>
      <c r="D43" s="1011" t="n"/>
      <c r="E43" s="1011" t="n"/>
      <c r="F43" s="1011">
        <f>SUM(B43:E43)</f>
        <v/>
      </c>
      <c r="G43" s="1011">
        <f>+F43/(DAY(A43))</f>
        <v/>
      </c>
      <c r="H43" s="1011" t="n"/>
      <c r="I43" s="898">
        <f>+H43/G43</f>
        <v/>
      </c>
    </row>
    <row r="44">
      <c r="A44" s="2606">
        <f>EOMONTH(A45,-1)</f>
        <v/>
      </c>
      <c r="B44" s="1011" t="n"/>
      <c r="C44" s="1011" t="n"/>
      <c r="D44" s="1011" t="n"/>
      <c r="E44" s="1011" t="n"/>
      <c r="F44" s="1011">
        <f>SUM(B44:E44)</f>
        <v/>
      </c>
      <c r="G44" s="1011">
        <f>+F44/(DAY(A44))</f>
        <v/>
      </c>
      <c r="H44" s="1011" t="n"/>
      <c r="I44" s="898">
        <f>+H44/G44</f>
        <v/>
      </c>
    </row>
    <row r="45" ht="16" customHeight="1" thickBot="1">
      <c r="A45" s="2607" t="n">
        <v>41790</v>
      </c>
      <c r="B45" s="102" t="n"/>
      <c r="C45" s="102" t="n"/>
      <c r="D45" s="102" t="n"/>
      <c r="E45" s="102" t="n"/>
      <c r="F45" s="102">
        <f>SUM(B45:E45)</f>
        <v/>
      </c>
      <c r="G45" s="102">
        <f>+F45/(DAY(A45))</f>
        <v/>
      </c>
      <c r="H45" s="102" t="n"/>
      <c r="I45" s="1335">
        <f>+H45/G45</f>
        <v/>
      </c>
    </row>
    <row r="46">
      <c r="A46" s="1292" t="inlineStr">
        <is>
          <t>Avg T3M</t>
        </is>
      </c>
      <c r="B46" s="158">
        <f>AVERAGE(B43:B45)</f>
        <v/>
      </c>
      <c r="C46" s="158">
        <f>AVERAGE(C43:C45)</f>
        <v/>
      </c>
      <c r="D46" s="158">
        <f>AVERAGE(D43:D45)</f>
        <v/>
      </c>
      <c r="E46" s="158">
        <f>AVERAGE(E43:E45)</f>
        <v/>
      </c>
      <c r="F46" s="158">
        <f>AVERAGE(F43:F45)</f>
        <v/>
      </c>
      <c r="G46" s="158">
        <f>AVERAGE(G43:G45)</f>
        <v/>
      </c>
      <c r="H46" s="158">
        <f>AVERAGE(H43:H45)</f>
        <v/>
      </c>
      <c r="I46" s="1293">
        <f>AVERAGE(I43:I45)</f>
        <v/>
      </c>
    </row>
    <row r="47">
      <c r="A47" s="156" t="inlineStr">
        <is>
          <t>Avg T6M</t>
        </is>
      </c>
      <c r="B47" s="452">
        <f>AVERAGE(B40:B45)</f>
        <v/>
      </c>
      <c r="C47" s="452">
        <f>AVERAGE(C40:C45)</f>
        <v/>
      </c>
      <c r="D47" s="452">
        <f>AVERAGE(D40:D45)</f>
        <v/>
      </c>
      <c r="E47" s="452">
        <f>AVERAGE(E40:E45)</f>
        <v/>
      </c>
      <c r="F47" s="452">
        <f>AVERAGE(F40:F45)</f>
        <v/>
      </c>
      <c r="G47" s="452">
        <f>AVERAGE(G40:G45)</f>
        <v/>
      </c>
      <c r="H47" s="452">
        <f>AVERAGE(H40:H45)</f>
        <v/>
      </c>
      <c r="I47" s="901">
        <f>AVERAGE(I40:I45)</f>
        <v/>
      </c>
    </row>
    <row r="48">
      <c r="A48" s="1469" t="inlineStr">
        <is>
          <t>Avg T12M</t>
        </is>
      </c>
      <c r="B48" s="1470">
        <f>AVERAGE(B34:B45)</f>
        <v/>
      </c>
      <c r="C48" s="1470">
        <f>AVERAGE(C34:C45)</f>
        <v/>
      </c>
      <c r="D48" s="1470">
        <f>AVERAGE(D34:D45)</f>
        <v/>
      </c>
      <c r="E48" s="1470">
        <f>AVERAGE(E34:E45)</f>
        <v/>
      </c>
      <c r="F48" s="1470">
        <f>AVERAGE(F34:F45)</f>
        <v/>
      </c>
      <c r="G48" s="1470">
        <f>AVERAGE(G34:G45)</f>
        <v/>
      </c>
      <c r="H48" s="1470">
        <f>AVERAGE(H34:H45)</f>
        <v/>
      </c>
      <c r="I48" s="1471">
        <f>AVERAGE(I34:I45)</f>
        <v/>
      </c>
    </row>
    <row r="49">
      <c r="A49" s="157" t="inlineStr">
        <is>
          <t>Avg LY3M</t>
        </is>
      </c>
      <c r="B49" s="902">
        <f>AVERAGE(B31:B33)</f>
        <v/>
      </c>
      <c r="C49" s="902">
        <f>AVERAGE(C31:C33)</f>
        <v/>
      </c>
      <c r="D49" s="902">
        <f>AVERAGE(D31:D33)</f>
        <v/>
      </c>
      <c r="E49" s="902">
        <f>AVERAGE(E31:E33)</f>
        <v/>
      </c>
      <c r="F49" s="902">
        <f>AVERAGE(F31:F33)</f>
        <v/>
      </c>
      <c r="G49" s="902">
        <f>AVERAGE(G31:G33)</f>
        <v/>
      </c>
      <c r="H49" s="902">
        <f>AVERAGE(H31:H33)</f>
        <v/>
      </c>
      <c r="I49" s="903">
        <f>AVERAGE(I31:I33)</f>
        <v/>
      </c>
    </row>
    <row r="50">
      <c r="A50" s="157" t="inlineStr">
        <is>
          <t>Avg LY6M</t>
        </is>
      </c>
      <c r="B50" s="902">
        <f>AVERAGE(B28:B33)</f>
        <v/>
      </c>
      <c r="C50" s="902">
        <f>AVERAGE(C28:C33)</f>
        <v/>
      </c>
      <c r="D50" s="902">
        <f>AVERAGE(D28:D33)</f>
        <v/>
      </c>
      <c r="E50" s="902">
        <f>AVERAGE(E28:E33)</f>
        <v/>
      </c>
      <c r="F50" s="902">
        <f>AVERAGE(F28:F33)</f>
        <v/>
      </c>
      <c r="G50" s="902">
        <f>AVERAGE(G28:G33)</f>
        <v/>
      </c>
      <c r="H50" s="902">
        <f>AVERAGE(H28:H33)</f>
        <v/>
      </c>
      <c r="I50" s="903">
        <f>AVERAGE(I28:I33)</f>
        <v/>
      </c>
    </row>
    <row r="51" ht="16" customHeight="1" thickBot="1">
      <c r="A51" s="159" t="inlineStr">
        <is>
          <t>Avg LY12M</t>
        </is>
      </c>
      <c r="B51" s="160">
        <f>AVERAGE(B22:B33)</f>
        <v/>
      </c>
      <c r="C51" s="160">
        <f>AVERAGE(C22:C33)</f>
        <v/>
      </c>
      <c r="D51" s="160">
        <f>AVERAGE(D22:D33)</f>
        <v/>
      </c>
      <c r="E51" s="160">
        <f>AVERAGE(E22:E33)</f>
        <v/>
      </c>
      <c r="F51" s="160">
        <f>AVERAGE(F22:F33)</f>
        <v/>
      </c>
      <c r="G51" s="160">
        <f>AVERAGE(G22:G33)</f>
        <v/>
      </c>
      <c r="H51" s="160">
        <f>AVERAGE(H22:H33)</f>
        <v/>
      </c>
      <c r="I51" s="1338">
        <f>AVERAGE(I22:I33)</f>
        <v/>
      </c>
    </row>
  </sheetData>
  <mergeCells count="1">
    <mergeCell ref="A5:I5"/>
  </mergeCells>
  <hyperlinks>
    <hyperlink ref="K1" location="'X2  Index'!A1" display="Return to index"/>
  </hyperlinks>
  <printOptions horizontalCentered="1"/>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22.xml><?xml version="1.0" encoding="utf-8"?>
<worksheet xmlns="http://schemas.openxmlformats.org/spreadsheetml/2006/main">
  <sheetPr codeName="Sheet20">
    <outlinePr summaryBelow="1" summaryRight="1"/>
    <pageSetUpPr/>
  </sheetPr>
  <dimension ref="A1:O363"/>
  <sheetViews>
    <sheetView showGridLines="0" view="pageBreakPreview" zoomScale="60" zoomScaleNormal="85" workbookViewId="0">
      <selection activeCell="A33" sqref="A33:M38"/>
    </sheetView>
  </sheetViews>
  <sheetFormatPr baseColWidth="10" defaultColWidth="9.33203125" defaultRowHeight="15"/>
  <cols>
    <col width="36" bestFit="1" customWidth="1" min="1" max="1"/>
    <col width="16.6640625" customWidth="1" min="2" max="3"/>
    <col width="11.6640625" bestFit="1" customWidth="1" min="4" max="4"/>
    <col width="22.33203125" customWidth="1" min="6" max="6"/>
    <col width="11.6640625" customWidth="1" min="7" max="13"/>
    <col width="3.5" customWidth="1" min="14" max="14"/>
    <col width="36" bestFit="1" customWidth="1" min="15" max="15"/>
  </cols>
  <sheetData>
    <row r="1">
      <c r="A1" s="200">
        <f>+'X1  ReportCoverPage'!D9</f>
        <v/>
      </c>
      <c r="B1" s="1126" t="n"/>
      <c r="C1" s="1126" t="n"/>
      <c r="G1" s="360" t="n"/>
      <c r="H1" s="360" t="n"/>
      <c r="I1" s="360" t="n"/>
      <c r="J1" s="360" t="n"/>
      <c r="K1" s="360" t="n"/>
      <c r="L1" s="360" t="n"/>
      <c r="M1" s="360" t="n"/>
      <c r="O1" s="1857" t="inlineStr">
        <is>
          <t>Return to index</t>
        </is>
      </c>
    </row>
    <row r="2">
      <c r="A2" s="1142">
        <f>'X2  Index'!A3</f>
        <v/>
      </c>
      <c r="B2" s="1126" t="n"/>
      <c r="C2" s="1126" t="n"/>
      <c r="G2" s="360" t="n"/>
      <c r="H2" s="360" t="n"/>
      <c r="I2" s="360" t="n"/>
      <c r="J2" s="360" t="n"/>
      <c r="K2" s="360" t="n"/>
      <c r="L2" s="360" t="n"/>
      <c r="M2" s="360" t="n"/>
      <c r="O2" s="1857" t="n"/>
    </row>
    <row r="3">
      <c r="A3" s="2623" t="inlineStr">
        <is>
          <t>PAYOR CONCENTRATION</t>
        </is>
      </c>
      <c r="B3" s="2623" t="n"/>
      <c r="C3" s="2623" t="n"/>
      <c r="G3" s="1851" t="n"/>
      <c r="H3" s="360" t="n"/>
      <c r="I3" s="360" t="n"/>
      <c r="J3" s="360" t="n"/>
      <c r="K3" s="360" t="n"/>
      <c r="L3" s="360" t="n"/>
      <c r="M3" s="360" t="n"/>
    </row>
    <row r="4">
      <c r="A4" s="362" t="inlineStr">
        <is>
          <t>AS OF:</t>
        </is>
      </c>
      <c r="B4" s="2624" t="n"/>
      <c r="C4" s="2625" t="n"/>
    </row>
    <row r="5" ht="15" customHeight="1" thickBot="1">
      <c r="A5" s="1" t="inlineStr">
        <is>
          <t>Consolidated Borrower</t>
        </is>
      </c>
    </row>
    <row r="6">
      <c r="A6" s="2626" t="n"/>
      <c r="B6" s="2627" t="n"/>
      <c r="C6" s="2628" t="inlineStr">
        <is>
          <t>Eligible Payor?</t>
        </is>
      </c>
      <c r="D6" s="2627" t="inlineStr">
        <is>
          <t>Total</t>
        </is>
      </c>
      <c r="E6" s="2627" t="n"/>
      <c r="F6" s="2629" t="inlineStr">
        <is>
          <t>Unapplied/Future</t>
        </is>
      </c>
      <c r="G6" s="2627" t="n"/>
      <c r="H6" s="2627" t="n"/>
      <c r="I6" s="2627" t="n"/>
      <c r="J6" s="2627" t="n"/>
      <c r="K6" s="2627" t="n"/>
      <c r="L6" s="2627" t="n"/>
      <c r="M6" s="2630" t="n"/>
    </row>
    <row r="7" ht="16" customHeight="1" thickBot="1">
      <c r="A7" s="2631" t="inlineStr">
        <is>
          <t>PAYOR</t>
        </is>
      </c>
      <c r="B7" s="2632" t="inlineStr">
        <is>
          <t>FINANCIAL CLASS</t>
        </is>
      </c>
      <c r="C7" s="1862" t="n"/>
      <c r="D7" s="2632" t="inlineStr">
        <is>
          <t>Accts Rec</t>
        </is>
      </c>
      <c r="E7" s="2632" t="inlineStr">
        <is>
          <t>%</t>
        </is>
      </c>
      <c r="F7" s="2633" t="inlineStr">
        <is>
          <t>Cash</t>
        </is>
      </c>
      <c r="G7" s="2632" t="inlineStr">
        <is>
          <t>0-30</t>
        </is>
      </c>
      <c r="H7" s="2632" t="inlineStr">
        <is>
          <t>31-60</t>
        </is>
      </c>
      <c r="I7" s="2632" t="inlineStr">
        <is>
          <t>61-90</t>
        </is>
      </c>
      <c r="J7" s="2632" t="inlineStr">
        <is>
          <t>91-120</t>
        </is>
      </c>
      <c r="K7" s="2632" t="inlineStr">
        <is>
          <t>121-150</t>
        </is>
      </c>
      <c r="L7" s="2632" t="inlineStr">
        <is>
          <t>151-180</t>
        </is>
      </c>
      <c r="M7" s="2634" t="inlineStr">
        <is>
          <t>181+</t>
        </is>
      </c>
    </row>
    <row r="8">
      <c r="A8" s="366" t="n"/>
      <c r="B8" s="367" t="n"/>
      <c r="C8" s="367" t="n"/>
      <c r="D8" s="368">
        <f>SUM(G8:M8)</f>
        <v/>
      </c>
      <c r="E8" s="2635">
        <f>D8/D$29</f>
        <v/>
      </c>
      <c r="F8" s="2636" t="n"/>
      <c r="G8" s="368" t="n"/>
      <c r="H8" s="368" t="n"/>
      <c r="I8" s="368" t="n"/>
      <c r="J8" s="368" t="n"/>
      <c r="K8" s="368" t="n"/>
      <c r="L8" s="368" t="n"/>
      <c r="M8" s="370" t="n"/>
    </row>
    <row r="9">
      <c r="A9" s="366" t="n"/>
      <c r="B9" s="367" t="n"/>
      <c r="C9" s="367" t="n"/>
      <c r="D9" s="368">
        <f>SUM(G9:M9)</f>
        <v/>
      </c>
      <c r="E9" s="2635">
        <f>D9/D$29</f>
        <v/>
      </c>
      <c r="F9" s="2636" t="n"/>
      <c r="G9" s="368" t="n"/>
      <c r="H9" s="368" t="n"/>
      <c r="I9" s="368" t="n"/>
      <c r="J9" s="368" t="n"/>
      <c r="K9" s="368" t="n"/>
      <c r="L9" s="368" t="n"/>
      <c r="M9" s="370" t="n"/>
    </row>
    <row r="10">
      <c r="A10" s="366" t="n"/>
      <c r="B10" s="367" t="n"/>
      <c r="C10" s="367" t="n"/>
      <c r="D10" s="368">
        <f>SUM(G10:M10)</f>
        <v/>
      </c>
      <c r="E10" s="2635">
        <f>D10/D$29</f>
        <v/>
      </c>
      <c r="F10" s="2636" t="n"/>
      <c r="G10" s="368" t="n"/>
      <c r="H10" s="368" t="n"/>
      <c r="I10" s="368" t="n"/>
      <c r="J10" s="368" t="n"/>
      <c r="K10" s="368" t="n"/>
      <c r="L10" s="368" t="n"/>
      <c r="M10" s="370" t="n"/>
    </row>
    <row r="11">
      <c r="A11" s="366" t="n"/>
      <c r="B11" s="367" t="n"/>
      <c r="C11" s="367" t="n"/>
      <c r="D11" s="368">
        <f>SUM(G11:M11)</f>
        <v/>
      </c>
      <c r="E11" s="2635">
        <f>D11/D$29</f>
        <v/>
      </c>
      <c r="F11" s="2636" t="n"/>
      <c r="G11" s="368" t="n"/>
      <c r="H11" s="368" t="n"/>
      <c r="I11" s="368" t="n"/>
      <c r="J11" s="368" t="n"/>
      <c r="K11" s="368" t="n"/>
      <c r="L11" s="368" t="n"/>
      <c r="M11" s="370" t="n"/>
    </row>
    <row r="12">
      <c r="A12" s="366" t="n"/>
      <c r="B12" s="367" t="n"/>
      <c r="C12" s="367" t="n"/>
      <c r="D12" s="368">
        <f>SUM(G12:M12)</f>
        <v/>
      </c>
      <c r="E12" s="2635">
        <f>D12/D$29</f>
        <v/>
      </c>
      <c r="F12" s="2636" t="n"/>
      <c r="G12" s="368" t="n"/>
      <c r="H12" s="368" t="n"/>
      <c r="I12" s="368" t="n"/>
      <c r="J12" s="368" t="n"/>
      <c r="K12" s="368" t="n"/>
      <c r="L12" s="368" t="n"/>
      <c r="M12" s="370" t="n"/>
    </row>
    <row r="13">
      <c r="A13" s="366" t="n"/>
      <c r="B13" s="367" t="n"/>
      <c r="C13" s="367" t="n"/>
      <c r="D13" s="368">
        <f>SUM(G13:M13)</f>
        <v/>
      </c>
      <c r="E13" s="2635">
        <f>D13/D$29</f>
        <v/>
      </c>
      <c r="F13" s="2636" t="n"/>
      <c r="G13" s="368" t="n"/>
      <c r="H13" s="368" t="n"/>
      <c r="I13" s="368" t="n"/>
      <c r="J13" s="368" t="n"/>
      <c r="K13" s="368" t="n"/>
      <c r="L13" s="368" t="n"/>
      <c r="M13" s="370" t="n"/>
    </row>
    <row r="14">
      <c r="A14" s="366" t="n"/>
      <c r="B14" s="367" t="n"/>
      <c r="C14" s="367" t="n"/>
      <c r="D14" s="368">
        <f>SUM(G14:M14)</f>
        <v/>
      </c>
      <c r="E14" s="2635">
        <f>D14/D$29</f>
        <v/>
      </c>
      <c r="F14" s="2636" t="n"/>
      <c r="G14" s="368" t="n"/>
      <c r="H14" s="368" t="n"/>
      <c r="I14" s="368" t="n"/>
      <c r="J14" s="368" t="n"/>
      <c r="K14" s="368" t="n"/>
      <c r="L14" s="368" t="n"/>
      <c r="M14" s="370" t="n"/>
    </row>
    <row r="15">
      <c r="A15" s="366" t="n"/>
      <c r="B15" s="367" t="n"/>
      <c r="C15" s="367" t="n"/>
      <c r="D15" s="368">
        <f>SUM(G15:M15)</f>
        <v/>
      </c>
      <c r="E15" s="2635">
        <f>D15/D$29</f>
        <v/>
      </c>
      <c r="F15" s="2636" t="n"/>
      <c r="G15" s="368" t="n"/>
      <c r="H15" s="368" t="n"/>
      <c r="I15" s="368" t="n"/>
      <c r="J15" s="368" t="n"/>
      <c r="K15" s="368" t="n"/>
      <c r="L15" s="368" t="n"/>
      <c r="M15" s="370" t="n"/>
    </row>
    <row r="16">
      <c r="A16" s="366" t="n"/>
      <c r="B16" s="367" t="n"/>
      <c r="C16" s="367" t="n"/>
      <c r="D16" s="368">
        <f>SUM(G16:M16)</f>
        <v/>
      </c>
      <c r="E16" s="2635">
        <f>D16/D$29</f>
        <v/>
      </c>
      <c r="F16" s="2636" t="n"/>
      <c r="G16" s="368" t="n"/>
      <c r="H16" s="368" t="n"/>
      <c r="I16" s="368" t="n"/>
      <c r="J16" s="368" t="n"/>
      <c r="K16" s="368" t="n"/>
      <c r="L16" s="368" t="n"/>
      <c r="M16" s="370" t="n"/>
    </row>
    <row r="17">
      <c r="A17" s="366" t="n"/>
      <c r="B17" s="367" t="n"/>
      <c r="C17" s="367" t="n"/>
      <c r="D17" s="368">
        <f>SUM(G17:M17)</f>
        <v/>
      </c>
      <c r="E17" s="2635">
        <f>D17/D$29</f>
        <v/>
      </c>
      <c r="F17" s="2636" t="n"/>
      <c r="G17" s="368" t="n"/>
      <c r="H17" s="368" t="n"/>
      <c r="I17" s="368" t="n"/>
      <c r="J17" s="368" t="n"/>
      <c r="K17" s="368" t="n"/>
      <c r="L17" s="368" t="n"/>
      <c r="M17" s="370" t="n"/>
    </row>
    <row r="18">
      <c r="A18" s="366" t="n"/>
      <c r="B18" s="367" t="n"/>
      <c r="C18" s="367" t="n"/>
      <c r="D18" s="368">
        <f>SUM(G18:M18)</f>
        <v/>
      </c>
      <c r="E18" s="2635">
        <f>D18/D$29</f>
        <v/>
      </c>
      <c r="F18" s="2636" t="n"/>
      <c r="G18" s="368" t="n"/>
      <c r="H18" s="368" t="n"/>
      <c r="I18" s="368" t="n"/>
      <c r="J18" s="368" t="n"/>
      <c r="K18" s="368" t="n"/>
      <c r="L18" s="368" t="n"/>
      <c r="M18" s="370" t="n"/>
    </row>
    <row r="19">
      <c r="A19" s="366" t="n"/>
      <c r="B19" s="367" t="n"/>
      <c r="C19" s="367" t="n"/>
      <c r="D19" s="368">
        <f>SUM(G19:M19)</f>
        <v/>
      </c>
      <c r="E19" s="2635">
        <f>D19/D$29</f>
        <v/>
      </c>
      <c r="F19" s="2636" t="n"/>
      <c r="G19" s="368" t="n"/>
      <c r="H19" s="368" t="n"/>
      <c r="I19" s="368" t="n"/>
      <c r="J19" s="368" t="n"/>
      <c r="K19" s="368" t="n"/>
      <c r="L19" s="368" t="n"/>
      <c r="M19" s="370" t="n"/>
    </row>
    <row r="20">
      <c r="A20" s="366" t="n"/>
      <c r="B20" s="367" t="n"/>
      <c r="C20" s="367" t="n"/>
      <c r="D20" s="368">
        <f>SUM(G20:M20)</f>
        <v/>
      </c>
      <c r="E20" s="2635">
        <f>D20/D$29</f>
        <v/>
      </c>
      <c r="F20" s="2636" t="n"/>
      <c r="G20" s="368" t="n"/>
      <c r="H20" s="368" t="n"/>
      <c r="I20" s="368" t="n"/>
      <c r="J20" s="368" t="n"/>
      <c r="K20" s="368" t="n"/>
      <c r="L20" s="368" t="n"/>
      <c r="M20" s="370" t="n"/>
    </row>
    <row r="21">
      <c r="A21" s="366" t="n"/>
      <c r="B21" s="367" t="n"/>
      <c r="C21" s="367" t="n"/>
      <c r="D21" s="368">
        <f>SUM(G21:M21)</f>
        <v/>
      </c>
      <c r="E21" s="2635">
        <f>D21/D$29</f>
        <v/>
      </c>
      <c r="F21" s="2636" t="n"/>
      <c r="G21" s="368" t="n"/>
      <c r="H21" s="368" t="n"/>
      <c r="I21" s="368" t="n"/>
      <c r="J21" s="368" t="n"/>
      <c r="K21" s="368" t="n"/>
      <c r="L21" s="368" t="n"/>
      <c r="M21" s="370" t="n"/>
    </row>
    <row r="22">
      <c r="A22" s="366" t="n"/>
      <c r="B22" s="367" t="n"/>
      <c r="C22" s="367" t="n"/>
      <c r="D22" s="368">
        <f>SUM(G22:M22)</f>
        <v/>
      </c>
      <c r="E22" s="2635">
        <f>D22/D$29</f>
        <v/>
      </c>
      <c r="F22" s="2636" t="n"/>
      <c r="G22" s="368" t="n"/>
      <c r="H22" s="368" t="n"/>
      <c r="I22" s="368" t="n"/>
      <c r="J22" s="368" t="n"/>
      <c r="K22" s="368" t="n"/>
      <c r="L22" s="368" t="n"/>
      <c r="M22" s="370" t="n"/>
    </row>
    <row r="23">
      <c r="A23" s="366" t="n"/>
      <c r="B23" s="367" t="n"/>
      <c r="C23" s="367" t="n"/>
      <c r="D23" s="368">
        <f>SUM(G23:M23)</f>
        <v/>
      </c>
      <c r="E23" s="2635">
        <f>D23/D$29</f>
        <v/>
      </c>
      <c r="F23" s="2636" t="n"/>
      <c r="G23" s="368" t="n"/>
      <c r="H23" s="368" t="n"/>
      <c r="I23" s="368" t="n"/>
      <c r="J23" s="368" t="n"/>
      <c r="K23" s="368" t="n"/>
      <c r="L23" s="368" t="n"/>
      <c r="M23" s="370" t="n"/>
    </row>
    <row r="24">
      <c r="A24" s="366" t="n"/>
      <c r="B24" s="367" t="n"/>
      <c r="C24" s="367" t="n"/>
      <c r="D24" s="368">
        <f>SUM(G24:M24)</f>
        <v/>
      </c>
      <c r="E24" s="2635">
        <f>D24/D$29</f>
        <v/>
      </c>
      <c r="F24" s="2636" t="n"/>
      <c r="G24" s="368" t="n"/>
      <c r="H24" s="368" t="n"/>
      <c r="I24" s="368" t="n"/>
      <c r="J24" s="368" t="n"/>
      <c r="K24" s="368" t="n"/>
      <c r="L24" s="368" t="n"/>
      <c r="M24" s="370" t="n"/>
    </row>
    <row r="25">
      <c r="A25" s="366" t="n"/>
      <c r="B25" s="367" t="n"/>
      <c r="C25" s="367" t="n"/>
      <c r="D25" s="368">
        <f>SUM(G25:M25)</f>
        <v/>
      </c>
      <c r="E25" s="2635">
        <f>D25/D$29</f>
        <v/>
      </c>
      <c r="F25" s="2636" t="n"/>
      <c r="G25" s="368" t="n"/>
      <c r="H25" s="368" t="n"/>
      <c r="I25" s="368" t="n"/>
      <c r="J25" s="368" t="n"/>
      <c r="K25" s="368" t="n"/>
      <c r="L25" s="368" t="n"/>
      <c r="M25" s="370" t="n"/>
    </row>
    <row r="26">
      <c r="A26" s="366" t="n"/>
      <c r="B26" s="367" t="n"/>
      <c r="C26" s="367" t="n"/>
      <c r="D26" s="368">
        <f>SUM(G26:M26)</f>
        <v/>
      </c>
      <c r="E26" s="2635">
        <f>D26/D$29</f>
        <v/>
      </c>
      <c r="F26" s="2636" t="n"/>
      <c r="G26" s="368" t="n"/>
      <c r="H26" s="368" t="n"/>
      <c r="I26" s="368" t="n"/>
      <c r="J26" s="368" t="n"/>
      <c r="K26" s="368" t="n"/>
      <c r="L26" s="368" t="n"/>
      <c r="M26" s="370" t="n"/>
    </row>
    <row r="27" ht="16" customHeight="1" thickBot="1">
      <c r="A27" s="366" t="n"/>
      <c r="B27" s="367" t="n"/>
      <c r="C27" s="367" t="n"/>
      <c r="D27" s="368">
        <f>SUM(G27:M27)</f>
        <v/>
      </c>
      <c r="E27" s="2635">
        <f>D27/D$29</f>
        <v/>
      </c>
      <c r="F27" s="2636" t="n"/>
      <c r="G27" s="368" t="n"/>
      <c r="H27" s="368" t="n"/>
      <c r="I27" s="368" t="n"/>
      <c r="J27" s="368" t="n"/>
      <c r="K27" s="368" t="n"/>
      <c r="L27" s="368" t="n"/>
      <c r="M27" s="370" t="n"/>
    </row>
    <row r="28">
      <c r="A28" s="906" t="inlineStr">
        <is>
          <t>CONCENTRATION TOTAL</t>
        </is>
      </c>
      <c r="B28" s="907" t="n"/>
      <c r="C28" s="907" t="n"/>
      <c r="D28" s="908">
        <f>SUM(G28:M28)</f>
        <v/>
      </c>
      <c r="E28" s="2637">
        <f>SUM(E8:E27)</f>
        <v/>
      </c>
      <c r="F28" s="908">
        <f>SUM(F8:F27)</f>
        <v/>
      </c>
      <c r="G28" s="908">
        <f>SUM(G8:G27)</f>
        <v/>
      </c>
      <c r="H28" s="908">
        <f>SUM(H8:H27)</f>
        <v/>
      </c>
      <c r="I28" s="908">
        <f>SUM(I8:I27)</f>
        <v/>
      </c>
      <c r="J28" s="908">
        <f>SUM(J8:J27)</f>
        <v/>
      </c>
      <c r="K28" s="908">
        <f>SUM(K8:K27)</f>
        <v/>
      </c>
      <c r="L28" s="908">
        <f>SUM(L8:L27)</f>
        <v/>
      </c>
      <c r="M28" s="910">
        <f>SUM(M8:M27)</f>
        <v/>
      </c>
    </row>
    <row r="29">
      <c r="A29" s="1473" t="inlineStr">
        <is>
          <t xml:space="preserve">AGING TOTAL </t>
        </is>
      </c>
      <c r="B29" s="2638">
        <f>+B4</f>
        <v/>
      </c>
      <c r="C29" s="2638" t="n"/>
      <c r="D29" s="1475">
        <f>SUM(G29:M29)</f>
        <v/>
      </c>
      <c r="E29" s="1476" t="n"/>
      <c r="F29" s="1868" t="n"/>
      <c r="G29" s="1477" t="n"/>
      <c r="H29" s="1477" t="n"/>
      <c r="I29" s="1477" t="n"/>
      <c r="J29" s="1477" t="n"/>
      <c r="K29" s="1477" t="n"/>
      <c r="L29" s="1477" t="n"/>
      <c r="M29" s="1478" t="n"/>
    </row>
    <row r="30" ht="16" customHeight="1" thickBot="1">
      <c r="A30" s="371" t="n"/>
      <c r="B30" s="372" t="n"/>
      <c r="C30" s="372" t="n"/>
      <c r="D30" s="373">
        <f>D28/D29</f>
        <v/>
      </c>
      <c r="E30" s="374" t="n"/>
      <c r="F30" s="375">
        <f>F28/F29</f>
        <v/>
      </c>
      <c r="G30" s="375">
        <f>G28/G29</f>
        <v/>
      </c>
      <c r="H30" s="375">
        <f>H28/H29</f>
        <v/>
      </c>
      <c r="I30" s="375">
        <f>I28/I29</f>
        <v/>
      </c>
      <c r="J30" s="375">
        <f>J28/J29</f>
        <v/>
      </c>
      <c r="K30" s="375">
        <f>K28/K29</f>
        <v/>
      </c>
      <c r="L30" s="375">
        <f>L28/L29</f>
        <v/>
      </c>
      <c r="M30" s="376">
        <f>M28/M29</f>
        <v/>
      </c>
    </row>
    <row r="32" ht="16" customHeight="1" thickBot="1">
      <c r="A32" s="353" t="inlineStr">
        <is>
          <t>Comments:</t>
        </is>
      </c>
    </row>
    <row r="33" ht="15" customHeight="1">
      <c r="A33" s="2384" t="inlineStr">
        <is>
          <t>1.)</t>
        </is>
      </c>
      <c r="B33" s="1123" t="n"/>
      <c r="C33" s="1123" t="n"/>
      <c r="D33" s="1123" t="n"/>
      <c r="E33" s="1123" t="n"/>
      <c r="F33" s="1123" t="n"/>
      <c r="G33" s="1123" t="n"/>
      <c r="H33" s="1123" t="n"/>
      <c r="I33" s="1123" t="n"/>
      <c r="J33" s="1123" t="n"/>
      <c r="K33" s="1123" t="n"/>
      <c r="L33" s="1123" t="n"/>
      <c r="M33" s="1146" t="n"/>
    </row>
    <row r="34">
      <c r="A34" s="2385" t="n"/>
      <c r="M34" s="834" t="n"/>
    </row>
    <row r="35">
      <c r="A35" s="2385" t="n"/>
      <c r="M35" s="834" t="n"/>
    </row>
    <row r="36">
      <c r="A36" s="2385" t="n"/>
      <c r="M36" s="834" t="n"/>
    </row>
    <row r="37">
      <c r="A37" s="2385" t="n"/>
      <c r="M37" s="834" t="n"/>
    </row>
    <row r="38" ht="16" customHeight="1" thickBot="1">
      <c r="A38" s="835" t="n"/>
      <c r="B38" s="836" t="n"/>
      <c r="C38" s="836" t="n"/>
      <c r="D38" s="836" t="n"/>
      <c r="E38" s="836" t="n"/>
      <c r="F38" s="836" t="n"/>
      <c r="G38" s="836" t="n"/>
      <c r="H38" s="836" t="n"/>
      <c r="I38" s="836" t="n"/>
      <c r="J38" s="836" t="n"/>
      <c r="K38" s="836" t="n"/>
      <c r="L38" s="836" t="n"/>
      <c r="M38" s="837" t="n"/>
    </row>
    <row r="41" ht="16" customHeight="1" thickBot="1">
      <c r="A41" t="inlineStr">
        <is>
          <t>Facility #1</t>
        </is>
      </c>
    </row>
    <row r="42">
      <c r="A42" s="2626" t="n"/>
      <c r="B42" s="2627" t="n"/>
      <c r="C42" s="2627" t="n"/>
      <c r="D42" s="2627" t="inlineStr">
        <is>
          <t>Total</t>
        </is>
      </c>
      <c r="E42" s="2627" t="n"/>
      <c r="F42" s="2629" t="inlineStr">
        <is>
          <t>Unapplied/Future</t>
        </is>
      </c>
      <c r="G42" s="2627" t="n"/>
      <c r="H42" s="2627" t="n"/>
      <c r="I42" s="2627" t="n"/>
      <c r="J42" s="2627" t="n"/>
      <c r="K42" s="2627" t="n"/>
      <c r="L42" s="2627" t="n"/>
      <c r="M42" s="2630" t="n"/>
    </row>
    <row r="43" ht="16" customHeight="1" thickBot="1">
      <c r="A43" s="2631" t="inlineStr">
        <is>
          <t>PAYOR</t>
        </is>
      </c>
      <c r="B43" s="2632" t="inlineStr">
        <is>
          <t>FINANCIAL CLASS</t>
        </is>
      </c>
      <c r="C43" s="2632" t="inlineStr">
        <is>
          <t>Eligible Payor?</t>
        </is>
      </c>
      <c r="D43" s="2632" t="inlineStr">
        <is>
          <t>Accts Rec</t>
        </is>
      </c>
      <c r="E43" s="2632" t="inlineStr">
        <is>
          <t>%</t>
        </is>
      </c>
      <c r="F43" s="2633" t="inlineStr">
        <is>
          <t>Cash</t>
        </is>
      </c>
      <c r="G43" s="2632" t="inlineStr">
        <is>
          <t>0-30</t>
        </is>
      </c>
      <c r="H43" s="2632" t="inlineStr">
        <is>
          <t>31-60</t>
        </is>
      </c>
      <c r="I43" s="2632" t="inlineStr">
        <is>
          <t>61-90</t>
        </is>
      </c>
      <c r="J43" s="2632" t="inlineStr">
        <is>
          <t>91-120</t>
        </is>
      </c>
      <c r="K43" s="2632" t="inlineStr">
        <is>
          <t>121-150</t>
        </is>
      </c>
      <c r="L43" s="2632" t="inlineStr">
        <is>
          <t>151-180</t>
        </is>
      </c>
      <c r="M43" s="2634" t="inlineStr">
        <is>
          <t>181+</t>
        </is>
      </c>
    </row>
    <row r="44">
      <c r="A44" s="366" t="n"/>
      <c r="B44" s="367" t="n"/>
      <c r="C44" s="367" t="n"/>
      <c r="D44" s="368">
        <f>SUM(G44:M44)</f>
        <v/>
      </c>
      <c r="E44" s="2635">
        <f>D44/D$29</f>
        <v/>
      </c>
      <c r="F44" s="2636" t="n"/>
      <c r="G44" s="368" t="n"/>
      <c r="H44" s="368" t="n"/>
      <c r="I44" s="368" t="n"/>
      <c r="J44" s="368" t="n"/>
      <c r="K44" s="368" t="n"/>
      <c r="L44" s="368" t="n"/>
      <c r="M44" s="370" t="n"/>
    </row>
    <row r="45">
      <c r="A45" s="366" t="n"/>
      <c r="B45" s="367" t="n"/>
      <c r="C45" s="367" t="n"/>
      <c r="D45" s="368">
        <f>SUM(G45:M45)</f>
        <v/>
      </c>
      <c r="E45" s="2635">
        <f>D45/D$29</f>
        <v/>
      </c>
      <c r="F45" s="2636" t="n"/>
      <c r="G45" s="368" t="n"/>
      <c r="H45" s="368" t="n"/>
      <c r="I45" s="368" t="n"/>
      <c r="J45" s="368" t="n"/>
      <c r="K45" s="368" t="n"/>
      <c r="L45" s="368" t="n"/>
      <c r="M45" s="370" t="n"/>
    </row>
    <row r="46">
      <c r="A46" s="366" t="n"/>
      <c r="B46" s="367" t="n"/>
      <c r="C46" s="367" t="n"/>
      <c r="D46" s="368">
        <f>SUM(G46:M46)</f>
        <v/>
      </c>
      <c r="E46" s="2635">
        <f>D46/D$29</f>
        <v/>
      </c>
      <c r="F46" s="2636" t="n"/>
      <c r="G46" s="368" t="n"/>
      <c r="H46" s="368" t="n"/>
      <c r="I46" s="368" t="n"/>
      <c r="J46" s="368" t="n"/>
      <c r="K46" s="368" t="n"/>
      <c r="L46" s="368" t="n"/>
      <c r="M46" s="370" t="n"/>
    </row>
    <row r="47">
      <c r="A47" s="366" t="n"/>
      <c r="B47" s="367" t="n"/>
      <c r="C47" s="367" t="n"/>
      <c r="D47" s="368">
        <f>SUM(G47:M47)</f>
        <v/>
      </c>
      <c r="E47" s="2635">
        <f>D47/D$29</f>
        <v/>
      </c>
      <c r="F47" s="2636" t="n"/>
      <c r="G47" s="368" t="n"/>
      <c r="H47" s="368" t="n"/>
      <c r="I47" s="368" t="n"/>
      <c r="J47" s="368" t="n"/>
      <c r="K47" s="368" t="n"/>
      <c r="L47" s="368" t="n"/>
      <c r="M47" s="370" t="n"/>
    </row>
    <row r="48">
      <c r="A48" s="366" t="n"/>
      <c r="B48" s="367" t="n"/>
      <c r="C48" s="367" t="n"/>
      <c r="D48" s="368">
        <f>SUM(G48:M48)</f>
        <v/>
      </c>
      <c r="E48" s="2635">
        <f>D48/D$29</f>
        <v/>
      </c>
      <c r="F48" s="2636" t="n"/>
      <c r="G48" s="368" t="n"/>
      <c r="H48" s="368" t="n"/>
      <c r="I48" s="368" t="n"/>
      <c r="J48" s="368" t="n"/>
      <c r="K48" s="368" t="n"/>
      <c r="L48" s="368" t="n"/>
      <c r="M48" s="370" t="n"/>
    </row>
    <row r="49">
      <c r="A49" s="366" t="n"/>
      <c r="B49" s="367" t="n"/>
      <c r="C49" s="367" t="n"/>
      <c r="D49" s="368">
        <f>SUM(G49:M49)</f>
        <v/>
      </c>
      <c r="E49" s="2635">
        <f>D49/D$29</f>
        <v/>
      </c>
      <c r="F49" s="2636" t="n"/>
      <c r="G49" s="368" t="n"/>
      <c r="H49" s="368" t="n"/>
      <c r="I49" s="368" t="n"/>
      <c r="J49" s="368" t="n"/>
      <c r="K49" s="368" t="n"/>
      <c r="L49" s="368" t="n"/>
      <c r="M49" s="370" t="n"/>
    </row>
    <row r="50">
      <c r="A50" s="366" t="n"/>
      <c r="B50" s="367" t="n"/>
      <c r="C50" s="367" t="n"/>
      <c r="D50" s="368">
        <f>SUM(G50:M50)</f>
        <v/>
      </c>
      <c r="E50" s="2635">
        <f>D50/D$29</f>
        <v/>
      </c>
      <c r="F50" s="2636" t="n"/>
      <c r="G50" s="368" t="n"/>
      <c r="H50" s="368" t="n"/>
      <c r="I50" s="368" t="n"/>
      <c r="J50" s="368" t="n"/>
      <c r="K50" s="368" t="n"/>
      <c r="L50" s="368" t="n"/>
      <c r="M50" s="370" t="n"/>
    </row>
    <row r="51">
      <c r="A51" s="366" t="n"/>
      <c r="B51" s="367" t="n"/>
      <c r="C51" s="367" t="n"/>
      <c r="D51" s="368">
        <f>SUM(G51:M51)</f>
        <v/>
      </c>
      <c r="E51" s="2635">
        <f>D51/D$29</f>
        <v/>
      </c>
      <c r="F51" s="2636" t="n"/>
      <c r="G51" s="368" t="n"/>
      <c r="H51" s="368" t="n"/>
      <c r="I51" s="368" t="n"/>
      <c r="J51" s="368" t="n"/>
      <c r="K51" s="368" t="n"/>
      <c r="L51" s="368" t="n"/>
      <c r="M51" s="370" t="n"/>
    </row>
    <row r="52">
      <c r="A52" s="366" t="n"/>
      <c r="B52" s="367" t="n"/>
      <c r="C52" s="367" t="n"/>
      <c r="D52" s="368">
        <f>SUM(G52:M52)</f>
        <v/>
      </c>
      <c r="E52" s="2635">
        <f>D52/D$29</f>
        <v/>
      </c>
      <c r="F52" s="2636" t="n"/>
      <c r="G52" s="368" t="n"/>
      <c r="H52" s="368" t="n"/>
      <c r="I52" s="368" t="n"/>
      <c r="J52" s="368" t="n"/>
      <c r="K52" s="368" t="n"/>
      <c r="L52" s="368" t="n"/>
      <c r="M52" s="370" t="n"/>
    </row>
    <row r="53">
      <c r="A53" s="366" t="n"/>
      <c r="B53" s="367" t="n"/>
      <c r="C53" s="367" t="n"/>
      <c r="D53" s="368">
        <f>SUM(G53:M53)</f>
        <v/>
      </c>
      <c r="E53" s="2635">
        <f>D53/D$29</f>
        <v/>
      </c>
      <c r="F53" s="2636" t="n"/>
      <c r="G53" s="368" t="n"/>
      <c r="H53" s="368" t="n"/>
      <c r="I53" s="368" t="n"/>
      <c r="J53" s="368" t="n"/>
      <c r="K53" s="368" t="n"/>
      <c r="L53" s="368" t="n"/>
      <c r="M53" s="370" t="n"/>
    </row>
    <row r="54">
      <c r="A54" s="366" t="n"/>
      <c r="B54" s="367" t="n"/>
      <c r="C54" s="367" t="n"/>
      <c r="D54" s="368">
        <f>SUM(G54:M54)</f>
        <v/>
      </c>
      <c r="E54" s="2635">
        <f>D54/D$29</f>
        <v/>
      </c>
      <c r="F54" s="2636" t="n"/>
      <c r="G54" s="368" t="n"/>
      <c r="H54" s="368" t="n"/>
      <c r="I54" s="368" t="n"/>
      <c r="J54" s="368" t="n"/>
      <c r="K54" s="368" t="n"/>
      <c r="L54" s="368" t="n"/>
      <c r="M54" s="370" t="n"/>
    </row>
    <row r="55">
      <c r="A55" s="366" t="n"/>
      <c r="B55" s="367" t="n"/>
      <c r="C55" s="367" t="n"/>
      <c r="D55" s="368">
        <f>SUM(G55:M55)</f>
        <v/>
      </c>
      <c r="E55" s="2635">
        <f>D55/D$29</f>
        <v/>
      </c>
      <c r="F55" s="2636" t="n"/>
      <c r="G55" s="368" t="n"/>
      <c r="H55" s="368" t="n"/>
      <c r="I55" s="368" t="n"/>
      <c r="J55" s="368" t="n"/>
      <c r="K55" s="368" t="n"/>
      <c r="L55" s="368" t="n"/>
      <c r="M55" s="370" t="n"/>
    </row>
    <row r="56">
      <c r="A56" s="366" t="n"/>
      <c r="B56" s="367" t="n"/>
      <c r="C56" s="367" t="n"/>
      <c r="D56" s="368">
        <f>SUM(G56:M56)</f>
        <v/>
      </c>
      <c r="E56" s="2635">
        <f>D56/D$29</f>
        <v/>
      </c>
      <c r="F56" s="2636" t="n"/>
      <c r="G56" s="368" t="n"/>
      <c r="H56" s="368" t="n"/>
      <c r="I56" s="368" t="n"/>
      <c r="J56" s="368" t="n"/>
      <c r="K56" s="368" t="n"/>
      <c r="L56" s="368" t="n"/>
      <c r="M56" s="370" t="n"/>
    </row>
    <row r="57">
      <c r="A57" s="366" t="n"/>
      <c r="B57" s="367" t="n"/>
      <c r="C57" s="367" t="n"/>
      <c r="D57" s="368">
        <f>SUM(G57:M57)</f>
        <v/>
      </c>
      <c r="E57" s="2635">
        <f>D57/D$29</f>
        <v/>
      </c>
      <c r="F57" s="2636" t="n"/>
      <c r="G57" s="368" t="n"/>
      <c r="H57" s="368" t="n"/>
      <c r="I57" s="368" t="n"/>
      <c r="J57" s="368" t="n"/>
      <c r="K57" s="368" t="n"/>
      <c r="L57" s="368" t="n"/>
      <c r="M57" s="370" t="n"/>
    </row>
    <row r="58">
      <c r="A58" s="366" t="n"/>
      <c r="B58" s="367" t="n"/>
      <c r="C58" s="367" t="n"/>
      <c r="D58" s="368">
        <f>SUM(G58:M58)</f>
        <v/>
      </c>
      <c r="E58" s="2635">
        <f>D58/D$29</f>
        <v/>
      </c>
      <c r="F58" s="2636" t="n"/>
      <c r="G58" s="368" t="n"/>
      <c r="H58" s="368" t="n"/>
      <c r="I58" s="368" t="n"/>
      <c r="J58" s="368" t="n"/>
      <c r="K58" s="368" t="n"/>
      <c r="L58" s="368" t="n"/>
      <c r="M58" s="370" t="n"/>
    </row>
    <row r="59">
      <c r="A59" s="366" t="n"/>
      <c r="B59" s="367" t="n"/>
      <c r="C59" s="367" t="n"/>
      <c r="D59" s="368">
        <f>SUM(G59:M59)</f>
        <v/>
      </c>
      <c r="E59" s="2635">
        <f>D59/D$29</f>
        <v/>
      </c>
      <c r="F59" s="2636" t="n"/>
      <c r="G59" s="368" t="n"/>
      <c r="H59" s="368" t="n"/>
      <c r="I59" s="368" t="n"/>
      <c r="J59" s="368" t="n"/>
      <c r="K59" s="368" t="n"/>
      <c r="L59" s="368" t="n"/>
      <c r="M59" s="370" t="n"/>
    </row>
    <row r="60">
      <c r="A60" s="366" t="n"/>
      <c r="B60" s="367" t="n"/>
      <c r="C60" s="367" t="n"/>
      <c r="D60" s="368">
        <f>SUM(G60:M60)</f>
        <v/>
      </c>
      <c r="E60" s="2635">
        <f>D60/D$29</f>
        <v/>
      </c>
      <c r="F60" s="2636" t="n"/>
      <c r="G60" s="368" t="n"/>
      <c r="H60" s="368" t="n"/>
      <c r="I60" s="368" t="n"/>
      <c r="J60" s="368" t="n"/>
      <c r="K60" s="368" t="n"/>
      <c r="L60" s="368" t="n"/>
      <c r="M60" s="370" t="n"/>
    </row>
    <row r="61">
      <c r="A61" s="366" t="n"/>
      <c r="B61" s="367" t="n"/>
      <c r="C61" s="367" t="n"/>
      <c r="D61" s="368">
        <f>SUM(G61:M61)</f>
        <v/>
      </c>
      <c r="E61" s="2635">
        <f>D61/D$29</f>
        <v/>
      </c>
      <c r="F61" s="2636" t="n"/>
      <c r="G61" s="368" t="n"/>
      <c r="H61" s="368" t="n"/>
      <c r="I61" s="368" t="n"/>
      <c r="J61" s="368" t="n"/>
      <c r="K61" s="368" t="n"/>
      <c r="L61" s="368" t="n"/>
      <c r="M61" s="370" t="n"/>
    </row>
    <row r="62">
      <c r="A62" s="366" t="n"/>
      <c r="B62" s="367" t="n"/>
      <c r="C62" s="367" t="n"/>
      <c r="D62" s="368">
        <f>SUM(G62:M62)</f>
        <v/>
      </c>
      <c r="E62" s="2635">
        <f>D62/D$29</f>
        <v/>
      </c>
      <c r="F62" s="2636" t="n"/>
      <c r="G62" s="368" t="n"/>
      <c r="H62" s="368" t="n"/>
      <c r="I62" s="368" t="n"/>
      <c r="J62" s="368" t="n"/>
      <c r="K62" s="368" t="n"/>
      <c r="L62" s="368" t="n"/>
      <c r="M62" s="370" t="n"/>
    </row>
    <row r="63" ht="16" customHeight="1" thickBot="1">
      <c r="A63" s="366" t="n"/>
      <c r="B63" s="367" t="n"/>
      <c r="C63" s="367" t="n"/>
      <c r="D63" s="368">
        <f>SUM(G63:M63)</f>
        <v/>
      </c>
      <c r="E63" s="2635">
        <f>D63/D$29</f>
        <v/>
      </c>
      <c r="F63" s="2636" t="n"/>
      <c r="G63" s="368" t="n"/>
      <c r="H63" s="368" t="n"/>
      <c r="I63" s="368" t="n"/>
      <c r="J63" s="368" t="n"/>
      <c r="K63" s="368" t="n"/>
      <c r="L63" s="368" t="n"/>
      <c r="M63" s="370" t="n"/>
    </row>
    <row r="64">
      <c r="A64" s="906" t="inlineStr">
        <is>
          <t>CONCENTRATION TOTAL</t>
        </is>
      </c>
      <c r="B64" s="907" t="n"/>
      <c r="C64" s="907" t="n"/>
      <c r="D64" s="908">
        <f>SUM(G64:M64)</f>
        <v/>
      </c>
      <c r="E64" s="2637">
        <f>SUM(E44:E63)</f>
        <v/>
      </c>
      <c r="F64" s="908">
        <f>SUM(F44:F63)</f>
        <v/>
      </c>
      <c r="G64" s="908">
        <f>SUM(G44:G63)</f>
        <v/>
      </c>
      <c r="H64" s="908">
        <f>SUM(H44:H63)</f>
        <v/>
      </c>
      <c r="I64" s="908">
        <f>SUM(I44:I63)</f>
        <v/>
      </c>
      <c r="J64" s="908">
        <f>SUM(J44:J63)</f>
        <v/>
      </c>
      <c r="K64" s="908">
        <f>SUM(K44:K63)</f>
        <v/>
      </c>
      <c r="L64" s="908">
        <f>SUM(L44:L63)</f>
        <v/>
      </c>
      <c r="M64" s="910">
        <f>SUM(M44:M63)</f>
        <v/>
      </c>
    </row>
    <row r="65">
      <c r="A65" s="1473" t="inlineStr">
        <is>
          <t xml:space="preserve">AGING TOTAL </t>
        </is>
      </c>
      <c r="B65" s="2638">
        <f>+B29</f>
        <v/>
      </c>
      <c r="C65" s="2638" t="n"/>
      <c r="D65" s="1475">
        <f>SUM(G65:M65)</f>
        <v/>
      </c>
      <c r="E65" s="1476" t="n"/>
      <c r="F65" s="1868" t="n"/>
      <c r="G65" s="1477" t="n"/>
      <c r="H65" s="1477" t="n"/>
      <c r="I65" s="1477" t="n"/>
      <c r="J65" s="1477" t="n"/>
      <c r="K65" s="1477" t="n"/>
      <c r="L65" s="1477" t="n"/>
      <c r="M65" s="1478" t="n"/>
    </row>
    <row r="66" ht="16" customHeight="1" thickBot="1">
      <c r="A66" s="371" t="n"/>
      <c r="B66" s="372" t="n"/>
      <c r="C66" s="372" t="n"/>
      <c r="D66" s="373">
        <f>D64/D65</f>
        <v/>
      </c>
      <c r="E66" s="374" t="n"/>
      <c r="F66" s="375">
        <f>F64/F65</f>
        <v/>
      </c>
      <c r="G66" s="375">
        <f>G64/G65</f>
        <v/>
      </c>
      <c r="H66" s="375">
        <f>H64/H65</f>
        <v/>
      </c>
      <c r="I66" s="375">
        <f>I64/I65</f>
        <v/>
      </c>
      <c r="J66" s="375">
        <f>J64/J65</f>
        <v/>
      </c>
      <c r="K66" s="375">
        <f>K64/K65</f>
        <v/>
      </c>
      <c r="L66" s="375">
        <f>L64/L65</f>
        <v/>
      </c>
      <c r="M66" s="376">
        <f>M64/M65</f>
        <v/>
      </c>
    </row>
    <row r="68" ht="16" customHeight="1" thickBot="1">
      <c r="A68" t="inlineStr">
        <is>
          <t>Facility #2</t>
        </is>
      </c>
    </row>
    <row r="69">
      <c r="A69" s="2626" t="n"/>
      <c r="B69" s="2627" t="n"/>
      <c r="C69" s="2627" t="n"/>
      <c r="D69" s="2627" t="inlineStr">
        <is>
          <t>Total</t>
        </is>
      </c>
      <c r="E69" s="2627" t="n"/>
      <c r="F69" s="2629" t="inlineStr">
        <is>
          <t>Unapplied/Future</t>
        </is>
      </c>
      <c r="G69" s="2627" t="n"/>
      <c r="H69" s="2627" t="n"/>
      <c r="I69" s="2627" t="n"/>
      <c r="J69" s="2627" t="n"/>
      <c r="K69" s="2627" t="n"/>
      <c r="L69" s="2627" t="n"/>
      <c r="M69" s="2630" t="n"/>
    </row>
    <row r="70" ht="16" customHeight="1" thickBot="1">
      <c r="A70" s="2631" t="inlineStr">
        <is>
          <t>PAYOR</t>
        </is>
      </c>
      <c r="B70" s="2632" t="inlineStr">
        <is>
          <t>Eligible Payor?</t>
        </is>
      </c>
      <c r="C70" s="2632" t="n"/>
      <c r="D70" s="2632" t="inlineStr">
        <is>
          <t>Accts Rec</t>
        </is>
      </c>
      <c r="E70" s="2632" t="inlineStr">
        <is>
          <t>%</t>
        </is>
      </c>
      <c r="F70" s="2633" t="inlineStr">
        <is>
          <t>Cash</t>
        </is>
      </c>
      <c r="G70" s="2632" t="inlineStr">
        <is>
          <t>0-30</t>
        </is>
      </c>
      <c r="H70" s="2632" t="inlineStr">
        <is>
          <t>31-60</t>
        </is>
      </c>
      <c r="I70" s="2632" t="inlineStr">
        <is>
          <t>61-90</t>
        </is>
      </c>
      <c r="J70" s="2632" t="inlineStr">
        <is>
          <t>91-120</t>
        </is>
      </c>
      <c r="K70" s="2632" t="inlineStr">
        <is>
          <t>121-150</t>
        </is>
      </c>
      <c r="L70" s="2632" t="inlineStr">
        <is>
          <t>151-180</t>
        </is>
      </c>
      <c r="M70" s="2634" t="inlineStr">
        <is>
          <t>181+</t>
        </is>
      </c>
    </row>
    <row r="71">
      <c r="A71" s="366" t="n"/>
      <c r="B71" s="367" t="n"/>
      <c r="C71" s="367" t="n"/>
      <c r="D71" s="368">
        <f>SUM(G71:M71)</f>
        <v/>
      </c>
      <c r="E71" s="2635">
        <f>D71/D$29</f>
        <v/>
      </c>
      <c r="F71" s="2636" t="n"/>
      <c r="G71" s="368" t="n"/>
      <c r="H71" s="368" t="n"/>
      <c r="I71" s="368" t="n"/>
      <c r="J71" s="368" t="n"/>
      <c r="K71" s="368" t="n"/>
      <c r="L71" s="368" t="n"/>
      <c r="M71" s="370" t="n"/>
    </row>
    <row r="72">
      <c r="A72" s="366" t="n"/>
      <c r="B72" s="367" t="n"/>
      <c r="C72" s="367" t="n"/>
      <c r="D72" s="368">
        <f>SUM(G72:M72)</f>
        <v/>
      </c>
      <c r="E72" s="2635">
        <f>D72/D$29</f>
        <v/>
      </c>
      <c r="F72" s="2636" t="n"/>
      <c r="G72" s="368" t="n"/>
      <c r="H72" s="368" t="n"/>
      <c r="I72" s="368" t="n"/>
      <c r="J72" s="368" t="n"/>
      <c r="K72" s="368" t="n"/>
      <c r="L72" s="368" t="n"/>
      <c r="M72" s="370" t="n"/>
    </row>
    <row r="73">
      <c r="A73" s="366" t="n"/>
      <c r="B73" s="367" t="n"/>
      <c r="C73" s="367" t="n"/>
      <c r="D73" s="368">
        <f>SUM(G73:M73)</f>
        <v/>
      </c>
      <c r="E73" s="2635">
        <f>D73/D$29</f>
        <v/>
      </c>
      <c r="F73" s="2636" t="n"/>
      <c r="G73" s="368" t="n"/>
      <c r="H73" s="368" t="n"/>
      <c r="I73" s="368" t="n"/>
      <c r="J73" s="368" t="n"/>
      <c r="K73" s="368" t="n"/>
      <c r="L73" s="368" t="n"/>
      <c r="M73" s="370" t="n"/>
    </row>
    <row r="74">
      <c r="A74" s="366" t="n"/>
      <c r="B74" s="367" t="n"/>
      <c r="C74" s="367" t="n"/>
      <c r="D74" s="368">
        <f>SUM(G74:M74)</f>
        <v/>
      </c>
      <c r="E74" s="2635">
        <f>D74/D$29</f>
        <v/>
      </c>
      <c r="F74" s="2636" t="n"/>
      <c r="G74" s="368" t="n"/>
      <c r="H74" s="368" t="n"/>
      <c r="I74" s="368" t="n"/>
      <c r="J74" s="368" t="n"/>
      <c r="K74" s="368" t="n"/>
      <c r="L74" s="368" t="n"/>
      <c r="M74" s="370" t="n"/>
    </row>
    <row r="75">
      <c r="A75" s="366" t="n"/>
      <c r="B75" s="367" t="n"/>
      <c r="C75" s="367" t="n"/>
      <c r="D75" s="368">
        <f>SUM(G75:M75)</f>
        <v/>
      </c>
      <c r="E75" s="2635">
        <f>D75/D$29</f>
        <v/>
      </c>
      <c r="F75" s="2636" t="n"/>
      <c r="G75" s="368" t="n"/>
      <c r="H75" s="368" t="n"/>
      <c r="I75" s="368" t="n"/>
      <c r="J75" s="368" t="n"/>
      <c r="K75" s="368" t="n"/>
      <c r="L75" s="368" t="n"/>
      <c r="M75" s="370" t="n"/>
    </row>
    <row r="76">
      <c r="A76" s="366" t="n"/>
      <c r="B76" s="367" t="n"/>
      <c r="C76" s="367" t="n"/>
      <c r="D76" s="368">
        <f>SUM(G76:M76)</f>
        <v/>
      </c>
      <c r="E76" s="2635">
        <f>D76/D$29</f>
        <v/>
      </c>
      <c r="F76" s="2636" t="n"/>
      <c r="G76" s="368" t="n"/>
      <c r="H76" s="368" t="n"/>
      <c r="I76" s="368" t="n"/>
      <c r="J76" s="368" t="n"/>
      <c r="K76" s="368" t="n"/>
      <c r="L76" s="368" t="n"/>
      <c r="M76" s="370" t="n"/>
    </row>
    <row r="77">
      <c r="A77" s="366" t="n"/>
      <c r="B77" s="367" t="n"/>
      <c r="C77" s="367" t="n"/>
      <c r="D77" s="368">
        <f>SUM(G77:M77)</f>
        <v/>
      </c>
      <c r="E77" s="2635">
        <f>D77/D$29</f>
        <v/>
      </c>
      <c r="F77" s="2636" t="n"/>
      <c r="G77" s="368" t="n"/>
      <c r="H77" s="368" t="n"/>
      <c r="I77" s="368" t="n"/>
      <c r="J77" s="368" t="n"/>
      <c r="K77" s="368" t="n"/>
      <c r="L77" s="368" t="n"/>
      <c r="M77" s="370" t="n"/>
    </row>
    <row r="78">
      <c r="A78" s="366" t="n"/>
      <c r="B78" s="367" t="n"/>
      <c r="C78" s="367" t="n"/>
      <c r="D78" s="368">
        <f>SUM(G78:M78)</f>
        <v/>
      </c>
      <c r="E78" s="2635">
        <f>D78/D$29</f>
        <v/>
      </c>
      <c r="F78" s="2636" t="n"/>
      <c r="G78" s="368" t="n"/>
      <c r="H78" s="368" t="n"/>
      <c r="I78" s="368" t="n"/>
      <c r="J78" s="368" t="n"/>
      <c r="K78" s="368" t="n"/>
      <c r="L78" s="368" t="n"/>
      <c r="M78" s="370" t="n"/>
    </row>
    <row r="79">
      <c r="A79" s="366" t="n"/>
      <c r="B79" s="367" t="n"/>
      <c r="C79" s="367" t="n"/>
      <c r="D79" s="368">
        <f>SUM(G79:M79)</f>
        <v/>
      </c>
      <c r="E79" s="2635">
        <f>D79/D$29</f>
        <v/>
      </c>
      <c r="F79" s="2636" t="n"/>
      <c r="G79" s="368" t="n"/>
      <c r="H79" s="368" t="n"/>
      <c r="I79" s="368" t="n"/>
      <c r="J79" s="368" t="n"/>
      <c r="K79" s="368" t="n"/>
      <c r="L79" s="368" t="n"/>
      <c r="M79" s="370" t="n"/>
    </row>
    <row r="80">
      <c r="A80" s="366" t="n"/>
      <c r="B80" s="367" t="n"/>
      <c r="C80" s="367" t="n"/>
      <c r="D80" s="368">
        <f>SUM(G80:M80)</f>
        <v/>
      </c>
      <c r="E80" s="2635">
        <f>D80/D$29</f>
        <v/>
      </c>
      <c r="F80" s="2636" t="n"/>
      <c r="G80" s="368" t="n"/>
      <c r="H80" s="368" t="n"/>
      <c r="I80" s="368" t="n"/>
      <c r="J80" s="368" t="n"/>
      <c r="K80" s="368" t="n"/>
      <c r="L80" s="368" t="n"/>
      <c r="M80" s="370" t="n"/>
    </row>
    <row r="81">
      <c r="A81" s="366" t="n"/>
      <c r="B81" s="367" t="n"/>
      <c r="C81" s="367" t="n"/>
      <c r="D81" s="368">
        <f>SUM(G81:M81)</f>
        <v/>
      </c>
      <c r="E81" s="2635">
        <f>D81/D$29</f>
        <v/>
      </c>
      <c r="F81" s="2636" t="n"/>
      <c r="G81" s="368" t="n"/>
      <c r="H81" s="368" t="n"/>
      <c r="I81" s="368" t="n"/>
      <c r="J81" s="368" t="n"/>
      <c r="K81" s="368" t="n"/>
      <c r="L81" s="368" t="n"/>
      <c r="M81" s="370" t="n"/>
    </row>
    <row r="82">
      <c r="A82" s="366" t="n"/>
      <c r="B82" s="367" t="n"/>
      <c r="C82" s="367" t="n"/>
      <c r="D82" s="368">
        <f>SUM(G82:M82)</f>
        <v/>
      </c>
      <c r="E82" s="2635">
        <f>D82/D$29</f>
        <v/>
      </c>
      <c r="F82" s="2636" t="n"/>
      <c r="G82" s="368" t="n"/>
      <c r="H82" s="368" t="n"/>
      <c r="I82" s="368" t="n"/>
      <c r="J82" s="368" t="n"/>
      <c r="K82" s="368" t="n"/>
      <c r="L82" s="368" t="n"/>
      <c r="M82" s="370" t="n"/>
    </row>
    <row r="83">
      <c r="A83" s="366" t="n"/>
      <c r="B83" s="367" t="n"/>
      <c r="C83" s="367" t="n"/>
      <c r="D83" s="368">
        <f>SUM(G83:M83)</f>
        <v/>
      </c>
      <c r="E83" s="2635">
        <f>D83/D$29</f>
        <v/>
      </c>
      <c r="F83" s="2636" t="n"/>
      <c r="G83" s="368" t="n"/>
      <c r="H83" s="368" t="n"/>
      <c r="I83" s="368" t="n"/>
      <c r="J83" s="368" t="n"/>
      <c r="K83" s="368" t="n"/>
      <c r="L83" s="368" t="n"/>
      <c r="M83" s="370" t="n"/>
    </row>
    <row r="84">
      <c r="A84" s="366" t="n"/>
      <c r="B84" s="367" t="n"/>
      <c r="C84" s="367" t="n"/>
      <c r="D84" s="368">
        <f>SUM(G84:M84)</f>
        <v/>
      </c>
      <c r="E84" s="2635">
        <f>D84/D$29</f>
        <v/>
      </c>
      <c r="F84" s="2636" t="n"/>
      <c r="G84" s="368" t="n"/>
      <c r="H84" s="368" t="n"/>
      <c r="I84" s="368" t="n"/>
      <c r="J84" s="368" t="n"/>
      <c r="K84" s="368" t="n"/>
      <c r="L84" s="368" t="n"/>
      <c r="M84" s="370" t="n"/>
    </row>
    <row r="85">
      <c r="A85" s="366" t="n"/>
      <c r="B85" s="367" t="n"/>
      <c r="C85" s="367" t="n"/>
      <c r="D85" s="368">
        <f>SUM(G85:M85)</f>
        <v/>
      </c>
      <c r="E85" s="2635">
        <f>D85/D$29</f>
        <v/>
      </c>
      <c r="F85" s="2636" t="n"/>
      <c r="G85" s="368" t="n"/>
      <c r="H85" s="368" t="n"/>
      <c r="I85" s="368" t="n"/>
      <c r="J85" s="368" t="n"/>
      <c r="K85" s="368" t="n"/>
      <c r="L85" s="368" t="n"/>
      <c r="M85" s="370" t="n"/>
    </row>
    <row r="86">
      <c r="A86" s="366" t="n"/>
      <c r="B86" s="367" t="n"/>
      <c r="C86" s="367" t="n"/>
      <c r="D86" s="368">
        <f>SUM(G86:M86)</f>
        <v/>
      </c>
      <c r="E86" s="2635">
        <f>D86/D$29</f>
        <v/>
      </c>
      <c r="F86" s="2636" t="n"/>
      <c r="G86" s="368" t="n"/>
      <c r="H86" s="368" t="n"/>
      <c r="I86" s="368" t="n"/>
      <c r="J86" s="368" t="n"/>
      <c r="K86" s="368" t="n"/>
      <c r="L86" s="368" t="n"/>
      <c r="M86" s="370" t="n"/>
    </row>
    <row r="87">
      <c r="A87" s="366" t="n"/>
      <c r="B87" s="367" t="n"/>
      <c r="C87" s="367" t="n"/>
      <c r="D87" s="368">
        <f>SUM(G87:M87)</f>
        <v/>
      </c>
      <c r="E87" s="2635">
        <f>D87/D$29</f>
        <v/>
      </c>
      <c r="F87" s="2636" t="n"/>
      <c r="G87" s="368" t="n"/>
      <c r="H87" s="368" t="n"/>
      <c r="I87" s="368" t="n"/>
      <c r="J87" s="368" t="n"/>
      <c r="K87" s="368" t="n"/>
      <c r="L87" s="368" t="n"/>
      <c r="M87" s="370" t="n"/>
    </row>
    <row r="88">
      <c r="A88" s="366" t="n"/>
      <c r="B88" s="367" t="n"/>
      <c r="C88" s="367" t="n"/>
      <c r="D88" s="368">
        <f>SUM(G88:M88)</f>
        <v/>
      </c>
      <c r="E88" s="2635">
        <f>D88/D$29</f>
        <v/>
      </c>
      <c r="F88" s="2636" t="n"/>
      <c r="G88" s="368" t="n"/>
      <c r="H88" s="368" t="n"/>
      <c r="I88" s="368" t="n"/>
      <c r="J88" s="368" t="n"/>
      <c r="K88" s="368" t="n"/>
      <c r="L88" s="368" t="n"/>
      <c r="M88" s="370" t="n"/>
    </row>
    <row r="89">
      <c r="A89" s="366" t="n"/>
      <c r="B89" s="367" t="n"/>
      <c r="C89" s="367" t="n"/>
      <c r="D89" s="368">
        <f>SUM(G89:M89)</f>
        <v/>
      </c>
      <c r="E89" s="2635">
        <f>D89/D$29</f>
        <v/>
      </c>
      <c r="F89" s="2636" t="n"/>
      <c r="G89" s="368" t="n"/>
      <c r="H89" s="368" t="n"/>
      <c r="I89" s="368" t="n"/>
      <c r="J89" s="368" t="n"/>
      <c r="K89" s="368" t="n"/>
      <c r="L89" s="368" t="n"/>
      <c r="M89" s="370" t="n"/>
    </row>
    <row r="90" ht="16" customHeight="1" thickBot="1">
      <c r="A90" s="366" t="n"/>
      <c r="B90" s="367" t="n"/>
      <c r="C90" s="367" t="n"/>
      <c r="D90" s="368">
        <f>SUM(G90:M90)</f>
        <v/>
      </c>
      <c r="E90" s="2635">
        <f>D90/D$29</f>
        <v/>
      </c>
      <c r="F90" s="2636" t="n"/>
      <c r="G90" s="368" t="n"/>
      <c r="H90" s="368" t="n"/>
      <c r="I90" s="368" t="n"/>
      <c r="J90" s="368" t="n"/>
      <c r="K90" s="368" t="n"/>
      <c r="L90" s="368" t="n"/>
      <c r="M90" s="370" t="n"/>
    </row>
    <row r="91">
      <c r="A91" s="906" t="inlineStr">
        <is>
          <t>CONCENTRATION TOTAL</t>
        </is>
      </c>
      <c r="B91" s="907" t="n"/>
      <c r="C91" s="907" t="n"/>
      <c r="D91" s="908">
        <f>SUM(G91:M91)</f>
        <v/>
      </c>
      <c r="E91" s="2637">
        <f>SUM(E71:E90)</f>
        <v/>
      </c>
      <c r="F91" s="908">
        <f>SUM(F71:F90)</f>
        <v/>
      </c>
      <c r="G91" s="908">
        <f>SUM(G71:G90)</f>
        <v/>
      </c>
      <c r="H91" s="908">
        <f>SUM(H71:H90)</f>
        <v/>
      </c>
      <c r="I91" s="908">
        <f>SUM(I71:I90)</f>
        <v/>
      </c>
      <c r="J91" s="908">
        <f>SUM(J71:J90)</f>
        <v/>
      </c>
      <c r="K91" s="908">
        <f>SUM(K71:K90)</f>
        <v/>
      </c>
      <c r="L91" s="908">
        <f>SUM(L71:L90)</f>
        <v/>
      </c>
      <c r="M91" s="910">
        <f>SUM(M71:M90)</f>
        <v/>
      </c>
    </row>
    <row r="92">
      <c r="A92" s="1473" t="inlineStr">
        <is>
          <t xml:space="preserve">AGING TOTAL </t>
        </is>
      </c>
      <c r="B92" s="2638">
        <f>+B65</f>
        <v/>
      </c>
      <c r="C92" s="2638" t="n"/>
      <c r="D92" s="1475">
        <f>SUM(G92:M92)</f>
        <v/>
      </c>
      <c r="E92" s="1476" t="n"/>
      <c r="F92" s="1868" t="n"/>
      <c r="G92" s="1477" t="n"/>
      <c r="H92" s="1477" t="n"/>
      <c r="I92" s="1477" t="n"/>
      <c r="J92" s="1477" t="n"/>
      <c r="K92" s="1477" t="n"/>
      <c r="L92" s="1477" t="n"/>
      <c r="M92" s="1478" t="n"/>
    </row>
    <row r="93" ht="16" customHeight="1" thickBot="1">
      <c r="A93" s="371" t="n"/>
      <c r="B93" s="372" t="n"/>
      <c r="C93" s="372" t="n"/>
      <c r="D93" s="373">
        <f>D91/D92</f>
        <v/>
      </c>
      <c r="E93" s="374" t="n"/>
      <c r="F93" s="375">
        <f>F91/F92</f>
        <v/>
      </c>
      <c r="G93" s="375">
        <f>G91/G92</f>
        <v/>
      </c>
      <c r="H93" s="375">
        <f>H91/H92</f>
        <v/>
      </c>
      <c r="I93" s="375">
        <f>I91/I92</f>
        <v/>
      </c>
      <c r="J93" s="375">
        <f>J91/J92</f>
        <v/>
      </c>
      <c r="K93" s="375">
        <f>K91/K92</f>
        <v/>
      </c>
      <c r="L93" s="375">
        <f>L91/L92</f>
        <v/>
      </c>
      <c r="M93" s="376">
        <f>M91/M92</f>
        <v/>
      </c>
    </row>
    <row r="95" ht="16" customHeight="1" thickBot="1">
      <c r="A95" t="inlineStr">
        <is>
          <t>Facility #3</t>
        </is>
      </c>
    </row>
    <row r="96">
      <c r="A96" s="2626" t="n"/>
      <c r="B96" s="2627" t="n"/>
      <c r="C96" s="2627" t="n"/>
      <c r="D96" s="2627" t="inlineStr">
        <is>
          <t>Total</t>
        </is>
      </c>
      <c r="E96" s="2627" t="n"/>
      <c r="F96" s="2629" t="inlineStr">
        <is>
          <t>Unapplied/Future</t>
        </is>
      </c>
      <c r="G96" s="2627" t="n"/>
      <c r="H96" s="2627" t="n"/>
      <c r="I96" s="2627" t="n"/>
      <c r="J96" s="2627" t="n"/>
      <c r="K96" s="2627" t="n"/>
      <c r="L96" s="2627" t="n"/>
      <c r="M96" s="2630" t="n"/>
    </row>
    <row r="97" ht="16" customHeight="1" thickBot="1">
      <c r="A97" s="2631" t="inlineStr">
        <is>
          <t>PAYOR</t>
        </is>
      </c>
      <c r="B97" s="2632" t="inlineStr">
        <is>
          <t>Eligible Payor?</t>
        </is>
      </c>
      <c r="C97" s="2632" t="n"/>
      <c r="D97" s="2632" t="inlineStr">
        <is>
          <t>Accts Rec</t>
        </is>
      </c>
      <c r="E97" s="2632" t="inlineStr">
        <is>
          <t>%</t>
        </is>
      </c>
      <c r="F97" s="2633" t="inlineStr">
        <is>
          <t>Cash</t>
        </is>
      </c>
      <c r="G97" s="2632" t="inlineStr">
        <is>
          <t>0-30</t>
        </is>
      </c>
      <c r="H97" s="2632" t="inlineStr">
        <is>
          <t>31-60</t>
        </is>
      </c>
      <c r="I97" s="2632" t="inlineStr">
        <is>
          <t>61-90</t>
        </is>
      </c>
      <c r="J97" s="2632" t="inlineStr">
        <is>
          <t>91-120</t>
        </is>
      </c>
      <c r="K97" s="2632" t="inlineStr">
        <is>
          <t>121-150</t>
        </is>
      </c>
      <c r="L97" s="2632" t="inlineStr">
        <is>
          <t>151-180</t>
        </is>
      </c>
      <c r="M97" s="2634" t="inlineStr">
        <is>
          <t>181+</t>
        </is>
      </c>
    </row>
    <row r="98">
      <c r="A98" s="366" t="n"/>
      <c r="B98" s="367" t="n"/>
      <c r="C98" s="367" t="n"/>
      <c r="D98" s="368">
        <f>SUM(G98:M98)</f>
        <v/>
      </c>
      <c r="E98" s="2635">
        <f>D98/D$29</f>
        <v/>
      </c>
      <c r="F98" s="2636" t="n"/>
      <c r="G98" s="368" t="n"/>
      <c r="H98" s="368" t="n"/>
      <c r="I98" s="368" t="n"/>
      <c r="J98" s="368" t="n"/>
      <c r="K98" s="368" t="n"/>
      <c r="L98" s="368" t="n"/>
      <c r="M98" s="370" t="n"/>
    </row>
    <row r="99">
      <c r="A99" s="366" t="n"/>
      <c r="B99" s="367" t="n"/>
      <c r="C99" s="367" t="n"/>
      <c r="D99" s="368">
        <f>SUM(G99:M99)</f>
        <v/>
      </c>
      <c r="E99" s="2635">
        <f>D99/D$29</f>
        <v/>
      </c>
      <c r="F99" s="2636" t="n"/>
      <c r="G99" s="368" t="n"/>
      <c r="H99" s="368" t="n"/>
      <c r="I99" s="368" t="n"/>
      <c r="J99" s="368" t="n"/>
      <c r="K99" s="368" t="n"/>
      <c r="L99" s="368" t="n"/>
      <c r="M99" s="370" t="n"/>
    </row>
    <row r="100">
      <c r="A100" s="366" t="n"/>
      <c r="B100" s="367" t="n"/>
      <c r="C100" s="367" t="n"/>
      <c r="D100" s="368">
        <f>SUM(G100:M100)</f>
        <v/>
      </c>
      <c r="E100" s="2635">
        <f>D100/D$29</f>
        <v/>
      </c>
      <c r="F100" s="2636" t="n"/>
      <c r="G100" s="368" t="n"/>
      <c r="H100" s="368" t="n"/>
      <c r="I100" s="368" t="n"/>
      <c r="J100" s="368" t="n"/>
      <c r="K100" s="368" t="n"/>
      <c r="L100" s="368" t="n"/>
      <c r="M100" s="370" t="n"/>
    </row>
    <row r="101">
      <c r="A101" s="366" t="n"/>
      <c r="B101" s="367" t="n"/>
      <c r="C101" s="367" t="n"/>
      <c r="D101" s="368">
        <f>SUM(G101:M101)</f>
        <v/>
      </c>
      <c r="E101" s="2635">
        <f>D101/D$29</f>
        <v/>
      </c>
      <c r="F101" s="2636" t="n"/>
      <c r="G101" s="368" t="n"/>
      <c r="H101" s="368" t="n"/>
      <c r="I101" s="368" t="n"/>
      <c r="J101" s="368" t="n"/>
      <c r="K101" s="368" t="n"/>
      <c r="L101" s="368" t="n"/>
      <c r="M101" s="370" t="n"/>
    </row>
    <row r="102">
      <c r="A102" s="366" t="n"/>
      <c r="B102" s="367" t="n"/>
      <c r="C102" s="367" t="n"/>
      <c r="D102" s="368">
        <f>SUM(G102:M102)</f>
        <v/>
      </c>
      <c r="E102" s="2635">
        <f>D102/D$29</f>
        <v/>
      </c>
      <c r="F102" s="2636" t="n"/>
      <c r="G102" s="368" t="n"/>
      <c r="H102" s="368" t="n"/>
      <c r="I102" s="368" t="n"/>
      <c r="J102" s="368" t="n"/>
      <c r="K102" s="368" t="n"/>
      <c r="L102" s="368" t="n"/>
      <c r="M102" s="370" t="n"/>
    </row>
    <row r="103">
      <c r="A103" s="366" t="n"/>
      <c r="B103" s="367" t="n"/>
      <c r="C103" s="367" t="n"/>
      <c r="D103" s="368">
        <f>SUM(G103:M103)</f>
        <v/>
      </c>
      <c r="E103" s="2635">
        <f>D103/D$29</f>
        <v/>
      </c>
      <c r="F103" s="2636" t="n"/>
      <c r="G103" s="368" t="n"/>
      <c r="H103" s="368" t="n"/>
      <c r="I103" s="368" t="n"/>
      <c r="J103" s="368" t="n"/>
      <c r="K103" s="368" t="n"/>
      <c r="L103" s="368" t="n"/>
      <c r="M103" s="370" t="n"/>
    </row>
    <row r="104">
      <c r="A104" s="366" t="n"/>
      <c r="B104" s="367" t="n"/>
      <c r="C104" s="367" t="n"/>
      <c r="D104" s="368">
        <f>SUM(G104:M104)</f>
        <v/>
      </c>
      <c r="E104" s="2635">
        <f>D104/D$29</f>
        <v/>
      </c>
      <c r="F104" s="2636" t="n"/>
      <c r="G104" s="368" t="n"/>
      <c r="H104" s="368" t="n"/>
      <c r="I104" s="368" t="n"/>
      <c r="J104" s="368" t="n"/>
      <c r="K104" s="368" t="n"/>
      <c r="L104" s="368" t="n"/>
      <c r="M104" s="370" t="n"/>
    </row>
    <row r="105">
      <c r="A105" s="366" t="n"/>
      <c r="B105" s="367" t="n"/>
      <c r="C105" s="367" t="n"/>
      <c r="D105" s="368">
        <f>SUM(G105:M105)</f>
        <v/>
      </c>
      <c r="E105" s="2635">
        <f>D105/D$29</f>
        <v/>
      </c>
      <c r="F105" s="2636" t="n"/>
      <c r="G105" s="368" t="n"/>
      <c r="H105" s="368" t="n"/>
      <c r="I105" s="368" t="n"/>
      <c r="J105" s="368" t="n"/>
      <c r="K105" s="368" t="n"/>
      <c r="L105" s="368" t="n"/>
      <c r="M105" s="370" t="n"/>
    </row>
    <row r="106">
      <c r="A106" s="366" t="n"/>
      <c r="B106" s="367" t="n"/>
      <c r="C106" s="367" t="n"/>
      <c r="D106" s="368">
        <f>SUM(G106:M106)</f>
        <v/>
      </c>
      <c r="E106" s="2635">
        <f>D106/D$29</f>
        <v/>
      </c>
      <c r="F106" s="2636" t="n"/>
      <c r="G106" s="368" t="n"/>
      <c r="H106" s="368" t="n"/>
      <c r="I106" s="368" t="n"/>
      <c r="J106" s="368" t="n"/>
      <c r="K106" s="368" t="n"/>
      <c r="L106" s="368" t="n"/>
      <c r="M106" s="370" t="n"/>
    </row>
    <row r="107">
      <c r="A107" s="366" t="n"/>
      <c r="B107" s="367" t="n"/>
      <c r="C107" s="367" t="n"/>
      <c r="D107" s="368">
        <f>SUM(G107:M107)</f>
        <v/>
      </c>
      <c r="E107" s="2635">
        <f>D107/D$29</f>
        <v/>
      </c>
      <c r="F107" s="2636" t="n"/>
      <c r="G107" s="368" t="n"/>
      <c r="H107" s="368" t="n"/>
      <c r="I107" s="368" t="n"/>
      <c r="J107" s="368" t="n"/>
      <c r="K107" s="368" t="n"/>
      <c r="L107" s="368" t="n"/>
      <c r="M107" s="370" t="n"/>
    </row>
    <row r="108">
      <c r="A108" s="366" t="n"/>
      <c r="B108" s="367" t="n"/>
      <c r="C108" s="367" t="n"/>
      <c r="D108" s="368">
        <f>SUM(G108:M108)</f>
        <v/>
      </c>
      <c r="E108" s="2635">
        <f>D108/D$29</f>
        <v/>
      </c>
      <c r="F108" s="2636" t="n"/>
      <c r="G108" s="368" t="n"/>
      <c r="H108" s="368" t="n"/>
      <c r="I108" s="368" t="n"/>
      <c r="J108" s="368" t="n"/>
      <c r="K108" s="368" t="n"/>
      <c r="L108" s="368" t="n"/>
      <c r="M108" s="370" t="n"/>
    </row>
    <row r="109">
      <c r="A109" s="366" t="n"/>
      <c r="B109" s="367" t="n"/>
      <c r="C109" s="367" t="n"/>
      <c r="D109" s="368">
        <f>SUM(G109:M109)</f>
        <v/>
      </c>
      <c r="E109" s="2635">
        <f>D109/D$29</f>
        <v/>
      </c>
      <c r="F109" s="2636" t="n"/>
      <c r="G109" s="368" t="n"/>
      <c r="H109" s="368" t="n"/>
      <c r="I109" s="368" t="n"/>
      <c r="J109" s="368" t="n"/>
      <c r="K109" s="368" t="n"/>
      <c r="L109" s="368" t="n"/>
      <c r="M109" s="370" t="n"/>
    </row>
    <row r="110">
      <c r="A110" s="366" t="n"/>
      <c r="B110" s="367" t="n"/>
      <c r="C110" s="367" t="n"/>
      <c r="D110" s="368">
        <f>SUM(G110:M110)</f>
        <v/>
      </c>
      <c r="E110" s="2635">
        <f>D110/D$29</f>
        <v/>
      </c>
      <c r="F110" s="2636" t="n"/>
      <c r="G110" s="368" t="n"/>
      <c r="H110" s="368" t="n"/>
      <c r="I110" s="368" t="n"/>
      <c r="J110" s="368" t="n"/>
      <c r="K110" s="368" t="n"/>
      <c r="L110" s="368" t="n"/>
      <c r="M110" s="370" t="n"/>
    </row>
    <row r="111">
      <c r="A111" s="366" t="n"/>
      <c r="B111" s="367" t="n"/>
      <c r="C111" s="367" t="n"/>
      <c r="D111" s="368">
        <f>SUM(G111:M111)</f>
        <v/>
      </c>
      <c r="E111" s="2635">
        <f>D111/D$29</f>
        <v/>
      </c>
      <c r="F111" s="2636" t="n"/>
      <c r="G111" s="368" t="n"/>
      <c r="H111" s="368" t="n"/>
      <c r="I111" s="368" t="n"/>
      <c r="J111" s="368" t="n"/>
      <c r="K111" s="368" t="n"/>
      <c r="L111" s="368" t="n"/>
      <c r="M111" s="370" t="n"/>
    </row>
    <row r="112">
      <c r="A112" s="366" t="n"/>
      <c r="B112" s="367" t="n"/>
      <c r="C112" s="367" t="n"/>
      <c r="D112" s="368">
        <f>SUM(G112:M112)</f>
        <v/>
      </c>
      <c r="E112" s="2635">
        <f>D112/D$29</f>
        <v/>
      </c>
      <c r="F112" s="2636" t="n"/>
      <c r="G112" s="368" t="n"/>
      <c r="H112" s="368" t="n"/>
      <c r="I112" s="368" t="n"/>
      <c r="J112" s="368" t="n"/>
      <c r="K112" s="368" t="n"/>
      <c r="L112" s="368" t="n"/>
      <c r="M112" s="370" t="n"/>
    </row>
    <row r="113">
      <c r="A113" s="366" t="n"/>
      <c r="B113" s="367" t="n"/>
      <c r="C113" s="367" t="n"/>
      <c r="D113" s="368">
        <f>SUM(G113:M113)</f>
        <v/>
      </c>
      <c r="E113" s="2635">
        <f>D113/D$29</f>
        <v/>
      </c>
      <c r="F113" s="2636" t="n"/>
      <c r="G113" s="368" t="n"/>
      <c r="H113" s="368" t="n"/>
      <c r="I113" s="368" t="n"/>
      <c r="J113" s="368" t="n"/>
      <c r="K113" s="368" t="n"/>
      <c r="L113" s="368" t="n"/>
      <c r="M113" s="370" t="n"/>
    </row>
    <row r="114">
      <c r="A114" s="366" t="n"/>
      <c r="B114" s="367" t="n"/>
      <c r="C114" s="367" t="n"/>
      <c r="D114" s="368">
        <f>SUM(G114:M114)</f>
        <v/>
      </c>
      <c r="E114" s="2635">
        <f>D114/D$29</f>
        <v/>
      </c>
      <c r="F114" s="2636" t="n"/>
      <c r="G114" s="368" t="n"/>
      <c r="H114" s="368" t="n"/>
      <c r="I114" s="368" t="n"/>
      <c r="J114" s="368" t="n"/>
      <c r="K114" s="368" t="n"/>
      <c r="L114" s="368" t="n"/>
      <c r="M114" s="370" t="n"/>
    </row>
    <row r="115">
      <c r="A115" s="366" t="n"/>
      <c r="B115" s="367" t="n"/>
      <c r="C115" s="367" t="n"/>
      <c r="D115" s="368">
        <f>SUM(G115:M115)</f>
        <v/>
      </c>
      <c r="E115" s="2635">
        <f>D115/D$29</f>
        <v/>
      </c>
      <c r="F115" s="2636" t="n"/>
      <c r="G115" s="368" t="n"/>
      <c r="H115" s="368" t="n"/>
      <c r="I115" s="368" t="n"/>
      <c r="J115" s="368" t="n"/>
      <c r="K115" s="368" t="n"/>
      <c r="L115" s="368" t="n"/>
      <c r="M115" s="370" t="n"/>
    </row>
    <row r="116">
      <c r="A116" s="366" t="n"/>
      <c r="B116" s="367" t="n"/>
      <c r="C116" s="367" t="n"/>
      <c r="D116" s="368">
        <f>SUM(G116:M116)</f>
        <v/>
      </c>
      <c r="E116" s="2635">
        <f>D116/D$29</f>
        <v/>
      </c>
      <c r="F116" s="2636" t="n"/>
      <c r="G116" s="368" t="n"/>
      <c r="H116" s="368" t="n"/>
      <c r="I116" s="368" t="n"/>
      <c r="J116" s="368" t="n"/>
      <c r="K116" s="368" t="n"/>
      <c r="L116" s="368" t="n"/>
      <c r="M116" s="370" t="n"/>
    </row>
    <row r="117" ht="16" customHeight="1" thickBot="1">
      <c r="A117" s="366" t="n"/>
      <c r="B117" s="367" t="n"/>
      <c r="C117" s="367" t="n"/>
      <c r="D117" s="368">
        <f>SUM(G117:M117)</f>
        <v/>
      </c>
      <c r="E117" s="2635">
        <f>D117/D$29</f>
        <v/>
      </c>
      <c r="F117" s="2636" t="n"/>
      <c r="G117" s="368" t="n"/>
      <c r="H117" s="368" t="n"/>
      <c r="I117" s="368" t="n"/>
      <c r="J117" s="368" t="n"/>
      <c r="K117" s="368" t="n"/>
      <c r="L117" s="368" t="n"/>
      <c r="M117" s="370" t="n"/>
    </row>
    <row r="118">
      <c r="A118" s="906" t="inlineStr">
        <is>
          <t>CONCENTRATION TOTAL</t>
        </is>
      </c>
      <c r="B118" s="907" t="n"/>
      <c r="C118" s="907" t="n"/>
      <c r="D118" s="908">
        <f>SUM(G118:M118)</f>
        <v/>
      </c>
      <c r="E118" s="2637">
        <f>SUM(E98:E117)</f>
        <v/>
      </c>
      <c r="F118" s="908">
        <f>SUM(F98:F117)</f>
        <v/>
      </c>
      <c r="G118" s="908">
        <f>SUM(G98:G117)</f>
        <v/>
      </c>
      <c r="H118" s="908">
        <f>SUM(H98:H117)</f>
        <v/>
      </c>
      <c r="I118" s="908">
        <f>SUM(I98:I117)</f>
        <v/>
      </c>
      <c r="J118" s="908">
        <f>SUM(J98:J117)</f>
        <v/>
      </c>
      <c r="K118" s="908">
        <f>SUM(K98:K117)</f>
        <v/>
      </c>
      <c r="L118" s="908">
        <f>SUM(L98:L117)</f>
        <v/>
      </c>
      <c r="M118" s="910">
        <f>SUM(M98:M117)</f>
        <v/>
      </c>
    </row>
    <row r="119">
      <c r="A119" s="1473" t="inlineStr">
        <is>
          <t xml:space="preserve">AGING TOTAL </t>
        </is>
      </c>
      <c r="B119" s="2638">
        <f>+B92</f>
        <v/>
      </c>
      <c r="C119" s="2638" t="n"/>
      <c r="D119" s="1475">
        <f>SUM(G119:M119)</f>
        <v/>
      </c>
      <c r="E119" s="1476" t="n"/>
      <c r="F119" s="1868" t="n"/>
      <c r="G119" s="1477" t="n"/>
      <c r="H119" s="1477" t="n"/>
      <c r="I119" s="1477" t="n"/>
      <c r="J119" s="1477" t="n"/>
      <c r="K119" s="1477" t="n"/>
      <c r="L119" s="1477" t="n"/>
      <c r="M119" s="1478" t="n"/>
    </row>
    <row r="120" ht="16" customHeight="1" thickBot="1">
      <c r="A120" s="371" t="n"/>
      <c r="B120" s="372" t="n"/>
      <c r="C120" s="372" t="n"/>
      <c r="D120" s="373">
        <f>D118/D119</f>
        <v/>
      </c>
      <c r="E120" s="374" t="n"/>
      <c r="F120" s="375">
        <f>F118/F119</f>
        <v/>
      </c>
      <c r="G120" s="375">
        <f>G118/G119</f>
        <v/>
      </c>
      <c r="H120" s="375">
        <f>H118/H119</f>
        <v/>
      </c>
      <c r="I120" s="375">
        <f>I118/I119</f>
        <v/>
      </c>
      <c r="J120" s="375">
        <f>J118/J119</f>
        <v/>
      </c>
      <c r="K120" s="375">
        <f>K118/K119</f>
        <v/>
      </c>
      <c r="L120" s="375">
        <f>L118/L119</f>
        <v/>
      </c>
      <c r="M120" s="376">
        <f>M118/M119</f>
        <v/>
      </c>
    </row>
    <row r="122" ht="16" customHeight="1" thickBot="1">
      <c r="A122" t="inlineStr">
        <is>
          <t>Facility #4</t>
        </is>
      </c>
    </row>
    <row r="123">
      <c r="A123" s="2626" t="n"/>
      <c r="B123" s="2627" t="n"/>
      <c r="C123" s="2627" t="n"/>
      <c r="D123" s="2627" t="inlineStr">
        <is>
          <t>Total</t>
        </is>
      </c>
      <c r="E123" s="2627" t="n"/>
      <c r="F123" s="2629" t="inlineStr">
        <is>
          <t>Unapplied/Future</t>
        </is>
      </c>
      <c r="G123" s="2627" t="n"/>
      <c r="H123" s="2627" t="n"/>
      <c r="I123" s="2627" t="n"/>
      <c r="J123" s="2627" t="n"/>
      <c r="K123" s="2627" t="n"/>
      <c r="L123" s="2627" t="n"/>
      <c r="M123" s="2630" t="n"/>
    </row>
    <row r="124" ht="16" customHeight="1" thickBot="1">
      <c r="A124" s="2631" t="inlineStr">
        <is>
          <t>PAYOR</t>
        </is>
      </c>
      <c r="B124" s="2632" t="inlineStr">
        <is>
          <t>Eligible Payor?</t>
        </is>
      </c>
      <c r="C124" s="2632" t="n"/>
      <c r="D124" s="2632" t="inlineStr">
        <is>
          <t>Accts Rec</t>
        </is>
      </c>
      <c r="E124" s="2632" t="inlineStr">
        <is>
          <t>%</t>
        </is>
      </c>
      <c r="F124" s="2633" t="inlineStr">
        <is>
          <t>Cash</t>
        </is>
      </c>
      <c r="G124" s="2632" t="inlineStr">
        <is>
          <t>0-30</t>
        </is>
      </c>
      <c r="H124" s="2632" t="inlineStr">
        <is>
          <t>31-60</t>
        </is>
      </c>
      <c r="I124" s="2632" t="inlineStr">
        <is>
          <t>61-90</t>
        </is>
      </c>
      <c r="J124" s="2632" t="inlineStr">
        <is>
          <t>91-120</t>
        </is>
      </c>
      <c r="K124" s="2632" t="inlineStr">
        <is>
          <t>121-150</t>
        </is>
      </c>
      <c r="L124" s="2632" t="inlineStr">
        <is>
          <t>151-180</t>
        </is>
      </c>
      <c r="M124" s="2634" t="inlineStr">
        <is>
          <t>181+</t>
        </is>
      </c>
    </row>
    <row r="125">
      <c r="A125" s="366" t="n"/>
      <c r="B125" s="367" t="n"/>
      <c r="C125" s="367" t="n"/>
      <c r="D125" s="368">
        <f>SUM(G125:M125)</f>
        <v/>
      </c>
      <c r="E125" s="2635">
        <f>D125/D$29</f>
        <v/>
      </c>
      <c r="F125" s="2636" t="n"/>
      <c r="G125" s="368" t="n"/>
      <c r="H125" s="368" t="n"/>
      <c r="I125" s="368" t="n"/>
      <c r="J125" s="368" t="n"/>
      <c r="K125" s="368" t="n"/>
      <c r="L125" s="368" t="n"/>
      <c r="M125" s="370" t="n"/>
    </row>
    <row r="126">
      <c r="A126" s="366" t="n"/>
      <c r="B126" s="367" t="n"/>
      <c r="C126" s="367" t="n"/>
      <c r="D126" s="368">
        <f>SUM(G126:M126)</f>
        <v/>
      </c>
      <c r="E126" s="2635">
        <f>D126/D$29</f>
        <v/>
      </c>
      <c r="F126" s="2636" t="n"/>
      <c r="G126" s="368" t="n"/>
      <c r="H126" s="368" t="n"/>
      <c r="I126" s="368" t="n"/>
      <c r="J126" s="368" t="n"/>
      <c r="K126" s="368" t="n"/>
      <c r="L126" s="368" t="n"/>
      <c r="M126" s="370" t="n"/>
    </row>
    <row r="127">
      <c r="A127" s="366" t="n"/>
      <c r="B127" s="367" t="n"/>
      <c r="C127" s="367" t="n"/>
      <c r="D127" s="368">
        <f>SUM(G127:M127)</f>
        <v/>
      </c>
      <c r="E127" s="2635">
        <f>D127/D$29</f>
        <v/>
      </c>
      <c r="F127" s="2636" t="n"/>
      <c r="G127" s="368" t="n"/>
      <c r="H127" s="368" t="n"/>
      <c r="I127" s="368" t="n"/>
      <c r="J127" s="368" t="n"/>
      <c r="K127" s="368" t="n"/>
      <c r="L127" s="368" t="n"/>
      <c r="M127" s="370" t="n"/>
    </row>
    <row r="128">
      <c r="A128" s="366" t="n"/>
      <c r="B128" s="367" t="n"/>
      <c r="C128" s="367" t="n"/>
      <c r="D128" s="368">
        <f>SUM(G128:M128)</f>
        <v/>
      </c>
      <c r="E128" s="2635">
        <f>D128/D$29</f>
        <v/>
      </c>
      <c r="F128" s="2636" t="n"/>
      <c r="G128" s="368" t="n"/>
      <c r="H128" s="368" t="n"/>
      <c r="I128" s="368" t="n"/>
      <c r="J128" s="368" t="n"/>
      <c r="K128" s="368" t="n"/>
      <c r="L128" s="368" t="n"/>
      <c r="M128" s="370" t="n"/>
    </row>
    <row r="129">
      <c r="A129" s="366" t="n"/>
      <c r="B129" s="367" t="n"/>
      <c r="C129" s="367" t="n"/>
      <c r="D129" s="368">
        <f>SUM(G129:M129)</f>
        <v/>
      </c>
      <c r="E129" s="2635">
        <f>D129/D$29</f>
        <v/>
      </c>
      <c r="F129" s="2636" t="n"/>
      <c r="G129" s="368" t="n"/>
      <c r="H129" s="368" t="n"/>
      <c r="I129" s="368" t="n"/>
      <c r="J129" s="368" t="n"/>
      <c r="K129" s="368" t="n"/>
      <c r="L129" s="368" t="n"/>
      <c r="M129" s="370" t="n"/>
    </row>
    <row r="130">
      <c r="A130" s="366" t="n"/>
      <c r="B130" s="367" t="n"/>
      <c r="C130" s="367" t="n"/>
      <c r="D130" s="368">
        <f>SUM(G130:M130)</f>
        <v/>
      </c>
      <c r="E130" s="2635">
        <f>D130/D$29</f>
        <v/>
      </c>
      <c r="F130" s="2636" t="n"/>
      <c r="G130" s="368" t="n"/>
      <c r="H130" s="368" t="n"/>
      <c r="I130" s="368" t="n"/>
      <c r="J130" s="368" t="n"/>
      <c r="K130" s="368" t="n"/>
      <c r="L130" s="368" t="n"/>
      <c r="M130" s="370" t="n"/>
    </row>
    <row r="131">
      <c r="A131" s="366" t="n"/>
      <c r="B131" s="367" t="n"/>
      <c r="C131" s="367" t="n"/>
      <c r="D131" s="368">
        <f>SUM(G131:M131)</f>
        <v/>
      </c>
      <c r="E131" s="2635">
        <f>D131/D$29</f>
        <v/>
      </c>
      <c r="F131" s="2636" t="n"/>
      <c r="G131" s="368" t="n"/>
      <c r="H131" s="368" t="n"/>
      <c r="I131" s="368" t="n"/>
      <c r="J131" s="368" t="n"/>
      <c r="K131" s="368" t="n"/>
      <c r="L131" s="368" t="n"/>
      <c r="M131" s="370" t="n"/>
    </row>
    <row r="132">
      <c r="A132" s="366" t="n"/>
      <c r="B132" s="367" t="n"/>
      <c r="C132" s="367" t="n"/>
      <c r="D132" s="368">
        <f>SUM(G132:M132)</f>
        <v/>
      </c>
      <c r="E132" s="2635">
        <f>D132/D$29</f>
        <v/>
      </c>
      <c r="F132" s="2636" t="n"/>
      <c r="G132" s="368" t="n"/>
      <c r="H132" s="368" t="n"/>
      <c r="I132" s="368" t="n"/>
      <c r="J132" s="368" t="n"/>
      <c r="K132" s="368" t="n"/>
      <c r="L132" s="368" t="n"/>
      <c r="M132" s="370" t="n"/>
    </row>
    <row r="133">
      <c r="A133" s="366" t="n"/>
      <c r="B133" s="367" t="n"/>
      <c r="C133" s="367" t="n"/>
      <c r="D133" s="368">
        <f>SUM(G133:M133)</f>
        <v/>
      </c>
      <c r="E133" s="2635">
        <f>D133/D$29</f>
        <v/>
      </c>
      <c r="F133" s="2636" t="n"/>
      <c r="G133" s="368" t="n"/>
      <c r="H133" s="368" t="n"/>
      <c r="I133" s="368" t="n"/>
      <c r="J133" s="368" t="n"/>
      <c r="K133" s="368" t="n"/>
      <c r="L133" s="368" t="n"/>
      <c r="M133" s="370" t="n"/>
    </row>
    <row r="134">
      <c r="A134" s="366" t="n"/>
      <c r="B134" s="367" t="n"/>
      <c r="C134" s="367" t="n"/>
      <c r="D134" s="368">
        <f>SUM(G134:M134)</f>
        <v/>
      </c>
      <c r="E134" s="2635">
        <f>D134/D$29</f>
        <v/>
      </c>
      <c r="F134" s="2636" t="n"/>
      <c r="G134" s="368" t="n"/>
      <c r="H134" s="368" t="n"/>
      <c r="I134" s="368" t="n"/>
      <c r="J134" s="368" t="n"/>
      <c r="K134" s="368" t="n"/>
      <c r="L134" s="368" t="n"/>
      <c r="M134" s="370" t="n"/>
    </row>
    <row r="135">
      <c r="A135" s="366" t="n"/>
      <c r="B135" s="367" t="n"/>
      <c r="C135" s="367" t="n"/>
      <c r="D135" s="368">
        <f>SUM(G135:M135)</f>
        <v/>
      </c>
      <c r="E135" s="2635">
        <f>D135/D$29</f>
        <v/>
      </c>
      <c r="F135" s="2636" t="n"/>
      <c r="G135" s="368" t="n"/>
      <c r="H135" s="368" t="n"/>
      <c r="I135" s="368" t="n"/>
      <c r="J135" s="368" t="n"/>
      <c r="K135" s="368" t="n"/>
      <c r="L135" s="368" t="n"/>
      <c r="M135" s="370" t="n"/>
    </row>
    <row r="136">
      <c r="A136" s="366" t="n"/>
      <c r="B136" s="367" t="n"/>
      <c r="C136" s="367" t="n"/>
      <c r="D136" s="368">
        <f>SUM(G136:M136)</f>
        <v/>
      </c>
      <c r="E136" s="2635">
        <f>D136/D$29</f>
        <v/>
      </c>
      <c r="F136" s="2636" t="n"/>
      <c r="G136" s="368" t="n"/>
      <c r="H136" s="368" t="n"/>
      <c r="I136" s="368" t="n"/>
      <c r="J136" s="368" t="n"/>
      <c r="K136" s="368" t="n"/>
      <c r="L136" s="368" t="n"/>
      <c r="M136" s="370" t="n"/>
    </row>
    <row r="137">
      <c r="A137" s="366" t="n"/>
      <c r="B137" s="367" t="n"/>
      <c r="C137" s="367" t="n"/>
      <c r="D137" s="368">
        <f>SUM(G137:M137)</f>
        <v/>
      </c>
      <c r="E137" s="2635">
        <f>D137/D$29</f>
        <v/>
      </c>
      <c r="F137" s="2636" t="n"/>
      <c r="G137" s="368" t="n"/>
      <c r="H137" s="368" t="n"/>
      <c r="I137" s="368" t="n"/>
      <c r="J137" s="368" t="n"/>
      <c r="K137" s="368" t="n"/>
      <c r="L137" s="368" t="n"/>
      <c r="M137" s="370" t="n"/>
    </row>
    <row r="138">
      <c r="A138" s="366" t="n"/>
      <c r="B138" s="367" t="n"/>
      <c r="C138" s="367" t="n"/>
      <c r="D138" s="368">
        <f>SUM(G138:M138)</f>
        <v/>
      </c>
      <c r="E138" s="2635">
        <f>D138/D$29</f>
        <v/>
      </c>
      <c r="F138" s="2636" t="n"/>
      <c r="G138" s="368" t="n"/>
      <c r="H138" s="368" t="n"/>
      <c r="I138" s="368" t="n"/>
      <c r="J138" s="368" t="n"/>
      <c r="K138" s="368" t="n"/>
      <c r="L138" s="368" t="n"/>
      <c r="M138" s="370" t="n"/>
    </row>
    <row r="139">
      <c r="A139" s="366" t="n"/>
      <c r="B139" s="367" t="n"/>
      <c r="C139" s="367" t="n"/>
      <c r="D139" s="368">
        <f>SUM(G139:M139)</f>
        <v/>
      </c>
      <c r="E139" s="2635">
        <f>D139/D$29</f>
        <v/>
      </c>
      <c r="F139" s="2636" t="n"/>
      <c r="G139" s="368" t="n"/>
      <c r="H139" s="368" t="n"/>
      <c r="I139" s="368" t="n"/>
      <c r="J139" s="368" t="n"/>
      <c r="K139" s="368" t="n"/>
      <c r="L139" s="368" t="n"/>
      <c r="M139" s="370" t="n"/>
    </row>
    <row r="140">
      <c r="A140" s="366" t="n"/>
      <c r="B140" s="367" t="n"/>
      <c r="C140" s="367" t="n"/>
      <c r="D140" s="368">
        <f>SUM(G140:M140)</f>
        <v/>
      </c>
      <c r="E140" s="2635">
        <f>D140/D$29</f>
        <v/>
      </c>
      <c r="F140" s="2636" t="n"/>
      <c r="G140" s="368" t="n"/>
      <c r="H140" s="368" t="n"/>
      <c r="I140" s="368" t="n"/>
      <c r="J140" s="368" t="n"/>
      <c r="K140" s="368" t="n"/>
      <c r="L140" s="368" t="n"/>
      <c r="M140" s="370" t="n"/>
    </row>
    <row r="141">
      <c r="A141" s="366" t="n"/>
      <c r="B141" s="367" t="n"/>
      <c r="C141" s="367" t="n"/>
      <c r="D141" s="368">
        <f>SUM(G141:M141)</f>
        <v/>
      </c>
      <c r="E141" s="2635">
        <f>D141/D$29</f>
        <v/>
      </c>
      <c r="F141" s="2636" t="n"/>
      <c r="G141" s="368" t="n"/>
      <c r="H141" s="368" t="n"/>
      <c r="I141" s="368" t="n"/>
      <c r="J141" s="368" t="n"/>
      <c r="K141" s="368" t="n"/>
      <c r="L141" s="368" t="n"/>
      <c r="M141" s="370" t="n"/>
    </row>
    <row r="142">
      <c r="A142" s="366" t="n"/>
      <c r="B142" s="367" t="n"/>
      <c r="C142" s="367" t="n"/>
      <c r="D142" s="368">
        <f>SUM(G142:M142)</f>
        <v/>
      </c>
      <c r="E142" s="2635">
        <f>D142/D$29</f>
        <v/>
      </c>
      <c r="F142" s="2636" t="n"/>
      <c r="G142" s="368" t="n"/>
      <c r="H142" s="368" t="n"/>
      <c r="I142" s="368" t="n"/>
      <c r="J142" s="368" t="n"/>
      <c r="K142" s="368" t="n"/>
      <c r="L142" s="368" t="n"/>
      <c r="M142" s="370" t="n"/>
    </row>
    <row r="143">
      <c r="A143" s="366" t="n"/>
      <c r="B143" s="367" t="n"/>
      <c r="C143" s="367" t="n"/>
      <c r="D143" s="368">
        <f>SUM(G143:M143)</f>
        <v/>
      </c>
      <c r="E143" s="2635">
        <f>D143/D$29</f>
        <v/>
      </c>
      <c r="F143" s="2636" t="n"/>
      <c r="G143" s="368" t="n"/>
      <c r="H143" s="368" t="n"/>
      <c r="I143" s="368" t="n"/>
      <c r="J143" s="368" t="n"/>
      <c r="K143" s="368" t="n"/>
      <c r="L143" s="368" t="n"/>
      <c r="M143" s="370" t="n"/>
    </row>
    <row r="144" ht="16" customHeight="1" thickBot="1">
      <c r="A144" s="366" t="n"/>
      <c r="B144" s="367" t="n"/>
      <c r="C144" s="367" t="n"/>
      <c r="D144" s="368">
        <f>SUM(G144:M144)</f>
        <v/>
      </c>
      <c r="E144" s="2635">
        <f>D144/D$29</f>
        <v/>
      </c>
      <c r="F144" s="2636" t="n"/>
      <c r="G144" s="368" t="n"/>
      <c r="H144" s="368" t="n"/>
      <c r="I144" s="368" t="n"/>
      <c r="J144" s="368" t="n"/>
      <c r="K144" s="368" t="n"/>
      <c r="L144" s="368" t="n"/>
      <c r="M144" s="370" t="n"/>
    </row>
    <row r="145">
      <c r="A145" s="906" t="inlineStr">
        <is>
          <t>CONCENTRATION TOTAL</t>
        </is>
      </c>
      <c r="B145" s="907" t="n"/>
      <c r="C145" s="907" t="n"/>
      <c r="D145" s="908">
        <f>SUM(G145:M145)</f>
        <v/>
      </c>
      <c r="E145" s="2637">
        <f>SUM(E125:E144)</f>
        <v/>
      </c>
      <c r="F145" s="908">
        <f>SUM(F125:F144)</f>
        <v/>
      </c>
      <c r="G145" s="908">
        <f>SUM(G125:G144)</f>
        <v/>
      </c>
      <c r="H145" s="908">
        <f>SUM(H125:H144)</f>
        <v/>
      </c>
      <c r="I145" s="908">
        <f>SUM(I125:I144)</f>
        <v/>
      </c>
      <c r="J145" s="908">
        <f>SUM(J125:J144)</f>
        <v/>
      </c>
      <c r="K145" s="908">
        <f>SUM(K125:K144)</f>
        <v/>
      </c>
      <c r="L145" s="908">
        <f>SUM(L125:L144)</f>
        <v/>
      </c>
      <c r="M145" s="910">
        <f>SUM(M125:M144)</f>
        <v/>
      </c>
    </row>
    <row r="146">
      <c r="A146" s="1473" t="inlineStr">
        <is>
          <t xml:space="preserve">AGING TOTAL </t>
        </is>
      </c>
      <c r="B146" s="2638">
        <f>+B103</f>
        <v/>
      </c>
      <c r="C146" s="2638" t="n"/>
      <c r="D146" s="1475">
        <f>SUM(G146:M146)</f>
        <v/>
      </c>
      <c r="E146" s="1476" t="n"/>
      <c r="F146" s="1868" t="n"/>
      <c r="G146" s="1477" t="n"/>
      <c r="H146" s="1477" t="n"/>
      <c r="I146" s="1477" t="n"/>
      <c r="J146" s="1477" t="n"/>
      <c r="K146" s="1477" t="n"/>
      <c r="L146" s="1477" t="n"/>
      <c r="M146" s="1478" t="n"/>
    </row>
    <row r="147" ht="16" customHeight="1" thickBot="1">
      <c r="A147" s="371" t="n"/>
      <c r="B147" s="372" t="n"/>
      <c r="C147" s="372" t="n"/>
      <c r="D147" s="373">
        <f>D145/D146</f>
        <v/>
      </c>
      <c r="E147" s="374" t="n"/>
      <c r="F147" s="375">
        <f>F145/F146</f>
        <v/>
      </c>
      <c r="G147" s="375">
        <f>G145/G146</f>
        <v/>
      </c>
      <c r="H147" s="375">
        <f>H145/H146</f>
        <v/>
      </c>
      <c r="I147" s="375">
        <f>I145/I146</f>
        <v/>
      </c>
      <c r="J147" s="375">
        <f>J145/J146</f>
        <v/>
      </c>
      <c r="K147" s="375">
        <f>K145/K146</f>
        <v/>
      </c>
      <c r="L147" s="375">
        <f>L145/L146</f>
        <v/>
      </c>
      <c r="M147" s="376">
        <f>M145/M146</f>
        <v/>
      </c>
    </row>
    <row r="149" ht="16" customHeight="1" thickBot="1">
      <c r="A149" t="inlineStr">
        <is>
          <t>Facility #5</t>
        </is>
      </c>
    </row>
    <row r="150">
      <c r="A150" s="2626" t="n"/>
      <c r="B150" s="2627" t="n"/>
      <c r="C150" s="2627" t="n"/>
      <c r="D150" s="2627" t="inlineStr">
        <is>
          <t>Total</t>
        </is>
      </c>
      <c r="E150" s="2627" t="n"/>
      <c r="F150" s="2629" t="inlineStr">
        <is>
          <t>Unapplied/Future</t>
        </is>
      </c>
      <c r="G150" s="2627" t="n"/>
      <c r="H150" s="2627" t="n"/>
      <c r="I150" s="2627" t="n"/>
      <c r="J150" s="2627" t="n"/>
      <c r="K150" s="2627" t="n"/>
      <c r="L150" s="2627" t="n"/>
      <c r="M150" s="2630" t="n"/>
    </row>
    <row r="151" ht="16" customHeight="1" thickBot="1">
      <c r="A151" s="2631" t="inlineStr">
        <is>
          <t>PAYOR</t>
        </is>
      </c>
      <c r="B151" s="2632" t="inlineStr">
        <is>
          <t>Eligible Payor?</t>
        </is>
      </c>
      <c r="C151" s="2632" t="n"/>
      <c r="D151" s="2632" t="inlineStr">
        <is>
          <t>Accts Rec</t>
        </is>
      </c>
      <c r="E151" s="2632" t="inlineStr">
        <is>
          <t>%</t>
        </is>
      </c>
      <c r="F151" s="2633" t="inlineStr">
        <is>
          <t>Cash</t>
        </is>
      </c>
      <c r="G151" s="2632" t="inlineStr">
        <is>
          <t>0-30</t>
        </is>
      </c>
      <c r="H151" s="2632" t="inlineStr">
        <is>
          <t>31-60</t>
        </is>
      </c>
      <c r="I151" s="2632" t="inlineStr">
        <is>
          <t>61-90</t>
        </is>
      </c>
      <c r="J151" s="2632" t="inlineStr">
        <is>
          <t>91-120</t>
        </is>
      </c>
      <c r="K151" s="2632" t="inlineStr">
        <is>
          <t>121-150</t>
        </is>
      </c>
      <c r="L151" s="2632" t="inlineStr">
        <is>
          <t>151-180</t>
        </is>
      </c>
      <c r="M151" s="2634" t="inlineStr">
        <is>
          <t>181+</t>
        </is>
      </c>
    </row>
    <row r="152">
      <c r="A152" s="366" t="n"/>
      <c r="B152" s="367" t="n"/>
      <c r="C152" s="367" t="n"/>
      <c r="D152" s="368">
        <f>SUM(G152:M152)</f>
        <v/>
      </c>
      <c r="E152" s="2635">
        <f>D152/D$29</f>
        <v/>
      </c>
      <c r="F152" s="2636" t="n"/>
      <c r="G152" s="368" t="n"/>
      <c r="H152" s="368" t="n"/>
      <c r="I152" s="368" t="n"/>
      <c r="J152" s="368" t="n"/>
      <c r="K152" s="368" t="n"/>
      <c r="L152" s="368" t="n"/>
      <c r="M152" s="370" t="n"/>
    </row>
    <row r="153">
      <c r="A153" s="366" t="n"/>
      <c r="B153" s="367" t="n"/>
      <c r="C153" s="367" t="n"/>
      <c r="D153" s="368">
        <f>SUM(G153:M153)</f>
        <v/>
      </c>
      <c r="E153" s="2635">
        <f>D153/D$29</f>
        <v/>
      </c>
      <c r="F153" s="2636" t="n"/>
      <c r="G153" s="368" t="n"/>
      <c r="H153" s="368" t="n"/>
      <c r="I153" s="368" t="n"/>
      <c r="J153" s="368" t="n"/>
      <c r="K153" s="368" t="n"/>
      <c r="L153" s="368" t="n"/>
      <c r="M153" s="370" t="n"/>
    </row>
    <row r="154">
      <c r="A154" s="366" t="n"/>
      <c r="B154" s="367" t="n"/>
      <c r="C154" s="367" t="n"/>
      <c r="D154" s="368">
        <f>SUM(G154:M154)</f>
        <v/>
      </c>
      <c r="E154" s="2635">
        <f>D154/D$29</f>
        <v/>
      </c>
      <c r="F154" s="2636" t="n"/>
      <c r="G154" s="368" t="n"/>
      <c r="H154" s="368" t="n"/>
      <c r="I154" s="368" t="n"/>
      <c r="J154" s="368" t="n"/>
      <c r="K154" s="368" t="n"/>
      <c r="L154" s="368" t="n"/>
      <c r="M154" s="370" t="n"/>
    </row>
    <row r="155">
      <c r="A155" s="366" t="n"/>
      <c r="B155" s="367" t="n"/>
      <c r="C155" s="367" t="n"/>
      <c r="D155" s="368">
        <f>SUM(G155:M155)</f>
        <v/>
      </c>
      <c r="E155" s="2635">
        <f>D155/D$29</f>
        <v/>
      </c>
      <c r="F155" s="2636" t="n"/>
      <c r="G155" s="368" t="n"/>
      <c r="H155" s="368" t="n"/>
      <c r="I155" s="368" t="n"/>
      <c r="J155" s="368" t="n"/>
      <c r="K155" s="368" t="n"/>
      <c r="L155" s="368" t="n"/>
      <c r="M155" s="370" t="n"/>
    </row>
    <row r="156">
      <c r="A156" s="366" t="n"/>
      <c r="B156" s="367" t="n"/>
      <c r="C156" s="367" t="n"/>
      <c r="D156" s="368">
        <f>SUM(G156:M156)</f>
        <v/>
      </c>
      <c r="E156" s="2635">
        <f>D156/D$29</f>
        <v/>
      </c>
      <c r="F156" s="2636" t="n"/>
      <c r="G156" s="368" t="n"/>
      <c r="H156" s="368" t="n"/>
      <c r="I156" s="368" t="n"/>
      <c r="J156" s="368" t="n"/>
      <c r="K156" s="368" t="n"/>
      <c r="L156" s="368" t="n"/>
      <c r="M156" s="370" t="n"/>
    </row>
    <row r="157">
      <c r="A157" s="366" t="n"/>
      <c r="B157" s="367" t="n"/>
      <c r="C157" s="367" t="n"/>
      <c r="D157" s="368">
        <f>SUM(G157:M157)</f>
        <v/>
      </c>
      <c r="E157" s="2635">
        <f>D157/D$29</f>
        <v/>
      </c>
      <c r="F157" s="2636" t="n"/>
      <c r="G157" s="368" t="n"/>
      <c r="H157" s="368" t="n"/>
      <c r="I157" s="368" t="n"/>
      <c r="J157" s="368" t="n"/>
      <c r="K157" s="368" t="n"/>
      <c r="L157" s="368" t="n"/>
      <c r="M157" s="370" t="n"/>
    </row>
    <row r="158">
      <c r="A158" s="366" t="n"/>
      <c r="B158" s="367" t="n"/>
      <c r="C158" s="367" t="n"/>
      <c r="D158" s="368">
        <f>SUM(G158:M158)</f>
        <v/>
      </c>
      <c r="E158" s="2635">
        <f>D158/D$29</f>
        <v/>
      </c>
      <c r="F158" s="2636" t="n"/>
      <c r="G158" s="368" t="n"/>
      <c r="H158" s="368" t="n"/>
      <c r="I158" s="368" t="n"/>
      <c r="J158" s="368" t="n"/>
      <c r="K158" s="368" t="n"/>
      <c r="L158" s="368" t="n"/>
      <c r="M158" s="370" t="n"/>
    </row>
    <row r="159">
      <c r="A159" s="366" t="n"/>
      <c r="B159" s="367" t="n"/>
      <c r="C159" s="367" t="n"/>
      <c r="D159" s="368">
        <f>SUM(G159:M159)</f>
        <v/>
      </c>
      <c r="E159" s="2635">
        <f>D159/D$29</f>
        <v/>
      </c>
      <c r="F159" s="2636" t="n"/>
      <c r="G159" s="368" t="n"/>
      <c r="H159" s="368" t="n"/>
      <c r="I159" s="368" t="n"/>
      <c r="J159" s="368" t="n"/>
      <c r="K159" s="368" t="n"/>
      <c r="L159" s="368" t="n"/>
      <c r="M159" s="370" t="n"/>
    </row>
    <row r="160">
      <c r="A160" s="366" t="n"/>
      <c r="B160" s="367" t="n"/>
      <c r="C160" s="367" t="n"/>
      <c r="D160" s="368">
        <f>SUM(G160:M160)</f>
        <v/>
      </c>
      <c r="E160" s="2635">
        <f>D160/D$29</f>
        <v/>
      </c>
      <c r="F160" s="2636" t="n"/>
      <c r="G160" s="368" t="n"/>
      <c r="H160" s="368" t="n"/>
      <c r="I160" s="368" t="n"/>
      <c r="J160" s="368" t="n"/>
      <c r="K160" s="368" t="n"/>
      <c r="L160" s="368" t="n"/>
      <c r="M160" s="370" t="n"/>
    </row>
    <row r="161">
      <c r="A161" s="366" t="n"/>
      <c r="B161" s="367" t="n"/>
      <c r="C161" s="367" t="n"/>
      <c r="D161" s="368">
        <f>SUM(G161:M161)</f>
        <v/>
      </c>
      <c r="E161" s="2635">
        <f>D161/D$29</f>
        <v/>
      </c>
      <c r="F161" s="2636" t="n"/>
      <c r="G161" s="368" t="n"/>
      <c r="H161" s="368" t="n"/>
      <c r="I161" s="368" t="n"/>
      <c r="J161" s="368" t="n"/>
      <c r="K161" s="368" t="n"/>
      <c r="L161" s="368" t="n"/>
      <c r="M161" s="370" t="n"/>
    </row>
    <row r="162">
      <c r="A162" s="366" t="n"/>
      <c r="B162" s="367" t="n"/>
      <c r="C162" s="367" t="n"/>
      <c r="D162" s="368">
        <f>SUM(G162:M162)</f>
        <v/>
      </c>
      <c r="E162" s="2635">
        <f>D162/D$29</f>
        <v/>
      </c>
      <c r="F162" s="2636" t="n"/>
      <c r="G162" s="368" t="n"/>
      <c r="H162" s="368" t="n"/>
      <c r="I162" s="368" t="n"/>
      <c r="J162" s="368" t="n"/>
      <c r="K162" s="368" t="n"/>
      <c r="L162" s="368" t="n"/>
      <c r="M162" s="370" t="n"/>
    </row>
    <row r="163">
      <c r="A163" s="366" t="n"/>
      <c r="B163" s="367" t="n"/>
      <c r="C163" s="367" t="n"/>
      <c r="D163" s="368">
        <f>SUM(G163:M163)</f>
        <v/>
      </c>
      <c r="E163" s="2635">
        <f>D163/D$29</f>
        <v/>
      </c>
      <c r="F163" s="2636" t="n"/>
      <c r="G163" s="368" t="n"/>
      <c r="H163" s="368" t="n"/>
      <c r="I163" s="368" t="n"/>
      <c r="J163" s="368" t="n"/>
      <c r="K163" s="368" t="n"/>
      <c r="L163" s="368" t="n"/>
      <c r="M163" s="370" t="n"/>
    </row>
    <row r="164">
      <c r="A164" s="366" t="n"/>
      <c r="B164" s="367" t="n"/>
      <c r="C164" s="367" t="n"/>
      <c r="D164" s="368">
        <f>SUM(G164:M164)</f>
        <v/>
      </c>
      <c r="E164" s="2635">
        <f>D164/D$29</f>
        <v/>
      </c>
      <c r="F164" s="2636" t="n"/>
      <c r="G164" s="368" t="n"/>
      <c r="H164" s="368" t="n"/>
      <c r="I164" s="368" t="n"/>
      <c r="J164" s="368" t="n"/>
      <c r="K164" s="368" t="n"/>
      <c r="L164" s="368" t="n"/>
      <c r="M164" s="370" t="n"/>
    </row>
    <row r="165">
      <c r="A165" s="366" t="n"/>
      <c r="B165" s="367" t="n"/>
      <c r="C165" s="367" t="n"/>
      <c r="D165" s="368">
        <f>SUM(G165:M165)</f>
        <v/>
      </c>
      <c r="E165" s="2635">
        <f>D165/D$29</f>
        <v/>
      </c>
      <c r="F165" s="2636" t="n"/>
      <c r="G165" s="368" t="n"/>
      <c r="H165" s="368" t="n"/>
      <c r="I165" s="368" t="n"/>
      <c r="J165" s="368" t="n"/>
      <c r="K165" s="368" t="n"/>
      <c r="L165" s="368" t="n"/>
      <c r="M165" s="370" t="n"/>
    </row>
    <row r="166">
      <c r="A166" s="366" t="n"/>
      <c r="B166" s="367" t="n"/>
      <c r="C166" s="367" t="n"/>
      <c r="D166" s="368">
        <f>SUM(G166:M166)</f>
        <v/>
      </c>
      <c r="E166" s="2635">
        <f>D166/D$29</f>
        <v/>
      </c>
      <c r="F166" s="2636" t="n"/>
      <c r="G166" s="368" t="n"/>
      <c r="H166" s="368" t="n"/>
      <c r="I166" s="368" t="n"/>
      <c r="J166" s="368" t="n"/>
      <c r="K166" s="368" t="n"/>
      <c r="L166" s="368" t="n"/>
      <c r="M166" s="370" t="n"/>
    </row>
    <row r="167">
      <c r="A167" s="366" t="n"/>
      <c r="B167" s="367" t="n"/>
      <c r="C167" s="367" t="n"/>
      <c r="D167" s="368">
        <f>SUM(G167:M167)</f>
        <v/>
      </c>
      <c r="E167" s="2635">
        <f>D167/D$29</f>
        <v/>
      </c>
      <c r="F167" s="2636" t="n"/>
      <c r="G167" s="368" t="n"/>
      <c r="H167" s="368" t="n"/>
      <c r="I167" s="368" t="n"/>
      <c r="J167" s="368" t="n"/>
      <c r="K167" s="368" t="n"/>
      <c r="L167" s="368" t="n"/>
      <c r="M167" s="370" t="n"/>
    </row>
    <row r="168">
      <c r="A168" s="366" t="n"/>
      <c r="B168" s="367" t="n"/>
      <c r="C168" s="367" t="n"/>
      <c r="D168" s="368">
        <f>SUM(G168:M168)</f>
        <v/>
      </c>
      <c r="E168" s="2635">
        <f>D168/D$29</f>
        <v/>
      </c>
      <c r="F168" s="2636" t="n"/>
      <c r="G168" s="368" t="n"/>
      <c r="H168" s="368" t="n"/>
      <c r="I168" s="368" t="n"/>
      <c r="J168" s="368" t="n"/>
      <c r="K168" s="368" t="n"/>
      <c r="L168" s="368" t="n"/>
      <c r="M168" s="370" t="n"/>
    </row>
    <row r="169">
      <c r="A169" s="366" t="n"/>
      <c r="B169" s="367" t="n"/>
      <c r="C169" s="367" t="n"/>
      <c r="D169" s="368">
        <f>SUM(G169:M169)</f>
        <v/>
      </c>
      <c r="E169" s="2635">
        <f>D169/D$29</f>
        <v/>
      </c>
      <c r="F169" s="2636" t="n"/>
      <c r="G169" s="368" t="n"/>
      <c r="H169" s="368" t="n"/>
      <c r="I169" s="368" t="n"/>
      <c r="J169" s="368" t="n"/>
      <c r="K169" s="368" t="n"/>
      <c r="L169" s="368" t="n"/>
      <c r="M169" s="370" t="n"/>
    </row>
    <row r="170">
      <c r="A170" s="366" t="n"/>
      <c r="B170" s="367" t="n"/>
      <c r="C170" s="367" t="n"/>
      <c r="D170" s="368">
        <f>SUM(G170:M170)</f>
        <v/>
      </c>
      <c r="E170" s="2635">
        <f>D170/D$29</f>
        <v/>
      </c>
      <c r="F170" s="2636" t="n"/>
      <c r="G170" s="368" t="n"/>
      <c r="H170" s="368" t="n"/>
      <c r="I170" s="368" t="n"/>
      <c r="J170" s="368" t="n"/>
      <c r="K170" s="368" t="n"/>
      <c r="L170" s="368" t="n"/>
      <c r="M170" s="370" t="n"/>
    </row>
    <row r="171" ht="16" customHeight="1" thickBot="1">
      <c r="A171" s="366" t="n"/>
      <c r="B171" s="367" t="n"/>
      <c r="C171" s="367" t="n"/>
      <c r="D171" s="368">
        <f>SUM(G171:M171)</f>
        <v/>
      </c>
      <c r="E171" s="2635">
        <f>D171/D$29</f>
        <v/>
      </c>
      <c r="F171" s="2636" t="n"/>
      <c r="G171" s="368" t="n"/>
      <c r="H171" s="368" t="n"/>
      <c r="I171" s="368" t="n"/>
      <c r="J171" s="368" t="n"/>
      <c r="K171" s="368" t="n"/>
      <c r="L171" s="368" t="n"/>
      <c r="M171" s="370" t="n"/>
    </row>
    <row r="172">
      <c r="A172" s="906" t="inlineStr">
        <is>
          <t>CONCENTRATION TOTAL</t>
        </is>
      </c>
      <c r="B172" s="907" t="n"/>
      <c r="C172" s="907" t="n"/>
      <c r="D172" s="908">
        <f>SUM(G172:M172)</f>
        <v/>
      </c>
      <c r="E172" s="2637">
        <f>SUM(E152:E171)</f>
        <v/>
      </c>
      <c r="F172" s="908">
        <f>SUM(F152:F171)</f>
        <v/>
      </c>
      <c r="G172" s="908">
        <f>SUM(G152:G171)</f>
        <v/>
      </c>
      <c r="H172" s="908">
        <f>SUM(H152:H171)</f>
        <v/>
      </c>
      <c r="I172" s="908">
        <f>SUM(I152:I171)</f>
        <v/>
      </c>
      <c r="J172" s="908">
        <f>SUM(J152:J171)</f>
        <v/>
      </c>
      <c r="K172" s="908">
        <f>SUM(K152:K171)</f>
        <v/>
      </c>
      <c r="L172" s="908">
        <f>SUM(L152:L171)</f>
        <v/>
      </c>
      <c r="M172" s="910">
        <f>SUM(M152:M171)</f>
        <v/>
      </c>
    </row>
    <row r="173">
      <c r="A173" s="1473" t="inlineStr">
        <is>
          <t xml:space="preserve">AGING TOTAL </t>
        </is>
      </c>
      <c r="B173" s="2638">
        <f>+B146</f>
        <v/>
      </c>
      <c r="C173" s="2638" t="n"/>
      <c r="D173" s="1475">
        <f>SUM(G173:M173)</f>
        <v/>
      </c>
      <c r="E173" s="1476" t="n"/>
      <c r="F173" s="1868" t="n"/>
      <c r="G173" s="1477" t="n"/>
      <c r="H173" s="1477" t="n"/>
      <c r="I173" s="1477" t="n"/>
      <c r="J173" s="1477" t="n"/>
      <c r="K173" s="1477" t="n"/>
      <c r="L173" s="1477" t="n"/>
      <c r="M173" s="1478" t="n"/>
    </row>
    <row r="174" ht="16" customHeight="1" thickBot="1">
      <c r="A174" s="371" t="n"/>
      <c r="B174" s="372" t="n"/>
      <c r="C174" s="372" t="n"/>
      <c r="D174" s="373">
        <f>D172/D173</f>
        <v/>
      </c>
      <c r="E174" s="374" t="n"/>
      <c r="F174" s="375">
        <f>F172/F173</f>
        <v/>
      </c>
      <c r="G174" s="375">
        <f>G172/G173</f>
        <v/>
      </c>
      <c r="H174" s="375">
        <f>H172/H173</f>
        <v/>
      </c>
      <c r="I174" s="375">
        <f>I172/I173</f>
        <v/>
      </c>
      <c r="J174" s="375">
        <f>J172/J173</f>
        <v/>
      </c>
      <c r="K174" s="375">
        <f>K172/K173</f>
        <v/>
      </c>
      <c r="L174" s="375">
        <f>L172/L173</f>
        <v/>
      </c>
      <c r="M174" s="376">
        <f>M172/M173</f>
        <v/>
      </c>
    </row>
    <row r="176" ht="16" customHeight="1" thickBot="1">
      <c r="A176" t="inlineStr">
        <is>
          <t>Facility #6</t>
        </is>
      </c>
    </row>
    <row r="177">
      <c r="A177" s="2626" t="n"/>
      <c r="B177" s="2627" t="n"/>
      <c r="C177" s="2627" t="n"/>
      <c r="D177" s="2627" t="inlineStr">
        <is>
          <t>Total</t>
        </is>
      </c>
      <c r="E177" s="2627" t="n"/>
      <c r="F177" s="2629" t="inlineStr">
        <is>
          <t>Unapplied/Future</t>
        </is>
      </c>
      <c r="G177" s="2627" t="n"/>
      <c r="H177" s="2627" t="n"/>
      <c r="I177" s="2627" t="n"/>
      <c r="J177" s="2627" t="n"/>
      <c r="K177" s="2627" t="n"/>
      <c r="L177" s="2627" t="n"/>
      <c r="M177" s="2630" t="n"/>
    </row>
    <row r="178" ht="16" customHeight="1" thickBot="1">
      <c r="A178" s="2631" t="inlineStr">
        <is>
          <t>PAYOR</t>
        </is>
      </c>
      <c r="B178" s="2632" t="inlineStr">
        <is>
          <t>Eligible Payor?</t>
        </is>
      </c>
      <c r="C178" s="2632" t="n"/>
      <c r="D178" s="2632" t="inlineStr">
        <is>
          <t>Accts Rec</t>
        </is>
      </c>
      <c r="E178" s="2632" t="inlineStr">
        <is>
          <t>%</t>
        </is>
      </c>
      <c r="F178" s="2633" t="inlineStr">
        <is>
          <t>Cash</t>
        </is>
      </c>
      <c r="G178" s="2632" t="inlineStr">
        <is>
          <t>0-30</t>
        </is>
      </c>
      <c r="H178" s="2632" t="inlineStr">
        <is>
          <t>31-60</t>
        </is>
      </c>
      <c r="I178" s="2632" t="inlineStr">
        <is>
          <t>61-90</t>
        </is>
      </c>
      <c r="J178" s="2632" t="inlineStr">
        <is>
          <t>91-120</t>
        </is>
      </c>
      <c r="K178" s="2632" t="inlineStr">
        <is>
          <t>121-150</t>
        </is>
      </c>
      <c r="L178" s="2632" t="inlineStr">
        <is>
          <t>151-180</t>
        </is>
      </c>
      <c r="M178" s="2634" t="inlineStr">
        <is>
          <t>181+</t>
        </is>
      </c>
    </row>
    <row r="179">
      <c r="A179" s="366" t="n"/>
      <c r="B179" s="367" t="n"/>
      <c r="C179" s="367" t="n"/>
      <c r="D179" s="368">
        <f>SUM(G179:M179)</f>
        <v/>
      </c>
      <c r="E179" s="2635">
        <f>D179/D$29</f>
        <v/>
      </c>
      <c r="F179" s="2636" t="n"/>
      <c r="G179" s="368" t="n"/>
      <c r="H179" s="368" t="n"/>
      <c r="I179" s="368" t="n"/>
      <c r="J179" s="368" t="n"/>
      <c r="K179" s="368" t="n"/>
      <c r="L179" s="368" t="n"/>
      <c r="M179" s="370" t="n"/>
    </row>
    <row r="180">
      <c r="A180" s="366" t="n"/>
      <c r="B180" s="367" t="n"/>
      <c r="C180" s="367" t="n"/>
      <c r="D180" s="368">
        <f>SUM(G180:M180)</f>
        <v/>
      </c>
      <c r="E180" s="2635">
        <f>D180/D$29</f>
        <v/>
      </c>
      <c r="F180" s="2636" t="n"/>
      <c r="G180" s="368" t="n"/>
      <c r="H180" s="368" t="n"/>
      <c r="I180" s="368" t="n"/>
      <c r="J180" s="368" t="n"/>
      <c r="K180" s="368" t="n"/>
      <c r="L180" s="368" t="n"/>
      <c r="M180" s="370" t="n"/>
    </row>
    <row r="181">
      <c r="A181" s="366" t="n"/>
      <c r="B181" s="367" t="n"/>
      <c r="C181" s="367" t="n"/>
      <c r="D181" s="368">
        <f>SUM(G181:M181)</f>
        <v/>
      </c>
      <c r="E181" s="2635">
        <f>D181/D$29</f>
        <v/>
      </c>
      <c r="F181" s="2636" t="n"/>
      <c r="G181" s="368" t="n"/>
      <c r="H181" s="368" t="n"/>
      <c r="I181" s="368" t="n"/>
      <c r="J181" s="368" t="n"/>
      <c r="K181" s="368" t="n"/>
      <c r="L181" s="368" t="n"/>
      <c r="M181" s="370" t="n"/>
    </row>
    <row r="182">
      <c r="A182" s="366" t="n"/>
      <c r="B182" s="367" t="n"/>
      <c r="C182" s="367" t="n"/>
      <c r="D182" s="368">
        <f>SUM(G182:M182)</f>
        <v/>
      </c>
      <c r="E182" s="2635">
        <f>D182/D$29</f>
        <v/>
      </c>
      <c r="F182" s="2636" t="n"/>
      <c r="G182" s="368" t="n"/>
      <c r="H182" s="368" t="n"/>
      <c r="I182" s="368" t="n"/>
      <c r="J182" s="368" t="n"/>
      <c r="K182" s="368" t="n"/>
      <c r="L182" s="368" t="n"/>
      <c r="M182" s="370" t="n"/>
    </row>
    <row r="183">
      <c r="A183" s="366" t="n"/>
      <c r="B183" s="367" t="n"/>
      <c r="C183" s="367" t="n"/>
      <c r="D183" s="368">
        <f>SUM(G183:M183)</f>
        <v/>
      </c>
      <c r="E183" s="2635">
        <f>D183/D$29</f>
        <v/>
      </c>
      <c r="F183" s="2636" t="n"/>
      <c r="G183" s="368" t="n"/>
      <c r="H183" s="368" t="n"/>
      <c r="I183" s="368" t="n"/>
      <c r="J183" s="368" t="n"/>
      <c r="K183" s="368" t="n"/>
      <c r="L183" s="368" t="n"/>
      <c r="M183" s="370" t="n"/>
    </row>
    <row r="184">
      <c r="A184" s="366" t="n"/>
      <c r="B184" s="367" t="n"/>
      <c r="C184" s="367" t="n"/>
      <c r="D184" s="368">
        <f>SUM(G184:M184)</f>
        <v/>
      </c>
      <c r="E184" s="2635">
        <f>D184/D$29</f>
        <v/>
      </c>
      <c r="F184" s="2636" t="n"/>
      <c r="G184" s="368" t="n"/>
      <c r="H184" s="368" t="n"/>
      <c r="I184" s="368" t="n"/>
      <c r="J184" s="368" t="n"/>
      <c r="K184" s="368" t="n"/>
      <c r="L184" s="368" t="n"/>
      <c r="M184" s="370" t="n"/>
    </row>
    <row r="185">
      <c r="A185" s="366" t="n"/>
      <c r="B185" s="367" t="n"/>
      <c r="C185" s="367" t="n"/>
      <c r="D185" s="368">
        <f>SUM(G185:M185)</f>
        <v/>
      </c>
      <c r="E185" s="2635">
        <f>D185/D$29</f>
        <v/>
      </c>
      <c r="F185" s="2636" t="n"/>
      <c r="G185" s="368" t="n"/>
      <c r="H185" s="368" t="n"/>
      <c r="I185" s="368" t="n"/>
      <c r="J185" s="368" t="n"/>
      <c r="K185" s="368" t="n"/>
      <c r="L185" s="368" t="n"/>
      <c r="M185" s="370" t="n"/>
    </row>
    <row r="186">
      <c r="A186" s="366" t="n"/>
      <c r="B186" s="367" t="n"/>
      <c r="C186" s="367" t="n"/>
      <c r="D186" s="368">
        <f>SUM(G186:M186)</f>
        <v/>
      </c>
      <c r="E186" s="2635">
        <f>D186/D$29</f>
        <v/>
      </c>
      <c r="F186" s="2636" t="n"/>
      <c r="G186" s="368" t="n"/>
      <c r="H186" s="368" t="n"/>
      <c r="I186" s="368" t="n"/>
      <c r="J186" s="368" t="n"/>
      <c r="K186" s="368" t="n"/>
      <c r="L186" s="368" t="n"/>
      <c r="M186" s="370" t="n"/>
    </row>
    <row r="187">
      <c r="A187" s="366" t="n"/>
      <c r="B187" s="367" t="n"/>
      <c r="C187" s="367" t="n"/>
      <c r="D187" s="368">
        <f>SUM(G187:M187)</f>
        <v/>
      </c>
      <c r="E187" s="2635">
        <f>D187/D$29</f>
        <v/>
      </c>
      <c r="F187" s="2636" t="n"/>
      <c r="G187" s="368" t="n"/>
      <c r="H187" s="368" t="n"/>
      <c r="I187" s="368" t="n"/>
      <c r="J187" s="368" t="n"/>
      <c r="K187" s="368" t="n"/>
      <c r="L187" s="368" t="n"/>
      <c r="M187" s="370" t="n"/>
    </row>
    <row r="188">
      <c r="A188" s="366" t="n"/>
      <c r="B188" s="367" t="n"/>
      <c r="C188" s="367" t="n"/>
      <c r="D188" s="368">
        <f>SUM(G188:M188)</f>
        <v/>
      </c>
      <c r="E188" s="2635">
        <f>D188/D$29</f>
        <v/>
      </c>
      <c r="F188" s="2636" t="n"/>
      <c r="G188" s="368" t="n"/>
      <c r="H188" s="368" t="n"/>
      <c r="I188" s="368" t="n"/>
      <c r="J188" s="368" t="n"/>
      <c r="K188" s="368" t="n"/>
      <c r="L188" s="368" t="n"/>
      <c r="M188" s="370" t="n"/>
    </row>
    <row r="189">
      <c r="A189" s="366" t="n"/>
      <c r="B189" s="367" t="n"/>
      <c r="C189" s="367" t="n"/>
      <c r="D189" s="368">
        <f>SUM(G189:M189)</f>
        <v/>
      </c>
      <c r="E189" s="2635">
        <f>D189/D$29</f>
        <v/>
      </c>
      <c r="F189" s="2636" t="n"/>
      <c r="G189" s="368" t="n"/>
      <c r="H189" s="368" t="n"/>
      <c r="I189" s="368" t="n"/>
      <c r="J189" s="368" t="n"/>
      <c r="K189" s="368" t="n"/>
      <c r="L189" s="368" t="n"/>
      <c r="M189" s="370" t="n"/>
    </row>
    <row r="190">
      <c r="A190" s="366" t="n"/>
      <c r="B190" s="367" t="n"/>
      <c r="C190" s="367" t="n"/>
      <c r="D190" s="368">
        <f>SUM(G190:M190)</f>
        <v/>
      </c>
      <c r="E190" s="2635">
        <f>D190/D$29</f>
        <v/>
      </c>
      <c r="F190" s="2636" t="n"/>
      <c r="G190" s="368" t="n"/>
      <c r="H190" s="368" t="n"/>
      <c r="I190" s="368" t="n"/>
      <c r="J190" s="368" t="n"/>
      <c r="K190" s="368" t="n"/>
      <c r="L190" s="368" t="n"/>
      <c r="M190" s="370" t="n"/>
    </row>
    <row r="191">
      <c r="A191" s="366" t="n"/>
      <c r="B191" s="367" t="n"/>
      <c r="C191" s="367" t="n"/>
      <c r="D191" s="368">
        <f>SUM(G191:M191)</f>
        <v/>
      </c>
      <c r="E191" s="2635">
        <f>D191/D$29</f>
        <v/>
      </c>
      <c r="F191" s="2636" t="n"/>
      <c r="G191" s="368" t="n"/>
      <c r="H191" s="368" t="n"/>
      <c r="I191" s="368" t="n"/>
      <c r="J191" s="368" t="n"/>
      <c r="K191" s="368" t="n"/>
      <c r="L191" s="368" t="n"/>
      <c r="M191" s="370" t="n"/>
    </row>
    <row r="192">
      <c r="A192" s="366" t="n"/>
      <c r="B192" s="367" t="n"/>
      <c r="C192" s="367" t="n"/>
      <c r="D192" s="368">
        <f>SUM(G192:M192)</f>
        <v/>
      </c>
      <c r="E192" s="2635">
        <f>D192/D$29</f>
        <v/>
      </c>
      <c r="F192" s="2636" t="n"/>
      <c r="G192" s="368" t="n"/>
      <c r="H192" s="368" t="n"/>
      <c r="I192" s="368" t="n"/>
      <c r="J192" s="368" t="n"/>
      <c r="K192" s="368" t="n"/>
      <c r="L192" s="368" t="n"/>
      <c r="M192" s="370" t="n"/>
    </row>
    <row r="193">
      <c r="A193" s="366" t="n"/>
      <c r="B193" s="367" t="n"/>
      <c r="C193" s="367" t="n"/>
      <c r="D193" s="368">
        <f>SUM(G193:M193)</f>
        <v/>
      </c>
      <c r="E193" s="2635">
        <f>D193/D$29</f>
        <v/>
      </c>
      <c r="F193" s="2636" t="n"/>
      <c r="G193" s="368" t="n"/>
      <c r="H193" s="368" t="n"/>
      <c r="I193" s="368" t="n"/>
      <c r="J193" s="368" t="n"/>
      <c r="K193" s="368" t="n"/>
      <c r="L193" s="368" t="n"/>
      <c r="M193" s="370" t="n"/>
    </row>
    <row r="194">
      <c r="A194" s="366" t="n"/>
      <c r="B194" s="367" t="n"/>
      <c r="C194" s="367" t="n"/>
      <c r="D194" s="368">
        <f>SUM(G194:M194)</f>
        <v/>
      </c>
      <c r="E194" s="2635">
        <f>D194/D$29</f>
        <v/>
      </c>
      <c r="F194" s="2636" t="n"/>
      <c r="G194" s="368" t="n"/>
      <c r="H194" s="368" t="n"/>
      <c r="I194" s="368" t="n"/>
      <c r="J194" s="368" t="n"/>
      <c r="K194" s="368" t="n"/>
      <c r="L194" s="368" t="n"/>
      <c r="M194" s="370" t="n"/>
    </row>
    <row r="195">
      <c r="A195" s="366" t="n"/>
      <c r="B195" s="367" t="n"/>
      <c r="C195" s="367" t="n"/>
      <c r="D195" s="368">
        <f>SUM(G195:M195)</f>
        <v/>
      </c>
      <c r="E195" s="2635">
        <f>D195/D$29</f>
        <v/>
      </c>
      <c r="F195" s="2636" t="n"/>
      <c r="G195" s="368" t="n"/>
      <c r="H195" s="368" t="n"/>
      <c r="I195" s="368" t="n"/>
      <c r="J195" s="368" t="n"/>
      <c r="K195" s="368" t="n"/>
      <c r="L195" s="368" t="n"/>
      <c r="M195" s="370" t="n"/>
    </row>
    <row r="196">
      <c r="A196" s="366" t="n"/>
      <c r="B196" s="367" t="n"/>
      <c r="C196" s="367" t="n"/>
      <c r="D196" s="368">
        <f>SUM(G196:M196)</f>
        <v/>
      </c>
      <c r="E196" s="2635">
        <f>D196/D$29</f>
        <v/>
      </c>
      <c r="F196" s="2636" t="n"/>
      <c r="G196" s="368" t="n"/>
      <c r="H196" s="368" t="n"/>
      <c r="I196" s="368" t="n"/>
      <c r="J196" s="368" t="n"/>
      <c r="K196" s="368" t="n"/>
      <c r="L196" s="368" t="n"/>
      <c r="M196" s="370" t="n"/>
    </row>
    <row r="197">
      <c r="A197" s="366" t="n"/>
      <c r="B197" s="367" t="n"/>
      <c r="C197" s="367" t="n"/>
      <c r="D197" s="368">
        <f>SUM(G197:M197)</f>
        <v/>
      </c>
      <c r="E197" s="2635">
        <f>D197/D$29</f>
        <v/>
      </c>
      <c r="F197" s="2636" t="n"/>
      <c r="G197" s="368" t="n"/>
      <c r="H197" s="368" t="n"/>
      <c r="I197" s="368" t="n"/>
      <c r="J197" s="368" t="n"/>
      <c r="K197" s="368" t="n"/>
      <c r="L197" s="368" t="n"/>
      <c r="M197" s="370" t="n"/>
    </row>
    <row r="198" ht="16" customHeight="1" thickBot="1">
      <c r="A198" s="366" t="n"/>
      <c r="B198" s="367" t="n"/>
      <c r="C198" s="367" t="n"/>
      <c r="D198" s="368">
        <f>SUM(G198:M198)</f>
        <v/>
      </c>
      <c r="E198" s="2635">
        <f>D198/D$29</f>
        <v/>
      </c>
      <c r="F198" s="2636" t="n"/>
      <c r="G198" s="368" t="n"/>
      <c r="H198" s="368" t="n"/>
      <c r="I198" s="368" t="n"/>
      <c r="J198" s="368" t="n"/>
      <c r="K198" s="368" t="n"/>
      <c r="L198" s="368" t="n"/>
      <c r="M198" s="370" t="n"/>
    </row>
    <row r="199">
      <c r="A199" s="906" t="inlineStr">
        <is>
          <t>CONCENTRATION TOTAL</t>
        </is>
      </c>
      <c r="B199" s="907" t="n"/>
      <c r="C199" s="907" t="n"/>
      <c r="D199" s="908">
        <f>SUM(G199:M199)</f>
        <v/>
      </c>
      <c r="E199" s="2637">
        <f>SUM(E179:E198)</f>
        <v/>
      </c>
      <c r="F199" s="908">
        <f>SUM(F179:F198)</f>
        <v/>
      </c>
      <c r="G199" s="908">
        <f>SUM(G179:G198)</f>
        <v/>
      </c>
      <c r="H199" s="908">
        <f>SUM(H179:H198)</f>
        <v/>
      </c>
      <c r="I199" s="908">
        <f>SUM(I179:I198)</f>
        <v/>
      </c>
      <c r="J199" s="908">
        <f>SUM(J179:J198)</f>
        <v/>
      </c>
      <c r="K199" s="908">
        <f>SUM(K179:K198)</f>
        <v/>
      </c>
      <c r="L199" s="908">
        <f>SUM(L179:L198)</f>
        <v/>
      </c>
      <c r="M199" s="910">
        <f>SUM(M179:M198)</f>
        <v/>
      </c>
    </row>
    <row r="200">
      <c r="A200" s="1473" t="inlineStr">
        <is>
          <t xml:space="preserve">AGING TOTAL </t>
        </is>
      </c>
      <c r="B200" s="2638">
        <f>+B173</f>
        <v/>
      </c>
      <c r="C200" s="2638" t="n"/>
      <c r="D200" s="1475">
        <f>SUM(G200:M200)</f>
        <v/>
      </c>
      <c r="E200" s="1476" t="n"/>
      <c r="F200" s="1868" t="n"/>
      <c r="G200" s="1477" t="n"/>
      <c r="H200" s="1477" t="n"/>
      <c r="I200" s="1477" t="n"/>
      <c r="J200" s="1477" t="n"/>
      <c r="K200" s="1477" t="n"/>
      <c r="L200" s="1477" t="n"/>
      <c r="M200" s="1478" t="n"/>
    </row>
    <row r="201" ht="16" customHeight="1" thickBot="1">
      <c r="A201" s="371" t="n"/>
      <c r="B201" s="372" t="n"/>
      <c r="C201" s="372" t="n"/>
      <c r="D201" s="373">
        <f>D199/D200</f>
        <v/>
      </c>
      <c r="E201" s="374" t="n"/>
      <c r="F201" s="375">
        <f>F199/F200</f>
        <v/>
      </c>
      <c r="G201" s="375">
        <f>G199/G200</f>
        <v/>
      </c>
      <c r="H201" s="375">
        <f>H199/H200</f>
        <v/>
      </c>
      <c r="I201" s="375">
        <f>I199/I200</f>
        <v/>
      </c>
      <c r="J201" s="375">
        <f>J199/J200</f>
        <v/>
      </c>
      <c r="K201" s="375">
        <f>K199/K200</f>
        <v/>
      </c>
      <c r="L201" s="375">
        <f>L199/L200</f>
        <v/>
      </c>
      <c r="M201" s="376">
        <f>M199/M200</f>
        <v/>
      </c>
    </row>
    <row r="203" ht="16" customHeight="1" thickBot="1">
      <c r="A203" t="inlineStr">
        <is>
          <t>Facility #7</t>
        </is>
      </c>
    </row>
    <row r="204">
      <c r="A204" s="2626" t="n"/>
      <c r="B204" s="2627" t="n"/>
      <c r="C204" s="2627" t="n"/>
      <c r="D204" s="2627" t="inlineStr">
        <is>
          <t>Total</t>
        </is>
      </c>
      <c r="E204" s="2627" t="n"/>
      <c r="F204" s="2629" t="inlineStr">
        <is>
          <t>Unapplied/Future</t>
        </is>
      </c>
      <c r="G204" s="2627" t="n"/>
      <c r="H204" s="2627" t="n"/>
      <c r="I204" s="2627" t="n"/>
      <c r="J204" s="2627" t="n"/>
      <c r="K204" s="2627" t="n"/>
      <c r="L204" s="2627" t="n"/>
      <c r="M204" s="2630" t="n"/>
    </row>
    <row r="205" ht="16" customHeight="1" thickBot="1">
      <c r="A205" s="2631" t="inlineStr">
        <is>
          <t>PAYOR</t>
        </is>
      </c>
      <c r="B205" s="2632" t="inlineStr">
        <is>
          <t>Eligible Payor?</t>
        </is>
      </c>
      <c r="C205" s="2632" t="n"/>
      <c r="D205" s="2632" t="inlineStr">
        <is>
          <t>Accts Rec</t>
        </is>
      </c>
      <c r="E205" s="2632" t="inlineStr">
        <is>
          <t>%</t>
        </is>
      </c>
      <c r="F205" s="2633" t="inlineStr">
        <is>
          <t>Cash</t>
        </is>
      </c>
      <c r="G205" s="2632" t="inlineStr">
        <is>
          <t>0-30</t>
        </is>
      </c>
      <c r="H205" s="2632" t="inlineStr">
        <is>
          <t>31-60</t>
        </is>
      </c>
      <c r="I205" s="2632" t="inlineStr">
        <is>
          <t>61-90</t>
        </is>
      </c>
      <c r="J205" s="2632" t="inlineStr">
        <is>
          <t>91-120</t>
        </is>
      </c>
      <c r="K205" s="2632" t="inlineStr">
        <is>
          <t>121-150</t>
        </is>
      </c>
      <c r="L205" s="2632" t="inlineStr">
        <is>
          <t>151-180</t>
        </is>
      </c>
      <c r="M205" s="2634" t="inlineStr">
        <is>
          <t>181+</t>
        </is>
      </c>
    </row>
    <row r="206">
      <c r="A206" s="366" t="n"/>
      <c r="B206" s="367" t="n"/>
      <c r="C206" s="367" t="n"/>
      <c r="D206" s="368">
        <f>SUM(G206:M206)</f>
        <v/>
      </c>
      <c r="E206" s="2635">
        <f>D206/D$29</f>
        <v/>
      </c>
      <c r="F206" s="2636" t="n"/>
      <c r="G206" s="368" t="n"/>
      <c r="H206" s="368" t="n"/>
      <c r="I206" s="368" t="n"/>
      <c r="J206" s="368" t="n"/>
      <c r="K206" s="368" t="n"/>
      <c r="L206" s="368" t="n"/>
      <c r="M206" s="370" t="n"/>
    </row>
    <row r="207">
      <c r="A207" s="366" t="n"/>
      <c r="B207" s="367" t="n"/>
      <c r="C207" s="367" t="n"/>
      <c r="D207" s="368">
        <f>SUM(G207:M207)</f>
        <v/>
      </c>
      <c r="E207" s="2635">
        <f>D207/D$29</f>
        <v/>
      </c>
      <c r="F207" s="2636" t="n"/>
      <c r="G207" s="368" t="n"/>
      <c r="H207" s="368" t="n"/>
      <c r="I207" s="368" t="n"/>
      <c r="J207" s="368" t="n"/>
      <c r="K207" s="368" t="n"/>
      <c r="L207" s="368" t="n"/>
      <c r="M207" s="370" t="n"/>
    </row>
    <row r="208">
      <c r="A208" s="366" t="n"/>
      <c r="B208" s="367" t="n"/>
      <c r="C208" s="367" t="n"/>
      <c r="D208" s="368">
        <f>SUM(G208:M208)</f>
        <v/>
      </c>
      <c r="E208" s="2635">
        <f>D208/D$29</f>
        <v/>
      </c>
      <c r="F208" s="2636" t="n"/>
      <c r="G208" s="368" t="n"/>
      <c r="H208" s="368" t="n"/>
      <c r="I208" s="368" t="n"/>
      <c r="J208" s="368" t="n"/>
      <c r="K208" s="368" t="n"/>
      <c r="L208" s="368" t="n"/>
      <c r="M208" s="370" t="n"/>
    </row>
    <row r="209">
      <c r="A209" s="366" t="n"/>
      <c r="B209" s="367" t="n"/>
      <c r="C209" s="367" t="n"/>
      <c r="D209" s="368">
        <f>SUM(G209:M209)</f>
        <v/>
      </c>
      <c r="E209" s="2635">
        <f>D209/D$29</f>
        <v/>
      </c>
      <c r="F209" s="2636" t="n"/>
      <c r="G209" s="368" t="n"/>
      <c r="H209" s="368" t="n"/>
      <c r="I209" s="368" t="n"/>
      <c r="J209" s="368" t="n"/>
      <c r="K209" s="368" t="n"/>
      <c r="L209" s="368" t="n"/>
      <c r="M209" s="370" t="n"/>
    </row>
    <row r="210">
      <c r="A210" s="366" t="n"/>
      <c r="B210" s="367" t="n"/>
      <c r="C210" s="367" t="n"/>
      <c r="D210" s="368">
        <f>SUM(G210:M210)</f>
        <v/>
      </c>
      <c r="E210" s="2635">
        <f>D210/D$29</f>
        <v/>
      </c>
      <c r="F210" s="2636" t="n"/>
      <c r="G210" s="368" t="n"/>
      <c r="H210" s="368" t="n"/>
      <c r="I210" s="368" t="n"/>
      <c r="J210" s="368" t="n"/>
      <c r="K210" s="368" t="n"/>
      <c r="L210" s="368" t="n"/>
      <c r="M210" s="370" t="n"/>
    </row>
    <row r="211">
      <c r="A211" s="366" t="n"/>
      <c r="B211" s="367" t="n"/>
      <c r="C211" s="367" t="n"/>
      <c r="D211" s="368">
        <f>SUM(G211:M211)</f>
        <v/>
      </c>
      <c r="E211" s="2635">
        <f>D211/D$29</f>
        <v/>
      </c>
      <c r="F211" s="2636" t="n"/>
      <c r="G211" s="368" t="n"/>
      <c r="H211" s="368" t="n"/>
      <c r="I211" s="368" t="n"/>
      <c r="J211" s="368" t="n"/>
      <c r="K211" s="368" t="n"/>
      <c r="L211" s="368" t="n"/>
      <c r="M211" s="370" t="n"/>
    </row>
    <row r="212">
      <c r="A212" s="366" t="n"/>
      <c r="B212" s="367" t="n"/>
      <c r="C212" s="367" t="n"/>
      <c r="D212" s="368">
        <f>SUM(G212:M212)</f>
        <v/>
      </c>
      <c r="E212" s="2635">
        <f>D212/D$29</f>
        <v/>
      </c>
      <c r="F212" s="2636" t="n"/>
      <c r="G212" s="368" t="n"/>
      <c r="H212" s="368" t="n"/>
      <c r="I212" s="368" t="n"/>
      <c r="J212" s="368" t="n"/>
      <c r="K212" s="368" t="n"/>
      <c r="L212" s="368" t="n"/>
      <c r="M212" s="370" t="n"/>
    </row>
    <row r="213">
      <c r="A213" s="366" t="n"/>
      <c r="B213" s="367" t="n"/>
      <c r="C213" s="367" t="n"/>
      <c r="D213" s="368">
        <f>SUM(G213:M213)</f>
        <v/>
      </c>
      <c r="E213" s="2635">
        <f>D213/D$29</f>
        <v/>
      </c>
      <c r="F213" s="2636" t="n"/>
      <c r="G213" s="368" t="n"/>
      <c r="H213" s="368" t="n"/>
      <c r="I213" s="368" t="n"/>
      <c r="J213" s="368" t="n"/>
      <c r="K213" s="368" t="n"/>
      <c r="L213" s="368" t="n"/>
      <c r="M213" s="370" t="n"/>
    </row>
    <row r="214">
      <c r="A214" s="366" t="n"/>
      <c r="B214" s="367" t="n"/>
      <c r="C214" s="367" t="n"/>
      <c r="D214" s="368">
        <f>SUM(G214:M214)</f>
        <v/>
      </c>
      <c r="E214" s="2635">
        <f>D214/D$29</f>
        <v/>
      </c>
      <c r="F214" s="2636" t="n"/>
      <c r="G214" s="368" t="n"/>
      <c r="H214" s="368" t="n"/>
      <c r="I214" s="368" t="n"/>
      <c r="J214" s="368" t="n"/>
      <c r="K214" s="368" t="n"/>
      <c r="L214" s="368" t="n"/>
      <c r="M214" s="370" t="n"/>
    </row>
    <row r="215">
      <c r="A215" s="366" t="n"/>
      <c r="B215" s="367" t="n"/>
      <c r="C215" s="367" t="n"/>
      <c r="D215" s="368">
        <f>SUM(G215:M215)</f>
        <v/>
      </c>
      <c r="E215" s="2635">
        <f>D215/D$29</f>
        <v/>
      </c>
      <c r="F215" s="2636" t="n"/>
      <c r="G215" s="368" t="n"/>
      <c r="H215" s="368" t="n"/>
      <c r="I215" s="368" t="n"/>
      <c r="J215" s="368" t="n"/>
      <c r="K215" s="368" t="n"/>
      <c r="L215" s="368" t="n"/>
      <c r="M215" s="370" t="n"/>
    </row>
    <row r="216">
      <c r="A216" s="366" t="n"/>
      <c r="B216" s="367" t="n"/>
      <c r="C216" s="367" t="n"/>
      <c r="D216" s="368">
        <f>SUM(G216:M216)</f>
        <v/>
      </c>
      <c r="E216" s="2635">
        <f>D216/D$29</f>
        <v/>
      </c>
      <c r="F216" s="2636" t="n"/>
      <c r="G216" s="368" t="n"/>
      <c r="H216" s="368" t="n"/>
      <c r="I216" s="368" t="n"/>
      <c r="J216" s="368" t="n"/>
      <c r="K216" s="368" t="n"/>
      <c r="L216" s="368" t="n"/>
      <c r="M216" s="370" t="n"/>
    </row>
    <row r="217">
      <c r="A217" s="366" t="n"/>
      <c r="B217" s="367" t="n"/>
      <c r="C217" s="367" t="n"/>
      <c r="D217" s="368">
        <f>SUM(G217:M217)</f>
        <v/>
      </c>
      <c r="E217" s="2635">
        <f>D217/D$29</f>
        <v/>
      </c>
      <c r="F217" s="2636" t="n"/>
      <c r="G217" s="368" t="n"/>
      <c r="H217" s="368" t="n"/>
      <c r="I217" s="368" t="n"/>
      <c r="J217" s="368" t="n"/>
      <c r="K217" s="368" t="n"/>
      <c r="L217" s="368" t="n"/>
      <c r="M217" s="370" t="n"/>
    </row>
    <row r="218">
      <c r="A218" s="366" t="n"/>
      <c r="B218" s="367" t="n"/>
      <c r="C218" s="367" t="n"/>
      <c r="D218" s="368">
        <f>SUM(G218:M218)</f>
        <v/>
      </c>
      <c r="E218" s="2635">
        <f>D218/D$29</f>
        <v/>
      </c>
      <c r="F218" s="2636" t="n"/>
      <c r="G218" s="368" t="n"/>
      <c r="H218" s="368" t="n"/>
      <c r="I218" s="368" t="n"/>
      <c r="J218" s="368" t="n"/>
      <c r="K218" s="368" t="n"/>
      <c r="L218" s="368" t="n"/>
      <c r="M218" s="370" t="n"/>
    </row>
    <row r="219">
      <c r="A219" s="366" t="n"/>
      <c r="B219" s="367" t="n"/>
      <c r="C219" s="367" t="n"/>
      <c r="D219" s="368">
        <f>SUM(G219:M219)</f>
        <v/>
      </c>
      <c r="E219" s="2635">
        <f>D219/D$29</f>
        <v/>
      </c>
      <c r="F219" s="2636" t="n"/>
      <c r="G219" s="368" t="n"/>
      <c r="H219" s="368" t="n"/>
      <c r="I219" s="368" t="n"/>
      <c r="J219" s="368" t="n"/>
      <c r="K219" s="368" t="n"/>
      <c r="L219" s="368" t="n"/>
      <c r="M219" s="370" t="n"/>
    </row>
    <row r="220">
      <c r="A220" s="366" t="n"/>
      <c r="B220" s="367" t="n"/>
      <c r="C220" s="367" t="n"/>
      <c r="D220" s="368">
        <f>SUM(G220:M220)</f>
        <v/>
      </c>
      <c r="E220" s="2635">
        <f>D220/D$29</f>
        <v/>
      </c>
      <c r="F220" s="2636" t="n"/>
      <c r="G220" s="368" t="n"/>
      <c r="H220" s="368" t="n"/>
      <c r="I220" s="368" t="n"/>
      <c r="J220" s="368" t="n"/>
      <c r="K220" s="368" t="n"/>
      <c r="L220" s="368" t="n"/>
      <c r="M220" s="370" t="n"/>
    </row>
    <row r="221">
      <c r="A221" s="366" t="n"/>
      <c r="B221" s="367" t="n"/>
      <c r="C221" s="367" t="n"/>
      <c r="D221" s="368">
        <f>SUM(G221:M221)</f>
        <v/>
      </c>
      <c r="E221" s="2635">
        <f>D221/D$29</f>
        <v/>
      </c>
      <c r="F221" s="2636" t="n"/>
      <c r="G221" s="368" t="n"/>
      <c r="H221" s="368" t="n"/>
      <c r="I221" s="368" t="n"/>
      <c r="J221" s="368" t="n"/>
      <c r="K221" s="368" t="n"/>
      <c r="L221" s="368" t="n"/>
      <c r="M221" s="370" t="n"/>
    </row>
    <row r="222">
      <c r="A222" s="366" t="n"/>
      <c r="B222" s="367" t="n"/>
      <c r="C222" s="367" t="n"/>
      <c r="D222" s="368">
        <f>SUM(G222:M222)</f>
        <v/>
      </c>
      <c r="E222" s="2635">
        <f>D222/D$29</f>
        <v/>
      </c>
      <c r="F222" s="2636" t="n"/>
      <c r="G222" s="368" t="n"/>
      <c r="H222" s="368" t="n"/>
      <c r="I222" s="368" t="n"/>
      <c r="J222" s="368" t="n"/>
      <c r="K222" s="368" t="n"/>
      <c r="L222" s="368" t="n"/>
      <c r="M222" s="370" t="n"/>
    </row>
    <row r="223">
      <c r="A223" s="366" t="n"/>
      <c r="B223" s="367" t="n"/>
      <c r="C223" s="367" t="n"/>
      <c r="D223" s="368">
        <f>SUM(G223:M223)</f>
        <v/>
      </c>
      <c r="E223" s="2635">
        <f>D223/D$29</f>
        <v/>
      </c>
      <c r="F223" s="2636" t="n"/>
      <c r="G223" s="368" t="n"/>
      <c r="H223" s="368" t="n"/>
      <c r="I223" s="368" t="n"/>
      <c r="J223" s="368" t="n"/>
      <c r="K223" s="368" t="n"/>
      <c r="L223" s="368" t="n"/>
      <c r="M223" s="370" t="n"/>
    </row>
    <row r="224">
      <c r="A224" s="366" t="n"/>
      <c r="B224" s="367" t="n"/>
      <c r="C224" s="367" t="n"/>
      <c r="D224" s="368">
        <f>SUM(G224:M224)</f>
        <v/>
      </c>
      <c r="E224" s="2635">
        <f>D224/D$29</f>
        <v/>
      </c>
      <c r="F224" s="2636" t="n"/>
      <c r="G224" s="368" t="n"/>
      <c r="H224" s="368" t="n"/>
      <c r="I224" s="368" t="n"/>
      <c r="J224" s="368" t="n"/>
      <c r="K224" s="368" t="n"/>
      <c r="L224" s="368" t="n"/>
      <c r="M224" s="370" t="n"/>
    </row>
    <row r="225" ht="16" customHeight="1" thickBot="1">
      <c r="A225" s="366" t="n"/>
      <c r="B225" s="367" t="n"/>
      <c r="C225" s="367" t="n"/>
      <c r="D225" s="368">
        <f>SUM(G225:M225)</f>
        <v/>
      </c>
      <c r="E225" s="2635">
        <f>D225/D$29</f>
        <v/>
      </c>
      <c r="F225" s="2636" t="n"/>
      <c r="G225" s="368" t="n"/>
      <c r="H225" s="368" t="n"/>
      <c r="I225" s="368" t="n"/>
      <c r="J225" s="368" t="n"/>
      <c r="K225" s="368" t="n"/>
      <c r="L225" s="368" t="n"/>
      <c r="M225" s="370" t="n"/>
    </row>
    <row r="226">
      <c r="A226" s="906" t="inlineStr">
        <is>
          <t>CONCENTRATION TOTAL</t>
        </is>
      </c>
      <c r="B226" s="907" t="n"/>
      <c r="C226" s="907" t="n"/>
      <c r="D226" s="908">
        <f>SUM(G226:M226)</f>
        <v/>
      </c>
      <c r="E226" s="2637">
        <f>SUM(E206:E225)</f>
        <v/>
      </c>
      <c r="F226" s="908">
        <f>SUM(F206:F225)</f>
        <v/>
      </c>
      <c r="G226" s="908">
        <f>SUM(G206:G225)</f>
        <v/>
      </c>
      <c r="H226" s="908">
        <f>SUM(H206:H225)</f>
        <v/>
      </c>
      <c r="I226" s="908">
        <f>SUM(I206:I225)</f>
        <v/>
      </c>
      <c r="J226" s="908">
        <f>SUM(J206:J225)</f>
        <v/>
      </c>
      <c r="K226" s="908">
        <f>SUM(K206:K225)</f>
        <v/>
      </c>
      <c r="L226" s="908">
        <f>SUM(L206:L225)</f>
        <v/>
      </c>
      <c r="M226" s="910">
        <f>SUM(M206:M225)</f>
        <v/>
      </c>
    </row>
    <row r="227">
      <c r="A227" s="1473" t="inlineStr">
        <is>
          <t xml:space="preserve">AGING TOTAL </t>
        </is>
      </c>
      <c r="B227" s="2638">
        <f>+B184</f>
        <v/>
      </c>
      <c r="C227" s="2638" t="n"/>
      <c r="D227" s="1475">
        <f>SUM(G227:M227)</f>
        <v/>
      </c>
      <c r="E227" s="1476" t="n"/>
      <c r="F227" s="1868" t="n"/>
      <c r="G227" s="1477" t="n"/>
      <c r="H227" s="1477" t="n"/>
      <c r="I227" s="1477" t="n"/>
      <c r="J227" s="1477" t="n"/>
      <c r="K227" s="1477" t="n"/>
      <c r="L227" s="1477" t="n"/>
      <c r="M227" s="1478" t="n"/>
    </row>
    <row r="228" ht="16" customHeight="1" thickBot="1">
      <c r="A228" s="371" t="n"/>
      <c r="B228" s="372" t="n"/>
      <c r="C228" s="372" t="n"/>
      <c r="D228" s="373">
        <f>D226/D227</f>
        <v/>
      </c>
      <c r="E228" s="374" t="n"/>
      <c r="F228" s="375">
        <f>F226/F227</f>
        <v/>
      </c>
      <c r="G228" s="375">
        <f>G226/G227</f>
        <v/>
      </c>
      <c r="H228" s="375">
        <f>H226/H227</f>
        <v/>
      </c>
      <c r="I228" s="375">
        <f>I226/I227</f>
        <v/>
      </c>
      <c r="J228" s="375">
        <f>J226/J227</f>
        <v/>
      </c>
      <c r="K228" s="375">
        <f>K226/K227</f>
        <v/>
      </c>
      <c r="L228" s="375">
        <f>L226/L227</f>
        <v/>
      </c>
      <c r="M228" s="376">
        <f>M226/M227</f>
        <v/>
      </c>
    </row>
    <row r="230" ht="16" customHeight="1" thickBot="1">
      <c r="A230" t="inlineStr">
        <is>
          <t>Facility #8</t>
        </is>
      </c>
    </row>
    <row r="231">
      <c r="A231" s="2626" t="n"/>
      <c r="B231" s="2627" t="n"/>
      <c r="C231" s="2627" t="n"/>
      <c r="D231" s="2627" t="inlineStr">
        <is>
          <t>Total</t>
        </is>
      </c>
      <c r="E231" s="2627" t="n"/>
      <c r="F231" s="2629" t="inlineStr">
        <is>
          <t>Unapplied/Future</t>
        </is>
      </c>
      <c r="G231" s="2627" t="n"/>
      <c r="H231" s="2627" t="n"/>
      <c r="I231" s="2627" t="n"/>
      <c r="J231" s="2627" t="n"/>
      <c r="K231" s="2627" t="n"/>
      <c r="L231" s="2627" t="n"/>
      <c r="M231" s="2630" t="n"/>
    </row>
    <row r="232" ht="16" customHeight="1" thickBot="1">
      <c r="A232" s="2631" t="inlineStr">
        <is>
          <t>PAYOR</t>
        </is>
      </c>
      <c r="B232" s="2632" t="inlineStr">
        <is>
          <t>Eligible Payor?</t>
        </is>
      </c>
      <c r="C232" s="2632" t="n"/>
      <c r="D232" s="2632" t="inlineStr">
        <is>
          <t>Accts Rec</t>
        </is>
      </c>
      <c r="E232" s="2632" t="inlineStr">
        <is>
          <t>%</t>
        </is>
      </c>
      <c r="F232" s="2633" t="inlineStr">
        <is>
          <t>Cash</t>
        </is>
      </c>
      <c r="G232" s="2632" t="inlineStr">
        <is>
          <t>0-30</t>
        </is>
      </c>
      <c r="H232" s="2632" t="inlineStr">
        <is>
          <t>31-60</t>
        </is>
      </c>
      <c r="I232" s="2632" t="inlineStr">
        <is>
          <t>61-90</t>
        </is>
      </c>
      <c r="J232" s="2632" t="inlineStr">
        <is>
          <t>91-120</t>
        </is>
      </c>
      <c r="K232" s="2632" t="inlineStr">
        <is>
          <t>121-150</t>
        </is>
      </c>
      <c r="L232" s="2632" t="inlineStr">
        <is>
          <t>151-180</t>
        </is>
      </c>
      <c r="M232" s="2634" t="inlineStr">
        <is>
          <t>181+</t>
        </is>
      </c>
    </row>
    <row r="233">
      <c r="A233" s="366" t="n"/>
      <c r="B233" s="367" t="n"/>
      <c r="C233" s="367" t="n"/>
      <c r="D233" s="368">
        <f>SUM(G233:M233)</f>
        <v/>
      </c>
      <c r="E233" s="2635">
        <f>D233/D$29</f>
        <v/>
      </c>
      <c r="F233" s="2636" t="n"/>
      <c r="G233" s="368" t="n"/>
      <c r="H233" s="368" t="n"/>
      <c r="I233" s="368" t="n"/>
      <c r="J233" s="368" t="n"/>
      <c r="K233" s="368" t="n"/>
      <c r="L233" s="368" t="n"/>
      <c r="M233" s="370" t="n"/>
    </row>
    <row r="234">
      <c r="A234" s="366" t="n"/>
      <c r="B234" s="367" t="n"/>
      <c r="C234" s="367" t="n"/>
      <c r="D234" s="368">
        <f>SUM(G234:M234)</f>
        <v/>
      </c>
      <c r="E234" s="2635">
        <f>D234/D$29</f>
        <v/>
      </c>
      <c r="F234" s="2636" t="n"/>
      <c r="G234" s="368" t="n"/>
      <c r="H234" s="368" t="n"/>
      <c r="I234" s="368" t="n"/>
      <c r="J234" s="368" t="n"/>
      <c r="K234" s="368" t="n"/>
      <c r="L234" s="368" t="n"/>
      <c r="M234" s="370" t="n"/>
    </row>
    <row r="235">
      <c r="A235" s="366" t="n"/>
      <c r="B235" s="367" t="n"/>
      <c r="C235" s="367" t="n"/>
      <c r="D235" s="368">
        <f>SUM(G235:M235)</f>
        <v/>
      </c>
      <c r="E235" s="2635">
        <f>D235/D$29</f>
        <v/>
      </c>
      <c r="F235" s="2636" t="n"/>
      <c r="G235" s="368" t="n"/>
      <c r="H235" s="368" t="n"/>
      <c r="I235" s="368" t="n"/>
      <c r="J235" s="368" t="n"/>
      <c r="K235" s="368" t="n"/>
      <c r="L235" s="368" t="n"/>
      <c r="M235" s="370" t="n"/>
    </row>
    <row r="236">
      <c r="A236" s="366" t="n"/>
      <c r="B236" s="367" t="n"/>
      <c r="C236" s="367" t="n"/>
      <c r="D236" s="368">
        <f>SUM(G236:M236)</f>
        <v/>
      </c>
      <c r="E236" s="2635">
        <f>D236/D$29</f>
        <v/>
      </c>
      <c r="F236" s="2636" t="n"/>
      <c r="G236" s="368" t="n"/>
      <c r="H236" s="368" t="n"/>
      <c r="I236" s="368" t="n"/>
      <c r="J236" s="368" t="n"/>
      <c r="K236" s="368" t="n"/>
      <c r="L236" s="368" t="n"/>
      <c r="M236" s="370" t="n"/>
    </row>
    <row r="237">
      <c r="A237" s="366" t="n"/>
      <c r="B237" s="367" t="n"/>
      <c r="C237" s="367" t="n"/>
      <c r="D237" s="368">
        <f>SUM(G237:M237)</f>
        <v/>
      </c>
      <c r="E237" s="2635">
        <f>D237/D$29</f>
        <v/>
      </c>
      <c r="F237" s="2636" t="n"/>
      <c r="G237" s="368" t="n"/>
      <c r="H237" s="368" t="n"/>
      <c r="I237" s="368" t="n"/>
      <c r="J237" s="368" t="n"/>
      <c r="K237" s="368" t="n"/>
      <c r="L237" s="368" t="n"/>
      <c r="M237" s="370" t="n"/>
    </row>
    <row r="238">
      <c r="A238" s="366" t="n"/>
      <c r="B238" s="367" t="n"/>
      <c r="C238" s="367" t="n"/>
      <c r="D238" s="368">
        <f>SUM(G238:M238)</f>
        <v/>
      </c>
      <c r="E238" s="2635">
        <f>D238/D$29</f>
        <v/>
      </c>
      <c r="F238" s="2636" t="n"/>
      <c r="G238" s="368" t="n"/>
      <c r="H238" s="368" t="n"/>
      <c r="I238" s="368" t="n"/>
      <c r="J238" s="368" t="n"/>
      <c r="K238" s="368" t="n"/>
      <c r="L238" s="368" t="n"/>
      <c r="M238" s="370" t="n"/>
    </row>
    <row r="239">
      <c r="A239" s="366" t="n"/>
      <c r="B239" s="367" t="n"/>
      <c r="C239" s="367" t="n"/>
      <c r="D239" s="368">
        <f>SUM(G239:M239)</f>
        <v/>
      </c>
      <c r="E239" s="2635">
        <f>D239/D$29</f>
        <v/>
      </c>
      <c r="F239" s="2636" t="n"/>
      <c r="G239" s="368" t="n"/>
      <c r="H239" s="368" t="n"/>
      <c r="I239" s="368" t="n"/>
      <c r="J239" s="368" t="n"/>
      <c r="K239" s="368" t="n"/>
      <c r="L239" s="368" t="n"/>
      <c r="M239" s="370" t="n"/>
    </row>
    <row r="240">
      <c r="A240" s="366" t="n"/>
      <c r="B240" s="367" t="n"/>
      <c r="C240" s="367" t="n"/>
      <c r="D240" s="368">
        <f>SUM(G240:M240)</f>
        <v/>
      </c>
      <c r="E240" s="2635">
        <f>D240/D$29</f>
        <v/>
      </c>
      <c r="F240" s="2636" t="n"/>
      <c r="G240" s="368" t="n"/>
      <c r="H240" s="368" t="n"/>
      <c r="I240" s="368" t="n"/>
      <c r="J240" s="368" t="n"/>
      <c r="K240" s="368" t="n"/>
      <c r="L240" s="368" t="n"/>
      <c r="M240" s="370" t="n"/>
    </row>
    <row r="241">
      <c r="A241" s="366" t="n"/>
      <c r="B241" s="367" t="n"/>
      <c r="C241" s="367" t="n"/>
      <c r="D241" s="368">
        <f>SUM(G241:M241)</f>
        <v/>
      </c>
      <c r="E241" s="2635">
        <f>D241/D$29</f>
        <v/>
      </c>
      <c r="F241" s="2636" t="n"/>
      <c r="G241" s="368" t="n"/>
      <c r="H241" s="368" t="n"/>
      <c r="I241" s="368" t="n"/>
      <c r="J241" s="368" t="n"/>
      <c r="K241" s="368" t="n"/>
      <c r="L241" s="368" t="n"/>
      <c r="M241" s="370" t="n"/>
    </row>
    <row r="242">
      <c r="A242" s="366" t="n"/>
      <c r="B242" s="367" t="n"/>
      <c r="C242" s="367" t="n"/>
      <c r="D242" s="368">
        <f>SUM(G242:M242)</f>
        <v/>
      </c>
      <c r="E242" s="2635">
        <f>D242/D$29</f>
        <v/>
      </c>
      <c r="F242" s="2636" t="n"/>
      <c r="G242" s="368" t="n"/>
      <c r="H242" s="368" t="n"/>
      <c r="I242" s="368" t="n"/>
      <c r="J242" s="368" t="n"/>
      <c r="K242" s="368" t="n"/>
      <c r="L242" s="368" t="n"/>
      <c r="M242" s="370" t="n"/>
    </row>
    <row r="243">
      <c r="A243" s="366" t="n"/>
      <c r="B243" s="367" t="n"/>
      <c r="C243" s="367" t="n"/>
      <c r="D243" s="368">
        <f>SUM(G243:M243)</f>
        <v/>
      </c>
      <c r="E243" s="2635">
        <f>D243/D$29</f>
        <v/>
      </c>
      <c r="F243" s="2636" t="n"/>
      <c r="G243" s="368" t="n"/>
      <c r="H243" s="368" t="n"/>
      <c r="I243" s="368" t="n"/>
      <c r="J243" s="368" t="n"/>
      <c r="K243" s="368" t="n"/>
      <c r="L243" s="368" t="n"/>
      <c r="M243" s="370" t="n"/>
    </row>
    <row r="244">
      <c r="A244" s="366" t="n"/>
      <c r="B244" s="367" t="n"/>
      <c r="C244" s="367" t="n"/>
      <c r="D244" s="368">
        <f>SUM(G244:M244)</f>
        <v/>
      </c>
      <c r="E244" s="2635">
        <f>D244/D$29</f>
        <v/>
      </c>
      <c r="F244" s="2636" t="n"/>
      <c r="G244" s="368" t="n"/>
      <c r="H244" s="368" t="n"/>
      <c r="I244" s="368" t="n"/>
      <c r="J244" s="368" t="n"/>
      <c r="K244" s="368" t="n"/>
      <c r="L244" s="368" t="n"/>
      <c r="M244" s="370" t="n"/>
    </row>
    <row r="245">
      <c r="A245" s="366" t="n"/>
      <c r="B245" s="367" t="n"/>
      <c r="C245" s="367" t="n"/>
      <c r="D245" s="368">
        <f>SUM(G245:M245)</f>
        <v/>
      </c>
      <c r="E245" s="2635">
        <f>D245/D$29</f>
        <v/>
      </c>
      <c r="F245" s="2636" t="n"/>
      <c r="G245" s="368" t="n"/>
      <c r="H245" s="368" t="n"/>
      <c r="I245" s="368" t="n"/>
      <c r="J245" s="368" t="n"/>
      <c r="K245" s="368" t="n"/>
      <c r="L245" s="368" t="n"/>
      <c r="M245" s="370" t="n"/>
    </row>
    <row r="246">
      <c r="A246" s="366" t="n"/>
      <c r="B246" s="367" t="n"/>
      <c r="C246" s="367" t="n"/>
      <c r="D246" s="368">
        <f>SUM(G246:M246)</f>
        <v/>
      </c>
      <c r="E246" s="2635">
        <f>D246/D$29</f>
        <v/>
      </c>
      <c r="F246" s="2636" t="n"/>
      <c r="G246" s="368" t="n"/>
      <c r="H246" s="368" t="n"/>
      <c r="I246" s="368" t="n"/>
      <c r="J246" s="368" t="n"/>
      <c r="K246" s="368" t="n"/>
      <c r="L246" s="368" t="n"/>
      <c r="M246" s="370" t="n"/>
    </row>
    <row r="247">
      <c r="A247" s="366" t="n"/>
      <c r="B247" s="367" t="n"/>
      <c r="C247" s="367" t="n"/>
      <c r="D247" s="368">
        <f>SUM(G247:M247)</f>
        <v/>
      </c>
      <c r="E247" s="2635">
        <f>D247/D$29</f>
        <v/>
      </c>
      <c r="F247" s="2636" t="n"/>
      <c r="G247" s="368" t="n"/>
      <c r="H247" s="368" t="n"/>
      <c r="I247" s="368" t="n"/>
      <c r="J247" s="368" t="n"/>
      <c r="K247" s="368" t="n"/>
      <c r="L247" s="368" t="n"/>
      <c r="M247" s="370" t="n"/>
    </row>
    <row r="248">
      <c r="A248" s="366" t="n"/>
      <c r="B248" s="367" t="n"/>
      <c r="C248" s="367" t="n"/>
      <c r="D248" s="368">
        <f>SUM(G248:M248)</f>
        <v/>
      </c>
      <c r="E248" s="2635">
        <f>D248/D$29</f>
        <v/>
      </c>
      <c r="F248" s="2636" t="n"/>
      <c r="G248" s="368" t="n"/>
      <c r="H248" s="368" t="n"/>
      <c r="I248" s="368" t="n"/>
      <c r="J248" s="368" t="n"/>
      <c r="K248" s="368" t="n"/>
      <c r="L248" s="368" t="n"/>
      <c r="M248" s="370" t="n"/>
    </row>
    <row r="249">
      <c r="A249" s="366" t="n"/>
      <c r="B249" s="367" t="n"/>
      <c r="C249" s="367" t="n"/>
      <c r="D249" s="368">
        <f>SUM(G249:M249)</f>
        <v/>
      </c>
      <c r="E249" s="2635">
        <f>D249/D$29</f>
        <v/>
      </c>
      <c r="F249" s="2636" t="n"/>
      <c r="G249" s="368" t="n"/>
      <c r="H249" s="368" t="n"/>
      <c r="I249" s="368" t="n"/>
      <c r="J249" s="368" t="n"/>
      <c r="K249" s="368" t="n"/>
      <c r="L249" s="368" t="n"/>
      <c r="M249" s="370" t="n"/>
    </row>
    <row r="250">
      <c r="A250" s="366" t="n"/>
      <c r="B250" s="367" t="n"/>
      <c r="C250" s="367" t="n"/>
      <c r="D250" s="368">
        <f>SUM(G250:M250)</f>
        <v/>
      </c>
      <c r="E250" s="2635">
        <f>D250/D$29</f>
        <v/>
      </c>
      <c r="F250" s="2636" t="n"/>
      <c r="G250" s="368" t="n"/>
      <c r="H250" s="368" t="n"/>
      <c r="I250" s="368" t="n"/>
      <c r="J250" s="368" t="n"/>
      <c r="K250" s="368" t="n"/>
      <c r="L250" s="368" t="n"/>
      <c r="M250" s="370" t="n"/>
    </row>
    <row r="251">
      <c r="A251" s="366" t="n"/>
      <c r="B251" s="367" t="n"/>
      <c r="C251" s="367" t="n"/>
      <c r="D251" s="368">
        <f>SUM(G251:M251)</f>
        <v/>
      </c>
      <c r="E251" s="2635">
        <f>D251/D$29</f>
        <v/>
      </c>
      <c r="F251" s="2636" t="n"/>
      <c r="G251" s="368" t="n"/>
      <c r="H251" s="368" t="n"/>
      <c r="I251" s="368" t="n"/>
      <c r="J251" s="368" t="n"/>
      <c r="K251" s="368" t="n"/>
      <c r="L251" s="368" t="n"/>
      <c r="M251" s="370" t="n"/>
    </row>
    <row r="252" ht="16" customHeight="1" thickBot="1">
      <c r="A252" s="366" t="n"/>
      <c r="B252" s="367" t="n"/>
      <c r="C252" s="367" t="n"/>
      <c r="D252" s="368">
        <f>SUM(G252:M252)</f>
        <v/>
      </c>
      <c r="E252" s="2635">
        <f>D252/D$29</f>
        <v/>
      </c>
      <c r="F252" s="2636" t="n"/>
      <c r="G252" s="368" t="n"/>
      <c r="H252" s="368" t="n"/>
      <c r="I252" s="368" t="n"/>
      <c r="J252" s="368" t="n"/>
      <c r="K252" s="368" t="n"/>
      <c r="L252" s="368" t="n"/>
      <c r="M252" s="370" t="n"/>
    </row>
    <row r="253">
      <c r="A253" s="906" t="inlineStr">
        <is>
          <t>CONCENTRATION TOTAL</t>
        </is>
      </c>
      <c r="B253" s="907" t="n"/>
      <c r="C253" s="907" t="n"/>
      <c r="D253" s="908">
        <f>SUM(G253:M253)</f>
        <v/>
      </c>
      <c r="E253" s="2637">
        <f>SUM(E233:E252)</f>
        <v/>
      </c>
      <c r="F253" s="908">
        <f>SUM(F233:F252)</f>
        <v/>
      </c>
      <c r="G253" s="908">
        <f>SUM(G233:G252)</f>
        <v/>
      </c>
      <c r="H253" s="908">
        <f>SUM(H233:H252)</f>
        <v/>
      </c>
      <c r="I253" s="908">
        <f>SUM(I233:I252)</f>
        <v/>
      </c>
      <c r="J253" s="908">
        <f>SUM(J233:J252)</f>
        <v/>
      </c>
      <c r="K253" s="908">
        <f>SUM(K233:K252)</f>
        <v/>
      </c>
      <c r="L253" s="908">
        <f>SUM(L233:L252)</f>
        <v/>
      </c>
      <c r="M253" s="910">
        <f>SUM(M233:M252)</f>
        <v/>
      </c>
    </row>
    <row r="254">
      <c r="A254" s="1473" t="inlineStr">
        <is>
          <t xml:space="preserve">AGING TOTAL </t>
        </is>
      </c>
      <c r="B254" s="2638">
        <f>+B227</f>
        <v/>
      </c>
      <c r="C254" s="2638" t="n"/>
      <c r="D254" s="1475">
        <f>SUM(G254:M254)</f>
        <v/>
      </c>
      <c r="E254" s="1476" t="n"/>
      <c r="F254" s="1868" t="n"/>
      <c r="G254" s="1477" t="n"/>
      <c r="H254" s="1477" t="n"/>
      <c r="I254" s="1477" t="n"/>
      <c r="J254" s="1477" t="n"/>
      <c r="K254" s="1477" t="n"/>
      <c r="L254" s="1477" t="n"/>
      <c r="M254" s="1478" t="n"/>
    </row>
    <row r="255" ht="16" customHeight="1" thickBot="1">
      <c r="A255" s="371" t="n"/>
      <c r="B255" s="372" t="n"/>
      <c r="C255" s="372" t="n"/>
      <c r="D255" s="373">
        <f>D253/D254</f>
        <v/>
      </c>
      <c r="E255" s="374" t="n"/>
      <c r="F255" s="375">
        <f>F253/F254</f>
        <v/>
      </c>
      <c r="G255" s="375">
        <f>G253/G254</f>
        <v/>
      </c>
      <c r="H255" s="375">
        <f>H253/H254</f>
        <v/>
      </c>
      <c r="I255" s="375">
        <f>I253/I254</f>
        <v/>
      </c>
      <c r="J255" s="375">
        <f>J253/J254</f>
        <v/>
      </c>
      <c r="K255" s="375">
        <f>K253/K254</f>
        <v/>
      </c>
      <c r="L255" s="375">
        <f>L253/L254</f>
        <v/>
      </c>
      <c r="M255" s="376">
        <f>M253/M254</f>
        <v/>
      </c>
    </row>
    <row r="257" ht="16" customHeight="1" thickBot="1">
      <c r="A257" t="inlineStr">
        <is>
          <t>Facility #9</t>
        </is>
      </c>
    </row>
    <row r="258">
      <c r="A258" s="2626" t="n"/>
      <c r="B258" s="2627" t="n"/>
      <c r="C258" s="2627" t="n"/>
      <c r="D258" s="2627" t="inlineStr">
        <is>
          <t>Total</t>
        </is>
      </c>
      <c r="E258" s="2627" t="n"/>
      <c r="F258" s="2629" t="inlineStr">
        <is>
          <t>Unapplied/Future</t>
        </is>
      </c>
      <c r="G258" s="2627" t="n"/>
      <c r="H258" s="2627" t="n"/>
      <c r="I258" s="2627" t="n"/>
      <c r="J258" s="2627" t="n"/>
      <c r="K258" s="2627" t="n"/>
      <c r="L258" s="2627" t="n"/>
      <c r="M258" s="2630" t="n"/>
    </row>
    <row r="259" ht="16" customHeight="1" thickBot="1">
      <c r="A259" s="2631" t="inlineStr">
        <is>
          <t>PAYOR</t>
        </is>
      </c>
      <c r="B259" s="2632" t="inlineStr">
        <is>
          <t>Eligible Payor?</t>
        </is>
      </c>
      <c r="C259" s="2632" t="n"/>
      <c r="D259" s="2632" t="inlineStr">
        <is>
          <t>Accts Rec</t>
        </is>
      </c>
      <c r="E259" s="2632" t="inlineStr">
        <is>
          <t>%</t>
        </is>
      </c>
      <c r="F259" s="2633" t="inlineStr">
        <is>
          <t>Cash</t>
        </is>
      </c>
      <c r="G259" s="2632" t="inlineStr">
        <is>
          <t>0-30</t>
        </is>
      </c>
      <c r="H259" s="2632" t="inlineStr">
        <is>
          <t>31-60</t>
        </is>
      </c>
      <c r="I259" s="2632" t="inlineStr">
        <is>
          <t>61-90</t>
        </is>
      </c>
      <c r="J259" s="2632" t="inlineStr">
        <is>
          <t>91-120</t>
        </is>
      </c>
      <c r="K259" s="2632" t="inlineStr">
        <is>
          <t>121-150</t>
        </is>
      </c>
      <c r="L259" s="2632" t="inlineStr">
        <is>
          <t>151-180</t>
        </is>
      </c>
      <c r="M259" s="2634" t="inlineStr">
        <is>
          <t>181+</t>
        </is>
      </c>
    </row>
    <row r="260">
      <c r="A260" s="366" t="n"/>
      <c r="B260" s="367" t="n"/>
      <c r="C260" s="367" t="n"/>
      <c r="D260" s="368">
        <f>SUM(G260:M260)</f>
        <v/>
      </c>
      <c r="E260" s="2635">
        <f>D260/D$29</f>
        <v/>
      </c>
      <c r="F260" s="2636" t="n"/>
      <c r="G260" s="368" t="n"/>
      <c r="H260" s="368" t="n"/>
      <c r="I260" s="368" t="n"/>
      <c r="J260" s="368" t="n"/>
      <c r="K260" s="368" t="n"/>
      <c r="L260" s="368" t="n"/>
      <c r="M260" s="370" t="n"/>
    </row>
    <row r="261">
      <c r="A261" s="366" t="n"/>
      <c r="B261" s="367" t="n"/>
      <c r="C261" s="367" t="n"/>
      <c r="D261" s="368">
        <f>SUM(G261:M261)</f>
        <v/>
      </c>
      <c r="E261" s="2635">
        <f>D261/D$29</f>
        <v/>
      </c>
      <c r="F261" s="2636" t="n"/>
      <c r="G261" s="368" t="n"/>
      <c r="H261" s="368" t="n"/>
      <c r="I261" s="368" t="n"/>
      <c r="J261" s="368" t="n"/>
      <c r="K261" s="368" t="n"/>
      <c r="L261" s="368" t="n"/>
      <c r="M261" s="370" t="n"/>
    </row>
    <row r="262">
      <c r="A262" s="366" t="n"/>
      <c r="B262" s="367" t="n"/>
      <c r="C262" s="367" t="n"/>
      <c r="D262" s="368">
        <f>SUM(G262:M262)</f>
        <v/>
      </c>
      <c r="E262" s="2635">
        <f>D262/D$29</f>
        <v/>
      </c>
      <c r="F262" s="2636" t="n"/>
      <c r="G262" s="368" t="n"/>
      <c r="H262" s="368" t="n"/>
      <c r="I262" s="368" t="n"/>
      <c r="J262" s="368" t="n"/>
      <c r="K262" s="368" t="n"/>
      <c r="L262" s="368" t="n"/>
      <c r="M262" s="370" t="n"/>
    </row>
    <row r="263">
      <c r="A263" s="366" t="n"/>
      <c r="B263" s="367" t="n"/>
      <c r="C263" s="367" t="n"/>
      <c r="D263" s="368">
        <f>SUM(G263:M263)</f>
        <v/>
      </c>
      <c r="E263" s="2635">
        <f>D263/D$29</f>
        <v/>
      </c>
      <c r="F263" s="2636" t="n"/>
      <c r="G263" s="368" t="n"/>
      <c r="H263" s="368" t="n"/>
      <c r="I263" s="368" t="n"/>
      <c r="J263" s="368" t="n"/>
      <c r="K263" s="368" t="n"/>
      <c r="L263" s="368" t="n"/>
      <c r="M263" s="370" t="n"/>
    </row>
    <row r="264">
      <c r="A264" s="366" t="n"/>
      <c r="B264" s="367" t="n"/>
      <c r="C264" s="367" t="n"/>
      <c r="D264" s="368">
        <f>SUM(G264:M264)</f>
        <v/>
      </c>
      <c r="E264" s="2635">
        <f>D264/D$29</f>
        <v/>
      </c>
      <c r="F264" s="2636" t="n"/>
      <c r="G264" s="368" t="n"/>
      <c r="H264" s="368" t="n"/>
      <c r="I264" s="368" t="n"/>
      <c r="J264" s="368" t="n"/>
      <c r="K264" s="368" t="n"/>
      <c r="L264" s="368" t="n"/>
      <c r="M264" s="370" t="n"/>
    </row>
    <row r="265">
      <c r="A265" s="366" t="n"/>
      <c r="B265" s="367" t="n"/>
      <c r="C265" s="367" t="n"/>
      <c r="D265" s="368">
        <f>SUM(G265:M265)</f>
        <v/>
      </c>
      <c r="E265" s="2635">
        <f>D265/D$29</f>
        <v/>
      </c>
      <c r="F265" s="2636" t="n"/>
      <c r="G265" s="368" t="n"/>
      <c r="H265" s="368" t="n"/>
      <c r="I265" s="368" t="n"/>
      <c r="J265" s="368" t="n"/>
      <c r="K265" s="368" t="n"/>
      <c r="L265" s="368" t="n"/>
      <c r="M265" s="370" t="n"/>
    </row>
    <row r="266">
      <c r="A266" s="366" t="n"/>
      <c r="B266" s="367" t="n"/>
      <c r="C266" s="367" t="n"/>
      <c r="D266" s="368">
        <f>SUM(G266:M266)</f>
        <v/>
      </c>
      <c r="E266" s="2635">
        <f>D266/D$29</f>
        <v/>
      </c>
      <c r="F266" s="2636" t="n"/>
      <c r="G266" s="368" t="n"/>
      <c r="H266" s="368" t="n"/>
      <c r="I266" s="368" t="n"/>
      <c r="J266" s="368" t="n"/>
      <c r="K266" s="368" t="n"/>
      <c r="L266" s="368" t="n"/>
      <c r="M266" s="370" t="n"/>
    </row>
    <row r="267">
      <c r="A267" s="366" t="n"/>
      <c r="B267" s="367" t="n"/>
      <c r="C267" s="367" t="n"/>
      <c r="D267" s="368">
        <f>SUM(G267:M267)</f>
        <v/>
      </c>
      <c r="E267" s="2635">
        <f>D267/D$29</f>
        <v/>
      </c>
      <c r="F267" s="2636" t="n"/>
      <c r="G267" s="368" t="n"/>
      <c r="H267" s="368" t="n"/>
      <c r="I267" s="368" t="n"/>
      <c r="J267" s="368" t="n"/>
      <c r="K267" s="368" t="n"/>
      <c r="L267" s="368" t="n"/>
      <c r="M267" s="370" t="n"/>
    </row>
    <row r="268">
      <c r="A268" s="366" t="n"/>
      <c r="B268" s="367" t="n"/>
      <c r="C268" s="367" t="n"/>
      <c r="D268" s="368">
        <f>SUM(G268:M268)</f>
        <v/>
      </c>
      <c r="E268" s="2635">
        <f>D268/D$29</f>
        <v/>
      </c>
      <c r="F268" s="2636" t="n"/>
      <c r="G268" s="368" t="n"/>
      <c r="H268" s="368" t="n"/>
      <c r="I268" s="368" t="n"/>
      <c r="J268" s="368" t="n"/>
      <c r="K268" s="368" t="n"/>
      <c r="L268" s="368" t="n"/>
      <c r="M268" s="370" t="n"/>
    </row>
    <row r="269">
      <c r="A269" s="366" t="n"/>
      <c r="B269" s="367" t="n"/>
      <c r="C269" s="367" t="n"/>
      <c r="D269" s="368">
        <f>SUM(G269:M269)</f>
        <v/>
      </c>
      <c r="E269" s="2635">
        <f>D269/D$29</f>
        <v/>
      </c>
      <c r="F269" s="2636" t="n"/>
      <c r="G269" s="368" t="n"/>
      <c r="H269" s="368" t="n"/>
      <c r="I269" s="368" t="n"/>
      <c r="J269" s="368" t="n"/>
      <c r="K269" s="368" t="n"/>
      <c r="L269" s="368" t="n"/>
      <c r="M269" s="370" t="n"/>
    </row>
    <row r="270">
      <c r="A270" s="366" t="n"/>
      <c r="B270" s="367" t="n"/>
      <c r="C270" s="367" t="n"/>
      <c r="D270" s="368">
        <f>SUM(G270:M270)</f>
        <v/>
      </c>
      <c r="E270" s="2635">
        <f>D270/D$29</f>
        <v/>
      </c>
      <c r="F270" s="2636" t="n"/>
      <c r="G270" s="368" t="n"/>
      <c r="H270" s="368" t="n"/>
      <c r="I270" s="368" t="n"/>
      <c r="J270" s="368" t="n"/>
      <c r="K270" s="368" t="n"/>
      <c r="L270" s="368" t="n"/>
      <c r="M270" s="370" t="n"/>
    </row>
    <row r="271">
      <c r="A271" s="366" t="n"/>
      <c r="B271" s="367" t="n"/>
      <c r="C271" s="367" t="n"/>
      <c r="D271" s="368">
        <f>SUM(G271:M271)</f>
        <v/>
      </c>
      <c r="E271" s="2635">
        <f>D271/D$29</f>
        <v/>
      </c>
      <c r="F271" s="2636" t="n"/>
      <c r="G271" s="368" t="n"/>
      <c r="H271" s="368" t="n"/>
      <c r="I271" s="368" t="n"/>
      <c r="J271" s="368" t="n"/>
      <c r="K271" s="368" t="n"/>
      <c r="L271" s="368" t="n"/>
      <c r="M271" s="370" t="n"/>
    </row>
    <row r="272">
      <c r="A272" s="366" t="n"/>
      <c r="B272" s="367" t="n"/>
      <c r="C272" s="367" t="n"/>
      <c r="D272" s="368">
        <f>SUM(G272:M272)</f>
        <v/>
      </c>
      <c r="E272" s="2635">
        <f>D272/D$29</f>
        <v/>
      </c>
      <c r="F272" s="2636" t="n"/>
      <c r="G272" s="368" t="n"/>
      <c r="H272" s="368" t="n"/>
      <c r="I272" s="368" t="n"/>
      <c r="J272" s="368" t="n"/>
      <c r="K272" s="368" t="n"/>
      <c r="L272" s="368" t="n"/>
      <c r="M272" s="370" t="n"/>
    </row>
    <row r="273">
      <c r="A273" s="366" t="n"/>
      <c r="B273" s="367" t="n"/>
      <c r="C273" s="367" t="n"/>
      <c r="D273" s="368">
        <f>SUM(G273:M273)</f>
        <v/>
      </c>
      <c r="E273" s="2635">
        <f>D273/D$29</f>
        <v/>
      </c>
      <c r="F273" s="2636" t="n"/>
      <c r="G273" s="368" t="n"/>
      <c r="H273" s="368" t="n"/>
      <c r="I273" s="368" t="n"/>
      <c r="J273" s="368" t="n"/>
      <c r="K273" s="368" t="n"/>
      <c r="L273" s="368" t="n"/>
      <c r="M273" s="370" t="n"/>
    </row>
    <row r="274">
      <c r="A274" s="366" t="n"/>
      <c r="B274" s="367" t="n"/>
      <c r="C274" s="367" t="n"/>
      <c r="D274" s="368">
        <f>SUM(G274:M274)</f>
        <v/>
      </c>
      <c r="E274" s="2635">
        <f>D274/D$29</f>
        <v/>
      </c>
      <c r="F274" s="2636" t="n"/>
      <c r="G274" s="368" t="n"/>
      <c r="H274" s="368" t="n"/>
      <c r="I274" s="368" t="n"/>
      <c r="J274" s="368" t="n"/>
      <c r="K274" s="368" t="n"/>
      <c r="L274" s="368" t="n"/>
      <c r="M274" s="370" t="n"/>
    </row>
    <row r="275">
      <c r="A275" s="366" t="n"/>
      <c r="B275" s="367" t="n"/>
      <c r="C275" s="367" t="n"/>
      <c r="D275" s="368">
        <f>SUM(G275:M275)</f>
        <v/>
      </c>
      <c r="E275" s="2635">
        <f>D275/D$29</f>
        <v/>
      </c>
      <c r="F275" s="2636" t="n"/>
      <c r="G275" s="368" t="n"/>
      <c r="H275" s="368" t="n"/>
      <c r="I275" s="368" t="n"/>
      <c r="J275" s="368" t="n"/>
      <c r="K275" s="368" t="n"/>
      <c r="L275" s="368" t="n"/>
      <c r="M275" s="370" t="n"/>
    </row>
    <row r="276">
      <c r="A276" s="366" t="n"/>
      <c r="B276" s="367" t="n"/>
      <c r="C276" s="367" t="n"/>
      <c r="D276" s="368">
        <f>SUM(G276:M276)</f>
        <v/>
      </c>
      <c r="E276" s="2635">
        <f>D276/D$29</f>
        <v/>
      </c>
      <c r="F276" s="2636" t="n"/>
      <c r="G276" s="368" t="n"/>
      <c r="H276" s="368" t="n"/>
      <c r="I276" s="368" t="n"/>
      <c r="J276" s="368" t="n"/>
      <c r="K276" s="368" t="n"/>
      <c r="L276" s="368" t="n"/>
      <c r="M276" s="370" t="n"/>
    </row>
    <row r="277">
      <c r="A277" s="366" t="n"/>
      <c r="B277" s="367" t="n"/>
      <c r="C277" s="367" t="n"/>
      <c r="D277" s="368">
        <f>SUM(G277:M277)</f>
        <v/>
      </c>
      <c r="E277" s="2635">
        <f>D277/D$29</f>
        <v/>
      </c>
      <c r="F277" s="2636" t="n"/>
      <c r="G277" s="368" t="n"/>
      <c r="H277" s="368" t="n"/>
      <c r="I277" s="368" t="n"/>
      <c r="J277" s="368" t="n"/>
      <c r="K277" s="368" t="n"/>
      <c r="L277" s="368" t="n"/>
      <c r="M277" s="370" t="n"/>
    </row>
    <row r="278">
      <c r="A278" s="366" t="n"/>
      <c r="B278" s="367" t="n"/>
      <c r="C278" s="367" t="n"/>
      <c r="D278" s="368">
        <f>SUM(G278:M278)</f>
        <v/>
      </c>
      <c r="E278" s="2635">
        <f>D278/D$29</f>
        <v/>
      </c>
      <c r="F278" s="2636" t="n"/>
      <c r="G278" s="368" t="n"/>
      <c r="H278" s="368" t="n"/>
      <c r="I278" s="368" t="n"/>
      <c r="J278" s="368" t="n"/>
      <c r="K278" s="368" t="n"/>
      <c r="L278" s="368" t="n"/>
      <c r="M278" s="370" t="n"/>
    </row>
    <row r="279" ht="16" customHeight="1" thickBot="1">
      <c r="A279" s="366" t="n"/>
      <c r="B279" s="367" t="n"/>
      <c r="C279" s="367" t="n"/>
      <c r="D279" s="368">
        <f>SUM(G279:M279)</f>
        <v/>
      </c>
      <c r="E279" s="2635">
        <f>D279/D$29</f>
        <v/>
      </c>
      <c r="F279" s="2636" t="n"/>
      <c r="G279" s="368" t="n"/>
      <c r="H279" s="368" t="n"/>
      <c r="I279" s="368" t="n"/>
      <c r="J279" s="368" t="n"/>
      <c r="K279" s="368" t="n"/>
      <c r="L279" s="368" t="n"/>
      <c r="M279" s="370" t="n"/>
    </row>
    <row r="280">
      <c r="A280" s="906" t="inlineStr">
        <is>
          <t>CONCENTRATION TOTAL</t>
        </is>
      </c>
      <c r="B280" s="907" t="n"/>
      <c r="C280" s="907" t="n"/>
      <c r="D280" s="908">
        <f>SUM(G280:M280)</f>
        <v/>
      </c>
      <c r="E280" s="2637">
        <f>SUM(E260:E279)</f>
        <v/>
      </c>
      <c r="F280" s="908">
        <f>SUM(F260:F279)</f>
        <v/>
      </c>
      <c r="G280" s="908">
        <f>SUM(G260:G279)</f>
        <v/>
      </c>
      <c r="H280" s="908">
        <f>SUM(H260:H279)</f>
        <v/>
      </c>
      <c r="I280" s="908">
        <f>SUM(I260:I279)</f>
        <v/>
      </c>
      <c r="J280" s="908">
        <f>SUM(J260:J279)</f>
        <v/>
      </c>
      <c r="K280" s="908">
        <f>SUM(K260:K279)</f>
        <v/>
      </c>
      <c r="L280" s="908">
        <f>SUM(L260:L279)</f>
        <v/>
      </c>
      <c r="M280" s="910">
        <f>SUM(M260:M279)</f>
        <v/>
      </c>
    </row>
    <row r="281">
      <c r="A281" s="1473" t="inlineStr">
        <is>
          <t xml:space="preserve">AGING TOTAL </t>
        </is>
      </c>
      <c r="B281" s="2638">
        <f>+B254</f>
        <v/>
      </c>
      <c r="C281" s="2638" t="n"/>
      <c r="D281" s="1475">
        <f>SUM(G281:M281)</f>
        <v/>
      </c>
      <c r="E281" s="1476" t="n"/>
      <c r="F281" s="1868" t="n"/>
      <c r="G281" s="1477" t="n"/>
      <c r="H281" s="1477" t="n"/>
      <c r="I281" s="1477" t="n"/>
      <c r="J281" s="1477" t="n"/>
      <c r="K281" s="1477" t="n"/>
      <c r="L281" s="1477" t="n"/>
      <c r="M281" s="1478" t="n"/>
    </row>
    <row r="282" ht="16" customHeight="1" thickBot="1">
      <c r="A282" s="371" t="n"/>
      <c r="B282" s="372" t="n"/>
      <c r="C282" s="372" t="n"/>
      <c r="D282" s="373">
        <f>D280/D281</f>
        <v/>
      </c>
      <c r="E282" s="374" t="n"/>
      <c r="F282" s="375">
        <f>F280/F281</f>
        <v/>
      </c>
      <c r="G282" s="375">
        <f>G280/G281</f>
        <v/>
      </c>
      <c r="H282" s="375">
        <f>H280/H281</f>
        <v/>
      </c>
      <c r="I282" s="375">
        <f>I280/I281</f>
        <v/>
      </c>
      <c r="J282" s="375">
        <f>J280/J281</f>
        <v/>
      </c>
      <c r="K282" s="375">
        <f>K280/K281</f>
        <v/>
      </c>
      <c r="L282" s="375">
        <f>L280/L281</f>
        <v/>
      </c>
      <c r="M282" s="376">
        <f>M280/M281</f>
        <v/>
      </c>
    </row>
    <row r="284" ht="16" customHeight="1" thickBot="1">
      <c r="A284" t="inlineStr">
        <is>
          <t>Facility #10</t>
        </is>
      </c>
    </row>
    <row r="285">
      <c r="A285" s="2626" t="n"/>
      <c r="B285" s="2627" t="n"/>
      <c r="C285" s="2627" t="n"/>
      <c r="D285" s="2627" t="inlineStr">
        <is>
          <t>Total</t>
        </is>
      </c>
      <c r="E285" s="2627" t="n"/>
      <c r="F285" s="2629" t="inlineStr">
        <is>
          <t>Unapplied/Future</t>
        </is>
      </c>
      <c r="G285" s="2627" t="n"/>
      <c r="H285" s="2627" t="n"/>
      <c r="I285" s="2627" t="n"/>
      <c r="J285" s="2627" t="n"/>
      <c r="K285" s="2627" t="n"/>
      <c r="L285" s="2627" t="n"/>
      <c r="M285" s="2630" t="n"/>
    </row>
    <row r="286" ht="16" customHeight="1" thickBot="1">
      <c r="A286" s="2631" t="inlineStr">
        <is>
          <t>PAYOR</t>
        </is>
      </c>
      <c r="B286" s="2632" t="inlineStr">
        <is>
          <t>Eligible Payor?</t>
        </is>
      </c>
      <c r="C286" s="2632" t="n"/>
      <c r="D286" s="2632" t="inlineStr">
        <is>
          <t>Accts Rec</t>
        </is>
      </c>
      <c r="E286" s="2632" t="inlineStr">
        <is>
          <t>%</t>
        </is>
      </c>
      <c r="F286" s="2633" t="inlineStr">
        <is>
          <t>Cash</t>
        </is>
      </c>
      <c r="G286" s="2632" t="inlineStr">
        <is>
          <t>0-30</t>
        </is>
      </c>
      <c r="H286" s="2632" t="inlineStr">
        <is>
          <t>31-60</t>
        </is>
      </c>
      <c r="I286" s="2632" t="inlineStr">
        <is>
          <t>61-90</t>
        </is>
      </c>
      <c r="J286" s="2632" t="inlineStr">
        <is>
          <t>91-120</t>
        </is>
      </c>
      <c r="K286" s="2632" t="inlineStr">
        <is>
          <t>121-150</t>
        </is>
      </c>
      <c r="L286" s="2632" t="inlineStr">
        <is>
          <t>151-180</t>
        </is>
      </c>
      <c r="M286" s="2634" t="inlineStr">
        <is>
          <t>181+</t>
        </is>
      </c>
    </row>
    <row r="287">
      <c r="A287" s="366" t="n"/>
      <c r="B287" s="367" t="n"/>
      <c r="C287" s="367" t="n"/>
      <c r="D287" s="368">
        <f>SUM(G287:M287)</f>
        <v/>
      </c>
      <c r="E287" s="2635">
        <f>D287/D$29</f>
        <v/>
      </c>
      <c r="F287" s="2636" t="n"/>
      <c r="G287" s="368" t="n"/>
      <c r="H287" s="368" t="n"/>
      <c r="I287" s="368" t="n"/>
      <c r="J287" s="368" t="n"/>
      <c r="K287" s="368" t="n"/>
      <c r="L287" s="368" t="n"/>
      <c r="M287" s="370" t="n"/>
    </row>
    <row r="288">
      <c r="A288" s="366" t="n"/>
      <c r="B288" s="367" t="n"/>
      <c r="C288" s="367" t="n"/>
      <c r="D288" s="368">
        <f>SUM(G288:M288)</f>
        <v/>
      </c>
      <c r="E288" s="2635">
        <f>D288/D$29</f>
        <v/>
      </c>
      <c r="F288" s="2636" t="n"/>
      <c r="G288" s="368" t="n"/>
      <c r="H288" s="368" t="n"/>
      <c r="I288" s="368" t="n"/>
      <c r="J288" s="368" t="n"/>
      <c r="K288" s="368" t="n"/>
      <c r="L288" s="368" t="n"/>
      <c r="M288" s="370" t="n"/>
    </row>
    <row r="289">
      <c r="A289" s="366" t="n"/>
      <c r="B289" s="367" t="n"/>
      <c r="C289" s="367" t="n"/>
      <c r="D289" s="368">
        <f>SUM(G289:M289)</f>
        <v/>
      </c>
      <c r="E289" s="2635">
        <f>D289/D$29</f>
        <v/>
      </c>
      <c r="F289" s="2636" t="n"/>
      <c r="G289" s="368" t="n"/>
      <c r="H289" s="368" t="n"/>
      <c r="I289" s="368" t="n"/>
      <c r="J289" s="368" t="n"/>
      <c r="K289" s="368" t="n"/>
      <c r="L289" s="368" t="n"/>
      <c r="M289" s="370" t="n"/>
    </row>
    <row r="290">
      <c r="A290" s="366" t="n"/>
      <c r="B290" s="367" t="n"/>
      <c r="C290" s="367" t="n"/>
      <c r="D290" s="368">
        <f>SUM(G290:M290)</f>
        <v/>
      </c>
      <c r="E290" s="2635">
        <f>D290/D$29</f>
        <v/>
      </c>
      <c r="F290" s="2636" t="n"/>
      <c r="G290" s="368" t="n"/>
      <c r="H290" s="368" t="n"/>
      <c r="I290" s="368" t="n"/>
      <c r="J290" s="368" t="n"/>
      <c r="K290" s="368" t="n"/>
      <c r="L290" s="368" t="n"/>
      <c r="M290" s="370" t="n"/>
    </row>
    <row r="291">
      <c r="A291" s="366" t="n"/>
      <c r="B291" s="367" t="n"/>
      <c r="C291" s="367" t="n"/>
      <c r="D291" s="368">
        <f>SUM(G291:M291)</f>
        <v/>
      </c>
      <c r="E291" s="2635">
        <f>D291/D$29</f>
        <v/>
      </c>
      <c r="F291" s="2636" t="n"/>
      <c r="G291" s="368" t="n"/>
      <c r="H291" s="368" t="n"/>
      <c r="I291" s="368" t="n"/>
      <c r="J291" s="368" t="n"/>
      <c r="K291" s="368" t="n"/>
      <c r="L291" s="368" t="n"/>
      <c r="M291" s="370" t="n"/>
    </row>
    <row r="292">
      <c r="A292" s="366" t="n"/>
      <c r="B292" s="367" t="n"/>
      <c r="C292" s="367" t="n"/>
      <c r="D292" s="368">
        <f>SUM(G292:M292)</f>
        <v/>
      </c>
      <c r="E292" s="2635">
        <f>D292/D$29</f>
        <v/>
      </c>
      <c r="F292" s="2636" t="n"/>
      <c r="G292" s="368" t="n"/>
      <c r="H292" s="368" t="n"/>
      <c r="I292" s="368" t="n"/>
      <c r="J292" s="368" t="n"/>
      <c r="K292" s="368" t="n"/>
      <c r="L292" s="368" t="n"/>
      <c r="M292" s="370" t="n"/>
    </row>
    <row r="293">
      <c r="A293" s="366" t="n"/>
      <c r="B293" s="367" t="n"/>
      <c r="C293" s="367" t="n"/>
      <c r="D293" s="368">
        <f>SUM(G293:M293)</f>
        <v/>
      </c>
      <c r="E293" s="2635">
        <f>D293/D$29</f>
        <v/>
      </c>
      <c r="F293" s="2636" t="n"/>
      <c r="G293" s="368" t="n"/>
      <c r="H293" s="368" t="n"/>
      <c r="I293" s="368" t="n"/>
      <c r="J293" s="368" t="n"/>
      <c r="K293" s="368" t="n"/>
      <c r="L293" s="368" t="n"/>
      <c r="M293" s="370" t="n"/>
    </row>
    <row r="294">
      <c r="A294" s="366" t="n"/>
      <c r="B294" s="367" t="n"/>
      <c r="C294" s="367" t="n"/>
      <c r="D294" s="368">
        <f>SUM(G294:M294)</f>
        <v/>
      </c>
      <c r="E294" s="2635">
        <f>D294/D$29</f>
        <v/>
      </c>
      <c r="F294" s="2636" t="n"/>
      <c r="G294" s="368" t="n"/>
      <c r="H294" s="368" t="n"/>
      <c r="I294" s="368" t="n"/>
      <c r="J294" s="368" t="n"/>
      <c r="K294" s="368" t="n"/>
      <c r="L294" s="368" t="n"/>
      <c r="M294" s="370" t="n"/>
    </row>
    <row r="295">
      <c r="A295" s="366" t="n"/>
      <c r="B295" s="367" t="n"/>
      <c r="C295" s="367" t="n"/>
      <c r="D295" s="368">
        <f>SUM(G295:M295)</f>
        <v/>
      </c>
      <c r="E295" s="2635">
        <f>D295/D$29</f>
        <v/>
      </c>
      <c r="F295" s="2636" t="n"/>
      <c r="G295" s="368" t="n"/>
      <c r="H295" s="368" t="n"/>
      <c r="I295" s="368" t="n"/>
      <c r="J295" s="368" t="n"/>
      <c r="K295" s="368" t="n"/>
      <c r="L295" s="368" t="n"/>
      <c r="M295" s="370" t="n"/>
    </row>
    <row r="296">
      <c r="A296" s="366" t="n"/>
      <c r="B296" s="367" t="n"/>
      <c r="C296" s="367" t="n"/>
      <c r="D296" s="368">
        <f>SUM(G296:M296)</f>
        <v/>
      </c>
      <c r="E296" s="2635">
        <f>D296/D$29</f>
        <v/>
      </c>
      <c r="F296" s="2636" t="n"/>
      <c r="G296" s="368" t="n"/>
      <c r="H296" s="368" t="n"/>
      <c r="I296" s="368" t="n"/>
      <c r="J296" s="368" t="n"/>
      <c r="K296" s="368" t="n"/>
      <c r="L296" s="368" t="n"/>
      <c r="M296" s="370" t="n"/>
    </row>
    <row r="297">
      <c r="A297" s="366" t="n"/>
      <c r="B297" s="367" t="n"/>
      <c r="C297" s="367" t="n"/>
      <c r="D297" s="368">
        <f>SUM(G297:M297)</f>
        <v/>
      </c>
      <c r="E297" s="2635">
        <f>D297/D$29</f>
        <v/>
      </c>
      <c r="F297" s="2636" t="n"/>
      <c r="G297" s="368" t="n"/>
      <c r="H297" s="368" t="n"/>
      <c r="I297" s="368" t="n"/>
      <c r="J297" s="368" t="n"/>
      <c r="K297" s="368" t="n"/>
      <c r="L297" s="368" t="n"/>
      <c r="M297" s="370" t="n"/>
    </row>
    <row r="298">
      <c r="A298" s="366" t="n"/>
      <c r="B298" s="367" t="n"/>
      <c r="C298" s="367" t="n"/>
      <c r="D298" s="368">
        <f>SUM(G298:M298)</f>
        <v/>
      </c>
      <c r="E298" s="2635">
        <f>D298/D$29</f>
        <v/>
      </c>
      <c r="F298" s="2636" t="n"/>
      <c r="G298" s="368" t="n"/>
      <c r="H298" s="368" t="n"/>
      <c r="I298" s="368" t="n"/>
      <c r="J298" s="368" t="n"/>
      <c r="K298" s="368" t="n"/>
      <c r="L298" s="368" t="n"/>
      <c r="M298" s="370" t="n"/>
    </row>
    <row r="299">
      <c r="A299" s="366" t="n"/>
      <c r="B299" s="367" t="n"/>
      <c r="C299" s="367" t="n"/>
      <c r="D299" s="368">
        <f>SUM(G299:M299)</f>
        <v/>
      </c>
      <c r="E299" s="2635">
        <f>D299/D$29</f>
        <v/>
      </c>
      <c r="F299" s="2636" t="n"/>
      <c r="G299" s="368" t="n"/>
      <c r="H299" s="368" t="n"/>
      <c r="I299" s="368" t="n"/>
      <c r="J299" s="368" t="n"/>
      <c r="K299" s="368" t="n"/>
      <c r="L299" s="368" t="n"/>
      <c r="M299" s="370" t="n"/>
    </row>
    <row r="300">
      <c r="A300" s="366" t="n"/>
      <c r="B300" s="367" t="n"/>
      <c r="C300" s="367" t="n"/>
      <c r="D300" s="368">
        <f>SUM(G300:M300)</f>
        <v/>
      </c>
      <c r="E300" s="2635">
        <f>D300/D$29</f>
        <v/>
      </c>
      <c r="F300" s="2636" t="n"/>
      <c r="G300" s="368" t="n"/>
      <c r="H300" s="368" t="n"/>
      <c r="I300" s="368" t="n"/>
      <c r="J300" s="368" t="n"/>
      <c r="K300" s="368" t="n"/>
      <c r="L300" s="368" t="n"/>
      <c r="M300" s="370" t="n"/>
    </row>
    <row r="301">
      <c r="A301" s="366" t="n"/>
      <c r="B301" s="367" t="n"/>
      <c r="C301" s="367" t="n"/>
      <c r="D301" s="368">
        <f>SUM(G301:M301)</f>
        <v/>
      </c>
      <c r="E301" s="2635">
        <f>D301/D$29</f>
        <v/>
      </c>
      <c r="F301" s="2636" t="n"/>
      <c r="G301" s="368" t="n"/>
      <c r="H301" s="368" t="n"/>
      <c r="I301" s="368" t="n"/>
      <c r="J301" s="368" t="n"/>
      <c r="K301" s="368" t="n"/>
      <c r="L301" s="368" t="n"/>
      <c r="M301" s="370" t="n"/>
    </row>
    <row r="302">
      <c r="A302" s="366" t="n"/>
      <c r="B302" s="367" t="n"/>
      <c r="C302" s="367" t="n"/>
      <c r="D302" s="368">
        <f>SUM(G302:M302)</f>
        <v/>
      </c>
      <c r="E302" s="2635">
        <f>D302/D$29</f>
        <v/>
      </c>
      <c r="F302" s="2636" t="n"/>
      <c r="G302" s="368" t="n"/>
      <c r="H302" s="368" t="n"/>
      <c r="I302" s="368" t="n"/>
      <c r="J302" s="368" t="n"/>
      <c r="K302" s="368" t="n"/>
      <c r="L302" s="368" t="n"/>
      <c r="M302" s="370" t="n"/>
    </row>
    <row r="303">
      <c r="A303" s="366" t="n"/>
      <c r="B303" s="367" t="n"/>
      <c r="C303" s="367" t="n"/>
      <c r="D303" s="368">
        <f>SUM(G303:M303)</f>
        <v/>
      </c>
      <c r="E303" s="2635">
        <f>D303/D$29</f>
        <v/>
      </c>
      <c r="F303" s="2636" t="n"/>
      <c r="G303" s="368" t="n"/>
      <c r="H303" s="368" t="n"/>
      <c r="I303" s="368" t="n"/>
      <c r="J303" s="368" t="n"/>
      <c r="K303" s="368" t="n"/>
      <c r="L303" s="368" t="n"/>
      <c r="M303" s="370" t="n"/>
    </row>
    <row r="304">
      <c r="A304" s="366" t="n"/>
      <c r="B304" s="367" t="n"/>
      <c r="C304" s="367" t="n"/>
      <c r="D304" s="368">
        <f>SUM(G304:M304)</f>
        <v/>
      </c>
      <c r="E304" s="2635">
        <f>D304/D$29</f>
        <v/>
      </c>
      <c r="F304" s="2636" t="n"/>
      <c r="G304" s="368" t="n"/>
      <c r="H304" s="368" t="n"/>
      <c r="I304" s="368" t="n"/>
      <c r="J304" s="368" t="n"/>
      <c r="K304" s="368" t="n"/>
      <c r="L304" s="368" t="n"/>
      <c r="M304" s="370" t="n"/>
    </row>
    <row r="305">
      <c r="A305" s="366" t="n"/>
      <c r="B305" s="367" t="n"/>
      <c r="C305" s="367" t="n"/>
      <c r="D305" s="368">
        <f>SUM(G305:M305)</f>
        <v/>
      </c>
      <c r="E305" s="2635">
        <f>D305/D$29</f>
        <v/>
      </c>
      <c r="F305" s="2636" t="n"/>
      <c r="G305" s="368" t="n"/>
      <c r="H305" s="368" t="n"/>
      <c r="I305" s="368" t="n"/>
      <c r="J305" s="368" t="n"/>
      <c r="K305" s="368" t="n"/>
      <c r="L305" s="368" t="n"/>
      <c r="M305" s="370" t="n"/>
    </row>
    <row r="306" ht="16" customHeight="1" thickBot="1">
      <c r="A306" s="366" t="n"/>
      <c r="B306" s="367" t="n"/>
      <c r="C306" s="367" t="n"/>
      <c r="D306" s="368">
        <f>SUM(G306:M306)</f>
        <v/>
      </c>
      <c r="E306" s="2635">
        <f>D306/D$29</f>
        <v/>
      </c>
      <c r="F306" s="2636" t="n"/>
      <c r="G306" s="368" t="n"/>
      <c r="H306" s="368" t="n"/>
      <c r="I306" s="368" t="n"/>
      <c r="J306" s="368" t="n"/>
      <c r="K306" s="368" t="n"/>
      <c r="L306" s="368" t="n"/>
      <c r="M306" s="370" t="n"/>
    </row>
    <row r="307">
      <c r="A307" s="906" t="inlineStr">
        <is>
          <t>CONCENTRATION TOTAL</t>
        </is>
      </c>
      <c r="B307" s="907" t="n"/>
      <c r="C307" s="907" t="n"/>
      <c r="D307" s="908">
        <f>SUM(G307:M307)</f>
        <v/>
      </c>
      <c r="E307" s="2637">
        <f>SUM(E287:E306)</f>
        <v/>
      </c>
      <c r="F307" s="908">
        <f>SUM(F287:F306)</f>
        <v/>
      </c>
      <c r="G307" s="908">
        <f>SUM(G287:G306)</f>
        <v/>
      </c>
      <c r="H307" s="908">
        <f>SUM(H287:H306)</f>
        <v/>
      </c>
      <c r="I307" s="908">
        <f>SUM(I287:I306)</f>
        <v/>
      </c>
      <c r="J307" s="908">
        <f>SUM(J287:J306)</f>
        <v/>
      </c>
      <c r="K307" s="908">
        <f>SUM(K287:K306)</f>
        <v/>
      </c>
      <c r="L307" s="908">
        <f>SUM(L287:L306)</f>
        <v/>
      </c>
      <c r="M307" s="910">
        <f>SUM(M287:M306)</f>
        <v/>
      </c>
    </row>
    <row r="308">
      <c r="A308" s="1473" t="inlineStr">
        <is>
          <t xml:space="preserve">AGING TOTAL </t>
        </is>
      </c>
      <c r="B308" s="2638">
        <f>+B265</f>
        <v/>
      </c>
      <c r="C308" s="2638" t="n"/>
      <c r="D308" s="1475">
        <f>SUM(G308:M308)</f>
        <v/>
      </c>
      <c r="E308" s="1476" t="n"/>
      <c r="F308" s="1868" t="n"/>
      <c r="G308" s="1477" t="n"/>
      <c r="H308" s="1477" t="n"/>
      <c r="I308" s="1477" t="n"/>
      <c r="J308" s="1477" t="n"/>
      <c r="K308" s="1477" t="n"/>
      <c r="L308" s="1477" t="n"/>
      <c r="M308" s="1478" t="n"/>
    </row>
    <row r="309" ht="16" customHeight="1" thickBot="1">
      <c r="A309" s="371" t="n"/>
      <c r="B309" s="372" t="n"/>
      <c r="C309" s="372" t="n"/>
      <c r="D309" s="373">
        <f>D307/D308</f>
        <v/>
      </c>
      <c r="E309" s="374" t="n"/>
      <c r="F309" s="375">
        <f>F307/F308</f>
        <v/>
      </c>
      <c r="G309" s="375">
        <f>G307/G308</f>
        <v/>
      </c>
      <c r="H309" s="375">
        <f>H307/H308</f>
        <v/>
      </c>
      <c r="I309" s="375">
        <f>I307/I308</f>
        <v/>
      </c>
      <c r="J309" s="375">
        <f>J307/J308</f>
        <v/>
      </c>
      <c r="K309" s="375">
        <f>K307/K308</f>
        <v/>
      </c>
      <c r="L309" s="375">
        <f>L307/L308</f>
        <v/>
      </c>
      <c r="M309" s="376">
        <f>M307/M308</f>
        <v/>
      </c>
    </row>
    <row r="311" ht="16" customHeight="1" thickBot="1">
      <c r="A311" t="inlineStr">
        <is>
          <t>Facility #11</t>
        </is>
      </c>
    </row>
    <row r="312">
      <c r="A312" s="2626" t="n"/>
      <c r="B312" s="2627" t="n"/>
      <c r="C312" s="2627" t="n"/>
      <c r="D312" s="2627" t="inlineStr">
        <is>
          <t>Total</t>
        </is>
      </c>
      <c r="E312" s="2627" t="n"/>
      <c r="F312" s="2629" t="inlineStr">
        <is>
          <t>Unapplied/Future</t>
        </is>
      </c>
      <c r="G312" s="2627" t="n"/>
      <c r="H312" s="2627" t="n"/>
      <c r="I312" s="2627" t="n"/>
      <c r="J312" s="2627" t="n"/>
      <c r="K312" s="2627" t="n"/>
      <c r="L312" s="2627" t="n"/>
      <c r="M312" s="2630" t="n"/>
    </row>
    <row r="313" ht="16" customHeight="1" thickBot="1">
      <c r="A313" s="2631" t="inlineStr">
        <is>
          <t>PAYOR</t>
        </is>
      </c>
      <c r="B313" s="2632" t="inlineStr">
        <is>
          <t>Eligible Payor?</t>
        </is>
      </c>
      <c r="C313" s="2632" t="n"/>
      <c r="D313" s="2632" t="inlineStr">
        <is>
          <t>Accts Rec</t>
        </is>
      </c>
      <c r="E313" s="2632" t="inlineStr">
        <is>
          <t>%</t>
        </is>
      </c>
      <c r="F313" s="2633" t="inlineStr">
        <is>
          <t>Cash</t>
        </is>
      </c>
      <c r="G313" s="2632" t="inlineStr">
        <is>
          <t>0-30</t>
        </is>
      </c>
      <c r="H313" s="2632" t="inlineStr">
        <is>
          <t>31-60</t>
        </is>
      </c>
      <c r="I313" s="2632" t="inlineStr">
        <is>
          <t>61-90</t>
        </is>
      </c>
      <c r="J313" s="2632" t="inlineStr">
        <is>
          <t>91-120</t>
        </is>
      </c>
      <c r="K313" s="2632" t="inlineStr">
        <is>
          <t>121-150</t>
        </is>
      </c>
      <c r="L313" s="2632" t="inlineStr">
        <is>
          <t>151-180</t>
        </is>
      </c>
      <c r="M313" s="2634" t="inlineStr">
        <is>
          <t>181+</t>
        </is>
      </c>
    </row>
    <row r="314">
      <c r="A314" s="366" t="n"/>
      <c r="B314" s="367" t="n"/>
      <c r="C314" s="367" t="n"/>
      <c r="D314" s="368">
        <f>SUM(G314:M314)</f>
        <v/>
      </c>
      <c r="E314" s="2635">
        <f>D314/D$29</f>
        <v/>
      </c>
      <c r="F314" s="2636" t="n"/>
      <c r="G314" s="368" t="n"/>
      <c r="H314" s="368" t="n"/>
      <c r="I314" s="368" t="n"/>
      <c r="J314" s="368" t="n"/>
      <c r="K314" s="368" t="n"/>
      <c r="L314" s="368" t="n"/>
      <c r="M314" s="370" t="n"/>
    </row>
    <row r="315">
      <c r="A315" s="366" t="n"/>
      <c r="B315" s="367" t="n"/>
      <c r="C315" s="367" t="n"/>
      <c r="D315" s="368">
        <f>SUM(G315:M315)</f>
        <v/>
      </c>
      <c r="E315" s="2635">
        <f>D315/D$29</f>
        <v/>
      </c>
      <c r="F315" s="2636" t="n"/>
      <c r="G315" s="368" t="n"/>
      <c r="H315" s="368" t="n"/>
      <c r="I315" s="368" t="n"/>
      <c r="J315" s="368" t="n"/>
      <c r="K315" s="368" t="n"/>
      <c r="L315" s="368" t="n"/>
      <c r="M315" s="370" t="n"/>
    </row>
    <row r="316">
      <c r="A316" s="366" t="n"/>
      <c r="B316" s="367" t="n"/>
      <c r="C316" s="367" t="n"/>
      <c r="D316" s="368">
        <f>SUM(G316:M316)</f>
        <v/>
      </c>
      <c r="E316" s="2635">
        <f>D316/D$29</f>
        <v/>
      </c>
      <c r="F316" s="2636" t="n"/>
      <c r="G316" s="368" t="n"/>
      <c r="H316" s="368" t="n"/>
      <c r="I316" s="368" t="n"/>
      <c r="J316" s="368" t="n"/>
      <c r="K316" s="368" t="n"/>
      <c r="L316" s="368" t="n"/>
      <c r="M316" s="370" t="n"/>
    </row>
    <row r="317">
      <c r="A317" s="366" t="n"/>
      <c r="B317" s="367" t="n"/>
      <c r="C317" s="367" t="n"/>
      <c r="D317" s="368">
        <f>SUM(G317:M317)</f>
        <v/>
      </c>
      <c r="E317" s="2635">
        <f>D317/D$29</f>
        <v/>
      </c>
      <c r="F317" s="2636" t="n"/>
      <c r="G317" s="368" t="n"/>
      <c r="H317" s="368" t="n"/>
      <c r="I317" s="368" t="n"/>
      <c r="J317" s="368" t="n"/>
      <c r="K317" s="368" t="n"/>
      <c r="L317" s="368" t="n"/>
      <c r="M317" s="370" t="n"/>
    </row>
    <row r="318">
      <c r="A318" s="366" t="n"/>
      <c r="B318" s="367" t="n"/>
      <c r="C318" s="367" t="n"/>
      <c r="D318" s="368">
        <f>SUM(G318:M318)</f>
        <v/>
      </c>
      <c r="E318" s="2635">
        <f>D318/D$29</f>
        <v/>
      </c>
      <c r="F318" s="2636" t="n"/>
      <c r="G318" s="368" t="n"/>
      <c r="H318" s="368" t="n"/>
      <c r="I318" s="368" t="n"/>
      <c r="J318" s="368" t="n"/>
      <c r="K318" s="368" t="n"/>
      <c r="L318" s="368" t="n"/>
      <c r="M318" s="370" t="n"/>
    </row>
    <row r="319">
      <c r="A319" s="366" t="n"/>
      <c r="B319" s="367" t="n"/>
      <c r="C319" s="367" t="n"/>
      <c r="D319" s="368">
        <f>SUM(G319:M319)</f>
        <v/>
      </c>
      <c r="E319" s="2635">
        <f>D319/D$29</f>
        <v/>
      </c>
      <c r="F319" s="2636" t="n"/>
      <c r="G319" s="368" t="n"/>
      <c r="H319" s="368" t="n"/>
      <c r="I319" s="368" t="n"/>
      <c r="J319" s="368" t="n"/>
      <c r="K319" s="368" t="n"/>
      <c r="L319" s="368" t="n"/>
      <c r="M319" s="370" t="n"/>
    </row>
    <row r="320">
      <c r="A320" s="366" t="n"/>
      <c r="B320" s="367" t="n"/>
      <c r="C320" s="367" t="n"/>
      <c r="D320" s="368">
        <f>SUM(G320:M320)</f>
        <v/>
      </c>
      <c r="E320" s="2635">
        <f>D320/D$29</f>
        <v/>
      </c>
      <c r="F320" s="2636" t="n"/>
      <c r="G320" s="368" t="n"/>
      <c r="H320" s="368" t="n"/>
      <c r="I320" s="368" t="n"/>
      <c r="J320" s="368" t="n"/>
      <c r="K320" s="368" t="n"/>
      <c r="L320" s="368" t="n"/>
      <c r="M320" s="370" t="n"/>
    </row>
    <row r="321">
      <c r="A321" s="366" t="n"/>
      <c r="B321" s="367" t="n"/>
      <c r="C321" s="367" t="n"/>
      <c r="D321" s="368">
        <f>SUM(G321:M321)</f>
        <v/>
      </c>
      <c r="E321" s="2635">
        <f>D321/D$29</f>
        <v/>
      </c>
      <c r="F321" s="2636" t="n"/>
      <c r="G321" s="368" t="n"/>
      <c r="H321" s="368" t="n"/>
      <c r="I321" s="368" t="n"/>
      <c r="J321" s="368" t="n"/>
      <c r="K321" s="368" t="n"/>
      <c r="L321" s="368" t="n"/>
      <c r="M321" s="370" t="n"/>
    </row>
    <row r="322">
      <c r="A322" s="366" t="n"/>
      <c r="B322" s="367" t="n"/>
      <c r="C322" s="367" t="n"/>
      <c r="D322" s="368">
        <f>SUM(G322:M322)</f>
        <v/>
      </c>
      <c r="E322" s="2635">
        <f>D322/D$29</f>
        <v/>
      </c>
      <c r="F322" s="2636" t="n"/>
      <c r="G322" s="368" t="n"/>
      <c r="H322" s="368" t="n"/>
      <c r="I322" s="368" t="n"/>
      <c r="J322" s="368" t="n"/>
      <c r="K322" s="368" t="n"/>
      <c r="L322" s="368" t="n"/>
      <c r="M322" s="370" t="n"/>
    </row>
    <row r="323">
      <c r="A323" s="366" t="n"/>
      <c r="B323" s="367" t="n"/>
      <c r="C323" s="367" t="n"/>
      <c r="D323" s="368">
        <f>SUM(G323:M323)</f>
        <v/>
      </c>
      <c r="E323" s="2635">
        <f>D323/D$29</f>
        <v/>
      </c>
      <c r="F323" s="2636" t="n"/>
      <c r="G323" s="368" t="n"/>
      <c r="H323" s="368" t="n"/>
      <c r="I323" s="368" t="n"/>
      <c r="J323" s="368" t="n"/>
      <c r="K323" s="368" t="n"/>
      <c r="L323" s="368" t="n"/>
      <c r="M323" s="370" t="n"/>
    </row>
    <row r="324">
      <c r="A324" s="366" t="n"/>
      <c r="B324" s="367" t="n"/>
      <c r="C324" s="367" t="n"/>
      <c r="D324" s="368">
        <f>SUM(G324:M324)</f>
        <v/>
      </c>
      <c r="E324" s="2635">
        <f>D324/D$29</f>
        <v/>
      </c>
      <c r="F324" s="2636" t="n"/>
      <c r="G324" s="368" t="n"/>
      <c r="H324" s="368" t="n"/>
      <c r="I324" s="368" t="n"/>
      <c r="J324" s="368" t="n"/>
      <c r="K324" s="368" t="n"/>
      <c r="L324" s="368" t="n"/>
      <c r="M324" s="370" t="n"/>
    </row>
    <row r="325">
      <c r="A325" s="366" t="n"/>
      <c r="B325" s="367" t="n"/>
      <c r="C325" s="367" t="n"/>
      <c r="D325" s="368">
        <f>SUM(G325:M325)</f>
        <v/>
      </c>
      <c r="E325" s="2635">
        <f>D325/D$29</f>
        <v/>
      </c>
      <c r="F325" s="2636" t="n"/>
      <c r="G325" s="368" t="n"/>
      <c r="H325" s="368" t="n"/>
      <c r="I325" s="368" t="n"/>
      <c r="J325" s="368" t="n"/>
      <c r="K325" s="368" t="n"/>
      <c r="L325" s="368" t="n"/>
      <c r="M325" s="370" t="n"/>
    </row>
    <row r="326">
      <c r="A326" s="366" t="n"/>
      <c r="B326" s="367" t="n"/>
      <c r="C326" s="367" t="n"/>
      <c r="D326" s="368">
        <f>SUM(G326:M326)</f>
        <v/>
      </c>
      <c r="E326" s="2635">
        <f>D326/D$29</f>
        <v/>
      </c>
      <c r="F326" s="2636" t="n"/>
      <c r="G326" s="368" t="n"/>
      <c r="H326" s="368" t="n"/>
      <c r="I326" s="368" t="n"/>
      <c r="J326" s="368" t="n"/>
      <c r="K326" s="368" t="n"/>
      <c r="L326" s="368" t="n"/>
      <c r="M326" s="370" t="n"/>
    </row>
    <row r="327">
      <c r="A327" s="366" t="n"/>
      <c r="B327" s="367" t="n"/>
      <c r="C327" s="367" t="n"/>
      <c r="D327" s="368">
        <f>SUM(G327:M327)</f>
        <v/>
      </c>
      <c r="E327" s="2635">
        <f>D327/D$29</f>
        <v/>
      </c>
      <c r="F327" s="2636" t="n"/>
      <c r="G327" s="368" t="n"/>
      <c r="H327" s="368" t="n"/>
      <c r="I327" s="368" t="n"/>
      <c r="J327" s="368" t="n"/>
      <c r="K327" s="368" t="n"/>
      <c r="L327" s="368" t="n"/>
      <c r="M327" s="370" t="n"/>
    </row>
    <row r="328">
      <c r="A328" s="366" t="n"/>
      <c r="B328" s="367" t="n"/>
      <c r="C328" s="367" t="n"/>
      <c r="D328" s="368">
        <f>SUM(G328:M328)</f>
        <v/>
      </c>
      <c r="E328" s="2635">
        <f>D328/D$29</f>
        <v/>
      </c>
      <c r="F328" s="2636" t="n"/>
      <c r="G328" s="368" t="n"/>
      <c r="H328" s="368" t="n"/>
      <c r="I328" s="368" t="n"/>
      <c r="J328" s="368" t="n"/>
      <c r="K328" s="368" t="n"/>
      <c r="L328" s="368" t="n"/>
      <c r="M328" s="370" t="n"/>
    </row>
    <row r="329">
      <c r="A329" s="366" t="n"/>
      <c r="B329" s="367" t="n"/>
      <c r="C329" s="367" t="n"/>
      <c r="D329" s="368">
        <f>SUM(G329:M329)</f>
        <v/>
      </c>
      <c r="E329" s="2635">
        <f>D329/D$29</f>
        <v/>
      </c>
      <c r="F329" s="2636" t="n"/>
      <c r="G329" s="368" t="n"/>
      <c r="H329" s="368" t="n"/>
      <c r="I329" s="368" t="n"/>
      <c r="J329" s="368" t="n"/>
      <c r="K329" s="368" t="n"/>
      <c r="L329" s="368" t="n"/>
      <c r="M329" s="370" t="n"/>
    </row>
    <row r="330">
      <c r="A330" s="366" t="n"/>
      <c r="B330" s="367" t="n"/>
      <c r="C330" s="367" t="n"/>
      <c r="D330" s="368">
        <f>SUM(G330:M330)</f>
        <v/>
      </c>
      <c r="E330" s="2635">
        <f>D330/D$29</f>
        <v/>
      </c>
      <c r="F330" s="2636" t="n"/>
      <c r="G330" s="368" t="n"/>
      <c r="H330" s="368" t="n"/>
      <c r="I330" s="368" t="n"/>
      <c r="J330" s="368" t="n"/>
      <c r="K330" s="368" t="n"/>
      <c r="L330" s="368" t="n"/>
      <c r="M330" s="370" t="n"/>
    </row>
    <row r="331">
      <c r="A331" s="366" t="n"/>
      <c r="B331" s="367" t="n"/>
      <c r="C331" s="367" t="n"/>
      <c r="D331" s="368">
        <f>SUM(G331:M331)</f>
        <v/>
      </c>
      <c r="E331" s="2635">
        <f>D331/D$29</f>
        <v/>
      </c>
      <c r="F331" s="2636" t="n"/>
      <c r="G331" s="368" t="n"/>
      <c r="H331" s="368" t="n"/>
      <c r="I331" s="368" t="n"/>
      <c r="J331" s="368" t="n"/>
      <c r="K331" s="368" t="n"/>
      <c r="L331" s="368" t="n"/>
      <c r="M331" s="370" t="n"/>
    </row>
    <row r="332">
      <c r="A332" s="366" t="n"/>
      <c r="B332" s="367" t="n"/>
      <c r="C332" s="367" t="n"/>
      <c r="D332" s="368">
        <f>SUM(G332:M332)</f>
        <v/>
      </c>
      <c r="E332" s="2635">
        <f>D332/D$29</f>
        <v/>
      </c>
      <c r="F332" s="2636" t="n"/>
      <c r="G332" s="368" t="n"/>
      <c r="H332" s="368" t="n"/>
      <c r="I332" s="368" t="n"/>
      <c r="J332" s="368" t="n"/>
      <c r="K332" s="368" t="n"/>
      <c r="L332" s="368" t="n"/>
      <c r="M332" s="370" t="n"/>
    </row>
    <row r="333" ht="16" customHeight="1" thickBot="1">
      <c r="A333" s="366" t="n"/>
      <c r="B333" s="367" t="n"/>
      <c r="C333" s="367" t="n"/>
      <c r="D333" s="368">
        <f>SUM(G333:M333)</f>
        <v/>
      </c>
      <c r="E333" s="2635">
        <f>D333/D$29</f>
        <v/>
      </c>
      <c r="F333" s="2636" t="n"/>
      <c r="G333" s="368" t="n"/>
      <c r="H333" s="368" t="n"/>
      <c r="I333" s="368" t="n"/>
      <c r="J333" s="368" t="n"/>
      <c r="K333" s="368" t="n"/>
      <c r="L333" s="368" t="n"/>
      <c r="M333" s="370" t="n"/>
    </row>
    <row r="334">
      <c r="A334" s="906" t="inlineStr">
        <is>
          <t>CONCENTRATION TOTAL</t>
        </is>
      </c>
      <c r="B334" s="907" t="n"/>
      <c r="C334" s="907" t="n"/>
      <c r="D334" s="908">
        <f>SUM(G334:M334)</f>
        <v/>
      </c>
      <c r="E334" s="2637">
        <f>SUM(E314:E333)</f>
        <v/>
      </c>
      <c r="F334" s="908">
        <f>SUM(F314:F333)</f>
        <v/>
      </c>
      <c r="G334" s="908">
        <f>SUM(G314:G333)</f>
        <v/>
      </c>
      <c r="H334" s="908">
        <f>SUM(H314:H333)</f>
        <v/>
      </c>
      <c r="I334" s="908">
        <f>SUM(I314:I333)</f>
        <v/>
      </c>
      <c r="J334" s="908">
        <f>SUM(J314:J333)</f>
        <v/>
      </c>
      <c r="K334" s="908">
        <f>SUM(K314:K333)</f>
        <v/>
      </c>
      <c r="L334" s="908">
        <f>SUM(L314:L333)</f>
        <v/>
      </c>
      <c r="M334" s="910">
        <f>SUM(M314:M333)</f>
        <v/>
      </c>
    </row>
    <row r="335">
      <c r="A335" s="1473" t="inlineStr">
        <is>
          <t xml:space="preserve">AGING TOTAL </t>
        </is>
      </c>
      <c r="B335" s="2638">
        <f>+B308</f>
        <v/>
      </c>
      <c r="C335" s="2638" t="n"/>
      <c r="D335" s="1475">
        <f>SUM(G335:M335)</f>
        <v/>
      </c>
      <c r="E335" s="1476" t="n"/>
      <c r="F335" s="1868" t="n"/>
      <c r="G335" s="1477" t="n"/>
      <c r="H335" s="1477" t="n"/>
      <c r="I335" s="1477" t="n"/>
      <c r="J335" s="1477" t="n"/>
      <c r="K335" s="1477" t="n"/>
      <c r="L335" s="1477" t="n"/>
      <c r="M335" s="1478" t="n"/>
    </row>
    <row r="336" ht="16" customHeight="1" thickBot="1">
      <c r="A336" s="371" t="n"/>
      <c r="B336" s="372" t="n"/>
      <c r="C336" s="372" t="n"/>
      <c r="D336" s="373">
        <f>D334/D335</f>
        <v/>
      </c>
      <c r="E336" s="374" t="n"/>
      <c r="F336" s="375">
        <f>F334/F335</f>
        <v/>
      </c>
      <c r="G336" s="375">
        <f>G334/G335</f>
        <v/>
      </c>
      <c r="H336" s="375">
        <f>H334/H335</f>
        <v/>
      </c>
      <c r="I336" s="375">
        <f>I334/I335</f>
        <v/>
      </c>
      <c r="J336" s="375">
        <f>J334/J335</f>
        <v/>
      </c>
      <c r="K336" s="375">
        <f>K334/K335</f>
        <v/>
      </c>
      <c r="L336" s="375">
        <f>L334/L335</f>
        <v/>
      </c>
      <c r="M336" s="376">
        <f>M334/M335</f>
        <v/>
      </c>
    </row>
    <row r="338" ht="16" customHeight="1" thickBot="1">
      <c r="A338" t="inlineStr">
        <is>
          <t>Facility #12</t>
        </is>
      </c>
    </row>
    <row r="339">
      <c r="A339" s="2626" t="n"/>
      <c r="B339" s="2627" t="n"/>
      <c r="C339" s="2627" t="n"/>
      <c r="D339" s="2627" t="inlineStr">
        <is>
          <t>Total</t>
        </is>
      </c>
      <c r="E339" s="2627" t="n"/>
      <c r="F339" s="2629" t="inlineStr">
        <is>
          <t>Unapplied/Future</t>
        </is>
      </c>
      <c r="G339" s="2627" t="n"/>
      <c r="H339" s="2627" t="n"/>
      <c r="I339" s="2627" t="n"/>
      <c r="J339" s="2627" t="n"/>
      <c r="K339" s="2627" t="n"/>
      <c r="L339" s="2627" t="n"/>
      <c r="M339" s="2630" t="n"/>
    </row>
    <row r="340" ht="16" customHeight="1" thickBot="1">
      <c r="A340" s="2631" t="inlineStr">
        <is>
          <t>PAYOR</t>
        </is>
      </c>
      <c r="B340" s="2632" t="inlineStr">
        <is>
          <t>Eligible Payor?</t>
        </is>
      </c>
      <c r="C340" s="2632" t="n"/>
      <c r="D340" s="2632" t="inlineStr">
        <is>
          <t>Accts Rec</t>
        </is>
      </c>
      <c r="E340" s="2632" t="inlineStr">
        <is>
          <t>%</t>
        </is>
      </c>
      <c r="F340" s="2633" t="inlineStr">
        <is>
          <t>Cash</t>
        </is>
      </c>
      <c r="G340" s="2632" t="inlineStr">
        <is>
          <t>0-30</t>
        </is>
      </c>
      <c r="H340" s="2632" t="inlineStr">
        <is>
          <t>31-60</t>
        </is>
      </c>
      <c r="I340" s="2632" t="inlineStr">
        <is>
          <t>61-90</t>
        </is>
      </c>
      <c r="J340" s="2632" t="inlineStr">
        <is>
          <t>91-120</t>
        </is>
      </c>
      <c r="K340" s="2632" t="inlineStr">
        <is>
          <t>121-150</t>
        </is>
      </c>
      <c r="L340" s="2632" t="inlineStr">
        <is>
          <t>151-180</t>
        </is>
      </c>
      <c r="M340" s="2634" t="inlineStr">
        <is>
          <t>181+</t>
        </is>
      </c>
    </row>
    <row r="341">
      <c r="A341" s="366" t="n"/>
      <c r="B341" s="367" t="n"/>
      <c r="C341" s="367" t="n"/>
      <c r="D341" s="368">
        <f>SUM(G341:M341)</f>
        <v/>
      </c>
      <c r="E341" s="2635">
        <f>D341/D$29</f>
        <v/>
      </c>
      <c r="F341" s="2636" t="n"/>
      <c r="G341" s="368" t="n"/>
      <c r="H341" s="368" t="n"/>
      <c r="I341" s="368" t="n"/>
      <c r="J341" s="368" t="n"/>
      <c r="K341" s="368" t="n"/>
      <c r="L341" s="368" t="n"/>
      <c r="M341" s="370" t="n"/>
    </row>
    <row r="342">
      <c r="A342" s="366" t="n"/>
      <c r="B342" s="367" t="n"/>
      <c r="C342" s="367" t="n"/>
      <c r="D342" s="368">
        <f>SUM(G342:M342)</f>
        <v/>
      </c>
      <c r="E342" s="2635">
        <f>D342/D$29</f>
        <v/>
      </c>
      <c r="F342" s="2636" t="n"/>
      <c r="G342" s="368" t="n"/>
      <c r="H342" s="368" t="n"/>
      <c r="I342" s="368" t="n"/>
      <c r="J342" s="368" t="n"/>
      <c r="K342" s="368" t="n"/>
      <c r="L342" s="368" t="n"/>
      <c r="M342" s="370" t="n"/>
    </row>
    <row r="343">
      <c r="A343" s="366" t="n"/>
      <c r="B343" s="367" t="n"/>
      <c r="C343" s="367" t="n"/>
      <c r="D343" s="368">
        <f>SUM(G343:M343)</f>
        <v/>
      </c>
      <c r="E343" s="2635">
        <f>D343/D$29</f>
        <v/>
      </c>
      <c r="F343" s="2636" t="n"/>
      <c r="G343" s="368" t="n"/>
      <c r="H343" s="368" t="n"/>
      <c r="I343" s="368" t="n"/>
      <c r="J343" s="368" t="n"/>
      <c r="K343" s="368" t="n"/>
      <c r="L343" s="368" t="n"/>
      <c r="M343" s="370" t="n"/>
    </row>
    <row r="344">
      <c r="A344" s="366" t="n"/>
      <c r="B344" s="367" t="n"/>
      <c r="C344" s="367" t="n"/>
      <c r="D344" s="368">
        <f>SUM(G344:M344)</f>
        <v/>
      </c>
      <c r="E344" s="2635">
        <f>D344/D$29</f>
        <v/>
      </c>
      <c r="F344" s="2636" t="n"/>
      <c r="G344" s="368" t="n"/>
      <c r="H344" s="368" t="n"/>
      <c r="I344" s="368" t="n"/>
      <c r="J344" s="368" t="n"/>
      <c r="K344" s="368" t="n"/>
      <c r="L344" s="368" t="n"/>
      <c r="M344" s="370" t="n"/>
    </row>
    <row r="345">
      <c r="A345" s="366" t="n"/>
      <c r="B345" s="367" t="n"/>
      <c r="C345" s="367" t="n"/>
      <c r="D345" s="368">
        <f>SUM(G345:M345)</f>
        <v/>
      </c>
      <c r="E345" s="2635">
        <f>D345/D$29</f>
        <v/>
      </c>
      <c r="F345" s="2636" t="n"/>
      <c r="G345" s="368" t="n"/>
      <c r="H345" s="368" t="n"/>
      <c r="I345" s="368" t="n"/>
      <c r="J345" s="368" t="n"/>
      <c r="K345" s="368" t="n"/>
      <c r="L345" s="368" t="n"/>
      <c r="M345" s="370" t="n"/>
    </row>
    <row r="346">
      <c r="A346" s="366" t="n"/>
      <c r="B346" s="367" t="n"/>
      <c r="C346" s="367" t="n"/>
      <c r="D346" s="368">
        <f>SUM(G346:M346)</f>
        <v/>
      </c>
      <c r="E346" s="2635">
        <f>D346/D$29</f>
        <v/>
      </c>
      <c r="F346" s="2636" t="n"/>
      <c r="G346" s="368" t="n"/>
      <c r="H346" s="368" t="n"/>
      <c r="I346" s="368" t="n"/>
      <c r="J346" s="368" t="n"/>
      <c r="K346" s="368" t="n"/>
      <c r="L346" s="368" t="n"/>
      <c r="M346" s="370" t="n"/>
    </row>
    <row r="347">
      <c r="A347" s="366" t="n"/>
      <c r="B347" s="367" t="n"/>
      <c r="C347" s="367" t="n"/>
      <c r="D347" s="368">
        <f>SUM(G347:M347)</f>
        <v/>
      </c>
      <c r="E347" s="2635">
        <f>D347/D$29</f>
        <v/>
      </c>
      <c r="F347" s="2636" t="n"/>
      <c r="G347" s="368" t="n"/>
      <c r="H347" s="368" t="n"/>
      <c r="I347" s="368" t="n"/>
      <c r="J347" s="368" t="n"/>
      <c r="K347" s="368" t="n"/>
      <c r="L347" s="368" t="n"/>
      <c r="M347" s="370" t="n"/>
    </row>
    <row r="348">
      <c r="A348" s="366" t="n"/>
      <c r="B348" s="367" t="n"/>
      <c r="C348" s="367" t="n"/>
      <c r="D348" s="368">
        <f>SUM(G348:M348)</f>
        <v/>
      </c>
      <c r="E348" s="2635">
        <f>D348/D$29</f>
        <v/>
      </c>
      <c r="F348" s="2636" t="n"/>
      <c r="G348" s="368" t="n"/>
      <c r="H348" s="368" t="n"/>
      <c r="I348" s="368" t="n"/>
      <c r="J348" s="368" t="n"/>
      <c r="K348" s="368" t="n"/>
      <c r="L348" s="368" t="n"/>
      <c r="M348" s="370" t="n"/>
    </row>
    <row r="349">
      <c r="A349" s="366" t="n"/>
      <c r="B349" s="367" t="n"/>
      <c r="C349" s="367" t="n"/>
      <c r="D349" s="368">
        <f>SUM(G349:M349)</f>
        <v/>
      </c>
      <c r="E349" s="2635">
        <f>D349/D$29</f>
        <v/>
      </c>
      <c r="F349" s="2636" t="n"/>
      <c r="G349" s="368" t="n"/>
      <c r="H349" s="368" t="n"/>
      <c r="I349" s="368" t="n"/>
      <c r="J349" s="368" t="n"/>
      <c r="K349" s="368" t="n"/>
      <c r="L349" s="368" t="n"/>
      <c r="M349" s="370" t="n"/>
    </row>
    <row r="350">
      <c r="A350" s="366" t="n"/>
      <c r="B350" s="367" t="n"/>
      <c r="C350" s="367" t="n"/>
      <c r="D350" s="368">
        <f>SUM(G350:M350)</f>
        <v/>
      </c>
      <c r="E350" s="2635">
        <f>D350/D$29</f>
        <v/>
      </c>
      <c r="F350" s="2636" t="n"/>
      <c r="G350" s="368" t="n"/>
      <c r="H350" s="368" t="n"/>
      <c r="I350" s="368" t="n"/>
      <c r="J350" s="368" t="n"/>
      <c r="K350" s="368" t="n"/>
      <c r="L350" s="368" t="n"/>
      <c r="M350" s="370" t="n"/>
    </row>
    <row r="351">
      <c r="A351" s="366" t="n"/>
      <c r="B351" s="367" t="n"/>
      <c r="C351" s="367" t="n"/>
      <c r="D351" s="368">
        <f>SUM(G351:M351)</f>
        <v/>
      </c>
      <c r="E351" s="2635">
        <f>D351/D$29</f>
        <v/>
      </c>
      <c r="F351" s="2636" t="n"/>
      <c r="G351" s="368" t="n"/>
      <c r="H351" s="368" t="n"/>
      <c r="I351" s="368" t="n"/>
      <c r="J351" s="368" t="n"/>
      <c r="K351" s="368" t="n"/>
      <c r="L351" s="368" t="n"/>
      <c r="M351" s="370" t="n"/>
    </row>
    <row r="352">
      <c r="A352" s="366" t="n"/>
      <c r="B352" s="367" t="n"/>
      <c r="C352" s="367" t="n"/>
      <c r="D352" s="368">
        <f>SUM(G352:M352)</f>
        <v/>
      </c>
      <c r="E352" s="2635">
        <f>D352/D$29</f>
        <v/>
      </c>
      <c r="F352" s="2636" t="n"/>
      <c r="G352" s="368" t="n"/>
      <c r="H352" s="368" t="n"/>
      <c r="I352" s="368" t="n"/>
      <c r="J352" s="368" t="n"/>
      <c r="K352" s="368" t="n"/>
      <c r="L352" s="368" t="n"/>
      <c r="M352" s="370" t="n"/>
    </row>
    <row r="353">
      <c r="A353" s="366" t="n"/>
      <c r="B353" s="367" t="n"/>
      <c r="C353" s="367" t="n"/>
      <c r="D353" s="368">
        <f>SUM(G353:M353)</f>
        <v/>
      </c>
      <c r="E353" s="2635">
        <f>D353/D$29</f>
        <v/>
      </c>
      <c r="F353" s="2636" t="n"/>
      <c r="G353" s="368" t="n"/>
      <c r="H353" s="368" t="n"/>
      <c r="I353" s="368" t="n"/>
      <c r="J353" s="368" t="n"/>
      <c r="K353" s="368" t="n"/>
      <c r="L353" s="368" t="n"/>
      <c r="M353" s="370" t="n"/>
    </row>
    <row r="354">
      <c r="A354" s="366" t="n"/>
      <c r="B354" s="367" t="n"/>
      <c r="C354" s="367" t="n"/>
      <c r="D354" s="368">
        <f>SUM(G354:M354)</f>
        <v/>
      </c>
      <c r="E354" s="2635">
        <f>D354/D$29</f>
        <v/>
      </c>
      <c r="F354" s="2636" t="n"/>
      <c r="G354" s="368" t="n"/>
      <c r="H354" s="368" t="n"/>
      <c r="I354" s="368" t="n"/>
      <c r="J354" s="368" t="n"/>
      <c r="K354" s="368" t="n"/>
      <c r="L354" s="368" t="n"/>
      <c r="M354" s="370" t="n"/>
    </row>
    <row r="355">
      <c r="A355" s="366" t="n"/>
      <c r="B355" s="367" t="n"/>
      <c r="C355" s="367" t="n"/>
      <c r="D355" s="368">
        <f>SUM(G355:M355)</f>
        <v/>
      </c>
      <c r="E355" s="2635">
        <f>D355/D$29</f>
        <v/>
      </c>
      <c r="F355" s="2636" t="n"/>
      <c r="G355" s="368" t="n"/>
      <c r="H355" s="368" t="n"/>
      <c r="I355" s="368" t="n"/>
      <c r="J355" s="368" t="n"/>
      <c r="K355" s="368" t="n"/>
      <c r="L355" s="368" t="n"/>
      <c r="M355" s="370" t="n"/>
    </row>
    <row r="356">
      <c r="A356" s="366" t="n"/>
      <c r="B356" s="367" t="n"/>
      <c r="C356" s="367" t="n"/>
      <c r="D356" s="368">
        <f>SUM(G356:M356)</f>
        <v/>
      </c>
      <c r="E356" s="2635">
        <f>D356/D$29</f>
        <v/>
      </c>
      <c r="F356" s="2636" t="n"/>
      <c r="G356" s="368" t="n"/>
      <c r="H356" s="368" t="n"/>
      <c r="I356" s="368" t="n"/>
      <c r="J356" s="368" t="n"/>
      <c r="K356" s="368" t="n"/>
      <c r="L356" s="368" t="n"/>
      <c r="M356" s="370" t="n"/>
    </row>
    <row r="357">
      <c r="A357" s="366" t="n"/>
      <c r="B357" s="367" t="n"/>
      <c r="C357" s="367" t="n"/>
      <c r="D357" s="368">
        <f>SUM(G357:M357)</f>
        <v/>
      </c>
      <c r="E357" s="2635">
        <f>D357/D$29</f>
        <v/>
      </c>
      <c r="F357" s="2636" t="n"/>
      <c r="G357" s="368" t="n"/>
      <c r="H357" s="368" t="n"/>
      <c r="I357" s="368" t="n"/>
      <c r="J357" s="368" t="n"/>
      <c r="K357" s="368" t="n"/>
      <c r="L357" s="368" t="n"/>
      <c r="M357" s="370" t="n"/>
    </row>
    <row r="358">
      <c r="A358" s="366" t="n"/>
      <c r="B358" s="367" t="n"/>
      <c r="C358" s="367" t="n"/>
      <c r="D358" s="368">
        <f>SUM(G358:M358)</f>
        <v/>
      </c>
      <c r="E358" s="2635">
        <f>D358/D$29</f>
        <v/>
      </c>
      <c r="F358" s="2636" t="n"/>
      <c r="G358" s="368" t="n"/>
      <c r="H358" s="368" t="n"/>
      <c r="I358" s="368" t="n"/>
      <c r="J358" s="368" t="n"/>
      <c r="K358" s="368" t="n"/>
      <c r="L358" s="368" t="n"/>
      <c r="M358" s="370" t="n"/>
    </row>
    <row r="359">
      <c r="A359" s="366" t="n"/>
      <c r="B359" s="367" t="n"/>
      <c r="C359" s="367" t="n"/>
      <c r="D359" s="368">
        <f>SUM(G359:M359)</f>
        <v/>
      </c>
      <c r="E359" s="2635">
        <f>D359/D$29</f>
        <v/>
      </c>
      <c r="F359" s="2636" t="n"/>
      <c r="G359" s="368" t="n"/>
      <c r="H359" s="368" t="n"/>
      <c r="I359" s="368" t="n"/>
      <c r="J359" s="368" t="n"/>
      <c r="K359" s="368" t="n"/>
      <c r="L359" s="368" t="n"/>
      <c r="M359" s="370" t="n"/>
    </row>
    <row r="360" ht="16" customHeight="1" thickBot="1">
      <c r="A360" s="366" t="n"/>
      <c r="B360" s="367" t="n"/>
      <c r="C360" s="367" t="n"/>
      <c r="D360" s="368">
        <f>SUM(G360:M360)</f>
        <v/>
      </c>
      <c r="E360" s="2635">
        <f>D360/D$29</f>
        <v/>
      </c>
      <c r="F360" s="2636" t="n"/>
      <c r="G360" s="368" t="n"/>
      <c r="H360" s="368" t="n"/>
      <c r="I360" s="368" t="n"/>
      <c r="J360" s="368" t="n"/>
      <c r="K360" s="368" t="n"/>
      <c r="L360" s="368" t="n"/>
      <c r="M360" s="370" t="n"/>
    </row>
    <row r="361">
      <c r="A361" s="906" t="inlineStr">
        <is>
          <t>CONCENTRATION TOTAL</t>
        </is>
      </c>
      <c r="B361" s="907" t="n"/>
      <c r="C361" s="907" t="n"/>
      <c r="D361" s="908">
        <f>SUM(G361:M361)</f>
        <v/>
      </c>
      <c r="E361" s="2637">
        <f>SUM(E341:E360)</f>
        <v/>
      </c>
      <c r="F361" s="908">
        <f>SUM(F341:F360)</f>
        <v/>
      </c>
      <c r="G361" s="908">
        <f>SUM(G341:G360)</f>
        <v/>
      </c>
      <c r="H361" s="908">
        <f>SUM(H341:H360)</f>
        <v/>
      </c>
      <c r="I361" s="908">
        <f>SUM(I341:I360)</f>
        <v/>
      </c>
      <c r="J361" s="908">
        <f>SUM(J341:J360)</f>
        <v/>
      </c>
      <c r="K361" s="908">
        <f>SUM(K341:K360)</f>
        <v/>
      </c>
      <c r="L361" s="908">
        <f>SUM(L341:L360)</f>
        <v/>
      </c>
      <c r="M361" s="910">
        <f>SUM(M341:M360)</f>
        <v/>
      </c>
    </row>
    <row r="362">
      <c r="A362" s="1473" t="inlineStr">
        <is>
          <t xml:space="preserve">AGING TOTAL </t>
        </is>
      </c>
      <c r="B362" s="2638">
        <f>+B335</f>
        <v/>
      </c>
      <c r="C362" s="2638" t="n"/>
      <c r="D362" s="1475">
        <f>SUM(G362:M362)</f>
        <v/>
      </c>
      <c r="E362" s="1476" t="n"/>
      <c r="F362" s="1868" t="n"/>
      <c r="G362" s="1477" t="n"/>
      <c r="H362" s="1477" t="n"/>
      <c r="I362" s="1477" t="n"/>
      <c r="J362" s="1477" t="n"/>
      <c r="K362" s="1477" t="n"/>
      <c r="L362" s="1477" t="n"/>
      <c r="M362" s="1478" t="n"/>
    </row>
    <row r="363" ht="16" customHeight="1" thickBot="1">
      <c r="A363" s="371" t="n"/>
      <c r="B363" s="372" t="n"/>
      <c r="C363" s="372" t="n"/>
      <c r="D363" s="373">
        <f>D361/D362</f>
        <v/>
      </c>
      <c r="E363" s="374" t="n"/>
      <c r="F363" s="375">
        <f>F361/F362</f>
        <v/>
      </c>
      <c r="G363" s="375">
        <f>G361/G362</f>
        <v/>
      </c>
      <c r="H363" s="375">
        <f>H361/H362</f>
        <v/>
      </c>
      <c r="I363" s="375">
        <f>I361/I362</f>
        <v/>
      </c>
      <c r="J363" s="375">
        <f>J361/J362</f>
        <v/>
      </c>
      <c r="K363" s="375">
        <f>K361/K362</f>
        <v/>
      </c>
      <c r="L363" s="375">
        <f>L361/L362</f>
        <v/>
      </c>
      <c r="M363" s="376">
        <f>M361/M362</f>
        <v/>
      </c>
    </row>
  </sheetData>
  <mergeCells count="2">
    <mergeCell ref="A33:M38"/>
    <mergeCell ref="C6:C7"/>
  </mergeCells>
  <hyperlinks>
    <hyperlink ref="O1" location="'X2  Index'!A1" display="Return to index"/>
  </hyperlinks>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rowBreaks count="1" manualBreakCount="1">
    <brk id="38" min="0" max="16383" man="1"/>
  </rowBreaks>
</worksheet>
</file>

<file path=xl/worksheets/sheet23.xml><?xml version="1.0" encoding="utf-8"?>
<worksheet xmlns="http://schemas.openxmlformats.org/spreadsheetml/2006/main">
  <sheetPr codeName="Sheet74">
    <outlinePr summaryBelow="1" summaryRight="1"/>
    <pageSetUpPr/>
  </sheetPr>
  <dimension ref="A1:AF96"/>
  <sheetViews>
    <sheetView showGridLines="0" view="pageBreakPreview" zoomScale="60" zoomScaleNormal="85" workbookViewId="0">
      <selection activeCell="J46" sqref="J46"/>
    </sheetView>
  </sheetViews>
  <sheetFormatPr baseColWidth="10" defaultColWidth="9.33203125" defaultRowHeight="15"/>
  <cols>
    <col width="8.6640625" customWidth="1" min="1" max="1"/>
    <col width="28.5" customWidth="1" min="2" max="2"/>
    <col width="34" customWidth="1" min="3" max="3"/>
    <col width="25" bestFit="1" customWidth="1" min="4" max="4"/>
    <col width="14.6640625" bestFit="1" customWidth="1" min="5" max="5"/>
    <col width="14.33203125" bestFit="1" customWidth="1" min="6" max="6"/>
    <col width="13.6640625" bestFit="1" customWidth="1" min="7" max="8"/>
    <col width="12.5" bestFit="1" customWidth="1" min="9" max="9"/>
    <col width="11.5" bestFit="1" customWidth="1" min="10" max="11"/>
    <col width="14.33203125" bestFit="1" customWidth="1" min="12" max="13"/>
    <col width="16" bestFit="1" customWidth="1" min="14" max="14"/>
    <col width="10.33203125" customWidth="1" min="15" max="15"/>
    <col width="12.6640625" customWidth="1" min="16" max="16"/>
    <col hidden="1" width="12.6640625" customWidth="1" min="17" max="17"/>
  </cols>
  <sheetData>
    <row r="1">
      <c r="A1" s="200">
        <f>+'X1  ReportCoverPage'!D9</f>
        <v/>
      </c>
      <c r="B1" s="1126" t="n"/>
      <c r="C1" s="1126" t="n"/>
      <c r="F1" s="360" t="n"/>
      <c r="G1" s="360" t="n"/>
      <c r="H1" s="360" t="n"/>
      <c r="I1" s="360" t="n"/>
      <c r="J1" s="360" t="n"/>
      <c r="K1" s="360" t="n"/>
      <c r="L1" s="360" t="n"/>
      <c r="N1" s="1857" t="inlineStr">
        <is>
          <t>Return to index</t>
        </is>
      </c>
    </row>
    <row r="2">
      <c r="A2" s="1142">
        <f>'X2  Index'!A3</f>
        <v/>
      </c>
      <c r="B2" s="1126" t="n"/>
      <c r="C2" s="1126" t="n"/>
      <c r="F2" s="360" t="n"/>
      <c r="G2" s="360" t="n"/>
      <c r="H2" s="360" t="n"/>
      <c r="I2" s="360" t="n"/>
      <c r="J2" s="360" t="n"/>
      <c r="K2" s="360" t="n"/>
      <c r="L2" s="360" t="n"/>
      <c r="N2" s="1857" t="n"/>
    </row>
    <row r="3">
      <c r="A3" s="2623" t="inlineStr">
        <is>
          <t>CROSS AGING</t>
        </is>
      </c>
      <c r="B3" s="2623" t="n"/>
      <c r="C3" s="2623" t="n"/>
      <c r="F3" s="360" t="n"/>
      <c r="G3" s="360" t="n"/>
      <c r="H3" s="360" t="n"/>
      <c r="I3" s="360" t="n"/>
      <c r="J3" s="360" t="n"/>
      <c r="K3" s="360" t="n"/>
      <c r="L3" s="360" t="n"/>
    </row>
    <row r="4">
      <c r="A4" s="362" t="inlineStr">
        <is>
          <t>AS OF:</t>
        </is>
      </c>
      <c r="B4" s="2639" t="n"/>
      <c r="C4" s="2625" t="n"/>
    </row>
    <row r="7">
      <c r="U7" s="1068" t="n"/>
      <c r="V7" s="1068" t="n"/>
      <c r="W7" s="1068" t="n"/>
      <c r="X7" s="1068" t="n"/>
      <c r="Y7" s="1068" t="n"/>
      <c r="Z7" s="1068" t="n"/>
      <c r="AA7" s="1068" t="n"/>
      <c r="AB7" s="1068" t="n"/>
      <c r="AC7" s="1068" t="n"/>
      <c r="AD7" s="1068" t="n"/>
      <c r="AE7" s="1068" t="n"/>
      <c r="AF7" s="1068" t="n"/>
    </row>
    <row r="8" ht="16" customHeight="1" thickBot="1">
      <c r="B8" s="1" t="inlineStr">
        <is>
          <t>Comments:</t>
        </is>
      </c>
      <c r="U8" s="1126" t="inlineStr">
        <is>
          <t>Notes for exam:</t>
        </is>
      </c>
      <c r="V8" s="1068" t="n"/>
      <c r="W8" s="1068" t="n"/>
      <c r="X8" s="1068" t="n"/>
      <c r="Y8" s="1068" t="n"/>
      <c r="Z8" s="1068" t="n"/>
      <c r="AA8" s="1068" t="n"/>
      <c r="AB8" s="1068" t="n"/>
      <c r="AC8" s="1068" t="n"/>
      <c r="AD8" s="1068" t="n"/>
      <c r="AE8" s="1068" t="n"/>
      <c r="AF8" s="1068" t="n"/>
    </row>
    <row r="9">
      <c r="B9" s="2384" t="n"/>
      <c r="C9" s="1123" t="n"/>
      <c r="D9" s="1123" t="n"/>
      <c r="E9" s="1123" t="n"/>
      <c r="F9" s="1123" t="n"/>
      <c r="G9" s="1123" t="n"/>
      <c r="H9" s="1123" t="n"/>
      <c r="I9" s="1123" t="n"/>
      <c r="J9" s="1123" t="n"/>
      <c r="K9" s="1123" t="n"/>
      <c r="L9" s="1123" t="n"/>
      <c r="M9" s="1123" t="n"/>
      <c r="N9" s="1123" t="n"/>
      <c r="O9" s="1123" t="n"/>
      <c r="P9" s="1146" t="n"/>
      <c r="Q9" s="1146" t="n"/>
      <c r="U9" s="1068" t="inlineStr">
        <is>
          <t>1.  Populate date of testing in cell "B4"</t>
        </is>
      </c>
      <c r="V9" s="1068" t="n"/>
      <c r="W9" s="1068" t="n"/>
      <c r="X9" s="1068" t="n"/>
      <c r="Y9" s="1068" t="n"/>
      <c r="Z9" s="1068" t="n"/>
      <c r="AA9" s="1068" t="n"/>
      <c r="AB9" s="1068" t="n"/>
      <c r="AC9" s="1068" t="n"/>
      <c r="AD9" s="1068" t="n"/>
      <c r="AE9" s="1068" t="n"/>
      <c r="AF9" s="1068" t="n"/>
    </row>
    <row r="10" ht="15" customHeight="1">
      <c r="B10" s="2385" t="n"/>
      <c r="P10" s="834" t="n"/>
      <c r="Q10" s="834" t="n"/>
      <c r="U10" s="2142" t="inlineStr">
        <is>
          <t>2.  Input financial classes that will be tested in cells that are highlighted light blue on "Schedule A - Summary".  Delete any additional rows not needed for the exam.  All other cells in "Schedule A - Summary" will update automatically, driven by the financial class detail in "Schedule B - Detail".</t>
        </is>
      </c>
    </row>
    <row r="11">
      <c r="B11" s="2385" t="n"/>
      <c r="P11" s="834" t="n"/>
      <c r="Q11" s="834" t="n"/>
    </row>
    <row r="12">
      <c r="B12" s="2385" t="n"/>
      <c r="P12" s="834" t="n"/>
      <c r="Q12" s="834" t="n"/>
    </row>
    <row r="13" ht="15" customHeight="1">
      <c r="B13" s="2385" t="n"/>
      <c r="P13" s="834" t="n"/>
      <c r="Q13" s="834" t="n"/>
      <c r="U13" s="2142" t="inlineStr">
        <is>
          <t>3. User can change the cross age percentage and A/R eligible days with the two boxes below the "Schedule A - Summary"</t>
        </is>
      </c>
    </row>
    <row r="14">
      <c r="B14" s="2385" t="n"/>
      <c r="P14" s="834" t="n"/>
      <c r="Q14" s="834" t="n"/>
    </row>
    <row r="15">
      <c r="B15" s="2385" t="n"/>
      <c r="P15" s="834" t="n"/>
      <c r="Q15" s="834" t="n"/>
      <c r="U15" s="2142" t="inlineStr">
        <is>
          <t xml:space="preserve">4.  Update the information for "Schedule B - Detail" for the exam, using the examples provided in yellow highlight for guidance.  When complete, delete the yellow highlighted rows. </t>
        </is>
      </c>
    </row>
    <row r="16">
      <c r="B16" s="2385" t="n"/>
      <c r="P16" s="834" t="n"/>
      <c r="Q16" s="834" t="n"/>
    </row>
    <row r="17">
      <c r="B17" s="2385" t="n"/>
      <c r="P17" s="834" t="n"/>
      <c r="Q17" s="834" t="n"/>
    </row>
    <row r="18">
      <c r="B18" s="2385" t="n"/>
      <c r="P18" s="834" t="n"/>
      <c r="Q18" s="834" t="n"/>
      <c r="U18" s="1068" t="n"/>
      <c r="V18" s="1068" t="n"/>
      <c r="W18" s="1068" t="n"/>
      <c r="X18" s="1068" t="n"/>
      <c r="Y18" s="1068" t="n"/>
      <c r="Z18" s="1068" t="n"/>
      <c r="AA18" s="1068" t="n"/>
      <c r="AB18" s="1068" t="n"/>
      <c r="AC18" s="1068" t="n"/>
      <c r="AD18" s="1068" t="n"/>
      <c r="AE18" s="1068" t="n"/>
      <c r="AF18" s="1068" t="n"/>
    </row>
    <row r="19">
      <c r="B19" s="2385" t="n"/>
      <c r="P19" s="834" t="n"/>
      <c r="Q19" s="834" t="n"/>
      <c r="U19" s="1126" t="inlineStr">
        <is>
          <t>Delete these notes once tab is completed.</t>
        </is>
      </c>
      <c r="V19" s="1068" t="n"/>
      <c r="W19" s="1068" t="n"/>
      <c r="X19" s="1068" t="n"/>
      <c r="Y19" s="1068" t="n"/>
      <c r="Z19" s="1068" t="n"/>
      <c r="AA19" s="1068" t="n"/>
      <c r="AB19" s="1068" t="n"/>
      <c r="AC19" s="1068" t="n"/>
      <c r="AD19" s="1068" t="n"/>
      <c r="AE19" s="1068" t="n"/>
      <c r="AF19" s="1068" t="n"/>
    </row>
    <row r="20" ht="16" customHeight="1" thickBot="1">
      <c r="B20" s="835" t="n"/>
      <c r="C20" s="836" t="n"/>
      <c r="D20" s="836" t="n"/>
      <c r="E20" s="836" t="n"/>
      <c r="F20" s="836" t="n"/>
      <c r="G20" s="836" t="n"/>
      <c r="H20" s="836" t="n"/>
      <c r="I20" s="836" t="n"/>
      <c r="J20" s="836" t="n"/>
      <c r="K20" s="836" t="n"/>
      <c r="L20" s="836" t="n"/>
      <c r="M20" s="836" t="n"/>
      <c r="N20" s="836" t="n"/>
      <c r="O20" s="836" t="n"/>
      <c r="P20" s="837" t="n"/>
      <c r="Q20" s="837" t="n"/>
      <c r="U20" s="1068" t="n"/>
      <c r="V20" s="1068" t="n"/>
      <c r="W20" s="1068" t="n"/>
      <c r="X20" s="1068" t="n"/>
      <c r="Y20" s="1068" t="n"/>
      <c r="Z20" s="1068" t="n"/>
      <c r="AA20" s="1068" t="n"/>
      <c r="AB20" s="1068" t="n"/>
      <c r="AC20" s="1068" t="n"/>
      <c r="AD20" s="1068" t="n"/>
      <c r="AE20" s="1068" t="n"/>
      <c r="AF20" s="1068" t="n"/>
    </row>
    <row r="21">
      <c r="U21" s="1068" t="n"/>
      <c r="V21" s="1068" t="n"/>
      <c r="W21" s="1068" t="n"/>
      <c r="X21" s="1068" t="n"/>
      <c r="Y21" s="1068" t="n"/>
      <c r="Z21" s="1068" t="n"/>
      <c r="AA21" s="1068" t="n"/>
      <c r="AB21" s="1068" t="n"/>
      <c r="AC21" s="1068" t="n"/>
      <c r="AD21" s="1068" t="n"/>
      <c r="AE21" s="1068" t="n"/>
      <c r="AF21" s="1068" t="n"/>
    </row>
    <row r="22" ht="16" customHeight="1" thickBot="1">
      <c r="B22" t="inlineStr">
        <is>
          <t>Schedule A - Summary:</t>
        </is>
      </c>
      <c r="U22" s="1068" t="n"/>
      <c r="V22" s="1068" t="n"/>
      <c r="W22" s="1068" t="n"/>
      <c r="X22" s="1068" t="n"/>
      <c r="Y22" s="1068" t="n"/>
      <c r="Z22" s="1068" t="n"/>
      <c r="AA22" s="1068" t="n"/>
      <c r="AB22" s="1068" t="n"/>
      <c r="AC22" s="1068" t="n"/>
      <c r="AD22" s="1068" t="n"/>
      <c r="AE22" s="1068" t="n"/>
      <c r="AF22" s="1068" t="n"/>
    </row>
    <row r="23" ht="28" customHeight="1">
      <c r="B23" s="1706" t="inlineStr">
        <is>
          <t>Financial Class</t>
        </is>
      </c>
      <c r="C23" s="1707" t="inlineStr">
        <is>
          <t>Total AR</t>
        </is>
      </c>
      <c r="D23" s="1707" t="inlineStr">
        <is>
          <t>Eligible</t>
        </is>
      </c>
      <c r="E23" s="1707" t="inlineStr">
        <is>
          <t>Past Due Receivables</t>
        </is>
      </c>
      <c r="F23" s="1723" t="inlineStr">
        <is>
          <t>Cross-Age Accounts</t>
        </is>
      </c>
      <c r="U23" s="1068" t="n"/>
      <c r="V23" s="1068" t="n"/>
      <c r="W23" s="1068" t="n"/>
      <c r="X23" s="1068" t="n"/>
      <c r="Y23" s="1068" t="n"/>
      <c r="Z23" s="1068" t="n"/>
      <c r="AA23" s="1068" t="n"/>
      <c r="AB23" s="1068" t="n"/>
      <c r="AC23" s="1068" t="n"/>
      <c r="AD23" s="1068" t="n"/>
      <c r="AE23" s="1068" t="n"/>
      <c r="AF23" s="1068" t="n"/>
    </row>
    <row r="24">
      <c r="B24" s="1847" t="inlineStr">
        <is>
          <t>Example Financial Class 1</t>
        </is>
      </c>
      <c r="C24" s="2640">
        <f>SUMIF($D$40:$D$96,$B24,E$40:E$96)</f>
        <v/>
      </c>
      <c r="D24" s="2640">
        <f>SUMIF($D$40:$D$96,$B24,M$40:M$96)</f>
        <v/>
      </c>
      <c r="E24" s="2640">
        <f>SUMIF($D$40:$D$96,$B24,N$40:N$96)</f>
        <v/>
      </c>
      <c r="F24" s="2641">
        <f>SUMIF($D$40:$D$96,$B24,P$40:P$96)</f>
        <v/>
      </c>
      <c r="U24" s="1068" t="n"/>
      <c r="V24" s="1068" t="n"/>
      <c r="W24" s="1068" t="n"/>
      <c r="X24" s="1068" t="n"/>
      <c r="Y24" s="1068" t="n"/>
      <c r="Z24" s="1068" t="n"/>
      <c r="AA24" s="1068" t="n"/>
      <c r="AB24" s="1068" t="n"/>
      <c r="AC24" s="1068" t="n"/>
      <c r="AD24" s="1068" t="n"/>
      <c r="AE24" s="1068" t="n"/>
      <c r="AF24" s="1068" t="n"/>
    </row>
    <row r="25">
      <c r="B25" s="1847" t="inlineStr">
        <is>
          <t>Example Financial Class 2</t>
        </is>
      </c>
      <c r="C25" s="2640">
        <f>SUMIF($D$40:$D$96,$B25,E$40:E$96)</f>
        <v/>
      </c>
      <c r="D25" s="2640">
        <f>SUMIF($D$40:$D$96,$B25,M$40:M$96)</f>
        <v/>
      </c>
      <c r="E25" s="2640">
        <f>SUMIF($D$40:$D$96,$B25,N$40:N$96)</f>
        <v/>
      </c>
      <c r="F25" s="2641">
        <f>SUMIF($D$40:$D$96,$B25,P$40:P$96)</f>
        <v/>
      </c>
      <c r="U25" s="1068" t="n"/>
      <c r="V25" s="1068" t="n"/>
      <c r="W25" s="1068" t="n"/>
      <c r="X25" s="1068" t="n"/>
      <c r="Y25" s="1068" t="n"/>
      <c r="Z25" s="1068" t="n"/>
      <c r="AA25" s="1068" t="n"/>
      <c r="AB25" s="1068" t="n"/>
      <c r="AC25" s="1068" t="n"/>
      <c r="AD25" s="1068" t="n"/>
      <c r="AE25" s="1068" t="n"/>
      <c r="AF25" s="1068" t="n"/>
    </row>
    <row r="26">
      <c r="B26" s="1847" t="inlineStr">
        <is>
          <t>Example Financial Class 3</t>
        </is>
      </c>
      <c r="C26" s="2640">
        <f>SUMIF($D$40:$D$96,$B26,E$40:E$96)</f>
        <v/>
      </c>
      <c r="D26" s="2640">
        <f>SUMIF($D$40:$D$96,$B26,M$40:M$96)</f>
        <v/>
      </c>
      <c r="E26" s="2640">
        <f>SUMIF($D$40:$D$96,$B26,N$40:N$96)</f>
        <v/>
      </c>
      <c r="F26" s="2641">
        <f>SUMIF($D$40:$D$96,$B26,P$40:P$96)</f>
        <v/>
      </c>
      <c r="U26" s="1068" t="n"/>
      <c r="V26" s="1068" t="n"/>
      <c r="W26" s="1068" t="n"/>
      <c r="X26" s="1068" t="n"/>
      <c r="Y26" s="1068" t="n"/>
      <c r="Z26" s="1068" t="n"/>
      <c r="AA26" s="1068" t="n"/>
      <c r="AB26" s="1068" t="n"/>
      <c r="AC26" s="1068" t="n"/>
      <c r="AD26" s="1068" t="n"/>
      <c r="AE26" s="1068" t="n"/>
      <c r="AF26" s="1068" t="n"/>
    </row>
    <row r="27">
      <c r="B27" s="1847" t="inlineStr">
        <is>
          <t>Example Financial Class 4</t>
        </is>
      </c>
      <c r="C27" s="2640">
        <f>SUMIF($D$40:$D$96,$B27,E$40:E$96)</f>
        <v/>
      </c>
      <c r="D27" s="2640">
        <f>SUMIF($D$40:$D$96,$B27,M$40:M$96)</f>
        <v/>
      </c>
      <c r="E27" s="2640">
        <f>SUMIF($D$40:$D$96,$B27,N$40:N$96)</f>
        <v/>
      </c>
      <c r="F27" s="2641">
        <f>SUMIF($D$40:$D$96,$B27,P$40:P$96)</f>
        <v/>
      </c>
      <c r="U27" s="1068" t="n"/>
      <c r="V27" s="1068" t="n"/>
      <c r="W27" s="1068" t="n"/>
      <c r="X27" s="1068" t="n"/>
      <c r="Y27" s="1068" t="n"/>
      <c r="Z27" s="1068" t="n"/>
      <c r="AA27" s="1068" t="n"/>
      <c r="AB27" s="1068" t="n"/>
      <c r="AC27" s="1068" t="n"/>
      <c r="AD27" s="1068" t="n"/>
      <c r="AE27" s="1068" t="n"/>
      <c r="AF27" s="1068" t="n"/>
    </row>
    <row r="28">
      <c r="B28" s="1847" t="inlineStr">
        <is>
          <t>Example Financial Class 5</t>
        </is>
      </c>
      <c r="C28" s="2640">
        <f>SUMIF($D$40:$D$96,$B28,E$40:E$96)</f>
        <v/>
      </c>
      <c r="D28" s="2640">
        <f>SUMIF($D$40:$D$96,$B28,M$40:M$96)</f>
        <v/>
      </c>
      <c r="E28" s="2640">
        <f>SUMIF($D$40:$D$96,$B28,N$40:N$96)</f>
        <v/>
      </c>
      <c r="F28" s="2641">
        <f>SUMIF($D$40:$D$96,$B28,P$40:P$96)</f>
        <v/>
      </c>
      <c r="U28" s="1068" t="n"/>
      <c r="V28" s="1068" t="n"/>
      <c r="W28" s="1068" t="n"/>
      <c r="X28" s="1068" t="n"/>
      <c r="Y28" s="1068" t="n"/>
      <c r="Z28" s="1068" t="n"/>
      <c r="AA28" s="1068" t="n"/>
      <c r="AB28" s="1068" t="n"/>
      <c r="AC28" s="1068" t="n"/>
      <c r="AD28" s="1068" t="n"/>
      <c r="AE28" s="1068" t="n"/>
      <c r="AF28" s="1068" t="n"/>
    </row>
    <row r="29">
      <c r="B29" s="1847" t="inlineStr">
        <is>
          <t>Example Financial Class 6</t>
        </is>
      </c>
      <c r="C29" s="2640">
        <f>SUMIF($D$40:$D$96,$B29,E$40:E$96)</f>
        <v/>
      </c>
      <c r="D29" s="2640">
        <f>SUMIF($D$40:$D$96,$B29,M$40:M$96)</f>
        <v/>
      </c>
      <c r="E29" s="2640">
        <f>SUMIF($D$40:$D$96,$B29,N$40:N$96)</f>
        <v/>
      </c>
      <c r="F29" s="2641">
        <f>SUMIF($D$40:$D$96,$B29,P$40:P$96)</f>
        <v/>
      </c>
      <c r="U29" s="1068" t="n"/>
      <c r="V29" s="1068" t="n"/>
      <c r="W29" s="1068" t="n"/>
      <c r="X29" s="1068" t="n"/>
      <c r="Y29" s="1068" t="n"/>
      <c r="Z29" s="1068" t="n"/>
      <c r="AA29" s="1068" t="n"/>
      <c r="AB29" s="1068" t="n"/>
      <c r="AC29" s="1068" t="n"/>
      <c r="AD29" s="1068" t="n"/>
      <c r="AE29" s="1068" t="n"/>
      <c r="AF29" s="1068" t="n"/>
    </row>
    <row r="30">
      <c r="B30" s="1847" t="inlineStr">
        <is>
          <t>Example Financial Class 7</t>
        </is>
      </c>
      <c r="C30" s="2640">
        <f>SUMIF($D$40:$D$96,$B30,E$40:E$96)</f>
        <v/>
      </c>
      <c r="D30" s="2640">
        <f>SUMIF($D$40:$D$96,$B30,M$40:M$96)</f>
        <v/>
      </c>
      <c r="E30" s="2640">
        <f>SUMIF($D$40:$D$96,$B30,N$40:N$96)</f>
        <v/>
      </c>
      <c r="F30" s="2641">
        <f>SUMIF($D$40:$D$96,$B30,P$40:P$96)</f>
        <v/>
      </c>
      <c r="U30" s="1068" t="n"/>
      <c r="V30" s="1068" t="n"/>
      <c r="W30" s="1068" t="n"/>
      <c r="X30" s="1068" t="n"/>
      <c r="Y30" s="1068" t="n"/>
      <c r="Z30" s="1068" t="n"/>
      <c r="AA30" s="1068" t="n"/>
      <c r="AB30" s="1068" t="n"/>
      <c r="AC30" s="1068" t="n"/>
      <c r="AD30" s="1068" t="n"/>
      <c r="AE30" s="1068" t="n"/>
      <c r="AF30" s="1068" t="n"/>
    </row>
    <row r="31" ht="16" customHeight="1" thickBot="1">
      <c r="B31" s="1709" t="n"/>
      <c r="C31" s="2642" t="n"/>
      <c r="D31" s="2642" t="n"/>
      <c r="E31" s="2642" t="n"/>
      <c r="F31" s="2643" t="n"/>
    </row>
    <row r="32" ht="16" customHeight="1" thickBot="1">
      <c r="B32" s="2058" t="n"/>
      <c r="C32" s="2644" t="n"/>
      <c r="D32" s="2644" t="n"/>
      <c r="E32" s="2644" t="n"/>
      <c r="F32" s="2644" t="n"/>
    </row>
    <row r="33" ht="16" customHeight="1" thickBot="1">
      <c r="B33" s="2141" t="inlineStr">
        <is>
          <t>Cross Age Percent (Per Credit Agreement)</t>
        </is>
      </c>
      <c r="C33" s="834" t="n"/>
      <c r="D33" s="1712" t="n">
        <v>0.5</v>
      </c>
      <c r="E33" s="2058" t="n"/>
      <c r="F33" s="2058" t="n"/>
    </row>
    <row r="34" hidden="1" ht="16" customHeight="1" thickBot="1">
      <c r="B34" s="2141" t="inlineStr">
        <is>
          <t>Lender Allowed Cross Age Percent</t>
        </is>
      </c>
      <c r="C34" s="834" t="n"/>
      <c r="D34" s="1712" t="n">
        <v>0.5</v>
      </c>
      <c r="E34" s="2058" t="n"/>
      <c r="F34" s="2058" t="n"/>
      <c r="G34" s="2058" t="n"/>
    </row>
    <row r="35" ht="16" customHeight="1" thickBot="1">
      <c r="B35" s="2141" t="inlineStr">
        <is>
          <t>All Payor A/R Eligible Up To</t>
        </is>
      </c>
      <c r="C35" s="834" t="n"/>
      <c r="D35" s="1713" t="n">
        <v>180</v>
      </c>
      <c r="E35" s="2058" t="n"/>
      <c r="F35" s="2058" t="n"/>
    </row>
    <row r="36" hidden="1" ht="16" customHeight="1" thickBot="1">
      <c r="B36" s="2141" t="inlineStr">
        <is>
          <t>Hospice A/R Eligible Up To</t>
        </is>
      </c>
      <c r="C36" s="834" t="n"/>
      <c r="D36" s="1713" t="inlineStr">
        <is>
          <t>.</t>
        </is>
      </c>
      <c r="E36" s="2058" t="n"/>
      <c r="F36" s="2058" t="n"/>
      <c r="G36" s="2058" t="n"/>
      <c r="H36" s="2058" t="n"/>
      <c r="I36" s="2058" t="n"/>
    </row>
    <row r="37" ht="16" customHeight="1" thickBot="1">
      <c r="B37" s="2058" t="n"/>
      <c r="C37" s="2058" t="n"/>
      <c r="D37" s="634" t="inlineStr">
        <is>
          <t>Totals</t>
        </is>
      </c>
      <c r="E37" s="2645">
        <f>SUM(E40:E96)</f>
        <v/>
      </c>
      <c r="F37" s="2646">
        <f>SUM(F40:F96)</f>
        <v/>
      </c>
      <c r="G37" s="2646">
        <f>SUM(G40:G96)</f>
        <v/>
      </c>
      <c r="H37" s="2646">
        <f>SUM(H40:H96)</f>
        <v/>
      </c>
      <c r="I37" s="2646">
        <f>SUM(I40:I96)</f>
        <v/>
      </c>
      <c r="J37" s="2646">
        <f>SUM(J40:J96)</f>
        <v/>
      </c>
      <c r="K37" s="2646">
        <f>SUM(K40:K96)</f>
        <v/>
      </c>
      <c r="L37" s="2646">
        <f>SUM(L40:L96)</f>
        <v/>
      </c>
      <c r="M37" s="2646">
        <f>SUM(M40:M96)</f>
        <v/>
      </c>
      <c r="N37" s="2647">
        <f>SUM(N40:N96)</f>
        <v/>
      </c>
      <c r="P37" s="2646">
        <f>SUM(P40:P96)</f>
        <v/>
      </c>
      <c r="Q37" s="2647">
        <f>SUM(Q40:Q96)</f>
        <v/>
      </c>
    </row>
    <row r="38" ht="16" customHeight="1" thickBot="1">
      <c r="B38" s="45" t="inlineStr">
        <is>
          <t>Schedule B - Detail:</t>
        </is>
      </c>
      <c r="C38" s="2058" t="n"/>
      <c r="D38" s="2058" t="n"/>
      <c r="E38" s="2058" t="n"/>
      <c r="F38" s="2058" t="n"/>
      <c r="G38" s="2058" t="n"/>
      <c r="H38" s="2058" t="n"/>
      <c r="I38" s="2058" t="n"/>
    </row>
    <row r="39" ht="42" customHeight="1">
      <c r="B39" s="1830" t="inlineStr">
        <is>
          <t>Facility/Division</t>
        </is>
      </c>
      <c r="C39" s="1831" t="inlineStr">
        <is>
          <t>Payor</t>
        </is>
      </c>
      <c r="D39" s="1831" t="inlineStr">
        <is>
          <t>WFAS Financial Class</t>
        </is>
      </c>
      <c r="E39" s="1831" t="inlineStr">
        <is>
          <t>Total A/R</t>
        </is>
      </c>
      <c r="F39" s="1832" t="inlineStr">
        <is>
          <t>0-30</t>
        </is>
      </c>
      <c r="G39" s="1832" t="inlineStr">
        <is>
          <t>31-60</t>
        </is>
      </c>
      <c r="H39" s="1832" t="inlineStr">
        <is>
          <t>61-90</t>
        </is>
      </c>
      <c r="I39" s="1832" t="inlineStr">
        <is>
          <t>91-120</t>
        </is>
      </c>
      <c r="J39" s="1832" t="inlineStr">
        <is>
          <t>121-150</t>
        </is>
      </c>
      <c r="K39" s="1832" t="inlineStr">
        <is>
          <t>151-180</t>
        </is>
      </c>
      <c r="L39" s="1832" t="inlineStr">
        <is>
          <t>Over 180</t>
        </is>
      </c>
      <c r="M39" s="1831" t="inlineStr">
        <is>
          <t>Eligible A/R</t>
        </is>
      </c>
      <c r="N39" s="1831" t="inlineStr">
        <is>
          <t>Past Due A/R</t>
        </is>
      </c>
      <c r="O39" s="1833" t="inlineStr">
        <is>
          <t>Cross-Age Percent</t>
        </is>
      </c>
      <c r="P39" s="2648" t="inlineStr">
        <is>
          <t>Total Cross-Age Amount</t>
        </is>
      </c>
      <c r="Q39" s="2649" t="inlineStr">
        <is>
          <t>Lender Cross-Age Amount</t>
        </is>
      </c>
    </row>
    <row r="40">
      <c r="B40" s="1835" t="inlineStr">
        <is>
          <t>Example Facility</t>
        </is>
      </c>
      <c r="C40" s="1836" t="inlineStr">
        <is>
          <t>Example Payor</t>
        </is>
      </c>
      <c r="D40" s="1837" t="inlineStr">
        <is>
          <t>Example Financial Class 1</t>
        </is>
      </c>
      <c r="E40" s="2650">
        <f>SUM(F40:L40)</f>
        <v/>
      </c>
      <c r="F40" s="2651" t="n">
        <v>0</v>
      </c>
      <c r="G40" s="2651" t="n">
        <v>1920</v>
      </c>
      <c r="H40" s="2651" t="n">
        <v>0</v>
      </c>
      <c r="I40" s="2651" t="n">
        <v>2891.59</v>
      </c>
      <c r="J40" s="2651" t="n">
        <v>1120</v>
      </c>
      <c r="K40" s="2651" t="n">
        <v>1056</v>
      </c>
      <c r="L40" s="2651" t="n">
        <v>30798.71</v>
      </c>
      <c r="M40" s="2650">
        <f>E40-N40</f>
        <v/>
      </c>
      <c r="N40" s="2650">
        <f>IF($D$35=120,SUM(J40:L40),IF($D$35=150,SUM(K40:L40),IF($D$35=180,L40,0)))</f>
        <v/>
      </c>
      <c r="O40" s="1719">
        <f>N40/E40</f>
        <v/>
      </c>
      <c r="P40" s="2650">
        <f>IF(AND(O40&gt;$D$33,M40&gt;0),M40,0)</f>
        <v/>
      </c>
      <c r="Q40" s="2652">
        <f>$D$34*P40</f>
        <v/>
      </c>
    </row>
    <row r="41">
      <c r="B41" s="1835" t="inlineStr">
        <is>
          <t>Example Facility</t>
        </is>
      </c>
      <c r="C41" s="1836" t="inlineStr">
        <is>
          <t>Example Payor</t>
        </is>
      </c>
      <c r="D41" s="1837" t="inlineStr">
        <is>
          <t>Example Financial Class 2</t>
        </is>
      </c>
      <c r="E41" s="2650">
        <f>SUM(F41:L41)</f>
        <v/>
      </c>
      <c r="F41" s="2651" t="n">
        <v>5565</v>
      </c>
      <c r="G41" s="2651" t="n">
        <v>8624</v>
      </c>
      <c r="H41" s="2651" t="n">
        <v>4928</v>
      </c>
      <c r="I41" s="2651" t="n">
        <v>8268.940000000001</v>
      </c>
      <c r="J41" s="2651" t="n">
        <v>528</v>
      </c>
      <c r="K41" s="2651" t="n">
        <v>528</v>
      </c>
      <c r="L41" s="2651" t="n">
        <v>14879.01</v>
      </c>
      <c r="M41" s="2650">
        <f>E41-N41</f>
        <v/>
      </c>
      <c r="N41" s="2650">
        <f>IF($D$35=120,SUM(J41:L41),IF($D$35=150,SUM(K41:L41),IF($D$35=180,L41,0)))</f>
        <v/>
      </c>
      <c r="O41" s="1719">
        <f>N41/E41</f>
        <v/>
      </c>
      <c r="P41" s="2650">
        <f>IF(AND(O41&gt;$D$33,M41&gt;0),M41,0)</f>
        <v/>
      </c>
      <c r="Q41" s="2652">
        <f>$D$34*P41</f>
        <v/>
      </c>
    </row>
    <row r="42">
      <c r="B42" s="1835" t="inlineStr">
        <is>
          <t>Example Facility</t>
        </is>
      </c>
      <c r="C42" s="1836" t="inlineStr">
        <is>
          <t>Example Payor</t>
        </is>
      </c>
      <c r="D42" s="1837" t="inlineStr">
        <is>
          <t>Example Financial Class 3</t>
        </is>
      </c>
      <c r="E42" s="2650">
        <f>SUM(F42:L42)</f>
        <v/>
      </c>
      <c r="F42" s="2651" t="n">
        <v>0</v>
      </c>
      <c r="G42" s="2651" t="n">
        <v>-1500</v>
      </c>
      <c r="H42" s="2651" t="n">
        <v>0</v>
      </c>
      <c r="I42" s="2651" t="n">
        <v>0</v>
      </c>
      <c r="J42" s="2651" t="n">
        <v>0</v>
      </c>
      <c r="K42" s="2651" t="n">
        <v>19.44</v>
      </c>
      <c r="L42" s="2651" t="n">
        <v>-3000</v>
      </c>
      <c r="M42" s="2650">
        <f>E42-N42</f>
        <v/>
      </c>
      <c r="N42" s="2650">
        <f>IF($D$35=120,SUM(J42:L42),IF($D$35=150,SUM(K42:L42),IF($D$35=180,L42,0)))</f>
        <v/>
      </c>
      <c r="O42" s="1719">
        <f>N42/E42</f>
        <v/>
      </c>
      <c r="P42" s="2650">
        <f>IF(AND(O42&gt;$D$33,M42&gt;0),M42,0)</f>
        <v/>
      </c>
      <c r="Q42" s="2652">
        <f>$D$34*P42</f>
        <v/>
      </c>
    </row>
    <row r="43">
      <c r="B43" s="1835" t="inlineStr">
        <is>
          <t>Example Facility</t>
        </is>
      </c>
      <c r="C43" s="1836" t="inlineStr">
        <is>
          <t>Example Payor</t>
        </is>
      </c>
      <c r="D43" s="1837" t="inlineStr">
        <is>
          <t>Example Financial Class 4</t>
        </is>
      </c>
      <c r="E43" s="2650">
        <f>SUM(F43:L43)</f>
        <v/>
      </c>
      <c r="F43" s="2651" t="n">
        <v>4081</v>
      </c>
      <c r="G43" s="2651" t="n">
        <v>5456</v>
      </c>
      <c r="H43" s="2651" t="n">
        <v>0</v>
      </c>
      <c r="I43" s="2651" t="n">
        <v>1408</v>
      </c>
      <c r="J43" s="2651" t="n">
        <v>0</v>
      </c>
      <c r="K43" s="2651" t="n">
        <v>4576</v>
      </c>
      <c r="L43" s="2651" t="n">
        <v>105489.92</v>
      </c>
      <c r="M43" s="2650">
        <f>E43-N43</f>
        <v/>
      </c>
      <c r="N43" s="2650">
        <f>IF($D$35=120,SUM(J43:L43),IF($D$35=150,SUM(K43:L43),IF($D$35=180,L43,0)))</f>
        <v/>
      </c>
      <c r="O43" s="1719">
        <f>N43/E43</f>
        <v/>
      </c>
      <c r="P43" s="2650">
        <f>IF(AND(O43&gt;$D$33,M43&gt;0),M43,0)</f>
        <v/>
      </c>
      <c r="Q43" s="2652">
        <f>$D$34*P43</f>
        <v/>
      </c>
    </row>
    <row r="44">
      <c r="B44" s="1835" t="inlineStr">
        <is>
          <t>Example Facility</t>
        </is>
      </c>
      <c r="C44" s="1836" t="inlineStr">
        <is>
          <t>Example Payor</t>
        </is>
      </c>
      <c r="D44" s="1837" t="inlineStr">
        <is>
          <t>Example Financial Class 5</t>
        </is>
      </c>
      <c r="E44" s="2650">
        <f>SUM(F44:L44)</f>
        <v/>
      </c>
      <c r="F44" s="2651" t="n">
        <v>158.61</v>
      </c>
      <c r="G44" s="2651" t="n">
        <v>0</v>
      </c>
      <c r="H44" s="2651" t="n">
        <v>0</v>
      </c>
      <c r="I44" s="2651" t="n">
        <v>0</v>
      </c>
      <c r="J44" s="2651" t="n">
        <v>0</v>
      </c>
      <c r="K44" s="2651" t="n">
        <v>0</v>
      </c>
      <c r="L44" s="2651" t="n">
        <v>10418.18</v>
      </c>
      <c r="M44" s="2650">
        <f>E44-N44</f>
        <v/>
      </c>
      <c r="N44" s="2650">
        <f>IF($D$35=120,SUM(J44:L44),IF($D$35=150,SUM(K44:L44),IF($D$35=180,L44,0)))</f>
        <v/>
      </c>
      <c r="O44" s="1719">
        <f>N44/E44</f>
        <v/>
      </c>
      <c r="P44" s="2650">
        <f>IF(AND(O44&gt;$D$33,M44&gt;0),M44,0)</f>
        <v/>
      </c>
      <c r="Q44" s="2652">
        <f>$D$34*P44</f>
        <v/>
      </c>
    </row>
    <row r="45">
      <c r="B45" s="1835" t="inlineStr">
        <is>
          <t>Example Facility</t>
        </is>
      </c>
      <c r="C45" s="1836" t="inlineStr">
        <is>
          <t>Example Payor</t>
        </is>
      </c>
      <c r="D45" s="1837" t="inlineStr">
        <is>
          <t>Example Financial Class 6</t>
        </is>
      </c>
      <c r="E45" s="2650">
        <f>SUM(F45:L45)</f>
        <v/>
      </c>
      <c r="F45" s="2651" t="n">
        <v>0</v>
      </c>
      <c r="G45" s="2651" t="n">
        <v>0</v>
      </c>
      <c r="H45" s="2651" t="n">
        <v>0</v>
      </c>
      <c r="I45" s="2651" t="n">
        <v>0</v>
      </c>
      <c r="J45" s="2651" t="n">
        <v>4048</v>
      </c>
      <c r="K45" s="2651" t="n">
        <v>1384</v>
      </c>
      <c r="L45" s="2651" t="n">
        <v>15938</v>
      </c>
      <c r="M45" s="2650">
        <f>E45-N45</f>
        <v/>
      </c>
      <c r="N45" s="2650">
        <f>IF($D$35=120,SUM(J45:L45),IF($D$35=150,SUM(K45:L45),IF($D$35=180,L45,0)))</f>
        <v/>
      </c>
      <c r="O45" s="1719">
        <f>N45/E45</f>
        <v/>
      </c>
      <c r="P45" s="2650">
        <f>IF(AND(O45&gt;$D$33,M45&gt;0),M45,0)</f>
        <v/>
      </c>
      <c r="Q45" s="2652">
        <f>$D$34*P45</f>
        <v/>
      </c>
    </row>
    <row r="46">
      <c r="B46" s="1835" t="inlineStr">
        <is>
          <t>Example Facility</t>
        </is>
      </c>
      <c r="C46" s="1836" t="inlineStr">
        <is>
          <t>Example Payor</t>
        </is>
      </c>
      <c r="D46" s="1837" t="inlineStr">
        <is>
          <t>Example Financial Class 7</t>
        </is>
      </c>
      <c r="E46" s="2650">
        <f>SUM(F46:L46)</f>
        <v/>
      </c>
      <c r="F46" s="2651" t="n">
        <v>45</v>
      </c>
      <c r="G46" s="2651" t="n">
        <v>555</v>
      </c>
      <c r="H46" s="2651" t="n"/>
      <c r="I46" s="2651" t="n">
        <v>658</v>
      </c>
      <c r="J46" s="2651" t="n"/>
      <c r="K46" s="2651" t="n"/>
      <c r="L46" s="2651" t="n">
        <v>5645</v>
      </c>
      <c r="M46" s="2650">
        <f>E46-N46</f>
        <v/>
      </c>
      <c r="N46" s="2650">
        <f>IF($D$35=120,SUM(J46:L46),IF($D$35=150,SUM(K46:L46),IF($D$35=180,L46,0)))</f>
        <v/>
      </c>
      <c r="O46" s="1719">
        <f>N46/E46</f>
        <v/>
      </c>
      <c r="P46" s="2650">
        <f>IF(AND(O46&gt;$D$33,M46&gt;0),M46,0)</f>
        <v/>
      </c>
      <c r="Q46" s="2652">
        <f>$D$34*P46</f>
        <v/>
      </c>
    </row>
    <row r="47">
      <c r="B47" s="1835" t="n"/>
      <c r="C47" s="1836" t="n"/>
      <c r="D47" s="1837" t="n"/>
      <c r="E47" s="2650" t="n"/>
      <c r="F47" s="2651" t="n"/>
      <c r="G47" s="2651" t="n"/>
      <c r="H47" s="2651" t="n"/>
      <c r="I47" s="2651" t="n"/>
      <c r="J47" s="2651" t="n"/>
      <c r="K47" s="2651" t="n"/>
      <c r="L47" s="2651" t="n"/>
      <c r="M47" s="2650" t="n"/>
      <c r="N47" s="2650">
        <f>IF($D$35=120,SUM(J47:L47),IF($D$35=150,SUM(K47:L47),IF($D$35=180,L47,0)))</f>
        <v/>
      </c>
      <c r="O47" s="1719">
        <f>N47/E47</f>
        <v/>
      </c>
      <c r="P47" s="2650">
        <f>IF(AND(O47&gt;$D$33,M47&gt;0),M47,0)</f>
        <v/>
      </c>
      <c r="Q47" s="2652">
        <f>$D$34*P47</f>
        <v/>
      </c>
    </row>
    <row r="48">
      <c r="B48" s="1835" t="n"/>
      <c r="C48" s="1836" t="n"/>
      <c r="D48" s="1837" t="n"/>
      <c r="E48" s="2650" t="n"/>
      <c r="F48" s="2651" t="n"/>
      <c r="G48" s="2651" t="n"/>
      <c r="H48" s="2651" t="n"/>
      <c r="I48" s="2651" t="n"/>
      <c r="J48" s="2651" t="n"/>
      <c r="K48" s="2651" t="n"/>
      <c r="L48" s="2651" t="n"/>
      <c r="M48" s="2650" t="n"/>
      <c r="N48" s="2650">
        <f>IF($D$35=120,SUM(J48:L48),IF($D$35=150,SUM(K48:L48),IF($D$35=180,L48,0)))</f>
        <v/>
      </c>
      <c r="O48" s="1719">
        <f>N48/E48</f>
        <v/>
      </c>
      <c r="P48" s="2650">
        <f>IF(AND(O48&gt;$D$33,M48&gt;0),M48,0)</f>
        <v/>
      </c>
      <c r="Q48" s="2652">
        <f>$D$34*P48</f>
        <v/>
      </c>
    </row>
    <row r="49">
      <c r="B49" s="1835" t="n"/>
      <c r="C49" s="1836" t="n"/>
      <c r="D49" s="1837" t="n"/>
      <c r="E49" s="2650" t="n"/>
      <c r="F49" s="2651" t="n"/>
      <c r="G49" s="2651" t="n"/>
      <c r="H49" s="2651" t="n"/>
      <c r="I49" s="2651" t="n"/>
      <c r="J49" s="2651" t="n"/>
      <c r="K49" s="2651" t="n"/>
      <c r="L49" s="2651" t="n"/>
      <c r="M49" s="2650" t="n"/>
      <c r="N49" s="2650">
        <f>IF($D$36=120,SUM(J49:L49),IF($D$36=150,SUM(K49:L49),IF($D$36=180,L49,0)))</f>
        <v/>
      </c>
      <c r="O49" s="1719">
        <f>N49/E49</f>
        <v/>
      </c>
      <c r="P49" s="2650">
        <f>IF(AND(O49&gt;$D$33,M49&gt;0),M49,0)</f>
        <v/>
      </c>
      <c r="Q49" s="2652">
        <f>$D$34*P49</f>
        <v/>
      </c>
    </row>
    <row r="50">
      <c r="B50" s="1835" t="n"/>
      <c r="C50" s="1836" t="n"/>
      <c r="D50" s="1837" t="n"/>
      <c r="E50" s="2650" t="n"/>
      <c r="F50" s="2651" t="n"/>
      <c r="G50" s="2651" t="n"/>
      <c r="H50" s="2651" t="n"/>
      <c r="I50" s="2651" t="n"/>
      <c r="J50" s="2651" t="n"/>
      <c r="K50" s="2651" t="n"/>
      <c r="L50" s="2651" t="n"/>
      <c r="M50" s="2650" t="n"/>
      <c r="N50" s="2650">
        <f>IF($D$35=120,SUM(J50:L50),IF($D$35=150,SUM(K50:L50),IF($D$35=180,L50,0)))</f>
        <v/>
      </c>
      <c r="O50" s="1719">
        <f>N50/E50</f>
        <v/>
      </c>
      <c r="P50" s="2650">
        <f>IF(AND(O50&gt;$D$33,M50&gt;0),M50,0)</f>
        <v/>
      </c>
      <c r="Q50" s="2652">
        <f>$D$34*P50</f>
        <v/>
      </c>
    </row>
    <row r="51">
      <c r="B51" s="1835" t="n"/>
      <c r="C51" s="1836" t="n"/>
      <c r="D51" s="1837" t="n"/>
      <c r="E51" s="2650" t="n"/>
      <c r="F51" s="2651" t="n"/>
      <c r="G51" s="2651" t="n"/>
      <c r="H51" s="2651" t="n"/>
      <c r="I51" s="2651" t="n"/>
      <c r="J51" s="2651" t="n"/>
      <c r="K51" s="2651" t="n"/>
      <c r="L51" s="2651" t="n"/>
      <c r="M51" s="2650" t="n"/>
      <c r="N51" s="2650">
        <f>IF($D$35=120,SUM(J51:L51),IF($D$35=150,SUM(K51:L51),IF($D$35=180,L51,0)))</f>
        <v/>
      </c>
      <c r="O51" s="1719">
        <f>N51/E51</f>
        <v/>
      </c>
      <c r="P51" s="2650">
        <f>IF(AND(O51&gt;$D$33,M51&gt;0),M51,0)</f>
        <v/>
      </c>
      <c r="Q51" s="2652">
        <f>$D$34*P51</f>
        <v/>
      </c>
    </row>
    <row r="52">
      <c r="B52" s="1835" t="n"/>
      <c r="C52" s="1836" t="n"/>
      <c r="D52" s="1837" t="n"/>
      <c r="E52" s="2650" t="n"/>
      <c r="F52" s="2651" t="n"/>
      <c r="G52" s="2651" t="n"/>
      <c r="H52" s="2651" t="n"/>
      <c r="I52" s="2651" t="n"/>
      <c r="J52" s="2651" t="n"/>
      <c r="K52" s="2651" t="n"/>
      <c r="L52" s="2651" t="n"/>
      <c r="M52" s="2650" t="n"/>
      <c r="N52" s="2650">
        <f>IF($D$35=120,SUM(J52:L52),IF($D$35=150,SUM(K52:L52),IF($D$35=180,L52,0)))</f>
        <v/>
      </c>
      <c r="O52" s="1719">
        <f>N52/E52</f>
        <v/>
      </c>
      <c r="P52" s="2650">
        <f>IF(AND(O52&gt;$D$33,M52&gt;0),M52,0)</f>
        <v/>
      </c>
      <c r="Q52" s="2652">
        <f>$D$34*P52</f>
        <v/>
      </c>
    </row>
    <row r="53">
      <c r="B53" s="1835" t="n"/>
      <c r="C53" s="1836" t="n"/>
      <c r="D53" s="1837" t="n"/>
      <c r="E53" s="2650" t="n"/>
      <c r="F53" s="2651" t="n"/>
      <c r="G53" s="2651" t="n"/>
      <c r="H53" s="2651" t="n"/>
      <c r="I53" s="2651" t="n"/>
      <c r="J53" s="2651" t="n"/>
      <c r="K53" s="2651" t="n"/>
      <c r="L53" s="2651" t="n"/>
      <c r="M53" s="2650" t="n"/>
      <c r="N53" s="2650">
        <f>IF($D$35=120,SUM(J53:L53),IF($D$35=150,SUM(K53:L53),IF($D$35=180,L53,0)))</f>
        <v/>
      </c>
      <c r="O53" s="1719">
        <f>N53/E53</f>
        <v/>
      </c>
      <c r="P53" s="2650">
        <f>IF(AND(O53&gt;$D$33,M53&gt;0),M53,0)</f>
        <v/>
      </c>
      <c r="Q53" s="2652">
        <f>$D$34*P53</f>
        <v/>
      </c>
    </row>
    <row r="54">
      <c r="B54" s="1835" t="n"/>
      <c r="C54" s="1836" t="n"/>
      <c r="D54" s="1837" t="n"/>
      <c r="E54" s="2650" t="n"/>
      <c r="F54" s="2651" t="n"/>
      <c r="G54" s="2651" t="n"/>
      <c r="H54" s="2651" t="n"/>
      <c r="I54" s="2651" t="n"/>
      <c r="J54" s="2651" t="n"/>
      <c r="K54" s="2651" t="n"/>
      <c r="L54" s="2651" t="n"/>
      <c r="M54" s="2650" t="n"/>
      <c r="N54" s="2650">
        <f>IF($D$35=120,SUM(J54:L54),IF($D$35=150,SUM(K54:L54),IF($D$35=180,L54,0)))</f>
        <v/>
      </c>
      <c r="O54" s="1719">
        <f>N54/E54</f>
        <v/>
      </c>
      <c r="P54" s="2650">
        <f>IF(AND(O54&gt;$D$33,M54&gt;0),M54,0)</f>
        <v/>
      </c>
      <c r="Q54" s="2652">
        <f>$D$34*P54</f>
        <v/>
      </c>
    </row>
    <row r="55">
      <c r="B55" s="1835" t="n"/>
      <c r="C55" s="1836" t="n"/>
      <c r="D55" s="1837" t="n"/>
      <c r="E55" s="2650" t="n"/>
      <c r="F55" s="2651" t="n"/>
      <c r="G55" s="2651" t="n"/>
      <c r="H55" s="2651" t="n"/>
      <c r="I55" s="2651" t="n"/>
      <c r="J55" s="2651" t="n"/>
      <c r="K55" s="2651" t="n"/>
      <c r="L55" s="2651" t="n"/>
      <c r="M55" s="2650" t="n"/>
      <c r="N55" s="2650">
        <f>IF($D$35=120,SUM(J55:L55),IF($D$35=150,SUM(K55:L55),IF($D$35=180,L55,0)))</f>
        <v/>
      </c>
      <c r="O55" s="1719">
        <f>N55/E55</f>
        <v/>
      </c>
      <c r="P55" s="2650">
        <f>IF(AND(O55&gt;$D$33,M55&gt;0),M55,0)</f>
        <v/>
      </c>
      <c r="Q55" s="2652">
        <f>$D$34*P55</f>
        <v/>
      </c>
    </row>
    <row r="56">
      <c r="B56" s="1835" t="n"/>
      <c r="C56" s="1836" t="n"/>
      <c r="D56" s="1837" t="n"/>
      <c r="E56" s="2650" t="n"/>
      <c r="F56" s="2651" t="n"/>
      <c r="G56" s="2651" t="n"/>
      <c r="H56" s="2651" t="n"/>
      <c r="I56" s="2651" t="n"/>
      <c r="J56" s="2651" t="n"/>
      <c r="K56" s="2651" t="n"/>
      <c r="L56" s="2651" t="n"/>
      <c r="M56" s="2650" t="n"/>
      <c r="N56" s="2650">
        <f>IF($D$35=120,SUM(J56:L56),IF($D$35=150,SUM(K56:L56),IF($D$35=180,L56,0)))</f>
        <v/>
      </c>
      <c r="O56" s="1719">
        <f>N56/E56</f>
        <v/>
      </c>
      <c r="P56" s="2650">
        <f>IF(AND(O56&gt;$D$33,M56&gt;0),M56,0)</f>
        <v/>
      </c>
      <c r="Q56" s="2652">
        <f>$D$34*P56</f>
        <v/>
      </c>
    </row>
    <row r="57">
      <c r="B57" s="1835" t="n"/>
      <c r="C57" s="1836" t="n"/>
      <c r="D57" s="1837" t="n"/>
      <c r="E57" s="2650" t="n"/>
      <c r="F57" s="2651" t="n"/>
      <c r="G57" s="2651" t="n"/>
      <c r="H57" s="2651" t="n"/>
      <c r="I57" s="2651" t="n"/>
      <c r="J57" s="2651" t="n"/>
      <c r="K57" s="2651" t="n"/>
      <c r="L57" s="2651" t="n"/>
      <c r="M57" s="2650" t="n"/>
      <c r="N57" s="2650">
        <f>IF($D$35=120,SUM(J57:L57),IF($D$35=150,SUM(K57:L57),IF($D$35=180,L57,0)))</f>
        <v/>
      </c>
      <c r="O57" s="1719">
        <f>N57/E57</f>
        <v/>
      </c>
      <c r="P57" s="2650">
        <f>IF(AND(O57&gt;$D$33,M57&gt;0),M57,0)</f>
        <v/>
      </c>
      <c r="Q57" s="2652">
        <f>$D$34*P57</f>
        <v/>
      </c>
    </row>
    <row r="58">
      <c r="B58" s="1835" t="n"/>
      <c r="C58" s="1836" t="n"/>
      <c r="D58" s="1837" t="n"/>
      <c r="E58" s="2650" t="n"/>
      <c r="F58" s="2651" t="n"/>
      <c r="G58" s="2651" t="n"/>
      <c r="H58" s="2651" t="n"/>
      <c r="I58" s="2651" t="n"/>
      <c r="J58" s="2651" t="n"/>
      <c r="K58" s="2651" t="n"/>
      <c r="L58" s="2651" t="n"/>
      <c r="M58" s="2650" t="n"/>
      <c r="N58" s="2650">
        <f>IF($D$35=120,SUM(J58:L58),IF($D$35=150,SUM(K58:L58),IF($D$35=180,L58,0)))</f>
        <v/>
      </c>
      <c r="O58" s="1719">
        <f>N58/E58</f>
        <v/>
      </c>
      <c r="P58" s="2650">
        <f>IF(AND(O58&gt;$D$33,M58&gt;0),M58,0)</f>
        <v/>
      </c>
      <c r="Q58" s="2652">
        <f>$D$34*P58</f>
        <v/>
      </c>
    </row>
    <row r="59">
      <c r="B59" s="1835" t="n"/>
      <c r="C59" s="1836" t="n"/>
      <c r="D59" s="1837" t="n"/>
      <c r="E59" s="2650" t="n"/>
      <c r="F59" s="2651" t="n"/>
      <c r="G59" s="2651" t="n"/>
      <c r="H59" s="2651" t="n"/>
      <c r="I59" s="2651" t="n"/>
      <c r="J59" s="2651" t="n"/>
      <c r="K59" s="2651" t="n"/>
      <c r="L59" s="2651" t="n"/>
      <c r="M59" s="2650" t="n"/>
      <c r="N59" s="2650">
        <f>IF($D$35=120,SUM(J59:L59),IF($D$35=150,SUM(K59:L59),IF($D$35=180,L59,0)))</f>
        <v/>
      </c>
      <c r="O59" s="1719">
        <f>N59/E59</f>
        <v/>
      </c>
      <c r="P59" s="2650">
        <f>IF(AND(O59&gt;$D$33,M59&gt;0),M59,0)</f>
        <v/>
      </c>
      <c r="Q59" s="2652">
        <f>$D$34*P59</f>
        <v/>
      </c>
    </row>
    <row r="60">
      <c r="B60" s="1839" t="n"/>
      <c r="C60" s="1840" t="n"/>
      <c r="D60" s="1837" t="n"/>
      <c r="E60" s="2650" t="n"/>
      <c r="F60" s="2653" t="n"/>
      <c r="G60" s="2653" t="n"/>
      <c r="H60" s="2653" t="n"/>
      <c r="I60" s="2653" t="n"/>
      <c r="J60" s="2653" t="n"/>
      <c r="K60" s="2653" t="n"/>
      <c r="L60" s="2653" t="n"/>
      <c r="M60" s="2650" t="n"/>
      <c r="N60" s="2650">
        <f>IF($D$35=120,SUM(J60:L60),IF($D$35=150,SUM(K60:L60),IF($D$35=180,L60,0)))</f>
        <v/>
      </c>
      <c r="O60" s="1719">
        <f>N60/E60</f>
        <v/>
      </c>
      <c r="P60" s="2640">
        <f>IF(AND(O60&gt;$D$33,M60&gt;0),M60,0)</f>
        <v/>
      </c>
      <c r="Q60" s="2641">
        <f>$D$34*P60</f>
        <v/>
      </c>
    </row>
    <row r="61">
      <c r="B61" s="1839" t="n"/>
      <c r="C61" s="1840" t="n"/>
      <c r="D61" s="1837" t="n"/>
      <c r="E61" s="2650" t="n"/>
      <c r="F61" s="2653" t="n"/>
      <c r="G61" s="2653" t="n"/>
      <c r="H61" s="2653" t="n"/>
      <c r="I61" s="2653" t="n"/>
      <c r="J61" s="2653" t="n"/>
      <c r="K61" s="2653" t="n"/>
      <c r="L61" s="2653" t="n"/>
      <c r="M61" s="2650" t="n"/>
      <c r="N61" s="2650">
        <f>IF($D$35=120,SUM(J61:L61),IF($D$35=150,SUM(K61:L61),IF($D$35=180,L61,0)))</f>
        <v/>
      </c>
      <c r="O61" s="1719">
        <f>N61/E61</f>
        <v/>
      </c>
      <c r="P61" s="2640">
        <f>IF(AND(O61&gt;$D$33,M61&gt;0),M61,0)</f>
        <v/>
      </c>
      <c r="Q61" s="2641">
        <f>$D$34*P61</f>
        <v/>
      </c>
    </row>
    <row r="62">
      <c r="B62" s="1839" t="n"/>
      <c r="C62" s="1840" t="n"/>
      <c r="D62" s="1837" t="n"/>
      <c r="E62" s="2650" t="n"/>
      <c r="F62" s="2653" t="n"/>
      <c r="G62" s="2653" t="n"/>
      <c r="H62" s="2653" t="n"/>
      <c r="I62" s="2653" t="n"/>
      <c r="J62" s="2653" t="n"/>
      <c r="K62" s="2653" t="n"/>
      <c r="L62" s="2653" t="n"/>
      <c r="M62" s="2650" t="n"/>
      <c r="N62" s="2650">
        <f>IF($D$35=120,SUM(J62:L62),IF($D$35=150,SUM(K62:L62),IF($D$35=180,L62,0)))</f>
        <v/>
      </c>
      <c r="O62" s="1719">
        <f>N62/E62</f>
        <v/>
      </c>
      <c r="P62" s="2640">
        <f>IF(AND(O62&gt;$D$33,M62&gt;0),M62,0)</f>
        <v/>
      </c>
      <c r="Q62" s="2641">
        <f>$D$34*P62</f>
        <v/>
      </c>
    </row>
    <row r="63">
      <c r="B63" s="1839" t="n"/>
      <c r="C63" s="1840" t="n"/>
      <c r="D63" s="1837" t="n"/>
      <c r="E63" s="2650" t="n"/>
      <c r="F63" s="2653" t="n"/>
      <c r="G63" s="2653" t="n"/>
      <c r="H63" s="2653" t="n"/>
      <c r="I63" s="2653" t="n"/>
      <c r="J63" s="2653" t="n"/>
      <c r="K63" s="2653" t="n"/>
      <c r="L63" s="2653" t="n"/>
      <c r="M63" s="2650" t="n"/>
      <c r="N63" s="2650">
        <f>IF($D$35=120,SUM(J63:L63),IF($D$35=150,SUM(K63:L63),IF($D$35=180,L63,0)))</f>
        <v/>
      </c>
      <c r="O63" s="1719">
        <f>N63/E63</f>
        <v/>
      </c>
      <c r="P63" s="2640">
        <f>IF(AND(O63&gt;$D$33,M63&gt;0),M63,0)</f>
        <v/>
      </c>
      <c r="Q63" s="2641">
        <f>$D$34*P63</f>
        <v/>
      </c>
    </row>
    <row r="64">
      <c r="B64" s="1839" t="n"/>
      <c r="C64" s="1840" t="n"/>
      <c r="D64" s="1837" t="n"/>
      <c r="E64" s="2650" t="n"/>
      <c r="F64" s="2653" t="n"/>
      <c r="G64" s="2653" t="n"/>
      <c r="H64" s="2653" t="n"/>
      <c r="I64" s="2653" t="n"/>
      <c r="J64" s="2653" t="n"/>
      <c r="K64" s="2653" t="n"/>
      <c r="L64" s="2653" t="n"/>
      <c r="M64" s="2650" t="n"/>
      <c r="N64" s="2650">
        <f>IF($D$35=120,SUM(J64:L64),IF($D$35=150,SUM(K64:L64),IF($D$35=180,L64,0)))</f>
        <v/>
      </c>
      <c r="O64" s="1719">
        <f>N64/E64</f>
        <v/>
      </c>
      <c r="P64" s="2640">
        <f>IF(AND(O64&gt;$D$33,M64&gt;0),M64,0)</f>
        <v/>
      </c>
      <c r="Q64" s="2641">
        <f>$D$34*P64</f>
        <v/>
      </c>
    </row>
    <row r="65">
      <c r="B65" s="1839" t="n"/>
      <c r="C65" s="1840" t="n"/>
      <c r="D65" s="1837" t="n"/>
      <c r="E65" s="2650" t="n"/>
      <c r="F65" s="2653" t="n"/>
      <c r="G65" s="2653" t="n"/>
      <c r="H65" s="2653" t="n"/>
      <c r="I65" s="2653" t="n"/>
      <c r="J65" s="2653" t="n"/>
      <c r="K65" s="2653" t="n"/>
      <c r="L65" s="2653" t="n"/>
      <c r="M65" s="2650" t="n"/>
      <c r="N65" s="2650">
        <f>IF($D$35=120,SUM(J65:L65),IF($D$35=150,SUM(K65:L65),IF($D$35=180,L65,0)))</f>
        <v/>
      </c>
      <c r="O65" s="1719">
        <f>N65/E65</f>
        <v/>
      </c>
      <c r="P65" s="2640">
        <f>IF(AND(O65&gt;$D$33,M65&gt;0),M65,0)</f>
        <v/>
      </c>
      <c r="Q65" s="2641">
        <f>$D$34*P65</f>
        <v/>
      </c>
    </row>
    <row r="66">
      <c r="B66" s="1839" t="n"/>
      <c r="C66" s="1840" t="n"/>
      <c r="D66" s="1837" t="n"/>
      <c r="E66" s="2650" t="n"/>
      <c r="F66" s="2653" t="n"/>
      <c r="G66" s="2653" t="n"/>
      <c r="H66" s="2653" t="n"/>
      <c r="I66" s="2653" t="n"/>
      <c r="J66" s="2653" t="n"/>
      <c r="K66" s="2653" t="n"/>
      <c r="L66" s="2653" t="n"/>
      <c r="M66" s="2650" t="n"/>
      <c r="N66" s="2650">
        <f>IF($D$35=120,SUM(J66:L66),IF($D$35=150,SUM(K66:L66),IF($D$35=180,L66,0)))</f>
        <v/>
      </c>
      <c r="O66" s="1719">
        <f>N66/E66</f>
        <v/>
      </c>
      <c r="P66" s="2640">
        <f>IF(AND(O66&gt;$D$33,M66&gt;0),M66,0)</f>
        <v/>
      </c>
      <c r="Q66" s="2641">
        <f>$D$34*P66</f>
        <v/>
      </c>
    </row>
    <row r="67">
      <c r="B67" s="1839" t="n"/>
      <c r="C67" s="1840" t="n"/>
      <c r="D67" s="1837" t="n"/>
      <c r="E67" s="2650" t="n"/>
      <c r="F67" s="2653" t="n"/>
      <c r="G67" s="2653" t="n"/>
      <c r="H67" s="2653" t="n"/>
      <c r="I67" s="2653" t="n"/>
      <c r="J67" s="2653" t="n"/>
      <c r="K67" s="2653" t="n"/>
      <c r="L67" s="2653" t="n"/>
      <c r="M67" s="2650" t="n"/>
      <c r="N67" s="2650">
        <f>IF($D$35=120,SUM(J67:L67),IF($D$35=150,SUM(K67:L67),IF($D$35=180,L67,0)))</f>
        <v/>
      </c>
      <c r="O67" s="1719">
        <f>N67/E67</f>
        <v/>
      </c>
      <c r="P67" s="2640">
        <f>IF(AND(O67&gt;$D$33,M67&gt;0),M67,0)</f>
        <v/>
      </c>
      <c r="Q67" s="2641">
        <f>$D$34*P67</f>
        <v/>
      </c>
    </row>
    <row r="68">
      <c r="B68" s="1839" t="n"/>
      <c r="C68" s="1840" t="n"/>
      <c r="D68" s="1837" t="n"/>
      <c r="E68" s="2650" t="n"/>
      <c r="F68" s="2653" t="n"/>
      <c r="G68" s="2653" t="n"/>
      <c r="H68" s="2653" t="n"/>
      <c r="I68" s="2653" t="n"/>
      <c r="J68" s="2653" t="n"/>
      <c r="K68" s="2653" t="n"/>
      <c r="L68" s="2653" t="n"/>
      <c r="M68" s="2650" t="n"/>
      <c r="N68" s="2650">
        <f>IF($D$35=120,SUM(J68:L68),IF($D$35=150,SUM(K68:L68),IF($D$35=180,L68,0)))</f>
        <v/>
      </c>
      <c r="O68" s="1719">
        <f>N68/E68</f>
        <v/>
      </c>
      <c r="P68" s="2640">
        <f>IF(AND(O68&gt;$D$33,M68&gt;0),M68,0)</f>
        <v/>
      </c>
      <c r="Q68" s="2641">
        <f>$D$34*P68</f>
        <v/>
      </c>
    </row>
    <row r="69">
      <c r="B69" s="1839" t="n"/>
      <c r="C69" s="1840" t="n"/>
      <c r="D69" s="1837" t="n"/>
      <c r="E69" s="2650" t="n"/>
      <c r="F69" s="2653" t="n"/>
      <c r="G69" s="2653" t="n"/>
      <c r="H69" s="2653" t="n"/>
      <c r="I69" s="2653" t="n"/>
      <c r="J69" s="2653" t="n"/>
      <c r="K69" s="2653" t="n"/>
      <c r="L69" s="2653" t="n"/>
      <c r="M69" s="2650" t="n"/>
      <c r="N69" s="2650">
        <f>IF($D$35=120,SUM(J69:L69),IF($D$35=150,SUM(K69:L69),IF($D$35=180,L69,0)))</f>
        <v/>
      </c>
      <c r="O69" s="1719">
        <f>N69/E69</f>
        <v/>
      </c>
      <c r="P69" s="2640">
        <f>IF(AND(O69&gt;$D$33,M69&gt;0),M69,0)</f>
        <v/>
      </c>
      <c r="Q69" s="2641">
        <f>$D$34*P69</f>
        <v/>
      </c>
    </row>
    <row r="70">
      <c r="B70" s="1839" t="n"/>
      <c r="C70" s="1840" t="n"/>
      <c r="D70" s="1837" t="n"/>
      <c r="E70" s="2650" t="n"/>
      <c r="F70" s="2653" t="n"/>
      <c r="G70" s="2653" t="n"/>
      <c r="H70" s="2653" t="n"/>
      <c r="I70" s="2653" t="n"/>
      <c r="J70" s="2653" t="n"/>
      <c r="K70" s="2653" t="n"/>
      <c r="L70" s="2653" t="n"/>
      <c r="M70" s="2650" t="n"/>
      <c r="N70" s="2650">
        <f>IF($D$35=120,SUM(J70:L70),IF($D$35=150,SUM(K70:L70),IF($D$35=180,L70,0)))</f>
        <v/>
      </c>
      <c r="O70" s="1719">
        <f>N70/E70</f>
        <v/>
      </c>
      <c r="P70" s="2640">
        <f>IF(AND(O70&gt;$D$33,M70&gt;0),M70,0)</f>
        <v/>
      </c>
      <c r="Q70" s="2641">
        <f>$D$34*P70</f>
        <v/>
      </c>
    </row>
    <row r="71">
      <c r="B71" s="1839" t="n"/>
      <c r="C71" s="1840" t="n"/>
      <c r="D71" s="1837" t="n"/>
      <c r="E71" s="2650" t="n"/>
      <c r="F71" s="2653" t="n"/>
      <c r="G71" s="2653" t="n"/>
      <c r="H71" s="2653" t="n"/>
      <c r="I71" s="2653" t="n"/>
      <c r="J71" s="2653" t="n"/>
      <c r="K71" s="2653" t="n"/>
      <c r="L71" s="2653" t="n"/>
      <c r="M71" s="2650" t="n"/>
      <c r="N71" s="2650">
        <f>IF($D$35=120,SUM(J71:L71),IF($D$35=150,SUM(K71:L71),IF($D$35=180,L71,0)))</f>
        <v/>
      </c>
      <c r="O71" s="1719">
        <f>N71/E71</f>
        <v/>
      </c>
      <c r="P71" s="2640">
        <f>IF(AND(O71&gt;$D$33,M71&gt;0),M71,0)</f>
        <v/>
      </c>
      <c r="Q71" s="2641">
        <f>$D$34*P71</f>
        <v/>
      </c>
    </row>
    <row r="72">
      <c r="B72" s="1839" t="n"/>
      <c r="C72" s="1840" t="n"/>
      <c r="D72" s="1837" t="n"/>
      <c r="E72" s="2650" t="n"/>
      <c r="F72" s="2653" t="n"/>
      <c r="G72" s="2653" t="n"/>
      <c r="H72" s="2653" t="n"/>
      <c r="I72" s="2653" t="n"/>
      <c r="J72" s="2653" t="n"/>
      <c r="K72" s="2653" t="n"/>
      <c r="L72" s="2653" t="n"/>
      <c r="M72" s="2650" t="n"/>
      <c r="N72" s="2650">
        <f>IF($D$35=120,SUM(J72:L72),IF($D$35=150,SUM(K72:L72),IF($D$35=180,L72,0)))</f>
        <v/>
      </c>
      <c r="O72" s="1719">
        <f>N72/E72</f>
        <v/>
      </c>
      <c r="P72" s="2640">
        <f>IF(AND(O72&gt;$D$33,M72&gt;0),M72,0)</f>
        <v/>
      </c>
      <c r="Q72" s="2641">
        <f>$D$34*P72</f>
        <v/>
      </c>
    </row>
    <row r="73">
      <c r="B73" s="1839" t="n"/>
      <c r="C73" s="1840" t="n"/>
      <c r="D73" s="1837" t="n"/>
      <c r="E73" s="2650" t="n"/>
      <c r="F73" s="2653" t="n"/>
      <c r="G73" s="2653" t="n"/>
      <c r="H73" s="2653" t="n"/>
      <c r="I73" s="2653" t="n"/>
      <c r="J73" s="2653" t="n"/>
      <c r="K73" s="2653" t="n"/>
      <c r="L73" s="2653" t="n"/>
      <c r="M73" s="2650" t="n"/>
      <c r="N73" s="2650">
        <f>IF($D$35=120,SUM(J73:L73),IF($D$35=150,SUM(K73:L73),IF($D$35=180,L73,0)))</f>
        <v/>
      </c>
      <c r="O73" s="1719">
        <f>N73/E73</f>
        <v/>
      </c>
      <c r="P73" s="2640">
        <f>IF(AND(O73&gt;$D$33,M73&gt;0),M73,0)</f>
        <v/>
      </c>
      <c r="Q73" s="2641">
        <f>$D$34*P73</f>
        <v/>
      </c>
    </row>
    <row r="74">
      <c r="B74" s="1839" t="n"/>
      <c r="C74" s="1840" t="n"/>
      <c r="D74" s="1837" t="n"/>
      <c r="E74" s="2650" t="n"/>
      <c r="F74" s="2653" t="n"/>
      <c r="G74" s="2653" t="n"/>
      <c r="H74" s="2653" t="n"/>
      <c r="I74" s="2653" t="n"/>
      <c r="J74" s="2653" t="n"/>
      <c r="K74" s="2653" t="n"/>
      <c r="L74" s="2653" t="n"/>
      <c r="M74" s="2650" t="n"/>
      <c r="N74" s="2650">
        <f>IF($D$35=120,SUM(J74:L74),IF($D$35=150,SUM(K74:L74),IF($D$35=180,L74,0)))</f>
        <v/>
      </c>
      <c r="O74" s="1719">
        <f>N74/E74</f>
        <v/>
      </c>
      <c r="P74" s="2640">
        <f>IF(AND(O74&gt;$D$33,M74&gt;0),M74,0)</f>
        <v/>
      </c>
      <c r="Q74" s="2641">
        <f>$D$34*P74</f>
        <v/>
      </c>
    </row>
    <row r="75">
      <c r="B75" s="1839" t="n"/>
      <c r="C75" s="1840" t="n"/>
      <c r="D75" s="1837" t="n"/>
      <c r="E75" s="2650" t="n"/>
      <c r="F75" s="2653" t="n"/>
      <c r="G75" s="2653" t="n"/>
      <c r="H75" s="2653" t="n"/>
      <c r="I75" s="2653" t="n"/>
      <c r="J75" s="2653" t="n"/>
      <c r="K75" s="2653" t="n"/>
      <c r="L75" s="2653" t="n"/>
      <c r="M75" s="2650" t="n"/>
      <c r="N75" s="2650">
        <f>IF($D$35=120,SUM(J75:L75),IF($D$35=150,SUM(K75:L75),IF($D$35=180,L75,0)))</f>
        <v/>
      </c>
      <c r="O75" s="1719">
        <f>N75/E75</f>
        <v/>
      </c>
      <c r="P75" s="2640">
        <f>IF(AND(O75&gt;$D$33,M75&gt;0),M75,0)</f>
        <v/>
      </c>
      <c r="Q75" s="2641">
        <f>$D$34*P75</f>
        <v/>
      </c>
    </row>
    <row r="76">
      <c r="B76" s="1839" t="n"/>
      <c r="C76" s="1840" t="n"/>
      <c r="D76" s="1837" t="n"/>
      <c r="E76" s="2650" t="n"/>
      <c r="F76" s="2653" t="n"/>
      <c r="G76" s="2653" t="n"/>
      <c r="H76" s="2653" t="n"/>
      <c r="I76" s="2653" t="n"/>
      <c r="J76" s="2653" t="n"/>
      <c r="K76" s="2653" t="n"/>
      <c r="L76" s="2653" t="n"/>
      <c r="M76" s="2650" t="n"/>
      <c r="N76" s="2650">
        <f>IF($D$35=120,SUM(J76:L76),IF($D$35=150,SUM(K76:L76),IF($D$35=180,L76,0)))</f>
        <v/>
      </c>
      <c r="O76" s="1719">
        <f>N76/E76</f>
        <v/>
      </c>
      <c r="P76" s="2640">
        <f>IF(AND(O76&gt;$D$33,M76&gt;0),M76,0)</f>
        <v/>
      </c>
      <c r="Q76" s="2641">
        <f>$D$34*P76</f>
        <v/>
      </c>
    </row>
    <row r="77">
      <c r="B77" s="1839" t="n"/>
      <c r="C77" s="1840" t="n"/>
      <c r="D77" s="1837" t="n"/>
      <c r="E77" s="2650" t="n"/>
      <c r="F77" s="2653" t="n"/>
      <c r="G77" s="2653" t="n"/>
      <c r="H77" s="2653" t="n"/>
      <c r="I77" s="2653" t="n"/>
      <c r="J77" s="2653" t="n"/>
      <c r="K77" s="2653" t="n"/>
      <c r="L77" s="2653" t="n"/>
      <c r="M77" s="2650" t="n"/>
      <c r="N77" s="2650">
        <f>IF($D$35=120,SUM(J77:L77),IF($D$35=150,SUM(K77:L77),IF($D$35=180,L77,0)))</f>
        <v/>
      </c>
      <c r="O77" s="1719">
        <f>N77/E77</f>
        <v/>
      </c>
      <c r="P77" s="2640">
        <f>IF(AND(O77&gt;$D$33,M77&gt;0),M77,0)</f>
        <v/>
      </c>
      <c r="Q77" s="2641">
        <f>$D$34*P77</f>
        <v/>
      </c>
    </row>
    <row r="78">
      <c r="B78" s="1839" t="n"/>
      <c r="C78" s="1840" t="n"/>
      <c r="D78" s="1837" t="n"/>
      <c r="E78" s="2650" t="n"/>
      <c r="F78" s="2653" t="n"/>
      <c r="G78" s="2653" t="n"/>
      <c r="H78" s="2653" t="n"/>
      <c r="I78" s="2653" t="n"/>
      <c r="J78" s="2653" t="n"/>
      <c r="K78" s="2653" t="n"/>
      <c r="L78" s="2653" t="n"/>
      <c r="M78" s="2650" t="n"/>
      <c r="N78" s="2650">
        <f>IF($D$35=120,SUM(J78:L78),IF($D$35=150,SUM(K78:L78),IF($D$35=180,L78,0)))</f>
        <v/>
      </c>
      <c r="O78" s="1719">
        <f>N78/E78</f>
        <v/>
      </c>
      <c r="P78" s="2640">
        <f>IF(AND(O78&gt;$D$33,M78&gt;0),M78,0)</f>
        <v/>
      </c>
      <c r="Q78" s="2641">
        <f>$D$34*P78</f>
        <v/>
      </c>
    </row>
    <row r="79">
      <c r="B79" s="1839" t="n"/>
      <c r="C79" s="1840" t="n"/>
      <c r="D79" s="1837" t="n"/>
      <c r="E79" s="2650" t="n"/>
      <c r="F79" s="2653" t="n"/>
      <c r="G79" s="2653" t="n"/>
      <c r="H79" s="2653" t="n"/>
      <c r="I79" s="2653" t="n"/>
      <c r="J79" s="2653" t="n"/>
      <c r="K79" s="2653" t="n"/>
      <c r="L79" s="2653" t="n"/>
      <c r="M79" s="2650" t="n"/>
      <c r="N79" s="2650">
        <f>IF($D$35=120,SUM(J79:L79),IF($D$35=150,SUM(K79:L79),IF($D$35=180,L79,0)))</f>
        <v/>
      </c>
      <c r="O79" s="1719">
        <f>N79/E79</f>
        <v/>
      </c>
      <c r="P79" s="2640">
        <f>IF(AND(O79&gt;$D$33,M79&gt;0),M79,0)</f>
        <v/>
      </c>
      <c r="Q79" s="2641">
        <f>$D$34*P79</f>
        <v/>
      </c>
    </row>
    <row r="80">
      <c r="B80" s="1839" t="n"/>
      <c r="C80" s="1840" t="n"/>
      <c r="D80" s="1837" t="n"/>
      <c r="E80" s="2650" t="n"/>
      <c r="F80" s="2653" t="n"/>
      <c r="G80" s="2653" t="n"/>
      <c r="H80" s="2653" t="n"/>
      <c r="I80" s="2653" t="n"/>
      <c r="J80" s="2653" t="n"/>
      <c r="K80" s="2653" t="n"/>
      <c r="L80" s="2653" t="n"/>
      <c r="M80" s="2650" t="n"/>
      <c r="N80" s="2650">
        <f>IF($D$35=120,SUM(J80:L80),IF($D$35=150,SUM(K80:L80),IF($D$35=180,L80,0)))</f>
        <v/>
      </c>
      <c r="O80" s="1719">
        <f>N80/E80</f>
        <v/>
      </c>
      <c r="P80" s="2640">
        <f>IF(AND(O80&gt;$D$33,M80&gt;0),M80,0)</f>
        <v/>
      </c>
      <c r="Q80" s="2641">
        <f>$D$34*P80</f>
        <v/>
      </c>
    </row>
    <row r="81">
      <c r="B81" s="1839" t="n"/>
      <c r="C81" s="1840" t="n"/>
      <c r="D81" s="1837" t="n"/>
      <c r="E81" s="2650" t="n"/>
      <c r="F81" s="2653" t="n"/>
      <c r="G81" s="2653" t="n"/>
      <c r="H81" s="2653" t="n"/>
      <c r="I81" s="2653" t="n"/>
      <c r="J81" s="2653" t="n"/>
      <c r="K81" s="2653" t="n"/>
      <c r="L81" s="2653" t="n"/>
      <c r="M81" s="2650" t="n"/>
      <c r="N81" s="2650">
        <f>IF($D$35=120,SUM(J81:L81),IF($D$35=150,SUM(K81:L81),IF($D$35=180,L81,0)))</f>
        <v/>
      </c>
      <c r="O81" s="1719">
        <f>N81/E81</f>
        <v/>
      </c>
      <c r="P81" s="2640">
        <f>IF(AND(O81&gt;$D$33,M81&gt;0),M81,0)</f>
        <v/>
      </c>
      <c r="Q81" s="2641">
        <f>$D$34*P81</f>
        <v/>
      </c>
    </row>
    <row r="82">
      <c r="B82" s="1839" t="n"/>
      <c r="C82" s="1840" t="n"/>
      <c r="D82" s="1837" t="n"/>
      <c r="E82" s="2650" t="n"/>
      <c r="F82" s="2653" t="n"/>
      <c r="G82" s="2653" t="n"/>
      <c r="H82" s="2653" t="n"/>
      <c r="I82" s="2653" t="n"/>
      <c r="J82" s="2653" t="n"/>
      <c r="K82" s="2653" t="n"/>
      <c r="L82" s="2653" t="n"/>
      <c r="M82" s="2650" t="n"/>
      <c r="N82" s="2650">
        <f>IF($D$35=120,SUM(J82:L82),IF($D$35=150,SUM(K82:L82),IF($D$35=180,L82,0)))</f>
        <v/>
      </c>
      <c r="O82" s="1719">
        <f>N82/E82</f>
        <v/>
      </c>
      <c r="P82" s="2640">
        <f>IF(AND(O82&gt;$D$33,M82&gt;0),M82,0)</f>
        <v/>
      </c>
      <c r="Q82" s="2641">
        <f>$D$34*P82</f>
        <v/>
      </c>
    </row>
    <row r="83">
      <c r="B83" s="1839" t="n"/>
      <c r="C83" s="1840" t="n"/>
      <c r="D83" s="1837" t="n"/>
      <c r="E83" s="2650" t="n"/>
      <c r="F83" s="2653" t="n"/>
      <c r="G83" s="2653" t="n"/>
      <c r="H83" s="2653" t="n"/>
      <c r="I83" s="2653" t="n"/>
      <c r="J83" s="2653" t="n"/>
      <c r="K83" s="2653" t="n"/>
      <c r="L83" s="2653" t="n"/>
      <c r="M83" s="2650" t="n"/>
      <c r="N83" s="2650">
        <f>IF($D$35=120,SUM(J83:L83),IF($D$35=150,SUM(K83:L83),IF($D$35=180,L83,0)))</f>
        <v/>
      </c>
      <c r="O83" s="1719">
        <f>N83/E83</f>
        <v/>
      </c>
      <c r="P83" s="2640">
        <f>IF(AND(O83&gt;$D$33,M83&gt;0),M83,0)</f>
        <v/>
      </c>
      <c r="Q83" s="2641">
        <f>$D$34*P83</f>
        <v/>
      </c>
    </row>
    <row r="84">
      <c r="B84" s="1839" t="n"/>
      <c r="C84" s="1840" t="n"/>
      <c r="D84" s="1837" t="n"/>
      <c r="E84" s="2650" t="n"/>
      <c r="F84" s="2653" t="n"/>
      <c r="G84" s="2653" t="n"/>
      <c r="H84" s="2653" t="n"/>
      <c r="I84" s="2653" t="n"/>
      <c r="J84" s="2653" t="n"/>
      <c r="K84" s="2653" t="n"/>
      <c r="L84" s="2653" t="n"/>
      <c r="M84" s="2650" t="n"/>
      <c r="N84" s="2650">
        <f>IF($D$35=120,SUM(J84:L84),IF($D$35=150,SUM(K84:L84),IF($D$35=180,L84,0)))</f>
        <v/>
      </c>
      <c r="O84" s="1719">
        <f>N84/E84</f>
        <v/>
      </c>
      <c r="P84" s="2640">
        <f>IF(AND(O84&gt;$D$33,M84&gt;0),M84,0)</f>
        <v/>
      </c>
      <c r="Q84" s="2641">
        <f>$D$34*P84</f>
        <v/>
      </c>
    </row>
    <row r="85">
      <c r="B85" s="1839" t="n"/>
      <c r="C85" s="1840" t="n"/>
      <c r="D85" s="1837" t="n"/>
      <c r="E85" s="2650" t="n"/>
      <c r="F85" s="2653" t="n"/>
      <c r="G85" s="2653" t="n"/>
      <c r="H85" s="2653" t="n"/>
      <c r="I85" s="2653" t="n"/>
      <c r="J85" s="2653" t="n"/>
      <c r="K85" s="2653" t="n"/>
      <c r="L85" s="2653" t="n"/>
      <c r="M85" s="2650" t="n"/>
      <c r="N85" s="2650">
        <f>IF($D$35=120,SUM(J85:L85),IF($D$35=150,SUM(K85:L85),IF($D$35=180,L85,0)))</f>
        <v/>
      </c>
      <c r="O85" s="1719">
        <f>N85/E85</f>
        <v/>
      </c>
      <c r="P85" s="2640">
        <f>IF(AND(O85&gt;$D$33,M85&gt;0),M85,0)</f>
        <v/>
      </c>
      <c r="Q85" s="2641">
        <f>$D$34*P85</f>
        <v/>
      </c>
    </row>
    <row r="86">
      <c r="B86" s="1839" t="n"/>
      <c r="C86" s="1840" t="n"/>
      <c r="D86" s="1837" t="n"/>
      <c r="E86" s="2650" t="n"/>
      <c r="F86" s="2653" t="n"/>
      <c r="G86" s="2653" t="n"/>
      <c r="H86" s="2653" t="n"/>
      <c r="I86" s="2653" t="n"/>
      <c r="J86" s="2653" t="n"/>
      <c r="K86" s="2653" t="n"/>
      <c r="L86" s="2653" t="n"/>
      <c r="M86" s="2650" t="n"/>
      <c r="N86" s="2650">
        <f>IF($D$35=120,SUM(J86:L86),IF($D$35=150,SUM(K86:L86),IF($D$35=180,L86,0)))</f>
        <v/>
      </c>
      <c r="O86" s="1719">
        <f>N86/E86</f>
        <v/>
      </c>
      <c r="P86" s="2640">
        <f>IF(AND(O86&gt;$D$33,M86&gt;0),M86,0)</f>
        <v/>
      </c>
      <c r="Q86" s="2641">
        <f>$D$34*P86</f>
        <v/>
      </c>
    </row>
    <row r="87">
      <c r="B87" s="1839" t="n"/>
      <c r="C87" s="1840" t="n"/>
      <c r="D87" s="1837" t="n"/>
      <c r="E87" s="2650" t="n"/>
      <c r="F87" s="2653" t="n"/>
      <c r="G87" s="2653" t="n"/>
      <c r="H87" s="2653" t="n"/>
      <c r="I87" s="2653" t="n"/>
      <c r="J87" s="2653" t="n"/>
      <c r="K87" s="2653" t="n"/>
      <c r="L87" s="2653" t="n"/>
      <c r="M87" s="2650" t="n"/>
      <c r="N87" s="2650">
        <f>IF($D$35=120,SUM(J87:L87),IF($D$35=150,SUM(K87:L87),IF($D$35=180,L87,0)))</f>
        <v/>
      </c>
      <c r="O87" s="1719">
        <f>N87/E87</f>
        <v/>
      </c>
      <c r="P87" s="2640">
        <f>IF(AND(O87&gt;$D$33,M87&gt;0),M87,0)</f>
        <v/>
      </c>
      <c r="Q87" s="2641">
        <f>$D$34*P87</f>
        <v/>
      </c>
    </row>
    <row r="88">
      <c r="B88" s="1839" t="n"/>
      <c r="C88" s="1840" t="n"/>
      <c r="D88" s="1837" t="n"/>
      <c r="E88" s="2650" t="n"/>
      <c r="F88" s="2653" t="n"/>
      <c r="G88" s="2653" t="n"/>
      <c r="H88" s="2653" t="n"/>
      <c r="I88" s="2653" t="n"/>
      <c r="J88" s="2653" t="n"/>
      <c r="K88" s="2653" t="n"/>
      <c r="L88" s="2653" t="n"/>
      <c r="M88" s="2650" t="n"/>
      <c r="N88" s="2650">
        <f>IF($D$35=120,SUM(J88:L88),IF($D$35=150,SUM(K88:L88),IF($D$35=180,L88,0)))</f>
        <v/>
      </c>
      <c r="O88" s="1719">
        <f>N88/E88</f>
        <v/>
      </c>
      <c r="P88" s="2640">
        <f>IF(AND(O88&gt;$D$33,M88&gt;0),M88,0)</f>
        <v/>
      </c>
      <c r="Q88" s="2641">
        <f>$D$34*P88</f>
        <v/>
      </c>
    </row>
    <row r="89">
      <c r="B89" s="1839" t="n"/>
      <c r="C89" s="1840" t="n"/>
      <c r="D89" s="1837" t="n"/>
      <c r="E89" s="2650" t="n"/>
      <c r="F89" s="2653" t="n"/>
      <c r="G89" s="2653" t="n"/>
      <c r="H89" s="2653" t="n"/>
      <c r="I89" s="2653" t="n"/>
      <c r="J89" s="2653" t="n"/>
      <c r="K89" s="2653" t="n"/>
      <c r="L89" s="2653" t="n"/>
      <c r="M89" s="2650" t="n"/>
      <c r="N89" s="2650">
        <f>IF($D$35=120,SUM(J89:L89),IF($D$35=150,SUM(K89:L89),IF($D$35=180,L89,0)))</f>
        <v/>
      </c>
      <c r="O89" s="1719">
        <f>N89/E89</f>
        <v/>
      </c>
      <c r="P89" s="2640">
        <f>IF(AND(O89&gt;$D$33,M89&gt;0),M89,0)</f>
        <v/>
      </c>
      <c r="Q89" s="2641">
        <f>$D$34*P89</f>
        <v/>
      </c>
    </row>
    <row r="90">
      <c r="B90" s="1839" t="n"/>
      <c r="C90" s="1840" t="n"/>
      <c r="D90" s="1837" t="n"/>
      <c r="E90" s="2650" t="n"/>
      <c r="F90" s="2653" t="n"/>
      <c r="G90" s="2653" t="n"/>
      <c r="H90" s="2653" t="n"/>
      <c r="I90" s="2653" t="n"/>
      <c r="J90" s="2653" t="n"/>
      <c r="K90" s="2653" t="n"/>
      <c r="L90" s="2653" t="n"/>
      <c r="M90" s="2650" t="n"/>
      <c r="N90" s="2650">
        <f>IF($D$35=120,SUM(J90:L90),IF($D$35=150,SUM(K90:L90),IF($D$35=180,L90,0)))</f>
        <v/>
      </c>
      <c r="O90" s="1719">
        <f>N90/E90</f>
        <v/>
      </c>
      <c r="P90" s="2640">
        <f>IF(AND(O90&gt;$D$33,M90&gt;0),M90,0)</f>
        <v/>
      </c>
      <c r="Q90" s="2641">
        <f>$D$34*P90</f>
        <v/>
      </c>
    </row>
    <row r="91">
      <c r="B91" s="1839" t="n"/>
      <c r="C91" s="1840" t="n"/>
      <c r="D91" s="1837" t="n"/>
      <c r="E91" s="2650" t="n"/>
      <c r="F91" s="2653" t="n"/>
      <c r="G91" s="2653" t="n"/>
      <c r="H91" s="2653" t="n"/>
      <c r="I91" s="2653" t="n"/>
      <c r="J91" s="2653" t="n"/>
      <c r="K91" s="2653" t="n"/>
      <c r="L91" s="2653" t="n"/>
      <c r="M91" s="2650" t="n"/>
      <c r="N91" s="2650">
        <f>IF($D$35=120,SUM(J91:L91),IF($D$35=150,SUM(K91:L91),IF($D$35=180,L91,0)))</f>
        <v/>
      </c>
      <c r="O91" s="1719">
        <f>N91/E91</f>
        <v/>
      </c>
      <c r="P91" s="2640">
        <f>IF(AND(O91&gt;$D$33,M91&gt;0),M91,0)</f>
        <v/>
      </c>
      <c r="Q91" s="2641">
        <f>$D$34*P91</f>
        <v/>
      </c>
    </row>
    <row r="92">
      <c r="B92" s="1839" t="n"/>
      <c r="C92" s="1840" t="n"/>
      <c r="D92" s="1837" t="n"/>
      <c r="E92" s="2650" t="n"/>
      <c r="F92" s="2653" t="n"/>
      <c r="G92" s="2653" t="n"/>
      <c r="H92" s="2653" t="n"/>
      <c r="I92" s="2653" t="n"/>
      <c r="J92" s="2653" t="n"/>
      <c r="K92" s="2653" t="n"/>
      <c r="L92" s="2653" t="n"/>
      <c r="M92" s="2650" t="n"/>
      <c r="N92" s="2650">
        <f>IF($D$35=120,SUM(J92:L92),IF($D$35=150,SUM(K92:L92),IF($D$35=180,L92,0)))</f>
        <v/>
      </c>
      <c r="O92" s="1719">
        <f>N92/E92</f>
        <v/>
      </c>
      <c r="P92" s="2640">
        <f>IF(AND(O92&gt;$D$33,M92&gt;0),M92,0)</f>
        <v/>
      </c>
      <c r="Q92" s="2641">
        <f>$D$34*P92</f>
        <v/>
      </c>
    </row>
    <row r="93">
      <c r="B93" s="1839" t="n"/>
      <c r="C93" s="1840" t="n"/>
      <c r="D93" s="1837" t="n"/>
      <c r="E93" s="2650" t="n"/>
      <c r="F93" s="2653" t="n"/>
      <c r="G93" s="2653" t="n"/>
      <c r="H93" s="2653" t="n"/>
      <c r="I93" s="2653" t="n"/>
      <c r="J93" s="2653" t="n"/>
      <c r="K93" s="2653" t="n"/>
      <c r="L93" s="2653" t="n"/>
      <c r="M93" s="2650" t="n"/>
      <c r="N93" s="2650">
        <f>IF($D$35=120,SUM(J93:L93),IF($D$35=150,SUM(K93:L93),IF($D$35=180,L93,0)))</f>
        <v/>
      </c>
      <c r="O93" s="1719">
        <f>N93/E93</f>
        <v/>
      </c>
      <c r="P93" s="2640">
        <f>IF(AND(O93&gt;$D$33,M93&gt;0),M93,0)</f>
        <v/>
      </c>
      <c r="Q93" s="2641">
        <f>$D$34*P93</f>
        <v/>
      </c>
    </row>
    <row r="94">
      <c r="B94" s="1839" t="n"/>
      <c r="C94" s="1840" t="n"/>
      <c r="D94" s="1837" t="n"/>
      <c r="E94" s="2650" t="n"/>
      <c r="F94" s="2653" t="n"/>
      <c r="G94" s="2653" t="n"/>
      <c r="H94" s="2653" t="n"/>
      <c r="I94" s="2653" t="n"/>
      <c r="J94" s="2653" t="n"/>
      <c r="K94" s="2653" t="n"/>
      <c r="L94" s="2653" t="n"/>
      <c r="M94" s="2650" t="n"/>
      <c r="N94" s="2650">
        <f>IF($D$35=120,SUM(J94:L94),IF($D$35=150,SUM(K94:L94),IF($D$35=180,L94,0)))</f>
        <v/>
      </c>
      <c r="O94" s="1719">
        <f>N94/E94</f>
        <v/>
      </c>
      <c r="P94" s="2640">
        <f>IF(AND(O94&gt;$D$33,M94&gt;0),M94,0)</f>
        <v/>
      </c>
      <c r="Q94" s="2641">
        <f>$D$34*P94</f>
        <v/>
      </c>
    </row>
    <row r="95">
      <c r="B95" s="1839" t="n"/>
      <c r="C95" s="1840" t="n"/>
      <c r="D95" s="1837" t="n"/>
      <c r="E95" s="2650" t="n"/>
      <c r="F95" s="2653" t="n"/>
      <c r="G95" s="2653" t="n"/>
      <c r="H95" s="2653" t="n"/>
      <c r="I95" s="2653" t="n"/>
      <c r="J95" s="2653" t="n"/>
      <c r="K95" s="2653" t="n"/>
      <c r="L95" s="2653" t="n"/>
      <c r="M95" s="2650" t="n"/>
      <c r="N95" s="2650">
        <f>IF($D$35=120,SUM(J95:L95),IF($D$35=150,SUM(K95:L95),IF($D$35=180,L95,0)))</f>
        <v/>
      </c>
      <c r="O95" s="1719">
        <f>N95/E95</f>
        <v/>
      </c>
      <c r="P95" s="2640">
        <f>IF(AND(O95&gt;$D$33,M95&gt;0),M95,0)</f>
        <v/>
      </c>
      <c r="Q95" s="2641">
        <f>$D$34*P95</f>
        <v/>
      </c>
    </row>
    <row r="96" ht="16" customHeight="1" thickBot="1">
      <c r="B96" s="1842" t="n"/>
      <c r="C96" s="1843" t="n"/>
      <c r="D96" s="1844" t="n"/>
      <c r="E96" s="2654" t="n"/>
      <c r="F96" s="2655" t="n"/>
      <c r="G96" s="2655" t="n"/>
      <c r="H96" s="2655" t="n"/>
      <c r="I96" s="2655" t="n"/>
      <c r="J96" s="2655" t="n"/>
      <c r="K96" s="2655" t="n"/>
      <c r="L96" s="2655" t="n"/>
      <c r="M96" s="2654" t="n"/>
      <c r="N96" s="2654">
        <f>IF($D$35=120,SUM(J96:L96),IF($D$35=150,SUM(K96:L96),IF($D$35=180,L96,0)))</f>
        <v/>
      </c>
      <c r="O96" s="964">
        <f>N96/E96</f>
        <v/>
      </c>
      <c r="P96" s="2642">
        <f>IF(AND(O96&gt;$D$33,M96&gt;0),M96,0)</f>
        <v/>
      </c>
      <c r="Q96" s="2643">
        <f>$D$34*P96</f>
        <v/>
      </c>
    </row>
  </sheetData>
  <mergeCells count="8">
    <mergeCell ref="U15:AF17"/>
    <mergeCell ref="B9:P20"/>
    <mergeCell ref="B33:C33"/>
    <mergeCell ref="U10:AF12"/>
    <mergeCell ref="B34:C34"/>
    <mergeCell ref="B36:C36"/>
    <mergeCell ref="B35:C35"/>
    <mergeCell ref="U13:AF14"/>
  </mergeCells>
  <hyperlinks>
    <hyperlink ref="N1" location="'X2  Index'!A1" display="Return to index"/>
  </hyperlinks>
  <pageMargins left="0.2" right="0.2" top="0.5" bottom="0.5" header="0.3" footer="0.3"/>
  <pageSetup orientation="landscape" scale="37"/>
  <headerFooter>
    <oddHeader>&amp;RPerformed by West Fork Advisory Services, LLC&amp;LPerformed for Enter Lender</oddHeader>
    <oddFooter>&amp;L&amp;F&amp;CRestricted and Confidential&amp;R&amp;A</oddFooter>
    <evenHeader/>
    <evenFooter/>
    <firstHeader/>
    <firstFooter/>
  </headerFooter>
</worksheet>
</file>

<file path=xl/worksheets/sheet24.xml><?xml version="1.0" encoding="utf-8"?>
<worksheet xmlns="http://schemas.openxmlformats.org/spreadsheetml/2006/main">
  <sheetPr codeName="Sheet21">
    <outlinePr summaryBelow="1" summaryRight="1"/>
    <pageSetUpPr/>
  </sheetPr>
  <dimension ref="A1:X373"/>
  <sheetViews>
    <sheetView showGridLines="0" view="pageBreakPreview" zoomScale="60" zoomScaleNormal="85" workbookViewId="0">
      <selection activeCell="S23" sqref="S23"/>
    </sheetView>
  </sheetViews>
  <sheetFormatPr baseColWidth="10" defaultColWidth="9.33203125" defaultRowHeight="15"/>
  <cols>
    <col width="36" bestFit="1" customWidth="1" min="1" max="1"/>
    <col width="8.6640625" customWidth="1" min="2" max="2"/>
    <col width="18.33203125" customWidth="1" min="3" max="3"/>
    <col width="11.6640625" bestFit="1" customWidth="1" min="4" max="4"/>
    <col width="11.33203125" customWidth="1" min="5" max="5"/>
    <col width="23.6640625" bestFit="1" customWidth="1" min="6" max="6"/>
    <col width="11.6640625" customWidth="1" min="7" max="13"/>
    <col width="3.5" customWidth="1" min="14" max="14"/>
    <col width="36" bestFit="1" customWidth="1" min="15" max="15"/>
  </cols>
  <sheetData>
    <row r="1">
      <c r="A1" s="200">
        <f>+'X1  ReportCoverPage'!D9</f>
        <v/>
      </c>
      <c r="B1" s="1126" t="n"/>
      <c r="C1" s="1126" t="n"/>
      <c r="G1" s="360" t="n"/>
      <c r="H1" s="360" t="n"/>
      <c r="I1" s="360" t="n"/>
      <c r="J1" s="360" t="n"/>
      <c r="K1" s="360" t="n"/>
      <c r="L1" s="360" t="n"/>
      <c r="M1" s="360" t="n"/>
      <c r="O1" s="1857" t="inlineStr">
        <is>
          <t>Return to index</t>
        </is>
      </c>
    </row>
    <row r="2" ht="14.75" customHeight="1">
      <c r="A2" s="1142">
        <f>'X2  Index'!A3</f>
        <v/>
      </c>
      <c r="B2" s="1126" t="n"/>
      <c r="C2" s="1126" t="n"/>
      <c r="G2" s="360" t="n"/>
      <c r="H2" s="360" t="n"/>
      <c r="I2" s="360" t="n"/>
      <c r="J2" s="360" t="n"/>
      <c r="K2" s="360" t="n"/>
      <c r="L2" s="2148" t="inlineStr">
        <is>
          <t>Hide rows based on eligibility per borrowing base</t>
        </is>
      </c>
      <c r="O2" s="1857" t="n"/>
    </row>
    <row r="3">
      <c r="A3" s="2623" t="inlineStr">
        <is>
          <t>ELIGIBLE PAYOR CONCENTRATION</t>
        </is>
      </c>
      <c r="B3" s="2623" t="n"/>
      <c r="C3" s="2623" t="n"/>
      <c r="G3" s="1851" t="n"/>
      <c r="H3" s="360" t="n"/>
      <c r="I3" s="360" t="n"/>
      <c r="J3" s="360" t="n"/>
      <c r="K3" s="360" t="n"/>
    </row>
    <row r="4">
      <c r="A4" s="362" t="inlineStr">
        <is>
          <t>AS OF:</t>
        </is>
      </c>
      <c r="B4" s="2624" t="n">
        <v>43982</v>
      </c>
      <c r="C4" s="2625" t="n"/>
    </row>
    <row r="5" ht="16" customHeight="1" thickBot="1">
      <c r="A5" s="1" t="inlineStr">
        <is>
          <t>Consolidated Borrower</t>
        </is>
      </c>
    </row>
    <row r="6">
      <c r="A6" s="2626" t="n"/>
      <c r="B6" s="2656" t="n"/>
      <c r="C6" s="2656" t="n"/>
      <c r="D6" s="2627" t="inlineStr">
        <is>
          <t>Total</t>
        </is>
      </c>
      <c r="E6" s="2627" t="n"/>
      <c r="F6" s="2629" t="inlineStr">
        <is>
          <t>Unapplied/Future</t>
        </is>
      </c>
      <c r="G6" s="2627" t="n"/>
      <c r="H6" s="2627" t="n"/>
      <c r="I6" s="2627" t="n"/>
      <c r="J6" s="2627" t="n"/>
      <c r="K6" s="2627" t="n"/>
      <c r="L6" s="2657" t="n"/>
      <c r="M6" s="2630" t="n"/>
    </row>
    <row r="7" ht="15" customHeight="1" thickBot="1">
      <c r="A7" s="2631" t="inlineStr">
        <is>
          <t>PAYOR</t>
        </is>
      </c>
      <c r="B7" s="2658" t="n"/>
      <c r="C7" s="2658" t="inlineStr">
        <is>
          <t>FINANCIAL CLASS</t>
        </is>
      </c>
      <c r="D7" s="2632" t="inlineStr">
        <is>
          <t>Accts Rec</t>
        </is>
      </c>
      <c r="E7" s="2632" t="inlineStr">
        <is>
          <t>%</t>
        </is>
      </c>
      <c r="F7" s="2633" t="inlineStr">
        <is>
          <t>Cash</t>
        </is>
      </c>
      <c r="G7" s="2632" t="inlineStr">
        <is>
          <t>0-30</t>
        </is>
      </c>
      <c r="H7" s="2632" t="inlineStr">
        <is>
          <t>31-60</t>
        </is>
      </c>
      <c r="I7" s="2632" t="inlineStr">
        <is>
          <t>61-90</t>
        </is>
      </c>
      <c r="J7" s="2632" t="inlineStr">
        <is>
          <t>91-120</t>
        </is>
      </c>
      <c r="K7" s="2632" t="inlineStr">
        <is>
          <t>121-150</t>
        </is>
      </c>
      <c r="L7" s="2632" t="inlineStr">
        <is>
          <t>151-180</t>
        </is>
      </c>
      <c r="M7" s="2659" t="inlineStr">
        <is>
          <t>181+</t>
        </is>
      </c>
      <c r="Q7" s="2147" t="n"/>
    </row>
    <row r="8" ht="15" customHeight="1">
      <c r="A8" s="1144" t="n"/>
      <c r="B8" s="367" t="n"/>
      <c r="C8" s="367" t="n"/>
      <c r="D8" s="368">
        <f>SUM(G8:M8)</f>
        <v/>
      </c>
      <c r="E8" s="2635">
        <f>D8/D$29</f>
        <v/>
      </c>
      <c r="F8" s="2636" t="n"/>
      <c r="G8" s="368" t="n"/>
      <c r="H8" s="368" t="n"/>
      <c r="I8" s="368" t="n"/>
      <c r="J8" s="368" t="n"/>
      <c r="K8" s="368" t="n"/>
      <c r="L8" s="1114" t="n"/>
      <c r="M8" s="370" t="n"/>
    </row>
    <row r="9" ht="15" customHeight="1">
      <c r="A9" s="1144" t="n"/>
      <c r="B9" s="367" t="n"/>
      <c r="C9" s="367" t="n"/>
      <c r="D9" s="368">
        <f>SUM(G9:M9)</f>
        <v/>
      </c>
      <c r="E9" s="2635">
        <f>D9/D$29</f>
        <v/>
      </c>
      <c r="F9" s="2636" t="n"/>
      <c r="G9" s="368" t="n"/>
      <c r="H9" s="368" t="n"/>
      <c r="I9" s="368" t="n"/>
      <c r="J9" s="368" t="n"/>
      <c r="K9" s="368" t="n"/>
      <c r="L9" s="1114" t="n"/>
      <c r="M9" s="370" t="n"/>
    </row>
    <row r="10" ht="15" customHeight="1">
      <c r="A10" s="1144" t="n"/>
      <c r="B10" s="367" t="n"/>
      <c r="C10" s="367" t="n"/>
      <c r="D10" s="368">
        <f>SUM(G10:M10)</f>
        <v/>
      </c>
      <c r="E10" s="2635">
        <f>D10/D$29</f>
        <v/>
      </c>
      <c r="F10" s="2636" t="n"/>
      <c r="G10" s="368" t="n"/>
      <c r="H10" s="368" t="n"/>
      <c r="I10" s="368" t="n"/>
      <c r="J10" s="368" t="n"/>
      <c r="K10" s="368" t="n"/>
      <c r="L10" s="1114" t="n"/>
      <c r="M10" s="370" t="n"/>
    </row>
    <row r="11" ht="15" customHeight="1">
      <c r="A11" s="1144" t="n"/>
      <c r="B11" s="367" t="n"/>
      <c r="C11" s="367" t="n"/>
      <c r="D11" s="368">
        <f>SUM(G11:M11)</f>
        <v/>
      </c>
      <c r="E11" s="2635">
        <f>D11/D$29</f>
        <v/>
      </c>
      <c r="F11" s="2636" t="n"/>
      <c r="G11" s="368" t="n"/>
      <c r="H11" s="368" t="n"/>
      <c r="I11" s="368" t="n"/>
      <c r="J11" s="368" t="n"/>
      <c r="K11" s="368" t="n"/>
      <c r="L11" s="1114" t="n"/>
      <c r="M11" s="370" t="n"/>
    </row>
    <row r="12" ht="15" customHeight="1">
      <c r="A12" s="1144" t="n"/>
      <c r="B12" s="367" t="n"/>
      <c r="C12" s="367" t="n"/>
      <c r="D12" s="368">
        <f>SUM(G12:M12)</f>
        <v/>
      </c>
      <c r="E12" s="2635">
        <f>D12/D$29</f>
        <v/>
      </c>
      <c r="F12" s="2636" t="n"/>
      <c r="G12" s="368" t="n"/>
      <c r="H12" s="368" t="n"/>
      <c r="I12" s="368" t="n"/>
      <c r="J12" s="368" t="n"/>
      <c r="K12" s="368" t="n"/>
      <c r="L12" s="1114" t="n"/>
      <c r="M12" s="370" t="n"/>
    </row>
    <row r="13" ht="15" customHeight="1">
      <c r="A13" s="1144" t="n"/>
      <c r="B13" s="367" t="n"/>
      <c r="C13" s="367" t="n"/>
      <c r="D13" s="368">
        <f>SUM(G13:M13)</f>
        <v/>
      </c>
      <c r="E13" s="2635">
        <f>D13/D$29</f>
        <v/>
      </c>
      <c r="F13" s="2636" t="n"/>
      <c r="G13" s="368" t="n"/>
      <c r="H13" s="368" t="n"/>
      <c r="I13" s="368" t="n"/>
      <c r="J13" s="368" t="n"/>
      <c r="K13" s="368" t="n"/>
      <c r="L13" s="1114" t="n"/>
      <c r="M13" s="370" t="n"/>
    </row>
    <row r="14" ht="15" customHeight="1">
      <c r="A14" s="1144" t="n"/>
      <c r="B14" s="367" t="n"/>
      <c r="C14" s="367" t="n"/>
      <c r="D14" s="368">
        <f>SUM(G14:M14)</f>
        <v/>
      </c>
      <c r="E14" s="2635">
        <f>D14/D$29</f>
        <v/>
      </c>
      <c r="F14" s="2636" t="n"/>
      <c r="G14" s="368" t="n"/>
      <c r="H14" s="368" t="n"/>
      <c r="I14" s="368" t="n"/>
      <c r="J14" s="368" t="n"/>
      <c r="K14" s="368" t="n"/>
      <c r="L14" s="1114" t="n"/>
      <c r="M14" s="370" t="n"/>
    </row>
    <row r="15" ht="15" customHeight="1">
      <c r="A15" s="1144" t="n"/>
      <c r="B15" s="367" t="n"/>
      <c r="C15" s="367" t="n"/>
      <c r="D15" s="368">
        <f>SUM(G15:M15)</f>
        <v/>
      </c>
      <c r="E15" s="2635">
        <f>D15/D$29</f>
        <v/>
      </c>
      <c r="F15" s="2636" t="n"/>
      <c r="G15" s="368" t="n"/>
      <c r="H15" s="368" t="n"/>
      <c r="I15" s="368" t="n"/>
      <c r="J15" s="368" t="n"/>
      <c r="K15" s="368" t="n"/>
      <c r="L15" s="1114" t="n"/>
      <c r="M15" s="370" t="n"/>
      <c r="Q15" s="2149" t="n"/>
    </row>
    <row r="16" ht="15" customHeight="1">
      <c r="A16" s="1144" t="n"/>
      <c r="B16" s="367" t="n"/>
      <c r="C16" s="367" t="n"/>
      <c r="D16" s="368">
        <f>SUM(G16:M16)</f>
        <v/>
      </c>
      <c r="E16" s="2635">
        <f>D16/D$29</f>
        <v/>
      </c>
      <c r="F16" s="2636" t="n"/>
      <c r="G16" s="368" t="n"/>
      <c r="H16" s="368" t="n"/>
      <c r="I16" s="368" t="n"/>
      <c r="J16" s="368" t="n"/>
      <c r="K16" s="368" t="n"/>
      <c r="L16" s="1114" t="n"/>
      <c r="M16" s="370" t="n"/>
    </row>
    <row r="17" ht="15" customHeight="1">
      <c r="A17" s="1144" t="n"/>
      <c r="B17" s="367" t="n"/>
      <c r="C17" s="367" t="n"/>
      <c r="D17" s="368">
        <f>SUM(G17:M17)</f>
        <v/>
      </c>
      <c r="E17" s="2635">
        <f>D17/D$29</f>
        <v/>
      </c>
      <c r="F17" s="2636" t="n"/>
      <c r="G17" s="368" t="n"/>
      <c r="H17" s="368" t="n"/>
      <c r="I17" s="368" t="n"/>
      <c r="J17" s="368" t="n"/>
      <c r="K17" s="368" t="n"/>
      <c r="L17" s="1114" t="n"/>
      <c r="M17" s="370" t="n"/>
    </row>
    <row r="18" ht="15" customHeight="1">
      <c r="A18" s="1144" t="n"/>
      <c r="B18" s="367" t="n"/>
      <c r="C18" s="367" t="n"/>
      <c r="D18" s="368">
        <f>SUM(G18:M18)</f>
        <v/>
      </c>
      <c r="E18" s="2635">
        <f>D18/D$29</f>
        <v/>
      </c>
      <c r="F18" s="2636" t="n"/>
      <c r="G18" s="368" t="n"/>
      <c r="H18" s="368" t="n"/>
      <c r="I18" s="368" t="n"/>
      <c r="J18" s="368" t="n"/>
      <c r="K18" s="368" t="n"/>
      <c r="L18" s="1114" t="n"/>
      <c r="M18" s="370" t="n"/>
    </row>
    <row r="19" ht="15" customHeight="1">
      <c r="A19" s="1144" t="n"/>
      <c r="B19" s="367" t="n"/>
      <c r="C19" s="367" t="n"/>
      <c r="D19" s="368">
        <f>SUM(G19:M19)</f>
        <v/>
      </c>
      <c r="E19" s="2635">
        <f>D19/D$29</f>
        <v/>
      </c>
      <c r="F19" s="2636" t="n"/>
      <c r="G19" s="368" t="n"/>
      <c r="H19" s="368" t="n"/>
      <c r="I19" s="368" t="n"/>
      <c r="J19" s="368" t="n"/>
      <c r="K19" s="368" t="n"/>
      <c r="L19" s="1114" t="n"/>
      <c r="M19" s="370" t="n"/>
    </row>
    <row r="20" ht="15" customHeight="1">
      <c r="A20" s="1144" t="n"/>
      <c r="B20" s="367" t="n"/>
      <c r="C20" s="367" t="n"/>
      <c r="D20" s="368">
        <f>SUM(G20:M20)</f>
        <v/>
      </c>
      <c r="E20" s="2635">
        <f>D20/D$29</f>
        <v/>
      </c>
      <c r="F20" s="2636" t="n"/>
      <c r="G20" s="368" t="n"/>
      <c r="H20" s="368" t="n"/>
      <c r="I20" s="368" t="n"/>
      <c r="J20" s="368" t="n"/>
      <c r="K20" s="368" t="n"/>
      <c r="L20" s="1114" t="n"/>
      <c r="M20" s="370" t="n"/>
    </row>
    <row r="21" ht="15" customHeight="1">
      <c r="A21" s="1144" t="n"/>
      <c r="B21" s="367" t="n"/>
      <c r="C21" s="367" t="n"/>
      <c r="D21" s="368">
        <f>SUM(G21:M21)</f>
        <v/>
      </c>
      <c r="E21" s="2635">
        <f>D21/D$29</f>
        <v/>
      </c>
      <c r="F21" s="2636" t="n"/>
      <c r="G21" s="368" t="n"/>
      <c r="H21" s="368" t="n"/>
      <c r="I21" s="368" t="n"/>
      <c r="J21" s="368" t="n"/>
      <c r="K21" s="368" t="n"/>
      <c r="L21" s="1114" t="n"/>
      <c r="M21" s="370" t="n"/>
    </row>
    <row r="22" ht="15" customHeight="1">
      <c r="A22" s="1144" t="n"/>
      <c r="B22" s="367" t="n"/>
      <c r="C22" s="367" t="n"/>
      <c r="D22" s="368">
        <f>SUM(G22:M22)</f>
        <v/>
      </c>
      <c r="E22" s="2635">
        <f>D22/D$29</f>
        <v/>
      </c>
      <c r="F22" s="2636" t="n"/>
      <c r="G22" s="368" t="n"/>
      <c r="H22" s="368" t="n"/>
      <c r="I22" s="368" t="n"/>
      <c r="J22" s="368" t="n"/>
      <c r="K22" s="368" t="n"/>
      <c r="L22" s="1114" t="n"/>
      <c r="M22" s="370" t="n"/>
    </row>
    <row r="23" ht="15" customHeight="1">
      <c r="A23" s="1144" t="n"/>
      <c r="B23" s="367" t="n"/>
      <c r="C23" s="367" t="n"/>
      <c r="D23" s="368">
        <f>SUM(G23:M23)</f>
        <v/>
      </c>
      <c r="E23" s="2635">
        <f>D23/D$29</f>
        <v/>
      </c>
      <c r="F23" s="2636" t="n"/>
      <c r="G23" s="368" t="n"/>
      <c r="H23" s="368" t="n"/>
      <c r="I23" s="368" t="n"/>
      <c r="J23" s="368" t="n"/>
      <c r="K23" s="368" t="n"/>
      <c r="L23" s="1114" t="n"/>
      <c r="M23" s="370" t="n"/>
    </row>
    <row r="24" ht="15" customHeight="1">
      <c r="A24" s="1144" t="n"/>
      <c r="B24" s="367" t="n"/>
      <c r="C24" s="367" t="n"/>
      <c r="D24" s="368">
        <f>SUM(G24:M24)</f>
        <v/>
      </c>
      <c r="E24" s="2635">
        <f>D24/D$29</f>
        <v/>
      </c>
      <c r="F24" s="2636" t="n"/>
      <c r="G24" s="368" t="n"/>
      <c r="H24" s="368" t="n"/>
      <c r="I24" s="368" t="n"/>
      <c r="J24" s="368" t="n"/>
      <c r="K24" s="368" t="n"/>
      <c r="L24" s="1114" t="n"/>
      <c r="M24" s="370" t="n"/>
    </row>
    <row r="25" ht="15" customHeight="1">
      <c r="A25" s="1144" t="n"/>
      <c r="B25" s="367" t="n"/>
      <c r="C25" s="367" t="n"/>
      <c r="D25" s="368">
        <f>SUM(G25:M25)</f>
        <v/>
      </c>
      <c r="E25" s="2635">
        <f>D25/D$29</f>
        <v/>
      </c>
      <c r="F25" s="2636" t="n"/>
      <c r="G25" s="368" t="n"/>
      <c r="H25" s="368" t="n"/>
      <c r="I25" s="368" t="n"/>
      <c r="J25" s="368" t="n"/>
      <c r="K25" s="368" t="n"/>
      <c r="L25" s="1114" t="n"/>
      <c r="M25" s="370" t="n"/>
    </row>
    <row r="26" ht="15" customHeight="1">
      <c r="A26" s="1144" t="n"/>
      <c r="B26" s="367" t="n"/>
      <c r="C26" s="367" t="n"/>
      <c r="D26" s="368">
        <f>SUM(G26:M26)</f>
        <v/>
      </c>
      <c r="E26" s="2635">
        <f>D26/D$29</f>
        <v/>
      </c>
      <c r="F26" s="2636" t="n"/>
      <c r="G26" s="368" t="n"/>
      <c r="H26" s="368" t="n"/>
      <c r="I26" s="368" t="n"/>
      <c r="J26" s="368" t="n"/>
      <c r="K26" s="368" t="n"/>
      <c r="L26" s="1114" t="n"/>
      <c r="M26" s="370" t="n"/>
    </row>
    <row r="27" ht="15.75" customHeight="1" thickBot="1">
      <c r="A27" s="1144" t="n"/>
      <c r="B27" s="525" t="n"/>
      <c r="C27" s="367" t="n"/>
      <c r="D27" s="368">
        <f>SUM(G27:M27)</f>
        <v/>
      </c>
      <c r="E27" s="2635">
        <f>D27/D$29</f>
        <v/>
      </c>
      <c r="F27" s="2636" t="n"/>
      <c r="G27" s="368" t="n"/>
      <c r="H27" s="368" t="n"/>
      <c r="I27" s="368" t="n"/>
      <c r="J27" s="368" t="n"/>
      <c r="K27" s="368" t="n"/>
      <c r="L27" s="1114" t="n"/>
      <c r="M27" s="370" t="n"/>
    </row>
    <row r="28" ht="15" customHeight="1">
      <c r="A28" s="906" t="n"/>
      <c r="B28" s="907" t="inlineStr">
        <is>
          <t>CONCENTRATION TOTAL</t>
        </is>
      </c>
      <c r="C28" s="907" t="n"/>
      <c r="D28" s="908">
        <f>SUM(G28:M28)</f>
        <v/>
      </c>
      <c r="E28" s="2637">
        <f>SUM(E8:E27)</f>
        <v/>
      </c>
      <c r="F28" s="908">
        <f>SUM(F8:F27)</f>
        <v/>
      </c>
      <c r="G28" s="908">
        <f>SUM(G8:G27)</f>
        <v/>
      </c>
      <c r="H28" s="908">
        <f>SUM(H8:H27)</f>
        <v/>
      </c>
      <c r="I28" s="908">
        <f>SUM(I8:I27)</f>
        <v/>
      </c>
      <c r="J28" s="908">
        <f>SUM(J8:J27)</f>
        <v/>
      </c>
      <c r="K28" s="908">
        <f>SUM(K8:K27)</f>
        <v/>
      </c>
      <c r="L28" s="908">
        <f>SUM(L8:L27)</f>
        <v/>
      </c>
      <c r="M28" s="910">
        <f>SUM(M8:M27)</f>
        <v/>
      </c>
    </row>
    <row r="29" ht="15" customHeight="1">
      <c r="A29" s="1473" t="inlineStr">
        <is>
          <t xml:space="preserve">AGING TOTAL </t>
        </is>
      </c>
      <c r="B29" s="2638">
        <f>+B4</f>
        <v/>
      </c>
      <c r="C29" s="2638" t="n"/>
      <c r="D29" s="1475">
        <f>SUM(G29:M29)</f>
        <v/>
      </c>
      <c r="E29" s="1476" t="n"/>
      <c r="F29" s="1868" t="n"/>
      <c r="G29" s="1477" t="n"/>
      <c r="H29" s="1477" t="n"/>
      <c r="I29" s="1477" t="n"/>
      <c r="J29" s="1477" t="n"/>
      <c r="K29" s="1477" t="n"/>
      <c r="L29" s="1477" t="n"/>
      <c r="M29" s="1478" t="n"/>
    </row>
    <row r="30" ht="16" customHeight="1" thickBot="1">
      <c r="A30" s="371" t="n"/>
      <c r="B30" s="372" t="n"/>
      <c r="C30" s="372" t="n"/>
      <c r="D30" s="373">
        <f>D28/D29</f>
        <v/>
      </c>
      <c r="E30" s="374" t="n"/>
      <c r="F30" s="375">
        <f>F28/F29</f>
        <v/>
      </c>
      <c r="G30" s="375">
        <f>G28/G29</f>
        <v/>
      </c>
      <c r="H30" s="375">
        <f>H28/H29</f>
        <v/>
      </c>
      <c r="I30" s="375">
        <f>I28/I29</f>
        <v/>
      </c>
      <c r="J30" s="375">
        <f>J28/J29</f>
        <v/>
      </c>
      <c r="K30" s="375">
        <f>K28/K29</f>
        <v/>
      </c>
      <c r="L30" s="375">
        <f>L28/L29</f>
        <v/>
      </c>
      <c r="M30" s="376">
        <f>M28/M29</f>
        <v/>
      </c>
    </row>
    <row r="31" ht="16" customHeight="1" thickBot="1"/>
    <row r="32">
      <c r="C32" s="2660" t="inlineStr">
        <is>
          <t>FINANCIAL CLASS</t>
        </is>
      </c>
      <c r="D32" s="2661" t="inlineStr">
        <is>
          <t>Total</t>
        </is>
      </c>
      <c r="E32" s="2662" t="inlineStr">
        <is>
          <t>% largest 20 Payors</t>
        </is>
      </c>
      <c r="F32" s="2663" t="inlineStr">
        <is>
          <t>% of Total A/R</t>
        </is>
      </c>
    </row>
    <row r="33" ht="16" customHeight="1" thickBot="1">
      <c r="C33" s="2664" t="n"/>
      <c r="D33" s="836" t="n"/>
      <c r="E33" s="2665" t="n"/>
      <c r="F33" s="2666" t="n"/>
    </row>
    <row r="34">
      <c r="C34" s="1156" t="inlineStr">
        <is>
          <t>Medicaid</t>
        </is>
      </c>
      <c r="D34" s="360">
        <f>SUMIF($C$8:$C$27,$C34,$D$8:$D$27)</f>
        <v/>
      </c>
      <c r="E34" s="1157">
        <f>D34/$D$28</f>
        <v/>
      </c>
      <c r="F34" s="1158">
        <f>D34/$D$29</f>
        <v/>
      </c>
    </row>
    <row r="35">
      <c r="C35" s="1156" t="inlineStr">
        <is>
          <t>Medicare</t>
        </is>
      </c>
      <c r="D35" s="360">
        <f>SUMIF($C$8:$C$27,$C35,$D$8:$D$27)</f>
        <v/>
      </c>
      <c r="E35" s="1157">
        <f>D35/$D$28</f>
        <v/>
      </c>
      <c r="F35" s="1158">
        <f>D35/$D$29</f>
        <v/>
      </c>
    </row>
    <row r="36">
      <c r="C36" s="1156" t="inlineStr">
        <is>
          <t>Commercial</t>
        </is>
      </c>
      <c r="D36" s="360">
        <f>SUMIF($C$8:$C$27,$C36,$D$8:$D$27)</f>
        <v/>
      </c>
      <c r="E36" s="1157">
        <f>D36/$D$28</f>
        <v/>
      </c>
      <c r="F36" s="1158">
        <f>D36/$D$29</f>
        <v/>
      </c>
    </row>
    <row r="37">
      <c r="C37" s="1156" t="inlineStr">
        <is>
          <t>Hospice</t>
        </is>
      </c>
      <c r="D37" s="360">
        <f>SUMIF($C$8:$C$27,$C37,$D$8:$D$27)</f>
        <v/>
      </c>
      <c r="E37" s="1157">
        <f>D37/$D$28</f>
        <v/>
      </c>
      <c r="F37" s="1158">
        <f>D37/$D$29</f>
        <v/>
      </c>
    </row>
    <row r="38" ht="16" customHeight="1" thickBot="1">
      <c r="C38" s="1156" t="inlineStr">
        <is>
          <t>Medicaid Pending</t>
        </is>
      </c>
      <c r="D38" s="360">
        <f>SUMIF($C$8:$C$27,$C38,$D$8:$D$27)</f>
        <v/>
      </c>
      <c r="E38" s="1157">
        <f>D38/$D$28</f>
        <v/>
      </c>
      <c r="F38" s="1158">
        <f>D38/$D$29</f>
        <v/>
      </c>
    </row>
    <row r="39" ht="16" customHeight="1" thickBot="1">
      <c r="C39" s="1340" t="inlineStr">
        <is>
          <t>Total</t>
        </is>
      </c>
      <c r="D39" s="1124">
        <f>SUM(D34:D38)</f>
        <v/>
      </c>
      <c r="E39" s="1121">
        <f>SUM(E34:E38)</f>
        <v/>
      </c>
      <c r="F39" s="1125">
        <f>SUM(F34:F38)</f>
        <v/>
      </c>
    </row>
    <row r="41" ht="16" customHeight="1" thickBot="1">
      <c r="A41" s="353" t="inlineStr">
        <is>
          <t>Comments:</t>
        </is>
      </c>
    </row>
    <row r="42">
      <c r="A42" s="1111" t="inlineStr">
        <is>
          <t>1.)</t>
        </is>
      </c>
      <c r="B42" s="1100" t="n"/>
      <c r="C42" s="1100" t="n"/>
      <c r="D42" s="1100" t="n"/>
      <c r="E42" s="1100" t="n"/>
      <c r="F42" s="1100" t="n"/>
      <c r="G42" s="1100" t="n"/>
      <c r="H42" s="1100" t="n"/>
      <c r="I42" s="1100" t="n"/>
      <c r="J42" s="1100" t="n"/>
      <c r="K42" s="1100" t="n"/>
      <c r="L42" s="1100" t="n"/>
      <c r="M42" s="1101" t="n"/>
    </row>
    <row r="43">
      <c r="A43" s="1119" t="n"/>
      <c r="B43" s="1118" t="n"/>
      <c r="C43" s="1118" t="n"/>
      <c r="D43" s="1118" t="n"/>
      <c r="E43" s="1118" t="n"/>
      <c r="F43" s="1118" t="n"/>
      <c r="G43" s="1118" t="n"/>
      <c r="H43" s="1118" t="n"/>
      <c r="I43" s="1118" t="n"/>
      <c r="J43" s="1118" t="n"/>
      <c r="K43" s="1118" t="n"/>
      <c r="L43" s="1118" t="n"/>
      <c r="M43" s="1102" t="n"/>
    </row>
    <row r="44">
      <c r="A44" s="1119" t="n"/>
      <c r="B44" s="1118" t="n"/>
      <c r="C44" s="1118" t="n"/>
      <c r="D44" s="1118" t="n"/>
      <c r="E44" s="1118" t="n"/>
      <c r="F44" s="1118" t="n"/>
      <c r="G44" s="1118" t="n"/>
      <c r="H44" s="1118" t="n"/>
      <c r="I44" s="1118" t="n"/>
      <c r="J44" s="1118" t="n"/>
      <c r="K44" s="1118" t="n"/>
      <c r="L44" s="1118" t="n"/>
      <c r="M44" s="1102" t="n"/>
    </row>
    <row r="45">
      <c r="A45" s="1119" t="n"/>
      <c r="B45" s="1118" t="n"/>
      <c r="C45" s="1118" t="n"/>
      <c r="D45" s="1118" t="n"/>
      <c r="E45" s="1118" t="n"/>
      <c r="F45" s="1118" t="n"/>
      <c r="G45" s="1118" t="n"/>
      <c r="H45" s="1118" t="n"/>
      <c r="I45" s="1118" t="n"/>
      <c r="J45" s="1118" t="n"/>
      <c r="K45" s="1118" t="n"/>
      <c r="L45" s="1118" t="n"/>
      <c r="M45" s="1102" t="n"/>
    </row>
    <row r="46">
      <c r="A46" s="1119" t="n"/>
      <c r="B46" s="1118" t="n"/>
      <c r="C46" s="1118" t="n"/>
      <c r="D46" s="1118" t="n"/>
      <c r="E46" s="1118" t="n"/>
      <c r="F46" s="1118" t="n"/>
      <c r="G46" s="1118" t="n"/>
      <c r="H46" s="1118" t="n"/>
      <c r="I46" s="1118" t="n"/>
      <c r="J46" s="1118" t="n"/>
      <c r="K46" s="1118" t="n"/>
      <c r="L46" s="1118" t="n"/>
      <c r="M46" s="1102" t="n"/>
    </row>
    <row r="47">
      <c r="A47" s="1119" t="n"/>
      <c r="B47" s="1118" t="n"/>
      <c r="C47" s="1118" t="n"/>
      <c r="D47" s="1118" t="n"/>
      <c r="E47" s="1118" t="n"/>
      <c r="F47" s="1118" t="n"/>
      <c r="G47" s="1118" t="n"/>
      <c r="H47" s="1118" t="n"/>
      <c r="I47" s="1118" t="n"/>
      <c r="J47" s="1118" t="n"/>
      <c r="K47" s="1118" t="n"/>
      <c r="L47" s="1118" t="n"/>
      <c r="M47" s="1102" t="n"/>
    </row>
    <row r="48" ht="16" customHeight="1" thickBot="1">
      <c r="A48" s="1120" t="n"/>
      <c r="B48" s="1103" t="n"/>
      <c r="C48" s="1103" t="n"/>
      <c r="D48" s="1103" t="n"/>
      <c r="E48" s="1103" t="n"/>
      <c r="F48" s="1103" t="n"/>
      <c r="G48" s="1103" t="n"/>
      <c r="H48" s="1103" t="n"/>
      <c r="I48" s="1103" t="n"/>
      <c r="J48" s="1103" t="n"/>
      <c r="K48" s="1103" t="n"/>
      <c r="L48" s="1103" t="n"/>
      <c r="M48" s="1104" t="n"/>
    </row>
    <row r="49">
      <c r="A49" s="1118" t="n"/>
      <c r="B49" s="1118" t="n"/>
      <c r="C49" s="1118" t="n"/>
      <c r="D49" s="1118" t="n"/>
      <c r="E49" s="1118" t="n"/>
      <c r="F49" s="1118" t="n"/>
      <c r="G49" s="1118" t="n"/>
      <c r="H49" s="1118" t="n"/>
      <c r="I49" s="1118" t="n"/>
      <c r="J49" s="1118" t="n"/>
      <c r="K49" s="1118" t="n"/>
      <c r="L49" s="1118" t="n"/>
      <c r="M49" s="1118" t="n"/>
    </row>
    <row r="51" ht="16" customHeight="1" thickBot="1">
      <c r="A51" t="inlineStr">
        <is>
          <t>Facility #1</t>
        </is>
      </c>
    </row>
    <row r="52">
      <c r="A52" s="2626" t="n"/>
      <c r="B52" s="2656" t="n"/>
      <c r="C52" s="2656" t="n"/>
      <c r="D52" s="2627" t="inlineStr">
        <is>
          <t>Total</t>
        </is>
      </c>
      <c r="E52" s="2627" t="n"/>
      <c r="F52" s="2629" t="inlineStr">
        <is>
          <t>Unapplied/Future</t>
        </is>
      </c>
      <c r="G52" s="2627" t="n"/>
      <c r="H52" s="2627" t="n"/>
      <c r="I52" s="2627" t="n"/>
      <c r="J52" s="2627" t="n"/>
      <c r="K52" s="2627" t="n"/>
      <c r="L52" s="2657" t="n"/>
      <c r="M52" s="2630" t="n"/>
    </row>
    <row r="53" ht="16" customHeight="1" thickBot="1">
      <c r="A53" s="2631" t="inlineStr">
        <is>
          <t>PAYOR</t>
        </is>
      </c>
      <c r="B53" s="2658" t="n"/>
      <c r="C53" s="2658" t="inlineStr">
        <is>
          <t>FINANCIAL CLASS</t>
        </is>
      </c>
      <c r="D53" s="2632" t="inlineStr">
        <is>
          <t>Accts Rec</t>
        </is>
      </c>
      <c r="E53" s="2632" t="inlineStr">
        <is>
          <t>%</t>
        </is>
      </c>
      <c r="F53" s="2633" t="inlineStr">
        <is>
          <t>Cash</t>
        </is>
      </c>
      <c r="G53" s="2632" t="inlineStr">
        <is>
          <t>0-30</t>
        </is>
      </c>
      <c r="H53" s="2632" t="inlineStr">
        <is>
          <t>31-60</t>
        </is>
      </c>
      <c r="I53" s="2632" t="inlineStr">
        <is>
          <t>61-90</t>
        </is>
      </c>
      <c r="J53" s="2632" t="inlineStr">
        <is>
          <t>91-120</t>
        </is>
      </c>
      <c r="K53" s="2632" t="inlineStr">
        <is>
          <t>121-150</t>
        </is>
      </c>
      <c r="L53" s="2632" t="inlineStr">
        <is>
          <t>151-180</t>
        </is>
      </c>
      <c r="M53" s="2659" t="inlineStr">
        <is>
          <t>181+</t>
        </is>
      </c>
    </row>
    <row r="54">
      <c r="A54" s="1144" t="n"/>
      <c r="B54" s="526" t="n"/>
      <c r="C54" s="367" t="n"/>
      <c r="D54" s="368">
        <f>SUM(G54:M54)</f>
        <v/>
      </c>
      <c r="E54" s="2635">
        <f>D54/D$29</f>
        <v/>
      </c>
      <c r="F54" s="2636" t="n"/>
      <c r="G54" s="368" t="n"/>
      <c r="H54" s="368" t="n"/>
      <c r="I54" s="368" t="n"/>
      <c r="J54" s="368" t="n"/>
      <c r="K54" s="368" t="n"/>
      <c r="L54" s="1114" t="n"/>
      <c r="M54" s="370" t="n"/>
    </row>
    <row r="55">
      <c r="A55" s="1144" t="n"/>
      <c r="B55" s="367" t="n"/>
      <c r="C55" s="367" t="n"/>
      <c r="D55" s="368">
        <f>SUM(G55:M55)</f>
        <v/>
      </c>
      <c r="E55" s="2635">
        <f>D55/D$29</f>
        <v/>
      </c>
      <c r="F55" s="2636" t="n"/>
      <c r="G55" s="368" t="n"/>
      <c r="H55" s="368" t="n"/>
      <c r="I55" s="368" t="n"/>
      <c r="J55" s="368" t="n"/>
      <c r="K55" s="368" t="n"/>
      <c r="L55" s="1114" t="n"/>
      <c r="M55" s="370" t="n"/>
    </row>
    <row r="56">
      <c r="A56" s="1144" t="n"/>
      <c r="B56" s="367" t="n"/>
      <c r="C56" s="367" t="n"/>
      <c r="D56" s="368">
        <f>SUM(G56:M56)</f>
        <v/>
      </c>
      <c r="E56" s="2635">
        <f>D56/D$29</f>
        <v/>
      </c>
      <c r="F56" s="2636" t="n"/>
      <c r="G56" s="368" t="n"/>
      <c r="H56" s="368" t="n"/>
      <c r="I56" s="368" t="n"/>
      <c r="J56" s="368" t="n"/>
      <c r="K56" s="368" t="n"/>
      <c r="L56" s="1114" t="n"/>
      <c r="M56" s="370" t="n"/>
    </row>
    <row r="57">
      <c r="A57" s="1144" t="n"/>
      <c r="B57" s="367" t="n"/>
      <c r="C57" s="367" t="n"/>
      <c r="D57" s="368">
        <f>SUM(G57:M57)</f>
        <v/>
      </c>
      <c r="E57" s="2635">
        <f>D57/D$29</f>
        <v/>
      </c>
      <c r="F57" s="2636" t="n"/>
      <c r="G57" s="368" t="n"/>
      <c r="H57" s="368" t="n"/>
      <c r="I57" s="368" t="n"/>
      <c r="J57" s="368" t="n"/>
      <c r="K57" s="368" t="n"/>
      <c r="L57" s="1114" t="n"/>
      <c r="M57" s="370" t="n"/>
    </row>
    <row r="58">
      <c r="A58" s="1144" t="n"/>
      <c r="B58" s="367" t="n"/>
      <c r="C58" s="367" t="n"/>
      <c r="D58" s="368">
        <f>SUM(G58:M58)</f>
        <v/>
      </c>
      <c r="E58" s="2635">
        <f>D58/D$29</f>
        <v/>
      </c>
      <c r="F58" s="2636" t="n"/>
      <c r="G58" s="368" t="n"/>
      <c r="H58" s="368" t="n"/>
      <c r="I58" s="368" t="n"/>
      <c r="J58" s="368" t="n"/>
      <c r="K58" s="368" t="n"/>
      <c r="L58" s="1114" t="n"/>
      <c r="M58" s="370" t="n"/>
    </row>
    <row r="59">
      <c r="A59" s="1144" t="n"/>
      <c r="B59" s="367" t="n"/>
      <c r="C59" s="367" t="n"/>
      <c r="D59" s="368">
        <f>SUM(G59:M59)</f>
        <v/>
      </c>
      <c r="E59" s="2635">
        <f>D59/D$29</f>
        <v/>
      </c>
      <c r="F59" s="2636" t="n"/>
      <c r="G59" s="368" t="n"/>
      <c r="H59" s="368" t="n"/>
      <c r="I59" s="368" t="n"/>
      <c r="J59" s="368" t="n"/>
      <c r="K59" s="368" t="n"/>
      <c r="L59" s="1114" t="n"/>
      <c r="M59" s="370" t="n"/>
    </row>
    <row r="60">
      <c r="A60" s="1144" t="n"/>
      <c r="B60" s="367" t="n"/>
      <c r="C60" s="367" t="n"/>
      <c r="D60" s="368">
        <f>SUM(G60:M60)</f>
        <v/>
      </c>
      <c r="E60" s="2635">
        <f>D60/D$29</f>
        <v/>
      </c>
      <c r="F60" s="2636" t="n"/>
      <c r="G60" s="368" t="n"/>
      <c r="H60" s="368" t="n"/>
      <c r="I60" s="368" t="n"/>
      <c r="J60" s="368" t="n"/>
      <c r="K60" s="368" t="n"/>
      <c r="L60" s="1114" t="n"/>
      <c r="M60" s="370" t="n"/>
    </row>
    <row r="61">
      <c r="A61" s="1144" t="n"/>
      <c r="B61" s="367" t="n"/>
      <c r="C61" s="367" t="n"/>
      <c r="D61" s="368">
        <f>SUM(G61:M61)</f>
        <v/>
      </c>
      <c r="E61" s="2635">
        <f>D61/D$29</f>
        <v/>
      </c>
      <c r="F61" s="2636" t="n"/>
      <c r="G61" s="368" t="n"/>
      <c r="H61" s="368" t="n"/>
      <c r="I61" s="368" t="n"/>
      <c r="J61" s="368" t="n"/>
      <c r="K61" s="368" t="n"/>
      <c r="L61" s="1114" t="n"/>
      <c r="M61" s="370" t="n"/>
    </row>
    <row r="62">
      <c r="A62" s="1144" t="n"/>
      <c r="B62" s="367" t="n"/>
      <c r="C62" s="367" t="n"/>
      <c r="D62" s="368">
        <f>SUM(G62:M62)</f>
        <v/>
      </c>
      <c r="E62" s="2635">
        <f>D62/D$29</f>
        <v/>
      </c>
      <c r="F62" s="2636" t="n"/>
      <c r="G62" s="368" t="n"/>
      <c r="H62" s="368" t="n"/>
      <c r="I62" s="368" t="n"/>
      <c r="J62" s="368" t="n"/>
      <c r="K62" s="368" t="n"/>
      <c r="L62" s="1114" t="n"/>
      <c r="M62" s="370" t="n"/>
    </row>
    <row r="63">
      <c r="A63" s="1144" t="n"/>
      <c r="B63" s="367" t="n"/>
      <c r="C63" s="367" t="n"/>
      <c r="D63" s="368">
        <f>SUM(G63:M63)</f>
        <v/>
      </c>
      <c r="E63" s="2635">
        <f>D63/D$29</f>
        <v/>
      </c>
      <c r="F63" s="2636" t="n"/>
      <c r="G63" s="368" t="n"/>
      <c r="H63" s="368" t="n"/>
      <c r="I63" s="368" t="n"/>
      <c r="J63" s="368" t="n"/>
      <c r="K63" s="368" t="n"/>
      <c r="L63" s="1114" t="n"/>
      <c r="M63" s="370" t="n"/>
    </row>
    <row r="64">
      <c r="A64" s="1144" t="n"/>
      <c r="B64" s="367" t="n"/>
      <c r="C64" s="367" t="n"/>
      <c r="D64" s="368">
        <f>SUM(G64:M64)</f>
        <v/>
      </c>
      <c r="E64" s="2635">
        <f>D64/D$29</f>
        <v/>
      </c>
      <c r="F64" s="2636" t="n"/>
      <c r="G64" s="368" t="n"/>
      <c r="H64" s="368" t="n"/>
      <c r="I64" s="368" t="n"/>
      <c r="J64" s="368" t="n"/>
      <c r="K64" s="368" t="n"/>
      <c r="L64" s="1114" t="n"/>
      <c r="M64" s="370" t="n"/>
    </row>
    <row r="65">
      <c r="A65" s="1144" t="n"/>
      <c r="B65" s="367" t="n"/>
      <c r="C65" s="367" t="n"/>
      <c r="D65" s="368">
        <f>SUM(G65:M65)</f>
        <v/>
      </c>
      <c r="E65" s="2635">
        <f>D65/D$29</f>
        <v/>
      </c>
      <c r="F65" s="2636" t="n"/>
      <c r="G65" s="368" t="n"/>
      <c r="H65" s="368" t="n"/>
      <c r="I65" s="368" t="n"/>
      <c r="J65" s="368" t="n"/>
      <c r="K65" s="368" t="n"/>
      <c r="L65" s="1114" t="n"/>
      <c r="M65" s="370" t="n"/>
    </row>
    <row r="66">
      <c r="A66" s="1144" t="n"/>
      <c r="B66" s="367" t="n"/>
      <c r="C66" s="367" t="n"/>
      <c r="D66" s="368">
        <f>SUM(G66:M66)</f>
        <v/>
      </c>
      <c r="E66" s="2635">
        <f>D66/D$29</f>
        <v/>
      </c>
      <c r="F66" s="2636" t="n"/>
      <c r="G66" s="368" t="n"/>
      <c r="H66" s="368" t="n"/>
      <c r="I66" s="368" t="n"/>
      <c r="J66" s="368" t="n"/>
      <c r="K66" s="368" t="n"/>
      <c r="L66" s="1114" t="n"/>
      <c r="M66" s="370" t="n"/>
    </row>
    <row r="67">
      <c r="A67" s="1144" t="n"/>
      <c r="B67" s="367" t="n"/>
      <c r="C67" s="367" t="n"/>
      <c r="D67" s="368">
        <f>SUM(G67:M67)</f>
        <v/>
      </c>
      <c r="E67" s="2635">
        <f>D67/D$29</f>
        <v/>
      </c>
      <c r="F67" s="2636" t="n"/>
      <c r="G67" s="368" t="n"/>
      <c r="H67" s="368" t="n"/>
      <c r="I67" s="368" t="n"/>
      <c r="J67" s="368" t="n"/>
      <c r="K67" s="368" t="n"/>
      <c r="L67" s="1114" t="n"/>
      <c r="M67" s="370" t="n"/>
    </row>
    <row r="68">
      <c r="A68" s="1144" t="n"/>
      <c r="B68" s="367" t="n"/>
      <c r="C68" s="367" t="n"/>
      <c r="D68" s="368">
        <f>SUM(G68:M68)</f>
        <v/>
      </c>
      <c r="E68" s="2635">
        <f>D68/D$29</f>
        <v/>
      </c>
      <c r="F68" s="2636" t="n"/>
      <c r="G68" s="368" t="n"/>
      <c r="H68" s="368" t="n"/>
      <c r="I68" s="368" t="n"/>
      <c r="J68" s="368" t="n"/>
      <c r="K68" s="368" t="n"/>
      <c r="L68" s="1114" t="n"/>
      <c r="M68" s="370" t="n"/>
    </row>
    <row r="69">
      <c r="A69" s="1144" t="n"/>
      <c r="B69" s="367" t="n"/>
      <c r="C69" s="367" t="n"/>
      <c r="D69" s="368">
        <f>SUM(G69:M69)</f>
        <v/>
      </c>
      <c r="E69" s="2635">
        <f>D69/D$29</f>
        <v/>
      </c>
      <c r="F69" s="2636" t="n"/>
      <c r="G69" s="368" t="n"/>
      <c r="H69" s="368" t="n"/>
      <c r="I69" s="368" t="n"/>
      <c r="J69" s="368" t="n"/>
      <c r="K69" s="368" t="n"/>
      <c r="L69" s="1114" t="n"/>
      <c r="M69" s="370" t="n"/>
    </row>
    <row r="70">
      <c r="A70" s="1144" t="n"/>
      <c r="B70" s="367" t="n"/>
      <c r="C70" s="367" t="n"/>
      <c r="D70" s="368">
        <f>SUM(G70:M70)</f>
        <v/>
      </c>
      <c r="E70" s="2635">
        <f>D70/D$29</f>
        <v/>
      </c>
      <c r="F70" s="2636" t="n"/>
      <c r="G70" s="368" t="n"/>
      <c r="H70" s="368" t="n"/>
      <c r="I70" s="368" t="n"/>
      <c r="J70" s="368" t="n"/>
      <c r="K70" s="368" t="n"/>
      <c r="L70" s="1114" t="n"/>
      <c r="M70" s="370" t="n"/>
    </row>
    <row r="71">
      <c r="A71" s="1144" t="n"/>
      <c r="B71" s="367" t="n"/>
      <c r="C71" s="367" t="n"/>
      <c r="D71" s="368">
        <f>SUM(G71:M71)</f>
        <v/>
      </c>
      <c r="E71" s="2635">
        <f>D71/D$29</f>
        <v/>
      </c>
      <c r="F71" s="2636" t="n"/>
      <c r="G71" s="368" t="n"/>
      <c r="H71" s="368" t="n"/>
      <c r="I71" s="368" t="n"/>
      <c r="J71" s="368" t="n"/>
      <c r="K71" s="368" t="n"/>
      <c r="L71" s="1114" t="n"/>
      <c r="M71" s="370" t="n"/>
    </row>
    <row r="72">
      <c r="A72" s="1144" t="n"/>
      <c r="B72" s="367" t="n"/>
      <c r="C72" s="367" t="n"/>
      <c r="D72" s="368">
        <f>SUM(G72:M72)</f>
        <v/>
      </c>
      <c r="E72" s="2635">
        <f>D72/D$29</f>
        <v/>
      </c>
      <c r="F72" s="2636" t="n"/>
      <c r="G72" s="368" t="n"/>
      <c r="H72" s="368" t="n"/>
      <c r="I72" s="368" t="n"/>
      <c r="J72" s="368" t="n"/>
      <c r="K72" s="368" t="n"/>
      <c r="L72" s="1114" t="n"/>
      <c r="M72" s="370" t="n"/>
    </row>
    <row r="73" ht="16" customHeight="1" thickBot="1">
      <c r="A73" s="1144" t="n"/>
      <c r="B73" s="525" t="n"/>
      <c r="C73" s="367" t="n"/>
      <c r="D73" s="368">
        <f>SUM(G73:M73)</f>
        <v/>
      </c>
      <c r="E73" s="2635">
        <f>D73/D$29</f>
        <v/>
      </c>
      <c r="F73" s="2636" t="n"/>
      <c r="G73" s="368" t="n"/>
      <c r="H73" s="368" t="n"/>
      <c r="I73" s="368" t="n"/>
      <c r="J73" s="368" t="n"/>
      <c r="K73" s="368" t="n"/>
      <c r="L73" s="1114" t="n"/>
      <c r="M73" s="370" t="n"/>
    </row>
    <row r="74">
      <c r="A74" s="906" t="n"/>
      <c r="B74" s="907" t="inlineStr">
        <is>
          <t>CONCENTRATION TOTAL</t>
        </is>
      </c>
      <c r="C74" s="907" t="n"/>
      <c r="D74" s="908">
        <f>SUM(G74:M74)</f>
        <v/>
      </c>
      <c r="E74" s="2637">
        <f>SUM(E54:E73)</f>
        <v/>
      </c>
      <c r="F74" s="908">
        <f>SUM(F54:F73)</f>
        <v/>
      </c>
      <c r="G74" s="908">
        <f>SUM(G54:G73)</f>
        <v/>
      </c>
      <c r="H74" s="908">
        <f>SUM(H54:H73)</f>
        <v/>
      </c>
      <c r="I74" s="908">
        <f>SUM(I54:I73)</f>
        <v/>
      </c>
      <c r="J74" s="908">
        <f>SUM(J54:J73)</f>
        <v/>
      </c>
      <c r="K74" s="908">
        <f>SUM(K54:K73)</f>
        <v/>
      </c>
      <c r="L74" s="908">
        <f>SUM(L54:L73)</f>
        <v/>
      </c>
      <c r="M74" s="910">
        <f>SUM(M54:M73)</f>
        <v/>
      </c>
    </row>
    <row r="75">
      <c r="A75" s="1473" t="inlineStr">
        <is>
          <t xml:space="preserve">AGING TOTAL </t>
        </is>
      </c>
      <c r="B75" s="2638">
        <f>+B29</f>
        <v/>
      </c>
      <c r="C75" s="2638" t="n"/>
      <c r="D75" s="1475">
        <f>SUM(G75:M75)</f>
        <v/>
      </c>
      <c r="E75" s="1476" t="n"/>
      <c r="F75" s="1868" t="n"/>
      <c r="G75" s="1477" t="n"/>
      <c r="H75" s="1477" t="n"/>
      <c r="I75" s="1477" t="n"/>
      <c r="J75" s="1477" t="n"/>
      <c r="K75" s="1477" t="n"/>
      <c r="L75" s="1477" t="n"/>
      <c r="M75" s="1478" t="n"/>
    </row>
    <row r="76" ht="16" customHeight="1" thickBot="1">
      <c r="A76" s="371" t="n"/>
      <c r="B76" s="372" t="n"/>
      <c r="C76" s="372" t="n"/>
      <c r="D76" s="373">
        <f>D74/D75</f>
        <v/>
      </c>
      <c r="E76" s="374" t="n"/>
      <c r="F76" s="375">
        <f>F74/F75</f>
        <v/>
      </c>
      <c r="G76" s="375">
        <f>G74/G75</f>
        <v/>
      </c>
      <c r="H76" s="375">
        <f>H74/H75</f>
        <v/>
      </c>
      <c r="I76" s="375">
        <f>I74/I75</f>
        <v/>
      </c>
      <c r="J76" s="375">
        <f>J74/J75</f>
        <v/>
      </c>
      <c r="K76" s="375">
        <f>K74/K75</f>
        <v/>
      </c>
      <c r="L76" s="375">
        <f>L74/L75</f>
        <v/>
      </c>
      <c r="M76" s="376">
        <f>M74/M75</f>
        <v/>
      </c>
    </row>
    <row r="78" ht="16" customHeight="1" thickBot="1">
      <c r="A78" t="inlineStr">
        <is>
          <t>Facility #2</t>
        </is>
      </c>
    </row>
    <row r="79">
      <c r="A79" s="2626" t="n"/>
      <c r="B79" s="2656" t="n"/>
      <c r="C79" s="2656" t="n"/>
      <c r="D79" s="2627" t="inlineStr">
        <is>
          <t>Total</t>
        </is>
      </c>
      <c r="E79" s="2627" t="n"/>
      <c r="F79" s="2629" t="inlineStr">
        <is>
          <t>Unapplied/Future</t>
        </is>
      </c>
      <c r="G79" s="2627" t="n"/>
      <c r="H79" s="2627" t="n"/>
      <c r="I79" s="2627" t="n"/>
      <c r="J79" s="2627" t="n"/>
      <c r="K79" s="2627" t="n"/>
      <c r="L79" s="2657" t="n"/>
      <c r="M79" s="2630" t="n"/>
    </row>
    <row r="80" ht="16" customHeight="1" thickBot="1">
      <c r="A80" s="2631" t="inlineStr">
        <is>
          <t>PAYOR</t>
        </is>
      </c>
      <c r="B80" s="2658" t="n"/>
      <c r="C80" s="2658" t="inlineStr">
        <is>
          <t>FINANCIAL CLASS</t>
        </is>
      </c>
      <c r="D80" s="2632" t="inlineStr">
        <is>
          <t>Accts Rec</t>
        </is>
      </c>
      <c r="E80" s="2632" t="inlineStr">
        <is>
          <t>%</t>
        </is>
      </c>
      <c r="F80" s="2633" t="inlineStr">
        <is>
          <t>Cash</t>
        </is>
      </c>
      <c r="G80" s="2632" t="inlineStr">
        <is>
          <t>0-30</t>
        </is>
      </c>
      <c r="H80" s="2632" t="inlineStr">
        <is>
          <t>31-60</t>
        </is>
      </c>
      <c r="I80" s="2632" t="inlineStr">
        <is>
          <t>61-90</t>
        </is>
      </c>
      <c r="J80" s="2632" t="inlineStr">
        <is>
          <t>91-120</t>
        </is>
      </c>
      <c r="K80" s="2632" t="inlineStr">
        <is>
          <t>121-150</t>
        </is>
      </c>
      <c r="L80" s="2632" t="inlineStr">
        <is>
          <t>151-180</t>
        </is>
      </c>
      <c r="M80" s="2659" t="inlineStr">
        <is>
          <t>181+</t>
        </is>
      </c>
    </row>
    <row r="81">
      <c r="A81" s="1144" t="n"/>
      <c r="B81" s="526" t="n"/>
      <c r="C81" s="367" t="n"/>
      <c r="D81" s="368">
        <f>SUM(G81:M81)</f>
        <v/>
      </c>
      <c r="E81" s="2635">
        <f>D81/D$29</f>
        <v/>
      </c>
      <c r="F81" s="2636" t="n"/>
      <c r="G81" s="368" t="n"/>
      <c r="H81" s="368" t="n"/>
      <c r="I81" s="368" t="n"/>
      <c r="J81" s="368" t="n"/>
      <c r="K81" s="368" t="n"/>
      <c r="L81" s="1114" t="n"/>
      <c r="M81" s="370" t="n"/>
    </row>
    <row r="82">
      <c r="A82" s="1144" t="n"/>
      <c r="B82" s="367" t="n"/>
      <c r="C82" s="367" t="n"/>
      <c r="D82" s="368">
        <f>SUM(G82:M82)</f>
        <v/>
      </c>
      <c r="E82" s="2635">
        <f>D82/D$29</f>
        <v/>
      </c>
      <c r="F82" s="2636" t="n"/>
      <c r="G82" s="368" t="n"/>
      <c r="H82" s="368" t="n"/>
      <c r="I82" s="368" t="n"/>
      <c r="J82" s="368" t="n"/>
      <c r="K82" s="368" t="n"/>
      <c r="L82" s="1114" t="n"/>
      <c r="M82" s="370" t="n"/>
    </row>
    <row r="83">
      <c r="A83" s="1144" t="n"/>
      <c r="B83" s="367" t="n"/>
      <c r="C83" s="367" t="n"/>
      <c r="D83" s="368">
        <f>SUM(G83:M83)</f>
        <v/>
      </c>
      <c r="E83" s="2635">
        <f>D83/D$29</f>
        <v/>
      </c>
      <c r="F83" s="2636" t="n"/>
      <c r="G83" s="368" t="n"/>
      <c r="H83" s="368" t="n"/>
      <c r="I83" s="368" t="n"/>
      <c r="J83" s="368" t="n"/>
      <c r="K83" s="368" t="n"/>
      <c r="L83" s="1114" t="n"/>
      <c r="M83" s="370" t="n"/>
    </row>
    <row r="84">
      <c r="A84" s="1144" t="n"/>
      <c r="B84" s="367" t="n"/>
      <c r="C84" s="367" t="n"/>
      <c r="D84" s="368">
        <f>SUM(G84:M84)</f>
        <v/>
      </c>
      <c r="E84" s="2635">
        <f>D84/D$29</f>
        <v/>
      </c>
      <c r="F84" s="2636" t="n"/>
      <c r="G84" s="368" t="n"/>
      <c r="H84" s="368" t="n"/>
      <c r="I84" s="368" t="n"/>
      <c r="J84" s="368" t="n"/>
      <c r="K84" s="368" t="n"/>
      <c r="L84" s="1114" t="n"/>
      <c r="M84" s="370" t="n"/>
    </row>
    <row r="85">
      <c r="A85" s="1144" t="n"/>
      <c r="B85" s="367" t="n"/>
      <c r="C85" s="367" t="n"/>
      <c r="D85" s="368">
        <f>SUM(G85:M85)</f>
        <v/>
      </c>
      <c r="E85" s="2635">
        <f>D85/D$29</f>
        <v/>
      </c>
      <c r="F85" s="2636" t="n"/>
      <c r="G85" s="368" t="n"/>
      <c r="H85" s="368" t="n"/>
      <c r="I85" s="368" t="n"/>
      <c r="J85" s="368" t="n"/>
      <c r="K85" s="368" t="n"/>
      <c r="L85" s="1114" t="n"/>
      <c r="M85" s="370" t="n"/>
    </row>
    <row r="86">
      <c r="A86" s="1144" t="n"/>
      <c r="B86" s="367" t="n"/>
      <c r="C86" s="367" t="n"/>
      <c r="D86" s="368">
        <f>SUM(G86:M86)</f>
        <v/>
      </c>
      <c r="E86" s="2635">
        <f>D86/D$29</f>
        <v/>
      </c>
      <c r="F86" s="2636" t="n"/>
      <c r="G86" s="368" t="n"/>
      <c r="H86" s="368" t="n"/>
      <c r="I86" s="368" t="n"/>
      <c r="J86" s="368" t="n"/>
      <c r="K86" s="368" t="n"/>
      <c r="L86" s="1114" t="n"/>
      <c r="M86" s="370" t="n"/>
    </row>
    <row r="87">
      <c r="A87" s="1144" t="n"/>
      <c r="B87" s="367" t="n"/>
      <c r="C87" s="367" t="n"/>
      <c r="D87" s="368">
        <f>SUM(G87:M87)</f>
        <v/>
      </c>
      <c r="E87" s="2635">
        <f>D87/D$29</f>
        <v/>
      </c>
      <c r="F87" s="2636" t="n"/>
      <c r="G87" s="368" t="n"/>
      <c r="H87" s="368" t="n"/>
      <c r="I87" s="368" t="n"/>
      <c r="J87" s="368" t="n"/>
      <c r="K87" s="368" t="n"/>
      <c r="L87" s="1114" t="n"/>
      <c r="M87" s="370" t="n"/>
    </row>
    <row r="88">
      <c r="A88" s="1144" t="n"/>
      <c r="B88" s="367" t="n"/>
      <c r="C88" s="367" t="n"/>
      <c r="D88" s="368">
        <f>SUM(G88:M88)</f>
        <v/>
      </c>
      <c r="E88" s="2635">
        <f>D88/D$29</f>
        <v/>
      </c>
      <c r="F88" s="2636" t="n"/>
      <c r="G88" s="368" t="n"/>
      <c r="H88" s="368" t="n"/>
      <c r="I88" s="368" t="n"/>
      <c r="J88" s="368" t="n"/>
      <c r="K88" s="368" t="n"/>
      <c r="L88" s="1114" t="n"/>
      <c r="M88" s="370" t="n"/>
    </row>
    <row r="89">
      <c r="A89" s="1144" t="n"/>
      <c r="B89" s="367" t="n"/>
      <c r="C89" s="367" t="n"/>
      <c r="D89" s="368">
        <f>SUM(G89:M89)</f>
        <v/>
      </c>
      <c r="E89" s="2635">
        <f>D89/D$29</f>
        <v/>
      </c>
      <c r="F89" s="2636" t="n"/>
      <c r="G89" s="368" t="n"/>
      <c r="H89" s="368" t="n"/>
      <c r="I89" s="368" t="n"/>
      <c r="J89" s="368" t="n"/>
      <c r="K89" s="368" t="n"/>
      <c r="L89" s="1114" t="n"/>
      <c r="M89" s="370" t="n"/>
    </row>
    <row r="90">
      <c r="A90" s="1144" t="n"/>
      <c r="B90" s="367" t="n"/>
      <c r="C90" s="367" t="n"/>
      <c r="D90" s="368">
        <f>SUM(G90:M90)</f>
        <v/>
      </c>
      <c r="E90" s="2635">
        <f>D90/D$29</f>
        <v/>
      </c>
      <c r="F90" s="2636" t="n"/>
      <c r="G90" s="368" t="n"/>
      <c r="H90" s="368" t="n"/>
      <c r="I90" s="368" t="n"/>
      <c r="J90" s="368" t="n"/>
      <c r="K90" s="368" t="n"/>
      <c r="L90" s="1114" t="n"/>
      <c r="M90" s="370" t="n"/>
    </row>
    <row r="91">
      <c r="A91" s="1144" t="n"/>
      <c r="B91" s="367" t="n"/>
      <c r="C91" s="367" t="n"/>
      <c r="D91" s="368">
        <f>SUM(G91:M91)</f>
        <v/>
      </c>
      <c r="E91" s="2635">
        <f>D91/D$29</f>
        <v/>
      </c>
      <c r="F91" s="2636" t="n"/>
      <c r="G91" s="368" t="n"/>
      <c r="H91" s="368" t="n"/>
      <c r="I91" s="368" t="n"/>
      <c r="J91" s="368" t="n"/>
      <c r="K91" s="368" t="n"/>
      <c r="L91" s="1114" t="n"/>
      <c r="M91" s="370" t="n"/>
    </row>
    <row r="92">
      <c r="A92" s="1144" t="n"/>
      <c r="B92" s="367" t="n"/>
      <c r="C92" s="367" t="n"/>
      <c r="D92" s="368">
        <f>SUM(G92:M92)</f>
        <v/>
      </c>
      <c r="E92" s="2635">
        <f>D92/D$29</f>
        <v/>
      </c>
      <c r="F92" s="2636" t="n"/>
      <c r="G92" s="368" t="n"/>
      <c r="H92" s="368" t="n"/>
      <c r="I92" s="368" t="n"/>
      <c r="J92" s="368" t="n"/>
      <c r="K92" s="368" t="n"/>
      <c r="L92" s="1114" t="n"/>
      <c r="M92" s="370" t="n"/>
    </row>
    <row r="93">
      <c r="A93" s="1144" t="n"/>
      <c r="B93" s="367" t="n"/>
      <c r="C93" s="367" t="n"/>
      <c r="D93" s="368">
        <f>SUM(G93:M93)</f>
        <v/>
      </c>
      <c r="E93" s="2635">
        <f>D93/D$29</f>
        <v/>
      </c>
      <c r="F93" s="2636" t="n"/>
      <c r="G93" s="368" t="n"/>
      <c r="H93" s="368" t="n"/>
      <c r="I93" s="368" t="n"/>
      <c r="J93" s="368" t="n"/>
      <c r="K93" s="368" t="n"/>
      <c r="L93" s="1114" t="n"/>
      <c r="M93" s="370" t="n"/>
    </row>
    <row r="94">
      <c r="A94" s="1144" t="n"/>
      <c r="B94" s="367" t="n"/>
      <c r="C94" s="367" t="n"/>
      <c r="D94" s="368">
        <f>SUM(G94:M94)</f>
        <v/>
      </c>
      <c r="E94" s="2635">
        <f>D94/D$29</f>
        <v/>
      </c>
      <c r="F94" s="2636" t="n"/>
      <c r="G94" s="368" t="n"/>
      <c r="H94" s="368" t="n"/>
      <c r="I94" s="368" t="n"/>
      <c r="J94" s="368" t="n"/>
      <c r="K94" s="368" t="n"/>
      <c r="L94" s="1114" t="n"/>
      <c r="M94" s="370" t="n"/>
    </row>
    <row r="95">
      <c r="A95" s="1144" t="n"/>
      <c r="B95" s="367" t="n"/>
      <c r="C95" s="367" t="n"/>
      <c r="D95" s="368">
        <f>SUM(G95:M95)</f>
        <v/>
      </c>
      <c r="E95" s="2635">
        <f>D95/D$29</f>
        <v/>
      </c>
      <c r="F95" s="2636" t="n"/>
      <c r="G95" s="368" t="n"/>
      <c r="H95" s="368" t="n"/>
      <c r="I95" s="368" t="n"/>
      <c r="J95" s="368" t="n"/>
      <c r="K95" s="368" t="n"/>
      <c r="L95" s="1114" t="n"/>
      <c r="M95" s="370" t="n"/>
    </row>
    <row r="96">
      <c r="A96" s="1144" t="n"/>
      <c r="B96" s="367" t="n"/>
      <c r="C96" s="367" t="n"/>
      <c r="D96" s="368">
        <f>SUM(G96:M96)</f>
        <v/>
      </c>
      <c r="E96" s="2635">
        <f>D96/D$29</f>
        <v/>
      </c>
      <c r="F96" s="2636" t="n"/>
      <c r="G96" s="368" t="n"/>
      <c r="H96" s="368" t="n"/>
      <c r="I96" s="368" t="n"/>
      <c r="J96" s="368" t="n"/>
      <c r="K96" s="368" t="n"/>
      <c r="L96" s="1114" t="n"/>
      <c r="M96" s="370" t="n"/>
    </row>
    <row r="97">
      <c r="A97" s="1144" t="n"/>
      <c r="B97" s="367" t="n"/>
      <c r="C97" s="367" t="n"/>
      <c r="D97" s="368">
        <f>SUM(G97:M97)</f>
        <v/>
      </c>
      <c r="E97" s="2635">
        <f>D97/D$29</f>
        <v/>
      </c>
      <c r="F97" s="2636" t="n"/>
      <c r="G97" s="368" t="n"/>
      <c r="H97" s="368" t="n"/>
      <c r="I97" s="368" t="n"/>
      <c r="J97" s="368" t="n"/>
      <c r="K97" s="368" t="n"/>
      <c r="L97" s="1114" t="n"/>
      <c r="M97" s="370" t="n"/>
    </row>
    <row r="98">
      <c r="A98" s="1144" t="n"/>
      <c r="B98" s="367" t="n"/>
      <c r="C98" s="367" t="n"/>
      <c r="D98" s="368">
        <f>SUM(G98:M98)</f>
        <v/>
      </c>
      <c r="E98" s="2635">
        <f>D98/D$29</f>
        <v/>
      </c>
      <c r="F98" s="2636" t="n"/>
      <c r="G98" s="368" t="n"/>
      <c r="H98" s="368" t="n"/>
      <c r="I98" s="368" t="n"/>
      <c r="J98" s="368" t="n"/>
      <c r="K98" s="368" t="n"/>
      <c r="L98" s="1114" t="n"/>
      <c r="M98" s="370" t="n"/>
    </row>
    <row r="99">
      <c r="A99" s="1144" t="n"/>
      <c r="B99" s="367" t="n"/>
      <c r="C99" s="367" t="n"/>
      <c r="D99" s="368">
        <f>SUM(G99:M99)</f>
        <v/>
      </c>
      <c r="E99" s="2635">
        <f>D99/D$29</f>
        <v/>
      </c>
      <c r="F99" s="2636" t="n"/>
      <c r="G99" s="368" t="n"/>
      <c r="H99" s="368" t="n"/>
      <c r="I99" s="368" t="n"/>
      <c r="J99" s="368" t="n"/>
      <c r="K99" s="368" t="n"/>
      <c r="L99" s="1114" t="n"/>
      <c r="M99" s="370" t="n"/>
    </row>
    <row r="100" ht="16" customHeight="1" thickBot="1">
      <c r="A100" s="1144" t="n"/>
      <c r="B100" s="525" t="n"/>
      <c r="C100" s="367" t="n"/>
      <c r="D100" s="368">
        <f>SUM(G100:M100)</f>
        <v/>
      </c>
      <c r="E100" s="2635">
        <f>D100/D$29</f>
        <v/>
      </c>
      <c r="F100" s="2636" t="n"/>
      <c r="G100" s="368" t="n"/>
      <c r="H100" s="368" t="n"/>
      <c r="I100" s="368" t="n"/>
      <c r="J100" s="368" t="n"/>
      <c r="K100" s="368" t="n"/>
      <c r="L100" s="1114" t="n"/>
      <c r="M100" s="370" t="n"/>
    </row>
    <row r="101">
      <c r="A101" s="906" t="n"/>
      <c r="B101" s="907" t="inlineStr">
        <is>
          <t>CONCENTRATION TOTAL</t>
        </is>
      </c>
      <c r="C101" s="907" t="n"/>
      <c r="D101" s="908">
        <f>SUM(G101:M101)</f>
        <v/>
      </c>
      <c r="E101" s="2637">
        <f>SUM(E81:E100)</f>
        <v/>
      </c>
      <c r="F101" s="908">
        <f>SUM(F81:F100)</f>
        <v/>
      </c>
      <c r="G101" s="908">
        <f>SUM(G81:G100)</f>
        <v/>
      </c>
      <c r="H101" s="908">
        <f>SUM(H81:H100)</f>
        <v/>
      </c>
      <c r="I101" s="908">
        <f>SUM(I81:I100)</f>
        <v/>
      </c>
      <c r="J101" s="908">
        <f>SUM(J81:J100)</f>
        <v/>
      </c>
      <c r="K101" s="908">
        <f>SUM(K81:K100)</f>
        <v/>
      </c>
      <c r="L101" s="908">
        <f>SUM(L81:L100)</f>
        <v/>
      </c>
      <c r="M101" s="910">
        <f>SUM(M81:M100)</f>
        <v/>
      </c>
    </row>
    <row r="102">
      <c r="A102" s="1473" t="inlineStr">
        <is>
          <t xml:space="preserve">AGING TOTAL </t>
        </is>
      </c>
      <c r="B102" s="2638">
        <f>+B75</f>
        <v/>
      </c>
      <c r="C102" s="2638" t="n"/>
      <c r="D102" s="1475">
        <f>SUM(G102:M102)</f>
        <v/>
      </c>
      <c r="E102" s="1476" t="n"/>
      <c r="F102" s="1868" t="n"/>
      <c r="G102" s="1477" t="n"/>
      <c r="H102" s="1477" t="n"/>
      <c r="I102" s="1477" t="n"/>
      <c r="J102" s="1477" t="n"/>
      <c r="K102" s="1477" t="n"/>
      <c r="L102" s="1477" t="n"/>
      <c r="M102" s="1478" t="n"/>
    </row>
    <row r="103" ht="16" customHeight="1" thickBot="1">
      <c r="A103" s="371" t="n"/>
      <c r="B103" s="372" t="n"/>
      <c r="C103" s="372" t="n"/>
      <c r="D103" s="373">
        <f>D101/D102</f>
        <v/>
      </c>
      <c r="E103" s="374" t="n"/>
      <c r="F103" s="375">
        <f>F101/F102</f>
        <v/>
      </c>
      <c r="G103" s="375">
        <f>G101/G102</f>
        <v/>
      </c>
      <c r="H103" s="375">
        <f>H101/H102</f>
        <v/>
      </c>
      <c r="I103" s="375">
        <f>I101/I102</f>
        <v/>
      </c>
      <c r="J103" s="375">
        <f>J101/J102</f>
        <v/>
      </c>
      <c r="K103" s="375">
        <f>K101/K102</f>
        <v/>
      </c>
      <c r="L103" s="375">
        <f>L101/L102</f>
        <v/>
      </c>
      <c r="M103" s="376">
        <f>M101/M102</f>
        <v/>
      </c>
    </row>
    <row r="105" ht="16" customHeight="1" thickBot="1">
      <c r="A105" t="inlineStr">
        <is>
          <t>Facility #3</t>
        </is>
      </c>
    </row>
    <row r="106">
      <c r="A106" s="2626" t="n"/>
      <c r="B106" s="2656" t="n"/>
      <c r="C106" s="2656" t="n"/>
      <c r="D106" s="2627" t="inlineStr">
        <is>
          <t>Total</t>
        </is>
      </c>
      <c r="E106" s="2627" t="n"/>
      <c r="F106" s="2629" t="inlineStr">
        <is>
          <t>Unapplied/Future</t>
        </is>
      </c>
      <c r="G106" s="2627" t="n"/>
      <c r="H106" s="2627" t="n"/>
      <c r="I106" s="2627" t="n"/>
      <c r="J106" s="2627" t="n"/>
      <c r="K106" s="2627" t="n"/>
      <c r="L106" s="2657" t="n"/>
      <c r="M106" s="2630" t="n"/>
    </row>
    <row r="107" ht="16" customHeight="1" thickBot="1">
      <c r="A107" s="2631" t="inlineStr">
        <is>
          <t>PAYOR</t>
        </is>
      </c>
      <c r="B107" s="2658" t="n"/>
      <c r="C107" s="2658" t="inlineStr">
        <is>
          <t>FINANCIAL CLASS</t>
        </is>
      </c>
      <c r="D107" s="2632" t="inlineStr">
        <is>
          <t>Accts Rec</t>
        </is>
      </c>
      <c r="E107" s="2632" t="inlineStr">
        <is>
          <t>%</t>
        </is>
      </c>
      <c r="F107" s="2633" t="inlineStr">
        <is>
          <t>Cash</t>
        </is>
      </c>
      <c r="G107" s="2632" t="inlineStr">
        <is>
          <t>0-30</t>
        </is>
      </c>
      <c r="H107" s="2632" t="inlineStr">
        <is>
          <t>31-60</t>
        </is>
      </c>
      <c r="I107" s="2632" t="inlineStr">
        <is>
          <t>61-90</t>
        </is>
      </c>
      <c r="J107" s="2632" t="inlineStr">
        <is>
          <t>91-120</t>
        </is>
      </c>
      <c r="K107" s="2632" t="inlineStr">
        <is>
          <t>121-150</t>
        </is>
      </c>
      <c r="L107" s="2632" t="inlineStr">
        <is>
          <t>151-180</t>
        </is>
      </c>
      <c r="M107" s="2659" t="inlineStr">
        <is>
          <t>181+</t>
        </is>
      </c>
    </row>
    <row r="108">
      <c r="A108" s="1144" t="n"/>
      <c r="B108" s="526" t="n"/>
      <c r="C108" s="367" t="n"/>
      <c r="D108" s="368">
        <f>SUM(G108:M108)</f>
        <v/>
      </c>
      <c r="E108" s="2635">
        <f>D108/D$29</f>
        <v/>
      </c>
      <c r="F108" s="2636" t="n"/>
      <c r="G108" s="368" t="n"/>
      <c r="H108" s="368" t="n"/>
      <c r="I108" s="368" t="n"/>
      <c r="J108" s="368" t="n"/>
      <c r="K108" s="368" t="n"/>
      <c r="L108" s="1114" t="n"/>
      <c r="M108" s="370" t="n"/>
    </row>
    <row r="109">
      <c r="A109" s="1144" t="n"/>
      <c r="B109" s="367" t="n"/>
      <c r="C109" s="367" t="n"/>
      <c r="D109" s="368">
        <f>SUM(G109:M109)</f>
        <v/>
      </c>
      <c r="E109" s="2635">
        <f>D109/D$29</f>
        <v/>
      </c>
      <c r="F109" s="2636" t="n"/>
      <c r="G109" s="368" t="n"/>
      <c r="H109" s="368" t="n"/>
      <c r="I109" s="368" t="n"/>
      <c r="J109" s="368" t="n"/>
      <c r="K109" s="368" t="n"/>
      <c r="L109" s="1114" t="n"/>
      <c r="M109" s="370" t="n"/>
    </row>
    <row r="110">
      <c r="A110" s="1144" t="n"/>
      <c r="B110" s="367" t="n"/>
      <c r="C110" s="367" t="n"/>
      <c r="D110" s="368">
        <f>SUM(G110:M110)</f>
        <v/>
      </c>
      <c r="E110" s="2635">
        <f>D110/D$29</f>
        <v/>
      </c>
      <c r="F110" s="2636" t="n"/>
      <c r="G110" s="368" t="n"/>
      <c r="H110" s="368" t="n"/>
      <c r="I110" s="368" t="n"/>
      <c r="J110" s="368" t="n"/>
      <c r="K110" s="368" t="n"/>
      <c r="L110" s="1114" t="n"/>
      <c r="M110" s="370" t="n"/>
    </row>
    <row r="111">
      <c r="A111" s="1144" t="n"/>
      <c r="B111" s="367" t="n"/>
      <c r="C111" s="367" t="n"/>
      <c r="D111" s="368">
        <f>SUM(G111:M111)</f>
        <v/>
      </c>
      <c r="E111" s="2635">
        <f>D111/D$29</f>
        <v/>
      </c>
      <c r="F111" s="2636" t="n"/>
      <c r="G111" s="368" t="n"/>
      <c r="H111" s="368" t="n"/>
      <c r="I111" s="368" t="n"/>
      <c r="J111" s="368" t="n"/>
      <c r="K111" s="368" t="n"/>
      <c r="L111" s="1114" t="n"/>
      <c r="M111" s="370" t="n"/>
    </row>
    <row r="112">
      <c r="A112" s="1144" t="n"/>
      <c r="B112" s="367" t="n"/>
      <c r="C112" s="367" t="n"/>
      <c r="D112" s="368">
        <f>SUM(G112:M112)</f>
        <v/>
      </c>
      <c r="E112" s="2635">
        <f>D112/D$29</f>
        <v/>
      </c>
      <c r="F112" s="2636" t="n"/>
      <c r="G112" s="368" t="n"/>
      <c r="H112" s="368" t="n"/>
      <c r="I112" s="368" t="n"/>
      <c r="J112" s="368" t="n"/>
      <c r="K112" s="368" t="n"/>
      <c r="L112" s="1114" t="n"/>
      <c r="M112" s="370" t="n"/>
    </row>
    <row r="113">
      <c r="A113" s="1144" t="n"/>
      <c r="B113" s="367" t="n"/>
      <c r="C113" s="367" t="n"/>
      <c r="D113" s="368">
        <f>SUM(G113:M113)</f>
        <v/>
      </c>
      <c r="E113" s="2635">
        <f>D113/D$29</f>
        <v/>
      </c>
      <c r="F113" s="2636" t="n"/>
      <c r="G113" s="368" t="n"/>
      <c r="H113" s="368" t="n"/>
      <c r="I113" s="368" t="n"/>
      <c r="J113" s="368" t="n"/>
      <c r="K113" s="368" t="n"/>
      <c r="L113" s="1114" t="n"/>
      <c r="M113" s="370" t="n"/>
    </row>
    <row r="114">
      <c r="A114" s="1144" t="n"/>
      <c r="B114" s="367" t="n"/>
      <c r="C114" s="367" t="n"/>
      <c r="D114" s="368">
        <f>SUM(G114:M114)</f>
        <v/>
      </c>
      <c r="E114" s="2635">
        <f>D114/D$29</f>
        <v/>
      </c>
      <c r="F114" s="2636" t="n"/>
      <c r="G114" s="368" t="n"/>
      <c r="H114" s="368" t="n"/>
      <c r="I114" s="368" t="n"/>
      <c r="J114" s="368" t="n"/>
      <c r="K114" s="368" t="n"/>
      <c r="L114" s="1114" t="n"/>
      <c r="M114" s="370" t="n"/>
    </row>
    <row r="115">
      <c r="A115" s="1144" t="n"/>
      <c r="B115" s="367" t="n"/>
      <c r="C115" s="367" t="n"/>
      <c r="D115" s="368">
        <f>SUM(G115:M115)</f>
        <v/>
      </c>
      <c r="E115" s="2635">
        <f>D115/D$29</f>
        <v/>
      </c>
      <c r="F115" s="2636" t="n"/>
      <c r="G115" s="368" t="n"/>
      <c r="H115" s="368" t="n"/>
      <c r="I115" s="368" t="n"/>
      <c r="J115" s="368" t="n"/>
      <c r="K115" s="368" t="n"/>
      <c r="L115" s="1114" t="n"/>
      <c r="M115" s="370" t="n"/>
    </row>
    <row r="116">
      <c r="A116" s="1144" t="n"/>
      <c r="B116" s="367" t="n"/>
      <c r="C116" s="367" t="n"/>
      <c r="D116" s="368">
        <f>SUM(G116:M116)</f>
        <v/>
      </c>
      <c r="E116" s="2635">
        <f>D116/D$29</f>
        <v/>
      </c>
      <c r="F116" s="2636" t="n"/>
      <c r="G116" s="368" t="n"/>
      <c r="H116" s="368" t="n"/>
      <c r="I116" s="368" t="n"/>
      <c r="J116" s="368" t="n"/>
      <c r="K116" s="368" t="n"/>
      <c r="L116" s="1114" t="n"/>
      <c r="M116" s="370" t="n"/>
    </row>
    <row r="117">
      <c r="A117" s="1144" t="n"/>
      <c r="B117" s="367" t="n"/>
      <c r="C117" s="367" t="n"/>
      <c r="D117" s="368">
        <f>SUM(G117:M117)</f>
        <v/>
      </c>
      <c r="E117" s="2635">
        <f>D117/D$29</f>
        <v/>
      </c>
      <c r="F117" s="2636" t="n"/>
      <c r="G117" s="368" t="n"/>
      <c r="H117" s="368" t="n"/>
      <c r="I117" s="368" t="n"/>
      <c r="J117" s="368" t="n"/>
      <c r="K117" s="368" t="n"/>
      <c r="L117" s="1114" t="n"/>
      <c r="M117" s="370" t="n"/>
    </row>
    <row r="118">
      <c r="A118" s="1144" t="n"/>
      <c r="B118" s="367" t="n"/>
      <c r="C118" s="367" t="n"/>
      <c r="D118" s="368">
        <f>SUM(G118:M118)</f>
        <v/>
      </c>
      <c r="E118" s="2635">
        <f>D118/D$29</f>
        <v/>
      </c>
      <c r="F118" s="2636" t="n"/>
      <c r="G118" s="368" t="n"/>
      <c r="H118" s="368" t="n"/>
      <c r="I118" s="368" t="n"/>
      <c r="J118" s="368" t="n"/>
      <c r="K118" s="368" t="n"/>
      <c r="L118" s="1114" t="n"/>
      <c r="M118" s="370" t="n"/>
    </row>
    <row r="119">
      <c r="A119" s="1144" t="n"/>
      <c r="B119" s="367" t="n"/>
      <c r="C119" s="367" t="n"/>
      <c r="D119" s="368">
        <f>SUM(G119:M119)</f>
        <v/>
      </c>
      <c r="E119" s="2635">
        <f>D119/D$29</f>
        <v/>
      </c>
      <c r="F119" s="2636" t="n"/>
      <c r="G119" s="368" t="n"/>
      <c r="H119" s="368" t="n"/>
      <c r="I119" s="368" t="n"/>
      <c r="J119" s="368" t="n"/>
      <c r="K119" s="368" t="n"/>
      <c r="L119" s="1114" t="n"/>
      <c r="M119" s="370" t="n"/>
    </row>
    <row r="120">
      <c r="A120" s="1144" t="n"/>
      <c r="B120" s="367" t="n"/>
      <c r="C120" s="367" t="n"/>
      <c r="D120" s="368">
        <f>SUM(G120:M120)</f>
        <v/>
      </c>
      <c r="E120" s="2635">
        <f>D120/D$29</f>
        <v/>
      </c>
      <c r="F120" s="2636" t="n"/>
      <c r="G120" s="368" t="n"/>
      <c r="H120" s="368" t="n"/>
      <c r="I120" s="368" t="n"/>
      <c r="J120" s="368" t="n"/>
      <c r="K120" s="368" t="n"/>
      <c r="L120" s="1114" t="n"/>
      <c r="M120" s="370" t="n"/>
    </row>
    <row r="121">
      <c r="A121" s="1144" t="n"/>
      <c r="B121" s="367" t="n"/>
      <c r="C121" s="367" t="n"/>
      <c r="D121" s="368">
        <f>SUM(G121:M121)</f>
        <v/>
      </c>
      <c r="E121" s="2635">
        <f>D121/D$29</f>
        <v/>
      </c>
      <c r="F121" s="2636" t="n"/>
      <c r="G121" s="368" t="n"/>
      <c r="H121" s="368" t="n"/>
      <c r="I121" s="368" t="n"/>
      <c r="J121" s="368" t="n"/>
      <c r="K121" s="368" t="n"/>
      <c r="L121" s="1114" t="n"/>
      <c r="M121" s="370" t="n"/>
    </row>
    <row r="122">
      <c r="A122" s="1144" t="n"/>
      <c r="B122" s="367" t="n"/>
      <c r="C122" s="367" t="n"/>
      <c r="D122" s="368">
        <f>SUM(G122:M122)</f>
        <v/>
      </c>
      <c r="E122" s="2635">
        <f>D122/D$29</f>
        <v/>
      </c>
      <c r="F122" s="2636" t="n"/>
      <c r="G122" s="368" t="n"/>
      <c r="H122" s="368" t="n"/>
      <c r="I122" s="368" t="n"/>
      <c r="J122" s="368" t="n"/>
      <c r="K122" s="368" t="n"/>
      <c r="L122" s="1114" t="n"/>
      <c r="M122" s="370" t="n"/>
    </row>
    <row r="123">
      <c r="A123" s="1144" t="n"/>
      <c r="B123" s="367" t="n"/>
      <c r="C123" s="367" t="n"/>
      <c r="D123" s="368">
        <f>SUM(G123:M123)</f>
        <v/>
      </c>
      <c r="E123" s="2635">
        <f>D123/D$29</f>
        <v/>
      </c>
      <c r="F123" s="2636" t="n"/>
      <c r="G123" s="368" t="n"/>
      <c r="H123" s="368" t="n"/>
      <c r="I123" s="368" t="n"/>
      <c r="J123" s="368" t="n"/>
      <c r="K123" s="368" t="n"/>
      <c r="L123" s="1114" t="n"/>
      <c r="M123" s="370" t="n"/>
    </row>
    <row r="124">
      <c r="A124" s="1144" t="n"/>
      <c r="B124" s="367" t="n"/>
      <c r="C124" s="367" t="n"/>
      <c r="D124" s="368">
        <f>SUM(G124:M124)</f>
        <v/>
      </c>
      <c r="E124" s="2635">
        <f>D124/D$29</f>
        <v/>
      </c>
      <c r="F124" s="2636" t="n"/>
      <c r="G124" s="368" t="n"/>
      <c r="H124" s="368" t="n"/>
      <c r="I124" s="368" t="n"/>
      <c r="J124" s="368" t="n"/>
      <c r="K124" s="368" t="n"/>
      <c r="L124" s="1114" t="n"/>
      <c r="M124" s="370" t="n"/>
    </row>
    <row r="125">
      <c r="A125" s="1144" t="n"/>
      <c r="B125" s="367" t="n"/>
      <c r="C125" s="367" t="n"/>
      <c r="D125" s="368">
        <f>SUM(G125:M125)</f>
        <v/>
      </c>
      <c r="E125" s="2635">
        <f>D125/D$29</f>
        <v/>
      </c>
      <c r="F125" s="2636" t="n"/>
      <c r="G125" s="368" t="n"/>
      <c r="H125" s="368" t="n"/>
      <c r="I125" s="368" t="n"/>
      <c r="J125" s="368" t="n"/>
      <c r="K125" s="368" t="n"/>
      <c r="L125" s="1114" t="n"/>
      <c r="M125" s="370" t="n"/>
    </row>
    <row r="126">
      <c r="A126" s="1144" t="n"/>
      <c r="B126" s="367" t="n"/>
      <c r="C126" s="367" t="n"/>
      <c r="D126" s="368">
        <f>SUM(G126:M126)</f>
        <v/>
      </c>
      <c r="E126" s="2635">
        <f>D126/D$29</f>
        <v/>
      </c>
      <c r="F126" s="2636" t="n"/>
      <c r="G126" s="368" t="n"/>
      <c r="H126" s="368" t="n"/>
      <c r="I126" s="368" t="n"/>
      <c r="J126" s="368" t="n"/>
      <c r="K126" s="368" t="n"/>
      <c r="L126" s="1114" t="n"/>
      <c r="M126" s="370" t="n"/>
    </row>
    <row r="127" ht="16" customHeight="1" thickBot="1">
      <c r="A127" s="1144" t="n"/>
      <c r="B127" s="525" t="n"/>
      <c r="C127" s="367" t="n"/>
      <c r="D127" s="368">
        <f>SUM(G127:M127)</f>
        <v/>
      </c>
      <c r="E127" s="2635">
        <f>D127/D$29</f>
        <v/>
      </c>
      <c r="F127" s="2636" t="n"/>
      <c r="G127" s="368" t="n"/>
      <c r="H127" s="368" t="n"/>
      <c r="I127" s="368" t="n"/>
      <c r="J127" s="368" t="n"/>
      <c r="K127" s="368" t="n"/>
      <c r="L127" s="1114" t="n"/>
      <c r="M127" s="370" t="n"/>
    </row>
    <row r="128">
      <c r="A128" s="906" t="n"/>
      <c r="B128" s="907" t="inlineStr">
        <is>
          <t>CONCENTRATION TOTAL</t>
        </is>
      </c>
      <c r="C128" s="907" t="n"/>
      <c r="D128" s="908">
        <f>SUM(G128:M128)</f>
        <v/>
      </c>
      <c r="E128" s="2637">
        <f>SUM(E108:E127)</f>
        <v/>
      </c>
      <c r="F128" s="908">
        <f>SUM(F108:F127)</f>
        <v/>
      </c>
      <c r="G128" s="908">
        <f>SUM(G108:G127)</f>
        <v/>
      </c>
      <c r="H128" s="908">
        <f>SUM(H108:H127)</f>
        <v/>
      </c>
      <c r="I128" s="908">
        <f>SUM(I108:I127)</f>
        <v/>
      </c>
      <c r="J128" s="908">
        <f>SUM(J108:J127)</f>
        <v/>
      </c>
      <c r="K128" s="908">
        <f>SUM(K108:K127)</f>
        <v/>
      </c>
      <c r="L128" s="908">
        <f>SUM(L108:L127)</f>
        <v/>
      </c>
      <c r="M128" s="910">
        <f>SUM(M108:M127)</f>
        <v/>
      </c>
    </row>
    <row r="129">
      <c r="A129" s="1473" t="inlineStr">
        <is>
          <t xml:space="preserve">AGING TOTAL </t>
        </is>
      </c>
      <c r="B129" s="2638">
        <f>+B102</f>
        <v/>
      </c>
      <c r="C129" s="2638" t="n"/>
      <c r="D129" s="1475">
        <f>SUM(G129:M129)</f>
        <v/>
      </c>
      <c r="E129" s="1476" t="n"/>
      <c r="F129" s="1868" t="n"/>
      <c r="G129" s="1477" t="n"/>
      <c r="H129" s="1477" t="n"/>
      <c r="I129" s="1477" t="n"/>
      <c r="J129" s="1477" t="n"/>
      <c r="K129" s="1477" t="n"/>
      <c r="L129" s="1477" t="n"/>
      <c r="M129" s="1478" t="n"/>
    </row>
    <row r="130" ht="16" customHeight="1" thickBot="1">
      <c r="A130" s="371" t="n"/>
      <c r="B130" s="372" t="n"/>
      <c r="C130" s="372" t="n"/>
      <c r="D130" s="373">
        <f>D128/D129</f>
        <v/>
      </c>
      <c r="E130" s="374" t="n"/>
      <c r="F130" s="375">
        <f>F128/F129</f>
        <v/>
      </c>
      <c r="G130" s="375">
        <f>G128/G129</f>
        <v/>
      </c>
      <c r="H130" s="375">
        <f>H128/H129</f>
        <v/>
      </c>
      <c r="I130" s="375">
        <f>I128/I129</f>
        <v/>
      </c>
      <c r="J130" s="375">
        <f>J128/J129</f>
        <v/>
      </c>
      <c r="K130" s="375">
        <f>K128/K129</f>
        <v/>
      </c>
      <c r="L130" s="375">
        <f>L128/L129</f>
        <v/>
      </c>
      <c r="M130" s="376">
        <f>M128/M129</f>
        <v/>
      </c>
    </row>
    <row r="132" ht="16" customHeight="1" thickBot="1">
      <c r="A132" t="inlineStr">
        <is>
          <t>Facility #4</t>
        </is>
      </c>
    </row>
    <row r="133">
      <c r="A133" s="2626" t="n"/>
      <c r="B133" s="2656" t="n"/>
      <c r="C133" s="2656" t="n"/>
      <c r="D133" s="2627" t="inlineStr">
        <is>
          <t>Total</t>
        </is>
      </c>
      <c r="E133" s="2627" t="n"/>
      <c r="F133" s="2629" t="inlineStr">
        <is>
          <t>Unapplied/Future</t>
        </is>
      </c>
      <c r="G133" s="2627" t="n"/>
      <c r="H133" s="2627" t="n"/>
      <c r="I133" s="2627" t="n"/>
      <c r="J133" s="2627" t="n"/>
      <c r="K133" s="2627" t="n"/>
      <c r="L133" s="2657" t="n"/>
      <c r="M133" s="2630" t="n"/>
    </row>
    <row r="134" ht="16" customHeight="1" thickBot="1">
      <c r="A134" s="2631" t="inlineStr">
        <is>
          <t>PAYOR</t>
        </is>
      </c>
      <c r="B134" s="2658" t="n"/>
      <c r="C134" s="2658" t="inlineStr">
        <is>
          <t>FINANCIAL CLASS</t>
        </is>
      </c>
      <c r="D134" s="2632" t="inlineStr">
        <is>
          <t>Accts Rec</t>
        </is>
      </c>
      <c r="E134" s="2632" t="inlineStr">
        <is>
          <t>%</t>
        </is>
      </c>
      <c r="F134" s="2633" t="inlineStr">
        <is>
          <t>Cash</t>
        </is>
      </c>
      <c r="G134" s="2632" t="inlineStr">
        <is>
          <t>0-30</t>
        </is>
      </c>
      <c r="H134" s="2632" t="inlineStr">
        <is>
          <t>31-60</t>
        </is>
      </c>
      <c r="I134" s="2632" t="inlineStr">
        <is>
          <t>61-90</t>
        </is>
      </c>
      <c r="J134" s="2632" t="inlineStr">
        <is>
          <t>91-120</t>
        </is>
      </c>
      <c r="K134" s="2632" t="inlineStr">
        <is>
          <t>121-150</t>
        </is>
      </c>
      <c r="L134" s="2632" t="inlineStr">
        <is>
          <t>151-180</t>
        </is>
      </c>
      <c r="M134" s="2659" t="inlineStr">
        <is>
          <t>181+</t>
        </is>
      </c>
    </row>
    <row r="135">
      <c r="A135" s="1144" t="n"/>
      <c r="B135" s="526" t="n"/>
      <c r="C135" s="367" t="n"/>
      <c r="D135" s="368">
        <f>SUM(G135:M135)</f>
        <v/>
      </c>
      <c r="E135" s="2635">
        <f>D135/D$29</f>
        <v/>
      </c>
      <c r="F135" s="2636" t="n"/>
      <c r="G135" s="368" t="n"/>
      <c r="H135" s="368" t="n"/>
      <c r="I135" s="368" t="n"/>
      <c r="J135" s="368" t="n"/>
      <c r="K135" s="368" t="n"/>
      <c r="L135" s="1114" t="n"/>
      <c r="M135" s="370" t="n"/>
    </row>
    <row r="136">
      <c r="A136" s="1144" t="n"/>
      <c r="B136" s="367" t="n"/>
      <c r="C136" s="367" t="n"/>
      <c r="D136" s="368">
        <f>SUM(G136:M136)</f>
        <v/>
      </c>
      <c r="E136" s="2635">
        <f>D136/D$29</f>
        <v/>
      </c>
      <c r="F136" s="2636" t="n"/>
      <c r="G136" s="368" t="n"/>
      <c r="H136" s="368" t="n"/>
      <c r="I136" s="368" t="n"/>
      <c r="J136" s="368" t="n"/>
      <c r="K136" s="368" t="n"/>
      <c r="L136" s="1114" t="n"/>
      <c r="M136" s="370" t="n"/>
    </row>
    <row r="137">
      <c r="A137" s="1144" t="n"/>
      <c r="B137" s="367" t="n"/>
      <c r="C137" s="367" t="n"/>
      <c r="D137" s="368">
        <f>SUM(G137:M137)</f>
        <v/>
      </c>
      <c r="E137" s="2635">
        <f>D137/D$29</f>
        <v/>
      </c>
      <c r="F137" s="2636" t="n"/>
      <c r="G137" s="368" t="n"/>
      <c r="H137" s="368" t="n"/>
      <c r="I137" s="368" t="n"/>
      <c r="J137" s="368" t="n"/>
      <c r="K137" s="368" t="n"/>
      <c r="L137" s="1114" t="n"/>
      <c r="M137" s="370" t="n"/>
    </row>
    <row r="138">
      <c r="A138" s="1144" t="n"/>
      <c r="B138" s="367" t="n"/>
      <c r="C138" s="367" t="n"/>
      <c r="D138" s="368">
        <f>SUM(G138:M138)</f>
        <v/>
      </c>
      <c r="E138" s="2635">
        <f>D138/D$29</f>
        <v/>
      </c>
      <c r="F138" s="2636" t="n"/>
      <c r="G138" s="368" t="n"/>
      <c r="H138" s="368" t="n"/>
      <c r="I138" s="368" t="n"/>
      <c r="J138" s="368" t="n"/>
      <c r="K138" s="368" t="n"/>
      <c r="L138" s="1114" t="n"/>
      <c r="M138" s="370" t="n"/>
    </row>
    <row r="139">
      <c r="A139" s="1144" t="n"/>
      <c r="B139" s="367" t="n"/>
      <c r="C139" s="367" t="n"/>
      <c r="D139" s="368">
        <f>SUM(G139:M139)</f>
        <v/>
      </c>
      <c r="E139" s="2635">
        <f>D139/D$29</f>
        <v/>
      </c>
      <c r="F139" s="2636" t="n"/>
      <c r="G139" s="368" t="n"/>
      <c r="H139" s="368" t="n"/>
      <c r="I139" s="368" t="n"/>
      <c r="J139" s="368" t="n"/>
      <c r="K139" s="368" t="n"/>
      <c r="L139" s="1114" t="n"/>
      <c r="M139" s="370" t="n"/>
    </row>
    <row r="140">
      <c r="A140" s="1144" t="n"/>
      <c r="B140" s="367" t="n"/>
      <c r="C140" s="367" t="n"/>
      <c r="D140" s="368">
        <f>SUM(G140:M140)</f>
        <v/>
      </c>
      <c r="E140" s="2635">
        <f>D140/D$29</f>
        <v/>
      </c>
      <c r="F140" s="2636" t="n"/>
      <c r="G140" s="368" t="n"/>
      <c r="H140" s="368" t="n"/>
      <c r="I140" s="368" t="n"/>
      <c r="J140" s="368" t="n"/>
      <c r="K140" s="368" t="n"/>
      <c r="L140" s="1114" t="n"/>
      <c r="M140" s="370" t="n"/>
    </row>
    <row r="141">
      <c r="A141" s="1144" t="n"/>
      <c r="B141" s="367" t="n"/>
      <c r="C141" s="367" t="n"/>
      <c r="D141" s="368">
        <f>SUM(G141:M141)</f>
        <v/>
      </c>
      <c r="E141" s="2635">
        <f>D141/D$29</f>
        <v/>
      </c>
      <c r="F141" s="2636" t="n"/>
      <c r="G141" s="368" t="n"/>
      <c r="H141" s="368" t="n"/>
      <c r="I141" s="368" t="n"/>
      <c r="J141" s="368" t="n"/>
      <c r="K141" s="368" t="n"/>
      <c r="L141" s="1114" t="n"/>
      <c r="M141" s="370" t="n"/>
    </row>
    <row r="142">
      <c r="A142" s="1144" t="n"/>
      <c r="B142" s="367" t="n"/>
      <c r="C142" s="367" t="n"/>
      <c r="D142" s="368">
        <f>SUM(G142:M142)</f>
        <v/>
      </c>
      <c r="E142" s="2635">
        <f>D142/D$29</f>
        <v/>
      </c>
      <c r="F142" s="2636" t="n"/>
      <c r="G142" s="368" t="n"/>
      <c r="H142" s="368" t="n"/>
      <c r="I142" s="368" t="n"/>
      <c r="J142" s="368" t="n"/>
      <c r="K142" s="368" t="n"/>
      <c r="L142" s="1114" t="n"/>
      <c r="M142" s="370" t="n"/>
    </row>
    <row r="143">
      <c r="A143" s="1144" t="n"/>
      <c r="B143" s="367" t="n"/>
      <c r="C143" s="367" t="n"/>
      <c r="D143" s="368">
        <f>SUM(G143:M143)</f>
        <v/>
      </c>
      <c r="E143" s="2635">
        <f>D143/D$29</f>
        <v/>
      </c>
      <c r="F143" s="2636" t="n"/>
      <c r="G143" s="368" t="n"/>
      <c r="H143" s="368" t="n"/>
      <c r="I143" s="368" t="n"/>
      <c r="J143" s="368" t="n"/>
      <c r="K143" s="368" t="n"/>
      <c r="L143" s="1114" t="n"/>
      <c r="M143" s="370" t="n"/>
    </row>
    <row r="144">
      <c r="A144" s="1144" t="n"/>
      <c r="B144" s="367" t="n"/>
      <c r="C144" s="367" t="n"/>
      <c r="D144" s="368">
        <f>SUM(G144:M144)</f>
        <v/>
      </c>
      <c r="E144" s="2635">
        <f>D144/D$29</f>
        <v/>
      </c>
      <c r="F144" s="2636" t="n"/>
      <c r="G144" s="368" t="n"/>
      <c r="H144" s="368" t="n"/>
      <c r="I144" s="368" t="n"/>
      <c r="J144" s="368" t="n"/>
      <c r="K144" s="368" t="n"/>
      <c r="L144" s="1114" t="n"/>
      <c r="M144" s="370" t="n"/>
    </row>
    <row r="145">
      <c r="A145" s="1144" t="n"/>
      <c r="B145" s="367" t="n"/>
      <c r="C145" s="367" t="n"/>
      <c r="D145" s="368">
        <f>SUM(G145:M145)</f>
        <v/>
      </c>
      <c r="E145" s="2635">
        <f>D145/D$29</f>
        <v/>
      </c>
      <c r="F145" s="2636" t="n"/>
      <c r="G145" s="368" t="n"/>
      <c r="H145" s="368" t="n"/>
      <c r="I145" s="368" t="n"/>
      <c r="J145" s="368" t="n"/>
      <c r="K145" s="368" t="n"/>
      <c r="L145" s="1114" t="n"/>
      <c r="M145" s="370" t="n"/>
    </row>
    <row r="146">
      <c r="A146" s="1144" t="n"/>
      <c r="B146" s="367" t="n"/>
      <c r="C146" s="367" t="n"/>
      <c r="D146" s="368">
        <f>SUM(G146:M146)</f>
        <v/>
      </c>
      <c r="E146" s="2635">
        <f>D146/D$29</f>
        <v/>
      </c>
      <c r="F146" s="2636" t="n"/>
      <c r="G146" s="368" t="n"/>
      <c r="H146" s="368" t="n"/>
      <c r="I146" s="368" t="n"/>
      <c r="J146" s="368" t="n"/>
      <c r="K146" s="368" t="n"/>
      <c r="L146" s="1114" t="n"/>
      <c r="M146" s="370" t="n"/>
    </row>
    <row r="147">
      <c r="A147" s="1144" t="n"/>
      <c r="B147" s="367" t="n"/>
      <c r="C147" s="367" t="n"/>
      <c r="D147" s="368">
        <f>SUM(G147:M147)</f>
        <v/>
      </c>
      <c r="E147" s="2635">
        <f>D147/D$29</f>
        <v/>
      </c>
      <c r="F147" s="2636" t="n"/>
      <c r="G147" s="368" t="n"/>
      <c r="H147" s="368" t="n"/>
      <c r="I147" s="368" t="n"/>
      <c r="J147" s="368" t="n"/>
      <c r="K147" s="368" t="n"/>
      <c r="L147" s="1114" t="n"/>
      <c r="M147" s="370" t="n"/>
    </row>
    <row r="148">
      <c r="A148" s="1144" t="n"/>
      <c r="B148" s="367" t="n"/>
      <c r="C148" s="367" t="n"/>
      <c r="D148" s="368">
        <f>SUM(G148:M148)</f>
        <v/>
      </c>
      <c r="E148" s="2635">
        <f>D148/D$29</f>
        <v/>
      </c>
      <c r="F148" s="2636" t="n"/>
      <c r="G148" s="368" t="n"/>
      <c r="H148" s="368" t="n"/>
      <c r="I148" s="368" t="n"/>
      <c r="J148" s="368" t="n"/>
      <c r="K148" s="368" t="n"/>
      <c r="L148" s="1114" t="n"/>
      <c r="M148" s="370" t="n"/>
    </row>
    <row r="149">
      <c r="A149" s="1144" t="n"/>
      <c r="B149" s="367" t="n"/>
      <c r="C149" s="367" t="n"/>
      <c r="D149" s="368">
        <f>SUM(G149:M149)</f>
        <v/>
      </c>
      <c r="E149" s="2635">
        <f>D149/D$29</f>
        <v/>
      </c>
      <c r="F149" s="2636" t="n"/>
      <c r="G149" s="368" t="n"/>
      <c r="H149" s="368" t="n"/>
      <c r="I149" s="368" t="n"/>
      <c r="J149" s="368" t="n"/>
      <c r="K149" s="368" t="n"/>
      <c r="L149" s="1114" t="n"/>
      <c r="M149" s="370" t="n"/>
    </row>
    <row r="150">
      <c r="A150" s="1144" t="n"/>
      <c r="B150" s="367" t="n"/>
      <c r="C150" s="367" t="n"/>
      <c r="D150" s="368">
        <f>SUM(G150:M150)</f>
        <v/>
      </c>
      <c r="E150" s="2635">
        <f>D150/D$29</f>
        <v/>
      </c>
      <c r="F150" s="2636" t="n"/>
      <c r="G150" s="368" t="n"/>
      <c r="H150" s="368" t="n"/>
      <c r="I150" s="368" t="n"/>
      <c r="J150" s="368" t="n"/>
      <c r="K150" s="368" t="n"/>
      <c r="L150" s="1114" t="n"/>
      <c r="M150" s="370" t="n"/>
    </row>
    <row r="151">
      <c r="A151" s="1144" t="n"/>
      <c r="B151" s="367" t="n"/>
      <c r="C151" s="367" t="n"/>
      <c r="D151" s="368">
        <f>SUM(G151:M151)</f>
        <v/>
      </c>
      <c r="E151" s="2635">
        <f>D151/D$29</f>
        <v/>
      </c>
      <c r="F151" s="2636" t="n"/>
      <c r="G151" s="368" t="n"/>
      <c r="H151" s="368" t="n"/>
      <c r="I151" s="368" t="n"/>
      <c r="J151" s="368" t="n"/>
      <c r="K151" s="368" t="n"/>
      <c r="L151" s="1114" t="n"/>
      <c r="M151" s="370" t="n"/>
    </row>
    <row r="152">
      <c r="A152" s="1144" t="n"/>
      <c r="B152" s="367" t="n"/>
      <c r="C152" s="367" t="n"/>
      <c r="D152" s="368">
        <f>SUM(G152:M152)</f>
        <v/>
      </c>
      <c r="E152" s="2635">
        <f>D152/D$29</f>
        <v/>
      </c>
      <c r="F152" s="2636" t="n"/>
      <c r="G152" s="368" t="n"/>
      <c r="H152" s="368" t="n"/>
      <c r="I152" s="368" t="n"/>
      <c r="J152" s="368" t="n"/>
      <c r="K152" s="368" t="n"/>
      <c r="L152" s="1114" t="n"/>
      <c r="M152" s="370" t="n"/>
    </row>
    <row r="153">
      <c r="A153" s="1144" t="n"/>
      <c r="B153" s="367" t="n"/>
      <c r="C153" s="367" t="n"/>
      <c r="D153" s="368">
        <f>SUM(G153:M153)</f>
        <v/>
      </c>
      <c r="E153" s="2635">
        <f>D153/D$29</f>
        <v/>
      </c>
      <c r="F153" s="2636" t="n"/>
      <c r="G153" s="368" t="n"/>
      <c r="H153" s="368" t="n"/>
      <c r="I153" s="368" t="n"/>
      <c r="J153" s="368" t="n"/>
      <c r="K153" s="368" t="n"/>
      <c r="L153" s="1114" t="n"/>
      <c r="M153" s="370" t="n"/>
    </row>
    <row r="154" ht="16" customHeight="1" thickBot="1">
      <c r="A154" s="1144" t="n"/>
      <c r="B154" s="525" t="n"/>
      <c r="C154" s="367" t="n"/>
      <c r="D154" s="368">
        <f>SUM(G154:M154)</f>
        <v/>
      </c>
      <c r="E154" s="2635">
        <f>D154/D$29</f>
        <v/>
      </c>
      <c r="F154" s="2636" t="n"/>
      <c r="G154" s="368" t="n"/>
      <c r="H154" s="368" t="n"/>
      <c r="I154" s="368" t="n"/>
      <c r="J154" s="368" t="n"/>
      <c r="K154" s="368" t="n"/>
      <c r="L154" s="1114" t="n"/>
      <c r="M154" s="370" t="n"/>
    </row>
    <row r="155">
      <c r="A155" s="906" t="n"/>
      <c r="B155" s="907" t="inlineStr">
        <is>
          <t>CONCENTRATION TOTAL</t>
        </is>
      </c>
      <c r="C155" s="907" t="n"/>
      <c r="D155" s="908">
        <f>SUM(G155:M155)</f>
        <v/>
      </c>
      <c r="E155" s="2637">
        <f>SUM(E135:E154)</f>
        <v/>
      </c>
      <c r="F155" s="908">
        <f>SUM(F135:F154)</f>
        <v/>
      </c>
      <c r="G155" s="908">
        <f>SUM(G135:G154)</f>
        <v/>
      </c>
      <c r="H155" s="908">
        <f>SUM(H135:H154)</f>
        <v/>
      </c>
      <c r="I155" s="908">
        <f>SUM(I135:I154)</f>
        <v/>
      </c>
      <c r="J155" s="908">
        <f>SUM(J135:J154)</f>
        <v/>
      </c>
      <c r="K155" s="908">
        <f>SUM(K135:K154)</f>
        <v/>
      </c>
      <c r="L155" s="908">
        <f>SUM(L135:L154)</f>
        <v/>
      </c>
      <c r="M155" s="910">
        <f>SUM(M135:M154)</f>
        <v/>
      </c>
    </row>
    <row r="156">
      <c r="A156" s="1473" t="inlineStr">
        <is>
          <t xml:space="preserve">AGING TOTAL </t>
        </is>
      </c>
      <c r="B156" s="2638">
        <f>+B113</f>
        <v/>
      </c>
      <c r="C156" s="2638" t="n"/>
      <c r="D156" s="1475">
        <f>SUM(G156:M156)</f>
        <v/>
      </c>
      <c r="E156" s="1476" t="n"/>
      <c r="F156" s="1868" t="n"/>
      <c r="G156" s="1477" t="n"/>
      <c r="H156" s="1477" t="n"/>
      <c r="I156" s="1477" t="n"/>
      <c r="J156" s="1477" t="n"/>
      <c r="K156" s="1477" t="n"/>
      <c r="L156" s="1477" t="n"/>
      <c r="M156" s="1478" t="n"/>
    </row>
    <row r="157" ht="16" customHeight="1" thickBot="1">
      <c r="A157" s="371" t="n"/>
      <c r="B157" s="372" t="n"/>
      <c r="C157" s="372" t="n"/>
      <c r="D157" s="373">
        <f>D155/D156</f>
        <v/>
      </c>
      <c r="E157" s="374" t="n"/>
      <c r="F157" s="375">
        <f>F155/F156</f>
        <v/>
      </c>
      <c r="G157" s="375">
        <f>G155/G156</f>
        <v/>
      </c>
      <c r="H157" s="375">
        <f>H155/H156</f>
        <v/>
      </c>
      <c r="I157" s="375">
        <f>I155/I156</f>
        <v/>
      </c>
      <c r="J157" s="375">
        <f>J155/J156</f>
        <v/>
      </c>
      <c r="K157" s="375">
        <f>K155/K156</f>
        <v/>
      </c>
      <c r="L157" s="375">
        <f>L155/L156</f>
        <v/>
      </c>
      <c r="M157" s="376">
        <f>M155/M156</f>
        <v/>
      </c>
    </row>
    <row r="159" ht="16" customHeight="1" thickBot="1">
      <c r="A159" t="inlineStr">
        <is>
          <t>Facility #5</t>
        </is>
      </c>
    </row>
    <row r="160">
      <c r="A160" s="2626" t="n"/>
      <c r="B160" s="2656" t="n"/>
      <c r="C160" s="2656" t="n"/>
      <c r="D160" s="2627" t="inlineStr">
        <is>
          <t>Total</t>
        </is>
      </c>
      <c r="E160" s="2627" t="n"/>
      <c r="F160" s="2629" t="inlineStr">
        <is>
          <t>Unapplied/Future</t>
        </is>
      </c>
      <c r="G160" s="2627" t="n"/>
      <c r="H160" s="2627" t="n"/>
      <c r="I160" s="2627" t="n"/>
      <c r="J160" s="2627" t="n"/>
      <c r="K160" s="2627" t="n"/>
      <c r="L160" s="2657" t="n"/>
      <c r="M160" s="2630" t="n"/>
    </row>
    <row r="161" ht="16" customHeight="1" thickBot="1">
      <c r="A161" s="2631" t="inlineStr">
        <is>
          <t>PAYOR</t>
        </is>
      </c>
      <c r="B161" s="2658" t="n"/>
      <c r="C161" s="2658" t="inlineStr">
        <is>
          <t>FINANCIAL CLASS</t>
        </is>
      </c>
      <c r="D161" s="2632" t="inlineStr">
        <is>
          <t>Accts Rec</t>
        </is>
      </c>
      <c r="E161" s="2632" t="inlineStr">
        <is>
          <t>%</t>
        </is>
      </c>
      <c r="F161" s="2633" t="inlineStr">
        <is>
          <t>Cash</t>
        </is>
      </c>
      <c r="G161" s="2632" t="inlineStr">
        <is>
          <t>0-30</t>
        </is>
      </c>
      <c r="H161" s="2632" t="inlineStr">
        <is>
          <t>31-60</t>
        </is>
      </c>
      <c r="I161" s="2632" t="inlineStr">
        <is>
          <t>61-90</t>
        </is>
      </c>
      <c r="J161" s="2632" t="inlineStr">
        <is>
          <t>91-120</t>
        </is>
      </c>
      <c r="K161" s="2632" t="inlineStr">
        <is>
          <t>121-150</t>
        </is>
      </c>
      <c r="L161" s="2632" t="inlineStr">
        <is>
          <t>151-180</t>
        </is>
      </c>
      <c r="M161" s="2659" t="inlineStr">
        <is>
          <t>181+</t>
        </is>
      </c>
    </row>
    <row r="162">
      <c r="A162" s="1144" t="n"/>
      <c r="B162" s="526" t="n"/>
      <c r="C162" s="367" t="n"/>
      <c r="D162" s="368">
        <f>SUM(G162:M162)</f>
        <v/>
      </c>
      <c r="E162" s="2635">
        <f>D162/D$29</f>
        <v/>
      </c>
      <c r="F162" s="2636" t="n"/>
      <c r="G162" s="368" t="n"/>
      <c r="H162" s="368" t="n"/>
      <c r="I162" s="368" t="n"/>
      <c r="J162" s="368" t="n"/>
      <c r="K162" s="368" t="n"/>
      <c r="L162" s="1114" t="n"/>
      <c r="M162" s="370" t="n"/>
    </row>
    <row r="163">
      <c r="A163" s="1144" t="n"/>
      <c r="B163" s="367" t="n"/>
      <c r="C163" s="367" t="n"/>
      <c r="D163" s="368">
        <f>SUM(G163:M163)</f>
        <v/>
      </c>
      <c r="E163" s="2635">
        <f>D163/D$29</f>
        <v/>
      </c>
      <c r="F163" s="2636" t="n"/>
      <c r="G163" s="368" t="n"/>
      <c r="H163" s="368" t="n"/>
      <c r="I163" s="368" t="n"/>
      <c r="J163" s="368" t="n"/>
      <c r="K163" s="368" t="n"/>
      <c r="L163" s="1114" t="n"/>
      <c r="M163" s="370" t="n"/>
    </row>
    <row r="164">
      <c r="A164" s="1144" t="n"/>
      <c r="B164" s="367" t="n"/>
      <c r="C164" s="367" t="n"/>
      <c r="D164" s="368">
        <f>SUM(G164:M164)</f>
        <v/>
      </c>
      <c r="E164" s="2635">
        <f>D164/D$29</f>
        <v/>
      </c>
      <c r="F164" s="2636" t="n"/>
      <c r="G164" s="368" t="n"/>
      <c r="H164" s="368" t="n"/>
      <c r="I164" s="368" t="n"/>
      <c r="J164" s="368" t="n"/>
      <c r="K164" s="368" t="n"/>
      <c r="L164" s="1114" t="n"/>
      <c r="M164" s="370" t="n"/>
    </row>
    <row r="165">
      <c r="A165" s="1144" t="n"/>
      <c r="B165" s="367" t="n"/>
      <c r="C165" s="367" t="n"/>
      <c r="D165" s="368">
        <f>SUM(G165:M165)</f>
        <v/>
      </c>
      <c r="E165" s="2635">
        <f>D165/D$29</f>
        <v/>
      </c>
      <c r="F165" s="2636" t="n"/>
      <c r="G165" s="368" t="n"/>
      <c r="H165" s="368" t="n"/>
      <c r="I165" s="368" t="n"/>
      <c r="J165" s="368" t="n"/>
      <c r="K165" s="368" t="n"/>
      <c r="L165" s="1114" t="n"/>
      <c r="M165" s="370" t="n"/>
    </row>
    <row r="166">
      <c r="A166" s="1144" t="n"/>
      <c r="B166" s="367" t="n"/>
      <c r="C166" s="367" t="n"/>
      <c r="D166" s="368">
        <f>SUM(G166:M166)</f>
        <v/>
      </c>
      <c r="E166" s="2635">
        <f>D166/D$29</f>
        <v/>
      </c>
      <c r="F166" s="2636" t="n"/>
      <c r="G166" s="368" t="n"/>
      <c r="H166" s="368" t="n"/>
      <c r="I166" s="368" t="n"/>
      <c r="J166" s="368" t="n"/>
      <c r="K166" s="368" t="n"/>
      <c r="L166" s="1114" t="n"/>
      <c r="M166" s="370" t="n"/>
    </row>
    <row r="167">
      <c r="A167" s="1144" t="n"/>
      <c r="B167" s="367" t="n"/>
      <c r="C167" s="367" t="n"/>
      <c r="D167" s="368">
        <f>SUM(G167:M167)</f>
        <v/>
      </c>
      <c r="E167" s="2635">
        <f>D167/D$29</f>
        <v/>
      </c>
      <c r="F167" s="2636" t="n"/>
      <c r="G167" s="368" t="n"/>
      <c r="H167" s="368" t="n"/>
      <c r="I167" s="368" t="n"/>
      <c r="J167" s="368" t="n"/>
      <c r="K167" s="368" t="n"/>
      <c r="L167" s="1114" t="n"/>
      <c r="M167" s="370" t="n"/>
    </row>
    <row r="168">
      <c r="A168" s="1144" t="n"/>
      <c r="B168" s="367" t="n"/>
      <c r="C168" s="367" t="n"/>
      <c r="D168" s="368">
        <f>SUM(G168:M168)</f>
        <v/>
      </c>
      <c r="E168" s="2635">
        <f>D168/D$29</f>
        <v/>
      </c>
      <c r="F168" s="2636" t="n"/>
      <c r="G168" s="368" t="n"/>
      <c r="H168" s="368" t="n"/>
      <c r="I168" s="368" t="n"/>
      <c r="J168" s="368" t="n"/>
      <c r="K168" s="368" t="n"/>
      <c r="L168" s="1114" t="n"/>
      <c r="M168" s="370" t="n"/>
    </row>
    <row r="169">
      <c r="A169" s="1144" t="n"/>
      <c r="B169" s="367" t="n"/>
      <c r="C169" s="367" t="n"/>
      <c r="D169" s="368">
        <f>SUM(G169:M169)</f>
        <v/>
      </c>
      <c r="E169" s="2635">
        <f>D169/D$29</f>
        <v/>
      </c>
      <c r="F169" s="2636" t="n"/>
      <c r="G169" s="368" t="n"/>
      <c r="H169" s="368" t="n"/>
      <c r="I169" s="368" t="n"/>
      <c r="J169" s="368" t="n"/>
      <c r="K169" s="368" t="n"/>
      <c r="L169" s="1114" t="n"/>
      <c r="M169" s="370" t="n"/>
    </row>
    <row r="170">
      <c r="A170" s="1144" t="n"/>
      <c r="B170" s="367" t="n"/>
      <c r="C170" s="367" t="n"/>
      <c r="D170" s="368">
        <f>SUM(G170:M170)</f>
        <v/>
      </c>
      <c r="E170" s="2635">
        <f>D170/D$29</f>
        <v/>
      </c>
      <c r="F170" s="2636" t="n"/>
      <c r="G170" s="368" t="n"/>
      <c r="H170" s="368" t="n"/>
      <c r="I170" s="368" t="n"/>
      <c r="J170" s="368" t="n"/>
      <c r="K170" s="368" t="n"/>
      <c r="L170" s="1114" t="n"/>
      <c r="M170" s="370" t="n"/>
    </row>
    <row r="171">
      <c r="A171" s="1144" t="n"/>
      <c r="B171" s="367" t="n"/>
      <c r="C171" s="367" t="n"/>
      <c r="D171" s="368">
        <f>SUM(G171:M171)</f>
        <v/>
      </c>
      <c r="E171" s="2635">
        <f>D171/D$29</f>
        <v/>
      </c>
      <c r="F171" s="2636" t="n"/>
      <c r="G171" s="368" t="n"/>
      <c r="H171" s="368" t="n"/>
      <c r="I171" s="368" t="n"/>
      <c r="J171" s="368" t="n"/>
      <c r="K171" s="368" t="n"/>
      <c r="L171" s="1114" t="n"/>
      <c r="M171" s="370" t="n"/>
    </row>
    <row r="172">
      <c r="A172" s="1144" t="n"/>
      <c r="B172" s="367" t="n"/>
      <c r="C172" s="367" t="n"/>
      <c r="D172" s="368">
        <f>SUM(G172:M172)</f>
        <v/>
      </c>
      <c r="E172" s="2635">
        <f>D172/D$29</f>
        <v/>
      </c>
      <c r="F172" s="2636" t="n"/>
      <c r="G172" s="368" t="n"/>
      <c r="H172" s="368" t="n"/>
      <c r="I172" s="368" t="n"/>
      <c r="J172" s="368" t="n"/>
      <c r="K172" s="368" t="n"/>
      <c r="L172" s="1114" t="n"/>
      <c r="M172" s="370" t="n"/>
    </row>
    <row r="173">
      <c r="A173" s="1144" t="n"/>
      <c r="B173" s="367" t="n"/>
      <c r="C173" s="367" t="n"/>
      <c r="D173" s="368">
        <f>SUM(G173:M173)</f>
        <v/>
      </c>
      <c r="E173" s="2635">
        <f>D173/D$29</f>
        <v/>
      </c>
      <c r="F173" s="2636" t="n"/>
      <c r="G173" s="368" t="n"/>
      <c r="H173" s="368" t="n"/>
      <c r="I173" s="368" t="n"/>
      <c r="J173" s="368" t="n"/>
      <c r="K173" s="368" t="n"/>
      <c r="L173" s="1114" t="n"/>
      <c r="M173" s="370" t="n"/>
    </row>
    <row r="174">
      <c r="A174" s="1144" t="n"/>
      <c r="B174" s="367" t="n"/>
      <c r="C174" s="367" t="n"/>
      <c r="D174" s="368">
        <f>SUM(G174:M174)</f>
        <v/>
      </c>
      <c r="E174" s="2635">
        <f>D174/D$29</f>
        <v/>
      </c>
      <c r="F174" s="2636" t="n"/>
      <c r="G174" s="368" t="n"/>
      <c r="H174" s="368" t="n"/>
      <c r="I174" s="368" t="n"/>
      <c r="J174" s="368" t="n"/>
      <c r="K174" s="368" t="n"/>
      <c r="L174" s="1114" t="n"/>
      <c r="M174" s="370" t="n"/>
    </row>
    <row r="175">
      <c r="A175" s="1144" t="n"/>
      <c r="B175" s="367" t="n"/>
      <c r="C175" s="367" t="n"/>
      <c r="D175" s="368">
        <f>SUM(G175:M175)</f>
        <v/>
      </c>
      <c r="E175" s="2635">
        <f>D175/D$29</f>
        <v/>
      </c>
      <c r="F175" s="2636" t="n"/>
      <c r="G175" s="368" t="n"/>
      <c r="H175" s="368" t="n"/>
      <c r="I175" s="368" t="n"/>
      <c r="J175" s="368" t="n"/>
      <c r="K175" s="368" t="n"/>
      <c r="L175" s="1114" t="n"/>
      <c r="M175" s="370" t="n"/>
    </row>
    <row r="176">
      <c r="A176" s="1144" t="n"/>
      <c r="B176" s="367" t="n"/>
      <c r="C176" s="367" t="n"/>
      <c r="D176" s="368">
        <f>SUM(G176:M176)</f>
        <v/>
      </c>
      <c r="E176" s="2635">
        <f>D176/D$29</f>
        <v/>
      </c>
      <c r="F176" s="2636" t="n"/>
      <c r="G176" s="368" t="n"/>
      <c r="H176" s="368" t="n"/>
      <c r="I176" s="368" t="n"/>
      <c r="J176" s="368" t="n"/>
      <c r="K176" s="368" t="n"/>
      <c r="L176" s="1114" t="n"/>
      <c r="M176" s="370" t="n"/>
    </row>
    <row r="177">
      <c r="A177" s="1144" t="n"/>
      <c r="B177" s="367" t="n"/>
      <c r="C177" s="367" t="n"/>
      <c r="D177" s="368">
        <f>SUM(G177:M177)</f>
        <v/>
      </c>
      <c r="E177" s="2635">
        <f>D177/D$29</f>
        <v/>
      </c>
      <c r="F177" s="2636" t="n"/>
      <c r="G177" s="368" t="n"/>
      <c r="H177" s="368" t="n"/>
      <c r="I177" s="368" t="n"/>
      <c r="J177" s="368" t="n"/>
      <c r="K177" s="368" t="n"/>
      <c r="L177" s="1114" t="n"/>
      <c r="M177" s="370" t="n"/>
    </row>
    <row r="178">
      <c r="A178" s="1144" t="n"/>
      <c r="B178" s="367" t="n"/>
      <c r="C178" s="367" t="n"/>
      <c r="D178" s="368">
        <f>SUM(G178:M178)</f>
        <v/>
      </c>
      <c r="E178" s="2635">
        <f>D178/D$29</f>
        <v/>
      </c>
      <c r="F178" s="2636" t="n"/>
      <c r="G178" s="368" t="n"/>
      <c r="H178" s="368" t="n"/>
      <c r="I178" s="368" t="n"/>
      <c r="J178" s="368" t="n"/>
      <c r="K178" s="368" t="n"/>
      <c r="L178" s="1114" t="n"/>
      <c r="M178" s="370" t="n"/>
    </row>
    <row r="179">
      <c r="A179" s="1144" t="n"/>
      <c r="B179" s="367" t="n"/>
      <c r="C179" s="367" t="n"/>
      <c r="D179" s="368">
        <f>SUM(G179:M179)</f>
        <v/>
      </c>
      <c r="E179" s="2635">
        <f>D179/D$29</f>
        <v/>
      </c>
      <c r="F179" s="2636" t="n"/>
      <c r="G179" s="368" t="n"/>
      <c r="H179" s="368" t="n"/>
      <c r="I179" s="368" t="n"/>
      <c r="J179" s="368" t="n"/>
      <c r="K179" s="368" t="n"/>
      <c r="L179" s="1114" t="n"/>
      <c r="M179" s="370" t="n"/>
    </row>
    <row r="180">
      <c r="A180" s="1144" t="n"/>
      <c r="B180" s="367" t="n"/>
      <c r="C180" s="367" t="n"/>
      <c r="D180" s="368">
        <f>SUM(G180:M180)</f>
        <v/>
      </c>
      <c r="E180" s="2635">
        <f>D180/D$29</f>
        <v/>
      </c>
      <c r="F180" s="2636" t="n"/>
      <c r="G180" s="368" t="n"/>
      <c r="H180" s="368" t="n"/>
      <c r="I180" s="368" t="n"/>
      <c r="J180" s="368" t="n"/>
      <c r="K180" s="368" t="n"/>
      <c r="L180" s="1114" t="n"/>
      <c r="M180" s="370" t="n"/>
    </row>
    <row r="181" ht="16" customHeight="1" thickBot="1">
      <c r="A181" s="1144" t="n"/>
      <c r="B181" s="525" t="n"/>
      <c r="C181" s="367" t="n"/>
      <c r="D181" s="368">
        <f>SUM(G181:M181)</f>
        <v/>
      </c>
      <c r="E181" s="2635">
        <f>D181/D$29</f>
        <v/>
      </c>
      <c r="F181" s="2636" t="n"/>
      <c r="G181" s="368" t="n"/>
      <c r="H181" s="368" t="n"/>
      <c r="I181" s="368" t="n"/>
      <c r="J181" s="368" t="n"/>
      <c r="K181" s="368" t="n"/>
      <c r="L181" s="1114" t="n"/>
      <c r="M181" s="370" t="n"/>
    </row>
    <row r="182">
      <c r="A182" s="906" t="n"/>
      <c r="B182" s="907" t="inlineStr">
        <is>
          <t>CONCENTRATION TOTAL</t>
        </is>
      </c>
      <c r="C182" s="907" t="n"/>
      <c r="D182" s="908">
        <f>SUM(G182:M182)</f>
        <v/>
      </c>
      <c r="E182" s="2637">
        <f>SUM(E162:E181)</f>
        <v/>
      </c>
      <c r="F182" s="908">
        <f>SUM(F162:F181)</f>
        <v/>
      </c>
      <c r="G182" s="908">
        <f>SUM(G162:G181)</f>
        <v/>
      </c>
      <c r="H182" s="908">
        <f>SUM(H162:H181)</f>
        <v/>
      </c>
      <c r="I182" s="908">
        <f>SUM(I162:I181)</f>
        <v/>
      </c>
      <c r="J182" s="908">
        <f>SUM(J162:J181)</f>
        <v/>
      </c>
      <c r="K182" s="908">
        <f>SUM(K162:K181)</f>
        <v/>
      </c>
      <c r="L182" s="1115" t="n"/>
      <c r="M182" s="910">
        <f>SUM(M162:M181)</f>
        <v/>
      </c>
    </row>
    <row r="183">
      <c r="A183" s="1473" t="inlineStr">
        <is>
          <t xml:space="preserve">AGING TOTAL </t>
        </is>
      </c>
      <c r="B183" s="2638">
        <f>+B156</f>
        <v/>
      </c>
      <c r="C183" s="2638" t="n"/>
      <c r="D183" s="1475">
        <f>SUM(G183:M183)</f>
        <v/>
      </c>
      <c r="E183" s="1476" t="n"/>
      <c r="F183" s="1868" t="n"/>
      <c r="G183" s="1477" t="n"/>
      <c r="H183" s="1477" t="n"/>
      <c r="I183" s="1477" t="n"/>
      <c r="J183" s="1477" t="n"/>
      <c r="K183" s="1477" t="n"/>
      <c r="L183" s="1479" t="n"/>
      <c r="M183" s="1478" t="n"/>
    </row>
    <row r="184" ht="16" customHeight="1" thickBot="1">
      <c r="A184" s="371" t="n"/>
      <c r="B184" s="372" t="n"/>
      <c r="C184" s="372" t="n"/>
      <c r="D184" s="373">
        <f>D182/D183</f>
        <v/>
      </c>
      <c r="E184" s="374" t="n"/>
      <c r="F184" s="375">
        <f>F182/F183</f>
        <v/>
      </c>
      <c r="G184" s="375">
        <f>G182/G183</f>
        <v/>
      </c>
      <c r="H184" s="375">
        <f>H182/H183</f>
        <v/>
      </c>
      <c r="I184" s="375">
        <f>I182/I183</f>
        <v/>
      </c>
      <c r="J184" s="375">
        <f>J182/J183</f>
        <v/>
      </c>
      <c r="K184" s="375">
        <f>K182/K183</f>
        <v/>
      </c>
      <c r="L184" s="1116" t="n"/>
      <c r="M184" s="376">
        <f>M182/M183</f>
        <v/>
      </c>
    </row>
    <row r="186" ht="16" customHeight="1" thickBot="1">
      <c r="A186" t="inlineStr">
        <is>
          <t>Facility #6</t>
        </is>
      </c>
    </row>
    <row r="187">
      <c r="A187" s="2626" t="n"/>
      <c r="B187" s="2656" t="n"/>
      <c r="C187" s="2656" t="n"/>
      <c r="D187" s="2627" t="inlineStr">
        <is>
          <t>Total</t>
        </is>
      </c>
      <c r="E187" s="2627" t="n"/>
      <c r="F187" s="2629" t="inlineStr">
        <is>
          <t>Unapplied/Future</t>
        </is>
      </c>
      <c r="G187" s="2627" t="n"/>
      <c r="H187" s="2627" t="n"/>
      <c r="I187" s="2627" t="n"/>
      <c r="J187" s="2627" t="n"/>
      <c r="K187" s="2627" t="n"/>
      <c r="L187" s="2657" t="n"/>
      <c r="M187" s="2630" t="n"/>
    </row>
    <row r="188" ht="16" customHeight="1" thickBot="1">
      <c r="A188" s="2631" t="inlineStr">
        <is>
          <t>PAYOR</t>
        </is>
      </c>
      <c r="B188" s="2658" t="n"/>
      <c r="C188" s="2658" t="inlineStr">
        <is>
          <t>FINANCIAL CLASS</t>
        </is>
      </c>
      <c r="D188" s="2632" t="inlineStr">
        <is>
          <t>Accts Rec</t>
        </is>
      </c>
      <c r="E188" s="2632" t="inlineStr">
        <is>
          <t>%</t>
        </is>
      </c>
      <c r="F188" s="2633" t="inlineStr">
        <is>
          <t>Cash</t>
        </is>
      </c>
      <c r="G188" s="2632" t="inlineStr">
        <is>
          <t>0-30</t>
        </is>
      </c>
      <c r="H188" s="2632" t="inlineStr">
        <is>
          <t>31-60</t>
        </is>
      </c>
      <c r="I188" s="2632" t="inlineStr">
        <is>
          <t>61-90</t>
        </is>
      </c>
      <c r="J188" s="2632" t="inlineStr">
        <is>
          <t>91-120</t>
        </is>
      </c>
      <c r="K188" s="2632" t="inlineStr">
        <is>
          <t>121-150</t>
        </is>
      </c>
      <c r="L188" s="2667" t="n"/>
      <c r="M188" s="2634" t="inlineStr">
        <is>
          <t>151-180</t>
        </is>
      </c>
    </row>
    <row r="189">
      <c r="A189" s="1144" t="n"/>
      <c r="B189" s="526" t="n"/>
      <c r="C189" s="367" t="n"/>
      <c r="D189" s="368">
        <f>SUM(G189:M189)</f>
        <v/>
      </c>
      <c r="E189" s="2635">
        <f>D189/D$29</f>
        <v/>
      </c>
      <c r="F189" s="2636" t="n"/>
      <c r="G189" s="368" t="n"/>
      <c r="H189" s="368" t="n"/>
      <c r="I189" s="368" t="n"/>
      <c r="J189" s="368" t="n"/>
      <c r="K189" s="368" t="n"/>
      <c r="L189" s="1114" t="n"/>
      <c r="M189" s="370" t="n"/>
    </row>
    <row r="190">
      <c r="A190" s="1144" t="n"/>
      <c r="B190" s="367" t="n"/>
      <c r="C190" s="367" t="n"/>
      <c r="D190" s="368">
        <f>SUM(G190:M190)</f>
        <v/>
      </c>
      <c r="E190" s="2635">
        <f>D190/D$29</f>
        <v/>
      </c>
      <c r="F190" s="2636" t="n"/>
      <c r="G190" s="368" t="n"/>
      <c r="H190" s="368" t="n"/>
      <c r="I190" s="368" t="n"/>
      <c r="J190" s="368" t="n"/>
      <c r="K190" s="368" t="n"/>
      <c r="L190" s="1114" t="n"/>
      <c r="M190" s="370" t="n"/>
    </row>
    <row r="191">
      <c r="A191" s="1144" t="n"/>
      <c r="B191" s="367" t="n"/>
      <c r="C191" s="367" t="n"/>
      <c r="D191" s="368">
        <f>SUM(G191:M191)</f>
        <v/>
      </c>
      <c r="E191" s="2635">
        <f>D191/D$29</f>
        <v/>
      </c>
      <c r="F191" s="2636" t="n"/>
      <c r="G191" s="368" t="n"/>
      <c r="H191" s="368" t="n"/>
      <c r="I191" s="368" t="n"/>
      <c r="J191" s="368" t="n"/>
      <c r="K191" s="368" t="n"/>
      <c r="L191" s="1114" t="n"/>
      <c r="M191" s="370" t="n"/>
    </row>
    <row r="192">
      <c r="A192" s="1144" t="n"/>
      <c r="B192" s="367" t="n"/>
      <c r="C192" s="367" t="n"/>
      <c r="D192" s="368">
        <f>SUM(G192:M192)</f>
        <v/>
      </c>
      <c r="E192" s="2635">
        <f>D192/D$29</f>
        <v/>
      </c>
      <c r="F192" s="2636" t="n"/>
      <c r="G192" s="368" t="n"/>
      <c r="H192" s="368" t="n"/>
      <c r="I192" s="368" t="n"/>
      <c r="J192" s="368" t="n"/>
      <c r="K192" s="368" t="n"/>
      <c r="L192" s="1114" t="n"/>
      <c r="M192" s="370" t="n"/>
    </row>
    <row r="193">
      <c r="A193" s="1144" t="n"/>
      <c r="B193" s="367" t="n"/>
      <c r="C193" s="367" t="n"/>
      <c r="D193" s="368">
        <f>SUM(G193:M193)</f>
        <v/>
      </c>
      <c r="E193" s="2635">
        <f>D193/D$29</f>
        <v/>
      </c>
      <c r="F193" s="2636" t="n"/>
      <c r="G193" s="368" t="n"/>
      <c r="H193" s="368" t="n"/>
      <c r="I193" s="368" t="n"/>
      <c r="J193" s="368" t="n"/>
      <c r="K193" s="368" t="n"/>
      <c r="L193" s="1114" t="n"/>
      <c r="M193" s="370" t="n"/>
    </row>
    <row r="194">
      <c r="A194" s="1144" t="n"/>
      <c r="B194" s="367" t="n"/>
      <c r="C194" s="367" t="n"/>
      <c r="D194" s="368">
        <f>SUM(G194:M194)</f>
        <v/>
      </c>
      <c r="E194" s="2635">
        <f>D194/D$29</f>
        <v/>
      </c>
      <c r="F194" s="2636" t="n"/>
      <c r="G194" s="368" t="n"/>
      <c r="H194" s="368" t="n"/>
      <c r="I194" s="368" t="n"/>
      <c r="J194" s="368" t="n"/>
      <c r="K194" s="368" t="n"/>
      <c r="L194" s="1114" t="n"/>
      <c r="M194" s="370" t="n"/>
    </row>
    <row r="195">
      <c r="A195" s="1144" t="n"/>
      <c r="B195" s="367" t="n"/>
      <c r="C195" s="367" t="n"/>
      <c r="D195" s="368">
        <f>SUM(G195:M195)</f>
        <v/>
      </c>
      <c r="E195" s="2635">
        <f>D195/D$29</f>
        <v/>
      </c>
      <c r="F195" s="2636" t="n"/>
      <c r="G195" s="368" t="n"/>
      <c r="H195" s="368" t="n"/>
      <c r="I195" s="368" t="n"/>
      <c r="J195" s="368" t="n"/>
      <c r="K195" s="368" t="n"/>
      <c r="L195" s="1114" t="n"/>
      <c r="M195" s="370" t="n"/>
    </row>
    <row r="196">
      <c r="A196" s="1144" t="n"/>
      <c r="B196" s="367" t="n"/>
      <c r="C196" s="367" t="n"/>
      <c r="D196" s="368">
        <f>SUM(G196:M196)</f>
        <v/>
      </c>
      <c r="E196" s="2635">
        <f>D196/D$29</f>
        <v/>
      </c>
      <c r="F196" s="2636" t="n"/>
      <c r="G196" s="368" t="n"/>
      <c r="H196" s="368" t="n"/>
      <c r="I196" s="368" t="n"/>
      <c r="J196" s="368" t="n"/>
      <c r="K196" s="368" t="n"/>
      <c r="L196" s="1114" t="n"/>
      <c r="M196" s="370" t="n"/>
    </row>
    <row r="197">
      <c r="A197" s="1144" t="n"/>
      <c r="B197" s="367" t="n"/>
      <c r="C197" s="367" t="n"/>
      <c r="D197" s="368">
        <f>SUM(G197:M197)</f>
        <v/>
      </c>
      <c r="E197" s="2635">
        <f>D197/D$29</f>
        <v/>
      </c>
      <c r="F197" s="2636" t="n"/>
      <c r="G197" s="368" t="n"/>
      <c r="H197" s="368" t="n"/>
      <c r="I197" s="368" t="n"/>
      <c r="J197" s="368" t="n"/>
      <c r="K197" s="368" t="n"/>
      <c r="L197" s="1114" t="n"/>
      <c r="M197" s="370" t="n"/>
    </row>
    <row r="198">
      <c r="A198" s="1144" t="n"/>
      <c r="B198" s="367" t="n"/>
      <c r="C198" s="367" t="n"/>
      <c r="D198" s="368">
        <f>SUM(G198:M198)</f>
        <v/>
      </c>
      <c r="E198" s="2635">
        <f>D198/D$29</f>
        <v/>
      </c>
      <c r="F198" s="2636" t="n"/>
      <c r="G198" s="368" t="n"/>
      <c r="H198" s="368" t="n"/>
      <c r="I198" s="368" t="n"/>
      <c r="J198" s="368" t="n"/>
      <c r="K198" s="368" t="n"/>
      <c r="L198" s="1114" t="n"/>
      <c r="M198" s="370" t="n"/>
    </row>
    <row r="199">
      <c r="A199" s="1144" t="n"/>
      <c r="B199" s="367" t="n"/>
      <c r="C199" s="367" t="n"/>
      <c r="D199" s="368">
        <f>SUM(G199:M199)</f>
        <v/>
      </c>
      <c r="E199" s="2635">
        <f>D199/D$29</f>
        <v/>
      </c>
      <c r="F199" s="2636" t="n"/>
      <c r="G199" s="368" t="n"/>
      <c r="H199" s="368" t="n"/>
      <c r="I199" s="368" t="n"/>
      <c r="J199" s="368" t="n"/>
      <c r="K199" s="368" t="n"/>
      <c r="L199" s="1114" t="n"/>
      <c r="M199" s="370" t="n"/>
    </row>
    <row r="200">
      <c r="A200" s="1144" t="n"/>
      <c r="B200" s="367" t="n"/>
      <c r="C200" s="367" t="n"/>
      <c r="D200" s="368">
        <f>SUM(G200:M200)</f>
        <v/>
      </c>
      <c r="E200" s="2635">
        <f>D200/D$29</f>
        <v/>
      </c>
      <c r="F200" s="2636" t="n"/>
      <c r="G200" s="368" t="n"/>
      <c r="H200" s="368" t="n"/>
      <c r="I200" s="368" t="n"/>
      <c r="J200" s="368" t="n"/>
      <c r="K200" s="368" t="n"/>
      <c r="L200" s="1114" t="n"/>
      <c r="M200" s="370" t="n"/>
    </row>
    <row r="201">
      <c r="A201" s="1144" t="n"/>
      <c r="B201" s="367" t="n"/>
      <c r="C201" s="367" t="n"/>
      <c r="D201" s="368">
        <f>SUM(G201:M201)</f>
        <v/>
      </c>
      <c r="E201" s="2635">
        <f>D201/D$29</f>
        <v/>
      </c>
      <c r="F201" s="2636" t="n"/>
      <c r="G201" s="368" t="n"/>
      <c r="H201" s="368" t="n"/>
      <c r="I201" s="368" t="n"/>
      <c r="J201" s="368" t="n"/>
      <c r="K201" s="368" t="n"/>
      <c r="L201" s="1114" t="n"/>
      <c r="M201" s="370" t="n"/>
    </row>
    <row r="202">
      <c r="A202" s="1144" t="n"/>
      <c r="B202" s="367" t="n"/>
      <c r="C202" s="367" t="n"/>
      <c r="D202" s="368">
        <f>SUM(G202:M202)</f>
        <v/>
      </c>
      <c r="E202" s="2635">
        <f>D202/D$29</f>
        <v/>
      </c>
      <c r="F202" s="2636" t="n"/>
      <c r="G202" s="368" t="n"/>
      <c r="H202" s="368" t="n"/>
      <c r="I202" s="368" t="n"/>
      <c r="J202" s="368" t="n"/>
      <c r="K202" s="368" t="n"/>
      <c r="L202" s="1114" t="n"/>
      <c r="M202" s="370" t="n"/>
    </row>
    <row r="203">
      <c r="A203" s="1144" t="n"/>
      <c r="B203" s="367" t="n"/>
      <c r="C203" s="367" t="n"/>
      <c r="D203" s="368">
        <f>SUM(G203:M203)</f>
        <v/>
      </c>
      <c r="E203" s="2635">
        <f>D203/D$29</f>
        <v/>
      </c>
      <c r="F203" s="2636" t="n"/>
      <c r="G203" s="368" t="n"/>
      <c r="H203" s="368" t="n"/>
      <c r="I203" s="368" t="n"/>
      <c r="J203" s="368" t="n"/>
      <c r="K203" s="368" t="n"/>
      <c r="L203" s="1114" t="n"/>
      <c r="M203" s="370" t="n"/>
    </row>
    <row r="204">
      <c r="A204" s="1144" t="n"/>
      <c r="B204" s="367" t="n"/>
      <c r="C204" s="367" t="n"/>
      <c r="D204" s="368">
        <f>SUM(G204:M204)</f>
        <v/>
      </c>
      <c r="E204" s="2635">
        <f>D204/D$29</f>
        <v/>
      </c>
      <c r="F204" s="2636" t="n"/>
      <c r="G204" s="368" t="n"/>
      <c r="H204" s="368" t="n"/>
      <c r="I204" s="368" t="n"/>
      <c r="J204" s="368" t="n"/>
      <c r="K204" s="368" t="n"/>
      <c r="L204" s="1114" t="n"/>
      <c r="M204" s="370" t="n"/>
    </row>
    <row r="205">
      <c r="A205" s="1144" t="n"/>
      <c r="B205" s="367" t="n"/>
      <c r="C205" s="367" t="n"/>
      <c r="D205" s="368">
        <f>SUM(G205:M205)</f>
        <v/>
      </c>
      <c r="E205" s="2635">
        <f>D205/D$29</f>
        <v/>
      </c>
      <c r="F205" s="2636" t="n"/>
      <c r="G205" s="368" t="n"/>
      <c r="H205" s="368" t="n"/>
      <c r="I205" s="368" t="n"/>
      <c r="J205" s="368" t="n"/>
      <c r="K205" s="368" t="n"/>
      <c r="L205" s="1114" t="n"/>
      <c r="M205" s="370" t="n"/>
    </row>
    <row r="206">
      <c r="A206" s="1144" t="n"/>
      <c r="B206" s="367" t="n"/>
      <c r="C206" s="367" t="n"/>
      <c r="D206" s="368">
        <f>SUM(G206:M206)</f>
        <v/>
      </c>
      <c r="E206" s="2635">
        <f>D206/D$29</f>
        <v/>
      </c>
      <c r="F206" s="2636" t="n"/>
      <c r="G206" s="368" t="n"/>
      <c r="H206" s="368" t="n"/>
      <c r="I206" s="368" t="n"/>
      <c r="J206" s="368" t="n"/>
      <c r="K206" s="368" t="n"/>
      <c r="L206" s="1114" t="n"/>
      <c r="M206" s="370" t="n"/>
    </row>
    <row r="207">
      <c r="A207" s="1144" t="n"/>
      <c r="B207" s="367" t="n"/>
      <c r="C207" s="367" t="n"/>
      <c r="D207" s="368">
        <f>SUM(G207:M207)</f>
        <v/>
      </c>
      <c r="E207" s="2635">
        <f>D207/D$29</f>
        <v/>
      </c>
      <c r="F207" s="2636" t="n"/>
      <c r="G207" s="368" t="n"/>
      <c r="H207" s="368" t="n"/>
      <c r="I207" s="368" t="n"/>
      <c r="J207" s="368" t="n"/>
      <c r="K207" s="368" t="n"/>
      <c r="L207" s="1114" t="n"/>
      <c r="M207" s="370" t="n"/>
    </row>
    <row r="208" ht="16" customHeight="1" thickBot="1">
      <c r="A208" s="1144" t="n"/>
      <c r="B208" s="525" t="n"/>
      <c r="C208" s="367" t="n"/>
      <c r="D208" s="368">
        <f>SUM(G208:M208)</f>
        <v/>
      </c>
      <c r="E208" s="2635">
        <f>D208/D$29</f>
        <v/>
      </c>
      <c r="F208" s="2636" t="n"/>
      <c r="G208" s="368" t="n"/>
      <c r="H208" s="368" t="n"/>
      <c r="I208" s="368" t="n"/>
      <c r="J208" s="368" t="n"/>
      <c r="K208" s="368" t="n"/>
      <c r="L208" s="1114" t="n"/>
      <c r="M208" s="370" t="n"/>
    </row>
    <row r="209">
      <c r="A209" s="906" t="n"/>
      <c r="B209" s="907" t="inlineStr">
        <is>
          <t>CONCENTRATION TOTAL</t>
        </is>
      </c>
      <c r="C209" s="907" t="n"/>
      <c r="D209" s="908">
        <f>SUM(G209:M209)</f>
        <v/>
      </c>
      <c r="E209" s="2637">
        <f>SUM(E189:E208)</f>
        <v/>
      </c>
      <c r="F209" s="908">
        <f>SUM(F189:F208)</f>
        <v/>
      </c>
      <c r="G209" s="908">
        <f>SUM(G189:G208)</f>
        <v/>
      </c>
      <c r="H209" s="908">
        <f>SUM(H189:H208)</f>
        <v/>
      </c>
      <c r="I209" s="908">
        <f>SUM(I189:I208)</f>
        <v/>
      </c>
      <c r="J209" s="908">
        <f>SUM(J189:J208)</f>
        <v/>
      </c>
      <c r="K209" s="908">
        <f>SUM(K189:K208)</f>
        <v/>
      </c>
      <c r="L209" s="1115" t="n"/>
      <c r="M209" s="910">
        <f>SUM(M189:M208)</f>
        <v/>
      </c>
    </row>
    <row r="210">
      <c r="A210" s="1473" t="inlineStr">
        <is>
          <t xml:space="preserve">AGING TOTAL </t>
        </is>
      </c>
      <c r="B210" s="2638">
        <f>+B183</f>
        <v/>
      </c>
      <c r="C210" s="2638" t="n"/>
      <c r="D210" s="1475">
        <f>SUM(G210:M210)</f>
        <v/>
      </c>
      <c r="E210" s="1476" t="n"/>
      <c r="F210" s="1868" t="n"/>
      <c r="G210" s="1477" t="n"/>
      <c r="H210" s="1477" t="n"/>
      <c r="I210" s="1477" t="n"/>
      <c r="J210" s="1477" t="n"/>
      <c r="K210" s="1477" t="n"/>
      <c r="L210" s="1479" t="n"/>
      <c r="M210" s="1478" t="n"/>
    </row>
    <row r="211" ht="16" customHeight="1" thickBot="1">
      <c r="A211" s="371" t="n"/>
      <c r="B211" s="372" t="n"/>
      <c r="C211" s="372" t="n"/>
      <c r="D211" s="373">
        <f>D209/D210</f>
        <v/>
      </c>
      <c r="E211" s="374" t="n"/>
      <c r="F211" s="375">
        <f>F209/F210</f>
        <v/>
      </c>
      <c r="G211" s="375">
        <f>G209/G210</f>
        <v/>
      </c>
      <c r="H211" s="375">
        <f>H209/H210</f>
        <v/>
      </c>
      <c r="I211" s="375">
        <f>I209/I210</f>
        <v/>
      </c>
      <c r="J211" s="375">
        <f>J209/J210</f>
        <v/>
      </c>
      <c r="K211" s="375">
        <f>K209/K210</f>
        <v/>
      </c>
      <c r="L211" s="1116" t="n"/>
      <c r="M211" s="376">
        <f>M209/M210</f>
        <v/>
      </c>
    </row>
    <row r="213" ht="16" customHeight="1" thickBot="1">
      <c r="A213" t="inlineStr">
        <is>
          <t>Facility #7</t>
        </is>
      </c>
    </row>
    <row r="214">
      <c r="A214" s="2626" t="n"/>
      <c r="B214" s="2656" t="n"/>
      <c r="C214" s="2656" t="n"/>
      <c r="D214" s="2627" t="inlineStr">
        <is>
          <t>Total</t>
        </is>
      </c>
      <c r="E214" s="2627" t="n"/>
      <c r="F214" s="2629" t="inlineStr">
        <is>
          <t>Unapplied/Future</t>
        </is>
      </c>
      <c r="G214" s="2627" t="n"/>
      <c r="H214" s="2627" t="n"/>
      <c r="I214" s="2627" t="n"/>
      <c r="J214" s="2627" t="n"/>
      <c r="K214" s="2627" t="n"/>
      <c r="L214" s="2657" t="n"/>
      <c r="M214" s="2630" t="n"/>
    </row>
    <row r="215" ht="16" customHeight="1" thickBot="1">
      <c r="A215" s="2631" t="inlineStr">
        <is>
          <t>PAYOR</t>
        </is>
      </c>
      <c r="B215" s="2658" t="n"/>
      <c r="C215" s="2658" t="n"/>
      <c r="D215" s="2632" t="inlineStr">
        <is>
          <t>Accts Rec</t>
        </is>
      </c>
      <c r="E215" s="2632" t="inlineStr">
        <is>
          <t>%</t>
        </is>
      </c>
      <c r="F215" s="2633" t="inlineStr">
        <is>
          <t>Cash</t>
        </is>
      </c>
      <c r="G215" s="2632" t="inlineStr">
        <is>
          <t>0-30</t>
        </is>
      </c>
      <c r="H215" s="2632" t="inlineStr">
        <is>
          <t>31-60</t>
        </is>
      </c>
      <c r="I215" s="2632" t="inlineStr">
        <is>
          <t>61-90</t>
        </is>
      </c>
      <c r="J215" s="2632" t="inlineStr">
        <is>
          <t>91-120</t>
        </is>
      </c>
      <c r="K215" s="2632" t="inlineStr">
        <is>
          <t>121-150</t>
        </is>
      </c>
      <c r="L215" s="2667" t="n"/>
      <c r="M215" s="2634" t="inlineStr">
        <is>
          <t>151-180</t>
        </is>
      </c>
    </row>
    <row r="216">
      <c r="A216" s="1144" t="n"/>
      <c r="B216" s="526" t="n"/>
      <c r="C216" s="367" t="n"/>
      <c r="D216" s="368">
        <f>SUM(G216:M216)</f>
        <v/>
      </c>
      <c r="E216" s="2635">
        <f>D216/D$29</f>
        <v/>
      </c>
      <c r="F216" s="2636" t="n"/>
      <c r="G216" s="368" t="n"/>
      <c r="H216" s="368" t="n"/>
      <c r="I216" s="368" t="n"/>
      <c r="J216" s="368" t="n"/>
      <c r="K216" s="368" t="n"/>
      <c r="L216" s="1114" t="n"/>
      <c r="M216" s="370" t="n"/>
    </row>
    <row r="217">
      <c r="A217" s="1144" t="n"/>
      <c r="B217" s="367" t="n"/>
      <c r="C217" s="367" t="n"/>
      <c r="D217" s="368">
        <f>SUM(G217:M217)</f>
        <v/>
      </c>
      <c r="E217" s="2635">
        <f>D217/D$29</f>
        <v/>
      </c>
      <c r="F217" s="2636" t="n"/>
      <c r="G217" s="368" t="n"/>
      <c r="H217" s="368" t="n"/>
      <c r="I217" s="368" t="n"/>
      <c r="J217" s="368" t="n"/>
      <c r="K217" s="368" t="n"/>
      <c r="L217" s="1114" t="n"/>
      <c r="M217" s="370" t="n"/>
    </row>
    <row r="218">
      <c r="A218" s="1144" t="n"/>
      <c r="B218" s="367" t="n"/>
      <c r="C218" s="367" t="n"/>
      <c r="D218" s="368">
        <f>SUM(G218:M218)</f>
        <v/>
      </c>
      <c r="E218" s="2635">
        <f>D218/D$29</f>
        <v/>
      </c>
      <c r="F218" s="2636" t="n"/>
      <c r="G218" s="368" t="n"/>
      <c r="H218" s="368" t="n"/>
      <c r="I218" s="368" t="n"/>
      <c r="J218" s="368" t="n"/>
      <c r="K218" s="368" t="n"/>
      <c r="L218" s="1114" t="n"/>
      <c r="M218" s="370" t="n"/>
    </row>
    <row r="219">
      <c r="A219" s="1144" t="n"/>
      <c r="B219" s="367" t="n"/>
      <c r="C219" s="367" t="n"/>
      <c r="D219" s="368">
        <f>SUM(G219:M219)</f>
        <v/>
      </c>
      <c r="E219" s="2635">
        <f>D219/D$29</f>
        <v/>
      </c>
      <c r="F219" s="2636" t="n"/>
      <c r="G219" s="368" t="n"/>
      <c r="H219" s="368" t="n"/>
      <c r="I219" s="368" t="n"/>
      <c r="J219" s="368" t="n"/>
      <c r="K219" s="368" t="n"/>
      <c r="L219" s="1114" t="n"/>
      <c r="M219" s="370" t="n"/>
    </row>
    <row r="220">
      <c r="A220" s="1144" t="n"/>
      <c r="B220" s="367" t="n"/>
      <c r="C220" s="367" t="n"/>
      <c r="D220" s="368">
        <f>SUM(G220:M220)</f>
        <v/>
      </c>
      <c r="E220" s="2635">
        <f>D220/D$29</f>
        <v/>
      </c>
      <c r="F220" s="2636" t="n"/>
      <c r="G220" s="368" t="n"/>
      <c r="H220" s="368" t="n"/>
      <c r="I220" s="368" t="n"/>
      <c r="J220" s="368" t="n"/>
      <c r="K220" s="368" t="n"/>
      <c r="L220" s="1114" t="n"/>
      <c r="M220" s="370" t="n"/>
    </row>
    <row r="221">
      <c r="A221" s="1144" t="n"/>
      <c r="B221" s="367" t="n"/>
      <c r="C221" s="367" t="n"/>
      <c r="D221" s="368">
        <f>SUM(G221:M221)</f>
        <v/>
      </c>
      <c r="E221" s="2635">
        <f>D221/D$29</f>
        <v/>
      </c>
      <c r="F221" s="2636" t="n"/>
      <c r="G221" s="368" t="n"/>
      <c r="H221" s="368" t="n"/>
      <c r="I221" s="368" t="n"/>
      <c r="J221" s="368" t="n"/>
      <c r="K221" s="368" t="n"/>
      <c r="L221" s="1114" t="n"/>
      <c r="M221" s="370" t="n"/>
    </row>
    <row r="222">
      <c r="A222" s="1144" t="n"/>
      <c r="B222" s="367" t="n"/>
      <c r="C222" s="367" t="n"/>
      <c r="D222" s="368">
        <f>SUM(G222:M222)</f>
        <v/>
      </c>
      <c r="E222" s="2635">
        <f>D222/D$29</f>
        <v/>
      </c>
      <c r="F222" s="2636" t="n"/>
      <c r="G222" s="368" t="n"/>
      <c r="H222" s="368" t="n"/>
      <c r="I222" s="368" t="n"/>
      <c r="J222" s="368" t="n"/>
      <c r="K222" s="368" t="n"/>
      <c r="L222" s="1114" t="n"/>
      <c r="M222" s="370" t="n"/>
    </row>
    <row r="223">
      <c r="A223" s="1144" t="n"/>
      <c r="B223" s="367" t="n"/>
      <c r="C223" s="367" t="n"/>
      <c r="D223" s="368">
        <f>SUM(G223:M223)</f>
        <v/>
      </c>
      <c r="E223" s="2635">
        <f>D223/D$29</f>
        <v/>
      </c>
      <c r="F223" s="2636" t="n"/>
      <c r="G223" s="368" t="n"/>
      <c r="H223" s="368" t="n"/>
      <c r="I223" s="368" t="n"/>
      <c r="J223" s="368" t="n"/>
      <c r="K223" s="368" t="n"/>
      <c r="L223" s="1114" t="n"/>
      <c r="M223" s="370" t="n"/>
    </row>
    <row r="224">
      <c r="A224" s="1144" t="n"/>
      <c r="B224" s="367" t="n"/>
      <c r="C224" s="367" t="n"/>
      <c r="D224" s="368">
        <f>SUM(G224:M224)</f>
        <v/>
      </c>
      <c r="E224" s="2635">
        <f>D224/D$29</f>
        <v/>
      </c>
      <c r="F224" s="2636" t="n"/>
      <c r="G224" s="368" t="n"/>
      <c r="H224" s="368" t="n"/>
      <c r="I224" s="368" t="n"/>
      <c r="J224" s="368" t="n"/>
      <c r="K224" s="368" t="n"/>
      <c r="L224" s="1114" t="n"/>
      <c r="M224" s="370" t="n"/>
    </row>
    <row r="225">
      <c r="A225" s="1144" t="n"/>
      <c r="B225" s="367" t="n"/>
      <c r="C225" s="367" t="n"/>
      <c r="D225" s="368">
        <f>SUM(G225:M225)</f>
        <v/>
      </c>
      <c r="E225" s="2635">
        <f>D225/D$29</f>
        <v/>
      </c>
      <c r="F225" s="2636" t="n"/>
      <c r="G225" s="368" t="n"/>
      <c r="H225" s="368" t="n"/>
      <c r="I225" s="368" t="n"/>
      <c r="J225" s="368" t="n"/>
      <c r="K225" s="368" t="n"/>
      <c r="L225" s="1114" t="n"/>
      <c r="M225" s="370" t="n"/>
    </row>
    <row r="226">
      <c r="A226" s="1144" t="n"/>
      <c r="B226" s="367" t="n"/>
      <c r="C226" s="367" t="n"/>
      <c r="D226" s="368">
        <f>SUM(G226:M226)</f>
        <v/>
      </c>
      <c r="E226" s="2635">
        <f>D226/D$29</f>
        <v/>
      </c>
      <c r="F226" s="2636" t="n"/>
      <c r="G226" s="368" t="n"/>
      <c r="H226" s="368" t="n"/>
      <c r="I226" s="368" t="n"/>
      <c r="J226" s="368" t="n"/>
      <c r="K226" s="368" t="n"/>
      <c r="L226" s="1114" t="n"/>
      <c r="M226" s="370" t="n"/>
    </row>
    <row r="227">
      <c r="A227" s="1144" t="n"/>
      <c r="B227" s="367" t="n"/>
      <c r="C227" s="367" t="n"/>
      <c r="D227" s="368">
        <f>SUM(G227:M227)</f>
        <v/>
      </c>
      <c r="E227" s="2635">
        <f>D227/D$29</f>
        <v/>
      </c>
      <c r="F227" s="2636" t="n"/>
      <c r="G227" s="368" t="n"/>
      <c r="H227" s="368" t="n"/>
      <c r="I227" s="368" t="n"/>
      <c r="J227" s="368" t="n"/>
      <c r="K227" s="368" t="n"/>
      <c r="L227" s="1114" t="n"/>
      <c r="M227" s="370" t="n"/>
    </row>
    <row r="228">
      <c r="A228" s="1144" t="n"/>
      <c r="B228" s="367" t="n"/>
      <c r="C228" s="367" t="n"/>
      <c r="D228" s="368">
        <f>SUM(G228:M228)</f>
        <v/>
      </c>
      <c r="E228" s="2635">
        <f>D228/D$29</f>
        <v/>
      </c>
      <c r="F228" s="2636" t="n"/>
      <c r="G228" s="368" t="n"/>
      <c r="H228" s="368" t="n"/>
      <c r="I228" s="368" t="n"/>
      <c r="J228" s="368" t="n"/>
      <c r="K228" s="368" t="n"/>
      <c r="L228" s="1114" t="n"/>
      <c r="M228" s="370" t="n"/>
    </row>
    <row r="229">
      <c r="A229" s="1144" t="n"/>
      <c r="B229" s="367" t="n"/>
      <c r="C229" s="367" t="n"/>
      <c r="D229" s="368">
        <f>SUM(G229:M229)</f>
        <v/>
      </c>
      <c r="E229" s="2635">
        <f>D229/D$29</f>
        <v/>
      </c>
      <c r="F229" s="2636" t="n"/>
      <c r="G229" s="368" t="n"/>
      <c r="H229" s="368" t="n"/>
      <c r="I229" s="368" t="n"/>
      <c r="J229" s="368" t="n"/>
      <c r="K229" s="368" t="n"/>
      <c r="L229" s="1114" t="n"/>
      <c r="M229" s="370" t="n"/>
    </row>
    <row r="230">
      <c r="A230" s="1144" t="n"/>
      <c r="B230" s="367" t="n"/>
      <c r="C230" s="367" t="n"/>
      <c r="D230" s="368">
        <f>SUM(G230:M230)</f>
        <v/>
      </c>
      <c r="E230" s="2635">
        <f>D230/D$29</f>
        <v/>
      </c>
      <c r="F230" s="2636" t="n"/>
      <c r="G230" s="368" t="n"/>
      <c r="H230" s="368" t="n"/>
      <c r="I230" s="368" t="n"/>
      <c r="J230" s="368" t="n"/>
      <c r="K230" s="368" t="n"/>
      <c r="L230" s="1114" t="n"/>
      <c r="M230" s="370" t="n"/>
    </row>
    <row r="231">
      <c r="A231" s="1144" t="n"/>
      <c r="B231" s="367" t="n"/>
      <c r="C231" s="367" t="n"/>
      <c r="D231" s="368">
        <f>SUM(G231:M231)</f>
        <v/>
      </c>
      <c r="E231" s="2635">
        <f>D231/D$29</f>
        <v/>
      </c>
      <c r="F231" s="2636" t="n"/>
      <c r="G231" s="368" t="n"/>
      <c r="H231" s="368" t="n"/>
      <c r="I231" s="368" t="n"/>
      <c r="J231" s="368" t="n"/>
      <c r="K231" s="368" t="n"/>
      <c r="L231" s="1114" t="n"/>
      <c r="M231" s="370" t="n"/>
    </row>
    <row r="232">
      <c r="A232" s="1144" t="n"/>
      <c r="B232" s="367" t="n"/>
      <c r="C232" s="367" t="n"/>
      <c r="D232" s="368">
        <f>SUM(G232:M232)</f>
        <v/>
      </c>
      <c r="E232" s="2635">
        <f>D232/D$29</f>
        <v/>
      </c>
      <c r="F232" s="2636" t="n"/>
      <c r="G232" s="368" t="n"/>
      <c r="H232" s="368" t="n"/>
      <c r="I232" s="368" t="n"/>
      <c r="J232" s="368" t="n"/>
      <c r="K232" s="368" t="n"/>
      <c r="L232" s="1114" t="n"/>
      <c r="M232" s="370" t="n"/>
    </row>
    <row r="233">
      <c r="A233" s="1144" t="n"/>
      <c r="B233" s="367" t="n"/>
      <c r="C233" s="367" t="n"/>
      <c r="D233" s="368">
        <f>SUM(G233:M233)</f>
        <v/>
      </c>
      <c r="E233" s="2635">
        <f>D233/D$29</f>
        <v/>
      </c>
      <c r="F233" s="2636" t="n"/>
      <c r="G233" s="368" t="n"/>
      <c r="H233" s="368" t="n"/>
      <c r="I233" s="368" t="n"/>
      <c r="J233" s="368" t="n"/>
      <c r="K233" s="368" t="n"/>
      <c r="L233" s="1114" t="n"/>
      <c r="M233" s="370" t="n"/>
    </row>
    <row r="234">
      <c r="A234" s="1144" t="n"/>
      <c r="B234" s="367" t="n"/>
      <c r="C234" s="367" t="n"/>
      <c r="D234" s="368">
        <f>SUM(G234:M234)</f>
        <v/>
      </c>
      <c r="E234" s="2635">
        <f>D234/D$29</f>
        <v/>
      </c>
      <c r="F234" s="2636" t="n"/>
      <c r="G234" s="368" t="n"/>
      <c r="H234" s="368" t="n"/>
      <c r="I234" s="368" t="n"/>
      <c r="J234" s="368" t="n"/>
      <c r="K234" s="368" t="n"/>
      <c r="L234" s="1114" t="n"/>
      <c r="M234" s="370" t="n"/>
    </row>
    <row r="235" ht="16" customHeight="1" thickBot="1">
      <c r="A235" s="1144" t="n"/>
      <c r="B235" s="525" t="n"/>
      <c r="C235" s="367" t="n"/>
      <c r="D235" s="368">
        <f>SUM(G235:M235)</f>
        <v/>
      </c>
      <c r="E235" s="2635">
        <f>D235/D$29</f>
        <v/>
      </c>
      <c r="F235" s="2636" t="n"/>
      <c r="G235" s="368" t="n"/>
      <c r="H235" s="368" t="n"/>
      <c r="I235" s="368" t="n"/>
      <c r="J235" s="368" t="n"/>
      <c r="K235" s="368" t="n"/>
      <c r="L235" s="1114" t="n"/>
      <c r="M235" s="370" t="n"/>
    </row>
    <row r="236">
      <c r="A236" s="906" t="n"/>
      <c r="B236" s="907" t="inlineStr">
        <is>
          <t>CONCENTRATION TOTAL</t>
        </is>
      </c>
      <c r="C236" s="907" t="n"/>
      <c r="D236" s="908">
        <f>SUM(G236:M236)</f>
        <v/>
      </c>
      <c r="E236" s="2637">
        <f>SUM(E216:E235)</f>
        <v/>
      </c>
      <c r="F236" s="908">
        <f>SUM(F216:F235)</f>
        <v/>
      </c>
      <c r="G236" s="908">
        <f>SUM(G216:G235)</f>
        <v/>
      </c>
      <c r="H236" s="908">
        <f>SUM(H216:H235)</f>
        <v/>
      </c>
      <c r="I236" s="908">
        <f>SUM(I216:I235)</f>
        <v/>
      </c>
      <c r="J236" s="908">
        <f>SUM(J216:J235)</f>
        <v/>
      </c>
      <c r="K236" s="908">
        <f>SUM(K216:K235)</f>
        <v/>
      </c>
      <c r="L236" s="1115" t="n"/>
      <c r="M236" s="910">
        <f>SUM(M216:M235)</f>
        <v/>
      </c>
    </row>
    <row r="237">
      <c r="A237" s="1473" t="inlineStr">
        <is>
          <t xml:space="preserve">AGING TOTAL </t>
        </is>
      </c>
      <c r="B237" s="2638">
        <f>+B194</f>
        <v/>
      </c>
      <c r="C237" s="2638" t="n"/>
      <c r="D237" s="1475">
        <f>SUM(G237:M237)</f>
        <v/>
      </c>
      <c r="E237" s="1476" t="n"/>
      <c r="F237" s="1868" t="n"/>
      <c r="G237" s="1477" t="n"/>
      <c r="H237" s="1477" t="n"/>
      <c r="I237" s="1477" t="n"/>
      <c r="J237" s="1477" t="n"/>
      <c r="K237" s="1477" t="n"/>
      <c r="L237" s="1479" t="n"/>
      <c r="M237" s="1478" t="n"/>
    </row>
    <row r="238" ht="16" customHeight="1" thickBot="1">
      <c r="A238" s="371" t="n"/>
      <c r="B238" s="372" t="n"/>
      <c r="C238" s="372" t="n"/>
      <c r="D238" s="373">
        <f>D236/D237</f>
        <v/>
      </c>
      <c r="E238" s="374" t="n"/>
      <c r="F238" s="375">
        <f>F236/F237</f>
        <v/>
      </c>
      <c r="G238" s="375">
        <f>G236/G237</f>
        <v/>
      </c>
      <c r="H238" s="375">
        <f>H236/H237</f>
        <v/>
      </c>
      <c r="I238" s="375">
        <f>I236/I237</f>
        <v/>
      </c>
      <c r="J238" s="375">
        <f>J236/J237</f>
        <v/>
      </c>
      <c r="K238" s="375">
        <f>K236/K237</f>
        <v/>
      </c>
      <c r="L238" s="1116" t="n"/>
      <c r="M238" s="376">
        <f>M236/M237</f>
        <v/>
      </c>
    </row>
    <row r="240" ht="16" customHeight="1" thickBot="1">
      <c r="A240" t="inlineStr">
        <is>
          <t>Facility #8</t>
        </is>
      </c>
    </row>
    <row r="241">
      <c r="A241" s="2626" t="n"/>
      <c r="B241" s="2656" t="n"/>
      <c r="C241" s="2656" t="n"/>
      <c r="D241" s="2627" t="inlineStr">
        <is>
          <t>Total</t>
        </is>
      </c>
      <c r="E241" s="2627" t="n"/>
      <c r="F241" s="2629" t="inlineStr">
        <is>
          <t>Unapplied/Future</t>
        </is>
      </c>
      <c r="G241" s="2627" t="n"/>
      <c r="H241" s="2627" t="n"/>
      <c r="I241" s="2627" t="n"/>
      <c r="J241" s="2627" t="n"/>
      <c r="K241" s="2627" t="n"/>
      <c r="L241" s="2657" t="n"/>
      <c r="M241" s="2630" t="n"/>
    </row>
    <row r="242" ht="16" customHeight="1" thickBot="1">
      <c r="A242" s="2631" t="inlineStr">
        <is>
          <t>PAYOR</t>
        </is>
      </c>
      <c r="B242" s="2658" t="n"/>
      <c r="C242" s="2658" t="n"/>
      <c r="D242" s="2632" t="inlineStr">
        <is>
          <t>Accts Rec</t>
        </is>
      </c>
      <c r="E242" s="2632" t="inlineStr">
        <is>
          <t>%</t>
        </is>
      </c>
      <c r="F242" s="2633" t="inlineStr">
        <is>
          <t>Cash</t>
        </is>
      </c>
      <c r="G242" s="2632" t="inlineStr">
        <is>
          <t>0-30</t>
        </is>
      </c>
      <c r="H242" s="2632" t="inlineStr">
        <is>
          <t>31-60</t>
        </is>
      </c>
      <c r="I242" s="2632" t="inlineStr">
        <is>
          <t>61-90</t>
        </is>
      </c>
      <c r="J242" s="2632" t="inlineStr">
        <is>
          <t>91-120</t>
        </is>
      </c>
      <c r="K242" s="2632" t="inlineStr">
        <is>
          <t>121-150</t>
        </is>
      </c>
      <c r="L242" s="2667" t="n"/>
      <c r="M242" s="2634" t="inlineStr">
        <is>
          <t>151-180</t>
        </is>
      </c>
    </row>
    <row r="243">
      <c r="A243" s="1144" t="n"/>
      <c r="B243" s="526" t="n"/>
      <c r="C243" s="367" t="n"/>
      <c r="D243" s="368">
        <f>SUM(G243:M243)</f>
        <v/>
      </c>
      <c r="E243" s="2635">
        <f>D243/D$29</f>
        <v/>
      </c>
      <c r="F243" s="2636" t="n"/>
      <c r="G243" s="368" t="n"/>
      <c r="H243" s="368" t="n"/>
      <c r="I243" s="368" t="n"/>
      <c r="J243" s="368" t="n"/>
      <c r="K243" s="368" t="n"/>
      <c r="L243" s="1114" t="n"/>
      <c r="M243" s="370" t="n"/>
    </row>
    <row r="244">
      <c r="A244" s="1144" t="n"/>
      <c r="B244" s="367" t="n"/>
      <c r="C244" s="367" t="n"/>
      <c r="D244" s="368">
        <f>SUM(G244:M244)</f>
        <v/>
      </c>
      <c r="E244" s="2635">
        <f>D244/D$29</f>
        <v/>
      </c>
      <c r="F244" s="2636" t="n"/>
      <c r="G244" s="368" t="n"/>
      <c r="H244" s="368" t="n"/>
      <c r="I244" s="368" t="n"/>
      <c r="J244" s="368" t="n"/>
      <c r="K244" s="368" t="n"/>
      <c r="L244" s="1114" t="n"/>
      <c r="M244" s="370" t="n"/>
    </row>
    <row r="245">
      <c r="A245" s="1144" t="n"/>
      <c r="B245" s="367" t="n"/>
      <c r="C245" s="367" t="n"/>
      <c r="D245" s="368">
        <f>SUM(G245:M245)</f>
        <v/>
      </c>
      <c r="E245" s="2635">
        <f>D245/D$29</f>
        <v/>
      </c>
      <c r="F245" s="2636" t="n"/>
      <c r="G245" s="368" t="n"/>
      <c r="H245" s="368" t="n"/>
      <c r="I245" s="368" t="n"/>
      <c r="J245" s="368" t="n"/>
      <c r="K245" s="368" t="n"/>
      <c r="L245" s="1114" t="n"/>
      <c r="M245" s="370" t="n"/>
    </row>
    <row r="246">
      <c r="A246" s="1144" t="n"/>
      <c r="B246" s="367" t="n"/>
      <c r="C246" s="367" t="n"/>
      <c r="D246" s="368">
        <f>SUM(G246:M246)</f>
        <v/>
      </c>
      <c r="E246" s="2635">
        <f>D246/D$29</f>
        <v/>
      </c>
      <c r="F246" s="2636" t="n"/>
      <c r="G246" s="368" t="n"/>
      <c r="H246" s="368" t="n"/>
      <c r="I246" s="368" t="n"/>
      <c r="J246" s="368" t="n"/>
      <c r="K246" s="368" t="n"/>
      <c r="L246" s="1114" t="n"/>
      <c r="M246" s="370" t="n"/>
    </row>
    <row r="247">
      <c r="A247" s="1144" t="n"/>
      <c r="B247" s="367" t="n"/>
      <c r="C247" s="367" t="n"/>
      <c r="D247" s="368">
        <f>SUM(G247:M247)</f>
        <v/>
      </c>
      <c r="E247" s="2635">
        <f>D247/D$29</f>
        <v/>
      </c>
      <c r="F247" s="2636" t="n"/>
      <c r="G247" s="368" t="n"/>
      <c r="H247" s="368" t="n"/>
      <c r="I247" s="368" t="n"/>
      <c r="J247" s="368" t="n"/>
      <c r="K247" s="368" t="n"/>
      <c r="L247" s="1114" t="n"/>
      <c r="M247" s="370" t="n"/>
    </row>
    <row r="248">
      <c r="A248" s="1144" t="n"/>
      <c r="B248" s="367" t="n"/>
      <c r="C248" s="367" t="n"/>
      <c r="D248" s="368">
        <f>SUM(G248:M248)</f>
        <v/>
      </c>
      <c r="E248" s="2635">
        <f>D248/D$29</f>
        <v/>
      </c>
      <c r="F248" s="2636" t="n"/>
      <c r="G248" s="368" t="n"/>
      <c r="H248" s="368" t="n"/>
      <c r="I248" s="368" t="n"/>
      <c r="J248" s="368" t="n"/>
      <c r="K248" s="368" t="n"/>
      <c r="L248" s="1114" t="n"/>
      <c r="M248" s="370" t="n"/>
    </row>
    <row r="249">
      <c r="A249" s="1144" t="n"/>
      <c r="B249" s="367" t="n"/>
      <c r="C249" s="367" t="n"/>
      <c r="D249" s="368">
        <f>SUM(G249:M249)</f>
        <v/>
      </c>
      <c r="E249" s="2635">
        <f>D249/D$29</f>
        <v/>
      </c>
      <c r="F249" s="2636" t="n"/>
      <c r="G249" s="368" t="n"/>
      <c r="H249" s="368" t="n"/>
      <c r="I249" s="368" t="n"/>
      <c r="J249" s="368" t="n"/>
      <c r="K249" s="368" t="n"/>
      <c r="L249" s="1114" t="n"/>
      <c r="M249" s="370" t="n"/>
    </row>
    <row r="250">
      <c r="A250" s="1144" t="n"/>
      <c r="B250" s="367" t="n"/>
      <c r="C250" s="367" t="n"/>
      <c r="D250" s="368">
        <f>SUM(G250:M250)</f>
        <v/>
      </c>
      <c r="E250" s="2635">
        <f>D250/D$29</f>
        <v/>
      </c>
      <c r="F250" s="2636" t="n"/>
      <c r="G250" s="368" t="n"/>
      <c r="H250" s="368" t="n"/>
      <c r="I250" s="368" t="n"/>
      <c r="J250" s="368" t="n"/>
      <c r="K250" s="368" t="n"/>
      <c r="L250" s="1114" t="n"/>
      <c r="M250" s="370" t="n"/>
    </row>
    <row r="251">
      <c r="A251" s="1144" t="n"/>
      <c r="B251" s="367" t="n"/>
      <c r="C251" s="367" t="n"/>
      <c r="D251" s="368">
        <f>SUM(G251:M251)</f>
        <v/>
      </c>
      <c r="E251" s="2635">
        <f>D251/D$29</f>
        <v/>
      </c>
      <c r="F251" s="2636" t="n"/>
      <c r="G251" s="368" t="n"/>
      <c r="H251" s="368" t="n"/>
      <c r="I251" s="368" t="n"/>
      <c r="J251" s="368" t="n"/>
      <c r="K251" s="368" t="n"/>
      <c r="L251" s="1114" t="n"/>
      <c r="M251" s="370" t="n"/>
    </row>
    <row r="252">
      <c r="A252" s="1144" t="n"/>
      <c r="B252" s="367" t="n"/>
      <c r="C252" s="367" t="n"/>
      <c r="D252" s="368">
        <f>SUM(G252:M252)</f>
        <v/>
      </c>
      <c r="E252" s="2635">
        <f>D252/D$29</f>
        <v/>
      </c>
      <c r="F252" s="2636" t="n"/>
      <c r="G252" s="368" t="n"/>
      <c r="H252" s="368" t="n"/>
      <c r="I252" s="368" t="n"/>
      <c r="J252" s="368" t="n"/>
      <c r="K252" s="368" t="n"/>
      <c r="L252" s="1114" t="n"/>
      <c r="M252" s="370" t="n"/>
    </row>
    <row r="253">
      <c r="A253" s="1144" t="n"/>
      <c r="B253" s="367" t="n"/>
      <c r="C253" s="367" t="n"/>
      <c r="D253" s="368">
        <f>SUM(G253:M253)</f>
        <v/>
      </c>
      <c r="E253" s="2635">
        <f>D253/D$29</f>
        <v/>
      </c>
      <c r="F253" s="2636" t="n"/>
      <c r="G253" s="368" t="n"/>
      <c r="H253" s="368" t="n"/>
      <c r="I253" s="368" t="n"/>
      <c r="J253" s="368" t="n"/>
      <c r="K253" s="368" t="n"/>
      <c r="L253" s="1114" t="n"/>
      <c r="M253" s="370" t="n"/>
    </row>
    <row r="254">
      <c r="A254" s="1144" t="n"/>
      <c r="B254" s="367" t="n"/>
      <c r="C254" s="367" t="n"/>
      <c r="D254" s="368">
        <f>SUM(G254:M254)</f>
        <v/>
      </c>
      <c r="E254" s="2635">
        <f>D254/D$29</f>
        <v/>
      </c>
      <c r="F254" s="2636" t="n"/>
      <c r="G254" s="368" t="n"/>
      <c r="H254" s="368" t="n"/>
      <c r="I254" s="368" t="n"/>
      <c r="J254" s="368" t="n"/>
      <c r="K254" s="368" t="n"/>
      <c r="L254" s="1114" t="n"/>
      <c r="M254" s="370" t="n"/>
    </row>
    <row r="255">
      <c r="A255" s="1144" t="n"/>
      <c r="B255" s="367" t="n"/>
      <c r="C255" s="367" t="n"/>
      <c r="D255" s="368">
        <f>SUM(G255:M255)</f>
        <v/>
      </c>
      <c r="E255" s="2635">
        <f>D255/D$29</f>
        <v/>
      </c>
      <c r="F255" s="2636" t="n"/>
      <c r="G255" s="368" t="n"/>
      <c r="H255" s="368" t="n"/>
      <c r="I255" s="368" t="n"/>
      <c r="J255" s="368" t="n"/>
      <c r="K255" s="368" t="n"/>
      <c r="L255" s="1114" t="n"/>
      <c r="M255" s="370" t="n"/>
    </row>
    <row r="256">
      <c r="A256" s="1144" t="n"/>
      <c r="B256" s="367" t="n"/>
      <c r="C256" s="367" t="n"/>
      <c r="D256" s="368">
        <f>SUM(G256:M256)</f>
        <v/>
      </c>
      <c r="E256" s="2635">
        <f>D256/D$29</f>
        <v/>
      </c>
      <c r="F256" s="2636" t="n"/>
      <c r="G256" s="368" t="n"/>
      <c r="H256" s="368" t="n"/>
      <c r="I256" s="368" t="n"/>
      <c r="J256" s="368" t="n"/>
      <c r="K256" s="368" t="n"/>
      <c r="L256" s="1114" t="n"/>
      <c r="M256" s="370" t="n"/>
    </row>
    <row r="257">
      <c r="A257" s="1144" t="n"/>
      <c r="B257" s="367" t="n"/>
      <c r="C257" s="367" t="n"/>
      <c r="D257" s="368">
        <f>SUM(G257:M257)</f>
        <v/>
      </c>
      <c r="E257" s="2635">
        <f>D257/D$29</f>
        <v/>
      </c>
      <c r="F257" s="2636" t="n"/>
      <c r="G257" s="368" t="n"/>
      <c r="H257" s="368" t="n"/>
      <c r="I257" s="368" t="n"/>
      <c r="J257" s="368" t="n"/>
      <c r="K257" s="368" t="n"/>
      <c r="L257" s="1114" t="n"/>
      <c r="M257" s="370" t="n"/>
    </row>
    <row r="258">
      <c r="A258" s="1144" t="n"/>
      <c r="B258" s="367" t="n"/>
      <c r="C258" s="367" t="n"/>
      <c r="D258" s="368">
        <f>SUM(G258:M258)</f>
        <v/>
      </c>
      <c r="E258" s="2635">
        <f>D258/D$29</f>
        <v/>
      </c>
      <c r="F258" s="2636" t="n"/>
      <c r="G258" s="368" t="n"/>
      <c r="H258" s="368" t="n"/>
      <c r="I258" s="368" t="n"/>
      <c r="J258" s="368" t="n"/>
      <c r="K258" s="368" t="n"/>
      <c r="L258" s="1114" t="n"/>
      <c r="M258" s="370" t="n"/>
    </row>
    <row r="259">
      <c r="A259" s="1144" t="n"/>
      <c r="B259" s="367" t="n"/>
      <c r="C259" s="367" t="n"/>
      <c r="D259" s="368">
        <f>SUM(G259:M259)</f>
        <v/>
      </c>
      <c r="E259" s="2635">
        <f>D259/D$29</f>
        <v/>
      </c>
      <c r="F259" s="2636" t="n"/>
      <c r="G259" s="368" t="n"/>
      <c r="H259" s="368" t="n"/>
      <c r="I259" s="368" t="n"/>
      <c r="J259" s="368" t="n"/>
      <c r="K259" s="368" t="n"/>
      <c r="L259" s="1114" t="n"/>
      <c r="M259" s="370" t="n"/>
    </row>
    <row r="260">
      <c r="A260" s="1144" t="n"/>
      <c r="B260" s="367" t="n"/>
      <c r="C260" s="367" t="n"/>
      <c r="D260" s="368">
        <f>SUM(G260:M260)</f>
        <v/>
      </c>
      <c r="E260" s="2635">
        <f>D260/D$29</f>
        <v/>
      </c>
      <c r="F260" s="2636" t="n"/>
      <c r="G260" s="368" t="n"/>
      <c r="H260" s="368" t="n"/>
      <c r="I260" s="368" t="n"/>
      <c r="J260" s="368" t="n"/>
      <c r="K260" s="368" t="n"/>
      <c r="L260" s="1114" t="n"/>
      <c r="M260" s="370" t="n"/>
    </row>
    <row r="261">
      <c r="A261" s="1144" t="n"/>
      <c r="B261" s="367" t="n"/>
      <c r="C261" s="367" t="n"/>
      <c r="D261" s="368">
        <f>SUM(G261:M261)</f>
        <v/>
      </c>
      <c r="E261" s="2635">
        <f>D261/D$29</f>
        <v/>
      </c>
      <c r="F261" s="2636" t="n"/>
      <c r="G261" s="368" t="n"/>
      <c r="H261" s="368" t="n"/>
      <c r="I261" s="368" t="n"/>
      <c r="J261" s="368" t="n"/>
      <c r="K261" s="368" t="n"/>
      <c r="L261" s="1114" t="n"/>
      <c r="M261" s="370" t="n"/>
    </row>
    <row r="262" ht="16" customHeight="1" thickBot="1">
      <c r="A262" s="1144" t="n"/>
      <c r="B262" s="525" t="n"/>
      <c r="C262" s="367" t="n"/>
      <c r="D262" s="368">
        <f>SUM(G262:M262)</f>
        <v/>
      </c>
      <c r="E262" s="2635">
        <f>D262/D$29</f>
        <v/>
      </c>
      <c r="F262" s="2636" t="n"/>
      <c r="G262" s="368" t="n"/>
      <c r="H262" s="368" t="n"/>
      <c r="I262" s="368" t="n"/>
      <c r="J262" s="368" t="n"/>
      <c r="K262" s="368" t="n"/>
      <c r="L262" s="1114" t="n"/>
      <c r="M262" s="370" t="n"/>
    </row>
    <row r="263">
      <c r="A263" s="906" t="n"/>
      <c r="B263" s="907" t="inlineStr">
        <is>
          <t>CONCENTRATION TOTAL</t>
        </is>
      </c>
      <c r="C263" s="907" t="n"/>
      <c r="D263" s="908">
        <f>SUM(G263:M263)</f>
        <v/>
      </c>
      <c r="E263" s="2637">
        <f>SUM(E243:E262)</f>
        <v/>
      </c>
      <c r="F263" s="908">
        <f>SUM(F243:F262)</f>
        <v/>
      </c>
      <c r="G263" s="908">
        <f>SUM(G243:G262)</f>
        <v/>
      </c>
      <c r="H263" s="908">
        <f>SUM(H243:H262)</f>
        <v/>
      </c>
      <c r="I263" s="908">
        <f>SUM(I243:I262)</f>
        <v/>
      </c>
      <c r="J263" s="908">
        <f>SUM(J243:J262)</f>
        <v/>
      </c>
      <c r="K263" s="908">
        <f>SUM(K243:K262)</f>
        <v/>
      </c>
      <c r="L263" s="1115" t="n"/>
      <c r="M263" s="910">
        <f>SUM(M243:M262)</f>
        <v/>
      </c>
    </row>
    <row r="264">
      <c r="A264" s="1473" t="inlineStr">
        <is>
          <t xml:space="preserve">AGING TOTAL </t>
        </is>
      </c>
      <c r="B264" s="2638">
        <f>+B237</f>
        <v/>
      </c>
      <c r="C264" s="2638" t="n"/>
      <c r="D264" s="1475">
        <f>SUM(G264:M264)</f>
        <v/>
      </c>
      <c r="E264" s="1476" t="n"/>
      <c r="F264" s="1868" t="n"/>
      <c r="G264" s="1477" t="n"/>
      <c r="H264" s="1477" t="n"/>
      <c r="I264" s="1477" t="n"/>
      <c r="J264" s="1477" t="n"/>
      <c r="K264" s="1477" t="n"/>
      <c r="L264" s="1479" t="n"/>
      <c r="M264" s="1478" t="n"/>
    </row>
    <row r="265" ht="16" customHeight="1" thickBot="1">
      <c r="A265" s="371" t="n"/>
      <c r="B265" s="372" t="n"/>
      <c r="C265" s="372" t="n"/>
      <c r="D265" s="373">
        <f>D263/D264</f>
        <v/>
      </c>
      <c r="E265" s="374" t="n"/>
      <c r="F265" s="375">
        <f>F263/F264</f>
        <v/>
      </c>
      <c r="G265" s="375">
        <f>G263/G264</f>
        <v/>
      </c>
      <c r="H265" s="375">
        <f>H263/H264</f>
        <v/>
      </c>
      <c r="I265" s="375">
        <f>I263/I264</f>
        <v/>
      </c>
      <c r="J265" s="375">
        <f>J263/J264</f>
        <v/>
      </c>
      <c r="K265" s="375">
        <f>K263/K264</f>
        <v/>
      </c>
      <c r="L265" s="1116" t="n"/>
      <c r="M265" s="376">
        <f>M263/M264</f>
        <v/>
      </c>
    </row>
    <row r="267" ht="16" customHeight="1" thickBot="1">
      <c r="A267" t="inlineStr">
        <is>
          <t>Facility #9</t>
        </is>
      </c>
    </row>
    <row r="268">
      <c r="A268" s="2626" t="n"/>
      <c r="B268" s="2656" t="n"/>
      <c r="C268" s="2656" t="n"/>
      <c r="D268" s="2627" t="inlineStr">
        <is>
          <t>Total</t>
        </is>
      </c>
      <c r="E268" s="2627" t="n"/>
      <c r="F268" s="2629" t="inlineStr">
        <is>
          <t>Unapplied/Future</t>
        </is>
      </c>
      <c r="G268" s="2627" t="n"/>
      <c r="H268" s="2627" t="n"/>
      <c r="I268" s="2627" t="n"/>
      <c r="J268" s="2627" t="n"/>
      <c r="K268" s="2627" t="n"/>
      <c r="L268" s="2657" t="n"/>
      <c r="M268" s="2630" t="n"/>
    </row>
    <row r="269" ht="16" customHeight="1" thickBot="1">
      <c r="A269" s="2631" t="inlineStr">
        <is>
          <t>PAYOR</t>
        </is>
      </c>
      <c r="B269" s="2658" t="n"/>
      <c r="C269" s="2658" t="n"/>
      <c r="D269" s="2632" t="inlineStr">
        <is>
          <t>Accts Rec</t>
        </is>
      </c>
      <c r="E269" s="2632" t="inlineStr">
        <is>
          <t>%</t>
        </is>
      </c>
      <c r="F269" s="2633" t="inlineStr">
        <is>
          <t>Cash</t>
        </is>
      </c>
      <c r="G269" s="2632" t="inlineStr">
        <is>
          <t>0-30</t>
        </is>
      </c>
      <c r="H269" s="2632" t="inlineStr">
        <is>
          <t>31-60</t>
        </is>
      </c>
      <c r="I269" s="2632" t="inlineStr">
        <is>
          <t>61-90</t>
        </is>
      </c>
      <c r="J269" s="2632" t="inlineStr">
        <is>
          <t>91-120</t>
        </is>
      </c>
      <c r="K269" s="2632" t="inlineStr">
        <is>
          <t>121-150</t>
        </is>
      </c>
      <c r="L269" s="2667" t="n"/>
      <c r="M269" s="2634" t="inlineStr">
        <is>
          <t>151-180</t>
        </is>
      </c>
    </row>
    <row r="270">
      <c r="A270" s="1144" t="n"/>
      <c r="B270" s="526" t="n"/>
      <c r="C270" s="367" t="n"/>
      <c r="D270" s="368">
        <f>SUM(G270:M270)</f>
        <v/>
      </c>
      <c r="E270" s="2635">
        <f>D270/D$29</f>
        <v/>
      </c>
      <c r="F270" s="2636" t="n"/>
      <c r="G270" s="368" t="n"/>
      <c r="H270" s="368" t="n"/>
      <c r="I270" s="368" t="n"/>
      <c r="J270" s="368" t="n"/>
      <c r="K270" s="368" t="n"/>
      <c r="L270" s="1114" t="n"/>
      <c r="M270" s="370" t="n"/>
    </row>
    <row r="271">
      <c r="A271" s="1144" t="n"/>
      <c r="B271" s="367" t="n"/>
      <c r="C271" s="367" t="n"/>
      <c r="D271" s="368">
        <f>SUM(G271:M271)</f>
        <v/>
      </c>
      <c r="E271" s="2635">
        <f>D271/D$29</f>
        <v/>
      </c>
      <c r="F271" s="2636" t="n"/>
      <c r="G271" s="368" t="n"/>
      <c r="H271" s="368" t="n"/>
      <c r="I271" s="368" t="n"/>
      <c r="J271" s="368" t="n"/>
      <c r="K271" s="368" t="n"/>
      <c r="L271" s="1114" t="n"/>
      <c r="M271" s="370" t="n"/>
    </row>
    <row r="272">
      <c r="A272" s="1144" t="n"/>
      <c r="B272" s="367" t="n"/>
      <c r="C272" s="367" t="n"/>
      <c r="D272" s="368">
        <f>SUM(G272:M272)</f>
        <v/>
      </c>
      <c r="E272" s="2635">
        <f>D272/D$29</f>
        <v/>
      </c>
      <c r="F272" s="2636" t="n"/>
      <c r="G272" s="368" t="n"/>
      <c r="H272" s="368" t="n"/>
      <c r="I272" s="368" t="n"/>
      <c r="J272" s="368" t="n"/>
      <c r="K272" s="368" t="n"/>
      <c r="L272" s="1114" t="n"/>
      <c r="M272" s="370" t="n"/>
    </row>
    <row r="273">
      <c r="A273" s="1144" t="n"/>
      <c r="B273" s="367" t="n"/>
      <c r="C273" s="367" t="n"/>
      <c r="D273" s="368">
        <f>SUM(G273:M273)</f>
        <v/>
      </c>
      <c r="E273" s="2635">
        <f>D273/D$29</f>
        <v/>
      </c>
      <c r="F273" s="2636" t="n"/>
      <c r="G273" s="368" t="n"/>
      <c r="H273" s="368" t="n"/>
      <c r="I273" s="368" t="n"/>
      <c r="J273" s="368" t="n"/>
      <c r="K273" s="368" t="n"/>
      <c r="L273" s="1114" t="n"/>
      <c r="M273" s="370" t="n"/>
    </row>
    <row r="274">
      <c r="A274" s="1144" t="n"/>
      <c r="B274" s="367" t="n"/>
      <c r="C274" s="367" t="n"/>
      <c r="D274" s="368">
        <f>SUM(G274:M274)</f>
        <v/>
      </c>
      <c r="E274" s="2635">
        <f>D274/D$29</f>
        <v/>
      </c>
      <c r="F274" s="2636" t="n"/>
      <c r="G274" s="368" t="n"/>
      <c r="H274" s="368" t="n"/>
      <c r="I274" s="368" t="n"/>
      <c r="J274" s="368" t="n"/>
      <c r="K274" s="368" t="n"/>
      <c r="L274" s="1114" t="n"/>
      <c r="M274" s="370" t="n"/>
    </row>
    <row r="275">
      <c r="A275" s="1144" t="n"/>
      <c r="B275" s="367" t="n"/>
      <c r="C275" s="367" t="n"/>
      <c r="D275" s="368">
        <f>SUM(G275:M275)</f>
        <v/>
      </c>
      <c r="E275" s="2635">
        <f>D275/D$29</f>
        <v/>
      </c>
      <c r="F275" s="2636" t="n"/>
      <c r="G275" s="368" t="n"/>
      <c r="H275" s="368" t="n"/>
      <c r="I275" s="368" t="n"/>
      <c r="J275" s="368" t="n"/>
      <c r="K275" s="368" t="n"/>
      <c r="L275" s="1114" t="n"/>
      <c r="M275" s="370" t="n"/>
    </row>
    <row r="276">
      <c r="A276" s="1144" t="n"/>
      <c r="B276" s="367" t="n"/>
      <c r="C276" s="367" t="n"/>
      <c r="D276" s="368">
        <f>SUM(G276:M276)</f>
        <v/>
      </c>
      <c r="E276" s="2635">
        <f>D276/D$29</f>
        <v/>
      </c>
      <c r="F276" s="2636" t="n"/>
      <c r="G276" s="368" t="n"/>
      <c r="H276" s="368" t="n"/>
      <c r="I276" s="368" t="n"/>
      <c r="J276" s="368" t="n"/>
      <c r="K276" s="368" t="n"/>
      <c r="L276" s="1114" t="n"/>
      <c r="M276" s="370" t="n"/>
    </row>
    <row r="277">
      <c r="A277" s="1144" t="n"/>
      <c r="B277" s="367" t="n"/>
      <c r="C277" s="367" t="n"/>
      <c r="D277" s="368">
        <f>SUM(G277:M277)</f>
        <v/>
      </c>
      <c r="E277" s="2635">
        <f>D277/D$29</f>
        <v/>
      </c>
      <c r="F277" s="2636" t="n"/>
      <c r="G277" s="368" t="n"/>
      <c r="H277" s="368" t="n"/>
      <c r="I277" s="368" t="n"/>
      <c r="J277" s="368" t="n"/>
      <c r="K277" s="368" t="n"/>
      <c r="L277" s="1114" t="n"/>
      <c r="M277" s="370" t="n"/>
    </row>
    <row r="278">
      <c r="A278" s="1144" t="n"/>
      <c r="B278" s="367" t="n"/>
      <c r="C278" s="367" t="n"/>
      <c r="D278" s="368">
        <f>SUM(G278:M278)</f>
        <v/>
      </c>
      <c r="E278" s="2635">
        <f>D278/D$29</f>
        <v/>
      </c>
      <c r="F278" s="2636" t="n"/>
      <c r="G278" s="368" t="n"/>
      <c r="H278" s="368" t="n"/>
      <c r="I278" s="368" t="n"/>
      <c r="J278" s="368" t="n"/>
      <c r="K278" s="368" t="n"/>
      <c r="L278" s="1114" t="n"/>
      <c r="M278" s="370" t="n"/>
    </row>
    <row r="279">
      <c r="A279" s="1144" t="n"/>
      <c r="B279" s="367" t="n"/>
      <c r="C279" s="367" t="n"/>
      <c r="D279" s="368">
        <f>SUM(G279:M279)</f>
        <v/>
      </c>
      <c r="E279" s="2635">
        <f>D279/D$29</f>
        <v/>
      </c>
      <c r="F279" s="2636" t="n"/>
      <c r="G279" s="368" t="n"/>
      <c r="H279" s="368" t="n"/>
      <c r="I279" s="368" t="n"/>
      <c r="J279" s="368" t="n"/>
      <c r="K279" s="368" t="n"/>
      <c r="L279" s="1114" t="n"/>
      <c r="M279" s="370" t="n"/>
    </row>
    <row r="280">
      <c r="A280" s="1144" t="n"/>
      <c r="B280" s="367" t="n"/>
      <c r="C280" s="367" t="n"/>
      <c r="D280" s="368">
        <f>SUM(G280:M280)</f>
        <v/>
      </c>
      <c r="E280" s="2635">
        <f>D280/D$29</f>
        <v/>
      </c>
      <c r="F280" s="2636" t="n"/>
      <c r="G280" s="368" t="n"/>
      <c r="H280" s="368" t="n"/>
      <c r="I280" s="368" t="n"/>
      <c r="J280" s="368" t="n"/>
      <c r="K280" s="368" t="n"/>
      <c r="L280" s="1114" t="n"/>
      <c r="M280" s="370" t="n"/>
    </row>
    <row r="281">
      <c r="A281" s="1144" t="n"/>
      <c r="B281" s="367" t="n"/>
      <c r="C281" s="367" t="n"/>
      <c r="D281" s="368">
        <f>SUM(G281:M281)</f>
        <v/>
      </c>
      <c r="E281" s="2635">
        <f>D281/D$29</f>
        <v/>
      </c>
      <c r="F281" s="2636" t="n"/>
      <c r="G281" s="368" t="n"/>
      <c r="H281" s="368" t="n"/>
      <c r="I281" s="368" t="n"/>
      <c r="J281" s="368" t="n"/>
      <c r="K281" s="368" t="n"/>
      <c r="L281" s="1114" t="n"/>
      <c r="M281" s="370" t="n"/>
    </row>
    <row r="282">
      <c r="A282" s="1144" t="n"/>
      <c r="B282" s="367" t="n"/>
      <c r="C282" s="367" t="n"/>
      <c r="D282" s="368">
        <f>SUM(G282:M282)</f>
        <v/>
      </c>
      <c r="E282" s="2635">
        <f>D282/D$29</f>
        <v/>
      </c>
      <c r="F282" s="2636" t="n"/>
      <c r="G282" s="368" t="n"/>
      <c r="H282" s="368" t="n"/>
      <c r="I282" s="368" t="n"/>
      <c r="J282" s="368" t="n"/>
      <c r="K282" s="368" t="n"/>
      <c r="L282" s="1114" t="n"/>
      <c r="M282" s="370" t="n"/>
    </row>
    <row r="283">
      <c r="A283" s="1144" t="n"/>
      <c r="B283" s="367" t="n"/>
      <c r="C283" s="367" t="n"/>
      <c r="D283" s="368">
        <f>SUM(G283:M283)</f>
        <v/>
      </c>
      <c r="E283" s="2635">
        <f>D283/D$29</f>
        <v/>
      </c>
      <c r="F283" s="2636" t="n"/>
      <c r="G283" s="368" t="n"/>
      <c r="H283" s="368" t="n"/>
      <c r="I283" s="368" t="n"/>
      <c r="J283" s="368" t="n"/>
      <c r="K283" s="368" t="n"/>
      <c r="L283" s="1114" t="n"/>
      <c r="M283" s="370" t="n"/>
    </row>
    <row r="284">
      <c r="A284" s="1144" t="n"/>
      <c r="B284" s="367" t="n"/>
      <c r="C284" s="367" t="n"/>
      <c r="D284" s="368">
        <f>SUM(G284:M284)</f>
        <v/>
      </c>
      <c r="E284" s="2635">
        <f>D284/D$29</f>
        <v/>
      </c>
      <c r="F284" s="2636" t="n"/>
      <c r="G284" s="368" t="n"/>
      <c r="H284" s="368" t="n"/>
      <c r="I284" s="368" t="n"/>
      <c r="J284" s="368" t="n"/>
      <c r="K284" s="368" t="n"/>
      <c r="L284" s="1114" t="n"/>
      <c r="M284" s="370" t="n"/>
    </row>
    <row r="285">
      <c r="A285" s="1144" t="n"/>
      <c r="B285" s="367" t="n"/>
      <c r="C285" s="367" t="n"/>
      <c r="D285" s="368">
        <f>SUM(G285:M285)</f>
        <v/>
      </c>
      <c r="E285" s="2635">
        <f>D285/D$29</f>
        <v/>
      </c>
      <c r="F285" s="2636" t="n"/>
      <c r="G285" s="368" t="n"/>
      <c r="H285" s="368" t="n"/>
      <c r="I285" s="368" t="n"/>
      <c r="J285" s="368" t="n"/>
      <c r="K285" s="368" t="n"/>
      <c r="L285" s="1114" t="n"/>
      <c r="M285" s="370" t="n"/>
    </row>
    <row r="286">
      <c r="A286" s="1144" t="n"/>
      <c r="B286" s="367" t="n"/>
      <c r="C286" s="367" t="n"/>
      <c r="D286" s="368">
        <f>SUM(G286:M286)</f>
        <v/>
      </c>
      <c r="E286" s="2635">
        <f>D286/D$29</f>
        <v/>
      </c>
      <c r="F286" s="2636" t="n"/>
      <c r="G286" s="368" t="n"/>
      <c r="H286" s="368" t="n"/>
      <c r="I286" s="368" t="n"/>
      <c r="J286" s="368" t="n"/>
      <c r="K286" s="368" t="n"/>
      <c r="L286" s="1114" t="n"/>
      <c r="M286" s="370" t="n"/>
    </row>
    <row r="287">
      <c r="A287" s="1144" t="n"/>
      <c r="B287" s="367" t="n"/>
      <c r="C287" s="367" t="n"/>
      <c r="D287" s="368">
        <f>SUM(G287:M287)</f>
        <v/>
      </c>
      <c r="E287" s="2635">
        <f>D287/D$29</f>
        <v/>
      </c>
      <c r="F287" s="2636" t="n"/>
      <c r="G287" s="368" t="n"/>
      <c r="H287" s="368" t="n"/>
      <c r="I287" s="368" t="n"/>
      <c r="J287" s="368" t="n"/>
      <c r="K287" s="368" t="n"/>
      <c r="L287" s="1114" t="n"/>
      <c r="M287" s="370" t="n"/>
    </row>
    <row r="288">
      <c r="A288" s="1144" t="n"/>
      <c r="B288" s="367" t="n"/>
      <c r="C288" s="367" t="n"/>
      <c r="D288" s="368">
        <f>SUM(G288:M288)</f>
        <v/>
      </c>
      <c r="E288" s="2635">
        <f>D288/D$29</f>
        <v/>
      </c>
      <c r="F288" s="2636" t="n"/>
      <c r="G288" s="368" t="n"/>
      <c r="H288" s="368" t="n"/>
      <c r="I288" s="368" t="n"/>
      <c r="J288" s="368" t="n"/>
      <c r="K288" s="368" t="n"/>
      <c r="L288" s="1114" t="n"/>
      <c r="M288" s="370" t="n"/>
    </row>
    <row r="289" ht="16" customHeight="1" thickBot="1">
      <c r="A289" s="1144" t="n"/>
      <c r="B289" s="525" t="n"/>
      <c r="C289" s="367" t="n"/>
      <c r="D289" s="368">
        <f>SUM(G289:M289)</f>
        <v/>
      </c>
      <c r="E289" s="2635">
        <f>D289/D$29</f>
        <v/>
      </c>
      <c r="F289" s="2636" t="n"/>
      <c r="G289" s="368" t="n"/>
      <c r="H289" s="368" t="n"/>
      <c r="I289" s="368" t="n"/>
      <c r="J289" s="368" t="n"/>
      <c r="K289" s="368" t="n"/>
      <c r="L289" s="1114" t="n"/>
      <c r="M289" s="370" t="n"/>
    </row>
    <row r="290">
      <c r="A290" s="906" t="n"/>
      <c r="B290" s="907" t="inlineStr">
        <is>
          <t>CONCENTRATION TOTAL</t>
        </is>
      </c>
      <c r="C290" s="907" t="n"/>
      <c r="D290" s="908">
        <f>SUM(G290:M290)</f>
        <v/>
      </c>
      <c r="E290" s="2637">
        <f>SUM(E270:E289)</f>
        <v/>
      </c>
      <c r="F290" s="908">
        <f>SUM(F270:F289)</f>
        <v/>
      </c>
      <c r="G290" s="908">
        <f>SUM(G270:G289)</f>
        <v/>
      </c>
      <c r="H290" s="908">
        <f>SUM(H270:H289)</f>
        <v/>
      </c>
      <c r="I290" s="908">
        <f>SUM(I270:I289)</f>
        <v/>
      </c>
      <c r="J290" s="908">
        <f>SUM(J270:J289)</f>
        <v/>
      </c>
      <c r="K290" s="908">
        <f>SUM(K270:K289)</f>
        <v/>
      </c>
      <c r="L290" s="1115" t="n"/>
      <c r="M290" s="910">
        <f>SUM(M270:M289)</f>
        <v/>
      </c>
    </row>
    <row r="291">
      <c r="A291" s="1473" t="inlineStr">
        <is>
          <t xml:space="preserve">AGING TOTAL </t>
        </is>
      </c>
      <c r="B291" s="2638">
        <f>+B264</f>
        <v/>
      </c>
      <c r="C291" s="2638" t="n"/>
      <c r="D291" s="1475">
        <f>SUM(G291:M291)</f>
        <v/>
      </c>
      <c r="E291" s="1476" t="n"/>
      <c r="F291" s="1868" t="n"/>
      <c r="G291" s="1477" t="n"/>
      <c r="H291" s="1477" t="n"/>
      <c r="I291" s="1477" t="n"/>
      <c r="J291" s="1477" t="n"/>
      <c r="K291" s="1477" t="n"/>
      <c r="L291" s="1479" t="n"/>
      <c r="M291" s="1478" t="n"/>
    </row>
    <row r="292" ht="16" customHeight="1" thickBot="1">
      <c r="A292" s="371" t="n"/>
      <c r="B292" s="372" t="n"/>
      <c r="C292" s="372" t="n"/>
      <c r="D292" s="373">
        <f>D290/D291</f>
        <v/>
      </c>
      <c r="E292" s="374" t="n"/>
      <c r="F292" s="375">
        <f>F290/F291</f>
        <v/>
      </c>
      <c r="G292" s="375">
        <f>G290/G291</f>
        <v/>
      </c>
      <c r="H292" s="375">
        <f>H290/H291</f>
        <v/>
      </c>
      <c r="I292" s="375">
        <f>I290/I291</f>
        <v/>
      </c>
      <c r="J292" s="375">
        <f>J290/J291</f>
        <v/>
      </c>
      <c r="K292" s="375">
        <f>K290/K291</f>
        <v/>
      </c>
      <c r="L292" s="1116" t="n"/>
      <c r="M292" s="376">
        <f>M290/M291</f>
        <v/>
      </c>
    </row>
    <row r="294" ht="16" customHeight="1" thickBot="1">
      <c r="A294" t="inlineStr">
        <is>
          <t>Facility #10</t>
        </is>
      </c>
    </row>
    <row r="295">
      <c r="A295" s="2626" t="n"/>
      <c r="B295" s="2656" t="n"/>
      <c r="C295" s="2656" t="n"/>
      <c r="D295" s="2627" t="inlineStr">
        <is>
          <t>Total</t>
        </is>
      </c>
      <c r="E295" s="2627" t="n"/>
      <c r="F295" s="2629" t="inlineStr">
        <is>
          <t>Unapplied/Future</t>
        </is>
      </c>
      <c r="G295" s="2627" t="n"/>
      <c r="H295" s="2627" t="n"/>
      <c r="I295" s="2627" t="n"/>
      <c r="J295" s="2627" t="n"/>
      <c r="K295" s="2627" t="n"/>
      <c r="L295" s="2657" t="n"/>
      <c r="M295" s="2630" t="n"/>
    </row>
    <row r="296" ht="16" customHeight="1" thickBot="1">
      <c r="A296" s="2631" t="inlineStr">
        <is>
          <t>PAYOR</t>
        </is>
      </c>
      <c r="B296" s="2658" t="n"/>
      <c r="C296" s="2658" t="n"/>
      <c r="D296" s="2632" t="inlineStr">
        <is>
          <t>Accts Rec</t>
        </is>
      </c>
      <c r="E296" s="2632" t="inlineStr">
        <is>
          <t>%</t>
        </is>
      </c>
      <c r="F296" s="2633" t="inlineStr">
        <is>
          <t>Cash</t>
        </is>
      </c>
      <c r="G296" s="2632" t="inlineStr">
        <is>
          <t>0-30</t>
        </is>
      </c>
      <c r="H296" s="2632" t="inlineStr">
        <is>
          <t>31-60</t>
        </is>
      </c>
      <c r="I296" s="2632" t="inlineStr">
        <is>
          <t>61-90</t>
        </is>
      </c>
      <c r="J296" s="2632" t="inlineStr">
        <is>
          <t>91-120</t>
        </is>
      </c>
      <c r="K296" s="2632" t="inlineStr">
        <is>
          <t>121-150</t>
        </is>
      </c>
      <c r="L296" s="2667" t="n"/>
      <c r="M296" s="2634" t="inlineStr">
        <is>
          <t>151-180</t>
        </is>
      </c>
    </row>
    <row r="297">
      <c r="A297" s="1144" t="n"/>
      <c r="B297" s="526" t="n"/>
      <c r="C297" s="367" t="n"/>
      <c r="D297" s="368">
        <f>SUM(G297:M297)</f>
        <v/>
      </c>
      <c r="E297" s="2635">
        <f>D297/D$29</f>
        <v/>
      </c>
      <c r="F297" s="2636" t="n"/>
      <c r="G297" s="368" t="n"/>
      <c r="H297" s="368" t="n"/>
      <c r="I297" s="368" t="n"/>
      <c r="J297" s="368" t="n"/>
      <c r="K297" s="368" t="n"/>
      <c r="L297" s="1114" t="n"/>
      <c r="M297" s="370" t="n"/>
    </row>
    <row r="298">
      <c r="A298" s="1144" t="n"/>
      <c r="B298" s="367" t="n"/>
      <c r="C298" s="367" t="n"/>
      <c r="D298" s="368">
        <f>SUM(G298:M298)</f>
        <v/>
      </c>
      <c r="E298" s="2635">
        <f>D298/D$29</f>
        <v/>
      </c>
      <c r="F298" s="2636" t="n"/>
      <c r="G298" s="368" t="n"/>
      <c r="H298" s="368" t="n"/>
      <c r="I298" s="368" t="n"/>
      <c r="J298" s="368" t="n"/>
      <c r="K298" s="368" t="n"/>
      <c r="L298" s="1114" t="n"/>
      <c r="M298" s="370" t="n"/>
    </row>
    <row r="299">
      <c r="A299" s="1144" t="n"/>
      <c r="B299" s="367" t="n"/>
      <c r="C299" s="367" t="n"/>
      <c r="D299" s="368">
        <f>SUM(G299:M299)</f>
        <v/>
      </c>
      <c r="E299" s="2635">
        <f>D299/D$29</f>
        <v/>
      </c>
      <c r="F299" s="2636" t="n"/>
      <c r="G299" s="368" t="n"/>
      <c r="H299" s="368" t="n"/>
      <c r="I299" s="368" t="n"/>
      <c r="J299" s="368" t="n"/>
      <c r="K299" s="368" t="n"/>
      <c r="L299" s="1114" t="n"/>
      <c r="M299" s="370" t="n"/>
    </row>
    <row r="300">
      <c r="A300" s="1144" t="n"/>
      <c r="B300" s="367" t="n"/>
      <c r="C300" s="367" t="n"/>
      <c r="D300" s="368">
        <f>SUM(G300:M300)</f>
        <v/>
      </c>
      <c r="E300" s="2635">
        <f>D300/D$29</f>
        <v/>
      </c>
      <c r="F300" s="2636" t="n"/>
      <c r="G300" s="368" t="n"/>
      <c r="H300" s="368" t="n"/>
      <c r="I300" s="368" t="n"/>
      <c r="J300" s="368" t="n"/>
      <c r="K300" s="368" t="n"/>
      <c r="L300" s="1114" t="n"/>
      <c r="M300" s="370" t="n"/>
    </row>
    <row r="301">
      <c r="A301" s="1144" t="n"/>
      <c r="B301" s="367" t="n"/>
      <c r="C301" s="367" t="n"/>
      <c r="D301" s="368">
        <f>SUM(G301:M301)</f>
        <v/>
      </c>
      <c r="E301" s="2635">
        <f>D301/D$29</f>
        <v/>
      </c>
      <c r="F301" s="2636" t="n"/>
      <c r="G301" s="368" t="n"/>
      <c r="H301" s="368" t="n"/>
      <c r="I301" s="368" t="n"/>
      <c r="J301" s="368" t="n"/>
      <c r="K301" s="368" t="n"/>
      <c r="L301" s="1114" t="n"/>
      <c r="M301" s="370" t="n"/>
    </row>
    <row r="302">
      <c r="A302" s="1144" t="n"/>
      <c r="B302" s="367" t="n"/>
      <c r="C302" s="367" t="n"/>
      <c r="D302" s="368">
        <f>SUM(G302:M302)</f>
        <v/>
      </c>
      <c r="E302" s="2635">
        <f>D302/D$29</f>
        <v/>
      </c>
      <c r="F302" s="2636" t="n"/>
      <c r="G302" s="368" t="n"/>
      <c r="H302" s="368" t="n"/>
      <c r="I302" s="368" t="n"/>
      <c r="J302" s="368" t="n"/>
      <c r="K302" s="368" t="n"/>
      <c r="L302" s="1114" t="n"/>
      <c r="M302" s="370" t="n"/>
    </row>
    <row r="303">
      <c r="A303" s="1144" t="n"/>
      <c r="B303" s="367" t="n"/>
      <c r="C303" s="367" t="n"/>
      <c r="D303" s="368">
        <f>SUM(G303:M303)</f>
        <v/>
      </c>
      <c r="E303" s="2635">
        <f>D303/D$29</f>
        <v/>
      </c>
      <c r="F303" s="2636" t="n"/>
      <c r="G303" s="368" t="n"/>
      <c r="H303" s="368" t="n"/>
      <c r="I303" s="368" t="n"/>
      <c r="J303" s="368" t="n"/>
      <c r="K303" s="368" t="n"/>
      <c r="L303" s="1114" t="n"/>
      <c r="M303" s="370" t="n"/>
    </row>
    <row r="304">
      <c r="A304" s="1144" t="n"/>
      <c r="B304" s="367" t="n"/>
      <c r="C304" s="367" t="n"/>
      <c r="D304" s="368">
        <f>SUM(G304:M304)</f>
        <v/>
      </c>
      <c r="E304" s="2635">
        <f>D304/D$29</f>
        <v/>
      </c>
      <c r="F304" s="2636" t="n"/>
      <c r="G304" s="368" t="n"/>
      <c r="H304" s="368" t="n"/>
      <c r="I304" s="368" t="n"/>
      <c r="J304" s="368" t="n"/>
      <c r="K304" s="368" t="n"/>
      <c r="L304" s="1114" t="n"/>
      <c r="M304" s="370" t="n"/>
    </row>
    <row r="305">
      <c r="A305" s="1144" t="n"/>
      <c r="B305" s="367" t="n"/>
      <c r="C305" s="367" t="n"/>
      <c r="D305" s="368">
        <f>SUM(G305:M305)</f>
        <v/>
      </c>
      <c r="E305" s="2635">
        <f>D305/D$29</f>
        <v/>
      </c>
      <c r="F305" s="2636" t="n"/>
      <c r="G305" s="368" t="n"/>
      <c r="H305" s="368" t="n"/>
      <c r="I305" s="368" t="n"/>
      <c r="J305" s="368" t="n"/>
      <c r="K305" s="368" t="n"/>
      <c r="L305" s="1114" t="n"/>
      <c r="M305" s="370" t="n"/>
    </row>
    <row r="306">
      <c r="A306" s="1144" t="n"/>
      <c r="B306" s="367" t="n"/>
      <c r="C306" s="367" t="n"/>
      <c r="D306" s="368">
        <f>SUM(G306:M306)</f>
        <v/>
      </c>
      <c r="E306" s="2635">
        <f>D306/D$29</f>
        <v/>
      </c>
      <c r="F306" s="2636" t="n"/>
      <c r="G306" s="368" t="n"/>
      <c r="H306" s="368" t="n"/>
      <c r="I306" s="368" t="n"/>
      <c r="J306" s="368" t="n"/>
      <c r="K306" s="368" t="n"/>
      <c r="L306" s="1114" t="n"/>
      <c r="M306" s="370" t="n"/>
    </row>
    <row r="307">
      <c r="A307" s="1144" t="n"/>
      <c r="B307" s="367" t="n"/>
      <c r="C307" s="367" t="n"/>
      <c r="D307" s="368">
        <f>SUM(G307:M307)</f>
        <v/>
      </c>
      <c r="E307" s="2635">
        <f>D307/D$29</f>
        <v/>
      </c>
      <c r="F307" s="2636" t="n"/>
      <c r="G307" s="368" t="n"/>
      <c r="H307" s="368" t="n"/>
      <c r="I307" s="368" t="n"/>
      <c r="J307" s="368" t="n"/>
      <c r="K307" s="368" t="n"/>
      <c r="L307" s="1114" t="n"/>
      <c r="M307" s="370" t="n"/>
    </row>
    <row r="308">
      <c r="A308" s="1144" t="n"/>
      <c r="B308" s="367" t="n"/>
      <c r="C308" s="367" t="n"/>
      <c r="D308" s="368">
        <f>SUM(G308:M308)</f>
        <v/>
      </c>
      <c r="E308" s="2635">
        <f>D308/D$29</f>
        <v/>
      </c>
      <c r="F308" s="2636" t="n"/>
      <c r="G308" s="368" t="n"/>
      <c r="H308" s="368" t="n"/>
      <c r="I308" s="368" t="n"/>
      <c r="J308" s="368" t="n"/>
      <c r="K308" s="368" t="n"/>
      <c r="L308" s="1114" t="n"/>
      <c r="M308" s="370" t="n"/>
    </row>
    <row r="309">
      <c r="A309" s="1144" t="n"/>
      <c r="B309" s="367" t="n"/>
      <c r="C309" s="367" t="n"/>
      <c r="D309" s="368">
        <f>SUM(G309:M309)</f>
        <v/>
      </c>
      <c r="E309" s="2635">
        <f>D309/D$29</f>
        <v/>
      </c>
      <c r="F309" s="2636" t="n"/>
      <c r="G309" s="368" t="n"/>
      <c r="H309" s="368" t="n"/>
      <c r="I309" s="368" t="n"/>
      <c r="J309" s="368" t="n"/>
      <c r="K309" s="368" t="n"/>
      <c r="L309" s="1114" t="n"/>
      <c r="M309" s="370" t="n"/>
    </row>
    <row r="310">
      <c r="A310" s="1144" t="n"/>
      <c r="B310" s="367" t="n"/>
      <c r="C310" s="367" t="n"/>
      <c r="D310" s="368">
        <f>SUM(G310:M310)</f>
        <v/>
      </c>
      <c r="E310" s="2635">
        <f>D310/D$29</f>
        <v/>
      </c>
      <c r="F310" s="2636" t="n"/>
      <c r="G310" s="368" t="n"/>
      <c r="H310" s="368" t="n"/>
      <c r="I310" s="368" t="n"/>
      <c r="J310" s="368" t="n"/>
      <c r="K310" s="368" t="n"/>
      <c r="L310" s="1114" t="n"/>
      <c r="M310" s="370" t="n"/>
    </row>
    <row r="311">
      <c r="A311" s="1144" t="n"/>
      <c r="B311" s="367" t="n"/>
      <c r="C311" s="367" t="n"/>
      <c r="D311" s="368">
        <f>SUM(G311:M311)</f>
        <v/>
      </c>
      <c r="E311" s="2635">
        <f>D311/D$29</f>
        <v/>
      </c>
      <c r="F311" s="2636" t="n"/>
      <c r="G311" s="368" t="n"/>
      <c r="H311" s="368" t="n"/>
      <c r="I311" s="368" t="n"/>
      <c r="J311" s="368" t="n"/>
      <c r="K311" s="368" t="n"/>
      <c r="L311" s="1114" t="n"/>
      <c r="M311" s="370" t="n"/>
    </row>
    <row r="312">
      <c r="A312" s="1144" t="n"/>
      <c r="B312" s="367" t="n"/>
      <c r="C312" s="367" t="n"/>
      <c r="D312" s="368">
        <f>SUM(G312:M312)</f>
        <v/>
      </c>
      <c r="E312" s="2635">
        <f>D312/D$29</f>
        <v/>
      </c>
      <c r="F312" s="2636" t="n"/>
      <c r="G312" s="368" t="n"/>
      <c r="H312" s="368" t="n"/>
      <c r="I312" s="368" t="n"/>
      <c r="J312" s="368" t="n"/>
      <c r="K312" s="368" t="n"/>
      <c r="L312" s="1114" t="n"/>
      <c r="M312" s="370" t="n"/>
    </row>
    <row r="313">
      <c r="A313" s="1144" t="n"/>
      <c r="B313" s="367" t="n"/>
      <c r="C313" s="367" t="n"/>
      <c r="D313" s="368">
        <f>SUM(G313:M313)</f>
        <v/>
      </c>
      <c r="E313" s="2635">
        <f>D313/D$29</f>
        <v/>
      </c>
      <c r="F313" s="2636" t="n"/>
      <c r="G313" s="368" t="n"/>
      <c r="H313" s="368" t="n"/>
      <c r="I313" s="368" t="n"/>
      <c r="J313" s="368" t="n"/>
      <c r="K313" s="368" t="n"/>
      <c r="L313" s="1114" t="n"/>
      <c r="M313" s="370" t="n"/>
    </row>
    <row r="314">
      <c r="A314" s="1144" t="n"/>
      <c r="B314" s="367" t="n"/>
      <c r="C314" s="367" t="n"/>
      <c r="D314" s="368">
        <f>SUM(G314:M314)</f>
        <v/>
      </c>
      <c r="E314" s="2635">
        <f>D314/D$29</f>
        <v/>
      </c>
      <c r="F314" s="2636" t="n"/>
      <c r="G314" s="368" t="n"/>
      <c r="H314" s="368" t="n"/>
      <c r="I314" s="368" t="n"/>
      <c r="J314" s="368" t="n"/>
      <c r="K314" s="368" t="n"/>
      <c r="L314" s="1114" t="n"/>
      <c r="M314" s="370" t="n"/>
    </row>
    <row r="315">
      <c r="A315" s="1144" t="n"/>
      <c r="B315" s="367" t="n"/>
      <c r="C315" s="367" t="n"/>
      <c r="D315" s="368">
        <f>SUM(G315:M315)</f>
        <v/>
      </c>
      <c r="E315" s="2635">
        <f>D315/D$29</f>
        <v/>
      </c>
      <c r="F315" s="2636" t="n"/>
      <c r="G315" s="368" t="n"/>
      <c r="H315" s="368" t="n"/>
      <c r="I315" s="368" t="n"/>
      <c r="J315" s="368" t="n"/>
      <c r="K315" s="368" t="n"/>
      <c r="L315" s="1114" t="n"/>
      <c r="M315" s="370" t="n"/>
    </row>
    <row r="316" ht="16" customHeight="1" thickBot="1">
      <c r="A316" s="1144" t="n"/>
      <c r="B316" s="525" t="n"/>
      <c r="C316" s="367" t="n"/>
      <c r="D316" s="368">
        <f>SUM(G316:M316)</f>
        <v/>
      </c>
      <c r="E316" s="2635">
        <f>D316/D$29</f>
        <v/>
      </c>
      <c r="F316" s="2636" t="n"/>
      <c r="G316" s="368" t="n"/>
      <c r="H316" s="368" t="n"/>
      <c r="I316" s="368" t="n"/>
      <c r="J316" s="368" t="n"/>
      <c r="K316" s="368" t="n"/>
      <c r="L316" s="1114" t="n"/>
      <c r="M316" s="370" t="n"/>
    </row>
    <row r="317">
      <c r="A317" s="906" t="n"/>
      <c r="B317" s="907" t="inlineStr">
        <is>
          <t>CONCENTRATION TOTAL</t>
        </is>
      </c>
      <c r="C317" s="907" t="n"/>
      <c r="D317" s="908">
        <f>SUM(G317:M317)</f>
        <v/>
      </c>
      <c r="E317" s="2637">
        <f>SUM(E297:E316)</f>
        <v/>
      </c>
      <c r="F317" s="908">
        <f>SUM(F297:F316)</f>
        <v/>
      </c>
      <c r="G317" s="908">
        <f>SUM(G297:G316)</f>
        <v/>
      </c>
      <c r="H317" s="908">
        <f>SUM(H297:H316)</f>
        <v/>
      </c>
      <c r="I317" s="908">
        <f>SUM(I297:I316)</f>
        <v/>
      </c>
      <c r="J317" s="908">
        <f>SUM(J297:J316)</f>
        <v/>
      </c>
      <c r="K317" s="908">
        <f>SUM(K297:K316)</f>
        <v/>
      </c>
      <c r="L317" s="1115" t="n"/>
      <c r="M317" s="910">
        <f>SUM(M297:M316)</f>
        <v/>
      </c>
    </row>
    <row r="318">
      <c r="A318" s="1473" t="inlineStr">
        <is>
          <t xml:space="preserve">AGING TOTAL </t>
        </is>
      </c>
      <c r="B318" s="2638">
        <f>+B275</f>
        <v/>
      </c>
      <c r="C318" s="2638" t="n"/>
      <c r="D318" s="1475">
        <f>SUM(G318:M318)</f>
        <v/>
      </c>
      <c r="E318" s="1476" t="n"/>
      <c r="F318" s="1868" t="n"/>
      <c r="G318" s="1477" t="n"/>
      <c r="H318" s="1477" t="n"/>
      <c r="I318" s="1477" t="n"/>
      <c r="J318" s="1477" t="n"/>
      <c r="K318" s="1477" t="n"/>
      <c r="L318" s="1479" t="n"/>
      <c r="M318" s="1478" t="n"/>
    </row>
    <row r="319" ht="16" customHeight="1" thickBot="1">
      <c r="A319" s="371" t="n"/>
      <c r="B319" s="372" t="n"/>
      <c r="C319" s="372" t="n"/>
      <c r="D319" s="373">
        <f>D317/D318</f>
        <v/>
      </c>
      <c r="E319" s="374" t="n"/>
      <c r="F319" s="375">
        <f>F317/F318</f>
        <v/>
      </c>
      <c r="G319" s="375">
        <f>G317/G318</f>
        <v/>
      </c>
      <c r="H319" s="375">
        <f>H317/H318</f>
        <v/>
      </c>
      <c r="I319" s="375">
        <f>I317/I318</f>
        <v/>
      </c>
      <c r="J319" s="375">
        <f>J317/J318</f>
        <v/>
      </c>
      <c r="K319" s="375">
        <f>K317/K318</f>
        <v/>
      </c>
      <c r="L319" s="1116" t="n"/>
      <c r="M319" s="376">
        <f>M317/M318</f>
        <v/>
      </c>
    </row>
    <row r="321" ht="16" customHeight="1" thickBot="1">
      <c r="A321" t="inlineStr">
        <is>
          <t>Facility #11</t>
        </is>
      </c>
    </row>
    <row r="322">
      <c r="A322" s="2626" t="n"/>
      <c r="B322" s="2656" t="n"/>
      <c r="C322" s="2656" t="n"/>
      <c r="D322" s="2627" t="inlineStr">
        <is>
          <t>Total</t>
        </is>
      </c>
      <c r="E322" s="2627" t="n"/>
      <c r="F322" s="2629" t="inlineStr">
        <is>
          <t>Unapplied/Future</t>
        </is>
      </c>
      <c r="G322" s="2627" t="n"/>
      <c r="H322" s="2627" t="n"/>
      <c r="I322" s="2627" t="n"/>
      <c r="J322" s="2627" t="n"/>
      <c r="K322" s="2627" t="n"/>
      <c r="L322" s="2657" t="n"/>
      <c r="M322" s="2630" t="n"/>
    </row>
    <row r="323" ht="16" customHeight="1" thickBot="1">
      <c r="A323" s="2631" t="inlineStr">
        <is>
          <t>PAYOR</t>
        </is>
      </c>
      <c r="B323" s="2658" t="n"/>
      <c r="C323" s="2658" t="n"/>
      <c r="D323" s="2632" t="inlineStr">
        <is>
          <t>Accts Rec</t>
        </is>
      </c>
      <c r="E323" s="2632" t="inlineStr">
        <is>
          <t>%</t>
        </is>
      </c>
      <c r="F323" s="2633" t="inlineStr">
        <is>
          <t>Cash</t>
        </is>
      </c>
      <c r="G323" s="2632" t="inlineStr">
        <is>
          <t>0-30</t>
        </is>
      </c>
      <c r="H323" s="2632" t="inlineStr">
        <is>
          <t>31-60</t>
        </is>
      </c>
      <c r="I323" s="2632" t="inlineStr">
        <is>
          <t>61-90</t>
        </is>
      </c>
      <c r="J323" s="2632" t="inlineStr">
        <is>
          <t>91-120</t>
        </is>
      </c>
      <c r="K323" s="2632" t="inlineStr">
        <is>
          <t>121-150</t>
        </is>
      </c>
      <c r="L323" s="2667" t="n"/>
      <c r="M323" s="2634" t="inlineStr">
        <is>
          <t>151-180</t>
        </is>
      </c>
    </row>
    <row r="324">
      <c r="A324" s="1144" t="n"/>
      <c r="B324" s="526" t="n"/>
      <c r="C324" s="367" t="n"/>
      <c r="D324" s="368">
        <f>SUM(G324:M324)</f>
        <v/>
      </c>
      <c r="E324" s="2635">
        <f>D324/D$29</f>
        <v/>
      </c>
      <c r="F324" s="2636" t="n"/>
      <c r="G324" s="368" t="n"/>
      <c r="H324" s="368" t="n"/>
      <c r="I324" s="368" t="n"/>
      <c r="J324" s="368" t="n"/>
      <c r="K324" s="368" t="n"/>
      <c r="L324" s="1114" t="n"/>
      <c r="M324" s="370" t="n"/>
    </row>
    <row r="325">
      <c r="A325" s="1144" t="n"/>
      <c r="B325" s="367" t="n"/>
      <c r="C325" s="367" t="n"/>
      <c r="D325" s="368">
        <f>SUM(G325:M325)</f>
        <v/>
      </c>
      <c r="E325" s="2635">
        <f>D325/D$29</f>
        <v/>
      </c>
      <c r="F325" s="2636" t="n"/>
      <c r="G325" s="368" t="n"/>
      <c r="H325" s="368" t="n"/>
      <c r="I325" s="368" t="n"/>
      <c r="J325" s="368" t="n"/>
      <c r="K325" s="368" t="n"/>
      <c r="L325" s="1114" t="n"/>
      <c r="M325" s="370" t="n"/>
    </row>
    <row r="326">
      <c r="A326" s="1144" t="n"/>
      <c r="B326" s="367" t="n"/>
      <c r="C326" s="367" t="n"/>
      <c r="D326" s="368">
        <f>SUM(G326:M326)</f>
        <v/>
      </c>
      <c r="E326" s="2635">
        <f>D326/D$29</f>
        <v/>
      </c>
      <c r="F326" s="2636" t="n"/>
      <c r="G326" s="368" t="n"/>
      <c r="H326" s="368" t="n"/>
      <c r="I326" s="368" t="n"/>
      <c r="J326" s="368" t="n"/>
      <c r="K326" s="368" t="n"/>
      <c r="L326" s="1114" t="n"/>
      <c r="M326" s="370" t="n"/>
    </row>
    <row r="327">
      <c r="A327" s="1144" t="n"/>
      <c r="B327" s="367" t="n"/>
      <c r="C327" s="367" t="n"/>
      <c r="D327" s="368">
        <f>SUM(G327:M327)</f>
        <v/>
      </c>
      <c r="E327" s="2635">
        <f>D327/D$29</f>
        <v/>
      </c>
      <c r="F327" s="2636" t="n"/>
      <c r="G327" s="368" t="n"/>
      <c r="H327" s="368" t="n"/>
      <c r="I327" s="368" t="n"/>
      <c r="J327" s="368" t="n"/>
      <c r="K327" s="368" t="n"/>
      <c r="L327" s="1114" t="n"/>
      <c r="M327" s="370" t="n"/>
    </row>
    <row r="328">
      <c r="A328" s="1144" t="n"/>
      <c r="B328" s="367" t="n"/>
      <c r="C328" s="367" t="n"/>
      <c r="D328" s="368">
        <f>SUM(G328:M328)</f>
        <v/>
      </c>
      <c r="E328" s="2635">
        <f>D328/D$29</f>
        <v/>
      </c>
      <c r="F328" s="2636" t="n"/>
      <c r="G328" s="368" t="n"/>
      <c r="H328" s="368" t="n"/>
      <c r="I328" s="368" t="n"/>
      <c r="J328" s="368" t="n"/>
      <c r="K328" s="368" t="n"/>
      <c r="L328" s="1114" t="n"/>
      <c r="M328" s="370" t="n"/>
    </row>
    <row r="329">
      <c r="A329" s="1144" t="n"/>
      <c r="B329" s="367" t="n"/>
      <c r="C329" s="367" t="n"/>
      <c r="D329" s="368">
        <f>SUM(G329:M329)</f>
        <v/>
      </c>
      <c r="E329" s="2635">
        <f>D329/D$29</f>
        <v/>
      </c>
      <c r="F329" s="2636" t="n"/>
      <c r="G329" s="368" t="n"/>
      <c r="H329" s="368" t="n"/>
      <c r="I329" s="368" t="n"/>
      <c r="J329" s="368" t="n"/>
      <c r="K329" s="368" t="n"/>
      <c r="L329" s="1114" t="n"/>
      <c r="M329" s="370" t="n"/>
    </row>
    <row r="330">
      <c r="A330" s="1144" t="n"/>
      <c r="B330" s="367" t="n"/>
      <c r="C330" s="367" t="n"/>
      <c r="D330" s="368">
        <f>SUM(G330:M330)</f>
        <v/>
      </c>
      <c r="E330" s="2635">
        <f>D330/D$29</f>
        <v/>
      </c>
      <c r="F330" s="2636" t="n"/>
      <c r="G330" s="368" t="n"/>
      <c r="H330" s="368" t="n"/>
      <c r="I330" s="368" t="n"/>
      <c r="J330" s="368" t="n"/>
      <c r="K330" s="368" t="n"/>
      <c r="L330" s="1114" t="n"/>
      <c r="M330" s="370" t="n"/>
    </row>
    <row r="331">
      <c r="A331" s="1144" t="n"/>
      <c r="B331" s="367" t="n"/>
      <c r="C331" s="367" t="n"/>
      <c r="D331" s="368">
        <f>SUM(G331:M331)</f>
        <v/>
      </c>
      <c r="E331" s="2635">
        <f>D331/D$29</f>
        <v/>
      </c>
      <c r="F331" s="2636" t="n"/>
      <c r="G331" s="368" t="n"/>
      <c r="H331" s="368" t="n"/>
      <c r="I331" s="368" t="n"/>
      <c r="J331" s="368" t="n"/>
      <c r="K331" s="368" t="n"/>
      <c r="L331" s="1114" t="n"/>
      <c r="M331" s="370" t="n"/>
    </row>
    <row r="332">
      <c r="A332" s="1144" t="n"/>
      <c r="B332" s="367" t="n"/>
      <c r="C332" s="367" t="n"/>
      <c r="D332" s="368">
        <f>SUM(G332:M332)</f>
        <v/>
      </c>
      <c r="E332" s="2635">
        <f>D332/D$29</f>
        <v/>
      </c>
      <c r="F332" s="2636" t="n"/>
      <c r="G332" s="368" t="n"/>
      <c r="H332" s="368" t="n"/>
      <c r="I332" s="368" t="n"/>
      <c r="J332" s="368" t="n"/>
      <c r="K332" s="368" t="n"/>
      <c r="L332" s="1114" t="n"/>
      <c r="M332" s="370" t="n"/>
    </row>
    <row r="333">
      <c r="A333" s="1144" t="n"/>
      <c r="B333" s="367" t="n"/>
      <c r="C333" s="367" t="n"/>
      <c r="D333" s="368">
        <f>SUM(G333:M333)</f>
        <v/>
      </c>
      <c r="E333" s="2635">
        <f>D333/D$29</f>
        <v/>
      </c>
      <c r="F333" s="2636" t="n"/>
      <c r="G333" s="368" t="n"/>
      <c r="H333" s="368" t="n"/>
      <c r="I333" s="368" t="n"/>
      <c r="J333" s="368" t="n"/>
      <c r="K333" s="368" t="n"/>
      <c r="L333" s="1114" t="n"/>
      <c r="M333" s="370" t="n"/>
    </row>
    <row r="334">
      <c r="A334" s="1144" t="n"/>
      <c r="B334" s="367" t="n"/>
      <c r="C334" s="367" t="n"/>
      <c r="D334" s="368">
        <f>SUM(G334:M334)</f>
        <v/>
      </c>
      <c r="E334" s="2635">
        <f>D334/D$29</f>
        <v/>
      </c>
      <c r="F334" s="2636" t="n"/>
      <c r="G334" s="368" t="n"/>
      <c r="H334" s="368" t="n"/>
      <c r="I334" s="368" t="n"/>
      <c r="J334" s="368" t="n"/>
      <c r="K334" s="368" t="n"/>
      <c r="L334" s="1114" t="n"/>
      <c r="M334" s="370" t="n"/>
    </row>
    <row r="335">
      <c r="A335" s="1144" t="n"/>
      <c r="B335" s="367" t="n"/>
      <c r="C335" s="367" t="n"/>
      <c r="D335" s="368">
        <f>SUM(G335:M335)</f>
        <v/>
      </c>
      <c r="E335" s="2635">
        <f>D335/D$29</f>
        <v/>
      </c>
      <c r="F335" s="2636" t="n"/>
      <c r="G335" s="368" t="n"/>
      <c r="H335" s="368" t="n"/>
      <c r="I335" s="368" t="n"/>
      <c r="J335" s="368" t="n"/>
      <c r="K335" s="368" t="n"/>
      <c r="L335" s="1114" t="n"/>
      <c r="M335" s="370" t="n"/>
    </row>
    <row r="336">
      <c r="A336" s="1144" t="n"/>
      <c r="B336" s="367" t="n"/>
      <c r="C336" s="367" t="n"/>
      <c r="D336" s="368">
        <f>SUM(G336:M336)</f>
        <v/>
      </c>
      <c r="E336" s="2635">
        <f>D336/D$29</f>
        <v/>
      </c>
      <c r="F336" s="2636" t="n"/>
      <c r="G336" s="368" t="n"/>
      <c r="H336" s="368" t="n"/>
      <c r="I336" s="368" t="n"/>
      <c r="J336" s="368" t="n"/>
      <c r="K336" s="368" t="n"/>
      <c r="L336" s="1114" t="n"/>
      <c r="M336" s="370" t="n"/>
    </row>
    <row r="337">
      <c r="A337" s="1144" t="n"/>
      <c r="B337" s="367" t="n"/>
      <c r="C337" s="367" t="n"/>
      <c r="D337" s="368">
        <f>SUM(G337:M337)</f>
        <v/>
      </c>
      <c r="E337" s="2635">
        <f>D337/D$29</f>
        <v/>
      </c>
      <c r="F337" s="2636" t="n"/>
      <c r="G337" s="368" t="n"/>
      <c r="H337" s="368" t="n"/>
      <c r="I337" s="368" t="n"/>
      <c r="J337" s="368" t="n"/>
      <c r="K337" s="368" t="n"/>
      <c r="L337" s="1114" t="n"/>
      <c r="M337" s="370" t="n"/>
    </row>
    <row r="338">
      <c r="A338" s="1144" t="n"/>
      <c r="B338" s="367" t="n"/>
      <c r="C338" s="367" t="n"/>
      <c r="D338" s="368">
        <f>SUM(G338:M338)</f>
        <v/>
      </c>
      <c r="E338" s="2635">
        <f>D338/D$29</f>
        <v/>
      </c>
      <c r="F338" s="2636" t="n"/>
      <c r="G338" s="368" t="n"/>
      <c r="H338" s="368" t="n"/>
      <c r="I338" s="368" t="n"/>
      <c r="J338" s="368" t="n"/>
      <c r="K338" s="368" t="n"/>
      <c r="L338" s="1114" t="n"/>
      <c r="M338" s="370" t="n"/>
    </row>
    <row r="339">
      <c r="A339" s="1144" t="n"/>
      <c r="B339" s="367" t="n"/>
      <c r="C339" s="367" t="n"/>
      <c r="D339" s="368">
        <f>SUM(G339:M339)</f>
        <v/>
      </c>
      <c r="E339" s="2635">
        <f>D339/D$29</f>
        <v/>
      </c>
      <c r="F339" s="2636" t="n"/>
      <c r="G339" s="368" t="n"/>
      <c r="H339" s="368" t="n"/>
      <c r="I339" s="368" t="n"/>
      <c r="J339" s="368" t="n"/>
      <c r="K339" s="368" t="n"/>
      <c r="L339" s="1114" t="n"/>
      <c r="M339" s="370" t="n"/>
    </row>
    <row r="340">
      <c r="A340" s="1144" t="n"/>
      <c r="B340" s="367" t="n"/>
      <c r="C340" s="367" t="n"/>
      <c r="D340" s="368">
        <f>SUM(G340:M340)</f>
        <v/>
      </c>
      <c r="E340" s="2635">
        <f>D340/D$29</f>
        <v/>
      </c>
      <c r="F340" s="2636" t="n"/>
      <c r="G340" s="368" t="n"/>
      <c r="H340" s="368" t="n"/>
      <c r="I340" s="368" t="n"/>
      <c r="J340" s="368" t="n"/>
      <c r="K340" s="368" t="n"/>
      <c r="L340" s="1114" t="n"/>
      <c r="M340" s="370" t="n"/>
    </row>
    <row r="341">
      <c r="A341" s="1144" t="n"/>
      <c r="B341" s="367" t="n"/>
      <c r="C341" s="367" t="n"/>
      <c r="D341" s="368">
        <f>SUM(G341:M341)</f>
        <v/>
      </c>
      <c r="E341" s="2635">
        <f>D341/D$29</f>
        <v/>
      </c>
      <c r="F341" s="2636" t="n"/>
      <c r="G341" s="368" t="n"/>
      <c r="H341" s="368" t="n"/>
      <c r="I341" s="368" t="n"/>
      <c r="J341" s="368" t="n"/>
      <c r="K341" s="368" t="n"/>
      <c r="L341" s="1114" t="n"/>
      <c r="M341" s="370" t="n"/>
    </row>
    <row r="342">
      <c r="A342" s="1144" t="n"/>
      <c r="B342" s="367" t="n"/>
      <c r="C342" s="367" t="n"/>
      <c r="D342" s="368">
        <f>SUM(G342:M342)</f>
        <v/>
      </c>
      <c r="E342" s="2635">
        <f>D342/D$29</f>
        <v/>
      </c>
      <c r="F342" s="2636" t="n"/>
      <c r="G342" s="368" t="n"/>
      <c r="H342" s="368" t="n"/>
      <c r="I342" s="368" t="n"/>
      <c r="J342" s="368" t="n"/>
      <c r="K342" s="368" t="n"/>
      <c r="L342" s="1114" t="n"/>
      <c r="M342" s="370" t="n"/>
    </row>
    <row r="343" ht="16" customHeight="1" thickBot="1">
      <c r="A343" s="1144" t="n"/>
      <c r="B343" s="525" t="n"/>
      <c r="C343" s="367" t="n"/>
      <c r="D343" s="368">
        <f>SUM(G343:M343)</f>
        <v/>
      </c>
      <c r="E343" s="2635">
        <f>D343/D$29</f>
        <v/>
      </c>
      <c r="F343" s="2636" t="n"/>
      <c r="G343" s="368" t="n"/>
      <c r="H343" s="368" t="n"/>
      <c r="I343" s="368" t="n"/>
      <c r="J343" s="368" t="n"/>
      <c r="K343" s="368" t="n"/>
      <c r="L343" s="1114" t="n"/>
      <c r="M343" s="370" t="n"/>
    </row>
    <row r="344">
      <c r="A344" s="906" t="n"/>
      <c r="B344" s="907" t="inlineStr">
        <is>
          <t>CONCENTRATION TOTAL</t>
        </is>
      </c>
      <c r="C344" s="907" t="n"/>
      <c r="D344" s="908">
        <f>SUM(G344:M344)</f>
        <v/>
      </c>
      <c r="E344" s="2637">
        <f>SUM(E324:E343)</f>
        <v/>
      </c>
      <c r="F344" s="908">
        <f>SUM(F324:F343)</f>
        <v/>
      </c>
      <c r="G344" s="908">
        <f>SUM(G324:G343)</f>
        <v/>
      </c>
      <c r="H344" s="908">
        <f>SUM(H324:H343)</f>
        <v/>
      </c>
      <c r="I344" s="908">
        <f>SUM(I324:I343)</f>
        <v/>
      </c>
      <c r="J344" s="908">
        <f>SUM(J324:J343)</f>
        <v/>
      </c>
      <c r="K344" s="908">
        <f>SUM(K324:K343)</f>
        <v/>
      </c>
      <c r="L344" s="1115" t="n"/>
      <c r="M344" s="910">
        <f>SUM(M324:M343)</f>
        <v/>
      </c>
    </row>
    <row r="345">
      <c r="A345" s="1473" t="inlineStr">
        <is>
          <t xml:space="preserve">AGING TOTAL </t>
        </is>
      </c>
      <c r="B345" s="2638">
        <f>+B318</f>
        <v/>
      </c>
      <c r="C345" s="2638" t="n"/>
      <c r="D345" s="1475">
        <f>SUM(G345:M345)</f>
        <v/>
      </c>
      <c r="E345" s="1476" t="n"/>
      <c r="F345" s="1868" t="n"/>
      <c r="G345" s="1477" t="n"/>
      <c r="H345" s="1477" t="n"/>
      <c r="I345" s="1477" t="n"/>
      <c r="J345" s="1477" t="n"/>
      <c r="K345" s="1477" t="n"/>
      <c r="L345" s="1479" t="n"/>
      <c r="M345" s="1478" t="n"/>
    </row>
    <row r="346" ht="16" customHeight="1" thickBot="1">
      <c r="A346" s="371" t="n"/>
      <c r="B346" s="372" t="n"/>
      <c r="C346" s="372" t="n"/>
      <c r="D346" s="373">
        <f>D344/D345</f>
        <v/>
      </c>
      <c r="E346" s="374" t="n"/>
      <c r="F346" s="375">
        <f>F344/F345</f>
        <v/>
      </c>
      <c r="G346" s="375">
        <f>G344/G345</f>
        <v/>
      </c>
      <c r="H346" s="375">
        <f>H344/H345</f>
        <v/>
      </c>
      <c r="I346" s="375">
        <f>I344/I345</f>
        <v/>
      </c>
      <c r="J346" s="375">
        <f>J344/J345</f>
        <v/>
      </c>
      <c r="K346" s="375">
        <f>K344/K345</f>
        <v/>
      </c>
      <c r="L346" s="1116" t="n"/>
      <c r="M346" s="376">
        <f>M344/M345</f>
        <v/>
      </c>
    </row>
    <row r="348" ht="16" customHeight="1" thickBot="1">
      <c r="A348" t="inlineStr">
        <is>
          <t>Facility #12</t>
        </is>
      </c>
    </row>
    <row r="349">
      <c r="A349" s="2626" t="n"/>
      <c r="B349" s="2656" t="n"/>
      <c r="C349" s="2656" t="n"/>
      <c r="D349" s="2627" t="inlineStr">
        <is>
          <t>Total</t>
        </is>
      </c>
      <c r="E349" s="2627" t="n"/>
      <c r="F349" s="2629" t="inlineStr">
        <is>
          <t>Unapplied/Future</t>
        </is>
      </c>
      <c r="G349" s="2627" t="n"/>
      <c r="H349" s="2627" t="n"/>
      <c r="I349" s="2627" t="n"/>
      <c r="J349" s="2627" t="n"/>
      <c r="K349" s="2627" t="n"/>
      <c r="L349" s="2657" t="n"/>
      <c r="M349" s="2630" t="n"/>
    </row>
    <row r="350" ht="16" customHeight="1" thickBot="1">
      <c r="A350" s="2631" t="inlineStr">
        <is>
          <t>PAYOR</t>
        </is>
      </c>
      <c r="B350" s="2658" t="n"/>
      <c r="C350" s="2658" t="n"/>
      <c r="D350" s="2632" t="inlineStr">
        <is>
          <t>Accts Rec</t>
        </is>
      </c>
      <c r="E350" s="2632" t="inlineStr">
        <is>
          <t>%</t>
        </is>
      </c>
      <c r="F350" s="2633" t="inlineStr">
        <is>
          <t>Cash</t>
        </is>
      </c>
      <c r="G350" s="2632" t="inlineStr">
        <is>
          <t>0-30</t>
        </is>
      </c>
      <c r="H350" s="2632" t="inlineStr">
        <is>
          <t>31-60</t>
        </is>
      </c>
      <c r="I350" s="2632" t="inlineStr">
        <is>
          <t>61-90</t>
        </is>
      </c>
      <c r="J350" s="2632" t="inlineStr">
        <is>
          <t>91-120</t>
        </is>
      </c>
      <c r="K350" s="2632" t="inlineStr">
        <is>
          <t>121-150</t>
        </is>
      </c>
      <c r="L350" s="2667" t="n"/>
      <c r="M350" s="2634" t="inlineStr">
        <is>
          <t>151-180</t>
        </is>
      </c>
    </row>
    <row r="351">
      <c r="A351" s="1144" t="n"/>
      <c r="B351" s="526" t="n"/>
      <c r="C351" s="367" t="n"/>
      <c r="D351" s="368">
        <f>SUM(G351:M351)</f>
        <v/>
      </c>
      <c r="E351" s="2635">
        <f>D351/D$29</f>
        <v/>
      </c>
      <c r="F351" s="2636" t="n"/>
      <c r="G351" s="368" t="n"/>
      <c r="H351" s="368" t="n"/>
      <c r="I351" s="368" t="n"/>
      <c r="J351" s="368" t="n"/>
      <c r="K351" s="368" t="n"/>
      <c r="L351" s="1114" t="n"/>
      <c r="M351" s="370" t="n"/>
    </row>
    <row r="352">
      <c r="A352" s="1144" t="n"/>
      <c r="B352" s="367" t="n"/>
      <c r="C352" s="367" t="n"/>
      <c r="D352" s="368">
        <f>SUM(G352:M352)</f>
        <v/>
      </c>
      <c r="E352" s="2635">
        <f>D352/D$29</f>
        <v/>
      </c>
      <c r="F352" s="2636" t="n"/>
      <c r="G352" s="368" t="n"/>
      <c r="H352" s="368" t="n"/>
      <c r="I352" s="368" t="n"/>
      <c r="J352" s="368" t="n"/>
      <c r="K352" s="368" t="n"/>
      <c r="L352" s="1114" t="n"/>
      <c r="M352" s="370" t="n"/>
    </row>
    <row r="353">
      <c r="A353" s="1144" t="n"/>
      <c r="B353" s="367" t="n"/>
      <c r="C353" s="367" t="n"/>
      <c r="D353" s="368">
        <f>SUM(G353:M353)</f>
        <v/>
      </c>
      <c r="E353" s="2635">
        <f>D353/D$29</f>
        <v/>
      </c>
      <c r="F353" s="2636" t="n"/>
      <c r="G353" s="368" t="n"/>
      <c r="H353" s="368" t="n"/>
      <c r="I353" s="368" t="n"/>
      <c r="J353" s="368" t="n"/>
      <c r="K353" s="368" t="n"/>
      <c r="L353" s="1114" t="n"/>
      <c r="M353" s="370" t="n"/>
    </row>
    <row r="354">
      <c r="A354" s="1144" t="n"/>
      <c r="B354" s="367" t="n"/>
      <c r="C354" s="367" t="n"/>
      <c r="D354" s="368">
        <f>SUM(G354:M354)</f>
        <v/>
      </c>
      <c r="E354" s="2635">
        <f>D354/D$29</f>
        <v/>
      </c>
      <c r="F354" s="2636" t="n"/>
      <c r="G354" s="368" t="n"/>
      <c r="H354" s="368" t="n"/>
      <c r="I354" s="368" t="n"/>
      <c r="J354" s="368" t="n"/>
      <c r="K354" s="368" t="n"/>
      <c r="L354" s="1114" t="n"/>
      <c r="M354" s="370" t="n"/>
    </row>
    <row r="355">
      <c r="A355" s="1144" t="n"/>
      <c r="B355" s="367" t="n"/>
      <c r="C355" s="367" t="n"/>
      <c r="D355" s="368">
        <f>SUM(G355:M355)</f>
        <v/>
      </c>
      <c r="E355" s="2635">
        <f>D355/D$29</f>
        <v/>
      </c>
      <c r="F355" s="2636" t="n"/>
      <c r="G355" s="368" t="n"/>
      <c r="H355" s="368" t="n"/>
      <c r="I355" s="368" t="n"/>
      <c r="J355" s="368" t="n"/>
      <c r="K355" s="368" t="n"/>
      <c r="L355" s="1114" t="n"/>
      <c r="M355" s="370" t="n"/>
    </row>
    <row r="356">
      <c r="A356" s="1144" t="n"/>
      <c r="B356" s="367" t="n"/>
      <c r="C356" s="367" t="n"/>
      <c r="D356" s="368">
        <f>SUM(G356:M356)</f>
        <v/>
      </c>
      <c r="E356" s="2635">
        <f>D356/D$29</f>
        <v/>
      </c>
      <c r="F356" s="2636" t="n"/>
      <c r="G356" s="368" t="n"/>
      <c r="H356" s="368" t="n"/>
      <c r="I356" s="368" t="n"/>
      <c r="J356" s="368" t="n"/>
      <c r="K356" s="368" t="n"/>
      <c r="L356" s="1114" t="n"/>
      <c r="M356" s="370" t="n"/>
    </row>
    <row r="357">
      <c r="A357" s="1144" t="n"/>
      <c r="B357" s="367" t="n"/>
      <c r="C357" s="367" t="n"/>
      <c r="D357" s="368">
        <f>SUM(G357:M357)</f>
        <v/>
      </c>
      <c r="E357" s="2635">
        <f>D357/D$29</f>
        <v/>
      </c>
      <c r="F357" s="2636" t="n"/>
      <c r="G357" s="368" t="n"/>
      <c r="H357" s="368" t="n"/>
      <c r="I357" s="368" t="n"/>
      <c r="J357" s="368" t="n"/>
      <c r="K357" s="368" t="n"/>
      <c r="L357" s="1114" t="n"/>
      <c r="M357" s="370" t="n"/>
    </row>
    <row r="358">
      <c r="A358" s="1144" t="n"/>
      <c r="B358" s="367" t="n"/>
      <c r="C358" s="367" t="n"/>
      <c r="D358" s="368">
        <f>SUM(G358:M358)</f>
        <v/>
      </c>
      <c r="E358" s="2635">
        <f>D358/D$29</f>
        <v/>
      </c>
      <c r="F358" s="2636" t="n"/>
      <c r="G358" s="368" t="n"/>
      <c r="H358" s="368" t="n"/>
      <c r="I358" s="368" t="n"/>
      <c r="J358" s="368" t="n"/>
      <c r="K358" s="368" t="n"/>
      <c r="L358" s="1114" t="n"/>
      <c r="M358" s="370" t="n"/>
    </row>
    <row r="359">
      <c r="A359" s="1144" t="n"/>
      <c r="B359" s="367" t="n"/>
      <c r="C359" s="367" t="n"/>
      <c r="D359" s="368">
        <f>SUM(G359:M359)</f>
        <v/>
      </c>
      <c r="E359" s="2635">
        <f>D359/D$29</f>
        <v/>
      </c>
      <c r="F359" s="2636" t="n"/>
      <c r="G359" s="368" t="n"/>
      <c r="H359" s="368" t="n"/>
      <c r="I359" s="368" t="n"/>
      <c r="J359" s="368" t="n"/>
      <c r="K359" s="368" t="n"/>
      <c r="L359" s="1114" t="n"/>
      <c r="M359" s="370" t="n"/>
    </row>
    <row r="360">
      <c r="A360" s="1144" t="n"/>
      <c r="B360" s="367" t="n"/>
      <c r="C360" s="367" t="n"/>
      <c r="D360" s="368">
        <f>SUM(G360:M360)</f>
        <v/>
      </c>
      <c r="E360" s="2635">
        <f>D360/D$29</f>
        <v/>
      </c>
      <c r="F360" s="2636" t="n"/>
      <c r="G360" s="368" t="n"/>
      <c r="H360" s="368" t="n"/>
      <c r="I360" s="368" t="n"/>
      <c r="J360" s="368" t="n"/>
      <c r="K360" s="368" t="n"/>
      <c r="L360" s="1114" t="n"/>
      <c r="M360" s="370" t="n"/>
    </row>
    <row r="361">
      <c r="A361" s="1144" t="n"/>
      <c r="B361" s="367" t="n"/>
      <c r="C361" s="367" t="n"/>
      <c r="D361" s="368">
        <f>SUM(G361:M361)</f>
        <v/>
      </c>
      <c r="E361" s="2635">
        <f>D361/D$29</f>
        <v/>
      </c>
      <c r="F361" s="2636" t="n"/>
      <c r="G361" s="368" t="n"/>
      <c r="H361" s="368" t="n"/>
      <c r="I361" s="368" t="n"/>
      <c r="J361" s="368" t="n"/>
      <c r="K361" s="368" t="n"/>
      <c r="L361" s="1114" t="n"/>
      <c r="M361" s="370" t="n"/>
    </row>
    <row r="362">
      <c r="A362" s="1144" t="n"/>
      <c r="B362" s="367" t="n"/>
      <c r="C362" s="367" t="n"/>
      <c r="D362" s="368">
        <f>SUM(G362:M362)</f>
        <v/>
      </c>
      <c r="E362" s="2635">
        <f>D362/D$29</f>
        <v/>
      </c>
      <c r="F362" s="2636" t="n"/>
      <c r="G362" s="368" t="n"/>
      <c r="H362" s="368" t="n"/>
      <c r="I362" s="368" t="n"/>
      <c r="J362" s="368" t="n"/>
      <c r="K362" s="368" t="n"/>
      <c r="L362" s="1114" t="n"/>
      <c r="M362" s="370" t="n"/>
    </row>
    <row r="363">
      <c r="A363" s="1144" t="n"/>
      <c r="B363" s="367" t="n"/>
      <c r="C363" s="367" t="n"/>
      <c r="D363" s="368">
        <f>SUM(G363:M363)</f>
        <v/>
      </c>
      <c r="E363" s="2635">
        <f>D363/D$29</f>
        <v/>
      </c>
      <c r="F363" s="2636" t="n"/>
      <c r="G363" s="368" t="n"/>
      <c r="H363" s="368" t="n"/>
      <c r="I363" s="368" t="n"/>
      <c r="J363" s="368" t="n"/>
      <c r="K363" s="368" t="n"/>
      <c r="L363" s="1114" t="n"/>
      <c r="M363" s="370" t="n"/>
    </row>
    <row r="364">
      <c r="A364" s="1144" t="n"/>
      <c r="B364" s="367" t="n"/>
      <c r="C364" s="367" t="n"/>
      <c r="D364" s="368">
        <f>SUM(G364:M364)</f>
        <v/>
      </c>
      <c r="E364" s="2635">
        <f>D364/D$29</f>
        <v/>
      </c>
      <c r="F364" s="2636" t="n"/>
      <c r="G364" s="368" t="n"/>
      <c r="H364" s="368" t="n"/>
      <c r="I364" s="368" t="n"/>
      <c r="J364" s="368" t="n"/>
      <c r="K364" s="368" t="n"/>
      <c r="L364" s="1114" t="n"/>
      <c r="M364" s="370" t="n"/>
    </row>
    <row r="365">
      <c r="A365" s="1144" t="n"/>
      <c r="B365" s="367" t="n"/>
      <c r="C365" s="367" t="n"/>
      <c r="D365" s="368">
        <f>SUM(G365:M365)</f>
        <v/>
      </c>
      <c r="E365" s="2635">
        <f>D365/D$29</f>
        <v/>
      </c>
      <c r="F365" s="2636" t="n"/>
      <c r="G365" s="368" t="n"/>
      <c r="H365" s="368" t="n"/>
      <c r="I365" s="368" t="n"/>
      <c r="J365" s="368" t="n"/>
      <c r="K365" s="368" t="n"/>
      <c r="L365" s="1114" t="n"/>
      <c r="M365" s="370" t="n"/>
    </row>
    <row r="366">
      <c r="A366" s="1144" t="n"/>
      <c r="B366" s="367" t="n"/>
      <c r="C366" s="367" t="n"/>
      <c r="D366" s="368">
        <f>SUM(G366:M366)</f>
        <v/>
      </c>
      <c r="E366" s="2635">
        <f>D366/D$29</f>
        <v/>
      </c>
      <c r="F366" s="2636" t="n"/>
      <c r="G366" s="368" t="n"/>
      <c r="H366" s="368" t="n"/>
      <c r="I366" s="368" t="n"/>
      <c r="J366" s="368" t="n"/>
      <c r="K366" s="368" t="n"/>
      <c r="L366" s="1114" t="n"/>
      <c r="M366" s="370" t="n"/>
    </row>
    <row r="367">
      <c r="A367" s="1144" t="n"/>
      <c r="B367" s="367" t="n"/>
      <c r="C367" s="367" t="n"/>
      <c r="D367" s="368">
        <f>SUM(G367:M367)</f>
        <v/>
      </c>
      <c r="E367" s="2635">
        <f>D367/D$29</f>
        <v/>
      </c>
      <c r="F367" s="2636" t="n"/>
      <c r="G367" s="368" t="n"/>
      <c r="H367" s="368" t="n"/>
      <c r="I367" s="368" t="n"/>
      <c r="J367" s="368" t="n"/>
      <c r="K367" s="368" t="n"/>
      <c r="L367" s="1114" t="n"/>
      <c r="M367" s="370" t="n"/>
    </row>
    <row r="368">
      <c r="A368" s="1144" t="n"/>
      <c r="B368" s="367" t="n"/>
      <c r="C368" s="367" t="n"/>
      <c r="D368" s="368">
        <f>SUM(G368:M368)</f>
        <v/>
      </c>
      <c r="E368" s="2635">
        <f>D368/D$29</f>
        <v/>
      </c>
      <c r="F368" s="2636" t="n"/>
      <c r="G368" s="368" t="n"/>
      <c r="H368" s="368" t="n"/>
      <c r="I368" s="368" t="n"/>
      <c r="J368" s="368" t="n"/>
      <c r="K368" s="368" t="n"/>
      <c r="L368" s="1114" t="n"/>
      <c r="M368" s="370" t="n"/>
    </row>
    <row r="369">
      <c r="A369" s="1144" t="n"/>
      <c r="B369" s="367" t="n"/>
      <c r="C369" s="367" t="n"/>
      <c r="D369" s="368">
        <f>SUM(G369:M369)</f>
        <v/>
      </c>
      <c r="E369" s="2635">
        <f>D369/D$29</f>
        <v/>
      </c>
      <c r="F369" s="2636" t="n"/>
      <c r="G369" s="368" t="n"/>
      <c r="H369" s="368" t="n"/>
      <c r="I369" s="368" t="n"/>
      <c r="J369" s="368" t="n"/>
      <c r="K369" s="368" t="n"/>
      <c r="L369" s="1114" t="n"/>
      <c r="M369" s="370" t="n"/>
    </row>
    <row r="370" ht="16" customHeight="1" thickBot="1">
      <c r="A370" s="1144" t="n"/>
      <c r="B370" s="525" t="n"/>
      <c r="C370" s="367" t="n"/>
      <c r="D370" s="368">
        <f>SUM(G370:M370)</f>
        <v/>
      </c>
      <c r="E370" s="2635">
        <f>D370/D$29</f>
        <v/>
      </c>
      <c r="F370" s="2636" t="n"/>
      <c r="G370" s="368" t="n"/>
      <c r="H370" s="368" t="n"/>
      <c r="I370" s="368" t="n"/>
      <c r="J370" s="368" t="n"/>
      <c r="K370" s="368" t="n"/>
      <c r="L370" s="1114" t="n"/>
      <c r="M370" s="370" t="n"/>
    </row>
    <row r="371">
      <c r="A371" s="906" t="n"/>
      <c r="B371" s="907" t="inlineStr">
        <is>
          <t>CONCENTRATION TOTAL</t>
        </is>
      </c>
      <c r="C371" s="907" t="n"/>
      <c r="D371" s="908">
        <f>SUM(G371:M371)</f>
        <v/>
      </c>
      <c r="E371" s="2637">
        <f>SUM(E351:E370)</f>
        <v/>
      </c>
      <c r="F371" s="908">
        <f>SUM(F351:F370)</f>
        <v/>
      </c>
      <c r="G371" s="908">
        <f>SUM(G351:G370)</f>
        <v/>
      </c>
      <c r="H371" s="908">
        <f>SUM(H351:H370)</f>
        <v/>
      </c>
      <c r="I371" s="908">
        <f>SUM(I351:I370)</f>
        <v/>
      </c>
      <c r="J371" s="908">
        <f>SUM(J351:J370)</f>
        <v/>
      </c>
      <c r="K371" s="908">
        <f>SUM(K351:K370)</f>
        <v/>
      </c>
      <c r="L371" s="1115" t="n"/>
      <c r="M371" s="910">
        <f>SUM(M351:M370)</f>
        <v/>
      </c>
    </row>
    <row r="372">
      <c r="A372" s="1473" t="inlineStr">
        <is>
          <t xml:space="preserve">AGING TOTAL </t>
        </is>
      </c>
      <c r="B372" s="2638">
        <f>+B345</f>
        <v/>
      </c>
      <c r="C372" s="2638" t="n"/>
      <c r="D372" s="1475">
        <f>SUM(G372:M372)</f>
        <v/>
      </c>
      <c r="E372" s="1476" t="n"/>
      <c r="F372" s="1868" t="n"/>
      <c r="G372" s="1477" t="n"/>
      <c r="H372" s="1477" t="n"/>
      <c r="I372" s="1477" t="n"/>
      <c r="J372" s="1477" t="n"/>
      <c r="K372" s="1477" t="n"/>
      <c r="L372" s="1479" t="n"/>
      <c r="M372" s="1478" t="n"/>
    </row>
    <row r="373" ht="16" customHeight="1" thickBot="1">
      <c r="A373" s="371" t="n"/>
      <c r="B373" s="372" t="n"/>
      <c r="C373" s="372" t="n"/>
      <c r="D373" s="373">
        <f>D371/D372</f>
        <v/>
      </c>
      <c r="E373" s="374" t="n"/>
      <c r="F373" s="375">
        <f>F371/F372</f>
        <v/>
      </c>
      <c r="G373" s="375">
        <f>G371/G372</f>
        <v/>
      </c>
      <c r="H373" s="375">
        <f>H371/H372</f>
        <v/>
      </c>
      <c r="I373" s="375">
        <f>I371/I372</f>
        <v/>
      </c>
      <c r="J373" s="375">
        <f>J371/J372</f>
        <v/>
      </c>
      <c r="K373" s="375">
        <f>K371/K372</f>
        <v/>
      </c>
      <c r="L373" s="1116" t="n"/>
      <c r="M373" s="376">
        <f>M371/M372</f>
        <v/>
      </c>
    </row>
  </sheetData>
  <mergeCells count="7">
    <mergeCell ref="F32:F33"/>
    <mergeCell ref="D32:D33"/>
    <mergeCell ref="L2:M4"/>
    <mergeCell ref="E32:E33"/>
    <mergeCell ref="Q7:X14"/>
    <mergeCell ref="Q15:X18"/>
    <mergeCell ref="C32:C33"/>
  </mergeCells>
  <hyperlinks>
    <hyperlink ref="O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25.xml><?xml version="1.0" encoding="utf-8"?>
<worksheet xmlns="http://schemas.openxmlformats.org/spreadsheetml/2006/main">
  <sheetPr codeName="Sheet22">
    <outlinePr summaryBelow="1" summaryRight="1"/>
    <pageSetUpPr/>
  </sheetPr>
  <dimension ref="A1:R50"/>
  <sheetViews>
    <sheetView showGridLines="0" topLeftCell="A18" zoomScale="70" zoomScaleNormal="70" workbookViewId="0">
      <selection activeCell="A47" sqref="A47:P50"/>
    </sheetView>
  </sheetViews>
  <sheetFormatPr baseColWidth="10" defaultColWidth="9.33203125" defaultRowHeight="15"/>
  <cols>
    <col width="35.5" customWidth="1" min="1" max="1"/>
    <col width="11.5" bestFit="1" customWidth="1" style="2058" min="2" max="2"/>
    <col width="14.6640625" customWidth="1" style="2058" min="3" max="3"/>
    <col width="12.6640625" customWidth="1" min="4" max="15"/>
    <col width="22.33203125" customWidth="1" min="16" max="16"/>
    <col width="5.5" customWidth="1" min="17" max="17"/>
  </cols>
  <sheetData>
    <row r="1">
      <c r="A1" s="200">
        <f>+'X1  ReportCoverPage'!D9</f>
        <v/>
      </c>
      <c r="B1" s="1066" t="n"/>
      <c r="R1" s="1857" t="inlineStr">
        <is>
          <t>Return to index</t>
        </is>
      </c>
    </row>
    <row r="2">
      <c r="A2" s="1142">
        <f>'X2  Index'!A3</f>
        <v/>
      </c>
      <c r="B2" s="1066" t="n"/>
      <c r="R2" s="1857" t="n"/>
    </row>
    <row r="3">
      <c r="A3" s="353" t="inlineStr">
        <is>
          <t>ACCOUNTS RECEIVABLE RECONCILIATION</t>
        </is>
      </c>
    </row>
    <row r="4">
      <c r="A4" s="362" t="inlineStr">
        <is>
          <t>AS OF:</t>
        </is>
      </c>
      <c r="B4" s="2624" t="n"/>
      <c r="C4" s="2625" t="n"/>
    </row>
    <row r="5" ht="16" customHeight="1" thickBot="1">
      <c r="A5" s="378" t="n"/>
      <c r="B5" s="2625" t="n"/>
      <c r="C5" s="2625" t="n"/>
    </row>
    <row r="6" ht="14.75" customHeight="1">
      <c r="A6" s="379" t="n"/>
      <c r="B6" s="911" t="n"/>
      <c r="C6" s="911" t="n"/>
      <c r="D6" s="759" t="inlineStr">
        <is>
          <t>FACILITY/DIVISION</t>
        </is>
      </c>
      <c r="E6" s="759" t="n"/>
      <c r="F6" s="759" t="n"/>
      <c r="G6" s="759" t="n"/>
      <c r="H6" s="759" t="n"/>
      <c r="I6" s="759" t="n"/>
      <c r="J6" s="759" t="n"/>
      <c r="K6" s="759" t="n"/>
      <c r="L6" s="759" t="n"/>
      <c r="M6" s="759" t="n"/>
      <c r="N6" s="759" t="n"/>
      <c r="O6" s="380" t="n"/>
      <c r="P6" s="381">
        <f>+B4</f>
        <v/>
      </c>
    </row>
    <row r="7" ht="16" customHeight="1" thickBot="1">
      <c r="A7" s="382" t="n"/>
      <c r="B7" s="383" t="inlineStr">
        <is>
          <t>G/L #</t>
        </is>
      </c>
      <c r="C7" s="383" t="inlineStr">
        <is>
          <t>Notes</t>
        </is>
      </c>
      <c r="D7" s="384" t="inlineStr">
        <is>
          <t>Facility #1</t>
        </is>
      </c>
      <c r="E7" s="385" t="inlineStr">
        <is>
          <t>Facility #2</t>
        </is>
      </c>
      <c r="F7" s="385" t="inlineStr">
        <is>
          <t>Facility #3</t>
        </is>
      </c>
      <c r="G7" s="385" t="inlineStr">
        <is>
          <t>Facility #4</t>
        </is>
      </c>
      <c r="H7" s="385" t="inlineStr">
        <is>
          <t>Facility #5</t>
        </is>
      </c>
      <c r="I7" s="385" t="inlineStr">
        <is>
          <t>Facility #6</t>
        </is>
      </c>
      <c r="J7" s="385" t="inlineStr">
        <is>
          <t>Facility #7</t>
        </is>
      </c>
      <c r="K7" s="385" t="inlineStr">
        <is>
          <t>Facility #8</t>
        </is>
      </c>
      <c r="L7" s="385" t="inlineStr">
        <is>
          <t>Facility #9</t>
        </is>
      </c>
      <c r="M7" s="385" t="inlineStr">
        <is>
          <t>Facility #10</t>
        </is>
      </c>
      <c r="N7" s="385" t="inlineStr">
        <is>
          <t>Facility #11</t>
        </is>
      </c>
      <c r="O7" s="1480" t="inlineStr">
        <is>
          <t>Facility #12</t>
        </is>
      </c>
      <c r="P7" s="333" t="inlineStr">
        <is>
          <t>CONSOLIDATED</t>
        </is>
      </c>
    </row>
    <row r="8">
      <c r="A8" s="386" t="inlineStr">
        <is>
          <t>subaging #1</t>
        </is>
      </c>
      <c r="B8" s="387" t="n"/>
      <c r="C8" s="387" t="n"/>
      <c r="D8" s="2668" t="n">
        <v>0</v>
      </c>
      <c r="E8" s="2669" t="n">
        <v>0</v>
      </c>
      <c r="F8" s="2669" t="n">
        <v>0</v>
      </c>
      <c r="G8" s="2669" t="n">
        <v>0</v>
      </c>
      <c r="H8" s="2669" t="n">
        <v>0</v>
      </c>
      <c r="I8" s="2669" t="n">
        <v>0</v>
      </c>
      <c r="J8" s="2669" t="n">
        <v>0</v>
      </c>
      <c r="K8" s="2669" t="n">
        <v>0</v>
      </c>
      <c r="L8" s="2669" t="n">
        <v>0</v>
      </c>
      <c r="M8" s="2669" t="n">
        <v>0</v>
      </c>
      <c r="N8" s="2669" t="n">
        <v>0</v>
      </c>
      <c r="O8" s="2670" t="n">
        <v>0</v>
      </c>
      <c r="P8" s="2671">
        <f>SUM(D8:O8)</f>
        <v/>
      </c>
    </row>
    <row r="9">
      <c r="A9" s="386" t="inlineStr">
        <is>
          <t>subaging #2</t>
        </is>
      </c>
      <c r="B9" s="387" t="n"/>
      <c r="C9" s="387" t="n"/>
      <c r="D9" s="2668" t="n">
        <v>0</v>
      </c>
      <c r="E9" s="2669" t="n">
        <v>0</v>
      </c>
      <c r="F9" s="2669" t="n">
        <v>0</v>
      </c>
      <c r="G9" s="2669" t="n">
        <v>0</v>
      </c>
      <c r="H9" s="2669" t="n">
        <v>0</v>
      </c>
      <c r="I9" s="2669" t="n">
        <v>0</v>
      </c>
      <c r="J9" s="2669" t="n">
        <v>0</v>
      </c>
      <c r="K9" s="2669" t="n">
        <v>0</v>
      </c>
      <c r="L9" s="2669" t="n">
        <v>0</v>
      </c>
      <c r="M9" s="2669" t="n">
        <v>0</v>
      </c>
      <c r="N9" s="2669" t="n">
        <v>0</v>
      </c>
      <c r="O9" s="2670" t="n">
        <v>0</v>
      </c>
      <c r="P9" s="2671">
        <f>SUM(D9:O9)</f>
        <v/>
      </c>
    </row>
    <row r="10">
      <c r="A10" s="386" t="inlineStr">
        <is>
          <t>subaging #3</t>
        </is>
      </c>
      <c r="B10" s="387" t="n"/>
      <c r="C10" s="387" t="n"/>
      <c r="D10" s="2668" t="n">
        <v>0</v>
      </c>
      <c r="E10" s="2669" t="n">
        <v>0</v>
      </c>
      <c r="F10" s="2669" t="n">
        <v>0</v>
      </c>
      <c r="G10" s="2669" t="n">
        <v>0</v>
      </c>
      <c r="H10" s="2669" t="n">
        <v>0</v>
      </c>
      <c r="I10" s="2669" t="n">
        <v>0</v>
      </c>
      <c r="J10" s="2669" t="n">
        <v>0</v>
      </c>
      <c r="K10" s="2669" t="n">
        <v>0</v>
      </c>
      <c r="L10" s="2669" t="n">
        <v>0</v>
      </c>
      <c r="M10" s="2669" t="n">
        <v>0</v>
      </c>
      <c r="N10" s="2669" t="n">
        <v>0</v>
      </c>
      <c r="O10" s="2670" t="n">
        <v>0</v>
      </c>
      <c r="P10" s="2671">
        <f>SUM(D10:O10)</f>
        <v/>
      </c>
    </row>
    <row r="11">
      <c r="A11" s="1482" t="inlineStr">
        <is>
          <t>subaging #4</t>
        </is>
      </c>
      <c r="B11" s="1481" t="n"/>
      <c r="C11" s="1481" t="n"/>
      <c r="D11" s="2672" t="n">
        <v>0</v>
      </c>
      <c r="E11" s="2673" t="n">
        <v>0</v>
      </c>
      <c r="F11" s="2673" t="n">
        <v>0</v>
      </c>
      <c r="G11" s="2673" t="n">
        <v>0</v>
      </c>
      <c r="H11" s="2673" t="n">
        <v>0</v>
      </c>
      <c r="I11" s="2673" t="n">
        <v>0</v>
      </c>
      <c r="J11" s="2673" t="n">
        <v>0</v>
      </c>
      <c r="K11" s="2673" t="n">
        <v>0</v>
      </c>
      <c r="L11" s="2673" t="n">
        <v>0</v>
      </c>
      <c r="M11" s="2673" t="n">
        <v>0</v>
      </c>
      <c r="N11" s="2673" t="n">
        <v>0</v>
      </c>
      <c r="O11" s="2674" t="n">
        <v>0</v>
      </c>
      <c r="P11" s="2675">
        <f>SUM(D11:O11)</f>
        <v/>
      </c>
    </row>
    <row r="12">
      <c r="A12" s="386" t="inlineStr">
        <is>
          <t>Balance Per WFAS Agings</t>
        </is>
      </c>
      <c r="B12" s="387" t="n"/>
      <c r="C12" s="387" t="n"/>
      <c r="D12" s="2668">
        <f>SUM(D8:D11)</f>
        <v/>
      </c>
      <c r="E12" s="2669">
        <f>SUM(E8:E11)</f>
        <v/>
      </c>
      <c r="F12" s="2669">
        <f>SUM(F8:F11)</f>
        <v/>
      </c>
      <c r="G12" s="2669">
        <f>SUM(G8:G11)</f>
        <v/>
      </c>
      <c r="H12" s="2669">
        <f>SUM(H8:H11)</f>
        <v/>
      </c>
      <c r="I12" s="2669">
        <f>SUM(I8:I11)</f>
        <v/>
      </c>
      <c r="J12" s="2669">
        <f>SUM(J8:J11)</f>
        <v/>
      </c>
      <c r="K12" s="2669">
        <f>SUM(K8:K11)</f>
        <v/>
      </c>
      <c r="L12" s="2669">
        <f>SUM(L8:L11)</f>
        <v/>
      </c>
      <c r="M12" s="2669">
        <f>SUM(M8:M11)</f>
        <v/>
      </c>
      <c r="N12" s="2669">
        <f>SUM(N8:N11)</f>
        <v/>
      </c>
      <c r="O12" s="2670">
        <f>SUM(O8:O11)</f>
        <v/>
      </c>
      <c r="P12" s="2671">
        <f>SUM(P8:P11)</f>
        <v/>
      </c>
    </row>
    <row r="13">
      <c r="A13" s="386" t="n"/>
      <c r="B13" s="387" t="n"/>
      <c r="C13" s="387" t="n"/>
      <c r="D13" s="2668" t="n"/>
      <c r="E13" s="2669" t="n"/>
      <c r="F13" s="2669" t="n"/>
      <c r="G13" s="2669" t="n"/>
      <c r="H13" s="2669" t="n"/>
      <c r="I13" s="2669" t="n"/>
      <c r="J13" s="2669" t="n"/>
      <c r="K13" s="2669" t="n"/>
      <c r="L13" s="2669" t="n"/>
      <c r="M13" s="2669" t="n"/>
      <c r="N13" s="2669" t="n"/>
      <c r="O13" s="2668" t="n"/>
      <c r="P13" s="2676" t="n"/>
    </row>
    <row r="14">
      <c r="A14" s="708" t="inlineStr">
        <is>
          <t>RECONCILING ITEMS (change to reflect what it is)</t>
        </is>
      </c>
      <c r="B14" s="387" t="n"/>
      <c r="C14" s="387" t="n"/>
      <c r="D14" s="2668" t="n"/>
      <c r="E14" s="2669" t="n"/>
      <c r="F14" s="2669" t="n"/>
      <c r="G14" s="2669" t="n"/>
      <c r="H14" s="2669" t="n"/>
      <c r="I14" s="2669" t="n"/>
      <c r="J14" s="2669" t="n"/>
      <c r="K14" s="2669" t="n"/>
      <c r="L14" s="2669" t="n"/>
      <c r="M14" s="2669" t="n"/>
      <c r="N14" s="2669" t="n"/>
      <c r="O14" s="2668" t="n"/>
      <c r="P14" s="2676">
        <f>SUM(D14:O14)</f>
        <v/>
      </c>
    </row>
    <row r="15">
      <c r="A15" s="708" t="inlineStr">
        <is>
          <t>RECONCILING ITEMS (change to reflect what it is)</t>
        </is>
      </c>
      <c r="B15" s="387" t="n"/>
      <c r="C15" s="387" t="n"/>
      <c r="D15" s="2668" t="n"/>
      <c r="E15" s="2669" t="n"/>
      <c r="F15" s="2669" t="n"/>
      <c r="G15" s="2669" t="n"/>
      <c r="H15" s="2669" t="n"/>
      <c r="I15" s="2669" t="n"/>
      <c r="J15" s="2669" t="n"/>
      <c r="K15" s="2669" t="n"/>
      <c r="L15" s="2669" t="n"/>
      <c r="M15" s="2669" t="n"/>
      <c r="N15" s="2669" t="n"/>
      <c r="O15" s="2668" t="n"/>
      <c r="P15" s="2676">
        <f>SUM(D15:O15)</f>
        <v/>
      </c>
    </row>
    <row r="16" customFormat="1" s="353">
      <c r="A16" s="388" t="inlineStr">
        <is>
          <t>ADJUSTED BALANCE PER CLIENT</t>
        </is>
      </c>
      <c r="B16" s="389" t="n"/>
      <c r="C16" s="389" t="n"/>
      <c r="D16" s="2677">
        <f>D12+SUM(D14:D15)</f>
        <v/>
      </c>
      <c r="E16" s="2678">
        <f>E12+SUM(E14:E15)</f>
        <v/>
      </c>
      <c r="F16" s="2678">
        <f>F12+SUM(F14:F15)</f>
        <v/>
      </c>
      <c r="G16" s="2678">
        <f>G12+SUM(G14:G15)</f>
        <v/>
      </c>
      <c r="H16" s="2678">
        <f>H12+SUM(H14:H15)</f>
        <v/>
      </c>
      <c r="I16" s="2678">
        <f>I12+SUM(I14:I15)</f>
        <v/>
      </c>
      <c r="J16" s="2678">
        <f>J12+SUM(J14:J15)</f>
        <v/>
      </c>
      <c r="K16" s="2678">
        <f>K12+SUM(K14:K15)</f>
        <v/>
      </c>
      <c r="L16" s="2678">
        <f>L12+SUM(L14:L15)</f>
        <v/>
      </c>
      <c r="M16" s="2678">
        <f>M12+SUM(M14:M15)</f>
        <v/>
      </c>
      <c r="N16" s="2678">
        <f>N12+SUM(N14:N15)</f>
        <v/>
      </c>
      <c r="O16" s="2679">
        <f>O12+SUM(O14:O15)</f>
        <v/>
      </c>
      <c r="P16" s="2680">
        <f>P12+SUM(P14:P15)</f>
        <v/>
      </c>
    </row>
    <row r="17">
      <c r="A17" s="386" t="n"/>
      <c r="B17" s="387" t="n"/>
      <c r="C17" s="387" t="n"/>
      <c r="D17" s="2668" t="n"/>
      <c r="E17" s="2669" t="n"/>
      <c r="F17" s="2669" t="n"/>
      <c r="G17" s="2669" t="n"/>
      <c r="H17" s="2669" t="n"/>
      <c r="I17" s="2669" t="n"/>
      <c r="J17" s="2669" t="n"/>
      <c r="K17" s="2669" t="n"/>
      <c r="L17" s="2669" t="n"/>
      <c r="M17" s="2669" t="n"/>
      <c r="N17" s="2669" t="n"/>
      <c r="O17" s="2668" t="n"/>
      <c r="P17" s="2676" t="n"/>
    </row>
    <row r="18">
      <c r="A18" s="386" t="inlineStr">
        <is>
          <t>GL Account Name</t>
        </is>
      </c>
      <c r="B18" s="387" t="inlineStr">
        <is>
          <t>GL #</t>
        </is>
      </c>
      <c r="C18" s="387" t="n"/>
      <c r="D18" s="2668" t="n">
        <v>0</v>
      </c>
      <c r="E18" s="2669" t="n">
        <v>0</v>
      </c>
      <c r="F18" s="2669" t="n">
        <v>0</v>
      </c>
      <c r="G18" s="2669" t="n">
        <v>0</v>
      </c>
      <c r="H18" s="2669" t="n">
        <v>0</v>
      </c>
      <c r="I18" s="2669" t="n">
        <v>0</v>
      </c>
      <c r="J18" s="2669" t="n">
        <v>0</v>
      </c>
      <c r="K18" s="2669" t="n">
        <v>0</v>
      </c>
      <c r="L18" s="2669" t="n">
        <v>0</v>
      </c>
      <c r="M18" s="2669" t="n">
        <v>0</v>
      </c>
      <c r="N18" s="2669" t="n">
        <v>0</v>
      </c>
      <c r="O18" s="2668" t="n">
        <v>0</v>
      </c>
      <c r="P18" s="2676">
        <f>SUM(D18:O18)</f>
        <v/>
      </c>
    </row>
    <row r="19">
      <c r="A19" s="386" t="inlineStr">
        <is>
          <t>GL Account Name</t>
        </is>
      </c>
      <c r="B19" s="387" t="inlineStr">
        <is>
          <t>GL #</t>
        </is>
      </c>
      <c r="C19" s="387" t="n"/>
      <c r="D19" s="2668" t="n">
        <v>0</v>
      </c>
      <c r="E19" s="2669" t="n">
        <v>0</v>
      </c>
      <c r="F19" s="2669" t="n">
        <v>0</v>
      </c>
      <c r="G19" s="2669" t="n">
        <v>0</v>
      </c>
      <c r="H19" s="2669" t="n">
        <v>0</v>
      </c>
      <c r="I19" s="2669" t="n">
        <v>0</v>
      </c>
      <c r="J19" s="2669" t="n">
        <v>0</v>
      </c>
      <c r="K19" s="2669" t="n">
        <v>0</v>
      </c>
      <c r="L19" s="2669" t="n">
        <v>0</v>
      </c>
      <c r="M19" s="2669" t="n">
        <v>0</v>
      </c>
      <c r="N19" s="2669" t="n">
        <v>0</v>
      </c>
      <c r="O19" s="2668" t="n">
        <v>0</v>
      </c>
      <c r="P19" s="2676">
        <f>SUM(D19:O19)</f>
        <v/>
      </c>
    </row>
    <row r="20">
      <c r="A20" s="386" t="inlineStr">
        <is>
          <t>GL Account Name</t>
        </is>
      </c>
      <c r="B20" s="387" t="inlineStr">
        <is>
          <t>GL #</t>
        </is>
      </c>
      <c r="C20" s="387" t="n"/>
      <c r="D20" s="2668" t="n">
        <v>0</v>
      </c>
      <c r="E20" s="2669" t="n">
        <v>0</v>
      </c>
      <c r="F20" s="2669" t="n">
        <v>0</v>
      </c>
      <c r="G20" s="2669" t="n">
        <v>0</v>
      </c>
      <c r="H20" s="2669" t="n">
        <v>0</v>
      </c>
      <c r="I20" s="2669" t="n">
        <v>0</v>
      </c>
      <c r="J20" s="2669" t="n">
        <v>0</v>
      </c>
      <c r="K20" s="2669" t="n">
        <v>0</v>
      </c>
      <c r="L20" s="2669" t="n">
        <v>0</v>
      </c>
      <c r="M20" s="2669" t="n">
        <v>0</v>
      </c>
      <c r="N20" s="2669" t="n">
        <v>0</v>
      </c>
      <c r="O20" s="2668" t="n">
        <v>0</v>
      </c>
      <c r="P20" s="2676">
        <f>SUM(D20:O20)</f>
        <v/>
      </c>
    </row>
    <row r="21">
      <c r="A21" s="386" t="inlineStr">
        <is>
          <t>GL Account Name</t>
        </is>
      </c>
      <c r="B21" s="387" t="inlineStr">
        <is>
          <t>GL #</t>
        </is>
      </c>
      <c r="C21" s="387" t="n"/>
      <c r="D21" s="2668" t="n">
        <v>0</v>
      </c>
      <c r="E21" s="2669" t="n">
        <v>0</v>
      </c>
      <c r="F21" s="2669" t="n">
        <v>0</v>
      </c>
      <c r="G21" s="2669" t="n">
        <v>0</v>
      </c>
      <c r="H21" s="2669" t="n">
        <v>0</v>
      </c>
      <c r="I21" s="2669" t="n">
        <v>0</v>
      </c>
      <c r="J21" s="2669" t="n">
        <v>0</v>
      </c>
      <c r="K21" s="2669" t="n">
        <v>0</v>
      </c>
      <c r="L21" s="2669" t="n">
        <v>0</v>
      </c>
      <c r="M21" s="2669" t="n">
        <v>0</v>
      </c>
      <c r="N21" s="2669" t="n">
        <v>0</v>
      </c>
      <c r="O21" s="2668" t="n">
        <v>0</v>
      </c>
      <c r="P21" s="2676">
        <f>SUM(D21:O21)</f>
        <v/>
      </c>
    </row>
    <row r="22">
      <c r="A22" s="386" t="inlineStr">
        <is>
          <t>GL Account Name</t>
        </is>
      </c>
      <c r="B22" s="387" t="inlineStr">
        <is>
          <t>GL #</t>
        </is>
      </c>
      <c r="C22" s="387" t="n"/>
      <c r="D22" s="2668" t="n">
        <v>0</v>
      </c>
      <c r="E22" s="2669" t="n">
        <v>0</v>
      </c>
      <c r="F22" s="2669" t="n">
        <v>0</v>
      </c>
      <c r="G22" s="2669" t="n">
        <v>0</v>
      </c>
      <c r="H22" s="2669" t="n">
        <v>0</v>
      </c>
      <c r="I22" s="2669" t="n">
        <v>0</v>
      </c>
      <c r="J22" s="2669" t="n">
        <v>0</v>
      </c>
      <c r="K22" s="2669" t="n">
        <v>0</v>
      </c>
      <c r="L22" s="2669" t="n">
        <v>0</v>
      </c>
      <c r="M22" s="2669" t="n">
        <v>0</v>
      </c>
      <c r="N22" s="2669" t="n">
        <v>0</v>
      </c>
      <c r="O22" s="2668" t="n">
        <v>0</v>
      </c>
      <c r="P22" s="2676">
        <f>SUM(D22:O22)</f>
        <v/>
      </c>
    </row>
    <row r="23">
      <c r="A23" s="1483" t="inlineStr">
        <is>
          <t>BALANCE PER G/L</t>
        </is>
      </c>
      <c r="B23" s="1484" t="n"/>
      <c r="C23" s="1484" t="n"/>
      <c r="D23" s="2681">
        <f>SUM(D18:D22)</f>
        <v/>
      </c>
      <c r="E23" s="2682">
        <f>SUM(E18:E22)</f>
        <v/>
      </c>
      <c r="F23" s="2682">
        <f>SUM(F18:F22)</f>
        <v/>
      </c>
      <c r="G23" s="2682">
        <f>SUM(G18:G22)</f>
        <v/>
      </c>
      <c r="H23" s="2682">
        <f>SUM(H18:H22)</f>
        <v/>
      </c>
      <c r="I23" s="2682">
        <f>SUM(I18:I22)</f>
        <v/>
      </c>
      <c r="J23" s="2682">
        <f>SUM(J18:J22)</f>
        <v/>
      </c>
      <c r="K23" s="2682">
        <f>SUM(K18:K22)</f>
        <v/>
      </c>
      <c r="L23" s="2682">
        <f>SUM(L18:L22)</f>
        <v/>
      </c>
      <c r="M23" s="2682">
        <f>SUM(M18:M22)</f>
        <v/>
      </c>
      <c r="N23" s="2682">
        <f>SUM(N18:N22)</f>
        <v/>
      </c>
      <c r="O23" s="2683">
        <f>SUM(O18:O22)</f>
        <v/>
      </c>
      <c r="P23" s="2684">
        <f>SUM(P18:P22)</f>
        <v/>
      </c>
    </row>
    <row r="24">
      <c r="A24" s="386" t="n"/>
      <c r="B24" s="387" t="n"/>
      <c r="C24" s="387" t="n"/>
      <c r="D24" s="2668" t="n"/>
      <c r="E24" s="2669" t="n"/>
      <c r="F24" s="2669" t="n"/>
      <c r="G24" s="2669" t="n"/>
      <c r="H24" s="2669" t="n"/>
      <c r="I24" s="2669" t="n"/>
      <c r="J24" s="2669" t="n"/>
      <c r="K24" s="2669" t="n"/>
      <c r="L24" s="2669" t="n"/>
      <c r="M24" s="2669" t="n"/>
      <c r="N24" s="2669" t="n"/>
      <c r="O24" s="2668" t="n"/>
      <c r="P24" s="2676" t="n"/>
    </row>
    <row r="25" customFormat="1" s="392">
      <c r="A25" s="390" t="inlineStr">
        <is>
          <t>UNRECONCILED DIFFERENCE (WFAS aging vs G/L)</t>
        </is>
      </c>
      <c r="B25" s="391" t="n"/>
      <c r="C25" s="391" t="n"/>
      <c r="D25" s="2685">
        <f>D12-D23</f>
        <v/>
      </c>
      <c r="E25" s="2686">
        <f>E12-E23</f>
        <v/>
      </c>
      <c r="F25" s="2686">
        <f>F12-F23</f>
        <v/>
      </c>
      <c r="G25" s="2686">
        <f>G12-G23</f>
        <v/>
      </c>
      <c r="H25" s="2686">
        <f>H12-H23</f>
        <v/>
      </c>
      <c r="I25" s="2686">
        <f>I12-I23</f>
        <v/>
      </c>
      <c r="J25" s="2686">
        <f>J12-J23</f>
        <v/>
      </c>
      <c r="K25" s="2686">
        <f>K12-K23</f>
        <v/>
      </c>
      <c r="L25" s="2686">
        <f>L12-L23</f>
        <v/>
      </c>
      <c r="M25" s="2686">
        <f>M12-M23</f>
        <v/>
      </c>
      <c r="N25" s="2686">
        <f>N12-N23</f>
        <v/>
      </c>
      <c r="O25" s="2687">
        <f>O12-O23</f>
        <v/>
      </c>
      <c r="P25" s="2688">
        <f>P12-P23</f>
        <v/>
      </c>
    </row>
    <row r="26">
      <c r="A26" s="386" t="n"/>
      <c r="B26" s="387" t="n"/>
      <c r="C26" s="1791" t="n"/>
      <c r="D26" s="2689" t="n"/>
      <c r="E26" s="2690" t="n"/>
      <c r="F26" s="2690" t="n"/>
      <c r="G26" s="2690" t="n"/>
      <c r="H26" s="2690" t="n"/>
      <c r="I26" s="2690" t="n"/>
      <c r="J26" s="2690" t="n"/>
      <c r="K26" s="2690" t="n"/>
      <c r="L26" s="2690" t="n"/>
      <c r="M26" s="2690" t="n"/>
      <c r="N26" s="2690" t="n"/>
      <c r="O26" s="2668" t="n"/>
      <c r="P26" s="2676" t="n"/>
    </row>
    <row r="27">
      <c r="A27" s="386" t="inlineStr">
        <is>
          <t>Accounts Receivable (from above)</t>
        </is>
      </c>
      <c r="B27" s="387" t="inlineStr">
        <is>
          <t>GL #</t>
        </is>
      </c>
      <c r="C27" s="1662" t="n"/>
      <c r="D27" s="2691">
        <f>D23</f>
        <v/>
      </c>
      <c r="E27" s="2669">
        <f>E23</f>
        <v/>
      </c>
      <c r="F27" s="2669">
        <f>F23</f>
        <v/>
      </c>
      <c r="G27" s="2669">
        <f>G23</f>
        <v/>
      </c>
      <c r="H27" s="2669">
        <f>H23</f>
        <v/>
      </c>
      <c r="I27" s="2669">
        <f>I23</f>
        <v/>
      </c>
      <c r="J27" s="2669">
        <f>J23</f>
        <v/>
      </c>
      <c r="K27" s="2669">
        <f>K23</f>
        <v/>
      </c>
      <c r="L27" s="2669">
        <f>L23</f>
        <v/>
      </c>
      <c r="M27" s="2669">
        <f>M23</f>
        <v/>
      </c>
      <c r="N27" s="2669">
        <f>N23</f>
        <v/>
      </c>
      <c r="O27" s="2668">
        <f>O23</f>
        <v/>
      </c>
      <c r="P27" s="2676">
        <f>SUM(D27:O27)</f>
        <v/>
      </c>
    </row>
    <row r="28">
      <c r="A28" s="386" t="inlineStr">
        <is>
          <t>GL Account Name</t>
        </is>
      </c>
      <c r="B28" s="387" t="inlineStr">
        <is>
          <t>GL #</t>
        </is>
      </c>
      <c r="C28" s="1662" t="n"/>
      <c r="D28" s="2691" t="n">
        <v>0</v>
      </c>
      <c r="E28" s="2669" t="n">
        <v>0</v>
      </c>
      <c r="F28" s="2669" t="n">
        <v>0</v>
      </c>
      <c r="G28" s="2669" t="n">
        <v>0</v>
      </c>
      <c r="H28" s="2669" t="n">
        <v>0</v>
      </c>
      <c r="I28" s="2669" t="n">
        <v>0</v>
      </c>
      <c r="J28" s="2669" t="n">
        <v>0</v>
      </c>
      <c r="K28" s="2669" t="n">
        <v>0</v>
      </c>
      <c r="L28" s="2669" t="n">
        <v>0</v>
      </c>
      <c r="M28" s="2669" t="n">
        <v>0</v>
      </c>
      <c r="N28" s="2669" t="n">
        <v>0</v>
      </c>
      <c r="O28" s="2668" t="n">
        <v>0</v>
      </c>
      <c r="P28" s="2676">
        <f>SUM(D28:O28)</f>
        <v/>
      </c>
    </row>
    <row r="29">
      <c r="A29" s="386" t="inlineStr">
        <is>
          <t>GL Account Name</t>
        </is>
      </c>
      <c r="B29" s="387" t="inlineStr">
        <is>
          <t>GL #</t>
        </is>
      </c>
      <c r="C29" s="1662" t="n"/>
      <c r="D29" s="2691" t="n">
        <v>0</v>
      </c>
      <c r="E29" s="2669" t="n">
        <v>0</v>
      </c>
      <c r="F29" s="2669" t="n">
        <v>0</v>
      </c>
      <c r="G29" s="2669" t="n">
        <v>0</v>
      </c>
      <c r="H29" s="2669" t="n">
        <v>0</v>
      </c>
      <c r="I29" s="2669" t="n">
        <v>0</v>
      </c>
      <c r="J29" s="2669" t="n">
        <v>0</v>
      </c>
      <c r="K29" s="2669" t="n">
        <v>0</v>
      </c>
      <c r="L29" s="2669" t="n">
        <v>0</v>
      </c>
      <c r="M29" s="2669" t="n">
        <v>0</v>
      </c>
      <c r="N29" s="2669" t="n">
        <v>0</v>
      </c>
      <c r="O29" s="2668" t="n">
        <v>0</v>
      </c>
      <c r="P29" s="2676">
        <f>SUM(D29:O29)</f>
        <v/>
      </c>
    </row>
    <row r="30">
      <c r="A30" s="386" t="inlineStr">
        <is>
          <t>GL Account Name</t>
        </is>
      </c>
      <c r="B30" s="387" t="inlineStr">
        <is>
          <t>GL #</t>
        </is>
      </c>
      <c r="C30" s="1662" t="n"/>
      <c r="D30" s="2691" t="n">
        <v>0</v>
      </c>
      <c r="E30" s="2669" t="n">
        <v>0</v>
      </c>
      <c r="F30" s="2669" t="n">
        <v>0</v>
      </c>
      <c r="G30" s="2669" t="n">
        <v>0</v>
      </c>
      <c r="H30" s="2669" t="n">
        <v>0</v>
      </c>
      <c r="I30" s="2669" t="n">
        <v>0</v>
      </c>
      <c r="J30" s="2669" t="n">
        <v>0</v>
      </c>
      <c r="K30" s="2669" t="n">
        <v>0</v>
      </c>
      <c r="L30" s="2669" t="n">
        <v>0</v>
      </c>
      <c r="M30" s="2669" t="n">
        <v>0</v>
      </c>
      <c r="N30" s="2669" t="n">
        <v>0</v>
      </c>
      <c r="O30" s="2668" t="n">
        <v>0</v>
      </c>
      <c r="P30" s="2676">
        <f>SUM(D30:O30)</f>
        <v/>
      </c>
    </row>
    <row r="31">
      <c r="A31" s="386" t="inlineStr">
        <is>
          <t>GL Account Name</t>
        </is>
      </c>
      <c r="B31" s="387" t="inlineStr">
        <is>
          <t>GL #</t>
        </is>
      </c>
      <c r="C31" s="1662" t="n"/>
      <c r="D31" s="2691" t="n">
        <v>0</v>
      </c>
      <c r="E31" s="2669" t="n">
        <v>0</v>
      </c>
      <c r="F31" s="2669" t="n">
        <v>0</v>
      </c>
      <c r="G31" s="2669" t="n">
        <v>0</v>
      </c>
      <c r="H31" s="2669" t="n">
        <v>0</v>
      </c>
      <c r="I31" s="2669" t="n">
        <v>0</v>
      </c>
      <c r="J31" s="2669" t="n">
        <v>0</v>
      </c>
      <c r="K31" s="2669" t="n">
        <v>0</v>
      </c>
      <c r="L31" s="2669" t="n">
        <v>0</v>
      </c>
      <c r="M31" s="2669" t="n">
        <v>0</v>
      </c>
      <c r="N31" s="2669" t="n">
        <v>0</v>
      </c>
      <c r="O31" s="2668" t="n">
        <v>0</v>
      </c>
      <c r="P31" s="2676">
        <f>SUM(D31:O31)</f>
        <v/>
      </c>
      <c r="Q31" s="360" t="n"/>
    </row>
    <row r="32">
      <c r="A32" s="386" t="inlineStr">
        <is>
          <t>GL Account Name</t>
        </is>
      </c>
      <c r="B32" s="387" t="inlineStr">
        <is>
          <t>GL #</t>
        </is>
      </c>
      <c r="C32" s="1662" t="n"/>
      <c r="D32" s="2691" t="n">
        <v>0</v>
      </c>
      <c r="E32" s="2669" t="n">
        <v>0</v>
      </c>
      <c r="F32" s="2669" t="n">
        <v>0</v>
      </c>
      <c r="G32" s="2669" t="n">
        <v>0</v>
      </c>
      <c r="H32" s="2669" t="n">
        <v>0</v>
      </c>
      <c r="I32" s="2669" t="n">
        <v>0</v>
      </c>
      <c r="J32" s="2669" t="n">
        <v>0</v>
      </c>
      <c r="K32" s="2669" t="n">
        <v>0</v>
      </c>
      <c r="L32" s="2669" t="n">
        <v>0</v>
      </c>
      <c r="M32" s="2669" t="n">
        <v>0</v>
      </c>
      <c r="N32" s="2669" t="n">
        <v>0</v>
      </c>
      <c r="O32" s="2668" t="n">
        <v>0</v>
      </c>
      <c r="P32" s="2676">
        <f>SUM(D32:O32)</f>
        <v/>
      </c>
    </row>
    <row r="33">
      <c r="A33" s="386" t="inlineStr">
        <is>
          <t>GL Account Name</t>
        </is>
      </c>
      <c r="B33" s="387" t="inlineStr">
        <is>
          <t>GL #</t>
        </is>
      </c>
      <c r="C33" s="1662" t="n"/>
      <c r="D33" s="2691" t="n">
        <v>0</v>
      </c>
      <c r="E33" s="2669" t="n">
        <v>0</v>
      </c>
      <c r="F33" s="2669" t="n">
        <v>0</v>
      </c>
      <c r="G33" s="2669" t="n">
        <v>0</v>
      </c>
      <c r="H33" s="2669" t="n">
        <v>0</v>
      </c>
      <c r="I33" s="2669" t="n">
        <v>0</v>
      </c>
      <c r="J33" s="2669" t="n">
        <v>0</v>
      </c>
      <c r="K33" s="2669" t="n">
        <v>0</v>
      </c>
      <c r="L33" s="2669" t="n">
        <v>0</v>
      </c>
      <c r="M33" s="2669" t="n">
        <v>0</v>
      </c>
      <c r="N33" s="2669" t="n">
        <v>0</v>
      </c>
      <c r="O33" s="2668" t="n">
        <v>0</v>
      </c>
      <c r="P33" s="2676">
        <f>SUM(D33:O33)</f>
        <v/>
      </c>
    </row>
    <row r="34">
      <c r="A34" s="386" t="inlineStr">
        <is>
          <t>GL Account Name</t>
        </is>
      </c>
      <c r="B34" s="387" t="inlineStr">
        <is>
          <t>GL #</t>
        </is>
      </c>
      <c r="C34" s="1662" t="n"/>
      <c r="D34" s="2691" t="n">
        <v>0</v>
      </c>
      <c r="E34" s="2669" t="n">
        <v>0</v>
      </c>
      <c r="F34" s="2669" t="n">
        <v>0</v>
      </c>
      <c r="G34" s="2669" t="n">
        <v>0</v>
      </c>
      <c r="H34" s="2669" t="n">
        <v>0</v>
      </c>
      <c r="I34" s="2669" t="n">
        <v>0</v>
      </c>
      <c r="J34" s="2669" t="n">
        <v>0</v>
      </c>
      <c r="K34" s="2669" t="n">
        <v>0</v>
      </c>
      <c r="L34" s="2669" t="n">
        <v>0</v>
      </c>
      <c r="M34" s="2669" t="n">
        <v>0</v>
      </c>
      <c r="N34" s="2669" t="n">
        <v>0</v>
      </c>
      <c r="O34" s="2668" t="n">
        <v>0</v>
      </c>
      <c r="P34" s="2676">
        <f>SUM(D34:O34)</f>
        <v/>
      </c>
    </row>
    <row r="35">
      <c r="A35" s="386" t="inlineStr">
        <is>
          <t>GL Account Name</t>
        </is>
      </c>
      <c r="B35" s="387" t="inlineStr">
        <is>
          <t>GL #</t>
        </is>
      </c>
      <c r="C35" s="1662" t="n"/>
      <c r="D35" s="2691" t="n">
        <v>0</v>
      </c>
      <c r="E35" s="2669" t="n">
        <v>0</v>
      </c>
      <c r="F35" s="2669" t="n">
        <v>0</v>
      </c>
      <c r="G35" s="2669" t="n">
        <v>0</v>
      </c>
      <c r="H35" s="2669" t="n">
        <v>0</v>
      </c>
      <c r="I35" s="2669" t="n">
        <v>0</v>
      </c>
      <c r="J35" s="2669" t="n">
        <v>0</v>
      </c>
      <c r="K35" s="2669" t="n">
        <v>0</v>
      </c>
      <c r="L35" s="2669" t="n">
        <v>0</v>
      </c>
      <c r="M35" s="2669" t="n">
        <v>0</v>
      </c>
      <c r="N35" s="2669" t="n">
        <v>0</v>
      </c>
      <c r="O35" s="2668" t="n">
        <v>0</v>
      </c>
      <c r="P35" s="2676">
        <f>SUM(D35:O35)</f>
        <v/>
      </c>
    </row>
    <row r="36">
      <c r="A36" s="386" t="inlineStr">
        <is>
          <t>GL Account Name</t>
        </is>
      </c>
      <c r="B36" s="387" t="inlineStr">
        <is>
          <t>GL #</t>
        </is>
      </c>
      <c r="C36" s="1662" t="n"/>
      <c r="D36" s="2691" t="n">
        <v>0</v>
      </c>
      <c r="E36" s="2669" t="n">
        <v>0</v>
      </c>
      <c r="F36" s="2669" t="n">
        <v>0</v>
      </c>
      <c r="G36" s="2669" t="n">
        <v>0</v>
      </c>
      <c r="H36" s="2669" t="n">
        <v>0</v>
      </c>
      <c r="I36" s="2669" t="n">
        <v>0</v>
      </c>
      <c r="J36" s="2669" t="n">
        <v>0</v>
      </c>
      <c r="K36" s="2669" t="n">
        <v>0</v>
      </c>
      <c r="L36" s="2669" t="n">
        <v>0</v>
      </c>
      <c r="M36" s="2669" t="n">
        <v>0</v>
      </c>
      <c r="N36" s="2669" t="n">
        <v>0</v>
      </c>
      <c r="O36" s="2668" t="n">
        <v>0</v>
      </c>
      <c r="P36" s="2676">
        <f>SUM(D36:O36)</f>
        <v/>
      </c>
    </row>
    <row r="37">
      <c r="A37" s="386" t="inlineStr">
        <is>
          <t>GL Account Name</t>
        </is>
      </c>
      <c r="B37" s="387" t="inlineStr">
        <is>
          <t>GL #</t>
        </is>
      </c>
      <c r="C37" s="1662" t="n"/>
      <c r="D37" s="2691" t="n">
        <v>0</v>
      </c>
      <c r="E37" s="2669" t="n">
        <v>0</v>
      </c>
      <c r="F37" s="2669" t="n">
        <v>0</v>
      </c>
      <c r="G37" s="2669" t="n">
        <v>0</v>
      </c>
      <c r="H37" s="2669" t="n">
        <v>0</v>
      </c>
      <c r="I37" s="2669" t="n">
        <v>0</v>
      </c>
      <c r="J37" s="2669" t="n">
        <v>0</v>
      </c>
      <c r="K37" s="2669" t="n">
        <v>0</v>
      </c>
      <c r="L37" s="2669" t="n">
        <v>0</v>
      </c>
      <c r="M37" s="2669" t="n">
        <v>0</v>
      </c>
      <c r="N37" s="2669" t="n">
        <v>0</v>
      </c>
      <c r="O37" s="2668" t="n">
        <v>0</v>
      </c>
      <c r="P37" s="2676">
        <f>SUM(D37:O37)</f>
        <v/>
      </c>
    </row>
    <row r="38">
      <c r="A38" s="386" t="inlineStr">
        <is>
          <t>GL Account Name</t>
        </is>
      </c>
      <c r="B38" s="387" t="inlineStr">
        <is>
          <t>GL #</t>
        </is>
      </c>
      <c r="C38" s="1662" t="n"/>
      <c r="D38" s="2691" t="n">
        <v>0</v>
      </c>
      <c r="E38" s="2669" t="n">
        <v>0</v>
      </c>
      <c r="F38" s="2669" t="n">
        <v>0</v>
      </c>
      <c r="G38" s="2669" t="n">
        <v>0</v>
      </c>
      <c r="H38" s="2669" t="n">
        <v>0</v>
      </c>
      <c r="I38" s="2669" t="n">
        <v>0</v>
      </c>
      <c r="J38" s="2669" t="n">
        <v>0</v>
      </c>
      <c r="K38" s="2669" t="n">
        <v>0</v>
      </c>
      <c r="L38" s="2669" t="n">
        <v>0</v>
      </c>
      <c r="M38" s="2669" t="n">
        <v>0</v>
      </c>
      <c r="N38" s="2669" t="n">
        <v>0</v>
      </c>
      <c r="O38" s="2668" t="n">
        <v>0</v>
      </c>
      <c r="P38" s="2676">
        <f>SUM(D38:O38)</f>
        <v/>
      </c>
    </row>
    <row r="39">
      <c r="A39" s="1786" t="inlineStr">
        <is>
          <t>GL Account Name</t>
        </is>
      </c>
      <c r="B39" s="1662" t="inlineStr">
        <is>
          <t>GL #</t>
        </is>
      </c>
      <c r="C39" s="1792" t="n"/>
      <c r="D39" s="2691" t="n">
        <v>0</v>
      </c>
      <c r="E39" s="2669" t="n">
        <v>0</v>
      </c>
      <c r="F39" s="2669" t="n">
        <v>0</v>
      </c>
      <c r="G39" s="2669" t="n">
        <v>0</v>
      </c>
      <c r="H39" s="2669" t="n">
        <v>0</v>
      </c>
      <c r="I39" s="2669" t="n">
        <v>0</v>
      </c>
      <c r="J39" s="2669" t="n">
        <v>0</v>
      </c>
      <c r="K39" s="2669" t="n">
        <v>0</v>
      </c>
      <c r="L39" s="2669" t="n">
        <v>0</v>
      </c>
      <c r="M39" s="2669" t="n">
        <v>0</v>
      </c>
      <c r="N39" s="2669" t="n">
        <v>0</v>
      </c>
      <c r="O39" s="2668" t="n">
        <v>0</v>
      </c>
      <c r="P39" s="2692">
        <f>SUM(D39:O39)</f>
        <v/>
      </c>
    </row>
    <row r="40">
      <c r="A40" s="1483" t="inlineStr">
        <is>
          <t>Net Accounts Receivable</t>
        </is>
      </c>
      <c r="B40" s="1788" t="n"/>
      <c r="C40" s="1788" t="n"/>
      <c r="D40" s="2693">
        <f>SUM(D27:D39)</f>
        <v/>
      </c>
      <c r="E40" s="2682">
        <f>SUM(E27:E39)</f>
        <v/>
      </c>
      <c r="F40" s="2682">
        <f>SUM(F27:F39)</f>
        <v/>
      </c>
      <c r="G40" s="2682">
        <f>SUM(G27:G39)</f>
        <v/>
      </c>
      <c r="H40" s="2682">
        <f>SUM(H27:H39)</f>
        <v/>
      </c>
      <c r="I40" s="2682">
        <f>SUM(I27:I39)</f>
        <v/>
      </c>
      <c r="J40" s="2682">
        <f>SUM(J27:J39)</f>
        <v/>
      </c>
      <c r="K40" s="2682">
        <f>SUM(K27:K39)</f>
        <v/>
      </c>
      <c r="L40" s="2682">
        <f>SUM(L27:L39)</f>
        <v/>
      </c>
      <c r="M40" s="2682">
        <f>SUM(M27:M39)</f>
        <v/>
      </c>
      <c r="N40" s="2682">
        <f>SUM(N27:N39)</f>
        <v/>
      </c>
      <c r="O40" s="2683">
        <f>SUM(O27:O39)</f>
        <v/>
      </c>
      <c r="P40" s="2684">
        <f>SUM(P27:P39)</f>
        <v/>
      </c>
    </row>
    <row r="41">
      <c r="A41" s="386" t="n"/>
      <c r="B41" s="387" t="n"/>
      <c r="C41" s="387" t="n"/>
      <c r="D41" s="2668" t="n"/>
      <c r="E41" s="2669" t="n"/>
      <c r="F41" s="2669" t="n"/>
      <c r="G41" s="2669" t="n"/>
      <c r="H41" s="2669" t="n"/>
      <c r="I41" s="2669" t="n"/>
      <c r="J41" s="2669" t="n"/>
      <c r="K41" s="2669" t="n"/>
      <c r="L41" s="2669" t="n"/>
      <c r="M41" s="2669" t="n"/>
      <c r="N41" s="2669" t="n"/>
      <c r="O41" s="2668" t="n"/>
      <c r="P41" s="2676" t="n"/>
    </row>
    <row r="42">
      <c r="A42" s="386" t="inlineStr">
        <is>
          <t>BALANCE PER F/S</t>
        </is>
      </c>
      <c r="B42" s="387" t="n"/>
      <c r="C42" s="387" t="n"/>
      <c r="D42" s="2668" t="n">
        <v>0</v>
      </c>
      <c r="E42" s="2669" t="n">
        <v>0</v>
      </c>
      <c r="F42" s="2669" t="n">
        <v>0</v>
      </c>
      <c r="G42" s="2669" t="n">
        <v>0</v>
      </c>
      <c r="H42" s="2669" t="n">
        <v>0</v>
      </c>
      <c r="I42" s="2669" t="n">
        <v>0</v>
      </c>
      <c r="J42" s="2669" t="n">
        <v>0</v>
      </c>
      <c r="K42" s="2669" t="n">
        <v>0</v>
      </c>
      <c r="L42" s="2669" t="n">
        <v>0</v>
      </c>
      <c r="M42" s="2669" t="n">
        <v>0</v>
      </c>
      <c r="N42" s="2669" t="n">
        <v>0</v>
      </c>
      <c r="O42" s="2668" t="n">
        <v>0</v>
      </c>
      <c r="P42" s="2676">
        <f>SUM(D42:O42)</f>
        <v/>
      </c>
      <c r="Q42" s="2421" t="n"/>
    </row>
    <row r="43">
      <c r="A43" s="386" t="n"/>
      <c r="B43" s="387" t="n"/>
      <c r="C43" s="387" t="n"/>
      <c r="D43" s="2668" t="n"/>
      <c r="E43" s="2669" t="n"/>
      <c r="F43" s="2669" t="n"/>
      <c r="G43" s="2669" t="n"/>
      <c r="H43" s="2669" t="n"/>
      <c r="I43" s="2669" t="n"/>
      <c r="J43" s="2669" t="n"/>
      <c r="K43" s="2669" t="n"/>
      <c r="L43" s="2669" t="n"/>
      <c r="M43" s="2669" t="n"/>
      <c r="N43" s="2669" t="n"/>
      <c r="O43" s="2668" t="n"/>
      <c r="P43" s="2676" t="n"/>
      <c r="Q43" s="2421" t="n"/>
    </row>
    <row r="44" ht="16" customFormat="1" customHeight="1" s="392" thickBot="1">
      <c r="A44" s="393" t="inlineStr">
        <is>
          <t>UNRECONCILED DIFFERENCE (G/L vs B/S)</t>
        </is>
      </c>
      <c r="B44" s="394" t="n"/>
      <c r="C44" s="394" t="n"/>
      <c r="D44" s="2694">
        <f>+D40-D42</f>
        <v/>
      </c>
      <c r="E44" s="2695">
        <f>+E40-E42</f>
        <v/>
      </c>
      <c r="F44" s="2695">
        <f>+F40-F42</f>
        <v/>
      </c>
      <c r="G44" s="2695">
        <f>+G40-G42</f>
        <v/>
      </c>
      <c r="H44" s="2695">
        <f>+H40-H42</f>
        <v/>
      </c>
      <c r="I44" s="2695">
        <f>+I40-I42</f>
        <v/>
      </c>
      <c r="J44" s="2695">
        <f>+J40-J42</f>
        <v/>
      </c>
      <c r="K44" s="2695">
        <f>+K40-K42</f>
        <v/>
      </c>
      <c r="L44" s="2695">
        <f>+L40-L42</f>
        <v/>
      </c>
      <c r="M44" s="2695">
        <f>+M40-M42</f>
        <v/>
      </c>
      <c r="N44" s="2695">
        <f>+N40-N42</f>
        <v/>
      </c>
      <c r="O44" s="2696">
        <f>+O40-O42</f>
        <v/>
      </c>
      <c r="P44" s="2697">
        <f>+P40-P42</f>
        <v/>
      </c>
    </row>
    <row r="45">
      <c r="P45" s="458" t="n"/>
    </row>
    <row r="46" ht="16" customHeight="1" thickBot="1">
      <c r="A46" s="1" t="inlineStr">
        <is>
          <t>Comments:</t>
        </is>
      </c>
    </row>
    <row r="47" ht="15" customHeight="1">
      <c r="A47" s="2384" t="inlineStr">
        <is>
          <t>1.)</t>
        </is>
      </c>
      <c r="B47" s="1123" t="n"/>
      <c r="C47" s="1123" t="n"/>
      <c r="D47" s="1123" t="n"/>
      <c r="E47" s="1123" t="n"/>
      <c r="F47" s="1123" t="n"/>
      <c r="G47" s="1123" t="n"/>
      <c r="H47" s="1123" t="n"/>
      <c r="I47" s="1123" t="n"/>
      <c r="J47" s="1123" t="n"/>
      <c r="K47" s="1123" t="n"/>
      <c r="L47" s="1123" t="n"/>
      <c r="M47" s="1123" t="n"/>
      <c r="N47" s="1123" t="n"/>
      <c r="O47" s="1123" t="n"/>
      <c r="P47" s="1146" t="n"/>
    </row>
    <row r="48">
      <c r="A48" s="2385" t="n"/>
      <c r="P48" s="834" t="n"/>
    </row>
    <row r="49">
      <c r="A49" s="2385" t="n"/>
      <c r="P49" s="834" t="n"/>
    </row>
    <row r="50" ht="16" customHeight="1" thickBot="1">
      <c r="A50" s="835" t="n"/>
      <c r="B50" s="836" t="n"/>
      <c r="C50" s="836" t="n"/>
      <c r="D50" s="836" t="n"/>
      <c r="E50" s="836" t="n"/>
      <c r="F50" s="836" t="n"/>
      <c r="G50" s="836" t="n"/>
      <c r="H50" s="836" t="n"/>
      <c r="I50" s="836" t="n"/>
      <c r="J50" s="836" t="n"/>
      <c r="K50" s="836" t="n"/>
      <c r="L50" s="836" t="n"/>
      <c r="M50" s="836" t="n"/>
      <c r="N50" s="836" t="n"/>
      <c r="O50" s="836" t="n"/>
      <c r="P50" s="837" t="n"/>
    </row>
  </sheetData>
  <mergeCells count="1">
    <mergeCell ref="A47:P50"/>
  </mergeCells>
  <hyperlinks>
    <hyperlink ref="R1" location="'X2  Index'!A1" display="Return to index"/>
  </hyperlinks>
  <printOptions horizontalCentered="1"/>
  <pageMargins left="0.2" right="0.2" top="0.5" bottom="0.5" header="0.3" footer="0.3"/>
  <pageSetup orientation="portrait" scale="33" fitToWidth="2"/>
  <headerFooter>
    <oddHeader>&amp;RPerformed by West Fork Advisory Services, LLC&amp;LPerformed for Enter Lender</oddHeader>
    <oddFooter>&amp;L&amp;F&amp;CRestricted and Confidential&amp;R&amp;A</oddFooter>
    <evenHeader/>
    <evenFooter/>
    <firstHeader/>
    <firstFooter/>
  </headerFooter>
</worksheet>
</file>

<file path=xl/worksheets/sheet26.xml><?xml version="1.0" encoding="utf-8"?>
<worksheet xmlns="http://schemas.openxmlformats.org/spreadsheetml/2006/main">
  <sheetPr codeName="Sheet23">
    <tabColor rgb="FFFFFF00"/>
    <outlinePr summaryBelow="1" summaryRight="1"/>
    <pageSetUpPr/>
  </sheetPr>
  <dimension ref="A1:HB417"/>
  <sheetViews>
    <sheetView showGridLines="0" topLeftCell="G1" zoomScale="85" zoomScaleNormal="85" workbookViewId="0">
      <selection activeCell="GY1" sqref="GY1:GY1048576"/>
    </sheetView>
  </sheetViews>
  <sheetFormatPr baseColWidth="10" defaultColWidth="9.33203125" defaultRowHeight="15"/>
  <cols>
    <col width="16.6640625" customWidth="1" min="1" max="1"/>
    <col width="11.6640625" customWidth="1" min="2" max="8"/>
    <col width="13.83203125" customWidth="1" min="9" max="9"/>
    <col width="11.6640625" customWidth="1" min="10" max="10"/>
    <col width="12.5" customWidth="1" min="11" max="11"/>
    <col width="10.6640625" customWidth="1" min="12" max="12"/>
    <col width="11.33203125" customWidth="1" min="13" max="13"/>
    <col width="11.6640625" customWidth="1" min="14" max="14"/>
    <col width="10.33203125" customWidth="1" min="15" max="15"/>
    <col width="16.33203125" bestFit="1" customWidth="1" min="17" max="17"/>
    <col width="16.33203125" bestFit="1" customWidth="1" min="33" max="33"/>
    <col width="16.33203125" bestFit="1" customWidth="1" min="49" max="49"/>
    <col width="16.33203125" bestFit="1" customWidth="1" min="65" max="65"/>
    <col width="16.33203125" bestFit="1" customWidth="1" min="81" max="81"/>
    <col width="16.33203125" bestFit="1" customWidth="1" min="97" max="97"/>
    <col width="16.33203125" bestFit="1" customWidth="1" min="113" max="113"/>
    <col width="16.33203125" bestFit="1" customWidth="1" min="129" max="129"/>
    <col width="16.33203125" bestFit="1" customWidth="1" min="145" max="145"/>
    <col width="16.33203125" bestFit="1" customWidth="1" min="161" max="161"/>
    <col width="16.33203125" bestFit="1" customWidth="1" min="177" max="177"/>
    <col width="16.33203125" bestFit="1" customWidth="1" min="193" max="193"/>
  </cols>
  <sheetData>
    <row r="1">
      <c r="A1" s="200">
        <f>+'X1  ReportCoverPage'!D9</f>
        <v/>
      </c>
      <c r="B1" s="1068" t="n"/>
      <c r="D1" s="1083" t="n"/>
      <c r="E1" s="1083" t="n"/>
      <c r="F1" s="1083" t="n"/>
      <c r="G1" s="1083" t="n"/>
      <c r="H1" s="1083" t="n"/>
      <c r="I1" s="1083" t="n"/>
      <c r="J1" s="1083" t="n"/>
      <c r="K1" s="1083" t="n"/>
      <c r="L1" s="1083" t="n"/>
      <c r="M1" s="1083" t="n"/>
      <c r="N1" s="1083" t="n"/>
      <c r="O1" s="1083" t="n"/>
      <c r="Q1" s="1857" t="inlineStr">
        <is>
          <t>Return to index</t>
        </is>
      </c>
    </row>
    <row r="2">
      <c r="A2" s="1142">
        <f>'X2  Index'!A3</f>
        <v/>
      </c>
      <c r="B2" s="1068" t="n"/>
      <c r="D2" s="1083" t="n"/>
      <c r="E2" s="1083" t="n"/>
      <c r="F2" s="1083" t="n"/>
      <c r="G2" s="1083" t="n"/>
      <c r="H2" s="1083" t="n"/>
      <c r="I2" s="1083" t="n"/>
      <c r="J2" s="1083" t="n"/>
      <c r="K2" s="1083" t="n"/>
      <c r="L2" s="1083" t="n"/>
      <c r="M2" s="1083" t="n"/>
      <c r="N2" s="1083" t="n"/>
      <c r="O2" s="1083" t="n"/>
    </row>
    <row r="3">
      <c r="A3" s="353" t="inlineStr">
        <is>
          <t>Accounts Receivable Statistics (__ months)</t>
        </is>
      </c>
      <c r="D3" s="1083" t="n"/>
      <c r="E3" s="1083" t="n"/>
      <c r="F3" s="1083" t="n"/>
      <c r="G3" s="1083" t="n"/>
      <c r="H3" s="1083" t="n"/>
      <c r="I3" s="1083" t="n"/>
      <c r="J3" s="1083" t="n"/>
      <c r="K3" s="1083" t="n"/>
      <c r="L3" s="1083" t="n"/>
      <c r="M3" s="1083" t="n"/>
      <c r="N3" s="1083" t="n"/>
      <c r="O3" s="1083" t="n"/>
    </row>
    <row r="4">
      <c r="A4" s="353" t="n"/>
      <c r="D4" s="1083" t="n"/>
      <c r="E4" s="1083" t="n"/>
      <c r="F4" s="1083" t="n"/>
      <c r="G4" s="1083" t="n"/>
      <c r="H4" s="1083" t="n"/>
      <c r="I4" s="1083" t="n"/>
      <c r="J4" s="1083" t="n"/>
      <c r="K4" s="1083" t="n"/>
      <c r="L4" s="1083" t="n"/>
      <c r="M4" s="1083" t="n"/>
      <c r="N4" s="1083" t="n"/>
      <c r="O4" s="1083" t="n"/>
      <c r="Q4" s="1068" t="inlineStr">
        <is>
          <t>Change the facility names on line 12</t>
        </is>
      </c>
      <c r="HB4" t="inlineStr">
        <is>
          <t>Notes: (Delete when done)</t>
        </is>
      </c>
    </row>
    <row r="5" ht="16" customHeight="1" thickBot="1">
      <c r="A5" s="353" t="inlineStr">
        <is>
          <t>Comments:</t>
        </is>
      </c>
      <c r="D5" s="1083" t="n"/>
      <c r="E5" s="1083" t="n"/>
      <c r="F5" s="1083" t="n"/>
      <c r="G5" s="1083" t="n"/>
      <c r="H5" s="1083" t="n"/>
      <c r="I5" s="1083" t="n"/>
      <c r="J5" s="1083" t="n"/>
      <c r="K5" s="1083" t="n"/>
      <c r="L5" s="1083" t="n"/>
      <c r="M5" s="1083" t="n"/>
      <c r="N5" s="1083" t="n"/>
      <c r="O5" s="1083" t="n"/>
      <c r="Q5" s="1068" t="inlineStr">
        <is>
          <t xml:space="preserve">Change the payor names in column A </t>
        </is>
      </c>
    </row>
    <row r="6">
      <c r="A6" s="2698" t="inlineStr">
        <is>
          <t>1.)</t>
        </is>
      </c>
      <c r="B6" s="1123" t="n"/>
      <c r="C6" s="1123" t="n"/>
      <c r="D6" s="1123" t="n"/>
      <c r="E6" s="1123" t="n"/>
      <c r="F6" s="1123" t="n"/>
      <c r="G6" s="1123" t="n"/>
      <c r="H6" s="1123" t="n"/>
      <c r="I6" s="1123" t="n"/>
      <c r="J6" s="1123" t="n"/>
      <c r="K6" s="1123" t="n"/>
      <c r="L6" s="1123" t="n"/>
      <c r="M6" s="1123" t="n"/>
      <c r="N6" s="1123" t="n"/>
      <c r="O6" s="1146" t="n"/>
      <c r="Q6" s="1068" t="inlineStr">
        <is>
          <t>Then everything should filter through</t>
        </is>
      </c>
    </row>
    <row r="7">
      <c r="A7" s="2385" t="n"/>
      <c r="O7" s="834" t="n"/>
    </row>
    <row r="8">
      <c r="A8" s="2385" t="n"/>
      <c r="O8" s="834" t="n"/>
    </row>
    <row r="9">
      <c r="A9" s="2385" t="n"/>
      <c r="O9" s="834" t="n"/>
    </row>
    <row r="10" ht="16" customHeight="1" thickBot="1">
      <c r="A10" s="835" t="n"/>
      <c r="B10" s="836" t="n"/>
      <c r="C10" s="836" t="n"/>
      <c r="D10" s="836" t="n"/>
      <c r="E10" s="836" t="n"/>
      <c r="F10" s="836" t="n"/>
      <c r="G10" s="836" t="n"/>
      <c r="H10" s="836" t="n"/>
      <c r="I10" s="836" t="n"/>
      <c r="J10" s="836" t="n"/>
      <c r="K10" s="836" t="n"/>
      <c r="L10" s="836" t="n"/>
      <c r="M10" s="836" t="n"/>
      <c r="N10" s="836" t="n"/>
      <c r="O10" s="837" t="n"/>
    </row>
    <row r="11" ht="16" customHeight="1" thickBot="1">
      <c r="A11" s="353" t="n"/>
      <c r="D11" s="1083" t="n"/>
      <c r="E11" s="1083" t="n"/>
      <c r="F11" s="1083" t="n"/>
      <c r="G11" s="1083" t="n"/>
      <c r="H11" s="1083" t="n"/>
      <c r="I11" s="1083" t="n"/>
      <c r="J11" s="1083" t="n"/>
      <c r="K11" s="1083" t="n"/>
      <c r="L11" s="1083" t="n"/>
      <c r="M11" s="1083" t="n"/>
      <c r="N11" s="1083" t="n"/>
      <c r="O11" s="1083" t="n"/>
    </row>
    <row r="12" ht="16" customHeight="1" thickBot="1">
      <c r="A12" s="1341" t="inlineStr">
        <is>
          <t>Consolidated</t>
        </is>
      </c>
      <c r="C12" s="1996" t="n"/>
      <c r="E12" s="1996" t="n"/>
      <c r="F12" s="1996" t="n"/>
      <c r="G12" s="1996" t="n"/>
      <c r="Q12" s="1341" t="inlineStr">
        <is>
          <t>Facility 1</t>
        </is>
      </c>
      <c r="AG12" s="1341" t="inlineStr">
        <is>
          <t>Facility 2</t>
        </is>
      </c>
      <c r="AW12" s="1341" t="inlineStr">
        <is>
          <t>Facility 3</t>
        </is>
      </c>
      <c r="BM12" s="1341" t="inlineStr">
        <is>
          <t>Facility 4</t>
        </is>
      </c>
      <c r="CC12" s="1341" t="inlineStr">
        <is>
          <t>Facility 5</t>
        </is>
      </c>
      <c r="CS12" s="1341" t="inlineStr">
        <is>
          <t>Facility 6</t>
        </is>
      </c>
      <c r="DI12" s="1341" t="inlineStr">
        <is>
          <t>Facility 7</t>
        </is>
      </c>
      <c r="DY12" s="1341" t="inlineStr">
        <is>
          <t>Facility 8</t>
        </is>
      </c>
      <c r="EO12" s="1341" t="inlineStr">
        <is>
          <t>Facility 9</t>
        </is>
      </c>
      <c r="FE12" s="1341" t="inlineStr">
        <is>
          <t>Facility 10</t>
        </is>
      </c>
      <c r="FU12" s="1341" t="inlineStr">
        <is>
          <t>Facility 11</t>
        </is>
      </c>
      <c r="GK12" s="1341" t="inlineStr">
        <is>
          <t>Facility 12</t>
        </is>
      </c>
    </row>
    <row r="13">
      <c r="A13" s="1295" t="n"/>
      <c r="B13" s="911" t="inlineStr">
        <is>
          <t>Acct Rec</t>
        </is>
      </c>
      <c r="C13" s="911" t="n"/>
      <c r="D13" s="911" t="n"/>
      <c r="E13" s="911" t="n"/>
      <c r="F13" s="911" t="n"/>
      <c r="G13" s="911" t="n"/>
      <c r="H13" s="911" t="inlineStr">
        <is>
          <t>Acct Rec</t>
        </is>
      </c>
      <c r="I13" s="911" t="inlineStr">
        <is>
          <t>Accts Rec</t>
        </is>
      </c>
      <c r="J13" s="912" t="n"/>
      <c r="K13" s="911" t="inlineStr">
        <is>
          <t>A/R</t>
        </is>
      </c>
      <c r="L13" s="911" t="n"/>
      <c r="M13" s="912" t="n"/>
      <c r="N13" s="912" t="n"/>
      <c r="O13" s="396" t="n"/>
      <c r="Q13" s="1295" t="n"/>
      <c r="R13" s="911" t="inlineStr">
        <is>
          <t>Acct Rec</t>
        </is>
      </c>
      <c r="S13" s="911" t="n"/>
      <c r="T13" s="911" t="n"/>
      <c r="U13" s="911" t="n"/>
      <c r="V13" s="911" t="n"/>
      <c r="W13" s="911" t="n"/>
      <c r="X13" s="911" t="inlineStr">
        <is>
          <t>Acct Rec</t>
        </is>
      </c>
      <c r="Y13" s="911" t="inlineStr">
        <is>
          <t>Accts Rec</t>
        </is>
      </c>
      <c r="Z13" s="912" t="n"/>
      <c r="AA13" s="911" t="inlineStr">
        <is>
          <t>A/R</t>
        </is>
      </c>
      <c r="AB13" s="911" t="n"/>
      <c r="AC13" s="912" t="n"/>
      <c r="AD13" s="912" t="n"/>
      <c r="AE13" s="396" t="n"/>
      <c r="AG13" s="1295" t="n"/>
      <c r="AH13" s="911" t="inlineStr">
        <is>
          <t>Acct Rec</t>
        </is>
      </c>
      <c r="AI13" s="911" t="n"/>
      <c r="AJ13" s="911" t="n"/>
      <c r="AK13" s="911" t="n"/>
      <c r="AL13" s="911" t="n"/>
      <c r="AM13" s="911" t="n"/>
      <c r="AN13" s="911" t="inlineStr">
        <is>
          <t>Acct Rec</t>
        </is>
      </c>
      <c r="AO13" s="911" t="inlineStr">
        <is>
          <t>Accts Rec</t>
        </is>
      </c>
      <c r="AP13" s="912" t="n"/>
      <c r="AQ13" s="911" t="inlineStr">
        <is>
          <t>A/R</t>
        </is>
      </c>
      <c r="AR13" s="911" t="n"/>
      <c r="AS13" s="912" t="n"/>
      <c r="AT13" s="912" t="n"/>
      <c r="AU13" s="396" t="n"/>
      <c r="AW13" s="1295" t="n"/>
      <c r="AX13" s="911" t="inlineStr">
        <is>
          <t>Acct Rec</t>
        </is>
      </c>
      <c r="AY13" s="911" t="n"/>
      <c r="AZ13" s="911" t="n"/>
      <c r="BA13" s="911" t="n"/>
      <c r="BB13" s="911" t="n"/>
      <c r="BC13" s="911" t="n"/>
      <c r="BD13" s="911" t="inlineStr">
        <is>
          <t>Acct Rec</t>
        </is>
      </c>
      <c r="BE13" s="911" t="inlineStr">
        <is>
          <t>Accts Rec</t>
        </is>
      </c>
      <c r="BF13" s="912" t="n"/>
      <c r="BG13" s="911" t="inlineStr">
        <is>
          <t>A/R</t>
        </is>
      </c>
      <c r="BH13" s="911" t="n"/>
      <c r="BI13" s="912" t="n"/>
      <c r="BJ13" s="912" t="n"/>
      <c r="BK13" s="396" t="n"/>
      <c r="BM13" s="1295" t="n"/>
      <c r="BN13" s="911" t="inlineStr">
        <is>
          <t>Acct Rec</t>
        </is>
      </c>
      <c r="BO13" s="911" t="n"/>
      <c r="BP13" s="911" t="n"/>
      <c r="BQ13" s="911" t="n"/>
      <c r="BR13" s="911" t="n"/>
      <c r="BS13" s="911" t="n"/>
      <c r="BT13" s="911" t="inlineStr">
        <is>
          <t>Acct Rec</t>
        </is>
      </c>
      <c r="BU13" s="911" t="inlineStr">
        <is>
          <t>Accts Rec</t>
        </is>
      </c>
      <c r="BV13" s="912" t="n"/>
      <c r="BW13" s="911" t="inlineStr">
        <is>
          <t>A/R</t>
        </is>
      </c>
      <c r="BX13" s="911" t="n"/>
      <c r="BY13" s="912" t="n"/>
      <c r="BZ13" s="912" t="n"/>
      <c r="CA13" s="396" t="n"/>
      <c r="CC13" s="1295" t="n"/>
      <c r="CD13" s="911" t="inlineStr">
        <is>
          <t>Acct Rec</t>
        </is>
      </c>
      <c r="CE13" s="911" t="n"/>
      <c r="CF13" s="911" t="n"/>
      <c r="CG13" s="911" t="n"/>
      <c r="CH13" s="911" t="n"/>
      <c r="CI13" s="911" t="n"/>
      <c r="CJ13" s="911" t="inlineStr">
        <is>
          <t>Acct Rec</t>
        </is>
      </c>
      <c r="CK13" s="911" t="inlineStr">
        <is>
          <t>Accts Rec</t>
        </is>
      </c>
      <c r="CL13" s="912" t="n"/>
      <c r="CM13" s="911" t="inlineStr">
        <is>
          <t>A/R</t>
        </is>
      </c>
      <c r="CN13" s="911" t="n"/>
      <c r="CO13" s="912" t="n"/>
      <c r="CP13" s="912" t="n"/>
      <c r="CQ13" s="396" t="n"/>
      <c r="CS13" s="1295" t="n"/>
      <c r="CT13" s="911" t="inlineStr">
        <is>
          <t>Acct Rec</t>
        </is>
      </c>
      <c r="CU13" s="911" t="n"/>
      <c r="CV13" s="911" t="n"/>
      <c r="CW13" s="911" t="n"/>
      <c r="CX13" s="911" t="n"/>
      <c r="CY13" s="911" t="n"/>
      <c r="CZ13" s="911" t="inlineStr">
        <is>
          <t>Acct Rec</t>
        </is>
      </c>
      <c r="DA13" s="911" t="inlineStr">
        <is>
          <t>Accts Rec</t>
        </is>
      </c>
      <c r="DB13" s="912" t="n"/>
      <c r="DC13" s="911" t="inlineStr">
        <is>
          <t>A/R</t>
        </is>
      </c>
      <c r="DD13" s="911" t="n"/>
      <c r="DE13" s="912" t="n"/>
      <c r="DF13" s="912" t="n"/>
      <c r="DG13" s="396" t="n"/>
      <c r="DI13" s="1295" t="n"/>
      <c r="DJ13" s="911" t="inlineStr">
        <is>
          <t>Acct Rec</t>
        </is>
      </c>
      <c r="DK13" s="911" t="n"/>
      <c r="DL13" s="911" t="n"/>
      <c r="DM13" s="911" t="n"/>
      <c r="DN13" s="911" t="n"/>
      <c r="DO13" s="911" t="n"/>
      <c r="DP13" s="911" t="inlineStr">
        <is>
          <t>Acct Rec</t>
        </is>
      </c>
      <c r="DQ13" s="911" t="inlineStr">
        <is>
          <t>Accts Rec</t>
        </is>
      </c>
      <c r="DR13" s="912" t="n"/>
      <c r="DS13" s="911" t="inlineStr">
        <is>
          <t>A/R</t>
        </is>
      </c>
      <c r="DT13" s="911" t="n"/>
      <c r="DU13" s="912" t="n"/>
      <c r="DV13" s="912" t="n"/>
      <c r="DW13" s="396" t="n"/>
      <c r="DY13" s="1295" t="n"/>
      <c r="DZ13" s="911" t="inlineStr">
        <is>
          <t>Acct Rec</t>
        </is>
      </c>
      <c r="EA13" s="911" t="n"/>
      <c r="EB13" s="911" t="n"/>
      <c r="EC13" s="911" t="n"/>
      <c r="ED13" s="911" t="n"/>
      <c r="EE13" s="911" t="n"/>
      <c r="EF13" s="911" t="inlineStr">
        <is>
          <t>Acct Rec</t>
        </is>
      </c>
      <c r="EG13" s="911" t="inlineStr">
        <is>
          <t>Accts Rec</t>
        </is>
      </c>
      <c r="EH13" s="912" t="n"/>
      <c r="EI13" s="911" t="inlineStr">
        <is>
          <t>A/R</t>
        </is>
      </c>
      <c r="EJ13" s="911" t="n"/>
      <c r="EK13" s="912" t="n"/>
      <c r="EL13" s="912" t="n"/>
      <c r="EM13" s="396" t="n"/>
      <c r="EO13" s="1295" t="n"/>
      <c r="EP13" s="911" t="inlineStr">
        <is>
          <t>Acct Rec</t>
        </is>
      </c>
      <c r="EQ13" s="911" t="n"/>
      <c r="ER13" s="911" t="n"/>
      <c r="ES13" s="911" t="n"/>
      <c r="ET13" s="911" t="n"/>
      <c r="EU13" s="911" t="n"/>
      <c r="EV13" s="911" t="inlineStr">
        <is>
          <t>Acct Rec</t>
        </is>
      </c>
      <c r="EW13" s="911" t="inlineStr">
        <is>
          <t>Accts Rec</t>
        </is>
      </c>
      <c r="EX13" s="912" t="n"/>
      <c r="EY13" s="911" t="inlineStr">
        <is>
          <t>A/R</t>
        </is>
      </c>
      <c r="EZ13" s="911" t="n"/>
      <c r="FA13" s="912" t="n"/>
      <c r="FB13" s="912" t="n"/>
      <c r="FC13" s="396" t="n"/>
      <c r="FE13" s="1295" t="n"/>
      <c r="FF13" s="911" t="inlineStr">
        <is>
          <t>Acct Rec</t>
        </is>
      </c>
      <c r="FG13" s="911" t="n"/>
      <c r="FH13" s="911" t="n"/>
      <c r="FI13" s="911" t="n"/>
      <c r="FJ13" s="911" t="n"/>
      <c r="FK13" s="911" t="n"/>
      <c r="FL13" s="911" t="inlineStr">
        <is>
          <t>Acct Rec</t>
        </is>
      </c>
      <c r="FM13" s="911" t="inlineStr">
        <is>
          <t>Accts Rec</t>
        </is>
      </c>
      <c r="FN13" s="912" t="n"/>
      <c r="FO13" s="911" t="inlineStr">
        <is>
          <t>A/R</t>
        </is>
      </c>
      <c r="FP13" s="911" t="n"/>
      <c r="FQ13" s="912" t="n"/>
      <c r="FR13" s="912" t="n"/>
      <c r="FS13" s="396" t="n"/>
      <c r="FU13" s="1295" t="n"/>
      <c r="FV13" s="911" t="inlineStr">
        <is>
          <t>Acct Rec</t>
        </is>
      </c>
      <c r="FW13" s="911" t="n"/>
      <c r="FX13" s="911" t="n"/>
      <c r="FY13" s="911" t="n"/>
      <c r="FZ13" s="911" t="n"/>
      <c r="GA13" s="911" t="n"/>
      <c r="GB13" s="911" t="inlineStr">
        <is>
          <t>Acct Rec</t>
        </is>
      </c>
      <c r="GC13" s="911" t="inlineStr">
        <is>
          <t>Accts Rec</t>
        </is>
      </c>
      <c r="GD13" s="912" t="n"/>
      <c r="GE13" s="911" t="inlineStr">
        <is>
          <t>A/R</t>
        </is>
      </c>
      <c r="GF13" s="911" t="n"/>
      <c r="GG13" s="912" t="n"/>
      <c r="GH13" s="912" t="n"/>
      <c r="GI13" s="396" t="n"/>
      <c r="GK13" s="1295" t="n"/>
      <c r="GL13" s="911" t="inlineStr">
        <is>
          <t>Acct Rec</t>
        </is>
      </c>
      <c r="GM13" s="911" t="n"/>
      <c r="GN13" s="911" t="n"/>
      <c r="GO13" s="911" t="n"/>
      <c r="GP13" s="911" t="n"/>
      <c r="GQ13" s="911" t="n"/>
      <c r="GR13" s="911" t="inlineStr">
        <is>
          <t>Acct Rec</t>
        </is>
      </c>
      <c r="GS13" s="911" t="inlineStr">
        <is>
          <t>Accts Rec</t>
        </is>
      </c>
      <c r="GT13" s="912" t="n"/>
      <c r="GU13" s="911" t="inlineStr">
        <is>
          <t>A/R</t>
        </is>
      </c>
      <c r="GV13" s="911" t="n"/>
      <c r="GW13" s="912" t="n"/>
      <c r="GX13" s="912" t="n"/>
      <c r="GY13" s="396" t="n"/>
      <c r="HB13" t="inlineStr">
        <is>
          <t>The Accounts Receivable Statistics schedule is designed to identify trends in revenue, collections, turnover, and realization (cash-to-credits and cash-to-charges ratios).  Another purpose is to serve as a reasonableness check on the Static Pool test results.  Any significant fluctuations in period-to-period values or apparent trends should be investigated to obtain explanations and determine causes, as applicable.</t>
        </is>
      </c>
    </row>
    <row r="14">
      <c r="A14" s="397" t="n"/>
      <c r="B14" s="398" t="inlineStr">
        <is>
          <t>Balance</t>
        </is>
      </c>
      <c r="C14" s="398" t="inlineStr">
        <is>
          <t>Current</t>
        </is>
      </c>
      <c r="D14" s="398" t="inlineStr">
        <is>
          <t>Past</t>
        </is>
      </c>
      <c r="E14" s="398" t="inlineStr">
        <is>
          <t>Cash</t>
        </is>
      </c>
      <c r="F14" s="398" t="inlineStr">
        <is>
          <t>Contractual</t>
        </is>
      </c>
      <c r="G14" s="398" t="inlineStr">
        <is>
          <t>Other</t>
        </is>
      </c>
      <c r="H14" s="398" t="inlineStr">
        <is>
          <t>Balance</t>
        </is>
      </c>
      <c r="I14" s="398" t="inlineStr">
        <is>
          <t>Per</t>
        </is>
      </c>
      <c r="J14" s="399" t="n"/>
      <c r="K14" s="398" t="inlineStr">
        <is>
          <t>Turnover</t>
        </is>
      </c>
      <c r="L14" s="398" t="n"/>
      <c r="M14" s="398" t="n"/>
      <c r="N14" s="398" t="inlineStr">
        <is>
          <t>Cash to</t>
        </is>
      </c>
      <c r="O14" s="400" t="inlineStr">
        <is>
          <t>Cash to</t>
        </is>
      </c>
      <c r="Q14" s="397" t="n"/>
      <c r="R14" s="398" t="inlineStr">
        <is>
          <t>Balance</t>
        </is>
      </c>
      <c r="S14" s="398" t="inlineStr">
        <is>
          <t>Current</t>
        </is>
      </c>
      <c r="T14" s="398" t="inlineStr">
        <is>
          <t>Past</t>
        </is>
      </c>
      <c r="U14" s="398" t="inlineStr">
        <is>
          <t>Cash</t>
        </is>
      </c>
      <c r="V14" s="398" t="inlineStr">
        <is>
          <t>Contractual</t>
        </is>
      </c>
      <c r="W14" s="398" t="inlineStr">
        <is>
          <t>Other</t>
        </is>
      </c>
      <c r="X14" s="398" t="inlineStr">
        <is>
          <t>Balance</t>
        </is>
      </c>
      <c r="Y14" s="398" t="inlineStr">
        <is>
          <t>Per</t>
        </is>
      </c>
      <c r="Z14" s="399" t="n"/>
      <c r="AA14" s="398" t="inlineStr">
        <is>
          <t>Turnover</t>
        </is>
      </c>
      <c r="AB14" s="398" t="n"/>
      <c r="AC14" s="398" t="n"/>
      <c r="AD14" s="398" t="inlineStr">
        <is>
          <t>Cash to</t>
        </is>
      </c>
      <c r="AE14" s="400" t="inlineStr">
        <is>
          <t>Cash to</t>
        </is>
      </c>
      <c r="AG14" s="397" t="n"/>
      <c r="AH14" s="398" t="inlineStr">
        <is>
          <t>Balance</t>
        </is>
      </c>
      <c r="AI14" s="398" t="inlineStr">
        <is>
          <t>Current</t>
        </is>
      </c>
      <c r="AJ14" s="398" t="inlineStr">
        <is>
          <t>Past</t>
        </is>
      </c>
      <c r="AK14" s="398" t="inlineStr">
        <is>
          <t>Cash</t>
        </is>
      </c>
      <c r="AL14" s="398" t="inlineStr">
        <is>
          <t>Contractual</t>
        </is>
      </c>
      <c r="AM14" s="398" t="inlineStr">
        <is>
          <t>Other</t>
        </is>
      </c>
      <c r="AN14" s="398" t="inlineStr">
        <is>
          <t>Balance</t>
        </is>
      </c>
      <c r="AO14" s="398" t="inlineStr">
        <is>
          <t>Per</t>
        </is>
      </c>
      <c r="AP14" s="399" t="n"/>
      <c r="AQ14" s="398" t="inlineStr">
        <is>
          <t>Turnover</t>
        </is>
      </c>
      <c r="AR14" s="398" t="n"/>
      <c r="AS14" s="398" t="n"/>
      <c r="AT14" s="398" t="inlineStr">
        <is>
          <t>Cash to</t>
        </is>
      </c>
      <c r="AU14" s="400" t="inlineStr">
        <is>
          <t>Cash to</t>
        </is>
      </c>
      <c r="AW14" s="397" t="n"/>
      <c r="AX14" s="398" t="inlineStr">
        <is>
          <t>Balance</t>
        </is>
      </c>
      <c r="AY14" s="398" t="inlineStr">
        <is>
          <t>Current</t>
        </is>
      </c>
      <c r="AZ14" s="398" t="inlineStr">
        <is>
          <t>Past</t>
        </is>
      </c>
      <c r="BA14" s="398" t="inlineStr">
        <is>
          <t>Cash</t>
        </is>
      </c>
      <c r="BB14" s="398" t="inlineStr">
        <is>
          <t>Contractual</t>
        </is>
      </c>
      <c r="BC14" s="398" t="inlineStr">
        <is>
          <t>Other</t>
        </is>
      </c>
      <c r="BD14" s="398" t="inlineStr">
        <is>
          <t>Balance</t>
        </is>
      </c>
      <c r="BE14" s="398" t="inlineStr">
        <is>
          <t>Per</t>
        </is>
      </c>
      <c r="BF14" s="399" t="n"/>
      <c r="BG14" s="398" t="inlineStr">
        <is>
          <t>Turnover</t>
        </is>
      </c>
      <c r="BH14" s="398" t="n"/>
      <c r="BI14" s="398" t="n"/>
      <c r="BJ14" s="398" t="inlineStr">
        <is>
          <t>Cash to</t>
        </is>
      </c>
      <c r="BK14" s="400" t="inlineStr">
        <is>
          <t>Cash to</t>
        </is>
      </c>
      <c r="BM14" s="397" t="n"/>
      <c r="BN14" s="398" t="inlineStr">
        <is>
          <t>Balance</t>
        </is>
      </c>
      <c r="BO14" s="398" t="inlineStr">
        <is>
          <t>Current</t>
        </is>
      </c>
      <c r="BP14" s="398" t="inlineStr">
        <is>
          <t>Past</t>
        </is>
      </c>
      <c r="BQ14" s="398" t="inlineStr">
        <is>
          <t>Cash</t>
        </is>
      </c>
      <c r="BR14" s="398" t="inlineStr">
        <is>
          <t>Contractual</t>
        </is>
      </c>
      <c r="BS14" s="398" t="inlineStr">
        <is>
          <t>Other</t>
        </is>
      </c>
      <c r="BT14" s="398" t="inlineStr">
        <is>
          <t>Balance</t>
        </is>
      </c>
      <c r="BU14" s="398" t="inlineStr">
        <is>
          <t>Per</t>
        </is>
      </c>
      <c r="BV14" s="399" t="n"/>
      <c r="BW14" s="398" t="inlineStr">
        <is>
          <t>Turnover</t>
        </is>
      </c>
      <c r="BX14" s="398" t="n"/>
      <c r="BY14" s="398" t="n"/>
      <c r="BZ14" s="398" t="inlineStr">
        <is>
          <t>Cash to</t>
        </is>
      </c>
      <c r="CA14" s="400" t="inlineStr">
        <is>
          <t>Cash to</t>
        </is>
      </c>
      <c r="CC14" s="397" t="n"/>
      <c r="CD14" s="398" t="inlineStr">
        <is>
          <t>Balance</t>
        </is>
      </c>
      <c r="CE14" s="398" t="inlineStr">
        <is>
          <t>Current</t>
        </is>
      </c>
      <c r="CF14" s="398" t="inlineStr">
        <is>
          <t>Past</t>
        </is>
      </c>
      <c r="CG14" s="398" t="inlineStr">
        <is>
          <t>Cash</t>
        </is>
      </c>
      <c r="CH14" s="398" t="inlineStr">
        <is>
          <t>Contractual</t>
        </is>
      </c>
      <c r="CI14" s="398" t="inlineStr">
        <is>
          <t>Other</t>
        </is>
      </c>
      <c r="CJ14" s="398" t="inlineStr">
        <is>
          <t>Balance</t>
        </is>
      </c>
      <c r="CK14" s="398" t="inlineStr">
        <is>
          <t>Per</t>
        </is>
      </c>
      <c r="CL14" s="399" t="n"/>
      <c r="CM14" s="398" t="inlineStr">
        <is>
          <t>Turnover</t>
        </is>
      </c>
      <c r="CN14" s="398" t="n"/>
      <c r="CO14" s="398" t="n"/>
      <c r="CP14" s="398" t="inlineStr">
        <is>
          <t>Cash to</t>
        </is>
      </c>
      <c r="CQ14" s="400" t="inlineStr">
        <is>
          <t>Cash to</t>
        </is>
      </c>
      <c r="CS14" s="397" t="n"/>
      <c r="CT14" s="398" t="inlineStr">
        <is>
          <t>Balance</t>
        </is>
      </c>
      <c r="CU14" s="398" t="inlineStr">
        <is>
          <t>Current</t>
        </is>
      </c>
      <c r="CV14" s="398" t="inlineStr">
        <is>
          <t>Past</t>
        </is>
      </c>
      <c r="CW14" s="398" t="inlineStr">
        <is>
          <t>Cash</t>
        </is>
      </c>
      <c r="CX14" s="398" t="inlineStr">
        <is>
          <t>Contractual</t>
        </is>
      </c>
      <c r="CY14" s="398" t="inlineStr">
        <is>
          <t>Other</t>
        </is>
      </c>
      <c r="CZ14" s="398" t="inlineStr">
        <is>
          <t>Balance</t>
        </is>
      </c>
      <c r="DA14" s="398" t="inlineStr">
        <is>
          <t>Per</t>
        </is>
      </c>
      <c r="DB14" s="399" t="n"/>
      <c r="DC14" s="398" t="inlineStr">
        <is>
          <t>Turnover</t>
        </is>
      </c>
      <c r="DD14" s="398" t="n"/>
      <c r="DE14" s="398" t="n"/>
      <c r="DF14" s="398" t="inlineStr">
        <is>
          <t>Cash to</t>
        </is>
      </c>
      <c r="DG14" s="400" t="inlineStr">
        <is>
          <t>Cash to</t>
        </is>
      </c>
      <c r="DI14" s="397" t="n"/>
      <c r="DJ14" s="398" t="inlineStr">
        <is>
          <t>Balance</t>
        </is>
      </c>
      <c r="DK14" s="398" t="inlineStr">
        <is>
          <t>Current</t>
        </is>
      </c>
      <c r="DL14" s="398" t="inlineStr">
        <is>
          <t>Past</t>
        </is>
      </c>
      <c r="DM14" s="398" t="inlineStr">
        <is>
          <t>Cash</t>
        </is>
      </c>
      <c r="DN14" s="398" t="inlineStr">
        <is>
          <t>Contractual</t>
        </is>
      </c>
      <c r="DO14" s="398" t="inlineStr">
        <is>
          <t>Other</t>
        </is>
      </c>
      <c r="DP14" s="398" t="inlineStr">
        <is>
          <t>Balance</t>
        </is>
      </c>
      <c r="DQ14" s="398" t="inlineStr">
        <is>
          <t>Per</t>
        </is>
      </c>
      <c r="DR14" s="399" t="n"/>
      <c r="DS14" s="398" t="inlineStr">
        <is>
          <t>Turnover</t>
        </is>
      </c>
      <c r="DT14" s="398" t="n"/>
      <c r="DU14" s="398" t="n"/>
      <c r="DV14" s="398" t="inlineStr">
        <is>
          <t>Cash to</t>
        </is>
      </c>
      <c r="DW14" s="400" t="inlineStr">
        <is>
          <t>Cash to</t>
        </is>
      </c>
      <c r="DY14" s="397" t="n"/>
      <c r="DZ14" s="398" t="inlineStr">
        <is>
          <t>Balance</t>
        </is>
      </c>
      <c r="EA14" s="398" t="inlineStr">
        <is>
          <t>Current</t>
        </is>
      </c>
      <c r="EB14" s="398" t="inlineStr">
        <is>
          <t>Past</t>
        </is>
      </c>
      <c r="EC14" s="398" t="inlineStr">
        <is>
          <t>Cash</t>
        </is>
      </c>
      <c r="ED14" s="398" t="inlineStr">
        <is>
          <t>Contractual</t>
        </is>
      </c>
      <c r="EE14" s="398" t="inlineStr">
        <is>
          <t>Other</t>
        </is>
      </c>
      <c r="EF14" s="398" t="inlineStr">
        <is>
          <t>Balance</t>
        </is>
      </c>
      <c r="EG14" s="398" t="inlineStr">
        <is>
          <t>Per</t>
        </is>
      </c>
      <c r="EH14" s="399" t="n"/>
      <c r="EI14" s="398" t="inlineStr">
        <is>
          <t>Turnover</t>
        </is>
      </c>
      <c r="EJ14" s="398" t="n"/>
      <c r="EK14" s="398" t="n"/>
      <c r="EL14" s="398" t="inlineStr">
        <is>
          <t>Cash to</t>
        </is>
      </c>
      <c r="EM14" s="400" t="inlineStr">
        <is>
          <t>Cash to</t>
        </is>
      </c>
      <c r="EO14" s="397" t="n"/>
      <c r="EP14" s="398" t="inlineStr">
        <is>
          <t>Balance</t>
        </is>
      </c>
      <c r="EQ14" s="398" t="inlineStr">
        <is>
          <t>Current</t>
        </is>
      </c>
      <c r="ER14" s="398" t="inlineStr">
        <is>
          <t>Past</t>
        </is>
      </c>
      <c r="ES14" s="398" t="inlineStr">
        <is>
          <t>Cash</t>
        </is>
      </c>
      <c r="ET14" s="398" t="inlineStr">
        <is>
          <t>Contractual</t>
        </is>
      </c>
      <c r="EU14" s="398" t="inlineStr">
        <is>
          <t>Other</t>
        </is>
      </c>
      <c r="EV14" s="398" t="inlineStr">
        <is>
          <t>Balance</t>
        </is>
      </c>
      <c r="EW14" s="398" t="inlineStr">
        <is>
          <t>Per</t>
        </is>
      </c>
      <c r="EX14" s="399" t="n"/>
      <c r="EY14" s="398" t="inlineStr">
        <is>
          <t>Turnover</t>
        </is>
      </c>
      <c r="EZ14" s="398" t="n"/>
      <c r="FA14" s="398" t="n"/>
      <c r="FB14" s="398" t="inlineStr">
        <is>
          <t>Cash to</t>
        </is>
      </c>
      <c r="FC14" s="400" t="inlineStr">
        <is>
          <t>Cash to</t>
        </is>
      </c>
      <c r="FE14" s="397" t="n"/>
      <c r="FF14" s="398" t="inlineStr">
        <is>
          <t>Balance</t>
        </is>
      </c>
      <c r="FG14" s="398" t="inlineStr">
        <is>
          <t>Current</t>
        </is>
      </c>
      <c r="FH14" s="398" t="inlineStr">
        <is>
          <t>Past</t>
        </is>
      </c>
      <c r="FI14" s="398" t="inlineStr">
        <is>
          <t>Cash</t>
        </is>
      </c>
      <c r="FJ14" s="398" t="inlineStr">
        <is>
          <t>Contractual</t>
        </is>
      </c>
      <c r="FK14" s="398" t="inlineStr">
        <is>
          <t>Other</t>
        </is>
      </c>
      <c r="FL14" s="398" t="inlineStr">
        <is>
          <t>Balance</t>
        </is>
      </c>
      <c r="FM14" s="398" t="inlineStr">
        <is>
          <t>Per</t>
        </is>
      </c>
      <c r="FN14" s="399" t="n"/>
      <c r="FO14" s="398" t="inlineStr">
        <is>
          <t>Turnover</t>
        </is>
      </c>
      <c r="FP14" s="398" t="n"/>
      <c r="FQ14" s="398" t="n"/>
      <c r="FR14" s="398" t="inlineStr">
        <is>
          <t>Cash to</t>
        </is>
      </c>
      <c r="FS14" s="400" t="inlineStr">
        <is>
          <t>Cash to</t>
        </is>
      </c>
      <c r="FU14" s="397" t="n"/>
      <c r="FV14" s="398" t="inlineStr">
        <is>
          <t>Balance</t>
        </is>
      </c>
      <c r="FW14" s="398" t="inlineStr">
        <is>
          <t>Current</t>
        </is>
      </c>
      <c r="FX14" s="398" t="inlineStr">
        <is>
          <t>Past</t>
        </is>
      </c>
      <c r="FY14" s="398" t="inlineStr">
        <is>
          <t>Cash</t>
        </is>
      </c>
      <c r="FZ14" s="398" t="inlineStr">
        <is>
          <t>Contractual</t>
        </is>
      </c>
      <c r="GA14" s="398" t="inlineStr">
        <is>
          <t>Other</t>
        </is>
      </c>
      <c r="GB14" s="398" t="inlineStr">
        <is>
          <t>Balance</t>
        </is>
      </c>
      <c r="GC14" s="398" t="inlineStr">
        <is>
          <t>Per</t>
        </is>
      </c>
      <c r="GD14" s="399" t="n"/>
      <c r="GE14" s="398" t="inlineStr">
        <is>
          <t>Turnover</t>
        </is>
      </c>
      <c r="GF14" s="398" t="n"/>
      <c r="GG14" s="398" t="n"/>
      <c r="GH14" s="398" t="inlineStr">
        <is>
          <t>Cash to</t>
        </is>
      </c>
      <c r="GI14" s="400" t="inlineStr">
        <is>
          <t>Cash to</t>
        </is>
      </c>
      <c r="GK14" s="397" t="n"/>
      <c r="GL14" s="398" t="inlineStr">
        <is>
          <t>Balance</t>
        </is>
      </c>
      <c r="GM14" s="398" t="inlineStr">
        <is>
          <t>Current</t>
        </is>
      </c>
      <c r="GN14" s="398" t="inlineStr">
        <is>
          <t>Past</t>
        </is>
      </c>
      <c r="GO14" s="398" t="inlineStr">
        <is>
          <t>Cash</t>
        </is>
      </c>
      <c r="GP14" s="398" t="inlineStr">
        <is>
          <t>Contractual</t>
        </is>
      </c>
      <c r="GQ14" s="398" t="inlineStr">
        <is>
          <t>Other</t>
        </is>
      </c>
      <c r="GR14" s="398" t="inlineStr">
        <is>
          <t>Balance</t>
        </is>
      </c>
      <c r="GS14" s="398" t="inlineStr">
        <is>
          <t>Per</t>
        </is>
      </c>
      <c r="GT14" s="399" t="n"/>
      <c r="GU14" s="398" t="inlineStr">
        <is>
          <t>Turnover</t>
        </is>
      </c>
      <c r="GV14" s="398" t="n"/>
      <c r="GW14" s="398" t="n"/>
      <c r="GX14" s="398" t="inlineStr">
        <is>
          <t>Cash to</t>
        </is>
      </c>
      <c r="GY14" s="400" t="inlineStr">
        <is>
          <t>Cash to</t>
        </is>
      </c>
      <c r="HB14" t="inlineStr">
        <is>
          <t>Balances and activity are entered from client records and various measures are calculated by the spreadsheet.  Historical information for the most recent 24 months, or as many months as feasible, are obtained.</t>
        </is>
      </c>
    </row>
    <row r="15" ht="16" customHeight="1" thickBot="1">
      <c r="A15" s="401" t="inlineStr">
        <is>
          <t>Month</t>
        </is>
      </c>
      <c r="B15" s="402" t="inlineStr">
        <is>
          <t>BOM</t>
        </is>
      </c>
      <c r="C15" s="402" t="inlineStr">
        <is>
          <t>Period</t>
        </is>
      </c>
      <c r="D15" s="402" t="inlineStr">
        <is>
          <t>Period</t>
        </is>
      </c>
      <c r="E15" s="402" t="inlineStr">
        <is>
          <t>Receipts</t>
        </is>
      </c>
      <c r="F15" s="402" t="inlineStr">
        <is>
          <t>Allowances</t>
        </is>
      </c>
      <c r="G15" s="402" t="inlineStr">
        <is>
          <t>Credits</t>
        </is>
      </c>
      <c r="H15" s="402" t="inlineStr">
        <is>
          <t>EOM</t>
        </is>
      </c>
      <c r="I15" s="402" t="inlineStr">
        <is>
          <t>Agings</t>
        </is>
      </c>
      <c r="J15" s="402" t="inlineStr">
        <is>
          <t>Difference</t>
        </is>
      </c>
      <c r="K15" s="402" t="inlineStr">
        <is>
          <t>Days</t>
        </is>
      </c>
      <c r="L15" s="402" t="inlineStr">
        <is>
          <t>DSO</t>
        </is>
      </c>
      <c r="M15" s="402" t="inlineStr">
        <is>
          <t>Dilution%</t>
        </is>
      </c>
      <c r="N15" s="402" t="inlineStr">
        <is>
          <t>Credits</t>
        </is>
      </c>
      <c r="O15" s="403" t="inlineStr">
        <is>
          <t>Charges</t>
        </is>
      </c>
      <c r="Q15" s="401" t="inlineStr">
        <is>
          <t>Month</t>
        </is>
      </c>
      <c r="R15" s="402" t="inlineStr">
        <is>
          <t>BOM</t>
        </is>
      </c>
      <c r="S15" s="402" t="inlineStr">
        <is>
          <t>Period</t>
        </is>
      </c>
      <c r="T15" s="402" t="inlineStr">
        <is>
          <t>Period</t>
        </is>
      </c>
      <c r="U15" s="402" t="inlineStr">
        <is>
          <t>Receipts</t>
        </is>
      </c>
      <c r="V15" s="402" t="inlineStr">
        <is>
          <t>Allowances</t>
        </is>
      </c>
      <c r="W15" s="402" t="inlineStr">
        <is>
          <t>Credits</t>
        </is>
      </c>
      <c r="X15" s="402" t="inlineStr">
        <is>
          <t>EOM</t>
        </is>
      </c>
      <c r="Y15" s="402" t="inlineStr">
        <is>
          <t>Agings</t>
        </is>
      </c>
      <c r="Z15" s="402" t="inlineStr">
        <is>
          <t>Difference</t>
        </is>
      </c>
      <c r="AA15" s="402" t="inlineStr">
        <is>
          <t>Days</t>
        </is>
      </c>
      <c r="AB15" s="402" t="inlineStr">
        <is>
          <t>DSO</t>
        </is>
      </c>
      <c r="AC15" s="402" t="inlineStr">
        <is>
          <t>Dilution%</t>
        </is>
      </c>
      <c r="AD15" s="402" t="inlineStr">
        <is>
          <t>Credits</t>
        </is>
      </c>
      <c r="AE15" s="403" t="inlineStr">
        <is>
          <t>Charges</t>
        </is>
      </c>
      <c r="AG15" s="401" t="inlineStr">
        <is>
          <t>Month</t>
        </is>
      </c>
      <c r="AH15" s="402" t="inlineStr">
        <is>
          <t>BOM</t>
        </is>
      </c>
      <c r="AI15" s="402" t="inlineStr">
        <is>
          <t>Period</t>
        </is>
      </c>
      <c r="AJ15" s="402" t="inlineStr">
        <is>
          <t>Period</t>
        </is>
      </c>
      <c r="AK15" s="402" t="inlineStr">
        <is>
          <t>Receipts</t>
        </is>
      </c>
      <c r="AL15" s="402" t="inlineStr">
        <is>
          <t>Allowances</t>
        </is>
      </c>
      <c r="AM15" s="402" t="inlineStr">
        <is>
          <t>Credits</t>
        </is>
      </c>
      <c r="AN15" s="402" t="inlineStr">
        <is>
          <t>EOM</t>
        </is>
      </c>
      <c r="AO15" s="402" t="inlineStr">
        <is>
          <t>Agings</t>
        </is>
      </c>
      <c r="AP15" s="402" t="inlineStr">
        <is>
          <t>Difference</t>
        </is>
      </c>
      <c r="AQ15" s="402" t="inlineStr">
        <is>
          <t>Days</t>
        </is>
      </c>
      <c r="AR15" s="402" t="inlineStr">
        <is>
          <t>DSO</t>
        </is>
      </c>
      <c r="AS15" s="402" t="inlineStr">
        <is>
          <t>Dilution%</t>
        </is>
      </c>
      <c r="AT15" s="402" t="inlineStr">
        <is>
          <t>Credits</t>
        </is>
      </c>
      <c r="AU15" s="403" t="inlineStr">
        <is>
          <t>Charges</t>
        </is>
      </c>
      <c r="AW15" s="401" t="inlineStr">
        <is>
          <t>Month</t>
        </is>
      </c>
      <c r="AX15" s="402" t="inlineStr">
        <is>
          <t>BOM</t>
        </is>
      </c>
      <c r="AY15" s="402" t="inlineStr">
        <is>
          <t>Period</t>
        </is>
      </c>
      <c r="AZ15" s="402" t="inlineStr">
        <is>
          <t>Period</t>
        </is>
      </c>
      <c r="BA15" s="402" t="inlineStr">
        <is>
          <t>Receipts</t>
        </is>
      </c>
      <c r="BB15" s="402" t="inlineStr">
        <is>
          <t>Allowances</t>
        </is>
      </c>
      <c r="BC15" s="402" t="inlineStr">
        <is>
          <t>Credits</t>
        </is>
      </c>
      <c r="BD15" s="402" t="inlineStr">
        <is>
          <t>EOM</t>
        </is>
      </c>
      <c r="BE15" s="402" t="inlineStr">
        <is>
          <t>Agings</t>
        </is>
      </c>
      <c r="BF15" s="402" t="inlineStr">
        <is>
          <t>Difference</t>
        </is>
      </c>
      <c r="BG15" s="402" t="inlineStr">
        <is>
          <t>Days</t>
        </is>
      </c>
      <c r="BH15" s="402" t="inlineStr">
        <is>
          <t>DSO</t>
        </is>
      </c>
      <c r="BI15" s="402" t="inlineStr">
        <is>
          <t>Dilution%</t>
        </is>
      </c>
      <c r="BJ15" s="402" t="inlineStr">
        <is>
          <t>Credits</t>
        </is>
      </c>
      <c r="BK15" s="403" t="inlineStr">
        <is>
          <t>Charges</t>
        </is>
      </c>
      <c r="BM15" s="401" t="inlineStr">
        <is>
          <t>Month</t>
        </is>
      </c>
      <c r="BN15" s="402" t="inlineStr">
        <is>
          <t>BOM</t>
        </is>
      </c>
      <c r="BO15" s="402" t="inlineStr">
        <is>
          <t>Period</t>
        </is>
      </c>
      <c r="BP15" s="402" t="inlineStr">
        <is>
          <t>Period</t>
        </is>
      </c>
      <c r="BQ15" s="402" t="inlineStr">
        <is>
          <t>Receipts</t>
        </is>
      </c>
      <c r="BR15" s="402" t="inlineStr">
        <is>
          <t>Allowances</t>
        </is>
      </c>
      <c r="BS15" s="402" t="inlineStr">
        <is>
          <t>Credits</t>
        </is>
      </c>
      <c r="BT15" s="402" t="inlineStr">
        <is>
          <t>EOM</t>
        </is>
      </c>
      <c r="BU15" s="402" t="inlineStr">
        <is>
          <t>Agings</t>
        </is>
      </c>
      <c r="BV15" s="402" t="inlineStr">
        <is>
          <t>Difference</t>
        </is>
      </c>
      <c r="BW15" s="402" t="inlineStr">
        <is>
          <t>Days</t>
        </is>
      </c>
      <c r="BX15" s="402" t="inlineStr">
        <is>
          <t>DSO</t>
        </is>
      </c>
      <c r="BY15" s="402" t="inlineStr">
        <is>
          <t>Dilution%</t>
        </is>
      </c>
      <c r="BZ15" s="402" t="inlineStr">
        <is>
          <t>Credits</t>
        </is>
      </c>
      <c r="CA15" s="403" t="inlineStr">
        <is>
          <t>Charges</t>
        </is>
      </c>
      <c r="CC15" s="401" t="inlineStr">
        <is>
          <t>Month</t>
        </is>
      </c>
      <c r="CD15" s="402" t="inlineStr">
        <is>
          <t>BOM</t>
        </is>
      </c>
      <c r="CE15" s="402" t="inlineStr">
        <is>
          <t>Period</t>
        </is>
      </c>
      <c r="CF15" s="402" t="inlineStr">
        <is>
          <t>Period</t>
        </is>
      </c>
      <c r="CG15" s="402" t="inlineStr">
        <is>
          <t>Receipts</t>
        </is>
      </c>
      <c r="CH15" s="402" t="inlineStr">
        <is>
          <t>Allowances</t>
        </is>
      </c>
      <c r="CI15" s="402" t="inlineStr">
        <is>
          <t>Credits</t>
        </is>
      </c>
      <c r="CJ15" s="402" t="inlineStr">
        <is>
          <t>EOM</t>
        </is>
      </c>
      <c r="CK15" s="402" t="inlineStr">
        <is>
          <t>Agings</t>
        </is>
      </c>
      <c r="CL15" s="402" t="inlineStr">
        <is>
          <t>Difference</t>
        </is>
      </c>
      <c r="CM15" s="402" t="inlineStr">
        <is>
          <t>Days</t>
        </is>
      </c>
      <c r="CN15" s="402" t="inlineStr">
        <is>
          <t>DSO</t>
        </is>
      </c>
      <c r="CO15" s="402" t="inlineStr">
        <is>
          <t>Dilution%</t>
        </is>
      </c>
      <c r="CP15" s="402" t="inlineStr">
        <is>
          <t>Credits</t>
        </is>
      </c>
      <c r="CQ15" s="403" t="inlineStr">
        <is>
          <t>Charges</t>
        </is>
      </c>
      <c r="CS15" s="401" t="inlineStr">
        <is>
          <t>Month</t>
        </is>
      </c>
      <c r="CT15" s="402" t="inlineStr">
        <is>
          <t>BOM</t>
        </is>
      </c>
      <c r="CU15" s="402" t="inlineStr">
        <is>
          <t>Period</t>
        </is>
      </c>
      <c r="CV15" s="402" t="inlineStr">
        <is>
          <t>Period</t>
        </is>
      </c>
      <c r="CW15" s="402" t="inlineStr">
        <is>
          <t>Receipts</t>
        </is>
      </c>
      <c r="CX15" s="402" t="inlineStr">
        <is>
          <t>Allowances</t>
        </is>
      </c>
      <c r="CY15" s="402" t="inlineStr">
        <is>
          <t>Credits</t>
        </is>
      </c>
      <c r="CZ15" s="402" t="inlineStr">
        <is>
          <t>EOM</t>
        </is>
      </c>
      <c r="DA15" s="402" t="inlineStr">
        <is>
          <t>Agings</t>
        </is>
      </c>
      <c r="DB15" s="402" t="inlineStr">
        <is>
          <t>Difference</t>
        </is>
      </c>
      <c r="DC15" s="402" t="inlineStr">
        <is>
          <t>Days</t>
        </is>
      </c>
      <c r="DD15" s="402" t="inlineStr">
        <is>
          <t>DSO</t>
        </is>
      </c>
      <c r="DE15" s="402" t="inlineStr">
        <is>
          <t>Dilution%</t>
        </is>
      </c>
      <c r="DF15" s="402" t="inlineStr">
        <is>
          <t>Credits</t>
        </is>
      </c>
      <c r="DG15" s="403" t="inlineStr">
        <is>
          <t>Charges</t>
        </is>
      </c>
      <c r="DI15" s="401" t="inlineStr">
        <is>
          <t>Month</t>
        </is>
      </c>
      <c r="DJ15" s="402" t="inlineStr">
        <is>
          <t>BOM</t>
        </is>
      </c>
      <c r="DK15" s="402" t="inlineStr">
        <is>
          <t>Period</t>
        </is>
      </c>
      <c r="DL15" s="402" t="inlineStr">
        <is>
          <t>Period</t>
        </is>
      </c>
      <c r="DM15" s="402" t="inlineStr">
        <is>
          <t>Receipts</t>
        </is>
      </c>
      <c r="DN15" s="402" t="inlineStr">
        <is>
          <t>Allowances</t>
        </is>
      </c>
      <c r="DO15" s="402" t="inlineStr">
        <is>
          <t>Credits</t>
        </is>
      </c>
      <c r="DP15" s="402" t="inlineStr">
        <is>
          <t>EOM</t>
        </is>
      </c>
      <c r="DQ15" s="402" t="inlineStr">
        <is>
          <t>Agings</t>
        </is>
      </c>
      <c r="DR15" s="402" t="inlineStr">
        <is>
          <t>Difference</t>
        </is>
      </c>
      <c r="DS15" s="402" t="inlineStr">
        <is>
          <t>Days</t>
        </is>
      </c>
      <c r="DT15" s="402" t="inlineStr">
        <is>
          <t>DSO</t>
        </is>
      </c>
      <c r="DU15" s="402" t="inlineStr">
        <is>
          <t>Dilution%</t>
        </is>
      </c>
      <c r="DV15" s="402" t="inlineStr">
        <is>
          <t>Credits</t>
        </is>
      </c>
      <c r="DW15" s="403" t="inlineStr">
        <is>
          <t>Charges</t>
        </is>
      </c>
      <c r="DY15" s="401" t="inlineStr">
        <is>
          <t>Month</t>
        </is>
      </c>
      <c r="DZ15" s="402" t="inlineStr">
        <is>
          <t>BOM</t>
        </is>
      </c>
      <c r="EA15" s="402" t="inlineStr">
        <is>
          <t>Period</t>
        </is>
      </c>
      <c r="EB15" s="402" t="inlineStr">
        <is>
          <t>Period</t>
        </is>
      </c>
      <c r="EC15" s="402" t="inlineStr">
        <is>
          <t>Receipts</t>
        </is>
      </c>
      <c r="ED15" s="402" t="inlineStr">
        <is>
          <t>Allowances</t>
        </is>
      </c>
      <c r="EE15" s="402" t="inlineStr">
        <is>
          <t>Credits</t>
        </is>
      </c>
      <c r="EF15" s="402" t="inlineStr">
        <is>
          <t>EOM</t>
        </is>
      </c>
      <c r="EG15" s="402" t="inlineStr">
        <is>
          <t>Agings</t>
        </is>
      </c>
      <c r="EH15" s="402" t="inlineStr">
        <is>
          <t>Difference</t>
        </is>
      </c>
      <c r="EI15" s="402" t="inlineStr">
        <is>
          <t>Days</t>
        </is>
      </c>
      <c r="EJ15" s="402" t="inlineStr">
        <is>
          <t>DSO</t>
        </is>
      </c>
      <c r="EK15" s="402" t="inlineStr">
        <is>
          <t>Dilution%</t>
        </is>
      </c>
      <c r="EL15" s="402" t="inlineStr">
        <is>
          <t>Credits</t>
        </is>
      </c>
      <c r="EM15" s="403" t="inlineStr">
        <is>
          <t>Charges</t>
        </is>
      </c>
      <c r="EO15" s="401" t="inlineStr">
        <is>
          <t>Month</t>
        </is>
      </c>
      <c r="EP15" s="402" t="inlineStr">
        <is>
          <t>BOM</t>
        </is>
      </c>
      <c r="EQ15" s="402" t="inlineStr">
        <is>
          <t>Period</t>
        </is>
      </c>
      <c r="ER15" s="402" t="inlineStr">
        <is>
          <t>Period</t>
        </is>
      </c>
      <c r="ES15" s="402" t="inlineStr">
        <is>
          <t>Receipts</t>
        </is>
      </c>
      <c r="ET15" s="402" t="inlineStr">
        <is>
          <t>Allowances</t>
        </is>
      </c>
      <c r="EU15" s="402" t="inlineStr">
        <is>
          <t>Credits</t>
        </is>
      </c>
      <c r="EV15" s="402" t="inlineStr">
        <is>
          <t>EOM</t>
        </is>
      </c>
      <c r="EW15" s="402" t="inlineStr">
        <is>
          <t>Agings</t>
        </is>
      </c>
      <c r="EX15" s="402" t="inlineStr">
        <is>
          <t>Difference</t>
        </is>
      </c>
      <c r="EY15" s="402" t="inlineStr">
        <is>
          <t>Days</t>
        </is>
      </c>
      <c r="EZ15" s="402" t="inlineStr">
        <is>
          <t>DSO</t>
        </is>
      </c>
      <c r="FA15" s="402" t="inlineStr">
        <is>
          <t>Dilution%</t>
        </is>
      </c>
      <c r="FB15" s="402" t="inlineStr">
        <is>
          <t>Credits</t>
        </is>
      </c>
      <c r="FC15" s="403" t="inlineStr">
        <is>
          <t>Charges</t>
        </is>
      </c>
      <c r="FE15" s="401" t="inlineStr">
        <is>
          <t>Month</t>
        </is>
      </c>
      <c r="FF15" s="402" t="inlineStr">
        <is>
          <t>BOM</t>
        </is>
      </c>
      <c r="FG15" s="402" t="inlineStr">
        <is>
          <t>Period</t>
        </is>
      </c>
      <c r="FH15" s="402" t="inlineStr">
        <is>
          <t>Period</t>
        </is>
      </c>
      <c r="FI15" s="402" t="inlineStr">
        <is>
          <t>Receipts</t>
        </is>
      </c>
      <c r="FJ15" s="402" t="inlineStr">
        <is>
          <t>Allowances</t>
        </is>
      </c>
      <c r="FK15" s="402" t="inlineStr">
        <is>
          <t>Credits</t>
        </is>
      </c>
      <c r="FL15" s="402" t="inlineStr">
        <is>
          <t>EOM</t>
        </is>
      </c>
      <c r="FM15" s="402" t="inlineStr">
        <is>
          <t>Agings</t>
        </is>
      </c>
      <c r="FN15" s="402" t="inlineStr">
        <is>
          <t>Difference</t>
        </is>
      </c>
      <c r="FO15" s="402" t="inlineStr">
        <is>
          <t>Days</t>
        </is>
      </c>
      <c r="FP15" s="402" t="inlineStr">
        <is>
          <t>DSO</t>
        </is>
      </c>
      <c r="FQ15" s="402" t="inlineStr">
        <is>
          <t>Dilution%</t>
        </is>
      </c>
      <c r="FR15" s="402" t="inlineStr">
        <is>
          <t>Credits</t>
        </is>
      </c>
      <c r="FS15" s="403" t="inlineStr">
        <is>
          <t>Charges</t>
        </is>
      </c>
      <c r="FU15" s="401" t="inlineStr">
        <is>
          <t>Month</t>
        </is>
      </c>
      <c r="FV15" s="402" t="inlineStr">
        <is>
          <t>BOM</t>
        </is>
      </c>
      <c r="FW15" s="402" t="inlineStr">
        <is>
          <t>Period</t>
        </is>
      </c>
      <c r="FX15" s="402" t="inlineStr">
        <is>
          <t>Period</t>
        </is>
      </c>
      <c r="FY15" s="402" t="inlineStr">
        <is>
          <t>Receipts</t>
        </is>
      </c>
      <c r="FZ15" s="402" t="inlineStr">
        <is>
          <t>Allowances</t>
        </is>
      </c>
      <c r="GA15" s="402" t="inlineStr">
        <is>
          <t>Credits</t>
        </is>
      </c>
      <c r="GB15" s="402" t="inlineStr">
        <is>
          <t>EOM</t>
        </is>
      </c>
      <c r="GC15" s="402" t="inlineStr">
        <is>
          <t>Agings</t>
        </is>
      </c>
      <c r="GD15" s="402" t="inlineStr">
        <is>
          <t>Difference</t>
        </is>
      </c>
      <c r="GE15" s="402" t="inlineStr">
        <is>
          <t>Days</t>
        </is>
      </c>
      <c r="GF15" s="402" t="inlineStr">
        <is>
          <t>DSO</t>
        </is>
      </c>
      <c r="GG15" s="402" t="inlineStr">
        <is>
          <t>Dilution%</t>
        </is>
      </c>
      <c r="GH15" s="402" t="inlineStr">
        <is>
          <t>Credits</t>
        </is>
      </c>
      <c r="GI15" s="403" t="inlineStr">
        <is>
          <t>Charges</t>
        </is>
      </c>
      <c r="GK15" s="401" t="inlineStr">
        <is>
          <t>Month</t>
        </is>
      </c>
      <c r="GL15" s="402" t="inlineStr">
        <is>
          <t>BOM</t>
        </is>
      </c>
      <c r="GM15" s="402" t="inlineStr">
        <is>
          <t>Period</t>
        </is>
      </c>
      <c r="GN15" s="402" t="inlineStr">
        <is>
          <t>Period</t>
        </is>
      </c>
      <c r="GO15" s="402" t="inlineStr">
        <is>
          <t>Receipts</t>
        </is>
      </c>
      <c r="GP15" s="402" t="inlineStr">
        <is>
          <t>Allowances</t>
        </is>
      </c>
      <c r="GQ15" s="402" t="inlineStr">
        <is>
          <t>Credits</t>
        </is>
      </c>
      <c r="GR15" s="402" t="inlineStr">
        <is>
          <t>EOM</t>
        </is>
      </c>
      <c r="GS15" s="402" t="inlineStr">
        <is>
          <t>Agings</t>
        </is>
      </c>
      <c r="GT15" s="402" t="inlineStr">
        <is>
          <t>Difference</t>
        </is>
      </c>
      <c r="GU15" s="402" t="inlineStr">
        <is>
          <t>Days</t>
        </is>
      </c>
      <c r="GV15" s="402" t="inlineStr">
        <is>
          <t>DSO</t>
        </is>
      </c>
      <c r="GW15" s="402" t="inlineStr">
        <is>
          <t>Dilution%</t>
        </is>
      </c>
      <c r="GX15" s="402" t="inlineStr">
        <is>
          <t>Credits</t>
        </is>
      </c>
      <c r="GY15" s="403" t="inlineStr">
        <is>
          <t>Charges</t>
        </is>
      </c>
      <c r="HB15" t="inlineStr">
        <is>
          <t>The most salient findings are:</t>
        </is>
      </c>
    </row>
    <row r="16" ht="16" customHeight="1" thickTop="1">
      <c r="A16" s="2699">
        <f>EOMONTH(A17,-1)</f>
        <v/>
      </c>
      <c r="B16" s="405">
        <f>B53+B90+B127+B164+B201+B238+B275+B312+B349+B386</f>
        <v/>
      </c>
      <c r="C16" s="405">
        <f>C53+C90+C127+C164+C201+C238+C275+C312+C349+C386</f>
        <v/>
      </c>
      <c r="D16" s="405">
        <f>D53+D90+D127+D164+D201+D238+D275+D312+D349+D386</f>
        <v/>
      </c>
      <c r="E16" s="405">
        <f>E53+E90+E127+E164+E201+E238+E275+E312+E349+E386</f>
        <v/>
      </c>
      <c r="F16" s="405">
        <f>F53+F90+F127+F164+F201+F238+F275+F312+F349+F386</f>
        <v/>
      </c>
      <c r="G16" s="405">
        <f>G53+G90+G127+G164+G201+G238+G275+G312+G349+G386</f>
        <v/>
      </c>
      <c r="H16" s="405">
        <f>SUM(B16:D16)-SUM(E16:G16)</f>
        <v/>
      </c>
      <c r="I16" s="405">
        <f>I53+I90+I127+I164+I201+I238+I275+I312+I349+I386</f>
        <v/>
      </c>
      <c r="J16" s="405">
        <f>J53+J90+J127+J164+J201+J238+J275+J312+J349+J386</f>
        <v/>
      </c>
      <c r="K16" s="461">
        <f>365/((+C16+D16-F16-G16)/((+B16+H16)/2)*DAY(A16))</f>
        <v/>
      </c>
      <c r="L16" s="461">
        <f>+H16/C16*DAY(A16)</f>
        <v/>
      </c>
      <c r="M16" s="406">
        <f>(F16+G16)/C16</f>
        <v/>
      </c>
      <c r="N16" s="406">
        <f>+E16/(+E16+F16+G16)</f>
        <v/>
      </c>
      <c r="O16" s="407">
        <f t="array" ref="O16">E16/(SUMPRODUCT(--(CHOOSE({1,2,3},D16,F16,G16)&gt;0),CHOOSE({1,2,3},D16,F16,G16))+C16)</f>
        <v/>
      </c>
      <c r="P16" s="1793" t="n"/>
      <c r="Q16" s="2699">
        <f>EOMONTH(Q17,-1)</f>
        <v/>
      </c>
      <c r="R16" s="405">
        <f>R53+R90+R127+R164+R201+R238+R275+R312+R349+R386</f>
        <v/>
      </c>
      <c r="S16" s="405">
        <f>S53+S90+S127+S164+S201+S238+S275+S312+S349+S386</f>
        <v/>
      </c>
      <c r="T16" s="405">
        <f>T53+T90+T127+T164+T201+T238+T275+T312+T349+T386</f>
        <v/>
      </c>
      <c r="U16" s="405">
        <f>U53+U90+U127+U164+U201+U238+U275+U312+U349+U386</f>
        <v/>
      </c>
      <c r="V16" s="405">
        <f>V53+V90+V127+V164+V201+V238+V275+V312+V349+V386</f>
        <v/>
      </c>
      <c r="W16" s="405">
        <f>W53+W90+W127+W164+W201+W238+W275+W312+W349+W386</f>
        <v/>
      </c>
      <c r="X16" s="405">
        <f>SUM(R16:T16)-SUM(U16:W16)</f>
        <v/>
      </c>
      <c r="Y16" s="405">
        <f>Y53+Y90+Y127+Y164+Y201+Y238+Y275+Y312+Y349+Y386</f>
        <v/>
      </c>
      <c r="Z16" s="405">
        <f>Z53+Z90+Z127+Z164+Z201+Z238</f>
        <v/>
      </c>
      <c r="AA16" s="2700">
        <f>365/((+S16+T16-V16-W16)/((+R16+X16)/2)*DAY(Q16))</f>
        <v/>
      </c>
      <c r="AB16" s="2700">
        <f>+X16/S16*DAY(Q16)</f>
        <v/>
      </c>
      <c r="AC16" s="406">
        <f>(V16+W16)/S16</f>
        <v/>
      </c>
      <c r="AD16" s="406">
        <f>+U16/(+U16+V16+W16)</f>
        <v/>
      </c>
      <c r="AE16" s="407">
        <f t="array" ref="AE16">U16/(SUMPRODUCT(--(CHOOSE({1,2,3},T16,V16,W16)&gt;0),CHOOSE({1,2,3},T16,V16,W16))+S16)</f>
        <v/>
      </c>
      <c r="AG16" s="2699">
        <f>EOMONTH(AG17,-1)</f>
        <v/>
      </c>
      <c r="AH16" s="405">
        <f>AH53+AH90+AH127+AH164+AH201+AH238+AH275+AH312+AH349+AH386</f>
        <v/>
      </c>
      <c r="AI16" s="405">
        <f>AI53+AI90+AI127+AI164+AI201+AI238+AI275+AI312+AI349+AI386</f>
        <v/>
      </c>
      <c r="AJ16" s="405">
        <f>AJ53+AJ90+AJ127+AJ164+AJ201+AJ238+AJ275+AJ312+AJ349+AJ386</f>
        <v/>
      </c>
      <c r="AK16" s="405">
        <f>AK53+AK90+AK127+AK164+AK201+AK238+AK275+AK312+AK349+AK386</f>
        <v/>
      </c>
      <c r="AL16" s="405">
        <f>AL53+AL90+AL127+AL164+AL201+AL238+AL275+AL312+AL349+AL386</f>
        <v/>
      </c>
      <c r="AM16" s="405">
        <f>AM53+AM90+AM127+AM164+AM201+AM238+AM275+AM312+AM349+AM386</f>
        <v/>
      </c>
      <c r="AN16" s="405">
        <f>SUM(AH16:AJ16)-SUM(AK16:AM16)</f>
        <v/>
      </c>
      <c r="AO16" s="405">
        <f>AO53+AO90+AO127+AO164+AO201+AO238+AO275+AO312+AO349+AO386</f>
        <v/>
      </c>
      <c r="AP16" s="405">
        <f>AP53+AP90+AP127+AP164+AP201+AP238</f>
        <v/>
      </c>
      <c r="AQ16" s="2700">
        <f>365/((+AI16+AJ16-AL16-AM16)/((+AH16+AN16)/2)*DAY(AG16))</f>
        <v/>
      </c>
      <c r="AR16" s="2700">
        <f>+AN16/AI16*DAY(AG16)</f>
        <v/>
      </c>
      <c r="AS16" s="406">
        <f>(AL16+AM16)/AI16</f>
        <v/>
      </c>
      <c r="AT16" s="406">
        <f>+AK16/(+AK16+AL16+AM16)</f>
        <v/>
      </c>
      <c r="AU16" s="407">
        <f t="array" ref="AU16">AK16/(SUMPRODUCT(--(CHOOSE({1,2,3},AJ16,AL16,AM16)&gt;0),CHOOSE({1,2,3},AJ16,AL16,AM16))+AI16)</f>
        <v/>
      </c>
      <c r="AW16" s="2699">
        <f>EOMONTH(AW17,-1)</f>
        <v/>
      </c>
      <c r="AX16" s="405">
        <f>AX53+AX90+AX127+AX164+AX201+AX238+AX275+AX312+AX349+AX386</f>
        <v/>
      </c>
      <c r="AY16" s="405">
        <f>AY53+AY90+AY127+AY164+AY201+AY238+AY275+AY312+AY349+AY386</f>
        <v/>
      </c>
      <c r="AZ16" s="405">
        <f>AZ53+AZ90+AZ127+AZ164+AZ201+AZ238+AZ275+AZ312+AZ349+AZ386</f>
        <v/>
      </c>
      <c r="BA16" s="405">
        <f>BA53+BA90+BA127+BA164+BA201+BA238+BA275+BA312+BA349+BA386</f>
        <v/>
      </c>
      <c r="BB16" s="405">
        <f>BB53+BB90+BB127+BB164+BB201+BB238+BB275+BB312+BB349+BB386</f>
        <v/>
      </c>
      <c r="BC16" s="405">
        <f>BC53+BC90+BC127+BC164+BC201+BC238+BC275+BC312+BC349+BC386</f>
        <v/>
      </c>
      <c r="BD16" s="405">
        <f>SUM(AX16:AZ16)-SUM(BA16:BC16)</f>
        <v/>
      </c>
      <c r="BE16" s="405">
        <f>BE53+BE90+BE127+BE164+BE201+BE238+BE275+BE312+BE349+BE386</f>
        <v/>
      </c>
      <c r="BF16" s="405">
        <f>BF53+BF90+BF127+BF164+BF201+BF238</f>
        <v/>
      </c>
      <c r="BG16" s="2700">
        <f>365/((+AY16+AZ16-BB16-BC16)/((+AX16+BD16)/2)*DAY(AW16))</f>
        <v/>
      </c>
      <c r="BH16" s="2700">
        <f>+BD16/AY16*DAY(AW16)</f>
        <v/>
      </c>
      <c r="BI16" s="406">
        <f>(BB16+BC16)/AY16</f>
        <v/>
      </c>
      <c r="BJ16" s="406">
        <f>+BA16/(+BA16+BB16+BC16)</f>
        <v/>
      </c>
      <c r="BK16" s="407">
        <f t="array" ref="BK16">BA16/(SUMPRODUCT(--(CHOOSE({1,2,3},AZ16,BB16,BC16)&gt;0),CHOOSE({1,2,3},AZ16,BB16,BC16))+AY16)</f>
        <v/>
      </c>
      <c r="BM16" s="2699">
        <f>EOMONTH(BM17,-1)</f>
        <v/>
      </c>
      <c r="BN16" s="405">
        <f>BN53+BN90+BN127+BN164+BN201+BN238+BN275+BN312+BN349+BN386</f>
        <v/>
      </c>
      <c r="BO16" s="405">
        <f>BO53+BO90+BO127+BO164+BO201+BO238+BO275+BO312+BO349+BO386</f>
        <v/>
      </c>
      <c r="BP16" s="405">
        <f>BP53+BP90+BP127+BP164+BP201+BP238+BP275+BP312+BP349+BP386</f>
        <v/>
      </c>
      <c r="BQ16" s="405">
        <f>BQ53+BQ90+BQ127+BQ164+BQ201+BQ238+BQ275+BQ312+BQ349+BQ386</f>
        <v/>
      </c>
      <c r="BR16" s="405">
        <f>BR53+BR90+BR127+BR164+BR201+BR238+BR275+BR312+BR349+BR386</f>
        <v/>
      </c>
      <c r="BS16" s="405">
        <f>BS53+BS90+BS127+BS164+BS201+BS238+BS275+BS312+BS349+BS386</f>
        <v/>
      </c>
      <c r="BT16" s="405">
        <f>SUM(BN16:BP16)-SUM(BQ16:BS16)</f>
        <v/>
      </c>
      <c r="BU16" s="405">
        <f>BU53+BU90+BU127+BU164+BU201+BU238+BU275+BU312+BU349+BU386</f>
        <v/>
      </c>
      <c r="BV16" s="405">
        <f>BV53+BV90+BV127+BV164+BV201+BV238</f>
        <v/>
      </c>
      <c r="BW16" s="2700">
        <f>365/((+BO16+BP16-BR16-BS16)/((+BN16+BT16)/2)*DAY(BM16))</f>
        <v/>
      </c>
      <c r="BX16" s="2700">
        <f>+BT16/BO16*DAY(BM16)</f>
        <v/>
      </c>
      <c r="BY16" s="406">
        <f>(BR16+BS16)/BO16</f>
        <v/>
      </c>
      <c r="BZ16" s="406">
        <f>+BQ16/(+BQ16+BR16+BS16)</f>
        <v/>
      </c>
      <c r="CA16" s="407">
        <f t="array" ref="CA16">BQ16/(SUMPRODUCT(--(CHOOSE({1,2,3},BP16,BR16,BS16)&gt;0),CHOOSE({1,2,3},BP16,BR16,BS16))+BO16)</f>
        <v/>
      </c>
      <c r="CC16" s="2699">
        <f>EOMONTH(CC17,-1)</f>
        <v/>
      </c>
      <c r="CD16" s="405">
        <f>CD53+CD90+CD127+CD164+CD201+CD238+CD275+CD312+CD349+CD386</f>
        <v/>
      </c>
      <c r="CE16" s="405">
        <f>CE53+CE90+CE127+CE164+CE201+CE238+CE275+CE312+CE349+CE386</f>
        <v/>
      </c>
      <c r="CF16" s="405">
        <f>CF53+CF90+CF127+CF164+CF201+CF238+CF275+CF312+CF349+CF386</f>
        <v/>
      </c>
      <c r="CG16" s="405">
        <f>CG53+CG90+CG127+CG164+CG201+CG238+CG275+CG312+CG349+CG386</f>
        <v/>
      </c>
      <c r="CH16" s="405">
        <f>CH53+CH90+CH127+CH164+CH201+CH238+CH275+CH312+CH349+CH386</f>
        <v/>
      </c>
      <c r="CI16" s="405">
        <f>CI53+CI90+CI127+CI164+CI201+CI238+CI275+CI312+CI349+CI386</f>
        <v/>
      </c>
      <c r="CJ16" s="405">
        <f>SUM(CD16:CF16)-SUM(CG16:CI16)</f>
        <v/>
      </c>
      <c r="CK16" s="405">
        <f>CK53+CK90+CK127+CK164+CK201+CK238+CK275+CK312+CK349+CK386</f>
        <v/>
      </c>
      <c r="CL16" s="405">
        <f>CL53+CL90+CL127+CL164+CL201+CL238</f>
        <v/>
      </c>
      <c r="CM16" s="2700">
        <f>365/((+CE16+CF16-CH16-CI16)/((+CD16+CJ16)/2)*DAY(CC16))</f>
        <v/>
      </c>
      <c r="CN16" s="2700">
        <f>+CJ16/CE16*DAY(CC16)</f>
        <v/>
      </c>
      <c r="CO16" s="406">
        <f>(CH16+CI16)/CE16</f>
        <v/>
      </c>
      <c r="CP16" s="406">
        <f>+CG16/(+CG16+CH16+CI16)</f>
        <v/>
      </c>
      <c r="CQ16" s="407">
        <f t="array" ref="CQ16">CG16/(SUMPRODUCT(--(CHOOSE({1,2,3},CF16,CH16,CI16)&gt;0),CHOOSE({1,2,3},CF16,CH16,CI16))+CE16)</f>
        <v/>
      </c>
      <c r="CS16" s="2699">
        <f>EOMONTH(CS17,-1)</f>
        <v/>
      </c>
      <c r="CT16" s="405">
        <f>CT53+CT90+CT127+CT164+CT201+CT238+CT275+CT312+CT349+CT386</f>
        <v/>
      </c>
      <c r="CU16" s="405">
        <f>CU53+CU90+CU127+CU164+CU201+CU238+CU275+CU312+CU349+CU386</f>
        <v/>
      </c>
      <c r="CV16" s="405">
        <f>CV53+CV90+CV127+CV164+CV201+CV238+CV275+CV312+CV349+CV386</f>
        <v/>
      </c>
      <c r="CW16" s="405">
        <f>CW53+CW90+CW127+CW164+CW201+CW238+CW275+CW312+CW349+CW386</f>
        <v/>
      </c>
      <c r="CX16" s="405">
        <f>CX53+CX90+CX127+CX164+CX201+CX238+CX275+CX312+CX349+CX386</f>
        <v/>
      </c>
      <c r="CY16" s="405">
        <f>CY53+CY90+CY127+CY164+CY201+CY238+CY275+CY312+CY349+CY386</f>
        <v/>
      </c>
      <c r="CZ16" s="405">
        <f>SUM(CT16:CV16)-SUM(CW16:CY16)</f>
        <v/>
      </c>
      <c r="DA16" s="405">
        <f>DA53+DA90+DA127+DA164+DA201+DA238+DA275+DA312+DA349+DA386</f>
        <v/>
      </c>
      <c r="DB16" s="405">
        <f>DB53+DB90+DB127+DB164+DB201+DB238</f>
        <v/>
      </c>
      <c r="DC16" s="2700">
        <f>365/((+CU16+CV16-CX16-CY16)/((+CT16+CZ16)/2)*DAY(CS16))</f>
        <v/>
      </c>
      <c r="DD16" s="2700">
        <f>+CZ16/CU16*DAY(CS16)</f>
        <v/>
      </c>
      <c r="DE16" s="406">
        <f>(CX16+CY16)/CU16</f>
        <v/>
      </c>
      <c r="DF16" s="406">
        <f>+CW16/(+CW16+CX16+CY16)</f>
        <v/>
      </c>
      <c r="DG16" s="407">
        <f t="array" ref="DG16">CW16/(SUMPRODUCT(--(CHOOSE({1,2,3},CV16,CX16,CY16)&gt;0),CHOOSE({1,2,3},CV16,CX16,CY16))+CU16)</f>
        <v/>
      </c>
      <c r="DI16" s="2699">
        <f>EOMONTH(DI17,-1)</f>
        <v/>
      </c>
      <c r="DJ16" s="405">
        <f>DJ53+DJ90+DJ127+DJ164+DJ201+DJ238+DJ275+DJ312+DJ349+DJ386</f>
        <v/>
      </c>
      <c r="DK16" s="405">
        <f>DK53+DK90+DK127+DK164+DK201+DK238+DK275+DK312+DK349+DK386</f>
        <v/>
      </c>
      <c r="DL16" s="405">
        <f>DL53+DL90+DL127+DL164+DL201+DL238+DL275+DL312+DL349+DL386</f>
        <v/>
      </c>
      <c r="DM16" s="405">
        <f>DM53+DM90+DM127+DM164+DM201+DM238+DM275+DM312+DM349+DM386</f>
        <v/>
      </c>
      <c r="DN16" s="405">
        <f>DN53+DN90+DN127+DN164+DN201+DN238+DN275+DN312+DN349+DN386</f>
        <v/>
      </c>
      <c r="DO16" s="405">
        <f>DO53+DO90+DO127+DO164+DO201+DO238+DO275+DO312+DO349+DO386</f>
        <v/>
      </c>
      <c r="DP16" s="405">
        <f>SUM(DJ16:DL16)-SUM(DM16:DO16)</f>
        <v/>
      </c>
      <c r="DQ16" s="405">
        <f>DQ53+DQ90+DQ127+DQ164+DQ201+DQ238+DQ275+DQ312+DQ349+DQ386</f>
        <v/>
      </c>
      <c r="DR16" s="405">
        <f>DR53+DR90+DR127+DR164+DR201+DR238</f>
        <v/>
      </c>
      <c r="DS16" s="2700">
        <f>365/((+DK16+DL16-DN16-DO16)/((+DJ16+DP16)/2)*DAY(DI16))</f>
        <v/>
      </c>
      <c r="DT16" s="2700">
        <f>+DP16/DK16*DAY(DI16)</f>
        <v/>
      </c>
      <c r="DU16" s="406">
        <f>(DN16+DO16)/DK16</f>
        <v/>
      </c>
      <c r="DV16" s="406">
        <f>+DM16/(+DM16+DN16+DO16)</f>
        <v/>
      </c>
      <c r="DW16" s="407">
        <f t="array" ref="DW16">DM16/(SUMPRODUCT(--(CHOOSE({1,2,3},DL16,DN16,DO16)&gt;0),CHOOSE({1,2,3},DL16,DN16,DO16))+DK16)</f>
        <v/>
      </c>
      <c r="DY16" s="2699">
        <f>EOMONTH(DY17,-1)</f>
        <v/>
      </c>
      <c r="DZ16" s="405">
        <f>DZ53+DZ90+DZ127+DZ164+DZ201+DZ238+DZ275+DZ312+DZ349+DZ386</f>
        <v/>
      </c>
      <c r="EA16" s="405">
        <f>EA53+EA90+EA127+EA164+EA201+EA238+EA275+EA312+EA349+EA386</f>
        <v/>
      </c>
      <c r="EB16" s="405">
        <f>EB53+EB90+EB127+EB164+EB201+EB238+EB275+EB312+EB349+EB386</f>
        <v/>
      </c>
      <c r="EC16" s="405">
        <f>EC53+EC90+EC127+EC164+EC201+EC238+EC275+EC312+EC349+EC386</f>
        <v/>
      </c>
      <c r="ED16" s="405">
        <f>ED53+ED90+ED127+ED164+ED201+ED238+ED275+ED312+ED349+ED386</f>
        <v/>
      </c>
      <c r="EE16" s="405">
        <f>EE53+EE90+EE127+EE164+EE201+EE238+EE275+EE312+EE349+EE386</f>
        <v/>
      </c>
      <c r="EF16" s="405">
        <f>SUM(DZ16:EB16)-SUM(EC16:EE16)</f>
        <v/>
      </c>
      <c r="EG16" s="405">
        <f>EG53+EG90+EG127+EG164+EG201+EG238+EG275+EG312+EG349+EG386</f>
        <v/>
      </c>
      <c r="EH16" s="405">
        <f>EH53+EH90+EH127+EH164+EH201+EH238</f>
        <v/>
      </c>
      <c r="EI16" s="2700">
        <f>365/((+EA16+EB16-ED16-EE16)/((+DZ16+EF16)/2)*DAY(DY16))</f>
        <v/>
      </c>
      <c r="EJ16" s="2700">
        <f>+EF16/EA16*DAY(DY16)</f>
        <v/>
      </c>
      <c r="EK16" s="406">
        <f>(ED16+EE16)/EA16</f>
        <v/>
      </c>
      <c r="EL16" s="406">
        <f>+EC16/(+EC16+ED16+EE16)</f>
        <v/>
      </c>
      <c r="EM16" s="407">
        <f t="array" ref="EM16">EC16/(SUMPRODUCT(--(CHOOSE({1,2,3},EB16,ED16,EE16)&gt;0),CHOOSE({1,2,3},EB16,ED16,EE16))+EA16)</f>
        <v/>
      </c>
      <c r="EO16" s="2699">
        <f>EOMONTH(EO17,-1)</f>
        <v/>
      </c>
      <c r="EP16" s="405">
        <f>EP53+EP90+EP127+EP164+EP201+EP238+EP275+EP312+EP349+EP386</f>
        <v/>
      </c>
      <c r="EQ16" s="405">
        <f>EQ53+EQ90+EQ127+EQ164+EQ201+EQ238+EQ275+EQ312+EQ349+EQ386</f>
        <v/>
      </c>
      <c r="ER16" s="405">
        <f>ER53+ER90+ER127+ER164+ER201+ER238+ER275+ER312+ER349+ER386</f>
        <v/>
      </c>
      <c r="ES16" s="405">
        <f>ES53+ES90+ES127+ES164+ES201+ES238+ES275+ES312+ES349+ES386</f>
        <v/>
      </c>
      <c r="ET16" s="405">
        <f>ET53+ET90+ET127+ET164+ET201+ET238+ET275+ET312+ET349+ET386</f>
        <v/>
      </c>
      <c r="EU16" s="405">
        <f>EU53+EU90+EU127+EU164+EU201+EU238+EU275+EU312+EU349+EU386</f>
        <v/>
      </c>
      <c r="EV16" s="405">
        <f>SUM(EP16:ER16)-SUM(ES16:EU16)</f>
        <v/>
      </c>
      <c r="EW16" s="405">
        <f>EW53+EW90+EW127+EW164+EW201+EW238+EW275+EW312+EW349+EW386</f>
        <v/>
      </c>
      <c r="EX16" s="405">
        <f>EX53+EX90+EX127+EX164+EX201+EX238</f>
        <v/>
      </c>
      <c r="EY16" s="2700">
        <f>365/((+EQ16+ER16-ET16-EU16)/((+EP16+EV16)/2)*DAY(EO16))</f>
        <v/>
      </c>
      <c r="EZ16" s="2700">
        <f>+EV16/EQ16*DAY(EO16)</f>
        <v/>
      </c>
      <c r="FA16" s="406">
        <f>(ET16+EU16)/EQ16</f>
        <v/>
      </c>
      <c r="FB16" s="406">
        <f>+ES16/(+ES16+ET16+EU16)</f>
        <v/>
      </c>
      <c r="FC16" s="407">
        <f t="array" ref="FC16">ES16/(SUMPRODUCT(--(CHOOSE({1,2,3},FH16,FX16,GN16)&gt;0),CHOOSE({1,2,3},FH16,FX16,GN16))+EQ16)</f>
        <v/>
      </c>
      <c r="FE16" s="2699">
        <f>EOMONTH(FE17,-1)</f>
        <v/>
      </c>
      <c r="FF16" s="405">
        <f>FF53+FF90+FF127+FF164+FF201+FF238+FF275+FF312+FF349+FF386</f>
        <v/>
      </c>
      <c r="FG16" s="405">
        <f>FG53+FG90+FG127+FG164+FG201+FG238+FG275+FG312+FG349+FG386</f>
        <v/>
      </c>
      <c r="FH16" s="405">
        <f>FH53+FH90+FH127+FH164+FH201+FH238+FH275+FH312+FH349+FH386</f>
        <v/>
      </c>
      <c r="FI16" s="405">
        <f>FI53+FI90+FI127+FI164+FI201+FI238+FI275+FI312+FI349+FI386</f>
        <v/>
      </c>
      <c r="FJ16" s="405">
        <f>FJ53+FJ90+FJ127+FJ164+FJ201+FJ238+FJ275+FJ312+FJ349+FJ386</f>
        <v/>
      </c>
      <c r="FK16" s="405">
        <f>FK53+FK90+FK127+FK164+FK201+FK238+FK275+FK312+FK349+FK386</f>
        <v/>
      </c>
      <c r="FL16" s="405">
        <f>SUM(FF16:FH16)-SUM(FI16:FK16)</f>
        <v/>
      </c>
      <c r="FM16" s="405">
        <f>FM53+FM90+FM127+FM164+FM201+FM238+FM275+FM312+FM349+FM386</f>
        <v/>
      </c>
      <c r="FN16" s="405">
        <f>FN53+FN90+FN127+FN164+FN201+FN238</f>
        <v/>
      </c>
      <c r="FO16" s="2700">
        <f>365/((+FG16+FH16-FJ16-FK16)/((+FF16+FL16)/2)*DAY(FE16))</f>
        <v/>
      </c>
      <c r="FP16" s="2700">
        <f>+FL16/FG16*DAY(FE16)</f>
        <v/>
      </c>
      <c r="FQ16" s="406">
        <f>(FJ16+FK16)/FG16</f>
        <v/>
      </c>
      <c r="FR16" s="406">
        <f>+FI16/(+FI16+FJ16+FK16)</f>
        <v/>
      </c>
      <c r="FS16" s="407">
        <f t="array" ref="FS16">FI16/(SUMPRODUCT(--(CHOOSE({1,2,3},FH16,FJ16,FK16)&gt;0),CHOOSE({1,2,3},FH16,FJ16,FK16))+FG16)</f>
        <v/>
      </c>
      <c r="FU16" s="2699">
        <f>EOMONTH(FU17,-1)</f>
        <v/>
      </c>
      <c r="FV16" s="405">
        <f>FV53+FV90+FV127+FV164+FV201+FV238+FV275+FV312+FV349+FV386</f>
        <v/>
      </c>
      <c r="FW16" s="405">
        <f>FW53+FW90+FW127+FW164+FW201+FW238+FW275+FW312+FW349+FW386</f>
        <v/>
      </c>
      <c r="FX16" s="405">
        <f>FX53+FX90+FX127+FX164+FX201+FX238+FX275+FX312+FX349+FX386</f>
        <v/>
      </c>
      <c r="FY16" s="405">
        <f>FY53+FY90+FY127+FY164+FY201+FY238+FY275+FY312+FY349+FY386</f>
        <v/>
      </c>
      <c r="FZ16" s="405">
        <f>FZ53+FZ90+FZ127+FZ164+FZ201+FZ238+FZ275+FZ312+FZ349+FZ386</f>
        <v/>
      </c>
      <c r="GA16" s="405">
        <f>GA53+GA90+GA127+GA164+GA201+GA238+GA275+GA312+GA349+GA386</f>
        <v/>
      </c>
      <c r="GB16" s="405">
        <f>SUM(FV16:FX16)-SUM(FY16:GA16)</f>
        <v/>
      </c>
      <c r="GC16" s="405">
        <f>GC53+GC90+GC127+GC164+GC201+GC238+GC275+GC312+GC349+GC386</f>
        <v/>
      </c>
      <c r="GD16" s="405">
        <f>GD53+GD90+GD127+GD164+GD201+GD238</f>
        <v/>
      </c>
      <c r="GE16" s="2700">
        <f>365/((+FW16+FX16-FZ16-GA16)/((+FV16+GB16)/2)*DAY(FU16))</f>
        <v/>
      </c>
      <c r="GF16" s="2700">
        <f>+GB16/FW16*DAY(FU16)</f>
        <v/>
      </c>
      <c r="GG16" s="406">
        <f>(FZ16+GA16)/FW16</f>
        <v/>
      </c>
      <c r="GH16" s="406">
        <f>+FY16/(+FY16+FZ16+GA16)</f>
        <v/>
      </c>
      <c r="GI16" s="407">
        <f t="array" ref="GI16">FY16/(SUMPRODUCT(--(CHOOSE({1,2,3},FX16,FZ16,GA16)&gt;0),CHOOSE({1,2,3},FX16,FZ16,GA16))+FW16)</f>
        <v/>
      </c>
      <c r="GK16" s="2699">
        <f>EOMONTH(GK17,-1)</f>
        <v/>
      </c>
      <c r="GL16" s="405">
        <f>GL53+GL90+GL127+GL164+GL201+GL238+GL275+GL312+GL349+GL386</f>
        <v/>
      </c>
      <c r="GM16" s="405">
        <f>GM53+GM90+GM127+GM164+GM201+GM238+GM275+GM312+GM349+GM386</f>
        <v/>
      </c>
      <c r="GN16" s="405">
        <f>GN53+GN90+GN127+GN164+GN201+GN238+GN275+GN312+GN349+GN386</f>
        <v/>
      </c>
      <c r="GO16" s="405">
        <f>GO53+GO90+GO127+GO164+GO201+GO238+GO275+GO312+GO349+GO386</f>
        <v/>
      </c>
      <c r="GP16" s="405">
        <f>GP53+GP90+GP127+GP164+GP201+GP238+GP275+GP312+GP349+GP386</f>
        <v/>
      </c>
      <c r="GQ16" s="405">
        <f>GQ53+GQ90+GQ127+GQ164+GQ201+GQ238+GQ275+GQ312+GQ349+GQ386</f>
        <v/>
      </c>
      <c r="GR16" s="405">
        <f>SUM(GL16:GN16)-SUM(GO16:GQ16)</f>
        <v/>
      </c>
      <c r="GS16" s="405">
        <f>GS53+GS90+GS127+GS164+GS201+GS238+GS275+GS312+GS349+GS386</f>
        <v/>
      </c>
      <c r="GT16" s="405">
        <f>GT53+GT90+GT127+GT164+GT201+GT238</f>
        <v/>
      </c>
      <c r="GU16" s="2700">
        <f>365/((+GM16+GN16-GP16-GQ16)/((+GL16+GR16)/2)*DAY(GK16))</f>
        <v/>
      </c>
      <c r="GV16" s="2700">
        <f>+GR16/GM16*DAY(GK16)</f>
        <v/>
      </c>
      <c r="GW16" s="406">
        <f>(GP16+GQ16)/GM16</f>
        <v/>
      </c>
      <c r="GX16" s="406">
        <f>+GO16/(+GO16+GP16+GQ16)</f>
        <v/>
      </c>
      <c r="GY16" s="407">
        <f t="array" ref="GY16">GO16/(SUMPRODUCT(--(CHOOSE({1,2,3},GN16,GP16,GQ16)&gt;0),CHOOSE({1,2,3},GN16,GP16,GQ16))+GM16)</f>
        <v/>
      </c>
      <c r="HB16" t="inlineStr">
        <is>
          <t xml:space="preserve">  &lt;talk about trends in charges and collections&gt;</t>
        </is>
      </c>
    </row>
    <row r="17">
      <c r="A17" s="2699">
        <f>EOMONTH(A18,-1)</f>
        <v/>
      </c>
      <c r="B17" s="405">
        <f>B54+B91+B128+B165+B202+B239+B276+B313+B350+B387</f>
        <v/>
      </c>
      <c r="C17" s="405">
        <f>C54+C91+C128+C165+C202+C239+C276+C313+C350+C387</f>
        <v/>
      </c>
      <c r="D17" s="405">
        <f>D54+D91+D128+D165+D202+D239+D276+D313+D350+D387</f>
        <v/>
      </c>
      <c r="E17" s="405">
        <f>E54+E91+E128+E165+E202+E239+E276+E313+E350+E387</f>
        <v/>
      </c>
      <c r="F17" s="405">
        <f>F54+F91+F128+F165+F202+F239+F276+F313+F350+F387</f>
        <v/>
      </c>
      <c r="G17" s="405">
        <f>G54+G91+G128+G165+G202+G239+G276+G313+G350+G387</f>
        <v/>
      </c>
      <c r="H17" s="405">
        <f>SUM(B17:D17)-SUM(E17:G17)</f>
        <v/>
      </c>
      <c r="I17" s="405">
        <f>I54+I91+I128+I165+I202+I239+I276+I313+I350+I387</f>
        <v/>
      </c>
      <c r="J17" s="405">
        <f>J54+J91+J128+J165+J202+J239+J276+J313+J350+J387</f>
        <v/>
      </c>
      <c r="K17" s="2700">
        <f>365/((+C17+D17-F17-G17)/((+B17+H17)/2)*DAY(A17))</f>
        <v/>
      </c>
      <c r="L17" s="2700">
        <f>+H17/C17*DAY(A17)</f>
        <v/>
      </c>
      <c r="M17" s="406">
        <f>(F17+G17)/C17</f>
        <v/>
      </c>
      <c r="N17" s="406">
        <f>+E17/(+E17+F17+G17)</f>
        <v/>
      </c>
      <c r="O17" s="407">
        <f t="array" ref="O17">E17/(SUMPRODUCT(--(CHOOSE({1,2,3},D17,F17,G17)&gt;0),CHOOSE({1,2,3},D17,F17,G17))+C17)</f>
        <v/>
      </c>
      <c r="Q17" s="2699">
        <f>EOMONTH(Q18,-1)</f>
        <v/>
      </c>
      <c r="R17" s="405">
        <f>R54+R91+R128+R165+R202+R239+R276+R313+R350+R387</f>
        <v/>
      </c>
      <c r="S17" s="405">
        <f>S54+S91+S128+S165+S202+S239+S276+S313+S350+S387</f>
        <v/>
      </c>
      <c r="T17" s="405">
        <f>T54+T91+T128+T165+T202+T239+T276+T313+T350+T387</f>
        <v/>
      </c>
      <c r="U17" s="405">
        <f>U54+U91+U128+U165+U202+U239+U276+U313+U350+U387</f>
        <v/>
      </c>
      <c r="V17" s="405">
        <f>V54+V91+V128+V165+V202+V239+V276+V313+V350+V387</f>
        <v/>
      </c>
      <c r="W17" s="405">
        <f>W54+W91+W128+W165+W202+W239+W276+W313+W350+W387</f>
        <v/>
      </c>
      <c r="X17" s="405">
        <f>SUM(R17:T17)-SUM(U17:W17)</f>
        <v/>
      </c>
      <c r="Y17" s="405">
        <f>Y54+Y91+Y128+Y165+Y202+Y239+Y276+Y313+Y350+Y387</f>
        <v/>
      </c>
      <c r="Z17" s="405">
        <f>Z54+Z91+Z128+Z165+Z202+Z239</f>
        <v/>
      </c>
      <c r="AA17" s="2700">
        <f>365/((+S17+T17-V17-W17)/((+R17+X17)/2)*DAY(Q17))</f>
        <v/>
      </c>
      <c r="AB17" s="2700">
        <f>+X17/S17*DAY(Q17)</f>
        <v/>
      </c>
      <c r="AC17" s="406">
        <f>(V17+W17)/S17</f>
        <v/>
      </c>
      <c r="AD17" s="406">
        <f>+U17/(+U17+V17+W17)</f>
        <v/>
      </c>
      <c r="AE17" s="407">
        <f t="array" ref="AE17">U17/(SUMPRODUCT(--(CHOOSE({1,2,3},T17,V17,W17)&gt;0),CHOOSE({1,2,3},T17,V17,W17))+S17)</f>
        <v/>
      </c>
      <c r="AG17" s="2699">
        <f>EOMONTH(AG18,-1)</f>
        <v/>
      </c>
      <c r="AH17" s="405">
        <f>AH54+AH91+AH128+AH165+AH202+AH239+AH276+AH313+AH350+AH387</f>
        <v/>
      </c>
      <c r="AI17" s="405">
        <f>AI54+AI91+AI128+AI165+AI202+AI239+AI276+AI313+AI350+AI387</f>
        <v/>
      </c>
      <c r="AJ17" s="405">
        <f>AJ54+AJ91+AJ128+AJ165+AJ202+AJ239+AJ276+AJ313+AJ350+AJ387</f>
        <v/>
      </c>
      <c r="AK17" s="405">
        <f>AK54+AK91+AK128+AK165+AK202+AK239+AK276+AK313+AK350+AK387</f>
        <v/>
      </c>
      <c r="AL17" s="405">
        <f>AL54+AL91+AL128+AL165+AL202+AL239+AL276+AL313+AL350+AL387</f>
        <v/>
      </c>
      <c r="AM17" s="405">
        <f>AM54+AM91+AM128+AM165+AM202+AM239+AM276+AM313+AM350+AM387</f>
        <v/>
      </c>
      <c r="AN17" s="405">
        <f>SUM(AH17:AJ17)-SUM(AK17:AM17)</f>
        <v/>
      </c>
      <c r="AO17" s="405">
        <f>AO54+AO91+AO128+AO165+AO202+AO239+AO276+AO313+AO350+AO387</f>
        <v/>
      </c>
      <c r="AP17" s="405">
        <f>AP54+AP91+AP128+AP165+AP202+AP239</f>
        <v/>
      </c>
      <c r="AQ17" s="2700">
        <f>365/((+AI17+AJ17-AL17-AM17)/((+AH17+AN17)/2)*DAY(AG17))</f>
        <v/>
      </c>
      <c r="AR17" s="2700">
        <f>+AN17/AI17*DAY(AG17)</f>
        <v/>
      </c>
      <c r="AS17" s="406">
        <f>(AL17+AM17)/AI17</f>
        <v/>
      </c>
      <c r="AT17" s="406">
        <f>+AK17/(+AK17+AL17+AM17)</f>
        <v/>
      </c>
      <c r="AU17" s="407">
        <f t="array" ref="AU17">AK17/(SUMPRODUCT(--(CHOOSE({1,2,3},AJ17,AL17,AM17)&gt;0),CHOOSE({1,2,3},AJ17,AL17,AM17))+AI17)</f>
        <v/>
      </c>
      <c r="AW17" s="2699">
        <f>EOMONTH(AW18,-1)</f>
        <v/>
      </c>
      <c r="AX17" s="405">
        <f>AX54+AX91+AX128+AX165+AX202+AX239+AX276+AX313+AX350+AX387</f>
        <v/>
      </c>
      <c r="AY17" s="405">
        <f>AY54+AY91+AY128+AY165+AY202+AY239+AY276+AY313+AY350+AY387</f>
        <v/>
      </c>
      <c r="AZ17" s="405">
        <f>AZ54+AZ91+AZ128+AZ165+AZ202+AZ239+AZ276+AZ313+AZ350+AZ387</f>
        <v/>
      </c>
      <c r="BA17" s="405">
        <f>BA54+BA91+BA128+BA165+BA202+BA239+BA276+BA313+BA350+BA387</f>
        <v/>
      </c>
      <c r="BB17" s="405">
        <f>BB54+BB91+BB128+BB165+BB202+BB239+BB276+BB313+BB350+BB387</f>
        <v/>
      </c>
      <c r="BC17" s="405">
        <f>BC54+BC91+BC128+BC165+BC202+BC239+BC276+BC313+BC350+BC387</f>
        <v/>
      </c>
      <c r="BD17" s="405">
        <f>SUM(AX17:AZ17)-SUM(BA17:BC17)</f>
        <v/>
      </c>
      <c r="BE17" s="405">
        <f>BE54+BE91+BE128+BE165+BE202+BE239+BE276+BE313+BE350+BE387</f>
        <v/>
      </c>
      <c r="BF17" s="405">
        <f>BF54+BF91+BF128+BF165+BF202+BF239</f>
        <v/>
      </c>
      <c r="BG17" s="2700">
        <f>365/((+AY17+AZ17-BB17-BC17)/((+AX17+BD17)/2)*DAY(AW17))</f>
        <v/>
      </c>
      <c r="BH17" s="2700">
        <f>+BD17/AY17*DAY(AW17)</f>
        <v/>
      </c>
      <c r="BI17" s="406">
        <f>(BB17+BC17)/AY17</f>
        <v/>
      </c>
      <c r="BJ17" s="406">
        <f>+BA17/(+BA17+BB17+BC17)</f>
        <v/>
      </c>
      <c r="BK17" s="407">
        <f t="array" ref="BK17">BA17/(SUMPRODUCT(--(CHOOSE({1,2,3},AZ17,BB17,BC17)&gt;0),CHOOSE({1,2,3},AZ17,BB17,BC17))+AY17)</f>
        <v/>
      </c>
      <c r="BM17" s="2699">
        <f>EOMONTH(BM18,-1)</f>
        <v/>
      </c>
      <c r="BN17" s="405">
        <f>BN54+BN91+BN128+BN165+BN202+BN239+BN276+BN313+BN350+BN387</f>
        <v/>
      </c>
      <c r="BO17" s="405">
        <f>BO54+BO91+BO128+BO165+BO202+BO239+BO276+BO313+BO350+BO387</f>
        <v/>
      </c>
      <c r="BP17" s="405">
        <f>BP54+BP91+BP128+BP165+BP202+BP239+BP276+BP313+BP350+BP387</f>
        <v/>
      </c>
      <c r="BQ17" s="405">
        <f>BQ54+BQ91+BQ128+BQ165+BQ202+BQ239+BQ276+BQ313+BQ350+BQ387</f>
        <v/>
      </c>
      <c r="BR17" s="405">
        <f>BR54+BR91+BR128+BR165+BR202+BR239+BR276+BR313+BR350+BR387</f>
        <v/>
      </c>
      <c r="BS17" s="405">
        <f>BS54+BS91+BS128+BS165+BS202+BS239+BS276+BS313+BS350+BS387</f>
        <v/>
      </c>
      <c r="BT17" s="405">
        <f>SUM(BN17:BP17)-SUM(BQ17:BS17)</f>
        <v/>
      </c>
      <c r="BU17" s="405">
        <f>BU54+BU91+BU128+BU165+BU202+BU239+BU276+BU313+BU350+BU387</f>
        <v/>
      </c>
      <c r="BV17" s="405">
        <f>BV54+BV91+BV128+BV165+BV202+BV239</f>
        <v/>
      </c>
      <c r="BW17" s="2700">
        <f>365/((+BO17+BP17-BR17-BS17)/((+BN17+BT17)/2)*DAY(BM17))</f>
        <v/>
      </c>
      <c r="BX17" s="2700">
        <f>+BT17/BO17*DAY(BM17)</f>
        <v/>
      </c>
      <c r="BY17" s="406">
        <f>(BR17+BS17)/BO17</f>
        <v/>
      </c>
      <c r="BZ17" s="406">
        <f>+BQ17/(+BQ17+BR17+BS17)</f>
        <v/>
      </c>
      <c r="CA17" s="407">
        <f t="array" ref="CA17">BQ17/(SUMPRODUCT(--(CHOOSE({1,2,3},BP17,BR17,BS17)&gt;0),CHOOSE({1,2,3},BP17,BR17,BS17))+BO17)</f>
        <v/>
      </c>
      <c r="CC17" s="2699">
        <f>EOMONTH(CC18,-1)</f>
        <v/>
      </c>
      <c r="CD17" s="405">
        <f>CD54+CD91+CD128+CD165+CD202+CD239+CD276+CD313+CD350+CD387</f>
        <v/>
      </c>
      <c r="CE17" s="405">
        <f>CE54+CE91+CE128+CE165+CE202+CE239+CE276+CE313+CE350+CE387</f>
        <v/>
      </c>
      <c r="CF17" s="405">
        <f>CF54+CF91+CF128+CF165+CF202+CF239+CF276+CF313+CF350+CF387</f>
        <v/>
      </c>
      <c r="CG17" s="405">
        <f>CG54+CG91+CG128+CG165+CG202+CG239+CG276+CG313+CG350+CG387</f>
        <v/>
      </c>
      <c r="CH17" s="405">
        <f>CH54+CH91+CH128+CH165+CH202+CH239+CH276+CH313+CH350+CH387</f>
        <v/>
      </c>
      <c r="CI17" s="405">
        <f>CI54+CI91+CI128+CI165+CI202+CI239+CI276+CI313+CI350+CI387</f>
        <v/>
      </c>
      <c r="CJ17" s="405">
        <f>SUM(CD17:CF17)-SUM(CG17:CI17)</f>
        <v/>
      </c>
      <c r="CK17" s="405">
        <f>CK54+CK91+CK128+CK165+CK202+CK239+CK276+CK313+CK350+CK387</f>
        <v/>
      </c>
      <c r="CL17" s="405">
        <f>CL54+CL91+CL128+CL165+CL202+CL239</f>
        <v/>
      </c>
      <c r="CM17" s="2700">
        <f>365/((+CE17+CF17-CH17-CI17)/((+CD17+CJ17)/2)*DAY(CC17))</f>
        <v/>
      </c>
      <c r="CN17" s="2700">
        <f>+CJ17/CE17*DAY(CC17)</f>
        <v/>
      </c>
      <c r="CO17" s="406">
        <f>(CH17+CI17)/CE17</f>
        <v/>
      </c>
      <c r="CP17" s="406">
        <f>+CG17/(+CG17+CH17+CI17)</f>
        <v/>
      </c>
      <c r="CQ17" s="407">
        <f t="array" ref="CQ17">CG17/(SUMPRODUCT(--(CHOOSE({1,2,3},CF17,CH17,CI17)&gt;0),CHOOSE({1,2,3},CF17,CH17,CI17))+CE17)</f>
        <v/>
      </c>
      <c r="CS17" s="2699">
        <f>EOMONTH(CS18,-1)</f>
        <v/>
      </c>
      <c r="CT17" s="405">
        <f>CT54+CT91+CT128+CT165+CT202+CT239+CT276+CT313+CT350+CT387</f>
        <v/>
      </c>
      <c r="CU17" s="405">
        <f>CU54+CU91+CU128+CU165+CU202+CU239+CU276+CU313+CU350+CU387</f>
        <v/>
      </c>
      <c r="CV17" s="405">
        <f>CV54+CV91+CV128+CV165+CV202+CV239+CV276+CV313+CV350+CV387</f>
        <v/>
      </c>
      <c r="CW17" s="405">
        <f>CW54+CW91+CW128+CW165+CW202+CW239+CW276+CW313+CW350+CW387</f>
        <v/>
      </c>
      <c r="CX17" s="405">
        <f>CX54+CX91+CX128+CX165+CX202+CX239+CX276+CX313+CX350+CX387</f>
        <v/>
      </c>
      <c r="CY17" s="405">
        <f>CY54+CY91+CY128+CY165+CY202+CY239+CY276+CY313+CY350+CY387</f>
        <v/>
      </c>
      <c r="CZ17" s="405">
        <f>SUM(CT17:CV17)-SUM(CW17:CY17)</f>
        <v/>
      </c>
      <c r="DA17" s="405">
        <f>DA54+DA91+DA128+DA165+DA202+DA239+DA276+DA313+DA350+DA387</f>
        <v/>
      </c>
      <c r="DB17" s="405">
        <f>DB54+DB91+DB128+DB165+DB202+DB239</f>
        <v/>
      </c>
      <c r="DC17" s="2700">
        <f>365/((+CU17+CV17-CX17-CY17)/((+CT17+CZ17)/2)*DAY(CS17))</f>
        <v/>
      </c>
      <c r="DD17" s="2700">
        <f>+CZ17/CU17*DAY(CS17)</f>
        <v/>
      </c>
      <c r="DE17" s="406">
        <f>(CX17+CY17)/CU17</f>
        <v/>
      </c>
      <c r="DF17" s="406">
        <f>+CW17/(+CW17+CX17+CY17)</f>
        <v/>
      </c>
      <c r="DG17" s="407">
        <f t="array" ref="DG17">CW17/(SUMPRODUCT(--(CHOOSE({1,2,3},CV17,CX17,CY17)&gt;0),CHOOSE({1,2,3},CV17,CX17,CY17))+CU17)</f>
        <v/>
      </c>
      <c r="DI17" s="2699">
        <f>EOMONTH(DI18,-1)</f>
        <v/>
      </c>
      <c r="DJ17" s="405">
        <f>DJ54+DJ91+DJ128+DJ165+DJ202+DJ239+DJ276+DJ313+DJ350+DJ387</f>
        <v/>
      </c>
      <c r="DK17" s="405">
        <f>DK54+DK91+DK128+DK165+DK202+DK239+DK276+DK313+DK350+DK387</f>
        <v/>
      </c>
      <c r="DL17" s="405">
        <f>DL54+DL91+DL128+DL165+DL202+DL239+DL276+DL313+DL350+DL387</f>
        <v/>
      </c>
      <c r="DM17" s="405">
        <f>DM54+DM91+DM128+DM165+DM202+DM239+DM276+DM313+DM350+DM387</f>
        <v/>
      </c>
      <c r="DN17" s="405">
        <f>DN54+DN91+DN128+DN165+DN202+DN239+DN276+DN313+DN350+DN387</f>
        <v/>
      </c>
      <c r="DO17" s="405">
        <f>DO54+DO91+DO128+DO165+DO202+DO239+DO276+DO313+DO350+DO387</f>
        <v/>
      </c>
      <c r="DP17" s="405">
        <f>SUM(DJ17:DL17)-SUM(DM17:DO17)</f>
        <v/>
      </c>
      <c r="DQ17" s="405">
        <f>DQ54+DQ91+DQ128+DQ165+DQ202+DQ239+DQ276+DQ313+DQ350+DQ387</f>
        <v/>
      </c>
      <c r="DR17" s="405">
        <f>DR54+DR91+DR128+DR165+DR202+DR239</f>
        <v/>
      </c>
      <c r="DS17" s="2700">
        <f>365/((+DK17+DL17-DN17-DO17)/((+DJ17+DP17)/2)*DAY(DI17))</f>
        <v/>
      </c>
      <c r="DT17" s="2700">
        <f>+DP17/DK17*DAY(DI17)</f>
        <v/>
      </c>
      <c r="DU17" s="406">
        <f>(DN17+DO17)/DK17</f>
        <v/>
      </c>
      <c r="DV17" s="406">
        <f>+DM17/(+DM17+DN17+DO17)</f>
        <v/>
      </c>
      <c r="DW17" s="407">
        <f t="array" ref="DW17">DM17/(SUMPRODUCT(--(CHOOSE({1,2,3},DL17,DN17,DO17)&gt;0),CHOOSE({1,2,3},DL17,DN17,DO17))+DK17)</f>
        <v/>
      </c>
      <c r="DY17" s="2699">
        <f>EOMONTH(DY18,-1)</f>
        <v/>
      </c>
      <c r="DZ17" s="405">
        <f>DZ54+DZ91+DZ128+DZ165+DZ202+DZ239+DZ276+DZ313+DZ350+DZ387</f>
        <v/>
      </c>
      <c r="EA17" s="405">
        <f>EA54+EA91+EA128+EA165+EA202+EA239+EA276+EA313+EA350+EA387</f>
        <v/>
      </c>
      <c r="EB17" s="405">
        <f>EB54+EB91+EB128+EB165+EB202+EB239+EB276+EB313+EB350+EB387</f>
        <v/>
      </c>
      <c r="EC17" s="405">
        <f>EC54+EC91+EC128+EC165+EC202+EC239+EC276+EC313+EC350+EC387</f>
        <v/>
      </c>
      <c r="ED17" s="405">
        <f>ED54+ED91+ED128+ED165+ED202+ED239+ED276+ED313+ED350+ED387</f>
        <v/>
      </c>
      <c r="EE17" s="405">
        <f>EE54+EE91+EE128+EE165+EE202+EE239+EE276+EE313+EE350+EE387</f>
        <v/>
      </c>
      <c r="EF17" s="405">
        <f>SUM(DZ17:EB17)-SUM(EC17:EE17)</f>
        <v/>
      </c>
      <c r="EG17" s="405">
        <f>EG54+EG91+EG128+EG165+EG202+EG239+EG276+EG313+EG350+EG387</f>
        <v/>
      </c>
      <c r="EH17" s="405">
        <f>EH54+EH91+EH128+EH165+EH202+EH239</f>
        <v/>
      </c>
      <c r="EI17" s="2700">
        <f>365/((+EA17+EB17-ED17-EE17)/((+DZ17+EF17)/2)*DAY(DY17))</f>
        <v/>
      </c>
      <c r="EJ17" s="2700">
        <f>+EF17/EA17*DAY(DY17)</f>
        <v/>
      </c>
      <c r="EK17" s="406">
        <f>(ED17+EE17)/EA17</f>
        <v/>
      </c>
      <c r="EL17" s="406">
        <f>+EC17/(+EC17+ED17+EE17)</f>
        <v/>
      </c>
      <c r="EM17" s="407">
        <f t="array" ref="EM17">EC17/(SUMPRODUCT(--(CHOOSE({1,2,3},EB17,ED17,EE17)&gt;0),CHOOSE({1,2,3},EB17,ED17,EE17))+EA17)</f>
        <v/>
      </c>
      <c r="EO17" s="2699">
        <f>EOMONTH(EO18,-1)</f>
        <v/>
      </c>
      <c r="EP17" s="405">
        <f>EP54+EP91+EP128+EP165+EP202+EP239+EP276+EP313+EP350+EP387</f>
        <v/>
      </c>
      <c r="EQ17" s="405">
        <f>EQ54+EQ91+EQ128+EQ165+EQ202+EQ239+EQ276+EQ313+EQ350+EQ387</f>
        <v/>
      </c>
      <c r="ER17" s="405">
        <f>ER54+ER91+ER128+ER165+ER202+ER239+ER276+ER313+ER350+ER387</f>
        <v/>
      </c>
      <c r="ES17" s="405">
        <f>ES54+ES91+ES128+ES165+ES202+ES239+ES276+ES313+ES350+ES387</f>
        <v/>
      </c>
      <c r="ET17" s="405">
        <f>ET54+ET91+ET128+ET165+ET202+ET239+ET276+ET313+ET350+ET387</f>
        <v/>
      </c>
      <c r="EU17" s="405">
        <f>EU54+EU91+EU128+EU165+EU202+EU239+EU276+EU313+EU350+EU387</f>
        <v/>
      </c>
      <c r="EV17" s="405">
        <f>SUM(EP17:ER17)-SUM(ES17:EU17)</f>
        <v/>
      </c>
      <c r="EW17" s="405">
        <f>EW54+EW91+EW128+EW165+EW202+EW239+EW276+EW313+EW350+EW387</f>
        <v/>
      </c>
      <c r="EX17" s="405">
        <f>EX54+EX91+EX128+EX165+EX202+EX239</f>
        <v/>
      </c>
      <c r="EY17" s="2700">
        <f>365/((+EQ17+ER17-ET17-EU17)/((+EP17+EV17)/2)*DAY(EO17))</f>
        <v/>
      </c>
      <c r="EZ17" s="2700">
        <f>+EV17/EQ17*DAY(EO17)</f>
        <v/>
      </c>
      <c r="FA17" s="406">
        <f>(ET17+EU17)/EQ17</f>
        <v/>
      </c>
      <c r="FB17" s="406">
        <f>+ES17/(+ES17+ET17+EU17)</f>
        <v/>
      </c>
      <c r="FC17" s="407">
        <f t="array" ref="FC17">ES17/(SUMPRODUCT(--(CHOOSE({1,2,3},FH17,FX17,GN17)&gt;0),CHOOSE({1,2,3},FH17,FX17,GN17))+EQ17)</f>
        <v/>
      </c>
      <c r="FE17" s="2699">
        <f>EOMONTH(FE18,-1)</f>
        <v/>
      </c>
      <c r="FF17" s="405">
        <f>FF54+FF91+FF128+FF165+FF202+FF239+FF276+FF313+FF350+FF387</f>
        <v/>
      </c>
      <c r="FG17" s="405">
        <f>FG54+FG91+FG128+FG165+FG202+FG239+FG276+FG313+FG350+FG387</f>
        <v/>
      </c>
      <c r="FH17" s="405">
        <f>FH54+FH91+FH128+FH165+FH202+FH239+FH276+FH313+FH350+FH387</f>
        <v/>
      </c>
      <c r="FI17" s="405">
        <f>FI54+FI91+FI128+FI165+FI202+FI239+FI276+FI313+FI350+FI387</f>
        <v/>
      </c>
      <c r="FJ17" s="405">
        <f>FJ54+FJ91+FJ128+FJ165+FJ202+FJ239+FJ276+FJ313+FJ350+FJ387</f>
        <v/>
      </c>
      <c r="FK17" s="405">
        <f>FK54+FK91+FK128+FK165+FK202+FK239+FK276+FK313+FK350+FK387</f>
        <v/>
      </c>
      <c r="FL17" s="405">
        <f>SUM(FF17:FH17)-SUM(FI17:FK17)</f>
        <v/>
      </c>
      <c r="FM17" s="405">
        <f>FM54+FM91+FM128+FM165+FM202+FM239+FM276+FM313+FM350+FM387</f>
        <v/>
      </c>
      <c r="FN17" s="405">
        <f>FN54+FN91+FN128+FN165+FN202+FN239</f>
        <v/>
      </c>
      <c r="FO17" s="2700">
        <f>365/((+FG17+FH17-FJ17-FK17)/((+FF17+FL17)/2)*DAY(FE17))</f>
        <v/>
      </c>
      <c r="FP17" s="2700">
        <f>+FL17/FG17*DAY(FE17)</f>
        <v/>
      </c>
      <c r="FQ17" s="406">
        <f>(FJ17+FK17)/FG17</f>
        <v/>
      </c>
      <c r="FR17" s="406">
        <f>+FI17/(+FI17+FJ17+FK17)</f>
        <v/>
      </c>
      <c r="FS17" s="407">
        <f t="array" ref="FS17">FI17/(SUMPRODUCT(--(CHOOSE({1,2,3},FH17,FJ17,FK17)&gt;0),CHOOSE({1,2,3},FH17,FJ17,FK17))+FG17)</f>
        <v/>
      </c>
      <c r="FU17" s="2699">
        <f>EOMONTH(FU18,-1)</f>
        <v/>
      </c>
      <c r="FV17" s="405">
        <f>FV54+FV91+FV128+FV165+FV202+FV239+FV276+FV313+FV350+FV387</f>
        <v/>
      </c>
      <c r="FW17" s="405">
        <f>FW54+FW91+FW128+FW165+FW202+FW239+FW276+FW313+FW350+FW387</f>
        <v/>
      </c>
      <c r="FX17" s="405">
        <f>FX54+FX91+FX128+FX165+FX202+FX239+FX276+FX313+FX350+FX387</f>
        <v/>
      </c>
      <c r="FY17" s="405">
        <f>FY54+FY91+FY128+FY165+FY202+FY239+FY276+FY313+FY350+FY387</f>
        <v/>
      </c>
      <c r="FZ17" s="405">
        <f>FZ54+FZ91+FZ128+FZ165+FZ202+FZ239+FZ276+FZ313+FZ350+FZ387</f>
        <v/>
      </c>
      <c r="GA17" s="405">
        <f>GA54+GA91+GA128+GA165+GA202+GA239+GA276+GA313+GA350+GA387</f>
        <v/>
      </c>
      <c r="GB17" s="405">
        <f>SUM(FV17:FX17)-SUM(FY17:GA17)</f>
        <v/>
      </c>
      <c r="GC17" s="405">
        <f>GC54+GC91+GC128+GC165+GC202+GC239+GC276+GC313+GC350+GC387</f>
        <v/>
      </c>
      <c r="GD17" s="405">
        <f>GD54+GD91+GD128+GD165+GD202+GD239</f>
        <v/>
      </c>
      <c r="GE17" s="2700">
        <f>365/((+FW17+FX17-FZ17-GA17)/((+FV17+GB17)/2)*DAY(FU17))</f>
        <v/>
      </c>
      <c r="GF17" s="2700">
        <f>+GB17/FW17*DAY(FU17)</f>
        <v/>
      </c>
      <c r="GG17" s="406">
        <f>(FZ17+GA17)/FW17</f>
        <v/>
      </c>
      <c r="GH17" s="406">
        <f>+FY17/(+FY17+FZ17+GA17)</f>
        <v/>
      </c>
      <c r="GI17" s="407">
        <f t="array" ref="GI17">FY17/(SUMPRODUCT(--(CHOOSE({1,2,3},FX17,FZ17,GA17)&gt;0),CHOOSE({1,2,3},FX17,FZ17,GA17))+FW17)</f>
        <v/>
      </c>
      <c r="GK17" s="2699">
        <f>EOMONTH(GK18,-1)</f>
        <v/>
      </c>
      <c r="GL17" s="405">
        <f>GL54+GL91+GL128+GL165+GL202+GL239+GL276+GL313+GL350+GL387</f>
        <v/>
      </c>
      <c r="GM17" s="405">
        <f>GM54+GM91+GM128+GM165+GM202+GM239+GM276+GM313+GM350+GM387</f>
        <v/>
      </c>
      <c r="GN17" s="405">
        <f>GN54+GN91+GN128+GN165+GN202+GN239+GN276+GN313+GN350+GN387</f>
        <v/>
      </c>
      <c r="GO17" s="405">
        <f>GO54+GO91+GO128+GO165+GO202+GO239+GO276+GO313+GO350+GO387</f>
        <v/>
      </c>
      <c r="GP17" s="405">
        <f>GP54+GP91+GP128+GP165+GP202+GP239+GP276+GP313+GP350+GP387</f>
        <v/>
      </c>
      <c r="GQ17" s="405">
        <f>GQ54+GQ91+GQ128+GQ165+GQ202+GQ239+GQ276+GQ313+GQ350+GQ387</f>
        <v/>
      </c>
      <c r="GR17" s="405">
        <f>SUM(GL17:GN17)-SUM(GO17:GQ17)</f>
        <v/>
      </c>
      <c r="GS17" s="405">
        <f>GS54+GS91+GS128+GS165+GS202+GS239+GS276+GS313+GS350+GS387</f>
        <v/>
      </c>
      <c r="GT17" s="405">
        <f>GT54+GT91+GT128+GT165+GT202+GT239</f>
        <v/>
      </c>
      <c r="GU17" s="2700">
        <f>365/((+GM17+GN17-GP17-GQ17)/((+GL17+GR17)/2)*DAY(GK17))</f>
        <v/>
      </c>
      <c r="GV17" s="2700">
        <f>+GR17/GM17*DAY(GK17)</f>
        <v/>
      </c>
      <c r="GW17" s="406">
        <f>(GP17+GQ17)/GM17</f>
        <v/>
      </c>
      <c r="GX17" s="406">
        <f>+GO17/(+GO17+GP17+GQ17)</f>
        <v/>
      </c>
      <c r="GY17" s="407">
        <f t="array" ref="GY17">GO17/(SUMPRODUCT(--(CHOOSE({1,2,3},GN17,GP17,GQ17)&gt;0),CHOOSE({1,2,3},GN17,GP17,GQ17))+GM17)</f>
        <v/>
      </c>
      <c r="HB17" t="inlineStr">
        <is>
          <t xml:space="preserve">  &lt;talk about changes in C/A as a % of charges&gt;</t>
        </is>
      </c>
    </row>
    <row r="18">
      <c r="A18" s="2699">
        <f>EOMONTH(A19,-1)</f>
        <v/>
      </c>
      <c r="B18" s="405">
        <f>B55+B92+B129+B166+B203+B240+B277+B314+B351+B388</f>
        <v/>
      </c>
      <c r="C18" s="405">
        <f>C55+C92+C129+C166+C203+C240+C277+C314+C351+C388</f>
        <v/>
      </c>
      <c r="D18" s="405">
        <f>D55+D92+D129+D166+D203+D240+D277+D314+D351+D388</f>
        <v/>
      </c>
      <c r="E18" s="405">
        <f>E55+E92+E129+E166+E203+E240+E277+E314+E351+E388</f>
        <v/>
      </c>
      <c r="F18" s="405">
        <f>F55+F92+F129+F166+F203+F240+F277+F314+F351+F388</f>
        <v/>
      </c>
      <c r="G18" s="405">
        <f>G55+G92+G129+G166+G203+G240+G277+G314+G351+G388</f>
        <v/>
      </c>
      <c r="H18" s="405">
        <f>SUM(B18:D18)-SUM(E18:G18)</f>
        <v/>
      </c>
      <c r="I18" s="405">
        <f>I55+I92+I129+I166+I203+I240+I277+I314+I351+I388</f>
        <v/>
      </c>
      <c r="J18" s="405">
        <f>J55+J92+J129+J166+J203+J240+J277+J314+J351+J388</f>
        <v/>
      </c>
      <c r="K18" s="2700">
        <f>365/((+C18+D18-F18-G18)/((+B18+H18)/2)*DAY(A18))</f>
        <v/>
      </c>
      <c r="L18" s="2700">
        <f>+H18/C18*DAY(A18)</f>
        <v/>
      </c>
      <c r="M18" s="406">
        <f>(F18+G18)/C18</f>
        <v/>
      </c>
      <c r="N18" s="406">
        <f>+E18/(+E18+F18+G18)</f>
        <v/>
      </c>
      <c r="O18" s="407">
        <f t="array" ref="O18">E18/(SUMPRODUCT(--(CHOOSE({1,2,3},D18,F18,G18)&gt;0),CHOOSE({1,2,3},D18,F18,G18))+C18)</f>
        <v/>
      </c>
      <c r="Q18" s="2699">
        <f>EOMONTH(Q19,-1)</f>
        <v/>
      </c>
      <c r="R18" s="405">
        <f>R55+R92+R129+R166+R203+R240+R277+R314+R351+R388</f>
        <v/>
      </c>
      <c r="S18" s="405">
        <f>S55+S92+S129+S166+S203+S240+S277+S314+S351+S388</f>
        <v/>
      </c>
      <c r="T18" s="405">
        <f>T55+T92+T129+T166+T203+T240+T277+T314+T351+T388</f>
        <v/>
      </c>
      <c r="U18" s="405">
        <f>U55+U92+U129+U166+U203+U240+U277+U314+U351+U388</f>
        <v/>
      </c>
      <c r="V18" s="405">
        <f>V55+V92+V129+V166+V203+V240+V277+V314+V351+V388</f>
        <v/>
      </c>
      <c r="W18" s="405">
        <f>W55+W92+W129+W166+W203+W240+W277+W314+W351+W388</f>
        <v/>
      </c>
      <c r="X18" s="405">
        <f>SUM(R18:T18)-SUM(U18:W18)</f>
        <v/>
      </c>
      <c r="Y18" s="405">
        <f>Y55+Y92+Y129+Y166+Y203+Y240+Y277+Y314+Y351+Y388</f>
        <v/>
      </c>
      <c r="Z18" s="405">
        <f>Z55+Z92+Z129+Z166+Z203+Z240</f>
        <v/>
      </c>
      <c r="AA18" s="2700">
        <f>365/((+S18+T18-V18-W18)/((+R18+X18)/2)*DAY(Q18))</f>
        <v/>
      </c>
      <c r="AB18" s="2700">
        <f>+X18/S18*DAY(Q18)</f>
        <v/>
      </c>
      <c r="AC18" s="406">
        <f>(V18+W18)/S18</f>
        <v/>
      </c>
      <c r="AD18" s="406">
        <f>+U18/(+U18+V18+W18)</f>
        <v/>
      </c>
      <c r="AE18" s="407">
        <f t="array" ref="AE18">U18/(SUMPRODUCT(--(CHOOSE({1,2,3},T18,V18,W18)&gt;0),CHOOSE({1,2,3},T18,V18,W18))+S18)</f>
        <v/>
      </c>
      <c r="AG18" s="2699">
        <f>EOMONTH(AG19,-1)</f>
        <v/>
      </c>
      <c r="AH18" s="405">
        <f>AH55+AH92+AH129+AH166+AH203+AH240+AH277+AH314+AH351+AH388</f>
        <v/>
      </c>
      <c r="AI18" s="405">
        <f>AI55+AI92+AI129+AI166+AI203+AI240+AI277+AI314+AI351+AI388</f>
        <v/>
      </c>
      <c r="AJ18" s="405">
        <f>AJ55+AJ92+AJ129+AJ166+AJ203+AJ240+AJ277+AJ314+AJ351+AJ388</f>
        <v/>
      </c>
      <c r="AK18" s="405">
        <f>AK55+AK92+AK129+AK166+AK203+AK240+AK277+AK314+AK351+AK388</f>
        <v/>
      </c>
      <c r="AL18" s="405">
        <f>AL55+AL92+AL129+AL166+AL203+AL240+AL277+AL314+AL351+AL388</f>
        <v/>
      </c>
      <c r="AM18" s="405">
        <f>AM55+AM92+AM129+AM166+AM203+AM240+AM277+AM314+AM351+AM388</f>
        <v/>
      </c>
      <c r="AN18" s="405">
        <f>SUM(AH18:AJ18)-SUM(AK18:AM18)</f>
        <v/>
      </c>
      <c r="AO18" s="405">
        <f>AO55+AO92+AO129+AO166+AO203+AO240+AO277+AO314+AO351+AO388</f>
        <v/>
      </c>
      <c r="AP18" s="405">
        <f>AP55+AP92+AP129+AP166+AP203+AP240</f>
        <v/>
      </c>
      <c r="AQ18" s="2700">
        <f>365/((+AI18+AJ18-AL18-AM18)/((+AH18+AN18)/2)*DAY(AG18))</f>
        <v/>
      </c>
      <c r="AR18" s="2700">
        <f>+AN18/AI18*DAY(AG18)</f>
        <v/>
      </c>
      <c r="AS18" s="406">
        <f>(AL18+AM18)/AI18</f>
        <v/>
      </c>
      <c r="AT18" s="406">
        <f>+AK18/(+AK18+AL18+AM18)</f>
        <v/>
      </c>
      <c r="AU18" s="407">
        <f t="array" ref="AU18">AK18/(SUMPRODUCT(--(CHOOSE({1,2,3},AJ18,AL18,AM18)&gt;0),CHOOSE({1,2,3},AJ18,AL18,AM18))+AI18)</f>
        <v/>
      </c>
      <c r="AW18" s="2699">
        <f>EOMONTH(AW19,-1)</f>
        <v/>
      </c>
      <c r="AX18" s="405">
        <f>AX55+AX92+AX129+AX166+AX203+AX240+AX277+AX314+AX351+AX388</f>
        <v/>
      </c>
      <c r="AY18" s="405">
        <f>AY55+AY92+AY129+AY166+AY203+AY240+AY277+AY314+AY351+AY388</f>
        <v/>
      </c>
      <c r="AZ18" s="405">
        <f>AZ55+AZ92+AZ129+AZ166+AZ203+AZ240+AZ277+AZ314+AZ351+AZ388</f>
        <v/>
      </c>
      <c r="BA18" s="405">
        <f>BA55+BA92+BA129+BA166+BA203+BA240+BA277+BA314+BA351+BA388</f>
        <v/>
      </c>
      <c r="BB18" s="405">
        <f>BB55+BB92+BB129+BB166+BB203+BB240+BB277+BB314+BB351+BB388</f>
        <v/>
      </c>
      <c r="BC18" s="405">
        <f>BC55+BC92+BC129+BC166+BC203+BC240+BC277+BC314+BC351+BC388</f>
        <v/>
      </c>
      <c r="BD18" s="405">
        <f>SUM(AX18:AZ18)-SUM(BA18:BC18)</f>
        <v/>
      </c>
      <c r="BE18" s="405">
        <f>BE55+BE92+BE129+BE166+BE203+BE240+BE277+BE314+BE351+BE388</f>
        <v/>
      </c>
      <c r="BF18" s="405">
        <f>BF55+BF92+BF129+BF166+BF203+BF240</f>
        <v/>
      </c>
      <c r="BG18" s="2700">
        <f>365/((+AY18+AZ18-BB18-BC18)/((+AX18+BD18)/2)*DAY(AW18))</f>
        <v/>
      </c>
      <c r="BH18" s="2700">
        <f>+BD18/AY18*DAY(AW18)</f>
        <v/>
      </c>
      <c r="BI18" s="406">
        <f>(BB18+BC18)/AY18</f>
        <v/>
      </c>
      <c r="BJ18" s="406">
        <f>+BA18/(+BA18+BB18+BC18)</f>
        <v/>
      </c>
      <c r="BK18" s="407">
        <f t="array" ref="BK18">BA18/(SUMPRODUCT(--(CHOOSE({1,2,3},AZ18,BB18,BC18)&gt;0),CHOOSE({1,2,3},AZ18,BB18,BC18))+AY18)</f>
        <v/>
      </c>
      <c r="BM18" s="2699">
        <f>EOMONTH(BM19,-1)</f>
        <v/>
      </c>
      <c r="BN18" s="405">
        <f>BN55+BN92+BN129+BN166+BN203+BN240+BN277+BN314+BN351+BN388</f>
        <v/>
      </c>
      <c r="BO18" s="405">
        <f>BO55+BO92+BO129+BO166+BO203+BO240+BO277+BO314+BO351+BO388</f>
        <v/>
      </c>
      <c r="BP18" s="405">
        <f>BP55+BP92+BP129+BP166+BP203+BP240+BP277+BP314+BP351+BP388</f>
        <v/>
      </c>
      <c r="BQ18" s="405">
        <f>BQ55+BQ92+BQ129+BQ166+BQ203+BQ240+BQ277+BQ314+BQ351+BQ388</f>
        <v/>
      </c>
      <c r="BR18" s="405">
        <f>BR55+BR92+BR129+BR166+BR203+BR240+BR277+BR314+BR351+BR388</f>
        <v/>
      </c>
      <c r="BS18" s="405">
        <f>BS55+BS92+BS129+BS166+BS203+BS240+BS277+BS314+BS351+BS388</f>
        <v/>
      </c>
      <c r="BT18" s="405">
        <f>SUM(BN18:BP18)-SUM(BQ18:BS18)</f>
        <v/>
      </c>
      <c r="BU18" s="405">
        <f>BU55+BU92+BU129+BU166+BU203+BU240+BU277+BU314+BU351+BU388</f>
        <v/>
      </c>
      <c r="BV18" s="405">
        <f>BV55+BV92+BV129+BV166+BV203+BV240</f>
        <v/>
      </c>
      <c r="BW18" s="2700">
        <f>365/((+BO18+BP18-BR18-BS18)/((+BN18+BT18)/2)*DAY(BM18))</f>
        <v/>
      </c>
      <c r="BX18" s="2700">
        <f>+BT18/BO18*DAY(BM18)</f>
        <v/>
      </c>
      <c r="BY18" s="406">
        <f>(BR18+BS18)/BO18</f>
        <v/>
      </c>
      <c r="BZ18" s="406">
        <f>+BQ18/(+BQ18+BR18+BS18)</f>
        <v/>
      </c>
      <c r="CA18" s="407">
        <f t="array" ref="CA18">BQ18/(SUMPRODUCT(--(CHOOSE({1,2,3},BP18,BR18,BS18)&gt;0),CHOOSE({1,2,3},BP18,BR18,BS18))+BO18)</f>
        <v/>
      </c>
      <c r="CC18" s="2699">
        <f>EOMONTH(CC19,-1)</f>
        <v/>
      </c>
      <c r="CD18" s="405">
        <f>CD55+CD92+CD129+CD166+CD203+CD240+CD277+CD314+CD351+CD388</f>
        <v/>
      </c>
      <c r="CE18" s="405">
        <f>CE55+CE92+CE129+CE166+CE203+CE240+CE277+CE314+CE351+CE388</f>
        <v/>
      </c>
      <c r="CF18" s="405">
        <f>CF55+CF92+CF129+CF166+CF203+CF240+CF277+CF314+CF351+CF388</f>
        <v/>
      </c>
      <c r="CG18" s="405">
        <f>CG55+CG92+CG129+CG166+CG203+CG240+CG277+CG314+CG351+CG388</f>
        <v/>
      </c>
      <c r="CH18" s="405">
        <f>CH55+CH92+CH129+CH166+CH203+CH240+CH277+CH314+CH351+CH388</f>
        <v/>
      </c>
      <c r="CI18" s="405">
        <f>CI55+CI92+CI129+CI166+CI203+CI240+CI277+CI314+CI351+CI388</f>
        <v/>
      </c>
      <c r="CJ18" s="405">
        <f>SUM(CD18:CF18)-SUM(CG18:CI18)</f>
        <v/>
      </c>
      <c r="CK18" s="405">
        <f>CK55+CK92+CK129+CK166+CK203+CK240+CK277+CK314+CK351+CK388</f>
        <v/>
      </c>
      <c r="CL18" s="405">
        <f>CL55+CL92+CL129+CL166+CL203+CL240</f>
        <v/>
      </c>
      <c r="CM18" s="2700">
        <f>365/((+CE18+CF18-CH18-CI18)/((+CD18+CJ18)/2)*DAY(CC18))</f>
        <v/>
      </c>
      <c r="CN18" s="2700">
        <f>+CJ18/CE18*DAY(CC18)</f>
        <v/>
      </c>
      <c r="CO18" s="406">
        <f>(CH18+CI18)/CE18</f>
        <v/>
      </c>
      <c r="CP18" s="406">
        <f>+CG18/(+CG18+CH18+CI18)</f>
        <v/>
      </c>
      <c r="CQ18" s="407">
        <f t="array" ref="CQ18">CG18/(SUMPRODUCT(--(CHOOSE({1,2,3},CF18,CH18,CI18)&gt;0),CHOOSE({1,2,3},CF18,CH18,CI18))+CE18)</f>
        <v/>
      </c>
      <c r="CS18" s="2699">
        <f>EOMONTH(CS19,-1)</f>
        <v/>
      </c>
      <c r="CT18" s="405">
        <f>CT55+CT92+CT129+CT166+CT203+CT240+CT277+CT314+CT351+CT388</f>
        <v/>
      </c>
      <c r="CU18" s="405">
        <f>CU55+CU92+CU129+CU166+CU203+CU240+CU277+CU314+CU351+CU388</f>
        <v/>
      </c>
      <c r="CV18" s="405">
        <f>CV55+CV92+CV129+CV166+CV203+CV240+CV277+CV314+CV351+CV388</f>
        <v/>
      </c>
      <c r="CW18" s="405">
        <f>CW55+CW92+CW129+CW166+CW203+CW240+CW277+CW314+CW351+CW388</f>
        <v/>
      </c>
      <c r="CX18" s="405">
        <f>CX55+CX92+CX129+CX166+CX203+CX240+CX277+CX314+CX351+CX388</f>
        <v/>
      </c>
      <c r="CY18" s="405">
        <f>CY55+CY92+CY129+CY166+CY203+CY240+CY277+CY314+CY351+CY388</f>
        <v/>
      </c>
      <c r="CZ18" s="405">
        <f>SUM(CT18:CV18)-SUM(CW18:CY18)</f>
        <v/>
      </c>
      <c r="DA18" s="405">
        <f>DA55+DA92+DA129+DA166+DA203+DA240+DA277+DA314+DA351+DA388</f>
        <v/>
      </c>
      <c r="DB18" s="405">
        <f>DB55+DB92+DB129+DB166+DB203+DB240</f>
        <v/>
      </c>
      <c r="DC18" s="2700">
        <f>365/((+CU18+CV18-CX18-CY18)/((+CT18+CZ18)/2)*DAY(CS18))</f>
        <v/>
      </c>
      <c r="DD18" s="2700">
        <f>+CZ18/CU18*DAY(CS18)</f>
        <v/>
      </c>
      <c r="DE18" s="406">
        <f>(CX18+CY18)/CU18</f>
        <v/>
      </c>
      <c r="DF18" s="406">
        <f>+CW18/(+CW18+CX18+CY18)</f>
        <v/>
      </c>
      <c r="DG18" s="407">
        <f t="array" ref="DG18">CW18/(SUMPRODUCT(--(CHOOSE({1,2,3},CV18,CX18,CY18)&gt;0),CHOOSE({1,2,3},CV18,CX18,CY18))+CU18)</f>
        <v/>
      </c>
      <c r="DI18" s="2699">
        <f>EOMONTH(DI19,-1)</f>
        <v/>
      </c>
      <c r="DJ18" s="405">
        <f>DJ55+DJ92+DJ129+DJ166+DJ203+DJ240+DJ277+DJ314+DJ351+DJ388</f>
        <v/>
      </c>
      <c r="DK18" s="405">
        <f>DK55+DK92+DK129+DK166+DK203+DK240+DK277+DK314+DK351+DK388</f>
        <v/>
      </c>
      <c r="DL18" s="405">
        <f>DL55+DL92+DL129+DL166+DL203+DL240+DL277+DL314+DL351+DL388</f>
        <v/>
      </c>
      <c r="DM18" s="405">
        <f>DM55+DM92+DM129+DM166+DM203+DM240+DM277+DM314+DM351+DM388</f>
        <v/>
      </c>
      <c r="DN18" s="405">
        <f>DN55+DN92+DN129+DN166+DN203+DN240+DN277+DN314+DN351+DN388</f>
        <v/>
      </c>
      <c r="DO18" s="405">
        <f>DO55+DO92+DO129+DO166+DO203+DO240+DO277+DO314+DO351+DO388</f>
        <v/>
      </c>
      <c r="DP18" s="405">
        <f>SUM(DJ18:DL18)-SUM(DM18:DO18)</f>
        <v/>
      </c>
      <c r="DQ18" s="405">
        <f>DQ55+DQ92+DQ129+DQ166+DQ203+DQ240+DQ277+DQ314+DQ351+DQ388</f>
        <v/>
      </c>
      <c r="DR18" s="405">
        <f>DR55+DR92+DR129+DR166+DR203+DR240</f>
        <v/>
      </c>
      <c r="DS18" s="2700">
        <f>365/((+DK18+DL18-DN18-DO18)/((+DJ18+DP18)/2)*DAY(DI18))</f>
        <v/>
      </c>
      <c r="DT18" s="2700">
        <f>+DP18/DK18*DAY(DI18)</f>
        <v/>
      </c>
      <c r="DU18" s="406">
        <f>(DN18+DO18)/DK18</f>
        <v/>
      </c>
      <c r="DV18" s="406">
        <f>+DM18/(+DM18+DN18+DO18)</f>
        <v/>
      </c>
      <c r="DW18" s="407">
        <f t="array" ref="DW18">DM18/(SUMPRODUCT(--(CHOOSE({1,2,3},DL18,DN18,DO18)&gt;0),CHOOSE({1,2,3},DL18,DN18,DO18))+DK18)</f>
        <v/>
      </c>
      <c r="DY18" s="2699">
        <f>EOMONTH(DY19,-1)</f>
        <v/>
      </c>
      <c r="DZ18" s="405">
        <f>DZ55+DZ92+DZ129+DZ166+DZ203+DZ240+DZ277+DZ314+DZ351+DZ388</f>
        <v/>
      </c>
      <c r="EA18" s="405">
        <f>EA55+EA92+EA129+EA166+EA203+EA240+EA277+EA314+EA351+EA388</f>
        <v/>
      </c>
      <c r="EB18" s="405">
        <f>EB55+EB92+EB129+EB166+EB203+EB240+EB277+EB314+EB351+EB388</f>
        <v/>
      </c>
      <c r="EC18" s="405">
        <f>EC55+EC92+EC129+EC166+EC203+EC240+EC277+EC314+EC351+EC388</f>
        <v/>
      </c>
      <c r="ED18" s="405">
        <f>ED55+ED92+ED129+ED166+ED203+ED240+ED277+ED314+ED351+ED388</f>
        <v/>
      </c>
      <c r="EE18" s="405">
        <f>EE55+EE92+EE129+EE166+EE203+EE240+EE277+EE314+EE351+EE388</f>
        <v/>
      </c>
      <c r="EF18" s="405">
        <f>SUM(DZ18:EB18)-SUM(EC18:EE18)</f>
        <v/>
      </c>
      <c r="EG18" s="405">
        <f>EG55+EG92+EG129+EG166+EG203+EG240+EG277+EG314+EG351+EG388</f>
        <v/>
      </c>
      <c r="EH18" s="405">
        <f>EH55+EH92+EH129+EH166+EH203+EH240</f>
        <v/>
      </c>
      <c r="EI18" s="2700">
        <f>365/((+EA18+EB18-ED18-EE18)/((+DZ18+EF18)/2)*DAY(DY18))</f>
        <v/>
      </c>
      <c r="EJ18" s="2700">
        <f>+EF18/EA18*DAY(DY18)</f>
        <v/>
      </c>
      <c r="EK18" s="406">
        <f>(ED18+EE18)/EA18</f>
        <v/>
      </c>
      <c r="EL18" s="406">
        <f>+EC18/(+EC18+ED18+EE18)</f>
        <v/>
      </c>
      <c r="EM18" s="407">
        <f t="array" ref="EM18">EC18/(SUMPRODUCT(--(CHOOSE({1,2,3},EB18,ED18,EE18)&gt;0),CHOOSE({1,2,3},EB18,ED18,EE18))+EA18)</f>
        <v/>
      </c>
      <c r="EO18" s="2699">
        <f>EOMONTH(EO19,-1)</f>
        <v/>
      </c>
      <c r="EP18" s="405">
        <f>EP55+EP92+EP129+EP166+EP203+EP240+EP277+EP314+EP351+EP388</f>
        <v/>
      </c>
      <c r="EQ18" s="405">
        <f>EQ55+EQ92+EQ129+EQ166+EQ203+EQ240+EQ277+EQ314+EQ351+EQ388</f>
        <v/>
      </c>
      <c r="ER18" s="405">
        <f>ER55+ER92+ER129+ER166+ER203+ER240+ER277+ER314+ER351+ER388</f>
        <v/>
      </c>
      <c r="ES18" s="405">
        <f>ES55+ES92+ES129+ES166+ES203+ES240+ES277+ES314+ES351+ES388</f>
        <v/>
      </c>
      <c r="ET18" s="405">
        <f>ET55+ET92+ET129+ET166+ET203+ET240+ET277+ET314+ET351+ET388</f>
        <v/>
      </c>
      <c r="EU18" s="405">
        <f>EU55+EU92+EU129+EU166+EU203+EU240+EU277+EU314+EU351+EU388</f>
        <v/>
      </c>
      <c r="EV18" s="405">
        <f>SUM(EP18:ER18)-SUM(ES18:EU18)</f>
        <v/>
      </c>
      <c r="EW18" s="405">
        <f>EW55+EW92+EW129+EW166+EW203+EW240+EW277+EW314+EW351+EW388</f>
        <v/>
      </c>
      <c r="EX18" s="405">
        <f>EX55+EX92+EX129+EX166+EX203+EX240</f>
        <v/>
      </c>
      <c r="EY18" s="2700">
        <f>365/((+EQ18+ER18-ET18-EU18)/((+EP18+EV18)/2)*DAY(EO18))</f>
        <v/>
      </c>
      <c r="EZ18" s="2700">
        <f>+EV18/EQ18*DAY(EO18)</f>
        <v/>
      </c>
      <c r="FA18" s="406">
        <f>(ET18+EU18)/EQ18</f>
        <v/>
      </c>
      <c r="FB18" s="406">
        <f>+ES18/(+ES18+ET18+EU18)</f>
        <v/>
      </c>
      <c r="FC18" s="407">
        <f t="array" ref="FC18">ES18/(SUMPRODUCT(--(CHOOSE({1,2,3},FH18,FX18,GN18)&gt;0),CHOOSE({1,2,3},FH18,FX18,GN18))+EQ18)</f>
        <v/>
      </c>
      <c r="FE18" s="2699">
        <f>EOMONTH(FE19,-1)</f>
        <v/>
      </c>
      <c r="FF18" s="405">
        <f>FF55+FF92+FF129+FF166+FF203+FF240+FF277+FF314+FF351+FF388</f>
        <v/>
      </c>
      <c r="FG18" s="405">
        <f>FG55+FG92+FG129+FG166+FG203+FG240+FG277+FG314+FG351+FG388</f>
        <v/>
      </c>
      <c r="FH18" s="405">
        <f>FH55+FH92+FH129+FH166+FH203+FH240+FH277+FH314+FH351+FH388</f>
        <v/>
      </c>
      <c r="FI18" s="405">
        <f>FI55+FI92+FI129+FI166+FI203+FI240+FI277+FI314+FI351+FI388</f>
        <v/>
      </c>
      <c r="FJ18" s="405">
        <f>FJ55+FJ92+FJ129+FJ166+FJ203+FJ240+FJ277+FJ314+FJ351+FJ388</f>
        <v/>
      </c>
      <c r="FK18" s="405">
        <f>FK55+FK92+FK129+FK166+FK203+FK240+FK277+FK314+FK351+FK388</f>
        <v/>
      </c>
      <c r="FL18" s="405">
        <f>SUM(FF18:FH18)-SUM(FI18:FK18)</f>
        <v/>
      </c>
      <c r="FM18" s="405">
        <f>FM55+FM92+FM129+FM166+FM203+FM240+FM277+FM314+FM351+FM388</f>
        <v/>
      </c>
      <c r="FN18" s="405">
        <f>FN55+FN92+FN129+FN166+FN203+FN240</f>
        <v/>
      </c>
      <c r="FO18" s="2700">
        <f>365/((+FG18+FH18-FJ18-FK18)/((+FF18+FL18)/2)*DAY(FE18))</f>
        <v/>
      </c>
      <c r="FP18" s="2700">
        <f>+FL18/FG18*DAY(FE18)</f>
        <v/>
      </c>
      <c r="FQ18" s="406">
        <f>(FJ18+FK18)/FG18</f>
        <v/>
      </c>
      <c r="FR18" s="406">
        <f>+FI18/(+FI18+FJ18+FK18)</f>
        <v/>
      </c>
      <c r="FS18" s="407">
        <f t="array" ref="FS18">FI18/(SUMPRODUCT(--(CHOOSE({1,2,3},FH18,FJ18,FK18)&gt;0),CHOOSE({1,2,3},FH18,FJ18,FK18))+FG18)</f>
        <v/>
      </c>
      <c r="FU18" s="2699">
        <f>EOMONTH(FU19,-1)</f>
        <v/>
      </c>
      <c r="FV18" s="405">
        <f>FV55+FV92+FV129+FV166+FV203+FV240+FV277+FV314+FV351+FV388</f>
        <v/>
      </c>
      <c r="FW18" s="405">
        <f>FW55+FW92+FW129+FW166+FW203+FW240+FW277+FW314+FW351+FW388</f>
        <v/>
      </c>
      <c r="FX18" s="405">
        <f>FX55+FX92+FX129+FX166+FX203+FX240+FX277+FX314+FX351+FX388</f>
        <v/>
      </c>
      <c r="FY18" s="405">
        <f>FY55+FY92+FY129+FY166+FY203+FY240+FY277+FY314+FY351+FY388</f>
        <v/>
      </c>
      <c r="FZ18" s="405">
        <f>FZ55+FZ92+FZ129+FZ166+FZ203+FZ240+FZ277+FZ314+FZ351+FZ388</f>
        <v/>
      </c>
      <c r="GA18" s="405">
        <f>GA55+GA92+GA129+GA166+GA203+GA240+GA277+GA314+GA351+GA388</f>
        <v/>
      </c>
      <c r="GB18" s="405">
        <f>SUM(FV18:FX18)-SUM(FY18:GA18)</f>
        <v/>
      </c>
      <c r="GC18" s="405">
        <f>GC55+GC92+GC129+GC166+GC203+GC240+GC277+GC314+GC351+GC388</f>
        <v/>
      </c>
      <c r="GD18" s="405">
        <f>GD55+GD92+GD129+GD166+GD203+GD240</f>
        <v/>
      </c>
      <c r="GE18" s="2700">
        <f>365/((+FW18+FX18-FZ18-GA18)/((+FV18+GB18)/2)*DAY(FU18))</f>
        <v/>
      </c>
      <c r="GF18" s="2700">
        <f>+GB18/FW18*DAY(FU18)</f>
        <v/>
      </c>
      <c r="GG18" s="406">
        <f>(FZ18+GA18)/FW18</f>
        <v/>
      </c>
      <c r="GH18" s="406">
        <f>+FY18/(+FY18+FZ18+GA18)</f>
        <v/>
      </c>
      <c r="GI18" s="407">
        <f t="array" ref="GI18">FY18/(SUMPRODUCT(--(CHOOSE({1,2,3},FX18,FZ18,GA18)&gt;0),CHOOSE({1,2,3},FX18,FZ18,GA18))+FW18)</f>
        <v/>
      </c>
      <c r="GK18" s="2699">
        <f>EOMONTH(GK19,-1)</f>
        <v/>
      </c>
      <c r="GL18" s="405">
        <f>GL55+GL92+GL129+GL166+GL203+GL240+GL277+GL314+GL351+GL388</f>
        <v/>
      </c>
      <c r="GM18" s="405">
        <f>GM55+GM92+GM129+GM166+GM203+GM240+GM277+GM314+GM351+GM388</f>
        <v/>
      </c>
      <c r="GN18" s="405">
        <f>GN55+GN92+GN129+GN166+GN203+GN240+GN277+GN314+GN351+GN388</f>
        <v/>
      </c>
      <c r="GO18" s="405">
        <f>GO55+GO92+GO129+GO166+GO203+GO240+GO277+GO314+GO351+GO388</f>
        <v/>
      </c>
      <c r="GP18" s="405">
        <f>GP55+GP92+GP129+GP166+GP203+GP240+GP277+GP314+GP351+GP388</f>
        <v/>
      </c>
      <c r="GQ18" s="405">
        <f>GQ55+GQ92+GQ129+GQ166+GQ203+GQ240+GQ277+GQ314+GQ351+GQ388</f>
        <v/>
      </c>
      <c r="GR18" s="405">
        <f>SUM(GL18:GN18)-SUM(GO18:GQ18)</f>
        <v/>
      </c>
      <c r="GS18" s="405">
        <f>GS55+GS92+GS129+GS166+GS203+GS240+GS277+GS314+GS351+GS388</f>
        <v/>
      </c>
      <c r="GT18" s="405">
        <f>GT55+GT92+GT129+GT166+GT203+GT240</f>
        <v/>
      </c>
      <c r="GU18" s="2700">
        <f>365/((+GM18+GN18-GP18-GQ18)/((+GL18+GR18)/2)*DAY(GK18))</f>
        <v/>
      </c>
      <c r="GV18" s="2700">
        <f>+GR18/GM18*DAY(GK18)</f>
        <v/>
      </c>
      <c r="GW18" s="406">
        <f>(GP18+GQ18)/GM18</f>
        <v/>
      </c>
      <c r="GX18" s="406">
        <f>+GO18/(+GO18+GP18+GQ18)</f>
        <v/>
      </c>
      <c r="GY18" s="407">
        <f t="array" ref="GY18">GO18/(SUMPRODUCT(--(CHOOSE({1,2,3},GN18,GP18,GQ18)&gt;0),CHOOSE({1,2,3},GN18,GP18,GQ18))+GM18)</f>
        <v/>
      </c>
      <c r="HB18" t="inlineStr">
        <is>
          <t xml:space="preserve">  &lt;talk about large write-offs &amp; adjustments&gt;</t>
        </is>
      </c>
    </row>
    <row r="19">
      <c r="A19" s="2699">
        <f>EOMONTH(A20,-1)</f>
        <v/>
      </c>
      <c r="B19" s="405">
        <f>B56+B93+B130+B167+B204+B241+B278+B315+B352+B389</f>
        <v/>
      </c>
      <c r="C19" s="405">
        <f>C56+C93+C130+C167+C204+C241+C278+C315+C352+C389</f>
        <v/>
      </c>
      <c r="D19" s="405">
        <f>D56+D93+D130+D167+D204+D241+D278+D315+D352+D389</f>
        <v/>
      </c>
      <c r="E19" s="405">
        <f>E56+E93+E130+E167+E204+E241+E278+E315+E352+E389</f>
        <v/>
      </c>
      <c r="F19" s="405">
        <f>F56+F93+F130+F167+F204+F241+F278+F315+F352+F389</f>
        <v/>
      </c>
      <c r="G19" s="405">
        <f>G56+G93+G130+G167+G204+G241+G278+G315+G352+G389</f>
        <v/>
      </c>
      <c r="H19" s="405">
        <f>SUM(B19:D19)-SUM(E19:G19)</f>
        <v/>
      </c>
      <c r="I19" s="405">
        <f>I56+I93+I130+I167+I204+I241+I278+I315+I352+I389</f>
        <v/>
      </c>
      <c r="J19" s="405">
        <f>J56+J93+J130+J167+J204+J241+J278+J315+J352+J389</f>
        <v/>
      </c>
      <c r="K19" s="2700">
        <f>365/((+C19+D19-F19-G19)/((+B19+H19)/2)*DAY(A19))</f>
        <v/>
      </c>
      <c r="L19" s="2700">
        <f>+H19/C19*DAY(A19)</f>
        <v/>
      </c>
      <c r="M19" s="406">
        <f>(F19+G19)/C19</f>
        <v/>
      </c>
      <c r="N19" s="406">
        <f>+E19/(+E19+F19+G19)</f>
        <v/>
      </c>
      <c r="O19" s="407">
        <f t="array" ref="O19">E19/(SUMPRODUCT(--(CHOOSE({1,2,3},D19,F19,G19)&gt;0),CHOOSE({1,2,3},D19,F19,G19))+C19)</f>
        <v/>
      </c>
      <c r="Q19" s="2699">
        <f>EOMONTH(Q20,-1)</f>
        <v/>
      </c>
      <c r="R19" s="405">
        <f>R56+R93+R130+R167+R204+R241+R278+R315+R352+R389</f>
        <v/>
      </c>
      <c r="S19" s="405">
        <f>S56+S93+S130+S167+S204+S241+S278+S315+S352+S389</f>
        <v/>
      </c>
      <c r="T19" s="405">
        <f>T56+T93+T130+T167+T204+T241+T278+T315+T352+T389</f>
        <v/>
      </c>
      <c r="U19" s="405">
        <f>U56+U93+U130+U167+U204+U241+U278+U315+U352+U389</f>
        <v/>
      </c>
      <c r="V19" s="405">
        <f>V56+V93+V130+V167+V204+V241+V278+V315+V352+V389</f>
        <v/>
      </c>
      <c r="W19" s="405">
        <f>W56+W93+W130+W167+W204+W241+W278+W315+W352+W389</f>
        <v/>
      </c>
      <c r="X19" s="405">
        <f>SUM(R19:T19)-SUM(U19:W19)</f>
        <v/>
      </c>
      <c r="Y19" s="405">
        <f>Y56+Y93+Y130+Y167+Y204+Y241+Y278+Y315+Y352+Y389</f>
        <v/>
      </c>
      <c r="Z19" s="405">
        <f>Z56+Z93+Z130+Z167+Z204+Z241</f>
        <v/>
      </c>
      <c r="AA19" s="2700">
        <f>365/((+S19+T19-V19-W19)/((+R19+X19)/2)*DAY(Q19))</f>
        <v/>
      </c>
      <c r="AB19" s="2700">
        <f>+X19/S19*DAY(Q19)</f>
        <v/>
      </c>
      <c r="AC19" s="406">
        <f>(V19+W19)/S19</f>
        <v/>
      </c>
      <c r="AD19" s="406">
        <f>+U19/(+U19+V19+W19)</f>
        <v/>
      </c>
      <c r="AE19" s="407">
        <f t="array" ref="AE19">U19/(SUMPRODUCT(--(CHOOSE({1,2,3},T19,V19,W19)&gt;0),CHOOSE({1,2,3},T19,V19,W19))+S19)</f>
        <v/>
      </c>
      <c r="AG19" s="2699">
        <f>EOMONTH(AG20,-1)</f>
        <v/>
      </c>
      <c r="AH19" s="405">
        <f>AH56+AH93+AH130+AH167+AH204+AH241+AH278+AH315+AH352+AH389</f>
        <v/>
      </c>
      <c r="AI19" s="405">
        <f>AI56+AI93+AI130+AI167+AI204+AI241+AI278+AI315+AI352+AI389</f>
        <v/>
      </c>
      <c r="AJ19" s="405">
        <f>AJ56+AJ93+AJ130+AJ167+AJ204+AJ241+AJ278+AJ315+AJ352+AJ389</f>
        <v/>
      </c>
      <c r="AK19" s="405">
        <f>AK56+AK93+AK130+AK167+AK204+AK241+AK278+AK315+AK352+AK389</f>
        <v/>
      </c>
      <c r="AL19" s="405">
        <f>AL56+AL93+AL130+AL167+AL204+AL241+AL278+AL315+AL352+AL389</f>
        <v/>
      </c>
      <c r="AM19" s="405">
        <f>AM56+AM93+AM130+AM167+AM204+AM241+AM278+AM315+AM352+AM389</f>
        <v/>
      </c>
      <c r="AN19" s="405">
        <f>SUM(AH19:AJ19)-SUM(AK19:AM19)</f>
        <v/>
      </c>
      <c r="AO19" s="405">
        <f>AO56+AO93+AO130+AO167+AO204+AO241+AO278+AO315+AO352+AO389</f>
        <v/>
      </c>
      <c r="AP19" s="405">
        <f>AP56+AP93+AP130+AP167+AP204+AP241</f>
        <v/>
      </c>
      <c r="AQ19" s="2700">
        <f>365/((+AI19+AJ19-AL19-AM19)/((+AH19+AN19)/2)*DAY(AG19))</f>
        <v/>
      </c>
      <c r="AR19" s="2700">
        <f>+AN19/AI19*DAY(AG19)</f>
        <v/>
      </c>
      <c r="AS19" s="406">
        <f>(AL19+AM19)/AI19</f>
        <v/>
      </c>
      <c r="AT19" s="406">
        <f>+AK19/(+AK19+AL19+AM19)</f>
        <v/>
      </c>
      <c r="AU19" s="407">
        <f t="array" ref="AU19">AK19/(SUMPRODUCT(--(CHOOSE({1,2,3},AJ19,AL19,AM19)&gt;0),CHOOSE({1,2,3},AJ19,AL19,AM19))+AI19)</f>
        <v/>
      </c>
      <c r="AW19" s="2699">
        <f>EOMONTH(AW20,-1)</f>
        <v/>
      </c>
      <c r="AX19" s="405">
        <f>AX56+AX93+AX130+AX167+AX204+AX241+AX278+AX315+AX352+AX389</f>
        <v/>
      </c>
      <c r="AY19" s="405">
        <f>AY56+AY93+AY130+AY167+AY204+AY241+AY278+AY315+AY352+AY389</f>
        <v/>
      </c>
      <c r="AZ19" s="405">
        <f>AZ56+AZ93+AZ130+AZ167+AZ204+AZ241+AZ278+AZ315+AZ352+AZ389</f>
        <v/>
      </c>
      <c r="BA19" s="405">
        <f>BA56+BA93+BA130+BA167+BA204+BA241+BA278+BA315+BA352+BA389</f>
        <v/>
      </c>
      <c r="BB19" s="405">
        <f>BB56+BB93+BB130+BB167+BB204+BB241+BB278+BB315+BB352+BB389</f>
        <v/>
      </c>
      <c r="BC19" s="405">
        <f>BC56+BC93+BC130+BC167+BC204+BC241+BC278+BC315+BC352+BC389</f>
        <v/>
      </c>
      <c r="BD19" s="405">
        <f>SUM(AX19:AZ19)-SUM(BA19:BC19)</f>
        <v/>
      </c>
      <c r="BE19" s="405">
        <f>BE56+BE93+BE130+BE167+BE204+BE241+BE278+BE315+BE352+BE389</f>
        <v/>
      </c>
      <c r="BF19" s="405">
        <f>BF56+BF93+BF130+BF167+BF204+BF241</f>
        <v/>
      </c>
      <c r="BG19" s="2700">
        <f>365/((+AY19+AZ19-BB19-BC19)/((+AX19+BD19)/2)*DAY(AW19))</f>
        <v/>
      </c>
      <c r="BH19" s="2700">
        <f>+BD19/AY19*DAY(AW19)</f>
        <v/>
      </c>
      <c r="BI19" s="406">
        <f>(BB19+BC19)/AY19</f>
        <v/>
      </c>
      <c r="BJ19" s="406">
        <f>+BA19/(+BA19+BB19+BC19)</f>
        <v/>
      </c>
      <c r="BK19" s="407">
        <f t="array" ref="BK19">BA19/(SUMPRODUCT(--(CHOOSE({1,2,3},AZ19,BB19,BC19)&gt;0),CHOOSE({1,2,3},AZ19,BB19,BC19))+AY19)</f>
        <v/>
      </c>
      <c r="BM19" s="2699">
        <f>EOMONTH(BM20,-1)</f>
        <v/>
      </c>
      <c r="BN19" s="405">
        <f>BN56+BN93+BN130+BN167+BN204+BN241+BN278+BN315+BN352+BN389</f>
        <v/>
      </c>
      <c r="BO19" s="405">
        <f>BO56+BO93+BO130+BO167+BO204+BO241+BO278+BO315+BO352+BO389</f>
        <v/>
      </c>
      <c r="BP19" s="405">
        <f>BP56+BP93+BP130+BP167+BP204+BP241+BP278+BP315+BP352+BP389</f>
        <v/>
      </c>
      <c r="BQ19" s="405">
        <f>BQ56+BQ93+BQ130+BQ167+BQ204+BQ241+BQ278+BQ315+BQ352+BQ389</f>
        <v/>
      </c>
      <c r="BR19" s="405">
        <f>BR56+BR93+BR130+BR167+BR204+BR241+BR278+BR315+BR352+BR389</f>
        <v/>
      </c>
      <c r="BS19" s="405">
        <f>BS56+BS93+BS130+BS167+BS204+BS241+BS278+BS315+BS352+BS389</f>
        <v/>
      </c>
      <c r="BT19" s="405">
        <f>SUM(BN19:BP19)-SUM(BQ19:BS19)</f>
        <v/>
      </c>
      <c r="BU19" s="405">
        <f>BU56+BU93+BU130+BU167+BU204+BU241+BU278+BU315+BU352+BU389</f>
        <v/>
      </c>
      <c r="BV19" s="405">
        <f>BV56+BV93+BV130+BV167+BV204+BV241</f>
        <v/>
      </c>
      <c r="BW19" s="2700">
        <f>365/((+BO19+BP19-BR19-BS19)/((+BN19+BT19)/2)*DAY(BM19))</f>
        <v/>
      </c>
      <c r="BX19" s="2700">
        <f>+BT19/BO19*DAY(BM19)</f>
        <v/>
      </c>
      <c r="BY19" s="406">
        <f>(BR19+BS19)/BO19</f>
        <v/>
      </c>
      <c r="BZ19" s="406">
        <f>+BQ19/(+BQ19+BR19+BS19)</f>
        <v/>
      </c>
      <c r="CA19" s="407">
        <f t="array" ref="CA19">BQ19/(SUMPRODUCT(--(CHOOSE({1,2,3},BP19,BR19,BS19)&gt;0),CHOOSE({1,2,3},BP19,BR19,BS19))+BO19)</f>
        <v/>
      </c>
      <c r="CC19" s="2699">
        <f>EOMONTH(CC20,-1)</f>
        <v/>
      </c>
      <c r="CD19" s="405">
        <f>CD56+CD93+CD130+CD167+CD204+CD241+CD278+CD315+CD352+CD389</f>
        <v/>
      </c>
      <c r="CE19" s="405">
        <f>CE56+CE93+CE130+CE167+CE204+CE241+CE278+CE315+CE352+CE389</f>
        <v/>
      </c>
      <c r="CF19" s="405">
        <f>CF56+CF93+CF130+CF167+CF204+CF241+CF278+CF315+CF352+CF389</f>
        <v/>
      </c>
      <c r="CG19" s="405">
        <f>CG56+CG93+CG130+CG167+CG204+CG241+CG278+CG315+CG352+CG389</f>
        <v/>
      </c>
      <c r="CH19" s="405">
        <f>CH56+CH93+CH130+CH167+CH204+CH241+CH278+CH315+CH352+CH389</f>
        <v/>
      </c>
      <c r="CI19" s="405">
        <f>CI56+CI93+CI130+CI167+CI204+CI241+CI278+CI315+CI352+CI389</f>
        <v/>
      </c>
      <c r="CJ19" s="405">
        <f>SUM(CD19:CF19)-SUM(CG19:CI19)</f>
        <v/>
      </c>
      <c r="CK19" s="405">
        <f>CK56+CK93+CK130+CK167+CK204+CK241+CK278+CK315+CK352+CK389</f>
        <v/>
      </c>
      <c r="CL19" s="405">
        <f>CL56+CL93+CL130+CL167+CL204+CL241</f>
        <v/>
      </c>
      <c r="CM19" s="2700">
        <f>365/((+CE19+CF19-CH19-CI19)/((+CD19+CJ19)/2)*DAY(CC19))</f>
        <v/>
      </c>
      <c r="CN19" s="2700">
        <f>+CJ19/CE19*DAY(CC19)</f>
        <v/>
      </c>
      <c r="CO19" s="406">
        <f>(CH19+CI19)/CE19</f>
        <v/>
      </c>
      <c r="CP19" s="406">
        <f>+CG19/(+CG19+CH19+CI19)</f>
        <v/>
      </c>
      <c r="CQ19" s="407">
        <f t="array" ref="CQ19">CG19/(SUMPRODUCT(--(CHOOSE({1,2,3},CF19,CH19,CI19)&gt;0),CHOOSE({1,2,3},CF19,CH19,CI19))+CE19)</f>
        <v/>
      </c>
      <c r="CS19" s="2699">
        <f>EOMONTH(CS20,-1)</f>
        <v/>
      </c>
      <c r="CT19" s="405">
        <f>CT56+CT93+CT130+CT167+CT204+CT241+CT278+CT315+CT352+CT389</f>
        <v/>
      </c>
      <c r="CU19" s="405">
        <f>CU56+CU93+CU130+CU167+CU204+CU241+CU278+CU315+CU352+CU389</f>
        <v/>
      </c>
      <c r="CV19" s="405">
        <f>CV56+CV93+CV130+CV167+CV204+CV241+CV278+CV315+CV352+CV389</f>
        <v/>
      </c>
      <c r="CW19" s="405">
        <f>CW56+CW93+CW130+CW167+CW204+CW241+CW278+CW315+CW352+CW389</f>
        <v/>
      </c>
      <c r="CX19" s="405">
        <f>CX56+CX93+CX130+CX167+CX204+CX241+CX278+CX315+CX352+CX389</f>
        <v/>
      </c>
      <c r="CY19" s="405">
        <f>CY56+CY93+CY130+CY167+CY204+CY241+CY278+CY315+CY352+CY389</f>
        <v/>
      </c>
      <c r="CZ19" s="405">
        <f>SUM(CT19:CV19)-SUM(CW19:CY19)</f>
        <v/>
      </c>
      <c r="DA19" s="405">
        <f>DA56+DA93+DA130+DA167+DA204+DA241+DA278+DA315+DA352+DA389</f>
        <v/>
      </c>
      <c r="DB19" s="405">
        <f>DB56+DB93+DB130+DB167+DB204+DB241</f>
        <v/>
      </c>
      <c r="DC19" s="2700">
        <f>365/((+CU19+CV19-CX19-CY19)/((+CT19+CZ19)/2)*DAY(CS19))</f>
        <v/>
      </c>
      <c r="DD19" s="2700">
        <f>+CZ19/CU19*DAY(CS19)</f>
        <v/>
      </c>
      <c r="DE19" s="406">
        <f>(CX19+CY19)/CU19</f>
        <v/>
      </c>
      <c r="DF19" s="406">
        <f>+CW19/(+CW19+CX19+CY19)</f>
        <v/>
      </c>
      <c r="DG19" s="407">
        <f t="array" ref="DG19">CW19/(SUMPRODUCT(--(CHOOSE({1,2,3},CV19,CX19,CY19)&gt;0),CHOOSE({1,2,3},CV19,CX19,CY19))+CU19)</f>
        <v/>
      </c>
      <c r="DI19" s="2699">
        <f>EOMONTH(DI20,-1)</f>
        <v/>
      </c>
      <c r="DJ19" s="405">
        <f>DJ56+DJ93+DJ130+DJ167+DJ204+DJ241+DJ278+DJ315+DJ352+DJ389</f>
        <v/>
      </c>
      <c r="DK19" s="405">
        <f>DK56+DK93+DK130+DK167+DK204+DK241+DK278+DK315+DK352+DK389</f>
        <v/>
      </c>
      <c r="DL19" s="405">
        <f>DL56+DL93+DL130+DL167+DL204+DL241+DL278+DL315+DL352+DL389</f>
        <v/>
      </c>
      <c r="DM19" s="405">
        <f>DM56+DM93+DM130+DM167+DM204+DM241+DM278+DM315+DM352+DM389</f>
        <v/>
      </c>
      <c r="DN19" s="405">
        <f>DN56+DN93+DN130+DN167+DN204+DN241+DN278+DN315+DN352+DN389</f>
        <v/>
      </c>
      <c r="DO19" s="405">
        <f>DO56+DO93+DO130+DO167+DO204+DO241+DO278+DO315+DO352+DO389</f>
        <v/>
      </c>
      <c r="DP19" s="405">
        <f>SUM(DJ19:DL19)-SUM(DM19:DO19)</f>
        <v/>
      </c>
      <c r="DQ19" s="405">
        <f>DQ56+DQ93+DQ130+DQ167+DQ204+DQ241+DQ278+DQ315+DQ352+DQ389</f>
        <v/>
      </c>
      <c r="DR19" s="405">
        <f>DR56+DR93+DR130+DR167+DR204+DR241</f>
        <v/>
      </c>
      <c r="DS19" s="2700">
        <f>365/((+DK19+DL19-DN19-DO19)/((+DJ19+DP19)/2)*DAY(DI19))</f>
        <v/>
      </c>
      <c r="DT19" s="2700">
        <f>+DP19/DK19*DAY(DI19)</f>
        <v/>
      </c>
      <c r="DU19" s="406">
        <f>(DN19+DO19)/DK19</f>
        <v/>
      </c>
      <c r="DV19" s="406">
        <f>+DM19/(+DM19+DN19+DO19)</f>
        <v/>
      </c>
      <c r="DW19" s="407">
        <f t="array" ref="DW19">DM19/(SUMPRODUCT(--(CHOOSE({1,2,3},DL19,DN19,DO19)&gt;0),CHOOSE({1,2,3},DL19,DN19,DO19))+DK19)</f>
        <v/>
      </c>
      <c r="DY19" s="2699">
        <f>EOMONTH(DY20,-1)</f>
        <v/>
      </c>
      <c r="DZ19" s="405">
        <f>DZ56+DZ93+DZ130+DZ167+DZ204+DZ241+DZ278+DZ315+DZ352+DZ389</f>
        <v/>
      </c>
      <c r="EA19" s="405">
        <f>EA56+EA93+EA130+EA167+EA204+EA241+EA278+EA315+EA352+EA389</f>
        <v/>
      </c>
      <c r="EB19" s="405">
        <f>EB56+EB93+EB130+EB167+EB204+EB241+EB278+EB315+EB352+EB389</f>
        <v/>
      </c>
      <c r="EC19" s="405">
        <f>EC56+EC93+EC130+EC167+EC204+EC241+EC278+EC315+EC352+EC389</f>
        <v/>
      </c>
      <c r="ED19" s="405">
        <f>ED56+ED93+ED130+ED167+ED204+ED241+ED278+ED315+ED352+ED389</f>
        <v/>
      </c>
      <c r="EE19" s="405">
        <f>EE56+EE93+EE130+EE167+EE204+EE241+EE278+EE315+EE352+EE389</f>
        <v/>
      </c>
      <c r="EF19" s="405">
        <f>SUM(DZ19:EB19)-SUM(EC19:EE19)</f>
        <v/>
      </c>
      <c r="EG19" s="405">
        <f>EG56+EG93+EG130+EG167+EG204+EG241+EG278+EG315+EG352+EG389</f>
        <v/>
      </c>
      <c r="EH19" s="405">
        <f>EH56+EH93+EH130+EH167+EH204+EH241</f>
        <v/>
      </c>
      <c r="EI19" s="2700">
        <f>365/((+EA19+EB19-ED19-EE19)/((+DZ19+EF19)/2)*DAY(DY19))</f>
        <v/>
      </c>
      <c r="EJ19" s="2700">
        <f>+EF19/EA19*DAY(DY19)</f>
        <v/>
      </c>
      <c r="EK19" s="406">
        <f>(ED19+EE19)/EA19</f>
        <v/>
      </c>
      <c r="EL19" s="406">
        <f>+EC19/(+EC19+ED19+EE19)</f>
        <v/>
      </c>
      <c r="EM19" s="407">
        <f t="array" ref="EM19">EC19/(SUMPRODUCT(--(CHOOSE({1,2,3},EB19,ED19,EE19)&gt;0),CHOOSE({1,2,3},EB19,ED19,EE19))+EA19)</f>
        <v/>
      </c>
      <c r="EO19" s="2699">
        <f>EOMONTH(EO20,-1)</f>
        <v/>
      </c>
      <c r="EP19" s="405">
        <f>EP56+EP93+EP130+EP167+EP204+EP241+EP278+EP315+EP352+EP389</f>
        <v/>
      </c>
      <c r="EQ19" s="405">
        <f>EQ56+EQ93+EQ130+EQ167+EQ204+EQ241+EQ278+EQ315+EQ352+EQ389</f>
        <v/>
      </c>
      <c r="ER19" s="405">
        <f>ER56+ER93+ER130+ER167+ER204+ER241+ER278+ER315+ER352+ER389</f>
        <v/>
      </c>
      <c r="ES19" s="405">
        <f>ES56+ES93+ES130+ES167+ES204+ES241+ES278+ES315+ES352+ES389</f>
        <v/>
      </c>
      <c r="ET19" s="405">
        <f>ET56+ET93+ET130+ET167+ET204+ET241+ET278+ET315+ET352+ET389</f>
        <v/>
      </c>
      <c r="EU19" s="405">
        <f>EU56+EU93+EU130+EU167+EU204+EU241+EU278+EU315+EU352+EU389</f>
        <v/>
      </c>
      <c r="EV19" s="405">
        <f>SUM(EP19:ER19)-SUM(ES19:EU19)</f>
        <v/>
      </c>
      <c r="EW19" s="405">
        <f>EW56+EW93+EW130+EW167+EW204+EW241+EW278+EW315+EW352+EW389</f>
        <v/>
      </c>
      <c r="EX19" s="405">
        <f>EX56+EX93+EX130+EX167+EX204+EX241</f>
        <v/>
      </c>
      <c r="EY19" s="2700">
        <f>365/((+EQ19+ER19-ET19-EU19)/((+EP19+EV19)/2)*DAY(EO19))</f>
        <v/>
      </c>
      <c r="EZ19" s="2700">
        <f>+EV19/EQ19*DAY(EO19)</f>
        <v/>
      </c>
      <c r="FA19" s="406">
        <f>(ET19+EU19)/EQ19</f>
        <v/>
      </c>
      <c r="FB19" s="406">
        <f>+ES19/(+ES19+ET19+EU19)</f>
        <v/>
      </c>
      <c r="FC19" s="407">
        <f t="array" ref="FC19">ES19/(SUMPRODUCT(--(CHOOSE({1,2,3},FH19,FX19,GN19)&gt;0),CHOOSE({1,2,3},FH19,FX19,GN19))+EQ19)</f>
        <v/>
      </c>
      <c r="FE19" s="2699">
        <f>EOMONTH(FE20,-1)</f>
        <v/>
      </c>
      <c r="FF19" s="405">
        <f>FF56+FF93+FF130+FF167+FF204+FF241+FF278+FF315+FF352+FF389</f>
        <v/>
      </c>
      <c r="FG19" s="405">
        <f>FG56+FG93+FG130+FG167+FG204+FG241+FG278+FG315+FG352+FG389</f>
        <v/>
      </c>
      <c r="FH19" s="405">
        <f>FH56+FH93+FH130+FH167+FH204+FH241+FH278+FH315+FH352+FH389</f>
        <v/>
      </c>
      <c r="FI19" s="405">
        <f>FI56+FI93+FI130+FI167+FI204+FI241+FI278+FI315+FI352+FI389</f>
        <v/>
      </c>
      <c r="FJ19" s="405">
        <f>FJ56+FJ93+FJ130+FJ167+FJ204+FJ241+FJ278+FJ315+FJ352+FJ389</f>
        <v/>
      </c>
      <c r="FK19" s="405">
        <f>FK56+FK93+FK130+FK167+FK204+FK241+FK278+FK315+FK352+FK389</f>
        <v/>
      </c>
      <c r="FL19" s="405">
        <f>SUM(FF19:FH19)-SUM(FI19:FK19)</f>
        <v/>
      </c>
      <c r="FM19" s="405">
        <f>FM56+FM93+FM130+FM167+FM204+FM241+FM278+FM315+FM352+FM389</f>
        <v/>
      </c>
      <c r="FN19" s="405">
        <f>FN56+FN93+FN130+FN167+FN204+FN241</f>
        <v/>
      </c>
      <c r="FO19" s="2700">
        <f>365/((+FG19+FH19-FJ19-FK19)/((+FF19+FL19)/2)*DAY(FE19))</f>
        <v/>
      </c>
      <c r="FP19" s="2700">
        <f>+FL19/FG19*DAY(FE19)</f>
        <v/>
      </c>
      <c r="FQ19" s="406">
        <f>(FJ19+FK19)/FG19</f>
        <v/>
      </c>
      <c r="FR19" s="406">
        <f>+FI19/(+FI19+FJ19+FK19)</f>
        <v/>
      </c>
      <c r="FS19" s="407">
        <f t="array" ref="FS19">FI19/(SUMPRODUCT(--(CHOOSE({1,2,3},FH19,FJ19,FK19)&gt;0),CHOOSE({1,2,3},FH19,FJ19,FK19))+FG19)</f>
        <v/>
      </c>
      <c r="FU19" s="2699">
        <f>EOMONTH(FU20,-1)</f>
        <v/>
      </c>
      <c r="FV19" s="405">
        <f>FV56+FV93+FV130+FV167+FV204+FV241+FV278+FV315+FV352+FV389</f>
        <v/>
      </c>
      <c r="FW19" s="405">
        <f>FW56+FW93+FW130+FW167+FW204+FW241+FW278+FW315+FW352+FW389</f>
        <v/>
      </c>
      <c r="FX19" s="405">
        <f>FX56+FX93+FX130+FX167+FX204+FX241+FX278+FX315+FX352+FX389</f>
        <v/>
      </c>
      <c r="FY19" s="405">
        <f>FY56+FY93+FY130+FY167+FY204+FY241+FY278+FY315+FY352+FY389</f>
        <v/>
      </c>
      <c r="FZ19" s="405">
        <f>FZ56+FZ93+FZ130+FZ167+FZ204+FZ241+FZ278+FZ315+FZ352+FZ389</f>
        <v/>
      </c>
      <c r="GA19" s="405">
        <f>GA56+GA93+GA130+GA167+GA204+GA241+GA278+GA315+GA352+GA389</f>
        <v/>
      </c>
      <c r="GB19" s="405">
        <f>SUM(FV19:FX19)-SUM(FY19:GA19)</f>
        <v/>
      </c>
      <c r="GC19" s="405">
        <f>GC56+GC93+GC130+GC167+GC204+GC241+GC278+GC315+GC352+GC389</f>
        <v/>
      </c>
      <c r="GD19" s="405">
        <f>GD56+GD93+GD130+GD167+GD204+GD241</f>
        <v/>
      </c>
      <c r="GE19" s="2700">
        <f>365/((+FW19+FX19-FZ19-GA19)/((+FV19+GB19)/2)*DAY(FU19))</f>
        <v/>
      </c>
      <c r="GF19" s="2700">
        <f>+GB19/FW19*DAY(FU19)</f>
        <v/>
      </c>
      <c r="GG19" s="406">
        <f>(FZ19+GA19)/FW19</f>
        <v/>
      </c>
      <c r="GH19" s="406">
        <f>+FY19/(+FY19+FZ19+GA19)</f>
        <v/>
      </c>
      <c r="GI19" s="407">
        <f t="array" ref="GI19">FY19/(SUMPRODUCT(--(CHOOSE({1,2,3},FX19,FZ19,GA19)&gt;0),CHOOSE({1,2,3},FX19,FZ19,GA19))+FW19)</f>
        <v/>
      </c>
      <c r="GK19" s="2699">
        <f>EOMONTH(GK20,-1)</f>
        <v/>
      </c>
      <c r="GL19" s="405">
        <f>GL56+GL93+GL130+GL167+GL204+GL241+GL278+GL315+GL352+GL389</f>
        <v/>
      </c>
      <c r="GM19" s="405">
        <f>GM56+GM93+GM130+GM167+GM204+GM241+GM278+GM315+GM352+GM389</f>
        <v/>
      </c>
      <c r="GN19" s="405">
        <f>GN56+GN93+GN130+GN167+GN204+GN241+GN278+GN315+GN352+GN389</f>
        <v/>
      </c>
      <c r="GO19" s="405">
        <f>GO56+GO93+GO130+GO167+GO204+GO241+GO278+GO315+GO352+GO389</f>
        <v/>
      </c>
      <c r="GP19" s="405">
        <f>GP56+GP93+GP130+GP167+GP204+GP241+GP278+GP315+GP352+GP389</f>
        <v/>
      </c>
      <c r="GQ19" s="405">
        <f>GQ56+GQ93+GQ130+GQ167+GQ204+GQ241+GQ278+GQ315+GQ352+GQ389</f>
        <v/>
      </c>
      <c r="GR19" s="405">
        <f>SUM(GL19:GN19)-SUM(GO19:GQ19)</f>
        <v/>
      </c>
      <c r="GS19" s="405">
        <f>GS56+GS93+GS130+GS167+GS204+GS241+GS278+GS315+GS352+GS389</f>
        <v/>
      </c>
      <c r="GT19" s="405">
        <f>GT56+GT93+GT130+GT167+GT204+GT241</f>
        <v/>
      </c>
      <c r="GU19" s="2700">
        <f>365/((+GM19+GN19-GP19-GQ19)/((+GL19+GR19)/2)*DAY(GK19))</f>
        <v/>
      </c>
      <c r="GV19" s="2700">
        <f>+GR19/GM19*DAY(GK19)</f>
        <v/>
      </c>
      <c r="GW19" s="406">
        <f>(GP19+GQ19)/GM19</f>
        <v/>
      </c>
      <c r="GX19" s="406">
        <f>+GO19/(+GO19+GP19+GQ19)</f>
        <v/>
      </c>
      <c r="GY19" s="407">
        <f t="array" ref="GY19">GO19/(SUMPRODUCT(--(CHOOSE({1,2,3},GN19,GP19,GQ19)&gt;0),CHOOSE({1,2,3},GN19,GP19,GQ19))+GM19)</f>
        <v/>
      </c>
      <c r="HB19" t="inlineStr">
        <is>
          <t xml:space="preserve">  &lt;explain the nature of other debits and other credits&gt;</t>
        </is>
      </c>
    </row>
    <row r="20">
      <c r="A20" s="2699">
        <f>EOMONTH(A21,-1)</f>
        <v/>
      </c>
      <c r="B20" s="405">
        <f>B57+B94+B131+B168+B205+B242+B279+B316+B353+B390</f>
        <v/>
      </c>
      <c r="C20" s="405">
        <f>C57+C94+C131+C168+C205+C242+C279+C316+C353+C390</f>
        <v/>
      </c>
      <c r="D20" s="405">
        <f>D57+D94+D131+D168+D205+D242+D279+D316+D353+D390</f>
        <v/>
      </c>
      <c r="E20" s="405">
        <f>E57+E94+E131+E168+E205+E242+E279+E316+E353+E390</f>
        <v/>
      </c>
      <c r="F20" s="405">
        <f>F57+F94+F131+F168+F205+F242+F279+F316+F353+F390</f>
        <v/>
      </c>
      <c r="G20" s="405">
        <f>G57+G94+G131+G168+G205+G242+G279+G316+G353+G390</f>
        <v/>
      </c>
      <c r="H20" s="405">
        <f>SUM(B20:D20)-SUM(E20:G20)</f>
        <v/>
      </c>
      <c r="I20" s="405">
        <f>I57+I94+I131+I168+I205+I242+I279+I316+I353+I390</f>
        <v/>
      </c>
      <c r="J20" s="405">
        <f>J57+J94+J131+J168+J205+J242+J279+J316+J353+J390</f>
        <v/>
      </c>
      <c r="K20" s="2700">
        <f>365/((+C20+D20-F20-G20)/((+B20+H20)/2)*DAY(A20))</f>
        <v/>
      </c>
      <c r="L20" s="2700">
        <f>+H20/C20*DAY(A20)</f>
        <v/>
      </c>
      <c r="M20" s="406">
        <f>(F20+G20)/C20</f>
        <v/>
      </c>
      <c r="N20" s="406">
        <f>+E20/(+E20+F20+G20)</f>
        <v/>
      </c>
      <c r="O20" s="407">
        <f t="array" ref="O20">E20/(SUMPRODUCT(--(CHOOSE({1,2,3},D20,F20,G20)&gt;0),CHOOSE({1,2,3},D20,F20,G20))+C20)</f>
        <v/>
      </c>
      <c r="Q20" s="2699">
        <f>EOMONTH(Q21,-1)</f>
        <v/>
      </c>
      <c r="R20" s="405">
        <f>R57+R94+R131+R168+R205+R242+R279+R316+R353+R390</f>
        <v/>
      </c>
      <c r="S20" s="405">
        <f>S57+S94+S131+S168+S205+S242+S279+S316+S353+S390</f>
        <v/>
      </c>
      <c r="T20" s="405">
        <f>T57+T94+T131+T168+T205+T242+T279+T316+T353+T390</f>
        <v/>
      </c>
      <c r="U20" s="405">
        <f>U57+U94+U131+U168+U205+U242+U279+U316+U353+U390</f>
        <v/>
      </c>
      <c r="V20" s="405">
        <f>V57+V94+V131+V168+V205+V242+V279+V316+V353+V390</f>
        <v/>
      </c>
      <c r="W20" s="405">
        <f>W57+W94+W131+W168+W205+W242+W279+W316+W353+W390</f>
        <v/>
      </c>
      <c r="X20" s="405">
        <f>SUM(R20:T20)-SUM(U20:W20)</f>
        <v/>
      </c>
      <c r="Y20" s="405">
        <f>Y57+Y94+Y131+Y168+Y205+Y242+Y279+Y316+Y353+Y390</f>
        <v/>
      </c>
      <c r="Z20" s="405">
        <f>Z57+Z94+Z131+Z168+Z205+Z242</f>
        <v/>
      </c>
      <c r="AA20" s="2700">
        <f>365/((+S20+T20-V20-W20)/((+R20+X20)/2)*DAY(Q20))</f>
        <v/>
      </c>
      <c r="AB20" s="2700">
        <f>+X20/S20*DAY(Q20)</f>
        <v/>
      </c>
      <c r="AC20" s="406">
        <f>(V20+W20)/S20</f>
        <v/>
      </c>
      <c r="AD20" s="406">
        <f>+U20/(+U20+V20+W20)</f>
        <v/>
      </c>
      <c r="AE20" s="407">
        <f t="array" ref="AE20">U20/(SUMPRODUCT(--(CHOOSE({1,2,3},T20,V20,W20)&gt;0),CHOOSE({1,2,3},T20,V20,W20))+S20)</f>
        <v/>
      </c>
      <c r="AG20" s="2699">
        <f>EOMONTH(AG21,-1)</f>
        <v/>
      </c>
      <c r="AH20" s="405">
        <f>AH57+AH94+AH131+AH168+AH205+AH242+AH279+AH316+AH353+AH390</f>
        <v/>
      </c>
      <c r="AI20" s="405">
        <f>AI57+AI94+AI131+AI168+AI205+AI242+AI279+AI316+AI353+AI390</f>
        <v/>
      </c>
      <c r="AJ20" s="405">
        <f>AJ57+AJ94+AJ131+AJ168+AJ205+AJ242+AJ279+AJ316+AJ353+AJ390</f>
        <v/>
      </c>
      <c r="AK20" s="405">
        <f>AK57+AK94+AK131+AK168+AK205+AK242+AK279+AK316+AK353+AK390</f>
        <v/>
      </c>
      <c r="AL20" s="405">
        <f>AL57+AL94+AL131+AL168+AL205+AL242+AL279+AL316+AL353+AL390</f>
        <v/>
      </c>
      <c r="AM20" s="405">
        <f>AM57+AM94+AM131+AM168+AM205+AM242+AM279+AM316+AM353+AM390</f>
        <v/>
      </c>
      <c r="AN20" s="405">
        <f>SUM(AH20:AJ20)-SUM(AK20:AM20)</f>
        <v/>
      </c>
      <c r="AO20" s="405">
        <f>AO57+AO94+AO131+AO168+AO205+AO242+AO279+AO316+AO353+AO390</f>
        <v/>
      </c>
      <c r="AP20" s="405">
        <f>AP57+AP94+AP131+AP168+AP205+AP242</f>
        <v/>
      </c>
      <c r="AQ20" s="2700">
        <f>365/((+AI20+AJ20-AL20-AM20)/((+AH20+AN20)/2)*DAY(AG20))</f>
        <v/>
      </c>
      <c r="AR20" s="2700">
        <f>+AN20/AI20*DAY(AG20)</f>
        <v/>
      </c>
      <c r="AS20" s="406">
        <f>(AL20+AM20)/AI20</f>
        <v/>
      </c>
      <c r="AT20" s="406">
        <f>+AK20/(+AK20+AL20+AM20)</f>
        <v/>
      </c>
      <c r="AU20" s="407">
        <f t="array" ref="AU20">AK20/(SUMPRODUCT(--(CHOOSE({1,2,3},AJ20,AL20,AM20)&gt;0),CHOOSE({1,2,3},AJ20,AL20,AM20))+AI20)</f>
        <v/>
      </c>
      <c r="AW20" s="2699">
        <f>EOMONTH(AW21,-1)</f>
        <v/>
      </c>
      <c r="AX20" s="405">
        <f>AX57+AX94+AX131+AX168+AX205+AX242+AX279+AX316+AX353+AX390</f>
        <v/>
      </c>
      <c r="AY20" s="405">
        <f>AY57+AY94+AY131+AY168+AY205+AY242+AY279+AY316+AY353+AY390</f>
        <v/>
      </c>
      <c r="AZ20" s="405">
        <f>AZ57+AZ94+AZ131+AZ168+AZ205+AZ242+AZ279+AZ316+AZ353+AZ390</f>
        <v/>
      </c>
      <c r="BA20" s="405">
        <f>BA57+BA94+BA131+BA168+BA205+BA242+BA279+BA316+BA353+BA390</f>
        <v/>
      </c>
      <c r="BB20" s="405">
        <f>BB57+BB94+BB131+BB168+BB205+BB242+BB279+BB316+BB353+BB390</f>
        <v/>
      </c>
      <c r="BC20" s="405">
        <f>BC57+BC94+BC131+BC168+BC205+BC242+BC279+BC316+BC353+BC390</f>
        <v/>
      </c>
      <c r="BD20" s="405">
        <f>SUM(AX20:AZ20)-SUM(BA20:BC20)</f>
        <v/>
      </c>
      <c r="BE20" s="405">
        <f>BE57+BE94+BE131+BE168+BE205+BE242+BE279+BE316+BE353+BE390</f>
        <v/>
      </c>
      <c r="BF20" s="405">
        <f>BF57+BF94+BF131+BF168+BF205+BF242</f>
        <v/>
      </c>
      <c r="BG20" s="2700">
        <f>365/((+AY20+AZ20-BB20-BC20)/((+AX20+BD20)/2)*DAY(AW20))</f>
        <v/>
      </c>
      <c r="BH20" s="2700">
        <f>+BD20/AY20*DAY(AW20)</f>
        <v/>
      </c>
      <c r="BI20" s="406">
        <f>(BB20+BC20)/AY20</f>
        <v/>
      </c>
      <c r="BJ20" s="406">
        <f>+BA20/(+BA20+BB20+BC20)</f>
        <v/>
      </c>
      <c r="BK20" s="407">
        <f t="array" ref="BK20">BA20/(SUMPRODUCT(--(CHOOSE({1,2,3},AZ20,BB20,BC20)&gt;0),CHOOSE({1,2,3},AZ20,BB20,BC20))+AY20)</f>
        <v/>
      </c>
      <c r="BM20" s="2699">
        <f>EOMONTH(BM21,-1)</f>
        <v/>
      </c>
      <c r="BN20" s="405">
        <f>BN57+BN94+BN131+BN168+BN205+BN242+BN279+BN316+BN353+BN390</f>
        <v/>
      </c>
      <c r="BO20" s="405">
        <f>BO57+BO94+BO131+BO168+BO205+BO242+BO279+BO316+BO353+BO390</f>
        <v/>
      </c>
      <c r="BP20" s="405">
        <f>BP57+BP94+BP131+BP168+BP205+BP242+BP279+BP316+BP353+BP390</f>
        <v/>
      </c>
      <c r="BQ20" s="405">
        <f>BQ57+BQ94+BQ131+BQ168+BQ205+BQ242+BQ279+BQ316+BQ353+BQ390</f>
        <v/>
      </c>
      <c r="BR20" s="405">
        <f>BR57+BR94+BR131+BR168+BR205+BR242+BR279+BR316+BR353+BR390</f>
        <v/>
      </c>
      <c r="BS20" s="405">
        <f>BS57+BS94+BS131+BS168+BS205+BS242+BS279+BS316+BS353+BS390</f>
        <v/>
      </c>
      <c r="BT20" s="405">
        <f>SUM(BN20:BP20)-SUM(BQ20:BS20)</f>
        <v/>
      </c>
      <c r="BU20" s="405">
        <f>BU57+BU94+BU131+BU168+BU205+BU242+BU279+BU316+BU353+BU390</f>
        <v/>
      </c>
      <c r="BV20" s="405">
        <f>BV57+BV94+BV131+BV168+BV205+BV242</f>
        <v/>
      </c>
      <c r="BW20" s="2700">
        <f>365/((+BO20+BP20-BR20-BS20)/((+BN20+BT20)/2)*DAY(BM20))</f>
        <v/>
      </c>
      <c r="BX20" s="2700">
        <f>+BT20/BO20*DAY(BM20)</f>
        <v/>
      </c>
      <c r="BY20" s="406">
        <f>(BR20+BS20)/BO20</f>
        <v/>
      </c>
      <c r="BZ20" s="406">
        <f>+BQ20/(+BQ20+BR20+BS20)</f>
        <v/>
      </c>
      <c r="CA20" s="407">
        <f t="array" ref="CA20">BQ20/(SUMPRODUCT(--(CHOOSE({1,2,3},BP20,BR20,BS20)&gt;0),CHOOSE({1,2,3},BP20,BR20,BS20))+BO20)</f>
        <v/>
      </c>
      <c r="CC20" s="2699">
        <f>EOMONTH(CC21,-1)</f>
        <v/>
      </c>
      <c r="CD20" s="405">
        <f>CD57+CD94+CD131+CD168+CD205+CD242+CD279+CD316+CD353+CD390</f>
        <v/>
      </c>
      <c r="CE20" s="405">
        <f>CE57+CE94+CE131+CE168+CE205+CE242+CE279+CE316+CE353+CE390</f>
        <v/>
      </c>
      <c r="CF20" s="405">
        <f>CF57+CF94+CF131+CF168+CF205+CF242+CF279+CF316+CF353+CF390</f>
        <v/>
      </c>
      <c r="CG20" s="405">
        <f>CG57+CG94+CG131+CG168+CG205+CG242+CG279+CG316+CG353+CG390</f>
        <v/>
      </c>
      <c r="CH20" s="405">
        <f>CH57+CH94+CH131+CH168+CH205+CH242+CH279+CH316+CH353+CH390</f>
        <v/>
      </c>
      <c r="CI20" s="405">
        <f>CI57+CI94+CI131+CI168+CI205+CI242+CI279+CI316+CI353+CI390</f>
        <v/>
      </c>
      <c r="CJ20" s="405">
        <f>SUM(CD20:CF20)-SUM(CG20:CI20)</f>
        <v/>
      </c>
      <c r="CK20" s="405">
        <f>CK57+CK94+CK131+CK168+CK205+CK242+CK279+CK316+CK353+CK390</f>
        <v/>
      </c>
      <c r="CL20" s="405">
        <f>CL57+CL94+CL131+CL168+CL205+CL242</f>
        <v/>
      </c>
      <c r="CM20" s="2700">
        <f>365/((+CE20+CF20-CH20-CI20)/((+CD20+CJ20)/2)*DAY(CC20))</f>
        <v/>
      </c>
      <c r="CN20" s="2700">
        <f>+CJ20/CE20*DAY(CC20)</f>
        <v/>
      </c>
      <c r="CO20" s="406">
        <f>(CH20+CI20)/CE20</f>
        <v/>
      </c>
      <c r="CP20" s="406">
        <f>+CG20/(+CG20+CH20+CI20)</f>
        <v/>
      </c>
      <c r="CQ20" s="407">
        <f t="array" ref="CQ20">CG20/(SUMPRODUCT(--(CHOOSE({1,2,3},CF20,CH20,CI20)&gt;0),CHOOSE({1,2,3},CF20,CH20,CI20))+CE20)</f>
        <v/>
      </c>
      <c r="CS20" s="2699">
        <f>EOMONTH(CS21,-1)</f>
        <v/>
      </c>
      <c r="CT20" s="405">
        <f>CT57+CT94+CT131+CT168+CT205+CT242+CT279+CT316+CT353+CT390</f>
        <v/>
      </c>
      <c r="CU20" s="405">
        <f>CU57+CU94+CU131+CU168+CU205+CU242+CU279+CU316+CU353+CU390</f>
        <v/>
      </c>
      <c r="CV20" s="405">
        <f>CV57+CV94+CV131+CV168+CV205+CV242+CV279+CV316+CV353+CV390</f>
        <v/>
      </c>
      <c r="CW20" s="405">
        <f>CW57+CW94+CW131+CW168+CW205+CW242+CW279+CW316+CW353+CW390</f>
        <v/>
      </c>
      <c r="CX20" s="405">
        <f>CX57+CX94+CX131+CX168+CX205+CX242+CX279+CX316+CX353+CX390</f>
        <v/>
      </c>
      <c r="CY20" s="405">
        <f>CY57+CY94+CY131+CY168+CY205+CY242+CY279+CY316+CY353+CY390</f>
        <v/>
      </c>
      <c r="CZ20" s="405">
        <f>SUM(CT20:CV20)-SUM(CW20:CY20)</f>
        <v/>
      </c>
      <c r="DA20" s="405">
        <f>DA57+DA94+DA131+DA168+DA205+DA242+DA279+DA316+DA353+DA390</f>
        <v/>
      </c>
      <c r="DB20" s="405">
        <f>DB57+DB94+DB131+DB168+DB205+DB242</f>
        <v/>
      </c>
      <c r="DC20" s="2700">
        <f>365/((+CU20+CV20-CX20-CY20)/((+CT20+CZ20)/2)*DAY(CS20))</f>
        <v/>
      </c>
      <c r="DD20" s="2700">
        <f>+CZ20/CU20*DAY(CS20)</f>
        <v/>
      </c>
      <c r="DE20" s="406">
        <f>(CX20+CY20)/CU20</f>
        <v/>
      </c>
      <c r="DF20" s="406">
        <f>+CW20/(+CW20+CX20+CY20)</f>
        <v/>
      </c>
      <c r="DG20" s="407">
        <f t="array" ref="DG20">CW20/(SUMPRODUCT(--(CHOOSE({1,2,3},CV20,CX20,CY20)&gt;0),CHOOSE({1,2,3},CV20,CX20,CY20))+CU20)</f>
        <v/>
      </c>
      <c r="DI20" s="2699">
        <f>EOMONTH(DI21,-1)</f>
        <v/>
      </c>
      <c r="DJ20" s="405">
        <f>DJ57+DJ94+DJ131+DJ168+DJ205+DJ242+DJ279+DJ316+DJ353+DJ390</f>
        <v/>
      </c>
      <c r="DK20" s="405">
        <f>DK57+DK94+DK131+DK168+DK205+DK242+DK279+DK316+DK353+DK390</f>
        <v/>
      </c>
      <c r="DL20" s="405">
        <f>DL57+DL94+DL131+DL168+DL205+DL242+DL279+DL316+DL353+DL390</f>
        <v/>
      </c>
      <c r="DM20" s="405">
        <f>DM57+DM94+DM131+DM168+DM205+DM242+DM279+DM316+DM353+DM390</f>
        <v/>
      </c>
      <c r="DN20" s="405">
        <f>DN57+DN94+DN131+DN168+DN205+DN242+DN279+DN316+DN353+DN390</f>
        <v/>
      </c>
      <c r="DO20" s="405">
        <f>DO57+DO94+DO131+DO168+DO205+DO242+DO279+DO316+DO353+DO390</f>
        <v/>
      </c>
      <c r="DP20" s="405">
        <f>SUM(DJ20:DL20)-SUM(DM20:DO20)</f>
        <v/>
      </c>
      <c r="DQ20" s="405">
        <f>DQ57+DQ94+DQ131+DQ168+DQ205+DQ242+DQ279+DQ316+DQ353+DQ390</f>
        <v/>
      </c>
      <c r="DR20" s="405">
        <f>DR57+DR94+DR131+DR168+DR205+DR242</f>
        <v/>
      </c>
      <c r="DS20" s="2700">
        <f>365/((+DK20+DL20-DN20-DO20)/((+DJ20+DP20)/2)*DAY(DI20))</f>
        <v/>
      </c>
      <c r="DT20" s="2700">
        <f>+DP20/DK20*DAY(DI20)</f>
        <v/>
      </c>
      <c r="DU20" s="406">
        <f>(DN20+DO20)/DK20</f>
        <v/>
      </c>
      <c r="DV20" s="406">
        <f>+DM20/(+DM20+DN20+DO20)</f>
        <v/>
      </c>
      <c r="DW20" s="407">
        <f t="array" ref="DW20">DM20/(SUMPRODUCT(--(CHOOSE({1,2,3},DL20,DN20,DO20)&gt;0),CHOOSE({1,2,3},DL20,DN20,DO20))+DK20)</f>
        <v/>
      </c>
      <c r="DY20" s="2699">
        <f>EOMONTH(DY21,-1)</f>
        <v/>
      </c>
      <c r="DZ20" s="405">
        <f>DZ57+DZ94+DZ131+DZ168+DZ205+DZ242+DZ279+DZ316+DZ353+DZ390</f>
        <v/>
      </c>
      <c r="EA20" s="405">
        <f>EA57+EA94+EA131+EA168+EA205+EA242+EA279+EA316+EA353+EA390</f>
        <v/>
      </c>
      <c r="EB20" s="405">
        <f>EB57+EB94+EB131+EB168+EB205+EB242+EB279+EB316+EB353+EB390</f>
        <v/>
      </c>
      <c r="EC20" s="405">
        <f>EC57+EC94+EC131+EC168+EC205+EC242+EC279+EC316+EC353+EC390</f>
        <v/>
      </c>
      <c r="ED20" s="405">
        <f>ED57+ED94+ED131+ED168+ED205+ED242+ED279+ED316+ED353+ED390</f>
        <v/>
      </c>
      <c r="EE20" s="405">
        <f>EE57+EE94+EE131+EE168+EE205+EE242+EE279+EE316+EE353+EE390</f>
        <v/>
      </c>
      <c r="EF20" s="405">
        <f>SUM(DZ20:EB20)-SUM(EC20:EE20)</f>
        <v/>
      </c>
      <c r="EG20" s="405">
        <f>EG57+EG94+EG131+EG168+EG205+EG242+EG279+EG316+EG353+EG390</f>
        <v/>
      </c>
      <c r="EH20" s="405">
        <f>EH57+EH94+EH131+EH168+EH205+EH242</f>
        <v/>
      </c>
      <c r="EI20" s="2700">
        <f>365/((+EA20+EB20-ED20-EE20)/((+DZ20+EF20)/2)*DAY(DY20))</f>
        <v/>
      </c>
      <c r="EJ20" s="2700">
        <f>+EF20/EA20*DAY(DY20)</f>
        <v/>
      </c>
      <c r="EK20" s="406">
        <f>(ED20+EE20)/EA20</f>
        <v/>
      </c>
      <c r="EL20" s="406">
        <f>+EC20/(+EC20+ED20+EE20)</f>
        <v/>
      </c>
      <c r="EM20" s="407">
        <f t="array" ref="EM20">EC20/(SUMPRODUCT(--(CHOOSE({1,2,3},EB20,ED20,EE20)&gt;0),CHOOSE({1,2,3},EB20,ED20,EE20))+EA20)</f>
        <v/>
      </c>
      <c r="EO20" s="2699">
        <f>EOMONTH(EO21,-1)</f>
        <v/>
      </c>
      <c r="EP20" s="405">
        <f>EP57+EP94+EP131+EP168+EP205+EP242+EP279+EP316+EP353+EP390</f>
        <v/>
      </c>
      <c r="EQ20" s="405">
        <f>EQ57+EQ94+EQ131+EQ168+EQ205+EQ242+EQ279+EQ316+EQ353+EQ390</f>
        <v/>
      </c>
      <c r="ER20" s="405">
        <f>ER57+ER94+ER131+ER168+ER205+ER242+ER279+ER316+ER353+ER390</f>
        <v/>
      </c>
      <c r="ES20" s="405">
        <f>ES57+ES94+ES131+ES168+ES205+ES242+ES279+ES316+ES353+ES390</f>
        <v/>
      </c>
      <c r="ET20" s="405">
        <f>ET57+ET94+ET131+ET168+ET205+ET242+ET279+ET316+ET353+ET390</f>
        <v/>
      </c>
      <c r="EU20" s="405">
        <f>EU57+EU94+EU131+EU168+EU205+EU242+EU279+EU316+EU353+EU390</f>
        <v/>
      </c>
      <c r="EV20" s="405">
        <f>SUM(EP20:ER20)-SUM(ES20:EU20)</f>
        <v/>
      </c>
      <c r="EW20" s="405">
        <f>EW57+EW94+EW131+EW168+EW205+EW242+EW279+EW316+EW353+EW390</f>
        <v/>
      </c>
      <c r="EX20" s="405">
        <f>EX57+EX94+EX131+EX168+EX205+EX242</f>
        <v/>
      </c>
      <c r="EY20" s="2700">
        <f>365/((+EQ20+ER20-ET20-EU20)/((+EP20+EV20)/2)*DAY(EO20))</f>
        <v/>
      </c>
      <c r="EZ20" s="2700">
        <f>+EV20/EQ20*DAY(EO20)</f>
        <v/>
      </c>
      <c r="FA20" s="406">
        <f>(ET20+EU20)/EQ20</f>
        <v/>
      </c>
      <c r="FB20" s="406">
        <f>+ES20/(+ES20+ET20+EU20)</f>
        <v/>
      </c>
      <c r="FC20" s="407">
        <f t="array" ref="FC20">ES20/(SUMPRODUCT(--(CHOOSE({1,2,3},FH20,FX20,GN20)&gt;0),CHOOSE({1,2,3},FH20,FX20,GN20))+EQ20)</f>
        <v/>
      </c>
      <c r="FE20" s="2699">
        <f>EOMONTH(FE21,-1)</f>
        <v/>
      </c>
      <c r="FF20" s="405">
        <f>FF57+FF94+FF131+FF168+FF205+FF242+FF279+FF316+FF353+FF390</f>
        <v/>
      </c>
      <c r="FG20" s="405">
        <f>FG57+FG94+FG131+FG168+FG205+FG242+FG279+FG316+FG353+FG390</f>
        <v/>
      </c>
      <c r="FH20" s="405">
        <f>FH57+FH94+FH131+FH168+FH205+FH242+FH279+FH316+FH353+FH390</f>
        <v/>
      </c>
      <c r="FI20" s="405">
        <f>FI57+FI94+FI131+FI168+FI205+FI242+FI279+FI316+FI353+FI390</f>
        <v/>
      </c>
      <c r="FJ20" s="405">
        <f>FJ57+FJ94+FJ131+FJ168+FJ205+FJ242+FJ279+FJ316+FJ353+FJ390</f>
        <v/>
      </c>
      <c r="FK20" s="405">
        <f>FK57+FK94+FK131+FK168+FK205+FK242+FK279+FK316+FK353+FK390</f>
        <v/>
      </c>
      <c r="FL20" s="405">
        <f>SUM(FF20:FH20)-SUM(FI20:FK20)</f>
        <v/>
      </c>
      <c r="FM20" s="405">
        <f>FM57+FM94+FM131+FM168+FM205+FM242+FM279+FM316+FM353+FM390</f>
        <v/>
      </c>
      <c r="FN20" s="405">
        <f>FN57+FN94+FN131+FN168+FN205+FN242</f>
        <v/>
      </c>
      <c r="FO20" s="2700">
        <f>365/((+FG20+FH20-FJ20-FK20)/((+FF20+FL20)/2)*DAY(FE20))</f>
        <v/>
      </c>
      <c r="FP20" s="2700">
        <f>+FL20/FG20*DAY(FE20)</f>
        <v/>
      </c>
      <c r="FQ20" s="406">
        <f>(FJ20+FK20)/FG20</f>
        <v/>
      </c>
      <c r="FR20" s="406">
        <f>+FI20/(+FI20+FJ20+FK20)</f>
        <v/>
      </c>
      <c r="FS20" s="407">
        <f t="array" ref="FS20">FI20/(SUMPRODUCT(--(CHOOSE({1,2,3},FH20,FJ20,FK20)&gt;0),CHOOSE({1,2,3},FH20,FJ20,FK20))+FG20)</f>
        <v/>
      </c>
      <c r="FU20" s="2699">
        <f>EOMONTH(FU21,-1)</f>
        <v/>
      </c>
      <c r="FV20" s="405">
        <f>FV57+FV94+FV131+FV168+FV205+FV242+FV279+FV316+FV353+FV390</f>
        <v/>
      </c>
      <c r="FW20" s="405">
        <f>FW57+FW94+FW131+FW168+FW205+FW242+FW279+FW316+FW353+FW390</f>
        <v/>
      </c>
      <c r="FX20" s="405">
        <f>FX57+FX94+FX131+FX168+FX205+FX242+FX279+FX316+FX353+FX390</f>
        <v/>
      </c>
      <c r="FY20" s="405">
        <f>FY57+FY94+FY131+FY168+FY205+FY242+FY279+FY316+FY353+FY390</f>
        <v/>
      </c>
      <c r="FZ20" s="405">
        <f>FZ57+FZ94+FZ131+FZ168+FZ205+FZ242+FZ279+FZ316+FZ353+FZ390</f>
        <v/>
      </c>
      <c r="GA20" s="405">
        <f>GA57+GA94+GA131+GA168+GA205+GA242+GA279+GA316+GA353+GA390</f>
        <v/>
      </c>
      <c r="GB20" s="405">
        <f>SUM(FV20:FX20)-SUM(FY20:GA20)</f>
        <v/>
      </c>
      <c r="GC20" s="405">
        <f>GC57+GC94+GC131+GC168+GC205+GC242+GC279+GC316+GC353+GC390</f>
        <v/>
      </c>
      <c r="GD20" s="405">
        <f>GD57+GD94+GD131+GD168+GD205+GD242</f>
        <v/>
      </c>
      <c r="GE20" s="2700">
        <f>365/((+FW20+FX20-FZ20-GA20)/((+FV20+GB20)/2)*DAY(FU20))</f>
        <v/>
      </c>
      <c r="GF20" s="2700">
        <f>+GB20/FW20*DAY(FU20)</f>
        <v/>
      </c>
      <c r="GG20" s="406">
        <f>(FZ20+GA20)/FW20</f>
        <v/>
      </c>
      <c r="GH20" s="406">
        <f>+FY20/(+FY20+FZ20+GA20)</f>
        <v/>
      </c>
      <c r="GI20" s="407">
        <f t="array" ref="GI20">FY20/(SUMPRODUCT(--(CHOOSE({1,2,3},FX20,FZ20,GA20)&gt;0),CHOOSE({1,2,3},FX20,FZ20,GA20))+FW20)</f>
        <v/>
      </c>
      <c r="GK20" s="2699">
        <f>EOMONTH(GK21,-1)</f>
        <v/>
      </c>
      <c r="GL20" s="405">
        <f>GL57+GL94+GL131+GL168+GL205+GL242+GL279+GL316+GL353+GL390</f>
        <v/>
      </c>
      <c r="GM20" s="405">
        <f>GM57+GM94+GM131+GM168+GM205+GM242+GM279+GM316+GM353+GM390</f>
        <v/>
      </c>
      <c r="GN20" s="405">
        <f>GN57+GN94+GN131+GN168+GN205+GN242+GN279+GN316+GN353+GN390</f>
        <v/>
      </c>
      <c r="GO20" s="405">
        <f>GO57+GO94+GO131+GO168+GO205+GO242+GO279+GO316+GO353+GO390</f>
        <v/>
      </c>
      <c r="GP20" s="405">
        <f>GP57+GP94+GP131+GP168+GP205+GP242+GP279+GP316+GP353+GP390</f>
        <v/>
      </c>
      <c r="GQ20" s="405">
        <f>GQ57+GQ94+GQ131+GQ168+GQ205+GQ242+GQ279+GQ316+GQ353+GQ390</f>
        <v/>
      </c>
      <c r="GR20" s="405">
        <f>SUM(GL20:GN20)-SUM(GO20:GQ20)</f>
        <v/>
      </c>
      <c r="GS20" s="405">
        <f>GS57+GS94+GS131+GS168+GS205+GS242+GS279+GS316+GS353+GS390</f>
        <v/>
      </c>
      <c r="GT20" s="405">
        <f>GT57+GT94+GT131+GT168+GT205+GT242</f>
        <v/>
      </c>
      <c r="GU20" s="2700">
        <f>365/((+GM20+GN20-GP20-GQ20)/((+GL20+GR20)/2)*DAY(GK20))</f>
        <v/>
      </c>
      <c r="GV20" s="2700">
        <f>+GR20/GM20*DAY(GK20)</f>
        <v/>
      </c>
      <c r="GW20" s="406">
        <f>(GP20+GQ20)/GM20</f>
        <v/>
      </c>
      <c r="GX20" s="406">
        <f>+GO20/(+GO20+GP20+GQ20)</f>
        <v/>
      </c>
      <c r="GY20" s="407">
        <f t="array" ref="GY20">GO20/(SUMPRODUCT(--(CHOOSE({1,2,3},GN20,GP20,GQ20)&gt;0),CHOOSE({1,2,3},GN20,GP20,GQ20))+GM20)</f>
        <v/>
      </c>
      <c r="HB20" t="inlineStr">
        <is>
          <t xml:space="preserve">  &lt;talk about trends in turnover days &amp; DSO&gt;</t>
        </is>
      </c>
    </row>
    <row r="21">
      <c r="A21" s="2699">
        <f>EOMONTH(A22,-1)</f>
        <v/>
      </c>
      <c r="B21" s="405">
        <f>B58+B95+B132+B169+B206+B243+B280+B317+B354+B391</f>
        <v/>
      </c>
      <c r="C21" s="405">
        <f>C58+C95+C132+C169+C206+C243+C280+C317+C354+C391</f>
        <v/>
      </c>
      <c r="D21" s="405">
        <f>D58+D95+D132+D169+D206+D243+D280+D317+D354+D391</f>
        <v/>
      </c>
      <c r="E21" s="405">
        <f>E58+E95+E132+E169+E206+E243+E280+E317+E354+E391</f>
        <v/>
      </c>
      <c r="F21" s="405">
        <f>F58+F95+F132+F169+F206+F243+F280+F317+F354+F391</f>
        <v/>
      </c>
      <c r="G21" s="405">
        <f>G58+G95+G132+G169+G206+G243+G280+G317+G354+G391</f>
        <v/>
      </c>
      <c r="H21" s="405">
        <f>SUM(B21:D21)-SUM(E21:G21)</f>
        <v/>
      </c>
      <c r="I21" s="405">
        <f>I58+I95+I132+I169+I206+I243+I280+I317+I354+I391</f>
        <v/>
      </c>
      <c r="J21" s="405">
        <f>J58+J95+J132+J169+J206+J243+J280+J317+J354+J391</f>
        <v/>
      </c>
      <c r="K21" s="2700">
        <f>365/((+C21+D21-F21-G21)/((+B21+H21)/2)*DAY(A21))</f>
        <v/>
      </c>
      <c r="L21" s="2700">
        <f>+H21/C21*DAY(A21)</f>
        <v/>
      </c>
      <c r="M21" s="406">
        <f>(F21+G21)/C21</f>
        <v/>
      </c>
      <c r="N21" s="406">
        <f>+E21/(+E21+F21+G21)</f>
        <v/>
      </c>
      <c r="O21" s="407">
        <f t="array" ref="O21">E21/(SUMPRODUCT(--(CHOOSE({1,2,3},D21,F21,G21)&gt;0),CHOOSE({1,2,3},D21,F21,G21))+C21)</f>
        <v/>
      </c>
      <c r="Q21" s="2699">
        <f>EOMONTH(Q22,-1)</f>
        <v/>
      </c>
      <c r="R21" s="405">
        <f>R58+R95+R132+R169+R206+R243+R280+R317+R354+R391</f>
        <v/>
      </c>
      <c r="S21" s="405">
        <f>S58+S95+S132+S169+S206+S243+S280+S317+S354+S391</f>
        <v/>
      </c>
      <c r="T21" s="405">
        <f>T58+T95+T132+T169+T206+T243+T280+T317+T354+T391</f>
        <v/>
      </c>
      <c r="U21" s="405">
        <f>U58+U95+U132+U169+U206+U243+U280+U317+U354+U391</f>
        <v/>
      </c>
      <c r="V21" s="405">
        <f>V58+V95+V132+V169+V206+V243+V280+V317+V354+V391</f>
        <v/>
      </c>
      <c r="W21" s="405">
        <f>W58+W95+W132+W169+W206+W243+W280+W317+W354+W391</f>
        <v/>
      </c>
      <c r="X21" s="405">
        <f>SUM(R21:T21)-SUM(U21:W21)</f>
        <v/>
      </c>
      <c r="Y21" s="405">
        <f>Y58+Y95+Y132+Y169+Y206+Y243+Y280+Y317+Y354+Y391</f>
        <v/>
      </c>
      <c r="Z21" s="405">
        <f>Z58+Z95+Z132+Z169+Z206+Z243</f>
        <v/>
      </c>
      <c r="AA21" s="2700">
        <f>365/((+S21+T21-V21-W21)/((+R21+X21)/2)*DAY(Q21))</f>
        <v/>
      </c>
      <c r="AB21" s="2700">
        <f>+X21/S21*DAY(Q21)</f>
        <v/>
      </c>
      <c r="AC21" s="406">
        <f>(V21+W21)/S21</f>
        <v/>
      </c>
      <c r="AD21" s="406">
        <f>+U21/(+U21+V21+W21)</f>
        <v/>
      </c>
      <c r="AE21" s="407">
        <f t="array" ref="AE21">U21/(SUMPRODUCT(--(CHOOSE({1,2,3},T21,V21,W21)&gt;0),CHOOSE({1,2,3},T21,V21,W21))+S21)</f>
        <v/>
      </c>
      <c r="AG21" s="2699">
        <f>EOMONTH(AG22,-1)</f>
        <v/>
      </c>
      <c r="AH21" s="405">
        <f>AH58+AH95+AH132+AH169+AH206+AH243+AH280+AH317+AH354+AH391</f>
        <v/>
      </c>
      <c r="AI21" s="405">
        <f>AI58+AI95+AI132+AI169+AI206+AI243+AI280+AI317+AI354+AI391</f>
        <v/>
      </c>
      <c r="AJ21" s="405">
        <f>AJ58+AJ95+AJ132+AJ169+AJ206+AJ243+AJ280+AJ317+AJ354+AJ391</f>
        <v/>
      </c>
      <c r="AK21" s="405">
        <f>AK58+AK95+AK132+AK169+AK206+AK243+AK280+AK317+AK354+AK391</f>
        <v/>
      </c>
      <c r="AL21" s="405">
        <f>AL58+AL95+AL132+AL169+AL206+AL243+AL280+AL317+AL354+AL391</f>
        <v/>
      </c>
      <c r="AM21" s="405">
        <f>AM58+AM95+AM132+AM169+AM206+AM243+AM280+AM317+AM354+AM391</f>
        <v/>
      </c>
      <c r="AN21" s="405">
        <f>SUM(AH21:AJ21)-SUM(AK21:AM21)</f>
        <v/>
      </c>
      <c r="AO21" s="405">
        <f>AO58+AO95+AO132+AO169+AO206+AO243+AO280+AO317+AO354+AO391</f>
        <v/>
      </c>
      <c r="AP21" s="405">
        <f>AP58+AP95+AP132+AP169+AP206+AP243</f>
        <v/>
      </c>
      <c r="AQ21" s="2700">
        <f>365/((+AI21+AJ21-AL21-AM21)/((+AH21+AN21)/2)*DAY(AG21))</f>
        <v/>
      </c>
      <c r="AR21" s="2700">
        <f>+AN21/AI21*DAY(AG21)</f>
        <v/>
      </c>
      <c r="AS21" s="406">
        <f>(AL21+AM21)/AI21</f>
        <v/>
      </c>
      <c r="AT21" s="406">
        <f>+AK21/(+AK21+AL21+AM21)</f>
        <v/>
      </c>
      <c r="AU21" s="407">
        <f t="array" ref="AU21">AK21/(SUMPRODUCT(--(CHOOSE({1,2,3},AJ21,AL21,AM21)&gt;0),CHOOSE({1,2,3},AJ21,AL21,AM21))+AI21)</f>
        <v/>
      </c>
      <c r="AW21" s="2699">
        <f>EOMONTH(AW22,-1)</f>
        <v/>
      </c>
      <c r="AX21" s="405">
        <f>AX58+AX95+AX132+AX169+AX206+AX243+AX280+AX317+AX354+AX391</f>
        <v/>
      </c>
      <c r="AY21" s="405">
        <f>AY58+AY95+AY132+AY169+AY206+AY243+AY280+AY317+AY354+AY391</f>
        <v/>
      </c>
      <c r="AZ21" s="405">
        <f>AZ58+AZ95+AZ132+AZ169+AZ206+AZ243+AZ280+AZ317+AZ354+AZ391</f>
        <v/>
      </c>
      <c r="BA21" s="405">
        <f>BA58+BA95+BA132+BA169+BA206+BA243+BA280+BA317+BA354+BA391</f>
        <v/>
      </c>
      <c r="BB21" s="405">
        <f>BB58+BB95+BB132+BB169+BB206+BB243+BB280+BB317+BB354+BB391</f>
        <v/>
      </c>
      <c r="BC21" s="405">
        <f>BC58+BC95+BC132+BC169+BC206+BC243+BC280+BC317+BC354+BC391</f>
        <v/>
      </c>
      <c r="BD21" s="405">
        <f>SUM(AX21:AZ21)-SUM(BA21:BC21)</f>
        <v/>
      </c>
      <c r="BE21" s="405">
        <f>BE58+BE95+BE132+BE169+BE206+BE243+BE280+BE317+BE354+BE391</f>
        <v/>
      </c>
      <c r="BF21" s="405">
        <f>BF58+BF95+BF132+BF169+BF206+BF243</f>
        <v/>
      </c>
      <c r="BG21" s="2700">
        <f>365/((+AY21+AZ21-BB21-BC21)/((+AX21+BD21)/2)*DAY(AW21))</f>
        <v/>
      </c>
      <c r="BH21" s="2700">
        <f>+BD21/AY21*DAY(AW21)</f>
        <v/>
      </c>
      <c r="BI21" s="406">
        <f>(BB21+BC21)/AY21</f>
        <v/>
      </c>
      <c r="BJ21" s="406">
        <f>+BA21/(+BA21+BB21+BC21)</f>
        <v/>
      </c>
      <c r="BK21" s="407">
        <f t="array" ref="BK21">BA21/(SUMPRODUCT(--(CHOOSE({1,2,3},AZ21,BB21,BC21)&gt;0),CHOOSE({1,2,3},AZ21,BB21,BC21))+AY21)</f>
        <v/>
      </c>
      <c r="BM21" s="2699">
        <f>EOMONTH(BM22,-1)</f>
        <v/>
      </c>
      <c r="BN21" s="405">
        <f>BN58+BN95+BN132+BN169+BN206+BN243+BN280+BN317+BN354+BN391</f>
        <v/>
      </c>
      <c r="BO21" s="405">
        <f>BO58+BO95+BO132+BO169+BO206+BO243+BO280+BO317+BO354+BO391</f>
        <v/>
      </c>
      <c r="BP21" s="405">
        <f>BP58+BP95+BP132+BP169+BP206+BP243+BP280+BP317+BP354+BP391</f>
        <v/>
      </c>
      <c r="BQ21" s="405">
        <f>BQ58+BQ95+BQ132+BQ169+BQ206+BQ243+BQ280+BQ317+BQ354+BQ391</f>
        <v/>
      </c>
      <c r="BR21" s="405">
        <f>BR58+BR95+BR132+BR169+BR206+BR243+BR280+BR317+BR354+BR391</f>
        <v/>
      </c>
      <c r="BS21" s="405">
        <f>BS58+BS95+BS132+BS169+BS206+BS243+BS280+BS317+BS354+BS391</f>
        <v/>
      </c>
      <c r="BT21" s="405">
        <f>SUM(BN21:BP21)-SUM(BQ21:BS21)</f>
        <v/>
      </c>
      <c r="BU21" s="405">
        <f>BU58+BU95+BU132+BU169+BU206+BU243+BU280+BU317+BU354+BU391</f>
        <v/>
      </c>
      <c r="BV21" s="405">
        <f>BV58+BV95+BV132+BV169+BV206+BV243</f>
        <v/>
      </c>
      <c r="BW21" s="2700">
        <f>365/((+BO21+BP21-BR21-BS21)/((+BN21+BT21)/2)*DAY(BM21))</f>
        <v/>
      </c>
      <c r="BX21" s="2700">
        <f>+BT21/BO21*DAY(BM21)</f>
        <v/>
      </c>
      <c r="BY21" s="406">
        <f>(BR21+BS21)/BO21</f>
        <v/>
      </c>
      <c r="BZ21" s="406">
        <f>+BQ21/(+BQ21+BR21+BS21)</f>
        <v/>
      </c>
      <c r="CA21" s="407">
        <f t="array" ref="CA21">BQ21/(SUMPRODUCT(--(CHOOSE({1,2,3},BP21,BR21,BS21)&gt;0),CHOOSE({1,2,3},BP21,BR21,BS21))+BO21)</f>
        <v/>
      </c>
      <c r="CC21" s="2699">
        <f>EOMONTH(CC22,-1)</f>
        <v/>
      </c>
      <c r="CD21" s="405">
        <f>CD58+CD95+CD132+CD169+CD206+CD243+CD280+CD317+CD354+CD391</f>
        <v/>
      </c>
      <c r="CE21" s="405">
        <f>CE58+CE95+CE132+CE169+CE206+CE243+CE280+CE317+CE354+CE391</f>
        <v/>
      </c>
      <c r="CF21" s="405">
        <f>CF58+CF95+CF132+CF169+CF206+CF243+CF280+CF317+CF354+CF391</f>
        <v/>
      </c>
      <c r="CG21" s="405">
        <f>CG58+CG95+CG132+CG169+CG206+CG243+CG280+CG317+CG354+CG391</f>
        <v/>
      </c>
      <c r="CH21" s="405">
        <f>CH58+CH95+CH132+CH169+CH206+CH243+CH280+CH317+CH354+CH391</f>
        <v/>
      </c>
      <c r="CI21" s="405">
        <f>CI58+CI95+CI132+CI169+CI206+CI243+CI280+CI317+CI354+CI391</f>
        <v/>
      </c>
      <c r="CJ21" s="405">
        <f>SUM(CD21:CF21)-SUM(CG21:CI21)</f>
        <v/>
      </c>
      <c r="CK21" s="405">
        <f>CK58+CK95+CK132+CK169+CK206+CK243+CK280+CK317+CK354+CK391</f>
        <v/>
      </c>
      <c r="CL21" s="405">
        <f>CL58+CL95+CL132+CL169+CL206+CL243</f>
        <v/>
      </c>
      <c r="CM21" s="2700">
        <f>365/((+CE21+CF21-CH21-CI21)/((+CD21+CJ21)/2)*DAY(CC21))</f>
        <v/>
      </c>
      <c r="CN21" s="2700">
        <f>+CJ21/CE21*DAY(CC21)</f>
        <v/>
      </c>
      <c r="CO21" s="406">
        <f>(CH21+CI21)/CE21</f>
        <v/>
      </c>
      <c r="CP21" s="406">
        <f>+CG21/(+CG21+CH21+CI21)</f>
        <v/>
      </c>
      <c r="CQ21" s="407">
        <f t="array" ref="CQ21">CG21/(SUMPRODUCT(--(CHOOSE({1,2,3},CF21,CH21,CI21)&gt;0),CHOOSE({1,2,3},CF21,CH21,CI21))+CE21)</f>
        <v/>
      </c>
      <c r="CS21" s="2699">
        <f>EOMONTH(CS22,-1)</f>
        <v/>
      </c>
      <c r="CT21" s="405">
        <f>CT58+CT95+CT132+CT169+CT206+CT243+CT280+CT317+CT354+CT391</f>
        <v/>
      </c>
      <c r="CU21" s="405">
        <f>CU58+CU95+CU132+CU169+CU206+CU243+CU280+CU317+CU354+CU391</f>
        <v/>
      </c>
      <c r="CV21" s="405">
        <f>CV58+CV95+CV132+CV169+CV206+CV243+CV280+CV317+CV354+CV391</f>
        <v/>
      </c>
      <c r="CW21" s="405">
        <f>CW58+CW95+CW132+CW169+CW206+CW243+CW280+CW317+CW354+CW391</f>
        <v/>
      </c>
      <c r="CX21" s="405">
        <f>CX58+CX95+CX132+CX169+CX206+CX243+CX280+CX317+CX354+CX391</f>
        <v/>
      </c>
      <c r="CY21" s="405">
        <f>CY58+CY95+CY132+CY169+CY206+CY243+CY280+CY317+CY354+CY391</f>
        <v/>
      </c>
      <c r="CZ21" s="405">
        <f>SUM(CT21:CV21)-SUM(CW21:CY21)</f>
        <v/>
      </c>
      <c r="DA21" s="405">
        <f>DA58+DA95+DA132+DA169+DA206+DA243+DA280+DA317+DA354+DA391</f>
        <v/>
      </c>
      <c r="DB21" s="405">
        <f>DB58+DB95+DB132+DB169+DB206+DB243</f>
        <v/>
      </c>
      <c r="DC21" s="2700">
        <f>365/((+CU21+CV21-CX21-CY21)/((+CT21+CZ21)/2)*DAY(CS21))</f>
        <v/>
      </c>
      <c r="DD21" s="2700">
        <f>+CZ21/CU21*DAY(CS21)</f>
        <v/>
      </c>
      <c r="DE21" s="406">
        <f>(CX21+CY21)/CU21</f>
        <v/>
      </c>
      <c r="DF21" s="406">
        <f>+CW21/(+CW21+CX21+CY21)</f>
        <v/>
      </c>
      <c r="DG21" s="407">
        <f t="array" ref="DG21">CW21/(SUMPRODUCT(--(CHOOSE({1,2,3},CV21,CX21,CY21)&gt;0),CHOOSE({1,2,3},CV21,CX21,CY21))+CU21)</f>
        <v/>
      </c>
      <c r="DI21" s="2699">
        <f>EOMONTH(DI22,-1)</f>
        <v/>
      </c>
      <c r="DJ21" s="405">
        <f>DJ58+DJ95+DJ132+DJ169+DJ206+DJ243+DJ280+DJ317+DJ354+DJ391</f>
        <v/>
      </c>
      <c r="DK21" s="405">
        <f>DK58+DK95+DK132+DK169+DK206+DK243+DK280+DK317+DK354+DK391</f>
        <v/>
      </c>
      <c r="DL21" s="405">
        <f>DL58+DL95+DL132+DL169+DL206+DL243+DL280+DL317+DL354+DL391</f>
        <v/>
      </c>
      <c r="DM21" s="405">
        <f>DM58+DM95+DM132+DM169+DM206+DM243+DM280+DM317+DM354+DM391</f>
        <v/>
      </c>
      <c r="DN21" s="405">
        <f>DN58+DN95+DN132+DN169+DN206+DN243+DN280+DN317+DN354+DN391</f>
        <v/>
      </c>
      <c r="DO21" s="405">
        <f>DO58+DO95+DO132+DO169+DO206+DO243+DO280+DO317+DO354+DO391</f>
        <v/>
      </c>
      <c r="DP21" s="405">
        <f>SUM(DJ21:DL21)-SUM(DM21:DO21)</f>
        <v/>
      </c>
      <c r="DQ21" s="405">
        <f>DQ58+DQ95+DQ132+DQ169+DQ206+DQ243+DQ280+DQ317+DQ354+DQ391</f>
        <v/>
      </c>
      <c r="DR21" s="405">
        <f>DR58+DR95+DR132+DR169+DR206+DR243</f>
        <v/>
      </c>
      <c r="DS21" s="2700">
        <f>365/((+DK21+DL21-DN21-DO21)/((+DJ21+DP21)/2)*DAY(DI21))</f>
        <v/>
      </c>
      <c r="DT21" s="2700">
        <f>+DP21/DK21*DAY(DI21)</f>
        <v/>
      </c>
      <c r="DU21" s="406">
        <f>(DN21+DO21)/DK21</f>
        <v/>
      </c>
      <c r="DV21" s="406">
        <f>+DM21/(+DM21+DN21+DO21)</f>
        <v/>
      </c>
      <c r="DW21" s="407">
        <f t="array" ref="DW21">DM21/(SUMPRODUCT(--(CHOOSE({1,2,3},DL21,DN21,DO21)&gt;0),CHOOSE({1,2,3},DL21,DN21,DO21))+DK21)</f>
        <v/>
      </c>
      <c r="DY21" s="2699">
        <f>EOMONTH(DY22,-1)</f>
        <v/>
      </c>
      <c r="DZ21" s="405">
        <f>DZ58+DZ95+DZ132+DZ169+DZ206+DZ243+DZ280+DZ317+DZ354+DZ391</f>
        <v/>
      </c>
      <c r="EA21" s="405">
        <f>EA58+EA95+EA132+EA169+EA206+EA243+EA280+EA317+EA354+EA391</f>
        <v/>
      </c>
      <c r="EB21" s="405">
        <f>EB58+EB95+EB132+EB169+EB206+EB243+EB280+EB317+EB354+EB391</f>
        <v/>
      </c>
      <c r="EC21" s="405">
        <f>EC58+EC95+EC132+EC169+EC206+EC243+EC280+EC317+EC354+EC391</f>
        <v/>
      </c>
      <c r="ED21" s="405">
        <f>ED58+ED95+ED132+ED169+ED206+ED243+ED280+ED317+ED354+ED391</f>
        <v/>
      </c>
      <c r="EE21" s="405">
        <f>EE58+EE95+EE132+EE169+EE206+EE243+EE280+EE317+EE354+EE391</f>
        <v/>
      </c>
      <c r="EF21" s="405">
        <f>SUM(DZ21:EB21)-SUM(EC21:EE21)</f>
        <v/>
      </c>
      <c r="EG21" s="405">
        <f>EG58+EG95+EG132+EG169+EG206+EG243+EG280+EG317+EG354+EG391</f>
        <v/>
      </c>
      <c r="EH21" s="405">
        <f>EH58+EH95+EH132+EH169+EH206+EH243</f>
        <v/>
      </c>
      <c r="EI21" s="2700">
        <f>365/((+EA21+EB21-ED21-EE21)/((+DZ21+EF21)/2)*DAY(DY21))</f>
        <v/>
      </c>
      <c r="EJ21" s="2700">
        <f>+EF21/EA21*DAY(DY21)</f>
        <v/>
      </c>
      <c r="EK21" s="406">
        <f>(ED21+EE21)/EA21</f>
        <v/>
      </c>
      <c r="EL21" s="406">
        <f>+EC21/(+EC21+ED21+EE21)</f>
        <v/>
      </c>
      <c r="EM21" s="407">
        <f t="array" ref="EM21">EC21/(SUMPRODUCT(--(CHOOSE({1,2,3},EB21,ED21,EE21)&gt;0),CHOOSE({1,2,3},EB21,ED21,EE21))+EA21)</f>
        <v/>
      </c>
      <c r="EO21" s="2699">
        <f>EOMONTH(EO22,-1)</f>
        <v/>
      </c>
      <c r="EP21" s="405">
        <f>EP58+EP95+EP132+EP169+EP206+EP243+EP280+EP317+EP354+EP391</f>
        <v/>
      </c>
      <c r="EQ21" s="405">
        <f>EQ58+EQ95+EQ132+EQ169+EQ206+EQ243+EQ280+EQ317+EQ354+EQ391</f>
        <v/>
      </c>
      <c r="ER21" s="405">
        <f>ER58+ER95+ER132+ER169+ER206+ER243+ER280+ER317+ER354+ER391</f>
        <v/>
      </c>
      <c r="ES21" s="405">
        <f>ES58+ES95+ES132+ES169+ES206+ES243+ES280+ES317+ES354+ES391</f>
        <v/>
      </c>
      <c r="ET21" s="405">
        <f>ET58+ET95+ET132+ET169+ET206+ET243+ET280+ET317+ET354+ET391</f>
        <v/>
      </c>
      <c r="EU21" s="405">
        <f>EU58+EU95+EU132+EU169+EU206+EU243+EU280+EU317+EU354+EU391</f>
        <v/>
      </c>
      <c r="EV21" s="405">
        <f>SUM(EP21:ER21)-SUM(ES21:EU21)</f>
        <v/>
      </c>
      <c r="EW21" s="405">
        <f>EW58+EW95+EW132+EW169+EW206+EW243+EW280+EW317+EW354+EW391</f>
        <v/>
      </c>
      <c r="EX21" s="405">
        <f>EX58+EX95+EX132+EX169+EX206+EX243</f>
        <v/>
      </c>
      <c r="EY21" s="2700">
        <f>365/((+EQ21+ER21-ET21-EU21)/((+EP21+EV21)/2)*DAY(EO21))</f>
        <v/>
      </c>
      <c r="EZ21" s="2700">
        <f>+EV21/EQ21*DAY(EO21)</f>
        <v/>
      </c>
      <c r="FA21" s="406">
        <f>(ET21+EU21)/EQ21</f>
        <v/>
      </c>
      <c r="FB21" s="406">
        <f>+ES21/(+ES21+ET21+EU21)</f>
        <v/>
      </c>
      <c r="FC21" s="407">
        <f t="array" ref="FC21">ES21/(SUMPRODUCT(--(CHOOSE({1,2,3},FH21,FX21,GN21)&gt;0),CHOOSE({1,2,3},FH21,FX21,GN21))+EQ21)</f>
        <v/>
      </c>
      <c r="FE21" s="2699">
        <f>EOMONTH(FE22,-1)</f>
        <v/>
      </c>
      <c r="FF21" s="405">
        <f>FF58+FF95+FF132+FF169+FF206+FF243+FF280+FF317+FF354+FF391</f>
        <v/>
      </c>
      <c r="FG21" s="405">
        <f>FG58+FG95+FG132+FG169+FG206+FG243+FG280+FG317+FG354+FG391</f>
        <v/>
      </c>
      <c r="FH21" s="405">
        <f>FH58+FH95+FH132+FH169+FH206+FH243+FH280+FH317+FH354+FH391</f>
        <v/>
      </c>
      <c r="FI21" s="405">
        <f>FI58+FI95+FI132+FI169+FI206+FI243+FI280+FI317+FI354+FI391</f>
        <v/>
      </c>
      <c r="FJ21" s="405">
        <f>FJ58+FJ95+FJ132+FJ169+FJ206+FJ243+FJ280+FJ317+FJ354+FJ391</f>
        <v/>
      </c>
      <c r="FK21" s="405">
        <f>FK58+FK95+FK132+FK169+FK206+FK243+FK280+FK317+FK354+FK391</f>
        <v/>
      </c>
      <c r="FL21" s="405">
        <f>SUM(FF21:FH21)-SUM(FI21:FK21)</f>
        <v/>
      </c>
      <c r="FM21" s="405">
        <f>FM58+FM95+FM132+FM169+FM206+FM243+FM280+FM317+FM354+FM391</f>
        <v/>
      </c>
      <c r="FN21" s="405">
        <f>FN58+FN95+FN132+FN169+FN206+FN243</f>
        <v/>
      </c>
      <c r="FO21" s="2700">
        <f>365/((+FG21+FH21-FJ21-FK21)/((+FF21+FL21)/2)*DAY(FE21))</f>
        <v/>
      </c>
      <c r="FP21" s="2700">
        <f>+FL21/FG21*DAY(FE21)</f>
        <v/>
      </c>
      <c r="FQ21" s="406">
        <f>(FJ21+FK21)/FG21</f>
        <v/>
      </c>
      <c r="FR21" s="406">
        <f>+FI21/(+FI21+FJ21+FK21)</f>
        <v/>
      </c>
      <c r="FS21" s="407">
        <f t="array" ref="FS21">FI21/(SUMPRODUCT(--(CHOOSE({1,2,3},FH21,FJ21,FK21)&gt;0),CHOOSE({1,2,3},FH21,FJ21,FK21))+FG21)</f>
        <v/>
      </c>
      <c r="FU21" s="2699">
        <f>EOMONTH(FU22,-1)</f>
        <v/>
      </c>
      <c r="FV21" s="405">
        <f>FV58+FV95+FV132+FV169+FV206+FV243+FV280+FV317+FV354+FV391</f>
        <v/>
      </c>
      <c r="FW21" s="405">
        <f>FW58+FW95+FW132+FW169+FW206+FW243+FW280+FW317+FW354+FW391</f>
        <v/>
      </c>
      <c r="FX21" s="405">
        <f>FX58+FX95+FX132+FX169+FX206+FX243+FX280+FX317+FX354+FX391</f>
        <v/>
      </c>
      <c r="FY21" s="405">
        <f>FY58+FY95+FY132+FY169+FY206+FY243+FY280+FY317+FY354+FY391</f>
        <v/>
      </c>
      <c r="FZ21" s="405">
        <f>FZ58+FZ95+FZ132+FZ169+FZ206+FZ243+FZ280+FZ317+FZ354+FZ391</f>
        <v/>
      </c>
      <c r="GA21" s="405">
        <f>GA58+GA95+GA132+GA169+GA206+GA243+GA280+GA317+GA354+GA391</f>
        <v/>
      </c>
      <c r="GB21" s="405">
        <f>SUM(FV21:FX21)-SUM(FY21:GA21)</f>
        <v/>
      </c>
      <c r="GC21" s="405">
        <f>GC58+GC95+GC132+GC169+GC206+GC243+GC280+GC317+GC354+GC391</f>
        <v/>
      </c>
      <c r="GD21" s="405">
        <f>GD58+GD95+GD132+GD169+GD206+GD243</f>
        <v/>
      </c>
      <c r="GE21" s="2700">
        <f>365/((+FW21+FX21-FZ21-GA21)/((+FV21+GB21)/2)*DAY(FU21))</f>
        <v/>
      </c>
      <c r="GF21" s="2700">
        <f>+GB21/FW21*DAY(FU21)</f>
        <v/>
      </c>
      <c r="GG21" s="406">
        <f>(FZ21+GA21)/FW21</f>
        <v/>
      </c>
      <c r="GH21" s="406">
        <f>+FY21/(+FY21+FZ21+GA21)</f>
        <v/>
      </c>
      <c r="GI21" s="407">
        <f t="array" ref="GI21">FY21/(SUMPRODUCT(--(CHOOSE({1,2,3},FX21,FZ21,GA21)&gt;0),CHOOSE({1,2,3},FX21,FZ21,GA21))+FW21)</f>
        <v/>
      </c>
      <c r="GK21" s="2699">
        <f>EOMONTH(GK22,-1)</f>
        <v/>
      </c>
      <c r="GL21" s="405">
        <f>GL58+GL95+GL132+GL169+GL206+GL243+GL280+GL317+GL354+GL391</f>
        <v/>
      </c>
      <c r="GM21" s="405">
        <f>GM58+GM95+GM132+GM169+GM206+GM243+GM280+GM317+GM354+GM391</f>
        <v/>
      </c>
      <c r="GN21" s="405">
        <f>GN58+GN95+GN132+GN169+GN206+GN243+GN280+GN317+GN354+GN391</f>
        <v/>
      </c>
      <c r="GO21" s="405">
        <f>GO58+GO95+GO132+GO169+GO206+GO243+GO280+GO317+GO354+GO391</f>
        <v/>
      </c>
      <c r="GP21" s="405">
        <f>GP58+GP95+GP132+GP169+GP206+GP243+GP280+GP317+GP354+GP391</f>
        <v/>
      </c>
      <c r="GQ21" s="405">
        <f>GQ58+GQ95+GQ132+GQ169+GQ206+GQ243+GQ280+GQ317+GQ354+GQ391</f>
        <v/>
      </c>
      <c r="GR21" s="405">
        <f>SUM(GL21:GN21)-SUM(GO21:GQ21)</f>
        <v/>
      </c>
      <c r="GS21" s="405">
        <f>GS58+GS95+GS132+GS169+GS206+GS243+GS280+GS317+GS354+GS391</f>
        <v/>
      </c>
      <c r="GT21" s="405">
        <f>GT58+GT95+GT132+GT169+GT206+GT243</f>
        <v/>
      </c>
      <c r="GU21" s="2700">
        <f>365/((+GM21+GN21-GP21-GQ21)/((+GL21+GR21)/2)*DAY(GK21))</f>
        <v/>
      </c>
      <c r="GV21" s="2700">
        <f>+GR21/GM21*DAY(GK21)</f>
        <v/>
      </c>
      <c r="GW21" s="406">
        <f>(GP21+GQ21)/GM21</f>
        <v/>
      </c>
      <c r="GX21" s="406">
        <f>+GO21/(+GO21+GP21+GQ21)</f>
        <v/>
      </c>
      <c r="GY21" s="407">
        <f t="array" ref="GY21">GO21/(SUMPRODUCT(--(CHOOSE({1,2,3},GN21,GP21,GQ21)&gt;0),CHOOSE({1,2,3},GN21,GP21,GQ21))+GM21)</f>
        <v/>
      </c>
      <c r="HB21" t="inlineStr">
        <is>
          <t xml:space="preserve">  &lt;talk about trends in cash-to-credits and cash-to-charges&gt;</t>
        </is>
      </c>
    </row>
    <row r="22">
      <c r="A22" s="2699">
        <f>EOMONTH(A23,-1)</f>
        <v/>
      </c>
      <c r="B22" s="405">
        <f>B59+B96+B133+B170+B207+B244+B281+B318+B355+B392</f>
        <v/>
      </c>
      <c r="C22" s="405">
        <f>C59+C96+C133+C170+C207+C244+C281+C318+C355+C392</f>
        <v/>
      </c>
      <c r="D22" s="405">
        <f>D59+D96+D133+D170+D207+D244+D281+D318+D355+D392</f>
        <v/>
      </c>
      <c r="E22" s="405">
        <f>E59+E96+E133+E170+E207+E244+E281+E318+E355+E392</f>
        <v/>
      </c>
      <c r="F22" s="405">
        <f>F59+F96+F133+F170+F207+F244+F281+F318+F355+F392</f>
        <v/>
      </c>
      <c r="G22" s="405">
        <f>G59+G96+G133+G170+G207+G244+G281+G318+G355+G392</f>
        <v/>
      </c>
      <c r="H22" s="405">
        <f>SUM(B22:D22)-SUM(E22:G22)</f>
        <v/>
      </c>
      <c r="I22" s="405">
        <f>I59+I96+I133+I170+I207+I244+I281+I318+I355+I392</f>
        <v/>
      </c>
      <c r="J22" s="405">
        <f>J59+J96+J133+J170+J207+J244+J281+J318+J355+J392</f>
        <v/>
      </c>
      <c r="K22" s="2700">
        <f>365/((+C22+D22-F22-G22)/((+B22+H22)/2)*DAY(A22))</f>
        <v/>
      </c>
      <c r="L22" s="2700">
        <f>+H22/C22*DAY(A22)</f>
        <v/>
      </c>
      <c r="M22" s="406">
        <f>(F22+G22)/C22</f>
        <v/>
      </c>
      <c r="N22" s="406">
        <f>+E22/(+E22+F22+G22)</f>
        <v/>
      </c>
      <c r="O22" s="407">
        <f t="array" ref="O22">E22/(SUMPRODUCT(--(CHOOSE({1,2,3},D22,F22,G22)&gt;0),CHOOSE({1,2,3},D22,F22,G22))+C22)</f>
        <v/>
      </c>
      <c r="Q22" s="2699">
        <f>EOMONTH(Q23,-1)</f>
        <v/>
      </c>
      <c r="R22" s="405">
        <f>R59+R96+R133+R170+R207+R244+R281+R318+R355+R392</f>
        <v/>
      </c>
      <c r="S22" s="405">
        <f>S59+S96+S133+S170+S207+S244+S281+S318+S355+S392</f>
        <v/>
      </c>
      <c r="T22" s="405">
        <f>T59+T96+T133+T170+T207+T244+T281+T318+T355+T392</f>
        <v/>
      </c>
      <c r="U22" s="405">
        <f>U59+U96+U133+U170+U207+U244+U281+U318+U355+U392</f>
        <v/>
      </c>
      <c r="V22" s="405">
        <f>V59+V96+V133+V170+V207+V244+V281+V318+V355+V392</f>
        <v/>
      </c>
      <c r="W22" s="405">
        <f>W59+W96+W133+W170+W207+W244+W281+W318+W355+W392</f>
        <v/>
      </c>
      <c r="X22" s="405">
        <f>SUM(R22:T22)-SUM(U22:W22)</f>
        <v/>
      </c>
      <c r="Y22" s="405">
        <f>Y59+Y96+Y133+Y170+Y207+Y244+Y281+Y318+Y355+Y392</f>
        <v/>
      </c>
      <c r="Z22" s="405">
        <f>Z59+Z96+Z133+Z170+Z207+Z244</f>
        <v/>
      </c>
      <c r="AA22" s="2700">
        <f>365/((+S22+T22-V22-W22)/((+R22+X22)/2)*DAY(Q22))</f>
        <v/>
      </c>
      <c r="AB22" s="2700">
        <f>+X22/S22*DAY(Q22)</f>
        <v/>
      </c>
      <c r="AC22" s="406">
        <f>(V22+W22)/S22</f>
        <v/>
      </c>
      <c r="AD22" s="406">
        <f>+U22/(+U22+V22+W22)</f>
        <v/>
      </c>
      <c r="AE22" s="407">
        <f t="array" ref="AE22">U22/(SUMPRODUCT(--(CHOOSE({1,2,3},T22,V22,W22)&gt;0),CHOOSE({1,2,3},T22,V22,W22))+S22)</f>
        <v/>
      </c>
      <c r="AG22" s="2699">
        <f>EOMONTH(AG23,-1)</f>
        <v/>
      </c>
      <c r="AH22" s="405">
        <f>AH59+AH96+AH133+AH170+AH207+AH244+AH281+AH318+AH355+AH392</f>
        <v/>
      </c>
      <c r="AI22" s="405">
        <f>AI59+AI96+AI133+AI170+AI207+AI244+AI281+AI318+AI355+AI392</f>
        <v/>
      </c>
      <c r="AJ22" s="405">
        <f>AJ59+AJ96+AJ133+AJ170+AJ207+AJ244+AJ281+AJ318+AJ355+AJ392</f>
        <v/>
      </c>
      <c r="AK22" s="405">
        <f>AK59+AK96+AK133+AK170+AK207+AK244+AK281+AK318+AK355+AK392</f>
        <v/>
      </c>
      <c r="AL22" s="405">
        <f>AL59+AL96+AL133+AL170+AL207+AL244+AL281+AL318+AL355+AL392</f>
        <v/>
      </c>
      <c r="AM22" s="405">
        <f>AM59+AM96+AM133+AM170+AM207+AM244+AM281+AM318+AM355+AM392</f>
        <v/>
      </c>
      <c r="AN22" s="405">
        <f>SUM(AH22:AJ22)-SUM(AK22:AM22)</f>
        <v/>
      </c>
      <c r="AO22" s="405">
        <f>AO59+AO96+AO133+AO170+AO207+AO244+AO281+AO318+AO355+AO392</f>
        <v/>
      </c>
      <c r="AP22" s="405">
        <f>AP59+AP96+AP133+AP170+AP207+AP244</f>
        <v/>
      </c>
      <c r="AQ22" s="2700">
        <f>365/((+AI22+AJ22-AL22-AM22)/((+AH22+AN22)/2)*DAY(AG22))</f>
        <v/>
      </c>
      <c r="AR22" s="2700">
        <f>+AN22/AI22*DAY(AG22)</f>
        <v/>
      </c>
      <c r="AS22" s="406">
        <f>(AL22+AM22)/AI22</f>
        <v/>
      </c>
      <c r="AT22" s="406">
        <f>+AK22/(+AK22+AL22+AM22)</f>
        <v/>
      </c>
      <c r="AU22" s="407">
        <f t="array" ref="AU22">AK22/(SUMPRODUCT(--(CHOOSE({1,2,3},AJ22,AL22,AM22)&gt;0),CHOOSE({1,2,3},AJ22,AL22,AM22))+AI22)</f>
        <v/>
      </c>
      <c r="AW22" s="2699">
        <f>EOMONTH(AW23,-1)</f>
        <v/>
      </c>
      <c r="AX22" s="405">
        <f>AX59+AX96+AX133+AX170+AX207+AX244+AX281+AX318+AX355+AX392</f>
        <v/>
      </c>
      <c r="AY22" s="405">
        <f>AY59+AY96+AY133+AY170+AY207+AY244+AY281+AY318+AY355+AY392</f>
        <v/>
      </c>
      <c r="AZ22" s="405">
        <f>AZ59+AZ96+AZ133+AZ170+AZ207+AZ244+AZ281+AZ318+AZ355+AZ392</f>
        <v/>
      </c>
      <c r="BA22" s="405">
        <f>BA59+BA96+BA133+BA170+BA207+BA244+BA281+BA318+BA355+BA392</f>
        <v/>
      </c>
      <c r="BB22" s="405">
        <f>BB59+BB96+BB133+BB170+BB207+BB244+BB281+BB318+BB355+BB392</f>
        <v/>
      </c>
      <c r="BC22" s="405">
        <f>BC59+BC96+BC133+BC170+BC207+BC244+BC281+BC318+BC355+BC392</f>
        <v/>
      </c>
      <c r="BD22" s="405">
        <f>SUM(AX22:AZ22)-SUM(BA22:BC22)</f>
        <v/>
      </c>
      <c r="BE22" s="405">
        <f>BE59+BE96+BE133+BE170+BE207+BE244+BE281+BE318+BE355+BE392</f>
        <v/>
      </c>
      <c r="BF22" s="405">
        <f>BF59+BF96+BF133+BF170+BF207+BF244</f>
        <v/>
      </c>
      <c r="BG22" s="2700">
        <f>365/((+AY22+AZ22-BB22-BC22)/((+AX22+BD22)/2)*DAY(AW22))</f>
        <v/>
      </c>
      <c r="BH22" s="2700">
        <f>+BD22/AY22*DAY(AW22)</f>
        <v/>
      </c>
      <c r="BI22" s="406">
        <f>(BB22+BC22)/AY22</f>
        <v/>
      </c>
      <c r="BJ22" s="406">
        <f>+BA22/(+BA22+BB22+BC22)</f>
        <v/>
      </c>
      <c r="BK22" s="407">
        <f t="array" ref="BK22">BA22/(SUMPRODUCT(--(CHOOSE({1,2,3},AZ22,BB22,BC22)&gt;0),CHOOSE({1,2,3},AZ22,BB22,BC22))+AY22)</f>
        <v/>
      </c>
      <c r="BM22" s="2699">
        <f>EOMONTH(BM23,-1)</f>
        <v/>
      </c>
      <c r="BN22" s="405">
        <f>BN59+BN96+BN133+BN170+BN207+BN244+BN281+BN318+BN355+BN392</f>
        <v/>
      </c>
      <c r="BO22" s="405">
        <f>BO59+BO96+BO133+BO170+BO207+BO244+BO281+BO318+BO355+BO392</f>
        <v/>
      </c>
      <c r="BP22" s="405">
        <f>BP59+BP96+BP133+BP170+BP207+BP244+BP281+BP318+BP355+BP392</f>
        <v/>
      </c>
      <c r="BQ22" s="405">
        <f>BQ59+BQ96+BQ133+BQ170+BQ207+BQ244+BQ281+BQ318+BQ355+BQ392</f>
        <v/>
      </c>
      <c r="BR22" s="405">
        <f>BR59+BR96+BR133+BR170+BR207+BR244+BR281+BR318+BR355+BR392</f>
        <v/>
      </c>
      <c r="BS22" s="405">
        <f>BS59+BS96+BS133+BS170+BS207+BS244+BS281+BS318+BS355+BS392</f>
        <v/>
      </c>
      <c r="BT22" s="405">
        <f>SUM(BN22:BP22)-SUM(BQ22:BS22)</f>
        <v/>
      </c>
      <c r="BU22" s="405">
        <f>BU59+BU96+BU133+BU170+BU207+BU244+BU281+BU318+BU355+BU392</f>
        <v/>
      </c>
      <c r="BV22" s="405">
        <f>BV59+BV96+BV133+BV170+BV207+BV244</f>
        <v/>
      </c>
      <c r="BW22" s="2700">
        <f>365/((+BO22+BP22-BR22-BS22)/((+BN22+BT22)/2)*DAY(BM22))</f>
        <v/>
      </c>
      <c r="BX22" s="2700">
        <f>+BT22/BO22*DAY(BM22)</f>
        <v/>
      </c>
      <c r="BY22" s="406">
        <f>(BR22+BS22)/BO22</f>
        <v/>
      </c>
      <c r="BZ22" s="406">
        <f>+BQ22/(+BQ22+BR22+BS22)</f>
        <v/>
      </c>
      <c r="CA22" s="407">
        <f t="array" ref="CA22">BQ22/(SUMPRODUCT(--(CHOOSE({1,2,3},BP22,BR22,BS22)&gt;0),CHOOSE({1,2,3},BP22,BR22,BS22))+BO22)</f>
        <v/>
      </c>
      <c r="CC22" s="2699">
        <f>EOMONTH(CC23,-1)</f>
        <v/>
      </c>
      <c r="CD22" s="405">
        <f>CD59+CD96+CD133+CD170+CD207+CD244+CD281+CD318+CD355+CD392</f>
        <v/>
      </c>
      <c r="CE22" s="405">
        <f>CE59+CE96+CE133+CE170+CE207+CE244+CE281+CE318+CE355+CE392</f>
        <v/>
      </c>
      <c r="CF22" s="405">
        <f>CF59+CF96+CF133+CF170+CF207+CF244+CF281+CF318+CF355+CF392</f>
        <v/>
      </c>
      <c r="CG22" s="405">
        <f>CG59+CG96+CG133+CG170+CG207+CG244+CG281+CG318+CG355+CG392</f>
        <v/>
      </c>
      <c r="CH22" s="405">
        <f>CH59+CH96+CH133+CH170+CH207+CH244+CH281+CH318+CH355+CH392</f>
        <v/>
      </c>
      <c r="CI22" s="405">
        <f>CI59+CI96+CI133+CI170+CI207+CI244+CI281+CI318+CI355+CI392</f>
        <v/>
      </c>
      <c r="CJ22" s="405">
        <f>SUM(CD22:CF22)-SUM(CG22:CI22)</f>
        <v/>
      </c>
      <c r="CK22" s="405">
        <f>CK59+CK96+CK133+CK170+CK207+CK244+CK281+CK318+CK355+CK392</f>
        <v/>
      </c>
      <c r="CL22" s="405">
        <f>CL59+CL96+CL133+CL170+CL207+CL244</f>
        <v/>
      </c>
      <c r="CM22" s="2700">
        <f>365/((+CE22+CF22-CH22-CI22)/((+CD22+CJ22)/2)*DAY(CC22))</f>
        <v/>
      </c>
      <c r="CN22" s="2700">
        <f>+CJ22/CE22*DAY(CC22)</f>
        <v/>
      </c>
      <c r="CO22" s="406">
        <f>(CH22+CI22)/CE22</f>
        <v/>
      </c>
      <c r="CP22" s="406">
        <f>+CG22/(+CG22+CH22+CI22)</f>
        <v/>
      </c>
      <c r="CQ22" s="407">
        <f t="array" ref="CQ22">CG22/(SUMPRODUCT(--(CHOOSE({1,2,3},CF22,CH22,CI22)&gt;0),CHOOSE({1,2,3},CF22,CH22,CI22))+CE22)</f>
        <v/>
      </c>
      <c r="CS22" s="2699">
        <f>EOMONTH(CS23,-1)</f>
        <v/>
      </c>
      <c r="CT22" s="405">
        <f>CT59+CT96+CT133+CT170+CT207+CT244+CT281+CT318+CT355+CT392</f>
        <v/>
      </c>
      <c r="CU22" s="405">
        <f>CU59+CU96+CU133+CU170+CU207+CU244+CU281+CU318+CU355+CU392</f>
        <v/>
      </c>
      <c r="CV22" s="405">
        <f>CV59+CV96+CV133+CV170+CV207+CV244+CV281+CV318+CV355+CV392</f>
        <v/>
      </c>
      <c r="CW22" s="405">
        <f>CW59+CW96+CW133+CW170+CW207+CW244+CW281+CW318+CW355+CW392</f>
        <v/>
      </c>
      <c r="CX22" s="405">
        <f>CX59+CX96+CX133+CX170+CX207+CX244+CX281+CX318+CX355+CX392</f>
        <v/>
      </c>
      <c r="CY22" s="405">
        <f>CY59+CY96+CY133+CY170+CY207+CY244+CY281+CY318+CY355+CY392</f>
        <v/>
      </c>
      <c r="CZ22" s="405">
        <f>SUM(CT22:CV22)-SUM(CW22:CY22)</f>
        <v/>
      </c>
      <c r="DA22" s="405">
        <f>DA59+DA96+DA133+DA170+DA207+DA244+DA281+DA318+DA355+DA392</f>
        <v/>
      </c>
      <c r="DB22" s="405">
        <f>DB59+DB96+DB133+DB170+DB207+DB244</f>
        <v/>
      </c>
      <c r="DC22" s="2700">
        <f>365/((+CU22+CV22-CX22-CY22)/((+CT22+CZ22)/2)*DAY(CS22))</f>
        <v/>
      </c>
      <c r="DD22" s="2700">
        <f>+CZ22/CU22*DAY(CS22)</f>
        <v/>
      </c>
      <c r="DE22" s="406">
        <f>(CX22+CY22)/CU22</f>
        <v/>
      </c>
      <c r="DF22" s="406">
        <f>+CW22/(+CW22+CX22+CY22)</f>
        <v/>
      </c>
      <c r="DG22" s="407">
        <f t="array" ref="DG22">CW22/(SUMPRODUCT(--(CHOOSE({1,2,3},CV22,CX22,CY22)&gt;0),CHOOSE({1,2,3},CV22,CX22,CY22))+CU22)</f>
        <v/>
      </c>
      <c r="DI22" s="2699">
        <f>EOMONTH(DI23,-1)</f>
        <v/>
      </c>
      <c r="DJ22" s="405">
        <f>DJ59+DJ96+DJ133+DJ170+DJ207+DJ244+DJ281+DJ318+DJ355+DJ392</f>
        <v/>
      </c>
      <c r="DK22" s="405">
        <f>DK59+DK96+DK133+DK170+DK207+DK244+DK281+DK318+DK355+DK392</f>
        <v/>
      </c>
      <c r="DL22" s="405">
        <f>DL59+DL96+DL133+DL170+DL207+DL244+DL281+DL318+DL355+DL392</f>
        <v/>
      </c>
      <c r="DM22" s="405">
        <f>DM59+DM96+DM133+DM170+DM207+DM244+DM281+DM318+DM355+DM392</f>
        <v/>
      </c>
      <c r="DN22" s="405">
        <f>DN59+DN96+DN133+DN170+DN207+DN244+DN281+DN318+DN355+DN392</f>
        <v/>
      </c>
      <c r="DO22" s="405">
        <f>DO59+DO96+DO133+DO170+DO207+DO244+DO281+DO318+DO355+DO392</f>
        <v/>
      </c>
      <c r="DP22" s="405">
        <f>SUM(DJ22:DL22)-SUM(DM22:DO22)</f>
        <v/>
      </c>
      <c r="DQ22" s="405">
        <f>DQ59+DQ96+DQ133+DQ170+DQ207+DQ244+DQ281+DQ318+DQ355+DQ392</f>
        <v/>
      </c>
      <c r="DR22" s="405">
        <f>DR59+DR96+DR133+DR170+DR207+DR244</f>
        <v/>
      </c>
      <c r="DS22" s="2700">
        <f>365/((+DK22+DL22-DN22-DO22)/((+DJ22+DP22)/2)*DAY(DI22))</f>
        <v/>
      </c>
      <c r="DT22" s="2700">
        <f>+DP22/DK22*DAY(DI22)</f>
        <v/>
      </c>
      <c r="DU22" s="406">
        <f>(DN22+DO22)/DK22</f>
        <v/>
      </c>
      <c r="DV22" s="406">
        <f>+DM22/(+DM22+DN22+DO22)</f>
        <v/>
      </c>
      <c r="DW22" s="407">
        <f t="array" ref="DW22">DM22/(SUMPRODUCT(--(CHOOSE({1,2,3},DL22,DN22,DO22)&gt;0),CHOOSE({1,2,3},DL22,DN22,DO22))+DK22)</f>
        <v/>
      </c>
      <c r="DY22" s="2699">
        <f>EOMONTH(DY23,-1)</f>
        <v/>
      </c>
      <c r="DZ22" s="405">
        <f>DZ59+DZ96+DZ133+DZ170+DZ207+DZ244+DZ281+DZ318+DZ355+DZ392</f>
        <v/>
      </c>
      <c r="EA22" s="405">
        <f>EA59+EA96+EA133+EA170+EA207+EA244+EA281+EA318+EA355+EA392</f>
        <v/>
      </c>
      <c r="EB22" s="405">
        <f>EB59+EB96+EB133+EB170+EB207+EB244+EB281+EB318+EB355+EB392</f>
        <v/>
      </c>
      <c r="EC22" s="405">
        <f>EC59+EC96+EC133+EC170+EC207+EC244+EC281+EC318+EC355+EC392</f>
        <v/>
      </c>
      <c r="ED22" s="405">
        <f>ED59+ED96+ED133+ED170+ED207+ED244+ED281+ED318+ED355+ED392</f>
        <v/>
      </c>
      <c r="EE22" s="405">
        <f>EE59+EE96+EE133+EE170+EE207+EE244+EE281+EE318+EE355+EE392</f>
        <v/>
      </c>
      <c r="EF22" s="405">
        <f>SUM(DZ22:EB22)-SUM(EC22:EE22)</f>
        <v/>
      </c>
      <c r="EG22" s="405">
        <f>EG59+EG96+EG133+EG170+EG207+EG244+EG281+EG318+EG355+EG392</f>
        <v/>
      </c>
      <c r="EH22" s="405">
        <f>EH59+EH96+EH133+EH170+EH207+EH244</f>
        <v/>
      </c>
      <c r="EI22" s="2700">
        <f>365/((+EA22+EB22-ED22-EE22)/((+DZ22+EF22)/2)*DAY(DY22))</f>
        <v/>
      </c>
      <c r="EJ22" s="2700">
        <f>+EF22/EA22*DAY(DY22)</f>
        <v/>
      </c>
      <c r="EK22" s="406">
        <f>(ED22+EE22)/EA22</f>
        <v/>
      </c>
      <c r="EL22" s="406">
        <f>+EC22/(+EC22+ED22+EE22)</f>
        <v/>
      </c>
      <c r="EM22" s="407">
        <f t="array" ref="EM22">EC22/(SUMPRODUCT(--(CHOOSE({1,2,3},EB22,ED22,EE22)&gt;0),CHOOSE({1,2,3},EB22,ED22,EE22))+EA22)</f>
        <v/>
      </c>
      <c r="EO22" s="2699">
        <f>EOMONTH(EO23,-1)</f>
        <v/>
      </c>
      <c r="EP22" s="405">
        <f>EP59+EP96+EP133+EP170+EP207+EP244+EP281+EP318+EP355+EP392</f>
        <v/>
      </c>
      <c r="EQ22" s="405">
        <f>EQ59+EQ96+EQ133+EQ170+EQ207+EQ244+EQ281+EQ318+EQ355+EQ392</f>
        <v/>
      </c>
      <c r="ER22" s="405">
        <f>ER59+ER96+ER133+ER170+ER207+ER244+ER281+ER318+ER355+ER392</f>
        <v/>
      </c>
      <c r="ES22" s="405">
        <f>ES59+ES96+ES133+ES170+ES207+ES244+ES281+ES318+ES355+ES392</f>
        <v/>
      </c>
      <c r="ET22" s="405">
        <f>ET59+ET96+ET133+ET170+ET207+ET244+ET281+ET318+ET355+ET392</f>
        <v/>
      </c>
      <c r="EU22" s="405">
        <f>EU59+EU96+EU133+EU170+EU207+EU244+EU281+EU318+EU355+EU392</f>
        <v/>
      </c>
      <c r="EV22" s="405">
        <f>SUM(EP22:ER22)-SUM(ES22:EU22)</f>
        <v/>
      </c>
      <c r="EW22" s="405">
        <f>EW59+EW96+EW133+EW170+EW207+EW244+EW281+EW318+EW355+EW392</f>
        <v/>
      </c>
      <c r="EX22" s="405">
        <f>EX59+EX96+EX133+EX170+EX207+EX244</f>
        <v/>
      </c>
      <c r="EY22" s="2700">
        <f>365/((+EQ22+ER22-ET22-EU22)/((+EP22+EV22)/2)*DAY(EO22))</f>
        <v/>
      </c>
      <c r="EZ22" s="2700">
        <f>+EV22/EQ22*DAY(EO22)</f>
        <v/>
      </c>
      <c r="FA22" s="406">
        <f>(ET22+EU22)/EQ22</f>
        <v/>
      </c>
      <c r="FB22" s="406">
        <f>+ES22/(+ES22+ET22+EU22)</f>
        <v/>
      </c>
      <c r="FC22" s="407">
        <f t="array" ref="FC22">ES22/(SUMPRODUCT(--(CHOOSE({1,2,3},FH22,FX22,GN22)&gt;0),CHOOSE({1,2,3},FH22,FX22,GN22))+EQ22)</f>
        <v/>
      </c>
      <c r="FE22" s="2699">
        <f>EOMONTH(FE23,-1)</f>
        <v/>
      </c>
      <c r="FF22" s="405">
        <f>FF59+FF96+FF133+FF170+FF207+FF244+FF281+FF318+FF355+FF392</f>
        <v/>
      </c>
      <c r="FG22" s="405">
        <f>FG59+FG96+FG133+FG170+FG207+FG244+FG281+FG318+FG355+FG392</f>
        <v/>
      </c>
      <c r="FH22" s="405">
        <f>FH59+FH96+FH133+FH170+FH207+FH244+FH281+FH318+FH355+FH392</f>
        <v/>
      </c>
      <c r="FI22" s="405">
        <f>FI59+FI96+FI133+FI170+FI207+FI244+FI281+FI318+FI355+FI392</f>
        <v/>
      </c>
      <c r="FJ22" s="405">
        <f>FJ59+FJ96+FJ133+FJ170+FJ207+FJ244+FJ281+FJ318+FJ355+FJ392</f>
        <v/>
      </c>
      <c r="FK22" s="405">
        <f>FK59+FK96+FK133+FK170+FK207+FK244+FK281+FK318+FK355+FK392</f>
        <v/>
      </c>
      <c r="FL22" s="405">
        <f>SUM(FF22:FH22)-SUM(FI22:FK22)</f>
        <v/>
      </c>
      <c r="FM22" s="405">
        <f>FM59+FM96+FM133+FM170+FM207+FM244+FM281+FM318+FM355+FM392</f>
        <v/>
      </c>
      <c r="FN22" s="405">
        <f>FN59+FN96+FN133+FN170+FN207+FN244</f>
        <v/>
      </c>
      <c r="FO22" s="2700">
        <f>365/((+FG22+FH22-FJ22-FK22)/((+FF22+FL22)/2)*DAY(FE22))</f>
        <v/>
      </c>
      <c r="FP22" s="2700">
        <f>+FL22/FG22*DAY(FE22)</f>
        <v/>
      </c>
      <c r="FQ22" s="406">
        <f>(FJ22+FK22)/FG22</f>
        <v/>
      </c>
      <c r="FR22" s="406">
        <f>+FI22/(+FI22+FJ22+FK22)</f>
        <v/>
      </c>
      <c r="FS22" s="407">
        <f t="array" ref="FS22">FI22/(SUMPRODUCT(--(CHOOSE({1,2,3},FH22,FJ22,FK22)&gt;0),CHOOSE({1,2,3},FH22,FJ22,FK22))+FG22)</f>
        <v/>
      </c>
      <c r="FU22" s="2699">
        <f>EOMONTH(FU23,-1)</f>
        <v/>
      </c>
      <c r="FV22" s="405">
        <f>FV59+FV96+FV133+FV170+FV207+FV244+FV281+FV318+FV355+FV392</f>
        <v/>
      </c>
      <c r="FW22" s="405">
        <f>FW59+FW96+FW133+FW170+FW207+FW244+FW281+FW318+FW355+FW392</f>
        <v/>
      </c>
      <c r="FX22" s="405">
        <f>FX59+FX96+FX133+FX170+FX207+FX244+FX281+FX318+FX355+FX392</f>
        <v/>
      </c>
      <c r="FY22" s="405">
        <f>FY59+FY96+FY133+FY170+FY207+FY244+FY281+FY318+FY355+FY392</f>
        <v/>
      </c>
      <c r="FZ22" s="405">
        <f>FZ59+FZ96+FZ133+FZ170+FZ207+FZ244+FZ281+FZ318+FZ355+FZ392</f>
        <v/>
      </c>
      <c r="GA22" s="405">
        <f>GA59+GA96+GA133+GA170+GA207+GA244+GA281+GA318+GA355+GA392</f>
        <v/>
      </c>
      <c r="GB22" s="405">
        <f>SUM(FV22:FX22)-SUM(FY22:GA22)</f>
        <v/>
      </c>
      <c r="GC22" s="405">
        <f>GC59+GC96+GC133+GC170+GC207+GC244+GC281+GC318+GC355+GC392</f>
        <v/>
      </c>
      <c r="GD22" s="405">
        <f>GD59+GD96+GD133+GD170+GD207+GD244</f>
        <v/>
      </c>
      <c r="GE22" s="2700">
        <f>365/((+FW22+FX22-FZ22-GA22)/((+FV22+GB22)/2)*DAY(FU22))</f>
        <v/>
      </c>
      <c r="GF22" s="2700">
        <f>+GB22/FW22*DAY(FU22)</f>
        <v/>
      </c>
      <c r="GG22" s="406">
        <f>(FZ22+GA22)/FW22</f>
        <v/>
      </c>
      <c r="GH22" s="406">
        <f>+FY22/(+FY22+FZ22+GA22)</f>
        <v/>
      </c>
      <c r="GI22" s="407">
        <f t="array" ref="GI22">FY22/(SUMPRODUCT(--(CHOOSE({1,2,3},FX22,FZ22,GA22)&gt;0),CHOOSE({1,2,3},FX22,FZ22,GA22))+FW22)</f>
        <v/>
      </c>
      <c r="GK22" s="2699">
        <f>EOMONTH(GK23,-1)</f>
        <v/>
      </c>
      <c r="GL22" s="405">
        <f>GL59+GL96+GL133+GL170+GL207+GL244+GL281+GL318+GL355+GL392</f>
        <v/>
      </c>
      <c r="GM22" s="405">
        <f>GM59+GM96+GM133+GM170+GM207+GM244+GM281+GM318+GM355+GM392</f>
        <v/>
      </c>
      <c r="GN22" s="405">
        <f>GN59+GN96+GN133+GN170+GN207+GN244+GN281+GN318+GN355+GN392</f>
        <v/>
      </c>
      <c r="GO22" s="405">
        <f>GO59+GO96+GO133+GO170+GO207+GO244+GO281+GO318+GO355+GO392</f>
        <v/>
      </c>
      <c r="GP22" s="405">
        <f>GP59+GP96+GP133+GP170+GP207+GP244+GP281+GP318+GP355+GP392</f>
        <v/>
      </c>
      <c r="GQ22" s="405">
        <f>GQ59+GQ96+GQ133+GQ170+GQ207+GQ244+GQ281+GQ318+GQ355+GQ392</f>
        <v/>
      </c>
      <c r="GR22" s="405">
        <f>SUM(GL22:GN22)-SUM(GO22:GQ22)</f>
        <v/>
      </c>
      <c r="GS22" s="405">
        <f>GS59+GS96+GS133+GS170+GS207+GS244+GS281+GS318+GS355+GS392</f>
        <v/>
      </c>
      <c r="GT22" s="405">
        <f>GT59+GT96+GT133+GT170+GT207+GT244</f>
        <v/>
      </c>
      <c r="GU22" s="2700">
        <f>365/((+GM22+GN22-GP22-GQ22)/((+GL22+GR22)/2)*DAY(GK22))</f>
        <v/>
      </c>
      <c r="GV22" s="2700">
        <f>+GR22/GM22*DAY(GK22)</f>
        <v/>
      </c>
      <c r="GW22" s="406">
        <f>(GP22+GQ22)/GM22</f>
        <v/>
      </c>
      <c r="GX22" s="406">
        <f>+GO22/(+GO22+GP22+GQ22)</f>
        <v/>
      </c>
      <c r="GY22" s="407">
        <f t="array" ref="GY22">GO22/(SUMPRODUCT(--(CHOOSE({1,2,3},GN22,GP22,GQ22)&gt;0),CHOOSE({1,2,3},GN22,GP22,GQ22))+GM22)</f>
        <v/>
      </c>
      <c r="HB22" t="inlineStr">
        <is>
          <t xml:space="preserve">(Replace these bullets with client specific commentary)  </t>
        </is>
      </c>
    </row>
    <row r="23">
      <c r="A23" s="2699">
        <f>EOMONTH(A24,-1)</f>
        <v/>
      </c>
      <c r="B23" s="405">
        <f>B60+B97+B134+B171+B208+B245+B282+B319+B356+B393</f>
        <v/>
      </c>
      <c r="C23" s="405">
        <f>C60+C97+C134+C171+C208+C245+C282+C319+C356+C393</f>
        <v/>
      </c>
      <c r="D23" s="405">
        <f>D60+D97+D134+D171+D208+D245+D282+D319+D356+D393</f>
        <v/>
      </c>
      <c r="E23" s="405">
        <f>E60+E97+E134+E171+E208+E245+E282+E319+E356+E393</f>
        <v/>
      </c>
      <c r="F23" s="405">
        <f>F60+F97+F134+F171+F208+F245+F282+F319+F356+F393</f>
        <v/>
      </c>
      <c r="G23" s="405">
        <f>G60+G97+G134+G171+G208+G245+G282+G319+G356+G393</f>
        <v/>
      </c>
      <c r="H23" s="405">
        <f>SUM(B23:D23)-SUM(E23:G23)</f>
        <v/>
      </c>
      <c r="I23" s="405">
        <f>I60+I97+I134+I171+I208+I245+I282+I319+I356+I393</f>
        <v/>
      </c>
      <c r="J23" s="405">
        <f>J60+J97+J134+J171+J208+J245+J282+J319+J356+J393</f>
        <v/>
      </c>
      <c r="K23" s="2700">
        <f>365/((+C23+D23-F23-G23)/((+B23+H23)/2)*DAY(A23))</f>
        <v/>
      </c>
      <c r="L23" s="2700">
        <f>+H23/C23*DAY(A23)</f>
        <v/>
      </c>
      <c r="M23" s="406">
        <f>(F23+G23)/C23</f>
        <v/>
      </c>
      <c r="N23" s="406">
        <f>+E23/(+E23+F23+G23)</f>
        <v/>
      </c>
      <c r="O23" s="407">
        <f t="array" ref="O23">E23/(SUMPRODUCT(--(CHOOSE({1,2,3},D23,F23,G23)&gt;0),CHOOSE({1,2,3},D23,F23,G23))+C23)</f>
        <v/>
      </c>
      <c r="Q23" s="2699">
        <f>EOMONTH(Q24,-1)</f>
        <v/>
      </c>
      <c r="R23" s="405">
        <f>R60+R97+R134+R171+R208+R245+R282+R319+R356+R393</f>
        <v/>
      </c>
      <c r="S23" s="405">
        <f>S60+S97+S134+S171+S208+S245+S282+S319+S356+S393</f>
        <v/>
      </c>
      <c r="T23" s="405">
        <f>T60+T97+T134+T171+T208+T245+T282+T319+T356+T393</f>
        <v/>
      </c>
      <c r="U23" s="405">
        <f>U60+U97+U134+U171+U208+U245+U282+U319+U356+U393</f>
        <v/>
      </c>
      <c r="V23" s="405">
        <f>V60+V97+V134+V171+V208+V245+V282+V319+V356+V393</f>
        <v/>
      </c>
      <c r="W23" s="405">
        <f>W60+W97+W134+W171+W208+W245+W282+W319+W356+W393</f>
        <v/>
      </c>
      <c r="X23" s="405">
        <f>SUM(R23:T23)-SUM(U23:W23)</f>
        <v/>
      </c>
      <c r="Y23" s="405">
        <f>Y60+Y97+Y134+Y171+Y208+Y245+Y282+Y319+Y356+Y393</f>
        <v/>
      </c>
      <c r="Z23" s="405">
        <f>Z60+Z97+Z134+Z171+Z208+Z245</f>
        <v/>
      </c>
      <c r="AA23" s="2700">
        <f>365/((+S23+T23-V23-W23)/((+R23+X23)/2)*DAY(Q23))</f>
        <v/>
      </c>
      <c r="AB23" s="2700">
        <f>+X23/S23*DAY(Q23)</f>
        <v/>
      </c>
      <c r="AC23" s="406">
        <f>(V23+W23)/S23</f>
        <v/>
      </c>
      <c r="AD23" s="406">
        <f>+U23/(+U23+V23+W23)</f>
        <v/>
      </c>
      <c r="AE23" s="407">
        <f t="array" ref="AE23">U23/(SUMPRODUCT(--(CHOOSE({1,2,3},T23,V23,W23)&gt;0),CHOOSE({1,2,3},T23,V23,W23))+S23)</f>
        <v/>
      </c>
      <c r="AG23" s="2699">
        <f>EOMONTH(AG24,-1)</f>
        <v/>
      </c>
      <c r="AH23" s="405">
        <f>AH60+AH97+AH134+AH171+AH208+AH245+AH282+AH319+AH356+AH393</f>
        <v/>
      </c>
      <c r="AI23" s="405">
        <f>AI60+AI97+AI134+AI171+AI208+AI245+AI282+AI319+AI356+AI393</f>
        <v/>
      </c>
      <c r="AJ23" s="405">
        <f>AJ60+AJ97+AJ134+AJ171+AJ208+AJ245+AJ282+AJ319+AJ356+AJ393</f>
        <v/>
      </c>
      <c r="AK23" s="405">
        <f>AK60+AK97+AK134+AK171+AK208+AK245+AK282+AK319+AK356+AK393</f>
        <v/>
      </c>
      <c r="AL23" s="405">
        <f>AL60+AL97+AL134+AL171+AL208+AL245+AL282+AL319+AL356+AL393</f>
        <v/>
      </c>
      <c r="AM23" s="405">
        <f>AM60+AM97+AM134+AM171+AM208+AM245+AM282+AM319+AM356+AM393</f>
        <v/>
      </c>
      <c r="AN23" s="405">
        <f>SUM(AH23:AJ23)-SUM(AK23:AM23)</f>
        <v/>
      </c>
      <c r="AO23" s="405">
        <f>AO60+AO97+AO134+AO171+AO208+AO245+AO282+AO319+AO356+AO393</f>
        <v/>
      </c>
      <c r="AP23" s="405">
        <f>AP60+AP97+AP134+AP171+AP208+AP245</f>
        <v/>
      </c>
      <c r="AQ23" s="2700">
        <f>365/((+AI23+AJ23-AL23-AM23)/((+AH23+AN23)/2)*DAY(AG23))</f>
        <v/>
      </c>
      <c r="AR23" s="2700">
        <f>+AN23/AI23*DAY(AG23)</f>
        <v/>
      </c>
      <c r="AS23" s="406">
        <f>(AL23+AM23)/AI23</f>
        <v/>
      </c>
      <c r="AT23" s="406">
        <f>+AK23/(+AK23+AL23+AM23)</f>
        <v/>
      </c>
      <c r="AU23" s="407">
        <f t="array" ref="AU23">AK23/(SUMPRODUCT(--(CHOOSE({1,2,3},AJ23,AL23,AM23)&gt;0),CHOOSE({1,2,3},AJ23,AL23,AM23))+AI23)</f>
        <v/>
      </c>
      <c r="AW23" s="2699">
        <f>EOMONTH(AW24,-1)</f>
        <v/>
      </c>
      <c r="AX23" s="405">
        <f>AX60+AX97+AX134+AX171+AX208+AX245+AX282+AX319+AX356+AX393</f>
        <v/>
      </c>
      <c r="AY23" s="405">
        <f>AY60+AY97+AY134+AY171+AY208+AY245+AY282+AY319+AY356+AY393</f>
        <v/>
      </c>
      <c r="AZ23" s="405">
        <f>AZ60+AZ97+AZ134+AZ171+AZ208+AZ245+AZ282+AZ319+AZ356+AZ393</f>
        <v/>
      </c>
      <c r="BA23" s="405">
        <f>BA60+BA97+BA134+BA171+BA208+BA245+BA282+BA319+BA356+BA393</f>
        <v/>
      </c>
      <c r="BB23" s="405">
        <f>BB60+BB97+BB134+BB171+BB208+BB245+BB282+BB319+BB356+BB393</f>
        <v/>
      </c>
      <c r="BC23" s="405">
        <f>BC60+BC97+BC134+BC171+BC208+BC245+BC282+BC319+BC356+BC393</f>
        <v/>
      </c>
      <c r="BD23" s="405">
        <f>SUM(AX23:AZ23)-SUM(BA23:BC23)</f>
        <v/>
      </c>
      <c r="BE23" s="405">
        <f>BE60+BE97+BE134+BE171+BE208+BE245+BE282+BE319+BE356+BE393</f>
        <v/>
      </c>
      <c r="BF23" s="405">
        <f>BF60+BF97+BF134+BF171+BF208+BF245</f>
        <v/>
      </c>
      <c r="BG23" s="2700">
        <f>365/((+AY23+AZ23-BB23-BC23)/((+AX23+BD23)/2)*DAY(AW23))</f>
        <v/>
      </c>
      <c r="BH23" s="2700">
        <f>+BD23/AY23*DAY(AW23)</f>
        <v/>
      </c>
      <c r="BI23" s="406">
        <f>(BB23+BC23)/AY23</f>
        <v/>
      </c>
      <c r="BJ23" s="406">
        <f>+BA23/(+BA23+BB23+BC23)</f>
        <v/>
      </c>
      <c r="BK23" s="407">
        <f t="array" ref="BK23">BA23/(SUMPRODUCT(--(CHOOSE({1,2,3},AZ23,BB23,BC23)&gt;0),CHOOSE({1,2,3},AZ23,BB23,BC23))+AY23)</f>
        <v/>
      </c>
      <c r="BM23" s="2699">
        <f>EOMONTH(BM24,-1)</f>
        <v/>
      </c>
      <c r="BN23" s="405">
        <f>BN60+BN97+BN134+BN171+BN208+BN245+BN282+BN319+BN356+BN393</f>
        <v/>
      </c>
      <c r="BO23" s="405">
        <f>BO60+BO97+BO134+BO171+BO208+BO245+BO282+BO319+BO356+BO393</f>
        <v/>
      </c>
      <c r="BP23" s="405">
        <f>BP60+BP97+BP134+BP171+BP208+BP245+BP282+BP319+BP356+BP393</f>
        <v/>
      </c>
      <c r="BQ23" s="405">
        <f>BQ60+BQ97+BQ134+BQ171+BQ208+BQ245+BQ282+BQ319+BQ356+BQ393</f>
        <v/>
      </c>
      <c r="BR23" s="405">
        <f>BR60+BR97+BR134+BR171+BR208+BR245+BR282+BR319+BR356+BR393</f>
        <v/>
      </c>
      <c r="BS23" s="405">
        <f>BS60+BS97+BS134+BS171+BS208+BS245+BS282+BS319+BS356+BS393</f>
        <v/>
      </c>
      <c r="BT23" s="405">
        <f>SUM(BN23:BP23)-SUM(BQ23:BS23)</f>
        <v/>
      </c>
      <c r="BU23" s="405">
        <f>BU60+BU97+BU134+BU171+BU208+BU245+BU282+BU319+BU356+BU393</f>
        <v/>
      </c>
      <c r="BV23" s="405">
        <f>BV60+BV97+BV134+BV171+BV208+BV245</f>
        <v/>
      </c>
      <c r="BW23" s="2700">
        <f>365/((+BO23+BP23-BR23-BS23)/((+BN23+BT23)/2)*DAY(BM23))</f>
        <v/>
      </c>
      <c r="BX23" s="2700">
        <f>+BT23/BO23*DAY(BM23)</f>
        <v/>
      </c>
      <c r="BY23" s="406">
        <f>(BR23+BS23)/BO23</f>
        <v/>
      </c>
      <c r="BZ23" s="406">
        <f>+BQ23/(+BQ23+BR23+BS23)</f>
        <v/>
      </c>
      <c r="CA23" s="407">
        <f t="array" ref="CA23">BQ23/(SUMPRODUCT(--(CHOOSE({1,2,3},BP23,BR23,BS23)&gt;0),CHOOSE({1,2,3},BP23,BR23,BS23))+BO23)</f>
        <v/>
      </c>
      <c r="CC23" s="2699">
        <f>EOMONTH(CC24,-1)</f>
        <v/>
      </c>
      <c r="CD23" s="405">
        <f>CD60+CD97+CD134+CD171+CD208+CD245+CD282+CD319+CD356+CD393</f>
        <v/>
      </c>
      <c r="CE23" s="405">
        <f>CE60+CE97+CE134+CE171+CE208+CE245+CE282+CE319+CE356+CE393</f>
        <v/>
      </c>
      <c r="CF23" s="405">
        <f>CF60+CF97+CF134+CF171+CF208+CF245+CF282+CF319+CF356+CF393</f>
        <v/>
      </c>
      <c r="CG23" s="405">
        <f>CG60+CG97+CG134+CG171+CG208+CG245+CG282+CG319+CG356+CG393</f>
        <v/>
      </c>
      <c r="CH23" s="405">
        <f>CH60+CH97+CH134+CH171+CH208+CH245+CH282+CH319+CH356+CH393</f>
        <v/>
      </c>
      <c r="CI23" s="405">
        <f>CI60+CI97+CI134+CI171+CI208+CI245+CI282+CI319+CI356+CI393</f>
        <v/>
      </c>
      <c r="CJ23" s="405">
        <f>SUM(CD23:CF23)-SUM(CG23:CI23)</f>
        <v/>
      </c>
      <c r="CK23" s="405">
        <f>CK60+CK97+CK134+CK171+CK208+CK245+CK282+CK319+CK356+CK393</f>
        <v/>
      </c>
      <c r="CL23" s="405">
        <f>CL60+CL97+CL134+CL171+CL208+CL245</f>
        <v/>
      </c>
      <c r="CM23" s="2700">
        <f>365/((+CE23+CF23-CH23-CI23)/((+CD23+CJ23)/2)*DAY(CC23))</f>
        <v/>
      </c>
      <c r="CN23" s="2700">
        <f>+CJ23/CE23*DAY(CC23)</f>
        <v/>
      </c>
      <c r="CO23" s="406">
        <f>(CH23+CI23)/CE23</f>
        <v/>
      </c>
      <c r="CP23" s="406">
        <f>+CG23/(+CG23+CH23+CI23)</f>
        <v/>
      </c>
      <c r="CQ23" s="407">
        <f t="array" ref="CQ23">CG23/(SUMPRODUCT(--(CHOOSE({1,2,3},CF23,CH23,CI23)&gt;0),CHOOSE({1,2,3},CF23,CH23,CI23))+CE23)</f>
        <v/>
      </c>
      <c r="CS23" s="2699">
        <f>EOMONTH(CS24,-1)</f>
        <v/>
      </c>
      <c r="CT23" s="405">
        <f>CT60+CT97+CT134+CT171+CT208+CT245+CT282+CT319+CT356+CT393</f>
        <v/>
      </c>
      <c r="CU23" s="405">
        <f>CU60+CU97+CU134+CU171+CU208+CU245+CU282+CU319+CU356+CU393</f>
        <v/>
      </c>
      <c r="CV23" s="405">
        <f>CV60+CV97+CV134+CV171+CV208+CV245+CV282+CV319+CV356+CV393</f>
        <v/>
      </c>
      <c r="CW23" s="405">
        <f>CW60+CW97+CW134+CW171+CW208+CW245+CW282+CW319+CW356+CW393</f>
        <v/>
      </c>
      <c r="CX23" s="405">
        <f>CX60+CX97+CX134+CX171+CX208+CX245+CX282+CX319+CX356+CX393</f>
        <v/>
      </c>
      <c r="CY23" s="405">
        <f>CY60+CY97+CY134+CY171+CY208+CY245+CY282+CY319+CY356+CY393</f>
        <v/>
      </c>
      <c r="CZ23" s="405">
        <f>SUM(CT23:CV23)-SUM(CW23:CY23)</f>
        <v/>
      </c>
      <c r="DA23" s="405">
        <f>DA60+DA97+DA134+DA171+DA208+DA245+DA282+DA319+DA356+DA393</f>
        <v/>
      </c>
      <c r="DB23" s="405">
        <f>DB60+DB97+DB134+DB171+DB208+DB245</f>
        <v/>
      </c>
      <c r="DC23" s="2700">
        <f>365/((+CU23+CV23-CX23-CY23)/((+CT23+CZ23)/2)*DAY(CS23))</f>
        <v/>
      </c>
      <c r="DD23" s="2700">
        <f>+CZ23/CU23*DAY(CS23)</f>
        <v/>
      </c>
      <c r="DE23" s="406">
        <f>(CX23+CY23)/CU23</f>
        <v/>
      </c>
      <c r="DF23" s="406">
        <f>+CW23/(+CW23+CX23+CY23)</f>
        <v/>
      </c>
      <c r="DG23" s="407">
        <f t="array" ref="DG23">CW23/(SUMPRODUCT(--(CHOOSE({1,2,3},CV23,CX23,CY23)&gt;0),CHOOSE({1,2,3},CV23,CX23,CY23))+CU23)</f>
        <v/>
      </c>
      <c r="DI23" s="2699">
        <f>EOMONTH(DI24,-1)</f>
        <v/>
      </c>
      <c r="DJ23" s="405">
        <f>DJ60+DJ97+DJ134+DJ171+DJ208+DJ245+DJ282+DJ319+DJ356+DJ393</f>
        <v/>
      </c>
      <c r="DK23" s="405">
        <f>DK60+DK97+DK134+DK171+DK208+DK245+DK282+DK319+DK356+DK393</f>
        <v/>
      </c>
      <c r="DL23" s="405">
        <f>DL60+DL97+DL134+DL171+DL208+DL245+DL282+DL319+DL356+DL393</f>
        <v/>
      </c>
      <c r="DM23" s="405">
        <f>DM60+DM97+DM134+DM171+DM208+DM245+DM282+DM319+DM356+DM393</f>
        <v/>
      </c>
      <c r="DN23" s="405">
        <f>DN60+DN97+DN134+DN171+DN208+DN245+DN282+DN319+DN356+DN393</f>
        <v/>
      </c>
      <c r="DO23" s="405">
        <f>DO60+DO97+DO134+DO171+DO208+DO245+DO282+DO319+DO356+DO393</f>
        <v/>
      </c>
      <c r="DP23" s="405">
        <f>SUM(DJ23:DL23)-SUM(DM23:DO23)</f>
        <v/>
      </c>
      <c r="DQ23" s="405">
        <f>DQ60+DQ97+DQ134+DQ171+DQ208+DQ245+DQ282+DQ319+DQ356+DQ393</f>
        <v/>
      </c>
      <c r="DR23" s="405">
        <f>DR60+DR97+DR134+DR171+DR208+DR245</f>
        <v/>
      </c>
      <c r="DS23" s="2700">
        <f>365/((+DK23+DL23-DN23-DO23)/((+DJ23+DP23)/2)*DAY(DI23))</f>
        <v/>
      </c>
      <c r="DT23" s="2700">
        <f>+DP23/DK23*DAY(DI23)</f>
        <v/>
      </c>
      <c r="DU23" s="406">
        <f>(DN23+DO23)/DK23</f>
        <v/>
      </c>
      <c r="DV23" s="406">
        <f>+DM23/(+DM23+DN23+DO23)</f>
        <v/>
      </c>
      <c r="DW23" s="407">
        <f t="array" ref="DW23">DM23/(SUMPRODUCT(--(CHOOSE({1,2,3},DL23,DN23,DO23)&gt;0),CHOOSE({1,2,3},DL23,DN23,DO23))+DK23)</f>
        <v/>
      </c>
      <c r="DY23" s="2699">
        <f>EOMONTH(DY24,-1)</f>
        <v/>
      </c>
      <c r="DZ23" s="405">
        <f>DZ60+DZ97+DZ134+DZ171+DZ208+DZ245+DZ282+DZ319+DZ356+DZ393</f>
        <v/>
      </c>
      <c r="EA23" s="405">
        <f>EA60+EA97+EA134+EA171+EA208+EA245+EA282+EA319+EA356+EA393</f>
        <v/>
      </c>
      <c r="EB23" s="405">
        <f>EB60+EB97+EB134+EB171+EB208+EB245+EB282+EB319+EB356+EB393</f>
        <v/>
      </c>
      <c r="EC23" s="405">
        <f>EC60+EC97+EC134+EC171+EC208+EC245+EC282+EC319+EC356+EC393</f>
        <v/>
      </c>
      <c r="ED23" s="405">
        <f>ED60+ED97+ED134+ED171+ED208+ED245+ED282+ED319+ED356+ED393</f>
        <v/>
      </c>
      <c r="EE23" s="405">
        <f>EE60+EE97+EE134+EE171+EE208+EE245+EE282+EE319+EE356+EE393</f>
        <v/>
      </c>
      <c r="EF23" s="405">
        <f>SUM(DZ23:EB23)-SUM(EC23:EE23)</f>
        <v/>
      </c>
      <c r="EG23" s="405">
        <f>EG60+EG97+EG134+EG171+EG208+EG245+EG282+EG319+EG356+EG393</f>
        <v/>
      </c>
      <c r="EH23" s="405">
        <f>EH60+EH97+EH134+EH171+EH208+EH245</f>
        <v/>
      </c>
      <c r="EI23" s="2700">
        <f>365/((+EA23+EB23-ED23-EE23)/((+DZ23+EF23)/2)*DAY(DY23))</f>
        <v/>
      </c>
      <c r="EJ23" s="2700">
        <f>+EF23/EA23*DAY(DY23)</f>
        <v/>
      </c>
      <c r="EK23" s="406">
        <f>(ED23+EE23)/EA23</f>
        <v/>
      </c>
      <c r="EL23" s="406">
        <f>+EC23/(+EC23+ED23+EE23)</f>
        <v/>
      </c>
      <c r="EM23" s="407">
        <f t="array" ref="EM23">EC23/(SUMPRODUCT(--(CHOOSE({1,2,3},EB23,ED23,EE23)&gt;0),CHOOSE({1,2,3},EB23,ED23,EE23))+EA23)</f>
        <v/>
      </c>
      <c r="EO23" s="2699">
        <f>EOMONTH(EO24,-1)</f>
        <v/>
      </c>
      <c r="EP23" s="405">
        <f>EP60+EP97+EP134+EP171+EP208+EP245+EP282+EP319+EP356+EP393</f>
        <v/>
      </c>
      <c r="EQ23" s="405">
        <f>EQ60+EQ97+EQ134+EQ171+EQ208+EQ245+EQ282+EQ319+EQ356+EQ393</f>
        <v/>
      </c>
      <c r="ER23" s="405">
        <f>ER60+ER97+ER134+ER171+ER208+ER245+ER282+ER319+ER356+ER393</f>
        <v/>
      </c>
      <c r="ES23" s="405">
        <f>ES60+ES97+ES134+ES171+ES208+ES245+ES282+ES319+ES356+ES393</f>
        <v/>
      </c>
      <c r="ET23" s="405">
        <f>ET60+ET97+ET134+ET171+ET208+ET245+ET282+ET319+ET356+ET393</f>
        <v/>
      </c>
      <c r="EU23" s="405">
        <f>EU60+EU97+EU134+EU171+EU208+EU245+EU282+EU319+EU356+EU393</f>
        <v/>
      </c>
      <c r="EV23" s="405">
        <f>SUM(EP23:ER23)-SUM(ES23:EU23)</f>
        <v/>
      </c>
      <c r="EW23" s="405">
        <f>EW60+EW97+EW134+EW171+EW208+EW245+EW282+EW319+EW356+EW393</f>
        <v/>
      </c>
      <c r="EX23" s="405">
        <f>EX60+EX97+EX134+EX171+EX208+EX245</f>
        <v/>
      </c>
      <c r="EY23" s="2700">
        <f>365/((+EQ23+ER23-ET23-EU23)/((+EP23+EV23)/2)*DAY(EO23))</f>
        <v/>
      </c>
      <c r="EZ23" s="2700">
        <f>+EV23/EQ23*DAY(EO23)</f>
        <v/>
      </c>
      <c r="FA23" s="406">
        <f>(ET23+EU23)/EQ23</f>
        <v/>
      </c>
      <c r="FB23" s="406">
        <f>+ES23/(+ES23+ET23+EU23)</f>
        <v/>
      </c>
      <c r="FC23" s="407">
        <f t="array" ref="FC23">ES23/(SUMPRODUCT(--(CHOOSE({1,2,3},FH23,FX23,GN23)&gt;0),CHOOSE({1,2,3},FH23,FX23,GN23))+EQ23)</f>
        <v/>
      </c>
      <c r="FE23" s="2699">
        <f>EOMONTH(FE24,-1)</f>
        <v/>
      </c>
      <c r="FF23" s="405">
        <f>FF60+FF97+FF134+FF171+FF208+FF245+FF282+FF319+FF356+FF393</f>
        <v/>
      </c>
      <c r="FG23" s="405">
        <f>FG60+FG97+FG134+FG171+FG208+FG245+FG282+FG319+FG356+FG393</f>
        <v/>
      </c>
      <c r="FH23" s="405">
        <f>FH60+FH97+FH134+FH171+FH208+FH245+FH282+FH319+FH356+FH393</f>
        <v/>
      </c>
      <c r="FI23" s="405">
        <f>FI60+FI97+FI134+FI171+FI208+FI245+FI282+FI319+FI356+FI393</f>
        <v/>
      </c>
      <c r="FJ23" s="405">
        <f>FJ60+FJ97+FJ134+FJ171+FJ208+FJ245+FJ282+FJ319+FJ356+FJ393</f>
        <v/>
      </c>
      <c r="FK23" s="405">
        <f>FK60+FK97+FK134+FK171+FK208+FK245+FK282+FK319+FK356+FK393</f>
        <v/>
      </c>
      <c r="FL23" s="405">
        <f>SUM(FF23:FH23)-SUM(FI23:FK23)</f>
        <v/>
      </c>
      <c r="FM23" s="405">
        <f>FM60+FM97+FM134+FM171+FM208+FM245+FM282+FM319+FM356+FM393</f>
        <v/>
      </c>
      <c r="FN23" s="405">
        <f>FN60+FN97+FN134+FN171+FN208+FN245</f>
        <v/>
      </c>
      <c r="FO23" s="2700">
        <f>365/((+FG23+FH23-FJ23-FK23)/((+FF23+FL23)/2)*DAY(FE23))</f>
        <v/>
      </c>
      <c r="FP23" s="2700">
        <f>+FL23/FG23*DAY(FE23)</f>
        <v/>
      </c>
      <c r="FQ23" s="406">
        <f>(FJ23+FK23)/FG23</f>
        <v/>
      </c>
      <c r="FR23" s="406">
        <f>+FI23/(+FI23+FJ23+FK23)</f>
        <v/>
      </c>
      <c r="FS23" s="407">
        <f t="array" ref="FS23">FI23/(SUMPRODUCT(--(CHOOSE({1,2,3},FH23,FJ23,FK23)&gt;0),CHOOSE({1,2,3},FH23,FJ23,FK23))+FG23)</f>
        <v/>
      </c>
      <c r="FU23" s="2699">
        <f>EOMONTH(FU24,-1)</f>
        <v/>
      </c>
      <c r="FV23" s="405">
        <f>FV60+FV97+FV134+FV171+FV208+FV245+FV282+FV319+FV356+FV393</f>
        <v/>
      </c>
      <c r="FW23" s="405">
        <f>FW60+FW97+FW134+FW171+FW208+FW245+FW282+FW319+FW356+FW393</f>
        <v/>
      </c>
      <c r="FX23" s="405">
        <f>FX60+FX97+FX134+FX171+FX208+FX245+FX282+FX319+FX356+FX393</f>
        <v/>
      </c>
      <c r="FY23" s="405">
        <f>FY60+FY97+FY134+FY171+FY208+FY245+FY282+FY319+FY356+FY393</f>
        <v/>
      </c>
      <c r="FZ23" s="405">
        <f>FZ60+FZ97+FZ134+FZ171+FZ208+FZ245+FZ282+FZ319+FZ356+FZ393</f>
        <v/>
      </c>
      <c r="GA23" s="405">
        <f>GA60+GA97+GA134+GA171+GA208+GA245+GA282+GA319+GA356+GA393</f>
        <v/>
      </c>
      <c r="GB23" s="405">
        <f>SUM(FV23:FX23)-SUM(FY23:GA23)</f>
        <v/>
      </c>
      <c r="GC23" s="405">
        <f>GC60+GC97+GC134+GC171+GC208+GC245+GC282+GC319+GC356+GC393</f>
        <v/>
      </c>
      <c r="GD23" s="405">
        <f>GD60+GD97+GD134+GD171+GD208+GD245</f>
        <v/>
      </c>
      <c r="GE23" s="2700">
        <f>365/((+FW23+FX23-FZ23-GA23)/((+FV23+GB23)/2)*DAY(FU23))</f>
        <v/>
      </c>
      <c r="GF23" s="2700">
        <f>+GB23/FW23*DAY(FU23)</f>
        <v/>
      </c>
      <c r="GG23" s="406">
        <f>(FZ23+GA23)/FW23</f>
        <v/>
      </c>
      <c r="GH23" s="406">
        <f>+FY23/(+FY23+FZ23+GA23)</f>
        <v/>
      </c>
      <c r="GI23" s="407">
        <f t="array" ref="GI23">FY23/(SUMPRODUCT(--(CHOOSE({1,2,3},FX23,FZ23,GA23)&gt;0),CHOOSE({1,2,3},FX23,FZ23,GA23))+FW23)</f>
        <v/>
      </c>
      <c r="GK23" s="2699">
        <f>EOMONTH(GK24,-1)</f>
        <v/>
      </c>
      <c r="GL23" s="405">
        <f>GL60+GL97+GL134+GL171+GL208+GL245+GL282+GL319+GL356+GL393</f>
        <v/>
      </c>
      <c r="GM23" s="405">
        <f>GM60+GM97+GM134+GM171+GM208+GM245+GM282+GM319+GM356+GM393</f>
        <v/>
      </c>
      <c r="GN23" s="405">
        <f>GN60+GN97+GN134+GN171+GN208+GN245+GN282+GN319+GN356+GN393</f>
        <v/>
      </c>
      <c r="GO23" s="405">
        <f>GO60+GO97+GO134+GO171+GO208+GO245+GO282+GO319+GO356+GO393</f>
        <v/>
      </c>
      <c r="GP23" s="405">
        <f>GP60+GP97+GP134+GP171+GP208+GP245+GP282+GP319+GP356+GP393</f>
        <v/>
      </c>
      <c r="GQ23" s="405">
        <f>GQ60+GQ97+GQ134+GQ171+GQ208+GQ245+GQ282+GQ319+GQ356+GQ393</f>
        <v/>
      </c>
      <c r="GR23" s="405">
        <f>SUM(GL23:GN23)-SUM(GO23:GQ23)</f>
        <v/>
      </c>
      <c r="GS23" s="405">
        <f>GS60+GS97+GS134+GS171+GS208+GS245+GS282+GS319+GS356+GS393</f>
        <v/>
      </c>
      <c r="GT23" s="405">
        <f>GT60+GT97+GT134+GT171+GT208+GT245</f>
        <v/>
      </c>
      <c r="GU23" s="2700">
        <f>365/((+GM23+GN23-GP23-GQ23)/((+GL23+GR23)/2)*DAY(GK23))</f>
        <v/>
      </c>
      <c r="GV23" s="2700">
        <f>+GR23/GM23*DAY(GK23)</f>
        <v/>
      </c>
      <c r="GW23" s="406">
        <f>(GP23+GQ23)/GM23</f>
        <v/>
      </c>
      <c r="GX23" s="406">
        <f>+GO23/(+GO23+GP23+GQ23)</f>
        <v/>
      </c>
      <c r="GY23" s="407">
        <f t="array" ref="GY23">GO23/(SUMPRODUCT(--(CHOOSE({1,2,3},GN23,GP23,GQ23)&gt;0),CHOOSE({1,2,3},GN23,GP23,GQ23))+GM23)</f>
        <v/>
      </c>
    </row>
    <row r="24">
      <c r="A24" s="2699">
        <f>EOMONTH(A25,-1)</f>
        <v/>
      </c>
      <c r="B24" s="405">
        <f>B61+B98+B135+B172+B209+B246+B283+B320+B357+B394</f>
        <v/>
      </c>
      <c r="C24" s="405">
        <f>C61+C98+C135+C172+C209+C246+C283+C320+C357+C394</f>
        <v/>
      </c>
      <c r="D24" s="405">
        <f>D61+D98+D135+D172+D209+D246+D283+D320+D357+D394</f>
        <v/>
      </c>
      <c r="E24" s="405">
        <f>E61+E98+E135+E172+E209+E246+E283+E320+E357+E394</f>
        <v/>
      </c>
      <c r="F24" s="405">
        <f>F61+F98+F135+F172+F209+F246+F283+F320+F357+F394</f>
        <v/>
      </c>
      <c r="G24" s="405">
        <f>G61+G98+G135+G172+G209+G246+G283+G320+G357+G394</f>
        <v/>
      </c>
      <c r="H24" s="405">
        <f>SUM(B24:D24)-SUM(E24:G24)</f>
        <v/>
      </c>
      <c r="I24" s="405">
        <f>I61+I98+I135+I172+I209+I246+I283+I320+I357+I394</f>
        <v/>
      </c>
      <c r="J24" s="405">
        <f>J61+J98+J135+J172+J209+J246+J283+J320+J357+J394</f>
        <v/>
      </c>
      <c r="K24" s="2700">
        <f>365/((+C24+D24-F24-G24)/((+B24+H24)/2)*DAY(A24))</f>
        <v/>
      </c>
      <c r="L24" s="2700">
        <f>+H24/C24*DAY(A24)</f>
        <v/>
      </c>
      <c r="M24" s="406">
        <f>(F24+G24)/C24</f>
        <v/>
      </c>
      <c r="N24" s="406">
        <f>+E24/(+E24+F24+G24)</f>
        <v/>
      </c>
      <c r="O24" s="407">
        <f t="array" ref="O24">E24/(SUMPRODUCT(--(CHOOSE({1,2,3},D24,F24,G24)&gt;0),CHOOSE({1,2,3},D24,F24,G24))+C24)</f>
        <v/>
      </c>
      <c r="Q24" s="2699">
        <f>EOMONTH(Q25,-1)</f>
        <v/>
      </c>
      <c r="R24" s="405">
        <f>R61+R98+R135+R172+R209+R246+R283+R320+R357+R394</f>
        <v/>
      </c>
      <c r="S24" s="405">
        <f>S61+S98+S135+S172+S209+S246+S283+S320+S357+S394</f>
        <v/>
      </c>
      <c r="T24" s="405">
        <f>T61+T98+T135+T172+T209+T246+T283+T320+T357+T394</f>
        <v/>
      </c>
      <c r="U24" s="405">
        <f>U61+U98+U135+U172+U209+U246+U283+U320+U357+U394</f>
        <v/>
      </c>
      <c r="V24" s="405">
        <f>V61+V98+V135+V172+V209+V246+V283+V320+V357+V394</f>
        <v/>
      </c>
      <c r="W24" s="405">
        <f>W61+W98+W135+W172+W209+W246+W283+W320+W357+W394</f>
        <v/>
      </c>
      <c r="X24" s="405">
        <f>SUM(R24:T24)-SUM(U24:W24)</f>
        <v/>
      </c>
      <c r="Y24" s="405">
        <f>Y61+Y98+Y135+Y172+Y209+Y246+Y283+Y320+Y357+Y394</f>
        <v/>
      </c>
      <c r="Z24" s="405">
        <f>Z61+Z98+Z135+Z172+Z209+Z246</f>
        <v/>
      </c>
      <c r="AA24" s="2700">
        <f>365/((+S24+T24-V24-W24)/((+R24+X24)/2)*DAY(Q24))</f>
        <v/>
      </c>
      <c r="AB24" s="2700">
        <f>+X24/S24*DAY(Q24)</f>
        <v/>
      </c>
      <c r="AC24" s="406">
        <f>(V24+W24)/S24</f>
        <v/>
      </c>
      <c r="AD24" s="406">
        <f>+U24/(+U24+V24+W24)</f>
        <v/>
      </c>
      <c r="AE24" s="407">
        <f t="array" ref="AE24">U24/(SUMPRODUCT(--(CHOOSE({1,2,3},T24,V24,W24)&gt;0),CHOOSE({1,2,3},T24,V24,W24))+S24)</f>
        <v/>
      </c>
      <c r="AG24" s="2699">
        <f>EOMONTH(AG25,-1)</f>
        <v/>
      </c>
      <c r="AH24" s="405">
        <f>AH61+AH98+AH135+AH172+AH209+AH246+AH283+AH320+AH357+AH394</f>
        <v/>
      </c>
      <c r="AI24" s="405">
        <f>AI61+AI98+AI135+AI172+AI209+AI246+AI283+AI320+AI357+AI394</f>
        <v/>
      </c>
      <c r="AJ24" s="405">
        <f>AJ61+AJ98+AJ135+AJ172+AJ209+AJ246+AJ283+AJ320+AJ357+AJ394</f>
        <v/>
      </c>
      <c r="AK24" s="405">
        <f>AK61+AK98+AK135+AK172+AK209+AK246+AK283+AK320+AK357+AK394</f>
        <v/>
      </c>
      <c r="AL24" s="405">
        <f>AL61+AL98+AL135+AL172+AL209+AL246+AL283+AL320+AL357+AL394</f>
        <v/>
      </c>
      <c r="AM24" s="405">
        <f>AM61+AM98+AM135+AM172+AM209+AM246+AM283+AM320+AM357+AM394</f>
        <v/>
      </c>
      <c r="AN24" s="405">
        <f>SUM(AH24:AJ24)-SUM(AK24:AM24)</f>
        <v/>
      </c>
      <c r="AO24" s="405">
        <f>AO61+AO98+AO135+AO172+AO209+AO246+AO283+AO320+AO357+AO394</f>
        <v/>
      </c>
      <c r="AP24" s="405">
        <f>AP61+AP98+AP135+AP172+AP209+AP246</f>
        <v/>
      </c>
      <c r="AQ24" s="2700">
        <f>365/((+AI24+AJ24-AL24-AM24)/((+AH24+AN24)/2)*DAY(AG24))</f>
        <v/>
      </c>
      <c r="AR24" s="2700">
        <f>+AN24/AI24*DAY(AG24)</f>
        <v/>
      </c>
      <c r="AS24" s="406">
        <f>(AL24+AM24)/AI24</f>
        <v/>
      </c>
      <c r="AT24" s="406">
        <f>+AK24/(+AK24+AL24+AM24)</f>
        <v/>
      </c>
      <c r="AU24" s="407">
        <f t="array" ref="AU24">AK24/(SUMPRODUCT(--(CHOOSE({1,2,3},AJ24,AL24,AM24)&gt;0),CHOOSE({1,2,3},AJ24,AL24,AM24))+AI24)</f>
        <v/>
      </c>
      <c r="AW24" s="2699">
        <f>EOMONTH(AW25,-1)</f>
        <v/>
      </c>
      <c r="AX24" s="405">
        <f>AX61+AX98+AX135+AX172+AX209+AX246+AX283+AX320+AX357+AX394</f>
        <v/>
      </c>
      <c r="AY24" s="405">
        <f>AY61+AY98+AY135+AY172+AY209+AY246+AY283+AY320+AY357+AY394</f>
        <v/>
      </c>
      <c r="AZ24" s="405">
        <f>AZ61+AZ98+AZ135+AZ172+AZ209+AZ246+AZ283+AZ320+AZ357+AZ394</f>
        <v/>
      </c>
      <c r="BA24" s="405">
        <f>BA61+BA98+BA135+BA172+BA209+BA246+BA283+BA320+BA357+BA394</f>
        <v/>
      </c>
      <c r="BB24" s="405">
        <f>BB61+BB98+BB135+BB172+BB209+BB246+BB283+BB320+BB357+BB394</f>
        <v/>
      </c>
      <c r="BC24" s="405">
        <f>BC61+BC98+BC135+BC172+BC209+BC246+BC283+BC320+BC357+BC394</f>
        <v/>
      </c>
      <c r="BD24" s="405">
        <f>SUM(AX24:AZ24)-SUM(BA24:BC24)</f>
        <v/>
      </c>
      <c r="BE24" s="405">
        <f>BE61+BE98+BE135+BE172+BE209+BE246+BE283+BE320+BE357+BE394</f>
        <v/>
      </c>
      <c r="BF24" s="405">
        <f>BF61+BF98+BF135+BF172+BF209+BF246</f>
        <v/>
      </c>
      <c r="BG24" s="2700">
        <f>365/((+AY24+AZ24-BB24-BC24)/((+AX24+BD24)/2)*DAY(AW24))</f>
        <v/>
      </c>
      <c r="BH24" s="2700">
        <f>+BD24/AY24*DAY(AW24)</f>
        <v/>
      </c>
      <c r="BI24" s="406">
        <f>(BB24+BC24)/AY24</f>
        <v/>
      </c>
      <c r="BJ24" s="406">
        <f>+BA24/(+BA24+BB24+BC24)</f>
        <v/>
      </c>
      <c r="BK24" s="407">
        <f t="array" ref="BK24">BA24/(SUMPRODUCT(--(CHOOSE({1,2,3},AZ24,BB24,BC24)&gt;0),CHOOSE({1,2,3},AZ24,BB24,BC24))+AY24)</f>
        <v/>
      </c>
      <c r="BM24" s="2699">
        <f>EOMONTH(BM25,-1)</f>
        <v/>
      </c>
      <c r="BN24" s="405">
        <f>BN61+BN98+BN135+BN172+BN209+BN246+BN283+BN320+BN357+BN394</f>
        <v/>
      </c>
      <c r="BO24" s="405">
        <f>BO61+BO98+BO135+BO172+BO209+BO246+BO283+BO320+BO357+BO394</f>
        <v/>
      </c>
      <c r="BP24" s="405">
        <f>BP61+BP98+BP135+BP172+BP209+BP246+BP283+BP320+BP357+BP394</f>
        <v/>
      </c>
      <c r="BQ24" s="405">
        <f>BQ61+BQ98+BQ135+BQ172+BQ209+BQ246+BQ283+BQ320+BQ357+BQ394</f>
        <v/>
      </c>
      <c r="BR24" s="405">
        <f>BR61+BR98+BR135+BR172+BR209+BR246+BR283+BR320+BR357+BR394</f>
        <v/>
      </c>
      <c r="BS24" s="405">
        <f>BS61+BS98+BS135+BS172+BS209+BS246+BS283+BS320+BS357+BS394</f>
        <v/>
      </c>
      <c r="BT24" s="405">
        <f>SUM(BN24:BP24)-SUM(BQ24:BS24)</f>
        <v/>
      </c>
      <c r="BU24" s="405">
        <f>BU61+BU98+BU135+BU172+BU209+BU246+BU283+BU320+BU357+BU394</f>
        <v/>
      </c>
      <c r="BV24" s="405">
        <f>BV61+BV98+BV135+BV172+BV209+BV246</f>
        <v/>
      </c>
      <c r="BW24" s="2700">
        <f>365/((+BO24+BP24-BR24-BS24)/((+BN24+BT24)/2)*DAY(BM24))</f>
        <v/>
      </c>
      <c r="BX24" s="2700">
        <f>+BT24/BO24*DAY(BM24)</f>
        <v/>
      </c>
      <c r="BY24" s="406">
        <f>(BR24+BS24)/BO24</f>
        <v/>
      </c>
      <c r="BZ24" s="406">
        <f>+BQ24/(+BQ24+BR24+BS24)</f>
        <v/>
      </c>
      <c r="CA24" s="407">
        <f t="array" ref="CA24">BQ24/(SUMPRODUCT(--(CHOOSE({1,2,3},BP24,BR24,BS24)&gt;0),CHOOSE({1,2,3},BP24,BR24,BS24))+BO24)</f>
        <v/>
      </c>
      <c r="CC24" s="2699">
        <f>EOMONTH(CC25,-1)</f>
        <v/>
      </c>
      <c r="CD24" s="405">
        <f>CD61+CD98+CD135+CD172+CD209+CD246+CD283+CD320+CD357+CD394</f>
        <v/>
      </c>
      <c r="CE24" s="405">
        <f>CE61+CE98+CE135+CE172+CE209+CE246+CE283+CE320+CE357+CE394</f>
        <v/>
      </c>
      <c r="CF24" s="405">
        <f>CF61+CF98+CF135+CF172+CF209+CF246+CF283+CF320+CF357+CF394</f>
        <v/>
      </c>
      <c r="CG24" s="405">
        <f>CG61+CG98+CG135+CG172+CG209+CG246+CG283+CG320+CG357+CG394</f>
        <v/>
      </c>
      <c r="CH24" s="405">
        <f>CH61+CH98+CH135+CH172+CH209+CH246+CH283+CH320+CH357+CH394</f>
        <v/>
      </c>
      <c r="CI24" s="405">
        <f>CI61+CI98+CI135+CI172+CI209+CI246+CI283+CI320+CI357+CI394</f>
        <v/>
      </c>
      <c r="CJ24" s="405">
        <f>SUM(CD24:CF24)-SUM(CG24:CI24)</f>
        <v/>
      </c>
      <c r="CK24" s="405">
        <f>CK61+CK98+CK135+CK172+CK209+CK246+CK283+CK320+CK357+CK394</f>
        <v/>
      </c>
      <c r="CL24" s="405">
        <f>CL61+CL98+CL135+CL172+CL209+CL246</f>
        <v/>
      </c>
      <c r="CM24" s="2700">
        <f>365/((+CE24+CF24-CH24-CI24)/((+CD24+CJ24)/2)*DAY(CC24))</f>
        <v/>
      </c>
      <c r="CN24" s="2700">
        <f>+CJ24/CE24*DAY(CC24)</f>
        <v/>
      </c>
      <c r="CO24" s="406">
        <f>(CH24+CI24)/CE24</f>
        <v/>
      </c>
      <c r="CP24" s="406">
        <f>+CG24/(+CG24+CH24+CI24)</f>
        <v/>
      </c>
      <c r="CQ24" s="407">
        <f t="array" ref="CQ24">CG24/(SUMPRODUCT(--(CHOOSE({1,2,3},CF24,CH24,CI24)&gt;0),CHOOSE({1,2,3},CF24,CH24,CI24))+CE24)</f>
        <v/>
      </c>
      <c r="CS24" s="2699">
        <f>EOMONTH(CS25,-1)</f>
        <v/>
      </c>
      <c r="CT24" s="405">
        <f>CT61+CT98+CT135+CT172+CT209+CT246+CT283+CT320+CT357+CT394</f>
        <v/>
      </c>
      <c r="CU24" s="405">
        <f>CU61+CU98+CU135+CU172+CU209+CU246+CU283+CU320+CU357+CU394</f>
        <v/>
      </c>
      <c r="CV24" s="405">
        <f>CV61+CV98+CV135+CV172+CV209+CV246+CV283+CV320+CV357+CV394</f>
        <v/>
      </c>
      <c r="CW24" s="405">
        <f>CW61+CW98+CW135+CW172+CW209+CW246+CW283+CW320+CW357+CW394</f>
        <v/>
      </c>
      <c r="CX24" s="405">
        <f>CX61+CX98+CX135+CX172+CX209+CX246+CX283+CX320+CX357+CX394</f>
        <v/>
      </c>
      <c r="CY24" s="405">
        <f>CY61+CY98+CY135+CY172+CY209+CY246+CY283+CY320+CY357+CY394</f>
        <v/>
      </c>
      <c r="CZ24" s="405">
        <f>SUM(CT24:CV24)-SUM(CW24:CY24)</f>
        <v/>
      </c>
      <c r="DA24" s="405">
        <f>DA61+DA98+DA135+DA172+DA209+DA246+DA283+DA320+DA357+DA394</f>
        <v/>
      </c>
      <c r="DB24" s="405">
        <f>DB61+DB98+DB135+DB172+DB209+DB246</f>
        <v/>
      </c>
      <c r="DC24" s="2700">
        <f>365/((+CU24+CV24-CX24-CY24)/((+CT24+CZ24)/2)*DAY(CS24))</f>
        <v/>
      </c>
      <c r="DD24" s="2700">
        <f>+CZ24/CU24*DAY(CS24)</f>
        <v/>
      </c>
      <c r="DE24" s="406">
        <f>(CX24+CY24)/CU24</f>
        <v/>
      </c>
      <c r="DF24" s="406">
        <f>+CW24/(+CW24+CX24+CY24)</f>
        <v/>
      </c>
      <c r="DG24" s="407">
        <f t="array" ref="DG24">CW24/(SUMPRODUCT(--(CHOOSE({1,2,3},CV24,CX24,CY24)&gt;0),CHOOSE({1,2,3},CV24,CX24,CY24))+CU24)</f>
        <v/>
      </c>
      <c r="DI24" s="2699">
        <f>EOMONTH(DI25,-1)</f>
        <v/>
      </c>
      <c r="DJ24" s="405">
        <f>DJ61+DJ98+DJ135+DJ172+DJ209+DJ246+DJ283+DJ320+DJ357+DJ394</f>
        <v/>
      </c>
      <c r="DK24" s="405">
        <f>DK61+DK98+DK135+DK172+DK209+DK246+DK283+DK320+DK357+DK394</f>
        <v/>
      </c>
      <c r="DL24" s="405">
        <f>DL61+DL98+DL135+DL172+DL209+DL246+DL283+DL320+DL357+DL394</f>
        <v/>
      </c>
      <c r="DM24" s="405">
        <f>DM61+DM98+DM135+DM172+DM209+DM246+DM283+DM320+DM357+DM394</f>
        <v/>
      </c>
      <c r="DN24" s="405">
        <f>DN61+DN98+DN135+DN172+DN209+DN246+DN283+DN320+DN357+DN394</f>
        <v/>
      </c>
      <c r="DO24" s="405">
        <f>DO61+DO98+DO135+DO172+DO209+DO246+DO283+DO320+DO357+DO394</f>
        <v/>
      </c>
      <c r="DP24" s="405">
        <f>SUM(DJ24:DL24)-SUM(DM24:DO24)</f>
        <v/>
      </c>
      <c r="DQ24" s="405">
        <f>DQ61+DQ98+DQ135+DQ172+DQ209+DQ246+DQ283+DQ320+DQ357+DQ394</f>
        <v/>
      </c>
      <c r="DR24" s="405">
        <f>DR61+DR98+DR135+DR172+DR209+DR246</f>
        <v/>
      </c>
      <c r="DS24" s="2700">
        <f>365/((+DK24+DL24-DN24-DO24)/((+DJ24+DP24)/2)*DAY(DI24))</f>
        <v/>
      </c>
      <c r="DT24" s="2700">
        <f>+DP24/DK24*DAY(DI24)</f>
        <v/>
      </c>
      <c r="DU24" s="406">
        <f>(DN24+DO24)/DK24</f>
        <v/>
      </c>
      <c r="DV24" s="406">
        <f>+DM24/(+DM24+DN24+DO24)</f>
        <v/>
      </c>
      <c r="DW24" s="407">
        <f t="array" ref="DW24">DM24/(SUMPRODUCT(--(CHOOSE({1,2,3},DL24,DN24,DO24)&gt;0),CHOOSE({1,2,3},DL24,DN24,DO24))+DK24)</f>
        <v/>
      </c>
      <c r="DY24" s="2699">
        <f>EOMONTH(DY25,-1)</f>
        <v/>
      </c>
      <c r="DZ24" s="405">
        <f>DZ61+DZ98+DZ135+DZ172+DZ209+DZ246+DZ283+DZ320+DZ357+DZ394</f>
        <v/>
      </c>
      <c r="EA24" s="405">
        <f>EA61+EA98+EA135+EA172+EA209+EA246+EA283+EA320+EA357+EA394</f>
        <v/>
      </c>
      <c r="EB24" s="405">
        <f>EB61+EB98+EB135+EB172+EB209+EB246+EB283+EB320+EB357+EB394</f>
        <v/>
      </c>
      <c r="EC24" s="405">
        <f>EC61+EC98+EC135+EC172+EC209+EC246+EC283+EC320+EC357+EC394</f>
        <v/>
      </c>
      <c r="ED24" s="405">
        <f>ED61+ED98+ED135+ED172+ED209+ED246+ED283+ED320+ED357+ED394</f>
        <v/>
      </c>
      <c r="EE24" s="405">
        <f>EE61+EE98+EE135+EE172+EE209+EE246+EE283+EE320+EE357+EE394</f>
        <v/>
      </c>
      <c r="EF24" s="405">
        <f>SUM(DZ24:EB24)-SUM(EC24:EE24)</f>
        <v/>
      </c>
      <c r="EG24" s="405">
        <f>EG61+EG98+EG135+EG172+EG209+EG246+EG283+EG320+EG357+EG394</f>
        <v/>
      </c>
      <c r="EH24" s="405">
        <f>EH61+EH98+EH135+EH172+EH209+EH246</f>
        <v/>
      </c>
      <c r="EI24" s="2700">
        <f>365/((+EA24+EB24-ED24-EE24)/((+DZ24+EF24)/2)*DAY(DY24))</f>
        <v/>
      </c>
      <c r="EJ24" s="2700">
        <f>+EF24/EA24*DAY(DY24)</f>
        <v/>
      </c>
      <c r="EK24" s="406">
        <f>(ED24+EE24)/EA24</f>
        <v/>
      </c>
      <c r="EL24" s="406">
        <f>+EC24/(+EC24+ED24+EE24)</f>
        <v/>
      </c>
      <c r="EM24" s="407">
        <f t="array" ref="EM24">EC24/(SUMPRODUCT(--(CHOOSE({1,2,3},EB24,ED24,EE24)&gt;0),CHOOSE({1,2,3},EB24,ED24,EE24))+EA24)</f>
        <v/>
      </c>
      <c r="EO24" s="2699">
        <f>EOMONTH(EO25,-1)</f>
        <v/>
      </c>
      <c r="EP24" s="405">
        <f>EP61+EP98+EP135+EP172+EP209+EP246+EP283+EP320+EP357+EP394</f>
        <v/>
      </c>
      <c r="EQ24" s="405">
        <f>EQ61+EQ98+EQ135+EQ172+EQ209+EQ246+EQ283+EQ320+EQ357+EQ394</f>
        <v/>
      </c>
      <c r="ER24" s="405">
        <f>ER61+ER98+ER135+ER172+ER209+ER246+ER283+ER320+ER357+ER394</f>
        <v/>
      </c>
      <c r="ES24" s="405">
        <f>ES61+ES98+ES135+ES172+ES209+ES246+ES283+ES320+ES357+ES394</f>
        <v/>
      </c>
      <c r="ET24" s="405">
        <f>ET61+ET98+ET135+ET172+ET209+ET246+ET283+ET320+ET357+ET394</f>
        <v/>
      </c>
      <c r="EU24" s="405">
        <f>EU61+EU98+EU135+EU172+EU209+EU246+EU283+EU320+EU357+EU394</f>
        <v/>
      </c>
      <c r="EV24" s="405">
        <f>SUM(EP24:ER24)-SUM(ES24:EU24)</f>
        <v/>
      </c>
      <c r="EW24" s="405">
        <f>EW61+EW98+EW135+EW172+EW209+EW246+EW283+EW320+EW357+EW394</f>
        <v/>
      </c>
      <c r="EX24" s="405">
        <f>EX61+EX98+EX135+EX172+EX209+EX246</f>
        <v/>
      </c>
      <c r="EY24" s="2700">
        <f>365/((+EQ24+ER24-ET24-EU24)/((+EP24+EV24)/2)*DAY(EO24))</f>
        <v/>
      </c>
      <c r="EZ24" s="2700">
        <f>+EV24/EQ24*DAY(EO24)</f>
        <v/>
      </c>
      <c r="FA24" s="406">
        <f>(ET24+EU24)/EQ24</f>
        <v/>
      </c>
      <c r="FB24" s="406">
        <f>+ES24/(+ES24+ET24+EU24)</f>
        <v/>
      </c>
      <c r="FC24" s="407">
        <f t="array" ref="FC24">ES24/(SUMPRODUCT(--(CHOOSE({1,2,3},FH24,FX24,GN24)&gt;0),CHOOSE({1,2,3},FH24,FX24,GN24))+EQ24)</f>
        <v/>
      </c>
      <c r="FE24" s="2699">
        <f>EOMONTH(FE25,-1)</f>
        <v/>
      </c>
      <c r="FF24" s="405">
        <f>FF61+FF98+FF135+FF172+FF209+FF246+FF283+FF320+FF357+FF394</f>
        <v/>
      </c>
      <c r="FG24" s="405">
        <f>FG61+FG98+FG135+FG172+FG209+FG246+FG283+FG320+FG357+FG394</f>
        <v/>
      </c>
      <c r="FH24" s="405">
        <f>FH61+FH98+FH135+FH172+FH209+FH246+FH283+FH320+FH357+FH394</f>
        <v/>
      </c>
      <c r="FI24" s="405">
        <f>FI61+FI98+FI135+FI172+FI209+FI246+FI283+FI320+FI357+FI394</f>
        <v/>
      </c>
      <c r="FJ24" s="405">
        <f>FJ61+FJ98+FJ135+FJ172+FJ209+FJ246+FJ283+FJ320+FJ357+FJ394</f>
        <v/>
      </c>
      <c r="FK24" s="405">
        <f>FK61+FK98+FK135+FK172+FK209+FK246+FK283+FK320+FK357+FK394</f>
        <v/>
      </c>
      <c r="FL24" s="405">
        <f>SUM(FF24:FH24)-SUM(FI24:FK24)</f>
        <v/>
      </c>
      <c r="FM24" s="405">
        <f>FM61+FM98+FM135+FM172+FM209+FM246+FM283+FM320+FM357+FM394</f>
        <v/>
      </c>
      <c r="FN24" s="405">
        <f>FN61+FN98+FN135+FN172+FN209+FN246</f>
        <v/>
      </c>
      <c r="FO24" s="2700">
        <f>365/((+FG24+FH24-FJ24-FK24)/((+FF24+FL24)/2)*DAY(FE24))</f>
        <v/>
      </c>
      <c r="FP24" s="2700">
        <f>+FL24/FG24*DAY(FE24)</f>
        <v/>
      </c>
      <c r="FQ24" s="406">
        <f>(FJ24+FK24)/FG24</f>
        <v/>
      </c>
      <c r="FR24" s="406">
        <f>+FI24/(+FI24+FJ24+FK24)</f>
        <v/>
      </c>
      <c r="FS24" s="407">
        <f t="array" ref="FS24">FI24/(SUMPRODUCT(--(CHOOSE({1,2,3},FH24,FJ24,FK24)&gt;0),CHOOSE({1,2,3},FH24,FJ24,FK24))+FG24)</f>
        <v/>
      </c>
      <c r="FU24" s="2699">
        <f>EOMONTH(FU25,-1)</f>
        <v/>
      </c>
      <c r="FV24" s="405">
        <f>FV61+FV98+FV135+FV172+FV209+FV246+FV283+FV320+FV357+FV394</f>
        <v/>
      </c>
      <c r="FW24" s="405">
        <f>FW61+FW98+FW135+FW172+FW209+FW246+FW283+FW320+FW357+FW394</f>
        <v/>
      </c>
      <c r="FX24" s="405">
        <f>FX61+FX98+FX135+FX172+FX209+FX246+FX283+FX320+FX357+FX394</f>
        <v/>
      </c>
      <c r="FY24" s="405">
        <f>FY61+FY98+FY135+FY172+FY209+FY246+FY283+FY320+FY357+FY394</f>
        <v/>
      </c>
      <c r="FZ24" s="405">
        <f>FZ61+FZ98+FZ135+FZ172+FZ209+FZ246+FZ283+FZ320+FZ357+FZ394</f>
        <v/>
      </c>
      <c r="GA24" s="405">
        <f>GA61+GA98+GA135+GA172+GA209+GA246+GA283+GA320+GA357+GA394</f>
        <v/>
      </c>
      <c r="GB24" s="405">
        <f>SUM(FV24:FX24)-SUM(FY24:GA24)</f>
        <v/>
      </c>
      <c r="GC24" s="405">
        <f>GC61+GC98+GC135+GC172+GC209+GC246+GC283+GC320+GC357+GC394</f>
        <v/>
      </c>
      <c r="GD24" s="405">
        <f>GD61+GD98+GD135+GD172+GD209+GD246</f>
        <v/>
      </c>
      <c r="GE24" s="2700">
        <f>365/((+FW24+FX24-FZ24-GA24)/((+FV24+GB24)/2)*DAY(FU24))</f>
        <v/>
      </c>
      <c r="GF24" s="2700">
        <f>+GB24/FW24*DAY(FU24)</f>
        <v/>
      </c>
      <c r="GG24" s="406">
        <f>(FZ24+GA24)/FW24</f>
        <v/>
      </c>
      <c r="GH24" s="406">
        <f>+FY24/(+FY24+FZ24+GA24)</f>
        <v/>
      </c>
      <c r="GI24" s="407">
        <f t="array" ref="GI24">FY24/(SUMPRODUCT(--(CHOOSE({1,2,3},FX24,FZ24,GA24)&gt;0),CHOOSE({1,2,3},FX24,FZ24,GA24))+FW24)</f>
        <v/>
      </c>
      <c r="GK24" s="2699">
        <f>EOMONTH(GK25,-1)</f>
        <v/>
      </c>
      <c r="GL24" s="405">
        <f>GL61+GL98+GL135+GL172+GL209+GL246+GL283+GL320+GL357+GL394</f>
        <v/>
      </c>
      <c r="GM24" s="405">
        <f>GM61+GM98+GM135+GM172+GM209+GM246+GM283+GM320+GM357+GM394</f>
        <v/>
      </c>
      <c r="GN24" s="405">
        <f>GN61+GN98+GN135+GN172+GN209+GN246+GN283+GN320+GN357+GN394</f>
        <v/>
      </c>
      <c r="GO24" s="405">
        <f>GO61+GO98+GO135+GO172+GO209+GO246+GO283+GO320+GO357+GO394</f>
        <v/>
      </c>
      <c r="GP24" s="405">
        <f>GP61+GP98+GP135+GP172+GP209+GP246+GP283+GP320+GP357+GP394</f>
        <v/>
      </c>
      <c r="GQ24" s="405">
        <f>GQ61+GQ98+GQ135+GQ172+GQ209+GQ246+GQ283+GQ320+GQ357+GQ394</f>
        <v/>
      </c>
      <c r="GR24" s="405">
        <f>SUM(GL24:GN24)-SUM(GO24:GQ24)</f>
        <v/>
      </c>
      <c r="GS24" s="405">
        <f>GS61+GS98+GS135+GS172+GS209+GS246+GS283+GS320+GS357+GS394</f>
        <v/>
      </c>
      <c r="GT24" s="405">
        <f>GT61+GT98+GT135+GT172+GT209+GT246</f>
        <v/>
      </c>
      <c r="GU24" s="2700">
        <f>365/((+GM24+GN24-GP24-GQ24)/((+GL24+GR24)/2)*DAY(GK24))</f>
        <v/>
      </c>
      <c r="GV24" s="2700">
        <f>+GR24/GM24*DAY(GK24)</f>
        <v/>
      </c>
      <c r="GW24" s="406">
        <f>(GP24+GQ24)/GM24</f>
        <v/>
      </c>
      <c r="GX24" s="406">
        <f>+GO24/(+GO24+GP24+GQ24)</f>
        <v/>
      </c>
      <c r="GY24" s="407">
        <f t="array" ref="GY24">GO24/(SUMPRODUCT(--(CHOOSE({1,2,3},GN24,GP24,GQ24)&gt;0),CHOOSE({1,2,3},GN24,GP24,GQ24))+GM24)</f>
        <v/>
      </c>
    </row>
    <row r="25">
      <c r="A25" s="2699">
        <f>EOMONTH(A26,-1)</f>
        <v/>
      </c>
      <c r="B25" s="405">
        <f>B62+B99+B136+B173+B210+B247+B284+B321+B358+B395</f>
        <v/>
      </c>
      <c r="C25" s="405">
        <f>C62+C99+C136+C173+C210+C247+C284+C321+C358+C395</f>
        <v/>
      </c>
      <c r="D25" s="405">
        <f>D62+D99+D136+D173+D210+D247+D284+D321+D358+D395</f>
        <v/>
      </c>
      <c r="E25" s="405">
        <f>E62+E99+E136+E173+E210+E247+E284+E321+E358+E395</f>
        <v/>
      </c>
      <c r="F25" s="405">
        <f>F62+F99+F136+F173+F210+F247+F284+F321+F358+F395</f>
        <v/>
      </c>
      <c r="G25" s="405">
        <f>G62+G99+G136+G173+G210+G247+G284+G321+G358+G395</f>
        <v/>
      </c>
      <c r="H25" s="405">
        <f>SUM(B25:D25)-SUM(E25:G25)</f>
        <v/>
      </c>
      <c r="I25" s="405">
        <f>I62+I99+I136+I173+I210+I247+I284+I321+I358+I395</f>
        <v/>
      </c>
      <c r="J25" s="405">
        <f>J62+J99+J136+J173+J210+J247+J284+J321+J358+J395</f>
        <v/>
      </c>
      <c r="K25" s="2700">
        <f>365/((+C25+D25-F25-G25)/((+B25+H25)/2)*DAY(A25))</f>
        <v/>
      </c>
      <c r="L25" s="2700">
        <f>+H25/C25*DAY(A25)</f>
        <v/>
      </c>
      <c r="M25" s="406">
        <f>(F25+G25)/C25</f>
        <v/>
      </c>
      <c r="N25" s="406">
        <f>+E25/(+E25+F25+G25)</f>
        <v/>
      </c>
      <c r="O25" s="407">
        <f t="array" ref="O25">E25/(SUMPRODUCT(--(CHOOSE({1,2,3},D25,F25,G25)&gt;0),CHOOSE({1,2,3},D25,F25,G25))+C25)</f>
        <v/>
      </c>
      <c r="Q25" s="2699">
        <f>EOMONTH(Q26,-1)</f>
        <v/>
      </c>
      <c r="R25" s="405">
        <f>R62+R99+R136+R173+R210+R247+R284+R321+R358+R395</f>
        <v/>
      </c>
      <c r="S25" s="405">
        <f>S62+S99+S136+S173+S210+S247+S284+S321+S358+S395</f>
        <v/>
      </c>
      <c r="T25" s="405">
        <f>T62+T99+T136+T173+T210+T247+T284+T321+T358+T395</f>
        <v/>
      </c>
      <c r="U25" s="405">
        <f>U62+U99+U136+U173+U210+U247+U284+U321+U358+U395</f>
        <v/>
      </c>
      <c r="V25" s="405">
        <f>V62+V99+V136+V173+V210+V247+V284+V321+V358+V395</f>
        <v/>
      </c>
      <c r="W25" s="405">
        <f>W62+W99+W136+W173+W210+W247+W284+W321+W358+W395</f>
        <v/>
      </c>
      <c r="X25" s="405">
        <f>SUM(R25:T25)-SUM(U25:W25)</f>
        <v/>
      </c>
      <c r="Y25" s="405">
        <f>Y62+Y99+Y136+Y173+Y210+Y247+Y284+Y321+Y358+Y395</f>
        <v/>
      </c>
      <c r="Z25" s="405">
        <f>Z62+Z99+Z136+Z173+Z210+Z247</f>
        <v/>
      </c>
      <c r="AA25" s="2700">
        <f>365/((+S25+T25-V25-W25)/((+R25+X25)/2)*DAY(Q25))</f>
        <v/>
      </c>
      <c r="AB25" s="2700">
        <f>+X25/S25*DAY(Q25)</f>
        <v/>
      </c>
      <c r="AC25" s="406">
        <f>(V25+W25)/S25</f>
        <v/>
      </c>
      <c r="AD25" s="406">
        <f>+U25/(+U25+V25+W25)</f>
        <v/>
      </c>
      <c r="AE25" s="407">
        <f t="array" ref="AE25">U25/(SUMPRODUCT(--(CHOOSE({1,2,3},T25,V25,W25)&gt;0),CHOOSE({1,2,3},T25,V25,W25))+S25)</f>
        <v/>
      </c>
      <c r="AG25" s="2699">
        <f>EOMONTH(AG26,-1)</f>
        <v/>
      </c>
      <c r="AH25" s="405">
        <f>AH62+AH99+AH136+AH173+AH210+AH247+AH284+AH321+AH358+AH395</f>
        <v/>
      </c>
      <c r="AI25" s="405">
        <f>AI62+AI99+AI136+AI173+AI210+AI247+AI284+AI321+AI358+AI395</f>
        <v/>
      </c>
      <c r="AJ25" s="405">
        <f>AJ62+AJ99+AJ136+AJ173+AJ210+AJ247+AJ284+AJ321+AJ358+AJ395</f>
        <v/>
      </c>
      <c r="AK25" s="405">
        <f>AK62+AK99+AK136+AK173+AK210+AK247+AK284+AK321+AK358+AK395</f>
        <v/>
      </c>
      <c r="AL25" s="405">
        <f>AL62+AL99+AL136+AL173+AL210+AL247+AL284+AL321+AL358+AL395</f>
        <v/>
      </c>
      <c r="AM25" s="405">
        <f>AM62+AM99+AM136+AM173+AM210+AM247+AM284+AM321+AM358+AM395</f>
        <v/>
      </c>
      <c r="AN25" s="405">
        <f>SUM(AH25:AJ25)-SUM(AK25:AM25)</f>
        <v/>
      </c>
      <c r="AO25" s="405">
        <f>AO62+AO99+AO136+AO173+AO210+AO247+AO284+AO321+AO358+AO395</f>
        <v/>
      </c>
      <c r="AP25" s="405">
        <f>AP62+AP99+AP136+AP173+AP210+AP247</f>
        <v/>
      </c>
      <c r="AQ25" s="2700">
        <f>365/((+AI25+AJ25-AL25-AM25)/((+AH25+AN25)/2)*DAY(AG25))</f>
        <v/>
      </c>
      <c r="AR25" s="2700">
        <f>+AN25/AI25*DAY(AG25)</f>
        <v/>
      </c>
      <c r="AS25" s="406">
        <f>(AL25+AM25)/AI25</f>
        <v/>
      </c>
      <c r="AT25" s="406">
        <f>+AK25/(+AK25+AL25+AM25)</f>
        <v/>
      </c>
      <c r="AU25" s="407">
        <f t="array" ref="AU25">AK25/(SUMPRODUCT(--(CHOOSE({1,2,3},AJ25,AL25,AM25)&gt;0),CHOOSE({1,2,3},AJ25,AL25,AM25))+AI25)</f>
        <v/>
      </c>
      <c r="AW25" s="2699">
        <f>EOMONTH(AW26,-1)</f>
        <v/>
      </c>
      <c r="AX25" s="405">
        <f>AX62+AX99+AX136+AX173+AX210+AX247+AX284+AX321+AX358+AX395</f>
        <v/>
      </c>
      <c r="AY25" s="405">
        <f>AY62+AY99+AY136+AY173+AY210+AY247+AY284+AY321+AY358+AY395</f>
        <v/>
      </c>
      <c r="AZ25" s="405">
        <f>AZ62+AZ99+AZ136+AZ173+AZ210+AZ247+AZ284+AZ321+AZ358+AZ395</f>
        <v/>
      </c>
      <c r="BA25" s="405">
        <f>BA62+BA99+BA136+BA173+BA210+BA247+BA284+BA321+BA358+BA395</f>
        <v/>
      </c>
      <c r="BB25" s="405">
        <f>BB62+BB99+BB136+BB173+BB210+BB247+BB284+BB321+BB358+BB395</f>
        <v/>
      </c>
      <c r="BC25" s="405">
        <f>BC62+BC99+BC136+BC173+BC210+BC247+BC284+BC321+BC358+BC395</f>
        <v/>
      </c>
      <c r="BD25" s="405">
        <f>SUM(AX25:AZ25)-SUM(BA25:BC25)</f>
        <v/>
      </c>
      <c r="BE25" s="405">
        <f>BE62+BE99+BE136+BE173+BE210+BE247+BE284+BE321+BE358+BE395</f>
        <v/>
      </c>
      <c r="BF25" s="405">
        <f>BF62+BF99+BF136+BF173+BF210+BF247</f>
        <v/>
      </c>
      <c r="BG25" s="2700">
        <f>365/((+AY25+AZ25-BB25-BC25)/((+AX25+BD25)/2)*DAY(AW25))</f>
        <v/>
      </c>
      <c r="BH25" s="2700">
        <f>+BD25/AY25*DAY(AW25)</f>
        <v/>
      </c>
      <c r="BI25" s="406">
        <f>(BB25+BC25)/AY25</f>
        <v/>
      </c>
      <c r="BJ25" s="406">
        <f>+BA25/(+BA25+BB25+BC25)</f>
        <v/>
      </c>
      <c r="BK25" s="407">
        <f t="array" ref="BK25">BA25/(SUMPRODUCT(--(CHOOSE({1,2,3},AZ25,BB25,BC25)&gt;0),CHOOSE({1,2,3},AZ25,BB25,BC25))+AY25)</f>
        <v/>
      </c>
      <c r="BM25" s="2699">
        <f>EOMONTH(BM26,-1)</f>
        <v/>
      </c>
      <c r="BN25" s="405">
        <f>BN62+BN99+BN136+BN173+BN210+BN247+BN284+BN321+BN358+BN395</f>
        <v/>
      </c>
      <c r="BO25" s="405">
        <f>BO62+BO99+BO136+BO173+BO210+BO247+BO284+BO321+BO358+BO395</f>
        <v/>
      </c>
      <c r="BP25" s="405">
        <f>BP62+BP99+BP136+BP173+BP210+BP247+BP284+BP321+BP358+BP395</f>
        <v/>
      </c>
      <c r="BQ25" s="405">
        <f>BQ62+BQ99+BQ136+BQ173+BQ210+BQ247+BQ284+BQ321+BQ358+BQ395</f>
        <v/>
      </c>
      <c r="BR25" s="405">
        <f>BR62+BR99+BR136+BR173+BR210+BR247+BR284+BR321+BR358+BR395</f>
        <v/>
      </c>
      <c r="BS25" s="405">
        <f>BS62+BS99+BS136+BS173+BS210+BS247+BS284+BS321+BS358+BS395</f>
        <v/>
      </c>
      <c r="BT25" s="405">
        <f>SUM(BN25:BP25)-SUM(BQ25:BS25)</f>
        <v/>
      </c>
      <c r="BU25" s="405">
        <f>BU62+BU99+BU136+BU173+BU210+BU247+BU284+BU321+BU358+BU395</f>
        <v/>
      </c>
      <c r="BV25" s="405">
        <f>BV62+BV99+BV136+BV173+BV210+BV247</f>
        <v/>
      </c>
      <c r="BW25" s="2700">
        <f>365/((+BO25+BP25-BR25-BS25)/((+BN25+BT25)/2)*DAY(BM25))</f>
        <v/>
      </c>
      <c r="BX25" s="2700">
        <f>+BT25/BO25*DAY(BM25)</f>
        <v/>
      </c>
      <c r="BY25" s="406">
        <f>(BR25+BS25)/BO25</f>
        <v/>
      </c>
      <c r="BZ25" s="406">
        <f>+BQ25/(+BQ25+BR25+BS25)</f>
        <v/>
      </c>
      <c r="CA25" s="407">
        <f t="array" ref="CA25">BQ25/(SUMPRODUCT(--(CHOOSE({1,2,3},BP25,BR25,BS25)&gt;0),CHOOSE({1,2,3},BP25,BR25,BS25))+BO25)</f>
        <v/>
      </c>
      <c r="CC25" s="2699">
        <f>EOMONTH(CC26,-1)</f>
        <v/>
      </c>
      <c r="CD25" s="405">
        <f>CD62+CD99+CD136+CD173+CD210+CD247+CD284+CD321+CD358+CD395</f>
        <v/>
      </c>
      <c r="CE25" s="405">
        <f>CE62+CE99+CE136+CE173+CE210+CE247+CE284+CE321+CE358+CE395</f>
        <v/>
      </c>
      <c r="CF25" s="405">
        <f>CF62+CF99+CF136+CF173+CF210+CF247+CF284+CF321+CF358+CF395</f>
        <v/>
      </c>
      <c r="CG25" s="405">
        <f>CG62+CG99+CG136+CG173+CG210+CG247+CG284+CG321+CG358+CG395</f>
        <v/>
      </c>
      <c r="CH25" s="405">
        <f>CH62+CH99+CH136+CH173+CH210+CH247+CH284+CH321+CH358+CH395</f>
        <v/>
      </c>
      <c r="CI25" s="405">
        <f>CI62+CI99+CI136+CI173+CI210+CI247+CI284+CI321+CI358+CI395</f>
        <v/>
      </c>
      <c r="CJ25" s="405">
        <f>SUM(CD25:CF25)-SUM(CG25:CI25)</f>
        <v/>
      </c>
      <c r="CK25" s="405">
        <f>CK62+CK99+CK136+CK173+CK210+CK247+CK284+CK321+CK358+CK395</f>
        <v/>
      </c>
      <c r="CL25" s="405">
        <f>CL62+CL99+CL136+CL173+CL210+CL247</f>
        <v/>
      </c>
      <c r="CM25" s="2700">
        <f>365/((+CE25+CF25-CH25-CI25)/((+CD25+CJ25)/2)*DAY(CC25))</f>
        <v/>
      </c>
      <c r="CN25" s="2700">
        <f>+CJ25/CE25*DAY(CC25)</f>
        <v/>
      </c>
      <c r="CO25" s="406">
        <f>(CH25+CI25)/CE25</f>
        <v/>
      </c>
      <c r="CP25" s="406">
        <f>+CG25/(+CG25+CH25+CI25)</f>
        <v/>
      </c>
      <c r="CQ25" s="407">
        <f t="array" ref="CQ25">CG25/(SUMPRODUCT(--(CHOOSE({1,2,3},CF25,CH25,CI25)&gt;0),CHOOSE({1,2,3},CF25,CH25,CI25))+CE25)</f>
        <v/>
      </c>
      <c r="CS25" s="2699">
        <f>EOMONTH(CS26,-1)</f>
        <v/>
      </c>
      <c r="CT25" s="405">
        <f>CT62+CT99+CT136+CT173+CT210+CT247+CT284+CT321+CT358+CT395</f>
        <v/>
      </c>
      <c r="CU25" s="405">
        <f>CU62+CU99+CU136+CU173+CU210+CU247+CU284+CU321+CU358+CU395</f>
        <v/>
      </c>
      <c r="CV25" s="405">
        <f>CV62+CV99+CV136+CV173+CV210+CV247+CV284+CV321+CV358+CV395</f>
        <v/>
      </c>
      <c r="CW25" s="405">
        <f>CW62+CW99+CW136+CW173+CW210+CW247+CW284+CW321+CW358+CW395</f>
        <v/>
      </c>
      <c r="CX25" s="405">
        <f>CX62+CX99+CX136+CX173+CX210+CX247+CX284+CX321+CX358+CX395</f>
        <v/>
      </c>
      <c r="CY25" s="405">
        <f>CY62+CY99+CY136+CY173+CY210+CY247+CY284+CY321+CY358+CY395</f>
        <v/>
      </c>
      <c r="CZ25" s="405">
        <f>SUM(CT25:CV25)-SUM(CW25:CY25)</f>
        <v/>
      </c>
      <c r="DA25" s="405">
        <f>DA62+DA99+DA136+DA173+DA210+DA247+DA284+DA321+DA358+DA395</f>
        <v/>
      </c>
      <c r="DB25" s="405">
        <f>DB62+DB99+DB136+DB173+DB210+DB247</f>
        <v/>
      </c>
      <c r="DC25" s="2700">
        <f>365/((+CU25+CV25-CX25-CY25)/((+CT25+CZ25)/2)*DAY(CS25))</f>
        <v/>
      </c>
      <c r="DD25" s="2700">
        <f>+CZ25/CU25*DAY(CS25)</f>
        <v/>
      </c>
      <c r="DE25" s="406">
        <f>(CX25+CY25)/CU25</f>
        <v/>
      </c>
      <c r="DF25" s="406">
        <f>+CW25/(+CW25+CX25+CY25)</f>
        <v/>
      </c>
      <c r="DG25" s="407">
        <f t="array" ref="DG25">CW25/(SUMPRODUCT(--(CHOOSE({1,2,3},CV25,CX25,CY25)&gt;0),CHOOSE({1,2,3},CV25,CX25,CY25))+CU25)</f>
        <v/>
      </c>
      <c r="DI25" s="2699">
        <f>EOMONTH(DI26,-1)</f>
        <v/>
      </c>
      <c r="DJ25" s="405">
        <f>DJ62+DJ99+DJ136+DJ173+DJ210+DJ247+DJ284+DJ321+DJ358+DJ395</f>
        <v/>
      </c>
      <c r="DK25" s="405">
        <f>DK62+DK99+DK136+DK173+DK210+DK247+DK284+DK321+DK358+DK395</f>
        <v/>
      </c>
      <c r="DL25" s="405">
        <f>DL62+DL99+DL136+DL173+DL210+DL247+DL284+DL321+DL358+DL395</f>
        <v/>
      </c>
      <c r="DM25" s="405">
        <f>DM62+DM99+DM136+DM173+DM210+DM247+DM284+DM321+DM358+DM395</f>
        <v/>
      </c>
      <c r="DN25" s="405">
        <f>DN62+DN99+DN136+DN173+DN210+DN247+DN284+DN321+DN358+DN395</f>
        <v/>
      </c>
      <c r="DO25" s="405">
        <f>DO62+DO99+DO136+DO173+DO210+DO247+DO284+DO321+DO358+DO395</f>
        <v/>
      </c>
      <c r="DP25" s="405">
        <f>SUM(DJ25:DL25)-SUM(DM25:DO25)</f>
        <v/>
      </c>
      <c r="DQ25" s="405">
        <f>DQ62+DQ99+DQ136+DQ173+DQ210+DQ247+DQ284+DQ321+DQ358+DQ395</f>
        <v/>
      </c>
      <c r="DR25" s="405">
        <f>DR62+DR99+DR136+DR173+DR210+DR247</f>
        <v/>
      </c>
      <c r="DS25" s="2700">
        <f>365/((+DK25+DL25-DN25-DO25)/((+DJ25+DP25)/2)*DAY(DI25))</f>
        <v/>
      </c>
      <c r="DT25" s="2700">
        <f>+DP25/DK25*DAY(DI25)</f>
        <v/>
      </c>
      <c r="DU25" s="406">
        <f>(DN25+DO25)/DK25</f>
        <v/>
      </c>
      <c r="DV25" s="406">
        <f>+DM25/(+DM25+DN25+DO25)</f>
        <v/>
      </c>
      <c r="DW25" s="407">
        <f t="array" ref="DW25">DM25/(SUMPRODUCT(--(CHOOSE({1,2,3},DL25,DN25,DO25)&gt;0),CHOOSE({1,2,3},DL25,DN25,DO25))+DK25)</f>
        <v/>
      </c>
      <c r="DY25" s="2699">
        <f>EOMONTH(DY26,-1)</f>
        <v/>
      </c>
      <c r="DZ25" s="405">
        <f>DZ62+DZ99+DZ136+DZ173+DZ210+DZ247+DZ284+DZ321+DZ358+DZ395</f>
        <v/>
      </c>
      <c r="EA25" s="405">
        <f>EA62+EA99+EA136+EA173+EA210+EA247+EA284+EA321+EA358+EA395</f>
        <v/>
      </c>
      <c r="EB25" s="405">
        <f>EB62+EB99+EB136+EB173+EB210+EB247+EB284+EB321+EB358+EB395</f>
        <v/>
      </c>
      <c r="EC25" s="405">
        <f>EC62+EC99+EC136+EC173+EC210+EC247+EC284+EC321+EC358+EC395</f>
        <v/>
      </c>
      <c r="ED25" s="405">
        <f>ED62+ED99+ED136+ED173+ED210+ED247+ED284+ED321+ED358+ED395</f>
        <v/>
      </c>
      <c r="EE25" s="405">
        <f>EE62+EE99+EE136+EE173+EE210+EE247+EE284+EE321+EE358+EE395</f>
        <v/>
      </c>
      <c r="EF25" s="405">
        <f>SUM(DZ25:EB25)-SUM(EC25:EE25)</f>
        <v/>
      </c>
      <c r="EG25" s="405">
        <f>EG62+EG99+EG136+EG173+EG210+EG247+EG284+EG321+EG358+EG395</f>
        <v/>
      </c>
      <c r="EH25" s="405">
        <f>EH62+EH99+EH136+EH173+EH210+EH247</f>
        <v/>
      </c>
      <c r="EI25" s="2700">
        <f>365/((+EA25+EB25-ED25-EE25)/((+DZ25+EF25)/2)*DAY(DY25))</f>
        <v/>
      </c>
      <c r="EJ25" s="2700">
        <f>+EF25/EA25*DAY(DY25)</f>
        <v/>
      </c>
      <c r="EK25" s="406">
        <f>(ED25+EE25)/EA25</f>
        <v/>
      </c>
      <c r="EL25" s="406">
        <f>+EC25/(+EC25+ED25+EE25)</f>
        <v/>
      </c>
      <c r="EM25" s="407">
        <f t="array" ref="EM25">EC25/(SUMPRODUCT(--(CHOOSE({1,2,3},EB25,ED25,EE25)&gt;0),CHOOSE({1,2,3},EB25,ED25,EE25))+EA25)</f>
        <v/>
      </c>
      <c r="EO25" s="2699">
        <f>EOMONTH(EO26,-1)</f>
        <v/>
      </c>
      <c r="EP25" s="405">
        <f>EP62+EP99+EP136+EP173+EP210+EP247+EP284+EP321+EP358+EP395</f>
        <v/>
      </c>
      <c r="EQ25" s="405">
        <f>EQ62+EQ99+EQ136+EQ173+EQ210+EQ247+EQ284+EQ321+EQ358+EQ395</f>
        <v/>
      </c>
      <c r="ER25" s="405">
        <f>ER62+ER99+ER136+ER173+ER210+ER247+ER284+ER321+ER358+ER395</f>
        <v/>
      </c>
      <c r="ES25" s="405">
        <f>ES62+ES99+ES136+ES173+ES210+ES247+ES284+ES321+ES358+ES395</f>
        <v/>
      </c>
      <c r="ET25" s="405">
        <f>ET62+ET99+ET136+ET173+ET210+ET247+ET284+ET321+ET358+ET395</f>
        <v/>
      </c>
      <c r="EU25" s="405">
        <f>EU62+EU99+EU136+EU173+EU210+EU247+EU284+EU321+EU358+EU395</f>
        <v/>
      </c>
      <c r="EV25" s="405">
        <f>SUM(EP25:ER25)-SUM(ES25:EU25)</f>
        <v/>
      </c>
      <c r="EW25" s="405">
        <f>EW62+EW99+EW136+EW173+EW210+EW247+EW284+EW321+EW358+EW395</f>
        <v/>
      </c>
      <c r="EX25" s="405">
        <f>EX62+EX99+EX136+EX173+EX210+EX247</f>
        <v/>
      </c>
      <c r="EY25" s="2700">
        <f>365/((+EQ25+ER25-ET25-EU25)/((+EP25+EV25)/2)*DAY(EO25))</f>
        <v/>
      </c>
      <c r="EZ25" s="2700">
        <f>+EV25/EQ25*DAY(EO25)</f>
        <v/>
      </c>
      <c r="FA25" s="406">
        <f>(ET25+EU25)/EQ25</f>
        <v/>
      </c>
      <c r="FB25" s="406">
        <f>+ES25/(+ES25+ET25+EU25)</f>
        <v/>
      </c>
      <c r="FC25" s="407">
        <f t="array" ref="FC25">ES25/(SUMPRODUCT(--(CHOOSE({1,2,3},FH25,FX25,GN25)&gt;0),CHOOSE({1,2,3},FH25,FX25,GN25))+EQ25)</f>
        <v/>
      </c>
      <c r="FE25" s="2699">
        <f>EOMONTH(FE26,-1)</f>
        <v/>
      </c>
      <c r="FF25" s="405">
        <f>FF62+FF99+FF136+FF173+FF210+FF247+FF284+FF321+FF358+FF395</f>
        <v/>
      </c>
      <c r="FG25" s="405">
        <f>FG62+FG99+FG136+FG173+FG210+FG247+FG284+FG321+FG358+FG395</f>
        <v/>
      </c>
      <c r="FH25" s="405">
        <f>FH62+FH99+FH136+FH173+FH210+FH247+FH284+FH321+FH358+FH395</f>
        <v/>
      </c>
      <c r="FI25" s="405">
        <f>FI62+FI99+FI136+FI173+FI210+FI247+FI284+FI321+FI358+FI395</f>
        <v/>
      </c>
      <c r="FJ25" s="405">
        <f>FJ62+FJ99+FJ136+FJ173+FJ210+FJ247+FJ284+FJ321+FJ358+FJ395</f>
        <v/>
      </c>
      <c r="FK25" s="405">
        <f>FK62+FK99+FK136+FK173+FK210+FK247+FK284+FK321+FK358+FK395</f>
        <v/>
      </c>
      <c r="FL25" s="405">
        <f>SUM(FF25:FH25)-SUM(FI25:FK25)</f>
        <v/>
      </c>
      <c r="FM25" s="405">
        <f>FM62+FM99+FM136+FM173+FM210+FM247+FM284+FM321+FM358+FM395</f>
        <v/>
      </c>
      <c r="FN25" s="405">
        <f>FN62+FN99+FN136+FN173+FN210+FN247</f>
        <v/>
      </c>
      <c r="FO25" s="2700">
        <f>365/((+FG25+FH25-FJ25-FK25)/((+FF25+FL25)/2)*DAY(FE25))</f>
        <v/>
      </c>
      <c r="FP25" s="2700">
        <f>+FL25/FG25*DAY(FE25)</f>
        <v/>
      </c>
      <c r="FQ25" s="406">
        <f>(FJ25+FK25)/FG25</f>
        <v/>
      </c>
      <c r="FR25" s="406">
        <f>+FI25/(+FI25+FJ25+FK25)</f>
        <v/>
      </c>
      <c r="FS25" s="407">
        <f t="array" ref="FS25">FI25/(SUMPRODUCT(--(CHOOSE({1,2,3},FH25,FJ25,FK25)&gt;0),CHOOSE({1,2,3},FH25,FJ25,FK25))+FG25)</f>
        <v/>
      </c>
      <c r="FU25" s="2699">
        <f>EOMONTH(FU26,-1)</f>
        <v/>
      </c>
      <c r="FV25" s="405">
        <f>FV62+FV99+FV136+FV173+FV210+FV247+FV284+FV321+FV358+FV395</f>
        <v/>
      </c>
      <c r="FW25" s="405">
        <f>FW62+FW99+FW136+FW173+FW210+FW247+FW284+FW321+FW358+FW395</f>
        <v/>
      </c>
      <c r="FX25" s="405">
        <f>FX62+FX99+FX136+FX173+FX210+FX247+FX284+FX321+FX358+FX395</f>
        <v/>
      </c>
      <c r="FY25" s="405">
        <f>FY62+FY99+FY136+FY173+FY210+FY247+FY284+FY321+FY358+FY395</f>
        <v/>
      </c>
      <c r="FZ25" s="405">
        <f>FZ62+FZ99+FZ136+FZ173+FZ210+FZ247+FZ284+FZ321+FZ358+FZ395</f>
        <v/>
      </c>
      <c r="GA25" s="405">
        <f>GA62+GA99+GA136+GA173+GA210+GA247+GA284+GA321+GA358+GA395</f>
        <v/>
      </c>
      <c r="GB25" s="405">
        <f>SUM(FV25:FX25)-SUM(FY25:GA25)</f>
        <v/>
      </c>
      <c r="GC25" s="405">
        <f>GC62+GC99+GC136+GC173+GC210+GC247+GC284+GC321+GC358+GC395</f>
        <v/>
      </c>
      <c r="GD25" s="405">
        <f>GD62+GD99+GD136+GD173+GD210+GD247</f>
        <v/>
      </c>
      <c r="GE25" s="2700">
        <f>365/((+FW25+FX25-FZ25-GA25)/((+FV25+GB25)/2)*DAY(FU25))</f>
        <v/>
      </c>
      <c r="GF25" s="2700">
        <f>+GB25/FW25*DAY(FU25)</f>
        <v/>
      </c>
      <c r="GG25" s="406">
        <f>(FZ25+GA25)/FW25</f>
        <v/>
      </c>
      <c r="GH25" s="406">
        <f>+FY25/(+FY25+FZ25+GA25)</f>
        <v/>
      </c>
      <c r="GI25" s="407">
        <f t="array" ref="GI25">FY25/(SUMPRODUCT(--(CHOOSE({1,2,3},FX25,FZ25,GA25)&gt;0),CHOOSE({1,2,3},FX25,FZ25,GA25))+FW25)</f>
        <v/>
      </c>
      <c r="GK25" s="2699">
        <f>EOMONTH(GK26,-1)</f>
        <v/>
      </c>
      <c r="GL25" s="405">
        <f>GL62+GL99+GL136+GL173+GL210+GL247+GL284+GL321+GL358+GL395</f>
        <v/>
      </c>
      <c r="GM25" s="405">
        <f>GM62+GM99+GM136+GM173+GM210+GM247+GM284+GM321+GM358+GM395</f>
        <v/>
      </c>
      <c r="GN25" s="405">
        <f>GN62+GN99+GN136+GN173+GN210+GN247+GN284+GN321+GN358+GN395</f>
        <v/>
      </c>
      <c r="GO25" s="405">
        <f>GO62+GO99+GO136+GO173+GO210+GO247+GO284+GO321+GO358+GO395</f>
        <v/>
      </c>
      <c r="GP25" s="405">
        <f>GP62+GP99+GP136+GP173+GP210+GP247+GP284+GP321+GP358+GP395</f>
        <v/>
      </c>
      <c r="GQ25" s="405">
        <f>GQ62+GQ99+GQ136+GQ173+GQ210+GQ247+GQ284+GQ321+GQ358+GQ395</f>
        <v/>
      </c>
      <c r="GR25" s="405">
        <f>SUM(GL25:GN25)-SUM(GO25:GQ25)</f>
        <v/>
      </c>
      <c r="GS25" s="405">
        <f>GS62+GS99+GS136+GS173+GS210+GS247+GS284+GS321+GS358+GS395</f>
        <v/>
      </c>
      <c r="GT25" s="405">
        <f>GT62+GT99+GT136+GT173+GT210+GT247</f>
        <v/>
      </c>
      <c r="GU25" s="2700">
        <f>365/((+GM25+GN25-GP25-GQ25)/((+GL25+GR25)/2)*DAY(GK25))</f>
        <v/>
      </c>
      <c r="GV25" s="2700">
        <f>+GR25/GM25*DAY(GK25)</f>
        <v/>
      </c>
      <c r="GW25" s="406">
        <f>(GP25+GQ25)/GM25</f>
        <v/>
      </c>
      <c r="GX25" s="406">
        <f>+GO25/(+GO25+GP25+GQ25)</f>
        <v/>
      </c>
      <c r="GY25" s="407">
        <f t="array" ref="GY25">GO25/(SUMPRODUCT(--(CHOOSE({1,2,3},GN25,GP25,GQ25)&gt;0),CHOOSE({1,2,3},GN25,GP25,GQ25))+GM25)</f>
        <v/>
      </c>
    </row>
    <row r="26">
      <c r="A26" s="2699">
        <f>EOMONTH(A27,-1)</f>
        <v/>
      </c>
      <c r="B26" s="405">
        <f>B63+B100+B137+B174+B211+B248+B285+B322+B359+B396</f>
        <v/>
      </c>
      <c r="C26" s="405">
        <f>C63+C100+C137+C174+C211+C248+C285+C322+C359+C396</f>
        <v/>
      </c>
      <c r="D26" s="405">
        <f>D63+D100+D137+D174+D211+D248+D285+D322+D359+D396</f>
        <v/>
      </c>
      <c r="E26" s="405">
        <f>E63+E100+E137+E174+E211+E248+E285+E322+E359+E396</f>
        <v/>
      </c>
      <c r="F26" s="405">
        <f>F63+F100+F137+F174+F211+F248+F285+F322+F359+F396</f>
        <v/>
      </c>
      <c r="G26" s="405">
        <f>G63+G100+G137+G174+G211+G248+G285+G322+G359+G396</f>
        <v/>
      </c>
      <c r="H26" s="405">
        <f>SUM(B26:D26)-SUM(E26:G26)</f>
        <v/>
      </c>
      <c r="I26" s="405">
        <f>I63+I100+I137+I174+I211+I248+I285+I322+I359+I396</f>
        <v/>
      </c>
      <c r="J26" s="405">
        <f>J63+J100+J137+J174+J211+J248+J285+J322+J359+J396</f>
        <v/>
      </c>
      <c r="K26" s="2700">
        <f>365/((+C26+D26-F26-G26)/((+B26+H26)/2)*DAY(A26))</f>
        <v/>
      </c>
      <c r="L26" s="2700">
        <f>+H26/C26*DAY(A26)</f>
        <v/>
      </c>
      <c r="M26" s="406">
        <f>(F26+G26)/C26</f>
        <v/>
      </c>
      <c r="N26" s="406">
        <f>+E26/(+E26+F26+G26)</f>
        <v/>
      </c>
      <c r="O26" s="407">
        <f t="array" ref="O26">E26/(SUMPRODUCT(--(CHOOSE({1,2,3},D26,F26,G26)&gt;0),CHOOSE({1,2,3},D26,F26,G26))+C26)</f>
        <v/>
      </c>
      <c r="Q26" s="2699">
        <f>EOMONTH(Q27,-1)</f>
        <v/>
      </c>
      <c r="R26" s="405">
        <f>R63+R100+R137+R174+R211+R248+R285+R322+R359+R396</f>
        <v/>
      </c>
      <c r="S26" s="405">
        <f>S63+S100+S137+S174+S211+S248+S285+S322+S359+S396</f>
        <v/>
      </c>
      <c r="T26" s="405">
        <f>T63+T100+T137+T174+T211+T248+T285+T322+T359+T396</f>
        <v/>
      </c>
      <c r="U26" s="405">
        <f>U63+U100+U137+U174+U211+U248+U285+U322+U359+U396</f>
        <v/>
      </c>
      <c r="V26" s="405">
        <f>V63+V100+V137+V174+V211+V248+V285+V322+V359+V396</f>
        <v/>
      </c>
      <c r="W26" s="405">
        <f>W63+W100+W137+W174+W211+W248+W285+W322+W359+W396</f>
        <v/>
      </c>
      <c r="X26" s="405">
        <f>SUM(R26:T26)-SUM(U26:W26)</f>
        <v/>
      </c>
      <c r="Y26" s="405">
        <f>Y63+Y100+Y137+Y174+Y211+Y248+Y285+Y322+Y359+Y396</f>
        <v/>
      </c>
      <c r="Z26" s="405">
        <f>Z63+Z100+Z137+Z174+Z211+Z248</f>
        <v/>
      </c>
      <c r="AA26" s="2700">
        <f>365/((+S26+T26-V26-W26)/((+R26+X26)/2)*DAY(Q26))</f>
        <v/>
      </c>
      <c r="AB26" s="2700">
        <f>+X26/S26*DAY(Q26)</f>
        <v/>
      </c>
      <c r="AC26" s="406">
        <f>(V26+W26)/S26</f>
        <v/>
      </c>
      <c r="AD26" s="406">
        <f>+U26/(+U26+V26+W26)</f>
        <v/>
      </c>
      <c r="AE26" s="407">
        <f t="array" ref="AE26">U26/(SUMPRODUCT(--(CHOOSE({1,2,3},T26,V26,W26)&gt;0),CHOOSE({1,2,3},T26,V26,W26))+S26)</f>
        <v/>
      </c>
      <c r="AG26" s="2699">
        <f>EOMONTH(AG27,-1)</f>
        <v/>
      </c>
      <c r="AH26" s="405">
        <f>AH63+AH100+AH137+AH174+AH211+AH248+AH285+AH322+AH359+AH396</f>
        <v/>
      </c>
      <c r="AI26" s="405">
        <f>AI63+AI100+AI137+AI174+AI211+AI248+AI285+AI322+AI359+AI396</f>
        <v/>
      </c>
      <c r="AJ26" s="405">
        <f>AJ63+AJ100+AJ137+AJ174+AJ211+AJ248+AJ285+AJ322+AJ359+AJ396</f>
        <v/>
      </c>
      <c r="AK26" s="405">
        <f>AK63+AK100+AK137+AK174+AK211+AK248+AK285+AK322+AK359+AK396</f>
        <v/>
      </c>
      <c r="AL26" s="405">
        <f>AL63+AL100+AL137+AL174+AL211+AL248+AL285+AL322+AL359+AL396</f>
        <v/>
      </c>
      <c r="AM26" s="405">
        <f>AM63+AM100+AM137+AM174+AM211+AM248+AM285+AM322+AM359+AM396</f>
        <v/>
      </c>
      <c r="AN26" s="405">
        <f>SUM(AH26:AJ26)-SUM(AK26:AM26)</f>
        <v/>
      </c>
      <c r="AO26" s="405">
        <f>AO63+AO100+AO137+AO174+AO211+AO248+AO285+AO322+AO359+AO396</f>
        <v/>
      </c>
      <c r="AP26" s="405">
        <f>AP63+AP100+AP137+AP174+AP211+AP248</f>
        <v/>
      </c>
      <c r="AQ26" s="2700">
        <f>365/((+AI26+AJ26-AL26-AM26)/((+AH26+AN26)/2)*DAY(AG26))</f>
        <v/>
      </c>
      <c r="AR26" s="2700">
        <f>+AN26/AI26*DAY(AG26)</f>
        <v/>
      </c>
      <c r="AS26" s="406">
        <f>(AL26+AM26)/AI26</f>
        <v/>
      </c>
      <c r="AT26" s="406">
        <f>+AK26/(+AK26+AL26+AM26)</f>
        <v/>
      </c>
      <c r="AU26" s="407">
        <f t="array" ref="AU26">AK26/(SUMPRODUCT(--(CHOOSE({1,2,3},AJ26,AL26,AM26)&gt;0),CHOOSE({1,2,3},AJ26,AL26,AM26))+AI26)</f>
        <v/>
      </c>
      <c r="AW26" s="2699">
        <f>EOMONTH(AW27,-1)</f>
        <v/>
      </c>
      <c r="AX26" s="405">
        <f>AX63+AX100+AX137+AX174+AX211+AX248+AX285+AX322+AX359+AX396</f>
        <v/>
      </c>
      <c r="AY26" s="405">
        <f>AY63+AY100+AY137+AY174+AY211+AY248+AY285+AY322+AY359+AY396</f>
        <v/>
      </c>
      <c r="AZ26" s="405">
        <f>AZ63+AZ100+AZ137+AZ174+AZ211+AZ248+AZ285+AZ322+AZ359+AZ396</f>
        <v/>
      </c>
      <c r="BA26" s="405">
        <f>BA63+BA100+BA137+BA174+BA211+BA248+BA285+BA322+BA359+BA396</f>
        <v/>
      </c>
      <c r="BB26" s="405">
        <f>BB63+BB100+BB137+BB174+BB211+BB248+BB285+BB322+BB359+BB396</f>
        <v/>
      </c>
      <c r="BC26" s="405">
        <f>BC63+BC100+BC137+BC174+BC211+BC248+BC285+BC322+BC359+BC396</f>
        <v/>
      </c>
      <c r="BD26" s="405">
        <f>SUM(AX26:AZ26)-SUM(BA26:BC26)</f>
        <v/>
      </c>
      <c r="BE26" s="405">
        <f>BE63+BE100+BE137+BE174+BE211+BE248+BE285+BE322+BE359+BE396</f>
        <v/>
      </c>
      <c r="BF26" s="405">
        <f>BF63+BF100+BF137+BF174+BF211+BF248</f>
        <v/>
      </c>
      <c r="BG26" s="2700">
        <f>365/((+AY26+AZ26-BB26-BC26)/((+AX26+BD26)/2)*DAY(AW26))</f>
        <v/>
      </c>
      <c r="BH26" s="2700">
        <f>+BD26/AY26*DAY(AW26)</f>
        <v/>
      </c>
      <c r="BI26" s="406">
        <f>(BB26+BC26)/AY26</f>
        <v/>
      </c>
      <c r="BJ26" s="406">
        <f>+BA26/(+BA26+BB26+BC26)</f>
        <v/>
      </c>
      <c r="BK26" s="407">
        <f t="array" ref="BK26">BA26/(SUMPRODUCT(--(CHOOSE({1,2,3},AZ26,BB26,BC26)&gt;0),CHOOSE({1,2,3},AZ26,BB26,BC26))+AY26)</f>
        <v/>
      </c>
      <c r="BM26" s="2699">
        <f>EOMONTH(BM27,-1)</f>
        <v/>
      </c>
      <c r="BN26" s="405">
        <f>BN63+BN100+BN137+BN174+BN211+BN248+BN285+BN322+BN359+BN396</f>
        <v/>
      </c>
      <c r="BO26" s="405">
        <f>BO63+BO100+BO137+BO174+BO211+BO248+BO285+BO322+BO359+BO396</f>
        <v/>
      </c>
      <c r="BP26" s="405">
        <f>BP63+BP100+BP137+BP174+BP211+BP248+BP285+BP322+BP359+BP396</f>
        <v/>
      </c>
      <c r="BQ26" s="405">
        <f>BQ63+BQ100+BQ137+BQ174+BQ211+BQ248+BQ285+BQ322+BQ359+BQ396</f>
        <v/>
      </c>
      <c r="BR26" s="405">
        <f>BR63+BR100+BR137+BR174+BR211+BR248+BR285+BR322+BR359+BR396</f>
        <v/>
      </c>
      <c r="BS26" s="405">
        <f>BS63+BS100+BS137+BS174+BS211+BS248+BS285+BS322+BS359+BS396</f>
        <v/>
      </c>
      <c r="BT26" s="405">
        <f>SUM(BN26:BP26)-SUM(BQ26:BS26)</f>
        <v/>
      </c>
      <c r="BU26" s="405">
        <f>BU63+BU100+BU137+BU174+BU211+BU248+BU285+BU322+BU359+BU396</f>
        <v/>
      </c>
      <c r="BV26" s="405">
        <f>BV63+BV100+BV137+BV174+BV211+BV248</f>
        <v/>
      </c>
      <c r="BW26" s="2700">
        <f>365/((+BO26+BP26-BR26-BS26)/((+BN26+BT26)/2)*DAY(BM26))</f>
        <v/>
      </c>
      <c r="BX26" s="2700">
        <f>+BT26/BO26*DAY(BM26)</f>
        <v/>
      </c>
      <c r="BY26" s="406">
        <f>(BR26+BS26)/BO26</f>
        <v/>
      </c>
      <c r="BZ26" s="406">
        <f>+BQ26/(+BQ26+BR26+BS26)</f>
        <v/>
      </c>
      <c r="CA26" s="407">
        <f t="array" ref="CA26">BQ26/(SUMPRODUCT(--(CHOOSE({1,2,3},BP26,BR26,BS26)&gt;0),CHOOSE({1,2,3},BP26,BR26,BS26))+BO26)</f>
        <v/>
      </c>
      <c r="CC26" s="2699">
        <f>EOMONTH(CC27,-1)</f>
        <v/>
      </c>
      <c r="CD26" s="405">
        <f>CD63+CD100+CD137+CD174+CD211+CD248+CD285+CD322+CD359+CD396</f>
        <v/>
      </c>
      <c r="CE26" s="405">
        <f>CE63+CE100+CE137+CE174+CE211+CE248+CE285+CE322+CE359+CE396</f>
        <v/>
      </c>
      <c r="CF26" s="405">
        <f>CF63+CF100+CF137+CF174+CF211+CF248+CF285+CF322+CF359+CF396</f>
        <v/>
      </c>
      <c r="CG26" s="405">
        <f>CG63+CG100+CG137+CG174+CG211+CG248+CG285+CG322+CG359+CG396</f>
        <v/>
      </c>
      <c r="CH26" s="405">
        <f>CH63+CH100+CH137+CH174+CH211+CH248+CH285+CH322+CH359+CH396</f>
        <v/>
      </c>
      <c r="CI26" s="405">
        <f>CI63+CI100+CI137+CI174+CI211+CI248+CI285+CI322+CI359+CI396</f>
        <v/>
      </c>
      <c r="CJ26" s="405">
        <f>SUM(CD26:CF26)-SUM(CG26:CI26)</f>
        <v/>
      </c>
      <c r="CK26" s="405">
        <f>CK63+CK100+CK137+CK174+CK211+CK248+CK285+CK322+CK359+CK396</f>
        <v/>
      </c>
      <c r="CL26" s="405">
        <f>CL63+CL100+CL137+CL174+CL211+CL248</f>
        <v/>
      </c>
      <c r="CM26" s="2700">
        <f>365/((+CE26+CF26-CH26-CI26)/((+CD26+CJ26)/2)*DAY(CC26))</f>
        <v/>
      </c>
      <c r="CN26" s="2700">
        <f>+CJ26/CE26*DAY(CC26)</f>
        <v/>
      </c>
      <c r="CO26" s="406">
        <f>(CH26+CI26)/CE26</f>
        <v/>
      </c>
      <c r="CP26" s="406">
        <f>+CG26/(+CG26+CH26+CI26)</f>
        <v/>
      </c>
      <c r="CQ26" s="407">
        <f t="array" ref="CQ26">CG26/(SUMPRODUCT(--(CHOOSE({1,2,3},CF26,CH26,CI26)&gt;0),CHOOSE({1,2,3},CF26,CH26,CI26))+CE26)</f>
        <v/>
      </c>
      <c r="CS26" s="2699">
        <f>EOMONTH(CS27,-1)</f>
        <v/>
      </c>
      <c r="CT26" s="405">
        <f>CT63+CT100+CT137+CT174+CT211+CT248+CT285+CT322+CT359+CT396</f>
        <v/>
      </c>
      <c r="CU26" s="405">
        <f>CU63+CU100+CU137+CU174+CU211+CU248+CU285+CU322+CU359+CU396</f>
        <v/>
      </c>
      <c r="CV26" s="405">
        <f>CV63+CV100+CV137+CV174+CV211+CV248+CV285+CV322+CV359+CV396</f>
        <v/>
      </c>
      <c r="CW26" s="405">
        <f>CW63+CW100+CW137+CW174+CW211+CW248+CW285+CW322+CW359+CW396</f>
        <v/>
      </c>
      <c r="CX26" s="405">
        <f>CX63+CX100+CX137+CX174+CX211+CX248+CX285+CX322+CX359+CX396</f>
        <v/>
      </c>
      <c r="CY26" s="405">
        <f>CY63+CY100+CY137+CY174+CY211+CY248+CY285+CY322+CY359+CY396</f>
        <v/>
      </c>
      <c r="CZ26" s="405">
        <f>SUM(CT26:CV26)-SUM(CW26:CY26)</f>
        <v/>
      </c>
      <c r="DA26" s="405">
        <f>DA63+DA100+DA137+DA174+DA211+DA248+DA285+DA322+DA359+DA396</f>
        <v/>
      </c>
      <c r="DB26" s="405">
        <f>DB63+DB100+DB137+DB174+DB211+DB248</f>
        <v/>
      </c>
      <c r="DC26" s="2700">
        <f>365/((+CU26+CV26-CX26-CY26)/((+CT26+CZ26)/2)*DAY(CS26))</f>
        <v/>
      </c>
      <c r="DD26" s="2700">
        <f>+CZ26/CU26*DAY(CS26)</f>
        <v/>
      </c>
      <c r="DE26" s="406">
        <f>(CX26+CY26)/CU26</f>
        <v/>
      </c>
      <c r="DF26" s="406">
        <f>+CW26/(+CW26+CX26+CY26)</f>
        <v/>
      </c>
      <c r="DG26" s="407">
        <f t="array" ref="DG26">CW26/(SUMPRODUCT(--(CHOOSE({1,2,3},CV26,CX26,CY26)&gt;0),CHOOSE({1,2,3},CV26,CX26,CY26))+CU26)</f>
        <v/>
      </c>
      <c r="DI26" s="2699">
        <f>EOMONTH(DI27,-1)</f>
        <v/>
      </c>
      <c r="DJ26" s="405">
        <f>DJ63+DJ100+DJ137+DJ174+DJ211+DJ248+DJ285+DJ322+DJ359+DJ396</f>
        <v/>
      </c>
      <c r="DK26" s="405">
        <f>DK63+DK100+DK137+DK174+DK211+DK248+DK285+DK322+DK359+DK396</f>
        <v/>
      </c>
      <c r="DL26" s="405">
        <f>DL63+DL100+DL137+DL174+DL211+DL248+DL285+DL322+DL359+DL396</f>
        <v/>
      </c>
      <c r="DM26" s="405">
        <f>DM63+DM100+DM137+DM174+DM211+DM248+DM285+DM322+DM359+DM396</f>
        <v/>
      </c>
      <c r="DN26" s="405">
        <f>DN63+DN100+DN137+DN174+DN211+DN248+DN285+DN322+DN359+DN396</f>
        <v/>
      </c>
      <c r="DO26" s="405">
        <f>DO63+DO100+DO137+DO174+DO211+DO248+DO285+DO322+DO359+DO396</f>
        <v/>
      </c>
      <c r="DP26" s="405">
        <f>SUM(DJ26:DL26)-SUM(DM26:DO26)</f>
        <v/>
      </c>
      <c r="DQ26" s="405">
        <f>DQ63+DQ100+DQ137+DQ174+DQ211+DQ248+DQ285+DQ322+DQ359+DQ396</f>
        <v/>
      </c>
      <c r="DR26" s="405">
        <f>DR63+DR100+DR137+DR174+DR211+DR248</f>
        <v/>
      </c>
      <c r="DS26" s="2700">
        <f>365/((+DK26+DL26-DN26-DO26)/((+DJ26+DP26)/2)*DAY(DI26))</f>
        <v/>
      </c>
      <c r="DT26" s="2700">
        <f>+DP26/DK26*DAY(DI26)</f>
        <v/>
      </c>
      <c r="DU26" s="406">
        <f>(DN26+DO26)/DK26</f>
        <v/>
      </c>
      <c r="DV26" s="406">
        <f>+DM26/(+DM26+DN26+DO26)</f>
        <v/>
      </c>
      <c r="DW26" s="407">
        <f t="array" ref="DW26">DM26/(SUMPRODUCT(--(CHOOSE({1,2,3},DL26,DN26,DO26)&gt;0),CHOOSE({1,2,3},DL26,DN26,DO26))+DK26)</f>
        <v/>
      </c>
      <c r="DY26" s="2699">
        <f>EOMONTH(DY27,-1)</f>
        <v/>
      </c>
      <c r="DZ26" s="405">
        <f>DZ63+DZ100+DZ137+DZ174+DZ211+DZ248+DZ285+DZ322+DZ359+DZ396</f>
        <v/>
      </c>
      <c r="EA26" s="405">
        <f>EA63+EA100+EA137+EA174+EA211+EA248+EA285+EA322+EA359+EA396</f>
        <v/>
      </c>
      <c r="EB26" s="405">
        <f>EB63+EB100+EB137+EB174+EB211+EB248+EB285+EB322+EB359+EB396</f>
        <v/>
      </c>
      <c r="EC26" s="405">
        <f>EC63+EC100+EC137+EC174+EC211+EC248+EC285+EC322+EC359+EC396</f>
        <v/>
      </c>
      <c r="ED26" s="405">
        <f>ED63+ED100+ED137+ED174+ED211+ED248+ED285+ED322+ED359+ED396</f>
        <v/>
      </c>
      <c r="EE26" s="405">
        <f>EE63+EE100+EE137+EE174+EE211+EE248+EE285+EE322+EE359+EE396</f>
        <v/>
      </c>
      <c r="EF26" s="405">
        <f>SUM(DZ26:EB26)-SUM(EC26:EE26)</f>
        <v/>
      </c>
      <c r="EG26" s="405">
        <f>EG63+EG100+EG137+EG174+EG211+EG248+EG285+EG322+EG359+EG396</f>
        <v/>
      </c>
      <c r="EH26" s="405">
        <f>EH63+EH100+EH137+EH174+EH211+EH248</f>
        <v/>
      </c>
      <c r="EI26" s="2700">
        <f>365/((+EA26+EB26-ED26-EE26)/((+DZ26+EF26)/2)*DAY(DY26))</f>
        <v/>
      </c>
      <c r="EJ26" s="2700">
        <f>+EF26/EA26*DAY(DY26)</f>
        <v/>
      </c>
      <c r="EK26" s="406">
        <f>(ED26+EE26)/EA26</f>
        <v/>
      </c>
      <c r="EL26" s="406">
        <f>+EC26/(+EC26+ED26+EE26)</f>
        <v/>
      </c>
      <c r="EM26" s="407">
        <f t="array" ref="EM26">EC26/(SUMPRODUCT(--(CHOOSE({1,2,3},EB26,ED26,EE26)&gt;0),CHOOSE({1,2,3},EB26,ED26,EE26))+EA26)</f>
        <v/>
      </c>
      <c r="EO26" s="2699">
        <f>EOMONTH(EO27,-1)</f>
        <v/>
      </c>
      <c r="EP26" s="405">
        <f>EP63+EP100+EP137+EP174+EP211+EP248+EP285+EP322+EP359+EP396</f>
        <v/>
      </c>
      <c r="EQ26" s="405">
        <f>EQ63+EQ100+EQ137+EQ174+EQ211+EQ248+EQ285+EQ322+EQ359+EQ396</f>
        <v/>
      </c>
      <c r="ER26" s="405">
        <f>ER63+ER100+ER137+ER174+ER211+ER248+ER285+ER322+ER359+ER396</f>
        <v/>
      </c>
      <c r="ES26" s="405">
        <f>ES63+ES100+ES137+ES174+ES211+ES248+ES285+ES322+ES359+ES396</f>
        <v/>
      </c>
      <c r="ET26" s="405">
        <f>ET63+ET100+ET137+ET174+ET211+ET248+ET285+ET322+ET359+ET396</f>
        <v/>
      </c>
      <c r="EU26" s="405">
        <f>EU63+EU100+EU137+EU174+EU211+EU248+EU285+EU322+EU359+EU396</f>
        <v/>
      </c>
      <c r="EV26" s="405">
        <f>SUM(EP26:ER26)-SUM(ES26:EU26)</f>
        <v/>
      </c>
      <c r="EW26" s="405">
        <f>EW63+EW100+EW137+EW174+EW211+EW248+EW285+EW322+EW359+EW396</f>
        <v/>
      </c>
      <c r="EX26" s="405">
        <f>EX63+EX100+EX137+EX174+EX211+EX248</f>
        <v/>
      </c>
      <c r="EY26" s="2700">
        <f>365/((+EQ26+ER26-ET26-EU26)/((+EP26+EV26)/2)*DAY(EO26))</f>
        <v/>
      </c>
      <c r="EZ26" s="2700">
        <f>+EV26/EQ26*DAY(EO26)</f>
        <v/>
      </c>
      <c r="FA26" s="406">
        <f>(ET26+EU26)/EQ26</f>
        <v/>
      </c>
      <c r="FB26" s="406">
        <f>+ES26/(+ES26+ET26+EU26)</f>
        <v/>
      </c>
      <c r="FC26" s="407">
        <f t="array" ref="FC26">ES26/(SUMPRODUCT(--(CHOOSE({1,2,3},FH26,FX26,GN26)&gt;0),CHOOSE({1,2,3},FH26,FX26,GN26))+EQ26)</f>
        <v/>
      </c>
      <c r="FE26" s="2699">
        <f>EOMONTH(FE27,-1)</f>
        <v/>
      </c>
      <c r="FF26" s="405">
        <f>FF63+FF100+FF137+FF174+FF211+FF248+FF285+FF322+FF359+FF396</f>
        <v/>
      </c>
      <c r="FG26" s="405">
        <f>FG63+FG100+FG137+FG174+FG211+FG248+FG285+FG322+FG359+FG396</f>
        <v/>
      </c>
      <c r="FH26" s="405">
        <f>FH63+FH100+FH137+FH174+FH211+FH248+FH285+FH322+FH359+FH396</f>
        <v/>
      </c>
      <c r="FI26" s="405">
        <f>FI63+FI100+FI137+FI174+FI211+FI248+FI285+FI322+FI359+FI396</f>
        <v/>
      </c>
      <c r="FJ26" s="405">
        <f>FJ63+FJ100+FJ137+FJ174+FJ211+FJ248+FJ285+FJ322+FJ359+FJ396</f>
        <v/>
      </c>
      <c r="FK26" s="405">
        <f>FK63+FK100+FK137+FK174+FK211+FK248+FK285+FK322+FK359+FK396</f>
        <v/>
      </c>
      <c r="FL26" s="405">
        <f>SUM(FF26:FH26)-SUM(FI26:FK26)</f>
        <v/>
      </c>
      <c r="FM26" s="405">
        <f>FM63+FM100+FM137+FM174+FM211+FM248+FM285+FM322+FM359+FM396</f>
        <v/>
      </c>
      <c r="FN26" s="405">
        <f>FN63+FN100+FN137+FN174+FN211+FN248</f>
        <v/>
      </c>
      <c r="FO26" s="2700">
        <f>365/((+FG26+FH26-FJ26-FK26)/((+FF26+FL26)/2)*DAY(FE26))</f>
        <v/>
      </c>
      <c r="FP26" s="2700">
        <f>+FL26/FG26*DAY(FE26)</f>
        <v/>
      </c>
      <c r="FQ26" s="406">
        <f>(FJ26+FK26)/FG26</f>
        <v/>
      </c>
      <c r="FR26" s="406">
        <f>+FI26/(+FI26+FJ26+FK26)</f>
        <v/>
      </c>
      <c r="FS26" s="407">
        <f t="array" ref="FS26">FI26/(SUMPRODUCT(--(CHOOSE({1,2,3},FH26,FJ26,FK26)&gt;0),CHOOSE({1,2,3},FH26,FJ26,FK26))+FG26)</f>
        <v/>
      </c>
      <c r="FU26" s="2699">
        <f>EOMONTH(FU27,-1)</f>
        <v/>
      </c>
      <c r="FV26" s="405">
        <f>FV63+FV100+FV137+FV174+FV211+FV248+FV285+FV322+FV359+FV396</f>
        <v/>
      </c>
      <c r="FW26" s="405">
        <f>FW63+FW100+FW137+FW174+FW211+FW248+FW285+FW322+FW359+FW396</f>
        <v/>
      </c>
      <c r="FX26" s="405">
        <f>FX63+FX100+FX137+FX174+FX211+FX248+FX285+FX322+FX359+FX396</f>
        <v/>
      </c>
      <c r="FY26" s="405">
        <f>FY63+FY100+FY137+FY174+FY211+FY248+FY285+FY322+FY359+FY396</f>
        <v/>
      </c>
      <c r="FZ26" s="405">
        <f>FZ63+FZ100+FZ137+FZ174+FZ211+FZ248+FZ285+FZ322+FZ359+FZ396</f>
        <v/>
      </c>
      <c r="GA26" s="405">
        <f>GA63+GA100+GA137+GA174+GA211+GA248+GA285+GA322+GA359+GA396</f>
        <v/>
      </c>
      <c r="GB26" s="405">
        <f>SUM(FV26:FX26)-SUM(FY26:GA26)</f>
        <v/>
      </c>
      <c r="GC26" s="405">
        <f>GC63+GC100+GC137+GC174+GC211+GC248+GC285+GC322+GC359+GC396</f>
        <v/>
      </c>
      <c r="GD26" s="405">
        <f>GD63+GD100+GD137+GD174+GD211+GD248</f>
        <v/>
      </c>
      <c r="GE26" s="2700">
        <f>365/((+FW26+FX26-FZ26-GA26)/((+FV26+GB26)/2)*DAY(FU26))</f>
        <v/>
      </c>
      <c r="GF26" s="2700">
        <f>+GB26/FW26*DAY(FU26)</f>
        <v/>
      </c>
      <c r="GG26" s="406">
        <f>(FZ26+GA26)/FW26</f>
        <v/>
      </c>
      <c r="GH26" s="406">
        <f>+FY26/(+FY26+FZ26+GA26)</f>
        <v/>
      </c>
      <c r="GI26" s="407">
        <f t="array" ref="GI26">FY26/(SUMPRODUCT(--(CHOOSE({1,2,3},FX26,FZ26,GA26)&gt;0),CHOOSE({1,2,3},FX26,FZ26,GA26))+FW26)</f>
        <v/>
      </c>
      <c r="GK26" s="2699">
        <f>EOMONTH(GK27,-1)</f>
        <v/>
      </c>
      <c r="GL26" s="405">
        <f>GL63+GL100+GL137+GL174+GL211+GL248+GL285+GL322+GL359+GL396</f>
        <v/>
      </c>
      <c r="GM26" s="405">
        <f>GM63+GM100+GM137+GM174+GM211+GM248+GM285+GM322+GM359+GM396</f>
        <v/>
      </c>
      <c r="GN26" s="405">
        <f>GN63+GN100+GN137+GN174+GN211+GN248+GN285+GN322+GN359+GN396</f>
        <v/>
      </c>
      <c r="GO26" s="405">
        <f>GO63+GO100+GO137+GO174+GO211+GO248+GO285+GO322+GO359+GO396</f>
        <v/>
      </c>
      <c r="GP26" s="405">
        <f>GP63+GP100+GP137+GP174+GP211+GP248+GP285+GP322+GP359+GP396</f>
        <v/>
      </c>
      <c r="GQ26" s="405">
        <f>GQ63+GQ100+GQ137+GQ174+GQ211+GQ248+GQ285+GQ322+GQ359+GQ396</f>
        <v/>
      </c>
      <c r="GR26" s="405">
        <f>SUM(GL26:GN26)-SUM(GO26:GQ26)</f>
        <v/>
      </c>
      <c r="GS26" s="405">
        <f>GS63+GS100+GS137+GS174+GS211+GS248+GS285+GS322+GS359+GS396</f>
        <v/>
      </c>
      <c r="GT26" s="405">
        <f>GT63+GT100+GT137+GT174+GT211+GT248</f>
        <v/>
      </c>
      <c r="GU26" s="2700">
        <f>365/((+GM26+GN26-GP26-GQ26)/((+GL26+GR26)/2)*DAY(GK26))</f>
        <v/>
      </c>
      <c r="GV26" s="2700">
        <f>+GR26/GM26*DAY(GK26)</f>
        <v/>
      </c>
      <c r="GW26" s="406">
        <f>(GP26+GQ26)/GM26</f>
        <v/>
      </c>
      <c r="GX26" s="406">
        <f>+GO26/(+GO26+GP26+GQ26)</f>
        <v/>
      </c>
      <c r="GY26" s="407">
        <f t="array" ref="GY26">GO26/(SUMPRODUCT(--(CHOOSE({1,2,3},GN26,GP26,GQ26)&gt;0),CHOOSE({1,2,3},GN26,GP26,GQ26))+GM26)</f>
        <v/>
      </c>
    </row>
    <row r="27">
      <c r="A27" s="2699">
        <f>EOMONTH(A28,-1)</f>
        <v/>
      </c>
      <c r="B27" s="405">
        <f>B64+B101+B138+B175+B212+B249+B286+B323+B360+B397</f>
        <v/>
      </c>
      <c r="C27" s="405">
        <f>C64+C101+C138+C175+C212+C249+C286+C323+C360+C397</f>
        <v/>
      </c>
      <c r="D27" s="405">
        <f>D64+D101+D138+D175+D212+D249+D286+D323+D360+D397</f>
        <v/>
      </c>
      <c r="E27" s="405">
        <f>E64+E101+E138+E175+E212+E249+E286+E323+E360+E397</f>
        <v/>
      </c>
      <c r="F27" s="405">
        <f>F64+F101+F138+F175+F212+F249+F286+F323+F360+F397</f>
        <v/>
      </c>
      <c r="G27" s="405">
        <f>G64+G101+G138+G175+G212+G249+G286+G323+G360+G397</f>
        <v/>
      </c>
      <c r="H27" s="405">
        <f>SUM(B27:D27)-SUM(E27:G27)</f>
        <v/>
      </c>
      <c r="I27" s="405">
        <f>I64+I101+I138+I175+I212+I249+I286+I323+I360+I397</f>
        <v/>
      </c>
      <c r="J27" s="405">
        <f>J64+J101+J138+J175+J212+J249+J286+J323+J360+J397</f>
        <v/>
      </c>
      <c r="K27" s="2700">
        <f>365/((+C27+D27-F27-G27)/((+B27+H27)/2)*DAY(A27))</f>
        <v/>
      </c>
      <c r="L27" s="2700">
        <f>+H27/C27*DAY(A27)</f>
        <v/>
      </c>
      <c r="M27" s="406">
        <f>(F27+G27)/C27</f>
        <v/>
      </c>
      <c r="N27" s="406">
        <f>+E27/(+E27+F27+G27)</f>
        <v/>
      </c>
      <c r="O27" s="407">
        <f t="array" ref="O27">E27/(SUMPRODUCT(--(CHOOSE({1,2,3},D27,F27,G27)&gt;0),CHOOSE({1,2,3},D27,F27,G27))+C27)</f>
        <v/>
      </c>
      <c r="Q27" s="2699">
        <f>EOMONTH(Q28,-1)</f>
        <v/>
      </c>
      <c r="R27" s="405">
        <f>R64+R101+R138+R175+R212+R249+R286+R323+R360+R397</f>
        <v/>
      </c>
      <c r="S27" s="405">
        <f>S64+S101+S138+S175+S212+S249+S286+S323+S360+S397</f>
        <v/>
      </c>
      <c r="T27" s="405">
        <f>T64+T101+T138+T175+T212+T249+T286+T323+T360+T397</f>
        <v/>
      </c>
      <c r="U27" s="405">
        <f>U64+U101+U138+U175+U212+U249+U286+U323+U360+U397</f>
        <v/>
      </c>
      <c r="V27" s="405">
        <f>V64+V101+V138+V175+V212+V249+V286+V323+V360+V397</f>
        <v/>
      </c>
      <c r="W27" s="405">
        <f>W64+W101+W138+W175+W212+W249+W286+W323+W360+W397</f>
        <v/>
      </c>
      <c r="X27" s="405">
        <f>SUM(R27:T27)-SUM(U27:W27)</f>
        <v/>
      </c>
      <c r="Y27" s="405">
        <f>Y64+Y101+Y138+Y175+Y212+Y249+Y286+Y323+Y360+Y397</f>
        <v/>
      </c>
      <c r="Z27" s="405">
        <f>Z64+Z101+Z138+Z175+Z212+Z249</f>
        <v/>
      </c>
      <c r="AA27" s="2700">
        <f>365/((+S27+T27-V27-W27)/((+R27+X27)/2)*DAY(Q27))</f>
        <v/>
      </c>
      <c r="AB27" s="2700">
        <f>+X27/S27*DAY(Q27)</f>
        <v/>
      </c>
      <c r="AC27" s="406">
        <f>(V27+W27)/S27</f>
        <v/>
      </c>
      <c r="AD27" s="406">
        <f>+U27/(+U27+V27+W27)</f>
        <v/>
      </c>
      <c r="AE27" s="407">
        <f t="array" ref="AE27">U27/(SUMPRODUCT(--(CHOOSE({1,2,3},T27,V27,W27)&gt;0),CHOOSE({1,2,3},T27,V27,W27))+S27)</f>
        <v/>
      </c>
      <c r="AG27" s="2699">
        <f>EOMONTH(AG28,-1)</f>
        <v/>
      </c>
      <c r="AH27" s="405">
        <f>AH64+AH101+AH138+AH175+AH212+AH249+AH286+AH323+AH360+AH397</f>
        <v/>
      </c>
      <c r="AI27" s="405">
        <f>AI64+AI101+AI138+AI175+AI212+AI249+AI286+AI323+AI360+AI397</f>
        <v/>
      </c>
      <c r="AJ27" s="405">
        <f>AJ64+AJ101+AJ138+AJ175+AJ212+AJ249+AJ286+AJ323+AJ360+AJ397</f>
        <v/>
      </c>
      <c r="AK27" s="405">
        <f>AK64+AK101+AK138+AK175+AK212+AK249+AK286+AK323+AK360+AK397</f>
        <v/>
      </c>
      <c r="AL27" s="405">
        <f>AL64+AL101+AL138+AL175+AL212+AL249+AL286+AL323+AL360+AL397</f>
        <v/>
      </c>
      <c r="AM27" s="405">
        <f>AM64+AM101+AM138+AM175+AM212+AM249+AM286+AM323+AM360+AM397</f>
        <v/>
      </c>
      <c r="AN27" s="405">
        <f>SUM(AH27:AJ27)-SUM(AK27:AM27)</f>
        <v/>
      </c>
      <c r="AO27" s="405">
        <f>AO64+AO101+AO138+AO175+AO212+AO249+AO286+AO323+AO360+AO397</f>
        <v/>
      </c>
      <c r="AP27" s="405">
        <f>AP64+AP101+AP138+AP175+AP212+AP249</f>
        <v/>
      </c>
      <c r="AQ27" s="2700">
        <f>365/((+AI27+AJ27-AL27-AM27)/((+AH27+AN27)/2)*DAY(AG27))</f>
        <v/>
      </c>
      <c r="AR27" s="2700">
        <f>+AN27/AI27*DAY(AG27)</f>
        <v/>
      </c>
      <c r="AS27" s="406">
        <f>(AL27+AM27)/AI27</f>
        <v/>
      </c>
      <c r="AT27" s="406">
        <f>+AK27/(+AK27+AL27+AM27)</f>
        <v/>
      </c>
      <c r="AU27" s="407">
        <f t="array" ref="AU27">AK27/(SUMPRODUCT(--(CHOOSE({1,2,3},AJ27,AL27,AM27)&gt;0),CHOOSE({1,2,3},AJ27,AL27,AM27))+AI27)</f>
        <v/>
      </c>
      <c r="AW27" s="2699">
        <f>EOMONTH(AW28,-1)</f>
        <v/>
      </c>
      <c r="AX27" s="405">
        <f>AX64+AX101+AX138+AX175+AX212+AX249+AX286+AX323+AX360+AX397</f>
        <v/>
      </c>
      <c r="AY27" s="405">
        <f>AY64+AY101+AY138+AY175+AY212+AY249+AY286+AY323+AY360+AY397</f>
        <v/>
      </c>
      <c r="AZ27" s="405">
        <f>AZ64+AZ101+AZ138+AZ175+AZ212+AZ249+AZ286+AZ323+AZ360+AZ397</f>
        <v/>
      </c>
      <c r="BA27" s="405">
        <f>BA64+BA101+BA138+BA175+BA212+BA249+BA286+BA323+BA360+BA397</f>
        <v/>
      </c>
      <c r="BB27" s="405">
        <f>BB64+BB101+BB138+BB175+BB212+BB249+BB286+BB323+BB360+BB397</f>
        <v/>
      </c>
      <c r="BC27" s="405">
        <f>BC64+BC101+BC138+BC175+BC212+BC249+BC286+BC323+BC360+BC397</f>
        <v/>
      </c>
      <c r="BD27" s="405">
        <f>SUM(AX27:AZ27)-SUM(BA27:BC27)</f>
        <v/>
      </c>
      <c r="BE27" s="405">
        <f>BE64+BE101+BE138+BE175+BE212+BE249+BE286+BE323+BE360+BE397</f>
        <v/>
      </c>
      <c r="BF27" s="405">
        <f>BF64+BF101+BF138+BF175+BF212+BF249</f>
        <v/>
      </c>
      <c r="BG27" s="2700">
        <f>365/((+AY27+AZ27-BB27-BC27)/((+AX27+BD27)/2)*DAY(AW27))</f>
        <v/>
      </c>
      <c r="BH27" s="2700">
        <f>+BD27/AY27*DAY(AW27)</f>
        <v/>
      </c>
      <c r="BI27" s="406">
        <f>(BB27+BC27)/AY27</f>
        <v/>
      </c>
      <c r="BJ27" s="406">
        <f>+BA27/(+BA27+BB27+BC27)</f>
        <v/>
      </c>
      <c r="BK27" s="407">
        <f t="array" ref="BK27">BA27/(SUMPRODUCT(--(CHOOSE({1,2,3},AZ27,BB27,BC27)&gt;0),CHOOSE({1,2,3},AZ27,BB27,BC27))+AY27)</f>
        <v/>
      </c>
      <c r="BM27" s="2699">
        <f>EOMONTH(BM28,-1)</f>
        <v/>
      </c>
      <c r="BN27" s="405">
        <f>BN64+BN101+BN138+BN175+BN212+BN249+BN286+BN323+BN360+BN397</f>
        <v/>
      </c>
      <c r="BO27" s="405">
        <f>BO64+BO101+BO138+BO175+BO212+BO249+BO286+BO323+BO360+BO397</f>
        <v/>
      </c>
      <c r="BP27" s="405">
        <f>BP64+BP101+BP138+BP175+BP212+BP249+BP286+BP323+BP360+BP397</f>
        <v/>
      </c>
      <c r="BQ27" s="405">
        <f>BQ64+BQ101+BQ138+BQ175+BQ212+BQ249+BQ286+BQ323+BQ360+BQ397</f>
        <v/>
      </c>
      <c r="BR27" s="405">
        <f>BR64+BR101+BR138+BR175+BR212+BR249+BR286+BR323+BR360+BR397</f>
        <v/>
      </c>
      <c r="BS27" s="405">
        <f>BS64+BS101+BS138+BS175+BS212+BS249+BS286+BS323+BS360+BS397</f>
        <v/>
      </c>
      <c r="BT27" s="405">
        <f>SUM(BN27:BP27)-SUM(BQ27:BS27)</f>
        <v/>
      </c>
      <c r="BU27" s="405">
        <f>BU64+BU101+BU138+BU175+BU212+BU249+BU286+BU323+BU360+BU397</f>
        <v/>
      </c>
      <c r="BV27" s="405">
        <f>BV64+BV101+BV138+BV175+BV212+BV249</f>
        <v/>
      </c>
      <c r="BW27" s="2700">
        <f>365/((+BO27+BP27-BR27-BS27)/((+BN27+BT27)/2)*DAY(BM27))</f>
        <v/>
      </c>
      <c r="BX27" s="2700">
        <f>+BT27/BO27*DAY(BM27)</f>
        <v/>
      </c>
      <c r="BY27" s="406">
        <f>(BR27+BS27)/BO27</f>
        <v/>
      </c>
      <c r="BZ27" s="406">
        <f>+BQ27/(+BQ27+BR27+BS27)</f>
        <v/>
      </c>
      <c r="CA27" s="407">
        <f t="array" ref="CA27">BQ27/(SUMPRODUCT(--(CHOOSE({1,2,3},BP27,BR27,BS27)&gt;0),CHOOSE({1,2,3},BP27,BR27,BS27))+BO27)</f>
        <v/>
      </c>
      <c r="CC27" s="2699">
        <f>EOMONTH(CC28,-1)</f>
        <v/>
      </c>
      <c r="CD27" s="405">
        <f>CD64+CD101+CD138+CD175+CD212+CD249+CD286+CD323+CD360+CD397</f>
        <v/>
      </c>
      <c r="CE27" s="405">
        <f>CE64+CE101+CE138+CE175+CE212+CE249+CE286+CE323+CE360+CE397</f>
        <v/>
      </c>
      <c r="CF27" s="405">
        <f>CF64+CF101+CF138+CF175+CF212+CF249+CF286+CF323+CF360+CF397</f>
        <v/>
      </c>
      <c r="CG27" s="405">
        <f>CG64+CG101+CG138+CG175+CG212+CG249+CG286+CG323+CG360+CG397</f>
        <v/>
      </c>
      <c r="CH27" s="405">
        <f>CH64+CH101+CH138+CH175+CH212+CH249+CH286+CH323+CH360+CH397</f>
        <v/>
      </c>
      <c r="CI27" s="405">
        <f>CI64+CI101+CI138+CI175+CI212+CI249+CI286+CI323+CI360+CI397</f>
        <v/>
      </c>
      <c r="CJ27" s="405">
        <f>SUM(CD27:CF27)-SUM(CG27:CI27)</f>
        <v/>
      </c>
      <c r="CK27" s="405">
        <f>CK64+CK101+CK138+CK175+CK212+CK249+CK286+CK323+CK360+CK397</f>
        <v/>
      </c>
      <c r="CL27" s="405">
        <f>CL64+CL101+CL138+CL175+CL212+CL249</f>
        <v/>
      </c>
      <c r="CM27" s="2700">
        <f>365/((+CE27+CF27-CH27-CI27)/((+CD27+CJ27)/2)*DAY(CC27))</f>
        <v/>
      </c>
      <c r="CN27" s="2700">
        <f>+CJ27/CE27*DAY(CC27)</f>
        <v/>
      </c>
      <c r="CO27" s="406">
        <f>(CH27+CI27)/CE27</f>
        <v/>
      </c>
      <c r="CP27" s="406">
        <f>+CG27/(+CG27+CH27+CI27)</f>
        <v/>
      </c>
      <c r="CQ27" s="407">
        <f t="array" ref="CQ27">CG27/(SUMPRODUCT(--(CHOOSE({1,2,3},CF27,CH27,CI27)&gt;0),CHOOSE({1,2,3},CF27,CH27,CI27))+CE27)</f>
        <v/>
      </c>
      <c r="CS27" s="2699">
        <f>EOMONTH(CS28,-1)</f>
        <v/>
      </c>
      <c r="CT27" s="405">
        <f>CT64+CT101+CT138+CT175+CT212+CT249+CT286+CT323+CT360+CT397</f>
        <v/>
      </c>
      <c r="CU27" s="405">
        <f>CU64+CU101+CU138+CU175+CU212+CU249+CU286+CU323+CU360+CU397</f>
        <v/>
      </c>
      <c r="CV27" s="405">
        <f>CV64+CV101+CV138+CV175+CV212+CV249+CV286+CV323+CV360+CV397</f>
        <v/>
      </c>
      <c r="CW27" s="405">
        <f>CW64+CW101+CW138+CW175+CW212+CW249+CW286+CW323+CW360+CW397</f>
        <v/>
      </c>
      <c r="CX27" s="405">
        <f>CX64+CX101+CX138+CX175+CX212+CX249+CX286+CX323+CX360+CX397</f>
        <v/>
      </c>
      <c r="CY27" s="405">
        <f>CY64+CY101+CY138+CY175+CY212+CY249+CY286+CY323+CY360+CY397</f>
        <v/>
      </c>
      <c r="CZ27" s="405">
        <f>SUM(CT27:CV27)-SUM(CW27:CY27)</f>
        <v/>
      </c>
      <c r="DA27" s="405">
        <f>DA64+DA101+DA138+DA175+DA212+DA249+DA286+DA323+DA360+DA397</f>
        <v/>
      </c>
      <c r="DB27" s="405">
        <f>DB64+DB101+DB138+DB175+DB212+DB249</f>
        <v/>
      </c>
      <c r="DC27" s="2700">
        <f>365/((+CU27+CV27-CX27-CY27)/((+CT27+CZ27)/2)*DAY(CS27))</f>
        <v/>
      </c>
      <c r="DD27" s="2700">
        <f>+CZ27/CU27*DAY(CS27)</f>
        <v/>
      </c>
      <c r="DE27" s="406">
        <f>(CX27+CY27)/CU27</f>
        <v/>
      </c>
      <c r="DF27" s="406">
        <f>+CW27/(+CW27+CX27+CY27)</f>
        <v/>
      </c>
      <c r="DG27" s="407">
        <f t="array" ref="DG27">CW27/(SUMPRODUCT(--(CHOOSE({1,2,3},CV27,CX27,CY27)&gt;0),CHOOSE({1,2,3},CV27,CX27,CY27))+CU27)</f>
        <v/>
      </c>
      <c r="DI27" s="2699">
        <f>EOMONTH(DI28,-1)</f>
        <v/>
      </c>
      <c r="DJ27" s="405">
        <f>DJ64+DJ101+DJ138+DJ175+DJ212+DJ249+DJ286+DJ323+DJ360+DJ397</f>
        <v/>
      </c>
      <c r="DK27" s="405">
        <f>DK64+DK101+DK138+DK175+DK212+DK249+DK286+DK323+DK360+DK397</f>
        <v/>
      </c>
      <c r="DL27" s="405">
        <f>DL64+DL101+DL138+DL175+DL212+DL249+DL286+DL323+DL360+DL397</f>
        <v/>
      </c>
      <c r="DM27" s="405">
        <f>DM64+DM101+DM138+DM175+DM212+DM249+DM286+DM323+DM360+DM397</f>
        <v/>
      </c>
      <c r="DN27" s="405">
        <f>DN64+DN101+DN138+DN175+DN212+DN249+DN286+DN323+DN360+DN397</f>
        <v/>
      </c>
      <c r="DO27" s="405">
        <f>DO64+DO101+DO138+DO175+DO212+DO249+DO286+DO323+DO360+DO397</f>
        <v/>
      </c>
      <c r="DP27" s="405">
        <f>SUM(DJ27:DL27)-SUM(DM27:DO27)</f>
        <v/>
      </c>
      <c r="DQ27" s="405">
        <f>DQ64+DQ101+DQ138+DQ175+DQ212+DQ249+DQ286+DQ323+DQ360+DQ397</f>
        <v/>
      </c>
      <c r="DR27" s="405">
        <f>DR64+DR101+DR138+DR175+DR212+DR249</f>
        <v/>
      </c>
      <c r="DS27" s="2700">
        <f>365/((+DK27+DL27-DN27-DO27)/((+DJ27+DP27)/2)*DAY(DI27))</f>
        <v/>
      </c>
      <c r="DT27" s="2700">
        <f>+DP27/DK27*DAY(DI27)</f>
        <v/>
      </c>
      <c r="DU27" s="406">
        <f>(DN27+DO27)/DK27</f>
        <v/>
      </c>
      <c r="DV27" s="406">
        <f>+DM27/(+DM27+DN27+DO27)</f>
        <v/>
      </c>
      <c r="DW27" s="407">
        <f t="array" ref="DW27">DM27/(SUMPRODUCT(--(CHOOSE({1,2,3},DL27,DN27,DO27)&gt;0),CHOOSE({1,2,3},DL27,DN27,DO27))+DK27)</f>
        <v/>
      </c>
      <c r="DY27" s="2699">
        <f>EOMONTH(DY28,-1)</f>
        <v/>
      </c>
      <c r="DZ27" s="405">
        <f>DZ64+DZ101+DZ138+DZ175+DZ212+DZ249+DZ286+DZ323+DZ360+DZ397</f>
        <v/>
      </c>
      <c r="EA27" s="405">
        <f>EA64+EA101+EA138+EA175+EA212+EA249+EA286+EA323+EA360+EA397</f>
        <v/>
      </c>
      <c r="EB27" s="405">
        <f>EB64+EB101+EB138+EB175+EB212+EB249+EB286+EB323+EB360+EB397</f>
        <v/>
      </c>
      <c r="EC27" s="405">
        <f>EC64+EC101+EC138+EC175+EC212+EC249+EC286+EC323+EC360+EC397</f>
        <v/>
      </c>
      <c r="ED27" s="405">
        <f>ED64+ED101+ED138+ED175+ED212+ED249+ED286+ED323+ED360+ED397</f>
        <v/>
      </c>
      <c r="EE27" s="405">
        <f>EE64+EE101+EE138+EE175+EE212+EE249+EE286+EE323+EE360+EE397</f>
        <v/>
      </c>
      <c r="EF27" s="405">
        <f>SUM(DZ27:EB27)-SUM(EC27:EE27)</f>
        <v/>
      </c>
      <c r="EG27" s="405">
        <f>EG64+EG101+EG138+EG175+EG212+EG249+EG286+EG323+EG360+EG397</f>
        <v/>
      </c>
      <c r="EH27" s="405">
        <f>EH64+EH101+EH138+EH175+EH212+EH249</f>
        <v/>
      </c>
      <c r="EI27" s="2700">
        <f>365/((+EA27+EB27-ED27-EE27)/((+DZ27+EF27)/2)*DAY(DY27))</f>
        <v/>
      </c>
      <c r="EJ27" s="2700">
        <f>+EF27/EA27*DAY(DY27)</f>
        <v/>
      </c>
      <c r="EK27" s="406">
        <f>(ED27+EE27)/EA27</f>
        <v/>
      </c>
      <c r="EL27" s="406">
        <f>+EC27/(+EC27+ED27+EE27)</f>
        <v/>
      </c>
      <c r="EM27" s="407">
        <f t="array" ref="EM27">EC27/(SUMPRODUCT(--(CHOOSE({1,2,3},EB27,ED27,EE27)&gt;0),CHOOSE({1,2,3},EB27,ED27,EE27))+EA27)</f>
        <v/>
      </c>
      <c r="EO27" s="2699">
        <f>EOMONTH(EO28,-1)</f>
        <v/>
      </c>
      <c r="EP27" s="405">
        <f>EP64+EP101+EP138+EP175+EP212+EP249+EP286+EP323+EP360+EP397</f>
        <v/>
      </c>
      <c r="EQ27" s="405">
        <f>EQ64+EQ101+EQ138+EQ175+EQ212+EQ249+EQ286+EQ323+EQ360+EQ397</f>
        <v/>
      </c>
      <c r="ER27" s="405">
        <f>ER64+ER101+ER138+ER175+ER212+ER249+ER286+ER323+ER360+ER397</f>
        <v/>
      </c>
      <c r="ES27" s="405">
        <f>ES64+ES101+ES138+ES175+ES212+ES249+ES286+ES323+ES360+ES397</f>
        <v/>
      </c>
      <c r="ET27" s="405">
        <f>ET64+ET101+ET138+ET175+ET212+ET249+ET286+ET323+ET360+ET397</f>
        <v/>
      </c>
      <c r="EU27" s="405">
        <f>EU64+EU101+EU138+EU175+EU212+EU249+EU286+EU323+EU360+EU397</f>
        <v/>
      </c>
      <c r="EV27" s="405">
        <f>SUM(EP27:ER27)-SUM(ES27:EU27)</f>
        <v/>
      </c>
      <c r="EW27" s="405">
        <f>EW64+EW101+EW138+EW175+EW212+EW249+EW286+EW323+EW360+EW397</f>
        <v/>
      </c>
      <c r="EX27" s="405">
        <f>EX64+EX101+EX138+EX175+EX212+EX249</f>
        <v/>
      </c>
      <c r="EY27" s="2700">
        <f>365/((+EQ27+ER27-ET27-EU27)/((+EP27+EV27)/2)*DAY(EO27))</f>
        <v/>
      </c>
      <c r="EZ27" s="2700">
        <f>+EV27/EQ27*DAY(EO27)</f>
        <v/>
      </c>
      <c r="FA27" s="406">
        <f>(ET27+EU27)/EQ27</f>
        <v/>
      </c>
      <c r="FB27" s="406">
        <f>+ES27/(+ES27+ET27+EU27)</f>
        <v/>
      </c>
      <c r="FC27" s="407">
        <f t="array" ref="FC27">ES27/(SUMPRODUCT(--(CHOOSE({1,2,3},FH27,FX27,GN27)&gt;0),CHOOSE({1,2,3},FH27,FX27,GN27))+EQ27)</f>
        <v/>
      </c>
      <c r="FE27" s="2699">
        <f>EOMONTH(FE28,-1)</f>
        <v/>
      </c>
      <c r="FF27" s="405">
        <f>FF64+FF101+FF138+FF175+FF212+FF249+FF286+FF323+FF360+FF397</f>
        <v/>
      </c>
      <c r="FG27" s="405">
        <f>FG64+FG101+FG138+FG175+FG212+FG249+FG286+FG323+FG360+FG397</f>
        <v/>
      </c>
      <c r="FH27" s="405">
        <f>FH64+FH101+FH138+FH175+FH212+FH249+FH286+FH323+FH360+FH397</f>
        <v/>
      </c>
      <c r="FI27" s="405">
        <f>FI64+FI101+FI138+FI175+FI212+FI249+FI286+FI323+FI360+FI397</f>
        <v/>
      </c>
      <c r="FJ27" s="405">
        <f>FJ64+FJ101+FJ138+FJ175+FJ212+FJ249+FJ286+FJ323+FJ360+FJ397</f>
        <v/>
      </c>
      <c r="FK27" s="405">
        <f>FK64+FK101+FK138+FK175+FK212+FK249+FK286+FK323+FK360+FK397</f>
        <v/>
      </c>
      <c r="FL27" s="405">
        <f>SUM(FF27:FH27)-SUM(FI27:FK27)</f>
        <v/>
      </c>
      <c r="FM27" s="405">
        <f>FM64+FM101+FM138+FM175+FM212+FM249+FM286+FM323+FM360+FM397</f>
        <v/>
      </c>
      <c r="FN27" s="405">
        <f>FN64+FN101+FN138+FN175+FN212+FN249</f>
        <v/>
      </c>
      <c r="FO27" s="2700">
        <f>365/((+FG27+FH27-FJ27-FK27)/((+FF27+FL27)/2)*DAY(FE27))</f>
        <v/>
      </c>
      <c r="FP27" s="2700">
        <f>+FL27/FG27*DAY(FE27)</f>
        <v/>
      </c>
      <c r="FQ27" s="406">
        <f>(FJ27+FK27)/FG27</f>
        <v/>
      </c>
      <c r="FR27" s="406">
        <f>+FI27/(+FI27+FJ27+FK27)</f>
        <v/>
      </c>
      <c r="FS27" s="407">
        <f t="array" ref="FS27">FI27/(SUMPRODUCT(--(CHOOSE({1,2,3},FH27,FJ27,FK27)&gt;0),CHOOSE({1,2,3},FH27,FJ27,FK27))+FG27)</f>
        <v/>
      </c>
      <c r="FU27" s="2699">
        <f>EOMONTH(FU28,-1)</f>
        <v/>
      </c>
      <c r="FV27" s="405">
        <f>FV64+FV101+FV138+FV175+FV212+FV249+FV286+FV323+FV360+FV397</f>
        <v/>
      </c>
      <c r="FW27" s="405">
        <f>FW64+FW101+FW138+FW175+FW212+FW249+FW286+FW323+FW360+FW397</f>
        <v/>
      </c>
      <c r="FX27" s="405">
        <f>FX64+FX101+FX138+FX175+FX212+FX249+FX286+FX323+FX360+FX397</f>
        <v/>
      </c>
      <c r="FY27" s="405">
        <f>FY64+FY101+FY138+FY175+FY212+FY249+FY286+FY323+FY360+FY397</f>
        <v/>
      </c>
      <c r="FZ27" s="405">
        <f>FZ64+FZ101+FZ138+FZ175+FZ212+FZ249+FZ286+FZ323+FZ360+FZ397</f>
        <v/>
      </c>
      <c r="GA27" s="405">
        <f>GA64+GA101+GA138+GA175+GA212+GA249+GA286+GA323+GA360+GA397</f>
        <v/>
      </c>
      <c r="GB27" s="405">
        <f>SUM(FV27:FX27)-SUM(FY27:GA27)</f>
        <v/>
      </c>
      <c r="GC27" s="405">
        <f>GC64+GC101+GC138+GC175+GC212+GC249+GC286+GC323+GC360+GC397</f>
        <v/>
      </c>
      <c r="GD27" s="405">
        <f>GD64+GD101+GD138+GD175+GD212+GD249</f>
        <v/>
      </c>
      <c r="GE27" s="2700">
        <f>365/((+FW27+FX27-FZ27-GA27)/((+FV27+GB27)/2)*DAY(FU27))</f>
        <v/>
      </c>
      <c r="GF27" s="2700">
        <f>+GB27/FW27*DAY(FU27)</f>
        <v/>
      </c>
      <c r="GG27" s="406">
        <f>(FZ27+GA27)/FW27</f>
        <v/>
      </c>
      <c r="GH27" s="406">
        <f>+FY27/(+FY27+FZ27+GA27)</f>
        <v/>
      </c>
      <c r="GI27" s="407">
        <f t="array" ref="GI27">FY27/(SUMPRODUCT(--(CHOOSE({1,2,3},FX27,FZ27,GA27)&gt;0),CHOOSE({1,2,3},FX27,FZ27,GA27))+FW27)</f>
        <v/>
      </c>
      <c r="GK27" s="2699">
        <f>EOMONTH(GK28,-1)</f>
        <v/>
      </c>
      <c r="GL27" s="405">
        <f>GL64+GL101+GL138+GL175+GL212+GL249+GL286+GL323+GL360+GL397</f>
        <v/>
      </c>
      <c r="GM27" s="405">
        <f>GM64+GM101+GM138+GM175+GM212+GM249+GM286+GM323+GM360+GM397</f>
        <v/>
      </c>
      <c r="GN27" s="405">
        <f>GN64+GN101+GN138+GN175+GN212+GN249+GN286+GN323+GN360+GN397</f>
        <v/>
      </c>
      <c r="GO27" s="405">
        <f>GO64+GO101+GO138+GO175+GO212+GO249+GO286+GO323+GO360+GO397</f>
        <v/>
      </c>
      <c r="GP27" s="405">
        <f>GP64+GP101+GP138+GP175+GP212+GP249+GP286+GP323+GP360+GP397</f>
        <v/>
      </c>
      <c r="GQ27" s="405">
        <f>GQ64+GQ101+GQ138+GQ175+GQ212+GQ249+GQ286+GQ323+GQ360+GQ397</f>
        <v/>
      </c>
      <c r="GR27" s="405">
        <f>SUM(GL27:GN27)-SUM(GO27:GQ27)</f>
        <v/>
      </c>
      <c r="GS27" s="405">
        <f>GS64+GS101+GS138+GS175+GS212+GS249+GS286+GS323+GS360+GS397</f>
        <v/>
      </c>
      <c r="GT27" s="405">
        <f>GT64+GT101+GT138+GT175+GT212+GT249</f>
        <v/>
      </c>
      <c r="GU27" s="2700">
        <f>365/((+GM27+GN27-GP27-GQ27)/((+GL27+GR27)/2)*DAY(GK27))</f>
        <v/>
      </c>
      <c r="GV27" s="2700">
        <f>+GR27/GM27*DAY(GK27)</f>
        <v/>
      </c>
      <c r="GW27" s="406">
        <f>(GP27+GQ27)/GM27</f>
        <v/>
      </c>
      <c r="GX27" s="406">
        <f>+GO27/(+GO27+GP27+GQ27)</f>
        <v/>
      </c>
      <c r="GY27" s="407">
        <f t="array" ref="GY27">GO27/(SUMPRODUCT(--(CHOOSE({1,2,3},GN27,GP27,GQ27)&gt;0),CHOOSE({1,2,3},GN27,GP27,GQ27))+GM27)</f>
        <v/>
      </c>
    </row>
    <row r="28">
      <c r="A28" s="2699">
        <f>EOMONTH(A29,-1)</f>
        <v/>
      </c>
      <c r="B28" s="405">
        <f>B65+B102+B139+B176+B213+B250+B287+B324+B361+B398</f>
        <v/>
      </c>
      <c r="C28" s="405">
        <f>C65+C102+C139+C176+C213+C250+C287+C324+C361+C398</f>
        <v/>
      </c>
      <c r="D28" s="405">
        <f>D65+D102+D139+D176+D213+D250+D287+D324+D361+D398</f>
        <v/>
      </c>
      <c r="E28" s="405">
        <f>E65+E102+E139+E176+E213+E250+E287+E324+E361+E398</f>
        <v/>
      </c>
      <c r="F28" s="405">
        <f>F65+F102+F139+F176+F213+F250+F287+F324+F361+F398</f>
        <v/>
      </c>
      <c r="G28" s="405">
        <f>G65+G102+G139+G176+G213+G250+G287+G324+G361+G398</f>
        <v/>
      </c>
      <c r="H28" s="405">
        <f>SUM(B28:D28)-SUM(E28:G28)</f>
        <v/>
      </c>
      <c r="I28" s="405">
        <f>I65+I102+I139+I176+I213+I250+I287+I324+I361+I398</f>
        <v/>
      </c>
      <c r="J28" s="405">
        <f>J65+J102+J139+J176+J213+J250+J287+J324+J361+J398</f>
        <v/>
      </c>
      <c r="K28" s="2700">
        <f>365/((+C28+D28-F28-G28)/((+B28+H28)/2)*DAY(A28))</f>
        <v/>
      </c>
      <c r="L28" s="2700">
        <f>+H28/C28*DAY(A28)</f>
        <v/>
      </c>
      <c r="M28" s="406">
        <f>(F28+G28)/C28</f>
        <v/>
      </c>
      <c r="N28" s="406">
        <f>+E28/(+E28+F28+G28)</f>
        <v/>
      </c>
      <c r="O28" s="407">
        <f t="array" ref="O28">E28/(SUMPRODUCT(--(CHOOSE({1,2,3},D28,F28,G28)&gt;0),CHOOSE({1,2,3},D28,F28,G28))+C28)</f>
        <v/>
      </c>
      <c r="Q28" s="2699">
        <f>EOMONTH(Q29,-1)</f>
        <v/>
      </c>
      <c r="R28" s="405">
        <f>R65+R102+R139+R176+R213+R250+R287+R324+R361+R398</f>
        <v/>
      </c>
      <c r="S28" s="405">
        <f>S65+S102+S139+S176+S213+S250+S287+S324+S361+S398</f>
        <v/>
      </c>
      <c r="T28" s="405">
        <f>T65+T102+T139+T176+T213+T250+T287+T324+T361+T398</f>
        <v/>
      </c>
      <c r="U28" s="405">
        <f>U65+U102+U139+U176+U213+U250+U287+U324+U361+U398</f>
        <v/>
      </c>
      <c r="V28" s="405">
        <f>V65+V102+V139+V176+V213+V250+V287+V324+V361+V398</f>
        <v/>
      </c>
      <c r="W28" s="405">
        <f>W65+W102+W139+W176+W213+W250+W287+W324+W361+W398</f>
        <v/>
      </c>
      <c r="X28" s="405">
        <f>SUM(R28:T28)-SUM(U28:W28)</f>
        <v/>
      </c>
      <c r="Y28" s="405">
        <f>Y65+Y102+Y139+Y176+Y213+Y250+Y287+Y324+Y361+Y398</f>
        <v/>
      </c>
      <c r="Z28" s="405">
        <f>Z65+Z102+Z139+Z176+Z213+Z250</f>
        <v/>
      </c>
      <c r="AA28" s="2700">
        <f>365/((+S28+T28-V28-W28)/((+R28+X28)/2)*DAY(Q28))</f>
        <v/>
      </c>
      <c r="AB28" s="2700">
        <f>+X28/S28*DAY(Q28)</f>
        <v/>
      </c>
      <c r="AC28" s="406">
        <f>(V28+W28)/S28</f>
        <v/>
      </c>
      <c r="AD28" s="406">
        <f>+U28/(+U28+V28+W28)</f>
        <v/>
      </c>
      <c r="AE28" s="407">
        <f t="array" ref="AE28">U28/(SUMPRODUCT(--(CHOOSE({1,2,3},T28,V28,W28)&gt;0),CHOOSE({1,2,3},T28,V28,W28))+S28)</f>
        <v/>
      </c>
      <c r="AG28" s="2699">
        <f>EOMONTH(AG29,-1)</f>
        <v/>
      </c>
      <c r="AH28" s="405">
        <f>AH65+AH102+AH139+AH176+AH213+AH250+AH287+AH324+AH361+AH398</f>
        <v/>
      </c>
      <c r="AI28" s="405">
        <f>AI65+AI102+AI139+AI176+AI213+AI250+AI287+AI324+AI361+AI398</f>
        <v/>
      </c>
      <c r="AJ28" s="405">
        <f>AJ65+AJ102+AJ139+AJ176+AJ213+AJ250+AJ287+AJ324+AJ361+AJ398</f>
        <v/>
      </c>
      <c r="AK28" s="405">
        <f>AK65+AK102+AK139+AK176+AK213+AK250+AK287+AK324+AK361+AK398</f>
        <v/>
      </c>
      <c r="AL28" s="405">
        <f>AL65+AL102+AL139+AL176+AL213+AL250+AL287+AL324+AL361+AL398</f>
        <v/>
      </c>
      <c r="AM28" s="405">
        <f>AM65+AM102+AM139+AM176+AM213+AM250+AM287+AM324+AM361+AM398</f>
        <v/>
      </c>
      <c r="AN28" s="405">
        <f>SUM(AH28:AJ28)-SUM(AK28:AM28)</f>
        <v/>
      </c>
      <c r="AO28" s="405">
        <f>AO65+AO102+AO139+AO176+AO213+AO250+AO287+AO324+AO361+AO398</f>
        <v/>
      </c>
      <c r="AP28" s="405">
        <f>AP65+AP102+AP139+AP176+AP213+AP250</f>
        <v/>
      </c>
      <c r="AQ28" s="2700">
        <f>365/((+AI28+AJ28-AL28-AM28)/((+AH28+AN28)/2)*DAY(AG28))</f>
        <v/>
      </c>
      <c r="AR28" s="2700">
        <f>+AN28/AI28*DAY(AG28)</f>
        <v/>
      </c>
      <c r="AS28" s="406">
        <f>(AL28+AM28)/AI28</f>
        <v/>
      </c>
      <c r="AT28" s="406">
        <f>+AK28/(+AK28+AL28+AM28)</f>
        <v/>
      </c>
      <c r="AU28" s="407">
        <f t="array" ref="AU28">AK28/(SUMPRODUCT(--(CHOOSE({1,2,3},AJ28,AL28,AM28)&gt;0),CHOOSE({1,2,3},AJ28,AL28,AM28))+AI28)</f>
        <v/>
      </c>
      <c r="AW28" s="2699">
        <f>EOMONTH(AW29,-1)</f>
        <v/>
      </c>
      <c r="AX28" s="405">
        <f>AX65+AX102+AX139+AX176+AX213+AX250+AX287+AX324+AX361+AX398</f>
        <v/>
      </c>
      <c r="AY28" s="405">
        <f>AY65+AY102+AY139+AY176+AY213+AY250+AY287+AY324+AY361+AY398</f>
        <v/>
      </c>
      <c r="AZ28" s="405">
        <f>AZ65+AZ102+AZ139+AZ176+AZ213+AZ250+AZ287+AZ324+AZ361+AZ398</f>
        <v/>
      </c>
      <c r="BA28" s="405">
        <f>BA65+BA102+BA139+BA176+BA213+BA250+BA287+BA324+BA361+BA398</f>
        <v/>
      </c>
      <c r="BB28" s="405">
        <f>BB65+BB102+BB139+BB176+BB213+BB250+BB287+BB324+BB361+BB398</f>
        <v/>
      </c>
      <c r="BC28" s="405">
        <f>BC65+BC102+BC139+BC176+BC213+BC250+BC287+BC324+BC361+BC398</f>
        <v/>
      </c>
      <c r="BD28" s="405">
        <f>SUM(AX28:AZ28)-SUM(BA28:BC28)</f>
        <v/>
      </c>
      <c r="BE28" s="405">
        <f>BE65+BE102+BE139+BE176+BE213+BE250+BE287+BE324+BE361+BE398</f>
        <v/>
      </c>
      <c r="BF28" s="405">
        <f>BF65+BF102+BF139+BF176+BF213+BF250</f>
        <v/>
      </c>
      <c r="BG28" s="2700">
        <f>365/((+AY28+AZ28-BB28-BC28)/((+AX28+BD28)/2)*DAY(AW28))</f>
        <v/>
      </c>
      <c r="BH28" s="2700">
        <f>+BD28/AY28*DAY(AW28)</f>
        <v/>
      </c>
      <c r="BI28" s="406">
        <f>(BB28+BC28)/AY28</f>
        <v/>
      </c>
      <c r="BJ28" s="406">
        <f>+BA28/(+BA28+BB28+BC28)</f>
        <v/>
      </c>
      <c r="BK28" s="407">
        <f t="array" ref="BK28">BA28/(SUMPRODUCT(--(CHOOSE({1,2,3},AZ28,BB28,BC28)&gt;0),CHOOSE({1,2,3},AZ28,BB28,BC28))+AY28)</f>
        <v/>
      </c>
      <c r="BM28" s="2699">
        <f>EOMONTH(BM29,-1)</f>
        <v/>
      </c>
      <c r="BN28" s="405">
        <f>BN65+BN102+BN139+BN176+BN213+BN250+BN287+BN324+BN361+BN398</f>
        <v/>
      </c>
      <c r="BO28" s="405">
        <f>BO65+BO102+BO139+BO176+BO213+BO250+BO287+BO324+BO361+BO398</f>
        <v/>
      </c>
      <c r="BP28" s="405">
        <f>BP65+BP102+BP139+BP176+BP213+BP250+BP287+BP324+BP361+BP398</f>
        <v/>
      </c>
      <c r="BQ28" s="405">
        <f>BQ65+BQ102+BQ139+BQ176+BQ213+BQ250+BQ287+BQ324+BQ361+BQ398</f>
        <v/>
      </c>
      <c r="BR28" s="405">
        <f>BR65+BR102+BR139+BR176+BR213+BR250+BR287+BR324+BR361+BR398</f>
        <v/>
      </c>
      <c r="BS28" s="405">
        <f>BS65+BS102+BS139+BS176+BS213+BS250+BS287+BS324+BS361+BS398</f>
        <v/>
      </c>
      <c r="BT28" s="405">
        <f>SUM(BN28:BP28)-SUM(BQ28:BS28)</f>
        <v/>
      </c>
      <c r="BU28" s="405">
        <f>BU65+BU102+BU139+BU176+BU213+BU250+BU287+BU324+BU361+BU398</f>
        <v/>
      </c>
      <c r="BV28" s="405">
        <f>BV65+BV102+BV139+BV176+BV213+BV250</f>
        <v/>
      </c>
      <c r="BW28" s="2700">
        <f>365/((+BO28+BP28-BR28-BS28)/((+BN28+BT28)/2)*DAY(BM28))</f>
        <v/>
      </c>
      <c r="BX28" s="2700">
        <f>+BT28/BO28*DAY(BM28)</f>
        <v/>
      </c>
      <c r="BY28" s="406">
        <f>(BR28+BS28)/BO28</f>
        <v/>
      </c>
      <c r="BZ28" s="406">
        <f>+BQ28/(+BQ28+BR28+BS28)</f>
        <v/>
      </c>
      <c r="CA28" s="407">
        <f t="array" ref="CA28">BQ28/(SUMPRODUCT(--(CHOOSE({1,2,3},BP28,BR28,BS28)&gt;0),CHOOSE({1,2,3},BP28,BR28,BS28))+BO28)</f>
        <v/>
      </c>
      <c r="CC28" s="2699">
        <f>EOMONTH(CC29,-1)</f>
        <v/>
      </c>
      <c r="CD28" s="405">
        <f>CD65+CD102+CD139+CD176+CD213+CD250+CD287+CD324+CD361+CD398</f>
        <v/>
      </c>
      <c r="CE28" s="405">
        <f>CE65+CE102+CE139+CE176+CE213+CE250+CE287+CE324+CE361+CE398</f>
        <v/>
      </c>
      <c r="CF28" s="405">
        <f>CF65+CF102+CF139+CF176+CF213+CF250+CF287+CF324+CF361+CF398</f>
        <v/>
      </c>
      <c r="CG28" s="405">
        <f>CG65+CG102+CG139+CG176+CG213+CG250+CG287+CG324+CG361+CG398</f>
        <v/>
      </c>
      <c r="CH28" s="405">
        <f>CH65+CH102+CH139+CH176+CH213+CH250+CH287+CH324+CH361+CH398</f>
        <v/>
      </c>
      <c r="CI28" s="405">
        <f>CI65+CI102+CI139+CI176+CI213+CI250+CI287+CI324+CI361+CI398</f>
        <v/>
      </c>
      <c r="CJ28" s="405">
        <f>SUM(CD28:CF28)-SUM(CG28:CI28)</f>
        <v/>
      </c>
      <c r="CK28" s="405">
        <f>CK65+CK102+CK139+CK176+CK213+CK250+CK287+CK324+CK361+CK398</f>
        <v/>
      </c>
      <c r="CL28" s="405">
        <f>CL65+CL102+CL139+CL176+CL213+CL250</f>
        <v/>
      </c>
      <c r="CM28" s="2700">
        <f>365/((+CE28+CF28-CH28-CI28)/((+CD28+CJ28)/2)*DAY(CC28))</f>
        <v/>
      </c>
      <c r="CN28" s="2700">
        <f>+CJ28/CE28*DAY(CC28)</f>
        <v/>
      </c>
      <c r="CO28" s="406">
        <f>(CH28+CI28)/CE28</f>
        <v/>
      </c>
      <c r="CP28" s="406">
        <f>+CG28/(+CG28+CH28+CI28)</f>
        <v/>
      </c>
      <c r="CQ28" s="407">
        <f t="array" ref="CQ28">CG28/(SUMPRODUCT(--(CHOOSE({1,2,3},CF28,CH28,CI28)&gt;0),CHOOSE({1,2,3},CF28,CH28,CI28))+CE28)</f>
        <v/>
      </c>
      <c r="CS28" s="2699">
        <f>EOMONTH(CS29,-1)</f>
        <v/>
      </c>
      <c r="CT28" s="405">
        <f>CT65+CT102+CT139+CT176+CT213+CT250+CT287+CT324+CT361+CT398</f>
        <v/>
      </c>
      <c r="CU28" s="405">
        <f>CU65+CU102+CU139+CU176+CU213+CU250+CU287+CU324+CU361+CU398</f>
        <v/>
      </c>
      <c r="CV28" s="405">
        <f>CV65+CV102+CV139+CV176+CV213+CV250+CV287+CV324+CV361+CV398</f>
        <v/>
      </c>
      <c r="CW28" s="405">
        <f>CW65+CW102+CW139+CW176+CW213+CW250+CW287+CW324+CW361+CW398</f>
        <v/>
      </c>
      <c r="CX28" s="405">
        <f>CX65+CX102+CX139+CX176+CX213+CX250+CX287+CX324+CX361+CX398</f>
        <v/>
      </c>
      <c r="CY28" s="405">
        <f>CY65+CY102+CY139+CY176+CY213+CY250+CY287+CY324+CY361+CY398</f>
        <v/>
      </c>
      <c r="CZ28" s="405">
        <f>SUM(CT28:CV28)-SUM(CW28:CY28)</f>
        <v/>
      </c>
      <c r="DA28" s="405">
        <f>DA65+DA102+DA139+DA176+DA213+DA250+DA287+DA324+DA361+DA398</f>
        <v/>
      </c>
      <c r="DB28" s="405">
        <f>DB65+DB102+DB139+DB176+DB213+DB250</f>
        <v/>
      </c>
      <c r="DC28" s="2700">
        <f>365/((+CU28+CV28-CX28-CY28)/((+CT28+CZ28)/2)*DAY(CS28))</f>
        <v/>
      </c>
      <c r="DD28" s="2700">
        <f>+CZ28/CU28*DAY(CS28)</f>
        <v/>
      </c>
      <c r="DE28" s="406">
        <f>(CX28+CY28)/CU28</f>
        <v/>
      </c>
      <c r="DF28" s="406">
        <f>+CW28/(+CW28+CX28+CY28)</f>
        <v/>
      </c>
      <c r="DG28" s="407">
        <f t="array" ref="DG28">CW28/(SUMPRODUCT(--(CHOOSE({1,2,3},CV28,CX28,CY28)&gt;0),CHOOSE({1,2,3},CV28,CX28,CY28))+CU28)</f>
        <v/>
      </c>
      <c r="DI28" s="2699">
        <f>EOMONTH(DI29,-1)</f>
        <v/>
      </c>
      <c r="DJ28" s="405">
        <f>DJ65+DJ102+DJ139+DJ176+DJ213+DJ250+DJ287+DJ324+DJ361+DJ398</f>
        <v/>
      </c>
      <c r="DK28" s="405">
        <f>DK65+DK102+DK139+DK176+DK213+DK250+DK287+DK324+DK361+DK398</f>
        <v/>
      </c>
      <c r="DL28" s="405">
        <f>DL65+DL102+DL139+DL176+DL213+DL250+DL287+DL324+DL361+DL398</f>
        <v/>
      </c>
      <c r="DM28" s="405">
        <f>DM65+DM102+DM139+DM176+DM213+DM250+DM287+DM324+DM361+DM398</f>
        <v/>
      </c>
      <c r="DN28" s="405">
        <f>DN65+DN102+DN139+DN176+DN213+DN250+DN287+DN324+DN361+DN398</f>
        <v/>
      </c>
      <c r="DO28" s="405">
        <f>DO65+DO102+DO139+DO176+DO213+DO250+DO287+DO324+DO361+DO398</f>
        <v/>
      </c>
      <c r="DP28" s="405">
        <f>SUM(DJ28:DL28)-SUM(DM28:DO28)</f>
        <v/>
      </c>
      <c r="DQ28" s="405">
        <f>DQ65+DQ102+DQ139+DQ176+DQ213+DQ250+DQ287+DQ324+DQ361+DQ398</f>
        <v/>
      </c>
      <c r="DR28" s="405">
        <f>DR65+DR102+DR139+DR176+DR213+DR250</f>
        <v/>
      </c>
      <c r="DS28" s="2700">
        <f>365/((+DK28+DL28-DN28-DO28)/((+DJ28+DP28)/2)*DAY(DI28))</f>
        <v/>
      </c>
      <c r="DT28" s="2700">
        <f>+DP28/DK28*DAY(DI28)</f>
        <v/>
      </c>
      <c r="DU28" s="406">
        <f>(DN28+DO28)/DK28</f>
        <v/>
      </c>
      <c r="DV28" s="406">
        <f>+DM28/(+DM28+DN28+DO28)</f>
        <v/>
      </c>
      <c r="DW28" s="407">
        <f t="array" ref="DW28">DM28/(SUMPRODUCT(--(CHOOSE({1,2,3},DL28,DN28,DO28)&gt;0),CHOOSE({1,2,3},DL28,DN28,DO28))+DK28)</f>
        <v/>
      </c>
      <c r="DY28" s="2699">
        <f>EOMONTH(DY29,-1)</f>
        <v/>
      </c>
      <c r="DZ28" s="405">
        <f>DZ65+DZ102+DZ139+DZ176+DZ213+DZ250+DZ287+DZ324+DZ361+DZ398</f>
        <v/>
      </c>
      <c r="EA28" s="405">
        <f>EA65+EA102+EA139+EA176+EA213+EA250+EA287+EA324+EA361+EA398</f>
        <v/>
      </c>
      <c r="EB28" s="405">
        <f>EB65+EB102+EB139+EB176+EB213+EB250+EB287+EB324+EB361+EB398</f>
        <v/>
      </c>
      <c r="EC28" s="405">
        <f>EC65+EC102+EC139+EC176+EC213+EC250+EC287+EC324+EC361+EC398</f>
        <v/>
      </c>
      <c r="ED28" s="405">
        <f>ED65+ED102+ED139+ED176+ED213+ED250+ED287+ED324+ED361+ED398</f>
        <v/>
      </c>
      <c r="EE28" s="405">
        <f>EE65+EE102+EE139+EE176+EE213+EE250+EE287+EE324+EE361+EE398</f>
        <v/>
      </c>
      <c r="EF28" s="405">
        <f>SUM(DZ28:EB28)-SUM(EC28:EE28)</f>
        <v/>
      </c>
      <c r="EG28" s="405">
        <f>EG65+EG102+EG139+EG176+EG213+EG250+EG287+EG324+EG361+EG398</f>
        <v/>
      </c>
      <c r="EH28" s="405">
        <f>EH65+EH102+EH139+EH176+EH213+EH250</f>
        <v/>
      </c>
      <c r="EI28" s="2700">
        <f>365/((+EA28+EB28-ED28-EE28)/((+DZ28+EF28)/2)*DAY(DY28))</f>
        <v/>
      </c>
      <c r="EJ28" s="2700">
        <f>+EF28/EA28*DAY(DY28)</f>
        <v/>
      </c>
      <c r="EK28" s="406">
        <f>(ED28+EE28)/EA28</f>
        <v/>
      </c>
      <c r="EL28" s="406">
        <f>+EC28/(+EC28+ED28+EE28)</f>
        <v/>
      </c>
      <c r="EM28" s="407">
        <f t="array" ref="EM28">EC28/(SUMPRODUCT(--(CHOOSE({1,2,3},EB28,ED28,EE28)&gt;0),CHOOSE({1,2,3},EB28,ED28,EE28))+EA28)</f>
        <v/>
      </c>
      <c r="EO28" s="2699">
        <f>EOMONTH(EO29,-1)</f>
        <v/>
      </c>
      <c r="EP28" s="405">
        <f>EP65+EP102+EP139+EP176+EP213+EP250+EP287+EP324+EP361+EP398</f>
        <v/>
      </c>
      <c r="EQ28" s="405">
        <f>EQ65+EQ102+EQ139+EQ176+EQ213+EQ250+EQ287+EQ324+EQ361+EQ398</f>
        <v/>
      </c>
      <c r="ER28" s="405">
        <f>ER65+ER102+ER139+ER176+ER213+ER250+ER287+ER324+ER361+ER398</f>
        <v/>
      </c>
      <c r="ES28" s="405">
        <f>ES65+ES102+ES139+ES176+ES213+ES250+ES287+ES324+ES361+ES398</f>
        <v/>
      </c>
      <c r="ET28" s="405">
        <f>ET65+ET102+ET139+ET176+ET213+ET250+ET287+ET324+ET361+ET398</f>
        <v/>
      </c>
      <c r="EU28" s="405">
        <f>EU65+EU102+EU139+EU176+EU213+EU250+EU287+EU324+EU361+EU398</f>
        <v/>
      </c>
      <c r="EV28" s="405">
        <f>SUM(EP28:ER28)-SUM(ES28:EU28)</f>
        <v/>
      </c>
      <c r="EW28" s="405">
        <f>EW65+EW102+EW139+EW176+EW213+EW250+EW287+EW324+EW361+EW398</f>
        <v/>
      </c>
      <c r="EX28" s="405">
        <f>EX65+EX102+EX139+EX176+EX213+EX250</f>
        <v/>
      </c>
      <c r="EY28" s="2700">
        <f>365/((+EQ28+ER28-ET28-EU28)/((+EP28+EV28)/2)*DAY(EO28))</f>
        <v/>
      </c>
      <c r="EZ28" s="2700">
        <f>+EV28/EQ28*DAY(EO28)</f>
        <v/>
      </c>
      <c r="FA28" s="406">
        <f>(ET28+EU28)/EQ28</f>
        <v/>
      </c>
      <c r="FB28" s="406">
        <f>+ES28/(+ES28+ET28+EU28)</f>
        <v/>
      </c>
      <c r="FC28" s="407">
        <f t="array" ref="FC28">ES28/(SUMPRODUCT(--(CHOOSE({1,2,3},FH28,FX28,GN28)&gt;0),CHOOSE({1,2,3},FH28,FX28,GN28))+EQ28)</f>
        <v/>
      </c>
      <c r="FE28" s="2699">
        <f>EOMONTH(FE29,-1)</f>
        <v/>
      </c>
      <c r="FF28" s="405">
        <f>FF65+FF102+FF139+FF176+FF213+FF250+FF287+FF324+FF361+FF398</f>
        <v/>
      </c>
      <c r="FG28" s="405">
        <f>FG65+FG102+FG139+FG176+FG213+FG250+FG287+FG324+FG361+FG398</f>
        <v/>
      </c>
      <c r="FH28" s="405">
        <f>FH65+FH102+FH139+FH176+FH213+FH250+FH287+FH324+FH361+FH398</f>
        <v/>
      </c>
      <c r="FI28" s="405">
        <f>FI65+FI102+FI139+FI176+FI213+FI250+FI287+FI324+FI361+FI398</f>
        <v/>
      </c>
      <c r="FJ28" s="405">
        <f>FJ65+FJ102+FJ139+FJ176+FJ213+FJ250+FJ287+FJ324+FJ361+FJ398</f>
        <v/>
      </c>
      <c r="FK28" s="405">
        <f>FK65+FK102+FK139+FK176+FK213+FK250+FK287+FK324+FK361+FK398</f>
        <v/>
      </c>
      <c r="FL28" s="405">
        <f>SUM(FF28:FH28)-SUM(FI28:FK28)</f>
        <v/>
      </c>
      <c r="FM28" s="405">
        <f>FM65+FM102+FM139+FM176+FM213+FM250+FM287+FM324+FM361+FM398</f>
        <v/>
      </c>
      <c r="FN28" s="405">
        <f>FN65+FN102+FN139+FN176+FN213+FN250</f>
        <v/>
      </c>
      <c r="FO28" s="2700">
        <f>365/((+FG28+FH28-FJ28-FK28)/((+FF28+FL28)/2)*DAY(FE28))</f>
        <v/>
      </c>
      <c r="FP28" s="2700">
        <f>+FL28/FG28*DAY(FE28)</f>
        <v/>
      </c>
      <c r="FQ28" s="406">
        <f>(FJ28+FK28)/FG28</f>
        <v/>
      </c>
      <c r="FR28" s="406">
        <f>+FI28/(+FI28+FJ28+FK28)</f>
        <v/>
      </c>
      <c r="FS28" s="407">
        <f t="array" ref="FS28">FI28/(SUMPRODUCT(--(CHOOSE({1,2,3},FH28,FJ28,FK28)&gt;0),CHOOSE({1,2,3},FH28,FJ28,FK28))+FG28)</f>
        <v/>
      </c>
      <c r="FU28" s="2699">
        <f>EOMONTH(FU29,-1)</f>
        <v/>
      </c>
      <c r="FV28" s="405">
        <f>FV65+FV102+FV139+FV176+FV213+FV250+FV287+FV324+FV361+FV398</f>
        <v/>
      </c>
      <c r="FW28" s="405">
        <f>FW65+FW102+FW139+FW176+FW213+FW250+FW287+FW324+FW361+FW398</f>
        <v/>
      </c>
      <c r="FX28" s="405">
        <f>FX65+FX102+FX139+FX176+FX213+FX250+FX287+FX324+FX361+FX398</f>
        <v/>
      </c>
      <c r="FY28" s="405">
        <f>FY65+FY102+FY139+FY176+FY213+FY250+FY287+FY324+FY361+FY398</f>
        <v/>
      </c>
      <c r="FZ28" s="405">
        <f>FZ65+FZ102+FZ139+FZ176+FZ213+FZ250+FZ287+FZ324+FZ361+FZ398</f>
        <v/>
      </c>
      <c r="GA28" s="405">
        <f>GA65+GA102+GA139+GA176+GA213+GA250+GA287+GA324+GA361+GA398</f>
        <v/>
      </c>
      <c r="GB28" s="405">
        <f>SUM(FV28:FX28)-SUM(FY28:GA28)</f>
        <v/>
      </c>
      <c r="GC28" s="405">
        <f>GC65+GC102+GC139+GC176+GC213+GC250+GC287+GC324+GC361+GC398</f>
        <v/>
      </c>
      <c r="GD28" s="405">
        <f>GD65+GD102+GD139+GD176+GD213+GD250</f>
        <v/>
      </c>
      <c r="GE28" s="2700">
        <f>365/((+FW28+FX28-FZ28-GA28)/((+FV28+GB28)/2)*DAY(FU28))</f>
        <v/>
      </c>
      <c r="GF28" s="2700">
        <f>+GB28/FW28*DAY(FU28)</f>
        <v/>
      </c>
      <c r="GG28" s="406">
        <f>(FZ28+GA28)/FW28</f>
        <v/>
      </c>
      <c r="GH28" s="406">
        <f>+FY28/(+FY28+FZ28+GA28)</f>
        <v/>
      </c>
      <c r="GI28" s="407">
        <f t="array" ref="GI28">FY28/(SUMPRODUCT(--(CHOOSE({1,2,3},FX28,FZ28,GA28)&gt;0),CHOOSE({1,2,3},FX28,FZ28,GA28))+FW28)</f>
        <v/>
      </c>
      <c r="GK28" s="2699">
        <f>EOMONTH(GK29,-1)</f>
        <v/>
      </c>
      <c r="GL28" s="405">
        <f>GL65+GL102+GL139+GL176+GL213+GL250+GL287+GL324+GL361+GL398</f>
        <v/>
      </c>
      <c r="GM28" s="405">
        <f>GM65+GM102+GM139+GM176+GM213+GM250+GM287+GM324+GM361+GM398</f>
        <v/>
      </c>
      <c r="GN28" s="405">
        <f>GN65+GN102+GN139+GN176+GN213+GN250+GN287+GN324+GN361+GN398</f>
        <v/>
      </c>
      <c r="GO28" s="405">
        <f>GO65+GO102+GO139+GO176+GO213+GO250+GO287+GO324+GO361+GO398</f>
        <v/>
      </c>
      <c r="GP28" s="405">
        <f>GP65+GP102+GP139+GP176+GP213+GP250+GP287+GP324+GP361+GP398</f>
        <v/>
      </c>
      <c r="GQ28" s="405">
        <f>GQ65+GQ102+GQ139+GQ176+GQ213+GQ250+GQ287+GQ324+GQ361+GQ398</f>
        <v/>
      </c>
      <c r="GR28" s="405">
        <f>SUM(GL28:GN28)-SUM(GO28:GQ28)</f>
        <v/>
      </c>
      <c r="GS28" s="405">
        <f>GS65+GS102+GS139+GS176+GS213+GS250+GS287+GS324+GS361+GS398</f>
        <v/>
      </c>
      <c r="GT28" s="405">
        <f>GT65+GT102+GT139+GT176+GT213+GT250</f>
        <v/>
      </c>
      <c r="GU28" s="2700">
        <f>365/((+GM28+GN28-GP28-GQ28)/((+GL28+GR28)/2)*DAY(GK28))</f>
        <v/>
      </c>
      <c r="GV28" s="2700">
        <f>+GR28/GM28*DAY(GK28)</f>
        <v/>
      </c>
      <c r="GW28" s="406">
        <f>(GP28+GQ28)/GM28</f>
        <v/>
      </c>
      <c r="GX28" s="406">
        <f>+GO28/(+GO28+GP28+GQ28)</f>
        <v/>
      </c>
      <c r="GY28" s="407">
        <f t="array" ref="GY28">GO28/(SUMPRODUCT(--(CHOOSE({1,2,3},GN28,GP28,GQ28)&gt;0),CHOOSE({1,2,3},GN28,GP28,GQ28))+GM28)</f>
        <v/>
      </c>
    </row>
    <row r="29">
      <c r="A29" s="2699">
        <f>EOMONTH(A30,-1)</f>
        <v/>
      </c>
      <c r="B29" s="405">
        <f>B66+B103+B140+B177+B214+B251+B288+B325+B362+B399</f>
        <v/>
      </c>
      <c r="C29" s="405">
        <f>C66+C103+C140+C177+C214+C251+C288+C325+C362+C399</f>
        <v/>
      </c>
      <c r="D29" s="405">
        <f>D66+D103+D140+D177+D214+D251+D288+D325+D362+D399</f>
        <v/>
      </c>
      <c r="E29" s="405">
        <f>E66+E103+E140+E177+E214+E251+E288+E325+E362+E399</f>
        <v/>
      </c>
      <c r="F29" s="405">
        <f>F66+F103+F140+F177+F214+F251+F288+F325+F362+F399</f>
        <v/>
      </c>
      <c r="G29" s="405">
        <f>G66+G103+G140+G177+G214+G251+G288+G325+G362+G399</f>
        <v/>
      </c>
      <c r="H29" s="405">
        <f>SUM(B29:D29)-SUM(E29:G29)</f>
        <v/>
      </c>
      <c r="I29" s="405">
        <f>I66+I103+I140+I177+I214+I251+I288+I325+I362+I399</f>
        <v/>
      </c>
      <c r="J29" s="405">
        <f>J66+J103+J140+J177+J214+J251+J288+J325+J362+J399</f>
        <v/>
      </c>
      <c r="K29" s="2700">
        <f>365/((+C29+D29-F29-G29)/((+B29+H29)/2)*DAY(A29))</f>
        <v/>
      </c>
      <c r="L29" s="2700">
        <f>+H29/C29*DAY(A29)</f>
        <v/>
      </c>
      <c r="M29" s="406">
        <f>(F29+G29)/C29</f>
        <v/>
      </c>
      <c r="N29" s="406">
        <f>+E29/(+E29+F29+G29)</f>
        <v/>
      </c>
      <c r="O29" s="407">
        <f t="array" ref="O29">E29/(SUMPRODUCT(--(CHOOSE({1,2,3},D29,F29,G29)&gt;0),CHOOSE({1,2,3},D29,F29,G29))+C29)</f>
        <v/>
      </c>
      <c r="Q29" s="2699">
        <f>EOMONTH(Q30,-1)</f>
        <v/>
      </c>
      <c r="R29" s="405">
        <f>R66+R103+R140+R177+R214+R251+R288+R325+R362+R399</f>
        <v/>
      </c>
      <c r="S29" s="405">
        <f>S66+S103+S140+S177+S214+S251+S288+S325+S362+S399</f>
        <v/>
      </c>
      <c r="T29" s="405">
        <f>T66+T103+T140+T177+T214+T251+T288+T325+T362+T399</f>
        <v/>
      </c>
      <c r="U29" s="405">
        <f>U66+U103+U140+U177+U214+U251+U288+U325+U362+U399</f>
        <v/>
      </c>
      <c r="V29" s="405">
        <f>V66+V103+V140+V177+V214+V251+V288+V325+V362+V399</f>
        <v/>
      </c>
      <c r="W29" s="405">
        <f>W66+W103+W140+W177+W214+W251+W288+W325+W362+W399</f>
        <v/>
      </c>
      <c r="X29" s="405">
        <f>SUM(R29:T29)-SUM(U29:W29)</f>
        <v/>
      </c>
      <c r="Y29" s="405">
        <f>Y66+Y103+Y140+Y177+Y214+Y251+Y288+Y325+Y362+Y399</f>
        <v/>
      </c>
      <c r="Z29" s="405">
        <f>Z66+Z103+Z140+Z177+Z214+Z251</f>
        <v/>
      </c>
      <c r="AA29" s="2700">
        <f>365/((+S29+T29-V29-W29)/((+R29+X29)/2)*DAY(Q29))</f>
        <v/>
      </c>
      <c r="AB29" s="2700">
        <f>+X29/S29*DAY(Q29)</f>
        <v/>
      </c>
      <c r="AC29" s="406">
        <f>(V29+W29)/S29</f>
        <v/>
      </c>
      <c r="AD29" s="406">
        <f>+U29/(+U29+V29+W29)</f>
        <v/>
      </c>
      <c r="AE29" s="407">
        <f t="array" ref="AE29">U29/(SUMPRODUCT(--(CHOOSE({1,2,3},T29,V29,W29)&gt;0),CHOOSE({1,2,3},T29,V29,W29))+S29)</f>
        <v/>
      </c>
      <c r="AG29" s="2699">
        <f>EOMONTH(AG30,-1)</f>
        <v/>
      </c>
      <c r="AH29" s="405">
        <f>AH66+AH103+AH140+AH177+AH214+AH251+AH288+AH325+AH362+AH399</f>
        <v/>
      </c>
      <c r="AI29" s="405">
        <f>AI66+AI103+AI140+AI177+AI214+AI251+AI288+AI325+AI362+AI399</f>
        <v/>
      </c>
      <c r="AJ29" s="405">
        <f>AJ66+AJ103+AJ140+AJ177+AJ214+AJ251+AJ288+AJ325+AJ362+AJ399</f>
        <v/>
      </c>
      <c r="AK29" s="405">
        <f>AK66+AK103+AK140+AK177+AK214+AK251+AK288+AK325+AK362+AK399</f>
        <v/>
      </c>
      <c r="AL29" s="405">
        <f>AL66+AL103+AL140+AL177+AL214+AL251+AL288+AL325+AL362+AL399</f>
        <v/>
      </c>
      <c r="AM29" s="405">
        <f>AM66+AM103+AM140+AM177+AM214+AM251+AM288+AM325+AM362+AM399</f>
        <v/>
      </c>
      <c r="AN29" s="405">
        <f>SUM(AH29:AJ29)-SUM(AK29:AM29)</f>
        <v/>
      </c>
      <c r="AO29" s="405">
        <f>AO66+AO103+AO140+AO177+AO214+AO251+AO288+AO325+AO362+AO399</f>
        <v/>
      </c>
      <c r="AP29" s="405">
        <f>AP66+AP103+AP140+AP177+AP214+AP251</f>
        <v/>
      </c>
      <c r="AQ29" s="2700">
        <f>365/((+AI29+AJ29-AL29-AM29)/((+AH29+AN29)/2)*DAY(AG29))</f>
        <v/>
      </c>
      <c r="AR29" s="2700">
        <f>+AN29/AI29*DAY(AG29)</f>
        <v/>
      </c>
      <c r="AS29" s="406">
        <f>(AL29+AM29)/AI29</f>
        <v/>
      </c>
      <c r="AT29" s="406">
        <f>+AK29/(+AK29+AL29+AM29)</f>
        <v/>
      </c>
      <c r="AU29" s="407">
        <f t="array" ref="AU29">AK29/(SUMPRODUCT(--(CHOOSE({1,2,3},AJ29,AL29,AM29)&gt;0),CHOOSE({1,2,3},AJ29,AL29,AM29))+AI29)</f>
        <v/>
      </c>
      <c r="AW29" s="2699">
        <f>EOMONTH(AW30,-1)</f>
        <v/>
      </c>
      <c r="AX29" s="405">
        <f>AX66+AX103+AX140+AX177+AX214+AX251+AX288+AX325+AX362+AX399</f>
        <v/>
      </c>
      <c r="AY29" s="405">
        <f>AY66+AY103+AY140+AY177+AY214+AY251+AY288+AY325+AY362+AY399</f>
        <v/>
      </c>
      <c r="AZ29" s="405">
        <f>AZ66+AZ103+AZ140+AZ177+AZ214+AZ251+AZ288+AZ325+AZ362+AZ399</f>
        <v/>
      </c>
      <c r="BA29" s="405">
        <f>BA66+BA103+BA140+BA177+BA214+BA251+BA288+BA325+BA362+BA399</f>
        <v/>
      </c>
      <c r="BB29" s="405">
        <f>BB66+BB103+BB140+BB177+BB214+BB251+BB288+BB325+BB362+BB399</f>
        <v/>
      </c>
      <c r="BC29" s="405">
        <f>BC66+BC103+BC140+BC177+BC214+BC251+BC288+BC325+BC362+BC399</f>
        <v/>
      </c>
      <c r="BD29" s="405">
        <f>SUM(AX29:AZ29)-SUM(BA29:BC29)</f>
        <v/>
      </c>
      <c r="BE29" s="405">
        <f>BE66+BE103+BE140+BE177+BE214+BE251+BE288+BE325+BE362+BE399</f>
        <v/>
      </c>
      <c r="BF29" s="405">
        <f>BF66+BF103+BF140+BF177+BF214+BF251</f>
        <v/>
      </c>
      <c r="BG29" s="2700">
        <f>365/((+AY29+AZ29-BB29-BC29)/((+AX29+BD29)/2)*DAY(AW29))</f>
        <v/>
      </c>
      <c r="BH29" s="2700">
        <f>+BD29/AY29*DAY(AW29)</f>
        <v/>
      </c>
      <c r="BI29" s="406">
        <f>(BB29+BC29)/AY29</f>
        <v/>
      </c>
      <c r="BJ29" s="406">
        <f>+BA29/(+BA29+BB29+BC29)</f>
        <v/>
      </c>
      <c r="BK29" s="407">
        <f t="array" ref="BK29">BA29/(SUMPRODUCT(--(CHOOSE({1,2,3},AZ29,BB29,BC29)&gt;0),CHOOSE({1,2,3},AZ29,BB29,BC29))+AY29)</f>
        <v/>
      </c>
      <c r="BM29" s="2699">
        <f>EOMONTH(BM30,-1)</f>
        <v/>
      </c>
      <c r="BN29" s="405">
        <f>BN66+BN103+BN140+BN177+BN214+BN251+BN288+BN325+BN362+BN399</f>
        <v/>
      </c>
      <c r="BO29" s="405">
        <f>BO66+BO103+BO140+BO177+BO214+BO251+BO288+BO325+BO362+BO399</f>
        <v/>
      </c>
      <c r="BP29" s="405">
        <f>BP66+BP103+BP140+BP177+BP214+BP251+BP288+BP325+BP362+BP399</f>
        <v/>
      </c>
      <c r="BQ29" s="405">
        <f>BQ66+BQ103+BQ140+BQ177+BQ214+BQ251+BQ288+BQ325+BQ362+BQ399</f>
        <v/>
      </c>
      <c r="BR29" s="405">
        <f>BR66+BR103+BR140+BR177+BR214+BR251+BR288+BR325+BR362+BR399</f>
        <v/>
      </c>
      <c r="BS29" s="405">
        <f>BS66+BS103+BS140+BS177+BS214+BS251+BS288+BS325+BS362+BS399</f>
        <v/>
      </c>
      <c r="BT29" s="405">
        <f>SUM(BN29:BP29)-SUM(BQ29:BS29)</f>
        <v/>
      </c>
      <c r="BU29" s="405">
        <f>BU66+BU103+BU140+BU177+BU214+BU251+BU288+BU325+BU362+BU399</f>
        <v/>
      </c>
      <c r="BV29" s="405">
        <f>BV66+BV103+BV140+BV177+BV214+BV251</f>
        <v/>
      </c>
      <c r="BW29" s="2700">
        <f>365/((+BO29+BP29-BR29-BS29)/((+BN29+BT29)/2)*DAY(BM29))</f>
        <v/>
      </c>
      <c r="BX29" s="2700">
        <f>+BT29/BO29*DAY(BM29)</f>
        <v/>
      </c>
      <c r="BY29" s="406">
        <f>(BR29+BS29)/BO29</f>
        <v/>
      </c>
      <c r="BZ29" s="406">
        <f>+BQ29/(+BQ29+BR29+BS29)</f>
        <v/>
      </c>
      <c r="CA29" s="407">
        <f t="array" ref="CA29">BQ29/(SUMPRODUCT(--(CHOOSE({1,2,3},BP29,BR29,BS29)&gt;0),CHOOSE({1,2,3},BP29,BR29,BS29))+BO29)</f>
        <v/>
      </c>
      <c r="CC29" s="2699">
        <f>EOMONTH(CC30,-1)</f>
        <v/>
      </c>
      <c r="CD29" s="405">
        <f>CD66+CD103+CD140+CD177+CD214+CD251+CD288+CD325+CD362+CD399</f>
        <v/>
      </c>
      <c r="CE29" s="405">
        <f>CE66+CE103+CE140+CE177+CE214+CE251+CE288+CE325+CE362+CE399</f>
        <v/>
      </c>
      <c r="CF29" s="405">
        <f>CF66+CF103+CF140+CF177+CF214+CF251+CF288+CF325+CF362+CF399</f>
        <v/>
      </c>
      <c r="CG29" s="405">
        <f>CG66+CG103+CG140+CG177+CG214+CG251+CG288+CG325+CG362+CG399</f>
        <v/>
      </c>
      <c r="CH29" s="405">
        <f>CH66+CH103+CH140+CH177+CH214+CH251+CH288+CH325+CH362+CH399</f>
        <v/>
      </c>
      <c r="CI29" s="405">
        <f>CI66+CI103+CI140+CI177+CI214+CI251+CI288+CI325+CI362+CI399</f>
        <v/>
      </c>
      <c r="CJ29" s="405">
        <f>SUM(CD29:CF29)-SUM(CG29:CI29)</f>
        <v/>
      </c>
      <c r="CK29" s="405">
        <f>CK66+CK103+CK140+CK177+CK214+CK251+CK288+CK325+CK362+CK399</f>
        <v/>
      </c>
      <c r="CL29" s="405">
        <f>CL66+CL103+CL140+CL177+CL214+CL251</f>
        <v/>
      </c>
      <c r="CM29" s="2700">
        <f>365/((+CE29+CF29-CH29-CI29)/((+CD29+CJ29)/2)*DAY(CC29))</f>
        <v/>
      </c>
      <c r="CN29" s="2700">
        <f>+CJ29/CE29*DAY(CC29)</f>
        <v/>
      </c>
      <c r="CO29" s="406">
        <f>(CH29+CI29)/CE29</f>
        <v/>
      </c>
      <c r="CP29" s="406">
        <f>+CG29/(+CG29+CH29+CI29)</f>
        <v/>
      </c>
      <c r="CQ29" s="407">
        <f t="array" ref="CQ29">CG29/(SUMPRODUCT(--(CHOOSE({1,2,3},CF29,CH29,CI29)&gt;0),CHOOSE({1,2,3},CF29,CH29,CI29))+CE29)</f>
        <v/>
      </c>
      <c r="CS29" s="2699">
        <f>EOMONTH(CS30,-1)</f>
        <v/>
      </c>
      <c r="CT29" s="405">
        <f>CT66+CT103+CT140+CT177+CT214+CT251+CT288+CT325+CT362+CT399</f>
        <v/>
      </c>
      <c r="CU29" s="405">
        <f>CU66+CU103+CU140+CU177+CU214+CU251+CU288+CU325+CU362+CU399</f>
        <v/>
      </c>
      <c r="CV29" s="405">
        <f>CV66+CV103+CV140+CV177+CV214+CV251+CV288+CV325+CV362+CV399</f>
        <v/>
      </c>
      <c r="CW29" s="405">
        <f>CW66+CW103+CW140+CW177+CW214+CW251+CW288+CW325+CW362+CW399</f>
        <v/>
      </c>
      <c r="CX29" s="405">
        <f>CX66+CX103+CX140+CX177+CX214+CX251+CX288+CX325+CX362+CX399</f>
        <v/>
      </c>
      <c r="CY29" s="405">
        <f>CY66+CY103+CY140+CY177+CY214+CY251+CY288+CY325+CY362+CY399</f>
        <v/>
      </c>
      <c r="CZ29" s="405">
        <f>SUM(CT29:CV29)-SUM(CW29:CY29)</f>
        <v/>
      </c>
      <c r="DA29" s="405">
        <f>DA66+DA103+DA140+DA177+DA214+DA251+DA288+DA325+DA362+DA399</f>
        <v/>
      </c>
      <c r="DB29" s="405">
        <f>DB66+DB103+DB140+DB177+DB214+DB251</f>
        <v/>
      </c>
      <c r="DC29" s="2700">
        <f>365/((+CU29+CV29-CX29-CY29)/((+CT29+CZ29)/2)*DAY(CS29))</f>
        <v/>
      </c>
      <c r="DD29" s="2700">
        <f>+CZ29/CU29*DAY(CS29)</f>
        <v/>
      </c>
      <c r="DE29" s="406">
        <f>(CX29+CY29)/CU29</f>
        <v/>
      </c>
      <c r="DF29" s="406">
        <f>+CW29/(+CW29+CX29+CY29)</f>
        <v/>
      </c>
      <c r="DG29" s="407">
        <f t="array" ref="DG29">CW29/(SUMPRODUCT(--(CHOOSE({1,2,3},CV29,CX29,CY29)&gt;0),CHOOSE({1,2,3},CV29,CX29,CY29))+CU29)</f>
        <v/>
      </c>
      <c r="DI29" s="2699">
        <f>EOMONTH(DI30,-1)</f>
        <v/>
      </c>
      <c r="DJ29" s="405">
        <f>DJ66+DJ103+DJ140+DJ177+DJ214+DJ251+DJ288+DJ325+DJ362+DJ399</f>
        <v/>
      </c>
      <c r="DK29" s="405">
        <f>DK66+DK103+DK140+DK177+DK214+DK251+DK288+DK325+DK362+DK399</f>
        <v/>
      </c>
      <c r="DL29" s="405">
        <f>DL66+DL103+DL140+DL177+DL214+DL251+DL288+DL325+DL362+DL399</f>
        <v/>
      </c>
      <c r="DM29" s="405">
        <f>DM66+DM103+DM140+DM177+DM214+DM251+DM288+DM325+DM362+DM399</f>
        <v/>
      </c>
      <c r="DN29" s="405">
        <f>DN66+DN103+DN140+DN177+DN214+DN251+DN288+DN325+DN362+DN399</f>
        <v/>
      </c>
      <c r="DO29" s="405">
        <f>DO66+DO103+DO140+DO177+DO214+DO251+DO288+DO325+DO362+DO399</f>
        <v/>
      </c>
      <c r="DP29" s="405">
        <f>SUM(DJ29:DL29)-SUM(DM29:DO29)</f>
        <v/>
      </c>
      <c r="DQ29" s="405">
        <f>DQ66+DQ103+DQ140+DQ177+DQ214+DQ251+DQ288+DQ325+DQ362+DQ399</f>
        <v/>
      </c>
      <c r="DR29" s="405">
        <f>DR66+DR103+DR140+DR177+DR214+DR251</f>
        <v/>
      </c>
      <c r="DS29" s="2700">
        <f>365/((+DK29+DL29-DN29-DO29)/((+DJ29+DP29)/2)*DAY(DI29))</f>
        <v/>
      </c>
      <c r="DT29" s="2700">
        <f>+DP29/DK29*DAY(DI29)</f>
        <v/>
      </c>
      <c r="DU29" s="406">
        <f>(DN29+DO29)/DK29</f>
        <v/>
      </c>
      <c r="DV29" s="406">
        <f>+DM29/(+DM29+DN29+DO29)</f>
        <v/>
      </c>
      <c r="DW29" s="407">
        <f t="array" ref="DW29">DM29/(SUMPRODUCT(--(CHOOSE({1,2,3},DL29,DN29,DO29)&gt;0),CHOOSE({1,2,3},DL29,DN29,DO29))+DK29)</f>
        <v/>
      </c>
      <c r="DY29" s="2699">
        <f>EOMONTH(DY30,-1)</f>
        <v/>
      </c>
      <c r="DZ29" s="405">
        <f>DZ66+DZ103+DZ140+DZ177+DZ214+DZ251+DZ288+DZ325+DZ362+DZ399</f>
        <v/>
      </c>
      <c r="EA29" s="405">
        <f>EA66+EA103+EA140+EA177+EA214+EA251+EA288+EA325+EA362+EA399</f>
        <v/>
      </c>
      <c r="EB29" s="405">
        <f>EB66+EB103+EB140+EB177+EB214+EB251+EB288+EB325+EB362+EB399</f>
        <v/>
      </c>
      <c r="EC29" s="405">
        <f>EC66+EC103+EC140+EC177+EC214+EC251+EC288+EC325+EC362+EC399</f>
        <v/>
      </c>
      <c r="ED29" s="405">
        <f>ED66+ED103+ED140+ED177+ED214+ED251+ED288+ED325+ED362+ED399</f>
        <v/>
      </c>
      <c r="EE29" s="405">
        <f>EE66+EE103+EE140+EE177+EE214+EE251+EE288+EE325+EE362+EE399</f>
        <v/>
      </c>
      <c r="EF29" s="405">
        <f>SUM(DZ29:EB29)-SUM(EC29:EE29)</f>
        <v/>
      </c>
      <c r="EG29" s="405">
        <f>EG66+EG103+EG140+EG177+EG214+EG251+EG288+EG325+EG362+EG399</f>
        <v/>
      </c>
      <c r="EH29" s="405">
        <f>EH66+EH103+EH140+EH177+EH214+EH251</f>
        <v/>
      </c>
      <c r="EI29" s="2700">
        <f>365/((+EA29+EB29-ED29-EE29)/((+DZ29+EF29)/2)*DAY(DY29))</f>
        <v/>
      </c>
      <c r="EJ29" s="2700">
        <f>+EF29/EA29*DAY(DY29)</f>
        <v/>
      </c>
      <c r="EK29" s="406">
        <f>(ED29+EE29)/EA29</f>
        <v/>
      </c>
      <c r="EL29" s="406">
        <f>+EC29/(+EC29+ED29+EE29)</f>
        <v/>
      </c>
      <c r="EM29" s="407">
        <f t="array" ref="EM29">EC29/(SUMPRODUCT(--(CHOOSE({1,2,3},EB29,ED29,EE29)&gt;0),CHOOSE({1,2,3},EB29,ED29,EE29))+EA29)</f>
        <v/>
      </c>
      <c r="EO29" s="2699">
        <f>EOMONTH(EO30,-1)</f>
        <v/>
      </c>
      <c r="EP29" s="405">
        <f>EP66+EP103+EP140+EP177+EP214+EP251+EP288+EP325+EP362+EP399</f>
        <v/>
      </c>
      <c r="EQ29" s="405">
        <f>EQ66+EQ103+EQ140+EQ177+EQ214+EQ251+EQ288+EQ325+EQ362+EQ399</f>
        <v/>
      </c>
      <c r="ER29" s="405">
        <f>ER66+ER103+ER140+ER177+ER214+ER251+ER288+ER325+ER362+ER399</f>
        <v/>
      </c>
      <c r="ES29" s="405">
        <f>ES66+ES103+ES140+ES177+ES214+ES251+ES288+ES325+ES362+ES399</f>
        <v/>
      </c>
      <c r="ET29" s="405">
        <f>ET66+ET103+ET140+ET177+ET214+ET251+ET288+ET325+ET362+ET399</f>
        <v/>
      </c>
      <c r="EU29" s="405">
        <f>EU66+EU103+EU140+EU177+EU214+EU251+EU288+EU325+EU362+EU399</f>
        <v/>
      </c>
      <c r="EV29" s="405">
        <f>SUM(EP29:ER29)-SUM(ES29:EU29)</f>
        <v/>
      </c>
      <c r="EW29" s="405">
        <f>EW66+EW103+EW140+EW177+EW214+EW251+EW288+EW325+EW362+EW399</f>
        <v/>
      </c>
      <c r="EX29" s="405">
        <f>EX66+EX103+EX140+EX177+EX214+EX251</f>
        <v/>
      </c>
      <c r="EY29" s="2700">
        <f>365/((+EQ29+ER29-ET29-EU29)/((+EP29+EV29)/2)*DAY(EO29))</f>
        <v/>
      </c>
      <c r="EZ29" s="2700">
        <f>+EV29/EQ29*DAY(EO29)</f>
        <v/>
      </c>
      <c r="FA29" s="406">
        <f>(ET29+EU29)/EQ29</f>
        <v/>
      </c>
      <c r="FB29" s="406">
        <f>+ES29/(+ES29+ET29+EU29)</f>
        <v/>
      </c>
      <c r="FC29" s="407">
        <f t="array" ref="FC29">ES29/(SUMPRODUCT(--(CHOOSE({1,2,3},FH29,FX29,GN29)&gt;0),CHOOSE({1,2,3},FH29,FX29,GN29))+EQ29)</f>
        <v/>
      </c>
      <c r="FE29" s="2699">
        <f>EOMONTH(FE30,-1)</f>
        <v/>
      </c>
      <c r="FF29" s="405">
        <f>FF66+FF103+FF140+FF177+FF214+FF251+FF288+FF325+FF362+FF399</f>
        <v/>
      </c>
      <c r="FG29" s="405">
        <f>FG66+FG103+FG140+FG177+FG214+FG251+FG288+FG325+FG362+FG399</f>
        <v/>
      </c>
      <c r="FH29" s="405">
        <f>FH66+FH103+FH140+FH177+FH214+FH251+FH288+FH325+FH362+FH399</f>
        <v/>
      </c>
      <c r="FI29" s="405">
        <f>FI66+FI103+FI140+FI177+FI214+FI251+FI288+FI325+FI362+FI399</f>
        <v/>
      </c>
      <c r="FJ29" s="405">
        <f>FJ66+FJ103+FJ140+FJ177+FJ214+FJ251+FJ288+FJ325+FJ362+FJ399</f>
        <v/>
      </c>
      <c r="FK29" s="405">
        <f>FK66+FK103+FK140+FK177+FK214+FK251+FK288+FK325+FK362+FK399</f>
        <v/>
      </c>
      <c r="FL29" s="405">
        <f>SUM(FF29:FH29)-SUM(FI29:FK29)</f>
        <v/>
      </c>
      <c r="FM29" s="405">
        <f>FM66+FM103+FM140+FM177+FM214+FM251+FM288+FM325+FM362+FM399</f>
        <v/>
      </c>
      <c r="FN29" s="405">
        <f>FN66+FN103+FN140+FN177+FN214+FN251</f>
        <v/>
      </c>
      <c r="FO29" s="2700">
        <f>365/((+FG29+FH29-FJ29-FK29)/((+FF29+FL29)/2)*DAY(FE29))</f>
        <v/>
      </c>
      <c r="FP29" s="2700">
        <f>+FL29/FG29*DAY(FE29)</f>
        <v/>
      </c>
      <c r="FQ29" s="406">
        <f>(FJ29+FK29)/FG29</f>
        <v/>
      </c>
      <c r="FR29" s="406">
        <f>+FI29/(+FI29+FJ29+FK29)</f>
        <v/>
      </c>
      <c r="FS29" s="407">
        <f t="array" ref="FS29">FI29/(SUMPRODUCT(--(CHOOSE({1,2,3},FH29,FJ29,FK29)&gt;0),CHOOSE({1,2,3},FH29,FJ29,FK29))+FG29)</f>
        <v/>
      </c>
      <c r="FU29" s="2699">
        <f>EOMONTH(FU30,-1)</f>
        <v/>
      </c>
      <c r="FV29" s="405">
        <f>FV66+FV103+FV140+FV177+FV214+FV251+FV288+FV325+FV362+FV399</f>
        <v/>
      </c>
      <c r="FW29" s="405">
        <f>FW66+FW103+FW140+FW177+FW214+FW251+FW288+FW325+FW362+FW399</f>
        <v/>
      </c>
      <c r="FX29" s="405">
        <f>FX66+FX103+FX140+FX177+FX214+FX251+FX288+FX325+FX362+FX399</f>
        <v/>
      </c>
      <c r="FY29" s="405">
        <f>FY66+FY103+FY140+FY177+FY214+FY251+FY288+FY325+FY362+FY399</f>
        <v/>
      </c>
      <c r="FZ29" s="405">
        <f>FZ66+FZ103+FZ140+FZ177+FZ214+FZ251+FZ288+FZ325+FZ362+FZ399</f>
        <v/>
      </c>
      <c r="GA29" s="405">
        <f>GA66+GA103+GA140+GA177+GA214+GA251+GA288+GA325+GA362+GA399</f>
        <v/>
      </c>
      <c r="GB29" s="405">
        <f>SUM(FV29:FX29)-SUM(FY29:GA29)</f>
        <v/>
      </c>
      <c r="GC29" s="405">
        <f>GC66+GC103+GC140+GC177+GC214+GC251+GC288+GC325+GC362+GC399</f>
        <v/>
      </c>
      <c r="GD29" s="405">
        <f>GD66+GD103+GD140+GD177+GD214+GD251</f>
        <v/>
      </c>
      <c r="GE29" s="2700">
        <f>365/((+FW29+FX29-FZ29-GA29)/((+FV29+GB29)/2)*DAY(FU29))</f>
        <v/>
      </c>
      <c r="GF29" s="2700">
        <f>+GB29/FW29*DAY(FU29)</f>
        <v/>
      </c>
      <c r="GG29" s="406">
        <f>(FZ29+GA29)/FW29</f>
        <v/>
      </c>
      <c r="GH29" s="406">
        <f>+FY29/(+FY29+FZ29+GA29)</f>
        <v/>
      </c>
      <c r="GI29" s="407">
        <f t="array" ref="GI29">FY29/(SUMPRODUCT(--(CHOOSE({1,2,3},FX29,FZ29,GA29)&gt;0),CHOOSE({1,2,3},FX29,FZ29,GA29))+FW29)</f>
        <v/>
      </c>
      <c r="GK29" s="2699">
        <f>EOMONTH(GK30,-1)</f>
        <v/>
      </c>
      <c r="GL29" s="405">
        <f>GL66+GL103+GL140+GL177+GL214+GL251+GL288+GL325+GL362+GL399</f>
        <v/>
      </c>
      <c r="GM29" s="405">
        <f>GM66+GM103+GM140+GM177+GM214+GM251+GM288+GM325+GM362+GM399</f>
        <v/>
      </c>
      <c r="GN29" s="405">
        <f>GN66+GN103+GN140+GN177+GN214+GN251+GN288+GN325+GN362+GN399</f>
        <v/>
      </c>
      <c r="GO29" s="405">
        <f>GO66+GO103+GO140+GO177+GO214+GO251+GO288+GO325+GO362+GO399</f>
        <v/>
      </c>
      <c r="GP29" s="405">
        <f>GP66+GP103+GP140+GP177+GP214+GP251+GP288+GP325+GP362+GP399</f>
        <v/>
      </c>
      <c r="GQ29" s="405">
        <f>GQ66+GQ103+GQ140+GQ177+GQ214+GQ251+GQ288+GQ325+GQ362+GQ399</f>
        <v/>
      </c>
      <c r="GR29" s="405">
        <f>SUM(GL29:GN29)-SUM(GO29:GQ29)</f>
        <v/>
      </c>
      <c r="GS29" s="405">
        <f>GS66+GS103+GS140+GS177+GS214+GS251+GS288+GS325+GS362+GS399</f>
        <v/>
      </c>
      <c r="GT29" s="405">
        <f>GT66+GT103+GT140+GT177+GT214+GT251</f>
        <v/>
      </c>
      <c r="GU29" s="2700">
        <f>365/((+GM29+GN29-GP29-GQ29)/((+GL29+GR29)/2)*DAY(GK29))</f>
        <v/>
      </c>
      <c r="GV29" s="2700">
        <f>+GR29/GM29*DAY(GK29)</f>
        <v/>
      </c>
      <c r="GW29" s="406">
        <f>(GP29+GQ29)/GM29</f>
        <v/>
      </c>
      <c r="GX29" s="406">
        <f>+GO29/(+GO29+GP29+GQ29)</f>
        <v/>
      </c>
      <c r="GY29" s="407">
        <f t="array" ref="GY29">GO29/(SUMPRODUCT(--(CHOOSE({1,2,3},GN29,GP29,GQ29)&gt;0),CHOOSE({1,2,3},GN29,GP29,GQ29))+GM29)</f>
        <v/>
      </c>
    </row>
    <row r="30">
      <c r="A30" s="2699">
        <f>EOMONTH(A31,-1)</f>
        <v/>
      </c>
      <c r="B30" s="405">
        <f>B67+B104+B141+B178+B215+B252+B289+B326+B363+B400</f>
        <v/>
      </c>
      <c r="C30" s="405">
        <f>C67+C104+C141+C178+C215+C252+C289+C326+C363+C400</f>
        <v/>
      </c>
      <c r="D30" s="405">
        <f>D67+D104+D141+D178+D215+D252+D289+D326+D363+D400</f>
        <v/>
      </c>
      <c r="E30" s="405">
        <f>E67+E104+E141+E178+E215+E252+E289+E326+E363+E400</f>
        <v/>
      </c>
      <c r="F30" s="405">
        <f>F67+F104+F141+F178+F215+F252+F289+F326+F363+F400</f>
        <v/>
      </c>
      <c r="G30" s="405">
        <f>G67+G104+G141+G178+G215+G252+G289+G326+G363+G400</f>
        <v/>
      </c>
      <c r="H30" s="405">
        <f>SUM(B30:D30)-SUM(E30:G30)</f>
        <v/>
      </c>
      <c r="I30" s="405">
        <f>I67+I104+I141+I178+I215+I252+I289+I326+I363+I400</f>
        <v/>
      </c>
      <c r="J30" s="405">
        <f>J67+J104+J141+J178+J215+J252+J289+J326+J363+J400</f>
        <v/>
      </c>
      <c r="K30" s="2700">
        <f>365/((+C30+D30-F30-G30)/((+B30+H30)/2)*DAY(A30))</f>
        <v/>
      </c>
      <c r="L30" s="2700">
        <f>+H30/C30*DAY(A30)</f>
        <v/>
      </c>
      <c r="M30" s="406">
        <f>(F30+G30)/C30</f>
        <v/>
      </c>
      <c r="N30" s="406">
        <f>+E30/(+E30+F30+G30)</f>
        <v/>
      </c>
      <c r="O30" s="407">
        <f t="array" ref="O30">E30/(SUMPRODUCT(--(CHOOSE({1,2,3},D30,F30,G30)&gt;0),CHOOSE({1,2,3},D30,F30,G30))+C30)</f>
        <v/>
      </c>
      <c r="Q30" s="2699">
        <f>EOMONTH(Q31,-1)</f>
        <v/>
      </c>
      <c r="R30" s="405">
        <f>R67+R104+R141+R178+R215+R252+R289+R326+R363+R400</f>
        <v/>
      </c>
      <c r="S30" s="405">
        <f>S67+S104+S141+S178+S215+S252+S289+S326+S363+S400</f>
        <v/>
      </c>
      <c r="T30" s="405">
        <f>T67+T104+T141+T178+T215+T252+T289+T326+T363+T400</f>
        <v/>
      </c>
      <c r="U30" s="405">
        <f>U67+U104+U141+U178+U215+U252+U289+U326+U363+U400</f>
        <v/>
      </c>
      <c r="V30" s="405">
        <f>V67+V104+V141+V178+V215+V252+V289+V326+V363+V400</f>
        <v/>
      </c>
      <c r="W30" s="405">
        <f>W67+W104+W141+W178+W215+W252+W289+W326+W363+W400</f>
        <v/>
      </c>
      <c r="X30" s="405">
        <f>SUM(R30:T30)-SUM(U30:W30)</f>
        <v/>
      </c>
      <c r="Y30" s="405">
        <f>Y67+Y104+Y141+Y178+Y215+Y252+Y289+Y326+Y363+Y400</f>
        <v/>
      </c>
      <c r="Z30" s="405">
        <f>Z67+Z104+Z141+Z178+Z215+Z252</f>
        <v/>
      </c>
      <c r="AA30" s="2700">
        <f>365/((+S30+T30-V30-W30)/((+R30+X30)/2)*DAY(Q30))</f>
        <v/>
      </c>
      <c r="AB30" s="2700">
        <f>+X30/S30*DAY(Q30)</f>
        <v/>
      </c>
      <c r="AC30" s="406">
        <f>(V30+W30)/S30</f>
        <v/>
      </c>
      <c r="AD30" s="406">
        <f>+U30/(+U30+V30+W30)</f>
        <v/>
      </c>
      <c r="AE30" s="407">
        <f t="array" ref="AE30">U30/(SUMPRODUCT(--(CHOOSE({1,2,3},T30,V30,W30)&gt;0),CHOOSE({1,2,3},T30,V30,W30))+S30)</f>
        <v/>
      </c>
      <c r="AG30" s="2699">
        <f>EOMONTH(AG31,-1)</f>
        <v/>
      </c>
      <c r="AH30" s="405">
        <f>AH67+AH104+AH141+AH178+AH215+AH252+AH289+AH326+AH363+AH400</f>
        <v/>
      </c>
      <c r="AI30" s="405">
        <f>AI67+AI104+AI141+AI178+AI215+AI252+AI289+AI326+AI363+AI400</f>
        <v/>
      </c>
      <c r="AJ30" s="405">
        <f>AJ67+AJ104+AJ141+AJ178+AJ215+AJ252+AJ289+AJ326+AJ363+AJ400</f>
        <v/>
      </c>
      <c r="AK30" s="405">
        <f>AK67+AK104+AK141+AK178+AK215+AK252+AK289+AK326+AK363+AK400</f>
        <v/>
      </c>
      <c r="AL30" s="405">
        <f>AL67+AL104+AL141+AL178+AL215+AL252+AL289+AL326+AL363+AL400</f>
        <v/>
      </c>
      <c r="AM30" s="405">
        <f>AM67+AM104+AM141+AM178+AM215+AM252+AM289+AM326+AM363+AM400</f>
        <v/>
      </c>
      <c r="AN30" s="405">
        <f>SUM(AH30:AJ30)-SUM(AK30:AM30)</f>
        <v/>
      </c>
      <c r="AO30" s="405">
        <f>AO67+AO104+AO141+AO178+AO215+AO252+AO289+AO326+AO363+AO400</f>
        <v/>
      </c>
      <c r="AP30" s="405">
        <f>AP67+AP104+AP141+AP178+AP215+AP252</f>
        <v/>
      </c>
      <c r="AQ30" s="2700">
        <f>365/((+AI30+AJ30-AL30-AM30)/((+AH30+AN30)/2)*DAY(AG30))</f>
        <v/>
      </c>
      <c r="AR30" s="2700">
        <f>+AN30/AI30*DAY(AG30)</f>
        <v/>
      </c>
      <c r="AS30" s="406">
        <f>(AL30+AM30)/AI30</f>
        <v/>
      </c>
      <c r="AT30" s="406">
        <f>+AK30/(+AK30+AL30+AM30)</f>
        <v/>
      </c>
      <c r="AU30" s="407">
        <f t="array" ref="AU30">AK30/(SUMPRODUCT(--(CHOOSE({1,2,3},AJ30,AL30,AM30)&gt;0),CHOOSE({1,2,3},AJ30,AL30,AM30))+AI30)</f>
        <v/>
      </c>
      <c r="AW30" s="2699">
        <f>EOMONTH(AW31,-1)</f>
        <v/>
      </c>
      <c r="AX30" s="405">
        <f>AX67+AX104+AX141+AX178+AX215+AX252+AX289+AX326+AX363+AX400</f>
        <v/>
      </c>
      <c r="AY30" s="405">
        <f>AY67+AY104+AY141+AY178+AY215+AY252+AY289+AY326+AY363+AY400</f>
        <v/>
      </c>
      <c r="AZ30" s="405">
        <f>AZ67+AZ104+AZ141+AZ178+AZ215+AZ252+AZ289+AZ326+AZ363+AZ400</f>
        <v/>
      </c>
      <c r="BA30" s="405">
        <f>BA67+BA104+BA141+BA178+BA215+BA252+BA289+BA326+BA363+BA400</f>
        <v/>
      </c>
      <c r="BB30" s="405">
        <f>BB67+BB104+BB141+BB178+BB215+BB252+BB289+BB326+BB363+BB400</f>
        <v/>
      </c>
      <c r="BC30" s="405">
        <f>BC67+BC104+BC141+BC178+BC215+BC252+BC289+BC326+BC363+BC400</f>
        <v/>
      </c>
      <c r="BD30" s="405">
        <f>SUM(AX30:AZ30)-SUM(BA30:BC30)</f>
        <v/>
      </c>
      <c r="BE30" s="405">
        <f>BE67+BE104+BE141+BE178+BE215+BE252+BE289+BE326+BE363+BE400</f>
        <v/>
      </c>
      <c r="BF30" s="405">
        <f>BF67+BF104+BF141+BF178+BF215+BF252</f>
        <v/>
      </c>
      <c r="BG30" s="2700">
        <f>365/((+AY30+AZ30-BB30-BC30)/((+AX30+BD30)/2)*DAY(AW30))</f>
        <v/>
      </c>
      <c r="BH30" s="2700">
        <f>+BD30/AY30*DAY(AW30)</f>
        <v/>
      </c>
      <c r="BI30" s="406">
        <f>(BB30+BC30)/AY30</f>
        <v/>
      </c>
      <c r="BJ30" s="406">
        <f>+BA30/(+BA30+BB30+BC30)</f>
        <v/>
      </c>
      <c r="BK30" s="407">
        <f t="array" ref="BK30">BA30/(SUMPRODUCT(--(CHOOSE({1,2,3},AZ30,BB30,BC30)&gt;0),CHOOSE({1,2,3},AZ30,BB30,BC30))+AY30)</f>
        <v/>
      </c>
      <c r="BM30" s="2699">
        <f>EOMONTH(BM31,-1)</f>
        <v/>
      </c>
      <c r="BN30" s="405">
        <f>BN67+BN104+BN141+BN178+BN215+BN252+BN289+BN326+BN363+BN400</f>
        <v/>
      </c>
      <c r="BO30" s="405">
        <f>BO67+BO104+BO141+BO178+BO215+BO252+BO289+BO326+BO363+BO400</f>
        <v/>
      </c>
      <c r="BP30" s="405">
        <f>BP67+BP104+BP141+BP178+BP215+BP252+BP289+BP326+BP363+BP400</f>
        <v/>
      </c>
      <c r="BQ30" s="405">
        <f>BQ67+BQ104+BQ141+BQ178+BQ215+BQ252+BQ289+BQ326+BQ363+BQ400</f>
        <v/>
      </c>
      <c r="BR30" s="405">
        <f>BR67+BR104+BR141+BR178+BR215+BR252+BR289+BR326+BR363+BR400</f>
        <v/>
      </c>
      <c r="BS30" s="405">
        <f>BS67+BS104+BS141+BS178+BS215+BS252+BS289+BS326+BS363+BS400</f>
        <v/>
      </c>
      <c r="BT30" s="405">
        <f>SUM(BN30:BP30)-SUM(BQ30:BS30)</f>
        <v/>
      </c>
      <c r="BU30" s="405">
        <f>BU67+BU104+BU141+BU178+BU215+BU252+BU289+BU326+BU363+BU400</f>
        <v/>
      </c>
      <c r="BV30" s="405">
        <f>BV67+BV104+BV141+BV178+BV215+BV252</f>
        <v/>
      </c>
      <c r="BW30" s="2700">
        <f>365/((+BO30+BP30-BR30-BS30)/((+BN30+BT30)/2)*DAY(BM30))</f>
        <v/>
      </c>
      <c r="BX30" s="2700">
        <f>+BT30/BO30*DAY(BM30)</f>
        <v/>
      </c>
      <c r="BY30" s="406">
        <f>(BR30+BS30)/BO30</f>
        <v/>
      </c>
      <c r="BZ30" s="406">
        <f>+BQ30/(+BQ30+BR30+BS30)</f>
        <v/>
      </c>
      <c r="CA30" s="407">
        <f t="array" ref="CA30">BQ30/(SUMPRODUCT(--(CHOOSE({1,2,3},BP30,BR30,BS30)&gt;0),CHOOSE({1,2,3},BP30,BR30,BS30))+BO30)</f>
        <v/>
      </c>
      <c r="CC30" s="2699">
        <f>EOMONTH(CC31,-1)</f>
        <v/>
      </c>
      <c r="CD30" s="405">
        <f>CD67+CD104+CD141+CD178+CD215+CD252+CD289+CD326+CD363+CD400</f>
        <v/>
      </c>
      <c r="CE30" s="405">
        <f>CE67+CE104+CE141+CE178+CE215+CE252+CE289+CE326+CE363+CE400</f>
        <v/>
      </c>
      <c r="CF30" s="405">
        <f>CF67+CF104+CF141+CF178+CF215+CF252+CF289+CF326+CF363+CF400</f>
        <v/>
      </c>
      <c r="CG30" s="405">
        <f>CG67+CG104+CG141+CG178+CG215+CG252+CG289+CG326+CG363+CG400</f>
        <v/>
      </c>
      <c r="CH30" s="405">
        <f>CH67+CH104+CH141+CH178+CH215+CH252+CH289+CH326+CH363+CH400</f>
        <v/>
      </c>
      <c r="CI30" s="405">
        <f>CI67+CI104+CI141+CI178+CI215+CI252+CI289+CI326+CI363+CI400</f>
        <v/>
      </c>
      <c r="CJ30" s="405">
        <f>SUM(CD30:CF30)-SUM(CG30:CI30)</f>
        <v/>
      </c>
      <c r="CK30" s="405">
        <f>CK67+CK104+CK141+CK178+CK215+CK252+CK289+CK326+CK363+CK400</f>
        <v/>
      </c>
      <c r="CL30" s="405">
        <f>CL67+CL104+CL141+CL178+CL215+CL252</f>
        <v/>
      </c>
      <c r="CM30" s="2700">
        <f>365/((+CE30+CF30-CH30-CI30)/((+CD30+CJ30)/2)*DAY(CC30))</f>
        <v/>
      </c>
      <c r="CN30" s="2700">
        <f>+CJ30/CE30*DAY(CC30)</f>
        <v/>
      </c>
      <c r="CO30" s="406">
        <f>(CH30+CI30)/CE30</f>
        <v/>
      </c>
      <c r="CP30" s="406">
        <f>+CG30/(+CG30+CH30+CI30)</f>
        <v/>
      </c>
      <c r="CQ30" s="407">
        <f t="array" ref="CQ30">CG30/(SUMPRODUCT(--(CHOOSE({1,2,3},CF30,CH30,CI30)&gt;0),CHOOSE({1,2,3},CF30,CH30,CI30))+CE30)</f>
        <v/>
      </c>
      <c r="CS30" s="2699">
        <f>EOMONTH(CS31,-1)</f>
        <v/>
      </c>
      <c r="CT30" s="405">
        <f>CT67+CT104+CT141+CT178+CT215+CT252+CT289+CT326+CT363+CT400</f>
        <v/>
      </c>
      <c r="CU30" s="405">
        <f>CU67+CU104+CU141+CU178+CU215+CU252+CU289+CU326+CU363+CU400</f>
        <v/>
      </c>
      <c r="CV30" s="405">
        <f>CV67+CV104+CV141+CV178+CV215+CV252+CV289+CV326+CV363+CV400</f>
        <v/>
      </c>
      <c r="CW30" s="405">
        <f>CW67+CW104+CW141+CW178+CW215+CW252+CW289+CW326+CW363+CW400</f>
        <v/>
      </c>
      <c r="CX30" s="405">
        <f>CX67+CX104+CX141+CX178+CX215+CX252+CX289+CX326+CX363+CX400</f>
        <v/>
      </c>
      <c r="CY30" s="405">
        <f>CY67+CY104+CY141+CY178+CY215+CY252+CY289+CY326+CY363+CY400</f>
        <v/>
      </c>
      <c r="CZ30" s="405">
        <f>SUM(CT30:CV30)-SUM(CW30:CY30)</f>
        <v/>
      </c>
      <c r="DA30" s="405">
        <f>DA67+DA104+DA141+DA178+DA215+DA252+DA289+DA326+DA363+DA400</f>
        <v/>
      </c>
      <c r="DB30" s="405">
        <f>DB67+DB104+DB141+DB178+DB215+DB252</f>
        <v/>
      </c>
      <c r="DC30" s="2700">
        <f>365/((+CU30+CV30-CX30-CY30)/((+CT30+CZ30)/2)*DAY(CS30))</f>
        <v/>
      </c>
      <c r="DD30" s="2700">
        <f>+CZ30/CU30*DAY(CS30)</f>
        <v/>
      </c>
      <c r="DE30" s="406">
        <f>(CX30+CY30)/CU30</f>
        <v/>
      </c>
      <c r="DF30" s="406">
        <f>+CW30/(+CW30+CX30+CY30)</f>
        <v/>
      </c>
      <c r="DG30" s="407">
        <f t="array" ref="DG30">CW30/(SUMPRODUCT(--(CHOOSE({1,2,3},CV30,CX30,CY30)&gt;0),CHOOSE({1,2,3},CV30,CX30,CY30))+CU30)</f>
        <v/>
      </c>
      <c r="DI30" s="2699">
        <f>EOMONTH(DI31,-1)</f>
        <v/>
      </c>
      <c r="DJ30" s="405">
        <f>DJ67+DJ104+DJ141+DJ178+DJ215+DJ252+DJ289+DJ326+DJ363+DJ400</f>
        <v/>
      </c>
      <c r="DK30" s="405">
        <f>DK67+DK104+DK141+DK178+DK215+DK252+DK289+DK326+DK363+DK400</f>
        <v/>
      </c>
      <c r="DL30" s="405">
        <f>DL67+DL104+DL141+DL178+DL215+DL252+DL289+DL326+DL363+DL400</f>
        <v/>
      </c>
      <c r="DM30" s="405">
        <f>DM67+DM104+DM141+DM178+DM215+DM252+DM289+DM326+DM363+DM400</f>
        <v/>
      </c>
      <c r="DN30" s="405">
        <f>DN67+DN104+DN141+DN178+DN215+DN252+DN289+DN326+DN363+DN400</f>
        <v/>
      </c>
      <c r="DO30" s="405">
        <f>DO67+DO104+DO141+DO178+DO215+DO252+DO289+DO326+DO363+DO400</f>
        <v/>
      </c>
      <c r="DP30" s="405">
        <f>SUM(DJ30:DL30)-SUM(DM30:DO30)</f>
        <v/>
      </c>
      <c r="DQ30" s="405">
        <f>DQ67+DQ104+DQ141+DQ178+DQ215+DQ252+DQ289+DQ326+DQ363+DQ400</f>
        <v/>
      </c>
      <c r="DR30" s="405">
        <f>DR67+DR104+DR141+DR178+DR215+DR252</f>
        <v/>
      </c>
      <c r="DS30" s="2700">
        <f>365/((+DK30+DL30-DN30-DO30)/((+DJ30+DP30)/2)*DAY(DI30))</f>
        <v/>
      </c>
      <c r="DT30" s="2700">
        <f>+DP30/DK30*DAY(DI30)</f>
        <v/>
      </c>
      <c r="DU30" s="406">
        <f>(DN30+DO30)/DK30</f>
        <v/>
      </c>
      <c r="DV30" s="406">
        <f>+DM30/(+DM30+DN30+DO30)</f>
        <v/>
      </c>
      <c r="DW30" s="407">
        <f t="array" ref="DW30">DM30/(SUMPRODUCT(--(CHOOSE({1,2,3},DL30,DN30,DO30)&gt;0),CHOOSE({1,2,3},DL30,DN30,DO30))+DK30)</f>
        <v/>
      </c>
      <c r="DY30" s="2699">
        <f>EOMONTH(DY31,-1)</f>
        <v/>
      </c>
      <c r="DZ30" s="405">
        <f>DZ67+DZ104+DZ141+DZ178+DZ215+DZ252+DZ289+DZ326+DZ363+DZ400</f>
        <v/>
      </c>
      <c r="EA30" s="405">
        <f>EA67+EA104+EA141+EA178+EA215+EA252+EA289+EA326+EA363+EA400</f>
        <v/>
      </c>
      <c r="EB30" s="405">
        <f>EB67+EB104+EB141+EB178+EB215+EB252+EB289+EB326+EB363+EB400</f>
        <v/>
      </c>
      <c r="EC30" s="405">
        <f>EC67+EC104+EC141+EC178+EC215+EC252+EC289+EC326+EC363+EC400</f>
        <v/>
      </c>
      <c r="ED30" s="405">
        <f>ED67+ED104+ED141+ED178+ED215+ED252+ED289+ED326+ED363+ED400</f>
        <v/>
      </c>
      <c r="EE30" s="405">
        <f>EE67+EE104+EE141+EE178+EE215+EE252+EE289+EE326+EE363+EE400</f>
        <v/>
      </c>
      <c r="EF30" s="405">
        <f>SUM(DZ30:EB30)-SUM(EC30:EE30)</f>
        <v/>
      </c>
      <c r="EG30" s="405">
        <f>EG67+EG104+EG141+EG178+EG215+EG252+EG289+EG326+EG363+EG400</f>
        <v/>
      </c>
      <c r="EH30" s="405">
        <f>EH67+EH104+EH141+EH178+EH215+EH252</f>
        <v/>
      </c>
      <c r="EI30" s="2700">
        <f>365/((+EA30+EB30-ED30-EE30)/((+DZ30+EF30)/2)*DAY(DY30))</f>
        <v/>
      </c>
      <c r="EJ30" s="2700">
        <f>+EF30/EA30*DAY(DY30)</f>
        <v/>
      </c>
      <c r="EK30" s="406">
        <f>(ED30+EE30)/EA30</f>
        <v/>
      </c>
      <c r="EL30" s="406">
        <f>+EC30/(+EC30+ED30+EE30)</f>
        <v/>
      </c>
      <c r="EM30" s="407">
        <f t="array" ref="EM30">EC30/(SUMPRODUCT(--(CHOOSE({1,2,3},EB30,ED30,EE30)&gt;0),CHOOSE({1,2,3},EB30,ED30,EE30))+EA30)</f>
        <v/>
      </c>
      <c r="EO30" s="2699">
        <f>EOMONTH(EO31,-1)</f>
        <v/>
      </c>
      <c r="EP30" s="405">
        <f>EP67+EP104+EP141+EP178+EP215+EP252+EP289+EP326+EP363+EP400</f>
        <v/>
      </c>
      <c r="EQ30" s="405">
        <f>EQ67+EQ104+EQ141+EQ178+EQ215+EQ252+EQ289+EQ326+EQ363+EQ400</f>
        <v/>
      </c>
      <c r="ER30" s="405">
        <f>ER67+ER104+ER141+ER178+ER215+ER252+ER289+ER326+ER363+ER400</f>
        <v/>
      </c>
      <c r="ES30" s="405">
        <f>ES67+ES104+ES141+ES178+ES215+ES252+ES289+ES326+ES363+ES400</f>
        <v/>
      </c>
      <c r="ET30" s="405">
        <f>ET67+ET104+ET141+ET178+ET215+ET252+ET289+ET326+ET363+ET400</f>
        <v/>
      </c>
      <c r="EU30" s="405">
        <f>EU67+EU104+EU141+EU178+EU215+EU252+EU289+EU326+EU363+EU400</f>
        <v/>
      </c>
      <c r="EV30" s="405">
        <f>SUM(EP30:ER30)-SUM(ES30:EU30)</f>
        <v/>
      </c>
      <c r="EW30" s="405">
        <f>EW67+EW104+EW141+EW178+EW215+EW252+EW289+EW326+EW363+EW400</f>
        <v/>
      </c>
      <c r="EX30" s="405">
        <f>EX67+EX104+EX141+EX178+EX215+EX252</f>
        <v/>
      </c>
      <c r="EY30" s="2700">
        <f>365/((+EQ30+ER30-ET30-EU30)/((+EP30+EV30)/2)*DAY(EO30))</f>
        <v/>
      </c>
      <c r="EZ30" s="2700">
        <f>+EV30/EQ30*DAY(EO30)</f>
        <v/>
      </c>
      <c r="FA30" s="406">
        <f>(ET30+EU30)/EQ30</f>
        <v/>
      </c>
      <c r="FB30" s="406">
        <f>+ES30/(+ES30+ET30+EU30)</f>
        <v/>
      </c>
      <c r="FC30" s="407">
        <f t="array" ref="FC30">ES30/(SUMPRODUCT(--(CHOOSE({1,2,3},FH30,FX30,GN30)&gt;0),CHOOSE({1,2,3},FH30,FX30,GN30))+EQ30)</f>
        <v/>
      </c>
      <c r="FE30" s="2699">
        <f>EOMONTH(FE31,-1)</f>
        <v/>
      </c>
      <c r="FF30" s="405">
        <f>FF67+FF104+FF141+FF178+FF215+FF252+FF289+FF326+FF363+FF400</f>
        <v/>
      </c>
      <c r="FG30" s="405">
        <f>FG67+FG104+FG141+FG178+FG215+FG252+FG289+FG326+FG363+FG400</f>
        <v/>
      </c>
      <c r="FH30" s="405">
        <f>FH67+FH104+FH141+FH178+FH215+FH252+FH289+FH326+FH363+FH400</f>
        <v/>
      </c>
      <c r="FI30" s="405">
        <f>FI67+FI104+FI141+FI178+FI215+FI252+FI289+FI326+FI363+FI400</f>
        <v/>
      </c>
      <c r="FJ30" s="405">
        <f>FJ67+FJ104+FJ141+FJ178+FJ215+FJ252+FJ289+FJ326+FJ363+FJ400</f>
        <v/>
      </c>
      <c r="FK30" s="405">
        <f>FK67+FK104+FK141+FK178+FK215+FK252+FK289+FK326+FK363+FK400</f>
        <v/>
      </c>
      <c r="FL30" s="405">
        <f>SUM(FF30:FH30)-SUM(FI30:FK30)</f>
        <v/>
      </c>
      <c r="FM30" s="405">
        <f>FM67+FM104+FM141+FM178+FM215+FM252+FM289+FM326+FM363+FM400</f>
        <v/>
      </c>
      <c r="FN30" s="405">
        <f>FN67+FN104+FN141+FN178+FN215+FN252</f>
        <v/>
      </c>
      <c r="FO30" s="2700">
        <f>365/((+FG30+FH30-FJ30-FK30)/((+FF30+FL30)/2)*DAY(FE30))</f>
        <v/>
      </c>
      <c r="FP30" s="2700">
        <f>+FL30/FG30*DAY(FE30)</f>
        <v/>
      </c>
      <c r="FQ30" s="406">
        <f>(FJ30+FK30)/FG30</f>
        <v/>
      </c>
      <c r="FR30" s="406">
        <f>+FI30/(+FI30+FJ30+FK30)</f>
        <v/>
      </c>
      <c r="FS30" s="407">
        <f t="array" ref="FS30">FI30/(SUMPRODUCT(--(CHOOSE({1,2,3},FH30,FJ30,FK30)&gt;0),CHOOSE({1,2,3},FH30,FJ30,FK30))+FG30)</f>
        <v/>
      </c>
      <c r="FU30" s="2699">
        <f>EOMONTH(FU31,-1)</f>
        <v/>
      </c>
      <c r="FV30" s="405">
        <f>FV67+FV104+FV141+FV178+FV215+FV252+FV289+FV326+FV363+FV400</f>
        <v/>
      </c>
      <c r="FW30" s="405">
        <f>FW67+FW104+FW141+FW178+FW215+FW252+FW289+FW326+FW363+FW400</f>
        <v/>
      </c>
      <c r="FX30" s="405">
        <f>FX67+FX104+FX141+FX178+FX215+FX252+FX289+FX326+FX363+FX400</f>
        <v/>
      </c>
      <c r="FY30" s="405">
        <f>FY67+FY104+FY141+FY178+FY215+FY252+FY289+FY326+FY363+FY400</f>
        <v/>
      </c>
      <c r="FZ30" s="405">
        <f>FZ67+FZ104+FZ141+FZ178+FZ215+FZ252+FZ289+FZ326+FZ363+FZ400</f>
        <v/>
      </c>
      <c r="GA30" s="405">
        <f>GA67+GA104+GA141+GA178+GA215+GA252+GA289+GA326+GA363+GA400</f>
        <v/>
      </c>
      <c r="GB30" s="405">
        <f>SUM(FV30:FX30)-SUM(FY30:GA30)</f>
        <v/>
      </c>
      <c r="GC30" s="405">
        <f>GC67+GC104+GC141+GC178+GC215+GC252+GC289+GC326+GC363+GC400</f>
        <v/>
      </c>
      <c r="GD30" s="405">
        <f>GD67+GD104+GD141+GD178+GD215+GD252</f>
        <v/>
      </c>
      <c r="GE30" s="2700">
        <f>365/((+FW30+FX30-FZ30-GA30)/((+FV30+GB30)/2)*DAY(FU30))</f>
        <v/>
      </c>
      <c r="GF30" s="2700">
        <f>+GB30/FW30*DAY(FU30)</f>
        <v/>
      </c>
      <c r="GG30" s="406">
        <f>(FZ30+GA30)/FW30</f>
        <v/>
      </c>
      <c r="GH30" s="406">
        <f>+FY30/(+FY30+FZ30+GA30)</f>
        <v/>
      </c>
      <c r="GI30" s="407">
        <f t="array" ref="GI30">FY30/(SUMPRODUCT(--(CHOOSE({1,2,3},FX30,FZ30,GA30)&gt;0),CHOOSE({1,2,3},FX30,FZ30,GA30))+FW30)</f>
        <v/>
      </c>
      <c r="GK30" s="2699">
        <f>EOMONTH(GK31,-1)</f>
        <v/>
      </c>
      <c r="GL30" s="405">
        <f>GL67+GL104+GL141+GL178+GL215+GL252+GL289+GL326+GL363+GL400</f>
        <v/>
      </c>
      <c r="GM30" s="405">
        <f>GM67+GM104+GM141+GM178+GM215+GM252+GM289+GM326+GM363+GM400</f>
        <v/>
      </c>
      <c r="GN30" s="405">
        <f>GN67+GN104+GN141+GN178+GN215+GN252+GN289+GN326+GN363+GN400</f>
        <v/>
      </c>
      <c r="GO30" s="405">
        <f>GO67+GO104+GO141+GO178+GO215+GO252+GO289+GO326+GO363+GO400</f>
        <v/>
      </c>
      <c r="GP30" s="405">
        <f>GP67+GP104+GP141+GP178+GP215+GP252+GP289+GP326+GP363+GP400</f>
        <v/>
      </c>
      <c r="GQ30" s="405">
        <f>GQ67+GQ104+GQ141+GQ178+GQ215+GQ252+GQ289+GQ326+GQ363+GQ400</f>
        <v/>
      </c>
      <c r="GR30" s="405">
        <f>SUM(GL30:GN30)-SUM(GO30:GQ30)</f>
        <v/>
      </c>
      <c r="GS30" s="405">
        <f>GS67+GS104+GS141+GS178+GS215+GS252+GS289+GS326+GS363+GS400</f>
        <v/>
      </c>
      <c r="GT30" s="405">
        <f>GT67+GT104+GT141+GT178+GT215+GT252</f>
        <v/>
      </c>
      <c r="GU30" s="2700">
        <f>365/((+GM30+GN30-GP30-GQ30)/((+GL30+GR30)/2)*DAY(GK30))</f>
        <v/>
      </c>
      <c r="GV30" s="2700">
        <f>+GR30/GM30*DAY(GK30)</f>
        <v/>
      </c>
      <c r="GW30" s="406">
        <f>(GP30+GQ30)/GM30</f>
        <v/>
      </c>
      <c r="GX30" s="406">
        <f>+GO30/(+GO30+GP30+GQ30)</f>
        <v/>
      </c>
      <c r="GY30" s="407">
        <f t="array" ref="GY30">GO30/(SUMPRODUCT(--(CHOOSE({1,2,3},GN30,GP30,GQ30)&gt;0),CHOOSE({1,2,3},GN30,GP30,GQ30))+GM30)</f>
        <v/>
      </c>
    </row>
    <row r="31">
      <c r="A31" s="2699">
        <f>EOMONTH(A32,-1)</f>
        <v/>
      </c>
      <c r="B31" s="405">
        <f>B68+B105+B142+B179+B216+B253+B290+B327+B364+B401</f>
        <v/>
      </c>
      <c r="C31" s="405">
        <f>C68+C105+C142+C179+C216+C253+C290+C327+C364+C401</f>
        <v/>
      </c>
      <c r="D31" s="405">
        <f>D68+D105+D142+D179+D216+D253+D290+D327+D364+D401</f>
        <v/>
      </c>
      <c r="E31" s="405">
        <f>E68+E105+E142+E179+E216+E253+E290+E327+E364+E401</f>
        <v/>
      </c>
      <c r="F31" s="405">
        <f>F68+F105+F142+F179+F216+F253+F290+F327+F364+F401</f>
        <v/>
      </c>
      <c r="G31" s="405">
        <f>G68+G105+G142+G179+G216+G253+G290+G327+G364+G401</f>
        <v/>
      </c>
      <c r="H31" s="405">
        <f>SUM(B31:D31)-SUM(E31:G31)</f>
        <v/>
      </c>
      <c r="I31" s="405">
        <f>I68+I105+I142+I179+I216+I253+I290+I327+I364+I401</f>
        <v/>
      </c>
      <c r="J31" s="405">
        <f>J68+J105+J142+J179+J216+J253+J290+J327+J364+J401</f>
        <v/>
      </c>
      <c r="K31" s="2700">
        <f>365/((+C31+D31-F31-G31)/((+B31+H31)/2)*DAY(A31))</f>
        <v/>
      </c>
      <c r="L31" s="2700">
        <f>+H31/C31*DAY(A31)</f>
        <v/>
      </c>
      <c r="M31" s="406">
        <f>(F31+G31)/C31</f>
        <v/>
      </c>
      <c r="N31" s="406">
        <f>+E31/(+E31+F31+G31)</f>
        <v/>
      </c>
      <c r="O31" s="407">
        <f t="array" ref="O31">E31/(SUMPRODUCT(--(CHOOSE({1,2,3},D31,F31,G31)&gt;0),CHOOSE({1,2,3},D31,F31,G31))+C31)</f>
        <v/>
      </c>
      <c r="Q31" s="2699">
        <f>EOMONTH(Q32,-1)</f>
        <v/>
      </c>
      <c r="R31" s="405">
        <f>R68+R105+R142+R179+R216+R253+R290+R327+R364+R401</f>
        <v/>
      </c>
      <c r="S31" s="405">
        <f>S68+S105+S142+S179+S216+S253+S290+S327+S364+S401</f>
        <v/>
      </c>
      <c r="T31" s="405">
        <f>T68+T105+T142+T179+T216+T253+T290+T327+T364+T401</f>
        <v/>
      </c>
      <c r="U31" s="405">
        <f>U68+U105+U142+U179+U216+U253+U290+U327+U364+U401</f>
        <v/>
      </c>
      <c r="V31" s="405">
        <f>V68+V105+V142+V179+V216+V253+V290+V327+V364+V401</f>
        <v/>
      </c>
      <c r="W31" s="405">
        <f>W68+W105+W142+W179+W216+W253+W290+W327+W364+W401</f>
        <v/>
      </c>
      <c r="X31" s="405">
        <f>SUM(R31:T31)-SUM(U31:W31)</f>
        <v/>
      </c>
      <c r="Y31" s="405">
        <f>Y68+Y105+Y142+Y179+Y216+Y253+Y290+Y327+Y364+Y401</f>
        <v/>
      </c>
      <c r="Z31" s="405">
        <f>Z68+Z105+Z142+Z179+Z216+Z253</f>
        <v/>
      </c>
      <c r="AA31" s="2700">
        <f>365/((+S31+T31-V31-W31)/((+R31+X31)/2)*DAY(Q31))</f>
        <v/>
      </c>
      <c r="AB31" s="2700">
        <f>+X31/S31*DAY(Q31)</f>
        <v/>
      </c>
      <c r="AC31" s="406">
        <f>(V31+W31)/S31</f>
        <v/>
      </c>
      <c r="AD31" s="406">
        <f>+U31/(+U31+V31+W31)</f>
        <v/>
      </c>
      <c r="AE31" s="407">
        <f t="array" ref="AE31">U31/(SUMPRODUCT(--(CHOOSE({1,2,3},T31,V31,W31)&gt;0),CHOOSE({1,2,3},T31,V31,W31))+S31)</f>
        <v/>
      </c>
      <c r="AG31" s="2699">
        <f>EOMONTH(AG32,-1)</f>
        <v/>
      </c>
      <c r="AH31" s="405">
        <f>AH68+AH105+AH142+AH179+AH216+AH253+AH290+AH327+AH364+AH401</f>
        <v/>
      </c>
      <c r="AI31" s="405">
        <f>AI68+AI105+AI142+AI179+AI216+AI253+AI290+AI327+AI364+AI401</f>
        <v/>
      </c>
      <c r="AJ31" s="405">
        <f>AJ68+AJ105+AJ142+AJ179+AJ216+AJ253+AJ290+AJ327+AJ364+AJ401</f>
        <v/>
      </c>
      <c r="AK31" s="405">
        <f>AK68+AK105+AK142+AK179+AK216+AK253+AK290+AK327+AK364+AK401</f>
        <v/>
      </c>
      <c r="AL31" s="405">
        <f>AL68+AL105+AL142+AL179+AL216+AL253+AL290+AL327+AL364+AL401</f>
        <v/>
      </c>
      <c r="AM31" s="405">
        <f>AM68+AM105+AM142+AM179+AM216+AM253+AM290+AM327+AM364+AM401</f>
        <v/>
      </c>
      <c r="AN31" s="405">
        <f>SUM(AH31:AJ31)-SUM(AK31:AM31)</f>
        <v/>
      </c>
      <c r="AO31" s="405">
        <f>AO68+AO105+AO142+AO179+AO216+AO253+AO290+AO327+AO364+AO401</f>
        <v/>
      </c>
      <c r="AP31" s="405">
        <f>AP68+AP105+AP142+AP179+AP216+AP253</f>
        <v/>
      </c>
      <c r="AQ31" s="2700">
        <f>365/((+AI31+AJ31-AL31-AM31)/((+AH31+AN31)/2)*DAY(AG31))</f>
        <v/>
      </c>
      <c r="AR31" s="2700">
        <f>+AN31/AI31*DAY(AG31)</f>
        <v/>
      </c>
      <c r="AS31" s="406">
        <f>(AL31+AM31)/AI31</f>
        <v/>
      </c>
      <c r="AT31" s="406">
        <f>+AK31/(+AK31+AL31+AM31)</f>
        <v/>
      </c>
      <c r="AU31" s="407">
        <f t="array" ref="AU31">AK31/(SUMPRODUCT(--(CHOOSE({1,2,3},AJ31,AL31,AM31)&gt;0),CHOOSE({1,2,3},AJ31,AL31,AM31))+AI31)</f>
        <v/>
      </c>
      <c r="AW31" s="2699">
        <f>EOMONTH(AW32,-1)</f>
        <v/>
      </c>
      <c r="AX31" s="405">
        <f>AX68+AX105+AX142+AX179+AX216+AX253+AX290+AX327+AX364+AX401</f>
        <v/>
      </c>
      <c r="AY31" s="405">
        <f>AY68+AY105+AY142+AY179+AY216+AY253+AY290+AY327+AY364+AY401</f>
        <v/>
      </c>
      <c r="AZ31" s="405">
        <f>AZ68+AZ105+AZ142+AZ179+AZ216+AZ253+AZ290+AZ327+AZ364+AZ401</f>
        <v/>
      </c>
      <c r="BA31" s="405">
        <f>BA68+BA105+BA142+BA179+BA216+BA253+BA290+BA327+BA364+BA401</f>
        <v/>
      </c>
      <c r="BB31" s="405">
        <f>BB68+BB105+BB142+BB179+BB216+BB253+BB290+BB327+BB364+BB401</f>
        <v/>
      </c>
      <c r="BC31" s="405">
        <f>BC68+BC105+BC142+BC179+BC216+BC253+BC290+BC327+BC364+BC401</f>
        <v/>
      </c>
      <c r="BD31" s="405">
        <f>SUM(AX31:AZ31)-SUM(BA31:BC31)</f>
        <v/>
      </c>
      <c r="BE31" s="405">
        <f>BE68+BE105+BE142+BE179+BE216+BE253+BE290+BE327+BE364+BE401</f>
        <v/>
      </c>
      <c r="BF31" s="405">
        <f>BF68+BF105+BF142+BF179+BF216+BF253</f>
        <v/>
      </c>
      <c r="BG31" s="2700">
        <f>365/((+AY31+AZ31-BB31-BC31)/((+AX31+BD31)/2)*DAY(AW31))</f>
        <v/>
      </c>
      <c r="BH31" s="2700">
        <f>+BD31/AY31*DAY(AW31)</f>
        <v/>
      </c>
      <c r="BI31" s="406">
        <f>(BB31+BC31)/AY31</f>
        <v/>
      </c>
      <c r="BJ31" s="406">
        <f>+BA31/(+BA31+BB31+BC31)</f>
        <v/>
      </c>
      <c r="BK31" s="407">
        <f t="array" ref="BK31">BA31/(SUMPRODUCT(--(CHOOSE({1,2,3},AZ31,BB31,BC31)&gt;0),CHOOSE({1,2,3},AZ31,BB31,BC31))+AY31)</f>
        <v/>
      </c>
      <c r="BM31" s="2699">
        <f>EOMONTH(BM32,-1)</f>
        <v/>
      </c>
      <c r="BN31" s="405">
        <f>BN68+BN105+BN142+BN179+BN216+BN253+BN290+BN327+BN364+BN401</f>
        <v/>
      </c>
      <c r="BO31" s="405">
        <f>BO68+BO105+BO142+BO179+BO216+BO253+BO290+BO327+BO364+BO401</f>
        <v/>
      </c>
      <c r="BP31" s="405">
        <f>BP68+BP105+BP142+BP179+BP216+BP253+BP290+BP327+BP364+BP401</f>
        <v/>
      </c>
      <c r="BQ31" s="405">
        <f>BQ68+BQ105+BQ142+BQ179+BQ216+BQ253+BQ290+BQ327+BQ364+BQ401</f>
        <v/>
      </c>
      <c r="BR31" s="405">
        <f>BR68+BR105+BR142+BR179+BR216+BR253+BR290+BR327+BR364+BR401</f>
        <v/>
      </c>
      <c r="BS31" s="405">
        <f>BS68+BS105+BS142+BS179+BS216+BS253+BS290+BS327+BS364+BS401</f>
        <v/>
      </c>
      <c r="BT31" s="405">
        <f>SUM(BN31:BP31)-SUM(BQ31:BS31)</f>
        <v/>
      </c>
      <c r="BU31" s="405">
        <f>BU68+BU105+BU142+BU179+BU216+BU253+BU290+BU327+BU364+BU401</f>
        <v/>
      </c>
      <c r="BV31" s="405">
        <f>BV68+BV105+BV142+BV179+BV216+BV253</f>
        <v/>
      </c>
      <c r="BW31" s="2700">
        <f>365/((+BO31+BP31-BR31-BS31)/((+BN31+BT31)/2)*DAY(BM31))</f>
        <v/>
      </c>
      <c r="BX31" s="2700">
        <f>+BT31/BO31*DAY(BM31)</f>
        <v/>
      </c>
      <c r="BY31" s="406">
        <f>(BR31+BS31)/BO31</f>
        <v/>
      </c>
      <c r="BZ31" s="406">
        <f>+BQ31/(+BQ31+BR31+BS31)</f>
        <v/>
      </c>
      <c r="CA31" s="407">
        <f t="array" ref="CA31">BQ31/(SUMPRODUCT(--(CHOOSE({1,2,3},BP31,BR31,BS31)&gt;0),CHOOSE({1,2,3},BP31,BR31,BS31))+BO31)</f>
        <v/>
      </c>
      <c r="CC31" s="2699">
        <f>EOMONTH(CC32,-1)</f>
        <v/>
      </c>
      <c r="CD31" s="405">
        <f>CD68+CD105+CD142+CD179+CD216+CD253+CD290+CD327+CD364+CD401</f>
        <v/>
      </c>
      <c r="CE31" s="405">
        <f>CE68+CE105+CE142+CE179+CE216+CE253+CE290+CE327+CE364+CE401</f>
        <v/>
      </c>
      <c r="CF31" s="405">
        <f>CF68+CF105+CF142+CF179+CF216+CF253+CF290+CF327+CF364+CF401</f>
        <v/>
      </c>
      <c r="CG31" s="405">
        <f>CG68+CG105+CG142+CG179+CG216+CG253+CG290+CG327+CG364+CG401</f>
        <v/>
      </c>
      <c r="CH31" s="405">
        <f>CH68+CH105+CH142+CH179+CH216+CH253+CH290+CH327+CH364+CH401</f>
        <v/>
      </c>
      <c r="CI31" s="405">
        <f>CI68+CI105+CI142+CI179+CI216+CI253+CI290+CI327+CI364+CI401</f>
        <v/>
      </c>
      <c r="CJ31" s="405">
        <f>SUM(CD31:CF31)-SUM(CG31:CI31)</f>
        <v/>
      </c>
      <c r="CK31" s="405">
        <f>CK68+CK105+CK142+CK179+CK216+CK253+CK290+CK327+CK364+CK401</f>
        <v/>
      </c>
      <c r="CL31" s="405">
        <f>CL68+CL105+CL142+CL179+CL216+CL253</f>
        <v/>
      </c>
      <c r="CM31" s="2700">
        <f>365/((+CE31+CF31-CH31-CI31)/((+CD31+CJ31)/2)*DAY(CC31))</f>
        <v/>
      </c>
      <c r="CN31" s="2700">
        <f>+CJ31/CE31*DAY(CC31)</f>
        <v/>
      </c>
      <c r="CO31" s="406">
        <f>(CH31+CI31)/CE31</f>
        <v/>
      </c>
      <c r="CP31" s="406">
        <f>+CG31/(+CG31+CH31+CI31)</f>
        <v/>
      </c>
      <c r="CQ31" s="407">
        <f t="array" ref="CQ31">CG31/(SUMPRODUCT(--(CHOOSE({1,2,3},CF31,CH31,CI31)&gt;0),CHOOSE({1,2,3},CF31,CH31,CI31))+CE31)</f>
        <v/>
      </c>
      <c r="CS31" s="2699">
        <f>EOMONTH(CS32,-1)</f>
        <v/>
      </c>
      <c r="CT31" s="405">
        <f>CT68+CT105+CT142+CT179+CT216+CT253+CT290+CT327+CT364+CT401</f>
        <v/>
      </c>
      <c r="CU31" s="405">
        <f>CU68+CU105+CU142+CU179+CU216+CU253+CU290+CU327+CU364+CU401</f>
        <v/>
      </c>
      <c r="CV31" s="405">
        <f>CV68+CV105+CV142+CV179+CV216+CV253+CV290+CV327+CV364+CV401</f>
        <v/>
      </c>
      <c r="CW31" s="405">
        <f>CW68+CW105+CW142+CW179+CW216+CW253+CW290+CW327+CW364+CW401</f>
        <v/>
      </c>
      <c r="CX31" s="405">
        <f>CX68+CX105+CX142+CX179+CX216+CX253+CX290+CX327+CX364+CX401</f>
        <v/>
      </c>
      <c r="CY31" s="405">
        <f>CY68+CY105+CY142+CY179+CY216+CY253+CY290+CY327+CY364+CY401</f>
        <v/>
      </c>
      <c r="CZ31" s="405">
        <f>SUM(CT31:CV31)-SUM(CW31:CY31)</f>
        <v/>
      </c>
      <c r="DA31" s="405">
        <f>DA68+DA105+DA142+DA179+DA216+DA253+DA290+DA327+DA364+DA401</f>
        <v/>
      </c>
      <c r="DB31" s="405">
        <f>DB68+DB105+DB142+DB179+DB216+DB253</f>
        <v/>
      </c>
      <c r="DC31" s="2700">
        <f>365/((+CU31+CV31-CX31-CY31)/((+CT31+CZ31)/2)*DAY(CS31))</f>
        <v/>
      </c>
      <c r="DD31" s="2700">
        <f>+CZ31/CU31*DAY(CS31)</f>
        <v/>
      </c>
      <c r="DE31" s="406">
        <f>(CX31+CY31)/CU31</f>
        <v/>
      </c>
      <c r="DF31" s="406">
        <f>+CW31/(+CW31+CX31+CY31)</f>
        <v/>
      </c>
      <c r="DG31" s="407">
        <f t="array" ref="DG31">CW31/(SUMPRODUCT(--(CHOOSE({1,2,3},CV31,CX31,CY31)&gt;0),CHOOSE({1,2,3},CV31,CX31,CY31))+CU31)</f>
        <v/>
      </c>
      <c r="DI31" s="2699">
        <f>EOMONTH(DI32,-1)</f>
        <v/>
      </c>
      <c r="DJ31" s="405">
        <f>DJ68+DJ105+DJ142+DJ179+DJ216+DJ253+DJ290+DJ327+DJ364+DJ401</f>
        <v/>
      </c>
      <c r="DK31" s="405">
        <f>DK68+DK105+DK142+DK179+DK216+DK253+DK290+DK327+DK364+DK401</f>
        <v/>
      </c>
      <c r="DL31" s="405">
        <f>DL68+DL105+DL142+DL179+DL216+DL253+DL290+DL327+DL364+DL401</f>
        <v/>
      </c>
      <c r="DM31" s="405">
        <f>DM68+DM105+DM142+DM179+DM216+DM253+DM290+DM327+DM364+DM401</f>
        <v/>
      </c>
      <c r="DN31" s="405">
        <f>DN68+DN105+DN142+DN179+DN216+DN253+DN290+DN327+DN364+DN401</f>
        <v/>
      </c>
      <c r="DO31" s="405">
        <f>DO68+DO105+DO142+DO179+DO216+DO253+DO290+DO327+DO364+DO401</f>
        <v/>
      </c>
      <c r="DP31" s="405">
        <f>SUM(DJ31:DL31)-SUM(DM31:DO31)</f>
        <v/>
      </c>
      <c r="DQ31" s="405">
        <f>DQ68+DQ105+DQ142+DQ179+DQ216+DQ253+DQ290+DQ327+DQ364+DQ401</f>
        <v/>
      </c>
      <c r="DR31" s="405">
        <f>DR68+DR105+DR142+DR179+DR216+DR253</f>
        <v/>
      </c>
      <c r="DS31" s="2700">
        <f>365/((+DK31+DL31-DN31-DO31)/((+DJ31+DP31)/2)*DAY(DI31))</f>
        <v/>
      </c>
      <c r="DT31" s="2700">
        <f>+DP31/DK31*DAY(DI31)</f>
        <v/>
      </c>
      <c r="DU31" s="406">
        <f>(DN31+DO31)/DK31</f>
        <v/>
      </c>
      <c r="DV31" s="406">
        <f>+DM31/(+DM31+DN31+DO31)</f>
        <v/>
      </c>
      <c r="DW31" s="407">
        <f t="array" ref="DW31">DM31/(SUMPRODUCT(--(CHOOSE({1,2,3},DL31,DN31,DO31)&gt;0),CHOOSE({1,2,3},DL31,DN31,DO31))+DK31)</f>
        <v/>
      </c>
      <c r="DY31" s="2699">
        <f>EOMONTH(DY32,-1)</f>
        <v/>
      </c>
      <c r="DZ31" s="405">
        <f>DZ68+DZ105+DZ142+DZ179+DZ216+DZ253+DZ290+DZ327+DZ364+DZ401</f>
        <v/>
      </c>
      <c r="EA31" s="405">
        <f>EA68+EA105+EA142+EA179+EA216+EA253+EA290+EA327+EA364+EA401</f>
        <v/>
      </c>
      <c r="EB31" s="405">
        <f>EB68+EB105+EB142+EB179+EB216+EB253+EB290+EB327+EB364+EB401</f>
        <v/>
      </c>
      <c r="EC31" s="405">
        <f>EC68+EC105+EC142+EC179+EC216+EC253+EC290+EC327+EC364+EC401</f>
        <v/>
      </c>
      <c r="ED31" s="405">
        <f>ED68+ED105+ED142+ED179+ED216+ED253+ED290+ED327+ED364+ED401</f>
        <v/>
      </c>
      <c r="EE31" s="405">
        <f>EE68+EE105+EE142+EE179+EE216+EE253+EE290+EE327+EE364+EE401</f>
        <v/>
      </c>
      <c r="EF31" s="405">
        <f>SUM(DZ31:EB31)-SUM(EC31:EE31)</f>
        <v/>
      </c>
      <c r="EG31" s="405">
        <f>EG68+EG105+EG142+EG179+EG216+EG253+EG290+EG327+EG364+EG401</f>
        <v/>
      </c>
      <c r="EH31" s="405">
        <f>EH68+EH105+EH142+EH179+EH216+EH253</f>
        <v/>
      </c>
      <c r="EI31" s="2700">
        <f>365/((+EA31+EB31-ED31-EE31)/((+DZ31+EF31)/2)*DAY(DY31))</f>
        <v/>
      </c>
      <c r="EJ31" s="2700">
        <f>+EF31/EA31*DAY(DY31)</f>
        <v/>
      </c>
      <c r="EK31" s="406">
        <f>(ED31+EE31)/EA31</f>
        <v/>
      </c>
      <c r="EL31" s="406">
        <f>+EC31/(+EC31+ED31+EE31)</f>
        <v/>
      </c>
      <c r="EM31" s="407">
        <f t="array" ref="EM31">EC31/(SUMPRODUCT(--(CHOOSE({1,2,3},EB31,ED31,EE31)&gt;0),CHOOSE({1,2,3},EB31,ED31,EE31))+EA31)</f>
        <v/>
      </c>
      <c r="EO31" s="2699">
        <f>EOMONTH(EO32,-1)</f>
        <v/>
      </c>
      <c r="EP31" s="405">
        <f>EP68+EP105+EP142+EP179+EP216+EP253+EP290+EP327+EP364+EP401</f>
        <v/>
      </c>
      <c r="EQ31" s="405">
        <f>EQ68+EQ105+EQ142+EQ179+EQ216+EQ253+EQ290+EQ327+EQ364+EQ401</f>
        <v/>
      </c>
      <c r="ER31" s="405">
        <f>ER68+ER105+ER142+ER179+ER216+ER253+ER290+ER327+ER364+ER401</f>
        <v/>
      </c>
      <c r="ES31" s="405">
        <f>ES68+ES105+ES142+ES179+ES216+ES253+ES290+ES327+ES364+ES401</f>
        <v/>
      </c>
      <c r="ET31" s="405">
        <f>ET68+ET105+ET142+ET179+ET216+ET253+ET290+ET327+ET364+ET401</f>
        <v/>
      </c>
      <c r="EU31" s="405">
        <f>EU68+EU105+EU142+EU179+EU216+EU253+EU290+EU327+EU364+EU401</f>
        <v/>
      </c>
      <c r="EV31" s="405">
        <f>SUM(EP31:ER31)-SUM(ES31:EU31)</f>
        <v/>
      </c>
      <c r="EW31" s="405">
        <f>EW68+EW105+EW142+EW179+EW216+EW253+EW290+EW327+EW364+EW401</f>
        <v/>
      </c>
      <c r="EX31" s="405">
        <f>EX68+EX105+EX142+EX179+EX216+EX253</f>
        <v/>
      </c>
      <c r="EY31" s="2700">
        <f>365/((+EQ31+ER31-ET31-EU31)/((+EP31+EV31)/2)*DAY(EO31))</f>
        <v/>
      </c>
      <c r="EZ31" s="2700">
        <f>+EV31/EQ31*DAY(EO31)</f>
        <v/>
      </c>
      <c r="FA31" s="406">
        <f>(ET31+EU31)/EQ31</f>
        <v/>
      </c>
      <c r="FB31" s="406">
        <f>+ES31/(+ES31+ET31+EU31)</f>
        <v/>
      </c>
      <c r="FC31" s="407">
        <f t="array" ref="FC31">ES31/(SUMPRODUCT(--(CHOOSE({1,2,3},FH31,FX31,GN31)&gt;0),CHOOSE({1,2,3},FH31,FX31,GN31))+EQ31)</f>
        <v/>
      </c>
      <c r="FE31" s="2699">
        <f>EOMONTH(FE32,-1)</f>
        <v/>
      </c>
      <c r="FF31" s="405">
        <f>FF68+FF105+FF142+FF179+FF216+FF253+FF290+FF327+FF364+FF401</f>
        <v/>
      </c>
      <c r="FG31" s="405">
        <f>FG68+FG105+FG142+FG179+FG216+FG253+FG290+FG327+FG364+FG401</f>
        <v/>
      </c>
      <c r="FH31" s="405">
        <f>FH68+FH105+FH142+FH179+FH216+FH253+FH290+FH327+FH364+FH401</f>
        <v/>
      </c>
      <c r="FI31" s="405">
        <f>FI68+FI105+FI142+FI179+FI216+FI253+FI290+FI327+FI364+FI401</f>
        <v/>
      </c>
      <c r="FJ31" s="405">
        <f>FJ68+FJ105+FJ142+FJ179+FJ216+FJ253+FJ290+FJ327+FJ364+FJ401</f>
        <v/>
      </c>
      <c r="FK31" s="405">
        <f>FK68+FK105+FK142+FK179+FK216+FK253+FK290+FK327+FK364+FK401</f>
        <v/>
      </c>
      <c r="FL31" s="405">
        <f>SUM(FF31:FH31)-SUM(FI31:FK31)</f>
        <v/>
      </c>
      <c r="FM31" s="405">
        <f>FM68+FM105+FM142+FM179+FM216+FM253+FM290+FM327+FM364+FM401</f>
        <v/>
      </c>
      <c r="FN31" s="405">
        <f>FN68+FN105+FN142+FN179+FN216+FN253</f>
        <v/>
      </c>
      <c r="FO31" s="2700">
        <f>365/((+FG31+FH31-FJ31-FK31)/((+FF31+FL31)/2)*DAY(FE31))</f>
        <v/>
      </c>
      <c r="FP31" s="2700">
        <f>+FL31/FG31*DAY(FE31)</f>
        <v/>
      </c>
      <c r="FQ31" s="406">
        <f>(FJ31+FK31)/FG31</f>
        <v/>
      </c>
      <c r="FR31" s="406">
        <f>+FI31/(+FI31+FJ31+FK31)</f>
        <v/>
      </c>
      <c r="FS31" s="407">
        <f t="array" ref="FS31">FI31/(SUMPRODUCT(--(CHOOSE({1,2,3},FH31,FJ31,FK31)&gt;0),CHOOSE({1,2,3},FH31,FJ31,FK31))+FG31)</f>
        <v/>
      </c>
      <c r="FU31" s="2699">
        <f>EOMONTH(FU32,-1)</f>
        <v/>
      </c>
      <c r="FV31" s="405">
        <f>FV68+FV105+FV142+FV179+FV216+FV253+FV290+FV327+FV364+FV401</f>
        <v/>
      </c>
      <c r="FW31" s="405">
        <f>FW68+FW105+FW142+FW179+FW216+FW253+FW290+FW327+FW364+FW401</f>
        <v/>
      </c>
      <c r="FX31" s="405">
        <f>FX68+FX105+FX142+FX179+FX216+FX253+FX290+FX327+FX364+FX401</f>
        <v/>
      </c>
      <c r="FY31" s="405">
        <f>FY68+FY105+FY142+FY179+FY216+FY253+FY290+FY327+FY364+FY401</f>
        <v/>
      </c>
      <c r="FZ31" s="405">
        <f>FZ68+FZ105+FZ142+FZ179+FZ216+FZ253+FZ290+FZ327+FZ364+FZ401</f>
        <v/>
      </c>
      <c r="GA31" s="405">
        <f>GA68+GA105+GA142+GA179+GA216+GA253+GA290+GA327+GA364+GA401</f>
        <v/>
      </c>
      <c r="GB31" s="405">
        <f>SUM(FV31:FX31)-SUM(FY31:GA31)</f>
        <v/>
      </c>
      <c r="GC31" s="405">
        <f>GC68+GC105+GC142+GC179+GC216+GC253+GC290+GC327+GC364+GC401</f>
        <v/>
      </c>
      <c r="GD31" s="405">
        <f>GD68+GD105+GD142+GD179+GD216+GD253</f>
        <v/>
      </c>
      <c r="GE31" s="2700">
        <f>365/((+FW31+FX31-FZ31-GA31)/((+FV31+GB31)/2)*DAY(FU31))</f>
        <v/>
      </c>
      <c r="GF31" s="2700">
        <f>+GB31/FW31*DAY(FU31)</f>
        <v/>
      </c>
      <c r="GG31" s="406">
        <f>(FZ31+GA31)/FW31</f>
        <v/>
      </c>
      <c r="GH31" s="406">
        <f>+FY31/(+FY31+FZ31+GA31)</f>
        <v/>
      </c>
      <c r="GI31" s="407">
        <f t="array" ref="GI31">FY31/(SUMPRODUCT(--(CHOOSE({1,2,3},FX31,FZ31,GA31)&gt;0),CHOOSE({1,2,3},FX31,FZ31,GA31))+FW31)</f>
        <v/>
      </c>
      <c r="GK31" s="2699">
        <f>EOMONTH(GK32,-1)</f>
        <v/>
      </c>
      <c r="GL31" s="405">
        <f>GL68+GL105+GL142+GL179+GL216+GL253+GL290+GL327+GL364+GL401</f>
        <v/>
      </c>
      <c r="GM31" s="405">
        <f>GM68+GM105+GM142+GM179+GM216+GM253+GM290+GM327+GM364+GM401</f>
        <v/>
      </c>
      <c r="GN31" s="405">
        <f>GN68+GN105+GN142+GN179+GN216+GN253+GN290+GN327+GN364+GN401</f>
        <v/>
      </c>
      <c r="GO31" s="405">
        <f>GO68+GO105+GO142+GO179+GO216+GO253+GO290+GO327+GO364+GO401</f>
        <v/>
      </c>
      <c r="GP31" s="405">
        <f>GP68+GP105+GP142+GP179+GP216+GP253+GP290+GP327+GP364+GP401</f>
        <v/>
      </c>
      <c r="GQ31" s="405">
        <f>GQ68+GQ105+GQ142+GQ179+GQ216+GQ253+GQ290+GQ327+GQ364+GQ401</f>
        <v/>
      </c>
      <c r="GR31" s="405">
        <f>SUM(GL31:GN31)-SUM(GO31:GQ31)</f>
        <v/>
      </c>
      <c r="GS31" s="405">
        <f>GS68+GS105+GS142+GS179+GS216+GS253+GS290+GS327+GS364+GS401</f>
        <v/>
      </c>
      <c r="GT31" s="405">
        <f>GT68+GT105+GT142+GT179+GT216+GT253</f>
        <v/>
      </c>
      <c r="GU31" s="2700">
        <f>365/((+GM31+GN31-GP31-GQ31)/((+GL31+GR31)/2)*DAY(GK31))</f>
        <v/>
      </c>
      <c r="GV31" s="2700">
        <f>+GR31/GM31*DAY(GK31)</f>
        <v/>
      </c>
      <c r="GW31" s="406">
        <f>(GP31+GQ31)/GM31</f>
        <v/>
      </c>
      <c r="GX31" s="406">
        <f>+GO31/(+GO31+GP31+GQ31)</f>
        <v/>
      </c>
      <c r="GY31" s="407">
        <f t="array" ref="GY31">GO31/(SUMPRODUCT(--(CHOOSE({1,2,3},GN31,GP31,GQ31)&gt;0),CHOOSE({1,2,3},GN31,GP31,GQ31))+GM31)</f>
        <v/>
      </c>
    </row>
    <row r="32">
      <c r="A32" s="2699">
        <f>EOMONTH(A33,-1)</f>
        <v/>
      </c>
      <c r="B32" s="405">
        <f>B69+B106+B143+B180+B217+B254+B291+B328+B365+B402</f>
        <v/>
      </c>
      <c r="C32" s="405">
        <f>C69+C106+C143+C180+C217+C254+C291+C328+C365+C402</f>
        <v/>
      </c>
      <c r="D32" s="405">
        <f>D69+D106+D143+D180+D217+D254+D291+D328+D365+D402</f>
        <v/>
      </c>
      <c r="E32" s="405">
        <f>E69+E106+E143+E180+E217+E254+E291+E328+E365+E402</f>
        <v/>
      </c>
      <c r="F32" s="405">
        <f>F69+F106+F143+F180+F217+F254+F291+F328+F365+F402</f>
        <v/>
      </c>
      <c r="G32" s="405">
        <f>G69+G106+G143+G180+G217+G254+G291+G328+G365+G402</f>
        <v/>
      </c>
      <c r="H32" s="405">
        <f>SUM(B32:D32)-SUM(E32:G32)</f>
        <v/>
      </c>
      <c r="I32" s="405">
        <f>I69+I106+I143+I180+I217+I254+I291+I328+I365+I402</f>
        <v/>
      </c>
      <c r="J32" s="405">
        <f>J69+J106+J143+J180+J217+J254+J291+J328+J365+J402</f>
        <v/>
      </c>
      <c r="K32" s="2700">
        <f>365/((+C32+D32-F32-G32)/((+B32+H32)/2)*DAY(A32))</f>
        <v/>
      </c>
      <c r="L32" s="2700">
        <f>+H32/C32*DAY(A32)</f>
        <v/>
      </c>
      <c r="M32" s="406">
        <f>(F32+G32)/C32</f>
        <v/>
      </c>
      <c r="N32" s="406">
        <f>+E32/(+E32+F32+G32)</f>
        <v/>
      </c>
      <c r="O32" s="407">
        <f t="array" ref="O32">E32/(SUMPRODUCT(--(CHOOSE({1,2,3},D32,F32,G32)&gt;0),CHOOSE({1,2,3},D32,F32,G32))+C32)</f>
        <v/>
      </c>
      <c r="Q32" s="2699">
        <f>EOMONTH(Q33,-1)</f>
        <v/>
      </c>
      <c r="R32" s="405">
        <f>R69+R106+R143+R180+R217+R254+R291+R328+R365+R402</f>
        <v/>
      </c>
      <c r="S32" s="405">
        <f>S69+S106+S143+S180+S217+S254+S291+S328+S365+S402</f>
        <v/>
      </c>
      <c r="T32" s="405">
        <f>T69+T106+T143+T180+T217+T254+T291+T328+T365+T402</f>
        <v/>
      </c>
      <c r="U32" s="405">
        <f>U69+U106+U143+U180+U217+U254+U291+U328+U365+U402</f>
        <v/>
      </c>
      <c r="V32" s="405">
        <f>V69+V106+V143+V180+V217+V254+V291+V328+V365+V402</f>
        <v/>
      </c>
      <c r="W32" s="405">
        <f>W69+W106+W143+W180+W217+W254+W291+W328+W365+W402</f>
        <v/>
      </c>
      <c r="X32" s="405">
        <f>SUM(R32:T32)-SUM(U32:W32)</f>
        <v/>
      </c>
      <c r="Y32" s="405">
        <f>Y69+Y106+Y143+Y180+Y217+Y254+Y291+Y328+Y365+Y402</f>
        <v/>
      </c>
      <c r="Z32" s="405">
        <f>Z69+Z106+Z143+Z180+Z217+Z254</f>
        <v/>
      </c>
      <c r="AA32" s="2700">
        <f>365/((+S32+T32-V32-W32)/((+R32+X32)/2)*DAY(Q32))</f>
        <v/>
      </c>
      <c r="AB32" s="2700">
        <f>+X32/S32*DAY(Q32)</f>
        <v/>
      </c>
      <c r="AC32" s="406">
        <f>(V32+W32)/S32</f>
        <v/>
      </c>
      <c r="AD32" s="406">
        <f>+U32/(+U32+V32+W32)</f>
        <v/>
      </c>
      <c r="AE32" s="407">
        <f t="array" ref="AE32">U32/(SUMPRODUCT(--(CHOOSE({1,2,3},T32,V32,W32)&gt;0),CHOOSE({1,2,3},T32,V32,W32))+S32)</f>
        <v/>
      </c>
      <c r="AG32" s="2699">
        <f>EOMONTH(AG33,-1)</f>
        <v/>
      </c>
      <c r="AH32" s="405">
        <f>AH69+AH106+AH143+AH180+AH217+AH254+AH291+AH328+AH365+AH402</f>
        <v/>
      </c>
      <c r="AI32" s="405">
        <f>AI69+AI106+AI143+AI180+AI217+AI254+AI291+AI328+AI365+AI402</f>
        <v/>
      </c>
      <c r="AJ32" s="405">
        <f>AJ69+AJ106+AJ143+AJ180+AJ217+AJ254+AJ291+AJ328+AJ365+AJ402</f>
        <v/>
      </c>
      <c r="AK32" s="405">
        <f>AK69+AK106+AK143+AK180+AK217+AK254+AK291+AK328+AK365+AK402</f>
        <v/>
      </c>
      <c r="AL32" s="405">
        <f>AL69+AL106+AL143+AL180+AL217+AL254+AL291+AL328+AL365+AL402</f>
        <v/>
      </c>
      <c r="AM32" s="405">
        <f>AM69+AM106+AM143+AM180+AM217+AM254+AM291+AM328+AM365+AM402</f>
        <v/>
      </c>
      <c r="AN32" s="405">
        <f>SUM(AH32:AJ32)-SUM(AK32:AM32)</f>
        <v/>
      </c>
      <c r="AO32" s="405">
        <f>AO69+AO106+AO143+AO180+AO217+AO254+AO291+AO328+AO365+AO402</f>
        <v/>
      </c>
      <c r="AP32" s="405">
        <f>AP69+AP106+AP143+AP180+AP217+AP254</f>
        <v/>
      </c>
      <c r="AQ32" s="2700">
        <f>365/((+AI32+AJ32-AL32-AM32)/((+AH32+AN32)/2)*DAY(AG32))</f>
        <v/>
      </c>
      <c r="AR32" s="2700">
        <f>+AN32/AI32*DAY(AG32)</f>
        <v/>
      </c>
      <c r="AS32" s="406">
        <f>(AL32+AM32)/AI32</f>
        <v/>
      </c>
      <c r="AT32" s="406">
        <f>+AK32/(+AK32+AL32+AM32)</f>
        <v/>
      </c>
      <c r="AU32" s="407">
        <f t="array" ref="AU32">AK32/(SUMPRODUCT(--(CHOOSE({1,2,3},AJ32,AL32,AM32)&gt;0),CHOOSE({1,2,3},AJ32,AL32,AM32))+AI32)</f>
        <v/>
      </c>
      <c r="AW32" s="2699">
        <f>EOMONTH(AW33,-1)</f>
        <v/>
      </c>
      <c r="AX32" s="405">
        <f>AX69+AX106+AX143+AX180+AX217+AX254+AX291+AX328+AX365+AX402</f>
        <v/>
      </c>
      <c r="AY32" s="405">
        <f>AY69+AY106+AY143+AY180+AY217+AY254+AY291+AY328+AY365+AY402</f>
        <v/>
      </c>
      <c r="AZ32" s="405">
        <f>AZ69+AZ106+AZ143+AZ180+AZ217+AZ254+AZ291+AZ328+AZ365+AZ402</f>
        <v/>
      </c>
      <c r="BA32" s="405">
        <f>BA69+BA106+BA143+BA180+BA217+BA254+BA291+BA328+BA365+BA402</f>
        <v/>
      </c>
      <c r="BB32" s="405">
        <f>BB69+BB106+BB143+BB180+BB217+BB254+BB291+BB328+BB365+BB402</f>
        <v/>
      </c>
      <c r="BC32" s="405">
        <f>BC69+BC106+BC143+BC180+BC217+BC254+BC291+BC328+BC365+BC402</f>
        <v/>
      </c>
      <c r="BD32" s="405">
        <f>SUM(AX32:AZ32)-SUM(BA32:BC32)</f>
        <v/>
      </c>
      <c r="BE32" s="405">
        <f>BE69+BE106+BE143+BE180+BE217+BE254+BE291+BE328+BE365+BE402</f>
        <v/>
      </c>
      <c r="BF32" s="405">
        <f>BF69+BF106+BF143+BF180+BF217+BF254</f>
        <v/>
      </c>
      <c r="BG32" s="2700">
        <f>365/((+AY32+AZ32-BB32-BC32)/((+AX32+BD32)/2)*DAY(AW32))</f>
        <v/>
      </c>
      <c r="BH32" s="2700">
        <f>+BD32/AY32*DAY(AW32)</f>
        <v/>
      </c>
      <c r="BI32" s="406">
        <f>(BB32+BC32)/AY32</f>
        <v/>
      </c>
      <c r="BJ32" s="406">
        <f>+BA32/(+BA32+BB32+BC32)</f>
        <v/>
      </c>
      <c r="BK32" s="407">
        <f t="array" ref="BK32">BA32/(SUMPRODUCT(--(CHOOSE({1,2,3},AZ32,BB32,BC32)&gt;0),CHOOSE({1,2,3},AZ32,BB32,BC32))+AY32)</f>
        <v/>
      </c>
      <c r="BM32" s="2699">
        <f>EOMONTH(BM33,-1)</f>
        <v/>
      </c>
      <c r="BN32" s="405">
        <f>BN69+BN106+BN143+BN180+BN217+BN254+BN291+BN328+BN365+BN402</f>
        <v/>
      </c>
      <c r="BO32" s="405">
        <f>BO69+BO106+BO143+BO180+BO217+BO254+BO291+BO328+BO365+BO402</f>
        <v/>
      </c>
      <c r="BP32" s="405">
        <f>BP69+BP106+BP143+BP180+BP217+BP254+BP291+BP328+BP365+BP402</f>
        <v/>
      </c>
      <c r="BQ32" s="405">
        <f>BQ69+BQ106+BQ143+BQ180+BQ217+BQ254+BQ291+BQ328+BQ365+BQ402</f>
        <v/>
      </c>
      <c r="BR32" s="405">
        <f>BR69+BR106+BR143+BR180+BR217+BR254+BR291+BR328+BR365+BR402</f>
        <v/>
      </c>
      <c r="BS32" s="405">
        <f>BS69+BS106+BS143+BS180+BS217+BS254+BS291+BS328+BS365+BS402</f>
        <v/>
      </c>
      <c r="BT32" s="405">
        <f>SUM(BN32:BP32)-SUM(BQ32:BS32)</f>
        <v/>
      </c>
      <c r="BU32" s="405">
        <f>BU69+BU106+BU143+BU180+BU217+BU254+BU291+BU328+BU365+BU402</f>
        <v/>
      </c>
      <c r="BV32" s="405">
        <f>BV69+BV106+BV143+BV180+BV217+BV254</f>
        <v/>
      </c>
      <c r="BW32" s="2700">
        <f>365/((+BO32+BP32-BR32-BS32)/((+BN32+BT32)/2)*DAY(BM32))</f>
        <v/>
      </c>
      <c r="BX32" s="2700">
        <f>+BT32/BO32*DAY(BM32)</f>
        <v/>
      </c>
      <c r="BY32" s="406">
        <f>(BR32+BS32)/BO32</f>
        <v/>
      </c>
      <c r="BZ32" s="406">
        <f>+BQ32/(+BQ32+BR32+BS32)</f>
        <v/>
      </c>
      <c r="CA32" s="407">
        <f t="array" ref="CA32">BQ32/(SUMPRODUCT(--(CHOOSE({1,2,3},BP32,BR32,BS32)&gt;0),CHOOSE({1,2,3},BP32,BR32,BS32))+BO32)</f>
        <v/>
      </c>
      <c r="CC32" s="2699">
        <f>EOMONTH(CC33,-1)</f>
        <v/>
      </c>
      <c r="CD32" s="405">
        <f>CD69+CD106+CD143+CD180+CD217+CD254+CD291+CD328+CD365+CD402</f>
        <v/>
      </c>
      <c r="CE32" s="405">
        <f>CE69+CE106+CE143+CE180+CE217+CE254+CE291+CE328+CE365+CE402</f>
        <v/>
      </c>
      <c r="CF32" s="405">
        <f>CF69+CF106+CF143+CF180+CF217+CF254+CF291+CF328+CF365+CF402</f>
        <v/>
      </c>
      <c r="CG32" s="405">
        <f>CG69+CG106+CG143+CG180+CG217+CG254+CG291+CG328+CG365+CG402</f>
        <v/>
      </c>
      <c r="CH32" s="405">
        <f>CH69+CH106+CH143+CH180+CH217+CH254+CH291+CH328+CH365+CH402</f>
        <v/>
      </c>
      <c r="CI32" s="405">
        <f>CI69+CI106+CI143+CI180+CI217+CI254+CI291+CI328+CI365+CI402</f>
        <v/>
      </c>
      <c r="CJ32" s="405">
        <f>SUM(CD32:CF32)-SUM(CG32:CI32)</f>
        <v/>
      </c>
      <c r="CK32" s="405">
        <f>CK69+CK106+CK143+CK180+CK217+CK254+CK291+CK328+CK365+CK402</f>
        <v/>
      </c>
      <c r="CL32" s="405">
        <f>CL69+CL106+CL143+CL180+CL217+CL254</f>
        <v/>
      </c>
      <c r="CM32" s="2700">
        <f>365/((+CE32+CF32-CH32-CI32)/((+CD32+CJ32)/2)*DAY(CC32))</f>
        <v/>
      </c>
      <c r="CN32" s="2700">
        <f>+CJ32/CE32*DAY(CC32)</f>
        <v/>
      </c>
      <c r="CO32" s="406">
        <f>(CH32+CI32)/CE32</f>
        <v/>
      </c>
      <c r="CP32" s="406">
        <f>+CG32/(+CG32+CH32+CI32)</f>
        <v/>
      </c>
      <c r="CQ32" s="407">
        <f t="array" ref="CQ32">CG32/(SUMPRODUCT(--(CHOOSE({1,2,3},CF32,CH32,CI32)&gt;0),CHOOSE({1,2,3},CF32,CH32,CI32))+CE32)</f>
        <v/>
      </c>
      <c r="CS32" s="2699">
        <f>EOMONTH(CS33,-1)</f>
        <v/>
      </c>
      <c r="CT32" s="405">
        <f>CT69+CT106+CT143+CT180+CT217+CT254+CT291+CT328+CT365+CT402</f>
        <v/>
      </c>
      <c r="CU32" s="405">
        <f>CU69+CU106+CU143+CU180+CU217+CU254+CU291+CU328+CU365+CU402</f>
        <v/>
      </c>
      <c r="CV32" s="405">
        <f>CV69+CV106+CV143+CV180+CV217+CV254+CV291+CV328+CV365+CV402</f>
        <v/>
      </c>
      <c r="CW32" s="405">
        <f>CW69+CW106+CW143+CW180+CW217+CW254+CW291+CW328+CW365+CW402</f>
        <v/>
      </c>
      <c r="CX32" s="405">
        <f>CX69+CX106+CX143+CX180+CX217+CX254+CX291+CX328+CX365+CX402</f>
        <v/>
      </c>
      <c r="CY32" s="405">
        <f>CY69+CY106+CY143+CY180+CY217+CY254+CY291+CY328+CY365+CY402</f>
        <v/>
      </c>
      <c r="CZ32" s="405">
        <f>SUM(CT32:CV32)-SUM(CW32:CY32)</f>
        <v/>
      </c>
      <c r="DA32" s="405">
        <f>DA69+DA106+DA143+DA180+DA217+DA254+DA291+DA328+DA365+DA402</f>
        <v/>
      </c>
      <c r="DB32" s="405">
        <f>DB69+DB106+DB143+DB180+DB217+DB254</f>
        <v/>
      </c>
      <c r="DC32" s="2700">
        <f>365/((+CU32+CV32-CX32-CY32)/((+CT32+CZ32)/2)*DAY(CS32))</f>
        <v/>
      </c>
      <c r="DD32" s="2700">
        <f>+CZ32/CU32*DAY(CS32)</f>
        <v/>
      </c>
      <c r="DE32" s="406">
        <f>(CX32+CY32)/CU32</f>
        <v/>
      </c>
      <c r="DF32" s="406">
        <f>+CW32/(+CW32+CX32+CY32)</f>
        <v/>
      </c>
      <c r="DG32" s="407">
        <f t="array" ref="DG32">CW32/(SUMPRODUCT(--(CHOOSE({1,2,3},CV32,CX32,CY32)&gt;0),CHOOSE({1,2,3},CV32,CX32,CY32))+CU32)</f>
        <v/>
      </c>
      <c r="DI32" s="2699">
        <f>EOMONTH(DI33,-1)</f>
        <v/>
      </c>
      <c r="DJ32" s="405">
        <f>DJ69+DJ106+DJ143+DJ180+DJ217+DJ254+DJ291+DJ328+DJ365+DJ402</f>
        <v/>
      </c>
      <c r="DK32" s="405">
        <f>DK69+DK106+DK143+DK180+DK217+DK254+DK291+DK328+DK365+DK402</f>
        <v/>
      </c>
      <c r="DL32" s="405">
        <f>DL69+DL106+DL143+DL180+DL217+DL254+DL291+DL328+DL365+DL402</f>
        <v/>
      </c>
      <c r="DM32" s="405">
        <f>DM69+DM106+DM143+DM180+DM217+DM254+DM291+DM328+DM365+DM402</f>
        <v/>
      </c>
      <c r="DN32" s="405">
        <f>DN69+DN106+DN143+DN180+DN217+DN254+DN291+DN328+DN365+DN402</f>
        <v/>
      </c>
      <c r="DO32" s="405">
        <f>DO69+DO106+DO143+DO180+DO217+DO254+DO291+DO328+DO365+DO402</f>
        <v/>
      </c>
      <c r="DP32" s="405">
        <f>SUM(DJ32:DL32)-SUM(DM32:DO32)</f>
        <v/>
      </c>
      <c r="DQ32" s="405">
        <f>DQ69+DQ106+DQ143+DQ180+DQ217+DQ254+DQ291+DQ328+DQ365+DQ402</f>
        <v/>
      </c>
      <c r="DR32" s="405">
        <f>DR69+DR106+DR143+DR180+DR217+DR254</f>
        <v/>
      </c>
      <c r="DS32" s="2700">
        <f>365/((+DK32+DL32-DN32-DO32)/((+DJ32+DP32)/2)*DAY(DI32))</f>
        <v/>
      </c>
      <c r="DT32" s="2700">
        <f>+DP32/DK32*DAY(DI32)</f>
        <v/>
      </c>
      <c r="DU32" s="406">
        <f>(DN32+DO32)/DK32</f>
        <v/>
      </c>
      <c r="DV32" s="406">
        <f>+DM32/(+DM32+DN32+DO32)</f>
        <v/>
      </c>
      <c r="DW32" s="407">
        <f t="array" ref="DW32">DM32/(SUMPRODUCT(--(CHOOSE({1,2,3},DL32,DN32,DO32)&gt;0),CHOOSE({1,2,3},DL32,DN32,DO32))+DK32)</f>
        <v/>
      </c>
      <c r="DY32" s="2699">
        <f>EOMONTH(DY33,-1)</f>
        <v/>
      </c>
      <c r="DZ32" s="405">
        <f>DZ69+DZ106+DZ143+DZ180+DZ217+DZ254+DZ291+DZ328+DZ365+DZ402</f>
        <v/>
      </c>
      <c r="EA32" s="405">
        <f>EA69+EA106+EA143+EA180+EA217+EA254+EA291+EA328+EA365+EA402</f>
        <v/>
      </c>
      <c r="EB32" s="405">
        <f>EB69+EB106+EB143+EB180+EB217+EB254+EB291+EB328+EB365+EB402</f>
        <v/>
      </c>
      <c r="EC32" s="405">
        <f>EC69+EC106+EC143+EC180+EC217+EC254+EC291+EC328+EC365+EC402</f>
        <v/>
      </c>
      <c r="ED32" s="405">
        <f>ED69+ED106+ED143+ED180+ED217+ED254+ED291+ED328+ED365+ED402</f>
        <v/>
      </c>
      <c r="EE32" s="405">
        <f>EE69+EE106+EE143+EE180+EE217+EE254+EE291+EE328+EE365+EE402</f>
        <v/>
      </c>
      <c r="EF32" s="405">
        <f>SUM(DZ32:EB32)-SUM(EC32:EE32)</f>
        <v/>
      </c>
      <c r="EG32" s="405">
        <f>EG69+EG106+EG143+EG180+EG217+EG254+EG291+EG328+EG365+EG402</f>
        <v/>
      </c>
      <c r="EH32" s="405">
        <f>EH69+EH106+EH143+EH180+EH217+EH254</f>
        <v/>
      </c>
      <c r="EI32" s="2700">
        <f>365/((+EA32+EB32-ED32-EE32)/((+DZ32+EF32)/2)*DAY(DY32))</f>
        <v/>
      </c>
      <c r="EJ32" s="2700">
        <f>+EF32/EA32*DAY(DY32)</f>
        <v/>
      </c>
      <c r="EK32" s="406">
        <f>(ED32+EE32)/EA32</f>
        <v/>
      </c>
      <c r="EL32" s="406">
        <f>+EC32/(+EC32+ED32+EE32)</f>
        <v/>
      </c>
      <c r="EM32" s="407">
        <f t="array" ref="EM32">EC32/(SUMPRODUCT(--(CHOOSE({1,2,3},EB32,ED32,EE32)&gt;0),CHOOSE({1,2,3},EB32,ED32,EE32))+EA32)</f>
        <v/>
      </c>
      <c r="EO32" s="2699">
        <f>EOMONTH(EO33,-1)</f>
        <v/>
      </c>
      <c r="EP32" s="405">
        <f>EP69+EP106+EP143+EP180+EP217+EP254+EP291+EP328+EP365+EP402</f>
        <v/>
      </c>
      <c r="EQ32" s="405">
        <f>EQ69+EQ106+EQ143+EQ180+EQ217+EQ254+EQ291+EQ328+EQ365+EQ402</f>
        <v/>
      </c>
      <c r="ER32" s="405">
        <f>ER69+ER106+ER143+ER180+ER217+ER254+ER291+ER328+ER365+ER402</f>
        <v/>
      </c>
      <c r="ES32" s="405">
        <f>ES69+ES106+ES143+ES180+ES217+ES254+ES291+ES328+ES365+ES402</f>
        <v/>
      </c>
      <c r="ET32" s="405">
        <f>ET69+ET106+ET143+ET180+ET217+ET254+ET291+ET328+ET365+ET402</f>
        <v/>
      </c>
      <c r="EU32" s="405">
        <f>EU69+EU106+EU143+EU180+EU217+EU254+EU291+EU328+EU365+EU402</f>
        <v/>
      </c>
      <c r="EV32" s="405">
        <f>SUM(EP32:ER32)-SUM(ES32:EU32)</f>
        <v/>
      </c>
      <c r="EW32" s="405">
        <f>EW69+EW106+EW143+EW180+EW217+EW254+EW291+EW328+EW365+EW402</f>
        <v/>
      </c>
      <c r="EX32" s="405">
        <f>EX69+EX106+EX143+EX180+EX217+EX254</f>
        <v/>
      </c>
      <c r="EY32" s="2700">
        <f>365/((+EQ32+ER32-ET32-EU32)/((+EP32+EV32)/2)*DAY(EO32))</f>
        <v/>
      </c>
      <c r="EZ32" s="2700">
        <f>+EV32/EQ32*DAY(EO32)</f>
        <v/>
      </c>
      <c r="FA32" s="406">
        <f>(ET32+EU32)/EQ32</f>
        <v/>
      </c>
      <c r="FB32" s="406">
        <f>+ES32/(+ES32+ET32+EU32)</f>
        <v/>
      </c>
      <c r="FC32" s="407">
        <f t="array" ref="FC32">ES32/(SUMPRODUCT(--(CHOOSE({1,2,3},FH32,FX32,GN32)&gt;0),CHOOSE({1,2,3},FH32,FX32,GN32))+EQ32)</f>
        <v/>
      </c>
      <c r="FE32" s="2699">
        <f>EOMONTH(FE33,-1)</f>
        <v/>
      </c>
      <c r="FF32" s="405">
        <f>FF69+FF106+FF143+FF180+FF217+FF254+FF291+FF328+FF365+FF402</f>
        <v/>
      </c>
      <c r="FG32" s="405">
        <f>FG69+FG106+FG143+FG180+FG217+FG254+FG291+FG328+FG365+FG402</f>
        <v/>
      </c>
      <c r="FH32" s="405">
        <f>FH69+FH106+FH143+FH180+FH217+FH254+FH291+FH328+FH365+FH402</f>
        <v/>
      </c>
      <c r="FI32" s="405">
        <f>FI69+FI106+FI143+FI180+FI217+FI254+FI291+FI328+FI365+FI402</f>
        <v/>
      </c>
      <c r="FJ32" s="405">
        <f>FJ69+FJ106+FJ143+FJ180+FJ217+FJ254+FJ291+FJ328+FJ365+FJ402</f>
        <v/>
      </c>
      <c r="FK32" s="405">
        <f>FK69+FK106+FK143+FK180+FK217+FK254+FK291+FK328+FK365+FK402</f>
        <v/>
      </c>
      <c r="FL32" s="405">
        <f>SUM(FF32:FH32)-SUM(FI32:FK32)</f>
        <v/>
      </c>
      <c r="FM32" s="405">
        <f>FM69+FM106+FM143+FM180+FM217+FM254+FM291+FM328+FM365+FM402</f>
        <v/>
      </c>
      <c r="FN32" s="405">
        <f>FN69+FN106+FN143+FN180+FN217+FN254</f>
        <v/>
      </c>
      <c r="FO32" s="2700">
        <f>365/((+FG32+FH32-FJ32-FK32)/((+FF32+FL32)/2)*DAY(FE32))</f>
        <v/>
      </c>
      <c r="FP32" s="2700">
        <f>+FL32/FG32*DAY(FE32)</f>
        <v/>
      </c>
      <c r="FQ32" s="406">
        <f>(FJ32+FK32)/FG32</f>
        <v/>
      </c>
      <c r="FR32" s="406">
        <f>+FI32/(+FI32+FJ32+FK32)</f>
        <v/>
      </c>
      <c r="FS32" s="407">
        <f t="array" ref="FS32">FI32/(SUMPRODUCT(--(CHOOSE({1,2,3},FH32,FJ32,FK32)&gt;0),CHOOSE({1,2,3},FH32,FJ32,FK32))+FG32)</f>
        <v/>
      </c>
      <c r="FU32" s="2699">
        <f>EOMONTH(FU33,-1)</f>
        <v/>
      </c>
      <c r="FV32" s="405">
        <f>FV69+FV106+FV143+FV180+FV217+FV254+FV291+FV328+FV365+FV402</f>
        <v/>
      </c>
      <c r="FW32" s="405">
        <f>FW69+FW106+FW143+FW180+FW217+FW254+FW291+FW328+FW365+FW402</f>
        <v/>
      </c>
      <c r="FX32" s="405">
        <f>FX69+FX106+FX143+FX180+FX217+FX254+FX291+FX328+FX365+FX402</f>
        <v/>
      </c>
      <c r="FY32" s="405">
        <f>FY69+FY106+FY143+FY180+FY217+FY254+FY291+FY328+FY365+FY402</f>
        <v/>
      </c>
      <c r="FZ32" s="405">
        <f>FZ69+FZ106+FZ143+FZ180+FZ217+FZ254+FZ291+FZ328+FZ365+FZ402</f>
        <v/>
      </c>
      <c r="GA32" s="405">
        <f>GA69+GA106+GA143+GA180+GA217+GA254+GA291+GA328+GA365+GA402</f>
        <v/>
      </c>
      <c r="GB32" s="405">
        <f>SUM(FV32:FX32)-SUM(FY32:GA32)</f>
        <v/>
      </c>
      <c r="GC32" s="405">
        <f>GC69+GC106+GC143+GC180+GC217+GC254+GC291+GC328+GC365+GC402</f>
        <v/>
      </c>
      <c r="GD32" s="405">
        <f>GD69+GD106+GD143+GD180+GD217+GD254</f>
        <v/>
      </c>
      <c r="GE32" s="2700">
        <f>365/((+FW32+FX32-FZ32-GA32)/((+FV32+GB32)/2)*DAY(FU32))</f>
        <v/>
      </c>
      <c r="GF32" s="2700">
        <f>+GB32/FW32*DAY(FU32)</f>
        <v/>
      </c>
      <c r="GG32" s="406">
        <f>(FZ32+GA32)/FW32</f>
        <v/>
      </c>
      <c r="GH32" s="406">
        <f>+FY32/(+FY32+FZ32+GA32)</f>
        <v/>
      </c>
      <c r="GI32" s="407">
        <f t="array" ref="GI32">FY32/(SUMPRODUCT(--(CHOOSE({1,2,3},FX32,FZ32,GA32)&gt;0),CHOOSE({1,2,3},FX32,FZ32,GA32))+FW32)</f>
        <v/>
      </c>
      <c r="GK32" s="2699">
        <f>EOMONTH(GK33,-1)</f>
        <v/>
      </c>
      <c r="GL32" s="405">
        <f>GL69+GL106+GL143+GL180+GL217+GL254+GL291+GL328+GL365+GL402</f>
        <v/>
      </c>
      <c r="GM32" s="405">
        <f>GM69+GM106+GM143+GM180+GM217+GM254+GM291+GM328+GM365+GM402</f>
        <v/>
      </c>
      <c r="GN32" s="405">
        <f>GN69+GN106+GN143+GN180+GN217+GN254+GN291+GN328+GN365+GN402</f>
        <v/>
      </c>
      <c r="GO32" s="405">
        <f>GO69+GO106+GO143+GO180+GO217+GO254+GO291+GO328+GO365+GO402</f>
        <v/>
      </c>
      <c r="GP32" s="405">
        <f>GP69+GP106+GP143+GP180+GP217+GP254+GP291+GP328+GP365+GP402</f>
        <v/>
      </c>
      <c r="GQ32" s="405">
        <f>GQ69+GQ106+GQ143+GQ180+GQ217+GQ254+GQ291+GQ328+GQ365+GQ402</f>
        <v/>
      </c>
      <c r="GR32" s="405">
        <f>SUM(GL32:GN32)-SUM(GO32:GQ32)</f>
        <v/>
      </c>
      <c r="GS32" s="405">
        <f>GS69+GS106+GS143+GS180+GS217+GS254+GS291+GS328+GS365+GS402</f>
        <v/>
      </c>
      <c r="GT32" s="405">
        <f>GT69+GT106+GT143+GT180+GT217+GT254</f>
        <v/>
      </c>
      <c r="GU32" s="2700">
        <f>365/((+GM32+GN32-GP32-GQ32)/((+GL32+GR32)/2)*DAY(GK32))</f>
        <v/>
      </c>
      <c r="GV32" s="2700">
        <f>+GR32/GM32*DAY(GK32)</f>
        <v/>
      </c>
      <c r="GW32" s="406">
        <f>(GP32+GQ32)/GM32</f>
        <v/>
      </c>
      <c r="GX32" s="406">
        <f>+GO32/(+GO32+GP32+GQ32)</f>
        <v/>
      </c>
      <c r="GY32" s="407">
        <f t="array" ref="GY32">GO32/(SUMPRODUCT(--(CHOOSE({1,2,3},GN32,GP32,GQ32)&gt;0),CHOOSE({1,2,3},GN32,GP32,GQ32))+GM32)</f>
        <v/>
      </c>
    </row>
    <row r="33">
      <c r="A33" s="2699">
        <f>EOMONTH(A34,-1)</f>
        <v/>
      </c>
      <c r="B33" s="405">
        <f>B70+B107+B144+B181+B218+B255+B292+B329+B366+B403</f>
        <v/>
      </c>
      <c r="C33" s="405">
        <f>C70+C107+C144+C181+C218+C255+C292+C329+C366+C403</f>
        <v/>
      </c>
      <c r="D33" s="405">
        <f>D70+D107+D144+D181+D218+D255+D292+D329+D366+D403</f>
        <v/>
      </c>
      <c r="E33" s="405">
        <f>E70+E107+E144+E181+E218+E255+E292+E329+E366+E403</f>
        <v/>
      </c>
      <c r="F33" s="405">
        <f>F70+F107+F144+F181+F218+F255+F292+F329+F366+F403</f>
        <v/>
      </c>
      <c r="G33" s="405">
        <f>G70+G107+G144+G181+G218+G255+G292+G329+G366+G403</f>
        <v/>
      </c>
      <c r="H33" s="405">
        <f>SUM(B33:D33)-SUM(E33:G33)</f>
        <v/>
      </c>
      <c r="I33" s="405">
        <f>I70+I107+I144+I181+I218+I255+I292+I329+I366+I403</f>
        <v/>
      </c>
      <c r="J33" s="405">
        <f>J70+J107+J144+J181+J218+J255+J292+J329+J366+J403</f>
        <v/>
      </c>
      <c r="K33" s="2700">
        <f>365/((+C33+D33-F33-G33)/((+B33+H33)/2)*DAY(A33))</f>
        <v/>
      </c>
      <c r="L33" s="2700">
        <f>+H33/C33*DAY(A33)</f>
        <v/>
      </c>
      <c r="M33" s="406">
        <f>(F33+G33)/C33</f>
        <v/>
      </c>
      <c r="N33" s="406">
        <f>+E33/(+E33+F33+G33)</f>
        <v/>
      </c>
      <c r="O33" s="407">
        <f t="array" ref="O33">E33/(SUMPRODUCT(--(CHOOSE({1,2,3},D33,F33,G33)&gt;0),CHOOSE({1,2,3},D33,F33,G33))+C33)</f>
        <v/>
      </c>
      <c r="Q33" s="2699">
        <f>EOMONTH(Q34,-1)</f>
        <v/>
      </c>
      <c r="R33" s="405">
        <f>R70+R107+R144+R181+R218+R255+R292+R329+R366+R403</f>
        <v/>
      </c>
      <c r="S33" s="405">
        <f>S70+S107+S144+S181+S218+S255+S292+S329+S366+S403</f>
        <v/>
      </c>
      <c r="T33" s="405">
        <f>T70+T107+T144+T181+T218+T255+T292+T329+T366+T403</f>
        <v/>
      </c>
      <c r="U33" s="405">
        <f>U70+U107+U144+U181+U218+U255+U292+U329+U366+U403</f>
        <v/>
      </c>
      <c r="V33" s="405">
        <f>V70+V107+V144+V181+V218+V255+V292+V329+V366+V403</f>
        <v/>
      </c>
      <c r="W33" s="405">
        <f>W70+W107+W144+W181+W218+W255+W292+W329+W366+W403</f>
        <v/>
      </c>
      <c r="X33" s="405">
        <f>SUM(R33:T33)-SUM(U33:W33)</f>
        <v/>
      </c>
      <c r="Y33" s="405">
        <f>Y70+Y107+Y144+Y181+Y218+Y255+Y292+Y329+Y366+Y403</f>
        <v/>
      </c>
      <c r="Z33" s="405">
        <f>Z70+Z107+Z144+Z181+Z218+Z255</f>
        <v/>
      </c>
      <c r="AA33" s="2700">
        <f>365/((+S33+T33-V33-W33)/((+R33+X33)/2)*DAY(Q33))</f>
        <v/>
      </c>
      <c r="AB33" s="2700">
        <f>+X33/S33*DAY(Q33)</f>
        <v/>
      </c>
      <c r="AC33" s="406">
        <f>(V33+W33)/S33</f>
        <v/>
      </c>
      <c r="AD33" s="406">
        <f>+U33/(+U33+V33+W33)</f>
        <v/>
      </c>
      <c r="AE33" s="407">
        <f t="array" ref="AE33">U33/(SUMPRODUCT(--(CHOOSE({1,2,3},T33,V33,W33)&gt;0),CHOOSE({1,2,3},T33,V33,W33))+S33)</f>
        <v/>
      </c>
      <c r="AG33" s="2699">
        <f>EOMONTH(AG34,-1)</f>
        <v/>
      </c>
      <c r="AH33" s="405">
        <f>AH70+AH107+AH144+AH181+AH218+AH255+AH292+AH329+AH366+AH403</f>
        <v/>
      </c>
      <c r="AI33" s="405">
        <f>AI70+AI107+AI144+AI181+AI218+AI255+AI292+AI329+AI366+AI403</f>
        <v/>
      </c>
      <c r="AJ33" s="405">
        <f>AJ70+AJ107+AJ144+AJ181+AJ218+AJ255+AJ292+AJ329+AJ366+AJ403</f>
        <v/>
      </c>
      <c r="AK33" s="405">
        <f>AK70+AK107+AK144+AK181+AK218+AK255+AK292+AK329+AK366+AK403</f>
        <v/>
      </c>
      <c r="AL33" s="405">
        <f>AL70+AL107+AL144+AL181+AL218+AL255+AL292+AL329+AL366+AL403</f>
        <v/>
      </c>
      <c r="AM33" s="405">
        <f>AM70+AM107+AM144+AM181+AM218+AM255+AM292+AM329+AM366+AM403</f>
        <v/>
      </c>
      <c r="AN33" s="405">
        <f>SUM(AH33:AJ33)-SUM(AK33:AM33)</f>
        <v/>
      </c>
      <c r="AO33" s="405">
        <f>AO70+AO107+AO144+AO181+AO218+AO255+AO292+AO329+AO366+AO403</f>
        <v/>
      </c>
      <c r="AP33" s="405">
        <f>AP70+AP107+AP144+AP181+AP218+AP255</f>
        <v/>
      </c>
      <c r="AQ33" s="2700">
        <f>365/((+AI33+AJ33-AL33-AM33)/((+AH33+AN33)/2)*DAY(AG33))</f>
        <v/>
      </c>
      <c r="AR33" s="2700">
        <f>+AN33/AI33*DAY(AG33)</f>
        <v/>
      </c>
      <c r="AS33" s="406">
        <f>(AL33+AM33)/AI33</f>
        <v/>
      </c>
      <c r="AT33" s="406">
        <f>+AK33/(+AK33+AL33+AM33)</f>
        <v/>
      </c>
      <c r="AU33" s="407">
        <f t="array" ref="AU33">AK33/(SUMPRODUCT(--(CHOOSE({1,2,3},AJ33,AL33,AM33)&gt;0),CHOOSE({1,2,3},AJ33,AL33,AM33))+AI33)</f>
        <v/>
      </c>
      <c r="AW33" s="2699">
        <f>EOMONTH(AW34,-1)</f>
        <v/>
      </c>
      <c r="AX33" s="405">
        <f>AX70+AX107+AX144+AX181+AX218+AX255+AX292+AX329+AX366+AX403</f>
        <v/>
      </c>
      <c r="AY33" s="405">
        <f>AY70+AY107+AY144+AY181+AY218+AY255+AY292+AY329+AY366+AY403</f>
        <v/>
      </c>
      <c r="AZ33" s="405">
        <f>AZ70+AZ107+AZ144+AZ181+AZ218+AZ255+AZ292+AZ329+AZ366+AZ403</f>
        <v/>
      </c>
      <c r="BA33" s="405">
        <f>BA70+BA107+BA144+BA181+BA218+BA255+BA292+BA329+BA366+BA403</f>
        <v/>
      </c>
      <c r="BB33" s="405">
        <f>BB70+BB107+BB144+BB181+BB218+BB255+BB292+BB329+BB366+BB403</f>
        <v/>
      </c>
      <c r="BC33" s="405">
        <f>BC70+BC107+BC144+BC181+BC218+BC255+BC292+BC329+BC366+BC403</f>
        <v/>
      </c>
      <c r="BD33" s="405">
        <f>SUM(AX33:AZ33)-SUM(BA33:BC33)</f>
        <v/>
      </c>
      <c r="BE33" s="405">
        <f>BE70+BE107+BE144+BE181+BE218+BE255+BE292+BE329+BE366+BE403</f>
        <v/>
      </c>
      <c r="BF33" s="405">
        <f>BF70+BF107+BF144+BF181+BF218+BF255</f>
        <v/>
      </c>
      <c r="BG33" s="2700">
        <f>365/((+AY33+AZ33-BB33-BC33)/((+AX33+BD33)/2)*DAY(AW33))</f>
        <v/>
      </c>
      <c r="BH33" s="2700">
        <f>+BD33/AY33*DAY(AW33)</f>
        <v/>
      </c>
      <c r="BI33" s="406">
        <f>(BB33+BC33)/AY33</f>
        <v/>
      </c>
      <c r="BJ33" s="406">
        <f>+BA33/(+BA33+BB33+BC33)</f>
        <v/>
      </c>
      <c r="BK33" s="407">
        <f t="array" ref="BK33">BA33/(SUMPRODUCT(--(CHOOSE({1,2,3},AZ33,BB33,BC33)&gt;0),CHOOSE({1,2,3},AZ33,BB33,BC33))+AY33)</f>
        <v/>
      </c>
      <c r="BM33" s="2699">
        <f>EOMONTH(BM34,-1)</f>
        <v/>
      </c>
      <c r="BN33" s="405">
        <f>BN70+BN107+BN144+BN181+BN218+BN255+BN292+BN329+BN366+BN403</f>
        <v/>
      </c>
      <c r="BO33" s="405">
        <f>BO70+BO107+BO144+BO181+BO218+BO255+BO292+BO329+BO366+BO403</f>
        <v/>
      </c>
      <c r="BP33" s="405">
        <f>BP70+BP107+BP144+BP181+BP218+BP255+BP292+BP329+BP366+BP403</f>
        <v/>
      </c>
      <c r="BQ33" s="405">
        <f>BQ70+BQ107+BQ144+BQ181+BQ218+BQ255+BQ292+BQ329+BQ366+BQ403</f>
        <v/>
      </c>
      <c r="BR33" s="405">
        <f>BR70+BR107+BR144+BR181+BR218+BR255+BR292+BR329+BR366+BR403</f>
        <v/>
      </c>
      <c r="BS33" s="405">
        <f>BS70+BS107+BS144+BS181+BS218+BS255+BS292+BS329+BS366+BS403</f>
        <v/>
      </c>
      <c r="BT33" s="405">
        <f>SUM(BN33:BP33)-SUM(BQ33:BS33)</f>
        <v/>
      </c>
      <c r="BU33" s="405">
        <f>BU70+BU107+BU144+BU181+BU218+BU255+BU292+BU329+BU366+BU403</f>
        <v/>
      </c>
      <c r="BV33" s="405">
        <f>BV70+BV107+BV144+BV181+BV218+BV255</f>
        <v/>
      </c>
      <c r="BW33" s="2700">
        <f>365/((+BO33+BP33-BR33-BS33)/((+BN33+BT33)/2)*DAY(BM33))</f>
        <v/>
      </c>
      <c r="BX33" s="2700">
        <f>+BT33/BO33*DAY(BM33)</f>
        <v/>
      </c>
      <c r="BY33" s="406">
        <f>(BR33+BS33)/BO33</f>
        <v/>
      </c>
      <c r="BZ33" s="406">
        <f>+BQ33/(+BQ33+BR33+BS33)</f>
        <v/>
      </c>
      <c r="CA33" s="407">
        <f t="array" ref="CA33">BQ33/(SUMPRODUCT(--(CHOOSE({1,2,3},BP33,BR33,BS33)&gt;0),CHOOSE({1,2,3},BP33,BR33,BS33))+BO33)</f>
        <v/>
      </c>
      <c r="CC33" s="2699">
        <f>EOMONTH(CC34,-1)</f>
        <v/>
      </c>
      <c r="CD33" s="405">
        <f>CD70+CD107+CD144+CD181+CD218+CD255+CD292+CD329+CD366+CD403</f>
        <v/>
      </c>
      <c r="CE33" s="405">
        <f>CE70+CE107+CE144+CE181+CE218+CE255+CE292+CE329+CE366+CE403</f>
        <v/>
      </c>
      <c r="CF33" s="405">
        <f>CF70+CF107+CF144+CF181+CF218+CF255+CF292+CF329+CF366+CF403</f>
        <v/>
      </c>
      <c r="CG33" s="405">
        <f>CG70+CG107+CG144+CG181+CG218+CG255+CG292+CG329+CG366+CG403</f>
        <v/>
      </c>
      <c r="CH33" s="405">
        <f>CH70+CH107+CH144+CH181+CH218+CH255+CH292+CH329+CH366+CH403</f>
        <v/>
      </c>
      <c r="CI33" s="405">
        <f>CI70+CI107+CI144+CI181+CI218+CI255+CI292+CI329+CI366+CI403</f>
        <v/>
      </c>
      <c r="CJ33" s="405">
        <f>SUM(CD33:CF33)-SUM(CG33:CI33)</f>
        <v/>
      </c>
      <c r="CK33" s="405">
        <f>CK70+CK107+CK144+CK181+CK218+CK255+CK292+CK329+CK366+CK403</f>
        <v/>
      </c>
      <c r="CL33" s="405">
        <f>CL70+CL107+CL144+CL181+CL218+CL255</f>
        <v/>
      </c>
      <c r="CM33" s="2700">
        <f>365/((+CE33+CF33-CH33-CI33)/((+CD33+CJ33)/2)*DAY(CC33))</f>
        <v/>
      </c>
      <c r="CN33" s="2700">
        <f>+CJ33/CE33*DAY(CC33)</f>
        <v/>
      </c>
      <c r="CO33" s="406">
        <f>(CH33+CI33)/CE33</f>
        <v/>
      </c>
      <c r="CP33" s="406">
        <f>+CG33/(+CG33+CH33+CI33)</f>
        <v/>
      </c>
      <c r="CQ33" s="407">
        <f t="array" ref="CQ33">CG33/(SUMPRODUCT(--(CHOOSE({1,2,3},CF33,CH33,CI33)&gt;0),CHOOSE({1,2,3},CF33,CH33,CI33))+CE33)</f>
        <v/>
      </c>
      <c r="CS33" s="2699">
        <f>EOMONTH(CS34,-1)</f>
        <v/>
      </c>
      <c r="CT33" s="405">
        <f>CT70+CT107+CT144+CT181+CT218+CT255+CT292+CT329+CT366+CT403</f>
        <v/>
      </c>
      <c r="CU33" s="405">
        <f>CU70+CU107+CU144+CU181+CU218+CU255+CU292+CU329+CU366+CU403</f>
        <v/>
      </c>
      <c r="CV33" s="405">
        <f>CV70+CV107+CV144+CV181+CV218+CV255+CV292+CV329+CV366+CV403</f>
        <v/>
      </c>
      <c r="CW33" s="405">
        <f>CW70+CW107+CW144+CW181+CW218+CW255+CW292+CW329+CW366+CW403</f>
        <v/>
      </c>
      <c r="CX33" s="405">
        <f>CX70+CX107+CX144+CX181+CX218+CX255+CX292+CX329+CX366+CX403</f>
        <v/>
      </c>
      <c r="CY33" s="405">
        <f>CY70+CY107+CY144+CY181+CY218+CY255+CY292+CY329+CY366+CY403</f>
        <v/>
      </c>
      <c r="CZ33" s="405">
        <f>SUM(CT33:CV33)-SUM(CW33:CY33)</f>
        <v/>
      </c>
      <c r="DA33" s="405">
        <f>DA70+DA107+DA144+DA181+DA218+DA255+DA292+DA329+DA366+DA403</f>
        <v/>
      </c>
      <c r="DB33" s="405">
        <f>DB70+DB107+DB144+DB181+DB218+DB255</f>
        <v/>
      </c>
      <c r="DC33" s="2700">
        <f>365/((+CU33+CV33-CX33-CY33)/((+CT33+CZ33)/2)*DAY(CS33))</f>
        <v/>
      </c>
      <c r="DD33" s="2700">
        <f>+CZ33/CU33*DAY(CS33)</f>
        <v/>
      </c>
      <c r="DE33" s="406">
        <f>(CX33+CY33)/CU33</f>
        <v/>
      </c>
      <c r="DF33" s="406">
        <f>+CW33/(+CW33+CX33+CY33)</f>
        <v/>
      </c>
      <c r="DG33" s="407">
        <f t="array" ref="DG33">CW33/(SUMPRODUCT(--(CHOOSE({1,2,3},CV33,CX33,CY33)&gt;0),CHOOSE({1,2,3},CV33,CX33,CY33))+CU33)</f>
        <v/>
      </c>
      <c r="DI33" s="2699">
        <f>EOMONTH(DI34,-1)</f>
        <v/>
      </c>
      <c r="DJ33" s="405">
        <f>DJ70+DJ107+DJ144+DJ181+DJ218+DJ255+DJ292+DJ329+DJ366+DJ403</f>
        <v/>
      </c>
      <c r="DK33" s="405">
        <f>DK70+DK107+DK144+DK181+DK218+DK255+DK292+DK329+DK366+DK403</f>
        <v/>
      </c>
      <c r="DL33" s="405">
        <f>DL70+DL107+DL144+DL181+DL218+DL255+DL292+DL329+DL366+DL403</f>
        <v/>
      </c>
      <c r="DM33" s="405">
        <f>DM70+DM107+DM144+DM181+DM218+DM255+DM292+DM329+DM366+DM403</f>
        <v/>
      </c>
      <c r="DN33" s="405">
        <f>DN70+DN107+DN144+DN181+DN218+DN255+DN292+DN329+DN366+DN403</f>
        <v/>
      </c>
      <c r="DO33" s="405">
        <f>DO70+DO107+DO144+DO181+DO218+DO255+DO292+DO329+DO366+DO403</f>
        <v/>
      </c>
      <c r="DP33" s="405">
        <f>SUM(DJ33:DL33)-SUM(DM33:DO33)</f>
        <v/>
      </c>
      <c r="DQ33" s="405">
        <f>DQ70+DQ107+DQ144+DQ181+DQ218+DQ255+DQ292+DQ329+DQ366+DQ403</f>
        <v/>
      </c>
      <c r="DR33" s="405">
        <f>DR70+DR107+DR144+DR181+DR218+DR255</f>
        <v/>
      </c>
      <c r="DS33" s="2700">
        <f>365/((+DK33+DL33-DN33-DO33)/((+DJ33+DP33)/2)*DAY(DI33))</f>
        <v/>
      </c>
      <c r="DT33" s="2700">
        <f>+DP33/DK33*DAY(DI33)</f>
        <v/>
      </c>
      <c r="DU33" s="406">
        <f>(DN33+DO33)/DK33</f>
        <v/>
      </c>
      <c r="DV33" s="406">
        <f>+DM33/(+DM33+DN33+DO33)</f>
        <v/>
      </c>
      <c r="DW33" s="407">
        <f t="array" ref="DW33">DM33/(SUMPRODUCT(--(CHOOSE({1,2,3},DL33,DN33,DO33)&gt;0),CHOOSE({1,2,3},DL33,DN33,DO33))+DK33)</f>
        <v/>
      </c>
      <c r="DY33" s="2699">
        <f>EOMONTH(DY34,-1)</f>
        <v/>
      </c>
      <c r="DZ33" s="405">
        <f>DZ70+DZ107+DZ144+DZ181+DZ218+DZ255+DZ292+DZ329+DZ366+DZ403</f>
        <v/>
      </c>
      <c r="EA33" s="405">
        <f>EA70+EA107+EA144+EA181+EA218+EA255+EA292+EA329+EA366+EA403</f>
        <v/>
      </c>
      <c r="EB33" s="405">
        <f>EB70+EB107+EB144+EB181+EB218+EB255+EB292+EB329+EB366+EB403</f>
        <v/>
      </c>
      <c r="EC33" s="405">
        <f>EC70+EC107+EC144+EC181+EC218+EC255+EC292+EC329+EC366+EC403</f>
        <v/>
      </c>
      <c r="ED33" s="405">
        <f>ED70+ED107+ED144+ED181+ED218+ED255+ED292+ED329+ED366+ED403</f>
        <v/>
      </c>
      <c r="EE33" s="405">
        <f>EE70+EE107+EE144+EE181+EE218+EE255+EE292+EE329+EE366+EE403</f>
        <v/>
      </c>
      <c r="EF33" s="405">
        <f>SUM(DZ33:EB33)-SUM(EC33:EE33)</f>
        <v/>
      </c>
      <c r="EG33" s="405">
        <f>EG70+EG107+EG144+EG181+EG218+EG255+EG292+EG329+EG366+EG403</f>
        <v/>
      </c>
      <c r="EH33" s="405">
        <f>EH70+EH107+EH144+EH181+EH218+EH255</f>
        <v/>
      </c>
      <c r="EI33" s="2700">
        <f>365/((+EA33+EB33-ED33-EE33)/((+DZ33+EF33)/2)*DAY(DY33))</f>
        <v/>
      </c>
      <c r="EJ33" s="2700">
        <f>+EF33/EA33*DAY(DY33)</f>
        <v/>
      </c>
      <c r="EK33" s="406">
        <f>(ED33+EE33)/EA33</f>
        <v/>
      </c>
      <c r="EL33" s="406">
        <f>+EC33/(+EC33+ED33+EE33)</f>
        <v/>
      </c>
      <c r="EM33" s="407">
        <f t="array" ref="EM33">EC33/(SUMPRODUCT(--(CHOOSE({1,2,3},EB33,ED33,EE33)&gt;0),CHOOSE({1,2,3},EB33,ED33,EE33))+EA33)</f>
        <v/>
      </c>
      <c r="EO33" s="2699">
        <f>EOMONTH(EO34,-1)</f>
        <v/>
      </c>
      <c r="EP33" s="405">
        <f>EP70+EP107+EP144+EP181+EP218+EP255+EP292+EP329+EP366+EP403</f>
        <v/>
      </c>
      <c r="EQ33" s="405">
        <f>EQ70+EQ107+EQ144+EQ181+EQ218+EQ255+EQ292+EQ329+EQ366+EQ403</f>
        <v/>
      </c>
      <c r="ER33" s="405">
        <f>ER70+ER107+ER144+ER181+ER218+ER255+ER292+ER329+ER366+ER403</f>
        <v/>
      </c>
      <c r="ES33" s="405">
        <f>ES70+ES107+ES144+ES181+ES218+ES255+ES292+ES329+ES366+ES403</f>
        <v/>
      </c>
      <c r="ET33" s="405">
        <f>ET70+ET107+ET144+ET181+ET218+ET255+ET292+ET329+ET366+ET403</f>
        <v/>
      </c>
      <c r="EU33" s="405">
        <f>EU70+EU107+EU144+EU181+EU218+EU255+EU292+EU329+EU366+EU403</f>
        <v/>
      </c>
      <c r="EV33" s="405">
        <f>SUM(EP33:ER33)-SUM(ES33:EU33)</f>
        <v/>
      </c>
      <c r="EW33" s="405">
        <f>EW70+EW107+EW144+EW181+EW218+EW255+EW292+EW329+EW366+EW403</f>
        <v/>
      </c>
      <c r="EX33" s="405">
        <f>EX70+EX107+EX144+EX181+EX218+EX255</f>
        <v/>
      </c>
      <c r="EY33" s="2700">
        <f>365/((+EQ33+ER33-ET33-EU33)/((+EP33+EV33)/2)*DAY(EO33))</f>
        <v/>
      </c>
      <c r="EZ33" s="2700">
        <f>+EV33/EQ33*DAY(EO33)</f>
        <v/>
      </c>
      <c r="FA33" s="406">
        <f>(ET33+EU33)/EQ33</f>
        <v/>
      </c>
      <c r="FB33" s="406">
        <f>+ES33/(+ES33+ET33+EU33)</f>
        <v/>
      </c>
      <c r="FC33" s="407">
        <f t="array" ref="FC33">ES33/(SUMPRODUCT(--(CHOOSE({1,2,3},FH33,FX33,GN33)&gt;0),CHOOSE({1,2,3},FH33,FX33,GN33))+EQ33)</f>
        <v/>
      </c>
      <c r="FE33" s="2699">
        <f>EOMONTH(FE34,-1)</f>
        <v/>
      </c>
      <c r="FF33" s="405">
        <f>FF70+FF107+FF144+FF181+FF218+FF255+FF292+FF329+FF366+FF403</f>
        <v/>
      </c>
      <c r="FG33" s="405">
        <f>FG70+FG107+FG144+FG181+FG218+FG255+FG292+FG329+FG366+FG403</f>
        <v/>
      </c>
      <c r="FH33" s="405">
        <f>FH70+FH107+FH144+FH181+FH218+FH255+FH292+FH329+FH366+FH403</f>
        <v/>
      </c>
      <c r="FI33" s="405">
        <f>FI70+FI107+FI144+FI181+FI218+FI255+FI292+FI329+FI366+FI403</f>
        <v/>
      </c>
      <c r="FJ33" s="405">
        <f>FJ70+FJ107+FJ144+FJ181+FJ218+FJ255+FJ292+FJ329+FJ366+FJ403</f>
        <v/>
      </c>
      <c r="FK33" s="405">
        <f>FK70+FK107+FK144+FK181+FK218+FK255+FK292+FK329+FK366+FK403</f>
        <v/>
      </c>
      <c r="FL33" s="405">
        <f>SUM(FF33:FH33)-SUM(FI33:FK33)</f>
        <v/>
      </c>
      <c r="FM33" s="405">
        <f>FM70+FM107+FM144+FM181+FM218+FM255+FM292+FM329+FM366+FM403</f>
        <v/>
      </c>
      <c r="FN33" s="405">
        <f>FN70+FN107+FN144+FN181+FN218+FN255</f>
        <v/>
      </c>
      <c r="FO33" s="2700">
        <f>365/((+FG33+FH33-FJ33-FK33)/((+FF33+FL33)/2)*DAY(FE33))</f>
        <v/>
      </c>
      <c r="FP33" s="2700">
        <f>+FL33/FG33*DAY(FE33)</f>
        <v/>
      </c>
      <c r="FQ33" s="406">
        <f>(FJ33+FK33)/FG33</f>
        <v/>
      </c>
      <c r="FR33" s="406">
        <f>+FI33/(+FI33+FJ33+FK33)</f>
        <v/>
      </c>
      <c r="FS33" s="407">
        <f t="array" ref="FS33">FI33/(SUMPRODUCT(--(CHOOSE({1,2,3},FH33,FJ33,FK33)&gt;0),CHOOSE({1,2,3},FH33,FJ33,FK33))+FG33)</f>
        <v/>
      </c>
      <c r="FU33" s="2699">
        <f>EOMONTH(FU34,-1)</f>
        <v/>
      </c>
      <c r="FV33" s="405">
        <f>FV70+FV107+FV144+FV181+FV218+FV255+FV292+FV329+FV366+FV403</f>
        <v/>
      </c>
      <c r="FW33" s="405">
        <f>FW70+FW107+FW144+FW181+FW218+FW255+FW292+FW329+FW366+FW403</f>
        <v/>
      </c>
      <c r="FX33" s="405">
        <f>FX70+FX107+FX144+FX181+FX218+FX255+FX292+FX329+FX366+FX403</f>
        <v/>
      </c>
      <c r="FY33" s="405">
        <f>FY70+FY107+FY144+FY181+FY218+FY255+FY292+FY329+FY366+FY403</f>
        <v/>
      </c>
      <c r="FZ33" s="405">
        <f>FZ70+FZ107+FZ144+FZ181+FZ218+FZ255+FZ292+FZ329+FZ366+FZ403</f>
        <v/>
      </c>
      <c r="GA33" s="405">
        <f>GA70+GA107+GA144+GA181+GA218+GA255+GA292+GA329+GA366+GA403</f>
        <v/>
      </c>
      <c r="GB33" s="405">
        <f>SUM(FV33:FX33)-SUM(FY33:GA33)</f>
        <v/>
      </c>
      <c r="GC33" s="405">
        <f>GC70+GC107+GC144+GC181+GC218+GC255+GC292+GC329+GC366+GC403</f>
        <v/>
      </c>
      <c r="GD33" s="405">
        <f>GD70+GD107+GD144+GD181+GD218+GD255</f>
        <v/>
      </c>
      <c r="GE33" s="2700">
        <f>365/((+FW33+FX33-FZ33-GA33)/((+FV33+GB33)/2)*DAY(FU33))</f>
        <v/>
      </c>
      <c r="GF33" s="2700">
        <f>+GB33/FW33*DAY(FU33)</f>
        <v/>
      </c>
      <c r="GG33" s="406">
        <f>(FZ33+GA33)/FW33</f>
        <v/>
      </c>
      <c r="GH33" s="406">
        <f>+FY33/(+FY33+FZ33+GA33)</f>
        <v/>
      </c>
      <c r="GI33" s="407">
        <f t="array" ref="GI33">FY33/(SUMPRODUCT(--(CHOOSE({1,2,3},FX33,FZ33,GA33)&gt;0),CHOOSE({1,2,3},FX33,FZ33,GA33))+FW33)</f>
        <v/>
      </c>
      <c r="GK33" s="2699">
        <f>EOMONTH(GK34,-1)</f>
        <v/>
      </c>
      <c r="GL33" s="405">
        <f>GL70+GL107+GL144+GL181+GL218+GL255+GL292+GL329+GL366+GL403</f>
        <v/>
      </c>
      <c r="GM33" s="405">
        <f>GM70+GM107+GM144+GM181+GM218+GM255+GM292+GM329+GM366+GM403</f>
        <v/>
      </c>
      <c r="GN33" s="405">
        <f>GN70+GN107+GN144+GN181+GN218+GN255+GN292+GN329+GN366+GN403</f>
        <v/>
      </c>
      <c r="GO33" s="405">
        <f>GO70+GO107+GO144+GO181+GO218+GO255+GO292+GO329+GO366+GO403</f>
        <v/>
      </c>
      <c r="GP33" s="405">
        <f>GP70+GP107+GP144+GP181+GP218+GP255+GP292+GP329+GP366+GP403</f>
        <v/>
      </c>
      <c r="GQ33" s="405">
        <f>GQ70+GQ107+GQ144+GQ181+GQ218+GQ255+GQ292+GQ329+GQ366+GQ403</f>
        <v/>
      </c>
      <c r="GR33" s="405">
        <f>SUM(GL33:GN33)-SUM(GO33:GQ33)</f>
        <v/>
      </c>
      <c r="GS33" s="405">
        <f>GS70+GS107+GS144+GS181+GS218+GS255+GS292+GS329+GS366+GS403</f>
        <v/>
      </c>
      <c r="GT33" s="405">
        <f>GT70+GT107+GT144+GT181+GT218+GT255</f>
        <v/>
      </c>
      <c r="GU33" s="2700">
        <f>365/((+GM33+GN33-GP33-GQ33)/((+GL33+GR33)/2)*DAY(GK33))</f>
        <v/>
      </c>
      <c r="GV33" s="2700">
        <f>+GR33/GM33*DAY(GK33)</f>
        <v/>
      </c>
      <c r="GW33" s="406">
        <f>(GP33+GQ33)/GM33</f>
        <v/>
      </c>
      <c r="GX33" s="406">
        <f>+GO33/(+GO33+GP33+GQ33)</f>
        <v/>
      </c>
      <c r="GY33" s="407">
        <f t="array" ref="GY33">GO33/(SUMPRODUCT(--(CHOOSE({1,2,3},GN33,GP33,GQ33)&gt;0),CHOOSE({1,2,3},GN33,GP33,GQ33))+GM33)</f>
        <v/>
      </c>
    </row>
    <row r="34">
      <c r="A34" s="2699">
        <f>EOMONTH(A35,-1)</f>
        <v/>
      </c>
      <c r="B34" s="405">
        <f>B71+B108+B145+B182+B219+B256+B293+B330+B367+B404</f>
        <v/>
      </c>
      <c r="C34" s="405">
        <f>C71+C108+C145+C182+C219+C256+C293+C330+C367+C404</f>
        <v/>
      </c>
      <c r="D34" s="405">
        <f>D71+D108+D145+D182+D219+D256+D293+D330+D367+D404</f>
        <v/>
      </c>
      <c r="E34" s="405">
        <f>E71+E108+E145+E182+E219+E256+E293+E330+E367+E404</f>
        <v/>
      </c>
      <c r="F34" s="405">
        <f>F71+F108+F145+F182+F219+F256+F293+F330+F367+F404</f>
        <v/>
      </c>
      <c r="G34" s="405">
        <f>G71+G108+G145+G182+G219+G256+G293+G330+G367+G404</f>
        <v/>
      </c>
      <c r="H34" s="405">
        <f>SUM(B34:D34)-SUM(E34:G34)</f>
        <v/>
      </c>
      <c r="I34" s="405">
        <f>I71+I108+I145+I182+I219+I256+I293+I330+I367+I404</f>
        <v/>
      </c>
      <c r="J34" s="405">
        <f>J71+J108+J145+J182+J219+J256+J293+J330+J367+J404</f>
        <v/>
      </c>
      <c r="K34" s="2700">
        <f>365/((+C34+D34-F34-G34)/((+B34+H34)/2)*DAY(A34))</f>
        <v/>
      </c>
      <c r="L34" s="2700">
        <f>+H34/C34*DAY(A34)</f>
        <v/>
      </c>
      <c r="M34" s="406">
        <f>(F34+G34)/C34</f>
        <v/>
      </c>
      <c r="N34" s="406">
        <f>+E34/(+E34+F34+G34)</f>
        <v/>
      </c>
      <c r="O34" s="407">
        <f t="array" ref="O34">E34/(SUMPRODUCT(--(CHOOSE({1,2,3},D34,F34,G34)&gt;0),CHOOSE({1,2,3},D34,F34,G34))+C34)</f>
        <v/>
      </c>
      <c r="Q34" s="2699">
        <f>EOMONTH(Q35,-1)</f>
        <v/>
      </c>
      <c r="R34" s="405">
        <f>R71+R108+R145+R182+R219+R256+R293+R330+R367+R404</f>
        <v/>
      </c>
      <c r="S34" s="405">
        <f>S71+S108+S145+S182+S219+S256+S293+S330+S367+S404</f>
        <v/>
      </c>
      <c r="T34" s="405">
        <f>T71+T108+T145+T182+T219+T256+T293+T330+T367+T404</f>
        <v/>
      </c>
      <c r="U34" s="405">
        <f>U71+U108+U145+U182+U219+U256+U293+U330+U367+U404</f>
        <v/>
      </c>
      <c r="V34" s="405">
        <f>V71+V108+V145+V182+V219+V256+V293+V330+V367+V404</f>
        <v/>
      </c>
      <c r="W34" s="405">
        <f>W71+W108+W145+W182+W219+W256+W293+W330+W367+W404</f>
        <v/>
      </c>
      <c r="X34" s="405">
        <f>SUM(R34:T34)-SUM(U34:W34)</f>
        <v/>
      </c>
      <c r="Y34" s="405">
        <f>Y71+Y108+Y145+Y182+Y219+Y256+Y293+Y330+Y367+Y404</f>
        <v/>
      </c>
      <c r="Z34" s="405">
        <f>Z71+Z108+Z145+Z182+Z219+Z256</f>
        <v/>
      </c>
      <c r="AA34" s="2700">
        <f>365/((+S34+T34-V34-W34)/((+R34+X34)/2)*DAY(Q34))</f>
        <v/>
      </c>
      <c r="AB34" s="2700">
        <f>+X34/S34*DAY(Q34)</f>
        <v/>
      </c>
      <c r="AC34" s="406">
        <f>(V34+W34)/S34</f>
        <v/>
      </c>
      <c r="AD34" s="406">
        <f>+U34/(+U34+V34+W34)</f>
        <v/>
      </c>
      <c r="AE34" s="407">
        <f t="array" ref="AE34">U34/(SUMPRODUCT(--(CHOOSE({1,2,3},T34,V34,W34)&gt;0),CHOOSE({1,2,3},T34,V34,W34))+S34)</f>
        <v/>
      </c>
      <c r="AG34" s="2699">
        <f>EOMONTH(AG35,-1)</f>
        <v/>
      </c>
      <c r="AH34" s="405">
        <f>AH71+AH108+AH145+AH182+AH219+AH256+AH293+AH330+AH367+AH404</f>
        <v/>
      </c>
      <c r="AI34" s="405">
        <f>AI71+AI108+AI145+AI182+AI219+AI256+AI293+AI330+AI367+AI404</f>
        <v/>
      </c>
      <c r="AJ34" s="405">
        <f>AJ71+AJ108+AJ145+AJ182+AJ219+AJ256+AJ293+AJ330+AJ367+AJ404</f>
        <v/>
      </c>
      <c r="AK34" s="405">
        <f>AK71+AK108+AK145+AK182+AK219+AK256+AK293+AK330+AK367+AK404</f>
        <v/>
      </c>
      <c r="AL34" s="405">
        <f>AL71+AL108+AL145+AL182+AL219+AL256+AL293+AL330+AL367+AL404</f>
        <v/>
      </c>
      <c r="AM34" s="405">
        <f>AM71+AM108+AM145+AM182+AM219+AM256+AM293+AM330+AM367+AM404</f>
        <v/>
      </c>
      <c r="AN34" s="405">
        <f>SUM(AH34:AJ34)-SUM(AK34:AM34)</f>
        <v/>
      </c>
      <c r="AO34" s="405">
        <f>AO71+AO108+AO145+AO182+AO219+AO256+AO293+AO330+AO367+AO404</f>
        <v/>
      </c>
      <c r="AP34" s="405">
        <f>AP71+AP108+AP145+AP182+AP219+AP256</f>
        <v/>
      </c>
      <c r="AQ34" s="2700">
        <f>365/((+AI34+AJ34-AL34-AM34)/((+AH34+AN34)/2)*DAY(AG34))</f>
        <v/>
      </c>
      <c r="AR34" s="2700">
        <f>+AN34/AI34*DAY(AG34)</f>
        <v/>
      </c>
      <c r="AS34" s="406">
        <f>(AL34+AM34)/AI34</f>
        <v/>
      </c>
      <c r="AT34" s="406">
        <f>+AK34/(+AK34+AL34+AM34)</f>
        <v/>
      </c>
      <c r="AU34" s="407">
        <f t="array" ref="AU34">AK34/(SUMPRODUCT(--(CHOOSE({1,2,3},AJ34,AL34,AM34)&gt;0),CHOOSE({1,2,3},AJ34,AL34,AM34))+AI34)</f>
        <v/>
      </c>
      <c r="AW34" s="2699">
        <f>EOMONTH(AW35,-1)</f>
        <v/>
      </c>
      <c r="AX34" s="405">
        <f>AX71+AX108+AX145+AX182+AX219+AX256+AX293+AX330+AX367+AX404</f>
        <v/>
      </c>
      <c r="AY34" s="405">
        <f>AY71+AY108+AY145+AY182+AY219+AY256+AY293+AY330+AY367+AY404</f>
        <v/>
      </c>
      <c r="AZ34" s="405">
        <f>AZ71+AZ108+AZ145+AZ182+AZ219+AZ256+AZ293+AZ330+AZ367+AZ404</f>
        <v/>
      </c>
      <c r="BA34" s="405">
        <f>BA71+BA108+BA145+BA182+BA219+BA256+BA293+BA330+BA367+BA404</f>
        <v/>
      </c>
      <c r="BB34" s="405">
        <f>BB71+BB108+BB145+BB182+BB219+BB256+BB293+BB330+BB367+BB404</f>
        <v/>
      </c>
      <c r="BC34" s="405">
        <f>BC71+BC108+BC145+BC182+BC219+BC256+BC293+BC330+BC367+BC404</f>
        <v/>
      </c>
      <c r="BD34" s="405">
        <f>SUM(AX34:AZ34)-SUM(BA34:BC34)</f>
        <v/>
      </c>
      <c r="BE34" s="405">
        <f>BE71+BE108+BE145+BE182+BE219+BE256+BE293+BE330+BE367+BE404</f>
        <v/>
      </c>
      <c r="BF34" s="405">
        <f>BF71+BF108+BF145+BF182+BF219+BF256</f>
        <v/>
      </c>
      <c r="BG34" s="2700">
        <f>365/((+AY34+AZ34-BB34-BC34)/((+AX34+BD34)/2)*DAY(AW34))</f>
        <v/>
      </c>
      <c r="BH34" s="2700">
        <f>+BD34/AY34*DAY(AW34)</f>
        <v/>
      </c>
      <c r="BI34" s="406">
        <f>(BB34+BC34)/AY34</f>
        <v/>
      </c>
      <c r="BJ34" s="406">
        <f>+BA34/(+BA34+BB34+BC34)</f>
        <v/>
      </c>
      <c r="BK34" s="407">
        <f t="array" ref="BK34">BA34/(SUMPRODUCT(--(CHOOSE({1,2,3},AZ34,BB34,BC34)&gt;0),CHOOSE({1,2,3},AZ34,BB34,BC34))+AY34)</f>
        <v/>
      </c>
      <c r="BM34" s="2699">
        <f>EOMONTH(BM35,-1)</f>
        <v/>
      </c>
      <c r="BN34" s="405">
        <f>BN71+BN108+BN145+BN182+BN219+BN256+BN293+BN330+BN367+BN404</f>
        <v/>
      </c>
      <c r="BO34" s="405">
        <f>BO71+BO108+BO145+BO182+BO219+BO256+BO293+BO330+BO367+BO404</f>
        <v/>
      </c>
      <c r="BP34" s="405">
        <f>BP71+BP108+BP145+BP182+BP219+BP256+BP293+BP330+BP367+BP404</f>
        <v/>
      </c>
      <c r="BQ34" s="405">
        <f>BQ71+BQ108+BQ145+BQ182+BQ219+BQ256+BQ293+BQ330+BQ367+BQ404</f>
        <v/>
      </c>
      <c r="BR34" s="405">
        <f>BR71+BR108+BR145+BR182+BR219+BR256+BR293+BR330+BR367+BR404</f>
        <v/>
      </c>
      <c r="BS34" s="405">
        <f>BS71+BS108+BS145+BS182+BS219+BS256+BS293+BS330+BS367+BS404</f>
        <v/>
      </c>
      <c r="BT34" s="405">
        <f>SUM(BN34:BP34)-SUM(BQ34:BS34)</f>
        <v/>
      </c>
      <c r="BU34" s="405">
        <f>BU71+BU108+BU145+BU182+BU219+BU256+BU293+BU330+BU367+BU404</f>
        <v/>
      </c>
      <c r="BV34" s="405">
        <f>BV71+BV108+BV145+BV182+BV219+BV256</f>
        <v/>
      </c>
      <c r="BW34" s="2700">
        <f>365/((+BO34+BP34-BR34-BS34)/((+BN34+BT34)/2)*DAY(BM34))</f>
        <v/>
      </c>
      <c r="BX34" s="2700">
        <f>+BT34/BO34*DAY(BM34)</f>
        <v/>
      </c>
      <c r="BY34" s="406">
        <f>(BR34+BS34)/BO34</f>
        <v/>
      </c>
      <c r="BZ34" s="406">
        <f>+BQ34/(+BQ34+BR34+BS34)</f>
        <v/>
      </c>
      <c r="CA34" s="407">
        <f t="array" ref="CA34">BQ34/(SUMPRODUCT(--(CHOOSE({1,2,3},BP34,BR34,BS34)&gt;0),CHOOSE({1,2,3},BP34,BR34,BS34))+BO34)</f>
        <v/>
      </c>
      <c r="CC34" s="2699">
        <f>EOMONTH(CC35,-1)</f>
        <v/>
      </c>
      <c r="CD34" s="405">
        <f>CD71+CD108+CD145+CD182+CD219+CD256+CD293+CD330+CD367+CD404</f>
        <v/>
      </c>
      <c r="CE34" s="405">
        <f>CE71+CE108+CE145+CE182+CE219+CE256+CE293+CE330+CE367+CE404</f>
        <v/>
      </c>
      <c r="CF34" s="405">
        <f>CF71+CF108+CF145+CF182+CF219+CF256+CF293+CF330+CF367+CF404</f>
        <v/>
      </c>
      <c r="CG34" s="405">
        <f>CG71+CG108+CG145+CG182+CG219+CG256+CG293+CG330+CG367+CG404</f>
        <v/>
      </c>
      <c r="CH34" s="405">
        <f>CH71+CH108+CH145+CH182+CH219+CH256+CH293+CH330+CH367+CH404</f>
        <v/>
      </c>
      <c r="CI34" s="405">
        <f>CI71+CI108+CI145+CI182+CI219+CI256+CI293+CI330+CI367+CI404</f>
        <v/>
      </c>
      <c r="CJ34" s="405">
        <f>SUM(CD34:CF34)-SUM(CG34:CI34)</f>
        <v/>
      </c>
      <c r="CK34" s="405">
        <f>CK71+CK108+CK145+CK182+CK219+CK256+CK293+CK330+CK367+CK404</f>
        <v/>
      </c>
      <c r="CL34" s="405">
        <f>CL71+CL108+CL145+CL182+CL219+CL256</f>
        <v/>
      </c>
      <c r="CM34" s="2700">
        <f>365/((+CE34+CF34-CH34-CI34)/((+CD34+CJ34)/2)*DAY(CC34))</f>
        <v/>
      </c>
      <c r="CN34" s="2700">
        <f>+CJ34/CE34*DAY(CC34)</f>
        <v/>
      </c>
      <c r="CO34" s="406">
        <f>(CH34+CI34)/CE34</f>
        <v/>
      </c>
      <c r="CP34" s="406">
        <f>+CG34/(+CG34+CH34+CI34)</f>
        <v/>
      </c>
      <c r="CQ34" s="407">
        <f t="array" ref="CQ34">CG34/(SUMPRODUCT(--(CHOOSE({1,2,3},CF34,CH34,CI34)&gt;0),CHOOSE({1,2,3},CF34,CH34,CI34))+CE34)</f>
        <v/>
      </c>
      <c r="CS34" s="2699">
        <f>EOMONTH(CS35,-1)</f>
        <v/>
      </c>
      <c r="CT34" s="405">
        <f>CT71+CT108+CT145+CT182+CT219+CT256+CT293+CT330+CT367+CT404</f>
        <v/>
      </c>
      <c r="CU34" s="405">
        <f>CU71+CU108+CU145+CU182+CU219+CU256+CU293+CU330+CU367+CU404</f>
        <v/>
      </c>
      <c r="CV34" s="405">
        <f>CV71+CV108+CV145+CV182+CV219+CV256+CV293+CV330+CV367+CV404</f>
        <v/>
      </c>
      <c r="CW34" s="405">
        <f>CW71+CW108+CW145+CW182+CW219+CW256+CW293+CW330+CW367+CW404</f>
        <v/>
      </c>
      <c r="CX34" s="405">
        <f>CX71+CX108+CX145+CX182+CX219+CX256+CX293+CX330+CX367+CX404</f>
        <v/>
      </c>
      <c r="CY34" s="405">
        <f>CY71+CY108+CY145+CY182+CY219+CY256+CY293+CY330+CY367+CY404</f>
        <v/>
      </c>
      <c r="CZ34" s="405">
        <f>SUM(CT34:CV34)-SUM(CW34:CY34)</f>
        <v/>
      </c>
      <c r="DA34" s="405">
        <f>DA71+DA108+DA145+DA182+DA219+DA256+DA293+DA330+DA367+DA404</f>
        <v/>
      </c>
      <c r="DB34" s="405">
        <f>DB71+DB108+DB145+DB182+DB219+DB256</f>
        <v/>
      </c>
      <c r="DC34" s="2700">
        <f>365/((+CU34+CV34-CX34-CY34)/((+CT34+CZ34)/2)*DAY(CS34))</f>
        <v/>
      </c>
      <c r="DD34" s="2700">
        <f>+CZ34/CU34*DAY(CS34)</f>
        <v/>
      </c>
      <c r="DE34" s="406">
        <f>(CX34+CY34)/CU34</f>
        <v/>
      </c>
      <c r="DF34" s="406">
        <f>+CW34/(+CW34+CX34+CY34)</f>
        <v/>
      </c>
      <c r="DG34" s="407">
        <f t="array" ref="DG34">CW34/(SUMPRODUCT(--(CHOOSE({1,2,3},CV34,CX34,CY34)&gt;0),CHOOSE({1,2,3},CV34,CX34,CY34))+CU34)</f>
        <v/>
      </c>
      <c r="DI34" s="2699">
        <f>EOMONTH(DI35,-1)</f>
        <v/>
      </c>
      <c r="DJ34" s="405">
        <f>DJ71+DJ108+DJ145+DJ182+DJ219+DJ256+DJ293+DJ330+DJ367+DJ404</f>
        <v/>
      </c>
      <c r="DK34" s="405">
        <f>DK71+DK108+DK145+DK182+DK219+DK256+DK293+DK330+DK367+DK404</f>
        <v/>
      </c>
      <c r="DL34" s="405">
        <f>DL71+DL108+DL145+DL182+DL219+DL256+DL293+DL330+DL367+DL404</f>
        <v/>
      </c>
      <c r="DM34" s="405">
        <f>DM71+DM108+DM145+DM182+DM219+DM256+DM293+DM330+DM367+DM404</f>
        <v/>
      </c>
      <c r="DN34" s="405">
        <f>DN71+DN108+DN145+DN182+DN219+DN256+DN293+DN330+DN367+DN404</f>
        <v/>
      </c>
      <c r="DO34" s="405">
        <f>DO71+DO108+DO145+DO182+DO219+DO256+DO293+DO330+DO367+DO404</f>
        <v/>
      </c>
      <c r="DP34" s="405">
        <f>SUM(DJ34:DL34)-SUM(DM34:DO34)</f>
        <v/>
      </c>
      <c r="DQ34" s="405">
        <f>DQ71+DQ108+DQ145+DQ182+DQ219+DQ256+DQ293+DQ330+DQ367+DQ404</f>
        <v/>
      </c>
      <c r="DR34" s="405">
        <f>DR71+DR108+DR145+DR182+DR219+DR256</f>
        <v/>
      </c>
      <c r="DS34" s="2700">
        <f>365/((+DK34+DL34-DN34-DO34)/((+DJ34+DP34)/2)*DAY(DI34))</f>
        <v/>
      </c>
      <c r="DT34" s="2700">
        <f>+DP34/DK34*DAY(DI34)</f>
        <v/>
      </c>
      <c r="DU34" s="406">
        <f>(DN34+DO34)/DK34</f>
        <v/>
      </c>
      <c r="DV34" s="406">
        <f>+DM34/(+DM34+DN34+DO34)</f>
        <v/>
      </c>
      <c r="DW34" s="407">
        <f t="array" ref="DW34">DM34/(SUMPRODUCT(--(CHOOSE({1,2,3},DL34,DN34,DO34)&gt;0),CHOOSE({1,2,3},DL34,DN34,DO34))+DK34)</f>
        <v/>
      </c>
      <c r="DY34" s="2699">
        <f>EOMONTH(DY35,-1)</f>
        <v/>
      </c>
      <c r="DZ34" s="405">
        <f>DZ71+DZ108+DZ145+DZ182+DZ219+DZ256+DZ293+DZ330+DZ367+DZ404</f>
        <v/>
      </c>
      <c r="EA34" s="405">
        <f>EA71+EA108+EA145+EA182+EA219+EA256+EA293+EA330+EA367+EA404</f>
        <v/>
      </c>
      <c r="EB34" s="405">
        <f>EB71+EB108+EB145+EB182+EB219+EB256+EB293+EB330+EB367+EB404</f>
        <v/>
      </c>
      <c r="EC34" s="405">
        <f>EC71+EC108+EC145+EC182+EC219+EC256+EC293+EC330+EC367+EC404</f>
        <v/>
      </c>
      <c r="ED34" s="405">
        <f>ED71+ED108+ED145+ED182+ED219+ED256+ED293+ED330+ED367+ED404</f>
        <v/>
      </c>
      <c r="EE34" s="405">
        <f>EE71+EE108+EE145+EE182+EE219+EE256+EE293+EE330+EE367+EE404</f>
        <v/>
      </c>
      <c r="EF34" s="405">
        <f>SUM(DZ34:EB34)-SUM(EC34:EE34)</f>
        <v/>
      </c>
      <c r="EG34" s="405">
        <f>EG71+EG108+EG145+EG182+EG219+EG256+EG293+EG330+EG367+EG404</f>
        <v/>
      </c>
      <c r="EH34" s="405">
        <f>EH71+EH108+EH145+EH182+EH219+EH256</f>
        <v/>
      </c>
      <c r="EI34" s="2700">
        <f>365/((+EA34+EB34-ED34-EE34)/((+DZ34+EF34)/2)*DAY(DY34))</f>
        <v/>
      </c>
      <c r="EJ34" s="2700">
        <f>+EF34/EA34*DAY(DY34)</f>
        <v/>
      </c>
      <c r="EK34" s="406">
        <f>(ED34+EE34)/EA34</f>
        <v/>
      </c>
      <c r="EL34" s="406">
        <f>+EC34/(+EC34+ED34+EE34)</f>
        <v/>
      </c>
      <c r="EM34" s="407">
        <f t="array" ref="EM34">EC34/(SUMPRODUCT(--(CHOOSE({1,2,3},EB34,ED34,EE34)&gt;0),CHOOSE({1,2,3},EB34,ED34,EE34))+EA34)</f>
        <v/>
      </c>
      <c r="EO34" s="2699">
        <f>EOMONTH(EO35,-1)</f>
        <v/>
      </c>
      <c r="EP34" s="405">
        <f>EP71+EP108+EP145+EP182+EP219+EP256+EP293+EP330+EP367+EP404</f>
        <v/>
      </c>
      <c r="EQ34" s="405">
        <f>EQ71+EQ108+EQ145+EQ182+EQ219+EQ256+EQ293+EQ330+EQ367+EQ404</f>
        <v/>
      </c>
      <c r="ER34" s="405">
        <f>ER71+ER108+ER145+ER182+ER219+ER256+ER293+ER330+ER367+ER404</f>
        <v/>
      </c>
      <c r="ES34" s="405">
        <f>ES71+ES108+ES145+ES182+ES219+ES256+ES293+ES330+ES367+ES404</f>
        <v/>
      </c>
      <c r="ET34" s="405">
        <f>ET71+ET108+ET145+ET182+ET219+ET256+ET293+ET330+ET367+ET404</f>
        <v/>
      </c>
      <c r="EU34" s="405">
        <f>EU71+EU108+EU145+EU182+EU219+EU256+EU293+EU330+EU367+EU404</f>
        <v/>
      </c>
      <c r="EV34" s="405">
        <f>SUM(EP34:ER34)-SUM(ES34:EU34)</f>
        <v/>
      </c>
      <c r="EW34" s="405">
        <f>EW71+EW108+EW145+EW182+EW219+EW256+EW293+EW330+EW367+EW404</f>
        <v/>
      </c>
      <c r="EX34" s="405">
        <f>EX71+EX108+EX145+EX182+EX219+EX256</f>
        <v/>
      </c>
      <c r="EY34" s="2700">
        <f>365/((+EQ34+ER34-ET34-EU34)/((+EP34+EV34)/2)*DAY(EO34))</f>
        <v/>
      </c>
      <c r="EZ34" s="2700">
        <f>+EV34/EQ34*DAY(EO34)</f>
        <v/>
      </c>
      <c r="FA34" s="406">
        <f>(ET34+EU34)/EQ34</f>
        <v/>
      </c>
      <c r="FB34" s="406">
        <f>+ES34/(+ES34+ET34+EU34)</f>
        <v/>
      </c>
      <c r="FC34" s="407">
        <f t="array" ref="FC34">ES34/(SUMPRODUCT(--(CHOOSE({1,2,3},FH34,FX34,GN34)&gt;0),CHOOSE({1,2,3},FH34,FX34,GN34))+EQ34)</f>
        <v/>
      </c>
      <c r="FE34" s="2699">
        <f>EOMONTH(FE35,-1)</f>
        <v/>
      </c>
      <c r="FF34" s="405">
        <f>FF71+FF108+FF145+FF182+FF219+FF256+FF293+FF330+FF367+FF404</f>
        <v/>
      </c>
      <c r="FG34" s="405">
        <f>FG71+FG108+FG145+FG182+FG219+FG256+FG293+FG330+FG367+FG404</f>
        <v/>
      </c>
      <c r="FH34" s="405">
        <f>FH71+FH108+FH145+FH182+FH219+FH256+FH293+FH330+FH367+FH404</f>
        <v/>
      </c>
      <c r="FI34" s="405">
        <f>FI71+FI108+FI145+FI182+FI219+FI256+FI293+FI330+FI367+FI404</f>
        <v/>
      </c>
      <c r="FJ34" s="405">
        <f>FJ71+FJ108+FJ145+FJ182+FJ219+FJ256+FJ293+FJ330+FJ367+FJ404</f>
        <v/>
      </c>
      <c r="FK34" s="405">
        <f>FK71+FK108+FK145+FK182+FK219+FK256+FK293+FK330+FK367+FK404</f>
        <v/>
      </c>
      <c r="FL34" s="405">
        <f>SUM(FF34:FH34)-SUM(FI34:FK34)</f>
        <v/>
      </c>
      <c r="FM34" s="405">
        <f>FM71+FM108+FM145+FM182+FM219+FM256+FM293+FM330+FM367+FM404</f>
        <v/>
      </c>
      <c r="FN34" s="405">
        <f>FN71+FN108+FN145+FN182+FN219+FN256</f>
        <v/>
      </c>
      <c r="FO34" s="2700">
        <f>365/((+FG34+FH34-FJ34-FK34)/((+FF34+FL34)/2)*DAY(FE34))</f>
        <v/>
      </c>
      <c r="FP34" s="2700">
        <f>+FL34/FG34*DAY(FE34)</f>
        <v/>
      </c>
      <c r="FQ34" s="406">
        <f>(FJ34+FK34)/FG34</f>
        <v/>
      </c>
      <c r="FR34" s="406">
        <f>+FI34/(+FI34+FJ34+FK34)</f>
        <v/>
      </c>
      <c r="FS34" s="407">
        <f t="array" ref="FS34">FI34/(SUMPRODUCT(--(CHOOSE({1,2,3},FH34,FJ34,FK34)&gt;0),CHOOSE({1,2,3},FH34,FJ34,FK34))+FG34)</f>
        <v/>
      </c>
      <c r="FU34" s="2699">
        <f>EOMONTH(FU35,-1)</f>
        <v/>
      </c>
      <c r="FV34" s="405">
        <f>FV71+FV108+FV145+FV182+FV219+FV256+FV293+FV330+FV367+FV404</f>
        <v/>
      </c>
      <c r="FW34" s="405">
        <f>FW71+FW108+FW145+FW182+FW219+FW256+FW293+FW330+FW367+FW404</f>
        <v/>
      </c>
      <c r="FX34" s="405">
        <f>FX71+FX108+FX145+FX182+FX219+FX256+FX293+FX330+FX367+FX404</f>
        <v/>
      </c>
      <c r="FY34" s="405">
        <f>FY71+FY108+FY145+FY182+FY219+FY256+FY293+FY330+FY367+FY404</f>
        <v/>
      </c>
      <c r="FZ34" s="405">
        <f>FZ71+FZ108+FZ145+FZ182+FZ219+FZ256+FZ293+FZ330+FZ367+FZ404</f>
        <v/>
      </c>
      <c r="GA34" s="405">
        <f>GA71+GA108+GA145+GA182+GA219+GA256+GA293+GA330+GA367+GA404</f>
        <v/>
      </c>
      <c r="GB34" s="405">
        <f>SUM(FV34:FX34)-SUM(FY34:GA34)</f>
        <v/>
      </c>
      <c r="GC34" s="405">
        <f>GC71+GC108+GC145+GC182+GC219+GC256+GC293+GC330+GC367+GC404</f>
        <v/>
      </c>
      <c r="GD34" s="405">
        <f>GD71+GD108+GD145+GD182+GD219+GD256</f>
        <v/>
      </c>
      <c r="GE34" s="2700">
        <f>365/((+FW34+FX34-FZ34-GA34)/((+FV34+GB34)/2)*DAY(FU34))</f>
        <v/>
      </c>
      <c r="GF34" s="2700">
        <f>+GB34/FW34*DAY(FU34)</f>
        <v/>
      </c>
      <c r="GG34" s="406">
        <f>(FZ34+GA34)/FW34</f>
        <v/>
      </c>
      <c r="GH34" s="406">
        <f>+FY34/(+FY34+FZ34+GA34)</f>
        <v/>
      </c>
      <c r="GI34" s="407">
        <f t="array" ref="GI34">FY34/(SUMPRODUCT(--(CHOOSE({1,2,3},FX34,FZ34,GA34)&gt;0),CHOOSE({1,2,3},FX34,FZ34,GA34))+FW34)</f>
        <v/>
      </c>
      <c r="GK34" s="2699">
        <f>EOMONTH(GK35,-1)</f>
        <v/>
      </c>
      <c r="GL34" s="405">
        <f>GL71+GL108+GL145+GL182+GL219+GL256+GL293+GL330+GL367+GL404</f>
        <v/>
      </c>
      <c r="GM34" s="405">
        <f>GM71+GM108+GM145+GM182+GM219+GM256+GM293+GM330+GM367+GM404</f>
        <v/>
      </c>
      <c r="GN34" s="405">
        <f>GN71+GN108+GN145+GN182+GN219+GN256+GN293+GN330+GN367+GN404</f>
        <v/>
      </c>
      <c r="GO34" s="405">
        <f>GO71+GO108+GO145+GO182+GO219+GO256+GO293+GO330+GO367+GO404</f>
        <v/>
      </c>
      <c r="GP34" s="405">
        <f>GP71+GP108+GP145+GP182+GP219+GP256+GP293+GP330+GP367+GP404</f>
        <v/>
      </c>
      <c r="GQ34" s="405">
        <f>GQ71+GQ108+GQ145+GQ182+GQ219+GQ256+GQ293+GQ330+GQ367+GQ404</f>
        <v/>
      </c>
      <c r="GR34" s="405">
        <f>SUM(GL34:GN34)-SUM(GO34:GQ34)</f>
        <v/>
      </c>
      <c r="GS34" s="405">
        <f>GS71+GS108+GS145+GS182+GS219+GS256+GS293+GS330+GS367+GS404</f>
        <v/>
      </c>
      <c r="GT34" s="405">
        <f>GT71+GT108+GT145+GT182+GT219+GT256</f>
        <v/>
      </c>
      <c r="GU34" s="2700">
        <f>365/((+GM34+GN34-GP34-GQ34)/((+GL34+GR34)/2)*DAY(GK34))</f>
        <v/>
      </c>
      <c r="GV34" s="2700">
        <f>+GR34/GM34*DAY(GK34)</f>
        <v/>
      </c>
      <c r="GW34" s="406">
        <f>(GP34+GQ34)/GM34</f>
        <v/>
      </c>
      <c r="GX34" s="406">
        <f>+GO34/(+GO34+GP34+GQ34)</f>
        <v/>
      </c>
      <c r="GY34" s="407">
        <f t="array" ref="GY34">GO34/(SUMPRODUCT(--(CHOOSE({1,2,3},GN34,GP34,GQ34)&gt;0),CHOOSE({1,2,3},GN34,GP34,GQ34))+GM34)</f>
        <v/>
      </c>
    </row>
    <row r="35">
      <c r="A35" s="2699">
        <f>EOMONTH(A36,-1)</f>
        <v/>
      </c>
      <c r="B35" s="405">
        <f>B72+B109+B146+B183+B220+B257+B294+B331+B368+B405</f>
        <v/>
      </c>
      <c r="C35" s="405">
        <f>C72+C109+C146+C183+C220+C257+C294+C331+C368+C405</f>
        <v/>
      </c>
      <c r="D35" s="405">
        <f>D72+D109+D146+D183+D220+D257+D294+D331+D368+D405</f>
        <v/>
      </c>
      <c r="E35" s="405">
        <f>E72+E109+E146+E183+E220+E257+E294+E331+E368+E405</f>
        <v/>
      </c>
      <c r="F35" s="405">
        <f>F72+F109+F146+F183+F220+F257+F294+F331+F368+F405</f>
        <v/>
      </c>
      <c r="G35" s="405">
        <f>G72+G109+G146+G183+G220+G257+G294+G331+G368+G405</f>
        <v/>
      </c>
      <c r="H35" s="405">
        <f>SUM(B35:D35)-SUM(E35:G35)</f>
        <v/>
      </c>
      <c r="I35" s="405">
        <f>I72+I109+I146+I183+I220+I257+I294+I331+I368+I405</f>
        <v/>
      </c>
      <c r="J35" s="405">
        <f>J72+J109+J146+J183+J220+J257+J294+J331+J368+J405</f>
        <v/>
      </c>
      <c r="K35" s="2700">
        <f>365/((+C35+D35-F35-G35)/((+B35+H35)/2)*DAY(A35))</f>
        <v/>
      </c>
      <c r="L35" s="2700">
        <f>+H35/C35*DAY(A35)</f>
        <v/>
      </c>
      <c r="M35" s="406">
        <f>(F35+G35)/C35</f>
        <v/>
      </c>
      <c r="N35" s="406">
        <f>+E35/(+E35+F35+G35)</f>
        <v/>
      </c>
      <c r="O35" s="407">
        <f t="array" ref="O35">E35/(SUMPRODUCT(--(CHOOSE({1,2,3},D35,F35,G35)&gt;0),CHOOSE({1,2,3},D35,F35,G35))+C35)</f>
        <v/>
      </c>
      <c r="Q35" s="2699">
        <f>EOMONTH(Q36,-1)</f>
        <v/>
      </c>
      <c r="R35" s="405">
        <f>R72+R109+R146+R183+R220+R257+R294+R331+R368+R405</f>
        <v/>
      </c>
      <c r="S35" s="405">
        <f>S72+S109+S146+S183+S220+S257+S294+S331+S368+S405</f>
        <v/>
      </c>
      <c r="T35" s="405">
        <f>T72+T109+T146+T183+T220+T257+T294+T331+T368+T405</f>
        <v/>
      </c>
      <c r="U35" s="405">
        <f>U72+U109+U146+U183+U220+U257+U294+U331+U368+U405</f>
        <v/>
      </c>
      <c r="V35" s="405">
        <f>V72+V109+V146+V183+V220+V257+V294+V331+V368+V405</f>
        <v/>
      </c>
      <c r="W35" s="405">
        <f>W72+W109+W146+W183+W220+W257+W294+W331+W368+W405</f>
        <v/>
      </c>
      <c r="X35" s="405">
        <f>SUM(R35:T35)-SUM(U35:W35)</f>
        <v/>
      </c>
      <c r="Y35" s="405">
        <f>Y72+Y109+Y146+Y183+Y220+Y257+Y294+Y331+Y368+Y405</f>
        <v/>
      </c>
      <c r="Z35" s="405">
        <f>Z72+Z109+Z146+Z183+Z220+Z257</f>
        <v/>
      </c>
      <c r="AA35" s="2700">
        <f>365/((+S35+T35-V35-W35)/((+R35+X35)/2)*DAY(Q35))</f>
        <v/>
      </c>
      <c r="AB35" s="2700">
        <f>+X35/S35*DAY(Q35)</f>
        <v/>
      </c>
      <c r="AC35" s="406">
        <f>(V35+W35)/S35</f>
        <v/>
      </c>
      <c r="AD35" s="406">
        <f>+U35/(+U35+V35+W35)</f>
        <v/>
      </c>
      <c r="AE35" s="407">
        <f t="array" ref="AE35">U35/(SUMPRODUCT(--(CHOOSE({1,2,3},T35,V35,W35)&gt;0),CHOOSE({1,2,3},T35,V35,W35))+S35)</f>
        <v/>
      </c>
      <c r="AG35" s="2699">
        <f>EOMONTH(AG36,-1)</f>
        <v/>
      </c>
      <c r="AH35" s="405">
        <f>AH72+AH109+AH146+AH183+AH220+AH257+AH294+AH331+AH368+AH405</f>
        <v/>
      </c>
      <c r="AI35" s="405">
        <f>AI72+AI109+AI146+AI183+AI220+AI257+AI294+AI331+AI368+AI405</f>
        <v/>
      </c>
      <c r="AJ35" s="405">
        <f>AJ72+AJ109+AJ146+AJ183+AJ220+AJ257+AJ294+AJ331+AJ368+AJ405</f>
        <v/>
      </c>
      <c r="AK35" s="405">
        <f>AK72+AK109+AK146+AK183+AK220+AK257+AK294+AK331+AK368+AK405</f>
        <v/>
      </c>
      <c r="AL35" s="405">
        <f>AL72+AL109+AL146+AL183+AL220+AL257+AL294+AL331+AL368+AL405</f>
        <v/>
      </c>
      <c r="AM35" s="405">
        <f>AM72+AM109+AM146+AM183+AM220+AM257+AM294+AM331+AM368+AM405</f>
        <v/>
      </c>
      <c r="AN35" s="405">
        <f>SUM(AH35:AJ35)-SUM(AK35:AM35)</f>
        <v/>
      </c>
      <c r="AO35" s="405">
        <f>AO72+AO109+AO146+AO183+AO220+AO257+AO294+AO331+AO368+AO405</f>
        <v/>
      </c>
      <c r="AP35" s="405">
        <f>AP72+AP109+AP146+AP183+AP220+AP257</f>
        <v/>
      </c>
      <c r="AQ35" s="2700">
        <f>365/((+AI35+AJ35-AL35-AM35)/((+AH35+AN35)/2)*DAY(AG35))</f>
        <v/>
      </c>
      <c r="AR35" s="2700">
        <f>+AN35/AI35*DAY(AG35)</f>
        <v/>
      </c>
      <c r="AS35" s="406">
        <f>(AL35+AM35)/AI35</f>
        <v/>
      </c>
      <c r="AT35" s="406">
        <f>+AK35/(+AK35+AL35+AM35)</f>
        <v/>
      </c>
      <c r="AU35" s="407">
        <f t="array" ref="AU35">AK35/(SUMPRODUCT(--(CHOOSE({1,2,3},AJ35,AL35,AM35)&gt;0),CHOOSE({1,2,3},AJ35,AL35,AM35))+AI35)</f>
        <v/>
      </c>
      <c r="AW35" s="2699">
        <f>EOMONTH(AW36,-1)</f>
        <v/>
      </c>
      <c r="AX35" s="405">
        <f>AX72+AX109+AX146+AX183+AX220+AX257+AX294+AX331+AX368+AX405</f>
        <v/>
      </c>
      <c r="AY35" s="405">
        <f>AY72+AY109+AY146+AY183+AY220+AY257+AY294+AY331+AY368+AY405</f>
        <v/>
      </c>
      <c r="AZ35" s="405">
        <f>AZ72+AZ109+AZ146+AZ183+AZ220+AZ257+AZ294+AZ331+AZ368+AZ405</f>
        <v/>
      </c>
      <c r="BA35" s="405">
        <f>BA72+BA109+BA146+BA183+BA220+BA257+BA294+BA331+BA368+BA405</f>
        <v/>
      </c>
      <c r="BB35" s="405">
        <f>BB72+BB109+BB146+BB183+BB220+BB257+BB294+BB331+BB368+BB405</f>
        <v/>
      </c>
      <c r="BC35" s="405">
        <f>BC72+BC109+BC146+BC183+BC220+BC257+BC294+BC331+BC368+BC405</f>
        <v/>
      </c>
      <c r="BD35" s="405">
        <f>SUM(AX35:AZ35)-SUM(BA35:BC35)</f>
        <v/>
      </c>
      <c r="BE35" s="405">
        <f>BE72+BE109+BE146+BE183+BE220+BE257+BE294+BE331+BE368+BE405</f>
        <v/>
      </c>
      <c r="BF35" s="405">
        <f>BF72+BF109+BF146+BF183+BF220+BF257</f>
        <v/>
      </c>
      <c r="BG35" s="2700">
        <f>365/((+AY35+AZ35-BB35-BC35)/((+AX35+BD35)/2)*DAY(AW35))</f>
        <v/>
      </c>
      <c r="BH35" s="2700">
        <f>+BD35/AY35*DAY(AW35)</f>
        <v/>
      </c>
      <c r="BI35" s="406">
        <f>(BB35+BC35)/AY35</f>
        <v/>
      </c>
      <c r="BJ35" s="406">
        <f>+BA35/(+BA35+BB35+BC35)</f>
        <v/>
      </c>
      <c r="BK35" s="407">
        <f t="array" ref="BK35">BA35/(SUMPRODUCT(--(CHOOSE({1,2,3},AZ35,BB35,BC35)&gt;0),CHOOSE({1,2,3},AZ35,BB35,BC35))+AY35)</f>
        <v/>
      </c>
      <c r="BM35" s="2699">
        <f>EOMONTH(BM36,-1)</f>
        <v/>
      </c>
      <c r="BN35" s="405">
        <f>BN72+BN109+BN146+BN183+BN220+BN257+BN294+BN331+BN368+BN405</f>
        <v/>
      </c>
      <c r="BO35" s="405">
        <f>BO72+BO109+BO146+BO183+BO220+BO257+BO294+BO331+BO368+BO405</f>
        <v/>
      </c>
      <c r="BP35" s="405">
        <f>BP72+BP109+BP146+BP183+BP220+BP257+BP294+BP331+BP368+BP405</f>
        <v/>
      </c>
      <c r="BQ35" s="405">
        <f>BQ72+BQ109+BQ146+BQ183+BQ220+BQ257+BQ294+BQ331+BQ368+BQ405</f>
        <v/>
      </c>
      <c r="BR35" s="405">
        <f>BR72+BR109+BR146+BR183+BR220+BR257+BR294+BR331+BR368+BR405</f>
        <v/>
      </c>
      <c r="BS35" s="405">
        <f>BS72+BS109+BS146+BS183+BS220+BS257+BS294+BS331+BS368+BS405</f>
        <v/>
      </c>
      <c r="BT35" s="405">
        <f>SUM(BN35:BP35)-SUM(BQ35:BS35)</f>
        <v/>
      </c>
      <c r="BU35" s="405">
        <f>BU72+BU109+BU146+BU183+BU220+BU257+BU294+BU331+BU368+BU405</f>
        <v/>
      </c>
      <c r="BV35" s="405">
        <f>BV72+BV109+BV146+BV183+BV220+BV257</f>
        <v/>
      </c>
      <c r="BW35" s="2700">
        <f>365/((+BO35+BP35-BR35-BS35)/((+BN35+BT35)/2)*DAY(BM35))</f>
        <v/>
      </c>
      <c r="BX35" s="2700">
        <f>+BT35/BO35*DAY(BM35)</f>
        <v/>
      </c>
      <c r="BY35" s="406">
        <f>(BR35+BS35)/BO35</f>
        <v/>
      </c>
      <c r="BZ35" s="406">
        <f>+BQ35/(+BQ35+BR35+BS35)</f>
        <v/>
      </c>
      <c r="CA35" s="407">
        <f t="array" ref="CA35">BQ35/(SUMPRODUCT(--(CHOOSE({1,2,3},BP35,BR35,BS35)&gt;0),CHOOSE({1,2,3},BP35,BR35,BS35))+BO35)</f>
        <v/>
      </c>
      <c r="CC35" s="2699">
        <f>EOMONTH(CC36,-1)</f>
        <v/>
      </c>
      <c r="CD35" s="405">
        <f>CD72+CD109+CD146+CD183+CD220+CD257+CD294+CD331+CD368+CD405</f>
        <v/>
      </c>
      <c r="CE35" s="405">
        <f>CE72+CE109+CE146+CE183+CE220+CE257+CE294+CE331+CE368+CE405</f>
        <v/>
      </c>
      <c r="CF35" s="405">
        <f>CF72+CF109+CF146+CF183+CF220+CF257+CF294+CF331+CF368+CF405</f>
        <v/>
      </c>
      <c r="CG35" s="405">
        <f>CG72+CG109+CG146+CG183+CG220+CG257+CG294+CG331+CG368+CG405</f>
        <v/>
      </c>
      <c r="CH35" s="405">
        <f>CH72+CH109+CH146+CH183+CH220+CH257+CH294+CH331+CH368+CH405</f>
        <v/>
      </c>
      <c r="CI35" s="405">
        <f>CI72+CI109+CI146+CI183+CI220+CI257+CI294+CI331+CI368+CI405</f>
        <v/>
      </c>
      <c r="CJ35" s="405">
        <f>SUM(CD35:CF35)-SUM(CG35:CI35)</f>
        <v/>
      </c>
      <c r="CK35" s="405">
        <f>CK72+CK109+CK146+CK183+CK220+CK257+CK294+CK331+CK368+CK405</f>
        <v/>
      </c>
      <c r="CL35" s="405">
        <f>CL72+CL109+CL146+CL183+CL220+CL257</f>
        <v/>
      </c>
      <c r="CM35" s="2700">
        <f>365/((+CE35+CF35-CH35-CI35)/((+CD35+CJ35)/2)*DAY(CC35))</f>
        <v/>
      </c>
      <c r="CN35" s="2700">
        <f>+CJ35/CE35*DAY(CC35)</f>
        <v/>
      </c>
      <c r="CO35" s="406">
        <f>(CH35+CI35)/CE35</f>
        <v/>
      </c>
      <c r="CP35" s="406">
        <f>+CG35/(+CG35+CH35+CI35)</f>
        <v/>
      </c>
      <c r="CQ35" s="407">
        <f t="array" ref="CQ35">CG35/(SUMPRODUCT(--(CHOOSE({1,2,3},CF35,CH35,CI35)&gt;0),CHOOSE({1,2,3},CF35,CH35,CI35))+CE35)</f>
        <v/>
      </c>
      <c r="CS35" s="2699">
        <f>EOMONTH(CS36,-1)</f>
        <v/>
      </c>
      <c r="CT35" s="405">
        <f>CT72+CT109+CT146+CT183+CT220+CT257+CT294+CT331+CT368+CT405</f>
        <v/>
      </c>
      <c r="CU35" s="405">
        <f>CU72+CU109+CU146+CU183+CU220+CU257+CU294+CU331+CU368+CU405</f>
        <v/>
      </c>
      <c r="CV35" s="405">
        <f>CV72+CV109+CV146+CV183+CV220+CV257+CV294+CV331+CV368+CV405</f>
        <v/>
      </c>
      <c r="CW35" s="405">
        <f>CW72+CW109+CW146+CW183+CW220+CW257+CW294+CW331+CW368+CW405</f>
        <v/>
      </c>
      <c r="CX35" s="405">
        <f>CX72+CX109+CX146+CX183+CX220+CX257+CX294+CX331+CX368+CX405</f>
        <v/>
      </c>
      <c r="CY35" s="405">
        <f>CY72+CY109+CY146+CY183+CY220+CY257+CY294+CY331+CY368+CY405</f>
        <v/>
      </c>
      <c r="CZ35" s="405">
        <f>SUM(CT35:CV35)-SUM(CW35:CY35)</f>
        <v/>
      </c>
      <c r="DA35" s="405">
        <f>DA72+DA109+DA146+DA183+DA220+DA257+DA294+DA331+DA368+DA405</f>
        <v/>
      </c>
      <c r="DB35" s="405">
        <f>DB72+DB109+DB146+DB183+DB220+DB257</f>
        <v/>
      </c>
      <c r="DC35" s="2700">
        <f>365/((+CU35+CV35-CX35-CY35)/((+CT35+CZ35)/2)*DAY(CS35))</f>
        <v/>
      </c>
      <c r="DD35" s="2700">
        <f>+CZ35/CU35*DAY(CS35)</f>
        <v/>
      </c>
      <c r="DE35" s="406">
        <f>(CX35+CY35)/CU35</f>
        <v/>
      </c>
      <c r="DF35" s="406">
        <f>+CW35/(+CW35+CX35+CY35)</f>
        <v/>
      </c>
      <c r="DG35" s="407">
        <f t="array" ref="DG35">CW35/(SUMPRODUCT(--(CHOOSE({1,2,3},CV35,CX35,CY35)&gt;0),CHOOSE({1,2,3},CV35,CX35,CY35))+CU35)</f>
        <v/>
      </c>
      <c r="DI35" s="2699">
        <f>EOMONTH(DI36,-1)</f>
        <v/>
      </c>
      <c r="DJ35" s="405">
        <f>DJ72+DJ109+DJ146+DJ183+DJ220+DJ257+DJ294+DJ331+DJ368+DJ405</f>
        <v/>
      </c>
      <c r="DK35" s="405">
        <f>DK72+DK109+DK146+DK183+DK220+DK257+DK294+DK331+DK368+DK405</f>
        <v/>
      </c>
      <c r="DL35" s="405">
        <f>DL72+DL109+DL146+DL183+DL220+DL257+DL294+DL331+DL368+DL405</f>
        <v/>
      </c>
      <c r="DM35" s="405">
        <f>DM72+DM109+DM146+DM183+DM220+DM257+DM294+DM331+DM368+DM405</f>
        <v/>
      </c>
      <c r="DN35" s="405">
        <f>DN72+DN109+DN146+DN183+DN220+DN257+DN294+DN331+DN368+DN405</f>
        <v/>
      </c>
      <c r="DO35" s="405">
        <f>DO72+DO109+DO146+DO183+DO220+DO257+DO294+DO331+DO368+DO405</f>
        <v/>
      </c>
      <c r="DP35" s="405">
        <f>SUM(DJ35:DL35)-SUM(DM35:DO35)</f>
        <v/>
      </c>
      <c r="DQ35" s="405">
        <f>DQ72+DQ109+DQ146+DQ183+DQ220+DQ257+DQ294+DQ331+DQ368+DQ405</f>
        <v/>
      </c>
      <c r="DR35" s="405">
        <f>DR72+DR109+DR146+DR183+DR220+DR257</f>
        <v/>
      </c>
      <c r="DS35" s="2700">
        <f>365/((+DK35+DL35-DN35-DO35)/((+DJ35+DP35)/2)*DAY(DI35))</f>
        <v/>
      </c>
      <c r="DT35" s="2700">
        <f>+DP35/DK35*DAY(DI35)</f>
        <v/>
      </c>
      <c r="DU35" s="406">
        <f>(DN35+DO35)/DK35</f>
        <v/>
      </c>
      <c r="DV35" s="406">
        <f>+DM35/(+DM35+DN35+DO35)</f>
        <v/>
      </c>
      <c r="DW35" s="407">
        <f t="array" ref="DW35">DM35/(SUMPRODUCT(--(CHOOSE({1,2,3},DL35,DN35,DO35)&gt;0),CHOOSE({1,2,3},DL35,DN35,DO35))+DK35)</f>
        <v/>
      </c>
      <c r="DY35" s="2699">
        <f>EOMONTH(DY36,-1)</f>
        <v/>
      </c>
      <c r="DZ35" s="405">
        <f>DZ72+DZ109+DZ146+DZ183+DZ220+DZ257+DZ294+DZ331+DZ368+DZ405</f>
        <v/>
      </c>
      <c r="EA35" s="405">
        <f>EA72+EA109+EA146+EA183+EA220+EA257+EA294+EA331+EA368+EA405</f>
        <v/>
      </c>
      <c r="EB35" s="405">
        <f>EB72+EB109+EB146+EB183+EB220+EB257+EB294+EB331+EB368+EB405</f>
        <v/>
      </c>
      <c r="EC35" s="405">
        <f>EC72+EC109+EC146+EC183+EC220+EC257+EC294+EC331+EC368+EC405</f>
        <v/>
      </c>
      <c r="ED35" s="405">
        <f>ED72+ED109+ED146+ED183+ED220+ED257+ED294+ED331+ED368+ED405</f>
        <v/>
      </c>
      <c r="EE35" s="405">
        <f>EE72+EE109+EE146+EE183+EE220+EE257+EE294+EE331+EE368+EE405</f>
        <v/>
      </c>
      <c r="EF35" s="405">
        <f>SUM(DZ35:EB35)-SUM(EC35:EE35)</f>
        <v/>
      </c>
      <c r="EG35" s="405">
        <f>EG72+EG109+EG146+EG183+EG220+EG257+EG294+EG331+EG368+EG405</f>
        <v/>
      </c>
      <c r="EH35" s="405">
        <f>EH72+EH109+EH146+EH183+EH220+EH257</f>
        <v/>
      </c>
      <c r="EI35" s="2700">
        <f>365/((+EA35+EB35-ED35-EE35)/((+DZ35+EF35)/2)*DAY(DY35))</f>
        <v/>
      </c>
      <c r="EJ35" s="2700">
        <f>+EF35/EA35*DAY(DY35)</f>
        <v/>
      </c>
      <c r="EK35" s="406">
        <f>(ED35+EE35)/EA35</f>
        <v/>
      </c>
      <c r="EL35" s="406">
        <f>+EC35/(+EC35+ED35+EE35)</f>
        <v/>
      </c>
      <c r="EM35" s="407">
        <f t="array" ref="EM35">EC35/(SUMPRODUCT(--(CHOOSE({1,2,3},EB35,ED35,EE35)&gt;0),CHOOSE({1,2,3},EB35,ED35,EE35))+EA35)</f>
        <v/>
      </c>
      <c r="EO35" s="2699">
        <f>EOMONTH(EO36,-1)</f>
        <v/>
      </c>
      <c r="EP35" s="405">
        <f>EP72+EP109+EP146+EP183+EP220+EP257+EP294+EP331+EP368+EP405</f>
        <v/>
      </c>
      <c r="EQ35" s="405">
        <f>EQ72+EQ109+EQ146+EQ183+EQ220+EQ257+EQ294+EQ331+EQ368+EQ405</f>
        <v/>
      </c>
      <c r="ER35" s="405">
        <f>ER72+ER109+ER146+ER183+ER220+ER257+ER294+ER331+ER368+ER405</f>
        <v/>
      </c>
      <c r="ES35" s="405">
        <f>ES72+ES109+ES146+ES183+ES220+ES257+ES294+ES331+ES368+ES405</f>
        <v/>
      </c>
      <c r="ET35" s="405">
        <f>ET72+ET109+ET146+ET183+ET220+ET257+ET294+ET331+ET368+ET405</f>
        <v/>
      </c>
      <c r="EU35" s="405">
        <f>EU72+EU109+EU146+EU183+EU220+EU257+EU294+EU331+EU368+EU405</f>
        <v/>
      </c>
      <c r="EV35" s="405">
        <f>SUM(EP35:ER35)-SUM(ES35:EU35)</f>
        <v/>
      </c>
      <c r="EW35" s="405">
        <f>EW72+EW109+EW146+EW183+EW220+EW257+EW294+EW331+EW368+EW405</f>
        <v/>
      </c>
      <c r="EX35" s="405">
        <f>EX72+EX109+EX146+EX183+EX220+EX257</f>
        <v/>
      </c>
      <c r="EY35" s="2700">
        <f>365/((+EQ35+ER35-ET35-EU35)/((+EP35+EV35)/2)*DAY(EO35))</f>
        <v/>
      </c>
      <c r="EZ35" s="2700">
        <f>+EV35/EQ35*DAY(EO35)</f>
        <v/>
      </c>
      <c r="FA35" s="406">
        <f>(ET35+EU35)/EQ35</f>
        <v/>
      </c>
      <c r="FB35" s="406">
        <f>+ES35/(+ES35+ET35+EU35)</f>
        <v/>
      </c>
      <c r="FC35" s="407">
        <f t="array" ref="FC35">ES35/(SUMPRODUCT(--(CHOOSE({1,2,3},FH35,FX35,GN35)&gt;0),CHOOSE({1,2,3},FH35,FX35,GN35))+EQ35)</f>
        <v/>
      </c>
      <c r="FE35" s="2699">
        <f>EOMONTH(FE36,-1)</f>
        <v/>
      </c>
      <c r="FF35" s="405">
        <f>FF72+FF109+FF146+FF183+FF220+FF257+FF294+FF331+FF368+FF405</f>
        <v/>
      </c>
      <c r="FG35" s="405">
        <f>FG72+FG109+FG146+FG183+FG220+FG257+FG294+FG331+FG368+FG405</f>
        <v/>
      </c>
      <c r="FH35" s="405">
        <f>FH72+FH109+FH146+FH183+FH220+FH257+FH294+FH331+FH368+FH405</f>
        <v/>
      </c>
      <c r="FI35" s="405">
        <f>FI72+FI109+FI146+FI183+FI220+FI257+FI294+FI331+FI368+FI405</f>
        <v/>
      </c>
      <c r="FJ35" s="405">
        <f>FJ72+FJ109+FJ146+FJ183+FJ220+FJ257+FJ294+FJ331+FJ368+FJ405</f>
        <v/>
      </c>
      <c r="FK35" s="405">
        <f>FK72+FK109+FK146+FK183+FK220+FK257+FK294+FK331+FK368+FK405</f>
        <v/>
      </c>
      <c r="FL35" s="405">
        <f>SUM(FF35:FH35)-SUM(FI35:FK35)</f>
        <v/>
      </c>
      <c r="FM35" s="405">
        <f>FM72+FM109+FM146+FM183+FM220+FM257+FM294+FM331+FM368+FM405</f>
        <v/>
      </c>
      <c r="FN35" s="405">
        <f>FN72+FN109+FN146+FN183+FN220+FN257</f>
        <v/>
      </c>
      <c r="FO35" s="2700">
        <f>365/((+FG35+FH35-FJ35-FK35)/((+FF35+FL35)/2)*DAY(FE35))</f>
        <v/>
      </c>
      <c r="FP35" s="2700">
        <f>+FL35/FG35*DAY(FE35)</f>
        <v/>
      </c>
      <c r="FQ35" s="406">
        <f>(FJ35+FK35)/FG35</f>
        <v/>
      </c>
      <c r="FR35" s="406">
        <f>+FI35/(+FI35+FJ35+FK35)</f>
        <v/>
      </c>
      <c r="FS35" s="407">
        <f t="array" ref="FS35">FI35/(SUMPRODUCT(--(CHOOSE({1,2,3},FH35,FJ35,FK35)&gt;0),CHOOSE({1,2,3},FH35,FJ35,FK35))+FG35)</f>
        <v/>
      </c>
      <c r="FU35" s="2699">
        <f>EOMONTH(FU36,-1)</f>
        <v/>
      </c>
      <c r="FV35" s="405">
        <f>FV72+FV109+FV146+FV183+FV220+FV257+FV294+FV331+FV368+FV405</f>
        <v/>
      </c>
      <c r="FW35" s="405">
        <f>FW72+FW109+FW146+FW183+FW220+FW257+FW294+FW331+FW368+FW405</f>
        <v/>
      </c>
      <c r="FX35" s="405">
        <f>FX72+FX109+FX146+FX183+FX220+FX257+FX294+FX331+FX368+FX405</f>
        <v/>
      </c>
      <c r="FY35" s="405">
        <f>FY72+FY109+FY146+FY183+FY220+FY257+FY294+FY331+FY368+FY405</f>
        <v/>
      </c>
      <c r="FZ35" s="405">
        <f>FZ72+FZ109+FZ146+FZ183+FZ220+FZ257+FZ294+FZ331+FZ368+FZ405</f>
        <v/>
      </c>
      <c r="GA35" s="405">
        <f>GA72+GA109+GA146+GA183+GA220+GA257+GA294+GA331+GA368+GA405</f>
        <v/>
      </c>
      <c r="GB35" s="405">
        <f>SUM(FV35:FX35)-SUM(FY35:GA35)</f>
        <v/>
      </c>
      <c r="GC35" s="405">
        <f>GC72+GC109+GC146+GC183+GC220+GC257+GC294+GC331+GC368+GC405</f>
        <v/>
      </c>
      <c r="GD35" s="405">
        <f>GD72+GD109+GD146+GD183+GD220+GD257</f>
        <v/>
      </c>
      <c r="GE35" s="2700">
        <f>365/((+FW35+FX35-FZ35-GA35)/((+FV35+GB35)/2)*DAY(FU35))</f>
        <v/>
      </c>
      <c r="GF35" s="2700">
        <f>+GB35/FW35*DAY(FU35)</f>
        <v/>
      </c>
      <c r="GG35" s="406">
        <f>(FZ35+GA35)/FW35</f>
        <v/>
      </c>
      <c r="GH35" s="406">
        <f>+FY35/(+FY35+FZ35+GA35)</f>
        <v/>
      </c>
      <c r="GI35" s="407">
        <f t="array" ref="GI35">FY35/(SUMPRODUCT(--(CHOOSE({1,2,3},FX35,FZ35,GA35)&gt;0),CHOOSE({1,2,3},FX35,FZ35,GA35))+FW35)</f>
        <v/>
      </c>
      <c r="GK35" s="2699">
        <f>EOMONTH(GK36,-1)</f>
        <v/>
      </c>
      <c r="GL35" s="405">
        <f>GL72+GL109+GL146+GL183+GL220+GL257+GL294+GL331+GL368+GL405</f>
        <v/>
      </c>
      <c r="GM35" s="405">
        <f>GM72+GM109+GM146+GM183+GM220+GM257+GM294+GM331+GM368+GM405</f>
        <v/>
      </c>
      <c r="GN35" s="405">
        <f>GN72+GN109+GN146+GN183+GN220+GN257+GN294+GN331+GN368+GN405</f>
        <v/>
      </c>
      <c r="GO35" s="405">
        <f>GO72+GO109+GO146+GO183+GO220+GO257+GO294+GO331+GO368+GO405</f>
        <v/>
      </c>
      <c r="GP35" s="405">
        <f>GP72+GP109+GP146+GP183+GP220+GP257+GP294+GP331+GP368+GP405</f>
        <v/>
      </c>
      <c r="GQ35" s="405">
        <f>GQ72+GQ109+GQ146+GQ183+GQ220+GQ257+GQ294+GQ331+GQ368+GQ405</f>
        <v/>
      </c>
      <c r="GR35" s="405">
        <f>SUM(GL35:GN35)-SUM(GO35:GQ35)</f>
        <v/>
      </c>
      <c r="GS35" s="405">
        <f>GS72+GS109+GS146+GS183+GS220+GS257+GS294+GS331+GS368+GS405</f>
        <v/>
      </c>
      <c r="GT35" s="405">
        <f>GT72+GT109+GT146+GT183+GT220+GT257</f>
        <v/>
      </c>
      <c r="GU35" s="2700">
        <f>365/((+GM35+GN35-GP35-GQ35)/((+GL35+GR35)/2)*DAY(GK35))</f>
        <v/>
      </c>
      <c r="GV35" s="2700">
        <f>+GR35/GM35*DAY(GK35)</f>
        <v/>
      </c>
      <c r="GW35" s="406">
        <f>(GP35+GQ35)/GM35</f>
        <v/>
      </c>
      <c r="GX35" s="406">
        <f>+GO35/(+GO35+GP35+GQ35)</f>
        <v/>
      </c>
      <c r="GY35" s="407">
        <f t="array" ref="GY35">GO35/(SUMPRODUCT(--(CHOOSE({1,2,3},GN35,GP35,GQ35)&gt;0),CHOOSE({1,2,3},GN35,GP35,GQ35))+GM35)</f>
        <v/>
      </c>
    </row>
    <row r="36">
      <c r="A36" s="2699">
        <f>EOMONTH(A37,-1)</f>
        <v/>
      </c>
      <c r="B36" s="405">
        <f>B73+B110+B147+B184+B221+B258+B295+B332+B369+B406</f>
        <v/>
      </c>
      <c r="C36" s="405">
        <f>C73+C110+C147+C184+C221+C258+C295+C332+C369+C406</f>
        <v/>
      </c>
      <c r="D36" s="405">
        <f>D73+D110+D147+D184+D221+D258+D295+D332+D369+D406</f>
        <v/>
      </c>
      <c r="E36" s="405">
        <f>E73+E110+E147+E184+E221+E258+E295+E332+E369+E406</f>
        <v/>
      </c>
      <c r="F36" s="405">
        <f>F73+F110+F147+F184+F221+F258+F295+F332+F369+F406</f>
        <v/>
      </c>
      <c r="G36" s="405">
        <f>G73+G110+G147+G184+G221+G258+G295+G332+G369+G406</f>
        <v/>
      </c>
      <c r="H36" s="405">
        <f>SUM(B36:D36)-SUM(E36:G36)</f>
        <v/>
      </c>
      <c r="I36" s="405">
        <f>I73+I110+I147+I184+I221+I258+I295+I332+I369+I406</f>
        <v/>
      </c>
      <c r="J36" s="405">
        <f>J73+J110+J147+J184+J221+J258+J295+J332+J369+J406</f>
        <v/>
      </c>
      <c r="K36" s="2700">
        <f>365/((+C36+D36-F36-G36)/((+B36+H36)/2)*DAY(A36))</f>
        <v/>
      </c>
      <c r="L36" s="2700">
        <f>+H36/C36*DAY(A36)</f>
        <v/>
      </c>
      <c r="M36" s="406">
        <f>(F36+G36)/C36</f>
        <v/>
      </c>
      <c r="N36" s="406">
        <f>+E36/(+E36+F36+G36)</f>
        <v/>
      </c>
      <c r="O36" s="407">
        <f t="array" ref="O36">E36/(SUMPRODUCT(--(CHOOSE({1,2,3},D36,F36,G36)&gt;0),CHOOSE({1,2,3},D36,F36,G36))+C36)</f>
        <v/>
      </c>
      <c r="Q36" s="2699">
        <f>EOMONTH(Q37,-1)</f>
        <v/>
      </c>
      <c r="R36" s="405">
        <f>R73+R110+R147+R184+R221+R258+R295+R332+R369+R406</f>
        <v/>
      </c>
      <c r="S36" s="405">
        <f>S73+S110+S147+S184+S221+S258+S295+S332+S369+S406</f>
        <v/>
      </c>
      <c r="T36" s="405">
        <f>T73+T110+T147+T184+T221+T258+T295+T332+T369+T406</f>
        <v/>
      </c>
      <c r="U36" s="405">
        <f>U73+U110+U147+U184+U221+U258+U295+U332+U369+U406</f>
        <v/>
      </c>
      <c r="V36" s="405">
        <f>V73+V110+V147+V184+V221+V258+V295+V332+V369+V406</f>
        <v/>
      </c>
      <c r="W36" s="405">
        <f>W73+W110+W147+W184+W221+W258+W295+W332+W369+W406</f>
        <v/>
      </c>
      <c r="X36" s="405">
        <f>SUM(R36:T36)-SUM(U36:W36)</f>
        <v/>
      </c>
      <c r="Y36" s="405">
        <f>Y73+Y110+Y147+Y184+Y221+Y258+Y295+Y332+Y369+Y406</f>
        <v/>
      </c>
      <c r="Z36" s="405">
        <f>Z73+Z110+Z147+Z184+Z221+Z258</f>
        <v/>
      </c>
      <c r="AA36" s="2700">
        <f>365/((+S36+T36-V36-W36)/((+R36+X36)/2)*DAY(Q36))</f>
        <v/>
      </c>
      <c r="AB36" s="2700">
        <f>+X36/S36*DAY(Q36)</f>
        <v/>
      </c>
      <c r="AC36" s="406">
        <f>(V36+W36)/S36</f>
        <v/>
      </c>
      <c r="AD36" s="406">
        <f>+U36/(+U36+V36+W36)</f>
        <v/>
      </c>
      <c r="AE36" s="407">
        <f t="array" ref="AE36">U36/(SUMPRODUCT(--(CHOOSE({1,2,3},T36,V36,W36)&gt;0),CHOOSE({1,2,3},T36,V36,W36))+S36)</f>
        <v/>
      </c>
      <c r="AG36" s="2699">
        <f>EOMONTH(AG37,-1)</f>
        <v/>
      </c>
      <c r="AH36" s="405">
        <f>AH73+AH110+AH147+AH184+AH221+AH258+AH295+AH332+AH369+AH406</f>
        <v/>
      </c>
      <c r="AI36" s="405">
        <f>AI73+AI110+AI147+AI184+AI221+AI258+AI295+AI332+AI369+AI406</f>
        <v/>
      </c>
      <c r="AJ36" s="405">
        <f>AJ73+AJ110+AJ147+AJ184+AJ221+AJ258+AJ295+AJ332+AJ369+AJ406</f>
        <v/>
      </c>
      <c r="AK36" s="405">
        <f>AK73+AK110+AK147+AK184+AK221+AK258+AK295+AK332+AK369+AK406</f>
        <v/>
      </c>
      <c r="AL36" s="405">
        <f>AL73+AL110+AL147+AL184+AL221+AL258+AL295+AL332+AL369+AL406</f>
        <v/>
      </c>
      <c r="AM36" s="405">
        <f>AM73+AM110+AM147+AM184+AM221+AM258+AM295+AM332+AM369+AM406</f>
        <v/>
      </c>
      <c r="AN36" s="405">
        <f>SUM(AH36:AJ36)-SUM(AK36:AM36)</f>
        <v/>
      </c>
      <c r="AO36" s="405">
        <f>AO73+AO110+AO147+AO184+AO221+AO258+AO295+AO332+AO369+AO406</f>
        <v/>
      </c>
      <c r="AP36" s="405">
        <f>AP73+AP110+AP147+AP184+AP221+AP258</f>
        <v/>
      </c>
      <c r="AQ36" s="2700">
        <f>365/((+AI36+AJ36-AL36-AM36)/((+AH36+AN36)/2)*DAY(AG36))</f>
        <v/>
      </c>
      <c r="AR36" s="2700">
        <f>+AN36/AI36*DAY(AG36)</f>
        <v/>
      </c>
      <c r="AS36" s="406">
        <f>(AL36+AM36)/AI36</f>
        <v/>
      </c>
      <c r="AT36" s="406">
        <f>+AK36/(+AK36+AL36+AM36)</f>
        <v/>
      </c>
      <c r="AU36" s="407">
        <f t="array" ref="AU36">AK36/(SUMPRODUCT(--(CHOOSE({1,2,3},AJ36,AL36,AM36)&gt;0),CHOOSE({1,2,3},AJ36,AL36,AM36))+AI36)</f>
        <v/>
      </c>
      <c r="AW36" s="2699">
        <f>EOMONTH(AW37,-1)</f>
        <v/>
      </c>
      <c r="AX36" s="405">
        <f>AX73+AX110+AX147+AX184+AX221+AX258+AX295+AX332+AX369+AX406</f>
        <v/>
      </c>
      <c r="AY36" s="405">
        <f>AY73+AY110+AY147+AY184+AY221+AY258+AY295+AY332+AY369+AY406</f>
        <v/>
      </c>
      <c r="AZ36" s="405">
        <f>AZ73+AZ110+AZ147+AZ184+AZ221+AZ258+AZ295+AZ332+AZ369+AZ406</f>
        <v/>
      </c>
      <c r="BA36" s="405">
        <f>BA73+BA110+BA147+BA184+BA221+BA258+BA295+BA332+BA369+BA406</f>
        <v/>
      </c>
      <c r="BB36" s="405">
        <f>BB73+BB110+BB147+BB184+BB221+BB258+BB295+BB332+BB369+BB406</f>
        <v/>
      </c>
      <c r="BC36" s="405">
        <f>BC73+BC110+BC147+BC184+BC221+BC258+BC295+BC332+BC369+BC406</f>
        <v/>
      </c>
      <c r="BD36" s="405">
        <f>SUM(AX36:AZ36)-SUM(BA36:BC36)</f>
        <v/>
      </c>
      <c r="BE36" s="405">
        <f>BE73+BE110+BE147+BE184+BE221+BE258+BE295+BE332+BE369+BE406</f>
        <v/>
      </c>
      <c r="BF36" s="405">
        <f>BF73+BF110+BF147+BF184+BF221+BF258</f>
        <v/>
      </c>
      <c r="BG36" s="2700">
        <f>365/((+AY36+AZ36-BB36-BC36)/((+AX36+BD36)/2)*DAY(AW36))</f>
        <v/>
      </c>
      <c r="BH36" s="2700">
        <f>+BD36/AY36*DAY(AW36)</f>
        <v/>
      </c>
      <c r="BI36" s="406">
        <f>(BB36+BC36)/AY36</f>
        <v/>
      </c>
      <c r="BJ36" s="406">
        <f>+BA36/(+BA36+BB36+BC36)</f>
        <v/>
      </c>
      <c r="BK36" s="407">
        <f t="array" ref="BK36">BA36/(SUMPRODUCT(--(CHOOSE({1,2,3},AZ36,BB36,BC36)&gt;0),CHOOSE({1,2,3},AZ36,BB36,BC36))+AY36)</f>
        <v/>
      </c>
      <c r="BM36" s="2699">
        <f>EOMONTH(BM37,-1)</f>
        <v/>
      </c>
      <c r="BN36" s="405">
        <f>BN73+BN110+BN147+BN184+BN221+BN258+BN295+BN332+BN369+BN406</f>
        <v/>
      </c>
      <c r="BO36" s="405">
        <f>BO73+BO110+BO147+BO184+BO221+BO258+BO295+BO332+BO369+BO406</f>
        <v/>
      </c>
      <c r="BP36" s="405">
        <f>BP73+BP110+BP147+BP184+BP221+BP258+BP295+BP332+BP369+BP406</f>
        <v/>
      </c>
      <c r="BQ36" s="405">
        <f>BQ73+BQ110+BQ147+BQ184+BQ221+BQ258+BQ295+BQ332+BQ369+BQ406</f>
        <v/>
      </c>
      <c r="BR36" s="405">
        <f>BR73+BR110+BR147+BR184+BR221+BR258+BR295+BR332+BR369+BR406</f>
        <v/>
      </c>
      <c r="BS36" s="405">
        <f>BS73+BS110+BS147+BS184+BS221+BS258+BS295+BS332+BS369+BS406</f>
        <v/>
      </c>
      <c r="BT36" s="405">
        <f>SUM(BN36:BP36)-SUM(BQ36:BS36)</f>
        <v/>
      </c>
      <c r="BU36" s="405">
        <f>BU73+BU110+BU147+BU184+BU221+BU258+BU295+BU332+BU369+BU406</f>
        <v/>
      </c>
      <c r="BV36" s="405">
        <f>BV73+BV110+BV147+BV184+BV221+BV258</f>
        <v/>
      </c>
      <c r="BW36" s="2700">
        <f>365/((+BO36+BP36-BR36-BS36)/((+BN36+BT36)/2)*DAY(BM36))</f>
        <v/>
      </c>
      <c r="BX36" s="2700">
        <f>+BT36/BO36*DAY(BM36)</f>
        <v/>
      </c>
      <c r="BY36" s="406">
        <f>(BR36+BS36)/BO36</f>
        <v/>
      </c>
      <c r="BZ36" s="406">
        <f>+BQ36/(+BQ36+BR36+BS36)</f>
        <v/>
      </c>
      <c r="CA36" s="407">
        <f t="array" ref="CA36">BQ36/(SUMPRODUCT(--(CHOOSE({1,2,3},BP36,BR36,BS36)&gt;0),CHOOSE({1,2,3},BP36,BR36,BS36))+BO36)</f>
        <v/>
      </c>
      <c r="CC36" s="2699">
        <f>EOMONTH(CC37,-1)</f>
        <v/>
      </c>
      <c r="CD36" s="405">
        <f>CD73+CD110+CD147+CD184+CD221+CD258+CD295+CD332+CD369+CD406</f>
        <v/>
      </c>
      <c r="CE36" s="405">
        <f>CE73+CE110+CE147+CE184+CE221+CE258+CE295+CE332+CE369+CE406</f>
        <v/>
      </c>
      <c r="CF36" s="405">
        <f>CF73+CF110+CF147+CF184+CF221+CF258+CF295+CF332+CF369+CF406</f>
        <v/>
      </c>
      <c r="CG36" s="405">
        <f>CG73+CG110+CG147+CG184+CG221+CG258+CG295+CG332+CG369+CG406</f>
        <v/>
      </c>
      <c r="CH36" s="405">
        <f>CH73+CH110+CH147+CH184+CH221+CH258+CH295+CH332+CH369+CH406</f>
        <v/>
      </c>
      <c r="CI36" s="405">
        <f>CI73+CI110+CI147+CI184+CI221+CI258+CI295+CI332+CI369+CI406</f>
        <v/>
      </c>
      <c r="CJ36" s="405">
        <f>SUM(CD36:CF36)-SUM(CG36:CI36)</f>
        <v/>
      </c>
      <c r="CK36" s="405">
        <f>CK73+CK110+CK147+CK184+CK221+CK258+CK295+CK332+CK369+CK406</f>
        <v/>
      </c>
      <c r="CL36" s="405">
        <f>CL73+CL110+CL147+CL184+CL221+CL258</f>
        <v/>
      </c>
      <c r="CM36" s="2700">
        <f>365/((+CE36+CF36-CH36-CI36)/((+CD36+CJ36)/2)*DAY(CC36))</f>
        <v/>
      </c>
      <c r="CN36" s="2700">
        <f>+CJ36/CE36*DAY(CC36)</f>
        <v/>
      </c>
      <c r="CO36" s="406">
        <f>(CH36+CI36)/CE36</f>
        <v/>
      </c>
      <c r="CP36" s="406">
        <f>+CG36/(+CG36+CH36+CI36)</f>
        <v/>
      </c>
      <c r="CQ36" s="407">
        <f t="array" ref="CQ36">CG36/(SUMPRODUCT(--(CHOOSE({1,2,3},CF36,CH36,CI36)&gt;0),CHOOSE({1,2,3},CF36,CH36,CI36))+CE36)</f>
        <v/>
      </c>
      <c r="CS36" s="2699">
        <f>EOMONTH(CS37,-1)</f>
        <v/>
      </c>
      <c r="CT36" s="405">
        <f>CT73+CT110+CT147+CT184+CT221+CT258+CT295+CT332+CT369+CT406</f>
        <v/>
      </c>
      <c r="CU36" s="405">
        <f>CU73+CU110+CU147+CU184+CU221+CU258+CU295+CU332+CU369+CU406</f>
        <v/>
      </c>
      <c r="CV36" s="405">
        <f>CV73+CV110+CV147+CV184+CV221+CV258+CV295+CV332+CV369+CV406</f>
        <v/>
      </c>
      <c r="CW36" s="405">
        <f>CW73+CW110+CW147+CW184+CW221+CW258+CW295+CW332+CW369+CW406</f>
        <v/>
      </c>
      <c r="CX36" s="405">
        <f>CX73+CX110+CX147+CX184+CX221+CX258+CX295+CX332+CX369+CX406</f>
        <v/>
      </c>
      <c r="CY36" s="405">
        <f>CY73+CY110+CY147+CY184+CY221+CY258+CY295+CY332+CY369+CY406</f>
        <v/>
      </c>
      <c r="CZ36" s="405">
        <f>SUM(CT36:CV36)-SUM(CW36:CY36)</f>
        <v/>
      </c>
      <c r="DA36" s="405">
        <f>DA73+DA110+DA147+DA184+DA221+DA258+DA295+DA332+DA369+DA406</f>
        <v/>
      </c>
      <c r="DB36" s="405">
        <f>DB73+DB110+DB147+DB184+DB221+DB258</f>
        <v/>
      </c>
      <c r="DC36" s="2700">
        <f>365/((+CU36+CV36-CX36-CY36)/((+CT36+CZ36)/2)*DAY(CS36))</f>
        <v/>
      </c>
      <c r="DD36" s="2700">
        <f>+CZ36/CU36*DAY(CS36)</f>
        <v/>
      </c>
      <c r="DE36" s="406">
        <f>(CX36+CY36)/CU36</f>
        <v/>
      </c>
      <c r="DF36" s="406">
        <f>+CW36/(+CW36+CX36+CY36)</f>
        <v/>
      </c>
      <c r="DG36" s="407">
        <f t="array" ref="DG36">CW36/(SUMPRODUCT(--(CHOOSE({1,2,3},CV36,CX36,CY36)&gt;0),CHOOSE({1,2,3},CV36,CX36,CY36))+CU36)</f>
        <v/>
      </c>
      <c r="DI36" s="2699">
        <f>EOMONTH(DI37,-1)</f>
        <v/>
      </c>
      <c r="DJ36" s="405">
        <f>DJ73+DJ110+DJ147+DJ184+DJ221+DJ258+DJ295+DJ332+DJ369+DJ406</f>
        <v/>
      </c>
      <c r="DK36" s="405">
        <f>DK73+DK110+DK147+DK184+DK221+DK258+DK295+DK332+DK369+DK406</f>
        <v/>
      </c>
      <c r="DL36" s="405">
        <f>DL73+DL110+DL147+DL184+DL221+DL258+DL295+DL332+DL369+DL406</f>
        <v/>
      </c>
      <c r="DM36" s="405">
        <f>DM73+DM110+DM147+DM184+DM221+DM258+DM295+DM332+DM369+DM406</f>
        <v/>
      </c>
      <c r="DN36" s="405">
        <f>DN73+DN110+DN147+DN184+DN221+DN258+DN295+DN332+DN369+DN406</f>
        <v/>
      </c>
      <c r="DO36" s="405">
        <f>DO73+DO110+DO147+DO184+DO221+DO258+DO295+DO332+DO369+DO406</f>
        <v/>
      </c>
      <c r="DP36" s="405">
        <f>SUM(DJ36:DL36)-SUM(DM36:DO36)</f>
        <v/>
      </c>
      <c r="DQ36" s="405">
        <f>DQ73+DQ110+DQ147+DQ184+DQ221+DQ258+DQ295+DQ332+DQ369+DQ406</f>
        <v/>
      </c>
      <c r="DR36" s="405">
        <f>DR73+DR110+DR147+DR184+DR221+DR258</f>
        <v/>
      </c>
      <c r="DS36" s="2700">
        <f>365/((+DK36+DL36-DN36-DO36)/((+DJ36+DP36)/2)*DAY(DI36))</f>
        <v/>
      </c>
      <c r="DT36" s="2700">
        <f>+DP36/DK36*DAY(DI36)</f>
        <v/>
      </c>
      <c r="DU36" s="406">
        <f>(DN36+DO36)/DK36</f>
        <v/>
      </c>
      <c r="DV36" s="406">
        <f>+DM36/(+DM36+DN36+DO36)</f>
        <v/>
      </c>
      <c r="DW36" s="407">
        <f t="array" ref="DW36">DM36/(SUMPRODUCT(--(CHOOSE({1,2,3},DL36,DN36,DO36)&gt;0),CHOOSE({1,2,3},DL36,DN36,DO36))+DK36)</f>
        <v/>
      </c>
      <c r="DY36" s="2699">
        <f>EOMONTH(DY37,-1)</f>
        <v/>
      </c>
      <c r="DZ36" s="405">
        <f>DZ73+DZ110+DZ147+DZ184+DZ221+DZ258+DZ295+DZ332+DZ369+DZ406</f>
        <v/>
      </c>
      <c r="EA36" s="405">
        <f>EA73+EA110+EA147+EA184+EA221+EA258+EA295+EA332+EA369+EA406</f>
        <v/>
      </c>
      <c r="EB36" s="405">
        <f>EB73+EB110+EB147+EB184+EB221+EB258+EB295+EB332+EB369+EB406</f>
        <v/>
      </c>
      <c r="EC36" s="405">
        <f>EC73+EC110+EC147+EC184+EC221+EC258+EC295+EC332+EC369+EC406</f>
        <v/>
      </c>
      <c r="ED36" s="405">
        <f>ED73+ED110+ED147+ED184+ED221+ED258+ED295+ED332+ED369+ED406</f>
        <v/>
      </c>
      <c r="EE36" s="405">
        <f>EE73+EE110+EE147+EE184+EE221+EE258+EE295+EE332+EE369+EE406</f>
        <v/>
      </c>
      <c r="EF36" s="405">
        <f>SUM(DZ36:EB36)-SUM(EC36:EE36)</f>
        <v/>
      </c>
      <c r="EG36" s="405">
        <f>EG73+EG110+EG147+EG184+EG221+EG258+EG295+EG332+EG369+EG406</f>
        <v/>
      </c>
      <c r="EH36" s="405">
        <f>EH73+EH110+EH147+EH184+EH221+EH258</f>
        <v/>
      </c>
      <c r="EI36" s="2700">
        <f>365/((+EA36+EB36-ED36-EE36)/((+DZ36+EF36)/2)*DAY(DY36))</f>
        <v/>
      </c>
      <c r="EJ36" s="2700">
        <f>+EF36/EA36*DAY(DY36)</f>
        <v/>
      </c>
      <c r="EK36" s="406">
        <f>(ED36+EE36)/EA36</f>
        <v/>
      </c>
      <c r="EL36" s="406">
        <f>+EC36/(+EC36+ED36+EE36)</f>
        <v/>
      </c>
      <c r="EM36" s="407">
        <f t="array" ref="EM36">EC36/(SUMPRODUCT(--(CHOOSE({1,2,3},EB36,ED36,EE36)&gt;0),CHOOSE({1,2,3},EB36,ED36,EE36))+EA36)</f>
        <v/>
      </c>
      <c r="EO36" s="2699">
        <f>EOMONTH(EO37,-1)</f>
        <v/>
      </c>
      <c r="EP36" s="405">
        <f>EP73+EP110+EP147+EP184+EP221+EP258+EP295+EP332+EP369+EP406</f>
        <v/>
      </c>
      <c r="EQ36" s="405">
        <f>EQ73+EQ110+EQ147+EQ184+EQ221+EQ258+EQ295+EQ332+EQ369+EQ406</f>
        <v/>
      </c>
      <c r="ER36" s="405">
        <f>ER73+ER110+ER147+ER184+ER221+ER258+ER295+ER332+ER369+ER406</f>
        <v/>
      </c>
      <c r="ES36" s="405">
        <f>ES73+ES110+ES147+ES184+ES221+ES258+ES295+ES332+ES369+ES406</f>
        <v/>
      </c>
      <c r="ET36" s="405">
        <f>ET73+ET110+ET147+ET184+ET221+ET258+ET295+ET332+ET369+ET406</f>
        <v/>
      </c>
      <c r="EU36" s="405">
        <f>EU73+EU110+EU147+EU184+EU221+EU258+EU295+EU332+EU369+EU406</f>
        <v/>
      </c>
      <c r="EV36" s="405">
        <f>SUM(EP36:ER36)-SUM(ES36:EU36)</f>
        <v/>
      </c>
      <c r="EW36" s="405">
        <f>EW73+EW110+EW147+EW184+EW221+EW258+EW295+EW332+EW369+EW406</f>
        <v/>
      </c>
      <c r="EX36" s="405">
        <f>EX73+EX110+EX147+EX184+EX221+EX258</f>
        <v/>
      </c>
      <c r="EY36" s="2700">
        <f>365/((+EQ36+ER36-ET36-EU36)/((+EP36+EV36)/2)*DAY(EO36))</f>
        <v/>
      </c>
      <c r="EZ36" s="2700">
        <f>+EV36/EQ36*DAY(EO36)</f>
        <v/>
      </c>
      <c r="FA36" s="406">
        <f>(ET36+EU36)/EQ36</f>
        <v/>
      </c>
      <c r="FB36" s="406">
        <f>+ES36/(+ES36+ET36+EU36)</f>
        <v/>
      </c>
      <c r="FC36" s="407">
        <f t="array" ref="FC36">ES36/(SUMPRODUCT(--(CHOOSE({1,2,3},FH36,FX36,GN36)&gt;0),CHOOSE({1,2,3},FH36,FX36,GN36))+EQ36)</f>
        <v/>
      </c>
      <c r="FE36" s="2699">
        <f>EOMONTH(FE37,-1)</f>
        <v/>
      </c>
      <c r="FF36" s="405">
        <f>FF73+FF110+FF147+FF184+FF221+FF258+FF295+FF332+FF369+FF406</f>
        <v/>
      </c>
      <c r="FG36" s="405">
        <f>FG73+FG110+FG147+FG184+FG221+FG258+FG295+FG332+FG369+FG406</f>
        <v/>
      </c>
      <c r="FH36" s="405">
        <f>FH73+FH110+FH147+FH184+FH221+FH258+FH295+FH332+FH369+FH406</f>
        <v/>
      </c>
      <c r="FI36" s="405">
        <f>FI73+FI110+FI147+FI184+FI221+FI258+FI295+FI332+FI369+FI406</f>
        <v/>
      </c>
      <c r="FJ36" s="405">
        <f>FJ73+FJ110+FJ147+FJ184+FJ221+FJ258+FJ295+FJ332+FJ369+FJ406</f>
        <v/>
      </c>
      <c r="FK36" s="405">
        <f>FK73+FK110+FK147+FK184+FK221+FK258+FK295+FK332+FK369+FK406</f>
        <v/>
      </c>
      <c r="FL36" s="405">
        <f>SUM(FF36:FH36)-SUM(FI36:FK36)</f>
        <v/>
      </c>
      <c r="FM36" s="405">
        <f>FM73+FM110+FM147+FM184+FM221+FM258+FM295+FM332+FM369+FM406</f>
        <v/>
      </c>
      <c r="FN36" s="405">
        <f>FN73+FN110+FN147+FN184+FN221+FN258</f>
        <v/>
      </c>
      <c r="FO36" s="2700">
        <f>365/((+FG36+FH36-FJ36-FK36)/((+FF36+FL36)/2)*DAY(FE36))</f>
        <v/>
      </c>
      <c r="FP36" s="2700">
        <f>+FL36/FG36*DAY(FE36)</f>
        <v/>
      </c>
      <c r="FQ36" s="406">
        <f>(FJ36+FK36)/FG36</f>
        <v/>
      </c>
      <c r="FR36" s="406">
        <f>+FI36/(+FI36+FJ36+FK36)</f>
        <v/>
      </c>
      <c r="FS36" s="407">
        <f t="array" ref="FS36">FI36/(SUMPRODUCT(--(CHOOSE({1,2,3},FH36,FJ36,FK36)&gt;0),CHOOSE({1,2,3},FH36,FJ36,FK36))+FG36)</f>
        <v/>
      </c>
      <c r="FU36" s="2699">
        <f>EOMONTH(FU37,-1)</f>
        <v/>
      </c>
      <c r="FV36" s="405">
        <f>FV73+FV110+FV147+FV184+FV221+FV258+FV295+FV332+FV369+FV406</f>
        <v/>
      </c>
      <c r="FW36" s="405">
        <f>FW73+FW110+FW147+FW184+FW221+FW258+FW295+FW332+FW369+FW406</f>
        <v/>
      </c>
      <c r="FX36" s="405">
        <f>FX73+FX110+FX147+FX184+FX221+FX258+FX295+FX332+FX369+FX406</f>
        <v/>
      </c>
      <c r="FY36" s="405">
        <f>FY73+FY110+FY147+FY184+FY221+FY258+FY295+FY332+FY369+FY406</f>
        <v/>
      </c>
      <c r="FZ36" s="405">
        <f>FZ73+FZ110+FZ147+FZ184+FZ221+FZ258+FZ295+FZ332+FZ369+FZ406</f>
        <v/>
      </c>
      <c r="GA36" s="405">
        <f>GA73+GA110+GA147+GA184+GA221+GA258+GA295+GA332+GA369+GA406</f>
        <v/>
      </c>
      <c r="GB36" s="405">
        <f>SUM(FV36:FX36)-SUM(FY36:GA36)</f>
        <v/>
      </c>
      <c r="GC36" s="405">
        <f>GC73+GC110+GC147+GC184+GC221+GC258+GC295+GC332+GC369+GC406</f>
        <v/>
      </c>
      <c r="GD36" s="405">
        <f>GD73+GD110+GD147+GD184+GD221+GD258</f>
        <v/>
      </c>
      <c r="GE36" s="2700">
        <f>365/((+FW36+FX36-FZ36-GA36)/((+FV36+GB36)/2)*DAY(FU36))</f>
        <v/>
      </c>
      <c r="GF36" s="2700">
        <f>+GB36/FW36*DAY(FU36)</f>
        <v/>
      </c>
      <c r="GG36" s="406">
        <f>(FZ36+GA36)/FW36</f>
        <v/>
      </c>
      <c r="GH36" s="406">
        <f>+FY36/(+FY36+FZ36+GA36)</f>
        <v/>
      </c>
      <c r="GI36" s="407">
        <f t="array" ref="GI36">FY36/(SUMPRODUCT(--(CHOOSE({1,2,3},FX36,FZ36,GA36)&gt;0),CHOOSE({1,2,3},FX36,FZ36,GA36))+FW36)</f>
        <v/>
      </c>
      <c r="GK36" s="2699">
        <f>EOMONTH(GK37,-1)</f>
        <v/>
      </c>
      <c r="GL36" s="405">
        <f>GL73+GL110+GL147+GL184+GL221+GL258+GL295+GL332+GL369+GL406</f>
        <v/>
      </c>
      <c r="GM36" s="405">
        <f>GM73+GM110+GM147+GM184+GM221+GM258+GM295+GM332+GM369+GM406</f>
        <v/>
      </c>
      <c r="GN36" s="405">
        <f>GN73+GN110+GN147+GN184+GN221+GN258+GN295+GN332+GN369+GN406</f>
        <v/>
      </c>
      <c r="GO36" s="405">
        <f>GO73+GO110+GO147+GO184+GO221+GO258+GO295+GO332+GO369+GO406</f>
        <v/>
      </c>
      <c r="GP36" s="405">
        <f>GP73+GP110+GP147+GP184+GP221+GP258+GP295+GP332+GP369+GP406</f>
        <v/>
      </c>
      <c r="GQ36" s="405">
        <f>GQ73+GQ110+GQ147+GQ184+GQ221+GQ258+GQ295+GQ332+GQ369+GQ406</f>
        <v/>
      </c>
      <c r="GR36" s="405">
        <f>SUM(GL36:GN36)-SUM(GO36:GQ36)</f>
        <v/>
      </c>
      <c r="GS36" s="405">
        <f>GS73+GS110+GS147+GS184+GS221+GS258+GS295+GS332+GS369+GS406</f>
        <v/>
      </c>
      <c r="GT36" s="405">
        <f>GT73+GT110+GT147+GT184+GT221+GT258</f>
        <v/>
      </c>
      <c r="GU36" s="2700">
        <f>365/((+GM36+GN36-GP36-GQ36)/((+GL36+GR36)/2)*DAY(GK36))</f>
        <v/>
      </c>
      <c r="GV36" s="2700">
        <f>+GR36/GM36*DAY(GK36)</f>
        <v/>
      </c>
      <c r="GW36" s="406">
        <f>(GP36+GQ36)/GM36</f>
        <v/>
      </c>
      <c r="GX36" s="406">
        <f>+GO36/(+GO36+GP36+GQ36)</f>
        <v/>
      </c>
      <c r="GY36" s="407">
        <f t="array" ref="GY36">GO36/(SUMPRODUCT(--(CHOOSE({1,2,3},GN36,GP36,GQ36)&gt;0),CHOOSE({1,2,3},GN36,GP36,GQ36))+GM36)</f>
        <v/>
      </c>
    </row>
    <row r="37">
      <c r="A37" s="2699">
        <f>EOMONTH(A38,-1)</f>
        <v/>
      </c>
      <c r="B37" s="405">
        <f>B74+B111+B148+B185+B222+B259+B296+B333+B370+B407</f>
        <v/>
      </c>
      <c r="C37" s="405">
        <f>C74+C111+C148+C185+C222+C259+C296+C333+C370+C407</f>
        <v/>
      </c>
      <c r="D37" s="405">
        <f>D74+D111+D148+D185+D222+D259+D296+D333+D370+D407</f>
        <v/>
      </c>
      <c r="E37" s="405">
        <f>E74+E111+E148+E185+E222+E259+E296+E333+E370+E407</f>
        <v/>
      </c>
      <c r="F37" s="405">
        <f>F74+F111+F148+F185+F222+F259+F296+F333+F370+F407</f>
        <v/>
      </c>
      <c r="G37" s="405">
        <f>G74+G111+G148+G185+G222+G259+G296+G333+G370+G407</f>
        <v/>
      </c>
      <c r="H37" s="405">
        <f>SUM(B37:D37)-SUM(E37:G37)</f>
        <v/>
      </c>
      <c r="I37" s="405">
        <f>I74+I111+I148+I185+I222+I259+I296+I333+I370+I407</f>
        <v/>
      </c>
      <c r="J37" s="405">
        <f>J74+J111+J148+J185+J222+J259+J296+J333+J370+J407</f>
        <v/>
      </c>
      <c r="K37" s="2700">
        <f>365/((+C37+D37-F37-G37)/((+B37+H37)/2)*DAY(A37))</f>
        <v/>
      </c>
      <c r="L37" s="2700">
        <f>+H37/C37*DAY(A37)</f>
        <v/>
      </c>
      <c r="M37" s="406">
        <f>(F37+G37)/C37</f>
        <v/>
      </c>
      <c r="N37" s="406">
        <f>+E37/(+E37+F37+G37)</f>
        <v/>
      </c>
      <c r="O37" s="407">
        <f t="array" ref="O37">E37/(SUMPRODUCT(--(CHOOSE({1,2,3},D37,F37,G37)&gt;0),CHOOSE({1,2,3},D37,F37,G37))+C37)</f>
        <v/>
      </c>
      <c r="Q37" s="2699">
        <f>EOMONTH(Q38,-1)</f>
        <v/>
      </c>
      <c r="R37" s="405">
        <f>R74+R111+R148+R185+R222+R259+R296+R333+R370+R407</f>
        <v/>
      </c>
      <c r="S37" s="405">
        <f>S74+S111+S148+S185+S222+S259+S296+S333+S370+S407</f>
        <v/>
      </c>
      <c r="T37" s="405">
        <f>T74+T111+T148+T185+T222+T259+T296+T333+T370+T407</f>
        <v/>
      </c>
      <c r="U37" s="405">
        <f>U74+U111+U148+U185+U222+U259+U296+U333+U370+U407</f>
        <v/>
      </c>
      <c r="V37" s="405">
        <f>V74+V111+V148+V185+V222+V259+V296+V333+V370+V407</f>
        <v/>
      </c>
      <c r="W37" s="405">
        <f>W74+W111+W148+W185+W222+W259+W296+W333+W370+W407</f>
        <v/>
      </c>
      <c r="X37" s="405">
        <f>SUM(R37:T37)-SUM(U37:W37)</f>
        <v/>
      </c>
      <c r="Y37" s="405">
        <f>Y74+Y111+Y148+Y185+Y222+Y259+Y296+Y333+Y370+Y407</f>
        <v/>
      </c>
      <c r="Z37" s="405">
        <f>Z74+Z111+Z148+Z185+Z222+Z259</f>
        <v/>
      </c>
      <c r="AA37" s="2700">
        <f>365/((+S37+T37-V37-W37)/((+R37+X37)/2)*DAY(Q37))</f>
        <v/>
      </c>
      <c r="AB37" s="2700">
        <f>+X37/S37*DAY(Q37)</f>
        <v/>
      </c>
      <c r="AC37" s="406">
        <f>(V37+W37)/S37</f>
        <v/>
      </c>
      <c r="AD37" s="406">
        <f>+U37/(+U37+V37+W37)</f>
        <v/>
      </c>
      <c r="AE37" s="407">
        <f t="array" ref="AE37">U37/(SUMPRODUCT(--(CHOOSE({1,2,3},T37,V37,W37)&gt;0),CHOOSE({1,2,3},T37,V37,W37))+S37)</f>
        <v/>
      </c>
      <c r="AG37" s="2699">
        <f>EOMONTH(AG38,-1)</f>
        <v/>
      </c>
      <c r="AH37" s="405">
        <f>AH74+AH111+AH148+AH185+AH222+AH259+AH296+AH333+AH370+AH407</f>
        <v/>
      </c>
      <c r="AI37" s="405">
        <f>AI74+AI111+AI148+AI185+AI222+AI259+AI296+AI333+AI370+AI407</f>
        <v/>
      </c>
      <c r="AJ37" s="405">
        <f>AJ74+AJ111+AJ148+AJ185+AJ222+AJ259+AJ296+AJ333+AJ370+AJ407</f>
        <v/>
      </c>
      <c r="AK37" s="405">
        <f>AK74+AK111+AK148+AK185+AK222+AK259+AK296+AK333+AK370+AK407</f>
        <v/>
      </c>
      <c r="AL37" s="405">
        <f>AL74+AL111+AL148+AL185+AL222+AL259+AL296+AL333+AL370+AL407</f>
        <v/>
      </c>
      <c r="AM37" s="405">
        <f>AM74+AM111+AM148+AM185+AM222+AM259+AM296+AM333+AM370+AM407</f>
        <v/>
      </c>
      <c r="AN37" s="405">
        <f>SUM(AH37:AJ37)-SUM(AK37:AM37)</f>
        <v/>
      </c>
      <c r="AO37" s="405">
        <f>AO74+AO111+AO148+AO185+AO222+AO259+AO296+AO333+AO370+AO407</f>
        <v/>
      </c>
      <c r="AP37" s="405">
        <f>AP74+AP111+AP148+AP185+AP222+AP259</f>
        <v/>
      </c>
      <c r="AQ37" s="2700">
        <f>365/((+AI37+AJ37-AL37-AM37)/((+AH37+AN37)/2)*DAY(AG37))</f>
        <v/>
      </c>
      <c r="AR37" s="2700">
        <f>+AN37/AI37*DAY(AG37)</f>
        <v/>
      </c>
      <c r="AS37" s="406">
        <f>(AL37+AM37)/AI37</f>
        <v/>
      </c>
      <c r="AT37" s="406">
        <f>+AK37/(+AK37+AL37+AM37)</f>
        <v/>
      </c>
      <c r="AU37" s="407">
        <f t="array" ref="AU37">AK37/(SUMPRODUCT(--(CHOOSE({1,2,3},AJ37,AL37,AM37)&gt;0),CHOOSE({1,2,3},AJ37,AL37,AM37))+AI37)</f>
        <v/>
      </c>
      <c r="AW37" s="2699">
        <f>EOMONTH(AW38,-1)</f>
        <v/>
      </c>
      <c r="AX37" s="405">
        <f>AX74+AX111+AX148+AX185+AX222+AX259+AX296+AX333+AX370+AX407</f>
        <v/>
      </c>
      <c r="AY37" s="405">
        <f>AY74+AY111+AY148+AY185+AY222+AY259+AY296+AY333+AY370+AY407</f>
        <v/>
      </c>
      <c r="AZ37" s="405">
        <f>AZ74+AZ111+AZ148+AZ185+AZ222+AZ259+AZ296+AZ333+AZ370+AZ407</f>
        <v/>
      </c>
      <c r="BA37" s="405">
        <f>BA74+BA111+BA148+BA185+BA222+BA259+BA296+BA333+BA370+BA407</f>
        <v/>
      </c>
      <c r="BB37" s="405">
        <f>BB74+BB111+BB148+BB185+BB222+BB259+BB296+BB333+BB370+BB407</f>
        <v/>
      </c>
      <c r="BC37" s="405">
        <f>BC74+BC111+BC148+BC185+BC222+BC259+BC296+BC333+BC370+BC407</f>
        <v/>
      </c>
      <c r="BD37" s="405">
        <f>SUM(AX37:AZ37)-SUM(BA37:BC37)</f>
        <v/>
      </c>
      <c r="BE37" s="405">
        <f>BE74+BE111+BE148+BE185+BE222+BE259+BE296+BE333+BE370+BE407</f>
        <v/>
      </c>
      <c r="BF37" s="405">
        <f>BF74+BF111+BF148+BF185+BF222+BF259</f>
        <v/>
      </c>
      <c r="BG37" s="2700">
        <f>365/((+AY37+AZ37-BB37-BC37)/((+AX37+BD37)/2)*DAY(AW37))</f>
        <v/>
      </c>
      <c r="BH37" s="2700">
        <f>+BD37/AY37*DAY(AW37)</f>
        <v/>
      </c>
      <c r="BI37" s="406">
        <f>(BB37+BC37)/AY37</f>
        <v/>
      </c>
      <c r="BJ37" s="406">
        <f>+BA37/(+BA37+BB37+BC37)</f>
        <v/>
      </c>
      <c r="BK37" s="407">
        <f t="array" ref="BK37">BA37/(SUMPRODUCT(--(CHOOSE({1,2,3},AZ37,BB37,BC37)&gt;0),CHOOSE({1,2,3},AZ37,BB37,BC37))+AY37)</f>
        <v/>
      </c>
      <c r="BM37" s="2699">
        <f>EOMONTH(BM38,-1)</f>
        <v/>
      </c>
      <c r="BN37" s="405">
        <f>BN74+BN111+BN148+BN185+BN222+BN259+BN296+BN333+BN370+BN407</f>
        <v/>
      </c>
      <c r="BO37" s="405">
        <f>BO74+BO111+BO148+BO185+BO222+BO259+BO296+BO333+BO370+BO407</f>
        <v/>
      </c>
      <c r="BP37" s="405">
        <f>BP74+BP111+BP148+BP185+BP222+BP259+BP296+BP333+BP370+BP407</f>
        <v/>
      </c>
      <c r="BQ37" s="405">
        <f>BQ74+BQ111+BQ148+BQ185+BQ222+BQ259+BQ296+BQ333+BQ370+BQ407</f>
        <v/>
      </c>
      <c r="BR37" s="405">
        <f>BR74+BR111+BR148+BR185+BR222+BR259+BR296+BR333+BR370+BR407</f>
        <v/>
      </c>
      <c r="BS37" s="405">
        <f>BS74+BS111+BS148+BS185+BS222+BS259+BS296+BS333+BS370+BS407</f>
        <v/>
      </c>
      <c r="BT37" s="405">
        <f>SUM(BN37:BP37)-SUM(BQ37:BS37)</f>
        <v/>
      </c>
      <c r="BU37" s="405">
        <f>BU74+BU111+BU148+BU185+BU222+BU259+BU296+BU333+BU370+BU407</f>
        <v/>
      </c>
      <c r="BV37" s="405">
        <f>BV74+BV111+BV148+BV185+BV222+BV259</f>
        <v/>
      </c>
      <c r="BW37" s="2700">
        <f>365/((+BO37+BP37-BR37-BS37)/((+BN37+BT37)/2)*DAY(BM37))</f>
        <v/>
      </c>
      <c r="BX37" s="2700">
        <f>+BT37/BO37*DAY(BM37)</f>
        <v/>
      </c>
      <c r="BY37" s="406">
        <f>(BR37+BS37)/BO37</f>
        <v/>
      </c>
      <c r="BZ37" s="406">
        <f>+BQ37/(+BQ37+BR37+BS37)</f>
        <v/>
      </c>
      <c r="CA37" s="407">
        <f t="array" ref="CA37">BQ37/(SUMPRODUCT(--(CHOOSE({1,2,3},BP37,BR37,BS37)&gt;0),CHOOSE({1,2,3},BP37,BR37,BS37))+BO37)</f>
        <v/>
      </c>
      <c r="CC37" s="2699">
        <f>EOMONTH(CC38,-1)</f>
        <v/>
      </c>
      <c r="CD37" s="405">
        <f>CD74+CD111+CD148+CD185+CD222+CD259+CD296+CD333+CD370+CD407</f>
        <v/>
      </c>
      <c r="CE37" s="405">
        <f>CE74+CE111+CE148+CE185+CE222+CE259+CE296+CE333+CE370+CE407</f>
        <v/>
      </c>
      <c r="CF37" s="405">
        <f>CF74+CF111+CF148+CF185+CF222+CF259+CF296+CF333+CF370+CF407</f>
        <v/>
      </c>
      <c r="CG37" s="405">
        <f>CG74+CG111+CG148+CG185+CG222+CG259+CG296+CG333+CG370+CG407</f>
        <v/>
      </c>
      <c r="CH37" s="405">
        <f>CH74+CH111+CH148+CH185+CH222+CH259+CH296+CH333+CH370+CH407</f>
        <v/>
      </c>
      <c r="CI37" s="405">
        <f>CI74+CI111+CI148+CI185+CI222+CI259+CI296+CI333+CI370+CI407</f>
        <v/>
      </c>
      <c r="CJ37" s="405">
        <f>SUM(CD37:CF37)-SUM(CG37:CI37)</f>
        <v/>
      </c>
      <c r="CK37" s="405">
        <f>CK74+CK111+CK148+CK185+CK222+CK259+CK296+CK333+CK370+CK407</f>
        <v/>
      </c>
      <c r="CL37" s="405">
        <f>CL74+CL111+CL148+CL185+CL222+CL259</f>
        <v/>
      </c>
      <c r="CM37" s="2700">
        <f>365/((+CE37+CF37-CH37-CI37)/((+CD37+CJ37)/2)*DAY(CC37))</f>
        <v/>
      </c>
      <c r="CN37" s="2700">
        <f>+CJ37/CE37*DAY(CC37)</f>
        <v/>
      </c>
      <c r="CO37" s="406">
        <f>(CH37+CI37)/CE37</f>
        <v/>
      </c>
      <c r="CP37" s="406">
        <f>+CG37/(+CG37+CH37+CI37)</f>
        <v/>
      </c>
      <c r="CQ37" s="407">
        <f t="array" ref="CQ37">CG37/(SUMPRODUCT(--(CHOOSE({1,2,3},CF37,CH37,CI37)&gt;0),CHOOSE({1,2,3},CF37,CH37,CI37))+CE37)</f>
        <v/>
      </c>
      <c r="CS37" s="2699">
        <f>EOMONTH(CS38,-1)</f>
        <v/>
      </c>
      <c r="CT37" s="405">
        <f>CT74+CT111+CT148+CT185+CT222+CT259+CT296+CT333+CT370+CT407</f>
        <v/>
      </c>
      <c r="CU37" s="405">
        <f>CU74+CU111+CU148+CU185+CU222+CU259+CU296+CU333+CU370+CU407</f>
        <v/>
      </c>
      <c r="CV37" s="405">
        <f>CV74+CV111+CV148+CV185+CV222+CV259+CV296+CV333+CV370+CV407</f>
        <v/>
      </c>
      <c r="CW37" s="405">
        <f>CW74+CW111+CW148+CW185+CW222+CW259+CW296+CW333+CW370+CW407</f>
        <v/>
      </c>
      <c r="CX37" s="405">
        <f>CX74+CX111+CX148+CX185+CX222+CX259+CX296+CX333+CX370+CX407</f>
        <v/>
      </c>
      <c r="CY37" s="405">
        <f>CY74+CY111+CY148+CY185+CY222+CY259+CY296+CY333+CY370+CY407</f>
        <v/>
      </c>
      <c r="CZ37" s="405">
        <f>SUM(CT37:CV37)-SUM(CW37:CY37)</f>
        <v/>
      </c>
      <c r="DA37" s="405">
        <f>DA74+DA111+DA148+DA185+DA222+DA259+DA296+DA333+DA370+DA407</f>
        <v/>
      </c>
      <c r="DB37" s="405">
        <f>DB74+DB111+DB148+DB185+DB222+DB259</f>
        <v/>
      </c>
      <c r="DC37" s="2700">
        <f>365/((+CU37+CV37-CX37-CY37)/((+CT37+CZ37)/2)*DAY(CS37))</f>
        <v/>
      </c>
      <c r="DD37" s="2700">
        <f>+CZ37/CU37*DAY(CS37)</f>
        <v/>
      </c>
      <c r="DE37" s="406">
        <f>(CX37+CY37)/CU37</f>
        <v/>
      </c>
      <c r="DF37" s="406">
        <f>+CW37/(+CW37+CX37+CY37)</f>
        <v/>
      </c>
      <c r="DG37" s="407">
        <f t="array" ref="DG37">CW37/(SUMPRODUCT(--(CHOOSE({1,2,3},CV37,CX37,CY37)&gt;0),CHOOSE({1,2,3},CV37,CX37,CY37))+CU37)</f>
        <v/>
      </c>
      <c r="DI37" s="2699">
        <f>EOMONTH(DI38,-1)</f>
        <v/>
      </c>
      <c r="DJ37" s="405">
        <f>DJ74+DJ111+DJ148+DJ185+DJ222+DJ259+DJ296+DJ333+DJ370+DJ407</f>
        <v/>
      </c>
      <c r="DK37" s="405">
        <f>DK74+DK111+DK148+DK185+DK222+DK259+DK296+DK333+DK370+DK407</f>
        <v/>
      </c>
      <c r="DL37" s="405">
        <f>DL74+DL111+DL148+DL185+DL222+DL259+DL296+DL333+DL370+DL407</f>
        <v/>
      </c>
      <c r="DM37" s="405">
        <f>DM74+DM111+DM148+DM185+DM222+DM259+DM296+DM333+DM370+DM407</f>
        <v/>
      </c>
      <c r="DN37" s="405">
        <f>DN74+DN111+DN148+DN185+DN222+DN259+DN296+DN333+DN370+DN407</f>
        <v/>
      </c>
      <c r="DO37" s="405">
        <f>DO74+DO111+DO148+DO185+DO222+DO259+DO296+DO333+DO370+DO407</f>
        <v/>
      </c>
      <c r="DP37" s="405">
        <f>SUM(DJ37:DL37)-SUM(DM37:DO37)</f>
        <v/>
      </c>
      <c r="DQ37" s="405">
        <f>DQ74+DQ111+DQ148+DQ185+DQ222+DQ259+DQ296+DQ333+DQ370+DQ407</f>
        <v/>
      </c>
      <c r="DR37" s="405">
        <f>DR74+DR111+DR148+DR185+DR222+DR259</f>
        <v/>
      </c>
      <c r="DS37" s="2700">
        <f>365/((+DK37+DL37-DN37-DO37)/((+DJ37+DP37)/2)*DAY(DI37))</f>
        <v/>
      </c>
      <c r="DT37" s="2700">
        <f>+DP37/DK37*DAY(DI37)</f>
        <v/>
      </c>
      <c r="DU37" s="406">
        <f>(DN37+DO37)/DK37</f>
        <v/>
      </c>
      <c r="DV37" s="406">
        <f>+DM37/(+DM37+DN37+DO37)</f>
        <v/>
      </c>
      <c r="DW37" s="407">
        <f t="array" ref="DW37">DM37/(SUMPRODUCT(--(CHOOSE({1,2,3},DL37,DN37,DO37)&gt;0),CHOOSE({1,2,3},DL37,DN37,DO37))+DK37)</f>
        <v/>
      </c>
      <c r="DY37" s="2699">
        <f>EOMONTH(DY38,-1)</f>
        <v/>
      </c>
      <c r="DZ37" s="405">
        <f>DZ74+DZ111+DZ148+DZ185+DZ222+DZ259+DZ296+DZ333+DZ370+DZ407</f>
        <v/>
      </c>
      <c r="EA37" s="405">
        <f>EA74+EA111+EA148+EA185+EA222+EA259+EA296+EA333+EA370+EA407</f>
        <v/>
      </c>
      <c r="EB37" s="405">
        <f>EB74+EB111+EB148+EB185+EB222+EB259+EB296+EB333+EB370+EB407</f>
        <v/>
      </c>
      <c r="EC37" s="405">
        <f>EC74+EC111+EC148+EC185+EC222+EC259+EC296+EC333+EC370+EC407</f>
        <v/>
      </c>
      <c r="ED37" s="405">
        <f>ED74+ED111+ED148+ED185+ED222+ED259+ED296+ED333+ED370+ED407</f>
        <v/>
      </c>
      <c r="EE37" s="405">
        <f>EE74+EE111+EE148+EE185+EE222+EE259+EE296+EE333+EE370+EE407</f>
        <v/>
      </c>
      <c r="EF37" s="405">
        <f>SUM(DZ37:EB37)-SUM(EC37:EE37)</f>
        <v/>
      </c>
      <c r="EG37" s="405">
        <f>EG74+EG111+EG148+EG185+EG222+EG259+EG296+EG333+EG370+EG407</f>
        <v/>
      </c>
      <c r="EH37" s="405">
        <f>EH74+EH111+EH148+EH185+EH222+EH259</f>
        <v/>
      </c>
      <c r="EI37" s="2700">
        <f>365/((+EA37+EB37-ED37-EE37)/((+DZ37+EF37)/2)*DAY(DY37))</f>
        <v/>
      </c>
      <c r="EJ37" s="2700">
        <f>+EF37/EA37*DAY(DY37)</f>
        <v/>
      </c>
      <c r="EK37" s="406">
        <f>(ED37+EE37)/EA37</f>
        <v/>
      </c>
      <c r="EL37" s="406">
        <f>+EC37/(+EC37+ED37+EE37)</f>
        <v/>
      </c>
      <c r="EM37" s="407">
        <f t="array" ref="EM37">EC37/(SUMPRODUCT(--(CHOOSE({1,2,3},EB37,ED37,EE37)&gt;0),CHOOSE({1,2,3},EB37,ED37,EE37))+EA37)</f>
        <v/>
      </c>
      <c r="EO37" s="2699">
        <f>EOMONTH(EO38,-1)</f>
        <v/>
      </c>
      <c r="EP37" s="405">
        <f>EP74+EP111+EP148+EP185+EP222+EP259+EP296+EP333+EP370+EP407</f>
        <v/>
      </c>
      <c r="EQ37" s="405">
        <f>EQ74+EQ111+EQ148+EQ185+EQ222+EQ259+EQ296+EQ333+EQ370+EQ407</f>
        <v/>
      </c>
      <c r="ER37" s="405">
        <f>ER74+ER111+ER148+ER185+ER222+ER259+ER296+ER333+ER370+ER407</f>
        <v/>
      </c>
      <c r="ES37" s="405">
        <f>ES74+ES111+ES148+ES185+ES222+ES259+ES296+ES333+ES370+ES407</f>
        <v/>
      </c>
      <c r="ET37" s="405">
        <f>ET74+ET111+ET148+ET185+ET222+ET259+ET296+ET333+ET370+ET407</f>
        <v/>
      </c>
      <c r="EU37" s="405">
        <f>EU74+EU111+EU148+EU185+EU222+EU259+EU296+EU333+EU370+EU407</f>
        <v/>
      </c>
      <c r="EV37" s="405">
        <f>SUM(EP37:ER37)-SUM(ES37:EU37)</f>
        <v/>
      </c>
      <c r="EW37" s="405">
        <f>EW74+EW111+EW148+EW185+EW222+EW259+EW296+EW333+EW370+EW407</f>
        <v/>
      </c>
      <c r="EX37" s="405">
        <f>EX74+EX111+EX148+EX185+EX222+EX259</f>
        <v/>
      </c>
      <c r="EY37" s="2700">
        <f>365/((+EQ37+ER37-ET37-EU37)/((+EP37+EV37)/2)*DAY(EO37))</f>
        <v/>
      </c>
      <c r="EZ37" s="2700">
        <f>+EV37/EQ37*DAY(EO37)</f>
        <v/>
      </c>
      <c r="FA37" s="406">
        <f>(ET37+EU37)/EQ37</f>
        <v/>
      </c>
      <c r="FB37" s="406">
        <f>+ES37/(+ES37+ET37+EU37)</f>
        <v/>
      </c>
      <c r="FC37" s="407">
        <f t="array" ref="FC37">ES37/(SUMPRODUCT(--(CHOOSE({1,2,3},FH37,FX37,GN37)&gt;0),CHOOSE({1,2,3},FH37,FX37,GN37))+EQ37)</f>
        <v/>
      </c>
      <c r="FE37" s="2699">
        <f>EOMONTH(FE38,-1)</f>
        <v/>
      </c>
      <c r="FF37" s="405">
        <f>FF74+FF111+FF148+FF185+FF222+FF259+FF296+FF333+FF370+FF407</f>
        <v/>
      </c>
      <c r="FG37" s="405">
        <f>FG74+FG111+FG148+FG185+FG222+FG259+FG296+FG333+FG370+FG407</f>
        <v/>
      </c>
      <c r="FH37" s="405">
        <f>FH74+FH111+FH148+FH185+FH222+FH259+FH296+FH333+FH370+FH407</f>
        <v/>
      </c>
      <c r="FI37" s="405">
        <f>FI74+FI111+FI148+FI185+FI222+FI259+FI296+FI333+FI370+FI407</f>
        <v/>
      </c>
      <c r="FJ37" s="405">
        <f>FJ74+FJ111+FJ148+FJ185+FJ222+FJ259+FJ296+FJ333+FJ370+FJ407</f>
        <v/>
      </c>
      <c r="FK37" s="405">
        <f>FK74+FK111+FK148+FK185+FK222+FK259+FK296+FK333+FK370+FK407</f>
        <v/>
      </c>
      <c r="FL37" s="405">
        <f>SUM(FF37:FH37)-SUM(FI37:FK37)</f>
        <v/>
      </c>
      <c r="FM37" s="405">
        <f>FM74+FM111+FM148+FM185+FM222+FM259+FM296+FM333+FM370+FM407</f>
        <v/>
      </c>
      <c r="FN37" s="405">
        <f>FN74+FN111+FN148+FN185+FN222+FN259</f>
        <v/>
      </c>
      <c r="FO37" s="2700">
        <f>365/((+FG37+FH37-FJ37-FK37)/((+FF37+FL37)/2)*DAY(FE37))</f>
        <v/>
      </c>
      <c r="FP37" s="2700">
        <f>+FL37/FG37*DAY(FE37)</f>
        <v/>
      </c>
      <c r="FQ37" s="406">
        <f>(FJ37+FK37)/FG37</f>
        <v/>
      </c>
      <c r="FR37" s="406">
        <f>+FI37/(+FI37+FJ37+FK37)</f>
        <v/>
      </c>
      <c r="FS37" s="407">
        <f t="array" ref="FS37">FI37/(SUMPRODUCT(--(CHOOSE({1,2,3},FH37,FJ37,FK37)&gt;0),CHOOSE({1,2,3},FH37,FJ37,FK37))+FG37)</f>
        <v/>
      </c>
      <c r="FU37" s="2699">
        <f>EOMONTH(FU38,-1)</f>
        <v/>
      </c>
      <c r="FV37" s="405">
        <f>FV74+FV111+FV148+FV185+FV222+FV259+FV296+FV333+FV370+FV407</f>
        <v/>
      </c>
      <c r="FW37" s="405">
        <f>FW74+FW111+FW148+FW185+FW222+FW259+FW296+FW333+FW370+FW407</f>
        <v/>
      </c>
      <c r="FX37" s="405">
        <f>FX74+FX111+FX148+FX185+FX222+FX259+FX296+FX333+FX370+FX407</f>
        <v/>
      </c>
      <c r="FY37" s="405">
        <f>FY74+FY111+FY148+FY185+FY222+FY259+FY296+FY333+FY370+FY407</f>
        <v/>
      </c>
      <c r="FZ37" s="405">
        <f>FZ74+FZ111+FZ148+FZ185+FZ222+FZ259+FZ296+FZ333+FZ370+FZ407</f>
        <v/>
      </c>
      <c r="GA37" s="405">
        <f>GA74+GA111+GA148+GA185+GA222+GA259+GA296+GA333+GA370+GA407</f>
        <v/>
      </c>
      <c r="GB37" s="405">
        <f>SUM(FV37:FX37)-SUM(FY37:GA37)</f>
        <v/>
      </c>
      <c r="GC37" s="405">
        <f>GC74+GC111+GC148+GC185+GC222+GC259+GC296+GC333+GC370+GC407</f>
        <v/>
      </c>
      <c r="GD37" s="405">
        <f>GD74+GD111+GD148+GD185+GD222+GD259</f>
        <v/>
      </c>
      <c r="GE37" s="2700">
        <f>365/((+FW37+FX37-FZ37-GA37)/((+FV37+GB37)/2)*DAY(FU37))</f>
        <v/>
      </c>
      <c r="GF37" s="2700">
        <f>+GB37/FW37*DAY(FU37)</f>
        <v/>
      </c>
      <c r="GG37" s="406">
        <f>(FZ37+GA37)/FW37</f>
        <v/>
      </c>
      <c r="GH37" s="406">
        <f>+FY37/(+FY37+FZ37+GA37)</f>
        <v/>
      </c>
      <c r="GI37" s="407">
        <f t="array" ref="GI37">FY37/(SUMPRODUCT(--(CHOOSE({1,2,3},FX37,FZ37,GA37)&gt;0),CHOOSE({1,2,3},FX37,FZ37,GA37))+FW37)</f>
        <v/>
      </c>
      <c r="GK37" s="2699">
        <f>EOMONTH(GK38,-1)</f>
        <v/>
      </c>
      <c r="GL37" s="405">
        <f>GL74+GL111+GL148+GL185+GL222+GL259+GL296+GL333+GL370+GL407</f>
        <v/>
      </c>
      <c r="GM37" s="405">
        <f>GM74+GM111+GM148+GM185+GM222+GM259+GM296+GM333+GM370+GM407</f>
        <v/>
      </c>
      <c r="GN37" s="405">
        <f>GN74+GN111+GN148+GN185+GN222+GN259+GN296+GN333+GN370+GN407</f>
        <v/>
      </c>
      <c r="GO37" s="405">
        <f>GO74+GO111+GO148+GO185+GO222+GO259+GO296+GO333+GO370+GO407</f>
        <v/>
      </c>
      <c r="GP37" s="405">
        <f>GP74+GP111+GP148+GP185+GP222+GP259+GP296+GP333+GP370+GP407</f>
        <v/>
      </c>
      <c r="GQ37" s="405">
        <f>GQ74+GQ111+GQ148+GQ185+GQ222+GQ259+GQ296+GQ333+GQ370+GQ407</f>
        <v/>
      </c>
      <c r="GR37" s="405">
        <f>SUM(GL37:GN37)-SUM(GO37:GQ37)</f>
        <v/>
      </c>
      <c r="GS37" s="405">
        <f>GS74+GS111+GS148+GS185+GS222+GS259+GS296+GS333+GS370+GS407</f>
        <v/>
      </c>
      <c r="GT37" s="405">
        <f>GT74+GT111+GT148+GT185+GT222+GT259</f>
        <v/>
      </c>
      <c r="GU37" s="2700">
        <f>365/((+GM37+GN37-GP37-GQ37)/((+GL37+GR37)/2)*DAY(GK37))</f>
        <v/>
      </c>
      <c r="GV37" s="2700">
        <f>+GR37/GM37*DAY(GK37)</f>
        <v/>
      </c>
      <c r="GW37" s="406">
        <f>(GP37+GQ37)/GM37</f>
        <v/>
      </c>
      <c r="GX37" s="406">
        <f>+GO37/(+GO37+GP37+GQ37)</f>
        <v/>
      </c>
      <c r="GY37" s="407">
        <f t="array" ref="GY37">GO37/(SUMPRODUCT(--(CHOOSE({1,2,3},GN37,GP37,GQ37)&gt;0),CHOOSE({1,2,3},GN37,GP37,GQ37))+GM37)</f>
        <v/>
      </c>
    </row>
    <row r="38">
      <c r="A38" s="2699">
        <f>EOMONTH(A39,-1)</f>
        <v/>
      </c>
      <c r="B38" s="405">
        <f>B75+B112+B149+B186+B223+B260+B297+B334+B371+B408</f>
        <v/>
      </c>
      <c r="C38" s="405">
        <f>C75+C112+C149+C186+C223+C260+C297+C334+C371+C408</f>
        <v/>
      </c>
      <c r="D38" s="405">
        <f>D75+D112+D149+D186+D223+D260+D297+D334+D371+D408</f>
        <v/>
      </c>
      <c r="E38" s="405">
        <f>E75+E112+E149+E186+E223+E260+E297+E334+E371+E408</f>
        <v/>
      </c>
      <c r="F38" s="405">
        <f>F75+F112+F149+F186+F223+F260+F297+F334+F371+F408</f>
        <v/>
      </c>
      <c r="G38" s="405">
        <f>G75+G112+G149+G186+G223+G260+G297+G334+G371+G408</f>
        <v/>
      </c>
      <c r="H38" s="405">
        <f>SUM(B38:D38)-SUM(E38:G38)</f>
        <v/>
      </c>
      <c r="I38" s="405">
        <f>I75+I112+I149+I186+I223+I260+I297+I334+I371+I408</f>
        <v/>
      </c>
      <c r="J38" s="405">
        <f>J75+J112+J149+J186+J223+J260+J297+J334+J371+J408</f>
        <v/>
      </c>
      <c r="K38" s="2700">
        <f>365/((+C38+D38-F38-G38)/((+B38+H38)/2)*DAY(A38))</f>
        <v/>
      </c>
      <c r="L38" s="2700">
        <f>+H38/C38*DAY(A38)</f>
        <v/>
      </c>
      <c r="M38" s="406">
        <f>(F38+G38)/C38</f>
        <v/>
      </c>
      <c r="N38" s="406">
        <f>+E38/(+E38+F38+G38)</f>
        <v/>
      </c>
      <c r="O38" s="407">
        <f t="array" ref="O38">E38/(SUMPRODUCT(--(CHOOSE({1,2,3},D38,F38,G38)&gt;0),CHOOSE({1,2,3},D38,F38,G38))+C38)</f>
        <v/>
      </c>
      <c r="Q38" s="2699">
        <f>EOMONTH(Q39,-1)</f>
        <v/>
      </c>
      <c r="R38" s="405">
        <f>R75+R112+R149+R186+R223+R260+R297+R334+R371+R408</f>
        <v/>
      </c>
      <c r="S38" s="405">
        <f>S75+S112+S149+S186+S223+S260+S297+S334+S371+S408</f>
        <v/>
      </c>
      <c r="T38" s="405">
        <f>T75+T112+T149+T186+T223+T260+T297+T334+T371+T408</f>
        <v/>
      </c>
      <c r="U38" s="405">
        <f>U75+U112+U149+U186+U223+U260+U297+U334+U371+U408</f>
        <v/>
      </c>
      <c r="V38" s="405">
        <f>V75+V112+V149+V186+V223+V260+V297+V334+V371+V408</f>
        <v/>
      </c>
      <c r="W38" s="405">
        <f>W75+W112+W149+W186+W223+W260+W297+W334+W371+W408</f>
        <v/>
      </c>
      <c r="X38" s="405">
        <f>SUM(R38:T38)-SUM(U38:W38)</f>
        <v/>
      </c>
      <c r="Y38" s="405">
        <f>Y75+Y112+Y149+Y186+Y223+Y260+Y297+Y334+Y371+Y408</f>
        <v/>
      </c>
      <c r="Z38" s="405">
        <f>Z75+Z112+Z149+Z186+Z223+Z260</f>
        <v/>
      </c>
      <c r="AA38" s="2700">
        <f>365/((+S38+T38-V38-W38)/((+R38+X38)/2)*DAY(Q38))</f>
        <v/>
      </c>
      <c r="AB38" s="2700">
        <f>+X38/S38*DAY(Q38)</f>
        <v/>
      </c>
      <c r="AC38" s="406">
        <f>(V38+W38)/S38</f>
        <v/>
      </c>
      <c r="AD38" s="406">
        <f>+U38/(+U38+V38+W38)</f>
        <v/>
      </c>
      <c r="AE38" s="407">
        <f t="array" ref="AE38">U38/(SUMPRODUCT(--(CHOOSE({1,2,3},T38,V38,W38)&gt;0),CHOOSE({1,2,3},T38,V38,W38))+S38)</f>
        <v/>
      </c>
      <c r="AG38" s="2699">
        <f>EOMONTH(AG39,-1)</f>
        <v/>
      </c>
      <c r="AH38" s="405">
        <f>AH75+AH112+AH149+AH186+AH223+AH260+AH297+AH334+AH371+AH408</f>
        <v/>
      </c>
      <c r="AI38" s="405">
        <f>AI75+AI112+AI149+AI186+AI223+AI260+AI297+AI334+AI371+AI408</f>
        <v/>
      </c>
      <c r="AJ38" s="405">
        <f>AJ75+AJ112+AJ149+AJ186+AJ223+AJ260+AJ297+AJ334+AJ371+AJ408</f>
        <v/>
      </c>
      <c r="AK38" s="405">
        <f>AK75+AK112+AK149+AK186+AK223+AK260+AK297+AK334+AK371+AK408</f>
        <v/>
      </c>
      <c r="AL38" s="405">
        <f>AL75+AL112+AL149+AL186+AL223+AL260+AL297+AL334+AL371+AL408</f>
        <v/>
      </c>
      <c r="AM38" s="405">
        <f>AM75+AM112+AM149+AM186+AM223+AM260+AM297+AM334+AM371+AM408</f>
        <v/>
      </c>
      <c r="AN38" s="405">
        <f>SUM(AH38:AJ38)-SUM(AK38:AM38)</f>
        <v/>
      </c>
      <c r="AO38" s="405">
        <f>AO75+AO112+AO149+AO186+AO223+AO260+AO297+AO334+AO371+AO408</f>
        <v/>
      </c>
      <c r="AP38" s="405">
        <f>AP75+AP112+AP149+AP186+AP223+AP260</f>
        <v/>
      </c>
      <c r="AQ38" s="2700">
        <f>365/((+AI38+AJ38-AL38-AM38)/((+AH38+AN38)/2)*DAY(AG38))</f>
        <v/>
      </c>
      <c r="AR38" s="2700">
        <f>+AN38/AI38*DAY(AG38)</f>
        <v/>
      </c>
      <c r="AS38" s="406">
        <f>(AL38+AM38)/AI38</f>
        <v/>
      </c>
      <c r="AT38" s="406">
        <f>+AK38/(+AK38+AL38+AM38)</f>
        <v/>
      </c>
      <c r="AU38" s="407">
        <f t="array" ref="AU38">AK38/(SUMPRODUCT(--(CHOOSE({1,2,3},AJ38,AL38,AM38)&gt;0),CHOOSE({1,2,3},AJ38,AL38,AM38))+AI38)</f>
        <v/>
      </c>
      <c r="AW38" s="2699">
        <f>EOMONTH(AW39,-1)</f>
        <v/>
      </c>
      <c r="AX38" s="405">
        <f>AX75+AX112+AX149+AX186+AX223+AX260+AX297+AX334+AX371+AX408</f>
        <v/>
      </c>
      <c r="AY38" s="405">
        <f>AY75+AY112+AY149+AY186+AY223+AY260+AY297+AY334+AY371+AY408</f>
        <v/>
      </c>
      <c r="AZ38" s="405">
        <f>AZ75+AZ112+AZ149+AZ186+AZ223+AZ260+AZ297+AZ334+AZ371+AZ408</f>
        <v/>
      </c>
      <c r="BA38" s="405">
        <f>BA75+BA112+BA149+BA186+BA223+BA260+BA297+BA334+BA371+BA408</f>
        <v/>
      </c>
      <c r="BB38" s="405">
        <f>BB75+BB112+BB149+BB186+BB223+BB260+BB297+BB334+BB371+BB408</f>
        <v/>
      </c>
      <c r="BC38" s="405">
        <f>BC75+BC112+BC149+BC186+BC223+BC260+BC297+BC334+BC371+BC408</f>
        <v/>
      </c>
      <c r="BD38" s="405">
        <f>SUM(AX38:AZ38)-SUM(BA38:BC38)</f>
        <v/>
      </c>
      <c r="BE38" s="405">
        <f>BE75+BE112+BE149+BE186+BE223+BE260+BE297+BE334+BE371+BE408</f>
        <v/>
      </c>
      <c r="BF38" s="405">
        <f>BF75+BF112+BF149+BF186+BF223+BF260</f>
        <v/>
      </c>
      <c r="BG38" s="2700">
        <f>365/((+AY38+AZ38-BB38-BC38)/((+AX38+BD38)/2)*DAY(AW38))</f>
        <v/>
      </c>
      <c r="BH38" s="2700">
        <f>+BD38/AY38*DAY(AW38)</f>
        <v/>
      </c>
      <c r="BI38" s="406">
        <f>(BB38+BC38)/AY38</f>
        <v/>
      </c>
      <c r="BJ38" s="406">
        <f>+BA38/(+BA38+BB38+BC38)</f>
        <v/>
      </c>
      <c r="BK38" s="407">
        <f t="array" ref="BK38">BA38/(SUMPRODUCT(--(CHOOSE({1,2,3},AZ38,BB38,BC38)&gt;0),CHOOSE({1,2,3},AZ38,BB38,BC38))+AY38)</f>
        <v/>
      </c>
      <c r="BM38" s="2699">
        <f>EOMONTH(BM39,-1)</f>
        <v/>
      </c>
      <c r="BN38" s="405">
        <f>BN75+BN112+BN149+BN186+BN223+BN260+BN297+BN334+BN371+BN408</f>
        <v/>
      </c>
      <c r="BO38" s="405">
        <f>BO75+BO112+BO149+BO186+BO223+BO260+BO297+BO334+BO371+BO408</f>
        <v/>
      </c>
      <c r="BP38" s="405">
        <f>BP75+BP112+BP149+BP186+BP223+BP260+BP297+BP334+BP371+BP408</f>
        <v/>
      </c>
      <c r="BQ38" s="405">
        <f>BQ75+BQ112+BQ149+BQ186+BQ223+BQ260+BQ297+BQ334+BQ371+BQ408</f>
        <v/>
      </c>
      <c r="BR38" s="405">
        <f>BR75+BR112+BR149+BR186+BR223+BR260+BR297+BR334+BR371+BR408</f>
        <v/>
      </c>
      <c r="BS38" s="405">
        <f>BS75+BS112+BS149+BS186+BS223+BS260+BS297+BS334+BS371+BS408</f>
        <v/>
      </c>
      <c r="BT38" s="405">
        <f>SUM(BN38:BP38)-SUM(BQ38:BS38)</f>
        <v/>
      </c>
      <c r="BU38" s="405">
        <f>BU75+BU112+BU149+BU186+BU223+BU260+BU297+BU334+BU371+BU408</f>
        <v/>
      </c>
      <c r="BV38" s="405">
        <f>BV75+BV112+BV149+BV186+BV223+BV260</f>
        <v/>
      </c>
      <c r="BW38" s="2700">
        <f>365/((+BO38+BP38-BR38-BS38)/((+BN38+BT38)/2)*DAY(BM38))</f>
        <v/>
      </c>
      <c r="BX38" s="2700">
        <f>+BT38/BO38*DAY(BM38)</f>
        <v/>
      </c>
      <c r="BY38" s="406">
        <f>(BR38+BS38)/BO38</f>
        <v/>
      </c>
      <c r="BZ38" s="406">
        <f>+BQ38/(+BQ38+BR38+BS38)</f>
        <v/>
      </c>
      <c r="CA38" s="407">
        <f t="array" ref="CA38">BQ38/(SUMPRODUCT(--(CHOOSE({1,2,3},BP38,BR38,BS38)&gt;0),CHOOSE({1,2,3},BP38,BR38,BS38))+BO38)</f>
        <v/>
      </c>
      <c r="CC38" s="2699">
        <f>EOMONTH(CC39,-1)</f>
        <v/>
      </c>
      <c r="CD38" s="405">
        <f>CD75+CD112+CD149+CD186+CD223+CD260+CD297+CD334+CD371+CD408</f>
        <v/>
      </c>
      <c r="CE38" s="405">
        <f>CE75+CE112+CE149+CE186+CE223+CE260+CE297+CE334+CE371+CE408</f>
        <v/>
      </c>
      <c r="CF38" s="405">
        <f>CF75+CF112+CF149+CF186+CF223+CF260+CF297+CF334+CF371+CF408</f>
        <v/>
      </c>
      <c r="CG38" s="405">
        <f>CG75+CG112+CG149+CG186+CG223+CG260+CG297+CG334+CG371+CG408</f>
        <v/>
      </c>
      <c r="CH38" s="405">
        <f>CH75+CH112+CH149+CH186+CH223+CH260+CH297+CH334+CH371+CH408</f>
        <v/>
      </c>
      <c r="CI38" s="405">
        <f>CI75+CI112+CI149+CI186+CI223+CI260+CI297+CI334+CI371+CI408</f>
        <v/>
      </c>
      <c r="CJ38" s="405">
        <f>SUM(CD38:CF38)-SUM(CG38:CI38)</f>
        <v/>
      </c>
      <c r="CK38" s="405">
        <f>CK75+CK112+CK149+CK186+CK223+CK260+CK297+CK334+CK371+CK408</f>
        <v/>
      </c>
      <c r="CL38" s="405">
        <f>CL75+CL112+CL149+CL186+CL223+CL260</f>
        <v/>
      </c>
      <c r="CM38" s="2700">
        <f>365/((+CE38+CF38-CH38-CI38)/((+CD38+CJ38)/2)*DAY(CC38))</f>
        <v/>
      </c>
      <c r="CN38" s="2700">
        <f>+CJ38/CE38*DAY(CC38)</f>
        <v/>
      </c>
      <c r="CO38" s="406">
        <f>(CH38+CI38)/CE38</f>
        <v/>
      </c>
      <c r="CP38" s="406">
        <f>+CG38/(+CG38+CH38+CI38)</f>
        <v/>
      </c>
      <c r="CQ38" s="407">
        <f t="array" ref="CQ38">CG38/(SUMPRODUCT(--(CHOOSE({1,2,3},CF38,CH38,CI38)&gt;0),CHOOSE({1,2,3},CF38,CH38,CI38))+CE38)</f>
        <v/>
      </c>
      <c r="CS38" s="2699">
        <f>EOMONTH(CS39,-1)</f>
        <v/>
      </c>
      <c r="CT38" s="405">
        <f>CT75+CT112+CT149+CT186+CT223+CT260+CT297+CT334+CT371+CT408</f>
        <v/>
      </c>
      <c r="CU38" s="405">
        <f>CU75+CU112+CU149+CU186+CU223+CU260+CU297+CU334+CU371+CU408</f>
        <v/>
      </c>
      <c r="CV38" s="405">
        <f>CV75+CV112+CV149+CV186+CV223+CV260+CV297+CV334+CV371+CV408</f>
        <v/>
      </c>
      <c r="CW38" s="405">
        <f>CW75+CW112+CW149+CW186+CW223+CW260+CW297+CW334+CW371+CW408</f>
        <v/>
      </c>
      <c r="CX38" s="405">
        <f>CX75+CX112+CX149+CX186+CX223+CX260+CX297+CX334+CX371+CX408</f>
        <v/>
      </c>
      <c r="CY38" s="405">
        <f>CY75+CY112+CY149+CY186+CY223+CY260+CY297+CY334+CY371+CY408</f>
        <v/>
      </c>
      <c r="CZ38" s="405">
        <f>SUM(CT38:CV38)-SUM(CW38:CY38)</f>
        <v/>
      </c>
      <c r="DA38" s="405">
        <f>DA75+DA112+DA149+DA186+DA223+DA260+DA297+DA334+DA371+DA408</f>
        <v/>
      </c>
      <c r="DB38" s="405">
        <f>DB75+DB112+DB149+DB186+DB223+DB260</f>
        <v/>
      </c>
      <c r="DC38" s="2700">
        <f>365/((+CU38+CV38-CX38-CY38)/((+CT38+CZ38)/2)*DAY(CS38))</f>
        <v/>
      </c>
      <c r="DD38" s="2700">
        <f>+CZ38/CU38*DAY(CS38)</f>
        <v/>
      </c>
      <c r="DE38" s="406">
        <f>(CX38+CY38)/CU38</f>
        <v/>
      </c>
      <c r="DF38" s="406">
        <f>+CW38/(+CW38+CX38+CY38)</f>
        <v/>
      </c>
      <c r="DG38" s="407">
        <f t="array" ref="DG38">CW38/(SUMPRODUCT(--(CHOOSE({1,2,3},CV38,CX38,CY38)&gt;0),CHOOSE({1,2,3},CV38,CX38,CY38))+CU38)</f>
        <v/>
      </c>
      <c r="DI38" s="2699">
        <f>EOMONTH(DI39,-1)</f>
        <v/>
      </c>
      <c r="DJ38" s="405">
        <f>DJ75+DJ112+DJ149+DJ186+DJ223+DJ260+DJ297+DJ334+DJ371+DJ408</f>
        <v/>
      </c>
      <c r="DK38" s="405">
        <f>DK75+DK112+DK149+DK186+DK223+DK260+DK297+DK334+DK371+DK408</f>
        <v/>
      </c>
      <c r="DL38" s="405">
        <f>DL75+DL112+DL149+DL186+DL223+DL260+DL297+DL334+DL371+DL408</f>
        <v/>
      </c>
      <c r="DM38" s="405">
        <f>DM75+DM112+DM149+DM186+DM223+DM260+DM297+DM334+DM371+DM408</f>
        <v/>
      </c>
      <c r="DN38" s="405">
        <f>DN75+DN112+DN149+DN186+DN223+DN260+DN297+DN334+DN371+DN408</f>
        <v/>
      </c>
      <c r="DO38" s="405">
        <f>DO75+DO112+DO149+DO186+DO223+DO260+DO297+DO334+DO371+DO408</f>
        <v/>
      </c>
      <c r="DP38" s="405">
        <f>SUM(DJ38:DL38)-SUM(DM38:DO38)</f>
        <v/>
      </c>
      <c r="DQ38" s="405">
        <f>DQ75+DQ112+DQ149+DQ186+DQ223+DQ260+DQ297+DQ334+DQ371+DQ408</f>
        <v/>
      </c>
      <c r="DR38" s="405">
        <f>DR75+DR112+DR149+DR186+DR223+DR260</f>
        <v/>
      </c>
      <c r="DS38" s="2700">
        <f>365/((+DK38+DL38-DN38-DO38)/((+DJ38+DP38)/2)*DAY(DI38))</f>
        <v/>
      </c>
      <c r="DT38" s="2700">
        <f>+DP38/DK38*DAY(DI38)</f>
        <v/>
      </c>
      <c r="DU38" s="406">
        <f>(DN38+DO38)/DK38</f>
        <v/>
      </c>
      <c r="DV38" s="406">
        <f>+DM38/(+DM38+DN38+DO38)</f>
        <v/>
      </c>
      <c r="DW38" s="407">
        <f t="array" ref="DW38">DM38/(SUMPRODUCT(--(CHOOSE({1,2,3},DL38,DN38,DO38)&gt;0),CHOOSE({1,2,3},DL38,DN38,DO38))+DK38)</f>
        <v/>
      </c>
      <c r="DY38" s="2699">
        <f>EOMONTH(DY39,-1)</f>
        <v/>
      </c>
      <c r="DZ38" s="405">
        <f>DZ75+DZ112+DZ149+DZ186+DZ223+DZ260+DZ297+DZ334+DZ371+DZ408</f>
        <v/>
      </c>
      <c r="EA38" s="405">
        <f>EA75+EA112+EA149+EA186+EA223+EA260+EA297+EA334+EA371+EA408</f>
        <v/>
      </c>
      <c r="EB38" s="405">
        <f>EB75+EB112+EB149+EB186+EB223+EB260+EB297+EB334+EB371+EB408</f>
        <v/>
      </c>
      <c r="EC38" s="405">
        <f>EC75+EC112+EC149+EC186+EC223+EC260+EC297+EC334+EC371+EC408</f>
        <v/>
      </c>
      <c r="ED38" s="405">
        <f>ED75+ED112+ED149+ED186+ED223+ED260+ED297+ED334+ED371+ED408</f>
        <v/>
      </c>
      <c r="EE38" s="405">
        <f>EE75+EE112+EE149+EE186+EE223+EE260+EE297+EE334+EE371+EE408</f>
        <v/>
      </c>
      <c r="EF38" s="405">
        <f>SUM(DZ38:EB38)-SUM(EC38:EE38)</f>
        <v/>
      </c>
      <c r="EG38" s="405">
        <f>EG75+EG112+EG149+EG186+EG223+EG260+EG297+EG334+EG371+EG408</f>
        <v/>
      </c>
      <c r="EH38" s="405">
        <f>EH75+EH112+EH149+EH186+EH223+EH260</f>
        <v/>
      </c>
      <c r="EI38" s="2700">
        <f>365/((+EA38+EB38-ED38-EE38)/((+DZ38+EF38)/2)*DAY(DY38))</f>
        <v/>
      </c>
      <c r="EJ38" s="2700">
        <f>+EF38/EA38*DAY(DY38)</f>
        <v/>
      </c>
      <c r="EK38" s="406">
        <f>(ED38+EE38)/EA38</f>
        <v/>
      </c>
      <c r="EL38" s="406">
        <f>+EC38/(+EC38+ED38+EE38)</f>
        <v/>
      </c>
      <c r="EM38" s="407">
        <f t="array" ref="EM38">EC38/(SUMPRODUCT(--(CHOOSE({1,2,3},EB38,ED38,EE38)&gt;0),CHOOSE({1,2,3},EB38,ED38,EE38))+EA38)</f>
        <v/>
      </c>
      <c r="EO38" s="2699">
        <f>EOMONTH(EO39,-1)</f>
        <v/>
      </c>
      <c r="EP38" s="405">
        <f>EP75+EP112+EP149+EP186+EP223+EP260+EP297+EP334+EP371+EP408</f>
        <v/>
      </c>
      <c r="EQ38" s="405">
        <f>EQ75+EQ112+EQ149+EQ186+EQ223+EQ260+EQ297+EQ334+EQ371+EQ408</f>
        <v/>
      </c>
      <c r="ER38" s="405">
        <f>ER75+ER112+ER149+ER186+ER223+ER260+ER297+ER334+ER371+ER408</f>
        <v/>
      </c>
      <c r="ES38" s="405">
        <f>ES75+ES112+ES149+ES186+ES223+ES260+ES297+ES334+ES371+ES408</f>
        <v/>
      </c>
      <c r="ET38" s="405">
        <f>ET75+ET112+ET149+ET186+ET223+ET260+ET297+ET334+ET371+ET408</f>
        <v/>
      </c>
      <c r="EU38" s="405">
        <f>EU75+EU112+EU149+EU186+EU223+EU260+EU297+EU334+EU371+EU408</f>
        <v/>
      </c>
      <c r="EV38" s="405">
        <f>SUM(EP38:ER38)-SUM(ES38:EU38)</f>
        <v/>
      </c>
      <c r="EW38" s="405">
        <f>EW75+EW112+EW149+EW186+EW223+EW260+EW297+EW334+EW371+EW408</f>
        <v/>
      </c>
      <c r="EX38" s="405">
        <f>EX75+EX112+EX149+EX186+EX223+EX260</f>
        <v/>
      </c>
      <c r="EY38" s="2700">
        <f>365/((+EQ38+ER38-ET38-EU38)/((+EP38+EV38)/2)*DAY(EO38))</f>
        <v/>
      </c>
      <c r="EZ38" s="2700">
        <f>+EV38/EQ38*DAY(EO38)</f>
        <v/>
      </c>
      <c r="FA38" s="406">
        <f>(ET38+EU38)/EQ38</f>
        <v/>
      </c>
      <c r="FB38" s="406">
        <f>+ES38/(+ES38+ET38+EU38)</f>
        <v/>
      </c>
      <c r="FC38" s="407">
        <f t="array" ref="FC38">ES38/(SUMPRODUCT(--(CHOOSE({1,2,3},FH38,FX38,GN38)&gt;0),CHOOSE({1,2,3},FH38,FX38,GN38))+EQ38)</f>
        <v/>
      </c>
      <c r="FE38" s="2699">
        <f>EOMONTH(FE39,-1)</f>
        <v/>
      </c>
      <c r="FF38" s="405">
        <f>FF75+FF112+FF149+FF186+FF223+FF260+FF297+FF334+FF371+FF408</f>
        <v/>
      </c>
      <c r="FG38" s="405">
        <f>FG75+FG112+FG149+FG186+FG223+FG260+FG297+FG334+FG371+FG408</f>
        <v/>
      </c>
      <c r="FH38" s="405">
        <f>FH75+FH112+FH149+FH186+FH223+FH260+FH297+FH334+FH371+FH408</f>
        <v/>
      </c>
      <c r="FI38" s="405">
        <f>FI75+FI112+FI149+FI186+FI223+FI260+FI297+FI334+FI371+FI408</f>
        <v/>
      </c>
      <c r="FJ38" s="405">
        <f>FJ75+FJ112+FJ149+FJ186+FJ223+FJ260+FJ297+FJ334+FJ371+FJ408</f>
        <v/>
      </c>
      <c r="FK38" s="405">
        <f>FK75+FK112+FK149+FK186+FK223+FK260+FK297+FK334+FK371+FK408</f>
        <v/>
      </c>
      <c r="FL38" s="405">
        <f>SUM(FF38:FH38)-SUM(FI38:FK38)</f>
        <v/>
      </c>
      <c r="FM38" s="405">
        <f>FM75+FM112+FM149+FM186+FM223+FM260+FM297+FM334+FM371+FM408</f>
        <v/>
      </c>
      <c r="FN38" s="405">
        <f>FN75+FN112+FN149+FN186+FN223+FN260</f>
        <v/>
      </c>
      <c r="FO38" s="2700">
        <f>365/((+FG38+FH38-FJ38-FK38)/((+FF38+FL38)/2)*DAY(FE38))</f>
        <v/>
      </c>
      <c r="FP38" s="2700">
        <f>+FL38/FG38*DAY(FE38)</f>
        <v/>
      </c>
      <c r="FQ38" s="406">
        <f>(FJ38+FK38)/FG38</f>
        <v/>
      </c>
      <c r="FR38" s="406">
        <f>+FI38/(+FI38+FJ38+FK38)</f>
        <v/>
      </c>
      <c r="FS38" s="407">
        <f t="array" ref="FS38">FI38/(SUMPRODUCT(--(CHOOSE({1,2,3},FH38,FJ38,FK38)&gt;0),CHOOSE({1,2,3},FH38,FJ38,FK38))+FG38)</f>
        <v/>
      </c>
      <c r="FU38" s="2699">
        <f>EOMONTH(FU39,-1)</f>
        <v/>
      </c>
      <c r="FV38" s="405">
        <f>FV75+FV112+FV149+FV186+FV223+FV260+FV297+FV334+FV371+FV408</f>
        <v/>
      </c>
      <c r="FW38" s="405">
        <f>FW75+FW112+FW149+FW186+FW223+FW260+FW297+FW334+FW371+FW408</f>
        <v/>
      </c>
      <c r="FX38" s="405">
        <f>FX75+FX112+FX149+FX186+FX223+FX260+FX297+FX334+FX371+FX408</f>
        <v/>
      </c>
      <c r="FY38" s="405">
        <f>FY75+FY112+FY149+FY186+FY223+FY260+FY297+FY334+FY371+FY408</f>
        <v/>
      </c>
      <c r="FZ38" s="405">
        <f>FZ75+FZ112+FZ149+FZ186+FZ223+FZ260+FZ297+FZ334+FZ371+FZ408</f>
        <v/>
      </c>
      <c r="GA38" s="405">
        <f>GA75+GA112+GA149+GA186+GA223+GA260+GA297+GA334+GA371+GA408</f>
        <v/>
      </c>
      <c r="GB38" s="405">
        <f>SUM(FV38:FX38)-SUM(FY38:GA38)</f>
        <v/>
      </c>
      <c r="GC38" s="405">
        <f>GC75+GC112+GC149+GC186+GC223+GC260+GC297+GC334+GC371+GC408</f>
        <v/>
      </c>
      <c r="GD38" s="405">
        <f>GD75+GD112+GD149+GD186+GD223+GD260</f>
        <v/>
      </c>
      <c r="GE38" s="2700">
        <f>365/((+FW38+FX38-FZ38-GA38)/((+FV38+GB38)/2)*DAY(FU38))</f>
        <v/>
      </c>
      <c r="GF38" s="2700">
        <f>+GB38/FW38*DAY(FU38)</f>
        <v/>
      </c>
      <c r="GG38" s="406">
        <f>(FZ38+GA38)/FW38</f>
        <v/>
      </c>
      <c r="GH38" s="406">
        <f>+FY38/(+FY38+FZ38+GA38)</f>
        <v/>
      </c>
      <c r="GI38" s="407">
        <f t="array" ref="GI38">FY38/(SUMPRODUCT(--(CHOOSE({1,2,3},FX38,FZ38,GA38)&gt;0),CHOOSE({1,2,3},FX38,FZ38,GA38))+FW38)</f>
        <v/>
      </c>
      <c r="GK38" s="2699">
        <f>EOMONTH(GK39,-1)</f>
        <v/>
      </c>
      <c r="GL38" s="405">
        <f>GL75+GL112+GL149+GL186+GL223+GL260+GL297+GL334+GL371+GL408</f>
        <v/>
      </c>
      <c r="GM38" s="405">
        <f>GM75+GM112+GM149+GM186+GM223+GM260+GM297+GM334+GM371+GM408</f>
        <v/>
      </c>
      <c r="GN38" s="405">
        <f>GN75+GN112+GN149+GN186+GN223+GN260+GN297+GN334+GN371+GN408</f>
        <v/>
      </c>
      <c r="GO38" s="405">
        <f>GO75+GO112+GO149+GO186+GO223+GO260+GO297+GO334+GO371+GO408</f>
        <v/>
      </c>
      <c r="GP38" s="405">
        <f>GP75+GP112+GP149+GP186+GP223+GP260+GP297+GP334+GP371+GP408</f>
        <v/>
      </c>
      <c r="GQ38" s="405">
        <f>GQ75+GQ112+GQ149+GQ186+GQ223+GQ260+GQ297+GQ334+GQ371+GQ408</f>
        <v/>
      </c>
      <c r="GR38" s="405">
        <f>SUM(GL38:GN38)-SUM(GO38:GQ38)</f>
        <v/>
      </c>
      <c r="GS38" s="405">
        <f>GS75+GS112+GS149+GS186+GS223+GS260+GS297+GS334+GS371+GS408</f>
        <v/>
      </c>
      <c r="GT38" s="405">
        <f>GT75+GT112+GT149+GT186+GT223+GT260</f>
        <v/>
      </c>
      <c r="GU38" s="2700">
        <f>365/((+GM38+GN38-GP38-GQ38)/((+GL38+GR38)/2)*DAY(GK38))</f>
        <v/>
      </c>
      <c r="GV38" s="2700">
        <f>+GR38/GM38*DAY(GK38)</f>
        <v/>
      </c>
      <c r="GW38" s="406">
        <f>(GP38+GQ38)/GM38</f>
        <v/>
      </c>
      <c r="GX38" s="406">
        <f>+GO38/(+GO38+GP38+GQ38)</f>
        <v/>
      </c>
      <c r="GY38" s="407">
        <f t="array" ref="GY38">GO38/(SUMPRODUCT(--(CHOOSE({1,2,3},GN38,GP38,GQ38)&gt;0),CHOOSE({1,2,3},GN38,GP38,GQ38))+GM38)</f>
        <v/>
      </c>
    </row>
    <row r="39">
      <c r="A39" s="2701" t="n">
        <v>44104</v>
      </c>
      <c r="B39" s="405">
        <f>B76+B113+B150+B187+B224+B261+B298+B335+B372+B409</f>
        <v/>
      </c>
      <c r="C39" s="405">
        <f>C76+C113+C150+C187+C224+C261+C298+C335+C372+C409</f>
        <v/>
      </c>
      <c r="D39" s="405">
        <f>D76+D113+D150+D187+D224+D261+D298+D335+D372+D409</f>
        <v/>
      </c>
      <c r="E39" s="405">
        <f>E76+E113+E150+E187+E224+E261+E298+E335+E372+E409</f>
        <v/>
      </c>
      <c r="F39" s="405">
        <f>F76+F113+F150+F187+F224+F261+F298+F335+F372+F409</f>
        <v/>
      </c>
      <c r="G39" s="405">
        <f>G76+G113+G150+G187+G224+G261+G298+G335+G372+G409</f>
        <v/>
      </c>
      <c r="H39" s="1486">
        <f>SUM(B39:D39)-SUM(E39:G39)</f>
        <v/>
      </c>
      <c r="I39" s="405">
        <f>I76+I113+I150+I187+I224+I261+I298+I335+I372+I409</f>
        <v/>
      </c>
      <c r="J39" s="405">
        <f>J76+J113+J150+J187+J224+J261+J298+J335+J372+J409</f>
        <v/>
      </c>
      <c r="K39" s="2702">
        <f>365/((+C39+D39-F39-G39)/((+B39+H39)/2)*DAY(A39))</f>
        <v/>
      </c>
      <c r="L39" s="2702">
        <f>+H39/C39*DAY(A39)</f>
        <v/>
      </c>
      <c r="M39" s="1488">
        <f>(F39+G39)/C39</f>
        <v/>
      </c>
      <c r="N39" s="1488">
        <f>+E39/(+E39+F39+G39)</f>
        <v/>
      </c>
      <c r="O39" s="407">
        <f t="array" ref="O39">E39/(SUMPRODUCT(--(CHOOSE({1,2,3},D39,F39,G39)&gt;0),CHOOSE({1,2,3},D39,F39,G39))+C39)</f>
        <v/>
      </c>
      <c r="Q39" s="2701">
        <f>$A$39</f>
        <v/>
      </c>
      <c r="R39" s="405">
        <f>R76+R113+R150+R187+R224+R261+R298+R335+R372+R409</f>
        <v/>
      </c>
      <c r="S39" s="405">
        <f>S76+S113+S150+S187+S224+S261+S298+S335+S372+S409</f>
        <v/>
      </c>
      <c r="T39" s="405">
        <f>T76+T113+T150+T187+T224+T261+T298+T335+T372+T409</f>
        <v/>
      </c>
      <c r="U39" s="405">
        <f>U76+U113+U150+U187+U224+U261+U298+U335+U372+U409</f>
        <v/>
      </c>
      <c r="V39" s="405">
        <f>V76+V113+V150+V187+V224+V261+V298+V335+V372+V409</f>
        <v/>
      </c>
      <c r="W39" s="405">
        <f>W76+W113+W150+W187+W224+W261+W298+W335+W372+W409</f>
        <v/>
      </c>
      <c r="X39" s="1486">
        <f>SUM(R39:T39)-SUM(U39:W39)</f>
        <v/>
      </c>
      <c r="Y39" s="405">
        <f>Y76+Y113+Y150+Y187+Y224+Y261+Y298+Y335+Y372+Y409</f>
        <v/>
      </c>
      <c r="Z39" s="405">
        <f>Z76+Z113+Z150+Z187+Z224+Z261</f>
        <v/>
      </c>
      <c r="AA39" s="2702">
        <f>365/((+S39+T39-V39-W39)/((+R39+X39)/2)*DAY(Q39))</f>
        <v/>
      </c>
      <c r="AB39" s="2702">
        <f>+X39/S39*DAY(Q39)</f>
        <v/>
      </c>
      <c r="AC39" s="1488">
        <f>(V39+W39)/S39</f>
        <v/>
      </c>
      <c r="AD39" s="1488">
        <f>+U39/(+U39+V39+W39)</f>
        <v/>
      </c>
      <c r="AE39" s="407">
        <f t="array" ref="AE39">U39/(SUMPRODUCT(--(CHOOSE({1,2,3},T39,V39,W39)&gt;0),CHOOSE({1,2,3},T39,V39,W39))+S39)</f>
        <v/>
      </c>
      <c r="AG39" s="2701">
        <f>$A$39</f>
        <v/>
      </c>
      <c r="AH39" s="405">
        <f>AH76+AH113+AH150+AH187+AH224+AH261+AH298+AH335+AH372+AH409</f>
        <v/>
      </c>
      <c r="AI39" s="405">
        <f>AI76+AI113+AI150+AI187+AI224+AI261+AI298+AI335+AI372+AI409</f>
        <v/>
      </c>
      <c r="AJ39" s="405">
        <f>AJ76+AJ113+AJ150+AJ187+AJ224+AJ261+AJ298+AJ335+AJ372+AJ409</f>
        <v/>
      </c>
      <c r="AK39" s="405">
        <f>AK76+AK113+AK150+AK187+AK224+AK261+AK298+AK335+AK372+AK409</f>
        <v/>
      </c>
      <c r="AL39" s="405">
        <f>AL76+AL113+AL150+AL187+AL224+AL261+AL298+AL335+AL372+AL409</f>
        <v/>
      </c>
      <c r="AM39" s="405">
        <f>AM76+AM113+AM150+AM187+AM224+AM261+AM298+AM335+AM372+AM409</f>
        <v/>
      </c>
      <c r="AN39" s="1486">
        <f>SUM(AH39:AJ39)-SUM(AK39:AM39)</f>
        <v/>
      </c>
      <c r="AO39" s="405">
        <f>AO76+AO113+AO150+AO187+AO224+AO261+AO298+AO335+AO372+AO409</f>
        <v/>
      </c>
      <c r="AP39" s="405">
        <f>AP76+AP113+AP150+AP187+AP224+AP261</f>
        <v/>
      </c>
      <c r="AQ39" s="2702">
        <f>365/((+AI39+AJ39-AL39-AM39)/((+AH39+AN39)/2)*DAY(AG39))</f>
        <v/>
      </c>
      <c r="AR39" s="2702">
        <f>+AN39/AI39*DAY(AG39)</f>
        <v/>
      </c>
      <c r="AS39" s="1488">
        <f>(AL39+AM39)/AI39</f>
        <v/>
      </c>
      <c r="AT39" s="1488">
        <f>+AK39/(+AK39+AL39+AM39)</f>
        <v/>
      </c>
      <c r="AU39" s="407">
        <f t="array" ref="AU39">AK39/(SUMPRODUCT(--(CHOOSE({1,2,3},AJ39,AL39,AM39)&gt;0),CHOOSE({1,2,3},AJ39,AL39,AM39))+AI39)</f>
        <v/>
      </c>
      <c r="AW39" s="2701">
        <f>$A$39</f>
        <v/>
      </c>
      <c r="AX39" s="405">
        <f>AX76+AX113+AX150+AX187+AX224+AX261+AX298+AX335+AX372+AX409</f>
        <v/>
      </c>
      <c r="AY39" s="405">
        <f>AY76+AY113+AY150+AY187+AY224+AY261+AY298+AY335+AY372+AY409</f>
        <v/>
      </c>
      <c r="AZ39" s="405">
        <f>AZ76+AZ113+AZ150+AZ187+AZ224+AZ261+AZ298+AZ335+AZ372+AZ409</f>
        <v/>
      </c>
      <c r="BA39" s="405">
        <f>BA76+BA113+BA150+BA187+BA224+BA261+BA298+BA335+BA372+BA409</f>
        <v/>
      </c>
      <c r="BB39" s="405">
        <f>BB76+BB113+BB150+BB187+BB224+BB261+BB298+BB335+BB372+BB409</f>
        <v/>
      </c>
      <c r="BC39" s="405">
        <f>BC76+BC113+BC150+BC187+BC224+BC261+BC298+BC335+BC372+BC409</f>
        <v/>
      </c>
      <c r="BD39" s="1486">
        <f>SUM(AX39:AZ39)-SUM(BA39:BC39)</f>
        <v/>
      </c>
      <c r="BE39" s="405">
        <f>BE76+BE113+BE150+BE187+BE224+BE261+BE298+BE335+BE372+BE409</f>
        <v/>
      </c>
      <c r="BF39" s="405">
        <f>BF76+BF113+BF150+BF187+BF224+BF261</f>
        <v/>
      </c>
      <c r="BG39" s="2702">
        <f>365/((+AY39+AZ39-BB39-BC39)/((+AX39+BD39)/2)*DAY(AW39))</f>
        <v/>
      </c>
      <c r="BH39" s="2702">
        <f>+BD39/AY39*DAY(AW39)</f>
        <v/>
      </c>
      <c r="BI39" s="1488">
        <f>(BB39+BC39)/AY39</f>
        <v/>
      </c>
      <c r="BJ39" s="1488">
        <f>+BA39/(+BA39+BB39+BC39)</f>
        <v/>
      </c>
      <c r="BK39" s="407">
        <f t="array" ref="BK39">BA39/(SUMPRODUCT(--(CHOOSE({1,2,3},AZ39,BB39,BC39)&gt;0),CHOOSE({1,2,3},AZ39,BB39,BC39))+AY39)</f>
        <v/>
      </c>
      <c r="BM39" s="2701">
        <f>$A$39</f>
        <v/>
      </c>
      <c r="BN39" s="405">
        <f>BN76+BN113+BN150+BN187+BN224+BN261+BN298+BN335+BN372+BN409</f>
        <v/>
      </c>
      <c r="BO39" s="405">
        <f>BO76+BO113+BO150+BO187+BO224+BO261+BO298+BO335+BO372+BO409</f>
        <v/>
      </c>
      <c r="BP39" s="405">
        <f>BP76+BP113+BP150+BP187+BP224+BP261+BP298+BP335+BP372+BP409</f>
        <v/>
      </c>
      <c r="BQ39" s="405">
        <f>BQ76+BQ113+BQ150+BQ187+BQ224+BQ261+BQ298+BQ335+BQ372+BQ409</f>
        <v/>
      </c>
      <c r="BR39" s="405">
        <f>BR76+BR113+BR150+BR187+BR224+BR261+BR298+BR335+BR372+BR409</f>
        <v/>
      </c>
      <c r="BS39" s="405">
        <f>BS76+BS113+BS150+BS187+BS224+BS261+BS298+BS335+BS372+BS409</f>
        <v/>
      </c>
      <c r="BT39" s="1486">
        <f>SUM(BN39:BP39)-SUM(BQ39:BS39)</f>
        <v/>
      </c>
      <c r="BU39" s="405">
        <f>BU76+BU113+BU150+BU187+BU224+BU261+BU298+BU335+BU372+BU409</f>
        <v/>
      </c>
      <c r="BV39" s="405">
        <f>BV76+BV113+BV150+BV187+BV224+BV261</f>
        <v/>
      </c>
      <c r="BW39" s="2702">
        <f>365/((+BO39+BP39-BR39-BS39)/((+BN39+BT39)/2)*DAY(BM39))</f>
        <v/>
      </c>
      <c r="BX39" s="2702">
        <f>+BT39/BO39*DAY(BM39)</f>
        <v/>
      </c>
      <c r="BY39" s="1488">
        <f>(BR39+BS39)/BO39</f>
        <v/>
      </c>
      <c r="BZ39" s="1488">
        <f>+BQ39/(+BQ39+BR39+BS39)</f>
        <v/>
      </c>
      <c r="CA39" s="407">
        <f t="array" ref="CA39">BQ39/(SUMPRODUCT(--(CHOOSE({1,2,3},BP39,BR39,BS39)&gt;0),CHOOSE({1,2,3},BP39,BR39,BS39))+BO39)</f>
        <v/>
      </c>
      <c r="CC39" s="2701">
        <f>$A$39</f>
        <v/>
      </c>
      <c r="CD39" s="405">
        <f>CD76+CD113+CD150+CD187+CD224+CD261+CD298+CD335+CD372+CD409</f>
        <v/>
      </c>
      <c r="CE39" s="405">
        <f>CE76+CE113+CE150+CE187+CE224+CE261+CE298+CE335+CE372+CE409</f>
        <v/>
      </c>
      <c r="CF39" s="405">
        <f>CF76+CF113+CF150+CF187+CF224+CF261+CF298+CF335+CF372+CF409</f>
        <v/>
      </c>
      <c r="CG39" s="405">
        <f>CG76+CG113+CG150+CG187+CG224+CG261+CG298+CG335+CG372+CG409</f>
        <v/>
      </c>
      <c r="CH39" s="405">
        <f>CH76+CH113+CH150+CH187+CH224+CH261+CH298+CH335+CH372+CH409</f>
        <v/>
      </c>
      <c r="CI39" s="405">
        <f>CI76+CI113+CI150+CI187+CI224+CI261+CI298+CI335+CI372+CI409</f>
        <v/>
      </c>
      <c r="CJ39" s="1486">
        <f>SUM(CD39:CF39)-SUM(CG39:CI39)</f>
        <v/>
      </c>
      <c r="CK39" s="405">
        <f>CK76+CK113+CK150+CK187+CK224+CK261+CK298+CK335+CK372+CK409</f>
        <v/>
      </c>
      <c r="CL39" s="405">
        <f>CL76+CL113+CL150+CL187+CL224+CL261</f>
        <v/>
      </c>
      <c r="CM39" s="2702">
        <f>365/((+CE39+CF39-CH39-CI39)/((+CD39+CJ39)/2)*DAY(CC39))</f>
        <v/>
      </c>
      <c r="CN39" s="2702">
        <f>+CJ39/CE39*DAY(CC39)</f>
        <v/>
      </c>
      <c r="CO39" s="1488">
        <f>(CH39+CI39)/CE39</f>
        <v/>
      </c>
      <c r="CP39" s="1488">
        <f>+CG39/(+CG39+CH39+CI39)</f>
        <v/>
      </c>
      <c r="CQ39" s="407">
        <f t="array" ref="CQ39">CG39/(SUMPRODUCT(--(CHOOSE({1,2,3},CF39,CH39,CI39)&gt;0),CHOOSE({1,2,3},CF39,CH39,CI39))+CE39)</f>
        <v/>
      </c>
      <c r="CS39" s="2701">
        <f>$A$39</f>
        <v/>
      </c>
      <c r="CT39" s="405">
        <f>CT76+CT113+CT150+CT187+CT224+CT261+CT298+CT335+CT372+CT409</f>
        <v/>
      </c>
      <c r="CU39" s="405">
        <f>CU76+CU113+CU150+CU187+CU224+CU261+CU298+CU335+CU372+CU409</f>
        <v/>
      </c>
      <c r="CV39" s="405">
        <f>CV76+CV113+CV150+CV187+CV224+CV261+CV298+CV335+CV372+CV409</f>
        <v/>
      </c>
      <c r="CW39" s="405">
        <f>CW76+CW113+CW150+CW187+CW224+CW261+CW298+CW335+CW372+CW409</f>
        <v/>
      </c>
      <c r="CX39" s="405">
        <f>CX76+CX113+CX150+CX187+CX224+CX261+CX298+CX335+CX372+CX409</f>
        <v/>
      </c>
      <c r="CY39" s="405">
        <f>CY76+CY113+CY150+CY187+CY224+CY261+CY298+CY335+CY372+CY409</f>
        <v/>
      </c>
      <c r="CZ39" s="1486">
        <f>SUM(CT39:CV39)-SUM(CW39:CY39)</f>
        <v/>
      </c>
      <c r="DA39" s="405">
        <f>DA76+DA113+DA150+DA187+DA224+DA261+DA298+DA335+DA372+DA409</f>
        <v/>
      </c>
      <c r="DB39" s="405">
        <f>DB76+DB113+DB150+DB187+DB224+DB261</f>
        <v/>
      </c>
      <c r="DC39" s="2702">
        <f>365/((+CU39+CV39-CX39-CY39)/((+CT39+CZ39)/2)*DAY(CS39))</f>
        <v/>
      </c>
      <c r="DD39" s="2702">
        <f>+CZ39/CU39*DAY(CS39)</f>
        <v/>
      </c>
      <c r="DE39" s="1488">
        <f>(CX39+CY39)/CU39</f>
        <v/>
      </c>
      <c r="DF39" s="1488">
        <f>+CW39/(+CW39+CX39+CY39)</f>
        <v/>
      </c>
      <c r="DG39" s="407">
        <f t="array" ref="DG39">CW39/(SUMPRODUCT(--(CHOOSE({1,2,3},CV39,CX39,CY39)&gt;0),CHOOSE({1,2,3},CV39,CX39,CY39))+CU39)</f>
        <v/>
      </c>
      <c r="DI39" s="2701">
        <f>$A$39</f>
        <v/>
      </c>
      <c r="DJ39" s="405">
        <f>DJ76+DJ113+DJ150+DJ187+DJ224+DJ261+DJ298+DJ335+DJ372+DJ409</f>
        <v/>
      </c>
      <c r="DK39" s="405">
        <f>DK76+DK113+DK150+DK187+DK224+DK261+DK298+DK335+DK372+DK409</f>
        <v/>
      </c>
      <c r="DL39" s="405">
        <f>DL76+DL113+DL150+DL187+DL224+DL261+DL298+DL335+DL372+DL409</f>
        <v/>
      </c>
      <c r="DM39" s="405">
        <f>DM76+DM113+DM150+DM187+DM224+DM261+DM298+DM335+DM372+DM409</f>
        <v/>
      </c>
      <c r="DN39" s="405">
        <f>DN76+DN113+DN150+DN187+DN224+DN261+DN298+DN335+DN372+DN409</f>
        <v/>
      </c>
      <c r="DO39" s="405">
        <f>DO76+DO113+DO150+DO187+DO224+DO261+DO298+DO335+DO372+DO409</f>
        <v/>
      </c>
      <c r="DP39" s="1486">
        <f>SUM(DJ39:DL39)-SUM(DM39:DO39)</f>
        <v/>
      </c>
      <c r="DQ39" s="405">
        <f>DQ76+DQ113+DQ150+DQ187+DQ224+DQ261+DQ298+DQ335+DQ372+DQ409</f>
        <v/>
      </c>
      <c r="DR39" s="405">
        <f>DR76+DR113+DR150+DR187+DR224+DR261</f>
        <v/>
      </c>
      <c r="DS39" s="2702">
        <f>365/((+DK39+DL39-DN39-DO39)/((+DJ39+DP39)/2)*DAY(DI39))</f>
        <v/>
      </c>
      <c r="DT39" s="2702">
        <f>+DP39/DK39*DAY(DI39)</f>
        <v/>
      </c>
      <c r="DU39" s="1488">
        <f>(DN39+DO39)/DK39</f>
        <v/>
      </c>
      <c r="DV39" s="1488">
        <f>+DM39/(+DM39+DN39+DO39)</f>
        <v/>
      </c>
      <c r="DW39" s="407">
        <f t="array" ref="DW39">DM39/(SUMPRODUCT(--(CHOOSE({1,2,3},DL39,DN39,DO39)&gt;0),CHOOSE({1,2,3},DL39,DN39,DO39))+DK39)</f>
        <v/>
      </c>
      <c r="DY39" s="2701">
        <f>$A$39</f>
        <v/>
      </c>
      <c r="DZ39" s="405">
        <f>DZ76+DZ113+DZ150+DZ187+DZ224+DZ261+DZ298+DZ335+DZ372+DZ409</f>
        <v/>
      </c>
      <c r="EA39" s="405">
        <f>EA76+EA113+EA150+EA187+EA224+EA261+EA298+EA335+EA372+EA409</f>
        <v/>
      </c>
      <c r="EB39" s="405">
        <f>EB76+EB113+EB150+EB187+EB224+EB261+EB298+EB335+EB372+EB409</f>
        <v/>
      </c>
      <c r="EC39" s="405">
        <f>EC76+EC113+EC150+EC187+EC224+EC261+EC298+EC335+EC372+EC409</f>
        <v/>
      </c>
      <c r="ED39" s="405">
        <f>ED76+ED113+ED150+ED187+ED224+ED261+ED298+ED335+ED372+ED409</f>
        <v/>
      </c>
      <c r="EE39" s="405">
        <f>EE76+EE113+EE150+EE187+EE224+EE261+EE298+EE335+EE372+EE409</f>
        <v/>
      </c>
      <c r="EF39" s="1486">
        <f>SUM(DZ39:EB39)-SUM(EC39:EE39)</f>
        <v/>
      </c>
      <c r="EG39" s="405">
        <f>EG76+EG113+EG150+EG187+EG224+EG261+EG298+EG335+EG372+EG409</f>
        <v/>
      </c>
      <c r="EH39" s="405">
        <f>EH76+EH113+EH150+EH187+EH224+EH261</f>
        <v/>
      </c>
      <c r="EI39" s="2702">
        <f>365/((+EA39+EB39-ED39-EE39)/((+DZ39+EF39)/2)*DAY(DY39))</f>
        <v/>
      </c>
      <c r="EJ39" s="2702">
        <f>+EF39/EA39*DAY(DY39)</f>
        <v/>
      </c>
      <c r="EK39" s="1488">
        <f>(ED39+EE39)/EA39</f>
        <v/>
      </c>
      <c r="EL39" s="1488">
        <f>+EC39/(+EC39+ED39+EE39)</f>
        <v/>
      </c>
      <c r="EM39" s="407">
        <f t="array" ref="EM39">EC39/(SUMPRODUCT(--(CHOOSE({1,2,3},EB39,ED39,EE39)&gt;0),CHOOSE({1,2,3},EB39,ED39,EE39))+EA39)</f>
        <v/>
      </c>
      <c r="EO39" s="2701">
        <f>$A$39</f>
        <v/>
      </c>
      <c r="EP39" s="405">
        <f>EP76+EP113+EP150+EP187+EP224+EP261+EP298+EP335+EP372+EP409</f>
        <v/>
      </c>
      <c r="EQ39" s="405">
        <f>EQ76+EQ113+EQ150+EQ187+EQ224+EQ261+EQ298+EQ335+EQ372+EQ409</f>
        <v/>
      </c>
      <c r="ER39" s="405">
        <f>ER76+ER113+ER150+ER187+ER224+ER261+ER298+ER335+ER372+ER409</f>
        <v/>
      </c>
      <c r="ES39" s="405">
        <f>ES76+ES113+ES150+ES187+ES224+ES261+ES298+ES335+ES372+ES409</f>
        <v/>
      </c>
      <c r="ET39" s="405">
        <f>ET76+ET113+ET150+ET187+ET224+ET261+ET298+ET335+ET372+ET409</f>
        <v/>
      </c>
      <c r="EU39" s="405">
        <f>EU76+EU113+EU150+EU187+EU224+EU261+EU298+EU335+EU372+EU409</f>
        <v/>
      </c>
      <c r="EV39" s="1486">
        <f>SUM(EP39:ER39)-SUM(ES39:EU39)</f>
        <v/>
      </c>
      <c r="EW39" s="405">
        <f>EW76+EW113+EW150+EW187+EW224+EW261+EW298+EW335+EW372+EW409</f>
        <v/>
      </c>
      <c r="EX39" s="405">
        <f>EX76+EX113+EX150+EX187+EX224+EX261</f>
        <v/>
      </c>
      <c r="EY39" s="2702">
        <f>365/((+EQ39+ER39-ET39-EU39)/((+EP39+EV39)/2)*DAY(EO39))</f>
        <v/>
      </c>
      <c r="EZ39" s="2702">
        <f>+EV39/EQ39*DAY(EO39)</f>
        <v/>
      </c>
      <c r="FA39" s="1488">
        <f>(ET39+EU39)/EQ39</f>
        <v/>
      </c>
      <c r="FB39" s="1488">
        <f>+ES39/(+ES39+ET39+EU39)</f>
        <v/>
      </c>
      <c r="FC39" s="407">
        <f t="array" ref="FC39">ES39/(SUMPRODUCT(--(CHOOSE({1,2,3},FH39,FX39,GN39)&gt;0),CHOOSE({1,2,3},FH39,FX39,GN39))+EQ39)</f>
        <v/>
      </c>
      <c r="FE39" s="2701">
        <f>$A$39</f>
        <v/>
      </c>
      <c r="FF39" s="405">
        <f>FF76+FF113+FF150+FF187+FF224+FF261+FF298+FF335+FF372+FF409</f>
        <v/>
      </c>
      <c r="FG39" s="405">
        <f>FG76+FG113+FG150+FG187+FG224+FG261+FG298+FG335+FG372+FG409</f>
        <v/>
      </c>
      <c r="FH39" s="405">
        <f>FH76+FH113+FH150+FH187+FH224+FH261+FH298+FH335+FH372+FH409</f>
        <v/>
      </c>
      <c r="FI39" s="405">
        <f>FI76+FI113+FI150+FI187+FI224+FI261+FI298+FI335+FI372+FI409</f>
        <v/>
      </c>
      <c r="FJ39" s="405">
        <f>FJ76+FJ113+FJ150+FJ187+FJ224+FJ261+FJ298+FJ335+FJ372+FJ409</f>
        <v/>
      </c>
      <c r="FK39" s="405">
        <f>FK76+FK113+FK150+FK187+FK224+FK261+FK298+FK335+FK372+FK409</f>
        <v/>
      </c>
      <c r="FL39" s="1486">
        <f>SUM(FF39:FH39)-SUM(FI39:FK39)</f>
        <v/>
      </c>
      <c r="FM39" s="405">
        <f>FM76+FM113+FM150+FM187+FM224+FM261+FM298+FM335+FM372+FM409</f>
        <v/>
      </c>
      <c r="FN39" s="405">
        <f>FN76+FN113+FN150+FN187+FN224+FN261</f>
        <v/>
      </c>
      <c r="FO39" s="2702">
        <f>365/((+FG39+FH39-FJ39-FK39)/((+FF39+FL39)/2)*DAY(FE39))</f>
        <v/>
      </c>
      <c r="FP39" s="2702">
        <f>+FL39/FG39*DAY(FE39)</f>
        <v/>
      </c>
      <c r="FQ39" s="1488">
        <f>(FJ39+FK39)/FG39</f>
        <v/>
      </c>
      <c r="FR39" s="1488">
        <f>+FI39/(+FI39+FJ39+FK39)</f>
        <v/>
      </c>
      <c r="FS39" s="407">
        <f t="array" ref="FS39">FI39/(SUMPRODUCT(--(CHOOSE({1,2,3},FH39,FJ39,FK39)&gt;0),CHOOSE({1,2,3},FH39,FJ39,FK39))+FG39)</f>
        <v/>
      </c>
      <c r="FU39" s="2701">
        <f>$A$39</f>
        <v/>
      </c>
      <c r="FV39" s="405">
        <f>FV76+FV113+FV150+FV187+FV224+FV261+FV298+FV335+FV372+FV409</f>
        <v/>
      </c>
      <c r="FW39" s="405">
        <f>FW76+FW113+FW150+FW187+FW224+FW261+FW298+FW335+FW372+FW409</f>
        <v/>
      </c>
      <c r="FX39" s="405">
        <f>FX76+FX113+FX150+FX187+FX224+FX261+FX298+FX335+FX372+FX409</f>
        <v/>
      </c>
      <c r="FY39" s="405">
        <f>FY76+FY113+FY150+FY187+FY224+FY261+FY298+FY335+FY372+FY409</f>
        <v/>
      </c>
      <c r="FZ39" s="405">
        <f>FZ76+FZ113+FZ150+FZ187+FZ224+FZ261+FZ298+FZ335+FZ372+FZ409</f>
        <v/>
      </c>
      <c r="GA39" s="405">
        <f>GA76+GA113+GA150+GA187+GA224+GA261+GA298+GA335+GA372+GA409</f>
        <v/>
      </c>
      <c r="GB39" s="1486">
        <f>SUM(FV39:FX39)-SUM(FY39:GA39)</f>
        <v/>
      </c>
      <c r="GC39" s="405">
        <f>GC76+GC113+GC150+GC187+GC224+GC261+GC298+GC335+GC372+GC409</f>
        <v/>
      </c>
      <c r="GD39" s="405">
        <f>GD76+GD113+GD150+GD187+GD224+GD261</f>
        <v/>
      </c>
      <c r="GE39" s="2702">
        <f>365/((+FW39+FX39-FZ39-GA39)/((+FV39+GB39)/2)*DAY(FU39))</f>
        <v/>
      </c>
      <c r="GF39" s="2702">
        <f>+GB39/FW39*DAY(FU39)</f>
        <v/>
      </c>
      <c r="GG39" s="1488">
        <f>(FZ39+GA39)/FW39</f>
        <v/>
      </c>
      <c r="GH39" s="1488">
        <f>+FY39/(+FY39+FZ39+GA39)</f>
        <v/>
      </c>
      <c r="GI39" s="407">
        <f t="array" ref="GI39">FY39/(SUMPRODUCT(--(CHOOSE({1,2,3},FX39,FZ39,GA39)&gt;0),CHOOSE({1,2,3},FX39,FZ39,GA39))+FW39)</f>
        <v/>
      </c>
      <c r="GK39" s="2701">
        <f>$A$39</f>
        <v/>
      </c>
      <c r="GL39" s="405">
        <f>GL76+GL113+GL150+GL187+GL224+GL261+GL298+GL335+GL372+GL409</f>
        <v/>
      </c>
      <c r="GM39" s="405">
        <f>GM76+GM113+GM150+GM187+GM224+GM261+GM298+GM335+GM372+GM409</f>
        <v/>
      </c>
      <c r="GN39" s="405">
        <f>GN76+GN113+GN150+GN187+GN224+GN261+GN298+GN335+GN372+GN409</f>
        <v/>
      </c>
      <c r="GO39" s="405">
        <f>GO76+GO113+GO150+GO187+GO224+GO261+GO298+GO335+GO372+GO409</f>
        <v/>
      </c>
      <c r="GP39" s="405">
        <f>GP76+GP113+GP150+GP187+GP224+GP261+GP298+GP335+GP372+GP409</f>
        <v/>
      </c>
      <c r="GQ39" s="405">
        <f>GQ76+GQ113+GQ150+GQ187+GQ224+GQ261+GQ298+GQ335+GQ372+GQ409</f>
        <v/>
      </c>
      <c r="GR39" s="1486">
        <f>SUM(GL39:GN39)-SUM(GO39:GQ39)</f>
        <v/>
      </c>
      <c r="GS39" s="405">
        <f>GS76+GS113+GS150+GS187+GS224+GS261+GS298+GS335+GS372+GS409</f>
        <v/>
      </c>
      <c r="GT39" s="405">
        <f>GT76+GT113+GT150+GT187+GT224+GT261</f>
        <v/>
      </c>
      <c r="GU39" s="2702">
        <f>365/((+GM39+GN39-GP39-GQ39)/((+GL39+GR39)/2)*DAY(GK39))</f>
        <v/>
      </c>
      <c r="GV39" s="2702">
        <f>+GR39/GM39*DAY(GK39)</f>
        <v/>
      </c>
      <c r="GW39" s="1488">
        <f>(GP39+GQ39)/GM39</f>
        <v/>
      </c>
      <c r="GX39" s="1488">
        <f>+GO39/(+GO39+GP39+GQ39)</f>
        <v/>
      </c>
      <c r="GY39" s="407">
        <f t="array" ref="GY39">GO39/(SUMPRODUCT(--(CHOOSE({1,2,3},GN39,GP39,GQ39)&gt;0),CHOOSE({1,2,3},GN39,GP39,GQ39))+GM39)</f>
        <v/>
      </c>
    </row>
    <row r="40">
      <c r="A40" s="1489" t="inlineStr">
        <is>
          <t>Totals</t>
        </is>
      </c>
      <c r="B40" s="1490">
        <f>SUM(B16:B39)</f>
        <v/>
      </c>
      <c r="C40" s="1490">
        <f>SUM(C16:C39)</f>
        <v/>
      </c>
      <c r="D40" s="1490">
        <f>SUM(D16:D39)</f>
        <v/>
      </c>
      <c r="E40" s="1490">
        <f>SUM(E16:E39)</f>
        <v/>
      </c>
      <c r="F40" s="1490">
        <f>SUM(F16:F39)</f>
        <v/>
      </c>
      <c r="G40" s="1490">
        <f>SUM(G16:G39)</f>
        <v/>
      </c>
      <c r="H40" s="1490">
        <f>SUM(H16:H39)</f>
        <v/>
      </c>
      <c r="I40" s="1490" t="n"/>
      <c r="J40" s="1491" t="n"/>
      <c r="K40" s="1491" t="n"/>
      <c r="L40" s="1491" t="n"/>
      <c r="M40" s="1491" t="n"/>
      <c r="N40" s="1491" t="n"/>
      <c r="O40" s="1492" t="n"/>
      <c r="Q40" s="1489" t="inlineStr">
        <is>
          <t>Totals</t>
        </is>
      </c>
      <c r="R40" s="1490">
        <f>SUM(R16:R39)</f>
        <v/>
      </c>
      <c r="S40" s="1490">
        <f>SUM(S16:S39)</f>
        <v/>
      </c>
      <c r="T40" s="1490">
        <f>SUM(T16:T39)</f>
        <v/>
      </c>
      <c r="U40" s="1490">
        <f>SUM(U16:U39)</f>
        <v/>
      </c>
      <c r="V40" s="1490">
        <f>SUM(V16:V39)</f>
        <v/>
      </c>
      <c r="W40" s="1490">
        <f>SUM(W16:W39)</f>
        <v/>
      </c>
      <c r="X40" s="1490">
        <f>SUM(X16:X39)</f>
        <v/>
      </c>
      <c r="Y40" s="1490" t="n"/>
      <c r="Z40" s="1491" t="n"/>
      <c r="AA40" s="1491" t="n"/>
      <c r="AB40" s="1491" t="n"/>
      <c r="AC40" s="1491" t="n"/>
      <c r="AD40" s="1491" t="n"/>
      <c r="AE40" s="1492" t="n"/>
      <c r="AG40" s="1489" t="inlineStr">
        <is>
          <t>Totals</t>
        </is>
      </c>
      <c r="AH40" s="1490">
        <f>SUM(AH16:AH39)</f>
        <v/>
      </c>
      <c r="AI40" s="1490">
        <f>SUM(AI16:AI39)</f>
        <v/>
      </c>
      <c r="AJ40" s="1490">
        <f>SUM(AJ16:AJ39)</f>
        <v/>
      </c>
      <c r="AK40" s="1490">
        <f>SUM(AK16:AK39)</f>
        <v/>
      </c>
      <c r="AL40" s="1490">
        <f>SUM(AL16:AL39)</f>
        <v/>
      </c>
      <c r="AM40" s="1490">
        <f>SUM(AM16:AM39)</f>
        <v/>
      </c>
      <c r="AN40" s="1490">
        <f>SUM(AN16:AN39)</f>
        <v/>
      </c>
      <c r="AO40" s="1490" t="n"/>
      <c r="AP40" s="1491" t="n"/>
      <c r="AQ40" s="1491" t="n"/>
      <c r="AR40" s="1491" t="n"/>
      <c r="AS40" s="1491" t="n"/>
      <c r="AT40" s="1491" t="n"/>
      <c r="AU40" s="1492" t="n"/>
      <c r="AW40" s="1489" t="inlineStr">
        <is>
          <t>Totals</t>
        </is>
      </c>
      <c r="AX40" s="1490">
        <f>SUM(AX16:AX39)</f>
        <v/>
      </c>
      <c r="AY40" s="1490">
        <f>SUM(AY16:AY39)</f>
        <v/>
      </c>
      <c r="AZ40" s="1490">
        <f>SUM(AZ16:AZ39)</f>
        <v/>
      </c>
      <c r="BA40" s="1490">
        <f>SUM(BA16:BA39)</f>
        <v/>
      </c>
      <c r="BB40" s="1490">
        <f>SUM(BB16:BB39)</f>
        <v/>
      </c>
      <c r="BC40" s="1490">
        <f>SUM(BC16:BC39)</f>
        <v/>
      </c>
      <c r="BD40" s="1490">
        <f>SUM(BD16:BD39)</f>
        <v/>
      </c>
      <c r="BE40" s="1490" t="n"/>
      <c r="BF40" s="1491" t="n"/>
      <c r="BG40" s="1491" t="n"/>
      <c r="BH40" s="1491" t="n"/>
      <c r="BI40" s="1491" t="n"/>
      <c r="BJ40" s="1491" t="n"/>
      <c r="BK40" s="1492" t="n"/>
      <c r="BM40" s="1489" t="inlineStr">
        <is>
          <t>Totals</t>
        </is>
      </c>
      <c r="BN40" s="1490">
        <f>SUM(BN16:BN39)</f>
        <v/>
      </c>
      <c r="BO40" s="1490">
        <f>SUM(BO16:BO39)</f>
        <v/>
      </c>
      <c r="BP40" s="1490">
        <f>SUM(BP16:BP39)</f>
        <v/>
      </c>
      <c r="BQ40" s="1490">
        <f>SUM(BQ16:BQ39)</f>
        <v/>
      </c>
      <c r="BR40" s="1490">
        <f>SUM(BR16:BR39)</f>
        <v/>
      </c>
      <c r="BS40" s="1490">
        <f>SUM(BS16:BS39)</f>
        <v/>
      </c>
      <c r="BT40" s="1490">
        <f>SUM(BT16:BT39)</f>
        <v/>
      </c>
      <c r="BU40" s="1490" t="n"/>
      <c r="BV40" s="1491" t="n"/>
      <c r="BW40" s="1491" t="n"/>
      <c r="BX40" s="1491" t="n"/>
      <c r="BY40" s="1491" t="n"/>
      <c r="BZ40" s="1491" t="n"/>
      <c r="CA40" s="1492" t="n"/>
      <c r="CC40" s="1489" t="inlineStr">
        <is>
          <t>Totals</t>
        </is>
      </c>
      <c r="CD40" s="1490">
        <f>SUM(CD16:CD39)</f>
        <v/>
      </c>
      <c r="CE40" s="1490">
        <f>SUM(CE16:CE39)</f>
        <v/>
      </c>
      <c r="CF40" s="1490">
        <f>SUM(CF16:CF39)</f>
        <v/>
      </c>
      <c r="CG40" s="1490">
        <f>SUM(CG16:CG39)</f>
        <v/>
      </c>
      <c r="CH40" s="1490">
        <f>SUM(CH16:CH39)</f>
        <v/>
      </c>
      <c r="CI40" s="1490">
        <f>SUM(CI16:CI39)</f>
        <v/>
      </c>
      <c r="CJ40" s="1490">
        <f>SUM(CJ16:CJ39)</f>
        <v/>
      </c>
      <c r="CK40" s="1490" t="n"/>
      <c r="CL40" s="1491" t="n"/>
      <c r="CM40" s="1491" t="n"/>
      <c r="CN40" s="1491" t="n"/>
      <c r="CO40" s="1491" t="n"/>
      <c r="CP40" s="1491" t="n"/>
      <c r="CQ40" s="1492" t="n"/>
      <c r="CS40" s="1489" t="inlineStr">
        <is>
          <t>Totals</t>
        </is>
      </c>
      <c r="CT40" s="1490">
        <f>SUM(CT16:CT39)</f>
        <v/>
      </c>
      <c r="CU40" s="1490">
        <f>SUM(CU16:CU39)</f>
        <v/>
      </c>
      <c r="CV40" s="1490">
        <f>SUM(CV16:CV39)</f>
        <v/>
      </c>
      <c r="CW40" s="1490">
        <f>SUM(CW16:CW39)</f>
        <v/>
      </c>
      <c r="CX40" s="1490">
        <f>SUM(CX16:CX39)</f>
        <v/>
      </c>
      <c r="CY40" s="1490">
        <f>SUM(CY16:CY39)</f>
        <v/>
      </c>
      <c r="CZ40" s="1490">
        <f>SUM(CZ16:CZ39)</f>
        <v/>
      </c>
      <c r="DA40" s="1490" t="n"/>
      <c r="DB40" s="1491" t="n"/>
      <c r="DC40" s="1491" t="n"/>
      <c r="DD40" s="1491" t="n"/>
      <c r="DE40" s="1491" t="n"/>
      <c r="DF40" s="1491" t="n"/>
      <c r="DG40" s="1492" t="n"/>
      <c r="DI40" s="1489" t="inlineStr">
        <is>
          <t>Totals</t>
        </is>
      </c>
      <c r="DJ40" s="1490">
        <f>SUM(DJ16:DJ39)</f>
        <v/>
      </c>
      <c r="DK40" s="1490">
        <f>SUM(DK16:DK39)</f>
        <v/>
      </c>
      <c r="DL40" s="1490">
        <f>SUM(DL16:DL39)</f>
        <v/>
      </c>
      <c r="DM40" s="1490">
        <f>SUM(DM16:DM39)</f>
        <v/>
      </c>
      <c r="DN40" s="1490">
        <f>SUM(DN16:DN39)</f>
        <v/>
      </c>
      <c r="DO40" s="1490">
        <f>SUM(DO16:DO39)</f>
        <v/>
      </c>
      <c r="DP40" s="1490">
        <f>SUM(DP16:DP39)</f>
        <v/>
      </c>
      <c r="DQ40" s="1490" t="n"/>
      <c r="DR40" s="1491" t="n"/>
      <c r="DS40" s="1491" t="n"/>
      <c r="DT40" s="1491" t="n"/>
      <c r="DU40" s="1491" t="n"/>
      <c r="DV40" s="1491" t="n"/>
      <c r="DW40" s="1492" t="n"/>
      <c r="DY40" s="1489" t="inlineStr">
        <is>
          <t>Totals</t>
        </is>
      </c>
      <c r="DZ40" s="1490">
        <f>SUM(DZ16:DZ39)</f>
        <v/>
      </c>
      <c r="EA40" s="1490">
        <f>SUM(EA16:EA39)</f>
        <v/>
      </c>
      <c r="EB40" s="1490">
        <f>SUM(EB16:EB39)</f>
        <v/>
      </c>
      <c r="EC40" s="1490">
        <f>SUM(EC16:EC39)</f>
        <v/>
      </c>
      <c r="ED40" s="1490">
        <f>SUM(ED16:ED39)</f>
        <v/>
      </c>
      <c r="EE40" s="1490">
        <f>SUM(EE16:EE39)</f>
        <v/>
      </c>
      <c r="EF40" s="1490">
        <f>SUM(EF16:EF39)</f>
        <v/>
      </c>
      <c r="EG40" s="1490" t="n"/>
      <c r="EH40" s="1491" t="n"/>
      <c r="EI40" s="1491" t="n"/>
      <c r="EJ40" s="1491" t="n"/>
      <c r="EK40" s="1491" t="n"/>
      <c r="EL40" s="1491" t="n"/>
      <c r="EM40" s="1492" t="n"/>
      <c r="EO40" s="1489" t="inlineStr">
        <is>
          <t>Totals</t>
        </is>
      </c>
      <c r="EP40" s="1490">
        <f>SUM(EP16:EP39)</f>
        <v/>
      </c>
      <c r="EQ40" s="1490">
        <f>SUM(EQ16:EQ39)</f>
        <v/>
      </c>
      <c r="ER40" s="1490">
        <f>SUM(ER16:ER39)</f>
        <v/>
      </c>
      <c r="ES40" s="1490">
        <f>SUM(ES16:ES39)</f>
        <v/>
      </c>
      <c r="ET40" s="1490">
        <f>SUM(ET16:ET39)</f>
        <v/>
      </c>
      <c r="EU40" s="1490">
        <f>SUM(EU16:EU39)</f>
        <v/>
      </c>
      <c r="EV40" s="1490">
        <f>SUM(EV16:EV39)</f>
        <v/>
      </c>
      <c r="EW40" s="1490" t="n"/>
      <c r="EX40" s="1491" t="n"/>
      <c r="EY40" s="1491" t="n"/>
      <c r="EZ40" s="1491" t="n"/>
      <c r="FA40" s="1491" t="n"/>
      <c r="FB40" s="1491" t="n"/>
      <c r="FC40" s="1492" t="n"/>
      <c r="FE40" s="1489" t="inlineStr">
        <is>
          <t>Totals</t>
        </is>
      </c>
      <c r="FF40" s="1490">
        <f>SUM(FF16:FF39)</f>
        <v/>
      </c>
      <c r="FG40" s="1490">
        <f>SUM(FG16:FG39)</f>
        <v/>
      </c>
      <c r="FH40" s="1490">
        <f>SUM(FH16:FH39)</f>
        <v/>
      </c>
      <c r="FI40" s="1490">
        <f>SUM(FI16:FI39)</f>
        <v/>
      </c>
      <c r="FJ40" s="1490">
        <f>SUM(FJ16:FJ39)</f>
        <v/>
      </c>
      <c r="FK40" s="1490">
        <f>SUM(FK16:FK39)</f>
        <v/>
      </c>
      <c r="FL40" s="1490">
        <f>SUM(FL16:FL39)</f>
        <v/>
      </c>
      <c r="FM40" s="1490" t="n"/>
      <c r="FN40" s="1491" t="n"/>
      <c r="FO40" s="1491" t="n"/>
      <c r="FP40" s="1491" t="n"/>
      <c r="FQ40" s="1491" t="n"/>
      <c r="FR40" s="1491" t="n"/>
      <c r="FS40" s="1492" t="n"/>
      <c r="FU40" s="1489" t="inlineStr">
        <is>
          <t>Totals</t>
        </is>
      </c>
      <c r="FV40" s="1490">
        <f>SUM(FV16:FV39)</f>
        <v/>
      </c>
      <c r="FW40" s="1490">
        <f>SUM(FW16:FW39)</f>
        <v/>
      </c>
      <c r="FX40" s="1490">
        <f>SUM(FX16:FX39)</f>
        <v/>
      </c>
      <c r="FY40" s="1490">
        <f>SUM(FY16:FY39)</f>
        <v/>
      </c>
      <c r="FZ40" s="1490">
        <f>SUM(FZ16:FZ39)</f>
        <v/>
      </c>
      <c r="GA40" s="1490">
        <f>SUM(GA16:GA39)</f>
        <v/>
      </c>
      <c r="GB40" s="1490">
        <f>SUM(GB16:GB39)</f>
        <v/>
      </c>
      <c r="GC40" s="1490" t="n"/>
      <c r="GD40" s="1491" t="n"/>
      <c r="GE40" s="1491" t="n"/>
      <c r="GF40" s="1491" t="n"/>
      <c r="GG40" s="1491" t="n"/>
      <c r="GH40" s="1491" t="n"/>
      <c r="GI40" s="1492" t="n"/>
      <c r="GK40" s="1489" t="inlineStr">
        <is>
          <t>Totals</t>
        </is>
      </c>
      <c r="GL40" s="1490">
        <f>SUM(GL16:GL39)</f>
        <v/>
      </c>
      <c r="GM40" s="1490">
        <f>SUM(GM16:GM39)</f>
        <v/>
      </c>
      <c r="GN40" s="1490">
        <f>SUM(GN16:GN39)</f>
        <v/>
      </c>
      <c r="GO40" s="1490">
        <f>SUM(GO16:GO39)</f>
        <v/>
      </c>
      <c r="GP40" s="1490">
        <f>SUM(GP16:GP39)</f>
        <v/>
      </c>
      <c r="GQ40" s="1490">
        <f>SUM(GQ16:GQ39)</f>
        <v/>
      </c>
      <c r="GR40" s="1490">
        <f>SUM(GR16:GR39)</f>
        <v/>
      </c>
      <c r="GS40" s="1490" t="n"/>
      <c r="GT40" s="1491" t="n"/>
      <c r="GU40" s="1491" t="n"/>
      <c r="GV40" s="1491" t="n"/>
      <c r="GW40" s="1491" t="n"/>
      <c r="GX40" s="1491" t="n"/>
      <c r="GY40" s="1492" t="n"/>
    </row>
    <row r="41">
      <c r="A41" s="408" t="inlineStr">
        <is>
          <t>Averages</t>
        </is>
      </c>
      <c r="B41" s="409">
        <f>AVERAGE(B16:B39)</f>
        <v/>
      </c>
      <c r="C41" s="409">
        <f>AVERAGE(C16:C39)</f>
        <v/>
      </c>
      <c r="D41" s="409">
        <f>AVERAGE(D16:D39)</f>
        <v/>
      </c>
      <c r="E41" s="409">
        <f>AVERAGE(E16:E39)</f>
        <v/>
      </c>
      <c r="F41" s="409">
        <f>AVERAGE(F16:F39)</f>
        <v/>
      </c>
      <c r="G41" s="409">
        <f>AVERAGE(G16:G39)</f>
        <v/>
      </c>
      <c r="H41" s="409">
        <f>AVERAGE(H16:H39)</f>
        <v/>
      </c>
      <c r="I41" s="1225" t="n"/>
      <c r="J41" s="1225" t="n"/>
      <c r="K41" s="2703">
        <f>AVERAGE(K16:K39)</f>
        <v/>
      </c>
      <c r="L41" s="2703">
        <f>AVERAGE(L16:L39)</f>
        <v/>
      </c>
      <c r="M41" s="1227">
        <f>(F41+G41)/C41</f>
        <v/>
      </c>
      <c r="N41" s="1227">
        <f>+E41/(+E41+F41+G41)</f>
        <v/>
      </c>
      <c r="O41" s="1957">
        <f t="array" ref="O41">E41/(SUMPRODUCT(--(CHOOSE({1,2,3},D41,F41,G41)&gt;0),CHOOSE({1,2,3},D41,F41,G41))+C41)</f>
        <v/>
      </c>
      <c r="Q41" s="408" t="inlineStr">
        <is>
          <t>Averages</t>
        </is>
      </c>
      <c r="R41" s="409">
        <f>AVERAGE(R16:R39)</f>
        <v/>
      </c>
      <c r="S41" s="409">
        <f>AVERAGE(S16:S39)</f>
        <v/>
      </c>
      <c r="T41" s="409">
        <f>AVERAGE(T16:T39)</f>
        <v/>
      </c>
      <c r="U41" s="409">
        <f>AVERAGE(U16:U39)</f>
        <v/>
      </c>
      <c r="V41" s="409">
        <f>AVERAGE(V16:V39)</f>
        <v/>
      </c>
      <c r="W41" s="409">
        <f>AVERAGE(W16:W39)</f>
        <v/>
      </c>
      <c r="X41" s="409">
        <f>AVERAGE(X16:X39)</f>
        <v/>
      </c>
      <c r="Y41" s="1225" t="n"/>
      <c r="Z41" s="1225" t="n"/>
      <c r="AA41" s="2703">
        <f>AVERAGE(AA16:AA39)</f>
        <v/>
      </c>
      <c r="AB41" s="2703">
        <f>AVERAGE(AB16:AB39)</f>
        <v/>
      </c>
      <c r="AC41" s="1227">
        <f>(V41+W41)/S41</f>
        <v/>
      </c>
      <c r="AD41" s="1227">
        <f>+U40/(+U40+V40+W40)</f>
        <v/>
      </c>
      <c r="AE41" s="1957">
        <f t="array" ref="AE41">U41/(SUMPRODUCT(--(CHOOSE({1,2,3},T41,V41,W41)&gt;0),CHOOSE({1,2,3},T41,V41,W41))+S41)</f>
        <v/>
      </c>
      <c r="AG41" s="408" t="inlineStr">
        <is>
          <t>Averages</t>
        </is>
      </c>
      <c r="AH41" s="409">
        <f>AVERAGE(AH16:AH39)</f>
        <v/>
      </c>
      <c r="AI41" s="409">
        <f>AVERAGE(AI16:AI39)</f>
        <v/>
      </c>
      <c r="AJ41" s="409">
        <f>AVERAGE(AJ16:AJ39)</f>
        <v/>
      </c>
      <c r="AK41" s="409">
        <f>AVERAGE(AK16:AK39)</f>
        <v/>
      </c>
      <c r="AL41" s="409">
        <f>AVERAGE(AL16:AL39)</f>
        <v/>
      </c>
      <c r="AM41" s="409">
        <f>AVERAGE(AM16:AM39)</f>
        <v/>
      </c>
      <c r="AN41" s="409">
        <f>AVERAGE(AN16:AN39)</f>
        <v/>
      </c>
      <c r="AO41" s="1225" t="n"/>
      <c r="AP41" s="1225" t="n"/>
      <c r="AQ41" s="2703">
        <f>AVERAGE(AQ16:AQ39)</f>
        <v/>
      </c>
      <c r="AR41" s="2703">
        <f>AVERAGE(AR16:AR39)</f>
        <v/>
      </c>
      <c r="AS41" s="1227">
        <f>(AL41+AM41)/AI41</f>
        <v/>
      </c>
      <c r="AT41" s="1227">
        <f>+AK40/(+AK40+AL40+AM40)</f>
        <v/>
      </c>
      <c r="AU41" s="1957">
        <f t="array" ref="AU41">AK41/(SUMPRODUCT(--(CHOOSE({1,2,3},AJ41,AL41,AM41)&gt;0),CHOOSE({1,2,3},AJ41,AL41,AM41))+AI41)</f>
        <v/>
      </c>
      <c r="AW41" s="408" t="inlineStr">
        <is>
          <t>Averages</t>
        </is>
      </c>
      <c r="AX41" s="409">
        <f>AVERAGE(AX16:AX39)</f>
        <v/>
      </c>
      <c r="AY41" s="409">
        <f>AVERAGE(AY16:AY39)</f>
        <v/>
      </c>
      <c r="AZ41" s="409">
        <f>AVERAGE(AZ16:AZ39)</f>
        <v/>
      </c>
      <c r="BA41" s="409">
        <f>AVERAGE(BA16:BA39)</f>
        <v/>
      </c>
      <c r="BB41" s="409">
        <f>AVERAGE(BB16:BB39)</f>
        <v/>
      </c>
      <c r="BC41" s="409">
        <f>AVERAGE(BC16:BC39)</f>
        <v/>
      </c>
      <c r="BD41" s="409">
        <f>AVERAGE(BD16:BD39)</f>
        <v/>
      </c>
      <c r="BE41" s="1225" t="n"/>
      <c r="BF41" s="1225" t="n"/>
      <c r="BG41" s="2703">
        <f>AVERAGE(BG16:BG39)</f>
        <v/>
      </c>
      <c r="BH41" s="2703">
        <f>AVERAGE(BH16:BH39)</f>
        <v/>
      </c>
      <c r="BI41" s="1227">
        <f>(BB41+BC41)/AY41</f>
        <v/>
      </c>
      <c r="BJ41" s="1227">
        <f>+BA40/(+BA40+BB40+BC40)</f>
        <v/>
      </c>
      <c r="BK41" s="1957">
        <f t="array" ref="BK41">BA41/(SUMPRODUCT(--(CHOOSE({1,2,3},AZ41,BB41,BC41)&gt;0),CHOOSE({1,2,3},AZ41,BB41,BC41))+AY41)</f>
        <v/>
      </c>
      <c r="BM41" s="408" t="inlineStr">
        <is>
          <t>Averages</t>
        </is>
      </c>
      <c r="BN41" s="409">
        <f>AVERAGE(BN16:BN39)</f>
        <v/>
      </c>
      <c r="BO41" s="409">
        <f>AVERAGE(BO16:BO39)</f>
        <v/>
      </c>
      <c r="BP41" s="409">
        <f>AVERAGE(BP16:BP39)</f>
        <v/>
      </c>
      <c r="BQ41" s="409">
        <f>AVERAGE(BQ16:BQ39)</f>
        <v/>
      </c>
      <c r="BR41" s="409">
        <f>AVERAGE(BR16:BR39)</f>
        <v/>
      </c>
      <c r="BS41" s="409">
        <f>AVERAGE(BS16:BS39)</f>
        <v/>
      </c>
      <c r="BT41" s="409">
        <f>AVERAGE(BT16:BT39)</f>
        <v/>
      </c>
      <c r="BU41" s="1225" t="n"/>
      <c r="BV41" s="1225" t="n"/>
      <c r="BW41" s="2703">
        <f>AVERAGE(BW16:BW39)</f>
        <v/>
      </c>
      <c r="BX41" s="2703">
        <f>AVERAGE(BX16:BX39)</f>
        <v/>
      </c>
      <c r="BY41" s="1227">
        <f>(BR41+BS41)/BO41</f>
        <v/>
      </c>
      <c r="BZ41" s="1227">
        <f>+BQ40/(+BQ40+BR40+BS40)</f>
        <v/>
      </c>
      <c r="CA41" s="1957">
        <f t="array" ref="CA41">BQ41/(SUMPRODUCT(--(CHOOSE({1,2,3},BP41,BR41,BS41)&gt;0),CHOOSE({1,2,3},BP41,BR41,BS41))+BO41)</f>
        <v/>
      </c>
      <c r="CC41" s="408" t="inlineStr">
        <is>
          <t>Averages</t>
        </is>
      </c>
      <c r="CD41" s="409">
        <f>AVERAGE(CD16:CD39)</f>
        <v/>
      </c>
      <c r="CE41" s="409">
        <f>AVERAGE(CE16:CE39)</f>
        <v/>
      </c>
      <c r="CF41" s="409">
        <f>AVERAGE(CF16:CF39)</f>
        <v/>
      </c>
      <c r="CG41" s="409">
        <f>AVERAGE(CG16:CG39)</f>
        <v/>
      </c>
      <c r="CH41" s="409">
        <f>AVERAGE(CH16:CH39)</f>
        <v/>
      </c>
      <c r="CI41" s="409">
        <f>AVERAGE(CI16:CI39)</f>
        <v/>
      </c>
      <c r="CJ41" s="409">
        <f>AVERAGE(CJ16:CJ39)</f>
        <v/>
      </c>
      <c r="CK41" s="1225" t="n"/>
      <c r="CL41" s="1225" t="n"/>
      <c r="CM41" s="2703">
        <f>AVERAGE(CM16:CM39)</f>
        <v/>
      </c>
      <c r="CN41" s="2703">
        <f>AVERAGE(CN16:CN39)</f>
        <v/>
      </c>
      <c r="CO41" s="1227">
        <f>(CH41+CI41)/CE41</f>
        <v/>
      </c>
      <c r="CP41" s="1227">
        <f>+CG40/(+CG40+CH40+CI40)</f>
        <v/>
      </c>
      <c r="CQ41" s="1957">
        <f t="array" ref="CQ41">CG41/(SUMPRODUCT(--(CHOOSE({1,2,3},CF41,CH41,CI41)&gt;0),CHOOSE({1,2,3},CF41,CH41,CI41))+CE41)</f>
        <v/>
      </c>
      <c r="CS41" s="408" t="inlineStr">
        <is>
          <t>Averages</t>
        </is>
      </c>
      <c r="CT41" s="409">
        <f>AVERAGE(CT16:CT39)</f>
        <v/>
      </c>
      <c r="CU41" s="409">
        <f>AVERAGE(CU16:CU39)</f>
        <v/>
      </c>
      <c r="CV41" s="409">
        <f>AVERAGE(CV16:CV39)</f>
        <v/>
      </c>
      <c r="CW41" s="409">
        <f>AVERAGE(CW16:CW39)</f>
        <v/>
      </c>
      <c r="CX41" s="409">
        <f>AVERAGE(CX16:CX39)</f>
        <v/>
      </c>
      <c r="CY41" s="409">
        <f>AVERAGE(CY16:CY39)</f>
        <v/>
      </c>
      <c r="CZ41" s="409">
        <f>AVERAGE(CZ16:CZ39)</f>
        <v/>
      </c>
      <c r="DA41" s="1225" t="n"/>
      <c r="DB41" s="1225" t="n"/>
      <c r="DC41" s="2703">
        <f>AVERAGE(DC16:DC39)</f>
        <v/>
      </c>
      <c r="DD41" s="2703">
        <f>AVERAGE(DD16:DD39)</f>
        <v/>
      </c>
      <c r="DE41" s="1227">
        <f>(CX41+CY41)/CU41</f>
        <v/>
      </c>
      <c r="DF41" s="1227">
        <f>+CW40/(+CW40+CX40+CY40)</f>
        <v/>
      </c>
      <c r="DG41" s="1957">
        <f t="array" ref="DG41">CW41/(SUMPRODUCT(--(CHOOSE({1,2,3},CV41,CX41,CY41)&gt;0),CHOOSE({1,2,3},CV41,CX41,CY41))+CU41)</f>
        <v/>
      </c>
      <c r="DI41" s="408" t="inlineStr">
        <is>
          <t>Averages</t>
        </is>
      </c>
      <c r="DJ41" s="409">
        <f>AVERAGE(DJ16:DJ39)</f>
        <v/>
      </c>
      <c r="DK41" s="409">
        <f>AVERAGE(DK16:DK39)</f>
        <v/>
      </c>
      <c r="DL41" s="409">
        <f>AVERAGE(DL16:DL39)</f>
        <v/>
      </c>
      <c r="DM41" s="409">
        <f>AVERAGE(DM16:DM39)</f>
        <v/>
      </c>
      <c r="DN41" s="409">
        <f>AVERAGE(DN16:DN39)</f>
        <v/>
      </c>
      <c r="DO41" s="409">
        <f>AVERAGE(DO16:DO39)</f>
        <v/>
      </c>
      <c r="DP41" s="409">
        <f>AVERAGE(DP16:DP39)</f>
        <v/>
      </c>
      <c r="DQ41" s="1225" t="n"/>
      <c r="DR41" s="1225" t="n"/>
      <c r="DS41" s="2703">
        <f>AVERAGE(DS16:DS39)</f>
        <v/>
      </c>
      <c r="DT41" s="2703">
        <f>AVERAGE(DT16:DT39)</f>
        <v/>
      </c>
      <c r="DU41" s="1227">
        <f>(DN41+DO41)/DK41</f>
        <v/>
      </c>
      <c r="DV41" s="1227">
        <f>+DM40/(+DM40+DN40+DO40)</f>
        <v/>
      </c>
      <c r="DW41" s="1957">
        <f t="array" ref="DW41">DM41/(SUMPRODUCT(--(CHOOSE({1,2,3},DL41,DN41,DO41)&gt;0),CHOOSE({1,2,3},DL41,DN41,DO41))+DK41)</f>
        <v/>
      </c>
      <c r="DY41" s="408" t="inlineStr">
        <is>
          <t>Averages</t>
        </is>
      </c>
      <c r="DZ41" s="409">
        <f>AVERAGE(DZ16:DZ39)</f>
        <v/>
      </c>
      <c r="EA41" s="409">
        <f>AVERAGE(EA16:EA39)</f>
        <v/>
      </c>
      <c r="EB41" s="409">
        <f>AVERAGE(EB16:EB39)</f>
        <v/>
      </c>
      <c r="EC41" s="409">
        <f>AVERAGE(EC16:EC39)</f>
        <v/>
      </c>
      <c r="ED41" s="409">
        <f>AVERAGE(ED16:ED39)</f>
        <v/>
      </c>
      <c r="EE41" s="409">
        <f>AVERAGE(EE16:EE39)</f>
        <v/>
      </c>
      <c r="EF41" s="409">
        <f>AVERAGE(EF16:EF39)</f>
        <v/>
      </c>
      <c r="EG41" s="1225" t="n"/>
      <c r="EH41" s="1225" t="n"/>
      <c r="EI41" s="2703">
        <f>AVERAGE(EI16:EI39)</f>
        <v/>
      </c>
      <c r="EJ41" s="2703">
        <f>AVERAGE(EJ16:EJ39)</f>
        <v/>
      </c>
      <c r="EK41" s="1227">
        <f>(ED41+EE41)/EA41</f>
        <v/>
      </c>
      <c r="EL41" s="1227">
        <f>+EC40/(+EC40+ED40+EE40)</f>
        <v/>
      </c>
      <c r="EM41" s="1957">
        <f t="array" ref="EM41">EC41/(SUMPRODUCT(--(CHOOSE({1,2,3},EB41,ED41,EE41)&gt;0),CHOOSE({1,2,3},EB41,ED41,EE41))+EA41)</f>
        <v/>
      </c>
      <c r="EO41" s="408" t="inlineStr">
        <is>
          <t>Averages</t>
        </is>
      </c>
      <c r="EP41" s="409">
        <f>AVERAGE(EP16:EP39)</f>
        <v/>
      </c>
      <c r="EQ41" s="409">
        <f>AVERAGE(EQ16:EQ39)</f>
        <v/>
      </c>
      <c r="ER41" s="409">
        <f>AVERAGE(ER16:ER39)</f>
        <v/>
      </c>
      <c r="ES41" s="409">
        <f>AVERAGE(ES16:ES39)</f>
        <v/>
      </c>
      <c r="ET41" s="409">
        <f>AVERAGE(ET16:ET39)</f>
        <v/>
      </c>
      <c r="EU41" s="409">
        <f>AVERAGE(EU16:EU39)</f>
        <v/>
      </c>
      <c r="EV41" s="409">
        <f>AVERAGE(EV16:EV39)</f>
        <v/>
      </c>
      <c r="EW41" s="1225" t="n"/>
      <c r="EX41" s="1225" t="n"/>
      <c r="EY41" s="2703">
        <f>AVERAGE(EY16:EY39)</f>
        <v/>
      </c>
      <c r="EZ41" s="2703">
        <f>AVERAGE(EZ16:EZ39)</f>
        <v/>
      </c>
      <c r="FA41" s="1227">
        <f>(ET41+EU41)/EQ41</f>
        <v/>
      </c>
      <c r="FB41" s="1227">
        <f>+ES40/(+ES40+ET40+EU40)</f>
        <v/>
      </c>
      <c r="FC41" s="1957">
        <f t="array" ref="FC41">ES41/(SUMPRODUCT(--(CHOOSE({1,2,3},FH41,FX41,GN41)&gt;0),CHOOSE({1,2,3},FH41,FX41,GN41))+EQ41)</f>
        <v/>
      </c>
      <c r="FE41" s="408" t="inlineStr">
        <is>
          <t>Averages</t>
        </is>
      </c>
      <c r="FF41" s="409">
        <f>AVERAGE(FF16:FF39)</f>
        <v/>
      </c>
      <c r="FG41" s="409">
        <f>AVERAGE(FG16:FG39)</f>
        <v/>
      </c>
      <c r="FH41" s="409">
        <f>AVERAGE(FH16:FH39)</f>
        <v/>
      </c>
      <c r="FI41" s="409">
        <f>AVERAGE(FI16:FI39)</f>
        <v/>
      </c>
      <c r="FJ41" s="409">
        <f>AVERAGE(FJ16:FJ39)</f>
        <v/>
      </c>
      <c r="FK41" s="409">
        <f>AVERAGE(FK16:FK39)</f>
        <v/>
      </c>
      <c r="FL41" s="409">
        <f>AVERAGE(FL16:FL39)</f>
        <v/>
      </c>
      <c r="FM41" s="1225" t="n"/>
      <c r="FN41" s="1225" t="n"/>
      <c r="FO41" s="2703">
        <f>AVERAGE(FO16:FO39)</f>
        <v/>
      </c>
      <c r="FP41" s="2703">
        <f>AVERAGE(FP16:FP39)</f>
        <v/>
      </c>
      <c r="FQ41" s="1227">
        <f>(FJ41+FK41)/FG41</f>
        <v/>
      </c>
      <c r="FR41" s="1227">
        <f>+FI40/(+FI40+FJ40+FK40)</f>
        <v/>
      </c>
      <c r="FS41" s="1957">
        <f t="array" ref="FS41">FI41/(SUMPRODUCT(--(CHOOSE({1,2,3},FH41,FJ41,FK41)&gt;0),CHOOSE({1,2,3},FH41,FJ41,FK41))+FG41)</f>
        <v/>
      </c>
      <c r="FU41" s="408" t="inlineStr">
        <is>
          <t>Averages</t>
        </is>
      </c>
      <c r="FV41" s="409">
        <f>AVERAGE(FV16:FV39)</f>
        <v/>
      </c>
      <c r="FW41" s="409">
        <f>AVERAGE(FW16:FW39)</f>
        <v/>
      </c>
      <c r="FX41" s="409">
        <f>AVERAGE(FX16:FX39)</f>
        <v/>
      </c>
      <c r="FY41" s="409">
        <f>AVERAGE(FY16:FY39)</f>
        <v/>
      </c>
      <c r="FZ41" s="409">
        <f>AVERAGE(FZ16:FZ39)</f>
        <v/>
      </c>
      <c r="GA41" s="409">
        <f>AVERAGE(GA16:GA39)</f>
        <v/>
      </c>
      <c r="GB41" s="409">
        <f>AVERAGE(GB16:GB39)</f>
        <v/>
      </c>
      <c r="GC41" s="1225" t="n"/>
      <c r="GD41" s="1225" t="n"/>
      <c r="GE41" s="2703">
        <f>AVERAGE(GE16:GE39)</f>
        <v/>
      </c>
      <c r="GF41" s="2703">
        <f>AVERAGE(GF16:GF39)</f>
        <v/>
      </c>
      <c r="GG41" s="1227">
        <f>(FZ41+GA41)/FW41</f>
        <v/>
      </c>
      <c r="GH41" s="1227">
        <f>+FY40/(+FY40+FZ40+GA40)</f>
        <v/>
      </c>
      <c r="GI41" s="1957">
        <f t="array" ref="GI41">FY41/(SUMPRODUCT(--(CHOOSE({1,2,3},FX41,FZ41,GA41)&gt;0),CHOOSE({1,2,3},FX41,FZ41,GA41))+FW41)</f>
        <v/>
      </c>
      <c r="GK41" s="408" t="inlineStr">
        <is>
          <t>Averages</t>
        </is>
      </c>
      <c r="GL41" s="409">
        <f>AVERAGE(GL16:GL39)</f>
        <v/>
      </c>
      <c r="GM41" s="409">
        <f>AVERAGE(GM16:GM39)</f>
        <v/>
      </c>
      <c r="GN41" s="409">
        <f>AVERAGE(GN16:GN39)</f>
        <v/>
      </c>
      <c r="GO41" s="409">
        <f>AVERAGE(GO16:GO39)</f>
        <v/>
      </c>
      <c r="GP41" s="409">
        <f>AVERAGE(GP16:GP39)</f>
        <v/>
      </c>
      <c r="GQ41" s="409">
        <f>AVERAGE(GQ16:GQ39)</f>
        <v/>
      </c>
      <c r="GR41" s="409">
        <f>AVERAGE(GR16:GR39)</f>
        <v/>
      </c>
      <c r="GS41" s="1225" t="n"/>
      <c r="GT41" s="1225" t="n"/>
      <c r="GU41" s="2703">
        <f>AVERAGE(GU16:GU39)</f>
        <v/>
      </c>
      <c r="GV41" s="2703">
        <f>AVERAGE(GV16:GV39)</f>
        <v/>
      </c>
      <c r="GW41" s="1227">
        <f>(GP41+GQ41)/GM41</f>
        <v/>
      </c>
      <c r="GX41" s="1227">
        <f>+GO40/(+GO40+GP40+GQ40)</f>
        <v/>
      </c>
      <c r="GY41" s="1957">
        <f t="array" ref="GY41">GO41/(SUMPRODUCT(--(CHOOSE({1,2,3},GN41,GP41,GQ41)&gt;0),CHOOSE({1,2,3},GN41,GP41,GQ41))+GM41)</f>
        <v/>
      </c>
    </row>
    <row r="42">
      <c r="A42" s="408" t="inlineStr">
        <is>
          <t>Avg Last 3 Mo</t>
        </is>
      </c>
      <c r="B42" s="409">
        <f>AVERAGE(B37:B39)</f>
        <v/>
      </c>
      <c r="C42" s="409">
        <f>AVERAGE(C37:C39)</f>
        <v/>
      </c>
      <c r="D42" s="409">
        <f>AVERAGE(D37:D39)</f>
        <v/>
      </c>
      <c r="E42" s="409">
        <f>AVERAGE(E37:E39)</f>
        <v/>
      </c>
      <c r="F42" s="409">
        <f>AVERAGE(F37:F39)</f>
        <v/>
      </c>
      <c r="G42" s="409">
        <f>AVERAGE(G37:G39)</f>
        <v/>
      </c>
      <c r="H42" s="409">
        <f>AVERAGE(H37:H39)</f>
        <v/>
      </c>
      <c r="I42" s="1225" t="n"/>
      <c r="J42" s="1225" t="n"/>
      <c r="K42" s="2703">
        <f>AVERAGE(K37:K39)</f>
        <v/>
      </c>
      <c r="L42" s="2703">
        <f>AVERAGE(L37:L39)</f>
        <v/>
      </c>
      <c r="M42" s="1227">
        <f>(F42+G42)/C42</f>
        <v/>
      </c>
      <c r="N42" s="1227">
        <f>+E42/(+E42+F42+G42)</f>
        <v/>
      </c>
      <c r="O42" s="1957">
        <f t="array" ref="O42">E42/(SUMPRODUCT(--(CHOOSE({1,2,3},D42,F42,G42)&gt;0),CHOOSE({1,2,3},D42,F42,G42))+C42)</f>
        <v/>
      </c>
      <c r="Q42" s="408" t="inlineStr">
        <is>
          <t>Avg Last 3 Mo</t>
        </is>
      </c>
      <c r="R42" s="409">
        <f>AVERAGE(R37:R39)</f>
        <v/>
      </c>
      <c r="S42" s="409">
        <f>AVERAGE(S37:S39)</f>
        <v/>
      </c>
      <c r="T42" s="409">
        <f>AVERAGE(T37:T39)</f>
        <v/>
      </c>
      <c r="U42" s="409">
        <f>AVERAGE(U37:U39)</f>
        <v/>
      </c>
      <c r="V42" s="409">
        <f>AVERAGE(V37:V39)</f>
        <v/>
      </c>
      <c r="W42" s="409">
        <f>AVERAGE(W37:W39)</f>
        <v/>
      </c>
      <c r="X42" s="409">
        <f>AVERAGE(X37:X39)</f>
        <v/>
      </c>
      <c r="Y42" s="1225" t="n"/>
      <c r="Z42" s="1225" t="n"/>
      <c r="AA42" s="2703">
        <f>AVERAGE(AA37:AA39)</f>
        <v/>
      </c>
      <c r="AB42" s="2703">
        <f>AVERAGE(AB37:AB39)</f>
        <v/>
      </c>
      <c r="AC42" s="1227">
        <f>(V42+W42)/S42</f>
        <v/>
      </c>
      <c r="AD42" s="1227">
        <f>+U42/(+U42+V42+W42)</f>
        <v/>
      </c>
      <c r="AE42" s="1957">
        <f t="array" ref="AE42">U42/(SUMPRODUCT(--(CHOOSE({1,2,3},T42,V42,W42)&gt;0),CHOOSE({1,2,3},T42,V42,W42))+S42)</f>
        <v/>
      </c>
      <c r="AG42" s="408" t="inlineStr">
        <is>
          <t>Avg Last 3 Mo</t>
        </is>
      </c>
      <c r="AH42" s="409">
        <f>AVERAGE(AH37:AH39)</f>
        <v/>
      </c>
      <c r="AI42" s="409">
        <f>AVERAGE(AI37:AI39)</f>
        <v/>
      </c>
      <c r="AJ42" s="409">
        <f>AVERAGE(AJ37:AJ39)</f>
        <v/>
      </c>
      <c r="AK42" s="409">
        <f>AVERAGE(AK37:AK39)</f>
        <v/>
      </c>
      <c r="AL42" s="409">
        <f>AVERAGE(AL37:AL39)</f>
        <v/>
      </c>
      <c r="AM42" s="409">
        <f>AVERAGE(AM37:AM39)</f>
        <v/>
      </c>
      <c r="AN42" s="409">
        <f>AVERAGE(AN37:AN39)</f>
        <v/>
      </c>
      <c r="AO42" s="1225" t="n"/>
      <c r="AP42" s="1225" t="n"/>
      <c r="AQ42" s="2703">
        <f>AVERAGE(AQ37:AQ39)</f>
        <v/>
      </c>
      <c r="AR42" s="2703">
        <f>AVERAGE(AR37:AR39)</f>
        <v/>
      </c>
      <c r="AS42" s="1227">
        <f>(AL42+AM42)/AI42</f>
        <v/>
      </c>
      <c r="AT42" s="1227">
        <f>+AK42/(+AK42+AL42+AM42)</f>
        <v/>
      </c>
      <c r="AU42" s="1957">
        <f t="array" ref="AU42">AK42/(SUMPRODUCT(--(CHOOSE({1,2,3},AJ42,AL42,AM42)&gt;0),CHOOSE({1,2,3},AJ42,AL42,AM42))+AI42)</f>
        <v/>
      </c>
      <c r="AW42" s="408" t="inlineStr">
        <is>
          <t>Avg Last 3 Mo</t>
        </is>
      </c>
      <c r="AX42" s="409">
        <f>AVERAGE(AX37:AX39)</f>
        <v/>
      </c>
      <c r="AY42" s="409">
        <f>AVERAGE(AY37:AY39)</f>
        <v/>
      </c>
      <c r="AZ42" s="409">
        <f>AVERAGE(AZ37:AZ39)</f>
        <v/>
      </c>
      <c r="BA42" s="409">
        <f>AVERAGE(BA37:BA39)</f>
        <v/>
      </c>
      <c r="BB42" s="409">
        <f>AVERAGE(BB37:BB39)</f>
        <v/>
      </c>
      <c r="BC42" s="409">
        <f>AVERAGE(BC37:BC39)</f>
        <v/>
      </c>
      <c r="BD42" s="409">
        <f>AVERAGE(BD37:BD39)</f>
        <v/>
      </c>
      <c r="BE42" s="1225" t="n"/>
      <c r="BF42" s="1225" t="n"/>
      <c r="BG42" s="2703">
        <f>AVERAGE(BG37:BG39)</f>
        <v/>
      </c>
      <c r="BH42" s="2703">
        <f>AVERAGE(BH37:BH39)</f>
        <v/>
      </c>
      <c r="BI42" s="1227">
        <f>(BB42+BC42)/AY42</f>
        <v/>
      </c>
      <c r="BJ42" s="1227">
        <f>+BA42/(+BA42+BB42+BC42)</f>
        <v/>
      </c>
      <c r="BK42" s="1957">
        <f t="array" ref="BK42">BA42/(SUMPRODUCT(--(CHOOSE({1,2,3},AZ42,BB42,BC42)&gt;0),CHOOSE({1,2,3},AZ42,BB42,BC42))+AY42)</f>
        <v/>
      </c>
      <c r="BM42" s="408" t="inlineStr">
        <is>
          <t>Avg Last 3 Mo</t>
        </is>
      </c>
      <c r="BN42" s="409">
        <f>AVERAGE(BN37:BN39)</f>
        <v/>
      </c>
      <c r="BO42" s="409">
        <f>AVERAGE(BO37:BO39)</f>
        <v/>
      </c>
      <c r="BP42" s="409">
        <f>AVERAGE(BP37:BP39)</f>
        <v/>
      </c>
      <c r="BQ42" s="409">
        <f>AVERAGE(BQ37:BQ39)</f>
        <v/>
      </c>
      <c r="BR42" s="409">
        <f>AVERAGE(BR37:BR39)</f>
        <v/>
      </c>
      <c r="BS42" s="409">
        <f>AVERAGE(BS37:BS39)</f>
        <v/>
      </c>
      <c r="BT42" s="409">
        <f>AVERAGE(BT37:BT39)</f>
        <v/>
      </c>
      <c r="BU42" s="1225" t="n"/>
      <c r="BV42" s="1225" t="n"/>
      <c r="BW42" s="2703">
        <f>AVERAGE(BW37:BW39)</f>
        <v/>
      </c>
      <c r="BX42" s="2703">
        <f>AVERAGE(BX37:BX39)</f>
        <v/>
      </c>
      <c r="BY42" s="1227">
        <f>(BR42+BS42)/BO42</f>
        <v/>
      </c>
      <c r="BZ42" s="1227">
        <f>+BQ42/(+BQ42+BR42+BS42)</f>
        <v/>
      </c>
      <c r="CA42" s="1957">
        <f t="array" ref="CA42">BQ42/(SUMPRODUCT(--(CHOOSE({1,2,3},BP42,BR42,BS42)&gt;0),CHOOSE({1,2,3},BP42,BR42,BS42))+BO42)</f>
        <v/>
      </c>
      <c r="CC42" s="408" t="inlineStr">
        <is>
          <t>Avg Last 3 Mo</t>
        </is>
      </c>
      <c r="CD42" s="409">
        <f>AVERAGE(CD37:CD39)</f>
        <v/>
      </c>
      <c r="CE42" s="409">
        <f>AVERAGE(CE37:CE39)</f>
        <v/>
      </c>
      <c r="CF42" s="409">
        <f>AVERAGE(CF37:CF39)</f>
        <v/>
      </c>
      <c r="CG42" s="409">
        <f>AVERAGE(CG37:CG39)</f>
        <v/>
      </c>
      <c r="CH42" s="409">
        <f>AVERAGE(CH37:CH39)</f>
        <v/>
      </c>
      <c r="CI42" s="409">
        <f>AVERAGE(CI37:CI39)</f>
        <v/>
      </c>
      <c r="CJ42" s="409">
        <f>AVERAGE(CJ37:CJ39)</f>
        <v/>
      </c>
      <c r="CK42" s="1225" t="n"/>
      <c r="CL42" s="1225" t="n"/>
      <c r="CM42" s="2703">
        <f>AVERAGE(CM37:CM39)</f>
        <v/>
      </c>
      <c r="CN42" s="2703">
        <f>AVERAGE(CN37:CN39)</f>
        <v/>
      </c>
      <c r="CO42" s="1227">
        <f>(CH42+CI42)/CE42</f>
        <v/>
      </c>
      <c r="CP42" s="1227">
        <f>+CG42/(+CG42+CH42+CI42)</f>
        <v/>
      </c>
      <c r="CQ42" s="1957">
        <f t="array" ref="CQ42">CG42/(SUMPRODUCT(--(CHOOSE({1,2,3},CF42,CH42,CI42)&gt;0),CHOOSE({1,2,3},CF42,CH42,CI42))+CE42)</f>
        <v/>
      </c>
      <c r="CS42" s="408" t="inlineStr">
        <is>
          <t>Avg Last 3 Mo</t>
        </is>
      </c>
      <c r="CT42" s="409">
        <f>AVERAGE(CT37:CT39)</f>
        <v/>
      </c>
      <c r="CU42" s="409">
        <f>AVERAGE(CU37:CU39)</f>
        <v/>
      </c>
      <c r="CV42" s="409">
        <f>AVERAGE(CV37:CV39)</f>
        <v/>
      </c>
      <c r="CW42" s="409">
        <f>AVERAGE(CW37:CW39)</f>
        <v/>
      </c>
      <c r="CX42" s="409">
        <f>AVERAGE(CX37:CX39)</f>
        <v/>
      </c>
      <c r="CY42" s="409">
        <f>AVERAGE(CY37:CY39)</f>
        <v/>
      </c>
      <c r="CZ42" s="409">
        <f>AVERAGE(CZ37:CZ39)</f>
        <v/>
      </c>
      <c r="DA42" s="1225" t="n"/>
      <c r="DB42" s="1225" t="n"/>
      <c r="DC42" s="2703">
        <f>AVERAGE(DC37:DC39)</f>
        <v/>
      </c>
      <c r="DD42" s="2703">
        <f>AVERAGE(DD37:DD39)</f>
        <v/>
      </c>
      <c r="DE42" s="1227">
        <f>(CX42+CY42)/CU42</f>
        <v/>
      </c>
      <c r="DF42" s="1227">
        <f>+CW42/(+CW42+CX42+CY42)</f>
        <v/>
      </c>
      <c r="DG42" s="1957">
        <f t="array" ref="DG42">CW42/(SUMPRODUCT(--(CHOOSE({1,2,3},CV42,CX42,CY42)&gt;0),CHOOSE({1,2,3},CV42,CX42,CY42))+CU42)</f>
        <v/>
      </c>
      <c r="DI42" s="408" t="inlineStr">
        <is>
          <t>Avg Last 3 Mo</t>
        </is>
      </c>
      <c r="DJ42" s="409">
        <f>AVERAGE(DJ37:DJ39)</f>
        <v/>
      </c>
      <c r="DK42" s="409">
        <f>AVERAGE(DK37:DK39)</f>
        <v/>
      </c>
      <c r="DL42" s="409">
        <f>AVERAGE(DL37:DL39)</f>
        <v/>
      </c>
      <c r="DM42" s="409">
        <f>AVERAGE(DM37:DM39)</f>
        <v/>
      </c>
      <c r="DN42" s="409">
        <f>AVERAGE(DN37:DN39)</f>
        <v/>
      </c>
      <c r="DO42" s="409">
        <f>AVERAGE(DO37:DO39)</f>
        <v/>
      </c>
      <c r="DP42" s="409">
        <f>AVERAGE(DP37:DP39)</f>
        <v/>
      </c>
      <c r="DQ42" s="1225" t="n"/>
      <c r="DR42" s="1225" t="n"/>
      <c r="DS42" s="2703">
        <f>AVERAGE(DS37:DS39)</f>
        <v/>
      </c>
      <c r="DT42" s="2703">
        <f>AVERAGE(DT37:DT39)</f>
        <v/>
      </c>
      <c r="DU42" s="1227">
        <f>(DN42+DO42)/DK42</f>
        <v/>
      </c>
      <c r="DV42" s="1227">
        <f>+DM42/(+DM42+DN42+DO42)</f>
        <v/>
      </c>
      <c r="DW42" s="1957">
        <f t="array" ref="DW42">DM42/(SUMPRODUCT(--(CHOOSE({1,2,3},DL42,DN42,DO42)&gt;0),CHOOSE({1,2,3},DL42,DN42,DO42))+DK42)</f>
        <v/>
      </c>
      <c r="DY42" s="408" t="inlineStr">
        <is>
          <t>Avg Last 3 Mo</t>
        </is>
      </c>
      <c r="DZ42" s="409">
        <f>AVERAGE(DZ37:DZ39)</f>
        <v/>
      </c>
      <c r="EA42" s="409">
        <f>AVERAGE(EA37:EA39)</f>
        <v/>
      </c>
      <c r="EB42" s="409">
        <f>AVERAGE(EB37:EB39)</f>
        <v/>
      </c>
      <c r="EC42" s="409">
        <f>AVERAGE(EC37:EC39)</f>
        <v/>
      </c>
      <c r="ED42" s="409">
        <f>AVERAGE(ED37:ED39)</f>
        <v/>
      </c>
      <c r="EE42" s="409">
        <f>AVERAGE(EE37:EE39)</f>
        <v/>
      </c>
      <c r="EF42" s="409">
        <f>AVERAGE(EF37:EF39)</f>
        <v/>
      </c>
      <c r="EG42" s="1225" t="n"/>
      <c r="EH42" s="1225" t="n"/>
      <c r="EI42" s="2703">
        <f>AVERAGE(EI37:EI39)</f>
        <v/>
      </c>
      <c r="EJ42" s="2703">
        <f>AVERAGE(EJ37:EJ39)</f>
        <v/>
      </c>
      <c r="EK42" s="1227">
        <f>(ED42+EE42)/EA42</f>
        <v/>
      </c>
      <c r="EL42" s="1227">
        <f>+EC42/(+EC42+ED42+EE42)</f>
        <v/>
      </c>
      <c r="EM42" s="1957">
        <f t="array" ref="EM42">EC42/(SUMPRODUCT(--(CHOOSE({1,2,3},EB42,ED42,EE42)&gt;0),CHOOSE({1,2,3},EB42,ED42,EE42))+EA42)</f>
        <v/>
      </c>
      <c r="EO42" s="408" t="inlineStr">
        <is>
          <t>Avg Last 3 Mo</t>
        </is>
      </c>
      <c r="EP42" s="409">
        <f>AVERAGE(EP37:EP39)</f>
        <v/>
      </c>
      <c r="EQ42" s="409">
        <f>AVERAGE(EQ37:EQ39)</f>
        <v/>
      </c>
      <c r="ER42" s="409">
        <f>AVERAGE(ER37:ER39)</f>
        <v/>
      </c>
      <c r="ES42" s="409">
        <f>AVERAGE(ES37:ES39)</f>
        <v/>
      </c>
      <c r="ET42" s="409">
        <f>AVERAGE(ET37:ET39)</f>
        <v/>
      </c>
      <c r="EU42" s="409">
        <f>AVERAGE(EU37:EU39)</f>
        <v/>
      </c>
      <c r="EV42" s="409">
        <f>AVERAGE(EV37:EV39)</f>
        <v/>
      </c>
      <c r="EW42" s="1225" t="n"/>
      <c r="EX42" s="1225" t="n"/>
      <c r="EY42" s="2703">
        <f>AVERAGE(EY37:EY39)</f>
        <v/>
      </c>
      <c r="EZ42" s="2703">
        <f>AVERAGE(EZ37:EZ39)</f>
        <v/>
      </c>
      <c r="FA42" s="1227">
        <f>(ET42+EU42)/EQ42</f>
        <v/>
      </c>
      <c r="FB42" s="1227">
        <f>+ES42/(+ES42+ET42+EU42)</f>
        <v/>
      </c>
      <c r="FC42" s="1957">
        <f t="array" ref="FC42">ES42/(SUMPRODUCT(--(CHOOSE({1,2,3},FH42,FX42,GN42)&gt;0),CHOOSE({1,2,3},FH42,FX42,GN42))+EQ42)</f>
        <v/>
      </c>
      <c r="FE42" s="408" t="inlineStr">
        <is>
          <t>Avg Last 3 Mo</t>
        </is>
      </c>
      <c r="FF42" s="409">
        <f>AVERAGE(FF37:FF39)</f>
        <v/>
      </c>
      <c r="FG42" s="409">
        <f>AVERAGE(FG37:FG39)</f>
        <v/>
      </c>
      <c r="FH42" s="409">
        <f>AVERAGE(FH37:FH39)</f>
        <v/>
      </c>
      <c r="FI42" s="409">
        <f>AVERAGE(FI37:FI39)</f>
        <v/>
      </c>
      <c r="FJ42" s="409">
        <f>AVERAGE(FJ37:FJ39)</f>
        <v/>
      </c>
      <c r="FK42" s="409">
        <f>AVERAGE(FK37:FK39)</f>
        <v/>
      </c>
      <c r="FL42" s="409">
        <f>AVERAGE(FL37:FL39)</f>
        <v/>
      </c>
      <c r="FM42" s="1225" t="n"/>
      <c r="FN42" s="1225" t="n"/>
      <c r="FO42" s="2703">
        <f>AVERAGE(FO37:FO39)</f>
        <v/>
      </c>
      <c r="FP42" s="2703">
        <f>AVERAGE(FP37:FP39)</f>
        <v/>
      </c>
      <c r="FQ42" s="1227">
        <f>(FJ42+FK42)/FG42</f>
        <v/>
      </c>
      <c r="FR42" s="1227">
        <f>+FI42/(+FI42+FJ42+FK42)</f>
        <v/>
      </c>
      <c r="FS42" s="1957">
        <f t="array" ref="FS42">FI42/(SUMPRODUCT(--(CHOOSE({1,2,3},FH42,FJ42,FK42)&gt;0),CHOOSE({1,2,3},FH42,FJ42,FK42))+FG42)</f>
        <v/>
      </c>
      <c r="FU42" s="408" t="inlineStr">
        <is>
          <t>Avg Last 3 Mo</t>
        </is>
      </c>
      <c r="FV42" s="409">
        <f>AVERAGE(FV37:FV39)</f>
        <v/>
      </c>
      <c r="FW42" s="409">
        <f>AVERAGE(FW37:FW39)</f>
        <v/>
      </c>
      <c r="FX42" s="409">
        <f>AVERAGE(FX37:FX39)</f>
        <v/>
      </c>
      <c r="FY42" s="409">
        <f>AVERAGE(FY37:FY39)</f>
        <v/>
      </c>
      <c r="FZ42" s="409">
        <f>AVERAGE(FZ37:FZ39)</f>
        <v/>
      </c>
      <c r="GA42" s="409">
        <f>AVERAGE(GA37:GA39)</f>
        <v/>
      </c>
      <c r="GB42" s="409">
        <f>AVERAGE(GB37:GB39)</f>
        <v/>
      </c>
      <c r="GC42" s="1225" t="n"/>
      <c r="GD42" s="1225" t="n"/>
      <c r="GE42" s="2703">
        <f>AVERAGE(GE37:GE39)</f>
        <v/>
      </c>
      <c r="GF42" s="2703">
        <f>AVERAGE(GF37:GF39)</f>
        <v/>
      </c>
      <c r="GG42" s="1227">
        <f>(FZ42+GA42)/FW42</f>
        <v/>
      </c>
      <c r="GH42" s="1227">
        <f>+FY42/(+FY42+FZ42+GA42)</f>
        <v/>
      </c>
      <c r="GI42" s="1957">
        <f t="array" ref="GI42">FY42/(SUMPRODUCT(--(CHOOSE({1,2,3},FX42,FZ42,GA42)&gt;0),CHOOSE({1,2,3},FX42,FZ42,GA42))+FW42)</f>
        <v/>
      </c>
      <c r="GK42" s="408" t="inlineStr">
        <is>
          <t>Avg Last 3 Mo</t>
        </is>
      </c>
      <c r="GL42" s="409">
        <f>AVERAGE(GL37:GL39)</f>
        <v/>
      </c>
      <c r="GM42" s="409">
        <f>AVERAGE(GM37:GM39)</f>
        <v/>
      </c>
      <c r="GN42" s="409">
        <f>AVERAGE(GN37:GN39)</f>
        <v/>
      </c>
      <c r="GO42" s="409">
        <f>AVERAGE(GO37:GO39)</f>
        <v/>
      </c>
      <c r="GP42" s="409">
        <f>AVERAGE(GP37:GP39)</f>
        <v/>
      </c>
      <c r="GQ42" s="409">
        <f>AVERAGE(GQ37:GQ39)</f>
        <v/>
      </c>
      <c r="GR42" s="409">
        <f>AVERAGE(GR37:GR39)</f>
        <v/>
      </c>
      <c r="GS42" s="1225" t="n"/>
      <c r="GT42" s="1225" t="n"/>
      <c r="GU42" s="2703">
        <f>AVERAGE(GU37:GU39)</f>
        <v/>
      </c>
      <c r="GV42" s="2703">
        <f>AVERAGE(GV37:GV39)</f>
        <v/>
      </c>
      <c r="GW42" s="1227">
        <f>(GP42+GQ42)/GM42</f>
        <v/>
      </c>
      <c r="GX42" s="1227">
        <f>+GO42/(+GO42+GP42+GQ42)</f>
        <v/>
      </c>
      <c r="GY42" s="1957">
        <f t="array" ref="GY42">GO42/(SUMPRODUCT(--(CHOOSE({1,2,3},GN42,GP42,GQ42)&gt;0),CHOOSE({1,2,3},GN42,GP42,GQ42))+GM42)</f>
        <v/>
      </c>
    </row>
    <row r="43">
      <c r="A43" s="408" t="inlineStr">
        <is>
          <t>Avg Last 6 Mo</t>
        </is>
      </c>
      <c r="B43" s="409">
        <f>AVERAGE(B34:B39)</f>
        <v/>
      </c>
      <c r="C43" s="409">
        <f>AVERAGE(C34:C39)</f>
        <v/>
      </c>
      <c r="D43" s="409">
        <f>AVERAGE(D34:D39)</f>
        <v/>
      </c>
      <c r="E43" s="409">
        <f>AVERAGE(E34:E39)</f>
        <v/>
      </c>
      <c r="F43" s="409">
        <f>AVERAGE(F34:F39)</f>
        <v/>
      </c>
      <c r="G43" s="409">
        <f>AVERAGE(G34:G39)</f>
        <v/>
      </c>
      <c r="H43" s="409">
        <f>AVERAGE(H34:H39)</f>
        <v/>
      </c>
      <c r="I43" s="1225" t="n"/>
      <c r="J43" s="1225" t="n"/>
      <c r="K43" s="2703">
        <f>AVERAGE(K34:K39)</f>
        <v/>
      </c>
      <c r="L43" s="2703">
        <f>AVERAGE(L34:L39)</f>
        <v/>
      </c>
      <c r="M43" s="1227">
        <f>(F43+G43)/C43</f>
        <v/>
      </c>
      <c r="N43" s="1227">
        <f>+E43/(+E43+F43+G43)</f>
        <v/>
      </c>
      <c r="O43" s="1957">
        <f t="array" ref="O43">E43/(SUMPRODUCT(--(CHOOSE({1,2,3},D43,F43,G43)&gt;0),CHOOSE({1,2,3},D43,F43,G43))+C43)</f>
        <v/>
      </c>
      <c r="Q43" s="408" t="inlineStr">
        <is>
          <t>Avg Last 6 Mo</t>
        </is>
      </c>
      <c r="R43" s="409">
        <f>AVERAGE(R34:R39)</f>
        <v/>
      </c>
      <c r="S43" s="409">
        <f>AVERAGE(S34:S39)</f>
        <v/>
      </c>
      <c r="T43" s="409">
        <f>AVERAGE(T34:T39)</f>
        <v/>
      </c>
      <c r="U43" s="409">
        <f>AVERAGE(U34:U39)</f>
        <v/>
      </c>
      <c r="V43" s="409">
        <f>AVERAGE(V34:V39)</f>
        <v/>
      </c>
      <c r="W43" s="409">
        <f>AVERAGE(W34:W39)</f>
        <v/>
      </c>
      <c r="X43" s="409">
        <f>AVERAGE(X34:X39)</f>
        <v/>
      </c>
      <c r="Y43" s="1225" t="n"/>
      <c r="Z43" s="1225" t="n"/>
      <c r="AA43" s="2703">
        <f>AVERAGE(AA34:AA39)</f>
        <v/>
      </c>
      <c r="AB43" s="2703">
        <f>AVERAGE(AB34:AB39)</f>
        <v/>
      </c>
      <c r="AC43" s="1227">
        <f>(V43+W43)/S43</f>
        <v/>
      </c>
      <c r="AD43" s="1227">
        <f>+U43/(+U43+V43+W43)</f>
        <v/>
      </c>
      <c r="AE43" s="1957">
        <f t="array" ref="AE43">U43/(SUMPRODUCT(--(CHOOSE({1,2,3},T43,V43,W43)&gt;0),CHOOSE({1,2,3},T43,V43,W43))+S43)</f>
        <v/>
      </c>
      <c r="AG43" s="408" t="inlineStr">
        <is>
          <t>Avg Last 6 Mo</t>
        </is>
      </c>
      <c r="AH43" s="409">
        <f>AVERAGE(AH34:AH39)</f>
        <v/>
      </c>
      <c r="AI43" s="409">
        <f>AVERAGE(AI34:AI39)</f>
        <v/>
      </c>
      <c r="AJ43" s="409">
        <f>AVERAGE(AJ34:AJ39)</f>
        <v/>
      </c>
      <c r="AK43" s="409">
        <f>AVERAGE(AK34:AK39)</f>
        <v/>
      </c>
      <c r="AL43" s="409">
        <f>AVERAGE(AL34:AL39)</f>
        <v/>
      </c>
      <c r="AM43" s="409">
        <f>AVERAGE(AM34:AM39)</f>
        <v/>
      </c>
      <c r="AN43" s="409">
        <f>AVERAGE(AN34:AN39)</f>
        <v/>
      </c>
      <c r="AO43" s="1225" t="n"/>
      <c r="AP43" s="1225" t="n"/>
      <c r="AQ43" s="2703">
        <f>AVERAGE(AQ34:AQ39)</f>
        <v/>
      </c>
      <c r="AR43" s="2703">
        <f>AVERAGE(AR34:AR39)</f>
        <v/>
      </c>
      <c r="AS43" s="1227">
        <f>(AL43+AM43)/AI43</f>
        <v/>
      </c>
      <c r="AT43" s="1227">
        <f>+AK43/(+AK43+AL43+AM43)</f>
        <v/>
      </c>
      <c r="AU43" s="1957">
        <f t="array" ref="AU43">AK43/(SUMPRODUCT(--(CHOOSE({1,2,3},AJ43,AL43,AM43)&gt;0),CHOOSE({1,2,3},AJ43,AL43,AM43))+AI43)</f>
        <v/>
      </c>
      <c r="AW43" s="408" t="inlineStr">
        <is>
          <t>Avg Last 6 Mo</t>
        </is>
      </c>
      <c r="AX43" s="409">
        <f>AVERAGE(AX34:AX39)</f>
        <v/>
      </c>
      <c r="AY43" s="409">
        <f>AVERAGE(AY34:AY39)</f>
        <v/>
      </c>
      <c r="AZ43" s="409">
        <f>AVERAGE(AZ34:AZ39)</f>
        <v/>
      </c>
      <c r="BA43" s="409">
        <f>AVERAGE(BA34:BA39)</f>
        <v/>
      </c>
      <c r="BB43" s="409">
        <f>AVERAGE(BB34:BB39)</f>
        <v/>
      </c>
      <c r="BC43" s="409">
        <f>AVERAGE(BC34:BC39)</f>
        <v/>
      </c>
      <c r="BD43" s="409">
        <f>AVERAGE(BD34:BD39)</f>
        <v/>
      </c>
      <c r="BE43" s="1225" t="n"/>
      <c r="BF43" s="1225" t="n"/>
      <c r="BG43" s="2703">
        <f>AVERAGE(BG34:BG39)</f>
        <v/>
      </c>
      <c r="BH43" s="2703">
        <f>AVERAGE(BH34:BH39)</f>
        <v/>
      </c>
      <c r="BI43" s="1227">
        <f>(BB43+BC43)/AY43</f>
        <v/>
      </c>
      <c r="BJ43" s="1227">
        <f>+BA43/(+BA43+BB43+BC43)</f>
        <v/>
      </c>
      <c r="BK43" s="1957">
        <f t="array" ref="BK43">BA43/(SUMPRODUCT(--(CHOOSE({1,2,3},AZ43,BB43,BC43)&gt;0),CHOOSE({1,2,3},AZ43,BB43,BC43))+AY43)</f>
        <v/>
      </c>
      <c r="BM43" s="408" t="inlineStr">
        <is>
          <t>Avg Last 6 Mo</t>
        </is>
      </c>
      <c r="BN43" s="409">
        <f>AVERAGE(BN34:BN39)</f>
        <v/>
      </c>
      <c r="BO43" s="409">
        <f>AVERAGE(BO34:BO39)</f>
        <v/>
      </c>
      <c r="BP43" s="409">
        <f>AVERAGE(BP34:BP39)</f>
        <v/>
      </c>
      <c r="BQ43" s="409">
        <f>AVERAGE(BQ34:BQ39)</f>
        <v/>
      </c>
      <c r="BR43" s="409">
        <f>AVERAGE(BR34:BR39)</f>
        <v/>
      </c>
      <c r="BS43" s="409">
        <f>AVERAGE(BS34:BS39)</f>
        <v/>
      </c>
      <c r="BT43" s="409">
        <f>AVERAGE(BT34:BT39)</f>
        <v/>
      </c>
      <c r="BU43" s="1225" t="n"/>
      <c r="BV43" s="1225" t="n"/>
      <c r="BW43" s="2703">
        <f>AVERAGE(BW34:BW39)</f>
        <v/>
      </c>
      <c r="BX43" s="2703">
        <f>AVERAGE(BX34:BX39)</f>
        <v/>
      </c>
      <c r="BY43" s="1227">
        <f>(BR43+BS43)/BO43</f>
        <v/>
      </c>
      <c r="BZ43" s="1227">
        <f>+BQ43/(+BQ43+BR43+BS43)</f>
        <v/>
      </c>
      <c r="CA43" s="1957">
        <f t="array" ref="CA43">BQ43/(SUMPRODUCT(--(CHOOSE({1,2,3},BP43,BR43,BS43)&gt;0),CHOOSE({1,2,3},BP43,BR43,BS43))+BO43)</f>
        <v/>
      </c>
      <c r="CC43" s="408" t="inlineStr">
        <is>
          <t>Avg Last 6 Mo</t>
        </is>
      </c>
      <c r="CD43" s="409">
        <f>AVERAGE(CD34:CD39)</f>
        <v/>
      </c>
      <c r="CE43" s="409">
        <f>AVERAGE(CE34:CE39)</f>
        <v/>
      </c>
      <c r="CF43" s="409">
        <f>AVERAGE(CF34:CF39)</f>
        <v/>
      </c>
      <c r="CG43" s="409">
        <f>AVERAGE(CG34:CG39)</f>
        <v/>
      </c>
      <c r="CH43" s="409">
        <f>AVERAGE(CH34:CH39)</f>
        <v/>
      </c>
      <c r="CI43" s="409">
        <f>AVERAGE(CI34:CI39)</f>
        <v/>
      </c>
      <c r="CJ43" s="409">
        <f>AVERAGE(CJ34:CJ39)</f>
        <v/>
      </c>
      <c r="CK43" s="1225" t="n"/>
      <c r="CL43" s="1225" t="n"/>
      <c r="CM43" s="2703">
        <f>AVERAGE(CM34:CM39)</f>
        <v/>
      </c>
      <c r="CN43" s="2703">
        <f>AVERAGE(CN34:CN39)</f>
        <v/>
      </c>
      <c r="CO43" s="1227">
        <f>(CH43+CI43)/CE43</f>
        <v/>
      </c>
      <c r="CP43" s="1227">
        <f>+CG43/(+CG43+CH43+CI43)</f>
        <v/>
      </c>
      <c r="CQ43" s="1957">
        <f t="array" ref="CQ43">CG43/(SUMPRODUCT(--(CHOOSE({1,2,3},CF43,CH43,CI43)&gt;0),CHOOSE({1,2,3},CF43,CH43,CI43))+CE43)</f>
        <v/>
      </c>
      <c r="CS43" s="408" t="inlineStr">
        <is>
          <t>Avg Last 6 Mo</t>
        </is>
      </c>
      <c r="CT43" s="409">
        <f>AVERAGE(CT34:CT39)</f>
        <v/>
      </c>
      <c r="CU43" s="409">
        <f>AVERAGE(CU34:CU39)</f>
        <v/>
      </c>
      <c r="CV43" s="409">
        <f>AVERAGE(CV34:CV39)</f>
        <v/>
      </c>
      <c r="CW43" s="409">
        <f>AVERAGE(CW34:CW39)</f>
        <v/>
      </c>
      <c r="CX43" s="409">
        <f>AVERAGE(CX34:CX39)</f>
        <v/>
      </c>
      <c r="CY43" s="409">
        <f>AVERAGE(CY34:CY39)</f>
        <v/>
      </c>
      <c r="CZ43" s="409">
        <f>AVERAGE(CZ34:CZ39)</f>
        <v/>
      </c>
      <c r="DA43" s="1225" t="n"/>
      <c r="DB43" s="1225" t="n"/>
      <c r="DC43" s="2703">
        <f>AVERAGE(DC34:DC39)</f>
        <v/>
      </c>
      <c r="DD43" s="2703">
        <f>AVERAGE(DD34:DD39)</f>
        <v/>
      </c>
      <c r="DE43" s="1227">
        <f>(CX43+CY43)/CU43</f>
        <v/>
      </c>
      <c r="DF43" s="1227">
        <f>+CW43/(+CW43+CX43+CY43)</f>
        <v/>
      </c>
      <c r="DG43" s="1957">
        <f t="array" ref="DG43">CW43/(SUMPRODUCT(--(CHOOSE({1,2,3},CV43,CX43,CY43)&gt;0),CHOOSE({1,2,3},CV43,CX43,CY43))+CU43)</f>
        <v/>
      </c>
      <c r="DI43" s="408" t="inlineStr">
        <is>
          <t>Avg Last 6 Mo</t>
        </is>
      </c>
      <c r="DJ43" s="409">
        <f>AVERAGE(DJ34:DJ39)</f>
        <v/>
      </c>
      <c r="DK43" s="409">
        <f>AVERAGE(DK34:DK39)</f>
        <v/>
      </c>
      <c r="DL43" s="409">
        <f>AVERAGE(DL34:DL39)</f>
        <v/>
      </c>
      <c r="DM43" s="409">
        <f>AVERAGE(DM34:DM39)</f>
        <v/>
      </c>
      <c r="DN43" s="409">
        <f>AVERAGE(DN34:DN39)</f>
        <v/>
      </c>
      <c r="DO43" s="409">
        <f>AVERAGE(DO34:DO39)</f>
        <v/>
      </c>
      <c r="DP43" s="409">
        <f>AVERAGE(DP34:DP39)</f>
        <v/>
      </c>
      <c r="DQ43" s="1225" t="n"/>
      <c r="DR43" s="1225" t="n"/>
      <c r="DS43" s="2703">
        <f>AVERAGE(DS34:DS39)</f>
        <v/>
      </c>
      <c r="DT43" s="2703">
        <f>AVERAGE(DT34:DT39)</f>
        <v/>
      </c>
      <c r="DU43" s="1227">
        <f>(DN43+DO43)/DK43</f>
        <v/>
      </c>
      <c r="DV43" s="1227">
        <f>+DM43/(+DM43+DN43+DO43)</f>
        <v/>
      </c>
      <c r="DW43" s="1957">
        <f t="array" ref="DW43">DM43/(SUMPRODUCT(--(CHOOSE({1,2,3},DL43,DN43,DO43)&gt;0),CHOOSE({1,2,3},DL43,DN43,DO43))+DK43)</f>
        <v/>
      </c>
      <c r="DY43" s="408" t="inlineStr">
        <is>
          <t>Avg Last 6 Mo</t>
        </is>
      </c>
      <c r="DZ43" s="409">
        <f>AVERAGE(DZ34:DZ39)</f>
        <v/>
      </c>
      <c r="EA43" s="409">
        <f>AVERAGE(EA34:EA39)</f>
        <v/>
      </c>
      <c r="EB43" s="409">
        <f>AVERAGE(EB34:EB39)</f>
        <v/>
      </c>
      <c r="EC43" s="409">
        <f>AVERAGE(EC34:EC39)</f>
        <v/>
      </c>
      <c r="ED43" s="409">
        <f>AVERAGE(ED34:ED39)</f>
        <v/>
      </c>
      <c r="EE43" s="409">
        <f>AVERAGE(EE34:EE39)</f>
        <v/>
      </c>
      <c r="EF43" s="409">
        <f>AVERAGE(EF34:EF39)</f>
        <v/>
      </c>
      <c r="EG43" s="1225" t="n"/>
      <c r="EH43" s="1225" t="n"/>
      <c r="EI43" s="2703">
        <f>AVERAGE(EI34:EI39)</f>
        <v/>
      </c>
      <c r="EJ43" s="2703">
        <f>AVERAGE(EJ34:EJ39)</f>
        <v/>
      </c>
      <c r="EK43" s="1227">
        <f>(ED43+EE43)/EA43</f>
        <v/>
      </c>
      <c r="EL43" s="1227">
        <f>+EC43/(+EC43+ED43+EE43)</f>
        <v/>
      </c>
      <c r="EM43" s="1957">
        <f t="array" ref="EM43">EC43/(SUMPRODUCT(--(CHOOSE({1,2,3},EB43,ED43,EE43)&gt;0),CHOOSE({1,2,3},EB43,ED43,EE43))+EA43)</f>
        <v/>
      </c>
      <c r="EO43" s="408" t="inlineStr">
        <is>
          <t>Avg Last 6 Mo</t>
        </is>
      </c>
      <c r="EP43" s="409">
        <f>AVERAGE(EP34:EP39)</f>
        <v/>
      </c>
      <c r="EQ43" s="409">
        <f>AVERAGE(EQ34:EQ39)</f>
        <v/>
      </c>
      <c r="ER43" s="409">
        <f>AVERAGE(ER34:ER39)</f>
        <v/>
      </c>
      <c r="ES43" s="409">
        <f>AVERAGE(ES34:ES39)</f>
        <v/>
      </c>
      <c r="ET43" s="409">
        <f>AVERAGE(ET34:ET39)</f>
        <v/>
      </c>
      <c r="EU43" s="409">
        <f>AVERAGE(EU34:EU39)</f>
        <v/>
      </c>
      <c r="EV43" s="409">
        <f>AVERAGE(EV34:EV39)</f>
        <v/>
      </c>
      <c r="EW43" s="1225" t="n"/>
      <c r="EX43" s="1225" t="n"/>
      <c r="EY43" s="2703">
        <f>AVERAGE(EY34:EY39)</f>
        <v/>
      </c>
      <c r="EZ43" s="2703">
        <f>AVERAGE(EZ34:EZ39)</f>
        <v/>
      </c>
      <c r="FA43" s="1227">
        <f>(ET43+EU43)/EQ43</f>
        <v/>
      </c>
      <c r="FB43" s="1227">
        <f>+ES43/(+ES43+ET43+EU43)</f>
        <v/>
      </c>
      <c r="FC43" s="1957">
        <f t="array" ref="FC43">ES43/(SUMPRODUCT(--(CHOOSE({1,2,3},FH43,FX43,GN43)&gt;0),CHOOSE({1,2,3},FH43,FX43,GN43))+EQ43)</f>
        <v/>
      </c>
      <c r="FE43" s="408" t="inlineStr">
        <is>
          <t>Avg Last 6 Mo</t>
        </is>
      </c>
      <c r="FF43" s="409">
        <f>AVERAGE(FF34:FF39)</f>
        <v/>
      </c>
      <c r="FG43" s="409">
        <f>AVERAGE(FG34:FG39)</f>
        <v/>
      </c>
      <c r="FH43" s="409">
        <f>AVERAGE(FH34:FH39)</f>
        <v/>
      </c>
      <c r="FI43" s="409">
        <f>AVERAGE(FI34:FI39)</f>
        <v/>
      </c>
      <c r="FJ43" s="409">
        <f>AVERAGE(FJ34:FJ39)</f>
        <v/>
      </c>
      <c r="FK43" s="409">
        <f>AVERAGE(FK34:FK39)</f>
        <v/>
      </c>
      <c r="FL43" s="409">
        <f>AVERAGE(FL34:FL39)</f>
        <v/>
      </c>
      <c r="FM43" s="1225" t="n"/>
      <c r="FN43" s="1225" t="n"/>
      <c r="FO43" s="2703">
        <f>AVERAGE(FO34:FO39)</f>
        <v/>
      </c>
      <c r="FP43" s="2703">
        <f>AVERAGE(FP34:FP39)</f>
        <v/>
      </c>
      <c r="FQ43" s="1227">
        <f>(FJ43+FK43)/FG43</f>
        <v/>
      </c>
      <c r="FR43" s="1227">
        <f>+FI43/(+FI43+FJ43+FK43)</f>
        <v/>
      </c>
      <c r="FS43" s="1957">
        <f t="array" ref="FS43">FI43/(SUMPRODUCT(--(CHOOSE({1,2,3},FH43,FJ43,FK43)&gt;0),CHOOSE({1,2,3},FH43,FJ43,FK43))+FG43)</f>
        <v/>
      </c>
      <c r="FU43" s="408" t="inlineStr">
        <is>
          <t>Avg Last 6 Mo</t>
        </is>
      </c>
      <c r="FV43" s="409">
        <f>AVERAGE(FV34:FV39)</f>
        <v/>
      </c>
      <c r="FW43" s="409">
        <f>AVERAGE(FW34:FW39)</f>
        <v/>
      </c>
      <c r="FX43" s="409">
        <f>AVERAGE(FX34:FX39)</f>
        <v/>
      </c>
      <c r="FY43" s="409">
        <f>AVERAGE(FY34:FY39)</f>
        <v/>
      </c>
      <c r="FZ43" s="409">
        <f>AVERAGE(FZ34:FZ39)</f>
        <v/>
      </c>
      <c r="GA43" s="409">
        <f>AVERAGE(GA34:GA39)</f>
        <v/>
      </c>
      <c r="GB43" s="409">
        <f>AVERAGE(GB34:GB39)</f>
        <v/>
      </c>
      <c r="GC43" s="1225" t="n"/>
      <c r="GD43" s="1225" t="n"/>
      <c r="GE43" s="2703">
        <f>AVERAGE(GE34:GE39)</f>
        <v/>
      </c>
      <c r="GF43" s="2703">
        <f>AVERAGE(GF34:GF39)</f>
        <v/>
      </c>
      <c r="GG43" s="1227">
        <f>(FZ43+GA43)/FW43</f>
        <v/>
      </c>
      <c r="GH43" s="1227">
        <f>+FY43/(+FY43+FZ43+GA43)</f>
        <v/>
      </c>
      <c r="GI43" s="1957">
        <f t="array" ref="GI43">FY43/(SUMPRODUCT(--(CHOOSE({1,2,3},FX43,FZ43,GA43)&gt;0),CHOOSE({1,2,3},FX43,FZ43,GA43))+FW43)</f>
        <v/>
      </c>
      <c r="GK43" s="408" t="inlineStr">
        <is>
          <t>Avg Last 6 Mo</t>
        </is>
      </c>
      <c r="GL43" s="409">
        <f>AVERAGE(GL34:GL39)</f>
        <v/>
      </c>
      <c r="GM43" s="409">
        <f>AVERAGE(GM34:GM39)</f>
        <v/>
      </c>
      <c r="GN43" s="409">
        <f>AVERAGE(GN34:GN39)</f>
        <v/>
      </c>
      <c r="GO43" s="409">
        <f>AVERAGE(GO34:GO39)</f>
        <v/>
      </c>
      <c r="GP43" s="409">
        <f>AVERAGE(GP34:GP39)</f>
        <v/>
      </c>
      <c r="GQ43" s="409">
        <f>AVERAGE(GQ34:GQ39)</f>
        <v/>
      </c>
      <c r="GR43" s="409">
        <f>AVERAGE(GR34:GR39)</f>
        <v/>
      </c>
      <c r="GS43" s="1225" t="n"/>
      <c r="GT43" s="1225" t="n"/>
      <c r="GU43" s="2703">
        <f>AVERAGE(GU34:GU39)</f>
        <v/>
      </c>
      <c r="GV43" s="2703">
        <f>AVERAGE(GV34:GV39)</f>
        <v/>
      </c>
      <c r="GW43" s="1227">
        <f>(GP43+GQ43)/GM43</f>
        <v/>
      </c>
      <c r="GX43" s="1227">
        <f>+GO43/(+GO43+GP43+GQ43)</f>
        <v/>
      </c>
      <c r="GY43" s="1957">
        <f t="array" ref="GY43">GO43/(SUMPRODUCT(--(CHOOSE({1,2,3},GN43,GP43,GQ43)&gt;0),CHOOSE({1,2,3},GN43,GP43,GQ43))+GM43)</f>
        <v/>
      </c>
    </row>
    <row r="44">
      <c r="A44" s="408" t="inlineStr">
        <is>
          <t>Avg Last 12 Mo</t>
        </is>
      </c>
      <c r="B44" s="409">
        <f>AVERAGE(B28:B39)</f>
        <v/>
      </c>
      <c r="C44" s="409">
        <f>AVERAGE(C28:C39)</f>
        <v/>
      </c>
      <c r="D44" s="409">
        <f>AVERAGE(D28:D39)</f>
        <v/>
      </c>
      <c r="E44" s="409">
        <f>AVERAGE(E28:E39)</f>
        <v/>
      </c>
      <c r="F44" s="409">
        <f>AVERAGE(F28:F39)</f>
        <v/>
      </c>
      <c r="G44" s="409">
        <f>AVERAGE(G28:G39)</f>
        <v/>
      </c>
      <c r="H44" s="409">
        <f>AVERAGE(H28:H39)</f>
        <v/>
      </c>
      <c r="I44" s="1225" t="n"/>
      <c r="J44" s="1225" t="n"/>
      <c r="K44" s="2703">
        <f>AVERAGE(K28:K39)</f>
        <v/>
      </c>
      <c r="L44" s="2703">
        <f>AVERAGE(L28:L39)</f>
        <v/>
      </c>
      <c r="M44" s="1227">
        <f>(F44+G44)/C44</f>
        <v/>
      </c>
      <c r="N44" s="1227">
        <f>+E44/(+E44+F44+G44)</f>
        <v/>
      </c>
      <c r="O44" s="1957">
        <f t="array" ref="O44">E44/(SUMPRODUCT(--(CHOOSE({1,2,3},D44,F44,G44)&gt;0),CHOOSE({1,2,3},D44,F44,G44))+C44)</f>
        <v/>
      </c>
      <c r="Q44" s="408" t="inlineStr">
        <is>
          <t>Avg Last 12 Mo</t>
        </is>
      </c>
      <c r="R44" s="409">
        <f>AVERAGE(R28:R39)</f>
        <v/>
      </c>
      <c r="S44" s="409">
        <f>AVERAGE(S28:S39)</f>
        <v/>
      </c>
      <c r="T44" s="409">
        <f>AVERAGE(T28:T39)</f>
        <v/>
      </c>
      <c r="U44" s="409">
        <f>AVERAGE(U28:U39)</f>
        <v/>
      </c>
      <c r="V44" s="409">
        <f>AVERAGE(V28:V39)</f>
        <v/>
      </c>
      <c r="W44" s="409">
        <f>AVERAGE(W28:W39)</f>
        <v/>
      </c>
      <c r="X44" s="409">
        <f>AVERAGE(X28:X39)</f>
        <v/>
      </c>
      <c r="Y44" s="1225" t="n"/>
      <c r="Z44" s="1225" t="n"/>
      <c r="AA44" s="2703">
        <f>AVERAGE(AA28:AA39)</f>
        <v/>
      </c>
      <c r="AB44" s="2703">
        <f>AVERAGE(AB28:AB39)</f>
        <v/>
      </c>
      <c r="AC44" s="1227">
        <f>(V44+W44)/S44</f>
        <v/>
      </c>
      <c r="AD44" s="1227">
        <f>+U44/(+U44+V44+W44)</f>
        <v/>
      </c>
      <c r="AE44" s="1957">
        <f t="array" ref="AE44">U44/(SUMPRODUCT(--(CHOOSE({1,2,3},T44,V44,W44)&gt;0),CHOOSE({1,2,3},T44,V44,W44))+S44)</f>
        <v/>
      </c>
      <c r="AG44" s="408" t="inlineStr">
        <is>
          <t>Avg Last 12 Mo</t>
        </is>
      </c>
      <c r="AH44" s="409">
        <f>AVERAGE(AH28:AH39)</f>
        <v/>
      </c>
      <c r="AI44" s="409">
        <f>AVERAGE(AI28:AI39)</f>
        <v/>
      </c>
      <c r="AJ44" s="409">
        <f>AVERAGE(AJ28:AJ39)</f>
        <v/>
      </c>
      <c r="AK44" s="409">
        <f>AVERAGE(AK28:AK39)</f>
        <v/>
      </c>
      <c r="AL44" s="409">
        <f>AVERAGE(AL28:AL39)</f>
        <v/>
      </c>
      <c r="AM44" s="409">
        <f>AVERAGE(AM28:AM39)</f>
        <v/>
      </c>
      <c r="AN44" s="409">
        <f>AVERAGE(AN28:AN39)</f>
        <v/>
      </c>
      <c r="AO44" s="1225" t="n"/>
      <c r="AP44" s="1225" t="n"/>
      <c r="AQ44" s="2703">
        <f>AVERAGE(AQ28:AQ39)</f>
        <v/>
      </c>
      <c r="AR44" s="2703">
        <f>AVERAGE(AR28:AR39)</f>
        <v/>
      </c>
      <c r="AS44" s="1227">
        <f>(AL44+AM44)/AI44</f>
        <v/>
      </c>
      <c r="AT44" s="1227">
        <f>+AK44/(+AK44+AL44+AM44)</f>
        <v/>
      </c>
      <c r="AU44" s="1957">
        <f t="array" ref="AU44">AK44/(SUMPRODUCT(--(CHOOSE({1,2,3},AJ44,AL44,AM44)&gt;0),CHOOSE({1,2,3},AJ44,AL44,AM44))+AI44)</f>
        <v/>
      </c>
      <c r="AW44" s="408" t="inlineStr">
        <is>
          <t>Avg Last 12 Mo</t>
        </is>
      </c>
      <c r="AX44" s="409">
        <f>AVERAGE(AX28:AX39)</f>
        <v/>
      </c>
      <c r="AY44" s="409">
        <f>AVERAGE(AY28:AY39)</f>
        <v/>
      </c>
      <c r="AZ44" s="409">
        <f>AVERAGE(AZ28:AZ39)</f>
        <v/>
      </c>
      <c r="BA44" s="409">
        <f>AVERAGE(BA28:BA39)</f>
        <v/>
      </c>
      <c r="BB44" s="409">
        <f>AVERAGE(BB28:BB39)</f>
        <v/>
      </c>
      <c r="BC44" s="409">
        <f>AVERAGE(BC28:BC39)</f>
        <v/>
      </c>
      <c r="BD44" s="409">
        <f>AVERAGE(BD28:BD39)</f>
        <v/>
      </c>
      <c r="BE44" s="1225" t="n"/>
      <c r="BF44" s="1225" t="n"/>
      <c r="BG44" s="2703">
        <f>AVERAGE(BG28:BG39)</f>
        <v/>
      </c>
      <c r="BH44" s="2703">
        <f>AVERAGE(BH28:BH39)</f>
        <v/>
      </c>
      <c r="BI44" s="1227">
        <f>(BB44+BC44)/AY44</f>
        <v/>
      </c>
      <c r="BJ44" s="1227">
        <f>+BA44/(+BA44+BB44+BC44)</f>
        <v/>
      </c>
      <c r="BK44" s="1957">
        <f t="array" ref="BK44">BA44/(SUMPRODUCT(--(CHOOSE({1,2,3},AZ44,BB44,BC44)&gt;0),CHOOSE({1,2,3},AZ44,BB44,BC44))+AY44)</f>
        <v/>
      </c>
      <c r="BM44" s="408" t="inlineStr">
        <is>
          <t>Avg Last 12 Mo</t>
        </is>
      </c>
      <c r="BN44" s="409">
        <f>AVERAGE(BN28:BN39)</f>
        <v/>
      </c>
      <c r="BO44" s="409">
        <f>AVERAGE(BO28:BO39)</f>
        <v/>
      </c>
      <c r="BP44" s="409">
        <f>AVERAGE(BP28:BP39)</f>
        <v/>
      </c>
      <c r="BQ44" s="409">
        <f>AVERAGE(BQ28:BQ39)</f>
        <v/>
      </c>
      <c r="BR44" s="409">
        <f>AVERAGE(BR28:BR39)</f>
        <v/>
      </c>
      <c r="BS44" s="409">
        <f>AVERAGE(BS28:BS39)</f>
        <v/>
      </c>
      <c r="BT44" s="409">
        <f>AVERAGE(BT28:BT39)</f>
        <v/>
      </c>
      <c r="BU44" s="1225" t="n"/>
      <c r="BV44" s="1225" t="n"/>
      <c r="BW44" s="2703">
        <f>AVERAGE(BW28:BW39)</f>
        <v/>
      </c>
      <c r="BX44" s="2703">
        <f>AVERAGE(BX28:BX39)</f>
        <v/>
      </c>
      <c r="BY44" s="1227">
        <f>(BR44+BS44)/BO44</f>
        <v/>
      </c>
      <c r="BZ44" s="1227">
        <f>+BQ44/(+BQ44+BR44+BS44)</f>
        <v/>
      </c>
      <c r="CA44" s="1957">
        <f t="array" ref="CA44">BQ44/(SUMPRODUCT(--(CHOOSE({1,2,3},BP44,BR44,BS44)&gt;0),CHOOSE({1,2,3},BP44,BR44,BS44))+BO44)</f>
        <v/>
      </c>
      <c r="CC44" s="408" t="inlineStr">
        <is>
          <t>Avg Last 12 Mo</t>
        </is>
      </c>
      <c r="CD44" s="409">
        <f>AVERAGE(CD28:CD39)</f>
        <v/>
      </c>
      <c r="CE44" s="409">
        <f>AVERAGE(CE28:CE39)</f>
        <v/>
      </c>
      <c r="CF44" s="409">
        <f>AVERAGE(CF28:CF39)</f>
        <v/>
      </c>
      <c r="CG44" s="409">
        <f>AVERAGE(CG28:CG39)</f>
        <v/>
      </c>
      <c r="CH44" s="409">
        <f>AVERAGE(CH28:CH39)</f>
        <v/>
      </c>
      <c r="CI44" s="409">
        <f>AVERAGE(CI28:CI39)</f>
        <v/>
      </c>
      <c r="CJ44" s="409">
        <f>AVERAGE(CJ28:CJ39)</f>
        <v/>
      </c>
      <c r="CK44" s="1225" t="n"/>
      <c r="CL44" s="1225" t="n"/>
      <c r="CM44" s="2703">
        <f>AVERAGE(CM28:CM39)</f>
        <v/>
      </c>
      <c r="CN44" s="2703">
        <f>AVERAGE(CN28:CN39)</f>
        <v/>
      </c>
      <c r="CO44" s="1227">
        <f>(CH44+CI44)/CE44</f>
        <v/>
      </c>
      <c r="CP44" s="1227">
        <f>+CG44/(+CG44+CH44+CI44)</f>
        <v/>
      </c>
      <c r="CQ44" s="1957">
        <f t="array" ref="CQ44">CG44/(SUMPRODUCT(--(CHOOSE({1,2,3},CF44,CH44,CI44)&gt;0),CHOOSE({1,2,3},CF44,CH44,CI44))+CE44)</f>
        <v/>
      </c>
      <c r="CS44" s="408" t="inlineStr">
        <is>
          <t>Avg Last 12 Mo</t>
        </is>
      </c>
      <c r="CT44" s="409">
        <f>AVERAGE(CT28:CT39)</f>
        <v/>
      </c>
      <c r="CU44" s="409">
        <f>AVERAGE(CU28:CU39)</f>
        <v/>
      </c>
      <c r="CV44" s="409">
        <f>AVERAGE(CV28:CV39)</f>
        <v/>
      </c>
      <c r="CW44" s="409">
        <f>AVERAGE(CW28:CW39)</f>
        <v/>
      </c>
      <c r="CX44" s="409">
        <f>AVERAGE(CX28:CX39)</f>
        <v/>
      </c>
      <c r="CY44" s="409">
        <f>AVERAGE(CY28:CY39)</f>
        <v/>
      </c>
      <c r="CZ44" s="409">
        <f>AVERAGE(CZ28:CZ39)</f>
        <v/>
      </c>
      <c r="DA44" s="1225" t="n"/>
      <c r="DB44" s="1225" t="n"/>
      <c r="DC44" s="2703">
        <f>AVERAGE(DC28:DC39)</f>
        <v/>
      </c>
      <c r="DD44" s="2703">
        <f>AVERAGE(DD28:DD39)</f>
        <v/>
      </c>
      <c r="DE44" s="1227">
        <f>(CX44+CY44)/CU44</f>
        <v/>
      </c>
      <c r="DF44" s="1227">
        <f>+CW44/(+CW44+CX44+CY44)</f>
        <v/>
      </c>
      <c r="DG44" s="1957">
        <f t="array" ref="DG44">CW44/(SUMPRODUCT(--(CHOOSE({1,2,3},CV44,CX44,CY44)&gt;0),CHOOSE({1,2,3},CV44,CX44,CY44))+CU44)</f>
        <v/>
      </c>
      <c r="DI44" s="408" t="inlineStr">
        <is>
          <t>Avg Last 12 Mo</t>
        </is>
      </c>
      <c r="DJ44" s="409">
        <f>AVERAGE(DJ28:DJ39)</f>
        <v/>
      </c>
      <c r="DK44" s="409">
        <f>AVERAGE(DK28:DK39)</f>
        <v/>
      </c>
      <c r="DL44" s="409">
        <f>AVERAGE(DL28:DL39)</f>
        <v/>
      </c>
      <c r="DM44" s="409">
        <f>AVERAGE(DM28:DM39)</f>
        <v/>
      </c>
      <c r="DN44" s="409">
        <f>AVERAGE(DN28:DN39)</f>
        <v/>
      </c>
      <c r="DO44" s="409">
        <f>AVERAGE(DO28:DO39)</f>
        <v/>
      </c>
      <c r="DP44" s="409">
        <f>AVERAGE(DP28:DP39)</f>
        <v/>
      </c>
      <c r="DQ44" s="1225" t="n"/>
      <c r="DR44" s="1225" t="n"/>
      <c r="DS44" s="2703">
        <f>AVERAGE(DS28:DS39)</f>
        <v/>
      </c>
      <c r="DT44" s="2703">
        <f>AVERAGE(DT28:DT39)</f>
        <v/>
      </c>
      <c r="DU44" s="1227">
        <f>(DN44+DO44)/DK44</f>
        <v/>
      </c>
      <c r="DV44" s="1227">
        <f>+DM44/(+DM44+DN44+DO44)</f>
        <v/>
      </c>
      <c r="DW44" s="1957">
        <f t="array" ref="DW44">DM44/(SUMPRODUCT(--(CHOOSE({1,2,3},DL44,DN44,DO44)&gt;0),CHOOSE({1,2,3},DL44,DN44,DO44))+DK44)</f>
        <v/>
      </c>
      <c r="DY44" s="408" t="inlineStr">
        <is>
          <t>Avg Last 12 Mo</t>
        </is>
      </c>
      <c r="DZ44" s="409">
        <f>AVERAGE(DZ28:DZ39)</f>
        <v/>
      </c>
      <c r="EA44" s="409">
        <f>AVERAGE(EA28:EA39)</f>
        <v/>
      </c>
      <c r="EB44" s="409">
        <f>AVERAGE(EB28:EB39)</f>
        <v/>
      </c>
      <c r="EC44" s="409">
        <f>AVERAGE(EC28:EC39)</f>
        <v/>
      </c>
      <c r="ED44" s="409">
        <f>AVERAGE(ED28:ED39)</f>
        <v/>
      </c>
      <c r="EE44" s="409">
        <f>AVERAGE(EE28:EE39)</f>
        <v/>
      </c>
      <c r="EF44" s="409">
        <f>AVERAGE(EF28:EF39)</f>
        <v/>
      </c>
      <c r="EG44" s="1225" t="n"/>
      <c r="EH44" s="1225" t="n"/>
      <c r="EI44" s="2703">
        <f>AVERAGE(EI28:EI39)</f>
        <v/>
      </c>
      <c r="EJ44" s="2703">
        <f>AVERAGE(EJ28:EJ39)</f>
        <v/>
      </c>
      <c r="EK44" s="1227">
        <f>(ED44+EE44)/EA44</f>
        <v/>
      </c>
      <c r="EL44" s="1227">
        <f>+EC44/(+EC44+ED44+EE44)</f>
        <v/>
      </c>
      <c r="EM44" s="1957">
        <f t="array" ref="EM44">EC44/(SUMPRODUCT(--(CHOOSE({1,2,3},EB44,ED44,EE44)&gt;0),CHOOSE({1,2,3},EB44,ED44,EE44))+EA44)</f>
        <v/>
      </c>
      <c r="EO44" s="408" t="inlineStr">
        <is>
          <t>Avg Last 12 Mo</t>
        </is>
      </c>
      <c r="EP44" s="409">
        <f>AVERAGE(EP28:EP39)</f>
        <v/>
      </c>
      <c r="EQ44" s="409">
        <f>AVERAGE(EQ28:EQ39)</f>
        <v/>
      </c>
      <c r="ER44" s="409">
        <f>AVERAGE(ER28:ER39)</f>
        <v/>
      </c>
      <c r="ES44" s="409">
        <f>AVERAGE(ES28:ES39)</f>
        <v/>
      </c>
      <c r="ET44" s="409">
        <f>AVERAGE(ET28:ET39)</f>
        <v/>
      </c>
      <c r="EU44" s="409">
        <f>AVERAGE(EU28:EU39)</f>
        <v/>
      </c>
      <c r="EV44" s="409">
        <f>AVERAGE(EV28:EV39)</f>
        <v/>
      </c>
      <c r="EW44" s="1225" t="n"/>
      <c r="EX44" s="1225" t="n"/>
      <c r="EY44" s="2703">
        <f>AVERAGE(EY28:EY39)</f>
        <v/>
      </c>
      <c r="EZ44" s="2703">
        <f>AVERAGE(EZ28:EZ39)</f>
        <v/>
      </c>
      <c r="FA44" s="1227">
        <f>(ET44+EU44)/EQ44</f>
        <v/>
      </c>
      <c r="FB44" s="1227">
        <f>+ES44/(+ES44+ET44+EU44)</f>
        <v/>
      </c>
      <c r="FC44" s="1957">
        <f t="array" ref="FC44">ES44/(SUMPRODUCT(--(CHOOSE({1,2,3},FH44,FX44,GN44)&gt;0),CHOOSE({1,2,3},FH44,FX44,GN44))+EQ44)</f>
        <v/>
      </c>
      <c r="FE44" s="408" t="inlineStr">
        <is>
          <t>Avg Last 12 Mo</t>
        </is>
      </c>
      <c r="FF44" s="409">
        <f>AVERAGE(FF28:FF39)</f>
        <v/>
      </c>
      <c r="FG44" s="409">
        <f>AVERAGE(FG28:FG39)</f>
        <v/>
      </c>
      <c r="FH44" s="409">
        <f>AVERAGE(FH28:FH39)</f>
        <v/>
      </c>
      <c r="FI44" s="409">
        <f>AVERAGE(FI28:FI39)</f>
        <v/>
      </c>
      <c r="FJ44" s="409">
        <f>AVERAGE(FJ28:FJ39)</f>
        <v/>
      </c>
      <c r="FK44" s="409">
        <f>AVERAGE(FK28:FK39)</f>
        <v/>
      </c>
      <c r="FL44" s="409">
        <f>AVERAGE(FL28:FL39)</f>
        <v/>
      </c>
      <c r="FM44" s="1225" t="n"/>
      <c r="FN44" s="1225" t="n"/>
      <c r="FO44" s="2703">
        <f>AVERAGE(FO28:FO39)</f>
        <v/>
      </c>
      <c r="FP44" s="2703">
        <f>AVERAGE(FP28:FP39)</f>
        <v/>
      </c>
      <c r="FQ44" s="1227">
        <f>(FJ44+FK44)/FG44</f>
        <v/>
      </c>
      <c r="FR44" s="1227">
        <f>+FI44/(+FI44+FJ44+FK44)</f>
        <v/>
      </c>
      <c r="FS44" s="1957">
        <f t="array" ref="FS44">FI44/(SUMPRODUCT(--(CHOOSE({1,2,3},FH44,FJ44,FK44)&gt;0),CHOOSE({1,2,3},FH44,FJ44,FK44))+FG44)</f>
        <v/>
      </c>
      <c r="FU44" s="408" t="inlineStr">
        <is>
          <t>Avg Last 12 Mo</t>
        </is>
      </c>
      <c r="FV44" s="409">
        <f>AVERAGE(FV28:FV39)</f>
        <v/>
      </c>
      <c r="FW44" s="409">
        <f>AVERAGE(FW28:FW39)</f>
        <v/>
      </c>
      <c r="FX44" s="409">
        <f>AVERAGE(FX28:FX39)</f>
        <v/>
      </c>
      <c r="FY44" s="409">
        <f>AVERAGE(FY28:FY39)</f>
        <v/>
      </c>
      <c r="FZ44" s="409">
        <f>AVERAGE(FZ28:FZ39)</f>
        <v/>
      </c>
      <c r="GA44" s="409">
        <f>AVERAGE(GA28:GA39)</f>
        <v/>
      </c>
      <c r="GB44" s="409">
        <f>AVERAGE(GB28:GB39)</f>
        <v/>
      </c>
      <c r="GC44" s="1225" t="n"/>
      <c r="GD44" s="1225" t="n"/>
      <c r="GE44" s="2703">
        <f>AVERAGE(GE28:GE39)</f>
        <v/>
      </c>
      <c r="GF44" s="2703">
        <f>AVERAGE(GF28:GF39)</f>
        <v/>
      </c>
      <c r="GG44" s="1227">
        <f>(FZ44+GA44)/FW44</f>
        <v/>
      </c>
      <c r="GH44" s="1227">
        <f>+FY44/(+FY44+FZ44+GA44)</f>
        <v/>
      </c>
      <c r="GI44" s="1957">
        <f t="array" ref="GI44">FY44/(SUMPRODUCT(--(CHOOSE({1,2,3},FX44,FZ44,GA44)&gt;0),CHOOSE({1,2,3},FX44,FZ44,GA44))+FW44)</f>
        <v/>
      </c>
      <c r="GK44" s="408" t="inlineStr">
        <is>
          <t>Avg Last 12 Mo</t>
        </is>
      </c>
      <c r="GL44" s="409">
        <f>AVERAGE(GL28:GL39)</f>
        <v/>
      </c>
      <c r="GM44" s="409">
        <f>AVERAGE(GM28:GM39)</f>
        <v/>
      </c>
      <c r="GN44" s="409">
        <f>AVERAGE(GN28:GN39)</f>
        <v/>
      </c>
      <c r="GO44" s="409">
        <f>AVERAGE(GO28:GO39)</f>
        <v/>
      </c>
      <c r="GP44" s="409">
        <f>AVERAGE(GP28:GP39)</f>
        <v/>
      </c>
      <c r="GQ44" s="409">
        <f>AVERAGE(GQ28:GQ39)</f>
        <v/>
      </c>
      <c r="GR44" s="409">
        <f>AVERAGE(GR28:GR39)</f>
        <v/>
      </c>
      <c r="GS44" s="1225" t="n"/>
      <c r="GT44" s="1225" t="n"/>
      <c r="GU44" s="2703">
        <f>AVERAGE(GU28:GU39)</f>
        <v/>
      </c>
      <c r="GV44" s="2703">
        <f>AVERAGE(GV28:GV39)</f>
        <v/>
      </c>
      <c r="GW44" s="1227">
        <f>(GP44+GQ44)/GM44</f>
        <v/>
      </c>
      <c r="GX44" s="1227">
        <f>+GO44/(+GO44+GP44+GQ44)</f>
        <v/>
      </c>
      <c r="GY44" s="1957">
        <f t="array" ref="GY44">GO44/(SUMPRODUCT(--(CHOOSE({1,2,3},GN44,GP44,GQ44)&gt;0),CHOOSE({1,2,3},GN44,GP44,GQ44))+GM44)</f>
        <v/>
      </c>
    </row>
    <row r="45">
      <c r="A45" s="408" t="inlineStr">
        <is>
          <t>Avg Prior 3 Mo</t>
        </is>
      </c>
      <c r="B45" s="409">
        <f>AVERAGE(B25:B27)</f>
        <v/>
      </c>
      <c r="C45" s="409">
        <f>AVERAGE(C25:C27)</f>
        <v/>
      </c>
      <c r="D45" s="409">
        <f>AVERAGE(D25:D27)</f>
        <v/>
      </c>
      <c r="E45" s="409">
        <f>AVERAGE(E25:E27)</f>
        <v/>
      </c>
      <c r="F45" s="409">
        <f>AVERAGE(F25:F27)</f>
        <v/>
      </c>
      <c r="G45" s="409">
        <f>AVERAGE(G25:G27)</f>
        <v/>
      </c>
      <c r="H45" s="409">
        <f>AVERAGE(H25:H27)</f>
        <v/>
      </c>
      <c r="I45" s="1225" t="n"/>
      <c r="J45" s="1225" t="n"/>
      <c r="K45" s="2703">
        <f>AVERAGE(K25:K27)</f>
        <v/>
      </c>
      <c r="L45" s="2703">
        <f>AVERAGE(L25:L27)</f>
        <v/>
      </c>
      <c r="M45" s="1227">
        <f>(F45+G45)/C45</f>
        <v/>
      </c>
      <c r="N45" s="1227">
        <f>+E45/(+E45+F45+G45)</f>
        <v/>
      </c>
      <c r="O45" s="1957">
        <f t="array" ref="O45">E45/(SUMPRODUCT(--(CHOOSE({1,2,3},D45,F45,G45)&gt;0),CHOOSE({1,2,3},D45,F45,G45))+C45)</f>
        <v/>
      </c>
      <c r="Q45" s="408" t="inlineStr">
        <is>
          <t>Avg Prior 3 Mo</t>
        </is>
      </c>
      <c r="R45" s="409">
        <f>AVERAGE(R25:R27)</f>
        <v/>
      </c>
      <c r="S45" s="409">
        <f>AVERAGE(S25:S27)</f>
        <v/>
      </c>
      <c r="T45" s="409">
        <f>AVERAGE(T25:T27)</f>
        <v/>
      </c>
      <c r="U45" s="409">
        <f>AVERAGE(U25:U27)</f>
        <v/>
      </c>
      <c r="V45" s="409">
        <f>AVERAGE(V25:V27)</f>
        <v/>
      </c>
      <c r="W45" s="409">
        <f>AVERAGE(W25:W27)</f>
        <v/>
      </c>
      <c r="X45" s="409">
        <f>AVERAGE(X25:X27)</f>
        <v/>
      </c>
      <c r="Y45" s="1225" t="n"/>
      <c r="Z45" s="1225" t="n"/>
      <c r="AA45" s="2703">
        <f>AVERAGE(AA25:AA27)</f>
        <v/>
      </c>
      <c r="AB45" s="2703">
        <f>AVERAGE(AB25:AB27)</f>
        <v/>
      </c>
      <c r="AC45" s="1227">
        <f>(V45+W45)/S45</f>
        <v/>
      </c>
      <c r="AD45" s="1227">
        <f>+U45/(+U45+V45+W45)</f>
        <v/>
      </c>
      <c r="AE45" s="1957">
        <f t="array" ref="AE45">U45/(SUMPRODUCT(--(CHOOSE({1,2,3},T45,V45,W45)&gt;0),CHOOSE({1,2,3},T45,V45,W45))+S45)</f>
        <v/>
      </c>
      <c r="AG45" s="408" t="inlineStr">
        <is>
          <t>Avg Prior 3 Mo</t>
        </is>
      </c>
      <c r="AH45" s="409">
        <f>AVERAGE(AH25:AH27)</f>
        <v/>
      </c>
      <c r="AI45" s="409">
        <f>AVERAGE(AI25:AI27)</f>
        <v/>
      </c>
      <c r="AJ45" s="409">
        <f>AVERAGE(AJ25:AJ27)</f>
        <v/>
      </c>
      <c r="AK45" s="409">
        <f>AVERAGE(AK25:AK27)</f>
        <v/>
      </c>
      <c r="AL45" s="409">
        <f>AVERAGE(AL25:AL27)</f>
        <v/>
      </c>
      <c r="AM45" s="409">
        <f>AVERAGE(AM25:AM27)</f>
        <v/>
      </c>
      <c r="AN45" s="409">
        <f>AVERAGE(AN25:AN27)</f>
        <v/>
      </c>
      <c r="AO45" s="1225" t="n"/>
      <c r="AP45" s="1225" t="n"/>
      <c r="AQ45" s="2703">
        <f>AVERAGE(AQ25:AQ27)</f>
        <v/>
      </c>
      <c r="AR45" s="2703">
        <f>AVERAGE(AR25:AR27)</f>
        <v/>
      </c>
      <c r="AS45" s="1227">
        <f>(AL45+AM45)/AI45</f>
        <v/>
      </c>
      <c r="AT45" s="1227">
        <f>+AK45/(+AK45+AL45+AM45)</f>
        <v/>
      </c>
      <c r="AU45" s="1957">
        <f t="array" ref="AU45">AK45/(SUMPRODUCT(--(CHOOSE({1,2,3},AJ45,AL45,AM45)&gt;0),CHOOSE({1,2,3},AJ45,AL45,AM45))+AI45)</f>
        <v/>
      </c>
      <c r="AW45" s="408" t="inlineStr">
        <is>
          <t>Avg Prior 3 Mo</t>
        </is>
      </c>
      <c r="AX45" s="409">
        <f>AVERAGE(AX25:AX27)</f>
        <v/>
      </c>
      <c r="AY45" s="409">
        <f>AVERAGE(AY25:AY27)</f>
        <v/>
      </c>
      <c r="AZ45" s="409">
        <f>AVERAGE(AZ25:AZ27)</f>
        <v/>
      </c>
      <c r="BA45" s="409">
        <f>AVERAGE(BA25:BA27)</f>
        <v/>
      </c>
      <c r="BB45" s="409">
        <f>AVERAGE(BB25:BB27)</f>
        <v/>
      </c>
      <c r="BC45" s="409">
        <f>AVERAGE(BC25:BC27)</f>
        <v/>
      </c>
      <c r="BD45" s="409">
        <f>AVERAGE(BD25:BD27)</f>
        <v/>
      </c>
      <c r="BE45" s="1225" t="n"/>
      <c r="BF45" s="1225" t="n"/>
      <c r="BG45" s="2703">
        <f>AVERAGE(BG25:BG27)</f>
        <v/>
      </c>
      <c r="BH45" s="2703">
        <f>AVERAGE(BH25:BH27)</f>
        <v/>
      </c>
      <c r="BI45" s="1227">
        <f>(BB45+BC45)/AY45</f>
        <v/>
      </c>
      <c r="BJ45" s="1227">
        <f>+BA45/(+BA45+BB45+BC45)</f>
        <v/>
      </c>
      <c r="BK45" s="1957">
        <f t="array" ref="BK45">BA45/(SUMPRODUCT(--(CHOOSE({1,2,3},AZ45,BB45,BC45)&gt;0),CHOOSE({1,2,3},AZ45,BB45,BC45))+AY45)</f>
        <v/>
      </c>
      <c r="BM45" s="408" t="inlineStr">
        <is>
          <t>Avg Prior 3 Mo</t>
        </is>
      </c>
      <c r="BN45" s="409">
        <f>AVERAGE(BN25:BN27)</f>
        <v/>
      </c>
      <c r="BO45" s="409">
        <f>AVERAGE(BO25:BO27)</f>
        <v/>
      </c>
      <c r="BP45" s="409">
        <f>AVERAGE(BP25:BP27)</f>
        <v/>
      </c>
      <c r="BQ45" s="409">
        <f>AVERAGE(BQ25:BQ27)</f>
        <v/>
      </c>
      <c r="BR45" s="409">
        <f>AVERAGE(BR25:BR27)</f>
        <v/>
      </c>
      <c r="BS45" s="409">
        <f>AVERAGE(BS25:BS27)</f>
        <v/>
      </c>
      <c r="BT45" s="409">
        <f>AVERAGE(BT25:BT27)</f>
        <v/>
      </c>
      <c r="BU45" s="1225" t="n"/>
      <c r="BV45" s="1225" t="n"/>
      <c r="BW45" s="2703">
        <f>AVERAGE(BW25:BW27)</f>
        <v/>
      </c>
      <c r="BX45" s="2703">
        <f>AVERAGE(BX25:BX27)</f>
        <v/>
      </c>
      <c r="BY45" s="1227">
        <f>(BR45+BS45)/BO45</f>
        <v/>
      </c>
      <c r="BZ45" s="1227">
        <f>+BQ45/(+BQ45+BR45+BS45)</f>
        <v/>
      </c>
      <c r="CA45" s="1957">
        <f t="array" ref="CA45">BQ45/(SUMPRODUCT(--(CHOOSE({1,2,3},BP45,BR45,BS45)&gt;0),CHOOSE({1,2,3},BP45,BR45,BS45))+BO45)</f>
        <v/>
      </c>
      <c r="CC45" s="408" t="inlineStr">
        <is>
          <t>Avg Prior 3 Mo</t>
        </is>
      </c>
      <c r="CD45" s="409">
        <f>AVERAGE(CD25:CD27)</f>
        <v/>
      </c>
      <c r="CE45" s="409">
        <f>AVERAGE(CE25:CE27)</f>
        <v/>
      </c>
      <c r="CF45" s="409">
        <f>AVERAGE(CF25:CF27)</f>
        <v/>
      </c>
      <c r="CG45" s="409">
        <f>AVERAGE(CG25:CG27)</f>
        <v/>
      </c>
      <c r="CH45" s="409">
        <f>AVERAGE(CH25:CH27)</f>
        <v/>
      </c>
      <c r="CI45" s="409">
        <f>AVERAGE(CI25:CI27)</f>
        <v/>
      </c>
      <c r="CJ45" s="409">
        <f>AVERAGE(CJ25:CJ27)</f>
        <v/>
      </c>
      <c r="CK45" s="1225" t="n"/>
      <c r="CL45" s="1225" t="n"/>
      <c r="CM45" s="2703">
        <f>AVERAGE(CM25:CM27)</f>
        <v/>
      </c>
      <c r="CN45" s="2703">
        <f>AVERAGE(CN25:CN27)</f>
        <v/>
      </c>
      <c r="CO45" s="1227">
        <f>(CH45+CI45)/CE45</f>
        <v/>
      </c>
      <c r="CP45" s="1227">
        <f>+CG45/(+CG45+CH45+CI45)</f>
        <v/>
      </c>
      <c r="CQ45" s="1957">
        <f t="array" ref="CQ45">CG45/(SUMPRODUCT(--(CHOOSE({1,2,3},CF45,CH45,CI45)&gt;0),CHOOSE({1,2,3},CF45,CH45,CI45))+CE45)</f>
        <v/>
      </c>
      <c r="CS45" s="408" t="inlineStr">
        <is>
          <t>Avg Prior 3 Mo</t>
        </is>
      </c>
      <c r="CT45" s="409">
        <f>AVERAGE(CT25:CT27)</f>
        <v/>
      </c>
      <c r="CU45" s="409">
        <f>AVERAGE(CU25:CU27)</f>
        <v/>
      </c>
      <c r="CV45" s="409">
        <f>AVERAGE(CV25:CV27)</f>
        <v/>
      </c>
      <c r="CW45" s="409">
        <f>AVERAGE(CW25:CW27)</f>
        <v/>
      </c>
      <c r="CX45" s="409">
        <f>AVERAGE(CX25:CX27)</f>
        <v/>
      </c>
      <c r="CY45" s="409">
        <f>AVERAGE(CY25:CY27)</f>
        <v/>
      </c>
      <c r="CZ45" s="409">
        <f>AVERAGE(CZ25:CZ27)</f>
        <v/>
      </c>
      <c r="DA45" s="1225" t="n"/>
      <c r="DB45" s="1225" t="n"/>
      <c r="DC45" s="2703">
        <f>AVERAGE(DC25:DC27)</f>
        <v/>
      </c>
      <c r="DD45" s="2703">
        <f>AVERAGE(DD25:DD27)</f>
        <v/>
      </c>
      <c r="DE45" s="1227">
        <f>(CX45+CY45)/CU45</f>
        <v/>
      </c>
      <c r="DF45" s="1227">
        <f>+CW45/(+CW45+CX45+CY45)</f>
        <v/>
      </c>
      <c r="DG45" s="1957">
        <f t="array" ref="DG45">CW45/(SUMPRODUCT(--(CHOOSE({1,2,3},CV45,CX45,CY45)&gt;0),CHOOSE({1,2,3},CV45,CX45,CY45))+CU45)</f>
        <v/>
      </c>
      <c r="DI45" s="408" t="inlineStr">
        <is>
          <t>Avg Prior 3 Mo</t>
        </is>
      </c>
      <c r="DJ45" s="409">
        <f>AVERAGE(DJ25:DJ27)</f>
        <v/>
      </c>
      <c r="DK45" s="409">
        <f>AVERAGE(DK25:DK27)</f>
        <v/>
      </c>
      <c r="DL45" s="409">
        <f>AVERAGE(DL25:DL27)</f>
        <v/>
      </c>
      <c r="DM45" s="409">
        <f>AVERAGE(DM25:DM27)</f>
        <v/>
      </c>
      <c r="DN45" s="409">
        <f>AVERAGE(DN25:DN27)</f>
        <v/>
      </c>
      <c r="DO45" s="409">
        <f>AVERAGE(DO25:DO27)</f>
        <v/>
      </c>
      <c r="DP45" s="409">
        <f>AVERAGE(DP25:DP27)</f>
        <v/>
      </c>
      <c r="DQ45" s="1225" t="n"/>
      <c r="DR45" s="1225" t="n"/>
      <c r="DS45" s="2703">
        <f>AVERAGE(DS25:DS27)</f>
        <v/>
      </c>
      <c r="DT45" s="2703">
        <f>AVERAGE(DT25:DT27)</f>
        <v/>
      </c>
      <c r="DU45" s="1227">
        <f>(DN45+DO45)/DK45</f>
        <v/>
      </c>
      <c r="DV45" s="1227">
        <f>+DM45/(+DM45+DN45+DO45)</f>
        <v/>
      </c>
      <c r="DW45" s="1957">
        <f t="array" ref="DW45">DM45/(SUMPRODUCT(--(CHOOSE({1,2,3},DL45,DN45,DO45)&gt;0),CHOOSE({1,2,3},DL45,DN45,DO45))+DK45)</f>
        <v/>
      </c>
      <c r="DY45" s="408" t="inlineStr">
        <is>
          <t>Avg Prior 3 Mo</t>
        </is>
      </c>
      <c r="DZ45" s="409">
        <f>AVERAGE(DZ25:DZ27)</f>
        <v/>
      </c>
      <c r="EA45" s="409">
        <f>AVERAGE(EA25:EA27)</f>
        <v/>
      </c>
      <c r="EB45" s="409">
        <f>AVERAGE(EB25:EB27)</f>
        <v/>
      </c>
      <c r="EC45" s="409">
        <f>AVERAGE(EC25:EC27)</f>
        <v/>
      </c>
      <c r="ED45" s="409">
        <f>AVERAGE(ED25:ED27)</f>
        <v/>
      </c>
      <c r="EE45" s="409">
        <f>AVERAGE(EE25:EE27)</f>
        <v/>
      </c>
      <c r="EF45" s="409">
        <f>AVERAGE(EF25:EF27)</f>
        <v/>
      </c>
      <c r="EG45" s="1225" t="n"/>
      <c r="EH45" s="1225" t="n"/>
      <c r="EI45" s="2703">
        <f>AVERAGE(EI25:EI27)</f>
        <v/>
      </c>
      <c r="EJ45" s="2703">
        <f>AVERAGE(EJ25:EJ27)</f>
        <v/>
      </c>
      <c r="EK45" s="1227">
        <f>(ED45+EE45)/EA45</f>
        <v/>
      </c>
      <c r="EL45" s="1227">
        <f>+EC45/(+EC45+ED45+EE45)</f>
        <v/>
      </c>
      <c r="EM45" s="1957">
        <f t="array" ref="EM45">EC45/(SUMPRODUCT(--(CHOOSE({1,2,3},EB45,ED45,EE45)&gt;0),CHOOSE({1,2,3},EB45,ED45,EE45))+EA45)</f>
        <v/>
      </c>
      <c r="EO45" s="408" t="inlineStr">
        <is>
          <t>Avg Prior 3 Mo</t>
        </is>
      </c>
      <c r="EP45" s="409">
        <f>AVERAGE(EP25:EP27)</f>
        <v/>
      </c>
      <c r="EQ45" s="409">
        <f>AVERAGE(EQ25:EQ27)</f>
        <v/>
      </c>
      <c r="ER45" s="409">
        <f>AVERAGE(ER25:ER27)</f>
        <v/>
      </c>
      <c r="ES45" s="409">
        <f>AVERAGE(ES25:ES27)</f>
        <v/>
      </c>
      <c r="ET45" s="409">
        <f>AVERAGE(ET25:ET27)</f>
        <v/>
      </c>
      <c r="EU45" s="409">
        <f>AVERAGE(EU25:EU27)</f>
        <v/>
      </c>
      <c r="EV45" s="409">
        <f>AVERAGE(EV25:EV27)</f>
        <v/>
      </c>
      <c r="EW45" s="1225" t="n"/>
      <c r="EX45" s="1225" t="n"/>
      <c r="EY45" s="2703">
        <f>AVERAGE(EY25:EY27)</f>
        <v/>
      </c>
      <c r="EZ45" s="2703">
        <f>AVERAGE(EZ25:EZ27)</f>
        <v/>
      </c>
      <c r="FA45" s="1227">
        <f>(ET45+EU45)/EQ45</f>
        <v/>
      </c>
      <c r="FB45" s="1227">
        <f>+ES45/(+ES45+ET45+EU45)</f>
        <v/>
      </c>
      <c r="FC45" s="1957">
        <f t="array" ref="FC45">ES45/(SUMPRODUCT(--(CHOOSE({1,2,3},FH45,FX45,GN45)&gt;0),CHOOSE({1,2,3},FH45,FX45,GN45))+EQ45)</f>
        <v/>
      </c>
      <c r="FE45" s="408" t="inlineStr">
        <is>
          <t>Avg Prior 3 Mo</t>
        </is>
      </c>
      <c r="FF45" s="409">
        <f>AVERAGE(FF25:FF27)</f>
        <v/>
      </c>
      <c r="FG45" s="409">
        <f>AVERAGE(FG25:FG27)</f>
        <v/>
      </c>
      <c r="FH45" s="409">
        <f>AVERAGE(FH25:FH27)</f>
        <v/>
      </c>
      <c r="FI45" s="409">
        <f>AVERAGE(FI25:FI27)</f>
        <v/>
      </c>
      <c r="FJ45" s="409">
        <f>AVERAGE(FJ25:FJ27)</f>
        <v/>
      </c>
      <c r="FK45" s="409">
        <f>AVERAGE(FK25:FK27)</f>
        <v/>
      </c>
      <c r="FL45" s="409">
        <f>AVERAGE(FL25:FL27)</f>
        <v/>
      </c>
      <c r="FM45" s="1225" t="n"/>
      <c r="FN45" s="1225" t="n"/>
      <c r="FO45" s="2703">
        <f>AVERAGE(FO25:FO27)</f>
        <v/>
      </c>
      <c r="FP45" s="2703">
        <f>AVERAGE(FP25:FP27)</f>
        <v/>
      </c>
      <c r="FQ45" s="1227">
        <f>(FJ45+FK45)/FG45</f>
        <v/>
      </c>
      <c r="FR45" s="1227">
        <f>+FI45/(+FI45+FJ45+FK45)</f>
        <v/>
      </c>
      <c r="FS45" s="1957">
        <f t="array" ref="FS45">FI45/(SUMPRODUCT(--(CHOOSE({1,2,3},FH45,FJ45,FK45)&gt;0),CHOOSE({1,2,3},FH45,FJ45,FK45))+FG45)</f>
        <v/>
      </c>
      <c r="FU45" s="408" t="inlineStr">
        <is>
          <t>Avg Prior 3 Mo</t>
        </is>
      </c>
      <c r="FV45" s="409">
        <f>AVERAGE(FV25:FV27)</f>
        <v/>
      </c>
      <c r="FW45" s="409">
        <f>AVERAGE(FW25:FW27)</f>
        <v/>
      </c>
      <c r="FX45" s="409">
        <f>AVERAGE(FX25:FX27)</f>
        <v/>
      </c>
      <c r="FY45" s="409">
        <f>AVERAGE(FY25:FY27)</f>
        <v/>
      </c>
      <c r="FZ45" s="409">
        <f>AVERAGE(FZ25:FZ27)</f>
        <v/>
      </c>
      <c r="GA45" s="409">
        <f>AVERAGE(GA25:GA27)</f>
        <v/>
      </c>
      <c r="GB45" s="409">
        <f>AVERAGE(GB25:GB27)</f>
        <v/>
      </c>
      <c r="GC45" s="1225" t="n"/>
      <c r="GD45" s="1225" t="n"/>
      <c r="GE45" s="2703">
        <f>AVERAGE(GE25:GE27)</f>
        <v/>
      </c>
      <c r="GF45" s="2703">
        <f>AVERAGE(GF25:GF27)</f>
        <v/>
      </c>
      <c r="GG45" s="1227">
        <f>(FZ45+GA45)/FW45</f>
        <v/>
      </c>
      <c r="GH45" s="1227">
        <f>+FY45/(+FY45+FZ45+GA45)</f>
        <v/>
      </c>
      <c r="GI45" s="1957">
        <f t="array" ref="GI45">FY45/(SUMPRODUCT(--(CHOOSE({1,2,3},FX45,FZ45,GA45)&gt;0),CHOOSE({1,2,3},FX45,FZ45,GA45))+FW45)</f>
        <v/>
      </c>
      <c r="GK45" s="408" t="inlineStr">
        <is>
          <t>Avg Prior 3 Mo</t>
        </is>
      </c>
      <c r="GL45" s="409">
        <f>AVERAGE(GL25:GL27)</f>
        <v/>
      </c>
      <c r="GM45" s="409">
        <f>AVERAGE(GM25:GM27)</f>
        <v/>
      </c>
      <c r="GN45" s="409">
        <f>AVERAGE(GN25:GN27)</f>
        <v/>
      </c>
      <c r="GO45" s="409">
        <f>AVERAGE(GO25:GO27)</f>
        <v/>
      </c>
      <c r="GP45" s="409">
        <f>AVERAGE(GP25:GP27)</f>
        <v/>
      </c>
      <c r="GQ45" s="409">
        <f>AVERAGE(GQ25:GQ27)</f>
        <v/>
      </c>
      <c r="GR45" s="409">
        <f>AVERAGE(GR25:GR27)</f>
        <v/>
      </c>
      <c r="GS45" s="1225" t="n"/>
      <c r="GT45" s="1225" t="n"/>
      <c r="GU45" s="2703">
        <f>AVERAGE(GU25:GU27)</f>
        <v/>
      </c>
      <c r="GV45" s="2703">
        <f>AVERAGE(GV25:GV27)</f>
        <v/>
      </c>
      <c r="GW45" s="1227">
        <f>(GP45+GQ45)/GM45</f>
        <v/>
      </c>
      <c r="GX45" s="1227">
        <f>+GO45/(+GO45+GP45+GQ45)</f>
        <v/>
      </c>
      <c r="GY45" s="1957">
        <f t="array" ref="GY45">GO45/(SUMPRODUCT(--(CHOOSE({1,2,3},GN45,GP45,GQ45)&gt;0),CHOOSE({1,2,3},GN45,GP45,GQ45))+GM45)</f>
        <v/>
      </c>
    </row>
    <row r="46">
      <c r="A46" s="408" t="inlineStr">
        <is>
          <t>Avg Prior 6 Mo</t>
        </is>
      </c>
      <c r="B46" s="409">
        <f>AVERAGE(B22:B27)</f>
        <v/>
      </c>
      <c r="C46" s="409">
        <f>AVERAGE(C22:C27)</f>
        <v/>
      </c>
      <c r="D46" s="409">
        <f>AVERAGE(D22:D27)</f>
        <v/>
      </c>
      <c r="E46" s="409">
        <f>AVERAGE(E22:E27)</f>
        <v/>
      </c>
      <c r="F46" s="409">
        <f>AVERAGE(F22:F27)</f>
        <v/>
      </c>
      <c r="G46" s="409">
        <f>AVERAGE(G22:G27)</f>
        <v/>
      </c>
      <c r="H46" s="409">
        <f>AVERAGE(H22:H27)</f>
        <v/>
      </c>
      <c r="I46" s="1225" t="n"/>
      <c r="J46" s="1225" t="n"/>
      <c r="K46" s="2703">
        <f>AVERAGE(K22:K27)</f>
        <v/>
      </c>
      <c r="L46" s="2703">
        <f>AVERAGE(L22:L27)</f>
        <v/>
      </c>
      <c r="M46" s="1227">
        <f>(F46+G46)/C46</f>
        <v/>
      </c>
      <c r="N46" s="1227">
        <f>+E46/(+E46+F46+G46)</f>
        <v/>
      </c>
      <c r="O46" s="1957">
        <f t="array" ref="O46">E46/(SUMPRODUCT(--(CHOOSE({1,2,3},D46,F46,G46)&gt;0),CHOOSE({1,2,3},D46,F46,G46))+C46)</f>
        <v/>
      </c>
      <c r="Q46" s="408" t="inlineStr">
        <is>
          <t>Avg Prior 6 Mo</t>
        </is>
      </c>
      <c r="R46" s="409">
        <f>AVERAGE(R22:R27)</f>
        <v/>
      </c>
      <c r="S46" s="409">
        <f>AVERAGE(S22:S27)</f>
        <v/>
      </c>
      <c r="T46" s="409">
        <f>AVERAGE(T22:T27)</f>
        <v/>
      </c>
      <c r="U46" s="409">
        <f>AVERAGE(U22:U27)</f>
        <v/>
      </c>
      <c r="V46" s="409">
        <f>AVERAGE(V22:V27)</f>
        <v/>
      </c>
      <c r="W46" s="409">
        <f>AVERAGE(W22:W27)</f>
        <v/>
      </c>
      <c r="X46" s="409">
        <f>AVERAGE(X22:X27)</f>
        <v/>
      </c>
      <c r="Y46" s="1225" t="n"/>
      <c r="Z46" s="1225" t="n"/>
      <c r="AA46" s="2703">
        <f>AVERAGE(AA22:AA27)</f>
        <v/>
      </c>
      <c r="AB46" s="2703">
        <f>AVERAGE(AB22:AB27)</f>
        <v/>
      </c>
      <c r="AC46" s="1227">
        <f>(V46+W46)/S46</f>
        <v/>
      </c>
      <c r="AD46" s="1227">
        <f>+U46/(+U46+V46+W46)</f>
        <v/>
      </c>
      <c r="AE46" s="1957">
        <f t="array" ref="AE46">U46/(SUMPRODUCT(--(CHOOSE({1,2,3},T46,V46,W46)&gt;0),CHOOSE({1,2,3},T46,V46,W46))+S46)</f>
        <v/>
      </c>
      <c r="AG46" s="408" t="inlineStr">
        <is>
          <t>Avg Prior 6 Mo</t>
        </is>
      </c>
      <c r="AH46" s="409">
        <f>AVERAGE(AH22:AH27)</f>
        <v/>
      </c>
      <c r="AI46" s="409">
        <f>AVERAGE(AI22:AI27)</f>
        <v/>
      </c>
      <c r="AJ46" s="409">
        <f>AVERAGE(AJ22:AJ27)</f>
        <v/>
      </c>
      <c r="AK46" s="409">
        <f>AVERAGE(AK22:AK27)</f>
        <v/>
      </c>
      <c r="AL46" s="409">
        <f>AVERAGE(AL22:AL27)</f>
        <v/>
      </c>
      <c r="AM46" s="409">
        <f>AVERAGE(AM22:AM27)</f>
        <v/>
      </c>
      <c r="AN46" s="409">
        <f>AVERAGE(AN22:AN27)</f>
        <v/>
      </c>
      <c r="AO46" s="1225" t="n"/>
      <c r="AP46" s="1225" t="n"/>
      <c r="AQ46" s="2703">
        <f>AVERAGE(AQ22:AQ27)</f>
        <v/>
      </c>
      <c r="AR46" s="2703">
        <f>AVERAGE(AR22:AR27)</f>
        <v/>
      </c>
      <c r="AS46" s="1227">
        <f>(AL46+AM46)/AI46</f>
        <v/>
      </c>
      <c r="AT46" s="1227">
        <f>+AK46/(+AK46+AL46+AM46)</f>
        <v/>
      </c>
      <c r="AU46" s="1957">
        <f t="array" ref="AU46">AK46/(SUMPRODUCT(--(CHOOSE({1,2,3},AJ46,AL46,AM46)&gt;0),CHOOSE({1,2,3},AJ46,AL46,AM46))+AI46)</f>
        <v/>
      </c>
      <c r="AW46" s="408" t="inlineStr">
        <is>
          <t>Avg Prior 6 Mo</t>
        </is>
      </c>
      <c r="AX46" s="409">
        <f>AVERAGE(AX22:AX27)</f>
        <v/>
      </c>
      <c r="AY46" s="409">
        <f>AVERAGE(AY22:AY27)</f>
        <v/>
      </c>
      <c r="AZ46" s="409">
        <f>AVERAGE(AZ22:AZ27)</f>
        <v/>
      </c>
      <c r="BA46" s="409">
        <f>AVERAGE(BA22:BA27)</f>
        <v/>
      </c>
      <c r="BB46" s="409">
        <f>AVERAGE(BB22:BB27)</f>
        <v/>
      </c>
      <c r="BC46" s="409">
        <f>AVERAGE(BC22:BC27)</f>
        <v/>
      </c>
      <c r="BD46" s="409">
        <f>AVERAGE(BD22:BD27)</f>
        <v/>
      </c>
      <c r="BE46" s="1225" t="n"/>
      <c r="BF46" s="1225" t="n"/>
      <c r="BG46" s="2703">
        <f>AVERAGE(BG22:BG27)</f>
        <v/>
      </c>
      <c r="BH46" s="2703">
        <f>AVERAGE(BH22:BH27)</f>
        <v/>
      </c>
      <c r="BI46" s="1227">
        <f>(BB46+BC46)/AY46</f>
        <v/>
      </c>
      <c r="BJ46" s="1227">
        <f>+BA46/(+BA46+BB46+BC46)</f>
        <v/>
      </c>
      <c r="BK46" s="1957">
        <f t="array" ref="BK46">BA46/(SUMPRODUCT(--(CHOOSE({1,2,3},AZ46,BB46,BC46)&gt;0),CHOOSE({1,2,3},AZ46,BB46,BC46))+AY46)</f>
        <v/>
      </c>
      <c r="BM46" s="408" t="inlineStr">
        <is>
          <t>Avg Prior 6 Mo</t>
        </is>
      </c>
      <c r="BN46" s="409">
        <f>AVERAGE(BN22:BN27)</f>
        <v/>
      </c>
      <c r="BO46" s="409">
        <f>AVERAGE(BO22:BO27)</f>
        <v/>
      </c>
      <c r="BP46" s="409">
        <f>AVERAGE(BP22:BP27)</f>
        <v/>
      </c>
      <c r="BQ46" s="409">
        <f>AVERAGE(BQ22:BQ27)</f>
        <v/>
      </c>
      <c r="BR46" s="409">
        <f>AVERAGE(BR22:BR27)</f>
        <v/>
      </c>
      <c r="BS46" s="409">
        <f>AVERAGE(BS22:BS27)</f>
        <v/>
      </c>
      <c r="BT46" s="409">
        <f>AVERAGE(BT22:BT27)</f>
        <v/>
      </c>
      <c r="BU46" s="1225" t="n"/>
      <c r="BV46" s="1225" t="n"/>
      <c r="BW46" s="2703">
        <f>AVERAGE(BW22:BW27)</f>
        <v/>
      </c>
      <c r="BX46" s="2703">
        <f>AVERAGE(BX22:BX27)</f>
        <v/>
      </c>
      <c r="BY46" s="1227">
        <f>(BR46+BS46)/BO46</f>
        <v/>
      </c>
      <c r="BZ46" s="1227">
        <f>+BQ46/(+BQ46+BR46+BS46)</f>
        <v/>
      </c>
      <c r="CA46" s="1957">
        <f t="array" ref="CA46">BQ46/(SUMPRODUCT(--(CHOOSE({1,2,3},BP46,BR46,BS46)&gt;0),CHOOSE({1,2,3},BP46,BR46,BS46))+BO46)</f>
        <v/>
      </c>
      <c r="CC46" s="408" t="inlineStr">
        <is>
          <t>Avg Prior 6 Mo</t>
        </is>
      </c>
      <c r="CD46" s="409">
        <f>AVERAGE(CD22:CD27)</f>
        <v/>
      </c>
      <c r="CE46" s="409">
        <f>AVERAGE(CE22:CE27)</f>
        <v/>
      </c>
      <c r="CF46" s="409">
        <f>AVERAGE(CF22:CF27)</f>
        <v/>
      </c>
      <c r="CG46" s="409">
        <f>AVERAGE(CG22:CG27)</f>
        <v/>
      </c>
      <c r="CH46" s="409">
        <f>AVERAGE(CH22:CH27)</f>
        <v/>
      </c>
      <c r="CI46" s="409">
        <f>AVERAGE(CI22:CI27)</f>
        <v/>
      </c>
      <c r="CJ46" s="409">
        <f>AVERAGE(CJ22:CJ27)</f>
        <v/>
      </c>
      <c r="CK46" s="1225" t="n"/>
      <c r="CL46" s="1225" t="n"/>
      <c r="CM46" s="2703">
        <f>AVERAGE(CM22:CM27)</f>
        <v/>
      </c>
      <c r="CN46" s="2703">
        <f>AVERAGE(CN22:CN27)</f>
        <v/>
      </c>
      <c r="CO46" s="1227">
        <f>(CH46+CI46)/CE46</f>
        <v/>
      </c>
      <c r="CP46" s="1227">
        <f>+CG46/(+CG46+CH46+CI46)</f>
        <v/>
      </c>
      <c r="CQ46" s="1957">
        <f t="array" ref="CQ46">CG46/(SUMPRODUCT(--(CHOOSE({1,2,3},CF46,CH46,CI46)&gt;0),CHOOSE({1,2,3},CF46,CH46,CI46))+CE46)</f>
        <v/>
      </c>
      <c r="CS46" s="408" t="inlineStr">
        <is>
          <t>Avg Prior 6 Mo</t>
        </is>
      </c>
      <c r="CT46" s="409">
        <f>AVERAGE(CT22:CT27)</f>
        <v/>
      </c>
      <c r="CU46" s="409">
        <f>AVERAGE(CU22:CU27)</f>
        <v/>
      </c>
      <c r="CV46" s="409">
        <f>AVERAGE(CV22:CV27)</f>
        <v/>
      </c>
      <c r="CW46" s="409">
        <f>AVERAGE(CW22:CW27)</f>
        <v/>
      </c>
      <c r="CX46" s="409">
        <f>AVERAGE(CX22:CX27)</f>
        <v/>
      </c>
      <c r="CY46" s="409">
        <f>AVERAGE(CY22:CY27)</f>
        <v/>
      </c>
      <c r="CZ46" s="409">
        <f>AVERAGE(CZ22:CZ27)</f>
        <v/>
      </c>
      <c r="DA46" s="1225" t="n"/>
      <c r="DB46" s="1225" t="n"/>
      <c r="DC46" s="2703">
        <f>AVERAGE(DC22:DC27)</f>
        <v/>
      </c>
      <c r="DD46" s="2703">
        <f>AVERAGE(DD22:DD27)</f>
        <v/>
      </c>
      <c r="DE46" s="1227">
        <f>(CX46+CY46)/CU46</f>
        <v/>
      </c>
      <c r="DF46" s="1227">
        <f>+CW46/(+CW46+CX46+CY46)</f>
        <v/>
      </c>
      <c r="DG46" s="1957">
        <f t="array" ref="DG46">CW46/(SUMPRODUCT(--(CHOOSE({1,2,3},CV46,CX46,CY46)&gt;0),CHOOSE({1,2,3},CV46,CX46,CY46))+CU46)</f>
        <v/>
      </c>
      <c r="DI46" s="408" t="inlineStr">
        <is>
          <t>Avg Prior 6 Mo</t>
        </is>
      </c>
      <c r="DJ46" s="409">
        <f>AVERAGE(DJ22:DJ27)</f>
        <v/>
      </c>
      <c r="DK46" s="409">
        <f>AVERAGE(DK22:DK27)</f>
        <v/>
      </c>
      <c r="DL46" s="409">
        <f>AVERAGE(DL22:DL27)</f>
        <v/>
      </c>
      <c r="DM46" s="409">
        <f>AVERAGE(DM22:DM27)</f>
        <v/>
      </c>
      <c r="DN46" s="409">
        <f>AVERAGE(DN22:DN27)</f>
        <v/>
      </c>
      <c r="DO46" s="409">
        <f>AVERAGE(DO22:DO27)</f>
        <v/>
      </c>
      <c r="DP46" s="409">
        <f>AVERAGE(DP22:DP27)</f>
        <v/>
      </c>
      <c r="DQ46" s="1225" t="n"/>
      <c r="DR46" s="1225" t="n"/>
      <c r="DS46" s="2703">
        <f>AVERAGE(DS22:DS27)</f>
        <v/>
      </c>
      <c r="DT46" s="2703">
        <f>AVERAGE(DT22:DT27)</f>
        <v/>
      </c>
      <c r="DU46" s="1227">
        <f>(DN46+DO46)/DK46</f>
        <v/>
      </c>
      <c r="DV46" s="1227">
        <f>+DM46/(+DM46+DN46+DO46)</f>
        <v/>
      </c>
      <c r="DW46" s="1957">
        <f t="array" ref="DW46">DM46/(SUMPRODUCT(--(CHOOSE({1,2,3},DL46,DN46,DO46)&gt;0),CHOOSE({1,2,3},DL46,DN46,DO46))+DK46)</f>
        <v/>
      </c>
      <c r="DY46" s="408" t="inlineStr">
        <is>
          <t>Avg Prior 6 Mo</t>
        </is>
      </c>
      <c r="DZ46" s="409">
        <f>AVERAGE(DZ22:DZ27)</f>
        <v/>
      </c>
      <c r="EA46" s="409">
        <f>AVERAGE(EA22:EA27)</f>
        <v/>
      </c>
      <c r="EB46" s="409">
        <f>AVERAGE(EB22:EB27)</f>
        <v/>
      </c>
      <c r="EC46" s="409">
        <f>AVERAGE(EC22:EC27)</f>
        <v/>
      </c>
      <c r="ED46" s="409">
        <f>AVERAGE(ED22:ED27)</f>
        <v/>
      </c>
      <c r="EE46" s="409">
        <f>AVERAGE(EE22:EE27)</f>
        <v/>
      </c>
      <c r="EF46" s="409">
        <f>AVERAGE(EF22:EF27)</f>
        <v/>
      </c>
      <c r="EG46" s="1225" t="n"/>
      <c r="EH46" s="1225" t="n"/>
      <c r="EI46" s="2703">
        <f>AVERAGE(EI22:EI27)</f>
        <v/>
      </c>
      <c r="EJ46" s="2703">
        <f>AVERAGE(EJ22:EJ27)</f>
        <v/>
      </c>
      <c r="EK46" s="1227">
        <f>(ED46+EE46)/EA46</f>
        <v/>
      </c>
      <c r="EL46" s="1227">
        <f>+EC46/(+EC46+ED46+EE46)</f>
        <v/>
      </c>
      <c r="EM46" s="1957">
        <f t="array" ref="EM46">EC46/(SUMPRODUCT(--(CHOOSE({1,2,3},EB46,ED46,EE46)&gt;0),CHOOSE({1,2,3},EB46,ED46,EE46))+EA46)</f>
        <v/>
      </c>
      <c r="EO46" s="408" t="inlineStr">
        <is>
          <t>Avg Prior 6 Mo</t>
        </is>
      </c>
      <c r="EP46" s="409">
        <f>AVERAGE(EP22:EP27)</f>
        <v/>
      </c>
      <c r="EQ46" s="409">
        <f>AVERAGE(EQ22:EQ27)</f>
        <v/>
      </c>
      <c r="ER46" s="409">
        <f>AVERAGE(ER22:ER27)</f>
        <v/>
      </c>
      <c r="ES46" s="409">
        <f>AVERAGE(ES22:ES27)</f>
        <v/>
      </c>
      <c r="ET46" s="409">
        <f>AVERAGE(ET22:ET27)</f>
        <v/>
      </c>
      <c r="EU46" s="409">
        <f>AVERAGE(EU22:EU27)</f>
        <v/>
      </c>
      <c r="EV46" s="409">
        <f>AVERAGE(EV22:EV27)</f>
        <v/>
      </c>
      <c r="EW46" s="1225" t="n"/>
      <c r="EX46" s="1225" t="n"/>
      <c r="EY46" s="2703">
        <f>AVERAGE(EY22:EY27)</f>
        <v/>
      </c>
      <c r="EZ46" s="2703">
        <f>AVERAGE(EZ22:EZ27)</f>
        <v/>
      </c>
      <c r="FA46" s="1227">
        <f>(ET46+EU46)/EQ46</f>
        <v/>
      </c>
      <c r="FB46" s="1227">
        <f>+ES46/(+ES46+ET46+EU46)</f>
        <v/>
      </c>
      <c r="FC46" s="1957">
        <f t="array" ref="FC46">ES46/(SUMPRODUCT(--(CHOOSE({1,2,3},FH46,FX46,GN46)&gt;0),CHOOSE({1,2,3},FH46,FX46,GN46))+EQ46)</f>
        <v/>
      </c>
      <c r="FE46" s="408" t="inlineStr">
        <is>
          <t>Avg Prior 6 Mo</t>
        </is>
      </c>
      <c r="FF46" s="409">
        <f>AVERAGE(FF22:FF27)</f>
        <v/>
      </c>
      <c r="FG46" s="409">
        <f>AVERAGE(FG22:FG27)</f>
        <v/>
      </c>
      <c r="FH46" s="409">
        <f>AVERAGE(FH22:FH27)</f>
        <v/>
      </c>
      <c r="FI46" s="409">
        <f>AVERAGE(FI22:FI27)</f>
        <v/>
      </c>
      <c r="FJ46" s="409">
        <f>AVERAGE(FJ22:FJ27)</f>
        <v/>
      </c>
      <c r="FK46" s="409">
        <f>AVERAGE(FK22:FK27)</f>
        <v/>
      </c>
      <c r="FL46" s="409">
        <f>AVERAGE(FL22:FL27)</f>
        <v/>
      </c>
      <c r="FM46" s="1225" t="n"/>
      <c r="FN46" s="1225" t="n"/>
      <c r="FO46" s="2703">
        <f>AVERAGE(FO22:FO27)</f>
        <v/>
      </c>
      <c r="FP46" s="2703">
        <f>AVERAGE(FP22:FP27)</f>
        <v/>
      </c>
      <c r="FQ46" s="1227">
        <f>(FJ46+FK46)/FG46</f>
        <v/>
      </c>
      <c r="FR46" s="1227">
        <f>+FI46/(+FI46+FJ46+FK46)</f>
        <v/>
      </c>
      <c r="FS46" s="1957">
        <f t="array" ref="FS46">FI46/(SUMPRODUCT(--(CHOOSE({1,2,3},FH46,FJ46,FK46)&gt;0),CHOOSE({1,2,3},FH46,FJ46,FK46))+FG46)</f>
        <v/>
      </c>
      <c r="FU46" s="408" t="inlineStr">
        <is>
          <t>Avg Prior 6 Mo</t>
        </is>
      </c>
      <c r="FV46" s="409">
        <f>AVERAGE(FV22:FV27)</f>
        <v/>
      </c>
      <c r="FW46" s="409">
        <f>AVERAGE(FW22:FW27)</f>
        <v/>
      </c>
      <c r="FX46" s="409">
        <f>AVERAGE(FX22:FX27)</f>
        <v/>
      </c>
      <c r="FY46" s="409">
        <f>AVERAGE(FY22:FY27)</f>
        <v/>
      </c>
      <c r="FZ46" s="409">
        <f>AVERAGE(FZ22:FZ27)</f>
        <v/>
      </c>
      <c r="GA46" s="409">
        <f>AVERAGE(GA22:GA27)</f>
        <v/>
      </c>
      <c r="GB46" s="409">
        <f>AVERAGE(GB22:GB27)</f>
        <v/>
      </c>
      <c r="GC46" s="1225" t="n"/>
      <c r="GD46" s="1225" t="n"/>
      <c r="GE46" s="2703">
        <f>AVERAGE(GE22:GE27)</f>
        <v/>
      </c>
      <c r="GF46" s="2703">
        <f>AVERAGE(GF22:GF27)</f>
        <v/>
      </c>
      <c r="GG46" s="1227">
        <f>(FZ46+GA46)/FW46</f>
        <v/>
      </c>
      <c r="GH46" s="1227">
        <f>+FY46/(+FY46+FZ46+GA46)</f>
        <v/>
      </c>
      <c r="GI46" s="1957">
        <f t="array" ref="GI46">FY46/(SUMPRODUCT(--(CHOOSE({1,2,3},FX46,FZ46,GA46)&gt;0),CHOOSE({1,2,3},FX46,FZ46,GA46))+FW46)</f>
        <v/>
      </c>
      <c r="GK46" s="408" t="inlineStr">
        <is>
          <t>Avg Prior 6 Mo</t>
        </is>
      </c>
      <c r="GL46" s="409">
        <f>AVERAGE(GL22:GL27)</f>
        <v/>
      </c>
      <c r="GM46" s="409">
        <f>AVERAGE(GM22:GM27)</f>
        <v/>
      </c>
      <c r="GN46" s="409">
        <f>AVERAGE(GN22:GN27)</f>
        <v/>
      </c>
      <c r="GO46" s="409">
        <f>AVERAGE(GO22:GO27)</f>
        <v/>
      </c>
      <c r="GP46" s="409">
        <f>AVERAGE(GP22:GP27)</f>
        <v/>
      </c>
      <c r="GQ46" s="409">
        <f>AVERAGE(GQ22:GQ27)</f>
        <v/>
      </c>
      <c r="GR46" s="409">
        <f>AVERAGE(GR22:GR27)</f>
        <v/>
      </c>
      <c r="GS46" s="1225" t="n"/>
      <c r="GT46" s="1225" t="n"/>
      <c r="GU46" s="2703">
        <f>AVERAGE(GU22:GU27)</f>
        <v/>
      </c>
      <c r="GV46" s="2703">
        <f>AVERAGE(GV22:GV27)</f>
        <v/>
      </c>
      <c r="GW46" s="1227">
        <f>(GP46+GQ46)/GM46</f>
        <v/>
      </c>
      <c r="GX46" s="1227">
        <f>+GO46/(+GO46+GP46+GQ46)</f>
        <v/>
      </c>
      <c r="GY46" s="1957">
        <f t="array" ref="GY46">GO46/(SUMPRODUCT(--(CHOOSE({1,2,3},GN46,GP46,GQ46)&gt;0),CHOOSE({1,2,3},GN46,GP46,GQ46))+GM46)</f>
        <v/>
      </c>
    </row>
    <row r="47" ht="16" customHeight="1" thickBot="1">
      <c r="A47" s="410" t="inlineStr">
        <is>
          <t>Avg Prior 12 Mo</t>
        </is>
      </c>
      <c r="B47" s="411">
        <f>AVERAGE(B16:B27)</f>
        <v/>
      </c>
      <c r="C47" s="411">
        <f>AVERAGE(C16:C27)</f>
        <v/>
      </c>
      <c r="D47" s="411">
        <f>AVERAGE(D16:D27)</f>
        <v/>
      </c>
      <c r="E47" s="411">
        <f>AVERAGE(E16:E27)</f>
        <v/>
      </c>
      <c r="F47" s="411">
        <f>AVERAGE(F16:F27)</f>
        <v/>
      </c>
      <c r="G47" s="411">
        <f>AVERAGE(G16:G27)</f>
        <v/>
      </c>
      <c r="H47" s="411">
        <f>AVERAGE(H16:H27)</f>
        <v/>
      </c>
      <c r="I47" s="412" t="n"/>
      <c r="J47" s="412" t="n"/>
      <c r="K47" s="2704">
        <f>AVERAGE(K16:K27)</f>
        <v/>
      </c>
      <c r="L47" s="2704">
        <f>AVERAGE(L16:L27)</f>
        <v/>
      </c>
      <c r="M47" s="414">
        <f>(F47+G47)/C47</f>
        <v/>
      </c>
      <c r="N47" s="414">
        <f>+E47/(+E47+F47+G47)</f>
        <v/>
      </c>
      <c r="O47" s="1958">
        <f t="array" ref="O47">E47/(SUMPRODUCT(--(CHOOSE({1,2,3},D47,F47,G47)&gt;0),CHOOSE({1,2,3},D47,F47,G47))+C47)</f>
        <v/>
      </c>
      <c r="Q47" s="410" t="inlineStr">
        <is>
          <t>Avg Prior 12 Mo</t>
        </is>
      </c>
      <c r="R47" s="411">
        <f>AVERAGE(R16:R27)</f>
        <v/>
      </c>
      <c r="S47" s="411">
        <f>AVERAGE(S16:S27)</f>
        <v/>
      </c>
      <c r="T47" s="411">
        <f>AVERAGE(T16:T27)</f>
        <v/>
      </c>
      <c r="U47" s="411">
        <f>AVERAGE(U16:U27)</f>
        <v/>
      </c>
      <c r="V47" s="411">
        <f>AVERAGE(V16:V27)</f>
        <v/>
      </c>
      <c r="W47" s="411">
        <f>AVERAGE(W16:W27)</f>
        <v/>
      </c>
      <c r="X47" s="411">
        <f>AVERAGE(X16:X27)</f>
        <v/>
      </c>
      <c r="Y47" s="412" t="n"/>
      <c r="Z47" s="412" t="n"/>
      <c r="AA47" s="2704">
        <f>AVERAGE(AA16:AA27)</f>
        <v/>
      </c>
      <c r="AB47" s="2704">
        <f>AVERAGE(AB16:AB27)</f>
        <v/>
      </c>
      <c r="AC47" s="414">
        <f>(V47+W47)/S47</f>
        <v/>
      </c>
      <c r="AD47" s="414">
        <f>+U47/(+U47+V47+W47)</f>
        <v/>
      </c>
      <c r="AE47" s="1958">
        <f t="array" ref="AE47">U47/(SUMPRODUCT(--(CHOOSE({1,2,3},T47,V47,W47)&gt;0),CHOOSE({1,2,3},T47,V47,W47))+S47)</f>
        <v/>
      </c>
      <c r="AG47" s="410" t="inlineStr">
        <is>
          <t>Avg Prior 12 Mo</t>
        </is>
      </c>
      <c r="AH47" s="411">
        <f>AVERAGE(AH16:AH27)</f>
        <v/>
      </c>
      <c r="AI47" s="411">
        <f>AVERAGE(AI16:AI27)</f>
        <v/>
      </c>
      <c r="AJ47" s="411">
        <f>AVERAGE(AJ16:AJ27)</f>
        <v/>
      </c>
      <c r="AK47" s="411">
        <f>AVERAGE(AK16:AK27)</f>
        <v/>
      </c>
      <c r="AL47" s="411">
        <f>AVERAGE(AL16:AL27)</f>
        <v/>
      </c>
      <c r="AM47" s="411">
        <f>AVERAGE(AM16:AM27)</f>
        <v/>
      </c>
      <c r="AN47" s="411">
        <f>AVERAGE(AN16:AN27)</f>
        <v/>
      </c>
      <c r="AO47" s="412" t="n"/>
      <c r="AP47" s="412" t="n"/>
      <c r="AQ47" s="2704">
        <f>AVERAGE(AQ16:AQ27)</f>
        <v/>
      </c>
      <c r="AR47" s="2704">
        <f>AVERAGE(AR16:AR27)</f>
        <v/>
      </c>
      <c r="AS47" s="414">
        <f>(AL47+AM47)/AI47</f>
        <v/>
      </c>
      <c r="AT47" s="414">
        <f>+AK47/(+AK47+AL47+AM47)</f>
        <v/>
      </c>
      <c r="AU47" s="1958">
        <f t="array" ref="AU47">AK47/(SUMPRODUCT(--(CHOOSE({1,2,3},AJ47,AL47,AM47)&gt;0),CHOOSE({1,2,3},AJ47,AL47,AM47))+AI47)</f>
        <v/>
      </c>
      <c r="AW47" s="410" t="inlineStr">
        <is>
          <t>Avg Prior 12 Mo</t>
        </is>
      </c>
      <c r="AX47" s="411">
        <f>AVERAGE(AX16:AX27)</f>
        <v/>
      </c>
      <c r="AY47" s="411">
        <f>AVERAGE(AY16:AY27)</f>
        <v/>
      </c>
      <c r="AZ47" s="411">
        <f>AVERAGE(AZ16:AZ27)</f>
        <v/>
      </c>
      <c r="BA47" s="411">
        <f>AVERAGE(BA16:BA27)</f>
        <v/>
      </c>
      <c r="BB47" s="411">
        <f>AVERAGE(BB16:BB27)</f>
        <v/>
      </c>
      <c r="BC47" s="411">
        <f>AVERAGE(BC16:BC27)</f>
        <v/>
      </c>
      <c r="BD47" s="411">
        <f>AVERAGE(BD16:BD27)</f>
        <v/>
      </c>
      <c r="BE47" s="412" t="n"/>
      <c r="BF47" s="412" t="n"/>
      <c r="BG47" s="2704">
        <f>AVERAGE(BG16:BG27)</f>
        <v/>
      </c>
      <c r="BH47" s="2704">
        <f>AVERAGE(BH16:BH27)</f>
        <v/>
      </c>
      <c r="BI47" s="414">
        <f>(BB47+BC47)/AY47</f>
        <v/>
      </c>
      <c r="BJ47" s="414">
        <f>+BA47/(+BA47+BB47+BC47)</f>
        <v/>
      </c>
      <c r="BK47" s="1958">
        <f t="array" ref="BK47">BA47/(SUMPRODUCT(--(CHOOSE({1,2,3},AZ47,BB47,BC47)&gt;0),CHOOSE({1,2,3},AZ47,BB47,BC47))+AY47)</f>
        <v/>
      </c>
      <c r="BM47" s="410" t="inlineStr">
        <is>
          <t>Avg Prior 12 Mo</t>
        </is>
      </c>
      <c r="BN47" s="411">
        <f>AVERAGE(BN16:BN27)</f>
        <v/>
      </c>
      <c r="BO47" s="411">
        <f>AVERAGE(BO16:BO27)</f>
        <v/>
      </c>
      <c r="BP47" s="411">
        <f>AVERAGE(BP16:BP27)</f>
        <v/>
      </c>
      <c r="BQ47" s="411">
        <f>AVERAGE(BQ16:BQ27)</f>
        <v/>
      </c>
      <c r="BR47" s="411">
        <f>AVERAGE(BR16:BR27)</f>
        <v/>
      </c>
      <c r="BS47" s="411">
        <f>AVERAGE(BS16:BS27)</f>
        <v/>
      </c>
      <c r="BT47" s="411">
        <f>AVERAGE(BT16:BT27)</f>
        <v/>
      </c>
      <c r="BU47" s="412" t="n"/>
      <c r="BV47" s="412" t="n"/>
      <c r="BW47" s="2704">
        <f>AVERAGE(BW16:BW27)</f>
        <v/>
      </c>
      <c r="BX47" s="2704">
        <f>AVERAGE(BX16:BX27)</f>
        <v/>
      </c>
      <c r="BY47" s="414">
        <f>(BR47+BS47)/BO47</f>
        <v/>
      </c>
      <c r="BZ47" s="414">
        <f>+BQ47/(+BQ47+BR47+BS47)</f>
        <v/>
      </c>
      <c r="CA47" s="1958">
        <f t="array" ref="CA47">BQ47/(SUMPRODUCT(--(CHOOSE({1,2,3},BP47,BR47,BS47)&gt;0),CHOOSE({1,2,3},BP47,BR47,BS47))+BO47)</f>
        <v/>
      </c>
      <c r="CC47" s="410" t="inlineStr">
        <is>
          <t>Avg Prior 12 Mo</t>
        </is>
      </c>
      <c r="CD47" s="411">
        <f>AVERAGE(CD16:CD27)</f>
        <v/>
      </c>
      <c r="CE47" s="411">
        <f>AVERAGE(CE16:CE27)</f>
        <v/>
      </c>
      <c r="CF47" s="411">
        <f>AVERAGE(CF16:CF27)</f>
        <v/>
      </c>
      <c r="CG47" s="411">
        <f>AVERAGE(CG16:CG27)</f>
        <v/>
      </c>
      <c r="CH47" s="411">
        <f>AVERAGE(CH16:CH27)</f>
        <v/>
      </c>
      <c r="CI47" s="411">
        <f>AVERAGE(CI16:CI27)</f>
        <v/>
      </c>
      <c r="CJ47" s="411">
        <f>AVERAGE(CJ16:CJ27)</f>
        <v/>
      </c>
      <c r="CK47" s="412" t="n"/>
      <c r="CL47" s="412" t="n"/>
      <c r="CM47" s="2704">
        <f>AVERAGE(CM16:CM27)</f>
        <v/>
      </c>
      <c r="CN47" s="2704">
        <f>AVERAGE(CN16:CN27)</f>
        <v/>
      </c>
      <c r="CO47" s="414">
        <f>(CH47+CI47)/CE47</f>
        <v/>
      </c>
      <c r="CP47" s="414">
        <f>+CG47/(+CG47+CH47+CI47)</f>
        <v/>
      </c>
      <c r="CQ47" s="1958">
        <f t="array" ref="CQ47">CG47/(SUMPRODUCT(--(CHOOSE({1,2,3},CF47,CH47,CI47)&gt;0),CHOOSE({1,2,3},CF47,CH47,CI47))+CE47)</f>
        <v/>
      </c>
      <c r="CS47" s="410" t="inlineStr">
        <is>
          <t>Avg Prior 12 Mo</t>
        </is>
      </c>
      <c r="CT47" s="411">
        <f>AVERAGE(CT16:CT27)</f>
        <v/>
      </c>
      <c r="CU47" s="411">
        <f>AVERAGE(CU16:CU27)</f>
        <v/>
      </c>
      <c r="CV47" s="411">
        <f>AVERAGE(CV16:CV27)</f>
        <v/>
      </c>
      <c r="CW47" s="411">
        <f>AVERAGE(CW16:CW27)</f>
        <v/>
      </c>
      <c r="CX47" s="411">
        <f>AVERAGE(CX16:CX27)</f>
        <v/>
      </c>
      <c r="CY47" s="411">
        <f>AVERAGE(CY16:CY27)</f>
        <v/>
      </c>
      <c r="CZ47" s="411">
        <f>AVERAGE(CZ16:CZ27)</f>
        <v/>
      </c>
      <c r="DA47" s="412" t="n"/>
      <c r="DB47" s="412" t="n"/>
      <c r="DC47" s="2704">
        <f>AVERAGE(DC16:DC27)</f>
        <v/>
      </c>
      <c r="DD47" s="2704">
        <f>AVERAGE(DD16:DD27)</f>
        <v/>
      </c>
      <c r="DE47" s="414">
        <f>(CX47+CY47)/CU47</f>
        <v/>
      </c>
      <c r="DF47" s="414">
        <f>+CW47/(+CW47+CX47+CY47)</f>
        <v/>
      </c>
      <c r="DG47" s="1958">
        <f t="array" ref="DG47">CW47/(SUMPRODUCT(--(CHOOSE({1,2,3},CV47,CX47,CY47)&gt;0),CHOOSE({1,2,3},CV47,CX47,CY47))+CU47)</f>
        <v/>
      </c>
      <c r="DI47" s="410" t="inlineStr">
        <is>
          <t>Avg Prior 12 Mo</t>
        </is>
      </c>
      <c r="DJ47" s="411">
        <f>AVERAGE(DJ16:DJ27)</f>
        <v/>
      </c>
      <c r="DK47" s="411">
        <f>AVERAGE(DK16:DK27)</f>
        <v/>
      </c>
      <c r="DL47" s="411">
        <f>AVERAGE(DL16:DL27)</f>
        <v/>
      </c>
      <c r="DM47" s="411">
        <f>AVERAGE(DM16:DM27)</f>
        <v/>
      </c>
      <c r="DN47" s="411">
        <f>AVERAGE(DN16:DN27)</f>
        <v/>
      </c>
      <c r="DO47" s="411">
        <f>AVERAGE(DO16:DO27)</f>
        <v/>
      </c>
      <c r="DP47" s="411">
        <f>AVERAGE(DP16:DP27)</f>
        <v/>
      </c>
      <c r="DQ47" s="412" t="n"/>
      <c r="DR47" s="412" t="n"/>
      <c r="DS47" s="2704">
        <f>AVERAGE(DS16:DS27)</f>
        <v/>
      </c>
      <c r="DT47" s="2704">
        <f>AVERAGE(DT16:DT27)</f>
        <v/>
      </c>
      <c r="DU47" s="414">
        <f>(DN47+DO47)/DK47</f>
        <v/>
      </c>
      <c r="DV47" s="414">
        <f>+DM47/(+DM47+DN47+DO47)</f>
        <v/>
      </c>
      <c r="DW47" s="1958">
        <f t="array" ref="DW47">DM47/(SUMPRODUCT(--(CHOOSE({1,2,3},DL47,DN47,DO47)&gt;0),CHOOSE({1,2,3},DL47,DN47,DO47))+DK47)</f>
        <v/>
      </c>
      <c r="DY47" s="410" t="inlineStr">
        <is>
          <t>Avg Prior 12 Mo</t>
        </is>
      </c>
      <c r="DZ47" s="411">
        <f>AVERAGE(DZ16:DZ27)</f>
        <v/>
      </c>
      <c r="EA47" s="411">
        <f>AVERAGE(EA16:EA27)</f>
        <v/>
      </c>
      <c r="EB47" s="411">
        <f>AVERAGE(EB16:EB27)</f>
        <v/>
      </c>
      <c r="EC47" s="411">
        <f>AVERAGE(EC16:EC27)</f>
        <v/>
      </c>
      <c r="ED47" s="411">
        <f>AVERAGE(ED16:ED27)</f>
        <v/>
      </c>
      <c r="EE47" s="411">
        <f>AVERAGE(EE16:EE27)</f>
        <v/>
      </c>
      <c r="EF47" s="411">
        <f>AVERAGE(EF16:EF27)</f>
        <v/>
      </c>
      <c r="EG47" s="412" t="n"/>
      <c r="EH47" s="412" t="n"/>
      <c r="EI47" s="2704">
        <f>AVERAGE(EI16:EI27)</f>
        <v/>
      </c>
      <c r="EJ47" s="2704">
        <f>AVERAGE(EJ16:EJ27)</f>
        <v/>
      </c>
      <c r="EK47" s="414">
        <f>(ED47+EE47)/EA47</f>
        <v/>
      </c>
      <c r="EL47" s="414">
        <f>+EC47/(+EC47+ED47+EE47)</f>
        <v/>
      </c>
      <c r="EM47" s="1958">
        <f t="array" ref="EM47">EC47/(SUMPRODUCT(--(CHOOSE({1,2,3},EB47,ED47,EE47)&gt;0),CHOOSE({1,2,3},EB47,ED47,EE47))+EA47)</f>
        <v/>
      </c>
      <c r="EO47" s="410" t="inlineStr">
        <is>
          <t>Avg Prior 12 Mo</t>
        </is>
      </c>
      <c r="EP47" s="411">
        <f>AVERAGE(EP16:EP27)</f>
        <v/>
      </c>
      <c r="EQ47" s="411">
        <f>AVERAGE(EQ16:EQ27)</f>
        <v/>
      </c>
      <c r="ER47" s="411">
        <f>AVERAGE(ER16:ER27)</f>
        <v/>
      </c>
      <c r="ES47" s="411">
        <f>AVERAGE(ES16:ES27)</f>
        <v/>
      </c>
      <c r="ET47" s="411">
        <f>AVERAGE(ET16:ET27)</f>
        <v/>
      </c>
      <c r="EU47" s="411">
        <f>AVERAGE(EU16:EU27)</f>
        <v/>
      </c>
      <c r="EV47" s="411">
        <f>AVERAGE(EV16:EV27)</f>
        <v/>
      </c>
      <c r="EW47" s="412" t="n"/>
      <c r="EX47" s="412" t="n"/>
      <c r="EY47" s="2704">
        <f>AVERAGE(EY16:EY27)</f>
        <v/>
      </c>
      <c r="EZ47" s="2704">
        <f>AVERAGE(EZ16:EZ27)</f>
        <v/>
      </c>
      <c r="FA47" s="414">
        <f>(ET47+EU47)/EQ47</f>
        <v/>
      </c>
      <c r="FB47" s="414">
        <f>+ES47/(+ES47+ET47+EU47)</f>
        <v/>
      </c>
      <c r="FC47" s="1958">
        <f t="array" ref="FC47">ES47/(SUMPRODUCT(--(CHOOSE({1,2,3},FH47,FX47,GN47)&gt;0),CHOOSE({1,2,3},FH47,FX47,GN47))+EQ47)</f>
        <v/>
      </c>
      <c r="FE47" s="410" t="inlineStr">
        <is>
          <t>Avg Prior 12 Mo</t>
        </is>
      </c>
      <c r="FF47" s="411">
        <f>AVERAGE(FF16:FF27)</f>
        <v/>
      </c>
      <c r="FG47" s="411">
        <f>AVERAGE(FG16:FG27)</f>
        <v/>
      </c>
      <c r="FH47" s="411">
        <f>AVERAGE(FH16:FH27)</f>
        <v/>
      </c>
      <c r="FI47" s="411">
        <f>AVERAGE(FI16:FI27)</f>
        <v/>
      </c>
      <c r="FJ47" s="411">
        <f>AVERAGE(FJ16:FJ27)</f>
        <v/>
      </c>
      <c r="FK47" s="411">
        <f>AVERAGE(FK16:FK27)</f>
        <v/>
      </c>
      <c r="FL47" s="411">
        <f>AVERAGE(FL16:FL27)</f>
        <v/>
      </c>
      <c r="FM47" s="412" t="n"/>
      <c r="FN47" s="412" t="n"/>
      <c r="FO47" s="2704">
        <f>AVERAGE(FO16:FO27)</f>
        <v/>
      </c>
      <c r="FP47" s="2704">
        <f>AVERAGE(FP16:FP27)</f>
        <v/>
      </c>
      <c r="FQ47" s="414">
        <f>(FJ47+FK47)/FG47</f>
        <v/>
      </c>
      <c r="FR47" s="414">
        <f>+FI47/(+FI47+FJ47+FK47)</f>
        <v/>
      </c>
      <c r="FS47" s="1958">
        <f t="array" ref="FS47">FI47/(SUMPRODUCT(--(CHOOSE({1,2,3},FH47,FJ47,FK47)&gt;0),CHOOSE({1,2,3},FH47,FJ47,FK47))+FG47)</f>
        <v/>
      </c>
      <c r="FU47" s="410" t="inlineStr">
        <is>
          <t>Avg Prior 12 Mo</t>
        </is>
      </c>
      <c r="FV47" s="411">
        <f>AVERAGE(FV16:FV27)</f>
        <v/>
      </c>
      <c r="FW47" s="411">
        <f>AVERAGE(FW16:FW27)</f>
        <v/>
      </c>
      <c r="FX47" s="411">
        <f>AVERAGE(FX16:FX27)</f>
        <v/>
      </c>
      <c r="FY47" s="411">
        <f>AVERAGE(FY16:FY27)</f>
        <v/>
      </c>
      <c r="FZ47" s="411">
        <f>AVERAGE(FZ16:FZ27)</f>
        <v/>
      </c>
      <c r="GA47" s="411">
        <f>AVERAGE(GA16:GA27)</f>
        <v/>
      </c>
      <c r="GB47" s="411">
        <f>AVERAGE(GB16:GB27)</f>
        <v/>
      </c>
      <c r="GC47" s="412" t="n"/>
      <c r="GD47" s="412" t="n"/>
      <c r="GE47" s="2704">
        <f>AVERAGE(GE16:GE27)</f>
        <v/>
      </c>
      <c r="GF47" s="2704">
        <f>AVERAGE(GF16:GF27)</f>
        <v/>
      </c>
      <c r="GG47" s="414">
        <f>(FZ47+GA47)/FW47</f>
        <v/>
      </c>
      <c r="GH47" s="414">
        <f>+FY47/(+FY47+FZ47+GA47)</f>
        <v/>
      </c>
      <c r="GI47" s="1958">
        <f t="array" ref="GI47">FY47/(SUMPRODUCT(--(CHOOSE({1,2,3},FX47,FZ47,GA47)&gt;0),CHOOSE({1,2,3},FX47,FZ47,GA47))+FW47)</f>
        <v/>
      </c>
      <c r="GK47" s="410" t="inlineStr">
        <is>
          <t>Avg Prior 12 Mo</t>
        </is>
      </c>
      <c r="GL47" s="411">
        <f>AVERAGE(GL16:GL27)</f>
        <v/>
      </c>
      <c r="GM47" s="411">
        <f>AVERAGE(GM16:GM27)</f>
        <v/>
      </c>
      <c r="GN47" s="411">
        <f>AVERAGE(GN16:GN27)</f>
        <v/>
      </c>
      <c r="GO47" s="411">
        <f>AVERAGE(GO16:GO27)</f>
        <v/>
      </c>
      <c r="GP47" s="411">
        <f>AVERAGE(GP16:GP27)</f>
        <v/>
      </c>
      <c r="GQ47" s="411">
        <f>AVERAGE(GQ16:GQ27)</f>
        <v/>
      </c>
      <c r="GR47" s="411">
        <f>AVERAGE(GR16:GR27)</f>
        <v/>
      </c>
      <c r="GS47" s="412" t="n"/>
      <c r="GT47" s="412" t="n"/>
      <c r="GU47" s="2704">
        <f>AVERAGE(GU16:GU27)</f>
        <v/>
      </c>
      <c r="GV47" s="2704">
        <f>AVERAGE(GV16:GV27)</f>
        <v/>
      </c>
      <c r="GW47" s="414">
        <f>(GP47+GQ47)/GM47</f>
        <v/>
      </c>
      <c r="GX47" s="414">
        <f>+GO47/(+GO47+GP47+GQ47)</f>
        <v/>
      </c>
      <c r="GY47" s="1958">
        <f t="array" ref="GY47">GO47/(SUMPRODUCT(--(CHOOSE({1,2,3},GN47,GP47,GQ47)&gt;0),CHOOSE({1,2,3},GN47,GP47,GQ47))+GM47)</f>
        <v/>
      </c>
    </row>
    <row r="48" ht="16" customHeight="1" thickBot="1"/>
    <row r="49" ht="16" customHeight="1" thickBot="1">
      <c r="A49" s="1341" t="inlineStr">
        <is>
          <t>Payor 1</t>
        </is>
      </c>
      <c r="Q49" s="1341">
        <f>$A$49&amp;"-"&amp;Q$12</f>
        <v/>
      </c>
      <c r="AG49" s="1341">
        <f>$A$49&amp;"-"&amp;AG$12</f>
        <v/>
      </c>
      <c r="AW49" s="1341">
        <f>$A$49&amp;"-"&amp;AW$12</f>
        <v/>
      </c>
      <c r="BM49" s="1341">
        <f>$A$49&amp;"-"&amp;BM$12</f>
        <v/>
      </c>
      <c r="CC49" s="1341">
        <f>$A$49&amp;"-"&amp;CC$12</f>
        <v/>
      </c>
      <c r="CS49" s="1341">
        <f>$A$49&amp;"-"&amp;CS$12</f>
        <v/>
      </c>
      <c r="DI49" s="1341">
        <f>$A$49&amp;"-"&amp;DI$12</f>
        <v/>
      </c>
      <c r="DY49" s="1341">
        <f>$A$49&amp;"-"&amp;DY$12</f>
        <v/>
      </c>
      <c r="EO49" s="1341">
        <f>$A$49&amp;"-"&amp;EO$12</f>
        <v/>
      </c>
      <c r="FE49" s="1341">
        <f>$A$49&amp;"-"&amp;FE$12</f>
        <v/>
      </c>
      <c r="FU49" s="1341">
        <f>$A$49&amp;"-"&amp;FU$12</f>
        <v/>
      </c>
      <c r="GK49" s="1341">
        <f>$A$49&amp;"-"&amp;GK12</f>
        <v/>
      </c>
    </row>
    <row r="50">
      <c r="A50" s="1295" t="n"/>
      <c r="B50" s="911" t="inlineStr">
        <is>
          <t>Acct Rec</t>
        </is>
      </c>
      <c r="C50" s="911" t="n"/>
      <c r="D50" s="911" t="n"/>
      <c r="E50" s="911" t="n"/>
      <c r="F50" s="911" t="n"/>
      <c r="G50" s="911" t="n"/>
      <c r="H50" s="911" t="inlineStr">
        <is>
          <t>Acct Rec</t>
        </is>
      </c>
      <c r="I50" s="911" t="inlineStr">
        <is>
          <t>Accts Rec</t>
        </is>
      </c>
      <c r="J50" s="912" t="n"/>
      <c r="K50" s="911" t="inlineStr">
        <is>
          <t>A/R</t>
        </is>
      </c>
      <c r="L50" s="911" t="n"/>
      <c r="M50" s="912" t="n"/>
      <c r="N50" s="912" t="n"/>
      <c r="O50" s="396" t="n"/>
      <c r="Q50" s="1295" t="n"/>
      <c r="R50" s="911" t="inlineStr">
        <is>
          <t>Acct Rec</t>
        </is>
      </c>
      <c r="S50" s="911" t="n"/>
      <c r="T50" s="911" t="n"/>
      <c r="U50" s="911" t="n"/>
      <c r="V50" s="911" t="n"/>
      <c r="W50" s="911" t="n"/>
      <c r="X50" s="911" t="inlineStr">
        <is>
          <t>Acct Rec</t>
        </is>
      </c>
      <c r="Y50" s="911" t="inlineStr">
        <is>
          <t>Accts Rec</t>
        </is>
      </c>
      <c r="Z50" s="912" t="n"/>
      <c r="AA50" s="911" t="inlineStr">
        <is>
          <t>A/R</t>
        </is>
      </c>
      <c r="AB50" s="911" t="n"/>
      <c r="AC50" s="912" t="n"/>
      <c r="AD50" s="912" t="n"/>
      <c r="AE50" s="396" t="n"/>
      <c r="AG50" s="1295" t="n"/>
      <c r="AH50" s="911" t="inlineStr">
        <is>
          <t>Acct Rec</t>
        </is>
      </c>
      <c r="AI50" s="911" t="n"/>
      <c r="AJ50" s="911" t="n"/>
      <c r="AK50" s="911" t="n"/>
      <c r="AL50" s="911" t="n"/>
      <c r="AM50" s="911" t="n"/>
      <c r="AN50" s="911" t="inlineStr">
        <is>
          <t>Acct Rec</t>
        </is>
      </c>
      <c r="AO50" s="911" t="inlineStr">
        <is>
          <t>Accts Rec</t>
        </is>
      </c>
      <c r="AP50" s="912" t="n"/>
      <c r="AQ50" s="911" t="inlineStr">
        <is>
          <t>A/R</t>
        </is>
      </c>
      <c r="AR50" s="911" t="n"/>
      <c r="AS50" s="912" t="n"/>
      <c r="AT50" s="912" t="n"/>
      <c r="AU50" s="396" t="n"/>
      <c r="AW50" s="1295" t="n"/>
      <c r="AX50" s="911" t="inlineStr">
        <is>
          <t>Acct Rec</t>
        </is>
      </c>
      <c r="AY50" s="911" t="n"/>
      <c r="AZ50" s="911" t="n"/>
      <c r="BA50" s="911" t="n"/>
      <c r="BB50" s="911" t="n"/>
      <c r="BC50" s="911" t="n"/>
      <c r="BD50" s="911" t="inlineStr">
        <is>
          <t>Acct Rec</t>
        </is>
      </c>
      <c r="BE50" s="911" t="inlineStr">
        <is>
          <t>Accts Rec</t>
        </is>
      </c>
      <c r="BF50" s="912" t="n"/>
      <c r="BG50" s="911" t="inlineStr">
        <is>
          <t>A/R</t>
        </is>
      </c>
      <c r="BH50" s="911" t="n"/>
      <c r="BI50" s="912" t="n"/>
      <c r="BJ50" s="912" t="n"/>
      <c r="BK50" s="396" t="n"/>
      <c r="BM50" s="1295" t="n"/>
      <c r="BN50" s="911" t="inlineStr">
        <is>
          <t>Acct Rec</t>
        </is>
      </c>
      <c r="BO50" s="911" t="n"/>
      <c r="BP50" s="911" t="n"/>
      <c r="BQ50" s="911" t="n"/>
      <c r="BR50" s="911" t="n"/>
      <c r="BS50" s="911" t="n"/>
      <c r="BT50" s="911" t="inlineStr">
        <is>
          <t>Acct Rec</t>
        </is>
      </c>
      <c r="BU50" s="911" t="inlineStr">
        <is>
          <t>Accts Rec</t>
        </is>
      </c>
      <c r="BV50" s="912" t="n"/>
      <c r="BW50" s="911" t="inlineStr">
        <is>
          <t>A/R</t>
        </is>
      </c>
      <c r="BX50" s="911" t="n"/>
      <c r="BY50" s="912" t="n"/>
      <c r="BZ50" s="912" t="n"/>
      <c r="CA50" s="396" t="n"/>
      <c r="CC50" s="1295" t="n"/>
      <c r="CD50" s="911" t="inlineStr">
        <is>
          <t>Acct Rec</t>
        </is>
      </c>
      <c r="CE50" s="911" t="n"/>
      <c r="CF50" s="911" t="n"/>
      <c r="CG50" s="911" t="n"/>
      <c r="CH50" s="911" t="n"/>
      <c r="CI50" s="911" t="n"/>
      <c r="CJ50" s="911" t="inlineStr">
        <is>
          <t>Acct Rec</t>
        </is>
      </c>
      <c r="CK50" s="911" t="inlineStr">
        <is>
          <t>Accts Rec</t>
        </is>
      </c>
      <c r="CL50" s="912" t="n"/>
      <c r="CM50" s="911" t="inlineStr">
        <is>
          <t>A/R</t>
        </is>
      </c>
      <c r="CN50" s="911" t="n"/>
      <c r="CO50" s="912" t="n"/>
      <c r="CP50" s="912" t="n"/>
      <c r="CQ50" s="396" t="n"/>
      <c r="CS50" s="1295" t="n"/>
      <c r="CT50" s="911" t="inlineStr">
        <is>
          <t>Acct Rec</t>
        </is>
      </c>
      <c r="CU50" s="911" t="n"/>
      <c r="CV50" s="911" t="n"/>
      <c r="CW50" s="911" t="n"/>
      <c r="CX50" s="911" t="n"/>
      <c r="CY50" s="911" t="n"/>
      <c r="CZ50" s="911" t="inlineStr">
        <is>
          <t>Acct Rec</t>
        </is>
      </c>
      <c r="DA50" s="911" t="inlineStr">
        <is>
          <t>Accts Rec</t>
        </is>
      </c>
      <c r="DB50" s="912" t="n"/>
      <c r="DC50" s="911" t="inlineStr">
        <is>
          <t>A/R</t>
        </is>
      </c>
      <c r="DD50" s="911" t="n"/>
      <c r="DE50" s="912" t="n"/>
      <c r="DF50" s="912" t="n"/>
      <c r="DG50" s="396" t="n"/>
      <c r="DI50" s="1295" t="n"/>
      <c r="DJ50" s="911" t="inlineStr">
        <is>
          <t>Acct Rec</t>
        </is>
      </c>
      <c r="DK50" s="911" t="n"/>
      <c r="DL50" s="911" t="n"/>
      <c r="DM50" s="911" t="n"/>
      <c r="DN50" s="911" t="n"/>
      <c r="DO50" s="911" t="n"/>
      <c r="DP50" s="911" t="inlineStr">
        <is>
          <t>Acct Rec</t>
        </is>
      </c>
      <c r="DQ50" s="911" t="inlineStr">
        <is>
          <t>Accts Rec</t>
        </is>
      </c>
      <c r="DR50" s="912" t="n"/>
      <c r="DS50" s="911" t="inlineStr">
        <is>
          <t>A/R</t>
        </is>
      </c>
      <c r="DT50" s="911" t="n"/>
      <c r="DU50" s="912" t="n"/>
      <c r="DV50" s="912" t="n"/>
      <c r="DW50" s="396" t="n"/>
      <c r="DY50" s="1295" t="n"/>
      <c r="DZ50" s="911" t="inlineStr">
        <is>
          <t>Acct Rec</t>
        </is>
      </c>
      <c r="EA50" s="911" t="n"/>
      <c r="EB50" s="911" t="n"/>
      <c r="EC50" s="911" t="n"/>
      <c r="ED50" s="911" t="n"/>
      <c r="EE50" s="911" t="n"/>
      <c r="EF50" s="911" t="inlineStr">
        <is>
          <t>Acct Rec</t>
        </is>
      </c>
      <c r="EG50" s="911" t="inlineStr">
        <is>
          <t>Accts Rec</t>
        </is>
      </c>
      <c r="EH50" s="912" t="n"/>
      <c r="EI50" s="911" t="inlineStr">
        <is>
          <t>A/R</t>
        </is>
      </c>
      <c r="EJ50" s="911" t="n"/>
      <c r="EK50" s="912" t="n"/>
      <c r="EL50" s="912" t="n"/>
      <c r="EM50" s="396" t="n"/>
      <c r="EO50" s="1295" t="n"/>
      <c r="EP50" s="911" t="inlineStr">
        <is>
          <t>Acct Rec</t>
        </is>
      </c>
      <c r="EQ50" s="911" t="n"/>
      <c r="ER50" s="911" t="n"/>
      <c r="ES50" s="911" t="n"/>
      <c r="ET50" s="911" t="n"/>
      <c r="EU50" s="911" t="n"/>
      <c r="EV50" s="911" t="inlineStr">
        <is>
          <t>Acct Rec</t>
        </is>
      </c>
      <c r="EW50" s="911" t="inlineStr">
        <is>
          <t>Accts Rec</t>
        </is>
      </c>
      <c r="EX50" s="912" t="n"/>
      <c r="EY50" s="911" t="inlineStr">
        <is>
          <t>A/R</t>
        </is>
      </c>
      <c r="EZ50" s="911" t="n"/>
      <c r="FA50" s="912" t="n"/>
      <c r="FB50" s="912" t="n"/>
      <c r="FC50" s="396" t="n"/>
      <c r="FE50" s="1295" t="n"/>
      <c r="FF50" s="911" t="inlineStr">
        <is>
          <t>Acct Rec</t>
        </is>
      </c>
      <c r="FG50" s="911" t="n"/>
      <c r="FH50" s="911" t="n"/>
      <c r="FI50" s="911" t="n"/>
      <c r="FJ50" s="911" t="n"/>
      <c r="FK50" s="911" t="n"/>
      <c r="FL50" s="911" t="inlineStr">
        <is>
          <t>Acct Rec</t>
        </is>
      </c>
      <c r="FM50" s="911" t="inlineStr">
        <is>
          <t>Accts Rec</t>
        </is>
      </c>
      <c r="FN50" s="912" t="n"/>
      <c r="FO50" s="911" t="inlineStr">
        <is>
          <t>A/R</t>
        </is>
      </c>
      <c r="FP50" s="911" t="n"/>
      <c r="FQ50" s="912" t="n"/>
      <c r="FR50" s="912" t="n"/>
      <c r="FS50" s="396" t="n"/>
      <c r="FU50" s="1295" t="n"/>
      <c r="FV50" s="911" t="inlineStr">
        <is>
          <t>Acct Rec</t>
        </is>
      </c>
      <c r="FW50" s="911" t="n"/>
      <c r="FX50" s="911" t="n"/>
      <c r="FY50" s="911" t="n"/>
      <c r="FZ50" s="911" t="n"/>
      <c r="GA50" s="911" t="n"/>
      <c r="GB50" s="911" t="inlineStr">
        <is>
          <t>Acct Rec</t>
        </is>
      </c>
      <c r="GC50" s="911" t="inlineStr">
        <is>
          <t>Accts Rec</t>
        </is>
      </c>
      <c r="GD50" s="912" t="n"/>
      <c r="GE50" s="911" t="inlineStr">
        <is>
          <t>A/R</t>
        </is>
      </c>
      <c r="GF50" s="911" t="n"/>
      <c r="GG50" s="912" t="n"/>
      <c r="GH50" s="912" t="n"/>
      <c r="GI50" s="396" t="n"/>
      <c r="GK50" s="1295" t="n"/>
      <c r="GL50" s="911" t="inlineStr">
        <is>
          <t>Acct Rec</t>
        </is>
      </c>
      <c r="GM50" s="911" t="n"/>
      <c r="GN50" s="911" t="n"/>
      <c r="GO50" s="911" t="n"/>
      <c r="GP50" s="911" t="n"/>
      <c r="GQ50" s="911" t="n"/>
      <c r="GR50" s="911" t="inlineStr">
        <is>
          <t>Acct Rec</t>
        </is>
      </c>
      <c r="GS50" s="911" t="inlineStr">
        <is>
          <t>Accts Rec</t>
        </is>
      </c>
      <c r="GT50" s="912" t="n"/>
      <c r="GU50" s="911" t="inlineStr">
        <is>
          <t>A/R</t>
        </is>
      </c>
      <c r="GV50" s="911" t="n"/>
      <c r="GW50" s="912" t="n"/>
      <c r="GX50" s="912" t="n"/>
      <c r="GY50" s="396" t="n"/>
    </row>
    <row r="51">
      <c r="A51" s="397" t="n"/>
      <c r="B51" s="398" t="inlineStr">
        <is>
          <t>Balance</t>
        </is>
      </c>
      <c r="C51" s="398" t="inlineStr">
        <is>
          <t>Current</t>
        </is>
      </c>
      <c r="D51" s="398" t="inlineStr">
        <is>
          <t>Past</t>
        </is>
      </c>
      <c r="E51" s="398" t="inlineStr">
        <is>
          <t>Cash</t>
        </is>
      </c>
      <c r="F51" s="398" t="inlineStr">
        <is>
          <t>Contractual</t>
        </is>
      </c>
      <c r="G51" s="398" t="inlineStr">
        <is>
          <t>Other</t>
        </is>
      </c>
      <c r="H51" s="398" t="inlineStr">
        <is>
          <t>Balance</t>
        </is>
      </c>
      <c r="I51" s="398" t="inlineStr">
        <is>
          <t>Per</t>
        </is>
      </c>
      <c r="J51" s="399" t="n"/>
      <c r="K51" s="398" t="inlineStr">
        <is>
          <t>Turnover</t>
        </is>
      </c>
      <c r="L51" s="398" t="n"/>
      <c r="M51" s="398" t="n"/>
      <c r="N51" s="398" t="inlineStr">
        <is>
          <t>Cash to</t>
        </is>
      </c>
      <c r="O51" s="400" t="inlineStr">
        <is>
          <t>Cash to</t>
        </is>
      </c>
      <c r="Q51" s="397" t="n"/>
      <c r="R51" s="398" t="inlineStr">
        <is>
          <t>Balance</t>
        </is>
      </c>
      <c r="S51" s="398" t="inlineStr">
        <is>
          <t>Current</t>
        </is>
      </c>
      <c r="T51" s="398" t="inlineStr">
        <is>
          <t>Past</t>
        </is>
      </c>
      <c r="U51" s="398" t="inlineStr">
        <is>
          <t>Cash</t>
        </is>
      </c>
      <c r="V51" s="398" t="inlineStr">
        <is>
          <t>Contractual</t>
        </is>
      </c>
      <c r="W51" s="398" t="inlineStr">
        <is>
          <t>Other</t>
        </is>
      </c>
      <c r="X51" s="398" t="inlineStr">
        <is>
          <t>Balance</t>
        </is>
      </c>
      <c r="Y51" s="398" t="inlineStr">
        <is>
          <t>Per</t>
        </is>
      </c>
      <c r="Z51" s="399" t="n"/>
      <c r="AA51" s="398" t="inlineStr">
        <is>
          <t>Turnover</t>
        </is>
      </c>
      <c r="AB51" s="398" t="n"/>
      <c r="AC51" s="398" t="n"/>
      <c r="AD51" s="398" t="inlineStr">
        <is>
          <t>Cash to</t>
        </is>
      </c>
      <c r="AE51" s="400" t="inlineStr">
        <is>
          <t>Cash to</t>
        </is>
      </c>
      <c r="AG51" s="397" t="n"/>
      <c r="AH51" s="398" t="inlineStr">
        <is>
          <t>Balance</t>
        </is>
      </c>
      <c r="AI51" s="398" t="inlineStr">
        <is>
          <t>Current</t>
        </is>
      </c>
      <c r="AJ51" s="398" t="inlineStr">
        <is>
          <t>Past</t>
        </is>
      </c>
      <c r="AK51" s="398" t="inlineStr">
        <is>
          <t>Cash</t>
        </is>
      </c>
      <c r="AL51" s="398" t="inlineStr">
        <is>
          <t>Contractual</t>
        </is>
      </c>
      <c r="AM51" s="398" t="inlineStr">
        <is>
          <t>Other</t>
        </is>
      </c>
      <c r="AN51" s="398" t="inlineStr">
        <is>
          <t>Balance</t>
        </is>
      </c>
      <c r="AO51" s="398" t="inlineStr">
        <is>
          <t>Per</t>
        </is>
      </c>
      <c r="AP51" s="399" t="n"/>
      <c r="AQ51" s="398" t="inlineStr">
        <is>
          <t>Turnover</t>
        </is>
      </c>
      <c r="AR51" s="398" t="n"/>
      <c r="AS51" s="398" t="n"/>
      <c r="AT51" s="398" t="inlineStr">
        <is>
          <t>Cash to</t>
        </is>
      </c>
      <c r="AU51" s="400" t="inlineStr">
        <is>
          <t>Cash to</t>
        </is>
      </c>
      <c r="AW51" s="397" t="n"/>
      <c r="AX51" s="398" t="inlineStr">
        <is>
          <t>Balance</t>
        </is>
      </c>
      <c r="AY51" s="398" t="inlineStr">
        <is>
          <t>Current</t>
        </is>
      </c>
      <c r="AZ51" s="398" t="inlineStr">
        <is>
          <t>Past</t>
        </is>
      </c>
      <c r="BA51" s="398" t="inlineStr">
        <is>
          <t>Cash</t>
        </is>
      </c>
      <c r="BB51" s="398" t="inlineStr">
        <is>
          <t>Contractual</t>
        </is>
      </c>
      <c r="BC51" s="398" t="inlineStr">
        <is>
          <t>Other</t>
        </is>
      </c>
      <c r="BD51" s="398" t="inlineStr">
        <is>
          <t>Balance</t>
        </is>
      </c>
      <c r="BE51" s="398" t="inlineStr">
        <is>
          <t>Per</t>
        </is>
      </c>
      <c r="BF51" s="399" t="n"/>
      <c r="BG51" s="398" t="inlineStr">
        <is>
          <t>Turnover</t>
        </is>
      </c>
      <c r="BH51" s="398" t="n"/>
      <c r="BI51" s="398" t="n"/>
      <c r="BJ51" s="398" t="inlineStr">
        <is>
          <t>Cash to</t>
        </is>
      </c>
      <c r="BK51" s="400" t="inlineStr">
        <is>
          <t>Cash to</t>
        </is>
      </c>
      <c r="BM51" s="397" t="n"/>
      <c r="BN51" s="398" t="inlineStr">
        <is>
          <t>Balance</t>
        </is>
      </c>
      <c r="BO51" s="398" t="inlineStr">
        <is>
          <t>Current</t>
        </is>
      </c>
      <c r="BP51" s="398" t="inlineStr">
        <is>
          <t>Past</t>
        </is>
      </c>
      <c r="BQ51" s="398" t="inlineStr">
        <is>
          <t>Cash</t>
        </is>
      </c>
      <c r="BR51" s="398" t="inlineStr">
        <is>
          <t>Contractual</t>
        </is>
      </c>
      <c r="BS51" s="398" t="inlineStr">
        <is>
          <t>Other</t>
        </is>
      </c>
      <c r="BT51" s="398" t="inlineStr">
        <is>
          <t>Balance</t>
        </is>
      </c>
      <c r="BU51" s="398" t="inlineStr">
        <is>
          <t>Per</t>
        </is>
      </c>
      <c r="BV51" s="399" t="n"/>
      <c r="BW51" s="398" t="inlineStr">
        <is>
          <t>Turnover</t>
        </is>
      </c>
      <c r="BX51" s="398" t="n"/>
      <c r="BY51" s="398" t="n"/>
      <c r="BZ51" s="398" t="inlineStr">
        <is>
          <t>Cash to</t>
        </is>
      </c>
      <c r="CA51" s="400" t="inlineStr">
        <is>
          <t>Cash to</t>
        </is>
      </c>
      <c r="CC51" s="397" t="n"/>
      <c r="CD51" s="398" t="inlineStr">
        <is>
          <t>Balance</t>
        </is>
      </c>
      <c r="CE51" s="398" t="inlineStr">
        <is>
          <t>Current</t>
        </is>
      </c>
      <c r="CF51" s="398" t="inlineStr">
        <is>
          <t>Past</t>
        </is>
      </c>
      <c r="CG51" s="398" t="inlineStr">
        <is>
          <t>Cash</t>
        </is>
      </c>
      <c r="CH51" s="398" t="inlineStr">
        <is>
          <t>Contractual</t>
        </is>
      </c>
      <c r="CI51" s="398" t="inlineStr">
        <is>
          <t>Other</t>
        </is>
      </c>
      <c r="CJ51" s="398" t="inlineStr">
        <is>
          <t>Balance</t>
        </is>
      </c>
      <c r="CK51" s="398" t="inlineStr">
        <is>
          <t>Per</t>
        </is>
      </c>
      <c r="CL51" s="399" t="n"/>
      <c r="CM51" s="398" t="inlineStr">
        <is>
          <t>Turnover</t>
        </is>
      </c>
      <c r="CN51" s="398" t="n"/>
      <c r="CO51" s="398" t="n"/>
      <c r="CP51" s="398" t="inlineStr">
        <is>
          <t>Cash to</t>
        </is>
      </c>
      <c r="CQ51" s="400" t="inlineStr">
        <is>
          <t>Cash to</t>
        </is>
      </c>
      <c r="CS51" s="397" t="n"/>
      <c r="CT51" s="398" t="inlineStr">
        <is>
          <t>Balance</t>
        </is>
      </c>
      <c r="CU51" s="398" t="inlineStr">
        <is>
          <t>Current</t>
        </is>
      </c>
      <c r="CV51" s="398" t="inlineStr">
        <is>
          <t>Past</t>
        </is>
      </c>
      <c r="CW51" s="398" t="inlineStr">
        <is>
          <t>Cash</t>
        </is>
      </c>
      <c r="CX51" s="398" t="inlineStr">
        <is>
          <t>Contractual</t>
        </is>
      </c>
      <c r="CY51" s="398" t="inlineStr">
        <is>
          <t>Other</t>
        </is>
      </c>
      <c r="CZ51" s="398" t="inlineStr">
        <is>
          <t>Balance</t>
        </is>
      </c>
      <c r="DA51" s="398" t="inlineStr">
        <is>
          <t>Per</t>
        </is>
      </c>
      <c r="DB51" s="399" t="n"/>
      <c r="DC51" s="398" t="inlineStr">
        <is>
          <t>Turnover</t>
        </is>
      </c>
      <c r="DD51" s="398" t="n"/>
      <c r="DE51" s="398" t="n"/>
      <c r="DF51" s="398" t="inlineStr">
        <is>
          <t>Cash to</t>
        </is>
      </c>
      <c r="DG51" s="400" t="inlineStr">
        <is>
          <t>Cash to</t>
        </is>
      </c>
      <c r="DI51" s="397" t="n"/>
      <c r="DJ51" s="398" t="inlineStr">
        <is>
          <t>Balance</t>
        </is>
      </c>
      <c r="DK51" s="398" t="inlineStr">
        <is>
          <t>Current</t>
        </is>
      </c>
      <c r="DL51" s="398" t="inlineStr">
        <is>
          <t>Past</t>
        </is>
      </c>
      <c r="DM51" s="398" t="inlineStr">
        <is>
          <t>Cash</t>
        </is>
      </c>
      <c r="DN51" s="398" t="inlineStr">
        <is>
          <t>Contractual</t>
        </is>
      </c>
      <c r="DO51" s="398" t="inlineStr">
        <is>
          <t>Other</t>
        </is>
      </c>
      <c r="DP51" s="398" t="inlineStr">
        <is>
          <t>Balance</t>
        </is>
      </c>
      <c r="DQ51" s="398" t="inlineStr">
        <is>
          <t>Per</t>
        </is>
      </c>
      <c r="DR51" s="399" t="n"/>
      <c r="DS51" s="398" t="inlineStr">
        <is>
          <t>Turnover</t>
        </is>
      </c>
      <c r="DT51" s="398" t="n"/>
      <c r="DU51" s="398" t="n"/>
      <c r="DV51" s="398" t="inlineStr">
        <is>
          <t>Cash to</t>
        </is>
      </c>
      <c r="DW51" s="400" t="inlineStr">
        <is>
          <t>Cash to</t>
        </is>
      </c>
      <c r="DY51" s="397" t="n"/>
      <c r="DZ51" s="398" t="inlineStr">
        <is>
          <t>Balance</t>
        </is>
      </c>
      <c r="EA51" s="398" t="inlineStr">
        <is>
          <t>Current</t>
        </is>
      </c>
      <c r="EB51" s="398" t="inlineStr">
        <is>
          <t>Past</t>
        </is>
      </c>
      <c r="EC51" s="398" t="inlineStr">
        <is>
          <t>Cash</t>
        </is>
      </c>
      <c r="ED51" s="398" t="inlineStr">
        <is>
          <t>Contractual</t>
        </is>
      </c>
      <c r="EE51" s="398" t="inlineStr">
        <is>
          <t>Other</t>
        </is>
      </c>
      <c r="EF51" s="398" t="inlineStr">
        <is>
          <t>Balance</t>
        </is>
      </c>
      <c r="EG51" s="398" t="inlineStr">
        <is>
          <t>Per</t>
        </is>
      </c>
      <c r="EH51" s="399" t="n"/>
      <c r="EI51" s="398" t="inlineStr">
        <is>
          <t>Turnover</t>
        </is>
      </c>
      <c r="EJ51" s="398" t="n"/>
      <c r="EK51" s="398" t="n"/>
      <c r="EL51" s="398" t="inlineStr">
        <is>
          <t>Cash to</t>
        </is>
      </c>
      <c r="EM51" s="400" t="inlineStr">
        <is>
          <t>Cash to</t>
        </is>
      </c>
      <c r="EO51" s="397" t="n"/>
      <c r="EP51" s="398" t="inlineStr">
        <is>
          <t>Balance</t>
        </is>
      </c>
      <c r="EQ51" s="398" t="inlineStr">
        <is>
          <t>Current</t>
        </is>
      </c>
      <c r="ER51" s="398" t="inlineStr">
        <is>
          <t>Past</t>
        </is>
      </c>
      <c r="ES51" s="398" t="inlineStr">
        <is>
          <t>Cash</t>
        </is>
      </c>
      <c r="ET51" s="398" t="inlineStr">
        <is>
          <t>Contractual</t>
        </is>
      </c>
      <c r="EU51" s="398" t="inlineStr">
        <is>
          <t>Other</t>
        </is>
      </c>
      <c r="EV51" s="398" t="inlineStr">
        <is>
          <t>Balance</t>
        </is>
      </c>
      <c r="EW51" s="398" t="inlineStr">
        <is>
          <t>Per</t>
        </is>
      </c>
      <c r="EX51" s="399" t="n"/>
      <c r="EY51" s="398" t="inlineStr">
        <is>
          <t>Turnover</t>
        </is>
      </c>
      <c r="EZ51" s="398" t="n"/>
      <c r="FA51" s="398" t="n"/>
      <c r="FB51" s="398" t="inlineStr">
        <is>
          <t>Cash to</t>
        </is>
      </c>
      <c r="FC51" s="400" t="inlineStr">
        <is>
          <t>Cash to</t>
        </is>
      </c>
      <c r="FE51" s="397" t="n"/>
      <c r="FF51" s="398" t="inlineStr">
        <is>
          <t>Balance</t>
        </is>
      </c>
      <c r="FG51" s="398" t="inlineStr">
        <is>
          <t>Current</t>
        </is>
      </c>
      <c r="FH51" s="398" t="inlineStr">
        <is>
          <t>Past</t>
        </is>
      </c>
      <c r="FI51" s="398" t="inlineStr">
        <is>
          <t>Cash</t>
        </is>
      </c>
      <c r="FJ51" s="398" t="inlineStr">
        <is>
          <t>Contractual</t>
        </is>
      </c>
      <c r="FK51" s="398" t="inlineStr">
        <is>
          <t>Other</t>
        </is>
      </c>
      <c r="FL51" s="398" t="inlineStr">
        <is>
          <t>Balance</t>
        </is>
      </c>
      <c r="FM51" s="398" t="inlineStr">
        <is>
          <t>Per</t>
        </is>
      </c>
      <c r="FN51" s="399" t="n"/>
      <c r="FO51" s="398" t="inlineStr">
        <is>
          <t>Turnover</t>
        </is>
      </c>
      <c r="FP51" s="398" t="n"/>
      <c r="FQ51" s="398" t="n"/>
      <c r="FR51" s="398" t="inlineStr">
        <is>
          <t>Cash to</t>
        </is>
      </c>
      <c r="FS51" s="400" t="inlineStr">
        <is>
          <t>Cash to</t>
        </is>
      </c>
      <c r="FU51" s="397" t="n"/>
      <c r="FV51" s="398" t="inlineStr">
        <is>
          <t>Balance</t>
        </is>
      </c>
      <c r="FW51" s="398" t="inlineStr">
        <is>
          <t>Current</t>
        </is>
      </c>
      <c r="FX51" s="398" t="inlineStr">
        <is>
          <t>Past</t>
        </is>
      </c>
      <c r="FY51" s="398" t="inlineStr">
        <is>
          <t>Cash</t>
        </is>
      </c>
      <c r="FZ51" s="398" t="inlineStr">
        <is>
          <t>Contractual</t>
        </is>
      </c>
      <c r="GA51" s="398" t="inlineStr">
        <is>
          <t>Other</t>
        </is>
      </c>
      <c r="GB51" s="398" t="inlineStr">
        <is>
          <t>Balance</t>
        </is>
      </c>
      <c r="GC51" s="398" t="inlineStr">
        <is>
          <t>Per</t>
        </is>
      </c>
      <c r="GD51" s="399" t="n"/>
      <c r="GE51" s="398" t="inlineStr">
        <is>
          <t>Turnover</t>
        </is>
      </c>
      <c r="GF51" s="398" t="n"/>
      <c r="GG51" s="398" t="n"/>
      <c r="GH51" s="398" t="inlineStr">
        <is>
          <t>Cash to</t>
        </is>
      </c>
      <c r="GI51" s="400" t="inlineStr">
        <is>
          <t>Cash to</t>
        </is>
      </c>
      <c r="GK51" s="397" t="n"/>
      <c r="GL51" s="398" t="inlineStr">
        <is>
          <t>Balance</t>
        </is>
      </c>
      <c r="GM51" s="398" t="inlineStr">
        <is>
          <t>Current</t>
        </is>
      </c>
      <c r="GN51" s="398" t="inlineStr">
        <is>
          <t>Past</t>
        </is>
      </c>
      <c r="GO51" s="398" t="inlineStr">
        <is>
          <t>Cash</t>
        </is>
      </c>
      <c r="GP51" s="398" t="inlineStr">
        <is>
          <t>Contractual</t>
        </is>
      </c>
      <c r="GQ51" s="398" t="inlineStr">
        <is>
          <t>Other</t>
        </is>
      </c>
      <c r="GR51" s="398" t="inlineStr">
        <is>
          <t>Balance</t>
        </is>
      </c>
      <c r="GS51" s="398" t="inlineStr">
        <is>
          <t>Per</t>
        </is>
      </c>
      <c r="GT51" s="399" t="n"/>
      <c r="GU51" s="398" t="inlineStr">
        <is>
          <t>Turnover</t>
        </is>
      </c>
      <c r="GV51" s="398" t="n"/>
      <c r="GW51" s="398" t="n"/>
      <c r="GX51" s="398" t="inlineStr">
        <is>
          <t>Cash to</t>
        </is>
      </c>
      <c r="GY51" s="400" t="inlineStr">
        <is>
          <t>Cash to</t>
        </is>
      </c>
    </row>
    <row r="52" ht="16" customHeight="1" thickBot="1">
      <c r="A52" s="401" t="inlineStr">
        <is>
          <t>Month</t>
        </is>
      </c>
      <c r="B52" s="402" t="inlineStr">
        <is>
          <t>BOM</t>
        </is>
      </c>
      <c r="C52" s="402" t="inlineStr">
        <is>
          <t>Period</t>
        </is>
      </c>
      <c r="D52" s="402" t="inlineStr">
        <is>
          <t>Period</t>
        </is>
      </c>
      <c r="E52" s="402" t="inlineStr">
        <is>
          <t>Receipts</t>
        </is>
      </c>
      <c r="F52" s="402" t="inlineStr">
        <is>
          <t>Allowances</t>
        </is>
      </c>
      <c r="G52" s="402" t="inlineStr">
        <is>
          <t>Credits</t>
        </is>
      </c>
      <c r="H52" s="402" t="inlineStr">
        <is>
          <t>EOM</t>
        </is>
      </c>
      <c r="I52" s="402" t="inlineStr">
        <is>
          <t>Agings</t>
        </is>
      </c>
      <c r="J52" s="402" t="inlineStr">
        <is>
          <t>Difference</t>
        </is>
      </c>
      <c r="K52" s="402" t="inlineStr">
        <is>
          <t>Days</t>
        </is>
      </c>
      <c r="L52" s="402" t="inlineStr">
        <is>
          <t>DSO</t>
        </is>
      </c>
      <c r="M52" s="402" t="inlineStr">
        <is>
          <t>Dilution%</t>
        </is>
      </c>
      <c r="N52" s="402" t="inlineStr">
        <is>
          <t>Credits</t>
        </is>
      </c>
      <c r="O52" s="403" t="inlineStr">
        <is>
          <t>Charges</t>
        </is>
      </c>
      <c r="Q52" s="401" t="inlineStr">
        <is>
          <t>Month</t>
        </is>
      </c>
      <c r="R52" s="402" t="inlineStr">
        <is>
          <t>BOM</t>
        </is>
      </c>
      <c r="S52" s="402" t="inlineStr">
        <is>
          <t>Period</t>
        </is>
      </c>
      <c r="T52" s="402" t="inlineStr">
        <is>
          <t>Period</t>
        </is>
      </c>
      <c r="U52" s="402" t="inlineStr">
        <is>
          <t>Receipts</t>
        </is>
      </c>
      <c r="V52" s="402" t="inlineStr">
        <is>
          <t>Allowances</t>
        </is>
      </c>
      <c r="W52" s="402" t="inlineStr">
        <is>
          <t>Credits</t>
        </is>
      </c>
      <c r="X52" s="402" t="inlineStr">
        <is>
          <t>EOM</t>
        </is>
      </c>
      <c r="Y52" s="402" t="inlineStr">
        <is>
          <t>Agings</t>
        </is>
      </c>
      <c r="Z52" s="402" t="inlineStr">
        <is>
          <t>Difference</t>
        </is>
      </c>
      <c r="AA52" s="402" t="inlineStr">
        <is>
          <t>Days</t>
        </is>
      </c>
      <c r="AB52" s="402" t="inlineStr">
        <is>
          <t>DSO</t>
        </is>
      </c>
      <c r="AC52" s="402" t="inlineStr">
        <is>
          <t>Dilution%</t>
        </is>
      </c>
      <c r="AD52" s="402" t="inlineStr">
        <is>
          <t>Credits</t>
        </is>
      </c>
      <c r="AE52" s="403" t="inlineStr">
        <is>
          <t>Charges</t>
        </is>
      </c>
      <c r="AG52" s="401" t="inlineStr">
        <is>
          <t>Month</t>
        </is>
      </c>
      <c r="AH52" s="402" t="inlineStr">
        <is>
          <t>BOM</t>
        </is>
      </c>
      <c r="AI52" s="402" t="inlineStr">
        <is>
          <t>Period</t>
        </is>
      </c>
      <c r="AJ52" s="402" t="inlineStr">
        <is>
          <t>Period</t>
        </is>
      </c>
      <c r="AK52" s="402" t="inlineStr">
        <is>
          <t>Receipts</t>
        </is>
      </c>
      <c r="AL52" s="402" t="inlineStr">
        <is>
          <t>Allowances</t>
        </is>
      </c>
      <c r="AM52" s="402" t="inlineStr">
        <is>
          <t>Credits</t>
        </is>
      </c>
      <c r="AN52" s="402" t="inlineStr">
        <is>
          <t>EOM</t>
        </is>
      </c>
      <c r="AO52" s="402" t="inlineStr">
        <is>
          <t>Agings</t>
        </is>
      </c>
      <c r="AP52" s="402" t="inlineStr">
        <is>
          <t>Difference</t>
        </is>
      </c>
      <c r="AQ52" s="402" t="inlineStr">
        <is>
          <t>Days</t>
        </is>
      </c>
      <c r="AR52" s="402" t="inlineStr">
        <is>
          <t>DSO</t>
        </is>
      </c>
      <c r="AS52" s="402" t="inlineStr">
        <is>
          <t>Dilution%</t>
        </is>
      </c>
      <c r="AT52" s="402" t="inlineStr">
        <is>
          <t>Credits</t>
        </is>
      </c>
      <c r="AU52" s="403" t="inlineStr">
        <is>
          <t>Charges</t>
        </is>
      </c>
      <c r="AW52" s="401" t="inlineStr">
        <is>
          <t>Month</t>
        </is>
      </c>
      <c r="AX52" s="402" t="inlineStr">
        <is>
          <t>BOM</t>
        </is>
      </c>
      <c r="AY52" s="402" t="inlineStr">
        <is>
          <t>Period</t>
        </is>
      </c>
      <c r="AZ52" s="402" t="inlineStr">
        <is>
          <t>Period</t>
        </is>
      </c>
      <c r="BA52" s="402" t="inlineStr">
        <is>
          <t>Receipts</t>
        </is>
      </c>
      <c r="BB52" s="402" t="inlineStr">
        <is>
          <t>Allowances</t>
        </is>
      </c>
      <c r="BC52" s="402" t="inlineStr">
        <is>
          <t>Credits</t>
        </is>
      </c>
      <c r="BD52" s="402" t="inlineStr">
        <is>
          <t>EOM</t>
        </is>
      </c>
      <c r="BE52" s="402" t="inlineStr">
        <is>
          <t>Agings</t>
        </is>
      </c>
      <c r="BF52" s="402" t="inlineStr">
        <is>
          <t>Difference</t>
        </is>
      </c>
      <c r="BG52" s="402" t="inlineStr">
        <is>
          <t>Days</t>
        </is>
      </c>
      <c r="BH52" s="402" t="inlineStr">
        <is>
          <t>DSO</t>
        </is>
      </c>
      <c r="BI52" s="402" t="inlineStr">
        <is>
          <t>Dilution%</t>
        </is>
      </c>
      <c r="BJ52" s="402" t="inlineStr">
        <is>
          <t>Credits</t>
        </is>
      </c>
      <c r="BK52" s="403" t="inlineStr">
        <is>
          <t>Charges</t>
        </is>
      </c>
      <c r="BM52" s="401" t="inlineStr">
        <is>
          <t>Month</t>
        </is>
      </c>
      <c r="BN52" s="402" t="inlineStr">
        <is>
          <t>BOM</t>
        </is>
      </c>
      <c r="BO52" s="402" t="inlineStr">
        <is>
          <t>Period</t>
        </is>
      </c>
      <c r="BP52" s="402" t="inlineStr">
        <is>
          <t>Period</t>
        </is>
      </c>
      <c r="BQ52" s="402" t="inlineStr">
        <is>
          <t>Receipts</t>
        </is>
      </c>
      <c r="BR52" s="402" t="inlineStr">
        <is>
          <t>Allowances</t>
        </is>
      </c>
      <c r="BS52" s="402" t="inlineStr">
        <is>
          <t>Credits</t>
        </is>
      </c>
      <c r="BT52" s="402" t="inlineStr">
        <is>
          <t>EOM</t>
        </is>
      </c>
      <c r="BU52" s="402" t="inlineStr">
        <is>
          <t>Agings</t>
        </is>
      </c>
      <c r="BV52" s="402" t="inlineStr">
        <is>
          <t>Difference</t>
        </is>
      </c>
      <c r="BW52" s="402" t="inlineStr">
        <is>
          <t>Days</t>
        </is>
      </c>
      <c r="BX52" s="402" t="inlineStr">
        <is>
          <t>DSO</t>
        </is>
      </c>
      <c r="BY52" s="402" t="inlineStr">
        <is>
          <t>Dilution%</t>
        </is>
      </c>
      <c r="BZ52" s="402" t="inlineStr">
        <is>
          <t>Credits</t>
        </is>
      </c>
      <c r="CA52" s="403" t="inlineStr">
        <is>
          <t>Charges</t>
        </is>
      </c>
      <c r="CC52" s="401" t="inlineStr">
        <is>
          <t>Month</t>
        </is>
      </c>
      <c r="CD52" s="402" t="inlineStr">
        <is>
          <t>BOM</t>
        </is>
      </c>
      <c r="CE52" s="402" t="inlineStr">
        <is>
          <t>Period</t>
        </is>
      </c>
      <c r="CF52" s="402" t="inlineStr">
        <is>
          <t>Period</t>
        </is>
      </c>
      <c r="CG52" s="402" t="inlineStr">
        <is>
          <t>Receipts</t>
        </is>
      </c>
      <c r="CH52" s="402" t="inlineStr">
        <is>
          <t>Allowances</t>
        </is>
      </c>
      <c r="CI52" s="402" t="inlineStr">
        <is>
          <t>Credits</t>
        </is>
      </c>
      <c r="CJ52" s="402" t="inlineStr">
        <is>
          <t>EOM</t>
        </is>
      </c>
      <c r="CK52" s="402" t="inlineStr">
        <is>
          <t>Agings</t>
        </is>
      </c>
      <c r="CL52" s="402" t="inlineStr">
        <is>
          <t>Difference</t>
        </is>
      </c>
      <c r="CM52" s="402" t="inlineStr">
        <is>
          <t>Days</t>
        </is>
      </c>
      <c r="CN52" s="402" t="inlineStr">
        <is>
          <t>DSO</t>
        </is>
      </c>
      <c r="CO52" s="402" t="inlineStr">
        <is>
          <t>Dilution%</t>
        </is>
      </c>
      <c r="CP52" s="402" t="inlineStr">
        <is>
          <t>Credits</t>
        </is>
      </c>
      <c r="CQ52" s="403" t="inlineStr">
        <is>
          <t>Charges</t>
        </is>
      </c>
      <c r="CS52" s="401" t="inlineStr">
        <is>
          <t>Month</t>
        </is>
      </c>
      <c r="CT52" s="402" t="inlineStr">
        <is>
          <t>BOM</t>
        </is>
      </c>
      <c r="CU52" s="402" t="inlineStr">
        <is>
          <t>Period</t>
        </is>
      </c>
      <c r="CV52" s="402" t="inlineStr">
        <is>
          <t>Period</t>
        </is>
      </c>
      <c r="CW52" s="402" t="inlineStr">
        <is>
          <t>Receipts</t>
        </is>
      </c>
      <c r="CX52" s="402" t="inlineStr">
        <is>
          <t>Allowances</t>
        </is>
      </c>
      <c r="CY52" s="402" t="inlineStr">
        <is>
          <t>Credits</t>
        </is>
      </c>
      <c r="CZ52" s="402" t="inlineStr">
        <is>
          <t>EOM</t>
        </is>
      </c>
      <c r="DA52" s="402" t="inlineStr">
        <is>
          <t>Agings</t>
        </is>
      </c>
      <c r="DB52" s="402" t="inlineStr">
        <is>
          <t>Difference</t>
        </is>
      </c>
      <c r="DC52" s="402" t="inlineStr">
        <is>
          <t>Days</t>
        </is>
      </c>
      <c r="DD52" s="402" t="inlineStr">
        <is>
          <t>DSO</t>
        </is>
      </c>
      <c r="DE52" s="402" t="inlineStr">
        <is>
          <t>Dilution%</t>
        </is>
      </c>
      <c r="DF52" s="402" t="inlineStr">
        <is>
          <t>Credits</t>
        </is>
      </c>
      <c r="DG52" s="403" t="inlineStr">
        <is>
          <t>Charges</t>
        </is>
      </c>
      <c r="DI52" s="401" t="inlineStr">
        <is>
          <t>Month</t>
        </is>
      </c>
      <c r="DJ52" s="402" t="inlineStr">
        <is>
          <t>BOM</t>
        </is>
      </c>
      <c r="DK52" s="402" t="inlineStr">
        <is>
          <t>Period</t>
        </is>
      </c>
      <c r="DL52" s="402" t="inlineStr">
        <is>
          <t>Period</t>
        </is>
      </c>
      <c r="DM52" s="402" t="inlineStr">
        <is>
          <t>Receipts</t>
        </is>
      </c>
      <c r="DN52" s="402" t="inlineStr">
        <is>
          <t>Allowances</t>
        </is>
      </c>
      <c r="DO52" s="402" t="inlineStr">
        <is>
          <t>Credits</t>
        </is>
      </c>
      <c r="DP52" s="402" t="inlineStr">
        <is>
          <t>EOM</t>
        </is>
      </c>
      <c r="DQ52" s="402" t="inlineStr">
        <is>
          <t>Agings</t>
        </is>
      </c>
      <c r="DR52" s="402" t="inlineStr">
        <is>
          <t>Difference</t>
        </is>
      </c>
      <c r="DS52" s="402" t="inlineStr">
        <is>
          <t>Days</t>
        </is>
      </c>
      <c r="DT52" s="402" t="inlineStr">
        <is>
          <t>DSO</t>
        </is>
      </c>
      <c r="DU52" s="402" t="inlineStr">
        <is>
          <t>Dilution%</t>
        </is>
      </c>
      <c r="DV52" s="402" t="inlineStr">
        <is>
          <t>Credits</t>
        </is>
      </c>
      <c r="DW52" s="403" t="inlineStr">
        <is>
          <t>Charges</t>
        </is>
      </c>
      <c r="DY52" s="401" t="inlineStr">
        <is>
          <t>Month</t>
        </is>
      </c>
      <c r="DZ52" s="402" t="inlineStr">
        <is>
          <t>BOM</t>
        </is>
      </c>
      <c r="EA52" s="402" t="inlineStr">
        <is>
          <t>Period</t>
        </is>
      </c>
      <c r="EB52" s="402" t="inlineStr">
        <is>
          <t>Period</t>
        </is>
      </c>
      <c r="EC52" s="402" t="inlineStr">
        <is>
          <t>Receipts</t>
        </is>
      </c>
      <c r="ED52" s="402" t="inlineStr">
        <is>
          <t>Allowances</t>
        </is>
      </c>
      <c r="EE52" s="402" t="inlineStr">
        <is>
          <t>Credits</t>
        </is>
      </c>
      <c r="EF52" s="402" t="inlineStr">
        <is>
          <t>EOM</t>
        </is>
      </c>
      <c r="EG52" s="402" t="inlineStr">
        <is>
          <t>Agings</t>
        </is>
      </c>
      <c r="EH52" s="402" t="inlineStr">
        <is>
          <t>Difference</t>
        </is>
      </c>
      <c r="EI52" s="402" t="inlineStr">
        <is>
          <t>Days</t>
        </is>
      </c>
      <c r="EJ52" s="402" t="inlineStr">
        <is>
          <t>DSO</t>
        </is>
      </c>
      <c r="EK52" s="402" t="inlineStr">
        <is>
          <t>Dilution%</t>
        </is>
      </c>
      <c r="EL52" s="402" t="inlineStr">
        <is>
          <t>Credits</t>
        </is>
      </c>
      <c r="EM52" s="403" t="inlineStr">
        <is>
          <t>Charges</t>
        </is>
      </c>
      <c r="EO52" s="401" t="inlineStr">
        <is>
          <t>Month</t>
        </is>
      </c>
      <c r="EP52" s="402" t="inlineStr">
        <is>
          <t>BOM</t>
        </is>
      </c>
      <c r="EQ52" s="402" t="inlineStr">
        <is>
          <t>Period</t>
        </is>
      </c>
      <c r="ER52" s="402" t="inlineStr">
        <is>
          <t>Period</t>
        </is>
      </c>
      <c r="ES52" s="402" t="inlineStr">
        <is>
          <t>Receipts</t>
        </is>
      </c>
      <c r="ET52" s="402" t="inlineStr">
        <is>
          <t>Allowances</t>
        </is>
      </c>
      <c r="EU52" s="402" t="inlineStr">
        <is>
          <t>Credits</t>
        </is>
      </c>
      <c r="EV52" s="402" t="inlineStr">
        <is>
          <t>EOM</t>
        </is>
      </c>
      <c r="EW52" s="402" t="inlineStr">
        <is>
          <t>Agings</t>
        </is>
      </c>
      <c r="EX52" s="402" t="inlineStr">
        <is>
          <t>Difference</t>
        </is>
      </c>
      <c r="EY52" s="402" t="inlineStr">
        <is>
          <t>Days</t>
        </is>
      </c>
      <c r="EZ52" s="402" t="inlineStr">
        <is>
          <t>DSO</t>
        </is>
      </c>
      <c r="FA52" s="402" t="inlineStr">
        <is>
          <t>Dilution%</t>
        </is>
      </c>
      <c r="FB52" s="402" t="inlineStr">
        <is>
          <t>Credits</t>
        </is>
      </c>
      <c r="FC52" s="403" t="inlineStr">
        <is>
          <t>Charges</t>
        </is>
      </c>
      <c r="FE52" s="401" t="inlineStr">
        <is>
          <t>Month</t>
        </is>
      </c>
      <c r="FF52" s="402" t="inlineStr">
        <is>
          <t>BOM</t>
        </is>
      </c>
      <c r="FG52" s="402" t="inlineStr">
        <is>
          <t>Period</t>
        </is>
      </c>
      <c r="FH52" s="402" t="inlineStr">
        <is>
          <t>Period</t>
        </is>
      </c>
      <c r="FI52" s="402" t="inlineStr">
        <is>
          <t>Receipts</t>
        </is>
      </c>
      <c r="FJ52" s="402" t="inlineStr">
        <is>
          <t>Allowances</t>
        </is>
      </c>
      <c r="FK52" s="402" t="inlineStr">
        <is>
          <t>Credits</t>
        </is>
      </c>
      <c r="FL52" s="402" t="inlineStr">
        <is>
          <t>EOM</t>
        </is>
      </c>
      <c r="FM52" s="402" t="inlineStr">
        <is>
          <t>Agings</t>
        </is>
      </c>
      <c r="FN52" s="402" t="inlineStr">
        <is>
          <t>Difference</t>
        </is>
      </c>
      <c r="FO52" s="402" t="inlineStr">
        <is>
          <t>Days</t>
        </is>
      </c>
      <c r="FP52" s="402" t="inlineStr">
        <is>
          <t>DSO</t>
        </is>
      </c>
      <c r="FQ52" s="402" t="inlineStr">
        <is>
          <t>Dilution%</t>
        </is>
      </c>
      <c r="FR52" s="402" t="inlineStr">
        <is>
          <t>Credits</t>
        </is>
      </c>
      <c r="FS52" s="403" t="inlineStr">
        <is>
          <t>Charges</t>
        </is>
      </c>
      <c r="FU52" s="401" t="inlineStr">
        <is>
          <t>Month</t>
        </is>
      </c>
      <c r="FV52" s="402" t="inlineStr">
        <is>
          <t>BOM</t>
        </is>
      </c>
      <c r="FW52" s="402" t="inlineStr">
        <is>
          <t>Period</t>
        </is>
      </c>
      <c r="FX52" s="402" t="inlineStr">
        <is>
          <t>Period</t>
        </is>
      </c>
      <c r="FY52" s="402" t="inlineStr">
        <is>
          <t>Receipts</t>
        </is>
      </c>
      <c r="FZ52" s="402" t="inlineStr">
        <is>
          <t>Allowances</t>
        </is>
      </c>
      <c r="GA52" s="402" t="inlineStr">
        <is>
          <t>Credits</t>
        </is>
      </c>
      <c r="GB52" s="402" t="inlineStr">
        <is>
          <t>EOM</t>
        </is>
      </c>
      <c r="GC52" s="402" t="inlineStr">
        <is>
          <t>Agings</t>
        </is>
      </c>
      <c r="GD52" s="402" t="inlineStr">
        <is>
          <t>Difference</t>
        </is>
      </c>
      <c r="GE52" s="402" t="inlineStr">
        <is>
          <t>Days</t>
        </is>
      </c>
      <c r="GF52" s="402" t="inlineStr">
        <is>
          <t>DSO</t>
        </is>
      </c>
      <c r="GG52" s="402" t="inlineStr">
        <is>
          <t>Dilution%</t>
        </is>
      </c>
      <c r="GH52" s="402" t="inlineStr">
        <is>
          <t>Credits</t>
        </is>
      </c>
      <c r="GI52" s="403" t="inlineStr">
        <is>
          <t>Charges</t>
        </is>
      </c>
      <c r="GK52" s="401" t="inlineStr">
        <is>
          <t>Month</t>
        </is>
      </c>
      <c r="GL52" s="402" t="inlineStr">
        <is>
          <t>BOM</t>
        </is>
      </c>
      <c r="GM52" s="402" t="inlineStr">
        <is>
          <t>Period</t>
        </is>
      </c>
      <c r="GN52" s="402" t="inlineStr">
        <is>
          <t>Period</t>
        </is>
      </c>
      <c r="GO52" s="402" t="inlineStr">
        <is>
          <t>Receipts</t>
        </is>
      </c>
      <c r="GP52" s="402" t="inlineStr">
        <is>
          <t>Allowances</t>
        </is>
      </c>
      <c r="GQ52" s="402" t="inlineStr">
        <is>
          <t>Credits</t>
        </is>
      </c>
      <c r="GR52" s="402" t="inlineStr">
        <is>
          <t>EOM</t>
        </is>
      </c>
      <c r="GS52" s="402" t="inlineStr">
        <is>
          <t>Agings</t>
        </is>
      </c>
      <c r="GT52" s="402" t="inlineStr">
        <is>
          <t>Difference</t>
        </is>
      </c>
      <c r="GU52" s="402" t="inlineStr">
        <is>
          <t>Days</t>
        </is>
      </c>
      <c r="GV52" s="402" t="inlineStr">
        <is>
          <t>DSO</t>
        </is>
      </c>
      <c r="GW52" s="402" t="inlineStr">
        <is>
          <t>Dilution%</t>
        </is>
      </c>
      <c r="GX52" s="402" t="inlineStr">
        <is>
          <t>Credits</t>
        </is>
      </c>
      <c r="GY52" s="403" t="inlineStr">
        <is>
          <t>Charges</t>
        </is>
      </c>
    </row>
    <row r="53" ht="16" customHeight="1" thickTop="1">
      <c r="A53" s="2699">
        <f>EOMONTH(A54,-1)</f>
        <v/>
      </c>
      <c r="B53" s="405">
        <f>R53+AH53+AX53+BN53+CD53+CT53+DJ53+DZ53+EP53+FF53+FV53+GL53</f>
        <v/>
      </c>
      <c r="C53" s="405">
        <f>S53+AI53+AY53+BO53+CE53+CU53+DK53+EA53+EQ53+FG53+FW53+GM53</f>
        <v/>
      </c>
      <c r="D53" s="405">
        <f>T53+AJ53+AZ53+BP53+CF53+CV53+DL53+EB53+ER53+FH53+FX53+GN53</f>
        <v/>
      </c>
      <c r="E53" s="405">
        <f>U53+AK53+BA53+BQ53+CG53+CW53+DM53+EC53+ES53+FI53+FY53+GO53</f>
        <v/>
      </c>
      <c r="F53" s="405">
        <f>V53+AL53+BB53+BR53+CH53+CX53+DN53+ED53+ET53+FJ53+FZ53+GP53</f>
        <v/>
      </c>
      <c r="G53" s="405">
        <f>W53+AM53+BC53+BS53+CI53+CY53+DO53+EE53+EU53+FK53+GA53+GQ53</f>
        <v/>
      </c>
      <c r="H53" s="405">
        <f>X53+AN53+BD53+BT53+CJ53+CZ53+DP53+EF53+EV53+FL53+GB53+GR53</f>
        <v/>
      </c>
      <c r="I53" s="405">
        <f>Y53+AO53+BE53+BU53+CK53+DA53+DQ53+EG53+EW53+FM53+GC53+GS53</f>
        <v/>
      </c>
      <c r="J53" s="405">
        <f>Z53+AP53+BF53+BV53</f>
        <v/>
      </c>
      <c r="K53" s="2700">
        <f>365/((+C53+D53-F53-G53)/((+B53+H53)/2)*DAY(A53))</f>
        <v/>
      </c>
      <c r="L53" s="2700">
        <f>+H53/C53*DAY(A53)</f>
        <v/>
      </c>
      <c r="M53" s="406">
        <f>(F53+G53)/C53</f>
        <v/>
      </c>
      <c r="N53" s="406">
        <f>+E53/(+E53+F53+G53)</f>
        <v/>
      </c>
      <c r="O53" s="407">
        <f t="array" ref="O53">E53/(SUMPRODUCT(--(CHOOSE({1,2,3},D53,F53,G53)&gt;0),CHOOSE({1,2,3},D53,F53,G53))+C53)</f>
        <v/>
      </c>
      <c r="Q53" s="2699">
        <f>EOMONTH(Q54,-1)</f>
        <v/>
      </c>
      <c r="R53" s="405" t="n">
        <v>0</v>
      </c>
      <c r="S53" s="405" t="n">
        <v>0</v>
      </c>
      <c r="T53" s="405" t="n">
        <v>0</v>
      </c>
      <c r="U53" s="405" t="n">
        <v>0</v>
      </c>
      <c r="V53" s="405" t="n">
        <v>0</v>
      </c>
      <c r="W53" s="405" t="n">
        <v>0</v>
      </c>
      <c r="X53" s="405">
        <f>SUM(R53:T53)-SUM(U53:W53)</f>
        <v/>
      </c>
      <c r="Y53" s="405" t="n">
        <v>0</v>
      </c>
      <c r="Z53" s="405">
        <f>+X53-Y53</f>
        <v/>
      </c>
      <c r="AA53" s="2700">
        <f>365/((+S53+T53-V53-W53)/((+R53+X53)/2)*DAY(Q53))</f>
        <v/>
      </c>
      <c r="AB53" s="2700">
        <f>+X53/S53*DAY(Q53)</f>
        <v/>
      </c>
      <c r="AC53" s="406">
        <f>(V53+W53)/S53</f>
        <v/>
      </c>
      <c r="AD53" s="406">
        <f>+U53/(+U53+V53+W53)</f>
        <v/>
      </c>
      <c r="AE53" s="407">
        <f t="array" ref="AE53">U53/(SUMPRODUCT(--(CHOOSE({1,2,3},T53,V53,W53)&gt;0),CHOOSE({1,2,3},T53,V53,W53))+S53)</f>
        <v/>
      </c>
      <c r="AG53" s="2699">
        <f>EOMONTH(AG54,-1)</f>
        <v/>
      </c>
      <c r="AH53" s="405" t="n">
        <v>0</v>
      </c>
      <c r="AI53" s="405" t="n">
        <v>0</v>
      </c>
      <c r="AJ53" s="405" t="n">
        <v>0</v>
      </c>
      <c r="AK53" s="405" t="n">
        <v>0</v>
      </c>
      <c r="AL53" s="405" t="n">
        <v>0</v>
      </c>
      <c r="AM53" s="405" t="n">
        <v>0</v>
      </c>
      <c r="AN53" s="405">
        <f>SUM(AH53:AJ53)-SUM(AK53:AM53)</f>
        <v/>
      </c>
      <c r="AO53" s="405" t="n">
        <v>0</v>
      </c>
      <c r="AP53" s="405">
        <f>+AN53-AO53</f>
        <v/>
      </c>
      <c r="AQ53" s="2700">
        <f>365/((+AI53+AJ53-AL53-AM53)/((+AH53+AN53)/2)*DAY(AG53))</f>
        <v/>
      </c>
      <c r="AR53" s="2700">
        <f>+AN53/AI53*DAY(AG53)</f>
        <v/>
      </c>
      <c r="AS53" s="406">
        <f>(AL53+AM53)/AI53</f>
        <v/>
      </c>
      <c r="AT53" s="406">
        <f>+AK53/(+AK53+AL53+AM53)</f>
        <v/>
      </c>
      <c r="AU53" s="407">
        <f t="array" ref="AU53">AK53/(SUMPRODUCT(--(CHOOSE({1,2,3},AJ53,AL53,AM53)&gt;0),CHOOSE({1,2,3},AJ53,AL53,AM53))+AI53)</f>
        <v/>
      </c>
      <c r="AW53" s="2699">
        <f>EOMONTH(AW54,-1)</f>
        <v/>
      </c>
      <c r="AX53" s="405" t="n">
        <v>0</v>
      </c>
      <c r="AY53" s="405" t="n">
        <v>0</v>
      </c>
      <c r="AZ53" s="405" t="n">
        <v>0</v>
      </c>
      <c r="BA53" s="405" t="n">
        <v>0</v>
      </c>
      <c r="BB53" s="405" t="n">
        <v>0</v>
      </c>
      <c r="BC53" s="405" t="n">
        <v>0</v>
      </c>
      <c r="BD53" s="405">
        <f>SUM(AX53:AZ53)-SUM(BA53:BC53)</f>
        <v/>
      </c>
      <c r="BE53" s="405" t="n">
        <v>0</v>
      </c>
      <c r="BF53" s="405">
        <f>+BD53-BE53</f>
        <v/>
      </c>
      <c r="BG53" s="2700">
        <f>365/((+AY53+AZ53-BB53-BC53)/((+AX53+BD53)/2)*DAY(AW53))</f>
        <v/>
      </c>
      <c r="BH53" s="2700">
        <f>+BD53/AY53*DAY(AW53)</f>
        <v/>
      </c>
      <c r="BI53" s="406">
        <f>(BB53+BC53)/AY53</f>
        <v/>
      </c>
      <c r="BJ53" s="406">
        <f>+BA53/(+BA53+BB53+BC53)</f>
        <v/>
      </c>
      <c r="BK53" s="407">
        <f t="array" ref="BK53">BA53/(SUMPRODUCT(--(CHOOSE({1,2,3},AZ53,BB53,BC53)&gt;0),CHOOSE({1,2,3},AZ53,BB53,BC53))+AY53)</f>
        <v/>
      </c>
      <c r="BM53" s="2699">
        <f>EOMONTH(BM54,-1)</f>
        <v/>
      </c>
      <c r="BN53" s="405" t="n">
        <v>0</v>
      </c>
      <c r="BO53" s="405" t="n">
        <v>0</v>
      </c>
      <c r="BP53" s="405" t="n">
        <v>0</v>
      </c>
      <c r="BQ53" s="405" t="n">
        <v>0</v>
      </c>
      <c r="BR53" s="405" t="n">
        <v>0</v>
      </c>
      <c r="BS53" s="405" t="n">
        <v>0</v>
      </c>
      <c r="BT53" s="405">
        <f>SUM(BN53:BP53)-SUM(BQ53:BS53)</f>
        <v/>
      </c>
      <c r="BU53" s="405" t="n">
        <v>0</v>
      </c>
      <c r="BV53" s="405">
        <f>+BT53-BU53</f>
        <v/>
      </c>
      <c r="BW53" s="2700">
        <f>365/((+BO53+BP53-BR53-BS53)/((+BN53+BT53)/2)*DAY(BM53))</f>
        <v/>
      </c>
      <c r="BX53" s="2700">
        <f>+BT53/BO53*DAY(BM53)</f>
        <v/>
      </c>
      <c r="BY53" s="406">
        <f>(BR53+BS53)/BO53</f>
        <v/>
      </c>
      <c r="BZ53" s="406">
        <f>+BQ53/(+BQ53+BR53+BS53)</f>
        <v/>
      </c>
      <c r="CA53" s="407">
        <f t="array" ref="CA53">BQ53/(SUMPRODUCT(--(CHOOSE({1,2,3},BP53,BR53,BS53)&gt;0),CHOOSE({1,2,3},BP53,BR53,BS53))+BO53)</f>
        <v/>
      </c>
      <c r="CC53" s="2699">
        <f>EOMONTH(CC54,-1)</f>
        <v/>
      </c>
      <c r="CD53" s="405" t="n">
        <v>0</v>
      </c>
      <c r="CE53" s="405" t="n">
        <v>0</v>
      </c>
      <c r="CF53" s="405" t="n">
        <v>0</v>
      </c>
      <c r="CG53" s="405" t="n">
        <v>0</v>
      </c>
      <c r="CH53" s="405" t="n">
        <v>0</v>
      </c>
      <c r="CI53" s="405" t="n">
        <v>0</v>
      </c>
      <c r="CJ53" s="405">
        <f>SUM(CD53:CF53)-SUM(CG53:CI53)</f>
        <v/>
      </c>
      <c r="CK53" s="405" t="n">
        <v>0</v>
      </c>
      <c r="CL53" s="405">
        <f>+CJ53-CK53</f>
        <v/>
      </c>
      <c r="CM53" s="2700">
        <f>365/((+CE53+CF53-CH53-CI53)/((+CD53+CJ53)/2)*DAY(CC53))</f>
        <v/>
      </c>
      <c r="CN53" s="2700">
        <f>+CJ53/CE53*DAY(CC53)</f>
        <v/>
      </c>
      <c r="CO53" s="406">
        <f>(CH53+CI53)/CE53</f>
        <v/>
      </c>
      <c r="CP53" s="406">
        <f>+CG53/(+CG53+CH53+CI53)</f>
        <v/>
      </c>
      <c r="CQ53" s="407">
        <f t="array" ref="CQ53">CG53/(SUMPRODUCT(--(CHOOSE({1,2,3},CF53,CH53,CI53)&gt;0),CHOOSE({1,2,3},CF53,CH53,CI53))+CE53)</f>
        <v/>
      </c>
      <c r="CS53" s="2699">
        <f>EOMONTH(CS54,-1)</f>
        <v/>
      </c>
      <c r="CT53" s="405" t="n">
        <v>0</v>
      </c>
      <c r="CU53" s="405" t="n">
        <v>0</v>
      </c>
      <c r="CV53" s="405" t="n">
        <v>0</v>
      </c>
      <c r="CW53" s="405" t="n">
        <v>0</v>
      </c>
      <c r="CX53" s="405" t="n">
        <v>0</v>
      </c>
      <c r="CY53" s="405" t="n">
        <v>0</v>
      </c>
      <c r="CZ53" s="405">
        <f>SUM(CT53:CV53)-SUM(CW53:CY53)</f>
        <v/>
      </c>
      <c r="DA53" s="405" t="n">
        <v>0</v>
      </c>
      <c r="DB53" s="405">
        <f>+CZ53-DA53</f>
        <v/>
      </c>
      <c r="DC53" s="2700">
        <f>365/((+CU53+CV53-CX53-CY53)/((+CT53+CZ53)/2)*DAY(CS53))</f>
        <v/>
      </c>
      <c r="DD53" s="2700">
        <f>+CZ53/CU53*DAY(CS53)</f>
        <v/>
      </c>
      <c r="DE53" s="406">
        <f>(CX53+CY53)/CU53</f>
        <v/>
      </c>
      <c r="DF53" s="406">
        <f>+CW53/(+CW53+CX53+CY53)</f>
        <v/>
      </c>
      <c r="DG53" s="407">
        <f t="array" ref="DG53">CW53/(SUMPRODUCT(--(CHOOSE({1,2,3},CV53,CX53,CY53)&gt;0),CHOOSE({1,2,3},CV53,CX53,CY53))+CU53)</f>
        <v/>
      </c>
      <c r="DI53" s="2699">
        <f>EOMONTH(DI54,-1)</f>
        <v/>
      </c>
      <c r="DJ53" s="405" t="n">
        <v>0</v>
      </c>
      <c r="DK53" s="405" t="n">
        <v>0</v>
      </c>
      <c r="DL53" s="405" t="n">
        <v>0</v>
      </c>
      <c r="DM53" s="405" t="n">
        <v>0</v>
      </c>
      <c r="DN53" s="405" t="n">
        <v>0</v>
      </c>
      <c r="DO53" s="405" t="n">
        <v>0</v>
      </c>
      <c r="DP53" s="405">
        <f>SUM(DJ53:DL53)-SUM(DM53:DO53)</f>
        <v/>
      </c>
      <c r="DQ53" s="405" t="n">
        <v>0</v>
      </c>
      <c r="DR53" s="405">
        <f>+DP53-DQ53</f>
        <v/>
      </c>
      <c r="DS53" s="2700">
        <f>365/((+DK53+DL53-DN53-DO53)/((+DJ53+DP53)/2)*DAY(DI53))</f>
        <v/>
      </c>
      <c r="DT53" s="2700">
        <f>+DP53/DK53*DAY(DI53)</f>
        <v/>
      </c>
      <c r="DU53" s="406">
        <f>(DN53+DO53)/DK53</f>
        <v/>
      </c>
      <c r="DV53" s="406">
        <f>+DM53/(+DM53+DN53+DO53)</f>
        <v/>
      </c>
      <c r="DW53" s="407">
        <f t="array" ref="DW53">DM53/(SUMPRODUCT(--(CHOOSE({1,2,3},DL53,DN53,DO53)&gt;0),CHOOSE({1,2,3},DL53,DN53,DO53))+DK53)</f>
        <v/>
      </c>
      <c r="DY53" s="2699">
        <f>EOMONTH(DY54,-1)</f>
        <v/>
      </c>
      <c r="DZ53" s="405" t="n">
        <v>0</v>
      </c>
      <c r="EA53" s="405" t="n">
        <v>0</v>
      </c>
      <c r="EB53" s="405" t="n">
        <v>0</v>
      </c>
      <c r="EC53" s="405" t="n">
        <v>0</v>
      </c>
      <c r="ED53" s="405" t="n">
        <v>0</v>
      </c>
      <c r="EE53" s="405" t="n">
        <v>0</v>
      </c>
      <c r="EF53" s="405">
        <f>SUM(DZ53:EB53)-SUM(EC53:EE53)</f>
        <v/>
      </c>
      <c r="EG53" s="405" t="n">
        <v>0</v>
      </c>
      <c r="EH53" s="405">
        <f>+EF53-EG53</f>
        <v/>
      </c>
      <c r="EI53" s="2700">
        <f>365/((+EA53+EB53-ED53-EE53)/((+DZ53+EF53)/2)*DAY(DY53))</f>
        <v/>
      </c>
      <c r="EJ53" s="2700">
        <f>+EF53/EA53*DAY(DY53)</f>
        <v/>
      </c>
      <c r="EK53" s="406">
        <f>(ED53+EE53)/EA53</f>
        <v/>
      </c>
      <c r="EL53" s="406">
        <f>+EC53/(+EC53+ED53+EE53)</f>
        <v/>
      </c>
      <c r="EM53" s="407">
        <f t="array" ref="EM53">EC53/(SUMPRODUCT(--(CHOOSE({1,2,3},EB53,ED53,EE53)&gt;0),CHOOSE({1,2,3},EB53,ED53,EE53))+EA53)</f>
        <v/>
      </c>
      <c r="EO53" s="2699">
        <f>EOMONTH(EO54,-1)</f>
        <v/>
      </c>
      <c r="EP53" s="405" t="n">
        <v>0</v>
      </c>
      <c r="EQ53" s="405" t="n">
        <v>0</v>
      </c>
      <c r="ER53" s="405" t="n">
        <v>0</v>
      </c>
      <c r="ES53" s="405" t="n">
        <v>0</v>
      </c>
      <c r="ET53" s="405" t="n">
        <v>0</v>
      </c>
      <c r="EU53" s="405" t="n">
        <v>0</v>
      </c>
      <c r="EV53" s="405">
        <f>SUM(EP53:ER53)-SUM(ES53:EU53)</f>
        <v/>
      </c>
      <c r="EW53" s="405" t="n">
        <v>0</v>
      </c>
      <c r="EX53" s="405">
        <f>+EV53-EW53</f>
        <v/>
      </c>
      <c r="EY53" s="2700">
        <f>365/((+EQ53+ER53-ET53-EU53)/((+EP53+EV53)/2)*DAY(EO53))</f>
        <v/>
      </c>
      <c r="EZ53" s="2700">
        <f>+EV53/EQ53*DAY(EO53)</f>
        <v/>
      </c>
      <c r="FA53" s="406">
        <f>(ET53+EU53)/EQ53</f>
        <v/>
      </c>
      <c r="FB53" s="406">
        <f>+ES53/(+ES53+ET53+EU53)</f>
        <v/>
      </c>
      <c r="FC53" s="407">
        <f t="array" ref="FC53">ES53/(SUMPRODUCT(--(CHOOSE({1,2,3},FH53,FX53,GN53)&gt;0),CHOOSE({1,2,3},FH53,FX53,GN53))+EQ53)</f>
        <v/>
      </c>
      <c r="FE53" s="2699">
        <f>EOMONTH(FE54,-1)</f>
        <v/>
      </c>
      <c r="FF53" s="405" t="n">
        <v>0</v>
      </c>
      <c r="FG53" s="405" t="n">
        <v>0</v>
      </c>
      <c r="FH53" s="405" t="n">
        <v>0</v>
      </c>
      <c r="FI53" s="405" t="n">
        <v>0</v>
      </c>
      <c r="FJ53" s="405" t="n">
        <v>0</v>
      </c>
      <c r="FK53" s="405" t="n">
        <v>0</v>
      </c>
      <c r="FL53" s="405">
        <f>SUM(FF53:FH53)-SUM(FI53:FK53)</f>
        <v/>
      </c>
      <c r="FM53" s="405" t="n">
        <v>0</v>
      </c>
      <c r="FN53" s="405">
        <f>+FL53-FM53</f>
        <v/>
      </c>
      <c r="FO53" s="2700">
        <f>365/((+FG53+FH53-FJ53-FK53)/((+FF53+FL53)/2)*DAY(FE53))</f>
        <v/>
      </c>
      <c r="FP53" s="2700">
        <f>+FL53/FG53*DAY(FE53)</f>
        <v/>
      </c>
      <c r="FQ53" s="406">
        <f>(FJ53+FK53)/FG53</f>
        <v/>
      </c>
      <c r="FR53" s="406">
        <f>+FI53/(+FI53+FJ53+FK53)</f>
        <v/>
      </c>
      <c r="FS53" s="407">
        <f t="array" ref="FS53">FI53/(SUMPRODUCT(--(CHOOSE({1,2,3},FH53,FJ53,FK53)&gt;0),CHOOSE({1,2,3},FH53,FJ53,FK53))+FG53)</f>
        <v/>
      </c>
      <c r="FU53" s="2699">
        <f>EOMONTH(FU54,-1)</f>
        <v/>
      </c>
      <c r="FV53" s="405" t="n">
        <v>0</v>
      </c>
      <c r="FW53" s="405" t="n">
        <v>0</v>
      </c>
      <c r="FX53" s="405" t="n">
        <v>0</v>
      </c>
      <c r="FY53" s="405" t="n">
        <v>0</v>
      </c>
      <c r="FZ53" s="405" t="n">
        <v>0</v>
      </c>
      <c r="GA53" s="405" t="n">
        <v>0</v>
      </c>
      <c r="GB53" s="405">
        <f>SUM(FV53:FX53)-SUM(FY53:GA53)</f>
        <v/>
      </c>
      <c r="GC53" s="405" t="n">
        <v>0</v>
      </c>
      <c r="GD53" s="405">
        <f>+GB53-GC53</f>
        <v/>
      </c>
      <c r="GE53" s="2700">
        <f>365/((+FW53+FX53-FZ53-GA53)/((+FV53+GB53)/2)*DAY(FU53))</f>
        <v/>
      </c>
      <c r="GF53" s="2700">
        <f>+GB53/FW53*DAY(FU53)</f>
        <v/>
      </c>
      <c r="GG53" s="406">
        <f>(FZ53+GA53)/FW53</f>
        <v/>
      </c>
      <c r="GH53" s="406">
        <f>+FY53/(+FY53+FZ53+GA53)</f>
        <v/>
      </c>
      <c r="GI53" s="407">
        <f t="array" ref="GI53">FY53/(SUMPRODUCT(--(CHOOSE({1,2,3},FX53,FZ53,GA53)&gt;0),CHOOSE({1,2,3},FX53,FZ53,GA53))+FW53)</f>
        <v/>
      </c>
      <c r="GK53" s="2699">
        <f>EOMONTH(GK54,-1)</f>
        <v/>
      </c>
      <c r="GL53" s="405" t="n">
        <v>0</v>
      </c>
      <c r="GM53" s="405" t="n">
        <v>0</v>
      </c>
      <c r="GN53" s="405" t="n">
        <v>0</v>
      </c>
      <c r="GO53" s="405" t="n">
        <v>0</v>
      </c>
      <c r="GP53" s="405" t="n">
        <v>0</v>
      </c>
      <c r="GQ53" s="405" t="n">
        <v>0</v>
      </c>
      <c r="GR53" s="405">
        <f>SUM(GL53:GN53)-SUM(GO53:GQ53)</f>
        <v/>
      </c>
      <c r="GS53" s="405" t="n">
        <v>0</v>
      </c>
      <c r="GT53" s="405">
        <f>+GR53-GS53</f>
        <v/>
      </c>
      <c r="GU53" s="2700">
        <f>365/((+GM53+GN53-GP53-GQ53)/((+GL53+GR53)/2)*DAY(GK53))</f>
        <v/>
      </c>
      <c r="GV53" s="2700">
        <f>+GR53/GM53*DAY(GK53)</f>
        <v/>
      </c>
      <c r="GW53" s="406">
        <f>(GP53+GQ53)/GM53</f>
        <v/>
      </c>
      <c r="GX53" s="406">
        <f>+GO53/(+GO53+GP53+GQ53)</f>
        <v/>
      </c>
      <c r="GY53" s="407">
        <f t="array" ref="GY53">GO53/(SUMPRODUCT(--(CHOOSE({1,2,3},GN53,GP53,GQ53)&gt;0),CHOOSE({1,2,3},GN53,GP53,GQ53))+GM53)</f>
        <v/>
      </c>
    </row>
    <row r="54">
      <c r="A54" s="2699">
        <f>EOMONTH(A55,-1)</f>
        <v/>
      </c>
      <c r="B54" s="405">
        <f>R54+AH54+AX54+BN54+CD54+CT54+DJ54+DZ54+EP54+FF54+FV54+GL54</f>
        <v/>
      </c>
      <c r="C54" s="405">
        <f>S54+AI54+AY54+BO54+CE54+CU54+DK54+EA54+EQ54+FG54+FW54+GM54</f>
        <v/>
      </c>
      <c r="D54" s="405">
        <f>T54+AJ54+AZ54+BP54+CF54+CV54+DL54+EB54+ER54+FH54+FX54+GN54</f>
        <v/>
      </c>
      <c r="E54" s="405">
        <f>U54+AK54+BA54+BQ54+CG54+CW54+DM54+EC54+ES54+FI54+FY54+GO54</f>
        <v/>
      </c>
      <c r="F54" s="405">
        <f>V54+AL54+BB54+BR54+CH54+CX54+DN54+ED54+ET54+FJ54+FZ54+GP54</f>
        <v/>
      </c>
      <c r="G54" s="405">
        <f>W54+AM54+BC54+BS54+CI54+CY54+DO54+EE54+EU54+FK54+GA54+GQ54</f>
        <v/>
      </c>
      <c r="H54" s="405">
        <f>X54+AN54+BD54+BT54+CJ54+CZ54+DP54+EF54+EV54+FL54+GB54+GR54</f>
        <v/>
      </c>
      <c r="I54" s="405">
        <f>Y54+AO54+BE54+BU54+CK54+DA54+DQ54+EG54+EW54+FM54+GC54+GS54</f>
        <v/>
      </c>
      <c r="J54" s="405">
        <f>Z54+AP54+BF54+BV54</f>
        <v/>
      </c>
      <c r="K54" s="2700">
        <f>365/((+C54+D54-F54-G54)/((+B54+H54)/2)*DAY(A54))</f>
        <v/>
      </c>
      <c r="L54" s="2700">
        <f>+H54/C54*DAY(A54)</f>
        <v/>
      </c>
      <c r="M54" s="406">
        <f>(F54+G54)/C54</f>
        <v/>
      </c>
      <c r="N54" s="406">
        <f>+E54/(+E54+F54+G54)</f>
        <v/>
      </c>
      <c r="O54" s="407">
        <f t="array" ref="O54">E54/(SUMPRODUCT(--(CHOOSE({1,2,3},D54,F54,G54)&gt;0),CHOOSE({1,2,3},D54,F54,G54))+C54)</f>
        <v/>
      </c>
      <c r="Q54" s="2699">
        <f>EOMONTH(Q55,-1)</f>
        <v/>
      </c>
      <c r="R54" s="405">
        <f>+X53</f>
        <v/>
      </c>
      <c r="S54" s="405" t="n">
        <v>0</v>
      </c>
      <c r="T54" s="405" t="n">
        <v>0</v>
      </c>
      <c r="U54" s="405" t="n">
        <v>0</v>
      </c>
      <c r="V54" s="405" t="n">
        <v>0</v>
      </c>
      <c r="W54" s="405" t="n">
        <v>0</v>
      </c>
      <c r="X54" s="405">
        <f>SUM(R54:T54)-SUM(U54:W54)</f>
        <v/>
      </c>
      <c r="Y54" s="405" t="n">
        <v>0</v>
      </c>
      <c r="Z54" s="405">
        <f>+X54-Y54</f>
        <v/>
      </c>
      <c r="AA54" s="2700">
        <f>365/((+S54+T54-V54-W54)/((+R54+X54)/2)*DAY(Q54))</f>
        <v/>
      </c>
      <c r="AB54" s="2700">
        <f>+X54/S54*DAY(Q54)</f>
        <v/>
      </c>
      <c r="AC54" s="406">
        <f>(V54+W54)/S54</f>
        <v/>
      </c>
      <c r="AD54" s="406">
        <f>+U54/(+U54+V54+W54)</f>
        <v/>
      </c>
      <c r="AE54" s="407">
        <f t="array" ref="AE54">U54/(SUMPRODUCT(--(CHOOSE({1,2,3},T54,V54,W54)&gt;0),CHOOSE({1,2,3},T54,V54,W54))+S54)</f>
        <v/>
      </c>
      <c r="AG54" s="2699">
        <f>EOMONTH(AG55,-1)</f>
        <v/>
      </c>
      <c r="AH54" s="405">
        <f>+AN53</f>
        <v/>
      </c>
      <c r="AI54" s="405" t="n">
        <v>0</v>
      </c>
      <c r="AJ54" s="405" t="n">
        <v>0</v>
      </c>
      <c r="AK54" s="405" t="n">
        <v>0</v>
      </c>
      <c r="AL54" s="405" t="n">
        <v>0</v>
      </c>
      <c r="AM54" s="405" t="n">
        <v>0</v>
      </c>
      <c r="AN54" s="405">
        <f>SUM(AH54:AJ54)-SUM(AK54:AM54)</f>
        <v/>
      </c>
      <c r="AO54" s="405" t="n">
        <v>0</v>
      </c>
      <c r="AP54" s="405">
        <f>+AN54-AO54</f>
        <v/>
      </c>
      <c r="AQ54" s="2700">
        <f>365/((+AI54+AJ54-AL54-AM54)/((+AH54+AN54)/2)*DAY(AG54))</f>
        <v/>
      </c>
      <c r="AR54" s="2700">
        <f>+AN54/AI54*DAY(AG54)</f>
        <v/>
      </c>
      <c r="AS54" s="406">
        <f>(AL54+AM54)/AI54</f>
        <v/>
      </c>
      <c r="AT54" s="406">
        <f>+AK54/(+AK54+AL54+AM54)</f>
        <v/>
      </c>
      <c r="AU54" s="407">
        <f t="array" ref="AU54">AK54/(SUMPRODUCT(--(CHOOSE({1,2,3},AJ54,AL54,AM54)&gt;0),CHOOSE({1,2,3},AJ54,AL54,AM54))+AI54)</f>
        <v/>
      </c>
      <c r="AW54" s="2699">
        <f>EOMONTH(AW55,-1)</f>
        <v/>
      </c>
      <c r="AX54" s="405">
        <f>+BD53</f>
        <v/>
      </c>
      <c r="AY54" s="405" t="n">
        <v>0</v>
      </c>
      <c r="AZ54" s="405" t="n">
        <v>0</v>
      </c>
      <c r="BA54" s="405" t="n">
        <v>0</v>
      </c>
      <c r="BB54" s="405" t="n">
        <v>0</v>
      </c>
      <c r="BC54" s="405" t="n">
        <v>0</v>
      </c>
      <c r="BD54" s="405">
        <f>SUM(AX54:AZ54)-SUM(BA54:BC54)</f>
        <v/>
      </c>
      <c r="BE54" s="405" t="n">
        <v>0</v>
      </c>
      <c r="BF54" s="405">
        <f>+BD54-BE54</f>
        <v/>
      </c>
      <c r="BG54" s="2700">
        <f>365/((+AY54+AZ54-BB54-BC54)/((+AX54+BD54)/2)*DAY(AW54))</f>
        <v/>
      </c>
      <c r="BH54" s="2700">
        <f>+BD54/AY54*DAY(AW54)</f>
        <v/>
      </c>
      <c r="BI54" s="406">
        <f>(BB54+BC54)/AY54</f>
        <v/>
      </c>
      <c r="BJ54" s="406">
        <f>+BA54/(+BA54+BB54+BC54)</f>
        <v/>
      </c>
      <c r="BK54" s="407">
        <f t="array" ref="BK54">BA54/(SUMPRODUCT(--(CHOOSE({1,2,3},AZ54,BB54,BC54)&gt;0),CHOOSE({1,2,3},AZ54,BB54,BC54))+AY54)</f>
        <v/>
      </c>
      <c r="BM54" s="2699">
        <f>EOMONTH(BM55,-1)</f>
        <v/>
      </c>
      <c r="BN54" s="405">
        <f>+BT53</f>
        <v/>
      </c>
      <c r="BO54" s="405" t="n">
        <v>0</v>
      </c>
      <c r="BP54" s="405" t="n">
        <v>0</v>
      </c>
      <c r="BQ54" s="405" t="n">
        <v>0</v>
      </c>
      <c r="BR54" s="405" t="n">
        <v>0</v>
      </c>
      <c r="BS54" s="405" t="n">
        <v>0</v>
      </c>
      <c r="BT54" s="405">
        <f>SUM(BN54:BP54)-SUM(BQ54:BS54)</f>
        <v/>
      </c>
      <c r="BU54" s="405" t="n">
        <v>0</v>
      </c>
      <c r="BV54" s="405">
        <f>+BT54-BU54</f>
        <v/>
      </c>
      <c r="BW54" s="2700">
        <f>365/((+BO54+BP54-BR54-BS54)/((+BN54+BT54)/2)*DAY(BM54))</f>
        <v/>
      </c>
      <c r="BX54" s="2700">
        <f>+BT54/BO54*DAY(BM54)</f>
        <v/>
      </c>
      <c r="BY54" s="406">
        <f>(BR54+BS54)/BO54</f>
        <v/>
      </c>
      <c r="BZ54" s="406">
        <f>+BQ54/(+BQ54+BR54+BS54)</f>
        <v/>
      </c>
      <c r="CA54" s="407">
        <f t="array" ref="CA54">BQ54/(SUMPRODUCT(--(CHOOSE({1,2,3},BP54,BR54,BS54)&gt;0),CHOOSE({1,2,3},BP54,BR54,BS54))+BO54)</f>
        <v/>
      </c>
      <c r="CC54" s="2699">
        <f>EOMONTH(CC55,-1)</f>
        <v/>
      </c>
      <c r="CD54" s="405">
        <f>+CJ53</f>
        <v/>
      </c>
      <c r="CE54" s="405" t="n">
        <v>0</v>
      </c>
      <c r="CF54" s="405" t="n">
        <v>0</v>
      </c>
      <c r="CG54" s="405" t="n">
        <v>0</v>
      </c>
      <c r="CH54" s="405" t="n">
        <v>0</v>
      </c>
      <c r="CI54" s="405" t="n">
        <v>0</v>
      </c>
      <c r="CJ54" s="405">
        <f>SUM(CD54:CF54)-SUM(CG54:CI54)</f>
        <v/>
      </c>
      <c r="CK54" s="405" t="n">
        <v>0</v>
      </c>
      <c r="CL54" s="405">
        <f>+CJ54-CK54</f>
        <v/>
      </c>
      <c r="CM54" s="2700">
        <f>365/((+CE54+CF54-CH54-CI54)/((+CD54+CJ54)/2)*DAY(CC54))</f>
        <v/>
      </c>
      <c r="CN54" s="2700">
        <f>+CJ54/CE54*DAY(CC54)</f>
        <v/>
      </c>
      <c r="CO54" s="406">
        <f>(CH54+CI54)/CE54</f>
        <v/>
      </c>
      <c r="CP54" s="406">
        <f>+CG54/(+CG54+CH54+CI54)</f>
        <v/>
      </c>
      <c r="CQ54" s="407">
        <f t="array" ref="CQ54">CG54/(SUMPRODUCT(--(CHOOSE({1,2,3},CF54,CH54,CI54)&gt;0),CHOOSE({1,2,3},CF54,CH54,CI54))+CE54)</f>
        <v/>
      </c>
      <c r="CS54" s="2699">
        <f>EOMONTH(CS55,-1)</f>
        <v/>
      </c>
      <c r="CT54" s="405">
        <f>+CZ53</f>
        <v/>
      </c>
      <c r="CU54" s="405" t="n">
        <v>0</v>
      </c>
      <c r="CV54" s="405" t="n">
        <v>0</v>
      </c>
      <c r="CW54" s="405" t="n">
        <v>0</v>
      </c>
      <c r="CX54" s="405" t="n">
        <v>0</v>
      </c>
      <c r="CY54" s="405" t="n">
        <v>0</v>
      </c>
      <c r="CZ54" s="405">
        <f>SUM(CT54:CV54)-SUM(CW54:CY54)</f>
        <v/>
      </c>
      <c r="DA54" s="405" t="n">
        <v>0</v>
      </c>
      <c r="DB54" s="405">
        <f>+CZ54-DA54</f>
        <v/>
      </c>
      <c r="DC54" s="2700">
        <f>365/((+CU54+CV54-CX54-CY54)/((+CT54+CZ54)/2)*DAY(CS54))</f>
        <v/>
      </c>
      <c r="DD54" s="2700">
        <f>+CZ54/CU54*DAY(CS54)</f>
        <v/>
      </c>
      <c r="DE54" s="406">
        <f>(CX54+CY54)/CU54</f>
        <v/>
      </c>
      <c r="DF54" s="406">
        <f>+CW54/(+CW54+CX54+CY54)</f>
        <v/>
      </c>
      <c r="DG54" s="407">
        <f t="array" ref="DG54">CW54/(SUMPRODUCT(--(CHOOSE({1,2,3},CV54,CX54,CY54)&gt;0),CHOOSE({1,2,3},CV54,CX54,CY54))+CU54)</f>
        <v/>
      </c>
      <c r="DI54" s="2699">
        <f>EOMONTH(DI55,-1)</f>
        <v/>
      </c>
      <c r="DJ54" s="405">
        <f>+DP53</f>
        <v/>
      </c>
      <c r="DK54" s="405" t="n">
        <v>0</v>
      </c>
      <c r="DL54" s="405" t="n">
        <v>0</v>
      </c>
      <c r="DM54" s="405" t="n">
        <v>0</v>
      </c>
      <c r="DN54" s="405" t="n">
        <v>0</v>
      </c>
      <c r="DO54" s="405" t="n">
        <v>0</v>
      </c>
      <c r="DP54" s="405">
        <f>SUM(DJ54:DL54)-SUM(DM54:DO54)</f>
        <v/>
      </c>
      <c r="DQ54" s="405" t="n">
        <v>0</v>
      </c>
      <c r="DR54" s="405">
        <f>+DP54-DQ54</f>
        <v/>
      </c>
      <c r="DS54" s="2700">
        <f>365/((+DK54+DL54-DN54-DO54)/((+DJ54+DP54)/2)*DAY(DI54))</f>
        <v/>
      </c>
      <c r="DT54" s="2700">
        <f>+DP54/DK54*DAY(DI54)</f>
        <v/>
      </c>
      <c r="DU54" s="406">
        <f>(DN54+DO54)/DK54</f>
        <v/>
      </c>
      <c r="DV54" s="406">
        <f>+DM54/(+DM54+DN54+DO54)</f>
        <v/>
      </c>
      <c r="DW54" s="407">
        <f t="array" ref="DW54">DM54/(SUMPRODUCT(--(CHOOSE({1,2,3},DL54,DN54,DO54)&gt;0),CHOOSE({1,2,3},DL54,DN54,DO54))+DK54)</f>
        <v/>
      </c>
      <c r="DY54" s="2699">
        <f>EOMONTH(DY55,-1)</f>
        <v/>
      </c>
      <c r="DZ54" s="405">
        <f>+EF53</f>
        <v/>
      </c>
      <c r="EA54" s="405" t="n">
        <v>0</v>
      </c>
      <c r="EB54" s="405" t="n">
        <v>0</v>
      </c>
      <c r="EC54" s="405" t="n">
        <v>0</v>
      </c>
      <c r="ED54" s="405" t="n">
        <v>0</v>
      </c>
      <c r="EE54" s="405" t="n">
        <v>0</v>
      </c>
      <c r="EF54" s="405">
        <f>SUM(DZ54:EB54)-SUM(EC54:EE54)</f>
        <v/>
      </c>
      <c r="EG54" s="405" t="n">
        <v>0</v>
      </c>
      <c r="EH54" s="405">
        <f>+EF54-EG54</f>
        <v/>
      </c>
      <c r="EI54" s="2700">
        <f>365/((+EA54+EB54-ED54-EE54)/((+DZ54+EF54)/2)*DAY(DY54))</f>
        <v/>
      </c>
      <c r="EJ54" s="2700">
        <f>+EF54/EA54*DAY(DY54)</f>
        <v/>
      </c>
      <c r="EK54" s="406">
        <f>(ED54+EE54)/EA54</f>
        <v/>
      </c>
      <c r="EL54" s="406">
        <f>+EC54/(+EC54+ED54+EE54)</f>
        <v/>
      </c>
      <c r="EM54" s="407">
        <f t="array" ref="EM54">EC54/(SUMPRODUCT(--(CHOOSE({1,2,3},EB54,ED54,EE54)&gt;0),CHOOSE({1,2,3},EB54,ED54,EE54))+EA54)</f>
        <v/>
      </c>
      <c r="EO54" s="2699">
        <f>EOMONTH(EO55,-1)</f>
        <v/>
      </c>
      <c r="EP54" s="405">
        <f>+EV53</f>
        <v/>
      </c>
      <c r="EQ54" s="405" t="n">
        <v>0</v>
      </c>
      <c r="ER54" s="405" t="n">
        <v>0</v>
      </c>
      <c r="ES54" s="405" t="n">
        <v>0</v>
      </c>
      <c r="ET54" s="405" t="n">
        <v>0</v>
      </c>
      <c r="EU54" s="405" t="n">
        <v>0</v>
      </c>
      <c r="EV54" s="405">
        <f>SUM(EP54:ER54)-SUM(ES54:EU54)</f>
        <v/>
      </c>
      <c r="EW54" s="405" t="n">
        <v>0</v>
      </c>
      <c r="EX54" s="405">
        <f>+EV54-EW54</f>
        <v/>
      </c>
      <c r="EY54" s="2700">
        <f>365/((+EQ54+ER54-ET54-EU54)/((+EP54+EV54)/2)*DAY(EO54))</f>
        <v/>
      </c>
      <c r="EZ54" s="2700">
        <f>+EV54/EQ54*DAY(EO54)</f>
        <v/>
      </c>
      <c r="FA54" s="406">
        <f>(ET54+EU54)/EQ54</f>
        <v/>
      </c>
      <c r="FB54" s="406">
        <f>+ES54/(+ES54+ET54+EU54)</f>
        <v/>
      </c>
      <c r="FC54" s="407">
        <f t="array" ref="FC54">ES54/(SUMPRODUCT(--(CHOOSE({1,2,3},FH54,FX54,GN54)&gt;0),CHOOSE({1,2,3},FH54,FX54,GN54))+EQ54)</f>
        <v/>
      </c>
      <c r="FE54" s="2699">
        <f>EOMONTH(FE55,-1)</f>
        <v/>
      </c>
      <c r="FF54" s="405">
        <f>+FL53</f>
        <v/>
      </c>
      <c r="FG54" s="405" t="n">
        <v>0</v>
      </c>
      <c r="FH54" s="405" t="n">
        <v>0</v>
      </c>
      <c r="FI54" s="405" t="n">
        <v>0</v>
      </c>
      <c r="FJ54" s="405" t="n">
        <v>0</v>
      </c>
      <c r="FK54" s="405" t="n">
        <v>0</v>
      </c>
      <c r="FL54" s="405">
        <f>SUM(FF54:FH54)-SUM(FI54:FK54)</f>
        <v/>
      </c>
      <c r="FM54" s="405" t="n">
        <v>0</v>
      </c>
      <c r="FN54" s="405">
        <f>+FL54-FM54</f>
        <v/>
      </c>
      <c r="FO54" s="2700">
        <f>365/((+FG54+FH54-FJ54-FK54)/((+FF54+FL54)/2)*DAY(FE54))</f>
        <v/>
      </c>
      <c r="FP54" s="2700">
        <f>+FL54/FG54*DAY(FE54)</f>
        <v/>
      </c>
      <c r="FQ54" s="406">
        <f>(FJ54+FK54)/FG54</f>
        <v/>
      </c>
      <c r="FR54" s="406">
        <f>+FI54/(+FI54+FJ54+FK54)</f>
        <v/>
      </c>
      <c r="FS54" s="407">
        <f t="array" ref="FS54">FI54/(SUMPRODUCT(--(CHOOSE({1,2,3},FH54,FJ54,FK54)&gt;0),CHOOSE({1,2,3},FH54,FJ54,FK54))+FG54)</f>
        <v/>
      </c>
      <c r="FU54" s="2699">
        <f>EOMONTH(FU55,-1)</f>
        <v/>
      </c>
      <c r="FV54" s="405">
        <f>+GB53</f>
        <v/>
      </c>
      <c r="FW54" s="405" t="n">
        <v>0</v>
      </c>
      <c r="FX54" s="405" t="n">
        <v>0</v>
      </c>
      <c r="FY54" s="405" t="n">
        <v>0</v>
      </c>
      <c r="FZ54" s="405" t="n">
        <v>0</v>
      </c>
      <c r="GA54" s="405" t="n">
        <v>0</v>
      </c>
      <c r="GB54" s="405">
        <f>SUM(FV54:FX54)-SUM(FY54:GA54)</f>
        <v/>
      </c>
      <c r="GC54" s="405" t="n">
        <v>0</v>
      </c>
      <c r="GD54" s="405">
        <f>+GB54-GC54</f>
        <v/>
      </c>
      <c r="GE54" s="2700">
        <f>365/((+FW54+FX54-FZ54-GA54)/((+FV54+GB54)/2)*DAY(FU54))</f>
        <v/>
      </c>
      <c r="GF54" s="2700">
        <f>+GB54/FW54*DAY(FU54)</f>
        <v/>
      </c>
      <c r="GG54" s="406">
        <f>(FZ54+GA54)/FW54</f>
        <v/>
      </c>
      <c r="GH54" s="406">
        <f>+FY54/(+FY54+FZ54+GA54)</f>
        <v/>
      </c>
      <c r="GI54" s="407">
        <f t="array" ref="GI54">FY54/(SUMPRODUCT(--(CHOOSE({1,2,3},FX54,FZ54,GA54)&gt;0),CHOOSE({1,2,3},FX54,FZ54,GA54))+FW54)</f>
        <v/>
      </c>
      <c r="GK54" s="2699">
        <f>EOMONTH(GK55,-1)</f>
        <v/>
      </c>
      <c r="GL54" s="405">
        <f>+GR53</f>
        <v/>
      </c>
      <c r="GM54" s="405" t="n">
        <v>0</v>
      </c>
      <c r="GN54" s="405" t="n">
        <v>0</v>
      </c>
      <c r="GO54" s="405" t="n">
        <v>0</v>
      </c>
      <c r="GP54" s="405" t="n">
        <v>0</v>
      </c>
      <c r="GQ54" s="405" t="n">
        <v>0</v>
      </c>
      <c r="GR54" s="405">
        <f>SUM(GL54:GN54)-SUM(GO54:GQ54)</f>
        <v/>
      </c>
      <c r="GS54" s="405" t="n">
        <v>0</v>
      </c>
      <c r="GT54" s="405">
        <f>+GR54-GS54</f>
        <v/>
      </c>
      <c r="GU54" s="2700">
        <f>365/((+GM54+GN54-GP54-GQ54)/((+GL54+GR54)/2)*DAY(GK54))</f>
        <v/>
      </c>
      <c r="GV54" s="2700">
        <f>+GR54/GM54*DAY(GK54)</f>
        <v/>
      </c>
      <c r="GW54" s="406">
        <f>(GP54+GQ54)/GM54</f>
        <v/>
      </c>
      <c r="GX54" s="406">
        <f>+GO54/(+GO54+GP54+GQ54)</f>
        <v/>
      </c>
      <c r="GY54" s="407">
        <f t="array" ref="GY54">GO54/(SUMPRODUCT(--(CHOOSE({1,2,3},GN54,GP54,GQ54)&gt;0),CHOOSE({1,2,3},GN54,GP54,GQ54))+GM54)</f>
        <v/>
      </c>
    </row>
    <row r="55">
      <c r="A55" s="2699">
        <f>EOMONTH(A56,-1)</f>
        <v/>
      </c>
      <c r="B55" s="405">
        <f>R55+AH55+AX55+BN55+CD55+CT55+DJ55+DZ55+EP55+FF55+FV55+GL55</f>
        <v/>
      </c>
      <c r="C55" s="405">
        <f>S55+AI55+AY55+BO55+CE55+CU55+DK55+EA55+EQ55+FG55+FW55+GM55</f>
        <v/>
      </c>
      <c r="D55" s="405">
        <f>T55+AJ55+AZ55+BP55+CF55+CV55+DL55+EB55+ER55+FH55+FX55+GN55</f>
        <v/>
      </c>
      <c r="E55" s="405">
        <f>U55+AK55+BA55+BQ55+CG55+CW55+DM55+EC55+ES55+FI55+FY55+GO55</f>
        <v/>
      </c>
      <c r="F55" s="405">
        <f>V55+AL55+BB55+BR55+CH55+CX55+DN55+ED55+ET55+FJ55+FZ55+GP55</f>
        <v/>
      </c>
      <c r="G55" s="405">
        <f>W55+AM55+BC55+BS55+CI55+CY55+DO55+EE55+EU55+FK55+GA55+GQ55</f>
        <v/>
      </c>
      <c r="H55" s="405">
        <f>X55+AN55+BD55+BT55+CJ55+CZ55+DP55+EF55+EV55+FL55+GB55+GR55</f>
        <v/>
      </c>
      <c r="I55" s="405">
        <f>Y55+AO55+BE55+BU55+CK55+DA55+DQ55+EG55+EW55+FM55+GC55+GS55</f>
        <v/>
      </c>
      <c r="J55" s="405">
        <f>Z55+AP55+BF55+BV55</f>
        <v/>
      </c>
      <c r="K55" s="2700">
        <f>365/((+C55+D55-F55-G55)/((+B55+H55)/2)*DAY(A55))</f>
        <v/>
      </c>
      <c r="L55" s="2700">
        <f>+H55/C55*DAY(A55)</f>
        <v/>
      </c>
      <c r="M55" s="406">
        <f>(F55+G55)/C55</f>
        <v/>
      </c>
      <c r="N55" s="406">
        <f>+E55/(+E55+F55+G55)</f>
        <v/>
      </c>
      <c r="O55" s="407">
        <f t="array" ref="O55">E55/(SUMPRODUCT(--(CHOOSE({1,2,3},D55,F55,G55)&gt;0),CHOOSE({1,2,3},D55,F55,G55))+C55)</f>
        <v/>
      </c>
      <c r="Q55" s="2699">
        <f>EOMONTH(Q56,-1)</f>
        <v/>
      </c>
      <c r="R55" s="405">
        <f>+X54</f>
        <v/>
      </c>
      <c r="S55" s="405" t="n">
        <v>0</v>
      </c>
      <c r="T55" s="405" t="n">
        <v>0</v>
      </c>
      <c r="U55" s="405" t="n">
        <v>0</v>
      </c>
      <c r="V55" s="405" t="n">
        <v>0</v>
      </c>
      <c r="W55" s="405" t="n">
        <v>0</v>
      </c>
      <c r="X55" s="405">
        <f>SUM(R55:T55)-SUM(U55:W55)</f>
        <v/>
      </c>
      <c r="Y55" s="405" t="n">
        <v>0</v>
      </c>
      <c r="Z55" s="405">
        <f>+X55-Y55</f>
        <v/>
      </c>
      <c r="AA55" s="2700">
        <f>365/((+S55+T55-V55-W55)/((+R55+X55)/2)*DAY(Q55))</f>
        <v/>
      </c>
      <c r="AB55" s="2700">
        <f>+X55/S55*DAY(Q55)</f>
        <v/>
      </c>
      <c r="AC55" s="406">
        <f>(V55+W55)/S55</f>
        <v/>
      </c>
      <c r="AD55" s="406">
        <f>+U55/(+U55+V55+W55)</f>
        <v/>
      </c>
      <c r="AE55" s="407">
        <f t="array" ref="AE55">U55/(SUMPRODUCT(--(CHOOSE({1,2,3},T55,V55,W55)&gt;0),CHOOSE({1,2,3},T55,V55,W55))+S55)</f>
        <v/>
      </c>
      <c r="AG55" s="2699">
        <f>EOMONTH(AG56,-1)</f>
        <v/>
      </c>
      <c r="AH55" s="405">
        <f>+AN54</f>
        <v/>
      </c>
      <c r="AI55" s="405" t="n">
        <v>0</v>
      </c>
      <c r="AJ55" s="405" t="n">
        <v>0</v>
      </c>
      <c r="AK55" s="405" t="n">
        <v>0</v>
      </c>
      <c r="AL55" s="405" t="n">
        <v>0</v>
      </c>
      <c r="AM55" s="405" t="n">
        <v>0</v>
      </c>
      <c r="AN55" s="405">
        <f>SUM(AH55:AJ55)-SUM(AK55:AM55)</f>
        <v/>
      </c>
      <c r="AO55" s="405" t="n">
        <v>0</v>
      </c>
      <c r="AP55" s="405">
        <f>+AN55-AO55</f>
        <v/>
      </c>
      <c r="AQ55" s="2700">
        <f>365/((+AI55+AJ55-AL55-AM55)/((+AH55+AN55)/2)*DAY(AG55))</f>
        <v/>
      </c>
      <c r="AR55" s="2700">
        <f>+AN55/AI55*DAY(AG55)</f>
        <v/>
      </c>
      <c r="AS55" s="406">
        <f>(AL55+AM55)/AI55</f>
        <v/>
      </c>
      <c r="AT55" s="406">
        <f>+AK55/(+AK55+AL55+AM55)</f>
        <v/>
      </c>
      <c r="AU55" s="407">
        <f t="array" ref="AU55">AK55/(SUMPRODUCT(--(CHOOSE({1,2,3},AJ55,AL55,AM55)&gt;0),CHOOSE({1,2,3},AJ55,AL55,AM55))+AI55)</f>
        <v/>
      </c>
      <c r="AW55" s="2699">
        <f>EOMONTH(AW56,-1)</f>
        <v/>
      </c>
      <c r="AX55" s="405">
        <f>+BD54</f>
        <v/>
      </c>
      <c r="AY55" s="405" t="n">
        <v>0</v>
      </c>
      <c r="AZ55" s="405" t="n">
        <v>0</v>
      </c>
      <c r="BA55" s="405" t="n">
        <v>0</v>
      </c>
      <c r="BB55" s="405" t="n">
        <v>0</v>
      </c>
      <c r="BC55" s="405" t="n">
        <v>0</v>
      </c>
      <c r="BD55" s="405">
        <f>SUM(AX55:AZ55)-SUM(BA55:BC55)</f>
        <v/>
      </c>
      <c r="BE55" s="405" t="n">
        <v>0</v>
      </c>
      <c r="BF55" s="405">
        <f>+BD55-BE55</f>
        <v/>
      </c>
      <c r="BG55" s="2700">
        <f>365/((+AY55+AZ55-BB55-BC55)/((+AX55+BD55)/2)*DAY(AW55))</f>
        <v/>
      </c>
      <c r="BH55" s="2700">
        <f>+BD55/AY55*DAY(AW55)</f>
        <v/>
      </c>
      <c r="BI55" s="406">
        <f>(BB55+BC55)/AY55</f>
        <v/>
      </c>
      <c r="BJ55" s="406">
        <f>+BA55/(+BA55+BB55+BC55)</f>
        <v/>
      </c>
      <c r="BK55" s="407">
        <f t="array" ref="BK55">BA55/(SUMPRODUCT(--(CHOOSE({1,2,3},AZ55,BB55,BC55)&gt;0),CHOOSE({1,2,3},AZ55,BB55,BC55))+AY55)</f>
        <v/>
      </c>
      <c r="BM55" s="2699">
        <f>EOMONTH(BM56,-1)</f>
        <v/>
      </c>
      <c r="BN55" s="405">
        <f>+BT54</f>
        <v/>
      </c>
      <c r="BO55" s="405" t="n">
        <v>0</v>
      </c>
      <c r="BP55" s="405" t="n">
        <v>0</v>
      </c>
      <c r="BQ55" s="405" t="n">
        <v>0</v>
      </c>
      <c r="BR55" s="405" t="n">
        <v>0</v>
      </c>
      <c r="BS55" s="405" t="n">
        <v>0</v>
      </c>
      <c r="BT55" s="405">
        <f>SUM(BN55:BP55)-SUM(BQ55:BS55)</f>
        <v/>
      </c>
      <c r="BU55" s="405" t="n">
        <v>0</v>
      </c>
      <c r="BV55" s="405">
        <f>+BT55-BU55</f>
        <v/>
      </c>
      <c r="BW55" s="2700">
        <f>365/((+BO55+BP55-BR55-BS55)/((+BN55+BT55)/2)*DAY(BM55))</f>
        <v/>
      </c>
      <c r="BX55" s="2700">
        <f>+BT55/BO55*DAY(BM55)</f>
        <v/>
      </c>
      <c r="BY55" s="406">
        <f>(BR55+BS55)/BO55</f>
        <v/>
      </c>
      <c r="BZ55" s="406">
        <f>+BQ55/(+BQ55+BR55+BS55)</f>
        <v/>
      </c>
      <c r="CA55" s="407">
        <f t="array" ref="CA55">BQ55/(SUMPRODUCT(--(CHOOSE({1,2,3},BP55,BR55,BS55)&gt;0),CHOOSE({1,2,3},BP55,BR55,BS55))+BO55)</f>
        <v/>
      </c>
      <c r="CC55" s="2699">
        <f>EOMONTH(CC56,-1)</f>
        <v/>
      </c>
      <c r="CD55" s="405">
        <f>+CJ54</f>
        <v/>
      </c>
      <c r="CE55" s="405" t="n">
        <v>0</v>
      </c>
      <c r="CF55" s="405" t="n">
        <v>0</v>
      </c>
      <c r="CG55" s="405" t="n">
        <v>0</v>
      </c>
      <c r="CH55" s="405" t="n">
        <v>0</v>
      </c>
      <c r="CI55" s="405" t="n">
        <v>0</v>
      </c>
      <c r="CJ55" s="405">
        <f>SUM(CD55:CF55)-SUM(CG55:CI55)</f>
        <v/>
      </c>
      <c r="CK55" s="405" t="n">
        <v>0</v>
      </c>
      <c r="CL55" s="405">
        <f>+CJ55-CK55</f>
        <v/>
      </c>
      <c r="CM55" s="2700">
        <f>365/((+CE55+CF55-CH55-CI55)/((+CD55+CJ55)/2)*DAY(CC55))</f>
        <v/>
      </c>
      <c r="CN55" s="2700">
        <f>+CJ55/CE55*DAY(CC55)</f>
        <v/>
      </c>
      <c r="CO55" s="406">
        <f>(CH55+CI55)/CE55</f>
        <v/>
      </c>
      <c r="CP55" s="406">
        <f>+CG55/(+CG55+CH55+CI55)</f>
        <v/>
      </c>
      <c r="CQ55" s="407">
        <f t="array" ref="CQ55">CG55/(SUMPRODUCT(--(CHOOSE({1,2,3},CF55,CH55,CI55)&gt;0),CHOOSE({1,2,3},CF55,CH55,CI55))+CE55)</f>
        <v/>
      </c>
      <c r="CS55" s="2699">
        <f>EOMONTH(CS56,-1)</f>
        <v/>
      </c>
      <c r="CT55" s="405">
        <f>+CZ54</f>
        <v/>
      </c>
      <c r="CU55" s="405" t="n">
        <v>0</v>
      </c>
      <c r="CV55" s="405" t="n">
        <v>0</v>
      </c>
      <c r="CW55" s="405" t="n">
        <v>0</v>
      </c>
      <c r="CX55" s="405" t="n">
        <v>0</v>
      </c>
      <c r="CY55" s="405" t="n">
        <v>0</v>
      </c>
      <c r="CZ55" s="405">
        <f>SUM(CT55:CV55)-SUM(CW55:CY55)</f>
        <v/>
      </c>
      <c r="DA55" s="405" t="n">
        <v>0</v>
      </c>
      <c r="DB55" s="405">
        <f>+CZ55-DA55</f>
        <v/>
      </c>
      <c r="DC55" s="2700">
        <f>365/((+CU55+CV55-CX55-CY55)/((+CT55+CZ55)/2)*DAY(CS55))</f>
        <v/>
      </c>
      <c r="DD55" s="2700">
        <f>+CZ55/CU55*DAY(CS55)</f>
        <v/>
      </c>
      <c r="DE55" s="406">
        <f>(CX55+CY55)/CU55</f>
        <v/>
      </c>
      <c r="DF55" s="406">
        <f>+CW55/(+CW55+CX55+CY55)</f>
        <v/>
      </c>
      <c r="DG55" s="407">
        <f t="array" ref="DG55">CW55/(SUMPRODUCT(--(CHOOSE({1,2,3},CV55,CX55,CY55)&gt;0),CHOOSE({1,2,3},CV55,CX55,CY55))+CU55)</f>
        <v/>
      </c>
      <c r="DI55" s="2699">
        <f>EOMONTH(DI56,-1)</f>
        <v/>
      </c>
      <c r="DJ55" s="405">
        <f>+DP54</f>
        <v/>
      </c>
      <c r="DK55" s="405" t="n">
        <v>0</v>
      </c>
      <c r="DL55" s="405" t="n">
        <v>0</v>
      </c>
      <c r="DM55" s="405" t="n">
        <v>0</v>
      </c>
      <c r="DN55" s="405" t="n">
        <v>0</v>
      </c>
      <c r="DO55" s="405" t="n">
        <v>0</v>
      </c>
      <c r="DP55" s="405">
        <f>SUM(DJ55:DL55)-SUM(DM55:DO55)</f>
        <v/>
      </c>
      <c r="DQ55" s="405" t="n">
        <v>0</v>
      </c>
      <c r="DR55" s="405">
        <f>+DP55-DQ55</f>
        <v/>
      </c>
      <c r="DS55" s="2700">
        <f>365/((+DK55+DL55-DN55-DO55)/((+DJ55+DP55)/2)*DAY(DI55))</f>
        <v/>
      </c>
      <c r="DT55" s="2700">
        <f>+DP55/DK55*DAY(DI55)</f>
        <v/>
      </c>
      <c r="DU55" s="406">
        <f>(DN55+DO55)/DK55</f>
        <v/>
      </c>
      <c r="DV55" s="406">
        <f>+DM55/(+DM55+DN55+DO55)</f>
        <v/>
      </c>
      <c r="DW55" s="407">
        <f t="array" ref="DW55">DM55/(SUMPRODUCT(--(CHOOSE({1,2,3},DL55,DN55,DO55)&gt;0),CHOOSE({1,2,3},DL55,DN55,DO55))+DK55)</f>
        <v/>
      </c>
      <c r="DY55" s="2699">
        <f>EOMONTH(DY56,-1)</f>
        <v/>
      </c>
      <c r="DZ55" s="405">
        <f>+EF54</f>
        <v/>
      </c>
      <c r="EA55" s="405" t="n">
        <v>0</v>
      </c>
      <c r="EB55" s="405" t="n">
        <v>0</v>
      </c>
      <c r="EC55" s="405" t="n">
        <v>0</v>
      </c>
      <c r="ED55" s="405" t="n">
        <v>0</v>
      </c>
      <c r="EE55" s="405" t="n">
        <v>0</v>
      </c>
      <c r="EF55" s="405">
        <f>SUM(DZ55:EB55)-SUM(EC55:EE55)</f>
        <v/>
      </c>
      <c r="EG55" s="405" t="n">
        <v>0</v>
      </c>
      <c r="EH55" s="405">
        <f>+EF55-EG55</f>
        <v/>
      </c>
      <c r="EI55" s="2700">
        <f>365/((+EA55+EB55-ED55-EE55)/((+DZ55+EF55)/2)*DAY(DY55))</f>
        <v/>
      </c>
      <c r="EJ55" s="2700">
        <f>+EF55/EA55*DAY(DY55)</f>
        <v/>
      </c>
      <c r="EK55" s="406">
        <f>(ED55+EE55)/EA55</f>
        <v/>
      </c>
      <c r="EL55" s="406">
        <f>+EC55/(+EC55+ED55+EE55)</f>
        <v/>
      </c>
      <c r="EM55" s="407">
        <f t="array" ref="EM55">EC55/(SUMPRODUCT(--(CHOOSE({1,2,3},EB55,ED55,EE55)&gt;0),CHOOSE({1,2,3},EB55,ED55,EE55))+EA55)</f>
        <v/>
      </c>
      <c r="EO55" s="2699">
        <f>EOMONTH(EO56,-1)</f>
        <v/>
      </c>
      <c r="EP55" s="405">
        <f>+EV54</f>
        <v/>
      </c>
      <c r="EQ55" s="405" t="n">
        <v>0</v>
      </c>
      <c r="ER55" s="405" t="n">
        <v>0</v>
      </c>
      <c r="ES55" s="405" t="n">
        <v>0</v>
      </c>
      <c r="ET55" s="405" t="n">
        <v>0</v>
      </c>
      <c r="EU55" s="405" t="n">
        <v>0</v>
      </c>
      <c r="EV55" s="405">
        <f>SUM(EP55:ER55)-SUM(ES55:EU55)</f>
        <v/>
      </c>
      <c r="EW55" s="405" t="n">
        <v>0</v>
      </c>
      <c r="EX55" s="405">
        <f>+EV55-EW55</f>
        <v/>
      </c>
      <c r="EY55" s="2700">
        <f>365/((+EQ55+ER55-ET55-EU55)/((+EP55+EV55)/2)*DAY(EO55))</f>
        <v/>
      </c>
      <c r="EZ55" s="2700">
        <f>+EV55/EQ55*DAY(EO55)</f>
        <v/>
      </c>
      <c r="FA55" s="406">
        <f>(ET55+EU55)/EQ55</f>
        <v/>
      </c>
      <c r="FB55" s="406">
        <f>+ES55/(+ES55+ET55+EU55)</f>
        <v/>
      </c>
      <c r="FC55" s="407">
        <f t="array" ref="FC55">ES55/(SUMPRODUCT(--(CHOOSE({1,2,3},FH55,FX55,GN55)&gt;0),CHOOSE({1,2,3},FH55,FX55,GN55))+EQ55)</f>
        <v/>
      </c>
      <c r="FE55" s="2699">
        <f>EOMONTH(FE56,-1)</f>
        <v/>
      </c>
      <c r="FF55" s="405">
        <f>+FL54</f>
        <v/>
      </c>
      <c r="FG55" s="405" t="n">
        <v>0</v>
      </c>
      <c r="FH55" s="405" t="n">
        <v>0</v>
      </c>
      <c r="FI55" s="405" t="n">
        <v>0</v>
      </c>
      <c r="FJ55" s="405" t="n">
        <v>0</v>
      </c>
      <c r="FK55" s="405" t="n">
        <v>0</v>
      </c>
      <c r="FL55" s="405">
        <f>SUM(FF55:FH55)-SUM(FI55:FK55)</f>
        <v/>
      </c>
      <c r="FM55" s="405" t="n">
        <v>0</v>
      </c>
      <c r="FN55" s="405">
        <f>+FL55-FM55</f>
        <v/>
      </c>
      <c r="FO55" s="2700">
        <f>365/((+FG55+FH55-FJ55-FK55)/((+FF55+FL55)/2)*DAY(FE55))</f>
        <v/>
      </c>
      <c r="FP55" s="2700">
        <f>+FL55/FG55*DAY(FE55)</f>
        <v/>
      </c>
      <c r="FQ55" s="406">
        <f>(FJ55+FK55)/FG55</f>
        <v/>
      </c>
      <c r="FR55" s="406">
        <f>+FI55/(+FI55+FJ55+FK55)</f>
        <v/>
      </c>
      <c r="FS55" s="407">
        <f t="array" ref="FS55">FI55/(SUMPRODUCT(--(CHOOSE({1,2,3},FH55,FJ55,FK55)&gt;0),CHOOSE({1,2,3},FH55,FJ55,FK55))+FG55)</f>
        <v/>
      </c>
      <c r="FU55" s="2699">
        <f>EOMONTH(FU56,-1)</f>
        <v/>
      </c>
      <c r="FV55" s="405">
        <f>+GB54</f>
        <v/>
      </c>
      <c r="FW55" s="405" t="n">
        <v>0</v>
      </c>
      <c r="FX55" s="405" t="n">
        <v>0</v>
      </c>
      <c r="FY55" s="405" t="n">
        <v>0</v>
      </c>
      <c r="FZ55" s="405" t="n">
        <v>0</v>
      </c>
      <c r="GA55" s="405" t="n">
        <v>0</v>
      </c>
      <c r="GB55" s="405">
        <f>SUM(FV55:FX55)-SUM(FY55:GA55)</f>
        <v/>
      </c>
      <c r="GC55" s="405" t="n">
        <v>0</v>
      </c>
      <c r="GD55" s="405">
        <f>+GB55-GC55</f>
        <v/>
      </c>
      <c r="GE55" s="2700">
        <f>365/((+FW55+FX55-FZ55-GA55)/((+FV55+GB55)/2)*DAY(FU55))</f>
        <v/>
      </c>
      <c r="GF55" s="2700">
        <f>+GB55/FW55*DAY(FU55)</f>
        <v/>
      </c>
      <c r="GG55" s="406">
        <f>(FZ55+GA55)/FW55</f>
        <v/>
      </c>
      <c r="GH55" s="406">
        <f>+FY55/(+FY55+FZ55+GA55)</f>
        <v/>
      </c>
      <c r="GI55" s="407">
        <f t="array" ref="GI55">FY55/(SUMPRODUCT(--(CHOOSE({1,2,3},FX55,FZ55,GA55)&gt;0),CHOOSE({1,2,3},FX55,FZ55,GA55))+FW55)</f>
        <v/>
      </c>
      <c r="GK55" s="2699">
        <f>EOMONTH(GK56,-1)</f>
        <v/>
      </c>
      <c r="GL55" s="405">
        <f>+GR54</f>
        <v/>
      </c>
      <c r="GM55" s="405" t="n">
        <v>0</v>
      </c>
      <c r="GN55" s="405" t="n">
        <v>0</v>
      </c>
      <c r="GO55" s="405" t="n">
        <v>0</v>
      </c>
      <c r="GP55" s="405" t="n">
        <v>0</v>
      </c>
      <c r="GQ55" s="405" t="n">
        <v>0</v>
      </c>
      <c r="GR55" s="405">
        <f>SUM(GL55:GN55)-SUM(GO55:GQ55)</f>
        <v/>
      </c>
      <c r="GS55" s="405" t="n">
        <v>0</v>
      </c>
      <c r="GT55" s="405">
        <f>+GR55-GS55</f>
        <v/>
      </c>
      <c r="GU55" s="2700">
        <f>365/((+GM55+GN55-GP55-GQ55)/((+GL55+GR55)/2)*DAY(GK55))</f>
        <v/>
      </c>
      <c r="GV55" s="2700">
        <f>+GR55/GM55*DAY(GK55)</f>
        <v/>
      </c>
      <c r="GW55" s="406">
        <f>(GP55+GQ55)/GM55</f>
        <v/>
      </c>
      <c r="GX55" s="406">
        <f>+GO55/(+GO55+GP55+GQ55)</f>
        <v/>
      </c>
      <c r="GY55" s="407">
        <f t="array" ref="GY55">GO55/(SUMPRODUCT(--(CHOOSE({1,2,3},GN55,GP55,GQ55)&gt;0),CHOOSE({1,2,3},GN55,GP55,GQ55))+GM55)</f>
        <v/>
      </c>
    </row>
    <row r="56">
      <c r="A56" s="2699">
        <f>EOMONTH(A57,-1)</f>
        <v/>
      </c>
      <c r="B56" s="405">
        <f>R56+AH56+AX56+BN56+CD56+CT56+DJ56+DZ56+EP56+FF56+FV56+GL56</f>
        <v/>
      </c>
      <c r="C56" s="405">
        <f>S56+AI56+AY56+BO56+CE56+CU56+DK56+EA56+EQ56+FG56+FW56+GM56</f>
        <v/>
      </c>
      <c r="D56" s="405">
        <f>T56+AJ56+AZ56+BP56+CF56+CV56+DL56+EB56+ER56+FH56+FX56+GN56</f>
        <v/>
      </c>
      <c r="E56" s="405">
        <f>U56+AK56+BA56+BQ56+CG56+CW56+DM56+EC56+ES56+FI56+FY56+GO56</f>
        <v/>
      </c>
      <c r="F56" s="405">
        <f>V56+AL56+BB56+BR56+CH56+CX56+DN56+ED56+ET56+FJ56+FZ56+GP56</f>
        <v/>
      </c>
      <c r="G56" s="405">
        <f>W56+AM56+BC56+BS56+CI56+CY56+DO56+EE56+EU56+FK56+GA56+GQ56</f>
        <v/>
      </c>
      <c r="H56" s="405">
        <f>X56+AN56+BD56+BT56+CJ56+CZ56+DP56+EF56+EV56+FL56+GB56+GR56</f>
        <v/>
      </c>
      <c r="I56" s="405">
        <f>Y56+AO56+BE56+BU56+CK56+DA56+DQ56+EG56+EW56+FM56+GC56+GS56</f>
        <v/>
      </c>
      <c r="J56" s="405">
        <f>Z56+AP56+BF56+BV56</f>
        <v/>
      </c>
      <c r="K56" s="2700">
        <f>365/((+C56+D56-F56-G56)/((+B56+H56)/2)*DAY(A56))</f>
        <v/>
      </c>
      <c r="L56" s="2700">
        <f>+H56/C56*DAY(A56)</f>
        <v/>
      </c>
      <c r="M56" s="406">
        <f>(F56+G56)/C56</f>
        <v/>
      </c>
      <c r="N56" s="406">
        <f>+E56/(+E56+F56+G56)</f>
        <v/>
      </c>
      <c r="O56" s="407">
        <f t="array" ref="O56">E56/(SUMPRODUCT(--(CHOOSE({1,2,3},D56,F56,G56)&gt;0),CHOOSE({1,2,3},D56,F56,G56))+C56)</f>
        <v/>
      </c>
      <c r="Q56" s="2699">
        <f>EOMONTH(Q57,-1)</f>
        <v/>
      </c>
      <c r="R56" s="405">
        <f>+X55</f>
        <v/>
      </c>
      <c r="S56" s="405" t="n">
        <v>0</v>
      </c>
      <c r="T56" s="405" t="n">
        <v>0</v>
      </c>
      <c r="U56" s="405" t="n">
        <v>0</v>
      </c>
      <c r="V56" s="405" t="n">
        <v>0</v>
      </c>
      <c r="W56" s="405" t="n">
        <v>0</v>
      </c>
      <c r="X56" s="405">
        <f>SUM(R56:T56)-SUM(U56:W56)</f>
        <v/>
      </c>
      <c r="Y56" s="405" t="n">
        <v>0</v>
      </c>
      <c r="Z56" s="405">
        <f>+X56-Y56</f>
        <v/>
      </c>
      <c r="AA56" s="2700">
        <f>365/((+S56+T56-V56-W56)/((+R56+X56)/2)*DAY(Q56))</f>
        <v/>
      </c>
      <c r="AB56" s="2700">
        <f>+X56/S56*DAY(Q56)</f>
        <v/>
      </c>
      <c r="AC56" s="406">
        <f>(V56+W56)/S56</f>
        <v/>
      </c>
      <c r="AD56" s="406">
        <f>+U56/(+U56+V56+W56)</f>
        <v/>
      </c>
      <c r="AE56" s="407">
        <f t="array" ref="AE56">U56/(SUMPRODUCT(--(CHOOSE({1,2,3},T56,V56,W56)&gt;0),CHOOSE({1,2,3},T56,V56,W56))+S56)</f>
        <v/>
      </c>
      <c r="AG56" s="2699">
        <f>EOMONTH(AG57,-1)</f>
        <v/>
      </c>
      <c r="AH56" s="405">
        <f>+AN55</f>
        <v/>
      </c>
      <c r="AI56" s="405" t="n">
        <v>0</v>
      </c>
      <c r="AJ56" s="405" t="n">
        <v>0</v>
      </c>
      <c r="AK56" s="405" t="n">
        <v>0</v>
      </c>
      <c r="AL56" s="405" t="n">
        <v>0</v>
      </c>
      <c r="AM56" s="405" t="n">
        <v>0</v>
      </c>
      <c r="AN56" s="405">
        <f>SUM(AH56:AJ56)-SUM(AK56:AM56)</f>
        <v/>
      </c>
      <c r="AO56" s="405" t="n">
        <v>0</v>
      </c>
      <c r="AP56" s="405">
        <f>+AN56-AO56</f>
        <v/>
      </c>
      <c r="AQ56" s="2700">
        <f>365/((+AI56+AJ56-AL56-AM56)/((+AH56+AN56)/2)*DAY(AG56))</f>
        <v/>
      </c>
      <c r="AR56" s="2700">
        <f>+AN56/AI56*DAY(AG56)</f>
        <v/>
      </c>
      <c r="AS56" s="406">
        <f>(AL56+AM56)/AI56</f>
        <v/>
      </c>
      <c r="AT56" s="406">
        <f>+AK56/(+AK56+AL56+AM56)</f>
        <v/>
      </c>
      <c r="AU56" s="407">
        <f t="array" ref="AU56">AK56/(SUMPRODUCT(--(CHOOSE({1,2,3},AJ56,AL56,AM56)&gt;0),CHOOSE({1,2,3},AJ56,AL56,AM56))+AI56)</f>
        <v/>
      </c>
      <c r="AW56" s="2699">
        <f>EOMONTH(AW57,-1)</f>
        <v/>
      </c>
      <c r="AX56" s="405">
        <f>+BD55</f>
        <v/>
      </c>
      <c r="AY56" s="405" t="n">
        <v>0</v>
      </c>
      <c r="AZ56" s="405" t="n">
        <v>0</v>
      </c>
      <c r="BA56" s="405" t="n">
        <v>0</v>
      </c>
      <c r="BB56" s="405" t="n">
        <v>0</v>
      </c>
      <c r="BC56" s="405" t="n">
        <v>0</v>
      </c>
      <c r="BD56" s="405">
        <f>SUM(AX56:AZ56)-SUM(BA56:BC56)</f>
        <v/>
      </c>
      <c r="BE56" s="405" t="n">
        <v>0</v>
      </c>
      <c r="BF56" s="405">
        <f>+BD56-BE56</f>
        <v/>
      </c>
      <c r="BG56" s="2700">
        <f>365/((+AY56+AZ56-BB56-BC56)/((+AX56+BD56)/2)*DAY(AW56))</f>
        <v/>
      </c>
      <c r="BH56" s="2700">
        <f>+BD56/AY56*DAY(AW56)</f>
        <v/>
      </c>
      <c r="BI56" s="406">
        <f>(BB56+BC56)/AY56</f>
        <v/>
      </c>
      <c r="BJ56" s="406">
        <f>+BA56/(+BA56+BB56+BC56)</f>
        <v/>
      </c>
      <c r="BK56" s="407">
        <f t="array" ref="BK56">BA56/(SUMPRODUCT(--(CHOOSE({1,2,3},AZ56,BB56,BC56)&gt;0),CHOOSE({1,2,3},AZ56,BB56,BC56))+AY56)</f>
        <v/>
      </c>
      <c r="BM56" s="2699">
        <f>EOMONTH(BM57,-1)</f>
        <v/>
      </c>
      <c r="BN56" s="405">
        <f>+BT55</f>
        <v/>
      </c>
      <c r="BO56" s="405" t="n">
        <v>0</v>
      </c>
      <c r="BP56" s="405" t="n">
        <v>0</v>
      </c>
      <c r="BQ56" s="405" t="n">
        <v>0</v>
      </c>
      <c r="BR56" s="405" t="n">
        <v>0</v>
      </c>
      <c r="BS56" s="405" t="n">
        <v>0</v>
      </c>
      <c r="BT56" s="405">
        <f>SUM(BN56:BP56)-SUM(BQ56:BS56)</f>
        <v/>
      </c>
      <c r="BU56" s="405" t="n">
        <v>0</v>
      </c>
      <c r="BV56" s="405">
        <f>+BT56-BU56</f>
        <v/>
      </c>
      <c r="BW56" s="2700">
        <f>365/((+BO56+BP56-BR56-BS56)/((+BN56+BT56)/2)*DAY(BM56))</f>
        <v/>
      </c>
      <c r="BX56" s="2700">
        <f>+BT56/BO56*DAY(BM56)</f>
        <v/>
      </c>
      <c r="BY56" s="406">
        <f>(BR56+BS56)/BO56</f>
        <v/>
      </c>
      <c r="BZ56" s="406">
        <f>+BQ56/(+BQ56+BR56+BS56)</f>
        <v/>
      </c>
      <c r="CA56" s="407">
        <f t="array" ref="CA56">BQ56/(SUMPRODUCT(--(CHOOSE({1,2,3},BP56,BR56,BS56)&gt;0),CHOOSE({1,2,3},BP56,BR56,BS56))+BO56)</f>
        <v/>
      </c>
      <c r="CC56" s="2699">
        <f>EOMONTH(CC57,-1)</f>
        <v/>
      </c>
      <c r="CD56" s="405">
        <f>+CJ55</f>
        <v/>
      </c>
      <c r="CE56" s="405" t="n">
        <v>0</v>
      </c>
      <c r="CF56" s="405" t="n">
        <v>0</v>
      </c>
      <c r="CG56" s="405" t="n">
        <v>0</v>
      </c>
      <c r="CH56" s="405" t="n">
        <v>0</v>
      </c>
      <c r="CI56" s="405" t="n">
        <v>0</v>
      </c>
      <c r="CJ56" s="405">
        <f>SUM(CD56:CF56)-SUM(CG56:CI56)</f>
        <v/>
      </c>
      <c r="CK56" s="405" t="n">
        <v>0</v>
      </c>
      <c r="CL56" s="405">
        <f>+CJ56-CK56</f>
        <v/>
      </c>
      <c r="CM56" s="2700">
        <f>365/((+CE56+CF56-CH56-CI56)/((+CD56+CJ56)/2)*DAY(CC56))</f>
        <v/>
      </c>
      <c r="CN56" s="2700">
        <f>+CJ56/CE56*DAY(CC56)</f>
        <v/>
      </c>
      <c r="CO56" s="406">
        <f>(CH56+CI56)/CE56</f>
        <v/>
      </c>
      <c r="CP56" s="406">
        <f>+CG56/(+CG56+CH56+CI56)</f>
        <v/>
      </c>
      <c r="CQ56" s="407">
        <f t="array" ref="CQ56">CG56/(SUMPRODUCT(--(CHOOSE({1,2,3},CF56,CH56,CI56)&gt;0),CHOOSE({1,2,3},CF56,CH56,CI56))+CE56)</f>
        <v/>
      </c>
      <c r="CS56" s="2699">
        <f>EOMONTH(CS57,-1)</f>
        <v/>
      </c>
      <c r="CT56" s="405">
        <f>+CZ55</f>
        <v/>
      </c>
      <c r="CU56" s="405" t="n">
        <v>0</v>
      </c>
      <c r="CV56" s="405" t="n">
        <v>0</v>
      </c>
      <c r="CW56" s="405" t="n">
        <v>0</v>
      </c>
      <c r="CX56" s="405" t="n">
        <v>0</v>
      </c>
      <c r="CY56" s="405" t="n">
        <v>0</v>
      </c>
      <c r="CZ56" s="405">
        <f>SUM(CT56:CV56)-SUM(CW56:CY56)</f>
        <v/>
      </c>
      <c r="DA56" s="405" t="n">
        <v>0</v>
      </c>
      <c r="DB56" s="405">
        <f>+CZ56-DA56</f>
        <v/>
      </c>
      <c r="DC56" s="2700">
        <f>365/((+CU56+CV56-CX56-CY56)/((+CT56+CZ56)/2)*DAY(CS56))</f>
        <v/>
      </c>
      <c r="DD56" s="2700">
        <f>+CZ56/CU56*DAY(CS56)</f>
        <v/>
      </c>
      <c r="DE56" s="406">
        <f>(CX56+CY56)/CU56</f>
        <v/>
      </c>
      <c r="DF56" s="406">
        <f>+CW56/(+CW56+CX56+CY56)</f>
        <v/>
      </c>
      <c r="DG56" s="407">
        <f t="array" ref="DG56">CW56/(SUMPRODUCT(--(CHOOSE({1,2,3},CV56,CX56,CY56)&gt;0),CHOOSE({1,2,3},CV56,CX56,CY56))+CU56)</f>
        <v/>
      </c>
      <c r="DI56" s="2699">
        <f>EOMONTH(DI57,-1)</f>
        <v/>
      </c>
      <c r="DJ56" s="405">
        <f>+DP55</f>
        <v/>
      </c>
      <c r="DK56" s="405" t="n">
        <v>0</v>
      </c>
      <c r="DL56" s="405" t="n">
        <v>0</v>
      </c>
      <c r="DM56" s="405" t="n">
        <v>0</v>
      </c>
      <c r="DN56" s="405" t="n">
        <v>0</v>
      </c>
      <c r="DO56" s="405" t="n">
        <v>0</v>
      </c>
      <c r="DP56" s="405">
        <f>SUM(DJ56:DL56)-SUM(DM56:DO56)</f>
        <v/>
      </c>
      <c r="DQ56" s="405" t="n">
        <v>0</v>
      </c>
      <c r="DR56" s="405">
        <f>+DP56-DQ56</f>
        <v/>
      </c>
      <c r="DS56" s="2700">
        <f>365/((+DK56+DL56-DN56-DO56)/((+DJ56+DP56)/2)*DAY(DI56))</f>
        <v/>
      </c>
      <c r="DT56" s="2700">
        <f>+DP56/DK56*DAY(DI56)</f>
        <v/>
      </c>
      <c r="DU56" s="406">
        <f>(DN56+DO56)/DK56</f>
        <v/>
      </c>
      <c r="DV56" s="406">
        <f>+DM56/(+DM56+DN56+DO56)</f>
        <v/>
      </c>
      <c r="DW56" s="407">
        <f t="array" ref="DW56">DM56/(SUMPRODUCT(--(CHOOSE({1,2,3},DL56,DN56,DO56)&gt;0),CHOOSE({1,2,3},DL56,DN56,DO56))+DK56)</f>
        <v/>
      </c>
      <c r="DY56" s="2699">
        <f>EOMONTH(DY57,-1)</f>
        <v/>
      </c>
      <c r="DZ56" s="405">
        <f>+EF55</f>
        <v/>
      </c>
      <c r="EA56" s="405" t="n">
        <v>0</v>
      </c>
      <c r="EB56" s="405" t="n">
        <v>0</v>
      </c>
      <c r="EC56" s="405" t="n">
        <v>0</v>
      </c>
      <c r="ED56" s="405" t="n">
        <v>0</v>
      </c>
      <c r="EE56" s="405" t="n">
        <v>0</v>
      </c>
      <c r="EF56" s="405">
        <f>SUM(DZ56:EB56)-SUM(EC56:EE56)</f>
        <v/>
      </c>
      <c r="EG56" s="405" t="n">
        <v>0</v>
      </c>
      <c r="EH56" s="405">
        <f>+EF56-EG56</f>
        <v/>
      </c>
      <c r="EI56" s="2700">
        <f>365/((+EA56+EB56-ED56-EE56)/((+DZ56+EF56)/2)*DAY(DY56))</f>
        <v/>
      </c>
      <c r="EJ56" s="2700">
        <f>+EF56/EA56*DAY(DY56)</f>
        <v/>
      </c>
      <c r="EK56" s="406">
        <f>(ED56+EE56)/EA56</f>
        <v/>
      </c>
      <c r="EL56" s="406">
        <f>+EC56/(+EC56+ED56+EE56)</f>
        <v/>
      </c>
      <c r="EM56" s="407">
        <f t="array" ref="EM56">EC56/(SUMPRODUCT(--(CHOOSE({1,2,3},EB56,ED56,EE56)&gt;0),CHOOSE({1,2,3},EB56,ED56,EE56))+EA56)</f>
        <v/>
      </c>
      <c r="EO56" s="2699">
        <f>EOMONTH(EO57,-1)</f>
        <v/>
      </c>
      <c r="EP56" s="405">
        <f>+EV55</f>
        <v/>
      </c>
      <c r="EQ56" s="405" t="n">
        <v>0</v>
      </c>
      <c r="ER56" s="405" t="n">
        <v>0</v>
      </c>
      <c r="ES56" s="405" t="n">
        <v>0</v>
      </c>
      <c r="ET56" s="405" t="n">
        <v>0</v>
      </c>
      <c r="EU56" s="405" t="n">
        <v>0</v>
      </c>
      <c r="EV56" s="405">
        <f>SUM(EP56:ER56)-SUM(ES56:EU56)</f>
        <v/>
      </c>
      <c r="EW56" s="405" t="n">
        <v>0</v>
      </c>
      <c r="EX56" s="405">
        <f>+EV56-EW56</f>
        <v/>
      </c>
      <c r="EY56" s="2700">
        <f>365/((+EQ56+ER56-ET56-EU56)/((+EP56+EV56)/2)*DAY(EO56))</f>
        <v/>
      </c>
      <c r="EZ56" s="2700">
        <f>+EV56/EQ56*DAY(EO56)</f>
        <v/>
      </c>
      <c r="FA56" s="406">
        <f>(ET56+EU56)/EQ56</f>
        <v/>
      </c>
      <c r="FB56" s="406">
        <f>+ES56/(+ES56+ET56+EU56)</f>
        <v/>
      </c>
      <c r="FC56" s="407">
        <f t="array" ref="FC56">ES56/(SUMPRODUCT(--(CHOOSE({1,2,3},FH56,FX56,GN56)&gt;0),CHOOSE({1,2,3},FH56,FX56,GN56))+EQ56)</f>
        <v/>
      </c>
      <c r="FE56" s="2699">
        <f>EOMONTH(FE57,-1)</f>
        <v/>
      </c>
      <c r="FF56" s="405">
        <f>+FL55</f>
        <v/>
      </c>
      <c r="FG56" s="405" t="n">
        <v>0</v>
      </c>
      <c r="FH56" s="405" t="n">
        <v>0</v>
      </c>
      <c r="FI56" s="405" t="n">
        <v>0</v>
      </c>
      <c r="FJ56" s="405" t="n">
        <v>0</v>
      </c>
      <c r="FK56" s="405" t="n">
        <v>0</v>
      </c>
      <c r="FL56" s="405">
        <f>SUM(FF56:FH56)-SUM(FI56:FK56)</f>
        <v/>
      </c>
      <c r="FM56" s="405" t="n">
        <v>0</v>
      </c>
      <c r="FN56" s="405">
        <f>+FL56-FM56</f>
        <v/>
      </c>
      <c r="FO56" s="2700">
        <f>365/((+FG56+FH56-FJ56-FK56)/((+FF56+FL56)/2)*DAY(FE56))</f>
        <v/>
      </c>
      <c r="FP56" s="2700">
        <f>+FL56/FG56*DAY(FE56)</f>
        <v/>
      </c>
      <c r="FQ56" s="406">
        <f>(FJ56+FK56)/FG56</f>
        <v/>
      </c>
      <c r="FR56" s="406">
        <f>+FI56/(+FI56+FJ56+FK56)</f>
        <v/>
      </c>
      <c r="FS56" s="407">
        <f t="array" ref="FS56">FI56/(SUMPRODUCT(--(CHOOSE({1,2,3},FH56,FJ56,FK56)&gt;0),CHOOSE({1,2,3},FH56,FJ56,FK56))+FG56)</f>
        <v/>
      </c>
      <c r="FU56" s="2699">
        <f>EOMONTH(FU57,-1)</f>
        <v/>
      </c>
      <c r="FV56" s="405">
        <f>+GB55</f>
        <v/>
      </c>
      <c r="FW56" s="405" t="n">
        <v>0</v>
      </c>
      <c r="FX56" s="405" t="n">
        <v>0</v>
      </c>
      <c r="FY56" s="405" t="n">
        <v>0</v>
      </c>
      <c r="FZ56" s="405" t="n">
        <v>0</v>
      </c>
      <c r="GA56" s="405" t="n">
        <v>0</v>
      </c>
      <c r="GB56" s="405">
        <f>SUM(FV56:FX56)-SUM(FY56:GA56)</f>
        <v/>
      </c>
      <c r="GC56" s="405" t="n">
        <v>0</v>
      </c>
      <c r="GD56" s="405">
        <f>+GB56-GC56</f>
        <v/>
      </c>
      <c r="GE56" s="2700">
        <f>365/((+FW56+FX56-FZ56-GA56)/((+FV56+GB56)/2)*DAY(FU56))</f>
        <v/>
      </c>
      <c r="GF56" s="2700">
        <f>+GB56/FW56*DAY(FU56)</f>
        <v/>
      </c>
      <c r="GG56" s="406">
        <f>(FZ56+GA56)/FW56</f>
        <v/>
      </c>
      <c r="GH56" s="406">
        <f>+FY56/(+FY56+FZ56+GA56)</f>
        <v/>
      </c>
      <c r="GI56" s="407">
        <f t="array" ref="GI56">FY56/(SUMPRODUCT(--(CHOOSE({1,2,3},FX56,FZ56,GA56)&gt;0),CHOOSE({1,2,3},FX56,FZ56,GA56))+FW56)</f>
        <v/>
      </c>
      <c r="GK56" s="2699">
        <f>EOMONTH(GK57,-1)</f>
        <v/>
      </c>
      <c r="GL56" s="405">
        <f>+GR55</f>
        <v/>
      </c>
      <c r="GM56" s="405" t="n">
        <v>0</v>
      </c>
      <c r="GN56" s="405" t="n">
        <v>0</v>
      </c>
      <c r="GO56" s="405" t="n">
        <v>0</v>
      </c>
      <c r="GP56" s="405" t="n">
        <v>0</v>
      </c>
      <c r="GQ56" s="405" t="n">
        <v>0</v>
      </c>
      <c r="GR56" s="405">
        <f>SUM(GL56:GN56)-SUM(GO56:GQ56)</f>
        <v/>
      </c>
      <c r="GS56" s="405" t="n">
        <v>0</v>
      </c>
      <c r="GT56" s="405">
        <f>+GR56-GS56</f>
        <v/>
      </c>
      <c r="GU56" s="2700">
        <f>365/((+GM56+GN56-GP56-GQ56)/((+GL56+GR56)/2)*DAY(GK56))</f>
        <v/>
      </c>
      <c r="GV56" s="2700">
        <f>+GR56/GM56*DAY(GK56)</f>
        <v/>
      </c>
      <c r="GW56" s="406">
        <f>(GP56+GQ56)/GM56</f>
        <v/>
      </c>
      <c r="GX56" s="406">
        <f>+GO56/(+GO56+GP56+GQ56)</f>
        <v/>
      </c>
      <c r="GY56" s="407">
        <f t="array" ref="GY56">GO56/(SUMPRODUCT(--(CHOOSE({1,2,3},GN56,GP56,GQ56)&gt;0),CHOOSE({1,2,3},GN56,GP56,GQ56))+GM56)</f>
        <v/>
      </c>
    </row>
    <row r="57">
      <c r="A57" s="2699">
        <f>EOMONTH(A58,-1)</f>
        <v/>
      </c>
      <c r="B57" s="405">
        <f>R57+AH57+AX57+BN57+CD57+CT57+DJ57+DZ57+EP57+FF57+FV57+GL57</f>
        <v/>
      </c>
      <c r="C57" s="405">
        <f>S57+AI57+AY57+BO57+CE57+CU57+DK57+EA57+EQ57+FG57+FW57+GM57</f>
        <v/>
      </c>
      <c r="D57" s="405">
        <f>T57+AJ57+AZ57+BP57+CF57+CV57+DL57+EB57+ER57+FH57+FX57+GN57</f>
        <v/>
      </c>
      <c r="E57" s="405">
        <f>U57+AK57+BA57+BQ57+CG57+CW57+DM57+EC57+ES57+FI57+FY57+GO57</f>
        <v/>
      </c>
      <c r="F57" s="405">
        <f>V57+AL57+BB57+BR57+CH57+CX57+DN57+ED57+ET57+FJ57+FZ57+GP57</f>
        <v/>
      </c>
      <c r="G57" s="405">
        <f>W57+AM57+BC57+BS57+CI57+CY57+DO57+EE57+EU57+FK57+GA57+GQ57</f>
        <v/>
      </c>
      <c r="H57" s="405">
        <f>X57+AN57+BD57+BT57+CJ57+CZ57+DP57+EF57+EV57+FL57+GB57+GR57</f>
        <v/>
      </c>
      <c r="I57" s="405">
        <f>Y57+AO57+BE57+BU57+CK57+DA57+DQ57+EG57+EW57+FM57+GC57+GS57</f>
        <v/>
      </c>
      <c r="J57" s="405">
        <f>Z57+AP57+BF57+BV57</f>
        <v/>
      </c>
      <c r="K57" s="2700">
        <f>365/((+C57+D57-F57-G57)/((+B57+H57)/2)*DAY(A57))</f>
        <v/>
      </c>
      <c r="L57" s="2700">
        <f>+H57/C57*DAY(A57)</f>
        <v/>
      </c>
      <c r="M57" s="406">
        <f>(F57+G57)/C57</f>
        <v/>
      </c>
      <c r="N57" s="406">
        <f>+E57/(+E57+F57+G57)</f>
        <v/>
      </c>
      <c r="O57" s="407">
        <f t="array" ref="O57">E57/(SUMPRODUCT(--(CHOOSE({1,2,3},D57,F57,G57)&gt;0),CHOOSE({1,2,3},D57,F57,G57))+C57)</f>
        <v/>
      </c>
      <c r="Q57" s="2699">
        <f>EOMONTH(Q58,-1)</f>
        <v/>
      </c>
      <c r="R57" s="405">
        <f>+X56</f>
        <v/>
      </c>
      <c r="S57" s="405" t="n">
        <v>0</v>
      </c>
      <c r="T57" s="405" t="n">
        <v>0</v>
      </c>
      <c r="U57" s="405" t="n">
        <v>0</v>
      </c>
      <c r="V57" s="405" t="n">
        <v>0</v>
      </c>
      <c r="W57" s="405" t="n">
        <v>0</v>
      </c>
      <c r="X57" s="405">
        <f>SUM(R57:T57)-SUM(U57:W57)</f>
        <v/>
      </c>
      <c r="Y57" s="405" t="n">
        <v>0</v>
      </c>
      <c r="Z57" s="405">
        <f>+X57-Y57</f>
        <v/>
      </c>
      <c r="AA57" s="2700">
        <f>365/((+S57+T57-V57-W57)/((+R57+X57)/2)*DAY(Q57))</f>
        <v/>
      </c>
      <c r="AB57" s="2700">
        <f>+X57/S57*DAY(Q57)</f>
        <v/>
      </c>
      <c r="AC57" s="406">
        <f>(V57+W57)/S57</f>
        <v/>
      </c>
      <c r="AD57" s="406">
        <f>+U57/(+U57+V57+W57)</f>
        <v/>
      </c>
      <c r="AE57" s="407">
        <f t="array" ref="AE57">U57/(SUMPRODUCT(--(CHOOSE({1,2,3},T57,V57,W57)&gt;0),CHOOSE({1,2,3},T57,V57,W57))+S57)</f>
        <v/>
      </c>
      <c r="AG57" s="2699">
        <f>EOMONTH(AG58,-1)</f>
        <v/>
      </c>
      <c r="AH57" s="405">
        <f>+AN56</f>
        <v/>
      </c>
      <c r="AI57" s="405" t="n">
        <v>0</v>
      </c>
      <c r="AJ57" s="405" t="n">
        <v>0</v>
      </c>
      <c r="AK57" s="405" t="n">
        <v>0</v>
      </c>
      <c r="AL57" s="405" t="n">
        <v>0</v>
      </c>
      <c r="AM57" s="405" t="n">
        <v>0</v>
      </c>
      <c r="AN57" s="405">
        <f>SUM(AH57:AJ57)-SUM(AK57:AM57)</f>
        <v/>
      </c>
      <c r="AO57" s="405" t="n">
        <v>0</v>
      </c>
      <c r="AP57" s="405">
        <f>+AN57-AO57</f>
        <v/>
      </c>
      <c r="AQ57" s="2700">
        <f>365/((+AI57+AJ57-AL57-AM57)/((+AH57+AN57)/2)*DAY(AG57))</f>
        <v/>
      </c>
      <c r="AR57" s="2700">
        <f>+AN57/AI57*DAY(AG57)</f>
        <v/>
      </c>
      <c r="AS57" s="406">
        <f>(AL57+AM57)/AI57</f>
        <v/>
      </c>
      <c r="AT57" s="406">
        <f>+AK57/(+AK57+AL57+AM57)</f>
        <v/>
      </c>
      <c r="AU57" s="407">
        <f t="array" ref="AU57">AK57/(SUMPRODUCT(--(CHOOSE({1,2,3},AJ57,AL57,AM57)&gt;0),CHOOSE({1,2,3},AJ57,AL57,AM57))+AI57)</f>
        <v/>
      </c>
      <c r="AW57" s="2699">
        <f>EOMONTH(AW58,-1)</f>
        <v/>
      </c>
      <c r="AX57" s="405">
        <f>+BD56</f>
        <v/>
      </c>
      <c r="AY57" s="405" t="n">
        <v>0</v>
      </c>
      <c r="AZ57" s="405" t="n">
        <v>0</v>
      </c>
      <c r="BA57" s="405" t="n">
        <v>0</v>
      </c>
      <c r="BB57" s="405" t="n">
        <v>0</v>
      </c>
      <c r="BC57" s="405" t="n">
        <v>0</v>
      </c>
      <c r="BD57" s="405">
        <f>SUM(AX57:AZ57)-SUM(BA57:BC57)</f>
        <v/>
      </c>
      <c r="BE57" s="405" t="n">
        <v>0</v>
      </c>
      <c r="BF57" s="405">
        <f>+BD57-BE57</f>
        <v/>
      </c>
      <c r="BG57" s="2700">
        <f>365/((+AY57+AZ57-BB57-BC57)/((+AX57+BD57)/2)*DAY(AW57))</f>
        <v/>
      </c>
      <c r="BH57" s="2700">
        <f>+BD57/AY57*DAY(AW57)</f>
        <v/>
      </c>
      <c r="BI57" s="406">
        <f>(BB57+BC57)/AY57</f>
        <v/>
      </c>
      <c r="BJ57" s="406">
        <f>+BA57/(+BA57+BB57+BC57)</f>
        <v/>
      </c>
      <c r="BK57" s="407">
        <f t="array" ref="BK57">BA57/(SUMPRODUCT(--(CHOOSE({1,2,3},AZ57,BB57,BC57)&gt;0),CHOOSE({1,2,3},AZ57,BB57,BC57))+AY57)</f>
        <v/>
      </c>
      <c r="BM57" s="2699">
        <f>EOMONTH(BM58,-1)</f>
        <v/>
      </c>
      <c r="BN57" s="405">
        <f>+BT56</f>
        <v/>
      </c>
      <c r="BO57" s="405" t="n">
        <v>0</v>
      </c>
      <c r="BP57" s="405" t="n">
        <v>0</v>
      </c>
      <c r="BQ57" s="405" t="n">
        <v>0</v>
      </c>
      <c r="BR57" s="405" t="n">
        <v>0</v>
      </c>
      <c r="BS57" s="405" t="n">
        <v>0</v>
      </c>
      <c r="BT57" s="405">
        <f>SUM(BN57:BP57)-SUM(BQ57:BS57)</f>
        <v/>
      </c>
      <c r="BU57" s="405" t="n">
        <v>0</v>
      </c>
      <c r="BV57" s="405">
        <f>+BT57-BU57</f>
        <v/>
      </c>
      <c r="BW57" s="2700">
        <f>365/((+BO57+BP57-BR57-BS57)/((+BN57+BT57)/2)*DAY(BM57))</f>
        <v/>
      </c>
      <c r="BX57" s="2700">
        <f>+BT57/BO57*DAY(BM57)</f>
        <v/>
      </c>
      <c r="BY57" s="406">
        <f>(BR57+BS57)/BO57</f>
        <v/>
      </c>
      <c r="BZ57" s="406">
        <f>+BQ57/(+BQ57+BR57+BS57)</f>
        <v/>
      </c>
      <c r="CA57" s="407">
        <f t="array" ref="CA57">BQ57/(SUMPRODUCT(--(CHOOSE({1,2,3},BP57,BR57,BS57)&gt;0),CHOOSE({1,2,3},BP57,BR57,BS57))+BO57)</f>
        <v/>
      </c>
      <c r="CC57" s="2699">
        <f>EOMONTH(CC58,-1)</f>
        <v/>
      </c>
      <c r="CD57" s="405">
        <f>+CJ56</f>
        <v/>
      </c>
      <c r="CE57" s="405" t="n">
        <v>0</v>
      </c>
      <c r="CF57" s="405" t="n">
        <v>0</v>
      </c>
      <c r="CG57" s="405" t="n">
        <v>0</v>
      </c>
      <c r="CH57" s="405" t="n">
        <v>0</v>
      </c>
      <c r="CI57" s="405" t="n">
        <v>0</v>
      </c>
      <c r="CJ57" s="405">
        <f>SUM(CD57:CF57)-SUM(CG57:CI57)</f>
        <v/>
      </c>
      <c r="CK57" s="405" t="n">
        <v>0</v>
      </c>
      <c r="CL57" s="405">
        <f>+CJ57-CK57</f>
        <v/>
      </c>
      <c r="CM57" s="2700">
        <f>365/((+CE57+CF57-CH57-CI57)/((+CD57+CJ57)/2)*DAY(CC57))</f>
        <v/>
      </c>
      <c r="CN57" s="2700">
        <f>+CJ57/CE57*DAY(CC57)</f>
        <v/>
      </c>
      <c r="CO57" s="406">
        <f>(CH57+CI57)/CE57</f>
        <v/>
      </c>
      <c r="CP57" s="406">
        <f>+CG57/(+CG57+CH57+CI57)</f>
        <v/>
      </c>
      <c r="CQ57" s="407">
        <f t="array" ref="CQ57">CG57/(SUMPRODUCT(--(CHOOSE({1,2,3},CF57,CH57,CI57)&gt;0),CHOOSE({1,2,3},CF57,CH57,CI57))+CE57)</f>
        <v/>
      </c>
      <c r="CS57" s="2699">
        <f>EOMONTH(CS58,-1)</f>
        <v/>
      </c>
      <c r="CT57" s="405">
        <f>+CZ56</f>
        <v/>
      </c>
      <c r="CU57" s="405" t="n">
        <v>0</v>
      </c>
      <c r="CV57" s="405" t="n">
        <v>0</v>
      </c>
      <c r="CW57" s="405" t="n">
        <v>0</v>
      </c>
      <c r="CX57" s="405" t="n">
        <v>0</v>
      </c>
      <c r="CY57" s="405" t="n">
        <v>0</v>
      </c>
      <c r="CZ57" s="405">
        <f>SUM(CT57:CV57)-SUM(CW57:CY57)</f>
        <v/>
      </c>
      <c r="DA57" s="405" t="n">
        <v>0</v>
      </c>
      <c r="DB57" s="405">
        <f>+CZ57-DA57</f>
        <v/>
      </c>
      <c r="DC57" s="2700">
        <f>365/((+CU57+CV57-CX57-CY57)/((+CT57+CZ57)/2)*DAY(CS57))</f>
        <v/>
      </c>
      <c r="DD57" s="2700">
        <f>+CZ57/CU57*DAY(CS57)</f>
        <v/>
      </c>
      <c r="DE57" s="406">
        <f>(CX57+CY57)/CU57</f>
        <v/>
      </c>
      <c r="DF57" s="406">
        <f>+CW57/(+CW57+CX57+CY57)</f>
        <v/>
      </c>
      <c r="DG57" s="407">
        <f t="array" ref="DG57">CW57/(SUMPRODUCT(--(CHOOSE({1,2,3},CV57,CX57,CY57)&gt;0),CHOOSE({1,2,3},CV57,CX57,CY57))+CU57)</f>
        <v/>
      </c>
      <c r="DI57" s="2699">
        <f>EOMONTH(DI58,-1)</f>
        <v/>
      </c>
      <c r="DJ57" s="405">
        <f>+DP56</f>
        <v/>
      </c>
      <c r="DK57" s="405" t="n">
        <v>0</v>
      </c>
      <c r="DL57" s="405" t="n">
        <v>0</v>
      </c>
      <c r="DM57" s="405" t="n">
        <v>0</v>
      </c>
      <c r="DN57" s="405" t="n">
        <v>0</v>
      </c>
      <c r="DO57" s="405" t="n">
        <v>0</v>
      </c>
      <c r="DP57" s="405">
        <f>SUM(DJ57:DL57)-SUM(DM57:DO57)</f>
        <v/>
      </c>
      <c r="DQ57" s="405" t="n">
        <v>0</v>
      </c>
      <c r="DR57" s="405">
        <f>+DP57-DQ57</f>
        <v/>
      </c>
      <c r="DS57" s="2700">
        <f>365/((+DK57+DL57-DN57-DO57)/((+DJ57+DP57)/2)*DAY(DI57))</f>
        <v/>
      </c>
      <c r="DT57" s="2700">
        <f>+DP57/DK57*DAY(DI57)</f>
        <v/>
      </c>
      <c r="DU57" s="406">
        <f>(DN57+DO57)/DK57</f>
        <v/>
      </c>
      <c r="DV57" s="406">
        <f>+DM57/(+DM57+DN57+DO57)</f>
        <v/>
      </c>
      <c r="DW57" s="407">
        <f t="array" ref="DW57">DM57/(SUMPRODUCT(--(CHOOSE({1,2,3},DL57,DN57,DO57)&gt;0),CHOOSE({1,2,3},DL57,DN57,DO57))+DK57)</f>
        <v/>
      </c>
      <c r="DY57" s="2699">
        <f>EOMONTH(DY58,-1)</f>
        <v/>
      </c>
      <c r="DZ57" s="405">
        <f>+EF56</f>
        <v/>
      </c>
      <c r="EA57" s="405" t="n">
        <v>0</v>
      </c>
      <c r="EB57" s="405" t="n">
        <v>0</v>
      </c>
      <c r="EC57" s="405" t="n">
        <v>0</v>
      </c>
      <c r="ED57" s="405" t="n">
        <v>0</v>
      </c>
      <c r="EE57" s="405" t="n">
        <v>0</v>
      </c>
      <c r="EF57" s="405">
        <f>SUM(DZ57:EB57)-SUM(EC57:EE57)</f>
        <v/>
      </c>
      <c r="EG57" s="405" t="n">
        <v>0</v>
      </c>
      <c r="EH57" s="405">
        <f>+EF57-EG57</f>
        <v/>
      </c>
      <c r="EI57" s="2700">
        <f>365/((+EA57+EB57-ED57-EE57)/((+DZ57+EF57)/2)*DAY(DY57))</f>
        <v/>
      </c>
      <c r="EJ57" s="2700">
        <f>+EF57/EA57*DAY(DY57)</f>
        <v/>
      </c>
      <c r="EK57" s="406">
        <f>(ED57+EE57)/EA57</f>
        <v/>
      </c>
      <c r="EL57" s="406">
        <f>+EC57/(+EC57+ED57+EE57)</f>
        <v/>
      </c>
      <c r="EM57" s="407">
        <f t="array" ref="EM57">EC57/(SUMPRODUCT(--(CHOOSE({1,2,3},EB57,ED57,EE57)&gt;0),CHOOSE({1,2,3},EB57,ED57,EE57))+EA57)</f>
        <v/>
      </c>
      <c r="EO57" s="2699">
        <f>EOMONTH(EO58,-1)</f>
        <v/>
      </c>
      <c r="EP57" s="405">
        <f>+EV56</f>
        <v/>
      </c>
      <c r="EQ57" s="405" t="n">
        <v>0</v>
      </c>
      <c r="ER57" s="405" t="n">
        <v>0</v>
      </c>
      <c r="ES57" s="405" t="n">
        <v>0</v>
      </c>
      <c r="ET57" s="405" t="n">
        <v>0</v>
      </c>
      <c r="EU57" s="405" t="n">
        <v>0</v>
      </c>
      <c r="EV57" s="405">
        <f>SUM(EP57:ER57)-SUM(ES57:EU57)</f>
        <v/>
      </c>
      <c r="EW57" s="405" t="n">
        <v>0</v>
      </c>
      <c r="EX57" s="405">
        <f>+EV57-EW57</f>
        <v/>
      </c>
      <c r="EY57" s="2700">
        <f>365/((+EQ57+ER57-ET57-EU57)/((+EP57+EV57)/2)*DAY(EO57))</f>
        <v/>
      </c>
      <c r="EZ57" s="2700">
        <f>+EV57/EQ57*DAY(EO57)</f>
        <v/>
      </c>
      <c r="FA57" s="406">
        <f>(ET57+EU57)/EQ57</f>
        <v/>
      </c>
      <c r="FB57" s="406">
        <f>+ES57/(+ES57+ET57+EU57)</f>
        <v/>
      </c>
      <c r="FC57" s="407">
        <f t="array" ref="FC57">ES57/(SUMPRODUCT(--(CHOOSE({1,2,3},FH57,FX57,GN57)&gt;0),CHOOSE({1,2,3},FH57,FX57,GN57))+EQ57)</f>
        <v/>
      </c>
      <c r="FE57" s="2699">
        <f>EOMONTH(FE58,-1)</f>
        <v/>
      </c>
      <c r="FF57" s="405">
        <f>+FL56</f>
        <v/>
      </c>
      <c r="FG57" s="405" t="n">
        <v>0</v>
      </c>
      <c r="FH57" s="405" t="n">
        <v>0</v>
      </c>
      <c r="FI57" s="405" t="n">
        <v>0</v>
      </c>
      <c r="FJ57" s="405" t="n">
        <v>0</v>
      </c>
      <c r="FK57" s="405" t="n">
        <v>0</v>
      </c>
      <c r="FL57" s="405">
        <f>SUM(FF57:FH57)-SUM(FI57:FK57)</f>
        <v/>
      </c>
      <c r="FM57" s="405" t="n">
        <v>0</v>
      </c>
      <c r="FN57" s="405">
        <f>+FL57-FM57</f>
        <v/>
      </c>
      <c r="FO57" s="2700">
        <f>365/((+FG57+FH57-FJ57-FK57)/((+FF57+FL57)/2)*DAY(FE57))</f>
        <v/>
      </c>
      <c r="FP57" s="2700">
        <f>+FL57/FG57*DAY(FE57)</f>
        <v/>
      </c>
      <c r="FQ57" s="406">
        <f>(FJ57+FK57)/FG57</f>
        <v/>
      </c>
      <c r="FR57" s="406">
        <f>+FI57/(+FI57+FJ57+FK57)</f>
        <v/>
      </c>
      <c r="FS57" s="407">
        <f t="array" ref="FS57">FI57/(SUMPRODUCT(--(CHOOSE({1,2,3},FH57,FJ57,FK57)&gt;0),CHOOSE({1,2,3},FH57,FJ57,FK57))+FG57)</f>
        <v/>
      </c>
      <c r="FU57" s="2699">
        <f>EOMONTH(FU58,-1)</f>
        <v/>
      </c>
      <c r="FV57" s="405">
        <f>+GB56</f>
        <v/>
      </c>
      <c r="FW57" s="405" t="n">
        <v>0</v>
      </c>
      <c r="FX57" s="405" t="n">
        <v>0</v>
      </c>
      <c r="FY57" s="405" t="n">
        <v>0</v>
      </c>
      <c r="FZ57" s="405" t="n">
        <v>0</v>
      </c>
      <c r="GA57" s="405" t="n">
        <v>0</v>
      </c>
      <c r="GB57" s="405">
        <f>SUM(FV57:FX57)-SUM(FY57:GA57)</f>
        <v/>
      </c>
      <c r="GC57" s="405" t="n">
        <v>0</v>
      </c>
      <c r="GD57" s="405">
        <f>+GB57-GC57</f>
        <v/>
      </c>
      <c r="GE57" s="2700">
        <f>365/((+FW57+FX57-FZ57-GA57)/((+FV57+GB57)/2)*DAY(FU57))</f>
        <v/>
      </c>
      <c r="GF57" s="2700">
        <f>+GB57/FW57*DAY(FU57)</f>
        <v/>
      </c>
      <c r="GG57" s="406">
        <f>(FZ57+GA57)/FW57</f>
        <v/>
      </c>
      <c r="GH57" s="406">
        <f>+FY57/(+FY57+FZ57+GA57)</f>
        <v/>
      </c>
      <c r="GI57" s="407">
        <f t="array" ref="GI57">FY57/(SUMPRODUCT(--(CHOOSE({1,2,3},FX57,FZ57,GA57)&gt;0),CHOOSE({1,2,3},FX57,FZ57,GA57))+FW57)</f>
        <v/>
      </c>
      <c r="GK57" s="2699">
        <f>EOMONTH(GK58,-1)</f>
        <v/>
      </c>
      <c r="GL57" s="405">
        <f>+GR56</f>
        <v/>
      </c>
      <c r="GM57" s="405" t="n">
        <v>0</v>
      </c>
      <c r="GN57" s="405" t="n">
        <v>0</v>
      </c>
      <c r="GO57" s="405" t="n">
        <v>0</v>
      </c>
      <c r="GP57" s="405" t="n">
        <v>0</v>
      </c>
      <c r="GQ57" s="405" t="n">
        <v>0</v>
      </c>
      <c r="GR57" s="405">
        <f>SUM(GL57:GN57)-SUM(GO57:GQ57)</f>
        <v/>
      </c>
      <c r="GS57" s="405" t="n">
        <v>0</v>
      </c>
      <c r="GT57" s="405">
        <f>+GR57-GS57</f>
        <v/>
      </c>
      <c r="GU57" s="2700">
        <f>365/((+GM57+GN57-GP57-GQ57)/((+GL57+GR57)/2)*DAY(GK57))</f>
        <v/>
      </c>
      <c r="GV57" s="2700">
        <f>+GR57/GM57*DAY(GK57)</f>
        <v/>
      </c>
      <c r="GW57" s="406">
        <f>(GP57+GQ57)/GM57</f>
        <v/>
      </c>
      <c r="GX57" s="406">
        <f>+GO57/(+GO57+GP57+GQ57)</f>
        <v/>
      </c>
      <c r="GY57" s="407">
        <f t="array" ref="GY57">GO57/(SUMPRODUCT(--(CHOOSE({1,2,3},GN57,GP57,GQ57)&gt;0),CHOOSE({1,2,3},GN57,GP57,GQ57))+GM57)</f>
        <v/>
      </c>
    </row>
    <row r="58">
      <c r="A58" s="2699">
        <f>EOMONTH(A59,-1)</f>
        <v/>
      </c>
      <c r="B58" s="405">
        <f>R58+AH58+AX58+BN58+CD58+CT58+DJ58+DZ58+EP58+FF58+FV58+GL58</f>
        <v/>
      </c>
      <c r="C58" s="405">
        <f>S58+AI58+AY58+BO58+CE58+CU58+DK58+EA58+EQ58+FG58+FW58+GM58</f>
        <v/>
      </c>
      <c r="D58" s="405">
        <f>T58+AJ58+AZ58+BP58+CF58+CV58+DL58+EB58+ER58+FH58+FX58+GN58</f>
        <v/>
      </c>
      <c r="E58" s="405">
        <f>U58+AK58+BA58+BQ58+CG58+CW58+DM58+EC58+ES58+FI58+FY58+GO58</f>
        <v/>
      </c>
      <c r="F58" s="405">
        <f>V58+AL58+BB58+BR58+CH58+CX58+DN58+ED58+ET58+FJ58+FZ58+GP58</f>
        <v/>
      </c>
      <c r="G58" s="405">
        <f>W58+AM58+BC58+BS58+CI58+CY58+DO58+EE58+EU58+FK58+GA58+GQ58</f>
        <v/>
      </c>
      <c r="H58" s="405">
        <f>X58+AN58+BD58+BT58+CJ58+CZ58+DP58+EF58+EV58+FL58+GB58+GR58</f>
        <v/>
      </c>
      <c r="I58" s="405">
        <f>Y58+AO58+BE58+BU58+CK58+DA58+DQ58+EG58+EW58+FM58+GC58+GS58</f>
        <v/>
      </c>
      <c r="J58" s="405">
        <f>Z58+AP58+BF58+BV58</f>
        <v/>
      </c>
      <c r="K58" s="2700">
        <f>365/((+C58+D58-F58-G58)/((+B58+H58)/2)*DAY(A58))</f>
        <v/>
      </c>
      <c r="L58" s="2700">
        <f>+H58/C58*DAY(A58)</f>
        <v/>
      </c>
      <c r="M58" s="406">
        <f>(F58+G58)/C58</f>
        <v/>
      </c>
      <c r="N58" s="406">
        <f>+E58/(+E58+F58+G58)</f>
        <v/>
      </c>
      <c r="O58" s="407">
        <f t="array" ref="O58">E58/(SUMPRODUCT(--(CHOOSE({1,2,3},D58,F58,G58)&gt;0),CHOOSE({1,2,3},D58,F58,G58))+C58)</f>
        <v/>
      </c>
      <c r="Q58" s="2699">
        <f>EOMONTH(Q59,-1)</f>
        <v/>
      </c>
      <c r="R58" s="405">
        <f>+X57</f>
        <v/>
      </c>
      <c r="S58" s="405" t="n">
        <v>0</v>
      </c>
      <c r="T58" s="405" t="n">
        <v>0</v>
      </c>
      <c r="U58" s="405" t="n">
        <v>0</v>
      </c>
      <c r="V58" s="405" t="n">
        <v>0</v>
      </c>
      <c r="W58" s="405" t="n">
        <v>0</v>
      </c>
      <c r="X58" s="405">
        <f>SUM(R58:T58)-SUM(U58:W58)</f>
        <v/>
      </c>
      <c r="Y58" s="405" t="n">
        <v>0</v>
      </c>
      <c r="Z58" s="405">
        <f>+X58-Y58</f>
        <v/>
      </c>
      <c r="AA58" s="2700">
        <f>365/((+S58+T58-V58-W58)/((+R58+X58)/2)*DAY(Q58))</f>
        <v/>
      </c>
      <c r="AB58" s="2700">
        <f>+X58/S58*DAY(Q58)</f>
        <v/>
      </c>
      <c r="AC58" s="406">
        <f>(V58+W58)/S58</f>
        <v/>
      </c>
      <c r="AD58" s="406">
        <f>+U58/(+U58+V58+W58)</f>
        <v/>
      </c>
      <c r="AE58" s="407">
        <f t="array" ref="AE58">U58/(SUMPRODUCT(--(CHOOSE({1,2,3},T58,V58,W58)&gt;0),CHOOSE({1,2,3},T58,V58,W58))+S58)</f>
        <v/>
      </c>
      <c r="AG58" s="2699">
        <f>EOMONTH(AG59,-1)</f>
        <v/>
      </c>
      <c r="AH58" s="405">
        <f>+AN57</f>
        <v/>
      </c>
      <c r="AI58" s="405" t="n">
        <v>0</v>
      </c>
      <c r="AJ58" s="405" t="n">
        <v>0</v>
      </c>
      <c r="AK58" s="405" t="n">
        <v>0</v>
      </c>
      <c r="AL58" s="405" t="n">
        <v>0</v>
      </c>
      <c r="AM58" s="405" t="n">
        <v>0</v>
      </c>
      <c r="AN58" s="405">
        <f>SUM(AH58:AJ58)-SUM(AK58:AM58)</f>
        <v/>
      </c>
      <c r="AO58" s="405" t="n">
        <v>0</v>
      </c>
      <c r="AP58" s="405">
        <f>+AN58-AO58</f>
        <v/>
      </c>
      <c r="AQ58" s="2700">
        <f>365/((+AI58+AJ58-AL58-AM58)/((+AH58+AN58)/2)*DAY(AG58))</f>
        <v/>
      </c>
      <c r="AR58" s="2700">
        <f>+AN58/AI58*DAY(AG58)</f>
        <v/>
      </c>
      <c r="AS58" s="406">
        <f>(AL58+AM58)/AI58</f>
        <v/>
      </c>
      <c r="AT58" s="406">
        <f>+AK58/(+AK58+AL58+AM58)</f>
        <v/>
      </c>
      <c r="AU58" s="407">
        <f t="array" ref="AU58">AK58/(SUMPRODUCT(--(CHOOSE({1,2,3},AJ58,AL58,AM58)&gt;0),CHOOSE({1,2,3},AJ58,AL58,AM58))+AI58)</f>
        <v/>
      </c>
      <c r="AW58" s="2699">
        <f>EOMONTH(AW59,-1)</f>
        <v/>
      </c>
      <c r="AX58" s="405">
        <f>+BD57</f>
        <v/>
      </c>
      <c r="AY58" s="405" t="n">
        <v>0</v>
      </c>
      <c r="AZ58" s="405" t="n">
        <v>0</v>
      </c>
      <c r="BA58" s="405" t="n">
        <v>0</v>
      </c>
      <c r="BB58" s="405" t="n">
        <v>0</v>
      </c>
      <c r="BC58" s="405" t="n">
        <v>0</v>
      </c>
      <c r="BD58" s="405">
        <f>SUM(AX58:AZ58)-SUM(BA58:BC58)</f>
        <v/>
      </c>
      <c r="BE58" s="405" t="n">
        <v>0</v>
      </c>
      <c r="BF58" s="405">
        <f>+BD58-BE58</f>
        <v/>
      </c>
      <c r="BG58" s="2700">
        <f>365/((+AY58+AZ58-BB58-BC58)/((+AX58+BD58)/2)*DAY(AW58))</f>
        <v/>
      </c>
      <c r="BH58" s="2700">
        <f>+BD58/AY58*DAY(AW58)</f>
        <v/>
      </c>
      <c r="BI58" s="406">
        <f>(BB58+BC58)/AY58</f>
        <v/>
      </c>
      <c r="BJ58" s="406">
        <f>+BA58/(+BA58+BB58+BC58)</f>
        <v/>
      </c>
      <c r="BK58" s="407">
        <f t="array" ref="BK58">BA58/(SUMPRODUCT(--(CHOOSE({1,2,3},AZ58,BB58,BC58)&gt;0),CHOOSE({1,2,3},AZ58,BB58,BC58))+AY58)</f>
        <v/>
      </c>
      <c r="BM58" s="2699">
        <f>EOMONTH(BM59,-1)</f>
        <v/>
      </c>
      <c r="BN58" s="405">
        <f>+BT57</f>
        <v/>
      </c>
      <c r="BO58" s="405" t="n">
        <v>0</v>
      </c>
      <c r="BP58" s="405" t="n">
        <v>0</v>
      </c>
      <c r="BQ58" s="405" t="n">
        <v>0</v>
      </c>
      <c r="BR58" s="405" t="n">
        <v>0</v>
      </c>
      <c r="BS58" s="405" t="n">
        <v>0</v>
      </c>
      <c r="BT58" s="405">
        <f>SUM(BN58:BP58)-SUM(BQ58:BS58)</f>
        <v/>
      </c>
      <c r="BU58" s="405" t="n">
        <v>0</v>
      </c>
      <c r="BV58" s="405">
        <f>+BT58-BU58</f>
        <v/>
      </c>
      <c r="BW58" s="2700">
        <f>365/((+BO58+BP58-BR58-BS58)/((+BN58+BT58)/2)*DAY(BM58))</f>
        <v/>
      </c>
      <c r="BX58" s="2700">
        <f>+BT58/BO58*DAY(BM58)</f>
        <v/>
      </c>
      <c r="BY58" s="406">
        <f>(BR58+BS58)/BO58</f>
        <v/>
      </c>
      <c r="BZ58" s="406">
        <f>+BQ58/(+BQ58+BR58+BS58)</f>
        <v/>
      </c>
      <c r="CA58" s="407">
        <f t="array" ref="CA58">BQ58/(SUMPRODUCT(--(CHOOSE({1,2,3},BP58,BR58,BS58)&gt;0),CHOOSE({1,2,3},BP58,BR58,BS58))+BO58)</f>
        <v/>
      </c>
      <c r="CC58" s="2699">
        <f>EOMONTH(CC59,-1)</f>
        <v/>
      </c>
      <c r="CD58" s="405">
        <f>+CJ57</f>
        <v/>
      </c>
      <c r="CE58" s="405" t="n">
        <v>0</v>
      </c>
      <c r="CF58" s="405" t="n">
        <v>0</v>
      </c>
      <c r="CG58" s="405" t="n">
        <v>0</v>
      </c>
      <c r="CH58" s="405" t="n">
        <v>0</v>
      </c>
      <c r="CI58" s="405" t="n">
        <v>0</v>
      </c>
      <c r="CJ58" s="405">
        <f>SUM(CD58:CF58)-SUM(CG58:CI58)</f>
        <v/>
      </c>
      <c r="CK58" s="405" t="n">
        <v>0</v>
      </c>
      <c r="CL58" s="405">
        <f>+CJ58-CK58</f>
        <v/>
      </c>
      <c r="CM58" s="2700">
        <f>365/((+CE58+CF58-CH58-CI58)/((+CD58+CJ58)/2)*DAY(CC58))</f>
        <v/>
      </c>
      <c r="CN58" s="2700">
        <f>+CJ58/CE58*DAY(CC58)</f>
        <v/>
      </c>
      <c r="CO58" s="406">
        <f>(CH58+CI58)/CE58</f>
        <v/>
      </c>
      <c r="CP58" s="406">
        <f>+CG58/(+CG58+CH58+CI58)</f>
        <v/>
      </c>
      <c r="CQ58" s="407">
        <f t="array" ref="CQ58">CG58/(SUMPRODUCT(--(CHOOSE({1,2,3},CF58,CH58,CI58)&gt;0),CHOOSE({1,2,3},CF58,CH58,CI58))+CE58)</f>
        <v/>
      </c>
      <c r="CS58" s="2699">
        <f>EOMONTH(CS59,-1)</f>
        <v/>
      </c>
      <c r="CT58" s="405">
        <f>+CZ57</f>
        <v/>
      </c>
      <c r="CU58" s="405" t="n">
        <v>0</v>
      </c>
      <c r="CV58" s="405" t="n">
        <v>0</v>
      </c>
      <c r="CW58" s="405" t="n">
        <v>0</v>
      </c>
      <c r="CX58" s="405" t="n">
        <v>0</v>
      </c>
      <c r="CY58" s="405" t="n">
        <v>0</v>
      </c>
      <c r="CZ58" s="405">
        <f>SUM(CT58:CV58)-SUM(CW58:CY58)</f>
        <v/>
      </c>
      <c r="DA58" s="405" t="n">
        <v>0</v>
      </c>
      <c r="DB58" s="405">
        <f>+CZ58-DA58</f>
        <v/>
      </c>
      <c r="DC58" s="2700">
        <f>365/((+CU58+CV58-CX58-CY58)/((+CT58+CZ58)/2)*DAY(CS58))</f>
        <v/>
      </c>
      <c r="DD58" s="2700">
        <f>+CZ58/CU58*DAY(CS58)</f>
        <v/>
      </c>
      <c r="DE58" s="406">
        <f>(CX58+CY58)/CU58</f>
        <v/>
      </c>
      <c r="DF58" s="406">
        <f>+CW58/(+CW58+CX58+CY58)</f>
        <v/>
      </c>
      <c r="DG58" s="407">
        <f t="array" ref="DG58">CW58/(SUMPRODUCT(--(CHOOSE({1,2,3},CV58,CX58,CY58)&gt;0),CHOOSE({1,2,3},CV58,CX58,CY58))+CU58)</f>
        <v/>
      </c>
      <c r="DI58" s="2699">
        <f>EOMONTH(DI59,-1)</f>
        <v/>
      </c>
      <c r="DJ58" s="405">
        <f>+DP57</f>
        <v/>
      </c>
      <c r="DK58" s="405" t="n">
        <v>0</v>
      </c>
      <c r="DL58" s="405" t="n">
        <v>0</v>
      </c>
      <c r="DM58" s="405" t="n">
        <v>0</v>
      </c>
      <c r="DN58" s="405" t="n">
        <v>0</v>
      </c>
      <c r="DO58" s="405" t="n">
        <v>0</v>
      </c>
      <c r="DP58" s="405">
        <f>SUM(DJ58:DL58)-SUM(DM58:DO58)</f>
        <v/>
      </c>
      <c r="DQ58" s="405" t="n">
        <v>0</v>
      </c>
      <c r="DR58" s="405">
        <f>+DP58-DQ58</f>
        <v/>
      </c>
      <c r="DS58" s="2700">
        <f>365/((+DK58+DL58-DN58-DO58)/((+DJ58+DP58)/2)*DAY(DI58))</f>
        <v/>
      </c>
      <c r="DT58" s="2700">
        <f>+DP58/DK58*DAY(DI58)</f>
        <v/>
      </c>
      <c r="DU58" s="406">
        <f>(DN58+DO58)/DK58</f>
        <v/>
      </c>
      <c r="DV58" s="406">
        <f>+DM58/(+DM58+DN58+DO58)</f>
        <v/>
      </c>
      <c r="DW58" s="407">
        <f t="array" ref="DW58">DM58/(SUMPRODUCT(--(CHOOSE({1,2,3},DL58,DN58,DO58)&gt;0),CHOOSE({1,2,3},DL58,DN58,DO58))+DK58)</f>
        <v/>
      </c>
      <c r="DY58" s="2699">
        <f>EOMONTH(DY59,-1)</f>
        <v/>
      </c>
      <c r="DZ58" s="405">
        <f>+EF57</f>
        <v/>
      </c>
      <c r="EA58" s="405" t="n">
        <v>0</v>
      </c>
      <c r="EB58" s="405" t="n">
        <v>0</v>
      </c>
      <c r="EC58" s="405" t="n">
        <v>0</v>
      </c>
      <c r="ED58" s="405" t="n">
        <v>0</v>
      </c>
      <c r="EE58" s="405" t="n">
        <v>0</v>
      </c>
      <c r="EF58" s="405">
        <f>SUM(DZ58:EB58)-SUM(EC58:EE58)</f>
        <v/>
      </c>
      <c r="EG58" s="405" t="n">
        <v>0</v>
      </c>
      <c r="EH58" s="405">
        <f>+EF58-EG58</f>
        <v/>
      </c>
      <c r="EI58" s="2700">
        <f>365/((+EA58+EB58-ED58-EE58)/((+DZ58+EF58)/2)*DAY(DY58))</f>
        <v/>
      </c>
      <c r="EJ58" s="2700">
        <f>+EF58/EA58*DAY(DY58)</f>
        <v/>
      </c>
      <c r="EK58" s="406">
        <f>(ED58+EE58)/EA58</f>
        <v/>
      </c>
      <c r="EL58" s="406">
        <f>+EC58/(+EC58+ED58+EE58)</f>
        <v/>
      </c>
      <c r="EM58" s="407">
        <f t="array" ref="EM58">EC58/(SUMPRODUCT(--(CHOOSE({1,2,3},EB58,ED58,EE58)&gt;0),CHOOSE({1,2,3},EB58,ED58,EE58))+EA58)</f>
        <v/>
      </c>
      <c r="EO58" s="2699">
        <f>EOMONTH(EO59,-1)</f>
        <v/>
      </c>
      <c r="EP58" s="405">
        <f>+EV57</f>
        <v/>
      </c>
      <c r="EQ58" s="405" t="n">
        <v>0</v>
      </c>
      <c r="ER58" s="405" t="n">
        <v>0</v>
      </c>
      <c r="ES58" s="405" t="n">
        <v>0</v>
      </c>
      <c r="ET58" s="405" t="n">
        <v>0</v>
      </c>
      <c r="EU58" s="405" t="n">
        <v>0</v>
      </c>
      <c r="EV58" s="405">
        <f>SUM(EP58:ER58)-SUM(ES58:EU58)</f>
        <v/>
      </c>
      <c r="EW58" s="405" t="n">
        <v>0</v>
      </c>
      <c r="EX58" s="405">
        <f>+EV58-EW58</f>
        <v/>
      </c>
      <c r="EY58" s="2700">
        <f>365/((+EQ58+ER58-ET58-EU58)/((+EP58+EV58)/2)*DAY(EO58))</f>
        <v/>
      </c>
      <c r="EZ58" s="2700">
        <f>+EV58/EQ58*DAY(EO58)</f>
        <v/>
      </c>
      <c r="FA58" s="406">
        <f>(ET58+EU58)/EQ58</f>
        <v/>
      </c>
      <c r="FB58" s="406">
        <f>+ES58/(+ES58+ET58+EU58)</f>
        <v/>
      </c>
      <c r="FC58" s="407">
        <f t="array" ref="FC58">ES58/(SUMPRODUCT(--(CHOOSE({1,2,3},FH58,FX58,GN58)&gt;0),CHOOSE({1,2,3},FH58,FX58,GN58))+EQ58)</f>
        <v/>
      </c>
      <c r="FE58" s="2699">
        <f>EOMONTH(FE59,-1)</f>
        <v/>
      </c>
      <c r="FF58" s="405">
        <f>+FL57</f>
        <v/>
      </c>
      <c r="FG58" s="405" t="n">
        <v>0</v>
      </c>
      <c r="FH58" s="405" t="n">
        <v>0</v>
      </c>
      <c r="FI58" s="405" t="n">
        <v>0</v>
      </c>
      <c r="FJ58" s="405" t="n">
        <v>0</v>
      </c>
      <c r="FK58" s="405" t="n">
        <v>0</v>
      </c>
      <c r="FL58" s="405">
        <f>SUM(FF58:FH58)-SUM(FI58:FK58)</f>
        <v/>
      </c>
      <c r="FM58" s="405" t="n">
        <v>0</v>
      </c>
      <c r="FN58" s="405">
        <f>+FL58-FM58</f>
        <v/>
      </c>
      <c r="FO58" s="2700">
        <f>365/((+FG58+FH58-FJ58-FK58)/((+FF58+FL58)/2)*DAY(FE58))</f>
        <v/>
      </c>
      <c r="FP58" s="2700">
        <f>+FL58/FG58*DAY(FE58)</f>
        <v/>
      </c>
      <c r="FQ58" s="406">
        <f>(FJ58+FK58)/FG58</f>
        <v/>
      </c>
      <c r="FR58" s="406">
        <f>+FI58/(+FI58+FJ58+FK58)</f>
        <v/>
      </c>
      <c r="FS58" s="407">
        <f t="array" ref="FS58">FI58/(SUMPRODUCT(--(CHOOSE({1,2,3},FH58,FJ58,FK58)&gt;0),CHOOSE({1,2,3},FH58,FJ58,FK58))+FG58)</f>
        <v/>
      </c>
      <c r="FU58" s="2699">
        <f>EOMONTH(FU59,-1)</f>
        <v/>
      </c>
      <c r="FV58" s="405">
        <f>+GB57</f>
        <v/>
      </c>
      <c r="FW58" s="405" t="n">
        <v>0</v>
      </c>
      <c r="FX58" s="405" t="n">
        <v>0</v>
      </c>
      <c r="FY58" s="405" t="n">
        <v>0</v>
      </c>
      <c r="FZ58" s="405" t="n">
        <v>0</v>
      </c>
      <c r="GA58" s="405" t="n">
        <v>0</v>
      </c>
      <c r="GB58" s="405">
        <f>SUM(FV58:FX58)-SUM(FY58:GA58)</f>
        <v/>
      </c>
      <c r="GC58" s="405" t="n">
        <v>0</v>
      </c>
      <c r="GD58" s="405">
        <f>+GB58-GC58</f>
        <v/>
      </c>
      <c r="GE58" s="2700">
        <f>365/((+FW58+FX58-FZ58-GA58)/((+FV58+GB58)/2)*DAY(FU58))</f>
        <v/>
      </c>
      <c r="GF58" s="2700">
        <f>+GB58/FW58*DAY(FU58)</f>
        <v/>
      </c>
      <c r="GG58" s="406">
        <f>(FZ58+GA58)/FW58</f>
        <v/>
      </c>
      <c r="GH58" s="406">
        <f>+FY58/(+FY58+FZ58+GA58)</f>
        <v/>
      </c>
      <c r="GI58" s="407">
        <f t="array" ref="GI58">FY58/(SUMPRODUCT(--(CHOOSE({1,2,3},FX58,FZ58,GA58)&gt;0),CHOOSE({1,2,3},FX58,FZ58,GA58))+FW58)</f>
        <v/>
      </c>
      <c r="GK58" s="2699">
        <f>EOMONTH(GK59,-1)</f>
        <v/>
      </c>
      <c r="GL58" s="405">
        <f>+GR57</f>
        <v/>
      </c>
      <c r="GM58" s="405" t="n">
        <v>0</v>
      </c>
      <c r="GN58" s="405" t="n">
        <v>0</v>
      </c>
      <c r="GO58" s="405" t="n">
        <v>0</v>
      </c>
      <c r="GP58" s="405" t="n">
        <v>0</v>
      </c>
      <c r="GQ58" s="405" t="n">
        <v>0</v>
      </c>
      <c r="GR58" s="405">
        <f>SUM(GL58:GN58)-SUM(GO58:GQ58)</f>
        <v/>
      </c>
      <c r="GS58" s="405" t="n">
        <v>0</v>
      </c>
      <c r="GT58" s="405">
        <f>+GR58-GS58</f>
        <v/>
      </c>
      <c r="GU58" s="2700">
        <f>365/((+GM58+GN58-GP58-GQ58)/((+GL58+GR58)/2)*DAY(GK58))</f>
        <v/>
      </c>
      <c r="GV58" s="2700">
        <f>+GR58/GM58*DAY(GK58)</f>
        <v/>
      </c>
      <c r="GW58" s="406">
        <f>(GP58+GQ58)/GM58</f>
        <v/>
      </c>
      <c r="GX58" s="406">
        <f>+GO58/(+GO58+GP58+GQ58)</f>
        <v/>
      </c>
      <c r="GY58" s="407">
        <f t="array" ref="GY58">GO58/(SUMPRODUCT(--(CHOOSE({1,2,3},GN58,GP58,GQ58)&gt;0),CHOOSE({1,2,3},GN58,GP58,GQ58))+GM58)</f>
        <v/>
      </c>
    </row>
    <row r="59">
      <c r="A59" s="2699">
        <f>EOMONTH(A60,-1)</f>
        <v/>
      </c>
      <c r="B59" s="405">
        <f>R59+AH59+AX59+BN59+CD59+CT59+DJ59+DZ59+EP59+FF59+FV59+GL59</f>
        <v/>
      </c>
      <c r="C59" s="405">
        <f>S59+AI59+AY59+BO59+CE59+CU59+DK59+EA59+EQ59+FG59+FW59+GM59</f>
        <v/>
      </c>
      <c r="D59" s="405">
        <f>T59+AJ59+AZ59+BP59+CF59+CV59+DL59+EB59+ER59+FH59+FX59+GN59</f>
        <v/>
      </c>
      <c r="E59" s="405">
        <f>U59+AK59+BA59+BQ59+CG59+CW59+DM59+EC59+ES59+FI59+FY59+GO59</f>
        <v/>
      </c>
      <c r="F59" s="405">
        <f>V59+AL59+BB59+BR59+CH59+CX59+DN59+ED59+ET59+FJ59+FZ59+GP59</f>
        <v/>
      </c>
      <c r="G59" s="405">
        <f>W59+AM59+BC59+BS59+CI59+CY59+DO59+EE59+EU59+FK59+GA59+GQ59</f>
        <v/>
      </c>
      <c r="H59" s="405">
        <f>X59+AN59+BD59+BT59+CJ59+CZ59+DP59+EF59+EV59+FL59+GB59+GR59</f>
        <v/>
      </c>
      <c r="I59" s="405">
        <f>Y59+AO59+BE59+BU59+CK59+DA59+DQ59+EG59+EW59+FM59+GC59+GS59</f>
        <v/>
      </c>
      <c r="J59" s="405">
        <f>Z59+AP59+BF59+BV59</f>
        <v/>
      </c>
      <c r="K59" s="2700">
        <f>365/((+C59+D59-F59-G59)/((+B59+H59)/2)*DAY(A59))</f>
        <v/>
      </c>
      <c r="L59" s="2700">
        <f>+H59/C59*DAY(A59)</f>
        <v/>
      </c>
      <c r="M59" s="406">
        <f>(F59+G59)/C59</f>
        <v/>
      </c>
      <c r="N59" s="406">
        <f>+E59/(+E59+F59+G59)</f>
        <v/>
      </c>
      <c r="O59" s="407">
        <f t="array" ref="O59">E59/(SUMPRODUCT(--(CHOOSE({1,2,3},D59,F59,G59)&gt;0),CHOOSE({1,2,3},D59,F59,G59))+C59)</f>
        <v/>
      </c>
      <c r="Q59" s="2699">
        <f>EOMONTH(Q60,-1)</f>
        <v/>
      </c>
      <c r="R59" s="405">
        <f>+X58</f>
        <v/>
      </c>
      <c r="S59" s="405" t="n">
        <v>0</v>
      </c>
      <c r="T59" s="405" t="n">
        <v>0</v>
      </c>
      <c r="U59" s="405" t="n">
        <v>0</v>
      </c>
      <c r="V59" s="405" t="n">
        <v>0</v>
      </c>
      <c r="W59" s="405" t="n">
        <v>0</v>
      </c>
      <c r="X59" s="405">
        <f>SUM(R59:T59)-SUM(U59:W59)</f>
        <v/>
      </c>
      <c r="Y59" s="405" t="n">
        <v>0</v>
      </c>
      <c r="Z59" s="405">
        <f>+X59-Y59</f>
        <v/>
      </c>
      <c r="AA59" s="2700">
        <f>365/((+S59+T59-V59-W59)/((+R59+X59)/2)*DAY(Q59))</f>
        <v/>
      </c>
      <c r="AB59" s="2700">
        <f>+X59/S59*DAY(Q59)</f>
        <v/>
      </c>
      <c r="AC59" s="406">
        <f>(V59+W59)/S59</f>
        <v/>
      </c>
      <c r="AD59" s="406">
        <f>+U59/(+U59+V59+W59)</f>
        <v/>
      </c>
      <c r="AE59" s="407">
        <f t="array" ref="AE59">U59/(SUMPRODUCT(--(CHOOSE({1,2,3},T59,V59,W59)&gt;0),CHOOSE({1,2,3},T59,V59,W59))+S59)</f>
        <v/>
      </c>
      <c r="AG59" s="2699">
        <f>EOMONTH(AG60,-1)</f>
        <v/>
      </c>
      <c r="AH59" s="405">
        <f>+AN58</f>
        <v/>
      </c>
      <c r="AI59" s="405" t="n">
        <v>0</v>
      </c>
      <c r="AJ59" s="405" t="n">
        <v>0</v>
      </c>
      <c r="AK59" s="405" t="n">
        <v>0</v>
      </c>
      <c r="AL59" s="405" t="n">
        <v>0</v>
      </c>
      <c r="AM59" s="405" t="n">
        <v>0</v>
      </c>
      <c r="AN59" s="405">
        <f>SUM(AH59:AJ59)-SUM(AK59:AM59)</f>
        <v/>
      </c>
      <c r="AO59" s="405" t="n">
        <v>0</v>
      </c>
      <c r="AP59" s="405">
        <f>+AN59-AO59</f>
        <v/>
      </c>
      <c r="AQ59" s="2700">
        <f>365/((+AI59+AJ59-AL59-AM59)/((+AH59+AN59)/2)*DAY(AG59))</f>
        <v/>
      </c>
      <c r="AR59" s="2700">
        <f>+AN59/AI59*DAY(AG59)</f>
        <v/>
      </c>
      <c r="AS59" s="406">
        <f>(AL59+AM59)/AI59</f>
        <v/>
      </c>
      <c r="AT59" s="406">
        <f>+AK59/(+AK59+AL59+AM59)</f>
        <v/>
      </c>
      <c r="AU59" s="407">
        <f t="array" ref="AU59">AK59/(SUMPRODUCT(--(CHOOSE({1,2,3},AJ59,AL59,AM59)&gt;0),CHOOSE({1,2,3},AJ59,AL59,AM59))+AI59)</f>
        <v/>
      </c>
      <c r="AW59" s="2699">
        <f>EOMONTH(AW60,-1)</f>
        <v/>
      </c>
      <c r="AX59" s="405">
        <f>+BD58</f>
        <v/>
      </c>
      <c r="AY59" s="405" t="n">
        <v>0</v>
      </c>
      <c r="AZ59" s="405" t="n">
        <v>0</v>
      </c>
      <c r="BA59" s="405" t="n">
        <v>0</v>
      </c>
      <c r="BB59" s="405" t="n">
        <v>0</v>
      </c>
      <c r="BC59" s="405" t="n">
        <v>0</v>
      </c>
      <c r="BD59" s="405">
        <f>SUM(AX59:AZ59)-SUM(BA59:BC59)</f>
        <v/>
      </c>
      <c r="BE59" s="405" t="n">
        <v>0</v>
      </c>
      <c r="BF59" s="405">
        <f>+BD59-BE59</f>
        <v/>
      </c>
      <c r="BG59" s="2700">
        <f>365/((+AY59+AZ59-BB59-BC59)/((+AX59+BD59)/2)*DAY(AW59))</f>
        <v/>
      </c>
      <c r="BH59" s="2700">
        <f>+BD59/AY59*DAY(AW59)</f>
        <v/>
      </c>
      <c r="BI59" s="406">
        <f>(BB59+BC59)/AY59</f>
        <v/>
      </c>
      <c r="BJ59" s="406">
        <f>+BA59/(+BA59+BB59+BC59)</f>
        <v/>
      </c>
      <c r="BK59" s="407">
        <f t="array" ref="BK59">BA59/(SUMPRODUCT(--(CHOOSE({1,2,3},AZ59,BB59,BC59)&gt;0),CHOOSE({1,2,3},AZ59,BB59,BC59))+AY59)</f>
        <v/>
      </c>
      <c r="BM59" s="2699">
        <f>EOMONTH(BM60,-1)</f>
        <v/>
      </c>
      <c r="BN59" s="405">
        <f>+BT58</f>
        <v/>
      </c>
      <c r="BO59" s="405" t="n">
        <v>0</v>
      </c>
      <c r="BP59" s="405" t="n">
        <v>0</v>
      </c>
      <c r="BQ59" s="405" t="n">
        <v>0</v>
      </c>
      <c r="BR59" s="405" t="n">
        <v>0</v>
      </c>
      <c r="BS59" s="405" t="n">
        <v>0</v>
      </c>
      <c r="BT59" s="405">
        <f>SUM(BN59:BP59)-SUM(BQ59:BS59)</f>
        <v/>
      </c>
      <c r="BU59" s="405" t="n">
        <v>0</v>
      </c>
      <c r="BV59" s="405">
        <f>+BT59-BU59</f>
        <v/>
      </c>
      <c r="BW59" s="2700">
        <f>365/((+BO59+BP59-BR59-BS59)/((+BN59+BT59)/2)*DAY(BM59))</f>
        <v/>
      </c>
      <c r="BX59" s="2700">
        <f>+BT59/BO59*DAY(BM59)</f>
        <v/>
      </c>
      <c r="BY59" s="406">
        <f>(BR59+BS59)/BO59</f>
        <v/>
      </c>
      <c r="BZ59" s="406">
        <f>+BQ59/(+BQ59+BR59+BS59)</f>
        <v/>
      </c>
      <c r="CA59" s="407">
        <f t="array" ref="CA59">BQ59/(SUMPRODUCT(--(CHOOSE({1,2,3},BP59,BR59,BS59)&gt;0),CHOOSE({1,2,3},BP59,BR59,BS59))+BO59)</f>
        <v/>
      </c>
      <c r="CC59" s="2699">
        <f>EOMONTH(CC60,-1)</f>
        <v/>
      </c>
      <c r="CD59" s="405">
        <f>+CJ58</f>
        <v/>
      </c>
      <c r="CE59" s="405" t="n">
        <v>0</v>
      </c>
      <c r="CF59" s="405" t="n">
        <v>0</v>
      </c>
      <c r="CG59" s="405" t="n">
        <v>0</v>
      </c>
      <c r="CH59" s="405" t="n">
        <v>0</v>
      </c>
      <c r="CI59" s="405" t="n">
        <v>0</v>
      </c>
      <c r="CJ59" s="405">
        <f>SUM(CD59:CF59)-SUM(CG59:CI59)</f>
        <v/>
      </c>
      <c r="CK59" s="405" t="n">
        <v>0</v>
      </c>
      <c r="CL59" s="405">
        <f>+CJ59-CK59</f>
        <v/>
      </c>
      <c r="CM59" s="2700">
        <f>365/((+CE59+CF59-CH59-CI59)/((+CD59+CJ59)/2)*DAY(CC59))</f>
        <v/>
      </c>
      <c r="CN59" s="2700">
        <f>+CJ59/CE59*DAY(CC59)</f>
        <v/>
      </c>
      <c r="CO59" s="406">
        <f>(CH59+CI59)/CE59</f>
        <v/>
      </c>
      <c r="CP59" s="406">
        <f>+CG59/(+CG59+CH59+CI59)</f>
        <v/>
      </c>
      <c r="CQ59" s="407">
        <f t="array" ref="CQ59">CG59/(SUMPRODUCT(--(CHOOSE({1,2,3},CF59,CH59,CI59)&gt;0),CHOOSE({1,2,3},CF59,CH59,CI59))+CE59)</f>
        <v/>
      </c>
      <c r="CS59" s="2699">
        <f>EOMONTH(CS60,-1)</f>
        <v/>
      </c>
      <c r="CT59" s="405">
        <f>+CZ58</f>
        <v/>
      </c>
      <c r="CU59" s="405" t="n">
        <v>0</v>
      </c>
      <c r="CV59" s="405" t="n">
        <v>0</v>
      </c>
      <c r="CW59" s="405" t="n">
        <v>0</v>
      </c>
      <c r="CX59" s="405" t="n">
        <v>0</v>
      </c>
      <c r="CY59" s="405" t="n">
        <v>0</v>
      </c>
      <c r="CZ59" s="405">
        <f>SUM(CT59:CV59)-SUM(CW59:CY59)</f>
        <v/>
      </c>
      <c r="DA59" s="405" t="n">
        <v>0</v>
      </c>
      <c r="DB59" s="405">
        <f>+CZ59-DA59</f>
        <v/>
      </c>
      <c r="DC59" s="2700">
        <f>365/((+CU59+CV59-CX59-CY59)/((+CT59+CZ59)/2)*DAY(CS59))</f>
        <v/>
      </c>
      <c r="DD59" s="2700">
        <f>+CZ59/CU59*DAY(CS59)</f>
        <v/>
      </c>
      <c r="DE59" s="406">
        <f>(CX59+CY59)/CU59</f>
        <v/>
      </c>
      <c r="DF59" s="406">
        <f>+CW59/(+CW59+CX59+CY59)</f>
        <v/>
      </c>
      <c r="DG59" s="407">
        <f t="array" ref="DG59">CW59/(SUMPRODUCT(--(CHOOSE({1,2,3},CV59,CX59,CY59)&gt;0),CHOOSE({1,2,3},CV59,CX59,CY59))+CU59)</f>
        <v/>
      </c>
      <c r="DI59" s="2699">
        <f>EOMONTH(DI60,-1)</f>
        <v/>
      </c>
      <c r="DJ59" s="405">
        <f>+DP58</f>
        <v/>
      </c>
      <c r="DK59" s="405" t="n">
        <v>0</v>
      </c>
      <c r="DL59" s="405" t="n">
        <v>0</v>
      </c>
      <c r="DM59" s="405" t="n">
        <v>0</v>
      </c>
      <c r="DN59" s="405" t="n">
        <v>0</v>
      </c>
      <c r="DO59" s="405" t="n">
        <v>0</v>
      </c>
      <c r="DP59" s="405">
        <f>SUM(DJ59:DL59)-SUM(DM59:DO59)</f>
        <v/>
      </c>
      <c r="DQ59" s="405" t="n">
        <v>0</v>
      </c>
      <c r="DR59" s="405">
        <f>+DP59-DQ59</f>
        <v/>
      </c>
      <c r="DS59" s="2700">
        <f>365/((+DK59+DL59-DN59-DO59)/((+DJ59+DP59)/2)*DAY(DI59))</f>
        <v/>
      </c>
      <c r="DT59" s="2700">
        <f>+DP59/DK59*DAY(DI59)</f>
        <v/>
      </c>
      <c r="DU59" s="406">
        <f>(DN59+DO59)/DK59</f>
        <v/>
      </c>
      <c r="DV59" s="406">
        <f>+DM59/(+DM59+DN59+DO59)</f>
        <v/>
      </c>
      <c r="DW59" s="407">
        <f t="array" ref="DW59">DM59/(SUMPRODUCT(--(CHOOSE({1,2,3},DL59,DN59,DO59)&gt;0),CHOOSE({1,2,3},DL59,DN59,DO59))+DK59)</f>
        <v/>
      </c>
      <c r="DY59" s="2699">
        <f>EOMONTH(DY60,-1)</f>
        <v/>
      </c>
      <c r="DZ59" s="405">
        <f>+EF58</f>
        <v/>
      </c>
      <c r="EA59" s="405" t="n">
        <v>0</v>
      </c>
      <c r="EB59" s="405" t="n">
        <v>0</v>
      </c>
      <c r="EC59" s="405" t="n">
        <v>0</v>
      </c>
      <c r="ED59" s="405" t="n">
        <v>0</v>
      </c>
      <c r="EE59" s="405" t="n">
        <v>0</v>
      </c>
      <c r="EF59" s="405">
        <f>SUM(DZ59:EB59)-SUM(EC59:EE59)</f>
        <v/>
      </c>
      <c r="EG59" s="405" t="n">
        <v>0</v>
      </c>
      <c r="EH59" s="405">
        <f>+EF59-EG59</f>
        <v/>
      </c>
      <c r="EI59" s="2700">
        <f>365/((+EA59+EB59-ED59-EE59)/((+DZ59+EF59)/2)*DAY(DY59))</f>
        <v/>
      </c>
      <c r="EJ59" s="2700">
        <f>+EF59/EA59*DAY(DY59)</f>
        <v/>
      </c>
      <c r="EK59" s="406">
        <f>(ED59+EE59)/EA59</f>
        <v/>
      </c>
      <c r="EL59" s="406">
        <f>+EC59/(+EC59+ED59+EE59)</f>
        <v/>
      </c>
      <c r="EM59" s="407">
        <f t="array" ref="EM59">EC59/(SUMPRODUCT(--(CHOOSE({1,2,3},EB59,ED59,EE59)&gt;0),CHOOSE({1,2,3},EB59,ED59,EE59))+EA59)</f>
        <v/>
      </c>
      <c r="EO59" s="2699">
        <f>EOMONTH(EO60,-1)</f>
        <v/>
      </c>
      <c r="EP59" s="405">
        <f>+EV58</f>
        <v/>
      </c>
      <c r="EQ59" s="405" t="n">
        <v>0</v>
      </c>
      <c r="ER59" s="405" t="n">
        <v>0</v>
      </c>
      <c r="ES59" s="405" t="n">
        <v>0</v>
      </c>
      <c r="ET59" s="405" t="n">
        <v>0</v>
      </c>
      <c r="EU59" s="405" t="n">
        <v>0</v>
      </c>
      <c r="EV59" s="405">
        <f>SUM(EP59:ER59)-SUM(ES59:EU59)</f>
        <v/>
      </c>
      <c r="EW59" s="405" t="n">
        <v>0</v>
      </c>
      <c r="EX59" s="405">
        <f>+EV59-EW59</f>
        <v/>
      </c>
      <c r="EY59" s="2700">
        <f>365/((+EQ59+ER59-ET59-EU59)/((+EP59+EV59)/2)*DAY(EO59))</f>
        <v/>
      </c>
      <c r="EZ59" s="2700">
        <f>+EV59/EQ59*DAY(EO59)</f>
        <v/>
      </c>
      <c r="FA59" s="406">
        <f>(ET59+EU59)/EQ59</f>
        <v/>
      </c>
      <c r="FB59" s="406">
        <f>+ES59/(+ES59+ET59+EU59)</f>
        <v/>
      </c>
      <c r="FC59" s="407">
        <f t="array" ref="FC59">ES59/(SUMPRODUCT(--(CHOOSE({1,2,3},FH59,FX59,GN59)&gt;0),CHOOSE({1,2,3},FH59,FX59,GN59))+EQ59)</f>
        <v/>
      </c>
      <c r="FE59" s="2699">
        <f>EOMONTH(FE60,-1)</f>
        <v/>
      </c>
      <c r="FF59" s="405">
        <f>+FL58</f>
        <v/>
      </c>
      <c r="FG59" s="405" t="n">
        <v>0</v>
      </c>
      <c r="FH59" s="405" t="n">
        <v>0</v>
      </c>
      <c r="FI59" s="405" t="n">
        <v>0</v>
      </c>
      <c r="FJ59" s="405" t="n">
        <v>0</v>
      </c>
      <c r="FK59" s="405" t="n">
        <v>0</v>
      </c>
      <c r="FL59" s="405">
        <f>SUM(FF59:FH59)-SUM(FI59:FK59)</f>
        <v/>
      </c>
      <c r="FM59" s="405" t="n">
        <v>0</v>
      </c>
      <c r="FN59" s="405">
        <f>+FL59-FM59</f>
        <v/>
      </c>
      <c r="FO59" s="2700">
        <f>365/((+FG59+FH59-FJ59-FK59)/((+FF59+FL59)/2)*DAY(FE59))</f>
        <v/>
      </c>
      <c r="FP59" s="2700">
        <f>+FL59/FG59*DAY(FE59)</f>
        <v/>
      </c>
      <c r="FQ59" s="406">
        <f>(FJ59+FK59)/FG59</f>
        <v/>
      </c>
      <c r="FR59" s="406">
        <f>+FI59/(+FI59+FJ59+FK59)</f>
        <v/>
      </c>
      <c r="FS59" s="407">
        <f t="array" ref="FS59">FI59/(SUMPRODUCT(--(CHOOSE({1,2,3},FH59,FJ59,FK59)&gt;0),CHOOSE({1,2,3},FH59,FJ59,FK59))+FG59)</f>
        <v/>
      </c>
      <c r="FU59" s="2699">
        <f>EOMONTH(FU60,-1)</f>
        <v/>
      </c>
      <c r="FV59" s="405">
        <f>+GB58</f>
        <v/>
      </c>
      <c r="FW59" s="405" t="n">
        <v>0</v>
      </c>
      <c r="FX59" s="405" t="n">
        <v>0</v>
      </c>
      <c r="FY59" s="405" t="n">
        <v>0</v>
      </c>
      <c r="FZ59" s="405" t="n">
        <v>0</v>
      </c>
      <c r="GA59" s="405" t="n">
        <v>0</v>
      </c>
      <c r="GB59" s="405">
        <f>SUM(FV59:FX59)-SUM(FY59:GA59)</f>
        <v/>
      </c>
      <c r="GC59" s="405" t="n">
        <v>0</v>
      </c>
      <c r="GD59" s="405">
        <f>+GB59-GC59</f>
        <v/>
      </c>
      <c r="GE59" s="2700">
        <f>365/((+FW59+FX59-FZ59-GA59)/((+FV59+GB59)/2)*DAY(FU59))</f>
        <v/>
      </c>
      <c r="GF59" s="2700">
        <f>+GB59/FW59*DAY(FU59)</f>
        <v/>
      </c>
      <c r="GG59" s="406">
        <f>(FZ59+GA59)/FW59</f>
        <v/>
      </c>
      <c r="GH59" s="406">
        <f>+FY59/(+FY59+FZ59+GA59)</f>
        <v/>
      </c>
      <c r="GI59" s="407">
        <f t="array" ref="GI59">FY59/(SUMPRODUCT(--(CHOOSE({1,2,3},FX59,FZ59,GA59)&gt;0),CHOOSE({1,2,3},FX59,FZ59,GA59))+FW59)</f>
        <v/>
      </c>
      <c r="GK59" s="2699">
        <f>EOMONTH(GK60,-1)</f>
        <v/>
      </c>
      <c r="GL59" s="405">
        <f>+GR58</f>
        <v/>
      </c>
      <c r="GM59" s="405" t="n">
        <v>0</v>
      </c>
      <c r="GN59" s="405" t="n">
        <v>0</v>
      </c>
      <c r="GO59" s="405" t="n">
        <v>0</v>
      </c>
      <c r="GP59" s="405" t="n">
        <v>0</v>
      </c>
      <c r="GQ59" s="405" t="n">
        <v>0</v>
      </c>
      <c r="GR59" s="405">
        <f>SUM(GL59:GN59)-SUM(GO59:GQ59)</f>
        <v/>
      </c>
      <c r="GS59" s="405" t="n">
        <v>0</v>
      </c>
      <c r="GT59" s="405">
        <f>+GR59-GS59</f>
        <v/>
      </c>
      <c r="GU59" s="2700">
        <f>365/((+GM59+GN59-GP59-GQ59)/((+GL59+GR59)/2)*DAY(GK59))</f>
        <v/>
      </c>
      <c r="GV59" s="2700">
        <f>+GR59/GM59*DAY(GK59)</f>
        <v/>
      </c>
      <c r="GW59" s="406">
        <f>(GP59+GQ59)/GM59</f>
        <v/>
      </c>
      <c r="GX59" s="406">
        <f>+GO59/(+GO59+GP59+GQ59)</f>
        <v/>
      </c>
      <c r="GY59" s="407">
        <f t="array" ref="GY59">GO59/(SUMPRODUCT(--(CHOOSE({1,2,3},GN59,GP59,GQ59)&gt;0),CHOOSE({1,2,3},GN59,GP59,GQ59))+GM59)</f>
        <v/>
      </c>
    </row>
    <row r="60">
      <c r="A60" s="2699">
        <f>EOMONTH(A61,-1)</f>
        <v/>
      </c>
      <c r="B60" s="405">
        <f>R60+AH60+AX60+BN60+CD60+CT60+DJ60+DZ60+EP60+FF60+FV60+GL60</f>
        <v/>
      </c>
      <c r="C60" s="405">
        <f>S60+AI60+AY60+BO60+CE60+CU60+DK60+EA60+EQ60+FG60+FW60+GM60</f>
        <v/>
      </c>
      <c r="D60" s="405">
        <f>T60+AJ60+AZ60+BP60+CF60+CV60+DL60+EB60+ER60+FH60+FX60+GN60</f>
        <v/>
      </c>
      <c r="E60" s="405">
        <f>U60+AK60+BA60+BQ60+CG60+CW60+DM60+EC60+ES60+FI60+FY60+GO60</f>
        <v/>
      </c>
      <c r="F60" s="405">
        <f>V60+AL60+BB60+BR60+CH60+CX60+DN60+ED60+ET60+FJ60+FZ60+GP60</f>
        <v/>
      </c>
      <c r="G60" s="405">
        <f>W60+AM60+BC60+BS60+CI60+CY60+DO60+EE60+EU60+FK60+GA60+GQ60</f>
        <v/>
      </c>
      <c r="H60" s="405">
        <f>X60+AN60+BD60+BT60+CJ60+CZ60+DP60+EF60+EV60+FL60+GB60+GR60</f>
        <v/>
      </c>
      <c r="I60" s="405">
        <f>Y60+AO60+BE60+BU60+CK60+DA60+DQ60+EG60+EW60+FM60+GC60+GS60</f>
        <v/>
      </c>
      <c r="J60" s="405">
        <f>Z60+AP60+BF60+BV60</f>
        <v/>
      </c>
      <c r="K60" s="2700">
        <f>365/((+C60+D60-F60-G60)/((+B60+H60)/2)*DAY(A60))</f>
        <v/>
      </c>
      <c r="L60" s="2700">
        <f>+H60/C60*DAY(A60)</f>
        <v/>
      </c>
      <c r="M60" s="406">
        <f>(F60+G60)/C60</f>
        <v/>
      </c>
      <c r="N60" s="406">
        <f>+E60/(+E60+F60+G60)</f>
        <v/>
      </c>
      <c r="O60" s="407">
        <f t="array" ref="O60">E60/(SUMPRODUCT(--(CHOOSE({1,2,3},D60,F60,G60)&gt;0),CHOOSE({1,2,3},D60,F60,G60))+C60)</f>
        <v/>
      </c>
      <c r="Q60" s="2699">
        <f>EOMONTH(Q61,-1)</f>
        <v/>
      </c>
      <c r="R60" s="405">
        <f>+X59</f>
        <v/>
      </c>
      <c r="S60" s="405" t="n">
        <v>0</v>
      </c>
      <c r="T60" s="405" t="n">
        <v>0</v>
      </c>
      <c r="U60" s="405" t="n">
        <v>0</v>
      </c>
      <c r="V60" s="405" t="n">
        <v>0</v>
      </c>
      <c r="W60" s="405" t="n">
        <v>0</v>
      </c>
      <c r="X60" s="405">
        <f>SUM(R60:T60)-SUM(U60:W60)</f>
        <v/>
      </c>
      <c r="Y60" s="405" t="n">
        <v>0</v>
      </c>
      <c r="Z60" s="405">
        <f>+X60-Y60</f>
        <v/>
      </c>
      <c r="AA60" s="2700">
        <f>365/((+S60+T60-V60-W60)/((+R60+X60)/2)*DAY(Q60))</f>
        <v/>
      </c>
      <c r="AB60" s="2700">
        <f>+X60/S60*DAY(Q60)</f>
        <v/>
      </c>
      <c r="AC60" s="406">
        <f>(V60+W60)/S60</f>
        <v/>
      </c>
      <c r="AD60" s="406">
        <f>+U60/(+U60+V60+W60)</f>
        <v/>
      </c>
      <c r="AE60" s="407">
        <f t="array" ref="AE60">U60/(SUMPRODUCT(--(CHOOSE({1,2,3},T60,V60,W60)&gt;0),CHOOSE({1,2,3},T60,V60,W60))+S60)</f>
        <v/>
      </c>
      <c r="AG60" s="2699">
        <f>EOMONTH(AG61,-1)</f>
        <v/>
      </c>
      <c r="AH60" s="405">
        <f>+AN59</f>
        <v/>
      </c>
      <c r="AI60" s="405" t="n">
        <v>0</v>
      </c>
      <c r="AJ60" s="405" t="n">
        <v>0</v>
      </c>
      <c r="AK60" s="405" t="n">
        <v>0</v>
      </c>
      <c r="AL60" s="405" t="n">
        <v>0</v>
      </c>
      <c r="AM60" s="405" t="n">
        <v>0</v>
      </c>
      <c r="AN60" s="405">
        <f>SUM(AH60:AJ60)-SUM(AK60:AM60)</f>
        <v/>
      </c>
      <c r="AO60" s="405" t="n">
        <v>0</v>
      </c>
      <c r="AP60" s="405">
        <f>+AN60-AO60</f>
        <v/>
      </c>
      <c r="AQ60" s="2700">
        <f>365/((+AI60+AJ60-AL60-AM60)/((+AH60+AN60)/2)*DAY(AG60))</f>
        <v/>
      </c>
      <c r="AR60" s="2700">
        <f>+AN60/AI60*DAY(AG60)</f>
        <v/>
      </c>
      <c r="AS60" s="406">
        <f>(AL60+AM60)/AI60</f>
        <v/>
      </c>
      <c r="AT60" s="406">
        <f>+AK60/(+AK60+AL60+AM60)</f>
        <v/>
      </c>
      <c r="AU60" s="407">
        <f t="array" ref="AU60">AK60/(SUMPRODUCT(--(CHOOSE({1,2,3},AJ60,AL60,AM60)&gt;0),CHOOSE({1,2,3},AJ60,AL60,AM60))+AI60)</f>
        <v/>
      </c>
      <c r="AW60" s="2699">
        <f>EOMONTH(AW61,-1)</f>
        <v/>
      </c>
      <c r="AX60" s="405">
        <f>+BD59</f>
        <v/>
      </c>
      <c r="AY60" s="405" t="n">
        <v>0</v>
      </c>
      <c r="AZ60" s="405" t="n">
        <v>0</v>
      </c>
      <c r="BA60" s="405" t="n">
        <v>0</v>
      </c>
      <c r="BB60" s="405" t="n">
        <v>0</v>
      </c>
      <c r="BC60" s="405" t="n">
        <v>0</v>
      </c>
      <c r="BD60" s="405">
        <f>SUM(AX60:AZ60)-SUM(BA60:BC60)</f>
        <v/>
      </c>
      <c r="BE60" s="405" t="n">
        <v>0</v>
      </c>
      <c r="BF60" s="405">
        <f>+BD60-BE60</f>
        <v/>
      </c>
      <c r="BG60" s="2700">
        <f>365/((+AY60+AZ60-BB60-BC60)/((+AX60+BD60)/2)*DAY(AW60))</f>
        <v/>
      </c>
      <c r="BH60" s="2700">
        <f>+BD60/AY60*DAY(AW60)</f>
        <v/>
      </c>
      <c r="BI60" s="406">
        <f>(BB60+BC60)/AY60</f>
        <v/>
      </c>
      <c r="BJ60" s="406">
        <f>+BA60/(+BA60+BB60+BC60)</f>
        <v/>
      </c>
      <c r="BK60" s="407">
        <f t="array" ref="BK60">BA60/(SUMPRODUCT(--(CHOOSE({1,2,3},AZ60,BB60,BC60)&gt;0),CHOOSE({1,2,3},AZ60,BB60,BC60))+AY60)</f>
        <v/>
      </c>
      <c r="BM60" s="2699">
        <f>EOMONTH(BM61,-1)</f>
        <v/>
      </c>
      <c r="BN60" s="405">
        <f>+BT59</f>
        <v/>
      </c>
      <c r="BO60" s="405" t="n">
        <v>0</v>
      </c>
      <c r="BP60" s="405" t="n">
        <v>0</v>
      </c>
      <c r="BQ60" s="405" t="n">
        <v>0</v>
      </c>
      <c r="BR60" s="405" t="n">
        <v>0</v>
      </c>
      <c r="BS60" s="405" t="n">
        <v>0</v>
      </c>
      <c r="BT60" s="405">
        <f>SUM(BN60:BP60)-SUM(BQ60:BS60)</f>
        <v/>
      </c>
      <c r="BU60" s="405" t="n">
        <v>0</v>
      </c>
      <c r="BV60" s="405">
        <f>+BT60-BU60</f>
        <v/>
      </c>
      <c r="BW60" s="2700">
        <f>365/((+BO60+BP60-BR60-BS60)/((+BN60+BT60)/2)*DAY(BM60))</f>
        <v/>
      </c>
      <c r="BX60" s="2700">
        <f>+BT60/BO60*DAY(BM60)</f>
        <v/>
      </c>
      <c r="BY60" s="406">
        <f>(BR60+BS60)/BO60</f>
        <v/>
      </c>
      <c r="BZ60" s="406">
        <f>+BQ60/(+BQ60+BR60+BS60)</f>
        <v/>
      </c>
      <c r="CA60" s="407">
        <f t="array" ref="CA60">BQ60/(SUMPRODUCT(--(CHOOSE({1,2,3},BP60,BR60,BS60)&gt;0),CHOOSE({1,2,3},BP60,BR60,BS60))+BO60)</f>
        <v/>
      </c>
      <c r="CC60" s="2699">
        <f>EOMONTH(CC61,-1)</f>
        <v/>
      </c>
      <c r="CD60" s="405">
        <f>+CJ59</f>
        <v/>
      </c>
      <c r="CE60" s="405" t="n">
        <v>0</v>
      </c>
      <c r="CF60" s="405" t="n">
        <v>0</v>
      </c>
      <c r="CG60" s="405" t="n">
        <v>0</v>
      </c>
      <c r="CH60" s="405" t="n">
        <v>0</v>
      </c>
      <c r="CI60" s="405" t="n">
        <v>0</v>
      </c>
      <c r="CJ60" s="405">
        <f>SUM(CD60:CF60)-SUM(CG60:CI60)</f>
        <v/>
      </c>
      <c r="CK60" s="405" t="n">
        <v>0</v>
      </c>
      <c r="CL60" s="405">
        <f>+CJ60-CK60</f>
        <v/>
      </c>
      <c r="CM60" s="2700">
        <f>365/((+CE60+CF60-CH60-CI60)/((+CD60+CJ60)/2)*DAY(CC60))</f>
        <v/>
      </c>
      <c r="CN60" s="2700">
        <f>+CJ60/CE60*DAY(CC60)</f>
        <v/>
      </c>
      <c r="CO60" s="406">
        <f>(CH60+CI60)/CE60</f>
        <v/>
      </c>
      <c r="CP60" s="406">
        <f>+CG60/(+CG60+CH60+CI60)</f>
        <v/>
      </c>
      <c r="CQ60" s="407">
        <f t="array" ref="CQ60">CG60/(SUMPRODUCT(--(CHOOSE({1,2,3},CF60,CH60,CI60)&gt;0),CHOOSE({1,2,3},CF60,CH60,CI60))+CE60)</f>
        <v/>
      </c>
      <c r="CS60" s="2699">
        <f>EOMONTH(CS61,-1)</f>
        <v/>
      </c>
      <c r="CT60" s="405">
        <f>+CZ59</f>
        <v/>
      </c>
      <c r="CU60" s="405" t="n">
        <v>0</v>
      </c>
      <c r="CV60" s="405" t="n">
        <v>0</v>
      </c>
      <c r="CW60" s="405" t="n">
        <v>0</v>
      </c>
      <c r="CX60" s="405" t="n">
        <v>0</v>
      </c>
      <c r="CY60" s="405" t="n">
        <v>0</v>
      </c>
      <c r="CZ60" s="405">
        <f>SUM(CT60:CV60)-SUM(CW60:CY60)</f>
        <v/>
      </c>
      <c r="DA60" s="405" t="n">
        <v>0</v>
      </c>
      <c r="DB60" s="405">
        <f>+CZ60-DA60</f>
        <v/>
      </c>
      <c r="DC60" s="2700">
        <f>365/((+CU60+CV60-CX60-CY60)/((+CT60+CZ60)/2)*DAY(CS60))</f>
        <v/>
      </c>
      <c r="DD60" s="2700">
        <f>+CZ60/CU60*DAY(CS60)</f>
        <v/>
      </c>
      <c r="DE60" s="406">
        <f>(CX60+CY60)/CU60</f>
        <v/>
      </c>
      <c r="DF60" s="406">
        <f>+CW60/(+CW60+CX60+CY60)</f>
        <v/>
      </c>
      <c r="DG60" s="407">
        <f t="array" ref="DG60">CW60/(SUMPRODUCT(--(CHOOSE({1,2,3},CV60,CX60,CY60)&gt;0),CHOOSE({1,2,3},CV60,CX60,CY60))+CU60)</f>
        <v/>
      </c>
      <c r="DI60" s="2699">
        <f>EOMONTH(DI61,-1)</f>
        <v/>
      </c>
      <c r="DJ60" s="405">
        <f>+DP59</f>
        <v/>
      </c>
      <c r="DK60" s="405" t="n">
        <v>0</v>
      </c>
      <c r="DL60" s="405" t="n">
        <v>0</v>
      </c>
      <c r="DM60" s="405" t="n">
        <v>0</v>
      </c>
      <c r="DN60" s="405" t="n">
        <v>0</v>
      </c>
      <c r="DO60" s="405" t="n">
        <v>0</v>
      </c>
      <c r="DP60" s="405">
        <f>SUM(DJ60:DL60)-SUM(DM60:DO60)</f>
        <v/>
      </c>
      <c r="DQ60" s="405" t="n">
        <v>0</v>
      </c>
      <c r="DR60" s="405">
        <f>+DP60-DQ60</f>
        <v/>
      </c>
      <c r="DS60" s="2700">
        <f>365/((+DK60+DL60-DN60-DO60)/((+DJ60+DP60)/2)*DAY(DI60))</f>
        <v/>
      </c>
      <c r="DT60" s="2700">
        <f>+DP60/DK60*DAY(DI60)</f>
        <v/>
      </c>
      <c r="DU60" s="406">
        <f>(DN60+DO60)/DK60</f>
        <v/>
      </c>
      <c r="DV60" s="406">
        <f>+DM60/(+DM60+DN60+DO60)</f>
        <v/>
      </c>
      <c r="DW60" s="407">
        <f t="array" ref="DW60">DM60/(SUMPRODUCT(--(CHOOSE({1,2,3},DL60,DN60,DO60)&gt;0),CHOOSE({1,2,3},DL60,DN60,DO60))+DK60)</f>
        <v/>
      </c>
      <c r="DY60" s="2699">
        <f>EOMONTH(DY61,-1)</f>
        <v/>
      </c>
      <c r="DZ60" s="405">
        <f>+EF59</f>
        <v/>
      </c>
      <c r="EA60" s="405" t="n">
        <v>0</v>
      </c>
      <c r="EB60" s="405" t="n">
        <v>0</v>
      </c>
      <c r="EC60" s="405" t="n">
        <v>0</v>
      </c>
      <c r="ED60" s="405" t="n">
        <v>0</v>
      </c>
      <c r="EE60" s="405" t="n">
        <v>0</v>
      </c>
      <c r="EF60" s="405">
        <f>SUM(DZ60:EB60)-SUM(EC60:EE60)</f>
        <v/>
      </c>
      <c r="EG60" s="405" t="n">
        <v>0</v>
      </c>
      <c r="EH60" s="405">
        <f>+EF60-EG60</f>
        <v/>
      </c>
      <c r="EI60" s="2700">
        <f>365/((+EA60+EB60-ED60-EE60)/((+DZ60+EF60)/2)*DAY(DY60))</f>
        <v/>
      </c>
      <c r="EJ60" s="2700">
        <f>+EF60/EA60*DAY(DY60)</f>
        <v/>
      </c>
      <c r="EK60" s="406">
        <f>(ED60+EE60)/EA60</f>
        <v/>
      </c>
      <c r="EL60" s="406">
        <f>+EC60/(+EC60+ED60+EE60)</f>
        <v/>
      </c>
      <c r="EM60" s="407">
        <f t="array" ref="EM60">EC60/(SUMPRODUCT(--(CHOOSE({1,2,3},EB60,ED60,EE60)&gt;0),CHOOSE({1,2,3},EB60,ED60,EE60))+EA60)</f>
        <v/>
      </c>
      <c r="EO60" s="2699">
        <f>EOMONTH(EO61,-1)</f>
        <v/>
      </c>
      <c r="EP60" s="405">
        <f>+EV59</f>
        <v/>
      </c>
      <c r="EQ60" s="405" t="n">
        <v>0</v>
      </c>
      <c r="ER60" s="405" t="n">
        <v>0</v>
      </c>
      <c r="ES60" s="405" t="n">
        <v>0</v>
      </c>
      <c r="ET60" s="405" t="n">
        <v>0</v>
      </c>
      <c r="EU60" s="405" t="n">
        <v>0</v>
      </c>
      <c r="EV60" s="405">
        <f>SUM(EP60:ER60)-SUM(ES60:EU60)</f>
        <v/>
      </c>
      <c r="EW60" s="405" t="n">
        <v>0</v>
      </c>
      <c r="EX60" s="405">
        <f>+EV60-EW60</f>
        <v/>
      </c>
      <c r="EY60" s="2700">
        <f>365/((+EQ60+ER60-ET60-EU60)/((+EP60+EV60)/2)*DAY(EO60))</f>
        <v/>
      </c>
      <c r="EZ60" s="2700">
        <f>+EV60/EQ60*DAY(EO60)</f>
        <v/>
      </c>
      <c r="FA60" s="406">
        <f>(ET60+EU60)/EQ60</f>
        <v/>
      </c>
      <c r="FB60" s="406">
        <f>+ES60/(+ES60+ET60+EU60)</f>
        <v/>
      </c>
      <c r="FC60" s="407">
        <f t="array" ref="FC60">ES60/(SUMPRODUCT(--(CHOOSE({1,2,3},FH60,FX60,GN60)&gt;0),CHOOSE({1,2,3},FH60,FX60,GN60))+EQ60)</f>
        <v/>
      </c>
      <c r="FE60" s="2699">
        <f>EOMONTH(FE61,-1)</f>
        <v/>
      </c>
      <c r="FF60" s="405">
        <f>+FL59</f>
        <v/>
      </c>
      <c r="FG60" s="405" t="n">
        <v>0</v>
      </c>
      <c r="FH60" s="405" t="n">
        <v>0</v>
      </c>
      <c r="FI60" s="405" t="n">
        <v>0</v>
      </c>
      <c r="FJ60" s="405" t="n">
        <v>0</v>
      </c>
      <c r="FK60" s="405" t="n">
        <v>0</v>
      </c>
      <c r="FL60" s="405">
        <f>SUM(FF60:FH60)-SUM(FI60:FK60)</f>
        <v/>
      </c>
      <c r="FM60" s="405" t="n">
        <v>0</v>
      </c>
      <c r="FN60" s="405">
        <f>+FL60-FM60</f>
        <v/>
      </c>
      <c r="FO60" s="2700">
        <f>365/((+FG60+FH60-FJ60-FK60)/((+FF60+FL60)/2)*DAY(FE60))</f>
        <v/>
      </c>
      <c r="FP60" s="2700">
        <f>+FL60/FG60*DAY(FE60)</f>
        <v/>
      </c>
      <c r="FQ60" s="406">
        <f>(FJ60+FK60)/FG60</f>
        <v/>
      </c>
      <c r="FR60" s="406">
        <f>+FI60/(+FI60+FJ60+FK60)</f>
        <v/>
      </c>
      <c r="FS60" s="407">
        <f t="array" ref="FS60">FI60/(SUMPRODUCT(--(CHOOSE({1,2,3},FH60,FJ60,FK60)&gt;0),CHOOSE({1,2,3},FH60,FJ60,FK60))+FG60)</f>
        <v/>
      </c>
      <c r="FU60" s="2699">
        <f>EOMONTH(FU61,-1)</f>
        <v/>
      </c>
      <c r="FV60" s="405">
        <f>+GB59</f>
        <v/>
      </c>
      <c r="FW60" s="405" t="n">
        <v>0</v>
      </c>
      <c r="FX60" s="405" t="n">
        <v>0</v>
      </c>
      <c r="FY60" s="405" t="n">
        <v>0</v>
      </c>
      <c r="FZ60" s="405" t="n">
        <v>0</v>
      </c>
      <c r="GA60" s="405" t="n">
        <v>0</v>
      </c>
      <c r="GB60" s="405">
        <f>SUM(FV60:FX60)-SUM(FY60:GA60)</f>
        <v/>
      </c>
      <c r="GC60" s="405" t="n">
        <v>0</v>
      </c>
      <c r="GD60" s="405">
        <f>+GB60-GC60</f>
        <v/>
      </c>
      <c r="GE60" s="2700">
        <f>365/((+FW60+FX60-FZ60-GA60)/((+FV60+GB60)/2)*DAY(FU60))</f>
        <v/>
      </c>
      <c r="GF60" s="2700">
        <f>+GB60/FW60*DAY(FU60)</f>
        <v/>
      </c>
      <c r="GG60" s="406">
        <f>(FZ60+GA60)/FW60</f>
        <v/>
      </c>
      <c r="GH60" s="406">
        <f>+FY60/(+FY60+FZ60+GA60)</f>
        <v/>
      </c>
      <c r="GI60" s="407">
        <f t="array" ref="GI60">FY60/(SUMPRODUCT(--(CHOOSE({1,2,3},FX60,FZ60,GA60)&gt;0),CHOOSE({1,2,3},FX60,FZ60,GA60))+FW60)</f>
        <v/>
      </c>
      <c r="GK60" s="2699">
        <f>EOMONTH(GK61,-1)</f>
        <v/>
      </c>
      <c r="GL60" s="405">
        <f>+GR59</f>
        <v/>
      </c>
      <c r="GM60" s="405" t="n">
        <v>0</v>
      </c>
      <c r="GN60" s="405" t="n">
        <v>0</v>
      </c>
      <c r="GO60" s="405" t="n">
        <v>0</v>
      </c>
      <c r="GP60" s="405" t="n">
        <v>0</v>
      </c>
      <c r="GQ60" s="405" t="n">
        <v>0</v>
      </c>
      <c r="GR60" s="405">
        <f>SUM(GL60:GN60)-SUM(GO60:GQ60)</f>
        <v/>
      </c>
      <c r="GS60" s="405" t="n">
        <v>0</v>
      </c>
      <c r="GT60" s="405">
        <f>+GR60-GS60</f>
        <v/>
      </c>
      <c r="GU60" s="2700">
        <f>365/((+GM60+GN60-GP60-GQ60)/((+GL60+GR60)/2)*DAY(GK60))</f>
        <v/>
      </c>
      <c r="GV60" s="2700">
        <f>+GR60/GM60*DAY(GK60)</f>
        <v/>
      </c>
      <c r="GW60" s="406">
        <f>(GP60+GQ60)/GM60</f>
        <v/>
      </c>
      <c r="GX60" s="406">
        <f>+GO60/(+GO60+GP60+GQ60)</f>
        <v/>
      </c>
      <c r="GY60" s="407">
        <f t="array" ref="GY60">GO60/(SUMPRODUCT(--(CHOOSE({1,2,3},GN60,GP60,GQ60)&gt;0),CHOOSE({1,2,3},GN60,GP60,GQ60))+GM60)</f>
        <v/>
      </c>
    </row>
    <row r="61">
      <c r="A61" s="2699">
        <f>EOMONTH(A62,-1)</f>
        <v/>
      </c>
      <c r="B61" s="405">
        <f>R61+AH61+AX61+BN61+CD61+CT61+DJ61+DZ61+EP61+FF61+FV61+GL61</f>
        <v/>
      </c>
      <c r="C61" s="405">
        <f>S61+AI61+AY61+BO61+CE61+CU61+DK61+EA61+EQ61+FG61+FW61+GM61</f>
        <v/>
      </c>
      <c r="D61" s="405">
        <f>T61+AJ61+AZ61+BP61+CF61+CV61+DL61+EB61+ER61+FH61+FX61+GN61</f>
        <v/>
      </c>
      <c r="E61" s="405">
        <f>U61+AK61+BA61+BQ61+CG61+CW61+DM61+EC61+ES61+FI61+FY61+GO61</f>
        <v/>
      </c>
      <c r="F61" s="405">
        <f>V61+AL61+BB61+BR61+CH61+CX61+DN61+ED61+ET61+FJ61+FZ61+GP61</f>
        <v/>
      </c>
      <c r="G61" s="405">
        <f>W61+AM61+BC61+BS61+CI61+CY61+DO61+EE61+EU61+FK61+GA61+GQ61</f>
        <v/>
      </c>
      <c r="H61" s="405">
        <f>X61+AN61+BD61+BT61+CJ61+CZ61+DP61+EF61+EV61+FL61+GB61+GR61</f>
        <v/>
      </c>
      <c r="I61" s="405">
        <f>Y61+AO61+BE61+BU61+CK61+DA61+DQ61+EG61+EW61+FM61+GC61+GS61</f>
        <v/>
      </c>
      <c r="J61" s="405">
        <f>Z61+AP61+BF61+BV61</f>
        <v/>
      </c>
      <c r="K61" s="2700">
        <f>365/((+C61+D61-F61-G61)/((+B61+H61)/2)*DAY(A61))</f>
        <v/>
      </c>
      <c r="L61" s="2700">
        <f>+H61/C61*DAY(A61)</f>
        <v/>
      </c>
      <c r="M61" s="406">
        <f>(F61+G61)/C61</f>
        <v/>
      </c>
      <c r="N61" s="406">
        <f>+E61/(+E61+F61+G61)</f>
        <v/>
      </c>
      <c r="O61" s="407">
        <f t="array" ref="O61">E61/(SUMPRODUCT(--(CHOOSE({1,2,3},D61,F61,G61)&gt;0),CHOOSE({1,2,3},D61,F61,G61))+C61)</f>
        <v/>
      </c>
      <c r="Q61" s="2699">
        <f>EOMONTH(Q62,-1)</f>
        <v/>
      </c>
      <c r="R61" s="405">
        <f>+X60</f>
        <v/>
      </c>
      <c r="S61" s="405" t="n">
        <v>0</v>
      </c>
      <c r="T61" s="405" t="n">
        <v>0</v>
      </c>
      <c r="U61" s="405" t="n">
        <v>0</v>
      </c>
      <c r="V61" s="405" t="n">
        <v>0</v>
      </c>
      <c r="W61" s="405" t="n">
        <v>0</v>
      </c>
      <c r="X61" s="405">
        <f>SUM(R61:T61)-SUM(U61:W61)</f>
        <v/>
      </c>
      <c r="Y61" s="405" t="n">
        <v>0</v>
      </c>
      <c r="Z61" s="405">
        <f>+X61-Y61</f>
        <v/>
      </c>
      <c r="AA61" s="2700">
        <f>365/((+S61+T61-V61-W61)/((+R61+X61)/2)*DAY(Q61))</f>
        <v/>
      </c>
      <c r="AB61" s="2700">
        <f>+X61/S61*DAY(Q61)</f>
        <v/>
      </c>
      <c r="AC61" s="406">
        <f>(V61+W61)/S61</f>
        <v/>
      </c>
      <c r="AD61" s="406">
        <f>+U61/(+U61+V61+W61)</f>
        <v/>
      </c>
      <c r="AE61" s="407">
        <f t="array" ref="AE61">U61/(SUMPRODUCT(--(CHOOSE({1,2,3},T61,V61,W61)&gt;0),CHOOSE({1,2,3},T61,V61,W61))+S61)</f>
        <v/>
      </c>
      <c r="AG61" s="2699">
        <f>EOMONTH(AG62,-1)</f>
        <v/>
      </c>
      <c r="AH61" s="405">
        <f>+AN60</f>
        <v/>
      </c>
      <c r="AI61" s="405" t="n">
        <v>0</v>
      </c>
      <c r="AJ61" s="405" t="n">
        <v>0</v>
      </c>
      <c r="AK61" s="405" t="n">
        <v>0</v>
      </c>
      <c r="AL61" s="405" t="n">
        <v>0</v>
      </c>
      <c r="AM61" s="405" t="n">
        <v>0</v>
      </c>
      <c r="AN61" s="405">
        <f>SUM(AH61:AJ61)-SUM(AK61:AM61)</f>
        <v/>
      </c>
      <c r="AO61" s="405" t="n">
        <v>0</v>
      </c>
      <c r="AP61" s="405">
        <f>+AN61-AO61</f>
        <v/>
      </c>
      <c r="AQ61" s="2700">
        <f>365/((+AI61+AJ61-AL61-AM61)/((+AH61+AN61)/2)*DAY(AG61))</f>
        <v/>
      </c>
      <c r="AR61" s="2700">
        <f>+AN61/AI61*DAY(AG61)</f>
        <v/>
      </c>
      <c r="AS61" s="406">
        <f>(AL61+AM61)/AI61</f>
        <v/>
      </c>
      <c r="AT61" s="406">
        <f>+AK61/(+AK61+AL61+AM61)</f>
        <v/>
      </c>
      <c r="AU61" s="407">
        <f t="array" ref="AU61">AK61/(SUMPRODUCT(--(CHOOSE({1,2,3},AJ61,AL61,AM61)&gt;0),CHOOSE({1,2,3},AJ61,AL61,AM61))+AI61)</f>
        <v/>
      </c>
      <c r="AW61" s="2699">
        <f>EOMONTH(AW62,-1)</f>
        <v/>
      </c>
      <c r="AX61" s="405">
        <f>+BD60</f>
        <v/>
      </c>
      <c r="AY61" s="405" t="n">
        <v>0</v>
      </c>
      <c r="AZ61" s="405" t="n">
        <v>0</v>
      </c>
      <c r="BA61" s="405" t="n">
        <v>0</v>
      </c>
      <c r="BB61" s="405" t="n">
        <v>0</v>
      </c>
      <c r="BC61" s="405" t="n">
        <v>0</v>
      </c>
      <c r="BD61" s="405">
        <f>SUM(AX61:AZ61)-SUM(BA61:BC61)</f>
        <v/>
      </c>
      <c r="BE61" s="405" t="n">
        <v>0</v>
      </c>
      <c r="BF61" s="405">
        <f>+BD61-BE61</f>
        <v/>
      </c>
      <c r="BG61" s="2700">
        <f>365/((+AY61+AZ61-BB61-BC61)/((+AX61+BD61)/2)*DAY(AW61))</f>
        <v/>
      </c>
      <c r="BH61" s="2700">
        <f>+BD61/AY61*DAY(AW61)</f>
        <v/>
      </c>
      <c r="BI61" s="406">
        <f>(BB61+BC61)/AY61</f>
        <v/>
      </c>
      <c r="BJ61" s="406">
        <f>+BA61/(+BA61+BB61+BC61)</f>
        <v/>
      </c>
      <c r="BK61" s="407">
        <f t="array" ref="BK61">BA61/(SUMPRODUCT(--(CHOOSE({1,2,3},AZ61,BB61,BC61)&gt;0),CHOOSE({1,2,3},AZ61,BB61,BC61))+AY61)</f>
        <v/>
      </c>
      <c r="BM61" s="2699">
        <f>EOMONTH(BM62,-1)</f>
        <v/>
      </c>
      <c r="BN61" s="405">
        <f>+BT60</f>
        <v/>
      </c>
      <c r="BO61" s="405" t="n">
        <v>0</v>
      </c>
      <c r="BP61" s="405" t="n">
        <v>0</v>
      </c>
      <c r="BQ61" s="405" t="n">
        <v>0</v>
      </c>
      <c r="BR61" s="405" t="n">
        <v>0</v>
      </c>
      <c r="BS61" s="405" t="n">
        <v>0</v>
      </c>
      <c r="BT61" s="405">
        <f>SUM(BN61:BP61)-SUM(BQ61:BS61)</f>
        <v/>
      </c>
      <c r="BU61" s="405" t="n">
        <v>0</v>
      </c>
      <c r="BV61" s="405">
        <f>+BT61-BU61</f>
        <v/>
      </c>
      <c r="BW61" s="2700">
        <f>365/((+BO61+BP61-BR61-BS61)/((+BN61+BT61)/2)*DAY(BM61))</f>
        <v/>
      </c>
      <c r="BX61" s="2700">
        <f>+BT61/BO61*DAY(BM61)</f>
        <v/>
      </c>
      <c r="BY61" s="406">
        <f>(BR61+BS61)/BO61</f>
        <v/>
      </c>
      <c r="BZ61" s="406">
        <f>+BQ61/(+BQ61+BR61+BS61)</f>
        <v/>
      </c>
      <c r="CA61" s="407">
        <f t="array" ref="CA61">BQ61/(SUMPRODUCT(--(CHOOSE({1,2,3},BP61,BR61,BS61)&gt;0),CHOOSE({1,2,3},BP61,BR61,BS61))+BO61)</f>
        <v/>
      </c>
      <c r="CC61" s="2699">
        <f>EOMONTH(CC62,-1)</f>
        <v/>
      </c>
      <c r="CD61" s="405">
        <f>+CJ60</f>
        <v/>
      </c>
      <c r="CE61" s="405" t="n">
        <v>0</v>
      </c>
      <c r="CF61" s="405" t="n">
        <v>0</v>
      </c>
      <c r="CG61" s="405" t="n">
        <v>0</v>
      </c>
      <c r="CH61" s="405" t="n">
        <v>0</v>
      </c>
      <c r="CI61" s="405" t="n">
        <v>0</v>
      </c>
      <c r="CJ61" s="405">
        <f>SUM(CD61:CF61)-SUM(CG61:CI61)</f>
        <v/>
      </c>
      <c r="CK61" s="405" t="n">
        <v>0</v>
      </c>
      <c r="CL61" s="405">
        <f>+CJ61-CK61</f>
        <v/>
      </c>
      <c r="CM61" s="2700">
        <f>365/((+CE61+CF61-CH61-CI61)/((+CD61+CJ61)/2)*DAY(CC61))</f>
        <v/>
      </c>
      <c r="CN61" s="2700">
        <f>+CJ61/CE61*DAY(CC61)</f>
        <v/>
      </c>
      <c r="CO61" s="406">
        <f>(CH61+CI61)/CE61</f>
        <v/>
      </c>
      <c r="CP61" s="406">
        <f>+CG61/(+CG61+CH61+CI61)</f>
        <v/>
      </c>
      <c r="CQ61" s="407">
        <f t="array" ref="CQ61">CG61/(SUMPRODUCT(--(CHOOSE({1,2,3},CF61,CH61,CI61)&gt;0),CHOOSE({1,2,3},CF61,CH61,CI61))+CE61)</f>
        <v/>
      </c>
      <c r="CS61" s="2699">
        <f>EOMONTH(CS62,-1)</f>
        <v/>
      </c>
      <c r="CT61" s="405">
        <f>+CZ60</f>
        <v/>
      </c>
      <c r="CU61" s="405" t="n">
        <v>0</v>
      </c>
      <c r="CV61" s="405" t="n">
        <v>0</v>
      </c>
      <c r="CW61" s="405" t="n">
        <v>0</v>
      </c>
      <c r="CX61" s="405" t="n">
        <v>0</v>
      </c>
      <c r="CY61" s="405" t="n">
        <v>0</v>
      </c>
      <c r="CZ61" s="405">
        <f>SUM(CT61:CV61)-SUM(CW61:CY61)</f>
        <v/>
      </c>
      <c r="DA61" s="405" t="n">
        <v>0</v>
      </c>
      <c r="DB61" s="405">
        <f>+CZ61-DA61</f>
        <v/>
      </c>
      <c r="DC61" s="2700">
        <f>365/((+CU61+CV61-CX61-CY61)/((+CT61+CZ61)/2)*DAY(CS61))</f>
        <v/>
      </c>
      <c r="DD61" s="2700">
        <f>+CZ61/CU61*DAY(CS61)</f>
        <v/>
      </c>
      <c r="DE61" s="406">
        <f>(CX61+CY61)/CU61</f>
        <v/>
      </c>
      <c r="DF61" s="406">
        <f>+CW61/(+CW61+CX61+CY61)</f>
        <v/>
      </c>
      <c r="DG61" s="407">
        <f t="array" ref="DG61">CW61/(SUMPRODUCT(--(CHOOSE({1,2,3},CV61,CX61,CY61)&gt;0),CHOOSE({1,2,3},CV61,CX61,CY61))+CU61)</f>
        <v/>
      </c>
      <c r="DI61" s="2699">
        <f>EOMONTH(DI62,-1)</f>
        <v/>
      </c>
      <c r="DJ61" s="405">
        <f>+DP60</f>
        <v/>
      </c>
      <c r="DK61" s="405" t="n">
        <v>0</v>
      </c>
      <c r="DL61" s="405" t="n">
        <v>0</v>
      </c>
      <c r="DM61" s="405" t="n">
        <v>0</v>
      </c>
      <c r="DN61" s="405" t="n">
        <v>0</v>
      </c>
      <c r="DO61" s="405" t="n">
        <v>0</v>
      </c>
      <c r="DP61" s="405">
        <f>SUM(DJ61:DL61)-SUM(DM61:DO61)</f>
        <v/>
      </c>
      <c r="DQ61" s="405" t="n">
        <v>0</v>
      </c>
      <c r="DR61" s="405">
        <f>+DP61-DQ61</f>
        <v/>
      </c>
      <c r="DS61" s="2700">
        <f>365/((+DK61+DL61-DN61-DO61)/((+DJ61+DP61)/2)*DAY(DI61))</f>
        <v/>
      </c>
      <c r="DT61" s="2700">
        <f>+DP61/DK61*DAY(DI61)</f>
        <v/>
      </c>
      <c r="DU61" s="406">
        <f>(DN61+DO61)/DK61</f>
        <v/>
      </c>
      <c r="DV61" s="406">
        <f>+DM61/(+DM61+DN61+DO61)</f>
        <v/>
      </c>
      <c r="DW61" s="407">
        <f t="array" ref="DW61">DM61/(SUMPRODUCT(--(CHOOSE({1,2,3},DL61,DN61,DO61)&gt;0),CHOOSE({1,2,3},DL61,DN61,DO61))+DK61)</f>
        <v/>
      </c>
      <c r="DY61" s="2699">
        <f>EOMONTH(DY62,-1)</f>
        <v/>
      </c>
      <c r="DZ61" s="405">
        <f>+EF60</f>
        <v/>
      </c>
      <c r="EA61" s="405" t="n">
        <v>0</v>
      </c>
      <c r="EB61" s="405" t="n">
        <v>0</v>
      </c>
      <c r="EC61" s="405" t="n">
        <v>0</v>
      </c>
      <c r="ED61" s="405" t="n">
        <v>0</v>
      </c>
      <c r="EE61" s="405" t="n">
        <v>0</v>
      </c>
      <c r="EF61" s="405">
        <f>SUM(DZ61:EB61)-SUM(EC61:EE61)</f>
        <v/>
      </c>
      <c r="EG61" s="405" t="n">
        <v>0</v>
      </c>
      <c r="EH61" s="405">
        <f>+EF61-EG61</f>
        <v/>
      </c>
      <c r="EI61" s="2700">
        <f>365/((+EA61+EB61-ED61-EE61)/((+DZ61+EF61)/2)*DAY(DY61))</f>
        <v/>
      </c>
      <c r="EJ61" s="2700">
        <f>+EF61/EA61*DAY(DY61)</f>
        <v/>
      </c>
      <c r="EK61" s="406">
        <f>(ED61+EE61)/EA61</f>
        <v/>
      </c>
      <c r="EL61" s="406">
        <f>+EC61/(+EC61+ED61+EE61)</f>
        <v/>
      </c>
      <c r="EM61" s="407">
        <f t="array" ref="EM61">EC61/(SUMPRODUCT(--(CHOOSE({1,2,3},EB61,ED61,EE61)&gt;0),CHOOSE({1,2,3},EB61,ED61,EE61))+EA61)</f>
        <v/>
      </c>
      <c r="EO61" s="2699">
        <f>EOMONTH(EO62,-1)</f>
        <v/>
      </c>
      <c r="EP61" s="405">
        <f>+EV60</f>
        <v/>
      </c>
      <c r="EQ61" s="405" t="n">
        <v>0</v>
      </c>
      <c r="ER61" s="405" t="n">
        <v>0</v>
      </c>
      <c r="ES61" s="405" t="n">
        <v>0</v>
      </c>
      <c r="ET61" s="405" t="n">
        <v>0</v>
      </c>
      <c r="EU61" s="405" t="n">
        <v>0</v>
      </c>
      <c r="EV61" s="405">
        <f>SUM(EP61:ER61)-SUM(ES61:EU61)</f>
        <v/>
      </c>
      <c r="EW61" s="405" t="n">
        <v>0</v>
      </c>
      <c r="EX61" s="405">
        <f>+EV61-EW61</f>
        <v/>
      </c>
      <c r="EY61" s="2700">
        <f>365/((+EQ61+ER61-ET61-EU61)/((+EP61+EV61)/2)*DAY(EO61))</f>
        <v/>
      </c>
      <c r="EZ61" s="2700">
        <f>+EV61/EQ61*DAY(EO61)</f>
        <v/>
      </c>
      <c r="FA61" s="406">
        <f>(ET61+EU61)/EQ61</f>
        <v/>
      </c>
      <c r="FB61" s="406">
        <f>+ES61/(+ES61+ET61+EU61)</f>
        <v/>
      </c>
      <c r="FC61" s="407">
        <f t="array" ref="FC61">ES61/(SUMPRODUCT(--(CHOOSE({1,2,3},FH61,FX61,GN61)&gt;0),CHOOSE({1,2,3},FH61,FX61,GN61))+EQ61)</f>
        <v/>
      </c>
      <c r="FE61" s="2699">
        <f>EOMONTH(FE62,-1)</f>
        <v/>
      </c>
      <c r="FF61" s="405">
        <f>+FL60</f>
        <v/>
      </c>
      <c r="FG61" s="405" t="n">
        <v>0</v>
      </c>
      <c r="FH61" s="405" t="n">
        <v>0</v>
      </c>
      <c r="FI61" s="405" t="n">
        <v>0</v>
      </c>
      <c r="FJ61" s="405" t="n">
        <v>0</v>
      </c>
      <c r="FK61" s="405" t="n">
        <v>0</v>
      </c>
      <c r="FL61" s="405">
        <f>SUM(FF61:FH61)-SUM(FI61:FK61)</f>
        <v/>
      </c>
      <c r="FM61" s="405" t="n">
        <v>0</v>
      </c>
      <c r="FN61" s="405">
        <f>+FL61-FM61</f>
        <v/>
      </c>
      <c r="FO61" s="2700">
        <f>365/((+FG61+FH61-FJ61-FK61)/((+FF61+FL61)/2)*DAY(FE61))</f>
        <v/>
      </c>
      <c r="FP61" s="2700">
        <f>+FL61/FG61*DAY(FE61)</f>
        <v/>
      </c>
      <c r="FQ61" s="406">
        <f>(FJ61+FK61)/FG61</f>
        <v/>
      </c>
      <c r="FR61" s="406">
        <f>+FI61/(+FI61+FJ61+FK61)</f>
        <v/>
      </c>
      <c r="FS61" s="407">
        <f t="array" ref="FS61">FI61/(SUMPRODUCT(--(CHOOSE({1,2,3},FH61,FJ61,FK61)&gt;0),CHOOSE({1,2,3},FH61,FJ61,FK61))+FG61)</f>
        <v/>
      </c>
      <c r="FU61" s="2699">
        <f>EOMONTH(FU62,-1)</f>
        <v/>
      </c>
      <c r="FV61" s="405">
        <f>+GB60</f>
        <v/>
      </c>
      <c r="FW61" s="405" t="n">
        <v>0</v>
      </c>
      <c r="FX61" s="405" t="n">
        <v>0</v>
      </c>
      <c r="FY61" s="405" t="n">
        <v>0</v>
      </c>
      <c r="FZ61" s="405" t="n">
        <v>0</v>
      </c>
      <c r="GA61" s="405" t="n">
        <v>0</v>
      </c>
      <c r="GB61" s="405">
        <f>SUM(FV61:FX61)-SUM(FY61:GA61)</f>
        <v/>
      </c>
      <c r="GC61" s="405" t="n">
        <v>0</v>
      </c>
      <c r="GD61" s="405">
        <f>+GB61-GC61</f>
        <v/>
      </c>
      <c r="GE61" s="2700">
        <f>365/((+FW61+FX61-FZ61-GA61)/((+FV61+GB61)/2)*DAY(FU61))</f>
        <v/>
      </c>
      <c r="GF61" s="2700">
        <f>+GB61/FW61*DAY(FU61)</f>
        <v/>
      </c>
      <c r="GG61" s="406">
        <f>(FZ61+GA61)/FW61</f>
        <v/>
      </c>
      <c r="GH61" s="406">
        <f>+FY61/(+FY61+FZ61+GA61)</f>
        <v/>
      </c>
      <c r="GI61" s="407">
        <f t="array" ref="GI61">FY61/(SUMPRODUCT(--(CHOOSE({1,2,3},FX61,FZ61,GA61)&gt;0),CHOOSE({1,2,3},FX61,FZ61,GA61))+FW61)</f>
        <v/>
      </c>
      <c r="GK61" s="2699">
        <f>EOMONTH(GK62,-1)</f>
        <v/>
      </c>
      <c r="GL61" s="405">
        <f>+GR60</f>
        <v/>
      </c>
      <c r="GM61" s="405" t="n">
        <v>0</v>
      </c>
      <c r="GN61" s="405" t="n">
        <v>0</v>
      </c>
      <c r="GO61" s="405" t="n">
        <v>0</v>
      </c>
      <c r="GP61" s="405" t="n">
        <v>0</v>
      </c>
      <c r="GQ61" s="405" t="n">
        <v>0</v>
      </c>
      <c r="GR61" s="405">
        <f>SUM(GL61:GN61)-SUM(GO61:GQ61)</f>
        <v/>
      </c>
      <c r="GS61" s="405" t="n">
        <v>0</v>
      </c>
      <c r="GT61" s="405">
        <f>+GR61-GS61</f>
        <v/>
      </c>
      <c r="GU61" s="2700">
        <f>365/((+GM61+GN61-GP61-GQ61)/((+GL61+GR61)/2)*DAY(GK61))</f>
        <v/>
      </c>
      <c r="GV61" s="2700">
        <f>+GR61/GM61*DAY(GK61)</f>
        <v/>
      </c>
      <c r="GW61" s="406">
        <f>(GP61+GQ61)/GM61</f>
        <v/>
      </c>
      <c r="GX61" s="406">
        <f>+GO61/(+GO61+GP61+GQ61)</f>
        <v/>
      </c>
      <c r="GY61" s="407">
        <f t="array" ref="GY61">GO61/(SUMPRODUCT(--(CHOOSE({1,2,3},GN61,GP61,GQ61)&gt;0),CHOOSE({1,2,3},GN61,GP61,GQ61))+GM61)</f>
        <v/>
      </c>
    </row>
    <row r="62">
      <c r="A62" s="2699">
        <f>EOMONTH(A63,-1)</f>
        <v/>
      </c>
      <c r="B62" s="405">
        <f>R62+AH62+AX62+BN62+CD62+CT62+DJ62+DZ62+EP62+FF62+FV62+GL62</f>
        <v/>
      </c>
      <c r="C62" s="405">
        <f>S62+AI62+AY62+BO62+CE62+CU62+DK62+EA62+EQ62+FG62+FW62+GM62</f>
        <v/>
      </c>
      <c r="D62" s="405">
        <f>T62+AJ62+AZ62+BP62+CF62+CV62+DL62+EB62+ER62+FH62+FX62+GN62</f>
        <v/>
      </c>
      <c r="E62" s="405">
        <f>U62+AK62+BA62+BQ62+CG62+CW62+DM62+EC62+ES62+FI62+FY62+GO62</f>
        <v/>
      </c>
      <c r="F62" s="405">
        <f>V62+AL62+BB62+BR62+CH62+CX62+DN62+ED62+ET62+FJ62+FZ62+GP62</f>
        <v/>
      </c>
      <c r="G62" s="405">
        <f>W62+AM62+BC62+BS62+CI62+CY62+DO62+EE62+EU62+FK62+GA62+GQ62</f>
        <v/>
      </c>
      <c r="H62" s="405">
        <f>X62+AN62+BD62+BT62+CJ62+CZ62+DP62+EF62+EV62+FL62+GB62+GR62</f>
        <v/>
      </c>
      <c r="I62" s="405">
        <f>Y62+AO62+BE62+BU62+CK62+DA62+DQ62+EG62+EW62+FM62+GC62+GS62</f>
        <v/>
      </c>
      <c r="J62" s="405">
        <f>Z62+AP62+BF62+BV62</f>
        <v/>
      </c>
      <c r="K62" s="2700">
        <f>365/((+C62+D62-F62-G62)/((+B62+H62)/2)*DAY(A62))</f>
        <v/>
      </c>
      <c r="L62" s="2700">
        <f>+H62/C62*DAY(A62)</f>
        <v/>
      </c>
      <c r="M62" s="406">
        <f>(F62+G62)/C62</f>
        <v/>
      </c>
      <c r="N62" s="406">
        <f>+E62/(+E62+F62+G62)</f>
        <v/>
      </c>
      <c r="O62" s="407">
        <f t="array" ref="O62">E62/(SUMPRODUCT(--(CHOOSE({1,2,3},D62,F62,G62)&gt;0),CHOOSE({1,2,3},D62,F62,G62))+C62)</f>
        <v/>
      </c>
      <c r="Q62" s="2699">
        <f>EOMONTH(Q63,-1)</f>
        <v/>
      </c>
      <c r="R62" s="405">
        <f>+X61</f>
        <v/>
      </c>
      <c r="S62" s="405" t="n">
        <v>0</v>
      </c>
      <c r="T62" s="405" t="n">
        <v>0</v>
      </c>
      <c r="U62" s="405" t="n">
        <v>0</v>
      </c>
      <c r="V62" s="405" t="n">
        <v>0</v>
      </c>
      <c r="W62" s="405" t="n">
        <v>0</v>
      </c>
      <c r="X62" s="405">
        <f>SUM(R62:T62)-SUM(U62:W62)</f>
        <v/>
      </c>
      <c r="Y62" s="405" t="n">
        <v>0</v>
      </c>
      <c r="Z62" s="405">
        <f>+X62-Y62</f>
        <v/>
      </c>
      <c r="AA62" s="2700">
        <f>365/((+S62+T62-V62-W62)/((+R62+X62)/2)*DAY(Q62))</f>
        <v/>
      </c>
      <c r="AB62" s="2700">
        <f>+X62/S62*DAY(Q62)</f>
        <v/>
      </c>
      <c r="AC62" s="406">
        <f>(V62+W62)/S62</f>
        <v/>
      </c>
      <c r="AD62" s="406">
        <f>+U62/(+U62+V62+W62)</f>
        <v/>
      </c>
      <c r="AE62" s="407">
        <f t="array" ref="AE62">U62/(SUMPRODUCT(--(CHOOSE({1,2,3},T62,V62,W62)&gt;0),CHOOSE({1,2,3},T62,V62,W62))+S62)</f>
        <v/>
      </c>
      <c r="AG62" s="2699">
        <f>EOMONTH(AG63,-1)</f>
        <v/>
      </c>
      <c r="AH62" s="405">
        <f>+AN61</f>
        <v/>
      </c>
      <c r="AI62" s="405" t="n">
        <v>0</v>
      </c>
      <c r="AJ62" s="405" t="n">
        <v>0</v>
      </c>
      <c r="AK62" s="405" t="n">
        <v>0</v>
      </c>
      <c r="AL62" s="405" t="n">
        <v>0</v>
      </c>
      <c r="AM62" s="405" t="n">
        <v>0</v>
      </c>
      <c r="AN62" s="405">
        <f>SUM(AH62:AJ62)-SUM(AK62:AM62)</f>
        <v/>
      </c>
      <c r="AO62" s="405" t="n">
        <v>0</v>
      </c>
      <c r="AP62" s="405">
        <f>+AN62-AO62</f>
        <v/>
      </c>
      <c r="AQ62" s="2700">
        <f>365/((+AI62+AJ62-AL62-AM62)/((+AH62+AN62)/2)*DAY(AG62))</f>
        <v/>
      </c>
      <c r="AR62" s="2700">
        <f>+AN62/AI62*DAY(AG62)</f>
        <v/>
      </c>
      <c r="AS62" s="406">
        <f>(AL62+AM62)/AI62</f>
        <v/>
      </c>
      <c r="AT62" s="406">
        <f>+AK62/(+AK62+AL62+AM62)</f>
        <v/>
      </c>
      <c r="AU62" s="407">
        <f t="array" ref="AU62">AK62/(SUMPRODUCT(--(CHOOSE({1,2,3},AJ62,AL62,AM62)&gt;0),CHOOSE({1,2,3},AJ62,AL62,AM62))+AI62)</f>
        <v/>
      </c>
      <c r="AW62" s="2699">
        <f>EOMONTH(AW63,-1)</f>
        <v/>
      </c>
      <c r="AX62" s="405">
        <f>+BD61</f>
        <v/>
      </c>
      <c r="AY62" s="405" t="n">
        <v>0</v>
      </c>
      <c r="AZ62" s="405" t="n">
        <v>0</v>
      </c>
      <c r="BA62" s="405" t="n">
        <v>0</v>
      </c>
      <c r="BB62" s="405" t="n">
        <v>0</v>
      </c>
      <c r="BC62" s="405" t="n">
        <v>0</v>
      </c>
      <c r="BD62" s="405">
        <f>SUM(AX62:AZ62)-SUM(BA62:BC62)</f>
        <v/>
      </c>
      <c r="BE62" s="405" t="n">
        <v>0</v>
      </c>
      <c r="BF62" s="405">
        <f>+BD62-BE62</f>
        <v/>
      </c>
      <c r="BG62" s="2700">
        <f>365/((+AY62+AZ62-BB62-BC62)/((+AX62+BD62)/2)*DAY(AW62))</f>
        <v/>
      </c>
      <c r="BH62" s="2700">
        <f>+BD62/AY62*DAY(AW62)</f>
        <v/>
      </c>
      <c r="BI62" s="406">
        <f>(BB62+BC62)/AY62</f>
        <v/>
      </c>
      <c r="BJ62" s="406">
        <f>+BA62/(+BA62+BB62+BC62)</f>
        <v/>
      </c>
      <c r="BK62" s="407">
        <f t="array" ref="BK62">BA62/(SUMPRODUCT(--(CHOOSE({1,2,3},AZ62,BB62,BC62)&gt;0),CHOOSE({1,2,3},AZ62,BB62,BC62))+AY62)</f>
        <v/>
      </c>
      <c r="BM62" s="2699">
        <f>EOMONTH(BM63,-1)</f>
        <v/>
      </c>
      <c r="BN62" s="405">
        <f>+BT61</f>
        <v/>
      </c>
      <c r="BO62" s="405" t="n">
        <v>0</v>
      </c>
      <c r="BP62" s="405" t="n">
        <v>0</v>
      </c>
      <c r="BQ62" s="405" t="n">
        <v>0</v>
      </c>
      <c r="BR62" s="405" t="n">
        <v>0</v>
      </c>
      <c r="BS62" s="405" t="n">
        <v>0</v>
      </c>
      <c r="BT62" s="405">
        <f>SUM(BN62:BP62)-SUM(BQ62:BS62)</f>
        <v/>
      </c>
      <c r="BU62" s="405" t="n">
        <v>0</v>
      </c>
      <c r="BV62" s="405">
        <f>+BT62-BU62</f>
        <v/>
      </c>
      <c r="BW62" s="2700">
        <f>365/((+BO62+BP62-BR62-BS62)/((+BN62+BT62)/2)*DAY(BM62))</f>
        <v/>
      </c>
      <c r="BX62" s="2700">
        <f>+BT62/BO62*DAY(BM62)</f>
        <v/>
      </c>
      <c r="BY62" s="406">
        <f>(BR62+BS62)/BO62</f>
        <v/>
      </c>
      <c r="BZ62" s="406">
        <f>+BQ62/(+BQ62+BR62+BS62)</f>
        <v/>
      </c>
      <c r="CA62" s="407">
        <f t="array" ref="CA62">BQ62/(SUMPRODUCT(--(CHOOSE({1,2,3},BP62,BR62,BS62)&gt;0),CHOOSE({1,2,3},BP62,BR62,BS62))+BO62)</f>
        <v/>
      </c>
      <c r="CC62" s="2699">
        <f>EOMONTH(CC63,-1)</f>
        <v/>
      </c>
      <c r="CD62" s="405">
        <f>+CJ61</f>
        <v/>
      </c>
      <c r="CE62" s="405" t="n">
        <v>0</v>
      </c>
      <c r="CF62" s="405" t="n">
        <v>0</v>
      </c>
      <c r="CG62" s="405" t="n">
        <v>0</v>
      </c>
      <c r="CH62" s="405" t="n">
        <v>0</v>
      </c>
      <c r="CI62" s="405" t="n">
        <v>0</v>
      </c>
      <c r="CJ62" s="405">
        <f>SUM(CD62:CF62)-SUM(CG62:CI62)</f>
        <v/>
      </c>
      <c r="CK62" s="405" t="n">
        <v>0</v>
      </c>
      <c r="CL62" s="405">
        <f>+CJ62-CK62</f>
        <v/>
      </c>
      <c r="CM62" s="2700">
        <f>365/((+CE62+CF62-CH62-CI62)/((+CD62+CJ62)/2)*DAY(CC62))</f>
        <v/>
      </c>
      <c r="CN62" s="2700">
        <f>+CJ62/CE62*DAY(CC62)</f>
        <v/>
      </c>
      <c r="CO62" s="406">
        <f>(CH62+CI62)/CE62</f>
        <v/>
      </c>
      <c r="CP62" s="406">
        <f>+CG62/(+CG62+CH62+CI62)</f>
        <v/>
      </c>
      <c r="CQ62" s="407">
        <f t="array" ref="CQ62">CG62/(SUMPRODUCT(--(CHOOSE({1,2,3},CF62,CH62,CI62)&gt;0),CHOOSE({1,2,3},CF62,CH62,CI62))+CE62)</f>
        <v/>
      </c>
      <c r="CS62" s="2699">
        <f>EOMONTH(CS63,-1)</f>
        <v/>
      </c>
      <c r="CT62" s="405">
        <f>+CZ61</f>
        <v/>
      </c>
      <c r="CU62" s="405" t="n">
        <v>0</v>
      </c>
      <c r="CV62" s="405" t="n">
        <v>0</v>
      </c>
      <c r="CW62" s="405" t="n">
        <v>0</v>
      </c>
      <c r="CX62" s="405" t="n">
        <v>0</v>
      </c>
      <c r="CY62" s="405" t="n">
        <v>0</v>
      </c>
      <c r="CZ62" s="405">
        <f>SUM(CT62:CV62)-SUM(CW62:CY62)</f>
        <v/>
      </c>
      <c r="DA62" s="405" t="n">
        <v>0</v>
      </c>
      <c r="DB62" s="405">
        <f>+CZ62-DA62</f>
        <v/>
      </c>
      <c r="DC62" s="2700">
        <f>365/((+CU62+CV62-CX62-CY62)/((+CT62+CZ62)/2)*DAY(CS62))</f>
        <v/>
      </c>
      <c r="DD62" s="2700">
        <f>+CZ62/CU62*DAY(CS62)</f>
        <v/>
      </c>
      <c r="DE62" s="406">
        <f>(CX62+CY62)/CU62</f>
        <v/>
      </c>
      <c r="DF62" s="406">
        <f>+CW62/(+CW62+CX62+CY62)</f>
        <v/>
      </c>
      <c r="DG62" s="407">
        <f t="array" ref="DG62">CW62/(SUMPRODUCT(--(CHOOSE({1,2,3},CV62,CX62,CY62)&gt;0),CHOOSE({1,2,3},CV62,CX62,CY62))+CU62)</f>
        <v/>
      </c>
      <c r="DI62" s="2699">
        <f>EOMONTH(DI63,-1)</f>
        <v/>
      </c>
      <c r="DJ62" s="405">
        <f>+DP61</f>
        <v/>
      </c>
      <c r="DK62" s="405" t="n">
        <v>0</v>
      </c>
      <c r="DL62" s="405" t="n">
        <v>0</v>
      </c>
      <c r="DM62" s="405" t="n">
        <v>0</v>
      </c>
      <c r="DN62" s="405" t="n">
        <v>0</v>
      </c>
      <c r="DO62" s="405" t="n">
        <v>0</v>
      </c>
      <c r="DP62" s="405">
        <f>SUM(DJ62:DL62)-SUM(DM62:DO62)</f>
        <v/>
      </c>
      <c r="DQ62" s="405" t="n">
        <v>0</v>
      </c>
      <c r="DR62" s="405">
        <f>+DP62-DQ62</f>
        <v/>
      </c>
      <c r="DS62" s="2700">
        <f>365/((+DK62+DL62-DN62-DO62)/((+DJ62+DP62)/2)*DAY(DI62))</f>
        <v/>
      </c>
      <c r="DT62" s="2700">
        <f>+DP62/DK62*DAY(DI62)</f>
        <v/>
      </c>
      <c r="DU62" s="406">
        <f>(DN62+DO62)/DK62</f>
        <v/>
      </c>
      <c r="DV62" s="406">
        <f>+DM62/(+DM62+DN62+DO62)</f>
        <v/>
      </c>
      <c r="DW62" s="407">
        <f t="array" ref="DW62">DM62/(SUMPRODUCT(--(CHOOSE({1,2,3},DL62,DN62,DO62)&gt;0),CHOOSE({1,2,3},DL62,DN62,DO62))+DK62)</f>
        <v/>
      </c>
      <c r="DY62" s="2699">
        <f>EOMONTH(DY63,-1)</f>
        <v/>
      </c>
      <c r="DZ62" s="405">
        <f>+EF61</f>
        <v/>
      </c>
      <c r="EA62" s="405" t="n">
        <v>0</v>
      </c>
      <c r="EB62" s="405" t="n">
        <v>0</v>
      </c>
      <c r="EC62" s="405" t="n">
        <v>0</v>
      </c>
      <c r="ED62" s="405" t="n">
        <v>0</v>
      </c>
      <c r="EE62" s="405" t="n">
        <v>0</v>
      </c>
      <c r="EF62" s="405">
        <f>SUM(DZ62:EB62)-SUM(EC62:EE62)</f>
        <v/>
      </c>
      <c r="EG62" s="405" t="n">
        <v>0</v>
      </c>
      <c r="EH62" s="405">
        <f>+EF62-EG62</f>
        <v/>
      </c>
      <c r="EI62" s="2700">
        <f>365/((+EA62+EB62-ED62-EE62)/((+DZ62+EF62)/2)*DAY(DY62))</f>
        <v/>
      </c>
      <c r="EJ62" s="2700">
        <f>+EF62/EA62*DAY(DY62)</f>
        <v/>
      </c>
      <c r="EK62" s="406">
        <f>(ED62+EE62)/EA62</f>
        <v/>
      </c>
      <c r="EL62" s="406">
        <f>+EC62/(+EC62+ED62+EE62)</f>
        <v/>
      </c>
      <c r="EM62" s="407">
        <f t="array" ref="EM62">EC62/(SUMPRODUCT(--(CHOOSE({1,2,3},EB62,ED62,EE62)&gt;0),CHOOSE({1,2,3},EB62,ED62,EE62))+EA62)</f>
        <v/>
      </c>
      <c r="EO62" s="2699">
        <f>EOMONTH(EO63,-1)</f>
        <v/>
      </c>
      <c r="EP62" s="405">
        <f>+EV61</f>
        <v/>
      </c>
      <c r="EQ62" s="405" t="n">
        <v>0</v>
      </c>
      <c r="ER62" s="405" t="n">
        <v>0</v>
      </c>
      <c r="ES62" s="405" t="n">
        <v>0</v>
      </c>
      <c r="ET62" s="405" t="n">
        <v>0</v>
      </c>
      <c r="EU62" s="405" t="n">
        <v>0</v>
      </c>
      <c r="EV62" s="405">
        <f>SUM(EP62:ER62)-SUM(ES62:EU62)</f>
        <v/>
      </c>
      <c r="EW62" s="405" t="n">
        <v>0</v>
      </c>
      <c r="EX62" s="405">
        <f>+EV62-EW62</f>
        <v/>
      </c>
      <c r="EY62" s="2700">
        <f>365/((+EQ62+ER62-ET62-EU62)/((+EP62+EV62)/2)*DAY(EO62))</f>
        <v/>
      </c>
      <c r="EZ62" s="2700">
        <f>+EV62/EQ62*DAY(EO62)</f>
        <v/>
      </c>
      <c r="FA62" s="406">
        <f>(ET62+EU62)/EQ62</f>
        <v/>
      </c>
      <c r="FB62" s="406">
        <f>+ES62/(+ES62+ET62+EU62)</f>
        <v/>
      </c>
      <c r="FC62" s="407">
        <f t="array" ref="FC62">ES62/(SUMPRODUCT(--(CHOOSE({1,2,3},FH62,FX62,GN62)&gt;0),CHOOSE({1,2,3},FH62,FX62,GN62))+EQ62)</f>
        <v/>
      </c>
      <c r="FE62" s="2699">
        <f>EOMONTH(FE63,-1)</f>
        <v/>
      </c>
      <c r="FF62" s="405">
        <f>+FL61</f>
        <v/>
      </c>
      <c r="FG62" s="405" t="n">
        <v>0</v>
      </c>
      <c r="FH62" s="405" t="n">
        <v>0</v>
      </c>
      <c r="FI62" s="405" t="n">
        <v>0</v>
      </c>
      <c r="FJ62" s="405" t="n">
        <v>0</v>
      </c>
      <c r="FK62" s="405" t="n">
        <v>0</v>
      </c>
      <c r="FL62" s="405">
        <f>SUM(FF62:FH62)-SUM(FI62:FK62)</f>
        <v/>
      </c>
      <c r="FM62" s="405" t="n">
        <v>0</v>
      </c>
      <c r="FN62" s="405">
        <f>+FL62-FM62</f>
        <v/>
      </c>
      <c r="FO62" s="2700">
        <f>365/((+FG62+FH62-FJ62-FK62)/((+FF62+FL62)/2)*DAY(FE62))</f>
        <v/>
      </c>
      <c r="FP62" s="2700">
        <f>+FL62/FG62*DAY(FE62)</f>
        <v/>
      </c>
      <c r="FQ62" s="406">
        <f>(FJ62+FK62)/FG62</f>
        <v/>
      </c>
      <c r="FR62" s="406">
        <f>+FI62/(+FI62+FJ62+FK62)</f>
        <v/>
      </c>
      <c r="FS62" s="407">
        <f t="array" ref="FS62">FI62/(SUMPRODUCT(--(CHOOSE({1,2,3},FH62,FJ62,FK62)&gt;0),CHOOSE({1,2,3},FH62,FJ62,FK62))+FG62)</f>
        <v/>
      </c>
      <c r="FU62" s="2699">
        <f>EOMONTH(FU63,-1)</f>
        <v/>
      </c>
      <c r="FV62" s="405">
        <f>+GB61</f>
        <v/>
      </c>
      <c r="FW62" s="405" t="n">
        <v>0</v>
      </c>
      <c r="FX62" s="405" t="n">
        <v>0</v>
      </c>
      <c r="FY62" s="405" t="n">
        <v>0</v>
      </c>
      <c r="FZ62" s="405" t="n">
        <v>0</v>
      </c>
      <c r="GA62" s="405" t="n">
        <v>0</v>
      </c>
      <c r="GB62" s="405">
        <f>SUM(FV62:FX62)-SUM(FY62:GA62)</f>
        <v/>
      </c>
      <c r="GC62" s="405" t="n">
        <v>0</v>
      </c>
      <c r="GD62" s="405">
        <f>+GB62-GC62</f>
        <v/>
      </c>
      <c r="GE62" s="2700">
        <f>365/((+FW62+FX62-FZ62-GA62)/((+FV62+GB62)/2)*DAY(FU62))</f>
        <v/>
      </c>
      <c r="GF62" s="2700">
        <f>+GB62/FW62*DAY(FU62)</f>
        <v/>
      </c>
      <c r="GG62" s="406">
        <f>(FZ62+GA62)/FW62</f>
        <v/>
      </c>
      <c r="GH62" s="406">
        <f>+FY62/(+FY62+FZ62+GA62)</f>
        <v/>
      </c>
      <c r="GI62" s="407">
        <f t="array" ref="GI62">FY62/(SUMPRODUCT(--(CHOOSE({1,2,3},FX62,FZ62,GA62)&gt;0),CHOOSE({1,2,3},FX62,FZ62,GA62))+FW62)</f>
        <v/>
      </c>
      <c r="GK62" s="2699">
        <f>EOMONTH(GK63,-1)</f>
        <v/>
      </c>
      <c r="GL62" s="405">
        <f>+GR61</f>
        <v/>
      </c>
      <c r="GM62" s="405" t="n">
        <v>0</v>
      </c>
      <c r="GN62" s="405" t="n">
        <v>0</v>
      </c>
      <c r="GO62" s="405" t="n">
        <v>0</v>
      </c>
      <c r="GP62" s="405" t="n">
        <v>0</v>
      </c>
      <c r="GQ62" s="405" t="n">
        <v>0</v>
      </c>
      <c r="GR62" s="405">
        <f>SUM(GL62:GN62)-SUM(GO62:GQ62)</f>
        <v/>
      </c>
      <c r="GS62" s="405" t="n">
        <v>0</v>
      </c>
      <c r="GT62" s="405">
        <f>+GR62-GS62</f>
        <v/>
      </c>
      <c r="GU62" s="2700">
        <f>365/((+GM62+GN62-GP62-GQ62)/((+GL62+GR62)/2)*DAY(GK62))</f>
        <v/>
      </c>
      <c r="GV62" s="2700">
        <f>+GR62/GM62*DAY(GK62)</f>
        <v/>
      </c>
      <c r="GW62" s="406">
        <f>(GP62+GQ62)/GM62</f>
        <v/>
      </c>
      <c r="GX62" s="406">
        <f>+GO62/(+GO62+GP62+GQ62)</f>
        <v/>
      </c>
      <c r="GY62" s="407">
        <f t="array" ref="GY62">GO62/(SUMPRODUCT(--(CHOOSE({1,2,3},GN62,GP62,GQ62)&gt;0),CHOOSE({1,2,3},GN62,GP62,GQ62))+GM62)</f>
        <v/>
      </c>
    </row>
    <row r="63">
      <c r="A63" s="2699">
        <f>EOMONTH(A64,-1)</f>
        <v/>
      </c>
      <c r="B63" s="405">
        <f>R63+AH63+AX63+BN63+CD63+CT63+DJ63+DZ63+EP63+FF63+FV63+GL63</f>
        <v/>
      </c>
      <c r="C63" s="405">
        <f>S63+AI63+AY63+BO63+CE63+CU63+DK63+EA63+EQ63+FG63+FW63+GM63</f>
        <v/>
      </c>
      <c r="D63" s="405">
        <f>T63+AJ63+AZ63+BP63+CF63+CV63+DL63+EB63+ER63+FH63+FX63+GN63</f>
        <v/>
      </c>
      <c r="E63" s="405">
        <f>U63+AK63+BA63+BQ63+CG63+CW63+DM63+EC63+ES63+FI63+FY63+GO63</f>
        <v/>
      </c>
      <c r="F63" s="405">
        <f>V63+AL63+BB63+BR63+CH63+CX63+DN63+ED63+ET63+FJ63+FZ63+GP63</f>
        <v/>
      </c>
      <c r="G63" s="405">
        <f>W63+AM63+BC63+BS63+CI63+CY63+DO63+EE63+EU63+FK63+GA63+GQ63</f>
        <v/>
      </c>
      <c r="H63" s="405">
        <f>X63+AN63+BD63+BT63+CJ63+CZ63+DP63+EF63+EV63+FL63+GB63+GR63</f>
        <v/>
      </c>
      <c r="I63" s="405">
        <f>Y63+AO63+BE63+BU63+CK63+DA63+DQ63+EG63+EW63+FM63+GC63+GS63</f>
        <v/>
      </c>
      <c r="J63" s="405">
        <f>Z63+AP63+BF63+BV63</f>
        <v/>
      </c>
      <c r="K63" s="2700">
        <f>365/((+C63+D63-F63-G63)/((+B63+H63)/2)*DAY(A63))</f>
        <v/>
      </c>
      <c r="L63" s="2700">
        <f>+H63/C63*DAY(A63)</f>
        <v/>
      </c>
      <c r="M63" s="406">
        <f>(F63+G63)/C63</f>
        <v/>
      </c>
      <c r="N63" s="406">
        <f>+E63/(+E63+F63+G63)</f>
        <v/>
      </c>
      <c r="O63" s="407">
        <f t="array" ref="O63">E63/(SUMPRODUCT(--(CHOOSE({1,2,3},D63,F63,G63)&gt;0),CHOOSE({1,2,3},D63,F63,G63))+C63)</f>
        <v/>
      </c>
      <c r="Q63" s="2699">
        <f>EOMONTH(Q64,-1)</f>
        <v/>
      </c>
      <c r="R63" s="405">
        <f>+X62</f>
        <v/>
      </c>
      <c r="S63" s="405" t="n">
        <v>0</v>
      </c>
      <c r="T63" s="405" t="n">
        <v>0</v>
      </c>
      <c r="U63" s="405" t="n">
        <v>0</v>
      </c>
      <c r="V63" s="405" t="n">
        <v>0</v>
      </c>
      <c r="W63" s="405" t="n">
        <v>0</v>
      </c>
      <c r="X63" s="405">
        <f>SUM(R63:T63)-SUM(U63:W63)</f>
        <v/>
      </c>
      <c r="Y63" s="405" t="n">
        <v>0</v>
      </c>
      <c r="Z63" s="405">
        <f>+X63-Y63</f>
        <v/>
      </c>
      <c r="AA63" s="2700">
        <f>365/((+S63+T63-V63-W63)/((+R63+X63)/2)*DAY(Q63))</f>
        <v/>
      </c>
      <c r="AB63" s="2700">
        <f>+X63/S63*DAY(Q63)</f>
        <v/>
      </c>
      <c r="AC63" s="406">
        <f>(V63+W63)/S63</f>
        <v/>
      </c>
      <c r="AD63" s="406">
        <f>+U63/(+U63+V63+W63)</f>
        <v/>
      </c>
      <c r="AE63" s="407">
        <f t="array" ref="AE63">U63/(SUMPRODUCT(--(CHOOSE({1,2,3},T63,V63,W63)&gt;0),CHOOSE({1,2,3},T63,V63,W63))+S63)</f>
        <v/>
      </c>
      <c r="AG63" s="2699">
        <f>EOMONTH(AG64,-1)</f>
        <v/>
      </c>
      <c r="AH63" s="405">
        <f>+AN62</f>
        <v/>
      </c>
      <c r="AI63" s="405" t="n">
        <v>0</v>
      </c>
      <c r="AJ63" s="405" t="n">
        <v>0</v>
      </c>
      <c r="AK63" s="405" t="n">
        <v>0</v>
      </c>
      <c r="AL63" s="405" t="n">
        <v>0</v>
      </c>
      <c r="AM63" s="405" t="n">
        <v>0</v>
      </c>
      <c r="AN63" s="405">
        <f>SUM(AH63:AJ63)-SUM(AK63:AM63)</f>
        <v/>
      </c>
      <c r="AO63" s="405" t="n">
        <v>0</v>
      </c>
      <c r="AP63" s="405">
        <f>+AN63-AO63</f>
        <v/>
      </c>
      <c r="AQ63" s="2700">
        <f>365/((+AI63+AJ63-AL63-AM63)/((+AH63+AN63)/2)*DAY(AG63))</f>
        <v/>
      </c>
      <c r="AR63" s="2700">
        <f>+AN63/AI63*DAY(AG63)</f>
        <v/>
      </c>
      <c r="AS63" s="406">
        <f>(AL63+AM63)/AI63</f>
        <v/>
      </c>
      <c r="AT63" s="406">
        <f>+AK63/(+AK63+AL63+AM63)</f>
        <v/>
      </c>
      <c r="AU63" s="407">
        <f t="array" ref="AU63">AK63/(SUMPRODUCT(--(CHOOSE({1,2,3},AJ63,AL63,AM63)&gt;0),CHOOSE({1,2,3},AJ63,AL63,AM63))+AI63)</f>
        <v/>
      </c>
      <c r="AW63" s="2699">
        <f>EOMONTH(AW64,-1)</f>
        <v/>
      </c>
      <c r="AX63" s="405">
        <f>+BD62</f>
        <v/>
      </c>
      <c r="AY63" s="405" t="n">
        <v>0</v>
      </c>
      <c r="AZ63" s="405" t="n">
        <v>0</v>
      </c>
      <c r="BA63" s="405" t="n">
        <v>0</v>
      </c>
      <c r="BB63" s="405" t="n">
        <v>0</v>
      </c>
      <c r="BC63" s="405" t="n">
        <v>0</v>
      </c>
      <c r="BD63" s="405">
        <f>SUM(AX63:AZ63)-SUM(BA63:BC63)</f>
        <v/>
      </c>
      <c r="BE63" s="405" t="n">
        <v>0</v>
      </c>
      <c r="BF63" s="405">
        <f>+BD63-BE63</f>
        <v/>
      </c>
      <c r="BG63" s="2700">
        <f>365/((+AY63+AZ63-BB63-BC63)/((+AX63+BD63)/2)*DAY(AW63))</f>
        <v/>
      </c>
      <c r="BH63" s="2700">
        <f>+BD63/AY63*DAY(AW63)</f>
        <v/>
      </c>
      <c r="BI63" s="406">
        <f>(BB63+BC63)/AY63</f>
        <v/>
      </c>
      <c r="BJ63" s="406">
        <f>+BA63/(+BA63+BB63+BC63)</f>
        <v/>
      </c>
      <c r="BK63" s="407">
        <f t="array" ref="BK63">BA63/(SUMPRODUCT(--(CHOOSE({1,2,3},AZ63,BB63,BC63)&gt;0),CHOOSE({1,2,3},AZ63,BB63,BC63))+AY63)</f>
        <v/>
      </c>
      <c r="BM63" s="2699">
        <f>EOMONTH(BM64,-1)</f>
        <v/>
      </c>
      <c r="BN63" s="405">
        <f>+BT62</f>
        <v/>
      </c>
      <c r="BO63" s="405" t="n">
        <v>0</v>
      </c>
      <c r="BP63" s="405" t="n">
        <v>0</v>
      </c>
      <c r="BQ63" s="405" t="n">
        <v>0</v>
      </c>
      <c r="BR63" s="405" t="n">
        <v>0</v>
      </c>
      <c r="BS63" s="405" t="n">
        <v>0</v>
      </c>
      <c r="BT63" s="405">
        <f>SUM(BN63:BP63)-SUM(BQ63:BS63)</f>
        <v/>
      </c>
      <c r="BU63" s="405" t="n">
        <v>0</v>
      </c>
      <c r="BV63" s="405">
        <f>+BT63-BU63</f>
        <v/>
      </c>
      <c r="BW63" s="2700">
        <f>365/((+BO63+BP63-BR63-BS63)/((+BN63+BT63)/2)*DAY(BM63))</f>
        <v/>
      </c>
      <c r="BX63" s="2700">
        <f>+BT63/BO63*DAY(BM63)</f>
        <v/>
      </c>
      <c r="BY63" s="406">
        <f>(BR63+BS63)/BO63</f>
        <v/>
      </c>
      <c r="BZ63" s="406">
        <f>+BQ63/(+BQ63+BR63+BS63)</f>
        <v/>
      </c>
      <c r="CA63" s="407">
        <f t="array" ref="CA63">BQ63/(SUMPRODUCT(--(CHOOSE({1,2,3},BP63,BR63,BS63)&gt;0),CHOOSE({1,2,3},BP63,BR63,BS63))+BO63)</f>
        <v/>
      </c>
      <c r="CC63" s="2699">
        <f>EOMONTH(CC64,-1)</f>
        <v/>
      </c>
      <c r="CD63" s="405">
        <f>+CJ62</f>
        <v/>
      </c>
      <c r="CE63" s="405" t="n">
        <v>0</v>
      </c>
      <c r="CF63" s="405" t="n">
        <v>0</v>
      </c>
      <c r="CG63" s="405" t="n">
        <v>0</v>
      </c>
      <c r="CH63" s="405" t="n">
        <v>0</v>
      </c>
      <c r="CI63" s="405" t="n">
        <v>0</v>
      </c>
      <c r="CJ63" s="405">
        <f>SUM(CD63:CF63)-SUM(CG63:CI63)</f>
        <v/>
      </c>
      <c r="CK63" s="405" t="n">
        <v>0</v>
      </c>
      <c r="CL63" s="405">
        <f>+CJ63-CK63</f>
        <v/>
      </c>
      <c r="CM63" s="2700">
        <f>365/((+CE63+CF63-CH63-CI63)/((+CD63+CJ63)/2)*DAY(CC63))</f>
        <v/>
      </c>
      <c r="CN63" s="2700">
        <f>+CJ63/CE63*DAY(CC63)</f>
        <v/>
      </c>
      <c r="CO63" s="406">
        <f>(CH63+CI63)/CE63</f>
        <v/>
      </c>
      <c r="CP63" s="406">
        <f>+CG63/(+CG63+CH63+CI63)</f>
        <v/>
      </c>
      <c r="CQ63" s="407">
        <f t="array" ref="CQ63">CG63/(SUMPRODUCT(--(CHOOSE({1,2,3},CF63,CH63,CI63)&gt;0),CHOOSE({1,2,3},CF63,CH63,CI63))+CE63)</f>
        <v/>
      </c>
      <c r="CS63" s="2699">
        <f>EOMONTH(CS64,-1)</f>
        <v/>
      </c>
      <c r="CT63" s="405">
        <f>+CZ62</f>
        <v/>
      </c>
      <c r="CU63" s="405" t="n">
        <v>0</v>
      </c>
      <c r="CV63" s="405" t="n">
        <v>0</v>
      </c>
      <c r="CW63" s="405" t="n">
        <v>0</v>
      </c>
      <c r="CX63" s="405" t="n">
        <v>0</v>
      </c>
      <c r="CY63" s="405" t="n">
        <v>0</v>
      </c>
      <c r="CZ63" s="405">
        <f>SUM(CT63:CV63)-SUM(CW63:CY63)</f>
        <v/>
      </c>
      <c r="DA63" s="405" t="n">
        <v>0</v>
      </c>
      <c r="DB63" s="405">
        <f>+CZ63-DA63</f>
        <v/>
      </c>
      <c r="DC63" s="2700">
        <f>365/((+CU63+CV63-CX63-CY63)/((+CT63+CZ63)/2)*DAY(CS63))</f>
        <v/>
      </c>
      <c r="DD63" s="2700">
        <f>+CZ63/CU63*DAY(CS63)</f>
        <v/>
      </c>
      <c r="DE63" s="406">
        <f>(CX63+CY63)/CU63</f>
        <v/>
      </c>
      <c r="DF63" s="406">
        <f>+CW63/(+CW63+CX63+CY63)</f>
        <v/>
      </c>
      <c r="DG63" s="407">
        <f t="array" ref="DG63">CW63/(SUMPRODUCT(--(CHOOSE({1,2,3},CV63,CX63,CY63)&gt;0),CHOOSE({1,2,3},CV63,CX63,CY63))+CU63)</f>
        <v/>
      </c>
      <c r="DI63" s="2699">
        <f>EOMONTH(DI64,-1)</f>
        <v/>
      </c>
      <c r="DJ63" s="405">
        <f>+DP62</f>
        <v/>
      </c>
      <c r="DK63" s="405" t="n">
        <v>0</v>
      </c>
      <c r="DL63" s="405" t="n">
        <v>0</v>
      </c>
      <c r="DM63" s="405" t="n">
        <v>0</v>
      </c>
      <c r="DN63" s="405" t="n">
        <v>0</v>
      </c>
      <c r="DO63" s="405" t="n">
        <v>0</v>
      </c>
      <c r="DP63" s="405">
        <f>SUM(DJ63:DL63)-SUM(DM63:DO63)</f>
        <v/>
      </c>
      <c r="DQ63" s="405" t="n">
        <v>0</v>
      </c>
      <c r="DR63" s="405">
        <f>+DP63-DQ63</f>
        <v/>
      </c>
      <c r="DS63" s="2700">
        <f>365/((+DK63+DL63-DN63-DO63)/((+DJ63+DP63)/2)*DAY(DI63))</f>
        <v/>
      </c>
      <c r="DT63" s="2700">
        <f>+DP63/DK63*DAY(DI63)</f>
        <v/>
      </c>
      <c r="DU63" s="406">
        <f>(DN63+DO63)/DK63</f>
        <v/>
      </c>
      <c r="DV63" s="406">
        <f>+DM63/(+DM63+DN63+DO63)</f>
        <v/>
      </c>
      <c r="DW63" s="407">
        <f t="array" ref="DW63">DM63/(SUMPRODUCT(--(CHOOSE({1,2,3},DL63,DN63,DO63)&gt;0),CHOOSE({1,2,3},DL63,DN63,DO63))+DK63)</f>
        <v/>
      </c>
      <c r="DY63" s="2699">
        <f>EOMONTH(DY64,-1)</f>
        <v/>
      </c>
      <c r="DZ63" s="405">
        <f>+EF62</f>
        <v/>
      </c>
      <c r="EA63" s="405" t="n">
        <v>0</v>
      </c>
      <c r="EB63" s="405" t="n">
        <v>0</v>
      </c>
      <c r="EC63" s="405" t="n">
        <v>0</v>
      </c>
      <c r="ED63" s="405" t="n">
        <v>0</v>
      </c>
      <c r="EE63" s="405" t="n">
        <v>0</v>
      </c>
      <c r="EF63" s="405">
        <f>SUM(DZ63:EB63)-SUM(EC63:EE63)</f>
        <v/>
      </c>
      <c r="EG63" s="405" t="n">
        <v>0</v>
      </c>
      <c r="EH63" s="405">
        <f>+EF63-EG63</f>
        <v/>
      </c>
      <c r="EI63" s="2700">
        <f>365/((+EA63+EB63-ED63-EE63)/((+DZ63+EF63)/2)*DAY(DY63))</f>
        <v/>
      </c>
      <c r="EJ63" s="2700">
        <f>+EF63/EA63*DAY(DY63)</f>
        <v/>
      </c>
      <c r="EK63" s="406">
        <f>(ED63+EE63)/EA63</f>
        <v/>
      </c>
      <c r="EL63" s="406">
        <f>+EC63/(+EC63+ED63+EE63)</f>
        <v/>
      </c>
      <c r="EM63" s="407">
        <f t="array" ref="EM63">EC63/(SUMPRODUCT(--(CHOOSE({1,2,3},EB63,ED63,EE63)&gt;0),CHOOSE({1,2,3},EB63,ED63,EE63))+EA63)</f>
        <v/>
      </c>
      <c r="EO63" s="2699">
        <f>EOMONTH(EO64,-1)</f>
        <v/>
      </c>
      <c r="EP63" s="405">
        <f>+EV62</f>
        <v/>
      </c>
      <c r="EQ63" s="405" t="n">
        <v>0</v>
      </c>
      <c r="ER63" s="405" t="n">
        <v>0</v>
      </c>
      <c r="ES63" s="405" t="n">
        <v>0</v>
      </c>
      <c r="ET63" s="405" t="n">
        <v>0</v>
      </c>
      <c r="EU63" s="405" t="n">
        <v>0</v>
      </c>
      <c r="EV63" s="405">
        <f>SUM(EP63:ER63)-SUM(ES63:EU63)</f>
        <v/>
      </c>
      <c r="EW63" s="405" t="n">
        <v>0</v>
      </c>
      <c r="EX63" s="405">
        <f>+EV63-EW63</f>
        <v/>
      </c>
      <c r="EY63" s="2700">
        <f>365/((+EQ63+ER63-ET63-EU63)/((+EP63+EV63)/2)*DAY(EO63))</f>
        <v/>
      </c>
      <c r="EZ63" s="2700">
        <f>+EV63/EQ63*DAY(EO63)</f>
        <v/>
      </c>
      <c r="FA63" s="406">
        <f>(ET63+EU63)/EQ63</f>
        <v/>
      </c>
      <c r="FB63" s="406">
        <f>+ES63/(+ES63+ET63+EU63)</f>
        <v/>
      </c>
      <c r="FC63" s="407">
        <f t="array" ref="FC63">ES63/(SUMPRODUCT(--(CHOOSE({1,2,3},FH63,FX63,GN63)&gt;0),CHOOSE({1,2,3},FH63,FX63,GN63))+EQ63)</f>
        <v/>
      </c>
      <c r="FE63" s="2699">
        <f>EOMONTH(FE64,-1)</f>
        <v/>
      </c>
      <c r="FF63" s="405">
        <f>+FL62</f>
        <v/>
      </c>
      <c r="FG63" s="405" t="n">
        <v>0</v>
      </c>
      <c r="FH63" s="405" t="n">
        <v>0</v>
      </c>
      <c r="FI63" s="405" t="n">
        <v>0</v>
      </c>
      <c r="FJ63" s="405" t="n">
        <v>0</v>
      </c>
      <c r="FK63" s="405" t="n">
        <v>0</v>
      </c>
      <c r="FL63" s="405">
        <f>SUM(FF63:FH63)-SUM(FI63:FK63)</f>
        <v/>
      </c>
      <c r="FM63" s="405" t="n">
        <v>0</v>
      </c>
      <c r="FN63" s="405">
        <f>+FL63-FM63</f>
        <v/>
      </c>
      <c r="FO63" s="2700">
        <f>365/((+FG63+FH63-FJ63-FK63)/((+FF63+FL63)/2)*DAY(FE63))</f>
        <v/>
      </c>
      <c r="FP63" s="2700">
        <f>+FL63/FG63*DAY(FE63)</f>
        <v/>
      </c>
      <c r="FQ63" s="406">
        <f>(FJ63+FK63)/FG63</f>
        <v/>
      </c>
      <c r="FR63" s="406">
        <f>+FI63/(+FI63+FJ63+FK63)</f>
        <v/>
      </c>
      <c r="FS63" s="407">
        <f t="array" ref="FS63">FI63/(SUMPRODUCT(--(CHOOSE({1,2,3},FH63,FJ63,FK63)&gt;0),CHOOSE({1,2,3},FH63,FJ63,FK63))+FG63)</f>
        <v/>
      </c>
      <c r="FU63" s="2699">
        <f>EOMONTH(FU64,-1)</f>
        <v/>
      </c>
      <c r="FV63" s="405">
        <f>+GB62</f>
        <v/>
      </c>
      <c r="FW63" s="405" t="n">
        <v>0</v>
      </c>
      <c r="FX63" s="405" t="n">
        <v>0</v>
      </c>
      <c r="FY63" s="405" t="n">
        <v>0</v>
      </c>
      <c r="FZ63" s="405" t="n">
        <v>0</v>
      </c>
      <c r="GA63" s="405" t="n">
        <v>0</v>
      </c>
      <c r="GB63" s="405">
        <f>SUM(FV63:FX63)-SUM(FY63:GA63)</f>
        <v/>
      </c>
      <c r="GC63" s="405" t="n">
        <v>0</v>
      </c>
      <c r="GD63" s="405">
        <f>+GB63-GC63</f>
        <v/>
      </c>
      <c r="GE63" s="2700">
        <f>365/((+FW63+FX63-FZ63-GA63)/((+FV63+GB63)/2)*DAY(FU63))</f>
        <v/>
      </c>
      <c r="GF63" s="2700">
        <f>+GB63/FW63*DAY(FU63)</f>
        <v/>
      </c>
      <c r="GG63" s="406">
        <f>(FZ63+GA63)/FW63</f>
        <v/>
      </c>
      <c r="GH63" s="406">
        <f>+FY63/(+FY63+FZ63+GA63)</f>
        <v/>
      </c>
      <c r="GI63" s="407">
        <f t="array" ref="GI63">FY63/(SUMPRODUCT(--(CHOOSE({1,2,3},FX63,FZ63,GA63)&gt;0),CHOOSE({1,2,3},FX63,FZ63,GA63))+FW63)</f>
        <v/>
      </c>
      <c r="GK63" s="2699">
        <f>EOMONTH(GK64,-1)</f>
        <v/>
      </c>
      <c r="GL63" s="405">
        <f>+GR62</f>
        <v/>
      </c>
      <c r="GM63" s="405" t="n">
        <v>0</v>
      </c>
      <c r="GN63" s="405" t="n">
        <v>0</v>
      </c>
      <c r="GO63" s="405" t="n">
        <v>0</v>
      </c>
      <c r="GP63" s="405" t="n">
        <v>0</v>
      </c>
      <c r="GQ63" s="405" t="n">
        <v>0</v>
      </c>
      <c r="GR63" s="405">
        <f>SUM(GL63:GN63)-SUM(GO63:GQ63)</f>
        <v/>
      </c>
      <c r="GS63" s="405" t="n">
        <v>0</v>
      </c>
      <c r="GT63" s="405">
        <f>+GR63-GS63</f>
        <v/>
      </c>
      <c r="GU63" s="2700">
        <f>365/((+GM63+GN63-GP63-GQ63)/((+GL63+GR63)/2)*DAY(GK63))</f>
        <v/>
      </c>
      <c r="GV63" s="2700">
        <f>+GR63/GM63*DAY(GK63)</f>
        <v/>
      </c>
      <c r="GW63" s="406">
        <f>(GP63+GQ63)/GM63</f>
        <v/>
      </c>
      <c r="GX63" s="406">
        <f>+GO63/(+GO63+GP63+GQ63)</f>
        <v/>
      </c>
      <c r="GY63" s="407">
        <f t="array" ref="GY63">GO63/(SUMPRODUCT(--(CHOOSE({1,2,3},GN63,GP63,GQ63)&gt;0),CHOOSE({1,2,3},GN63,GP63,GQ63))+GM63)</f>
        <v/>
      </c>
    </row>
    <row r="64">
      <c r="A64" s="2699">
        <f>EOMONTH(A65,-1)</f>
        <v/>
      </c>
      <c r="B64" s="405">
        <f>R64+AH64+AX64+BN64+CD64+CT64+DJ64+DZ64+EP64+FF64+FV64+GL64</f>
        <v/>
      </c>
      <c r="C64" s="405">
        <f>S64+AI64+AY64+BO64+CE64+CU64+DK64+EA64+EQ64+FG64+FW64+GM64</f>
        <v/>
      </c>
      <c r="D64" s="405">
        <f>T64+AJ64+AZ64+BP64+CF64+CV64+DL64+EB64+ER64+FH64+FX64+GN64</f>
        <v/>
      </c>
      <c r="E64" s="405">
        <f>U64+AK64+BA64+BQ64+CG64+CW64+DM64+EC64+ES64+FI64+FY64+GO64</f>
        <v/>
      </c>
      <c r="F64" s="405">
        <f>V64+AL64+BB64+BR64+CH64+CX64+DN64+ED64+ET64+FJ64+FZ64+GP64</f>
        <v/>
      </c>
      <c r="G64" s="405">
        <f>W64+AM64+BC64+BS64+CI64+CY64+DO64+EE64+EU64+FK64+GA64+GQ64</f>
        <v/>
      </c>
      <c r="H64" s="405">
        <f>X64+AN64+BD64+BT64+CJ64+CZ64+DP64+EF64+EV64+FL64+GB64+GR64</f>
        <v/>
      </c>
      <c r="I64" s="405">
        <f>Y64+AO64+BE64+BU64+CK64+DA64+DQ64+EG64+EW64+FM64+GC64+GS64</f>
        <v/>
      </c>
      <c r="J64" s="405">
        <f>Z64+AP64+BF64+BV64</f>
        <v/>
      </c>
      <c r="K64" s="2700">
        <f>365/((+C64+D64-F64-G64)/((+B64+H64)/2)*DAY(A64))</f>
        <v/>
      </c>
      <c r="L64" s="2700">
        <f>+H64/C64*DAY(A64)</f>
        <v/>
      </c>
      <c r="M64" s="406">
        <f>(F64+G64)/C64</f>
        <v/>
      </c>
      <c r="N64" s="406">
        <f>+E64/(+E64+F64+G64)</f>
        <v/>
      </c>
      <c r="O64" s="407">
        <f t="array" ref="O64">E64/(SUMPRODUCT(--(CHOOSE({1,2,3},D64,F64,G64)&gt;0),CHOOSE({1,2,3},D64,F64,G64))+C64)</f>
        <v/>
      </c>
      <c r="Q64" s="2699">
        <f>EOMONTH(Q65,-1)</f>
        <v/>
      </c>
      <c r="R64" s="405">
        <f>+X63</f>
        <v/>
      </c>
      <c r="S64" s="405" t="n">
        <v>0</v>
      </c>
      <c r="T64" s="405" t="n">
        <v>0</v>
      </c>
      <c r="U64" s="405" t="n">
        <v>0</v>
      </c>
      <c r="V64" s="405" t="n">
        <v>0</v>
      </c>
      <c r="W64" s="405" t="n">
        <v>0</v>
      </c>
      <c r="X64" s="405">
        <f>SUM(R64:T64)-SUM(U64:W64)</f>
        <v/>
      </c>
      <c r="Y64" s="405" t="n">
        <v>0</v>
      </c>
      <c r="Z64" s="405">
        <f>+X64-Y64</f>
        <v/>
      </c>
      <c r="AA64" s="2700">
        <f>365/((+S64+T64-V64-W64)/((+R64+X64)/2)*DAY(Q64))</f>
        <v/>
      </c>
      <c r="AB64" s="2700">
        <f>+X64/S64*DAY(Q64)</f>
        <v/>
      </c>
      <c r="AC64" s="406">
        <f>(V64+W64)/S64</f>
        <v/>
      </c>
      <c r="AD64" s="406">
        <f>+U64/(+U64+V64+W64)</f>
        <v/>
      </c>
      <c r="AE64" s="407">
        <f t="array" ref="AE64">U64/(SUMPRODUCT(--(CHOOSE({1,2,3},T64,V64,W64)&gt;0),CHOOSE({1,2,3},T64,V64,W64))+S64)</f>
        <v/>
      </c>
      <c r="AG64" s="2699">
        <f>EOMONTH(AG65,-1)</f>
        <v/>
      </c>
      <c r="AH64" s="405">
        <f>+AN63</f>
        <v/>
      </c>
      <c r="AI64" s="405" t="n">
        <v>0</v>
      </c>
      <c r="AJ64" s="405" t="n">
        <v>0</v>
      </c>
      <c r="AK64" s="405" t="n">
        <v>0</v>
      </c>
      <c r="AL64" s="405" t="n">
        <v>0</v>
      </c>
      <c r="AM64" s="405" t="n">
        <v>0</v>
      </c>
      <c r="AN64" s="405">
        <f>SUM(AH64:AJ64)-SUM(AK64:AM64)</f>
        <v/>
      </c>
      <c r="AO64" s="405" t="n">
        <v>0</v>
      </c>
      <c r="AP64" s="405">
        <f>+AN64-AO64</f>
        <v/>
      </c>
      <c r="AQ64" s="2700">
        <f>365/((+AI64+AJ64-AL64-AM64)/((+AH64+AN64)/2)*DAY(AG64))</f>
        <v/>
      </c>
      <c r="AR64" s="2700">
        <f>+AN64/AI64*DAY(AG64)</f>
        <v/>
      </c>
      <c r="AS64" s="406">
        <f>(AL64+AM64)/AI64</f>
        <v/>
      </c>
      <c r="AT64" s="406">
        <f>+AK64/(+AK64+AL64+AM64)</f>
        <v/>
      </c>
      <c r="AU64" s="407">
        <f t="array" ref="AU64">AK64/(SUMPRODUCT(--(CHOOSE({1,2,3},AJ64,AL64,AM64)&gt;0),CHOOSE({1,2,3},AJ64,AL64,AM64))+AI64)</f>
        <v/>
      </c>
      <c r="AW64" s="2699">
        <f>EOMONTH(AW65,-1)</f>
        <v/>
      </c>
      <c r="AX64" s="405">
        <f>+BD63</f>
        <v/>
      </c>
      <c r="AY64" s="405" t="n">
        <v>0</v>
      </c>
      <c r="AZ64" s="405" t="n">
        <v>0</v>
      </c>
      <c r="BA64" s="405" t="n">
        <v>0</v>
      </c>
      <c r="BB64" s="405" t="n">
        <v>0</v>
      </c>
      <c r="BC64" s="405" t="n">
        <v>0</v>
      </c>
      <c r="BD64" s="405">
        <f>SUM(AX64:AZ64)-SUM(BA64:BC64)</f>
        <v/>
      </c>
      <c r="BE64" s="405" t="n">
        <v>0</v>
      </c>
      <c r="BF64" s="405">
        <f>+BD64-BE64</f>
        <v/>
      </c>
      <c r="BG64" s="2700">
        <f>365/((+AY64+AZ64-BB64-BC64)/((+AX64+BD64)/2)*DAY(AW64))</f>
        <v/>
      </c>
      <c r="BH64" s="2700">
        <f>+BD64/AY64*DAY(AW64)</f>
        <v/>
      </c>
      <c r="BI64" s="406">
        <f>(BB64+BC64)/AY64</f>
        <v/>
      </c>
      <c r="BJ64" s="406">
        <f>+BA64/(+BA64+BB64+BC64)</f>
        <v/>
      </c>
      <c r="BK64" s="407">
        <f t="array" ref="BK64">BA64/(SUMPRODUCT(--(CHOOSE({1,2,3},AZ64,BB64,BC64)&gt;0),CHOOSE({1,2,3},AZ64,BB64,BC64))+AY64)</f>
        <v/>
      </c>
      <c r="BM64" s="2699">
        <f>EOMONTH(BM65,-1)</f>
        <v/>
      </c>
      <c r="BN64" s="405">
        <f>+BT63</f>
        <v/>
      </c>
      <c r="BO64" s="405" t="n">
        <v>0</v>
      </c>
      <c r="BP64" s="405" t="n">
        <v>0</v>
      </c>
      <c r="BQ64" s="405" t="n">
        <v>0</v>
      </c>
      <c r="BR64" s="405" t="n">
        <v>0</v>
      </c>
      <c r="BS64" s="405" t="n">
        <v>0</v>
      </c>
      <c r="BT64" s="405">
        <f>SUM(BN64:BP64)-SUM(BQ64:BS64)</f>
        <v/>
      </c>
      <c r="BU64" s="405" t="n">
        <v>0</v>
      </c>
      <c r="BV64" s="405">
        <f>+BT64-BU64</f>
        <v/>
      </c>
      <c r="BW64" s="2700">
        <f>365/((+BO64+BP64-BR64-BS64)/((+BN64+BT64)/2)*DAY(BM64))</f>
        <v/>
      </c>
      <c r="BX64" s="2700">
        <f>+BT64/BO64*DAY(BM64)</f>
        <v/>
      </c>
      <c r="BY64" s="406">
        <f>(BR64+BS64)/BO64</f>
        <v/>
      </c>
      <c r="BZ64" s="406">
        <f>+BQ64/(+BQ64+BR64+BS64)</f>
        <v/>
      </c>
      <c r="CA64" s="407">
        <f t="array" ref="CA64">BQ64/(SUMPRODUCT(--(CHOOSE({1,2,3},BP64,BR64,BS64)&gt;0),CHOOSE({1,2,3},BP64,BR64,BS64))+BO64)</f>
        <v/>
      </c>
      <c r="CC64" s="2699">
        <f>EOMONTH(CC65,-1)</f>
        <v/>
      </c>
      <c r="CD64" s="405">
        <f>+CJ63</f>
        <v/>
      </c>
      <c r="CE64" s="405" t="n">
        <v>0</v>
      </c>
      <c r="CF64" s="405" t="n">
        <v>0</v>
      </c>
      <c r="CG64" s="405" t="n">
        <v>0</v>
      </c>
      <c r="CH64" s="405" t="n">
        <v>0</v>
      </c>
      <c r="CI64" s="405" t="n">
        <v>0</v>
      </c>
      <c r="CJ64" s="405">
        <f>SUM(CD64:CF64)-SUM(CG64:CI64)</f>
        <v/>
      </c>
      <c r="CK64" s="405" t="n">
        <v>0</v>
      </c>
      <c r="CL64" s="405">
        <f>+CJ64-CK64</f>
        <v/>
      </c>
      <c r="CM64" s="2700">
        <f>365/((+CE64+CF64-CH64-CI64)/((+CD64+CJ64)/2)*DAY(CC64))</f>
        <v/>
      </c>
      <c r="CN64" s="2700">
        <f>+CJ64/CE64*DAY(CC64)</f>
        <v/>
      </c>
      <c r="CO64" s="406">
        <f>(CH64+CI64)/CE64</f>
        <v/>
      </c>
      <c r="CP64" s="406">
        <f>+CG64/(+CG64+CH64+CI64)</f>
        <v/>
      </c>
      <c r="CQ64" s="407">
        <f t="array" ref="CQ64">CG64/(SUMPRODUCT(--(CHOOSE({1,2,3},CF64,CH64,CI64)&gt;0),CHOOSE({1,2,3},CF64,CH64,CI64))+CE64)</f>
        <v/>
      </c>
      <c r="CS64" s="2699">
        <f>EOMONTH(CS65,-1)</f>
        <v/>
      </c>
      <c r="CT64" s="405">
        <f>+CZ63</f>
        <v/>
      </c>
      <c r="CU64" s="405" t="n">
        <v>0</v>
      </c>
      <c r="CV64" s="405" t="n">
        <v>0</v>
      </c>
      <c r="CW64" s="405" t="n">
        <v>0</v>
      </c>
      <c r="CX64" s="405" t="n">
        <v>0</v>
      </c>
      <c r="CY64" s="405" t="n">
        <v>0</v>
      </c>
      <c r="CZ64" s="405">
        <f>SUM(CT64:CV64)-SUM(CW64:CY64)</f>
        <v/>
      </c>
      <c r="DA64" s="405" t="n">
        <v>0</v>
      </c>
      <c r="DB64" s="405">
        <f>+CZ64-DA64</f>
        <v/>
      </c>
      <c r="DC64" s="2700">
        <f>365/((+CU64+CV64-CX64-CY64)/((+CT64+CZ64)/2)*DAY(CS64))</f>
        <v/>
      </c>
      <c r="DD64" s="2700">
        <f>+CZ64/CU64*DAY(CS64)</f>
        <v/>
      </c>
      <c r="DE64" s="406">
        <f>(CX64+CY64)/CU64</f>
        <v/>
      </c>
      <c r="DF64" s="406">
        <f>+CW64/(+CW64+CX64+CY64)</f>
        <v/>
      </c>
      <c r="DG64" s="407">
        <f t="array" ref="DG64">CW64/(SUMPRODUCT(--(CHOOSE({1,2,3},CV64,CX64,CY64)&gt;0),CHOOSE({1,2,3},CV64,CX64,CY64))+CU64)</f>
        <v/>
      </c>
      <c r="DI64" s="2699">
        <f>EOMONTH(DI65,-1)</f>
        <v/>
      </c>
      <c r="DJ64" s="405">
        <f>+DP63</f>
        <v/>
      </c>
      <c r="DK64" s="405" t="n">
        <v>0</v>
      </c>
      <c r="DL64" s="405" t="n">
        <v>0</v>
      </c>
      <c r="DM64" s="405" t="n">
        <v>0</v>
      </c>
      <c r="DN64" s="405" t="n">
        <v>0</v>
      </c>
      <c r="DO64" s="405" t="n">
        <v>0</v>
      </c>
      <c r="DP64" s="405">
        <f>SUM(DJ64:DL64)-SUM(DM64:DO64)</f>
        <v/>
      </c>
      <c r="DQ64" s="405" t="n">
        <v>0</v>
      </c>
      <c r="DR64" s="405">
        <f>+DP64-DQ64</f>
        <v/>
      </c>
      <c r="DS64" s="2700">
        <f>365/((+DK64+DL64-DN64-DO64)/((+DJ64+DP64)/2)*DAY(DI64))</f>
        <v/>
      </c>
      <c r="DT64" s="2700">
        <f>+DP64/DK64*DAY(DI64)</f>
        <v/>
      </c>
      <c r="DU64" s="406">
        <f>(DN64+DO64)/DK64</f>
        <v/>
      </c>
      <c r="DV64" s="406">
        <f>+DM64/(+DM64+DN64+DO64)</f>
        <v/>
      </c>
      <c r="DW64" s="407">
        <f t="array" ref="DW64">DM64/(SUMPRODUCT(--(CHOOSE({1,2,3},DL64,DN64,DO64)&gt;0),CHOOSE({1,2,3},DL64,DN64,DO64))+DK64)</f>
        <v/>
      </c>
      <c r="DY64" s="2699">
        <f>EOMONTH(DY65,-1)</f>
        <v/>
      </c>
      <c r="DZ64" s="405">
        <f>+EF63</f>
        <v/>
      </c>
      <c r="EA64" s="405" t="n">
        <v>0</v>
      </c>
      <c r="EB64" s="405" t="n">
        <v>0</v>
      </c>
      <c r="EC64" s="405" t="n">
        <v>0</v>
      </c>
      <c r="ED64" s="405" t="n">
        <v>0</v>
      </c>
      <c r="EE64" s="405" t="n">
        <v>0</v>
      </c>
      <c r="EF64" s="405">
        <f>SUM(DZ64:EB64)-SUM(EC64:EE64)</f>
        <v/>
      </c>
      <c r="EG64" s="405" t="n">
        <v>0</v>
      </c>
      <c r="EH64" s="405">
        <f>+EF64-EG64</f>
        <v/>
      </c>
      <c r="EI64" s="2700">
        <f>365/((+EA64+EB64-ED64-EE64)/((+DZ64+EF64)/2)*DAY(DY64))</f>
        <v/>
      </c>
      <c r="EJ64" s="2700">
        <f>+EF64/EA64*DAY(DY64)</f>
        <v/>
      </c>
      <c r="EK64" s="406">
        <f>(ED64+EE64)/EA64</f>
        <v/>
      </c>
      <c r="EL64" s="406">
        <f>+EC64/(+EC64+ED64+EE64)</f>
        <v/>
      </c>
      <c r="EM64" s="407">
        <f t="array" ref="EM64">EC64/(SUMPRODUCT(--(CHOOSE({1,2,3},EB64,ED64,EE64)&gt;0),CHOOSE({1,2,3},EB64,ED64,EE64))+EA64)</f>
        <v/>
      </c>
      <c r="EO64" s="2699">
        <f>EOMONTH(EO65,-1)</f>
        <v/>
      </c>
      <c r="EP64" s="405">
        <f>+EV63</f>
        <v/>
      </c>
      <c r="EQ64" s="405" t="n">
        <v>0</v>
      </c>
      <c r="ER64" s="405" t="n">
        <v>0</v>
      </c>
      <c r="ES64" s="405" t="n">
        <v>0</v>
      </c>
      <c r="ET64" s="405" t="n">
        <v>0</v>
      </c>
      <c r="EU64" s="405" t="n">
        <v>0</v>
      </c>
      <c r="EV64" s="405">
        <f>SUM(EP64:ER64)-SUM(ES64:EU64)</f>
        <v/>
      </c>
      <c r="EW64" s="405" t="n">
        <v>0</v>
      </c>
      <c r="EX64" s="405">
        <f>+EV64-EW64</f>
        <v/>
      </c>
      <c r="EY64" s="2700">
        <f>365/((+EQ64+ER64-ET64-EU64)/((+EP64+EV64)/2)*DAY(EO64))</f>
        <v/>
      </c>
      <c r="EZ64" s="2700">
        <f>+EV64/EQ64*DAY(EO64)</f>
        <v/>
      </c>
      <c r="FA64" s="406">
        <f>(ET64+EU64)/EQ64</f>
        <v/>
      </c>
      <c r="FB64" s="406">
        <f>+ES64/(+ES64+ET64+EU64)</f>
        <v/>
      </c>
      <c r="FC64" s="407">
        <f t="array" ref="FC64">ES64/(SUMPRODUCT(--(CHOOSE({1,2,3},FH64,FX64,GN64)&gt;0),CHOOSE({1,2,3},FH64,FX64,GN64))+EQ64)</f>
        <v/>
      </c>
      <c r="FE64" s="2699">
        <f>EOMONTH(FE65,-1)</f>
        <v/>
      </c>
      <c r="FF64" s="405">
        <f>+FL63</f>
        <v/>
      </c>
      <c r="FG64" s="405" t="n">
        <v>0</v>
      </c>
      <c r="FH64" s="405" t="n">
        <v>0</v>
      </c>
      <c r="FI64" s="405" t="n">
        <v>0</v>
      </c>
      <c r="FJ64" s="405" t="n">
        <v>0</v>
      </c>
      <c r="FK64" s="405" t="n">
        <v>0</v>
      </c>
      <c r="FL64" s="405">
        <f>SUM(FF64:FH64)-SUM(FI64:FK64)</f>
        <v/>
      </c>
      <c r="FM64" s="405" t="n">
        <v>0</v>
      </c>
      <c r="FN64" s="405">
        <f>+FL64-FM64</f>
        <v/>
      </c>
      <c r="FO64" s="2700">
        <f>365/((+FG64+FH64-FJ64-FK64)/((+FF64+FL64)/2)*DAY(FE64))</f>
        <v/>
      </c>
      <c r="FP64" s="2700">
        <f>+FL64/FG64*DAY(FE64)</f>
        <v/>
      </c>
      <c r="FQ64" s="406">
        <f>(FJ64+FK64)/FG64</f>
        <v/>
      </c>
      <c r="FR64" s="406">
        <f>+FI64/(+FI64+FJ64+FK64)</f>
        <v/>
      </c>
      <c r="FS64" s="407">
        <f t="array" ref="FS64">FI64/(SUMPRODUCT(--(CHOOSE({1,2,3},FH64,FJ64,FK64)&gt;0),CHOOSE({1,2,3},FH64,FJ64,FK64))+FG64)</f>
        <v/>
      </c>
      <c r="FU64" s="2699">
        <f>EOMONTH(FU65,-1)</f>
        <v/>
      </c>
      <c r="FV64" s="405">
        <f>+GB63</f>
        <v/>
      </c>
      <c r="FW64" s="405" t="n">
        <v>0</v>
      </c>
      <c r="FX64" s="405" t="n">
        <v>0</v>
      </c>
      <c r="FY64" s="405" t="n">
        <v>0</v>
      </c>
      <c r="FZ64" s="405" t="n">
        <v>0</v>
      </c>
      <c r="GA64" s="405" t="n">
        <v>0</v>
      </c>
      <c r="GB64" s="405">
        <f>SUM(FV64:FX64)-SUM(FY64:GA64)</f>
        <v/>
      </c>
      <c r="GC64" s="405" t="n">
        <v>0</v>
      </c>
      <c r="GD64" s="405">
        <f>+GB64-GC64</f>
        <v/>
      </c>
      <c r="GE64" s="2700">
        <f>365/((+FW64+FX64-FZ64-GA64)/((+FV64+GB64)/2)*DAY(FU64))</f>
        <v/>
      </c>
      <c r="GF64" s="2700">
        <f>+GB64/FW64*DAY(FU64)</f>
        <v/>
      </c>
      <c r="GG64" s="406">
        <f>(FZ64+GA64)/FW64</f>
        <v/>
      </c>
      <c r="GH64" s="406">
        <f>+FY64/(+FY64+FZ64+GA64)</f>
        <v/>
      </c>
      <c r="GI64" s="407">
        <f t="array" ref="GI64">FY64/(SUMPRODUCT(--(CHOOSE({1,2,3},FX64,FZ64,GA64)&gt;0),CHOOSE({1,2,3},FX64,FZ64,GA64))+FW64)</f>
        <v/>
      </c>
      <c r="GK64" s="2699">
        <f>EOMONTH(GK65,-1)</f>
        <v/>
      </c>
      <c r="GL64" s="405">
        <f>+GR63</f>
        <v/>
      </c>
      <c r="GM64" s="405" t="n">
        <v>0</v>
      </c>
      <c r="GN64" s="405" t="n">
        <v>0</v>
      </c>
      <c r="GO64" s="405" t="n">
        <v>0</v>
      </c>
      <c r="GP64" s="405" t="n">
        <v>0</v>
      </c>
      <c r="GQ64" s="405" t="n">
        <v>0</v>
      </c>
      <c r="GR64" s="405">
        <f>SUM(GL64:GN64)-SUM(GO64:GQ64)</f>
        <v/>
      </c>
      <c r="GS64" s="405" t="n">
        <v>0</v>
      </c>
      <c r="GT64" s="405">
        <f>+GR64-GS64</f>
        <v/>
      </c>
      <c r="GU64" s="2700">
        <f>365/((+GM64+GN64-GP64-GQ64)/((+GL64+GR64)/2)*DAY(GK64))</f>
        <v/>
      </c>
      <c r="GV64" s="2700">
        <f>+GR64/GM64*DAY(GK64)</f>
        <v/>
      </c>
      <c r="GW64" s="406">
        <f>(GP64+GQ64)/GM64</f>
        <v/>
      </c>
      <c r="GX64" s="406">
        <f>+GO64/(+GO64+GP64+GQ64)</f>
        <v/>
      </c>
      <c r="GY64" s="407">
        <f t="array" ref="GY64">GO64/(SUMPRODUCT(--(CHOOSE({1,2,3},GN64,GP64,GQ64)&gt;0),CHOOSE({1,2,3},GN64,GP64,GQ64))+GM64)</f>
        <v/>
      </c>
    </row>
    <row r="65">
      <c r="A65" s="2699">
        <f>EOMONTH(A66,-1)</f>
        <v/>
      </c>
      <c r="B65" s="405">
        <f>R65+AH65+AX65+BN65+CD65+CT65+DJ65+DZ65+EP65+FF65+FV65+GL65</f>
        <v/>
      </c>
      <c r="C65" s="405">
        <f>S65+AI65+AY65+BO65+CE65+CU65+DK65+EA65+EQ65+FG65+FW65+GM65</f>
        <v/>
      </c>
      <c r="D65" s="405">
        <f>T65+AJ65+AZ65+BP65+CF65+CV65+DL65+EB65+ER65+FH65+FX65+GN65</f>
        <v/>
      </c>
      <c r="E65" s="405">
        <f>U65+AK65+BA65+BQ65+CG65+CW65+DM65+EC65+ES65+FI65+FY65+GO65</f>
        <v/>
      </c>
      <c r="F65" s="405">
        <f>V65+AL65+BB65+BR65+CH65+CX65+DN65+ED65+ET65+FJ65+FZ65+GP65</f>
        <v/>
      </c>
      <c r="G65" s="405">
        <f>W65+AM65+BC65+BS65+CI65+CY65+DO65+EE65+EU65+FK65+GA65+GQ65</f>
        <v/>
      </c>
      <c r="H65" s="405">
        <f>X65+AN65+BD65+BT65+CJ65+CZ65+DP65+EF65+EV65+FL65+GB65+GR65</f>
        <v/>
      </c>
      <c r="I65" s="405">
        <f>Y65+AO65+BE65+BU65+CK65+DA65+DQ65+EG65+EW65+FM65+GC65+GS65</f>
        <v/>
      </c>
      <c r="J65" s="405">
        <f>Z65+AP65+BF65+BV65</f>
        <v/>
      </c>
      <c r="K65" s="2700">
        <f>365/((+C65+D65-F65-G65)/((+B65+H65)/2)*DAY(A65))</f>
        <v/>
      </c>
      <c r="L65" s="2700">
        <f>+H65/C65*DAY(A65)</f>
        <v/>
      </c>
      <c r="M65" s="406">
        <f>(F65+G65)/C65</f>
        <v/>
      </c>
      <c r="N65" s="406">
        <f>+E65/(+E65+F65+G65)</f>
        <v/>
      </c>
      <c r="O65" s="407">
        <f t="array" ref="O65">E65/(SUMPRODUCT(--(CHOOSE({1,2,3},D65,F65,G65)&gt;0),CHOOSE({1,2,3},D65,F65,G65))+C65)</f>
        <v/>
      </c>
      <c r="Q65" s="2699">
        <f>EOMONTH(Q66,-1)</f>
        <v/>
      </c>
      <c r="R65" s="405">
        <f>+X64</f>
        <v/>
      </c>
      <c r="S65" s="405" t="n">
        <v>0</v>
      </c>
      <c r="T65" s="405" t="n">
        <v>0</v>
      </c>
      <c r="U65" s="405" t="n">
        <v>0</v>
      </c>
      <c r="V65" s="405" t="n">
        <v>0</v>
      </c>
      <c r="W65" s="405" t="n">
        <v>0</v>
      </c>
      <c r="X65" s="405">
        <f>SUM(R65:T65)-SUM(U65:W65)</f>
        <v/>
      </c>
      <c r="Y65" s="405" t="n">
        <v>0</v>
      </c>
      <c r="Z65" s="405">
        <f>+X65-Y65</f>
        <v/>
      </c>
      <c r="AA65" s="2700">
        <f>365/((+S65+T65-V65-W65)/((+R65+X65)/2)*DAY(Q65))</f>
        <v/>
      </c>
      <c r="AB65" s="2700">
        <f>+X65/S65*DAY(Q65)</f>
        <v/>
      </c>
      <c r="AC65" s="406">
        <f>(V65+W65)/S65</f>
        <v/>
      </c>
      <c r="AD65" s="406">
        <f>+U65/(+U65+V65+W65)</f>
        <v/>
      </c>
      <c r="AE65" s="407">
        <f t="array" ref="AE65">U65/(SUMPRODUCT(--(CHOOSE({1,2,3},T65,V65,W65)&gt;0),CHOOSE({1,2,3},T65,V65,W65))+S65)</f>
        <v/>
      </c>
      <c r="AG65" s="2699">
        <f>EOMONTH(AG66,-1)</f>
        <v/>
      </c>
      <c r="AH65" s="405">
        <f>+AN64</f>
        <v/>
      </c>
      <c r="AI65" s="405" t="n">
        <v>0</v>
      </c>
      <c r="AJ65" s="405" t="n">
        <v>0</v>
      </c>
      <c r="AK65" s="405" t="n">
        <v>0</v>
      </c>
      <c r="AL65" s="405" t="n">
        <v>0</v>
      </c>
      <c r="AM65" s="405" t="n">
        <v>0</v>
      </c>
      <c r="AN65" s="405">
        <f>SUM(AH65:AJ65)-SUM(AK65:AM65)</f>
        <v/>
      </c>
      <c r="AO65" s="405" t="n">
        <v>0</v>
      </c>
      <c r="AP65" s="405">
        <f>+AN65-AO65</f>
        <v/>
      </c>
      <c r="AQ65" s="2700">
        <f>365/((+AI65+AJ65-AL65-AM65)/((+AH65+AN65)/2)*DAY(AG65))</f>
        <v/>
      </c>
      <c r="AR65" s="2700">
        <f>+AN65/AI65*DAY(AG65)</f>
        <v/>
      </c>
      <c r="AS65" s="406">
        <f>(AL65+AM65)/AI65</f>
        <v/>
      </c>
      <c r="AT65" s="406">
        <f>+AK65/(+AK65+AL65+AM65)</f>
        <v/>
      </c>
      <c r="AU65" s="407">
        <f t="array" ref="AU65">AK65/(SUMPRODUCT(--(CHOOSE({1,2,3},AJ65,AL65,AM65)&gt;0),CHOOSE({1,2,3},AJ65,AL65,AM65))+AI65)</f>
        <v/>
      </c>
      <c r="AW65" s="2699">
        <f>EOMONTH(AW66,-1)</f>
        <v/>
      </c>
      <c r="AX65" s="405">
        <f>+BD64</f>
        <v/>
      </c>
      <c r="AY65" s="405" t="n">
        <v>0</v>
      </c>
      <c r="AZ65" s="405" t="n">
        <v>0</v>
      </c>
      <c r="BA65" s="405" t="n">
        <v>0</v>
      </c>
      <c r="BB65" s="405" t="n">
        <v>0</v>
      </c>
      <c r="BC65" s="405" t="n">
        <v>0</v>
      </c>
      <c r="BD65" s="405">
        <f>SUM(AX65:AZ65)-SUM(BA65:BC65)</f>
        <v/>
      </c>
      <c r="BE65" s="405" t="n">
        <v>0</v>
      </c>
      <c r="BF65" s="405">
        <f>+BD65-BE65</f>
        <v/>
      </c>
      <c r="BG65" s="2700">
        <f>365/((+AY65+AZ65-BB65-BC65)/((+AX65+BD65)/2)*DAY(AW65))</f>
        <v/>
      </c>
      <c r="BH65" s="2700">
        <f>+BD65/AY65*DAY(AW65)</f>
        <v/>
      </c>
      <c r="BI65" s="406">
        <f>(BB65+BC65)/AY65</f>
        <v/>
      </c>
      <c r="BJ65" s="406">
        <f>+BA65/(+BA65+BB65+BC65)</f>
        <v/>
      </c>
      <c r="BK65" s="407">
        <f t="array" ref="BK65">BA65/(SUMPRODUCT(--(CHOOSE({1,2,3},AZ65,BB65,BC65)&gt;0),CHOOSE({1,2,3},AZ65,BB65,BC65))+AY65)</f>
        <v/>
      </c>
      <c r="BM65" s="2699">
        <f>EOMONTH(BM66,-1)</f>
        <v/>
      </c>
      <c r="BN65" s="405">
        <f>+BT64</f>
        <v/>
      </c>
      <c r="BO65" s="405" t="n">
        <v>0</v>
      </c>
      <c r="BP65" s="405" t="n">
        <v>0</v>
      </c>
      <c r="BQ65" s="405" t="n">
        <v>0</v>
      </c>
      <c r="BR65" s="405" t="n">
        <v>0</v>
      </c>
      <c r="BS65" s="405" t="n">
        <v>0</v>
      </c>
      <c r="BT65" s="405">
        <f>SUM(BN65:BP65)-SUM(BQ65:BS65)</f>
        <v/>
      </c>
      <c r="BU65" s="405" t="n">
        <v>0</v>
      </c>
      <c r="BV65" s="405">
        <f>+BT65-BU65</f>
        <v/>
      </c>
      <c r="BW65" s="2700">
        <f>365/((+BO65+BP65-BR65-BS65)/((+BN65+BT65)/2)*DAY(BM65))</f>
        <v/>
      </c>
      <c r="BX65" s="2700">
        <f>+BT65/BO65*DAY(BM65)</f>
        <v/>
      </c>
      <c r="BY65" s="406">
        <f>(BR65+BS65)/BO65</f>
        <v/>
      </c>
      <c r="BZ65" s="406">
        <f>+BQ65/(+BQ65+BR65+BS65)</f>
        <v/>
      </c>
      <c r="CA65" s="407">
        <f t="array" ref="CA65">BQ65/(SUMPRODUCT(--(CHOOSE({1,2,3},BP65,BR65,BS65)&gt;0),CHOOSE({1,2,3},BP65,BR65,BS65))+BO65)</f>
        <v/>
      </c>
      <c r="CC65" s="2699">
        <f>EOMONTH(CC66,-1)</f>
        <v/>
      </c>
      <c r="CD65" s="405">
        <f>+CJ64</f>
        <v/>
      </c>
      <c r="CE65" s="405" t="n">
        <v>0</v>
      </c>
      <c r="CF65" s="405" t="n">
        <v>0</v>
      </c>
      <c r="CG65" s="405" t="n">
        <v>0</v>
      </c>
      <c r="CH65" s="405" t="n">
        <v>0</v>
      </c>
      <c r="CI65" s="405" t="n">
        <v>0</v>
      </c>
      <c r="CJ65" s="405">
        <f>SUM(CD65:CF65)-SUM(CG65:CI65)</f>
        <v/>
      </c>
      <c r="CK65" s="405" t="n">
        <v>0</v>
      </c>
      <c r="CL65" s="405">
        <f>+CJ65-CK65</f>
        <v/>
      </c>
      <c r="CM65" s="2700">
        <f>365/((+CE65+CF65-CH65-CI65)/((+CD65+CJ65)/2)*DAY(CC65))</f>
        <v/>
      </c>
      <c r="CN65" s="2700">
        <f>+CJ65/CE65*DAY(CC65)</f>
        <v/>
      </c>
      <c r="CO65" s="406">
        <f>(CH65+CI65)/CE65</f>
        <v/>
      </c>
      <c r="CP65" s="406">
        <f>+CG65/(+CG65+CH65+CI65)</f>
        <v/>
      </c>
      <c r="CQ65" s="407">
        <f t="array" ref="CQ65">CG65/(SUMPRODUCT(--(CHOOSE({1,2,3},CF65,CH65,CI65)&gt;0),CHOOSE({1,2,3},CF65,CH65,CI65))+CE65)</f>
        <v/>
      </c>
      <c r="CS65" s="2699">
        <f>EOMONTH(CS66,-1)</f>
        <v/>
      </c>
      <c r="CT65" s="405">
        <f>+CZ64</f>
        <v/>
      </c>
      <c r="CU65" s="405" t="n">
        <v>0</v>
      </c>
      <c r="CV65" s="405" t="n">
        <v>0</v>
      </c>
      <c r="CW65" s="405" t="n">
        <v>0</v>
      </c>
      <c r="CX65" s="405" t="n">
        <v>0</v>
      </c>
      <c r="CY65" s="405" t="n">
        <v>0</v>
      </c>
      <c r="CZ65" s="405">
        <f>SUM(CT65:CV65)-SUM(CW65:CY65)</f>
        <v/>
      </c>
      <c r="DA65" s="405" t="n">
        <v>0</v>
      </c>
      <c r="DB65" s="405">
        <f>+CZ65-DA65</f>
        <v/>
      </c>
      <c r="DC65" s="2700">
        <f>365/((+CU65+CV65-CX65-CY65)/((+CT65+CZ65)/2)*DAY(CS65))</f>
        <v/>
      </c>
      <c r="DD65" s="2700">
        <f>+CZ65/CU65*DAY(CS65)</f>
        <v/>
      </c>
      <c r="DE65" s="406">
        <f>(CX65+CY65)/CU65</f>
        <v/>
      </c>
      <c r="DF65" s="406">
        <f>+CW65/(+CW65+CX65+CY65)</f>
        <v/>
      </c>
      <c r="DG65" s="407">
        <f t="array" ref="DG65">CW65/(SUMPRODUCT(--(CHOOSE({1,2,3},CV65,CX65,CY65)&gt;0),CHOOSE({1,2,3},CV65,CX65,CY65))+CU65)</f>
        <v/>
      </c>
      <c r="DI65" s="2699">
        <f>EOMONTH(DI66,-1)</f>
        <v/>
      </c>
      <c r="DJ65" s="405">
        <f>+DP64</f>
        <v/>
      </c>
      <c r="DK65" s="405" t="n">
        <v>0</v>
      </c>
      <c r="DL65" s="405" t="n">
        <v>0</v>
      </c>
      <c r="DM65" s="405" t="n">
        <v>0</v>
      </c>
      <c r="DN65" s="405" t="n">
        <v>0</v>
      </c>
      <c r="DO65" s="405" t="n">
        <v>0</v>
      </c>
      <c r="DP65" s="405">
        <f>SUM(DJ65:DL65)-SUM(DM65:DO65)</f>
        <v/>
      </c>
      <c r="DQ65" s="405" t="n">
        <v>0</v>
      </c>
      <c r="DR65" s="405">
        <f>+DP65-DQ65</f>
        <v/>
      </c>
      <c r="DS65" s="2700">
        <f>365/((+DK65+DL65-DN65-DO65)/((+DJ65+DP65)/2)*DAY(DI65))</f>
        <v/>
      </c>
      <c r="DT65" s="2700">
        <f>+DP65/DK65*DAY(DI65)</f>
        <v/>
      </c>
      <c r="DU65" s="406">
        <f>(DN65+DO65)/DK65</f>
        <v/>
      </c>
      <c r="DV65" s="406">
        <f>+DM65/(+DM65+DN65+DO65)</f>
        <v/>
      </c>
      <c r="DW65" s="407">
        <f t="array" ref="DW65">DM65/(SUMPRODUCT(--(CHOOSE({1,2,3},DL65,DN65,DO65)&gt;0),CHOOSE({1,2,3},DL65,DN65,DO65))+DK65)</f>
        <v/>
      </c>
      <c r="DY65" s="2699">
        <f>EOMONTH(DY66,-1)</f>
        <v/>
      </c>
      <c r="DZ65" s="405">
        <f>+EF64</f>
        <v/>
      </c>
      <c r="EA65" s="405" t="n">
        <v>0</v>
      </c>
      <c r="EB65" s="405" t="n">
        <v>0</v>
      </c>
      <c r="EC65" s="405" t="n">
        <v>0</v>
      </c>
      <c r="ED65" s="405" t="n">
        <v>0</v>
      </c>
      <c r="EE65" s="405" t="n">
        <v>0</v>
      </c>
      <c r="EF65" s="405">
        <f>SUM(DZ65:EB65)-SUM(EC65:EE65)</f>
        <v/>
      </c>
      <c r="EG65" s="405" t="n">
        <v>0</v>
      </c>
      <c r="EH65" s="405">
        <f>+EF65-EG65</f>
        <v/>
      </c>
      <c r="EI65" s="2700">
        <f>365/((+EA65+EB65-ED65-EE65)/((+DZ65+EF65)/2)*DAY(DY65))</f>
        <v/>
      </c>
      <c r="EJ65" s="2700">
        <f>+EF65/EA65*DAY(DY65)</f>
        <v/>
      </c>
      <c r="EK65" s="406">
        <f>(ED65+EE65)/EA65</f>
        <v/>
      </c>
      <c r="EL65" s="406">
        <f>+EC65/(+EC65+ED65+EE65)</f>
        <v/>
      </c>
      <c r="EM65" s="407">
        <f t="array" ref="EM65">EC65/(SUMPRODUCT(--(CHOOSE({1,2,3},EB65,ED65,EE65)&gt;0),CHOOSE({1,2,3},EB65,ED65,EE65))+EA65)</f>
        <v/>
      </c>
      <c r="EO65" s="2699">
        <f>EOMONTH(EO66,-1)</f>
        <v/>
      </c>
      <c r="EP65" s="405">
        <f>+EV64</f>
        <v/>
      </c>
      <c r="EQ65" s="405" t="n">
        <v>0</v>
      </c>
      <c r="ER65" s="405" t="n">
        <v>0</v>
      </c>
      <c r="ES65" s="405" t="n">
        <v>0</v>
      </c>
      <c r="ET65" s="405" t="n">
        <v>0</v>
      </c>
      <c r="EU65" s="405" t="n">
        <v>0</v>
      </c>
      <c r="EV65" s="405">
        <f>SUM(EP65:ER65)-SUM(ES65:EU65)</f>
        <v/>
      </c>
      <c r="EW65" s="405" t="n">
        <v>0</v>
      </c>
      <c r="EX65" s="405">
        <f>+EV65-EW65</f>
        <v/>
      </c>
      <c r="EY65" s="2700">
        <f>365/((+EQ65+ER65-ET65-EU65)/((+EP65+EV65)/2)*DAY(EO65))</f>
        <v/>
      </c>
      <c r="EZ65" s="2700">
        <f>+EV65/EQ65*DAY(EO65)</f>
        <v/>
      </c>
      <c r="FA65" s="406">
        <f>(ET65+EU65)/EQ65</f>
        <v/>
      </c>
      <c r="FB65" s="406">
        <f>+ES65/(+ES65+ET65+EU65)</f>
        <v/>
      </c>
      <c r="FC65" s="407">
        <f t="array" ref="FC65">ES65/(SUMPRODUCT(--(CHOOSE({1,2,3},FH65,FX65,GN65)&gt;0),CHOOSE({1,2,3},FH65,FX65,GN65))+EQ65)</f>
        <v/>
      </c>
      <c r="FE65" s="2699">
        <f>EOMONTH(FE66,-1)</f>
        <v/>
      </c>
      <c r="FF65" s="405">
        <f>+FL64</f>
        <v/>
      </c>
      <c r="FG65" s="405" t="n">
        <v>0</v>
      </c>
      <c r="FH65" s="405" t="n">
        <v>0</v>
      </c>
      <c r="FI65" s="405" t="n">
        <v>0</v>
      </c>
      <c r="FJ65" s="405" t="n">
        <v>0</v>
      </c>
      <c r="FK65" s="405" t="n">
        <v>0</v>
      </c>
      <c r="FL65" s="405">
        <f>SUM(FF65:FH65)-SUM(FI65:FK65)</f>
        <v/>
      </c>
      <c r="FM65" s="405" t="n">
        <v>0</v>
      </c>
      <c r="FN65" s="405">
        <f>+FL65-FM65</f>
        <v/>
      </c>
      <c r="FO65" s="2700">
        <f>365/((+FG65+FH65-FJ65-FK65)/((+FF65+FL65)/2)*DAY(FE65))</f>
        <v/>
      </c>
      <c r="FP65" s="2700">
        <f>+FL65/FG65*DAY(FE65)</f>
        <v/>
      </c>
      <c r="FQ65" s="406">
        <f>(FJ65+FK65)/FG65</f>
        <v/>
      </c>
      <c r="FR65" s="406">
        <f>+FI65/(+FI65+FJ65+FK65)</f>
        <v/>
      </c>
      <c r="FS65" s="407">
        <f t="array" ref="FS65">FI65/(SUMPRODUCT(--(CHOOSE({1,2,3},FH65,FJ65,FK65)&gt;0),CHOOSE({1,2,3},FH65,FJ65,FK65))+FG65)</f>
        <v/>
      </c>
      <c r="FU65" s="2699">
        <f>EOMONTH(FU66,-1)</f>
        <v/>
      </c>
      <c r="FV65" s="405">
        <f>+GB64</f>
        <v/>
      </c>
      <c r="FW65" s="405" t="n">
        <v>0</v>
      </c>
      <c r="FX65" s="405" t="n">
        <v>0</v>
      </c>
      <c r="FY65" s="405" t="n">
        <v>0</v>
      </c>
      <c r="FZ65" s="405" t="n">
        <v>0</v>
      </c>
      <c r="GA65" s="405" t="n">
        <v>0</v>
      </c>
      <c r="GB65" s="405">
        <f>SUM(FV65:FX65)-SUM(FY65:GA65)</f>
        <v/>
      </c>
      <c r="GC65" s="405" t="n">
        <v>0</v>
      </c>
      <c r="GD65" s="405">
        <f>+GB65-GC65</f>
        <v/>
      </c>
      <c r="GE65" s="2700">
        <f>365/((+FW65+FX65-FZ65-GA65)/((+FV65+GB65)/2)*DAY(FU65))</f>
        <v/>
      </c>
      <c r="GF65" s="2700">
        <f>+GB65/FW65*DAY(FU65)</f>
        <v/>
      </c>
      <c r="GG65" s="406">
        <f>(FZ65+GA65)/FW65</f>
        <v/>
      </c>
      <c r="GH65" s="406">
        <f>+FY65/(+FY65+FZ65+GA65)</f>
        <v/>
      </c>
      <c r="GI65" s="407">
        <f t="array" ref="GI65">FY65/(SUMPRODUCT(--(CHOOSE({1,2,3},FX65,FZ65,GA65)&gt;0),CHOOSE({1,2,3},FX65,FZ65,GA65))+FW65)</f>
        <v/>
      </c>
      <c r="GK65" s="2699">
        <f>EOMONTH(GK66,-1)</f>
        <v/>
      </c>
      <c r="GL65" s="405">
        <f>+GR64</f>
        <v/>
      </c>
      <c r="GM65" s="405" t="n">
        <v>0</v>
      </c>
      <c r="GN65" s="405" t="n">
        <v>0</v>
      </c>
      <c r="GO65" s="405" t="n">
        <v>0</v>
      </c>
      <c r="GP65" s="405" t="n">
        <v>0</v>
      </c>
      <c r="GQ65" s="405" t="n">
        <v>0</v>
      </c>
      <c r="GR65" s="405">
        <f>SUM(GL65:GN65)-SUM(GO65:GQ65)</f>
        <v/>
      </c>
      <c r="GS65" s="405" t="n">
        <v>0</v>
      </c>
      <c r="GT65" s="405">
        <f>+GR65-GS65</f>
        <v/>
      </c>
      <c r="GU65" s="2700">
        <f>365/((+GM65+GN65-GP65-GQ65)/((+GL65+GR65)/2)*DAY(GK65))</f>
        <v/>
      </c>
      <c r="GV65" s="2700">
        <f>+GR65/GM65*DAY(GK65)</f>
        <v/>
      </c>
      <c r="GW65" s="406">
        <f>(GP65+GQ65)/GM65</f>
        <v/>
      </c>
      <c r="GX65" s="406">
        <f>+GO65/(+GO65+GP65+GQ65)</f>
        <v/>
      </c>
      <c r="GY65" s="407">
        <f t="array" ref="GY65">GO65/(SUMPRODUCT(--(CHOOSE({1,2,3},GN65,GP65,GQ65)&gt;0),CHOOSE({1,2,3},GN65,GP65,GQ65))+GM65)</f>
        <v/>
      </c>
    </row>
    <row r="66">
      <c r="A66" s="2699">
        <f>EOMONTH(A67,-1)</f>
        <v/>
      </c>
      <c r="B66" s="405">
        <f>R66+AH66+AX66+BN66+CD66+CT66+DJ66+DZ66+EP66+FF66+FV66+GL66</f>
        <v/>
      </c>
      <c r="C66" s="405">
        <f>S66+AI66+AY66+BO66+CE66+CU66+DK66+EA66+EQ66+FG66+FW66+GM66</f>
        <v/>
      </c>
      <c r="D66" s="405">
        <f>T66+AJ66+AZ66+BP66+CF66+CV66+DL66+EB66+ER66+FH66+FX66+GN66</f>
        <v/>
      </c>
      <c r="E66" s="405">
        <f>U66+AK66+BA66+BQ66+CG66+CW66+DM66+EC66+ES66+FI66+FY66+GO66</f>
        <v/>
      </c>
      <c r="F66" s="405">
        <f>V66+AL66+BB66+BR66+CH66+CX66+DN66+ED66+ET66+FJ66+FZ66+GP66</f>
        <v/>
      </c>
      <c r="G66" s="405">
        <f>W66+AM66+BC66+BS66+CI66+CY66+DO66+EE66+EU66+FK66+GA66+GQ66</f>
        <v/>
      </c>
      <c r="H66" s="405">
        <f>X66+AN66+BD66+BT66+CJ66+CZ66+DP66+EF66+EV66+FL66+GB66+GR66</f>
        <v/>
      </c>
      <c r="I66" s="405">
        <f>Y66+AO66+BE66+BU66+CK66+DA66+DQ66+EG66+EW66+FM66+GC66+GS66</f>
        <v/>
      </c>
      <c r="J66" s="405">
        <f>Z66+AP66+BF66+BV66</f>
        <v/>
      </c>
      <c r="K66" s="2700">
        <f>365/((+C66+D66-F66-G66)/((+B66+H66)/2)*DAY(A66))</f>
        <v/>
      </c>
      <c r="L66" s="2700">
        <f>+H66/C66*DAY(A66)</f>
        <v/>
      </c>
      <c r="M66" s="406">
        <f>(F66+G66)/C66</f>
        <v/>
      </c>
      <c r="N66" s="406">
        <f>+E66/(+E66+F66+G66)</f>
        <v/>
      </c>
      <c r="O66" s="407">
        <f t="array" ref="O66">E66/(SUMPRODUCT(--(CHOOSE({1,2,3},D66,F66,G66)&gt;0),CHOOSE({1,2,3},D66,F66,G66))+C66)</f>
        <v/>
      </c>
      <c r="Q66" s="2699">
        <f>EOMONTH(Q67,-1)</f>
        <v/>
      </c>
      <c r="R66" s="405">
        <f>+X65</f>
        <v/>
      </c>
      <c r="S66" s="405" t="n">
        <v>0</v>
      </c>
      <c r="T66" s="405" t="n">
        <v>0</v>
      </c>
      <c r="U66" s="405" t="n">
        <v>0</v>
      </c>
      <c r="V66" s="405" t="n">
        <v>0</v>
      </c>
      <c r="W66" s="405" t="n">
        <v>0</v>
      </c>
      <c r="X66" s="405">
        <f>SUM(R66:T66)-SUM(U66:W66)</f>
        <v/>
      </c>
      <c r="Y66" s="405" t="n">
        <v>0</v>
      </c>
      <c r="Z66" s="405">
        <f>+X66-Y66</f>
        <v/>
      </c>
      <c r="AA66" s="2700">
        <f>365/((+S66+T66-V66-W66)/((+R66+X66)/2)*DAY(Q66))</f>
        <v/>
      </c>
      <c r="AB66" s="2700">
        <f>+X66/S66*DAY(Q66)</f>
        <v/>
      </c>
      <c r="AC66" s="406">
        <f>(V66+W66)/S66</f>
        <v/>
      </c>
      <c r="AD66" s="406">
        <f>+U66/(+U66+V66+W66)</f>
        <v/>
      </c>
      <c r="AE66" s="407">
        <f t="array" ref="AE66">U66/(SUMPRODUCT(--(CHOOSE({1,2,3},T66,V66,W66)&gt;0),CHOOSE({1,2,3},T66,V66,W66))+S66)</f>
        <v/>
      </c>
      <c r="AG66" s="2699">
        <f>EOMONTH(AG67,-1)</f>
        <v/>
      </c>
      <c r="AH66" s="405">
        <f>+AN65</f>
        <v/>
      </c>
      <c r="AI66" s="405" t="n">
        <v>0</v>
      </c>
      <c r="AJ66" s="405" t="n">
        <v>0</v>
      </c>
      <c r="AK66" s="405" t="n">
        <v>0</v>
      </c>
      <c r="AL66" s="405" t="n">
        <v>0</v>
      </c>
      <c r="AM66" s="405" t="n">
        <v>0</v>
      </c>
      <c r="AN66" s="405">
        <f>SUM(AH66:AJ66)-SUM(AK66:AM66)</f>
        <v/>
      </c>
      <c r="AO66" s="405" t="n">
        <v>0</v>
      </c>
      <c r="AP66" s="405">
        <f>+AN66-AO66</f>
        <v/>
      </c>
      <c r="AQ66" s="2700">
        <f>365/((+AI66+AJ66-AL66-AM66)/((+AH66+AN66)/2)*DAY(AG66))</f>
        <v/>
      </c>
      <c r="AR66" s="2700">
        <f>+AN66/AI66*DAY(AG66)</f>
        <v/>
      </c>
      <c r="AS66" s="406">
        <f>(AL66+AM66)/AI66</f>
        <v/>
      </c>
      <c r="AT66" s="406">
        <f>+AK66/(+AK66+AL66+AM66)</f>
        <v/>
      </c>
      <c r="AU66" s="407">
        <f t="array" ref="AU66">AK66/(SUMPRODUCT(--(CHOOSE({1,2,3},AJ66,AL66,AM66)&gt;0),CHOOSE({1,2,3},AJ66,AL66,AM66))+AI66)</f>
        <v/>
      </c>
      <c r="AW66" s="2699">
        <f>EOMONTH(AW67,-1)</f>
        <v/>
      </c>
      <c r="AX66" s="405">
        <f>+BD65</f>
        <v/>
      </c>
      <c r="AY66" s="405" t="n">
        <v>0</v>
      </c>
      <c r="AZ66" s="405" t="n">
        <v>0</v>
      </c>
      <c r="BA66" s="405" t="n">
        <v>0</v>
      </c>
      <c r="BB66" s="405" t="n">
        <v>0</v>
      </c>
      <c r="BC66" s="405" t="n">
        <v>0</v>
      </c>
      <c r="BD66" s="405">
        <f>SUM(AX66:AZ66)-SUM(BA66:BC66)</f>
        <v/>
      </c>
      <c r="BE66" s="405" t="n">
        <v>0</v>
      </c>
      <c r="BF66" s="405">
        <f>+BD66-BE66</f>
        <v/>
      </c>
      <c r="BG66" s="2700">
        <f>365/((+AY66+AZ66-BB66-BC66)/((+AX66+BD66)/2)*DAY(AW66))</f>
        <v/>
      </c>
      <c r="BH66" s="2700">
        <f>+BD66/AY66*DAY(AW66)</f>
        <v/>
      </c>
      <c r="BI66" s="406">
        <f>(BB66+BC66)/AY66</f>
        <v/>
      </c>
      <c r="BJ66" s="406">
        <f>+BA66/(+BA66+BB66+BC66)</f>
        <v/>
      </c>
      <c r="BK66" s="407">
        <f t="array" ref="BK66">BA66/(SUMPRODUCT(--(CHOOSE({1,2,3},AZ66,BB66,BC66)&gt;0),CHOOSE({1,2,3},AZ66,BB66,BC66))+AY66)</f>
        <v/>
      </c>
      <c r="BM66" s="2699">
        <f>EOMONTH(BM67,-1)</f>
        <v/>
      </c>
      <c r="BN66" s="405">
        <f>+BT65</f>
        <v/>
      </c>
      <c r="BO66" s="405" t="n">
        <v>0</v>
      </c>
      <c r="BP66" s="405" t="n">
        <v>0</v>
      </c>
      <c r="BQ66" s="405" t="n">
        <v>0</v>
      </c>
      <c r="BR66" s="405" t="n">
        <v>0</v>
      </c>
      <c r="BS66" s="405" t="n">
        <v>0</v>
      </c>
      <c r="BT66" s="405">
        <f>SUM(BN66:BP66)-SUM(BQ66:BS66)</f>
        <v/>
      </c>
      <c r="BU66" s="405" t="n">
        <v>0</v>
      </c>
      <c r="BV66" s="405">
        <f>+BT66-BU66</f>
        <v/>
      </c>
      <c r="BW66" s="2700">
        <f>365/((+BO66+BP66-BR66-BS66)/((+BN66+BT66)/2)*DAY(BM66))</f>
        <v/>
      </c>
      <c r="BX66" s="2700">
        <f>+BT66/BO66*DAY(BM66)</f>
        <v/>
      </c>
      <c r="BY66" s="406">
        <f>(BR66+BS66)/BO66</f>
        <v/>
      </c>
      <c r="BZ66" s="406">
        <f>+BQ66/(+BQ66+BR66+BS66)</f>
        <v/>
      </c>
      <c r="CA66" s="407">
        <f t="array" ref="CA66">BQ66/(SUMPRODUCT(--(CHOOSE({1,2,3},BP66,BR66,BS66)&gt;0),CHOOSE({1,2,3},BP66,BR66,BS66))+BO66)</f>
        <v/>
      </c>
      <c r="CC66" s="2699">
        <f>EOMONTH(CC67,-1)</f>
        <v/>
      </c>
      <c r="CD66" s="405">
        <f>+CJ65</f>
        <v/>
      </c>
      <c r="CE66" s="405" t="n">
        <v>0</v>
      </c>
      <c r="CF66" s="405" t="n">
        <v>0</v>
      </c>
      <c r="CG66" s="405" t="n">
        <v>0</v>
      </c>
      <c r="CH66" s="405" t="n">
        <v>0</v>
      </c>
      <c r="CI66" s="405" t="n">
        <v>0</v>
      </c>
      <c r="CJ66" s="405">
        <f>SUM(CD66:CF66)-SUM(CG66:CI66)</f>
        <v/>
      </c>
      <c r="CK66" s="405" t="n">
        <v>0</v>
      </c>
      <c r="CL66" s="405">
        <f>+CJ66-CK66</f>
        <v/>
      </c>
      <c r="CM66" s="2700">
        <f>365/((+CE66+CF66-CH66-CI66)/((+CD66+CJ66)/2)*DAY(CC66))</f>
        <v/>
      </c>
      <c r="CN66" s="2700">
        <f>+CJ66/CE66*DAY(CC66)</f>
        <v/>
      </c>
      <c r="CO66" s="406">
        <f>(CH66+CI66)/CE66</f>
        <v/>
      </c>
      <c r="CP66" s="406">
        <f>+CG66/(+CG66+CH66+CI66)</f>
        <v/>
      </c>
      <c r="CQ66" s="407">
        <f t="array" ref="CQ66">CG66/(SUMPRODUCT(--(CHOOSE({1,2,3},CF66,CH66,CI66)&gt;0),CHOOSE({1,2,3},CF66,CH66,CI66))+CE66)</f>
        <v/>
      </c>
      <c r="CS66" s="2699">
        <f>EOMONTH(CS67,-1)</f>
        <v/>
      </c>
      <c r="CT66" s="405">
        <f>+CZ65</f>
        <v/>
      </c>
      <c r="CU66" s="405" t="n">
        <v>0</v>
      </c>
      <c r="CV66" s="405" t="n">
        <v>0</v>
      </c>
      <c r="CW66" s="405" t="n">
        <v>0</v>
      </c>
      <c r="CX66" s="405" t="n">
        <v>0</v>
      </c>
      <c r="CY66" s="405" t="n">
        <v>0</v>
      </c>
      <c r="CZ66" s="405">
        <f>SUM(CT66:CV66)-SUM(CW66:CY66)</f>
        <v/>
      </c>
      <c r="DA66" s="405" t="n">
        <v>0</v>
      </c>
      <c r="DB66" s="405">
        <f>+CZ66-DA66</f>
        <v/>
      </c>
      <c r="DC66" s="2700">
        <f>365/((+CU66+CV66-CX66-CY66)/((+CT66+CZ66)/2)*DAY(CS66))</f>
        <v/>
      </c>
      <c r="DD66" s="2700">
        <f>+CZ66/CU66*DAY(CS66)</f>
        <v/>
      </c>
      <c r="DE66" s="406">
        <f>(CX66+CY66)/CU66</f>
        <v/>
      </c>
      <c r="DF66" s="406">
        <f>+CW66/(+CW66+CX66+CY66)</f>
        <v/>
      </c>
      <c r="DG66" s="407">
        <f t="array" ref="DG66">CW66/(SUMPRODUCT(--(CHOOSE({1,2,3},CV66,CX66,CY66)&gt;0),CHOOSE({1,2,3},CV66,CX66,CY66))+CU66)</f>
        <v/>
      </c>
      <c r="DI66" s="2699">
        <f>EOMONTH(DI67,-1)</f>
        <v/>
      </c>
      <c r="DJ66" s="405">
        <f>+DP65</f>
        <v/>
      </c>
      <c r="DK66" s="405" t="n">
        <v>0</v>
      </c>
      <c r="DL66" s="405" t="n">
        <v>0</v>
      </c>
      <c r="DM66" s="405" t="n">
        <v>0</v>
      </c>
      <c r="DN66" s="405" t="n">
        <v>0</v>
      </c>
      <c r="DO66" s="405" t="n">
        <v>0</v>
      </c>
      <c r="DP66" s="405">
        <f>SUM(DJ66:DL66)-SUM(DM66:DO66)</f>
        <v/>
      </c>
      <c r="DQ66" s="405" t="n">
        <v>0</v>
      </c>
      <c r="DR66" s="405">
        <f>+DP66-DQ66</f>
        <v/>
      </c>
      <c r="DS66" s="2700">
        <f>365/((+DK66+DL66-DN66-DO66)/((+DJ66+DP66)/2)*DAY(DI66))</f>
        <v/>
      </c>
      <c r="DT66" s="2700">
        <f>+DP66/DK66*DAY(DI66)</f>
        <v/>
      </c>
      <c r="DU66" s="406">
        <f>(DN66+DO66)/DK66</f>
        <v/>
      </c>
      <c r="DV66" s="406">
        <f>+DM66/(+DM66+DN66+DO66)</f>
        <v/>
      </c>
      <c r="DW66" s="407">
        <f t="array" ref="DW66">DM66/(SUMPRODUCT(--(CHOOSE({1,2,3},DL66,DN66,DO66)&gt;0),CHOOSE({1,2,3},DL66,DN66,DO66))+DK66)</f>
        <v/>
      </c>
      <c r="DY66" s="2699">
        <f>EOMONTH(DY67,-1)</f>
        <v/>
      </c>
      <c r="DZ66" s="405">
        <f>+EF65</f>
        <v/>
      </c>
      <c r="EA66" s="405" t="n">
        <v>0</v>
      </c>
      <c r="EB66" s="405" t="n">
        <v>0</v>
      </c>
      <c r="EC66" s="405" t="n">
        <v>0</v>
      </c>
      <c r="ED66" s="405" t="n">
        <v>0</v>
      </c>
      <c r="EE66" s="405" t="n">
        <v>0</v>
      </c>
      <c r="EF66" s="405">
        <f>SUM(DZ66:EB66)-SUM(EC66:EE66)</f>
        <v/>
      </c>
      <c r="EG66" s="405" t="n">
        <v>0</v>
      </c>
      <c r="EH66" s="405">
        <f>+EF66-EG66</f>
        <v/>
      </c>
      <c r="EI66" s="2700">
        <f>365/((+EA66+EB66-ED66-EE66)/((+DZ66+EF66)/2)*DAY(DY66))</f>
        <v/>
      </c>
      <c r="EJ66" s="2700">
        <f>+EF66/EA66*DAY(DY66)</f>
        <v/>
      </c>
      <c r="EK66" s="406">
        <f>(ED66+EE66)/EA66</f>
        <v/>
      </c>
      <c r="EL66" s="406">
        <f>+EC66/(+EC66+ED66+EE66)</f>
        <v/>
      </c>
      <c r="EM66" s="407">
        <f t="array" ref="EM66">EC66/(SUMPRODUCT(--(CHOOSE({1,2,3},EB66,ED66,EE66)&gt;0),CHOOSE({1,2,3},EB66,ED66,EE66))+EA66)</f>
        <v/>
      </c>
      <c r="EO66" s="2699">
        <f>EOMONTH(EO67,-1)</f>
        <v/>
      </c>
      <c r="EP66" s="405">
        <f>+EV65</f>
        <v/>
      </c>
      <c r="EQ66" s="405" t="n">
        <v>0</v>
      </c>
      <c r="ER66" s="405" t="n">
        <v>0</v>
      </c>
      <c r="ES66" s="405" t="n">
        <v>0</v>
      </c>
      <c r="ET66" s="405" t="n">
        <v>0</v>
      </c>
      <c r="EU66" s="405" t="n">
        <v>0</v>
      </c>
      <c r="EV66" s="405">
        <f>SUM(EP66:ER66)-SUM(ES66:EU66)</f>
        <v/>
      </c>
      <c r="EW66" s="405" t="n">
        <v>0</v>
      </c>
      <c r="EX66" s="405">
        <f>+EV66-EW66</f>
        <v/>
      </c>
      <c r="EY66" s="2700">
        <f>365/((+EQ66+ER66-ET66-EU66)/((+EP66+EV66)/2)*DAY(EO66))</f>
        <v/>
      </c>
      <c r="EZ66" s="2700">
        <f>+EV66/EQ66*DAY(EO66)</f>
        <v/>
      </c>
      <c r="FA66" s="406">
        <f>(ET66+EU66)/EQ66</f>
        <v/>
      </c>
      <c r="FB66" s="406">
        <f>+ES66/(+ES66+ET66+EU66)</f>
        <v/>
      </c>
      <c r="FC66" s="407">
        <f t="array" ref="FC66">ES66/(SUMPRODUCT(--(CHOOSE({1,2,3},FH66,FX66,GN66)&gt;0),CHOOSE({1,2,3},FH66,FX66,GN66))+EQ66)</f>
        <v/>
      </c>
      <c r="FE66" s="2699">
        <f>EOMONTH(FE67,-1)</f>
        <v/>
      </c>
      <c r="FF66" s="405">
        <f>+FL65</f>
        <v/>
      </c>
      <c r="FG66" s="405" t="n">
        <v>0</v>
      </c>
      <c r="FH66" s="405" t="n">
        <v>0</v>
      </c>
      <c r="FI66" s="405" t="n">
        <v>0</v>
      </c>
      <c r="FJ66" s="405" t="n">
        <v>0</v>
      </c>
      <c r="FK66" s="405" t="n">
        <v>0</v>
      </c>
      <c r="FL66" s="405">
        <f>SUM(FF66:FH66)-SUM(FI66:FK66)</f>
        <v/>
      </c>
      <c r="FM66" s="405" t="n">
        <v>0</v>
      </c>
      <c r="FN66" s="405">
        <f>+FL66-FM66</f>
        <v/>
      </c>
      <c r="FO66" s="2700">
        <f>365/((+FG66+FH66-FJ66-FK66)/((+FF66+FL66)/2)*DAY(FE66))</f>
        <v/>
      </c>
      <c r="FP66" s="2700">
        <f>+FL66/FG66*DAY(FE66)</f>
        <v/>
      </c>
      <c r="FQ66" s="406">
        <f>(FJ66+FK66)/FG66</f>
        <v/>
      </c>
      <c r="FR66" s="406">
        <f>+FI66/(+FI66+FJ66+FK66)</f>
        <v/>
      </c>
      <c r="FS66" s="407">
        <f t="array" ref="FS66">FI66/(SUMPRODUCT(--(CHOOSE({1,2,3},FH66,FJ66,FK66)&gt;0),CHOOSE({1,2,3},FH66,FJ66,FK66))+FG66)</f>
        <v/>
      </c>
      <c r="FU66" s="2699">
        <f>EOMONTH(FU67,-1)</f>
        <v/>
      </c>
      <c r="FV66" s="405">
        <f>+GB65</f>
        <v/>
      </c>
      <c r="FW66" s="405" t="n">
        <v>0</v>
      </c>
      <c r="FX66" s="405" t="n">
        <v>0</v>
      </c>
      <c r="FY66" s="405" t="n">
        <v>0</v>
      </c>
      <c r="FZ66" s="405" t="n">
        <v>0</v>
      </c>
      <c r="GA66" s="405" t="n">
        <v>0</v>
      </c>
      <c r="GB66" s="405">
        <f>SUM(FV66:FX66)-SUM(FY66:GA66)</f>
        <v/>
      </c>
      <c r="GC66" s="405" t="n">
        <v>0</v>
      </c>
      <c r="GD66" s="405">
        <f>+GB66-GC66</f>
        <v/>
      </c>
      <c r="GE66" s="2700">
        <f>365/((+FW66+FX66-FZ66-GA66)/((+FV66+GB66)/2)*DAY(FU66))</f>
        <v/>
      </c>
      <c r="GF66" s="2700">
        <f>+GB66/FW66*DAY(FU66)</f>
        <v/>
      </c>
      <c r="GG66" s="406">
        <f>(FZ66+GA66)/FW66</f>
        <v/>
      </c>
      <c r="GH66" s="406">
        <f>+FY66/(+FY66+FZ66+GA66)</f>
        <v/>
      </c>
      <c r="GI66" s="407">
        <f t="array" ref="GI66">FY66/(SUMPRODUCT(--(CHOOSE({1,2,3},FX66,FZ66,GA66)&gt;0),CHOOSE({1,2,3},FX66,FZ66,GA66))+FW66)</f>
        <v/>
      </c>
      <c r="GK66" s="2699">
        <f>EOMONTH(GK67,-1)</f>
        <v/>
      </c>
      <c r="GL66" s="405">
        <f>+GR65</f>
        <v/>
      </c>
      <c r="GM66" s="405" t="n">
        <v>0</v>
      </c>
      <c r="GN66" s="405" t="n">
        <v>0</v>
      </c>
      <c r="GO66" s="405" t="n">
        <v>0</v>
      </c>
      <c r="GP66" s="405" t="n">
        <v>0</v>
      </c>
      <c r="GQ66" s="405" t="n">
        <v>0</v>
      </c>
      <c r="GR66" s="405">
        <f>SUM(GL66:GN66)-SUM(GO66:GQ66)</f>
        <v/>
      </c>
      <c r="GS66" s="405" t="n">
        <v>0</v>
      </c>
      <c r="GT66" s="405">
        <f>+GR66-GS66</f>
        <v/>
      </c>
      <c r="GU66" s="2700">
        <f>365/((+GM66+GN66-GP66-GQ66)/((+GL66+GR66)/2)*DAY(GK66))</f>
        <v/>
      </c>
      <c r="GV66" s="2700">
        <f>+GR66/GM66*DAY(GK66)</f>
        <v/>
      </c>
      <c r="GW66" s="406">
        <f>(GP66+GQ66)/GM66</f>
        <v/>
      </c>
      <c r="GX66" s="406">
        <f>+GO66/(+GO66+GP66+GQ66)</f>
        <v/>
      </c>
      <c r="GY66" s="407">
        <f t="array" ref="GY66">GO66/(SUMPRODUCT(--(CHOOSE({1,2,3},GN66,GP66,GQ66)&gt;0),CHOOSE({1,2,3},GN66,GP66,GQ66))+GM66)</f>
        <v/>
      </c>
    </row>
    <row r="67">
      <c r="A67" s="2699">
        <f>EOMONTH(A68,-1)</f>
        <v/>
      </c>
      <c r="B67" s="405">
        <f>R67+AH67+AX67+BN67+CD67+CT67+DJ67+DZ67+EP67+FF67+FV67+GL67</f>
        <v/>
      </c>
      <c r="C67" s="405">
        <f>S67+AI67+AY67+BO67+CE67+CU67+DK67+EA67+EQ67+FG67+FW67+GM67</f>
        <v/>
      </c>
      <c r="D67" s="405">
        <f>T67+AJ67+AZ67+BP67+CF67+CV67+DL67+EB67+ER67+FH67+FX67+GN67</f>
        <v/>
      </c>
      <c r="E67" s="405">
        <f>U67+AK67+BA67+BQ67+CG67+CW67+DM67+EC67+ES67+FI67+FY67+GO67</f>
        <v/>
      </c>
      <c r="F67" s="405">
        <f>V67+AL67+BB67+BR67+CH67+CX67+DN67+ED67+ET67+FJ67+FZ67+GP67</f>
        <v/>
      </c>
      <c r="G67" s="405">
        <f>W67+AM67+BC67+BS67+CI67+CY67+DO67+EE67+EU67+FK67+GA67+GQ67</f>
        <v/>
      </c>
      <c r="H67" s="405">
        <f>X67+AN67+BD67+BT67+CJ67+CZ67+DP67+EF67+EV67+FL67+GB67+GR67</f>
        <v/>
      </c>
      <c r="I67" s="405">
        <f>Y67+AO67+BE67+BU67+CK67+DA67+DQ67+EG67+EW67+FM67+GC67+GS67</f>
        <v/>
      </c>
      <c r="J67" s="405">
        <f>Z67+AP67+BF67+BV67</f>
        <v/>
      </c>
      <c r="K67" s="2700">
        <f>365/((+C67+D67-F67-G67)/((+B67+H67)/2)*DAY(A67))</f>
        <v/>
      </c>
      <c r="L67" s="2700">
        <f>+H67/C67*DAY(A67)</f>
        <v/>
      </c>
      <c r="M67" s="406">
        <f>(F67+G67)/C67</f>
        <v/>
      </c>
      <c r="N67" s="406">
        <f>+E67/(+E67+F67+G67)</f>
        <v/>
      </c>
      <c r="O67" s="407">
        <f t="array" ref="O67">E67/(SUMPRODUCT(--(CHOOSE({1,2,3},D67,F67,G67)&gt;0),CHOOSE({1,2,3},D67,F67,G67))+C67)</f>
        <v/>
      </c>
      <c r="Q67" s="2699">
        <f>EOMONTH(Q68,-1)</f>
        <v/>
      </c>
      <c r="R67" s="405">
        <f>+X66</f>
        <v/>
      </c>
      <c r="S67" s="405" t="n">
        <v>0</v>
      </c>
      <c r="T67" s="405" t="n">
        <v>0</v>
      </c>
      <c r="U67" s="405" t="n">
        <v>0</v>
      </c>
      <c r="V67" s="405" t="n">
        <v>0</v>
      </c>
      <c r="W67" s="405" t="n">
        <v>0</v>
      </c>
      <c r="X67" s="405">
        <f>SUM(R67:T67)-SUM(U67:W67)</f>
        <v/>
      </c>
      <c r="Y67" s="405" t="n">
        <v>0</v>
      </c>
      <c r="Z67" s="405">
        <f>+X67-Y67</f>
        <v/>
      </c>
      <c r="AA67" s="2700">
        <f>365/((+S67+T67-V67-W67)/((+R67+X67)/2)*DAY(Q67))</f>
        <v/>
      </c>
      <c r="AB67" s="2700">
        <f>+X67/S67*DAY(Q67)</f>
        <v/>
      </c>
      <c r="AC67" s="406">
        <f>(V67+W67)/S67</f>
        <v/>
      </c>
      <c r="AD67" s="406">
        <f>+U67/(+U67+V67+W67)</f>
        <v/>
      </c>
      <c r="AE67" s="407">
        <f t="array" ref="AE67">U67/(SUMPRODUCT(--(CHOOSE({1,2,3},T67,V67,W67)&gt;0),CHOOSE({1,2,3},T67,V67,W67))+S67)</f>
        <v/>
      </c>
      <c r="AG67" s="2699">
        <f>EOMONTH(AG68,-1)</f>
        <v/>
      </c>
      <c r="AH67" s="405">
        <f>+AN66</f>
        <v/>
      </c>
      <c r="AI67" s="405" t="n">
        <v>0</v>
      </c>
      <c r="AJ67" s="405" t="n">
        <v>0</v>
      </c>
      <c r="AK67" s="405" t="n">
        <v>0</v>
      </c>
      <c r="AL67" s="405" t="n">
        <v>0</v>
      </c>
      <c r="AM67" s="405" t="n">
        <v>0</v>
      </c>
      <c r="AN67" s="405">
        <f>SUM(AH67:AJ67)-SUM(AK67:AM67)</f>
        <v/>
      </c>
      <c r="AO67" s="405" t="n">
        <v>0</v>
      </c>
      <c r="AP67" s="405">
        <f>+AN67-AO67</f>
        <v/>
      </c>
      <c r="AQ67" s="2700">
        <f>365/((+AI67+AJ67-AL67-AM67)/((+AH67+AN67)/2)*DAY(AG67))</f>
        <v/>
      </c>
      <c r="AR67" s="2700">
        <f>+AN67/AI67*DAY(AG67)</f>
        <v/>
      </c>
      <c r="AS67" s="406">
        <f>(AL67+AM67)/AI67</f>
        <v/>
      </c>
      <c r="AT67" s="406">
        <f>+AK67/(+AK67+AL67+AM67)</f>
        <v/>
      </c>
      <c r="AU67" s="407">
        <f t="array" ref="AU67">AK67/(SUMPRODUCT(--(CHOOSE({1,2,3},AJ67,AL67,AM67)&gt;0),CHOOSE({1,2,3},AJ67,AL67,AM67))+AI67)</f>
        <v/>
      </c>
      <c r="AW67" s="2699">
        <f>EOMONTH(AW68,-1)</f>
        <v/>
      </c>
      <c r="AX67" s="405">
        <f>+BD66</f>
        <v/>
      </c>
      <c r="AY67" s="405" t="n">
        <v>0</v>
      </c>
      <c r="AZ67" s="405" t="n">
        <v>0</v>
      </c>
      <c r="BA67" s="405" t="n">
        <v>0</v>
      </c>
      <c r="BB67" s="405" t="n">
        <v>0</v>
      </c>
      <c r="BC67" s="405" t="n">
        <v>0</v>
      </c>
      <c r="BD67" s="405">
        <f>SUM(AX67:AZ67)-SUM(BA67:BC67)</f>
        <v/>
      </c>
      <c r="BE67" s="405" t="n">
        <v>0</v>
      </c>
      <c r="BF67" s="405">
        <f>+BD67-BE67</f>
        <v/>
      </c>
      <c r="BG67" s="2700">
        <f>365/((+AY67+AZ67-BB67-BC67)/((+AX67+BD67)/2)*DAY(AW67))</f>
        <v/>
      </c>
      <c r="BH67" s="2700">
        <f>+BD67/AY67*DAY(AW67)</f>
        <v/>
      </c>
      <c r="BI67" s="406">
        <f>(BB67+BC67)/AY67</f>
        <v/>
      </c>
      <c r="BJ67" s="406">
        <f>+BA67/(+BA67+BB67+BC67)</f>
        <v/>
      </c>
      <c r="BK67" s="407">
        <f t="array" ref="BK67">BA67/(SUMPRODUCT(--(CHOOSE({1,2,3},AZ67,BB67,BC67)&gt;0),CHOOSE({1,2,3},AZ67,BB67,BC67))+AY67)</f>
        <v/>
      </c>
      <c r="BM67" s="2699">
        <f>EOMONTH(BM68,-1)</f>
        <v/>
      </c>
      <c r="BN67" s="405">
        <f>+BT66</f>
        <v/>
      </c>
      <c r="BO67" s="405" t="n">
        <v>0</v>
      </c>
      <c r="BP67" s="405" t="n">
        <v>0</v>
      </c>
      <c r="BQ67" s="405" t="n">
        <v>0</v>
      </c>
      <c r="BR67" s="405" t="n">
        <v>0</v>
      </c>
      <c r="BS67" s="405" t="n">
        <v>0</v>
      </c>
      <c r="BT67" s="405">
        <f>SUM(BN67:BP67)-SUM(BQ67:BS67)</f>
        <v/>
      </c>
      <c r="BU67" s="405" t="n">
        <v>0</v>
      </c>
      <c r="BV67" s="405">
        <f>+BT67-BU67</f>
        <v/>
      </c>
      <c r="BW67" s="2700">
        <f>365/((+BO67+BP67-BR67-BS67)/((+BN67+BT67)/2)*DAY(BM67))</f>
        <v/>
      </c>
      <c r="BX67" s="2700">
        <f>+BT67/BO67*DAY(BM67)</f>
        <v/>
      </c>
      <c r="BY67" s="406">
        <f>(BR67+BS67)/BO67</f>
        <v/>
      </c>
      <c r="BZ67" s="406">
        <f>+BQ67/(+BQ67+BR67+BS67)</f>
        <v/>
      </c>
      <c r="CA67" s="407">
        <f t="array" ref="CA67">BQ67/(SUMPRODUCT(--(CHOOSE({1,2,3},BP67,BR67,BS67)&gt;0),CHOOSE({1,2,3},BP67,BR67,BS67))+BO67)</f>
        <v/>
      </c>
      <c r="CC67" s="2699">
        <f>EOMONTH(CC68,-1)</f>
        <v/>
      </c>
      <c r="CD67" s="405">
        <f>+CJ66</f>
        <v/>
      </c>
      <c r="CE67" s="405" t="n">
        <v>0</v>
      </c>
      <c r="CF67" s="405" t="n">
        <v>0</v>
      </c>
      <c r="CG67" s="405" t="n">
        <v>0</v>
      </c>
      <c r="CH67" s="405" t="n">
        <v>0</v>
      </c>
      <c r="CI67" s="405" t="n">
        <v>0</v>
      </c>
      <c r="CJ67" s="405">
        <f>SUM(CD67:CF67)-SUM(CG67:CI67)</f>
        <v/>
      </c>
      <c r="CK67" s="405" t="n">
        <v>0</v>
      </c>
      <c r="CL67" s="405">
        <f>+CJ67-CK67</f>
        <v/>
      </c>
      <c r="CM67" s="2700">
        <f>365/((+CE67+CF67-CH67-CI67)/((+CD67+CJ67)/2)*DAY(CC67))</f>
        <v/>
      </c>
      <c r="CN67" s="2700">
        <f>+CJ67/CE67*DAY(CC67)</f>
        <v/>
      </c>
      <c r="CO67" s="406">
        <f>(CH67+CI67)/CE67</f>
        <v/>
      </c>
      <c r="CP67" s="406">
        <f>+CG67/(+CG67+CH67+CI67)</f>
        <v/>
      </c>
      <c r="CQ67" s="407">
        <f t="array" ref="CQ67">CG67/(SUMPRODUCT(--(CHOOSE({1,2,3},CF67,CH67,CI67)&gt;0),CHOOSE({1,2,3},CF67,CH67,CI67))+CE67)</f>
        <v/>
      </c>
      <c r="CS67" s="2699">
        <f>EOMONTH(CS68,-1)</f>
        <v/>
      </c>
      <c r="CT67" s="405">
        <f>+CZ66</f>
        <v/>
      </c>
      <c r="CU67" s="405" t="n">
        <v>0</v>
      </c>
      <c r="CV67" s="405" t="n">
        <v>0</v>
      </c>
      <c r="CW67" s="405" t="n">
        <v>0</v>
      </c>
      <c r="CX67" s="405" t="n">
        <v>0</v>
      </c>
      <c r="CY67" s="405" t="n">
        <v>0</v>
      </c>
      <c r="CZ67" s="405">
        <f>SUM(CT67:CV67)-SUM(CW67:CY67)</f>
        <v/>
      </c>
      <c r="DA67" s="405" t="n">
        <v>0</v>
      </c>
      <c r="DB67" s="405">
        <f>+CZ67-DA67</f>
        <v/>
      </c>
      <c r="DC67" s="2700">
        <f>365/((+CU67+CV67-CX67-CY67)/((+CT67+CZ67)/2)*DAY(CS67))</f>
        <v/>
      </c>
      <c r="DD67" s="2700">
        <f>+CZ67/CU67*DAY(CS67)</f>
        <v/>
      </c>
      <c r="DE67" s="406">
        <f>(CX67+CY67)/CU67</f>
        <v/>
      </c>
      <c r="DF67" s="406">
        <f>+CW67/(+CW67+CX67+CY67)</f>
        <v/>
      </c>
      <c r="DG67" s="407">
        <f t="array" ref="DG67">CW67/(SUMPRODUCT(--(CHOOSE({1,2,3},CV67,CX67,CY67)&gt;0),CHOOSE({1,2,3},CV67,CX67,CY67))+CU67)</f>
        <v/>
      </c>
      <c r="DI67" s="2699">
        <f>EOMONTH(DI68,-1)</f>
        <v/>
      </c>
      <c r="DJ67" s="405">
        <f>+DP66</f>
        <v/>
      </c>
      <c r="DK67" s="405" t="n">
        <v>0</v>
      </c>
      <c r="DL67" s="405" t="n">
        <v>0</v>
      </c>
      <c r="DM67" s="405" t="n">
        <v>0</v>
      </c>
      <c r="DN67" s="405" t="n">
        <v>0</v>
      </c>
      <c r="DO67" s="405" t="n">
        <v>0</v>
      </c>
      <c r="DP67" s="405">
        <f>SUM(DJ67:DL67)-SUM(DM67:DO67)</f>
        <v/>
      </c>
      <c r="DQ67" s="405" t="n">
        <v>0</v>
      </c>
      <c r="DR67" s="405">
        <f>+DP67-DQ67</f>
        <v/>
      </c>
      <c r="DS67" s="2700">
        <f>365/((+DK67+DL67-DN67-DO67)/((+DJ67+DP67)/2)*DAY(DI67))</f>
        <v/>
      </c>
      <c r="DT67" s="2700">
        <f>+DP67/DK67*DAY(DI67)</f>
        <v/>
      </c>
      <c r="DU67" s="406">
        <f>(DN67+DO67)/DK67</f>
        <v/>
      </c>
      <c r="DV67" s="406">
        <f>+DM67/(+DM67+DN67+DO67)</f>
        <v/>
      </c>
      <c r="DW67" s="407">
        <f t="array" ref="DW67">DM67/(SUMPRODUCT(--(CHOOSE({1,2,3},DL67,DN67,DO67)&gt;0),CHOOSE({1,2,3},DL67,DN67,DO67))+DK67)</f>
        <v/>
      </c>
      <c r="DY67" s="2699">
        <f>EOMONTH(DY68,-1)</f>
        <v/>
      </c>
      <c r="DZ67" s="405">
        <f>+EF66</f>
        <v/>
      </c>
      <c r="EA67" s="405" t="n">
        <v>0</v>
      </c>
      <c r="EB67" s="405" t="n">
        <v>0</v>
      </c>
      <c r="EC67" s="405" t="n">
        <v>0</v>
      </c>
      <c r="ED67" s="405" t="n">
        <v>0</v>
      </c>
      <c r="EE67" s="405" t="n">
        <v>0</v>
      </c>
      <c r="EF67" s="405">
        <f>SUM(DZ67:EB67)-SUM(EC67:EE67)</f>
        <v/>
      </c>
      <c r="EG67" s="405" t="n">
        <v>0</v>
      </c>
      <c r="EH67" s="405">
        <f>+EF67-EG67</f>
        <v/>
      </c>
      <c r="EI67" s="2700">
        <f>365/((+EA67+EB67-ED67-EE67)/((+DZ67+EF67)/2)*DAY(DY67))</f>
        <v/>
      </c>
      <c r="EJ67" s="2700">
        <f>+EF67/EA67*DAY(DY67)</f>
        <v/>
      </c>
      <c r="EK67" s="406">
        <f>(ED67+EE67)/EA67</f>
        <v/>
      </c>
      <c r="EL67" s="406">
        <f>+EC67/(+EC67+ED67+EE67)</f>
        <v/>
      </c>
      <c r="EM67" s="407">
        <f t="array" ref="EM67">EC67/(SUMPRODUCT(--(CHOOSE({1,2,3},EB67,ED67,EE67)&gt;0),CHOOSE({1,2,3},EB67,ED67,EE67))+EA67)</f>
        <v/>
      </c>
      <c r="EO67" s="2699">
        <f>EOMONTH(EO68,-1)</f>
        <v/>
      </c>
      <c r="EP67" s="405">
        <f>+EV66</f>
        <v/>
      </c>
      <c r="EQ67" s="405" t="n">
        <v>0</v>
      </c>
      <c r="ER67" s="405" t="n">
        <v>0</v>
      </c>
      <c r="ES67" s="405" t="n">
        <v>0</v>
      </c>
      <c r="ET67" s="405" t="n">
        <v>0</v>
      </c>
      <c r="EU67" s="405" t="n">
        <v>0</v>
      </c>
      <c r="EV67" s="405">
        <f>SUM(EP67:ER67)-SUM(ES67:EU67)</f>
        <v/>
      </c>
      <c r="EW67" s="405" t="n">
        <v>0</v>
      </c>
      <c r="EX67" s="405">
        <f>+EV67-EW67</f>
        <v/>
      </c>
      <c r="EY67" s="2700">
        <f>365/((+EQ67+ER67-ET67-EU67)/((+EP67+EV67)/2)*DAY(EO67))</f>
        <v/>
      </c>
      <c r="EZ67" s="2700">
        <f>+EV67/EQ67*DAY(EO67)</f>
        <v/>
      </c>
      <c r="FA67" s="406">
        <f>(ET67+EU67)/EQ67</f>
        <v/>
      </c>
      <c r="FB67" s="406">
        <f>+ES67/(+ES67+ET67+EU67)</f>
        <v/>
      </c>
      <c r="FC67" s="407">
        <f t="array" ref="FC67">ES67/(SUMPRODUCT(--(CHOOSE({1,2,3},FH67,FX67,GN67)&gt;0),CHOOSE({1,2,3},FH67,FX67,GN67))+EQ67)</f>
        <v/>
      </c>
      <c r="FE67" s="2699">
        <f>EOMONTH(FE68,-1)</f>
        <v/>
      </c>
      <c r="FF67" s="405">
        <f>+FL66</f>
        <v/>
      </c>
      <c r="FG67" s="405" t="n">
        <v>0</v>
      </c>
      <c r="FH67" s="405" t="n">
        <v>0</v>
      </c>
      <c r="FI67" s="405" t="n">
        <v>0</v>
      </c>
      <c r="FJ67" s="405" t="n">
        <v>0</v>
      </c>
      <c r="FK67" s="405" t="n">
        <v>0</v>
      </c>
      <c r="FL67" s="405">
        <f>SUM(FF67:FH67)-SUM(FI67:FK67)</f>
        <v/>
      </c>
      <c r="FM67" s="405" t="n">
        <v>0</v>
      </c>
      <c r="FN67" s="405">
        <f>+FL67-FM67</f>
        <v/>
      </c>
      <c r="FO67" s="2700">
        <f>365/((+FG67+FH67-FJ67-FK67)/((+FF67+FL67)/2)*DAY(FE67))</f>
        <v/>
      </c>
      <c r="FP67" s="2700">
        <f>+FL67/FG67*DAY(FE67)</f>
        <v/>
      </c>
      <c r="FQ67" s="406">
        <f>(FJ67+FK67)/FG67</f>
        <v/>
      </c>
      <c r="FR67" s="406">
        <f>+FI67/(+FI67+FJ67+FK67)</f>
        <v/>
      </c>
      <c r="FS67" s="407">
        <f t="array" ref="FS67">FI67/(SUMPRODUCT(--(CHOOSE({1,2,3},FH67,FJ67,FK67)&gt;0),CHOOSE({1,2,3},FH67,FJ67,FK67))+FG67)</f>
        <v/>
      </c>
      <c r="FU67" s="2699">
        <f>EOMONTH(FU68,-1)</f>
        <v/>
      </c>
      <c r="FV67" s="405">
        <f>+GB66</f>
        <v/>
      </c>
      <c r="FW67" s="405" t="n">
        <v>0</v>
      </c>
      <c r="FX67" s="405" t="n">
        <v>0</v>
      </c>
      <c r="FY67" s="405" t="n">
        <v>0</v>
      </c>
      <c r="FZ67" s="405" t="n">
        <v>0</v>
      </c>
      <c r="GA67" s="405" t="n">
        <v>0</v>
      </c>
      <c r="GB67" s="405">
        <f>SUM(FV67:FX67)-SUM(FY67:GA67)</f>
        <v/>
      </c>
      <c r="GC67" s="405" t="n">
        <v>0</v>
      </c>
      <c r="GD67" s="405">
        <f>+GB67-GC67</f>
        <v/>
      </c>
      <c r="GE67" s="2700">
        <f>365/((+FW67+FX67-FZ67-GA67)/((+FV67+GB67)/2)*DAY(FU67))</f>
        <v/>
      </c>
      <c r="GF67" s="2700">
        <f>+GB67/FW67*DAY(FU67)</f>
        <v/>
      </c>
      <c r="GG67" s="406">
        <f>(FZ67+GA67)/FW67</f>
        <v/>
      </c>
      <c r="GH67" s="406">
        <f>+FY67/(+FY67+FZ67+GA67)</f>
        <v/>
      </c>
      <c r="GI67" s="407">
        <f t="array" ref="GI67">FY67/(SUMPRODUCT(--(CHOOSE({1,2,3},FX67,FZ67,GA67)&gt;0),CHOOSE({1,2,3},FX67,FZ67,GA67))+FW67)</f>
        <v/>
      </c>
      <c r="GK67" s="2699">
        <f>EOMONTH(GK68,-1)</f>
        <v/>
      </c>
      <c r="GL67" s="405">
        <f>+GR66</f>
        <v/>
      </c>
      <c r="GM67" s="405" t="n">
        <v>0</v>
      </c>
      <c r="GN67" s="405" t="n">
        <v>0</v>
      </c>
      <c r="GO67" s="405" t="n">
        <v>0</v>
      </c>
      <c r="GP67" s="405" t="n">
        <v>0</v>
      </c>
      <c r="GQ67" s="405" t="n">
        <v>0</v>
      </c>
      <c r="GR67" s="405">
        <f>SUM(GL67:GN67)-SUM(GO67:GQ67)</f>
        <v/>
      </c>
      <c r="GS67" s="405" t="n">
        <v>0</v>
      </c>
      <c r="GT67" s="405">
        <f>+GR67-GS67</f>
        <v/>
      </c>
      <c r="GU67" s="2700">
        <f>365/((+GM67+GN67-GP67-GQ67)/((+GL67+GR67)/2)*DAY(GK67))</f>
        <v/>
      </c>
      <c r="GV67" s="2700">
        <f>+GR67/GM67*DAY(GK67)</f>
        <v/>
      </c>
      <c r="GW67" s="406">
        <f>(GP67+GQ67)/GM67</f>
        <v/>
      </c>
      <c r="GX67" s="406">
        <f>+GO67/(+GO67+GP67+GQ67)</f>
        <v/>
      </c>
      <c r="GY67" s="407">
        <f t="array" ref="GY67">GO67/(SUMPRODUCT(--(CHOOSE({1,2,3},GN67,GP67,GQ67)&gt;0),CHOOSE({1,2,3},GN67,GP67,GQ67))+GM67)</f>
        <v/>
      </c>
    </row>
    <row r="68">
      <c r="A68" s="2699">
        <f>EOMONTH(A69,-1)</f>
        <v/>
      </c>
      <c r="B68" s="405">
        <f>R68+AH68+AX68+BN68+CD68+CT68+DJ68+DZ68+EP68+FF68+FV68+GL68</f>
        <v/>
      </c>
      <c r="C68" s="405">
        <f>S68+AI68+AY68+BO68+CE68+CU68+DK68+EA68+EQ68+FG68+FW68+GM68</f>
        <v/>
      </c>
      <c r="D68" s="405">
        <f>T68+AJ68+AZ68+BP68+CF68+CV68+DL68+EB68+ER68+FH68+FX68+GN68</f>
        <v/>
      </c>
      <c r="E68" s="405">
        <f>U68+AK68+BA68+BQ68+CG68+CW68+DM68+EC68+ES68+FI68+FY68+GO68</f>
        <v/>
      </c>
      <c r="F68" s="405">
        <f>V68+AL68+BB68+BR68+CH68+CX68+DN68+ED68+ET68+FJ68+FZ68+GP68</f>
        <v/>
      </c>
      <c r="G68" s="405">
        <f>W68+AM68+BC68+BS68+CI68+CY68+DO68+EE68+EU68+FK68+GA68+GQ68</f>
        <v/>
      </c>
      <c r="H68" s="405">
        <f>X68+AN68+BD68+BT68+CJ68+CZ68+DP68+EF68+EV68+FL68+GB68+GR68</f>
        <v/>
      </c>
      <c r="I68" s="405">
        <f>Y68+AO68+BE68+BU68+CK68+DA68+DQ68+EG68+EW68+FM68+GC68+GS68</f>
        <v/>
      </c>
      <c r="J68" s="405">
        <f>Z68+AP68+BF68+BV68</f>
        <v/>
      </c>
      <c r="K68" s="2700">
        <f>365/((+C68+D68-F68-G68)/((+B68+H68)/2)*DAY(A68))</f>
        <v/>
      </c>
      <c r="L68" s="2700">
        <f>+H68/C68*DAY(A68)</f>
        <v/>
      </c>
      <c r="M68" s="406">
        <f>(F68+G68)/C68</f>
        <v/>
      </c>
      <c r="N68" s="406">
        <f>+E68/(+E68+F68+G68)</f>
        <v/>
      </c>
      <c r="O68" s="407">
        <f t="array" ref="O68">E68/(SUMPRODUCT(--(CHOOSE({1,2,3},D68,F68,G68)&gt;0),CHOOSE({1,2,3},D68,F68,G68))+C68)</f>
        <v/>
      </c>
      <c r="Q68" s="2699">
        <f>EOMONTH(Q69,-1)</f>
        <v/>
      </c>
      <c r="R68" s="405">
        <f>+X67</f>
        <v/>
      </c>
      <c r="S68" s="405" t="n">
        <v>0</v>
      </c>
      <c r="T68" s="405" t="n">
        <v>0</v>
      </c>
      <c r="U68" s="405" t="n">
        <v>0</v>
      </c>
      <c r="V68" s="405" t="n">
        <v>0</v>
      </c>
      <c r="W68" s="405" t="n">
        <v>0</v>
      </c>
      <c r="X68" s="405">
        <f>SUM(R68:T68)-SUM(U68:W68)</f>
        <v/>
      </c>
      <c r="Y68" s="405" t="n">
        <v>0</v>
      </c>
      <c r="Z68" s="405">
        <f>+X68-Y68</f>
        <v/>
      </c>
      <c r="AA68" s="2700">
        <f>365/((+S68+T68-V68-W68)/((+R68+X68)/2)*DAY(Q68))</f>
        <v/>
      </c>
      <c r="AB68" s="2700">
        <f>+X68/S68*DAY(Q68)</f>
        <v/>
      </c>
      <c r="AC68" s="406">
        <f>(V68+W68)/S68</f>
        <v/>
      </c>
      <c r="AD68" s="406">
        <f>+U68/(+U68+V68+W68)</f>
        <v/>
      </c>
      <c r="AE68" s="407">
        <f t="array" ref="AE68">U68/(SUMPRODUCT(--(CHOOSE({1,2,3},T68,V68,W68)&gt;0),CHOOSE({1,2,3},T68,V68,W68))+S68)</f>
        <v/>
      </c>
      <c r="AG68" s="2699">
        <f>EOMONTH(AG69,-1)</f>
        <v/>
      </c>
      <c r="AH68" s="405">
        <f>+AN67</f>
        <v/>
      </c>
      <c r="AI68" s="405" t="n">
        <v>0</v>
      </c>
      <c r="AJ68" s="405" t="n">
        <v>0</v>
      </c>
      <c r="AK68" s="405" t="n">
        <v>0</v>
      </c>
      <c r="AL68" s="405" t="n">
        <v>0</v>
      </c>
      <c r="AM68" s="405" t="n">
        <v>0</v>
      </c>
      <c r="AN68" s="405">
        <f>SUM(AH68:AJ68)-SUM(AK68:AM68)</f>
        <v/>
      </c>
      <c r="AO68" s="405" t="n">
        <v>0</v>
      </c>
      <c r="AP68" s="405">
        <f>+AN68-AO68</f>
        <v/>
      </c>
      <c r="AQ68" s="2700">
        <f>365/((+AI68+AJ68-AL68-AM68)/((+AH68+AN68)/2)*DAY(AG68))</f>
        <v/>
      </c>
      <c r="AR68" s="2700">
        <f>+AN68/AI68*DAY(AG68)</f>
        <v/>
      </c>
      <c r="AS68" s="406">
        <f>(AL68+AM68)/AI68</f>
        <v/>
      </c>
      <c r="AT68" s="406">
        <f>+AK68/(+AK68+AL68+AM68)</f>
        <v/>
      </c>
      <c r="AU68" s="407">
        <f t="array" ref="AU68">AK68/(SUMPRODUCT(--(CHOOSE({1,2,3},AJ68,AL68,AM68)&gt;0),CHOOSE({1,2,3},AJ68,AL68,AM68))+AI68)</f>
        <v/>
      </c>
      <c r="AW68" s="2699">
        <f>EOMONTH(AW69,-1)</f>
        <v/>
      </c>
      <c r="AX68" s="405">
        <f>+BD67</f>
        <v/>
      </c>
      <c r="AY68" s="405" t="n">
        <v>0</v>
      </c>
      <c r="AZ68" s="405" t="n">
        <v>0</v>
      </c>
      <c r="BA68" s="405" t="n">
        <v>0</v>
      </c>
      <c r="BB68" s="405" t="n">
        <v>0</v>
      </c>
      <c r="BC68" s="405" t="n">
        <v>0</v>
      </c>
      <c r="BD68" s="405">
        <f>SUM(AX68:AZ68)-SUM(BA68:BC68)</f>
        <v/>
      </c>
      <c r="BE68" s="405" t="n">
        <v>0</v>
      </c>
      <c r="BF68" s="405">
        <f>+BD68-BE68</f>
        <v/>
      </c>
      <c r="BG68" s="2700">
        <f>365/((+AY68+AZ68-BB68-BC68)/((+AX68+BD68)/2)*DAY(AW68))</f>
        <v/>
      </c>
      <c r="BH68" s="2700">
        <f>+BD68/AY68*DAY(AW68)</f>
        <v/>
      </c>
      <c r="BI68" s="406">
        <f>(BB68+BC68)/AY68</f>
        <v/>
      </c>
      <c r="BJ68" s="406">
        <f>+BA68/(+BA68+BB68+BC68)</f>
        <v/>
      </c>
      <c r="BK68" s="407">
        <f t="array" ref="BK68">BA68/(SUMPRODUCT(--(CHOOSE({1,2,3},AZ68,BB68,BC68)&gt;0),CHOOSE({1,2,3},AZ68,BB68,BC68))+AY68)</f>
        <v/>
      </c>
      <c r="BM68" s="2699">
        <f>EOMONTH(BM69,-1)</f>
        <v/>
      </c>
      <c r="BN68" s="405">
        <f>+BT67</f>
        <v/>
      </c>
      <c r="BO68" s="405" t="n">
        <v>0</v>
      </c>
      <c r="BP68" s="405" t="n">
        <v>0</v>
      </c>
      <c r="BQ68" s="405" t="n">
        <v>0</v>
      </c>
      <c r="BR68" s="405" t="n">
        <v>0</v>
      </c>
      <c r="BS68" s="405" t="n">
        <v>0</v>
      </c>
      <c r="BT68" s="405">
        <f>SUM(BN68:BP68)-SUM(BQ68:BS68)</f>
        <v/>
      </c>
      <c r="BU68" s="405" t="n">
        <v>0</v>
      </c>
      <c r="BV68" s="405">
        <f>+BT68-BU68</f>
        <v/>
      </c>
      <c r="BW68" s="2700">
        <f>365/((+BO68+BP68-BR68-BS68)/((+BN68+BT68)/2)*DAY(BM68))</f>
        <v/>
      </c>
      <c r="BX68" s="2700">
        <f>+BT68/BO68*DAY(BM68)</f>
        <v/>
      </c>
      <c r="BY68" s="406">
        <f>(BR68+BS68)/BO68</f>
        <v/>
      </c>
      <c r="BZ68" s="406">
        <f>+BQ68/(+BQ68+BR68+BS68)</f>
        <v/>
      </c>
      <c r="CA68" s="407">
        <f t="array" ref="CA68">BQ68/(SUMPRODUCT(--(CHOOSE({1,2,3},BP68,BR68,BS68)&gt;0),CHOOSE({1,2,3},BP68,BR68,BS68))+BO68)</f>
        <v/>
      </c>
      <c r="CC68" s="2699">
        <f>EOMONTH(CC69,-1)</f>
        <v/>
      </c>
      <c r="CD68" s="405">
        <f>+CJ67</f>
        <v/>
      </c>
      <c r="CE68" s="405" t="n">
        <v>0</v>
      </c>
      <c r="CF68" s="405" t="n">
        <v>0</v>
      </c>
      <c r="CG68" s="405" t="n">
        <v>0</v>
      </c>
      <c r="CH68" s="405" t="n">
        <v>0</v>
      </c>
      <c r="CI68" s="405" t="n">
        <v>0</v>
      </c>
      <c r="CJ68" s="405">
        <f>SUM(CD68:CF68)-SUM(CG68:CI68)</f>
        <v/>
      </c>
      <c r="CK68" s="405" t="n">
        <v>0</v>
      </c>
      <c r="CL68" s="405">
        <f>+CJ68-CK68</f>
        <v/>
      </c>
      <c r="CM68" s="2700">
        <f>365/((+CE68+CF68-CH68-CI68)/((+CD68+CJ68)/2)*DAY(CC68))</f>
        <v/>
      </c>
      <c r="CN68" s="2700">
        <f>+CJ68/CE68*DAY(CC68)</f>
        <v/>
      </c>
      <c r="CO68" s="406">
        <f>(CH68+CI68)/CE68</f>
        <v/>
      </c>
      <c r="CP68" s="406">
        <f>+CG68/(+CG68+CH68+CI68)</f>
        <v/>
      </c>
      <c r="CQ68" s="407">
        <f t="array" ref="CQ68">CG68/(SUMPRODUCT(--(CHOOSE({1,2,3},CF68,CH68,CI68)&gt;0),CHOOSE({1,2,3},CF68,CH68,CI68))+CE68)</f>
        <v/>
      </c>
      <c r="CS68" s="2699">
        <f>EOMONTH(CS69,-1)</f>
        <v/>
      </c>
      <c r="CT68" s="405">
        <f>+CZ67</f>
        <v/>
      </c>
      <c r="CU68" s="405" t="n">
        <v>0</v>
      </c>
      <c r="CV68" s="405" t="n">
        <v>0</v>
      </c>
      <c r="CW68" s="405" t="n">
        <v>0</v>
      </c>
      <c r="CX68" s="405" t="n">
        <v>0</v>
      </c>
      <c r="CY68" s="405" t="n">
        <v>0</v>
      </c>
      <c r="CZ68" s="405">
        <f>SUM(CT68:CV68)-SUM(CW68:CY68)</f>
        <v/>
      </c>
      <c r="DA68" s="405" t="n">
        <v>0</v>
      </c>
      <c r="DB68" s="405">
        <f>+CZ68-DA68</f>
        <v/>
      </c>
      <c r="DC68" s="2700">
        <f>365/((+CU68+CV68-CX68-CY68)/((+CT68+CZ68)/2)*DAY(CS68))</f>
        <v/>
      </c>
      <c r="DD68" s="2700">
        <f>+CZ68/CU68*DAY(CS68)</f>
        <v/>
      </c>
      <c r="DE68" s="406">
        <f>(CX68+CY68)/CU68</f>
        <v/>
      </c>
      <c r="DF68" s="406">
        <f>+CW68/(+CW68+CX68+CY68)</f>
        <v/>
      </c>
      <c r="DG68" s="407">
        <f t="array" ref="DG68">CW68/(SUMPRODUCT(--(CHOOSE({1,2,3},CV68,CX68,CY68)&gt;0),CHOOSE({1,2,3},CV68,CX68,CY68))+CU68)</f>
        <v/>
      </c>
      <c r="DI68" s="2699">
        <f>EOMONTH(DI69,-1)</f>
        <v/>
      </c>
      <c r="DJ68" s="405">
        <f>+DP67</f>
        <v/>
      </c>
      <c r="DK68" s="405" t="n">
        <v>0</v>
      </c>
      <c r="DL68" s="405" t="n">
        <v>0</v>
      </c>
      <c r="DM68" s="405" t="n">
        <v>0</v>
      </c>
      <c r="DN68" s="405" t="n">
        <v>0</v>
      </c>
      <c r="DO68" s="405" t="n">
        <v>0</v>
      </c>
      <c r="DP68" s="405">
        <f>SUM(DJ68:DL68)-SUM(DM68:DO68)</f>
        <v/>
      </c>
      <c r="DQ68" s="405" t="n">
        <v>0</v>
      </c>
      <c r="DR68" s="405">
        <f>+DP68-DQ68</f>
        <v/>
      </c>
      <c r="DS68" s="2700">
        <f>365/((+DK68+DL68-DN68-DO68)/((+DJ68+DP68)/2)*DAY(DI68))</f>
        <v/>
      </c>
      <c r="DT68" s="2700">
        <f>+DP68/DK68*DAY(DI68)</f>
        <v/>
      </c>
      <c r="DU68" s="406">
        <f>(DN68+DO68)/DK68</f>
        <v/>
      </c>
      <c r="DV68" s="406">
        <f>+DM68/(+DM68+DN68+DO68)</f>
        <v/>
      </c>
      <c r="DW68" s="407">
        <f t="array" ref="DW68">DM68/(SUMPRODUCT(--(CHOOSE({1,2,3},DL68,DN68,DO68)&gt;0),CHOOSE({1,2,3},DL68,DN68,DO68))+DK68)</f>
        <v/>
      </c>
      <c r="DY68" s="2699">
        <f>EOMONTH(DY69,-1)</f>
        <v/>
      </c>
      <c r="DZ68" s="405">
        <f>+EF67</f>
        <v/>
      </c>
      <c r="EA68" s="405" t="n">
        <v>0</v>
      </c>
      <c r="EB68" s="405" t="n">
        <v>0</v>
      </c>
      <c r="EC68" s="405" t="n">
        <v>0</v>
      </c>
      <c r="ED68" s="405" t="n">
        <v>0</v>
      </c>
      <c r="EE68" s="405" t="n">
        <v>0</v>
      </c>
      <c r="EF68" s="405">
        <f>SUM(DZ68:EB68)-SUM(EC68:EE68)</f>
        <v/>
      </c>
      <c r="EG68" s="405" t="n">
        <v>0</v>
      </c>
      <c r="EH68" s="405">
        <f>+EF68-EG68</f>
        <v/>
      </c>
      <c r="EI68" s="2700">
        <f>365/((+EA68+EB68-ED68-EE68)/((+DZ68+EF68)/2)*DAY(DY68))</f>
        <v/>
      </c>
      <c r="EJ68" s="2700">
        <f>+EF68/EA68*DAY(DY68)</f>
        <v/>
      </c>
      <c r="EK68" s="406">
        <f>(ED68+EE68)/EA68</f>
        <v/>
      </c>
      <c r="EL68" s="406">
        <f>+EC68/(+EC68+ED68+EE68)</f>
        <v/>
      </c>
      <c r="EM68" s="407">
        <f t="array" ref="EM68">EC68/(SUMPRODUCT(--(CHOOSE({1,2,3},EB68,ED68,EE68)&gt;0),CHOOSE({1,2,3},EB68,ED68,EE68))+EA68)</f>
        <v/>
      </c>
      <c r="EO68" s="2699">
        <f>EOMONTH(EO69,-1)</f>
        <v/>
      </c>
      <c r="EP68" s="405">
        <f>+EV67</f>
        <v/>
      </c>
      <c r="EQ68" s="405" t="n">
        <v>0</v>
      </c>
      <c r="ER68" s="405" t="n">
        <v>0</v>
      </c>
      <c r="ES68" s="405" t="n">
        <v>0</v>
      </c>
      <c r="ET68" s="405" t="n">
        <v>0</v>
      </c>
      <c r="EU68" s="405" t="n">
        <v>0</v>
      </c>
      <c r="EV68" s="405">
        <f>SUM(EP68:ER68)-SUM(ES68:EU68)</f>
        <v/>
      </c>
      <c r="EW68" s="405" t="n">
        <v>0</v>
      </c>
      <c r="EX68" s="405">
        <f>+EV68-EW68</f>
        <v/>
      </c>
      <c r="EY68" s="2700">
        <f>365/((+EQ68+ER68-ET68-EU68)/((+EP68+EV68)/2)*DAY(EO68))</f>
        <v/>
      </c>
      <c r="EZ68" s="2700">
        <f>+EV68/EQ68*DAY(EO68)</f>
        <v/>
      </c>
      <c r="FA68" s="406">
        <f>(ET68+EU68)/EQ68</f>
        <v/>
      </c>
      <c r="FB68" s="406">
        <f>+ES68/(+ES68+ET68+EU68)</f>
        <v/>
      </c>
      <c r="FC68" s="407">
        <f t="array" ref="FC68">ES68/(SUMPRODUCT(--(CHOOSE({1,2,3},FH68,FX68,GN68)&gt;0),CHOOSE({1,2,3},FH68,FX68,GN68))+EQ68)</f>
        <v/>
      </c>
      <c r="FE68" s="2699">
        <f>EOMONTH(FE69,-1)</f>
        <v/>
      </c>
      <c r="FF68" s="405">
        <f>+FL67</f>
        <v/>
      </c>
      <c r="FG68" s="405" t="n">
        <v>0</v>
      </c>
      <c r="FH68" s="405" t="n">
        <v>0</v>
      </c>
      <c r="FI68" s="405" t="n">
        <v>0</v>
      </c>
      <c r="FJ68" s="405" t="n">
        <v>0</v>
      </c>
      <c r="FK68" s="405" t="n">
        <v>0</v>
      </c>
      <c r="FL68" s="405">
        <f>SUM(FF68:FH68)-SUM(FI68:FK68)</f>
        <v/>
      </c>
      <c r="FM68" s="405" t="n">
        <v>0</v>
      </c>
      <c r="FN68" s="405">
        <f>+FL68-FM68</f>
        <v/>
      </c>
      <c r="FO68" s="2700">
        <f>365/((+FG68+FH68-FJ68-FK68)/((+FF68+FL68)/2)*DAY(FE68))</f>
        <v/>
      </c>
      <c r="FP68" s="2700">
        <f>+FL68/FG68*DAY(FE68)</f>
        <v/>
      </c>
      <c r="FQ68" s="406">
        <f>(FJ68+FK68)/FG68</f>
        <v/>
      </c>
      <c r="FR68" s="406">
        <f>+FI68/(+FI68+FJ68+FK68)</f>
        <v/>
      </c>
      <c r="FS68" s="407">
        <f t="array" ref="FS68">FI68/(SUMPRODUCT(--(CHOOSE({1,2,3},FH68,FJ68,FK68)&gt;0),CHOOSE({1,2,3},FH68,FJ68,FK68))+FG68)</f>
        <v/>
      </c>
      <c r="FU68" s="2699">
        <f>EOMONTH(FU69,-1)</f>
        <v/>
      </c>
      <c r="FV68" s="405">
        <f>+GB67</f>
        <v/>
      </c>
      <c r="FW68" s="405" t="n">
        <v>0</v>
      </c>
      <c r="FX68" s="405" t="n">
        <v>0</v>
      </c>
      <c r="FY68" s="405" t="n">
        <v>0</v>
      </c>
      <c r="FZ68" s="405" t="n">
        <v>0</v>
      </c>
      <c r="GA68" s="405" t="n">
        <v>0</v>
      </c>
      <c r="GB68" s="405">
        <f>SUM(FV68:FX68)-SUM(FY68:GA68)</f>
        <v/>
      </c>
      <c r="GC68" s="405" t="n">
        <v>0</v>
      </c>
      <c r="GD68" s="405">
        <f>+GB68-GC68</f>
        <v/>
      </c>
      <c r="GE68" s="2700">
        <f>365/((+FW68+FX68-FZ68-GA68)/((+FV68+GB68)/2)*DAY(FU68))</f>
        <v/>
      </c>
      <c r="GF68" s="2700">
        <f>+GB68/FW68*DAY(FU68)</f>
        <v/>
      </c>
      <c r="GG68" s="406">
        <f>(FZ68+GA68)/FW68</f>
        <v/>
      </c>
      <c r="GH68" s="406">
        <f>+FY68/(+FY68+FZ68+GA68)</f>
        <v/>
      </c>
      <c r="GI68" s="407">
        <f t="array" ref="GI68">FY68/(SUMPRODUCT(--(CHOOSE({1,2,3},FX68,FZ68,GA68)&gt;0),CHOOSE({1,2,3},FX68,FZ68,GA68))+FW68)</f>
        <v/>
      </c>
      <c r="GK68" s="2699">
        <f>EOMONTH(GK69,-1)</f>
        <v/>
      </c>
      <c r="GL68" s="405">
        <f>+GR67</f>
        <v/>
      </c>
      <c r="GM68" s="405" t="n">
        <v>0</v>
      </c>
      <c r="GN68" s="405" t="n">
        <v>0</v>
      </c>
      <c r="GO68" s="405" t="n">
        <v>0</v>
      </c>
      <c r="GP68" s="405" t="n">
        <v>0</v>
      </c>
      <c r="GQ68" s="405" t="n">
        <v>0</v>
      </c>
      <c r="GR68" s="405">
        <f>SUM(GL68:GN68)-SUM(GO68:GQ68)</f>
        <v/>
      </c>
      <c r="GS68" s="405" t="n">
        <v>0</v>
      </c>
      <c r="GT68" s="405">
        <f>+GR68-GS68</f>
        <v/>
      </c>
      <c r="GU68" s="2700">
        <f>365/((+GM68+GN68-GP68-GQ68)/((+GL68+GR68)/2)*DAY(GK68))</f>
        <v/>
      </c>
      <c r="GV68" s="2700">
        <f>+GR68/GM68*DAY(GK68)</f>
        <v/>
      </c>
      <c r="GW68" s="406">
        <f>(GP68+GQ68)/GM68</f>
        <v/>
      </c>
      <c r="GX68" s="406">
        <f>+GO68/(+GO68+GP68+GQ68)</f>
        <v/>
      </c>
      <c r="GY68" s="407">
        <f t="array" ref="GY68">GO68/(SUMPRODUCT(--(CHOOSE({1,2,3},GN68,GP68,GQ68)&gt;0),CHOOSE({1,2,3},GN68,GP68,GQ68))+GM68)</f>
        <v/>
      </c>
    </row>
    <row r="69">
      <c r="A69" s="2699">
        <f>EOMONTH(A70,-1)</f>
        <v/>
      </c>
      <c r="B69" s="405">
        <f>R69+AH69+AX69+BN69+CD69+CT69+DJ69+DZ69+EP69+FF69+FV69+GL69</f>
        <v/>
      </c>
      <c r="C69" s="405">
        <f>S69+AI69+AY69+BO69+CE69+CU69+DK69+EA69+EQ69+FG69+FW69+GM69</f>
        <v/>
      </c>
      <c r="D69" s="405">
        <f>T69+AJ69+AZ69+BP69+CF69+CV69+DL69+EB69+ER69+FH69+FX69+GN69</f>
        <v/>
      </c>
      <c r="E69" s="405">
        <f>U69+AK69+BA69+BQ69+CG69+CW69+DM69+EC69+ES69+FI69+FY69+GO69</f>
        <v/>
      </c>
      <c r="F69" s="405">
        <f>V69+AL69+BB69+BR69+CH69+CX69+DN69+ED69+ET69+FJ69+FZ69+GP69</f>
        <v/>
      </c>
      <c r="G69" s="405">
        <f>W69+AM69+BC69+BS69+CI69+CY69+DO69+EE69+EU69+FK69+GA69+GQ69</f>
        <v/>
      </c>
      <c r="H69" s="405">
        <f>X69+AN69+BD69+BT69+CJ69+CZ69+DP69+EF69+EV69+FL69+GB69+GR69</f>
        <v/>
      </c>
      <c r="I69" s="405">
        <f>Y69+AO69+BE69+BU69+CK69+DA69+DQ69+EG69+EW69+FM69+GC69+GS69</f>
        <v/>
      </c>
      <c r="J69" s="405">
        <f>Z69+AP69+BF69+BV69</f>
        <v/>
      </c>
      <c r="K69" s="2700">
        <f>365/((+C69+D69-F69-G69)/((+B69+H69)/2)*DAY(A69))</f>
        <v/>
      </c>
      <c r="L69" s="2700">
        <f>+H69/C69*DAY(A69)</f>
        <v/>
      </c>
      <c r="M69" s="406">
        <f>(F69+G69)/C69</f>
        <v/>
      </c>
      <c r="N69" s="406">
        <f>+E69/(+E69+F69+G69)</f>
        <v/>
      </c>
      <c r="O69" s="407">
        <f t="array" ref="O69">E69/(SUMPRODUCT(--(CHOOSE({1,2,3},D69,F69,G69)&gt;0),CHOOSE({1,2,3},D69,F69,G69))+C69)</f>
        <v/>
      </c>
      <c r="Q69" s="2699">
        <f>EOMONTH(Q70,-1)</f>
        <v/>
      </c>
      <c r="R69" s="405">
        <f>+X68</f>
        <v/>
      </c>
      <c r="S69" s="405" t="n">
        <v>0</v>
      </c>
      <c r="T69" s="405" t="n">
        <v>0</v>
      </c>
      <c r="U69" s="405" t="n">
        <v>0</v>
      </c>
      <c r="V69" s="405" t="n">
        <v>0</v>
      </c>
      <c r="W69" s="405" t="n">
        <v>0</v>
      </c>
      <c r="X69" s="405">
        <f>SUM(R69:T69)-SUM(U69:W69)</f>
        <v/>
      </c>
      <c r="Y69" s="405" t="n">
        <v>0</v>
      </c>
      <c r="Z69" s="405">
        <f>+X69-Y69</f>
        <v/>
      </c>
      <c r="AA69" s="2700">
        <f>365/((+S69+T69-V69-W69)/((+R69+X69)/2)*DAY(Q69))</f>
        <v/>
      </c>
      <c r="AB69" s="2700">
        <f>+X69/S69*DAY(Q69)</f>
        <v/>
      </c>
      <c r="AC69" s="406">
        <f>(V69+W69)/S69</f>
        <v/>
      </c>
      <c r="AD69" s="406">
        <f>+U69/(+U69+V69+W69)</f>
        <v/>
      </c>
      <c r="AE69" s="407">
        <f t="array" ref="AE69">U69/(SUMPRODUCT(--(CHOOSE({1,2,3},T69,V69,W69)&gt;0),CHOOSE({1,2,3},T69,V69,W69))+S69)</f>
        <v/>
      </c>
      <c r="AG69" s="2699">
        <f>EOMONTH(AG70,-1)</f>
        <v/>
      </c>
      <c r="AH69" s="405">
        <f>+AN68</f>
        <v/>
      </c>
      <c r="AI69" s="405" t="n">
        <v>0</v>
      </c>
      <c r="AJ69" s="405" t="n">
        <v>0</v>
      </c>
      <c r="AK69" s="405" t="n">
        <v>0</v>
      </c>
      <c r="AL69" s="405" t="n">
        <v>0</v>
      </c>
      <c r="AM69" s="405" t="n">
        <v>0</v>
      </c>
      <c r="AN69" s="405">
        <f>SUM(AH69:AJ69)-SUM(AK69:AM69)</f>
        <v/>
      </c>
      <c r="AO69" s="405" t="n">
        <v>0</v>
      </c>
      <c r="AP69" s="405">
        <f>+AN69-AO69</f>
        <v/>
      </c>
      <c r="AQ69" s="2700">
        <f>365/((+AI69+AJ69-AL69-AM69)/((+AH69+AN69)/2)*DAY(AG69))</f>
        <v/>
      </c>
      <c r="AR69" s="2700">
        <f>+AN69/AI69*DAY(AG69)</f>
        <v/>
      </c>
      <c r="AS69" s="406">
        <f>(AL69+AM69)/AI69</f>
        <v/>
      </c>
      <c r="AT69" s="406">
        <f>+AK69/(+AK69+AL69+AM69)</f>
        <v/>
      </c>
      <c r="AU69" s="407">
        <f t="array" ref="AU69">AK69/(SUMPRODUCT(--(CHOOSE({1,2,3},AJ69,AL69,AM69)&gt;0),CHOOSE({1,2,3},AJ69,AL69,AM69))+AI69)</f>
        <v/>
      </c>
      <c r="AW69" s="2699">
        <f>EOMONTH(AW70,-1)</f>
        <v/>
      </c>
      <c r="AX69" s="405">
        <f>+BD68</f>
        <v/>
      </c>
      <c r="AY69" s="405" t="n">
        <v>0</v>
      </c>
      <c r="AZ69" s="405" t="n">
        <v>0</v>
      </c>
      <c r="BA69" s="405" t="n">
        <v>0</v>
      </c>
      <c r="BB69" s="405" t="n">
        <v>0</v>
      </c>
      <c r="BC69" s="405" t="n">
        <v>0</v>
      </c>
      <c r="BD69" s="405">
        <f>SUM(AX69:AZ69)-SUM(BA69:BC69)</f>
        <v/>
      </c>
      <c r="BE69" s="405" t="n">
        <v>0</v>
      </c>
      <c r="BF69" s="405">
        <f>+BD69-BE69</f>
        <v/>
      </c>
      <c r="BG69" s="2700">
        <f>365/((+AY69+AZ69-BB69-BC69)/((+AX69+BD69)/2)*DAY(AW69))</f>
        <v/>
      </c>
      <c r="BH69" s="2700">
        <f>+BD69/AY69*DAY(AW69)</f>
        <v/>
      </c>
      <c r="BI69" s="406">
        <f>(BB69+BC69)/AY69</f>
        <v/>
      </c>
      <c r="BJ69" s="406">
        <f>+BA69/(+BA69+BB69+BC69)</f>
        <v/>
      </c>
      <c r="BK69" s="407">
        <f t="array" ref="BK69">BA69/(SUMPRODUCT(--(CHOOSE({1,2,3},AZ69,BB69,BC69)&gt;0),CHOOSE({1,2,3},AZ69,BB69,BC69))+AY69)</f>
        <v/>
      </c>
      <c r="BM69" s="2699">
        <f>EOMONTH(BM70,-1)</f>
        <v/>
      </c>
      <c r="BN69" s="405">
        <f>+BT68</f>
        <v/>
      </c>
      <c r="BO69" s="405" t="n">
        <v>0</v>
      </c>
      <c r="BP69" s="405" t="n">
        <v>0</v>
      </c>
      <c r="BQ69" s="405" t="n">
        <v>0</v>
      </c>
      <c r="BR69" s="405" t="n">
        <v>0</v>
      </c>
      <c r="BS69" s="405" t="n">
        <v>0</v>
      </c>
      <c r="BT69" s="405">
        <f>SUM(BN69:BP69)-SUM(BQ69:BS69)</f>
        <v/>
      </c>
      <c r="BU69" s="405" t="n">
        <v>0</v>
      </c>
      <c r="BV69" s="405">
        <f>+BT69-BU69</f>
        <v/>
      </c>
      <c r="BW69" s="2700">
        <f>365/((+BO69+BP69-BR69-BS69)/((+BN69+BT69)/2)*DAY(BM69))</f>
        <v/>
      </c>
      <c r="BX69" s="2700">
        <f>+BT69/BO69*DAY(BM69)</f>
        <v/>
      </c>
      <c r="BY69" s="406">
        <f>(BR69+BS69)/BO69</f>
        <v/>
      </c>
      <c r="BZ69" s="406">
        <f>+BQ69/(+BQ69+BR69+BS69)</f>
        <v/>
      </c>
      <c r="CA69" s="407">
        <f t="array" ref="CA69">BQ69/(SUMPRODUCT(--(CHOOSE({1,2,3},BP69,BR69,BS69)&gt;0),CHOOSE({1,2,3},BP69,BR69,BS69))+BO69)</f>
        <v/>
      </c>
      <c r="CC69" s="2699">
        <f>EOMONTH(CC70,-1)</f>
        <v/>
      </c>
      <c r="CD69" s="405">
        <f>+CJ68</f>
        <v/>
      </c>
      <c r="CE69" s="405" t="n">
        <v>0</v>
      </c>
      <c r="CF69" s="405" t="n">
        <v>0</v>
      </c>
      <c r="CG69" s="405" t="n">
        <v>0</v>
      </c>
      <c r="CH69" s="405" t="n">
        <v>0</v>
      </c>
      <c r="CI69" s="405" t="n">
        <v>0</v>
      </c>
      <c r="CJ69" s="405">
        <f>SUM(CD69:CF69)-SUM(CG69:CI69)</f>
        <v/>
      </c>
      <c r="CK69" s="405" t="n">
        <v>0</v>
      </c>
      <c r="CL69" s="405">
        <f>+CJ69-CK69</f>
        <v/>
      </c>
      <c r="CM69" s="2700">
        <f>365/((+CE69+CF69-CH69-CI69)/((+CD69+CJ69)/2)*DAY(CC69))</f>
        <v/>
      </c>
      <c r="CN69" s="2700">
        <f>+CJ69/CE69*DAY(CC69)</f>
        <v/>
      </c>
      <c r="CO69" s="406">
        <f>(CH69+CI69)/CE69</f>
        <v/>
      </c>
      <c r="CP69" s="406">
        <f>+CG69/(+CG69+CH69+CI69)</f>
        <v/>
      </c>
      <c r="CQ69" s="407">
        <f t="array" ref="CQ69">CG69/(SUMPRODUCT(--(CHOOSE({1,2,3},CF69,CH69,CI69)&gt;0),CHOOSE({1,2,3},CF69,CH69,CI69))+CE69)</f>
        <v/>
      </c>
      <c r="CS69" s="2699">
        <f>EOMONTH(CS70,-1)</f>
        <v/>
      </c>
      <c r="CT69" s="405">
        <f>+CZ68</f>
        <v/>
      </c>
      <c r="CU69" s="405" t="n">
        <v>0</v>
      </c>
      <c r="CV69" s="405" t="n">
        <v>0</v>
      </c>
      <c r="CW69" s="405" t="n">
        <v>0</v>
      </c>
      <c r="CX69" s="405" t="n">
        <v>0</v>
      </c>
      <c r="CY69" s="405" t="n">
        <v>0</v>
      </c>
      <c r="CZ69" s="405">
        <f>SUM(CT69:CV69)-SUM(CW69:CY69)</f>
        <v/>
      </c>
      <c r="DA69" s="405" t="n">
        <v>0</v>
      </c>
      <c r="DB69" s="405">
        <f>+CZ69-DA69</f>
        <v/>
      </c>
      <c r="DC69" s="2700">
        <f>365/((+CU69+CV69-CX69-CY69)/((+CT69+CZ69)/2)*DAY(CS69))</f>
        <v/>
      </c>
      <c r="DD69" s="2700">
        <f>+CZ69/CU69*DAY(CS69)</f>
        <v/>
      </c>
      <c r="DE69" s="406">
        <f>(CX69+CY69)/CU69</f>
        <v/>
      </c>
      <c r="DF69" s="406">
        <f>+CW69/(+CW69+CX69+CY69)</f>
        <v/>
      </c>
      <c r="DG69" s="407">
        <f t="array" ref="DG69">CW69/(SUMPRODUCT(--(CHOOSE({1,2,3},CV69,CX69,CY69)&gt;0),CHOOSE({1,2,3},CV69,CX69,CY69))+CU69)</f>
        <v/>
      </c>
      <c r="DI69" s="2699">
        <f>EOMONTH(DI70,-1)</f>
        <v/>
      </c>
      <c r="DJ69" s="405">
        <f>+DP68</f>
        <v/>
      </c>
      <c r="DK69" s="405" t="n">
        <v>0</v>
      </c>
      <c r="DL69" s="405" t="n">
        <v>0</v>
      </c>
      <c r="DM69" s="405" t="n">
        <v>0</v>
      </c>
      <c r="DN69" s="405" t="n">
        <v>0</v>
      </c>
      <c r="DO69" s="405" t="n">
        <v>0</v>
      </c>
      <c r="DP69" s="405">
        <f>SUM(DJ69:DL69)-SUM(DM69:DO69)</f>
        <v/>
      </c>
      <c r="DQ69" s="405" t="n">
        <v>0</v>
      </c>
      <c r="DR69" s="405">
        <f>+DP69-DQ69</f>
        <v/>
      </c>
      <c r="DS69" s="2700">
        <f>365/((+DK69+DL69-DN69-DO69)/((+DJ69+DP69)/2)*DAY(DI69))</f>
        <v/>
      </c>
      <c r="DT69" s="2700">
        <f>+DP69/DK69*DAY(DI69)</f>
        <v/>
      </c>
      <c r="DU69" s="406">
        <f>(DN69+DO69)/DK69</f>
        <v/>
      </c>
      <c r="DV69" s="406">
        <f>+DM69/(+DM69+DN69+DO69)</f>
        <v/>
      </c>
      <c r="DW69" s="407">
        <f t="array" ref="DW69">DM69/(SUMPRODUCT(--(CHOOSE({1,2,3},DL69,DN69,DO69)&gt;0),CHOOSE({1,2,3},DL69,DN69,DO69))+DK69)</f>
        <v/>
      </c>
      <c r="DY69" s="2699">
        <f>EOMONTH(DY70,-1)</f>
        <v/>
      </c>
      <c r="DZ69" s="405">
        <f>+EF68</f>
        <v/>
      </c>
      <c r="EA69" s="405" t="n">
        <v>0</v>
      </c>
      <c r="EB69" s="405" t="n">
        <v>0</v>
      </c>
      <c r="EC69" s="405" t="n">
        <v>0</v>
      </c>
      <c r="ED69" s="405" t="n">
        <v>0</v>
      </c>
      <c r="EE69" s="405" t="n">
        <v>0</v>
      </c>
      <c r="EF69" s="405">
        <f>SUM(DZ69:EB69)-SUM(EC69:EE69)</f>
        <v/>
      </c>
      <c r="EG69" s="405" t="n">
        <v>0</v>
      </c>
      <c r="EH69" s="405">
        <f>+EF69-EG69</f>
        <v/>
      </c>
      <c r="EI69" s="2700">
        <f>365/((+EA69+EB69-ED69-EE69)/((+DZ69+EF69)/2)*DAY(DY69))</f>
        <v/>
      </c>
      <c r="EJ69" s="2700">
        <f>+EF69/EA69*DAY(DY69)</f>
        <v/>
      </c>
      <c r="EK69" s="406">
        <f>(ED69+EE69)/EA69</f>
        <v/>
      </c>
      <c r="EL69" s="406">
        <f>+EC69/(+EC69+ED69+EE69)</f>
        <v/>
      </c>
      <c r="EM69" s="407">
        <f t="array" ref="EM69">EC69/(SUMPRODUCT(--(CHOOSE({1,2,3},EB69,ED69,EE69)&gt;0),CHOOSE({1,2,3},EB69,ED69,EE69))+EA69)</f>
        <v/>
      </c>
      <c r="EO69" s="2699">
        <f>EOMONTH(EO70,-1)</f>
        <v/>
      </c>
      <c r="EP69" s="405">
        <f>+EV68</f>
        <v/>
      </c>
      <c r="EQ69" s="405" t="n">
        <v>0</v>
      </c>
      <c r="ER69" s="405" t="n">
        <v>0</v>
      </c>
      <c r="ES69" s="405" t="n">
        <v>0</v>
      </c>
      <c r="ET69" s="405" t="n">
        <v>0</v>
      </c>
      <c r="EU69" s="405" t="n">
        <v>0</v>
      </c>
      <c r="EV69" s="405">
        <f>SUM(EP69:ER69)-SUM(ES69:EU69)</f>
        <v/>
      </c>
      <c r="EW69" s="405" t="n">
        <v>0</v>
      </c>
      <c r="EX69" s="405">
        <f>+EV69-EW69</f>
        <v/>
      </c>
      <c r="EY69" s="2700">
        <f>365/((+EQ69+ER69-ET69-EU69)/((+EP69+EV69)/2)*DAY(EO69))</f>
        <v/>
      </c>
      <c r="EZ69" s="2700">
        <f>+EV69/EQ69*DAY(EO69)</f>
        <v/>
      </c>
      <c r="FA69" s="406">
        <f>(ET69+EU69)/EQ69</f>
        <v/>
      </c>
      <c r="FB69" s="406">
        <f>+ES69/(+ES69+ET69+EU69)</f>
        <v/>
      </c>
      <c r="FC69" s="407">
        <f t="array" ref="FC69">ES69/(SUMPRODUCT(--(CHOOSE({1,2,3},FH69,FX69,GN69)&gt;0),CHOOSE({1,2,3},FH69,FX69,GN69))+EQ69)</f>
        <v/>
      </c>
      <c r="FE69" s="2699">
        <f>EOMONTH(FE70,-1)</f>
        <v/>
      </c>
      <c r="FF69" s="405">
        <f>+FL68</f>
        <v/>
      </c>
      <c r="FG69" s="405" t="n">
        <v>0</v>
      </c>
      <c r="FH69" s="405" t="n">
        <v>0</v>
      </c>
      <c r="FI69" s="405" t="n">
        <v>0</v>
      </c>
      <c r="FJ69" s="405" t="n">
        <v>0</v>
      </c>
      <c r="FK69" s="405" t="n">
        <v>0</v>
      </c>
      <c r="FL69" s="405">
        <f>SUM(FF69:FH69)-SUM(FI69:FK69)</f>
        <v/>
      </c>
      <c r="FM69" s="405" t="n">
        <v>0</v>
      </c>
      <c r="FN69" s="405">
        <f>+FL69-FM69</f>
        <v/>
      </c>
      <c r="FO69" s="2700">
        <f>365/((+FG69+FH69-FJ69-FK69)/((+FF69+FL69)/2)*DAY(FE69))</f>
        <v/>
      </c>
      <c r="FP69" s="2700">
        <f>+FL69/FG69*DAY(FE69)</f>
        <v/>
      </c>
      <c r="FQ69" s="406">
        <f>(FJ69+FK69)/FG69</f>
        <v/>
      </c>
      <c r="FR69" s="406">
        <f>+FI69/(+FI69+FJ69+FK69)</f>
        <v/>
      </c>
      <c r="FS69" s="407">
        <f t="array" ref="FS69">FI69/(SUMPRODUCT(--(CHOOSE({1,2,3},FH69,FJ69,FK69)&gt;0),CHOOSE({1,2,3},FH69,FJ69,FK69))+FG69)</f>
        <v/>
      </c>
      <c r="FU69" s="2699">
        <f>EOMONTH(FU70,-1)</f>
        <v/>
      </c>
      <c r="FV69" s="405">
        <f>+GB68</f>
        <v/>
      </c>
      <c r="FW69" s="405" t="n">
        <v>0</v>
      </c>
      <c r="FX69" s="405" t="n">
        <v>0</v>
      </c>
      <c r="FY69" s="405" t="n">
        <v>0</v>
      </c>
      <c r="FZ69" s="405" t="n">
        <v>0</v>
      </c>
      <c r="GA69" s="405" t="n">
        <v>0</v>
      </c>
      <c r="GB69" s="405">
        <f>SUM(FV69:FX69)-SUM(FY69:GA69)</f>
        <v/>
      </c>
      <c r="GC69" s="405" t="n">
        <v>0</v>
      </c>
      <c r="GD69" s="405">
        <f>+GB69-GC69</f>
        <v/>
      </c>
      <c r="GE69" s="2700">
        <f>365/((+FW69+FX69-FZ69-GA69)/((+FV69+GB69)/2)*DAY(FU69))</f>
        <v/>
      </c>
      <c r="GF69" s="2700">
        <f>+GB69/FW69*DAY(FU69)</f>
        <v/>
      </c>
      <c r="GG69" s="406">
        <f>(FZ69+GA69)/FW69</f>
        <v/>
      </c>
      <c r="GH69" s="406">
        <f>+FY69/(+FY69+FZ69+GA69)</f>
        <v/>
      </c>
      <c r="GI69" s="407">
        <f t="array" ref="GI69">FY69/(SUMPRODUCT(--(CHOOSE({1,2,3},FX69,FZ69,GA69)&gt;0),CHOOSE({1,2,3},FX69,FZ69,GA69))+FW69)</f>
        <v/>
      </c>
      <c r="GK69" s="2699">
        <f>EOMONTH(GK70,-1)</f>
        <v/>
      </c>
      <c r="GL69" s="405">
        <f>+GR68</f>
        <v/>
      </c>
      <c r="GM69" s="405" t="n">
        <v>0</v>
      </c>
      <c r="GN69" s="405" t="n">
        <v>0</v>
      </c>
      <c r="GO69" s="405" t="n">
        <v>0</v>
      </c>
      <c r="GP69" s="405" t="n">
        <v>0</v>
      </c>
      <c r="GQ69" s="405" t="n">
        <v>0</v>
      </c>
      <c r="GR69" s="405">
        <f>SUM(GL69:GN69)-SUM(GO69:GQ69)</f>
        <v/>
      </c>
      <c r="GS69" s="405" t="n">
        <v>0</v>
      </c>
      <c r="GT69" s="405">
        <f>+GR69-GS69</f>
        <v/>
      </c>
      <c r="GU69" s="2700">
        <f>365/((+GM69+GN69-GP69-GQ69)/((+GL69+GR69)/2)*DAY(GK69))</f>
        <v/>
      </c>
      <c r="GV69" s="2700">
        <f>+GR69/GM69*DAY(GK69)</f>
        <v/>
      </c>
      <c r="GW69" s="406">
        <f>(GP69+GQ69)/GM69</f>
        <v/>
      </c>
      <c r="GX69" s="406">
        <f>+GO69/(+GO69+GP69+GQ69)</f>
        <v/>
      </c>
      <c r="GY69" s="407">
        <f t="array" ref="GY69">GO69/(SUMPRODUCT(--(CHOOSE({1,2,3},GN69,GP69,GQ69)&gt;0),CHOOSE({1,2,3},GN69,GP69,GQ69))+GM69)</f>
        <v/>
      </c>
    </row>
    <row r="70">
      <c r="A70" s="2699">
        <f>EOMONTH(A71,-1)</f>
        <v/>
      </c>
      <c r="B70" s="405">
        <f>R70+AH70+AX70+BN70+CD70+CT70+DJ70+DZ70+EP70+FF70+FV70+GL70</f>
        <v/>
      </c>
      <c r="C70" s="405">
        <f>S70+AI70+AY70+BO70+CE70+CU70+DK70+EA70+EQ70+FG70+FW70+GM70</f>
        <v/>
      </c>
      <c r="D70" s="405">
        <f>T70+AJ70+AZ70+BP70+CF70+CV70+DL70+EB70+ER70+FH70+FX70+GN70</f>
        <v/>
      </c>
      <c r="E70" s="405">
        <f>U70+AK70+BA70+BQ70+CG70+CW70+DM70+EC70+ES70+FI70+FY70+GO70</f>
        <v/>
      </c>
      <c r="F70" s="405">
        <f>V70+AL70+BB70+BR70+CH70+CX70+DN70+ED70+ET70+FJ70+FZ70+GP70</f>
        <v/>
      </c>
      <c r="G70" s="405">
        <f>W70+AM70+BC70+BS70+CI70+CY70+DO70+EE70+EU70+FK70+GA70+GQ70</f>
        <v/>
      </c>
      <c r="H70" s="405">
        <f>X70+AN70+BD70+BT70+CJ70+CZ70+DP70+EF70+EV70+FL70+GB70+GR70</f>
        <v/>
      </c>
      <c r="I70" s="405">
        <f>Y70+AO70+BE70+BU70+CK70+DA70+DQ70+EG70+EW70+FM70+GC70+GS70</f>
        <v/>
      </c>
      <c r="J70" s="405">
        <f>Z70+AP70+BF70+BV70</f>
        <v/>
      </c>
      <c r="K70" s="2700">
        <f>365/((+C70+D70-F70-G70)/((+B70+H70)/2)*DAY(A70))</f>
        <v/>
      </c>
      <c r="L70" s="2700">
        <f>+H70/C70*DAY(A70)</f>
        <v/>
      </c>
      <c r="M70" s="406">
        <f>(F70+G70)/C70</f>
        <v/>
      </c>
      <c r="N70" s="406">
        <f>+E70/(+E70+F70+G70)</f>
        <v/>
      </c>
      <c r="O70" s="407">
        <f t="array" ref="O70">E70/(SUMPRODUCT(--(CHOOSE({1,2,3},D70,F70,G70)&gt;0),CHOOSE({1,2,3},D70,F70,G70))+C70)</f>
        <v/>
      </c>
      <c r="Q70" s="2699">
        <f>EOMONTH(Q71,-1)</f>
        <v/>
      </c>
      <c r="R70" s="405">
        <f>+X69</f>
        <v/>
      </c>
      <c r="S70" s="405" t="n">
        <v>0</v>
      </c>
      <c r="T70" s="405" t="n">
        <v>0</v>
      </c>
      <c r="U70" s="405" t="n">
        <v>0</v>
      </c>
      <c r="V70" s="405" t="n">
        <v>0</v>
      </c>
      <c r="W70" s="405" t="n">
        <v>0</v>
      </c>
      <c r="X70" s="405">
        <f>SUM(R70:T70)-SUM(U70:W70)</f>
        <v/>
      </c>
      <c r="Y70" s="405" t="n">
        <v>0</v>
      </c>
      <c r="Z70" s="405">
        <f>+X70-Y70</f>
        <v/>
      </c>
      <c r="AA70" s="2700">
        <f>365/((+S70+T70-V70-W70)/((+R70+X70)/2)*DAY(Q70))</f>
        <v/>
      </c>
      <c r="AB70" s="2700">
        <f>+X70/S70*DAY(Q70)</f>
        <v/>
      </c>
      <c r="AC70" s="406">
        <f>(V70+W70)/S70</f>
        <v/>
      </c>
      <c r="AD70" s="406">
        <f>+U70/(+U70+V70+W70)</f>
        <v/>
      </c>
      <c r="AE70" s="407">
        <f t="array" ref="AE70">U70/(SUMPRODUCT(--(CHOOSE({1,2,3},T70,V70,W70)&gt;0),CHOOSE({1,2,3},T70,V70,W70))+S70)</f>
        <v/>
      </c>
      <c r="AG70" s="2699">
        <f>EOMONTH(AG71,-1)</f>
        <v/>
      </c>
      <c r="AH70" s="405">
        <f>+AN69</f>
        <v/>
      </c>
      <c r="AI70" s="405" t="n">
        <v>0</v>
      </c>
      <c r="AJ70" s="405" t="n">
        <v>0</v>
      </c>
      <c r="AK70" s="405" t="n">
        <v>0</v>
      </c>
      <c r="AL70" s="405" t="n">
        <v>0</v>
      </c>
      <c r="AM70" s="405" t="n">
        <v>0</v>
      </c>
      <c r="AN70" s="405">
        <f>SUM(AH70:AJ70)-SUM(AK70:AM70)</f>
        <v/>
      </c>
      <c r="AO70" s="405" t="n">
        <v>0</v>
      </c>
      <c r="AP70" s="405">
        <f>+AN70-AO70</f>
        <v/>
      </c>
      <c r="AQ70" s="2700">
        <f>365/((+AI70+AJ70-AL70-AM70)/((+AH70+AN70)/2)*DAY(AG70))</f>
        <v/>
      </c>
      <c r="AR70" s="2700">
        <f>+AN70/AI70*DAY(AG70)</f>
        <v/>
      </c>
      <c r="AS70" s="406">
        <f>(AL70+AM70)/AI70</f>
        <v/>
      </c>
      <c r="AT70" s="406">
        <f>+AK70/(+AK70+AL70+AM70)</f>
        <v/>
      </c>
      <c r="AU70" s="407">
        <f t="array" ref="AU70">AK70/(SUMPRODUCT(--(CHOOSE({1,2,3},AJ70,AL70,AM70)&gt;0),CHOOSE({1,2,3},AJ70,AL70,AM70))+AI70)</f>
        <v/>
      </c>
      <c r="AW70" s="2699">
        <f>EOMONTH(AW71,-1)</f>
        <v/>
      </c>
      <c r="AX70" s="405">
        <f>+BD69</f>
        <v/>
      </c>
      <c r="AY70" s="405" t="n">
        <v>0</v>
      </c>
      <c r="AZ70" s="405" t="n">
        <v>0</v>
      </c>
      <c r="BA70" s="405" t="n">
        <v>0</v>
      </c>
      <c r="BB70" s="405" t="n">
        <v>0</v>
      </c>
      <c r="BC70" s="405" t="n">
        <v>0</v>
      </c>
      <c r="BD70" s="405">
        <f>SUM(AX70:AZ70)-SUM(BA70:BC70)</f>
        <v/>
      </c>
      <c r="BE70" s="405" t="n">
        <v>0</v>
      </c>
      <c r="BF70" s="405">
        <f>+BD70-BE70</f>
        <v/>
      </c>
      <c r="BG70" s="2700">
        <f>365/((+AY70+AZ70-BB70-BC70)/((+AX70+BD70)/2)*DAY(AW70))</f>
        <v/>
      </c>
      <c r="BH70" s="2700">
        <f>+BD70/AY70*DAY(AW70)</f>
        <v/>
      </c>
      <c r="BI70" s="406">
        <f>(BB70+BC70)/AY70</f>
        <v/>
      </c>
      <c r="BJ70" s="406">
        <f>+BA70/(+BA70+BB70+BC70)</f>
        <v/>
      </c>
      <c r="BK70" s="407">
        <f t="array" ref="BK70">BA70/(SUMPRODUCT(--(CHOOSE({1,2,3},AZ70,BB70,BC70)&gt;0),CHOOSE({1,2,3},AZ70,BB70,BC70))+AY70)</f>
        <v/>
      </c>
      <c r="BM70" s="2699">
        <f>EOMONTH(BM71,-1)</f>
        <v/>
      </c>
      <c r="BN70" s="405">
        <f>+BT69</f>
        <v/>
      </c>
      <c r="BO70" s="405" t="n">
        <v>0</v>
      </c>
      <c r="BP70" s="405" t="n">
        <v>0</v>
      </c>
      <c r="BQ70" s="405" t="n">
        <v>0</v>
      </c>
      <c r="BR70" s="405" t="n">
        <v>0</v>
      </c>
      <c r="BS70" s="405" t="n">
        <v>0</v>
      </c>
      <c r="BT70" s="405">
        <f>SUM(BN70:BP70)-SUM(BQ70:BS70)</f>
        <v/>
      </c>
      <c r="BU70" s="405" t="n">
        <v>0</v>
      </c>
      <c r="BV70" s="405">
        <f>+BT70-BU70</f>
        <v/>
      </c>
      <c r="BW70" s="2700">
        <f>365/((+BO70+BP70-BR70-BS70)/((+BN70+BT70)/2)*DAY(BM70))</f>
        <v/>
      </c>
      <c r="BX70" s="2700">
        <f>+BT70/BO70*DAY(BM70)</f>
        <v/>
      </c>
      <c r="BY70" s="406">
        <f>(BR70+BS70)/BO70</f>
        <v/>
      </c>
      <c r="BZ70" s="406">
        <f>+BQ70/(+BQ70+BR70+BS70)</f>
        <v/>
      </c>
      <c r="CA70" s="407">
        <f t="array" ref="CA70">BQ70/(SUMPRODUCT(--(CHOOSE({1,2,3},BP70,BR70,BS70)&gt;0),CHOOSE({1,2,3},BP70,BR70,BS70))+BO70)</f>
        <v/>
      </c>
      <c r="CC70" s="2699">
        <f>EOMONTH(CC71,-1)</f>
        <v/>
      </c>
      <c r="CD70" s="405">
        <f>+CJ69</f>
        <v/>
      </c>
      <c r="CE70" s="405" t="n">
        <v>0</v>
      </c>
      <c r="CF70" s="405" t="n">
        <v>0</v>
      </c>
      <c r="CG70" s="405" t="n">
        <v>0</v>
      </c>
      <c r="CH70" s="405" t="n">
        <v>0</v>
      </c>
      <c r="CI70" s="405" t="n">
        <v>0</v>
      </c>
      <c r="CJ70" s="405">
        <f>SUM(CD70:CF70)-SUM(CG70:CI70)</f>
        <v/>
      </c>
      <c r="CK70" s="405" t="n">
        <v>0</v>
      </c>
      <c r="CL70" s="405">
        <f>+CJ70-CK70</f>
        <v/>
      </c>
      <c r="CM70" s="2700">
        <f>365/((+CE70+CF70-CH70-CI70)/((+CD70+CJ70)/2)*DAY(CC70))</f>
        <v/>
      </c>
      <c r="CN70" s="2700">
        <f>+CJ70/CE70*DAY(CC70)</f>
        <v/>
      </c>
      <c r="CO70" s="406">
        <f>(CH70+CI70)/CE70</f>
        <v/>
      </c>
      <c r="CP70" s="406">
        <f>+CG70/(+CG70+CH70+CI70)</f>
        <v/>
      </c>
      <c r="CQ70" s="407">
        <f t="array" ref="CQ70">CG70/(SUMPRODUCT(--(CHOOSE({1,2,3},CF70,CH70,CI70)&gt;0),CHOOSE({1,2,3},CF70,CH70,CI70))+CE70)</f>
        <v/>
      </c>
      <c r="CS70" s="2699">
        <f>EOMONTH(CS71,-1)</f>
        <v/>
      </c>
      <c r="CT70" s="405">
        <f>+CZ69</f>
        <v/>
      </c>
      <c r="CU70" s="405" t="n">
        <v>0</v>
      </c>
      <c r="CV70" s="405" t="n">
        <v>0</v>
      </c>
      <c r="CW70" s="405" t="n">
        <v>0</v>
      </c>
      <c r="CX70" s="405" t="n">
        <v>0</v>
      </c>
      <c r="CY70" s="405" t="n">
        <v>0</v>
      </c>
      <c r="CZ70" s="405">
        <f>SUM(CT70:CV70)-SUM(CW70:CY70)</f>
        <v/>
      </c>
      <c r="DA70" s="405" t="n">
        <v>0</v>
      </c>
      <c r="DB70" s="405">
        <f>+CZ70-DA70</f>
        <v/>
      </c>
      <c r="DC70" s="2700">
        <f>365/((+CU70+CV70-CX70-CY70)/((+CT70+CZ70)/2)*DAY(CS70))</f>
        <v/>
      </c>
      <c r="DD70" s="2700">
        <f>+CZ70/CU70*DAY(CS70)</f>
        <v/>
      </c>
      <c r="DE70" s="406">
        <f>(CX70+CY70)/CU70</f>
        <v/>
      </c>
      <c r="DF70" s="406">
        <f>+CW70/(+CW70+CX70+CY70)</f>
        <v/>
      </c>
      <c r="DG70" s="407">
        <f t="array" ref="DG70">CW70/(SUMPRODUCT(--(CHOOSE({1,2,3},CV70,CX70,CY70)&gt;0),CHOOSE({1,2,3},CV70,CX70,CY70))+CU70)</f>
        <v/>
      </c>
      <c r="DI70" s="2699">
        <f>EOMONTH(DI71,-1)</f>
        <v/>
      </c>
      <c r="DJ70" s="405">
        <f>+DP69</f>
        <v/>
      </c>
      <c r="DK70" s="405" t="n">
        <v>0</v>
      </c>
      <c r="DL70" s="405" t="n">
        <v>0</v>
      </c>
      <c r="DM70" s="405" t="n">
        <v>0</v>
      </c>
      <c r="DN70" s="405" t="n">
        <v>0</v>
      </c>
      <c r="DO70" s="405" t="n">
        <v>0</v>
      </c>
      <c r="DP70" s="405">
        <f>SUM(DJ70:DL70)-SUM(DM70:DO70)</f>
        <v/>
      </c>
      <c r="DQ70" s="405" t="n">
        <v>0</v>
      </c>
      <c r="DR70" s="405">
        <f>+DP70-DQ70</f>
        <v/>
      </c>
      <c r="DS70" s="2700">
        <f>365/((+DK70+DL70-DN70-DO70)/((+DJ70+DP70)/2)*DAY(DI70))</f>
        <v/>
      </c>
      <c r="DT70" s="2700">
        <f>+DP70/DK70*DAY(DI70)</f>
        <v/>
      </c>
      <c r="DU70" s="406">
        <f>(DN70+DO70)/DK70</f>
        <v/>
      </c>
      <c r="DV70" s="406">
        <f>+DM70/(+DM70+DN70+DO70)</f>
        <v/>
      </c>
      <c r="DW70" s="407">
        <f t="array" ref="DW70">DM70/(SUMPRODUCT(--(CHOOSE({1,2,3},DL70,DN70,DO70)&gt;0),CHOOSE({1,2,3},DL70,DN70,DO70))+DK70)</f>
        <v/>
      </c>
      <c r="DY70" s="2699">
        <f>EOMONTH(DY71,-1)</f>
        <v/>
      </c>
      <c r="DZ70" s="405">
        <f>+EF69</f>
        <v/>
      </c>
      <c r="EA70" s="405" t="n">
        <v>0</v>
      </c>
      <c r="EB70" s="405" t="n">
        <v>0</v>
      </c>
      <c r="EC70" s="405" t="n">
        <v>0</v>
      </c>
      <c r="ED70" s="405" t="n">
        <v>0</v>
      </c>
      <c r="EE70" s="405" t="n">
        <v>0</v>
      </c>
      <c r="EF70" s="405">
        <f>SUM(DZ70:EB70)-SUM(EC70:EE70)</f>
        <v/>
      </c>
      <c r="EG70" s="405" t="n">
        <v>0</v>
      </c>
      <c r="EH70" s="405">
        <f>+EF70-EG70</f>
        <v/>
      </c>
      <c r="EI70" s="2700">
        <f>365/((+EA70+EB70-ED70-EE70)/((+DZ70+EF70)/2)*DAY(DY70))</f>
        <v/>
      </c>
      <c r="EJ70" s="2700">
        <f>+EF70/EA70*DAY(DY70)</f>
        <v/>
      </c>
      <c r="EK70" s="406">
        <f>(ED70+EE70)/EA70</f>
        <v/>
      </c>
      <c r="EL70" s="406">
        <f>+EC70/(+EC70+ED70+EE70)</f>
        <v/>
      </c>
      <c r="EM70" s="407">
        <f t="array" ref="EM70">EC70/(SUMPRODUCT(--(CHOOSE({1,2,3},EB70,ED70,EE70)&gt;0),CHOOSE({1,2,3},EB70,ED70,EE70))+EA70)</f>
        <v/>
      </c>
      <c r="EO70" s="2699">
        <f>EOMONTH(EO71,-1)</f>
        <v/>
      </c>
      <c r="EP70" s="405">
        <f>+EV69</f>
        <v/>
      </c>
      <c r="EQ70" s="405" t="n">
        <v>0</v>
      </c>
      <c r="ER70" s="405" t="n">
        <v>0</v>
      </c>
      <c r="ES70" s="405" t="n">
        <v>0</v>
      </c>
      <c r="ET70" s="405" t="n">
        <v>0</v>
      </c>
      <c r="EU70" s="405" t="n">
        <v>0</v>
      </c>
      <c r="EV70" s="405">
        <f>SUM(EP70:ER70)-SUM(ES70:EU70)</f>
        <v/>
      </c>
      <c r="EW70" s="405" t="n">
        <v>0</v>
      </c>
      <c r="EX70" s="405">
        <f>+EV70-EW70</f>
        <v/>
      </c>
      <c r="EY70" s="2700">
        <f>365/((+EQ70+ER70-ET70-EU70)/((+EP70+EV70)/2)*DAY(EO70))</f>
        <v/>
      </c>
      <c r="EZ70" s="2700">
        <f>+EV70/EQ70*DAY(EO70)</f>
        <v/>
      </c>
      <c r="FA70" s="406">
        <f>(ET70+EU70)/EQ70</f>
        <v/>
      </c>
      <c r="FB70" s="406">
        <f>+ES70/(+ES70+ET70+EU70)</f>
        <v/>
      </c>
      <c r="FC70" s="407">
        <f t="array" ref="FC70">ES70/(SUMPRODUCT(--(CHOOSE({1,2,3},FH70,FX70,GN70)&gt;0),CHOOSE({1,2,3},FH70,FX70,GN70))+EQ70)</f>
        <v/>
      </c>
      <c r="FE70" s="2699">
        <f>EOMONTH(FE71,-1)</f>
        <v/>
      </c>
      <c r="FF70" s="405">
        <f>+FL69</f>
        <v/>
      </c>
      <c r="FG70" s="405" t="n">
        <v>0</v>
      </c>
      <c r="FH70" s="405" t="n">
        <v>0</v>
      </c>
      <c r="FI70" s="405" t="n">
        <v>0</v>
      </c>
      <c r="FJ70" s="405" t="n">
        <v>0</v>
      </c>
      <c r="FK70" s="405" t="n">
        <v>0</v>
      </c>
      <c r="FL70" s="405">
        <f>SUM(FF70:FH70)-SUM(FI70:FK70)</f>
        <v/>
      </c>
      <c r="FM70" s="405" t="n">
        <v>0</v>
      </c>
      <c r="FN70" s="405">
        <f>+FL70-FM70</f>
        <v/>
      </c>
      <c r="FO70" s="2700">
        <f>365/((+FG70+FH70-FJ70-FK70)/((+FF70+FL70)/2)*DAY(FE70))</f>
        <v/>
      </c>
      <c r="FP70" s="2700">
        <f>+FL70/FG70*DAY(FE70)</f>
        <v/>
      </c>
      <c r="FQ70" s="406">
        <f>(FJ70+FK70)/FG70</f>
        <v/>
      </c>
      <c r="FR70" s="406">
        <f>+FI70/(+FI70+FJ70+FK70)</f>
        <v/>
      </c>
      <c r="FS70" s="407">
        <f t="array" ref="FS70">FI70/(SUMPRODUCT(--(CHOOSE({1,2,3},FH70,FJ70,FK70)&gt;0),CHOOSE({1,2,3},FH70,FJ70,FK70))+FG70)</f>
        <v/>
      </c>
      <c r="FU70" s="2699">
        <f>EOMONTH(FU71,-1)</f>
        <v/>
      </c>
      <c r="FV70" s="405">
        <f>+GB69</f>
        <v/>
      </c>
      <c r="FW70" s="405" t="n">
        <v>0</v>
      </c>
      <c r="FX70" s="405" t="n">
        <v>0</v>
      </c>
      <c r="FY70" s="405" t="n">
        <v>0</v>
      </c>
      <c r="FZ70" s="405" t="n">
        <v>0</v>
      </c>
      <c r="GA70" s="405" t="n">
        <v>0</v>
      </c>
      <c r="GB70" s="405">
        <f>SUM(FV70:FX70)-SUM(FY70:GA70)</f>
        <v/>
      </c>
      <c r="GC70" s="405" t="n">
        <v>0</v>
      </c>
      <c r="GD70" s="405">
        <f>+GB70-GC70</f>
        <v/>
      </c>
      <c r="GE70" s="2700">
        <f>365/((+FW70+FX70-FZ70-GA70)/((+FV70+GB70)/2)*DAY(FU70))</f>
        <v/>
      </c>
      <c r="GF70" s="2700">
        <f>+GB70/FW70*DAY(FU70)</f>
        <v/>
      </c>
      <c r="GG70" s="406">
        <f>(FZ70+GA70)/FW70</f>
        <v/>
      </c>
      <c r="GH70" s="406">
        <f>+FY70/(+FY70+FZ70+GA70)</f>
        <v/>
      </c>
      <c r="GI70" s="407">
        <f t="array" ref="GI70">FY70/(SUMPRODUCT(--(CHOOSE({1,2,3},FX70,FZ70,GA70)&gt;0),CHOOSE({1,2,3},FX70,FZ70,GA70))+FW70)</f>
        <v/>
      </c>
      <c r="GK70" s="2699">
        <f>EOMONTH(GK71,-1)</f>
        <v/>
      </c>
      <c r="GL70" s="405">
        <f>+GR69</f>
        <v/>
      </c>
      <c r="GM70" s="405" t="n">
        <v>0</v>
      </c>
      <c r="GN70" s="405" t="n">
        <v>0</v>
      </c>
      <c r="GO70" s="405" t="n">
        <v>0</v>
      </c>
      <c r="GP70" s="405" t="n">
        <v>0</v>
      </c>
      <c r="GQ70" s="405" t="n">
        <v>0</v>
      </c>
      <c r="GR70" s="405">
        <f>SUM(GL70:GN70)-SUM(GO70:GQ70)</f>
        <v/>
      </c>
      <c r="GS70" s="405" t="n">
        <v>0</v>
      </c>
      <c r="GT70" s="405">
        <f>+GR70-GS70</f>
        <v/>
      </c>
      <c r="GU70" s="2700">
        <f>365/((+GM70+GN70-GP70-GQ70)/((+GL70+GR70)/2)*DAY(GK70))</f>
        <v/>
      </c>
      <c r="GV70" s="2700">
        <f>+GR70/GM70*DAY(GK70)</f>
        <v/>
      </c>
      <c r="GW70" s="406">
        <f>(GP70+GQ70)/GM70</f>
        <v/>
      </c>
      <c r="GX70" s="406">
        <f>+GO70/(+GO70+GP70+GQ70)</f>
        <v/>
      </c>
      <c r="GY70" s="407">
        <f t="array" ref="GY70">GO70/(SUMPRODUCT(--(CHOOSE({1,2,3},GN70,GP70,GQ70)&gt;0),CHOOSE({1,2,3},GN70,GP70,GQ70))+GM70)</f>
        <v/>
      </c>
    </row>
    <row r="71">
      <c r="A71" s="2699">
        <f>EOMONTH(A72,-1)</f>
        <v/>
      </c>
      <c r="B71" s="405">
        <f>R71+AH71+AX71+BN71+CD71+CT71+DJ71+DZ71+EP71+FF71+FV71+GL71</f>
        <v/>
      </c>
      <c r="C71" s="405">
        <f>S71+AI71+AY71+BO71+CE71+CU71+DK71+EA71+EQ71+FG71+FW71+GM71</f>
        <v/>
      </c>
      <c r="D71" s="405">
        <f>T71+AJ71+AZ71+BP71+CF71+CV71+DL71+EB71+ER71+FH71+FX71+GN71</f>
        <v/>
      </c>
      <c r="E71" s="405">
        <f>U71+AK71+BA71+BQ71+CG71+CW71+DM71+EC71+ES71+FI71+FY71+GO71</f>
        <v/>
      </c>
      <c r="F71" s="405">
        <f>V71+AL71+BB71+BR71+CH71+CX71+DN71+ED71+ET71+FJ71+FZ71+GP71</f>
        <v/>
      </c>
      <c r="G71" s="405">
        <f>W71+AM71+BC71+BS71+CI71+CY71+DO71+EE71+EU71+FK71+GA71+GQ71</f>
        <v/>
      </c>
      <c r="H71" s="405">
        <f>X71+AN71+BD71+BT71+CJ71+CZ71+DP71+EF71+EV71+FL71+GB71+GR71</f>
        <v/>
      </c>
      <c r="I71" s="405">
        <f>Y71+AO71+BE71+BU71+CK71+DA71+DQ71+EG71+EW71+FM71+GC71+GS71</f>
        <v/>
      </c>
      <c r="J71" s="405">
        <f>Z71+AP71+BF71+BV71</f>
        <v/>
      </c>
      <c r="K71" s="2700">
        <f>365/((+C71+D71-F71-G71)/((+B71+H71)/2)*DAY(A71))</f>
        <v/>
      </c>
      <c r="L71" s="2700">
        <f>+H71/C71*DAY(A71)</f>
        <v/>
      </c>
      <c r="M71" s="406">
        <f>(F71+G71)/C71</f>
        <v/>
      </c>
      <c r="N71" s="406">
        <f>+E71/(+E71+F71+G71)</f>
        <v/>
      </c>
      <c r="O71" s="407">
        <f t="array" ref="O71">E71/(SUMPRODUCT(--(CHOOSE({1,2,3},D71,F71,G71)&gt;0),CHOOSE({1,2,3},D71,F71,G71))+C71)</f>
        <v/>
      </c>
      <c r="Q71" s="2699">
        <f>EOMONTH(Q72,-1)</f>
        <v/>
      </c>
      <c r="R71" s="405">
        <f>+X70</f>
        <v/>
      </c>
      <c r="S71" s="405" t="n">
        <v>0</v>
      </c>
      <c r="T71" s="405" t="n">
        <v>0</v>
      </c>
      <c r="U71" s="405" t="n">
        <v>0</v>
      </c>
      <c r="V71" s="405" t="n">
        <v>0</v>
      </c>
      <c r="W71" s="405" t="n">
        <v>0</v>
      </c>
      <c r="X71" s="405">
        <f>SUM(R71:T71)-SUM(U71:W71)</f>
        <v/>
      </c>
      <c r="Y71" s="405" t="n">
        <v>0</v>
      </c>
      <c r="Z71" s="405">
        <f>+X71-Y71</f>
        <v/>
      </c>
      <c r="AA71" s="2700">
        <f>365/((+S71+T71-V71-W71)/((+R71+X71)/2)*DAY(Q71))</f>
        <v/>
      </c>
      <c r="AB71" s="2700">
        <f>+X71/S71*DAY(Q71)</f>
        <v/>
      </c>
      <c r="AC71" s="406">
        <f>(V71+W71)/S71</f>
        <v/>
      </c>
      <c r="AD71" s="406">
        <f>+U71/(+U71+V71+W71)</f>
        <v/>
      </c>
      <c r="AE71" s="407">
        <f t="array" ref="AE71">U71/(SUMPRODUCT(--(CHOOSE({1,2,3},T71,V71,W71)&gt;0),CHOOSE({1,2,3},T71,V71,W71))+S71)</f>
        <v/>
      </c>
      <c r="AG71" s="2699">
        <f>EOMONTH(AG72,-1)</f>
        <v/>
      </c>
      <c r="AH71" s="405">
        <f>+AN70</f>
        <v/>
      </c>
      <c r="AI71" s="405" t="n">
        <v>0</v>
      </c>
      <c r="AJ71" s="405" t="n">
        <v>0</v>
      </c>
      <c r="AK71" s="405" t="n">
        <v>0</v>
      </c>
      <c r="AL71" s="405" t="n">
        <v>0</v>
      </c>
      <c r="AM71" s="405" t="n">
        <v>0</v>
      </c>
      <c r="AN71" s="405">
        <f>SUM(AH71:AJ71)-SUM(AK71:AM71)</f>
        <v/>
      </c>
      <c r="AO71" s="405" t="n">
        <v>0</v>
      </c>
      <c r="AP71" s="405">
        <f>+AN71-AO71</f>
        <v/>
      </c>
      <c r="AQ71" s="2700">
        <f>365/((+AI71+AJ71-AL71-AM71)/((+AH71+AN71)/2)*DAY(AG71))</f>
        <v/>
      </c>
      <c r="AR71" s="2700">
        <f>+AN71/AI71*DAY(AG71)</f>
        <v/>
      </c>
      <c r="AS71" s="406">
        <f>(AL71+AM71)/AI71</f>
        <v/>
      </c>
      <c r="AT71" s="406">
        <f>+AK71/(+AK71+AL71+AM71)</f>
        <v/>
      </c>
      <c r="AU71" s="407">
        <f t="array" ref="AU71">AK71/(SUMPRODUCT(--(CHOOSE({1,2,3},AJ71,AL71,AM71)&gt;0),CHOOSE({1,2,3},AJ71,AL71,AM71))+AI71)</f>
        <v/>
      </c>
      <c r="AW71" s="2699">
        <f>EOMONTH(AW72,-1)</f>
        <v/>
      </c>
      <c r="AX71" s="405">
        <f>+BD70</f>
        <v/>
      </c>
      <c r="AY71" s="405" t="n">
        <v>0</v>
      </c>
      <c r="AZ71" s="405" t="n">
        <v>0</v>
      </c>
      <c r="BA71" s="405" t="n">
        <v>0</v>
      </c>
      <c r="BB71" s="405" t="n">
        <v>0</v>
      </c>
      <c r="BC71" s="405" t="n">
        <v>0</v>
      </c>
      <c r="BD71" s="405">
        <f>SUM(AX71:AZ71)-SUM(BA71:BC71)</f>
        <v/>
      </c>
      <c r="BE71" s="405" t="n">
        <v>0</v>
      </c>
      <c r="BF71" s="405">
        <f>+BD71-BE71</f>
        <v/>
      </c>
      <c r="BG71" s="2700">
        <f>365/((+AY71+AZ71-BB71-BC71)/((+AX71+BD71)/2)*DAY(AW71))</f>
        <v/>
      </c>
      <c r="BH71" s="2700">
        <f>+BD71/AY71*DAY(AW71)</f>
        <v/>
      </c>
      <c r="BI71" s="406">
        <f>(BB71+BC71)/AY71</f>
        <v/>
      </c>
      <c r="BJ71" s="406">
        <f>+BA71/(+BA71+BB71+BC71)</f>
        <v/>
      </c>
      <c r="BK71" s="407">
        <f t="array" ref="BK71">BA71/(SUMPRODUCT(--(CHOOSE({1,2,3},AZ71,BB71,BC71)&gt;0),CHOOSE({1,2,3},AZ71,BB71,BC71))+AY71)</f>
        <v/>
      </c>
      <c r="BM71" s="2699">
        <f>EOMONTH(BM72,-1)</f>
        <v/>
      </c>
      <c r="BN71" s="405">
        <f>+BT70</f>
        <v/>
      </c>
      <c r="BO71" s="405" t="n">
        <v>0</v>
      </c>
      <c r="BP71" s="405" t="n">
        <v>0</v>
      </c>
      <c r="BQ71" s="405" t="n">
        <v>0</v>
      </c>
      <c r="BR71" s="405" t="n">
        <v>0</v>
      </c>
      <c r="BS71" s="405" t="n">
        <v>0</v>
      </c>
      <c r="BT71" s="405">
        <f>SUM(BN71:BP71)-SUM(BQ71:BS71)</f>
        <v/>
      </c>
      <c r="BU71" s="405" t="n">
        <v>0</v>
      </c>
      <c r="BV71" s="405">
        <f>+BT71-BU71</f>
        <v/>
      </c>
      <c r="BW71" s="2700">
        <f>365/((+BO71+BP71-BR71-BS71)/((+BN71+BT71)/2)*DAY(BM71))</f>
        <v/>
      </c>
      <c r="BX71" s="2700">
        <f>+BT71/BO71*DAY(BM71)</f>
        <v/>
      </c>
      <c r="BY71" s="406">
        <f>(BR71+BS71)/BO71</f>
        <v/>
      </c>
      <c r="BZ71" s="406">
        <f>+BQ71/(+BQ71+BR71+BS71)</f>
        <v/>
      </c>
      <c r="CA71" s="407">
        <f t="array" ref="CA71">BQ71/(SUMPRODUCT(--(CHOOSE({1,2,3},BP71,BR71,BS71)&gt;0),CHOOSE({1,2,3},BP71,BR71,BS71))+BO71)</f>
        <v/>
      </c>
      <c r="CC71" s="2699">
        <f>EOMONTH(CC72,-1)</f>
        <v/>
      </c>
      <c r="CD71" s="405">
        <f>+CJ70</f>
        <v/>
      </c>
      <c r="CE71" s="405" t="n">
        <v>0</v>
      </c>
      <c r="CF71" s="405" t="n">
        <v>0</v>
      </c>
      <c r="CG71" s="405" t="n">
        <v>0</v>
      </c>
      <c r="CH71" s="405" t="n">
        <v>0</v>
      </c>
      <c r="CI71" s="405" t="n">
        <v>0</v>
      </c>
      <c r="CJ71" s="405">
        <f>SUM(CD71:CF71)-SUM(CG71:CI71)</f>
        <v/>
      </c>
      <c r="CK71" s="405" t="n">
        <v>0</v>
      </c>
      <c r="CL71" s="405">
        <f>+CJ71-CK71</f>
        <v/>
      </c>
      <c r="CM71" s="2700">
        <f>365/((+CE71+CF71-CH71-CI71)/((+CD71+CJ71)/2)*DAY(CC71))</f>
        <v/>
      </c>
      <c r="CN71" s="2700">
        <f>+CJ71/CE71*DAY(CC71)</f>
        <v/>
      </c>
      <c r="CO71" s="406">
        <f>(CH71+CI71)/CE71</f>
        <v/>
      </c>
      <c r="CP71" s="406">
        <f>+CG71/(+CG71+CH71+CI71)</f>
        <v/>
      </c>
      <c r="CQ71" s="407">
        <f t="array" ref="CQ71">CG71/(SUMPRODUCT(--(CHOOSE({1,2,3},CF71,CH71,CI71)&gt;0),CHOOSE({1,2,3},CF71,CH71,CI71))+CE71)</f>
        <v/>
      </c>
      <c r="CS71" s="2699">
        <f>EOMONTH(CS72,-1)</f>
        <v/>
      </c>
      <c r="CT71" s="405">
        <f>+CZ70</f>
        <v/>
      </c>
      <c r="CU71" s="405" t="n">
        <v>0</v>
      </c>
      <c r="CV71" s="405" t="n">
        <v>0</v>
      </c>
      <c r="CW71" s="405" t="n">
        <v>0</v>
      </c>
      <c r="CX71" s="405" t="n">
        <v>0</v>
      </c>
      <c r="CY71" s="405" t="n">
        <v>0</v>
      </c>
      <c r="CZ71" s="405">
        <f>SUM(CT71:CV71)-SUM(CW71:CY71)</f>
        <v/>
      </c>
      <c r="DA71" s="405" t="n">
        <v>0</v>
      </c>
      <c r="DB71" s="405">
        <f>+CZ71-DA71</f>
        <v/>
      </c>
      <c r="DC71" s="2700">
        <f>365/((+CU71+CV71-CX71-CY71)/((+CT71+CZ71)/2)*DAY(CS71))</f>
        <v/>
      </c>
      <c r="DD71" s="2700">
        <f>+CZ71/CU71*DAY(CS71)</f>
        <v/>
      </c>
      <c r="DE71" s="406">
        <f>(CX71+CY71)/CU71</f>
        <v/>
      </c>
      <c r="DF71" s="406">
        <f>+CW71/(+CW71+CX71+CY71)</f>
        <v/>
      </c>
      <c r="DG71" s="407">
        <f t="array" ref="DG71">CW71/(SUMPRODUCT(--(CHOOSE({1,2,3},CV71,CX71,CY71)&gt;0),CHOOSE({1,2,3},CV71,CX71,CY71))+CU71)</f>
        <v/>
      </c>
      <c r="DI71" s="2699">
        <f>EOMONTH(DI72,-1)</f>
        <v/>
      </c>
      <c r="DJ71" s="405">
        <f>+DP70</f>
        <v/>
      </c>
      <c r="DK71" s="405" t="n">
        <v>0</v>
      </c>
      <c r="DL71" s="405" t="n">
        <v>0</v>
      </c>
      <c r="DM71" s="405" t="n">
        <v>0</v>
      </c>
      <c r="DN71" s="405" t="n">
        <v>0</v>
      </c>
      <c r="DO71" s="405" t="n">
        <v>0</v>
      </c>
      <c r="DP71" s="405">
        <f>SUM(DJ71:DL71)-SUM(DM71:DO71)</f>
        <v/>
      </c>
      <c r="DQ71" s="405" t="n">
        <v>0</v>
      </c>
      <c r="DR71" s="405">
        <f>+DP71-DQ71</f>
        <v/>
      </c>
      <c r="DS71" s="2700">
        <f>365/((+DK71+DL71-DN71-DO71)/((+DJ71+DP71)/2)*DAY(DI71))</f>
        <v/>
      </c>
      <c r="DT71" s="2700">
        <f>+DP71/DK71*DAY(DI71)</f>
        <v/>
      </c>
      <c r="DU71" s="406">
        <f>(DN71+DO71)/DK71</f>
        <v/>
      </c>
      <c r="DV71" s="406">
        <f>+DM71/(+DM71+DN71+DO71)</f>
        <v/>
      </c>
      <c r="DW71" s="407">
        <f t="array" ref="DW71">DM71/(SUMPRODUCT(--(CHOOSE({1,2,3},DL71,DN71,DO71)&gt;0),CHOOSE({1,2,3},DL71,DN71,DO71))+DK71)</f>
        <v/>
      </c>
      <c r="DY71" s="2699">
        <f>EOMONTH(DY72,-1)</f>
        <v/>
      </c>
      <c r="DZ71" s="405">
        <f>+EF70</f>
        <v/>
      </c>
      <c r="EA71" s="405" t="n">
        <v>0</v>
      </c>
      <c r="EB71" s="405" t="n">
        <v>0</v>
      </c>
      <c r="EC71" s="405" t="n">
        <v>0</v>
      </c>
      <c r="ED71" s="405" t="n">
        <v>0</v>
      </c>
      <c r="EE71" s="405" t="n">
        <v>0</v>
      </c>
      <c r="EF71" s="405">
        <f>SUM(DZ71:EB71)-SUM(EC71:EE71)</f>
        <v/>
      </c>
      <c r="EG71" s="405" t="n">
        <v>0</v>
      </c>
      <c r="EH71" s="405">
        <f>+EF71-EG71</f>
        <v/>
      </c>
      <c r="EI71" s="2700">
        <f>365/((+EA71+EB71-ED71-EE71)/((+DZ71+EF71)/2)*DAY(DY71))</f>
        <v/>
      </c>
      <c r="EJ71" s="2700">
        <f>+EF71/EA71*DAY(DY71)</f>
        <v/>
      </c>
      <c r="EK71" s="406">
        <f>(ED71+EE71)/EA71</f>
        <v/>
      </c>
      <c r="EL71" s="406">
        <f>+EC71/(+EC71+ED71+EE71)</f>
        <v/>
      </c>
      <c r="EM71" s="407">
        <f t="array" ref="EM71">EC71/(SUMPRODUCT(--(CHOOSE({1,2,3},EB71,ED71,EE71)&gt;0),CHOOSE({1,2,3},EB71,ED71,EE71))+EA71)</f>
        <v/>
      </c>
      <c r="EO71" s="2699">
        <f>EOMONTH(EO72,-1)</f>
        <v/>
      </c>
      <c r="EP71" s="405">
        <f>+EV70</f>
        <v/>
      </c>
      <c r="EQ71" s="405" t="n">
        <v>0</v>
      </c>
      <c r="ER71" s="405" t="n">
        <v>0</v>
      </c>
      <c r="ES71" s="405" t="n">
        <v>0</v>
      </c>
      <c r="ET71" s="405" t="n">
        <v>0</v>
      </c>
      <c r="EU71" s="405" t="n">
        <v>0</v>
      </c>
      <c r="EV71" s="405">
        <f>SUM(EP71:ER71)-SUM(ES71:EU71)</f>
        <v/>
      </c>
      <c r="EW71" s="405" t="n">
        <v>0</v>
      </c>
      <c r="EX71" s="405">
        <f>+EV71-EW71</f>
        <v/>
      </c>
      <c r="EY71" s="2700">
        <f>365/((+EQ71+ER71-ET71-EU71)/((+EP71+EV71)/2)*DAY(EO71))</f>
        <v/>
      </c>
      <c r="EZ71" s="2700">
        <f>+EV71/EQ71*DAY(EO71)</f>
        <v/>
      </c>
      <c r="FA71" s="406">
        <f>(ET71+EU71)/EQ71</f>
        <v/>
      </c>
      <c r="FB71" s="406">
        <f>+ES71/(+ES71+ET71+EU71)</f>
        <v/>
      </c>
      <c r="FC71" s="407">
        <f t="array" ref="FC71">ES71/(SUMPRODUCT(--(CHOOSE({1,2,3},FH71,FX71,GN71)&gt;0),CHOOSE({1,2,3},FH71,FX71,GN71))+EQ71)</f>
        <v/>
      </c>
      <c r="FE71" s="2699">
        <f>EOMONTH(FE72,-1)</f>
        <v/>
      </c>
      <c r="FF71" s="405">
        <f>+FL70</f>
        <v/>
      </c>
      <c r="FG71" s="405" t="n">
        <v>0</v>
      </c>
      <c r="FH71" s="405" t="n">
        <v>0</v>
      </c>
      <c r="FI71" s="405" t="n">
        <v>0</v>
      </c>
      <c r="FJ71" s="405" t="n">
        <v>0</v>
      </c>
      <c r="FK71" s="405" t="n">
        <v>0</v>
      </c>
      <c r="FL71" s="405">
        <f>SUM(FF71:FH71)-SUM(FI71:FK71)</f>
        <v/>
      </c>
      <c r="FM71" s="405" t="n">
        <v>0</v>
      </c>
      <c r="FN71" s="405">
        <f>+FL71-FM71</f>
        <v/>
      </c>
      <c r="FO71" s="2700">
        <f>365/((+FG71+FH71-FJ71-FK71)/((+FF71+FL71)/2)*DAY(FE71))</f>
        <v/>
      </c>
      <c r="FP71" s="2700">
        <f>+FL71/FG71*DAY(FE71)</f>
        <v/>
      </c>
      <c r="FQ71" s="406">
        <f>(FJ71+FK71)/FG71</f>
        <v/>
      </c>
      <c r="FR71" s="406">
        <f>+FI71/(+FI71+FJ71+FK71)</f>
        <v/>
      </c>
      <c r="FS71" s="407">
        <f t="array" ref="FS71">FI71/(SUMPRODUCT(--(CHOOSE({1,2,3},FH71,FJ71,FK71)&gt;0),CHOOSE({1,2,3},FH71,FJ71,FK71))+FG71)</f>
        <v/>
      </c>
      <c r="FU71" s="2699">
        <f>EOMONTH(FU72,-1)</f>
        <v/>
      </c>
      <c r="FV71" s="405">
        <f>+GB70</f>
        <v/>
      </c>
      <c r="FW71" s="405" t="n">
        <v>0</v>
      </c>
      <c r="FX71" s="405" t="n">
        <v>0</v>
      </c>
      <c r="FY71" s="405" t="n">
        <v>0</v>
      </c>
      <c r="FZ71" s="405" t="n">
        <v>0</v>
      </c>
      <c r="GA71" s="405" t="n">
        <v>0</v>
      </c>
      <c r="GB71" s="405">
        <f>SUM(FV71:FX71)-SUM(FY71:GA71)</f>
        <v/>
      </c>
      <c r="GC71" s="405" t="n">
        <v>0</v>
      </c>
      <c r="GD71" s="405">
        <f>+GB71-GC71</f>
        <v/>
      </c>
      <c r="GE71" s="2700">
        <f>365/((+FW71+FX71-FZ71-GA71)/((+FV71+GB71)/2)*DAY(FU71))</f>
        <v/>
      </c>
      <c r="GF71" s="2700">
        <f>+GB71/FW71*DAY(FU71)</f>
        <v/>
      </c>
      <c r="GG71" s="406">
        <f>(FZ71+GA71)/FW71</f>
        <v/>
      </c>
      <c r="GH71" s="406">
        <f>+FY71/(+FY71+FZ71+GA71)</f>
        <v/>
      </c>
      <c r="GI71" s="407">
        <f t="array" ref="GI71">FY71/(SUMPRODUCT(--(CHOOSE({1,2,3},FX71,FZ71,GA71)&gt;0),CHOOSE({1,2,3},FX71,FZ71,GA71))+FW71)</f>
        <v/>
      </c>
      <c r="GK71" s="2699">
        <f>EOMONTH(GK72,-1)</f>
        <v/>
      </c>
      <c r="GL71" s="405">
        <f>+GR70</f>
        <v/>
      </c>
      <c r="GM71" s="405" t="n">
        <v>0</v>
      </c>
      <c r="GN71" s="405" t="n">
        <v>0</v>
      </c>
      <c r="GO71" s="405" t="n">
        <v>0</v>
      </c>
      <c r="GP71" s="405" t="n">
        <v>0</v>
      </c>
      <c r="GQ71" s="405" t="n">
        <v>0</v>
      </c>
      <c r="GR71" s="405">
        <f>SUM(GL71:GN71)-SUM(GO71:GQ71)</f>
        <v/>
      </c>
      <c r="GS71" s="405" t="n">
        <v>0</v>
      </c>
      <c r="GT71" s="405">
        <f>+GR71-GS71</f>
        <v/>
      </c>
      <c r="GU71" s="2700">
        <f>365/((+GM71+GN71-GP71-GQ71)/((+GL71+GR71)/2)*DAY(GK71))</f>
        <v/>
      </c>
      <c r="GV71" s="2700">
        <f>+GR71/GM71*DAY(GK71)</f>
        <v/>
      </c>
      <c r="GW71" s="406">
        <f>(GP71+GQ71)/GM71</f>
        <v/>
      </c>
      <c r="GX71" s="406">
        <f>+GO71/(+GO71+GP71+GQ71)</f>
        <v/>
      </c>
      <c r="GY71" s="407">
        <f t="array" ref="GY71">GO71/(SUMPRODUCT(--(CHOOSE({1,2,3},GN71,GP71,GQ71)&gt;0),CHOOSE({1,2,3},GN71,GP71,GQ71))+GM71)</f>
        <v/>
      </c>
    </row>
    <row r="72">
      <c r="A72" s="2699">
        <f>EOMONTH(A73,-1)</f>
        <v/>
      </c>
      <c r="B72" s="405">
        <f>R72+AH72+AX72+BN72+CD72+CT72+DJ72+DZ72+EP72+FF72+FV72+GL72</f>
        <v/>
      </c>
      <c r="C72" s="405">
        <f>S72+AI72+AY72+BO72+CE72+CU72+DK72+EA72+EQ72+FG72+FW72+GM72</f>
        <v/>
      </c>
      <c r="D72" s="405">
        <f>T72+AJ72+AZ72+BP72+CF72+CV72+DL72+EB72+ER72+FH72+FX72+GN72</f>
        <v/>
      </c>
      <c r="E72" s="405">
        <f>U72+AK72+BA72+BQ72+CG72+CW72+DM72+EC72+ES72+FI72+FY72+GO72</f>
        <v/>
      </c>
      <c r="F72" s="405">
        <f>V72+AL72+BB72+BR72+CH72+CX72+DN72+ED72+ET72+FJ72+FZ72+GP72</f>
        <v/>
      </c>
      <c r="G72" s="405">
        <f>W72+AM72+BC72+BS72+CI72+CY72+DO72+EE72+EU72+FK72+GA72+GQ72</f>
        <v/>
      </c>
      <c r="H72" s="405">
        <f>X72+AN72+BD72+BT72+CJ72+CZ72+DP72+EF72+EV72+FL72+GB72+GR72</f>
        <v/>
      </c>
      <c r="I72" s="405">
        <f>Y72+AO72+BE72+BU72+CK72+DA72+DQ72+EG72+EW72+FM72+GC72+GS72</f>
        <v/>
      </c>
      <c r="J72" s="405">
        <f>Z72+AP72+BF72+BV72</f>
        <v/>
      </c>
      <c r="K72" s="2700">
        <f>365/((+C72+D72-F72-G72)/((+B72+H72)/2)*DAY(A72))</f>
        <v/>
      </c>
      <c r="L72" s="2700">
        <f>+H72/C72*DAY(A72)</f>
        <v/>
      </c>
      <c r="M72" s="406">
        <f>(F72+G72)/C72</f>
        <v/>
      </c>
      <c r="N72" s="406">
        <f>+E72/(+E72+F72+G72)</f>
        <v/>
      </c>
      <c r="O72" s="407">
        <f t="array" ref="O72">E72/(SUMPRODUCT(--(CHOOSE({1,2,3},D72,F72,G72)&gt;0),CHOOSE({1,2,3},D72,F72,G72))+C72)</f>
        <v/>
      </c>
      <c r="Q72" s="2699">
        <f>EOMONTH(Q73,-1)</f>
        <v/>
      </c>
      <c r="R72" s="405">
        <f>+X71</f>
        <v/>
      </c>
      <c r="S72" s="405" t="n">
        <v>0</v>
      </c>
      <c r="T72" s="405" t="n">
        <v>0</v>
      </c>
      <c r="U72" s="405" t="n">
        <v>0</v>
      </c>
      <c r="V72" s="405" t="n">
        <v>0</v>
      </c>
      <c r="W72" s="405" t="n">
        <v>0</v>
      </c>
      <c r="X72" s="405">
        <f>SUM(R72:T72)-SUM(U72:W72)</f>
        <v/>
      </c>
      <c r="Y72" s="405" t="n">
        <v>0</v>
      </c>
      <c r="Z72" s="405">
        <f>+X72-Y72</f>
        <v/>
      </c>
      <c r="AA72" s="2700">
        <f>365/((+S72+T72-V72-W72)/((+R72+X72)/2)*DAY(Q72))</f>
        <v/>
      </c>
      <c r="AB72" s="2700">
        <f>+X72/S72*DAY(Q72)</f>
        <v/>
      </c>
      <c r="AC72" s="406">
        <f>(V72+W72)/S72</f>
        <v/>
      </c>
      <c r="AD72" s="406">
        <f>+U72/(+U72+V72+W72)</f>
        <v/>
      </c>
      <c r="AE72" s="407">
        <f t="array" ref="AE72">U72/(SUMPRODUCT(--(CHOOSE({1,2,3},T72,V72,W72)&gt;0),CHOOSE({1,2,3},T72,V72,W72))+S72)</f>
        <v/>
      </c>
      <c r="AG72" s="2699">
        <f>EOMONTH(AG73,-1)</f>
        <v/>
      </c>
      <c r="AH72" s="405">
        <f>+AN71</f>
        <v/>
      </c>
      <c r="AI72" s="405" t="n">
        <v>0</v>
      </c>
      <c r="AJ72" s="405" t="n">
        <v>0</v>
      </c>
      <c r="AK72" s="405" t="n">
        <v>0</v>
      </c>
      <c r="AL72" s="405" t="n">
        <v>0</v>
      </c>
      <c r="AM72" s="405" t="n">
        <v>0</v>
      </c>
      <c r="AN72" s="405">
        <f>SUM(AH72:AJ72)-SUM(AK72:AM72)</f>
        <v/>
      </c>
      <c r="AO72" s="405" t="n">
        <v>0</v>
      </c>
      <c r="AP72" s="405">
        <f>+AN72-AO72</f>
        <v/>
      </c>
      <c r="AQ72" s="2700">
        <f>365/((+AI72+AJ72-AL72-AM72)/((+AH72+AN72)/2)*DAY(AG72))</f>
        <v/>
      </c>
      <c r="AR72" s="2700">
        <f>+AN72/AI72*DAY(AG72)</f>
        <v/>
      </c>
      <c r="AS72" s="406">
        <f>(AL72+AM72)/AI72</f>
        <v/>
      </c>
      <c r="AT72" s="406">
        <f>+AK72/(+AK72+AL72+AM72)</f>
        <v/>
      </c>
      <c r="AU72" s="407">
        <f t="array" ref="AU72">AK72/(SUMPRODUCT(--(CHOOSE({1,2,3},AJ72,AL72,AM72)&gt;0),CHOOSE({1,2,3},AJ72,AL72,AM72))+AI72)</f>
        <v/>
      </c>
      <c r="AW72" s="2699">
        <f>EOMONTH(AW73,-1)</f>
        <v/>
      </c>
      <c r="AX72" s="405">
        <f>+BD71</f>
        <v/>
      </c>
      <c r="AY72" s="405" t="n">
        <v>0</v>
      </c>
      <c r="AZ72" s="405" t="n">
        <v>0</v>
      </c>
      <c r="BA72" s="405" t="n">
        <v>0</v>
      </c>
      <c r="BB72" s="405" t="n">
        <v>0</v>
      </c>
      <c r="BC72" s="405" t="n">
        <v>0</v>
      </c>
      <c r="BD72" s="405">
        <f>SUM(AX72:AZ72)-SUM(BA72:BC72)</f>
        <v/>
      </c>
      <c r="BE72" s="405" t="n">
        <v>0</v>
      </c>
      <c r="BF72" s="405">
        <f>+BD72-BE72</f>
        <v/>
      </c>
      <c r="BG72" s="2700">
        <f>365/((+AY72+AZ72-BB72-BC72)/((+AX72+BD72)/2)*DAY(AW72))</f>
        <v/>
      </c>
      <c r="BH72" s="2700">
        <f>+BD72/AY72*DAY(AW72)</f>
        <v/>
      </c>
      <c r="BI72" s="406">
        <f>(BB72+BC72)/AY72</f>
        <v/>
      </c>
      <c r="BJ72" s="406">
        <f>+BA72/(+BA72+BB72+BC72)</f>
        <v/>
      </c>
      <c r="BK72" s="407">
        <f t="array" ref="BK72">BA72/(SUMPRODUCT(--(CHOOSE({1,2,3},AZ72,BB72,BC72)&gt;0),CHOOSE({1,2,3},AZ72,BB72,BC72))+AY72)</f>
        <v/>
      </c>
      <c r="BM72" s="2699">
        <f>EOMONTH(BM73,-1)</f>
        <v/>
      </c>
      <c r="BN72" s="405">
        <f>+BT71</f>
        <v/>
      </c>
      <c r="BO72" s="405" t="n">
        <v>0</v>
      </c>
      <c r="BP72" s="405" t="n">
        <v>0</v>
      </c>
      <c r="BQ72" s="405" t="n">
        <v>0</v>
      </c>
      <c r="BR72" s="405" t="n">
        <v>0</v>
      </c>
      <c r="BS72" s="405" t="n">
        <v>0</v>
      </c>
      <c r="BT72" s="405">
        <f>SUM(BN72:BP72)-SUM(BQ72:BS72)</f>
        <v/>
      </c>
      <c r="BU72" s="405" t="n">
        <v>0</v>
      </c>
      <c r="BV72" s="405">
        <f>+BT72-BU72</f>
        <v/>
      </c>
      <c r="BW72" s="2700">
        <f>365/((+BO72+BP72-BR72-BS72)/((+BN72+BT72)/2)*DAY(BM72))</f>
        <v/>
      </c>
      <c r="BX72" s="2700">
        <f>+BT72/BO72*DAY(BM72)</f>
        <v/>
      </c>
      <c r="BY72" s="406">
        <f>(BR72+BS72)/BO72</f>
        <v/>
      </c>
      <c r="BZ72" s="406">
        <f>+BQ72/(+BQ72+BR72+BS72)</f>
        <v/>
      </c>
      <c r="CA72" s="407">
        <f t="array" ref="CA72">BQ72/(SUMPRODUCT(--(CHOOSE({1,2,3},BP72,BR72,BS72)&gt;0),CHOOSE({1,2,3},BP72,BR72,BS72))+BO72)</f>
        <v/>
      </c>
      <c r="CC72" s="2699">
        <f>EOMONTH(CC73,-1)</f>
        <v/>
      </c>
      <c r="CD72" s="405">
        <f>+CJ71</f>
        <v/>
      </c>
      <c r="CE72" s="405" t="n">
        <v>0</v>
      </c>
      <c r="CF72" s="405" t="n">
        <v>0</v>
      </c>
      <c r="CG72" s="405" t="n">
        <v>0</v>
      </c>
      <c r="CH72" s="405" t="n">
        <v>0</v>
      </c>
      <c r="CI72" s="405" t="n">
        <v>0</v>
      </c>
      <c r="CJ72" s="405">
        <f>SUM(CD72:CF72)-SUM(CG72:CI72)</f>
        <v/>
      </c>
      <c r="CK72" s="405" t="n">
        <v>0</v>
      </c>
      <c r="CL72" s="405">
        <f>+CJ72-CK72</f>
        <v/>
      </c>
      <c r="CM72" s="2700">
        <f>365/((+CE72+CF72-CH72-CI72)/((+CD72+CJ72)/2)*DAY(CC72))</f>
        <v/>
      </c>
      <c r="CN72" s="2700">
        <f>+CJ72/CE72*DAY(CC72)</f>
        <v/>
      </c>
      <c r="CO72" s="406">
        <f>(CH72+CI72)/CE72</f>
        <v/>
      </c>
      <c r="CP72" s="406">
        <f>+CG72/(+CG72+CH72+CI72)</f>
        <v/>
      </c>
      <c r="CQ72" s="407">
        <f t="array" ref="CQ72">CG72/(SUMPRODUCT(--(CHOOSE({1,2,3},CF72,CH72,CI72)&gt;0),CHOOSE({1,2,3},CF72,CH72,CI72))+CE72)</f>
        <v/>
      </c>
      <c r="CS72" s="2699">
        <f>EOMONTH(CS73,-1)</f>
        <v/>
      </c>
      <c r="CT72" s="405">
        <f>+CZ71</f>
        <v/>
      </c>
      <c r="CU72" s="405" t="n">
        <v>0</v>
      </c>
      <c r="CV72" s="405" t="n">
        <v>0</v>
      </c>
      <c r="CW72" s="405" t="n">
        <v>0</v>
      </c>
      <c r="CX72" s="405" t="n">
        <v>0</v>
      </c>
      <c r="CY72" s="405" t="n">
        <v>0</v>
      </c>
      <c r="CZ72" s="405">
        <f>SUM(CT72:CV72)-SUM(CW72:CY72)</f>
        <v/>
      </c>
      <c r="DA72" s="405" t="n">
        <v>0</v>
      </c>
      <c r="DB72" s="405">
        <f>+CZ72-DA72</f>
        <v/>
      </c>
      <c r="DC72" s="2700">
        <f>365/((+CU72+CV72-CX72-CY72)/((+CT72+CZ72)/2)*DAY(CS72))</f>
        <v/>
      </c>
      <c r="DD72" s="2700">
        <f>+CZ72/CU72*DAY(CS72)</f>
        <v/>
      </c>
      <c r="DE72" s="406">
        <f>(CX72+CY72)/CU72</f>
        <v/>
      </c>
      <c r="DF72" s="406">
        <f>+CW72/(+CW72+CX72+CY72)</f>
        <v/>
      </c>
      <c r="DG72" s="407">
        <f t="array" ref="DG72">CW72/(SUMPRODUCT(--(CHOOSE({1,2,3},CV72,CX72,CY72)&gt;0),CHOOSE({1,2,3},CV72,CX72,CY72))+CU72)</f>
        <v/>
      </c>
      <c r="DI72" s="2699">
        <f>EOMONTH(DI73,-1)</f>
        <v/>
      </c>
      <c r="DJ72" s="405">
        <f>+DP71</f>
        <v/>
      </c>
      <c r="DK72" s="405" t="n">
        <v>0</v>
      </c>
      <c r="DL72" s="405" t="n">
        <v>0</v>
      </c>
      <c r="DM72" s="405" t="n">
        <v>0</v>
      </c>
      <c r="DN72" s="405" t="n">
        <v>0</v>
      </c>
      <c r="DO72" s="405" t="n">
        <v>0</v>
      </c>
      <c r="DP72" s="405">
        <f>SUM(DJ72:DL72)-SUM(DM72:DO72)</f>
        <v/>
      </c>
      <c r="DQ72" s="405" t="n">
        <v>0</v>
      </c>
      <c r="DR72" s="405">
        <f>+DP72-DQ72</f>
        <v/>
      </c>
      <c r="DS72" s="2700">
        <f>365/((+DK72+DL72-DN72-DO72)/((+DJ72+DP72)/2)*DAY(DI72))</f>
        <v/>
      </c>
      <c r="DT72" s="2700">
        <f>+DP72/DK72*DAY(DI72)</f>
        <v/>
      </c>
      <c r="DU72" s="406">
        <f>(DN72+DO72)/DK72</f>
        <v/>
      </c>
      <c r="DV72" s="406">
        <f>+DM72/(+DM72+DN72+DO72)</f>
        <v/>
      </c>
      <c r="DW72" s="407">
        <f t="array" ref="DW72">DM72/(SUMPRODUCT(--(CHOOSE({1,2,3},DL72,DN72,DO72)&gt;0),CHOOSE({1,2,3},DL72,DN72,DO72))+DK72)</f>
        <v/>
      </c>
      <c r="DY72" s="2699">
        <f>EOMONTH(DY73,-1)</f>
        <v/>
      </c>
      <c r="DZ72" s="405">
        <f>+EF71</f>
        <v/>
      </c>
      <c r="EA72" s="405" t="n">
        <v>0</v>
      </c>
      <c r="EB72" s="405" t="n">
        <v>0</v>
      </c>
      <c r="EC72" s="405" t="n">
        <v>0</v>
      </c>
      <c r="ED72" s="405" t="n">
        <v>0</v>
      </c>
      <c r="EE72" s="405" t="n">
        <v>0</v>
      </c>
      <c r="EF72" s="405">
        <f>SUM(DZ72:EB72)-SUM(EC72:EE72)</f>
        <v/>
      </c>
      <c r="EG72" s="405" t="n">
        <v>0</v>
      </c>
      <c r="EH72" s="405">
        <f>+EF72-EG72</f>
        <v/>
      </c>
      <c r="EI72" s="2700">
        <f>365/((+EA72+EB72-ED72-EE72)/((+DZ72+EF72)/2)*DAY(DY72))</f>
        <v/>
      </c>
      <c r="EJ72" s="2700">
        <f>+EF72/EA72*DAY(DY72)</f>
        <v/>
      </c>
      <c r="EK72" s="406">
        <f>(ED72+EE72)/EA72</f>
        <v/>
      </c>
      <c r="EL72" s="406">
        <f>+EC72/(+EC72+ED72+EE72)</f>
        <v/>
      </c>
      <c r="EM72" s="407">
        <f t="array" ref="EM72">EC72/(SUMPRODUCT(--(CHOOSE({1,2,3},EB72,ED72,EE72)&gt;0),CHOOSE({1,2,3},EB72,ED72,EE72))+EA72)</f>
        <v/>
      </c>
      <c r="EO72" s="2699">
        <f>EOMONTH(EO73,-1)</f>
        <v/>
      </c>
      <c r="EP72" s="405">
        <f>+EV71</f>
        <v/>
      </c>
      <c r="EQ72" s="405" t="n">
        <v>0</v>
      </c>
      <c r="ER72" s="405" t="n">
        <v>0</v>
      </c>
      <c r="ES72" s="405" t="n">
        <v>0</v>
      </c>
      <c r="ET72" s="405" t="n">
        <v>0</v>
      </c>
      <c r="EU72" s="405" t="n">
        <v>0</v>
      </c>
      <c r="EV72" s="405">
        <f>SUM(EP72:ER72)-SUM(ES72:EU72)</f>
        <v/>
      </c>
      <c r="EW72" s="405" t="n">
        <v>0</v>
      </c>
      <c r="EX72" s="405">
        <f>+EV72-EW72</f>
        <v/>
      </c>
      <c r="EY72" s="2700">
        <f>365/((+EQ72+ER72-ET72-EU72)/((+EP72+EV72)/2)*DAY(EO72))</f>
        <v/>
      </c>
      <c r="EZ72" s="2700">
        <f>+EV72/EQ72*DAY(EO72)</f>
        <v/>
      </c>
      <c r="FA72" s="406">
        <f>(ET72+EU72)/EQ72</f>
        <v/>
      </c>
      <c r="FB72" s="406">
        <f>+ES72/(+ES72+ET72+EU72)</f>
        <v/>
      </c>
      <c r="FC72" s="407">
        <f t="array" ref="FC72">ES72/(SUMPRODUCT(--(CHOOSE({1,2,3},FH72,FX72,GN72)&gt;0),CHOOSE({1,2,3},FH72,FX72,GN72))+EQ72)</f>
        <v/>
      </c>
      <c r="FE72" s="2699">
        <f>EOMONTH(FE73,-1)</f>
        <v/>
      </c>
      <c r="FF72" s="405">
        <f>+FL71</f>
        <v/>
      </c>
      <c r="FG72" s="405" t="n">
        <v>0</v>
      </c>
      <c r="FH72" s="405" t="n">
        <v>0</v>
      </c>
      <c r="FI72" s="405" t="n">
        <v>0</v>
      </c>
      <c r="FJ72" s="405" t="n">
        <v>0</v>
      </c>
      <c r="FK72" s="405" t="n">
        <v>0</v>
      </c>
      <c r="FL72" s="405">
        <f>SUM(FF72:FH72)-SUM(FI72:FK72)</f>
        <v/>
      </c>
      <c r="FM72" s="405" t="n">
        <v>0</v>
      </c>
      <c r="FN72" s="405">
        <f>+FL72-FM72</f>
        <v/>
      </c>
      <c r="FO72" s="2700">
        <f>365/((+FG72+FH72-FJ72-FK72)/((+FF72+FL72)/2)*DAY(FE72))</f>
        <v/>
      </c>
      <c r="FP72" s="2700">
        <f>+FL72/FG72*DAY(FE72)</f>
        <v/>
      </c>
      <c r="FQ72" s="406">
        <f>(FJ72+FK72)/FG72</f>
        <v/>
      </c>
      <c r="FR72" s="406">
        <f>+FI72/(+FI72+FJ72+FK72)</f>
        <v/>
      </c>
      <c r="FS72" s="407">
        <f t="array" ref="FS72">FI72/(SUMPRODUCT(--(CHOOSE({1,2,3},FH72,FJ72,FK72)&gt;0),CHOOSE({1,2,3},FH72,FJ72,FK72))+FG72)</f>
        <v/>
      </c>
      <c r="FU72" s="2699">
        <f>EOMONTH(FU73,-1)</f>
        <v/>
      </c>
      <c r="FV72" s="405">
        <f>+GB71</f>
        <v/>
      </c>
      <c r="FW72" s="405" t="n">
        <v>0</v>
      </c>
      <c r="FX72" s="405" t="n">
        <v>0</v>
      </c>
      <c r="FY72" s="405" t="n">
        <v>0</v>
      </c>
      <c r="FZ72" s="405" t="n">
        <v>0</v>
      </c>
      <c r="GA72" s="405" t="n">
        <v>0</v>
      </c>
      <c r="GB72" s="405">
        <f>SUM(FV72:FX72)-SUM(FY72:GA72)</f>
        <v/>
      </c>
      <c r="GC72" s="405" t="n">
        <v>0</v>
      </c>
      <c r="GD72" s="405">
        <f>+GB72-GC72</f>
        <v/>
      </c>
      <c r="GE72" s="2700">
        <f>365/((+FW72+FX72-FZ72-GA72)/((+FV72+GB72)/2)*DAY(FU72))</f>
        <v/>
      </c>
      <c r="GF72" s="2700">
        <f>+GB72/FW72*DAY(FU72)</f>
        <v/>
      </c>
      <c r="GG72" s="406">
        <f>(FZ72+GA72)/FW72</f>
        <v/>
      </c>
      <c r="GH72" s="406">
        <f>+FY72/(+FY72+FZ72+GA72)</f>
        <v/>
      </c>
      <c r="GI72" s="407">
        <f t="array" ref="GI72">FY72/(SUMPRODUCT(--(CHOOSE({1,2,3},FX72,FZ72,GA72)&gt;0),CHOOSE({1,2,3},FX72,FZ72,GA72))+FW72)</f>
        <v/>
      </c>
      <c r="GK72" s="2699">
        <f>EOMONTH(GK73,-1)</f>
        <v/>
      </c>
      <c r="GL72" s="405">
        <f>+GR71</f>
        <v/>
      </c>
      <c r="GM72" s="405" t="n">
        <v>0</v>
      </c>
      <c r="GN72" s="405" t="n">
        <v>0</v>
      </c>
      <c r="GO72" s="405" t="n">
        <v>0</v>
      </c>
      <c r="GP72" s="405" t="n">
        <v>0</v>
      </c>
      <c r="GQ72" s="405" t="n">
        <v>0</v>
      </c>
      <c r="GR72" s="405">
        <f>SUM(GL72:GN72)-SUM(GO72:GQ72)</f>
        <v/>
      </c>
      <c r="GS72" s="405" t="n">
        <v>0</v>
      </c>
      <c r="GT72" s="405">
        <f>+GR72-GS72</f>
        <v/>
      </c>
      <c r="GU72" s="2700">
        <f>365/((+GM72+GN72-GP72-GQ72)/((+GL72+GR72)/2)*DAY(GK72))</f>
        <v/>
      </c>
      <c r="GV72" s="2700">
        <f>+GR72/GM72*DAY(GK72)</f>
        <v/>
      </c>
      <c r="GW72" s="406">
        <f>(GP72+GQ72)/GM72</f>
        <v/>
      </c>
      <c r="GX72" s="406">
        <f>+GO72/(+GO72+GP72+GQ72)</f>
        <v/>
      </c>
      <c r="GY72" s="407">
        <f t="array" ref="GY72">GO72/(SUMPRODUCT(--(CHOOSE({1,2,3},GN72,GP72,GQ72)&gt;0),CHOOSE({1,2,3},GN72,GP72,GQ72))+GM72)</f>
        <v/>
      </c>
    </row>
    <row r="73">
      <c r="A73" s="2699">
        <f>EOMONTH(A74,-1)</f>
        <v/>
      </c>
      <c r="B73" s="405">
        <f>R73+AH73+AX73+BN73+CD73+CT73+DJ73+DZ73+EP73+FF73+FV73+GL73</f>
        <v/>
      </c>
      <c r="C73" s="405">
        <f>S73+AI73+AY73+BO73+CE73+CU73+DK73+EA73+EQ73+FG73+FW73+GM73</f>
        <v/>
      </c>
      <c r="D73" s="405">
        <f>T73+AJ73+AZ73+BP73+CF73+CV73+DL73+EB73+ER73+FH73+FX73+GN73</f>
        <v/>
      </c>
      <c r="E73" s="405">
        <f>U73+AK73+BA73+BQ73+CG73+CW73+DM73+EC73+ES73+FI73+FY73+GO73</f>
        <v/>
      </c>
      <c r="F73" s="405">
        <f>V73+AL73+BB73+BR73+CH73+CX73+DN73+ED73+ET73+FJ73+FZ73+GP73</f>
        <v/>
      </c>
      <c r="G73" s="405">
        <f>W73+AM73+BC73+BS73+CI73+CY73+DO73+EE73+EU73+FK73+GA73+GQ73</f>
        <v/>
      </c>
      <c r="H73" s="405">
        <f>X73+AN73+BD73+BT73+CJ73+CZ73+DP73+EF73+EV73+FL73+GB73+GR73</f>
        <v/>
      </c>
      <c r="I73" s="405">
        <f>Y73+AO73+BE73+BU73+CK73+DA73+DQ73+EG73+EW73+FM73+GC73+GS73</f>
        <v/>
      </c>
      <c r="J73" s="405">
        <f>Z73+AP73+BF73+BV73</f>
        <v/>
      </c>
      <c r="K73" s="2700">
        <f>365/((+C73+D73-F73-G73)/((+B73+H73)/2)*DAY(A73))</f>
        <v/>
      </c>
      <c r="L73" s="2700">
        <f>+H73/C73*DAY(A73)</f>
        <v/>
      </c>
      <c r="M73" s="406">
        <f>(F73+G73)/C73</f>
        <v/>
      </c>
      <c r="N73" s="406">
        <f>+E73/(+E73+F73+G73)</f>
        <v/>
      </c>
      <c r="O73" s="407">
        <f t="array" ref="O73">E73/(SUMPRODUCT(--(CHOOSE({1,2,3},D73,F73,G73)&gt;0),CHOOSE({1,2,3},D73,F73,G73))+C73)</f>
        <v/>
      </c>
      <c r="Q73" s="2699">
        <f>EOMONTH(Q74,-1)</f>
        <v/>
      </c>
      <c r="R73" s="405">
        <f>+X72</f>
        <v/>
      </c>
      <c r="S73" s="405" t="n">
        <v>0</v>
      </c>
      <c r="T73" s="405" t="n">
        <v>0</v>
      </c>
      <c r="U73" s="405" t="n">
        <v>0</v>
      </c>
      <c r="V73" s="405" t="n">
        <v>0</v>
      </c>
      <c r="W73" s="405" t="n">
        <v>0</v>
      </c>
      <c r="X73" s="405">
        <f>SUM(R73:T73)-SUM(U73:W73)</f>
        <v/>
      </c>
      <c r="Y73" s="405" t="n">
        <v>0</v>
      </c>
      <c r="Z73" s="405">
        <f>+X73-Y73</f>
        <v/>
      </c>
      <c r="AA73" s="2700">
        <f>365/((+S73+T73-V73-W73)/((+R73+X73)/2)*DAY(Q73))</f>
        <v/>
      </c>
      <c r="AB73" s="2700">
        <f>+X73/S73*DAY(Q73)</f>
        <v/>
      </c>
      <c r="AC73" s="406">
        <f>(V73+W73)/S73</f>
        <v/>
      </c>
      <c r="AD73" s="406">
        <f>+U73/(+U73+V73+W73)</f>
        <v/>
      </c>
      <c r="AE73" s="407">
        <f t="array" ref="AE73">U73/(SUMPRODUCT(--(CHOOSE({1,2,3},T73,V73,W73)&gt;0),CHOOSE({1,2,3},T73,V73,W73))+S73)</f>
        <v/>
      </c>
      <c r="AG73" s="2699">
        <f>EOMONTH(AG74,-1)</f>
        <v/>
      </c>
      <c r="AH73" s="405">
        <f>+AN72</f>
        <v/>
      </c>
      <c r="AI73" s="405" t="n">
        <v>0</v>
      </c>
      <c r="AJ73" s="405" t="n">
        <v>0</v>
      </c>
      <c r="AK73" s="405" t="n">
        <v>0</v>
      </c>
      <c r="AL73" s="405" t="n">
        <v>0</v>
      </c>
      <c r="AM73" s="405" t="n">
        <v>0</v>
      </c>
      <c r="AN73" s="405">
        <f>SUM(AH73:AJ73)-SUM(AK73:AM73)</f>
        <v/>
      </c>
      <c r="AO73" s="405" t="n">
        <v>0</v>
      </c>
      <c r="AP73" s="405">
        <f>+AN73-AO73</f>
        <v/>
      </c>
      <c r="AQ73" s="2700">
        <f>365/((+AI73+AJ73-AL73-AM73)/((+AH73+AN73)/2)*DAY(AG73))</f>
        <v/>
      </c>
      <c r="AR73" s="2700">
        <f>+AN73/AI73*DAY(AG73)</f>
        <v/>
      </c>
      <c r="AS73" s="406">
        <f>(AL73+AM73)/AI73</f>
        <v/>
      </c>
      <c r="AT73" s="406">
        <f>+AK73/(+AK73+AL73+AM73)</f>
        <v/>
      </c>
      <c r="AU73" s="407">
        <f t="array" ref="AU73">AK73/(SUMPRODUCT(--(CHOOSE({1,2,3},AJ73,AL73,AM73)&gt;0),CHOOSE({1,2,3},AJ73,AL73,AM73))+AI73)</f>
        <v/>
      </c>
      <c r="AW73" s="2699">
        <f>EOMONTH(AW74,-1)</f>
        <v/>
      </c>
      <c r="AX73" s="405">
        <f>+BD72</f>
        <v/>
      </c>
      <c r="AY73" s="405" t="n">
        <v>0</v>
      </c>
      <c r="AZ73" s="405" t="n">
        <v>0</v>
      </c>
      <c r="BA73" s="405" t="n">
        <v>0</v>
      </c>
      <c r="BB73" s="405" t="n">
        <v>0</v>
      </c>
      <c r="BC73" s="405" t="n">
        <v>0</v>
      </c>
      <c r="BD73" s="405">
        <f>SUM(AX73:AZ73)-SUM(BA73:BC73)</f>
        <v/>
      </c>
      <c r="BE73" s="405" t="n">
        <v>0</v>
      </c>
      <c r="BF73" s="405">
        <f>+BD73-BE73</f>
        <v/>
      </c>
      <c r="BG73" s="2700">
        <f>365/((+AY73+AZ73-BB73-BC73)/((+AX73+BD73)/2)*DAY(AW73))</f>
        <v/>
      </c>
      <c r="BH73" s="2700">
        <f>+BD73/AY73*DAY(AW73)</f>
        <v/>
      </c>
      <c r="BI73" s="406">
        <f>(BB73+BC73)/AY73</f>
        <v/>
      </c>
      <c r="BJ73" s="406">
        <f>+BA73/(+BA73+BB73+BC73)</f>
        <v/>
      </c>
      <c r="BK73" s="407">
        <f t="array" ref="BK73">BA73/(SUMPRODUCT(--(CHOOSE({1,2,3},AZ73,BB73,BC73)&gt;0),CHOOSE({1,2,3},AZ73,BB73,BC73))+AY73)</f>
        <v/>
      </c>
      <c r="BM73" s="2699">
        <f>EOMONTH(BM74,-1)</f>
        <v/>
      </c>
      <c r="BN73" s="405">
        <f>+BT72</f>
        <v/>
      </c>
      <c r="BO73" s="405" t="n">
        <v>0</v>
      </c>
      <c r="BP73" s="405" t="n">
        <v>0</v>
      </c>
      <c r="BQ73" s="405" t="n">
        <v>0</v>
      </c>
      <c r="BR73" s="405" t="n">
        <v>0</v>
      </c>
      <c r="BS73" s="405" t="n">
        <v>0</v>
      </c>
      <c r="BT73" s="405">
        <f>SUM(BN73:BP73)-SUM(BQ73:BS73)</f>
        <v/>
      </c>
      <c r="BU73" s="405" t="n">
        <v>0</v>
      </c>
      <c r="BV73" s="405">
        <f>+BT73-BU73</f>
        <v/>
      </c>
      <c r="BW73" s="2700">
        <f>365/((+BO73+BP73-BR73-BS73)/((+BN73+BT73)/2)*DAY(BM73))</f>
        <v/>
      </c>
      <c r="BX73" s="2700">
        <f>+BT73/BO73*DAY(BM73)</f>
        <v/>
      </c>
      <c r="BY73" s="406">
        <f>(BR73+BS73)/BO73</f>
        <v/>
      </c>
      <c r="BZ73" s="406">
        <f>+BQ73/(+BQ73+BR73+BS73)</f>
        <v/>
      </c>
      <c r="CA73" s="407">
        <f t="array" ref="CA73">BQ73/(SUMPRODUCT(--(CHOOSE({1,2,3},BP73,BR73,BS73)&gt;0),CHOOSE({1,2,3},BP73,BR73,BS73))+BO73)</f>
        <v/>
      </c>
      <c r="CC73" s="2699">
        <f>EOMONTH(CC74,-1)</f>
        <v/>
      </c>
      <c r="CD73" s="405">
        <f>+CJ72</f>
        <v/>
      </c>
      <c r="CE73" s="405" t="n">
        <v>0</v>
      </c>
      <c r="CF73" s="405" t="n">
        <v>0</v>
      </c>
      <c r="CG73" s="405" t="n">
        <v>0</v>
      </c>
      <c r="CH73" s="405" t="n">
        <v>0</v>
      </c>
      <c r="CI73" s="405" t="n">
        <v>0</v>
      </c>
      <c r="CJ73" s="405">
        <f>SUM(CD73:CF73)-SUM(CG73:CI73)</f>
        <v/>
      </c>
      <c r="CK73" s="405" t="n">
        <v>0</v>
      </c>
      <c r="CL73" s="405">
        <f>+CJ73-CK73</f>
        <v/>
      </c>
      <c r="CM73" s="2700">
        <f>365/((+CE73+CF73-CH73-CI73)/((+CD73+CJ73)/2)*DAY(CC73))</f>
        <v/>
      </c>
      <c r="CN73" s="2700">
        <f>+CJ73/CE73*DAY(CC73)</f>
        <v/>
      </c>
      <c r="CO73" s="406">
        <f>(CH73+CI73)/CE73</f>
        <v/>
      </c>
      <c r="CP73" s="406">
        <f>+CG73/(+CG73+CH73+CI73)</f>
        <v/>
      </c>
      <c r="CQ73" s="407">
        <f t="array" ref="CQ73">CG73/(SUMPRODUCT(--(CHOOSE({1,2,3},CF73,CH73,CI73)&gt;0),CHOOSE({1,2,3},CF73,CH73,CI73))+CE73)</f>
        <v/>
      </c>
      <c r="CS73" s="2699">
        <f>EOMONTH(CS74,-1)</f>
        <v/>
      </c>
      <c r="CT73" s="405">
        <f>+CZ72</f>
        <v/>
      </c>
      <c r="CU73" s="405" t="n">
        <v>0</v>
      </c>
      <c r="CV73" s="405" t="n">
        <v>0</v>
      </c>
      <c r="CW73" s="405" t="n">
        <v>0</v>
      </c>
      <c r="CX73" s="405" t="n">
        <v>0</v>
      </c>
      <c r="CY73" s="405" t="n">
        <v>0</v>
      </c>
      <c r="CZ73" s="405">
        <f>SUM(CT73:CV73)-SUM(CW73:CY73)</f>
        <v/>
      </c>
      <c r="DA73" s="405" t="n">
        <v>0</v>
      </c>
      <c r="DB73" s="405">
        <f>+CZ73-DA73</f>
        <v/>
      </c>
      <c r="DC73" s="2700">
        <f>365/((+CU73+CV73-CX73-CY73)/((+CT73+CZ73)/2)*DAY(CS73))</f>
        <v/>
      </c>
      <c r="DD73" s="2700">
        <f>+CZ73/CU73*DAY(CS73)</f>
        <v/>
      </c>
      <c r="DE73" s="406">
        <f>(CX73+CY73)/CU73</f>
        <v/>
      </c>
      <c r="DF73" s="406">
        <f>+CW73/(+CW73+CX73+CY73)</f>
        <v/>
      </c>
      <c r="DG73" s="407">
        <f t="array" ref="DG73">CW73/(SUMPRODUCT(--(CHOOSE({1,2,3},CV73,CX73,CY73)&gt;0),CHOOSE({1,2,3},CV73,CX73,CY73))+CU73)</f>
        <v/>
      </c>
      <c r="DI73" s="2699">
        <f>EOMONTH(DI74,-1)</f>
        <v/>
      </c>
      <c r="DJ73" s="405">
        <f>+DP72</f>
        <v/>
      </c>
      <c r="DK73" s="405" t="n">
        <v>0</v>
      </c>
      <c r="DL73" s="405" t="n">
        <v>0</v>
      </c>
      <c r="DM73" s="405" t="n">
        <v>0</v>
      </c>
      <c r="DN73" s="405" t="n">
        <v>0</v>
      </c>
      <c r="DO73" s="405" t="n">
        <v>0</v>
      </c>
      <c r="DP73" s="405">
        <f>SUM(DJ73:DL73)-SUM(DM73:DO73)</f>
        <v/>
      </c>
      <c r="DQ73" s="405" t="n">
        <v>0</v>
      </c>
      <c r="DR73" s="405">
        <f>+DP73-DQ73</f>
        <v/>
      </c>
      <c r="DS73" s="2700">
        <f>365/((+DK73+DL73-DN73-DO73)/((+DJ73+DP73)/2)*DAY(DI73))</f>
        <v/>
      </c>
      <c r="DT73" s="2700">
        <f>+DP73/DK73*DAY(DI73)</f>
        <v/>
      </c>
      <c r="DU73" s="406">
        <f>(DN73+DO73)/DK73</f>
        <v/>
      </c>
      <c r="DV73" s="406">
        <f>+DM73/(+DM73+DN73+DO73)</f>
        <v/>
      </c>
      <c r="DW73" s="407">
        <f t="array" ref="DW73">DM73/(SUMPRODUCT(--(CHOOSE({1,2,3},DL73,DN73,DO73)&gt;0),CHOOSE({1,2,3},DL73,DN73,DO73))+DK73)</f>
        <v/>
      </c>
      <c r="DY73" s="2699">
        <f>EOMONTH(DY74,-1)</f>
        <v/>
      </c>
      <c r="DZ73" s="405">
        <f>+EF72</f>
        <v/>
      </c>
      <c r="EA73" s="405" t="n">
        <v>0</v>
      </c>
      <c r="EB73" s="405" t="n">
        <v>0</v>
      </c>
      <c r="EC73" s="405" t="n">
        <v>0</v>
      </c>
      <c r="ED73" s="405" t="n">
        <v>0</v>
      </c>
      <c r="EE73" s="405" t="n">
        <v>0</v>
      </c>
      <c r="EF73" s="405">
        <f>SUM(DZ73:EB73)-SUM(EC73:EE73)</f>
        <v/>
      </c>
      <c r="EG73" s="405" t="n">
        <v>0</v>
      </c>
      <c r="EH73" s="405">
        <f>+EF73-EG73</f>
        <v/>
      </c>
      <c r="EI73" s="2700">
        <f>365/((+EA73+EB73-ED73-EE73)/((+DZ73+EF73)/2)*DAY(DY73))</f>
        <v/>
      </c>
      <c r="EJ73" s="2700">
        <f>+EF73/EA73*DAY(DY73)</f>
        <v/>
      </c>
      <c r="EK73" s="406">
        <f>(ED73+EE73)/EA73</f>
        <v/>
      </c>
      <c r="EL73" s="406">
        <f>+EC73/(+EC73+ED73+EE73)</f>
        <v/>
      </c>
      <c r="EM73" s="407">
        <f t="array" ref="EM73">EC73/(SUMPRODUCT(--(CHOOSE({1,2,3},EB73,ED73,EE73)&gt;0),CHOOSE({1,2,3},EB73,ED73,EE73))+EA73)</f>
        <v/>
      </c>
      <c r="EO73" s="2699">
        <f>EOMONTH(EO74,-1)</f>
        <v/>
      </c>
      <c r="EP73" s="405">
        <f>+EV72</f>
        <v/>
      </c>
      <c r="EQ73" s="405" t="n">
        <v>0</v>
      </c>
      <c r="ER73" s="405" t="n">
        <v>0</v>
      </c>
      <c r="ES73" s="405" t="n">
        <v>0</v>
      </c>
      <c r="ET73" s="405" t="n">
        <v>0</v>
      </c>
      <c r="EU73" s="405" t="n">
        <v>0</v>
      </c>
      <c r="EV73" s="405">
        <f>SUM(EP73:ER73)-SUM(ES73:EU73)</f>
        <v/>
      </c>
      <c r="EW73" s="405" t="n">
        <v>0</v>
      </c>
      <c r="EX73" s="405">
        <f>+EV73-EW73</f>
        <v/>
      </c>
      <c r="EY73" s="2700">
        <f>365/((+EQ73+ER73-ET73-EU73)/((+EP73+EV73)/2)*DAY(EO73))</f>
        <v/>
      </c>
      <c r="EZ73" s="2700">
        <f>+EV73/EQ73*DAY(EO73)</f>
        <v/>
      </c>
      <c r="FA73" s="406">
        <f>(ET73+EU73)/EQ73</f>
        <v/>
      </c>
      <c r="FB73" s="406">
        <f>+ES73/(+ES73+ET73+EU73)</f>
        <v/>
      </c>
      <c r="FC73" s="407">
        <f t="array" ref="FC73">ES73/(SUMPRODUCT(--(CHOOSE({1,2,3},FH73,FX73,GN73)&gt;0),CHOOSE({1,2,3},FH73,FX73,GN73))+EQ73)</f>
        <v/>
      </c>
      <c r="FE73" s="2699">
        <f>EOMONTH(FE74,-1)</f>
        <v/>
      </c>
      <c r="FF73" s="405">
        <f>+FL72</f>
        <v/>
      </c>
      <c r="FG73" s="405" t="n">
        <v>0</v>
      </c>
      <c r="FH73" s="405" t="n">
        <v>0</v>
      </c>
      <c r="FI73" s="405" t="n">
        <v>0</v>
      </c>
      <c r="FJ73" s="405" t="n">
        <v>0</v>
      </c>
      <c r="FK73" s="405" t="n">
        <v>0</v>
      </c>
      <c r="FL73" s="405">
        <f>SUM(FF73:FH73)-SUM(FI73:FK73)</f>
        <v/>
      </c>
      <c r="FM73" s="405" t="n">
        <v>0</v>
      </c>
      <c r="FN73" s="405">
        <f>+FL73-FM73</f>
        <v/>
      </c>
      <c r="FO73" s="2700">
        <f>365/((+FG73+FH73-FJ73-FK73)/((+FF73+FL73)/2)*DAY(FE73))</f>
        <v/>
      </c>
      <c r="FP73" s="2700">
        <f>+FL73/FG73*DAY(FE73)</f>
        <v/>
      </c>
      <c r="FQ73" s="406">
        <f>(FJ73+FK73)/FG73</f>
        <v/>
      </c>
      <c r="FR73" s="406">
        <f>+FI73/(+FI73+FJ73+FK73)</f>
        <v/>
      </c>
      <c r="FS73" s="407">
        <f t="array" ref="FS73">FI73/(SUMPRODUCT(--(CHOOSE({1,2,3},FH73,FJ73,FK73)&gt;0),CHOOSE({1,2,3},FH73,FJ73,FK73))+FG73)</f>
        <v/>
      </c>
      <c r="FU73" s="2699">
        <f>EOMONTH(FU74,-1)</f>
        <v/>
      </c>
      <c r="FV73" s="405">
        <f>+GB72</f>
        <v/>
      </c>
      <c r="FW73" s="405" t="n">
        <v>0</v>
      </c>
      <c r="FX73" s="405" t="n">
        <v>0</v>
      </c>
      <c r="FY73" s="405" t="n">
        <v>0</v>
      </c>
      <c r="FZ73" s="405" t="n">
        <v>0</v>
      </c>
      <c r="GA73" s="405" t="n">
        <v>0</v>
      </c>
      <c r="GB73" s="405">
        <f>SUM(FV73:FX73)-SUM(FY73:GA73)</f>
        <v/>
      </c>
      <c r="GC73" s="405" t="n">
        <v>0</v>
      </c>
      <c r="GD73" s="405">
        <f>+GB73-GC73</f>
        <v/>
      </c>
      <c r="GE73" s="2700">
        <f>365/((+FW73+FX73-FZ73-GA73)/((+FV73+GB73)/2)*DAY(FU73))</f>
        <v/>
      </c>
      <c r="GF73" s="2700">
        <f>+GB73/FW73*DAY(FU73)</f>
        <v/>
      </c>
      <c r="GG73" s="406">
        <f>(FZ73+GA73)/FW73</f>
        <v/>
      </c>
      <c r="GH73" s="406">
        <f>+FY73/(+FY73+FZ73+GA73)</f>
        <v/>
      </c>
      <c r="GI73" s="407">
        <f t="array" ref="GI73">FY73/(SUMPRODUCT(--(CHOOSE({1,2,3},FX73,FZ73,GA73)&gt;0),CHOOSE({1,2,3},FX73,FZ73,GA73))+FW73)</f>
        <v/>
      </c>
      <c r="GK73" s="2699">
        <f>EOMONTH(GK74,-1)</f>
        <v/>
      </c>
      <c r="GL73" s="405">
        <f>+GR72</f>
        <v/>
      </c>
      <c r="GM73" s="405" t="n">
        <v>0</v>
      </c>
      <c r="GN73" s="405" t="n">
        <v>0</v>
      </c>
      <c r="GO73" s="405" t="n">
        <v>0</v>
      </c>
      <c r="GP73" s="405" t="n">
        <v>0</v>
      </c>
      <c r="GQ73" s="405" t="n">
        <v>0</v>
      </c>
      <c r="GR73" s="405">
        <f>SUM(GL73:GN73)-SUM(GO73:GQ73)</f>
        <v/>
      </c>
      <c r="GS73" s="405" t="n">
        <v>0</v>
      </c>
      <c r="GT73" s="405">
        <f>+GR73-GS73</f>
        <v/>
      </c>
      <c r="GU73" s="2700">
        <f>365/((+GM73+GN73-GP73-GQ73)/((+GL73+GR73)/2)*DAY(GK73))</f>
        <v/>
      </c>
      <c r="GV73" s="2700">
        <f>+GR73/GM73*DAY(GK73)</f>
        <v/>
      </c>
      <c r="GW73" s="406">
        <f>(GP73+GQ73)/GM73</f>
        <v/>
      </c>
      <c r="GX73" s="406">
        <f>+GO73/(+GO73+GP73+GQ73)</f>
        <v/>
      </c>
      <c r="GY73" s="407">
        <f t="array" ref="GY73">GO73/(SUMPRODUCT(--(CHOOSE({1,2,3},GN73,GP73,GQ73)&gt;0),CHOOSE({1,2,3},GN73,GP73,GQ73))+GM73)</f>
        <v/>
      </c>
    </row>
    <row r="74">
      <c r="A74" s="2699">
        <f>EOMONTH(A75,-1)</f>
        <v/>
      </c>
      <c r="B74" s="405">
        <f>R74+AH74+AX74+BN74+CD74+CT74+DJ74+DZ74+EP74+FF74+FV74+GL74</f>
        <v/>
      </c>
      <c r="C74" s="405">
        <f>S74+AI74+AY74+BO74+CE74+CU74+DK74+EA74+EQ74+FG74+FW74+GM74</f>
        <v/>
      </c>
      <c r="D74" s="405">
        <f>T74+AJ74+AZ74+BP74+CF74+CV74+DL74+EB74+ER74+FH74+FX74+GN74</f>
        <v/>
      </c>
      <c r="E74" s="405">
        <f>U74+AK74+BA74+BQ74+CG74+CW74+DM74+EC74+ES74+FI74+FY74+GO74</f>
        <v/>
      </c>
      <c r="F74" s="405">
        <f>V74+AL74+BB74+BR74+CH74+CX74+DN74+ED74+ET74+FJ74+FZ74+GP74</f>
        <v/>
      </c>
      <c r="G74" s="405">
        <f>W74+AM74+BC74+BS74+CI74+CY74+DO74+EE74+EU74+FK74+GA74+GQ74</f>
        <v/>
      </c>
      <c r="H74" s="405">
        <f>X74+AN74+BD74+BT74+CJ74+CZ74+DP74+EF74+EV74+FL74+GB74+GR74</f>
        <v/>
      </c>
      <c r="I74" s="405">
        <f>Y74+AO74+BE74+BU74+CK74+DA74+DQ74+EG74+EW74+FM74+GC74+GS74</f>
        <v/>
      </c>
      <c r="J74" s="405">
        <f>Z74+AP74+BF74+BV74</f>
        <v/>
      </c>
      <c r="K74" s="2700">
        <f>365/((+C74+D74-F74-G74)/((+B74+H74)/2)*DAY(A74))</f>
        <v/>
      </c>
      <c r="L74" s="2700">
        <f>+H74/C74*DAY(A74)</f>
        <v/>
      </c>
      <c r="M74" s="406">
        <f>(F74+G74)/C74</f>
        <v/>
      </c>
      <c r="N74" s="406">
        <f>+E74/(+E74+F74+G74)</f>
        <v/>
      </c>
      <c r="O74" s="407">
        <f t="array" ref="O74">E74/(SUMPRODUCT(--(CHOOSE({1,2,3},D74,F74,G74)&gt;0),CHOOSE({1,2,3},D74,F74,G74))+C74)</f>
        <v/>
      </c>
      <c r="Q74" s="2699">
        <f>EOMONTH(Q75,-1)</f>
        <v/>
      </c>
      <c r="R74" s="405">
        <f>+X73</f>
        <v/>
      </c>
      <c r="S74" s="405" t="n">
        <v>0</v>
      </c>
      <c r="T74" s="405" t="n">
        <v>0</v>
      </c>
      <c r="U74" s="405" t="n">
        <v>0</v>
      </c>
      <c r="V74" s="405" t="n">
        <v>0</v>
      </c>
      <c r="W74" s="405" t="n">
        <v>0</v>
      </c>
      <c r="X74" s="405">
        <f>SUM(R74:T74)-SUM(U74:W74)</f>
        <v/>
      </c>
      <c r="Y74" s="405" t="n">
        <v>0</v>
      </c>
      <c r="Z74" s="405">
        <f>+X74-Y74</f>
        <v/>
      </c>
      <c r="AA74" s="2700">
        <f>365/((+S74+T74-V74-W74)/((+R74+X74)/2)*DAY(Q74))</f>
        <v/>
      </c>
      <c r="AB74" s="2700">
        <f>+X74/S74*DAY(Q74)</f>
        <v/>
      </c>
      <c r="AC74" s="406">
        <f>(V74+W74)/S74</f>
        <v/>
      </c>
      <c r="AD74" s="406">
        <f>+U74/(+U74+V74+W74)</f>
        <v/>
      </c>
      <c r="AE74" s="407">
        <f t="array" ref="AE74">U74/(SUMPRODUCT(--(CHOOSE({1,2,3},T74,V74,W74)&gt;0),CHOOSE({1,2,3},T74,V74,W74))+S74)</f>
        <v/>
      </c>
      <c r="AG74" s="2699">
        <f>EOMONTH(AG75,-1)</f>
        <v/>
      </c>
      <c r="AH74" s="405">
        <f>+AN73</f>
        <v/>
      </c>
      <c r="AI74" s="405" t="n">
        <v>0</v>
      </c>
      <c r="AJ74" s="405" t="n">
        <v>0</v>
      </c>
      <c r="AK74" s="405" t="n">
        <v>0</v>
      </c>
      <c r="AL74" s="405" t="n">
        <v>0</v>
      </c>
      <c r="AM74" s="405" t="n">
        <v>0</v>
      </c>
      <c r="AN74" s="405">
        <f>SUM(AH74:AJ74)-SUM(AK74:AM74)</f>
        <v/>
      </c>
      <c r="AO74" s="405" t="n">
        <v>0</v>
      </c>
      <c r="AP74" s="405">
        <f>+AN74-AO74</f>
        <v/>
      </c>
      <c r="AQ74" s="2700">
        <f>365/((+AI74+AJ74-AL74-AM74)/((+AH74+AN74)/2)*DAY(AG74))</f>
        <v/>
      </c>
      <c r="AR74" s="2700">
        <f>+AN74/AI74*DAY(AG74)</f>
        <v/>
      </c>
      <c r="AS74" s="406">
        <f>(AL74+AM74)/AI74</f>
        <v/>
      </c>
      <c r="AT74" s="406">
        <f>+AK74/(+AK74+AL74+AM74)</f>
        <v/>
      </c>
      <c r="AU74" s="407">
        <f t="array" ref="AU74">AK74/(SUMPRODUCT(--(CHOOSE({1,2,3},AJ74,AL74,AM74)&gt;0),CHOOSE({1,2,3},AJ74,AL74,AM74))+AI74)</f>
        <v/>
      </c>
      <c r="AW74" s="2699">
        <f>EOMONTH(AW75,-1)</f>
        <v/>
      </c>
      <c r="AX74" s="405">
        <f>+BD73</f>
        <v/>
      </c>
      <c r="AY74" s="405" t="n">
        <v>0</v>
      </c>
      <c r="AZ74" s="405" t="n">
        <v>0</v>
      </c>
      <c r="BA74" s="405" t="n">
        <v>0</v>
      </c>
      <c r="BB74" s="405" t="n">
        <v>0</v>
      </c>
      <c r="BC74" s="405" t="n">
        <v>0</v>
      </c>
      <c r="BD74" s="405">
        <f>SUM(AX74:AZ74)-SUM(BA74:BC74)</f>
        <v/>
      </c>
      <c r="BE74" s="405" t="n">
        <v>0</v>
      </c>
      <c r="BF74" s="405">
        <f>+BD74-BE74</f>
        <v/>
      </c>
      <c r="BG74" s="2700">
        <f>365/((+AY74+AZ74-BB74-BC74)/((+AX74+BD74)/2)*DAY(AW74))</f>
        <v/>
      </c>
      <c r="BH74" s="2700">
        <f>+BD74/AY74*DAY(AW74)</f>
        <v/>
      </c>
      <c r="BI74" s="406">
        <f>(BB74+BC74)/AY74</f>
        <v/>
      </c>
      <c r="BJ74" s="406">
        <f>+BA74/(+BA74+BB74+BC74)</f>
        <v/>
      </c>
      <c r="BK74" s="407">
        <f t="array" ref="BK74">BA74/(SUMPRODUCT(--(CHOOSE({1,2,3},AZ74,BB74,BC74)&gt;0),CHOOSE({1,2,3},AZ74,BB74,BC74))+AY74)</f>
        <v/>
      </c>
      <c r="BM74" s="2699">
        <f>EOMONTH(BM75,-1)</f>
        <v/>
      </c>
      <c r="BN74" s="405">
        <f>+BT73</f>
        <v/>
      </c>
      <c r="BO74" s="405" t="n">
        <v>0</v>
      </c>
      <c r="BP74" s="405" t="n">
        <v>0</v>
      </c>
      <c r="BQ74" s="405" t="n">
        <v>0</v>
      </c>
      <c r="BR74" s="405" t="n">
        <v>0</v>
      </c>
      <c r="BS74" s="405" t="n">
        <v>0</v>
      </c>
      <c r="BT74" s="405">
        <f>SUM(BN74:BP74)-SUM(BQ74:BS74)</f>
        <v/>
      </c>
      <c r="BU74" s="405" t="n">
        <v>0</v>
      </c>
      <c r="BV74" s="405">
        <f>+BT74-BU74</f>
        <v/>
      </c>
      <c r="BW74" s="2700">
        <f>365/((+BO74+BP74-BR74-BS74)/((+BN74+BT74)/2)*DAY(BM74))</f>
        <v/>
      </c>
      <c r="BX74" s="2700">
        <f>+BT74/BO74*DAY(BM74)</f>
        <v/>
      </c>
      <c r="BY74" s="406">
        <f>(BR74+BS74)/BO74</f>
        <v/>
      </c>
      <c r="BZ74" s="406">
        <f>+BQ74/(+BQ74+BR74+BS74)</f>
        <v/>
      </c>
      <c r="CA74" s="407">
        <f t="array" ref="CA74">BQ74/(SUMPRODUCT(--(CHOOSE({1,2,3},BP74,BR74,BS74)&gt;0),CHOOSE({1,2,3},BP74,BR74,BS74))+BO74)</f>
        <v/>
      </c>
      <c r="CC74" s="2699">
        <f>EOMONTH(CC75,-1)</f>
        <v/>
      </c>
      <c r="CD74" s="405">
        <f>+CJ73</f>
        <v/>
      </c>
      <c r="CE74" s="405" t="n">
        <v>0</v>
      </c>
      <c r="CF74" s="405" t="n">
        <v>0</v>
      </c>
      <c r="CG74" s="405" t="n">
        <v>0</v>
      </c>
      <c r="CH74" s="405" t="n">
        <v>0</v>
      </c>
      <c r="CI74" s="405" t="n">
        <v>0</v>
      </c>
      <c r="CJ74" s="405">
        <f>SUM(CD74:CF74)-SUM(CG74:CI74)</f>
        <v/>
      </c>
      <c r="CK74" s="405" t="n">
        <v>0</v>
      </c>
      <c r="CL74" s="405">
        <f>+CJ74-CK74</f>
        <v/>
      </c>
      <c r="CM74" s="2700">
        <f>365/((+CE74+CF74-CH74-CI74)/((+CD74+CJ74)/2)*DAY(CC74))</f>
        <v/>
      </c>
      <c r="CN74" s="2700">
        <f>+CJ74/CE74*DAY(CC74)</f>
        <v/>
      </c>
      <c r="CO74" s="406">
        <f>(CH74+CI74)/CE74</f>
        <v/>
      </c>
      <c r="CP74" s="406">
        <f>+CG74/(+CG74+CH74+CI74)</f>
        <v/>
      </c>
      <c r="CQ74" s="407">
        <f t="array" ref="CQ74">CG74/(SUMPRODUCT(--(CHOOSE({1,2,3},CF74,CH74,CI74)&gt;0),CHOOSE({1,2,3},CF74,CH74,CI74))+CE74)</f>
        <v/>
      </c>
      <c r="CS74" s="2699">
        <f>EOMONTH(CS75,-1)</f>
        <v/>
      </c>
      <c r="CT74" s="405">
        <f>+CZ73</f>
        <v/>
      </c>
      <c r="CU74" s="405" t="n">
        <v>0</v>
      </c>
      <c r="CV74" s="405" t="n">
        <v>0</v>
      </c>
      <c r="CW74" s="405" t="n">
        <v>0</v>
      </c>
      <c r="CX74" s="405" t="n">
        <v>0</v>
      </c>
      <c r="CY74" s="405" t="n">
        <v>0</v>
      </c>
      <c r="CZ74" s="405">
        <f>SUM(CT74:CV74)-SUM(CW74:CY74)</f>
        <v/>
      </c>
      <c r="DA74" s="405" t="n">
        <v>0</v>
      </c>
      <c r="DB74" s="405">
        <f>+CZ74-DA74</f>
        <v/>
      </c>
      <c r="DC74" s="2700">
        <f>365/((+CU74+CV74-CX74-CY74)/((+CT74+CZ74)/2)*DAY(CS74))</f>
        <v/>
      </c>
      <c r="DD74" s="2700">
        <f>+CZ74/CU74*DAY(CS74)</f>
        <v/>
      </c>
      <c r="DE74" s="406">
        <f>(CX74+CY74)/CU74</f>
        <v/>
      </c>
      <c r="DF74" s="406">
        <f>+CW74/(+CW74+CX74+CY74)</f>
        <v/>
      </c>
      <c r="DG74" s="407">
        <f t="array" ref="DG74">CW74/(SUMPRODUCT(--(CHOOSE({1,2,3},CV74,CX74,CY74)&gt;0),CHOOSE({1,2,3},CV74,CX74,CY74))+CU74)</f>
        <v/>
      </c>
      <c r="DI74" s="2699">
        <f>EOMONTH(DI75,-1)</f>
        <v/>
      </c>
      <c r="DJ74" s="405">
        <f>+DP73</f>
        <v/>
      </c>
      <c r="DK74" s="405" t="n">
        <v>0</v>
      </c>
      <c r="DL74" s="405" t="n">
        <v>0</v>
      </c>
      <c r="DM74" s="405" t="n">
        <v>0</v>
      </c>
      <c r="DN74" s="405" t="n">
        <v>0</v>
      </c>
      <c r="DO74" s="405" t="n">
        <v>0</v>
      </c>
      <c r="DP74" s="405">
        <f>SUM(DJ74:DL74)-SUM(DM74:DO74)</f>
        <v/>
      </c>
      <c r="DQ74" s="405" t="n">
        <v>0</v>
      </c>
      <c r="DR74" s="405">
        <f>+DP74-DQ74</f>
        <v/>
      </c>
      <c r="DS74" s="2700">
        <f>365/((+DK74+DL74-DN74-DO74)/((+DJ74+DP74)/2)*DAY(DI74))</f>
        <v/>
      </c>
      <c r="DT74" s="2700">
        <f>+DP74/DK74*DAY(DI74)</f>
        <v/>
      </c>
      <c r="DU74" s="406">
        <f>(DN74+DO74)/DK74</f>
        <v/>
      </c>
      <c r="DV74" s="406">
        <f>+DM74/(+DM74+DN74+DO74)</f>
        <v/>
      </c>
      <c r="DW74" s="407">
        <f t="array" ref="DW74">DM74/(SUMPRODUCT(--(CHOOSE({1,2,3},DL74,DN74,DO74)&gt;0),CHOOSE({1,2,3},DL74,DN74,DO74))+DK74)</f>
        <v/>
      </c>
      <c r="DY74" s="2699">
        <f>EOMONTH(DY75,-1)</f>
        <v/>
      </c>
      <c r="DZ74" s="405">
        <f>+EF73</f>
        <v/>
      </c>
      <c r="EA74" s="405" t="n">
        <v>0</v>
      </c>
      <c r="EB74" s="405" t="n">
        <v>0</v>
      </c>
      <c r="EC74" s="405" t="n">
        <v>0</v>
      </c>
      <c r="ED74" s="405" t="n">
        <v>0</v>
      </c>
      <c r="EE74" s="405" t="n">
        <v>0</v>
      </c>
      <c r="EF74" s="405">
        <f>SUM(DZ74:EB74)-SUM(EC74:EE74)</f>
        <v/>
      </c>
      <c r="EG74" s="405" t="n">
        <v>0</v>
      </c>
      <c r="EH74" s="405">
        <f>+EF74-EG74</f>
        <v/>
      </c>
      <c r="EI74" s="2700">
        <f>365/((+EA74+EB74-ED74-EE74)/((+DZ74+EF74)/2)*DAY(DY74))</f>
        <v/>
      </c>
      <c r="EJ74" s="2700">
        <f>+EF74/EA74*DAY(DY74)</f>
        <v/>
      </c>
      <c r="EK74" s="406">
        <f>(ED74+EE74)/EA74</f>
        <v/>
      </c>
      <c r="EL74" s="406">
        <f>+EC74/(+EC74+ED74+EE74)</f>
        <v/>
      </c>
      <c r="EM74" s="407">
        <f t="array" ref="EM74">EC74/(SUMPRODUCT(--(CHOOSE({1,2,3},EB74,ED74,EE74)&gt;0),CHOOSE({1,2,3},EB74,ED74,EE74))+EA74)</f>
        <v/>
      </c>
      <c r="EO74" s="2699">
        <f>EOMONTH(EO75,-1)</f>
        <v/>
      </c>
      <c r="EP74" s="405">
        <f>+EV73</f>
        <v/>
      </c>
      <c r="EQ74" s="405" t="n">
        <v>0</v>
      </c>
      <c r="ER74" s="405" t="n">
        <v>0</v>
      </c>
      <c r="ES74" s="405" t="n">
        <v>0</v>
      </c>
      <c r="ET74" s="405" t="n">
        <v>0</v>
      </c>
      <c r="EU74" s="405" t="n">
        <v>0</v>
      </c>
      <c r="EV74" s="405">
        <f>SUM(EP74:ER74)-SUM(ES74:EU74)</f>
        <v/>
      </c>
      <c r="EW74" s="405" t="n">
        <v>0</v>
      </c>
      <c r="EX74" s="405">
        <f>+EV74-EW74</f>
        <v/>
      </c>
      <c r="EY74" s="2700">
        <f>365/((+EQ74+ER74-ET74-EU74)/((+EP74+EV74)/2)*DAY(EO74))</f>
        <v/>
      </c>
      <c r="EZ74" s="2700">
        <f>+EV74/EQ74*DAY(EO74)</f>
        <v/>
      </c>
      <c r="FA74" s="406">
        <f>(ET74+EU74)/EQ74</f>
        <v/>
      </c>
      <c r="FB74" s="406">
        <f>+ES74/(+ES74+ET74+EU74)</f>
        <v/>
      </c>
      <c r="FC74" s="407">
        <f t="array" ref="FC74">ES74/(SUMPRODUCT(--(CHOOSE({1,2,3},FH74,FX74,GN74)&gt;0),CHOOSE({1,2,3},FH74,FX74,GN74))+EQ74)</f>
        <v/>
      </c>
      <c r="FE74" s="2699">
        <f>EOMONTH(FE75,-1)</f>
        <v/>
      </c>
      <c r="FF74" s="405">
        <f>+FL73</f>
        <v/>
      </c>
      <c r="FG74" s="405" t="n">
        <v>0</v>
      </c>
      <c r="FH74" s="405" t="n">
        <v>0</v>
      </c>
      <c r="FI74" s="405" t="n">
        <v>0</v>
      </c>
      <c r="FJ74" s="405" t="n">
        <v>0</v>
      </c>
      <c r="FK74" s="405" t="n">
        <v>0</v>
      </c>
      <c r="FL74" s="405">
        <f>SUM(FF74:FH74)-SUM(FI74:FK74)</f>
        <v/>
      </c>
      <c r="FM74" s="405" t="n">
        <v>0</v>
      </c>
      <c r="FN74" s="405">
        <f>+FL74-FM74</f>
        <v/>
      </c>
      <c r="FO74" s="2700">
        <f>365/((+FG74+FH74-FJ74-FK74)/((+FF74+FL74)/2)*DAY(FE74))</f>
        <v/>
      </c>
      <c r="FP74" s="2700">
        <f>+FL74/FG74*DAY(FE74)</f>
        <v/>
      </c>
      <c r="FQ74" s="406">
        <f>(FJ74+FK74)/FG74</f>
        <v/>
      </c>
      <c r="FR74" s="406">
        <f>+FI74/(+FI74+FJ74+FK74)</f>
        <v/>
      </c>
      <c r="FS74" s="407">
        <f t="array" ref="FS74">FI74/(SUMPRODUCT(--(CHOOSE({1,2,3},FH74,FJ74,FK74)&gt;0),CHOOSE({1,2,3},FH74,FJ74,FK74))+FG74)</f>
        <v/>
      </c>
      <c r="FU74" s="2699">
        <f>EOMONTH(FU75,-1)</f>
        <v/>
      </c>
      <c r="FV74" s="405">
        <f>+GB73</f>
        <v/>
      </c>
      <c r="FW74" s="405" t="n">
        <v>0</v>
      </c>
      <c r="FX74" s="405" t="n">
        <v>0</v>
      </c>
      <c r="FY74" s="405" t="n">
        <v>0</v>
      </c>
      <c r="FZ74" s="405" t="n">
        <v>0</v>
      </c>
      <c r="GA74" s="405" t="n">
        <v>0</v>
      </c>
      <c r="GB74" s="405">
        <f>SUM(FV74:FX74)-SUM(FY74:GA74)</f>
        <v/>
      </c>
      <c r="GC74" s="405" t="n">
        <v>0</v>
      </c>
      <c r="GD74" s="405">
        <f>+GB74-GC74</f>
        <v/>
      </c>
      <c r="GE74" s="2700">
        <f>365/((+FW74+FX74-FZ74-GA74)/((+FV74+GB74)/2)*DAY(FU74))</f>
        <v/>
      </c>
      <c r="GF74" s="2700">
        <f>+GB74/FW74*DAY(FU74)</f>
        <v/>
      </c>
      <c r="GG74" s="406">
        <f>(FZ74+GA74)/FW74</f>
        <v/>
      </c>
      <c r="GH74" s="406">
        <f>+FY74/(+FY74+FZ74+GA74)</f>
        <v/>
      </c>
      <c r="GI74" s="407">
        <f t="array" ref="GI74">FY74/(SUMPRODUCT(--(CHOOSE({1,2,3},FX74,FZ74,GA74)&gt;0),CHOOSE({1,2,3},FX74,FZ74,GA74))+FW74)</f>
        <v/>
      </c>
      <c r="GK74" s="2699">
        <f>EOMONTH(GK75,-1)</f>
        <v/>
      </c>
      <c r="GL74" s="405">
        <f>+GR73</f>
        <v/>
      </c>
      <c r="GM74" s="405" t="n">
        <v>0</v>
      </c>
      <c r="GN74" s="405" t="n">
        <v>0</v>
      </c>
      <c r="GO74" s="405" t="n">
        <v>0</v>
      </c>
      <c r="GP74" s="405" t="n">
        <v>0</v>
      </c>
      <c r="GQ74" s="405" t="n">
        <v>0</v>
      </c>
      <c r="GR74" s="405">
        <f>SUM(GL74:GN74)-SUM(GO74:GQ74)</f>
        <v/>
      </c>
      <c r="GS74" s="405" t="n">
        <v>0</v>
      </c>
      <c r="GT74" s="405">
        <f>+GR74-GS74</f>
        <v/>
      </c>
      <c r="GU74" s="2700">
        <f>365/((+GM74+GN74-GP74-GQ74)/((+GL74+GR74)/2)*DAY(GK74))</f>
        <v/>
      </c>
      <c r="GV74" s="2700">
        <f>+GR74/GM74*DAY(GK74)</f>
        <v/>
      </c>
      <c r="GW74" s="406">
        <f>(GP74+GQ74)/GM74</f>
        <v/>
      </c>
      <c r="GX74" s="406">
        <f>+GO74/(+GO74+GP74+GQ74)</f>
        <v/>
      </c>
      <c r="GY74" s="407">
        <f t="array" ref="GY74">GO74/(SUMPRODUCT(--(CHOOSE({1,2,3},GN74,GP74,GQ74)&gt;0),CHOOSE({1,2,3},GN74,GP74,GQ74))+GM74)</f>
        <v/>
      </c>
    </row>
    <row r="75">
      <c r="A75" s="2699">
        <f>EOMONTH(A76,-1)</f>
        <v/>
      </c>
      <c r="B75" s="405">
        <f>R75+AH75+AX75+BN75+CD75+CT75+DJ75+DZ75+EP75+FF75+FV75+GL75</f>
        <v/>
      </c>
      <c r="C75" s="405">
        <f>S75+AI75+AY75+BO75+CE75+CU75+DK75+EA75+EQ75+FG75+FW75+GM75</f>
        <v/>
      </c>
      <c r="D75" s="405">
        <f>T75+AJ75+AZ75+BP75+CF75+CV75+DL75+EB75+ER75+FH75+FX75+GN75</f>
        <v/>
      </c>
      <c r="E75" s="405">
        <f>U75+AK75+BA75+BQ75+CG75+CW75+DM75+EC75+ES75+FI75+FY75+GO75</f>
        <v/>
      </c>
      <c r="F75" s="405">
        <f>V75+AL75+BB75+BR75+CH75+CX75+DN75+ED75+ET75+FJ75+FZ75+GP75</f>
        <v/>
      </c>
      <c r="G75" s="405">
        <f>W75+AM75+BC75+BS75+CI75+CY75+DO75+EE75+EU75+FK75+GA75+GQ75</f>
        <v/>
      </c>
      <c r="H75" s="405">
        <f>X75+AN75+BD75+BT75+CJ75+CZ75+DP75+EF75+EV75+FL75+GB75+GR75</f>
        <v/>
      </c>
      <c r="I75" s="405">
        <f>Y75+AO75+BE75+BU75+CK75+DA75+DQ75+EG75+EW75+FM75+GC75+GS75</f>
        <v/>
      </c>
      <c r="J75" s="405">
        <f>Z75+AP75+BF75+BV75</f>
        <v/>
      </c>
      <c r="K75" s="2700">
        <f>365/((+C75+D75-F75-G75)/((+B75+H75)/2)*DAY(A75))</f>
        <v/>
      </c>
      <c r="L75" s="2700">
        <f>+H75/C75*DAY(A75)</f>
        <v/>
      </c>
      <c r="M75" s="406">
        <f>(F75+G75)/C75</f>
        <v/>
      </c>
      <c r="N75" s="406">
        <f>+E75/(+E75+F75+G75)</f>
        <v/>
      </c>
      <c r="O75" s="407">
        <f t="array" ref="O75">E75/(SUMPRODUCT(--(CHOOSE({1,2,3},D75,F75,G75)&gt;0),CHOOSE({1,2,3},D75,F75,G75))+C75)</f>
        <v/>
      </c>
      <c r="Q75" s="2699">
        <f>EOMONTH(Q76,-1)</f>
        <v/>
      </c>
      <c r="R75" s="405">
        <f>+X74</f>
        <v/>
      </c>
      <c r="S75" s="405" t="n">
        <v>0</v>
      </c>
      <c r="T75" s="405" t="n">
        <v>0</v>
      </c>
      <c r="U75" s="405" t="n">
        <v>0</v>
      </c>
      <c r="V75" s="405" t="n">
        <v>0</v>
      </c>
      <c r="W75" s="405" t="n">
        <v>0</v>
      </c>
      <c r="X75" s="405">
        <f>SUM(R75:T75)-SUM(U75:W75)</f>
        <v/>
      </c>
      <c r="Y75" s="405" t="n">
        <v>0</v>
      </c>
      <c r="Z75" s="405">
        <f>+X75-Y75</f>
        <v/>
      </c>
      <c r="AA75" s="2700">
        <f>365/((+S75+T75-V75-W75)/((+R75+X75)/2)*DAY(Q75))</f>
        <v/>
      </c>
      <c r="AB75" s="2700">
        <f>+X75/S75*DAY(Q75)</f>
        <v/>
      </c>
      <c r="AC75" s="406">
        <f>(V75+W75)/S75</f>
        <v/>
      </c>
      <c r="AD75" s="406">
        <f>+U75/(+U75+V75+W75)</f>
        <v/>
      </c>
      <c r="AE75" s="407">
        <f t="array" ref="AE75">U75/(SUMPRODUCT(--(CHOOSE({1,2,3},T75,V75,W75)&gt;0),CHOOSE({1,2,3},T75,V75,W75))+S75)</f>
        <v/>
      </c>
      <c r="AG75" s="2699">
        <f>EOMONTH(AG76,-1)</f>
        <v/>
      </c>
      <c r="AH75" s="405">
        <f>+AN74</f>
        <v/>
      </c>
      <c r="AI75" s="405" t="n">
        <v>0</v>
      </c>
      <c r="AJ75" s="405" t="n">
        <v>0</v>
      </c>
      <c r="AK75" s="405" t="n">
        <v>0</v>
      </c>
      <c r="AL75" s="405" t="n">
        <v>0</v>
      </c>
      <c r="AM75" s="405" t="n">
        <v>0</v>
      </c>
      <c r="AN75" s="405">
        <f>SUM(AH75:AJ75)-SUM(AK75:AM75)</f>
        <v/>
      </c>
      <c r="AO75" s="405" t="n">
        <v>0</v>
      </c>
      <c r="AP75" s="405">
        <f>+AN75-AO75</f>
        <v/>
      </c>
      <c r="AQ75" s="2700">
        <f>365/((+AI75+AJ75-AL75-AM75)/((+AH75+AN75)/2)*DAY(AG75))</f>
        <v/>
      </c>
      <c r="AR75" s="2700">
        <f>+AN75/AI75*DAY(AG75)</f>
        <v/>
      </c>
      <c r="AS75" s="406">
        <f>(AL75+AM75)/AI75</f>
        <v/>
      </c>
      <c r="AT75" s="406">
        <f>+AK75/(+AK75+AL75+AM75)</f>
        <v/>
      </c>
      <c r="AU75" s="407">
        <f t="array" ref="AU75">AK75/(SUMPRODUCT(--(CHOOSE({1,2,3},AJ75,AL75,AM75)&gt;0),CHOOSE({1,2,3},AJ75,AL75,AM75))+AI75)</f>
        <v/>
      </c>
      <c r="AW75" s="2699">
        <f>EOMONTH(AW76,-1)</f>
        <v/>
      </c>
      <c r="AX75" s="405">
        <f>+BD74</f>
        <v/>
      </c>
      <c r="AY75" s="405" t="n">
        <v>0</v>
      </c>
      <c r="AZ75" s="405" t="n">
        <v>0</v>
      </c>
      <c r="BA75" s="405" t="n">
        <v>0</v>
      </c>
      <c r="BB75" s="405" t="n">
        <v>0</v>
      </c>
      <c r="BC75" s="405" t="n">
        <v>0</v>
      </c>
      <c r="BD75" s="405">
        <f>SUM(AX75:AZ75)-SUM(BA75:BC75)</f>
        <v/>
      </c>
      <c r="BE75" s="405" t="n">
        <v>0</v>
      </c>
      <c r="BF75" s="405">
        <f>+BD75-BE75</f>
        <v/>
      </c>
      <c r="BG75" s="2700">
        <f>365/((+AY75+AZ75-BB75-BC75)/((+AX75+BD75)/2)*DAY(AW75))</f>
        <v/>
      </c>
      <c r="BH75" s="2700">
        <f>+BD75/AY75*DAY(AW75)</f>
        <v/>
      </c>
      <c r="BI75" s="406">
        <f>(BB75+BC75)/AY75</f>
        <v/>
      </c>
      <c r="BJ75" s="406">
        <f>+BA75/(+BA75+BB75+BC75)</f>
        <v/>
      </c>
      <c r="BK75" s="407">
        <f t="array" ref="BK75">BA75/(SUMPRODUCT(--(CHOOSE({1,2,3},AZ75,BB75,BC75)&gt;0),CHOOSE({1,2,3},AZ75,BB75,BC75))+AY75)</f>
        <v/>
      </c>
      <c r="BM75" s="2699">
        <f>EOMONTH(BM76,-1)</f>
        <v/>
      </c>
      <c r="BN75" s="405">
        <f>+BT74</f>
        <v/>
      </c>
      <c r="BO75" s="405" t="n">
        <v>0</v>
      </c>
      <c r="BP75" s="405" t="n">
        <v>0</v>
      </c>
      <c r="BQ75" s="405" t="n">
        <v>0</v>
      </c>
      <c r="BR75" s="405" t="n">
        <v>0</v>
      </c>
      <c r="BS75" s="405" t="n">
        <v>0</v>
      </c>
      <c r="BT75" s="405">
        <f>SUM(BN75:BP75)-SUM(BQ75:BS75)</f>
        <v/>
      </c>
      <c r="BU75" s="405" t="n">
        <v>0</v>
      </c>
      <c r="BV75" s="405">
        <f>+BT75-BU75</f>
        <v/>
      </c>
      <c r="BW75" s="2700">
        <f>365/((+BO75+BP75-BR75-BS75)/((+BN75+BT75)/2)*DAY(BM75))</f>
        <v/>
      </c>
      <c r="BX75" s="2700">
        <f>+BT75/BO75*DAY(BM75)</f>
        <v/>
      </c>
      <c r="BY75" s="406">
        <f>(BR75+BS75)/BO75</f>
        <v/>
      </c>
      <c r="BZ75" s="406">
        <f>+BQ75/(+BQ75+BR75+BS75)</f>
        <v/>
      </c>
      <c r="CA75" s="407">
        <f t="array" ref="CA75">BQ75/(SUMPRODUCT(--(CHOOSE({1,2,3},BP75,BR75,BS75)&gt;0),CHOOSE({1,2,3},BP75,BR75,BS75))+BO75)</f>
        <v/>
      </c>
      <c r="CC75" s="2699">
        <f>EOMONTH(CC76,-1)</f>
        <v/>
      </c>
      <c r="CD75" s="405">
        <f>+CJ74</f>
        <v/>
      </c>
      <c r="CE75" s="405" t="n">
        <v>0</v>
      </c>
      <c r="CF75" s="405" t="n">
        <v>0</v>
      </c>
      <c r="CG75" s="405" t="n">
        <v>0</v>
      </c>
      <c r="CH75" s="405" t="n">
        <v>0</v>
      </c>
      <c r="CI75" s="405" t="n">
        <v>0</v>
      </c>
      <c r="CJ75" s="405">
        <f>SUM(CD75:CF75)-SUM(CG75:CI75)</f>
        <v/>
      </c>
      <c r="CK75" s="405" t="n">
        <v>0</v>
      </c>
      <c r="CL75" s="405">
        <f>+CJ75-CK75</f>
        <v/>
      </c>
      <c r="CM75" s="2700">
        <f>365/((+CE75+CF75-CH75-CI75)/((+CD75+CJ75)/2)*DAY(CC75))</f>
        <v/>
      </c>
      <c r="CN75" s="2700">
        <f>+CJ75/CE75*DAY(CC75)</f>
        <v/>
      </c>
      <c r="CO75" s="406">
        <f>(CH75+CI75)/CE75</f>
        <v/>
      </c>
      <c r="CP75" s="406">
        <f>+CG75/(+CG75+CH75+CI75)</f>
        <v/>
      </c>
      <c r="CQ75" s="407">
        <f t="array" ref="CQ75">CG75/(SUMPRODUCT(--(CHOOSE({1,2,3},CF75,CH75,CI75)&gt;0),CHOOSE({1,2,3},CF75,CH75,CI75))+CE75)</f>
        <v/>
      </c>
      <c r="CS75" s="2699">
        <f>EOMONTH(CS76,-1)</f>
        <v/>
      </c>
      <c r="CT75" s="405">
        <f>+CZ74</f>
        <v/>
      </c>
      <c r="CU75" s="405" t="n">
        <v>0</v>
      </c>
      <c r="CV75" s="405" t="n">
        <v>0</v>
      </c>
      <c r="CW75" s="405" t="n">
        <v>0</v>
      </c>
      <c r="CX75" s="405" t="n">
        <v>0</v>
      </c>
      <c r="CY75" s="405" t="n">
        <v>0</v>
      </c>
      <c r="CZ75" s="405">
        <f>SUM(CT75:CV75)-SUM(CW75:CY75)</f>
        <v/>
      </c>
      <c r="DA75" s="405" t="n">
        <v>0</v>
      </c>
      <c r="DB75" s="405">
        <f>+CZ75-DA75</f>
        <v/>
      </c>
      <c r="DC75" s="2700">
        <f>365/((+CU75+CV75-CX75-CY75)/((+CT75+CZ75)/2)*DAY(CS75))</f>
        <v/>
      </c>
      <c r="DD75" s="2700">
        <f>+CZ75/CU75*DAY(CS75)</f>
        <v/>
      </c>
      <c r="DE75" s="406">
        <f>(CX75+CY75)/CU75</f>
        <v/>
      </c>
      <c r="DF75" s="406">
        <f>+CW75/(+CW75+CX75+CY75)</f>
        <v/>
      </c>
      <c r="DG75" s="407">
        <f t="array" ref="DG75">CW75/(SUMPRODUCT(--(CHOOSE({1,2,3},CV75,CX75,CY75)&gt;0),CHOOSE({1,2,3},CV75,CX75,CY75))+CU75)</f>
        <v/>
      </c>
      <c r="DI75" s="2699">
        <f>EOMONTH(DI76,-1)</f>
        <v/>
      </c>
      <c r="DJ75" s="405">
        <f>+DP74</f>
        <v/>
      </c>
      <c r="DK75" s="405" t="n">
        <v>0</v>
      </c>
      <c r="DL75" s="405" t="n">
        <v>0</v>
      </c>
      <c r="DM75" s="405" t="n">
        <v>0</v>
      </c>
      <c r="DN75" s="405" t="n">
        <v>0</v>
      </c>
      <c r="DO75" s="405" t="n">
        <v>0</v>
      </c>
      <c r="DP75" s="405">
        <f>SUM(DJ75:DL75)-SUM(DM75:DO75)</f>
        <v/>
      </c>
      <c r="DQ75" s="405" t="n">
        <v>0</v>
      </c>
      <c r="DR75" s="405">
        <f>+DP75-DQ75</f>
        <v/>
      </c>
      <c r="DS75" s="2700">
        <f>365/((+DK75+DL75-DN75-DO75)/((+DJ75+DP75)/2)*DAY(DI75))</f>
        <v/>
      </c>
      <c r="DT75" s="2700">
        <f>+DP75/DK75*DAY(DI75)</f>
        <v/>
      </c>
      <c r="DU75" s="406">
        <f>(DN75+DO75)/DK75</f>
        <v/>
      </c>
      <c r="DV75" s="406">
        <f>+DM75/(+DM75+DN75+DO75)</f>
        <v/>
      </c>
      <c r="DW75" s="407">
        <f t="array" ref="DW75">DM75/(SUMPRODUCT(--(CHOOSE({1,2,3},DL75,DN75,DO75)&gt;0),CHOOSE({1,2,3},DL75,DN75,DO75))+DK75)</f>
        <v/>
      </c>
      <c r="DY75" s="2699">
        <f>EOMONTH(DY76,-1)</f>
        <v/>
      </c>
      <c r="DZ75" s="405">
        <f>+EF74</f>
        <v/>
      </c>
      <c r="EA75" s="405" t="n">
        <v>0</v>
      </c>
      <c r="EB75" s="405" t="n">
        <v>0</v>
      </c>
      <c r="EC75" s="405" t="n">
        <v>0</v>
      </c>
      <c r="ED75" s="405" t="n">
        <v>0</v>
      </c>
      <c r="EE75" s="405" t="n">
        <v>0</v>
      </c>
      <c r="EF75" s="405">
        <f>SUM(DZ75:EB75)-SUM(EC75:EE75)</f>
        <v/>
      </c>
      <c r="EG75" s="405" t="n">
        <v>0</v>
      </c>
      <c r="EH75" s="405">
        <f>+EF75-EG75</f>
        <v/>
      </c>
      <c r="EI75" s="2700">
        <f>365/((+EA75+EB75-ED75-EE75)/((+DZ75+EF75)/2)*DAY(DY75))</f>
        <v/>
      </c>
      <c r="EJ75" s="2700">
        <f>+EF75/EA75*DAY(DY75)</f>
        <v/>
      </c>
      <c r="EK75" s="406">
        <f>(ED75+EE75)/EA75</f>
        <v/>
      </c>
      <c r="EL75" s="406">
        <f>+EC75/(+EC75+ED75+EE75)</f>
        <v/>
      </c>
      <c r="EM75" s="407">
        <f t="array" ref="EM75">EC75/(SUMPRODUCT(--(CHOOSE({1,2,3},EB75,ED75,EE75)&gt;0),CHOOSE({1,2,3},EB75,ED75,EE75))+EA75)</f>
        <v/>
      </c>
      <c r="EO75" s="2699">
        <f>EOMONTH(EO76,-1)</f>
        <v/>
      </c>
      <c r="EP75" s="405">
        <f>+EV74</f>
        <v/>
      </c>
      <c r="EQ75" s="405" t="n">
        <v>0</v>
      </c>
      <c r="ER75" s="405" t="n">
        <v>0</v>
      </c>
      <c r="ES75" s="405" t="n">
        <v>0</v>
      </c>
      <c r="ET75" s="405" t="n">
        <v>0</v>
      </c>
      <c r="EU75" s="405" t="n">
        <v>0</v>
      </c>
      <c r="EV75" s="405">
        <f>SUM(EP75:ER75)-SUM(ES75:EU75)</f>
        <v/>
      </c>
      <c r="EW75" s="405" t="n">
        <v>0</v>
      </c>
      <c r="EX75" s="405">
        <f>+EV75-EW75</f>
        <v/>
      </c>
      <c r="EY75" s="2700">
        <f>365/((+EQ75+ER75-ET75-EU75)/((+EP75+EV75)/2)*DAY(EO75))</f>
        <v/>
      </c>
      <c r="EZ75" s="2700">
        <f>+EV75/EQ75*DAY(EO75)</f>
        <v/>
      </c>
      <c r="FA75" s="406">
        <f>(ET75+EU75)/EQ75</f>
        <v/>
      </c>
      <c r="FB75" s="406">
        <f>+ES75/(+ES75+ET75+EU75)</f>
        <v/>
      </c>
      <c r="FC75" s="407">
        <f t="array" ref="FC75">ES75/(SUMPRODUCT(--(CHOOSE({1,2,3},FH75,FX75,GN75)&gt;0),CHOOSE({1,2,3},FH75,FX75,GN75))+EQ75)</f>
        <v/>
      </c>
      <c r="FE75" s="2699">
        <f>EOMONTH(FE76,-1)</f>
        <v/>
      </c>
      <c r="FF75" s="405">
        <f>+FL74</f>
        <v/>
      </c>
      <c r="FG75" s="405" t="n">
        <v>0</v>
      </c>
      <c r="FH75" s="405" t="n">
        <v>0</v>
      </c>
      <c r="FI75" s="405" t="n">
        <v>0</v>
      </c>
      <c r="FJ75" s="405" t="n">
        <v>0</v>
      </c>
      <c r="FK75" s="405" t="n">
        <v>0</v>
      </c>
      <c r="FL75" s="405">
        <f>SUM(FF75:FH75)-SUM(FI75:FK75)</f>
        <v/>
      </c>
      <c r="FM75" s="405" t="n">
        <v>0</v>
      </c>
      <c r="FN75" s="405">
        <f>+FL75-FM75</f>
        <v/>
      </c>
      <c r="FO75" s="2700">
        <f>365/((+FG75+FH75-FJ75-FK75)/((+FF75+FL75)/2)*DAY(FE75))</f>
        <v/>
      </c>
      <c r="FP75" s="2700">
        <f>+FL75/FG75*DAY(FE75)</f>
        <v/>
      </c>
      <c r="FQ75" s="406">
        <f>(FJ75+FK75)/FG75</f>
        <v/>
      </c>
      <c r="FR75" s="406">
        <f>+FI75/(+FI75+FJ75+FK75)</f>
        <v/>
      </c>
      <c r="FS75" s="407">
        <f t="array" ref="FS75">FI75/(SUMPRODUCT(--(CHOOSE({1,2,3},FH75,FJ75,FK75)&gt;0),CHOOSE({1,2,3},FH75,FJ75,FK75))+FG75)</f>
        <v/>
      </c>
      <c r="FU75" s="2699">
        <f>EOMONTH(FU76,-1)</f>
        <v/>
      </c>
      <c r="FV75" s="405">
        <f>+GB74</f>
        <v/>
      </c>
      <c r="FW75" s="405" t="n">
        <v>0</v>
      </c>
      <c r="FX75" s="405" t="n">
        <v>0</v>
      </c>
      <c r="FY75" s="405" t="n">
        <v>0</v>
      </c>
      <c r="FZ75" s="405" t="n">
        <v>0</v>
      </c>
      <c r="GA75" s="405" t="n">
        <v>0</v>
      </c>
      <c r="GB75" s="405">
        <f>SUM(FV75:FX75)-SUM(FY75:GA75)</f>
        <v/>
      </c>
      <c r="GC75" s="405" t="n">
        <v>0</v>
      </c>
      <c r="GD75" s="405">
        <f>+GB75-GC75</f>
        <v/>
      </c>
      <c r="GE75" s="2700">
        <f>365/((+FW75+FX75-FZ75-GA75)/((+FV75+GB75)/2)*DAY(FU75))</f>
        <v/>
      </c>
      <c r="GF75" s="2700">
        <f>+GB75/FW75*DAY(FU75)</f>
        <v/>
      </c>
      <c r="GG75" s="406">
        <f>(FZ75+GA75)/FW75</f>
        <v/>
      </c>
      <c r="GH75" s="406">
        <f>+FY75/(+FY75+FZ75+GA75)</f>
        <v/>
      </c>
      <c r="GI75" s="407">
        <f t="array" ref="GI75">FY75/(SUMPRODUCT(--(CHOOSE({1,2,3},FX75,FZ75,GA75)&gt;0),CHOOSE({1,2,3},FX75,FZ75,GA75))+FW75)</f>
        <v/>
      </c>
      <c r="GK75" s="2699">
        <f>EOMONTH(GK76,-1)</f>
        <v/>
      </c>
      <c r="GL75" s="405">
        <f>+GR74</f>
        <v/>
      </c>
      <c r="GM75" s="405" t="n">
        <v>0</v>
      </c>
      <c r="GN75" s="405" t="n">
        <v>0</v>
      </c>
      <c r="GO75" s="405" t="n">
        <v>0</v>
      </c>
      <c r="GP75" s="405" t="n">
        <v>0</v>
      </c>
      <c r="GQ75" s="405" t="n">
        <v>0</v>
      </c>
      <c r="GR75" s="405">
        <f>SUM(GL75:GN75)-SUM(GO75:GQ75)</f>
        <v/>
      </c>
      <c r="GS75" s="405" t="n">
        <v>0</v>
      </c>
      <c r="GT75" s="405">
        <f>+GR75-GS75</f>
        <v/>
      </c>
      <c r="GU75" s="2700">
        <f>365/((+GM75+GN75-GP75-GQ75)/((+GL75+GR75)/2)*DAY(GK75))</f>
        <v/>
      </c>
      <c r="GV75" s="2700">
        <f>+GR75/GM75*DAY(GK75)</f>
        <v/>
      </c>
      <c r="GW75" s="406">
        <f>(GP75+GQ75)/GM75</f>
        <v/>
      </c>
      <c r="GX75" s="406">
        <f>+GO75/(+GO75+GP75+GQ75)</f>
        <v/>
      </c>
      <c r="GY75" s="407">
        <f t="array" ref="GY75">GO75/(SUMPRODUCT(--(CHOOSE({1,2,3},GN75,GP75,GQ75)&gt;0),CHOOSE({1,2,3},GN75,GP75,GQ75))+GM75)</f>
        <v/>
      </c>
    </row>
    <row r="76">
      <c r="A76" s="2701">
        <f>$A$39</f>
        <v/>
      </c>
      <c r="B76" s="405">
        <f>R76+AH76+AX76+BN76+CD76+CT76+DJ76+DZ76+EP76+FF76+FV76+GL76</f>
        <v/>
      </c>
      <c r="C76" s="405">
        <f>S76+AI76+AY76+BO76+CE76+CU76+DK76+EA76+EQ76+FG76+FW76+GM76</f>
        <v/>
      </c>
      <c r="D76" s="405">
        <f>T76+AJ76+AZ76+BP76+CF76+CV76+DL76+EB76+ER76+FH76+FX76+GN76</f>
        <v/>
      </c>
      <c r="E76" s="405">
        <f>U76+AK76+BA76+BQ76+CG76+CW76+DM76+EC76+ES76+FI76+FY76+GO76</f>
        <v/>
      </c>
      <c r="F76" s="405">
        <f>V76+AL76+BB76+BR76+CH76+CX76+DN76+ED76+ET76+FJ76+FZ76+GP76</f>
        <v/>
      </c>
      <c r="G76" s="405">
        <f>W76+AM76+BC76+BS76+CI76+CY76+DO76+EE76+EU76+FK76+GA76+GQ76</f>
        <v/>
      </c>
      <c r="H76" s="1486">
        <f>X76+AN76+BD76+BT76+CJ76+CZ76+DP76+EF76+EV76+FL76+GB76+GR76</f>
        <v/>
      </c>
      <c r="I76" s="405">
        <f>Y76+AO76+BE76+BU76+CK76+DA76+DQ76+EG76+EW76+FM76+GC76+GS76</f>
        <v/>
      </c>
      <c r="J76" s="405">
        <f>Z76+AP76+BF76+BV76</f>
        <v/>
      </c>
      <c r="K76" s="2702">
        <f>365/((+C76+D76-F76-G76)/((+B76+H76)/2)*DAY(A76))</f>
        <v/>
      </c>
      <c r="L76" s="2702">
        <f>+H76/C76*DAY(A76)</f>
        <v/>
      </c>
      <c r="M76" s="1488">
        <f>(F76+G76)/C76</f>
        <v/>
      </c>
      <c r="N76" s="1488">
        <f>+E76/(+E76+F76+G76)</f>
        <v/>
      </c>
      <c r="O76" s="407">
        <f t="array" ref="O76">E76/(SUMPRODUCT(--(CHOOSE({1,2,3},D76,F76,G76)&gt;0),CHOOSE({1,2,3},D76,F76,G76))+C76)</f>
        <v/>
      </c>
      <c r="Q76" s="2701">
        <f>$A$39</f>
        <v/>
      </c>
      <c r="R76" s="1486">
        <f>+X75</f>
        <v/>
      </c>
      <c r="S76" s="1486" t="n">
        <v>0</v>
      </c>
      <c r="T76" s="1486" t="n">
        <v>0</v>
      </c>
      <c r="U76" s="1486" t="n">
        <v>0</v>
      </c>
      <c r="V76" s="1486" t="n">
        <v>0</v>
      </c>
      <c r="W76" s="1486" t="n">
        <v>0</v>
      </c>
      <c r="X76" s="1486">
        <f>SUM(R76:T76)-SUM(U76:W76)</f>
        <v/>
      </c>
      <c r="Y76" s="1486" t="n">
        <v>0</v>
      </c>
      <c r="Z76" s="1486">
        <f>+X76-Y76</f>
        <v/>
      </c>
      <c r="AA76" s="2702">
        <f>365/((+S76+T76-V76-W76)/((+R76+X76)/2)*DAY(Q76))</f>
        <v/>
      </c>
      <c r="AB76" s="2702">
        <f>+X76/S76*DAY(Q76)</f>
        <v/>
      </c>
      <c r="AC76" s="1488">
        <f>(V76+W76)/S76</f>
        <v/>
      </c>
      <c r="AD76" s="1488">
        <f>+U76/(+U76+V76+W76)</f>
        <v/>
      </c>
      <c r="AE76" s="407">
        <f t="array" ref="AE76">U76/(SUMPRODUCT(--(CHOOSE({1,2,3},T76,V76,W76)&gt;0),CHOOSE({1,2,3},T76,V76,W76))+S76)</f>
        <v/>
      </c>
      <c r="AG76" s="2701">
        <f>$A$39</f>
        <v/>
      </c>
      <c r="AH76" s="1486">
        <f>+AN75</f>
        <v/>
      </c>
      <c r="AI76" s="1486" t="n">
        <v>0</v>
      </c>
      <c r="AJ76" s="1486" t="n">
        <v>0</v>
      </c>
      <c r="AK76" s="1486" t="n">
        <v>0</v>
      </c>
      <c r="AL76" s="1486" t="n">
        <v>0</v>
      </c>
      <c r="AM76" s="1486" t="n">
        <v>0</v>
      </c>
      <c r="AN76" s="1486">
        <f>SUM(AH76:AJ76)-SUM(AK76:AM76)</f>
        <v/>
      </c>
      <c r="AO76" s="1486" t="n">
        <v>0</v>
      </c>
      <c r="AP76" s="1486">
        <f>+AN76-AO76</f>
        <v/>
      </c>
      <c r="AQ76" s="2702">
        <f>365/((+AI76+AJ76-AL76-AM76)/((+AH76+AN76)/2)*DAY(AG76))</f>
        <v/>
      </c>
      <c r="AR76" s="2702">
        <f>+AN76/AI76*DAY(AG76)</f>
        <v/>
      </c>
      <c r="AS76" s="1488">
        <f>(AL76+AM76)/AI76</f>
        <v/>
      </c>
      <c r="AT76" s="1488">
        <f>+AK76/(+AK76+AL76+AM76)</f>
        <v/>
      </c>
      <c r="AU76" s="407">
        <f t="array" ref="AU76">AK76/(SUMPRODUCT(--(CHOOSE({1,2,3},AJ76,AL76,AM76)&gt;0),CHOOSE({1,2,3},AJ76,AL76,AM76))+AI76)</f>
        <v/>
      </c>
      <c r="AW76" s="2701">
        <f>$A$39</f>
        <v/>
      </c>
      <c r="AX76" s="1486">
        <f>+BD75</f>
        <v/>
      </c>
      <c r="AY76" s="1486" t="n">
        <v>0</v>
      </c>
      <c r="AZ76" s="1486" t="n">
        <v>0</v>
      </c>
      <c r="BA76" s="1486" t="n">
        <v>0</v>
      </c>
      <c r="BB76" s="1486" t="n">
        <v>0</v>
      </c>
      <c r="BC76" s="1486" t="n">
        <v>0</v>
      </c>
      <c r="BD76" s="1486">
        <f>SUM(AX76:AZ76)-SUM(BA76:BC76)</f>
        <v/>
      </c>
      <c r="BE76" s="1486" t="n">
        <v>0</v>
      </c>
      <c r="BF76" s="1486">
        <f>+BD76-BE76</f>
        <v/>
      </c>
      <c r="BG76" s="2702">
        <f>365/((+AY76+AZ76-BB76-BC76)/((+AX76+BD76)/2)*DAY(AW76))</f>
        <v/>
      </c>
      <c r="BH76" s="2702">
        <f>+BD76/AY76*DAY(AW76)</f>
        <v/>
      </c>
      <c r="BI76" s="1488">
        <f>(BB76+BC76)/AY76</f>
        <v/>
      </c>
      <c r="BJ76" s="1488">
        <f>+BA76/(+BA76+BB76+BC76)</f>
        <v/>
      </c>
      <c r="BK76" s="407">
        <f t="array" ref="BK76">BA76/(SUMPRODUCT(--(CHOOSE({1,2,3},AZ76,BB76,BC76)&gt;0),CHOOSE({1,2,3},AZ76,BB76,BC76))+AY76)</f>
        <v/>
      </c>
      <c r="BM76" s="2701">
        <f>$A$39</f>
        <v/>
      </c>
      <c r="BN76" s="1486">
        <f>+BT75</f>
        <v/>
      </c>
      <c r="BO76" s="1486" t="n">
        <v>0</v>
      </c>
      <c r="BP76" s="1486" t="n">
        <v>0</v>
      </c>
      <c r="BQ76" s="1486" t="n">
        <v>0</v>
      </c>
      <c r="BR76" s="1486" t="n">
        <v>0</v>
      </c>
      <c r="BS76" s="1486" t="n">
        <v>0</v>
      </c>
      <c r="BT76" s="1486">
        <f>SUM(BN76:BP76)-SUM(BQ76:BS76)</f>
        <v/>
      </c>
      <c r="BU76" s="1486" t="n">
        <v>0</v>
      </c>
      <c r="BV76" s="1486">
        <f>+BT76-BU76</f>
        <v/>
      </c>
      <c r="BW76" s="2702">
        <f>365/((+BO76+BP76-BR76-BS76)/((+BN76+BT76)/2)*DAY(BM76))</f>
        <v/>
      </c>
      <c r="BX76" s="2702">
        <f>+BT76/BO76*DAY(BM76)</f>
        <v/>
      </c>
      <c r="BY76" s="1488">
        <f>(BR76+BS76)/BO76</f>
        <v/>
      </c>
      <c r="BZ76" s="1488">
        <f>+BQ76/(+BQ76+BR76+BS76)</f>
        <v/>
      </c>
      <c r="CA76" s="407">
        <f t="array" ref="CA76">BQ76/(SUMPRODUCT(--(CHOOSE({1,2,3},BP76,BR76,BS76)&gt;0),CHOOSE({1,2,3},BP76,BR76,BS76))+BO76)</f>
        <v/>
      </c>
      <c r="CC76" s="2701">
        <f>$A$39</f>
        <v/>
      </c>
      <c r="CD76" s="1486">
        <f>+CJ75</f>
        <v/>
      </c>
      <c r="CE76" s="1486" t="n">
        <v>0</v>
      </c>
      <c r="CF76" s="1486" t="n">
        <v>0</v>
      </c>
      <c r="CG76" s="1486" t="n">
        <v>0</v>
      </c>
      <c r="CH76" s="1486" t="n">
        <v>0</v>
      </c>
      <c r="CI76" s="1486" t="n">
        <v>0</v>
      </c>
      <c r="CJ76" s="1486">
        <f>SUM(CD76:CF76)-SUM(CG76:CI76)</f>
        <v/>
      </c>
      <c r="CK76" s="1486" t="n">
        <v>0</v>
      </c>
      <c r="CL76" s="1486">
        <f>+CJ76-CK76</f>
        <v/>
      </c>
      <c r="CM76" s="2702">
        <f>365/((+CE76+CF76-CH76-CI76)/((+CD76+CJ76)/2)*DAY(CC76))</f>
        <v/>
      </c>
      <c r="CN76" s="2702">
        <f>+CJ76/CE76*DAY(CC76)</f>
        <v/>
      </c>
      <c r="CO76" s="1488">
        <f>(CH76+CI76)/CE76</f>
        <v/>
      </c>
      <c r="CP76" s="1488">
        <f>+CG76/(+CG76+CH76+CI76)</f>
        <v/>
      </c>
      <c r="CQ76" s="407">
        <f t="array" ref="CQ76">CG76/(SUMPRODUCT(--(CHOOSE({1,2,3},CF76,CH76,CI76)&gt;0),CHOOSE({1,2,3},CF76,CH76,CI76))+CE76)</f>
        <v/>
      </c>
      <c r="CS76" s="2701">
        <f>$A$39</f>
        <v/>
      </c>
      <c r="CT76" s="1486">
        <f>+CZ75</f>
        <v/>
      </c>
      <c r="CU76" s="1486" t="n">
        <v>0</v>
      </c>
      <c r="CV76" s="1486" t="n">
        <v>0</v>
      </c>
      <c r="CW76" s="1486" t="n">
        <v>0</v>
      </c>
      <c r="CX76" s="1486" t="n">
        <v>0</v>
      </c>
      <c r="CY76" s="1486" t="n">
        <v>0</v>
      </c>
      <c r="CZ76" s="1486">
        <f>SUM(CT76:CV76)-SUM(CW76:CY76)</f>
        <v/>
      </c>
      <c r="DA76" s="1486" t="n">
        <v>0</v>
      </c>
      <c r="DB76" s="1486">
        <f>+CZ76-DA76</f>
        <v/>
      </c>
      <c r="DC76" s="2702">
        <f>365/((+CU76+CV76-CX76-CY76)/((+CT76+CZ76)/2)*DAY(CS76))</f>
        <v/>
      </c>
      <c r="DD76" s="2702">
        <f>+CZ76/CU76*DAY(CS76)</f>
        <v/>
      </c>
      <c r="DE76" s="1488">
        <f>(CX76+CY76)/CU76</f>
        <v/>
      </c>
      <c r="DF76" s="1488">
        <f>+CW76/(+CW76+CX76+CY76)</f>
        <v/>
      </c>
      <c r="DG76" s="407">
        <f t="array" ref="DG76">CW76/(SUMPRODUCT(--(CHOOSE({1,2,3},CV76,CX76,CY76)&gt;0),CHOOSE({1,2,3},CV76,CX76,CY76))+CU76)</f>
        <v/>
      </c>
      <c r="DI76" s="2701">
        <f>$A$39</f>
        <v/>
      </c>
      <c r="DJ76" s="1486">
        <f>+DP75</f>
        <v/>
      </c>
      <c r="DK76" s="1486" t="n">
        <v>0</v>
      </c>
      <c r="DL76" s="1486" t="n">
        <v>0</v>
      </c>
      <c r="DM76" s="1486" t="n">
        <v>0</v>
      </c>
      <c r="DN76" s="1486" t="n">
        <v>0</v>
      </c>
      <c r="DO76" s="1486" t="n">
        <v>0</v>
      </c>
      <c r="DP76" s="1486">
        <f>SUM(DJ76:DL76)-SUM(DM76:DO76)</f>
        <v/>
      </c>
      <c r="DQ76" s="1486" t="n">
        <v>0</v>
      </c>
      <c r="DR76" s="1486">
        <f>+DP76-DQ76</f>
        <v/>
      </c>
      <c r="DS76" s="2702">
        <f>365/((+DK76+DL76-DN76-DO76)/((+DJ76+DP76)/2)*DAY(DI76))</f>
        <v/>
      </c>
      <c r="DT76" s="2702">
        <f>+DP76/DK76*DAY(DI76)</f>
        <v/>
      </c>
      <c r="DU76" s="1488">
        <f>(DN76+DO76)/DK76</f>
        <v/>
      </c>
      <c r="DV76" s="1488">
        <f>+DM76/(+DM76+DN76+DO76)</f>
        <v/>
      </c>
      <c r="DW76" s="407">
        <f t="array" ref="DW76">DM76/(SUMPRODUCT(--(CHOOSE({1,2,3},DL76,DN76,DO76)&gt;0),CHOOSE({1,2,3},DL76,DN76,DO76))+DK76)</f>
        <v/>
      </c>
      <c r="DY76" s="2701">
        <f>$A$39</f>
        <v/>
      </c>
      <c r="DZ76" s="1486">
        <f>+EF75</f>
        <v/>
      </c>
      <c r="EA76" s="1486" t="n">
        <v>0</v>
      </c>
      <c r="EB76" s="1486" t="n">
        <v>0</v>
      </c>
      <c r="EC76" s="1486" t="n">
        <v>0</v>
      </c>
      <c r="ED76" s="1486" t="n">
        <v>0</v>
      </c>
      <c r="EE76" s="1486" t="n">
        <v>0</v>
      </c>
      <c r="EF76" s="1486">
        <f>SUM(DZ76:EB76)-SUM(EC76:EE76)</f>
        <v/>
      </c>
      <c r="EG76" s="1486" t="n">
        <v>0</v>
      </c>
      <c r="EH76" s="1486">
        <f>+EF76-EG76</f>
        <v/>
      </c>
      <c r="EI76" s="2702">
        <f>365/((+EA76+EB76-ED76-EE76)/((+DZ76+EF76)/2)*DAY(DY76))</f>
        <v/>
      </c>
      <c r="EJ76" s="2702">
        <f>+EF76/EA76*DAY(DY76)</f>
        <v/>
      </c>
      <c r="EK76" s="1488">
        <f>(ED76+EE76)/EA76</f>
        <v/>
      </c>
      <c r="EL76" s="1488">
        <f>+EC76/(+EC76+ED76+EE76)</f>
        <v/>
      </c>
      <c r="EM76" s="407">
        <f t="array" ref="EM76">EC76/(SUMPRODUCT(--(CHOOSE({1,2,3},EB76,ED76,EE76)&gt;0),CHOOSE({1,2,3},EB76,ED76,EE76))+EA76)</f>
        <v/>
      </c>
      <c r="EO76" s="2701">
        <f>$A$39</f>
        <v/>
      </c>
      <c r="EP76" s="1486">
        <f>+EV75</f>
        <v/>
      </c>
      <c r="EQ76" s="1486" t="n">
        <v>0</v>
      </c>
      <c r="ER76" s="1486" t="n">
        <v>0</v>
      </c>
      <c r="ES76" s="1486" t="n">
        <v>0</v>
      </c>
      <c r="ET76" s="1486" t="n">
        <v>0</v>
      </c>
      <c r="EU76" s="1486" t="n">
        <v>0</v>
      </c>
      <c r="EV76" s="1486">
        <f>SUM(EP76:ER76)-SUM(ES76:EU76)</f>
        <v/>
      </c>
      <c r="EW76" s="1486" t="n">
        <v>0</v>
      </c>
      <c r="EX76" s="1486">
        <f>+EV76-EW76</f>
        <v/>
      </c>
      <c r="EY76" s="2702">
        <f>365/((+EQ76+ER76-ET76-EU76)/((+EP76+EV76)/2)*DAY(EO76))</f>
        <v/>
      </c>
      <c r="EZ76" s="2702">
        <f>+EV76/EQ76*DAY(EO76)</f>
        <v/>
      </c>
      <c r="FA76" s="1488">
        <f>(ET76+EU76)/EQ76</f>
        <v/>
      </c>
      <c r="FB76" s="1488">
        <f>+ES76/(+ES76+ET76+EU76)</f>
        <v/>
      </c>
      <c r="FC76" s="407">
        <f t="array" ref="FC76">ES76/(SUMPRODUCT(--(CHOOSE({1,2,3},FH76,FX76,GN76)&gt;0),CHOOSE({1,2,3},FH76,FX76,GN76))+EQ76)</f>
        <v/>
      </c>
      <c r="FE76" s="2701">
        <f>$A$39</f>
        <v/>
      </c>
      <c r="FF76" s="1486">
        <f>+FL75</f>
        <v/>
      </c>
      <c r="FG76" s="1486" t="n">
        <v>0</v>
      </c>
      <c r="FH76" s="1486" t="n">
        <v>0</v>
      </c>
      <c r="FI76" s="1486" t="n">
        <v>0</v>
      </c>
      <c r="FJ76" s="1486" t="n">
        <v>0</v>
      </c>
      <c r="FK76" s="1486" t="n">
        <v>0</v>
      </c>
      <c r="FL76" s="1486">
        <f>SUM(FF76:FH76)-SUM(FI76:FK76)</f>
        <v/>
      </c>
      <c r="FM76" s="1486" t="n">
        <v>0</v>
      </c>
      <c r="FN76" s="1486">
        <f>+FL76-FM76</f>
        <v/>
      </c>
      <c r="FO76" s="2702">
        <f>365/((+FG76+FH76-FJ76-FK76)/((+FF76+FL76)/2)*DAY(FE76))</f>
        <v/>
      </c>
      <c r="FP76" s="2702">
        <f>+FL76/FG76*DAY(FE76)</f>
        <v/>
      </c>
      <c r="FQ76" s="1488">
        <f>(FJ76+FK76)/FG76</f>
        <v/>
      </c>
      <c r="FR76" s="1488">
        <f>+FI76/(+FI76+FJ76+FK76)</f>
        <v/>
      </c>
      <c r="FS76" s="407">
        <f t="array" ref="FS76">FI76/(SUMPRODUCT(--(CHOOSE({1,2,3},FH76,FJ76,FK76)&gt;0),CHOOSE({1,2,3},FH76,FJ76,FK76))+FG76)</f>
        <v/>
      </c>
      <c r="FU76" s="2701">
        <f>$A$39</f>
        <v/>
      </c>
      <c r="FV76" s="1486">
        <f>+GB75</f>
        <v/>
      </c>
      <c r="FW76" s="1486" t="n">
        <v>0</v>
      </c>
      <c r="FX76" s="1486" t="n">
        <v>0</v>
      </c>
      <c r="FY76" s="1486" t="n">
        <v>0</v>
      </c>
      <c r="FZ76" s="1486" t="n">
        <v>0</v>
      </c>
      <c r="GA76" s="1486" t="n">
        <v>0</v>
      </c>
      <c r="GB76" s="1486">
        <f>SUM(FV76:FX76)-SUM(FY76:GA76)</f>
        <v/>
      </c>
      <c r="GC76" s="1486" t="n">
        <v>0</v>
      </c>
      <c r="GD76" s="1486">
        <f>+GB76-GC76</f>
        <v/>
      </c>
      <c r="GE76" s="2702">
        <f>365/((+FW76+FX76-FZ76-GA76)/((+FV76+GB76)/2)*DAY(FU76))</f>
        <v/>
      </c>
      <c r="GF76" s="2702">
        <f>+GB76/FW76*DAY(FU76)</f>
        <v/>
      </c>
      <c r="GG76" s="1488">
        <f>(FZ76+GA76)/FW76</f>
        <v/>
      </c>
      <c r="GH76" s="1488">
        <f>+FY76/(+FY76+FZ76+GA76)</f>
        <v/>
      </c>
      <c r="GI76" s="407">
        <f t="array" ref="GI76">FY76/(SUMPRODUCT(--(CHOOSE({1,2,3},FX76,FZ76,GA76)&gt;0),CHOOSE({1,2,3},FX76,FZ76,GA76))+FW76)</f>
        <v/>
      </c>
      <c r="GK76" s="2701">
        <f>$A$39</f>
        <v/>
      </c>
      <c r="GL76" s="1486">
        <f>+GR75</f>
        <v/>
      </c>
      <c r="GM76" s="1486" t="n">
        <v>0</v>
      </c>
      <c r="GN76" s="1486" t="n">
        <v>0</v>
      </c>
      <c r="GO76" s="1486" t="n">
        <v>0</v>
      </c>
      <c r="GP76" s="1486" t="n">
        <v>0</v>
      </c>
      <c r="GQ76" s="1486" t="n">
        <v>0</v>
      </c>
      <c r="GR76" s="1486">
        <f>SUM(GL76:GN76)-SUM(GO76:GQ76)</f>
        <v/>
      </c>
      <c r="GS76" s="1486" t="n">
        <v>0</v>
      </c>
      <c r="GT76" s="1486">
        <f>+GR76-GS76</f>
        <v/>
      </c>
      <c r="GU76" s="2702">
        <f>365/((+GM76+GN76-GP76-GQ76)/((+GL76+GR76)/2)*DAY(GK76))</f>
        <v/>
      </c>
      <c r="GV76" s="2702">
        <f>+GR76/GM76*DAY(GK76)</f>
        <v/>
      </c>
      <c r="GW76" s="1488">
        <f>(GP76+GQ76)/GM76</f>
        <v/>
      </c>
      <c r="GX76" s="1488">
        <f>+GO76/(+GO76+GP76+GQ76)</f>
        <v/>
      </c>
      <c r="GY76" s="407">
        <f t="array" ref="GY76">GO76/(SUMPRODUCT(--(CHOOSE({1,2,3},GN76,GP76,GQ76)&gt;0),CHOOSE({1,2,3},GN76,GP76,GQ76))+GM76)</f>
        <v/>
      </c>
    </row>
    <row r="77">
      <c r="A77" s="1489" t="inlineStr">
        <is>
          <t>Totals</t>
        </is>
      </c>
      <c r="B77" s="1490">
        <f>SUM(B53:B76)</f>
        <v/>
      </c>
      <c r="C77" s="1490">
        <f>SUM(C53:C76)</f>
        <v/>
      </c>
      <c r="D77" s="1490">
        <f>SUM(D53:D76)</f>
        <v/>
      </c>
      <c r="E77" s="1490">
        <f>SUM(E53:E76)</f>
        <v/>
      </c>
      <c r="F77" s="1490">
        <f>SUM(F53:F76)</f>
        <v/>
      </c>
      <c r="G77" s="1490">
        <f>SUM(G53:G76)</f>
        <v/>
      </c>
      <c r="H77" s="1490">
        <f>SUM(H53:H76)</f>
        <v/>
      </c>
      <c r="I77" s="1490" t="n"/>
      <c r="J77" s="1491" t="n"/>
      <c r="K77" s="1491" t="n"/>
      <c r="L77" s="1491" t="n"/>
      <c r="M77" s="1491" t="n"/>
      <c r="N77" s="1491" t="n"/>
      <c r="O77" s="1492" t="n"/>
      <c r="Q77" s="1489" t="inlineStr">
        <is>
          <t>Totals</t>
        </is>
      </c>
      <c r="R77" s="1490">
        <f>SUM(R53:R76)</f>
        <v/>
      </c>
      <c r="S77" s="1490">
        <f>SUM(S53:S76)</f>
        <v/>
      </c>
      <c r="T77" s="1490">
        <f>SUM(T53:T76)</f>
        <v/>
      </c>
      <c r="U77" s="1490">
        <f>SUM(U53:U76)</f>
        <v/>
      </c>
      <c r="V77" s="1490">
        <f>SUM(V53:V76)</f>
        <v/>
      </c>
      <c r="W77" s="1490">
        <f>SUM(W53:W76)</f>
        <v/>
      </c>
      <c r="X77" s="1490">
        <f>SUM(X53:X76)</f>
        <v/>
      </c>
      <c r="Y77" s="1490" t="n"/>
      <c r="Z77" s="1491" t="n"/>
      <c r="AA77" s="1491" t="n"/>
      <c r="AB77" s="1491" t="n"/>
      <c r="AC77" s="1491" t="n"/>
      <c r="AD77" s="1491" t="n"/>
      <c r="AE77" s="1492" t="n"/>
      <c r="AG77" s="1489" t="inlineStr">
        <is>
          <t>Totals</t>
        </is>
      </c>
      <c r="AH77" s="1490">
        <f>SUM(AH53:AH76)</f>
        <v/>
      </c>
      <c r="AI77" s="1490">
        <f>SUM(AI53:AI76)</f>
        <v/>
      </c>
      <c r="AJ77" s="1490">
        <f>SUM(AJ53:AJ76)</f>
        <v/>
      </c>
      <c r="AK77" s="1490">
        <f>SUM(AK53:AK76)</f>
        <v/>
      </c>
      <c r="AL77" s="1490">
        <f>SUM(AL53:AL76)</f>
        <v/>
      </c>
      <c r="AM77" s="1490">
        <f>SUM(AM53:AM76)</f>
        <v/>
      </c>
      <c r="AN77" s="1490">
        <f>SUM(AN53:AN76)</f>
        <v/>
      </c>
      <c r="AO77" s="1490" t="n"/>
      <c r="AP77" s="1491" t="n"/>
      <c r="AQ77" s="1491" t="n"/>
      <c r="AR77" s="1491" t="n"/>
      <c r="AS77" s="1491" t="n"/>
      <c r="AT77" s="1491" t="n"/>
      <c r="AU77" s="1492" t="n"/>
      <c r="AW77" s="1489" t="inlineStr">
        <is>
          <t>Totals</t>
        </is>
      </c>
      <c r="AX77" s="1490">
        <f>SUM(AX53:AX76)</f>
        <v/>
      </c>
      <c r="AY77" s="1490">
        <f>SUM(AY53:AY76)</f>
        <v/>
      </c>
      <c r="AZ77" s="1490">
        <f>SUM(AZ53:AZ76)</f>
        <v/>
      </c>
      <c r="BA77" s="1490">
        <f>SUM(BA53:BA76)</f>
        <v/>
      </c>
      <c r="BB77" s="1490">
        <f>SUM(BB53:BB76)</f>
        <v/>
      </c>
      <c r="BC77" s="1490">
        <f>SUM(BC53:BC76)</f>
        <v/>
      </c>
      <c r="BD77" s="1490">
        <f>SUM(BD53:BD76)</f>
        <v/>
      </c>
      <c r="BE77" s="1490" t="n"/>
      <c r="BF77" s="1491" t="n"/>
      <c r="BG77" s="1491" t="n"/>
      <c r="BH77" s="1491" t="n"/>
      <c r="BI77" s="1491" t="n"/>
      <c r="BJ77" s="1491" t="n"/>
      <c r="BK77" s="1492" t="n"/>
      <c r="BM77" s="1489" t="inlineStr">
        <is>
          <t>Totals</t>
        </is>
      </c>
      <c r="BN77" s="1490">
        <f>SUM(BN53:BN76)</f>
        <v/>
      </c>
      <c r="BO77" s="1490">
        <f>SUM(BO53:BO76)</f>
        <v/>
      </c>
      <c r="BP77" s="1490">
        <f>SUM(BP53:BP76)</f>
        <v/>
      </c>
      <c r="BQ77" s="1490">
        <f>SUM(BQ53:BQ76)</f>
        <v/>
      </c>
      <c r="BR77" s="1490">
        <f>SUM(BR53:BR76)</f>
        <v/>
      </c>
      <c r="BS77" s="1490">
        <f>SUM(BS53:BS76)</f>
        <v/>
      </c>
      <c r="BT77" s="1490">
        <f>SUM(BT53:BT76)</f>
        <v/>
      </c>
      <c r="BU77" s="1490" t="n"/>
      <c r="BV77" s="1491" t="n"/>
      <c r="BW77" s="1491" t="n"/>
      <c r="BX77" s="1491" t="n"/>
      <c r="BY77" s="1491" t="n"/>
      <c r="BZ77" s="1491" t="n"/>
      <c r="CA77" s="1492" t="n"/>
      <c r="CC77" s="1489" t="inlineStr">
        <is>
          <t>Totals</t>
        </is>
      </c>
      <c r="CD77" s="1490">
        <f>SUM(CD53:CD76)</f>
        <v/>
      </c>
      <c r="CE77" s="1490">
        <f>SUM(CE53:CE76)</f>
        <v/>
      </c>
      <c r="CF77" s="1490">
        <f>SUM(CF53:CF76)</f>
        <v/>
      </c>
      <c r="CG77" s="1490">
        <f>SUM(CG53:CG76)</f>
        <v/>
      </c>
      <c r="CH77" s="1490">
        <f>SUM(CH53:CH76)</f>
        <v/>
      </c>
      <c r="CI77" s="1490">
        <f>SUM(CI53:CI76)</f>
        <v/>
      </c>
      <c r="CJ77" s="1490">
        <f>SUM(CJ53:CJ76)</f>
        <v/>
      </c>
      <c r="CK77" s="1490" t="n"/>
      <c r="CL77" s="1491" t="n"/>
      <c r="CM77" s="1491" t="n"/>
      <c r="CN77" s="1491" t="n"/>
      <c r="CO77" s="1491" t="n"/>
      <c r="CP77" s="1491" t="n"/>
      <c r="CQ77" s="1492" t="n"/>
      <c r="CS77" s="1489" t="inlineStr">
        <is>
          <t>Totals</t>
        </is>
      </c>
      <c r="CT77" s="1490">
        <f>SUM(CT53:CT76)</f>
        <v/>
      </c>
      <c r="CU77" s="1490">
        <f>SUM(CU53:CU76)</f>
        <v/>
      </c>
      <c r="CV77" s="1490">
        <f>SUM(CV53:CV76)</f>
        <v/>
      </c>
      <c r="CW77" s="1490">
        <f>SUM(CW53:CW76)</f>
        <v/>
      </c>
      <c r="CX77" s="1490">
        <f>SUM(CX53:CX76)</f>
        <v/>
      </c>
      <c r="CY77" s="1490">
        <f>SUM(CY53:CY76)</f>
        <v/>
      </c>
      <c r="CZ77" s="1490">
        <f>SUM(CZ53:CZ76)</f>
        <v/>
      </c>
      <c r="DA77" s="1490" t="n"/>
      <c r="DB77" s="1491" t="n"/>
      <c r="DC77" s="1491" t="n"/>
      <c r="DD77" s="1491" t="n"/>
      <c r="DE77" s="1491" t="n"/>
      <c r="DF77" s="1491" t="n"/>
      <c r="DG77" s="1492" t="n"/>
      <c r="DI77" s="1489" t="inlineStr">
        <is>
          <t>Totals</t>
        </is>
      </c>
      <c r="DJ77" s="1490">
        <f>SUM(DJ53:DJ76)</f>
        <v/>
      </c>
      <c r="DK77" s="1490">
        <f>SUM(DK53:DK76)</f>
        <v/>
      </c>
      <c r="DL77" s="1490">
        <f>SUM(DL53:DL76)</f>
        <v/>
      </c>
      <c r="DM77" s="1490">
        <f>SUM(DM53:DM76)</f>
        <v/>
      </c>
      <c r="DN77" s="1490">
        <f>SUM(DN53:DN76)</f>
        <v/>
      </c>
      <c r="DO77" s="1490">
        <f>SUM(DO53:DO76)</f>
        <v/>
      </c>
      <c r="DP77" s="1490">
        <f>SUM(DP53:DP76)</f>
        <v/>
      </c>
      <c r="DQ77" s="1490" t="n"/>
      <c r="DR77" s="1491" t="n"/>
      <c r="DS77" s="1491" t="n"/>
      <c r="DT77" s="1491" t="n"/>
      <c r="DU77" s="1491" t="n"/>
      <c r="DV77" s="1491" t="n"/>
      <c r="DW77" s="1492" t="n"/>
      <c r="DY77" s="1489" t="inlineStr">
        <is>
          <t>Totals</t>
        </is>
      </c>
      <c r="DZ77" s="1490">
        <f>SUM(DZ53:DZ76)</f>
        <v/>
      </c>
      <c r="EA77" s="1490">
        <f>SUM(EA53:EA76)</f>
        <v/>
      </c>
      <c r="EB77" s="1490">
        <f>SUM(EB53:EB76)</f>
        <v/>
      </c>
      <c r="EC77" s="1490">
        <f>SUM(EC53:EC76)</f>
        <v/>
      </c>
      <c r="ED77" s="1490">
        <f>SUM(ED53:ED76)</f>
        <v/>
      </c>
      <c r="EE77" s="1490">
        <f>SUM(EE53:EE76)</f>
        <v/>
      </c>
      <c r="EF77" s="1490">
        <f>SUM(EF53:EF76)</f>
        <v/>
      </c>
      <c r="EG77" s="1490" t="n"/>
      <c r="EH77" s="1491" t="n"/>
      <c r="EI77" s="1491" t="n"/>
      <c r="EJ77" s="1491" t="n"/>
      <c r="EK77" s="1491" t="n"/>
      <c r="EL77" s="1491" t="n"/>
      <c r="EM77" s="1492" t="n"/>
      <c r="EO77" s="1489" t="inlineStr">
        <is>
          <t>Totals</t>
        </is>
      </c>
      <c r="EP77" s="1490">
        <f>SUM(EP53:EP76)</f>
        <v/>
      </c>
      <c r="EQ77" s="1490">
        <f>SUM(EQ53:EQ76)</f>
        <v/>
      </c>
      <c r="ER77" s="1490">
        <f>SUM(ER53:ER76)</f>
        <v/>
      </c>
      <c r="ES77" s="1490">
        <f>SUM(ES53:ES76)</f>
        <v/>
      </c>
      <c r="ET77" s="1490">
        <f>SUM(ET53:ET76)</f>
        <v/>
      </c>
      <c r="EU77" s="1490">
        <f>SUM(EU53:EU76)</f>
        <v/>
      </c>
      <c r="EV77" s="1490">
        <f>SUM(EV53:EV76)</f>
        <v/>
      </c>
      <c r="EW77" s="1490" t="n"/>
      <c r="EX77" s="1491" t="n"/>
      <c r="EY77" s="1491" t="n"/>
      <c r="EZ77" s="1491" t="n"/>
      <c r="FA77" s="1491" t="n"/>
      <c r="FB77" s="1491" t="n"/>
      <c r="FC77" s="1492" t="n"/>
      <c r="FE77" s="1489" t="inlineStr">
        <is>
          <t>Totals</t>
        </is>
      </c>
      <c r="FF77" s="1490">
        <f>SUM(FF53:FF76)</f>
        <v/>
      </c>
      <c r="FG77" s="1490">
        <f>SUM(FG53:FG76)</f>
        <v/>
      </c>
      <c r="FH77" s="1490">
        <f>SUM(FH53:FH76)</f>
        <v/>
      </c>
      <c r="FI77" s="1490">
        <f>SUM(FI53:FI76)</f>
        <v/>
      </c>
      <c r="FJ77" s="1490">
        <f>SUM(FJ53:FJ76)</f>
        <v/>
      </c>
      <c r="FK77" s="1490">
        <f>SUM(FK53:FK76)</f>
        <v/>
      </c>
      <c r="FL77" s="1490">
        <f>SUM(FL53:FL76)</f>
        <v/>
      </c>
      <c r="FM77" s="1490" t="n"/>
      <c r="FN77" s="1491" t="n"/>
      <c r="FO77" s="1491" t="n"/>
      <c r="FP77" s="1491" t="n"/>
      <c r="FQ77" s="1491" t="n"/>
      <c r="FR77" s="1491" t="n"/>
      <c r="FS77" s="1492" t="n"/>
      <c r="FU77" s="1489" t="inlineStr">
        <is>
          <t>Totals</t>
        </is>
      </c>
      <c r="FV77" s="1490">
        <f>SUM(FV53:FV76)</f>
        <v/>
      </c>
      <c r="FW77" s="1490">
        <f>SUM(FW53:FW76)</f>
        <v/>
      </c>
      <c r="FX77" s="1490">
        <f>SUM(FX53:FX76)</f>
        <v/>
      </c>
      <c r="FY77" s="1490">
        <f>SUM(FY53:FY76)</f>
        <v/>
      </c>
      <c r="FZ77" s="1490">
        <f>SUM(FZ53:FZ76)</f>
        <v/>
      </c>
      <c r="GA77" s="1490">
        <f>SUM(GA53:GA76)</f>
        <v/>
      </c>
      <c r="GB77" s="1490">
        <f>SUM(GB53:GB76)</f>
        <v/>
      </c>
      <c r="GC77" s="1490" t="n"/>
      <c r="GD77" s="1491" t="n"/>
      <c r="GE77" s="1491" t="n"/>
      <c r="GF77" s="1491" t="n"/>
      <c r="GG77" s="1491" t="n"/>
      <c r="GH77" s="1491" t="n"/>
      <c r="GI77" s="1492" t="n"/>
      <c r="GK77" s="1489" t="inlineStr">
        <is>
          <t>Totals</t>
        </is>
      </c>
      <c r="GL77" s="1490">
        <f>SUM(GL53:GL76)</f>
        <v/>
      </c>
      <c r="GM77" s="1490">
        <f>SUM(GM53:GM76)</f>
        <v/>
      </c>
      <c r="GN77" s="1490">
        <f>SUM(GN53:GN76)</f>
        <v/>
      </c>
      <c r="GO77" s="1490">
        <f>SUM(GO53:GO76)</f>
        <v/>
      </c>
      <c r="GP77" s="1490">
        <f>SUM(GP53:GP76)</f>
        <v/>
      </c>
      <c r="GQ77" s="1490">
        <f>SUM(GQ53:GQ76)</f>
        <v/>
      </c>
      <c r="GR77" s="1490">
        <f>SUM(GR53:GR76)</f>
        <v/>
      </c>
      <c r="GS77" s="1490" t="n"/>
      <c r="GT77" s="1491" t="n"/>
      <c r="GU77" s="1491" t="n"/>
      <c r="GV77" s="1491" t="n"/>
      <c r="GW77" s="1491" t="n"/>
      <c r="GX77" s="1491" t="n"/>
      <c r="GY77" s="1492" t="n"/>
    </row>
    <row r="78">
      <c r="A78" s="408" t="inlineStr">
        <is>
          <t>Averages</t>
        </is>
      </c>
      <c r="B78" s="409">
        <f>AVERAGE(B53:B76)</f>
        <v/>
      </c>
      <c r="C78" s="409">
        <f>AVERAGE(C53:C76)</f>
        <v/>
      </c>
      <c r="D78" s="409">
        <f>AVERAGE(D53:D76)</f>
        <v/>
      </c>
      <c r="E78" s="409">
        <f>AVERAGE(E53:E76)</f>
        <v/>
      </c>
      <c r="F78" s="409">
        <f>AVERAGE(F53:F76)</f>
        <v/>
      </c>
      <c r="G78" s="409">
        <f>AVERAGE(G53:G76)</f>
        <v/>
      </c>
      <c r="H78" s="409">
        <f>AVERAGE(H53:H76)</f>
        <v/>
      </c>
      <c r="I78" s="1225" t="n"/>
      <c r="J78" s="1225" t="n"/>
      <c r="K78" s="2703">
        <f>AVERAGE(K53:K76)</f>
        <v/>
      </c>
      <c r="L78" s="2703">
        <f>+H78/C78*DAY(A78)</f>
        <v/>
      </c>
      <c r="M78" s="1227">
        <f>(F78+G78)/C78</f>
        <v/>
      </c>
      <c r="N78" s="1227">
        <f>+E78/(+E78+F78+G78)</f>
        <v/>
      </c>
      <c r="O78" s="1957">
        <f t="array" ref="O78">E78/(SUMPRODUCT(--(CHOOSE({1,2,3},D78,F78,G78)&gt;0),CHOOSE({1,2,3},D78,F78,G78))+C78)</f>
        <v/>
      </c>
      <c r="Q78" s="408" t="inlineStr">
        <is>
          <t>Averages</t>
        </is>
      </c>
      <c r="R78" s="409">
        <f>AVERAGE(R53:R76)</f>
        <v/>
      </c>
      <c r="S78" s="409">
        <f>AVERAGE(S53:S76)</f>
        <v/>
      </c>
      <c r="T78" s="409">
        <f>AVERAGE(T53:T76)</f>
        <v/>
      </c>
      <c r="U78" s="409">
        <f>AVERAGE(U53:U76)</f>
        <v/>
      </c>
      <c r="V78" s="409">
        <f>AVERAGE(V53:V76)</f>
        <v/>
      </c>
      <c r="W78" s="409">
        <f>AVERAGE(W53:W76)</f>
        <v/>
      </c>
      <c r="X78" s="409">
        <f>AVERAGE(X53:X76)</f>
        <v/>
      </c>
      <c r="Y78" s="1225" t="n"/>
      <c r="Z78" s="1225" t="n"/>
      <c r="AA78" s="2703">
        <f>AVERAGE(AA53:AA76)</f>
        <v/>
      </c>
      <c r="AB78" s="2703">
        <f>+X78/S78*DAY(Q78)</f>
        <v/>
      </c>
      <c r="AC78" s="1227">
        <f>(V78+W78)/S78</f>
        <v/>
      </c>
      <c r="AD78" s="1227">
        <f>+U77/(+U77+V77+W77)</f>
        <v/>
      </c>
      <c r="AE78" s="1957">
        <f t="array" ref="AE78">U78/(SUMPRODUCT(--(CHOOSE({1,2,3},T78,V78,W78)&gt;0),CHOOSE({1,2,3},T78,V78,W78))+S78)</f>
        <v/>
      </c>
      <c r="AG78" s="408" t="inlineStr">
        <is>
          <t>Averages</t>
        </is>
      </c>
      <c r="AH78" s="409">
        <f>AVERAGE(AH53:AH76)</f>
        <v/>
      </c>
      <c r="AI78" s="409">
        <f>AVERAGE(AI53:AI76)</f>
        <v/>
      </c>
      <c r="AJ78" s="409">
        <f>AVERAGE(AJ53:AJ76)</f>
        <v/>
      </c>
      <c r="AK78" s="409">
        <f>AVERAGE(AK53:AK76)</f>
        <v/>
      </c>
      <c r="AL78" s="409">
        <f>AVERAGE(AL53:AL76)</f>
        <v/>
      </c>
      <c r="AM78" s="409">
        <f>AVERAGE(AM53:AM76)</f>
        <v/>
      </c>
      <c r="AN78" s="409">
        <f>AVERAGE(AN53:AN76)</f>
        <v/>
      </c>
      <c r="AO78" s="1225" t="n"/>
      <c r="AP78" s="1225" t="n"/>
      <c r="AQ78" s="2703">
        <f>AVERAGE(AQ53:AQ76)</f>
        <v/>
      </c>
      <c r="AR78" s="2703">
        <f>+AN78/AI78*DAY(AG78)</f>
        <v/>
      </c>
      <c r="AS78" s="1227">
        <f>(AL78+AM78)/AI78</f>
        <v/>
      </c>
      <c r="AT78" s="1227">
        <f>+AK77/(+AK77+AL77+AM77)</f>
        <v/>
      </c>
      <c r="AU78" s="1957">
        <f t="array" ref="AU78">AK78/(SUMPRODUCT(--(CHOOSE({1,2,3},AJ78,AL78,AM78)&gt;0),CHOOSE({1,2,3},AJ78,AL78,AM78))+AI78)</f>
        <v/>
      </c>
      <c r="AW78" s="408" t="inlineStr">
        <is>
          <t>Averages</t>
        </is>
      </c>
      <c r="AX78" s="409">
        <f>AVERAGE(AX53:AX76)</f>
        <v/>
      </c>
      <c r="AY78" s="409">
        <f>AVERAGE(AY53:AY76)</f>
        <v/>
      </c>
      <c r="AZ78" s="409">
        <f>AVERAGE(AZ53:AZ76)</f>
        <v/>
      </c>
      <c r="BA78" s="409">
        <f>AVERAGE(BA53:BA76)</f>
        <v/>
      </c>
      <c r="BB78" s="409">
        <f>AVERAGE(BB53:BB76)</f>
        <v/>
      </c>
      <c r="BC78" s="409">
        <f>AVERAGE(BC53:BC76)</f>
        <v/>
      </c>
      <c r="BD78" s="409">
        <f>AVERAGE(BD53:BD76)</f>
        <v/>
      </c>
      <c r="BE78" s="1225" t="n"/>
      <c r="BF78" s="1225" t="n"/>
      <c r="BG78" s="2703">
        <f>AVERAGE(BG53:BG76)</f>
        <v/>
      </c>
      <c r="BH78" s="2703">
        <f>+BD78/AY78*DAY(AW78)</f>
        <v/>
      </c>
      <c r="BI78" s="1227">
        <f>(BB78+BC78)/AY78</f>
        <v/>
      </c>
      <c r="BJ78" s="1227">
        <f>+BA77/(+BA77+BB77+BC77)</f>
        <v/>
      </c>
      <c r="BK78" s="1957">
        <f t="array" ref="BK78">BA78/(SUMPRODUCT(--(CHOOSE({1,2,3},AZ78,BB78,BC78)&gt;0),CHOOSE({1,2,3},AZ78,BB78,BC78))+AY78)</f>
        <v/>
      </c>
      <c r="BM78" s="408" t="inlineStr">
        <is>
          <t>Averages</t>
        </is>
      </c>
      <c r="BN78" s="409">
        <f>AVERAGE(BN53:BN76)</f>
        <v/>
      </c>
      <c r="BO78" s="409">
        <f>AVERAGE(BO53:BO76)</f>
        <v/>
      </c>
      <c r="BP78" s="409">
        <f>AVERAGE(BP53:BP76)</f>
        <v/>
      </c>
      <c r="BQ78" s="409">
        <f>AVERAGE(BQ53:BQ76)</f>
        <v/>
      </c>
      <c r="BR78" s="409">
        <f>AVERAGE(BR53:BR76)</f>
        <v/>
      </c>
      <c r="BS78" s="409">
        <f>AVERAGE(BS53:BS76)</f>
        <v/>
      </c>
      <c r="BT78" s="409">
        <f>AVERAGE(BT53:BT76)</f>
        <v/>
      </c>
      <c r="BU78" s="1225" t="n"/>
      <c r="BV78" s="1225" t="n"/>
      <c r="BW78" s="2703">
        <f>AVERAGE(BW53:BW76)</f>
        <v/>
      </c>
      <c r="BX78" s="2703">
        <f>+BT78/BO78*DAY(BM78)</f>
        <v/>
      </c>
      <c r="BY78" s="1227">
        <f>(BR78+BS78)/BO78</f>
        <v/>
      </c>
      <c r="BZ78" s="1227">
        <f>+BQ77/(+BQ77+BR77+BS77)</f>
        <v/>
      </c>
      <c r="CA78" s="1957">
        <f t="array" ref="CA78">BQ78/(SUMPRODUCT(--(CHOOSE({1,2,3},BP78,BR78,BS78)&gt;0),CHOOSE({1,2,3},BP78,BR78,BS78))+BO78)</f>
        <v/>
      </c>
      <c r="CC78" s="408" t="inlineStr">
        <is>
          <t>Averages</t>
        </is>
      </c>
      <c r="CD78" s="409">
        <f>AVERAGE(CD53:CD76)</f>
        <v/>
      </c>
      <c r="CE78" s="409">
        <f>AVERAGE(CE53:CE76)</f>
        <v/>
      </c>
      <c r="CF78" s="409">
        <f>AVERAGE(CF53:CF76)</f>
        <v/>
      </c>
      <c r="CG78" s="409">
        <f>AVERAGE(CG53:CG76)</f>
        <v/>
      </c>
      <c r="CH78" s="409">
        <f>AVERAGE(CH53:CH76)</f>
        <v/>
      </c>
      <c r="CI78" s="409">
        <f>AVERAGE(CI53:CI76)</f>
        <v/>
      </c>
      <c r="CJ78" s="409">
        <f>AVERAGE(CJ53:CJ76)</f>
        <v/>
      </c>
      <c r="CK78" s="1225" t="n"/>
      <c r="CL78" s="1225" t="n"/>
      <c r="CM78" s="2703">
        <f>AVERAGE(CM53:CM76)</f>
        <v/>
      </c>
      <c r="CN78" s="2703">
        <f>+CJ78/CE78*DAY(CC78)</f>
        <v/>
      </c>
      <c r="CO78" s="1227">
        <f>(CH78+CI78)/CE78</f>
        <v/>
      </c>
      <c r="CP78" s="1227">
        <f>+CG77/(+CG77+CH77+CI77)</f>
        <v/>
      </c>
      <c r="CQ78" s="1957">
        <f t="array" ref="CQ78">CG78/(SUMPRODUCT(--(CHOOSE({1,2,3},CF78,CH78,CI78)&gt;0),CHOOSE({1,2,3},CF78,CH78,CI78))+CE78)</f>
        <v/>
      </c>
      <c r="CS78" s="408" t="inlineStr">
        <is>
          <t>Averages</t>
        </is>
      </c>
      <c r="CT78" s="409">
        <f>AVERAGE(CT53:CT76)</f>
        <v/>
      </c>
      <c r="CU78" s="409">
        <f>AVERAGE(CU53:CU76)</f>
        <v/>
      </c>
      <c r="CV78" s="409">
        <f>AVERAGE(CV53:CV76)</f>
        <v/>
      </c>
      <c r="CW78" s="409">
        <f>AVERAGE(CW53:CW76)</f>
        <v/>
      </c>
      <c r="CX78" s="409">
        <f>AVERAGE(CX53:CX76)</f>
        <v/>
      </c>
      <c r="CY78" s="409">
        <f>AVERAGE(CY53:CY76)</f>
        <v/>
      </c>
      <c r="CZ78" s="409">
        <f>AVERAGE(CZ53:CZ76)</f>
        <v/>
      </c>
      <c r="DA78" s="1225" t="n"/>
      <c r="DB78" s="1225" t="n"/>
      <c r="DC78" s="2703">
        <f>AVERAGE(DC53:DC76)</f>
        <v/>
      </c>
      <c r="DD78" s="2703">
        <f>+CZ78/CU78*DAY(CS78)</f>
        <v/>
      </c>
      <c r="DE78" s="1227">
        <f>(CX78+CY78)/CU78</f>
        <v/>
      </c>
      <c r="DF78" s="1227">
        <f>+CW77/(+CW77+CX77+CY77)</f>
        <v/>
      </c>
      <c r="DG78" s="1957">
        <f t="array" ref="DG78">CW78/(SUMPRODUCT(--(CHOOSE({1,2,3},CV78,CX78,CY78)&gt;0),CHOOSE({1,2,3},CV78,CX78,CY78))+CU78)</f>
        <v/>
      </c>
      <c r="DI78" s="408" t="inlineStr">
        <is>
          <t>Averages</t>
        </is>
      </c>
      <c r="DJ78" s="409">
        <f>AVERAGE(DJ53:DJ76)</f>
        <v/>
      </c>
      <c r="DK78" s="409">
        <f>AVERAGE(DK53:DK76)</f>
        <v/>
      </c>
      <c r="DL78" s="409">
        <f>AVERAGE(DL53:DL76)</f>
        <v/>
      </c>
      <c r="DM78" s="409">
        <f>AVERAGE(DM53:DM76)</f>
        <v/>
      </c>
      <c r="DN78" s="409">
        <f>AVERAGE(DN53:DN76)</f>
        <v/>
      </c>
      <c r="DO78" s="409">
        <f>AVERAGE(DO53:DO76)</f>
        <v/>
      </c>
      <c r="DP78" s="409">
        <f>AVERAGE(DP53:DP76)</f>
        <v/>
      </c>
      <c r="DQ78" s="1225" t="n"/>
      <c r="DR78" s="1225" t="n"/>
      <c r="DS78" s="2703">
        <f>AVERAGE(DS53:DS76)</f>
        <v/>
      </c>
      <c r="DT78" s="2703">
        <f>+DP78/DK78*DAY(DI78)</f>
        <v/>
      </c>
      <c r="DU78" s="1227">
        <f>(DN78+DO78)/DK78</f>
        <v/>
      </c>
      <c r="DV78" s="1227">
        <f>+DM77/(+DM77+DN77+DO77)</f>
        <v/>
      </c>
      <c r="DW78" s="1957">
        <f t="array" ref="DW78">DM78/(SUMPRODUCT(--(CHOOSE({1,2,3},DL78,DN78,DO78)&gt;0),CHOOSE({1,2,3},DL78,DN78,DO78))+DK78)</f>
        <v/>
      </c>
      <c r="DY78" s="408" t="inlineStr">
        <is>
          <t>Averages</t>
        </is>
      </c>
      <c r="DZ78" s="409">
        <f>AVERAGE(DZ53:DZ76)</f>
        <v/>
      </c>
      <c r="EA78" s="409">
        <f>AVERAGE(EA53:EA76)</f>
        <v/>
      </c>
      <c r="EB78" s="409">
        <f>AVERAGE(EB53:EB76)</f>
        <v/>
      </c>
      <c r="EC78" s="409">
        <f>AVERAGE(EC53:EC76)</f>
        <v/>
      </c>
      <c r="ED78" s="409">
        <f>AVERAGE(ED53:ED76)</f>
        <v/>
      </c>
      <c r="EE78" s="409">
        <f>AVERAGE(EE53:EE76)</f>
        <v/>
      </c>
      <c r="EF78" s="409">
        <f>AVERAGE(EF53:EF76)</f>
        <v/>
      </c>
      <c r="EG78" s="1225" t="n"/>
      <c r="EH78" s="1225" t="n"/>
      <c r="EI78" s="2703">
        <f>AVERAGE(EI53:EI76)</f>
        <v/>
      </c>
      <c r="EJ78" s="2703">
        <f>+EF78/EA78*DAY(DY78)</f>
        <v/>
      </c>
      <c r="EK78" s="1227">
        <f>(ED78+EE78)/EA78</f>
        <v/>
      </c>
      <c r="EL78" s="1227">
        <f>+EC77/(+EC77+ED77+EE77)</f>
        <v/>
      </c>
      <c r="EM78" s="1957">
        <f t="array" ref="EM78">EC78/(SUMPRODUCT(--(CHOOSE({1,2,3},EB78,ED78,EE78)&gt;0),CHOOSE({1,2,3},EB78,ED78,EE78))+EA78)</f>
        <v/>
      </c>
      <c r="EO78" s="408" t="inlineStr">
        <is>
          <t>Averages</t>
        </is>
      </c>
      <c r="EP78" s="409">
        <f>AVERAGE(EP53:EP76)</f>
        <v/>
      </c>
      <c r="EQ78" s="409">
        <f>AVERAGE(EQ53:EQ76)</f>
        <v/>
      </c>
      <c r="ER78" s="409">
        <f>AVERAGE(ER53:ER76)</f>
        <v/>
      </c>
      <c r="ES78" s="409">
        <f>AVERAGE(ES53:ES76)</f>
        <v/>
      </c>
      <c r="ET78" s="409">
        <f>AVERAGE(ET53:ET76)</f>
        <v/>
      </c>
      <c r="EU78" s="409">
        <f>AVERAGE(EU53:EU76)</f>
        <v/>
      </c>
      <c r="EV78" s="409">
        <f>AVERAGE(EV53:EV76)</f>
        <v/>
      </c>
      <c r="EW78" s="1225" t="n"/>
      <c r="EX78" s="1225" t="n"/>
      <c r="EY78" s="2703">
        <f>AVERAGE(EY53:EY76)</f>
        <v/>
      </c>
      <c r="EZ78" s="2703">
        <f>+EV78/EQ78*DAY(EO78)</f>
        <v/>
      </c>
      <c r="FA78" s="1227">
        <f>(ET78+EU78)/EQ78</f>
        <v/>
      </c>
      <c r="FB78" s="1227">
        <f>+ES77/(+ES77+ET77+EU77)</f>
        <v/>
      </c>
      <c r="FC78" s="1957">
        <f t="array" ref="FC78">ES78/(SUMPRODUCT(--(CHOOSE({1,2,3},FH78,FX78,GN78)&gt;0),CHOOSE({1,2,3},FH78,FX78,GN78))+EQ78)</f>
        <v/>
      </c>
      <c r="FE78" s="408" t="inlineStr">
        <is>
          <t>Averages</t>
        </is>
      </c>
      <c r="FF78" s="409">
        <f>AVERAGE(FF53:FF76)</f>
        <v/>
      </c>
      <c r="FG78" s="409">
        <f>AVERAGE(FG53:FG76)</f>
        <v/>
      </c>
      <c r="FH78" s="409">
        <f>AVERAGE(FH53:FH76)</f>
        <v/>
      </c>
      <c r="FI78" s="409">
        <f>AVERAGE(FI53:FI76)</f>
        <v/>
      </c>
      <c r="FJ78" s="409">
        <f>AVERAGE(FJ53:FJ76)</f>
        <v/>
      </c>
      <c r="FK78" s="409">
        <f>AVERAGE(FK53:FK76)</f>
        <v/>
      </c>
      <c r="FL78" s="409">
        <f>AVERAGE(FL53:FL76)</f>
        <v/>
      </c>
      <c r="FM78" s="1225" t="n"/>
      <c r="FN78" s="1225" t="n"/>
      <c r="FO78" s="2703">
        <f>AVERAGE(FO53:FO76)</f>
        <v/>
      </c>
      <c r="FP78" s="2703">
        <f>+FL78/FG78*DAY(FE78)</f>
        <v/>
      </c>
      <c r="FQ78" s="1227">
        <f>(FJ78+FK78)/FG78</f>
        <v/>
      </c>
      <c r="FR78" s="1227">
        <f>+FI77/(+FI77+FJ77+FK77)</f>
        <v/>
      </c>
      <c r="FS78" s="1957">
        <f t="array" ref="FS78">FI78/(SUMPRODUCT(--(CHOOSE({1,2,3},FH78,FJ78,FK78)&gt;0),CHOOSE({1,2,3},FH78,FJ78,FK78))+FG78)</f>
        <v/>
      </c>
      <c r="FU78" s="408" t="inlineStr">
        <is>
          <t>Averages</t>
        </is>
      </c>
      <c r="FV78" s="409">
        <f>AVERAGE(FV53:FV76)</f>
        <v/>
      </c>
      <c r="FW78" s="409">
        <f>AVERAGE(FW53:FW76)</f>
        <v/>
      </c>
      <c r="FX78" s="409">
        <f>AVERAGE(FX53:FX76)</f>
        <v/>
      </c>
      <c r="FY78" s="409">
        <f>AVERAGE(FY53:FY76)</f>
        <v/>
      </c>
      <c r="FZ78" s="409">
        <f>AVERAGE(FZ53:FZ76)</f>
        <v/>
      </c>
      <c r="GA78" s="409">
        <f>AVERAGE(GA53:GA76)</f>
        <v/>
      </c>
      <c r="GB78" s="409">
        <f>AVERAGE(GB53:GB76)</f>
        <v/>
      </c>
      <c r="GC78" s="1225" t="n"/>
      <c r="GD78" s="1225" t="n"/>
      <c r="GE78" s="2703">
        <f>AVERAGE(GE53:GE76)</f>
        <v/>
      </c>
      <c r="GF78" s="2703">
        <f>+GB78/FW78*DAY(FU78)</f>
        <v/>
      </c>
      <c r="GG78" s="1227">
        <f>(FZ78+GA78)/FW78</f>
        <v/>
      </c>
      <c r="GH78" s="1227">
        <f>+FY77/(+FY77+FZ77+GA77)</f>
        <v/>
      </c>
      <c r="GI78" s="1957">
        <f t="array" ref="GI78">FY78/(SUMPRODUCT(--(CHOOSE({1,2,3},FX78,FZ78,GA78)&gt;0),CHOOSE({1,2,3},FX78,FZ78,GA78))+FW78)</f>
        <v/>
      </c>
      <c r="GK78" s="408" t="inlineStr">
        <is>
          <t>Averages</t>
        </is>
      </c>
      <c r="GL78" s="409">
        <f>AVERAGE(GL53:GL76)</f>
        <v/>
      </c>
      <c r="GM78" s="409">
        <f>AVERAGE(GM53:GM76)</f>
        <v/>
      </c>
      <c r="GN78" s="409">
        <f>AVERAGE(GN53:GN76)</f>
        <v/>
      </c>
      <c r="GO78" s="409">
        <f>AVERAGE(GO53:GO76)</f>
        <v/>
      </c>
      <c r="GP78" s="409">
        <f>AVERAGE(GP53:GP76)</f>
        <v/>
      </c>
      <c r="GQ78" s="409">
        <f>AVERAGE(GQ53:GQ76)</f>
        <v/>
      </c>
      <c r="GR78" s="409">
        <f>AVERAGE(GR53:GR76)</f>
        <v/>
      </c>
      <c r="GS78" s="1225" t="n"/>
      <c r="GT78" s="1225" t="n"/>
      <c r="GU78" s="2703">
        <f>AVERAGE(GU53:GU76)</f>
        <v/>
      </c>
      <c r="GV78" s="2703">
        <f>+GR78/GM78*DAY(GK78)</f>
        <v/>
      </c>
      <c r="GW78" s="1227">
        <f>(GP78+GQ78)/GM78</f>
        <v/>
      </c>
      <c r="GX78" s="1227">
        <f>+GO77/(+GO77+GP77+GQ77)</f>
        <v/>
      </c>
      <c r="GY78" s="1957">
        <f t="array" ref="GY78">GO78/(SUMPRODUCT(--(CHOOSE({1,2,3},GN78,GP78,GQ78)&gt;0),CHOOSE({1,2,3},GN78,GP78,GQ78))+GM78)</f>
        <v/>
      </c>
    </row>
    <row r="79">
      <c r="A79" s="408" t="inlineStr">
        <is>
          <t>Avg Last 3 Mo</t>
        </is>
      </c>
      <c r="B79" s="409">
        <f>AVERAGE(B74:B76)</f>
        <v/>
      </c>
      <c r="C79" s="409">
        <f>AVERAGE(C74:C76)</f>
        <v/>
      </c>
      <c r="D79" s="409">
        <f>AVERAGE(D74:D76)</f>
        <v/>
      </c>
      <c r="E79" s="409">
        <f>AVERAGE(E74:E76)</f>
        <v/>
      </c>
      <c r="F79" s="409">
        <f>AVERAGE(F74:F76)</f>
        <v/>
      </c>
      <c r="G79" s="409">
        <f>AVERAGE(G74:G76)</f>
        <v/>
      </c>
      <c r="H79" s="409">
        <f>AVERAGE(H74:H76)</f>
        <v/>
      </c>
      <c r="I79" s="1225" t="n"/>
      <c r="J79" s="1225" t="n"/>
      <c r="K79" s="2703">
        <f>AVERAGE(K74:K76)</f>
        <v/>
      </c>
      <c r="L79" s="2703">
        <f>+H79/C79*DAY(A79)</f>
        <v/>
      </c>
      <c r="M79" s="1227">
        <f>(F79+G79)/C79</f>
        <v/>
      </c>
      <c r="N79" s="1227">
        <f>+E79/(+E79+F79+G79)</f>
        <v/>
      </c>
      <c r="O79" s="1957">
        <f t="array" ref="O79">E79/(SUMPRODUCT(--(CHOOSE({1,2,3},D79,F79,G79)&gt;0),CHOOSE({1,2,3},D79,F79,G79))+C79)</f>
        <v/>
      </c>
      <c r="Q79" s="408" t="inlineStr">
        <is>
          <t>Avg Last 3 Mo</t>
        </is>
      </c>
      <c r="R79" s="409">
        <f>AVERAGE(R74:R76)</f>
        <v/>
      </c>
      <c r="S79" s="409">
        <f>AVERAGE(S74:S76)</f>
        <v/>
      </c>
      <c r="T79" s="409">
        <f>AVERAGE(T74:T76)</f>
        <v/>
      </c>
      <c r="U79" s="409">
        <f>AVERAGE(U74:U76)</f>
        <v/>
      </c>
      <c r="V79" s="409">
        <f>AVERAGE(V74:V76)</f>
        <v/>
      </c>
      <c r="W79" s="409">
        <f>AVERAGE(W74:W76)</f>
        <v/>
      </c>
      <c r="X79" s="409">
        <f>AVERAGE(X74:X76)</f>
        <v/>
      </c>
      <c r="Y79" s="1225" t="n"/>
      <c r="Z79" s="1225" t="n"/>
      <c r="AA79" s="2703">
        <f>AVERAGE(AA74:AA76)</f>
        <v/>
      </c>
      <c r="AB79" s="2703">
        <f>+X79/S79*DAY(Q79)</f>
        <v/>
      </c>
      <c r="AC79" s="1227">
        <f>(V79+W79)/S79</f>
        <v/>
      </c>
      <c r="AD79" s="1227">
        <f>+U79/(+U79+V79+W79)</f>
        <v/>
      </c>
      <c r="AE79" s="1957">
        <f t="array" ref="AE79">U79/(SUMPRODUCT(--(CHOOSE({1,2,3},T79,V79,W79)&gt;0),CHOOSE({1,2,3},T79,V79,W79))+S79)</f>
        <v/>
      </c>
      <c r="AG79" s="408" t="inlineStr">
        <is>
          <t>Avg Last 3 Mo</t>
        </is>
      </c>
      <c r="AH79" s="409">
        <f>AVERAGE(AH74:AH76)</f>
        <v/>
      </c>
      <c r="AI79" s="409">
        <f>AVERAGE(AI74:AI76)</f>
        <v/>
      </c>
      <c r="AJ79" s="409">
        <f>AVERAGE(AJ74:AJ76)</f>
        <v/>
      </c>
      <c r="AK79" s="409">
        <f>AVERAGE(AK74:AK76)</f>
        <v/>
      </c>
      <c r="AL79" s="409">
        <f>AVERAGE(AL74:AL76)</f>
        <v/>
      </c>
      <c r="AM79" s="409">
        <f>AVERAGE(AM74:AM76)</f>
        <v/>
      </c>
      <c r="AN79" s="409">
        <f>AVERAGE(AN74:AN76)</f>
        <v/>
      </c>
      <c r="AO79" s="1225" t="n"/>
      <c r="AP79" s="1225" t="n"/>
      <c r="AQ79" s="2703">
        <f>AVERAGE(AQ74:AQ76)</f>
        <v/>
      </c>
      <c r="AR79" s="2703">
        <f>+AN79/AI79*DAY(AG79)</f>
        <v/>
      </c>
      <c r="AS79" s="1227">
        <f>(AL79+AM79)/AI79</f>
        <v/>
      </c>
      <c r="AT79" s="1227">
        <f>+AK79/(+AK79+AL79+AM79)</f>
        <v/>
      </c>
      <c r="AU79" s="1957">
        <f t="array" ref="AU79">AK79/(SUMPRODUCT(--(CHOOSE({1,2,3},AJ79,AL79,AM79)&gt;0),CHOOSE({1,2,3},AJ79,AL79,AM79))+AI79)</f>
        <v/>
      </c>
      <c r="AW79" s="408" t="inlineStr">
        <is>
          <t>Avg Last 3 Mo</t>
        </is>
      </c>
      <c r="AX79" s="409">
        <f>AVERAGE(AX74:AX76)</f>
        <v/>
      </c>
      <c r="AY79" s="409">
        <f>AVERAGE(AY74:AY76)</f>
        <v/>
      </c>
      <c r="AZ79" s="409">
        <f>AVERAGE(AZ74:AZ76)</f>
        <v/>
      </c>
      <c r="BA79" s="409">
        <f>AVERAGE(BA74:BA76)</f>
        <v/>
      </c>
      <c r="BB79" s="409">
        <f>AVERAGE(BB74:BB76)</f>
        <v/>
      </c>
      <c r="BC79" s="409">
        <f>AVERAGE(BC74:BC76)</f>
        <v/>
      </c>
      <c r="BD79" s="409">
        <f>AVERAGE(BD74:BD76)</f>
        <v/>
      </c>
      <c r="BE79" s="1225" t="n"/>
      <c r="BF79" s="1225" t="n"/>
      <c r="BG79" s="2703">
        <f>AVERAGE(BG74:BG76)</f>
        <v/>
      </c>
      <c r="BH79" s="2703">
        <f>+BD79/AY79*DAY(AW79)</f>
        <v/>
      </c>
      <c r="BI79" s="1227">
        <f>(BB79+BC79)/AY79</f>
        <v/>
      </c>
      <c r="BJ79" s="1227">
        <f>+BA79/(+BA79+BB79+BC79)</f>
        <v/>
      </c>
      <c r="BK79" s="1957">
        <f t="array" ref="BK79">BA79/(SUMPRODUCT(--(CHOOSE({1,2,3},AZ79,BB79,BC79)&gt;0),CHOOSE({1,2,3},AZ79,BB79,BC79))+AY79)</f>
        <v/>
      </c>
      <c r="BM79" s="408" t="inlineStr">
        <is>
          <t>Avg Last 3 Mo</t>
        </is>
      </c>
      <c r="BN79" s="409">
        <f>AVERAGE(BN74:BN76)</f>
        <v/>
      </c>
      <c r="BO79" s="409">
        <f>AVERAGE(BO74:BO76)</f>
        <v/>
      </c>
      <c r="BP79" s="409">
        <f>AVERAGE(BP74:BP76)</f>
        <v/>
      </c>
      <c r="BQ79" s="409">
        <f>AVERAGE(BQ74:BQ76)</f>
        <v/>
      </c>
      <c r="BR79" s="409">
        <f>AVERAGE(BR74:BR76)</f>
        <v/>
      </c>
      <c r="BS79" s="409">
        <f>AVERAGE(BS74:BS76)</f>
        <v/>
      </c>
      <c r="BT79" s="409">
        <f>AVERAGE(BT74:BT76)</f>
        <v/>
      </c>
      <c r="BU79" s="1225" t="n"/>
      <c r="BV79" s="1225" t="n"/>
      <c r="BW79" s="2703">
        <f>AVERAGE(BW74:BW76)</f>
        <v/>
      </c>
      <c r="BX79" s="2703">
        <f>+BT79/BO79*DAY(BM79)</f>
        <v/>
      </c>
      <c r="BY79" s="1227">
        <f>(BR79+BS79)/BO79</f>
        <v/>
      </c>
      <c r="BZ79" s="1227">
        <f>+BQ79/(+BQ79+BR79+BS79)</f>
        <v/>
      </c>
      <c r="CA79" s="1957">
        <f t="array" ref="CA79">BQ79/(SUMPRODUCT(--(CHOOSE({1,2,3},BP79,BR79,BS79)&gt;0),CHOOSE({1,2,3},BP79,BR79,BS79))+BO79)</f>
        <v/>
      </c>
      <c r="CC79" s="408" t="inlineStr">
        <is>
          <t>Avg Last 3 Mo</t>
        </is>
      </c>
      <c r="CD79" s="409">
        <f>AVERAGE(CD74:CD76)</f>
        <v/>
      </c>
      <c r="CE79" s="409">
        <f>AVERAGE(CE74:CE76)</f>
        <v/>
      </c>
      <c r="CF79" s="409">
        <f>AVERAGE(CF74:CF76)</f>
        <v/>
      </c>
      <c r="CG79" s="409">
        <f>AVERAGE(CG74:CG76)</f>
        <v/>
      </c>
      <c r="CH79" s="409">
        <f>AVERAGE(CH74:CH76)</f>
        <v/>
      </c>
      <c r="CI79" s="409">
        <f>AVERAGE(CI74:CI76)</f>
        <v/>
      </c>
      <c r="CJ79" s="409">
        <f>AVERAGE(CJ74:CJ76)</f>
        <v/>
      </c>
      <c r="CK79" s="1225" t="n"/>
      <c r="CL79" s="1225" t="n"/>
      <c r="CM79" s="2703">
        <f>AVERAGE(CM74:CM76)</f>
        <v/>
      </c>
      <c r="CN79" s="2703">
        <f>+CJ79/CE79*DAY(CC79)</f>
        <v/>
      </c>
      <c r="CO79" s="1227">
        <f>(CH79+CI79)/CE79</f>
        <v/>
      </c>
      <c r="CP79" s="1227">
        <f>+CG79/(+CG79+CH79+CI79)</f>
        <v/>
      </c>
      <c r="CQ79" s="1957">
        <f t="array" ref="CQ79">CG79/(SUMPRODUCT(--(CHOOSE({1,2,3},CF79,CH79,CI79)&gt;0),CHOOSE({1,2,3},CF79,CH79,CI79))+CE79)</f>
        <v/>
      </c>
      <c r="CS79" s="408" t="inlineStr">
        <is>
          <t>Avg Last 3 Mo</t>
        </is>
      </c>
      <c r="CT79" s="409">
        <f>AVERAGE(CT74:CT76)</f>
        <v/>
      </c>
      <c r="CU79" s="409">
        <f>AVERAGE(CU74:CU76)</f>
        <v/>
      </c>
      <c r="CV79" s="409">
        <f>AVERAGE(CV74:CV76)</f>
        <v/>
      </c>
      <c r="CW79" s="409">
        <f>AVERAGE(CW74:CW76)</f>
        <v/>
      </c>
      <c r="CX79" s="409">
        <f>AVERAGE(CX74:CX76)</f>
        <v/>
      </c>
      <c r="CY79" s="409">
        <f>AVERAGE(CY74:CY76)</f>
        <v/>
      </c>
      <c r="CZ79" s="409">
        <f>AVERAGE(CZ74:CZ76)</f>
        <v/>
      </c>
      <c r="DA79" s="1225" t="n"/>
      <c r="DB79" s="1225" t="n"/>
      <c r="DC79" s="2703">
        <f>AVERAGE(DC74:DC76)</f>
        <v/>
      </c>
      <c r="DD79" s="2703">
        <f>+CZ79/CU79*DAY(CS79)</f>
        <v/>
      </c>
      <c r="DE79" s="1227">
        <f>(CX79+CY79)/CU79</f>
        <v/>
      </c>
      <c r="DF79" s="1227">
        <f>+CW79/(+CW79+CX79+CY79)</f>
        <v/>
      </c>
      <c r="DG79" s="1957">
        <f t="array" ref="DG79">CW79/(SUMPRODUCT(--(CHOOSE({1,2,3},CV79,CX79,CY79)&gt;0),CHOOSE({1,2,3},CV79,CX79,CY79))+CU79)</f>
        <v/>
      </c>
      <c r="DI79" s="408" t="inlineStr">
        <is>
          <t>Avg Last 3 Mo</t>
        </is>
      </c>
      <c r="DJ79" s="409">
        <f>AVERAGE(DJ74:DJ76)</f>
        <v/>
      </c>
      <c r="DK79" s="409">
        <f>AVERAGE(DK74:DK76)</f>
        <v/>
      </c>
      <c r="DL79" s="409">
        <f>AVERAGE(DL74:DL76)</f>
        <v/>
      </c>
      <c r="DM79" s="409">
        <f>AVERAGE(DM74:DM76)</f>
        <v/>
      </c>
      <c r="DN79" s="409">
        <f>AVERAGE(DN74:DN76)</f>
        <v/>
      </c>
      <c r="DO79" s="409">
        <f>AVERAGE(DO74:DO76)</f>
        <v/>
      </c>
      <c r="DP79" s="409">
        <f>AVERAGE(DP74:DP76)</f>
        <v/>
      </c>
      <c r="DQ79" s="1225" t="n"/>
      <c r="DR79" s="1225" t="n"/>
      <c r="DS79" s="2703">
        <f>AVERAGE(DS74:DS76)</f>
        <v/>
      </c>
      <c r="DT79" s="2703">
        <f>+DP79/DK79*DAY(DI79)</f>
        <v/>
      </c>
      <c r="DU79" s="1227">
        <f>(DN79+DO79)/DK79</f>
        <v/>
      </c>
      <c r="DV79" s="1227">
        <f>+DM79/(+DM79+DN79+DO79)</f>
        <v/>
      </c>
      <c r="DW79" s="1957">
        <f t="array" ref="DW79">DM79/(SUMPRODUCT(--(CHOOSE({1,2,3},DL79,DN79,DO79)&gt;0),CHOOSE({1,2,3},DL79,DN79,DO79))+DK79)</f>
        <v/>
      </c>
      <c r="DY79" s="408" t="inlineStr">
        <is>
          <t>Avg Last 3 Mo</t>
        </is>
      </c>
      <c r="DZ79" s="409">
        <f>AVERAGE(DZ74:DZ76)</f>
        <v/>
      </c>
      <c r="EA79" s="409">
        <f>AVERAGE(EA74:EA76)</f>
        <v/>
      </c>
      <c r="EB79" s="409">
        <f>AVERAGE(EB74:EB76)</f>
        <v/>
      </c>
      <c r="EC79" s="409">
        <f>AVERAGE(EC74:EC76)</f>
        <v/>
      </c>
      <c r="ED79" s="409">
        <f>AVERAGE(ED74:ED76)</f>
        <v/>
      </c>
      <c r="EE79" s="409">
        <f>AVERAGE(EE74:EE76)</f>
        <v/>
      </c>
      <c r="EF79" s="409">
        <f>AVERAGE(EF74:EF76)</f>
        <v/>
      </c>
      <c r="EG79" s="1225" t="n"/>
      <c r="EH79" s="1225" t="n"/>
      <c r="EI79" s="2703">
        <f>AVERAGE(EI74:EI76)</f>
        <v/>
      </c>
      <c r="EJ79" s="2703">
        <f>+EF79/EA79*DAY(DY79)</f>
        <v/>
      </c>
      <c r="EK79" s="1227">
        <f>(ED79+EE79)/EA79</f>
        <v/>
      </c>
      <c r="EL79" s="1227">
        <f>+EC79/(+EC79+ED79+EE79)</f>
        <v/>
      </c>
      <c r="EM79" s="1957">
        <f t="array" ref="EM79">EC79/(SUMPRODUCT(--(CHOOSE({1,2,3},EB79,ED79,EE79)&gt;0),CHOOSE({1,2,3},EB79,ED79,EE79))+EA79)</f>
        <v/>
      </c>
      <c r="EO79" s="408" t="inlineStr">
        <is>
          <t>Avg Last 3 Mo</t>
        </is>
      </c>
      <c r="EP79" s="409">
        <f>AVERAGE(EP74:EP76)</f>
        <v/>
      </c>
      <c r="EQ79" s="409">
        <f>AVERAGE(EQ74:EQ76)</f>
        <v/>
      </c>
      <c r="ER79" s="409">
        <f>AVERAGE(ER74:ER76)</f>
        <v/>
      </c>
      <c r="ES79" s="409">
        <f>AVERAGE(ES74:ES76)</f>
        <v/>
      </c>
      <c r="ET79" s="409">
        <f>AVERAGE(ET74:ET76)</f>
        <v/>
      </c>
      <c r="EU79" s="409">
        <f>AVERAGE(EU74:EU76)</f>
        <v/>
      </c>
      <c r="EV79" s="409">
        <f>AVERAGE(EV74:EV76)</f>
        <v/>
      </c>
      <c r="EW79" s="1225" t="n"/>
      <c r="EX79" s="1225" t="n"/>
      <c r="EY79" s="2703">
        <f>AVERAGE(EY74:EY76)</f>
        <v/>
      </c>
      <c r="EZ79" s="2703">
        <f>+EV79/EQ79*DAY(EO79)</f>
        <v/>
      </c>
      <c r="FA79" s="1227">
        <f>(ET79+EU79)/EQ79</f>
        <v/>
      </c>
      <c r="FB79" s="1227">
        <f>+ES79/(+ES79+ET79+EU79)</f>
        <v/>
      </c>
      <c r="FC79" s="1957">
        <f t="array" ref="FC79">ES79/(SUMPRODUCT(--(CHOOSE({1,2,3},FH79,FX79,GN79)&gt;0),CHOOSE({1,2,3},FH79,FX79,GN79))+EQ79)</f>
        <v/>
      </c>
      <c r="FE79" s="408" t="inlineStr">
        <is>
          <t>Avg Last 3 Mo</t>
        </is>
      </c>
      <c r="FF79" s="409">
        <f>AVERAGE(FF74:FF76)</f>
        <v/>
      </c>
      <c r="FG79" s="409">
        <f>AVERAGE(FG74:FG76)</f>
        <v/>
      </c>
      <c r="FH79" s="409">
        <f>AVERAGE(FH74:FH76)</f>
        <v/>
      </c>
      <c r="FI79" s="409">
        <f>AVERAGE(FI74:FI76)</f>
        <v/>
      </c>
      <c r="FJ79" s="409">
        <f>AVERAGE(FJ74:FJ76)</f>
        <v/>
      </c>
      <c r="FK79" s="409">
        <f>AVERAGE(FK74:FK76)</f>
        <v/>
      </c>
      <c r="FL79" s="409">
        <f>AVERAGE(FL74:FL76)</f>
        <v/>
      </c>
      <c r="FM79" s="1225" t="n"/>
      <c r="FN79" s="1225" t="n"/>
      <c r="FO79" s="2703">
        <f>AVERAGE(FO74:FO76)</f>
        <v/>
      </c>
      <c r="FP79" s="2703">
        <f>+FL79/FG79*DAY(FE79)</f>
        <v/>
      </c>
      <c r="FQ79" s="1227">
        <f>(FJ79+FK79)/FG79</f>
        <v/>
      </c>
      <c r="FR79" s="1227">
        <f>+FI79/(+FI79+FJ79+FK79)</f>
        <v/>
      </c>
      <c r="FS79" s="1957">
        <f t="array" ref="FS79">FI79/(SUMPRODUCT(--(CHOOSE({1,2,3},FH79,FJ79,FK79)&gt;0),CHOOSE({1,2,3},FH79,FJ79,FK79))+FG79)</f>
        <v/>
      </c>
      <c r="FU79" s="408" t="inlineStr">
        <is>
          <t>Avg Last 3 Mo</t>
        </is>
      </c>
      <c r="FV79" s="409">
        <f>AVERAGE(FV74:FV76)</f>
        <v/>
      </c>
      <c r="FW79" s="409">
        <f>AVERAGE(FW74:FW76)</f>
        <v/>
      </c>
      <c r="FX79" s="409">
        <f>AVERAGE(FX74:FX76)</f>
        <v/>
      </c>
      <c r="FY79" s="409">
        <f>AVERAGE(FY74:FY76)</f>
        <v/>
      </c>
      <c r="FZ79" s="409">
        <f>AVERAGE(FZ74:FZ76)</f>
        <v/>
      </c>
      <c r="GA79" s="409">
        <f>AVERAGE(GA74:GA76)</f>
        <v/>
      </c>
      <c r="GB79" s="409">
        <f>AVERAGE(GB74:GB76)</f>
        <v/>
      </c>
      <c r="GC79" s="1225" t="n"/>
      <c r="GD79" s="1225" t="n"/>
      <c r="GE79" s="2703">
        <f>AVERAGE(GE74:GE76)</f>
        <v/>
      </c>
      <c r="GF79" s="2703">
        <f>+GB79/FW79*DAY(FU79)</f>
        <v/>
      </c>
      <c r="GG79" s="1227">
        <f>(FZ79+GA79)/FW79</f>
        <v/>
      </c>
      <c r="GH79" s="1227">
        <f>+FY79/(+FY79+FZ79+GA79)</f>
        <v/>
      </c>
      <c r="GI79" s="1957">
        <f t="array" ref="GI79">FY79/(SUMPRODUCT(--(CHOOSE({1,2,3},FX79,FZ79,GA79)&gt;0),CHOOSE({1,2,3},FX79,FZ79,GA79))+FW79)</f>
        <v/>
      </c>
      <c r="GK79" s="408" t="inlineStr">
        <is>
          <t>Avg Last 3 Mo</t>
        </is>
      </c>
      <c r="GL79" s="409">
        <f>AVERAGE(GL74:GL76)</f>
        <v/>
      </c>
      <c r="GM79" s="409">
        <f>AVERAGE(GM74:GM76)</f>
        <v/>
      </c>
      <c r="GN79" s="409">
        <f>AVERAGE(GN74:GN76)</f>
        <v/>
      </c>
      <c r="GO79" s="409">
        <f>AVERAGE(GO74:GO76)</f>
        <v/>
      </c>
      <c r="GP79" s="409">
        <f>AVERAGE(GP74:GP76)</f>
        <v/>
      </c>
      <c r="GQ79" s="409">
        <f>AVERAGE(GQ74:GQ76)</f>
        <v/>
      </c>
      <c r="GR79" s="409">
        <f>AVERAGE(GR74:GR76)</f>
        <v/>
      </c>
      <c r="GS79" s="1225" t="n"/>
      <c r="GT79" s="1225" t="n"/>
      <c r="GU79" s="2703">
        <f>AVERAGE(GU74:GU76)</f>
        <v/>
      </c>
      <c r="GV79" s="2703">
        <f>+GR79/GM79*DAY(GK79)</f>
        <v/>
      </c>
      <c r="GW79" s="1227">
        <f>(GP79+GQ79)/GM79</f>
        <v/>
      </c>
      <c r="GX79" s="1227">
        <f>+GO79/(+GO79+GP79+GQ79)</f>
        <v/>
      </c>
      <c r="GY79" s="1957">
        <f t="array" ref="GY79">GO79/(SUMPRODUCT(--(CHOOSE({1,2,3},GN79,GP79,GQ79)&gt;0),CHOOSE({1,2,3},GN79,GP79,GQ79))+GM79)</f>
        <v/>
      </c>
    </row>
    <row r="80">
      <c r="A80" s="408" t="inlineStr">
        <is>
          <t>Avg Last 6 Mo</t>
        </is>
      </c>
      <c r="B80" s="409">
        <f>AVERAGE(B71:B76)</f>
        <v/>
      </c>
      <c r="C80" s="409">
        <f>AVERAGE(C71:C76)</f>
        <v/>
      </c>
      <c r="D80" s="409">
        <f>AVERAGE(D71:D76)</f>
        <v/>
      </c>
      <c r="E80" s="409">
        <f>AVERAGE(E71:E76)</f>
        <v/>
      </c>
      <c r="F80" s="409">
        <f>AVERAGE(F71:F76)</f>
        <v/>
      </c>
      <c r="G80" s="409">
        <f>AVERAGE(G71:G76)</f>
        <v/>
      </c>
      <c r="H80" s="409">
        <f>AVERAGE(H71:H76)</f>
        <v/>
      </c>
      <c r="I80" s="1225" t="n"/>
      <c r="J80" s="1225" t="n"/>
      <c r="K80" s="2703">
        <f>AVERAGE(K71:K76)</f>
        <v/>
      </c>
      <c r="L80" s="2703">
        <f>+H80/C80*DAY(A80)</f>
        <v/>
      </c>
      <c r="M80" s="1227">
        <f>(F80+G80)/C80</f>
        <v/>
      </c>
      <c r="N80" s="1227">
        <f>+E80/(+E80+F80+G80)</f>
        <v/>
      </c>
      <c r="O80" s="1957">
        <f t="array" ref="O80">E80/(SUMPRODUCT(--(CHOOSE({1,2,3},D80,F80,G80)&gt;0),CHOOSE({1,2,3},D80,F80,G80))+C80)</f>
        <v/>
      </c>
      <c r="Q80" s="408" t="inlineStr">
        <is>
          <t>Avg Last 6 Mo</t>
        </is>
      </c>
      <c r="R80" s="409">
        <f>AVERAGE(R71:R76)</f>
        <v/>
      </c>
      <c r="S80" s="409">
        <f>AVERAGE(S71:S76)</f>
        <v/>
      </c>
      <c r="T80" s="409">
        <f>AVERAGE(T71:T76)</f>
        <v/>
      </c>
      <c r="U80" s="409">
        <f>AVERAGE(U71:U76)</f>
        <v/>
      </c>
      <c r="V80" s="409">
        <f>AVERAGE(V71:V76)</f>
        <v/>
      </c>
      <c r="W80" s="409">
        <f>AVERAGE(W71:W76)</f>
        <v/>
      </c>
      <c r="X80" s="409">
        <f>AVERAGE(X71:X76)</f>
        <v/>
      </c>
      <c r="Y80" s="1225" t="n"/>
      <c r="Z80" s="1225" t="n"/>
      <c r="AA80" s="2703">
        <f>AVERAGE(AA71:AA76)</f>
        <v/>
      </c>
      <c r="AB80" s="2703">
        <f>+X80/S80*DAY(Q80)</f>
        <v/>
      </c>
      <c r="AC80" s="1227">
        <f>(V80+W80)/S80</f>
        <v/>
      </c>
      <c r="AD80" s="1227">
        <f>+U80/(+U80+V80+W80)</f>
        <v/>
      </c>
      <c r="AE80" s="1957">
        <f t="array" ref="AE80">U80/(SUMPRODUCT(--(CHOOSE({1,2,3},T80,V80,W80)&gt;0),CHOOSE({1,2,3},T80,V80,W80))+S80)</f>
        <v/>
      </c>
      <c r="AG80" s="408" t="inlineStr">
        <is>
          <t>Avg Last 6 Mo</t>
        </is>
      </c>
      <c r="AH80" s="409">
        <f>AVERAGE(AH71:AH76)</f>
        <v/>
      </c>
      <c r="AI80" s="409">
        <f>AVERAGE(AI71:AI76)</f>
        <v/>
      </c>
      <c r="AJ80" s="409">
        <f>AVERAGE(AJ71:AJ76)</f>
        <v/>
      </c>
      <c r="AK80" s="409">
        <f>AVERAGE(AK71:AK76)</f>
        <v/>
      </c>
      <c r="AL80" s="409">
        <f>AVERAGE(AL71:AL76)</f>
        <v/>
      </c>
      <c r="AM80" s="409">
        <f>AVERAGE(AM71:AM76)</f>
        <v/>
      </c>
      <c r="AN80" s="409">
        <f>AVERAGE(AN71:AN76)</f>
        <v/>
      </c>
      <c r="AO80" s="1225" t="n"/>
      <c r="AP80" s="1225" t="n"/>
      <c r="AQ80" s="2703">
        <f>AVERAGE(AQ71:AQ76)</f>
        <v/>
      </c>
      <c r="AR80" s="2703">
        <f>+AN80/AI80*DAY(AG80)</f>
        <v/>
      </c>
      <c r="AS80" s="1227">
        <f>(AL80+AM80)/AI80</f>
        <v/>
      </c>
      <c r="AT80" s="1227">
        <f>+AK80/(+AK80+AL80+AM80)</f>
        <v/>
      </c>
      <c r="AU80" s="1957">
        <f t="array" ref="AU80">AK80/(SUMPRODUCT(--(CHOOSE({1,2,3},AJ80,AL80,AM80)&gt;0),CHOOSE({1,2,3},AJ80,AL80,AM80))+AI80)</f>
        <v/>
      </c>
      <c r="AW80" s="408" t="inlineStr">
        <is>
          <t>Avg Last 6 Mo</t>
        </is>
      </c>
      <c r="AX80" s="409">
        <f>AVERAGE(AX71:AX76)</f>
        <v/>
      </c>
      <c r="AY80" s="409">
        <f>AVERAGE(AY71:AY76)</f>
        <v/>
      </c>
      <c r="AZ80" s="409">
        <f>AVERAGE(AZ71:AZ76)</f>
        <v/>
      </c>
      <c r="BA80" s="409">
        <f>AVERAGE(BA71:BA76)</f>
        <v/>
      </c>
      <c r="BB80" s="409">
        <f>AVERAGE(BB71:BB76)</f>
        <v/>
      </c>
      <c r="BC80" s="409">
        <f>AVERAGE(BC71:BC76)</f>
        <v/>
      </c>
      <c r="BD80" s="409">
        <f>AVERAGE(BD71:BD76)</f>
        <v/>
      </c>
      <c r="BE80" s="1225" t="n"/>
      <c r="BF80" s="1225" t="n"/>
      <c r="BG80" s="2703">
        <f>AVERAGE(BG71:BG76)</f>
        <v/>
      </c>
      <c r="BH80" s="2703">
        <f>+BD80/AY80*DAY(AW80)</f>
        <v/>
      </c>
      <c r="BI80" s="1227">
        <f>(BB80+BC80)/AY80</f>
        <v/>
      </c>
      <c r="BJ80" s="1227">
        <f>+BA80/(+BA80+BB80+BC80)</f>
        <v/>
      </c>
      <c r="BK80" s="1957">
        <f t="array" ref="BK80">BA80/(SUMPRODUCT(--(CHOOSE({1,2,3},AZ80,BB80,BC80)&gt;0),CHOOSE({1,2,3},AZ80,BB80,BC80))+AY80)</f>
        <v/>
      </c>
      <c r="BM80" s="408" t="inlineStr">
        <is>
          <t>Avg Last 6 Mo</t>
        </is>
      </c>
      <c r="BN80" s="409">
        <f>AVERAGE(BN71:BN76)</f>
        <v/>
      </c>
      <c r="BO80" s="409">
        <f>AVERAGE(BO71:BO76)</f>
        <v/>
      </c>
      <c r="BP80" s="409">
        <f>AVERAGE(BP71:BP76)</f>
        <v/>
      </c>
      <c r="BQ80" s="409">
        <f>AVERAGE(BQ71:BQ76)</f>
        <v/>
      </c>
      <c r="BR80" s="409">
        <f>AVERAGE(BR71:BR76)</f>
        <v/>
      </c>
      <c r="BS80" s="409">
        <f>AVERAGE(BS71:BS76)</f>
        <v/>
      </c>
      <c r="BT80" s="409">
        <f>AVERAGE(BT71:BT76)</f>
        <v/>
      </c>
      <c r="BU80" s="1225" t="n"/>
      <c r="BV80" s="1225" t="n"/>
      <c r="BW80" s="2703">
        <f>AVERAGE(BW71:BW76)</f>
        <v/>
      </c>
      <c r="BX80" s="2703">
        <f>+BT80/BO80*DAY(BM80)</f>
        <v/>
      </c>
      <c r="BY80" s="1227">
        <f>(BR80+BS80)/BO80</f>
        <v/>
      </c>
      <c r="BZ80" s="1227">
        <f>+BQ80/(+BQ80+BR80+BS80)</f>
        <v/>
      </c>
      <c r="CA80" s="1957">
        <f t="array" ref="CA80">BQ80/(SUMPRODUCT(--(CHOOSE({1,2,3},BP80,BR80,BS80)&gt;0),CHOOSE({1,2,3},BP80,BR80,BS80))+BO80)</f>
        <v/>
      </c>
      <c r="CC80" s="408" t="inlineStr">
        <is>
          <t>Avg Last 6 Mo</t>
        </is>
      </c>
      <c r="CD80" s="409">
        <f>AVERAGE(CD71:CD76)</f>
        <v/>
      </c>
      <c r="CE80" s="409">
        <f>AVERAGE(CE71:CE76)</f>
        <v/>
      </c>
      <c r="CF80" s="409">
        <f>AVERAGE(CF71:CF76)</f>
        <v/>
      </c>
      <c r="CG80" s="409">
        <f>AVERAGE(CG71:CG76)</f>
        <v/>
      </c>
      <c r="CH80" s="409">
        <f>AVERAGE(CH71:CH76)</f>
        <v/>
      </c>
      <c r="CI80" s="409">
        <f>AVERAGE(CI71:CI76)</f>
        <v/>
      </c>
      <c r="CJ80" s="409">
        <f>AVERAGE(CJ71:CJ76)</f>
        <v/>
      </c>
      <c r="CK80" s="1225" t="n"/>
      <c r="CL80" s="1225" t="n"/>
      <c r="CM80" s="2703">
        <f>AVERAGE(CM71:CM76)</f>
        <v/>
      </c>
      <c r="CN80" s="2703">
        <f>+CJ80/CE80*DAY(CC80)</f>
        <v/>
      </c>
      <c r="CO80" s="1227">
        <f>(CH80+CI80)/CE80</f>
        <v/>
      </c>
      <c r="CP80" s="1227">
        <f>+CG80/(+CG80+CH80+CI80)</f>
        <v/>
      </c>
      <c r="CQ80" s="1957">
        <f t="array" ref="CQ80">CG80/(SUMPRODUCT(--(CHOOSE({1,2,3},CF80,CH80,CI80)&gt;0),CHOOSE({1,2,3},CF80,CH80,CI80))+CE80)</f>
        <v/>
      </c>
      <c r="CS80" s="408" t="inlineStr">
        <is>
          <t>Avg Last 6 Mo</t>
        </is>
      </c>
      <c r="CT80" s="409">
        <f>AVERAGE(CT71:CT76)</f>
        <v/>
      </c>
      <c r="CU80" s="409">
        <f>AVERAGE(CU71:CU76)</f>
        <v/>
      </c>
      <c r="CV80" s="409">
        <f>AVERAGE(CV71:CV76)</f>
        <v/>
      </c>
      <c r="CW80" s="409">
        <f>AVERAGE(CW71:CW76)</f>
        <v/>
      </c>
      <c r="CX80" s="409">
        <f>AVERAGE(CX71:CX76)</f>
        <v/>
      </c>
      <c r="CY80" s="409">
        <f>AVERAGE(CY71:CY76)</f>
        <v/>
      </c>
      <c r="CZ80" s="409">
        <f>AVERAGE(CZ71:CZ76)</f>
        <v/>
      </c>
      <c r="DA80" s="1225" t="n"/>
      <c r="DB80" s="1225" t="n"/>
      <c r="DC80" s="2703">
        <f>AVERAGE(DC71:DC76)</f>
        <v/>
      </c>
      <c r="DD80" s="2703">
        <f>+CZ80/CU80*DAY(CS80)</f>
        <v/>
      </c>
      <c r="DE80" s="1227">
        <f>(CX80+CY80)/CU80</f>
        <v/>
      </c>
      <c r="DF80" s="1227">
        <f>+CW80/(+CW80+CX80+CY80)</f>
        <v/>
      </c>
      <c r="DG80" s="1957">
        <f t="array" ref="DG80">CW80/(SUMPRODUCT(--(CHOOSE({1,2,3},CV80,CX80,CY80)&gt;0),CHOOSE({1,2,3},CV80,CX80,CY80))+CU80)</f>
        <v/>
      </c>
      <c r="DI80" s="408" t="inlineStr">
        <is>
          <t>Avg Last 6 Mo</t>
        </is>
      </c>
      <c r="DJ80" s="409">
        <f>AVERAGE(DJ71:DJ76)</f>
        <v/>
      </c>
      <c r="DK80" s="409">
        <f>AVERAGE(DK71:DK76)</f>
        <v/>
      </c>
      <c r="DL80" s="409">
        <f>AVERAGE(DL71:DL76)</f>
        <v/>
      </c>
      <c r="DM80" s="409">
        <f>AVERAGE(DM71:DM76)</f>
        <v/>
      </c>
      <c r="DN80" s="409">
        <f>AVERAGE(DN71:DN76)</f>
        <v/>
      </c>
      <c r="DO80" s="409">
        <f>AVERAGE(DO71:DO76)</f>
        <v/>
      </c>
      <c r="DP80" s="409">
        <f>AVERAGE(DP71:DP76)</f>
        <v/>
      </c>
      <c r="DQ80" s="1225" t="n"/>
      <c r="DR80" s="1225" t="n"/>
      <c r="DS80" s="2703">
        <f>AVERAGE(DS71:DS76)</f>
        <v/>
      </c>
      <c r="DT80" s="2703">
        <f>+DP80/DK80*DAY(DI80)</f>
        <v/>
      </c>
      <c r="DU80" s="1227">
        <f>(DN80+DO80)/DK80</f>
        <v/>
      </c>
      <c r="DV80" s="1227">
        <f>+DM80/(+DM80+DN80+DO80)</f>
        <v/>
      </c>
      <c r="DW80" s="1957">
        <f t="array" ref="DW80">DM80/(SUMPRODUCT(--(CHOOSE({1,2,3},DL80,DN80,DO80)&gt;0),CHOOSE({1,2,3},DL80,DN80,DO80))+DK80)</f>
        <v/>
      </c>
      <c r="DY80" s="408" t="inlineStr">
        <is>
          <t>Avg Last 6 Mo</t>
        </is>
      </c>
      <c r="DZ80" s="409">
        <f>AVERAGE(DZ71:DZ76)</f>
        <v/>
      </c>
      <c r="EA80" s="409">
        <f>AVERAGE(EA71:EA76)</f>
        <v/>
      </c>
      <c r="EB80" s="409">
        <f>AVERAGE(EB71:EB76)</f>
        <v/>
      </c>
      <c r="EC80" s="409">
        <f>AVERAGE(EC71:EC76)</f>
        <v/>
      </c>
      <c r="ED80" s="409">
        <f>AVERAGE(ED71:ED76)</f>
        <v/>
      </c>
      <c r="EE80" s="409">
        <f>AVERAGE(EE71:EE76)</f>
        <v/>
      </c>
      <c r="EF80" s="409">
        <f>AVERAGE(EF71:EF76)</f>
        <v/>
      </c>
      <c r="EG80" s="1225" t="n"/>
      <c r="EH80" s="1225" t="n"/>
      <c r="EI80" s="2703">
        <f>AVERAGE(EI71:EI76)</f>
        <v/>
      </c>
      <c r="EJ80" s="2703">
        <f>+EF80/EA80*DAY(DY80)</f>
        <v/>
      </c>
      <c r="EK80" s="1227">
        <f>(ED80+EE80)/EA80</f>
        <v/>
      </c>
      <c r="EL80" s="1227">
        <f>+EC80/(+EC80+ED80+EE80)</f>
        <v/>
      </c>
      <c r="EM80" s="1957">
        <f t="array" ref="EM80">EC80/(SUMPRODUCT(--(CHOOSE({1,2,3},EB80,ED80,EE80)&gt;0),CHOOSE({1,2,3},EB80,ED80,EE80))+EA80)</f>
        <v/>
      </c>
      <c r="EO80" s="408" t="inlineStr">
        <is>
          <t>Avg Last 6 Mo</t>
        </is>
      </c>
      <c r="EP80" s="409">
        <f>AVERAGE(EP71:EP76)</f>
        <v/>
      </c>
      <c r="EQ80" s="409">
        <f>AVERAGE(EQ71:EQ76)</f>
        <v/>
      </c>
      <c r="ER80" s="409">
        <f>AVERAGE(ER71:ER76)</f>
        <v/>
      </c>
      <c r="ES80" s="409">
        <f>AVERAGE(ES71:ES76)</f>
        <v/>
      </c>
      <c r="ET80" s="409">
        <f>AVERAGE(ET71:ET76)</f>
        <v/>
      </c>
      <c r="EU80" s="409">
        <f>AVERAGE(EU71:EU76)</f>
        <v/>
      </c>
      <c r="EV80" s="409">
        <f>AVERAGE(EV71:EV76)</f>
        <v/>
      </c>
      <c r="EW80" s="1225" t="n"/>
      <c r="EX80" s="1225" t="n"/>
      <c r="EY80" s="2703">
        <f>AVERAGE(EY71:EY76)</f>
        <v/>
      </c>
      <c r="EZ80" s="2703">
        <f>+EV80/EQ80*DAY(EO80)</f>
        <v/>
      </c>
      <c r="FA80" s="1227">
        <f>(ET80+EU80)/EQ80</f>
        <v/>
      </c>
      <c r="FB80" s="1227">
        <f>+ES80/(+ES80+ET80+EU80)</f>
        <v/>
      </c>
      <c r="FC80" s="1957">
        <f t="array" ref="FC80">ES80/(SUMPRODUCT(--(CHOOSE({1,2,3},FH80,FX80,GN80)&gt;0),CHOOSE({1,2,3},FH80,FX80,GN80))+EQ80)</f>
        <v/>
      </c>
      <c r="FE80" s="408" t="inlineStr">
        <is>
          <t>Avg Last 6 Mo</t>
        </is>
      </c>
      <c r="FF80" s="409">
        <f>AVERAGE(FF71:FF76)</f>
        <v/>
      </c>
      <c r="FG80" s="409">
        <f>AVERAGE(FG71:FG76)</f>
        <v/>
      </c>
      <c r="FH80" s="409">
        <f>AVERAGE(FH71:FH76)</f>
        <v/>
      </c>
      <c r="FI80" s="409">
        <f>AVERAGE(FI71:FI76)</f>
        <v/>
      </c>
      <c r="FJ80" s="409">
        <f>AVERAGE(FJ71:FJ76)</f>
        <v/>
      </c>
      <c r="FK80" s="409">
        <f>AVERAGE(FK71:FK76)</f>
        <v/>
      </c>
      <c r="FL80" s="409">
        <f>AVERAGE(FL71:FL76)</f>
        <v/>
      </c>
      <c r="FM80" s="1225" t="n"/>
      <c r="FN80" s="1225" t="n"/>
      <c r="FO80" s="2703">
        <f>AVERAGE(FO71:FO76)</f>
        <v/>
      </c>
      <c r="FP80" s="2703">
        <f>+FL80/FG80*DAY(FE80)</f>
        <v/>
      </c>
      <c r="FQ80" s="1227">
        <f>(FJ80+FK80)/FG80</f>
        <v/>
      </c>
      <c r="FR80" s="1227">
        <f>+FI80/(+FI80+FJ80+FK80)</f>
        <v/>
      </c>
      <c r="FS80" s="1957">
        <f t="array" ref="FS80">FI80/(SUMPRODUCT(--(CHOOSE({1,2,3},FH80,FJ80,FK80)&gt;0),CHOOSE({1,2,3},FH80,FJ80,FK80))+FG80)</f>
        <v/>
      </c>
      <c r="FU80" s="408" t="inlineStr">
        <is>
          <t>Avg Last 6 Mo</t>
        </is>
      </c>
      <c r="FV80" s="409">
        <f>AVERAGE(FV71:FV76)</f>
        <v/>
      </c>
      <c r="FW80" s="409">
        <f>AVERAGE(FW71:FW76)</f>
        <v/>
      </c>
      <c r="FX80" s="409">
        <f>AVERAGE(FX71:FX76)</f>
        <v/>
      </c>
      <c r="FY80" s="409">
        <f>AVERAGE(FY71:FY76)</f>
        <v/>
      </c>
      <c r="FZ80" s="409">
        <f>AVERAGE(FZ71:FZ76)</f>
        <v/>
      </c>
      <c r="GA80" s="409">
        <f>AVERAGE(GA71:GA76)</f>
        <v/>
      </c>
      <c r="GB80" s="409">
        <f>AVERAGE(GB71:GB76)</f>
        <v/>
      </c>
      <c r="GC80" s="1225" t="n"/>
      <c r="GD80" s="1225" t="n"/>
      <c r="GE80" s="2703">
        <f>AVERAGE(GE71:GE76)</f>
        <v/>
      </c>
      <c r="GF80" s="2703">
        <f>+GB80/FW80*DAY(FU80)</f>
        <v/>
      </c>
      <c r="GG80" s="1227">
        <f>(FZ80+GA80)/FW80</f>
        <v/>
      </c>
      <c r="GH80" s="1227">
        <f>+FY80/(+FY80+FZ80+GA80)</f>
        <v/>
      </c>
      <c r="GI80" s="1957">
        <f t="array" ref="GI80">FY80/(SUMPRODUCT(--(CHOOSE({1,2,3},FX80,FZ80,GA80)&gt;0),CHOOSE({1,2,3},FX80,FZ80,GA80))+FW80)</f>
        <v/>
      </c>
      <c r="GK80" s="408" t="inlineStr">
        <is>
          <t>Avg Last 6 Mo</t>
        </is>
      </c>
      <c r="GL80" s="409">
        <f>AVERAGE(GL71:GL76)</f>
        <v/>
      </c>
      <c r="GM80" s="409">
        <f>AVERAGE(GM71:GM76)</f>
        <v/>
      </c>
      <c r="GN80" s="409">
        <f>AVERAGE(GN71:GN76)</f>
        <v/>
      </c>
      <c r="GO80" s="409">
        <f>AVERAGE(GO71:GO76)</f>
        <v/>
      </c>
      <c r="GP80" s="409">
        <f>AVERAGE(GP71:GP76)</f>
        <v/>
      </c>
      <c r="GQ80" s="409">
        <f>AVERAGE(GQ71:GQ76)</f>
        <v/>
      </c>
      <c r="GR80" s="409">
        <f>AVERAGE(GR71:GR76)</f>
        <v/>
      </c>
      <c r="GS80" s="1225" t="n"/>
      <c r="GT80" s="1225" t="n"/>
      <c r="GU80" s="2703">
        <f>AVERAGE(GU71:GU76)</f>
        <v/>
      </c>
      <c r="GV80" s="2703">
        <f>+GR80/GM80*DAY(GK80)</f>
        <v/>
      </c>
      <c r="GW80" s="1227">
        <f>(GP80+GQ80)/GM80</f>
        <v/>
      </c>
      <c r="GX80" s="1227">
        <f>+GO80/(+GO80+GP80+GQ80)</f>
        <v/>
      </c>
      <c r="GY80" s="1957">
        <f t="array" ref="GY80">GO80/(SUMPRODUCT(--(CHOOSE({1,2,3},GN80,GP80,GQ80)&gt;0),CHOOSE({1,2,3},GN80,GP80,GQ80))+GM80)</f>
        <v/>
      </c>
    </row>
    <row r="81">
      <c r="A81" s="408" t="inlineStr">
        <is>
          <t>Avg Last 12 Mo</t>
        </is>
      </c>
      <c r="B81" s="409">
        <f>AVERAGE(B65:B76)</f>
        <v/>
      </c>
      <c r="C81" s="409">
        <f>AVERAGE(C65:C76)</f>
        <v/>
      </c>
      <c r="D81" s="409">
        <f>AVERAGE(D65:D76)</f>
        <v/>
      </c>
      <c r="E81" s="409">
        <f>AVERAGE(E65:E76)</f>
        <v/>
      </c>
      <c r="F81" s="409">
        <f>AVERAGE(F65:F76)</f>
        <v/>
      </c>
      <c r="G81" s="409">
        <f>AVERAGE(G65:G76)</f>
        <v/>
      </c>
      <c r="H81" s="409">
        <f>AVERAGE(H65:H76)</f>
        <v/>
      </c>
      <c r="I81" s="1225" t="n"/>
      <c r="J81" s="1225" t="n"/>
      <c r="K81" s="2703">
        <f>AVERAGE(K65:K76)</f>
        <v/>
      </c>
      <c r="L81" s="2703">
        <f>+H81/C81*DAY(A81)</f>
        <v/>
      </c>
      <c r="M81" s="1227">
        <f>(F81+G81)/C81</f>
        <v/>
      </c>
      <c r="N81" s="1227">
        <f>+E81/(+E81+F81+G81)</f>
        <v/>
      </c>
      <c r="O81" s="1957">
        <f t="array" ref="O81">E81/(SUMPRODUCT(--(CHOOSE({1,2,3},D81,F81,G81)&gt;0),CHOOSE({1,2,3},D81,F81,G81))+C81)</f>
        <v/>
      </c>
      <c r="Q81" s="408" t="inlineStr">
        <is>
          <t>Avg Last 12 Mo</t>
        </is>
      </c>
      <c r="R81" s="409">
        <f>AVERAGE(R65:R76)</f>
        <v/>
      </c>
      <c r="S81" s="409">
        <f>AVERAGE(S65:S76)</f>
        <v/>
      </c>
      <c r="T81" s="409">
        <f>AVERAGE(T65:T76)</f>
        <v/>
      </c>
      <c r="U81" s="409">
        <f>AVERAGE(U65:U76)</f>
        <v/>
      </c>
      <c r="V81" s="409">
        <f>AVERAGE(V65:V76)</f>
        <v/>
      </c>
      <c r="W81" s="409">
        <f>AVERAGE(W65:W76)</f>
        <v/>
      </c>
      <c r="X81" s="409">
        <f>AVERAGE(X65:X76)</f>
        <v/>
      </c>
      <c r="Y81" s="1225" t="n"/>
      <c r="Z81" s="1225" t="n"/>
      <c r="AA81" s="2703">
        <f>AVERAGE(AA65:AA76)</f>
        <v/>
      </c>
      <c r="AB81" s="2703">
        <f>+X81/S81*DAY(Q81)</f>
        <v/>
      </c>
      <c r="AC81" s="1227">
        <f>(V81+W81)/S81</f>
        <v/>
      </c>
      <c r="AD81" s="1227">
        <f>+U81/(+U81+V81+W81)</f>
        <v/>
      </c>
      <c r="AE81" s="1957">
        <f t="array" ref="AE81">U81/(SUMPRODUCT(--(CHOOSE({1,2,3},T81,V81,W81)&gt;0),CHOOSE({1,2,3},T81,V81,W81))+S81)</f>
        <v/>
      </c>
      <c r="AG81" s="408" t="inlineStr">
        <is>
          <t>Avg Last 12 Mo</t>
        </is>
      </c>
      <c r="AH81" s="409">
        <f>AVERAGE(AH65:AH76)</f>
        <v/>
      </c>
      <c r="AI81" s="409">
        <f>AVERAGE(AI65:AI76)</f>
        <v/>
      </c>
      <c r="AJ81" s="409">
        <f>AVERAGE(AJ65:AJ76)</f>
        <v/>
      </c>
      <c r="AK81" s="409">
        <f>AVERAGE(AK65:AK76)</f>
        <v/>
      </c>
      <c r="AL81" s="409">
        <f>AVERAGE(AL65:AL76)</f>
        <v/>
      </c>
      <c r="AM81" s="409">
        <f>AVERAGE(AM65:AM76)</f>
        <v/>
      </c>
      <c r="AN81" s="409">
        <f>AVERAGE(AN65:AN76)</f>
        <v/>
      </c>
      <c r="AO81" s="1225" t="n"/>
      <c r="AP81" s="1225" t="n"/>
      <c r="AQ81" s="2703">
        <f>AVERAGE(AQ65:AQ76)</f>
        <v/>
      </c>
      <c r="AR81" s="2703">
        <f>+AN81/AI81*DAY(AG81)</f>
        <v/>
      </c>
      <c r="AS81" s="1227">
        <f>(AL81+AM81)/AI81</f>
        <v/>
      </c>
      <c r="AT81" s="1227">
        <f>+AK81/(+AK81+AL81+AM81)</f>
        <v/>
      </c>
      <c r="AU81" s="1957">
        <f t="array" ref="AU81">AK81/(SUMPRODUCT(--(CHOOSE({1,2,3},AJ81,AL81,AM81)&gt;0),CHOOSE({1,2,3},AJ81,AL81,AM81))+AI81)</f>
        <v/>
      </c>
      <c r="AW81" s="408" t="inlineStr">
        <is>
          <t>Avg Last 12 Mo</t>
        </is>
      </c>
      <c r="AX81" s="409">
        <f>AVERAGE(AX65:AX76)</f>
        <v/>
      </c>
      <c r="AY81" s="409">
        <f>AVERAGE(AY65:AY76)</f>
        <v/>
      </c>
      <c r="AZ81" s="409">
        <f>AVERAGE(AZ65:AZ76)</f>
        <v/>
      </c>
      <c r="BA81" s="409">
        <f>AVERAGE(BA65:BA76)</f>
        <v/>
      </c>
      <c r="BB81" s="409">
        <f>AVERAGE(BB65:BB76)</f>
        <v/>
      </c>
      <c r="BC81" s="409">
        <f>AVERAGE(BC65:BC76)</f>
        <v/>
      </c>
      <c r="BD81" s="409">
        <f>AVERAGE(BD65:BD76)</f>
        <v/>
      </c>
      <c r="BE81" s="1225" t="n"/>
      <c r="BF81" s="1225" t="n"/>
      <c r="BG81" s="2703">
        <f>AVERAGE(BG65:BG76)</f>
        <v/>
      </c>
      <c r="BH81" s="2703">
        <f>+BD81/AY81*DAY(AW81)</f>
        <v/>
      </c>
      <c r="BI81" s="1227">
        <f>(BB81+BC81)/AY81</f>
        <v/>
      </c>
      <c r="BJ81" s="1227">
        <f>+BA81/(+BA81+BB81+BC81)</f>
        <v/>
      </c>
      <c r="BK81" s="1957">
        <f t="array" ref="BK81">BA81/(SUMPRODUCT(--(CHOOSE({1,2,3},AZ81,BB81,BC81)&gt;0),CHOOSE({1,2,3},AZ81,BB81,BC81))+AY81)</f>
        <v/>
      </c>
      <c r="BM81" s="408" t="inlineStr">
        <is>
          <t>Avg Last 12 Mo</t>
        </is>
      </c>
      <c r="BN81" s="409">
        <f>AVERAGE(BN65:BN76)</f>
        <v/>
      </c>
      <c r="BO81" s="409">
        <f>AVERAGE(BO65:BO76)</f>
        <v/>
      </c>
      <c r="BP81" s="409">
        <f>AVERAGE(BP65:BP76)</f>
        <v/>
      </c>
      <c r="BQ81" s="409">
        <f>AVERAGE(BQ65:BQ76)</f>
        <v/>
      </c>
      <c r="BR81" s="409">
        <f>AVERAGE(BR65:BR76)</f>
        <v/>
      </c>
      <c r="BS81" s="409">
        <f>AVERAGE(BS65:BS76)</f>
        <v/>
      </c>
      <c r="BT81" s="409">
        <f>AVERAGE(BT65:BT76)</f>
        <v/>
      </c>
      <c r="BU81" s="1225" t="n"/>
      <c r="BV81" s="1225" t="n"/>
      <c r="BW81" s="2703">
        <f>AVERAGE(BW65:BW76)</f>
        <v/>
      </c>
      <c r="BX81" s="2703">
        <f>+BT81/BO81*DAY(BM81)</f>
        <v/>
      </c>
      <c r="BY81" s="1227">
        <f>(BR81+BS81)/BO81</f>
        <v/>
      </c>
      <c r="BZ81" s="1227">
        <f>+BQ81/(+BQ81+BR81+BS81)</f>
        <v/>
      </c>
      <c r="CA81" s="1957">
        <f t="array" ref="CA81">BQ81/(SUMPRODUCT(--(CHOOSE({1,2,3},BP81,BR81,BS81)&gt;0),CHOOSE({1,2,3},BP81,BR81,BS81))+BO81)</f>
        <v/>
      </c>
      <c r="CC81" s="408" t="inlineStr">
        <is>
          <t>Avg Last 12 Mo</t>
        </is>
      </c>
      <c r="CD81" s="409">
        <f>AVERAGE(CD65:CD76)</f>
        <v/>
      </c>
      <c r="CE81" s="409">
        <f>AVERAGE(CE65:CE76)</f>
        <v/>
      </c>
      <c r="CF81" s="409">
        <f>AVERAGE(CF65:CF76)</f>
        <v/>
      </c>
      <c r="CG81" s="409">
        <f>AVERAGE(CG65:CG76)</f>
        <v/>
      </c>
      <c r="CH81" s="409">
        <f>AVERAGE(CH65:CH76)</f>
        <v/>
      </c>
      <c r="CI81" s="409">
        <f>AVERAGE(CI65:CI76)</f>
        <v/>
      </c>
      <c r="CJ81" s="409">
        <f>AVERAGE(CJ65:CJ76)</f>
        <v/>
      </c>
      <c r="CK81" s="1225" t="n"/>
      <c r="CL81" s="1225" t="n"/>
      <c r="CM81" s="2703">
        <f>AVERAGE(CM65:CM76)</f>
        <v/>
      </c>
      <c r="CN81" s="2703">
        <f>+CJ81/CE81*DAY(CC81)</f>
        <v/>
      </c>
      <c r="CO81" s="1227">
        <f>(CH81+CI81)/CE81</f>
        <v/>
      </c>
      <c r="CP81" s="1227">
        <f>+CG81/(+CG81+CH81+CI81)</f>
        <v/>
      </c>
      <c r="CQ81" s="1957">
        <f t="array" ref="CQ81">CG81/(SUMPRODUCT(--(CHOOSE({1,2,3},CF81,CH81,CI81)&gt;0),CHOOSE({1,2,3},CF81,CH81,CI81))+CE81)</f>
        <v/>
      </c>
      <c r="CS81" s="408" t="inlineStr">
        <is>
          <t>Avg Last 12 Mo</t>
        </is>
      </c>
      <c r="CT81" s="409">
        <f>AVERAGE(CT65:CT76)</f>
        <v/>
      </c>
      <c r="CU81" s="409">
        <f>AVERAGE(CU65:CU76)</f>
        <v/>
      </c>
      <c r="CV81" s="409">
        <f>AVERAGE(CV65:CV76)</f>
        <v/>
      </c>
      <c r="CW81" s="409">
        <f>AVERAGE(CW65:CW76)</f>
        <v/>
      </c>
      <c r="CX81" s="409">
        <f>AVERAGE(CX65:CX76)</f>
        <v/>
      </c>
      <c r="CY81" s="409">
        <f>AVERAGE(CY65:CY76)</f>
        <v/>
      </c>
      <c r="CZ81" s="409">
        <f>AVERAGE(CZ65:CZ76)</f>
        <v/>
      </c>
      <c r="DA81" s="1225" t="n"/>
      <c r="DB81" s="1225" t="n"/>
      <c r="DC81" s="2703">
        <f>AVERAGE(DC65:DC76)</f>
        <v/>
      </c>
      <c r="DD81" s="2703">
        <f>+CZ81/CU81*DAY(CS81)</f>
        <v/>
      </c>
      <c r="DE81" s="1227">
        <f>(CX81+CY81)/CU81</f>
        <v/>
      </c>
      <c r="DF81" s="1227">
        <f>+CW81/(+CW81+CX81+CY81)</f>
        <v/>
      </c>
      <c r="DG81" s="1957">
        <f t="array" ref="DG81">CW81/(SUMPRODUCT(--(CHOOSE({1,2,3},CV81,CX81,CY81)&gt;0),CHOOSE({1,2,3},CV81,CX81,CY81))+CU81)</f>
        <v/>
      </c>
      <c r="DI81" s="408" t="inlineStr">
        <is>
          <t>Avg Last 12 Mo</t>
        </is>
      </c>
      <c r="DJ81" s="409">
        <f>AVERAGE(DJ65:DJ76)</f>
        <v/>
      </c>
      <c r="DK81" s="409">
        <f>AVERAGE(DK65:DK76)</f>
        <v/>
      </c>
      <c r="DL81" s="409">
        <f>AVERAGE(DL65:DL76)</f>
        <v/>
      </c>
      <c r="DM81" s="409">
        <f>AVERAGE(DM65:DM76)</f>
        <v/>
      </c>
      <c r="DN81" s="409">
        <f>AVERAGE(DN65:DN76)</f>
        <v/>
      </c>
      <c r="DO81" s="409">
        <f>AVERAGE(DO65:DO76)</f>
        <v/>
      </c>
      <c r="DP81" s="409">
        <f>AVERAGE(DP65:DP76)</f>
        <v/>
      </c>
      <c r="DQ81" s="1225" t="n"/>
      <c r="DR81" s="1225" t="n"/>
      <c r="DS81" s="2703">
        <f>AVERAGE(DS65:DS76)</f>
        <v/>
      </c>
      <c r="DT81" s="2703">
        <f>+DP81/DK81*DAY(DI81)</f>
        <v/>
      </c>
      <c r="DU81" s="1227">
        <f>(DN81+DO81)/DK81</f>
        <v/>
      </c>
      <c r="DV81" s="1227">
        <f>+DM81/(+DM81+DN81+DO81)</f>
        <v/>
      </c>
      <c r="DW81" s="1957">
        <f t="array" ref="DW81">DM81/(SUMPRODUCT(--(CHOOSE({1,2,3},DL81,DN81,DO81)&gt;0),CHOOSE({1,2,3},DL81,DN81,DO81))+DK81)</f>
        <v/>
      </c>
      <c r="DY81" s="408" t="inlineStr">
        <is>
          <t>Avg Last 12 Mo</t>
        </is>
      </c>
      <c r="DZ81" s="409">
        <f>AVERAGE(DZ65:DZ76)</f>
        <v/>
      </c>
      <c r="EA81" s="409">
        <f>AVERAGE(EA65:EA76)</f>
        <v/>
      </c>
      <c r="EB81" s="409">
        <f>AVERAGE(EB65:EB76)</f>
        <v/>
      </c>
      <c r="EC81" s="409">
        <f>AVERAGE(EC65:EC76)</f>
        <v/>
      </c>
      <c r="ED81" s="409">
        <f>AVERAGE(ED65:ED76)</f>
        <v/>
      </c>
      <c r="EE81" s="409">
        <f>AVERAGE(EE65:EE76)</f>
        <v/>
      </c>
      <c r="EF81" s="409">
        <f>AVERAGE(EF65:EF76)</f>
        <v/>
      </c>
      <c r="EG81" s="1225" t="n"/>
      <c r="EH81" s="1225" t="n"/>
      <c r="EI81" s="2703">
        <f>AVERAGE(EI65:EI76)</f>
        <v/>
      </c>
      <c r="EJ81" s="2703">
        <f>+EF81/EA81*DAY(DY81)</f>
        <v/>
      </c>
      <c r="EK81" s="1227">
        <f>(ED81+EE81)/EA81</f>
        <v/>
      </c>
      <c r="EL81" s="1227">
        <f>+EC81/(+EC81+ED81+EE81)</f>
        <v/>
      </c>
      <c r="EM81" s="1957">
        <f t="array" ref="EM81">EC81/(SUMPRODUCT(--(CHOOSE({1,2,3},EB81,ED81,EE81)&gt;0),CHOOSE({1,2,3},EB81,ED81,EE81))+EA81)</f>
        <v/>
      </c>
      <c r="EO81" s="408" t="inlineStr">
        <is>
          <t>Avg Last 12 Mo</t>
        </is>
      </c>
      <c r="EP81" s="409">
        <f>AVERAGE(EP65:EP76)</f>
        <v/>
      </c>
      <c r="EQ81" s="409">
        <f>AVERAGE(EQ65:EQ76)</f>
        <v/>
      </c>
      <c r="ER81" s="409">
        <f>AVERAGE(ER65:ER76)</f>
        <v/>
      </c>
      <c r="ES81" s="409">
        <f>AVERAGE(ES65:ES76)</f>
        <v/>
      </c>
      <c r="ET81" s="409">
        <f>AVERAGE(ET65:ET76)</f>
        <v/>
      </c>
      <c r="EU81" s="409">
        <f>AVERAGE(EU65:EU76)</f>
        <v/>
      </c>
      <c r="EV81" s="409">
        <f>AVERAGE(EV65:EV76)</f>
        <v/>
      </c>
      <c r="EW81" s="1225" t="n"/>
      <c r="EX81" s="1225" t="n"/>
      <c r="EY81" s="2703">
        <f>AVERAGE(EY65:EY76)</f>
        <v/>
      </c>
      <c r="EZ81" s="2703">
        <f>+EV81/EQ81*DAY(EO81)</f>
        <v/>
      </c>
      <c r="FA81" s="1227">
        <f>(ET81+EU81)/EQ81</f>
        <v/>
      </c>
      <c r="FB81" s="1227">
        <f>+ES81/(+ES81+ET81+EU81)</f>
        <v/>
      </c>
      <c r="FC81" s="1957">
        <f t="array" ref="FC81">ES81/(SUMPRODUCT(--(CHOOSE({1,2,3},FH81,FX81,GN81)&gt;0),CHOOSE({1,2,3},FH81,FX81,GN81))+EQ81)</f>
        <v/>
      </c>
      <c r="FE81" s="408" t="inlineStr">
        <is>
          <t>Avg Last 12 Mo</t>
        </is>
      </c>
      <c r="FF81" s="409">
        <f>AVERAGE(FF65:FF76)</f>
        <v/>
      </c>
      <c r="FG81" s="409">
        <f>AVERAGE(FG65:FG76)</f>
        <v/>
      </c>
      <c r="FH81" s="409">
        <f>AVERAGE(FH65:FH76)</f>
        <v/>
      </c>
      <c r="FI81" s="409">
        <f>AVERAGE(FI65:FI76)</f>
        <v/>
      </c>
      <c r="FJ81" s="409">
        <f>AVERAGE(FJ65:FJ76)</f>
        <v/>
      </c>
      <c r="FK81" s="409">
        <f>AVERAGE(FK65:FK76)</f>
        <v/>
      </c>
      <c r="FL81" s="409">
        <f>AVERAGE(FL65:FL76)</f>
        <v/>
      </c>
      <c r="FM81" s="1225" t="n"/>
      <c r="FN81" s="1225" t="n"/>
      <c r="FO81" s="2703">
        <f>AVERAGE(FO65:FO76)</f>
        <v/>
      </c>
      <c r="FP81" s="2703">
        <f>+FL81/FG81*DAY(FE81)</f>
        <v/>
      </c>
      <c r="FQ81" s="1227">
        <f>(FJ81+FK81)/FG81</f>
        <v/>
      </c>
      <c r="FR81" s="1227">
        <f>+FI81/(+FI81+FJ81+FK81)</f>
        <v/>
      </c>
      <c r="FS81" s="1957">
        <f t="array" ref="FS81">FI81/(SUMPRODUCT(--(CHOOSE({1,2,3},FH81,FJ81,FK81)&gt;0),CHOOSE({1,2,3},FH81,FJ81,FK81))+FG81)</f>
        <v/>
      </c>
      <c r="FU81" s="408" t="inlineStr">
        <is>
          <t>Avg Last 12 Mo</t>
        </is>
      </c>
      <c r="FV81" s="409">
        <f>AVERAGE(FV65:FV76)</f>
        <v/>
      </c>
      <c r="FW81" s="409">
        <f>AVERAGE(FW65:FW76)</f>
        <v/>
      </c>
      <c r="FX81" s="409">
        <f>AVERAGE(FX65:FX76)</f>
        <v/>
      </c>
      <c r="FY81" s="409">
        <f>AVERAGE(FY65:FY76)</f>
        <v/>
      </c>
      <c r="FZ81" s="409">
        <f>AVERAGE(FZ65:FZ76)</f>
        <v/>
      </c>
      <c r="GA81" s="409">
        <f>AVERAGE(GA65:GA76)</f>
        <v/>
      </c>
      <c r="GB81" s="409">
        <f>AVERAGE(GB65:GB76)</f>
        <v/>
      </c>
      <c r="GC81" s="1225" t="n"/>
      <c r="GD81" s="1225" t="n"/>
      <c r="GE81" s="2703">
        <f>AVERAGE(GE65:GE76)</f>
        <v/>
      </c>
      <c r="GF81" s="2703">
        <f>+GB81/FW81*DAY(FU81)</f>
        <v/>
      </c>
      <c r="GG81" s="1227">
        <f>(FZ81+GA81)/FW81</f>
        <v/>
      </c>
      <c r="GH81" s="1227">
        <f>+FY81/(+FY81+FZ81+GA81)</f>
        <v/>
      </c>
      <c r="GI81" s="1957">
        <f t="array" ref="GI81">FY81/(SUMPRODUCT(--(CHOOSE({1,2,3},FX81,FZ81,GA81)&gt;0),CHOOSE({1,2,3},FX81,FZ81,GA81))+FW81)</f>
        <v/>
      </c>
      <c r="GK81" s="408" t="inlineStr">
        <is>
          <t>Avg Last 12 Mo</t>
        </is>
      </c>
      <c r="GL81" s="409">
        <f>AVERAGE(GL65:GL76)</f>
        <v/>
      </c>
      <c r="GM81" s="409">
        <f>AVERAGE(GM65:GM76)</f>
        <v/>
      </c>
      <c r="GN81" s="409">
        <f>AVERAGE(GN65:GN76)</f>
        <v/>
      </c>
      <c r="GO81" s="409">
        <f>AVERAGE(GO65:GO76)</f>
        <v/>
      </c>
      <c r="GP81" s="409">
        <f>AVERAGE(GP65:GP76)</f>
        <v/>
      </c>
      <c r="GQ81" s="409">
        <f>AVERAGE(GQ65:GQ76)</f>
        <v/>
      </c>
      <c r="GR81" s="409">
        <f>AVERAGE(GR65:GR76)</f>
        <v/>
      </c>
      <c r="GS81" s="1225" t="n"/>
      <c r="GT81" s="1225" t="n"/>
      <c r="GU81" s="2703">
        <f>AVERAGE(GU65:GU76)</f>
        <v/>
      </c>
      <c r="GV81" s="2703">
        <f>+GR81/GM81*DAY(GK81)</f>
        <v/>
      </c>
      <c r="GW81" s="1227">
        <f>(GP81+GQ81)/GM81</f>
        <v/>
      </c>
      <c r="GX81" s="1227">
        <f>+GO81/(+GO81+GP81+GQ81)</f>
        <v/>
      </c>
      <c r="GY81" s="1957">
        <f t="array" ref="GY81">GO81/(SUMPRODUCT(--(CHOOSE({1,2,3},GN81,GP81,GQ81)&gt;0),CHOOSE({1,2,3},GN81,GP81,GQ81))+GM81)</f>
        <v/>
      </c>
    </row>
    <row r="82">
      <c r="A82" s="408" t="inlineStr">
        <is>
          <t>Avg Prior 3 Mo</t>
        </is>
      </c>
      <c r="B82" s="409">
        <f>AVERAGE(B62:B64)</f>
        <v/>
      </c>
      <c r="C82" s="409">
        <f>AVERAGE(C62:C64)</f>
        <v/>
      </c>
      <c r="D82" s="409">
        <f>AVERAGE(D62:D64)</f>
        <v/>
      </c>
      <c r="E82" s="409">
        <f>AVERAGE(E62:E64)</f>
        <v/>
      </c>
      <c r="F82" s="409">
        <f>AVERAGE(F62:F64)</f>
        <v/>
      </c>
      <c r="G82" s="409">
        <f>AVERAGE(G62:G64)</f>
        <v/>
      </c>
      <c r="H82" s="409">
        <f>AVERAGE(H62:H64)</f>
        <v/>
      </c>
      <c r="I82" s="1225" t="n"/>
      <c r="J82" s="1225" t="n"/>
      <c r="K82" s="2703">
        <f>AVERAGE(K62:K64)</f>
        <v/>
      </c>
      <c r="L82" s="2703">
        <f>+H82/C82*DAY(A82)</f>
        <v/>
      </c>
      <c r="M82" s="1227">
        <f>(F82+G82)/C82</f>
        <v/>
      </c>
      <c r="N82" s="1227">
        <f>+E82/(+E82+F82+G82)</f>
        <v/>
      </c>
      <c r="O82" s="1957">
        <f t="array" ref="O82">E82/(SUMPRODUCT(--(CHOOSE({1,2,3},D82,F82,G82)&gt;0),CHOOSE({1,2,3},D82,F82,G82))+C82)</f>
        <v/>
      </c>
      <c r="Q82" s="408" t="inlineStr">
        <is>
          <t>Avg Prior 3 Mo</t>
        </is>
      </c>
      <c r="R82" s="409">
        <f>AVERAGE(R62:R64)</f>
        <v/>
      </c>
      <c r="S82" s="409">
        <f>AVERAGE(S62:S64)</f>
        <v/>
      </c>
      <c r="T82" s="409">
        <f>AVERAGE(T62:T64)</f>
        <v/>
      </c>
      <c r="U82" s="409">
        <f>AVERAGE(U62:U64)</f>
        <v/>
      </c>
      <c r="V82" s="409">
        <f>AVERAGE(V62:V64)</f>
        <v/>
      </c>
      <c r="W82" s="409">
        <f>AVERAGE(W62:W64)</f>
        <v/>
      </c>
      <c r="X82" s="409">
        <f>AVERAGE(X62:X64)</f>
        <v/>
      </c>
      <c r="Y82" s="1225" t="n"/>
      <c r="Z82" s="1225" t="n"/>
      <c r="AA82" s="2703">
        <f>AVERAGE(AA62:AA64)</f>
        <v/>
      </c>
      <c r="AB82" s="2703">
        <f>+X82/S82*DAY(Q82)</f>
        <v/>
      </c>
      <c r="AC82" s="1227">
        <f>(V82+W82)/S82</f>
        <v/>
      </c>
      <c r="AD82" s="1227">
        <f>+U82/(+U82+V82+W82)</f>
        <v/>
      </c>
      <c r="AE82" s="1957">
        <f t="array" ref="AE82">U82/(SUMPRODUCT(--(CHOOSE({1,2,3},T82,V82,W82)&gt;0),CHOOSE({1,2,3},T82,V82,W82))+S82)</f>
        <v/>
      </c>
      <c r="AG82" s="408" t="inlineStr">
        <is>
          <t>Avg Prior 3 Mo</t>
        </is>
      </c>
      <c r="AH82" s="409">
        <f>AVERAGE(AH62:AH64)</f>
        <v/>
      </c>
      <c r="AI82" s="409">
        <f>AVERAGE(AI62:AI64)</f>
        <v/>
      </c>
      <c r="AJ82" s="409">
        <f>AVERAGE(AJ62:AJ64)</f>
        <v/>
      </c>
      <c r="AK82" s="409">
        <f>AVERAGE(AK62:AK64)</f>
        <v/>
      </c>
      <c r="AL82" s="409">
        <f>AVERAGE(AL62:AL64)</f>
        <v/>
      </c>
      <c r="AM82" s="409">
        <f>AVERAGE(AM62:AM64)</f>
        <v/>
      </c>
      <c r="AN82" s="409">
        <f>AVERAGE(AN62:AN64)</f>
        <v/>
      </c>
      <c r="AO82" s="1225" t="n"/>
      <c r="AP82" s="1225" t="n"/>
      <c r="AQ82" s="2703">
        <f>AVERAGE(AQ62:AQ64)</f>
        <v/>
      </c>
      <c r="AR82" s="2703">
        <f>+AN82/AI82*DAY(AG82)</f>
        <v/>
      </c>
      <c r="AS82" s="1227">
        <f>(AL82+AM82)/AI82</f>
        <v/>
      </c>
      <c r="AT82" s="1227">
        <f>+AK82/(+AK82+AL82+AM82)</f>
        <v/>
      </c>
      <c r="AU82" s="1957">
        <f t="array" ref="AU82">AK82/(SUMPRODUCT(--(CHOOSE({1,2,3},AJ82,AL82,AM82)&gt;0),CHOOSE({1,2,3},AJ82,AL82,AM82))+AI82)</f>
        <v/>
      </c>
      <c r="AW82" s="408" t="inlineStr">
        <is>
          <t>Avg Prior 3 Mo</t>
        </is>
      </c>
      <c r="AX82" s="409">
        <f>AVERAGE(AX62:AX64)</f>
        <v/>
      </c>
      <c r="AY82" s="409">
        <f>AVERAGE(AY62:AY64)</f>
        <v/>
      </c>
      <c r="AZ82" s="409">
        <f>AVERAGE(AZ62:AZ64)</f>
        <v/>
      </c>
      <c r="BA82" s="409">
        <f>AVERAGE(BA62:BA64)</f>
        <v/>
      </c>
      <c r="BB82" s="409">
        <f>AVERAGE(BB62:BB64)</f>
        <v/>
      </c>
      <c r="BC82" s="409">
        <f>AVERAGE(BC62:BC64)</f>
        <v/>
      </c>
      <c r="BD82" s="409">
        <f>AVERAGE(BD62:BD64)</f>
        <v/>
      </c>
      <c r="BE82" s="1225" t="n"/>
      <c r="BF82" s="1225" t="n"/>
      <c r="BG82" s="2703">
        <f>AVERAGE(BG62:BG64)</f>
        <v/>
      </c>
      <c r="BH82" s="2703">
        <f>+BD82/AY82*DAY(AW82)</f>
        <v/>
      </c>
      <c r="BI82" s="1227">
        <f>(BB82+BC82)/AY82</f>
        <v/>
      </c>
      <c r="BJ82" s="1227">
        <f>+BA82/(+BA82+BB82+BC82)</f>
        <v/>
      </c>
      <c r="BK82" s="1957">
        <f t="array" ref="BK82">BA82/(SUMPRODUCT(--(CHOOSE({1,2,3},AZ82,BB82,BC82)&gt;0),CHOOSE({1,2,3},AZ82,BB82,BC82))+AY82)</f>
        <v/>
      </c>
      <c r="BM82" s="408" t="inlineStr">
        <is>
          <t>Avg Prior 3 Mo</t>
        </is>
      </c>
      <c r="BN82" s="409">
        <f>AVERAGE(BN62:BN64)</f>
        <v/>
      </c>
      <c r="BO82" s="409">
        <f>AVERAGE(BO62:BO64)</f>
        <v/>
      </c>
      <c r="BP82" s="409">
        <f>AVERAGE(BP62:BP64)</f>
        <v/>
      </c>
      <c r="BQ82" s="409">
        <f>AVERAGE(BQ62:BQ64)</f>
        <v/>
      </c>
      <c r="BR82" s="409">
        <f>AVERAGE(BR62:BR64)</f>
        <v/>
      </c>
      <c r="BS82" s="409">
        <f>AVERAGE(BS62:BS64)</f>
        <v/>
      </c>
      <c r="BT82" s="409">
        <f>AVERAGE(BT62:BT64)</f>
        <v/>
      </c>
      <c r="BU82" s="1225" t="n"/>
      <c r="BV82" s="1225" t="n"/>
      <c r="BW82" s="2703">
        <f>AVERAGE(BW62:BW64)</f>
        <v/>
      </c>
      <c r="BX82" s="2703">
        <f>+BT82/BO82*DAY(BM82)</f>
        <v/>
      </c>
      <c r="BY82" s="1227">
        <f>(BR82+BS82)/BO82</f>
        <v/>
      </c>
      <c r="BZ82" s="1227">
        <f>+BQ82/(+BQ82+BR82+BS82)</f>
        <v/>
      </c>
      <c r="CA82" s="1957">
        <f t="array" ref="CA82">BQ82/(SUMPRODUCT(--(CHOOSE({1,2,3},BP82,BR82,BS82)&gt;0),CHOOSE({1,2,3},BP82,BR82,BS82))+BO82)</f>
        <v/>
      </c>
      <c r="CC82" s="408" t="inlineStr">
        <is>
          <t>Avg Prior 3 Mo</t>
        </is>
      </c>
      <c r="CD82" s="409">
        <f>AVERAGE(CD62:CD64)</f>
        <v/>
      </c>
      <c r="CE82" s="409">
        <f>AVERAGE(CE62:CE64)</f>
        <v/>
      </c>
      <c r="CF82" s="409">
        <f>AVERAGE(CF62:CF64)</f>
        <v/>
      </c>
      <c r="CG82" s="409">
        <f>AVERAGE(CG62:CG64)</f>
        <v/>
      </c>
      <c r="CH82" s="409">
        <f>AVERAGE(CH62:CH64)</f>
        <v/>
      </c>
      <c r="CI82" s="409">
        <f>AVERAGE(CI62:CI64)</f>
        <v/>
      </c>
      <c r="CJ82" s="409">
        <f>AVERAGE(CJ62:CJ64)</f>
        <v/>
      </c>
      <c r="CK82" s="1225" t="n"/>
      <c r="CL82" s="1225" t="n"/>
      <c r="CM82" s="2703">
        <f>AVERAGE(CM62:CM64)</f>
        <v/>
      </c>
      <c r="CN82" s="2703">
        <f>+CJ82/CE82*DAY(CC82)</f>
        <v/>
      </c>
      <c r="CO82" s="1227">
        <f>(CH82+CI82)/CE82</f>
        <v/>
      </c>
      <c r="CP82" s="1227">
        <f>+CG82/(+CG82+CH82+CI82)</f>
        <v/>
      </c>
      <c r="CQ82" s="1957">
        <f t="array" ref="CQ82">CG82/(SUMPRODUCT(--(CHOOSE({1,2,3},CF82,CH82,CI82)&gt;0),CHOOSE({1,2,3},CF82,CH82,CI82))+CE82)</f>
        <v/>
      </c>
      <c r="CS82" s="408" t="inlineStr">
        <is>
          <t>Avg Prior 3 Mo</t>
        </is>
      </c>
      <c r="CT82" s="409">
        <f>AVERAGE(CT62:CT64)</f>
        <v/>
      </c>
      <c r="CU82" s="409">
        <f>AVERAGE(CU62:CU64)</f>
        <v/>
      </c>
      <c r="CV82" s="409">
        <f>AVERAGE(CV62:CV64)</f>
        <v/>
      </c>
      <c r="CW82" s="409">
        <f>AVERAGE(CW62:CW64)</f>
        <v/>
      </c>
      <c r="CX82" s="409">
        <f>AVERAGE(CX62:CX64)</f>
        <v/>
      </c>
      <c r="CY82" s="409">
        <f>AVERAGE(CY62:CY64)</f>
        <v/>
      </c>
      <c r="CZ82" s="409">
        <f>AVERAGE(CZ62:CZ64)</f>
        <v/>
      </c>
      <c r="DA82" s="1225" t="n"/>
      <c r="DB82" s="1225" t="n"/>
      <c r="DC82" s="2703">
        <f>AVERAGE(DC62:DC64)</f>
        <v/>
      </c>
      <c r="DD82" s="2703">
        <f>+CZ82/CU82*DAY(CS82)</f>
        <v/>
      </c>
      <c r="DE82" s="1227">
        <f>(CX82+CY82)/CU82</f>
        <v/>
      </c>
      <c r="DF82" s="1227">
        <f>+CW82/(+CW82+CX82+CY82)</f>
        <v/>
      </c>
      <c r="DG82" s="1957">
        <f t="array" ref="DG82">CW82/(SUMPRODUCT(--(CHOOSE({1,2,3},CV82,CX82,CY82)&gt;0),CHOOSE({1,2,3},CV82,CX82,CY82))+CU82)</f>
        <v/>
      </c>
      <c r="DI82" s="408" t="inlineStr">
        <is>
          <t>Avg Prior 3 Mo</t>
        </is>
      </c>
      <c r="DJ82" s="409">
        <f>AVERAGE(DJ62:DJ64)</f>
        <v/>
      </c>
      <c r="DK82" s="409">
        <f>AVERAGE(DK62:DK64)</f>
        <v/>
      </c>
      <c r="DL82" s="409">
        <f>AVERAGE(DL62:DL64)</f>
        <v/>
      </c>
      <c r="DM82" s="409">
        <f>AVERAGE(DM62:DM64)</f>
        <v/>
      </c>
      <c r="DN82" s="409">
        <f>AVERAGE(DN62:DN64)</f>
        <v/>
      </c>
      <c r="DO82" s="409">
        <f>AVERAGE(DO62:DO64)</f>
        <v/>
      </c>
      <c r="DP82" s="409">
        <f>AVERAGE(DP62:DP64)</f>
        <v/>
      </c>
      <c r="DQ82" s="1225" t="n"/>
      <c r="DR82" s="1225" t="n"/>
      <c r="DS82" s="2703">
        <f>AVERAGE(DS62:DS64)</f>
        <v/>
      </c>
      <c r="DT82" s="2703">
        <f>+DP82/DK82*DAY(DI82)</f>
        <v/>
      </c>
      <c r="DU82" s="1227">
        <f>(DN82+DO82)/DK82</f>
        <v/>
      </c>
      <c r="DV82" s="1227">
        <f>+DM82/(+DM82+DN82+DO82)</f>
        <v/>
      </c>
      <c r="DW82" s="1957">
        <f t="array" ref="DW82">DM82/(SUMPRODUCT(--(CHOOSE({1,2,3},DL82,DN82,DO82)&gt;0),CHOOSE({1,2,3},DL82,DN82,DO82))+DK82)</f>
        <v/>
      </c>
      <c r="DY82" s="408" t="inlineStr">
        <is>
          <t>Avg Prior 3 Mo</t>
        </is>
      </c>
      <c r="DZ82" s="409">
        <f>AVERAGE(DZ62:DZ64)</f>
        <v/>
      </c>
      <c r="EA82" s="409">
        <f>AVERAGE(EA62:EA64)</f>
        <v/>
      </c>
      <c r="EB82" s="409">
        <f>AVERAGE(EB62:EB64)</f>
        <v/>
      </c>
      <c r="EC82" s="409">
        <f>AVERAGE(EC62:EC64)</f>
        <v/>
      </c>
      <c r="ED82" s="409">
        <f>AVERAGE(ED62:ED64)</f>
        <v/>
      </c>
      <c r="EE82" s="409">
        <f>AVERAGE(EE62:EE64)</f>
        <v/>
      </c>
      <c r="EF82" s="409">
        <f>AVERAGE(EF62:EF64)</f>
        <v/>
      </c>
      <c r="EG82" s="1225" t="n"/>
      <c r="EH82" s="1225" t="n"/>
      <c r="EI82" s="2703">
        <f>AVERAGE(EI62:EI64)</f>
        <v/>
      </c>
      <c r="EJ82" s="2703">
        <f>+EF82/EA82*DAY(DY82)</f>
        <v/>
      </c>
      <c r="EK82" s="1227">
        <f>(ED82+EE82)/EA82</f>
        <v/>
      </c>
      <c r="EL82" s="1227">
        <f>+EC82/(+EC82+ED82+EE82)</f>
        <v/>
      </c>
      <c r="EM82" s="1957">
        <f t="array" ref="EM82">EC82/(SUMPRODUCT(--(CHOOSE({1,2,3},EB82,ED82,EE82)&gt;0),CHOOSE({1,2,3},EB82,ED82,EE82))+EA82)</f>
        <v/>
      </c>
      <c r="EO82" s="408" t="inlineStr">
        <is>
          <t>Avg Prior 3 Mo</t>
        </is>
      </c>
      <c r="EP82" s="409">
        <f>AVERAGE(EP62:EP64)</f>
        <v/>
      </c>
      <c r="EQ82" s="409">
        <f>AVERAGE(EQ62:EQ64)</f>
        <v/>
      </c>
      <c r="ER82" s="409">
        <f>AVERAGE(ER62:ER64)</f>
        <v/>
      </c>
      <c r="ES82" s="409">
        <f>AVERAGE(ES62:ES64)</f>
        <v/>
      </c>
      <c r="ET82" s="409">
        <f>AVERAGE(ET62:ET64)</f>
        <v/>
      </c>
      <c r="EU82" s="409">
        <f>AVERAGE(EU62:EU64)</f>
        <v/>
      </c>
      <c r="EV82" s="409">
        <f>AVERAGE(EV62:EV64)</f>
        <v/>
      </c>
      <c r="EW82" s="1225" t="n"/>
      <c r="EX82" s="1225" t="n"/>
      <c r="EY82" s="2703">
        <f>AVERAGE(EY62:EY64)</f>
        <v/>
      </c>
      <c r="EZ82" s="2703">
        <f>+EV82/EQ82*DAY(EO82)</f>
        <v/>
      </c>
      <c r="FA82" s="1227">
        <f>(ET82+EU82)/EQ82</f>
        <v/>
      </c>
      <c r="FB82" s="1227">
        <f>+ES82/(+ES82+ET82+EU82)</f>
        <v/>
      </c>
      <c r="FC82" s="1957">
        <f t="array" ref="FC82">ES82/(SUMPRODUCT(--(CHOOSE({1,2,3},FH82,FX82,GN82)&gt;0),CHOOSE({1,2,3},FH82,FX82,GN82))+EQ82)</f>
        <v/>
      </c>
      <c r="FE82" s="408" t="inlineStr">
        <is>
          <t>Avg Prior 3 Mo</t>
        </is>
      </c>
      <c r="FF82" s="409">
        <f>AVERAGE(FF62:FF64)</f>
        <v/>
      </c>
      <c r="FG82" s="409">
        <f>AVERAGE(FG62:FG64)</f>
        <v/>
      </c>
      <c r="FH82" s="409">
        <f>AVERAGE(FH62:FH64)</f>
        <v/>
      </c>
      <c r="FI82" s="409">
        <f>AVERAGE(FI62:FI64)</f>
        <v/>
      </c>
      <c r="FJ82" s="409">
        <f>AVERAGE(FJ62:FJ64)</f>
        <v/>
      </c>
      <c r="FK82" s="409">
        <f>AVERAGE(FK62:FK64)</f>
        <v/>
      </c>
      <c r="FL82" s="409">
        <f>AVERAGE(FL62:FL64)</f>
        <v/>
      </c>
      <c r="FM82" s="1225" t="n"/>
      <c r="FN82" s="1225" t="n"/>
      <c r="FO82" s="2703">
        <f>AVERAGE(FO62:FO64)</f>
        <v/>
      </c>
      <c r="FP82" s="2703">
        <f>+FL82/FG82*DAY(FE82)</f>
        <v/>
      </c>
      <c r="FQ82" s="1227">
        <f>(FJ82+FK82)/FG82</f>
        <v/>
      </c>
      <c r="FR82" s="1227">
        <f>+FI82/(+FI82+FJ82+FK82)</f>
        <v/>
      </c>
      <c r="FS82" s="1957">
        <f t="array" ref="FS82">FI82/(SUMPRODUCT(--(CHOOSE({1,2,3},FH82,FJ82,FK82)&gt;0),CHOOSE({1,2,3},FH82,FJ82,FK82))+FG82)</f>
        <v/>
      </c>
      <c r="FU82" s="408" t="inlineStr">
        <is>
          <t>Avg Prior 3 Mo</t>
        </is>
      </c>
      <c r="FV82" s="409">
        <f>AVERAGE(FV62:FV64)</f>
        <v/>
      </c>
      <c r="FW82" s="409">
        <f>AVERAGE(FW62:FW64)</f>
        <v/>
      </c>
      <c r="FX82" s="409">
        <f>AVERAGE(FX62:FX64)</f>
        <v/>
      </c>
      <c r="FY82" s="409">
        <f>AVERAGE(FY62:FY64)</f>
        <v/>
      </c>
      <c r="FZ82" s="409">
        <f>AVERAGE(FZ62:FZ64)</f>
        <v/>
      </c>
      <c r="GA82" s="409">
        <f>AVERAGE(GA62:GA64)</f>
        <v/>
      </c>
      <c r="GB82" s="409">
        <f>AVERAGE(GB62:GB64)</f>
        <v/>
      </c>
      <c r="GC82" s="1225" t="n"/>
      <c r="GD82" s="1225" t="n"/>
      <c r="GE82" s="2703">
        <f>AVERAGE(GE62:GE64)</f>
        <v/>
      </c>
      <c r="GF82" s="2703">
        <f>+GB82/FW82*DAY(FU82)</f>
        <v/>
      </c>
      <c r="GG82" s="1227">
        <f>(FZ82+GA82)/FW82</f>
        <v/>
      </c>
      <c r="GH82" s="1227">
        <f>+FY82/(+FY82+FZ82+GA82)</f>
        <v/>
      </c>
      <c r="GI82" s="1957">
        <f t="array" ref="GI82">FY82/(SUMPRODUCT(--(CHOOSE({1,2,3},FX82,FZ82,GA82)&gt;0),CHOOSE({1,2,3},FX82,FZ82,GA82))+FW82)</f>
        <v/>
      </c>
      <c r="GK82" s="408" t="inlineStr">
        <is>
          <t>Avg Prior 3 Mo</t>
        </is>
      </c>
      <c r="GL82" s="409">
        <f>AVERAGE(GL62:GL64)</f>
        <v/>
      </c>
      <c r="GM82" s="409">
        <f>AVERAGE(GM62:GM64)</f>
        <v/>
      </c>
      <c r="GN82" s="409">
        <f>AVERAGE(GN62:GN64)</f>
        <v/>
      </c>
      <c r="GO82" s="409">
        <f>AVERAGE(GO62:GO64)</f>
        <v/>
      </c>
      <c r="GP82" s="409">
        <f>AVERAGE(GP62:GP64)</f>
        <v/>
      </c>
      <c r="GQ82" s="409">
        <f>AVERAGE(GQ62:GQ64)</f>
        <v/>
      </c>
      <c r="GR82" s="409">
        <f>AVERAGE(GR62:GR64)</f>
        <v/>
      </c>
      <c r="GS82" s="1225" t="n"/>
      <c r="GT82" s="1225" t="n"/>
      <c r="GU82" s="2703">
        <f>AVERAGE(GU62:GU64)</f>
        <v/>
      </c>
      <c r="GV82" s="2703">
        <f>+GR82/GM82*DAY(GK82)</f>
        <v/>
      </c>
      <c r="GW82" s="1227">
        <f>(GP82+GQ82)/GM82</f>
        <v/>
      </c>
      <c r="GX82" s="1227">
        <f>+GO82/(+GO82+GP82+GQ82)</f>
        <v/>
      </c>
      <c r="GY82" s="1957">
        <f t="array" ref="GY82">GO82/(SUMPRODUCT(--(CHOOSE({1,2,3},GN82,GP82,GQ82)&gt;0),CHOOSE({1,2,3},GN82,GP82,GQ82))+GM82)</f>
        <v/>
      </c>
    </row>
    <row r="83">
      <c r="A83" s="408" t="inlineStr">
        <is>
          <t>Avg Prior 6 Mo</t>
        </is>
      </c>
      <c r="B83" s="409">
        <f>AVERAGE(B59:B64)</f>
        <v/>
      </c>
      <c r="C83" s="409">
        <f>AVERAGE(C59:C64)</f>
        <v/>
      </c>
      <c r="D83" s="409">
        <f>AVERAGE(D59:D64)</f>
        <v/>
      </c>
      <c r="E83" s="409">
        <f>AVERAGE(E59:E64)</f>
        <v/>
      </c>
      <c r="F83" s="409">
        <f>AVERAGE(F59:F64)</f>
        <v/>
      </c>
      <c r="G83" s="409">
        <f>AVERAGE(G59:G64)</f>
        <v/>
      </c>
      <c r="H83" s="409">
        <f>AVERAGE(H59:H64)</f>
        <v/>
      </c>
      <c r="I83" s="1225" t="n"/>
      <c r="J83" s="1225" t="n"/>
      <c r="K83" s="2703">
        <f>AVERAGE(K59:K64)</f>
        <v/>
      </c>
      <c r="L83" s="2703">
        <f>+H83/C83*DAY(A83)</f>
        <v/>
      </c>
      <c r="M83" s="1227">
        <f>(F83+G83)/C83</f>
        <v/>
      </c>
      <c r="N83" s="1227">
        <f>+E83/(+E83+F83+G83)</f>
        <v/>
      </c>
      <c r="O83" s="1957">
        <f t="array" ref="O83">E83/(SUMPRODUCT(--(CHOOSE({1,2,3},D83,F83,G83)&gt;0),CHOOSE({1,2,3},D83,F83,G83))+C83)</f>
        <v/>
      </c>
      <c r="Q83" s="408" t="inlineStr">
        <is>
          <t>Avg Prior 6 Mo</t>
        </is>
      </c>
      <c r="R83" s="409">
        <f>AVERAGE(R59:R64)</f>
        <v/>
      </c>
      <c r="S83" s="409">
        <f>AVERAGE(S59:S64)</f>
        <v/>
      </c>
      <c r="T83" s="409">
        <f>AVERAGE(T59:T64)</f>
        <v/>
      </c>
      <c r="U83" s="409">
        <f>AVERAGE(U59:U64)</f>
        <v/>
      </c>
      <c r="V83" s="409">
        <f>AVERAGE(V59:V64)</f>
        <v/>
      </c>
      <c r="W83" s="409">
        <f>AVERAGE(W59:W64)</f>
        <v/>
      </c>
      <c r="X83" s="409">
        <f>AVERAGE(X59:X64)</f>
        <v/>
      </c>
      <c r="Y83" s="1225" t="n"/>
      <c r="Z83" s="1225" t="n"/>
      <c r="AA83" s="2703">
        <f>AVERAGE(AA59:AA64)</f>
        <v/>
      </c>
      <c r="AB83" s="2703">
        <f>+X83/S83*DAY(Q83)</f>
        <v/>
      </c>
      <c r="AC83" s="1227">
        <f>(V83+W83)/S83</f>
        <v/>
      </c>
      <c r="AD83" s="1227">
        <f>+U83/(+U83+V83+W83)</f>
        <v/>
      </c>
      <c r="AE83" s="1957">
        <f t="array" ref="AE83">U83/(SUMPRODUCT(--(CHOOSE({1,2,3},T83,V83,W83)&gt;0),CHOOSE({1,2,3},T83,V83,W83))+S83)</f>
        <v/>
      </c>
      <c r="AG83" s="408" t="inlineStr">
        <is>
          <t>Avg Prior 6 Mo</t>
        </is>
      </c>
      <c r="AH83" s="409">
        <f>AVERAGE(AH59:AH64)</f>
        <v/>
      </c>
      <c r="AI83" s="409">
        <f>AVERAGE(AI59:AI64)</f>
        <v/>
      </c>
      <c r="AJ83" s="409">
        <f>AVERAGE(AJ59:AJ64)</f>
        <v/>
      </c>
      <c r="AK83" s="409">
        <f>AVERAGE(AK59:AK64)</f>
        <v/>
      </c>
      <c r="AL83" s="409">
        <f>AVERAGE(AL59:AL64)</f>
        <v/>
      </c>
      <c r="AM83" s="409">
        <f>AVERAGE(AM59:AM64)</f>
        <v/>
      </c>
      <c r="AN83" s="409">
        <f>AVERAGE(AN59:AN64)</f>
        <v/>
      </c>
      <c r="AO83" s="1225" t="n"/>
      <c r="AP83" s="1225" t="n"/>
      <c r="AQ83" s="2703">
        <f>AVERAGE(AQ59:AQ64)</f>
        <v/>
      </c>
      <c r="AR83" s="2703">
        <f>+AN83/AI83*DAY(AG83)</f>
        <v/>
      </c>
      <c r="AS83" s="1227">
        <f>(AL83+AM83)/AI83</f>
        <v/>
      </c>
      <c r="AT83" s="1227">
        <f>+AK83/(+AK83+AL83+AM83)</f>
        <v/>
      </c>
      <c r="AU83" s="1957">
        <f t="array" ref="AU83">AK83/(SUMPRODUCT(--(CHOOSE({1,2,3},AJ83,AL83,AM83)&gt;0),CHOOSE({1,2,3},AJ83,AL83,AM83))+AI83)</f>
        <v/>
      </c>
      <c r="AW83" s="408" t="inlineStr">
        <is>
          <t>Avg Prior 6 Mo</t>
        </is>
      </c>
      <c r="AX83" s="409">
        <f>AVERAGE(AX59:AX64)</f>
        <v/>
      </c>
      <c r="AY83" s="409">
        <f>AVERAGE(AY59:AY64)</f>
        <v/>
      </c>
      <c r="AZ83" s="409">
        <f>AVERAGE(AZ59:AZ64)</f>
        <v/>
      </c>
      <c r="BA83" s="409">
        <f>AVERAGE(BA59:BA64)</f>
        <v/>
      </c>
      <c r="BB83" s="409">
        <f>AVERAGE(BB59:BB64)</f>
        <v/>
      </c>
      <c r="BC83" s="409">
        <f>AVERAGE(BC59:BC64)</f>
        <v/>
      </c>
      <c r="BD83" s="409">
        <f>AVERAGE(BD59:BD64)</f>
        <v/>
      </c>
      <c r="BE83" s="1225" t="n"/>
      <c r="BF83" s="1225" t="n"/>
      <c r="BG83" s="2703">
        <f>AVERAGE(BG59:BG64)</f>
        <v/>
      </c>
      <c r="BH83" s="2703">
        <f>+BD83/AY83*DAY(AW83)</f>
        <v/>
      </c>
      <c r="BI83" s="1227">
        <f>(BB83+BC83)/AY83</f>
        <v/>
      </c>
      <c r="BJ83" s="1227">
        <f>+BA83/(+BA83+BB83+BC83)</f>
        <v/>
      </c>
      <c r="BK83" s="1957">
        <f t="array" ref="BK83">BA83/(SUMPRODUCT(--(CHOOSE({1,2,3},AZ83,BB83,BC83)&gt;0),CHOOSE({1,2,3},AZ83,BB83,BC83))+AY83)</f>
        <v/>
      </c>
      <c r="BM83" s="408" t="inlineStr">
        <is>
          <t>Avg Prior 6 Mo</t>
        </is>
      </c>
      <c r="BN83" s="409">
        <f>AVERAGE(BN59:BN64)</f>
        <v/>
      </c>
      <c r="BO83" s="409">
        <f>AVERAGE(BO59:BO64)</f>
        <v/>
      </c>
      <c r="BP83" s="409">
        <f>AVERAGE(BP59:BP64)</f>
        <v/>
      </c>
      <c r="BQ83" s="409">
        <f>AVERAGE(BQ59:BQ64)</f>
        <v/>
      </c>
      <c r="BR83" s="409">
        <f>AVERAGE(BR59:BR64)</f>
        <v/>
      </c>
      <c r="BS83" s="409">
        <f>AVERAGE(BS59:BS64)</f>
        <v/>
      </c>
      <c r="BT83" s="409">
        <f>AVERAGE(BT59:BT64)</f>
        <v/>
      </c>
      <c r="BU83" s="1225" t="n"/>
      <c r="BV83" s="1225" t="n"/>
      <c r="BW83" s="2703">
        <f>AVERAGE(BW59:BW64)</f>
        <v/>
      </c>
      <c r="BX83" s="2703">
        <f>+BT83/BO83*DAY(BM83)</f>
        <v/>
      </c>
      <c r="BY83" s="1227">
        <f>(BR83+BS83)/BO83</f>
        <v/>
      </c>
      <c r="BZ83" s="1227">
        <f>+BQ83/(+BQ83+BR83+BS83)</f>
        <v/>
      </c>
      <c r="CA83" s="1957">
        <f t="array" ref="CA83">BQ83/(SUMPRODUCT(--(CHOOSE({1,2,3},BP83,BR83,BS83)&gt;0),CHOOSE({1,2,3},BP83,BR83,BS83))+BO83)</f>
        <v/>
      </c>
      <c r="CC83" s="408" t="inlineStr">
        <is>
          <t>Avg Prior 6 Mo</t>
        </is>
      </c>
      <c r="CD83" s="409">
        <f>AVERAGE(CD59:CD64)</f>
        <v/>
      </c>
      <c r="CE83" s="409">
        <f>AVERAGE(CE59:CE64)</f>
        <v/>
      </c>
      <c r="CF83" s="409">
        <f>AVERAGE(CF59:CF64)</f>
        <v/>
      </c>
      <c r="CG83" s="409">
        <f>AVERAGE(CG59:CG64)</f>
        <v/>
      </c>
      <c r="CH83" s="409">
        <f>AVERAGE(CH59:CH64)</f>
        <v/>
      </c>
      <c r="CI83" s="409">
        <f>AVERAGE(CI59:CI64)</f>
        <v/>
      </c>
      <c r="CJ83" s="409">
        <f>AVERAGE(CJ59:CJ64)</f>
        <v/>
      </c>
      <c r="CK83" s="1225" t="n"/>
      <c r="CL83" s="1225" t="n"/>
      <c r="CM83" s="2703">
        <f>AVERAGE(CM59:CM64)</f>
        <v/>
      </c>
      <c r="CN83" s="2703">
        <f>+CJ83/CE83*DAY(CC83)</f>
        <v/>
      </c>
      <c r="CO83" s="1227">
        <f>(CH83+CI83)/CE83</f>
        <v/>
      </c>
      <c r="CP83" s="1227">
        <f>+CG83/(+CG83+CH83+CI83)</f>
        <v/>
      </c>
      <c r="CQ83" s="1957">
        <f t="array" ref="CQ83">CG83/(SUMPRODUCT(--(CHOOSE({1,2,3},CF83,CH83,CI83)&gt;0),CHOOSE({1,2,3},CF83,CH83,CI83))+CE83)</f>
        <v/>
      </c>
      <c r="CS83" s="408" t="inlineStr">
        <is>
          <t>Avg Prior 6 Mo</t>
        </is>
      </c>
      <c r="CT83" s="409">
        <f>AVERAGE(CT59:CT64)</f>
        <v/>
      </c>
      <c r="CU83" s="409">
        <f>AVERAGE(CU59:CU64)</f>
        <v/>
      </c>
      <c r="CV83" s="409">
        <f>AVERAGE(CV59:CV64)</f>
        <v/>
      </c>
      <c r="CW83" s="409">
        <f>AVERAGE(CW59:CW64)</f>
        <v/>
      </c>
      <c r="CX83" s="409">
        <f>AVERAGE(CX59:CX64)</f>
        <v/>
      </c>
      <c r="CY83" s="409">
        <f>AVERAGE(CY59:CY64)</f>
        <v/>
      </c>
      <c r="CZ83" s="409">
        <f>AVERAGE(CZ59:CZ64)</f>
        <v/>
      </c>
      <c r="DA83" s="1225" t="n"/>
      <c r="DB83" s="1225" t="n"/>
      <c r="DC83" s="2703">
        <f>AVERAGE(DC59:DC64)</f>
        <v/>
      </c>
      <c r="DD83" s="2703">
        <f>+CZ83/CU83*DAY(CS83)</f>
        <v/>
      </c>
      <c r="DE83" s="1227">
        <f>(CX83+CY83)/CU83</f>
        <v/>
      </c>
      <c r="DF83" s="1227">
        <f>+CW83/(+CW83+CX83+CY83)</f>
        <v/>
      </c>
      <c r="DG83" s="1957">
        <f t="array" ref="DG83">CW83/(SUMPRODUCT(--(CHOOSE({1,2,3},CV83,CX83,CY83)&gt;0),CHOOSE({1,2,3},CV83,CX83,CY83))+CU83)</f>
        <v/>
      </c>
      <c r="DI83" s="408" t="inlineStr">
        <is>
          <t>Avg Prior 6 Mo</t>
        </is>
      </c>
      <c r="DJ83" s="409">
        <f>AVERAGE(DJ59:DJ64)</f>
        <v/>
      </c>
      <c r="DK83" s="409">
        <f>AVERAGE(DK59:DK64)</f>
        <v/>
      </c>
      <c r="DL83" s="409">
        <f>AVERAGE(DL59:DL64)</f>
        <v/>
      </c>
      <c r="DM83" s="409">
        <f>AVERAGE(DM59:DM64)</f>
        <v/>
      </c>
      <c r="DN83" s="409">
        <f>AVERAGE(DN59:DN64)</f>
        <v/>
      </c>
      <c r="DO83" s="409">
        <f>AVERAGE(DO59:DO64)</f>
        <v/>
      </c>
      <c r="DP83" s="409">
        <f>AVERAGE(DP59:DP64)</f>
        <v/>
      </c>
      <c r="DQ83" s="1225" t="n"/>
      <c r="DR83" s="1225" t="n"/>
      <c r="DS83" s="2703">
        <f>AVERAGE(DS59:DS64)</f>
        <v/>
      </c>
      <c r="DT83" s="2703">
        <f>+DP83/DK83*DAY(DI83)</f>
        <v/>
      </c>
      <c r="DU83" s="1227">
        <f>(DN83+DO83)/DK83</f>
        <v/>
      </c>
      <c r="DV83" s="1227">
        <f>+DM83/(+DM83+DN83+DO83)</f>
        <v/>
      </c>
      <c r="DW83" s="1957">
        <f t="array" ref="DW83">DM83/(SUMPRODUCT(--(CHOOSE({1,2,3},DL83,DN83,DO83)&gt;0),CHOOSE({1,2,3},DL83,DN83,DO83))+DK83)</f>
        <v/>
      </c>
      <c r="DY83" s="408" t="inlineStr">
        <is>
          <t>Avg Prior 6 Mo</t>
        </is>
      </c>
      <c r="DZ83" s="409">
        <f>AVERAGE(DZ59:DZ64)</f>
        <v/>
      </c>
      <c r="EA83" s="409">
        <f>AVERAGE(EA59:EA64)</f>
        <v/>
      </c>
      <c r="EB83" s="409">
        <f>AVERAGE(EB59:EB64)</f>
        <v/>
      </c>
      <c r="EC83" s="409">
        <f>AVERAGE(EC59:EC64)</f>
        <v/>
      </c>
      <c r="ED83" s="409">
        <f>AVERAGE(ED59:ED64)</f>
        <v/>
      </c>
      <c r="EE83" s="409">
        <f>AVERAGE(EE59:EE64)</f>
        <v/>
      </c>
      <c r="EF83" s="409">
        <f>AVERAGE(EF59:EF64)</f>
        <v/>
      </c>
      <c r="EG83" s="1225" t="n"/>
      <c r="EH83" s="1225" t="n"/>
      <c r="EI83" s="2703">
        <f>AVERAGE(EI59:EI64)</f>
        <v/>
      </c>
      <c r="EJ83" s="2703">
        <f>+EF83/EA83*DAY(DY83)</f>
        <v/>
      </c>
      <c r="EK83" s="1227">
        <f>(ED83+EE83)/EA83</f>
        <v/>
      </c>
      <c r="EL83" s="1227">
        <f>+EC83/(+EC83+ED83+EE83)</f>
        <v/>
      </c>
      <c r="EM83" s="1957">
        <f t="array" ref="EM83">EC83/(SUMPRODUCT(--(CHOOSE({1,2,3},EB83,ED83,EE83)&gt;0),CHOOSE({1,2,3},EB83,ED83,EE83))+EA83)</f>
        <v/>
      </c>
      <c r="EO83" s="408" t="inlineStr">
        <is>
          <t>Avg Prior 6 Mo</t>
        </is>
      </c>
      <c r="EP83" s="409">
        <f>AVERAGE(EP59:EP64)</f>
        <v/>
      </c>
      <c r="EQ83" s="409">
        <f>AVERAGE(EQ59:EQ64)</f>
        <v/>
      </c>
      <c r="ER83" s="409">
        <f>AVERAGE(ER59:ER64)</f>
        <v/>
      </c>
      <c r="ES83" s="409">
        <f>AVERAGE(ES59:ES64)</f>
        <v/>
      </c>
      <c r="ET83" s="409">
        <f>AVERAGE(ET59:ET64)</f>
        <v/>
      </c>
      <c r="EU83" s="409">
        <f>AVERAGE(EU59:EU64)</f>
        <v/>
      </c>
      <c r="EV83" s="409">
        <f>AVERAGE(EV59:EV64)</f>
        <v/>
      </c>
      <c r="EW83" s="1225" t="n"/>
      <c r="EX83" s="1225" t="n"/>
      <c r="EY83" s="2703">
        <f>AVERAGE(EY59:EY64)</f>
        <v/>
      </c>
      <c r="EZ83" s="2703">
        <f>+EV83/EQ83*DAY(EO83)</f>
        <v/>
      </c>
      <c r="FA83" s="1227">
        <f>(ET83+EU83)/EQ83</f>
        <v/>
      </c>
      <c r="FB83" s="1227">
        <f>+ES83/(+ES83+ET83+EU83)</f>
        <v/>
      </c>
      <c r="FC83" s="1957">
        <f t="array" ref="FC83">ES83/(SUMPRODUCT(--(CHOOSE({1,2,3},FH83,FX83,GN83)&gt;0),CHOOSE({1,2,3},FH83,FX83,GN83))+EQ83)</f>
        <v/>
      </c>
      <c r="FE83" s="408" t="inlineStr">
        <is>
          <t>Avg Prior 6 Mo</t>
        </is>
      </c>
      <c r="FF83" s="409">
        <f>AVERAGE(FF59:FF64)</f>
        <v/>
      </c>
      <c r="FG83" s="409">
        <f>AVERAGE(FG59:FG64)</f>
        <v/>
      </c>
      <c r="FH83" s="409">
        <f>AVERAGE(FH59:FH64)</f>
        <v/>
      </c>
      <c r="FI83" s="409">
        <f>AVERAGE(FI59:FI64)</f>
        <v/>
      </c>
      <c r="FJ83" s="409">
        <f>AVERAGE(FJ59:FJ64)</f>
        <v/>
      </c>
      <c r="FK83" s="409">
        <f>AVERAGE(FK59:FK64)</f>
        <v/>
      </c>
      <c r="FL83" s="409">
        <f>AVERAGE(FL59:FL64)</f>
        <v/>
      </c>
      <c r="FM83" s="1225" t="n"/>
      <c r="FN83" s="1225" t="n"/>
      <c r="FO83" s="2703">
        <f>AVERAGE(FO59:FO64)</f>
        <v/>
      </c>
      <c r="FP83" s="2703">
        <f>+FL83/FG83*DAY(FE83)</f>
        <v/>
      </c>
      <c r="FQ83" s="1227">
        <f>(FJ83+FK83)/FG83</f>
        <v/>
      </c>
      <c r="FR83" s="1227">
        <f>+FI83/(+FI83+FJ83+FK83)</f>
        <v/>
      </c>
      <c r="FS83" s="1957">
        <f t="array" ref="FS83">FI83/(SUMPRODUCT(--(CHOOSE({1,2,3},FH83,FJ83,FK83)&gt;0),CHOOSE({1,2,3},FH83,FJ83,FK83))+FG83)</f>
        <v/>
      </c>
      <c r="FU83" s="408" t="inlineStr">
        <is>
          <t>Avg Prior 6 Mo</t>
        </is>
      </c>
      <c r="FV83" s="409">
        <f>AVERAGE(FV59:FV64)</f>
        <v/>
      </c>
      <c r="FW83" s="409">
        <f>AVERAGE(FW59:FW64)</f>
        <v/>
      </c>
      <c r="FX83" s="409">
        <f>AVERAGE(FX59:FX64)</f>
        <v/>
      </c>
      <c r="FY83" s="409">
        <f>AVERAGE(FY59:FY64)</f>
        <v/>
      </c>
      <c r="FZ83" s="409">
        <f>AVERAGE(FZ59:FZ64)</f>
        <v/>
      </c>
      <c r="GA83" s="409">
        <f>AVERAGE(GA59:GA64)</f>
        <v/>
      </c>
      <c r="GB83" s="409">
        <f>AVERAGE(GB59:GB64)</f>
        <v/>
      </c>
      <c r="GC83" s="1225" t="n"/>
      <c r="GD83" s="1225" t="n"/>
      <c r="GE83" s="2703">
        <f>AVERAGE(GE59:GE64)</f>
        <v/>
      </c>
      <c r="GF83" s="2703">
        <f>+GB83/FW83*DAY(FU83)</f>
        <v/>
      </c>
      <c r="GG83" s="1227">
        <f>(FZ83+GA83)/FW83</f>
        <v/>
      </c>
      <c r="GH83" s="1227">
        <f>+FY83/(+FY83+FZ83+GA83)</f>
        <v/>
      </c>
      <c r="GI83" s="1957">
        <f t="array" ref="GI83">FY83/(SUMPRODUCT(--(CHOOSE({1,2,3},FX83,FZ83,GA83)&gt;0),CHOOSE({1,2,3},FX83,FZ83,GA83))+FW83)</f>
        <v/>
      </c>
      <c r="GK83" s="408" t="inlineStr">
        <is>
          <t>Avg Prior 6 Mo</t>
        </is>
      </c>
      <c r="GL83" s="409">
        <f>AVERAGE(GL59:GL64)</f>
        <v/>
      </c>
      <c r="GM83" s="409">
        <f>AVERAGE(GM59:GM64)</f>
        <v/>
      </c>
      <c r="GN83" s="409">
        <f>AVERAGE(GN59:GN64)</f>
        <v/>
      </c>
      <c r="GO83" s="409">
        <f>AVERAGE(GO59:GO64)</f>
        <v/>
      </c>
      <c r="GP83" s="409">
        <f>AVERAGE(GP59:GP64)</f>
        <v/>
      </c>
      <c r="GQ83" s="409">
        <f>AVERAGE(GQ59:GQ64)</f>
        <v/>
      </c>
      <c r="GR83" s="409">
        <f>AVERAGE(GR59:GR64)</f>
        <v/>
      </c>
      <c r="GS83" s="1225" t="n"/>
      <c r="GT83" s="1225" t="n"/>
      <c r="GU83" s="2703">
        <f>AVERAGE(GU59:GU64)</f>
        <v/>
      </c>
      <c r="GV83" s="2703">
        <f>+GR83/GM83*DAY(GK83)</f>
        <v/>
      </c>
      <c r="GW83" s="1227">
        <f>(GP83+GQ83)/GM83</f>
        <v/>
      </c>
      <c r="GX83" s="1227">
        <f>+GO83/(+GO83+GP83+GQ83)</f>
        <v/>
      </c>
      <c r="GY83" s="1957">
        <f t="array" ref="GY83">GO83/(SUMPRODUCT(--(CHOOSE({1,2,3},GN83,GP83,GQ83)&gt;0),CHOOSE({1,2,3},GN83,GP83,GQ83))+GM83)</f>
        <v/>
      </c>
    </row>
    <row r="84" ht="16" customHeight="1" thickBot="1">
      <c r="A84" s="410" t="inlineStr">
        <is>
          <t>Avg Prior 12 Mo</t>
        </is>
      </c>
      <c r="B84" s="411">
        <f>AVERAGE(B53:B64)</f>
        <v/>
      </c>
      <c r="C84" s="411">
        <f>AVERAGE(C53:C64)</f>
        <v/>
      </c>
      <c r="D84" s="411">
        <f>AVERAGE(D53:D64)</f>
        <v/>
      </c>
      <c r="E84" s="411">
        <f>AVERAGE(E53:E64)</f>
        <v/>
      </c>
      <c r="F84" s="411">
        <f>AVERAGE(F53:F64)</f>
        <v/>
      </c>
      <c r="G84" s="411">
        <f>AVERAGE(G53:G64)</f>
        <v/>
      </c>
      <c r="H84" s="411">
        <f>AVERAGE(H53:H64)</f>
        <v/>
      </c>
      <c r="I84" s="412" t="n"/>
      <c r="J84" s="412" t="n"/>
      <c r="K84" s="2704">
        <f>AVERAGE(K53:K64)</f>
        <v/>
      </c>
      <c r="L84" s="2704">
        <f>+H84/C84*DAY(A84)</f>
        <v/>
      </c>
      <c r="M84" s="414">
        <f>(F84+G84)/C84</f>
        <v/>
      </c>
      <c r="N84" s="414">
        <f>+E84/(+E84+F84+G84)</f>
        <v/>
      </c>
      <c r="O84" s="1958">
        <f t="array" ref="O84">E84/(SUMPRODUCT(--(CHOOSE({1,2,3},D84,F84,G84)&gt;0),CHOOSE({1,2,3},D84,F84,G84))+C84)</f>
        <v/>
      </c>
      <c r="Q84" s="410" t="inlineStr">
        <is>
          <t>Avg Prior 12 Mo</t>
        </is>
      </c>
      <c r="R84" s="411">
        <f>AVERAGE(R53:R64)</f>
        <v/>
      </c>
      <c r="S84" s="411">
        <f>AVERAGE(S53:S64)</f>
        <v/>
      </c>
      <c r="T84" s="411">
        <f>AVERAGE(T53:T64)</f>
        <v/>
      </c>
      <c r="U84" s="411">
        <f>AVERAGE(U53:U64)</f>
        <v/>
      </c>
      <c r="V84" s="411">
        <f>AVERAGE(V53:V64)</f>
        <v/>
      </c>
      <c r="W84" s="411">
        <f>AVERAGE(W53:W64)</f>
        <v/>
      </c>
      <c r="X84" s="411">
        <f>AVERAGE(X53:X64)</f>
        <v/>
      </c>
      <c r="Y84" s="412" t="n"/>
      <c r="Z84" s="412" t="n"/>
      <c r="AA84" s="2704">
        <f>AVERAGE(AA53:AA64)</f>
        <v/>
      </c>
      <c r="AB84" s="2704">
        <f>+X84/S84*DAY(Q84)</f>
        <v/>
      </c>
      <c r="AC84" s="414">
        <f>(V84+W84)/S84</f>
        <v/>
      </c>
      <c r="AD84" s="414">
        <f>+U84/(+U84+V84+W84)</f>
        <v/>
      </c>
      <c r="AE84" s="1958">
        <f t="array" ref="AE84">U84/(SUMPRODUCT(--(CHOOSE({1,2,3},T84,V84,W84)&gt;0),CHOOSE({1,2,3},T84,V84,W84))+S84)</f>
        <v/>
      </c>
      <c r="AG84" s="410" t="inlineStr">
        <is>
          <t>Avg Prior 12 Mo</t>
        </is>
      </c>
      <c r="AH84" s="411">
        <f>AVERAGE(AH53:AH64)</f>
        <v/>
      </c>
      <c r="AI84" s="411">
        <f>AVERAGE(AI53:AI64)</f>
        <v/>
      </c>
      <c r="AJ84" s="411">
        <f>AVERAGE(AJ53:AJ64)</f>
        <v/>
      </c>
      <c r="AK84" s="411">
        <f>AVERAGE(AK53:AK64)</f>
        <v/>
      </c>
      <c r="AL84" s="411">
        <f>AVERAGE(AL53:AL64)</f>
        <v/>
      </c>
      <c r="AM84" s="411">
        <f>AVERAGE(AM53:AM64)</f>
        <v/>
      </c>
      <c r="AN84" s="411">
        <f>AVERAGE(AN53:AN64)</f>
        <v/>
      </c>
      <c r="AO84" s="412" t="n"/>
      <c r="AP84" s="412" t="n"/>
      <c r="AQ84" s="2704">
        <f>AVERAGE(AQ53:AQ64)</f>
        <v/>
      </c>
      <c r="AR84" s="2704">
        <f>+AN84/AI84*DAY(AG84)</f>
        <v/>
      </c>
      <c r="AS84" s="414">
        <f>(AL84+AM84)/AI84</f>
        <v/>
      </c>
      <c r="AT84" s="414">
        <f>+AK84/(+AK84+AL84+AM84)</f>
        <v/>
      </c>
      <c r="AU84" s="1958">
        <f t="array" ref="AU84">AK84/(SUMPRODUCT(--(CHOOSE({1,2,3},AJ84,AL84,AM84)&gt;0),CHOOSE({1,2,3},AJ84,AL84,AM84))+AI84)</f>
        <v/>
      </c>
      <c r="AW84" s="410" t="inlineStr">
        <is>
          <t>Avg Prior 12 Mo</t>
        </is>
      </c>
      <c r="AX84" s="411">
        <f>AVERAGE(AX53:AX64)</f>
        <v/>
      </c>
      <c r="AY84" s="411">
        <f>AVERAGE(AY53:AY64)</f>
        <v/>
      </c>
      <c r="AZ84" s="411">
        <f>AVERAGE(AZ53:AZ64)</f>
        <v/>
      </c>
      <c r="BA84" s="411">
        <f>AVERAGE(BA53:BA64)</f>
        <v/>
      </c>
      <c r="BB84" s="411">
        <f>AVERAGE(BB53:BB64)</f>
        <v/>
      </c>
      <c r="BC84" s="411">
        <f>AVERAGE(BC53:BC64)</f>
        <v/>
      </c>
      <c r="BD84" s="411">
        <f>AVERAGE(BD53:BD64)</f>
        <v/>
      </c>
      <c r="BE84" s="412" t="n"/>
      <c r="BF84" s="412" t="n"/>
      <c r="BG84" s="2704">
        <f>AVERAGE(BG53:BG64)</f>
        <v/>
      </c>
      <c r="BH84" s="2704">
        <f>+BD84/AY84*DAY(AW84)</f>
        <v/>
      </c>
      <c r="BI84" s="414">
        <f>(BB84+BC84)/AY84</f>
        <v/>
      </c>
      <c r="BJ84" s="414">
        <f>+BA84/(+BA84+BB84+BC84)</f>
        <v/>
      </c>
      <c r="BK84" s="1958">
        <f t="array" ref="BK84">BA84/(SUMPRODUCT(--(CHOOSE({1,2,3},AZ84,BB84,BC84)&gt;0),CHOOSE({1,2,3},AZ84,BB84,BC84))+AY84)</f>
        <v/>
      </c>
      <c r="BM84" s="410" t="inlineStr">
        <is>
          <t>Avg Prior 12 Mo</t>
        </is>
      </c>
      <c r="BN84" s="411">
        <f>AVERAGE(BN53:BN64)</f>
        <v/>
      </c>
      <c r="BO84" s="411">
        <f>AVERAGE(BO53:BO64)</f>
        <v/>
      </c>
      <c r="BP84" s="411">
        <f>AVERAGE(BP53:BP64)</f>
        <v/>
      </c>
      <c r="BQ84" s="411">
        <f>AVERAGE(BQ53:BQ64)</f>
        <v/>
      </c>
      <c r="BR84" s="411">
        <f>AVERAGE(BR53:BR64)</f>
        <v/>
      </c>
      <c r="BS84" s="411">
        <f>AVERAGE(BS53:BS64)</f>
        <v/>
      </c>
      <c r="BT84" s="411">
        <f>AVERAGE(BT53:BT64)</f>
        <v/>
      </c>
      <c r="BU84" s="412" t="n"/>
      <c r="BV84" s="412" t="n"/>
      <c r="BW84" s="2704">
        <f>AVERAGE(BW53:BW64)</f>
        <v/>
      </c>
      <c r="BX84" s="2704">
        <f>+BT84/BO84*DAY(BM84)</f>
        <v/>
      </c>
      <c r="BY84" s="414">
        <f>(BR84+BS84)/BO84</f>
        <v/>
      </c>
      <c r="BZ84" s="414">
        <f>+BQ84/(+BQ84+BR84+BS84)</f>
        <v/>
      </c>
      <c r="CA84" s="1958">
        <f t="array" ref="CA84">BQ84/(SUMPRODUCT(--(CHOOSE({1,2,3},BP84,BR84,BS84)&gt;0),CHOOSE({1,2,3},BP84,BR84,BS84))+BO84)</f>
        <v/>
      </c>
      <c r="CC84" s="410" t="inlineStr">
        <is>
          <t>Avg Prior 12 Mo</t>
        </is>
      </c>
      <c r="CD84" s="411">
        <f>AVERAGE(CD53:CD64)</f>
        <v/>
      </c>
      <c r="CE84" s="411">
        <f>AVERAGE(CE53:CE64)</f>
        <v/>
      </c>
      <c r="CF84" s="411">
        <f>AVERAGE(CF53:CF64)</f>
        <v/>
      </c>
      <c r="CG84" s="411">
        <f>AVERAGE(CG53:CG64)</f>
        <v/>
      </c>
      <c r="CH84" s="411">
        <f>AVERAGE(CH53:CH64)</f>
        <v/>
      </c>
      <c r="CI84" s="411">
        <f>AVERAGE(CI53:CI64)</f>
        <v/>
      </c>
      <c r="CJ84" s="411">
        <f>AVERAGE(CJ53:CJ64)</f>
        <v/>
      </c>
      <c r="CK84" s="412" t="n"/>
      <c r="CL84" s="412" t="n"/>
      <c r="CM84" s="2704">
        <f>AVERAGE(CM53:CM64)</f>
        <v/>
      </c>
      <c r="CN84" s="2704">
        <f>+CJ84/CE84*DAY(CC84)</f>
        <v/>
      </c>
      <c r="CO84" s="414">
        <f>(CH84+CI84)/CE84</f>
        <v/>
      </c>
      <c r="CP84" s="414">
        <f>+CG84/(+CG84+CH84+CI84)</f>
        <v/>
      </c>
      <c r="CQ84" s="1958">
        <f t="array" ref="CQ84">CG84/(SUMPRODUCT(--(CHOOSE({1,2,3},CF84,CH84,CI84)&gt;0),CHOOSE({1,2,3},CF84,CH84,CI84))+CE84)</f>
        <v/>
      </c>
      <c r="CS84" s="410" t="inlineStr">
        <is>
          <t>Avg Prior 12 Mo</t>
        </is>
      </c>
      <c r="CT84" s="411">
        <f>AVERAGE(CT53:CT64)</f>
        <v/>
      </c>
      <c r="CU84" s="411">
        <f>AVERAGE(CU53:CU64)</f>
        <v/>
      </c>
      <c r="CV84" s="411">
        <f>AVERAGE(CV53:CV64)</f>
        <v/>
      </c>
      <c r="CW84" s="411">
        <f>AVERAGE(CW53:CW64)</f>
        <v/>
      </c>
      <c r="CX84" s="411">
        <f>AVERAGE(CX53:CX64)</f>
        <v/>
      </c>
      <c r="CY84" s="411">
        <f>AVERAGE(CY53:CY64)</f>
        <v/>
      </c>
      <c r="CZ84" s="411">
        <f>AVERAGE(CZ53:CZ64)</f>
        <v/>
      </c>
      <c r="DA84" s="412" t="n"/>
      <c r="DB84" s="412" t="n"/>
      <c r="DC84" s="2704">
        <f>AVERAGE(DC53:DC64)</f>
        <v/>
      </c>
      <c r="DD84" s="2704">
        <f>+CZ84/CU84*DAY(CS84)</f>
        <v/>
      </c>
      <c r="DE84" s="414">
        <f>(CX84+CY84)/CU84</f>
        <v/>
      </c>
      <c r="DF84" s="414">
        <f>+CW84/(+CW84+CX84+CY84)</f>
        <v/>
      </c>
      <c r="DG84" s="1958">
        <f t="array" ref="DG84">CW84/(SUMPRODUCT(--(CHOOSE({1,2,3},CV84,CX84,CY84)&gt;0),CHOOSE({1,2,3},CV84,CX84,CY84))+CU84)</f>
        <v/>
      </c>
      <c r="DI84" s="410" t="inlineStr">
        <is>
          <t>Avg Prior 12 Mo</t>
        </is>
      </c>
      <c r="DJ84" s="411">
        <f>AVERAGE(DJ53:DJ64)</f>
        <v/>
      </c>
      <c r="DK84" s="411">
        <f>AVERAGE(DK53:DK64)</f>
        <v/>
      </c>
      <c r="DL84" s="411">
        <f>AVERAGE(DL53:DL64)</f>
        <v/>
      </c>
      <c r="DM84" s="411">
        <f>AVERAGE(DM53:DM64)</f>
        <v/>
      </c>
      <c r="DN84" s="411">
        <f>AVERAGE(DN53:DN64)</f>
        <v/>
      </c>
      <c r="DO84" s="411">
        <f>AVERAGE(DO53:DO64)</f>
        <v/>
      </c>
      <c r="DP84" s="411">
        <f>AVERAGE(DP53:DP64)</f>
        <v/>
      </c>
      <c r="DQ84" s="412" t="n"/>
      <c r="DR84" s="412" t="n"/>
      <c r="DS84" s="2704">
        <f>AVERAGE(DS53:DS64)</f>
        <v/>
      </c>
      <c r="DT84" s="2704">
        <f>+DP84/DK84*DAY(DI84)</f>
        <v/>
      </c>
      <c r="DU84" s="414">
        <f>(DN84+DO84)/DK84</f>
        <v/>
      </c>
      <c r="DV84" s="414">
        <f>+DM84/(+DM84+DN84+DO84)</f>
        <v/>
      </c>
      <c r="DW84" s="1958">
        <f t="array" ref="DW84">DM84/(SUMPRODUCT(--(CHOOSE({1,2,3},DL84,DN84,DO84)&gt;0),CHOOSE({1,2,3},DL84,DN84,DO84))+DK84)</f>
        <v/>
      </c>
      <c r="DY84" s="410" t="inlineStr">
        <is>
          <t>Avg Prior 12 Mo</t>
        </is>
      </c>
      <c r="DZ84" s="411">
        <f>AVERAGE(DZ53:DZ64)</f>
        <v/>
      </c>
      <c r="EA84" s="411">
        <f>AVERAGE(EA53:EA64)</f>
        <v/>
      </c>
      <c r="EB84" s="411">
        <f>AVERAGE(EB53:EB64)</f>
        <v/>
      </c>
      <c r="EC84" s="411">
        <f>AVERAGE(EC53:EC64)</f>
        <v/>
      </c>
      <c r="ED84" s="411">
        <f>AVERAGE(ED53:ED64)</f>
        <v/>
      </c>
      <c r="EE84" s="411">
        <f>AVERAGE(EE53:EE64)</f>
        <v/>
      </c>
      <c r="EF84" s="411">
        <f>AVERAGE(EF53:EF64)</f>
        <v/>
      </c>
      <c r="EG84" s="412" t="n"/>
      <c r="EH84" s="412" t="n"/>
      <c r="EI84" s="2704">
        <f>AVERAGE(EI53:EI64)</f>
        <v/>
      </c>
      <c r="EJ84" s="2704">
        <f>+EF84/EA84*DAY(DY84)</f>
        <v/>
      </c>
      <c r="EK84" s="414">
        <f>(ED84+EE84)/EA84</f>
        <v/>
      </c>
      <c r="EL84" s="414">
        <f>+EC84/(+EC84+ED84+EE84)</f>
        <v/>
      </c>
      <c r="EM84" s="1958">
        <f t="array" ref="EM84">EC84/(SUMPRODUCT(--(CHOOSE({1,2,3},EB84,ED84,EE84)&gt;0),CHOOSE({1,2,3},EB84,ED84,EE84))+EA84)</f>
        <v/>
      </c>
      <c r="EO84" s="410" t="inlineStr">
        <is>
          <t>Avg Prior 12 Mo</t>
        </is>
      </c>
      <c r="EP84" s="411">
        <f>AVERAGE(EP53:EP64)</f>
        <v/>
      </c>
      <c r="EQ84" s="411">
        <f>AVERAGE(EQ53:EQ64)</f>
        <v/>
      </c>
      <c r="ER84" s="411">
        <f>AVERAGE(ER53:ER64)</f>
        <v/>
      </c>
      <c r="ES84" s="411">
        <f>AVERAGE(ES53:ES64)</f>
        <v/>
      </c>
      <c r="ET84" s="411">
        <f>AVERAGE(ET53:ET64)</f>
        <v/>
      </c>
      <c r="EU84" s="411">
        <f>AVERAGE(EU53:EU64)</f>
        <v/>
      </c>
      <c r="EV84" s="411">
        <f>AVERAGE(EV53:EV64)</f>
        <v/>
      </c>
      <c r="EW84" s="412" t="n"/>
      <c r="EX84" s="412" t="n"/>
      <c r="EY84" s="2704">
        <f>AVERAGE(EY53:EY64)</f>
        <v/>
      </c>
      <c r="EZ84" s="2704">
        <f>+EV84/EQ84*DAY(EO84)</f>
        <v/>
      </c>
      <c r="FA84" s="414">
        <f>(ET84+EU84)/EQ84</f>
        <v/>
      </c>
      <c r="FB84" s="414">
        <f>+ES84/(+ES84+ET84+EU84)</f>
        <v/>
      </c>
      <c r="FC84" s="1958">
        <f t="array" ref="FC84">ES84/(SUMPRODUCT(--(CHOOSE({1,2,3},FH84,FX84,GN84)&gt;0),CHOOSE({1,2,3},FH84,FX84,GN84))+EQ84)</f>
        <v/>
      </c>
      <c r="FE84" s="410" t="inlineStr">
        <is>
          <t>Avg Prior 12 Mo</t>
        </is>
      </c>
      <c r="FF84" s="411">
        <f>AVERAGE(FF53:FF64)</f>
        <v/>
      </c>
      <c r="FG84" s="411">
        <f>AVERAGE(FG53:FG64)</f>
        <v/>
      </c>
      <c r="FH84" s="411">
        <f>AVERAGE(FH53:FH64)</f>
        <v/>
      </c>
      <c r="FI84" s="411">
        <f>AVERAGE(FI53:FI64)</f>
        <v/>
      </c>
      <c r="FJ84" s="411">
        <f>AVERAGE(FJ53:FJ64)</f>
        <v/>
      </c>
      <c r="FK84" s="411">
        <f>AVERAGE(FK53:FK64)</f>
        <v/>
      </c>
      <c r="FL84" s="411">
        <f>AVERAGE(FL53:FL64)</f>
        <v/>
      </c>
      <c r="FM84" s="412" t="n"/>
      <c r="FN84" s="412" t="n"/>
      <c r="FO84" s="2704">
        <f>AVERAGE(FO53:FO64)</f>
        <v/>
      </c>
      <c r="FP84" s="2704">
        <f>+FL84/FG84*DAY(FE84)</f>
        <v/>
      </c>
      <c r="FQ84" s="414">
        <f>(FJ84+FK84)/FG84</f>
        <v/>
      </c>
      <c r="FR84" s="414">
        <f>+FI84/(+FI84+FJ84+FK84)</f>
        <v/>
      </c>
      <c r="FS84" s="1958">
        <f t="array" ref="FS84">FI84/(SUMPRODUCT(--(CHOOSE({1,2,3},FH84,FJ84,FK84)&gt;0),CHOOSE({1,2,3},FH84,FJ84,FK84))+FG84)</f>
        <v/>
      </c>
      <c r="FU84" s="410" t="inlineStr">
        <is>
          <t>Avg Prior 12 Mo</t>
        </is>
      </c>
      <c r="FV84" s="411">
        <f>AVERAGE(FV53:FV64)</f>
        <v/>
      </c>
      <c r="FW84" s="411">
        <f>AVERAGE(FW53:FW64)</f>
        <v/>
      </c>
      <c r="FX84" s="411">
        <f>AVERAGE(FX53:FX64)</f>
        <v/>
      </c>
      <c r="FY84" s="411">
        <f>AVERAGE(FY53:FY64)</f>
        <v/>
      </c>
      <c r="FZ84" s="411">
        <f>AVERAGE(FZ53:FZ64)</f>
        <v/>
      </c>
      <c r="GA84" s="411">
        <f>AVERAGE(GA53:GA64)</f>
        <v/>
      </c>
      <c r="GB84" s="411">
        <f>AVERAGE(GB53:GB64)</f>
        <v/>
      </c>
      <c r="GC84" s="412" t="n"/>
      <c r="GD84" s="412" t="n"/>
      <c r="GE84" s="2704">
        <f>AVERAGE(GE53:GE64)</f>
        <v/>
      </c>
      <c r="GF84" s="2704">
        <f>+GB84/FW84*DAY(FU84)</f>
        <v/>
      </c>
      <c r="GG84" s="414">
        <f>(FZ84+GA84)/FW84</f>
        <v/>
      </c>
      <c r="GH84" s="414">
        <f>+FY84/(+FY84+FZ84+GA84)</f>
        <v/>
      </c>
      <c r="GI84" s="1958">
        <f t="array" ref="GI84">FY84/(SUMPRODUCT(--(CHOOSE({1,2,3},FX84,FZ84,GA84)&gt;0),CHOOSE({1,2,3},FX84,FZ84,GA84))+FW84)</f>
        <v/>
      </c>
      <c r="GK84" s="410" t="inlineStr">
        <is>
          <t>Avg Prior 12 Mo</t>
        </is>
      </c>
      <c r="GL84" s="411">
        <f>AVERAGE(GL53:GL64)</f>
        <v/>
      </c>
      <c r="GM84" s="411">
        <f>AVERAGE(GM53:GM64)</f>
        <v/>
      </c>
      <c r="GN84" s="411">
        <f>AVERAGE(GN53:GN64)</f>
        <v/>
      </c>
      <c r="GO84" s="411">
        <f>AVERAGE(GO53:GO64)</f>
        <v/>
      </c>
      <c r="GP84" s="411">
        <f>AVERAGE(GP53:GP64)</f>
        <v/>
      </c>
      <c r="GQ84" s="411">
        <f>AVERAGE(GQ53:GQ64)</f>
        <v/>
      </c>
      <c r="GR84" s="411">
        <f>AVERAGE(GR53:GR64)</f>
        <v/>
      </c>
      <c r="GS84" s="412" t="n"/>
      <c r="GT84" s="412" t="n"/>
      <c r="GU84" s="2704">
        <f>AVERAGE(GU53:GU64)</f>
        <v/>
      </c>
      <c r="GV84" s="2704">
        <f>+GR84/GM84*DAY(GK84)</f>
        <v/>
      </c>
      <c r="GW84" s="414">
        <f>(GP84+GQ84)/GM84</f>
        <v/>
      </c>
      <c r="GX84" s="414">
        <f>+GO84/(+GO84+GP84+GQ84)</f>
        <v/>
      </c>
      <c r="GY84" s="1958">
        <f t="array" ref="GY84">GO84/(SUMPRODUCT(--(CHOOSE({1,2,3},GN84,GP84,GQ84)&gt;0),CHOOSE({1,2,3},GN84,GP84,GQ84))+GM84)</f>
        <v/>
      </c>
    </row>
    <row r="85" ht="16" customHeight="1" thickBot="1"/>
    <row r="86" ht="16" customHeight="1" thickBot="1">
      <c r="A86" s="1341" t="inlineStr">
        <is>
          <t>Payor 2</t>
        </is>
      </c>
      <c r="Q86" s="1341">
        <f>$A$86&amp;"-"&amp;Q$12</f>
        <v/>
      </c>
      <c r="AG86" s="1341">
        <f>$A$86&amp;"-"&amp;AG$12</f>
        <v/>
      </c>
      <c r="AW86" s="1341">
        <f>$A$86&amp;"-"&amp;AW$12</f>
        <v/>
      </c>
      <c r="BM86" s="1341">
        <f>$A$86&amp;"-"&amp;BM$12</f>
        <v/>
      </c>
      <c r="CC86" s="1341">
        <f>$A$86&amp;"-"&amp;CC$12</f>
        <v/>
      </c>
      <c r="CS86" s="1341">
        <f>$A$86&amp;"-"&amp;CS$12</f>
        <v/>
      </c>
      <c r="DI86" s="1341">
        <f>$A$86&amp;"-"&amp;DI$12</f>
        <v/>
      </c>
      <c r="DY86" s="1341">
        <f>$A$86&amp;"-"&amp;DY$12</f>
        <v/>
      </c>
      <c r="EO86" s="1341">
        <f>$A$86&amp;"-"&amp;EO$12</f>
        <v/>
      </c>
      <c r="FE86" s="1341">
        <f>$A$86&amp;"-"&amp;FE$12</f>
        <v/>
      </c>
      <c r="FU86" s="1341">
        <f>$A$86&amp;"-"&amp;FU$12</f>
        <v/>
      </c>
      <c r="GK86" s="1341">
        <f>$A$86&amp;"-"&amp;GK$12</f>
        <v/>
      </c>
    </row>
    <row r="87">
      <c r="A87" s="1295" t="n"/>
      <c r="B87" s="911" t="inlineStr">
        <is>
          <t>Acct Rec</t>
        </is>
      </c>
      <c r="C87" s="911" t="n"/>
      <c r="D87" s="911" t="n"/>
      <c r="E87" s="911" t="n"/>
      <c r="F87" s="911" t="n"/>
      <c r="G87" s="911" t="n"/>
      <c r="H87" s="911" t="inlineStr">
        <is>
          <t>Acct Rec</t>
        </is>
      </c>
      <c r="I87" s="911" t="inlineStr">
        <is>
          <t>Accts Rec</t>
        </is>
      </c>
      <c r="J87" s="912" t="n"/>
      <c r="K87" s="911" t="inlineStr">
        <is>
          <t>A/R</t>
        </is>
      </c>
      <c r="L87" s="911" t="n"/>
      <c r="M87" s="912" t="n"/>
      <c r="N87" s="912" t="n"/>
      <c r="O87" s="396" t="n"/>
      <c r="Q87" s="1295" t="n"/>
      <c r="R87" s="911" t="inlineStr">
        <is>
          <t>Acct Rec</t>
        </is>
      </c>
      <c r="S87" s="911" t="n"/>
      <c r="T87" s="911" t="n"/>
      <c r="U87" s="911" t="n"/>
      <c r="V87" s="911" t="n"/>
      <c r="W87" s="911" t="n"/>
      <c r="X87" s="911" t="inlineStr">
        <is>
          <t>Acct Rec</t>
        </is>
      </c>
      <c r="Y87" s="911" t="inlineStr">
        <is>
          <t>Accts Rec</t>
        </is>
      </c>
      <c r="Z87" s="912" t="n"/>
      <c r="AA87" s="911" t="inlineStr">
        <is>
          <t>A/R</t>
        </is>
      </c>
      <c r="AB87" s="911" t="n"/>
      <c r="AC87" s="912" t="n"/>
      <c r="AD87" s="912" t="n"/>
      <c r="AE87" s="396" t="n"/>
      <c r="AG87" s="1295" t="n"/>
      <c r="AH87" s="911" t="inlineStr">
        <is>
          <t>Acct Rec</t>
        </is>
      </c>
      <c r="AI87" s="911" t="n"/>
      <c r="AJ87" s="911" t="n"/>
      <c r="AK87" s="911" t="n"/>
      <c r="AL87" s="911" t="n"/>
      <c r="AM87" s="911" t="n"/>
      <c r="AN87" s="911" t="inlineStr">
        <is>
          <t>Acct Rec</t>
        </is>
      </c>
      <c r="AO87" s="911" t="inlineStr">
        <is>
          <t>Accts Rec</t>
        </is>
      </c>
      <c r="AP87" s="912" t="n"/>
      <c r="AQ87" s="911" t="inlineStr">
        <is>
          <t>A/R</t>
        </is>
      </c>
      <c r="AR87" s="911" t="n"/>
      <c r="AS87" s="912" t="n"/>
      <c r="AT87" s="912" t="n"/>
      <c r="AU87" s="396" t="n"/>
      <c r="AW87" s="1295" t="n"/>
      <c r="AX87" s="911" t="inlineStr">
        <is>
          <t>Acct Rec</t>
        </is>
      </c>
      <c r="AY87" s="911" t="n"/>
      <c r="AZ87" s="911" t="n"/>
      <c r="BA87" s="911" t="n"/>
      <c r="BB87" s="911" t="n"/>
      <c r="BC87" s="911" t="n"/>
      <c r="BD87" s="911" t="inlineStr">
        <is>
          <t>Acct Rec</t>
        </is>
      </c>
      <c r="BE87" s="911" t="inlineStr">
        <is>
          <t>Accts Rec</t>
        </is>
      </c>
      <c r="BF87" s="912" t="n"/>
      <c r="BG87" s="911" t="inlineStr">
        <is>
          <t>A/R</t>
        </is>
      </c>
      <c r="BH87" s="911" t="n"/>
      <c r="BI87" s="912" t="n"/>
      <c r="BJ87" s="912" t="n"/>
      <c r="BK87" s="396" t="n"/>
      <c r="BM87" s="1295" t="n"/>
      <c r="BN87" s="911" t="inlineStr">
        <is>
          <t>Acct Rec</t>
        </is>
      </c>
      <c r="BO87" s="911" t="n"/>
      <c r="BP87" s="911" t="n"/>
      <c r="BQ87" s="911" t="n"/>
      <c r="BR87" s="911" t="n"/>
      <c r="BS87" s="911" t="n"/>
      <c r="BT87" s="911" t="inlineStr">
        <is>
          <t>Acct Rec</t>
        </is>
      </c>
      <c r="BU87" s="911" t="inlineStr">
        <is>
          <t>Accts Rec</t>
        </is>
      </c>
      <c r="BV87" s="912" t="n"/>
      <c r="BW87" s="911" t="inlineStr">
        <is>
          <t>A/R</t>
        </is>
      </c>
      <c r="BX87" s="911" t="n"/>
      <c r="BY87" s="912" t="n"/>
      <c r="BZ87" s="912" t="n"/>
      <c r="CA87" s="396" t="n"/>
      <c r="CC87" s="1295" t="n"/>
      <c r="CD87" s="911" t="inlineStr">
        <is>
          <t>Acct Rec</t>
        </is>
      </c>
      <c r="CE87" s="911" t="n"/>
      <c r="CF87" s="911" t="n"/>
      <c r="CG87" s="911" t="n"/>
      <c r="CH87" s="911" t="n"/>
      <c r="CI87" s="911" t="n"/>
      <c r="CJ87" s="911" t="inlineStr">
        <is>
          <t>Acct Rec</t>
        </is>
      </c>
      <c r="CK87" s="911" t="inlineStr">
        <is>
          <t>Accts Rec</t>
        </is>
      </c>
      <c r="CL87" s="912" t="n"/>
      <c r="CM87" s="911" t="inlineStr">
        <is>
          <t>A/R</t>
        </is>
      </c>
      <c r="CN87" s="911" t="n"/>
      <c r="CO87" s="912" t="n"/>
      <c r="CP87" s="912" t="n"/>
      <c r="CQ87" s="396" t="n"/>
      <c r="CS87" s="1295" t="n"/>
      <c r="CT87" s="911" t="inlineStr">
        <is>
          <t>Acct Rec</t>
        </is>
      </c>
      <c r="CU87" s="911" t="n"/>
      <c r="CV87" s="911" t="n"/>
      <c r="CW87" s="911" t="n"/>
      <c r="CX87" s="911" t="n"/>
      <c r="CY87" s="911" t="n"/>
      <c r="CZ87" s="911" t="inlineStr">
        <is>
          <t>Acct Rec</t>
        </is>
      </c>
      <c r="DA87" s="911" t="inlineStr">
        <is>
          <t>Accts Rec</t>
        </is>
      </c>
      <c r="DB87" s="912" t="n"/>
      <c r="DC87" s="911" t="inlineStr">
        <is>
          <t>A/R</t>
        </is>
      </c>
      <c r="DD87" s="911" t="n"/>
      <c r="DE87" s="912" t="n"/>
      <c r="DF87" s="912" t="n"/>
      <c r="DG87" s="396" t="n"/>
      <c r="DI87" s="1295" t="n"/>
      <c r="DJ87" s="911" t="inlineStr">
        <is>
          <t>Acct Rec</t>
        </is>
      </c>
      <c r="DK87" s="911" t="n"/>
      <c r="DL87" s="911" t="n"/>
      <c r="DM87" s="911" t="n"/>
      <c r="DN87" s="911" t="n"/>
      <c r="DO87" s="911" t="n"/>
      <c r="DP87" s="911" t="inlineStr">
        <is>
          <t>Acct Rec</t>
        </is>
      </c>
      <c r="DQ87" s="911" t="inlineStr">
        <is>
          <t>Accts Rec</t>
        </is>
      </c>
      <c r="DR87" s="912" t="n"/>
      <c r="DS87" s="911" t="inlineStr">
        <is>
          <t>A/R</t>
        </is>
      </c>
      <c r="DT87" s="911" t="n"/>
      <c r="DU87" s="912" t="n"/>
      <c r="DV87" s="912" t="n"/>
      <c r="DW87" s="396" t="n"/>
      <c r="DY87" s="1295" t="n"/>
      <c r="DZ87" s="911" t="inlineStr">
        <is>
          <t>Acct Rec</t>
        </is>
      </c>
      <c r="EA87" s="911" t="n"/>
      <c r="EB87" s="911" t="n"/>
      <c r="EC87" s="911" t="n"/>
      <c r="ED87" s="911" t="n"/>
      <c r="EE87" s="911" t="n"/>
      <c r="EF87" s="911" t="inlineStr">
        <is>
          <t>Acct Rec</t>
        </is>
      </c>
      <c r="EG87" s="911" t="inlineStr">
        <is>
          <t>Accts Rec</t>
        </is>
      </c>
      <c r="EH87" s="912" t="n"/>
      <c r="EI87" s="911" t="inlineStr">
        <is>
          <t>A/R</t>
        </is>
      </c>
      <c r="EJ87" s="911" t="n"/>
      <c r="EK87" s="912" t="n"/>
      <c r="EL87" s="912" t="n"/>
      <c r="EM87" s="396" t="n"/>
      <c r="EO87" s="1295" t="n"/>
      <c r="EP87" s="911" t="inlineStr">
        <is>
          <t>Acct Rec</t>
        </is>
      </c>
      <c r="EQ87" s="911" t="n"/>
      <c r="ER87" s="911" t="n"/>
      <c r="ES87" s="911" t="n"/>
      <c r="ET87" s="911" t="n"/>
      <c r="EU87" s="911" t="n"/>
      <c r="EV87" s="911" t="inlineStr">
        <is>
          <t>Acct Rec</t>
        </is>
      </c>
      <c r="EW87" s="911" t="inlineStr">
        <is>
          <t>Accts Rec</t>
        </is>
      </c>
      <c r="EX87" s="912" t="n"/>
      <c r="EY87" s="911" t="inlineStr">
        <is>
          <t>A/R</t>
        </is>
      </c>
      <c r="EZ87" s="911" t="n"/>
      <c r="FA87" s="912" t="n"/>
      <c r="FB87" s="912" t="n"/>
      <c r="FC87" s="396" t="n"/>
      <c r="FE87" s="1295" t="n"/>
      <c r="FF87" s="911" t="inlineStr">
        <is>
          <t>Acct Rec</t>
        </is>
      </c>
      <c r="FG87" s="911" t="n"/>
      <c r="FH87" s="911" t="n"/>
      <c r="FI87" s="911" t="n"/>
      <c r="FJ87" s="911" t="n"/>
      <c r="FK87" s="911" t="n"/>
      <c r="FL87" s="911" t="inlineStr">
        <is>
          <t>Acct Rec</t>
        </is>
      </c>
      <c r="FM87" s="911" t="inlineStr">
        <is>
          <t>Accts Rec</t>
        </is>
      </c>
      <c r="FN87" s="912" t="n"/>
      <c r="FO87" s="911" t="inlineStr">
        <is>
          <t>A/R</t>
        </is>
      </c>
      <c r="FP87" s="911" t="n"/>
      <c r="FQ87" s="912" t="n"/>
      <c r="FR87" s="912" t="n"/>
      <c r="FS87" s="396" t="n"/>
      <c r="FU87" s="1295" t="n"/>
      <c r="FV87" s="911" t="inlineStr">
        <is>
          <t>Acct Rec</t>
        </is>
      </c>
      <c r="FW87" s="911" t="n"/>
      <c r="FX87" s="911" t="n"/>
      <c r="FY87" s="911" t="n"/>
      <c r="FZ87" s="911" t="n"/>
      <c r="GA87" s="911" t="n"/>
      <c r="GB87" s="911" t="inlineStr">
        <is>
          <t>Acct Rec</t>
        </is>
      </c>
      <c r="GC87" s="911" t="inlineStr">
        <is>
          <t>Accts Rec</t>
        </is>
      </c>
      <c r="GD87" s="912" t="n"/>
      <c r="GE87" s="911" t="inlineStr">
        <is>
          <t>A/R</t>
        </is>
      </c>
      <c r="GF87" s="911" t="n"/>
      <c r="GG87" s="912" t="n"/>
      <c r="GH87" s="912" t="n"/>
      <c r="GI87" s="396" t="n"/>
      <c r="GK87" s="1295" t="n"/>
      <c r="GL87" s="911" t="inlineStr">
        <is>
          <t>Acct Rec</t>
        </is>
      </c>
      <c r="GM87" s="911" t="n"/>
      <c r="GN87" s="911" t="n"/>
      <c r="GO87" s="911" t="n"/>
      <c r="GP87" s="911" t="n"/>
      <c r="GQ87" s="911" t="n"/>
      <c r="GR87" s="911" t="inlineStr">
        <is>
          <t>Acct Rec</t>
        </is>
      </c>
      <c r="GS87" s="911" t="inlineStr">
        <is>
          <t>Accts Rec</t>
        </is>
      </c>
      <c r="GT87" s="912" t="n"/>
      <c r="GU87" s="911" t="inlineStr">
        <is>
          <t>A/R</t>
        </is>
      </c>
      <c r="GV87" s="911" t="n"/>
      <c r="GW87" s="912" t="n"/>
      <c r="GX87" s="912" t="n"/>
      <c r="GY87" s="396" t="n"/>
    </row>
    <row r="88">
      <c r="A88" s="397" t="n"/>
      <c r="B88" s="398" t="inlineStr">
        <is>
          <t>Balance</t>
        </is>
      </c>
      <c r="C88" s="398" t="inlineStr">
        <is>
          <t>Current</t>
        </is>
      </c>
      <c r="D88" s="398" t="inlineStr">
        <is>
          <t>Past</t>
        </is>
      </c>
      <c r="E88" s="398" t="inlineStr">
        <is>
          <t>Cash</t>
        </is>
      </c>
      <c r="F88" s="398" t="inlineStr">
        <is>
          <t>Contractual</t>
        </is>
      </c>
      <c r="G88" s="398" t="inlineStr">
        <is>
          <t>Other</t>
        </is>
      </c>
      <c r="H88" s="398" t="inlineStr">
        <is>
          <t>Balance</t>
        </is>
      </c>
      <c r="I88" s="398" t="inlineStr">
        <is>
          <t>Per</t>
        </is>
      </c>
      <c r="J88" s="399" t="n"/>
      <c r="K88" s="398" t="inlineStr">
        <is>
          <t>Turnover</t>
        </is>
      </c>
      <c r="L88" s="398" t="n"/>
      <c r="M88" s="398" t="n"/>
      <c r="N88" s="398" t="inlineStr">
        <is>
          <t>Cash to</t>
        </is>
      </c>
      <c r="O88" s="400" t="inlineStr">
        <is>
          <t>Cash to</t>
        </is>
      </c>
      <c r="Q88" s="397" t="n"/>
      <c r="R88" s="398" t="inlineStr">
        <is>
          <t>Balance</t>
        </is>
      </c>
      <c r="S88" s="398" t="inlineStr">
        <is>
          <t>Current</t>
        </is>
      </c>
      <c r="T88" s="398" t="inlineStr">
        <is>
          <t>Past</t>
        </is>
      </c>
      <c r="U88" s="398" t="inlineStr">
        <is>
          <t>Cash</t>
        </is>
      </c>
      <c r="V88" s="398" t="inlineStr">
        <is>
          <t>Contractual</t>
        </is>
      </c>
      <c r="W88" s="398" t="inlineStr">
        <is>
          <t>Other</t>
        </is>
      </c>
      <c r="X88" s="398" t="inlineStr">
        <is>
          <t>Balance</t>
        </is>
      </c>
      <c r="Y88" s="398" t="inlineStr">
        <is>
          <t>Per</t>
        </is>
      </c>
      <c r="Z88" s="399" t="n"/>
      <c r="AA88" s="398" t="inlineStr">
        <is>
          <t>Turnover</t>
        </is>
      </c>
      <c r="AB88" s="398" t="n"/>
      <c r="AC88" s="398" t="n"/>
      <c r="AD88" s="398" t="inlineStr">
        <is>
          <t>Cash to</t>
        </is>
      </c>
      <c r="AE88" s="400" t="inlineStr">
        <is>
          <t>Cash to</t>
        </is>
      </c>
      <c r="AG88" s="397" t="n"/>
      <c r="AH88" s="398" t="inlineStr">
        <is>
          <t>Balance</t>
        </is>
      </c>
      <c r="AI88" s="398" t="inlineStr">
        <is>
          <t>Current</t>
        </is>
      </c>
      <c r="AJ88" s="398" t="inlineStr">
        <is>
          <t>Past</t>
        </is>
      </c>
      <c r="AK88" s="398" t="inlineStr">
        <is>
          <t>Cash</t>
        </is>
      </c>
      <c r="AL88" s="398" t="inlineStr">
        <is>
          <t>Contractual</t>
        </is>
      </c>
      <c r="AM88" s="398" t="inlineStr">
        <is>
          <t>Other</t>
        </is>
      </c>
      <c r="AN88" s="398" t="inlineStr">
        <is>
          <t>Balance</t>
        </is>
      </c>
      <c r="AO88" s="398" t="inlineStr">
        <is>
          <t>Per</t>
        </is>
      </c>
      <c r="AP88" s="399" t="n"/>
      <c r="AQ88" s="398" t="inlineStr">
        <is>
          <t>Turnover</t>
        </is>
      </c>
      <c r="AR88" s="398" t="n"/>
      <c r="AS88" s="398" t="n"/>
      <c r="AT88" s="398" t="inlineStr">
        <is>
          <t>Cash to</t>
        </is>
      </c>
      <c r="AU88" s="400" t="inlineStr">
        <is>
          <t>Cash to</t>
        </is>
      </c>
      <c r="AW88" s="397" t="n"/>
      <c r="AX88" s="398" t="inlineStr">
        <is>
          <t>Balance</t>
        </is>
      </c>
      <c r="AY88" s="398" t="inlineStr">
        <is>
          <t>Current</t>
        </is>
      </c>
      <c r="AZ88" s="398" t="inlineStr">
        <is>
          <t>Past</t>
        </is>
      </c>
      <c r="BA88" s="398" t="inlineStr">
        <is>
          <t>Cash</t>
        </is>
      </c>
      <c r="BB88" s="398" t="inlineStr">
        <is>
          <t>Contractual</t>
        </is>
      </c>
      <c r="BC88" s="398" t="inlineStr">
        <is>
          <t>Other</t>
        </is>
      </c>
      <c r="BD88" s="398" t="inlineStr">
        <is>
          <t>Balance</t>
        </is>
      </c>
      <c r="BE88" s="398" t="inlineStr">
        <is>
          <t>Per</t>
        </is>
      </c>
      <c r="BF88" s="399" t="n"/>
      <c r="BG88" s="398" t="inlineStr">
        <is>
          <t>Turnover</t>
        </is>
      </c>
      <c r="BH88" s="398" t="n"/>
      <c r="BI88" s="398" t="n"/>
      <c r="BJ88" s="398" t="inlineStr">
        <is>
          <t>Cash to</t>
        </is>
      </c>
      <c r="BK88" s="400" t="inlineStr">
        <is>
          <t>Cash to</t>
        </is>
      </c>
      <c r="BM88" s="397" t="n"/>
      <c r="BN88" s="398" t="inlineStr">
        <is>
          <t>Balance</t>
        </is>
      </c>
      <c r="BO88" s="398" t="inlineStr">
        <is>
          <t>Current</t>
        </is>
      </c>
      <c r="BP88" s="398" t="inlineStr">
        <is>
          <t>Past</t>
        </is>
      </c>
      <c r="BQ88" s="398" t="inlineStr">
        <is>
          <t>Cash</t>
        </is>
      </c>
      <c r="BR88" s="398" t="inlineStr">
        <is>
          <t>Contractual</t>
        </is>
      </c>
      <c r="BS88" s="398" t="inlineStr">
        <is>
          <t>Other</t>
        </is>
      </c>
      <c r="BT88" s="398" t="inlineStr">
        <is>
          <t>Balance</t>
        </is>
      </c>
      <c r="BU88" s="398" t="inlineStr">
        <is>
          <t>Per</t>
        </is>
      </c>
      <c r="BV88" s="399" t="n"/>
      <c r="BW88" s="398" t="inlineStr">
        <is>
          <t>Turnover</t>
        </is>
      </c>
      <c r="BX88" s="398" t="n"/>
      <c r="BY88" s="398" t="n"/>
      <c r="BZ88" s="398" t="inlineStr">
        <is>
          <t>Cash to</t>
        </is>
      </c>
      <c r="CA88" s="400" t="inlineStr">
        <is>
          <t>Cash to</t>
        </is>
      </c>
      <c r="CC88" s="397" t="n"/>
      <c r="CD88" s="398" t="inlineStr">
        <is>
          <t>Balance</t>
        </is>
      </c>
      <c r="CE88" s="398" t="inlineStr">
        <is>
          <t>Current</t>
        </is>
      </c>
      <c r="CF88" s="398" t="inlineStr">
        <is>
          <t>Past</t>
        </is>
      </c>
      <c r="CG88" s="398" t="inlineStr">
        <is>
          <t>Cash</t>
        </is>
      </c>
      <c r="CH88" s="398" t="inlineStr">
        <is>
          <t>Contractual</t>
        </is>
      </c>
      <c r="CI88" s="398" t="inlineStr">
        <is>
          <t>Other</t>
        </is>
      </c>
      <c r="CJ88" s="398" t="inlineStr">
        <is>
          <t>Balance</t>
        </is>
      </c>
      <c r="CK88" s="398" t="inlineStr">
        <is>
          <t>Per</t>
        </is>
      </c>
      <c r="CL88" s="399" t="n"/>
      <c r="CM88" s="398" t="inlineStr">
        <is>
          <t>Turnover</t>
        </is>
      </c>
      <c r="CN88" s="398" t="n"/>
      <c r="CO88" s="398" t="n"/>
      <c r="CP88" s="398" t="inlineStr">
        <is>
          <t>Cash to</t>
        </is>
      </c>
      <c r="CQ88" s="400" t="inlineStr">
        <is>
          <t>Cash to</t>
        </is>
      </c>
      <c r="CS88" s="397" t="n"/>
      <c r="CT88" s="398" t="inlineStr">
        <is>
          <t>Balance</t>
        </is>
      </c>
      <c r="CU88" s="398" t="inlineStr">
        <is>
          <t>Current</t>
        </is>
      </c>
      <c r="CV88" s="398" t="inlineStr">
        <is>
          <t>Past</t>
        </is>
      </c>
      <c r="CW88" s="398" t="inlineStr">
        <is>
          <t>Cash</t>
        </is>
      </c>
      <c r="CX88" s="398" t="inlineStr">
        <is>
          <t>Contractual</t>
        </is>
      </c>
      <c r="CY88" s="398" t="inlineStr">
        <is>
          <t>Other</t>
        </is>
      </c>
      <c r="CZ88" s="398" t="inlineStr">
        <is>
          <t>Balance</t>
        </is>
      </c>
      <c r="DA88" s="398" t="inlineStr">
        <is>
          <t>Per</t>
        </is>
      </c>
      <c r="DB88" s="399" t="n"/>
      <c r="DC88" s="398" t="inlineStr">
        <is>
          <t>Turnover</t>
        </is>
      </c>
      <c r="DD88" s="398" t="n"/>
      <c r="DE88" s="398" t="n"/>
      <c r="DF88" s="398" t="inlineStr">
        <is>
          <t>Cash to</t>
        </is>
      </c>
      <c r="DG88" s="400" t="inlineStr">
        <is>
          <t>Cash to</t>
        </is>
      </c>
      <c r="DI88" s="397" t="n"/>
      <c r="DJ88" s="398" t="inlineStr">
        <is>
          <t>Balance</t>
        </is>
      </c>
      <c r="DK88" s="398" t="inlineStr">
        <is>
          <t>Current</t>
        </is>
      </c>
      <c r="DL88" s="398" t="inlineStr">
        <is>
          <t>Past</t>
        </is>
      </c>
      <c r="DM88" s="398" t="inlineStr">
        <is>
          <t>Cash</t>
        </is>
      </c>
      <c r="DN88" s="398" t="inlineStr">
        <is>
          <t>Contractual</t>
        </is>
      </c>
      <c r="DO88" s="398" t="inlineStr">
        <is>
          <t>Other</t>
        </is>
      </c>
      <c r="DP88" s="398" t="inlineStr">
        <is>
          <t>Balance</t>
        </is>
      </c>
      <c r="DQ88" s="398" t="inlineStr">
        <is>
          <t>Per</t>
        </is>
      </c>
      <c r="DR88" s="399" t="n"/>
      <c r="DS88" s="398" t="inlineStr">
        <is>
          <t>Turnover</t>
        </is>
      </c>
      <c r="DT88" s="398" t="n"/>
      <c r="DU88" s="398" t="n"/>
      <c r="DV88" s="398" t="inlineStr">
        <is>
          <t>Cash to</t>
        </is>
      </c>
      <c r="DW88" s="400" t="inlineStr">
        <is>
          <t>Cash to</t>
        </is>
      </c>
      <c r="DY88" s="397" t="n"/>
      <c r="DZ88" s="398" t="inlineStr">
        <is>
          <t>Balance</t>
        </is>
      </c>
      <c r="EA88" s="398" t="inlineStr">
        <is>
          <t>Current</t>
        </is>
      </c>
      <c r="EB88" s="398" t="inlineStr">
        <is>
          <t>Past</t>
        </is>
      </c>
      <c r="EC88" s="398" t="inlineStr">
        <is>
          <t>Cash</t>
        </is>
      </c>
      <c r="ED88" s="398" t="inlineStr">
        <is>
          <t>Contractual</t>
        </is>
      </c>
      <c r="EE88" s="398" t="inlineStr">
        <is>
          <t>Other</t>
        </is>
      </c>
      <c r="EF88" s="398" t="inlineStr">
        <is>
          <t>Balance</t>
        </is>
      </c>
      <c r="EG88" s="398" t="inlineStr">
        <is>
          <t>Per</t>
        </is>
      </c>
      <c r="EH88" s="399" t="n"/>
      <c r="EI88" s="398" t="inlineStr">
        <is>
          <t>Turnover</t>
        </is>
      </c>
      <c r="EJ88" s="398" t="n"/>
      <c r="EK88" s="398" t="n"/>
      <c r="EL88" s="398" t="inlineStr">
        <is>
          <t>Cash to</t>
        </is>
      </c>
      <c r="EM88" s="400" t="inlineStr">
        <is>
          <t>Cash to</t>
        </is>
      </c>
      <c r="EO88" s="397" t="n"/>
      <c r="EP88" s="398" t="inlineStr">
        <is>
          <t>Balance</t>
        </is>
      </c>
      <c r="EQ88" s="398" t="inlineStr">
        <is>
          <t>Current</t>
        </is>
      </c>
      <c r="ER88" s="398" t="inlineStr">
        <is>
          <t>Past</t>
        </is>
      </c>
      <c r="ES88" s="398" t="inlineStr">
        <is>
          <t>Cash</t>
        </is>
      </c>
      <c r="ET88" s="398" t="inlineStr">
        <is>
          <t>Contractual</t>
        </is>
      </c>
      <c r="EU88" s="398" t="inlineStr">
        <is>
          <t>Other</t>
        </is>
      </c>
      <c r="EV88" s="398" t="inlineStr">
        <is>
          <t>Balance</t>
        </is>
      </c>
      <c r="EW88" s="398" t="inlineStr">
        <is>
          <t>Per</t>
        </is>
      </c>
      <c r="EX88" s="399" t="n"/>
      <c r="EY88" s="398" t="inlineStr">
        <is>
          <t>Turnover</t>
        </is>
      </c>
      <c r="EZ88" s="398" t="n"/>
      <c r="FA88" s="398" t="n"/>
      <c r="FB88" s="398" t="inlineStr">
        <is>
          <t>Cash to</t>
        </is>
      </c>
      <c r="FC88" s="400" t="inlineStr">
        <is>
          <t>Cash to</t>
        </is>
      </c>
      <c r="FE88" s="397" t="n"/>
      <c r="FF88" s="398" t="inlineStr">
        <is>
          <t>Balance</t>
        </is>
      </c>
      <c r="FG88" s="398" t="inlineStr">
        <is>
          <t>Current</t>
        </is>
      </c>
      <c r="FH88" s="398" t="inlineStr">
        <is>
          <t>Past</t>
        </is>
      </c>
      <c r="FI88" s="398" t="inlineStr">
        <is>
          <t>Cash</t>
        </is>
      </c>
      <c r="FJ88" s="398" t="inlineStr">
        <is>
          <t>Contractual</t>
        </is>
      </c>
      <c r="FK88" s="398" t="inlineStr">
        <is>
          <t>Other</t>
        </is>
      </c>
      <c r="FL88" s="398" t="inlineStr">
        <is>
          <t>Balance</t>
        </is>
      </c>
      <c r="FM88" s="398" t="inlineStr">
        <is>
          <t>Per</t>
        </is>
      </c>
      <c r="FN88" s="399" t="n"/>
      <c r="FO88" s="398" t="inlineStr">
        <is>
          <t>Turnover</t>
        </is>
      </c>
      <c r="FP88" s="398" t="n"/>
      <c r="FQ88" s="398" t="n"/>
      <c r="FR88" s="398" t="inlineStr">
        <is>
          <t>Cash to</t>
        </is>
      </c>
      <c r="FS88" s="400" t="inlineStr">
        <is>
          <t>Cash to</t>
        </is>
      </c>
      <c r="FU88" s="397" t="n"/>
      <c r="FV88" s="398" t="inlineStr">
        <is>
          <t>Balance</t>
        </is>
      </c>
      <c r="FW88" s="398" t="inlineStr">
        <is>
          <t>Current</t>
        </is>
      </c>
      <c r="FX88" s="398" t="inlineStr">
        <is>
          <t>Past</t>
        </is>
      </c>
      <c r="FY88" s="398" t="inlineStr">
        <is>
          <t>Cash</t>
        </is>
      </c>
      <c r="FZ88" s="398" t="inlineStr">
        <is>
          <t>Contractual</t>
        </is>
      </c>
      <c r="GA88" s="398" t="inlineStr">
        <is>
          <t>Other</t>
        </is>
      </c>
      <c r="GB88" s="398" t="inlineStr">
        <is>
          <t>Balance</t>
        </is>
      </c>
      <c r="GC88" s="398" t="inlineStr">
        <is>
          <t>Per</t>
        </is>
      </c>
      <c r="GD88" s="399" t="n"/>
      <c r="GE88" s="398" t="inlineStr">
        <is>
          <t>Turnover</t>
        </is>
      </c>
      <c r="GF88" s="398" t="n"/>
      <c r="GG88" s="398" t="n"/>
      <c r="GH88" s="398" t="inlineStr">
        <is>
          <t>Cash to</t>
        </is>
      </c>
      <c r="GI88" s="400" t="inlineStr">
        <is>
          <t>Cash to</t>
        </is>
      </c>
      <c r="GK88" s="397" t="n"/>
      <c r="GL88" s="398" t="inlineStr">
        <is>
          <t>Balance</t>
        </is>
      </c>
      <c r="GM88" s="398" t="inlineStr">
        <is>
          <t>Current</t>
        </is>
      </c>
      <c r="GN88" s="398" t="inlineStr">
        <is>
          <t>Past</t>
        </is>
      </c>
      <c r="GO88" s="398" t="inlineStr">
        <is>
          <t>Cash</t>
        </is>
      </c>
      <c r="GP88" s="398" t="inlineStr">
        <is>
          <t>Contractual</t>
        </is>
      </c>
      <c r="GQ88" s="398" t="inlineStr">
        <is>
          <t>Other</t>
        </is>
      </c>
      <c r="GR88" s="398" t="inlineStr">
        <is>
          <t>Balance</t>
        </is>
      </c>
      <c r="GS88" s="398" t="inlineStr">
        <is>
          <t>Per</t>
        </is>
      </c>
      <c r="GT88" s="399" t="n"/>
      <c r="GU88" s="398" t="inlineStr">
        <is>
          <t>Turnover</t>
        </is>
      </c>
      <c r="GV88" s="398" t="n"/>
      <c r="GW88" s="398" t="n"/>
      <c r="GX88" s="398" t="inlineStr">
        <is>
          <t>Cash to</t>
        </is>
      </c>
      <c r="GY88" s="400" t="inlineStr">
        <is>
          <t>Cash to</t>
        </is>
      </c>
    </row>
    <row r="89" ht="16" customHeight="1" thickBot="1">
      <c r="A89" s="401" t="inlineStr">
        <is>
          <t>Month</t>
        </is>
      </c>
      <c r="B89" s="402" t="inlineStr">
        <is>
          <t>BOM</t>
        </is>
      </c>
      <c r="C89" s="402" t="inlineStr">
        <is>
          <t>Period</t>
        </is>
      </c>
      <c r="D89" s="402" t="inlineStr">
        <is>
          <t>Period</t>
        </is>
      </c>
      <c r="E89" s="402" t="inlineStr">
        <is>
          <t>Receipts</t>
        </is>
      </c>
      <c r="F89" s="402" t="inlineStr">
        <is>
          <t>Allowances</t>
        </is>
      </c>
      <c r="G89" s="402" t="inlineStr">
        <is>
          <t>Credits</t>
        </is>
      </c>
      <c r="H89" s="402" t="inlineStr">
        <is>
          <t>EOM</t>
        </is>
      </c>
      <c r="I89" s="402" t="inlineStr">
        <is>
          <t>Agings</t>
        </is>
      </c>
      <c r="J89" s="402" t="inlineStr">
        <is>
          <t>Difference</t>
        </is>
      </c>
      <c r="K89" s="402" t="inlineStr">
        <is>
          <t>Days</t>
        </is>
      </c>
      <c r="L89" s="402" t="inlineStr">
        <is>
          <t>DSO</t>
        </is>
      </c>
      <c r="M89" s="402" t="inlineStr">
        <is>
          <t>Dilution%</t>
        </is>
      </c>
      <c r="N89" s="402" t="inlineStr">
        <is>
          <t>Credits</t>
        </is>
      </c>
      <c r="O89" s="403" t="inlineStr">
        <is>
          <t>Charges</t>
        </is>
      </c>
      <c r="Q89" s="401" t="inlineStr">
        <is>
          <t>Month</t>
        </is>
      </c>
      <c r="R89" s="402" t="inlineStr">
        <is>
          <t>BOM</t>
        </is>
      </c>
      <c r="S89" s="402" t="inlineStr">
        <is>
          <t>Period</t>
        </is>
      </c>
      <c r="T89" s="402" t="inlineStr">
        <is>
          <t>Period</t>
        </is>
      </c>
      <c r="U89" s="402" t="inlineStr">
        <is>
          <t>Receipts</t>
        </is>
      </c>
      <c r="V89" s="402" t="inlineStr">
        <is>
          <t>Allowances</t>
        </is>
      </c>
      <c r="W89" s="402" t="inlineStr">
        <is>
          <t>Credits</t>
        </is>
      </c>
      <c r="X89" s="402" t="inlineStr">
        <is>
          <t>EOM</t>
        </is>
      </c>
      <c r="Y89" s="402" t="inlineStr">
        <is>
          <t>Agings</t>
        </is>
      </c>
      <c r="Z89" s="402" t="inlineStr">
        <is>
          <t>Difference</t>
        </is>
      </c>
      <c r="AA89" s="402" t="inlineStr">
        <is>
          <t>Days</t>
        </is>
      </c>
      <c r="AB89" s="402" t="inlineStr">
        <is>
          <t>DSO</t>
        </is>
      </c>
      <c r="AC89" s="402" t="inlineStr">
        <is>
          <t>Dilution%</t>
        </is>
      </c>
      <c r="AD89" s="402" t="inlineStr">
        <is>
          <t>Credits</t>
        </is>
      </c>
      <c r="AE89" s="403" t="inlineStr">
        <is>
          <t>Charges</t>
        </is>
      </c>
      <c r="AG89" s="401" t="inlineStr">
        <is>
          <t>Month</t>
        </is>
      </c>
      <c r="AH89" s="402" t="inlineStr">
        <is>
          <t>BOM</t>
        </is>
      </c>
      <c r="AI89" s="402" t="inlineStr">
        <is>
          <t>Period</t>
        </is>
      </c>
      <c r="AJ89" s="402" t="inlineStr">
        <is>
          <t>Period</t>
        </is>
      </c>
      <c r="AK89" s="402" t="inlineStr">
        <is>
          <t>Receipts</t>
        </is>
      </c>
      <c r="AL89" s="402" t="inlineStr">
        <is>
          <t>Allowances</t>
        </is>
      </c>
      <c r="AM89" s="402" t="inlineStr">
        <is>
          <t>Credits</t>
        </is>
      </c>
      <c r="AN89" s="402" t="inlineStr">
        <is>
          <t>EOM</t>
        </is>
      </c>
      <c r="AO89" s="402" t="inlineStr">
        <is>
          <t>Agings</t>
        </is>
      </c>
      <c r="AP89" s="402" t="inlineStr">
        <is>
          <t>Difference</t>
        </is>
      </c>
      <c r="AQ89" s="402" t="inlineStr">
        <is>
          <t>Days</t>
        </is>
      </c>
      <c r="AR89" s="402" t="inlineStr">
        <is>
          <t>DSO</t>
        </is>
      </c>
      <c r="AS89" s="402" t="inlineStr">
        <is>
          <t>Dilution%</t>
        </is>
      </c>
      <c r="AT89" s="402" t="inlineStr">
        <is>
          <t>Credits</t>
        </is>
      </c>
      <c r="AU89" s="403" t="inlineStr">
        <is>
          <t>Charges</t>
        </is>
      </c>
      <c r="AW89" s="401" t="inlineStr">
        <is>
          <t>Month</t>
        </is>
      </c>
      <c r="AX89" s="402" t="inlineStr">
        <is>
          <t>BOM</t>
        </is>
      </c>
      <c r="AY89" s="402" t="inlineStr">
        <is>
          <t>Period</t>
        </is>
      </c>
      <c r="AZ89" s="402" t="inlineStr">
        <is>
          <t>Period</t>
        </is>
      </c>
      <c r="BA89" s="402" t="inlineStr">
        <is>
          <t>Receipts</t>
        </is>
      </c>
      <c r="BB89" s="402" t="inlineStr">
        <is>
          <t>Allowances</t>
        </is>
      </c>
      <c r="BC89" s="402" t="inlineStr">
        <is>
          <t>Credits</t>
        </is>
      </c>
      <c r="BD89" s="402" t="inlineStr">
        <is>
          <t>EOM</t>
        </is>
      </c>
      <c r="BE89" s="402" t="inlineStr">
        <is>
          <t>Agings</t>
        </is>
      </c>
      <c r="BF89" s="402" t="inlineStr">
        <is>
          <t>Difference</t>
        </is>
      </c>
      <c r="BG89" s="402" t="inlineStr">
        <is>
          <t>Days</t>
        </is>
      </c>
      <c r="BH89" s="402" t="inlineStr">
        <is>
          <t>DSO</t>
        </is>
      </c>
      <c r="BI89" s="402" t="inlineStr">
        <is>
          <t>Dilution%</t>
        </is>
      </c>
      <c r="BJ89" s="402" t="inlineStr">
        <is>
          <t>Credits</t>
        </is>
      </c>
      <c r="BK89" s="403" t="inlineStr">
        <is>
          <t>Charges</t>
        </is>
      </c>
      <c r="BM89" s="401" t="inlineStr">
        <is>
          <t>Month</t>
        </is>
      </c>
      <c r="BN89" s="402" t="inlineStr">
        <is>
          <t>BOM</t>
        </is>
      </c>
      <c r="BO89" s="402" t="inlineStr">
        <is>
          <t>Period</t>
        </is>
      </c>
      <c r="BP89" s="402" t="inlineStr">
        <is>
          <t>Period</t>
        </is>
      </c>
      <c r="BQ89" s="402" t="inlineStr">
        <is>
          <t>Receipts</t>
        </is>
      </c>
      <c r="BR89" s="402" t="inlineStr">
        <is>
          <t>Allowances</t>
        </is>
      </c>
      <c r="BS89" s="402" t="inlineStr">
        <is>
          <t>Credits</t>
        </is>
      </c>
      <c r="BT89" s="402" t="inlineStr">
        <is>
          <t>EOM</t>
        </is>
      </c>
      <c r="BU89" s="402" t="inlineStr">
        <is>
          <t>Agings</t>
        </is>
      </c>
      <c r="BV89" s="402" t="inlineStr">
        <is>
          <t>Difference</t>
        </is>
      </c>
      <c r="BW89" s="402" t="inlineStr">
        <is>
          <t>Days</t>
        </is>
      </c>
      <c r="BX89" s="402" t="inlineStr">
        <is>
          <t>DSO</t>
        </is>
      </c>
      <c r="BY89" s="402" t="inlineStr">
        <is>
          <t>Dilution%</t>
        </is>
      </c>
      <c r="BZ89" s="402" t="inlineStr">
        <is>
          <t>Credits</t>
        </is>
      </c>
      <c r="CA89" s="403" t="inlineStr">
        <is>
          <t>Charges</t>
        </is>
      </c>
      <c r="CC89" s="401" t="inlineStr">
        <is>
          <t>Month</t>
        </is>
      </c>
      <c r="CD89" s="402" t="inlineStr">
        <is>
          <t>BOM</t>
        </is>
      </c>
      <c r="CE89" s="402" t="inlineStr">
        <is>
          <t>Period</t>
        </is>
      </c>
      <c r="CF89" s="402" t="inlineStr">
        <is>
          <t>Period</t>
        </is>
      </c>
      <c r="CG89" s="402" t="inlineStr">
        <is>
          <t>Receipts</t>
        </is>
      </c>
      <c r="CH89" s="402" t="inlineStr">
        <is>
          <t>Allowances</t>
        </is>
      </c>
      <c r="CI89" s="402" t="inlineStr">
        <is>
          <t>Credits</t>
        </is>
      </c>
      <c r="CJ89" s="402" t="inlineStr">
        <is>
          <t>EOM</t>
        </is>
      </c>
      <c r="CK89" s="402" t="inlineStr">
        <is>
          <t>Agings</t>
        </is>
      </c>
      <c r="CL89" s="402" t="inlineStr">
        <is>
          <t>Difference</t>
        </is>
      </c>
      <c r="CM89" s="402" t="inlineStr">
        <is>
          <t>Days</t>
        </is>
      </c>
      <c r="CN89" s="402" t="inlineStr">
        <is>
          <t>DSO</t>
        </is>
      </c>
      <c r="CO89" s="402" t="inlineStr">
        <is>
          <t>Dilution%</t>
        </is>
      </c>
      <c r="CP89" s="402" t="inlineStr">
        <is>
          <t>Credits</t>
        </is>
      </c>
      <c r="CQ89" s="403" t="inlineStr">
        <is>
          <t>Charges</t>
        </is>
      </c>
      <c r="CS89" s="401" t="inlineStr">
        <is>
          <t>Month</t>
        </is>
      </c>
      <c r="CT89" s="402" t="inlineStr">
        <is>
          <t>BOM</t>
        </is>
      </c>
      <c r="CU89" s="402" t="inlineStr">
        <is>
          <t>Period</t>
        </is>
      </c>
      <c r="CV89" s="402" t="inlineStr">
        <is>
          <t>Period</t>
        </is>
      </c>
      <c r="CW89" s="402" t="inlineStr">
        <is>
          <t>Receipts</t>
        </is>
      </c>
      <c r="CX89" s="402" t="inlineStr">
        <is>
          <t>Allowances</t>
        </is>
      </c>
      <c r="CY89" s="402" t="inlineStr">
        <is>
          <t>Credits</t>
        </is>
      </c>
      <c r="CZ89" s="402" t="inlineStr">
        <is>
          <t>EOM</t>
        </is>
      </c>
      <c r="DA89" s="402" t="inlineStr">
        <is>
          <t>Agings</t>
        </is>
      </c>
      <c r="DB89" s="402" t="inlineStr">
        <is>
          <t>Difference</t>
        </is>
      </c>
      <c r="DC89" s="402" t="inlineStr">
        <is>
          <t>Days</t>
        </is>
      </c>
      <c r="DD89" s="402" t="inlineStr">
        <is>
          <t>DSO</t>
        </is>
      </c>
      <c r="DE89" s="402" t="inlineStr">
        <is>
          <t>Dilution%</t>
        </is>
      </c>
      <c r="DF89" s="402" t="inlineStr">
        <is>
          <t>Credits</t>
        </is>
      </c>
      <c r="DG89" s="403" t="inlineStr">
        <is>
          <t>Charges</t>
        </is>
      </c>
      <c r="DI89" s="401" t="inlineStr">
        <is>
          <t>Month</t>
        </is>
      </c>
      <c r="DJ89" s="402" t="inlineStr">
        <is>
          <t>BOM</t>
        </is>
      </c>
      <c r="DK89" s="402" t="inlineStr">
        <is>
          <t>Period</t>
        </is>
      </c>
      <c r="DL89" s="402" t="inlineStr">
        <is>
          <t>Period</t>
        </is>
      </c>
      <c r="DM89" s="402" t="inlineStr">
        <is>
          <t>Receipts</t>
        </is>
      </c>
      <c r="DN89" s="402" t="inlineStr">
        <is>
          <t>Allowances</t>
        </is>
      </c>
      <c r="DO89" s="402" t="inlineStr">
        <is>
          <t>Credits</t>
        </is>
      </c>
      <c r="DP89" s="402" t="inlineStr">
        <is>
          <t>EOM</t>
        </is>
      </c>
      <c r="DQ89" s="402" t="inlineStr">
        <is>
          <t>Agings</t>
        </is>
      </c>
      <c r="DR89" s="402" t="inlineStr">
        <is>
          <t>Difference</t>
        </is>
      </c>
      <c r="DS89" s="402" t="inlineStr">
        <is>
          <t>Days</t>
        </is>
      </c>
      <c r="DT89" s="402" t="inlineStr">
        <is>
          <t>DSO</t>
        </is>
      </c>
      <c r="DU89" s="402" t="inlineStr">
        <is>
          <t>Dilution%</t>
        </is>
      </c>
      <c r="DV89" s="402" t="inlineStr">
        <is>
          <t>Credits</t>
        </is>
      </c>
      <c r="DW89" s="403" t="inlineStr">
        <is>
          <t>Charges</t>
        </is>
      </c>
      <c r="DY89" s="401" t="inlineStr">
        <is>
          <t>Month</t>
        </is>
      </c>
      <c r="DZ89" s="402" t="inlineStr">
        <is>
          <t>BOM</t>
        </is>
      </c>
      <c r="EA89" s="402" t="inlineStr">
        <is>
          <t>Period</t>
        </is>
      </c>
      <c r="EB89" s="402" t="inlineStr">
        <is>
          <t>Period</t>
        </is>
      </c>
      <c r="EC89" s="402" t="inlineStr">
        <is>
          <t>Receipts</t>
        </is>
      </c>
      <c r="ED89" s="402" t="inlineStr">
        <is>
          <t>Allowances</t>
        </is>
      </c>
      <c r="EE89" s="402" t="inlineStr">
        <is>
          <t>Credits</t>
        </is>
      </c>
      <c r="EF89" s="402" t="inlineStr">
        <is>
          <t>EOM</t>
        </is>
      </c>
      <c r="EG89" s="402" t="inlineStr">
        <is>
          <t>Agings</t>
        </is>
      </c>
      <c r="EH89" s="402" t="inlineStr">
        <is>
          <t>Difference</t>
        </is>
      </c>
      <c r="EI89" s="402" t="inlineStr">
        <is>
          <t>Days</t>
        </is>
      </c>
      <c r="EJ89" s="402" t="inlineStr">
        <is>
          <t>DSO</t>
        </is>
      </c>
      <c r="EK89" s="402" t="inlineStr">
        <is>
          <t>Dilution%</t>
        </is>
      </c>
      <c r="EL89" s="402" t="inlineStr">
        <is>
          <t>Credits</t>
        </is>
      </c>
      <c r="EM89" s="403" t="inlineStr">
        <is>
          <t>Charges</t>
        </is>
      </c>
      <c r="EO89" s="401" t="inlineStr">
        <is>
          <t>Month</t>
        </is>
      </c>
      <c r="EP89" s="402" t="inlineStr">
        <is>
          <t>BOM</t>
        </is>
      </c>
      <c r="EQ89" s="402" t="inlineStr">
        <is>
          <t>Period</t>
        </is>
      </c>
      <c r="ER89" s="402" t="inlineStr">
        <is>
          <t>Period</t>
        </is>
      </c>
      <c r="ES89" s="402" t="inlineStr">
        <is>
          <t>Receipts</t>
        </is>
      </c>
      <c r="ET89" s="402" t="inlineStr">
        <is>
          <t>Allowances</t>
        </is>
      </c>
      <c r="EU89" s="402" t="inlineStr">
        <is>
          <t>Credits</t>
        </is>
      </c>
      <c r="EV89" s="402" t="inlineStr">
        <is>
          <t>EOM</t>
        </is>
      </c>
      <c r="EW89" s="402" t="inlineStr">
        <is>
          <t>Agings</t>
        </is>
      </c>
      <c r="EX89" s="402" t="inlineStr">
        <is>
          <t>Difference</t>
        </is>
      </c>
      <c r="EY89" s="402" t="inlineStr">
        <is>
          <t>Days</t>
        </is>
      </c>
      <c r="EZ89" s="402" t="inlineStr">
        <is>
          <t>DSO</t>
        </is>
      </c>
      <c r="FA89" s="402" t="inlineStr">
        <is>
          <t>Dilution%</t>
        </is>
      </c>
      <c r="FB89" s="402" t="inlineStr">
        <is>
          <t>Credits</t>
        </is>
      </c>
      <c r="FC89" s="403" t="inlineStr">
        <is>
          <t>Charges</t>
        </is>
      </c>
      <c r="FE89" s="401" t="inlineStr">
        <is>
          <t>Month</t>
        </is>
      </c>
      <c r="FF89" s="402" t="inlineStr">
        <is>
          <t>BOM</t>
        </is>
      </c>
      <c r="FG89" s="402" t="inlineStr">
        <is>
          <t>Period</t>
        </is>
      </c>
      <c r="FH89" s="402" t="inlineStr">
        <is>
          <t>Period</t>
        </is>
      </c>
      <c r="FI89" s="402" t="inlineStr">
        <is>
          <t>Receipts</t>
        </is>
      </c>
      <c r="FJ89" s="402" t="inlineStr">
        <is>
          <t>Allowances</t>
        </is>
      </c>
      <c r="FK89" s="402" t="inlineStr">
        <is>
          <t>Credits</t>
        </is>
      </c>
      <c r="FL89" s="402" t="inlineStr">
        <is>
          <t>EOM</t>
        </is>
      </c>
      <c r="FM89" s="402" t="inlineStr">
        <is>
          <t>Agings</t>
        </is>
      </c>
      <c r="FN89" s="402" t="inlineStr">
        <is>
          <t>Difference</t>
        </is>
      </c>
      <c r="FO89" s="402" t="inlineStr">
        <is>
          <t>Days</t>
        </is>
      </c>
      <c r="FP89" s="402" t="inlineStr">
        <is>
          <t>DSO</t>
        </is>
      </c>
      <c r="FQ89" s="402" t="inlineStr">
        <is>
          <t>Dilution%</t>
        </is>
      </c>
      <c r="FR89" s="402" t="inlineStr">
        <is>
          <t>Credits</t>
        </is>
      </c>
      <c r="FS89" s="403" t="inlineStr">
        <is>
          <t>Charges</t>
        </is>
      </c>
      <c r="FU89" s="401" t="inlineStr">
        <is>
          <t>Month</t>
        </is>
      </c>
      <c r="FV89" s="402" t="inlineStr">
        <is>
          <t>BOM</t>
        </is>
      </c>
      <c r="FW89" s="402" t="inlineStr">
        <is>
          <t>Period</t>
        </is>
      </c>
      <c r="FX89" s="402" t="inlineStr">
        <is>
          <t>Period</t>
        </is>
      </c>
      <c r="FY89" s="402" t="inlineStr">
        <is>
          <t>Receipts</t>
        </is>
      </c>
      <c r="FZ89" s="402" t="inlineStr">
        <is>
          <t>Allowances</t>
        </is>
      </c>
      <c r="GA89" s="402" t="inlineStr">
        <is>
          <t>Credits</t>
        </is>
      </c>
      <c r="GB89" s="402" t="inlineStr">
        <is>
          <t>EOM</t>
        </is>
      </c>
      <c r="GC89" s="402" t="inlineStr">
        <is>
          <t>Agings</t>
        </is>
      </c>
      <c r="GD89" s="402" t="inlineStr">
        <is>
          <t>Difference</t>
        </is>
      </c>
      <c r="GE89" s="402" t="inlineStr">
        <is>
          <t>Days</t>
        </is>
      </c>
      <c r="GF89" s="402" t="inlineStr">
        <is>
          <t>DSO</t>
        </is>
      </c>
      <c r="GG89" s="402" t="inlineStr">
        <is>
          <t>Dilution%</t>
        </is>
      </c>
      <c r="GH89" s="402" t="inlineStr">
        <is>
          <t>Credits</t>
        </is>
      </c>
      <c r="GI89" s="403" t="inlineStr">
        <is>
          <t>Charges</t>
        </is>
      </c>
      <c r="GK89" s="401" t="inlineStr">
        <is>
          <t>Month</t>
        </is>
      </c>
      <c r="GL89" s="402" t="inlineStr">
        <is>
          <t>BOM</t>
        </is>
      </c>
      <c r="GM89" s="402" t="inlineStr">
        <is>
          <t>Period</t>
        </is>
      </c>
      <c r="GN89" s="402" t="inlineStr">
        <is>
          <t>Period</t>
        </is>
      </c>
      <c r="GO89" s="402" t="inlineStr">
        <is>
          <t>Receipts</t>
        </is>
      </c>
      <c r="GP89" s="402" t="inlineStr">
        <is>
          <t>Allowances</t>
        </is>
      </c>
      <c r="GQ89" s="402" t="inlineStr">
        <is>
          <t>Credits</t>
        </is>
      </c>
      <c r="GR89" s="402" t="inlineStr">
        <is>
          <t>EOM</t>
        </is>
      </c>
      <c r="GS89" s="402" t="inlineStr">
        <is>
          <t>Agings</t>
        </is>
      </c>
      <c r="GT89" s="402" t="inlineStr">
        <is>
          <t>Difference</t>
        </is>
      </c>
      <c r="GU89" s="402" t="inlineStr">
        <is>
          <t>Days</t>
        </is>
      </c>
      <c r="GV89" s="402" t="inlineStr">
        <is>
          <t>DSO</t>
        </is>
      </c>
      <c r="GW89" s="402" t="inlineStr">
        <is>
          <t>Dilution%</t>
        </is>
      </c>
      <c r="GX89" s="402" t="inlineStr">
        <is>
          <t>Credits</t>
        </is>
      </c>
      <c r="GY89" s="403" t="inlineStr">
        <is>
          <t>Charges</t>
        </is>
      </c>
    </row>
    <row r="90" ht="16" customHeight="1" thickTop="1">
      <c r="A90" s="2699">
        <f>EOMONTH(A91,-1)</f>
        <v/>
      </c>
      <c r="B90" s="405">
        <f>R90+AH90+AX90+BN90+CD90+CT90+DJ90+DZ90+EP90+FF90+FV90+GL90</f>
        <v/>
      </c>
      <c r="C90" s="405">
        <f>S90+AI90+AY90+BO90+CE90+CU90+DK90+EA90+EQ90+FG90+FW90+GM90</f>
        <v/>
      </c>
      <c r="D90" s="405">
        <f>T90+AJ90+AZ90+BP90+CF90+CV90+DL90+EB90+ER90+FH90+FX90+GN90</f>
        <v/>
      </c>
      <c r="E90" s="405">
        <f>U90+AK90+BA90+BQ90+CG90+CW90+DM90+EC90+ES90+FI90+FY90+GO90</f>
        <v/>
      </c>
      <c r="F90" s="405">
        <f>V90+AL90+BB90+BR90+CH90+CX90+DN90+ED90+ET90+FJ90+FZ90+GP90</f>
        <v/>
      </c>
      <c r="G90" s="405">
        <f>W90+AM90+BC90+BS90+CI90+CY90+DO90+EE90+EU90+FK90+GA90+GQ90</f>
        <v/>
      </c>
      <c r="H90" s="405">
        <f>X90+AN90+BD90+BT90+CJ90+CZ90+DP90+EF90+EV90+FL90+GB90+GR90</f>
        <v/>
      </c>
      <c r="I90" s="405">
        <f>Y90+AO90+BE90+BU90+CK90+DA90+DQ90+EG90+EW90+FM90+GC90+GS90</f>
        <v/>
      </c>
      <c r="J90" s="405">
        <f>Z90+AP90+BF90+BV90</f>
        <v/>
      </c>
      <c r="K90" s="2700">
        <f>365/((+C90+D90-F90-G90)/((+B90+H90)/2)*DAY(A90))</f>
        <v/>
      </c>
      <c r="L90" s="2700">
        <f>+H90/C90*DAY(A90)</f>
        <v/>
      </c>
      <c r="M90" s="406">
        <f>(F90+G90)/C90</f>
        <v/>
      </c>
      <c r="N90" s="406">
        <f>+E90/(+E90+F90+G90)</f>
        <v/>
      </c>
      <c r="O90" s="407">
        <f t="array" ref="O90">E90/(SUMPRODUCT(--(CHOOSE({1,2,3},D90,F90,G90)&gt;0),CHOOSE({1,2,3},D90,F90,G90))+C90)</f>
        <v/>
      </c>
      <c r="Q90" s="2699">
        <f>EOMONTH(Q91,-1)</f>
        <v/>
      </c>
      <c r="R90" s="405" t="n">
        <v>0</v>
      </c>
      <c r="S90" s="405" t="n">
        <v>0</v>
      </c>
      <c r="T90" s="405" t="n">
        <v>0</v>
      </c>
      <c r="U90" s="405" t="n">
        <v>0</v>
      </c>
      <c r="V90" s="405" t="n">
        <v>0</v>
      </c>
      <c r="W90" s="405" t="n">
        <v>0</v>
      </c>
      <c r="X90" s="405">
        <f>SUM(R90:T90)-SUM(U90:W90)</f>
        <v/>
      </c>
      <c r="Y90" s="405" t="n">
        <v>0</v>
      </c>
      <c r="Z90" s="405">
        <f>+X90-Y90</f>
        <v/>
      </c>
      <c r="AA90" s="2700">
        <f>365/((+S90+T90-V90-W90)/((+R90+X90)/2)*DAY(Q90))</f>
        <v/>
      </c>
      <c r="AB90" s="2700">
        <f>+X90/S90*DAY(Q90)</f>
        <v/>
      </c>
      <c r="AC90" s="406">
        <f>(V90+W90)/S90</f>
        <v/>
      </c>
      <c r="AD90" s="406">
        <f>+U90/(+U90+V90+W90)</f>
        <v/>
      </c>
      <c r="AE90" s="407">
        <f t="array" ref="AE90">U90/(SUMPRODUCT(--(CHOOSE({1,2,3},T90,V90,W90)&gt;0),CHOOSE({1,2,3},T90,V90,W90))+S90)</f>
        <v/>
      </c>
      <c r="AG90" s="2699">
        <f>EOMONTH(AG91,-1)</f>
        <v/>
      </c>
      <c r="AH90" s="405" t="n">
        <v>0</v>
      </c>
      <c r="AI90" s="405" t="n">
        <v>0</v>
      </c>
      <c r="AJ90" s="405" t="n">
        <v>0</v>
      </c>
      <c r="AK90" s="405" t="n">
        <v>0</v>
      </c>
      <c r="AL90" s="405" t="n">
        <v>0</v>
      </c>
      <c r="AM90" s="405" t="n">
        <v>0</v>
      </c>
      <c r="AN90" s="405">
        <f>SUM(AH90:AJ90)-SUM(AK90:AM90)</f>
        <v/>
      </c>
      <c r="AO90" s="405" t="n">
        <v>0</v>
      </c>
      <c r="AP90" s="405">
        <f>+AN90-AO90</f>
        <v/>
      </c>
      <c r="AQ90" s="2700">
        <f>365/((+AI90+AJ90-AL90-AM90)/((+AH90+AN90)/2)*DAY(AG90))</f>
        <v/>
      </c>
      <c r="AR90" s="2700">
        <f>+AN90/AI90*DAY(AG90)</f>
        <v/>
      </c>
      <c r="AS90" s="406">
        <f>(AL90+AM90)/AI90</f>
        <v/>
      </c>
      <c r="AT90" s="406">
        <f>+AK90/(+AK90+AL90+AM90)</f>
        <v/>
      </c>
      <c r="AU90" s="407">
        <f t="array" ref="AU90">AK90/(SUMPRODUCT(--(CHOOSE({1,2,3},AJ90,AL90,AM90)&gt;0),CHOOSE({1,2,3},AJ90,AL90,AM90))+AI90)</f>
        <v/>
      </c>
      <c r="AW90" s="2699">
        <f>EOMONTH(AW91,-1)</f>
        <v/>
      </c>
      <c r="AX90" s="405" t="n">
        <v>0</v>
      </c>
      <c r="AY90" s="405" t="n">
        <v>0</v>
      </c>
      <c r="AZ90" s="405" t="n">
        <v>0</v>
      </c>
      <c r="BA90" s="405" t="n">
        <v>0</v>
      </c>
      <c r="BB90" s="405" t="n">
        <v>0</v>
      </c>
      <c r="BC90" s="405" t="n">
        <v>0</v>
      </c>
      <c r="BD90" s="405">
        <f>SUM(AX90:AZ90)-SUM(BA90:BC90)</f>
        <v/>
      </c>
      <c r="BE90" s="405" t="n">
        <v>0</v>
      </c>
      <c r="BF90" s="405">
        <f>+BD90-BE90</f>
        <v/>
      </c>
      <c r="BG90" s="2700">
        <f>365/((+AY90+AZ90-BB90-BC90)/((+AX90+BD90)/2)*DAY(AW90))</f>
        <v/>
      </c>
      <c r="BH90" s="2700">
        <f>+BD90/AY90*DAY(AW90)</f>
        <v/>
      </c>
      <c r="BI90" s="406">
        <f>(BB90+BC90)/AY90</f>
        <v/>
      </c>
      <c r="BJ90" s="406">
        <f>+BA90/(+BA90+BB90+BC90)</f>
        <v/>
      </c>
      <c r="BK90" s="407">
        <f t="array" ref="BK90">BA90/(SUMPRODUCT(--(CHOOSE({1,2,3},AZ90,BB90,BC90)&gt;0),CHOOSE({1,2,3},AZ90,BB90,BC90))+AY90)</f>
        <v/>
      </c>
      <c r="BM90" s="2699">
        <f>EOMONTH(BM91,-1)</f>
        <v/>
      </c>
      <c r="BN90" s="405" t="n">
        <v>0</v>
      </c>
      <c r="BO90" s="405" t="n">
        <v>0</v>
      </c>
      <c r="BP90" s="405" t="n">
        <v>0</v>
      </c>
      <c r="BQ90" s="405" t="n">
        <v>0</v>
      </c>
      <c r="BR90" s="405" t="n">
        <v>0</v>
      </c>
      <c r="BS90" s="405" t="n">
        <v>0</v>
      </c>
      <c r="BT90" s="405">
        <f>SUM(BN90:BP90)-SUM(BQ90:BS90)</f>
        <v/>
      </c>
      <c r="BU90" s="405" t="n">
        <v>0</v>
      </c>
      <c r="BV90" s="405">
        <f>+BT90-BU90</f>
        <v/>
      </c>
      <c r="BW90" s="2700">
        <f>365/((+BO90+BP90-BR90-BS90)/((+BN90+BT90)/2)*DAY(BM90))</f>
        <v/>
      </c>
      <c r="BX90" s="2700">
        <f>+BT90/BO90*DAY(BM90)</f>
        <v/>
      </c>
      <c r="BY90" s="406">
        <f>(BR90+BS90)/BO90</f>
        <v/>
      </c>
      <c r="BZ90" s="406">
        <f>+BQ90/(+BQ90+BR90+BS90)</f>
        <v/>
      </c>
      <c r="CA90" s="407">
        <f t="array" ref="CA90">BQ90/(SUMPRODUCT(--(CHOOSE({1,2,3},BP90,BR90,BS90)&gt;0),CHOOSE({1,2,3},BP90,BR90,BS90))+BO90)</f>
        <v/>
      </c>
      <c r="CC90" s="2699">
        <f>EOMONTH(CC91,-1)</f>
        <v/>
      </c>
      <c r="CD90" s="405" t="n">
        <v>0</v>
      </c>
      <c r="CE90" s="405" t="n">
        <v>0</v>
      </c>
      <c r="CF90" s="405" t="n">
        <v>0</v>
      </c>
      <c r="CG90" s="405" t="n">
        <v>0</v>
      </c>
      <c r="CH90" s="405" t="n">
        <v>0</v>
      </c>
      <c r="CI90" s="405" t="n">
        <v>0</v>
      </c>
      <c r="CJ90" s="405">
        <f>SUM(CD90:CF90)-SUM(CG90:CI90)</f>
        <v/>
      </c>
      <c r="CK90" s="405" t="n">
        <v>0</v>
      </c>
      <c r="CL90" s="405">
        <f>+CJ90-CK90</f>
        <v/>
      </c>
      <c r="CM90" s="2700">
        <f>365/((+CE90+CF90-CH90-CI90)/((+CD90+CJ90)/2)*DAY(CC90))</f>
        <v/>
      </c>
      <c r="CN90" s="2700">
        <f>+CJ90/CE90*DAY(CC90)</f>
        <v/>
      </c>
      <c r="CO90" s="406">
        <f>(CH90+CI90)/CE90</f>
        <v/>
      </c>
      <c r="CP90" s="406">
        <f>+CG90/(+CG90+CH90+CI90)</f>
        <v/>
      </c>
      <c r="CQ90" s="407">
        <f t="array" ref="CQ90">CG90/(SUMPRODUCT(--(CHOOSE({1,2,3},CF90,CH90,CI90)&gt;0),CHOOSE({1,2,3},CF90,CH90,CI90))+CE90)</f>
        <v/>
      </c>
      <c r="CS90" s="2699">
        <f>EOMONTH(CS91,-1)</f>
        <v/>
      </c>
      <c r="CT90" s="405" t="n">
        <v>0</v>
      </c>
      <c r="CU90" s="405" t="n">
        <v>0</v>
      </c>
      <c r="CV90" s="405" t="n">
        <v>0</v>
      </c>
      <c r="CW90" s="405" t="n">
        <v>0</v>
      </c>
      <c r="CX90" s="405" t="n">
        <v>0</v>
      </c>
      <c r="CY90" s="405" t="n">
        <v>0</v>
      </c>
      <c r="CZ90" s="405">
        <f>SUM(CT90:CV90)-SUM(CW90:CY90)</f>
        <v/>
      </c>
      <c r="DA90" s="405" t="n">
        <v>0</v>
      </c>
      <c r="DB90" s="405">
        <f>+CZ90-DA90</f>
        <v/>
      </c>
      <c r="DC90" s="2700">
        <f>365/((+CU90+CV90-CX90-CY90)/((+CT90+CZ90)/2)*DAY(CS90))</f>
        <v/>
      </c>
      <c r="DD90" s="2700">
        <f>+CZ90/CU90*DAY(CS90)</f>
        <v/>
      </c>
      <c r="DE90" s="406">
        <f>(CX90+CY90)/CU90</f>
        <v/>
      </c>
      <c r="DF90" s="406">
        <f>+CW90/(+CW90+CX90+CY90)</f>
        <v/>
      </c>
      <c r="DG90" s="407">
        <f t="array" ref="DG90">CW90/(SUMPRODUCT(--(CHOOSE({1,2,3},CV90,CX90,CY90)&gt;0),CHOOSE({1,2,3},CV90,CX90,CY90))+CU90)</f>
        <v/>
      </c>
      <c r="DI90" s="2699">
        <f>EOMONTH(DI91,-1)</f>
        <v/>
      </c>
      <c r="DJ90" s="405" t="n">
        <v>0</v>
      </c>
      <c r="DK90" s="405" t="n">
        <v>0</v>
      </c>
      <c r="DL90" s="405" t="n">
        <v>0</v>
      </c>
      <c r="DM90" s="405" t="n">
        <v>0</v>
      </c>
      <c r="DN90" s="405" t="n">
        <v>0</v>
      </c>
      <c r="DO90" s="405" t="n">
        <v>0</v>
      </c>
      <c r="DP90" s="405">
        <f>SUM(DJ90:DL90)-SUM(DM90:DO90)</f>
        <v/>
      </c>
      <c r="DQ90" s="405" t="n">
        <v>0</v>
      </c>
      <c r="DR90" s="405">
        <f>+DP90-DQ90</f>
        <v/>
      </c>
      <c r="DS90" s="2700">
        <f>365/((+DK90+DL90-DN90-DO90)/((+DJ90+DP90)/2)*DAY(DI90))</f>
        <v/>
      </c>
      <c r="DT90" s="2700">
        <f>+DP90/DK90*DAY(DI90)</f>
        <v/>
      </c>
      <c r="DU90" s="406">
        <f>(DN90+DO90)/DK90</f>
        <v/>
      </c>
      <c r="DV90" s="406">
        <f>+DM90/(+DM90+DN90+DO90)</f>
        <v/>
      </c>
      <c r="DW90" s="407">
        <f t="array" ref="DW90">DM90/(SUMPRODUCT(--(CHOOSE({1,2,3},DL90,DN90,DO90)&gt;0),CHOOSE({1,2,3},DL90,DN90,DO90))+DK90)</f>
        <v/>
      </c>
      <c r="DY90" s="2699">
        <f>EOMONTH(DY91,-1)</f>
        <v/>
      </c>
      <c r="DZ90" s="405" t="n">
        <v>0</v>
      </c>
      <c r="EA90" s="405" t="n">
        <v>0</v>
      </c>
      <c r="EB90" s="405" t="n">
        <v>0</v>
      </c>
      <c r="EC90" s="405" t="n">
        <v>0</v>
      </c>
      <c r="ED90" s="405" t="n">
        <v>0</v>
      </c>
      <c r="EE90" s="405" t="n">
        <v>0</v>
      </c>
      <c r="EF90" s="405">
        <f>SUM(DZ90:EB90)-SUM(EC90:EE90)</f>
        <v/>
      </c>
      <c r="EG90" s="405" t="n">
        <v>0</v>
      </c>
      <c r="EH90" s="405">
        <f>+EF90-EG90</f>
        <v/>
      </c>
      <c r="EI90" s="2700">
        <f>365/((+EA90+EB90-ED90-EE90)/((+DZ90+EF90)/2)*DAY(DY90))</f>
        <v/>
      </c>
      <c r="EJ90" s="2700">
        <f>+EF90/EA90*DAY(DY90)</f>
        <v/>
      </c>
      <c r="EK90" s="406">
        <f>(ED90+EE90)/EA90</f>
        <v/>
      </c>
      <c r="EL90" s="406">
        <f>+EC90/(+EC90+ED90+EE90)</f>
        <v/>
      </c>
      <c r="EM90" s="407">
        <f t="array" ref="EM90">EC90/(SUMPRODUCT(--(CHOOSE({1,2,3},EB90,ED90,EE90)&gt;0),CHOOSE({1,2,3},EB90,ED90,EE90))+EA90)</f>
        <v/>
      </c>
      <c r="EO90" s="2699">
        <f>EOMONTH(EO91,-1)</f>
        <v/>
      </c>
      <c r="EP90" s="405" t="n">
        <v>0</v>
      </c>
      <c r="EQ90" s="405" t="n">
        <v>0</v>
      </c>
      <c r="ER90" s="405" t="n">
        <v>0</v>
      </c>
      <c r="ES90" s="405" t="n">
        <v>0</v>
      </c>
      <c r="ET90" s="405" t="n">
        <v>0</v>
      </c>
      <c r="EU90" s="405" t="n">
        <v>0</v>
      </c>
      <c r="EV90" s="405">
        <f>SUM(EP90:ER90)-SUM(ES90:EU90)</f>
        <v/>
      </c>
      <c r="EW90" s="405" t="n">
        <v>0</v>
      </c>
      <c r="EX90" s="405">
        <f>+EV90-EW90</f>
        <v/>
      </c>
      <c r="EY90" s="2700">
        <f>365/((+EQ90+ER90-ET90-EU90)/((+EP90+EV90)/2)*DAY(EO90))</f>
        <v/>
      </c>
      <c r="EZ90" s="2700">
        <f>+EV90/EQ90*DAY(EO90)</f>
        <v/>
      </c>
      <c r="FA90" s="406">
        <f>(ET90+EU90)/EQ90</f>
        <v/>
      </c>
      <c r="FB90" s="406">
        <f>+ES90/(+ES90+ET90+EU90)</f>
        <v/>
      </c>
      <c r="FC90" s="407">
        <f t="array" ref="FC90">ES90/(SUMPRODUCT(--(CHOOSE({1,2,3},FH90,FX90,GN90)&gt;0),CHOOSE({1,2,3},FH90,FX90,GN90))+EQ90)</f>
        <v/>
      </c>
      <c r="FE90" s="2699">
        <f>EOMONTH(FE91,-1)</f>
        <v/>
      </c>
      <c r="FF90" s="405" t="n">
        <v>0</v>
      </c>
      <c r="FG90" s="405" t="n">
        <v>0</v>
      </c>
      <c r="FH90" s="405" t="n">
        <v>0</v>
      </c>
      <c r="FI90" s="405" t="n">
        <v>0</v>
      </c>
      <c r="FJ90" s="405" t="n">
        <v>0</v>
      </c>
      <c r="FK90" s="405" t="n">
        <v>0</v>
      </c>
      <c r="FL90" s="405">
        <f>SUM(FF90:FH90)-SUM(FI90:FK90)</f>
        <v/>
      </c>
      <c r="FM90" s="405" t="n">
        <v>0</v>
      </c>
      <c r="FN90" s="405">
        <f>+FL90-FM90</f>
        <v/>
      </c>
      <c r="FO90" s="2700">
        <f>365/((+FG90+FH90-FJ90-FK90)/((+FF90+FL90)/2)*DAY(FE90))</f>
        <v/>
      </c>
      <c r="FP90" s="2700">
        <f>+FL90/FG90*DAY(FE90)</f>
        <v/>
      </c>
      <c r="FQ90" s="406">
        <f>(FJ90+FK90)/FG90</f>
        <v/>
      </c>
      <c r="FR90" s="406">
        <f>+FI90/(+FI90+FJ90+FK90)</f>
        <v/>
      </c>
      <c r="FS90" s="407">
        <f t="array" ref="FS90">FI90/(SUMPRODUCT(--(CHOOSE({1,2,3},FH90,FJ90,FK90)&gt;0),CHOOSE({1,2,3},FH90,FJ90,FK90))+FG90)</f>
        <v/>
      </c>
      <c r="FU90" s="2699">
        <f>EOMONTH(FU91,-1)</f>
        <v/>
      </c>
      <c r="FV90" s="405" t="n">
        <v>0</v>
      </c>
      <c r="FW90" s="405" t="n">
        <v>0</v>
      </c>
      <c r="FX90" s="405" t="n">
        <v>0</v>
      </c>
      <c r="FY90" s="405" t="n">
        <v>0</v>
      </c>
      <c r="FZ90" s="405" t="n">
        <v>0</v>
      </c>
      <c r="GA90" s="405" t="n">
        <v>0</v>
      </c>
      <c r="GB90" s="405">
        <f>SUM(FV90:FX90)-SUM(FY90:GA90)</f>
        <v/>
      </c>
      <c r="GC90" s="405" t="n">
        <v>0</v>
      </c>
      <c r="GD90" s="405">
        <f>+GB90-GC90</f>
        <v/>
      </c>
      <c r="GE90" s="2700">
        <f>365/((+FW90+FX90-FZ90-GA90)/((+FV90+GB90)/2)*DAY(FU90))</f>
        <v/>
      </c>
      <c r="GF90" s="2700">
        <f>+GB90/FW90*DAY(FU90)</f>
        <v/>
      </c>
      <c r="GG90" s="406">
        <f>(FZ90+GA90)/FW90</f>
        <v/>
      </c>
      <c r="GH90" s="406">
        <f>+FY90/(+FY90+FZ90+GA90)</f>
        <v/>
      </c>
      <c r="GI90" s="407">
        <f t="array" ref="GI90">FY90/(SUMPRODUCT(--(CHOOSE({1,2,3},FX90,FZ90,GA90)&gt;0),CHOOSE({1,2,3},FX90,FZ90,GA90))+FW90)</f>
        <v/>
      </c>
      <c r="GK90" s="2699">
        <f>EOMONTH(GK91,-1)</f>
        <v/>
      </c>
      <c r="GL90" s="405" t="n">
        <v>0</v>
      </c>
      <c r="GM90" s="405" t="n">
        <v>0</v>
      </c>
      <c r="GN90" s="405" t="n">
        <v>0</v>
      </c>
      <c r="GO90" s="405" t="n">
        <v>0</v>
      </c>
      <c r="GP90" s="405" t="n">
        <v>0</v>
      </c>
      <c r="GQ90" s="405" t="n">
        <v>0</v>
      </c>
      <c r="GR90" s="405">
        <f>SUM(GL90:GN90)-SUM(GO90:GQ90)</f>
        <v/>
      </c>
      <c r="GS90" s="405" t="n">
        <v>0</v>
      </c>
      <c r="GT90" s="405">
        <f>+GR90-GS90</f>
        <v/>
      </c>
      <c r="GU90" s="2700">
        <f>365/((+GM90+GN90-GP90-GQ90)/((+GL90+GR90)/2)*DAY(GK90))</f>
        <v/>
      </c>
      <c r="GV90" s="2700">
        <f>+GR90/GM90*DAY(GK90)</f>
        <v/>
      </c>
      <c r="GW90" s="406">
        <f>(GP90+GQ90)/GM90</f>
        <v/>
      </c>
      <c r="GX90" s="406">
        <f>+GO90/(+GO90+GP90+GQ90)</f>
        <v/>
      </c>
      <c r="GY90" s="407">
        <f t="array" ref="GY90">GO90/(SUMPRODUCT(--(CHOOSE({1,2,3},GN90,GP90,GQ90)&gt;0),CHOOSE({1,2,3},GN90,GP90,GQ90))+GM90)</f>
        <v/>
      </c>
    </row>
    <row r="91">
      <c r="A91" s="2699">
        <f>EOMONTH(A92,-1)</f>
        <v/>
      </c>
      <c r="B91" s="405">
        <f>R91+AH91+AX91+BN91+CD91+CT91+DJ91+DZ91+EP91+FF91+FV91+GL91</f>
        <v/>
      </c>
      <c r="C91" s="405">
        <f>S91+AI91+AY91+BO91+CE91+CU91+DK91+EA91+EQ91+FG91+FW91+GM91</f>
        <v/>
      </c>
      <c r="D91" s="405">
        <f>T91+AJ91+AZ91+BP91+CF91+CV91+DL91+EB91+ER91+FH91+FX91+GN91</f>
        <v/>
      </c>
      <c r="E91" s="405">
        <f>U91+AK91+BA91+BQ91+CG91+CW91+DM91+EC91+ES91+FI91+FY91+GO91</f>
        <v/>
      </c>
      <c r="F91" s="405">
        <f>V91+AL91+BB91+BR91+CH91+CX91+DN91+ED91+ET91+FJ91+FZ91+GP91</f>
        <v/>
      </c>
      <c r="G91" s="405">
        <f>W91+AM91+BC91+BS91+CI91+CY91+DO91+EE91+EU91+FK91+GA91+GQ91</f>
        <v/>
      </c>
      <c r="H91" s="405">
        <f>X91+AN91+BD91+BT91+CJ91+CZ91+DP91+EF91+EV91+FL91+GB91+GR91</f>
        <v/>
      </c>
      <c r="I91" s="405">
        <f>Y91+AO91+BE91+BU91+CK91+DA91+DQ91+EG91+EW91+FM91+GC91+GS91</f>
        <v/>
      </c>
      <c r="J91" s="405">
        <f>Z91+AP91+BF91+BV91</f>
        <v/>
      </c>
      <c r="K91" s="2700">
        <f>365/((+C91+D91-F91-G91)/((+B91+H91)/2)*DAY(A91))</f>
        <v/>
      </c>
      <c r="L91" s="2700">
        <f>+H91/C91*DAY(A91)</f>
        <v/>
      </c>
      <c r="M91" s="406">
        <f>(F91+G91)/C91</f>
        <v/>
      </c>
      <c r="N91" s="406">
        <f>+E91/(+E91+F91+G91)</f>
        <v/>
      </c>
      <c r="O91" s="407">
        <f t="array" ref="O91">E91/(SUMPRODUCT(--(CHOOSE({1,2,3},D91,F91,G91)&gt;0),CHOOSE({1,2,3},D91,F91,G91))+C91)</f>
        <v/>
      </c>
      <c r="Q91" s="2699">
        <f>EOMONTH(Q92,-1)</f>
        <v/>
      </c>
      <c r="R91" s="405">
        <f>+X90</f>
        <v/>
      </c>
      <c r="S91" s="405" t="n">
        <v>0</v>
      </c>
      <c r="T91" s="405" t="n">
        <v>0</v>
      </c>
      <c r="U91" s="405" t="n">
        <v>0</v>
      </c>
      <c r="V91" s="405" t="n">
        <v>0</v>
      </c>
      <c r="W91" s="405" t="n">
        <v>0</v>
      </c>
      <c r="X91" s="405">
        <f>SUM(R91:T91)-SUM(U91:W91)</f>
        <v/>
      </c>
      <c r="Y91" s="405" t="n">
        <v>0</v>
      </c>
      <c r="Z91" s="405">
        <f>+X91-Y91</f>
        <v/>
      </c>
      <c r="AA91" s="2700">
        <f>365/((+S91+T91-V91-W91)/((+R91+X91)/2)*DAY(Q91))</f>
        <v/>
      </c>
      <c r="AB91" s="2700">
        <f>+X91/S91*DAY(Q91)</f>
        <v/>
      </c>
      <c r="AC91" s="406">
        <f>(V91+W91)/S91</f>
        <v/>
      </c>
      <c r="AD91" s="406">
        <f>+U91/(+U91+V91+W91)</f>
        <v/>
      </c>
      <c r="AE91" s="407">
        <f t="array" ref="AE91">U91/(SUMPRODUCT(--(CHOOSE({1,2,3},T91,V91,W91)&gt;0),CHOOSE({1,2,3},T91,V91,W91))+S91)</f>
        <v/>
      </c>
      <c r="AG91" s="2699">
        <f>EOMONTH(AG92,-1)</f>
        <v/>
      </c>
      <c r="AH91" s="405">
        <f>+AN90</f>
        <v/>
      </c>
      <c r="AI91" s="405" t="n">
        <v>0</v>
      </c>
      <c r="AJ91" s="405" t="n">
        <v>0</v>
      </c>
      <c r="AK91" s="405" t="n">
        <v>0</v>
      </c>
      <c r="AL91" s="405" t="n">
        <v>0</v>
      </c>
      <c r="AM91" s="405" t="n">
        <v>0</v>
      </c>
      <c r="AN91" s="405">
        <f>SUM(AH91:AJ91)-SUM(AK91:AM91)</f>
        <v/>
      </c>
      <c r="AO91" s="405" t="n">
        <v>0</v>
      </c>
      <c r="AP91" s="405">
        <f>+AN91-AO91</f>
        <v/>
      </c>
      <c r="AQ91" s="2700">
        <f>365/((+AI91+AJ91-AL91-AM91)/((+AH91+AN91)/2)*DAY(AG91))</f>
        <v/>
      </c>
      <c r="AR91" s="2700">
        <f>+AN91/AI91*DAY(AG91)</f>
        <v/>
      </c>
      <c r="AS91" s="406">
        <f>(AL91+AM91)/AI91</f>
        <v/>
      </c>
      <c r="AT91" s="406">
        <f>+AK91/(+AK91+AL91+AM91)</f>
        <v/>
      </c>
      <c r="AU91" s="407">
        <f t="array" ref="AU91">AK91/(SUMPRODUCT(--(CHOOSE({1,2,3},AJ91,AL91,AM91)&gt;0),CHOOSE({1,2,3},AJ91,AL91,AM91))+AI91)</f>
        <v/>
      </c>
      <c r="AW91" s="2699">
        <f>EOMONTH(AW92,-1)</f>
        <v/>
      </c>
      <c r="AX91" s="405">
        <f>+BD90</f>
        <v/>
      </c>
      <c r="AY91" s="405" t="n">
        <v>0</v>
      </c>
      <c r="AZ91" s="405" t="n">
        <v>0</v>
      </c>
      <c r="BA91" s="405" t="n">
        <v>0</v>
      </c>
      <c r="BB91" s="405" t="n">
        <v>0</v>
      </c>
      <c r="BC91" s="405" t="n">
        <v>0</v>
      </c>
      <c r="BD91" s="405">
        <f>SUM(AX91:AZ91)-SUM(BA91:BC91)</f>
        <v/>
      </c>
      <c r="BE91" s="405" t="n">
        <v>0</v>
      </c>
      <c r="BF91" s="405">
        <f>+BD91-BE91</f>
        <v/>
      </c>
      <c r="BG91" s="2700">
        <f>365/((+AY91+AZ91-BB91-BC91)/((+AX91+BD91)/2)*DAY(AW91))</f>
        <v/>
      </c>
      <c r="BH91" s="2700">
        <f>+BD91/AY91*DAY(AW91)</f>
        <v/>
      </c>
      <c r="BI91" s="406">
        <f>(BB91+BC91)/AY91</f>
        <v/>
      </c>
      <c r="BJ91" s="406">
        <f>+BA91/(+BA91+BB91+BC91)</f>
        <v/>
      </c>
      <c r="BK91" s="407">
        <f t="array" ref="BK91">BA91/(SUMPRODUCT(--(CHOOSE({1,2,3},AZ91,BB91,BC91)&gt;0),CHOOSE({1,2,3},AZ91,BB91,BC91))+AY91)</f>
        <v/>
      </c>
      <c r="BM91" s="2699">
        <f>EOMONTH(BM92,-1)</f>
        <v/>
      </c>
      <c r="BN91" s="405">
        <f>+BT90</f>
        <v/>
      </c>
      <c r="BO91" s="405" t="n">
        <v>0</v>
      </c>
      <c r="BP91" s="405" t="n">
        <v>0</v>
      </c>
      <c r="BQ91" s="405" t="n">
        <v>0</v>
      </c>
      <c r="BR91" s="405" t="n">
        <v>0</v>
      </c>
      <c r="BS91" s="405" t="n">
        <v>0</v>
      </c>
      <c r="BT91" s="405">
        <f>SUM(BN91:BP91)-SUM(BQ91:BS91)</f>
        <v/>
      </c>
      <c r="BU91" s="405" t="n">
        <v>0</v>
      </c>
      <c r="BV91" s="405">
        <f>+BT91-BU91</f>
        <v/>
      </c>
      <c r="BW91" s="2700">
        <f>365/((+BO91+BP91-BR91-BS91)/((+BN91+BT91)/2)*DAY(BM91))</f>
        <v/>
      </c>
      <c r="BX91" s="2700">
        <f>+BT91/BO91*DAY(BM91)</f>
        <v/>
      </c>
      <c r="BY91" s="406">
        <f>(BR91+BS91)/BO91</f>
        <v/>
      </c>
      <c r="BZ91" s="406">
        <f>+BQ91/(+BQ91+BR91+BS91)</f>
        <v/>
      </c>
      <c r="CA91" s="407">
        <f t="array" ref="CA91">BQ91/(SUMPRODUCT(--(CHOOSE({1,2,3},BP91,BR91,BS91)&gt;0),CHOOSE({1,2,3},BP91,BR91,BS91))+BO91)</f>
        <v/>
      </c>
      <c r="CC91" s="2699">
        <f>EOMONTH(CC92,-1)</f>
        <v/>
      </c>
      <c r="CD91" s="405">
        <f>+CJ90</f>
        <v/>
      </c>
      <c r="CE91" s="405" t="n">
        <v>0</v>
      </c>
      <c r="CF91" s="405" t="n">
        <v>0</v>
      </c>
      <c r="CG91" s="405" t="n">
        <v>0</v>
      </c>
      <c r="CH91" s="405" t="n">
        <v>0</v>
      </c>
      <c r="CI91" s="405" t="n">
        <v>0</v>
      </c>
      <c r="CJ91" s="405">
        <f>SUM(CD91:CF91)-SUM(CG91:CI91)</f>
        <v/>
      </c>
      <c r="CK91" s="405" t="n">
        <v>0</v>
      </c>
      <c r="CL91" s="405">
        <f>+CJ91-CK91</f>
        <v/>
      </c>
      <c r="CM91" s="2700">
        <f>365/((+CE91+CF91-CH91-CI91)/((+CD91+CJ91)/2)*DAY(CC91))</f>
        <v/>
      </c>
      <c r="CN91" s="2700">
        <f>+CJ91/CE91*DAY(CC91)</f>
        <v/>
      </c>
      <c r="CO91" s="406">
        <f>(CH91+CI91)/CE91</f>
        <v/>
      </c>
      <c r="CP91" s="406">
        <f>+CG91/(+CG91+CH91+CI91)</f>
        <v/>
      </c>
      <c r="CQ91" s="407">
        <f t="array" ref="CQ91">CG91/(SUMPRODUCT(--(CHOOSE({1,2,3},CF91,CH91,CI91)&gt;0),CHOOSE({1,2,3},CF91,CH91,CI91))+CE91)</f>
        <v/>
      </c>
      <c r="CS91" s="2699">
        <f>EOMONTH(CS92,-1)</f>
        <v/>
      </c>
      <c r="CT91" s="405">
        <f>+CZ90</f>
        <v/>
      </c>
      <c r="CU91" s="405" t="n">
        <v>0</v>
      </c>
      <c r="CV91" s="405" t="n">
        <v>0</v>
      </c>
      <c r="CW91" s="405" t="n">
        <v>0</v>
      </c>
      <c r="CX91" s="405" t="n">
        <v>0</v>
      </c>
      <c r="CY91" s="405" t="n">
        <v>0</v>
      </c>
      <c r="CZ91" s="405">
        <f>SUM(CT91:CV91)-SUM(CW91:CY91)</f>
        <v/>
      </c>
      <c r="DA91" s="405" t="n">
        <v>0</v>
      </c>
      <c r="DB91" s="405">
        <f>+CZ91-DA91</f>
        <v/>
      </c>
      <c r="DC91" s="2700">
        <f>365/((+CU91+CV91-CX91-CY91)/((+CT91+CZ91)/2)*DAY(CS91))</f>
        <v/>
      </c>
      <c r="DD91" s="2700">
        <f>+CZ91/CU91*DAY(CS91)</f>
        <v/>
      </c>
      <c r="DE91" s="406">
        <f>(CX91+CY91)/CU91</f>
        <v/>
      </c>
      <c r="DF91" s="406">
        <f>+CW91/(+CW91+CX91+CY91)</f>
        <v/>
      </c>
      <c r="DG91" s="407">
        <f t="array" ref="DG91">CW91/(SUMPRODUCT(--(CHOOSE({1,2,3},CV91,CX91,CY91)&gt;0),CHOOSE({1,2,3},CV91,CX91,CY91))+CU91)</f>
        <v/>
      </c>
      <c r="DI91" s="2699">
        <f>EOMONTH(DI92,-1)</f>
        <v/>
      </c>
      <c r="DJ91" s="405">
        <f>+DP90</f>
        <v/>
      </c>
      <c r="DK91" s="405" t="n">
        <v>0</v>
      </c>
      <c r="DL91" s="405" t="n">
        <v>0</v>
      </c>
      <c r="DM91" s="405" t="n">
        <v>0</v>
      </c>
      <c r="DN91" s="405" t="n">
        <v>0</v>
      </c>
      <c r="DO91" s="405" t="n">
        <v>0</v>
      </c>
      <c r="DP91" s="405">
        <f>SUM(DJ91:DL91)-SUM(DM91:DO91)</f>
        <v/>
      </c>
      <c r="DQ91" s="405" t="n">
        <v>0</v>
      </c>
      <c r="DR91" s="405">
        <f>+DP91-DQ91</f>
        <v/>
      </c>
      <c r="DS91" s="2700">
        <f>365/((+DK91+DL91-DN91-DO91)/((+DJ91+DP91)/2)*DAY(DI91))</f>
        <v/>
      </c>
      <c r="DT91" s="2700">
        <f>+DP91/DK91*DAY(DI91)</f>
        <v/>
      </c>
      <c r="DU91" s="406">
        <f>(DN91+DO91)/DK91</f>
        <v/>
      </c>
      <c r="DV91" s="406">
        <f>+DM91/(+DM91+DN91+DO91)</f>
        <v/>
      </c>
      <c r="DW91" s="407">
        <f t="array" ref="DW91">DM91/(SUMPRODUCT(--(CHOOSE({1,2,3},DL91,DN91,DO91)&gt;0),CHOOSE({1,2,3},DL91,DN91,DO91))+DK91)</f>
        <v/>
      </c>
      <c r="DY91" s="2699">
        <f>EOMONTH(DY92,-1)</f>
        <v/>
      </c>
      <c r="DZ91" s="405">
        <f>+EF90</f>
        <v/>
      </c>
      <c r="EA91" s="405" t="n">
        <v>0</v>
      </c>
      <c r="EB91" s="405" t="n">
        <v>0</v>
      </c>
      <c r="EC91" s="405" t="n">
        <v>0</v>
      </c>
      <c r="ED91" s="405" t="n">
        <v>0</v>
      </c>
      <c r="EE91" s="405" t="n">
        <v>0</v>
      </c>
      <c r="EF91" s="405">
        <f>SUM(DZ91:EB91)-SUM(EC91:EE91)</f>
        <v/>
      </c>
      <c r="EG91" s="405" t="n">
        <v>0</v>
      </c>
      <c r="EH91" s="405">
        <f>+EF91-EG91</f>
        <v/>
      </c>
      <c r="EI91" s="2700">
        <f>365/((+EA91+EB91-ED91-EE91)/((+DZ91+EF91)/2)*DAY(DY91))</f>
        <v/>
      </c>
      <c r="EJ91" s="2700">
        <f>+EF91/EA91*DAY(DY91)</f>
        <v/>
      </c>
      <c r="EK91" s="406">
        <f>(ED91+EE91)/EA91</f>
        <v/>
      </c>
      <c r="EL91" s="406">
        <f>+EC91/(+EC91+ED91+EE91)</f>
        <v/>
      </c>
      <c r="EM91" s="407">
        <f t="array" ref="EM91">EC91/(SUMPRODUCT(--(CHOOSE({1,2,3},EB91,ED91,EE91)&gt;0),CHOOSE({1,2,3},EB91,ED91,EE91))+EA91)</f>
        <v/>
      </c>
      <c r="EO91" s="2699">
        <f>EOMONTH(EO92,-1)</f>
        <v/>
      </c>
      <c r="EP91" s="405">
        <f>+EV90</f>
        <v/>
      </c>
      <c r="EQ91" s="405" t="n">
        <v>0</v>
      </c>
      <c r="ER91" s="405" t="n">
        <v>0</v>
      </c>
      <c r="ES91" s="405" t="n">
        <v>0</v>
      </c>
      <c r="ET91" s="405" t="n">
        <v>0</v>
      </c>
      <c r="EU91" s="405" t="n">
        <v>0</v>
      </c>
      <c r="EV91" s="405">
        <f>SUM(EP91:ER91)-SUM(ES91:EU91)</f>
        <v/>
      </c>
      <c r="EW91" s="405" t="n">
        <v>0</v>
      </c>
      <c r="EX91" s="405">
        <f>+EV91-EW91</f>
        <v/>
      </c>
      <c r="EY91" s="2700">
        <f>365/((+EQ91+ER91-ET91-EU91)/((+EP91+EV91)/2)*DAY(EO91))</f>
        <v/>
      </c>
      <c r="EZ91" s="2700">
        <f>+EV91/EQ91*DAY(EO91)</f>
        <v/>
      </c>
      <c r="FA91" s="406">
        <f>(ET91+EU91)/EQ91</f>
        <v/>
      </c>
      <c r="FB91" s="406">
        <f>+ES91/(+ES91+ET91+EU91)</f>
        <v/>
      </c>
      <c r="FC91" s="407">
        <f t="array" ref="FC91">ES91/(SUMPRODUCT(--(CHOOSE({1,2,3},FH91,FX91,GN91)&gt;0),CHOOSE({1,2,3},FH91,FX91,GN91))+EQ91)</f>
        <v/>
      </c>
      <c r="FE91" s="2699">
        <f>EOMONTH(FE92,-1)</f>
        <v/>
      </c>
      <c r="FF91" s="405">
        <f>+FL90</f>
        <v/>
      </c>
      <c r="FG91" s="405" t="n">
        <v>0</v>
      </c>
      <c r="FH91" s="405" t="n">
        <v>0</v>
      </c>
      <c r="FI91" s="405" t="n">
        <v>0</v>
      </c>
      <c r="FJ91" s="405" t="n">
        <v>0</v>
      </c>
      <c r="FK91" s="405" t="n">
        <v>0</v>
      </c>
      <c r="FL91" s="405">
        <f>SUM(FF91:FH91)-SUM(FI91:FK91)</f>
        <v/>
      </c>
      <c r="FM91" s="405" t="n">
        <v>0</v>
      </c>
      <c r="FN91" s="405">
        <f>+FL91-FM91</f>
        <v/>
      </c>
      <c r="FO91" s="2700">
        <f>365/((+FG91+FH91-FJ91-FK91)/((+FF91+FL91)/2)*DAY(FE91))</f>
        <v/>
      </c>
      <c r="FP91" s="2700">
        <f>+FL91/FG91*DAY(FE91)</f>
        <v/>
      </c>
      <c r="FQ91" s="406">
        <f>(FJ91+FK91)/FG91</f>
        <v/>
      </c>
      <c r="FR91" s="406">
        <f>+FI91/(+FI91+FJ91+FK91)</f>
        <v/>
      </c>
      <c r="FS91" s="407">
        <f t="array" ref="FS91">FI91/(SUMPRODUCT(--(CHOOSE({1,2,3},FH91,FJ91,FK91)&gt;0),CHOOSE({1,2,3},FH91,FJ91,FK91))+FG91)</f>
        <v/>
      </c>
      <c r="FU91" s="2699">
        <f>EOMONTH(FU92,-1)</f>
        <v/>
      </c>
      <c r="FV91" s="405">
        <f>+GB90</f>
        <v/>
      </c>
      <c r="FW91" s="405" t="n">
        <v>0</v>
      </c>
      <c r="FX91" s="405" t="n">
        <v>0</v>
      </c>
      <c r="FY91" s="405" t="n">
        <v>0</v>
      </c>
      <c r="FZ91" s="405" t="n">
        <v>0</v>
      </c>
      <c r="GA91" s="405" t="n">
        <v>0</v>
      </c>
      <c r="GB91" s="405">
        <f>SUM(FV91:FX91)-SUM(FY91:GA91)</f>
        <v/>
      </c>
      <c r="GC91" s="405" t="n">
        <v>0</v>
      </c>
      <c r="GD91" s="405">
        <f>+GB91-GC91</f>
        <v/>
      </c>
      <c r="GE91" s="2700">
        <f>365/((+FW91+FX91-FZ91-GA91)/((+FV91+GB91)/2)*DAY(FU91))</f>
        <v/>
      </c>
      <c r="GF91" s="2700">
        <f>+GB91/FW91*DAY(FU91)</f>
        <v/>
      </c>
      <c r="GG91" s="406">
        <f>(FZ91+GA91)/FW91</f>
        <v/>
      </c>
      <c r="GH91" s="406">
        <f>+FY91/(+FY91+FZ91+GA91)</f>
        <v/>
      </c>
      <c r="GI91" s="407">
        <f t="array" ref="GI91">FY91/(SUMPRODUCT(--(CHOOSE({1,2,3},FX91,FZ91,GA91)&gt;0),CHOOSE({1,2,3},FX91,FZ91,GA91))+FW91)</f>
        <v/>
      </c>
      <c r="GK91" s="2699">
        <f>EOMONTH(GK92,-1)</f>
        <v/>
      </c>
      <c r="GL91" s="405">
        <f>+GR90</f>
        <v/>
      </c>
      <c r="GM91" s="405" t="n">
        <v>0</v>
      </c>
      <c r="GN91" s="405" t="n">
        <v>0</v>
      </c>
      <c r="GO91" s="405" t="n">
        <v>0</v>
      </c>
      <c r="GP91" s="405" t="n">
        <v>0</v>
      </c>
      <c r="GQ91" s="405" t="n">
        <v>0</v>
      </c>
      <c r="GR91" s="405">
        <f>SUM(GL91:GN91)-SUM(GO91:GQ91)</f>
        <v/>
      </c>
      <c r="GS91" s="405" t="n">
        <v>0</v>
      </c>
      <c r="GT91" s="405">
        <f>+GR91-GS91</f>
        <v/>
      </c>
      <c r="GU91" s="2700">
        <f>365/((+GM91+GN91-GP91-GQ91)/((+GL91+GR91)/2)*DAY(GK91))</f>
        <v/>
      </c>
      <c r="GV91" s="2700">
        <f>+GR91/GM91*DAY(GK91)</f>
        <v/>
      </c>
      <c r="GW91" s="406">
        <f>(GP91+GQ91)/GM91</f>
        <v/>
      </c>
      <c r="GX91" s="406">
        <f>+GO91/(+GO91+GP91+GQ91)</f>
        <v/>
      </c>
      <c r="GY91" s="407">
        <f t="array" ref="GY91">GO91/(SUMPRODUCT(--(CHOOSE({1,2,3},GN91,GP91,GQ91)&gt;0),CHOOSE({1,2,3},GN91,GP91,GQ91))+GM91)</f>
        <v/>
      </c>
    </row>
    <row r="92">
      <c r="A92" s="2699">
        <f>EOMONTH(A93,-1)</f>
        <v/>
      </c>
      <c r="B92" s="405">
        <f>R92+AH92+AX92+BN92+CD92+CT92+DJ92+DZ92+EP92+FF92+FV92+GL92</f>
        <v/>
      </c>
      <c r="C92" s="405">
        <f>S92+AI92+AY92+BO92+CE92+CU92+DK92+EA92+EQ92+FG92+FW92+GM92</f>
        <v/>
      </c>
      <c r="D92" s="405">
        <f>T92+AJ92+AZ92+BP92+CF92+CV92+DL92+EB92+ER92+FH92+FX92+GN92</f>
        <v/>
      </c>
      <c r="E92" s="405">
        <f>U92+AK92+BA92+BQ92+CG92+CW92+DM92+EC92+ES92+FI92+FY92+GO92</f>
        <v/>
      </c>
      <c r="F92" s="405">
        <f>V92+AL92+BB92+BR92+CH92+CX92+DN92+ED92+ET92+FJ92+FZ92+GP92</f>
        <v/>
      </c>
      <c r="G92" s="405">
        <f>W92+AM92+BC92+BS92+CI92+CY92+DO92+EE92+EU92+FK92+GA92+GQ92</f>
        <v/>
      </c>
      <c r="H92" s="405">
        <f>X92+AN92+BD92+BT92+CJ92+CZ92+DP92+EF92+EV92+FL92+GB92+GR92</f>
        <v/>
      </c>
      <c r="I92" s="405">
        <f>Y92+AO92+BE92+BU92+CK92+DA92+DQ92+EG92+EW92+FM92+GC92+GS92</f>
        <v/>
      </c>
      <c r="J92" s="405">
        <f>Z92+AP92+BF92+BV92</f>
        <v/>
      </c>
      <c r="K92" s="2700">
        <f>365/((+C92+D92-F92-G92)/((+B92+H92)/2)*DAY(A92))</f>
        <v/>
      </c>
      <c r="L92" s="2700">
        <f>+H92/C92*DAY(A92)</f>
        <v/>
      </c>
      <c r="M92" s="406">
        <f>(F92+G92)/C92</f>
        <v/>
      </c>
      <c r="N92" s="406">
        <f>+E92/(+E92+F92+G92)</f>
        <v/>
      </c>
      <c r="O92" s="407">
        <f t="array" ref="O92">E92/(SUMPRODUCT(--(CHOOSE({1,2,3},D92,F92,G92)&gt;0),CHOOSE({1,2,3},D92,F92,G92))+C92)</f>
        <v/>
      </c>
      <c r="Q92" s="2699">
        <f>EOMONTH(Q93,-1)</f>
        <v/>
      </c>
      <c r="R92" s="405">
        <f>+X91</f>
        <v/>
      </c>
      <c r="S92" s="405" t="n">
        <v>0</v>
      </c>
      <c r="T92" s="405" t="n">
        <v>0</v>
      </c>
      <c r="U92" s="405" t="n">
        <v>0</v>
      </c>
      <c r="V92" s="405" t="n">
        <v>0</v>
      </c>
      <c r="W92" s="405" t="n">
        <v>0</v>
      </c>
      <c r="X92" s="405">
        <f>SUM(R92:T92)-SUM(U92:W92)</f>
        <v/>
      </c>
      <c r="Y92" s="405" t="n">
        <v>0</v>
      </c>
      <c r="Z92" s="405">
        <f>+X92-Y92</f>
        <v/>
      </c>
      <c r="AA92" s="2700">
        <f>365/((+S92+T92-V92-W92)/((+R92+X92)/2)*DAY(Q92))</f>
        <v/>
      </c>
      <c r="AB92" s="2700">
        <f>+X92/S92*DAY(Q92)</f>
        <v/>
      </c>
      <c r="AC92" s="406">
        <f>(V92+W92)/S92</f>
        <v/>
      </c>
      <c r="AD92" s="406">
        <f>+U92/(+U92+V92+W92)</f>
        <v/>
      </c>
      <c r="AE92" s="407">
        <f t="array" ref="AE92">U92/(SUMPRODUCT(--(CHOOSE({1,2,3},T92,V92,W92)&gt;0),CHOOSE({1,2,3},T92,V92,W92))+S92)</f>
        <v/>
      </c>
      <c r="AG92" s="2699">
        <f>EOMONTH(AG93,-1)</f>
        <v/>
      </c>
      <c r="AH92" s="405">
        <f>+AN91</f>
        <v/>
      </c>
      <c r="AI92" s="405" t="n">
        <v>0</v>
      </c>
      <c r="AJ92" s="405" t="n">
        <v>0</v>
      </c>
      <c r="AK92" s="405" t="n">
        <v>0</v>
      </c>
      <c r="AL92" s="405" t="n">
        <v>0</v>
      </c>
      <c r="AM92" s="405" t="n">
        <v>0</v>
      </c>
      <c r="AN92" s="405">
        <f>SUM(AH92:AJ92)-SUM(AK92:AM92)</f>
        <v/>
      </c>
      <c r="AO92" s="405" t="n">
        <v>0</v>
      </c>
      <c r="AP92" s="405">
        <f>+AN92-AO92</f>
        <v/>
      </c>
      <c r="AQ92" s="2700">
        <f>365/((+AI92+AJ92-AL92-AM92)/((+AH92+AN92)/2)*DAY(AG92))</f>
        <v/>
      </c>
      <c r="AR92" s="2700">
        <f>+AN92/AI92*DAY(AG92)</f>
        <v/>
      </c>
      <c r="AS92" s="406">
        <f>(AL92+AM92)/AI92</f>
        <v/>
      </c>
      <c r="AT92" s="406">
        <f>+AK92/(+AK92+AL92+AM92)</f>
        <v/>
      </c>
      <c r="AU92" s="407">
        <f t="array" ref="AU92">AK92/(SUMPRODUCT(--(CHOOSE({1,2,3},AJ92,AL92,AM92)&gt;0),CHOOSE({1,2,3},AJ92,AL92,AM92))+AI92)</f>
        <v/>
      </c>
      <c r="AW92" s="2699">
        <f>EOMONTH(AW93,-1)</f>
        <v/>
      </c>
      <c r="AX92" s="405">
        <f>+BD91</f>
        <v/>
      </c>
      <c r="AY92" s="405" t="n">
        <v>0</v>
      </c>
      <c r="AZ92" s="405" t="n">
        <v>0</v>
      </c>
      <c r="BA92" s="405" t="n">
        <v>0</v>
      </c>
      <c r="BB92" s="405" t="n">
        <v>0</v>
      </c>
      <c r="BC92" s="405" t="n">
        <v>0</v>
      </c>
      <c r="BD92" s="405">
        <f>SUM(AX92:AZ92)-SUM(BA92:BC92)</f>
        <v/>
      </c>
      <c r="BE92" s="405" t="n">
        <v>0</v>
      </c>
      <c r="BF92" s="405">
        <f>+BD92-BE92</f>
        <v/>
      </c>
      <c r="BG92" s="2700">
        <f>365/((+AY92+AZ92-BB92-BC92)/((+AX92+BD92)/2)*DAY(AW92))</f>
        <v/>
      </c>
      <c r="BH92" s="2700">
        <f>+BD92/AY92*DAY(AW92)</f>
        <v/>
      </c>
      <c r="BI92" s="406">
        <f>(BB92+BC92)/AY92</f>
        <v/>
      </c>
      <c r="BJ92" s="406">
        <f>+BA92/(+BA92+BB92+BC92)</f>
        <v/>
      </c>
      <c r="BK92" s="407">
        <f t="array" ref="BK92">BA92/(SUMPRODUCT(--(CHOOSE({1,2,3},AZ92,BB92,BC92)&gt;0),CHOOSE({1,2,3},AZ92,BB92,BC92))+AY92)</f>
        <v/>
      </c>
      <c r="BM92" s="2699">
        <f>EOMONTH(BM93,-1)</f>
        <v/>
      </c>
      <c r="BN92" s="405">
        <f>+BT91</f>
        <v/>
      </c>
      <c r="BO92" s="405" t="n">
        <v>0</v>
      </c>
      <c r="BP92" s="405" t="n">
        <v>0</v>
      </c>
      <c r="BQ92" s="405" t="n">
        <v>0</v>
      </c>
      <c r="BR92" s="405" t="n">
        <v>0</v>
      </c>
      <c r="BS92" s="405" t="n">
        <v>0</v>
      </c>
      <c r="BT92" s="405">
        <f>SUM(BN92:BP92)-SUM(BQ92:BS92)</f>
        <v/>
      </c>
      <c r="BU92" s="405" t="n">
        <v>0</v>
      </c>
      <c r="BV92" s="405">
        <f>+BT92-BU92</f>
        <v/>
      </c>
      <c r="BW92" s="2700">
        <f>365/((+BO92+BP92-BR92-BS92)/((+BN92+BT92)/2)*DAY(BM92))</f>
        <v/>
      </c>
      <c r="BX92" s="2700">
        <f>+BT92/BO92*DAY(BM92)</f>
        <v/>
      </c>
      <c r="BY92" s="406">
        <f>(BR92+BS92)/BO92</f>
        <v/>
      </c>
      <c r="BZ92" s="406">
        <f>+BQ92/(+BQ92+BR92+BS92)</f>
        <v/>
      </c>
      <c r="CA92" s="407">
        <f t="array" ref="CA92">BQ92/(SUMPRODUCT(--(CHOOSE({1,2,3},BP92,BR92,BS92)&gt;0),CHOOSE({1,2,3},BP92,BR92,BS92))+BO92)</f>
        <v/>
      </c>
      <c r="CC92" s="2699">
        <f>EOMONTH(CC93,-1)</f>
        <v/>
      </c>
      <c r="CD92" s="405">
        <f>+CJ91</f>
        <v/>
      </c>
      <c r="CE92" s="405" t="n">
        <v>0</v>
      </c>
      <c r="CF92" s="405" t="n">
        <v>0</v>
      </c>
      <c r="CG92" s="405" t="n">
        <v>0</v>
      </c>
      <c r="CH92" s="405" t="n">
        <v>0</v>
      </c>
      <c r="CI92" s="405" t="n">
        <v>0</v>
      </c>
      <c r="CJ92" s="405">
        <f>SUM(CD92:CF92)-SUM(CG92:CI92)</f>
        <v/>
      </c>
      <c r="CK92" s="405" t="n">
        <v>0</v>
      </c>
      <c r="CL92" s="405">
        <f>+CJ92-CK92</f>
        <v/>
      </c>
      <c r="CM92" s="2700">
        <f>365/((+CE92+CF92-CH92-CI92)/((+CD92+CJ92)/2)*DAY(CC92))</f>
        <v/>
      </c>
      <c r="CN92" s="2700">
        <f>+CJ92/CE92*DAY(CC92)</f>
        <v/>
      </c>
      <c r="CO92" s="406">
        <f>(CH92+CI92)/CE92</f>
        <v/>
      </c>
      <c r="CP92" s="406">
        <f>+CG92/(+CG92+CH92+CI92)</f>
        <v/>
      </c>
      <c r="CQ92" s="407">
        <f t="array" ref="CQ92">CG92/(SUMPRODUCT(--(CHOOSE({1,2,3},CF92,CH92,CI92)&gt;0),CHOOSE({1,2,3},CF92,CH92,CI92))+CE92)</f>
        <v/>
      </c>
      <c r="CS92" s="2699">
        <f>EOMONTH(CS93,-1)</f>
        <v/>
      </c>
      <c r="CT92" s="405">
        <f>+CZ91</f>
        <v/>
      </c>
      <c r="CU92" s="405" t="n">
        <v>0</v>
      </c>
      <c r="CV92" s="405" t="n">
        <v>0</v>
      </c>
      <c r="CW92" s="405" t="n">
        <v>0</v>
      </c>
      <c r="CX92" s="405" t="n">
        <v>0</v>
      </c>
      <c r="CY92" s="405" t="n">
        <v>0</v>
      </c>
      <c r="CZ92" s="405">
        <f>SUM(CT92:CV92)-SUM(CW92:CY92)</f>
        <v/>
      </c>
      <c r="DA92" s="405" t="n">
        <v>0</v>
      </c>
      <c r="DB92" s="405">
        <f>+CZ92-DA92</f>
        <v/>
      </c>
      <c r="DC92" s="2700">
        <f>365/((+CU92+CV92-CX92-CY92)/((+CT92+CZ92)/2)*DAY(CS92))</f>
        <v/>
      </c>
      <c r="DD92" s="2700">
        <f>+CZ92/CU92*DAY(CS92)</f>
        <v/>
      </c>
      <c r="DE92" s="406">
        <f>(CX92+CY92)/CU92</f>
        <v/>
      </c>
      <c r="DF92" s="406">
        <f>+CW92/(+CW92+CX92+CY92)</f>
        <v/>
      </c>
      <c r="DG92" s="407">
        <f t="array" ref="DG92">CW92/(SUMPRODUCT(--(CHOOSE({1,2,3},CV92,CX92,CY92)&gt;0),CHOOSE({1,2,3},CV92,CX92,CY92))+CU92)</f>
        <v/>
      </c>
      <c r="DI92" s="2699">
        <f>EOMONTH(DI93,-1)</f>
        <v/>
      </c>
      <c r="DJ92" s="405">
        <f>+DP91</f>
        <v/>
      </c>
      <c r="DK92" s="405" t="n">
        <v>0</v>
      </c>
      <c r="DL92" s="405" t="n">
        <v>0</v>
      </c>
      <c r="DM92" s="405" t="n">
        <v>0</v>
      </c>
      <c r="DN92" s="405" t="n">
        <v>0</v>
      </c>
      <c r="DO92" s="405" t="n">
        <v>0</v>
      </c>
      <c r="DP92" s="405">
        <f>SUM(DJ92:DL92)-SUM(DM92:DO92)</f>
        <v/>
      </c>
      <c r="DQ92" s="405" t="n">
        <v>0</v>
      </c>
      <c r="DR92" s="405">
        <f>+DP92-DQ92</f>
        <v/>
      </c>
      <c r="DS92" s="2700">
        <f>365/((+DK92+DL92-DN92-DO92)/((+DJ92+DP92)/2)*DAY(DI92))</f>
        <v/>
      </c>
      <c r="DT92" s="2700">
        <f>+DP92/DK92*DAY(DI92)</f>
        <v/>
      </c>
      <c r="DU92" s="406">
        <f>(DN92+DO92)/DK92</f>
        <v/>
      </c>
      <c r="DV92" s="406">
        <f>+DM92/(+DM92+DN92+DO92)</f>
        <v/>
      </c>
      <c r="DW92" s="407">
        <f t="array" ref="DW92">DM92/(SUMPRODUCT(--(CHOOSE({1,2,3},DL92,DN92,DO92)&gt;0),CHOOSE({1,2,3},DL92,DN92,DO92))+DK92)</f>
        <v/>
      </c>
      <c r="DY92" s="2699">
        <f>EOMONTH(DY93,-1)</f>
        <v/>
      </c>
      <c r="DZ92" s="405">
        <f>+EF91</f>
        <v/>
      </c>
      <c r="EA92" s="405" t="n">
        <v>0</v>
      </c>
      <c r="EB92" s="405" t="n">
        <v>0</v>
      </c>
      <c r="EC92" s="405" t="n">
        <v>0</v>
      </c>
      <c r="ED92" s="405" t="n">
        <v>0</v>
      </c>
      <c r="EE92" s="405" t="n">
        <v>0</v>
      </c>
      <c r="EF92" s="405">
        <f>SUM(DZ92:EB92)-SUM(EC92:EE92)</f>
        <v/>
      </c>
      <c r="EG92" s="405" t="n">
        <v>0</v>
      </c>
      <c r="EH92" s="405">
        <f>+EF92-EG92</f>
        <v/>
      </c>
      <c r="EI92" s="2700">
        <f>365/((+EA92+EB92-ED92-EE92)/((+DZ92+EF92)/2)*DAY(DY92))</f>
        <v/>
      </c>
      <c r="EJ92" s="2700">
        <f>+EF92/EA92*DAY(DY92)</f>
        <v/>
      </c>
      <c r="EK92" s="406">
        <f>(ED92+EE92)/EA92</f>
        <v/>
      </c>
      <c r="EL92" s="406">
        <f>+EC92/(+EC92+ED92+EE92)</f>
        <v/>
      </c>
      <c r="EM92" s="407">
        <f t="array" ref="EM92">EC92/(SUMPRODUCT(--(CHOOSE({1,2,3},EB92,ED92,EE92)&gt;0),CHOOSE({1,2,3},EB92,ED92,EE92))+EA92)</f>
        <v/>
      </c>
      <c r="EO92" s="2699">
        <f>EOMONTH(EO93,-1)</f>
        <v/>
      </c>
      <c r="EP92" s="405">
        <f>+EV91</f>
        <v/>
      </c>
      <c r="EQ92" s="405" t="n">
        <v>0</v>
      </c>
      <c r="ER92" s="405" t="n">
        <v>0</v>
      </c>
      <c r="ES92" s="405" t="n">
        <v>0</v>
      </c>
      <c r="ET92" s="405" t="n">
        <v>0</v>
      </c>
      <c r="EU92" s="405" t="n">
        <v>0</v>
      </c>
      <c r="EV92" s="405">
        <f>SUM(EP92:ER92)-SUM(ES92:EU92)</f>
        <v/>
      </c>
      <c r="EW92" s="405" t="n">
        <v>0</v>
      </c>
      <c r="EX92" s="405">
        <f>+EV92-EW92</f>
        <v/>
      </c>
      <c r="EY92" s="2700">
        <f>365/((+EQ92+ER92-ET92-EU92)/((+EP92+EV92)/2)*DAY(EO92))</f>
        <v/>
      </c>
      <c r="EZ92" s="2700">
        <f>+EV92/EQ92*DAY(EO92)</f>
        <v/>
      </c>
      <c r="FA92" s="406">
        <f>(ET92+EU92)/EQ92</f>
        <v/>
      </c>
      <c r="FB92" s="406">
        <f>+ES92/(+ES92+ET92+EU92)</f>
        <v/>
      </c>
      <c r="FC92" s="407">
        <f t="array" ref="FC92">ES92/(SUMPRODUCT(--(CHOOSE({1,2,3},FH92,FX92,GN92)&gt;0),CHOOSE({1,2,3},FH92,FX92,GN92))+EQ92)</f>
        <v/>
      </c>
      <c r="FE92" s="2699">
        <f>EOMONTH(FE93,-1)</f>
        <v/>
      </c>
      <c r="FF92" s="405">
        <f>+FL91</f>
        <v/>
      </c>
      <c r="FG92" s="405" t="n">
        <v>0</v>
      </c>
      <c r="FH92" s="405" t="n">
        <v>0</v>
      </c>
      <c r="FI92" s="405" t="n">
        <v>0</v>
      </c>
      <c r="FJ92" s="405" t="n">
        <v>0</v>
      </c>
      <c r="FK92" s="405" t="n">
        <v>0</v>
      </c>
      <c r="FL92" s="405">
        <f>SUM(FF92:FH92)-SUM(FI92:FK92)</f>
        <v/>
      </c>
      <c r="FM92" s="405" t="n">
        <v>0</v>
      </c>
      <c r="FN92" s="405">
        <f>+FL92-FM92</f>
        <v/>
      </c>
      <c r="FO92" s="2700">
        <f>365/((+FG92+FH92-FJ92-FK92)/((+FF92+FL92)/2)*DAY(FE92))</f>
        <v/>
      </c>
      <c r="FP92" s="2700">
        <f>+FL92/FG92*DAY(FE92)</f>
        <v/>
      </c>
      <c r="FQ92" s="406">
        <f>(FJ92+FK92)/FG92</f>
        <v/>
      </c>
      <c r="FR92" s="406">
        <f>+FI92/(+FI92+FJ92+FK92)</f>
        <v/>
      </c>
      <c r="FS92" s="407">
        <f t="array" ref="FS92">FI92/(SUMPRODUCT(--(CHOOSE({1,2,3},FH92,FJ92,FK92)&gt;0),CHOOSE({1,2,3},FH92,FJ92,FK92))+FG92)</f>
        <v/>
      </c>
      <c r="FU92" s="2699">
        <f>EOMONTH(FU93,-1)</f>
        <v/>
      </c>
      <c r="FV92" s="405">
        <f>+GB91</f>
        <v/>
      </c>
      <c r="FW92" s="405" t="n">
        <v>0</v>
      </c>
      <c r="FX92" s="405" t="n">
        <v>0</v>
      </c>
      <c r="FY92" s="405" t="n">
        <v>0</v>
      </c>
      <c r="FZ92" s="405" t="n">
        <v>0</v>
      </c>
      <c r="GA92" s="405" t="n">
        <v>0</v>
      </c>
      <c r="GB92" s="405">
        <f>SUM(FV92:FX92)-SUM(FY92:GA92)</f>
        <v/>
      </c>
      <c r="GC92" s="405" t="n">
        <v>0</v>
      </c>
      <c r="GD92" s="405">
        <f>+GB92-GC92</f>
        <v/>
      </c>
      <c r="GE92" s="2700">
        <f>365/((+FW92+FX92-FZ92-GA92)/((+FV92+GB92)/2)*DAY(FU92))</f>
        <v/>
      </c>
      <c r="GF92" s="2700">
        <f>+GB92/FW92*DAY(FU92)</f>
        <v/>
      </c>
      <c r="GG92" s="406">
        <f>(FZ92+GA92)/FW92</f>
        <v/>
      </c>
      <c r="GH92" s="406">
        <f>+FY92/(+FY92+FZ92+GA92)</f>
        <v/>
      </c>
      <c r="GI92" s="407">
        <f t="array" ref="GI92">FY92/(SUMPRODUCT(--(CHOOSE({1,2,3},FX92,FZ92,GA92)&gt;0),CHOOSE({1,2,3},FX92,FZ92,GA92))+FW92)</f>
        <v/>
      </c>
      <c r="GK92" s="2699">
        <f>EOMONTH(GK93,-1)</f>
        <v/>
      </c>
      <c r="GL92" s="405">
        <f>+GR91</f>
        <v/>
      </c>
      <c r="GM92" s="405" t="n">
        <v>0</v>
      </c>
      <c r="GN92" s="405" t="n">
        <v>0</v>
      </c>
      <c r="GO92" s="405" t="n">
        <v>0</v>
      </c>
      <c r="GP92" s="405" t="n">
        <v>0</v>
      </c>
      <c r="GQ92" s="405" t="n">
        <v>0</v>
      </c>
      <c r="GR92" s="405">
        <f>SUM(GL92:GN92)-SUM(GO92:GQ92)</f>
        <v/>
      </c>
      <c r="GS92" s="405" t="n">
        <v>0</v>
      </c>
      <c r="GT92" s="405">
        <f>+GR92-GS92</f>
        <v/>
      </c>
      <c r="GU92" s="2700">
        <f>365/((+GM92+GN92-GP92-GQ92)/((+GL92+GR92)/2)*DAY(GK92))</f>
        <v/>
      </c>
      <c r="GV92" s="2700">
        <f>+GR92/GM92*DAY(GK92)</f>
        <v/>
      </c>
      <c r="GW92" s="406">
        <f>(GP92+GQ92)/GM92</f>
        <v/>
      </c>
      <c r="GX92" s="406">
        <f>+GO92/(+GO92+GP92+GQ92)</f>
        <v/>
      </c>
      <c r="GY92" s="407">
        <f t="array" ref="GY92">GO92/(SUMPRODUCT(--(CHOOSE({1,2,3},GN92,GP92,GQ92)&gt;0),CHOOSE({1,2,3},GN92,GP92,GQ92))+GM92)</f>
        <v/>
      </c>
    </row>
    <row r="93">
      <c r="A93" s="2699">
        <f>EOMONTH(A94,-1)</f>
        <v/>
      </c>
      <c r="B93" s="405">
        <f>R93+AH93+AX93+BN93+CD93+CT93+DJ93+DZ93+EP93+FF93+FV93+GL93</f>
        <v/>
      </c>
      <c r="C93" s="405">
        <f>S93+AI93+AY93+BO93+CE93+CU93+DK93+EA93+EQ93+FG93+FW93+GM93</f>
        <v/>
      </c>
      <c r="D93" s="405">
        <f>T93+AJ93+AZ93+BP93+CF93+CV93+DL93+EB93+ER93+FH93+FX93+GN93</f>
        <v/>
      </c>
      <c r="E93" s="405">
        <f>U93+AK93+BA93+BQ93+CG93+CW93+DM93+EC93+ES93+FI93+FY93+GO93</f>
        <v/>
      </c>
      <c r="F93" s="405">
        <f>V93+AL93+BB93+BR93+CH93+CX93+DN93+ED93+ET93+FJ93+FZ93+GP93</f>
        <v/>
      </c>
      <c r="G93" s="405">
        <f>W93+AM93+BC93+BS93+CI93+CY93+DO93+EE93+EU93+FK93+GA93+GQ93</f>
        <v/>
      </c>
      <c r="H93" s="405">
        <f>X93+AN93+BD93+BT93+CJ93+CZ93+DP93+EF93+EV93+FL93+GB93+GR93</f>
        <v/>
      </c>
      <c r="I93" s="405">
        <f>Y93+AO93+BE93+BU93+CK93+DA93+DQ93+EG93+EW93+FM93+GC93+GS93</f>
        <v/>
      </c>
      <c r="J93" s="405">
        <f>Z93+AP93+BF93+BV93</f>
        <v/>
      </c>
      <c r="K93" s="2700">
        <f>365/((+C93+D93-F93-G93)/((+B93+H93)/2)*DAY(A93))</f>
        <v/>
      </c>
      <c r="L93" s="2700">
        <f>+H93/C93*DAY(A93)</f>
        <v/>
      </c>
      <c r="M93" s="406">
        <f>(F93+G93)/C93</f>
        <v/>
      </c>
      <c r="N93" s="406">
        <f>+E93/(+E93+F93+G93)</f>
        <v/>
      </c>
      <c r="O93" s="407">
        <f t="array" ref="O93">E93/(SUMPRODUCT(--(CHOOSE({1,2,3},D93,F93,G93)&gt;0),CHOOSE({1,2,3},D93,F93,G93))+C93)</f>
        <v/>
      </c>
      <c r="Q93" s="2699">
        <f>EOMONTH(Q94,-1)</f>
        <v/>
      </c>
      <c r="R93" s="405">
        <f>+X92</f>
        <v/>
      </c>
      <c r="S93" s="405" t="n">
        <v>0</v>
      </c>
      <c r="T93" s="405" t="n">
        <v>0</v>
      </c>
      <c r="U93" s="405" t="n">
        <v>0</v>
      </c>
      <c r="V93" s="405" t="n">
        <v>0</v>
      </c>
      <c r="W93" s="405" t="n">
        <v>0</v>
      </c>
      <c r="X93" s="405">
        <f>SUM(R93:T93)-SUM(U93:W93)</f>
        <v/>
      </c>
      <c r="Y93" s="405" t="n">
        <v>0</v>
      </c>
      <c r="Z93" s="405">
        <f>+X93-Y93</f>
        <v/>
      </c>
      <c r="AA93" s="2700">
        <f>365/((+S93+T93-V93-W93)/((+R93+X93)/2)*DAY(Q93))</f>
        <v/>
      </c>
      <c r="AB93" s="2700">
        <f>+X93/S93*DAY(Q93)</f>
        <v/>
      </c>
      <c r="AC93" s="406">
        <f>(V93+W93)/S93</f>
        <v/>
      </c>
      <c r="AD93" s="406">
        <f>+U93/(+U93+V93+W93)</f>
        <v/>
      </c>
      <c r="AE93" s="407">
        <f t="array" ref="AE93">U93/(SUMPRODUCT(--(CHOOSE({1,2,3},T93,V93,W93)&gt;0),CHOOSE({1,2,3},T93,V93,W93))+S93)</f>
        <v/>
      </c>
      <c r="AG93" s="2699">
        <f>EOMONTH(AG94,-1)</f>
        <v/>
      </c>
      <c r="AH93" s="405">
        <f>+AN92</f>
        <v/>
      </c>
      <c r="AI93" s="405" t="n">
        <v>0</v>
      </c>
      <c r="AJ93" s="405" t="n">
        <v>0</v>
      </c>
      <c r="AK93" s="405" t="n">
        <v>0</v>
      </c>
      <c r="AL93" s="405" t="n">
        <v>0</v>
      </c>
      <c r="AM93" s="405" t="n">
        <v>0</v>
      </c>
      <c r="AN93" s="405">
        <f>SUM(AH93:AJ93)-SUM(AK93:AM93)</f>
        <v/>
      </c>
      <c r="AO93" s="405" t="n">
        <v>0</v>
      </c>
      <c r="AP93" s="405">
        <f>+AN93-AO93</f>
        <v/>
      </c>
      <c r="AQ93" s="2700">
        <f>365/((+AI93+AJ93-AL93-AM93)/((+AH93+AN93)/2)*DAY(AG93))</f>
        <v/>
      </c>
      <c r="AR93" s="2700">
        <f>+AN93/AI93*DAY(AG93)</f>
        <v/>
      </c>
      <c r="AS93" s="406">
        <f>(AL93+AM93)/AI93</f>
        <v/>
      </c>
      <c r="AT93" s="406">
        <f>+AK93/(+AK93+AL93+AM93)</f>
        <v/>
      </c>
      <c r="AU93" s="407">
        <f t="array" ref="AU93">AK93/(SUMPRODUCT(--(CHOOSE({1,2,3},AJ93,AL93,AM93)&gt;0),CHOOSE({1,2,3},AJ93,AL93,AM93))+AI93)</f>
        <v/>
      </c>
      <c r="AW93" s="2699">
        <f>EOMONTH(AW94,-1)</f>
        <v/>
      </c>
      <c r="AX93" s="405">
        <f>+BD92</f>
        <v/>
      </c>
      <c r="AY93" s="405" t="n">
        <v>0</v>
      </c>
      <c r="AZ93" s="405" t="n">
        <v>0</v>
      </c>
      <c r="BA93" s="405" t="n">
        <v>0</v>
      </c>
      <c r="BB93" s="405" t="n">
        <v>0</v>
      </c>
      <c r="BC93" s="405" t="n">
        <v>0</v>
      </c>
      <c r="BD93" s="405">
        <f>SUM(AX93:AZ93)-SUM(BA93:BC93)</f>
        <v/>
      </c>
      <c r="BE93" s="405" t="n">
        <v>0</v>
      </c>
      <c r="BF93" s="405">
        <f>+BD93-BE93</f>
        <v/>
      </c>
      <c r="BG93" s="2700">
        <f>365/((+AY93+AZ93-BB93-BC93)/((+AX93+BD93)/2)*DAY(AW93))</f>
        <v/>
      </c>
      <c r="BH93" s="2700">
        <f>+BD93/AY93*DAY(AW93)</f>
        <v/>
      </c>
      <c r="BI93" s="406">
        <f>(BB93+BC93)/AY93</f>
        <v/>
      </c>
      <c r="BJ93" s="406">
        <f>+BA93/(+BA93+BB93+BC93)</f>
        <v/>
      </c>
      <c r="BK93" s="407">
        <f t="array" ref="BK93">BA93/(SUMPRODUCT(--(CHOOSE({1,2,3},AZ93,BB93,BC93)&gt;0),CHOOSE({1,2,3},AZ93,BB93,BC93))+AY93)</f>
        <v/>
      </c>
      <c r="BM93" s="2699">
        <f>EOMONTH(BM94,-1)</f>
        <v/>
      </c>
      <c r="BN93" s="405">
        <f>+BT92</f>
        <v/>
      </c>
      <c r="BO93" s="405" t="n">
        <v>0</v>
      </c>
      <c r="BP93" s="405" t="n">
        <v>0</v>
      </c>
      <c r="BQ93" s="405" t="n">
        <v>0</v>
      </c>
      <c r="BR93" s="405" t="n">
        <v>0</v>
      </c>
      <c r="BS93" s="405" t="n">
        <v>0</v>
      </c>
      <c r="BT93" s="405">
        <f>SUM(BN93:BP93)-SUM(BQ93:BS93)</f>
        <v/>
      </c>
      <c r="BU93" s="405" t="n">
        <v>0</v>
      </c>
      <c r="BV93" s="405">
        <f>+BT93-BU93</f>
        <v/>
      </c>
      <c r="BW93" s="2700">
        <f>365/((+BO93+BP93-BR93-BS93)/((+BN93+BT93)/2)*DAY(BM93))</f>
        <v/>
      </c>
      <c r="BX93" s="2700">
        <f>+BT93/BO93*DAY(BM93)</f>
        <v/>
      </c>
      <c r="BY93" s="406">
        <f>(BR93+BS93)/BO93</f>
        <v/>
      </c>
      <c r="BZ93" s="406">
        <f>+BQ93/(+BQ93+BR93+BS93)</f>
        <v/>
      </c>
      <c r="CA93" s="407">
        <f t="array" ref="CA93">BQ93/(SUMPRODUCT(--(CHOOSE({1,2,3},BP93,BR93,BS93)&gt;0),CHOOSE({1,2,3},BP93,BR93,BS93))+BO93)</f>
        <v/>
      </c>
      <c r="CC93" s="2699">
        <f>EOMONTH(CC94,-1)</f>
        <v/>
      </c>
      <c r="CD93" s="405">
        <f>+CJ92</f>
        <v/>
      </c>
      <c r="CE93" s="405" t="n">
        <v>0</v>
      </c>
      <c r="CF93" s="405" t="n">
        <v>0</v>
      </c>
      <c r="CG93" s="405" t="n">
        <v>0</v>
      </c>
      <c r="CH93" s="405" t="n">
        <v>0</v>
      </c>
      <c r="CI93" s="405" t="n">
        <v>0</v>
      </c>
      <c r="CJ93" s="405">
        <f>SUM(CD93:CF93)-SUM(CG93:CI93)</f>
        <v/>
      </c>
      <c r="CK93" s="405" t="n">
        <v>0</v>
      </c>
      <c r="CL93" s="405">
        <f>+CJ93-CK93</f>
        <v/>
      </c>
      <c r="CM93" s="2700">
        <f>365/((+CE93+CF93-CH93-CI93)/((+CD93+CJ93)/2)*DAY(CC93))</f>
        <v/>
      </c>
      <c r="CN93" s="2700">
        <f>+CJ93/CE93*DAY(CC93)</f>
        <v/>
      </c>
      <c r="CO93" s="406">
        <f>(CH93+CI93)/CE93</f>
        <v/>
      </c>
      <c r="CP93" s="406">
        <f>+CG93/(+CG93+CH93+CI93)</f>
        <v/>
      </c>
      <c r="CQ93" s="407">
        <f t="array" ref="CQ93">CG93/(SUMPRODUCT(--(CHOOSE({1,2,3},CF93,CH93,CI93)&gt;0),CHOOSE({1,2,3},CF93,CH93,CI93))+CE93)</f>
        <v/>
      </c>
      <c r="CS93" s="2699">
        <f>EOMONTH(CS94,-1)</f>
        <v/>
      </c>
      <c r="CT93" s="405">
        <f>+CZ92</f>
        <v/>
      </c>
      <c r="CU93" s="405" t="n">
        <v>0</v>
      </c>
      <c r="CV93" s="405" t="n">
        <v>0</v>
      </c>
      <c r="CW93" s="405" t="n">
        <v>0</v>
      </c>
      <c r="CX93" s="405" t="n">
        <v>0</v>
      </c>
      <c r="CY93" s="405" t="n">
        <v>0</v>
      </c>
      <c r="CZ93" s="405">
        <f>SUM(CT93:CV93)-SUM(CW93:CY93)</f>
        <v/>
      </c>
      <c r="DA93" s="405" t="n">
        <v>0</v>
      </c>
      <c r="DB93" s="405">
        <f>+CZ93-DA93</f>
        <v/>
      </c>
      <c r="DC93" s="2700">
        <f>365/((+CU93+CV93-CX93-CY93)/((+CT93+CZ93)/2)*DAY(CS93))</f>
        <v/>
      </c>
      <c r="DD93" s="2700">
        <f>+CZ93/CU93*DAY(CS93)</f>
        <v/>
      </c>
      <c r="DE93" s="406">
        <f>(CX93+CY93)/CU93</f>
        <v/>
      </c>
      <c r="DF93" s="406">
        <f>+CW93/(+CW93+CX93+CY93)</f>
        <v/>
      </c>
      <c r="DG93" s="407">
        <f t="array" ref="DG93">CW93/(SUMPRODUCT(--(CHOOSE({1,2,3},CV93,CX93,CY93)&gt;0),CHOOSE({1,2,3},CV93,CX93,CY93))+CU93)</f>
        <v/>
      </c>
      <c r="DI93" s="2699">
        <f>EOMONTH(DI94,-1)</f>
        <v/>
      </c>
      <c r="DJ93" s="405">
        <f>+DP92</f>
        <v/>
      </c>
      <c r="DK93" s="405" t="n">
        <v>0</v>
      </c>
      <c r="DL93" s="405" t="n">
        <v>0</v>
      </c>
      <c r="DM93" s="405" t="n">
        <v>0</v>
      </c>
      <c r="DN93" s="405" t="n">
        <v>0</v>
      </c>
      <c r="DO93" s="405" t="n">
        <v>0</v>
      </c>
      <c r="DP93" s="405">
        <f>SUM(DJ93:DL93)-SUM(DM93:DO93)</f>
        <v/>
      </c>
      <c r="DQ93" s="405" t="n">
        <v>0</v>
      </c>
      <c r="DR93" s="405">
        <f>+DP93-DQ93</f>
        <v/>
      </c>
      <c r="DS93" s="2700">
        <f>365/((+DK93+DL93-DN93-DO93)/((+DJ93+DP93)/2)*DAY(DI93))</f>
        <v/>
      </c>
      <c r="DT93" s="2700">
        <f>+DP93/DK93*DAY(DI93)</f>
        <v/>
      </c>
      <c r="DU93" s="406">
        <f>(DN93+DO93)/DK93</f>
        <v/>
      </c>
      <c r="DV93" s="406">
        <f>+DM93/(+DM93+DN93+DO93)</f>
        <v/>
      </c>
      <c r="DW93" s="407">
        <f t="array" ref="DW93">DM93/(SUMPRODUCT(--(CHOOSE({1,2,3},DL93,DN93,DO93)&gt;0),CHOOSE({1,2,3},DL93,DN93,DO93))+DK93)</f>
        <v/>
      </c>
      <c r="DY93" s="2699">
        <f>EOMONTH(DY94,-1)</f>
        <v/>
      </c>
      <c r="DZ93" s="405">
        <f>+EF92</f>
        <v/>
      </c>
      <c r="EA93" s="405" t="n">
        <v>0</v>
      </c>
      <c r="EB93" s="405" t="n">
        <v>0</v>
      </c>
      <c r="EC93" s="405" t="n">
        <v>0</v>
      </c>
      <c r="ED93" s="405" t="n">
        <v>0</v>
      </c>
      <c r="EE93" s="405" t="n">
        <v>0</v>
      </c>
      <c r="EF93" s="405">
        <f>SUM(DZ93:EB93)-SUM(EC93:EE93)</f>
        <v/>
      </c>
      <c r="EG93" s="405" t="n">
        <v>0</v>
      </c>
      <c r="EH93" s="405">
        <f>+EF93-EG93</f>
        <v/>
      </c>
      <c r="EI93" s="2700">
        <f>365/((+EA93+EB93-ED93-EE93)/((+DZ93+EF93)/2)*DAY(DY93))</f>
        <v/>
      </c>
      <c r="EJ93" s="2700">
        <f>+EF93/EA93*DAY(DY93)</f>
        <v/>
      </c>
      <c r="EK93" s="406">
        <f>(ED93+EE93)/EA93</f>
        <v/>
      </c>
      <c r="EL93" s="406">
        <f>+EC93/(+EC93+ED93+EE93)</f>
        <v/>
      </c>
      <c r="EM93" s="407">
        <f t="array" ref="EM93">EC93/(SUMPRODUCT(--(CHOOSE({1,2,3},EB93,ED93,EE93)&gt;0),CHOOSE({1,2,3},EB93,ED93,EE93))+EA93)</f>
        <v/>
      </c>
      <c r="EO93" s="2699">
        <f>EOMONTH(EO94,-1)</f>
        <v/>
      </c>
      <c r="EP93" s="405">
        <f>+EV92</f>
        <v/>
      </c>
      <c r="EQ93" s="405" t="n">
        <v>0</v>
      </c>
      <c r="ER93" s="405" t="n">
        <v>0</v>
      </c>
      <c r="ES93" s="405" t="n">
        <v>0</v>
      </c>
      <c r="ET93" s="405" t="n">
        <v>0</v>
      </c>
      <c r="EU93" s="405" t="n">
        <v>0</v>
      </c>
      <c r="EV93" s="405">
        <f>SUM(EP93:ER93)-SUM(ES93:EU93)</f>
        <v/>
      </c>
      <c r="EW93" s="405" t="n">
        <v>0</v>
      </c>
      <c r="EX93" s="405">
        <f>+EV93-EW93</f>
        <v/>
      </c>
      <c r="EY93" s="2700">
        <f>365/((+EQ93+ER93-ET93-EU93)/((+EP93+EV93)/2)*DAY(EO93))</f>
        <v/>
      </c>
      <c r="EZ93" s="2700">
        <f>+EV93/EQ93*DAY(EO93)</f>
        <v/>
      </c>
      <c r="FA93" s="406">
        <f>(ET93+EU93)/EQ93</f>
        <v/>
      </c>
      <c r="FB93" s="406">
        <f>+ES93/(+ES93+ET93+EU93)</f>
        <v/>
      </c>
      <c r="FC93" s="407">
        <f t="array" ref="FC93">ES93/(SUMPRODUCT(--(CHOOSE({1,2,3},FH93,FX93,GN93)&gt;0),CHOOSE({1,2,3},FH93,FX93,GN93))+EQ93)</f>
        <v/>
      </c>
      <c r="FE93" s="2699">
        <f>EOMONTH(FE94,-1)</f>
        <v/>
      </c>
      <c r="FF93" s="405">
        <f>+FL92</f>
        <v/>
      </c>
      <c r="FG93" s="405" t="n">
        <v>0</v>
      </c>
      <c r="FH93" s="405" t="n">
        <v>0</v>
      </c>
      <c r="FI93" s="405" t="n">
        <v>0</v>
      </c>
      <c r="FJ93" s="405" t="n">
        <v>0</v>
      </c>
      <c r="FK93" s="405" t="n">
        <v>0</v>
      </c>
      <c r="FL93" s="405">
        <f>SUM(FF93:FH93)-SUM(FI93:FK93)</f>
        <v/>
      </c>
      <c r="FM93" s="405" t="n">
        <v>0</v>
      </c>
      <c r="FN93" s="405">
        <f>+FL93-FM93</f>
        <v/>
      </c>
      <c r="FO93" s="2700">
        <f>365/((+FG93+FH93-FJ93-FK93)/((+FF93+FL93)/2)*DAY(FE93))</f>
        <v/>
      </c>
      <c r="FP93" s="2700">
        <f>+FL93/FG93*DAY(FE93)</f>
        <v/>
      </c>
      <c r="FQ93" s="406">
        <f>(FJ93+FK93)/FG93</f>
        <v/>
      </c>
      <c r="FR93" s="406">
        <f>+FI93/(+FI93+FJ93+FK93)</f>
        <v/>
      </c>
      <c r="FS93" s="407">
        <f t="array" ref="FS93">FI93/(SUMPRODUCT(--(CHOOSE({1,2,3},FH93,FJ93,FK93)&gt;0),CHOOSE({1,2,3},FH93,FJ93,FK93))+FG93)</f>
        <v/>
      </c>
      <c r="FU93" s="2699">
        <f>EOMONTH(FU94,-1)</f>
        <v/>
      </c>
      <c r="FV93" s="405">
        <f>+GB92</f>
        <v/>
      </c>
      <c r="FW93" s="405" t="n">
        <v>0</v>
      </c>
      <c r="FX93" s="405" t="n">
        <v>0</v>
      </c>
      <c r="FY93" s="405" t="n">
        <v>0</v>
      </c>
      <c r="FZ93" s="405" t="n">
        <v>0</v>
      </c>
      <c r="GA93" s="405" t="n">
        <v>0</v>
      </c>
      <c r="GB93" s="405">
        <f>SUM(FV93:FX93)-SUM(FY93:GA93)</f>
        <v/>
      </c>
      <c r="GC93" s="405" t="n">
        <v>0</v>
      </c>
      <c r="GD93" s="405">
        <f>+GB93-GC93</f>
        <v/>
      </c>
      <c r="GE93" s="2700">
        <f>365/((+FW93+FX93-FZ93-GA93)/((+FV93+GB93)/2)*DAY(FU93))</f>
        <v/>
      </c>
      <c r="GF93" s="2700">
        <f>+GB93/FW93*DAY(FU93)</f>
        <v/>
      </c>
      <c r="GG93" s="406">
        <f>(FZ93+GA93)/FW93</f>
        <v/>
      </c>
      <c r="GH93" s="406">
        <f>+FY93/(+FY93+FZ93+GA93)</f>
        <v/>
      </c>
      <c r="GI93" s="407">
        <f t="array" ref="GI93">FY93/(SUMPRODUCT(--(CHOOSE({1,2,3},FX93,FZ93,GA93)&gt;0),CHOOSE({1,2,3},FX93,FZ93,GA93))+FW93)</f>
        <v/>
      </c>
      <c r="GK93" s="2699">
        <f>EOMONTH(GK94,-1)</f>
        <v/>
      </c>
      <c r="GL93" s="405">
        <f>+GR92</f>
        <v/>
      </c>
      <c r="GM93" s="405" t="n">
        <v>0</v>
      </c>
      <c r="GN93" s="405" t="n">
        <v>0</v>
      </c>
      <c r="GO93" s="405" t="n">
        <v>0</v>
      </c>
      <c r="GP93" s="405" t="n">
        <v>0</v>
      </c>
      <c r="GQ93" s="405" t="n">
        <v>0</v>
      </c>
      <c r="GR93" s="405">
        <f>SUM(GL93:GN93)-SUM(GO93:GQ93)</f>
        <v/>
      </c>
      <c r="GS93" s="405" t="n">
        <v>0</v>
      </c>
      <c r="GT93" s="405">
        <f>+GR93-GS93</f>
        <v/>
      </c>
      <c r="GU93" s="2700">
        <f>365/((+GM93+GN93-GP93-GQ93)/((+GL93+GR93)/2)*DAY(GK93))</f>
        <v/>
      </c>
      <c r="GV93" s="2700">
        <f>+GR93/GM93*DAY(GK93)</f>
        <v/>
      </c>
      <c r="GW93" s="406">
        <f>(GP93+GQ93)/GM93</f>
        <v/>
      </c>
      <c r="GX93" s="406">
        <f>+GO93/(+GO93+GP93+GQ93)</f>
        <v/>
      </c>
      <c r="GY93" s="407">
        <f t="array" ref="GY93">GO93/(SUMPRODUCT(--(CHOOSE({1,2,3},GN93,GP93,GQ93)&gt;0),CHOOSE({1,2,3},GN93,GP93,GQ93))+GM93)</f>
        <v/>
      </c>
    </row>
    <row r="94">
      <c r="A94" s="2699">
        <f>EOMONTH(A95,-1)</f>
        <v/>
      </c>
      <c r="B94" s="405">
        <f>R94+AH94+AX94+BN94+CD94+CT94+DJ94+DZ94+EP94+FF94+FV94+GL94</f>
        <v/>
      </c>
      <c r="C94" s="405">
        <f>S94+AI94+AY94+BO94+CE94+CU94+DK94+EA94+EQ94+FG94+FW94+GM94</f>
        <v/>
      </c>
      <c r="D94" s="405">
        <f>T94+AJ94+AZ94+BP94+CF94+CV94+DL94+EB94+ER94+FH94+FX94+GN94</f>
        <v/>
      </c>
      <c r="E94" s="405">
        <f>U94+AK94+BA94+BQ94+CG94+CW94+DM94+EC94+ES94+FI94+FY94+GO94</f>
        <v/>
      </c>
      <c r="F94" s="405">
        <f>V94+AL94+BB94+BR94+CH94+CX94+DN94+ED94+ET94+FJ94+FZ94+GP94</f>
        <v/>
      </c>
      <c r="G94" s="405">
        <f>W94+AM94+BC94+BS94+CI94+CY94+DO94+EE94+EU94+FK94+GA94+GQ94</f>
        <v/>
      </c>
      <c r="H94" s="405">
        <f>X94+AN94+BD94+BT94+CJ94+CZ94+DP94+EF94+EV94+FL94+GB94+GR94</f>
        <v/>
      </c>
      <c r="I94" s="405">
        <f>Y94+AO94+BE94+BU94+CK94+DA94+DQ94+EG94+EW94+FM94+GC94+GS94</f>
        <v/>
      </c>
      <c r="J94" s="405">
        <f>Z94+AP94+BF94+BV94</f>
        <v/>
      </c>
      <c r="K94" s="2700">
        <f>365/((+C94+D94-F94-G94)/((+B94+H94)/2)*DAY(A94))</f>
        <v/>
      </c>
      <c r="L94" s="2700">
        <f>+H94/C94*DAY(A94)</f>
        <v/>
      </c>
      <c r="M94" s="406">
        <f>(F94+G94)/C94</f>
        <v/>
      </c>
      <c r="N94" s="406">
        <f>+E94/(+E94+F94+G94)</f>
        <v/>
      </c>
      <c r="O94" s="407">
        <f t="array" ref="O94">E94/(SUMPRODUCT(--(CHOOSE({1,2,3},D94,F94,G94)&gt;0),CHOOSE({1,2,3},D94,F94,G94))+C94)</f>
        <v/>
      </c>
      <c r="Q94" s="2699">
        <f>EOMONTH(Q95,-1)</f>
        <v/>
      </c>
      <c r="R94" s="405">
        <f>+X93</f>
        <v/>
      </c>
      <c r="S94" s="405" t="n">
        <v>0</v>
      </c>
      <c r="T94" s="405" t="n">
        <v>0</v>
      </c>
      <c r="U94" s="405" t="n">
        <v>0</v>
      </c>
      <c r="V94" s="405" t="n">
        <v>0</v>
      </c>
      <c r="W94" s="405" t="n">
        <v>0</v>
      </c>
      <c r="X94" s="405">
        <f>SUM(R94:T94)-SUM(U94:W94)</f>
        <v/>
      </c>
      <c r="Y94" s="405" t="n">
        <v>0</v>
      </c>
      <c r="Z94" s="405">
        <f>+X94-Y94</f>
        <v/>
      </c>
      <c r="AA94" s="2700">
        <f>365/((+S94+T94-V94-W94)/((+R94+X94)/2)*DAY(Q94))</f>
        <v/>
      </c>
      <c r="AB94" s="2700">
        <f>+X94/S94*DAY(Q94)</f>
        <v/>
      </c>
      <c r="AC94" s="406">
        <f>(V94+W94)/S94</f>
        <v/>
      </c>
      <c r="AD94" s="406">
        <f>+U94/(+U94+V94+W94)</f>
        <v/>
      </c>
      <c r="AE94" s="407">
        <f t="array" ref="AE94">U94/(SUMPRODUCT(--(CHOOSE({1,2,3},T94,V94,W94)&gt;0),CHOOSE({1,2,3},T94,V94,W94))+S94)</f>
        <v/>
      </c>
      <c r="AG94" s="2699">
        <f>EOMONTH(AG95,-1)</f>
        <v/>
      </c>
      <c r="AH94" s="405">
        <f>+AN93</f>
        <v/>
      </c>
      <c r="AI94" s="405" t="n">
        <v>0</v>
      </c>
      <c r="AJ94" s="405" t="n">
        <v>0</v>
      </c>
      <c r="AK94" s="405" t="n">
        <v>0</v>
      </c>
      <c r="AL94" s="405" t="n">
        <v>0</v>
      </c>
      <c r="AM94" s="405" t="n">
        <v>0</v>
      </c>
      <c r="AN94" s="405">
        <f>SUM(AH94:AJ94)-SUM(AK94:AM94)</f>
        <v/>
      </c>
      <c r="AO94" s="405" t="n">
        <v>0</v>
      </c>
      <c r="AP94" s="405">
        <f>+AN94-AO94</f>
        <v/>
      </c>
      <c r="AQ94" s="2700">
        <f>365/((+AI94+AJ94-AL94-AM94)/((+AH94+AN94)/2)*DAY(AG94))</f>
        <v/>
      </c>
      <c r="AR94" s="2700">
        <f>+AN94/AI94*DAY(AG94)</f>
        <v/>
      </c>
      <c r="AS94" s="406">
        <f>(AL94+AM94)/AI94</f>
        <v/>
      </c>
      <c r="AT94" s="406">
        <f>+AK94/(+AK94+AL94+AM94)</f>
        <v/>
      </c>
      <c r="AU94" s="407">
        <f t="array" ref="AU94">AK94/(SUMPRODUCT(--(CHOOSE({1,2,3},AJ94,AL94,AM94)&gt;0),CHOOSE({1,2,3},AJ94,AL94,AM94))+AI94)</f>
        <v/>
      </c>
      <c r="AW94" s="2699">
        <f>EOMONTH(AW95,-1)</f>
        <v/>
      </c>
      <c r="AX94" s="405">
        <f>+BD93</f>
        <v/>
      </c>
      <c r="AY94" s="405" t="n">
        <v>0</v>
      </c>
      <c r="AZ94" s="405" t="n">
        <v>0</v>
      </c>
      <c r="BA94" s="405" t="n">
        <v>0</v>
      </c>
      <c r="BB94" s="405" t="n">
        <v>0</v>
      </c>
      <c r="BC94" s="405" t="n">
        <v>0</v>
      </c>
      <c r="BD94" s="405">
        <f>SUM(AX94:AZ94)-SUM(BA94:BC94)</f>
        <v/>
      </c>
      <c r="BE94" s="405" t="n">
        <v>0</v>
      </c>
      <c r="BF94" s="405">
        <f>+BD94-BE94</f>
        <v/>
      </c>
      <c r="BG94" s="2700">
        <f>365/((+AY94+AZ94-BB94-BC94)/((+AX94+BD94)/2)*DAY(AW94))</f>
        <v/>
      </c>
      <c r="BH94" s="2700">
        <f>+BD94/AY94*DAY(AW94)</f>
        <v/>
      </c>
      <c r="BI94" s="406">
        <f>(BB94+BC94)/AY94</f>
        <v/>
      </c>
      <c r="BJ94" s="406">
        <f>+BA94/(+BA94+BB94+BC94)</f>
        <v/>
      </c>
      <c r="BK94" s="407">
        <f t="array" ref="BK94">BA94/(SUMPRODUCT(--(CHOOSE({1,2,3},AZ94,BB94,BC94)&gt;0),CHOOSE({1,2,3},AZ94,BB94,BC94))+AY94)</f>
        <v/>
      </c>
      <c r="BM94" s="2699">
        <f>EOMONTH(BM95,-1)</f>
        <v/>
      </c>
      <c r="BN94" s="405">
        <f>+BT93</f>
        <v/>
      </c>
      <c r="BO94" s="405" t="n">
        <v>0</v>
      </c>
      <c r="BP94" s="405" t="n">
        <v>0</v>
      </c>
      <c r="BQ94" s="405" t="n">
        <v>0</v>
      </c>
      <c r="BR94" s="405" t="n">
        <v>0</v>
      </c>
      <c r="BS94" s="405" t="n">
        <v>0</v>
      </c>
      <c r="BT94" s="405">
        <f>SUM(BN94:BP94)-SUM(BQ94:BS94)</f>
        <v/>
      </c>
      <c r="BU94" s="405" t="n">
        <v>0</v>
      </c>
      <c r="BV94" s="405">
        <f>+BT94-BU94</f>
        <v/>
      </c>
      <c r="BW94" s="2700">
        <f>365/((+BO94+BP94-BR94-BS94)/((+BN94+BT94)/2)*DAY(BM94))</f>
        <v/>
      </c>
      <c r="BX94" s="2700">
        <f>+BT94/BO94*DAY(BM94)</f>
        <v/>
      </c>
      <c r="BY94" s="406">
        <f>(BR94+BS94)/BO94</f>
        <v/>
      </c>
      <c r="BZ94" s="406">
        <f>+BQ94/(+BQ94+BR94+BS94)</f>
        <v/>
      </c>
      <c r="CA94" s="407">
        <f t="array" ref="CA94">BQ94/(SUMPRODUCT(--(CHOOSE({1,2,3},BP94,BR94,BS94)&gt;0),CHOOSE({1,2,3},BP94,BR94,BS94))+BO94)</f>
        <v/>
      </c>
      <c r="CC94" s="2699">
        <f>EOMONTH(CC95,-1)</f>
        <v/>
      </c>
      <c r="CD94" s="405">
        <f>+CJ93</f>
        <v/>
      </c>
      <c r="CE94" s="405" t="n">
        <v>0</v>
      </c>
      <c r="CF94" s="405" t="n">
        <v>0</v>
      </c>
      <c r="CG94" s="405" t="n">
        <v>0</v>
      </c>
      <c r="CH94" s="405" t="n">
        <v>0</v>
      </c>
      <c r="CI94" s="405" t="n">
        <v>0</v>
      </c>
      <c r="CJ94" s="405">
        <f>SUM(CD94:CF94)-SUM(CG94:CI94)</f>
        <v/>
      </c>
      <c r="CK94" s="405" t="n">
        <v>0</v>
      </c>
      <c r="CL94" s="405">
        <f>+CJ94-CK94</f>
        <v/>
      </c>
      <c r="CM94" s="2700">
        <f>365/((+CE94+CF94-CH94-CI94)/((+CD94+CJ94)/2)*DAY(CC94))</f>
        <v/>
      </c>
      <c r="CN94" s="2700">
        <f>+CJ94/CE94*DAY(CC94)</f>
        <v/>
      </c>
      <c r="CO94" s="406">
        <f>(CH94+CI94)/CE94</f>
        <v/>
      </c>
      <c r="CP94" s="406">
        <f>+CG94/(+CG94+CH94+CI94)</f>
        <v/>
      </c>
      <c r="CQ94" s="407">
        <f t="array" ref="CQ94">CG94/(SUMPRODUCT(--(CHOOSE({1,2,3},CF94,CH94,CI94)&gt;0),CHOOSE({1,2,3},CF94,CH94,CI94))+CE94)</f>
        <v/>
      </c>
      <c r="CS94" s="2699">
        <f>EOMONTH(CS95,-1)</f>
        <v/>
      </c>
      <c r="CT94" s="405">
        <f>+CZ93</f>
        <v/>
      </c>
      <c r="CU94" s="405" t="n">
        <v>0</v>
      </c>
      <c r="CV94" s="405" t="n">
        <v>0</v>
      </c>
      <c r="CW94" s="405" t="n">
        <v>0</v>
      </c>
      <c r="CX94" s="405" t="n">
        <v>0</v>
      </c>
      <c r="CY94" s="405" t="n">
        <v>0</v>
      </c>
      <c r="CZ94" s="405">
        <f>SUM(CT94:CV94)-SUM(CW94:CY94)</f>
        <v/>
      </c>
      <c r="DA94" s="405" t="n">
        <v>0</v>
      </c>
      <c r="DB94" s="405">
        <f>+CZ94-DA94</f>
        <v/>
      </c>
      <c r="DC94" s="2700">
        <f>365/((+CU94+CV94-CX94-CY94)/((+CT94+CZ94)/2)*DAY(CS94))</f>
        <v/>
      </c>
      <c r="DD94" s="2700">
        <f>+CZ94/CU94*DAY(CS94)</f>
        <v/>
      </c>
      <c r="DE94" s="406">
        <f>(CX94+CY94)/CU94</f>
        <v/>
      </c>
      <c r="DF94" s="406">
        <f>+CW94/(+CW94+CX94+CY94)</f>
        <v/>
      </c>
      <c r="DG94" s="407">
        <f t="array" ref="DG94">CW94/(SUMPRODUCT(--(CHOOSE({1,2,3},CV94,CX94,CY94)&gt;0),CHOOSE({1,2,3},CV94,CX94,CY94))+CU94)</f>
        <v/>
      </c>
      <c r="DI94" s="2699">
        <f>EOMONTH(DI95,-1)</f>
        <v/>
      </c>
      <c r="DJ94" s="405">
        <f>+DP93</f>
        <v/>
      </c>
      <c r="DK94" s="405" t="n">
        <v>0</v>
      </c>
      <c r="DL94" s="405" t="n">
        <v>0</v>
      </c>
      <c r="DM94" s="405" t="n">
        <v>0</v>
      </c>
      <c r="DN94" s="405" t="n">
        <v>0</v>
      </c>
      <c r="DO94" s="405" t="n">
        <v>0</v>
      </c>
      <c r="DP94" s="405">
        <f>SUM(DJ94:DL94)-SUM(DM94:DO94)</f>
        <v/>
      </c>
      <c r="DQ94" s="405" t="n">
        <v>0</v>
      </c>
      <c r="DR94" s="405">
        <f>+DP94-DQ94</f>
        <v/>
      </c>
      <c r="DS94" s="2700">
        <f>365/((+DK94+DL94-DN94-DO94)/((+DJ94+DP94)/2)*DAY(DI94))</f>
        <v/>
      </c>
      <c r="DT94" s="2700">
        <f>+DP94/DK94*DAY(DI94)</f>
        <v/>
      </c>
      <c r="DU94" s="406">
        <f>(DN94+DO94)/DK94</f>
        <v/>
      </c>
      <c r="DV94" s="406">
        <f>+DM94/(+DM94+DN94+DO94)</f>
        <v/>
      </c>
      <c r="DW94" s="407">
        <f t="array" ref="DW94">DM94/(SUMPRODUCT(--(CHOOSE({1,2,3},DL94,DN94,DO94)&gt;0),CHOOSE({1,2,3},DL94,DN94,DO94))+DK94)</f>
        <v/>
      </c>
      <c r="DY94" s="2699">
        <f>EOMONTH(DY95,-1)</f>
        <v/>
      </c>
      <c r="DZ94" s="405">
        <f>+EF93</f>
        <v/>
      </c>
      <c r="EA94" s="405" t="n">
        <v>0</v>
      </c>
      <c r="EB94" s="405" t="n">
        <v>0</v>
      </c>
      <c r="EC94" s="405" t="n">
        <v>0</v>
      </c>
      <c r="ED94" s="405" t="n">
        <v>0</v>
      </c>
      <c r="EE94" s="405" t="n">
        <v>0</v>
      </c>
      <c r="EF94" s="405">
        <f>SUM(DZ94:EB94)-SUM(EC94:EE94)</f>
        <v/>
      </c>
      <c r="EG94" s="405" t="n">
        <v>0</v>
      </c>
      <c r="EH94" s="405">
        <f>+EF94-EG94</f>
        <v/>
      </c>
      <c r="EI94" s="2700">
        <f>365/((+EA94+EB94-ED94-EE94)/((+DZ94+EF94)/2)*DAY(DY94))</f>
        <v/>
      </c>
      <c r="EJ94" s="2700">
        <f>+EF94/EA94*DAY(DY94)</f>
        <v/>
      </c>
      <c r="EK94" s="406">
        <f>(ED94+EE94)/EA94</f>
        <v/>
      </c>
      <c r="EL94" s="406">
        <f>+EC94/(+EC94+ED94+EE94)</f>
        <v/>
      </c>
      <c r="EM94" s="407">
        <f t="array" ref="EM94">EC94/(SUMPRODUCT(--(CHOOSE({1,2,3},EB94,ED94,EE94)&gt;0),CHOOSE({1,2,3},EB94,ED94,EE94))+EA94)</f>
        <v/>
      </c>
      <c r="EO94" s="2699">
        <f>EOMONTH(EO95,-1)</f>
        <v/>
      </c>
      <c r="EP94" s="405">
        <f>+EV93</f>
        <v/>
      </c>
      <c r="EQ94" s="405" t="n">
        <v>0</v>
      </c>
      <c r="ER94" s="405" t="n">
        <v>0</v>
      </c>
      <c r="ES94" s="405" t="n">
        <v>0</v>
      </c>
      <c r="ET94" s="405" t="n">
        <v>0</v>
      </c>
      <c r="EU94" s="405" t="n">
        <v>0</v>
      </c>
      <c r="EV94" s="405">
        <f>SUM(EP94:ER94)-SUM(ES94:EU94)</f>
        <v/>
      </c>
      <c r="EW94" s="405" t="n">
        <v>0</v>
      </c>
      <c r="EX94" s="405">
        <f>+EV94-EW94</f>
        <v/>
      </c>
      <c r="EY94" s="2700">
        <f>365/((+EQ94+ER94-ET94-EU94)/((+EP94+EV94)/2)*DAY(EO94))</f>
        <v/>
      </c>
      <c r="EZ94" s="2700">
        <f>+EV94/EQ94*DAY(EO94)</f>
        <v/>
      </c>
      <c r="FA94" s="406">
        <f>(ET94+EU94)/EQ94</f>
        <v/>
      </c>
      <c r="FB94" s="406">
        <f>+ES94/(+ES94+ET94+EU94)</f>
        <v/>
      </c>
      <c r="FC94" s="407">
        <f t="array" ref="FC94">ES94/(SUMPRODUCT(--(CHOOSE({1,2,3},FH94,FX94,GN94)&gt;0),CHOOSE({1,2,3},FH94,FX94,GN94))+EQ94)</f>
        <v/>
      </c>
      <c r="FE94" s="2699">
        <f>EOMONTH(FE95,-1)</f>
        <v/>
      </c>
      <c r="FF94" s="405">
        <f>+FL93</f>
        <v/>
      </c>
      <c r="FG94" s="405" t="n">
        <v>0</v>
      </c>
      <c r="FH94" s="405" t="n">
        <v>0</v>
      </c>
      <c r="FI94" s="405" t="n">
        <v>0</v>
      </c>
      <c r="FJ94" s="405" t="n">
        <v>0</v>
      </c>
      <c r="FK94" s="405" t="n">
        <v>0</v>
      </c>
      <c r="FL94" s="405">
        <f>SUM(FF94:FH94)-SUM(FI94:FK94)</f>
        <v/>
      </c>
      <c r="FM94" s="405" t="n">
        <v>0</v>
      </c>
      <c r="FN94" s="405">
        <f>+FL94-FM94</f>
        <v/>
      </c>
      <c r="FO94" s="2700">
        <f>365/((+FG94+FH94-FJ94-FK94)/((+FF94+FL94)/2)*DAY(FE94))</f>
        <v/>
      </c>
      <c r="FP94" s="2700">
        <f>+FL94/FG94*DAY(FE94)</f>
        <v/>
      </c>
      <c r="FQ94" s="406">
        <f>(FJ94+FK94)/FG94</f>
        <v/>
      </c>
      <c r="FR94" s="406">
        <f>+FI94/(+FI94+FJ94+FK94)</f>
        <v/>
      </c>
      <c r="FS94" s="407">
        <f t="array" ref="FS94">FI94/(SUMPRODUCT(--(CHOOSE({1,2,3},FH94,FJ94,FK94)&gt;0),CHOOSE({1,2,3},FH94,FJ94,FK94))+FG94)</f>
        <v/>
      </c>
      <c r="FU94" s="2699">
        <f>EOMONTH(FU95,-1)</f>
        <v/>
      </c>
      <c r="FV94" s="405">
        <f>+GB93</f>
        <v/>
      </c>
      <c r="FW94" s="405" t="n">
        <v>0</v>
      </c>
      <c r="FX94" s="405" t="n">
        <v>0</v>
      </c>
      <c r="FY94" s="405" t="n">
        <v>0</v>
      </c>
      <c r="FZ94" s="405" t="n">
        <v>0</v>
      </c>
      <c r="GA94" s="405" t="n">
        <v>0</v>
      </c>
      <c r="GB94" s="405">
        <f>SUM(FV94:FX94)-SUM(FY94:GA94)</f>
        <v/>
      </c>
      <c r="GC94" s="405" t="n">
        <v>0</v>
      </c>
      <c r="GD94" s="405">
        <f>+GB94-GC94</f>
        <v/>
      </c>
      <c r="GE94" s="2700">
        <f>365/((+FW94+FX94-FZ94-GA94)/((+FV94+GB94)/2)*DAY(FU94))</f>
        <v/>
      </c>
      <c r="GF94" s="2700">
        <f>+GB94/FW94*DAY(FU94)</f>
        <v/>
      </c>
      <c r="GG94" s="406">
        <f>(FZ94+GA94)/FW94</f>
        <v/>
      </c>
      <c r="GH94" s="406">
        <f>+FY94/(+FY94+FZ94+GA94)</f>
        <v/>
      </c>
      <c r="GI94" s="407">
        <f t="array" ref="GI94">FY94/(SUMPRODUCT(--(CHOOSE({1,2,3},FX94,FZ94,GA94)&gt;0),CHOOSE({1,2,3},FX94,FZ94,GA94))+FW94)</f>
        <v/>
      </c>
      <c r="GK94" s="2699">
        <f>EOMONTH(GK95,-1)</f>
        <v/>
      </c>
      <c r="GL94" s="405">
        <f>+GR93</f>
        <v/>
      </c>
      <c r="GM94" s="405" t="n">
        <v>0</v>
      </c>
      <c r="GN94" s="405" t="n">
        <v>0</v>
      </c>
      <c r="GO94" s="405" t="n">
        <v>0</v>
      </c>
      <c r="GP94" s="405" t="n">
        <v>0</v>
      </c>
      <c r="GQ94" s="405" t="n">
        <v>0</v>
      </c>
      <c r="GR94" s="405">
        <f>SUM(GL94:GN94)-SUM(GO94:GQ94)</f>
        <v/>
      </c>
      <c r="GS94" s="405" t="n">
        <v>0</v>
      </c>
      <c r="GT94" s="405">
        <f>+GR94-GS94</f>
        <v/>
      </c>
      <c r="GU94" s="2700">
        <f>365/((+GM94+GN94-GP94-GQ94)/((+GL94+GR94)/2)*DAY(GK94))</f>
        <v/>
      </c>
      <c r="GV94" s="2700">
        <f>+GR94/GM94*DAY(GK94)</f>
        <v/>
      </c>
      <c r="GW94" s="406">
        <f>(GP94+GQ94)/GM94</f>
        <v/>
      </c>
      <c r="GX94" s="406">
        <f>+GO94/(+GO94+GP94+GQ94)</f>
        <v/>
      </c>
      <c r="GY94" s="407">
        <f t="array" ref="GY94">GO94/(SUMPRODUCT(--(CHOOSE({1,2,3},GN94,GP94,GQ94)&gt;0),CHOOSE({1,2,3},GN94,GP94,GQ94))+GM94)</f>
        <v/>
      </c>
    </row>
    <row r="95">
      <c r="A95" s="2699">
        <f>EOMONTH(A96,-1)</f>
        <v/>
      </c>
      <c r="B95" s="405">
        <f>R95+AH95+AX95+BN95+CD95+CT95+DJ95+DZ95+EP95+FF95+FV95+GL95</f>
        <v/>
      </c>
      <c r="C95" s="405">
        <f>S95+AI95+AY95+BO95+CE95+CU95+DK95+EA95+EQ95+FG95+FW95+GM95</f>
        <v/>
      </c>
      <c r="D95" s="405">
        <f>T95+AJ95+AZ95+BP95+CF95+CV95+DL95+EB95+ER95+FH95+FX95+GN95</f>
        <v/>
      </c>
      <c r="E95" s="405">
        <f>U95+AK95+BA95+BQ95+CG95+CW95+DM95+EC95+ES95+FI95+FY95+GO95</f>
        <v/>
      </c>
      <c r="F95" s="405">
        <f>V95+AL95+BB95+BR95+CH95+CX95+DN95+ED95+ET95+FJ95+FZ95+GP95</f>
        <v/>
      </c>
      <c r="G95" s="405">
        <f>W95+AM95+BC95+BS95+CI95+CY95+DO95+EE95+EU95+FK95+GA95+GQ95</f>
        <v/>
      </c>
      <c r="H95" s="405">
        <f>X95+AN95+BD95+BT95+CJ95+CZ95+DP95+EF95+EV95+FL95+GB95+GR95</f>
        <v/>
      </c>
      <c r="I95" s="405">
        <f>Y95+AO95+BE95+BU95+CK95+DA95+DQ95+EG95+EW95+FM95+GC95+GS95</f>
        <v/>
      </c>
      <c r="J95" s="405">
        <f>Z95+AP95+BF95+BV95</f>
        <v/>
      </c>
      <c r="K95" s="2700">
        <f>365/((+C95+D95-F95-G95)/((+B95+H95)/2)*DAY(A95))</f>
        <v/>
      </c>
      <c r="L95" s="2700">
        <f>+H95/C95*DAY(A95)</f>
        <v/>
      </c>
      <c r="M95" s="406">
        <f>(F95+G95)/C95</f>
        <v/>
      </c>
      <c r="N95" s="406">
        <f>+E95/(+E95+F95+G95)</f>
        <v/>
      </c>
      <c r="O95" s="407">
        <f t="array" ref="O95">E95/(SUMPRODUCT(--(CHOOSE({1,2,3},D95,F95,G95)&gt;0),CHOOSE({1,2,3},D95,F95,G95))+C95)</f>
        <v/>
      </c>
      <c r="Q95" s="2699">
        <f>EOMONTH(Q96,-1)</f>
        <v/>
      </c>
      <c r="R95" s="405">
        <f>+X94</f>
        <v/>
      </c>
      <c r="S95" s="405" t="n">
        <v>0</v>
      </c>
      <c r="T95" s="405" t="n">
        <v>0</v>
      </c>
      <c r="U95" s="405" t="n">
        <v>0</v>
      </c>
      <c r="V95" s="405" t="n">
        <v>0</v>
      </c>
      <c r="W95" s="405" t="n">
        <v>0</v>
      </c>
      <c r="X95" s="405">
        <f>SUM(R95:T95)-SUM(U95:W95)</f>
        <v/>
      </c>
      <c r="Y95" s="405" t="n">
        <v>0</v>
      </c>
      <c r="Z95" s="405">
        <f>+X95-Y95</f>
        <v/>
      </c>
      <c r="AA95" s="2700">
        <f>365/((+S95+T95-V95-W95)/((+R95+X95)/2)*DAY(Q95))</f>
        <v/>
      </c>
      <c r="AB95" s="2700">
        <f>+X95/S95*DAY(Q95)</f>
        <v/>
      </c>
      <c r="AC95" s="406">
        <f>(V95+W95)/S95</f>
        <v/>
      </c>
      <c r="AD95" s="406">
        <f>+U95/(+U95+V95+W95)</f>
        <v/>
      </c>
      <c r="AE95" s="407">
        <f t="array" ref="AE95">U95/(SUMPRODUCT(--(CHOOSE({1,2,3},T95,V95,W95)&gt;0),CHOOSE({1,2,3},T95,V95,W95))+S95)</f>
        <v/>
      </c>
      <c r="AG95" s="2699">
        <f>EOMONTH(AG96,-1)</f>
        <v/>
      </c>
      <c r="AH95" s="405">
        <f>+AN94</f>
        <v/>
      </c>
      <c r="AI95" s="405" t="n">
        <v>0</v>
      </c>
      <c r="AJ95" s="405" t="n">
        <v>0</v>
      </c>
      <c r="AK95" s="405" t="n">
        <v>0</v>
      </c>
      <c r="AL95" s="405" t="n">
        <v>0</v>
      </c>
      <c r="AM95" s="405" t="n">
        <v>0</v>
      </c>
      <c r="AN95" s="405">
        <f>SUM(AH95:AJ95)-SUM(AK95:AM95)</f>
        <v/>
      </c>
      <c r="AO95" s="405" t="n">
        <v>0</v>
      </c>
      <c r="AP95" s="405">
        <f>+AN95-AO95</f>
        <v/>
      </c>
      <c r="AQ95" s="2700">
        <f>365/((+AI95+AJ95-AL95-AM95)/((+AH95+AN95)/2)*DAY(AG95))</f>
        <v/>
      </c>
      <c r="AR95" s="2700">
        <f>+AN95/AI95*DAY(AG95)</f>
        <v/>
      </c>
      <c r="AS95" s="406">
        <f>(AL95+AM95)/AI95</f>
        <v/>
      </c>
      <c r="AT95" s="406">
        <f>+AK95/(+AK95+AL95+AM95)</f>
        <v/>
      </c>
      <c r="AU95" s="407">
        <f t="array" ref="AU95">AK95/(SUMPRODUCT(--(CHOOSE({1,2,3},AJ95,AL95,AM95)&gt;0),CHOOSE({1,2,3},AJ95,AL95,AM95))+AI95)</f>
        <v/>
      </c>
      <c r="AW95" s="2699">
        <f>EOMONTH(AW96,-1)</f>
        <v/>
      </c>
      <c r="AX95" s="405">
        <f>+BD94</f>
        <v/>
      </c>
      <c r="AY95" s="405" t="n">
        <v>0</v>
      </c>
      <c r="AZ95" s="405" t="n">
        <v>0</v>
      </c>
      <c r="BA95" s="405" t="n">
        <v>0</v>
      </c>
      <c r="BB95" s="405" t="n">
        <v>0</v>
      </c>
      <c r="BC95" s="405" t="n">
        <v>0</v>
      </c>
      <c r="BD95" s="405">
        <f>SUM(AX95:AZ95)-SUM(BA95:BC95)</f>
        <v/>
      </c>
      <c r="BE95" s="405" t="n">
        <v>0</v>
      </c>
      <c r="BF95" s="405">
        <f>+BD95-BE95</f>
        <v/>
      </c>
      <c r="BG95" s="2700">
        <f>365/((+AY95+AZ95-BB95-BC95)/((+AX95+BD95)/2)*DAY(AW95))</f>
        <v/>
      </c>
      <c r="BH95" s="2700">
        <f>+BD95/AY95*DAY(AW95)</f>
        <v/>
      </c>
      <c r="BI95" s="406">
        <f>(BB95+BC95)/AY95</f>
        <v/>
      </c>
      <c r="BJ95" s="406">
        <f>+BA95/(+BA95+BB95+BC95)</f>
        <v/>
      </c>
      <c r="BK95" s="407">
        <f t="array" ref="BK95">BA95/(SUMPRODUCT(--(CHOOSE({1,2,3},AZ95,BB95,BC95)&gt;0),CHOOSE({1,2,3},AZ95,BB95,BC95))+AY95)</f>
        <v/>
      </c>
      <c r="BM95" s="2699">
        <f>EOMONTH(BM96,-1)</f>
        <v/>
      </c>
      <c r="BN95" s="405">
        <f>+BT94</f>
        <v/>
      </c>
      <c r="BO95" s="405" t="n">
        <v>0</v>
      </c>
      <c r="BP95" s="405" t="n">
        <v>0</v>
      </c>
      <c r="BQ95" s="405" t="n">
        <v>0</v>
      </c>
      <c r="BR95" s="405" t="n">
        <v>0</v>
      </c>
      <c r="BS95" s="405" t="n">
        <v>0</v>
      </c>
      <c r="BT95" s="405">
        <f>SUM(BN95:BP95)-SUM(BQ95:BS95)</f>
        <v/>
      </c>
      <c r="BU95" s="405" t="n">
        <v>0</v>
      </c>
      <c r="BV95" s="405">
        <f>+BT95-BU95</f>
        <v/>
      </c>
      <c r="BW95" s="2700">
        <f>365/((+BO95+BP95-BR95-BS95)/((+BN95+BT95)/2)*DAY(BM95))</f>
        <v/>
      </c>
      <c r="BX95" s="2700">
        <f>+BT95/BO95*DAY(BM95)</f>
        <v/>
      </c>
      <c r="BY95" s="406">
        <f>(BR95+BS95)/BO95</f>
        <v/>
      </c>
      <c r="BZ95" s="406">
        <f>+BQ95/(+BQ95+BR95+BS95)</f>
        <v/>
      </c>
      <c r="CA95" s="407">
        <f t="array" ref="CA95">BQ95/(SUMPRODUCT(--(CHOOSE({1,2,3},BP95,BR95,BS95)&gt;0),CHOOSE({1,2,3},BP95,BR95,BS95))+BO95)</f>
        <v/>
      </c>
      <c r="CC95" s="2699">
        <f>EOMONTH(CC96,-1)</f>
        <v/>
      </c>
      <c r="CD95" s="405">
        <f>+CJ94</f>
        <v/>
      </c>
      <c r="CE95" s="405" t="n">
        <v>0</v>
      </c>
      <c r="CF95" s="405" t="n">
        <v>0</v>
      </c>
      <c r="CG95" s="405" t="n">
        <v>0</v>
      </c>
      <c r="CH95" s="405" t="n">
        <v>0</v>
      </c>
      <c r="CI95" s="405" t="n">
        <v>0</v>
      </c>
      <c r="CJ95" s="405">
        <f>SUM(CD95:CF95)-SUM(CG95:CI95)</f>
        <v/>
      </c>
      <c r="CK95" s="405" t="n">
        <v>0</v>
      </c>
      <c r="CL95" s="405">
        <f>+CJ95-CK95</f>
        <v/>
      </c>
      <c r="CM95" s="2700">
        <f>365/((+CE95+CF95-CH95-CI95)/((+CD95+CJ95)/2)*DAY(CC95))</f>
        <v/>
      </c>
      <c r="CN95" s="2700">
        <f>+CJ95/CE95*DAY(CC95)</f>
        <v/>
      </c>
      <c r="CO95" s="406">
        <f>(CH95+CI95)/CE95</f>
        <v/>
      </c>
      <c r="CP95" s="406">
        <f>+CG95/(+CG95+CH95+CI95)</f>
        <v/>
      </c>
      <c r="CQ95" s="407">
        <f t="array" ref="CQ95">CG95/(SUMPRODUCT(--(CHOOSE({1,2,3},CF95,CH95,CI95)&gt;0),CHOOSE({1,2,3},CF95,CH95,CI95))+CE95)</f>
        <v/>
      </c>
      <c r="CS95" s="2699">
        <f>EOMONTH(CS96,-1)</f>
        <v/>
      </c>
      <c r="CT95" s="405">
        <f>+CZ94</f>
        <v/>
      </c>
      <c r="CU95" s="405" t="n">
        <v>0</v>
      </c>
      <c r="CV95" s="405" t="n">
        <v>0</v>
      </c>
      <c r="CW95" s="405" t="n">
        <v>0</v>
      </c>
      <c r="CX95" s="405" t="n">
        <v>0</v>
      </c>
      <c r="CY95" s="405" t="n">
        <v>0</v>
      </c>
      <c r="CZ95" s="405">
        <f>SUM(CT95:CV95)-SUM(CW95:CY95)</f>
        <v/>
      </c>
      <c r="DA95" s="405" t="n">
        <v>0</v>
      </c>
      <c r="DB95" s="405">
        <f>+CZ95-DA95</f>
        <v/>
      </c>
      <c r="DC95" s="2700">
        <f>365/((+CU95+CV95-CX95-CY95)/((+CT95+CZ95)/2)*DAY(CS95))</f>
        <v/>
      </c>
      <c r="DD95" s="2700">
        <f>+CZ95/CU95*DAY(CS95)</f>
        <v/>
      </c>
      <c r="DE95" s="406">
        <f>(CX95+CY95)/CU95</f>
        <v/>
      </c>
      <c r="DF95" s="406">
        <f>+CW95/(+CW95+CX95+CY95)</f>
        <v/>
      </c>
      <c r="DG95" s="407">
        <f t="array" ref="DG95">CW95/(SUMPRODUCT(--(CHOOSE({1,2,3},CV95,CX95,CY95)&gt;0),CHOOSE({1,2,3},CV95,CX95,CY95))+CU95)</f>
        <v/>
      </c>
      <c r="DI95" s="2699">
        <f>EOMONTH(DI96,-1)</f>
        <v/>
      </c>
      <c r="DJ95" s="405">
        <f>+DP94</f>
        <v/>
      </c>
      <c r="DK95" s="405" t="n">
        <v>0</v>
      </c>
      <c r="DL95" s="405" t="n">
        <v>0</v>
      </c>
      <c r="DM95" s="405" t="n">
        <v>0</v>
      </c>
      <c r="DN95" s="405" t="n">
        <v>0</v>
      </c>
      <c r="DO95" s="405" t="n">
        <v>0</v>
      </c>
      <c r="DP95" s="405">
        <f>SUM(DJ95:DL95)-SUM(DM95:DO95)</f>
        <v/>
      </c>
      <c r="DQ95" s="405" t="n">
        <v>0</v>
      </c>
      <c r="DR95" s="405">
        <f>+DP95-DQ95</f>
        <v/>
      </c>
      <c r="DS95" s="2700">
        <f>365/((+DK95+DL95-DN95-DO95)/((+DJ95+DP95)/2)*DAY(DI95))</f>
        <v/>
      </c>
      <c r="DT95" s="2700">
        <f>+DP95/DK95*DAY(DI95)</f>
        <v/>
      </c>
      <c r="DU95" s="406">
        <f>(DN95+DO95)/DK95</f>
        <v/>
      </c>
      <c r="DV95" s="406">
        <f>+DM95/(+DM95+DN95+DO95)</f>
        <v/>
      </c>
      <c r="DW95" s="407">
        <f t="array" ref="DW95">DM95/(SUMPRODUCT(--(CHOOSE({1,2,3},DL95,DN95,DO95)&gt;0),CHOOSE({1,2,3},DL95,DN95,DO95))+DK95)</f>
        <v/>
      </c>
      <c r="DY95" s="2699">
        <f>EOMONTH(DY96,-1)</f>
        <v/>
      </c>
      <c r="DZ95" s="405">
        <f>+EF94</f>
        <v/>
      </c>
      <c r="EA95" s="405" t="n">
        <v>0</v>
      </c>
      <c r="EB95" s="405" t="n">
        <v>0</v>
      </c>
      <c r="EC95" s="405" t="n">
        <v>0</v>
      </c>
      <c r="ED95" s="405" t="n">
        <v>0</v>
      </c>
      <c r="EE95" s="405" t="n">
        <v>0</v>
      </c>
      <c r="EF95" s="405">
        <f>SUM(DZ95:EB95)-SUM(EC95:EE95)</f>
        <v/>
      </c>
      <c r="EG95" s="405" t="n">
        <v>0</v>
      </c>
      <c r="EH95" s="405">
        <f>+EF95-EG95</f>
        <v/>
      </c>
      <c r="EI95" s="2700">
        <f>365/((+EA95+EB95-ED95-EE95)/((+DZ95+EF95)/2)*DAY(DY95))</f>
        <v/>
      </c>
      <c r="EJ95" s="2700">
        <f>+EF95/EA95*DAY(DY95)</f>
        <v/>
      </c>
      <c r="EK95" s="406">
        <f>(ED95+EE95)/EA95</f>
        <v/>
      </c>
      <c r="EL95" s="406">
        <f>+EC95/(+EC95+ED95+EE95)</f>
        <v/>
      </c>
      <c r="EM95" s="407">
        <f t="array" ref="EM95">EC95/(SUMPRODUCT(--(CHOOSE({1,2,3},EB95,ED95,EE95)&gt;0),CHOOSE({1,2,3},EB95,ED95,EE95))+EA95)</f>
        <v/>
      </c>
      <c r="EO95" s="2699">
        <f>EOMONTH(EO96,-1)</f>
        <v/>
      </c>
      <c r="EP95" s="405">
        <f>+EV94</f>
        <v/>
      </c>
      <c r="EQ95" s="405" t="n">
        <v>0</v>
      </c>
      <c r="ER95" s="405" t="n">
        <v>0</v>
      </c>
      <c r="ES95" s="405" t="n">
        <v>0</v>
      </c>
      <c r="ET95" s="405" t="n">
        <v>0</v>
      </c>
      <c r="EU95" s="405" t="n">
        <v>0</v>
      </c>
      <c r="EV95" s="405">
        <f>SUM(EP95:ER95)-SUM(ES95:EU95)</f>
        <v/>
      </c>
      <c r="EW95" s="405" t="n">
        <v>0</v>
      </c>
      <c r="EX95" s="405">
        <f>+EV95-EW95</f>
        <v/>
      </c>
      <c r="EY95" s="2700">
        <f>365/((+EQ95+ER95-ET95-EU95)/((+EP95+EV95)/2)*DAY(EO95))</f>
        <v/>
      </c>
      <c r="EZ95" s="2700">
        <f>+EV95/EQ95*DAY(EO95)</f>
        <v/>
      </c>
      <c r="FA95" s="406">
        <f>(ET95+EU95)/EQ95</f>
        <v/>
      </c>
      <c r="FB95" s="406">
        <f>+ES95/(+ES95+ET95+EU95)</f>
        <v/>
      </c>
      <c r="FC95" s="407">
        <f t="array" ref="FC95">ES95/(SUMPRODUCT(--(CHOOSE({1,2,3},FH95,FX95,GN95)&gt;0),CHOOSE({1,2,3},FH95,FX95,GN95))+EQ95)</f>
        <v/>
      </c>
      <c r="FE95" s="2699">
        <f>EOMONTH(FE96,-1)</f>
        <v/>
      </c>
      <c r="FF95" s="405">
        <f>+FL94</f>
        <v/>
      </c>
      <c r="FG95" s="405" t="n">
        <v>0</v>
      </c>
      <c r="FH95" s="405" t="n">
        <v>0</v>
      </c>
      <c r="FI95" s="405" t="n">
        <v>0</v>
      </c>
      <c r="FJ95" s="405" t="n">
        <v>0</v>
      </c>
      <c r="FK95" s="405" t="n">
        <v>0</v>
      </c>
      <c r="FL95" s="405">
        <f>SUM(FF95:FH95)-SUM(FI95:FK95)</f>
        <v/>
      </c>
      <c r="FM95" s="405" t="n">
        <v>0</v>
      </c>
      <c r="FN95" s="405">
        <f>+FL95-FM95</f>
        <v/>
      </c>
      <c r="FO95" s="2700">
        <f>365/((+FG95+FH95-FJ95-FK95)/((+FF95+FL95)/2)*DAY(FE95))</f>
        <v/>
      </c>
      <c r="FP95" s="2700">
        <f>+FL95/FG95*DAY(FE95)</f>
        <v/>
      </c>
      <c r="FQ95" s="406">
        <f>(FJ95+FK95)/FG95</f>
        <v/>
      </c>
      <c r="FR95" s="406">
        <f>+FI95/(+FI95+FJ95+FK95)</f>
        <v/>
      </c>
      <c r="FS95" s="407">
        <f t="array" ref="FS95">FI95/(SUMPRODUCT(--(CHOOSE({1,2,3},FH95,FJ95,FK95)&gt;0),CHOOSE({1,2,3},FH95,FJ95,FK95))+FG95)</f>
        <v/>
      </c>
      <c r="FU95" s="2699">
        <f>EOMONTH(FU96,-1)</f>
        <v/>
      </c>
      <c r="FV95" s="405">
        <f>+GB94</f>
        <v/>
      </c>
      <c r="FW95" s="405" t="n">
        <v>0</v>
      </c>
      <c r="FX95" s="405" t="n">
        <v>0</v>
      </c>
      <c r="FY95" s="405" t="n">
        <v>0</v>
      </c>
      <c r="FZ95" s="405" t="n">
        <v>0</v>
      </c>
      <c r="GA95" s="405" t="n">
        <v>0</v>
      </c>
      <c r="GB95" s="405">
        <f>SUM(FV95:FX95)-SUM(FY95:GA95)</f>
        <v/>
      </c>
      <c r="GC95" s="405" t="n">
        <v>0</v>
      </c>
      <c r="GD95" s="405">
        <f>+GB95-GC95</f>
        <v/>
      </c>
      <c r="GE95" s="2700">
        <f>365/((+FW95+FX95-FZ95-GA95)/((+FV95+GB95)/2)*DAY(FU95))</f>
        <v/>
      </c>
      <c r="GF95" s="2700">
        <f>+GB95/FW95*DAY(FU95)</f>
        <v/>
      </c>
      <c r="GG95" s="406">
        <f>(FZ95+GA95)/FW95</f>
        <v/>
      </c>
      <c r="GH95" s="406">
        <f>+FY95/(+FY95+FZ95+GA95)</f>
        <v/>
      </c>
      <c r="GI95" s="407">
        <f t="array" ref="GI95">FY95/(SUMPRODUCT(--(CHOOSE({1,2,3},FX95,FZ95,GA95)&gt;0),CHOOSE({1,2,3},FX95,FZ95,GA95))+FW95)</f>
        <v/>
      </c>
      <c r="GK95" s="2699">
        <f>EOMONTH(GK96,-1)</f>
        <v/>
      </c>
      <c r="GL95" s="405">
        <f>+GR94</f>
        <v/>
      </c>
      <c r="GM95" s="405" t="n">
        <v>0</v>
      </c>
      <c r="GN95" s="405" t="n">
        <v>0</v>
      </c>
      <c r="GO95" s="405" t="n">
        <v>0</v>
      </c>
      <c r="GP95" s="405" t="n">
        <v>0</v>
      </c>
      <c r="GQ95" s="405" t="n">
        <v>0</v>
      </c>
      <c r="GR95" s="405">
        <f>SUM(GL95:GN95)-SUM(GO95:GQ95)</f>
        <v/>
      </c>
      <c r="GS95" s="405" t="n">
        <v>0</v>
      </c>
      <c r="GT95" s="405">
        <f>+GR95-GS95</f>
        <v/>
      </c>
      <c r="GU95" s="2700">
        <f>365/((+GM95+GN95-GP95-GQ95)/((+GL95+GR95)/2)*DAY(GK95))</f>
        <v/>
      </c>
      <c r="GV95" s="2700">
        <f>+GR95/GM95*DAY(GK95)</f>
        <v/>
      </c>
      <c r="GW95" s="406">
        <f>(GP95+GQ95)/GM95</f>
        <v/>
      </c>
      <c r="GX95" s="406">
        <f>+GO95/(+GO95+GP95+GQ95)</f>
        <v/>
      </c>
      <c r="GY95" s="407">
        <f t="array" ref="GY95">GO95/(SUMPRODUCT(--(CHOOSE({1,2,3},GN95,GP95,GQ95)&gt;0),CHOOSE({1,2,3},GN95,GP95,GQ95))+GM95)</f>
        <v/>
      </c>
    </row>
    <row r="96">
      <c r="A96" s="2699">
        <f>EOMONTH(A97,-1)</f>
        <v/>
      </c>
      <c r="B96" s="405">
        <f>R96+AH96+AX96+BN96+CD96+CT96+DJ96+DZ96+EP96+FF96+FV96+GL96</f>
        <v/>
      </c>
      <c r="C96" s="405">
        <f>S96+AI96+AY96+BO96+CE96+CU96+DK96+EA96+EQ96+FG96+FW96+GM96</f>
        <v/>
      </c>
      <c r="D96" s="405">
        <f>T96+AJ96+AZ96+BP96+CF96+CV96+DL96+EB96+ER96+FH96+FX96+GN96</f>
        <v/>
      </c>
      <c r="E96" s="405">
        <f>U96+AK96+BA96+BQ96+CG96+CW96+DM96+EC96+ES96+FI96+FY96+GO96</f>
        <v/>
      </c>
      <c r="F96" s="405">
        <f>V96+AL96+BB96+BR96+CH96+CX96+DN96+ED96+ET96+FJ96+FZ96+GP96</f>
        <v/>
      </c>
      <c r="G96" s="405">
        <f>W96+AM96+BC96+BS96+CI96+CY96+DO96+EE96+EU96+FK96+GA96+GQ96</f>
        <v/>
      </c>
      <c r="H96" s="405">
        <f>X96+AN96+BD96+BT96+CJ96+CZ96+DP96+EF96+EV96+FL96+GB96+GR96</f>
        <v/>
      </c>
      <c r="I96" s="405">
        <f>Y96+AO96+BE96+BU96+CK96+DA96+DQ96+EG96+EW96+FM96+GC96+GS96</f>
        <v/>
      </c>
      <c r="J96" s="405">
        <f>Z96+AP96+BF96+BV96</f>
        <v/>
      </c>
      <c r="K96" s="2700">
        <f>365/((+C96+D96-F96-G96)/((+B96+H96)/2)*DAY(A96))</f>
        <v/>
      </c>
      <c r="L96" s="2700">
        <f>+H96/C96*DAY(A96)</f>
        <v/>
      </c>
      <c r="M96" s="406">
        <f>(F96+G96)/C96</f>
        <v/>
      </c>
      <c r="N96" s="406">
        <f>+E96/(+E96+F96+G96)</f>
        <v/>
      </c>
      <c r="O96" s="407">
        <f t="array" ref="O96">E96/(SUMPRODUCT(--(CHOOSE({1,2,3},D96,F96,G96)&gt;0),CHOOSE({1,2,3},D96,F96,G96))+C96)</f>
        <v/>
      </c>
      <c r="Q96" s="2699">
        <f>EOMONTH(Q97,-1)</f>
        <v/>
      </c>
      <c r="R96" s="405">
        <f>+X95</f>
        <v/>
      </c>
      <c r="S96" s="405" t="n">
        <v>0</v>
      </c>
      <c r="T96" s="405" t="n">
        <v>0</v>
      </c>
      <c r="U96" s="405" t="n">
        <v>0</v>
      </c>
      <c r="V96" s="405" t="n">
        <v>0</v>
      </c>
      <c r="W96" s="405" t="n">
        <v>0</v>
      </c>
      <c r="X96" s="405">
        <f>SUM(R96:T96)-SUM(U96:W96)</f>
        <v/>
      </c>
      <c r="Y96" s="405" t="n">
        <v>0</v>
      </c>
      <c r="Z96" s="405">
        <f>+X96-Y96</f>
        <v/>
      </c>
      <c r="AA96" s="2700">
        <f>365/((+S96+T96-V96-W96)/((+R96+X96)/2)*DAY(Q96))</f>
        <v/>
      </c>
      <c r="AB96" s="2700">
        <f>+X96/S96*DAY(Q96)</f>
        <v/>
      </c>
      <c r="AC96" s="406">
        <f>(V96+W96)/S96</f>
        <v/>
      </c>
      <c r="AD96" s="406">
        <f>+U96/(+U96+V96+W96)</f>
        <v/>
      </c>
      <c r="AE96" s="407">
        <f t="array" ref="AE96">U96/(SUMPRODUCT(--(CHOOSE({1,2,3},T96,V96,W96)&gt;0),CHOOSE({1,2,3},T96,V96,W96))+S96)</f>
        <v/>
      </c>
      <c r="AG96" s="2699">
        <f>EOMONTH(AG97,-1)</f>
        <v/>
      </c>
      <c r="AH96" s="405">
        <f>+AN95</f>
        <v/>
      </c>
      <c r="AI96" s="405" t="n">
        <v>0</v>
      </c>
      <c r="AJ96" s="405" t="n">
        <v>0</v>
      </c>
      <c r="AK96" s="405" t="n">
        <v>0</v>
      </c>
      <c r="AL96" s="405" t="n">
        <v>0</v>
      </c>
      <c r="AM96" s="405" t="n">
        <v>0</v>
      </c>
      <c r="AN96" s="405">
        <f>SUM(AH96:AJ96)-SUM(AK96:AM96)</f>
        <v/>
      </c>
      <c r="AO96" s="405" t="n">
        <v>0</v>
      </c>
      <c r="AP96" s="405">
        <f>+AN96-AO96</f>
        <v/>
      </c>
      <c r="AQ96" s="2700">
        <f>365/((+AI96+AJ96-AL96-AM96)/((+AH96+AN96)/2)*DAY(AG96))</f>
        <v/>
      </c>
      <c r="AR96" s="2700">
        <f>+AN96/AI96*DAY(AG96)</f>
        <v/>
      </c>
      <c r="AS96" s="406">
        <f>(AL96+AM96)/AI96</f>
        <v/>
      </c>
      <c r="AT96" s="406">
        <f>+AK96/(+AK96+AL96+AM96)</f>
        <v/>
      </c>
      <c r="AU96" s="407">
        <f t="array" ref="AU96">AK96/(SUMPRODUCT(--(CHOOSE({1,2,3},AJ96,AL96,AM96)&gt;0),CHOOSE({1,2,3},AJ96,AL96,AM96))+AI96)</f>
        <v/>
      </c>
      <c r="AW96" s="2699">
        <f>EOMONTH(AW97,-1)</f>
        <v/>
      </c>
      <c r="AX96" s="405">
        <f>+BD95</f>
        <v/>
      </c>
      <c r="AY96" s="405" t="n">
        <v>0</v>
      </c>
      <c r="AZ96" s="405" t="n">
        <v>0</v>
      </c>
      <c r="BA96" s="405" t="n">
        <v>0</v>
      </c>
      <c r="BB96" s="405" t="n">
        <v>0</v>
      </c>
      <c r="BC96" s="405" t="n">
        <v>0</v>
      </c>
      <c r="BD96" s="405">
        <f>SUM(AX96:AZ96)-SUM(BA96:BC96)</f>
        <v/>
      </c>
      <c r="BE96" s="405" t="n">
        <v>0</v>
      </c>
      <c r="BF96" s="405">
        <f>+BD96-BE96</f>
        <v/>
      </c>
      <c r="BG96" s="2700">
        <f>365/((+AY96+AZ96-BB96-BC96)/((+AX96+BD96)/2)*DAY(AW96))</f>
        <v/>
      </c>
      <c r="BH96" s="2700">
        <f>+BD96/AY96*DAY(AW96)</f>
        <v/>
      </c>
      <c r="BI96" s="406">
        <f>(BB96+BC96)/AY96</f>
        <v/>
      </c>
      <c r="BJ96" s="406">
        <f>+BA96/(+BA96+BB96+BC96)</f>
        <v/>
      </c>
      <c r="BK96" s="407">
        <f t="array" ref="BK96">BA96/(SUMPRODUCT(--(CHOOSE({1,2,3},AZ96,BB96,BC96)&gt;0),CHOOSE({1,2,3},AZ96,BB96,BC96))+AY96)</f>
        <v/>
      </c>
      <c r="BM96" s="2699">
        <f>EOMONTH(BM97,-1)</f>
        <v/>
      </c>
      <c r="BN96" s="405">
        <f>+BT95</f>
        <v/>
      </c>
      <c r="BO96" s="405" t="n">
        <v>0</v>
      </c>
      <c r="BP96" s="405" t="n">
        <v>0</v>
      </c>
      <c r="BQ96" s="405" t="n">
        <v>0</v>
      </c>
      <c r="BR96" s="405" t="n">
        <v>0</v>
      </c>
      <c r="BS96" s="405" t="n">
        <v>0</v>
      </c>
      <c r="BT96" s="405">
        <f>SUM(BN96:BP96)-SUM(BQ96:BS96)</f>
        <v/>
      </c>
      <c r="BU96" s="405" t="n">
        <v>0</v>
      </c>
      <c r="BV96" s="405">
        <f>+BT96-BU96</f>
        <v/>
      </c>
      <c r="BW96" s="2700">
        <f>365/((+BO96+BP96-BR96-BS96)/((+BN96+BT96)/2)*DAY(BM96))</f>
        <v/>
      </c>
      <c r="BX96" s="2700">
        <f>+BT96/BO96*DAY(BM96)</f>
        <v/>
      </c>
      <c r="BY96" s="406">
        <f>(BR96+BS96)/BO96</f>
        <v/>
      </c>
      <c r="BZ96" s="406">
        <f>+BQ96/(+BQ96+BR96+BS96)</f>
        <v/>
      </c>
      <c r="CA96" s="407">
        <f t="array" ref="CA96">BQ96/(SUMPRODUCT(--(CHOOSE({1,2,3},BP96,BR96,BS96)&gt;0),CHOOSE({1,2,3},BP96,BR96,BS96))+BO96)</f>
        <v/>
      </c>
      <c r="CC96" s="2699">
        <f>EOMONTH(CC97,-1)</f>
        <v/>
      </c>
      <c r="CD96" s="405">
        <f>+CJ95</f>
        <v/>
      </c>
      <c r="CE96" s="405" t="n">
        <v>0</v>
      </c>
      <c r="CF96" s="405" t="n">
        <v>0</v>
      </c>
      <c r="CG96" s="405" t="n">
        <v>0</v>
      </c>
      <c r="CH96" s="405" t="n">
        <v>0</v>
      </c>
      <c r="CI96" s="405" t="n">
        <v>0</v>
      </c>
      <c r="CJ96" s="405">
        <f>SUM(CD96:CF96)-SUM(CG96:CI96)</f>
        <v/>
      </c>
      <c r="CK96" s="405" t="n">
        <v>0</v>
      </c>
      <c r="CL96" s="405">
        <f>+CJ96-CK96</f>
        <v/>
      </c>
      <c r="CM96" s="2700">
        <f>365/((+CE96+CF96-CH96-CI96)/((+CD96+CJ96)/2)*DAY(CC96))</f>
        <v/>
      </c>
      <c r="CN96" s="2700">
        <f>+CJ96/CE96*DAY(CC96)</f>
        <v/>
      </c>
      <c r="CO96" s="406">
        <f>(CH96+CI96)/CE96</f>
        <v/>
      </c>
      <c r="CP96" s="406">
        <f>+CG96/(+CG96+CH96+CI96)</f>
        <v/>
      </c>
      <c r="CQ96" s="407">
        <f t="array" ref="CQ96">CG96/(SUMPRODUCT(--(CHOOSE({1,2,3},CF96,CH96,CI96)&gt;0),CHOOSE({1,2,3},CF96,CH96,CI96))+CE96)</f>
        <v/>
      </c>
      <c r="CS96" s="2699">
        <f>EOMONTH(CS97,-1)</f>
        <v/>
      </c>
      <c r="CT96" s="405">
        <f>+CZ95</f>
        <v/>
      </c>
      <c r="CU96" s="405" t="n">
        <v>0</v>
      </c>
      <c r="CV96" s="405" t="n">
        <v>0</v>
      </c>
      <c r="CW96" s="405" t="n">
        <v>0</v>
      </c>
      <c r="CX96" s="405" t="n">
        <v>0</v>
      </c>
      <c r="CY96" s="405" t="n">
        <v>0</v>
      </c>
      <c r="CZ96" s="405">
        <f>SUM(CT96:CV96)-SUM(CW96:CY96)</f>
        <v/>
      </c>
      <c r="DA96" s="405" t="n">
        <v>0</v>
      </c>
      <c r="DB96" s="405">
        <f>+CZ96-DA96</f>
        <v/>
      </c>
      <c r="DC96" s="2700">
        <f>365/((+CU96+CV96-CX96-CY96)/((+CT96+CZ96)/2)*DAY(CS96))</f>
        <v/>
      </c>
      <c r="DD96" s="2700">
        <f>+CZ96/CU96*DAY(CS96)</f>
        <v/>
      </c>
      <c r="DE96" s="406">
        <f>(CX96+CY96)/CU96</f>
        <v/>
      </c>
      <c r="DF96" s="406">
        <f>+CW96/(+CW96+CX96+CY96)</f>
        <v/>
      </c>
      <c r="DG96" s="407">
        <f t="array" ref="DG96">CW96/(SUMPRODUCT(--(CHOOSE({1,2,3},CV96,CX96,CY96)&gt;0),CHOOSE({1,2,3},CV96,CX96,CY96))+CU96)</f>
        <v/>
      </c>
      <c r="DI96" s="2699">
        <f>EOMONTH(DI97,-1)</f>
        <v/>
      </c>
      <c r="DJ96" s="405">
        <f>+DP95</f>
        <v/>
      </c>
      <c r="DK96" s="405" t="n">
        <v>0</v>
      </c>
      <c r="DL96" s="405" t="n">
        <v>0</v>
      </c>
      <c r="DM96" s="405" t="n">
        <v>0</v>
      </c>
      <c r="DN96" s="405" t="n">
        <v>0</v>
      </c>
      <c r="DO96" s="405" t="n">
        <v>0</v>
      </c>
      <c r="DP96" s="405">
        <f>SUM(DJ96:DL96)-SUM(DM96:DO96)</f>
        <v/>
      </c>
      <c r="DQ96" s="405" t="n">
        <v>0</v>
      </c>
      <c r="DR96" s="405">
        <f>+DP96-DQ96</f>
        <v/>
      </c>
      <c r="DS96" s="2700">
        <f>365/((+DK96+DL96-DN96-DO96)/((+DJ96+DP96)/2)*DAY(DI96))</f>
        <v/>
      </c>
      <c r="DT96" s="2700">
        <f>+DP96/DK96*DAY(DI96)</f>
        <v/>
      </c>
      <c r="DU96" s="406">
        <f>(DN96+DO96)/DK96</f>
        <v/>
      </c>
      <c r="DV96" s="406">
        <f>+DM96/(+DM96+DN96+DO96)</f>
        <v/>
      </c>
      <c r="DW96" s="407">
        <f t="array" ref="DW96">DM96/(SUMPRODUCT(--(CHOOSE({1,2,3},DL96,DN96,DO96)&gt;0),CHOOSE({1,2,3},DL96,DN96,DO96))+DK96)</f>
        <v/>
      </c>
      <c r="DY96" s="2699">
        <f>EOMONTH(DY97,-1)</f>
        <v/>
      </c>
      <c r="DZ96" s="405">
        <f>+EF95</f>
        <v/>
      </c>
      <c r="EA96" s="405" t="n">
        <v>0</v>
      </c>
      <c r="EB96" s="405" t="n">
        <v>0</v>
      </c>
      <c r="EC96" s="405" t="n">
        <v>0</v>
      </c>
      <c r="ED96" s="405" t="n">
        <v>0</v>
      </c>
      <c r="EE96" s="405" t="n">
        <v>0</v>
      </c>
      <c r="EF96" s="405">
        <f>SUM(DZ96:EB96)-SUM(EC96:EE96)</f>
        <v/>
      </c>
      <c r="EG96" s="405" t="n">
        <v>0</v>
      </c>
      <c r="EH96" s="405">
        <f>+EF96-EG96</f>
        <v/>
      </c>
      <c r="EI96" s="2700">
        <f>365/((+EA96+EB96-ED96-EE96)/((+DZ96+EF96)/2)*DAY(DY96))</f>
        <v/>
      </c>
      <c r="EJ96" s="2700">
        <f>+EF96/EA96*DAY(DY96)</f>
        <v/>
      </c>
      <c r="EK96" s="406">
        <f>(ED96+EE96)/EA96</f>
        <v/>
      </c>
      <c r="EL96" s="406">
        <f>+EC96/(+EC96+ED96+EE96)</f>
        <v/>
      </c>
      <c r="EM96" s="407">
        <f t="array" ref="EM96">EC96/(SUMPRODUCT(--(CHOOSE({1,2,3},EB96,ED96,EE96)&gt;0),CHOOSE({1,2,3},EB96,ED96,EE96))+EA96)</f>
        <v/>
      </c>
      <c r="EO96" s="2699">
        <f>EOMONTH(EO97,-1)</f>
        <v/>
      </c>
      <c r="EP96" s="405">
        <f>+EV95</f>
        <v/>
      </c>
      <c r="EQ96" s="405" t="n">
        <v>0</v>
      </c>
      <c r="ER96" s="405" t="n">
        <v>0</v>
      </c>
      <c r="ES96" s="405" t="n">
        <v>0</v>
      </c>
      <c r="ET96" s="405" t="n">
        <v>0</v>
      </c>
      <c r="EU96" s="405" t="n">
        <v>0</v>
      </c>
      <c r="EV96" s="405">
        <f>SUM(EP96:ER96)-SUM(ES96:EU96)</f>
        <v/>
      </c>
      <c r="EW96" s="405" t="n">
        <v>0</v>
      </c>
      <c r="EX96" s="405">
        <f>+EV96-EW96</f>
        <v/>
      </c>
      <c r="EY96" s="2700">
        <f>365/((+EQ96+ER96-ET96-EU96)/((+EP96+EV96)/2)*DAY(EO96))</f>
        <v/>
      </c>
      <c r="EZ96" s="2700">
        <f>+EV96/EQ96*DAY(EO96)</f>
        <v/>
      </c>
      <c r="FA96" s="406">
        <f>(ET96+EU96)/EQ96</f>
        <v/>
      </c>
      <c r="FB96" s="406">
        <f>+ES96/(+ES96+ET96+EU96)</f>
        <v/>
      </c>
      <c r="FC96" s="407">
        <f t="array" ref="FC96">ES96/(SUMPRODUCT(--(CHOOSE({1,2,3},FH96,FX96,GN96)&gt;0),CHOOSE({1,2,3},FH96,FX96,GN96))+EQ96)</f>
        <v/>
      </c>
      <c r="FE96" s="2699">
        <f>EOMONTH(FE97,-1)</f>
        <v/>
      </c>
      <c r="FF96" s="405">
        <f>+FL95</f>
        <v/>
      </c>
      <c r="FG96" s="405" t="n">
        <v>0</v>
      </c>
      <c r="FH96" s="405" t="n">
        <v>0</v>
      </c>
      <c r="FI96" s="405" t="n">
        <v>0</v>
      </c>
      <c r="FJ96" s="405" t="n">
        <v>0</v>
      </c>
      <c r="FK96" s="405" t="n">
        <v>0</v>
      </c>
      <c r="FL96" s="405">
        <f>SUM(FF96:FH96)-SUM(FI96:FK96)</f>
        <v/>
      </c>
      <c r="FM96" s="405" t="n">
        <v>0</v>
      </c>
      <c r="FN96" s="405">
        <f>+FL96-FM96</f>
        <v/>
      </c>
      <c r="FO96" s="2700">
        <f>365/((+FG96+FH96-FJ96-FK96)/((+FF96+FL96)/2)*DAY(FE96))</f>
        <v/>
      </c>
      <c r="FP96" s="2700">
        <f>+FL96/FG96*DAY(FE96)</f>
        <v/>
      </c>
      <c r="FQ96" s="406">
        <f>(FJ96+FK96)/FG96</f>
        <v/>
      </c>
      <c r="FR96" s="406">
        <f>+FI96/(+FI96+FJ96+FK96)</f>
        <v/>
      </c>
      <c r="FS96" s="407">
        <f t="array" ref="FS96">FI96/(SUMPRODUCT(--(CHOOSE({1,2,3},FH96,FJ96,FK96)&gt;0),CHOOSE({1,2,3},FH96,FJ96,FK96))+FG96)</f>
        <v/>
      </c>
      <c r="FU96" s="2699">
        <f>EOMONTH(FU97,-1)</f>
        <v/>
      </c>
      <c r="FV96" s="405">
        <f>+GB95</f>
        <v/>
      </c>
      <c r="FW96" s="405" t="n">
        <v>0</v>
      </c>
      <c r="FX96" s="405" t="n">
        <v>0</v>
      </c>
      <c r="FY96" s="405" t="n">
        <v>0</v>
      </c>
      <c r="FZ96" s="405" t="n">
        <v>0</v>
      </c>
      <c r="GA96" s="405" t="n">
        <v>0</v>
      </c>
      <c r="GB96" s="405">
        <f>SUM(FV96:FX96)-SUM(FY96:GA96)</f>
        <v/>
      </c>
      <c r="GC96" s="405" t="n">
        <v>0</v>
      </c>
      <c r="GD96" s="405">
        <f>+GB96-GC96</f>
        <v/>
      </c>
      <c r="GE96" s="2700">
        <f>365/((+FW96+FX96-FZ96-GA96)/((+FV96+GB96)/2)*DAY(FU96))</f>
        <v/>
      </c>
      <c r="GF96" s="2700">
        <f>+GB96/FW96*DAY(FU96)</f>
        <v/>
      </c>
      <c r="GG96" s="406">
        <f>(FZ96+GA96)/FW96</f>
        <v/>
      </c>
      <c r="GH96" s="406">
        <f>+FY96/(+FY96+FZ96+GA96)</f>
        <v/>
      </c>
      <c r="GI96" s="407">
        <f t="array" ref="GI96">FY96/(SUMPRODUCT(--(CHOOSE({1,2,3},FX96,FZ96,GA96)&gt;0),CHOOSE({1,2,3},FX96,FZ96,GA96))+FW96)</f>
        <v/>
      </c>
      <c r="GK96" s="2699">
        <f>EOMONTH(GK97,-1)</f>
        <v/>
      </c>
      <c r="GL96" s="405">
        <f>+GR95</f>
        <v/>
      </c>
      <c r="GM96" s="405" t="n">
        <v>0</v>
      </c>
      <c r="GN96" s="405" t="n">
        <v>0</v>
      </c>
      <c r="GO96" s="405" t="n">
        <v>0</v>
      </c>
      <c r="GP96" s="405" t="n">
        <v>0</v>
      </c>
      <c r="GQ96" s="405" t="n">
        <v>0</v>
      </c>
      <c r="GR96" s="405">
        <f>SUM(GL96:GN96)-SUM(GO96:GQ96)</f>
        <v/>
      </c>
      <c r="GS96" s="405" t="n">
        <v>0</v>
      </c>
      <c r="GT96" s="405">
        <f>+GR96-GS96</f>
        <v/>
      </c>
      <c r="GU96" s="2700">
        <f>365/((+GM96+GN96-GP96-GQ96)/((+GL96+GR96)/2)*DAY(GK96))</f>
        <v/>
      </c>
      <c r="GV96" s="2700">
        <f>+GR96/GM96*DAY(GK96)</f>
        <v/>
      </c>
      <c r="GW96" s="406">
        <f>(GP96+GQ96)/GM96</f>
        <v/>
      </c>
      <c r="GX96" s="406">
        <f>+GO96/(+GO96+GP96+GQ96)</f>
        <v/>
      </c>
      <c r="GY96" s="407">
        <f t="array" ref="GY96">GO96/(SUMPRODUCT(--(CHOOSE({1,2,3},GN96,GP96,GQ96)&gt;0),CHOOSE({1,2,3},GN96,GP96,GQ96))+GM96)</f>
        <v/>
      </c>
    </row>
    <row r="97">
      <c r="A97" s="2699">
        <f>EOMONTH(A98,-1)</f>
        <v/>
      </c>
      <c r="B97" s="405">
        <f>R97+AH97+AX97+BN97+CD97+CT97+DJ97+DZ97+EP97+FF97+FV97+GL97</f>
        <v/>
      </c>
      <c r="C97" s="405">
        <f>S97+AI97+AY97+BO97+CE97+CU97+DK97+EA97+EQ97+FG97+FW97+GM97</f>
        <v/>
      </c>
      <c r="D97" s="405">
        <f>T97+AJ97+AZ97+BP97+CF97+CV97+DL97+EB97+ER97+FH97+FX97+GN97</f>
        <v/>
      </c>
      <c r="E97" s="405">
        <f>U97+AK97+BA97+BQ97+CG97+CW97+DM97+EC97+ES97+FI97+FY97+GO97</f>
        <v/>
      </c>
      <c r="F97" s="405">
        <f>V97+AL97+BB97+BR97+CH97+CX97+DN97+ED97+ET97+FJ97+FZ97+GP97</f>
        <v/>
      </c>
      <c r="G97" s="405">
        <f>W97+AM97+BC97+BS97+CI97+CY97+DO97+EE97+EU97+FK97+GA97+GQ97</f>
        <v/>
      </c>
      <c r="H97" s="405">
        <f>X97+AN97+BD97+BT97+CJ97+CZ97+DP97+EF97+EV97+FL97+GB97+GR97</f>
        <v/>
      </c>
      <c r="I97" s="405">
        <f>Y97+AO97+BE97+BU97+CK97+DA97+DQ97+EG97+EW97+FM97+GC97+GS97</f>
        <v/>
      </c>
      <c r="J97" s="405">
        <f>Z97+AP97+BF97+BV97</f>
        <v/>
      </c>
      <c r="K97" s="2700">
        <f>365/((+C97+D97-F97-G97)/((+B97+H97)/2)*DAY(A97))</f>
        <v/>
      </c>
      <c r="L97" s="2700">
        <f>+H97/C97*DAY(A97)</f>
        <v/>
      </c>
      <c r="M97" s="406">
        <f>(F97+G97)/C97</f>
        <v/>
      </c>
      <c r="N97" s="406">
        <f>+E97/(+E97+F97+G97)</f>
        <v/>
      </c>
      <c r="O97" s="407">
        <f t="array" ref="O97">E97/(SUMPRODUCT(--(CHOOSE({1,2,3},D97,F97,G97)&gt;0),CHOOSE({1,2,3},D97,F97,G97))+C97)</f>
        <v/>
      </c>
      <c r="Q97" s="2699">
        <f>EOMONTH(Q98,-1)</f>
        <v/>
      </c>
      <c r="R97" s="405">
        <f>+X96</f>
        <v/>
      </c>
      <c r="S97" s="405" t="n">
        <v>0</v>
      </c>
      <c r="T97" s="405" t="n">
        <v>0</v>
      </c>
      <c r="U97" s="405" t="n">
        <v>0</v>
      </c>
      <c r="V97" s="405" t="n">
        <v>0</v>
      </c>
      <c r="W97" s="405" t="n">
        <v>0</v>
      </c>
      <c r="X97" s="405">
        <f>SUM(R97:T97)-SUM(U97:W97)</f>
        <v/>
      </c>
      <c r="Y97" s="405" t="n">
        <v>0</v>
      </c>
      <c r="Z97" s="405">
        <f>+X97-Y97</f>
        <v/>
      </c>
      <c r="AA97" s="2700">
        <f>365/((+S97+T97-V97-W97)/((+R97+X97)/2)*DAY(Q97))</f>
        <v/>
      </c>
      <c r="AB97" s="2700">
        <f>+X97/S97*DAY(Q97)</f>
        <v/>
      </c>
      <c r="AC97" s="406">
        <f>(V97+W97)/S97</f>
        <v/>
      </c>
      <c r="AD97" s="406">
        <f>+U97/(+U97+V97+W97)</f>
        <v/>
      </c>
      <c r="AE97" s="407">
        <f t="array" ref="AE97">U97/(SUMPRODUCT(--(CHOOSE({1,2,3},T97,V97,W97)&gt;0),CHOOSE({1,2,3},T97,V97,W97))+S97)</f>
        <v/>
      </c>
      <c r="AG97" s="2699">
        <f>EOMONTH(AG98,-1)</f>
        <v/>
      </c>
      <c r="AH97" s="405">
        <f>+AN96</f>
        <v/>
      </c>
      <c r="AI97" s="405" t="n">
        <v>0</v>
      </c>
      <c r="AJ97" s="405" t="n">
        <v>0</v>
      </c>
      <c r="AK97" s="405" t="n">
        <v>0</v>
      </c>
      <c r="AL97" s="405" t="n">
        <v>0</v>
      </c>
      <c r="AM97" s="405" t="n">
        <v>0</v>
      </c>
      <c r="AN97" s="405">
        <f>SUM(AH97:AJ97)-SUM(AK97:AM97)</f>
        <v/>
      </c>
      <c r="AO97" s="405" t="n">
        <v>0</v>
      </c>
      <c r="AP97" s="405">
        <f>+AN97-AO97</f>
        <v/>
      </c>
      <c r="AQ97" s="2700">
        <f>365/((+AI97+AJ97-AL97-AM97)/((+AH97+AN97)/2)*DAY(AG97))</f>
        <v/>
      </c>
      <c r="AR97" s="2700">
        <f>+AN97/AI97*DAY(AG97)</f>
        <v/>
      </c>
      <c r="AS97" s="406">
        <f>(AL97+AM97)/AI97</f>
        <v/>
      </c>
      <c r="AT97" s="406">
        <f>+AK97/(+AK97+AL97+AM97)</f>
        <v/>
      </c>
      <c r="AU97" s="407">
        <f t="array" ref="AU97">AK97/(SUMPRODUCT(--(CHOOSE({1,2,3},AJ97,AL97,AM97)&gt;0),CHOOSE({1,2,3},AJ97,AL97,AM97))+AI97)</f>
        <v/>
      </c>
      <c r="AW97" s="2699">
        <f>EOMONTH(AW98,-1)</f>
        <v/>
      </c>
      <c r="AX97" s="405">
        <f>+BD96</f>
        <v/>
      </c>
      <c r="AY97" s="405" t="n">
        <v>0</v>
      </c>
      <c r="AZ97" s="405" t="n">
        <v>0</v>
      </c>
      <c r="BA97" s="405" t="n">
        <v>0</v>
      </c>
      <c r="BB97" s="405" t="n">
        <v>0</v>
      </c>
      <c r="BC97" s="405" t="n">
        <v>0</v>
      </c>
      <c r="BD97" s="405">
        <f>SUM(AX97:AZ97)-SUM(BA97:BC97)</f>
        <v/>
      </c>
      <c r="BE97" s="405" t="n">
        <v>0</v>
      </c>
      <c r="BF97" s="405">
        <f>+BD97-BE97</f>
        <v/>
      </c>
      <c r="BG97" s="2700">
        <f>365/((+AY97+AZ97-BB97-BC97)/((+AX97+BD97)/2)*DAY(AW97))</f>
        <v/>
      </c>
      <c r="BH97" s="2700">
        <f>+BD97/AY97*DAY(AW97)</f>
        <v/>
      </c>
      <c r="BI97" s="406">
        <f>(BB97+BC97)/AY97</f>
        <v/>
      </c>
      <c r="BJ97" s="406">
        <f>+BA97/(+BA97+BB97+BC97)</f>
        <v/>
      </c>
      <c r="BK97" s="407">
        <f t="array" ref="BK97">BA97/(SUMPRODUCT(--(CHOOSE({1,2,3},AZ97,BB97,BC97)&gt;0),CHOOSE({1,2,3},AZ97,BB97,BC97))+AY97)</f>
        <v/>
      </c>
      <c r="BM97" s="2699">
        <f>EOMONTH(BM98,-1)</f>
        <v/>
      </c>
      <c r="BN97" s="405">
        <f>+BT96</f>
        <v/>
      </c>
      <c r="BO97" s="405" t="n">
        <v>0</v>
      </c>
      <c r="BP97" s="405" t="n">
        <v>0</v>
      </c>
      <c r="BQ97" s="405" t="n">
        <v>0</v>
      </c>
      <c r="BR97" s="405" t="n">
        <v>0</v>
      </c>
      <c r="BS97" s="405" t="n">
        <v>0</v>
      </c>
      <c r="BT97" s="405">
        <f>SUM(BN97:BP97)-SUM(BQ97:BS97)</f>
        <v/>
      </c>
      <c r="BU97" s="405" t="n">
        <v>0</v>
      </c>
      <c r="BV97" s="405">
        <f>+BT97-BU97</f>
        <v/>
      </c>
      <c r="BW97" s="2700">
        <f>365/((+BO97+BP97-BR97-BS97)/((+BN97+BT97)/2)*DAY(BM97))</f>
        <v/>
      </c>
      <c r="BX97" s="2700">
        <f>+BT97/BO97*DAY(BM97)</f>
        <v/>
      </c>
      <c r="BY97" s="406">
        <f>(BR97+BS97)/BO97</f>
        <v/>
      </c>
      <c r="BZ97" s="406">
        <f>+BQ97/(+BQ97+BR97+BS97)</f>
        <v/>
      </c>
      <c r="CA97" s="407">
        <f t="array" ref="CA97">BQ97/(SUMPRODUCT(--(CHOOSE({1,2,3},BP97,BR97,BS97)&gt;0),CHOOSE({1,2,3},BP97,BR97,BS97))+BO97)</f>
        <v/>
      </c>
      <c r="CC97" s="2699">
        <f>EOMONTH(CC98,-1)</f>
        <v/>
      </c>
      <c r="CD97" s="405">
        <f>+CJ96</f>
        <v/>
      </c>
      <c r="CE97" s="405" t="n">
        <v>0</v>
      </c>
      <c r="CF97" s="405" t="n">
        <v>0</v>
      </c>
      <c r="CG97" s="405" t="n">
        <v>0</v>
      </c>
      <c r="CH97" s="405" t="n">
        <v>0</v>
      </c>
      <c r="CI97" s="405" t="n">
        <v>0</v>
      </c>
      <c r="CJ97" s="405">
        <f>SUM(CD97:CF97)-SUM(CG97:CI97)</f>
        <v/>
      </c>
      <c r="CK97" s="405" t="n">
        <v>0</v>
      </c>
      <c r="CL97" s="405">
        <f>+CJ97-CK97</f>
        <v/>
      </c>
      <c r="CM97" s="2700">
        <f>365/((+CE97+CF97-CH97-CI97)/((+CD97+CJ97)/2)*DAY(CC97))</f>
        <v/>
      </c>
      <c r="CN97" s="2700">
        <f>+CJ97/CE97*DAY(CC97)</f>
        <v/>
      </c>
      <c r="CO97" s="406">
        <f>(CH97+CI97)/CE97</f>
        <v/>
      </c>
      <c r="CP97" s="406">
        <f>+CG97/(+CG97+CH97+CI97)</f>
        <v/>
      </c>
      <c r="CQ97" s="407">
        <f t="array" ref="CQ97">CG97/(SUMPRODUCT(--(CHOOSE({1,2,3},CF97,CH97,CI97)&gt;0),CHOOSE({1,2,3},CF97,CH97,CI97))+CE97)</f>
        <v/>
      </c>
      <c r="CS97" s="2699">
        <f>EOMONTH(CS98,-1)</f>
        <v/>
      </c>
      <c r="CT97" s="405">
        <f>+CZ96</f>
        <v/>
      </c>
      <c r="CU97" s="405" t="n">
        <v>0</v>
      </c>
      <c r="CV97" s="405" t="n">
        <v>0</v>
      </c>
      <c r="CW97" s="405" t="n">
        <v>0</v>
      </c>
      <c r="CX97" s="405" t="n">
        <v>0</v>
      </c>
      <c r="CY97" s="405" t="n">
        <v>0</v>
      </c>
      <c r="CZ97" s="405">
        <f>SUM(CT97:CV97)-SUM(CW97:CY97)</f>
        <v/>
      </c>
      <c r="DA97" s="405" t="n">
        <v>0</v>
      </c>
      <c r="DB97" s="405">
        <f>+CZ97-DA97</f>
        <v/>
      </c>
      <c r="DC97" s="2700">
        <f>365/((+CU97+CV97-CX97-CY97)/((+CT97+CZ97)/2)*DAY(CS97))</f>
        <v/>
      </c>
      <c r="DD97" s="2700">
        <f>+CZ97/CU97*DAY(CS97)</f>
        <v/>
      </c>
      <c r="DE97" s="406">
        <f>(CX97+CY97)/CU97</f>
        <v/>
      </c>
      <c r="DF97" s="406">
        <f>+CW97/(+CW97+CX97+CY97)</f>
        <v/>
      </c>
      <c r="DG97" s="407">
        <f t="array" ref="DG97">CW97/(SUMPRODUCT(--(CHOOSE({1,2,3},CV97,CX97,CY97)&gt;0),CHOOSE({1,2,3},CV97,CX97,CY97))+CU97)</f>
        <v/>
      </c>
      <c r="DI97" s="2699">
        <f>EOMONTH(DI98,-1)</f>
        <v/>
      </c>
      <c r="DJ97" s="405">
        <f>+DP96</f>
        <v/>
      </c>
      <c r="DK97" s="405" t="n">
        <v>0</v>
      </c>
      <c r="DL97" s="405" t="n">
        <v>0</v>
      </c>
      <c r="DM97" s="405" t="n">
        <v>0</v>
      </c>
      <c r="DN97" s="405" t="n">
        <v>0</v>
      </c>
      <c r="DO97" s="405" t="n">
        <v>0</v>
      </c>
      <c r="DP97" s="405">
        <f>SUM(DJ97:DL97)-SUM(DM97:DO97)</f>
        <v/>
      </c>
      <c r="DQ97" s="405" t="n">
        <v>0</v>
      </c>
      <c r="DR97" s="405">
        <f>+DP97-DQ97</f>
        <v/>
      </c>
      <c r="DS97" s="2700">
        <f>365/((+DK97+DL97-DN97-DO97)/((+DJ97+DP97)/2)*DAY(DI97))</f>
        <v/>
      </c>
      <c r="DT97" s="2700">
        <f>+DP97/DK97*DAY(DI97)</f>
        <v/>
      </c>
      <c r="DU97" s="406">
        <f>(DN97+DO97)/DK97</f>
        <v/>
      </c>
      <c r="DV97" s="406">
        <f>+DM97/(+DM97+DN97+DO97)</f>
        <v/>
      </c>
      <c r="DW97" s="407">
        <f t="array" ref="DW97">DM97/(SUMPRODUCT(--(CHOOSE({1,2,3},DL97,DN97,DO97)&gt;0),CHOOSE({1,2,3},DL97,DN97,DO97))+DK97)</f>
        <v/>
      </c>
      <c r="DY97" s="2699">
        <f>EOMONTH(DY98,-1)</f>
        <v/>
      </c>
      <c r="DZ97" s="405">
        <f>+EF96</f>
        <v/>
      </c>
      <c r="EA97" s="405" t="n">
        <v>0</v>
      </c>
      <c r="EB97" s="405" t="n">
        <v>0</v>
      </c>
      <c r="EC97" s="405" t="n">
        <v>0</v>
      </c>
      <c r="ED97" s="405" t="n">
        <v>0</v>
      </c>
      <c r="EE97" s="405" t="n">
        <v>0</v>
      </c>
      <c r="EF97" s="405">
        <f>SUM(DZ97:EB97)-SUM(EC97:EE97)</f>
        <v/>
      </c>
      <c r="EG97" s="405" t="n">
        <v>0</v>
      </c>
      <c r="EH97" s="405">
        <f>+EF97-EG97</f>
        <v/>
      </c>
      <c r="EI97" s="2700">
        <f>365/((+EA97+EB97-ED97-EE97)/((+DZ97+EF97)/2)*DAY(DY97))</f>
        <v/>
      </c>
      <c r="EJ97" s="2700">
        <f>+EF97/EA97*DAY(DY97)</f>
        <v/>
      </c>
      <c r="EK97" s="406">
        <f>(ED97+EE97)/EA97</f>
        <v/>
      </c>
      <c r="EL97" s="406">
        <f>+EC97/(+EC97+ED97+EE97)</f>
        <v/>
      </c>
      <c r="EM97" s="407">
        <f t="array" ref="EM97">EC97/(SUMPRODUCT(--(CHOOSE({1,2,3},EB97,ED97,EE97)&gt;0),CHOOSE({1,2,3},EB97,ED97,EE97))+EA97)</f>
        <v/>
      </c>
      <c r="EO97" s="2699">
        <f>EOMONTH(EO98,-1)</f>
        <v/>
      </c>
      <c r="EP97" s="405">
        <f>+EV96</f>
        <v/>
      </c>
      <c r="EQ97" s="405" t="n">
        <v>0</v>
      </c>
      <c r="ER97" s="405" t="n">
        <v>0</v>
      </c>
      <c r="ES97" s="405" t="n">
        <v>0</v>
      </c>
      <c r="ET97" s="405" t="n">
        <v>0</v>
      </c>
      <c r="EU97" s="405" t="n">
        <v>0</v>
      </c>
      <c r="EV97" s="405">
        <f>SUM(EP97:ER97)-SUM(ES97:EU97)</f>
        <v/>
      </c>
      <c r="EW97" s="405" t="n">
        <v>0</v>
      </c>
      <c r="EX97" s="405">
        <f>+EV97-EW97</f>
        <v/>
      </c>
      <c r="EY97" s="2700">
        <f>365/((+EQ97+ER97-ET97-EU97)/((+EP97+EV97)/2)*DAY(EO97))</f>
        <v/>
      </c>
      <c r="EZ97" s="2700">
        <f>+EV97/EQ97*DAY(EO97)</f>
        <v/>
      </c>
      <c r="FA97" s="406">
        <f>(ET97+EU97)/EQ97</f>
        <v/>
      </c>
      <c r="FB97" s="406">
        <f>+ES97/(+ES97+ET97+EU97)</f>
        <v/>
      </c>
      <c r="FC97" s="407">
        <f t="array" ref="FC97">ES97/(SUMPRODUCT(--(CHOOSE({1,2,3},FH97,FX97,GN97)&gt;0),CHOOSE({1,2,3},FH97,FX97,GN97))+EQ97)</f>
        <v/>
      </c>
      <c r="FE97" s="2699">
        <f>EOMONTH(FE98,-1)</f>
        <v/>
      </c>
      <c r="FF97" s="405">
        <f>+FL96</f>
        <v/>
      </c>
      <c r="FG97" s="405" t="n">
        <v>0</v>
      </c>
      <c r="FH97" s="405" t="n">
        <v>0</v>
      </c>
      <c r="FI97" s="405" t="n">
        <v>0</v>
      </c>
      <c r="FJ97" s="405" t="n">
        <v>0</v>
      </c>
      <c r="FK97" s="405" t="n">
        <v>0</v>
      </c>
      <c r="FL97" s="405">
        <f>SUM(FF97:FH97)-SUM(FI97:FK97)</f>
        <v/>
      </c>
      <c r="FM97" s="405" t="n">
        <v>0</v>
      </c>
      <c r="FN97" s="405">
        <f>+FL97-FM97</f>
        <v/>
      </c>
      <c r="FO97" s="2700">
        <f>365/((+FG97+FH97-FJ97-FK97)/((+FF97+FL97)/2)*DAY(FE97))</f>
        <v/>
      </c>
      <c r="FP97" s="2700">
        <f>+FL97/FG97*DAY(FE97)</f>
        <v/>
      </c>
      <c r="FQ97" s="406">
        <f>(FJ97+FK97)/FG97</f>
        <v/>
      </c>
      <c r="FR97" s="406">
        <f>+FI97/(+FI97+FJ97+FK97)</f>
        <v/>
      </c>
      <c r="FS97" s="407">
        <f t="array" ref="FS97">FI97/(SUMPRODUCT(--(CHOOSE({1,2,3},FH97,FJ97,FK97)&gt;0),CHOOSE({1,2,3},FH97,FJ97,FK97))+FG97)</f>
        <v/>
      </c>
      <c r="FU97" s="2699">
        <f>EOMONTH(FU98,-1)</f>
        <v/>
      </c>
      <c r="FV97" s="405">
        <f>+GB96</f>
        <v/>
      </c>
      <c r="FW97" s="405" t="n">
        <v>0</v>
      </c>
      <c r="FX97" s="405" t="n">
        <v>0</v>
      </c>
      <c r="FY97" s="405" t="n">
        <v>0</v>
      </c>
      <c r="FZ97" s="405" t="n">
        <v>0</v>
      </c>
      <c r="GA97" s="405" t="n">
        <v>0</v>
      </c>
      <c r="GB97" s="405">
        <f>SUM(FV97:FX97)-SUM(FY97:GA97)</f>
        <v/>
      </c>
      <c r="GC97" s="405" t="n">
        <v>0</v>
      </c>
      <c r="GD97" s="405">
        <f>+GB97-GC97</f>
        <v/>
      </c>
      <c r="GE97" s="2700">
        <f>365/((+FW97+FX97-FZ97-GA97)/((+FV97+GB97)/2)*DAY(FU97))</f>
        <v/>
      </c>
      <c r="GF97" s="2700">
        <f>+GB97/FW97*DAY(FU97)</f>
        <v/>
      </c>
      <c r="GG97" s="406">
        <f>(FZ97+GA97)/FW97</f>
        <v/>
      </c>
      <c r="GH97" s="406">
        <f>+FY97/(+FY97+FZ97+GA97)</f>
        <v/>
      </c>
      <c r="GI97" s="407">
        <f t="array" ref="GI97">FY97/(SUMPRODUCT(--(CHOOSE({1,2,3},FX97,FZ97,GA97)&gt;0),CHOOSE({1,2,3},FX97,FZ97,GA97))+FW97)</f>
        <v/>
      </c>
      <c r="GK97" s="2699">
        <f>EOMONTH(GK98,-1)</f>
        <v/>
      </c>
      <c r="GL97" s="405">
        <f>+GR96</f>
        <v/>
      </c>
      <c r="GM97" s="405" t="n">
        <v>0</v>
      </c>
      <c r="GN97" s="405" t="n">
        <v>0</v>
      </c>
      <c r="GO97" s="405" t="n">
        <v>0</v>
      </c>
      <c r="GP97" s="405" t="n">
        <v>0</v>
      </c>
      <c r="GQ97" s="405" t="n">
        <v>0</v>
      </c>
      <c r="GR97" s="405">
        <f>SUM(GL97:GN97)-SUM(GO97:GQ97)</f>
        <v/>
      </c>
      <c r="GS97" s="405" t="n">
        <v>0</v>
      </c>
      <c r="GT97" s="405">
        <f>+GR97-GS97</f>
        <v/>
      </c>
      <c r="GU97" s="2700">
        <f>365/((+GM97+GN97-GP97-GQ97)/((+GL97+GR97)/2)*DAY(GK97))</f>
        <v/>
      </c>
      <c r="GV97" s="2700">
        <f>+GR97/GM97*DAY(GK97)</f>
        <v/>
      </c>
      <c r="GW97" s="406">
        <f>(GP97+GQ97)/GM97</f>
        <v/>
      </c>
      <c r="GX97" s="406">
        <f>+GO97/(+GO97+GP97+GQ97)</f>
        <v/>
      </c>
      <c r="GY97" s="407">
        <f t="array" ref="GY97">GO97/(SUMPRODUCT(--(CHOOSE({1,2,3},GN97,GP97,GQ97)&gt;0),CHOOSE({1,2,3},GN97,GP97,GQ97))+GM97)</f>
        <v/>
      </c>
    </row>
    <row r="98">
      <c r="A98" s="2699">
        <f>EOMONTH(A99,-1)</f>
        <v/>
      </c>
      <c r="B98" s="405">
        <f>R98+AH98+AX98+BN98+CD98+CT98+DJ98+DZ98+EP98+FF98+FV98+GL98</f>
        <v/>
      </c>
      <c r="C98" s="405">
        <f>S98+AI98+AY98+BO98+CE98+CU98+DK98+EA98+EQ98+FG98+FW98+GM98</f>
        <v/>
      </c>
      <c r="D98" s="405">
        <f>T98+AJ98+AZ98+BP98+CF98+CV98+DL98+EB98+ER98+FH98+FX98+GN98</f>
        <v/>
      </c>
      <c r="E98" s="405">
        <f>U98+AK98+BA98+BQ98+CG98+CW98+DM98+EC98+ES98+FI98+FY98+GO98</f>
        <v/>
      </c>
      <c r="F98" s="405">
        <f>V98+AL98+BB98+BR98+CH98+CX98+DN98+ED98+ET98+FJ98+FZ98+GP98</f>
        <v/>
      </c>
      <c r="G98" s="405">
        <f>W98+AM98+BC98+BS98+CI98+CY98+DO98+EE98+EU98+FK98+GA98+GQ98</f>
        <v/>
      </c>
      <c r="H98" s="405">
        <f>X98+AN98+BD98+BT98+CJ98+CZ98+DP98+EF98+EV98+FL98+GB98+GR98</f>
        <v/>
      </c>
      <c r="I98" s="405">
        <f>Y98+AO98+BE98+BU98+CK98+DA98+DQ98+EG98+EW98+FM98+GC98+GS98</f>
        <v/>
      </c>
      <c r="J98" s="405">
        <f>Z98+AP98+BF98+BV98</f>
        <v/>
      </c>
      <c r="K98" s="2700">
        <f>365/((+C98+D98-F98-G98)/((+B98+H98)/2)*DAY(A98))</f>
        <v/>
      </c>
      <c r="L98" s="2700">
        <f>+H98/C98*DAY(A98)</f>
        <v/>
      </c>
      <c r="M98" s="406">
        <f>(F98+G98)/C98</f>
        <v/>
      </c>
      <c r="N98" s="406">
        <f>+E98/(+E98+F98+G98)</f>
        <v/>
      </c>
      <c r="O98" s="407">
        <f t="array" ref="O98">E98/(SUMPRODUCT(--(CHOOSE({1,2,3},D98,F98,G98)&gt;0),CHOOSE({1,2,3},D98,F98,G98))+C98)</f>
        <v/>
      </c>
      <c r="Q98" s="2699">
        <f>EOMONTH(Q99,-1)</f>
        <v/>
      </c>
      <c r="R98" s="405">
        <f>+X97</f>
        <v/>
      </c>
      <c r="S98" s="405" t="n">
        <v>0</v>
      </c>
      <c r="T98" s="405" t="n">
        <v>0</v>
      </c>
      <c r="U98" s="405" t="n">
        <v>0</v>
      </c>
      <c r="V98" s="405" t="n">
        <v>0</v>
      </c>
      <c r="W98" s="405" t="n">
        <v>0</v>
      </c>
      <c r="X98" s="405">
        <f>SUM(R98:T98)-SUM(U98:W98)</f>
        <v/>
      </c>
      <c r="Y98" s="405" t="n">
        <v>0</v>
      </c>
      <c r="Z98" s="405">
        <f>+X98-Y98</f>
        <v/>
      </c>
      <c r="AA98" s="2700">
        <f>365/((+S98+T98-V98-W98)/((+R98+X98)/2)*DAY(Q98))</f>
        <v/>
      </c>
      <c r="AB98" s="2700">
        <f>+X98/S98*DAY(Q98)</f>
        <v/>
      </c>
      <c r="AC98" s="406">
        <f>(V98+W98)/S98</f>
        <v/>
      </c>
      <c r="AD98" s="406">
        <f>+U98/(+U98+V98+W98)</f>
        <v/>
      </c>
      <c r="AE98" s="407">
        <f t="array" ref="AE98">U98/(SUMPRODUCT(--(CHOOSE({1,2,3},T98,V98,W98)&gt;0),CHOOSE({1,2,3},T98,V98,W98))+S98)</f>
        <v/>
      </c>
      <c r="AG98" s="2699">
        <f>EOMONTH(AG99,-1)</f>
        <v/>
      </c>
      <c r="AH98" s="405">
        <f>+AN97</f>
        <v/>
      </c>
      <c r="AI98" s="405" t="n">
        <v>0</v>
      </c>
      <c r="AJ98" s="405" t="n">
        <v>0</v>
      </c>
      <c r="AK98" s="405" t="n">
        <v>0</v>
      </c>
      <c r="AL98" s="405" t="n">
        <v>0</v>
      </c>
      <c r="AM98" s="405" t="n">
        <v>0</v>
      </c>
      <c r="AN98" s="405">
        <f>SUM(AH98:AJ98)-SUM(AK98:AM98)</f>
        <v/>
      </c>
      <c r="AO98" s="405" t="n">
        <v>0</v>
      </c>
      <c r="AP98" s="405">
        <f>+AN98-AO98</f>
        <v/>
      </c>
      <c r="AQ98" s="2700">
        <f>365/((+AI98+AJ98-AL98-AM98)/((+AH98+AN98)/2)*DAY(AG98))</f>
        <v/>
      </c>
      <c r="AR98" s="2700">
        <f>+AN98/AI98*DAY(AG98)</f>
        <v/>
      </c>
      <c r="AS98" s="406">
        <f>(AL98+AM98)/AI98</f>
        <v/>
      </c>
      <c r="AT98" s="406">
        <f>+AK98/(+AK98+AL98+AM98)</f>
        <v/>
      </c>
      <c r="AU98" s="407">
        <f t="array" ref="AU98">AK98/(SUMPRODUCT(--(CHOOSE({1,2,3},AJ98,AL98,AM98)&gt;0),CHOOSE({1,2,3},AJ98,AL98,AM98))+AI98)</f>
        <v/>
      </c>
      <c r="AW98" s="2699">
        <f>EOMONTH(AW99,-1)</f>
        <v/>
      </c>
      <c r="AX98" s="405">
        <f>+BD97</f>
        <v/>
      </c>
      <c r="AY98" s="405" t="n">
        <v>0</v>
      </c>
      <c r="AZ98" s="405" t="n">
        <v>0</v>
      </c>
      <c r="BA98" s="405" t="n">
        <v>0</v>
      </c>
      <c r="BB98" s="405" t="n">
        <v>0</v>
      </c>
      <c r="BC98" s="405" t="n">
        <v>0</v>
      </c>
      <c r="BD98" s="405">
        <f>SUM(AX98:AZ98)-SUM(BA98:BC98)</f>
        <v/>
      </c>
      <c r="BE98" s="405" t="n">
        <v>0</v>
      </c>
      <c r="BF98" s="405">
        <f>+BD98-BE98</f>
        <v/>
      </c>
      <c r="BG98" s="2700">
        <f>365/((+AY98+AZ98-BB98-BC98)/((+AX98+BD98)/2)*DAY(AW98))</f>
        <v/>
      </c>
      <c r="BH98" s="2700">
        <f>+BD98/AY98*DAY(AW98)</f>
        <v/>
      </c>
      <c r="BI98" s="406">
        <f>(BB98+BC98)/AY98</f>
        <v/>
      </c>
      <c r="BJ98" s="406">
        <f>+BA98/(+BA98+BB98+BC98)</f>
        <v/>
      </c>
      <c r="BK98" s="407">
        <f t="array" ref="BK98">BA98/(SUMPRODUCT(--(CHOOSE({1,2,3},AZ98,BB98,BC98)&gt;0),CHOOSE({1,2,3},AZ98,BB98,BC98))+AY98)</f>
        <v/>
      </c>
      <c r="BM98" s="2699">
        <f>EOMONTH(BM99,-1)</f>
        <v/>
      </c>
      <c r="BN98" s="405">
        <f>+BT97</f>
        <v/>
      </c>
      <c r="BO98" s="405" t="n">
        <v>0</v>
      </c>
      <c r="BP98" s="405" t="n">
        <v>0</v>
      </c>
      <c r="BQ98" s="405" t="n">
        <v>0</v>
      </c>
      <c r="BR98" s="405" t="n">
        <v>0</v>
      </c>
      <c r="BS98" s="405" t="n">
        <v>0</v>
      </c>
      <c r="BT98" s="405">
        <f>SUM(BN98:BP98)-SUM(BQ98:BS98)</f>
        <v/>
      </c>
      <c r="BU98" s="405" t="n">
        <v>0</v>
      </c>
      <c r="BV98" s="405">
        <f>+BT98-BU98</f>
        <v/>
      </c>
      <c r="BW98" s="2700">
        <f>365/((+BO98+BP98-BR98-BS98)/((+BN98+BT98)/2)*DAY(BM98))</f>
        <v/>
      </c>
      <c r="BX98" s="2700">
        <f>+BT98/BO98*DAY(BM98)</f>
        <v/>
      </c>
      <c r="BY98" s="406">
        <f>(BR98+BS98)/BO98</f>
        <v/>
      </c>
      <c r="BZ98" s="406">
        <f>+BQ98/(+BQ98+BR98+BS98)</f>
        <v/>
      </c>
      <c r="CA98" s="407">
        <f t="array" ref="CA98">BQ98/(SUMPRODUCT(--(CHOOSE({1,2,3},BP98,BR98,BS98)&gt;0),CHOOSE({1,2,3},BP98,BR98,BS98))+BO98)</f>
        <v/>
      </c>
      <c r="CC98" s="2699">
        <f>EOMONTH(CC99,-1)</f>
        <v/>
      </c>
      <c r="CD98" s="405">
        <f>+CJ97</f>
        <v/>
      </c>
      <c r="CE98" s="405" t="n">
        <v>0</v>
      </c>
      <c r="CF98" s="405" t="n">
        <v>0</v>
      </c>
      <c r="CG98" s="405" t="n">
        <v>0</v>
      </c>
      <c r="CH98" s="405" t="n">
        <v>0</v>
      </c>
      <c r="CI98" s="405" t="n">
        <v>0</v>
      </c>
      <c r="CJ98" s="405">
        <f>SUM(CD98:CF98)-SUM(CG98:CI98)</f>
        <v/>
      </c>
      <c r="CK98" s="405" t="n">
        <v>0</v>
      </c>
      <c r="CL98" s="405">
        <f>+CJ98-CK98</f>
        <v/>
      </c>
      <c r="CM98" s="2700">
        <f>365/((+CE98+CF98-CH98-CI98)/((+CD98+CJ98)/2)*DAY(CC98))</f>
        <v/>
      </c>
      <c r="CN98" s="2700">
        <f>+CJ98/CE98*DAY(CC98)</f>
        <v/>
      </c>
      <c r="CO98" s="406">
        <f>(CH98+CI98)/CE98</f>
        <v/>
      </c>
      <c r="CP98" s="406">
        <f>+CG98/(+CG98+CH98+CI98)</f>
        <v/>
      </c>
      <c r="CQ98" s="407">
        <f t="array" ref="CQ98">CG98/(SUMPRODUCT(--(CHOOSE({1,2,3},CF98,CH98,CI98)&gt;0),CHOOSE({1,2,3},CF98,CH98,CI98))+CE98)</f>
        <v/>
      </c>
      <c r="CS98" s="2699">
        <f>EOMONTH(CS99,-1)</f>
        <v/>
      </c>
      <c r="CT98" s="405">
        <f>+CZ97</f>
        <v/>
      </c>
      <c r="CU98" s="405" t="n">
        <v>0</v>
      </c>
      <c r="CV98" s="405" t="n">
        <v>0</v>
      </c>
      <c r="CW98" s="405" t="n">
        <v>0</v>
      </c>
      <c r="CX98" s="405" t="n">
        <v>0</v>
      </c>
      <c r="CY98" s="405" t="n">
        <v>0</v>
      </c>
      <c r="CZ98" s="405">
        <f>SUM(CT98:CV98)-SUM(CW98:CY98)</f>
        <v/>
      </c>
      <c r="DA98" s="405" t="n">
        <v>0</v>
      </c>
      <c r="DB98" s="405">
        <f>+CZ98-DA98</f>
        <v/>
      </c>
      <c r="DC98" s="2700">
        <f>365/((+CU98+CV98-CX98-CY98)/((+CT98+CZ98)/2)*DAY(CS98))</f>
        <v/>
      </c>
      <c r="DD98" s="2700">
        <f>+CZ98/CU98*DAY(CS98)</f>
        <v/>
      </c>
      <c r="DE98" s="406">
        <f>(CX98+CY98)/CU98</f>
        <v/>
      </c>
      <c r="DF98" s="406">
        <f>+CW98/(+CW98+CX98+CY98)</f>
        <v/>
      </c>
      <c r="DG98" s="407">
        <f t="array" ref="DG98">CW98/(SUMPRODUCT(--(CHOOSE({1,2,3},CV98,CX98,CY98)&gt;0),CHOOSE({1,2,3},CV98,CX98,CY98))+CU98)</f>
        <v/>
      </c>
      <c r="DI98" s="2699">
        <f>EOMONTH(DI99,-1)</f>
        <v/>
      </c>
      <c r="DJ98" s="405">
        <f>+DP97</f>
        <v/>
      </c>
      <c r="DK98" s="405" t="n">
        <v>0</v>
      </c>
      <c r="DL98" s="405" t="n">
        <v>0</v>
      </c>
      <c r="DM98" s="405" t="n">
        <v>0</v>
      </c>
      <c r="DN98" s="405" t="n">
        <v>0</v>
      </c>
      <c r="DO98" s="405" t="n">
        <v>0</v>
      </c>
      <c r="DP98" s="405">
        <f>SUM(DJ98:DL98)-SUM(DM98:DO98)</f>
        <v/>
      </c>
      <c r="DQ98" s="405" t="n">
        <v>0</v>
      </c>
      <c r="DR98" s="405">
        <f>+DP98-DQ98</f>
        <v/>
      </c>
      <c r="DS98" s="2700">
        <f>365/((+DK98+DL98-DN98-DO98)/((+DJ98+DP98)/2)*DAY(DI98))</f>
        <v/>
      </c>
      <c r="DT98" s="2700">
        <f>+DP98/DK98*DAY(DI98)</f>
        <v/>
      </c>
      <c r="DU98" s="406">
        <f>(DN98+DO98)/DK98</f>
        <v/>
      </c>
      <c r="DV98" s="406">
        <f>+DM98/(+DM98+DN98+DO98)</f>
        <v/>
      </c>
      <c r="DW98" s="407">
        <f t="array" ref="DW98">DM98/(SUMPRODUCT(--(CHOOSE({1,2,3},DL98,DN98,DO98)&gt;0),CHOOSE({1,2,3},DL98,DN98,DO98))+DK98)</f>
        <v/>
      </c>
      <c r="DY98" s="2699">
        <f>EOMONTH(DY99,-1)</f>
        <v/>
      </c>
      <c r="DZ98" s="405">
        <f>+EF97</f>
        <v/>
      </c>
      <c r="EA98" s="405" t="n">
        <v>0</v>
      </c>
      <c r="EB98" s="405" t="n">
        <v>0</v>
      </c>
      <c r="EC98" s="405" t="n">
        <v>0</v>
      </c>
      <c r="ED98" s="405" t="n">
        <v>0</v>
      </c>
      <c r="EE98" s="405" t="n">
        <v>0</v>
      </c>
      <c r="EF98" s="405">
        <f>SUM(DZ98:EB98)-SUM(EC98:EE98)</f>
        <v/>
      </c>
      <c r="EG98" s="405" t="n">
        <v>0</v>
      </c>
      <c r="EH98" s="405">
        <f>+EF98-EG98</f>
        <v/>
      </c>
      <c r="EI98" s="2700">
        <f>365/((+EA98+EB98-ED98-EE98)/((+DZ98+EF98)/2)*DAY(DY98))</f>
        <v/>
      </c>
      <c r="EJ98" s="2700">
        <f>+EF98/EA98*DAY(DY98)</f>
        <v/>
      </c>
      <c r="EK98" s="406">
        <f>(ED98+EE98)/EA98</f>
        <v/>
      </c>
      <c r="EL98" s="406">
        <f>+EC98/(+EC98+ED98+EE98)</f>
        <v/>
      </c>
      <c r="EM98" s="407">
        <f t="array" ref="EM98">EC98/(SUMPRODUCT(--(CHOOSE({1,2,3},EB98,ED98,EE98)&gt;0),CHOOSE({1,2,3},EB98,ED98,EE98))+EA98)</f>
        <v/>
      </c>
      <c r="EO98" s="2699">
        <f>EOMONTH(EO99,-1)</f>
        <v/>
      </c>
      <c r="EP98" s="405">
        <f>+EV97</f>
        <v/>
      </c>
      <c r="EQ98" s="405" t="n">
        <v>0</v>
      </c>
      <c r="ER98" s="405" t="n">
        <v>0</v>
      </c>
      <c r="ES98" s="405" t="n">
        <v>0</v>
      </c>
      <c r="ET98" s="405" t="n">
        <v>0</v>
      </c>
      <c r="EU98" s="405" t="n">
        <v>0</v>
      </c>
      <c r="EV98" s="405">
        <f>SUM(EP98:ER98)-SUM(ES98:EU98)</f>
        <v/>
      </c>
      <c r="EW98" s="405" t="n">
        <v>0</v>
      </c>
      <c r="EX98" s="405">
        <f>+EV98-EW98</f>
        <v/>
      </c>
      <c r="EY98" s="2700">
        <f>365/((+EQ98+ER98-ET98-EU98)/((+EP98+EV98)/2)*DAY(EO98))</f>
        <v/>
      </c>
      <c r="EZ98" s="2700">
        <f>+EV98/EQ98*DAY(EO98)</f>
        <v/>
      </c>
      <c r="FA98" s="406">
        <f>(ET98+EU98)/EQ98</f>
        <v/>
      </c>
      <c r="FB98" s="406">
        <f>+ES98/(+ES98+ET98+EU98)</f>
        <v/>
      </c>
      <c r="FC98" s="407">
        <f t="array" ref="FC98">ES98/(SUMPRODUCT(--(CHOOSE({1,2,3},FH98,FX98,GN98)&gt;0),CHOOSE({1,2,3},FH98,FX98,GN98))+EQ98)</f>
        <v/>
      </c>
      <c r="FE98" s="2699">
        <f>EOMONTH(FE99,-1)</f>
        <v/>
      </c>
      <c r="FF98" s="405">
        <f>+FL97</f>
        <v/>
      </c>
      <c r="FG98" s="405" t="n">
        <v>0</v>
      </c>
      <c r="FH98" s="405" t="n">
        <v>0</v>
      </c>
      <c r="FI98" s="405" t="n">
        <v>0</v>
      </c>
      <c r="FJ98" s="405" t="n">
        <v>0</v>
      </c>
      <c r="FK98" s="405" t="n">
        <v>0</v>
      </c>
      <c r="FL98" s="405">
        <f>SUM(FF98:FH98)-SUM(FI98:FK98)</f>
        <v/>
      </c>
      <c r="FM98" s="405" t="n">
        <v>0</v>
      </c>
      <c r="FN98" s="405">
        <f>+FL98-FM98</f>
        <v/>
      </c>
      <c r="FO98" s="2700">
        <f>365/((+FG98+FH98-FJ98-FK98)/((+FF98+FL98)/2)*DAY(FE98))</f>
        <v/>
      </c>
      <c r="FP98" s="2700">
        <f>+FL98/FG98*DAY(FE98)</f>
        <v/>
      </c>
      <c r="FQ98" s="406">
        <f>(FJ98+FK98)/FG98</f>
        <v/>
      </c>
      <c r="FR98" s="406">
        <f>+FI98/(+FI98+FJ98+FK98)</f>
        <v/>
      </c>
      <c r="FS98" s="407">
        <f t="array" ref="FS98">FI98/(SUMPRODUCT(--(CHOOSE({1,2,3},FH98,FJ98,FK98)&gt;0),CHOOSE({1,2,3},FH98,FJ98,FK98))+FG98)</f>
        <v/>
      </c>
      <c r="FU98" s="2699">
        <f>EOMONTH(FU99,-1)</f>
        <v/>
      </c>
      <c r="FV98" s="405">
        <f>+GB97</f>
        <v/>
      </c>
      <c r="FW98" s="405" t="n">
        <v>0</v>
      </c>
      <c r="FX98" s="405" t="n">
        <v>0</v>
      </c>
      <c r="FY98" s="405" t="n">
        <v>0</v>
      </c>
      <c r="FZ98" s="405" t="n">
        <v>0</v>
      </c>
      <c r="GA98" s="405" t="n">
        <v>0</v>
      </c>
      <c r="GB98" s="405">
        <f>SUM(FV98:FX98)-SUM(FY98:GA98)</f>
        <v/>
      </c>
      <c r="GC98" s="405" t="n">
        <v>0</v>
      </c>
      <c r="GD98" s="405">
        <f>+GB98-GC98</f>
        <v/>
      </c>
      <c r="GE98" s="2700">
        <f>365/((+FW98+FX98-FZ98-GA98)/((+FV98+GB98)/2)*DAY(FU98))</f>
        <v/>
      </c>
      <c r="GF98" s="2700">
        <f>+GB98/FW98*DAY(FU98)</f>
        <v/>
      </c>
      <c r="GG98" s="406">
        <f>(FZ98+GA98)/FW98</f>
        <v/>
      </c>
      <c r="GH98" s="406">
        <f>+FY98/(+FY98+FZ98+GA98)</f>
        <v/>
      </c>
      <c r="GI98" s="407">
        <f t="array" ref="GI98">FY98/(SUMPRODUCT(--(CHOOSE({1,2,3},FX98,FZ98,GA98)&gt;0),CHOOSE({1,2,3},FX98,FZ98,GA98))+FW98)</f>
        <v/>
      </c>
      <c r="GK98" s="2699">
        <f>EOMONTH(GK99,-1)</f>
        <v/>
      </c>
      <c r="GL98" s="405">
        <f>+GR97</f>
        <v/>
      </c>
      <c r="GM98" s="405" t="n">
        <v>0</v>
      </c>
      <c r="GN98" s="405" t="n">
        <v>0</v>
      </c>
      <c r="GO98" s="405" t="n">
        <v>0</v>
      </c>
      <c r="GP98" s="405" t="n">
        <v>0</v>
      </c>
      <c r="GQ98" s="405" t="n">
        <v>0</v>
      </c>
      <c r="GR98" s="405">
        <f>SUM(GL98:GN98)-SUM(GO98:GQ98)</f>
        <v/>
      </c>
      <c r="GS98" s="405" t="n">
        <v>0</v>
      </c>
      <c r="GT98" s="405">
        <f>+GR98-GS98</f>
        <v/>
      </c>
      <c r="GU98" s="2700">
        <f>365/((+GM98+GN98-GP98-GQ98)/((+GL98+GR98)/2)*DAY(GK98))</f>
        <v/>
      </c>
      <c r="GV98" s="2700">
        <f>+GR98/GM98*DAY(GK98)</f>
        <v/>
      </c>
      <c r="GW98" s="406">
        <f>(GP98+GQ98)/GM98</f>
        <v/>
      </c>
      <c r="GX98" s="406">
        <f>+GO98/(+GO98+GP98+GQ98)</f>
        <v/>
      </c>
      <c r="GY98" s="407">
        <f t="array" ref="GY98">GO98/(SUMPRODUCT(--(CHOOSE({1,2,3},GN98,GP98,GQ98)&gt;0),CHOOSE({1,2,3},GN98,GP98,GQ98))+GM98)</f>
        <v/>
      </c>
    </row>
    <row r="99">
      <c r="A99" s="2699">
        <f>EOMONTH(A100,-1)</f>
        <v/>
      </c>
      <c r="B99" s="405">
        <f>R99+AH99+AX99+BN99+CD99+CT99+DJ99+DZ99+EP99+FF99+FV99+GL99</f>
        <v/>
      </c>
      <c r="C99" s="405">
        <f>S99+AI99+AY99+BO99+CE99+CU99+DK99+EA99+EQ99+FG99+FW99+GM99</f>
        <v/>
      </c>
      <c r="D99" s="405">
        <f>T99+AJ99+AZ99+BP99+CF99+CV99+DL99+EB99+ER99+FH99+FX99+GN99</f>
        <v/>
      </c>
      <c r="E99" s="405">
        <f>U99+AK99+BA99+BQ99+CG99+CW99+DM99+EC99+ES99+FI99+FY99+GO99</f>
        <v/>
      </c>
      <c r="F99" s="405">
        <f>V99+AL99+BB99+BR99+CH99+CX99+DN99+ED99+ET99+FJ99+FZ99+GP99</f>
        <v/>
      </c>
      <c r="G99" s="405">
        <f>W99+AM99+BC99+BS99+CI99+CY99+DO99+EE99+EU99+FK99+GA99+GQ99</f>
        <v/>
      </c>
      <c r="H99" s="405">
        <f>X99+AN99+BD99+BT99+CJ99+CZ99+DP99+EF99+EV99+FL99+GB99+GR99</f>
        <v/>
      </c>
      <c r="I99" s="405">
        <f>Y99+AO99+BE99+BU99+CK99+DA99+DQ99+EG99+EW99+FM99+GC99+GS99</f>
        <v/>
      </c>
      <c r="J99" s="405">
        <f>Z99+AP99+BF99+BV99</f>
        <v/>
      </c>
      <c r="K99" s="2700">
        <f>365/((+C99+D99-F99-G99)/((+B99+H99)/2)*DAY(A99))</f>
        <v/>
      </c>
      <c r="L99" s="2700">
        <f>+H99/C99*DAY(A99)</f>
        <v/>
      </c>
      <c r="M99" s="406">
        <f>(F99+G99)/C99</f>
        <v/>
      </c>
      <c r="N99" s="406">
        <f>+E99/(+E99+F99+G99)</f>
        <v/>
      </c>
      <c r="O99" s="407">
        <f t="array" ref="O99">E99/(SUMPRODUCT(--(CHOOSE({1,2,3},D99,F99,G99)&gt;0),CHOOSE({1,2,3},D99,F99,G99))+C99)</f>
        <v/>
      </c>
      <c r="Q99" s="2699">
        <f>EOMONTH(Q100,-1)</f>
        <v/>
      </c>
      <c r="R99" s="405">
        <f>+X98</f>
        <v/>
      </c>
      <c r="S99" s="405" t="n">
        <v>0</v>
      </c>
      <c r="T99" s="405" t="n">
        <v>0</v>
      </c>
      <c r="U99" s="405" t="n">
        <v>0</v>
      </c>
      <c r="V99" s="405" t="n">
        <v>0</v>
      </c>
      <c r="W99" s="405" t="n">
        <v>0</v>
      </c>
      <c r="X99" s="405">
        <f>SUM(R99:T99)-SUM(U99:W99)</f>
        <v/>
      </c>
      <c r="Y99" s="405" t="n">
        <v>0</v>
      </c>
      <c r="Z99" s="405">
        <f>+X99-Y99</f>
        <v/>
      </c>
      <c r="AA99" s="2700">
        <f>365/((+S99+T99-V99-W99)/((+R99+X99)/2)*DAY(Q99))</f>
        <v/>
      </c>
      <c r="AB99" s="2700">
        <f>+X99/S99*DAY(Q99)</f>
        <v/>
      </c>
      <c r="AC99" s="406">
        <f>(V99+W99)/S99</f>
        <v/>
      </c>
      <c r="AD99" s="406">
        <f>+U99/(+U99+V99+W99)</f>
        <v/>
      </c>
      <c r="AE99" s="407">
        <f t="array" ref="AE99">U99/(SUMPRODUCT(--(CHOOSE({1,2,3},T99,V99,W99)&gt;0),CHOOSE({1,2,3},T99,V99,W99))+S99)</f>
        <v/>
      </c>
      <c r="AG99" s="2699">
        <f>EOMONTH(AG100,-1)</f>
        <v/>
      </c>
      <c r="AH99" s="405">
        <f>+AN98</f>
        <v/>
      </c>
      <c r="AI99" s="405" t="n">
        <v>0</v>
      </c>
      <c r="AJ99" s="405" t="n">
        <v>0</v>
      </c>
      <c r="AK99" s="405" t="n">
        <v>0</v>
      </c>
      <c r="AL99" s="405" t="n">
        <v>0</v>
      </c>
      <c r="AM99" s="405" t="n">
        <v>0</v>
      </c>
      <c r="AN99" s="405">
        <f>SUM(AH99:AJ99)-SUM(AK99:AM99)</f>
        <v/>
      </c>
      <c r="AO99" s="405" t="n">
        <v>0</v>
      </c>
      <c r="AP99" s="405">
        <f>+AN99-AO99</f>
        <v/>
      </c>
      <c r="AQ99" s="2700">
        <f>365/((+AI99+AJ99-AL99-AM99)/((+AH99+AN99)/2)*DAY(AG99))</f>
        <v/>
      </c>
      <c r="AR99" s="2700">
        <f>+AN99/AI99*DAY(AG99)</f>
        <v/>
      </c>
      <c r="AS99" s="406">
        <f>(AL99+AM99)/AI99</f>
        <v/>
      </c>
      <c r="AT99" s="406">
        <f>+AK99/(+AK99+AL99+AM99)</f>
        <v/>
      </c>
      <c r="AU99" s="407">
        <f t="array" ref="AU99">AK99/(SUMPRODUCT(--(CHOOSE({1,2,3},AJ99,AL99,AM99)&gt;0),CHOOSE({1,2,3},AJ99,AL99,AM99))+AI99)</f>
        <v/>
      </c>
      <c r="AW99" s="2699">
        <f>EOMONTH(AW100,-1)</f>
        <v/>
      </c>
      <c r="AX99" s="405">
        <f>+BD98</f>
        <v/>
      </c>
      <c r="AY99" s="405" t="n">
        <v>0</v>
      </c>
      <c r="AZ99" s="405" t="n">
        <v>0</v>
      </c>
      <c r="BA99" s="405" t="n">
        <v>0</v>
      </c>
      <c r="BB99" s="405" t="n">
        <v>0</v>
      </c>
      <c r="BC99" s="405" t="n">
        <v>0</v>
      </c>
      <c r="BD99" s="405">
        <f>SUM(AX99:AZ99)-SUM(BA99:BC99)</f>
        <v/>
      </c>
      <c r="BE99" s="405" t="n">
        <v>0</v>
      </c>
      <c r="BF99" s="405">
        <f>+BD99-BE99</f>
        <v/>
      </c>
      <c r="BG99" s="2700">
        <f>365/((+AY99+AZ99-BB99-BC99)/((+AX99+BD99)/2)*DAY(AW99))</f>
        <v/>
      </c>
      <c r="BH99" s="2700">
        <f>+BD99/AY99*DAY(AW99)</f>
        <v/>
      </c>
      <c r="BI99" s="406">
        <f>(BB99+BC99)/AY99</f>
        <v/>
      </c>
      <c r="BJ99" s="406">
        <f>+BA99/(+BA99+BB99+BC99)</f>
        <v/>
      </c>
      <c r="BK99" s="407">
        <f t="array" ref="BK99">BA99/(SUMPRODUCT(--(CHOOSE({1,2,3},AZ99,BB99,BC99)&gt;0),CHOOSE({1,2,3},AZ99,BB99,BC99))+AY99)</f>
        <v/>
      </c>
      <c r="BM99" s="2699">
        <f>EOMONTH(BM100,-1)</f>
        <v/>
      </c>
      <c r="BN99" s="405">
        <f>+BT98</f>
        <v/>
      </c>
      <c r="BO99" s="405" t="n">
        <v>0</v>
      </c>
      <c r="BP99" s="405" t="n">
        <v>0</v>
      </c>
      <c r="BQ99" s="405" t="n">
        <v>0</v>
      </c>
      <c r="BR99" s="405" t="n">
        <v>0</v>
      </c>
      <c r="BS99" s="405" t="n">
        <v>0</v>
      </c>
      <c r="BT99" s="405">
        <f>SUM(BN99:BP99)-SUM(BQ99:BS99)</f>
        <v/>
      </c>
      <c r="BU99" s="405" t="n">
        <v>0</v>
      </c>
      <c r="BV99" s="405">
        <f>+BT99-BU99</f>
        <v/>
      </c>
      <c r="BW99" s="2700">
        <f>365/((+BO99+BP99-BR99-BS99)/((+BN99+BT99)/2)*DAY(BM99))</f>
        <v/>
      </c>
      <c r="BX99" s="2700">
        <f>+BT99/BO99*DAY(BM99)</f>
        <v/>
      </c>
      <c r="BY99" s="406">
        <f>(BR99+BS99)/BO99</f>
        <v/>
      </c>
      <c r="BZ99" s="406">
        <f>+BQ99/(+BQ99+BR99+BS99)</f>
        <v/>
      </c>
      <c r="CA99" s="407">
        <f t="array" ref="CA99">BQ99/(SUMPRODUCT(--(CHOOSE({1,2,3},BP99,BR99,BS99)&gt;0),CHOOSE({1,2,3},BP99,BR99,BS99))+BO99)</f>
        <v/>
      </c>
      <c r="CC99" s="2699">
        <f>EOMONTH(CC100,-1)</f>
        <v/>
      </c>
      <c r="CD99" s="405">
        <f>+CJ98</f>
        <v/>
      </c>
      <c r="CE99" s="405" t="n">
        <v>0</v>
      </c>
      <c r="CF99" s="405" t="n">
        <v>0</v>
      </c>
      <c r="CG99" s="405" t="n">
        <v>0</v>
      </c>
      <c r="CH99" s="405" t="n">
        <v>0</v>
      </c>
      <c r="CI99" s="405" t="n">
        <v>0</v>
      </c>
      <c r="CJ99" s="405">
        <f>SUM(CD99:CF99)-SUM(CG99:CI99)</f>
        <v/>
      </c>
      <c r="CK99" s="405" t="n">
        <v>0</v>
      </c>
      <c r="CL99" s="405">
        <f>+CJ99-CK99</f>
        <v/>
      </c>
      <c r="CM99" s="2700">
        <f>365/((+CE99+CF99-CH99-CI99)/((+CD99+CJ99)/2)*DAY(CC99))</f>
        <v/>
      </c>
      <c r="CN99" s="2700">
        <f>+CJ99/CE99*DAY(CC99)</f>
        <v/>
      </c>
      <c r="CO99" s="406">
        <f>(CH99+CI99)/CE99</f>
        <v/>
      </c>
      <c r="CP99" s="406">
        <f>+CG99/(+CG99+CH99+CI99)</f>
        <v/>
      </c>
      <c r="CQ99" s="407">
        <f t="array" ref="CQ99">CG99/(SUMPRODUCT(--(CHOOSE({1,2,3},CF99,CH99,CI99)&gt;0),CHOOSE({1,2,3},CF99,CH99,CI99))+CE99)</f>
        <v/>
      </c>
      <c r="CS99" s="2699">
        <f>EOMONTH(CS100,-1)</f>
        <v/>
      </c>
      <c r="CT99" s="405">
        <f>+CZ98</f>
        <v/>
      </c>
      <c r="CU99" s="405" t="n">
        <v>0</v>
      </c>
      <c r="CV99" s="405" t="n">
        <v>0</v>
      </c>
      <c r="CW99" s="405" t="n">
        <v>0</v>
      </c>
      <c r="CX99" s="405" t="n">
        <v>0</v>
      </c>
      <c r="CY99" s="405" t="n">
        <v>0</v>
      </c>
      <c r="CZ99" s="405">
        <f>SUM(CT99:CV99)-SUM(CW99:CY99)</f>
        <v/>
      </c>
      <c r="DA99" s="405" t="n">
        <v>0</v>
      </c>
      <c r="DB99" s="405">
        <f>+CZ99-DA99</f>
        <v/>
      </c>
      <c r="DC99" s="2700">
        <f>365/((+CU99+CV99-CX99-CY99)/((+CT99+CZ99)/2)*DAY(CS99))</f>
        <v/>
      </c>
      <c r="DD99" s="2700">
        <f>+CZ99/CU99*DAY(CS99)</f>
        <v/>
      </c>
      <c r="DE99" s="406">
        <f>(CX99+CY99)/CU99</f>
        <v/>
      </c>
      <c r="DF99" s="406">
        <f>+CW99/(+CW99+CX99+CY99)</f>
        <v/>
      </c>
      <c r="DG99" s="407">
        <f t="array" ref="DG99">CW99/(SUMPRODUCT(--(CHOOSE({1,2,3},CV99,CX99,CY99)&gt;0),CHOOSE({1,2,3},CV99,CX99,CY99))+CU99)</f>
        <v/>
      </c>
      <c r="DI99" s="2699">
        <f>EOMONTH(DI100,-1)</f>
        <v/>
      </c>
      <c r="DJ99" s="405">
        <f>+DP98</f>
        <v/>
      </c>
      <c r="DK99" s="405" t="n">
        <v>0</v>
      </c>
      <c r="DL99" s="405" t="n">
        <v>0</v>
      </c>
      <c r="DM99" s="405" t="n">
        <v>0</v>
      </c>
      <c r="DN99" s="405" t="n">
        <v>0</v>
      </c>
      <c r="DO99" s="405" t="n">
        <v>0</v>
      </c>
      <c r="DP99" s="405">
        <f>SUM(DJ99:DL99)-SUM(DM99:DO99)</f>
        <v/>
      </c>
      <c r="DQ99" s="405" t="n">
        <v>0</v>
      </c>
      <c r="DR99" s="405">
        <f>+DP99-DQ99</f>
        <v/>
      </c>
      <c r="DS99" s="2700">
        <f>365/((+DK99+DL99-DN99-DO99)/((+DJ99+DP99)/2)*DAY(DI99))</f>
        <v/>
      </c>
      <c r="DT99" s="2700">
        <f>+DP99/DK99*DAY(DI99)</f>
        <v/>
      </c>
      <c r="DU99" s="406">
        <f>(DN99+DO99)/DK99</f>
        <v/>
      </c>
      <c r="DV99" s="406">
        <f>+DM99/(+DM99+DN99+DO99)</f>
        <v/>
      </c>
      <c r="DW99" s="407">
        <f t="array" ref="DW99">DM99/(SUMPRODUCT(--(CHOOSE({1,2,3},DL99,DN99,DO99)&gt;0),CHOOSE({1,2,3},DL99,DN99,DO99))+DK99)</f>
        <v/>
      </c>
      <c r="DY99" s="2699">
        <f>EOMONTH(DY100,-1)</f>
        <v/>
      </c>
      <c r="DZ99" s="405">
        <f>+EF98</f>
        <v/>
      </c>
      <c r="EA99" s="405" t="n">
        <v>0</v>
      </c>
      <c r="EB99" s="405" t="n">
        <v>0</v>
      </c>
      <c r="EC99" s="405" t="n">
        <v>0</v>
      </c>
      <c r="ED99" s="405" t="n">
        <v>0</v>
      </c>
      <c r="EE99" s="405" t="n">
        <v>0</v>
      </c>
      <c r="EF99" s="405">
        <f>SUM(DZ99:EB99)-SUM(EC99:EE99)</f>
        <v/>
      </c>
      <c r="EG99" s="405" t="n">
        <v>0</v>
      </c>
      <c r="EH99" s="405">
        <f>+EF99-EG99</f>
        <v/>
      </c>
      <c r="EI99" s="2700">
        <f>365/((+EA99+EB99-ED99-EE99)/((+DZ99+EF99)/2)*DAY(DY99))</f>
        <v/>
      </c>
      <c r="EJ99" s="2700">
        <f>+EF99/EA99*DAY(DY99)</f>
        <v/>
      </c>
      <c r="EK99" s="406">
        <f>(ED99+EE99)/EA99</f>
        <v/>
      </c>
      <c r="EL99" s="406">
        <f>+EC99/(+EC99+ED99+EE99)</f>
        <v/>
      </c>
      <c r="EM99" s="407">
        <f t="array" ref="EM99">EC99/(SUMPRODUCT(--(CHOOSE({1,2,3},EB99,ED99,EE99)&gt;0),CHOOSE({1,2,3},EB99,ED99,EE99))+EA99)</f>
        <v/>
      </c>
      <c r="EO99" s="2699">
        <f>EOMONTH(EO100,-1)</f>
        <v/>
      </c>
      <c r="EP99" s="405">
        <f>+EV98</f>
        <v/>
      </c>
      <c r="EQ99" s="405" t="n">
        <v>0</v>
      </c>
      <c r="ER99" s="405" t="n">
        <v>0</v>
      </c>
      <c r="ES99" s="405" t="n">
        <v>0</v>
      </c>
      <c r="ET99" s="405" t="n">
        <v>0</v>
      </c>
      <c r="EU99" s="405" t="n">
        <v>0</v>
      </c>
      <c r="EV99" s="405">
        <f>SUM(EP99:ER99)-SUM(ES99:EU99)</f>
        <v/>
      </c>
      <c r="EW99" s="405" t="n">
        <v>0</v>
      </c>
      <c r="EX99" s="405">
        <f>+EV99-EW99</f>
        <v/>
      </c>
      <c r="EY99" s="2700">
        <f>365/((+EQ99+ER99-ET99-EU99)/((+EP99+EV99)/2)*DAY(EO99))</f>
        <v/>
      </c>
      <c r="EZ99" s="2700">
        <f>+EV99/EQ99*DAY(EO99)</f>
        <v/>
      </c>
      <c r="FA99" s="406">
        <f>(ET99+EU99)/EQ99</f>
        <v/>
      </c>
      <c r="FB99" s="406">
        <f>+ES99/(+ES99+ET99+EU99)</f>
        <v/>
      </c>
      <c r="FC99" s="407">
        <f t="array" ref="FC99">ES99/(SUMPRODUCT(--(CHOOSE({1,2,3},FH99,FX99,GN99)&gt;0),CHOOSE({1,2,3},FH99,FX99,GN99))+EQ99)</f>
        <v/>
      </c>
      <c r="FE99" s="2699">
        <f>EOMONTH(FE100,-1)</f>
        <v/>
      </c>
      <c r="FF99" s="405">
        <f>+FL98</f>
        <v/>
      </c>
      <c r="FG99" s="405" t="n">
        <v>0</v>
      </c>
      <c r="FH99" s="405" t="n">
        <v>0</v>
      </c>
      <c r="FI99" s="405" t="n">
        <v>0</v>
      </c>
      <c r="FJ99" s="405" t="n">
        <v>0</v>
      </c>
      <c r="FK99" s="405" t="n">
        <v>0</v>
      </c>
      <c r="FL99" s="405">
        <f>SUM(FF99:FH99)-SUM(FI99:FK99)</f>
        <v/>
      </c>
      <c r="FM99" s="405" t="n">
        <v>0</v>
      </c>
      <c r="FN99" s="405">
        <f>+FL99-FM99</f>
        <v/>
      </c>
      <c r="FO99" s="2700">
        <f>365/((+FG99+FH99-FJ99-FK99)/((+FF99+FL99)/2)*DAY(FE99))</f>
        <v/>
      </c>
      <c r="FP99" s="2700">
        <f>+FL99/FG99*DAY(FE99)</f>
        <v/>
      </c>
      <c r="FQ99" s="406">
        <f>(FJ99+FK99)/FG99</f>
        <v/>
      </c>
      <c r="FR99" s="406">
        <f>+FI99/(+FI99+FJ99+FK99)</f>
        <v/>
      </c>
      <c r="FS99" s="407">
        <f t="array" ref="FS99">FI99/(SUMPRODUCT(--(CHOOSE({1,2,3},FH99,FJ99,FK99)&gt;0),CHOOSE({1,2,3},FH99,FJ99,FK99))+FG99)</f>
        <v/>
      </c>
      <c r="FU99" s="2699">
        <f>EOMONTH(FU100,-1)</f>
        <v/>
      </c>
      <c r="FV99" s="405">
        <f>+GB98</f>
        <v/>
      </c>
      <c r="FW99" s="405" t="n">
        <v>0</v>
      </c>
      <c r="FX99" s="405" t="n">
        <v>0</v>
      </c>
      <c r="FY99" s="405" t="n">
        <v>0</v>
      </c>
      <c r="FZ99" s="405" t="n">
        <v>0</v>
      </c>
      <c r="GA99" s="405" t="n">
        <v>0</v>
      </c>
      <c r="GB99" s="405">
        <f>SUM(FV99:FX99)-SUM(FY99:GA99)</f>
        <v/>
      </c>
      <c r="GC99" s="405" t="n">
        <v>0</v>
      </c>
      <c r="GD99" s="405">
        <f>+GB99-GC99</f>
        <v/>
      </c>
      <c r="GE99" s="2700">
        <f>365/((+FW99+FX99-FZ99-GA99)/((+FV99+GB99)/2)*DAY(FU99))</f>
        <v/>
      </c>
      <c r="GF99" s="2700">
        <f>+GB99/FW99*DAY(FU99)</f>
        <v/>
      </c>
      <c r="GG99" s="406">
        <f>(FZ99+GA99)/FW99</f>
        <v/>
      </c>
      <c r="GH99" s="406">
        <f>+FY99/(+FY99+FZ99+GA99)</f>
        <v/>
      </c>
      <c r="GI99" s="407">
        <f t="array" ref="GI99">FY99/(SUMPRODUCT(--(CHOOSE({1,2,3},FX99,FZ99,GA99)&gt;0),CHOOSE({1,2,3},FX99,FZ99,GA99))+FW99)</f>
        <v/>
      </c>
      <c r="GK99" s="2699">
        <f>EOMONTH(GK100,-1)</f>
        <v/>
      </c>
      <c r="GL99" s="405">
        <f>+GR98</f>
        <v/>
      </c>
      <c r="GM99" s="405" t="n">
        <v>0</v>
      </c>
      <c r="GN99" s="405" t="n">
        <v>0</v>
      </c>
      <c r="GO99" s="405" t="n">
        <v>0</v>
      </c>
      <c r="GP99" s="405" t="n">
        <v>0</v>
      </c>
      <c r="GQ99" s="405" t="n">
        <v>0</v>
      </c>
      <c r="GR99" s="405">
        <f>SUM(GL99:GN99)-SUM(GO99:GQ99)</f>
        <v/>
      </c>
      <c r="GS99" s="405" t="n">
        <v>0</v>
      </c>
      <c r="GT99" s="405">
        <f>+GR99-GS99</f>
        <v/>
      </c>
      <c r="GU99" s="2700">
        <f>365/((+GM99+GN99-GP99-GQ99)/((+GL99+GR99)/2)*DAY(GK99))</f>
        <v/>
      </c>
      <c r="GV99" s="2700">
        <f>+GR99/GM99*DAY(GK99)</f>
        <v/>
      </c>
      <c r="GW99" s="406">
        <f>(GP99+GQ99)/GM99</f>
        <v/>
      </c>
      <c r="GX99" s="406">
        <f>+GO99/(+GO99+GP99+GQ99)</f>
        <v/>
      </c>
      <c r="GY99" s="407">
        <f t="array" ref="GY99">GO99/(SUMPRODUCT(--(CHOOSE({1,2,3},GN99,GP99,GQ99)&gt;0),CHOOSE({1,2,3},GN99,GP99,GQ99))+GM99)</f>
        <v/>
      </c>
    </row>
    <row r="100">
      <c r="A100" s="2699">
        <f>EOMONTH(A101,-1)</f>
        <v/>
      </c>
      <c r="B100" s="405">
        <f>R100+AH100+AX100+BN100+CD100+CT100+DJ100+DZ100+EP100+FF100+FV100+GL100</f>
        <v/>
      </c>
      <c r="C100" s="405">
        <f>S100+AI100+AY100+BO100+CE100+CU100+DK100+EA100+EQ100+FG100+FW100+GM100</f>
        <v/>
      </c>
      <c r="D100" s="405">
        <f>T100+AJ100+AZ100+BP100+CF100+CV100+DL100+EB100+ER100+FH100+FX100+GN100</f>
        <v/>
      </c>
      <c r="E100" s="405">
        <f>U100+AK100+BA100+BQ100+CG100+CW100+DM100+EC100+ES100+FI100+FY100+GO100</f>
        <v/>
      </c>
      <c r="F100" s="405">
        <f>V100+AL100+BB100+BR100+CH100+CX100+DN100+ED100+ET100+FJ100+FZ100+GP100</f>
        <v/>
      </c>
      <c r="G100" s="405">
        <f>W100+AM100+BC100+BS100+CI100+CY100+DO100+EE100+EU100+FK100+GA100+GQ100</f>
        <v/>
      </c>
      <c r="H100" s="405">
        <f>X100+AN100+BD100+BT100+CJ100+CZ100+DP100+EF100+EV100+FL100+GB100+GR100</f>
        <v/>
      </c>
      <c r="I100" s="405">
        <f>Y100+AO100+BE100+BU100+CK100+DA100+DQ100+EG100+EW100+FM100+GC100+GS100</f>
        <v/>
      </c>
      <c r="J100" s="405">
        <f>Z100+AP100+BF100+BV100</f>
        <v/>
      </c>
      <c r="K100" s="2700">
        <f>365/((+C100+D100-F100-G100)/((+B100+H100)/2)*DAY(A100))</f>
        <v/>
      </c>
      <c r="L100" s="2700">
        <f>+H100/C100*DAY(A100)</f>
        <v/>
      </c>
      <c r="M100" s="406">
        <f>(F100+G100)/C100</f>
        <v/>
      </c>
      <c r="N100" s="406">
        <f>+E100/(+E100+F100+G100)</f>
        <v/>
      </c>
      <c r="O100" s="407">
        <f t="array" ref="O100">E100/(SUMPRODUCT(--(CHOOSE({1,2,3},D100,F100,G100)&gt;0),CHOOSE({1,2,3},D100,F100,G100))+C100)</f>
        <v/>
      </c>
      <c r="Q100" s="2699">
        <f>EOMONTH(Q101,-1)</f>
        <v/>
      </c>
      <c r="R100" s="405">
        <f>+X99</f>
        <v/>
      </c>
      <c r="S100" s="405" t="n">
        <v>0</v>
      </c>
      <c r="T100" s="405" t="n">
        <v>0</v>
      </c>
      <c r="U100" s="405" t="n">
        <v>0</v>
      </c>
      <c r="V100" s="405" t="n">
        <v>0</v>
      </c>
      <c r="W100" s="405" t="n">
        <v>0</v>
      </c>
      <c r="X100" s="405">
        <f>SUM(R100:T100)-SUM(U100:W100)</f>
        <v/>
      </c>
      <c r="Y100" s="405" t="n">
        <v>0</v>
      </c>
      <c r="Z100" s="405">
        <f>+X100-Y100</f>
        <v/>
      </c>
      <c r="AA100" s="2700">
        <f>365/((+S100+T100-V100-W100)/((+R100+X100)/2)*DAY(Q100))</f>
        <v/>
      </c>
      <c r="AB100" s="2700">
        <f>+X100/S100*DAY(Q100)</f>
        <v/>
      </c>
      <c r="AC100" s="406">
        <f>(V100+W100)/S100</f>
        <v/>
      </c>
      <c r="AD100" s="406">
        <f>+U100/(+U100+V100+W100)</f>
        <v/>
      </c>
      <c r="AE100" s="407">
        <f t="array" ref="AE100">U100/(SUMPRODUCT(--(CHOOSE({1,2,3},T100,V100,W100)&gt;0),CHOOSE({1,2,3},T100,V100,W100))+S100)</f>
        <v/>
      </c>
      <c r="AG100" s="2699">
        <f>EOMONTH(AG101,-1)</f>
        <v/>
      </c>
      <c r="AH100" s="405">
        <f>+AN99</f>
        <v/>
      </c>
      <c r="AI100" s="405" t="n">
        <v>0</v>
      </c>
      <c r="AJ100" s="405" t="n">
        <v>0</v>
      </c>
      <c r="AK100" s="405" t="n">
        <v>0</v>
      </c>
      <c r="AL100" s="405" t="n">
        <v>0</v>
      </c>
      <c r="AM100" s="405" t="n">
        <v>0</v>
      </c>
      <c r="AN100" s="405">
        <f>SUM(AH100:AJ100)-SUM(AK100:AM100)</f>
        <v/>
      </c>
      <c r="AO100" s="405" t="n">
        <v>0</v>
      </c>
      <c r="AP100" s="405">
        <f>+AN100-AO100</f>
        <v/>
      </c>
      <c r="AQ100" s="2700">
        <f>365/((+AI100+AJ100-AL100-AM100)/((+AH100+AN100)/2)*DAY(AG100))</f>
        <v/>
      </c>
      <c r="AR100" s="2700">
        <f>+AN100/AI100*DAY(AG100)</f>
        <v/>
      </c>
      <c r="AS100" s="406">
        <f>(AL100+AM100)/AI100</f>
        <v/>
      </c>
      <c r="AT100" s="406">
        <f>+AK100/(+AK100+AL100+AM100)</f>
        <v/>
      </c>
      <c r="AU100" s="407">
        <f t="array" ref="AU100">AK100/(SUMPRODUCT(--(CHOOSE({1,2,3},AJ100,AL100,AM100)&gt;0),CHOOSE({1,2,3},AJ100,AL100,AM100))+AI100)</f>
        <v/>
      </c>
      <c r="AW100" s="2699">
        <f>EOMONTH(AW101,-1)</f>
        <v/>
      </c>
      <c r="AX100" s="405">
        <f>+BD99</f>
        <v/>
      </c>
      <c r="AY100" s="405" t="n">
        <v>0</v>
      </c>
      <c r="AZ100" s="405" t="n">
        <v>0</v>
      </c>
      <c r="BA100" s="405" t="n">
        <v>0</v>
      </c>
      <c r="BB100" s="405" t="n">
        <v>0</v>
      </c>
      <c r="BC100" s="405" t="n">
        <v>0</v>
      </c>
      <c r="BD100" s="405">
        <f>SUM(AX100:AZ100)-SUM(BA100:BC100)</f>
        <v/>
      </c>
      <c r="BE100" s="405" t="n">
        <v>0</v>
      </c>
      <c r="BF100" s="405">
        <f>+BD100-BE100</f>
        <v/>
      </c>
      <c r="BG100" s="2700">
        <f>365/((+AY100+AZ100-BB100-BC100)/((+AX100+BD100)/2)*DAY(AW100))</f>
        <v/>
      </c>
      <c r="BH100" s="2700">
        <f>+BD100/AY100*DAY(AW100)</f>
        <v/>
      </c>
      <c r="BI100" s="406">
        <f>(BB100+BC100)/AY100</f>
        <v/>
      </c>
      <c r="BJ100" s="406">
        <f>+BA100/(+BA100+BB100+BC100)</f>
        <v/>
      </c>
      <c r="BK100" s="407">
        <f t="array" ref="BK100">BA100/(SUMPRODUCT(--(CHOOSE({1,2,3},AZ100,BB100,BC100)&gt;0),CHOOSE({1,2,3},AZ100,BB100,BC100))+AY100)</f>
        <v/>
      </c>
      <c r="BM100" s="2699">
        <f>EOMONTH(BM101,-1)</f>
        <v/>
      </c>
      <c r="BN100" s="405">
        <f>+BT99</f>
        <v/>
      </c>
      <c r="BO100" s="405" t="n">
        <v>0</v>
      </c>
      <c r="BP100" s="405" t="n">
        <v>0</v>
      </c>
      <c r="BQ100" s="405" t="n">
        <v>0</v>
      </c>
      <c r="BR100" s="405" t="n">
        <v>0</v>
      </c>
      <c r="BS100" s="405" t="n">
        <v>0</v>
      </c>
      <c r="BT100" s="405">
        <f>SUM(BN100:BP100)-SUM(BQ100:BS100)</f>
        <v/>
      </c>
      <c r="BU100" s="405" t="n">
        <v>0</v>
      </c>
      <c r="BV100" s="405">
        <f>+BT100-BU100</f>
        <v/>
      </c>
      <c r="BW100" s="2700">
        <f>365/((+BO100+BP100-BR100-BS100)/((+BN100+BT100)/2)*DAY(BM100))</f>
        <v/>
      </c>
      <c r="BX100" s="2700">
        <f>+BT100/BO100*DAY(BM100)</f>
        <v/>
      </c>
      <c r="BY100" s="406">
        <f>(BR100+BS100)/BO100</f>
        <v/>
      </c>
      <c r="BZ100" s="406">
        <f>+BQ100/(+BQ100+BR100+BS100)</f>
        <v/>
      </c>
      <c r="CA100" s="407">
        <f t="array" ref="CA100">BQ100/(SUMPRODUCT(--(CHOOSE({1,2,3},BP100,BR100,BS100)&gt;0),CHOOSE({1,2,3},BP100,BR100,BS100))+BO100)</f>
        <v/>
      </c>
      <c r="CC100" s="2699">
        <f>EOMONTH(CC101,-1)</f>
        <v/>
      </c>
      <c r="CD100" s="405">
        <f>+CJ99</f>
        <v/>
      </c>
      <c r="CE100" s="405" t="n">
        <v>0</v>
      </c>
      <c r="CF100" s="405" t="n">
        <v>0</v>
      </c>
      <c r="CG100" s="405" t="n">
        <v>0</v>
      </c>
      <c r="CH100" s="405" t="n">
        <v>0</v>
      </c>
      <c r="CI100" s="405" t="n">
        <v>0</v>
      </c>
      <c r="CJ100" s="405">
        <f>SUM(CD100:CF100)-SUM(CG100:CI100)</f>
        <v/>
      </c>
      <c r="CK100" s="405" t="n">
        <v>0</v>
      </c>
      <c r="CL100" s="405">
        <f>+CJ100-CK100</f>
        <v/>
      </c>
      <c r="CM100" s="2700">
        <f>365/((+CE100+CF100-CH100-CI100)/((+CD100+CJ100)/2)*DAY(CC100))</f>
        <v/>
      </c>
      <c r="CN100" s="2700">
        <f>+CJ100/CE100*DAY(CC100)</f>
        <v/>
      </c>
      <c r="CO100" s="406">
        <f>(CH100+CI100)/CE100</f>
        <v/>
      </c>
      <c r="CP100" s="406">
        <f>+CG100/(+CG100+CH100+CI100)</f>
        <v/>
      </c>
      <c r="CQ100" s="407">
        <f t="array" ref="CQ100">CG100/(SUMPRODUCT(--(CHOOSE({1,2,3},CF100,CH100,CI100)&gt;0),CHOOSE({1,2,3},CF100,CH100,CI100))+CE100)</f>
        <v/>
      </c>
      <c r="CS100" s="2699">
        <f>EOMONTH(CS101,-1)</f>
        <v/>
      </c>
      <c r="CT100" s="405">
        <f>+CZ99</f>
        <v/>
      </c>
      <c r="CU100" s="405" t="n">
        <v>0</v>
      </c>
      <c r="CV100" s="405" t="n">
        <v>0</v>
      </c>
      <c r="CW100" s="405" t="n">
        <v>0</v>
      </c>
      <c r="CX100" s="405" t="n">
        <v>0</v>
      </c>
      <c r="CY100" s="405" t="n">
        <v>0</v>
      </c>
      <c r="CZ100" s="405">
        <f>SUM(CT100:CV100)-SUM(CW100:CY100)</f>
        <v/>
      </c>
      <c r="DA100" s="405" t="n">
        <v>0</v>
      </c>
      <c r="DB100" s="405">
        <f>+CZ100-DA100</f>
        <v/>
      </c>
      <c r="DC100" s="2700">
        <f>365/((+CU100+CV100-CX100-CY100)/((+CT100+CZ100)/2)*DAY(CS100))</f>
        <v/>
      </c>
      <c r="DD100" s="2700">
        <f>+CZ100/CU100*DAY(CS100)</f>
        <v/>
      </c>
      <c r="DE100" s="406">
        <f>(CX100+CY100)/CU100</f>
        <v/>
      </c>
      <c r="DF100" s="406">
        <f>+CW100/(+CW100+CX100+CY100)</f>
        <v/>
      </c>
      <c r="DG100" s="407">
        <f t="array" ref="DG100">CW100/(SUMPRODUCT(--(CHOOSE({1,2,3},CV100,CX100,CY100)&gt;0),CHOOSE({1,2,3},CV100,CX100,CY100))+CU100)</f>
        <v/>
      </c>
      <c r="DI100" s="2699">
        <f>EOMONTH(DI101,-1)</f>
        <v/>
      </c>
      <c r="DJ100" s="405">
        <f>+DP99</f>
        <v/>
      </c>
      <c r="DK100" s="405" t="n">
        <v>0</v>
      </c>
      <c r="DL100" s="405" t="n">
        <v>0</v>
      </c>
      <c r="DM100" s="405" t="n">
        <v>0</v>
      </c>
      <c r="DN100" s="405" t="n">
        <v>0</v>
      </c>
      <c r="DO100" s="405" t="n">
        <v>0</v>
      </c>
      <c r="DP100" s="405">
        <f>SUM(DJ100:DL100)-SUM(DM100:DO100)</f>
        <v/>
      </c>
      <c r="DQ100" s="405" t="n">
        <v>0</v>
      </c>
      <c r="DR100" s="405">
        <f>+DP100-DQ100</f>
        <v/>
      </c>
      <c r="DS100" s="2700">
        <f>365/((+DK100+DL100-DN100-DO100)/((+DJ100+DP100)/2)*DAY(DI100))</f>
        <v/>
      </c>
      <c r="DT100" s="2700">
        <f>+DP100/DK100*DAY(DI100)</f>
        <v/>
      </c>
      <c r="DU100" s="406">
        <f>(DN100+DO100)/DK100</f>
        <v/>
      </c>
      <c r="DV100" s="406">
        <f>+DM100/(+DM100+DN100+DO100)</f>
        <v/>
      </c>
      <c r="DW100" s="407">
        <f t="array" ref="DW100">DM100/(SUMPRODUCT(--(CHOOSE({1,2,3},DL100,DN100,DO100)&gt;0),CHOOSE({1,2,3},DL100,DN100,DO100))+DK100)</f>
        <v/>
      </c>
      <c r="DY100" s="2699">
        <f>EOMONTH(DY101,-1)</f>
        <v/>
      </c>
      <c r="DZ100" s="405">
        <f>+EF99</f>
        <v/>
      </c>
      <c r="EA100" s="405" t="n">
        <v>0</v>
      </c>
      <c r="EB100" s="405" t="n">
        <v>0</v>
      </c>
      <c r="EC100" s="405" t="n">
        <v>0</v>
      </c>
      <c r="ED100" s="405" t="n">
        <v>0</v>
      </c>
      <c r="EE100" s="405" t="n">
        <v>0</v>
      </c>
      <c r="EF100" s="405">
        <f>SUM(DZ100:EB100)-SUM(EC100:EE100)</f>
        <v/>
      </c>
      <c r="EG100" s="405" t="n">
        <v>0</v>
      </c>
      <c r="EH100" s="405">
        <f>+EF100-EG100</f>
        <v/>
      </c>
      <c r="EI100" s="2700">
        <f>365/((+EA100+EB100-ED100-EE100)/((+DZ100+EF100)/2)*DAY(DY100))</f>
        <v/>
      </c>
      <c r="EJ100" s="2700">
        <f>+EF100/EA100*DAY(DY100)</f>
        <v/>
      </c>
      <c r="EK100" s="406">
        <f>(ED100+EE100)/EA100</f>
        <v/>
      </c>
      <c r="EL100" s="406">
        <f>+EC100/(+EC100+ED100+EE100)</f>
        <v/>
      </c>
      <c r="EM100" s="407">
        <f t="array" ref="EM100">EC100/(SUMPRODUCT(--(CHOOSE({1,2,3},EB100,ED100,EE100)&gt;0),CHOOSE({1,2,3},EB100,ED100,EE100))+EA100)</f>
        <v/>
      </c>
      <c r="EO100" s="2699">
        <f>EOMONTH(EO101,-1)</f>
        <v/>
      </c>
      <c r="EP100" s="405">
        <f>+EV99</f>
        <v/>
      </c>
      <c r="EQ100" s="405" t="n">
        <v>0</v>
      </c>
      <c r="ER100" s="405" t="n">
        <v>0</v>
      </c>
      <c r="ES100" s="405" t="n">
        <v>0</v>
      </c>
      <c r="ET100" s="405" t="n">
        <v>0</v>
      </c>
      <c r="EU100" s="405" t="n">
        <v>0</v>
      </c>
      <c r="EV100" s="405">
        <f>SUM(EP100:ER100)-SUM(ES100:EU100)</f>
        <v/>
      </c>
      <c r="EW100" s="405" t="n">
        <v>0</v>
      </c>
      <c r="EX100" s="405">
        <f>+EV100-EW100</f>
        <v/>
      </c>
      <c r="EY100" s="2700">
        <f>365/((+EQ100+ER100-ET100-EU100)/((+EP100+EV100)/2)*DAY(EO100))</f>
        <v/>
      </c>
      <c r="EZ100" s="2700">
        <f>+EV100/EQ100*DAY(EO100)</f>
        <v/>
      </c>
      <c r="FA100" s="406">
        <f>(ET100+EU100)/EQ100</f>
        <v/>
      </c>
      <c r="FB100" s="406">
        <f>+ES100/(+ES100+ET100+EU100)</f>
        <v/>
      </c>
      <c r="FC100" s="407">
        <f t="array" ref="FC100">ES100/(SUMPRODUCT(--(CHOOSE({1,2,3},FH100,FX100,GN100)&gt;0),CHOOSE({1,2,3},FH100,FX100,GN100))+EQ100)</f>
        <v/>
      </c>
      <c r="FE100" s="2699">
        <f>EOMONTH(FE101,-1)</f>
        <v/>
      </c>
      <c r="FF100" s="405">
        <f>+FL99</f>
        <v/>
      </c>
      <c r="FG100" s="405" t="n">
        <v>0</v>
      </c>
      <c r="FH100" s="405" t="n">
        <v>0</v>
      </c>
      <c r="FI100" s="405" t="n">
        <v>0</v>
      </c>
      <c r="FJ100" s="405" t="n">
        <v>0</v>
      </c>
      <c r="FK100" s="405" t="n">
        <v>0</v>
      </c>
      <c r="FL100" s="405">
        <f>SUM(FF100:FH100)-SUM(FI100:FK100)</f>
        <v/>
      </c>
      <c r="FM100" s="405" t="n">
        <v>0</v>
      </c>
      <c r="FN100" s="405">
        <f>+FL100-FM100</f>
        <v/>
      </c>
      <c r="FO100" s="2700">
        <f>365/((+FG100+FH100-FJ100-FK100)/((+FF100+FL100)/2)*DAY(FE100))</f>
        <v/>
      </c>
      <c r="FP100" s="2700">
        <f>+FL100/FG100*DAY(FE100)</f>
        <v/>
      </c>
      <c r="FQ100" s="406">
        <f>(FJ100+FK100)/FG100</f>
        <v/>
      </c>
      <c r="FR100" s="406">
        <f>+FI100/(+FI100+FJ100+FK100)</f>
        <v/>
      </c>
      <c r="FS100" s="407">
        <f t="array" ref="FS100">FI100/(SUMPRODUCT(--(CHOOSE({1,2,3},FH100,FJ100,FK100)&gt;0),CHOOSE({1,2,3},FH100,FJ100,FK100))+FG100)</f>
        <v/>
      </c>
      <c r="FU100" s="2699">
        <f>EOMONTH(FU101,-1)</f>
        <v/>
      </c>
      <c r="FV100" s="405">
        <f>+GB99</f>
        <v/>
      </c>
      <c r="FW100" s="405" t="n">
        <v>0</v>
      </c>
      <c r="FX100" s="405" t="n">
        <v>0</v>
      </c>
      <c r="FY100" s="405" t="n">
        <v>0</v>
      </c>
      <c r="FZ100" s="405" t="n">
        <v>0</v>
      </c>
      <c r="GA100" s="405" t="n">
        <v>0</v>
      </c>
      <c r="GB100" s="405">
        <f>SUM(FV100:FX100)-SUM(FY100:GA100)</f>
        <v/>
      </c>
      <c r="GC100" s="405" t="n">
        <v>0</v>
      </c>
      <c r="GD100" s="405">
        <f>+GB100-GC100</f>
        <v/>
      </c>
      <c r="GE100" s="2700">
        <f>365/((+FW100+FX100-FZ100-GA100)/((+FV100+GB100)/2)*DAY(FU100))</f>
        <v/>
      </c>
      <c r="GF100" s="2700">
        <f>+GB100/FW100*DAY(FU100)</f>
        <v/>
      </c>
      <c r="GG100" s="406">
        <f>(FZ100+GA100)/FW100</f>
        <v/>
      </c>
      <c r="GH100" s="406">
        <f>+FY100/(+FY100+FZ100+GA100)</f>
        <v/>
      </c>
      <c r="GI100" s="407">
        <f t="array" ref="GI100">FY100/(SUMPRODUCT(--(CHOOSE({1,2,3},FX100,FZ100,GA100)&gt;0),CHOOSE({1,2,3},FX100,FZ100,GA100))+FW100)</f>
        <v/>
      </c>
      <c r="GK100" s="2699">
        <f>EOMONTH(GK101,-1)</f>
        <v/>
      </c>
      <c r="GL100" s="405">
        <f>+GR99</f>
        <v/>
      </c>
      <c r="GM100" s="405" t="n">
        <v>0</v>
      </c>
      <c r="GN100" s="405" t="n">
        <v>0</v>
      </c>
      <c r="GO100" s="405" t="n">
        <v>0</v>
      </c>
      <c r="GP100" s="405" t="n">
        <v>0</v>
      </c>
      <c r="GQ100" s="405" t="n">
        <v>0</v>
      </c>
      <c r="GR100" s="405">
        <f>SUM(GL100:GN100)-SUM(GO100:GQ100)</f>
        <v/>
      </c>
      <c r="GS100" s="405" t="n">
        <v>0</v>
      </c>
      <c r="GT100" s="405">
        <f>+GR100-GS100</f>
        <v/>
      </c>
      <c r="GU100" s="2700">
        <f>365/((+GM100+GN100-GP100-GQ100)/((+GL100+GR100)/2)*DAY(GK100))</f>
        <v/>
      </c>
      <c r="GV100" s="2700">
        <f>+GR100/GM100*DAY(GK100)</f>
        <v/>
      </c>
      <c r="GW100" s="406">
        <f>(GP100+GQ100)/GM100</f>
        <v/>
      </c>
      <c r="GX100" s="406">
        <f>+GO100/(+GO100+GP100+GQ100)</f>
        <v/>
      </c>
      <c r="GY100" s="407">
        <f t="array" ref="GY100">GO100/(SUMPRODUCT(--(CHOOSE({1,2,3},GN100,GP100,GQ100)&gt;0),CHOOSE({1,2,3},GN100,GP100,GQ100))+GM100)</f>
        <v/>
      </c>
    </row>
    <row r="101">
      <c r="A101" s="2699">
        <f>EOMONTH(A102,-1)</f>
        <v/>
      </c>
      <c r="B101" s="405">
        <f>R101+AH101+AX101+BN101+CD101+CT101+DJ101+DZ101+EP101+FF101+FV101+GL101</f>
        <v/>
      </c>
      <c r="C101" s="405">
        <f>S101+AI101+AY101+BO101+CE101+CU101+DK101+EA101+EQ101+FG101+FW101+GM101</f>
        <v/>
      </c>
      <c r="D101" s="405">
        <f>T101+AJ101+AZ101+BP101+CF101+CV101+DL101+EB101+ER101+FH101+FX101+GN101</f>
        <v/>
      </c>
      <c r="E101" s="405">
        <f>U101+AK101+BA101+BQ101+CG101+CW101+DM101+EC101+ES101+FI101+FY101+GO101</f>
        <v/>
      </c>
      <c r="F101" s="405">
        <f>V101+AL101+BB101+BR101+CH101+CX101+DN101+ED101+ET101+FJ101+FZ101+GP101</f>
        <v/>
      </c>
      <c r="G101" s="405">
        <f>W101+AM101+BC101+BS101+CI101+CY101+DO101+EE101+EU101+FK101+GA101+GQ101</f>
        <v/>
      </c>
      <c r="H101" s="405">
        <f>X101+AN101+BD101+BT101+CJ101+CZ101+DP101+EF101+EV101+FL101+GB101+GR101</f>
        <v/>
      </c>
      <c r="I101" s="405">
        <f>Y101+AO101+BE101+BU101+CK101+DA101+DQ101+EG101+EW101+FM101+GC101+GS101</f>
        <v/>
      </c>
      <c r="J101" s="405">
        <f>Z101+AP101+BF101+BV101</f>
        <v/>
      </c>
      <c r="K101" s="2700">
        <f>365/((+C101+D101-F101-G101)/((+B101+H101)/2)*DAY(A101))</f>
        <v/>
      </c>
      <c r="L101" s="2700">
        <f>+H101/C101*DAY(A101)</f>
        <v/>
      </c>
      <c r="M101" s="406">
        <f>(F101+G101)/C101</f>
        <v/>
      </c>
      <c r="N101" s="406">
        <f>+E101/(+E101+F101+G101)</f>
        <v/>
      </c>
      <c r="O101" s="407">
        <f t="array" ref="O101">E101/(SUMPRODUCT(--(CHOOSE({1,2,3},D101,F101,G101)&gt;0),CHOOSE({1,2,3},D101,F101,G101))+C101)</f>
        <v/>
      </c>
      <c r="Q101" s="2699">
        <f>EOMONTH(Q102,-1)</f>
        <v/>
      </c>
      <c r="R101" s="405">
        <f>+X100</f>
        <v/>
      </c>
      <c r="S101" s="405" t="n">
        <v>0</v>
      </c>
      <c r="T101" s="405" t="n">
        <v>0</v>
      </c>
      <c r="U101" s="405" t="n">
        <v>0</v>
      </c>
      <c r="V101" s="405" t="n">
        <v>0</v>
      </c>
      <c r="W101" s="405" t="n">
        <v>0</v>
      </c>
      <c r="X101" s="405">
        <f>SUM(R101:T101)-SUM(U101:W101)</f>
        <v/>
      </c>
      <c r="Y101" s="405" t="n">
        <v>0</v>
      </c>
      <c r="Z101" s="405">
        <f>+X101-Y101</f>
        <v/>
      </c>
      <c r="AA101" s="2700">
        <f>365/((+S101+T101-V101-W101)/((+R101+X101)/2)*DAY(Q101))</f>
        <v/>
      </c>
      <c r="AB101" s="2700">
        <f>+X101/S101*DAY(Q101)</f>
        <v/>
      </c>
      <c r="AC101" s="406">
        <f>(V101+W101)/S101</f>
        <v/>
      </c>
      <c r="AD101" s="406">
        <f>+U101/(+U101+V101+W101)</f>
        <v/>
      </c>
      <c r="AE101" s="407">
        <f t="array" ref="AE101">U101/(SUMPRODUCT(--(CHOOSE({1,2,3},T101,V101,W101)&gt;0),CHOOSE({1,2,3},T101,V101,W101))+S101)</f>
        <v/>
      </c>
      <c r="AG101" s="2699">
        <f>EOMONTH(AG102,-1)</f>
        <v/>
      </c>
      <c r="AH101" s="405">
        <f>+AN100</f>
        <v/>
      </c>
      <c r="AI101" s="405" t="n">
        <v>0</v>
      </c>
      <c r="AJ101" s="405" t="n">
        <v>0</v>
      </c>
      <c r="AK101" s="405" t="n">
        <v>0</v>
      </c>
      <c r="AL101" s="405" t="n">
        <v>0</v>
      </c>
      <c r="AM101" s="405" t="n">
        <v>0</v>
      </c>
      <c r="AN101" s="405">
        <f>SUM(AH101:AJ101)-SUM(AK101:AM101)</f>
        <v/>
      </c>
      <c r="AO101" s="405" t="n">
        <v>0</v>
      </c>
      <c r="AP101" s="405">
        <f>+AN101-AO101</f>
        <v/>
      </c>
      <c r="AQ101" s="2700">
        <f>365/((+AI101+AJ101-AL101-AM101)/((+AH101+AN101)/2)*DAY(AG101))</f>
        <v/>
      </c>
      <c r="AR101" s="2700">
        <f>+AN101/AI101*DAY(AG101)</f>
        <v/>
      </c>
      <c r="AS101" s="406">
        <f>(AL101+AM101)/AI101</f>
        <v/>
      </c>
      <c r="AT101" s="406">
        <f>+AK101/(+AK101+AL101+AM101)</f>
        <v/>
      </c>
      <c r="AU101" s="407">
        <f t="array" ref="AU101">AK101/(SUMPRODUCT(--(CHOOSE({1,2,3},AJ101,AL101,AM101)&gt;0),CHOOSE({1,2,3},AJ101,AL101,AM101))+AI101)</f>
        <v/>
      </c>
      <c r="AW101" s="2699">
        <f>EOMONTH(AW102,-1)</f>
        <v/>
      </c>
      <c r="AX101" s="405">
        <f>+BD100</f>
        <v/>
      </c>
      <c r="AY101" s="405" t="n">
        <v>0</v>
      </c>
      <c r="AZ101" s="405" t="n">
        <v>0</v>
      </c>
      <c r="BA101" s="405" t="n">
        <v>0</v>
      </c>
      <c r="BB101" s="405" t="n">
        <v>0</v>
      </c>
      <c r="BC101" s="405" t="n">
        <v>0</v>
      </c>
      <c r="BD101" s="405">
        <f>SUM(AX101:AZ101)-SUM(BA101:BC101)</f>
        <v/>
      </c>
      <c r="BE101" s="405" t="n">
        <v>0</v>
      </c>
      <c r="BF101" s="405">
        <f>+BD101-BE101</f>
        <v/>
      </c>
      <c r="BG101" s="2700">
        <f>365/((+AY101+AZ101-BB101-BC101)/((+AX101+BD101)/2)*DAY(AW101))</f>
        <v/>
      </c>
      <c r="BH101" s="2700">
        <f>+BD101/AY101*DAY(AW101)</f>
        <v/>
      </c>
      <c r="BI101" s="406">
        <f>(BB101+BC101)/AY101</f>
        <v/>
      </c>
      <c r="BJ101" s="406">
        <f>+BA101/(+BA101+BB101+BC101)</f>
        <v/>
      </c>
      <c r="BK101" s="407">
        <f t="array" ref="BK101">BA101/(SUMPRODUCT(--(CHOOSE({1,2,3},AZ101,BB101,BC101)&gt;0),CHOOSE({1,2,3},AZ101,BB101,BC101))+AY101)</f>
        <v/>
      </c>
      <c r="BM101" s="2699">
        <f>EOMONTH(BM102,-1)</f>
        <v/>
      </c>
      <c r="BN101" s="405">
        <f>+BT100</f>
        <v/>
      </c>
      <c r="BO101" s="405" t="n">
        <v>0</v>
      </c>
      <c r="BP101" s="405" t="n">
        <v>0</v>
      </c>
      <c r="BQ101" s="405" t="n">
        <v>0</v>
      </c>
      <c r="BR101" s="405" t="n">
        <v>0</v>
      </c>
      <c r="BS101" s="405" t="n">
        <v>0</v>
      </c>
      <c r="BT101" s="405">
        <f>SUM(BN101:BP101)-SUM(BQ101:BS101)</f>
        <v/>
      </c>
      <c r="BU101" s="405" t="n">
        <v>0</v>
      </c>
      <c r="BV101" s="405">
        <f>+BT101-BU101</f>
        <v/>
      </c>
      <c r="BW101" s="2700">
        <f>365/((+BO101+BP101-BR101-BS101)/((+BN101+BT101)/2)*DAY(BM101))</f>
        <v/>
      </c>
      <c r="BX101" s="2700">
        <f>+BT101/BO101*DAY(BM101)</f>
        <v/>
      </c>
      <c r="BY101" s="406">
        <f>(BR101+BS101)/BO101</f>
        <v/>
      </c>
      <c r="BZ101" s="406">
        <f>+BQ101/(+BQ101+BR101+BS101)</f>
        <v/>
      </c>
      <c r="CA101" s="407">
        <f t="array" ref="CA101">BQ101/(SUMPRODUCT(--(CHOOSE({1,2,3},BP101,BR101,BS101)&gt;0),CHOOSE({1,2,3},BP101,BR101,BS101))+BO101)</f>
        <v/>
      </c>
      <c r="CC101" s="2699">
        <f>EOMONTH(CC102,-1)</f>
        <v/>
      </c>
      <c r="CD101" s="405">
        <f>+CJ100</f>
        <v/>
      </c>
      <c r="CE101" s="405" t="n">
        <v>0</v>
      </c>
      <c r="CF101" s="405" t="n">
        <v>0</v>
      </c>
      <c r="CG101" s="405" t="n">
        <v>0</v>
      </c>
      <c r="CH101" s="405" t="n">
        <v>0</v>
      </c>
      <c r="CI101" s="405" t="n">
        <v>0</v>
      </c>
      <c r="CJ101" s="405">
        <f>SUM(CD101:CF101)-SUM(CG101:CI101)</f>
        <v/>
      </c>
      <c r="CK101" s="405" t="n">
        <v>0</v>
      </c>
      <c r="CL101" s="405">
        <f>+CJ101-CK101</f>
        <v/>
      </c>
      <c r="CM101" s="2700">
        <f>365/((+CE101+CF101-CH101-CI101)/((+CD101+CJ101)/2)*DAY(CC101))</f>
        <v/>
      </c>
      <c r="CN101" s="2700">
        <f>+CJ101/CE101*DAY(CC101)</f>
        <v/>
      </c>
      <c r="CO101" s="406">
        <f>(CH101+CI101)/CE101</f>
        <v/>
      </c>
      <c r="CP101" s="406">
        <f>+CG101/(+CG101+CH101+CI101)</f>
        <v/>
      </c>
      <c r="CQ101" s="407">
        <f t="array" ref="CQ101">CG101/(SUMPRODUCT(--(CHOOSE({1,2,3},CF101,CH101,CI101)&gt;0),CHOOSE({1,2,3},CF101,CH101,CI101))+CE101)</f>
        <v/>
      </c>
      <c r="CS101" s="2699">
        <f>EOMONTH(CS102,-1)</f>
        <v/>
      </c>
      <c r="CT101" s="405">
        <f>+CZ100</f>
        <v/>
      </c>
      <c r="CU101" s="405" t="n">
        <v>0</v>
      </c>
      <c r="CV101" s="405" t="n">
        <v>0</v>
      </c>
      <c r="CW101" s="405" t="n">
        <v>0</v>
      </c>
      <c r="CX101" s="405" t="n">
        <v>0</v>
      </c>
      <c r="CY101" s="405" t="n">
        <v>0</v>
      </c>
      <c r="CZ101" s="405">
        <f>SUM(CT101:CV101)-SUM(CW101:CY101)</f>
        <v/>
      </c>
      <c r="DA101" s="405" t="n">
        <v>0</v>
      </c>
      <c r="DB101" s="405">
        <f>+CZ101-DA101</f>
        <v/>
      </c>
      <c r="DC101" s="2700">
        <f>365/((+CU101+CV101-CX101-CY101)/((+CT101+CZ101)/2)*DAY(CS101))</f>
        <v/>
      </c>
      <c r="DD101" s="2700">
        <f>+CZ101/CU101*DAY(CS101)</f>
        <v/>
      </c>
      <c r="DE101" s="406">
        <f>(CX101+CY101)/CU101</f>
        <v/>
      </c>
      <c r="DF101" s="406">
        <f>+CW101/(+CW101+CX101+CY101)</f>
        <v/>
      </c>
      <c r="DG101" s="407">
        <f t="array" ref="DG101">CW101/(SUMPRODUCT(--(CHOOSE({1,2,3},CV101,CX101,CY101)&gt;0),CHOOSE({1,2,3},CV101,CX101,CY101))+CU101)</f>
        <v/>
      </c>
      <c r="DI101" s="2699">
        <f>EOMONTH(DI102,-1)</f>
        <v/>
      </c>
      <c r="DJ101" s="405">
        <f>+DP100</f>
        <v/>
      </c>
      <c r="DK101" s="405" t="n">
        <v>0</v>
      </c>
      <c r="DL101" s="405" t="n">
        <v>0</v>
      </c>
      <c r="DM101" s="405" t="n">
        <v>0</v>
      </c>
      <c r="DN101" s="405" t="n">
        <v>0</v>
      </c>
      <c r="DO101" s="405" t="n">
        <v>0</v>
      </c>
      <c r="DP101" s="405">
        <f>SUM(DJ101:DL101)-SUM(DM101:DO101)</f>
        <v/>
      </c>
      <c r="DQ101" s="405" t="n">
        <v>0</v>
      </c>
      <c r="DR101" s="405">
        <f>+DP101-DQ101</f>
        <v/>
      </c>
      <c r="DS101" s="2700">
        <f>365/((+DK101+DL101-DN101-DO101)/((+DJ101+DP101)/2)*DAY(DI101))</f>
        <v/>
      </c>
      <c r="DT101" s="2700">
        <f>+DP101/DK101*DAY(DI101)</f>
        <v/>
      </c>
      <c r="DU101" s="406">
        <f>(DN101+DO101)/DK101</f>
        <v/>
      </c>
      <c r="DV101" s="406">
        <f>+DM101/(+DM101+DN101+DO101)</f>
        <v/>
      </c>
      <c r="DW101" s="407">
        <f t="array" ref="DW101">DM101/(SUMPRODUCT(--(CHOOSE({1,2,3},DL101,DN101,DO101)&gt;0),CHOOSE({1,2,3},DL101,DN101,DO101))+DK101)</f>
        <v/>
      </c>
      <c r="DY101" s="2699">
        <f>EOMONTH(DY102,-1)</f>
        <v/>
      </c>
      <c r="DZ101" s="405">
        <f>+EF100</f>
        <v/>
      </c>
      <c r="EA101" s="405" t="n">
        <v>0</v>
      </c>
      <c r="EB101" s="405" t="n">
        <v>0</v>
      </c>
      <c r="EC101" s="405" t="n">
        <v>0</v>
      </c>
      <c r="ED101" s="405" t="n">
        <v>0</v>
      </c>
      <c r="EE101" s="405" t="n">
        <v>0</v>
      </c>
      <c r="EF101" s="405">
        <f>SUM(DZ101:EB101)-SUM(EC101:EE101)</f>
        <v/>
      </c>
      <c r="EG101" s="405" t="n">
        <v>0</v>
      </c>
      <c r="EH101" s="405">
        <f>+EF101-EG101</f>
        <v/>
      </c>
      <c r="EI101" s="2700">
        <f>365/((+EA101+EB101-ED101-EE101)/((+DZ101+EF101)/2)*DAY(DY101))</f>
        <v/>
      </c>
      <c r="EJ101" s="2700">
        <f>+EF101/EA101*DAY(DY101)</f>
        <v/>
      </c>
      <c r="EK101" s="406">
        <f>(ED101+EE101)/EA101</f>
        <v/>
      </c>
      <c r="EL101" s="406">
        <f>+EC101/(+EC101+ED101+EE101)</f>
        <v/>
      </c>
      <c r="EM101" s="407">
        <f t="array" ref="EM101">EC101/(SUMPRODUCT(--(CHOOSE({1,2,3},EB101,ED101,EE101)&gt;0),CHOOSE({1,2,3},EB101,ED101,EE101))+EA101)</f>
        <v/>
      </c>
      <c r="EO101" s="2699">
        <f>EOMONTH(EO102,-1)</f>
        <v/>
      </c>
      <c r="EP101" s="405">
        <f>+EV100</f>
        <v/>
      </c>
      <c r="EQ101" s="405" t="n">
        <v>0</v>
      </c>
      <c r="ER101" s="405" t="n">
        <v>0</v>
      </c>
      <c r="ES101" s="405" t="n">
        <v>0</v>
      </c>
      <c r="ET101" s="405" t="n">
        <v>0</v>
      </c>
      <c r="EU101" s="405" t="n">
        <v>0</v>
      </c>
      <c r="EV101" s="405">
        <f>SUM(EP101:ER101)-SUM(ES101:EU101)</f>
        <v/>
      </c>
      <c r="EW101" s="405" t="n">
        <v>0</v>
      </c>
      <c r="EX101" s="405">
        <f>+EV101-EW101</f>
        <v/>
      </c>
      <c r="EY101" s="2700">
        <f>365/((+EQ101+ER101-ET101-EU101)/((+EP101+EV101)/2)*DAY(EO101))</f>
        <v/>
      </c>
      <c r="EZ101" s="2700">
        <f>+EV101/EQ101*DAY(EO101)</f>
        <v/>
      </c>
      <c r="FA101" s="406">
        <f>(ET101+EU101)/EQ101</f>
        <v/>
      </c>
      <c r="FB101" s="406">
        <f>+ES101/(+ES101+ET101+EU101)</f>
        <v/>
      </c>
      <c r="FC101" s="407">
        <f t="array" ref="FC101">ES101/(SUMPRODUCT(--(CHOOSE({1,2,3},FH101,FX101,GN101)&gt;0),CHOOSE({1,2,3},FH101,FX101,GN101))+EQ101)</f>
        <v/>
      </c>
      <c r="FE101" s="2699">
        <f>EOMONTH(FE102,-1)</f>
        <v/>
      </c>
      <c r="FF101" s="405">
        <f>+FL100</f>
        <v/>
      </c>
      <c r="FG101" s="405" t="n">
        <v>0</v>
      </c>
      <c r="FH101" s="405" t="n">
        <v>0</v>
      </c>
      <c r="FI101" s="405" t="n">
        <v>0</v>
      </c>
      <c r="FJ101" s="405" t="n">
        <v>0</v>
      </c>
      <c r="FK101" s="405" t="n">
        <v>0</v>
      </c>
      <c r="FL101" s="405">
        <f>SUM(FF101:FH101)-SUM(FI101:FK101)</f>
        <v/>
      </c>
      <c r="FM101" s="405" t="n">
        <v>0</v>
      </c>
      <c r="FN101" s="405">
        <f>+FL101-FM101</f>
        <v/>
      </c>
      <c r="FO101" s="2700">
        <f>365/((+FG101+FH101-FJ101-FK101)/((+FF101+FL101)/2)*DAY(FE101))</f>
        <v/>
      </c>
      <c r="FP101" s="2700">
        <f>+FL101/FG101*DAY(FE101)</f>
        <v/>
      </c>
      <c r="FQ101" s="406">
        <f>(FJ101+FK101)/FG101</f>
        <v/>
      </c>
      <c r="FR101" s="406">
        <f>+FI101/(+FI101+FJ101+FK101)</f>
        <v/>
      </c>
      <c r="FS101" s="407">
        <f t="array" ref="FS101">FI101/(SUMPRODUCT(--(CHOOSE({1,2,3},FH101,FJ101,FK101)&gt;0),CHOOSE({1,2,3},FH101,FJ101,FK101))+FG101)</f>
        <v/>
      </c>
      <c r="FU101" s="2699">
        <f>EOMONTH(FU102,-1)</f>
        <v/>
      </c>
      <c r="FV101" s="405">
        <f>+GB100</f>
        <v/>
      </c>
      <c r="FW101" s="405" t="n">
        <v>0</v>
      </c>
      <c r="FX101" s="405" t="n">
        <v>0</v>
      </c>
      <c r="FY101" s="405" t="n">
        <v>0</v>
      </c>
      <c r="FZ101" s="405" t="n">
        <v>0</v>
      </c>
      <c r="GA101" s="405" t="n">
        <v>0</v>
      </c>
      <c r="GB101" s="405">
        <f>SUM(FV101:FX101)-SUM(FY101:GA101)</f>
        <v/>
      </c>
      <c r="GC101" s="405" t="n">
        <v>0</v>
      </c>
      <c r="GD101" s="405">
        <f>+GB101-GC101</f>
        <v/>
      </c>
      <c r="GE101" s="2700">
        <f>365/((+FW101+FX101-FZ101-GA101)/((+FV101+GB101)/2)*DAY(FU101))</f>
        <v/>
      </c>
      <c r="GF101" s="2700">
        <f>+GB101/FW101*DAY(FU101)</f>
        <v/>
      </c>
      <c r="GG101" s="406">
        <f>(FZ101+GA101)/FW101</f>
        <v/>
      </c>
      <c r="GH101" s="406">
        <f>+FY101/(+FY101+FZ101+GA101)</f>
        <v/>
      </c>
      <c r="GI101" s="407">
        <f t="array" ref="GI101">FY101/(SUMPRODUCT(--(CHOOSE({1,2,3},FX101,FZ101,GA101)&gt;0),CHOOSE({1,2,3},FX101,FZ101,GA101))+FW101)</f>
        <v/>
      </c>
      <c r="GK101" s="2699">
        <f>EOMONTH(GK102,-1)</f>
        <v/>
      </c>
      <c r="GL101" s="405">
        <f>+GR100</f>
        <v/>
      </c>
      <c r="GM101" s="405" t="n">
        <v>0</v>
      </c>
      <c r="GN101" s="405" t="n">
        <v>0</v>
      </c>
      <c r="GO101" s="405" t="n">
        <v>0</v>
      </c>
      <c r="GP101" s="405" t="n">
        <v>0</v>
      </c>
      <c r="GQ101" s="405" t="n">
        <v>0</v>
      </c>
      <c r="GR101" s="405">
        <f>SUM(GL101:GN101)-SUM(GO101:GQ101)</f>
        <v/>
      </c>
      <c r="GS101" s="405" t="n">
        <v>0</v>
      </c>
      <c r="GT101" s="405">
        <f>+GR101-GS101</f>
        <v/>
      </c>
      <c r="GU101" s="2700">
        <f>365/((+GM101+GN101-GP101-GQ101)/((+GL101+GR101)/2)*DAY(GK101))</f>
        <v/>
      </c>
      <c r="GV101" s="2700">
        <f>+GR101/GM101*DAY(GK101)</f>
        <v/>
      </c>
      <c r="GW101" s="406">
        <f>(GP101+GQ101)/GM101</f>
        <v/>
      </c>
      <c r="GX101" s="406">
        <f>+GO101/(+GO101+GP101+GQ101)</f>
        <v/>
      </c>
      <c r="GY101" s="407">
        <f t="array" ref="GY101">GO101/(SUMPRODUCT(--(CHOOSE({1,2,3},GN101,GP101,GQ101)&gt;0),CHOOSE({1,2,3},GN101,GP101,GQ101))+GM101)</f>
        <v/>
      </c>
    </row>
    <row r="102">
      <c r="A102" s="2699">
        <f>EOMONTH(A103,-1)</f>
        <v/>
      </c>
      <c r="B102" s="405">
        <f>R102+AH102+AX102+BN102+CD102+CT102+DJ102+DZ102+EP102+FF102+FV102+GL102</f>
        <v/>
      </c>
      <c r="C102" s="405">
        <f>S102+AI102+AY102+BO102+CE102+CU102+DK102+EA102+EQ102+FG102+FW102+GM102</f>
        <v/>
      </c>
      <c r="D102" s="405">
        <f>T102+AJ102+AZ102+BP102+CF102+CV102+DL102+EB102+ER102+FH102+FX102+GN102</f>
        <v/>
      </c>
      <c r="E102" s="405">
        <f>U102+AK102+BA102+BQ102+CG102+CW102+DM102+EC102+ES102+FI102+FY102+GO102</f>
        <v/>
      </c>
      <c r="F102" s="405">
        <f>V102+AL102+BB102+BR102+CH102+CX102+DN102+ED102+ET102+FJ102+FZ102+GP102</f>
        <v/>
      </c>
      <c r="G102" s="405">
        <f>W102+AM102+BC102+BS102+CI102+CY102+DO102+EE102+EU102+FK102+GA102+GQ102</f>
        <v/>
      </c>
      <c r="H102" s="405">
        <f>X102+AN102+BD102+BT102+CJ102+CZ102+DP102+EF102+EV102+FL102+GB102+GR102</f>
        <v/>
      </c>
      <c r="I102" s="405">
        <f>Y102+AO102+BE102+BU102+CK102+DA102+DQ102+EG102+EW102+FM102+GC102+GS102</f>
        <v/>
      </c>
      <c r="J102" s="405">
        <f>Z102+AP102+BF102+BV102</f>
        <v/>
      </c>
      <c r="K102" s="2700">
        <f>365/((+C102+D102-F102-G102)/((+B102+H102)/2)*DAY(A102))</f>
        <v/>
      </c>
      <c r="L102" s="2700">
        <f>+H102/C102*DAY(A102)</f>
        <v/>
      </c>
      <c r="M102" s="406">
        <f>(F102+G102)/C102</f>
        <v/>
      </c>
      <c r="N102" s="406">
        <f>+E102/(+E102+F102+G102)</f>
        <v/>
      </c>
      <c r="O102" s="407">
        <f t="array" ref="O102">E102/(SUMPRODUCT(--(CHOOSE({1,2,3},D102,F102,G102)&gt;0),CHOOSE({1,2,3},D102,F102,G102))+C102)</f>
        <v/>
      </c>
      <c r="Q102" s="2699">
        <f>EOMONTH(Q103,-1)</f>
        <v/>
      </c>
      <c r="R102" s="405">
        <f>+X101</f>
        <v/>
      </c>
      <c r="S102" s="405" t="n">
        <v>0</v>
      </c>
      <c r="T102" s="405" t="n">
        <v>0</v>
      </c>
      <c r="U102" s="405" t="n">
        <v>0</v>
      </c>
      <c r="V102" s="405" t="n">
        <v>0</v>
      </c>
      <c r="W102" s="405" t="n">
        <v>0</v>
      </c>
      <c r="X102" s="405">
        <f>SUM(R102:T102)-SUM(U102:W102)</f>
        <v/>
      </c>
      <c r="Y102" s="405" t="n">
        <v>0</v>
      </c>
      <c r="Z102" s="405">
        <f>+X102-Y102</f>
        <v/>
      </c>
      <c r="AA102" s="2700">
        <f>365/((+S102+T102-V102-W102)/((+R102+X102)/2)*DAY(Q102))</f>
        <v/>
      </c>
      <c r="AB102" s="2700">
        <f>+X102/S102*DAY(Q102)</f>
        <v/>
      </c>
      <c r="AC102" s="406">
        <f>(V102+W102)/S102</f>
        <v/>
      </c>
      <c r="AD102" s="406">
        <f>+U102/(+U102+V102+W102)</f>
        <v/>
      </c>
      <c r="AE102" s="407">
        <f t="array" ref="AE102">U102/(SUMPRODUCT(--(CHOOSE({1,2,3},T102,V102,W102)&gt;0),CHOOSE({1,2,3},T102,V102,W102))+S102)</f>
        <v/>
      </c>
      <c r="AG102" s="2699">
        <f>EOMONTH(AG103,-1)</f>
        <v/>
      </c>
      <c r="AH102" s="405">
        <f>+AN101</f>
        <v/>
      </c>
      <c r="AI102" s="405" t="n">
        <v>0</v>
      </c>
      <c r="AJ102" s="405" t="n">
        <v>0</v>
      </c>
      <c r="AK102" s="405" t="n">
        <v>0</v>
      </c>
      <c r="AL102" s="405" t="n">
        <v>0</v>
      </c>
      <c r="AM102" s="405" t="n">
        <v>0</v>
      </c>
      <c r="AN102" s="405">
        <f>SUM(AH102:AJ102)-SUM(AK102:AM102)</f>
        <v/>
      </c>
      <c r="AO102" s="405" t="n">
        <v>0</v>
      </c>
      <c r="AP102" s="405">
        <f>+AN102-AO102</f>
        <v/>
      </c>
      <c r="AQ102" s="2700">
        <f>365/((+AI102+AJ102-AL102-AM102)/((+AH102+AN102)/2)*DAY(AG102))</f>
        <v/>
      </c>
      <c r="AR102" s="2700">
        <f>+AN102/AI102*DAY(AG102)</f>
        <v/>
      </c>
      <c r="AS102" s="406">
        <f>(AL102+AM102)/AI102</f>
        <v/>
      </c>
      <c r="AT102" s="406">
        <f>+AK102/(+AK102+AL102+AM102)</f>
        <v/>
      </c>
      <c r="AU102" s="407">
        <f t="array" ref="AU102">AK102/(SUMPRODUCT(--(CHOOSE({1,2,3},AJ102,AL102,AM102)&gt;0),CHOOSE({1,2,3},AJ102,AL102,AM102))+AI102)</f>
        <v/>
      </c>
      <c r="AW102" s="2699">
        <f>EOMONTH(AW103,-1)</f>
        <v/>
      </c>
      <c r="AX102" s="405">
        <f>+BD101</f>
        <v/>
      </c>
      <c r="AY102" s="405" t="n">
        <v>0</v>
      </c>
      <c r="AZ102" s="405" t="n">
        <v>0</v>
      </c>
      <c r="BA102" s="405" t="n">
        <v>0</v>
      </c>
      <c r="BB102" s="405" t="n">
        <v>0</v>
      </c>
      <c r="BC102" s="405" t="n">
        <v>0</v>
      </c>
      <c r="BD102" s="405">
        <f>SUM(AX102:AZ102)-SUM(BA102:BC102)</f>
        <v/>
      </c>
      <c r="BE102" s="405" t="n">
        <v>0</v>
      </c>
      <c r="BF102" s="405">
        <f>+BD102-BE102</f>
        <v/>
      </c>
      <c r="BG102" s="2700">
        <f>365/((+AY102+AZ102-BB102-BC102)/((+AX102+BD102)/2)*DAY(AW102))</f>
        <v/>
      </c>
      <c r="BH102" s="2700">
        <f>+BD102/AY102*DAY(AW102)</f>
        <v/>
      </c>
      <c r="BI102" s="406">
        <f>(BB102+BC102)/AY102</f>
        <v/>
      </c>
      <c r="BJ102" s="406">
        <f>+BA102/(+BA102+BB102+BC102)</f>
        <v/>
      </c>
      <c r="BK102" s="407">
        <f t="array" ref="BK102">BA102/(SUMPRODUCT(--(CHOOSE({1,2,3},AZ102,BB102,BC102)&gt;0),CHOOSE({1,2,3},AZ102,BB102,BC102))+AY102)</f>
        <v/>
      </c>
      <c r="BM102" s="2699">
        <f>EOMONTH(BM103,-1)</f>
        <v/>
      </c>
      <c r="BN102" s="405">
        <f>+BT101</f>
        <v/>
      </c>
      <c r="BO102" s="405" t="n">
        <v>0</v>
      </c>
      <c r="BP102" s="405" t="n">
        <v>0</v>
      </c>
      <c r="BQ102" s="405" t="n">
        <v>0</v>
      </c>
      <c r="BR102" s="405" t="n">
        <v>0</v>
      </c>
      <c r="BS102" s="405" t="n">
        <v>0</v>
      </c>
      <c r="BT102" s="405">
        <f>SUM(BN102:BP102)-SUM(BQ102:BS102)</f>
        <v/>
      </c>
      <c r="BU102" s="405" t="n">
        <v>0</v>
      </c>
      <c r="BV102" s="405">
        <f>+BT102-BU102</f>
        <v/>
      </c>
      <c r="BW102" s="2700">
        <f>365/((+BO102+BP102-BR102-BS102)/((+BN102+BT102)/2)*DAY(BM102))</f>
        <v/>
      </c>
      <c r="BX102" s="2700">
        <f>+BT102/BO102*DAY(BM102)</f>
        <v/>
      </c>
      <c r="BY102" s="406">
        <f>(BR102+BS102)/BO102</f>
        <v/>
      </c>
      <c r="BZ102" s="406">
        <f>+BQ102/(+BQ102+BR102+BS102)</f>
        <v/>
      </c>
      <c r="CA102" s="407">
        <f t="array" ref="CA102">BQ102/(SUMPRODUCT(--(CHOOSE({1,2,3},BP102,BR102,BS102)&gt;0),CHOOSE({1,2,3},BP102,BR102,BS102))+BO102)</f>
        <v/>
      </c>
      <c r="CC102" s="2699">
        <f>EOMONTH(CC103,-1)</f>
        <v/>
      </c>
      <c r="CD102" s="405">
        <f>+CJ101</f>
        <v/>
      </c>
      <c r="CE102" s="405" t="n">
        <v>0</v>
      </c>
      <c r="CF102" s="405" t="n">
        <v>0</v>
      </c>
      <c r="CG102" s="405" t="n">
        <v>0</v>
      </c>
      <c r="CH102" s="405" t="n">
        <v>0</v>
      </c>
      <c r="CI102" s="405" t="n">
        <v>0</v>
      </c>
      <c r="CJ102" s="405">
        <f>SUM(CD102:CF102)-SUM(CG102:CI102)</f>
        <v/>
      </c>
      <c r="CK102" s="405" t="n">
        <v>0</v>
      </c>
      <c r="CL102" s="405">
        <f>+CJ102-CK102</f>
        <v/>
      </c>
      <c r="CM102" s="2700">
        <f>365/((+CE102+CF102-CH102-CI102)/((+CD102+CJ102)/2)*DAY(CC102))</f>
        <v/>
      </c>
      <c r="CN102" s="2700">
        <f>+CJ102/CE102*DAY(CC102)</f>
        <v/>
      </c>
      <c r="CO102" s="406">
        <f>(CH102+CI102)/CE102</f>
        <v/>
      </c>
      <c r="CP102" s="406">
        <f>+CG102/(+CG102+CH102+CI102)</f>
        <v/>
      </c>
      <c r="CQ102" s="407">
        <f t="array" ref="CQ102">CG102/(SUMPRODUCT(--(CHOOSE({1,2,3},CF102,CH102,CI102)&gt;0),CHOOSE({1,2,3},CF102,CH102,CI102))+CE102)</f>
        <v/>
      </c>
      <c r="CS102" s="2699">
        <f>EOMONTH(CS103,-1)</f>
        <v/>
      </c>
      <c r="CT102" s="405">
        <f>+CZ101</f>
        <v/>
      </c>
      <c r="CU102" s="405" t="n">
        <v>0</v>
      </c>
      <c r="CV102" s="405" t="n">
        <v>0</v>
      </c>
      <c r="CW102" s="405" t="n">
        <v>0</v>
      </c>
      <c r="CX102" s="405" t="n">
        <v>0</v>
      </c>
      <c r="CY102" s="405" t="n">
        <v>0</v>
      </c>
      <c r="CZ102" s="405">
        <f>SUM(CT102:CV102)-SUM(CW102:CY102)</f>
        <v/>
      </c>
      <c r="DA102" s="405" t="n">
        <v>0</v>
      </c>
      <c r="DB102" s="405">
        <f>+CZ102-DA102</f>
        <v/>
      </c>
      <c r="DC102" s="2700">
        <f>365/((+CU102+CV102-CX102-CY102)/((+CT102+CZ102)/2)*DAY(CS102))</f>
        <v/>
      </c>
      <c r="DD102" s="2700">
        <f>+CZ102/CU102*DAY(CS102)</f>
        <v/>
      </c>
      <c r="DE102" s="406">
        <f>(CX102+CY102)/CU102</f>
        <v/>
      </c>
      <c r="DF102" s="406">
        <f>+CW102/(+CW102+CX102+CY102)</f>
        <v/>
      </c>
      <c r="DG102" s="407">
        <f t="array" ref="DG102">CW102/(SUMPRODUCT(--(CHOOSE({1,2,3},CV102,CX102,CY102)&gt;0),CHOOSE({1,2,3},CV102,CX102,CY102))+CU102)</f>
        <v/>
      </c>
      <c r="DI102" s="2699">
        <f>EOMONTH(DI103,-1)</f>
        <v/>
      </c>
      <c r="DJ102" s="405">
        <f>+DP101</f>
        <v/>
      </c>
      <c r="DK102" s="405" t="n">
        <v>0</v>
      </c>
      <c r="DL102" s="405" t="n">
        <v>0</v>
      </c>
      <c r="DM102" s="405" t="n">
        <v>0</v>
      </c>
      <c r="DN102" s="405" t="n">
        <v>0</v>
      </c>
      <c r="DO102" s="405" t="n">
        <v>0</v>
      </c>
      <c r="DP102" s="405">
        <f>SUM(DJ102:DL102)-SUM(DM102:DO102)</f>
        <v/>
      </c>
      <c r="DQ102" s="405" t="n">
        <v>0</v>
      </c>
      <c r="DR102" s="405">
        <f>+DP102-DQ102</f>
        <v/>
      </c>
      <c r="DS102" s="2700">
        <f>365/((+DK102+DL102-DN102-DO102)/((+DJ102+DP102)/2)*DAY(DI102))</f>
        <v/>
      </c>
      <c r="DT102" s="2700">
        <f>+DP102/DK102*DAY(DI102)</f>
        <v/>
      </c>
      <c r="DU102" s="406">
        <f>(DN102+DO102)/DK102</f>
        <v/>
      </c>
      <c r="DV102" s="406">
        <f>+DM102/(+DM102+DN102+DO102)</f>
        <v/>
      </c>
      <c r="DW102" s="407">
        <f t="array" ref="DW102">DM102/(SUMPRODUCT(--(CHOOSE({1,2,3},DL102,DN102,DO102)&gt;0),CHOOSE({1,2,3},DL102,DN102,DO102))+DK102)</f>
        <v/>
      </c>
      <c r="DY102" s="2699">
        <f>EOMONTH(DY103,-1)</f>
        <v/>
      </c>
      <c r="DZ102" s="405">
        <f>+EF101</f>
        <v/>
      </c>
      <c r="EA102" s="405" t="n">
        <v>0</v>
      </c>
      <c r="EB102" s="405" t="n">
        <v>0</v>
      </c>
      <c r="EC102" s="405" t="n">
        <v>0</v>
      </c>
      <c r="ED102" s="405" t="n">
        <v>0</v>
      </c>
      <c r="EE102" s="405" t="n">
        <v>0</v>
      </c>
      <c r="EF102" s="405">
        <f>SUM(DZ102:EB102)-SUM(EC102:EE102)</f>
        <v/>
      </c>
      <c r="EG102" s="405" t="n">
        <v>0</v>
      </c>
      <c r="EH102" s="405">
        <f>+EF102-EG102</f>
        <v/>
      </c>
      <c r="EI102" s="2700">
        <f>365/((+EA102+EB102-ED102-EE102)/((+DZ102+EF102)/2)*DAY(DY102))</f>
        <v/>
      </c>
      <c r="EJ102" s="2700">
        <f>+EF102/EA102*DAY(DY102)</f>
        <v/>
      </c>
      <c r="EK102" s="406">
        <f>(ED102+EE102)/EA102</f>
        <v/>
      </c>
      <c r="EL102" s="406">
        <f>+EC102/(+EC102+ED102+EE102)</f>
        <v/>
      </c>
      <c r="EM102" s="407">
        <f t="array" ref="EM102">EC102/(SUMPRODUCT(--(CHOOSE({1,2,3},EB102,ED102,EE102)&gt;0),CHOOSE({1,2,3},EB102,ED102,EE102))+EA102)</f>
        <v/>
      </c>
      <c r="EO102" s="2699">
        <f>EOMONTH(EO103,-1)</f>
        <v/>
      </c>
      <c r="EP102" s="405">
        <f>+EV101</f>
        <v/>
      </c>
      <c r="EQ102" s="405" t="n">
        <v>0</v>
      </c>
      <c r="ER102" s="405" t="n">
        <v>0</v>
      </c>
      <c r="ES102" s="405" t="n">
        <v>0</v>
      </c>
      <c r="ET102" s="405" t="n">
        <v>0</v>
      </c>
      <c r="EU102" s="405" t="n">
        <v>0</v>
      </c>
      <c r="EV102" s="405">
        <f>SUM(EP102:ER102)-SUM(ES102:EU102)</f>
        <v/>
      </c>
      <c r="EW102" s="405" t="n">
        <v>0</v>
      </c>
      <c r="EX102" s="405">
        <f>+EV102-EW102</f>
        <v/>
      </c>
      <c r="EY102" s="2700">
        <f>365/((+EQ102+ER102-ET102-EU102)/((+EP102+EV102)/2)*DAY(EO102))</f>
        <v/>
      </c>
      <c r="EZ102" s="2700">
        <f>+EV102/EQ102*DAY(EO102)</f>
        <v/>
      </c>
      <c r="FA102" s="406">
        <f>(ET102+EU102)/EQ102</f>
        <v/>
      </c>
      <c r="FB102" s="406">
        <f>+ES102/(+ES102+ET102+EU102)</f>
        <v/>
      </c>
      <c r="FC102" s="407">
        <f t="array" ref="FC102">ES102/(SUMPRODUCT(--(CHOOSE({1,2,3},FH102,FX102,GN102)&gt;0),CHOOSE({1,2,3},FH102,FX102,GN102))+EQ102)</f>
        <v/>
      </c>
      <c r="FE102" s="2699">
        <f>EOMONTH(FE103,-1)</f>
        <v/>
      </c>
      <c r="FF102" s="405">
        <f>+FL101</f>
        <v/>
      </c>
      <c r="FG102" s="405" t="n">
        <v>0</v>
      </c>
      <c r="FH102" s="405" t="n">
        <v>0</v>
      </c>
      <c r="FI102" s="405" t="n">
        <v>0</v>
      </c>
      <c r="FJ102" s="405" t="n">
        <v>0</v>
      </c>
      <c r="FK102" s="405" t="n">
        <v>0</v>
      </c>
      <c r="FL102" s="405">
        <f>SUM(FF102:FH102)-SUM(FI102:FK102)</f>
        <v/>
      </c>
      <c r="FM102" s="405" t="n">
        <v>0</v>
      </c>
      <c r="FN102" s="405">
        <f>+FL102-FM102</f>
        <v/>
      </c>
      <c r="FO102" s="2700">
        <f>365/((+FG102+FH102-FJ102-FK102)/((+FF102+FL102)/2)*DAY(FE102))</f>
        <v/>
      </c>
      <c r="FP102" s="2700">
        <f>+FL102/FG102*DAY(FE102)</f>
        <v/>
      </c>
      <c r="FQ102" s="406">
        <f>(FJ102+FK102)/FG102</f>
        <v/>
      </c>
      <c r="FR102" s="406">
        <f>+FI102/(+FI102+FJ102+FK102)</f>
        <v/>
      </c>
      <c r="FS102" s="407">
        <f t="array" ref="FS102">FI102/(SUMPRODUCT(--(CHOOSE({1,2,3},FH102,FJ102,FK102)&gt;0),CHOOSE({1,2,3},FH102,FJ102,FK102))+FG102)</f>
        <v/>
      </c>
      <c r="FU102" s="2699">
        <f>EOMONTH(FU103,-1)</f>
        <v/>
      </c>
      <c r="FV102" s="405">
        <f>+GB101</f>
        <v/>
      </c>
      <c r="FW102" s="405" t="n">
        <v>0</v>
      </c>
      <c r="FX102" s="405" t="n">
        <v>0</v>
      </c>
      <c r="FY102" s="405" t="n">
        <v>0</v>
      </c>
      <c r="FZ102" s="405" t="n">
        <v>0</v>
      </c>
      <c r="GA102" s="405" t="n">
        <v>0</v>
      </c>
      <c r="GB102" s="405">
        <f>SUM(FV102:FX102)-SUM(FY102:GA102)</f>
        <v/>
      </c>
      <c r="GC102" s="405" t="n">
        <v>0</v>
      </c>
      <c r="GD102" s="405">
        <f>+GB102-GC102</f>
        <v/>
      </c>
      <c r="GE102" s="2700">
        <f>365/((+FW102+FX102-FZ102-GA102)/((+FV102+GB102)/2)*DAY(FU102))</f>
        <v/>
      </c>
      <c r="GF102" s="2700">
        <f>+GB102/FW102*DAY(FU102)</f>
        <v/>
      </c>
      <c r="GG102" s="406">
        <f>(FZ102+GA102)/FW102</f>
        <v/>
      </c>
      <c r="GH102" s="406">
        <f>+FY102/(+FY102+FZ102+GA102)</f>
        <v/>
      </c>
      <c r="GI102" s="407">
        <f t="array" ref="GI102">FY102/(SUMPRODUCT(--(CHOOSE({1,2,3},FX102,FZ102,GA102)&gt;0),CHOOSE({1,2,3},FX102,FZ102,GA102))+FW102)</f>
        <v/>
      </c>
      <c r="GK102" s="2699">
        <f>EOMONTH(GK103,-1)</f>
        <v/>
      </c>
      <c r="GL102" s="405">
        <f>+GR101</f>
        <v/>
      </c>
      <c r="GM102" s="405" t="n">
        <v>0</v>
      </c>
      <c r="GN102" s="405" t="n">
        <v>0</v>
      </c>
      <c r="GO102" s="405" t="n">
        <v>0</v>
      </c>
      <c r="GP102" s="405" t="n">
        <v>0</v>
      </c>
      <c r="GQ102" s="405" t="n">
        <v>0</v>
      </c>
      <c r="GR102" s="405">
        <f>SUM(GL102:GN102)-SUM(GO102:GQ102)</f>
        <v/>
      </c>
      <c r="GS102" s="405" t="n">
        <v>0</v>
      </c>
      <c r="GT102" s="405">
        <f>+GR102-GS102</f>
        <v/>
      </c>
      <c r="GU102" s="2700">
        <f>365/((+GM102+GN102-GP102-GQ102)/((+GL102+GR102)/2)*DAY(GK102))</f>
        <v/>
      </c>
      <c r="GV102" s="2700">
        <f>+GR102/GM102*DAY(GK102)</f>
        <v/>
      </c>
      <c r="GW102" s="406">
        <f>(GP102+GQ102)/GM102</f>
        <v/>
      </c>
      <c r="GX102" s="406">
        <f>+GO102/(+GO102+GP102+GQ102)</f>
        <v/>
      </c>
      <c r="GY102" s="407">
        <f t="array" ref="GY102">GO102/(SUMPRODUCT(--(CHOOSE({1,2,3},GN102,GP102,GQ102)&gt;0),CHOOSE({1,2,3},GN102,GP102,GQ102))+GM102)</f>
        <v/>
      </c>
    </row>
    <row r="103">
      <c r="A103" s="2699">
        <f>EOMONTH(A104,-1)</f>
        <v/>
      </c>
      <c r="B103" s="405">
        <f>R103+AH103+AX103+BN103+CD103+CT103+DJ103+DZ103+EP103+FF103+FV103+GL103</f>
        <v/>
      </c>
      <c r="C103" s="405">
        <f>S103+AI103+AY103+BO103+CE103+CU103+DK103+EA103+EQ103+FG103+FW103+GM103</f>
        <v/>
      </c>
      <c r="D103" s="405">
        <f>T103+AJ103+AZ103+BP103+CF103+CV103+DL103+EB103+ER103+FH103+FX103+GN103</f>
        <v/>
      </c>
      <c r="E103" s="405">
        <f>U103+AK103+BA103+BQ103+CG103+CW103+DM103+EC103+ES103+FI103+FY103+GO103</f>
        <v/>
      </c>
      <c r="F103" s="405">
        <f>V103+AL103+BB103+BR103+CH103+CX103+DN103+ED103+ET103+FJ103+FZ103+GP103</f>
        <v/>
      </c>
      <c r="G103" s="405">
        <f>W103+AM103+BC103+BS103+CI103+CY103+DO103+EE103+EU103+FK103+GA103+GQ103</f>
        <v/>
      </c>
      <c r="H103" s="405">
        <f>X103+AN103+BD103+BT103+CJ103+CZ103+DP103+EF103+EV103+FL103+GB103+GR103</f>
        <v/>
      </c>
      <c r="I103" s="405">
        <f>Y103+AO103+BE103+BU103+CK103+DA103+DQ103+EG103+EW103+FM103+GC103+GS103</f>
        <v/>
      </c>
      <c r="J103" s="405">
        <f>Z103+AP103+BF103+BV103</f>
        <v/>
      </c>
      <c r="K103" s="2700">
        <f>365/((+C103+D103-F103-G103)/((+B103+H103)/2)*DAY(A103))</f>
        <v/>
      </c>
      <c r="L103" s="2700">
        <f>+H103/C103*DAY(A103)</f>
        <v/>
      </c>
      <c r="M103" s="406">
        <f>(F103+G103)/C103</f>
        <v/>
      </c>
      <c r="N103" s="406">
        <f>+E103/(+E103+F103+G103)</f>
        <v/>
      </c>
      <c r="O103" s="407">
        <f t="array" ref="O103">E103/(SUMPRODUCT(--(CHOOSE({1,2,3},D103,F103,G103)&gt;0),CHOOSE({1,2,3},D103,F103,G103))+C103)</f>
        <v/>
      </c>
      <c r="Q103" s="2699">
        <f>EOMONTH(Q104,-1)</f>
        <v/>
      </c>
      <c r="R103" s="405">
        <f>+X102</f>
        <v/>
      </c>
      <c r="S103" s="405" t="n">
        <v>0</v>
      </c>
      <c r="T103" s="405" t="n">
        <v>0</v>
      </c>
      <c r="U103" s="405" t="n">
        <v>0</v>
      </c>
      <c r="V103" s="405" t="n">
        <v>0</v>
      </c>
      <c r="W103" s="405" t="n">
        <v>0</v>
      </c>
      <c r="X103" s="405">
        <f>SUM(R103:T103)-SUM(U103:W103)</f>
        <v/>
      </c>
      <c r="Y103" s="405" t="n">
        <v>0</v>
      </c>
      <c r="Z103" s="405">
        <f>+X103-Y103</f>
        <v/>
      </c>
      <c r="AA103" s="2700">
        <f>365/((+S103+T103-V103-W103)/((+R103+X103)/2)*DAY(Q103))</f>
        <v/>
      </c>
      <c r="AB103" s="2700">
        <f>+X103/S103*DAY(Q103)</f>
        <v/>
      </c>
      <c r="AC103" s="406">
        <f>(V103+W103)/S103</f>
        <v/>
      </c>
      <c r="AD103" s="406">
        <f>+U103/(+U103+V103+W103)</f>
        <v/>
      </c>
      <c r="AE103" s="407">
        <f t="array" ref="AE103">U103/(SUMPRODUCT(--(CHOOSE({1,2,3},T103,V103,W103)&gt;0),CHOOSE({1,2,3},T103,V103,W103))+S103)</f>
        <v/>
      </c>
      <c r="AG103" s="2699">
        <f>EOMONTH(AG104,-1)</f>
        <v/>
      </c>
      <c r="AH103" s="405">
        <f>+AN102</f>
        <v/>
      </c>
      <c r="AI103" s="405" t="n">
        <v>0</v>
      </c>
      <c r="AJ103" s="405" t="n">
        <v>0</v>
      </c>
      <c r="AK103" s="405" t="n">
        <v>0</v>
      </c>
      <c r="AL103" s="405" t="n">
        <v>0</v>
      </c>
      <c r="AM103" s="405" t="n">
        <v>0</v>
      </c>
      <c r="AN103" s="405">
        <f>SUM(AH103:AJ103)-SUM(AK103:AM103)</f>
        <v/>
      </c>
      <c r="AO103" s="405" t="n">
        <v>0</v>
      </c>
      <c r="AP103" s="405">
        <f>+AN103-AO103</f>
        <v/>
      </c>
      <c r="AQ103" s="2700">
        <f>365/((+AI103+AJ103-AL103-AM103)/((+AH103+AN103)/2)*DAY(AG103))</f>
        <v/>
      </c>
      <c r="AR103" s="2700">
        <f>+AN103/AI103*DAY(AG103)</f>
        <v/>
      </c>
      <c r="AS103" s="406">
        <f>(AL103+AM103)/AI103</f>
        <v/>
      </c>
      <c r="AT103" s="406">
        <f>+AK103/(+AK103+AL103+AM103)</f>
        <v/>
      </c>
      <c r="AU103" s="407">
        <f t="array" ref="AU103">AK103/(SUMPRODUCT(--(CHOOSE({1,2,3},AJ103,AL103,AM103)&gt;0),CHOOSE({1,2,3},AJ103,AL103,AM103))+AI103)</f>
        <v/>
      </c>
      <c r="AW103" s="2699">
        <f>EOMONTH(AW104,-1)</f>
        <v/>
      </c>
      <c r="AX103" s="405">
        <f>+BD102</f>
        <v/>
      </c>
      <c r="AY103" s="405" t="n">
        <v>0</v>
      </c>
      <c r="AZ103" s="405" t="n">
        <v>0</v>
      </c>
      <c r="BA103" s="405" t="n">
        <v>0</v>
      </c>
      <c r="BB103" s="405" t="n">
        <v>0</v>
      </c>
      <c r="BC103" s="405" t="n">
        <v>0</v>
      </c>
      <c r="BD103" s="405">
        <f>SUM(AX103:AZ103)-SUM(BA103:BC103)</f>
        <v/>
      </c>
      <c r="BE103" s="405" t="n">
        <v>0</v>
      </c>
      <c r="BF103" s="405">
        <f>+BD103-BE103</f>
        <v/>
      </c>
      <c r="BG103" s="2700">
        <f>365/((+AY103+AZ103-BB103-BC103)/((+AX103+BD103)/2)*DAY(AW103))</f>
        <v/>
      </c>
      <c r="BH103" s="2700">
        <f>+BD103/AY103*DAY(AW103)</f>
        <v/>
      </c>
      <c r="BI103" s="406">
        <f>(BB103+BC103)/AY103</f>
        <v/>
      </c>
      <c r="BJ103" s="406">
        <f>+BA103/(+BA103+BB103+BC103)</f>
        <v/>
      </c>
      <c r="BK103" s="407">
        <f t="array" ref="BK103">BA103/(SUMPRODUCT(--(CHOOSE({1,2,3},AZ103,BB103,BC103)&gt;0),CHOOSE({1,2,3},AZ103,BB103,BC103))+AY103)</f>
        <v/>
      </c>
      <c r="BM103" s="2699">
        <f>EOMONTH(BM104,-1)</f>
        <v/>
      </c>
      <c r="BN103" s="405">
        <f>+BT102</f>
        <v/>
      </c>
      <c r="BO103" s="405" t="n">
        <v>0</v>
      </c>
      <c r="BP103" s="405" t="n">
        <v>0</v>
      </c>
      <c r="BQ103" s="405" t="n">
        <v>0</v>
      </c>
      <c r="BR103" s="405" t="n">
        <v>0</v>
      </c>
      <c r="BS103" s="405" t="n">
        <v>0</v>
      </c>
      <c r="BT103" s="405">
        <f>SUM(BN103:BP103)-SUM(BQ103:BS103)</f>
        <v/>
      </c>
      <c r="BU103" s="405" t="n">
        <v>0</v>
      </c>
      <c r="BV103" s="405">
        <f>+BT103-BU103</f>
        <v/>
      </c>
      <c r="BW103" s="2700">
        <f>365/((+BO103+BP103-BR103-BS103)/((+BN103+BT103)/2)*DAY(BM103))</f>
        <v/>
      </c>
      <c r="BX103" s="2700">
        <f>+BT103/BO103*DAY(BM103)</f>
        <v/>
      </c>
      <c r="BY103" s="406">
        <f>(BR103+BS103)/BO103</f>
        <v/>
      </c>
      <c r="BZ103" s="406">
        <f>+BQ103/(+BQ103+BR103+BS103)</f>
        <v/>
      </c>
      <c r="CA103" s="407">
        <f t="array" ref="CA103">BQ103/(SUMPRODUCT(--(CHOOSE({1,2,3},BP103,BR103,BS103)&gt;0),CHOOSE({1,2,3},BP103,BR103,BS103))+BO103)</f>
        <v/>
      </c>
      <c r="CC103" s="2699">
        <f>EOMONTH(CC104,-1)</f>
        <v/>
      </c>
      <c r="CD103" s="405">
        <f>+CJ102</f>
        <v/>
      </c>
      <c r="CE103" s="405" t="n">
        <v>0</v>
      </c>
      <c r="CF103" s="405" t="n">
        <v>0</v>
      </c>
      <c r="CG103" s="405" t="n">
        <v>0</v>
      </c>
      <c r="CH103" s="405" t="n">
        <v>0</v>
      </c>
      <c r="CI103" s="405" t="n">
        <v>0</v>
      </c>
      <c r="CJ103" s="405">
        <f>SUM(CD103:CF103)-SUM(CG103:CI103)</f>
        <v/>
      </c>
      <c r="CK103" s="405" t="n">
        <v>0</v>
      </c>
      <c r="CL103" s="405">
        <f>+CJ103-CK103</f>
        <v/>
      </c>
      <c r="CM103" s="2700">
        <f>365/((+CE103+CF103-CH103-CI103)/((+CD103+CJ103)/2)*DAY(CC103))</f>
        <v/>
      </c>
      <c r="CN103" s="2700">
        <f>+CJ103/CE103*DAY(CC103)</f>
        <v/>
      </c>
      <c r="CO103" s="406">
        <f>(CH103+CI103)/CE103</f>
        <v/>
      </c>
      <c r="CP103" s="406">
        <f>+CG103/(+CG103+CH103+CI103)</f>
        <v/>
      </c>
      <c r="CQ103" s="407">
        <f t="array" ref="CQ103">CG103/(SUMPRODUCT(--(CHOOSE({1,2,3},CF103,CH103,CI103)&gt;0),CHOOSE({1,2,3},CF103,CH103,CI103))+CE103)</f>
        <v/>
      </c>
      <c r="CS103" s="2699">
        <f>EOMONTH(CS104,-1)</f>
        <v/>
      </c>
      <c r="CT103" s="405">
        <f>+CZ102</f>
        <v/>
      </c>
      <c r="CU103" s="405" t="n">
        <v>0</v>
      </c>
      <c r="CV103" s="405" t="n">
        <v>0</v>
      </c>
      <c r="CW103" s="405" t="n">
        <v>0</v>
      </c>
      <c r="CX103" s="405" t="n">
        <v>0</v>
      </c>
      <c r="CY103" s="405" t="n">
        <v>0</v>
      </c>
      <c r="CZ103" s="405">
        <f>SUM(CT103:CV103)-SUM(CW103:CY103)</f>
        <v/>
      </c>
      <c r="DA103" s="405" t="n">
        <v>0</v>
      </c>
      <c r="DB103" s="405">
        <f>+CZ103-DA103</f>
        <v/>
      </c>
      <c r="DC103" s="2700">
        <f>365/((+CU103+CV103-CX103-CY103)/((+CT103+CZ103)/2)*DAY(CS103))</f>
        <v/>
      </c>
      <c r="DD103" s="2700">
        <f>+CZ103/CU103*DAY(CS103)</f>
        <v/>
      </c>
      <c r="DE103" s="406">
        <f>(CX103+CY103)/CU103</f>
        <v/>
      </c>
      <c r="DF103" s="406">
        <f>+CW103/(+CW103+CX103+CY103)</f>
        <v/>
      </c>
      <c r="DG103" s="407">
        <f t="array" ref="DG103">CW103/(SUMPRODUCT(--(CHOOSE({1,2,3},CV103,CX103,CY103)&gt;0),CHOOSE({1,2,3},CV103,CX103,CY103))+CU103)</f>
        <v/>
      </c>
      <c r="DI103" s="2699">
        <f>EOMONTH(DI104,-1)</f>
        <v/>
      </c>
      <c r="DJ103" s="405">
        <f>+DP102</f>
        <v/>
      </c>
      <c r="DK103" s="405" t="n">
        <v>0</v>
      </c>
      <c r="DL103" s="405" t="n">
        <v>0</v>
      </c>
      <c r="DM103" s="405" t="n">
        <v>0</v>
      </c>
      <c r="DN103" s="405" t="n">
        <v>0</v>
      </c>
      <c r="DO103" s="405" t="n">
        <v>0</v>
      </c>
      <c r="DP103" s="405">
        <f>SUM(DJ103:DL103)-SUM(DM103:DO103)</f>
        <v/>
      </c>
      <c r="DQ103" s="405" t="n">
        <v>0</v>
      </c>
      <c r="DR103" s="405">
        <f>+DP103-DQ103</f>
        <v/>
      </c>
      <c r="DS103" s="2700">
        <f>365/((+DK103+DL103-DN103-DO103)/((+DJ103+DP103)/2)*DAY(DI103))</f>
        <v/>
      </c>
      <c r="DT103" s="2700">
        <f>+DP103/DK103*DAY(DI103)</f>
        <v/>
      </c>
      <c r="DU103" s="406">
        <f>(DN103+DO103)/DK103</f>
        <v/>
      </c>
      <c r="DV103" s="406">
        <f>+DM103/(+DM103+DN103+DO103)</f>
        <v/>
      </c>
      <c r="DW103" s="407">
        <f t="array" ref="DW103">DM103/(SUMPRODUCT(--(CHOOSE({1,2,3},DL103,DN103,DO103)&gt;0),CHOOSE({1,2,3},DL103,DN103,DO103))+DK103)</f>
        <v/>
      </c>
      <c r="DY103" s="2699">
        <f>EOMONTH(DY104,-1)</f>
        <v/>
      </c>
      <c r="DZ103" s="405">
        <f>+EF102</f>
        <v/>
      </c>
      <c r="EA103" s="405" t="n">
        <v>0</v>
      </c>
      <c r="EB103" s="405" t="n">
        <v>0</v>
      </c>
      <c r="EC103" s="405" t="n">
        <v>0</v>
      </c>
      <c r="ED103" s="405" t="n">
        <v>0</v>
      </c>
      <c r="EE103" s="405" t="n">
        <v>0</v>
      </c>
      <c r="EF103" s="405">
        <f>SUM(DZ103:EB103)-SUM(EC103:EE103)</f>
        <v/>
      </c>
      <c r="EG103" s="405" t="n">
        <v>0</v>
      </c>
      <c r="EH103" s="405">
        <f>+EF103-EG103</f>
        <v/>
      </c>
      <c r="EI103" s="2700">
        <f>365/((+EA103+EB103-ED103-EE103)/((+DZ103+EF103)/2)*DAY(DY103))</f>
        <v/>
      </c>
      <c r="EJ103" s="2700">
        <f>+EF103/EA103*DAY(DY103)</f>
        <v/>
      </c>
      <c r="EK103" s="406">
        <f>(ED103+EE103)/EA103</f>
        <v/>
      </c>
      <c r="EL103" s="406">
        <f>+EC103/(+EC103+ED103+EE103)</f>
        <v/>
      </c>
      <c r="EM103" s="407">
        <f t="array" ref="EM103">EC103/(SUMPRODUCT(--(CHOOSE({1,2,3},EB103,ED103,EE103)&gt;0),CHOOSE({1,2,3},EB103,ED103,EE103))+EA103)</f>
        <v/>
      </c>
      <c r="EO103" s="2699">
        <f>EOMONTH(EO104,-1)</f>
        <v/>
      </c>
      <c r="EP103" s="405">
        <f>+EV102</f>
        <v/>
      </c>
      <c r="EQ103" s="405" t="n">
        <v>0</v>
      </c>
      <c r="ER103" s="405" t="n">
        <v>0</v>
      </c>
      <c r="ES103" s="405" t="n">
        <v>0</v>
      </c>
      <c r="ET103" s="405" t="n">
        <v>0</v>
      </c>
      <c r="EU103" s="405" t="n">
        <v>0</v>
      </c>
      <c r="EV103" s="405">
        <f>SUM(EP103:ER103)-SUM(ES103:EU103)</f>
        <v/>
      </c>
      <c r="EW103" s="405" t="n">
        <v>0</v>
      </c>
      <c r="EX103" s="405">
        <f>+EV103-EW103</f>
        <v/>
      </c>
      <c r="EY103" s="2700">
        <f>365/((+EQ103+ER103-ET103-EU103)/((+EP103+EV103)/2)*DAY(EO103))</f>
        <v/>
      </c>
      <c r="EZ103" s="2700">
        <f>+EV103/EQ103*DAY(EO103)</f>
        <v/>
      </c>
      <c r="FA103" s="406">
        <f>(ET103+EU103)/EQ103</f>
        <v/>
      </c>
      <c r="FB103" s="406">
        <f>+ES103/(+ES103+ET103+EU103)</f>
        <v/>
      </c>
      <c r="FC103" s="407">
        <f t="array" ref="FC103">ES103/(SUMPRODUCT(--(CHOOSE({1,2,3},FH103,FX103,GN103)&gt;0),CHOOSE({1,2,3},FH103,FX103,GN103))+EQ103)</f>
        <v/>
      </c>
      <c r="FE103" s="2699">
        <f>EOMONTH(FE104,-1)</f>
        <v/>
      </c>
      <c r="FF103" s="405">
        <f>+FL102</f>
        <v/>
      </c>
      <c r="FG103" s="405" t="n">
        <v>0</v>
      </c>
      <c r="FH103" s="405" t="n">
        <v>0</v>
      </c>
      <c r="FI103" s="405" t="n">
        <v>0</v>
      </c>
      <c r="FJ103" s="405" t="n">
        <v>0</v>
      </c>
      <c r="FK103" s="405" t="n">
        <v>0</v>
      </c>
      <c r="FL103" s="405">
        <f>SUM(FF103:FH103)-SUM(FI103:FK103)</f>
        <v/>
      </c>
      <c r="FM103" s="405" t="n">
        <v>0</v>
      </c>
      <c r="FN103" s="405">
        <f>+FL103-FM103</f>
        <v/>
      </c>
      <c r="FO103" s="2700">
        <f>365/((+FG103+FH103-FJ103-FK103)/((+FF103+FL103)/2)*DAY(FE103))</f>
        <v/>
      </c>
      <c r="FP103" s="2700">
        <f>+FL103/FG103*DAY(FE103)</f>
        <v/>
      </c>
      <c r="FQ103" s="406">
        <f>(FJ103+FK103)/FG103</f>
        <v/>
      </c>
      <c r="FR103" s="406">
        <f>+FI103/(+FI103+FJ103+FK103)</f>
        <v/>
      </c>
      <c r="FS103" s="407">
        <f t="array" ref="FS103">FI103/(SUMPRODUCT(--(CHOOSE({1,2,3},FH103,FJ103,FK103)&gt;0),CHOOSE({1,2,3},FH103,FJ103,FK103))+FG103)</f>
        <v/>
      </c>
      <c r="FU103" s="2699">
        <f>EOMONTH(FU104,-1)</f>
        <v/>
      </c>
      <c r="FV103" s="405">
        <f>+GB102</f>
        <v/>
      </c>
      <c r="FW103" s="405" t="n">
        <v>0</v>
      </c>
      <c r="FX103" s="405" t="n">
        <v>0</v>
      </c>
      <c r="FY103" s="405" t="n">
        <v>0</v>
      </c>
      <c r="FZ103" s="405" t="n">
        <v>0</v>
      </c>
      <c r="GA103" s="405" t="n">
        <v>0</v>
      </c>
      <c r="GB103" s="405">
        <f>SUM(FV103:FX103)-SUM(FY103:GA103)</f>
        <v/>
      </c>
      <c r="GC103" s="405" t="n">
        <v>0</v>
      </c>
      <c r="GD103" s="405">
        <f>+GB103-GC103</f>
        <v/>
      </c>
      <c r="GE103" s="2700">
        <f>365/((+FW103+FX103-FZ103-GA103)/((+FV103+GB103)/2)*DAY(FU103))</f>
        <v/>
      </c>
      <c r="GF103" s="2700">
        <f>+GB103/FW103*DAY(FU103)</f>
        <v/>
      </c>
      <c r="GG103" s="406">
        <f>(FZ103+GA103)/FW103</f>
        <v/>
      </c>
      <c r="GH103" s="406">
        <f>+FY103/(+FY103+FZ103+GA103)</f>
        <v/>
      </c>
      <c r="GI103" s="407">
        <f t="array" ref="GI103">FY103/(SUMPRODUCT(--(CHOOSE({1,2,3},FX103,FZ103,GA103)&gt;0),CHOOSE({1,2,3},FX103,FZ103,GA103))+FW103)</f>
        <v/>
      </c>
      <c r="GK103" s="2699">
        <f>EOMONTH(GK104,-1)</f>
        <v/>
      </c>
      <c r="GL103" s="405">
        <f>+GR102</f>
        <v/>
      </c>
      <c r="GM103" s="405" t="n">
        <v>0</v>
      </c>
      <c r="GN103" s="405" t="n">
        <v>0</v>
      </c>
      <c r="GO103" s="405" t="n">
        <v>0</v>
      </c>
      <c r="GP103" s="405" t="n">
        <v>0</v>
      </c>
      <c r="GQ103" s="405" t="n">
        <v>0</v>
      </c>
      <c r="GR103" s="405">
        <f>SUM(GL103:GN103)-SUM(GO103:GQ103)</f>
        <v/>
      </c>
      <c r="GS103" s="405" t="n">
        <v>0</v>
      </c>
      <c r="GT103" s="405">
        <f>+GR103-GS103</f>
        <v/>
      </c>
      <c r="GU103" s="2700">
        <f>365/((+GM103+GN103-GP103-GQ103)/((+GL103+GR103)/2)*DAY(GK103))</f>
        <v/>
      </c>
      <c r="GV103" s="2700">
        <f>+GR103/GM103*DAY(GK103)</f>
        <v/>
      </c>
      <c r="GW103" s="406">
        <f>(GP103+GQ103)/GM103</f>
        <v/>
      </c>
      <c r="GX103" s="406">
        <f>+GO103/(+GO103+GP103+GQ103)</f>
        <v/>
      </c>
      <c r="GY103" s="407">
        <f t="array" ref="GY103">GO103/(SUMPRODUCT(--(CHOOSE({1,2,3},GN103,GP103,GQ103)&gt;0),CHOOSE({1,2,3},GN103,GP103,GQ103))+GM103)</f>
        <v/>
      </c>
    </row>
    <row r="104">
      <c r="A104" s="2699">
        <f>EOMONTH(A105,-1)</f>
        <v/>
      </c>
      <c r="B104" s="405">
        <f>R104+AH104+AX104+BN104+CD104+CT104+DJ104+DZ104+EP104+FF104+FV104+GL104</f>
        <v/>
      </c>
      <c r="C104" s="405">
        <f>S104+AI104+AY104+BO104+CE104+CU104+DK104+EA104+EQ104+FG104+FW104+GM104</f>
        <v/>
      </c>
      <c r="D104" s="405">
        <f>T104+AJ104+AZ104+BP104+CF104+CV104+DL104+EB104+ER104+FH104+FX104+GN104</f>
        <v/>
      </c>
      <c r="E104" s="405">
        <f>U104+AK104+BA104+BQ104+CG104+CW104+DM104+EC104+ES104+FI104+FY104+GO104</f>
        <v/>
      </c>
      <c r="F104" s="405">
        <f>V104+AL104+BB104+BR104+CH104+CX104+DN104+ED104+ET104+FJ104+FZ104+GP104</f>
        <v/>
      </c>
      <c r="G104" s="405">
        <f>W104+AM104+BC104+BS104+CI104+CY104+DO104+EE104+EU104+FK104+GA104+GQ104</f>
        <v/>
      </c>
      <c r="H104" s="405">
        <f>X104+AN104+BD104+BT104+CJ104+CZ104+DP104+EF104+EV104+FL104+GB104+GR104</f>
        <v/>
      </c>
      <c r="I104" s="405">
        <f>Y104+AO104+BE104+BU104+CK104+DA104+DQ104+EG104+EW104+FM104+GC104+GS104</f>
        <v/>
      </c>
      <c r="J104" s="405">
        <f>Z104+AP104+BF104+BV104</f>
        <v/>
      </c>
      <c r="K104" s="2700">
        <f>365/((+C104+D104-F104-G104)/((+B104+H104)/2)*DAY(A104))</f>
        <v/>
      </c>
      <c r="L104" s="2700">
        <f>+H104/C104*DAY(A104)</f>
        <v/>
      </c>
      <c r="M104" s="406">
        <f>(F104+G104)/C104</f>
        <v/>
      </c>
      <c r="N104" s="406">
        <f>+E104/(+E104+F104+G104)</f>
        <v/>
      </c>
      <c r="O104" s="407">
        <f t="array" ref="O104">E104/(SUMPRODUCT(--(CHOOSE({1,2,3},D104,F104,G104)&gt;0),CHOOSE({1,2,3},D104,F104,G104))+C104)</f>
        <v/>
      </c>
      <c r="Q104" s="2699">
        <f>EOMONTH(Q105,-1)</f>
        <v/>
      </c>
      <c r="R104" s="405">
        <f>+X103</f>
        <v/>
      </c>
      <c r="S104" s="405" t="n">
        <v>0</v>
      </c>
      <c r="T104" s="405" t="n">
        <v>0</v>
      </c>
      <c r="U104" s="405" t="n">
        <v>0</v>
      </c>
      <c r="V104" s="405" t="n">
        <v>0</v>
      </c>
      <c r="W104" s="405" t="n">
        <v>0</v>
      </c>
      <c r="X104" s="405">
        <f>SUM(R104:T104)-SUM(U104:W104)</f>
        <v/>
      </c>
      <c r="Y104" s="405" t="n">
        <v>0</v>
      </c>
      <c r="Z104" s="405">
        <f>+X104-Y104</f>
        <v/>
      </c>
      <c r="AA104" s="2700">
        <f>365/((+S104+T104-V104-W104)/((+R104+X104)/2)*DAY(Q104))</f>
        <v/>
      </c>
      <c r="AB104" s="2700">
        <f>+X104/S104*DAY(Q104)</f>
        <v/>
      </c>
      <c r="AC104" s="406">
        <f>(V104+W104)/S104</f>
        <v/>
      </c>
      <c r="AD104" s="406">
        <f>+U104/(+U104+V104+W104)</f>
        <v/>
      </c>
      <c r="AE104" s="407">
        <f t="array" ref="AE104">U104/(SUMPRODUCT(--(CHOOSE({1,2,3},T104,V104,W104)&gt;0),CHOOSE({1,2,3},T104,V104,W104))+S104)</f>
        <v/>
      </c>
      <c r="AG104" s="2699">
        <f>EOMONTH(AG105,-1)</f>
        <v/>
      </c>
      <c r="AH104" s="405">
        <f>+AN103</f>
        <v/>
      </c>
      <c r="AI104" s="405" t="n">
        <v>0</v>
      </c>
      <c r="AJ104" s="405" t="n">
        <v>0</v>
      </c>
      <c r="AK104" s="405" t="n">
        <v>0</v>
      </c>
      <c r="AL104" s="405" t="n">
        <v>0</v>
      </c>
      <c r="AM104" s="405" t="n">
        <v>0</v>
      </c>
      <c r="AN104" s="405">
        <f>SUM(AH104:AJ104)-SUM(AK104:AM104)</f>
        <v/>
      </c>
      <c r="AO104" s="405" t="n">
        <v>0</v>
      </c>
      <c r="AP104" s="405">
        <f>+AN104-AO104</f>
        <v/>
      </c>
      <c r="AQ104" s="2700">
        <f>365/((+AI104+AJ104-AL104-AM104)/((+AH104+AN104)/2)*DAY(AG104))</f>
        <v/>
      </c>
      <c r="AR104" s="2700">
        <f>+AN104/AI104*DAY(AG104)</f>
        <v/>
      </c>
      <c r="AS104" s="406">
        <f>(AL104+AM104)/AI104</f>
        <v/>
      </c>
      <c r="AT104" s="406">
        <f>+AK104/(+AK104+AL104+AM104)</f>
        <v/>
      </c>
      <c r="AU104" s="407">
        <f t="array" ref="AU104">AK104/(SUMPRODUCT(--(CHOOSE({1,2,3},AJ104,AL104,AM104)&gt;0),CHOOSE({1,2,3},AJ104,AL104,AM104))+AI104)</f>
        <v/>
      </c>
      <c r="AW104" s="2699">
        <f>EOMONTH(AW105,-1)</f>
        <v/>
      </c>
      <c r="AX104" s="405">
        <f>+BD103</f>
        <v/>
      </c>
      <c r="AY104" s="405" t="n">
        <v>0</v>
      </c>
      <c r="AZ104" s="405" t="n">
        <v>0</v>
      </c>
      <c r="BA104" s="405" t="n">
        <v>0</v>
      </c>
      <c r="BB104" s="405" t="n">
        <v>0</v>
      </c>
      <c r="BC104" s="405" t="n">
        <v>0</v>
      </c>
      <c r="BD104" s="405">
        <f>SUM(AX104:AZ104)-SUM(BA104:BC104)</f>
        <v/>
      </c>
      <c r="BE104" s="405" t="n">
        <v>0</v>
      </c>
      <c r="BF104" s="405">
        <f>+BD104-BE104</f>
        <v/>
      </c>
      <c r="BG104" s="2700">
        <f>365/((+AY104+AZ104-BB104-BC104)/((+AX104+BD104)/2)*DAY(AW104))</f>
        <v/>
      </c>
      <c r="BH104" s="2700">
        <f>+BD104/AY104*DAY(AW104)</f>
        <v/>
      </c>
      <c r="BI104" s="406">
        <f>(BB104+BC104)/AY104</f>
        <v/>
      </c>
      <c r="BJ104" s="406">
        <f>+BA104/(+BA104+BB104+BC104)</f>
        <v/>
      </c>
      <c r="BK104" s="407">
        <f t="array" ref="BK104">BA104/(SUMPRODUCT(--(CHOOSE({1,2,3},AZ104,BB104,BC104)&gt;0),CHOOSE({1,2,3},AZ104,BB104,BC104))+AY104)</f>
        <v/>
      </c>
      <c r="BM104" s="2699">
        <f>EOMONTH(BM105,-1)</f>
        <v/>
      </c>
      <c r="BN104" s="405">
        <f>+BT103</f>
        <v/>
      </c>
      <c r="BO104" s="405" t="n">
        <v>0</v>
      </c>
      <c r="BP104" s="405" t="n">
        <v>0</v>
      </c>
      <c r="BQ104" s="405" t="n">
        <v>0</v>
      </c>
      <c r="BR104" s="405" t="n">
        <v>0</v>
      </c>
      <c r="BS104" s="405" t="n">
        <v>0</v>
      </c>
      <c r="BT104" s="405">
        <f>SUM(BN104:BP104)-SUM(BQ104:BS104)</f>
        <v/>
      </c>
      <c r="BU104" s="405" t="n">
        <v>0</v>
      </c>
      <c r="BV104" s="405">
        <f>+BT104-BU104</f>
        <v/>
      </c>
      <c r="BW104" s="2700">
        <f>365/((+BO104+BP104-BR104-BS104)/((+BN104+BT104)/2)*DAY(BM104))</f>
        <v/>
      </c>
      <c r="BX104" s="2700">
        <f>+BT104/BO104*DAY(BM104)</f>
        <v/>
      </c>
      <c r="BY104" s="406">
        <f>(BR104+BS104)/BO104</f>
        <v/>
      </c>
      <c r="BZ104" s="406">
        <f>+BQ104/(+BQ104+BR104+BS104)</f>
        <v/>
      </c>
      <c r="CA104" s="407">
        <f t="array" ref="CA104">BQ104/(SUMPRODUCT(--(CHOOSE({1,2,3},BP104,BR104,BS104)&gt;0),CHOOSE({1,2,3},BP104,BR104,BS104))+BO104)</f>
        <v/>
      </c>
      <c r="CC104" s="2699">
        <f>EOMONTH(CC105,-1)</f>
        <v/>
      </c>
      <c r="CD104" s="405">
        <f>+CJ103</f>
        <v/>
      </c>
      <c r="CE104" s="405" t="n">
        <v>0</v>
      </c>
      <c r="CF104" s="405" t="n">
        <v>0</v>
      </c>
      <c r="CG104" s="405" t="n">
        <v>0</v>
      </c>
      <c r="CH104" s="405" t="n">
        <v>0</v>
      </c>
      <c r="CI104" s="405" t="n">
        <v>0</v>
      </c>
      <c r="CJ104" s="405">
        <f>SUM(CD104:CF104)-SUM(CG104:CI104)</f>
        <v/>
      </c>
      <c r="CK104" s="405" t="n">
        <v>0</v>
      </c>
      <c r="CL104" s="405">
        <f>+CJ104-CK104</f>
        <v/>
      </c>
      <c r="CM104" s="2700">
        <f>365/((+CE104+CF104-CH104-CI104)/((+CD104+CJ104)/2)*DAY(CC104))</f>
        <v/>
      </c>
      <c r="CN104" s="2700">
        <f>+CJ104/CE104*DAY(CC104)</f>
        <v/>
      </c>
      <c r="CO104" s="406">
        <f>(CH104+CI104)/CE104</f>
        <v/>
      </c>
      <c r="CP104" s="406">
        <f>+CG104/(+CG104+CH104+CI104)</f>
        <v/>
      </c>
      <c r="CQ104" s="407">
        <f t="array" ref="CQ104">CG104/(SUMPRODUCT(--(CHOOSE({1,2,3},CF104,CH104,CI104)&gt;0),CHOOSE({1,2,3},CF104,CH104,CI104))+CE104)</f>
        <v/>
      </c>
      <c r="CS104" s="2699">
        <f>EOMONTH(CS105,-1)</f>
        <v/>
      </c>
      <c r="CT104" s="405">
        <f>+CZ103</f>
        <v/>
      </c>
      <c r="CU104" s="405" t="n">
        <v>0</v>
      </c>
      <c r="CV104" s="405" t="n">
        <v>0</v>
      </c>
      <c r="CW104" s="405" t="n">
        <v>0</v>
      </c>
      <c r="CX104" s="405" t="n">
        <v>0</v>
      </c>
      <c r="CY104" s="405" t="n">
        <v>0</v>
      </c>
      <c r="CZ104" s="405">
        <f>SUM(CT104:CV104)-SUM(CW104:CY104)</f>
        <v/>
      </c>
      <c r="DA104" s="405" t="n">
        <v>0</v>
      </c>
      <c r="DB104" s="405">
        <f>+CZ104-DA104</f>
        <v/>
      </c>
      <c r="DC104" s="2700">
        <f>365/((+CU104+CV104-CX104-CY104)/((+CT104+CZ104)/2)*DAY(CS104))</f>
        <v/>
      </c>
      <c r="DD104" s="2700">
        <f>+CZ104/CU104*DAY(CS104)</f>
        <v/>
      </c>
      <c r="DE104" s="406">
        <f>(CX104+CY104)/CU104</f>
        <v/>
      </c>
      <c r="DF104" s="406">
        <f>+CW104/(+CW104+CX104+CY104)</f>
        <v/>
      </c>
      <c r="DG104" s="407">
        <f t="array" ref="DG104">CW104/(SUMPRODUCT(--(CHOOSE({1,2,3},CV104,CX104,CY104)&gt;0),CHOOSE({1,2,3},CV104,CX104,CY104))+CU104)</f>
        <v/>
      </c>
      <c r="DI104" s="2699">
        <f>EOMONTH(DI105,-1)</f>
        <v/>
      </c>
      <c r="DJ104" s="405">
        <f>+DP103</f>
        <v/>
      </c>
      <c r="DK104" s="405" t="n">
        <v>0</v>
      </c>
      <c r="DL104" s="405" t="n">
        <v>0</v>
      </c>
      <c r="DM104" s="405" t="n">
        <v>0</v>
      </c>
      <c r="DN104" s="405" t="n">
        <v>0</v>
      </c>
      <c r="DO104" s="405" t="n">
        <v>0</v>
      </c>
      <c r="DP104" s="405">
        <f>SUM(DJ104:DL104)-SUM(DM104:DO104)</f>
        <v/>
      </c>
      <c r="DQ104" s="405" t="n">
        <v>0</v>
      </c>
      <c r="DR104" s="405">
        <f>+DP104-DQ104</f>
        <v/>
      </c>
      <c r="DS104" s="2700">
        <f>365/((+DK104+DL104-DN104-DO104)/((+DJ104+DP104)/2)*DAY(DI104))</f>
        <v/>
      </c>
      <c r="DT104" s="2700">
        <f>+DP104/DK104*DAY(DI104)</f>
        <v/>
      </c>
      <c r="DU104" s="406">
        <f>(DN104+DO104)/DK104</f>
        <v/>
      </c>
      <c r="DV104" s="406">
        <f>+DM104/(+DM104+DN104+DO104)</f>
        <v/>
      </c>
      <c r="DW104" s="407">
        <f t="array" ref="DW104">DM104/(SUMPRODUCT(--(CHOOSE({1,2,3},DL104,DN104,DO104)&gt;0),CHOOSE({1,2,3},DL104,DN104,DO104))+DK104)</f>
        <v/>
      </c>
      <c r="DY104" s="2699">
        <f>EOMONTH(DY105,-1)</f>
        <v/>
      </c>
      <c r="DZ104" s="405">
        <f>+EF103</f>
        <v/>
      </c>
      <c r="EA104" s="405" t="n">
        <v>0</v>
      </c>
      <c r="EB104" s="405" t="n">
        <v>0</v>
      </c>
      <c r="EC104" s="405" t="n">
        <v>0</v>
      </c>
      <c r="ED104" s="405" t="n">
        <v>0</v>
      </c>
      <c r="EE104" s="405" t="n">
        <v>0</v>
      </c>
      <c r="EF104" s="405">
        <f>SUM(DZ104:EB104)-SUM(EC104:EE104)</f>
        <v/>
      </c>
      <c r="EG104" s="405" t="n">
        <v>0</v>
      </c>
      <c r="EH104" s="405">
        <f>+EF104-EG104</f>
        <v/>
      </c>
      <c r="EI104" s="2700">
        <f>365/((+EA104+EB104-ED104-EE104)/((+DZ104+EF104)/2)*DAY(DY104))</f>
        <v/>
      </c>
      <c r="EJ104" s="2700">
        <f>+EF104/EA104*DAY(DY104)</f>
        <v/>
      </c>
      <c r="EK104" s="406">
        <f>(ED104+EE104)/EA104</f>
        <v/>
      </c>
      <c r="EL104" s="406">
        <f>+EC104/(+EC104+ED104+EE104)</f>
        <v/>
      </c>
      <c r="EM104" s="407">
        <f t="array" ref="EM104">EC104/(SUMPRODUCT(--(CHOOSE({1,2,3},EB104,ED104,EE104)&gt;0),CHOOSE({1,2,3},EB104,ED104,EE104))+EA104)</f>
        <v/>
      </c>
      <c r="EO104" s="2699">
        <f>EOMONTH(EO105,-1)</f>
        <v/>
      </c>
      <c r="EP104" s="405">
        <f>+EV103</f>
        <v/>
      </c>
      <c r="EQ104" s="405" t="n">
        <v>0</v>
      </c>
      <c r="ER104" s="405" t="n">
        <v>0</v>
      </c>
      <c r="ES104" s="405" t="n">
        <v>0</v>
      </c>
      <c r="ET104" s="405" t="n">
        <v>0</v>
      </c>
      <c r="EU104" s="405" t="n">
        <v>0</v>
      </c>
      <c r="EV104" s="405">
        <f>SUM(EP104:ER104)-SUM(ES104:EU104)</f>
        <v/>
      </c>
      <c r="EW104" s="405" t="n">
        <v>0</v>
      </c>
      <c r="EX104" s="405">
        <f>+EV104-EW104</f>
        <v/>
      </c>
      <c r="EY104" s="2700">
        <f>365/((+EQ104+ER104-ET104-EU104)/((+EP104+EV104)/2)*DAY(EO104))</f>
        <v/>
      </c>
      <c r="EZ104" s="2700">
        <f>+EV104/EQ104*DAY(EO104)</f>
        <v/>
      </c>
      <c r="FA104" s="406">
        <f>(ET104+EU104)/EQ104</f>
        <v/>
      </c>
      <c r="FB104" s="406">
        <f>+ES104/(+ES104+ET104+EU104)</f>
        <v/>
      </c>
      <c r="FC104" s="407">
        <f t="array" ref="FC104">ES104/(SUMPRODUCT(--(CHOOSE({1,2,3},FH104,FX104,GN104)&gt;0),CHOOSE({1,2,3},FH104,FX104,GN104))+EQ104)</f>
        <v/>
      </c>
      <c r="FE104" s="2699">
        <f>EOMONTH(FE105,-1)</f>
        <v/>
      </c>
      <c r="FF104" s="405">
        <f>+FL103</f>
        <v/>
      </c>
      <c r="FG104" s="405" t="n">
        <v>0</v>
      </c>
      <c r="FH104" s="405" t="n">
        <v>0</v>
      </c>
      <c r="FI104" s="405" t="n">
        <v>0</v>
      </c>
      <c r="FJ104" s="405" t="n">
        <v>0</v>
      </c>
      <c r="FK104" s="405" t="n">
        <v>0</v>
      </c>
      <c r="FL104" s="405">
        <f>SUM(FF104:FH104)-SUM(FI104:FK104)</f>
        <v/>
      </c>
      <c r="FM104" s="405" t="n">
        <v>0</v>
      </c>
      <c r="FN104" s="405">
        <f>+FL104-FM104</f>
        <v/>
      </c>
      <c r="FO104" s="2700">
        <f>365/((+FG104+FH104-FJ104-FK104)/((+FF104+FL104)/2)*DAY(FE104))</f>
        <v/>
      </c>
      <c r="FP104" s="2700">
        <f>+FL104/FG104*DAY(FE104)</f>
        <v/>
      </c>
      <c r="FQ104" s="406">
        <f>(FJ104+FK104)/FG104</f>
        <v/>
      </c>
      <c r="FR104" s="406">
        <f>+FI104/(+FI104+FJ104+FK104)</f>
        <v/>
      </c>
      <c r="FS104" s="407">
        <f t="array" ref="FS104">FI104/(SUMPRODUCT(--(CHOOSE({1,2,3},FH104,FJ104,FK104)&gt;0),CHOOSE({1,2,3},FH104,FJ104,FK104))+FG104)</f>
        <v/>
      </c>
      <c r="FU104" s="2699">
        <f>EOMONTH(FU105,-1)</f>
        <v/>
      </c>
      <c r="FV104" s="405">
        <f>+GB103</f>
        <v/>
      </c>
      <c r="FW104" s="405" t="n">
        <v>0</v>
      </c>
      <c r="FX104" s="405" t="n">
        <v>0</v>
      </c>
      <c r="FY104" s="405" t="n">
        <v>0</v>
      </c>
      <c r="FZ104" s="405" t="n">
        <v>0</v>
      </c>
      <c r="GA104" s="405" t="n">
        <v>0</v>
      </c>
      <c r="GB104" s="405">
        <f>SUM(FV104:FX104)-SUM(FY104:GA104)</f>
        <v/>
      </c>
      <c r="GC104" s="405" t="n">
        <v>0</v>
      </c>
      <c r="GD104" s="405">
        <f>+GB104-GC104</f>
        <v/>
      </c>
      <c r="GE104" s="2700">
        <f>365/((+FW104+FX104-FZ104-GA104)/((+FV104+GB104)/2)*DAY(FU104))</f>
        <v/>
      </c>
      <c r="GF104" s="2700">
        <f>+GB104/FW104*DAY(FU104)</f>
        <v/>
      </c>
      <c r="GG104" s="406">
        <f>(FZ104+GA104)/FW104</f>
        <v/>
      </c>
      <c r="GH104" s="406">
        <f>+FY104/(+FY104+FZ104+GA104)</f>
        <v/>
      </c>
      <c r="GI104" s="407">
        <f t="array" ref="GI104">FY104/(SUMPRODUCT(--(CHOOSE({1,2,3},FX104,FZ104,GA104)&gt;0),CHOOSE({1,2,3},FX104,FZ104,GA104))+FW104)</f>
        <v/>
      </c>
      <c r="GK104" s="2699">
        <f>EOMONTH(GK105,-1)</f>
        <v/>
      </c>
      <c r="GL104" s="405">
        <f>+GR103</f>
        <v/>
      </c>
      <c r="GM104" s="405" t="n">
        <v>0</v>
      </c>
      <c r="GN104" s="405" t="n">
        <v>0</v>
      </c>
      <c r="GO104" s="405" t="n">
        <v>0</v>
      </c>
      <c r="GP104" s="405" t="n">
        <v>0</v>
      </c>
      <c r="GQ104" s="405" t="n">
        <v>0</v>
      </c>
      <c r="GR104" s="405">
        <f>SUM(GL104:GN104)-SUM(GO104:GQ104)</f>
        <v/>
      </c>
      <c r="GS104" s="405" t="n">
        <v>0</v>
      </c>
      <c r="GT104" s="405">
        <f>+GR104-GS104</f>
        <v/>
      </c>
      <c r="GU104" s="2700">
        <f>365/((+GM104+GN104-GP104-GQ104)/((+GL104+GR104)/2)*DAY(GK104))</f>
        <v/>
      </c>
      <c r="GV104" s="2700">
        <f>+GR104/GM104*DAY(GK104)</f>
        <v/>
      </c>
      <c r="GW104" s="406">
        <f>(GP104+GQ104)/GM104</f>
        <v/>
      </c>
      <c r="GX104" s="406">
        <f>+GO104/(+GO104+GP104+GQ104)</f>
        <v/>
      </c>
      <c r="GY104" s="407">
        <f t="array" ref="GY104">GO104/(SUMPRODUCT(--(CHOOSE({1,2,3},GN104,GP104,GQ104)&gt;0),CHOOSE({1,2,3},GN104,GP104,GQ104))+GM104)</f>
        <v/>
      </c>
    </row>
    <row r="105">
      <c r="A105" s="2699">
        <f>EOMONTH(A106,-1)</f>
        <v/>
      </c>
      <c r="B105" s="405">
        <f>R105+AH105+AX105+BN105+CD105+CT105+DJ105+DZ105+EP105+FF105+FV105+GL105</f>
        <v/>
      </c>
      <c r="C105" s="405">
        <f>S105+AI105+AY105+BO105+CE105+CU105+DK105+EA105+EQ105+FG105+FW105+GM105</f>
        <v/>
      </c>
      <c r="D105" s="405">
        <f>T105+AJ105+AZ105+BP105+CF105+CV105+DL105+EB105+ER105+FH105+FX105+GN105</f>
        <v/>
      </c>
      <c r="E105" s="405">
        <f>U105+AK105+BA105+BQ105+CG105+CW105+DM105+EC105+ES105+FI105+FY105+GO105</f>
        <v/>
      </c>
      <c r="F105" s="405">
        <f>V105+AL105+BB105+BR105+CH105+CX105+DN105+ED105+ET105+FJ105+FZ105+GP105</f>
        <v/>
      </c>
      <c r="G105" s="405">
        <f>W105+AM105+BC105+BS105+CI105+CY105+DO105+EE105+EU105+FK105+GA105+GQ105</f>
        <v/>
      </c>
      <c r="H105" s="405">
        <f>X105+AN105+BD105+BT105+CJ105+CZ105+DP105+EF105+EV105+FL105+GB105+GR105</f>
        <v/>
      </c>
      <c r="I105" s="405">
        <f>Y105+AO105+BE105+BU105+CK105+DA105+DQ105+EG105+EW105+FM105+GC105+GS105</f>
        <v/>
      </c>
      <c r="J105" s="405">
        <f>Z105+AP105+BF105+BV105</f>
        <v/>
      </c>
      <c r="K105" s="2700">
        <f>365/((+C105+D105-F105-G105)/((+B105+H105)/2)*DAY(A105))</f>
        <v/>
      </c>
      <c r="L105" s="2700">
        <f>+H105/C105*DAY(A105)</f>
        <v/>
      </c>
      <c r="M105" s="406">
        <f>(F105+G105)/C105</f>
        <v/>
      </c>
      <c r="N105" s="406">
        <f>+E105/(+E105+F105+G105)</f>
        <v/>
      </c>
      <c r="O105" s="407">
        <f t="array" ref="O105">E105/(SUMPRODUCT(--(CHOOSE({1,2,3},D105,F105,G105)&gt;0),CHOOSE({1,2,3},D105,F105,G105))+C105)</f>
        <v/>
      </c>
      <c r="Q105" s="2699">
        <f>EOMONTH(Q106,-1)</f>
        <v/>
      </c>
      <c r="R105" s="405">
        <f>+X104</f>
        <v/>
      </c>
      <c r="S105" s="405" t="n">
        <v>0</v>
      </c>
      <c r="T105" s="405" t="n">
        <v>0</v>
      </c>
      <c r="U105" s="405" t="n">
        <v>0</v>
      </c>
      <c r="V105" s="405" t="n">
        <v>0</v>
      </c>
      <c r="W105" s="405" t="n">
        <v>0</v>
      </c>
      <c r="X105" s="405">
        <f>SUM(R105:T105)-SUM(U105:W105)</f>
        <v/>
      </c>
      <c r="Y105" s="405" t="n">
        <v>0</v>
      </c>
      <c r="Z105" s="405">
        <f>+X105-Y105</f>
        <v/>
      </c>
      <c r="AA105" s="2700">
        <f>365/((+S105+T105-V105-W105)/((+R105+X105)/2)*DAY(Q105))</f>
        <v/>
      </c>
      <c r="AB105" s="2700">
        <f>+X105/S105*DAY(Q105)</f>
        <v/>
      </c>
      <c r="AC105" s="406">
        <f>(V105+W105)/S105</f>
        <v/>
      </c>
      <c r="AD105" s="406">
        <f>+U105/(+U105+V105+W105)</f>
        <v/>
      </c>
      <c r="AE105" s="407">
        <f t="array" ref="AE105">U105/(SUMPRODUCT(--(CHOOSE({1,2,3},T105,V105,W105)&gt;0),CHOOSE({1,2,3},T105,V105,W105))+S105)</f>
        <v/>
      </c>
      <c r="AG105" s="2699">
        <f>EOMONTH(AG106,-1)</f>
        <v/>
      </c>
      <c r="AH105" s="405">
        <f>+AN104</f>
        <v/>
      </c>
      <c r="AI105" s="405" t="n">
        <v>0</v>
      </c>
      <c r="AJ105" s="405" t="n">
        <v>0</v>
      </c>
      <c r="AK105" s="405" t="n">
        <v>0</v>
      </c>
      <c r="AL105" s="405" t="n">
        <v>0</v>
      </c>
      <c r="AM105" s="405" t="n">
        <v>0</v>
      </c>
      <c r="AN105" s="405">
        <f>SUM(AH105:AJ105)-SUM(AK105:AM105)</f>
        <v/>
      </c>
      <c r="AO105" s="405" t="n">
        <v>0</v>
      </c>
      <c r="AP105" s="405">
        <f>+AN105-AO105</f>
        <v/>
      </c>
      <c r="AQ105" s="2700">
        <f>365/((+AI105+AJ105-AL105-AM105)/((+AH105+AN105)/2)*DAY(AG105))</f>
        <v/>
      </c>
      <c r="AR105" s="2700">
        <f>+AN105/AI105*DAY(AG105)</f>
        <v/>
      </c>
      <c r="AS105" s="406">
        <f>(AL105+AM105)/AI105</f>
        <v/>
      </c>
      <c r="AT105" s="406">
        <f>+AK105/(+AK105+AL105+AM105)</f>
        <v/>
      </c>
      <c r="AU105" s="407">
        <f t="array" ref="AU105">AK105/(SUMPRODUCT(--(CHOOSE({1,2,3},AJ105,AL105,AM105)&gt;0),CHOOSE({1,2,3},AJ105,AL105,AM105))+AI105)</f>
        <v/>
      </c>
      <c r="AW105" s="2699">
        <f>EOMONTH(AW106,-1)</f>
        <v/>
      </c>
      <c r="AX105" s="405">
        <f>+BD104</f>
        <v/>
      </c>
      <c r="AY105" s="405" t="n">
        <v>0</v>
      </c>
      <c r="AZ105" s="405" t="n">
        <v>0</v>
      </c>
      <c r="BA105" s="405" t="n">
        <v>0</v>
      </c>
      <c r="BB105" s="405" t="n">
        <v>0</v>
      </c>
      <c r="BC105" s="405" t="n">
        <v>0</v>
      </c>
      <c r="BD105" s="405">
        <f>SUM(AX105:AZ105)-SUM(BA105:BC105)</f>
        <v/>
      </c>
      <c r="BE105" s="405" t="n">
        <v>0</v>
      </c>
      <c r="BF105" s="405">
        <f>+BD105-BE105</f>
        <v/>
      </c>
      <c r="BG105" s="2700">
        <f>365/((+AY105+AZ105-BB105-BC105)/((+AX105+BD105)/2)*DAY(AW105))</f>
        <v/>
      </c>
      <c r="BH105" s="2700">
        <f>+BD105/AY105*DAY(AW105)</f>
        <v/>
      </c>
      <c r="BI105" s="406">
        <f>(BB105+BC105)/AY105</f>
        <v/>
      </c>
      <c r="BJ105" s="406">
        <f>+BA105/(+BA105+BB105+BC105)</f>
        <v/>
      </c>
      <c r="BK105" s="407">
        <f t="array" ref="BK105">BA105/(SUMPRODUCT(--(CHOOSE({1,2,3},AZ105,BB105,BC105)&gt;0),CHOOSE({1,2,3},AZ105,BB105,BC105))+AY105)</f>
        <v/>
      </c>
      <c r="BM105" s="2699">
        <f>EOMONTH(BM106,-1)</f>
        <v/>
      </c>
      <c r="BN105" s="405">
        <f>+BT104</f>
        <v/>
      </c>
      <c r="BO105" s="405" t="n">
        <v>0</v>
      </c>
      <c r="BP105" s="405" t="n">
        <v>0</v>
      </c>
      <c r="BQ105" s="405" t="n">
        <v>0</v>
      </c>
      <c r="BR105" s="405" t="n">
        <v>0</v>
      </c>
      <c r="BS105" s="405" t="n">
        <v>0</v>
      </c>
      <c r="BT105" s="405">
        <f>SUM(BN105:BP105)-SUM(BQ105:BS105)</f>
        <v/>
      </c>
      <c r="BU105" s="405" t="n">
        <v>0</v>
      </c>
      <c r="BV105" s="405">
        <f>+BT105-BU105</f>
        <v/>
      </c>
      <c r="BW105" s="2700">
        <f>365/((+BO105+BP105-BR105-BS105)/((+BN105+BT105)/2)*DAY(BM105))</f>
        <v/>
      </c>
      <c r="BX105" s="2700">
        <f>+BT105/BO105*DAY(BM105)</f>
        <v/>
      </c>
      <c r="BY105" s="406">
        <f>(BR105+BS105)/BO105</f>
        <v/>
      </c>
      <c r="BZ105" s="406">
        <f>+BQ105/(+BQ105+BR105+BS105)</f>
        <v/>
      </c>
      <c r="CA105" s="407">
        <f t="array" ref="CA105">BQ105/(SUMPRODUCT(--(CHOOSE({1,2,3},BP105,BR105,BS105)&gt;0),CHOOSE({1,2,3},BP105,BR105,BS105))+BO105)</f>
        <v/>
      </c>
      <c r="CC105" s="2699">
        <f>EOMONTH(CC106,-1)</f>
        <v/>
      </c>
      <c r="CD105" s="405">
        <f>+CJ104</f>
        <v/>
      </c>
      <c r="CE105" s="405" t="n">
        <v>0</v>
      </c>
      <c r="CF105" s="405" t="n">
        <v>0</v>
      </c>
      <c r="CG105" s="405" t="n">
        <v>0</v>
      </c>
      <c r="CH105" s="405" t="n">
        <v>0</v>
      </c>
      <c r="CI105" s="405" t="n">
        <v>0</v>
      </c>
      <c r="CJ105" s="405">
        <f>SUM(CD105:CF105)-SUM(CG105:CI105)</f>
        <v/>
      </c>
      <c r="CK105" s="405" t="n">
        <v>0</v>
      </c>
      <c r="CL105" s="405">
        <f>+CJ105-CK105</f>
        <v/>
      </c>
      <c r="CM105" s="2700">
        <f>365/((+CE105+CF105-CH105-CI105)/((+CD105+CJ105)/2)*DAY(CC105))</f>
        <v/>
      </c>
      <c r="CN105" s="2700">
        <f>+CJ105/CE105*DAY(CC105)</f>
        <v/>
      </c>
      <c r="CO105" s="406">
        <f>(CH105+CI105)/CE105</f>
        <v/>
      </c>
      <c r="CP105" s="406">
        <f>+CG105/(+CG105+CH105+CI105)</f>
        <v/>
      </c>
      <c r="CQ105" s="407">
        <f t="array" ref="CQ105">CG105/(SUMPRODUCT(--(CHOOSE({1,2,3},CF105,CH105,CI105)&gt;0),CHOOSE({1,2,3},CF105,CH105,CI105))+CE105)</f>
        <v/>
      </c>
      <c r="CS105" s="2699">
        <f>EOMONTH(CS106,-1)</f>
        <v/>
      </c>
      <c r="CT105" s="405">
        <f>+CZ104</f>
        <v/>
      </c>
      <c r="CU105" s="405" t="n">
        <v>0</v>
      </c>
      <c r="CV105" s="405" t="n">
        <v>0</v>
      </c>
      <c r="CW105" s="405" t="n">
        <v>0</v>
      </c>
      <c r="CX105" s="405" t="n">
        <v>0</v>
      </c>
      <c r="CY105" s="405" t="n">
        <v>0</v>
      </c>
      <c r="CZ105" s="405">
        <f>SUM(CT105:CV105)-SUM(CW105:CY105)</f>
        <v/>
      </c>
      <c r="DA105" s="405" t="n">
        <v>0</v>
      </c>
      <c r="DB105" s="405">
        <f>+CZ105-DA105</f>
        <v/>
      </c>
      <c r="DC105" s="2700">
        <f>365/((+CU105+CV105-CX105-CY105)/((+CT105+CZ105)/2)*DAY(CS105))</f>
        <v/>
      </c>
      <c r="DD105" s="2700">
        <f>+CZ105/CU105*DAY(CS105)</f>
        <v/>
      </c>
      <c r="DE105" s="406">
        <f>(CX105+CY105)/CU105</f>
        <v/>
      </c>
      <c r="DF105" s="406">
        <f>+CW105/(+CW105+CX105+CY105)</f>
        <v/>
      </c>
      <c r="DG105" s="407">
        <f t="array" ref="DG105">CW105/(SUMPRODUCT(--(CHOOSE({1,2,3},CV105,CX105,CY105)&gt;0),CHOOSE({1,2,3},CV105,CX105,CY105))+CU105)</f>
        <v/>
      </c>
      <c r="DI105" s="2699">
        <f>EOMONTH(DI106,-1)</f>
        <v/>
      </c>
      <c r="DJ105" s="405">
        <f>+DP104</f>
        <v/>
      </c>
      <c r="DK105" s="405" t="n">
        <v>0</v>
      </c>
      <c r="DL105" s="405" t="n">
        <v>0</v>
      </c>
      <c r="DM105" s="405" t="n">
        <v>0</v>
      </c>
      <c r="DN105" s="405" t="n">
        <v>0</v>
      </c>
      <c r="DO105" s="405" t="n">
        <v>0</v>
      </c>
      <c r="DP105" s="405">
        <f>SUM(DJ105:DL105)-SUM(DM105:DO105)</f>
        <v/>
      </c>
      <c r="DQ105" s="405" t="n">
        <v>0</v>
      </c>
      <c r="DR105" s="405">
        <f>+DP105-DQ105</f>
        <v/>
      </c>
      <c r="DS105" s="2700">
        <f>365/((+DK105+DL105-DN105-DO105)/((+DJ105+DP105)/2)*DAY(DI105))</f>
        <v/>
      </c>
      <c r="DT105" s="2700">
        <f>+DP105/DK105*DAY(DI105)</f>
        <v/>
      </c>
      <c r="DU105" s="406">
        <f>(DN105+DO105)/DK105</f>
        <v/>
      </c>
      <c r="DV105" s="406">
        <f>+DM105/(+DM105+DN105+DO105)</f>
        <v/>
      </c>
      <c r="DW105" s="407">
        <f t="array" ref="DW105">DM105/(SUMPRODUCT(--(CHOOSE({1,2,3},DL105,DN105,DO105)&gt;0),CHOOSE({1,2,3},DL105,DN105,DO105))+DK105)</f>
        <v/>
      </c>
      <c r="DY105" s="2699">
        <f>EOMONTH(DY106,-1)</f>
        <v/>
      </c>
      <c r="DZ105" s="405">
        <f>+EF104</f>
        <v/>
      </c>
      <c r="EA105" s="405" t="n">
        <v>0</v>
      </c>
      <c r="EB105" s="405" t="n">
        <v>0</v>
      </c>
      <c r="EC105" s="405" t="n">
        <v>0</v>
      </c>
      <c r="ED105" s="405" t="n">
        <v>0</v>
      </c>
      <c r="EE105" s="405" t="n">
        <v>0</v>
      </c>
      <c r="EF105" s="405">
        <f>SUM(DZ105:EB105)-SUM(EC105:EE105)</f>
        <v/>
      </c>
      <c r="EG105" s="405" t="n">
        <v>0</v>
      </c>
      <c r="EH105" s="405">
        <f>+EF105-EG105</f>
        <v/>
      </c>
      <c r="EI105" s="2700">
        <f>365/((+EA105+EB105-ED105-EE105)/((+DZ105+EF105)/2)*DAY(DY105))</f>
        <v/>
      </c>
      <c r="EJ105" s="2700">
        <f>+EF105/EA105*DAY(DY105)</f>
        <v/>
      </c>
      <c r="EK105" s="406">
        <f>(ED105+EE105)/EA105</f>
        <v/>
      </c>
      <c r="EL105" s="406">
        <f>+EC105/(+EC105+ED105+EE105)</f>
        <v/>
      </c>
      <c r="EM105" s="407">
        <f t="array" ref="EM105">EC105/(SUMPRODUCT(--(CHOOSE({1,2,3},EB105,ED105,EE105)&gt;0),CHOOSE({1,2,3},EB105,ED105,EE105))+EA105)</f>
        <v/>
      </c>
      <c r="EO105" s="2699">
        <f>EOMONTH(EO106,-1)</f>
        <v/>
      </c>
      <c r="EP105" s="405">
        <f>+EV104</f>
        <v/>
      </c>
      <c r="EQ105" s="405" t="n">
        <v>0</v>
      </c>
      <c r="ER105" s="405" t="n">
        <v>0</v>
      </c>
      <c r="ES105" s="405" t="n">
        <v>0</v>
      </c>
      <c r="ET105" s="405" t="n">
        <v>0</v>
      </c>
      <c r="EU105" s="405" t="n">
        <v>0</v>
      </c>
      <c r="EV105" s="405">
        <f>SUM(EP105:ER105)-SUM(ES105:EU105)</f>
        <v/>
      </c>
      <c r="EW105" s="405" t="n">
        <v>0</v>
      </c>
      <c r="EX105" s="405">
        <f>+EV105-EW105</f>
        <v/>
      </c>
      <c r="EY105" s="2700">
        <f>365/((+EQ105+ER105-ET105-EU105)/((+EP105+EV105)/2)*DAY(EO105))</f>
        <v/>
      </c>
      <c r="EZ105" s="2700">
        <f>+EV105/EQ105*DAY(EO105)</f>
        <v/>
      </c>
      <c r="FA105" s="406">
        <f>(ET105+EU105)/EQ105</f>
        <v/>
      </c>
      <c r="FB105" s="406">
        <f>+ES105/(+ES105+ET105+EU105)</f>
        <v/>
      </c>
      <c r="FC105" s="407">
        <f t="array" ref="FC105">ES105/(SUMPRODUCT(--(CHOOSE({1,2,3},FH105,FX105,GN105)&gt;0),CHOOSE({1,2,3},FH105,FX105,GN105))+EQ105)</f>
        <v/>
      </c>
      <c r="FE105" s="2699">
        <f>EOMONTH(FE106,-1)</f>
        <v/>
      </c>
      <c r="FF105" s="405">
        <f>+FL104</f>
        <v/>
      </c>
      <c r="FG105" s="405" t="n">
        <v>0</v>
      </c>
      <c r="FH105" s="405" t="n">
        <v>0</v>
      </c>
      <c r="FI105" s="405" t="n">
        <v>0</v>
      </c>
      <c r="FJ105" s="405" t="n">
        <v>0</v>
      </c>
      <c r="FK105" s="405" t="n">
        <v>0</v>
      </c>
      <c r="FL105" s="405">
        <f>SUM(FF105:FH105)-SUM(FI105:FK105)</f>
        <v/>
      </c>
      <c r="FM105" s="405" t="n">
        <v>0</v>
      </c>
      <c r="FN105" s="405">
        <f>+FL105-FM105</f>
        <v/>
      </c>
      <c r="FO105" s="2700">
        <f>365/((+FG105+FH105-FJ105-FK105)/((+FF105+FL105)/2)*DAY(FE105))</f>
        <v/>
      </c>
      <c r="FP105" s="2700">
        <f>+FL105/FG105*DAY(FE105)</f>
        <v/>
      </c>
      <c r="FQ105" s="406">
        <f>(FJ105+FK105)/FG105</f>
        <v/>
      </c>
      <c r="FR105" s="406">
        <f>+FI105/(+FI105+FJ105+FK105)</f>
        <v/>
      </c>
      <c r="FS105" s="407">
        <f t="array" ref="FS105">FI105/(SUMPRODUCT(--(CHOOSE({1,2,3},FH105,FJ105,FK105)&gt;0),CHOOSE({1,2,3},FH105,FJ105,FK105))+FG105)</f>
        <v/>
      </c>
      <c r="FU105" s="2699">
        <f>EOMONTH(FU106,-1)</f>
        <v/>
      </c>
      <c r="FV105" s="405">
        <f>+GB104</f>
        <v/>
      </c>
      <c r="FW105" s="405" t="n">
        <v>0</v>
      </c>
      <c r="FX105" s="405" t="n">
        <v>0</v>
      </c>
      <c r="FY105" s="405" t="n">
        <v>0</v>
      </c>
      <c r="FZ105" s="405" t="n">
        <v>0</v>
      </c>
      <c r="GA105" s="405" t="n">
        <v>0</v>
      </c>
      <c r="GB105" s="405">
        <f>SUM(FV105:FX105)-SUM(FY105:GA105)</f>
        <v/>
      </c>
      <c r="GC105" s="405" t="n">
        <v>0</v>
      </c>
      <c r="GD105" s="405">
        <f>+GB105-GC105</f>
        <v/>
      </c>
      <c r="GE105" s="2700">
        <f>365/((+FW105+FX105-FZ105-GA105)/((+FV105+GB105)/2)*DAY(FU105))</f>
        <v/>
      </c>
      <c r="GF105" s="2700">
        <f>+GB105/FW105*DAY(FU105)</f>
        <v/>
      </c>
      <c r="GG105" s="406">
        <f>(FZ105+GA105)/FW105</f>
        <v/>
      </c>
      <c r="GH105" s="406">
        <f>+FY105/(+FY105+FZ105+GA105)</f>
        <v/>
      </c>
      <c r="GI105" s="407">
        <f t="array" ref="GI105">FY105/(SUMPRODUCT(--(CHOOSE({1,2,3},FX105,FZ105,GA105)&gt;0),CHOOSE({1,2,3},FX105,FZ105,GA105))+FW105)</f>
        <v/>
      </c>
      <c r="GK105" s="2699">
        <f>EOMONTH(GK106,-1)</f>
        <v/>
      </c>
      <c r="GL105" s="405">
        <f>+GR104</f>
        <v/>
      </c>
      <c r="GM105" s="405" t="n">
        <v>0</v>
      </c>
      <c r="GN105" s="405" t="n">
        <v>0</v>
      </c>
      <c r="GO105" s="405" t="n">
        <v>0</v>
      </c>
      <c r="GP105" s="405" t="n">
        <v>0</v>
      </c>
      <c r="GQ105" s="405" t="n">
        <v>0</v>
      </c>
      <c r="GR105" s="405">
        <f>SUM(GL105:GN105)-SUM(GO105:GQ105)</f>
        <v/>
      </c>
      <c r="GS105" s="405" t="n">
        <v>0</v>
      </c>
      <c r="GT105" s="405">
        <f>+GR105-GS105</f>
        <v/>
      </c>
      <c r="GU105" s="2700">
        <f>365/((+GM105+GN105-GP105-GQ105)/((+GL105+GR105)/2)*DAY(GK105))</f>
        <v/>
      </c>
      <c r="GV105" s="2700">
        <f>+GR105/GM105*DAY(GK105)</f>
        <v/>
      </c>
      <c r="GW105" s="406">
        <f>(GP105+GQ105)/GM105</f>
        <v/>
      </c>
      <c r="GX105" s="406">
        <f>+GO105/(+GO105+GP105+GQ105)</f>
        <v/>
      </c>
      <c r="GY105" s="407">
        <f t="array" ref="GY105">GO105/(SUMPRODUCT(--(CHOOSE({1,2,3},GN105,GP105,GQ105)&gt;0),CHOOSE({1,2,3},GN105,GP105,GQ105))+GM105)</f>
        <v/>
      </c>
    </row>
    <row r="106">
      <c r="A106" s="2699">
        <f>EOMONTH(A107,-1)</f>
        <v/>
      </c>
      <c r="B106" s="405">
        <f>R106+AH106+AX106+BN106+CD106+CT106+DJ106+DZ106+EP106+FF106+FV106+GL106</f>
        <v/>
      </c>
      <c r="C106" s="405">
        <f>S106+AI106+AY106+BO106+CE106+CU106+DK106+EA106+EQ106+FG106+FW106+GM106</f>
        <v/>
      </c>
      <c r="D106" s="405">
        <f>T106+AJ106+AZ106+BP106+CF106+CV106+DL106+EB106+ER106+FH106+FX106+GN106</f>
        <v/>
      </c>
      <c r="E106" s="405">
        <f>U106+AK106+BA106+BQ106+CG106+CW106+DM106+EC106+ES106+FI106+FY106+GO106</f>
        <v/>
      </c>
      <c r="F106" s="405">
        <f>V106+AL106+BB106+BR106+CH106+CX106+DN106+ED106+ET106+FJ106+FZ106+GP106</f>
        <v/>
      </c>
      <c r="G106" s="405">
        <f>W106+AM106+BC106+BS106+CI106+CY106+DO106+EE106+EU106+FK106+GA106+GQ106</f>
        <v/>
      </c>
      <c r="H106" s="405">
        <f>X106+AN106+BD106+BT106+CJ106+CZ106+DP106+EF106+EV106+FL106+GB106+GR106</f>
        <v/>
      </c>
      <c r="I106" s="405">
        <f>Y106+AO106+BE106+BU106+CK106+DA106+DQ106+EG106+EW106+FM106+GC106+GS106</f>
        <v/>
      </c>
      <c r="J106" s="405">
        <f>Z106+AP106+BF106+BV106</f>
        <v/>
      </c>
      <c r="K106" s="2700">
        <f>365/((+C106+D106-F106-G106)/((+B106+H106)/2)*DAY(A106))</f>
        <v/>
      </c>
      <c r="L106" s="2700">
        <f>+H106/C106*DAY(A106)</f>
        <v/>
      </c>
      <c r="M106" s="406">
        <f>(F106+G106)/C106</f>
        <v/>
      </c>
      <c r="N106" s="406">
        <f>+E106/(+E106+F106+G106)</f>
        <v/>
      </c>
      <c r="O106" s="407">
        <f t="array" ref="O106">E106/(SUMPRODUCT(--(CHOOSE({1,2,3},D106,F106,G106)&gt;0),CHOOSE({1,2,3},D106,F106,G106))+C106)</f>
        <v/>
      </c>
      <c r="Q106" s="2699">
        <f>EOMONTH(Q107,-1)</f>
        <v/>
      </c>
      <c r="R106" s="405">
        <f>+X105</f>
        <v/>
      </c>
      <c r="S106" s="405" t="n">
        <v>0</v>
      </c>
      <c r="T106" s="405" t="n">
        <v>0</v>
      </c>
      <c r="U106" s="405" t="n">
        <v>0</v>
      </c>
      <c r="V106" s="405" t="n">
        <v>0</v>
      </c>
      <c r="W106" s="405" t="n">
        <v>0</v>
      </c>
      <c r="X106" s="405">
        <f>SUM(R106:T106)-SUM(U106:W106)</f>
        <v/>
      </c>
      <c r="Y106" s="405" t="n">
        <v>0</v>
      </c>
      <c r="Z106" s="405">
        <f>+X106-Y106</f>
        <v/>
      </c>
      <c r="AA106" s="2700">
        <f>365/((+S106+T106-V106-W106)/((+R106+X106)/2)*DAY(Q106))</f>
        <v/>
      </c>
      <c r="AB106" s="2700">
        <f>+X106/S106*DAY(Q106)</f>
        <v/>
      </c>
      <c r="AC106" s="406">
        <f>(V106+W106)/S106</f>
        <v/>
      </c>
      <c r="AD106" s="406">
        <f>+U106/(+U106+V106+W106)</f>
        <v/>
      </c>
      <c r="AE106" s="407">
        <f t="array" ref="AE106">U106/(SUMPRODUCT(--(CHOOSE({1,2,3},T106,V106,W106)&gt;0),CHOOSE({1,2,3},T106,V106,W106))+S106)</f>
        <v/>
      </c>
      <c r="AG106" s="2699">
        <f>EOMONTH(AG107,-1)</f>
        <v/>
      </c>
      <c r="AH106" s="405">
        <f>+AN105</f>
        <v/>
      </c>
      <c r="AI106" s="405" t="n">
        <v>0</v>
      </c>
      <c r="AJ106" s="405" t="n">
        <v>0</v>
      </c>
      <c r="AK106" s="405" t="n">
        <v>0</v>
      </c>
      <c r="AL106" s="405" t="n">
        <v>0</v>
      </c>
      <c r="AM106" s="405" t="n">
        <v>0</v>
      </c>
      <c r="AN106" s="405">
        <f>SUM(AH106:AJ106)-SUM(AK106:AM106)</f>
        <v/>
      </c>
      <c r="AO106" s="405" t="n">
        <v>0</v>
      </c>
      <c r="AP106" s="405">
        <f>+AN106-AO106</f>
        <v/>
      </c>
      <c r="AQ106" s="2700">
        <f>365/((+AI106+AJ106-AL106-AM106)/((+AH106+AN106)/2)*DAY(AG106))</f>
        <v/>
      </c>
      <c r="AR106" s="2700">
        <f>+AN106/AI106*DAY(AG106)</f>
        <v/>
      </c>
      <c r="AS106" s="406">
        <f>(AL106+AM106)/AI106</f>
        <v/>
      </c>
      <c r="AT106" s="406">
        <f>+AK106/(+AK106+AL106+AM106)</f>
        <v/>
      </c>
      <c r="AU106" s="407">
        <f t="array" ref="AU106">AK106/(SUMPRODUCT(--(CHOOSE({1,2,3},AJ106,AL106,AM106)&gt;0),CHOOSE({1,2,3},AJ106,AL106,AM106))+AI106)</f>
        <v/>
      </c>
      <c r="AW106" s="2699">
        <f>EOMONTH(AW107,-1)</f>
        <v/>
      </c>
      <c r="AX106" s="405">
        <f>+BD105</f>
        <v/>
      </c>
      <c r="AY106" s="405" t="n">
        <v>0</v>
      </c>
      <c r="AZ106" s="405" t="n">
        <v>0</v>
      </c>
      <c r="BA106" s="405" t="n">
        <v>0</v>
      </c>
      <c r="BB106" s="405" t="n">
        <v>0</v>
      </c>
      <c r="BC106" s="405" t="n">
        <v>0</v>
      </c>
      <c r="BD106" s="405">
        <f>SUM(AX106:AZ106)-SUM(BA106:BC106)</f>
        <v/>
      </c>
      <c r="BE106" s="405" t="n">
        <v>0</v>
      </c>
      <c r="BF106" s="405">
        <f>+BD106-BE106</f>
        <v/>
      </c>
      <c r="BG106" s="2700">
        <f>365/((+AY106+AZ106-BB106-BC106)/((+AX106+BD106)/2)*DAY(AW106))</f>
        <v/>
      </c>
      <c r="BH106" s="2700">
        <f>+BD106/AY106*DAY(AW106)</f>
        <v/>
      </c>
      <c r="BI106" s="406">
        <f>(BB106+BC106)/AY106</f>
        <v/>
      </c>
      <c r="BJ106" s="406">
        <f>+BA106/(+BA106+BB106+BC106)</f>
        <v/>
      </c>
      <c r="BK106" s="407">
        <f t="array" ref="BK106">BA106/(SUMPRODUCT(--(CHOOSE({1,2,3},AZ106,BB106,BC106)&gt;0),CHOOSE({1,2,3},AZ106,BB106,BC106))+AY106)</f>
        <v/>
      </c>
      <c r="BM106" s="2699">
        <f>EOMONTH(BM107,-1)</f>
        <v/>
      </c>
      <c r="BN106" s="405">
        <f>+BT105</f>
        <v/>
      </c>
      <c r="BO106" s="405" t="n">
        <v>0</v>
      </c>
      <c r="BP106" s="405" t="n">
        <v>0</v>
      </c>
      <c r="BQ106" s="405" t="n">
        <v>0</v>
      </c>
      <c r="BR106" s="405" t="n">
        <v>0</v>
      </c>
      <c r="BS106" s="405" t="n">
        <v>0</v>
      </c>
      <c r="BT106" s="405">
        <f>SUM(BN106:BP106)-SUM(BQ106:BS106)</f>
        <v/>
      </c>
      <c r="BU106" s="405" t="n">
        <v>0</v>
      </c>
      <c r="BV106" s="405">
        <f>+BT106-BU106</f>
        <v/>
      </c>
      <c r="BW106" s="2700">
        <f>365/((+BO106+BP106-BR106-BS106)/((+BN106+BT106)/2)*DAY(BM106))</f>
        <v/>
      </c>
      <c r="BX106" s="2700">
        <f>+BT106/BO106*DAY(BM106)</f>
        <v/>
      </c>
      <c r="BY106" s="406">
        <f>(BR106+BS106)/BO106</f>
        <v/>
      </c>
      <c r="BZ106" s="406">
        <f>+BQ106/(+BQ106+BR106+BS106)</f>
        <v/>
      </c>
      <c r="CA106" s="407">
        <f t="array" ref="CA106">BQ106/(SUMPRODUCT(--(CHOOSE({1,2,3},BP106,BR106,BS106)&gt;0),CHOOSE({1,2,3},BP106,BR106,BS106))+BO106)</f>
        <v/>
      </c>
      <c r="CC106" s="2699">
        <f>EOMONTH(CC107,-1)</f>
        <v/>
      </c>
      <c r="CD106" s="405">
        <f>+CJ105</f>
        <v/>
      </c>
      <c r="CE106" s="405" t="n">
        <v>0</v>
      </c>
      <c r="CF106" s="405" t="n">
        <v>0</v>
      </c>
      <c r="CG106" s="405" t="n">
        <v>0</v>
      </c>
      <c r="CH106" s="405" t="n">
        <v>0</v>
      </c>
      <c r="CI106" s="405" t="n">
        <v>0</v>
      </c>
      <c r="CJ106" s="405">
        <f>SUM(CD106:CF106)-SUM(CG106:CI106)</f>
        <v/>
      </c>
      <c r="CK106" s="405" t="n">
        <v>0</v>
      </c>
      <c r="CL106" s="405">
        <f>+CJ106-CK106</f>
        <v/>
      </c>
      <c r="CM106" s="2700">
        <f>365/((+CE106+CF106-CH106-CI106)/((+CD106+CJ106)/2)*DAY(CC106))</f>
        <v/>
      </c>
      <c r="CN106" s="2700">
        <f>+CJ106/CE106*DAY(CC106)</f>
        <v/>
      </c>
      <c r="CO106" s="406">
        <f>(CH106+CI106)/CE106</f>
        <v/>
      </c>
      <c r="CP106" s="406">
        <f>+CG106/(+CG106+CH106+CI106)</f>
        <v/>
      </c>
      <c r="CQ106" s="407">
        <f t="array" ref="CQ106">CG106/(SUMPRODUCT(--(CHOOSE({1,2,3},CF106,CH106,CI106)&gt;0),CHOOSE({1,2,3},CF106,CH106,CI106))+CE106)</f>
        <v/>
      </c>
      <c r="CS106" s="2699">
        <f>EOMONTH(CS107,-1)</f>
        <v/>
      </c>
      <c r="CT106" s="405">
        <f>+CZ105</f>
        <v/>
      </c>
      <c r="CU106" s="405" t="n">
        <v>0</v>
      </c>
      <c r="CV106" s="405" t="n">
        <v>0</v>
      </c>
      <c r="CW106" s="405" t="n">
        <v>0</v>
      </c>
      <c r="CX106" s="405" t="n">
        <v>0</v>
      </c>
      <c r="CY106" s="405" t="n">
        <v>0</v>
      </c>
      <c r="CZ106" s="405">
        <f>SUM(CT106:CV106)-SUM(CW106:CY106)</f>
        <v/>
      </c>
      <c r="DA106" s="405" t="n">
        <v>0</v>
      </c>
      <c r="DB106" s="405">
        <f>+CZ106-DA106</f>
        <v/>
      </c>
      <c r="DC106" s="2700">
        <f>365/((+CU106+CV106-CX106-CY106)/((+CT106+CZ106)/2)*DAY(CS106))</f>
        <v/>
      </c>
      <c r="DD106" s="2700">
        <f>+CZ106/CU106*DAY(CS106)</f>
        <v/>
      </c>
      <c r="DE106" s="406">
        <f>(CX106+CY106)/CU106</f>
        <v/>
      </c>
      <c r="DF106" s="406">
        <f>+CW106/(+CW106+CX106+CY106)</f>
        <v/>
      </c>
      <c r="DG106" s="407">
        <f t="array" ref="DG106">CW106/(SUMPRODUCT(--(CHOOSE({1,2,3},CV106,CX106,CY106)&gt;0),CHOOSE({1,2,3},CV106,CX106,CY106))+CU106)</f>
        <v/>
      </c>
      <c r="DI106" s="2699">
        <f>EOMONTH(DI107,-1)</f>
        <v/>
      </c>
      <c r="DJ106" s="405">
        <f>+DP105</f>
        <v/>
      </c>
      <c r="DK106" s="405" t="n">
        <v>0</v>
      </c>
      <c r="DL106" s="405" t="n">
        <v>0</v>
      </c>
      <c r="DM106" s="405" t="n">
        <v>0</v>
      </c>
      <c r="DN106" s="405" t="n">
        <v>0</v>
      </c>
      <c r="DO106" s="405" t="n">
        <v>0</v>
      </c>
      <c r="DP106" s="405">
        <f>SUM(DJ106:DL106)-SUM(DM106:DO106)</f>
        <v/>
      </c>
      <c r="DQ106" s="405" t="n">
        <v>0</v>
      </c>
      <c r="DR106" s="405">
        <f>+DP106-DQ106</f>
        <v/>
      </c>
      <c r="DS106" s="2700">
        <f>365/((+DK106+DL106-DN106-DO106)/((+DJ106+DP106)/2)*DAY(DI106))</f>
        <v/>
      </c>
      <c r="DT106" s="2700">
        <f>+DP106/DK106*DAY(DI106)</f>
        <v/>
      </c>
      <c r="DU106" s="406">
        <f>(DN106+DO106)/DK106</f>
        <v/>
      </c>
      <c r="DV106" s="406">
        <f>+DM106/(+DM106+DN106+DO106)</f>
        <v/>
      </c>
      <c r="DW106" s="407">
        <f t="array" ref="DW106">DM106/(SUMPRODUCT(--(CHOOSE({1,2,3},DL106,DN106,DO106)&gt;0),CHOOSE({1,2,3},DL106,DN106,DO106))+DK106)</f>
        <v/>
      </c>
      <c r="DY106" s="2699">
        <f>EOMONTH(DY107,-1)</f>
        <v/>
      </c>
      <c r="DZ106" s="405">
        <f>+EF105</f>
        <v/>
      </c>
      <c r="EA106" s="405" t="n">
        <v>0</v>
      </c>
      <c r="EB106" s="405" t="n">
        <v>0</v>
      </c>
      <c r="EC106" s="405" t="n">
        <v>0</v>
      </c>
      <c r="ED106" s="405" t="n">
        <v>0</v>
      </c>
      <c r="EE106" s="405" t="n">
        <v>0</v>
      </c>
      <c r="EF106" s="405">
        <f>SUM(DZ106:EB106)-SUM(EC106:EE106)</f>
        <v/>
      </c>
      <c r="EG106" s="405" t="n">
        <v>0</v>
      </c>
      <c r="EH106" s="405">
        <f>+EF106-EG106</f>
        <v/>
      </c>
      <c r="EI106" s="2700">
        <f>365/((+EA106+EB106-ED106-EE106)/((+DZ106+EF106)/2)*DAY(DY106))</f>
        <v/>
      </c>
      <c r="EJ106" s="2700">
        <f>+EF106/EA106*DAY(DY106)</f>
        <v/>
      </c>
      <c r="EK106" s="406">
        <f>(ED106+EE106)/EA106</f>
        <v/>
      </c>
      <c r="EL106" s="406">
        <f>+EC106/(+EC106+ED106+EE106)</f>
        <v/>
      </c>
      <c r="EM106" s="407">
        <f t="array" ref="EM106">EC106/(SUMPRODUCT(--(CHOOSE({1,2,3},EB106,ED106,EE106)&gt;0),CHOOSE({1,2,3},EB106,ED106,EE106))+EA106)</f>
        <v/>
      </c>
      <c r="EO106" s="2699">
        <f>EOMONTH(EO107,-1)</f>
        <v/>
      </c>
      <c r="EP106" s="405">
        <f>+EV105</f>
        <v/>
      </c>
      <c r="EQ106" s="405" t="n">
        <v>0</v>
      </c>
      <c r="ER106" s="405" t="n">
        <v>0</v>
      </c>
      <c r="ES106" s="405" t="n">
        <v>0</v>
      </c>
      <c r="ET106" s="405" t="n">
        <v>0</v>
      </c>
      <c r="EU106" s="405" t="n">
        <v>0</v>
      </c>
      <c r="EV106" s="405">
        <f>SUM(EP106:ER106)-SUM(ES106:EU106)</f>
        <v/>
      </c>
      <c r="EW106" s="405" t="n">
        <v>0</v>
      </c>
      <c r="EX106" s="405">
        <f>+EV106-EW106</f>
        <v/>
      </c>
      <c r="EY106" s="2700">
        <f>365/((+EQ106+ER106-ET106-EU106)/((+EP106+EV106)/2)*DAY(EO106))</f>
        <v/>
      </c>
      <c r="EZ106" s="2700">
        <f>+EV106/EQ106*DAY(EO106)</f>
        <v/>
      </c>
      <c r="FA106" s="406">
        <f>(ET106+EU106)/EQ106</f>
        <v/>
      </c>
      <c r="FB106" s="406">
        <f>+ES106/(+ES106+ET106+EU106)</f>
        <v/>
      </c>
      <c r="FC106" s="407">
        <f t="array" ref="FC106">ES106/(SUMPRODUCT(--(CHOOSE({1,2,3},FH106,FX106,GN106)&gt;0),CHOOSE({1,2,3},FH106,FX106,GN106))+EQ106)</f>
        <v/>
      </c>
      <c r="FE106" s="2699">
        <f>EOMONTH(FE107,-1)</f>
        <v/>
      </c>
      <c r="FF106" s="405">
        <f>+FL105</f>
        <v/>
      </c>
      <c r="FG106" s="405" t="n">
        <v>0</v>
      </c>
      <c r="FH106" s="405" t="n">
        <v>0</v>
      </c>
      <c r="FI106" s="405" t="n">
        <v>0</v>
      </c>
      <c r="FJ106" s="405" t="n">
        <v>0</v>
      </c>
      <c r="FK106" s="405" t="n">
        <v>0</v>
      </c>
      <c r="FL106" s="405">
        <f>SUM(FF106:FH106)-SUM(FI106:FK106)</f>
        <v/>
      </c>
      <c r="FM106" s="405" t="n">
        <v>0</v>
      </c>
      <c r="FN106" s="405">
        <f>+FL106-FM106</f>
        <v/>
      </c>
      <c r="FO106" s="2700">
        <f>365/((+FG106+FH106-FJ106-FK106)/((+FF106+FL106)/2)*DAY(FE106))</f>
        <v/>
      </c>
      <c r="FP106" s="2700">
        <f>+FL106/FG106*DAY(FE106)</f>
        <v/>
      </c>
      <c r="FQ106" s="406">
        <f>(FJ106+FK106)/FG106</f>
        <v/>
      </c>
      <c r="FR106" s="406">
        <f>+FI106/(+FI106+FJ106+FK106)</f>
        <v/>
      </c>
      <c r="FS106" s="407">
        <f t="array" ref="FS106">FI106/(SUMPRODUCT(--(CHOOSE({1,2,3},FH106,FJ106,FK106)&gt;0),CHOOSE({1,2,3},FH106,FJ106,FK106))+FG106)</f>
        <v/>
      </c>
      <c r="FU106" s="2699">
        <f>EOMONTH(FU107,-1)</f>
        <v/>
      </c>
      <c r="FV106" s="405">
        <f>+GB105</f>
        <v/>
      </c>
      <c r="FW106" s="405" t="n">
        <v>0</v>
      </c>
      <c r="FX106" s="405" t="n">
        <v>0</v>
      </c>
      <c r="FY106" s="405" t="n">
        <v>0</v>
      </c>
      <c r="FZ106" s="405" t="n">
        <v>0</v>
      </c>
      <c r="GA106" s="405" t="n">
        <v>0</v>
      </c>
      <c r="GB106" s="405">
        <f>SUM(FV106:FX106)-SUM(FY106:GA106)</f>
        <v/>
      </c>
      <c r="GC106" s="405" t="n">
        <v>0</v>
      </c>
      <c r="GD106" s="405">
        <f>+GB106-GC106</f>
        <v/>
      </c>
      <c r="GE106" s="2700">
        <f>365/((+FW106+FX106-FZ106-GA106)/((+FV106+GB106)/2)*DAY(FU106))</f>
        <v/>
      </c>
      <c r="GF106" s="2700">
        <f>+GB106/FW106*DAY(FU106)</f>
        <v/>
      </c>
      <c r="GG106" s="406">
        <f>(FZ106+GA106)/FW106</f>
        <v/>
      </c>
      <c r="GH106" s="406">
        <f>+FY106/(+FY106+FZ106+GA106)</f>
        <v/>
      </c>
      <c r="GI106" s="407">
        <f t="array" ref="GI106">FY106/(SUMPRODUCT(--(CHOOSE({1,2,3},FX106,FZ106,GA106)&gt;0),CHOOSE({1,2,3},FX106,FZ106,GA106))+FW106)</f>
        <v/>
      </c>
      <c r="GK106" s="2699">
        <f>EOMONTH(GK107,-1)</f>
        <v/>
      </c>
      <c r="GL106" s="405">
        <f>+GR105</f>
        <v/>
      </c>
      <c r="GM106" s="405" t="n">
        <v>0</v>
      </c>
      <c r="GN106" s="405" t="n">
        <v>0</v>
      </c>
      <c r="GO106" s="405" t="n">
        <v>0</v>
      </c>
      <c r="GP106" s="405" t="n">
        <v>0</v>
      </c>
      <c r="GQ106" s="405" t="n">
        <v>0</v>
      </c>
      <c r="GR106" s="405">
        <f>SUM(GL106:GN106)-SUM(GO106:GQ106)</f>
        <v/>
      </c>
      <c r="GS106" s="405" t="n">
        <v>0</v>
      </c>
      <c r="GT106" s="405">
        <f>+GR106-GS106</f>
        <v/>
      </c>
      <c r="GU106" s="2700">
        <f>365/((+GM106+GN106-GP106-GQ106)/((+GL106+GR106)/2)*DAY(GK106))</f>
        <v/>
      </c>
      <c r="GV106" s="2700">
        <f>+GR106/GM106*DAY(GK106)</f>
        <v/>
      </c>
      <c r="GW106" s="406">
        <f>(GP106+GQ106)/GM106</f>
        <v/>
      </c>
      <c r="GX106" s="406">
        <f>+GO106/(+GO106+GP106+GQ106)</f>
        <v/>
      </c>
      <c r="GY106" s="407">
        <f t="array" ref="GY106">GO106/(SUMPRODUCT(--(CHOOSE({1,2,3},GN106,GP106,GQ106)&gt;0),CHOOSE({1,2,3},GN106,GP106,GQ106))+GM106)</f>
        <v/>
      </c>
    </row>
    <row r="107">
      <c r="A107" s="2699">
        <f>EOMONTH(A108,-1)</f>
        <v/>
      </c>
      <c r="B107" s="405">
        <f>R107+AH107+AX107+BN107+CD107+CT107+DJ107+DZ107+EP107+FF107+FV107+GL107</f>
        <v/>
      </c>
      <c r="C107" s="405">
        <f>S107+AI107+AY107+BO107+CE107+CU107+DK107+EA107+EQ107+FG107+FW107+GM107</f>
        <v/>
      </c>
      <c r="D107" s="405">
        <f>T107+AJ107+AZ107+BP107+CF107+CV107+DL107+EB107+ER107+FH107+FX107+GN107</f>
        <v/>
      </c>
      <c r="E107" s="405">
        <f>U107+AK107+BA107+BQ107+CG107+CW107+DM107+EC107+ES107+FI107+FY107+GO107</f>
        <v/>
      </c>
      <c r="F107" s="405">
        <f>V107+AL107+BB107+BR107+CH107+CX107+DN107+ED107+ET107+FJ107+FZ107+GP107</f>
        <v/>
      </c>
      <c r="G107" s="405">
        <f>W107+AM107+BC107+BS107+CI107+CY107+DO107+EE107+EU107+FK107+GA107+GQ107</f>
        <v/>
      </c>
      <c r="H107" s="405">
        <f>X107+AN107+BD107+BT107+CJ107+CZ107+DP107+EF107+EV107+FL107+GB107+GR107</f>
        <v/>
      </c>
      <c r="I107" s="405">
        <f>Y107+AO107+BE107+BU107+CK107+DA107+DQ107+EG107+EW107+FM107+GC107+GS107</f>
        <v/>
      </c>
      <c r="J107" s="405">
        <f>Z107+AP107+BF107+BV107</f>
        <v/>
      </c>
      <c r="K107" s="2700">
        <f>365/((+C107+D107-F107-G107)/((+B107+H107)/2)*DAY(A107))</f>
        <v/>
      </c>
      <c r="L107" s="2700">
        <f>+H107/C107*DAY(A107)</f>
        <v/>
      </c>
      <c r="M107" s="406">
        <f>(F107+G107)/C107</f>
        <v/>
      </c>
      <c r="N107" s="406">
        <f>+E107/(+E107+F107+G107)</f>
        <v/>
      </c>
      <c r="O107" s="407">
        <f t="array" ref="O107">E107/(SUMPRODUCT(--(CHOOSE({1,2,3},D107,F107,G107)&gt;0),CHOOSE({1,2,3},D107,F107,G107))+C107)</f>
        <v/>
      </c>
      <c r="Q107" s="2699">
        <f>EOMONTH(Q108,-1)</f>
        <v/>
      </c>
      <c r="R107" s="405">
        <f>+X106</f>
        <v/>
      </c>
      <c r="S107" s="405" t="n">
        <v>0</v>
      </c>
      <c r="T107" s="405" t="n">
        <v>0</v>
      </c>
      <c r="U107" s="405" t="n">
        <v>0</v>
      </c>
      <c r="V107" s="405" t="n">
        <v>0</v>
      </c>
      <c r="W107" s="405" t="n">
        <v>0</v>
      </c>
      <c r="X107" s="405">
        <f>SUM(R107:T107)-SUM(U107:W107)</f>
        <v/>
      </c>
      <c r="Y107" s="405" t="n">
        <v>0</v>
      </c>
      <c r="Z107" s="405">
        <f>+X107-Y107</f>
        <v/>
      </c>
      <c r="AA107" s="2700">
        <f>365/((+S107+T107-V107-W107)/((+R107+X107)/2)*DAY(Q107))</f>
        <v/>
      </c>
      <c r="AB107" s="2700">
        <f>+X107/S107*DAY(Q107)</f>
        <v/>
      </c>
      <c r="AC107" s="406">
        <f>(V107+W107)/S107</f>
        <v/>
      </c>
      <c r="AD107" s="406">
        <f>+U107/(+U107+V107+W107)</f>
        <v/>
      </c>
      <c r="AE107" s="407">
        <f t="array" ref="AE107">U107/(SUMPRODUCT(--(CHOOSE({1,2,3},T107,V107,W107)&gt;0),CHOOSE({1,2,3},T107,V107,W107))+S107)</f>
        <v/>
      </c>
      <c r="AG107" s="2699">
        <f>EOMONTH(AG108,-1)</f>
        <v/>
      </c>
      <c r="AH107" s="405">
        <f>+AN106</f>
        <v/>
      </c>
      <c r="AI107" s="405" t="n">
        <v>0</v>
      </c>
      <c r="AJ107" s="405" t="n">
        <v>0</v>
      </c>
      <c r="AK107" s="405" t="n">
        <v>0</v>
      </c>
      <c r="AL107" s="405" t="n">
        <v>0</v>
      </c>
      <c r="AM107" s="405" t="n">
        <v>0</v>
      </c>
      <c r="AN107" s="405">
        <f>SUM(AH107:AJ107)-SUM(AK107:AM107)</f>
        <v/>
      </c>
      <c r="AO107" s="405" t="n">
        <v>0</v>
      </c>
      <c r="AP107" s="405">
        <f>+AN107-AO107</f>
        <v/>
      </c>
      <c r="AQ107" s="2700">
        <f>365/((+AI107+AJ107-AL107-AM107)/((+AH107+AN107)/2)*DAY(AG107))</f>
        <v/>
      </c>
      <c r="AR107" s="2700">
        <f>+AN107/AI107*DAY(AG107)</f>
        <v/>
      </c>
      <c r="AS107" s="406">
        <f>(AL107+AM107)/AI107</f>
        <v/>
      </c>
      <c r="AT107" s="406">
        <f>+AK107/(+AK107+AL107+AM107)</f>
        <v/>
      </c>
      <c r="AU107" s="407">
        <f t="array" ref="AU107">AK107/(SUMPRODUCT(--(CHOOSE({1,2,3},AJ107,AL107,AM107)&gt;0),CHOOSE({1,2,3},AJ107,AL107,AM107))+AI107)</f>
        <v/>
      </c>
      <c r="AW107" s="2699">
        <f>EOMONTH(AW108,-1)</f>
        <v/>
      </c>
      <c r="AX107" s="405">
        <f>+BD106</f>
        <v/>
      </c>
      <c r="AY107" s="405" t="n">
        <v>0</v>
      </c>
      <c r="AZ107" s="405" t="n">
        <v>0</v>
      </c>
      <c r="BA107" s="405" t="n">
        <v>0</v>
      </c>
      <c r="BB107" s="405" t="n">
        <v>0</v>
      </c>
      <c r="BC107" s="405" t="n">
        <v>0</v>
      </c>
      <c r="BD107" s="405">
        <f>SUM(AX107:AZ107)-SUM(BA107:BC107)</f>
        <v/>
      </c>
      <c r="BE107" s="405" t="n">
        <v>0</v>
      </c>
      <c r="BF107" s="405">
        <f>+BD107-BE107</f>
        <v/>
      </c>
      <c r="BG107" s="2700">
        <f>365/((+AY107+AZ107-BB107-BC107)/((+AX107+BD107)/2)*DAY(AW107))</f>
        <v/>
      </c>
      <c r="BH107" s="2700">
        <f>+BD107/AY107*DAY(AW107)</f>
        <v/>
      </c>
      <c r="BI107" s="406">
        <f>(BB107+BC107)/AY107</f>
        <v/>
      </c>
      <c r="BJ107" s="406">
        <f>+BA107/(+BA107+BB107+BC107)</f>
        <v/>
      </c>
      <c r="BK107" s="407">
        <f t="array" ref="BK107">BA107/(SUMPRODUCT(--(CHOOSE({1,2,3},AZ107,BB107,BC107)&gt;0),CHOOSE({1,2,3},AZ107,BB107,BC107))+AY107)</f>
        <v/>
      </c>
      <c r="BM107" s="2699">
        <f>EOMONTH(BM108,-1)</f>
        <v/>
      </c>
      <c r="BN107" s="405">
        <f>+BT106</f>
        <v/>
      </c>
      <c r="BO107" s="405" t="n">
        <v>0</v>
      </c>
      <c r="BP107" s="405" t="n">
        <v>0</v>
      </c>
      <c r="BQ107" s="405" t="n">
        <v>0</v>
      </c>
      <c r="BR107" s="405" t="n">
        <v>0</v>
      </c>
      <c r="BS107" s="405" t="n">
        <v>0</v>
      </c>
      <c r="BT107" s="405">
        <f>SUM(BN107:BP107)-SUM(BQ107:BS107)</f>
        <v/>
      </c>
      <c r="BU107" s="405" t="n">
        <v>0</v>
      </c>
      <c r="BV107" s="405">
        <f>+BT107-BU107</f>
        <v/>
      </c>
      <c r="BW107" s="2700">
        <f>365/((+BO107+BP107-BR107-BS107)/((+BN107+BT107)/2)*DAY(BM107))</f>
        <v/>
      </c>
      <c r="BX107" s="2700">
        <f>+BT107/BO107*DAY(BM107)</f>
        <v/>
      </c>
      <c r="BY107" s="406">
        <f>(BR107+BS107)/BO107</f>
        <v/>
      </c>
      <c r="BZ107" s="406">
        <f>+BQ107/(+BQ107+BR107+BS107)</f>
        <v/>
      </c>
      <c r="CA107" s="407">
        <f t="array" ref="CA107">BQ107/(SUMPRODUCT(--(CHOOSE({1,2,3},BP107,BR107,BS107)&gt;0),CHOOSE({1,2,3},BP107,BR107,BS107))+BO107)</f>
        <v/>
      </c>
      <c r="CC107" s="2699">
        <f>EOMONTH(CC108,-1)</f>
        <v/>
      </c>
      <c r="CD107" s="405">
        <f>+CJ106</f>
        <v/>
      </c>
      <c r="CE107" s="405" t="n">
        <v>0</v>
      </c>
      <c r="CF107" s="405" t="n">
        <v>0</v>
      </c>
      <c r="CG107" s="405" t="n">
        <v>0</v>
      </c>
      <c r="CH107" s="405" t="n">
        <v>0</v>
      </c>
      <c r="CI107" s="405" t="n">
        <v>0</v>
      </c>
      <c r="CJ107" s="405">
        <f>SUM(CD107:CF107)-SUM(CG107:CI107)</f>
        <v/>
      </c>
      <c r="CK107" s="405" t="n">
        <v>0</v>
      </c>
      <c r="CL107" s="405">
        <f>+CJ107-CK107</f>
        <v/>
      </c>
      <c r="CM107" s="2700">
        <f>365/((+CE107+CF107-CH107-CI107)/((+CD107+CJ107)/2)*DAY(CC107))</f>
        <v/>
      </c>
      <c r="CN107" s="2700">
        <f>+CJ107/CE107*DAY(CC107)</f>
        <v/>
      </c>
      <c r="CO107" s="406">
        <f>(CH107+CI107)/CE107</f>
        <v/>
      </c>
      <c r="CP107" s="406">
        <f>+CG107/(+CG107+CH107+CI107)</f>
        <v/>
      </c>
      <c r="CQ107" s="407">
        <f t="array" ref="CQ107">CG107/(SUMPRODUCT(--(CHOOSE({1,2,3},CF107,CH107,CI107)&gt;0),CHOOSE({1,2,3},CF107,CH107,CI107))+CE107)</f>
        <v/>
      </c>
      <c r="CS107" s="2699">
        <f>EOMONTH(CS108,-1)</f>
        <v/>
      </c>
      <c r="CT107" s="405">
        <f>+CZ106</f>
        <v/>
      </c>
      <c r="CU107" s="405" t="n">
        <v>0</v>
      </c>
      <c r="CV107" s="405" t="n">
        <v>0</v>
      </c>
      <c r="CW107" s="405" t="n">
        <v>0</v>
      </c>
      <c r="CX107" s="405" t="n">
        <v>0</v>
      </c>
      <c r="CY107" s="405" t="n">
        <v>0</v>
      </c>
      <c r="CZ107" s="405">
        <f>SUM(CT107:CV107)-SUM(CW107:CY107)</f>
        <v/>
      </c>
      <c r="DA107" s="405" t="n">
        <v>0</v>
      </c>
      <c r="DB107" s="405">
        <f>+CZ107-DA107</f>
        <v/>
      </c>
      <c r="DC107" s="2700">
        <f>365/((+CU107+CV107-CX107-CY107)/((+CT107+CZ107)/2)*DAY(CS107))</f>
        <v/>
      </c>
      <c r="DD107" s="2700">
        <f>+CZ107/CU107*DAY(CS107)</f>
        <v/>
      </c>
      <c r="DE107" s="406">
        <f>(CX107+CY107)/CU107</f>
        <v/>
      </c>
      <c r="DF107" s="406">
        <f>+CW107/(+CW107+CX107+CY107)</f>
        <v/>
      </c>
      <c r="DG107" s="407">
        <f t="array" ref="DG107">CW107/(SUMPRODUCT(--(CHOOSE({1,2,3},CV107,CX107,CY107)&gt;0),CHOOSE({1,2,3},CV107,CX107,CY107))+CU107)</f>
        <v/>
      </c>
      <c r="DI107" s="2699">
        <f>EOMONTH(DI108,-1)</f>
        <v/>
      </c>
      <c r="DJ107" s="405">
        <f>+DP106</f>
        <v/>
      </c>
      <c r="DK107" s="405" t="n">
        <v>0</v>
      </c>
      <c r="DL107" s="405" t="n">
        <v>0</v>
      </c>
      <c r="DM107" s="405" t="n">
        <v>0</v>
      </c>
      <c r="DN107" s="405" t="n">
        <v>0</v>
      </c>
      <c r="DO107" s="405" t="n">
        <v>0</v>
      </c>
      <c r="DP107" s="405">
        <f>SUM(DJ107:DL107)-SUM(DM107:DO107)</f>
        <v/>
      </c>
      <c r="DQ107" s="405" t="n">
        <v>0</v>
      </c>
      <c r="DR107" s="405">
        <f>+DP107-DQ107</f>
        <v/>
      </c>
      <c r="DS107" s="2700">
        <f>365/((+DK107+DL107-DN107-DO107)/((+DJ107+DP107)/2)*DAY(DI107))</f>
        <v/>
      </c>
      <c r="DT107" s="2700">
        <f>+DP107/DK107*DAY(DI107)</f>
        <v/>
      </c>
      <c r="DU107" s="406">
        <f>(DN107+DO107)/DK107</f>
        <v/>
      </c>
      <c r="DV107" s="406">
        <f>+DM107/(+DM107+DN107+DO107)</f>
        <v/>
      </c>
      <c r="DW107" s="407">
        <f t="array" ref="DW107">DM107/(SUMPRODUCT(--(CHOOSE({1,2,3},DL107,DN107,DO107)&gt;0),CHOOSE({1,2,3},DL107,DN107,DO107))+DK107)</f>
        <v/>
      </c>
      <c r="DY107" s="2699">
        <f>EOMONTH(DY108,-1)</f>
        <v/>
      </c>
      <c r="DZ107" s="405">
        <f>+EF106</f>
        <v/>
      </c>
      <c r="EA107" s="405" t="n">
        <v>0</v>
      </c>
      <c r="EB107" s="405" t="n">
        <v>0</v>
      </c>
      <c r="EC107" s="405" t="n">
        <v>0</v>
      </c>
      <c r="ED107" s="405" t="n">
        <v>0</v>
      </c>
      <c r="EE107" s="405" t="n">
        <v>0</v>
      </c>
      <c r="EF107" s="405">
        <f>SUM(DZ107:EB107)-SUM(EC107:EE107)</f>
        <v/>
      </c>
      <c r="EG107" s="405" t="n">
        <v>0</v>
      </c>
      <c r="EH107" s="405">
        <f>+EF107-EG107</f>
        <v/>
      </c>
      <c r="EI107" s="2700">
        <f>365/((+EA107+EB107-ED107-EE107)/((+DZ107+EF107)/2)*DAY(DY107))</f>
        <v/>
      </c>
      <c r="EJ107" s="2700">
        <f>+EF107/EA107*DAY(DY107)</f>
        <v/>
      </c>
      <c r="EK107" s="406">
        <f>(ED107+EE107)/EA107</f>
        <v/>
      </c>
      <c r="EL107" s="406">
        <f>+EC107/(+EC107+ED107+EE107)</f>
        <v/>
      </c>
      <c r="EM107" s="407">
        <f t="array" ref="EM107">EC107/(SUMPRODUCT(--(CHOOSE({1,2,3},EB107,ED107,EE107)&gt;0),CHOOSE({1,2,3},EB107,ED107,EE107))+EA107)</f>
        <v/>
      </c>
      <c r="EO107" s="2699">
        <f>EOMONTH(EO108,-1)</f>
        <v/>
      </c>
      <c r="EP107" s="405">
        <f>+EV106</f>
        <v/>
      </c>
      <c r="EQ107" s="405" t="n">
        <v>0</v>
      </c>
      <c r="ER107" s="405" t="n">
        <v>0</v>
      </c>
      <c r="ES107" s="405" t="n">
        <v>0</v>
      </c>
      <c r="ET107" s="405" t="n">
        <v>0</v>
      </c>
      <c r="EU107" s="405" t="n">
        <v>0</v>
      </c>
      <c r="EV107" s="405">
        <f>SUM(EP107:ER107)-SUM(ES107:EU107)</f>
        <v/>
      </c>
      <c r="EW107" s="405" t="n">
        <v>0</v>
      </c>
      <c r="EX107" s="405">
        <f>+EV107-EW107</f>
        <v/>
      </c>
      <c r="EY107" s="2700">
        <f>365/((+EQ107+ER107-ET107-EU107)/((+EP107+EV107)/2)*DAY(EO107))</f>
        <v/>
      </c>
      <c r="EZ107" s="2700">
        <f>+EV107/EQ107*DAY(EO107)</f>
        <v/>
      </c>
      <c r="FA107" s="406">
        <f>(ET107+EU107)/EQ107</f>
        <v/>
      </c>
      <c r="FB107" s="406">
        <f>+ES107/(+ES107+ET107+EU107)</f>
        <v/>
      </c>
      <c r="FC107" s="407">
        <f t="array" ref="FC107">ES107/(SUMPRODUCT(--(CHOOSE({1,2,3},FH107,FX107,GN107)&gt;0),CHOOSE({1,2,3},FH107,FX107,GN107))+EQ107)</f>
        <v/>
      </c>
      <c r="FE107" s="2699">
        <f>EOMONTH(FE108,-1)</f>
        <v/>
      </c>
      <c r="FF107" s="405">
        <f>+FL106</f>
        <v/>
      </c>
      <c r="FG107" s="405" t="n">
        <v>0</v>
      </c>
      <c r="FH107" s="405" t="n">
        <v>0</v>
      </c>
      <c r="FI107" s="405" t="n">
        <v>0</v>
      </c>
      <c r="FJ107" s="405" t="n">
        <v>0</v>
      </c>
      <c r="FK107" s="405" t="n">
        <v>0</v>
      </c>
      <c r="FL107" s="405">
        <f>SUM(FF107:FH107)-SUM(FI107:FK107)</f>
        <v/>
      </c>
      <c r="FM107" s="405" t="n">
        <v>0</v>
      </c>
      <c r="FN107" s="405">
        <f>+FL107-FM107</f>
        <v/>
      </c>
      <c r="FO107" s="2700">
        <f>365/((+FG107+FH107-FJ107-FK107)/((+FF107+FL107)/2)*DAY(FE107))</f>
        <v/>
      </c>
      <c r="FP107" s="2700">
        <f>+FL107/FG107*DAY(FE107)</f>
        <v/>
      </c>
      <c r="FQ107" s="406">
        <f>(FJ107+FK107)/FG107</f>
        <v/>
      </c>
      <c r="FR107" s="406">
        <f>+FI107/(+FI107+FJ107+FK107)</f>
        <v/>
      </c>
      <c r="FS107" s="407">
        <f t="array" ref="FS107">FI107/(SUMPRODUCT(--(CHOOSE({1,2,3},FH107,FJ107,FK107)&gt;0),CHOOSE({1,2,3},FH107,FJ107,FK107))+FG107)</f>
        <v/>
      </c>
      <c r="FU107" s="2699">
        <f>EOMONTH(FU108,-1)</f>
        <v/>
      </c>
      <c r="FV107" s="405">
        <f>+GB106</f>
        <v/>
      </c>
      <c r="FW107" s="405" t="n">
        <v>0</v>
      </c>
      <c r="FX107" s="405" t="n">
        <v>0</v>
      </c>
      <c r="FY107" s="405" t="n">
        <v>0</v>
      </c>
      <c r="FZ107" s="405" t="n">
        <v>0</v>
      </c>
      <c r="GA107" s="405" t="n">
        <v>0</v>
      </c>
      <c r="GB107" s="405">
        <f>SUM(FV107:FX107)-SUM(FY107:GA107)</f>
        <v/>
      </c>
      <c r="GC107" s="405" t="n">
        <v>0</v>
      </c>
      <c r="GD107" s="405">
        <f>+GB107-GC107</f>
        <v/>
      </c>
      <c r="GE107" s="2700">
        <f>365/((+FW107+FX107-FZ107-GA107)/((+FV107+GB107)/2)*DAY(FU107))</f>
        <v/>
      </c>
      <c r="GF107" s="2700">
        <f>+GB107/FW107*DAY(FU107)</f>
        <v/>
      </c>
      <c r="GG107" s="406">
        <f>(FZ107+GA107)/FW107</f>
        <v/>
      </c>
      <c r="GH107" s="406">
        <f>+FY107/(+FY107+FZ107+GA107)</f>
        <v/>
      </c>
      <c r="GI107" s="407">
        <f t="array" ref="GI107">FY107/(SUMPRODUCT(--(CHOOSE({1,2,3},FX107,FZ107,GA107)&gt;0),CHOOSE({1,2,3},FX107,FZ107,GA107))+FW107)</f>
        <v/>
      </c>
      <c r="GK107" s="2699">
        <f>EOMONTH(GK108,-1)</f>
        <v/>
      </c>
      <c r="GL107" s="405">
        <f>+GR106</f>
        <v/>
      </c>
      <c r="GM107" s="405" t="n">
        <v>0</v>
      </c>
      <c r="GN107" s="405" t="n">
        <v>0</v>
      </c>
      <c r="GO107" s="405" t="n">
        <v>0</v>
      </c>
      <c r="GP107" s="405" t="n">
        <v>0</v>
      </c>
      <c r="GQ107" s="405" t="n">
        <v>0</v>
      </c>
      <c r="GR107" s="405">
        <f>SUM(GL107:GN107)-SUM(GO107:GQ107)</f>
        <v/>
      </c>
      <c r="GS107" s="405" t="n">
        <v>0</v>
      </c>
      <c r="GT107" s="405">
        <f>+GR107-GS107</f>
        <v/>
      </c>
      <c r="GU107" s="2700">
        <f>365/((+GM107+GN107-GP107-GQ107)/((+GL107+GR107)/2)*DAY(GK107))</f>
        <v/>
      </c>
      <c r="GV107" s="2700">
        <f>+GR107/GM107*DAY(GK107)</f>
        <v/>
      </c>
      <c r="GW107" s="406">
        <f>(GP107+GQ107)/GM107</f>
        <v/>
      </c>
      <c r="GX107" s="406">
        <f>+GO107/(+GO107+GP107+GQ107)</f>
        <v/>
      </c>
      <c r="GY107" s="407">
        <f t="array" ref="GY107">GO107/(SUMPRODUCT(--(CHOOSE({1,2,3},GN107,GP107,GQ107)&gt;0),CHOOSE({1,2,3},GN107,GP107,GQ107))+GM107)</f>
        <v/>
      </c>
    </row>
    <row r="108">
      <c r="A108" s="2699">
        <f>EOMONTH(A109,-1)</f>
        <v/>
      </c>
      <c r="B108" s="405">
        <f>R108+AH108+AX108+BN108+CD108+CT108+DJ108+DZ108+EP108+FF108+FV108+GL108</f>
        <v/>
      </c>
      <c r="C108" s="405">
        <f>S108+AI108+AY108+BO108+CE108+CU108+DK108+EA108+EQ108+FG108+FW108+GM108</f>
        <v/>
      </c>
      <c r="D108" s="405">
        <f>T108+AJ108+AZ108+BP108+CF108+CV108+DL108+EB108+ER108+FH108+FX108+GN108</f>
        <v/>
      </c>
      <c r="E108" s="405">
        <f>U108+AK108+BA108+BQ108+CG108+CW108+DM108+EC108+ES108+FI108+FY108+GO108</f>
        <v/>
      </c>
      <c r="F108" s="405">
        <f>V108+AL108+BB108+BR108+CH108+CX108+DN108+ED108+ET108+FJ108+FZ108+GP108</f>
        <v/>
      </c>
      <c r="G108" s="405">
        <f>W108+AM108+BC108+BS108+CI108+CY108+DO108+EE108+EU108+FK108+GA108+GQ108</f>
        <v/>
      </c>
      <c r="H108" s="405">
        <f>X108+AN108+BD108+BT108+CJ108+CZ108+DP108+EF108+EV108+FL108+GB108+GR108</f>
        <v/>
      </c>
      <c r="I108" s="405">
        <f>Y108+AO108+BE108+BU108+CK108+DA108+DQ108+EG108+EW108+FM108+GC108+GS108</f>
        <v/>
      </c>
      <c r="J108" s="405">
        <f>Z108+AP108+BF108+BV108</f>
        <v/>
      </c>
      <c r="K108" s="2700">
        <f>365/((+C108+D108-F108-G108)/((+B108+H108)/2)*DAY(A108))</f>
        <v/>
      </c>
      <c r="L108" s="2700">
        <f>+H108/C108*DAY(A108)</f>
        <v/>
      </c>
      <c r="M108" s="406">
        <f>(F108+G108)/C108</f>
        <v/>
      </c>
      <c r="N108" s="406">
        <f>+E108/(+E108+F108+G108)</f>
        <v/>
      </c>
      <c r="O108" s="407">
        <f t="array" ref="O108">E108/(SUMPRODUCT(--(CHOOSE({1,2,3},D108,F108,G108)&gt;0),CHOOSE({1,2,3},D108,F108,G108))+C108)</f>
        <v/>
      </c>
      <c r="Q108" s="2699">
        <f>EOMONTH(Q109,-1)</f>
        <v/>
      </c>
      <c r="R108" s="405">
        <f>+X107</f>
        <v/>
      </c>
      <c r="S108" s="405" t="n">
        <v>0</v>
      </c>
      <c r="T108" s="405" t="n">
        <v>0</v>
      </c>
      <c r="U108" s="405" t="n">
        <v>0</v>
      </c>
      <c r="V108" s="405" t="n">
        <v>0</v>
      </c>
      <c r="W108" s="405" t="n">
        <v>0</v>
      </c>
      <c r="X108" s="405">
        <f>SUM(R108:T108)-SUM(U108:W108)</f>
        <v/>
      </c>
      <c r="Y108" s="405" t="n">
        <v>0</v>
      </c>
      <c r="Z108" s="405">
        <f>+X108-Y108</f>
        <v/>
      </c>
      <c r="AA108" s="2700">
        <f>365/((+S108+T108-V108-W108)/((+R108+X108)/2)*DAY(Q108))</f>
        <v/>
      </c>
      <c r="AB108" s="2700">
        <f>+X108/S108*DAY(Q108)</f>
        <v/>
      </c>
      <c r="AC108" s="406">
        <f>(V108+W108)/S108</f>
        <v/>
      </c>
      <c r="AD108" s="406">
        <f>+U108/(+U108+V108+W108)</f>
        <v/>
      </c>
      <c r="AE108" s="407">
        <f t="array" ref="AE108">U108/(SUMPRODUCT(--(CHOOSE({1,2,3},T108,V108,W108)&gt;0),CHOOSE({1,2,3},T108,V108,W108))+S108)</f>
        <v/>
      </c>
      <c r="AG108" s="2699">
        <f>EOMONTH(AG109,-1)</f>
        <v/>
      </c>
      <c r="AH108" s="405">
        <f>+AN107</f>
        <v/>
      </c>
      <c r="AI108" s="405" t="n">
        <v>0</v>
      </c>
      <c r="AJ108" s="405" t="n">
        <v>0</v>
      </c>
      <c r="AK108" s="405" t="n">
        <v>0</v>
      </c>
      <c r="AL108" s="405" t="n">
        <v>0</v>
      </c>
      <c r="AM108" s="405" t="n">
        <v>0</v>
      </c>
      <c r="AN108" s="405">
        <f>SUM(AH108:AJ108)-SUM(AK108:AM108)</f>
        <v/>
      </c>
      <c r="AO108" s="405" t="n">
        <v>0</v>
      </c>
      <c r="AP108" s="405">
        <f>+AN108-AO108</f>
        <v/>
      </c>
      <c r="AQ108" s="2700">
        <f>365/((+AI108+AJ108-AL108-AM108)/((+AH108+AN108)/2)*DAY(AG108))</f>
        <v/>
      </c>
      <c r="AR108" s="2700">
        <f>+AN108/AI108*DAY(AG108)</f>
        <v/>
      </c>
      <c r="AS108" s="406">
        <f>(AL108+AM108)/AI108</f>
        <v/>
      </c>
      <c r="AT108" s="406">
        <f>+AK108/(+AK108+AL108+AM108)</f>
        <v/>
      </c>
      <c r="AU108" s="407">
        <f t="array" ref="AU108">AK108/(SUMPRODUCT(--(CHOOSE({1,2,3},AJ108,AL108,AM108)&gt;0),CHOOSE({1,2,3},AJ108,AL108,AM108))+AI108)</f>
        <v/>
      </c>
      <c r="AW108" s="2699">
        <f>EOMONTH(AW109,-1)</f>
        <v/>
      </c>
      <c r="AX108" s="405">
        <f>+BD107</f>
        <v/>
      </c>
      <c r="AY108" s="405" t="n">
        <v>0</v>
      </c>
      <c r="AZ108" s="405" t="n">
        <v>0</v>
      </c>
      <c r="BA108" s="405" t="n">
        <v>0</v>
      </c>
      <c r="BB108" s="405" t="n">
        <v>0</v>
      </c>
      <c r="BC108" s="405" t="n">
        <v>0</v>
      </c>
      <c r="BD108" s="405">
        <f>SUM(AX108:AZ108)-SUM(BA108:BC108)</f>
        <v/>
      </c>
      <c r="BE108" s="405" t="n">
        <v>0</v>
      </c>
      <c r="BF108" s="405">
        <f>+BD108-BE108</f>
        <v/>
      </c>
      <c r="BG108" s="2700">
        <f>365/((+AY108+AZ108-BB108-BC108)/((+AX108+BD108)/2)*DAY(AW108))</f>
        <v/>
      </c>
      <c r="BH108" s="2700">
        <f>+BD108/AY108*DAY(AW108)</f>
        <v/>
      </c>
      <c r="BI108" s="406">
        <f>(BB108+BC108)/AY108</f>
        <v/>
      </c>
      <c r="BJ108" s="406">
        <f>+BA108/(+BA108+BB108+BC108)</f>
        <v/>
      </c>
      <c r="BK108" s="407">
        <f t="array" ref="BK108">BA108/(SUMPRODUCT(--(CHOOSE({1,2,3},AZ108,BB108,BC108)&gt;0),CHOOSE({1,2,3},AZ108,BB108,BC108))+AY108)</f>
        <v/>
      </c>
      <c r="BM108" s="2699">
        <f>EOMONTH(BM109,-1)</f>
        <v/>
      </c>
      <c r="BN108" s="405">
        <f>+BT107</f>
        <v/>
      </c>
      <c r="BO108" s="405" t="n">
        <v>0</v>
      </c>
      <c r="BP108" s="405" t="n">
        <v>0</v>
      </c>
      <c r="BQ108" s="405" t="n">
        <v>0</v>
      </c>
      <c r="BR108" s="405" t="n">
        <v>0</v>
      </c>
      <c r="BS108" s="405" t="n">
        <v>0</v>
      </c>
      <c r="BT108" s="405">
        <f>SUM(BN108:BP108)-SUM(BQ108:BS108)</f>
        <v/>
      </c>
      <c r="BU108" s="405" t="n">
        <v>0</v>
      </c>
      <c r="BV108" s="405">
        <f>+BT108-BU108</f>
        <v/>
      </c>
      <c r="BW108" s="2700">
        <f>365/((+BO108+BP108-BR108-BS108)/((+BN108+BT108)/2)*DAY(BM108))</f>
        <v/>
      </c>
      <c r="BX108" s="2700">
        <f>+BT108/BO108*DAY(BM108)</f>
        <v/>
      </c>
      <c r="BY108" s="406">
        <f>(BR108+BS108)/BO108</f>
        <v/>
      </c>
      <c r="BZ108" s="406">
        <f>+BQ108/(+BQ108+BR108+BS108)</f>
        <v/>
      </c>
      <c r="CA108" s="407">
        <f t="array" ref="CA108">BQ108/(SUMPRODUCT(--(CHOOSE({1,2,3},BP108,BR108,BS108)&gt;0),CHOOSE({1,2,3},BP108,BR108,BS108))+BO108)</f>
        <v/>
      </c>
      <c r="CC108" s="2699">
        <f>EOMONTH(CC109,-1)</f>
        <v/>
      </c>
      <c r="CD108" s="405">
        <f>+CJ107</f>
        <v/>
      </c>
      <c r="CE108" s="405" t="n">
        <v>0</v>
      </c>
      <c r="CF108" s="405" t="n">
        <v>0</v>
      </c>
      <c r="CG108" s="405" t="n">
        <v>0</v>
      </c>
      <c r="CH108" s="405" t="n">
        <v>0</v>
      </c>
      <c r="CI108" s="405" t="n">
        <v>0</v>
      </c>
      <c r="CJ108" s="405">
        <f>SUM(CD108:CF108)-SUM(CG108:CI108)</f>
        <v/>
      </c>
      <c r="CK108" s="405" t="n">
        <v>0</v>
      </c>
      <c r="CL108" s="405">
        <f>+CJ108-CK108</f>
        <v/>
      </c>
      <c r="CM108" s="2700">
        <f>365/((+CE108+CF108-CH108-CI108)/((+CD108+CJ108)/2)*DAY(CC108))</f>
        <v/>
      </c>
      <c r="CN108" s="2700">
        <f>+CJ108/CE108*DAY(CC108)</f>
        <v/>
      </c>
      <c r="CO108" s="406">
        <f>(CH108+CI108)/CE108</f>
        <v/>
      </c>
      <c r="CP108" s="406">
        <f>+CG108/(+CG108+CH108+CI108)</f>
        <v/>
      </c>
      <c r="CQ108" s="407">
        <f t="array" ref="CQ108">CG108/(SUMPRODUCT(--(CHOOSE({1,2,3},CF108,CH108,CI108)&gt;0),CHOOSE({1,2,3},CF108,CH108,CI108))+CE108)</f>
        <v/>
      </c>
      <c r="CS108" s="2699">
        <f>EOMONTH(CS109,-1)</f>
        <v/>
      </c>
      <c r="CT108" s="405">
        <f>+CZ107</f>
        <v/>
      </c>
      <c r="CU108" s="405" t="n">
        <v>0</v>
      </c>
      <c r="CV108" s="405" t="n">
        <v>0</v>
      </c>
      <c r="CW108" s="405" t="n">
        <v>0</v>
      </c>
      <c r="CX108" s="405" t="n">
        <v>0</v>
      </c>
      <c r="CY108" s="405" t="n">
        <v>0</v>
      </c>
      <c r="CZ108" s="405">
        <f>SUM(CT108:CV108)-SUM(CW108:CY108)</f>
        <v/>
      </c>
      <c r="DA108" s="405" t="n">
        <v>0</v>
      </c>
      <c r="DB108" s="405">
        <f>+CZ108-DA108</f>
        <v/>
      </c>
      <c r="DC108" s="2700">
        <f>365/((+CU108+CV108-CX108-CY108)/((+CT108+CZ108)/2)*DAY(CS108))</f>
        <v/>
      </c>
      <c r="DD108" s="2700">
        <f>+CZ108/CU108*DAY(CS108)</f>
        <v/>
      </c>
      <c r="DE108" s="406">
        <f>(CX108+CY108)/CU108</f>
        <v/>
      </c>
      <c r="DF108" s="406">
        <f>+CW108/(+CW108+CX108+CY108)</f>
        <v/>
      </c>
      <c r="DG108" s="407">
        <f t="array" ref="DG108">CW108/(SUMPRODUCT(--(CHOOSE({1,2,3},CV108,CX108,CY108)&gt;0),CHOOSE({1,2,3},CV108,CX108,CY108))+CU108)</f>
        <v/>
      </c>
      <c r="DI108" s="2699">
        <f>EOMONTH(DI109,-1)</f>
        <v/>
      </c>
      <c r="DJ108" s="405">
        <f>+DP107</f>
        <v/>
      </c>
      <c r="DK108" s="405" t="n">
        <v>0</v>
      </c>
      <c r="DL108" s="405" t="n">
        <v>0</v>
      </c>
      <c r="DM108" s="405" t="n">
        <v>0</v>
      </c>
      <c r="DN108" s="405" t="n">
        <v>0</v>
      </c>
      <c r="DO108" s="405" t="n">
        <v>0</v>
      </c>
      <c r="DP108" s="405">
        <f>SUM(DJ108:DL108)-SUM(DM108:DO108)</f>
        <v/>
      </c>
      <c r="DQ108" s="405" t="n">
        <v>0</v>
      </c>
      <c r="DR108" s="405">
        <f>+DP108-DQ108</f>
        <v/>
      </c>
      <c r="DS108" s="2700">
        <f>365/((+DK108+DL108-DN108-DO108)/((+DJ108+DP108)/2)*DAY(DI108))</f>
        <v/>
      </c>
      <c r="DT108" s="2700">
        <f>+DP108/DK108*DAY(DI108)</f>
        <v/>
      </c>
      <c r="DU108" s="406">
        <f>(DN108+DO108)/DK108</f>
        <v/>
      </c>
      <c r="DV108" s="406">
        <f>+DM108/(+DM108+DN108+DO108)</f>
        <v/>
      </c>
      <c r="DW108" s="407">
        <f t="array" ref="DW108">DM108/(SUMPRODUCT(--(CHOOSE({1,2,3},DL108,DN108,DO108)&gt;0),CHOOSE({1,2,3},DL108,DN108,DO108))+DK108)</f>
        <v/>
      </c>
      <c r="DY108" s="2699">
        <f>EOMONTH(DY109,-1)</f>
        <v/>
      </c>
      <c r="DZ108" s="405">
        <f>+EF107</f>
        <v/>
      </c>
      <c r="EA108" s="405" t="n">
        <v>0</v>
      </c>
      <c r="EB108" s="405" t="n">
        <v>0</v>
      </c>
      <c r="EC108" s="405" t="n">
        <v>0</v>
      </c>
      <c r="ED108" s="405" t="n">
        <v>0</v>
      </c>
      <c r="EE108" s="405" t="n">
        <v>0</v>
      </c>
      <c r="EF108" s="405">
        <f>SUM(DZ108:EB108)-SUM(EC108:EE108)</f>
        <v/>
      </c>
      <c r="EG108" s="405" t="n">
        <v>0</v>
      </c>
      <c r="EH108" s="405">
        <f>+EF108-EG108</f>
        <v/>
      </c>
      <c r="EI108" s="2700">
        <f>365/((+EA108+EB108-ED108-EE108)/((+DZ108+EF108)/2)*DAY(DY108))</f>
        <v/>
      </c>
      <c r="EJ108" s="2700">
        <f>+EF108/EA108*DAY(DY108)</f>
        <v/>
      </c>
      <c r="EK108" s="406">
        <f>(ED108+EE108)/EA108</f>
        <v/>
      </c>
      <c r="EL108" s="406">
        <f>+EC108/(+EC108+ED108+EE108)</f>
        <v/>
      </c>
      <c r="EM108" s="407">
        <f t="array" ref="EM108">EC108/(SUMPRODUCT(--(CHOOSE({1,2,3},EB108,ED108,EE108)&gt;0),CHOOSE({1,2,3},EB108,ED108,EE108))+EA108)</f>
        <v/>
      </c>
      <c r="EO108" s="2699">
        <f>EOMONTH(EO109,-1)</f>
        <v/>
      </c>
      <c r="EP108" s="405">
        <f>+EV107</f>
        <v/>
      </c>
      <c r="EQ108" s="405" t="n">
        <v>0</v>
      </c>
      <c r="ER108" s="405" t="n">
        <v>0</v>
      </c>
      <c r="ES108" s="405" t="n">
        <v>0</v>
      </c>
      <c r="ET108" s="405" t="n">
        <v>0</v>
      </c>
      <c r="EU108" s="405" t="n">
        <v>0</v>
      </c>
      <c r="EV108" s="405">
        <f>SUM(EP108:ER108)-SUM(ES108:EU108)</f>
        <v/>
      </c>
      <c r="EW108" s="405" t="n">
        <v>0</v>
      </c>
      <c r="EX108" s="405">
        <f>+EV108-EW108</f>
        <v/>
      </c>
      <c r="EY108" s="2700">
        <f>365/((+EQ108+ER108-ET108-EU108)/((+EP108+EV108)/2)*DAY(EO108))</f>
        <v/>
      </c>
      <c r="EZ108" s="2700">
        <f>+EV108/EQ108*DAY(EO108)</f>
        <v/>
      </c>
      <c r="FA108" s="406">
        <f>(ET108+EU108)/EQ108</f>
        <v/>
      </c>
      <c r="FB108" s="406">
        <f>+ES108/(+ES108+ET108+EU108)</f>
        <v/>
      </c>
      <c r="FC108" s="407">
        <f t="array" ref="FC108">ES108/(SUMPRODUCT(--(CHOOSE({1,2,3},FH108,FX108,GN108)&gt;0),CHOOSE({1,2,3},FH108,FX108,GN108))+EQ108)</f>
        <v/>
      </c>
      <c r="FE108" s="2699">
        <f>EOMONTH(FE109,-1)</f>
        <v/>
      </c>
      <c r="FF108" s="405">
        <f>+FL107</f>
        <v/>
      </c>
      <c r="FG108" s="405" t="n">
        <v>0</v>
      </c>
      <c r="FH108" s="405" t="n">
        <v>0</v>
      </c>
      <c r="FI108" s="405" t="n">
        <v>0</v>
      </c>
      <c r="FJ108" s="405" t="n">
        <v>0</v>
      </c>
      <c r="FK108" s="405" t="n">
        <v>0</v>
      </c>
      <c r="FL108" s="405">
        <f>SUM(FF108:FH108)-SUM(FI108:FK108)</f>
        <v/>
      </c>
      <c r="FM108" s="405" t="n">
        <v>0</v>
      </c>
      <c r="FN108" s="405">
        <f>+FL108-FM108</f>
        <v/>
      </c>
      <c r="FO108" s="2700">
        <f>365/((+FG108+FH108-FJ108-FK108)/((+FF108+FL108)/2)*DAY(FE108))</f>
        <v/>
      </c>
      <c r="FP108" s="2700">
        <f>+FL108/FG108*DAY(FE108)</f>
        <v/>
      </c>
      <c r="FQ108" s="406">
        <f>(FJ108+FK108)/FG108</f>
        <v/>
      </c>
      <c r="FR108" s="406">
        <f>+FI108/(+FI108+FJ108+FK108)</f>
        <v/>
      </c>
      <c r="FS108" s="407">
        <f t="array" ref="FS108">FI108/(SUMPRODUCT(--(CHOOSE({1,2,3},FH108,FJ108,FK108)&gt;0),CHOOSE({1,2,3},FH108,FJ108,FK108))+FG108)</f>
        <v/>
      </c>
      <c r="FU108" s="2699">
        <f>EOMONTH(FU109,-1)</f>
        <v/>
      </c>
      <c r="FV108" s="405">
        <f>+GB107</f>
        <v/>
      </c>
      <c r="FW108" s="405" t="n">
        <v>0</v>
      </c>
      <c r="FX108" s="405" t="n">
        <v>0</v>
      </c>
      <c r="FY108" s="405" t="n">
        <v>0</v>
      </c>
      <c r="FZ108" s="405" t="n">
        <v>0</v>
      </c>
      <c r="GA108" s="405" t="n">
        <v>0</v>
      </c>
      <c r="GB108" s="405">
        <f>SUM(FV108:FX108)-SUM(FY108:GA108)</f>
        <v/>
      </c>
      <c r="GC108" s="405" t="n">
        <v>0</v>
      </c>
      <c r="GD108" s="405">
        <f>+GB108-GC108</f>
        <v/>
      </c>
      <c r="GE108" s="2700">
        <f>365/((+FW108+FX108-FZ108-GA108)/((+FV108+GB108)/2)*DAY(FU108))</f>
        <v/>
      </c>
      <c r="GF108" s="2700">
        <f>+GB108/FW108*DAY(FU108)</f>
        <v/>
      </c>
      <c r="GG108" s="406">
        <f>(FZ108+GA108)/FW108</f>
        <v/>
      </c>
      <c r="GH108" s="406">
        <f>+FY108/(+FY108+FZ108+GA108)</f>
        <v/>
      </c>
      <c r="GI108" s="407">
        <f t="array" ref="GI108">FY108/(SUMPRODUCT(--(CHOOSE({1,2,3},FX108,FZ108,GA108)&gt;0),CHOOSE({1,2,3},FX108,FZ108,GA108))+FW108)</f>
        <v/>
      </c>
      <c r="GK108" s="2699">
        <f>EOMONTH(GK109,-1)</f>
        <v/>
      </c>
      <c r="GL108" s="405">
        <f>+GR107</f>
        <v/>
      </c>
      <c r="GM108" s="405" t="n">
        <v>0</v>
      </c>
      <c r="GN108" s="405" t="n">
        <v>0</v>
      </c>
      <c r="GO108" s="405" t="n">
        <v>0</v>
      </c>
      <c r="GP108" s="405" t="n">
        <v>0</v>
      </c>
      <c r="GQ108" s="405" t="n">
        <v>0</v>
      </c>
      <c r="GR108" s="405">
        <f>SUM(GL108:GN108)-SUM(GO108:GQ108)</f>
        <v/>
      </c>
      <c r="GS108" s="405" t="n">
        <v>0</v>
      </c>
      <c r="GT108" s="405">
        <f>+GR108-GS108</f>
        <v/>
      </c>
      <c r="GU108" s="2700">
        <f>365/((+GM108+GN108-GP108-GQ108)/((+GL108+GR108)/2)*DAY(GK108))</f>
        <v/>
      </c>
      <c r="GV108" s="2700">
        <f>+GR108/GM108*DAY(GK108)</f>
        <v/>
      </c>
      <c r="GW108" s="406">
        <f>(GP108+GQ108)/GM108</f>
        <v/>
      </c>
      <c r="GX108" s="406">
        <f>+GO108/(+GO108+GP108+GQ108)</f>
        <v/>
      </c>
      <c r="GY108" s="407">
        <f t="array" ref="GY108">GO108/(SUMPRODUCT(--(CHOOSE({1,2,3},GN108,GP108,GQ108)&gt;0),CHOOSE({1,2,3},GN108,GP108,GQ108))+GM108)</f>
        <v/>
      </c>
    </row>
    <row r="109">
      <c r="A109" s="2699">
        <f>EOMONTH(A110,-1)</f>
        <v/>
      </c>
      <c r="B109" s="405">
        <f>R109+AH109+AX109+BN109+CD109+CT109+DJ109+DZ109+EP109+FF109+FV109+GL109</f>
        <v/>
      </c>
      <c r="C109" s="405">
        <f>S109+AI109+AY109+BO109+CE109+CU109+DK109+EA109+EQ109+FG109+FW109+GM109</f>
        <v/>
      </c>
      <c r="D109" s="405">
        <f>T109+AJ109+AZ109+BP109+CF109+CV109+DL109+EB109+ER109+FH109+FX109+GN109</f>
        <v/>
      </c>
      <c r="E109" s="405">
        <f>U109+AK109+BA109+BQ109+CG109+CW109+DM109+EC109+ES109+FI109+FY109+GO109</f>
        <v/>
      </c>
      <c r="F109" s="405">
        <f>V109+AL109+BB109+BR109+CH109+CX109+DN109+ED109+ET109+FJ109+FZ109+GP109</f>
        <v/>
      </c>
      <c r="G109" s="405">
        <f>W109+AM109+BC109+BS109+CI109+CY109+DO109+EE109+EU109+FK109+GA109+GQ109</f>
        <v/>
      </c>
      <c r="H109" s="405">
        <f>X109+AN109+BD109+BT109+CJ109+CZ109+DP109+EF109+EV109+FL109+GB109+GR109</f>
        <v/>
      </c>
      <c r="I109" s="405">
        <f>Y109+AO109+BE109+BU109+CK109+DA109+DQ109+EG109+EW109+FM109+GC109+GS109</f>
        <v/>
      </c>
      <c r="J109" s="405">
        <f>Z109+AP109+BF109+BV109</f>
        <v/>
      </c>
      <c r="K109" s="2700">
        <f>365/((+C109+D109-F109-G109)/((+B109+H109)/2)*DAY(A109))</f>
        <v/>
      </c>
      <c r="L109" s="2700">
        <f>+H109/C109*DAY(A109)</f>
        <v/>
      </c>
      <c r="M109" s="406">
        <f>(F109+G109)/C109</f>
        <v/>
      </c>
      <c r="N109" s="406">
        <f>+E109/(+E109+F109+G109)</f>
        <v/>
      </c>
      <c r="O109" s="407">
        <f t="array" ref="O109">E109/(SUMPRODUCT(--(CHOOSE({1,2,3},D109,F109,G109)&gt;0),CHOOSE({1,2,3},D109,F109,G109))+C109)</f>
        <v/>
      </c>
      <c r="Q109" s="2699">
        <f>EOMONTH(Q110,-1)</f>
        <v/>
      </c>
      <c r="R109" s="405">
        <f>+X108</f>
        <v/>
      </c>
      <c r="S109" s="405" t="n">
        <v>0</v>
      </c>
      <c r="T109" s="405" t="n">
        <v>0</v>
      </c>
      <c r="U109" s="405" t="n">
        <v>0</v>
      </c>
      <c r="V109" s="405" t="n">
        <v>0</v>
      </c>
      <c r="W109" s="405" t="n">
        <v>0</v>
      </c>
      <c r="X109" s="405">
        <f>SUM(R109:T109)-SUM(U109:W109)</f>
        <v/>
      </c>
      <c r="Y109" s="405" t="n">
        <v>0</v>
      </c>
      <c r="Z109" s="405">
        <f>+X109-Y109</f>
        <v/>
      </c>
      <c r="AA109" s="2700">
        <f>365/((+S109+T109-V109-W109)/((+R109+X109)/2)*DAY(Q109))</f>
        <v/>
      </c>
      <c r="AB109" s="2700">
        <f>+X109/S109*DAY(Q109)</f>
        <v/>
      </c>
      <c r="AC109" s="406">
        <f>(V109+W109)/S109</f>
        <v/>
      </c>
      <c r="AD109" s="406">
        <f>+U109/(+U109+V109+W109)</f>
        <v/>
      </c>
      <c r="AE109" s="407">
        <f t="array" ref="AE109">U109/(SUMPRODUCT(--(CHOOSE({1,2,3},T109,V109,W109)&gt;0),CHOOSE({1,2,3},T109,V109,W109))+S109)</f>
        <v/>
      </c>
      <c r="AG109" s="2699">
        <f>EOMONTH(AG110,-1)</f>
        <v/>
      </c>
      <c r="AH109" s="405">
        <f>+AN108</f>
        <v/>
      </c>
      <c r="AI109" s="405" t="n">
        <v>0</v>
      </c>
      <c r="AJ109" s="405" t="n">
        <v>0</v>
      </c>
      <c r="AK109" s="405" t="n">
        <v>0</v>
      </c>
      <c r="AL109" s="405" t="n">
        <v>0</v>
      </c>
      <c r="AM109" s="405" t="n">
        <v>0</v>
      </c>
      <c r="AN109" s="405">
        <f>SUM(AH109:AJ109)-SUM(AK109:AM109)</f>
        <v/>
      </c>
      <c r="AO109" s="405" t="n">
        <v>0</v>
      </c>
      <c r="AP109" s="405">
        <f>+AN109-AO109</f>
        <v/>
      </c>
      <c r="AQ109" s="2700">
        <f>365/((+AI109+AJ109-AL109-AM109)/((+AH109+AN109)/2)*DAY(AG109))</f>
        <v/>
      </c>
      <c r="AR109" s="2700">
        <f>+AN109/AI109*DAY(AG109)</f>
        <v/>
      </c>
      <c r="AS109" s="406">
        <f>(AL109+AM109)/AI109</f>
        <v/>
      </c>
      <c r="AT109" s="406">
        <f>+AK109/(+AK109+AL109+AM109)</f>
        <v/>
      </c>
      <c r="AU109" s="407">
        <f t="array" ref="AU109">AK109/(SUMPRODUCT(--(CHOOSE({1,2,3},AJ109,AL109,AM109)&gt;0),CHOOSE({1,2,3},AJ109,AL109,AM109))+AI109)</f>
        <v/>
      </c>
      <c r="AW109" s="2699">
        <f>EOMONTH(AW110,-1)</f>
        <v/>
      </c>
      <c r="AX109" s="405">
        <f>+BD108</f>
        <v/>
      </c>
      <c r="AY109" s="405" t="n">
        <v>0</v>
      </c>
      <c r="AZ109" s="405" t="n">
        <v>0</v>
      </c>
      <c r="BA109" s="405" t="n">
        <v>0</v>
      </c>
      <c r="BB109" s="405" t="n">
        <v>0</v>
      </c>
      <c r="BC109" s="405" t="n">
        <v>0</v>
      </c>
      <c r="BD109" s="405">
        <f>SUM(AX109:AZ109)-SUM(BA109:BC109)</f>
        <v/>
      </c>
      <c r="BE109" s="405" t="n">
        <v>0</v>
      </c>
      <c r="BF109" s="405">
        <f>+BD109-BE109</f>
        <v/>
      </c>
      <c r="BG109" s="2700">
        <f>365/((+AY109+AZ109-BB109-BC109)/((+AX109+BD109)/2)*DAY(AW109))</f>
        <v/>
      </c>
      <c r="BH109" s="2700">
        <f>+BD109/AY109*DAY(AW109)</f>
        <v/>
      </c>
      <c r="BI109" s="406">
        <f>(BB109+BC109)/AY109</f>
        <v/>
      </c>
      <c r="BJ109" s="406">
        <f>+BA109/(+BA109+BB109+BC109)</f>
        <v/>
      </c>
      <c r="BK109" s="407">
        <f t="array" ref="BK109">BA109/(SUMPRODUCT(--(CHOOSE({1,2,3},AZ109,BB109,BC109)&gt;0),CHOOSE({1,2,3},AZ109,BB109,BC109))+AY109)</f>
        <v/>
      </c>
      <c r="BM109" s="2699">
        <f>EOMONTH(BM110,-1)</f>
        <v/>
      </c>
      <c r="BN109" s="405">
        <f>+BT108</f>
        <v/>
      </c>
      <c r="BO109" s="405" t="n">
        <v>0</v>
      </c>
      <c r="BP109" s="405" t="n">
        <v>0</v>
      </c>
      <c r="BQ109" s="405" t="n">
        <v>0</v>
      </c>
      <c r="BR109" s="405" t="n">
        <v>0</v>
      </c>
      <c r="BS109" s="405" t="n">
        <v>0</v>
      </c>
      <c r="BT109" s="405">
        <f>SUM(BN109:BP109)-SUM(BQ109:BS109)</f>
        <v/>
      </c>
      <c r="BU109" s="405" t="n">
        <v>0</v>
      </c>
      <c r="BV109" s="405">
        <f>+BT109-BU109</f>
        <v/>
      </c>
      <c r="BW109" s="2700">
        <f>365/((+BO109+BP109-BR109-BS109)/((+BN109+BT109)/2)*DAY(BM109))</f>
        <v/>
      </c>
      <c r="BX109" s="2700">
        <f>+BT109/BO109*DAY(BM109)</f>
        <v/>
      </c>
      <c r="BY109" s="406">
        <f>(BR109+BS109)/BO109</f>
        <v/>
      </c>
      <c r="BZ109" s="406">
        <f>+BQ109/(+BQ109+BR109+BS109)</f>
        <v/>
      </c>
      <c r="CA109" s="407">
        <f t="array" ref="CA109">BQ109/(SUMPRODUCT(--(CHOOSE({1,2,3},BP109,BR109,BS109)&gt;0),CHOOSE({1,2,3},BP109,BR109,BS109))+BO109)</f>
        <v/>
      </c>
      <c r="CC109" s="2699">
        <f>EOMONTH(CC110,-1)</f>
        <v/>
      </c>
      <c r="CD109" s="405">
        <f>+CJ108</f>
        <v/>
      </c>
      <c r="CE109" s="405" t="n">
        <v>0</v>
      </c>
      <c r="CF109" s="405" t="n">
        <v>0</v>
      </c>
      <c r="CG109" s="405" t="n">
        <v>0</v>
      </c>
      <c r="CH109" s="405" t="n">
        <v>0</v>
      </c>
      <c r="CI109" s="405" t="n">
        <v>0</v>
      </c>
      <c r="CJ109" s="405">
        <f>SUM(CD109:CF109)-SUM(CG109:CI109)</f>
        <v/>
      </c>
      <c r="CK109" s="405" t="n">
        <v>0</v>
      </c>
      <c r="CL109" s="405">
        <f>+CJ109-CK109</f>
        <v/>
      </c>
      <c r="CM109" s="2700">
        <f>365/((+CE109+CF109-CH109-CI109)/((+CD109+CJ109)/2)*DAY(CC109))</f>
        <v/>
      </c>
      <c r="CN109" s="2700">
        <f>+CJ109/CE109*DAY(CC109)</f>
        <v/>
      </c>
      <c r="CO109" s="406">
        <f>(CH109+CI109)/CE109</f>
        <v/>
      </c>
      <c r="CP109" s="406">
        <f>+CG109/(+CG109+CH109+CI109)</f>
        <v/>
      </c>
      <c r="CQ109" s="407">
        <f t="array" ref="CQ109">CG109/(SUMPRODUCT(--(CHOOSE({1,2,3},CF109,CH109,CI109)&gt;0),CHOOSE({1,2,3},CF109,CH109,CI109))+CE109)</f>
        <v/>
      </c>
      <c r="CS109" s="2699">
        <f>EOMONTH(CS110,-1)</f>
        <v/>
      </c>
      <c r="CT109" s="405">
        <f>+CZ108</f>
        <v/>
      </c>
      <c r="CU109" s="405" t="n">
        <v>0</v>
      </c>
      <c r="CV109" s="405" t="n">
        <v>0</v>
      </c>
      <c r="CW109" s="405" t="n">
        <v>0</v>
      </c>
      <c r="CX109" s="405" t="n">
        <v>0</v>
      </c>
      <c r="CY109" s="405" t="n">
        <v>0</v>
      </c>
      <c r="CZ109" s="405">
        <f>SUM(CT109:CV109)-SUM(CW109:CY109)</f>
        <v/>
      </c>
      <c r="DA109" s="405" t="n">
        <v>0</v>
      </c>
      <c r="DB109" s="405">
        <f>+CZ109-DA109</f>
        <v/>
      </c>
      <c r="DC109" s="2700">
        <f>365/((+CU109+CV109-CX109-CY109)/((+CT109+CZ109)/2)*DAY(CS109))</f>
        <v/>
      </c>
      <c r="DD109" s="2700">
        <f>+CZ109/CU109*DAY(CS109)</f>
        <v/>
      </c>
      <c r="DE109" s="406">
        <f>(CX109+CY109)/CU109</f>
        <v/>
      </c>
      <c r="DF109" s="406">
        <f>+CW109/(+CW109+CX109+CY109)</f>
        <v/>
      </c>
      <c r="DG109" s="407">
        <f t="array" ref="DG109">CW109/(SUMPRODUCT(--(CHOOSE({1,2,3},CV109,CX109,CY109)&gt;0),CHOOSE({1,2,3},CV109,CX109,CY109))+CU109)</f>
        <v/>
      </c>
      <c r="DI109" s="2699">
        <f>EOMONTH(DI110,-1)</f>
        <v/>
      </c>
      <c r="DJ109" s="405">
        <f>+DP108</f>
        <v/>
      </c>
      <c r="DK109" s="405" t="n">
        <v>0</v>
      </c>
      <c r="DL109" s="405" t="n">
        <v>0</v>
      </c>
      <c r="DM109" s="405" t="n">
        <v>0</v>
      </c>
      <c r="DN109" s="405" t="n">
        <v>0</v>
      </c>
      <c r="DO109" s="405" t="n">
        <v>0</v>
      </c>
      <c r="DP109" s="405">
        <f>SUM(DJ109:DL109)-SUM(DM109:DO109)</f>
        <v/>
      </c>
      <c r="DQ109" s="405" t="n">
        <v>0</v>
      </c>
      <c r="DR109" s="405">
        <f>+DP109-DQ109</f>
        <v/>
      </c>
      <c r="DS109" s="2700">
        <f>365/((+DK109+DL109-DN109-DO109)/((+DJ109+DP109)/2)*DAY(DI109))</f>
        <v/>
      </c>
      <c r="DT109" s="2700">
        <f>+DP109/DK109*DAY(DI109)</f>
        <v/>
      </c>
      <c r="DU109" s="406">
        <f>(DN109+DO109)/DK109</f>
        <v/>
      </c>
      <c r="DV109" s="406">
        <f>+DM109/(+DM109+DN109+DO109)</f>
        <v/>
      </c>
      <c r="DW109" s="407">
        <f t="array" ref="DW109">DM109/(SUMPRODUCT(--(CHOOSE({1,2,3},DL109,DN109,DO109)&gt;0),CHOOSE({1,2,3},DL109,DN109,DO109))+DK109)</f>
        <v/>
      </c>
      <c r="DY109" s="2699">
        <f>EOMONTH(DY110,-1)</f>
        <v/>
      </c>
      <c r="DZ109" s="405">
        <f>+EF108</f>
        <v/>
      </c>
      <c r="EA109" s="405" t="n">
        <v>0</v>
      </c>
      <c r="EB109" s="405" t="n">
        <v>0</v>
      </c>
      <c r="EC109" s="405" t="n">
        <v>0</v>
      </c>
      <c r="ED109" s="405" t="n">
        <v>0</v>
      </c>
      <c r="EE109" s="405" t="n">
        <v>0</v>
      </c>
      <c r="EF109" s="405">
        <f>SUM(DZ109:EB109)-SUM(EC109:EE109)</f>
        <v/>
      </c>
      <c r="EG109" s="405" t="n">
        <v>0</v>
      </c>
      <c r="EH109" s="405">
        <f>+EF109-EG109</f>
        <v/>
      </c>
      <c r="EI109" s="2700">
        <f>365/((+EA109+EB109-ED109-EE109)/((+DZ109+EF109)/2)*DAY(DY109))</f>
        <v/>
      </c>
      <c r="EJ109" s="2700">
        <f>+EF109/EA109*DAY(DY109)</f>
        <v/>
      </c>
      <c r="EK109" s="406">
        <f>(ED109+EE109)/EA109</f>
        <v/>
      </c>
      <c r="EL109" s="406">
        <f>+EC109/(+EC109+ED109+EE109)</f>
        <v/>
      </c>
      <c r="EM109" s="407">
        <f t="array" ref="EM109">EC109/(SUMPRODUCT(--(CHOOSE({1,2,3},EB109,ED109,EE109)&gt;0),CHOOSE({1,2,3},EB109,ED109,EE109))+EA109)</f>
        <v/>
      </c>
      <c r="EO109" s="2699">
        <f>EOMONTH(EO110,-1)</f>
        <v/>
      </c>
      <c r="EP109" s="405">
        <f>+EV108</f>
        <v/>
      </c>
      <c r="EQ109" s="405" t="n">
        <v>0</v>
      </c>
      <c r="ER109" s="405" t="n">
        <v>0</v>
      </c>
      <c r="ES109" s="405" t="n">
        <v>0</v>
      </c>
      <c r="ET109" s="405" t="n">
        <v>0</v>
      </c>
      <c r="EU109" s="405" t="n">
        <v>0</v>
      </c>
      <c r="EV109" s="405">
        <f>SUM(EP109:ER109)-SUM(ES109:EU109)</f>
        <v/>
      </c>
      <c r="EW109" s="405" t="n">
        <v>0</v>
      </c>
      <c r="EX109" s="405">
        <f>+EV109-EW109</f>
        <v/>
      </c>
      <c r="EY109" s="2700">
        <f>365/((+EQ109+ER109-ET109-EU109)/((+EP109+EV109)/2)*DAY(EO109))</f>
        <v/>
      </c>
      <c r="EZ109" s="2700">
        <f>+EV109/EQ109*DAY(EO109)</f>
        <v/>
      </c>
      <c r="FA109" s="406">
        <f>(ET109+EU109)/EQ109</f>
        <v/>
      </c>
      <c r="FB109" s="406">
        <f>+ES109/(+ES109+ET109+EU109)</f>
        <v/>
      </c>
      <c r="FC109" s="407">
        <f t="array" ref="FC109">ES109/(SUMPRODUCT(--(CHOOSE({1,2,3},FH109,FX109,GN109)&gt;0),CHOOSE({1,2,3},FH109,FX109,GN109))+EQ109)</f>
        <v/>
      </c>
      <c r="FE109" s="2699">
        <f>EOMONTH(FE110,-1)</f>
        <v/>
      </c>
      <c r="FF109" s="405">
        <f>+FL108</f>
        <v/>
      </c>
      <c r="FG109" s="405" t="n">
        <v>0</v>
      </c>
      <c r="FH109" s="405" t="n">
        <v>0</v>
      </c>
      <c r="FI109" s="405" t="n">
        <v>0</v>
      </c>
      <c r="FJ109" s="405" t="n">
        <v>0</v>
      </c>
      <c r="FK109" s="405" t="n">
        <v>0</v>
      </c>
      <c r="FL109" s="405">
        <f>SUM(FF109:FH109)-SUM(FI109:FK109)</f>
        <v/>
      </c>
      <c r="FM109" s="405" t="n">
        <v>0</v>
      </c>
      <c r="FN109" s="405">
        <f>+FL109-FM109</f>
        <v/>
      </c>
      <c r="FO109" s="2700">
        <f>365/((+FG109+FH109-FJ109-FK109)/((+FF109+FL109)/2)*DAY(FE109))</f>
        <v/>
      </c>
      <c r="FP109" s="2700">
        <f>+FL109/FG109*DAY(FE109)</f>
        <v/>
      </c>
      <c r="FQ109" s="406">
        <f>(FJ109+FK109)/FG109</f>
        <v/>
      </c>
      <c r="FR109" s="406">
        <f>+FI109/(+FI109+FJ109+FK109)</f>
        <v/>
      </c>
      <c r="FS109" s="407">
        <f t="array" ref="FS109">FI109/(SUMPRODUCT(--(CHOOSE({1,2,3},FH109,FJ109,FK109)&gt;0),CHOOSE({1,2,3},FH109,FJ109,FK109))+FG109)</f>
        <v/>
      </c>
      <c r="FU109" s="2699">
        <f>EOMONTH(FU110,-1)</f>
        <v/>
      </c>
      <c r="FV109" s="405">
        <f>+GB108</f>
        <v/>
      </c>
      <c r="FW109" s="405" t="n">
        <v>0</v>
      </c>
      <c r="FX109" s="405" t="n">
        <v>0</v>
      </c>
      <c r="FY109" s="405" t="n">
        <v>0</v>
      </c>
      <c r="FZ109" s="405" t="n">
        <v>0</v>
      </c>
      <c r="GA109" s="405" t="n">
        <v>0</v>
      </c>
      <c r="GB109" s="405">
        <f>SUM(FV109:FX109)-SUM(FY109:GA109)</f>
        <v/>
      </c>
      <c r="GC109" s="405" t="n">
        <v>0</v>
      </c>
      <c r="GD109" s="405">
        <f>+GB109-GC109</f>
        <v/>
      </c>
      <c r="GE109" s="2700">
        <f>365/((+FW109+FX109-FZ109-GA109)/((+FV109+GB109)/2)*DAY(FU109))</f>
        <v/>
      </c>
      <c r="GF109" s="2700">
        <f>+GB109/FW109*DAY(FU109)</f>
        <v/>
      </c>
      <c r="GG109" s="406">
        <f>(FZ109+GA109)/FW109</f>
        <v/>
      </c>
      <c r="GH109" s="406">
        <f>+FY109/(+FY109+FZ109+GA109)</f>
        <v/>
      </c>
      <c r="GI109" s="407">
        <f t="array" ref="GI109">FY109/(SUMPRODUCT(--(CHOOSE({1,2,3},FX109,FZ109,GA109)&gt;0),CHOOSE({1,2,3},FX109,FZ109,GA109))+FW109)</f>
        <v/>
      </c>
      <c r="GK109" s="2699">
        <f>EOMONTH(GK110,-1)</f>
        <v/>
      </c>
      <c r="GL109" s="405">
        <f>+GR108</f>
        <v/>
      </c>
      <c r="GM109" s="405" t="n">
        <v>0</v>
      </c>
      <c r="GN109" s="405" t="n">
        <v>0</v>
      </c>
      <c r="GO109" s="405" t="n">
        <v>0</v>
      </c>
      <c r="GP109" s="405" t="n">
        <v>0</v>
      </c>
      <c r="GQ109" s="405" t="n">
        <v>0</v>
      </c>
      <c r="GR109" s="405">
        <f>SUM(GL109:GN109)-SUM(GO109:GQ109)</f>
        <v/>
      </c>
      <c r="GS109" s="405" t="n">
        <v>0</v>
      </c>
      <c r="GT109" s="405">
        <f>+GR109-GS109</f>
        <v/>
      </c>
      <c r="GU109" s="2700">
        <f>365/((+GM109+GN109-GP109-GQ109)/((+GL109+GR109)/2)*DAY(GK109))</f>
        <v/>
      </c>
      <c r="GV109" s="2700">
        <f>+GR109/GM109*DAY(GK109)</f>
        <v/>
      </c>
      <c r="GW109" s="406">
        <f>(GP109+GQ109)/GM109</f>
        <v/>
      </c>
      <c r="GX109" s="406">
        <f>+GO109/(+GO109+GP109+GQ109)</f>
        <v/>
      </c>
      <c r="GY109" s="407">
        <f t="array" ref="GY109">GO109/(SUMPRODUCT(--(CHOOSE({1,2,3},GN109,GP109,GQ109)&gt;0),CHOOSE({1,2,3},GN109,GP109,GQ109))+GM109)</f>
        <v/>
      </c>
    </row>
    <row r="110">
      <c r="A110" s="2699">
        <f>EOMONTH(A111,-1)</f>
        <v/>
      </c>
      <c r="B110" s="405">
        <f>R110+AH110+AX110+BN110+CD110+CT110+DJ110+DZ110+EP110+FF110+FV110+GL110</f>
        <v/>
      </c>
      <c r="C110" s="405">
        <f>S110+AI110+AY110+BO110+CE110+CU110+DK110+EA110+EQ110+FG110+FW110+GM110</f>
        <v/>
      </c>
      <c r="D110" s="405">
        <f>T110+AJ110+AZ110+BP110+CF110+CV110+DL110+EB110+ER110+FH110+FX110+GN110</f>
        <v/>
      </c>
      <c r="E110" s="405">
        <f>U110+AK110+BA110+BQ110+CG110+CW110+DM110+EC110+ES110+FI110+FY110+GO110</f>
        <v/>
      </c>
      <c r="F110" s="405">
        <f>V110+AL110+BB110+BR110+CH110+CX110+DN110+ED110+ET110+FJ110+FZ110+GP110</f>
        <v/>
      </c>
      <c r="G110" s="405">
        <f>W110+AM110+BC110+BS110+CI110+CY110+DO110+EE110+EU110+FK110+GA110+GQ110</f>
        <v/>
      </c>
      <c r="H110" s="405">
        <f>X110+AN110+BD110+BT110+CJ110+CZ110+DP110+EF110+EV110+FL110+GB110+GR110</f>
        <v/>
      </c>
      <c r="I110" s="405">
        <f>Y110+AO110+BE110+BU110+CK110+DA110+DQ110+EG110+EW110+FM110+GC110+GS110</f>
        <v/>
      </c>
      <c r="J110" s="405">
        <f>Z110+AP110+BF110+BV110</f>
        <v/>
      </c>
      <c r="K110" s="2700">
        <f>365/((+C110+D110-F110-G110)/((+B110+H110)/2)*DAY(A110))</f>
        <v/>
      </c>
      <c r="L110" s="2700">
        <f>+H110/C110*DAY(A110)</f>
        <v/>
      </c>
      <c r="M110" s="406">
        <f>(F110+G110)/C110</f>
        <v/>
      </c>
      <c r="N110" s="406">
        <f>+E110/(+E110+F110+G110)</f>
        <v/>
      </c>
      <c r="O110" s="407">
        <f t="array" ref="O110">E110/(SUMPRODUCT(--(CHOOSE({1,2,3},D110,F110,G110)&gt;0),CHOOSE({1,2,3},D110,F110,G110))+C110)</f>
        <v/>
      </c>
      <c r="Q110" s="2699">
        <f>EOMONTH(Q111,-1)</f>
        <v/>
      </c>
      <c r="R110" s="405">
        <f>+X109</f>
        <v/>
      </c>
      <c r="S110" s="405" t="n">
        <v>0</v>
      </c>
      <c r="T110" s="405" t="n">
        <v>0</v>
      </c>
      <c r="U110" s="405" t="n">
        <v>0</v>
      </c>
      <c r="V110" s="405" t="n">
        <v>0</v>
      </c>
      <c r="W110" s="405" t="n">
        <v>0</v>
      </c>
      <c r="X110" s="405">
        <f>SUM(R110:T110)-SUM(U110:W110)</f>
        <v/>
      </c>
      <c r="Y110" s="405" t="n">
        <v>0</v>
      </c>
      <c r="Z110" s="405">
        <f>+X110-Y110</f>
        <v/>
      </c>
      <c r="AA110" s="2700">
        <f>365/((+S110+T110-V110-W110)/((+R110+X110)/2)*DAY(Q110))</f>
        <v/>
      </c>
      <c r="AB110" s="2700">
        <f>+X110/S110*DAY(Q110)</f>
        <v/>
      </c>
      <c r="AC110" s="406">
        <f>(V110+W110)/S110</f>
        <v/>
      </c>
      <c r="AD110" s="406">
        <f>+U110/(+U110+V110+W110)</f>
        <v/>
      </c>
      <c r="AE110" s="407">
        <f t="array" ref="AE110">U110/(SUMPRODUCT(--(CHOOSE({1,2,3},T110,V110,W110)&gt;0),CHOOSE({1,2,3},T110,V110,W110))+S110)</f>
        <v/>
      </c>
      <c r="AG110" s="2699">
        <f>EOMONTH(AG111,-1)</f>
        <v/>
      </c>
      <c r="AH110" s="405">
        <f>+AN109</f>
        <v/>
      </c>
      <c r="AI110" s="405" t="n">
        <v>0</v>
      </c>
      <c r="AJ110" s="405" t="n">
        <v>0</v>
      </c>
      <c r="AK110" s="405" t="n">
        <v>0</v>
      </c>
      <c r="AL110" s="405" t="n">
        <v>0</v>
      </c>
      <c r="AM110" s="405" t="n">
        <v>0</v>
      </c>
      <c r="AN110" s="405">
        <f>SUM(AH110:AJ110)-SUM(AK110:AM110)</f>
        <v/>
      </c>
      <c r="AO110" s="405" t="n">
        <v>0</v>
      </c>
      <c r="AP110" s="405">
        <f>+AN110-AO110</f>
        <v/>
      </c>
      <c r="AQ110" s="2700">
        <f>365/((+AI110+AJ110-AL110-AM110)/((+AH110+AN110)/2)*DAY(AG110))</f>
        <v/>
      </c>
      <c r="AR110" s="2700">
        <f>+AN110/AI110*DAY(AG110)</f>
        <v/>
      </c>
      <c r="AS110" s="406">
        <f>(AL110+AM110)/AI110</f>
        <v/>
      </c>
      <c r="AT110" s="406">
        <f>+AK110/(+AK110+AL110+AM110)</f>
        <v/>
      </c>
      <c r="AU110" s="407">
        <f t="array" ref="AU110">AK110/(SUMPRODUCT(--(CHOOSE({1,2,3},AJ110,AL110,AM110)&gt;0),CHOOSE({1,2,3},AJ110,AL110,AM110))+AI110)</f>
        <v/>
      </c>
      <c r="AW110" s="2699">
        <f>EOMONTH(AW111,-1)</f>
        <v/>
      </c>
      <c r="AX110" s="405">
        <f>+BD109</f>
        <v/>
      </c>
      <c r="AY110" s="405" t="n">
        <v>0</v>
      </c>
      <c r="AZ110" s="405" t="n">
        <v>0</v>
      </c>
      <c r="BA110" s="405" t="n">
        <v>0</v>
      </c>
      <c r="BB110" s="405" t="n">
        <v>0</v>
      </c>
      <c r="BC110" s="405" t="n">
        <v>0</v>
      </c>
      <c r="BD110" s="405">
        <f>SUM(AX110:AZ110)-SUM(BA110:BC110)</f>
        <v/>
      </c>
      <c r="BE110" s="405" t="n">
        <v>0</v>
      </c>
      <c r="BF110" s="405">
        <f>+BD110-BE110</f>
        <v/>
      </c>
      <c r="BG110" s="2700">
        <f>365/((+AY110+AZ110-BB110-BC110)/((+AX110+BD110)/2)*DAY(AW110))</f>
        <v/>
      </c>
      <c r="BH110" s="2700">
        <f>+BD110/AY110*DAY(AW110)</f>
        <v/>
      </c>
      <c r="BI110" s="406">
        <f>(BB110+BC110)/AY110</f>
        <v/>
      </c>
      <c r="BJ110" s="406">
        <f>+BA110/(+BA110+BB110+BC110)</f>
        <v/>
      </c>
      <c r="BK110" s="407">
        <f t="array" ref="BK110">BA110/(SUMPRODUCT(--(CHOOSE({1,2,3},AZ110,BB110,BC110)&gt;0),CHOOSE({1,2,3},AZ110,BB110,BC110))+AY110)</f>
        <v/>
      </c>
      <c r="BM110" s="2699">
        <f>EOMONTH(BM111,-1)</f>
        <v/>
      </c>
      <c r="BN110" s="405">
        <f>+BT109</f>
        <v/>
      </c>
      <c r="BO110" s="405" t="n">
        <v>0</v>
      </c>
      <c r="BP110" s="405" t="n">
        <v>0</v>
      </c>
      <c r="BQ110" s="405" t="n">
        <v>0</v>
      </c>
      <c r="BR110" s="405" t="n">
        <v>0</v>
      </c>
      <c r="BS110" s="405" t="n">
        <v>0</v>
      </c>
      <c r="BT110" s="405">
        <f>SUM(BN110:BP110)-SUM(BQ110:BS110)</f>
        <v/>
      </c>
      <c r="BU110" s="405" t="n">
        <v>0</v>
      </c>
      <c r="BV110" s="405">
        <f>+BT110-BU110</f>
        <v/>
      </c>
      <c r="BW110" s="2700">
        <f>365/((+BO110+BP110-BR110-BS110)/((+BN110+BT110)/2)*DAY(BM110))</f>
        <v/>
      </c>
      <c r="BX110" s="2700">
        <f>+BT110/BO110*DAY(BM110)</f>
        <v/>
      </c>
      <c r="BY110" s="406">
        <f>(BR110+BS110)/BO110</f>
        <v/>
      </c>
      <c r="BZ110" s="406">
        <f>+BQ110/(+BQ110+BR110+BS110)</f>
        <v/>
      </c>
      <c r="CA110" s="407">
        <f t="array" ref="CA110">BQ110/(SUMPRODUCT(--(CHOOSE({1,2,3},BP110,BR110,BS110)&gt;0),CHOOSE({1,2,3},BP110,BR110,BS110))+BO110)</f>
        <v/>
      </c>
      <c r="CC110" s="2699">
        <f>EOMONTH(CC111,-1)</f>
        <v/>
      </c>
      <c r="CD110" s="405">
        <f>+CJ109</f>
        <v/>
      </c>
      <c r="CE110" s="405" t="n">
        <v>0</v>
      </c>
      <c r="CF110" s="405" t="n">
        <v>0</v>
      </c>
      <c r="CG110" s="405" t="n">
        <v>0</v>
      </c>
      <c r="CH110" s="405" t="n">
        <v>0</v>
      </c>
      <c r="CI110" s="405" t="n">
        <v>0</v>
      </c>
      <c r="CJ110" s="405">
        <f>SUM(CD110:CF110)-SUM(CG110:CI110)</f>
        <v/>
      </c>
      <c r="CK110" s="405" t="n">
        <v>0</v>
      </c>
      <c r="CL110" s="405">
        <f>+CJ110-CK110</f>
        <v/>
      </c>
      <c r="CM110" s="2700">
        <f>365/((+CE110+CF110-CH110-CI110)/((+CD110+CJ110)/2)*DAY(CC110))</f>
        <v/>
      </c>
      <c r="CN110" s="2700">
        <f>+CJ110/CE110*DAY(CC110)</f>
        <v/>
      </c>
      <c r="CO110" s="406">
        <f>(CH110+CI110)/CE110</f>
        <v/>
      </c>
      <c r="CP110" s="406">
        <f>+CG110/(+CG110+CH110+CI110)</f>
        <v/>
      </c>
      <c r="CQ110" s="407">
        <f t="array" ref="CQ110">CG110/(SUMPRODUCT(--(CHOOSE({1,2,3},CF110,CH110,CI110)&gt;0),CHOOSE({1,2,3},CF110,CH110,CI110))+CE110)</f>
        <v/>
      </c>
      <c r="CS110" s="2699">
        <f>EOMONTH(CS111,-1)</f>
        <v/>
      </c>
      <c r="CT110" s="405">
        <f>+CZ109</f>
        <v/>
      </c>
      <c r="CU110" s="405" t="n">
        <v>0</v>
      </c>
      <c r="CV110" s="405" t="n">
        <v>0</v>
      </c>
      <c r="CW110" s="405" t="n">
        <v>0</v>
      </c>
      <c r="CX110" s="405" t="n">
        <v>0</v>
      </c>
      <c r="CY110" s="405" t="n">
        <v>0</v>
      </c>
      <c r="CZ110" s="405">
        <f>SUM(CT110:CV110)-SUM(CW110:CY110)</f>
        <v/>
      </c>
      <c r="DA110" s="405" t="n">
        <v>0</v>
      </c>
      <c r="DB110" s="405">
        <f>+CZ110-DA110</f>
        <v/>
      </c>
      <c r="DC110" s="2700">
        <f>365/((+CU110+CV110-CX110-CY110)/((+CT110+CZ110)/2)*DAY(CS110))</f>
        <v/>
      </c>
      <c r="DD110" s="2700">
        <f>+CZ110/CU110*DAY(CS110)</f>
        <v/>
      </c>
      <c r="DE110" s="406">
        <f>(CX110+CY110)/CU110</f>
        <v/>
      </c>
      <c r="DF110" s="406">
        <f>+CW110/(+CW110+CX110+CY110)</f>
        <v/>
      </c>
      <c r="DG110" s="407">
        <f t="array" ref="DG110">CW110/(SUMPRODUCT(--(CHOOSE({1,2,3},CV110,CX110,CY110)&gt;0),CHOOSE({1,2,3},CV110,CX110,CY110))+CU110)</f>
        <v/>
      </c>
      <c r="DI110" s="2699">
        <f>EOMONTH(DI111,-1)</f>
        <v/>
      </c>
      <c r="DJ110" s="405">
        <f>+DP109</f>
        <v/>
      </c>
      <c r="DK110" s="405" t="n">
        <v>0</v>
      </c>
      <c r="DL110" s="405" t="n">
        <v>0</v>
      </c>
      <c r="DM110" s="405" t="n">
        <v>0</v>
      </c>
      <c r="DN110" s="405" t="n">
        <v>0</v>
      </c>
      <c r="DO110" s="405" t="n">
        <v>0</v>
      </c>
      <c r="DP110" s="405">
        <f>SUM(DJ110:DL110)-SUM(DM110:DO110)</f>
        <v/>
      </c>
      <c r="DQ110" s="405" t="n">
        <v>0</v>
      </c>
      <c r="DR110" s="405">
        <f>+DP110-DQ110</f>
        <v/>
      </c>
      <c r="DS110" s="2700">
        <f>365/((+DK110+DL110-DN110-DO110)/((+DJ110+DP110)/2)*DAY(DI110))</f>
        <v/>
      </c>
      <c r="DT110" s="2700">
        <f>+DP110/DK110*DAY(DI110)</f>
        <v/>
      </c>
      <c r="DU110" s="406">
        <f>(DN110+DO110)/DK110</f>
        <v/>
      </c>
      <c r="DV110" s="406">
        <f>+DM110/(+DM110+DN110+DO110)</f>
        <v/>
      </c>
      <c r="DW110" s="407">
        <f t="array" ref="DW110">DM110/(SUMPRODUCT(--(CHOOSE({1,2,3},DL110,DN110,DO110)&gt;0),CHOOSE({1,2,3},DL110,DN110,DO110))+DK110)</f>
        <v/>
      </c>
      <c r="DY110" s="2699">
        <f>EOMONTH(DY111,-1)</f>
        <v/>
      </c>
      <c r="DZ110" s="405">
        <f>+EF109</f>
        <v/>
      </c>
      <c r="EA110" s="405" t="n">
        <v>0</v>
      </c>
      <c r="EB110" s="405" t="n">
        <v>0</v>
      </c>
      <c r="EC110" s="405" t="n">
        <v>0</v>
      </c>
      <c r="ED110" s="405" t="n">
        <v>0</v>
      </c>
      <c r="EE110" s="405" t="n">
        <v>0</v>
      </c>
      <c r="EF110" s="405">
        <f>SUM(DZ110:EB110)-SUM(EC110:EE110)</f>
        <v/>
      </c>
      <c r="EG110" s="405" t="n">
        <v>0</v>
      </c>
      <c r="EH110" s="405">
        <f>+EF110-EG110</f>
        <v/>
      </c>
      <c r="EI110" s="2700">
        <f>365/((+EA110+EB110-ED110-EE110)/((+DZ110+EF110)/2)*DAY(DY110))</f>
        <v/>
      </c>
      <c r="EJ110" s="2700">
        <f>+EF110/EA110*DAY(DY110)</f>
        <v/>
      </c>
      <c r="EK110" s="406">
        <f>(ED110+EE110)/EA110</f>
        <v/>
      </c>
      <c r="EL110" s="406">
        <f>+EC110/(+EC110+ED110+EE110)</f>
        <v/>
      </c>
      <c r="EM110" s="407">
        <f t="array" ref="EM110">EC110/(SUMPRODUCT(--(CHOOSE({1,2,3},EB110,ED110,EE110)&gt;0),CHOOSE({1,2,3},EB110,ED110,EE110))+EA110)</f>
        <v/>
      </c>
      <c r="EO110" s="2699">
        <f>EOMONTH(EO111,-1)</f>
        <v/>
      </c>
      <c r="EP110" s="405">
        <f>+EV109</f>
        <v/>
      </c>
      <c r="EQ110" s="405" t="n">
        <v>0</v>
      </c>
      <c r="ER110" s="405" t="n">
        <v>0</v>
      </c>
      <c r="ES110" s="405" t="n">
        <v>0</v>
      </c>
      <c r="ET110" s="405" t="n">
        <v>0</v>
      </c>
      <c r="EU110" s="405" t="n">
        <v>0</v>
      </c>
      <c r="EV110" s="405">
        <f>SUM(EP110:ER110)-SUM(ES110:EU110)</f>
        <v/>
      </c>
      <c r="EW110" s="405" t="n">
        <v>0</v>
      </c>
      <c r="EX110" s="405">
        <f>+EV110-EW110</f>
        <v/>
      </c>
      <c r="EY110" s="2700">
        <f>365/((+EQ110+ER110-ET110-EU110)/((+EP110+EV110)/2)*DAY(EO110))</f>
        <v/>
      </c>
      <c r="EZ110" s="2700">
        <f>+EV110/EQ110*DAY(EO110)</f>
        <v/>
      </c>
      <c r="FA110" s="406">
        <f>(ET110+EU110)/EQ110</f>
        <v/>
      </c>
      <c r="FB110" s="406">
        <f>+ES110/(+ES110+ET110+EU110)</f>
        <v/>
      </c>
      <c r="FC110" s="407">
        <f t="array" ref="FC110">ES110/(SUMPRODUCT(--(CHOOSE({1,2,3},FH110,FX110,GN110)&gt;0),CHOOSE({1,2,3},FH110,FX110,GN110))+EQ110)</f>
        <v/>
      </c>
      <c r="FE110" s="2699">
        <f>EOMONTH(FE111,-1)</f>
        <v/>
      </c>
      <c r="FF110" s="405">
        <f>+FL109</f>
        <v/>
      </c>
      <c r="FG110" s="405" t="n">
        <v>0</v>
      </c>
      <c r="FH110" s="405" t="n">
        <v>0</v>
      </c>
      <c r="FI110" s="405" t="n">
        <v>0</v>
      </c>
      <c r="FJ110" s="405" t="n">
        <v>0</v>
      </c>
      <c r="FK110" s="405" t="n">
        <v>0</v>
      </c>
      <c r="FL110" s="405">
        <f>SUM(FF110:FH110)-SUM(FI110:FK110)</f>
        <v/>
      </c>
      <c r="FM110" s="405" t="n">
        <v>0</v>
      </c>
      <c r="FN110" s="405">
        <f>+FL110-FM110</f>
        <v/>
      </c>
      <c r="FO110" s="2700">
        <f>365/((+FG110+FH110-FJ110-FK110)/((+FF110+FL110)/2)*DAY(FE110))</f>
        <v/>
      </c>
      <c r="FP110" s="2700">
        <f>+FL110/FG110*DAY(FE110)</f>
        <v/>
      </c>
      <c r="FQ110" s="406">
        <f>(FJ110+FK110)/FG110</f>
        <v/>
      </c>
      <c r="FR110" s="406">
        <f>+FI110/(+FI110+FJ110+FK110)</f>
        <v/>
      </c>
      <c r="FS110" s="407">
        <f t="array" ref="FS110">FI110/(SUMPRODUCT(--(CHOOSE({1,2,3},FH110,FJ110,FK110)&gt;0),CHOOSE({1,2,3},FH110,FJ110,FK110))+FG110)</f>
        <v/>
      </c>
      <c r="FU110" s="2699">
        <f>EOMONTH(FU111,-1)</f>
        <v/>
      </c>
      <c r="FV110" s="405">
        <f>+GB109</f>
        <v/>
      </c>
      <c r="FW110" s="405" t="n">
        <v>0</v>
      </c>
      <c r="FX110" s="405" t="n">
        <v>0</v>
      </c>
      <c r="FY110" s="405" t="n">
        <v>0</v>
      </c>
      <c r="FZ110" s="405" t="n">
        <v>0</v>
      </c>
      <c r="GA110" s="405" t="n">
        <v>0</v>
      </c>
      <c r="GB110" s="405">
        <f>SUM(FV110:FX110)-SUM(FY110:GA110)</f>
        <v/>
      </c>
      <c r="GC110" s="405" t="n">
        <v>0</v>
      </c>
      <c r="GD110" s="405">
        <f>+GB110-GC110</f>
        <v/>
      </c>
      <c r="GE110" s="2700">
        <f>365/((+FW110+FX110-FZ110-GA110)/((+FV110+GB110)/2)*DAY(FU110))</f>
        <v/>
      </c>
      <c r="GF110" s="2700">
        <f>+GB110/FW110*DAY(FU110)</f>
        <v/>
      </c>
      <c r="GG110" s="406">
        <f>(FZ110+GA110)/FW110</f>
        <v/>
      </c>
      <c r="GH110" s="406">
        <f>+FY110/(+FY110+FZ110+GA110)</f>
        <v/>
      </c>
      <c r="GI110" s="407">
        <f t="array" ref="GI110">FY110/(SUMPRODUCT(--(CHOOSE({1,2,3},FX110,FZ110,GA110)&gt;0),CHOOSE({1,2,3},FX110,FZ110,GA110))+FW110)</f>
        <v/>
      </c>
      <c r="GK110" s="2699">
        <f>EOMONTH(GK111,-1)</f>
        <v/>
      </c>
      <c r="GL110" s="405">
        <f>+GR109</f>
        <v/>
      </c>
      <c r="GM110" s="405" t="n">
        <v>0</v>
      </c>
      <c r="GN110" s="405" t="n">
        <v>0</v>
      </c>
      <c r="GO110" s="405" t="n">
        <v>0</v>
      </c>
      <c r="GP110" s="405" t="n">
        <v>0</v>
      </c>
      <c r="GQ110" s="405" t="n">
        <v>0</v>
      </c>
      <c r="GR110" s="405">
        <f>SUM(GL110:GN110)-SUM(GO110:GQ110)</f>
        <v/>
      </c>
      <c r="GS110" s="405" t="n">
        <v>0</v>
      </c>
      <c r="GT110" s="405">
        <f>+GR110-GS110</f>
        <v/>
      </c>
      <c r="GU110" s="2700">
        <f>365/((+GM110+GN110-GP110-GQ110)/((+GL110+GR110)/2)*DAY(GK110))</f>
        <v/>
      </c>
      <c r="GV110" s="2700">
        <f>+GR110/GM110*DAY(GK110)</f>
        <v/>
      </c>
      <c r="GW110" s="406">
        <f>(GP110+GQ110)/GM110</f>
        <v/>
      </c>
      <c r="GX110" s="406">
        <f>+GO110/(+GO110+GP110+GQ110)</f>
        <v/>
      </c>
      <c r="GY110" s="407">
        <f t="array" ref="GY110">GO110/(SUMPRODUCT(--(CHOOSE({1,2,3},GN110,GP110,GQ110)&gt;0),CHOOSE({1,2,3},GN110,GP110,GQ110))+GM110)</f>
        <v/>
      </c>
    </row>
    <row r="111">
      <c r="A111" s="2699">
        <f>EOMONTH(A112,-1)</f>
        <v/>
      </c>
      <c r="B111" s="405">
        <f>R111+AH111+AX111+BN111+CD111+CT111+DJ111+DZ111+EP111+FF111+FV111+GL111</f>
        <v/>
      </c>
      <c r="C111" s="405">
        <f>S111+AI111+AY111+BO111+CE111+CU111+DK111+EA111+EQ111+FG111+FW111+GM111</f>
        <v/>
      </c>
      <c r="D111" s="405">
        <f>T111+AJ111+AZ111+BP111+CF111+CV111+DL111+EB111+ER111+FH111+FX111+GN111</f>
        <v/>
      </c>
      <c r="E111" s="405">
        <f>U111+AK111+BA111+BQ111+CG111+CW111+DM111+EC111+ES111+FI111+FY111+GO111</f>
        <v/>
      </c>
      <c r="F111" s="405">
        <f>V111+AL111+BB111+BR111+CH111+CX111+DN111+ED111+ET111+FJ111+FZ111+GP111</f>
        <v/>
      </c>
      <c r="G111" s="405">
        <f>W111+AM111+BC111+BS111+CI111+CY111+DO111+EE111+EU111+FK111+GA111+GQ111</f>
        <v/>
      </c>
      <c r="H111" s="405">
        <f>X111+AN111+BD111+BT111+CJ111+CZ111+DP111+EF111+EV111+FL111+GB111+GR111</f>
        <v/>
      </c>
      <c r="I111" s="405">
        <f>Y111+AO111+BE111+BU111+CK111+DA111+DQ111+EG111+EW111+FM111+GC111+GS111</f>
        <v/>
      </c>
      <c r="J111" s="405">
        <f>Z111+AP111+BF111+BV111</f>
        <v/>
      </c>
      <c r="K111" s="2700">
        <f>365/((+C111+D111-F111-G111)/((+B111+H111)/2)*DAY(A111))</f>
        <v/>
      </c>
      <c r="L111" s="2700">
        <f>+H111/C111*DAY(A111)</f>
        <v/>
      </c>
      <c r="M111" s="406">
        <f>(F111+G111)/C111</f>
        <v/>
      </c>
      <c r="N111" s="406">
        <f>+E111/(+E111+F111+G111)</f>
        <v/>
      </c>
      <c r="O111" s="407">
        <f t="array" ref="O111">E111/(SUMPRODUCT(--(CHOOSE({1,2,3},D111,F111,G111)&gt;0),CHOOSE({1,2,3},D111,F111,G111))+C111)</f>
        <v/>
      </c>
      <c r="Q111" s="2699">
        <f>EOMONTH(Q112,-1)</f>
        <v/>
      </c>
      <c r="R111" s="405">
        <f>+X110</f>
        <v/>
      </c>
      <c r="S111" s="405" t="n">
        <v>0</v>
      </c>
      <c r="T111" s="405" t="n">
        <v>0</v>
      </c>
      <c r="U111" s="405" t="n">
        <v>0</v>
      </c>
      <c r="V111" s="405" t="n">
        <v>0</v>
      </c>
      <c r="W111" s="405" t="n">
        <v>0</v>
      </c>
      <c r="X111" s="405">
        <f>SUM(R111:T111)-SUM(U111:W111)</f>
        <v/>
      </c>
      <c r="Y111" s="405" t="n">
        <v>0</v>
      </c>
      <c r="Z111" s="405">
        <f>+X111-Y111</f>
        <v/>
      </c>
      <c r="AA111" s="2700">
        <f>365/((+S111+T111-V111-W111)/((+R111+X111)/2)*DAY(Q111))</f>
        <v/>
      </c>
      <c r="AB111" s="2700">
        <f>+X111/S111*DAY(Q111)</f>
        <v/>
      </c>
      <c r="AC111" s="406">
        <f>(V111+W111)/S111</f>
        <v/>
      </c>
      <c r="AD111" s="406">
        <f>+U111/(+U111+V111+W111)</f>
        <v/>
      </c>
      <c r="AE111" s="407">
        <f t="array" ref="AE111">U111/(SUMPRODUCT(--(CHOOSE({1,2,3},T111,V111,W111)&gt;0),CHOOSE({1,2,3},T111,V111,W111))+S111)</f>
        <v/>
      </c>
      <c r="AG111" s="2699">
        <f>EOMONTH(AG112,-1)</f>
        <v/>
      </c>
      <c r="AH111" s="405">
        <f>+AN110</f>
        <v/>
      </c>
      <c r="AI111" s="405" t="n">
        <v>0</v>
      </c>
      <c r="AJ111" s="405" t="n">
        <v>0</v>
      </c>
      <c r="AK111" s="405" t="n">
        <v>0</v>
      </c>
      <c r="AL111" s="405" t="n">
        <v>0</v>
      </c>
      <c r="AM111" s="405" t="n">
        <v>0</v>
      </c>
      <c r="AN111" s="405">
        <f>SUM(AH111:AJ111)-SUM(AK111:AM111)</f>
        <v/>
      </c>
      <c r="AO111" s="405" t="n">
        <v>0</v>
      </c>
      <c r="AP111" s="405">
        <f>+AN111-AO111</f>
        <v/>
      </c>
      <c r="AQ111" s="2700">
        <f>365/((+AI111+AJ111-AL111-AM111)/((+AH111+AN111)/2)*DAY(AG111))</f>
        <v/>
      </c>
      <c r="AR111" s="2700">
        <f>+AN111/AI111*DAY(AG111)</f>
        <v/>
      </c>
      <c r="AS111" s="406">
        <f>(AL111+AM111)/AI111</f>
        <v/>
      </c>
      <c r="AT111" s="406">
        <f>+AK111/(+AK111+AL111+AM111)</f>
        <v/>
      </c>
      <c r="AU111" s="407">
        <f t="array" ref="AU111">AK111/(SUMPRODUCT(--(CHOOSE({1,2,3},AJ111,AL111,AM111)&gt;0),CHOOSE({1,2,3},AJ111,AL111,AM111))+AI111)</f>
        <v/>
      </c>
      <c r="AW111" s="2699">
        <f>EOMONTH(AW112,-1)</f>
        <v/>
      </c>
      <c r="AX111" s="405">
        <f>+BD110</f>
        <v/>
      </c>
      <c r="AY111" s="405" t="n">
        <v>0</v>
      </c>
      <c r="AZ111" s="405" t="n">
        <v>0</v>
      </c>
      <c r="BA111" s="405" t="n">
        <v>0</v>
      </c>
      <c r="BB111" s="405" t="n">
        <v>0</v>
      </c>
      <c r="BC111" s="405" t="n">
        <v>0</v>
      </c>
      <c r="BD111" s="405">
        <f>SUM(AX111:AZ111)-SUM(BA111:BC111)</f>
        <v/>
      </c>
      <c r="BE111" s="405" t="n">
        <v>0</v>
      </c>
      <c r="BF111" s="405">
        <f>+BD111-BE111</f>
        <v/>
      </c>
      <c r="BG111" s="2700">
        <f>365/((+AY111+AZ111-BB111-BC111)/((+AX111+BD111)/2)*DAY(AW111))</f>
        <v/>
      </c>
      <c r="BH111" s="2700">
        <f>+BD111/AY111*DAY(AW111)</f>
        <v/>
      </c>
      <c r="BI111" s="406">
        <f>(BB111+BC111)/AY111</f>
        <v/>
      </c>
      <c r="BJ111" s="406">
        <f>+BA111/(+BA111+BB111+BC111)</f>
        <v/>
      </c>
      <c r="BK111" s="407">
        <f t="array" ref="BK111">BA111/(SUMPRODUCT(--(CHOOSE({1,2,3},AZ111,BB111,BC111)&gt;0),CHOOSE({1,2,3},AZ111,BB111,BC111))+AY111)</f>
        <v/>
      </c>
      <c r="BM111" s="2699">
        <f>EOMONTH(BM112,-1)</f>
        <v/>
      </c>
      <c r="BN111" s="405">
        <f>+BT110</f>
        <v/>
      </c>
      <c r="BO111" s="405" t="n">
        <v>0</v>
      </c>
      <c r="BP111" s="405" t="n">
        <v>0</v>
      </c>
      <c r="BQ111" s="405" t="n">
        <v>0</v>
      </c>
      <c r="BR111" s="405" t="n">
        <v>0</v>
      </c>
      <c r="BS111" s="405" t="n">
        <v>0</v>
      </c>
      <c r="BT111" s="405">
        <f>SUM(BN111:BP111)-SUM(BQ111:BS111)</f>
        <v/>
      </c>
      <c r="BU111" s="405" t="n">
        <v>0</v>
      </c>
      <c r="BV111" s="405">
        <f>+BT111-BU111</f>
        <v/>
      </c>
      <c r="BW111" s="2700">
        <f>365/((+BO111+BP111-BR111-BS111)/((+BN111+BT111)/2)*DAY(BM111))</f>
        <v/>
      </c>
      <c r="BX111" s="2700">
        <f>+BT111/BO111*DAY(BM111)</f>
        <v/>
      </c>
      <c r="BY111" s="406">
        <f>(BR111+BS111)/BO111</f>
        <v/>
      </c>
      <c r="BZ111" s="406">
        <f>+BQ111/(+BQ111+BR111+BS111)</f>
        <v/>
      </c>
      <c r="CA111" s="407">
        <f t="array" ref="CA111">BQ111/(SUMPRODUCT(--(CHOOSE({1,2,3},BP111,BR111,BS111)&gt;0),CHOOSE({1,2,3},BP111,BR111,BS111))+BO111)</f>
        <v/>
      </c>
      <c r="CC111" s="2699">
        <f>EOMONTH(CC112,-1)</f>
        <v/>
      </c>
      <c r="CD111" s="405">
        <f>+CJ110</f>
        <v/>
      </c>
      <c r="CE111" s="405" t="n">
        <v>0</v>
      </c>
      <c r="CF111" s="405" t="n">
        <v>0</v>
      </c>
      <c r="CG111" s="405" t="n">
        <v>0</v>
      </c>
      <c r="CH111" s="405" t="n">
        <v>0</v>
      </c>
      <c r="CI111" s="405" t="n">
        <v>0</v>
      </c>
      <c r="CJ111" s="405">
        <f>SUM(CD111:CF111)-SUM(CG111:CI111)</f>
        <v/>
      </c>
      <c r="CK111" s="405" t="n">
        <v>0</v>
      </c>
      <c r="CL111" s="405">
        <f>+CJ111-CK111</f>
        <v/>
      </c>
      <c r="CM111" s="2700">
        <f>365/((+CE111+CF111-CH111-CI111)/((+CD111+CJ111)/2)*DAY(CC111))</f>
        <v/>
      </c>
      <c r="CN111" s="2700">
        <f>+CJ111/CE111*DAY(CC111)</f>
        <v/>
      </c>
      <c r="CO111" s="406">
        <f>(CH111+CI111)/CE111</f>
        <v/>
      </c>
      <c r="CP111" s="406">
        <f>+CG111/(+CG111+CH111+CI111)</f>
        <v/>
      </c>
      <c r="CQ111" s="407">
        <f t="array" ref="CQ111">CG111/(SUMPRODUCT(--(CHOOSE({1,2,3},CF111,CH111,CI111)&gt;0),CHOOSE({1,2,3},CF111,CH111,CI111))+CE111)</f>
        <v/>
      </c>
      <c r="CS111" s="2699">
        <f>EOMONTH(CS112,-1)</f>
        <v/>
      </c>
      <c r="CT111" s="405">
        <f>+CZ110</f>
        <v/>
      </c>
      <c r="CU111" s="405" t="n">
        <v>0</v>
      </c>
      <c r="CV111" s="405" t="n">
        <v>0</v>
      </c>
      <c r="CW111" s="405" t="n">
        <v>0</v>
      </c>
      <c r="CX111" s="405" t="n">
        <v>0</v>
      </c>
      <c r="CY111" s="405" t="n">
        <v>0</v>
      </c>
      <c r="CZ111" s="405">
        <f>SUM(CT111:CV111)-SUM(CW111:CY111)</f>
        <v/>
      </c>
      <c r="DA111" s="405" t="n">
        <v>0</v>
      </c>
      <c r="DB111" s="405">
        <f>+CZ111-DA111</f>
        <v/>
      </c>
      <c r="DC111" s="2700">
        <f>365/((+CU111+CV111-CX111-CY111)/((+CT111+CZ111)/2)*DAY(CS111))</f>
        <v/>
      </c>
      <c r="DD111" s="2700">
        <f>+CZ111/CU111*DAY(CS111)</f>
        <v/>
      </c>
      <c r="DE111" s="406">
        <f>(CX111+CY111)/CU111</f>
        <v/>
      </c>
      <c r="DF111" s="406">
        <f>+CW111/(+CW111+CX111+CY111)</f>
        <v/>
      </c>
      <c r="DG111" s="407">
        <f t="array" ref="DG111">CW111/(SUMPRODUCT(--(CHOOSE({1,2,3},CV111,CX111,CY111)&gt;0),CHOOSE({1,2,3},CV111,CX111,CY111))+CU111)</f>
        <v/>
      </c>
      <c r="DI111" s="2699">
        <f>EOMONTH(DI112,-1)</f>
        <v/>
      </c>
      <c r="DJ111" s="405">
        <f>+DP110</f>
        <v/>
      </c>
      <c r="DK111" s="405" t="n">
        <v>0</v>
      </c>
      <c r="DL111" s="405" t="n">
        <v>0</v>
      </c>
      <c r="DM111" s="405" t="n">
        <v>0</v>
      </c>
      <c r="DN111" s="405" t="n">
        <v>0</v>
      </c>
      <c r="DO111" s="405" t="n">
        <v>0</v>
      </c>
      <c r="DP111" s="405">
        <f>SUM(DJ111:DL111)-SUM(DM111:DO111)</f>
        <v/>
      </c>
      <c r="DQ111" s="405" t="n">
        <v>0</v>
      </c>
      <c r="DR111" s="405">
        <f>+DP111-DQ111</f>
        <v/>
      </c>
      <c r="DS111" s="2700">
        <f>365/((+DK111+DL111-DN111-DO111)/((+DJ111+DP111)/2)*DAY(DI111))</f>
        <v/>
      </c>
      <c r="DT111" s="2700">
        <f>+DP111/DK111*DAY(DI111)</f>
        <v/>
      </c>
      <c r="DU111" s="406">
        <f>(DN111+DO111)/DK111</f>
        <v/>
      </c>
      <c r="DV111" s="406">
        <f>+DM111/(+DM111+DN111+DO111)</f>
        <v/>
      </c>
      <c r="DW111" s="407">
        <f t="array" ref="DW111">DM111/(SUMPRODUCT(--(CHOOSE({1,2,3},DL111,DN111,DO111)&gt;0),CHOOSE({1,2,3},DL111,DN111,DO111))+DK111)</f>
        <v/>
      </c>
      <c r="DY111" s="2699">
        <f>EOMONTH(DY112,-1)</f>
        <v/>
      </c>
      <c r="DZ111" s="405">
        <f>+EF110</f>
        <v/>
      </c>
      <c r="EA111" s="405" t="n">
        <v>0</v>
      </c>
      <c r="EB111" s="405" t="n">
        <v>0</v>
      </c>
      <c r="EC111" s="405" t="n">
        <v>0</v>
      </c>
      <c r="ED111" s="405" t="n">
        <v>0</v>
      </c>
      <c r="EE111" s="405" t="n">
        <v>0</v>
      </c>
      <c r="EF111" s="405">
        <f>SUM(DZ111:EB111)-SUM(EC111:EE111)</f>
        <v/>
      </c>
      <c r="EG111" s="405" t="n">
        <v>0</v>
      </c>
      <c r="EH111" s="405">
        <f>+EF111-EG111</f>
        <v/>
      </c>
      <c r="EI111" s="2700">
        <f>365/((+EA111+EB111-ED111-EE111)/((+DZ111+EF111)/2)*DAY(DY111))</f>
        <v/>
      </c>
      <c r="EJ111" s="2700">
        <f>+EF111/EA111*DAY(DY111)</f>
        <v/>
      </c>
      <c r="EK111" s="406">
        <f>(ED111+EE111)/EA111</f>
        <v/>
      </c>
      <c r="EL111" s="406">
        <f>+EC111/(+EC111+ED111+EE111)</f>
        <v/>
      </c>
      <c r="EM111" s="407">
        <f t="array" ref="EM111">EC111/(SUMPRODUCT(--(CHOOSE({1,2,3},EB111,ED111,EE111)&gt;0),CHOOSE({1,2,3},EB111,ED111,EE111))+EA111)</f>
        <v/>
      </c>
      <c r="EO111" s="2699">
        <f>EOMONTH(EO112,-1)</f>
        <v/>
      </c>
      <c r="EP111" s="405">
        <f>+EV110</f>
        <v/>
      </c>
      <c r="EQ111" s="405" t="n">
        <v>0</v>
      </c>
      <c r="ER111" s="405" t="n">
        <v>0</v>
      </c>
      <c r="ES111" s="405" t="n">
        <v>0</v>
      </c>
      <c r="ET111" s="405" t="n">
        <v>0</v>
      </c>
      <c r="EU111" s="405" t="n">
        <v>0</v>
      </c>
      <c r="EV111" s="405">
        <f>SUM(EP111:ER111)-SUM(ES111:EU111)</f>
        <v/>
      </c>
      <c r="EW111" s="405" t="n">
        <v>0</v>
      </c>
      <c r="EX111" s="405">
        <f>+EV111-EW111</f>
        <v/>
      </c>
      <c r="EY111" s="2700">
        <f>365/((+EQ111+ER111-ET111-EU111)/((+EP111+EV111)/2)*DAY(EO111))</f>
        <v/>
      </c>
      <c r="EZ111" s="2700">
        <f>+EV111/EQ111*DAY(EO111)</f>
        <v/>
      </c>
      <c r="FA111" s="406">
        <f>(ET111+EU111)/EQ111</f>
        <v/>
      </c>
      <c r="FB111" s="406">
        <f>+ES111/(+ES111+ET111+EU111)</f>
        <v/>
      </c>
      <c r="FC111" s="407">
        <f t="array" ref="FC111">ES111/(SUMPRODUCT(--(CHOOSE({1,2,3},FH111,FX111,GN111)&gt;0),CHOOSE({1,2,3},FH111,FX111,GN111))+EQ111)</f>
        <v/>
      </c>
      <c r="FE111" s="2699">
        <f>EOMONTH(FE112,-1)</f>
        <v/>
      </c>
      <c r="FF111" s="405">
        <f>+FL110</f>
        <v/>
      </c>
      <c r="FG111" s="405" t="n">
        <v>0</v>
      </c>
      <c r="FH111" s="405" t="n">
        <v>0</v>
      </c>
      <c r="FI111" s="405" t="n">
        <v>0</v>
      </c>
      <c r="FJ111" s="405" t="n">
        <v>0</v>
      </c>
      <c r="FK111" s="405" t="n">
        <v>0</v>
      </c>
      <c r="FL111" s="405">
        <f>SUM(FF111:FH111)-SUM(FI111:FK111)</f>
        <v/>
      </c>
      <c r="FM111" s="405" t="n">
        <v>0</v>
      </c>
      <c r="FN111" s="405">
        <f>+FL111-FM111</f>
        <v/>
      </c>
      <c r="FO111" s="2700">
        <f>365/((+FG111+FH111-FJ111-FK111)/((+FF111+FL111)/2)*DAY(FE111))</f>
        <v/>
      </c>
      <c r="FP111" s="2700">
        <f>+FL111/FG111*DAY(FE111)</f>
        <v/>
      </c>
      <c r="FQ111" s="406">
        <f>(FJ111+FK111)/FG111</f>
        <v/>
      </c>
      <c r="FR111" s="406">
        <f>+FI111/(+FI111+FJ111+FK111)</f>
        <v/>
      </c>
      <c r="FS111" s="407">
        <f t="array" ref="FS111">FI111/(SUMPRODUCT(--(CHOOSE({1,2,3},FH111,FJ111,FK111)&gt;0),CHOOSE({1,2,3},FH111,FJ111,FK111))+FG111)</f>
        <v/>
      </c>
      <c r="FU111" s="2699">
        <f>EOMONTH(FU112,-1)</f>
        <v/>
      </c>
      <c r="FV111" s="405">
        <f>+GB110</f>
        <v/>
      </c>
      <c r="FW111" s="405" t="n">
        <v>0</v>
      </c>
      <c r="FX111" s="405" t="n">
        <v>0</v>
      </c>
      <c r="FY111" s="405" t="n">
        <v>0</v>
      </c>
      <c r="FZ111" s="405" t="n">
        <v>0</v>
      </c>
      <c r="GA111" s="405" t="n">
        <v>0</v>
      </c>
      <c r="GB111" s="405">
        <f>SUM(FV111:FX111)-SUM(FY111:GA111)</f>
        <v/>
      </c>
      <c r="GC111" s="405" t="n">
        <v>0</v>
      </c>
      <c r="GD111" s="405">
        <f>+GB111-GC111</f>
        <v/>
      </c>
      <c r="GE111" s="2700">
        <f>365/((+FW111+FX111-FZ111-GA111)/((+FV111+GB111)/2)*DAY(FU111))</f>
        <v/>
      </c>
      <c r="GF111" s="2700">
        <f>+GB111/FW111*DAY(FU111)</f>
        <v/>
      </c>
      <c r="GG111" s="406">
        <f>(FZ111+GA111)/FW111</f>
        <v/>
      </c>
      <c r="GH111" s="406">
        <f>+FY111/(+FY111+FZ111+GA111)</f>
        <v/>
      </c>
      <c r="GI111" s="407">
        <f t="array" ref="GI111">FY111/(SUMPRODUCT(--(CHOOSE({1,2,3},FX111,FZ111,GA111)&gt;0),CHOOSE({1,2,3},FX111,FZ111,GA111))+FW111)</f>
        <v/>
      </c>
      <c r="GK111" s="2699">
        <f>EOMONTH(GK112,-1)</f>
        <v/>
      </c>
      <c r="GL111" s="405">
        <f>+GR110</f>
        <v/>
      </c>
      <c r="GM111" s="405" t="n">
        <v>0</v>
      </c>
      <c r="GN111" s="405" t="n">
        <v>0</v>
      </c>
      <c r="GO111" s="405" t="n">
        <v>0</v>
      </c>
      <c r="GP111" s="405" t="n">
        <v>0</v>
      </c>
      <c r="GQ111" s="405" t="n">
        <v>0</v>
      </c>
      <c r="GR111" s="405">
        <f>SUM(GL111:GN111)-SUM(GO111:GQ111)</f>
        <v/>
      </c>
      <c r="GS111" s="405" t="n">
        <v>0</v>
      </c>
      <c r="GT111" s="405">
        <f>+GR111-GS111</f>
        <v/>
      </c>
      <c r="GU111" s="2700">
        <f>365/((+GM111+GN111-GP111-GQ111)/((+GL111+GR111)/2)*DAY(GK111))</f>
        <v/>
      </c>
      <c r="GV111" s="2700">
        <f>+GR111/GM111*DAY(GK111)</f>
        <v/>
      </c>
      <c r="GW111" s="406">
        <f>(GP111+GQ111)/GM111</f>
        <v/>
      </c>
      <c r="GX111" s="406">
        <f>+GO111/(+GO111+GP111+GQ111)</f>
        <v/>
      </c>
      <c r="GY111" s="407">
        <f t="array" ref="GY111">GO111/(SUMPRODUCT(--(CHOOSE({1,2,3},GN111,GP111,GQ111)&gt;0),CHOOSE({1,2,3},GN111,GP111,GQ111))+GM111)</f>
        <v/>
      </c>
    </row>
    <row r="112">
      <c r="A112" s="2699">
        <f>EOMONTH(A113,-1)</f>
        <v/>
      </c>
      <c r="B112" s="405">
        <f>R112+AH112+AX112+BN112+CD112+CT112+DJ112+DZ112+EP112+FF112+FV112+GL112</f>
        <v/>
      </c>
      <c r="C112" s="405">
        <f>S112+AI112+AY112+BO112+CE112+CU112+DK112+EA112+EQ112+FG112+FW112+GM112</f>
        <v/>
      </c>
      <c r="D112" s="405">
        <f>T112+AJ112+AZ112+BP112+CF112+CV112+DL112+EB112+ER112+FH112+FX112+GN112</f>
        <v/>
      </c>
      <c r="E112" s="405">
        <f>U112+AK112+BA112+BQ112+CG112+CW112+DM112+EC112+ES112+FI112+FY112+GO112</f>
        <v/>
      </c>
      <c r="F112" s="405">
        <f>V112+AL112+BB112+BR112+CH112+CX112+DN112+ED112+ET112+FJ112+FZ112+GP112</f>
        <v/>
      </c>
      <c r="G112" s="405">
        <f>W112+AM112+BC112+BS112+CI112+CY112+DO112+EE112+EU112+FK112+GA112+GQ112</f>
        <v/>
      </c>
      <c r="H112" s="405">
        <f>X112+AN112+BD112+BT112+CJ112+CZ112+DP112+EF112+EV112+FL112+GB112+GR112</f>
        <v/>
      </c>
      <c r="I112" s="405">
        <f>Y112+AO112+BE112+BU112+CK112+DA112+DQ112+EG112+EW112+FM112+GC112+GS112</f>
        <v/>
      </c>
      <c r="J112" s="405">
        <f>Z112+AP112+BF112+BV112</f>
        <v/>
      </c>
      <c r="K112" s="2700">
        <f>365/((+C112+D112-F112-G112)/((+B112+H112)/2)*DAY(A112))</f>
        <v/>
      </c>
      <c r="L112" s="2700">
        <f>+H112/C112*DAY(A112)</f>
        <v/>
      </c>
      <c r="M112" s="406">
        <f>(F112+G112)/C112</f>
        <v/>
      </c>
      <c r="N112" s="406">
        <f>+E112/(+E112+F112+G112)</f>
        <v/>
      </c>
      <c r="O112" s="407">
        <f t="array" ref="O112">E112/(SUMPRODUCT(--(CHOOSE({1,2,3},D112,F112,G112)&gt;0),CHOOSE({1,2,3},D112,F112,G112))+C112)</f>
        <v/>
      </c>
      <c r="Q112" s="2699">
        <f>EOMONTH(Q113,-1)</f>
        <v/>
      </c>
      <c r="R112" s="405">
        <f>+X111</f>
        <v/>
      </c>
      <c r="S112" s="405" t="n">
        <v>0</v>
      </c>
      <c r="T112" s="405" t="n">
        <v>0</v>
      </c>
      <c r="U112" s="405" t="n">
        <v>0</v>
      </c>
      <c r="V112" s="405" t="n">
        <v>0</v>
      </c>
      <c r="W112" s="405" t="n">
        <v>0</v>
      </c>
      <c r="X112" s="405">
        <f>SUM(R112:T112)-SUM(U112:W112)</f>
        <v/>
      </c>
      <c r="Y112" s="405" t="n">
        <v>0</v>
      </c>
      <c r="Z112" s="405">
        <f>+X112-Y112</f>
        <v/>
      </c>
      <c r="AA112" s="2700">
        <f>365/((+S112+T112-V112-W112)/((+R112+X112)/2)*DAY(Q112))</f>
        <v/>
      </c>
      <c r="AB112" s="2700">
        <f>+X112/S112*DAY(Q112)</f>
        <v/>
      </c>
      <c r="AC112" s="406">
        <f>(V112+W112)/S112</f>
        <v/>
      </c>
      <c r="AD112" s="406">
        <f>+U112/(+U112+V112+W112)</f>
        <v/>
      </c>
      <c r="AE112" s="407">
        <f t="array" ref="AE112">U112/(SUMPRODUCT(--(CHOOSE({1,2,3},T112,V112,W112)&gt;0),CHOOSE({1,2,3},T112,V112,W112))+S112)</f>
        <v/>
      </c>
      <c r="AG112" s="2699">
        <f>EOMONTH(AG113,-1)</f>
        <v/>
      </c>
      <c r="AH112" s="405">
        <f>+AN111</f>
        <v/>
      </c>
      <c r="AI112" s="405" t="n">
        <v>0</v>
      </c>
      <c r="AJ112" s="405" t="n">
        <v>0</v>
      </c>
      <c r="AK112" s="405" t="n">
        <v>0</v>
      </c>
      <c r="AL112" s="405" t="n">
        <v>0</v>
      </c>
      <c r="AM112" s="405" t="n">
        <v>0</v>
      </c>
      <c r="AN112" s="405">
        <f>SUM(AH112:AJ112)-SUM(AK112:AM112)</f>
        <v/>
      </c>
      <c r="AO112" s="405" t="n">
        <v>0</v>
      </c>
      <c r="AP112" s="405">
        <f>+AN112-AO112</f>
        <v/>
      </c>
      <c r="AQ112" s="2700">
        <f>365/((+AI112+AJ112-AL112-AM112)/((+AH112+AN112)/2)*DAY(AG112))</f>
        <v/>
      </c>
      <c r="AR112" s="2700">
        <f>+AN112/AI112*DAY(AG112)</f>
        <v/>
      </c>
      <c r="AS112" s="406">
        <f>(AL112+AM112)/AI112</f>
        <v/>
      </c>
      <c r="AT112" s="406">
        <f>+AK112/(+AK112+AL112+AM112)</f>
        <v/>
      </c>
      <c r="AU112" s="407">
        <f t="array" ref="AU112">AK112/(SUMPRODUCT(--(CHOOSE({1,2,3},AJ112,AL112,AM112)&gt;0),CHOOSE({1,2,3},AJ112,AL112,AM112))+AI112)</f>
        <v/>
      </c>
      <c r="AW112" s="2699">
        <f>EOMONTH(AW113,-1)</f>
        <v/>
      </c>
      <c r="AX112" s="405">
        <f>+BD111</f>
        <v/>
      </c>
      <c r="AY112" s="405" t="n">
        <v>0</v>
      </c>
      <c r="AZ112" s="405" t="n">
        <v>0</v>
      </c>
      <c r="BA112" s="405" t="n">
        <v>0</v>
      </c>
      <c r="BB112" s="405" t="n">
        <v>0</v>
      </c>
      <c r="BC112" s="405" t="n">
        <v>0</v>
      </c>
      <c r="BD112" s="405">
        <f>SUM(AX112:AZ112)-SUM(BA112:BC112)</f>
        <v/>
      </c>
      <c r="BE112" s="405" t="n">
        <v>0</v>
      </c>
      <c r="BF112" s="405">
        <f>+BD112-BE112</f>
        <v/>
      </c>
      <c r="BG112" s="2700">
        <f>365/((+AY112+AZ112-BB112-BC112)/((+AX112+BD112)/2)*DAY(AW112))</f>
        <v/>
      </c>
      <c r="BH112" s="2700">
        <f>+BD112/AY112*DAY(AW112)</f>
        <v/>
      </c>
      <c r="BI112" s="406">
        <f>(BB112+BC112)/AY112</f>
        <v/>
      </c>
      <c r="BJ112" s="406">
        <f>+BA112/(+BA112+BB112+BC112)</f>
        <v/>
      </c>
      <c r="BK112" s="407">
        <f t="array" ref="BK112">BA112/(SUMPRODUCT(--(CHOOSE({1,2,3},AZ112,BB112,BC112)&gt;0),CHOOSE({1,2,3},AZ112,BB112,BC112))+AY112)</f>
        <v/>
      </c>
      <c r="BM112" s="2699">
        <f>EOMONTH(BM113,-1)</f>
        <v/>
      </c>
      <c r="BN112" s="405">
        <f>+BT111</f>
        <v/>
      </c>
      <c r="BO112" s="405" t="n">
        <v>0</v>
      </c>
      <c r="BP112" s="405" t="n">
        <v>0</v>
      </c>
      <c r="BQ112" s="405" t="n">
        <v>0</v>
      </c>
      <c r="BR112" s="405" t="n">
        <v>0</v>
      </c>
      <c r="BS112" s="405" t="n">
        <v>0</v>
      </c>
      <c r="BT112" s="405">
        <f>SUM(BN112:BP112)-SUM(BQ112:BS112)</f>
        <v/>
      </c>
      <c r="BU112" s="405" t="n">
        <v>0</v>
      </c>
      <c r="BV112" s="405">
        <f>+BT112-BU112</f>
        <v/>
      </c>
      <c r="BW112" s="2700">
        <f>365/((+BO112+BP112-BR112-BS112)/((+BN112+BT112)/2)*DAY(BM112))</f>
        <v/>
      </c>
      <c r="BX112" s="2700">
        <f>+BT112/BO112*DAY(BM112)</f>
        <v/>
      </c>
      <c r="BY112" s="406">
        <f>(BR112+BS112)/BO112</f>
        <v/>
      </c>
      <c r="BZ112" s="406">
        <f>+BQ112/(+BQ112+BR112+BS112)</f>
        <v/>
      </c>
      <c r="CA112" s="407">
        <f t="array" ref="CA112">BQ112/(SUMPRODUCT(--(CHOOSE({1,2,3},BP112,BR112,BS112)&gt;0),CHOOSE({1,2,3},BP112,BR112,BS112))+BO112)</f>
        <v/>
      </c>
      <c r="CC112" s="2699">
        <f>EOMONTH(CC113,-1)</f>
        <v/>
      </c>
      <c r="CD112" s="405">
        <f>+CJ111</f>
        <v/>
      </c>
      <c r="CE112" s="405" t="n">
        <v>0</v>
      </c>
      <c r="CF112" s="405" t="n">
        <v>0</v>
      </c>
      <c r="CG112" s="405" t="n">
        <v>0</v>
      </c>
      <c r="CH112" s="405" t="n">
        <v>0</v>
      </c>
      <c r="CI112" s="405" t="n">
        <v>0</v>
      </c>
      <c r="CJ112" s="405">
        <f>SUM(CD112:CF112)-SUM(CG112:CI112)</f>
        <v/>
      </c>
      <c r="CK112" s="405" t="n">
        <v>0</v>
      </c>
      <c r="CL112" s="405">
        <f>+CJ112-CK112</f>
        <v/>
      </c>
      <c r="CM112" s="2700">
        <f>365/((+CE112+CF112-CH112-CI112)/((+CD112+CJ112)/2)*DAY(CC112))</f>
        <v/>
      </c>
      <c r="CN112" s="2700">
        <f>+CJ112/CE112*DAY(CC112)</f>
        <v/>
      </c>
      <c r="CO112" s="406">
        <f>(CH112+CI112)/CE112</f>
        <v/>
      </c>
      <c r="CP112" s="406">
        <f>+CG112/(+CG112+CH112+CI112)</f>
        <v/>
      </c>
      <c r="CQ112" s="407">
        <f t="array" ref="CQ112">CG112/(SUMPRODUCT(--(CHOOSE({1,2,3},CF112,CH112,CI112)&gt;0),CHOOSE({1,2,3},CF112,CH112,CI112))+CE112)</f>
        <v/>
      </c>
      <c r="CS112" s="2699">
        <f>EOMONTH(CS113,-1)</f>
        <v/>
      </c>
      <c r="CT112" s="405">
        <f>+CZ111</f>
        <v/>
      </c>
      <c r="CU112" s="405" t="n">
        <v>0</v>
      </c>
      <c r="CV112" s="405" t="n">
        <v>0</v>
      </c>
      <c r="CW112" s="405" t="n">
        <v>0</v>
      </c>
      <c r="CX112" s="405" t="n">
        <v>0</v>
      </c>
      <c r="CY112" s="405" t="n">
        <v>0</v>
      </c>
      <c r="CZ112" s="405">
        <f>SUM(CT112:CV112)-SUM(CW112:CY112)</f>
        <v/>
      </c>
      <c r="DA112" s="405" t="n">
        <v>0</v>
      </c>
      <c r="DB112" s="405">
        <f>+CZ112-DA112</f>
        <v/>
      </c>
      <c r="DC112" s="2700">
        <f>365/((+CU112+CV112-CX112-CY112)/((+CT112+CZ112)/2)*DAY(CS112))</f>
        <v/>
      </c>
      <c r="DD112" s="2700">
        <f>+CZ112/CU112*DAY(CS112)</f>
        <v/>
      </c>
      <c r="DE112" s="406">
        <f>(CX112+CY112)/CU112</f>
        <v/>
      </c>
      <c r="DF112" s="406">
        <f>+CW112/(+CW112+CX112+CY112)</f>
        <v/>
      </c>
      <c r="DG112" s="407">
        <f t="array" ref="DG112">CW112/(SUMPRODUCT(--(CHOOSE({1,2,3},CV112,CX112,CY112)&gt;0),CHOOSE({1,2,3},CV112,CX112,CY112))+CU112)</f>
        <v/>
      </c>
      <c r="DI112" s="2699">
        <f>EOMONTH(DI113,-1)</f>
        <v/>
      </c>
      <c r="DJ112" s="405">
        <f>+DP111</f>
        <v/>
      </c>
      <c r="DK112" s="405" t="n">
        <v>0</v>
      </c>
      <c r="DL112" s="405" t="n">
        <v>0</v>
      </c>
      <c r="DM112" s="405" t="n">
        <v>0</v>
      </c>
      <c r="DN112" s="405" t="n">
        <v>0</v>
      </c>
      <c r="DO112" s="405" t="n">
        <v>0</v>
      </c>
      <c r="DP112" s="405">
        <f>SUM(DJ112:DL112)-SUM(DM112:DO112)</f>
        <v/>
      </c>
      <c r="DQ112" s="405" t="n">
        <v>0</v>
      </c>
      <c r="DR112" s="405">
        <f>+DP112-DQ112</f>
        <v/>
      </c>
      <c r="DS112" s="2700">
        <f>365/((+DK112+DL112-DN112-DO112)/((+DJ112+DP112)/2)*DAY(DI112))</f>
        <v/>
      </c>
      <c r="DT112" s="2700">
        <f>+DP112/DK112*DAY(DI112)</f>
        <v/>
      </c>
      <c r="DU112" s="406">
        <f>(DN112+DO112)/DK112</f>
        <v/>
      </c>
      <c r="DV112" s="406">
        <f>+DM112/(+DM112+DN112+DO112)</f>
        <v/>
      </c>
      <c r="DW112" s="407">
        <f t="array" ref="DW112">DM112/(SUMPRODUCT(--(CHOOSE({1,2,3},DL112,DN112,DO112)&gt;0),CHOOSE({1,2,3},DL112,DN112,DO112))+DK112)</f>
        <v/>
      </c>
      <c r="DY112" s="2699">
        <f>EOMONTH(DY113,-1)</f>
        <v/>
      </c>
      <c r="DZ112" s="405">
        <f>+EF111</f>
        <v/>
      </c>
      <c r="EA112" s="405" t="n">
        <v>0</v>
      </c>
      <c r="EB112" s="405" t="n">
        <v>0</v>
      </c>
      <c r="EC112" s="405" t="n">
        <v>0</v>
      </c>
      <c r="ED112" s="405" t="n">
        <v>0</v>
      </c>
      <c r="EE112" s="405" t="n">
        <v>0</v>
      </c>
      <c r="EF112" s="405">
        <f>SUM(DZ112:EB112)-SUM(EC112:EE112)</f>
        <v/>
      </c>
      <c r="EG112" s="405" t="n">
        <v>0</v>
      </c>
      <c r="EH112" s="405">
        <f>+EF112-EG112</f>
        <v/>
      </c>
      <c r="EI112" s="2700">
        <f>365/((+EA112+EB112-ED112-EE112)/((+DZ112+EF112)/2)*DAY(DY112))</f>
        <v/>
      </c>
      <c r="EJ112" s="2700">
        <f>+EF112/EA112*DAY(DY112)</f>
        <v/>
      </c>
      <c r="EK112" s="406">
        <f>(ED112+EE112)/EA112</f>
        <v/>
      </c>
      <c r="EL112" s="406">
        <f>+EC112/(+EC112+ED112+EE112)</f>
        <v/>
      </c>
      <c r="EM112" s="407">
        <f t="array" ref="EM112">EC112/(SUMPRODUCT(--(CHOOSE({1,2,3},EB112,ED112,EE112)&gt;0),CHOOSE({1,2,3},EB112,ED112,EE112))+EA112)</f>
        <v/>
      </c>
      <c r="EO112" s="2699">
        <f>EOMONTH(EO113,-1)</f>
        <v/>
      </c>
      <c r="EP112" s="405">
        <f>+EV111</f>
        <v/>
      </c>
      <c r="EQ112" s="405" t="n">
        <v>0</v>
      </c>
      <c r="ER112" s="405" t="n">
        <v>0</v>
      </c>
      <c r="ES112" s="405" t="n">
        <v>0</v>
      </c>
      <c r="ET112" s="405" t="n">
        <v>0</v>
      </c>
      <c r="EU112" s="405" t="n">
        <v>0</v>
      </c>
      <c r="EV112" s="405">
        <f>SUM(EP112:ER112)-SUM(ES112:EU112)</f>
        <v/>
      </c>
      <c r="EW112" s="405" t="n">
        <v>0</v>
      </c>
      <c r="EX112" s="405">
        <f>+EV112-EW112</f>
        <v/>
      </c>
      <c r="EY112" s="2700">
        <f>365/((+EQ112+ER112-ET112-EU112)/((+EP112+EV112)/2)*DAY(EO112))</f>
        <v/>
      </c>
      <c r="EZ112" s="2700">
        <f>+EV112/EQ112*DAY(EO112)</f>
        <v/>
      </c>
      <c r="FA112" s="406">
        <f>(ET112+EU112)/EQ112</f>
        <v/>
      </c>
      <c r="FB112" s="406">
        <f>+ES112/(+ES112+ET112+EU112)</f>
        <v/>
      </c>
      <c r="FC112" s="407">
        <f t="array" ref="FC112">ES112/(SUMPRODUCT(--(CHOOSE({1,2,3},FH112,FX112,GN112)&gt;0),CHOOSE({1,2,3},FH112,FX112,GN112))+EQ112)</f>
        <v/>
      </c>
      <c r="FE112" s="2699">
        <f>EOMONTH(FE113,-1)</f>
        <v/>
      </c>
      <c r="FF112" s="405">
        <f>+FL111</f>
        <v/>
      </c>
      <c r="FG112" s="405" t="n">
        <v>0</v>
      </c>
      <c r="FH112" s="405" t="n">
        <v>0</v>
      </c>
      <c r="FI112" s="405" t="n">
        <v>0</v>
      </c>
      <c r="FJ112" s="405" t="n">
        <v>0</v>
      </c>
      <c r="FK112" s="405" t="n">
        <v>0</v>
      </c>
      <c r="FL112" s="405">
        <f>SUM(FF112:FH112)-SUM(FI112:FK112)</f>
        <v/>
      </c>
      <c r="FM112" s="405" t="n">
        <v>0</v>
      </c>
      <c r="FN112" s="405">
        <f>+FL112-FM112</f>
        <v/>
      </c>
      <c r="FO112" s="2700">
        <f>365/((+FG112+FH112-FJ112-FK112)/((+FF112+FL112)/2)*DAY(FE112))</f>
        <v/>
      </c>
      <c r="FP112" s="2700">
        <f>+FL112/FG112*DAY(FE112)</f>
        <v/>
      </c>
      <c r="FQ112" s="406">
        <f>(FJ112+FK112)/FG112</f>
        <v/>
      </c>
      <c r="FR112" s="406">
        <f>+FI112/(+FI112+FJ112+FK112)</f>
        <v/>
      </c>
      <c r="FS112" s="407">
        <f t="array" ref="FS112">FI112/(SUMPRODUCT(--(CHOOSE({1,2,3},FH112,FJ112,FK112)&gt;0),CHOOSE({1,2,3},FH112,FJ112,FK112))+FG112)</f>
        <v/>
      </c>
      <c r="FU112" s="2699">
        <f>EOMONTH(FU113,-1)</f>
        <v/>
      </c>
      <c r="FV112" s="405">
        <f>+GB111</f>
        <v/>
      </c>
      <c r="FW112" s="405" t="n">
        <v>0</v>
      </c>
      <c r="FX112" s="405" t="n">
        <v>0</v>
      </c>
      <c r="FY112" s="405" t="n">
        <v>0</v>
      </c>
      <c r="FZ112" s="405" t="n">
        <v>0</v>
      </c>
      <c r="GA112" s="405" t="n">
        <v>0</v>
      </c>
      <c r="GB112" s="405">
        <f>SUM(FV112:FX112)-SUM(FY112:GA112)</f>
        <v/>
      </c>
      <c r="GC112" s="405" t="n">
        <v>0</v>
      </c>
      <c r="GD112" s="405">
        <f>+GB112-GC112</f>
        <v/>
      </c>
      <c r="GE112" s="2700">
        <f>365/((+FW112+FX112-FZ112-GA112)/((+FV112+GB112)/2)*DAY(FU112))</f>
        <v/>
      </c>
      <c r="GF112" s="2700">
        <f>+GB112/FW112*DAY(FU112)</f>
        <v/>
      </c>
      <c r="GG112" s="406">
        <f>(FZ112+GA112)/FW112</f>
        <v/>
      </c>
      <c r="GH112" s="406">
        <f>+FY112/(+FY112+FZ112+GA112)</f>
        <v/>
      </c>
      <c r="GI112" s="407">
        <f t="array" ref="GI112">FY112/(SUMPRODUCT(--(CHOOSE({1,2,3},FX112,FZ112,GA112)&gt;0),CHOOSE({1,2,3},FX112,FZ112,GA112))+FW112)</f>
        <v/>
      </c>
      <c r="GK112" s="2699">
        <f>EOMONTH(GK113,-1)</f>
        <v/>
      </c>
      <c r="GL112" s="405">
        <f>+GR111</f>
        <v/>
      </c>
      <c r="GM112" s="405" t="n">
        <v>0</v>
      </c>
      <c r="GN112" s="405" t="n">
        <v>0</v>
      </c>
      <c r="GO112" s="405" t="n">
        <v>0</v>
      </c>
      <c r="GP112" s="405" t="n">
        <v>0</v>
      </c>
      <c r="GQ112" s="405" t="n">
        <v>0</v>
      </c>
      <c r="GR112" s="405">
        <f>SUM(GL112:GN112)-SUM(GO112:GQ112)</f>
        <v/>
      </c>
      <c r="GS112" s="405" t="n">
        <v>0</v>
      </c>
      <c r="GT112" s="405">
        <f>+GR112-GS112</f>
        <v/>
      </c>
      <c r="GU112" s="2700">
        <f>365/((+GM112+GN112-GP112-GQ112)/((+GL112+GR112)/2)*DAY(GK112))</f>
        <v/>
      </c>
      <c r="GV112" s="2700">
        <f>+GR112/GM112*DAY(GK112)</f>
        <v/>
      </c>
      <c r="GW112" s="406">
        <f>(GP112+GQ112)/GM112</f>
        <v/>
      </c>
      <c r="GX112" s="406">
        <f>+GO112/(+GO112+GP112+GQ112)</f>
        <v/>
      </c>
      <c r="GY112" s="407">
        <f t="array" ref="GY112">GO112/(SUMPRODUCT(--(CHOOSE({1,2,3},GN112,GP112,GQ112)&gt;0),CHOOSE({1,2,3},GN112,GP112,GQ112))+GM112)</f>
        <v/>
      </c>
    </row>
    <row r="113">
      <c r="A113" s="2701">
        <f>$A$39</f>
        <v/>
      </c>
      <c r="B113" s="405">
        <f>R113+AH113+AX113+BN113+CD113+CT113+DJ113+DZ113+EP113+FF113+FV113+GL113</f>
        <v/>
      </c>
      <c r="C113" s="405">
        <f>S113+AI113+AY113+BO113+CE113+CU113+DK113+EA113+EQ113+FG113+FW113+GM113</f>
        <v/>
      </c>
      <c r="D113" s="405">
        <f>T113+AJ113+AZ113+BP113+CF113+CV113+DL113+EB113+ER113+FH113+FX113+GN113</f>
        <v/>
      </c>
      <c r="E113" s="405">
        <f>U113+AK113+BA113+BQ113+CG113+CW113+DM113+EC113+ES113+FI113+FY113+GO113</f>
        <v/>
      </c>
      <c r="F113" s="405">
        <f>V113+AL113+BB113+BR113+CH113+CX113+DN113+ED113+ET113+FJ113+FZ113+GP113</f>
        <v/>
      </c>
      <c r="G113" s="405">
        <f>W113+AM113+BC113+BS113+CI113+CY113+DO113+EE113+EU113+FK113+GA113+GQ113</f>
        <v/>
      </c>
      <c r="H113" s="1486">
        <f>X113+AN113+BD113+BT113+CJ113+CZ113+DP113+EF113+EV113+FL113+GB113+GR113</f>
        <v/>
      </c>
      <c r="I113" s="405">
        <f>Y113+AO113+BE113+BU113+CK113+DA113+DQ113+EG113+EW113+FM113+GC113+GS113</f>
        <v/>
      </c>
      <c r="J113" s="405">
        <f>Z113+AP113+BF113+BV113</f>
        <v/>
      </c>
      <c r="K113" s="2702">
        <f>365/((+C113+D113-F113-G113)/((+B113+H113)/2)*DAY(A113))</f>
        <v/>
      </c>
      <c r="L113" s="2702">
        <f>+H113/C113*DAY(A113)</f>
        <v/>
      </c>
      <c r="M113" s="1488">
        <f>(F113+G113)/C113</f>
        <v/>
      </c>
      <c r="N113" s="1488">
        <f>+E113/(+E113+F113+G113)</f>
        <v/>
      </c>
      <c r="O113" s="407">
        <f t="array" ref="O113">E113/(SUMPRODUCT(--(CHOOSE({1,2,3},D113,F113,G113)&gt;0),CHOOSE({1,2,3},D113,F113,G113))+C113)</f>
        <v/>
      </c>
      <c r="Q113" s="2701">
        <f>$A$39</f>
        <v/>
      </c>
      <c r="R113" s="1486">
        <f>+X112</f>
        <v/>
      </c>
      <c r="S113" s="1486" t="n">
        <v>0</v>
      </c>
      <c r="T113" s="1486" t="n">
        <v>0</v>
      </c>
      <c r="U113" s="1486" t="n">
        <v>0</v>
      </c>
      <c r="V113" s="1486" t="n">
        <v>0</v>
      </c>
      <c r="W113" s="1486" t="n">
        <v>0</v>
      </c>
      <c r="X113" s="1486">
        <f>SUM(R113:T113)-SUM(U113:W113)</f>
        <v/>
      </c>
      <c r="Y113" s="1486" t="n">
        <v>0</v>
      </c>
      <c r="Z113" s="1486">
        <f>+X113-Y113</f>
        <v/>
      </c>
      <c r="AA113" s="2702">
        <f>365/((+S113+T113-V113-W113)/((+R113+X113)/2)*DAY(Q113))</f>
        <v/>
      </c>
      <c r="AB113" s="2702">
        <f>+X113/S113*DAY(Q113)</f>
        <v/>
      </c>
      <c r="AC113" s="1488">
        <f>(V113+W113)/S113</f>
        <v/>
      </c>
      <c r="AD113" s="1488">
        <f>+U113/(+U113+V113+W113)</f>
        <v/>
      </c>
      <c r="AE113" s="407">
        <f t="array" ref="AE113">U113/(SUMPRODUCT(--(CHOOSE({1,2,3},T113,V113,W113)&gt;0),CHOOSE({1,2,3},T113,V113,W113))+S113)</f>
        <v/>
      </c>
      <c r="AG113" s="2701">
        <f>$A$39</f>
        <v/>
      </c>
      <c r="AH113" s="1486">
        <f>+AN112</f>
        <v/>
      </c>
      <c r="AI113" s="1486" t="n">
        <v>0</v>
      </c>
      <c r="AJ113" s="1486" t="n">
        <v>0</v>
      </c>
      <c r="AK113" s="1486" t="n">
        <v>0</v>
      </c>
      <c r="AL113" s="1486" t="n">
        <v>0</v>
      </c>
      <c r="AM113" s="1486" t="n">
        <v>0</v>
      </c>
      <c r="AN113" s="1486">
        <f>SUM(AH113:AJ113)-SUM(AK113:AM113)</f>
        <v/>
      </c>
      <c r="AO113" s="1486" t="n">
        <v>0</v>
      </c>
      <c r="AP113" s="1486">
        <f>+AN113-AO113</f>
        <v/>
      </c>
      <c r="AQ113" s="2702">
        <f>365/((+AI113+AJ113-AL113-AM113)/((+AH113+AN113)/2)*DAY(AG113))</f>
        <v/>
      </c>
      <c r="AR113" s="2702">
        <f>+AN113/AI113*DAY(AG113)</f>
        <v/>
      </c>
      <c r="AS113" s="1488">
        <f>(AL113+AM113)/AI113</f>
        <v/>
      </c>
      <c r="AT113" s="1488">
        <f>+AK113/(+AK113+AL113+AM113)</f>
        <v/>
      </c>
      <c r="AU113" s="407">
        <f t="array" ref="AU113">AK113/(SUMPRODUCT(--(CHOOSE({1,2,3},AJ113,AL113,AM113)&gt;0),CHOOSE({1,2,3},AJ113,AL113,AM113))+AI113)</f>
        <v/>
      </c>
      <c r="AW113" s="2701">
        <f>$A$39</f>
        <v/>
      </c>
      <c r="AX113" s="1486">
        <f>+BD112</f>
        <v/>
      </c>
      <c r="AY113" s="1486" t="n">
        <v>0</v>
      </c>
      <c r="AZ113" s="1486" t="n">
        <v>0</v>
      </c>
      <c r="BA113" s="1486" t="n">
        <v>0</v>
      </c>
      <c r="BB113" s="1486" t="n">
        <v>0</v>
      </c>
      <c r="BC113" s="1486" t="n">
        <v>0</v>
      </c>
      <c r="BD113" s="1486">
        <f>SUM(AX113:AZ113)-SUM(BA113:BC113)</f>
        <v/>
      </c>
      <c r="BE113" s="1486" t="n">
        <v>0</v>
      </c>
      <c r="BF113" s="1486">
        <f>+BD113-BE113</f>
        <v/>
      </c>
      <c r="BG113" s="2702">
        <f>365/((+AY113+AZ113-BB113-BC113)/((+AX113+BD113)/2)*DAY(AW113))</f>
        <v/>
      </c>
      <c r="BH113" s="2702">
        <f>+BD113/AY113*DAY(AW113)</f>
        <v/>
      </c>
      <c r="BI113" s="1488">
        <f>(BB113+BC113)/AY113</f>
        <v/>
      </c>
      <c r="BJ113" s="1488">
        <f>+BA113/(+BA113+BB113+BC113)</f>
        <v/>
      </c>
      <c r="BK113" s="407">
        <f t="array" ref="BK113">BA113/(SUMPRODUCT(--(CHOOSE({1,2,3},AZ113,BB113,BC113)&gt;0),CHOOSE({1,2,3},AZ113,BB113,BC113))+AY113)</f>
        <v/>
      </c>
      <c r="BM113" s="2701">
        <f>$A$39</f>
        <v/>
      </c>
      <c r="BN113" s="1486">
        <f>+BT112</f>
        <v/>
      </c>
      <c r="BO113" s="1486" t="n">
        <v>0</v>
      </c>
      <c r="BP113" s="1486" t="n">
        <v>0</v>
      </c>
      <c r="BQ113" s="1486" t="n">
        <v>0</v>
      </c>
      <c r="BR113" s="1486" t="n">
        <v>0</v>
      </c>
      <c r="BS113" s="1486" t="n">
        <v>0</v>
      </c>
      <c r="BT113" s="1486">
        <f>SUM(BN113:BP113)-SUM(BQ113:BS113)</f>
        <v/>
      </c>
      <c r="BU113" s="1486" t="n">
        <v>0</v>
      </c>
      <c r="BV113" s="1486">
        <f>+BT113-BU113</f>
        <v/>
      </c>
      <c r="BW113" s="2702">
        <f>365/((+BO113+BP113-BR113-BS113)/((+BN113+BT113)/2)*DAY(BM113))</f>
        <v/>
      </c>
      <c r="BX113" s="2702">
        <f>+BT113/BO113*DAY(BM113)</f>
        <v/>
      </c>
      <c r="BY113" s="1488">
        <f>(BR113+BS113)/BO113</f>
        <v/>
      </c>
      <c r="BZ113" s="1488">
        <f>+BQ113/(+BQ113+BR113+BS113)</f>
        <v/>
      </c>
      <c r="CA113" s="407">
        <f t="array" ref="CA113">BQ113/(SUMPRODUCT(--(CHOOSE({1,2,3},BP113,BR113,BS113)&gt;0),CHOOSE({1,2,3},BP113,BR113,BS113))+BO113)</f>
        <v/>
      </c>
      <c r="CC113" s="2701">
        <f>$A$39</f>
        <v/>
      </c>
      <c r="CD113" s="1486">
        <f>+CJ112</f>
        <v/>
      </c>
      <c r="CE113" s="1486" t="n">
        <v>0</v>
      </c>
      <c r="CF113" s="1486" t="n">
        <v>0</v>
      </c>
      <c r="CG113" s="1486" t="n">
        <v>0</v>
      </c>
      <c r="CH113" s="1486" t="n">
        <v>0</v>
      </c>
      <c r="CI113" s="1486" t="n">
        <v>0</v>
      </c>
      <c r="CJ113" s="1486">
        <f>SUM(CD113:CF113)-SUM(CG113:CI113)</f>
        <v/>
      </c>
      <c r="CK113" s="1486" t="n">
        <v>0</v>
      </c>
      <c r="CL113" s="1486">
        <f>+CJ113-CK113</f>
        <v/>
      </c>
      <c r="CM113" s="2702">
        <f>365/((+CE113+CF113-CH113-CI113)/((+CD113+CJ113)/2)*DAY(CC113))</f>
        <v/>
      </c>
      <c r="CN113" s="2702">
        <f>+CJ113/CE113*DAY(CC113)</f>
        <v/>
      </c>
      <c r="CO113" s="1488">
        <f>(CH113+CI113)/CE113</f>
        <v/>
      </c>
      <c r="CP113" s="1488">
        <f>+CG113/(+CG113+CH113+CI113)</f>
        <v/>
      </c>
      <c r="CQ113" s="407">
        <f t="array" ref="CQ113">CG113/(SUMPRODUCT(--(CHOOSE({1,2,3},CF113,CH113,CI113)&gt;0),CHOOSE({1,2,3},CF113,CH113,CI113))+CE113)</f>
        <v/>
      </c>
      <c r="CS113" s="2701">
        <f>$A$39</f>
        <v/>
      </c>
      <c r="CT113" s="1486">
        <f>+CZ112</f>
        <v/>
      </c>
      <c r="CU113" s="1486" t="n">
        <v>0</v>
      </c>
      <c r="CV113" s="1486" t="n">
        <v>0</v>
      </c>
      <c r="CW113" s="1486" t="n">
        <v>0</v>
      </c>
      <c r="CX113" s="1486" t="n">
        <v>0</v>
      </c>
      <c r="CY113" s="1486" t="n">
        <v>0</v>
      </c>
      <c r="CZ113" s="1486">
        <f>SUM(CT113:CV113)-SUM(CW113:CY113)</f>
        <v/>
      </c>
      <c r="DA113" s="1486" t="n">
        <v>0</v>
      </c>
      <c r="DB113" s="1486">
        <f>+CZ113-DA113</f>
        <v/>
      </c>
      <c r="DC113" s="2702">
        <f>365/((+CU113+CV113-CX113-CY113)/((+CT113+CZ113)/2)*DAY(CS113))</f>
        <v/>
      </c>
      <c r="DD113" s="2702">
        <f>+CZ113/CU113*DAY(CS113)</f>
        <v/>
      </c>
      <c r="DE113" s="1488">
        <f>(CX113+CY113)/CU113</f>
        <v/>
      </c>
      <c r="DF113" s="1488">
        <f>+CW113/(+CW113+CX113+CY113)</f>
        <v/>
      </c>
      <c r="DG113" s="407">
        <f t="array" ref="DG113">CW113/(SUMPRODUCT(--(CHOOSE({1,2,3},CV113,CX113,CY113)&gt;0),CHOOSE({1,2,3},CV113,CX113,CY113))+CU113)</f>
        <v/>
      </c>
      <c r="DI113" s="2701">
        <f>$A$39</f>
        <v/>
      </c>
      <c r="DJ113" s="1486">
        <f>+DP112</f>
        <v/>
      </c>
      <c r="DK113" s="1486" t="n">
        <v>0</v>
      </c>
      <c r="DL113" s="1486" t="n">
        <v>0</v>
      </c>
      <c r="DM113" s="1486" t="n">
        <v>0</v>
      </c>
      <c r="DN113" s="1486" t="n">
        <v>0</v>
      </c>
      <c r="DO113" s="1486" t="n">
        <v>0</v>
      </c>
      <c r="DP113" s="1486">
        <f>SUM(DJ113:DL113)-SUM(DM113:DO113)</f>
        <v/>
      </c>
      <c r="DQ113" s="1486" t="n">
        <v>0</v>
      </c>
      <c r="DR113" s="1486">
        <f>+DP113-DQ113</f>
        <v/>
      </c>
      <c r="DS113" s="2702">
        <f>365/((+DK113+DL113-DN113-DO113)/((+DJ113+DP113)/2)*DAY(DI113))</f>
        <v/>
      </c>
      <c r="DT113" s="2702">
        <f>+DP113/DK113*DAY(DI113)</f>
        <v/>
      </c>
      <c r="DU113" s="1488">
        <f>(DN113+DO113)/DK113</f>
        <v/>
      </c>
      <c r="DV113" s="1488">
        <f>+DM113/(+DM113+DN113+DO113)</f>
        <v/>
      </c>
      <c r="DW113" s="407">
        <f t="array" ref="DW113">DM113/(SUMPRODUCT(--(CHOOSE({1,2,3},DL113,DN113,DO113)&gt;0),CHOOSE({1,2,3},DL113,DN113,DO113))+DK113)</f>
        <v/>
      </c>
      <c r="DY113" s="2701">
        <f>$A$39</f>
        <v/>
      </c>
      <c r="DZ113" s="1486">
        <f>+EF112</f>
        <v/>
      </c>
      <c r="EA113" s="1486" t="n">
        <v>0</v>
      </c>
      <c r="EB113" s="1486" t="n">
        <v>0</v>
      </c>
      <c r="EC113" s="1486" t="n">
        <v>0</v>
      </c>
      <c r="ED113" s="1486" t="n">
        <v>0</v>
      </c>
      <c r="EE113" s="1486" t="n">
        <v>0</v>
      </c>
      <c r="EF113" s="1486">
        <f>SUM(DZ113:EB113)-SUM(EC113:EE113)</f>
        <v/>
      </c>
      <c r="EG113" s="1486" t="n">
        <v>0</v>
      </c>
      <c r="EH113" s="1486">
        <f>+EF113-EG113</f>
        <v/>
      </c>
      <c r="EI113" s="2702">
        <f>365/((+EA113+EB113-ED113-EE113)/((+DZ113+EF113)/2)*DAY(DY113))</f>
        <v/>
      </c>
      <c r="EJ113" s="2702">
        <f>+EF113/EA113*DAY(DY113)</f>
        <v/>
      </c>
      <c r="EK113" s="1488">
        <f>(ED113+EE113)/EA113</f>
        <v/>
      </c>
      <c r="EL113" s="1488">
        <f>+EC113/(+EC113+ED113+EE113)</f>
        <v/>
      </c>
      <c r="EM113" s="407">
        <f t="array" ref="EM113">EC113/(SUMPRODUCT(--(CHOOSE({1,2,3},EB113,ED113,EE113)&gt;0),CHOOSE({1,2,3},EB113,ED113,EE113))+EA113)</f>
        <v/>
      </c>
      <c r="EO113" s="2701">
        <f>$A$39</f>
        <v/>
      </c>
      <c r="EP113" s="1486">
        <f>+EV112</f>
        <v/>
      </c>
      <c r="EQ113" s="1486" t="n">
        <v>0</v>
      </c>
      <c r="ER113" s="1486" t="n">
        <v>0</v>
      </c>
      <c r="ES113" s="1486" t="n">
        <v>0</v>
      </c>
      <c r="ET113" s="1486" t="n">
        <v>0</v>
      </c>
      <c r="EU113" s="1486" t="n">
        <v>0</v>
      </c>
      <c r="EV113" s="1486">
        <f>SUM(EP113:ER113)-SUM(ES113:EU113)</f>
        <v/>
      </c>
      <c r="EW113" s="1486" t="n">
        <v>0</v>
      </c>
      <c r="EX113" s="1486">
        <f>+EV113-EW113</f>
        <v/>
      </c>
      <c r="EY113" s="2702">
        <f>365/((+EQ113+ER113-ET113-EU113)/((+EP113+EV113)/2)*DAY(EO113))</f>
        <v/>
      </c>
      <c r="EZ113" s="2702">
        <f>+EV113/EQ113*DAY(EO113)</f>
        <v/>
      </c>
      <c r="FA113" s="1488">
        <f>(ET113+EU113)/EQ113</f>
        <v/>
      </c>
      <c r="FB113" s="1488">
        <f>+ES113/(+ES113+ET113+EU113)</f>
        <v/>
      </c>
      <c r="FC113" s="407">
        <f t="array" ref="FC113">ES113/(SUMPRODUCT(--(CHOOSE({1,2,3},FH113,FX113,GN113)&gt;0),CHOOSE({1,2,3},FH113,FX113,GN113))+EQ113)</f>
        <v/>
      </c>
      <c r="FE113" s="2701">
        <f>$A$39</f>
        <v/>
      </c>
      <c r="FF113" s="1486">
        <f>+FL112</f>
        <v/>
      </c>
      <c r="FG113" s="1486" t="n">
        <v>0</v>
      </c>
      <c r="FH113" s="1486" t="n">
        <v>0</v>
      </c>
      <c r="FI113" s="1486" t="n">
        <v>0</v>
      </c>
      <c r="FJ113" s="1486" t="n">
        <v>0</v>
      </c>
      <c r="FK113" s="1486" t="n">
        <v>0</v>
      </c>
      <c r="FL113" s="1486">
        <f>SUM(FF113:FH113)-SUM(FI113:FK113)</f>
        <v/>
      </c>
      <c r="FM113" s="1486" t="n">
        <v>0</v>
      </c>
      <c r="FN113" s="1486">
        <f>+FL113-FM113</f>
        <v/>
      </c>
      <c r="FO113" s="2702">
        <f>365/((+FG113+FH113-FJ113-FK113)/((+FF113+FL113)/2)*DAY(FE113))</f>
        <v/>
      </c>
      <c r="FP113" s="2702">
        <f>+FL113/FG113*DAY(FE113)</f>
        <v/>
      </c>
      <c r="FQ113" s="1488">
        <f>(FJ113+FK113)/FG113</f>
        <v/>
      </c>
      <c r="FR113" s="1488">
        <f>+FI113/(+FI113+FJ113+FK113)</f>
        <v/>
      </c>
      <c r="FS113" s="407">
        <f t="array" ref="FS113">FI113/(SUMPRODUCT(--(CHOOSE({1,2,3},FH113,FJ113,FK113)&gt;0),CHOOSE({1,2,3},FH113,FJ113,FK113))+FG113)</f>
        <v/>
      </c>
      <c r="FU113" s="2701">
        <f>$A$39</f>
        <v/>
      </c>
      <c r="FV113" s="1486">
        <f>+GB112</f>
        <v/>
      </c>
      <c r="FW113" s="1486" t="n">
        <v>0</v>
      </c>
      <c r="FX113" s="1486" t="n">
        <v>0</v>
      </c>
      <c r="FY113" s="1486" t="n">
        <v>0</v>
      </c>
      <c r="FZ113" s="1486" t="n">
        <v>0</v>
      </c>
      <c r="GA113" s="1486" t="n">
        <v>0</v>
      </c>
      <c r="GB113" s="1486">
        <f>SUM(FV113:FX113)-SUM(FY113:GA113)</f>
        <v/>
      </c>
      <c r="GC113" s="1486" t="n">
        <v>0</v>
      </c>
      <c r="GD113" s="1486">
        <f>+GB113-GC113</f>
        <v/>
      </c>
      <c r="GE113" s="2702">
        <f>365/((+FW113+FX113-FZ113-GA113)/((+FV113+GB113)/2)*DAY(FU113))</f>
        <v/>
      </c>
      <c r="GF113" s="2702">
        <f>+GB113/FW113*DAY(FU113)</f>
        <v/>
      </c>
      <c r="GG113" s="1488">
        <f>(FZ113+GA113)/FW113</f>
        <v/>
      </c>
      <c r="GH113" s="1488">
        <f>+FY113/(+FY113+FZ113+GA113)</f>
        <v/>
      </c>
      <c r="GI113" s="407">
        <f t="array" ref="GI113">FY113/(SUMPRODUCT(--(CHOOSE({1,2,3},FX113,FZ113,GA113)&gt;0),CHOOSE({1,2,3},FX113,FZ113,GA113))+FW113)</f>
        <v/>
      </c>
      <c r="GK113" s="2701">
        <f>$A$39</f>
        <v/>
      </c>
      <c r="GL113" s="1486">
        <f>+GR112</f>
        <v/>
      </c>
      <c r="GM113" s="1486" t="n">
        <v>0</v>
      </c>
      <c r="GN113" s="1486" t="n">
        <v>0</v>
      </c>
      <c r="GO113" s="1486" t="n">
        <v>0</v>
      </c>
      <c r="GP113" s="1486" t="n">
        <v>0</v>
      </c>
      <c r="GQ113" s="1486" t="n">
        <v>0</v>
      </c>
      <c r="GR113" s="1486">
        <f>SUM(GL113:GN113)-SUM(GO113:GQ113)</f>
        <v/>
      </c>
      <c r="GS113" s="1486" t="n">
        <v>0</v>
      </c>
      <c r="GT113" s="1486">
        <f>+GR113-GS113</f>
        <v/>
      </c>
      <c r="GU113" s="2702">
        <f>365/((+GM113+GN113-GP113-GQ113)/((+GL113+GR113)/2)*DAY(GK113))</f>
        <v/>
      </c>
      <c r="GV113" s="2702">
        <f>+GR113/GM113*DAY(GK113)</f>
        <v/>
      </c>
      <c r="GW113" s="1488">
        <f>(GP113+GQ113)/GM113</f>
        <v/>
      </c>
      <c r="GX113" s="1488">
        <f>+GO113/(+GO113+GP113+GQ113)</f>
        <v/>
      </c>
      <c r="GY113" s="407">
        <f t="array" ref="GY113">GO113/(SUMPRODUCT(--(CHOOSE({1,2,3},GN113,GP113,GQ113)&gt;0),CHOOSE({1,2,3},GN113,GP113,GQ113))+GM113)</f>
        <v/>
      </c>
    </row>
    <row r="114">
      <c r="A114" s="1489" t="inlineStr">
        <is>
          <t>Totals</t>
        </is>
      </c>
      <c r="B114" s="1490">
        <f>SUM(B90:B113)</f>
        <v/>
      </c>
      <c r="C114" s="1490">
        <f>SUM(C90:C113)</f>
        <v/>
      </c>
      <c r="D114" s="1490">
        <f>SUM(D90:D113)</f>
        <v/>
      </c>
      <c r="E114" s="1490">
        <f>SUM(E90:E113)</f>
        <v/>
      </c>
      <c r="F114" s="1490">
        <f>SUM(F90:F113)</f>
        <v/>
      </c>
      <c r="G114" s="1490">
        <f>SUM(G90:G113)</f>
        <v/>
      </c>
      <c r="H114" s="1490">
        <f>SUM(H90:H113)</f>
        <v/>
      </c>
      <c r="I114" s="1490" t="n"/>
      <c r="J114" s="1491" t="n"/>
      <c r="K114" s="1491" t="n"/>
      <c r="L114" s="1491" t="n"/>
      <c r="M114" s="1491" t="n"/>
      <c r="N114" s="1491" t="n"/>
      <c r="O114" s="1492" t="n"/>
      <c r="Q114" s="1489" t="inlineStr">
        <is>
          <t>Totals</t>
        </is>
      </c>
      <c r="R114" s="1490">
        <f>SUM(R90:R113)</f>
        <v/>
      </c>
      <c r="S114" s="1490">
        <f>SUM(S90:S113)</f>
        <v/>
      </c>
      <c r="T114" s="1490">
        <f>SUM(T90:T113)</f>
        <v/>
      </c>
      <c r="U114" s="1490">
        <f>SUM(U90:U113)</f>
        <v/>
      </c>
      <c r="V114" s="1490">
        <f>SUM(V90:V113)</f>
        <v/>
      </c>
      <c r="W114" s="1490">
        <f>SUM(W90:W113)</f>
        <v/>
      </c>
      <c r="X114" s="1490">
        <f>SUM(X90:X113)</f>
        <v/>
      </c>
      <c r="Y114" s="1490" t="n"/>
      <c r="Z114" s="1491" t="n"/>
      <c r="AA114" s="1491" t="n"/>
      <c r="AB114" s="1491" t="n"/>
      <c r="AC114" s="1491" t="n"/>
      <c r="AD114" s="1491" t="n"/>
      <c r="AE114" s="1492" t="n"/>
      <c r="AG114" s="1489" t="inlineStr">
        <is>
          <t>Totals</t>
        </is>
      </c>
      <c r="AH114" s="1490">
        <f>SUM(AH90:AH113)</f>
        <v/>
      </c>
      <c r="AI114" s="1490">
        <f>SUM(AI90:AI113)</f>
        <v/>
      </c>
      <c r="AJ114" s="1490">
        <f>SUM(AJ90:AJ113)</f>
        <v/>
      </c>
      <c r="AK114" s="1490">
        <f>SUM(AK90:AK113)</f>
        <v/>
      </c>
      <c r="AL114" s="1490">
        <f>SUM(AL90:AL113)</f>
        <v/>
      </c>
      <c r="AM114" s="1490">
        <f>SUM(AM90:AM113)</f>
        <v/>
      </c>
      <c r="AN114" s="1490">
        <f>SUM(AN90:AN113)</f>
        <v/>
      </c>
      <c r="AO114" s="1490" t="n"/>
      <c r="AP114" s="1491" t="n"/>
      <c r="AQ114" s="1491" t="n"/>
      <c r="AR114" s="1491" t="n"/>
      <c r="AS114" s="1491" t="n"/>
      <c r="AT114" s="1491" t="n"/>
      <c r="AU114" s="1492" t="n"/>
      <c r="AW114" s="1489" t="inlineStr">
        <is>
          <t>Totals</t>
        </is>
      </c>
      <c r="AX114" s="1490">
        <f>SUM(AX90:AX113)</f>
        <v/>
      </c>
      <c r="AY114" s="1490">
        <f>SUM(AY90:AY113)</f>
        <v/>
      </c>
      <c r="AZ114" s="1490">
        <f>SUM(AZ90:AZ113)</f>
        <v/>
      </c>
      <c r="BA114" s="1490">
        <f>SUM(BA90:BA113)</f>
        <v/>
      </c>
      <c r="BB114" s="1490">
        <f>SUM(BB90:BB113)</f>
        <v/>
      </c>
      <c r="BC114" s="1490">
        <f>SUM(BC90:BC113)</f>
        <v/>
      </c>
      <c r="BD114" s="1490">
        <f>SUM(BD90:BD113)</f>
        <v/>
      </c>
      <c r="BE114" s="1490" t="n"/>
      <c r="BF114" s="1491" t="n"/>
      <c r="BG114" s="1491" t="n"/>
      <c r="BH114" s="1491" t="n"/>
      <c r="BI114" s="1491" t="n"/>
      <c r="BJ114" s="1491" t="n"/>
      <c r="BK114" s="1492" t="n"/>
      <c r="BM114" s="1489" t="inlineStr">
        <is>
          <t>Totals</t>
        </is>
      </c>
      <c r="BN114" s="1490">
        <f>SUM(BN90:BN113)</f>
        <v/>
      </c>
      <c r="BO114" s="1490">
        <f>SUM(BO90:BO113)</f>
        <v/>
      </c>
      <c r="BP114" s="1490">
        <f>SUM(BP90:BP113)</f>
        <v/>
      </c>
      <c r="BQ114" s="1490">
        <f>SUM(BQ90:BQ113)</f>
        <v/>
      </c>
      <c r="BR114" s="1490">
        <f>SUM(BR90:BR113)</f>
        <v/>
      </c>
      <c r="BS114" s="1490">
        <f>SUM(BS90:BS113)</f>
        <v/>
      </c>
      <c r="BT114" s="1490">
        <f>SUM(BT90:BT113)</f>
        <v/>
      </c>
      <c r="BU114" s="1490" t="n"/>
      <c r="BV114" s="1491" t="n"/>
      <c r="BW114" s="1491" t="n"/>
      <c r="BX114" s="1491" t="n"/>
      <c r="BY114" s="1491" t="n"/>
      <c r="BZ114" s="1491" t="n"/>
      <c r="CA114" s="1492" t="n"/>
      <c r="CC114" s="1489" t="inlineStr">
        <is>
          <t>Totals</t>
        </is>
      </c>
      <c r="CD114" s="1490">
        <f>SUM(CD90:CD113)</f>
        <v/>
      </c>
      <c r="CE114" s="1490">
        <f>SUM(CE90:CE113)</f>
        <v/>
      </c>
      <c r="CF114" s="1490">
        <f>SUM(CF90:CF113)</f>
        <v/>
      </c>
      <c r="CG114" s="1490">
        <f>SUM(CG90:CG113)</f>
        <v/>
      </c>
      <c r="CH114" s="1490">
        <f>SUM(CH90:CH113)</f>
        <v/>
      </c>
      <c r="CI114" s="1490">
        <f>SUM(CI90:CI113)</f>
        <v/>
      </c>
      <c r="CJ114" s="1490">
        <f>SUM(CJ90:CJ113)</f>
        <v/>
      </c>
      <c r="CK114" s="1490" t="n"/>
      <c r="CL114" s="1491" t="n"/>
      <c r="CM114" s="1491" t="n"/>
      <c r="CN114" s="1491" t="n"/>
      <c r="CO114" s="1491" t="n"/>
      <c r="CP114" s="1491" t="n"/>
      <c r="CQ114" s="1492" t="n"/>
      <c r="CS114" s="1489" t="inlineStr">
        <is>
          <t>Totals</t>
        </is>
      </c>
      <c r="CT114" s="1490">
        <f>SUM(CT90:CT113)</f>
        <v/>
      </c>
      <c r="CU114" s="1490">
        <f>SUM(CU90:CU113)</f>
        <v/>
      </c>
      <c r="CV114" s="1490">
        <f>SUM(CV90:CV113)</f>
        <v/>
      </c>
      <c r="CW114" s="1490">
        <f>SUM(CW90:CW113)</f>
        <v/>
      </c>
      <c r="CX114" s="1490">
        <f>SUM(CX90:CX113)</f>
        <v/>
      </c>
      <c r="CY114" s="1490">
        <f>SUM(CY90:CY113)</f>
        <v/>
      </c>
      <c r="CZ114" s="1490">
        <f>SUM(CZ90:CZ113)</f>
        <v/>
      </c>
      <c r="DA114" s="1490" t="n"/>
      <c r="DB114" s="1491" t="n"/>
      <c r="DC114" s="1491" t="n"/>
      <c r="DD114" s="1491" t="n"/>
      <c r="DE114" s="1491" t="n"/>
      <c r="DF114" s="1491" t="n"/>
      <c r="DG114" s="1492" t="n"/>
      <c r="DI114" s="1489" t="inlineStr">
        <is>
          <t>Totals</t>
        </is>
      </c>
      <c r="DJ114" s="1490">
        <f>SUM(DJ90:DJ113)</f>
        <v/>
      </c>
      <c r="DK114" s="1490">
        <f>SUM(DK90:DK113)</f>
        <v/>
      </c>
      <c r="DL114" s="1490">
        <f>SUM(DL90:DL113)</f>
        <v/>
      </c>
      <c r="DM114" s="1490">
        <f>SUM(DM90:DM113)</f>
        <v/>
      </c>
      <c r="DN114" s="1490">
        <f>SUM(DN90:DN113)</f>
        <v/>
      </c>
      <c r="DO114" s="1490">
        <f>SUM(DO90:DO113)</f>
        <v/>
      </c>
      <c r="DP114" s="1490">
        <f>SUM(DP90:DP113)</f>
        <v/>
      </c>
      <c r="DQ114" s="1490" t="n"/>
      <c r="DR114" s="1491" t="n"/>
      <c r="DS114" s="1491" t="n"/>
      <c r="DT114" s="1491" t="n"/>
      <c r="DU114" s="1491" t="n"/>
      <c r="DV114" s="1491" t="n"/>
      <c r="DW114" s="1492" t="n"/>
      <c r="DY114" s="1489" t="inlineStr">
        <is>
          <t>Totals</t>
        </is>
      </c>
      <c r="DZ114" s="1490">
        <f>SUM(DZ90:DZ113)</f>
        <v/>
      </c>
      <c r="EA114" s="1490">
        <f>SUM(EA90:EA113)</f>
        <v/>
      </c>
      <c r="EB114" s="1490">
        <f>SUM(EB90:EB113)</f>
        <v/>
      </c>
      <c r="EC114" s="1490">
        <f>SUM(EC90:EC113)</f>
        <v/>
      </c>
      <c r="ED114" s="1490">
        <f>SUM(ED90:ED113)</f>
        <v/>
      </c>
      <c r="EE114" s="1490">
        <f>SUM(EE90:EE113)</f>
        <v/>
      </c>
      <c r="EF114" s="1490">
        <f>SUM(EF90:EF113)</f>
        <v/>
      </c>
      <c r="EG114" s="1490" t="n"/>
      <c r="EH114" s="1491" t="n"/>
      <c r="EI114" s="1491" t="n"/>
      <c r="EJ114" s="1491" t="n"/>
      <c r="EK114" s="1491" t="n"/>
      <c r="EL114" s="1491" t="n"/>
      <c r="EM114" s="1492" t="n"/>
      <c r="EO114" s="1489" t="inlineStr">
        <is>
          <t>Totals</t>
        </is>
      </c>
      <c r="EP114" s="1490">
        <f>SUM(EP90:EP113)</f>
        <v/>
      </c>
      <c r="EQ114" s="1490">
        <f>SUM(EQ90:EQ113)</f>
        <v/>
      </c>
      <c r="ER114" s="1490">
        <f>SUM(ER90:ER113)</f>
        <v/>
      </c>
      <c r="ES114" s="1490">
        <f>SUM(ES90:ES113)</f>
        <v/>
      </c>
      <c r="ET114" s="1490">
        <f>SUM(ET90:ET113)</f>
        <v/>
      </c>
      <c r="EU114" s="1490">
        <f>SUM(EU90:EU113)</f>
        <v/>
      </c>
      <c r="EV114" s="1490">
        <f>SUM(EV90:EV113)</f>
        <v/>
      </c>
      <c r="EW114" s="1490" t="n"/>
      <c r="EX114" s="1491" t="n"/>
      <c r="EY114" s="1491" t="n"/>
      <c r="EZ114" s="1491" t="n"/>
      <c r="FA114" s="1491" t="n"/>
      <c r="FB114" s="1491" t="n"/>
      <c r="FC114" s="1492" t="n"/>
      <c r="FE114" s="1489" t="inlineStr">
        <is>
          <t>Totals</t>
        </is>
      </c>
      <c r="FF114" s="1490">
        <f>SUM(FF90:FF113)</f>
        <v/>
      </c>
      <c r="FG114" s="1490">
        <f>SUM(FG90:FG113)</f>
        <v/>
      </c>
      <c r="FH114" s="1490">
        <f>SUM(FH90:FH113)</f>
        <v/>
      </c>
      <c r="FI114" s="1490">
        <f>SUM(FI90:FI113)</f>
        <v/>
      </c>
      <c r="FJ114" s="1490">
        <f>SUM(FJ90:FJ113)</f>
        <v/>
      </c>
      <c r="FK114" s="1490">
        <f>SUM(FK90:FK113)</f>
        <v/>
      </c>
      <c r="FL114" s="1490">
        <f>SUM(FL90:FL113)</f>
        <v/>
      </c>
      <c r="FM114" s="1490" t="n"/>
      <c r="FN114" s="1491" t="n"/>
      <c r="FO114" s="1491" t="n"/>
      <c r="FP114" s="1491" t="n"/>
      <c r="FQ114" s="1491" t="n"/>
      <c r="FR114" s="1491" t="n"/>
      <c r="FS114" s="1492" t="n"/>
      <c r="FU114" s="1489" t="inlineStr">
        <is>
          <t>Totals</t>
        </is>
      </c>
      <c r="FV114" s="1490">
        <f>SUM(FV90:FV113)</f>
        <v/>
      </c>
      <c r="FW114" s="1490">
        <f>SUM(FW90:FW113)</f>
        <v/>
      </c>
      <c r="FX114" s="1490">
        <f>SUM(FX90:FX113)</f>
        <v/>
      </c>
      <c r="FY114" s="1490">
        <f>SUM(FY90:FY113)</f>
        <v/>
      </c>
      <c r="FZ114" s="1490">
        <f>SUM(FZ90:FZ113)</f>
        <v/>
      </c>
      <c r="GA114" s="1490">
        <f>SUM(GA90:GA113)</f>
        <v/>
      </c>
      <c r="GB114" s="1490">
        <f>SUM(GB90:GB113)</f>
        <v/>
      </c>
      <c r="GC114" s="1490" t="n"/>
      <c r="GD114" s="1491" t="n"/>
      <c r="GE114" s="1491" t="n"/>
      <c r="GF114" s="1491" t="n"/>
      <c r="GG114" s="1491" t="n"/>
      <c r="GH114" s="1491" t="n"/>
      <c r="GI114" s="1492" t="n"/>
      <c r="GK114" s="1489" t="inlineStr">
        <is>
          <t>Totals</t>
        </is>
      </c>
      <c r="GL114" s="1490">
        <f>SUM(GL90:GL113)</f>
        <v/>
      </c>
      <c r="GM114" s="1490">
        <f>SUM(GM90:GM113)</f>
        <v/>
      </c>
      <c r="GN114" s="1490">
        <f>SUM(GN90:GN113)</f>
        <v/>
      </c>
      <c r="GO114" s="1490">
        <f>SUM(GO90:GO113)</f>
        <v/>
      </c>
      <c r="GP114" s="1490">
        <f>SUM(GP90:GP113)</f>
        <v/>
      </c>
      <c r="GQ114" s="1490">
        <f>SUM(GQ90:GQ113)</f>
        <v/>
      </c>
      <c r="GR114" s="1490">
        <f>SUM(GR90:GR113)</f>
        <v/>
      </c>
      <c r="GS114" s="1490" t="n"/>
      <c r="GT114" s="1491" t="n"/>
      <c r="GU114" s="1491" t="n"/>
      <c r="GV114" s="1491" t="n"/>
      <c r="GW114" s="1491" t="n"/>
      <c r="GX114" s="1491" t="n"/>
      <c r="GY114" s="1492" t="n"/>
    </row>
    <row r="115">
      <c r="A115" s="408" t="inlineStr">
        <is>
          <t>Averages</t>
        </is>
      </c>
      <c r="B115" s="409">
        <f>AVERAGE(B90:B113)</f>
        <v/>
      </c>
      <c r="C115" s="409">
        <f>AVERAGE(C90:C113)</f>
        <v/>
      </c>
      <c r="D115" s="409">
        <f>AVERAGE(D90:D113)</f>
        <v/>
      </c>
      <c r="E115" s="409">
        <f>AVERAGE(E90:E113)</f>
        <v/>
      </c>
      <c r="F115" s="409">
        <f>AVERAGE(F90:F113)</f>
        <v/>
      </c>
      <c r="G115" s="409">
        <f>AVERAGE(G90:G113)</f>
        <v/>
      </c>
      <c r="H115" s="409">
        <f>AVERAGE(H90:H113)</f>
        <v/>
      </c>
      <c r="I115" s="1225" t="n"/>
      <c r="J115" s="1225" t="n"/>
      <c r="K115" s="2703">
        <f>AVERAGE(K90:K113)</f>
        <v/>
      </c>
      <c r="L115" s="2703">
        <f>+H115/C115*DAY(A115)</f>
        <v/>
      </c>
      <c r="M115" s="1227">
        <f>(F115+G115)/C115</f>
        <v/>
      </c>
      <c r="N115" s="1227">
        <f>+E115/(+E115+F115+G115)</f>
        <v/>
      </c>
      <c r="O115" s="1957">
        <f t="array" ref="O115">E115/(SUMPRODUCT(--(CHOOSE({1,2,3},D115,F115,G115)&gt;0),CHOOSE({1,2,3},D115,F115,G115))+C115)</f>
        <v/>
      </c>
      <c r="Q115" s="408" t="inlineStr">
        <is>
          <t>Averages</t>
        </is>
      </c>
      <c r="R115" s="409">
        <f>AVERAGE(R90:R113)</f>
        <v/>
      </c>
      <c r="S115" s="409">
        <f>AVERAGE(S90:S113)</f>
        <v/>
      </c>
      <c r="T115" s="409">
        <f>AVERAGE(T90:T113)</f>
        <v/>
      </c>
      <c r="U115" s="409">
        <f>AVERAGE(U90:U113)</f>
        <v/>
      </c>
      <c r="V115" s="409">
        <f>AVERAGE(V90:V113)</f>
        <v/>
      </c>
      <c r="W115" s="409">
        <f>AVERAGE(W90:W113)</f>
        <v/>
      </c>
      <c r="X115" s="409">
        <f>AVERAGE(X90:X113)</f>
        <v/>
      </c>
      <c r="Y115" s="1225" t="n"/>
      <c r="Z115" s="1225" t="n"/>
      <c r="AA115" s="2703">
        <f>AVERAGE(AA90:AA113)</f>
        <v/>
      </c>
      <c r="AB115" s="2703">
        <f>+X115/S115*DAY(Q115)</f>
        <v/>
      </c>
      <c r="AC115" s="1227">
        <f>(V115+W115)/S115</f>
        <v/>
      </c>
      <c r="AD115" s="1227">
        <f>+U114/(+U114+V114+W114)</f>
        <v/>
      </c>
      <c r="AE115" s="1957">
        <f t="array" ref="AE115">U115/(SUMPRODUCT(--(CHOOSE({1,2,3},T115,V115,W115)&gt;0),CHOOSE({1,2,3},T115,V115,W115))+S115)</f>
        <v/>
      </c>
      <c r="AG115" s="408" t="inlineStr">
        <is>
          <t>Averages</t>
        </is>
      </c>
      <c r="AH115" s="409">
        <f>AVERAGE(AH90:AH113)</f>
        <v/>
      </c>
      <c r="AI115" s="409">
        <f>AVERAGE(AI90:AI113)</f>
        <v/>
      </c>
      <c r="AJ115" s="409">
        <f>AVERAGE(AJ90:AJ113)</f>
        <v/>
      </c>
      <c r="AK115" s="409">
        <f>AVERAGE(AK90:AK113)</f>
        <v/>
      </c>
      <c r="AL115" s="409">
        <f>AVERAGE(AL90:AL113)</f>
        <v/>
      </c>
      <c r="AM115" s="409">
        <f>AVERAGE(AM90:AM113)</f>
        <v/>
      </c>
      <c r="AN115" s="409">
        <f>AVERAGE(AN90:AN113)</f>
        <v/>
      </c>
      <c r="AO115" s="1225" t="n"/>
      <c r="AP115" s="1225" t="n"/>
      <c r="AQ115" s="2703">
        <f>AVERAGE(AQ90:AQ113)</f>
        <v/>
      </c>
      <c r="AR115" s="2703">
        <f>+AN115/AI115*DAY(AG115)</f>
        <v/>
      </c>
      <c r="AS115" s="1227">
        <f>(AL115+AM115)/AI115</f>
        <v/>
      </c>
      <c r="AT115" s="1227">
        <f>+AK114/(+AK114+AL114+AM114)</f>
        <v/>
      </c>
      <c r="AU115" s="1957">
        <f t="array" ref="AU115">AK115/(SUMPRODUCT(--(CHOOSE({1,2,3},AJ115,AL115,AM115)&gt;0),CHOOSE({1,2,3},AJ115,AL115,AM115))+AI115)</f>
        <v/>
      </c>
      <c r="AW115" s="408" t="inlineStr">
        <is>
          <t>Averages</t>
        </is>
      </c>
      <c r="AX115" s="409">
        <f>AVERAGE(AX90:AX113)</f>
        <v/>
      </c>
      <c r="AY115" s="409">
        <f>AVERAGE(AY90:AY113)</f>
        <v/>
      </c>
      <c r="AZ115" s="409">
        <f>AVERAGE(AZ90:AZ113)</f>
        <v/>
      </c>
      <c r="BA115" s="409">
        <f>AVERAGE(BA90:BA113)</f>
        <v/>
      </c>
      <c r="BB115" s="409">
        <f>AVERAGE(BB90:BB113)</f>
        <v/>
      </c>
      <c r="BC115" s="409">
        <f>AVERAGE(BC90:BC113)</f>
        <v/>
      </c>
      <c r="BD115" s="409">
        <f>AVERAGE(BD90:BD113)</f>
        <v/>
      </c>
      <c r="BE115" s="1225" t="n"/>
      <c r="BF115" s="1225" t="n"/>
      <c r="BG115" s="2703">
        <f>AVERAGE(BG90:BG113)</f>
        <v/>
      </c>
      <c r="BH115" s="2703">
        <f>+BD115/AY115*DAY(AW115)</f>
        <v/>
      </c>
      <c r="BI115" s="1227">
        <f>(BB115+BC115)/AY115</f>
        <v/>
      </c>
      <c r="BJ115" s="1227">
        <f>+BA114/(+BA114+BB114+BC114)</f>
        <v/>
      </c>
      <c r="BK115" s="1957">
        <f t="array" ref="BK115">BA115/(SUMPRODUCT(--(CHOOSE({1,2,3},AZ115,BB115,BC115)&gt;0),CHOOSE({1,2,3},AZ115,BB115,BC115))+AY115)</f>
        <v/>
      </c>
      <c r="BM115" s="408" t="inlineStr">
        <is>
          <t>Averages</t>
        </is>
      </c>
      <c r="BN115" s="409">
        <f>AVERAGE(BN90:BN113)</f>
        <v/>
      </c>
      <c r="BO115" s="409">
        <f>AVERAGE(BO90:BO113)</f>
        <v/>
      </c>
      <c r="BP115" s="409">
        <f>AVERAGE(BP90:BP113)</f>
        <v/>
      </c>
      <c r="BQ115" s="409">
        <f>AVERAGE(BQ90:BQ113)</f>
        <v/>
      </c>
      <c r="BR115" s="409">
        <f>AVERAGE(BR90:BR113)</f>
        <v/>
      </c>
      <c r="BS115" s="409">
        <f>AVERAGE(BS90:BS113)</f>
        <v/>
      </c>
      <c r="BT115" s="409">
        <f>AVERAGE(BT90:BT113)</f>
        <v/>
      </c>
      <c r="BU115" s="1225" t="n"/>
      <c r="BV115" s="1225" t="n"/>
      <c r="BW115" s="2703">
        <f>AVERAGE(BW90:BW113)</f>
        <v/>
      </c>
      <c r="BX115" s="2703">
        <f>+BT115/BO115*DAY(BM115)</f>
        <v/>
      </c>
      <c r="BY115" s="1227">
        <f>(BR115+BS115)/BO115</f>
        <v/>
      </c>
      <c r="BZ115" s="1227">
        <f>+BQ114/(+BQ114+BR114+BS114)</f>
        <v/>
      </c>
      <c r="CA115" s="1957">
        <f t="array" ref="CA115">BQ115/(SUMPRODUCT(--(CHOOSE({1,2,3},BP115,BR115,BS115)&gt;0),CHOOSE({1,2,3},BP115,BR115,BS115))+BO115)</f>
        <v/>
      </c>
      <c r="CC115" s="408" t="inlineStr">
        <is>
          <t>Averages</t>
        </is>
      </c>
      <c r="CD115" s="409">
        <f>AVERAGE(CD90:CD113)</f>
        <v/>
      </c>
      <c r="CE115" s="409">
        <f>AVERAGE(CE90:CE113)</f>
        <v/>
      </c>
      <c r="CF115" s="409">
        <f>AVERAGE(CF90:CF113)</f>
        <v/>
      </c>
      <c r="CG115" s="409">
        <f>AVERAGE(CG90:CG113)</f>
        <v/>
      </c>
      <c r="CH115" s="409">
        <f>AVERAGE(CH90:CH113)</f>
        <v/>
      </c>
      <c r="CI115" s="409">
        <f>AVERAGE(CI90:CI113)</f>
        <v/>
      </c>
      <c r="CJ115" s="409">
        <f>AVERAGE(CJ90:CJ113)</f>
        <v/>
      </c>
      <c r="CK115" s="1225" t="n"/>
      <c r="CL115" s="1225" t="n"/>
      <c r="CM115" s="2703">
        <f>AVERAGE(CM90:CM113)</f>
        <v/>
      </c>
      <c r="CN115" s="2703">
        <f>+CJ115/CE115*DAY(CC115)</f>
        <v/>
      </c>
      <c r="CO115" s="1227">
        <f>(CH115+CI115)/CE115</f>
        <v/>
      </c>
      <c r="CP115" s="1227">
        <f>+CG114/(+CG114+CH114+CI114)</f>
        <v/>
      </c>
      <c r="CQ115" s="1957">
        <f t="array" ref="CQ115">CG115/(SUMPRODUCT(--(CHOOSE({1,2,3},CF115,CH115,CI115)&gt;0),CHOOSE({1,2,3},CF115,CH115,CI115))+CE115)</f>
        <v/>
      </c>
      <c r="CS115" s="408" t="inlineStr">
        <is>
          <t>Averages</t>
        </is>
      </c>
      <c r="CT115" s="409">
        <f>AVERAGE(CT90:CT113)</f>
        <v/>
      </c>
      <c r="CU115" s="409">
        <f>AVERAGE(CU90:CU113)</f>
        <v/>
      </c>
      <c r="CV115" s="409">
        <f>AVERAGE(CV90:CV113)</f>
        <v/>
      </c>
      <c r="CW115" s="409">
        <f>AVERAGE(CW90:CW113)</f>
        <v/>
      </c>
      <c r="CX115" s="409">
        <f>AVERAGE(CX90:CX113)</f>
        <v/>
      </c>
      <c r="CY115" s="409">
        <f>AVERAGE(CY90:CY113)</f>
        <v/>
      </c>
      <c r="CZ115" s="409">
        <f>AVERAGE(CZ90:CZ113)</f>
        <v/>
      </c>
      <c r="DA115" s="1225" t="n"/>
      <c r="DB115" s="1225" t="n"/>
      <c r="DC115" s="2703">
        <f>AVERAGE(DC90:DC113)</f>
        <v/>
      </c>
      <c r="DD115" s="2703">
        <f>+CZ115/CU115*DAY(CS115)</f>
        <v/>
      </c>
      <c r="DE115" s="1227">
        <f>(CX115+CY115)/CU115</f>
        <v/>
      </c>
      <c r="DF115" s="1227">
        <f>+CW114/(+CW114+CX114+CY114)</f>
        <v/>
      </c>
      <c r="DG115" s="1957">
        <f t="array" ref="DG115">CW115/(SUMPRODUCT(--(CHOOSE({1,2,3},CV115,CX115,CY115)&gt;0),CHOOSE({1,2,3},CV115,CX115,CY115))+CU115)</f>
        <v/>
      </c>
      <c r="DI115" s="408" t="inlineStr">
        <is>
          <t>Averages</t>
        </is>
      </c>
      <c r="DJ115" s="409">
        <f>AVERAGE(DJ90:DJ113)</f>
        <v/>
      </c>
      <c r="DK115" s="409">
        <f>AVERAGE(DK90:DK113)</f>
        <v/>
      </c>
      <c r="DL115" s="409">
        <f>AVERAGE(DL90:DL113)</f>
        <v/>
      </c>
      <c r="DM115" s="409">
        <f>AVERAGE(DM90:DM113)</f>
        <v/>
      </c>
      <c r="DN115" s="409">
        <f>AVERAGE(DN90:DN113)</f>
        <v/>
      </c>
      <c r="DO115" s="409">
        <f>AVERAGE(DO90:DO113)</f>
        <v/>
      </c>
      <c r="DP115" s="409">
        <f>AVERAGE(DP90:DP113)</f>
        <v/>
      </c>
      <c r="DQ115" s="1225" t="n"/>
      <c r="DR115" s="1225" t="n"/>
      <c r="DS115" s="2703">
        <f>AVERAGE(DS90:DS113)</f>
        <v/>
      </c>
      <c r="DT115" s="2703">
        <f>+DP115/DK115*DAY(DI115)</f>
        <v/>
      </c>
      <c r="DU115" s="1227">
        <f>(DN115+DO115)/DK115</f>
        <v/>
      </c>
      <c r="DV115" s="1227">
        <f>+DM114/(+DM114+DN114+DO114)</f>
        <v/>
      </c>
      <c r="DW115" s="1957">
        <f t="array" ref="DW115">DM115/(SUMPRODUCT(--(CHOOSE({1,2,3},DL115,DN115,DO115)&gt;0),CHOOSE({1,2,3},DL115,DN115,DO115))+DK115)</f>
        <v/>
      </c>
      <c r="DY115" s="408" t="inlineStr">
        <is>
          <t>Averages</t>
        </is>
      </c>
      <c r="DZ115" s="409">
        <f>AVERAGE(DZ90:DZ113)</f>
        <v/>
      </c>
      <c r="EA115" s="409">
        <f>AVERAGE(EA90:EA113)</f>
        <v/>
      </c>
      <c r="EB115" s="409">
        <f>AVERAGE(EB90:EB113)</f>
        <v/>
      </c>
      <c r="EC115" s="409">
        <f>AVERAGE(EC90:EC113)</f>
        <v/>
      </c>
      <c r="ED115" s="409">
        <f>AVERAGE(ED90:ED113)</f>
        <v/>
      </c>
      <c r="EE115" s="409">
        <f>AVERAGE(EE90:EE113)</f>
        <v/>
      </c>
      <c r="EF115" s="409">
        <f>AVERAGE(EF90:EF113)</f>
        <v/>
      </c>
      <c r="EG115" s="1225" t="n"/>
      <c r="EH115" s="1225" t="n"/>
      <c r="EI115" s="2703">
        <f>AVERAGE(EI90:EI113)</f>
        <v/>
      </c>
      <c r="EJ115" s="2703">
        <f>+EF115/EA115*DAY(DY115)</f>
        <v/>
      </c>
      <c r="EK115" s="1227">
        <f>(ED115+EE115)/EA115</f>
        <v/>
      </c>
      <c r="EL115" s="1227">
        <f>+EC114/(+EC114+ED114+EE114)</f>
        <v/>
      </c>
      <c r="EM115" s="1957">
        <f t="array" ref="EM115">EC115/(SUMPRODUCT(--(CHOOSE({1,2,3},EB115,ED115,EE115)&gt;0),CHOOSE({1,2,3},EB115,ED115,EE115))+EA115)</f>
        <v/>
      </c>
      <c r="EO115" s="408" t="inlineStr">
        <is>
          <t>Averages</t>
        </is>
      </c>
      <c r="EP115" s="409">
        <f>AVERAGE(EP90:EP113)</f>
        <v/>
      </c>
      <c r="EQ115" s="409">
        <f>AVERAGE(EQ90:EQ113)</f>
        <v/>
      </c>
      <c r="ER115" s="409">
        <f>AVERAGE(ER90:ER113)</f>
        <v/>
      </c>
      <c r="ES115" s="409">
        <f>AVERAGE(ES90:ES113)</f>
        <v/>
      </c>
      <c r="ET115" s="409">
        <f>AVERAGE(ET90:ET113)</f>
        <v/>
      </c>
      <c r="EU115" s="409">
        <f>AVERAGE(EU90:EU113)</f>
        <v/>
      </c>
      <c r="EV115" s="409">
        <f>AVERAGE(EV90:EV113)</f>
        <v/>
      </c>
      <c r="EW115" s="1225" t="n"/>
      <c r="EX115" s="1225" t="n"/>
      <c r="EY115" s="2703">
        <f>AVERAGE(EY90:EY113)</f>
        <v/>
      </c>
      <c r="EZ115" s="2703">
        <f>+EV115/EQ115*DAY(EO115)</f>
        <v/>
      </c>
      <c r="FA115" s="1227">
        <f>(ET115+EU115)/EQ115</f>
        <v/>
      </c>
      <c r="FB115" s="1227">
        <f>+ES114/(+ES114+ET114+EU114)</f>
        <v/>
      </c>
      <c r="FC115" s="1957">
        <f t="array" ref="FC115">ES115/(SUMPRODUCT(--(CHOOSE({1,2,3},FH115,FX115,GN115)&gt;0),CHOOSE({1,2,3},FH115,FX115,GN115))+EQ115)</f>
        <v/>
      </c>
      <c r="FE115" s="408" t="inlineStr">
        <is>
          <t>Averages</t>
        </is>
      </c>
      <c r="FF115" s="409">
        <f>AVERAGE(FF90:FF113)</f>
        <v/>
      </c>
      <c r="FG115" s="409">
        <f>AVERAGE(FG90:FG113)</f>
        <v/>
      </c>
      <c r="FH115" s="409">
        <f>AVERAGE(FH90:FH113)</f>
        <v/>
      </c>
      <c r="FI115" s="409">
        <f>AVERAGE(FI90:FI113)</f>
        <v/>
      </c>
      <c r="FJ115" s="409">
        <f>AVERAGE(FJ90:FJ113)</f>
        <v/>
      </c>
      <c r="FK115" s="409">
        <f>AVERAGE(FK90:FK113)</f>
        <v/>
      </c>
      <c r="FL115" s="409">
        <f>AVERAGE(FL90:FL113)</f>
        <v/>
      </c>
      <c r="FM115" s="1225" t="n"/>
      <c r="FN115" s="1225" t="n"/>
      <c r="FO115" s="2703">
        <f>AVERAGE(FO90:FO113)</f>
        <v/>
      </c>
      <c r="FP115" s="2703">
        <f>+FL115/FG115*DAY(FE115)</f>
        <v/>
      </c>
      <c r="FQ115" s="1227">
        <f>(FJ115+FK115)/FG115</f>
        <v/>
      </c>
      <c r="FR115" s="1227">
        <f>+FI114/(+FI114+FJ114+FK114)</f>
        <v/>
      </c>
      <c r="FS115" s="1957">
        <f t="array" ref="FS115">FI115/(SUMPRODUCT(--(CHOOSE({1,2,3},FH115,FJ115,FK115)&gt;0),CHOOSE({1,2,3},FH115,FJ115,FK115))+FG115)</f>
        <v/>
      </c>
      <c r="FU115" s="408" t="inlineStr">
        <is>
          <t>Averages</t>
        </is>
      </c>
      <c r="FV115" s="409">
        <f>AVERAGE(FV90:FV113)</f>
        <v/>
      </c>
      <c r="FW115" s="409">
        <f>AVERAGE(FW90:FW113)</f>
        <v/>
      </c>
      <c r="FX115" s="409">
        <f>AVERAGE(FX90:FX113)</f>
        <v/>
      </c>
      <c r="FY115" s="409">
        <f>AVERAGE(FY90:FY113)</f>
        <v/>
      </c>
      <c r="FZ115" s="409">
        <f>AVERAGE(FZ90:FZ113)</f>
        <v/>
      </c>
      <c r="GA115" s="409">
        <f>AVERAGE(GA90:GA113)</f>
        <v/>
      </c>
      <c r="GB115" s="409">
        <f>AVERAGE(GB90:GB113)</f>
        <v/>
      </c>
      <c r="GC115" s="1225" t="n"/>
      <c r="GD115" s="1225" t="n"/>
      <c r="GE115" s="2703">
        <f>AVERAGE(GE90:GE113)</f>
        <v/>
      </c>
      <c r="GF115" s="2703">
        <f>+GB115/FW115*DAY(FU115)</f>
        <v/>
      </c>
      <c r="GG115" s="1227">
        <f>(FZ115+GA115)/FW115</f>
        <v/>
      </c>
      <c r="GH115" s="1227">
        <f>+FY114/(+FY114+FZ114+GA114)</f>
        <v/>
      </c>
      <c r="GI115" s="1957">
        <f t="array" ref="GI115">FY115/(SUMPRODUCT(--(CHOOSE({1,2,3},FX115,FZ115,GA115)&gt;0),CHOOSE({1,2,3},FX115,FZ115,GA115))+FW115)</f>
        <v/>
      </c>
      <c r="GK115" s="408" t="inlineStr">
        <is>
          <t>Averages</t>
        </is>
      </c>
      <c r="GL115" s="409">
        <f>AVERAGE(GL90:GL113)</f>
        <v/>
      </c>
      <c r="GM115" s="409">
        <f>AVERAGE(GM90:GM113)</f>
        <v/>
      </c>
      <c r="GN115" s="409">
        <f>AVERAGE(GN90:GN113)</f>
        <v/>
      </c>
      <c r="GO115" s="409">
        <f>AVERAGE(GO90:GO113)</f>
        <v/>
      </c>
      <c r="GP115" s="409">
        <f>AVERAGE(GP90:GP113)</f>
        <v/>
      </c>
      <c r="GQ115" s="409">
        <f>AVERAGE(GQ90:GQ113)</f>
        <v/>
      </c>
      <c r="GR115" s="409">
        <f>AVERAGE(GR90:GR113)</f>
        <v/>
      </c>
      <c r="GS115" s="1225" t="n"/>
      <c r="GT115" s="1225" t="n"/>
      <c r="GU115" s="2703">
        <f>AVERAGE(GU90:GU113)</f>
        <v/>
      </c>
      <c r="GV115" s="2703">
        <f>+GR115/GM115*DAY(GK115)</f>
        <v/>
      </c>
      <c r="GW115" s="1227">
        <f>(GP115+GQ115)/GM115</f>
        <v/>
      </c>
      <c r="GX115" s="1227">
        <f>+GO114/(+GO114+GP114+GQ114)</f>
        <v/>
      </c>
      <c r="GY115" s="1957">
        <f t="array" ref="GY115">GO115/(SUMPRODUCT(--(CHOOSE({1,2,3},GN115,GP115,GQ115)&gt;0),CHOOSE({1,2,3},GN115,GP115,GQ115))+GM115)</f>
        <v/>
      </c>
    </row>
    <row r="116">
      <c r="A116" s="408" t="inlineStr">
        <is>
          <t>Avg Last 3 Mo</t>
        </is>
      </c>
      <c r="B116" s="409">
        <f>AVERAGE(B111:B113)</f>
        <v/>
      </c>
      <c r="C116" s="409">
        <f>AVERAGE(C111:C113)</f>
        <v/>
      </c>
      <c r="D116" s="409">
        <f>AVERAGE(D111:D113)</f>
        <v/>
      </c>
      <c r="E116" s="409">
        <f>AVERAGE(E111:E113)</f>
        <v/>
      </c>
      <c r="F116" s="409">
        <f>AVERAGE(F111:F113)</f>
        <v/>
      </c>
      <c r="G116" s="409">
        <f>AVERAGE(G111:G113)</f>
        <v/>
      </c>
      <c r="H116" s="409">
        <f>AVERAGE(H111:H113)</f>
        <v/>
      </c>
      <c r="I116" s="1225" t="n"/>
      <c r="J116" s="1225" t="n"/>
      <c r="K116" s="2703">
        <f>AVERAGE(K111:K113)</f>
        <v/>
      </c>
      <c r="L116" s="2703">
        <f>+H116/C116*DAY(A116)</f>
        <v/>
      </c>
      <c r="M116" s="1227">
        <f>(F116+G116)/C116</f>
        <v/>
      </c>
      <c r="N116" s="1227">
        <f>+E116/(+E116+F116+G116)</f>
        <v/>
      </c>
      <c r="O116" s="1957">
        <f t="array" ref="O116">E116/(SUMPRODUCT(--(CHOOSE({1,2,3},D116,F116,G116)&gt;0),CHOOSE({1,2,3},D116,F116,G116))+C116)</f>
        <v/>
      </c>
      <c r="Q116" s="408" t="inlineStr">
        <is>
          <t>Avg Last 3 Mo</t>
        </is>
      </c>
      <c r="R116" s="409">
        <f>AVERAGE(R111:R113)</f>
        <v/>
      </c>
      <c r="S116" s="409">
        <f>AVERAGE(S111:S113)</f>
        <v/>
      </c>
      <c r="T116" s="409">
        <f>AVERAGE(T111:T113)</f>
        <v/>
      </c>
      <c r="U116" s="409">
        <f>AVERAGE(U111:U113)</f>
        <v/>
      </c>
      <c r="V116" s="409">
        <f>AVERAGE(V111:V113)</f>
        <v/>
      </c>
      <c r="W116" s="409">
        <f>AVERAGE(W111:W113)</f>
        <v/>
      </c>
      <c r="X116" s="409">
        <f>AVERAGE(X111:X113)</f>
        <v/>
      </c>
      <c r="Y116" s="1225" t="n"/>
      <c r="Z116" s="1225" t="n"/>
      <c r="AA116" s="2703">
        <f>AVERAGE(AA111:AA113)</f>
        <v/>
      </c>
      <c r="AB116" s="2703">
        <f>+X116/S116*DAY(Q116)</f>
        <v/>
      </c>
      <c r="AC116" s="1227">
        <f>(V116+W116)/S116</f>
        <v/>
      </c>
      <c r="AD116" s="1227">
        <f>+U116/(+U116+V116+W116)</f>
        <v/>
      </c>
      <c r="AE116" s="1957">
        <f t="array" ref="AE116">U116/(SUMPRODUCT(--(CHOOSE({1,2,3},T116,V116,W116)&gt;0),CHOOSE({1,2,3},T116,V116,W116))+S116)</f>
        <v/>
      </c>
      <c r="AG116" s="408" t="inlineStr">
        <is>
          <t>Avg Last 3 Mo</t>
        </is>
      </c>
      <c r="AH116" s="409">
        <f>AVERAGE(AH111:AH113)</f>
        <v/>
      </c>
      <c r="AI116" s="409">
        <f>AVERAGE(AI111:AI113)</f>
        <v/>
      </c>
      <c r="AJ116" s="409">
        <f>AVERAGE(AJ111:AJ113)</f>
        <v/>
      </c>
      <c r="AK116" s="409">
        <f>AVERAGE(AK111:AK113)</f>
        <v/>
      </c>
      <c r="AL116" s="409">
        <f>AVERAGE(AL111:AL113)</f>
        <v/>
      </c>
      <c r="AM116" s="409">
        <f>AVERAGE(AM111:AM113)</f>
        <v/>
      </c>
      <c r="AN116" s="409">
        <f>AVERAGE(AN111:AN113)</f>
        <v/>
      </c>
      <c r="AO116" s="1225" t="n"/>
      <c r="AP116" s="1225" t="n"/>
      <c r="AQ116" s="2703">
        <f>AVERAGE(AQ111:AQ113)</f>
        <v/>
      </c>
      <c r="AR116" s="2703">
        <f>+AN116/AI116*DAY(AG116)</f>
        <v/>
      </c>
      <c r="AS116" s="1227">
        <f>(AL116+AM116)/AI116</f>
        <v/>
      </c>
      <c r="AT116" s="1227">
        <f>+AK116/(+AK116+AL116+AM116)</f>
        <v/>
      </c>
      <c r="AU116" s="1957">
        <f t="array" ref="AU116">AK116/(SUMPRODUCT(--(CHOOSE({1,2,3},AJ116,AL116,AM116)&gt;0),CHOOSE({1,2,3},AJ116,AL116,AM116))+AI116)</f>
        <v/>
      </c>
      <c r="AW116" s="408" t="inlineStr">
        <is>
          <t>Avg Last 3 Mo</t>
        </is>
      </c>
      <c r="AX116" s="409">
        <f>AVERAGE(AX111:AX113)</f>
        <v/>
      </c>
      <c r="AY116" s="409">
        <f>AVERAGE(AY111:AY113)</f>
        <v/>
      </c>
      <c r="AZ116" s="409">
        <f>AVERAGE(AZ111:AZ113)</f>
        <v/>
      </c>
      <c r="BA116" s="409">
        <f>AVERAGE(BA111:BA113)</f>
        <v/>
      </c>
      <c r="BB116" s="409">
        <f>AVERAGE(BB111:BB113)</f>
        <v/>
      </c>
      <c r="BC116" s="409">
        <f>AVERAGE(BC111:BC113)</f>
        <v/>
      </c>
      <c r="BD116" s="409">
        <f>AVERAGE(BD111:BD113)</f>
        <v/>
      </c>
      <c r="BE116" s="1225" t="n"/>
      <c r="BF116" s="1225" t="n"/>
      <c r="BG116" s="2703">
        <f>AVERAGE(BG111:BG113)</f>
        <v/>
      </c>
      <c r="BH116" s="2703">
        <f>+BD116/AY116*DAY(AW116)</f>
        <v/>
      </c>
      <c r="BI116" s="1227">
        <f>(BB116+BC116)/AY116</f>
        <v/>
      </c>
      <c r="BJ116" s="1227">
        <f>+BA116/(+BA116+BB116+BC116)</f>
        <v/>
      </c>
      <c r="BK116" s="1957">
        <f t="array" ref="BK116">BA116/(SUMPRODUCT(--(CHOOSE({1,2,3},AZ116,BB116,BC116)&gt;0),CHOOSE({1,2,3},AZ116,BB116,BC116))+AY116)</f>
        <v/>
      </c>
      <c r="BM116" s="408" t="inlineStr">
        <is>
          <t>Avg Last 3 Mo</t>
        </is>
      </c>
      <c r="BN116" s="409">
        <f>AVERAGE(BN111:BN113)</f>
        <v/>
      </c>
      <c r="BO116" s="409">
        <f>AVERAGE(BO111:BO113)</f>
        <v/>
      </c>
      <c r="BP116" s="409">
        <f>AVERAGE(BP111:BP113)</f>
        <v/>
      </c>
      <c r="BQ116" s="409">
        <f>AVERAGE(BQ111:BQ113)</f>
        <v/>
      </c>
      <c r="BR116" s="409">
        <f>AVERAGE(BR111:BR113)</f>
        <v/>
      </c>
      <c r="BS116" s="409">
        <f>AVERAGE(BS111:BS113)</f>
        <v/>
      </c>
      <c r="BT116" s="409">
        <f>AVERAGE(BT111:BT113)</f>
        <v/>
      </c>
      <c r="BU116" s="1225" t="n"/>
      <c r="BV116" s="1225" t="n"/>
      <c r="BW116" s="2703">
        <f>AVERAGE(BW111:BW113)</f>
        <v/>
      </c>
      <c r="BX116" s="2703">
        <f>+BT116/BO116*DAY(BM116)</f>
        <v/>
      </c>
      <c r="BY116" s="1227">
        <f>(BR116+BS116)/BO116</f>
        <v/>
      </c>
      <c r="BZ116" s="1227">
        <f>+BQ116/(+BQ116+BR116+BS116)</f>
        <v/>
      </c>
      <c r="CA116" s="1957">
        <f t="array" ref="CA116">BQ116/(SUMPRODUCT(--(CHOOSE({1,2,3},BP116,BR116,BS116)&gt;0),CHOOSE({1,2,3},BP116,BR116,BS116))+BO116)</f>
        <v/>
      </c>
      <c r="CC116" s="408" t="inlineStr">
        <is>
          <t>Avg Last 3 Mo</t>
        </is>
      </c>
      <c r="CD116" s="409">
        <f>AVERAGE(CD111:CD113)</f>
        <v/>
      </c>
      <c r="CE116" s="409">
        <f>AVERAGE(CE111:CE113)</f>
        <v/>
      </c>
      <c r="CF116" s="409">
        <f>AVERAGE(CF111:CF113)</f>
        <v/>
      </c>
      <c r="CG116" s="409">
        <f>AVERAGE(CG111:CG113)</f>
        <v/>
      </c>
      <c r="CH116" s="409">
        <f>AVERAGE(CH111:CH113)</f>
        <v/>
      </c>
      <c r="CI116" s="409">
        <f>AVERAGE(CI111:CI113)</f>
        <v/>
      </c>
      <c r="CJ116" s="409">
        <f>AVERAGE(CJ111:CJ113)</f>
        <v/>
      </c>
      <c r="CK116" s="1225" t="n"/>
      <c r="CL116" s="1225" t="n"/>
      <c r="CM116" s="2703">
        <f>AVERAGE(CM111:CM113)</f>
        <v/>
      </c>
      <c r="CN116" s="2703">
        <f>+CJ116/CE116*DAY(CC116)</f>
        <v/>
      </c>
      <c r="CO116" s="1227">
        <f>(CH116+CI116)/CE116</f>
        <v/>
      </c>
      <c r="CP116" s="1227">
        <f>+CG116/(+CG116+CH116+CI116)</f>
        <v/>
      </c>
      <c r="CQ116" s="1957">
        <f t="array" ref="CQ116">CG116/(SUMPRODUCT(--(CHOOSE({1,2,3},CF116,CH116,CI116)&gt;0),CHOOSE({1,2,3},CF116,CH116,CI116))+CE116)</f>
        <v/>
      </c>
      <c r="CS116" s="408" t="inlineStr">
        <is>
          <t>Avg Last 3 Mo</t>
        </is>
      </c>
      <c r="CT116" s="409">
        <f>AVERAGE(CT111:CT113)</f>
        <v/>
      </c>
      <c r="CU116" s="409">
        <f>AVERAGE(CU111:CU113)</f>
        <v/>
      </c>
      <c r="CV116" s="409">
        <f>AVERAGE(CV111:CV113)</f>
        <v/>
      </c>
      <c r="CW116" s="409">
        <f>AVERAGE(CW111:CW113)</f>
        <v/>
      </c>
      <c r="CX116" s="409">
        <f>AVERAGE(CX111:CX113)</f>
        <v/>
      </c>
      <c r="CY116" s="409">
        <f>AVERAGE(CY111:CY113)</f>
        <v/>
      </c>
      <c r="CZ116" s="409">
        <f>AVERAGE(CZ111:CZ113)</f>
        <v/>
      </c>
      <c r="DA116" s="1225" t="n"/>
      <c r="DB116" s="1225" t="n"/>
      <c r="DC116" s="2703">
        <f>AVERAGE(DC111:DC113)</f>
        <v/>
      </c>
      <c r="DD116" s="2703">
        <f>+CZ116/CU116*DAY(CS116)</f>
        <v/>
      </c>
      <c r="DE116" s="1227">
        <f>(CX116+CY116)/CU116</f>
        <v/>
      </c>
      <c r="DF116" s="1227">
        <f>+CW116/(+CW116+CX116+CY116)</f>
        <v/>
      </c>
      <c r="DG116" s="1957">
        <f t="array" ref="DG116">CW116/(SUMPRODUCT(--(CHOOSE({1,2,3},CV116,CX116,CY116)&gt;0),CHOOSE({1,2,3},CV116,CX116,CY116))+CU116)</f>
        <v/>
      </c>
      <c r="DI116" s="408" t="inlineStr">
        <is>
          <t>Avg Last 3 Mo</t>
        </is>
      </c>
      <c r="DJ116" s="409">
        <f>AVERAGE(DJ111:DJ113)</f>
        <v/>
      </c>
      <c r="DK116" s="409">
        <f>AVERAGE(DK111:DK113)</f>
        <v/>
      </c>
      <c r="DL116" s="409">
        <f>AVERAGE(DL111:DL113)</f>
        <v/>
      </c>
      <c r="DM116" s="409">
        <f>AVERAGE(DM111:DM113)</f>
        <v/>
      </c>
      <c r="DN116" s="409">
        <f>AVERAGE(DN111:DN113)</f>
        <v/>
      </c>
      <c r="DO116" s="409">
        <f>AVERAGE(DO111:DO113)</f>
        <v/>
      </c>
      <c r="DP116" s="409">
        <f>AVERAGE(DP111:DP113)</f>
        <v/>
      </c>
      <c r="DQ116" s="1225" t="n"/>
      <c r="DR116" s="1225" t="n"/>
      <c r="DS116" s="2703">
        <f>AVERAGE(DS111:DS113)</f>
        <v/>
      </c>
      <c r="DT116" s="2703">
        <f>+DP116/DK116*DAY(DI116)</f>
        <v/>
      </c>
      <c r="DU116" s="1227">
        <f>(DN116+DO116)/DK116</f>
        <v/>
      </c>
      <c r="DV116" s="1227">
        <f>+DM116/(+DM116+DN116+DO116)</f>
        <v/>
      </c>
      <c r="DW116" s="1957">
        <f t="array" ref="DW116">DM116/(SUMPRODUCT(--(CHOOSE({1,2,3},DL116,DN116,DO116)&gt;0),CHOOSE({1,2,3},DL116,DN116,DO116))+DK116)</f>
        <v/>
      </c>
      <c r="DY116" s="408" t="inlineStr">
        <is>
          <t>Avg Last 3 Mo</t>
        </is>
      </c>
      <c r="DZ116" s="409">
        <f>AVERAGE(DZ111:DZ113)</f>
        <v/>
      </c>
      <c r="EA116" s="409">
        <f>AVERAGE(EA111:EA113)</f>
        <v/>
      </c>
      <c r="EB116" s="409">
        <f>AVERAGE(EB111:EB113)</f>
        <v/>
      </c>
      <c r="EC116" s="409">
        <f>AVERAGE(EC111:EC113)</f>
        <v/>
      </c>
      <c r="ED116" s="409">
        <f>AVERAGE(ED111:ED113)</f>
        <v/>
      </c>
      <c r="EE116" s="409">
        <f>AVERAGE(EE111:EE113)</f>
        <v/>
      </c>
      <c r="EF116" s="409">
        <f>AVERAGE(EF111:EF113)</f>
        <v/>
      </c>
      <c r="EG116" s="1225" t="n"/>
      <c r="EH116" s="1225" t="n"/>
      <c r="EI116" s="2703">
        <f>AVERAGE(EI111:EI113)</f>
        <v/>
      </c>
      <c r="EJ116" s="2703">
        <f>+EF116/EA116*DAY(DY116)</f>
        <v/>
      </c>
      <c r="EK116" s="1227">
        <f>(ED116+EE116)/EA116</f>
        <v/>
      </c>
      <c r="EL116" s="1227">
        <f>+EC116/(+EC116+ED116+EE116)</f>
        <v/>
      </c>
      <c r="EM116" s="1957">
        <f t="array" ref="EM116">EC116/(SUMPRODUCT(--(CHOOSE({1,2,3},EB116,ED116,EE116)&gt;0),CHOOSE({1,2,3},EB116,ED116,EE116))+EA116)</f>
        <v/>
      </c>
      <c r="EO116" s="408" t="inlineStr">
        <is>
          <t>Avg Last 3 Mo</t>
        </is>
      </c>
      <c r="EP116" s="409">
        <f>AVERAGE(EP111:EP113)</f>
        <v/>
      </c>
      <c r="EQ116" s="409">
        <f>AVERAGE(EQ111:EQ113)</f>
        <v/>
      </c>
      <c r="ER116" s="409">
        <f>AVERAGE(ER111:ER113)</f>
        <v/>
      </c>
      <c r="ES116" s="409">
        <f>AVERAGE(ES111:ES113)</f>
        <v/>
      </c>
      <c r="ET116" s="409">
        <f>AVERAGE(ET111:ET113)</f>
        <v/>
      </c>
      <c r="EU116" s="409">
        <f>AVERAGE(EU111:EU113)</f>
        <v/>
      </c>
      <c r="EV116" s="409">
        <f>AVERAGE(EV111:EV113)</f>
        <v/>
      </c>
      <c r="EW116" s="1225" t="n"/>
      <c r="EX116" s="1225" t="n"/>
      <c r="EY116" s="2703">
        <f>AVERAGE(EY111:EY113)</f>
        <v/>
      </c>
      <c r="EZ116" s="2703">
        <f>+EV116/EQ116*DAY(EO116)</f>
        <v/>
      </c>
      <c r="FA116" s="1227">
        <f>(ET116+EU116)/EQ116</f>
        <v/>
      </c>
      <c r="FB116" s="1227">
        <f>+ES116/(+ES116+ET116+EU116)</f>
        <v/>
      </c>
      <c r="FC116" s="1957">
        <f t="array" ref="FC116">ES116/(SUMPRODUCT(--(CHOOSE({1,2,3},FH116,FX116,GN116)&gt;0),CHOOSE({1,2,3},FH116,FX116,GN116))+EQ116)</f>
        <v/>
      </c>
      <c r="FE116" s="408" t="inlineStr">
        <is>
          <t>Avg Last 3 Mo</t>
        </is>
      </c>
      <c r="FF116" s="409">
        <f>AVERAGE(FF111:FF113)</f>
        <v/>
      </c>
      <c r="FG116" s="409">
        <f>AVERAGE(FG111:FG113)</f>
        <v/>
      </c>
      <c r="FH116" s="409">
        <f>AVERAGE(FH111:FH113)</f>
        <v/>
      </c>
      <c r="FI116" s="409">
        <f>AVERAGE(FI111:FI113)</f>
        <v/>
      </c>
      <c r="FJ116" s="409">
        <f>AVERAGE(FJ111:FJ113)</f>
        <v/>
      </c>
      <c r="FK116" s="409">
        <f>AVERAGE(FK111:FK113)</f>
        <v/>
      </c>
      <c r="FL116" s="409">
        <f>AVERAGE(FL111:FL113)</f>
        <v/>
      </c>
      <c r="FM116" s="1225" t="n"/>
      <c r="FN116" s="1225" t="n"/>
      <c r="FO116" s="2703">
        <f>AVERAGE(FO111:FO113)</f>
        <v/>
      </c>
      <c r="FP116" s="2703">
        <f>+FL116/FG116*DAY(FE116)</f>
        <v/>
      </c>
      <c r="FQ116" s="1227">
        <f>(FJ116+FK116)/FG116</f>
        <v/>
      </c>
      <c r="FR116" s="1227">
        <f>+FI116/(+FI116+FJ116+FK116)</f>
        <v/>
      </c>
      <c r="FS116" s="1957">
        <f t="array" ref="FS116">FI116/(SUMPRODUCT(--(CHOOSE({1,2,3},FH116,FJ116,FK116)&gt;0),CHOOSE({1,2,3},FH116,FJ116,FK116))+FG116)</f>
        <v/>
      </c>
      <c r="FU116" s="408" t="inlineStr">
        <is>
          <t>Avg Last 3 Mo</t>
        </is>
      </c>
      <c r="FV116" s="409">
        <f>AVERAGE(FV111:FV113)</f>
        <v/>
      </c>
      <c r="FW116" s="409">
        <f>AVERAGE(FW111:FW113)</f>
        <v/>
      </c>
      <c r="FX116" s="409">
        <f>AVERAGE(FX111:FX113)</f>
        <v/>
      </c>
      <c r="FY116" s="409">
        <f>AVERAGE(FY111:FY113)</f>
        <v/>
      </c>
      <c r="FZ116" s="409">
        <f>AVERAGE(FZ111:FZ113)</f>
        <v/>
      </c>
      <c r="GA116" s="409">
        <f>AVERAGE(GA111:GA113)</f>
        <v/>
      </c>
      <c r="GB116" s="409">
        <f>AVERAGE(GB111:GB113)</f>
        <v/>
      </c>
      <c r="GC116" s="1225" t="n"/>
      <c r="GD116" s="1225" t="n"/>
      <c r="GE116" s="2703">
        <f>AVERAGE(GE111:GE113)</f>
        <v/>
      </c>
      <c r="GF116" s="2703">
        <f>+GB116/FW116*DAY(FU116)</f>
        <v/>
      </c>
      <c r="GG116" s="1227">
        <f>(FZ116+GA116)/FW116</f>
        <v/>
      </c>
      <c r="GH116" s="1227">
        <f>+FY116/(+FY116+FZ116+GA116)</f>
        <v/>
      </c>
      <c r="GI116" s="1957">
        <f t="array" ref="GI116">FY116/(SUMPRODUCT(--(CHOOSE({1,2,3},FX116,FZ116,GA116)&gt;0),CHOOSE({1,2,3},FX116,FZ116,GA116))+FW116)</f>
        <v/>
      </c>
      <c r="GK116" s="408" t="inlineStr">
        <is>
          <t>Avg Last 3 Mo</t>
        </is>
      </c>
      <c r="GL116" s="409">
        <f>AVERAGE(GL111:GL113)</f>
        <v/>
      </c>
      <c r="GM116" s="409">
        <f>AVERAGE(GM111:GM113)</f>
        <v/>
      </c>
      <c r="GN116" s="409">
        <f>AVERAGE(GN111:GN113)</f>
        <v/>
      </c>
      <c r="GO116" s="409">
        <f>AVERAGE(GO111:GO113)</f>
        <v/>
      </c>
      <c r="GP116" s="409">
        <f>AVERAGE(GP111:GP113)</f>
        <v/>
      </c>
      <c r="GQ116" s="409">
        <f>AVERAGE(GQ111:GQ113)</f>
        <v/>
      </c>
      <c r="GR116" s="409">
        <f>AVERAGE(GR111:GR113)</f>
        <v/>
      </c>
      <c r="GS116" s="1225" t="n"/>
      <c r="GT116" s="1225" t="n"/>
      <c r="GU116" s="2703">
        <f>AVERAGE(GU111:GU113)</f>
        <v/>
      </c>
      <c r="GV116" s="2703">
        <f>+GR116/GM116*DAY(GK116)</f>
        <v/>
      </c>
      <c r="GW116" s="1227">
        <f>(GP116+GQ116)/GM116</f>
        <v/>
      </c>
      <c r="GX116" s="1227">
        <f>+GO116/(+GO116+GP116+GQ116)</f>
        <v/>
      </c>
      <c r="GY116" s="1957">
        <f t="array" ref="GY116">GO116/(SUMPRODUCT(--(CHOOSE({1,2,3},GN116,GP116,GQ116)&gt;0),CHOOSE({1,2,3},GN116,GP116,GQ116))+GM116)</f>
        <v/>
      </c>
    </row>
    <row r="117">
      <c r="A117" s="408" t="inlineStr">
        <is>
          <t>Avg Last 6 Mo</t>
        </is>
      </c>
      <c r="B117" s="409">
        <f>AVERAGE(B108:B113)</f>
        <v/>
      </c>
      <c r="C117" s="409">
        <f>AVERAGE(C108:C113)</f>
        <v/>
      </c>
      <c r="D117" s="409">
        <f>AVERAGE(D108:D113)</f>
        <v/>
      </c>
      <c r="E117" s="409">
        <f>AVERAGE(E108:E113)</f>
        <v/>
      </c>
      <c r="F117" s="409">
        <f>AVERAGE(F108:F113)</f>
        <v/>
      </c>
      <c r="G117" s="409">
        <f>AVERAGE(G108:G113)</f>
        <v/>
      </c>
      <c r="H117" s="409">
        <f>AVERAGE(H108:H113)</f>
        <v/>
      </c>
      <c r="I117" s="1225" t="n"/>
      <c r="J117" s="1225" t="n"/>
      <c r="K117" s="2703">
        <f>AVERAGE(K108:K113)</f>
        <v/>
      </c>
      <c r="L117" s="2703">
        <f>+H117/C117*DAY(A117)</f>
        <v/>
      </c>
      <c r="M117" s="1227">
        <f>(F117+G117)/C117</f>
        <v/>
      </c>
      <c r="N117" s="1227">
        <f>+E117/(+E117+F117+G117)</f>
        <v/>
      </c>
      <c r="O117" s="1957">
        <f t="array" ref="O117">E117/(SUMPRODUCT(--(CHOOSE({1,2,3},D117,F117,G117)&gt;0),CHOOSE({1,2,3},D117,F117,G117))+C117)</f>
        <v/>
      </c>
      <c r="Q117" s="408" t="inlineStr">
        <is>
          <t>Avg Last 6 Mo</t>
        </is>
      </c>
      <c r="R117" s="409">
        <f>AVERAGE(R108:R113)</f>
        <v/>
      </c>
      <c r="S117" s="409">
        <f>AVERAGE(S108:S113)</f>
        <v/>
      </c>
      <c r="T117" s="409">
        <f>AVERAGE(T108:T113)</f>
        <v/>
      </c>
      <c r="U117" s="409">
        <f>AVERAGE(U108:U113)</f>
        <v/>
      </c>
      <c r="V117" s="409">
        <f>AVERAGE(V108:V113)</f>
        <v/>
      </c>
      <c r="W117" s="409">
        <f>AVERAGE(W108:W113)</f>
        <v/>
      </c>
      <c r="X117" s="409">
        <f>AVERAGE(X108:X113)</f>
        <v/>
      </c>
      <c r="Y117" s="1225" t="n"/>
      <c r="Z117" s="1225" t="n"/>
      <c r="AA117" s="2703">
        <f>AVERAGE(AA108:AA113)</f>
        <v/>
      </c>
      <c r="AB117" s="2703">
        <f>+X117/S117*DAY(Q117)</f>
        <v/>
      </c>
      <c r="AC117" s="1227">
        <f>(V117+W117)/S117</f>
        <v/>
      </c>
      <c r="AD117" s="1227">
        <f>+U117/(+U117+V117+W117)</f>
        <v/>
      </c>
      <c r="AE117" s="1957">
        <f t="array" ref="AE117">U117/(SUMPRODUCT(--(CHOOSE({1,2,3},T117,V117,W117)&gt;0),CHOOSE({1,2,3},T117,V117,W117))+S117)</f>
        <v/>
      </c>
      <c r="AG117" s="408" t="inlineStr">
        <is>
          <t>Avg Last 6 Mo</t>
        </is>
      </c>
      <c r="AH117" s="409">
        <f>AVERAGE(AH108:AH113)</f>
        <v/>
      </c>
      <c r="AI117" s="409">
        <f>AVERAGE(AI108:AI113)</f>
        <v/>
      </c>
      <c r="AJ117" s="409">
        <f>AVERAGE(AJ108:AJ113)</f>
        <v/>
      </c>
      <c r="AK117" s="409">
        <f>AVERAGE(AK108:AK113)</f>
        <v/>
      </c>
      <c r="AL117" s="409">
        <f>AVERAGE(AL108:AL113)</f>
        <v/>
      </c>
      <c r="AM117" s="409">
        <f>AVERAGE(AM108:AM113)</f>
        <v/>
      </c>
      <c r="AN117" s="409">
        <f>AVERAGE(AN108:AN113)</f>
        <v/>
      </c>
      <c r="AO117" s="1225" t="n"/>
      <c r="AP117" s="1225" t="n"/>
      <c r="AQ117" s="2703">
        <f>AVERAGE(AQ108:AQ113)</f>
        <v/>
      </c>
      <c r="AR117" s="2703">
        <f>+AN117/AI117*DAY(AG117)</f>
        <v/>
      </c>
      <c r="AS117" s="1227">
        <f>(AL117+AM117)/AI117</f>
        <v/>
      </c>
      <c r="AT117" s="1227">
        <f>+AK117/(+AK117+AL117+AM117)</f>
        <v/>
      </c>
      <c r="AU117" s="1957">
        <f t="array" ref="AU117">AK117/(SUMPRODUCT(--(CHOOSE({1,2,3},AJ117,AL117,AM117)&gt;0),CHOOSE({1,2,3},AJ117,AL117,AM117))+AI117)</f>
        <v/>
      </c>
      <c r="AW117" s="408" t="inlineStr">
        <is>
          <t>Avg Last 6 Mo</t>
        </is>
      </c>
      <c r="AX117" s="409">
        <f>AVERAGE(AX108:AX113)</f>
        <v/>
      </c>
      <c r="AY117" s="409">
        <f>AVERAGE(AY108:AY113)</f>
        <v/>
      </c>
      <c r="AZ117" s="409">
        <f>AVERAGE(AZ108:AZ113)</f>
        <v/>
      </c>
      <c r="BA117" s="409">
        <f>AVERAGE(BA108:BA113)</f>
        <v/>
      </c>
      <c r="BB117" s="409">
        <f>AVERAGE(BB108:BB113)</f>
        <v/>
      </c>
      <c r="BC117" s="409">
        <f>AVERAGE(BC108:BC113)</f>
        <v/>
      </c>
      <c r="BD117" s="409">
        <f>AVERAGE(BD108:BD113)</f>
        <v/>
      </c>
      <c r="BE117" s="1225" t="n"/>
      <c r="BF117" s="1225" t="n"/>
      <c r="BG117" s="2703">
        <f>AVERAGE(BG108:BG113)</f>
        <v/>
      </c>
      <c r="BH117" s="2703">
        <f>+BD117/AY117*DAY(AW117)</f>
        <v/>
      </c>
      <c r="BI117" s="1227">
        <f>(BB117+BC117)/AY117</f>
        <v/>
      </c>
      <c r="BJ117" s="1227">
        <f>+BA117/(+BA117+BB117+BC117)</f>
        <v/>
      </c>
      <c r="BK117" s="1957">
        <f t="array" ref="BK117">BA117/(SUMPRODUCT(--(CHOOSE({1,2,3},AZ117,BB117,BC117)&gt;0),CHOOSE({1,2,3},AZ117,BB117,BC117))+AY117)</f>
        <v/>
      </c>
      <c r="BM117" s="408" t="inlineStr">
        <is>
          <t>Avg Last 6 Mo</t>
        </is>
      </c>
      <c r="BN117" s="409">
        <f>AVERAGE(BN108:BN113)</f>
        <v/>
      </c>
      <c r="BO117" s="409">
        <f>AVERAGE(BO108:BO113)</f>
        <v/>
      </c>
      <c r="BP117" s="409">
        <f>AVERAGE(BP108:BP113)</f>
        <v/>
      </c>
      <c r="BQ117" s="409">
        <f>AVERAGE(BQ108:BQ113)</f>
        <v/>
      </c>
      <c r="BR117" s="409">
        <f>AVERAGE(BR108:BR113)</f>
        <v/>
      </c>
      <c r="BS117" s="409">
        <f>AVERAGE(BS108:BS113)</f>
        <v/>
      </c>
      <c r="BT117" s="409">
        <f>AVERAGE(BT108:BT113)</f>
        <v/>
      </c>
      <c r="BU117" s="1225" t="n"/>
      <c r="BV117" s="1225" t="n"/>
      <c r="BW117" s="2703">
        <f>AVERAGE(BW108:BW113)</f>
        <v/>
      </c>
      <c r="BX117" s="2703">
        <f>+BT117/BO117*DAY(BM117)</f>
        <v/>
      </c>
      <c r="BY117" s="1227">
        <f>(BR117+BS117)/BO117</f>
        <v/>
      </c>
      <c r="BZ117" s="1227">
        <f>+BQ117/(+BQ117+BR117+BS117)</f>
        <v/>
      </c>
      <c r="CA117" s="1957">
        <f t="array" ref="CA117">BQ117/(SUMPRODUCT(--(CHOOSE({1,2,3},BP117,BR117,BS117)&gt;0),CHOOSE({1,2,3},BP117,BR117,BS117))+BO117)</f>
        <v/>
      </c>
      <c r="CC117" s="408" t="inlineStr">
        <is>
          <t>Avg Last 6 Mo</t>
        </is>
      </c>
      <c r="CD117" s="409">
        <f>AVERAGE(CD108:CD113)</f>
        <v/>
      </c>
      <c r="CE117" s="409">
        <f>AVERAGE(CE108:CE113)</f>
        <v/>
      </c>
      <c r="CF117" s="409">
        <f>AVERAGE(CF108:CF113)</f>
        <v/>
      </c>
      <c r="CG117" s="409">
        <f>AVERAGE(CG108:CG113)</f>
        <v/>
      </c>
      <c r="CH117" s="409">
        <f>AVERAGE(CH108:CH113)</f>
        <v/>
      </c>
      <c r="CI117" s="409">
        <f>AVERAGE(CI108:CI113)</f>
        <v/>
      </c>
      <c r="CJ117" s="409">
        <f>AVERAGE(CJ108:CJ113)</f>
        <v/>
      </c>
      <c r="CK117" s="1225" t="n"/>
      <c r="CL117" s="1225" t="n"/>
      <c r="CM117" s="2703">
        <f>AVERAGE(CM108:CM113)</f>
        <v/>
      </c>
      <c r="CN117" s="2703">
        <f>+CJ117/CE117*DAY(CC117)</f>
        <v/>
      </c>
      <c r="CO117" s="1227">
        <f>(CH117+CI117)/CE117</f>
        <v/>
      </c>
      <c r="CP117" s="1227">
        <f>+CG117/(+CG117+CH117+CI117)</f>
        <v/>
      </c>
      <c r="CQ117" s="1957">
        <f t="array" ref="CQ117">CG117/(SUMPRODUCT(--(CHOOSE({1,2,3},CF117,CH117,CI117)&gt;0),CHOOSE({1,2,3},CF117,CH117,CI117))+CE117)</f>
        <v/>
      </c>
      <c r="CS117" s="408" t="inlineStr">
        <is>
          <t>Avg Last 6 Mo</t>
        </is>
      </c>
      <c r="CT117" s="409">
        <f>AVERAGE(CT108:CT113)</f>
        <v/>
      </c>
      <c r="CU117" s="409">
        <f>AVERAGE(CU108:CU113)</f>
        <v/>
      </c>
      <c r="CV117" s="409">
        <f>AVERAGE(CV108:CV113)</f>
        <v/>
      </c>
      <c r="CW117" s="409">
        <f>AVERAGE(CW108:CW113)</f>
        <v/>
      </c>
      <c r="CX117" s="409">
        <f>AVERAGE(CX108:CX113)</f>
        <v/>
      </c>
      <c r="CY117" s="409">
        <f>AVERAGE(CY108:CY113)</f>
        <v/>
      </c>
      <c r="CZ117" s="409">
        <f>AVERAGE(CZ108:CZ113)</f>
        <v/>
      </c>
      <c r="DA117" s="1225" t="n"/>
      <c r="DB117" s="1225" t="n"/>
      <c r="DC117" s="2703">
        <f>AVERAGE(DC108:DC113)</f>
        <v/>
      </c>
      <c r="DD117" s="2703">
        <f>+CZ117/CU117*DAY(CS117)</f>
        <v/>
      </c>
      <c r="DE117" s="1227">
        <f>(CX117+CY117)/CU117</f>
        <v/>
      </c>
      <c r="DF117" s="1227">
        <f>+CW117/(+CW117+CX117+CY117)</f>
        <v/>
      </c>
      <c r="DG117" s="1957">
        <f t="array" ref="DG117">CW117/(SUMPRODUCT(--(CHOOSE({1,2,3},CV117,CX117,CY117)&gt;0),CHOOSE({1,2,3},CV117,CX117,CY117))+CU117)</f>
        <v/>
      </c>
      <c r="DI117" s="408" t="inlineStr">
        <is>
          <t>Avg Last 6 Mo</t>
        </is>
      </c>
      <c r="DJ117" s="409">
        <f>AVERAGE(DJ108:DJ113)</f>
        <v/>
      </c>
      <c r="DK117" s="409">
        <f>AVERAGE(DK108:DK113)</f>
        <v/>
      </c>
      <c r="DL117" s="409">
        <f>AVERAGE(DL108:DL113)</f>
        <v/>
      </c>
      <c r="DM117" s="409">
        <f>AVERAGE(DM108:DM113)</f>
        <v/>
      </c>
      <c r="DN117" s="409">
        <f>AVERAGE(DN108:DN113)</f>
        <v/>
      </c>
      <c r="DO117" s="409">
        <f>AVERAGE(DO108:DO113)</f>
        <v/>
      </c>
      <c r="DP117" s="409">
        <f>AVERAGE(DP108:DP113)</f>
        <v/>
      </c>
      <c r="DQ117" s="1225" t="n"/>
      <c r="DR117" s="1225" t="n"/>
      <c r="DS117" s="2703">
        <f>AVERAGE(DS108:DS113)</f>
        <v/>
      </c>
      <c r="DT117" s="2703">
        <f>+DP117/DK117*DAY(DI117)</f>
        <v/>
      </c>
      <c r="DU117" s="1227">
        <f>(DN117+DO117)/DK117</f>
        <v/>
      </c>
      <c r="DV117" s="1227">
        <f>+DM117/(+DM117+DN117+DO117)</f>
        <v/>
      </c>
      <c r="DW117" s="1957">
        <f t="array" ref="DW117">DM117/(SUMPRODUCT(--(CHOOSE({1,2,3},DL117,DN117,DO117)&gt;0),CHOOSE({1,2,3},DL117,DN117,DO117))+DK117)</f>
        <v/>
      </c>
      <c r="DY117" s="408" t="inlineStr">
        <is>
          <t>Avg Last 6 Mo</t>
        </is>
      </c>
      <c r="DZ117" s="409">
        <f>AVERAGE(DZ108:DZ113)</f>
        <v/>
      </c>
      <c r="EA117" s="409">
        <f>AVERAGE(EA108:EA113)</f>
        <v/>
      </c>
      <c r="EB117" s="409">
        <f>AVERAGE(EB108:EB113)</f>
        <v/>
      </c>
      <c r="EC117" s="409">
        <f>AVERAGE(EC108:EC113)</f>
        <v/>
      </c>
      <c r="ED117" s="409">
        <f>AVERAGE(ED108:ED113)</f>
        <v/>
      </c>
      <c r="EE117" s="409">
        <f>AVERAGE(EE108:EE113)</f>
        <v/>
      </c>
      <c r="EF117" s="409">
        <f>AVERAGE(EF108:EF113)</f>
        <v/>
      </c>
      <c r="EG117" s="1225" t="n"/>
      <c r="EH117" s="1225" t="n"/>
      <c r="EI117" s="2703">
        <f>AVERAGE(EI108:EI113)</f>
        <v/>
      </c>
      <c r="EJ117" s="2703">
        <f>+EF117/EA117*DAY(DY117)</f>
        <v/>
      </c>
      <c r="EK117" s="1227">
        <f>(ED117+EE117)/EA117</f>
        <v/>
      </c>
      <c r="EL117" s="1227">
        <f>+EC117/(+EC117+ED117+EE117)</f>
        <v/>
      </c>
      <c r="EM117" s="1957">
        <f t="array" ref="EM117">EC117/(SUMPRODUCT(--(CHOOSE({1,2,3},EB117,ED117,EE117)&gt;0),CHOOSE({1,2,3},EB117,ED117,EE117))+EA117)</f>
        <v/>
      </c>
      <c r="EO117" s="408" t="inlineStr">
        <is>
          <t>Avg Last 6 Mo</t>
        </is>
      </c>
      <c r="EP117" s="409">
        <f>AVERAGE(EP108:EP113)</f>
        <v/>
      </c>
      <c r="EQ117" s="409">
        <f>AVERAGE(EQ108:EQ113)</f>
        <v/>
      </c>
      <c r="ER117" s="409">
        <f>AVERAGE(ER108:ER113)</f>
        <v/>
      </c>
      <c r="ES117" s="409">
        <f>AVERAGE(ES108:ES113)</f>
        <v/>
      </c>
      <c r="ET117" s="409">
        <f>AVERAGE(ET108:ET113)</f>
        <v/>
      </c>
      <c r="EU117" s="409">
        <f>AVERAGE(EU108:EU113)</f>
        <v/>
      </c>
      <c r="EV117" s="409">
        <f>AVERAGE(EV108:EV113)</f>
        <v/>
      </c>
      <c r="EW117" s="1225" t="n"/>
      <c r="EX117" s="1225" t="n"/>
      <c r="EY117" s="2703">
        <f>AVERAGE(EY108:EY113)</f>
        <v/>
      </c>
      <c r="EZ117" s="2703">
        <f>+EV117/EQ117*DAY(EO117)</f>
        <v/>
      </c>
      <c r="FA117" s="1227">
        <f>(ET117+EU117)/EQ117</f>
        <v/>
      </c>
      <c r="FB117" s="1227">
        <f>+ES117/(+ES117+ET117+EU117)</f>
        <v/>
      </c>
      <c r="FC117" s="1957">
        <f t="array" ref="FC117">ES117/(SUMPRODUCT(--(CHOOSE({1,2,3},FH117,FX117,GN117)&gt;0),CHOOSE({1,2,3},FH117,FX117,GN117))+EQ117)</f>
        <v/>
      </c>
      <c r="FE117" s="408" t="inlineStr">
        <is>
          <t>Avg Last 6 Mo</t>
        </is>
      </c>
      <c r="FF117" s="409">
        <f>AVERAGE(FF108:FF113)</f>
        <v/>
      </c>
      <c r="FG117" s="409">
        <f>AVERAGE(FG108:FG113)</f>
        <v/>
      </c>
      <c r="FH117" s="409">
        <f>AVERAGE(FH108:FH113)</f>
        <v/>
      </c>
      <c r="FI117" s="409">
        <f>AVERAGE(FI108:FI113)</f>
        <v/>
      </c>
      <c r="FJ117" s="409">
        <f>AVERAGE(FJ108:FJ113)</f>
        <v/>
      </c>
      <c r="FK117" s="409">
        <f>AVERAGE(FK108:FK113)</f>
        <v/>
      </c>
      <c r="FL117" s="409">
        <f>AVERAGE(FL108:FL113)</f>
        <v/>
      </c>
      <c r="FM117" s="1225" t="n"/>
      <c r="FN117" s="1225" t="n"/>
      <c r="FO117" s="2703">
        <f>AVERAGE(FO108:FO113)</f>
        <v/>
      </c>
      <c r="FP117" s="2703">
        <f>+FL117/FG117*DAY(FE117)</f>
        <v/>
      </c>
      <c r="FQ117" s="1227">
        <f>(FJ117+FK117)/FG117</f>
        <v/>
      </c>
      <c r="FR117" s="1227">
        <f>+FI117/(+FI117+FJ117+FK117)</f>
        <v/>
      </c>
      <c r="FS117" s="1957">
        <f t="array" ref="FS117">FI117/(SUMPRODUCT(--(CHOOSE({1,2,3},FH117,FJ117,FK117)&gt;0),CHOOSE({1,2,3},FH117,FJ117,FK117))+FG117)</f>
        <v/>
      </c>
      <c r="FU117" s="408" t="inlineStr">
        <is>
          <t>Avg Last 6 Mo</t>
        </is>
      </c>
      <c r="FV117" s="409">
        <f>AVERAGE(FV108:FV113)</f>
        <v/>
      </c>
      <c r="FW117" s="409">
        <f>AVERAGE(FW108:FW113)</f>
        <v/>
      </c>
      <c r="FX117" s="409">
        <f>AVERAGE(FX108:FX113)</f>
        <v/>
      </c>
      <c r="FY117" s="409">
        <f>AVERAGE(FY108:FY113)</f>
        <v/>
      </c>
      <c r="FZ117" s="409">
        <f>AVERAGE(FZ108:FZ113)</f>
        <v/>
      </c>
      <c r="GA117" s="409">
        <f>AVERAGE(GA108:GA113)</f>
        <v/>
      </c>
      <c r="GB117" s="409">
        <f>AVERAGE(GB108:GB113)</f>
        <v/>
      </c>
      <c r="GC117" s="1225" t="n"/>
      <c r="GD117" s="1225" t="n"/>
      <c r="GE117" s="2703">
        <f>AVERAGE(GE108:GE113)</f>
        <v/>
      </c>
      <c r="GF117" s="2703">
        <f>+GB117/FW117*DAY(FU117)</f>
        <v/>
      </c>
      <c r="GG117" s="1227">
        <f>(FZ117+GA117)/FW117</f>
        <v/>
      </c>
      <c r="GH117" s="1227">
        <f>+FY117/(+FY117+FZ117+GA117)</f>
        <v/>
      </c>
      <c r="GI117" s="1957">
        <f t="array" ref="GI117">FY117/(SUMPRODUCT(--(CHOOSE({1,2,3},FX117,FZ117,GA117)&gt;0),CHOOSE({1,2,3},FX117,FZ117,GA117))+FW117)</f>
        <v/>
      </c>
      <c r="GK117" s="408" t="inlineStr">
        <is>
          <t>Avg Last 6 Mo</t>
        </is>
      </c>
      <c r="GL117" s="409">
        <f>AVERAGE(GL108:GL113)</f>
        <v/>
      </c>
      <c r="GM117" s="409">
        <f>AVERAGE(GM108:GM113)</f>
        <v/>
      </c>
      <c r="GN117" s="409">
        <f>AVERAGE(GN108:GN113)</f>
        <v/>
      </c>
      <c r="GO117" s="409">
        <f>AVERAGE(GO108:GO113)</f>
        <v/>
      </c>
      <c r="GP117" s="409">
        <f>AVERAGE(GP108:GP113)</f>
        <v/>
      </c>
      <c r="GQ117" s="409">
        <f>AVERAGE(GQ108:GQ113)</f>
        <v/>
      </c>
      <c r="GR117" s="409">
        <f>AVERAGE(GR108:GR113)</f>
        <v/>
      </c>
      <c r="GS117" s="1225" t="n"/>
      <c r="GT117" s="1225" t="n"/>
      <c r="GU117" s="2703">
        <f>AVERAGE(GU108:GU113)</f>
        <v/>
      </c>
      <c r="GV117" s="2703">
        <f>+GR117/GM117*DAY(GK117)</f>
        <v/>
      </c>
      <c r="GW117" s="1227">
        <f>(GP117+GQ117)/GM117</f>
        <v/>
      </c>
      <c r="GX117" s="1227">
        <f>+GO117/(+GO117+GP117+GQ117)</f>
        <v/>
      </c>
      <c r="GY117" s="1957">
        <f t="array" ref="GY117">GO117/(SUMPRODUCT(--(CHOOSE({1,2,3},GN117,GP117,GQ117)&gt;0),CHOOSE({1,2,3},GN117,GP117,GQ117))+GM117)</f>
        <v/>
      </c>
    </row>
    <row r="118">
      <c r="A118" s="408" t="inlineStr">
        <is>
          <t>Avg Last 12 Mo</t>
        </is>
      </c>
      <c r="B118" s="409">
        <f>AVERAGE(B102:B113)</f>
        <v/>
      </c>
      <c r="C118" s="409">
        <f>AVERAGE(C102:C113)</f>
        <v/>
      </c>
      <c r="D118" s="409">
        <f>AVERAGE(D102:D113)</f>
        <v/>
      </c>
      <c r="E118" s="409">
        <f>AVERAGE(E102:E113)</f>
        <v/>
      </c>
      <c r="F118" s="409">
        <f>AVERAGE(F102:F113)</f>
        <v/>
      </c>
      <c r="G118" s="409">
        <f>AVERAGE(G102:G113)</f>
        <v/>
      </c>
      <c r="H118" s="409">
        <f>AVERAGE(H102:H113)</f>
        <v/>
      </c>
      <c r="I118" s="1225" t="n"/>
      <c r="J118" s="1225" t="n"/>
      <c r="K118" s="2703">
        <f>AVERAGE(K102:K113)</f>
        <v/>
      </c>
      <c r="L118" s="2703">
        <f>+H118/C118*DAY(A118)</f>
        <v/>
      </c>
      <c r="M118" s="1227">
        <f>(F118+G118)/C118</f>
        <v/>
      </c>
      <c r="N118" s="1227">
        <f>+E118/(+E118+F118+G118)</f>
        <v/>
      </c>
      <c r="O118" s="1957">
        <f t="array" ref="O118">E118/(SUMPRODUCT(--(CHOOSE({1,2,3},D118,F118,G118)&gt;0),CHOOSE({1,2,3},D118,F118,G118))+C118)</f>
        <v/>
      </c>
      <c r="Q118" s="408" t="inlineStr">
        <is>
          <t>Avg Last 12 Mo</t>
        </is>
      </c>
      <c r="R118" s="409">
        <f>AVERAGE(R102:R113)</f>
        <v/>
      </c>
      <c r="S118" s="409">
        <f>AVERAGE(S102:S113)</f>
        <v/>
      </c>
      <c r="T118" s="409">
        <f>AVERAGE(T102:T113)</f>
        <v/>
      </c>
      <c r="U118" s="409">
        <f>AVERAGE(U102:U113)</f>
        <v/>
      </c>
      <c r="V118" s="409">
        <f>AVERAGE(V102:V113)</f>
        <v/>
      </c>
      <c r="W118" s="409">
        <f>AVERAGE(W102:W113)</f>
        <v/>
      </c>
      <c r="X118" s="409">
        <f>AVERAGE(X102:X113)</f>
        <v/>
      </c>
      <c r="Y118" s="1225" t="n"/>
      <c r="Z118" s="1225" t="n"/>
      <c r="AA118" s="2703">
        <f>AVERAGE(AA102:AA113)</f>
        <v/>
      </c>
      <c r="AB118" s="2703">
        <f>+X118/S118*DAY(Q118)</f>
        <v/>
      </c>
      <c r="AC118" s="1227">
        <f>(V118+W118)/S118</f>
        <v/>
      </c>
      <c r="AD118" s="1227">
        <f>+U118/(+U118+V118+W118)</f>
        <v/>
      </c>
      <c r="AE118" s="1957">
        <f t="array" ref="AE118">U118/(SUMPRODUCT(--(CHOOSE({1,2,3},T118,V118,W118)&gt;0),CHOOSE({1,2,3},T118,V118,W118))+S118)</f>
        <v/>
      </c>
      <c r="AG118" s="408" t="inlineStr">
        <is>
          <t>Avg Last 12 Mo</t>
        </is>
      </c>
      <c r="AH118" s="409">
        <f>AVERAGE(AH102:AH113)</f>
        <v/>
      </c>
      <c r="AI118" s="409">
        <f>AVERAGE(AI102:AI113)</f>
        <v/>
      </c>
      <c r="AJ118" s="409">
        <f>AVERAGE(AJ102:AJ113)</f>
        <v/>
      </c>
      <c r="AK118" s="409">
        <f>AVERAGE(AK102:AK113)</f>
        <v/>
      </c>
      <c r="AL118" s="409">
        <f>AVERAGE(AL102:AL113)</f>
        <v/>
      </c>
      <c r="AM118" s="409">
        <f>AVERAGE(AM102:AM113)</f>
        <v/>
      </c>
      <c r="AN118" s="409">
        <f>AVERAGE(AN102:AN113)</f>
        <v/>
      </c>
      <c r="AO118" s="1225" t="n"/>
      <c r="AP118" s="1225" t="n"/>
      <c r="AQ118" s="2703">
        <f>AVERAGE(AQ102:AQ113)</f>
        <v/>
      </c>
      <c r="AR118" s="2703">
        <f>+AN118/AI118*DAY(AG118)</f>
        <v/>
      </c>
      <c r="AS118" s="1227">
        <f>(AL118+AM118)/AI118</f>
        <v/>
      </c>
      <c r="AT118" s="1227">
        <f>+AK118/(+AK118+AL118+AM118)</f>
        <v/>
      </c>
      <c r="AU118" s="1957">
        <f t="array" ref="AU118">AK118/(SUMPRODUCT(--(CHOOSE({1,2,3},AJ118,AL118,AM118)&gt;0),CHOOSE({1,2,3},AJ118,AL118,AM118))+AI118)</f>
        <v/>
      </c>
      <c r="AW118" s="408" t="inlineStr">
        <is>
          <t>Avg Last 12 Mo</t>
        </is>
      </c>
      <c r="AX118" s="409">
        <f>AVERAGE(AX102:AX113)</f>
        <v/>
      </c>
      <c r="AY118" s="409">
        <f>AVERAGE(AY102:AY113)</f>
        <v/>
      </c>
      <c r="AZ118" s="409">
        <f>AVERAGE(AZ102:AZ113)</f>
        <v/>
      </c>
      <c r="BA118" s="409">
        <f>AVERAGE(BA102:BA113)</f>
        <v/>
      </c>
      <c r="BB118" s="409">
        <f>AVERAGE(BB102:BB113)</f>
        <v/>
      </c>
      <c r="BC118" s="409">
        <f>AVERAGE(BC102:BC113)</f>
        <v/>
      </c>
      <c r="BD118" s="409">
        <f>AVERAGE(BD102:BD113)</f>
        <v/>
      </c>
      <c r="BE118" s="1225" t="n"/>
      <c r="BF118" s="1225" t="n"/>
      <c r="BG118" s="2703">
        <f>AVERAGE(BG102:BG113)</f>
        <v/>
      </c>
      <c r="BH118" s="2703">
        <f>+BD118/AY118*DAY(AW118)</f>
        <v/>
      </c>
      <c r="BI118" s="1227">
        <f>(BB118+BC118)/AY118</f>
        <v/>
      </c>
      <c r="BJ118" s="1227">
        <f>+BA118/(+BA118+BB118+BC118)</f>
        <v/>
      </c>
      <c r="BK118" s="1957">
        <f t="array" ref="BK118">BA118/(SUMPRODUCT(--(CHOOSE({1,2,3},AZ118,BB118,BC118)&gt;0),CHOOSE({1,2,3},AZ118,BB118,BC118))+AY118)</f>
        <v/>
      </c>
      <c r="BM118" s="408" t="inlineStr">
        <is>
          <t>Avg Last 12 Mo</t>
        </is>
      </c>
      <c r="BN118" s="409">
        <f>AVERAGE(BN102:BN113)</f>
        <v/>
      </c>
      <c r="BO118" s="409">
        <f>AVERAGE(BO102:BO113)</f>
        <v/>
      </c>
      <c r="BP118" s="409">
        <f>AVERAGE(BP102:BP113)</f>
        <v/>
      </c>
      <c r="BQ118" s="409">
        <f>AVERAGE(BQ102:BQ113)</f>
        <v/>
      </c>
      <c r="BR118" s="409">
        <f>AVERAGE(BR102:BR113)</f>
        <v/>
      </c>
      <c r="BS118" s="409">
        <f>AVERAGE(BS102:BS113)</f>
        <v/>
      </c>
      <c r="BT118" s="409">
        <f>AVERAGE(BT102:BT113)</f>
        <v/>
      </c>
      <c r="BU118" s="1225" t="n"/>
      <c r="BV118" s="1225" t="n"/>
      <c r="BW118" s="2703">
        <f>AVERAGE(BW102:BW113)</f>
        <v/>
      </c>
      <c r="BX118" s="2703">
        <f>+BT118/BO118*DAY(BM118)</f>
        <v/>
      </c>
      <c r="BY118" s="1227">
        <f>(BR118+BS118)/BO118</f>
        <v/>
      </c>
      <c r="BZ118" s="1227">
        <f>+BQ118/(+BQ118+BR118+BS118)</f>
        <v/>
      </c>
      <c r="CA118" s="1957">
        <f t="array" ref="CA118">BQ118/(SUMPRODUCT(--(CHOOSE({1,2,3},BP118,BR118,BS118)&gt;0),CHOOSE({1,2,3},BP118,BR118,BS118))+BO118)</f>
        <v/>
      </c>
      <c r="CC118" s="408" t="inlineStr">
        <is>
          <t>Avg Last 12 Mo</t>
        </is>
      </c>
      <c r="CD118" s="409">
        <f>AVERAGE(CD102:CD113)</f>
        <v/>
      </c>
      <c r="CE118" s="409">
        <f>AVERAGE(CE102:CE113)</f>
        <v/>
      </c>
      <c r="CF118" s="409">
        <f>AVERAGE(CF102:CF113)</f>
        <v/>
      </c>
      <c r="CG118" s="409">
        <f>AVERAGE(CG102:CG113)</f>
        <v/>
      </c>
      <c r="CH118" s="409">
        <f>AVERAGE(CH102:CH113)</f>
        <v/>
      </c>
      <c r="CI118" s="409">
        <f>AVERAGE(CI102:CI113)</f>
        <v/>
      </c>
      <c r="CJ118" s="409">
        <f>AVERAGE(CJ102:CJ113)</f>
        <v/>
      </c>
      <c r="CK118" s="1225" t="n"/>
      <c r="CL118" s="1225" t="n"/>
      <c r="CM118" s="2703">
        <f>AVERAGE(CM102:CM113)</f>
        <v/>
      </c>
      <c r="CN118" s="2703">
        <f>+CJ118/CE118*DAY(CC118)</f>
        <v/>
      </c>
      <c r="CO118" s="1227">
        <f>(CH118+CI118)/CE118</f>
        <v/>
      </c>
      <c r="CP118" s="1227">
        <f>+CG118/(+CG118+CH118+CI118)</f>
        <v/>
      </c>
      <c r="CQ118" s="1957">
        <f t="array" ref="CQ118">CG118/(SUMPRODUCT(--(CHOOSE({1,2,3},CF118,CH118,CI118)&gt;0),CHOOSE({1,2,3},CF118,CH118,CI118))+CE118)</f>
        <v/>
      </c>
      <c r="CS118" s="408" t="inlineStr">
        <is>
          <t>Avg Last 12 Mo</t>
        </is>
      </c>
      <c r="CT118" s="409">
        <f>AVERAGE(CT102:CT113)</f>
        <v/>
      </c>
      <c r="CU118" s="409">
        <f>AVERAGE(CU102:CU113)</f>
        <v/>
      </c>
      <c r="CV118" s="409">
        <f>AVERAGE(CV102:CV113)</f>
        <v/>
      </c>
      <c r="CW118" s="409">
        <f>AVERAGE(CW102:CW113)</f>
        <v/>
      </c>
      <c r="CX118" s="409">
        <f>AVERAGE(CX102:CX113)</f>
        <v/>
      </c>
      <c r="CY118" s="409">
        <f>AVERAGE(CY102:CY113)</f>
        <v/>
      </c>
      <c r="CZ118" s="409">
        <f>AVERAGE(CZ102:CZ113)</f>
        <v/>
      </c>
      <c r="DA118" s="1225" t="n"/>
      <c r="DB118" s="1225" t="n"/>
      <c r="DC118" s="2703">
        <f>AVERAGE(DC102:DC113)</f>
        <v/>
      </c>
      <c r="DD118" s="2703">
        <f>+CZ118/CU118*DAY(CS118)</f>
        <v/>
      </c>
      <c r="DE118" s="1227">
        <f>(CX118+CY118)/CU118</f>
        <v/>
      </c>
      <c r="DF118" s="1227">
        <f>+CW118/(+CW118+CX118+CY118)</f>
        <v/>
      </c>
      <c r="DG118" s="1957">
        <f t="array" ref="DG118">CW118/(SUMPRODUCT(--(CHOOSE({1,2,3},CV118,CX118,CY118)&gt;0),CHOOSE({1,2,3},CV118,CX118,CY118))+CU118)</f>
        <v/>
      </c>
      <c r="DI118" s="408" t="inlineStr">
        <is>
          <t>Avg Last 12 Mo</t>
        </is>
      </c>
      <c r="DJ118" s="409">
        <f>AVERAGE(DJ102:DJ113)</f>
        <v/>
      </c>
      <c r="DK118" s="409">
        <f>AVERAGE(DK102:DK113)</f>
        <v/>
      </c>
      <c r="DL118" s="409">
        <f>AVERAGE(DL102:DL113)</f>
        <v/>
      </c>
      <c r="DM118" s="409">
        <f>AVERAGE(DM102:DM113)</f>
        <v/>
      </c>
      <c r="DN118" s="409">
        <f>AVERAGE(DN102:DN113)</f>
        <v/>
      </c>
      <c r="DO118" s="409">
        <f>AVERAGE(DO102:DO113)</f>
        <v/>
      </c>
      <c r="DP118" s="409">
        <f>AVERAGE(DP102:DP113)</f>
        <v/>
      </c>
      <c r="DQ118" s="1225" t="n"/>
      <c r="DR118" s="1225" t="n"/>
      <c r="DS118" s="2703">
        <f>AVERAGE(DS102:DS113)</f>
        <v/>
      </c>
      <c r="DT118" s="2703">
        <f>+DP118/DK118*DAY(DI118)</f>
        <v/>
      </c>
      <c r="DU118" s="1227">
        <f>(DN118+DO118)/DK118</f>
        <v/>
      </c>
      <c r="DV118" s="1227">
        <f>+DM118/(+DM118+DN118+DO118)</f>
        <v/>
      </c>
      <c r="DW118" s="1957">
        <f t="array" ref="DW118">DM118/(SUMPRODUCT(--(CHOOSE({1,2,3},DL118,DN118,DO118)&gt;0),CHOOSE({1,2,3},DL118,DN118,DO118))+DK118)</f>
        <v/>
      </c>
      <c r="DY118" s="408" t="inlineStr">
        <is>
          <t>Avg Last 12 Mo</t>
        </is>
      </c>
      <c r="DZ118" s="409">
        <f>AVERAGE(DZ102:DZ113)</f>
        <v/>
      </c>
      <c r="EA118" s="409">
        <f>AVERAGE(EA102:EA113)</f>
        <v/>
      </c>
      <c r="EB118" s="409">
        <f>AVERAGE(EB102:EB113)</f>
        <v/>
      </c>
      <c r="EC118" s="409">
        <f>AVERAGE(EC102:EC113)</f>
        <v/>
      </c>
      <c r="ED118" s="409">
        <f>AVERAGE(ED102:ED113)</f>
        <v/>
      </c>
      <c r="EE118" s="409">
        <f>AVERAGE(EE102:EE113)</f>
        <v/>
      </c>
      <c r="EF118" s="409">
        <f>AVERAGE(EF102:EF113)</f>
        <v/>
      </c>
      <c r="EG118" s="1225" t="n"/>
      <c r="EH118" s="1225" t="n"/>
      <c r="EI118" s="2703">
        <f>AVERAGE(EI102:EI113)</f>
        <v/>
      </c>
      <c r="EJ118" s="2703">
        <f>+EF118/EA118*DAY(DY118)</f>
        <v/>
      </c>
      <c r="EK118" s="1227">
        <f>(ED118+EE118)/EA118</f>
        <v/>
      </c>
      <c r="EL118" s="1227">
        <f>+EC118/(+EC118+ED118+EE118)</f>
        <v/>
      </c>
      <c r="EM118" s="1957">
        <f t="array" ref="EM118">EC118/(SUMPRODUCT(--(CHOOSE({1,2,3},EB118,ED118,EE118)&gt;0),CHOOSE({1,2,3},EB118,ED118,EE118))+EA118)</f>
        <v/>
      </c>
      <c r="EO118" s="408" t="inlineStr">
        <is>
          <t>Avg Last 12 Mo</t>
        </is>
      </c>
      <c r="EP118" s="409">
        <f>AVERAGE(EP102:EP113)</f>
        <v/>
      </c>
      <c r="EQ118" s="409">
        <f>AVERAGE(EQ102:EQ113)</f>
        <v/>
      </c>
      <c r="ER118" s="409">
        <f>AVERAGE(ER102:ER113)</f>
        <v/>
      </c>
      <c r="ES118" s="409">
        <f>AVERAGE(ES102:ES113)</f>
        <v/>
      </c>
      <c r="ET118" s="409">
        <f>AVERAGE(ET102:ET113)</f>
        <v/>
      </c>
      <c r="EU118" s="409">
        <f>AVERAGE(EU102:EU113)</f>
        <v/>
      </c>
      <c r="EV118" s="409">
        <f>AVERAGE(EV102:EV113)</f>
        <v/>
      </c>
      <c r="EW118" s="1225" t="n"/>
      <c r="EX118" s="1225" t="n"/>
      <c r="EY118" s="2703">
        <f>AVERAGE(EY102:EY113)</f>
        <v/>
      </c>
      <c r="EZ118" s="2703">
        <f>+EV118/EQ118*DAY(EO118)</f>
        <v/>
      </c>
      <c r="FA118" s="1227">
        <f>(ET118+EU118)/EQ118</f>
        <v/>
      </c>
      <c r="FB118" s="1227">
        <f>+ES118/(+ES118+ET118+EU118)</f>
        <v/>
      </c>
      <c r="FC118" s="1957">
        <f t="array" ref="FC118">ES118/(SUMPRODUCT(--(CHOOSE({1,2,3},FH118,FX118,GN118)&gt;0),CHOOSE({1,2,3},FH118,FX118,GN118))+EQ118)</f>
        <v/>
      </c>
      <c r="FE118" s="408" t="inlineStr">
        <is>
          <t>Avg Last 12 Mo</t>
        </is>
      </c>
      <c r="FF118" s="409">
        <f>AVERAGE(FF102:FF113)</f>
        <v/>
      </c>
      <c r="FG118" s="409">
        <f>AVERAGE(FG102:FG113)</f>
        <v/>
      </c>
      <c r="FH118" s="409">
        <f>AVERAGE(FH102:FH113)</f>
        <v/>
      </c>
      <c r="FI118" s="409">
        <f>AVERAGE(FI102:FI113)</f>
        <v/>
      </c>
      <c r="FJ118" s="409">
        <f>AVERAGE(FJ102:FJ113)</f>
        <v/>
      </c>
      <c r="FK118" s="409">
        <f>AVERAGE(FK102:FK113)</f>
        <v/>
      </c>
      <c r="FL118" s="409">
        <f>AVERAGE(FL102:FL113)</f>
        <v/>
      </c>
      <c r="FM118" s="1225" t="n"/>
      <c r="FN118" s="1225" t="n"/>
      <c r="FO118" s="2703">
        <f>AVERAGE(FO102:FO113)</f>
        <v/>
      </c>
      <c r="FP118" s="2703">
        <f>+FL118/FG118*DAY(FE118)</f>
        <v/>
      </c>
      <c r="FQ118" s="1227">
        <f>(FJ118+FK118)/FG118</f>
        <v/>
      </c>
      <c r="FR118" s="1227">
        <f>+FI118/(+FI118+FJ118+FK118)</f>
        <v/>
      </c>
      <c r="FS118" s="1957">
        <f t="array" ref="FS118">FI118/(SUMPRODUCT(--(CHOOSE({1,2,3},FH118,FJ118,FK118)&gt;0),CHOOSE({1,2,3},FH118,FJ118,FK118))+FG118)</f>
        <v/>
      </c>
      <c r="FU118" s="408" t="inlineStr">
        <is>
          <t>Avg Last 12 Mo</t>
        </is>
      </c>
      <c r="FV118" s="409">
        <f>AVERAGE(FV102:FV113)</f>
        <v/>
      </c>
      <c r="FW118" s="409">
        <f>AVERAGE(FW102:FW113)</f>
        <v/>
      </c>
      <c r="FX118" s="409">
        <f>AVERAGE(FX102:FX113)</f>
        <v/>
      </c>
      <c r="FY118" s="409">
        <f>AVERAGE(FY102:FY113)</f>
        <v/>
      </c>
      <c r="FZ118" s="409">
        <f>AVERAGE(FZ102:FZ113)</f>
        <v/>
      </c>
      <c r="GA118" s="409">
        <f>AVERAGE(GA102:GA113)</f>
        <v/>
      </c>
      <c r="GB118" s="409">
        <f>AVERAGE(GB102:GB113)</f>
        <v/>
      </c>
      <c r="GC118" s="1225" t="n"/>
      <c r="GD118" s="1225" t="n"/>
      <c r="GE118" s="2703">
        <f>AVERAGE(GE102:GE113)</f>
        <v/>
      </c>
      <c r="GF118" s="2703">
        <f>+GB118/FW118*DAY(FU118)</f>
        <v/>
      </c>
      <c r="GG118" s="1227">
        <f>(FZ118+GA118)/FW118</f>
        <v/>
      </c>
      <c r="GH118" s="1227">
        <f>+FY118/(+FY118+FZ118+GA118)</f>
        <v/>
      </c>
      <c r="GI118" s="1957">
        <f t="array" ref="GI118">FY118/(SUMPRODUCT(--(CHOOSE({1,2,3},FX118,FZ118,GA118)&gt;0),CHOOSE({1,2,3},FX118,FZ118,GA118))+FW118)</f>
        <v/>
      </c>
      <c r="GK118" s="408" t="inlineStr">
        <is>
          <t>Avg Last 12 Mo</t>
        </is>
      </c>
      <c r="GL118" s="409">
        <f>AVERAGE(GL102:GL113)</f>
        <v/>
      </c>
      <c r="GM118" s="409">
        <f>AVERAGE(GM102:GM113)</f>
        <v/>
      </c>
      <c r="GN118" s="409">
        <f>AVERAGE(GN102:GN113)</f>
        <v/>
      </c>
      <c r="GO118" s="409">
        <f>AVERAGE(GO102:GO113)</f>
        <v/>
      </c>
      <c r="GP118" s="409">
        <f>AVERAGE(GP102:GP113)</f>
        <v/>
      </c>
      <c r="GQ118" s="409">
        <f>AVERAGE(GQ102:GQ113)</f>
        <v/>
      </c>
      <c r="GR118" s="409">
        <f>AVERAGE(GR102:GR113)</f>
        <v/>
      </c>
      <c r="GS118" s="1225" t="n"/>
      <c r="GT118" s="1225" t="n"/>
      <c r="GU118" s="2703">
        <f>AVERAGE(GU102:GU113)</f>
        <v/>
      </c>
      <c r="GV118" s="2703">
        <f>+GR118/GM118*DAY(GK118)</f>
        <v/>
      </c>
      <c r="GW118" s="1227">
        <f>(GP118+GQ118)/GM118</f>
        <v/>
      </c>
      <c r="GX118" s="1227">
        <f>+GO118/(+GO118+GP118+GQ118)</f>
        <v/>
      </c>
      <c r="GY118" s="1957">
        <f t="array" ref="GY118">GO118/(SUMPRODUCT(--(CHOOSE({1,2,3},GN118,GP118,GQ118)&gt;0),CHOOSE({1,2,3},GN118,GP118,GQ118))+GM118)</f>
        <v/>
      </c>
    </row>
    <row r="119">
      <c r="A119" s="408" t="inlineStr">
        <is>
          <t>Avg Prior 3 Mo</t>
        </is>
      </c>
      <c r="B119" s="409">
        <f>AVERAGE(B99:B101)</f>
        <v/>
      </c>
      <c r="C119" s="409">
        <f>AVERAGE(C99:C101)</f>
        <v/>
      </c>
      <c r="D119" s="409">
        <f>AVERAGE(D99:D101)</f>
        <v/>
      </c>
      <c r="E119" s="409">
        <f>AVERAGE(E99:E101)</f>
        <v/>
      </c>
      <c r="F119" s="409">
        <f>AVERAGE(F99:F101)</f>
        <v/>
      </c>
      <c r="G119" s="409">
        <f>AVERAGE(G99:G101)</f>
        <v/>
      </c>
      <c r="H119" s="409">
        <f>AVERAGE(H99:H101)</f>
        <v/>
      </c>
      <c r="I119" s="1225" t="n"/>
      <c r="J119" s="1225" t="n"/>
      <c r="K119" s="2703">
        <f>AVERAGE(K99:K101)</f>
        <v/>
      </c>
      <c r="L119" s="2703">
        <f>+H119/C119*DAY(A119)</f>
        <v/>
      </c>
      <c r="M119" s="1227">
        <f>(F119+G119)/C119</f>
        <v/>
      </c>
      <c r="N119" s="1227">
        <f>+E119/(+E119+F119+G119)</f>
        <v/>
      </c>
      <c r="O119" s="1957">
        <f t="array" ref="O119">E119/(SUMPRODUCT(--(CHOOSE({1,2,3},D119,F119,G119)&gt;0),CHOOSE({1,2,3},D119,F119,G119))+C119)</f>
        <v/>
      </c>
      <c r="Q119" s="408" t="inlineStr">
        <is>
          <t>Avg Prior 3 Mo</t>
        </is>
      </c>
      <c r="R119" s="409">
        <f>AVERAGE(R99:R101)</f>
        <v/>
      </c>
      <c r="S119" s="409">
        <f>AVERAGE(S99:S101)</f>
        <v/>
      </c>
      <c r="T119" s="409">
        <f>AVERAGE(T99:T101)</f>
        <v/>
      </c>
      <c r="U119" s="409">
        <f>AVERAGE(U99:U101)</f>
        <v/>
      </c>
      <c r="V119" s="409">
        <f>AVERAGE(V99:V101)</f>
        <v/>
      </c>
      <c r="W119" s="409">
        <f>AVERAGE(W99:W101)</f>
        <v/>
      </c>
      <c r="X119" s="409">
        <f>AVERAGE(X99:X101)</f>
        <v/>
      </c>
      <c r="Y119" s="1225" t="n"/>
      <c r="Z119" s="1225" t="n"/>
      <c r="AA119" s="2703">
        <f>AVERAGE(AA99:AA101)</f>
        <v/>
      </c>
      <c r="AB119" s="2703">
        <f>+X119/S119*DAY(Q119)</f>
        <v/>
      </c>
      <c r="AC119" s="1227">
        <f>(V119+W119)/S119</f>
        <v/>
      </c>
      <c r="AD119" s="1227">
        <f>+U119/(+U119+V119+W119)</f>
        <v/>
      </c>
      <c r="AE119" s="1957">
        <f t="array" ref="AE119">U119/(SUMPRODUCT(--(CHOOSE({1,2,3},T119,V119,W119)&gt;0),CHOOSE({1,2,3},T119,V119,W119))+S119)</f>
        <v/>
      </c>
      <c r="AG119" s="408" t="inlineStr">
        <is>
          <t>Avg Prior 3 Mo</t>
        </is>
      </c>
      <c r="AH119" s="409">
        <f>AVERAGE(AH99:AH101)</f>
        <v/>
      </c>
      <c r="AI119" s="409">
        <f>AVERAGE(AI99:AI101)</f>
        <v/>
      </c>
      <c r="AJ119" s="409">
        <f>AVERAGE(AJ99:AJ101)</f>
        <v/>
      </c>
      <c r="AK119" s="409">
        <f>AVERAGE(AK99:AK101)</f>
        <v/>
      </c>
      <c r="AL119" s="409">
        <f>AVERAGE(AL99:AL101)</f>
        <v/>
      </c>
      <c r="AM119" s="409">
        <f>AVERAGE(AM99:AM101)</f>
        <v/>
      </c>
      <c r="AN119" s="409">
        <f>AVERAGE(AN99:AN101)</f>
        <v/>
      </c>
      <c r="AO119" s="1225" t="n"/>
      <c r="AP119" s="1225" t="n"/>
      <c r="AQ119" s="2703">
        <f>AVERAGE(AQ99:AQ101)</f>
        <v/>
      </c>
      <c r="AR119" s="2703">
        <f>+AN119/AI119*DAY(AG119)</f>
        <v/>
      </c>
      <c r="AS119" s="1227">
        <f>(AL119+AM119)/AI119</f>
        <v/>
      </c>
      <c r="AT119" s="1227">
        <f>+AK119/(+AK119+AL119+AM119)</f>
        <v/>
      </c>
      <c r="AU119" s="1957">
        <f t="array" ref="AU119">AK119/(SUMPRODUCT(--(CHOOSE({1,2,3},AJ119,AL119,AM119)&gt;0),CHOOSE({1,2,3},AJ119,AL119,AM119))+AI119)</f>
        <v/>
      </c>
      <c r="AW119" s="408" t="inlineStr">
        <is>
          <t>Avg Prior 3 Mo</t>
        </is>
      </c>
      <c r="AX119" s="409">
        <f>AVERAGE(AX99:AX101)</f>
        <v/>
      </c>
      <c r="AY119" s="409">
        <f>AVERAGE(AY99:AY101)</f>
        <v/>
      </c>
      <c r="AZ119" s="409">
        <f>AVERAGE(AZ99:AZ101)</f>
        <v/>
      </c>
      <c r="BA119" s="409">
        <f>AVERAGE(BA99:BA101)</f>
        <v/>
      </c>
      <c r="BB119" s="409">
        <f>AVERAGE(BB99:BB101)</f>
        <v/>
      </c>
      <c r="BC119" s="409">
        <f>AVERAGE(BC99:BC101)</f>
        <v/>
      </c>
      <c r="BD119" s="409">
        <f>AVERAGE(BD99:BD101)</f>
        <v/>
      </c>
      <c r="BE119" s="1225" t="n"/>
      <c r="BF119" s="1225" t="n"/>
      <c r="BG119" s="2703">
        <f>AVERAGE(BG99:BG101)</f>
        <v/>
      </c>
      <c r="BH119" s="2703">
        <f>+BD119/AY119*DAY(AW119)</f>
        <v/>
      </c>
      <c r="BI119" s="1227">
        <f>(BB119+BC119)/AY119</f>
        <v/>
      </c>
      <c r="BJ119" s="1227">
        <f>+BA119/(+BA119+BB119+BC119)</f>
        <v/>
      </c>
      <c r="BK119" s="1957">
        <f t="array" ref="BK119">BA119/(SUMPRODUCT(--(CHOOSE({1,2,3},AZ119,BB119,BC119)&gt;0),CHOOSE({1,2,3},AZ119,BB119,BC119))+AY119)</f>
        <v/>
      </c>
      <c r="BM119" s="408" t="inlineStr">
        <is>
          <t>Avg Prior 3 Mo</t>
        </is>
      </c>
      <c r="BN119" s="409">
        <f>AVERAGE(BN99:BN101)</f>
        <v/>
      </c>
      <c r="BO119" s="409">
        <f>AVERAGE(BO99:BO101)</f>
        <v/>
      </c>
      <c r="BP119" s="409">
        <f>AVERAGE(BP99:BP101)</f>
        <v/>
      </c>
      <c r="BQ119" s="409">
        <f>AVERAGE(BQ99:BQ101)</f>
        <v/>
      </c>
      <c r="BR119" s="409">
        <f>AVERAGE(BR99:BR101)</f>
        <v/>
      </c>
      <c r="BS119" s="409">
        <f>AVERAGE(BS99:BS101)</f>
        <v/>
      </c>
      <c r="BT119" s="409">
        <f>AVERAGE(BT99:BT101)</f>
        <v/>
      </c>
      <c r="BU119" s="1225" t="n"/>
      <c r="BV119" s="1225" t="n"/>
      <c r="BW119" s="2703">
        <f>AVERAGE(BW99:BW101)</f>
        <v/>
      </c>
      <c r="BX119" s="2703">
        <f>+BT119/BO119*DAY(BM119)</f>
        <v/>
      </c>
      <c r="BY119" s="1227">
        <f>(BR119+BS119)/BO119</f>
        <v/>
      </c>
      <c r="BZ119" s="1227">
        <f>+BQ119/(+BQ119+BR119+BS119)</f>
        <v/>
      </c>
      <c r="CA119" s="1957">
        <f t="array" ref="CA119">BQ119/(SUMPRODUCT(--(CHOOSE({1,2,3},BP119,BR119,BS119)&gt;0),CHOOSE({1,2,3},BP119,BR119,BS119))+BO119)</f>
        <v/>
      </c>
      <c r="CC119" s="408" t="inlineStr">
        <is>
          <t>Avg Prior 3 Mo</t>
        </is>
      </c>
      <c r="CD119" s="409">
        <f>AVERAGE(CD99:CD101)</f>
        <v/>
      </c>
      <c r="CE119" s="409">
        <f>AVERAGE(CE99:CE101)</f>
        <v/>
      </c>
      <c r="CF119" s="409">
        <f>AVERAGE(CF99:CF101)</f>
        <v/>
      </c>
      <c r="CG119" s="409">
        <f>AVERAGE(CG99:CG101)</f>
        <v/>
      </c>
      <c r="CH119" s="409">
        <f>AVERAGE(CH99:CH101)</f>
        <v/>
      </c>
      <c r="CI119" s="409">
        <f>AVERAGE(CI99:CI101)</f>
        <v/>
      </c>
      <c r="CJ119" s="409">
        <f>AVERAGE(CJ99:CJ101)</f>
        <v/>
      </c>
      <c r="CK119" s="1225" t="n"/>
      <c r="CL119" s="1225" t="n"/>
      <c r="CM119" s="2703">
        <f>AVERAGE(CM99:CM101)</f>
        <v/>
      </c>
      <c r="CN119" s="2703">
        <f>+CJ119/CE119*DAY(CC119)</f>
        <v/>
      </c>
      <c r="CO119" s="1227">
        <f>(CH119+CI119)/CE119</f>
        <v/>
      </c>
      <c r="CP119" s="1227">
        <f>+CG119/(+CG119+CH119+CI119)</f>
        <v/>
      </c>
      <c r="CQ119" s="1957">
        <f t="array" ref="CQ119">CG119/(SUMPRODUCT(--(CHOOSE({1,2,3},CF119,CH119,CI119)&gt;0),CHOOSE({1,2,3},CF119,CH119,CI119))+CE119)</f>
        <v/>
      </c>
      <c r="CS119" s="408" t="inlineStr">
        <is>
          <t>Avg Prior 3 Mo</t>
        </is>
      </c>
      <c r="CT119" s="409">
        <f>AVERAGE(CT99:CT101)</f>
        <v/>
      </c>
      <c r="CU119" s="409">
        <f>AVERAGE(CU99:CU101)</f>
        <v/>
      </c>
      <c r="CV119" s="409">
        <f>AVERAGE(CV99:CV101)</f>
        <v/>
      </c>
      <c r="CW119" s="409">
        <f>AVERAGE(CW99:CW101)</f>
        <v/>
      </c>
      <c r="CX119" s="409">
        <f>AVERAGE(CX99:CX101)</f>
        <v/>
      </c>
      <c r="CY119" s="409">
        <f>AVERAGE(CY99:CY101)</f>
        <v/>
      </c>
      <c r="CZ119" s="409">
        <f>AVERAGE(CZ99:CZ101)</f>
        <v/>
      </c>
      <c r="DA119" s="1225" t="n"/>
      <c r="DB119" s="1225" t="n"/>
      <c r="DC119" s="2703">
        <f>AVERAGE(DC99:DC101)</f>
        <v/>
      </c>
      <c r="DD119" s="2703">
        <f>+CZ119/CU119*DAY(CS119)</f>
        <v/>
      </c>
      <c r="DE119" s="1227">
        <f>(CX119+CY119)/CU119</f>
        <v/>
      </c>
      <c r="DF119" s="1227">
        <f>+CW119/(+CW119+CX119+CY119)</f>
        <v/>
      </c>
      <c r="DG119" s="1957">
        <f t="array" ref="DG119">CW119/(SUMPRODUCT(--(CHOOSE({1,2,3},CV119,CX119,CY119)&gt;0),CHOOSE({1,2,3},CV119,CX119,CY119))+CU119)</f>
        <v/>
      </c>
      <c r="DI119" s="408" t="inlineStr">
        <is>
          <t>Avg Prior 3 Mo</t>
        </is>
      </c>
      <c r="DJ119" s="409">
        <f>AVERAGE(DJ99:DJ101)</f>
        <v/>
      </c>
      <c r="DK119" s="409">
        <f>AVERAGE(DK99:DK101)</f>
        <v/>
      </c>
      <c r="DL119" s="409">
        <f>AVERAGE(DL99:DL101)</f>
        <v/>
      </c>
      <c r="DM119" s="409">
        <f>AVERAGE(DM99:DM101)</f>
        <v/>
      </c>
      <c r="DN119" s="409">
        <f>AVERAGE(DN99:DN101)</f>
        <v/>
      </c>
      <c r="DO119" s="409">
        <f>AVERAGE(DO99:DO101)</f>
        <v/>
      </c>
      <c r="DP119" s="409">
        <f>AVERAGE(DP99:DP101)</f>
        <v/>
      </c>
      <c r="DQ119" s="1225" t="n"/>
      <c r="DR119" s="1225" t="n"/>
      <c r="DS119" s="2703">
        <f>AVERAGE(DS99:DS101)</f>
        <v/>
      </c>
      <c r="DT119" s="2703">
        <f>+DP119/DK119*DAY(DI119)</f>
        <v/>
      </c>
      <c r="DU119" s="1227">
        <f>(DN119+DO119)/DK119</f>
        <v/>
      </c>
      <c r="DV119" s="1227">
        <f>+DM119/(+DM119+DN119+DO119)</f>
        <v/>
      </c>
      <c r="DW119" s="1957">
        <f t="array" ref="DW119">DM119/(SUMPRODUCT(--(CHOOSE({1,2,3},DL119,DN119,DO119)&gt;0),CHOOSE({1,2,3},DL119,DN119,DO119))+DK119)</f>
        <v/>
      </c>
      <c r="DY119" s="408" t="inlineStr">
        <is>
          <t>Avg Prior 3 Mo</t>
        </is>
      </c>
      <c r="DZ119" s="409">
        <f>AVERAGE(DZ99:DZ101)</f>
        <v/>
      </c>
      <c r="EA119" s="409">
        <f>AVERAGE(EA99:EA101)</f>
        <v/>
      </c>
      <c r="EB119" s="409">
        <f>AVERAGE(EB99:EB101)</f>
        <v/>
      </c>
      <c r="EC119" s="409">
        <f>AVERAGE(EC99:EC101)</f>
        <v/>
      </c>
      <c r="ED119" s="409">
        <f>AVERAGE(ED99:ED101)</f>
        <v/>
      </c>
      <c r="EE119" s="409">
        <f>AVERAGE(EE99:EE101)</f>
        <v/>
      </c>
      <c r="EF119" s="409">
        <f>AVERAGE(EF99:EF101)</f>
        <v/>
      </c>
      <c r="EG119" s="1225" t="n"/>
      <c r="EH119" s="1225" t="n"/>
      <c r="EI119" s="2703">
        <f>AVERAGE(EI99:EI101)</f>
        <v/>
      </c>
      <c r="EJ119" s="2703">
        <f>+EF119/EA119*DAY(DY119)</f>
        <v/>
      </c>
      <c r="EK119" s="1227">
        <f>(ED119+EE119)/EA119</f>
        <v/>
      </c>
      <c r="EL119" s="1227">
        <f>+EC119/(+EC119+ED119+EE119)</f>
        <v/>
      </c>
      <c r="EM119" s="1957">
        <f t="array" ref="EM119">EC119/(SUMPRODUCT(--(CHOOSE({1,2,3},EB119,ED119,EE119)&gt;0),CHOOSE({1,2,3},EB119,ED119,EE119))+EA119)</f>
        <v/>
      </c>
      <c r="EO119" s="408" t="inlineStr">
        <is>
          <t>Avg Prior 3 Mo</t>
        </is>
      </c>
      <c r="EP119" s="409">
        <f>AVERAGE(EP99:EP101)</f>
        <v/>
      </c>
      <c r="EQ119" s="409">
        <f>AVERAGE(EQ99:EQ101)</f>
        <v/>
      </c>
      <c r="ER119" s="409">
        <f>AVERAGE(ER99:ER101)</f>
        <v/>
      </c>
      <c r="ES119" s="409">
        <f>AVERAGE(ES99:ES101)</f>
        <v/>
      </c>
      <c r="ET119" s="409">
        <f>AVERAGE(ET99:ET101)</f>
        <v/>
      </c>
      <c r="EU119" s="409">
        <f>AVERAGE(EU99:EU101)</f>
        <v/>
      </c>
      <c r="EV119" s="409">
        <f>AVERAGE(EV99:EV101)</f>
        <v/>
      </c>
      <c r="EW119" s="1225" t="n"/>
      <c r="EX119" s="1225" t="n"/>
      <c r="EY119" s="2703">
        <f>AVERAGE(EY99:EY101)</f>
        <v/>
      </c>
      <c r="EZ119" s="2703">
        <f>+EV119/EQ119*DAY(EO119)</f>
        <v/>
      </c>
      <c r="FA119" s="1227">
        <f>(ET119+EU119)/EQ119</f>
        <v/>
      </c>
      <c r="FB119" s="1227">
        <f>+ES119/(+ES119+ET119+EU119)</f>
        <v/>
      </c>
      <c r="FC119" s="1957">
        <f t="array" ref="FC119">ES119/(SUMPRODUCT(--(CHOOSE({1,2,3},FH119,FX119,GN119)&gt;0),CHOOSE({1,2,3},FH119,FX119,GN119))+EQ119)</f>
        <v/>
      </c>
      <c r="FE119" s="408" t="inlineStr">
        <is>
          <t>Avg Prior 3 Mo</t>
        </is>
      </c>
      <c r="FF119" s="409">
        <f>AVERAGE(FF99:FF101)</f>
        <v/>
      </c>
      <c r="FG119" s="409">
        <f>AVERAGE(FG99:FG101)</f>
        <v/>
      </c>
      <c r="FH119" s="409">
        <f>AVERAGE(FH99:FH101)</f>
        <v/>
      </c>
      <c r="FI119" s="409">
        <f>AVERAGE(FI99:FI101)</f>
        <v/>
      </c>
      <c r="FJ119" s="409">
        <f>AVERAGE(FJ99:FJ101)</f>
        <v/>
      </c>
      <c r="FK119" s="409">
        <f>AVERAGE(FK99:FK101)</f>
        <v/>
      </c>
      <c r="FL119" s="409">
        <f>AVERAGE(FL99:FL101)</f>
        <v/>
      </c>
      <c r="FM119" s="1225" t="n"/>
      <c r="FN119" s="1225" t="n"/>
      <c r="FO119" s="2703">
        <f>AVERAGE(FO99:FO101)</f>
        <v/>
      </c>
      <c r="FP119" s="2703">
        <f>+FL119/FG119*DAY(FE119)</f>
        <v/>
      </c>
      <c r="FQ119" s="1227">
        <f>(FJ119+FK119)/FG119</f>
        <v/>
      </c>
      <c r="FR119" s="1227">
        <f>+FI119/(+FI119+FJ119+FK119)</f>
        <v/>
      </c>
      <c r="FS119" s="1957">
        <f t="array" ref="FS119">FI119/(SUMPRODUCT(--(CHOOSE({1,2,3},FH119,FJ119,FK119)&gt;0),CHOOSE({1,2,3},FH119,FJ119,FK119))+FG119)</f>
        <v/>
      </c>
      <c r="FU119" s="408" t="inlineStr">
        <is>
          <t>Avg Prior 3 Mo</t>
        </is>
      </c>
      <c r="FV119" s="409">
        <f>AVERAGE(FV99:FV101)</f>
        <v/>
      </c>
      <c r="FW119" s="409">
        <f>AVERAGE(FW99:FW101)</f>
        <v/>
      </c>
      <c r="FX119" s="409">
        <f>AVERAGE(FX99:FX101)</f>
        <v/>
      </c>
      <c r="FY119" s="409">
        <f>AVERAGE(FY99:FY101)</f>
        <v/>
      </c>
      <c r="FZ119" s="409">
        <f>AVERAGE(FZ99:FZ101)</f>
        <v/>
      </c>
      <c r="GA119" s="409">
        <f>AVERAGE(GA99:GA101)</f>
        <v/>
      </c>
      <c r="GB119" s="409">
        <f>AVERAGE(GB99:GB101)</f>
        <v/>
      </c>
      <c r="GC119" s="1225" t="n"/>
      <c r="GD119" s="1225" t="n"/>
      <c r="GE119" s="2703">
        <f>AVERAGE(GE99:GE101)</f>
        <v/>
      </c>
      <c r="GF119" s="2703">
        <f>+GB119/FW119*DAY(FU119)</f>
        <v/>
      </c>
      <c r="GG119" s="1227">
        <f>(FZ119+GA119)/FW119</f>
        <v/>
      </c>
      <c r="GH119" s="1227">
        <f>+FY119/(+FY119+FZ119+GA119)</f>
        <v/>
      </c>
      <c r="GI119" s="1957">
        <f t="array" ref="GI119">FY119/(SUMPRODUCT(--(CHOOSE({1,2,3},FX119,FZ119,GA119)&gt;0),CHOOSE({1,2,3},FX119,FZ119,GA119))+FW119)</f>
        <v/>
      </c>
      <c r="GK119" s="408" t="inlineStr">
        <is>
          <t>Avg Prior 3 Mo</t>
        </is>
      </c>
      <c r="GL119" s="409">
        <f>AVERAGE(GL99:GL101)</f>
        <v/>
      </c>
      <c r="GM119" s="409">
        <f>AVERAGE(GM99:GM101)</f>
        <v/>
      </c>
      <c r="GN119" s="409">
        <f>AVERAGE(GN99:GN101)</f>
        <v/>
      </c>
      <c r="GO119" s="409">
        <f>AVERAGE(GO99:GO101)</f>
        <v/>
      </c>
      <c r="GP119" s="409">
        <f>AVERAGE(GP99:GP101)</f>
        <v/>
      </c>
      <c r="GQ119" s="409">
        <f>AVERAGE(GQ99:GQ101)</f>
        <v/>
      </c>
      <c r="GR119" s="409">
        <f>AVERAGE(GR99:GR101)</f>
        <v/>
      </c>
      <c r="GS119" s="1225" t="n"/>
      <c r="GT119" s="1225" t="n"/>
      <c r="GU119" s="2703">
        <f>AVERAGE(GU99:GU101)</f>
        <v/>
      </c>
      <c r="GV119" s="2703">
        <f>+GR119/GM119*DAY(GK119)</f>
        <v/>
      </c>
      <c r="GW119" s="1227">
        <f>(GP119+GQ119)/GM119</f>
        <v/>
      </c>
      <c r="GX119" s="1227">
        <f>+GO119/(+GO119+GP119+GQ119)</f>
        <v/>
      </c>
      <c r="GY119" s="1957">
        <f t="array" ref="GY119">GO119/(SUMPRODUCT(--(CHOOSE({1,2,3},GN119,GP119,GQ119)&gt;0),CHOOSE({1,2,3},GN119,GP119,GQ119))+GM119)</f>
        <v/>
      </c>
    </row>
    <row r="120">
      <c r="A120" s="408" t="inlineStr">
        <is>
          <t>Avg Prior 6 Mo</t>
        </is>
      </c>
      <c r="B120" s="409">
        <f>AVERAGE(B96:B101)</f>
        <v/>
      </c>
      <c r="C120" s="409">
        <f>AVERAGE(C96:C101)</f>
        <v/>
      </c>
      <c r="D120" s="409">
        <f>AVERAGE(D96:D101)</f>
        <v/>
      </c>
      <c r="E120" s="409">
        <f>AVERAGE(E96:E101)</f>
        <v/>
      </c>
      <c r="F120" s="409">
        <f>AVERAGE(F96:F101)</f>
        <v/>
      </c>
      <c r="G120" s="409">
        <f>AVERAGE(G96:G101)</f>
        <v/>
      </c>
      <c r="H120" s="409">
        <f>AVERAGE(H96:H101)</f>
        <v/>
      </c>
      <c r="I120" s="1225" t="n"/>
      <c r="J120" s="1225" t="n"/>
      <c r="K120" s="2703">
        <f>AVERAGE(K96:K101)</f>
        <v/>
      </c>
      <c r="L120" s="2703">
        <f>+H120/C120*DAY(A120)</f>
        <v/>
      </c>
      <c r="M120" s="1227">
        <f>(F120+G120)/C120</f>
        <v/>
      </c>
      <c r="N120" s="1227">
        <f>+E120/(+E120+F120+G120)</f>
        <v/>
      </c>
      <c r="O120" s="1957">
        <f t="array" ref="O120">E120/(SUMPRODUCT(--(CHOOSE({1,2,3},D120,F120,G120)&gt;0),CHOOSE({1,2,3},D120,F120,G120))+C120)</f>
        <v/>
      </c>
      <c r="Q120" s="408" t="inlineStr">
        <is>
          <t>Avg Prior 6 Mo</t>
        </is>
      </c>
      <c r="R120" s="409">
        <f>AVERAGE(R96:R101)</f>
        <v/>
      </c>
      <c r="S120" s="409">
        <f>AVERAGE(S96:S101)</f>
        <v/>
      </c>
      <c r="T120" s="409">
        <f>AVERAGE(T96:T101)</f>
        <v/>
      </c>
      <c r="U120" s="409">
        <f>AVERAGE(U96:U101)</f>
        <v/>
      </c>
      <c r="V120" s="409">
        <f>AVERAGE(V96:V101)</f>
        <v/>
      </c>
      <c r="W120" s="409">
        <f>AVERAGE(W96:W101)</f>
        <v/>
      </c>
      <c r="X120" s="409">
        <f>AVERAGE(X96:X101)</f>
        <v/>
      </c>
      <c r="Y120" s="1225" t="n"/>
      <c r="Z120" s="1225" t="n"/>
      <c r="AA120" s="2703">
        <f>AVERAGE(AA96:AA101)</f>
        <v/>
      </c>
      <c r="AB120" s="2703">
        <f>+X120/S120*DAY(Q120)</f>
        <v/>
      </c>
      <c r="AC120" s="1227">
        <f>(V120+W120)/S120</f>
        <v/>
      </c>
      <c r="AD120" s="1227">
        <f>+U120/(+U120+V120+W120)</f>
        <v/>
      </c>
      <c r="AE120" s="1957">
        <f t="array" ref="AE120">U120/(SUMPRODUCT(--(CHOOSE({1,2,3},T120,V120,W120)&gt;0),CHOOSE({1,2,3},T120,V120,W120))+S120)</f>
        <v/>
      </c>
      <c r="AG120" s="408" t="inlineStr">
        <is>
          <t>Avg Prior 6 Mo</t>
        </is>
      </c>
      <c r="AH120" s="409">
        <f>AVERAGE(AH96:AH101)</f>
        <v/>
      </c>
      <c r="AI120" s="409">
        <f>AVERAGE(AI96:AI101)</f>
        <v/>
      </c>
      <c r="AJ120" s="409">
        <f>AVERAGE(AJ96:AJ101)</f>
        <v/>
      </c>
      <c r="AK120" s="409">
        <f>AVERAGE(AK96:AK101)</f>
        <v/>
      </c>
      <c r="AL120" s="409">
        <f>AVERAGE(AL96:AL101)</f>
        <v/>
      </c>
      <c r="AM120" s="409">
        <f>AVERAGE(AM96:AM101)</f>
        <v/>
      </c>
      <c r="AN120" s="409">
        <f>AVERAGE(AN96:AN101)</f>
        <v/>
      </c>
      <c r="AO120" s="1225" t="n"/>
      <c r="AP120" s="1225" t="n"/>
      <c r="AQ120" s="2703">
        <f>AVERAGE(AQ96:AQ101)</f>
        <v/>
      </c>
      <c r="AR120" s="2703">
        <f>+AN120/AI120*DAY(AG120)</f>
        <v/>
      </c>
      <c r="AS120" s="1227">
        <f>(AL120+AM120)/AI120</f>
        <v/>
      </c>
      <c r="AT120" s="1227">
        <f>+AK120/(+AK120+AL120+AM120)</f>
        <v/>
      </c>
      <c r="AU120" s="1957">
        <f t="array" ref="AU120">AK120/(SUMPRODUCT(--(CHOOSE({1,2,3},AJ120,AL120,AM120)&gt;0),CHOOSE({1,2,3},AJ120,AL120,AM120))+AI120)</f>
        <v/>
      </c>
      <c r="AW120" s="408" t="inlineStr">
        <is>
          <t>Avg Prior 6 Mo</t>
        </is>
      </c>
      <c r="AX120" s="409">
        <f>AVERAGE(AX96:AX101)</f>
        <v/>
      </c>
      <c r="AY120" s="409">
        <f>AVERAGE(AY96:AY101)</f>
        <v/>
      </c>
      <c r="AZ120" s="409">
        <f>AVERAGE(AZ96:AZ101)</f>
        <v/>
      </c>
      <c r="BA120" s="409">
        <f>AVERAGE(BA96:BA101)</f>
        <v/>
      </c>
      <c r="BB120" s="409">
        <f>AVERAGE(BB96:BB101)</f>
        <v/>
      </c>
      <c r="BC120" s="409">
        <f>AVERAGE(BC96:BC101)</f>
        <v/>
      </c>
      <c r="BD120" s="409">
        <f>AVERAGE(BD96:BD101)</f>
        <v/>
      </c>
      <c r="BE120" s="1225" t="n"/>
      <c r="BF120" s="1225" t="n"/>
      <c r="BG120" s="2703">
        <f>AVERAGE(BG96:BG101)</f>
        <v/>
      </c>
      <c r="BH120" s="2703">
        <f>+BD120/AY120*DAY(AW120)</f>
        <v/>
      </c>
      <c r="BI120" s="1227">
        <f>(BB120+BC120)/AY120</f>
        <v/>
      </c>
      <c r="BJ120" s="1227">
        <f>+BA120/(+BA120+BB120+BC120)</f>
        <v/>
      </c>
      <c r="BK120" s="1957">
        <f t="array" ref="BK120">BA120/(SUMPRODUCT(--(CHOOSE({1,2,3},AZ120,BB120,BC120)&gt;0),CHOOSE({1,2,3},AZ120,BB120,BC120))+AY120)</f>
        <v/>
      </c>
      <c r="BM120" s="408" t="inlineStr">
        <is>
          <t>Avg Prior 6 Mo</t>
        </is>
      </c>
      <c r="BN120" s="409">
        <f>AVERAGE(BN96:BN101)</f>
        <v/>
      </c>
      <c r="BO120" s="409">
        <f>AVERAGE(BO96:BO101)</f>
        <v/>
      </c>
      <c r="BP120" s="409">
        <f>AVERAGE(BP96:BP101)</f>
        <v/>
      </c>
      <c r="BQ120" s="409">
        <f>AVERAGE(BQ96:BQ101)</f>
        <v/>
      </c>
      <c r="BR120" s="409">
        <f>AVERAGE(BR96:BR101)</f>
        <v/>
      </c>
      <c r="BS120" s="409">
        <f>AVERAGE(BS96:BS101)</f>
        <v/>
      </c>
      <c r="BT120" s="409">
        <f>AVERAGE(BT96:BT101)</f>
        <v/>
      </c>
      <c r="BU120" s="1225" t="n"/>
      <c r="BV120" s="1225" t="n"/>
      <c r="BW120" s="2703">
        <f>AVERAGE(BW96:BW101)</f>
        <v/>
      </c>
      <c r="BX120" s="2703">
        <f>+BT120/BO120*DAY(BM120)</f>
        <v/>
      </c>
      <c r="BY120" s="1227">
        <f>(BR120+BS120)/BO120</f>
        <v/>
      </c>
      <c r="BZ120" s="1227">
        <f>+BQ120/(+BQ120+BR120+BS120)</f>
        <v/>
      </c>
      <c r="CA120" s="1957">
        <f t="array" ref="CA120">BQ120/(SUMPRODUCT(--(CHOOSE({1,2,3},BP120,BR120,BS120)&gt;0),CHOOSE({1,2,3},BP120,BR120,BS120))+BO120)</f>
        <v/>
      </c>
      <c r="CC120" s="408" t="inlineStr">
        <is>
          <t>Avg Prior 6 Mo</t>
        </is>
      </c>
      <c r="CD120" s="409">
        <f>AVERAGE(CD96:CD101)</f>
        <v/>
      </c>
      <c r="CE120" s="409">
        <f>AVERAGE(CE96:CE101)</f>
        <v/>
      </c>
      <c r="CF120" s="409">
        <f>AVERAGE(CF96:CF101)</f>
        <v/>
      </c>
      <c r="CG120" s="409">
        <f>AVERAGE(CG96:CG101)</f>
        <v/>
      </c>
      <c r="CH120" s="409">
        <f>AVERAGE(CH96:CH101)</f>
        <v/>
      </c>
      <c r="CI120" s="409">
        <f>AVERAGE(CI96:CI101)</f>
        <v/>
      </c>
      <c r="CJ120" s="409">
        <f>AVERAGE(CJ96:CJ101)</f>
        <v/>
      </c>
      <c r="CK120" s="1225" t="n"/>
      <c r="CL120" s="1225" t="n"/>
      <c r="CM120" s="2703">
        <f>AVERAGE(CM96:CM101)</f>
        <v/>
      </c>
      <c r="CN120" s="2703">
        <f>+CJ120/CE120*DAY(CC120)</f>
        <v/>
      </c>
      <c r="CO120" s="1227">
        <f>(CH120+CI120)/CE120</f>
        <v/>
      </c>
      <c r="CP120" s="1227">
        <f>+CG120/(+CG120+CH120+CI120)</f>
        <v/>
      </c>
      <c r="CQ120" s="1957">
        <f t="array" ref="CQ120">CG120/(SUMPRODUCT(--(CHOOSE({1,2,3},CF120,CH120,CI120)&gt;0),CHOOSE({1,2,3},CF120,CH120,CI120))+CE120)</f>
        <v/>
      </c>
      <c r="CS120" s="408" t="inlineStr">
        <is>
          <t>Avg Prior 6 Mo</t>
        </is>
      </c>
      <c r="CT120" s="409">
        <f>AVERAGE(CT96:CT101)</f>
        <v/>
      </c>
      <c r="CU120" s="409">
        <f>AVERAGE(CU96:CU101)</f>
        <v/>
      </c>
      <c r="CV120" s="409">
        <f>AVERAGE(CV96:CV101)</f>
        <v/>
      </c>
      <c r="CW120" s="409">
        <f>AVERAGE(CW96:CW101)</f>
        <v/>
      </c>
      <c r="CX120" s="409">
        <f>AVERAGE(CX96:CX101)</f>
        <v/>
      </c>
      <c r="CY120" s="409">
        <f>AVERAGE(CY96:CY101)</f>
        <v/>
      </c>
      <c r="CZ120" s="409">
        <f>AVERAGE(CZ96:CZ101)</f>
        <v/>
      </c>
      <c r="DA120" s="1225" t="n"/>
      <c r="DB120" s="1225" t="n"/>
      <c r="DC120" s="2703">
        <f>AVERAGE(DC96:DC101)</f>
        <v/>
      </c>
      <c r="DD120" s="2703">
        <f>+CZ120/CU120*DAY(CS120)</f>
        <v/>
      </c>
      <c r="DE120" s="1227">
        <f>(CX120+CY120)/CU120</f>
        <v/>
      </c>
      <c r="DF120" s="1227">
        <f>+CW120/(+CW120+CX120+CY120)</f>
        <v/>
      </c>
      <c r="DG120" s="1957">
        <f t="array" ref="DG120">CW120/(SUMPRODUCT(--(CHOOSE({1,2,3},CV120,CX120,CY120)&gt;0),CHOOSE({1,2,3},CV120,CX120,CY120))+CU120)</f>
        <v/>
      </c>
      <c r="DI120" s="408" t="inlineStr">
        <is>
          <t>Avg Prior 6 Mo</t>
        </is>
      </c>
      <c r="DJ120" s="409">
        <f>AVERAGE(DJ96:DJ101)</f>
        <v/>
      </c>
      <c r="DK120" s="409">
        <f>AVERAGE(DK96:DK101)</f>
        <v/>
      </c>
      <c r="DL120" s="409">
        <f>AVERAGE(DL96:DL101)</f>
        <v/>
      </c>
      <c r="DM120" s="409">
        <f>AVERAGE(DM96:DM101)</f>
        <v/>
      </c>
      <c r="DN120" s="409">
        <f>AVERAGE(DN96:DN101)</f>
        <v/>
      </c>
      <c r="DO120" s="409">
        <f>AVERAGE(DO96:DO101)</f>
        <v/>
      </c>
      <c r="DP120" s="409">
        <f>AVERAGE(DP96:DP101)</f>
        <v/>
      </c>
      <c r="DQ120" s="1225" t="n"/>
      <c r="DR120" s="1225" t="n"/>
      <c r="DS120" s="2703">
        <f>AVERAGE(DS96:DS101)</f>
        <v/>
      </c>
      <c r="DT120" s="2703">
        <f>+DP120/DK120*DAY(DI120)</f>
        <v/>
      </c>
      <c r="DU120" s="1227">
        <f>(DN120+DO120)/DK120</f>
        <v/>
      </c>
      <c r="DV120" s="1227">
        <f>+DM120/(+DM120+DN120+DO120)</f>
        <v/>
      </c>
      <c r="DW120" s="1957">
        <f t="array" ref="DW120">DM120/(SUMPRODUCT(--(CHOOSE({1,2,3},DL120,DN120,DO120)&gt;0),CHOOSE({1,2,3},DL120,DN120,DO120))+DK120)</f>
        <v/>
      </c>
      <c r="DY120" s="408" t="inlineStr">
        <is>
          <t>Avg Prior 6 Mo</t>
        </is>
      </c>
      <c r="DZ120" s="409">
        <f>AVERAGE(DZ96:DZ101)</f>
        <v/>
      </c>
      <c r="EA120" s="409">
        <f>AVERAGE(EA96:EA101)</f>
        <v/>
      </c>
      <c r="EB120" s="409">
        <f>AVERAGE(EB96:EB101)</f>
        <v/>
      </c>
      <c r="EC120" s="409">
        <f>AVERAGE(EC96:EC101)</f>
        <v/>
      </c>
      <c r="ED120" s="409">
        <f>AVERAGE(ED96:ED101)</f>
        <v/>
      </c>
      <c r="EE120" s="409">
        <f>AVERAGE(EE96:EE101)</f>
        <v/>
      </c>
      <c r="EF120" s="409">
        <f>AVERAGE(EF96:EF101)</f>
        <v/>
      </c>
      <c r="EG120" s="1225" t="n"/>
      <c r="EH120" s="1225" t="n"/>
      <c r="EI120" s="2703">
        <f>AVERAGE(EI96:EI101)</f>
        <v/>
      </c>
      <c r="EJ120" s="2703">
        <f>+EF120/EA120*DAY(DY120)</f>
        <v/>
      </c>
      <c r="EK120" s="1227">
        <f>(ED120+EE120)/EA120</f>
        <v/>
      </c>
      <c r="EL120" s="1227">
        <f>+EC120/(+EC120+ED120+EE120)</f>
        <v/>
      </c>
      <c r="EM120" s="1957">
        <f t="array" ref="EM120">EC120/(SUMPRODUCT(--(CHOOSE({1,2,3},EB120,ED120,EE120)&gt;0),CHOOSE({1,2,3},EB120,ED120,EE120))+EA120)</f>
        <v/>
      </c>
      <c r="EO120" s="408" t="inlineStr">
        <is>
          <t>Avg Prior 6 Mo</t>
        </is>
      </c>
      <c r="EP120" s="409">
        <f>AVERAGE(EP96:EP101)</f>
        <v/>
      </c>
      <c r="EQ120" s="409">
        <f>AVERAGE(EQ96:EQ101)</f>
        <v/>
      </c>
      <c r="ER120" s="409">
        <f>AVERAGE(ER96:ER101)</f>
        <v/>
      </c>
      <c r="ES120" s="409">
        <f>AVERAGE(ES96:ES101)</f>
        <v/>
      </c>
      <c r="ET120" s="409">
        <f>AVERAGE(ET96:ET101)</f>
        <v/>
      </c>
      <c r="EU120" s="409">
        <f>AVERAGE(EU96:EU101)</f>
        <v/>
      </c>
      <c r="EV120" s="409">
        <f>AVERAGE(EV96:EV101)</f>
        <v/>
      </c>
      <c r="EW120" s="1225" t="n"/>
      <c r="EX120" s="1225" t="n"/>
      <c r="EY120" s="2703">
        <f>AVERAGE(EY96:EY101)</f>
        <v/>
      </c>
      <c r="EZ120" s="2703">
        <f>+EV120/EQ120*DAY(EO120)</f>
        <v/>
      </c>
      <c r="FA120" s="1227">
        <f>(ET120+EU120)/EQ120</f>
        <v/>
      </c>
      <c r="FB120" s="1227">
        <f>+ES120/(+ES120+ET120+EU120)</f>
        <v/>
      </c>
      <c r="FC120" s="1957">
        <f t="array" ref="FC120">ES120/(SUMPRODUCT(--(CHOOSE({1,2,3},FH120,FX120,GN120)&gt;0),CHOOSE({1,2,3},FH120,FX120,GN120))+EQ120)</f>
        <v/>
      </c>
      <c r="FE120" s="408" t="inlineStr">
        <is>
          <t>Avg Prior 6 Mo</t>
        </is>
      </c>
      <c r="FF120" s="409">
        <f>AVERAGE(FF96:FF101)</f>
        <v/>
      </c>
      <c r="FG120" s="409">
        <f>AVERAGE(FG96:FG101)</f>
        <v/>
      </c>
      <c r="FH120" s="409">
        <f>AVERAGE(FH96:FH101)</f>
        <v/>
      </c>
      <c r="FI120" s="409">
        <f>AVERAGE(FI96:FI101)</f>
        <v/>
      </c>
      <c r="FJ120" s="409">
        <f>AVERAGE(FJ96:FJ101)</f>
        <v/>
      </c>
      <c r="FK120" s="409">
        <f>AVERAGE(FK96:FK101)</f>
        <v/>
      </c>
      <c r="FL120" s="409">
        <f>AVERAGE(FL96:FL101)</f>
        <v/>
      </c>
      <c r="FM120" s="1225" t="n"/>
      <c r="FN120" s="1225" t="n"/>
      <c r="FO120" s="2703">
        <f>AVERAGE(FO96:FO101)</f>
        <v/>
      </c>
      <c r="FP120" s="2703">
        <f>+FL120/FG120*DAY(FE120)</f>
        <v/>
      </c>
      <c r="FQ120" s="1227">
        <f>(FJ120+FK120)/FG120</f>
        <v/>
      </c>
      <c r="FR120" s="1227">
        <f>+FI120/(+FI120+FJ120+FK120)</f>
        <v/>
      </c>
      <c r="FS120" s="1957">
        <f t="array" ref="FS120">FI120/(SUMPRODUCT(--(CHOOSE({1,2,3},FH120,FJ120,FK120)&gt;0),CHOOSE({1,2,3},FH120,FJ120,FK120))+FG120)</f>
        <v/>
      </c>
      <c r="FU120" s="408" t="inlineStr">
        <is>
          <t>Avg Prior 6 Mo</t>
        </is>
      </c>
      <c r="FV120" s="409">
        <f>AVERAGE(FV96:FV101)</f>
        <v/>
      </c>
      <c r="FW120" s="409">
        <f>AVERAGE(FW96:FW101)</f>
        <v/>
      </c>
      <c r="FX120" s="409">
        <f>AVERAGE(FX96:FX101)</f>
        <v/>
      </c>
      <c r="FY120" s="409">
        <f>AVERAGE(FY96:FY101)</f>
        <v/>
      </c>
      <c r="FZ120" s="409">
        <f>AVERAGE(FZ96:FZ101)</f>
        <v/>
      </c>
      <c r="GA120" s="409">
        <f>AVERAGE(GA96:GA101)</f>
        <v/>
      </c>
      <c r="GB120" s="409">
        <f>AVERAGE(GB96:GB101)</f>
        <v/>
      </c>
      <c r="GC120" s="1225" t="n"/>
      <c r="GD120" s="1225" t="n"/>
      <c r="GE120" s="2703">
        <f>AVERAGE(GE96:GE101)</f>
        <v/>
      </c>
      <c r="GF120" s="2703">
        <f>+GB120/FW120*DAY(FU120)</f>
        <v/>
      </c>
      <c r="GG120" s="1227">
        <f>(FZ120+GA120)/FW120</f>
        <v/>
      </c>
      <c r="GH120" s="1227">
        <f>+FY120/(+FY120+FZ120+GA120)</f>
        <v/>
      </c>
      <c r="GI120" s="1957">
        <f t="array" ref="GI120">FY120/(SUMPRODUCT(--(CHOOSE({1,2,3},FX120,FZ120,GA120)&gt;0),CHOOSE({1,2,3},FX120,FZ120,GA120))+FW120)</f>
        <v/>
      </c>
      <c r="GK120" s="408" t="inlineStr">
        <is>
          <t>Avg Prior 6 Mo</t>
        </is>
      </c>
      <c r="GL120" s="409">
        <f>AVERAGE(GL96:GL101)</f>
        <v/>
      </c>
      <c r="GM120" s="409">
        <f>AVERAGE(GM96:GM101)</f>
        <v/>
      </c>
      <c r="GN120" s="409">
        <f>AVERAGE(GN96:GN101)</f>
        <v/>
      </c>
      <c r="GO120" s="409">
        <f>AVERAGE(GO96:GO101)</f>
        <v/>
      </c>
      <c r="GP120" s="409">
        <f>AVERAGE(GP96:GP101)</f>
        <v/>
      </c>
      <c r="GQ120" s="409">
        <f>AVERAGE(GQ96:GQ101)</f>
        <v/>
      </c>
      <c r="GR120" s="409">
        <f>AVERAGE(GR96:GR101)</f>
        <v/>
      </c>
      <c r="GS120" s="1225" t="n"/>
      <c r="GT120" s="1225" t="n"/>
      <c r="GU120" s="2703">
        <f>AVERAGE(GU96:GU101)</f>
        <v/>
      </c>
      <c r="GV120" s="2703">
        <f>+GR120/GM120*DAY(GK120)</f>
        <v/>
      </c>
      <c r="GW120" s="1227">
        <f>(GP120+GQ120)/GM120</f>
        <v/>
      </c>
      <c r="GX120" s="1227">
        <f>+GO120/(+GO120+GP120+GQ120)</f>
        <v/>
      </c>
      <c r="GY120" s="1957">
        <f t="array" ref="GY120">GO120/(SUMPRODUCT(--(CHOOSE({1,2,3},GN120,GP120,GQ120)&gt;0),CHOOSE({1,2,3},GN120,GP120,GQ120))+GM120)</f>
        <v/>
      </c>
    </row>
    <row r="121" ht="16" customHeight="1" thickBot="1">
      <c r="A121" s="410" t="inlineStr">
        <is>
          <t>Avg Prior 12 Mo</t>
        </is>
      </c>
      <c r="B121" s="411">
        <f>AVERAGE(B90:B101)</f>
        <v/>
      </c>
      <c r="C121" s="411">
        <f>AVERAGE(C90:C101)</f>
        <v/>
      </c>
      <c r="D121" s="411">
        <f>AVERAGE(D90:D101)</f>
        <v/>
      </c>
      <c r="E121" s="411">
        <f>AVERAGE(E90:E101)</f>
        <v/>
      </c>
      <c r="F121" s="411">
        <f>AVERAGE(F90:F101)</f>
        <v/>
      </c>
      <c r="G121" s="411">
        <f>AVERAGE(G90:G101)</f>
        <v/>
      </c>
      <c r="H121" s="411">
        <f>AVERAGE(H90:H101)</f>
        <v/>
      </c>
      <c r="I121" s="412" t="n"/>
      <c r="J121" s="412" t="n"/>
      <c r="K121" s="2704">
        <f>AVERAGE(K90:K101)</f>
        <v/>
      </c>
      <c r="L121" s="2704">
        <f>+H121/C121*DAY(A121)</f>
        <v/>
      </c>
      <c r="M121" s="414">
        <f>(F121+G121)/C121</f>
        <v/>
      </c>
      <c r="N121" s="414">
        <f>+E121/(+E121+F121+G121)</f>
        <v/>
      </c>
      <c r="O121" s="1958">
        <f t="array" ref="O121">E121/(SUMPRODUCT(--(CHOOSE({1,2,3},D121,F121,G121)&gt;0),CHOOSE({1,2,3},D121,F121,G121))+C121)</f>
        <v/>
      </c>
      <c r="Q121" s="410" t="inlineStr">
        <is>
          <t>Avg Prior 12 Mo</t>
        </is>
      </c>
      <c r="R121" s="411">
        <f>AVERAGE(R90:R101)</f>
        <v/>
      </c>
      <c r="S121" s="411">
        <f>AVERAGE(S90:S101)</f>
        <v/>
      </c>
      <c r="T121" s="411">
        <f>AVERAGE(T90:T101)</f>
        <v/>
      </c>
      <c r="U121" s="411">
        <f>AVERAGE(U90:U101)</f>
        <v/>
      </c>
      <c r="V121" s="411">
        <f>AVERAGE(V90:V101)</f>
        <v/>
      </c>
      <c r="W121" s="411">
        <f>AVERAGE(W90:W101)</f>
        <v/>
      </c>
      <c r="X121" s="411">
        <f>AVERAGE(X90:X101)</f>
        <v/>
      </c>
      <c r="Y121" s="412" t="n"/>
      <c r="Z121" s="412" t="n"/>
      <c r="AA121" s="2704">
        <f>AVERAGE(AA90:AA101)</f>
        <v/>
      </c>
      <c r="AB121" s="2704">
        <f>+X121/S121*DAY(Q121)</f>
        <v/>
      </c>
      <c r="AC121" s="414">
        <f>(V121+W121)/S121</f>
        <v/>
      </c>
      <c r="AD121" s="414">
        <f>+U121/(+U121+V121+W121)</f>
        <v/>
      </c>
      <c r="AE121" s="1958">
        <f t="array" ref="AE121">U121/(SUMPRODUCT(--(CHOOSE({1,2,3},T121,V121,W121)&gt;0),CHOOSE({1,2,3},T121,V121,W121))+S121)</f>
        <v/>
      </c>
      <c r="AG121" s="410" t="inlineStr">
        <is>
          <t>Avg Prior 12 Mo</t>
        </is>
      </c>
      <c r="AH121" s="411">
        <f>AVERAGE(AH90:AH101)</f>
        <v/>
      </c>
      <c r="AI121" s="411">
        <f>AVERAGE(AI90:AI101)</f>
        <v/>
      </c>
      <c r="AJ121" s="411">
        <f>AVERAGE(AJ90:AJ101)</f>
        <v/>
      </c>
      <c r="AK121" s="411">
        <f>AVERAGE(AK90:AK101)</f>
        <v/>
      </c>
      <c r="AL121" s="411">
        <f>AVERAGE(AL90:AL101)</f>
        <v/>
      </c>
      <c r="AM121" s="411">
        <f>AVERAGE(AM90:AM101)</f>
        <v/>
      </c>
      <c r="AN121" s="411">
        <f>AVERAGE(AN90:AN101)</f>
        <v/>
      </c>
      <c r="AO121" s="412" t="n"/>
      <c r="AP121" s="412" t="n"/>
      <c r="AQ121" s="2704">
        <f>AVERAGE(AQ90:AQ101)</f>
        <v/>
      </c>
      <c r="AR121" s="2704">
        <f>+AN121/AI121*DAY(AG121)</f>
        <v/>
      </c>
      <c r="AS121" s="414">
        <f>(AL121+AM121)/AI121</f>
        <v/>
      </c>
      <c r="AT121" s="414">
        <f>+AK121/(+AK121+AL121+AM121)</f>
        <v/>
      </c>
      <c r="AU121" s="1958">
        <f t="array" ref="AU121">AK121/(SUMPRODUCT(--(CHOOSE({1,2,3},AJ121,AL121,AM121)&gt;0),CHOOSE({1,2,3},AJ121,AL121,AM121))+AI121)</f>
        <v/>
      </c>
      <c r="AW121" s="410" t="inlineStr">
        <is>
          <t>Avg Prior 12 Mo</t>
        </is>
      </c>
      <c r="AX121" s="411">
        <f>AVERAGE(AX90:AX101)</f>
        <v/>
      </c>
      <c r="AY121" s="411">
        <f>AVERAGE(AY90:AY101)</f>
        <v/>
      </c>
      <c r="AZ121" s="411">
        <f>AVERAGE(AZ90:AZ101)</f>
        <v/>
      </c>
      <c r="BA121" s="411">
        <f>AVERAGE(BA90:BA101)</f>
        <v/>
      </c>
      <c r="BB121" s="411">
        <f>AVERAGE(BB90:BB101)</f>
        <v/>
      </c>
      <c r="BC121" s="411">
        <f>AVERAGE(BC90:BC101)</f>
        <v/>
      </c>
      <c r="BD121" s="411">
        <f>AVERAGE(BD90:BD101)</f>
        <v/>
      </c>
      <c r="BE121" s="412" t="n"/>
      <c r="BF121" s="412" t="n"/>
      <c r="BG121" s="2704">
        <f>AVERAGE(BG90:BG101)</f>
        <v/>
      </c>
      <c r="BH121" s="2704">
        <f>+BD121/AY121*DAY(AW121)</f>
        <v/>
      </c>
      <c r="BI121" s="414">
        <f>(BB121+BC121)/AY121</f>
        <v/>
      </c>
      <c r="BJ121" s="414">
        <f>+BA121/(+BA121+BB121+BC121)</f>
        <v/>
      </c>
      <c r="BK121" s="1958">
        <f t="array" ref="BK121">BA121/(SUMPRODUCT(--(CHOOSE({1,2,3},AZ121,BB121,BC121)&gt;0),CHOOSE({1,2,3},AZ121,BB121,BC121))+AY121)</f>
        <v/>
      </c>
      <c r="BM121" s="410" t="inlineStr">
        <is>
          <t>Avg Prior 12 Mo</t>
        </is>
      </c>
      <c r="BN121" s="411">
        <f>AVERAGE(BN90:BN101)</f>
        <v/>
      </c>
      <c r="BO121" s="411">
        <f>AVERAGE(BO90:BO101)</f>
        <v/>
      </c>
      <c r="BP121" s="411">
        <f>AVERAGE(BP90:BP101)</f>
        <v/>
      </c>
      <c r="BQ121" s="411">
        <f>AVERAGE(BQ90:BQ101)</f>
        <v/>
      </c>
      <c r="BR121" s="411">
        <f>AVERAGE(BR90:BR101)</f>
        <v/>
      </c>
      <c r="BS121" s="411">
        <f>AVERAGE(BS90:BS101)</f>
        <v/>
      </c>
      <c r="BT121" s="411">
        <f>AVERAGE(BT90:BT101)</f>
        <v/>
      </c>
      <c r="BU121" s="412" t="n"/>
      <c r="BV121" s="412" t="n"/>
      <c r="BW121" s="2704">
        <f>AVERAGE(BW90:BW101)</f>
        <v/>
      </c>
      <c r="BX121" s="2704">
        <f>+BT121/BO121*DAY(BM121)</f>
        <v/>
      </c>
      <c r="BY121" s="414">
        <f>(BR121+BS121)/BO121</f>
        <v/>
      </c>
      <c r="BZ121" s="414">
        <f>+BQ121/(+BQ121+BR121+BS121)</f>
        <v/>
      </c>
      <c r="CA121" s="1958">
        <f t="array" ref="CA121">BQ121/(SUMPRODUCT(--(CHOOSE({1,2,3},BP121,BR121,BS121)&gt;0),CHOOSE({1,2,3},BP121,BR121,BS121))+BO121)</f>
        <v/>
      </c>
      <c r="CC121" s="410" t="inlineStr">
        <is>
          <t>Avg Prior 12 Mo</t>
        </is>
      </c>
      <c r="CD121" s="411">
        <f>AVERAGE(CD90:CD101)</f>
        <v/>
      </c>
      <c r="CE121" s="411">
        <f>AVERAGE(CE90:CE101)</f>
        <v/>
      </c>
      <c r="CF121" s="411">
        <f>AVERAGE(CF90:CF101)</f>
        <v/>
      </c>
      <c r="CG121" s="411">
        <f>AVERAGE(CG90:CG101)</f>
        <v/>
      </c>
      <c r="CH121" s="411">
        <f>AVERAGE(CH90:CH101)</f>
        <v/>
      </c>
      <c r="CI121" s="411">
        <f>AVERAGE(CI90:CI101)</f>
        <v/>
      </c>
      <c r="CJ121" s="411">
        <f>AVERAGE(CJ90:CJ101)</f>
        <v/>
      </c>
      <c r="CK121" s="412" t="n"/>
      <c r="CL121" s="412" t="n"/>
      <c r="CM121" s="2704">
        <f>AVERAGE(CM90:CM101)</f>
        <v/>
      </c>
      <c r="CN121" s="2704">
        <f>+CJ121/CE121*DAY(CC121)</f>
        <v/>
      </c>
      <c r="CO121" s="414">
        <f>(CH121+CI121)/CE121</f>
        <v/>
      </c>
      <c r="CP121" s="414">
        <f>+CG121/(+CG121+CH121+CI121)</f>
        <v/>
      </c>
      <c r="CQ121" s="1958">
        <f t="array" ref="CQ121">CG121/(SUMPRODUCT(--(CHOOSE({1,2,3},CF121,CH121,CI121)&gt;0),CHOOSE({1,2,3},CF121,CH121,CI121))+CE121)</f>
        <v/>
      </c>
      <c r="CS121" s="410" t="inlineStr">
        <is>
          <t>Avg Prior 12 Mo</t>
        </is>
      </c>
      <c r="CT121" s="411">
        <f>AVERAGE(CT90:CT101)</f>
        <v/>
      </c>
      <c r="CU121" s="411">
        <f>AVERAGE(CU90:CU101)</f>
        <v/>
      </c>
      <c r="CV121" s="411">
        <f>AVERAGE(CV90:CV101)</f>
        <v/>
      </c>
      <c r="CW121" s="411">
        <f>AVERAGE(CW90:CW101)</f>
        <v/>
      </c>
      <c r="CX121" s="411">
        <f>AVERAGE(CX90:CX101)</f>
        <v/>
      </c>
      <c r="CY121" s="411">
        <f>AVERAGE(CY90:CY101)</f>
        <v/>
      </c>
      <c r="CZ121" s="411">
        <f>AVERAGE(CZ90:CZ101)</f>
        <v/>
      </c>
      <c r="DA121" s="412" t="n"/>
      <c r="DB121" s="412" t="n"/>
      <c r="DC121" s="2704">
        <f>AVERAGE(DC90:DC101)</f>
        <v/>
      </c>
      <c r="DD121" s="2704">
        <f>+CZ121/CU121*DAY(CS121)</f>
        <v/>
      </c>
      <c r="DE121" s="414">
        <f>(CX121+CY121)/CU121</f>
        <v/>
      </c>
      <c r="DF121" s="414">
        <f>+CW121/(+CW121+CX121+CY121)</f>
        <v/>
      </c>
      <c r="DG121" s="1958">
        <f t="array" ref="DG121">CW121/(SUMPRODUCT(--(CHOOSE({1,2,3},CV121,CX121,CY121)&gt;0),CHOOSE({1,2,3},CV121,CX121,CY121))+CU121)</f>
        <v/>
      </c>
      <c r="DI121" s="410" t="inlineStr">
        <is>
          <t>Avg Prior 12 Mo</t>
        </is>
      </c>
      <c r="DJ121" s="411">
        <f>AVERAGE(DJ90:DJ101)</f>
        <v/>
      </c>
      <c r="DK121" s="411">
        <f>AVERAGE(DK90:DK101)</f>
        <v/>
      </c>
      <c r="DL121" s="411">
        <f>AVERAGE(DL90:DL101)</f>
        <v/>
      </c>
      <c r="DM121" s="411">
        <f>AVERAGE(DM90:DM101)</f>
        <v/>
      </c>
      <c r="DN121" s="411">
        <f>AVERAGE(DN90:DN101)</f>
        <v/>
      </c>
      <c r="DO121" s="411">
        <f>AVERAGE(DO90:DO101)</f>
        <v/>
      </c>
      <c r="DP121" s="411">
        <f>AVERAGE(DP90:DP101)</f>
        <v/>
      </c>
      <c r="DQ121" s="412" t="n"/>
      <c r="DR121" s="412" t="n"/>
      <c r="DS121" s="2704">
        <f>AVERAGE(DS90:DS101)</f>
        <v/>
      </c>
      <c r="DT121" s="2704">
        <f>+DP121/DK121*DAY(DI121)</f>
        <v/>
      </c>
      <c r="DU121" s="414">
        <f>(DN121+DO121)/DK121</f>
        <v/>
      </c>
      <c r="DV121" s="414">
        <f>+DM121/(+DM121+DN121+DO121)</f>
        <v/>
      </c>
      <c r="DW121" s="1958">
        <f t="array" ref="DW121">DM121/(SUMPRODUCT(--(CHOOSE({1,2,3},DL121,DN121,DO121)&gt;0),CHOOSE({1,2,3},DL121,DN121,DO121))+DK121)</f>
        <v/>
      </c>
      <c r="DY121" s="410" t="inlineStr">
        <is>
          <t>Avg Prior 12 Mo</t>
        </is>
      </c>
      <c r="DZ121" s="411">
        <f>AVERAGE(DZ90:DZ101)</f>
        <v/>
      </c>
      <c r="EA121" s="411">
        <f>AVERAGE(EA90:EA101)</f>
        <v/>
      </c>
      <c r="EB121" s="411">
        <f>AVERAGE(EB90:EB101)</f>
        <v/>
      </c>
      <c r="EC121" s="411">
        <f>AVERAGE(EC90:EC101)</f>
        <v/>
      </c>
      <c r="ED121" s="411">
        <f>AVERAGE(ED90:ED101)</f>
        <v/>
      </c>
      <c r="EE121" s="411">
        <f>AVERAGE(EE90:EE101)</f>
        <v/>
      </c>
      <c r="EF121" s="411">
        <f>AVERAGE(EF90:EF101)</f>
        <v/>
      </c>
      <c r="EG121" s="412" t="n"/>
      <c r="EH121" s="412" t="n"/>
      <c r="EI121" s="2704">
        <f>AVERAGE(EI90:EI101)</f>
        <v/>
      </c>
      <c r="EJ121" s="2704">
        <f>+EF121/EA121*DAY(DY121)</f>
        <v/>
      </c>
      <c r="EK121" s="414">
        <f>(ED121+EE121)/EA121</f>
        <v/>
      </c>
      <c r="EL121" s="414">
        <f>+EC121/(+EC121+ED121+EE121)</f>
        <v/>
      </c>
      <c r="EM121" s="1958">
        <f t="array" ref="EM121">EC121/(SUMPRODUCT(--(CHOOSE({1,2,3},EB121,ED121,EE121)&gt;0),CHOOSE({1,2,3},EB121,ED121,EE121))+EA121)</f>
        <v/>
      </c>
      <c r="EO121" s="410" t="inlineStr">
        <is>
          <t>Avg Prior 12 Mo</t>
        </is>
      </c>
      <c r="EP121" s="411">
        <f>AVERAGE(EP90:EP101)</f>
        <v/>
      </c>
      <c r="EQ121" s="411">
        <f>AVERAGE(EQ90:EQ101)</f>
        <v/>
      </c>
      <c r="ER121" s="411">
        <f>AVERAGE(ER90:ER101)</f>
        <v/>
      </c>
      <c r="ES121" s="411">
        <f>AVERAGE(ES90:ES101)</f>
        <v/>
      </c>
      <c r="ET121" s="411">
        <f>AVERAGE(ET90:ET101)</f>
        <v/>
      </c>
      <c r="EU121" s="411">
        <f>AVERAGE(EU90:EU101)</f>
        <v/>
      </c>
      <c r="EV121" s="411">
        <f>AVERAGE(EV90:EV101)</f>
        <v/>
      </c>
      <c r="EW121" s="412" t="n"/>
      <c r="EX121" s="412" t="n"/>
      <c r="EY121" s="2704">
        <f>AVERAGE(EY90:EY101)</f>
        <v/>
      </c>
      <c r="EZ121" s="2704">
        <f>+EV121/EQ121*DAY(EO121)</f>
        <v/>
      </c>
      <c r="FA121" s="414">
        <f>(ET121+EU121)/EQ121</f>
        <v/>
      </c>
      <c r="FB121" s="414">
        <f>+ES121/(+ES121+ET121+EU121)</f>
        <v/>
      </c>
      <c r="FC121" s="1958">
        <f t="array" ref="FC121">ES121/(SUMPRODUCT(--(CHOOSE({1,2,3},FH121,FX121,GN121)&gt;0),CHOOSE({1,2,3},FH121,FX121,GN121))+EQ121)</f>
        <v/>
      </c>
      <c r="FE121" s="410" t="inlineStr">
        <is>
          <t>Avg Prior 12 Mo</t>
        </is>
      </c>
      <c r="FF121" s="411">
        <f>AVERAGE(FF90:FF101)</f>
        <v/>
      </c>
      <c r="FG121" s="411">
        <f>AVERAGE(FG90:FG101)</f>
        <v/>
      </c>
      <c r="FH121" s="411">
        <f>AVERAGE(FH90:FH101)</f>
        <v/>
      </c>
      <c r="FI121" s="411">
        <f>AVERAGE(FI90:FI101)</f>
        <v/>
      </c>
      <c r="FJ121" s="411">
        <f>AVERAGE(FJ90:FJ101)</f>
        <v/>
      </c>
      <c r="FK121" s="411">
        <f>AVERAGE(FK90:FK101)</f>
        <v/>
      </c>
      <c r="FL121" s="411">
        <f>AVERAGE(FL90:FL101)</f>
        <v/>
      </c>
      <c r="FM121" s="412" t="n"/>
      <c r="FN121" s="412" t="n"/>
      <c r="FO121" s="2704">
        <f>AVERAGE(FO90:FO101)</f>
        <v/>
      </c>
      <c r="FP121" s="2704">
        <f>+FL121/FG121*DAY(FE121)</f>
        <v/>
      </c>
      <c r="FQ121" s="414">
        <f>(FJ121+FK121)/FG121</f>
        <v/>
      </c>
      <c r="FR121" s="414">
        <f>+FI121/(+FI121+FJ121+FK121)</f>
        <v/>
      </c>
      <c r="FS121" s="1958">
        <f t="array" ref="FS121">FI121/(SUMPRODUCT(--(CHOOSE({1,2,3},FH121,FJ121,FK121)&gt;0),CHOOSE({1,2,3},FH121,FJ121,FK121))+FG121)</f>
        <v/>
      </c>
      <c r="FU121" s="410" t="inlineStr">
        <is>
          <t>Avg Prior 12 Mo</t>
        </is>
      </c>
      <c r="FV121" s="411">
        <f>AVERAGE(FV90:FV101)</f>
        <v/>
      </c>
      <c r="FW121" s="411">
        <f>AVERAGE(FW90:FW101)</f>
        <v/>
      </c>
      <c r="FX121" s="411">
        <f>AVERAGE(FX90:FX101)</f>
        <v/>
      </c>
      <c r="FY121" s="411">
        <f>AVERAGE(FY90:FY101)</f>
        <v/>
      </c>
      <c r="FZ121" s="411">
        <f>AVERAGE(FZ90:FZ101)</f>
        <v/>
      </c>
      <c r="GA121" s="411">
        <f>AVERAGE(GA90:GA101)</f>
        <v/>
      </c>
      <c r="GB121" s="411">
        <f>AVERAGE(GB90:GB101)</f>
        <v/>
      </c>
      <c r="GC121" s="412" t="n"/>
      <c r="GD121" s="412" t="n"/>
      <c r="GE121" s="2704">
        <f>AVERAGE(GE90:GE101)</f>
        <v/>
      </c>
      <c r="GF121" s="2704">
        <f>+GB121/FW121*DAY(FU121)</f>
        <v/>
      </c>
      <c r="GG121" s="414">
        <f>(FZ121+GA121)/FW121</f>
        <v/>
      </c>
      <c r="GH121" s="414">
        <f>+FY121/(+FY121+FZ121+GA121)</f>
        <v/>
      </c>
      <c r="GI121" s="1958">
        <f t="array" ref="GI121">FY121/(SUMPRODUCT(--(CHOOSE({1,2,3},FX121,FZ121,GA121)&gt;0),CHOOSE({1,2,3},FX121,FZ121,GA121))+FW121)</f>
        <v/>
      </c>
      <c r="GK121" s="410" t="inlineStr">
        <is>
          <t>Avg Prior 12 Mo</t>
        </is>
      </c>
      <c r="GL121" s="411">
        <f>AVERAGE(GL90:GL101)</f>
        <v/>
      </c>
      <c r="GM121" s="411">
        <f>AVERAGE(GM90:GM101)</f>
        <v/>
      </c>
      <c r="GN121" s="411">
        <f>AVERAGE(GN90:GN101)</f>
        <v/>
      </c>
      <c r="GO121" s="411">
        <f>AVERAGE(GO90:GO101)</f>
        <v/>
      </c>
      <c r="GP121" s="411">
        <f>AVERAGE(GP90:GP101)</f>
        <v/>
      </c>
      <c r="GQ121" s="411">
        <f>AVERAGE(GQ90:GQ101)</f>
        <v/>
      </c>
      <c r="GR121" s="411">
        <f>AVERAGE(GR90:GR101)</f>
        <v/>
      </c>
      <c r="GS121" s="412" t="n"/>
      <c r="GT121" s="412" t="n"/>
      <c r="GU121" s="2704">
        <f>AVERAGE(GU90:GU101)</f>
        <v/>
      </c>
      <c r="GV121" s="2704">
        <f>+GR121/GM121*DAY(GK121)</f>
        <v/>
      </c>
      <c r="GW121" s="414">
        <f>(GP121+GQ121)/GM121</f>
        <v/>
      </c>
      <c r="GX121" s="414">
        <f>+GO121/(+GO121+GP121+GQ121)</f>
        <v/>
      </c>
      <c r="GY121" s="1958">
        <f t="array" ref="GY121">GO121/(SUMPRODUCT(--(CHOOSE({1,2,3},GN121,GP121,GQ121)&gt;0),CHOOSE({1,2,3},GN121,GP121,GQ121))+GM121)</f>
        <v/>
      </c>
    </row>
    <row r="122" ht="16" customHeight="1" thickBot="1"/>
    <row r="123" ht="16" customHeight="1" thickBot="1">
      <c r="A123" s="1341" t="inlineStr">
        <is>
          <t>Payor 3</t>
        </is>
      </c>
      <c r="Q123" s="1341">
        <f>$A$123&amp;"-"&amp;Q$12</f>
        <v/>
      </c>
      <c r="AG123" s="1341">
        <f>$A$123&amp;"-"&amp;AG$12</f>
        <v/>
      </c>
      <c r="AW123" s="1341">
        <f>$A$123&amp;"-"&amp;AW$12</f>
        <v/>
      </c>
      <c r="BM123" s="1341">
        <f>$A$123&amp;"-"&amp;BM$12</f>
        <v/>
      </c>
      <c r="CC123" s="1341">
        <f>$A$123&amp;"-"&amp;CC$12</f>
        <v/>
      </c>
      <c r="CS123" s="1341">
        <f>$A$123&amp;"-"&amp;CS$12</f>
        <v/>
      </c>
      <c r="DI123" s="1341">
        <f>$A$123&amp;"-"&amp;DI$12</f>
        <v/>
      </c>
      <c r="DY123" s="1341">
        <f>$A$123&amp;"-"&amp;DY$12</f>
        <v/>
      </c>
      <c r="EO123" s="1341">
        <f>$A$123&amp;"-"&amp;EO$12</f>
        <v/>
      </c>
      <c r="FE123" s="1341">
        <f>$A$123&amp;"-"&amp;FE$12</f>
        <v/>
      </c>
      <c r="FU123" s="1341">
        <f>$A$123&amp;"-"&amp;FU$12</f>
        <v/>
      </c>
      <c r="GK123" s="1341">
        <f>$A$123&amp;"-"&amp;GK$12</f>
        <v/>
      </c>
    </row>
    <row r="124">
      <c r="A124" s="1295" t="n"/>
      <c r="B124" s="911" t="inlineStr">
        <is>
          <t>Acct Rec</t>
        </is>
      </c>
      <c r="C124" s="911" t="n"/>
      <c r="D124" s="911" t="n"/>
      <c r="E124" s="911" t="n"/>
      <c r="F124" s="911" t="n"/>
      <c r="G124" s="911" t="n"/>
      <c r="H124" s="911" t="inlineStr">
        <is>
          <t>Acct Rec</t>
        </is>
      </c>
      <c r="I124" s="911" t="inlineStr">
        <is>
          <t>Accts Rec</t>
        </is>
      </c>
      <c r="J124" s="912" t="n"/>
      <c r="K124" s="911" t="inlineStr">
        <is>
          <t>A/R</t>
        </is>
      </c>
      <c r="L124" s="911" t="n"/>
      <c r="M124" s="912" t="n"/>
      <c r="N124" s="912" t="n"/>
      <c r="O124" s="396" t="n"/>
      <c r="Q124" s="1295" t="n"/>
      <c r="R124" s="911" t="inlineStr">
        <is>
          <t>Acct Rec</t>
        </is>
      </c>
      <c r="S124" s="911" t="n"/>
      <c r="T124" s="911" t="n"/>
      <c r="U124" s="911" t="n"/>
      <c r="V124" s="911" t="n"/>
      <c r="W124" s="911" t="n"/>
      <c r="X124" s="911" t="inlineStr">
        <is>
          <t>Acct Rec</t>
        </is>
      </c>
      <c r="Y124" s="911" t="inlineStr">
        <is>
          <t>Accts Rec</t>
        </is>
      </c>
      <c r="Z124" s="912" t="n"/>
      <c r="AA124" s="911" t="inlineStr">
        <is>
          <t>A/R</t>
        </is>
      </c>
      <c r="AB124" s="911" t="n"/>
      <c r="AC124" s="912" t="n"/>
      <c r="AD124" s="912" t="n"/>
      <c r="AE124" s="396" t="n"/>
      <c r="AG124" s="1295" t="n"/>
      <c r="AH124" s="911" t="inlineStr">
        <is>
          <t>Acct Rec</t>
        </is>
      </c>
      <c r="AI124" s="911" t="n"/>
      <c r="AJ124" s="911" t="n"/>
      <c r="AK124" s="911" t="n"/>
      <c r="AL124" s="911" t="n"/>
      <c r="AM124" s="911" t="n"/>
      <c r="AN124" s="911" t="inlineStr">
        <is>
          <t>Acct Rec</t>
        </is>
      </c>
      <c r="AO124" s="911" t="inlineStr">
        <is>
          <t>Accts Rec</t>
        </is>
      </c>
      <c r="AP124" s="912" t="n"/>
      <c r="AQ124" s="911" t="inlineStr">
        <is>
          <t>A/R</t>
        </is>
      </c>
      <c r="AR124" s="911" t="n"/>
      <c r="AS124" s="912" t="n"/>
      <c r="AT124" s="912" t="n"/>
      <c r="AU124" s="396" t="n"/>
      <c r="AW124" s="1295" t="n"/>
      <c r="AX124" s="911" t="inlineStr">
        <is>
          <t>Acct Rec</t>
        </is>
      </c>
      <c r="AY124" s="911" t="n"/>
      <c r="AZ124" s="911" t="n"/>
      <c r="BA124" s="911" t="n"/>
      <c r="BB124" s="911" t="n"/>
      <c r="BC124" s="911" t="n"/>
      <c r="BD124" s="911" t="inlineStr">
        <is>
          <t>Acct Rec</t>
        </is>
      </c>
      <c r="BE124" s="911" t="inlineStr">
        <is>
          <t>Accts Rec</t>
        </is>
      </c>
      <c r="BF124" s="912" t="n"/>
      <c r="BG124" s="911" t="inlineStr">
        <is>
          <t>A/R</t>
        </is>
      </c>
      <c r="BH124" s="911" t="n"/>
      <c r="BI124" s="912" t="n"/>
      <c r="BJ124" s="912" t="n"/>
      <c r="BK124" s="396" t="n"/>
      <c r="BM124" s="1295" t="n"/>
      <c r="BN124" s="911" t="inlineStr">
        <is>
          <t>Acct Rec</t>
        </is>
      </c>
      <c r="BO124" s="911" t="n"/>
      <c r="BP124" s="911" t="n"/>
      <c r="BQ124" s="911" t="n"/>
      <c r="BR124" s="911" t="n"/>
      <c r="BS124" s="911" t="n"/>
      <c r="BT124" s="911" t="inlineStr">
        <is>
          <t>Acct Rec</t>
        </is>
      </c>
      <c r="BU124" s="911" t="inlineStr">
        <is>
          <t>Accts Rec</t>
        </is>
      </c>
      <c r="BV124" s="912" t="n"/>
      <c r="BW124" s="911" t="inlineStr">
        <is>
          <t>A/R</t>
        </is>
      </c>
      <c r="BX124" s="911" t="n"/>
      <c r="BY124" s="912" t="n"/>
      <c r="BZ124" s="912" t="n"/>
      <c r="CA124" s="396" t="n"/>
      <c r="CC124" s="1295" t="n"/>
      <c r="CD124" s="911" t="inlineStr">
        <is>
          <t>Acct Rec</t>
        </is>
      </c>
      <c r="CE124" s="911" t="n"/>
      <c r="CF124" s="911" t="n"/>
      <c r="CG124" s="911" t="n"/>
      <c r="CH124" s="911" t="n"/>
      <c r="CI124" s="911" t="n"/>
      <c r="CJ124" s="911" t="inlineStr">
        <is>
          <t>Acct Rec</t>
        </is>
      </c>
      <c r="CK124" s="911" t="inlineStr">
        <is>
          <t>Accts Rec</t>
        </is>
      </c>
      <c r="CL124" s="912" t="n"/>
      <c r="CM124" s="911" t="inlineStr">
        <is>
          <t>A/R</t>
        </is>
      </c>
      <c r="CN124" s="911" t="n"/>
      <c r="CO124" s="912" t="n"/>
      <c r="CP124" s="912" t="n"/>
      <c r="CQ124" s="396" t="n"/>
      <c r="CS124" s="1295" t="n"/>
      <c r="CT124" s="911" t="inlineStr">
        <is>
          <t>Acct Rec</t>
        </is>
      </c>
      <c r="CU124" s="911" t="n"/>
      <c r="CV124" s="911" t="n"/>
      <c r="CW124" s="911" t="n"/>
      <c r="CX124" s="911" t="n"/>
      <c r="CY124" s="911" t="n"/>
      <c r="CZ124" s="911" t="inlineStr">
        <is>
          <t>Acct Rec</t>
        </is>
      </c>
      <c r="DA124" s="911" t="inlineStr">
        <is>
          <t>Accts Rec</t>
        </is>
      </c>
      <c r="DB124" s="912" t="n"/>
      <c r="DC124" s="911" t="inlineStr">
        <is>
          <t>A/R</t>
        </is>
      </c>
      <c r="DD124" s="911" t="n"/>
      <c r="DE124" s="912" t="n"/>
      <c r="DF124" s="912" t="n"/>
      <c r="DG124" s="396" t="n"/>
      <c r="DI124" s="1295" t="n"/>
      <c r="DJ124" s="911" t="inlineStr">
        <is>
          <t>Acct Rec</t>
        </is>
      </c>
      <c r="DK124" s="911" t="n"/>
      <c r="DL124" s="911" t="n"/>
      <c r="DM124" s="911" t="n"/>
      <c r="DN124" s="911" t="n"/>
      <c r="DO124" s="911" t="n"/>
      <c r="DP124" s="911" t="inlineStr">
        <is>
          <t>Acct Rec</t>
        </is>
      </c>
      <c r="DQ124" s="911" t="inlineStr">
        <is>
          <t>Accts Rec</t>
        </is>
      </c>
      <c r="DR124" s="912" t="n"/>
      <c r="DS124" s="911" t="inlineStr">
        <is>
          <t>A/R</t>
        </is>
      </c>
      <c r="DT124" s="911" t="n"/>
      <c r="DU124" s="912" t="n"/>
      <c r="DV124" s="912" t="n"/>
      <c r="DW124" s="396" t="n"/>
      <c r="DY124" s="1295" t="n"/>
      <c r="DZ124" s="911" t="inlineStr">
        <is>
          <t>Acct Rec</t>
        </is>
      </c>
      <c r="EA124" s="911" t="n"/>
      <c r="EB124" s="911" t="n"/>
      <c r="EC124" s="911" t="n"/>
      <c r="ED124" s="911" t="n"/>
      <c r="EE124" s="911" t="n"/>
      <c r="EF124" s="911" t="inlineStr">
        <is>
          <t>Acct Rec</t>
        </is>
      </c>
      <c r="EG124" s="911" t="inlineStr">
        <is>
          <t>Accts Rec</t>
        </is>
      </c>
      <c r="EH124" s="912" t="n"/>
      <c r="EI124" s="911" t="inlineStr">
        <is>
          <t>A/R</t>
        </is>
      </c>
      <c r="EJ124" s="911" t="n"/>
      <c r="EK124" s="912" t="n"/>
      <c r="EL124" s="912" t="n"/>
      <c r="EM124" s="396" t="n"/>
      <c r="EO124" s="1295" t="n"/>
      <c r="EP124" s="911" t="inlineStr">
        <is>
          <t>Acct Rec</t>
        </is>
      </c>
      <c r="EQ124" s="911" t="n"/>
      <c r="ER124" s="911" t="n"/>
      <c r="ES124" s="911" t="n"/>
      <c r="ET124" s="911" t="n"/>
      <c r="EU124" s="911" t="n"/>
      <c r="EV124" s="911" t="inlineStr">
        <is>
          <t>Acct Rec</t>
        </is>
      </c>
      <c r="EW124" s="911" t="inlineStr">
        <is>
          <t>Accts Rec</t>
        </is>
      </c>
      <c r="EX124" s="912" t="n"/>
      <c r="EY124" s="911" t="inlineStr">
        <is>
          <t>A/R</t>
        </is>
      </c>
      <c r="EZ124" s="911" t="n"/>
      <c r="FA124" s="912" t="n"/>
      <c r="FB124" s="912" t="n"/>
      <c r="FC124" s="396" t="n"/>
      <c r="FE124" s="1295" t="n"/>
      <c r="FF124" s="911" t="inlineStr">
        <is>
          <t>Acct Rec</t>
        </is>
      </c>
      <c r="FG124" s="911" t="n"/>
      <c r="FH124" s="911" t="n"/>
      <c r="FI124" s="911" t="n"/>
      <c r="FJ124" s="911" t="n"/>
      <c r="FK124" s="911" t="n"/>
      <c r="FL124" s="911" t="inlineStr">
        <is>
          <t>Acct Rec</t>
        </is>
      </c>
      <c r="FM124" s="911" t="inlineStr">
        <is>
          <t>Accts Rec</t>
        </is>
      </c>
      <c r="FN124" s="912" t="n"/>
      <c r="FO124" s="911" t="inlineStr">
        <is>
          <t>A/R</t>
        </is>
      </c>
      <c r="FP124" s="911" t="n"/>
      <c r="FQ124" s="912" t="n"/>
      <c r="FR124" s="912" t="n"/>
      <c r="FS124" s="396" t="n"/>
      <c r="FU124" s="1295" t="n"/>
      <c r="FV124" s="911" t="inlineStr">
        <is>
          <t>Acct Rec</t>
        </is>
      </c>
      <c r="FW124" s="911" t="n"/>
      <c r="FX124" s="911" t="n"/>
      <c r="FY124" s="911" t="n"/>
      <c r="FZ124" s="911" t="n"/>
      <c r="GA124" s="911" t="n"/>
      <c r="GB124" s="911" t="inlineStr">
        <is>
          <t>Acct Rec</t>
        </is>
      </c>
      <c r="GC124" s="911" t="inlineStr">
        <is>
          <t>Accts Rec</t>
        </is>
      </c>
      <c r="GD124" s="912" t="n"/>
      <c r="GE124" s="911" t="inlineStr">
        <is>
          <t>A/R</t>
        </is>
      </c>
      <c r="GF124" s="911" t="n"/>
      <c r="GG124" s="912" t="n"/>
      <c r="GH124" s="912" t="n"/>
      <c r="GI124" s="396" t="n"/>
      <c r="GK124" s="1295" t="n"/>
      <c r="GL124" s="911" t="inlineStr">
        <is>
          <t>Acct Rec</t>
        </is>
      </c>
      <c r="GM124" s="911" t="n"/>
      <c r="GN124" s="911" t="n"/>
      <c r="GO124" s="911" t="n"/>
      <c r="GP124" s="911" t="n"/>
      <c r="GQ124" s="911" t="n"/>
      <c r="GR124" s="911" t="inlineStr">
        <is>
          <t>Acct Rec</t>
        </is>
      </c>
      <c r="GS124" s="911" t="inlineStr">
        <is>
          <t>Accts Rec</t>
        </is>
      </c>
      <c r="GT124" s="912" t="n"/>
      <c r="GU124" s="911" t="inlineStr">
        <is>
          <t>A/R</t>
        </is>
      </c>
      <c r="GV124" s="911" t="n"/>
      <c r="GW124" s="912" t="n"/>
      <c r="GX124" s="912" t="n"/>
      <c r="GY124" s="396" t="n"/>
    </row>
    <row r="125">
      <c r="A125" s="397" t="n"/>
      <c r="B125" s="398" t="inlineStr">
        <is>
          <t>Balance</t>
        </is>
      </c>
      <c r="C125" s="398" t="inlineStr">
        <is>
          <t>Current</t>
        </is>
      </c>
      <c r="D125" s="398" t="inlineStr">
        <is>
          <t>Past</t>
        </is>
      </c>
      <c r="E125" s="398" t="inlineStr">
        <is>
          <t>Cash</t>
        </is>
      </c>
      <c r="F125" s="398" t="inlineStr">
        <is>
          <t>Contractual</t>
        </is>
      </c>
      <c r="G125" s="398" t="inlineStr">
        <is>
          <t>Other</t>
        </is>
      </c>
      <c r="H125" s="398" t="inlineStr">
        <is>
          <t>Balance</t>
        </is>
      </c>
      <c r="I125" s="398" t="inlineStr">
        <is>
          <t>Per</t>
        </is>
      </c>
      <c r="J125" s="399" t="n"/>
      <c r="K125" s="398" t="inlineStr">
        <is>
          <t>Turnover</t>
        </is>
      </c>
      <c r="L125" s="398" t="n"/>
      <c r="M125" s="398" t="n"/>
      <c r="N125" s="398" t="inlineStr">
        <is>
          <t>Cash to</t>
        </is>
      </c>
      <c r="O125" s="400" t="inlineStr">
        <is>
          <t>Cash to</t>
        </is>
      </c>
      <c r="Q125" s="397" t="n"/>
      <c r="R125" s="398" t="inlineStr">
        <is>
          <t>Balance</t>
        </is>
      </c>
      <c r="S125" s="398" t="inlineStr">
        <is>
          <t>Current</t>
        </is>
      </c>
      <c r="T125" s="398" t="inlineStr">
        <is>
          <t>Past</t>
        </is>
      </c>
      <c r="U125" s="398" t="inlineStr">
        <is>
          <t>Cash</t>
        </is>
      </c>
      <c r="V125" s="398" t="inlineStr">
        <is>
          <t>Contractual</t>
        </is>
      </c>
      <c r="W125" s="398" t="inlineStr">
        <is>
          <t>Other</t>
        </is>
      </c>
      <c r="X125" s="398" t="inlineStr">
        <is>
          <t>Balance</t>
        </is>
      </c>
      <c r="Y125" s="398" t="inlineStr">
        <is>
          <t>Per</t>
        </is>
      </c>
      <c r="Z125" s="399" t="n"/>
      <c r="AA125" s="398" t="inlineStr">
        <is>
          <t>Turnover</t>
        </is>
      </c>
      <c r="AB125" s="398" t="n"/>
      <c r="AC125" s="398" t="n"/>
      <c r="AD125" s="398" t="inlineStr">
        <is>
          <t>Cash to</t>
        </is>
      </c>
      <c r="AE125" s="400" t="inlineStr">
        <is>
          <t>Cash to</t>
        </is>
      </c>
      <c r="AG125" s="397" t="n"/>
      <c r="AH125" s="398" t="inlineStr">
        <is>
          <t>Balance</t>
        </is>
      </c>
      <c r="AI125" s="398" t="inlineStr">
        <is>
          <t>Current</t>
        </is>
      </c>
      <c r="AJ125" s="398" t="inlineStr">
        <is>
          <t>Past</t>
        </is>
      </c>
      <c r="AK125" s="398" t="inlineStr">
        <is>
          <t>Cash</t>
        </is>
      </c>
      <c r="AL125" s="398" t="inlineStr">
        <is>
          <t>Contractual</t>
        </is>
      </c>
      <c r="AM125" s="398" t="inlineStr">
        <is>
          <t>Other</t>
        </is>
      </c>
      <c r="AN125" s="398" t="inlineStr">
        <is>
          <t>Balance</t>
        </is>
      </c>
      <c r="AO125" s="398" t="inlineStr">
        <is>
          <t>Per</t>
        </is>
      </c>
      <c r="AP125" s="399" t="n"/>
      <c r="AQ125" s="398" t="inlineStr">
        <is>
          <t>Turnover</t>
        </is>
      </c>
      <c r="AR125" s="398" t="n"/>
      <c r="AS125" s="398" t="n"/>
      <c r="AT125" s="398" t="inlineStr">
        <is>
          <t>Cash to</t>
        </is>
      </c>
      <c r="AU125" s="400" t="inlineStr">
        <is>
          <t>Cash to</t>
        </is>
      </c>
      <c r="AW125" s="397" t="n"/>
      <c r="AX125" s="398" t="inlineStr">
        <is>
          <t>Balance</t>
        </is>
      </c>
      <c r="AY125" s="398" t="inlineStr">
        <is>
          <t>Current</t>
        </is>
      </c>
      <c r="AZ125" s="398" t="inlineStr">
        <is>
          <t>Past</t>
        </is>
      </c>
      <c r="BA125" s="398" t="inlineStr">
        <is>
          <t>Cash</t>
        </is>
      </c>
      <c r="BB125" s="398" t="inlineStr">
        <is>
          <t>Contractual</t>
        </is>
      </c>
      <c r="BC125" s="398" t="inlineStr">
        <is>
          <t>Other</t>
        </is>
      </c>
      <c r="BD125" s="398" t="inlineStr">
        <is>
          <t>Balance</t>
        </is>
      </c>
      <c r="BE125" s="398" t="inlineStr">
        <is>
          <t>Per</t>
        </is>
      </c>
      <c r="BF125" s="399" t="n"/>
      <c r="BG125" s="398" t="inlineStr">
        <is>
          <t>Turnover</t>
        </is>
      </c>
      <c r="BH125" s="398" t="n"/>
      <c r="BI125" s="398" t="n"/>
      <c r="BJ125" s="398" t="inlineStr">
        <is>
          <t>Cash to</t>
        </is>
      </c>
      <c r="BK125" s="400" t="inlineStr">
        <is>
          <t>Cash to</t>
        </is>
      </c>
      <c r="BM125" s="397" t="n"/>
      <c r="BN125" s="398" t="inlineStr">
        <is>
          <t>Balance</t>
        </is>
      </c>
      <c r="BO125" s="398" t="inlineStr">
        <is>
          <t>Current</t>
        </is>
      </c>
      <c r="BP125" s="398" t="inlineStr">
        <is>
          <t>Past</t>
        </is>
      </c>
      <c r="BQ125" s="398" t="inlineStr">
        <is>
          <t>Cash</t>
        </is>
      </c>
      <c r="BR125" s="398" t="inlineStr">
        <is>
          <t>Contractual</t>
        </is>
      </c>
      <c r="BS125" s="398" t="inlineStr">
        <is>
          <t>Other</t>
        </is>
      </c>
      <c r="BT125" s="398" t="inlineStr">
        <is>
          <t>Balance</t>
        </is>
      </c>
      <c r="BU125" s="398" t="inlineStr">
        <is>
          <t>Per</t>
        </is>
      </c>
      <c r="BV125" s="399" t="n"/>
      <c r="BW125" s="398" t="inlineStr">
        <is>
          <t>Turnover</t>
        </is>
      </c>
      <c r="BX125" s="398" t="n"/>
      <c r="BY125" s="398" t="n"/>
      <c r="BZ125" s="398" t="inlineStr">
        <is>
          <t>Cash to</t>
        </is>
      </c>
      <c r="CA125" s="400" t="inlineStr">
        <is>
          <t>Cash to</t>
        </is>
      </c>
      <c r="CC125" s="397" t="n"/>
      <c r="CD125" s="398" t="inlineStr">
        <is>
          <t>Balance</t>
        </is>
      </c>
      <c r="CE125" s="398" t="inlineStr">
        <is>
          <t>Current</t>
        </is>
      </c>
      <c r="CF125" s="398" t="inlineStr">
        <is>
          <t>Past</t>
        </is>
      </c>
      <c r="CG125" s="398" t="inlineStr">
        <is>
          <t>Cash</t>
        </is>
      </c>
      <c r="CH125" s="398" t="inlineStr">
        <is>
          <t>Contractual</t>
        </is>
      </c>
      <c r="CI125" s="398" t="inlineStr">
        <is>
          <t>Other</t>
        </is>
      </c>
      <c r="CJ125" s="398" t="inlineStr">
        <is>
          <t>Balance</t>
        </is>
      </c>
      <c r="CK125" s="398" t="inlineStr">
        <is>
          <t>Per</t>
        </is>
      </c>
      <c r="CL125" s="399" t="n"/>
      <c r="CM125" s="398" t="inlineStr">
        <is>
          <t>Turnover</t>
        </is>
      </c>
      <c r="CN125" s="398" t="n"/>
      <c r="CO125" s="398" t="n"/>
      <c r="CP125" s="398" t="inlineStr">
        <is>
          <t>Cash to</t>
        </is>
      </c>
      <c r="CQ125" s="400" t="inlineStr">
        <is>
          <t>Cash to</t>
        </is>
      </c>
      <c r="CS125" s="397" t="n"/>
      <c r="CT125" s="398" t="inlineStr">
        <is>
          <t>Balance</t>
        </is>
      </c>
      <c r="CU125" s="398" t="inlineStr">
        <is>
          <t>Current</t>
        </is>
      </c>
      <c r="CV125" s="398" t="inlineStr">
        <is>
          <t>Past</t>
        </is>
      </c>
      <c r="CW125" s="398" t="inlineStr">
        <is>
          <t>Cash</t>
        </is>
      </c>
      <c r="CX125" s="398" t="inlineStr">
        <is>
          <t>Contractual</t>
        </is>
      </c>
      <c r="CY125" s="398" t="inlineStr">
        <is>
          <t>Other</t>
        </is>
      </c>
      <c r="CZ125" s="398" t="inlineStr">
        <is>
          <t>Balance</t>
        </is>
      </c>
      <c r="DA125" s="398" t="inlineStr">
        <is>
          <t>Per</t>
        </is>
      </c>
      <c r="DB125" s="399" t="n"/>
      <c r="DC125" s="398" t="inlineStr">
        <is>
          <t>Turnover</t>
        </is>
      </c>
      <c r="DD125" s="398" t="n"/>
      <c r="DE125" s="398" t="n"/>
      <c r="DF125" s="398" t="inlineStr">
        <is>
          <t>Cash to</t>
        </is>
      </c>
      <c r="DG125" s="400" t="inlineStr">
        <is>
          <t>Cash to</t>
        </is>
      </c>
      <c r="DI125" s="397" t="n"/>
      <c r="DJ125" s="398" t="inlineStr">
        <is>
          <t>Balance</t>
        </is>
      </c>
      <c r="DK125" s="398" t="inlineStr">
        <is>
          <t>Current</t>
        </is>
      </c>
      <c r="DL125" s="398" t="inlineStr">
        <is>
          <t>Past</t>
        </is>
      </c>
      <c r="DM125" s="398" t="inlineStr">
        <is>
          <t>Cash</t>
        </is>
      </c>
      <c r="DN125" s="398" t="inlineStr">
        <is>
          <t>Contractual</t>
        </is>
      </c>
      <c r="DO125" s="398" t="inlineStr">
        <is>
          <t>Other</t>
        </is>
      </c>
      <c r="DP125" s="398" t="inlineStr">
        <is>
          <t>Balance</t>
        </is>
      </c>
      <c r="DQ125" s="398" t="inlineStr">
        <is>
          <t>Per</t>
        </is>
      </c>
      <c r="DR125" s="399" t="n"/>
      <c r="DS125" s="398" t="inlineStr">
        <is>
          <t>Turnover</t>
        </is>
      </c>
      <c r="DT125" s="398" t="n"/>
      <c r="DU125" s="398" t="n"/>
      <c r="DV125" s="398" t="inlineStr">
        <is>
          <t>Cash to</t>
        </is>
      </c>
      <c r="DW125" s="400" t="inlineStr">
        <is>
          <t>Cash to</t>
        </is>
      </c>
      <c r="DY125" s="397" t="n"/>
      <c r="DZ125" s="398" t="inlineStr">
        <is>
          <t>Balance</t>
        </is>
      </c>
      <c r="EA125" s="398" t="inlineStr">
        <is>
          <t>Current</t>
        </is>
      </c>
      <c r="EB125" s="398" t="inlineStr">
        <is>
          <t>Past</t>
        </is>
      </c>
      <c r="EC125" s="398" t="inlineStr">
        <is>
          <t>Cash</t>
        </is>
      </c>
      <c r="ED125" s="398" t="inlineStr">
        <is>
          <t>Contractual</t>
        </is>
      </c>
      <c r="EE125" s="398" t="inlineStr">
        <is>
          <t>Other</t>
        </is>
      </c>
      <c r="EF125" s="398" t="inlineStr">
        <is>
          <t>Balance</t>
        </is>
      </c>
      <c r="EG125" s="398" t="inlineStr">
        <is>
          <t>Per</t>
        </is>
      </c>
      <c r="EH125" s="399" t="n"/>
      <c r="EI125" s="398" t="inlineStr">
        <is>
          <t>Turnover</t>
        </is>
      </c>
      <c r="EJ125" s="398" t="n"/>
      <c r="EK125" s="398" t="n"/>
      <c r="EL125" s="398" t="inlineStr">
        <is>
          <t>Cash to</t>
        </is>
      </c>
      <c r="EM125" s="400" t="inlineStr">
        <is>
          <t>Cash to</t>
        </is>
      </c>
      <c r="EO125" s="397" t="n"/>
      <c r="EP125" s="398" t="inlineStr">
        <is>
          <t>Balance</t>
        </is>
      </c>
      <c r="EQ125" s="398" t="inlineStr">
        <is>
          <t>Current</t>
        </is>
      </c>
      <c r="ER125" s="398" t="inlineStr">
        <is>
          <t>Past</t>
        </is>
      </c>
      <c r="ES125" s="398" t="inlineStr">
        <is>
          <t>Cash</t>
        </is>
      </c>
      <c r="ET125" s="398" t="inlineStr">
        <is>
          <t>Contractual</t>
        </is>
      </c>
      <c r="EU125" s="398" t="inlineStr">
        <is>
          <t>Other</t>
        </is>
      </c>
      <c r="EV125" s="398" t="inlineStr">
        <is>
          <t>Balance</t>
        </is>
      </c>
      <c r="EW125" s="398" t="inlineStr">
        <is>
          <t>Per</t>
        </is>
      </c>
      <c r="EX125" s="399" t="n"/>
      <c r="EY125" s="398" t="inlineStr">
        <is>
          <t>Turnover</t>
        </is>
      </c>
      <c r="EZ125" s="398" t="n"/>
      <c r="FA125" s="398" t="n"/>
      <c r="FB125" s="398" t="inlineStr">
        <is>
          <t>Cash to</t>
        </is>
      </c>
      <c r="FC125" s="400" t="inlineStr">
        <is>
          <t>Cash to</t>
        </is>
      </c>
      <c r="FE125" s="397" t="n"/>
      <c r="FF125" s="398" t="inlineStr">
        <is>
          <t>Balance</t>
        </is>
      </c>
      <c r="FG125" s="398" t="inlineStr">
        <is>
          <t>Current</t>
        </is>
      </c>
      <c r="FH125" s="398" t="inlineStr">
        <is>
          <t>Past</t>
        </is>
      </c>
      <c r="FI125" s="398" t="inlineStr">
        <is>
          <t>Cash</t>
        </is>
      </c>
      <c r="FJ125" s="398" t="inlineStr">
        <is>
          <t>Contractual</t>
        </is>
      </c>
      <c r="FK125" s="398" t="inlineStr">
        <is>
          <t>Other</t>
        </is>
      </c>
      <c r="FL125" s="398" t="inlineStr">
        <is>
          <t>Balance</t>
        </is>
      </c>
      <c r="FM125" s="398" t="inlineStr">
        <is>
          <t>Per</t>
        </is>
      </c>
      <c r="FN125" s="399" t="n"/>
      <c r="FO125" s="398" t="inlineStr">
        <is>
          <t>Turnover</t>
        </is>
      </c>
      <c r="FP125" s="398" t="n"/>
      <c r="FQ125" s="398" t="n"/>
      <c r="FR125" s="398" t="inlineStr">
        <is>
          <t>Cash to</t>
        </is>
      </c>
      <c r="FS125" s="400" t="inlineStr">
        <is>
          <t>Cash to</t>
        </is>
      </c>
      <c r="FU125" s="397" t="n"/>
      <c r="FV125" s="398" t="inlineStr">
        <is>
          <t>Balance</t>
        </is>
      </c>
      <c r="FW125" s="398" t="inlineStr">
        <is>
          <t>Current</t>
        </is>
      </c>
      <c r="FX125" s="398" t="inlineStr">
        <is>
          <t>Past</t>
        </is>
      </c>
      <c r="FY125" s="398" t="inlineStr">
        <is>
          <t>Cash</t>
        </is>
      </c>
      <c r="FZ125" s="398" t="inlineStr">
        <is>
          <t>Contractual</t>
        </is>
      </c>
      <c r="GA125" s="398" t="inlineStr">
        <is>
          <t>Other</t>
        </is>
      </c>
      <c r="GB125" s="398" t="inlineStr">
        <is>
          <t>Balance</t>
        </is>
      </c>
      <c r="GC125" s="398" t="inlineStr">
        <is>
          <t>Per</t>
        </is>
      </c>
      <c r="GD125" s="399" t="n"/>
      <c r="GE125" s="398" t="inlineStr">
        <is>
          <t>Turnover</t>
        </is>
      </c>
      <c r="GF125" s="398" t="n"/>
      <c r="GG125" s="398" t="n"/>
      <c r="GH125" s="398" t="inlineStr">
        <is>
          <t>Cash to</t>
        </is>
      </c>
      <c r="GI125" s="400" t="inlineStr">
        <is>
          <t>Cash to</t>
        </is>
      </c>
      <c r="GK125" s="397" t="n"/>
      <c r="GL125" s="398" t="inlineStr">
        <is>
          <t>Balance</t>
        </is>
      </c>
      <c r="GM125" s="398" t="inlineStr">
        <is>
          <t>Current</t>
        </is>
      </c>
      <c r="GN125" s="398" t="inlineStr">
        <is>
          <t>Past</t>
        </is>
      </c>
      <c r="GO125" s="398" t="inlineStr">
        <is>
          <t>Cash</t>
        </is>
      </c>
      <c r="GP125" s="398" t="inlineStr">
        <is>
          <t>Contractual</t>
        </is>
      </c>
      <c r="GQ125" s="398" t="inlineStr">
        <is>
          <t>Other</t>
        </is>
      </c>
      <c r="GR125" s="398" t="inlineStr">
        <is>
          <t>Balance</t>
        </is>
      </c>
      <c r="GS125" s="398" t="inlineStr">
        <is>
          <t>Per</t>
        </is>
      </c>
      <c r="GT125" s="399" t="n"/>
      <c r="GU125" s="398" t="inlineStr">
        <is>
          <t>Turnover</t>
        </is>
      </c>
      <c r="GV125" s="398" t="n"/>
      <c r="GW125" s="398" t="n"/>
      <c r="GX125" s="398" t="inlineStr">
        <is>
          <t>Cash to</t>
        </is>
      </c>
      <c r="GY125" s="400" t="inlineStr">
        <is>
          <t>Cash to</t>
        </is>
      </c>
    </row>
    <row r="126" ht="16" customHeight="1" thickBot="1">
      <c r="A126" s="401" t="inlineStr">
        <is>
          <t>Month</t>
        </is>
      </c>
      <c r="B126" s="402" t="inlineStr">
        <is>
          <t>BOM</t>
        </is>
      </c>
      <c r="C126" s="402" t="inlineStr">
        <is>
          <t>Period</t>
        </is>
      </c>
      <c r="D126" s="402" t="inlineStr">
        <is>
          <t>Period</t>
        </is>
      </c>
      <c r="E126" s="402" t="inlineStr">
        <is>
          <t>Receipts</t>
        </is>
      </c>
      <c r="F126" s="402" t="inlineStr">
        <is>
          <t>Allowances</t>
        </is>
      </c>
      <c r="G126" s="402" t="inlineStr">
        <is>
          <t>Credits</t>
        </is>
      </c>
      <c r="H126" s="402" t="inlineStr">
        <is>
          <t>EOM</t>
        </is>
      </c>
      <c r="I126" s="402" t="inlineStr">
        <is>
          <t>Agings</t>
        </is>
      </c>
      <c r="J126" s="402" t="inlineStr">
        <is>
          <t>Difference</t>
        </is>
      </c>
      <c r="K126" s="402" t="inlineStr">
        <is>
          <t>Days</t>
        </is>
      </c>
      <c r="L126" s="402" t="inlineStr">
        <is>
          <t>DSO</t>
        </is>
      </c>
      <c r="M126" s="402" t="inlineStr">
        <is>
          <t>Dilution%</t>
        </is>
      </c>
      <c r="N126" s="402" t="inlineStr">
        <is>
          <t>Credits</t>
        </is>
      </c>
      <c r="O126" s="403" t="inlineStr">
        <is>
          <t>Charges</t>
        </is>
      </c>
      <c r="Q126" s="401" t="inlineStr">
        <is>
          <t>Month</t>
        </is>
      </c>
      <c r="R126" s="402" t="inlineStr">
        <is>
          <t>BOM</t>
        </is>
      </c>
      <c r="S126" s="402" t="inlineStr">
        <is>
          <t>Period</t>
        </is>
      </c>
      <c r="T126" s="402" t="inlineStr">
        <is>
          <t>Period</t>
        </is>
      </c>
      <c r="U126" s="402" t="inlineStr">
        <is>
          <t>Receipts</t>
        </is>
      </c>
      <c r="V126" s="402" t="inlineStr">
        <is>
          <t>Allowances</t>
        </is>
      </c>
      <c r="W126" s="402" t="inlineStr">
        <is>
          <t>Credits</t>
        </is>
      </c>
      <c r="X126" s="402" t="inlineStr">
        <is>
          <t>EOM</t>
        </is>
      </c>
      <c r="Y126" s="402" t="inlineStr">
        <is>
          <t>Agings</t>
        </is>
      </c>
      <c r="Z126" s="402" t="inlineStr">
        <is>
          <t>Difference</t>
        </is>
      </c>
      <c r="AA126" s="402" t="inlineStr">
        <is>
          <t>Days</t>
        </is>
      </c>
      <c r="AB126" s="402" t="inlineStr">
        <is>
          <t>DSO</t>
        </is>
      </c>
      <c r="AC126" s="402" t="inlineStr">
        <is>
          <t>Dilution%</t>
        </is>
      </c>
      <c r="AD126" s="402" t="inlineStr">
        <is>
          <t>Credits</t>
        </is>
      </c>
      <c r="AE126" s="403" t="inlineStr">
        <is>
          <t>Charges</t>
        </is>
      </c>
      <c r="AG126" s="401" t="inlineStr">
        <is>
          <t>Month</t>
        </is>
      </c>
      <c r="AH126" s="402" t="inlineStr">
        <is>
          <t>BOM</t>
        </is>
      </c>
      <c r="AI126" s="402" t="inlineStr">
        <is>
          <t>Period</t>
        </is>
      </c>
      <c r="AJ126" s="402" t="inlineStr">
        <is>
          <t>Period</t>
        </is>
      </c>
      <c r="AK126" s="402" t="inlineStr">
        <is>
          <t>Receipts</t>
        </is>
      </c>
      <c r="AL126" s="402" t="inlineStr">
        <is>
          <t>Allowances</t>
        </is>
      </c>
      <c r="AM126" s="402" t="inlineStr">
        <is>
          <t>Credits</t>
        </is>
      </c>
      <c r="AN126" s="402" t="inlineStr">
        <is>
          <t>EOM</t>
        </is>
      </c>
      <c r="AO126" s="402" t="inlineStr">
        <is>
          <t>Agings</t>
        </is>
      </c>
      <c r="AP126" s="402" t="inlineStr">
        <is>
          <t>Difference</t>
        </is>
      </c>
      <c r="AQ126" s="402" t="inlineStr">
        <is>
          <t>Days</t>
        </is>
      </c>
      <c r="AR126" s="402" t="inlineStr">
        <is>
          <t>DSO</t>
        </is>
      </c>
      <c r="AS126" s="402" t="inlineStr">
        <is>
          <t>Dilution%</t>
        </is>
      </c>
      <c r="AT126" s="402" t="inlineStr">
        <is>
          <t>Credits</t>
        </is>
      </c>
      <c r="AU126" s="403" t="inlineStr">
        <is>
          <t>Charges</t>
        </is>
      </c>
      <c r="AW126" s="401" t="inlineStr">
        <is>
          <t>Month</t>
        </is>
      </c>
      <c r="AX126" s="402" t="inlineStr">
        <is>
          <t>BOM</t>
        </is>
      </c>
      <c r="AY126" s="402" t="inlineStr">
        <is>
          <t>Period</t>
        </is>
      </c>
      <c r="AZ126" s="402" t="inlineStr">
        <is>
          <t>Period</t>
        </is>
      </c>
      <c r="BA126" s="402" t="inlineStr">
        <is>
          <t>Receipts</t>
        </is>
      </c>
      <c r="BB126" s="402" t="inlineStr">
        <is>
          <t>Allowances</t>
        </is>
      </c>
      <c r="BC126" s="402" t="inlineStr">
        <is>
          <t>Credits</t>
        </is>
      </c>
      <c r="BD126" s="402" t="inlineStr">
        <is>
          <t>EOM</t>
        </is>
      </c>
      <c r="BE126" s="402" t="inlineStr">
        <is>
          <t>Agings</t>
        </is>
      </c>
      <c r="BF126" s="402" t="inlineStr">
        <is>
          <t>Difference</t>
        </is>
      </c>
      <c r="BG126" s="402" t="inlineStr">
        <is>
          <t>Days</t>
        </is>
      </c>
      <c r="BH126" s="402" t="inlineStr">
        <is>
          <t>DSO</t>
        </is>
      </c>
      <c r="BI126" s="402" t="inlineStr">
        <is>
          <t>Dilution%</t>
        </is>
      </c>
      <c r="BJ126" s="402" t="inlineStr">
        <is>
          <t>Credits</t>
        </is>
      </c>
      <c r="BK126" s="403" t="inlineStr">
        <is>
          <t>Charges</t>
        </is>
      </c>
      <c r="BM126" s="401" t="inlineStr">
        <is>
          <t>Month</t>
        </is>
      </c>
      <c r="BN126" s="402" t="inlineStr">
        <is>
          <t>BOM</t>
        </is>
      </c>
      <c r="BO126" s="402" t="inlineStr">
        <is>
          <t>Period</t>
        </is>
      </c>
      <c r="BP126" s="402" t="inlineStr">
        <is>
          <t>Period</t>
        </is>
      </c>
      <c r="BQ126" s="402" t="inlineStr">
        <is>
          <t>Receipts</t>
        </is>
      </c>
      <c r="BR126" s="402" t="inlineStr">
        <is>
          <t>Allowances</t>
        </is>
      </c>
      <c r="BS126" s="402" t="inlineStr">
        <is>
          <t>Credits</t>
        </is>
      </c>
      <c r="BT126" s="402" t="inlineStr">
        <is>
          <t>EOM</t>
        </is>
      </c>
      <c r="BU126" s="402" t="inlineStr">
        <is>
          <t>Agings</t>
        </is>
      </c>
      <c r="BV126" s="402" t="inlineStr">
        <is>
          <t>Difference</t>
        </is>
      </c>
      <c r="BW126" s="402" t="inlineStr">
        <is>
          <t>Days</t>
        </is>
      </c>
      <c r="BX126" s="402" t="inlineStr">
        <is>
          <t>DSO</t>
        </is>
      </c>
      <c r="BY126" s="402" t="inlineStr">
        <is>
          <t>Dilution%</t>
        </is>
      </c>
      <c r="BZ126" s="402" t="inlineStr">
        <is>
          <t>Credits</t>
        </is>
      </c>
      <c r="CA126" s="403" t="inlineStr">
        <is>
          <t>Charges</t>
        </is>
      </c>
      <c r="CC126" s="401" t="inlineStr">
        <is>
          <t>Month</t>
        </is>
      </c>
      <c r="CD126" s="402" t="inlineStr">
        <is>
          <t>BOM</t>
        </is>
      </c>
      <c r="CE126" s="402" t="inlineStr">
        <is>
          <t>Period</t>
        </is>
      </c>
      <c r="CF126" s="402" t="inlineStr">
        <is>
          <t>Period</t>
        </is>
      </c>
      <c r="CG126" s="402" t="inlineStr">
        <is>
          <t>Receipts</t>
        </is>
      </c>
      <c r="CH126" s="402" t="inlineStr">
        <is>
          <t>Allowances</t>
        </is>
      </c>
      <c r="CI126" s="402" t="inlineStr">
        <is>
          <t>Credits</t>
        </is>
      </c>
      <c r="CJ126" s="402" t="inlineStr">
        <is>
          <t>EOM</t>
        </is>
      </c>
      <c r="CK126" s="402" t="inlineStr">
        <is>
          <t>Agings</t>
        </is>
      </c>
      <c r="CL126" s="402" t="inlineStr">
        <is>
          <t>Difference</t>
        </is>
      </c>
      <c r="CM126" s="402" t="inlineStr">
        <is>
          <t>Days</t>
        </is>
      </c>
      <c r="CN126" s="402" t="inlineStr">
        <is>
          <t>DSO</t>
        </is>
      </c>
      <c r="CO126" s="402" t="inlineStr">
        <is>
          <t>Dilution%</t>
        </is>
      </c>
      <c r="CP126" s="402" t="inlineStr">
        <is>
          <t>Credits</t>
        </is>
      </c>
      <c r="CQ126" s="403" t="inlineStr">
        <is>
          <t>Charges</t>
        </is>
      </c>
      <c r="CS126" s="401" t="inlineStr">
        <is>
          <t>Month</t>
        </is>
      </c>
      <c r="CT126" s="402" t="inlineStr">
        <is>
          <t>BOM</t>
        </is>
      </c>
      <c r="CU126" s="402" t="inlineStr">
        <is>
          <t>Period</t>
        </is>
      </c>
      <c r="CV126" s="402" t="inlineStr">
        <is>
          <t>Period</t>
        </is>
      </c>
      <c r="CW126" s="402" t="inlineStr">
        <is>
          <t>Receipts</t>
        </is>
      </c>
      <c r="CX126" s="402" t="inlineStr">
        <is>
          <t>Allowances</t>
        </is>
      </c>
      <c r="CY126" s="402" t="inlineStr">
        <is>
          <t>Credits</t>
        </is>
      </c>
      <c r="CZ126" s="402" t="inlineStr">
        <is>
          <t>EOM</t>
        </is>
      </c>
      <c r="DA126" s="402" t="inlineStr">
        <is>
          <t>Agings</t>
        </is>
      </c>
      <c r="DB126" s="402" t="inlineStr">
        <is>
          <t>Difference</t>
        </is>
      </c>
      <c r="DC126" s="402" t="inlineStr">
        <is>
          <t>Days</t>
        </is>
      </c>
      <c r="DD126" s="402" t="inlineStr">
        <is>
          <t>DSO</t>
        </is>
      </c>
      <c r="DE126" s="402" t="inlineStr">
        <is>
          <t>Dilution%</t>
        </is>
      </c>
      <c r="DF126" s="402" t="inlineStr">
        <is>
          <t>Credits</t>
        </is>
      </c>
      <c r="DG126" s="403" t="inlineStr">
        <is>
          <t>Charges</t>
        </is>
      </c>
      <c r="DI126" s="401" t="inlineStr">
        <is>
          <t>Month</t>
        </is>
      </c>
      <c r="DJ126" s="402" t="inlineStr">
        <is>
          <t>BOM</t>
        </is>
      </c>
      <c r="DK126" s="402" t="inlineStr">
        <is>
          <t>Period</t>
        </is>
      </c>
      <c r="DL126" s="402" t="inlineStr">
        <is>
          <t>Period</t>
        </is>
      </c>
      <c r="DM126" s="402" t="inlineStr">
        <is>
          <t>Receipts</t>
        </is>
      </c>
      <c r="DN126" s="402" t="inlineStr">
        <is>
          <t>Allowances</t>
        </is>
      </c>
      <c r="DO126" s="402" t="inlineStr">
        <is>
          <t>Credits</t>
        </is>
      </c>
      <c r="DP126" s="402" t="inlineStr">
        <is>
          <t>EOM</t>
        </is>
      </c>
      <c r="DQ126" s="402" t="inlineStr">
        <is>
          <t>Agings</t>
        </is>
      </c>
      <c r="DR126" s="402" t="inlineStr">
        <is>
          <t>Difference</t>
        </is>
      </c>
      <c r="DS126" s="402" t="inlineStr">
        <is>
          <t>Days</t>
        </is>
      </c>
      <c r="DT126" s="402" t="inlineStr">
        <is>
          <t>DSO</t>
        </is>
      </c>
      <c r="DU126" s="402" t="inlineStr">
        <is>
          <t>Dilution%</t>
        </is>
      </c>
      <c r="DV126" s="402" t="inlineStr">
        <is>
          <t>Credits</t>
        </is>
      </c>
      <c r="DW126" s="403" t="inlineStr">
        <is>
          <t>Charges</t>
        </is>
      </c>
      <c r="DY126" s="401" t="inlineStr">
        <is>
          <t>Month</t>
        </is>
      </c>
      <c r="DZ126" s="402" t="inlineStr">
        <is>
          <t>BOM</t>
        </is>
      </c>
      <c r="EA126" s="402" t="inlineStr">
        <is>
          <t>Period</t>
        </is>
      </c>
      <c r="EB126" s="402" t="inlineStr">
        <is>
          <t>Period</t>
        </is>
      </c>
      <c r="EC126" s="402" t="inlineStr">
        <is>
          <t>Receipts</t>
        </is>
      </c>
      <c r="ED126" s="402" t="inlineStr">
        <is>
          <t>Allowances</t>
        </is>
      </c>
      <c r="EE126" s="402" t="inlineStr">
        <is>
          <t>Credits</t>
        </is>
      </c>
      <c r="EF126" s="402" t="inlineStr">
        <is>
          <t>EOM</t>
        </is>
      </c>
      <c r="EG126" s="402" t="inlineStr">
        <is>
          <t>Agings</t>
        </is>
      </c>
      <c r="EH126" s="402" t="inlineStr">
        <is>
          <t>Difference</t>
        </is>
      </c>
      <c r="EI126" s="402" t="inlineStr">
        <is>
          <t>Days</t>
        </is>
      </c>
      <c r="EJ126" s="402" t="inlineStr">
        <is>
          <t>DSO</t>
        </is>
      </c>
      <c r="EK126" s="402" t="inlineStr">
        <is>
          <t>Dilution%</t>
        </is>
      </c>
      <c r="EL126" s="402" t="inlineStr">
        <is>
          <t>Credits</t>
        </is>
      </c>
      <c r="EM126" s="403" t="inlineStr">
        <is>
          <t>Charges</t>
        </is>
      </c>
      <c r="EO126" s="401" t="inlineStr">
        <is>
          <t>Month</t>
        </is>
      </c>
      <c r="EP126" s="402" t="inlineStr">
        <is>
          <t>BOM</t>
        </is>
      </c>
      <c r="EQ126" s="402" t="inlineStr">
        <is>
          <t>Period</t>
        </is>
      </c>
      <c r="ER126" s="402" t="inlineStr">
        <is>
          <t>Period</t>
        </is>
      </c>
      <c r="ES126" s="402" t="inlineStr">
        <is>
          <t>Receipts</t>
        </is>
      </c>
      <c r="ET126" s="402" t="inlineStr">
        <is>
          <t>Allowances</t>
        </is>
      </c>
      <c r="EU126" s="402" t="inlineStr">
        <is>
          <t>Credits</t>
        </is>
      </c>
      <c r="EV126" s="402" t="inlineStr">
        <is>
          <t>EOM</t>
        </is>
      </c>
      <c r="EW126" s="402" t="inlineStr">
        <is>
          <t>Agings</t>
        </is>
      </c>
      <c r="EX126" s="402" t="inlineStr">
        <is>
          <t>Difference</t>
        </is>
      </c>
      <c r="EY126" s="402" t="inlineStr">
        <is>
          <t>Days</t>
        </is>
      </c>
      <c r="EZ126" s="402" t="inlineStr">
        <is>
          <t>DSO</t>
        </is>
      </c>
      <c r="FA126" s="402" t="inlineStr">
        <is>
          <t>Dilution%</t>
        </is>
      </c>
      <c r="FB126" s="402" t="inlineStr">
        <is>
          <t>Credits</t>
        </is>
      </c>
      <c r="FC126" s="403" t="inlineStr">
        <is>
          <t>Charges</t>
        </is>
      </c>
      <c r="FE126" s="401" t="inlineStr">
        <is>
          <t>Month</t>
        </is>
      </c>
      <c r="FF126" s="402" t="inlineStr">
        <is>
          <t>BOM</t>
        </is>
      </c>
      <c r="FG126" s="402" t="inlineStr">
        <is>
          <t>Period</t>
        </is>
      </c>
      <c r="FH126" s="402" t="inlineStr">
        <is>
          <t>Period</t>
        </is>
      </c>
      <c r="FI126" s="402" t="inlineStr">
        <is>
          <t>Receipts</t>
        </is>
      </c>
      <c r="FJ126" s="402" t="inlineStr">
        <is>
          <t>Allowances</t>
        </is>
      </c>
      <c r="FK126" s="402" t="inlineStr">
        <is>
          <t>Credits</t>
        </is>
      </c>
      <c r="FL126" s="402" t="inlineStr">
        <is>
          <t>EOM</t>
        </is>
      </c>
      <c r="FM126" s="402" t="inlineStr">
        <is>
          <t>Agings</t>
        </is>
      </c>
      <c r="FN126" s="402" t="inlineStr">
        <is>
          <t>Difference</t>
        </is>
      </c>
      <c r="FO126" s="402" t="inlineStr">
        <is>
          <t>Days</t>
        </is>
      </c>
      <c r="FP126" s="402" t="inlineStr">
        <is>
          <t>DSO</t>
        </is>
      </c>
      <c r="FQ126" s="402" t="inlineStr">
        <is>
          <t>Dilution%</t>
        </is>
      </c>
      <c r="FR126" s="402" t="inlineStr">
        <is>
          <t>Credits</t>
        </is>
      </c>
      <c r="FS126" s="403" t="inlineStr">
        <is>
          <t>Charges</t>
        </is>
      </c>
      <c r="FU126" s="401" t="inlineStr">
        <is>
          <t>Month</t>
        </is>
      </c>
      <c r="FV126" s="402" t="inlineStr">
        <is>
          <t>BOM</t>
        </is>
      </c>
      <c r="FW126" s="402" t="inlineStr">
        <is>
          <t>Period</t>
        </is>
      </c>
      <c r="FX126" s="402" t="inlineStr">
        <is>
          <t>Period</t>
        </is>
      </c>
      <c r="FY126" s="402" t="inlineStr">
        <is>
          <t>Receipts</t>
        </is>
      </c>
      <c r="FZ126" s="402" t="inlineStr">
        <is>
          <t>Allowances</t>
        </is>
      </c>
      <c r="GA126" s="402" t="inlineStr">
        <is>
          <t>Credits</t>
        </is>
      </c>
      <c r="GB126" s="402" t="inlineStr">
        <is>
          <t>EOM</t>
        </is>
      </c>
      <c r="GC126" s="402" t="inlineStr">
        <is>
          <t>Agings</t>
        </is>
      </c>
      <c r="GD126" s="402" t="inlineStr">
        <is>
          <t>Difference</t>
        </is>
      </c>
      <c r="GE126" s="402" t="inlineStr">
        <is>
          <t>Days</t>
        </is>
      </c>
      <c r="GF126" s="402" t="inlineStr">
        <is>
          <t>DSO</t>
        </is>
      </c>
      <c r="GG126" s="402" t="inlineStr">
        <is>
          <t>Dilution%</t>
        </is>
      </c>
      <c r="GH126" s="402" t="inlineStr">
        <is>
          <t>Credits</t>
        </is>
      </c>
      <c r="GI126" s="403" t="inlineStr">
        <is>
          <t>Charges</t>
        </is>
      </c>
      <c r="GK126" s="401" t="inlineStr">
        <is>
          <t>Month</t>
        </is>
      </c>
      <c r="GL126" s="402" t="inlineStr">
        <is>
          <t>BOM</t>
        </is>
      </c>
      <c r="GM126" s="402" t="inlineStr">
        <is>
          <t>Period</t>
        </is>
      </c>
      <c r="GN126" s="402" t="inlineStr">
        <is>
          <t>Period</t>
        </is>
      </c>
      <c r="GO126" s="402" t="inlineStr">
        <is>
          <t>Receipts</t>
        </is>
      </c>
      <c r="GP126" s="402" t="inlineStr">
        <is>
          <t>Allowances</t>
        </is>
      </c>
      <c r="GQ126" s="402" t="inlineStr">
        <is>
          <t>Credits</t>
        </is>
      </c>
      <c r="GR126" s="402" t="inlineStr">
        <is>
          <t>EOM</t>
        </is>
      </c>
      <c r="GS126" s="402" t="inlineStr">
        <is>
          <t>Agings</t>
        </is>
      </c>
      <c r="GT126" s="402" t="inlineStr">
        <is>
          <t>Difference</t>
        </is>
      </c>
      <c r="GU126" s="402" t="inlineStr">
        <is>
          <t>Days</t>
        </is>
      </c>
      <c r="GV126" s="402" t="inlineStr">
        <is>
          <t>DSO</t>
        </is>
      </c>
      <c r="GW126" s="402" t="inlineStr">
        <is>
          <t>Dilution%</t>
        </is>
      </c>
      <c r="GX126" s="402" t="inlineStr">
        <is>
          <t>Credits</t>
        </is>
      </c>
      <c r="GY126" s="403" t="inlineStr">
        <is>
          <t>Charges</t>
        </is>
      </c>
    </row>
    <row r="127" ht="16" customHeight="1" thickTop="1">
      <c r="A127" s="2699">
        <f>EOMONTH(A128,-1)</f>
        <v/>
      </c>
      <c r="B127" s="405">
        <f>R127+AH127+AX127+BN127+CD127+CT127+DJ127+DZ127+EP127+FF127+FV127+GL127</f>
        <v/>
      </c>
      <c r="C127" s="405">
        <f>S127+AI127+AY127+BO127+CE127+CU127+DK127+EA127+EQ127+FG127+FW127+GM127</f>
        <v/>
      </c>
      <c r="D127" s="405">
        <f>T127+AJ127+AZ127+BP127+CF127+CV127+DL127+EB127+ER127+FH127+FX127+GN127</f>
        <v/>
      </c>
      <c r="E127" s="405">
        <f>U127+AK127+BA127+BQ127+CG127+CW127+DM127+EC127+ES127+FI127+FY127+GO127</f>
        <v/>
      </c>
      <c r="F127" s="405">
        <f>V127+AL127+BB127+BR127+CH127+CX127+DN127+ED127+ET127+FJ127+FZ127+GP127</f>
        <v/>
      </c>
      <c r="G127" s="405">
        <f>W127+AM127+BC127+BS127+CI127+CY127+DO127+EE127+EU127+FK127+GA127+GQ127</f>
        <v/>
      </c>
      <c r="H127" s="405">
        <f>X127+AN127+BD127+BT127+CJ127+CZ127+DP127+EF127+EV127+FL127+GB127+GR127</f>
        <v/>
      </c>
      <c r="I127" s="405">
        <f>Y127+AO127+BE127+BU127+CK127+DA127+DQ127+EG127+EW127+FM127+GC127+GS127</f>
        <v/>
      </c>
      <c r="J127" s="405">
        <f>Z127+AP127+BF127+BV127</f>
        <v/>
      </c>
      <c r="K127" s="2700">
        <f>365/((+C127+D127-F127-G127)/((+B127+H127)/2)*DAY(A127))</f>
        <v/>
      </c>
      <c r="L127" s="2700">
        <f>+H127/C127*DAY(A127)</f>
        <v/>
      </c>
      <c r="M127" s="406">
        <f>(F127+G127)/C127</f>
        <v/>
      </c>
      <c r="N127" s="406">
        <f>+E127/(+E127+F127+G127)</f>
        <v/>
      </c>
      <c r="O127" s="407">
        <f t="array" ref="O127">E127/(SUMPRODUCT(--(CHOOSE({1,2,3},D127,F127,G127)&gt;0),CHOOSE({1,2,3},D127,F127,G127))+C127)</f>
        <v/>
      </c>
      <c r="Q127" s="2699">
        <f>EOMONTH(Q128,-1)</f>
        <v/>
      </c>
      <c r="R127" s="405" t="n">
        <v>0</v>
      </c>
      <c r="S127" s="405" t="n">
        <v>0</v>
      </c>
      <c r="T127" s="405" t="n">
        <v>0</v>
      </c>
      <c r="U127" s="405" t="n">
        <v>0</v>
      </c>
      <c r="V127" s="405" t="n">
        <v>0</v>
      </c>
      <c r="W127" s="405" t="n">
        <v>0</v>
      </c>
      <c r="X127" s="405">
        <f>SUM(R127:T127)-SUM(U127:W127)</f>
        <v/>
      </c>
      <c r="Y127" s="405" t="n">
        <v>0</v>
      </c>
      <c r="Z127" s="405">
        <f>+X127-Y127</f>
        <v/>
      </c>
      <c r="AA127" s="2700">
        <f>365/((+S127+T127-V127-W127)/((+R127+X127)/2)*DAY(Q127))</f>
        <v/>
      </c>
      <c r="AB127" s="2700">
        <f>+X127/S127*DAY(Q127)</f>
        <v/>
      </c>
      <c r="AC127" s="406">
        <f>(V127+W127)/S127</f>
        <v/>
      </c>
      <c r="AD127" s="406">
        <f>+U127/(+U127+V127+W127)</f>
        <v/>
      </c>
      <c r="AE127" s="407">
        <f t="array" ref="AE127">U127/(SUMPRODUCT(--(CHOOSE({1,2,3},T127,V127,W127)&gt;0),CHOOSE({1,2,3},T127,V127,W127))+S127)</f>
        <v/>
      </c>
      <c r="AG127" s="2699">
        <f>EOMONTH(AG128,-1)</f>
        <v/>
      </c>
      <c r="AH127" s="405" t="n">
        <v>0</v>
      </c>
      <c r="AI127" s="405" t="n">
        <v>0</v>
      </c>
      <c r="AJ127" s="405" t="n">
        <v>0</v>
      </c>
      <c r="AK127" s="405" t="n">
        <v>0</v>
      </c>
      <c r="AL127" s="405" t="n">
        <v>0</v>
      </c>
      <c r="AM127" s="405" t="n">
        <v>0</v>
      </c>
      <c r="AN127" s="405">
        <f>SUM(AH127:AJ127)-SUM(AK127:AM127)</f>
        <v/>
      </c>
      <c r="AO127" s="405" t="n">
        <v>0</v>
      </c>
      <c r="AP127" s="405">
        <f>+AN127-AO127</f>
        <v/>
      </c>
      <c r="AQ127" s="2700">
        <f>365/((+AI127+AJ127-AL127-AM127)/((+AH127+AN127)/2)*DAY(AG127))</f>
        <v/>
      </c>
      <c r="AR127" s="2700">
        <f>+AN127/AI127*DAY(AG127)</f>
        <v/>
      </c>
      <c r="AS127" s="406">
        <f>(AL127+AM127)/AI127</f>
        <v/>
      </c>
      <c r="AT127" s="406">
        <f>+AK127/(+AK127+AL127+AM127)</f>
        <v/>
      </c>
      <c r="AU127" s="407">
        <f t="array" ref="AU127">AK127/(SUMPRODUCT(--(CHOOSE({1,2,3},AJ127,AL127,AM127)&gt;0),CHOOSE({1,2,3},AJ127,AL127,AM127))+AI127)</f>
        <v/>
      </c>
      <c r="AW127" s="2699">
        <f>EOMONTH(AW128,-1)</f>
        <v/>
      </c>
      <c r="AX127" s="405" t="n">
        <v>0</v>
      </c>
      <c r="AY127" s="405" t="n">
        <v>0</v>
      </c>
      <c r="AZ127" s="405" t="n">
        <v>0</v>
      </c>
      <c r="BA127" s="405" t="n">
        <v>0</v>
      </c>
      <c r="BB127" s="405" t="n">
        <v>0</v>
      </c>
      <c r="BC127" s="405" t="n">
        <v>0</v>
      </c>
      <c r="BD127" s="405">
        <f>SUM(AX127:AZ127)-SUM(BA127:BC127)</f>
        <v/>
      </c>
      <c r="BE127" s="405" t="n">
        <v>0</v>
      </c>
      <c r="BF127" s="405">
        <f>+BD127-BE127</f>
        <v/>
      </c>
      <c r="BG127" s="2700">
        <f>365/((+AY127+AZ127-BB127-BC127)/((+AX127+BD127)/2)*DAY(AW127))</f>
        <v/>
      </c>
      <c r="BH127" s="2700">
        <f>+BD127/AY127*DAY(AW127)</f>
        <v/>
      </c>
      <c r="BI127" s="406">
        <f>(BB127+BC127)/AY127</f>
        <v/>
      </c>
      <c r="BJ127" s="406">
        <f>+BA127/(+BA127+BB127+BC127)</f>
        <v/>
      </c>
      <c r="BK127" s="407">
        <f t="array" ref="BK127">BA127/(SUMPRODUCT(--(CHOOSE({1,2,3},AZ127,BB127,BC127)&gt;0),CHOOSE({1,2,3},AZ127,BB127,BC127))+AY127)</f>
        <v/>
      </c>
      <c r="BM127" s="2699">
        <f>EOMONTH(BM128,-1)</f>
        <v/>
      </c>
      <c r="BN127" s="405" t="n">
        <v>0</v>
      </c>
      <c r="BO127" s="405" t="n">
        <v>0</v>
      </c>
      <c r="BP127" s="405" t="n">
        <v>0</v>
      </c>
      <c r="BQ127" s="405" t="n">
        <v>0</v>
      </c>
      <c r="BR127" s="405" t="n">
        <v>0</v>
      </c>
      <c r="BS127" s="405" t="n">
        <v>0</v>
      </c>
      <c r="BT127" s="405">
        <f>SUM(BN127:BP127)-SUM(BQ127:BS127)</f>
        <v/>
      </c>
      <c r="BU127" s="405" t="n">
        <v>0</v>
      </c>
      <c r="BV127" s="405">
        <f>+BT127-BU127</f>
        <v/>
      </c>
      <c r="BW127" s="2700">
        <f>365/((+BO127+BP127-BR127-BS127)/((+BN127+BT127)/2)*DAY(BM127))</f>
        <v/>
      </c>
      <c r="BX127" s="2700">
        <f>+BT127/BO127*DAY(BM127)</f>
        <v/>
      </c>
      <c r="BY127" s="406">
        <f>(BR127+BS127)/BO127</f>
        <v/>
      </c>
      <c r="BZ127" s="406">
        <f>+BQ127/(+BQ127+BR127+BS127)</f>
        <v/>
      </c>
      <c r="CA127" s="407">
        <f t="array" ref="CA127">BQ127/(SUMPRODUCT(--(CHOOSE({1,2,3},BP127,BR127,BS127)&gt;0),CHOOSE({1,2,3},BP127,BR127,BS127))+BO127)</f>
        <v/>
      </c>
      <c r="CC127" s="2699">
        <f>EOMONTH(CC128,-1)</f>
        <v/>
      </c>
      <c r="CD127" s="405" t="n">
        <v>0</v>
      </c>
      <c r="CE127" s="405" t="n">
        <v>0</v>
      </c>
      <c r="CF127" s="405" t="n">
        <v>0</v>
      </c>
      <c r="CG127" s="405" t="n">
        <v>0</v>
      </c>
      <c r="CH127" s="405" t="n">
        <v>0</v>
      </c>
      <c r="CI127" s="405" t="n">
        <v>0</v>
      </c>
      <c r="CJ127" s="405">
        <f>SUM(CD127:CF127)-SUM(CG127:CI127)</f>
        <v/>
      </c>
      <c r="CK127" s="405" t="n">
        <v>0</v>
      </c>
      <c r="CL127" s="405">
        <f>+CJ127-CK127</f>
        <v/>
      </c>
      <c r="CM127" s="2700">
        <f>365/((+CE127+CF127-CH127-CI127)/((+CD127+CJ127)/2)*DAY(CC127))</f>
        <v/>
      </c>
      <c r="CN127" s="2700">
        <f>+CJ127/CE127*DAY(CC127)</f>
        <v/>
      </c>
      <c r="CO127" s="406">
        <f>(CH127+CI127)/CE127</f>
        <v/>
      </c>
      <c r="CP127" s="406">
        <f>+CG127/(+CG127+CH127+CI127)</f>
        <v/>
      </c>
      <c r="CQ127" s="407">
        <f t="array" ref="CQ127">CG127/(SUMPRODUCT(--(CHOOSE({1,2,3},CF127,CH127,CI127)&gt;0),CHOOSE({1,2,3},CF127,CH127,CI127))+CE127)</f>
        <v/>
      </c>
      <c r="CS127" s="2699">
        <f>EOMONTH(CS128,-1)</f>
        <v/>
      </c>
      <c r="CT127" s="405" t="n">
        <v>0</v>
      </c>
      <c r="CU127" s="405" t="n">
        <v>0</v>
      </c>
      <c r="CV127" s="405" t="n">
        <v>0</v>
      </c>
      <c r="CW127" s="405" t="n">
        <v>0</v>
      </c>
      <c r="CX127" s="405" t="n">
        <v>0</v>
      </c>
      <c r="CY127" s="405" t="n">
        <v>0</v>
      </c>
      <c r="CZ127" s="405">
        <f>SUM(CT127:CV127)-SUM(CW127:CY127)</f>
        <v/>
      </c>
      <c r="DA127" s="405" t="n">
        <v>0</v>
      </c>
      <c r="DB127" s="405">
        <f>+CZ127-DA127</f>
        <v/>
      </c>
      <c r="DC127" s="2700">
        <f>365/((+CU127+CV127-CX127-CY127)/((+CT127+CZ127)/2)*DAY(CS127))</f>
        <v/>
      </c>
      <c r="DD127" s="2700">
        <f>+CZ127/CU127*DAY(CS127)</f>
        <v/>
      </c>
      <c r="DE127" s="406">
        <f>(CX127+CY127)/CU127</f>
        <v/>
      </c>
      <c r="DF127" s="406">
        <f>+CW127/(+CW127+CX127+CY127)</f>
        <v/>
      </c>
      <c r="DG127" s="407">
        <f t="array" ref="DG127">CW127/(SUMPRODUCT(--(CHOOSE({1,2,3},CV127,CX127,CY127)&gt;0),CHOOSE({1,2,3},CV127,CX127,CY127))+CU127)</f>
        <v/>
      </c>
      <c r="DI127" s="2699">
        <f>EOMONTH(DI128,-1)</f>
        <v/>
      </c>
      <c r="DJ127" s="405" t="n">
        <v>0</v>
      </c>
      <c r="DK127" s="405" t="n">
        <v>0</v>
      </c>
      <c r="DL127" s="405" t="n">
        <v>0</v>
      </c>
      <c r="DM127" s="405" t="n">
        <v>0</v>
      </c>
      <c r="DN127" s="405" t="n">
        <v>0</v>
      </c>
      <c r="DO127" s="405" t="n">
        <v>0</v>
      </c>
      <c r="DP127" s="405">
        <f>SUM(DJ127:DL127)-SUM(DM127:DO127)</f>
        <v/>
      </c>
      <c r="DQ127" s="405" t="n">
        <v>0</v>
      </c>
      <c r="DR127" s="405">
        <f>+DP127-DQ127</f>
        <v/>
      </c>
      <c r="DS127" s="2700">
        <f>365/((+DK127+DL127-DN127-DO127)/((+DJ127+DP127)/2)*DAY(DI127))</f>
        <v/>
      </c>
      <c r="DT127" s="2700">
        <f>+DP127/DK127*DAY(DI127)</f>
        <v/>
      </c>
      <c r="DU127" s="406">
        <f>(DN127+DO127)/DK127</f>
        <v/>
      </c>
      <c r="DV127" s="406">
        <f>+DM127/(+DM127+DN127+DO127)</f>
        <v/>
      </c>
      <c r="DW127" s="407">
        <f t="array" ref="DW127">DM127/(SUMPRODUCT(--(CHOOSE({1,2,3},DL127,DN127,DO127)&gt;0),CHOOSE({1,2,3},DL127,DN127,DO127))+DK127)</f>
        <v/>
      </c>
      <c r="DY127" s="2699">
        <f>EOMONTH(DY128,-1)</f>
        <v/>
      </c>
      <c r="DZ127" s="405" t="n">
        <v>0</v>
      </c>
      <c r="EA127" s="405" t="n">
        <v>0</v>
      </c>
      <c r="EB127" s="405" t="n">
        <v>0</v>
      </c>
      <c r="EC127" s="405" t="n">
        <v>0</v>
      </c>
      <c r="ED127" s="405" t="n">
        <v>0</v>
      </c>
      <c r="EE127" s="405" t="n">
        <v>0</v>
      </c>
      <c r="EF127" s="405">
        <f>SUM(DZ127:EB127)-SUM(EC127:EE127)</f>
        <v/>
      </c>
      <c r="EG127" s="405" t="n">
        <v>0</v>
      </c>
      <c r="EH127" s="405">
        <f>+EF127-EG127</f>
        <v/>
      </c>
      <c r="EI127" s="2700">
        <f>365/((+EA127+EB127-ED127-EE127)/((+DZ127+EF127)/2)*DAY(DY127))</f>
        <v/>
      </c>
      <c r="EJ127" s="2700">
        <f>+EF127/EA127*DAY(DY127)</f>
        <v/>
      </c>
      <c r="EK127" s="406">
        <f>(ED127+EE127)/EA127</f>
        <v/>
      </c>
      <c r="EL127" s="406">
        <f>+EC127/(+EC127+ED127+EE127)</f>
        <v/>
      </c>
      <c r="EM127" s="407">
        <f t="array" ref="EM127">EC127/(SUMPRODUCT(--(CHOOSE({1,2,3},EB127,ED127,EE127)&gt;0),CHOOSE({1,2,3},EB127,ED127,EE127))+EA127)</f>
        <v/>
      </c>
      <c r="EO127" s="2699">
        <f>EOMONTH(EO128,-1)</f>
        <v/>
      </c>
      <c r="EP127" s="405" t="n">
        <v>0</v>
      </c>
      <c r="EQ127" s="405" t="n">
        <v>0</v>
      </c>
      <c r="ER127" s="405" t="n">
        <v>0</v>
      </c>
      <c r="ES127" s="405" t="n">
        <v>0</v>
      </c>
      <c r="ET127" s="405" t="n">
        <v>0</v>
      </c>
      <c r="EU127" s="405" t="n">
        <v>0</v>
      </c>
      <c r="EV127" s="405">
        <f>SUM(EP127:ER127)-SUM(ES127:EU127)</f>
        <v/>
      </c>
      <c r="EW127" s="405" t="n">
        <v>0</v>
      </c>
      <c r="EX127" s="405">
        <f>+EV127-EW127</f>
        <v/>
      </c>
      <c r="EY127" s="2700">
        <f>365/((+EQ127+ER127-ET127-EU127)/((+EP127+EV127)/2)*DAY(EO127))</f>
        <v/>
      </c>
      <c r="EZ127" s="2700">
        <f>+EV127/EQ127*DAY(EO127)</f>
        <v/>
      </c>
      <c r="FA127" s="406">
        <f>(ET127+EU127)/EQ127</f>
        <v/>
      </c>
      <c r="FB127" s="406">
        <f>+ES127/(+ES127+ET127+EU127)</f>
        <v/>
      </c>
      <c r="FC127" s="407">
        <f t="array" ref="FC127">ES127/(SUMPRODUCT(--(CHOOSE({1,2,3},FH127,FX127,GN127)&gt;0),CHOOSE({1,2,3},FH127,FX127,GN127))+EQ127)</f>
        <v/>
      </c>
      <c r="FE127" s="2699">
        <f>EOMONTH(FE128,-1)</f>
        <v/>
      </c>
      <c r="FF127" s="405" t="n">
        <v>0</v>
      </c>
      <c r="FG127" s="405" t="n">
        <v>0</v>
      </c>
      <c r="FH127" s="405" t="n">
        <v>0</v>
      </c>
      <c r="FI127" s="405" t="n">
        <v>0</v>
      </c>
      <c r="FJ127" s="405" t="n">
        <v>0</v>
      </c>
      <c r="FK127" s="405" t="n">
        <v>0</v>
      </c>
      <c r="FL127" s="405">
        <f>SUM(FF127:FH127)-SUM(FI127:FK127)</f>
        <v/>
      </c>
      <c r="FM127" s="405" t="n">
        <v>0</v>
      </c>
      <c r="FN127" s="405">
        <f>+FL127-FM127</f>
        <v/>
      </c>
      <c r="FO127" s="2700">
        <f>365/((+FG127+FH127-FJ127-FK127)/((+FF127+FL127)/2)*DAY(FE127))</f>
        <v/>
      </c>
      <c r="FP127" s="2700">
        <f>+FL127/FG127*DAY(FE127)</f>
        <v/>
      </c>
      <c r="FQ127" s="406">
        <f>(FJ127+FK127)/FG127</f>
        <v/>
      </c>
      <c r="FR127" s="406">
        <f>+FI127/(+FI127+FJ127+FK127)</f>
        <v/>
      </c>
      <c r="FS127" s="407">
        <f t="array" ref="FS127">FI127/(SUMPRODUCT(--(CHOOSE({1,2,3},FH127,FJ127,FK127)&gt;0),CHOOSE({1,2,3},FH127,FJ127,FK127))+FG127)</f>
        <v/>
      </c>
      <c r="FU127" s="2699">
        <f>EOMONTH(FU128,-1)</f>
        <v/>
      </c>
      <c r="FV127" s="405" t="n">
        <v>0</v>
      </c>
      <c r="FW127" s="405" t="n">
        <v>0</v>
      </c>
      <c r="FX127" s="405" t="n">
        <v>0</v>
      </c>
      <c r="FY127" s="405" t="n">
        <v>0</v>
      </c>
      <c r="FZ127" s="405" t="n">
        <v>0</v>
      </c>
      <c r="GA127" s="405" t="n">
        <v>0</v>
      </c>
      <c r="GB127" s="405">
        <f>SUM(FV127:FX127)-SUM(FY127:GA127)</f>
        <v/>
      </c>
      <c r="GC127" s="405" t="n">
        <v>0</v>
      </c>
      <c r="GD127" s="405">
        <f>+GB127-GC127</f>
        <v/>
      </c>
      <c r="GE127" s="2700">
        <f>365/((+FW127+FX127-FZ127-GA127)/((+FV127+GB127)/2)*DAY(FU127))</f>
        <v/>
      </c>
      <c r="GF127" s="2700">
        <f>+GB127/FW127*DAY(FU127)</f>
        <v/>
      </c>
      <c r="GG127" s="406">
        <f>(FZ127+GA127)/FW127</f>
        <v/>
      </c>
      <c r="GH127" s="406">
        <f>+FY127/(+FY127+FZ127+GA127)</f>
        <v/>
      </c>
      <c r="GI127" s="407">
        <f t="array" ref="GI127">FY127/(SUMPRODUCT(--(CHOOSE({1,2,3},FX127,FZ127,GA127)&gt;0),CHOOSE({1,2,3},FX127,FZ127,GA127))+FW127)</f>
        <v/>
      </c>
      <c r="GK127" s="2699">
        <f>EOMONTH(GK128,-1)</f>
        <v/>
      </c>
      <c r="GL127" s="405" t="n">
        <v>0</v>
      </c>
      <c r="GM127" s="405" t="n">
        <v>0</v>
      </c>
      <c r="GN127" s="405" t="n">
        <v>0</v>
      </c>
      <c r="GO127" s="405" t="n">
        <v>0</v>
      </c>
      <c r="GP127" s="405" t="n">
        <v>0</v>
      </c>
      <c r="GQ127" s="405" t="n">
        <v>0</v>
      </c>
      <c r="GR127" s="405">
        <f>SUM(GL127:GN127)-SUM(GO127:GQ127)</f>
        <v/>
      </c>
      <c r="GS127" s="405" t="n">
        <v>0</v>
      </c>
      <c r="GT127" s="405">
        <f>+GR127-GS127</f>
        <v/>
      </c>
      <c r="GU127" s="2700">
        <f>365/((+GM127+GN127-GP127-GQ127)/((+GL127+GR127)/2)*DAY(GK127))</f>
        <v/>
      </c>
      <c r="GV127" s="2700">
        <f>+GR127/GM127*DAY(GK127)</f>
        <v/>
      </c>
      <c r="GW127" s="406">
        <f>(GP127+GQ127)/GM127</f>
        <v/>
      </c>
      <c r="GX127" s="406">
        <f>+GO127/(+GO127+GP127+GQ127)</f>
        <v/>
      </c>
      <c r="GY127" s="407">
        <f t="array" ref="GY127">GO127/(SUMPRODUCT(--(CHOOSE({1,2,3},GN127,GP127,GQ127)&gt;0),CHOOSE({1,2,3},GN127,GP127,GQ127))+GM127)</f>
        <v/>
      </c>
    </row>
    <row r="128">
      <c r="A128" s="2699">
        <f>EOMONTH(A129,-1)</f>
        <v/>
      </c>
      <c r="B128" s="405">
        <f>R128+AH128+AX128+BN128+CD128+CT128+DJ128+DZ128+EP128+FF128+FV128+GL128</f>
        <v/>
      </c>
      <c r="C128" s="405">
        <f>S128+AI128+AY128+BO128+CE128+CU128+DK128+EA128+EQ128+FG128+FW128+GM128</f>
        <v/>
      </c>
      <c r="D128" s="405">
        <f>T128+AJ128+AZ128+BP128+CF128+CV128+DL128+EB128+ER128+FH128+FX128+GN128</f>
        <v/>
      </c>
      <c r="E128" s="405">
        <f>U128+AK128+BA128+BQ128+CG128+CW128+DM128+EC128+ES128+FI128+FY128+GO128</f>
        <v/>
      </c>
      <c r="F128" s="405">
        <f>V128+AL128+BB128+BR128+CH128+CX128+DN128+ED128+ET128+FJ128+FZ128+GP128</f>
        <v/>
      </c>
      <c r="G128" s="405">
        <f>W128+AM128+BC128+BS128+CI128+CY128+DO128+EE128+EU128+FK128+GA128+GQ128</f>
        <v/>
      </c>
      <c r="H128" s="405">
        <f>X128+AN128+BD128+BT128+CJ128+CZ128+DP128+EF128+EV128+FL128+GB128+GR128</f>
        <v/>
      </c>
      <c r="I128" s="405">
        <f>Y128+AO128+BE128+BU128+CK128+DA128+DQ128+EG128+EW128+FM128+GC128+GS128</f>
        <v/>
      </c>
      <c r="J128" s="405">
        <f>Z128+AP128+BF128+BV128</f>
        <v/>
      </c>
      <c r="K128" s="2700">
        <f>365/((+C128+D128-F128-G128)/((+B128+H128)/2)*DAY(A128))</f>
        <v/>
      </c>
      <c r="L128" s="2700">
        <f>+H128/C128*DAY(A128)</f>
        <v/>
      </c>
      <c r="M128" s="406">
        <f>(F128+G128)/C128</f>
        <v/>
      </c>
      <c r="N128" s="406">
        <f>+E128/(+E128+F128+G128)</f>
        <v/>
      </c>
      <c r="O128" s="407">
        <f t="array" ref="O128">E128/(SUMPRODUCT(--(CHOOSE({1,2,3},D128,F128,G128)&gt;0),CHOOSE({1,2,3},D128,F128,G128))+C128)</f>
        <v/>
      </c>
      <c r="Q128" s="2699">
        <f>EOMONTH(Q129,-1)</f>
        <v/>
      </c>
      <c r="R128" s="405">
        <f>+X127</f>
        <v/>
      </c>
      <c r="S128" s="405" t="n">
        <v>0</v>
      </c>
      <c r="T128" s="405" t="n">
        <v>0</v>
      </c>
      <c r="U128" s="405" t="n">
        <v>0</v>
      </c>
      <c r="V128" s="405" t="n">
        <v>0</v>
      </c>
      <c r="W128" s="405" t="n">
        <v>0</v>
      </c>
      <c r="X128" s="405">
        <f>SUM(R128:T128)-SUM(U128:W128)</f>
        <v/>
      </c>
      <c r="Y128" s="405" t="n">
        <v>0</v>
      </c>
      <c r="Z128" s="405">
        <f>+X128-Y128</f>
        <v/>
      </c>
      <c r="AA128" s="2700">
        <f>365/((+S128+T128-V128-W128)/((+R128+X128)/2)*DAY(Q128))</f>
        <v/>
      </c>
      <c r="AB128" s="2700">
        <f>+X128/S128*DAY(Q128)</f>
        <v/>
      </c>
      <c r="AC128" s="406">
        <f>(V128+W128)/S128</f>
        <v/>
      </c>
      <c r="AD128" s="406">
        <f>+U128/(+U128+V128+W128)</f>
        <v/>
      </c>
      <c r="AE128" s="407">
        <f t="array" ref="AE128">U128/(SUMPRODUCT(--(CHOOSE({1,2,3},T128,V128,W128)&gt;0),CHOOSE({1,2,3},T128,V128,W128))+S128)</f>
        <v/>
      </c>
      <c r="AG128" s="2699">
        <f>EOMONTH(AG129,-1)</f>
        <v/>
      </c>
      <c r="AH128" s="405">
        <f>+AN127</f>
        <v/>
      </c>
      <c r="AI128" s="405" t="n">
        <v>0</v>
      </c>
      <c r="AJ128" s="405" t="n">
        <v>0</v>
      </c>
      <c r="AK128" s="405" t="n">
        <v>0</v>
      </c>
      <c r="AL128" s="405" t="n">
        <v>0</v>
      </c>
      <c r="AM128" s="405" t="n">
        <v>0</v>
      </c>
      <c r="AN128" s="405">
        <f>SUM(AH128:AJ128)-SUM(AK128:AM128)</f>
        <v/>
      </c>
      <c r="AO128" s="405" t="n">
        <v>0</v>
      </c>
      <c r="AP128" s="405">
        <f>+AN128-AO128</f>
        <v/>
      </c>
      <c r="AQ128" s="2700">
        <f>365/((+AI128+AJ128-AL128-AM128)/((+AH128+AN128)/2)*DAY(AG128))</f>
        <v/>
      </c>
      <c r="AR128" s="2700">
        <f>+AN128/AI128*DAY(AG128)</f>
        <v/>
      </c>
      <c r="AS128" s="406">
        <f>(AL128+AM128)/AI128</f>
        <v/>
      </c>
      <c r="AT128" s="406">
        <f>+AK128/(+AK128+AL128+AM128)</f>
        <v/>
      </c>
      <c r="AU128" s="407">
        <f t="array" ref="AU128">AK128/(SUMPRODUCT(--(CHOOSE({1,2,3},AJ128,AL128,AM128)&gt;0),CHOOSE({1,2,3},AJ128,AL128,AM128))+AI128)</f>
        <v/>
      </c>
      <c r="AW128" s="2699">
        <f>EOMONTH(AW129,-1)</f>
        <v/>
      </c>
      <c r="AX128" s="405">
        <f>+BD127</f>
        <v/>
      </c>
      <c r="AY128" s="405" t="n">
        <v>0</v>
      </c>
      <c r="AZ128" s="405" t="n">
        <v>0</v>
      </c>
      <c r="BA128" s="405" t="n">
        <v>0</v>
      </c>
      <c r="BB128" s="405" t="n">
        <v>0</v>
      </c>
      <c r="BC128" s="405" t="n">
        <v>0</v>
      </c>
      <c r="BD128" s="405">
        <f>SUM(AX128:AZ128)-SUM(BA128:BC128)</f>
        <v/>
      </c>
      <c r="BE128" s="405" t="n">
        <v>0</v>
      </c>
      <c r="BF128" s="405">
        <f>+BD128-BE128</f>
        <v/>
      </c>
      <c r="BG128" s="2700">
        <f>365/((+AY128+AZ128-BB128-BC128)/((+AX128+BD128)/2)*DAY(AW128))</f>
        <v/>
      </c>
      <c r="BH128" s="2700">
        <f>+BD128/AY128*DAY(AW128)</f>
        <v/>
      </c>
      <c r="BI128" s="406">
        <f>(BB128+BC128)/AY128</f>
        <v/>
      </c>
      <c r="BJ128" s="406">
        <f>+BA128/(+BA128+BB128+BC128)</f>
        <v/>
      </c>
      <c r="BK128" s="407">
        <f t="array" ref="BK128">BA128/(SUMPRODUCT(--(CHOOSE({1,2,3},AZ128,BB128,BC128)&gt;0),CHOOSE({1,2,3},AZ128,BB128,BC128))+AY128)</f>
        <v/>
      </c>
      <c r="BM128" s="2699">
        <f>EOMONTH(BM129,-1)</f>
        <v/>
      </c>
      <c r="BN128" s="405">
        <f>+BT127</f>
        <v/>
      </c>
      <c r="BO128" s="405" t="n">
        <v>0</v>
      </c>
      <c r="BP128" s="405" t="n">
        <v>0</v>
      </c>
      <c r="BQ128" s="405" t="n">
        <v>0</v>
      </c>
      <c r="BR128" s="405" t="n">
        <v>0</v>
      </c>
      <c r="BS128" s="405" t="n">
        <v>0</v>
      </c>
      <c r="BT128" s="405">
        <f>SUM(BN128:BP128)-SUM(BQ128:BS128)</f>
        <v/>
      </c>
      <c r="BU128" s="405" t="n">
        <v>0</v>
      </c>
      <c r="BV128" s="405">
        <f>+BT128-BU128</f>
        <v/>
      </c>
      <c r="BW128" s="2700">
        <f>365/((+BO128+BP128-BR128-BS128)/((+BN128+BT128)/2)*DAY(BM128))</f>
        <v/>
      </c>
      <c r="BX128" s="2700">
        <f>+BT128/BO128*DAY(BM128)</f>
        <v/>
      </c>
      <c r="BY128" s="406">
        <f>(BR128+BS128)/BO128</f>
        <v/>
      </c>
      <c r="BZ128" s="406">
        <f>+BQ128/(+BQ128+BR128+BS128)</f>
        <v/>
      </c>
      <c r="CA128" s="407">
        <f t="array" ref="CA128">BQ128/(SUMPRODUCT(--(CHOOSE({1,2,3},BP128,BR128,BS128)&gt;0),CHOOSE({1,2,3},BP128,BR128,BS128))+BO128)</f>
        <v/>
      </c>
      <c r="CC128" s="2699">
        <f>EOMONTH(CC129,-1)</f>
        <v/>
      </c>
      <c r="CD128" s="405">
        <f>+CJ127</f>
        <v/>
      </c>
      <c r="CE128" s="405" t="n">
        <v>0</v>
      </c>
      <c r="CF128" s="405" t="n">
        <v>0</v>
      </c>
      <c r="CG128" s="405" t="n">
        <v>0</v>
      </c>
      <c r="CH128" s="405" t="n">
        <v>0</v>
      </c>
      <c r="CI128" s="405" t="n">
        <v>0</v>
      </c>
      <c r="CJ128" s="405">
        <f>SUM(CD128:CF128)-SUM(CG128:CI128)</f>
        <v/>
      </c>
      <c r="CK128" s="405" t="n">
        <v>0</v>
      </c>
      <c r="CL128" s="405">
        <f>+CJ128-CK128</f>
        <v/>
      </c>
      <c r="CM128" s="2700">
        <f>365/((+CE128+CF128-CH128-CI128)/((+CD128+CJ128)/2)*DAY(CC128))</f>
        <v/>
      </c>
      <c r="CN128" s="2700">
        <f>+CJ128/CE128*DAY(CC128)</f>
        <v/>
      </c>
      <c r="CO128" s="406">
        <f>(CH128+CI128)/CE128</f>
        <v/>
      </c>
      <c r="CP128" s="406">
        <f>+CG128/(+CG128+CH128+CI128)</f>
        <v/>
      </c>
      <c r="CQ128" s="407">
        <f t="array" ref="CQ128">CG128/(SUMPRODUCT(--(CHOOSE({1,2,3},CF128,CH128,CI128)&gt;0),CHOOSE({1,2,3},CF128,CH128,CI128))+CE128)</f>
        <v/>
      </c>
      <c r="CS128" s="2699">
        <f>EOMONTH(CS129,-1)</f>
        <v/>
      </c>
      <c r="CT128" s="405">
        <f>+CZ127</f>
        <v/>
      </c>
      <c r="CU128" s="405" t="n">
        <v>0</v>
      </c>
      <c r="CV128" s="405" t="n">
        <v>0</v>
      </c>
      <c r="CW128" s="405" t="n">
        <v>0</v>
      </c>
      <c r="CX128" s="405" t="n">
        <v>0</v>
      </c>
      <c r="CY128" s="405" t="n">
        <v>0</v>
      </c>
      <c r="CZ128" s="405">
        <f>SUM(CT128:CV128)-SUM(CW128:CY128)</f>
        <v/>
      </c>
      <c r="DA128" s="405" t="n">
        <v>0</v>
      </c>
      <c r="DB128" s="405">
        <f>+CZ128-DA128</f>
        <v/>
      </c>
      <c r="DC128" s="2700">
        <f>365/((+CU128+CV128-CX128-CY128)/((+CT128+CZ128)/2)*DAY(CS128))</f>
        <v/>
      </c>
      <c r="DD128" s="2700">
        <f>+CZ128/CU128*DAY(CS128)</f>
        <v/>
      </c>
      <c r="DE128" s="406">
        <f>(CX128+CY128)/CU128</f>
        <v/>
      </c>
      <c r="DF128" s="406">
        <f>+CW128/(+CW128+CX128+CY128)</f>
        <v/>
      </c>
      <c r="DG128" s="407">
        <f t="array" ref="DG128">CW128/(SUMPRODUCT(--(CHOOSE({1,2,3},CV128,CX128,CY128)&gt;0),CHOOSE({1,2,3},CV128,CX128,CY128))+CU128)</f>
        <v/>
      </c>
      <c r="DI128" s="2699">
        <f>EOMONTH(DI129,-1)</f>
        <v/>
      </c>
      <c r="DJ128" s="405">
        <f>+DP127</f>
        <v/>
      </c>
      <c r="DK128" s="405" t="n">
        <v>0</v>
      </c>
      <c r="DL128" s="405" t="n">
        <v>0</v>
      </c>
      <c r="DM128" s="405" t="n">
        <v>0</v>
      </c>
      <c r="DN128" s="405" t="n">
        <v>0</v>
      </c>
      <c r="DO128" s="405" t="n">
        <v>0</v>
      </c>
      <c r="DP128" s="405">
        <f>SUM(DJ128:DL128)-SUM(DM128:DO128)</f>
        <v/>
      </c>
      <c r="DQ128" s="405" t="n">
        <v>0</v>
      </c>
      <c r="DR128" s="405">
        <f>+DP128-DQ128</f>
        <v/>
      </c>
      <c r="DS128" s="2700">
        <f>365/((+DK128+DL128-DN128-DO128)/((+DJ128+DP128)/2)*DAY(DI128))</f>
        <v/>
      </c>
      <c r="DT128" s="2700">
        <f>+DP128/DK128*DAY(DI128)</f>
        <v/>
      </c>
      <c r="DU128" s="406">
        <f>(DN128+DO128)/DK128</f>
        <v/>
      </c>
      <c r="DV128" s="406">
        <f>+DM128/(+DM128+DN128+DO128)</f>
        <v/>
      </c>
      <c r="DW128" s="407">
        <f t="array" ref="DW128">DM128/(SUMPRODUCT(--(CHOOSE({1,2,3},DL128,DN128,DO128)&gt;0),CHOOSE({1,2,3},DL128,DN128,DO128))+DK128)</f>
        <v/>
      </c>
      <c r="DY128" s="2699">
        <f>EOMONTH(DY129,-1)</f>
        <v/>
      </c>
      <c r="DZ128" s="405">
        <f>+EF127</f>
        <v/>
      </c>
      <c r="EA128" s="405" t="n">
        <v>0</v>
      </c>
      <c r="EB128" s="405" t="n">
        <v>0</v>
      </c>
      <c r="EC128" s="405" t="n">
        <v>0</v>
      </c>
      <c r="ED128" s="405" t="n">
        <v>0</v>
      </c>
      <c r="EE128" s="405" t="n">
        <v>0</v>
      </c>
      <c r="EF128" s="405">
        <f>SUM(DZ128:EB128)-SUM(EC128:EE128)</f>
        <v/>
      </c>
      <c r="EG128" s="405" t="n">
        <v>0</v>
      </c>
      <c r="EH128" s="405">
        <f>+EF128-EG128</f>
        <v/>
      </c>
      <c r="EI128" s="2700">
        <f>365/((+EA128+EB128-ED128-EE128)/((+DZ128+EF128)/2)*DAY(DY128))</f>
        <v/>
      </c>
      <c r="EJ128" s="2700">
        <f>+EF128/EA128*DAY(DY128)</f>
        <v/>
      </c>
      <c r="EK128" s="406">
        <f>(ED128+EE128)/EA128</f>
        <v/>
      </c>
      <c r="EL128" s="406">
        <f>+EC128/(+EC128+ED128+EE128)</f>
        <v/>
      </c>
      <c r="EM128" s="407">
        <f t="array" ref="EM128">EC128/(SUMPRODUCT(--(CHOOSE({1,2,3},EB128,ED128,EE128)&gt;0),CHOOSE({1,2,3},EB128,ED128,EE128))+EA128)</f>
        <v/>
      </c>
      <c r="EO128" s="2699">
        <f>EOMONTH(EO129,-1)</f>
        <v/>
      </c>
      <c r="EP128" s="405">
        <f>+EV127</f>
        <v/>
      </c>
      <c r="EQ128" s="405" t="n">
        <v>0</v>
      </c>
      <c r="ER128" s="405" t="n">
        <v>0</v>
      </c>
      <c r="ES128" s="405" t="n">
        <v>0</v>
      </c>
      <c r="ET128" s="405" t="n">
        <v>0</v>
      </c>
      <c r="EU128" s="405" t="n">
        <v>0</v>
      </c>
      <c r="EV128" s="405">
        <f>SUM(EP128:ER128)-SUM(ES128:EU128)</f>
        <v/>
      </c>
      <c r="EW128" s="405" t="n">
        <v>0</v>
      </c>
      <c r="EX128" s="405">
        <f>+EV128-EW128</f>
        <v/>
      </c>
      <c r="EY128" s="2700">
        <f>365/((+EQ128+ER128-ET128-EU128)/((+EP128+EV128)/2)*DAY(EO128))</f>
        <v/>
      </c>
      <c r="EZ128" s="2700">
        <f>+EV128/EQ128*DAY(EO128)</f>
        <v/>
      </c>
      <c r="FA128" s="406">
        <f>(ET128+EU128)/EQ128</f>
        <v/>
      </c>
      <c r="FB128" s="406">
        <f>+ES128/(+ES128+ET128+EU128)</f>
        <v/>
      </c>
      <c r="FC128" s="407">
        <f t="array" ref="FC128">ES128/(SUMPRODUCT(--(CHOOSE({1,2,3},FH128,FX128,GN128)&gt;0),CHOOSE({1,2,3},FH128,FX128,GN128))+EQ128)</f>
        <v/>
      </c>
      <c r="FE128" s="2699">
        <f>EOMONTH(FE129,-1)</f>
        <v/>
      </c>
      <c r="FF128" s="405">
        <f>+FL127</f>
        <v/>
      </c>
      <c r="FG128" s="405" t="n">
        <v>0</v>
      </c>
      <c r="FH128" s="405" t="n">
        <v>0</v>
      </c>
      <c r="FI128" s="405" t="n">
        <v>0</v>
      </c>
      <c r="FJ128" s="405" t="n">
        <v>0</v>
      </c>
      <c r="FK128" s="405" t="n">
        <v>0</v>
      </c>
      <c r="FL128" s="405">
        <f>SUM(FF128:FH128)-SUM(FI128:FK128)</f>
        <v/>
      </c>
      <c r="FM128" s="405" t="n">
        <v>0</v>
      </c>
      <c r="FN128" s="405">
        <f>+FL128-FM128</f>
        <v/>
      </c>
      <c r="FO128" s="2700">
        <f>365/((+FG128+FH128-FJ128-FK128)/((+FF128+FL128)/2)*DAY(FE128))</f>
        <v/>
      </c>
      <c r="FP128" s="2700">
        <f>+FL128/FG128*DAY(FE128)</f>
        <v/>
      </c>
      <c r="FQ128" s="406">
        <f>(FJ128+FK128)/FG128</f>
        <v/>
      </c>
      <c r="FR128" s="406">
        <f>+FI128/(+FI128+FJ128+FK128)</f>
        <v/>
      </c>
      <c r="FS128" s="407">
        <f t="array" ref="FS128">FI128/(SUMPRODUCT(--(CHOOSE({1,2,3},FH128,FJ128,FK128)&gt;0),CHOOSE({1,2,3},FH128,FJ128,FK128))+FG128)</f>
        <v/>
      </c>
      <c r="FU128" s="2699">
        <f>EOMONTH(FU129,-1)</f>
        <v/>
      </c>
      <c r="FV128" s="405">
        <f>+GB127</f>
        <v/>
      </c>
      <c r="FW128" s="405" t="n">
        <v>0</v>
      </c>
      <c r="FX128" s="405" t="n">
        <v>0</v>
      </c>
      <c r="FY128" s="405" t="n">
        <v>0</v>
      </c>
      <c r="FZ128" s="405" t="n">
        <v>0</v>
      </c>
      <c r="GA128" s="405" t="n">
        <v>0</v>
      </c>
      <c r="GB128" s="405">
        <f>SUM(FV128:FX128)-SUM(FY128:GA128)</f>
        <v/>
      </c>
      <c r="GC128" s="405" t="n">
        <v>0</v>
      </c>
      <c r="GD128" s="405">
        <f>+GB128-GC128</f>
        <v/>
      </c>
      <c r="GE128" s="2700">
        <f>365/((+FW128+FX128-FZ128-GA128)/((+FV128+GB128)/2)*DAY(FU128))</f>
        <v/>
      </c>
      <c r="GF128" s="2700">
        <f>+GB128/FW128*DAY(FU128)</f>
        <v/>
      </c>
      <c r="GG128" s="406">
        <f>(FZ128+GA128)/FW128</f>
        <v/>
      </c>
      <c r="GH128" s="406">
        <f>+FY128/(+FY128+FZ128+GA128)</f>
        <v/>
      </c>
      <c r="GI128" s="407">
        <f t="array" ref="GI128">FY128/(SUMPRODUCT(--(CHOOSE({1,2,3},FX128,FZ128,GA128)&gt;0),CHOOSE({1,2,3},FX128,FZ128,GA128))+FW128)</f>
        <v/>
      </c>
      <c r="GK128" s="2699">
        <f>EOMONTH(GK129,-1)</f>
        <v/>
      </c>
      <c r="GL128" s="405">
        <f>+GR127</f>
        <v/>
      </c>
      <c r="GM128" s="405" t="n">
        <v>0</v>
      </c>
      <c r="GN128" s="405" t="n">
        <v>0</v>
      </c>
      <c r="GO128" s="405" t="n">
        <v>0</v>
      </c>
      <c r="GP128" s="405" t="n">
        <v>0</v>
      </c>
      <c r="GQ128" s="405" t="n">
        <v>0</v>
      </c>
      <c r="GR128" s="405">
        <f>SUM(GL128:GN128)-SUM(GO128:GQ128)</f>
        <v/>
      </c>
      <c r="GS128" s="405" t="n">
        <v>0</v>
      </c>
      <c r="GT128" s="405">
        <f>+GR128-GS128</f>
        <v/>
      </c>
      <c r="GU128" s="2700">
        <f>365/((+GM128+GN128-GP128-GQ128)/((+GL128+GR128)/2)*DAY(GK128))</f>
        <v/>
      </c>
      <c r="GV128" s="2700">
        <f>+GR128/GM128*DAY(GK128)</f>
        <v/>
      </c>
      <c r="GW128" s="406">
        <f>(GP128+GQ128)/GM128</f>
        <v/>
      </c>
      <c r="GX128" s="406">
        <f>+GO128/(+GO128+GP128+GQ128)</f>
        <v/>
      </c>
      <c r="GY128" s="407">
        <f t="array" ref="GY128">GO128/(SUMPRODUCT(--(CHOOSE({1,2,3},GN128,GP128,GQ128)&gt;0),CHOOSE({1,2,3},GN128,GP128,GQ128))+GM128)</f>
        <v/>
      </c>
    </row>
    <row r="129">
      <c r="A129" s="2699">
        <f>EOMONTH(A130,-1)</f>
        <v/>
      </c>
      <c r="B129" s="405">
        <f>R129+AH129+AX129+BN129+CD129+CT129+DJ129+DZ129+EP129+FF129+FV129+GL129</f>
        <v/>
      </c>
      <c r="C129" s="405">
        <f>S129+AI129+AY129+BO129+CE129+CU129+DK129+EA129+EQ129+FG129+FW129+GM129</f>
        <v/>
      </c>
      <c r="D129" s="405">
        <f>T129+AJ129+AZ129+BP129+CF129+CV129+DL129+EB129+ER129+FH129+FX129+GN129</f>
        <v/>
      </c>
      <c r="E129" s="405">
        <f>U129+AK129+BA129+BQ129+CG129+CW129+DM129+EC129+ES129+FI129+FY129+GO129</f>
        <v/>
      </c>
      <c r="F129" s="405">
        <f>V129+AL129+BB129+BR129+CH129+CX129+DN129+ED129+ET129+FJ129+FZ129+GP129</f>
        <v/>
      </c>
      <c r="G129" s="405">
        <f>W129+AM129+BC129+BS129+CI129+CY129+DO129+EE129+EU129+FK129+GA129+GQ129</f>
        <v/>
      </c>
      <c r="H129" s="405">
        <f>X129+AN129+BD129+BT129+CJ129+CZ129+DP129+EF129+EV129+FL129+GB129+GR129</f>
        <v/>
      </c>
      <c r="I129" s="405">
        <f>Y129+AO129+BE129+BU129+CK129+DA129+DQ129+EG129+EW129+FM129+GC129+GS129</f>
        <v/>
      </c>
      <c r="J129" s="405">
        <f>Z129+AP129+BF129+BV129</f>
        <v/>
      </c>
      <c r="K129" s="2700">
        <f>365/((+C129+D129-F129-G129)/((+B129+H129)/2)*DAY(A129))</f>
        <v/>
      </c>
      <c r="L129" s="2700">
        <f>+H129/C129*DAY(A129)</f>
        <v/>
      </c>
      <c r="M129" s="406">
        <f>(F129+G129)/C129</f>
        <v/>
      </c>
      <c r="N129" s="406">
        <f>+E129/(+E129+F129+G129)</f>
        <v/>
      </c>
      <c r="O129" s="407">
        <f t="array" ref="O129">E129/(SUMPRODUCT(--(CHOOSE({1,2,3},D129,F129,G129)&gt;0),CHOOSE({1,2,3},D129,F129,G129))+C129)</f>
        <v/>
      </c>
      <c r="Q129" s="2699">
        <f>EOMONTH(Q130,-1)</f>
        <v/>
      </c>
      <c r="R129" s="405">
        <f>+X128</f>
        <v/>
      </c>
      <c r="S129" s="405" t="n">
        <v>0</v>
      </c>
      <c r="T129" s="405" t="n">
        <v>0</v>
      </c>
      <c r="U129" s="405" t="n">
        <v>0</v>
      </c>
      <c r="V129" s="405" t="n">
        <v>0</v>
      </c>
      <c r="W129" s="405" t="n">
        <v>0</v>
      </c>
      <c r="X129" s="405">
        <f>SUM(R129:T129)-SUM(U129:W129)</f>
        <v/>
      </c>
      <c r="Y129" s="405" t="n">
        <v>0</v>
      </c>
      <c r="Z129" s="405">
        <f>+X129-Y129</f>
        <v/>
      </c>
      <c r="AA129" s="2700">
        <f>365/((+S129+T129-V129-W129)/((+R129+X129)/2)*DAY(Q129))</f>
        <v/>
      </c>
      <c r="AB129" s="2700">
        <f>+X129/S129*DAY(Q129)</f>
        <v/>
      </c>
      <c r="AC129" s="406">
        <f>(V129+W129)/S129</f>
        <v/>
      </c>
      <c r="AD129" s="406">
        <f>+U129/(+U129+V129+W129)</f>
        <v/>
      </c>
      <c r="AE129" s="407">
        <f t="array" ref="AE129">U129/(SUMPRODUCT(--(CHOOSE({1,2,3},T129,V129,W129)&gt;0),CHOOSE({1,2,3},T129,V129,W129))+S129)</f>
        <v/>
      </c>
      <c r="AG129" s="2699">
        <f>EOMONTH(AG130,-1)</f>
        <v/>
      </c>
      <c r="AH129" s="405">
        <f>+AN128</f>
        <v/>
      </c>
      <c r="AI129" s="405" t="n">
        <v>0</v>
      </c>
      <c r="AJ129" s="405" t="n">
        <v>0</v>
      </c>
      <c r="AK129" s="405" t="n">
        <v>0</v>
      </c>
      <c r="AL129" s="405" t="n">
        <v>0</v>
      </c>
      <c r="AM129" s="405" t="n">
        <v>0</v>
      </c>
      <c r="AN129" s="405">
        <f>SUM(AH129:AJ129)-SUM(AK129:AM129)</f>
        <v/>
      </c>
      <c r="AO129" s="405" t="n">
        <v>0</v>
      </c>
      <c r="AP129" s="405">
        <f>+AN129-AO129</f>
        <v/>
      </c>
      <c r="AQ129" s="2700">
        <f>365/((+AI129+AJ129-AL129-AM129)/((+AH129+AN129)/2)*DAY(AG129))</f>
        <v/>
      </c>
      <c r="AR129" s="2700">
        <f>+AN129/AI129*DAY(AG129)</f>
        <v/>
      </c>
      <c r="AS129" s="406">
        <f>(AL129+AM129)/AI129</f>
        <v/>
      </c>
      <c r="AT129" s="406">
        <f>+AK129/(+AK129+AL129+AM129)</f>
        <v/>
      </c>
      <c r="AU129" s="407">
        <f t="array" ref="AU129">AK129/(SUMPRODUCT(--(CHOOSE({1,2,3},AJ129,AL129,AM129)&gt;0),CHOOSE({1,2,3},AJ129,AL129,AM129))+AI129)</f>
        <v/>
      </c>
      <c r="AW129" s="2699">
        <f>EOMONTH(AW130,-1)</f>
        <v/>
      </c>
      <c r="AX129" s="405">
        <f>+BD128</f>
        <v/>
      </c>
      <c r="AY129" s="405" t="n">
        <v>0</v>
      </c>
      <c r="AZ129" s="405" t="n">
        <v>0</v>
      </c>
      <c r="BA129" s="405" t="n">
        <v>0</v>
      </c>
      <c r="BB129" s="405" t="n">
        <v>0</v>
      </c>
      <c r="BC129" s="405" t="n">
        <v>0</v>
      </c>
      <c r="BD129" s="405">
        <f>SUM(AX129:AZ129)-SUM(BA129:BC129)</f>
        <v/>
      </c>
      <c r="BE129" s="405" t="n">
        <v>0</v>
      </c>
      <c r="BF129" s="405">
        <f>+BD129-BE129</f>
        <v/>
      </c>
      <c r="BG129" s="2700">
        <f>365/((+AY129+AZ129-BB129-BC129)/((+AX129+BD129)/2)*DAY(AW129))</f>
        <v/>
      </c>
      <c r="BH129" s="2700">
        <f>+BD129/AY129*DAY(AW129)</f>
        <v/>
      </c>
      <c r="BI129" s="406">
        <f>(BB129+BC129)/AY129</f>
        <v/>
      </c>
      <c r="BJ129" s="406">
        <f>+BA129/(+BA129+BB129+BC129)</f>
        <v/>
      </c>
      <c r="BK129" s="407">
        <f t="array" ref="BK129">BA129/(SUMPRODUCT(--(CHOOSE({1,2,3},AZ129,BB129,BC129)&gt;0),CHOOSE({1,2,3},AZ129,BB129,BC129))+AY129)</f>
        <v/>
      </c>
      <c r="BM129" s="2699">
        <f>EOMONTH(BM130,-1)</f>
        <v/>
      </c>
      <c r="BN129" s="405">
        <f>+BT128</f>
        <v/>
      </c>
      <c r="BO129" s="405" t="n">
        <v>0</v>
      </c>
      <c r="BP129" s="405" t="n">
        <v>0</v>
      </c>
      <c r="BQ129" s="405" t="n">
        <v>0</v>
      </c>
      <c r="BR129" s="405" t="n">
        <v>0</v>
      </c>
      <c r="BS129" s="405" t="n">
        <v>0</v>
      </c>
      <c r="BT129" s="405">
        <f>SUM(BN129:BP129)-SUM(BQ129:BS129)</f>
        <v/>
      </c>
      <c r="BU129" s="405" t="n">
        <v>0</v>
      </c>
      <c r="BV129" s="405">
        <f>+BT129-BU129</f>
        <v/>
      </c>
      <c r="BW129" s="2700">
        <f>365/((+BO129+BP129-BR129-BS129)/((+BN129+BT129)/2)*DAY(BM129))</f>
        <v/>
      </c>
      <c r="BX129" s="2700">
        <f>+BT129/BO129*DAY(BM129)</f>
        <v/>
      </c>
      <c r="BY129" s="406">
        <f>(BR129+BS129)/BO129</f>
        <v/>
      </c>
      <c r="BZ129" s="406">
        <f>+BQ129/(+BQ129+BR129+BS129)</f>
        <v/>
      </c>
      <c r="CA129" s="407">
        <f t="array" ref="CA129">BQ129/(SUMPRODUCT(--(CHOOSE({1,2,3},BP129,BR129,BS129)&gt;0),CHOOSE({1,2,3},BP129,BR129,BS129))+BO129)</f>
        <v/>
      </c>
      <c r="CC129" s="2699">
        <f>EOMONTH(CC130,-1)</f>
        <v/>
      </c>
      <c r="CD129" s="405">
        <f>+CJ128</f>
        <v/>
      </c>
      <c r="CE129" s="405" t="n">
        <v>0</v>
      </c>
      <c r="CF129" s="405" t="n">
        <v>0</v>
      </c>
      <c r="CG129" s="405" t="n">
        <v>0</v>
      </c>
      <c r="CH129" s="405" t="n">
        <v>0</v>
      </c>
      <c r="CI129" s="405" t="n">
        <v>0</v>
      </c>
      <c r="CJ129" s="405">
        <f>SUM(CD129:CF129)-SUM(CG129:CI129)</f>
        <v/>
      </c>
      <c r="CK129" s="405" t="n">
        <v>0</v>
      </c>
      <c r="CL129" s="405">
        <f>+CJ129-CK129</f>
        <v/>
      </c>
      <c r="CM129" s="2700">
        <f>365/((+CE129+CF129-CH129-CI129)/((+CD129+CJ129)/2)*DAY(CC129))</f>
        <v/>
      </c>
      <c r="CN129" s="2700">
        <f>+CJ129/CE129*DAY(CC129)</f>
        <v/>
      </c>
      <c r="CO129" s="406">
        <f>(CH129+CI129)/CE129</f>
        <v/>
      </c>
      <c r="CP129" s="406">
        <f>+CG129/(+CG129+CH129+CI129)</f>
        <v/>
      </c>
      <c r="CQ129" s="407">
        <f t="array" ref="CQ129">CG129/(SUMPRODUCT(--(CHOOSE({1,2,3},CF129,CH129,CI129)&gt;0),CHOOSE({1,2,3},CF129,CH129,CI129))+CE129)</f>
        <v/>
      </c>
      <c r="CS129" s="2699">
        <f>EOMONTH(CS130,-1)</f>
        <v/>
      </c>
      <c r="CT129" s="405">
        <f>+CZ128</f>
        <v/>
      </c>
      <c r="CU129" s="405" t="n">
        <v>0</v>
      </c>
      <c r="CV129" s="405" t="n">
        <v>0</v>
      </c>
      <c r="CW129" s="405" t="n">
        <v>0</v>
      </c>
      <c r="CX129" s="405" t="n">
        <v>0</v>
      </c>
      <c r="CY129" s="405" t="n">
        <v>0</v>
      </c>
      <c r="CZ129" s="405">
        <f>SUM(CT129:CV129)-SUM(CW129:CY129)</f>
        <v/>
      </c>
      <c r="DA129" s="405" t="n">
        <v>0</v>
      </c>
      <c r="DB129" s="405">
        <f>+CZ129-DA129</f>
        <v/>
      </c>
      <c r="DC129" s="2700">
        <f>365/((+CU129+CV129-CX129-CY129)/((+CT129+CZ129)/2)*DAY(CS129))</f>
        <v/>
      </c>
      <c r="DD129" s="2700">
        <f>+CZ129/CU129*DAY(CS129)</f>
        <v/>
      </c>
      <c r="DE129" s="406">
        <f>(CX129+CY129)/CU129</f>
        <v/>
      </c>
      <c r="DF129" s="406">
        <f>+CW129/(+CW129+CX129+CY129)</f>
        <v/>
      </c>
      <c r="DG129" s="407">
        <f t="array" ref="DG129">CW129/(SUMPRODUCT(--(CHOOSE({1,2,3},CV129,CX129,CY129)&gt;0),CHOOSE({1,2,3},CV129,CX129,CY129))+CU129)</f>
        <v/>
      </c>
      <c r="DI129" s="2699">
        <f>EOMONTH(DI130,-1)</f>
        <v/>
      </c>
      <c r="DJ129" s="405">
        <f>+DP128</f>
        <v/>
      </c>
      <c r="DK129" s="405" t="n">
        <v>0</v>
      </c>
      <c r="DL129" s="405" t="n">
        <v>0</v>
      </c>
      <c r="DM129" s="405" t="n">
        <v>0</v>
      </c>
      <c r="DN129" s="405" t="n">
        <v>0</v>
      </c>
      <c r="DO129" s="405" t="n">
        <v>0</v>
      </c>
      <c r="DP129" s="405">
        <f>SUM(DJ129:DL129)-SUM(DM129:DO129)</f>
        <v/>
      </c>
      <c r="DQ129" s="405" t="n">
        <v>0</v>
      </c>
      <c r="DR129" s="405">
        <f>+DP129-DQ129</f>
        <v/>
      </c>
      <c r="DS129" s="2700">
        <f>365/((+DK129+DL129-DN129-DO129)/((+DJ129+DP129)/2)*DAY(DI129))</f>
        <v/>
      </c>
      <c r="DT129" s="2700">
        <f>+DP129/DK129*DAY(DI129)</f>
        <v/>
      </c>
      <c r="DU129" s="406">
        <f>(DN129+DO129)/DK129</f>
        <v/>
      </c>
      <c r="DV129" s="406">
        <f>+DM129/(+DM129+DN129+DO129)</f>
        <v/>
      </c>
      <c r="DW129" s="407">
        <f t="array" ref="DW129">DM129/(SUMPRODUCT(--(CHOOSE({1,2,3},DL129,DN129,DO129)&gt;0),CHOOSE({1,2,3},DL129,DN129,DO129))+DK129)</f>
        <v/>
      </c>
      <c r="DY129" s="2699">
        <f>EOMONTH(DY130,-1)</f>
        <v/>
      </c>
      <c r="DZ129" s="405">
        <f>+EF128</f>
        <v/>
      </c>
      <c r="EA129" s="405" t="n">
        <v>0</v>
      </c>
      <c r="EB129" s="405" t="n">
        <v>0</v>
      </c>
      <c r="EC129" s="405" t="n">
        <v>0</v>
      </c>
      <c r="ED129" s="405" t="n">
        <v>0</v>
      </c>
      <c r="EE129" s="405" t="n">
        <v>0</v>
      </c>
      <c r="EF129" s="405">
        <f>SUM(DZ129:EB129)-SUM(EC129:EE129)</f>
        <v/>
      </c>
      <c r="EG129" s="405" t="n">
        <v>0</v>
      </c>
      <c r="EH129" s="405">
        <f>+EF129-EG129</f>
        <v/>
      </c>
      <c r="EI129" s="2700">
        <f>365/((+EA129+EB129-ED129-EE129)/((+DZ129+EF129)/2)*DAY(DY129))</f>
        <v/>
      </c>
      <c r="EJ129" s="2700">
        <f>+EF129/EA129*DAY(DY129)</f>
        <v/>
      </c>
      <c r="EK129" s="406">
        <f>(ED129+EE129)/EA129</f>
        <v/>
      </c>
      <c r="EL129" s="406">
        <f>+EC129/(+EC129+ED129+EE129)</f>
        <v/>
      </c>
      <c r="EM129" s="407">
        <f t="array" ref="EM129">EC129/(SUMPRODUCT(--(CHOOSE({1,2,3},EB129,ED129,EE129)&gt;0),CHOOSE({1,2,3},EB129,ED129,EE129))+EA129)</f>
        <v/>
      </c>
      <c r="EO129" s="2699">
        <f>EOMONTH(EO130,-1)</f>
        <v/>
      </c>
      <c r="EP129" s="405">
        <f>+EV128</f>
        <v/>
      </c>
      <c r="EQ129" s="405" t="n">
        <v>0</v>
      </c>
      <c r="ER129" s="405" t="n">
        <v>0</v>
      </c>
      <c r="ES129" s="405" t="n">
        <v>0</v>
      </c>
      <c r="ET129" s="405" t="n">
        <v>0</v>
      </c>
      <c r="EU129" s="405" t="n">
        <v>0</v>
      </c>
      <c r="EV129" s="405">
        <f>SUM(EP129:ER129)-SUM(ES129:EU129)</f>
        <v/>
      </c>
      <c r="EW129" s="405" t="n">
        <v>0</v>
      </c>
      <c r="EX129" s="405">
        <f>+EV129-EW129</f>
        <v/>
      </c>
      <c r="EY129" s="2700">
        <f>365/((+EQ129+ER129-ET129-EU129)/((+EP129+EV129)/2)*DAY(EO129))</f>
        <v/>
      </c>
      <c r="EZ129" s="2700">
        <f>+EV129/EQ129*DAY(EO129)</f>
        <v/>
      </c>
      <c r="FA129" s="406">
        <f>(ET129+EU129)/EQ129</f>
        <v/>
      </c>
      <c r="FB129" s="406">
        <f>+ES129/(+ES129+ET129+EU129)</f>
        <v/>
      </c>
      <c r="FC129" s="407">
        <f t="array" ref="FC129">ES129/(SUMPRODUCT(--(CHOOSE({1,2,3},FH129,FX129,GN129)&gt;0),CHOOSE({1,2,3},FH129,FX129,GN129))+EQ129)</f>
        <v/>
      </c>
      <c r="FE129" s="2699">
        <f>EOMONTH(FE130,-1)</f>
        <v/>
      </c>
      <c r="FF129" s="405">
        <f>+FL128</f>
        <v/>
      </c>
      <c r="FG129" s="405" t="n">
        <v>0</v>
      </c>
      <c r="FH129" s="405" t="n">
        <v>0</v>
      </c>
      <c r="FI129" s="405" t="n">
        <v>0</v>
      </c>
      <c r="FJ129" s="405" t="n">
        <v>0</v>
      </c>
      <c r="FK129" s="405" t="n">
        <v>0</v>
      </c>
      <c r="FL129" s="405">
        <f>SUM(FF129:FH129)-SUM(FI129:FK129)</f>
        <v/>
      </c>
      <c r="FM129" s="405" t="n">
        <v>0</v>
      </c>
      <c r="FN129" s="405">
        <f>+FL129-FM129</f>
        <v/>
      </c>
      <c r="FO129" s="2700">
        <f>365/((+FG129+FH129-FJ129-FK129)/((+FF129+FL129)/2)*DAY(FE129))</f>
        <v/>
      </c>
      <c r="FP129" s="2700">
        <f>+FL129/FG129*DAY(FE129)</f>
        <v/>
      </c>
      <c r="FQ129" s="406">
        <f>(FJ129+FK129)/FG129</f>
        <v/>
      </c>
      <c r="FR129" s="406">
        <f>+FI129/(+FI129+FJ129+FK129)</f>
        <v/>
      </c>
      <c r="FS129" s="407">
        <f t="array" ref="FS129">FI129/(SUMPRODUCT(--(CHOOSE({1,2,3},FH129,FJ129,FK129)&gt;0),CHOOSE({1,2,3},FH129,FJ129,FK129))+FG129)</f>
        <v/>
      </c>
      <c r="FU129" s="2699">
        <f>EOMONTH(FU130,-1)</f>
        <v/>
      </c>
      <c r="FV129" s="405">
        <f>+GB128</f>
        <v/>
      </c>
      <c r="FW129" s="405" t="n">
        <v>0</v>
      </c>
      <c r="FX129" s="405" t="n">
        <v>0</v>
      </c>
      <c r="FY129" s="405" t="n">
        <v>0</v>
      </c>
      <c r="FZ129" s="405" t="n">
        <v>0</v>
      </c>
      <c r="GA129" s="405" t="n">
        <v>0</v>
      </c>
      <c r="GB129" s="405">
        <f>SUM(FV129:FX129)-SUM(FY129:GA129)</f>
        <v/>
      </c>
      <c r="GC129" s="405" t="n">
        <v>0</v>
      </c>
      <c r="GD129" s="405">
        <f>+GB129-GC129</f>
        <v/>
      </c>
      <c r="GE129" s="2700">
        <f>365/((+FW129+FX129-FZ129-GA129)/((+FV129+GB129)/2)*DAY(FU129))</f>
        <v/>
      </c>
      <c r="GF129" s="2700">
        <f>+GB129/FW129*DAY(FU129)</f>
        <v/>
      </c>
      <c r="GG129" s="406">
        <f>(FZ129+GA129)/FW129</f>
        <v/>
      </c>
      <c r="GH129" s="406">
        <f>+FY129/(+FY129+FZ129+GA129)</f>
        <v/>
      </c>
      <c r="GI129" s="407">
        <f t="array" ref="GI129">FY129/(SUMPRODUCT(--(CHOOSE({1,2,3},FX129,FZ129,GA129)&gt;0),CHOOSE({1,2,3},FX129,FZ129,GA129))+FW129)</f>
        <v/>
      </c>
      <c r="GK129" s="2699">
        <f>EOMONTH(GK130,-1)</f>
        <v/>
      </c>
      <c r="GL129" s="405">
        <f>+GR128</f>
        <v/>
      </c>
      <c r="GM129" s="405" t="n">
        <v>0</v>
      </c>
      <c r="GN129" s="405" t="n">
        <v>0</v>
      </c>
      <c r="GO129" s="405" t="n">
        <v>0</v>
      </c>
      <c r="GP129" s="405" t="n">
        <v>0</v>
      </c>
      <c r="GQ129" s="405" t="n">
        <v>0</v>
      </c>
      <c r="GR129" s="405">
        <f>SUM(GL129:GN129)-SUM(GO129:GQ129)</f>
        <v/>
      </c>
      <c r="GS129" s="405" t="n">
        <v>0</v>
      </c>
      <c r="GT129" s="405">
        <f>+GR129-GS129</f>
        <v/>
      </c>
      <c r="GU129" s="2700">
        <f>365/((+GM129+GN129-GP129-GQ129)/((+GL129+GR129)/2)*DAY(GK129))</f>
        <v/>
      </c>
      <c r="GV129" s="2700">
        <f>+GR129/GM129*DAY(GK129)</f>
        <v/>
      </c>
      <c r="GW129" s="406">
        <f>(GP129+GQ129)/GM129</f>
        <v/>
      </c>
      <c r="GX129" s="406">
        <f>+GO129/(+GO129+GP129+GQ129)</f>
        <v/>
      </c>
      <c r="GY129" s="407">
        <f t="array" ref="GY129">GO129/(SUMPRODUCT(--(CHOOSE({1,2,3},GN129,GP129,GQ129)&gt;0),CHOOSE({1,2,3},GN129,GP129,GQ129))+GM129)</f>
        <v/>
      </c>
    </row>
    <row r="130">
      <c r="A130" s="2699">
        <f>EOMONTH(A131,-1)</f>
        <v/>
      </c>
      <c r="B130" s="405">
        <f>R130+AH130+AX130+BN130+CD130+CT130+DJ130+DZ130+EP130+FF130+FV130+GL130</f>
        <v/>
      </c>
      <c r="C130" s="405">
        <f>S130+AI130+AY130+BO130+CE130+CU130+DK130+EA130+EQ130+FG130+FW130+GM130</f>
        <v/>
      </c>
      <c r="D130" s="405">
        <f>T130+AJ130+AZ130+BP130+CF130+CV130+DL130+EB130+ER130+FH130+FX130+GN130</f>
        <v/>
      </c>
      <c r="E130" s="405">
        <f>U130+AK130+BA130+BQ130+CG130+CW130+DM130+EC130+ES130+FI130+FY130+GO130</f>
        <v/>
      </c>
      <c r="F130" s="405">
        <f>V130+AL130+BB130+BR130+CH130+CX130+DN130+ED130+ET130+FJ130+FZ130+GP130</f>
        <v/>
      </c>
      <c r="G130" s="405">
        <f>W130+AM130+BC130+BS130+CI130+CY130+DO130+EE130+EU130+FK130+GA130+GQ130</f>
        <v/>
      </c>
      <c r="H130" s="405">
        <f>X130+AN130+BD130+BT130+CJ130+CZ130+DP130+EF130+EV130+FL130+GB130+GR130</f>
        <v/>
      </c>
      <c r="I130" s="405">
        <f>Y130+AO130+BE130+BU130+CK130+DA130+DQ130+EG130+EW130+FM130+GC130+GS130</f>
        <v/>
      </c>
      <c r="J130" s="405">
        <f>Z130+AP130+BF130+BV130</f>
        <v/>
      </c>
      <c r="K130" s="2700">
        <f>365/((+C130+D130-F130-G130)/((+B130+H130)/2)*DAY(A130))</f>
        <v/>
      </c>
      <c r="L130" s="2700">
        <f>+H130/C130*DAY(A130)</f>
        <v/>
      </c>
      <c r="M130" s="406">
        <f>(F130+G130)/C130</f>
        <v/>
      </c>
      <c r="N130" s="406">
        <f>+E130/(+E130+F130+G130)</f>
        <v/>
      </c>
      <c r="O130" s="407">
        <f t="array" ref="O130">E130/(SUMPRODUCT(--(CHOOSE({1,2,3},D130,F130,G130)&gt;0),CHOOSE({1,2,3},D130,F130,G130))+C130)</f>
        <v/>
      </c>
      <c r="Q130" s="2699">
        <f>EOMONTH(Q131,-1)</f>
        <v/>
      </c>
      <c r="R130" s="405">
        <f>+X129</f>
        <v/>
      </c>
      <c r="S130" s="405" t="n">
        <v>0</v>
      </c>
      <c r="T130" s="405" t="n">
        <v>0</v>
      </c>
      <c r="U130" s="405" t="n">
        <v>0</v>
      </c>
      <c r="V130" s="405" t="n">
        <v>0</v>
      </c>
      <c r="W130" s="405" t="n">
        <v>0</v>
      </c>
      <c r="X130" s="405">
        <f>SUM(R130:T130)-SUM(U130:W130)</f>
        <v/>
      </c>
      <c r="Y130" s="405" t="n">
        <v>0</v>
      </c>
      <c r="Z130" s="405">
        <f>+X130-Y130</f>
        <v/>
      </c>
      <c r="AA130" s="2700">
        <f>365/((+S130+T130-V130-W130)/((+R130+X130)/2)*DAY(Q130))</f>
        <v/>
      </c>
      <c r="AB130" s="2700">
        <f>+X130/S130*DAY(Q130)</f>
        <v/>
      </c>
      <c r="AC130" s="406">
        <f>(V130+W130)/S130</f>
        <v/>
      </c>
      <c r="AD130" s="406">
        <f>+U130/(+U130+V130+W130)</f>
        <v/>
      </c>
      <c r="AE130" s="407">
        <f t="array" ref="AE130">U130/(SUMPRODUCT(--(CHOOSE({1,2,3},T130,V130,W130)&gt;0),CHOOSE({1,2,3},T130,V130,W130))+S130)</f>
        <v/>
      </c>
      <c r="AG130" s="2699">
        <f>EOMONTH(AG131,-1)</f>
        <v/>
      </c>
      <c r="AH130" s="405">
        <f>+AN129</f>
        <v/>
      </c>
      <c r="AI130" s="405" t="n">
        <v>0</v>
      </c>
      <c r="AJ130" s="405" t="n">
        <v>0</v>
      </c>
      <c r="AK130" s="405" t="n">
        <v>0</v>
      </c>
      <c r="AL130" s="405" t="n">
        <v>0</v>
      </c>
      <c r="AM130" s="405" t="n">
        <v>0</v>
      </c>
      <c r="AN130" s="405">
        <f>SUM(AH130:AJ130)-SUM(AK130:AM130)</f>
        <v/>
      </c>
      <c r="AO130" s="405" t="n">
        <v>0</v>
      </c>
      <c r="AP130" s="405">
        <f>+AN130-AO130</f>
        <v/>
      </c>
      <c r="AQ130" s="2700">
        <f>365/((+AI130+AJ130-AL130-AM130)/((+AH130+AN130)/2)*DAY(AG130))</f>
        <v/>
      </c>
      <c r="AR130" s="2700">
        <f>+AN130/AI130*DAY(AG130)</f>
        <v/>
      </c>
      <c r="AS130" s="406">
        <f>(AL130+AM130)/AI130</f>
        <v/>
      </c>
      <c r="AT130" s="406">
        <f>+AK130/(+AK130+AL130+AM130)</f>
        <v/>
      </c>
      <c r="AU130" s="407">
        <f t="array" ref="AU130">AK130/(SUMPRODUCT(--(CHOOSE({1,2,3},AJ130,AL130,AM130)&gt;0),CHOOSE({1,2,3},AJ130,AL130,AM130))+AI130)</f>
        <v/>
      </c>
      <c r="AW130" s="2699">
        <f>EOMONTH(AW131,-1)</f>
        <v/>
      </c>
      <c r="AX130" s="405">
        <f>+BD129</f>
        <v/>
      </c>
      <c r="AY130" s="405" t="n">
        <v>0</v>
      </c>
      <c r="AZ130" s="405" t="n">
        <v>0</v>
      </c>
      <c r="BA130" s="405" t="n">
        <v>0</v>
      </c>
      <c r="BB130" s="405" t="n">
        <v>0</v>
      </c>
      <c r="BC130" s="405" t="n">
        <v>0</v>
      </c>
      <c r="BD130" s="405">
        <f>SUM(AX130:AZ130)-SUM(BA130:BC130)</f>
        <v/>
      </c>
      <c r="BE130" s="405" t="n">
        <v>0</v>
      </c>
      <c r="BF130" s="405">
        <f>+BD130-BE130</f>
        <v/>
      </c>
      <c r="BG130" s="2700">
        <f>365/((+AY130+AZ130-BB130-BC130)/((+AX130+BD130)/2)*DAY(AW130))</f>
        <v/>
      </c>
      <c r="BH130" s="2700">
        <f>+BD130/AY130*DAY(AW130)</f>
        <v/>
      </c>
      <c r="BI130" s="406">
        <f>(BB130+BC130)/AY130</f>
        <v/>
      </c>
      <c r="BJ130" s="406">
        <f>+BA130/(+BA130+BB130+BC130)</f>
        <v/>
      </c>
      <c r="BK130" s="407">
        <f t="array" ref="BK130">BA130/(SUMPRODUCT(--(CHOOSE({1,2,3},AZ130,BB130,BC130)&gt;0),CHOOSE({1,2,3},AZ130,BB130,BC130))+AY130)</f>
        <v/>
      </c>
      <c r="BM130" s="2699">
        <f>EOMONTH(BM131,-1)</f>
        <v/>
      </c>
      <c r="BN130" s="405">
        <f>+BT129</f>
        <v/>
      </c>
      <c r="BO130" s="405" t="n">
        <v>0</v>
      </c>
      <c r="BP130" s="405" t="n">
        <v>0</v>
      </c>
      <c r="BQ130" s="405" t="n">
        <v>0</v>
      </c>
      <c r="BR130" s="405" t="n">
        <v>0</v>
      </c>
      <c r="BS130" s="405" t="n">
        <v>0</v>
      </c>
      <c r="BT130" s="405">
        <f>SUM(BN130:BP130)-SUM(BQ130:BS130)</f>
        <v/>
      </c>
      <c r="BU130" s="405" t="n">
        <v>0</v>
      </c>
      <c r="BV130" s="405">
        <f>+BT130-BU130</f>
        <v/>
      </c>
      <c r="BW130" s="2700">
        <f>365/((+BO130+BP130-BR130-BS130)/((+BN130+BT130)/2)*DAY(BM130))</f>
        <v/>
      </c>
      <c r="BX130" s="2700">
        <f>+BT130/BO130*DAY(BM130)</f>
        <v/>
      </c>
      <c r="BY130" s="406">
        <f>(BR130+BS130)/BO130</f>
        <v/>
      </c>
      <c r="BZ130" s="406">
        <f>+BQ130/(+BQ130+BR130+BS130)</f>
        <v/>
      </c>
      <c r="CA130" s="407">
        <f t="array" ref="CA130">BQ130/(SUMPRODUCT(--(CHOOSE({1,2,3},BP130,BR130,BS130)&gt;0),CHOOSE({1,2,3},BP130,BR130,BS130))+BO130)</f>
        <v/>
      </c>
      <c r="CC130" s="2699">
        <f>EOMONTH(CC131,-1)</f>
        <v/>
      </c>
      <c r="CD130" s="405">
        <f>+CJ129</f>
        <v/>
      </c>
      <c r="CE130" s="405" t="n">
        <v>0</v>
      </c>
      <c r="CF130" s="405" t="n">
        <v>0</v>
      </c>
      <c r="CG130" s="405" t="n">
        <v>0</v>
      </c>
      <c r="CH130" s="405" t="n">
        <v>0</v>
      </c>
      <c r="CI130" s="405" t="n">
        <v>0</v>
      </c>
      <c r="CJ130" s="405">
        <f>SUM(CD130:CF130)-SUM(CG130:CI130)</f>
        <v/>
      </c>
      <c r="CK130" s="405" t="n">
        <v>0</v>
      </c>
      <c r="CL130" s="405">
        <f>+CJ130-CK130</f>
        <v/>
      </c>
      <c r="CM130" s="2700">
        <f>365/((+CE130+CF130-CH130-CI130)/((+CD130+CJ130)/2)*DAY(CC130))</f>
        <v/>
      </c>
      <c r="CN130" s="2700">
        <f>+CJ130/CE130*DAY(CC130)</f>
        <v/>
      </c>
      <c r="CO130" s="406">
        <f>(CH130+CI130)/CE130</f>
        <v/>
      </c>
      <c r="CP130" s="406">
        <f>+CG130/(+CG130+CH130+CI130)</f>
        <v/>
      </c>
      <c r="CQ130" s="407">
        <f t="array" ref="CQ130">CG130/(SUMPRODUCT(--(CHOOSE({1,2,3},CF130,CH130,CI130)&gt;0),CHOOSE({1,2,3},CF130,CH130,CI130))+CE130)</f>
        <v/>
      </c>
      <c r="CS130" s="2699">
        <f>EOMONTH(CS131,-1)</f>
        <v/>
      </c>
      <c r="CT130" s="405">
        <f>+CZ129</f>
        <v/>
      </c>
      <c r="CU130" s="405" t="n">
        <v>0</v>
      </c>
      <c r="CV130" s="405" t="n">
        <v>0</v>
      </c>
      <c r="CW130" s="405" t="n">
        <v>0</v>
      </c>
      <c r="CX130" s="405" t="n">
        <v>0</v>
      </c>
      <c r="CY130" s="405" t="n">
        <v>0</v>
      </c>
      <c r="CZ130" s="405">
        <f>SUM(CT130:CV130)-SUM(CW130:CY130)</f>
        <v/>
      </c>
      <c r="DA130" s="405" t="n">
        <v>0</v>
      </c>
      <c r="DB130" s="405">
        <f>+CZ130-DA130</f>
        <v/>
      </c>
      <c r="DC130" s="2700">
        <f>365/((+CU130+CV130-CX130-CY130)/((+CT130+CZ130)/2)*DAY(CS130))</f>
        <v/>
      </c>
      <c r="DD130" s="2700">
        <f>+CZ130/CU130*DAY(CS130)</f>
        <v/>
      </c>
      <c r="DE130" s="406">
        <f>(CX130+CY130)/CU130</f>
        <v/>
      </c>
      <c r="DF130" s="406">
        <f>+CW130/(+CW130+CX130+CY130)</f>
        <v/>
      </c>
      <c r="DG130" s="407">
        <f t="array" ref="DG130">CW130/(SUMPRODUCT(--(CHOOSE({1,2,3},CV130,CX130,CY130)&gt;0),CHOOSE({1,2,3},CV130,CX130,CY130))+CU130)</f>
        <v/>
      </c>
      <c r="DI130" s="2699">
        <f>EOMONTH(DI131,-1)</f>
        <v/>
      </c>
      <c r="DJ130" s="405">
        <f>+DP129</f>
        <v/>
      </c>
      <c r="DK130" s="405" t="n">
        <v>0</v>
      </c>
      <c r="DL130" s="405" t="n">
        <v>0</v>
      </c>
      <c r="DM130" s="405" t="n">
        <v>0</v>
      </c>
      <c r="DN130" s="405" t="n">
        <v>0</v>
      </c>
      <c r="DO130" s="405" t="n">
        <v>0</v>
      </c>
      <c r="DP130" s="405">
        <f>SUM(DJ130:DL130)-SUM(DM130:DO130)</f>
        <v/>
      </c>
      <c r="DQ130" s="405" t="n">
        <v>0</v>
      </c>
      <c r="DR130" s="405">
        <f>+DP130-DQ130</f>
        <v/>
      </c>
      <c r="DS130" s="2700">
        <f>365/((+DK130+DL130-DN130-DO130)/((+DJ130+DP130)/2)*DAY(DI130))</f>
        <v/>
      </c>
      <c r="DT130" s="2700">
        <f>+DP130/DK130*DAY(DI130)</f>
        <v/>
      </c>
      <c r="DU130" s="406">
        <f>(DN130+DO130)/DK130</f>
        <v/>
      </c>
      <c r="DV130" s="406">
        <f>+DM130/(+DM130+DN130+DO130)</f>
        <v/>
      </c>
      <c r="DW130" s="407">
        <f t="array" ref="DW130">DM130/(SUMPRODUCT(--(CHOOSE({1,2,3},DL130,DN130,DO130)&gt;0),CHOOSE({1,2,3},DL130,DN130,DO130))+DK130)</f>
        <v/>
      </c>
      <c r="DY130" s="2699">
        <f>EOMONTH(DY131,-1)</f>
        <v/>
      </c>
      <c r="DZ130" s="405">
        <f>+EF129</f>
        <v/>
      </c>
      <c r="EA130" s="405" t="n">
        <v>0</v>
      </c>
      <c r="EB130" s="405" t="n">
        <v>0</v>
      </c>
      <c r="EC130" s="405" t="n">
        <v>0</v>
      </c>
      <c r="ED130" s="405" t="n">
        <v>0</v>
      </c>
      <c r="EE130" s="405" t="n">
        <v>0</v>
      </c>
      <c r="EF130" s="405">
        <f>SUM(DZ130:EB130)-SUM(EC130:EE130)</f>
        <v/>
      </c>
      <c r="EG130" s="405" t="n">
        <v>0</v>
      </c>
      <c r="EH130" s="405">
        <f>+EF130-EG130</f>
        <v/>
      </c>
      <c r="EI130" s="2700">
        <f>365/((+EA130+EB130-ED130-EE130)/((+DZ130+EF130)/2)*DAY(DY130))</f>
        <v/>
      </c>
      <c r="EJ130" s="2700">
        <f>+EF130/EA130*DAY(DY130)</f>
        <v/>
      </c>
      <c r="EK130" s="406">
        <f>(ED130+EE130)/EA130</f>
        <v/>
      </c>
      <c r="EL130" s="406">
        <f>+EC130/(+EC130+ED130+EE130)</f>
        <v/>
      </c>
      <c r="EM130" s="407">
        <f t="array" ref="EM130">EC130/(SUMPRODUCT(--(CHOOSE({1,2,3},EB130,ED130,EE130)&gt;0),CHOOSE({1,2,3},EB130,ED130,EE130))+EA130)</f>
        <v/>
      </c>
      <c r="EO130" s="2699">
        <f>EOMONTH(EO131,-1)</f>
        <v/>
      </c>
      <c r="EP130" s="405">
        <f>+EV129</f>
        <v/>
      </c>
      <c r="EQ130" s="405" t="n">
        <v>0</v>
      </c>
      <c r="ER130" s="405" t="n">
        <v>0</v>
      </c>
      <c r="ES130" s="405" t="n">
        <v>0</v>
      </c>
      <c r="ET130" s="405" t="n">
        <v>0</v>
      </c>
      <c r="EU130" s="405" t="n">
        <v>0</v>
      </c>
      <c r="EV130" s="405">
        <f>SUM(EP130:ER130)-SUM(ES130:EU130)</f>
        <v/>
      </c>
      <c r="EW130" s="405" t="n">
        <v>0</v>
      </c>
      <c r="EX130" s="405">
        <f>+EV130-EW130</f>
        <v/>
      </c>
      <c r="EY130" s="2700">
        <f>365/((+EQ130+ER130-ET130-EU130)/((+EP130+EV130)/2)*DAY(EO130))</f>
        <v/>
      </c>
      <c r="EZ130" s="2700">
        <f>+EV130/EQ130*DAY(EO130)</f>
        <v/>
      </c>
      <c r="FA130" s="406">
        <f>(ET130+EU130)/EQ130</f>
        <v/>
      </c>
      <c r="FB130" s="406">
        <f>+ES130/(+ES130+ET130+EU130)</f>
        <v/>
      </c>
      <c r="FC130" s="407">
        <f t="array" ref="FC130">ES130/(SUMPRODUCT(--(CHOOSE({1,2,3},FH130,FX130,GN130)&gt;0),CHOOSE({1,2,3},FH130,FX130,GN130))+EQ130)</f>
        <v/>
      </c>
      <c r="FE130" s="2699">
        <f>EOMONTH(FE131,-1)</f>
        <v/>
      </c>
      <c r="FF130" s="405">
        <f>+FL129</f>
        <v/>
      </c>
      <c r="FG130" s="405" t="n">
        <v>0</v>
      </c>
      <c r="FH130" s="405" t="n">
        <v>0</v>
      </c>
      <c r="FI130" s="405" t="n">
        <v>0</v>
      </c>
      <c r="FJ130" s="405" t="n">
        <v>0</v>
      </c>
      <c r="FK130" s="405" t="n">
        <v>0</v>
      </c>
      <c r="FL130" s="405">
        <f>SUM(FF130:FH130)-SUM(FI130:FK130)</f>
        <v/>
      </c>
      <c r="FM130" s="405" t="n">
        <v>0</v>
      </c>
      <c r="FN130" s="405">
        <f>+FL130-FM130</f>
        <v/>
      </c>
      <c r="FO130" s="2700">
        <f>365/((+FG130+FH130-FJ130-FK130)/((+FF130+FL130)/2)*DAY(FE130))</f>
        <v/>
      </c>
      <c r="FP130" s="2700">
        <f>+FL130/FG130*DAY(FE130)</f>
        <v/>
      </c>
      <c r="FQ130" s="406">
        <f>(FJ130+FK130)/FG130</f>
        <v/>
      </c>
      <c r="FR130" s="406">
        <f>+FI130/(+FI130+FJ130+FK130)</f>
        <v/>
      </c>
      <c r="FS130" s="407">
        <f t="array" ref="FS130">FI130/(SUMPRODUCT(--(CHOOSE({1,2,3},FH130,FJ130,FK130)&gt;0),CHOOSE({1,2,3},FH130,FJ130,FK130))+FG130)</f>
        <v/>
      </c>
      <c r="FU130" s="2699">
        <f>EOMONTH(FU131,-1)</f>
        <v/>
      </c>
      <c r="FV130" s="405">
        <f>+GB129</f>
        <v/>
      </c>
      <c r="FW130" s="405" t="n">
        <v>0</v>
      </c>
      <c r="FX130" s="405" t="n">
        <v>0</v>
      </c>
      <c r="FY130" s="405" t="n">
        <v>0</v>
      </c>
      <c r="FZ130" s="405" t="n">
        <v>0</v>
      </c>
      <c r="GA130" s="405" t="n">
        <v>0</v>
      </c>
      <c r="GB130" s="405">
        <f>SUM(FV130:FX130)-SUM(FY130:GA130)</f>
        <v/>
      </c>
      <c r="GC130" s="405" t="n">
        <v>0</v>
      </c>
      <c r="GD130" s="405">
        <f>+GB130-GC130</f>
        <v/>
      </c>
      <c r="GE130" s="2700">
        <f>365/((+FW130+FX130-FZ130-GA130)/((+FV130+GB130)/2)*DAY(FU130))</f>
        <v/>
      </c>
      <c r="GF130" s="2700">
        <f>+GB130/FW130*DAY(FU130)</f>
        <v/>
      </c>
      <c r="GG130" s="406">
        <f>(FZ130+GA130)/FW130</f>
        <v/>
      </c>
      <c r="GH130" s="406">
        <f>+FY130/(+FY130+FZ130+GA130)</f>
        <v/>
      </c>
      <c r="GI130" s="407">
        <f t="array" ref="GI130">FY130/(SUMPRODUCT(--(CHOOSE({1,2,3},FX130,FZ130,GA130)&gt;0),CHOOSE({1,2,3},FX130,FZ130,GA130))+FW130)</f>
        <v/>
      </c>
      <c r="GK130" s="2699">
        <f>EOMONTH(GK131,-1)</f>
        <v/>
      </c>
      <c r="GL130" s="405">
        <f>+GR129</f>
        <v/>
      </c>
      <c r="GM130" s="405" t="n">
        <v>0</v>
      </c>
      <c r="GN130" s="405" t="n">
        <v>0</v>
      </c>
      <c r="GO130" s="405" t="n">
        <v>0</v>
      </c>
      <c r="GP130" s="405" t="n">
        <v>0</v>
      </c>
      <c r="GQ130" s="405" t="n">
        <v>0</v>
      </c>
      <c r="GR130" s="405">
        <f>SUM(GL130:GN130)-SUM(GO130:GQ130)</f>
        <v/>
      </c>
      <c r="GS130" s="405" t="n">
        <v>0</v>
      </c>
      <c r="GT130" s="405">
        <f>+GR130-GS130</f>
        <v/>
      </c>
      <c r="GU130" s="2700">
        <f>365/((+GM130+GN130-GP130-GQ130)/((+GL130+GR130)/2)*DAY(GK130))</f>
        <v/>
      </c>
      <c r="GV130" s="2700">
        <f>+GR130/GM130*DAY(GK130)</f>
        <v/>
      </c>
      <c r="GW130" s="406">
        <f>(GP130+GQ130)/GM130</f>
        <v/>
      </c>
      <c r="GX130" s="406">
        <f>+GO130/(+GO130+GP130+GQ130)</f>
        <v/>
      </c>
      <c r="GY130" s="407">
        <f t="array" ref="GY130">GO130/(SUMPRODUCT(--(CHOOSE({1,2,3},GN130,GP130,GQ130)&gt;0),CHOOSE({1,2,3},GN130,GP130,GQ130))+GM130)</f>
        <v/>
      </c>
    </row>
    <row r="131">
      <c r="A131" s="2699">
        <f>EOMONTH(A132,-1)</f>
        <v/>
      </c>
      <c r="B131" s="405">
        <f>R131+AH131+AX131+BN131+CD131+CT131+DJ131+DZ131+EP131+FF131+FV131+GL131</f>
        <v/>
      </c>
      <c r="C131" s="405">
        <f>S131+AI131+AY131+BO131+CE131+CU131+DK131+EA131+EQ131+FG131+FW131+GM131</f>
        <v/>
      </c>
      <c r="D131" s="405">
        <f>T131+AJ131+AZ131+BP131+CF131+CV131+DL131+EB131+ER131+FH131+FX131+GN131</f>
        <v/>
      </c>
      <c r="E131" s="405">
        <f>U131+AK131+BA131+BQ131+CG131+CW131+DM131+EC131+ES131+FI131+FY131+GO131</f>
        <v/>
      </c>
      <c r="F131" s="405">
        <f>V131+AL131+BB131+BR131+CH131+CX131+DN131+ED131+ET131+FJ131+FZ131+GP131</f>
        <v/>
      </c>
      <c r="G131" s="405">
        <f>W131+AM131+BC131+BS131+CI131+CY131+DO131+EE131+EU131+FK131+GA131+GQ131</f>
        <v/>
      </c>
      <c r="H131" s="405">
        <f>X131+AN131+BD131+BT131+CJ131+CZ131+DP131+EF131+EV131+FL131+GB131+GR131</f>
        <v/>
      </c>
      <c r="I131" s="405">
        <f>Y131+AO131+BE131+BU131+CK131+DA131+DQ131+EG131+EW131+FM131+GC131+GS131</f>
        <v/>
      </c>
      <c r="J131" s="405">
        <f>Z131+AP131+BF131+BV131</f>
        <v/>
      </c>
      <c r="K131" s="2700">
        <f>365/((+C131+D131-F131-G131)/((+B131+H131)/2)*DAY(A131))</f>
        <v/>
      </c>
      <c r="L131" s="2700">
        <f>+H131/C131*DAY(A131)</f>
        <v/>
      </c>
      <c r="M131" s="406">
        <f>(F131+G131)/C131</f>
        <v/>
      </c>
      <c r="N131" s="406">
        <f>+E131/(+E131+F131+G131)</f>
        <v/>
      </c>
      <c r="O131" s="407">
        <f t="array" ref="O131">E131/(SUMPRODUCT(--(CHOOSE({1,2,3},D131,F131,G131)&gt;0),CHOOSE({1,2,3},D131,F131,G131))+C131)</f>
        <v/>
      </c>
      <c r="Q131" s="2699">
        <f>EOMONTH(Q132,-1)</f>
        <v/>
      </c>
      <c r="R131" s="405">
        <f>+X130</f>
        <v/>
      </c>
      <c r="S131" s="405" t="n">
        <v>0</v>
      </c>
      <c r="T131" s="405" t="n">
        <v>0</v>
      </c>
      <c r="U131" s="405" t="n">
        <v>0</v>
      </c>
      <c r="V131" s="405" t="n">
        <v>0</v>
      </c>
      <c r="W131" s="405" t="n">
        <v>0</v>
      </c>
      <c r="X131" s="405">
        <f>SUM(R131:T131)-SUM(U131:W131)</f>
        <v/>
      </c>
      <c r="Y131" s="405" t="n">
        <v>0</v>
      </c>
      <c r="Z131" s="405">
        <f>+X131-Y131</f>
        <v/>
      </c>
      <c r="AA131" s="2700">
        <f>365/((+S131+T131-V131-W131)/((+R131+X131)/2)*DAY(Q131))</f>
        <v/>
      </c>
      <c r="AB131" s="2700">
        <f>+X131/S131*DAY(Q131)</f>
        <v/>
      </c>
      <c r="AC131" s="406">
        <f>(V131+W131)/S131</f>
        <v/>
      </c>
      <c r="AD131" s="406">
        <f>+U131/(+U131+V131+W131)</f>
        <v/>
      </c>
      <c r="AE131" s="407">
        <f t="array" ref="AE131">U131/(SUMPRODUCT(--(CHOOSE({1,2,3},T131,V131,W131)&gt;0),CHOOSE({1,2,3},T131,V131,W131))+S131)</f>
        <v/>
      </c>
      <c r="AG131" s="2699">
        <f>EOMONTH(AG132,-1)</f>
        <v/>
      </c>
      <c r="AH131" s="405">
        <f>+AN130</f>
        <v/>
      </c>
      <c r="AI131" s="405" t="n">
        <v>0</v>
      </c>
      <c r="AJ131" s="405" t="n">
        <v>0</v>
      </c>
      <c r="AK131" s="405" t="n">
        <v>0</v>
      </c>
      <c r="AL131" s="405" t="n">
        <v>0</v>
      </c>
      <c r="AM131" s="405" t="n">
        <v>0</v>
      </c>
      <c r="AN131" s="405">
        <f>SUM(AH131:AJ131)-SUM(AK131:AM131)</f>
        <v/>
      </c>
      <c r="AO131" s="405" t="n">
        <v>0</v>
      </c>
      <c r="AP131" s="405">
        <f>+AN131-AO131</f>
        <v/>
      </c>
      <c r="AQ131" s="2700">
        <f>365/((+AI131+AJ131-AL131-AM131)/((+AH131+AN131)/2)*DAY(AG131))</f>
        <v/>
      </c>
      <c r="AR131" s="2700">
        <f>+AN131/AI131*DAY(AG131)</f>
        <v/>
      </c>
      <c r="AS131" s="406">
        <f>(AL131+AM131)/AI131</f>
        <v/>
      </c>
      <c r="AT131" s="406">
        <f>+AK131/(+AK131+AL131+AM131)</f>
        <v/>
      </c>
      <c r="AU131" s="407">
        <f t="array" ref="AU131">AK131/(SUMPRODUCT(--(CHOOSE({1,2,3},AJ131,AL131,AM131)&gt;0),CHOOSE({1,2,3},AJ131,AL131,AM131))+AI131)</f>
        <v/>
      </c>
      <c r="AW131" s="2699">
        <f>EOMONTH(AW132,-1)</f>
        <v/>
      </c>
      <c r="AX131" s="405">
        <f>+BD130</f>
        <v/>
      </c>
      <c r="AY131" s="405" t="n">
        <v>0</v>
      </c>
      <c r="AZ131" s="405" t="n">
        <v>0</v>
      </c>
      <c r="BA131" s="405" t="n">
        <v>0</v>
      </c>
      <c r="BB131" s="405" t="n">
        <v>0</v>
      </c>
      <c r="BC131" s="405" t="n">
        <v>0</v>
      </c>
      <c r="BD131" s="405">
        <f>SUM(AX131:AZ131)-SUM(BA131:BC131)</f>
        <v/>
      </c>
      <c r="BE131" s="405" t="n">
        <v>0</v>
      </c>
      <c r="BF131" s="405">
        <f>+BD131-BE131</f>
        <v/>
      </c>
      <c r="BG131" s="2700">
        <f>365/((+AY131+AZ131-BB131-BC131)/((+AX131+BD131)/2)*DAY(AW131))</f>
        <v/>
      </c>
      <c r="BH131" s="2700">
        <f>+BD131/AY131*DAY(AW131)</f>
        <v/>
      </c>
      <c r="BI131" s="406">
        <f>(BB131+BC131)/AY131</f>
        <v/>
      </c>
      <c r="BJ131" s="406">
        <f>+BA131/(+BA131+BB131+BC131)</f>
        <v/>
      </c>
      <c r="BK131" s="407">
        <f t="array" ref="BK131">BA131/(SUMPRODUCT(--(CHOOSE({1,2,3},AZ131,BB131,BC131)&gt;0),CHOOSE({1,2,3},AZ131,BB131,BC131))+AY131)</f>
        <v/>
      </c>
      <c r="BM131" s="2699">
        <f>EOMONTH(BM132,-1)</f>
        <v/>
      </c>
      <c r="BN131" s="405">
        <f>+BT130</f>
        <v/>
      </c>
      <c r="BO131" s="405" t="n">
        <v>0</v>
      </c>
      <c r="BP131" s="405" t="n">
        <v>0</v>
      </c>
      <c r="BQ131" s="405" t="n">
        <v>0</v>
      </c>
      <c r="BR131" s="405" t="n">
        <v>0</v>
      </c>
      <c r="BS131" s="405" t="n">
        <v>0</v>
      </c>
      <c r="BT131" s="405">
        <f>SUM(BN131:BP131)-SUM(BQ131:BS131)</f>
        <v/>
      </c>
      <c r="BU131" s="405" t="n">
        <v>0</v>
      </c>
      <c r="BV131" s="405">
        <f>+BT131-BU131</f>
        <v/>
      </c>
      <c r="BW131" s="2700">
        <f>365/((+BO131+BP131-BR131-BS131)/((+BN131+BT131)/2)*DAY(BM131))</f>
        <v/>
      </c>
      <c r="BX131" s="2700">
        <f>+BT131/BO131*DAY(BM131)</f>
        <v/>
      </c>
      <c r="BY131" s="406">
        <f>(BR131+BS131)/BO131</f>
        <v/>
      </c>
      <c r="BZ131" s="406">
        <f>+BQ131/(+BQ131+BR131+BS131)</f>
        <v/>
      </c>
      <c r="CA131" s="407">
        <f t="array" ref="CA131">BQ131/(SUMPRODUCT(--(CHOOSE({1,2,3},BP131,BR131,BS131)&gt;0),CHOOSE({1,2,3},BP131,BR131,BS131))+BO131)</f>
        <v/>
      </c>
      <c r="CC131" s="2699">
        <f>EOMONTH(CC132,-1)</f>
        <v/>
      </c>
      <c r="CD131" s="405">
        <f>+CJ130</f>
        <v/>
      </c>
      <c r="CE131" s="405" t="n">
        <v>0</v>
      </c>
      <c r="CF131" s="405" t="n">
        <v>0</v>
      </c>
      <c r="CG131" s="405" t="n">
        <v>0</v>
      </c>
      <c r="CH131" s="405" t="n">
        <v>0</v>
      </c>
      <c r="CI131" s="405" t="n">
        <v>0</v>
      </c>
      <c r="CJ131" s="405">
        <f>SUM(CD131:CF131)-SUM(CG131:CI131)</f>
        <v/>
      </c>
      <c r="CK131" s="405" t="n">
        <v>0</v>
      </c>
      <c r="CL131" s="405">
        <f>+CJ131-CK131</f>
        <v/>
      </c>
      <c r="CM131" s="2700">
        <f>365/((+CE131+CF131-CH131-CI131)/((+CD131+CJ131)/2)*DAY(CC131))</f>
        <v/>
      </c>
      <c r="CN131" s="2700">
        <f>+CJ131/CE131*DAY(CC131)</f>
        <v/>
      </c>
      <c r="CO131" s="406">
        <f>(CH131+CI131)/CE131</f>
        <v/>
      </c>
      <c r="CP131" s="406">
        <f>+CG131/(+CG131+CH131+CI131)</f>
        <v/>
      </c>
      <c r="CQ131" s="407">
        <f t="array" ref="CQ131">CG131/(SUMPRODUCT(--(CHOOSE({1,2,3},CF131,CH131,CI131)&gt;0),CHOOSE({1,2,3},CF131,CH131,CI131))+CE131)</f>
        <v/>
      </c>
      <c r="CS131" s="2699">
        <f>EOMONTH(CS132,-1)</f>
        <v/>
      </c>
      <c r="CT131" s="405">
        <f>+CZ130</f>
        <v/>
      </c>
      <c r="CU131" s="405" t="n">
        <v>0</v>
      </c>
      <c r="CV131" s="405" t="n">
        <v>0</v>
      </c>
      <c r="CW131" s="405" t="n">
        <v>0</v>
      </c>
      <c r="CX131" s="405" t="n">
        <v>0</v>
      </c>
      <c r="CY131" s="405" t="n">
        <v>0</v>
      </c>
      <c r="CZ131" s="405">
        <f>SUM(CT131:CV131)-SUM(CW131:CY131)</f>
        <v/>
      </c>
      <c r="DA131" s="405" t="n">
        <v>0</v>
      </c>
      <c r="DB131" s="405">
        <f>+CZ131-DA131</f>
        <v/>
      </c>
      <c r="DC131" s="2700">
        <f>365/((+CU131+CV131-CX131-CY131)/((+CT131+CZ131)/2)*DAY(CS131))</f>
        <v/>
      </c>
      <c r="DD131" s="2700">
        <f>+CZ131/CU131*DAY(CS131)</f>
        <v/>
      </c>
      <c r="DE131" s="406">
        <f>(CX131+CY131)/CU131</f>
        <v/>
      </c>
      <c r="DF131" s="406">
        <f>+CW131/(+CW131+CX131+CY131)</f>
        <v/>
      </c>
      <c r="DG131" s="407">
        <f t="array" ref="DG131">CW131/(SUMPRODUCT(--(CHOOSE({1,2,3},CV131,CX131,CY131)&gt;0),CHOOSE({1,2,3},CV131,CX131,CY131))+CU131)</f>
        <v/>
      </c>
      <c r="DI131" s="2699">
        <f>EOMONTH(DI132,-1)</f>
        <v/>
      </c>
      <c r="DJ131" s="405">
        <f>+DP130</f>
        <v/>
      </c>
      <c r="DK131" s="405" t="n">
        <v>0</v>
      </c>
      <c r="DL131" s="405" t="n">
        <v>0</v>
      </c>
      <c r="DM131" s="405" t="n">
        <v>0</v>
      </c>
      <c r="DN131" s="405" t="n">
        <v>0</v>
      </c>
      <c r="DO131" s="405" t="n">
        <v>0</v>
      </c>
      <c r="DP131" s="405">
        <f>SUM(DJ131:DL131)-SUM(DM131:DO131)</f>
        <v/>
      </c>
      <c r="DQ131" s="405" t="n">
        <v>0</v>
      </c>
      <c r="DR131" s="405">
        <f>+DP131-DQ131</f>
        <v/>
      </c>
      <c r="DS131" s="2700">
        <f>365/((+DK131+DL131-DN131-DO131)/((+DJ131+DP131)/2)*DAY(DI131))</f>
        <v/>
      </c>
      <c r="DT131" s="2700">
        <f>+DP131/DK131*DAY(DI131)</f>
        <v/>
      </c>
      <c r="DU131" s="406">
        <f>(DN131+DO131)/DK131</f>
        <v/>
      </c>
      <c r="DV131" s="406">
        <f>+DM131/(+DM131+DN131+DO131)</f>
        <v/>
      </c>
      <c r="DW131" s="407">
        <f t="array" ref="DW131">DM131/(SUMPRODUCT(--(CHOOSE({1,2,3},DL131,DN131,DO131)&gt;0),CHOOSE({1,2,3},DL131,DN131,DO131))+DK131)</f>
        <v/>
      </c>
      <c r="DY131" s="2699">
        <f>EOMONTH(DY132,-1)</f>
        <v/>
      </c>
      <c r="DZ131" s="405">
        <f>+EF130</f>
        <v/>
      </c>
      <c r="EA131" s="405" t="n">
        <v>0</v>
      </c>
      <c r="EB131" s="405" t="n">
        <v>0</v>
      </c>
      <c r="EC131" s="405" t="n">
        <v>0</v>
      </c>
      <c r="ED131" s="405" t="n">
        <v>0</v>
      </c>
      <c r="EE131" s="405" t="n">
        <v>0</v>
      </c>
      <c r="EF131" s="405">
        <f>SUM(DZ131:EB131)-SUM(EC131:EE131)</f>
        <v/>
      </c>
      <c r="EG131" s="405" t="n">
        <v>0</v>
      </c>
      <c r="EH131" s="405">
        <f>+EF131-EG131</f>
        <v/>
      </c>
      <c r="EI131" s="2700">
        <f>365/((+EA131+EB131-ED131-EE131)/((+DZ131+EF131)/2)*DAY(DY131))</f>
        <v/>
      </c>
      <c r="EJ131" s="2700">
        <f>+EF131/EA131*DAY(DY131)</f>
        <v/>
      </c>
      <c r="EK131" s="406">
        <f>(ED131+EE131)/EA131</f>
        <v/>
      </c>
      <c r="EL131" s="406">
        <f>+EC131/(+EC131+ED131+EE131)</f>
        <v/>
      </c>
      <c r="EM131" s="407">
        <f t="array" ref="EM131">EC131/(SUMPRODUCT(--(CHOOSE({1,2,3},EB131,ED131,EE131)&gt;0),CHOOSE({1,2,3},EB131,ED131,EE131))+EA131)</f>
        <v/>
      </c>
      <c r="EO131" s="2699">
        <f>EOMONTH(EO132,-1)</f>
        <v/>
      </c>
      <c r="EP131" s="405">
        <f>+EV130</f>
        <v/>
      </c>
      <c r="EQ131" s="405" t="n">
        <v>0</v>
      </c>
      <c r="ER131" s="405" t="n">
        <v>0</v>
      </c>
      <c r="ES131" s="405" t="n">
        <v>0</v>
      </c>
      <c r="ET131" s="405" t="n">
        <v>0</v>
      </c>
      <c r="EU131" s="405" t="n">
        <v>0</v>
      </c>
      <c r="EV131" s="405">
        <f>SUM(EP131:ER131)-SUM(ES131:EU131)</f>
        <v/>
      </c>
      <c r="EW131" s="405" t="n">
        <v>0</v>
      </c>
      <c r="EX131" s="405">
        <f>+EV131-EW131</f>
        <v/>
      </c>
      <c r="EY131" s="2700">
        <f>365/((+EQ131+ER131-ET131-EU131)/((+EP131+EV131)/2)*DAY(EO131))</f>
        <v/>
      </c>
      <c r="EZ131" s="2700">
        <f>+EV131/EQ131*DAY(EO131)</f>
        <v/>
      </c>
      <c r="FA131" s="406">
        <f>(ET131+EU131)/EQ131</f>
        <v/>
      </c>
      <c r="FB131" s="406">
        <f>+ES131/(+ES131+ET131+EU131)</f>
        <v/>
      </c>
      <c r="FC131" s="407">
        <f t="array" ref="FC131">ES131/(SUMPRODUCT(--(CHOOSE({1,2,3},FH131,FX131,GN131)&gt;0),CHOOSE({1,2,3},FH131,FX131,GN131))+EQ131)</f>
        <v/>
      </c>
      <c r="FE131" s="2699">
        <f>EOMONTH(FE132,-1)</f>
        <v/>
      </c>
      <c r="FF131" s="405">
        <f>+FL130</f>
        <v/>
      </c>
      <c r="FG131" s="405" t="n">
        <v>0</v>
      </c>
      <c r="FH131" s="405" t="n">
        <v>0</v>
      </c>
      <c r="FI131" s="405" t="n">
        <v>0</v>
      </c>
      <c r="FJ131" s="405" t="n">
        <v>0</v>
      </c>
      <c r="FK131" s="405" t="n">
        <v>0</v>
      </c>
      <c r="FL131" s="405">
        <f>SUM(FF131:FH131)-SUM(FI131:FK131)</f>
        <v/>
      </c>
      <c r="FM131" s="405" t="n">
        <v>0</v>
      </c>
      <c r="FN131" s="405">
        <f>+FL131-FM131</f>
        <v/>
      </c>
      <c r="FO131" s="2700">
        <f>365/((+FG131+FH131-FJ131-FK131)/((+FF131+FL131)/2)*DAY(FE131))</f>
        <v/>
      </c>
      <c r="FP131" s="2700">
        <f>+FL131/FG131*DAY(FE131)</f>
        <v/>
      </c>
      <c r="FQ131" s="406">
        <f>(FJ131+FK131)/FG131</f>
        <v/>
      </c>
      <c r="FR131" s="406">
        <f>+FI131/(+FI131+FJ131+FK131)</f>
        <v/>
      </c>
      <c r="FS131" s="407">
        <f t="array" ref="FS131">FI131/(SUMPRODUCT(--(CHOOSE({1,2,3},FH131,FJ131,FK131)&gt;0),CHOOSE({1,2,3},FH131,FJ131,FK131))+FG131)</f>
        <v/>
      </c>
      <c r="FU131" s="2699">
        <f>EOMONTH(FU132,-1)</f>
        <v/>
      </c>
      <c r="FV131" s="405">
        <f>+GB130</f>
        <v/>
      </c>
      <c r="FW131" s="405" t="n">
        <v>0</v>
      </c>
      <c r="FX131" s="405" t="n">
        <v>0</v>
      </c>
      <c r="FY131" s="405" t="n">
        <v>0</v>
      </c>
      <c r="FZ131" s="405" t="n">
        <v>0</v>
      </c>
      <c r="GA131" s="405" t="n">
        <v>0</v>
      </c>
      <c r="GB131" s="405">
        <f>SUM(FV131:FX131)-SUM(FY131:GA131)</f>
        <v/>
      </c>
      <c r="GC131" s="405" t="n">
        <v>0</v>
      </c>
      <c r="GD131" s="405">
        <f>+GB131-GC131</f>
        <v/>
      </c>
      <c r="GE131" s="2700">
        <f>365/((+FW131+FX131-FZ131-GA131)/((+FV131+GB131)/2)*DAY(FU131))</f>
        <v/>
      </c>
      <c r="GF131" s="2700">
        <f>+GB131/FW131*DAY(FU131)</f>
        <v/>
      </c>
      <c r="GG131" s="406">
        <f>(FZ131+GA131)/FW131</f>
        <v/>
      </c>
      <c r="GH131" s="406">
        <f>+FY131/(+FY131+FZ131+GA131)</f>
        <v/>
      </c>
      <c r="GI131" s="407">
        <f t="array" ref="GI131">FY131/(SUMPRODUCT(--(CHOOSE({1,2,3},FX131,FZ131,GA131)&gt;0),CHOOSE({1,2,3},FX131,FZ131,GA131))+FW131)</f>
        <v/>
      </c>
      <c r="GK131" s="2699">
        <f>EOMONTH(GK132,-1)</f>
        <v/>
      </c>
      <c r="GL131" s="405">
        <f>+GR130</f>
        <v/>
      </c>
      <c r="GM131" s="405" t="n">
        <v>0</v>
      </c>
      <c r="GN131" s="405" t="n">
        <v>0</v>
      </c>
      <c r="GO131" s="405" t="n">
        <v>0</v>
      </c>
      <c r="GP131" s="405" t="n">
        <v>0</v>
      </c>
      <c r="GQ131" s="405" t="n">
        <v>0</v>
      </c>
      <c r="GR131" s="405">
        <f>SUM(GL131:GN131)-SUM(GO131:GQ131)</f>
        <v/>
      </c>
      <c r="GS131" s="405" t="n">
        <v>0</v>
      </c>
      <c r="GT131" s="405">
        <f>+GR131-GS131</f>
        <v/>
      </c>
      <c r="GU131" s="2700">
        <f>365/((+GM131+GN131-GP131-GQ131)/((+GL131+GR131)/2)*DAY(GK131))</f>
        <v/>
      </c>
      <c r="GV131" s="2700">
        <f>+GR131/GM131*DAY(GK131)</f>
        <v/>
      </c>
      <c r="GW131" s="406">
        <f>(GP131+GQ131)/GM131</f>
        <v/>
      </c>
      <c r="GX131" s="406">
        <f>+GO131/(+GO131+GP131+GQ131)</f>
        <v/>
      </c>
      <c r="GY131" s="407">
        <f t="array" ref="GY131">GO131/(SUMPRODUCT(--(CHOOSE({1,2,3},GN131,GP131,GQ131)&gt;0),CHOOSE({1,2,3},GN131,GP131,GQ131))+GM131)</f>
        <v/>
      </c>
    </row>
    <row r="132">
      <c r="A132" s="2699">
        <f>EOMONTH(A133,-1)</f>
        <v/>
      </c>
      <c r="B132" s="405">
        <f>R132+AH132+AX132+BN132+CD132+CT132+DJ132+DZ132+EP132+FF132+FV132+GL132</f>
        <v/>
      </c>
      <c r="C132" s="405">
        <f>S132+AI132+AY132+BO132+CE132+CU132+DK132+EA132+EQ132+FG132+FW132+GM132</f>
        <v/>
      </c>
      <c r="D132" s="405">
        <f>T132+AJ132+AZ132+BP132+CF132+CV132+DL132+EB132+ER132+FH132+FX132+GN132</f>
        <v/>
      </c>
      <c r="E132" s="405">
        <f>U132+AK132+BA132+BQ132+CG132+CW132+DM132+EC132+ES132+FI132+FY132+GO132</f>
        <v/>
      </c>
      <c r="F132" s="405">
        <f>V132+AL132+BB132+BR132+CH132+CX132+DN132+ED132+ET132+FJ132+FZ132+GP132</f>
        <v/>
      </c>
      <c r="G132" s="405">
        <f>W132+AM132+BC132+BS132+CI132+CY132+DO132+EE132+EU132+FK132+GA132+GQ132</f>
        <v/>
      </c>
      <c r="H132" s="405">
        <f>X132+AN132+BD132+BT132+CJ132+CZ132+DP132+EF132+EV132+FL132+GB132+GR132</f>
        <v/>
      </c>
      <c r="I132" s="405">
        <f>Y132+AO132+BE132+BU132+CK132+DA132+DQ132+EG132+EW132+FM132+GC132+GS132</f>
        <v/>
      </c>
      <c r="J132" s="405">
        <f>Z132+AP132+BF132+BV132</f>
        <v/>
      </c>
      <c r="K132" s="2700">
        <f>365/((+C132+D132-F132-G132)/((+B132+H132)/2)*DAY(A132))</f>
        <v/>
      </c>
      <c r="L132" s="2700">
        <f>+H132/C132*DAY(A132)</f>
        <v/>
      </c>
      <c r="M132" s="406">
        <f>(F132+G132)/C132</f>
        <v/>
      </c>
      <c r="N132" s="406">
        <f>+E132/(+E132+F132+G132)</f>
        <v/>
      </c>
      <c r="O132" s="407">
        <f t="array" ref="O132">E132/(SUMPRODUCT(--(CHOOSE({1,2,3},D132,F132,G132)&gt;0),CHOOSE({1,2,3},D132,F132,G132))+C132)</f>
        <v/>
      </c>
      <c r="Q132" s="2699">
        <f>EOMONTH(Q133,-1)</f>
        <v/>
      </c>
      <c r="R132" s="405">
        <f>+X131</f>
        <v/>
      </c>
      <c r="S132" s="405" t="n">
        <v>0</v>
      </c>
      <c r="T132" s="405" t="n">
        <v>0</v>
      </c>
      <c r="U132" s="405" t="n">
        <v>0</v>
      </c>
      <c r="V132" s="405" t="n">
        <v>0</v>
      </c>
      <c r="W132" s="405" t="n">
        <v>0</v>
      </c>
      <c r="X132" s="405">
        <f>SUM(R132:T132)-SUM(U132:W132)</f>
        <v/>
      </c>
      <c r="Y132" s="405" t="n">
        <v>0</v>
      </c>
      <c r="Z132" s="405">
        <f>+X132-Y132</f>
        <v/>
      </c>
      <c r="AA132" s="2700">
        <f>365/((+S132+T132-V132-W132)/((+R132+X132)/2)*DAY(Q132))</f>
        <v/>
      </c>
      <c r="AB132" s="2700">
        <f>+X132/S132*DAY(Q132)</f>
        <v/>
      </c>
      <c r="AC132" s="406">
        <f>(V132+W132)/S132</f>
        <v/>
      </c>
      <c r="AD132" s="406">
        <f>+U132/(+U132+V132+W132)</f>
        <v/>
      </c>
      <c r="AE132" s="407">
        <f t="array" ref="AE132">U132/(SUMPRODUCT(--(CHOOSE({1,2,3},T132,V132,W132)&gt;0),CHOOSE({1,2,3},T132,V132,W132))+S132)</f>
        <v/>
      </c>
      <c r="AG132" s="2699">
        <f>EOMONTH(AG133,-1)</f>
        <v/>
      </c>
      <c r="AH132" s="405">
        <f>+AN131</f>
        <v/>
      </c>
      <c r="AI132" s="405" t="n">
        <v>0</v>
      </c>
      <c r="AJ132" s="405" t="n">
        <v>0</v>
      </c>
      <c r="AK132" s="405" t="n">
        <v>0</v>
      </c>
      <c r="AL132" s="405" t="n">
        <v>0</v>
      </c>
      <c r="AM132" s="405" t="n">
        <v>0</v>
      </c>
      <c r="AN132" s="405">
        <f>SUM(AH132:AJ132)-SUM(AK132:AM132)</f>
        <v/>
      </c>
      <c r="AO132" s="405" t="n">
        <v>0</v>
      </c>
      <c r="AP132" s="405">
        <f>+AN132-AO132</f>
        <v/>
      </c>
      <c r="AQ132" s="2700">
        <f>365/((+AI132+AJ132-AL132-AM132)/((+AH132+AN132)/2)*DAY(AG132))</f>
        <v/>
      </c>
      <c r="AR132" s="2700">
        <f>+AN132/AI132*DAY(AG132)</f>
        <v/>
      </c>
      <c r="AS132" s="406">
        <f>(AL132+AM132)/AI132</f>
        <v/>
      </c>
      <c r="AT132" s="406">
        <f>+AK132/(+AK132+AL132+AM132)</f>
        <v/>
      </c>
      <c r="AU132" s="407">
        <f t="array" ref="AU132">AK132/(SUMPRODUCT(--(CHOOSE({1,2,3},AJ132,AL132,AM132)&gt;0),CHOOSE({1,2,3},AJ132,AL132,AM132))+AI132)</f>
        <v/>
      </c>
      <c r="AW132" s="2699">
        <f>EOMONTH(AW133,-1)</f>
        <v/>
      </c>
      <c r="AX132" s="405">
        <f>+BD131</f>
        <v/>
      </c>
      <c r="AY132" s="405" t="n">
        <v>0</v>
      </c>
      <c r="AZ132" s="405" t="n">
        <v>0</v>
      </c>
      <c r="BA132" s="405" t="n">
        <v>0</v>
      </c>
      <c r="BB132" s="405" t="n">
        <v>0</v>
      </c>
      <c r="BC132" s="405" t="n">
        <v>0</v>
      </c>
      <c r="BD132" s="405">
        <f>SUM(AX132:AZ132)-SUM(BA132:BC132)</f>
        <v/>
      </c>
      <c r="BE132" s="405" t="n">
        <v>0</v>
      </c>
      <c r="BF132" s="405">
        <f>+BD132-BE132</f>
        <v/>
      </c>
      <c r="BG132" s="2700">
        <f>365/((+AY132+AZ132-BB132-BC132)/((+AX132+BD132)/2)*DAY(AW132))</f>
        <v/>
      </c>
      <c r="BH132" s="2700">
        <f>+BD132/AY132*DAY(AW132)</f>
        <v/>
      </c>
      <c r="BI132" s="406">
        <f>(BB132+BC132)/AY132</f>
        <v/>
      </c>
      <c r="BJ132" s="406">
        <f>+BA132/(+BA132+BB132+BC132)</f>
        <v/>
      </c>
      <c r="BK132" s="407">
        <f t="array" ref="BK132">BA132/(SUMPRODUCT(--(CHOOSE({1,2,3},AZ132,BB132,BC132)&gt;0),CHOOSE({1,2,3},AZ132,BB132,BC132))+AY132)</f>
        <v/>
      </c>
      <c r="BM132" s="2699">
        <f>EOMONTH(BM133,-1)</f>
        <v/>
      </c>
      <c r="BN132" s="405">
        <f>+BT131</f>
        <v/>
      </c>
      <c r="BO132" s="405" t="n">
        <v>0</v>
      </c>
      <c r="BP132" s="405" t="n">
        <v>0</v>
      </c>
      <c r="BQ132" s="405" t="n">
        <v>0</v>
      </c>
      <c r="BR132" s="405" t="n">
        <v>0</v>
      </c>
      <c r="BS132" s="405" t="n">
        <v>0</v>
      </c>
      <c r="BT132" s="405">
        <f>SUM(BN132:BP132)-SUM(BQ132:BS132)</f>
        <v/>
      </c>
      <c r="BU132" s="405" t="n">
        <v>0</v>
      </c>
      <c r="BV132" s="405">
        <f>+BT132-BU132</f>
        <v/>
      </c>
      <c r="BW132" s="2700">
        <f>365/((+BO132+BP132-BR132-BS132)/((+BN132+BT132)/2)*DAY(BM132))</f>
        <v/>
      </c>
      <c r="BX132" s="2700">
        <f>+BT132/BO132*DAY(BM132)</f>
        <v/>
      </c>
      <c r="BY132" s="406">
        <f>(BR132+BS132)/BO132</f>
        <v/>
      </c>
      <c r="BZ132" s="406">
        <f>+BQ132/(+BQ132+BR132+BS132)</f>
        <v/>
      </c>
      <c r="CA132" s="407">
        <f t="array" ref="CA132">BQ132/(SUMPRODUCT(--(CHOOSE({1,2,3},BP132,BR132,BS132)&gt;0),CHOOSE({1,2,3},BP132,BR132,BS132))+BO132)</f>
        <v/>
      </c>
      <c r="CC132" s="2699">
        <f>EOMONTH(CC133,-1)</f>
        <v/>
      </c>
      <c r="CD132" s="405">
        <f>+CJ131</f>
        <v/>
      </c>
      <c r="CE132" s="405" t="n">
        <v>0</v>
      </c>
      <c r="CF132" s="405" t="n">
        <v>0</v>
      </c>
      <c r="CG132" s="405" t="n">
        <v>0</v>
      </c>
      <c r="CH132" s="405" t="n">
        <v>0</v>
      </c>
      <c r="CI132" s="405" t="n">
        <v>0</v>
      </c>
      <c r="CJ132" s="405">
        <f>SUM(CD132:CF132)-SUM(CG132:CI132)</f>
        <v/>
      </c>
      <c r="CK132" s="405" t="n">
        <v>0</v>
      </c>
      <c r="CL132" s="405">
        <f>+CJ132-CK132</f>
        <v/>
      </c>
      <c r="CM132" s="2700">
        <f>365/((+CE132+CF132-CH132-CI132)/((+CD132+CJ132)/2)*DAY(CC132))</f>
        <v/>
      </c>
      <c r="CN132" s="2700">
        <f>+CJ132/CE132*DAY(CC132)</f>
        <v/>
      </c>
      <c r="CO132" s="406">
        <f>(CH132+CI132)/CE132</f>
        <v/>
      </c>
      <c r="CP132" s="406">
        <f>+CG132/(+CG132+CH132+CI132)</f>
        <v/>
      </c>
      <c r="CQ132" s="407">
        <f t="array" ref="CQ132">CG132/(SUMPRODUCT(--(CHOOSE({1,2,3},CF132,CH132,CI132)&gt;0),CHOOSE({1,2,3},CF132,CH132,CI132))+CE132)</f>
        <v/>
      </c>
      <c r="CS132" s="2699">
        <f>EOMONTH(CS133,-1)</f>
        <v/>
      </c>
      <c r="CT132" s="405">
        <f>+CZ131</f>
        <v/>
      </c>
      <c r="CU132" s="405" t="n">
        <v>0</v>
      </c>
      <c r="CV132" s="405" t="n">
        <v>0</v>
      </c>
      <c r="CW132" s="405" t="n">
        <v>0</v>
      </c>
      <c r="CX132" s="405" t="n">
        <v>0</v>
      </c>
      <c r="CY132" s="405" t="n">
        <v>0</v>
      </c>
      <c r="CZ132" s="405">
        <f>SUM(CT132:CV132)-SUM(CW132:CY132)</f>
        <v/>
      </c>
      <c r="DA132" s="405" t="n">
        <v>0</v>
      </c>
      <c r="DB132" s="405">
        <f>+CZ132-DA132</f>
        <v/>
      </c>
      <c r="DC132" s="2700">
        <f>365/((+CU132+CV132-CX132-CY132)/((+CT132+CZ132)/2)*DAY(CS132))</f>
        <v/>
      </c>
      <c r="DD132" s="2700">
        <f>+CZ132/CU132*DAY(CS132)</f>
        <v/>
      </c>
      <c r="DE132" s="406">
        <f>(CX132+CY132)/CU132</f>
        <v/>
      </c>
      <c r="DF132" s="406">
        <f>+CW132/(+CW132+CX132+CY132)</f>
        <v/>
      </c>
      <c r="DG132" s="407">
        <f t="array" ref="DG132">CW132/(SUMPRODUCT(--(CHOOSE({1,2,3},CV132,CX132,CY132)&gt;0),CHOOSE({1,2,3},CV132,CX132,CY132))+CU132)</f>
        <v/>
      </c>
      <c r="DI132" s="2699">
        <f>EOMONTH(DI133,-1)</f>
        <v/>
      </c>
      <c r="DJ132" s="405">
        <f>+DP131</f>
        <v/>
      </c>
      <c r="DK132" s="405" t="n">
        <v>0</v>
      </c>
      <c r="DL132" s="405" t="n">
        <v>0</v>
      </c>
      <c r="DM132" s="405" t="n">
        <v>0</v>
      </c>
      <c r="DN132" s="405" t="n">
        <v>0</v>
      </c>
      <c r="DO132" s="405" t="n">
        <v>0</v>
      </c>
      <c r="DP132" s="405">
        <f>SUM(DJ132:DL132)-SUM(DM132:DO132)</f>
        <v/>
      </c>
      <c r="DQ132" s="405" t="n">
        <v>0</v>
      </c>
      <c r="DR132" s="405">
        <f>+DP132-DQ132</f>
        <v/>
      </c>
      <c r="DS132" s="2700">
        <f>365/((+DK132+DL132-DN132-DO132)/((+DJ132+DP132)/2)*DAY(DI132))</f>
        <v/>
      </c>
      <c r="DT132" s="2700">
        <f>+DP132/DK132*DAY(DI132)</f>
        <v/>
      </c>
      <c r="DU132" s="406">
        <f>(DN132+DO132)/DK132</f>
        <v/>
      </c>
      <c r="DV132" s="406">
        <f>+DM132/(+DM132+DN132+DO132)</f>
        <v/>
      </c>
      <c r="DW132" s="407">
        <f t="array" ref="DW132">DM132/(SUMPRODUCT(--(CHOOSE({1,2,3},DL132,DN132,DO132)&gt;0),CHOOSE({1,2,3},DL132,DN132,DO132))+DK132)</f>
        <v/>
      </c>
      <c r="DY132" s="2699">
        <f>EOMONTH(DY133,-1)</f>
        <v/>
      </c>
      <c r="DZ132" s="405">
        <f>+EF131</f>
        <v/>
      </c>
      <c r="EA132" s="405" t="n">
        <v>0</v>
      </c>
      <c r="EB132" s="405" t="n">
        <v>0</v>
      </c>
      <c r="EC132" s="405" t="n">
        <v>0</v>
      </c>
      <c r="ED132" s="405" t="n">
        <v>0</v>
      </c>
      <c r="EE132" s="405" t="n">
        <v>0</v>
      </c>
      <c r="EF132" s="405">
        <f>SUM(DZ132:EB132)-SUM(EC132:EE132)</f>
        <v/>
      </c>
      <c r="EG132" s="405" t="n">
        <v>0</v>
      </c>
      <c r="EH132" s="405">
        <f>+EF132-EG132</f>
        <v/>
      </c>
      <c r="EI132" s="2700">
        <f>365/((+EA132+EB132-ED132-EE132)/((+DZ132+EF132)/2)*DAY(DY132))</f>
        <v/>
      </c>
      <c r="EJ132" s="2700">
        <f>+EF132/EA132*DAY(DY132)</f>
        <v/>
      </c>
      <c r="EK132" s="406">
        <f>(ED132+EE132)/EA132</f>
        <v/>
      </c>
      <c r="EL132" s="406">
        <f>+EC132/(+EC132+ED132+EE132)</f>
        <v/>
      </c>
      <c r="EM132" s="407">
        <f t="array" ref="EM132">EC132/(SUMPRODUCT(--(CHOOSE({1,2,3},EB132,ED132,EE132)&gt;0),CHOOSE({1,2,3},EB132,ED132,EE132))+EA132)</f>
        <v/>
      </c>
      <c r="EO132" s="2699">
        <f>EOMONTH(EO133,-1)</f>
        <v/>
      </c>
      <c r="EP132" s="405">
        <f>+EV131</f>
        <v/>
      </c>
      <c r="EQ132" s="405" t="n">
        <v>0</v>
      </c>
      <c r="ER132" s="405" t="n">
        <v>0</v>
      </c>
      <c r="ES132" s="405" t="n">
        <v>0</v>
      </c>
      <c r="ET132" s="405" t="n">
        <v>0</v>
      </c>
      <c r="EU132" s="405" t="n">
        <v>0</v>
      </c>
      <c r="EV132" s="405">
        <f>SUM(EP132:ER132)-SUM(ES132:EU132)</f>
        <v/>
      </c>
      <c r="EW132" s="405" t="n">
        <v>0</v>
      </c>
      <c r="EX132" s="405">
        <f>+EV132-EW132</f>
        <v/>
      </c>
      <c r="EY132" s="2700">
        <f>365/((+EQ132+ER132-ET132-EU132)/((+EP132+EV132)/2)*DAY(EO132))</f>
        <v/>
      </c>
      <c r="EZ132" s="2700">
        <f>+EV132/EQ132*DAY(EO132)</f>
        <v/>
      </c>
      <c r="FA132" s="406">
        <f>(ET132+EU132)/EQ132</f>
        <v/>
      </c>
      <c r="FB132" s="406">
        <f>+ES132/(+ES132+ET132+EU132)</f>
        <v/>
      </c>
      <c r="FC132" s="407">
        <f t="array" ref="FC132">ES132/(SUMPRODUCT(--(CHOOSE({1,2,3},FH132,FX132,GN132)&gt;0),CHOOSE({1,2,3},FH132,FX132,GN132))+EQ132)</f>
        <v/>
      </c>
      <c r="FE132" s="2699">
        <f>EOMONTH(FE133,-1)</f>
        <v/>
      </c>
      <c r="FF132" s="405">
        <f>+FL131</f>
        <v/>
      </c>
      <c r="FG132" s="405" t="n">
        <v>0</v>
      </c>
      <c r="FH132" s="405" t="n">
        <v>0</v>
      </c>
      <c r="FI132" s="405" t="n">
        <v>0</v>
      </c>
      <c r="FJ132" s="405" t="n">
        <v>0</v>
      </c>
      <c r="FK132" s="405" t="n">
        <v>0</v>
      </c>
      <c r="FL132" s="405">
        <f>SUM(FF132:FH132)-SUM(FI132:FK132)</f>
        <v/>
      </c>
      <c r="FM132" s="405" t="n">
        <v>0</v>
      </c>
      <c r="FN132" s="405">
        <f>+FL132-FM132</f>
        <v/>
      </c>
      <c r="FO132" s="2700">
        <f>365/((+FG132+FH132-FJ132-FK132)/((+FF132+FL132)/2)*DAY(FE132))</f>
        <v/>
      </c>
      <c r="FP132" s="2700">
        <f>+FL132/FG132*DAY(FE132)</f>
        <v/>
      </c>
      <c r="FQ132" s="406">
        <f>(FJ132+FK132)/FG132</f>
        <v/>
      </c>
      <c r="FR132" s="406">
        <f>+FI132/(+FI132+FJ132+FK132)</f>
        <v/>
      </c>
      <c r="FS132" s="407">
        <f t="array" ref="FS132">FI132/(SUMPRODUCT(--(CHOOSE({1,2,3},FH132,FJ132,FK132)&gt;0),CHOOSE({1,2,3},FH132,FJ132,FK132))+FG132)</f>
        <v/>
      </c>
      <c r="FU132" s="2699">
        <f>EOMONTH(FU133,-1)</f>
        <v/>
      </c>
      <c r="FV132" s="405">
        <f>+GB131</f>
        <v/>
      </c>
      <c r="FW132" s="405" t="n">
        <v>0</v>
      </c>
      <c r="FX132" s="405" t="n">
        <v>0</v>
      </c>
      <c r="FY132" s="405" t="n">
        <v>0</v>
      </c>
      <c r="FZ132" s="405" t="n">
        <v>0</v>
      </c>
      <c r="GA132" s="405" t="n">
        <v>0</v>
      </c>
      <c r="GB132" s="405">
        <f>SUM(FV132:FX132)-SUM(FY132:GA132)</f>
        <v/>
      </c>
      <c r="GC132" s="405" t="n">
        <v>0</v>
      </c>
      <c r="GD132" s="405">
        <f>+GB132-GC132</f>
        <v/>
      </c>
      <c r="GE132" s="2700">
        <f>365/((+FW132+FX132-FZ132-GA132)/((+FV132+GB132)/2)*DAY(FU132))</f>
        <v/>
      </c>
      <c r="GF132" s="2700">
        <f>+GB132/FW132*DAY(FU132)</f>
        <v/>
      </c>
      <c r="GG132" s="406">
        <f>(FZ132+GA132)/FW132</f>
        <v/>
      </c>
      <c r="GH132" s="406">
        <f>+FY132/(+FY132+FZ132+GA132)</f>
        <v/>
      </c>
      <c r="GI132" s="407">
        <f t="array" ref="GI132">FY132/(SUMPRODUCT(--(CHOOSE({1,2,3},FX132,FZ132,GA132)&gt;0),CHOOSE({1,2,3},FX132,FZ132,GA132))+FW132)</f>
        <v/>
      </c>
      <c r="GK132" s="2699">
        <f>EOMONTH(GK133,-1)</f>
        <v/>
      </c>
      <c r="GL132" s="405">
        <f>+GR131</f>
        <v/>
      </c>
      <c r="GM132" s="405" t="n">
        <v>0</v>
      </c>
      <c r="GN132" s="405" t="n">
        <v>0</v>
      </c>
      <c r="GO132" s="405" t="n">
        <v>0</v>
      </c>
      <c r="GP132" s="405" t="n">
        <v>0</v>
      </c>
      <c r="GQ132" s="405" t="n">
        <v>0</v>
      </c>
      <c r="GR132" s="405">
        <f>SUM(GL132:GN132)-SUM(GO132:GQ132)</f>
        <v/>
      </c>
      <c r="GS132" s="405" t="n">
        <v>0</v>
      </c>
      <c r="GT132" s="405">
        <f>+GR132-GS132</f>
        <v/>
      </c>
      <c r="GU132" s="2700">
        <f>365/((+GM132+GN132-GP132-GQ132)/((+GL132+GR132)/2)*DAY(GK132))</f>
        <v/>
      </c>
      <c r="GV132" s="2700">
        <f>+GR132/GM132*DAY(GK132)</f>
        <v/>
      </c>
      <c r="GW132" s="406">
        <f>(GP132+GQ132)/GM132</f>
        <v/>
      </c>
      <c r="GX132" s="406">
        <f>+GO132/(+GO132+GP132+GQ132)</f>
        <v/>
      </c>
      <c r="GY132" s="407">
        <f t="array" ref="GY132">GO132/(SUMPRODUCT(--(CHOOSE({1,2,3},GN132,GP132,GQ132)&gt;0),CHOOSE({1,2,3},GN132,GP132,GQ132))+GM132)</f>
        <v/>
      </c>
    </row>
    <row r="133">
      <c r="A133" s="2699">
        <f>EOMONTH(A134,-1)</f>
        <v/>
      </c>
      <c r="B133" s="405">
        <f>R133+AH133+AX133+BN133+CD133+CT133+DJ133+DZ133+EP133+FF133+FV133+GL133</f>
        <v/>
      </c>
      <c r="C133" s="405">
        <f>S133+AI133+AY133+BO133+CE133+CU133+DK133+EA133+EQ133+FG133+FW133+GM133</f>
        <v/>
      </c>
      <c r="D133" s="405">
        <f>T133+AJ133+AZ133+BP133+CF133+CV133+DL133+EB133+ER133+FH133+FX133+GN133</f>
        <v/>
      </c>
      <c r="E133" s="405">
        <f>U133+AK133+BA133+BQ133+CG133+CW133+DM133+EC133+ES133+FI133+FY133+GO133</f>
        <v/>
      </c>
      <c r="F133" s="405">
        <f>V133+AL133+BB133+BR133+CH133+CX133+DN133+ED133+ET133+FJ133+FZ133+GP133</f>
        <v/>
      </c>
      <c r="G133" s="405">
        <f>W133+AM133+BC133+BS133+CI133+CY133+DO133+EE133+EU133+FK133+GA133+GQ133</f>
        <v/>
      </c>
      <c r="H133" s="405">
        <f>X133+AN133+BD133+BT133+CJ133+CZ133+DP133+EF133+EV133+FL133+GB133+GR133</f>
        <v/>
      </c>
      <c r="I133" s="405">
        <f>Y133+AO133+BE133+BU133+CK133+DA133+DQ133+EG133+EW133+FM133+GC133+GS133</f>
        <v/>
      </c>
      <c r="J133" s="405">
        <f>Z133+AP133+BF133+BV133</f>
        <v/>
      </c>
      <c r="K133" s="2700">
        <f>365/((+C133+D133-F133-G133)/((+B133+H133)/2)*DAY(A133))</f>
        <v/>
      </c>
      <c r="L133" s="2700">
        <f>+H133/C133*DAY(A133)</f>
        <v/>
      </c>
      <c r="M133" s="406">
        <f>(F133+G133)/C133</f>
        <v/>
      </c>
      <c r="N133" s="406">
        <f>+E133/(+E133+F133+G133)</f>
        <v/>
      </c>
      <c r="O133" s="407">
        <f t="array" ref="O133">E133/(SUMPRODUCT(--(CHOOSE({1,2,3},D133,F133,G133)&gt;0),CHOOSE({1,2,3},D133,F133,G133))+C133)</f>
        <v/>
      </c>
      <c r="Q133" s="2699">
        <f>EOMONTH(Q134,-1)</f>
        <v/>
      </c>
      <c r="R133" s="405">
        <f>+X132</f>
        <v/>
      </c>
      <c r="S133" s="405" t="n">
        <v>0</v>
      </c>
      <c r="T133" s="405" t="n">
        <v>0</v>
      </c>
      <c r="U133" s="405" t="n">
        <v>0</v>
      </c>
      <c r="V133" s="405" t="n">
        <v>0</v>
      </c>
      <c r="W133" s="405" t="n">
        <v>0</v>
      </c>
      <c r="X133" s="405">
        <f>SUM(R133:T133)-SUM(U133:W133)</f>
        <v/>
      </c>
      <c r="Y133" s="405" t="n">
        <v>0</v>
      </c>
      <c r="Z133" s="405">
        <f>+X133-Y133</f>
        <v/>
      </c>
      <c r="AA133" s="2700">
        <f>365/((+S133+T133-V133-W133)/((+R133+X133)/2)*DAY(Q133))</f>
        <v/>
      </c>
      <c r="AB133" s="2700">
        <f>+X133/S133*DAY(Q133)</f>
        <v/>
      </c>
      <c r="AC133" s="406">
        <f>(V133+W133)/S133</f>
        <v/>
      </c>
      <c r="AD133" s="406">
        <f>+U133/(+U133+V133+W133)</f>
        <v/>
      </c>
      <c r="AE133" s="407">
        <f t="array" ref="AE133">U133/(SUMPRODUCT(--(CHOOSE({1,2,3},T133,V133,W133)&gt;0),CHOOSE({1,2,3},T133,V133,W133))+S133)</f>
        <v/>
      </c>
      <c r="AG133" s="2699">
        <f>EOMONTH(AG134,-1)</f>
        <v/>
      </c>
      <c r="AH133" s="405">
        <f>+AN132</f>
        <v/>
      </c>
      <c r="AI133" s="405" t="n">
        <v>0</v>
      </c>
      <c r="AJ133" s="405" t="n">
        <v>0</v>
      </c>
      <c r="AK133" s="405" t="n">
        <v>0</v>
      </c>
      <c r="AL133" s="405" t="n">
        <v>0</v>
      </c>
      <c r="AM133" s="405" t="n">
        <v>0</v>
      </c>
      <c r="AN133" s="405">
        <f>SUM(AH133:AJ133)-SUM(AK133:AM133)</f>
        <v/>
      </c>
      <c r="AO133" s="405" t="n">
        <v>0</v>
      </c>
      <c r="AP133" s="405">
        <f>+AN133-AO133</f>
        <v/>
      </c>
      <c r="AQ133" s="2700">
        <f>365/((+AI133+AJ133-AL133-AM133)/((+AH133+AN133)/2)*DAY(AG133))</f>
        <v/>
      </c>
      <c r="AR133" s="2700">
        <f>+AN133/AI133*DAY(AG133)</f>
        <v/>
      </c>
      <c r="AS133" s="406">
        <f>(AL133+AM133)/AI133</f>
        <v/>
      </c>
      <c r="AT133" s="406">
        <f>+AK133/(+AK133+AL133+AM133)</f>
        <v/>
      </c>
      <c r="AU133" s="407">
        <f t="array" ref="AU133">AK133/(SUMPRODUCT(--(CHOOSE({1,2,3},AJ133,AL133,AM133)&gt;0),CHOOSE({1,2,3},AJ133,AL133,AM133))+AI133)</f>
        <v/>
      </c>
      <c r="AW133" s="2699">
        <f>EOMONTH(AW134,-1)</f>
        <v/>
      </c>
      <c r="AX133" s="405">
        <f>+BD132</f>
        <v/>
      </c>
      <c r="AY133" s="405" t="n">
        <v>0</v>
      </c>
      <c r="AZ133" s="405" t="n">
        <v>0</v>
      </c>
      <c r="BA133" s="405" t="n">
        <v>0</v>
      </c>
      <c r="BB133" s="405" t="n">
        <v>0</v>
      </c>
      <c r="BC133" s="405" t="n">
        <v>0</v>
      </c>
      <c r="BD133" s="405">
        <f>SUM(AX133:AZ133)-SUM(BA133:BC133)</f>
        <v/>
      </c>
      <c r="BE133" s="405" t="n">
        <v>0</v>
      </c>
      <c r="BF133" s="405">
        <f>+BD133-BE133</f>
        <v/>
      </c>
      <c r="BG133" s="2700">
        <f>365/((+AY133+AZ133-BB133-BC133)/((+AX133+BD133)/2)*DAY(AW133))</f>
        <v/>
      </c>
      <c r="BH133" s="2700">
        <f>+BD133/AY133*DAY(AW133)</f>
        <v/>
      </c>
      <c r="BI133" s="406">
        <f>(BB133+BC133)/AY133</f>
        <v/>
      </c>
      <c r="BJ133" s="406">
        <f>+BA133/(+BA133+BB133+BC133)</f>
        <v/>
      </c>
      <c r="BK133" s="407">
        <f t="array" ref="BK133">BA133/(SUMPRODUCT(--(CHOOSE({1,2,3},AZ133,BB133,BC133)&gt;0),CHOOSE({1,2,3},AZ133,BB133,BC133))+AY133)</f>
        <v/>
      </c>
      <c r="BM133" s="2699">
        <f>EOMONTH(BM134,-1)</f>
        <v/>
      </c>
      <c r="BN133" s="405">
        <f>+BT132</f>
        <v/>
      </c>
      <c r="BO133" s="405" t="n">
        <v>0</v>
      </c>
      <c r="BP133" s="405" t="n">
        <v>0</v>
      </c>
      <c r="BQ133" s="405" t="n">
        <v>0</v>
      </c>
      <c r="BR133" s="405" t="n">
        <v>0</v>
      </c>
      <c r="BS133" s="405" t="n">
        <v>0</v>
      </c>
      <c r="BT133" s="405">
        <f>SUM(BN133:BP133)-SUM(BQ133:BS133)</f>
        <v/>
      </c>
      <c r="BU133" s="405" t="n">
        <v>0</v>
      </c>
      <c r="BV133" s="405">
        <f>+BT133-BU133</f>
        <v/>
      </c>
      <c r="BW133" s="2700">
        <f>365/((+BO133+BP133-BR133-BS133)/((+BN133+BT133)/2)*DAY(BM133))</f>
        <v/>
      </c>
      <c r="BX133" s="2700">
        <f>+BT133/BO133*DAY(BM133)</f>
        <v/>
      </c>
      <c r="BY133" s="406">
        <f>(BR133+BS133)/BO133</f>
        <v/>
      </c>
      <c r="BZ133" s="406">
        <f>+BQ133/(+BQ133+BR133+BS133)</f>
        <v/>
      </c>
      <c r="CA133" s="407">
        <f t="array" ref="CA133">BQ133/(SUMPRODUCT(--(CHOOSE({1,2,3},BP133,BR133,BS133)&gt;0),CHOOSE({1,2,3},BP133,BR133,BS133))+BO133)</f>
        <v/>
      </c>
      <c r="CC133" s="2699">
        <f>EOMONTH(CC134,-1)</f>
        <v/>
      </c>
      <c r="CD133" s="405">
        <f>+CJ132</f>
        <v/>
      </c>
      <c r="CE133" s="405" t="n">
        <v>0</v>
      </c>
      <c r="CF133" s="405" t="n">
        <v>0</v>
      </c>
      <c r="CG133" s="405" t="n">
        <v>0</v>
      </c>
      <c r="CH133" s="405" t="n">
        <v>0</v>
      </c>
      <c r="CI133" s="405" t="n">
        <v>0</v>
      </c>
      <c r="CJ133" s="405">
        <f>SUM(CD133:CF133)-SUM(CG133:CI133)</f>
        <v/>
      </c>
      <c r="CK133" s="405" t="n">
        <v>0</v>
      </c>
      <c r="CL133" s="405">
        <f>+CJ133-CK133</f>
        <v/>
      </c>
      <c r="CM133" s="2700">
        <f>365/((+CE133+CF133-CH133-CI133)/((+CD133+CJ133)/2)*DAY(CC133))</f>
        <v/>
      </c>
      <c r="CN133" s="2700">
        <f>+CJ133/CE133*DAY(CC133)</f>
        <v/>
      </c>
      <c r="CO133" s="406">
        <f>(CH133+CI133)/CE133</f>
        <v/>
      </c>
      <c r="CP133" s="406">
        <f>+CG133/(+CG133+CH133+CI133)</f>
        <v/>
      </c>
      <c r="CQ133" s="407">
        <f t="array" ref="CQ133">CG133/(SUMPRODUCT(--(CHOOSE({1,2,3},CF133,CH133,CI133)&gt;0),CHOOSE({1,2,3},CF133,CH133,CI133))+CE133)</f>
        <v/>
      </c>
      <c r="CS133" s="2699">
        <f>EOMONTH(CS134,-1)</f>
        <v/>
      </c>
      <c r="CT133" s="405">
        <f>+CZ132</f>
        <v/>
      </c>
      <c r="CU133" s="405" t="n">
        <v>0</v>
      </c>
      <c r="CV133" s="405" t="n">
        <v>0</v>
      </c>
      <c r="CW133" s="405" t="n">
        <v>0</v>
      </c>
      <c r="CX133" s="405" t="n">
        <v>0</v>
      </c>
      <c r="CY133" s="405" t="n">
        <v>0</v>
      </c>
      <c r="CZ133" s="405">
        <f>SUM(CT133:CV133)-SUM(CW133:CY133)</f>
        <v/>
      </c>
      <c r="DA133" s="405" t="n">
        <v>0</v>
      </c>
      <c r="DB133" s="405">
        <f>+CZ133-DA133</f>
        <v/>
      </c>
      <c r="DC133" s="2700">
        <f>365/((+CU133+CV133-CX133-CY133)/((+CT133+CZ133)/2)*DAY(CS133))</f>
        <v/>
      </c>
      <c r="DD133" s="2700">
        <f>+CZ133/CU133*DAY(CS133)</f>
        <v/>
      </c>
      <c r="DE133" s="406">
        <f>(CX133+CY133)/CU133</f>
        <v/>
      </c>
      <c r="DF133" s="406">
        <f>+CW133/(+CW133+CX133+CY133)</f>
        <v/>
      </c>
      <c r="DG133" s="407">
        <f t="array" ref="DG133">CW133/(SUMPRODUCT(--(CHOOSE({1,2,3},CV133,CX133,CY133)&gt;0),CHOOSE({1,2,3},CV133,CX133,CY133))+CU133)</f>
        <v/>
      </c>
      <c r="DI133" s="2699">
        <f>EOMONTH(DI134,-1)</f>
        <v/>
      </c>
      <c r="DJ133" s="405">
        <f>+DP132</f>
        <v/>
      </c>
      <c r="DK133" s="405" t="n">
        <v>0</v>
      </c>
      <c r="DL133" s="405" t="n">
        <v>0</v>
      </c>
      <c r="DM133" s="405" t="n">
        <v>0</v>
      </c>
      <c r="DN133" s="405" t="n">
        <v>0</v>
      </c>
      <c r="DO133" s="405" t="n">
        <v>0</v>
      </c>
      <c r="DP133" s="405">
        <f>SUM(DJ133:DL133)-SUM(DM133:DO133)</f>
        <v/>
      </c>
      <c r="DQ133" s="405" t="n">
        <v>0</v>
      </c>
      <c r="DR133" s="405">
        <f>+DP133-DQ133</f>
        <v/>
      </c>
      <c r="DS133" s="2700">
        <f>365/((+DK133+DL133-DN133-DO133)/((+DJ133+DP133)/2)*DAY(DI133))</f>
        <v/>
      </c>
      <c r="DT133" s="2700">
        <f>+DP133/DK133*DAY(DI133)</f>
        <v/>
      </c>
      <c r="DU133" s="406">
        <f>(DN133+DO133)/DK133</f>
        <v/>
      </c>
      <c r="DV133" s="406">
        <f>+DM133/(+DM133+DN133+DO133)</f>
        <v/>
      </c>
      <c r="DW133" s="407">
        <f t="array" ref="DW133">DM133/(SUMPRODUCT(--(CHOOSE({1,2,3},DL133,DN133,DO133)&gt;0),CHOOSE({1,2,3},DL133,DN133,DO133))+DK133)</f>
        <v/>
      </c>
      <c r="DY133" s="2699">
        <f>EOMONTH(DY134,-1)</f>
        <v/>
      </c>
      <c r="DZ133" s="405">
        <f>+EF132</f>
        <v/>
      </c>
      <c r="EA133" s="405" t="n">
        <v>0</v>
      </c>
      <c r="EB133" s="405" t="n">
        <v>0</v>
      </c>
      <c r="EC133" s="405" t="n">
        <v>0</v>
      </c>
      <c r="ED133" s="405" t="n">
        <v>0</v>
      </c>
      <c r="EE133" s="405" t="n">
        <v>0</v>
      </c>
      <c r="EF133" s="405">
        <f>SUM(DZ133:EB133)-SUM(EC133:EE133)</f>
        <v/>
      </c>
      <c r="EG133" s="405" t="n">
        <v>0</v>
      </c>
      <c r="EH133" s="405">
        <f>+EF133-EG133</f>
        <v/>
      </c>
      <c r="EI133" s="2700">
        <f>365/((+EA133+EB133-ED133-EE133)/((+DZ133+EF133)/2)*DAY(DY133))</f>
        <v/>
      </c>
      <c r="EJ133" s="2700">
        <f>+EF133/EA133*DAY(DY133)</f>
        <v/>
      </c>
      <c r="EK133" s="406">
        <f>(ED133+EE133)/EA133</f>
        <v/>
      </c>
      <c r="EL133" s="406">
        <f>+EC133/(+EC133+ED133+EE133)</f>
        <v/>
      </c>
      <c r="EM133" s="407">
        <f t="array" ref="EM133">EC133/(SUMPRODUCT(--(CHOOSE({1,2,3},EB133,ED133,EE133)&gt;0),CHOOSE({1,2,3},EB133,ED133,EE133))+EA133)</f>
        <v/>
      </c>
      <c r="EO133" s="2699">
        <f>EOMONTH(EO134,-1)</f>
        <v/>
      </c>
      <c r="EP133" s="405">
        <f>+EV132</f>
        <v/>
      </c>
      <c r="EQ133" s="405" t="n">
        <v>0</v>
      </c>
      <c r="ER133" s="405" t="n">
        <v>0</v>
      </c>
      <c r="ES133" s="405" t="n">
        <v>0</v>
      </c>
      <c r="ET133" s="405" t="n">
        <v>0</v>
      </c>
      <c r="EU133" s="405" t="n">
        <v>0</v>
      </c>
      <c r="EV133" s="405">
        <f>SUM(EP133:ER133)-SUM(ES133:EU133)</f>
        <v/>
      </c>
      <c r="EW133" s="405" t="n">
        <v>0</v>
      </c>
      <c r="EX133" s="405">
        <f>+EV133-EW133</f>
        <v/>
      </c>
      <c r="EY133" s="2700">
        <f>365/((+EQ133+ER133-ET133-EU133)/((+EP133+EV133)/2)*DAY(EO133))</f>
        <v/>
      </c>
      <c r="EZ133" s="2700">
        <f>+EV133/EQ133*DAY(EO133)</f>
        <v/>
      </c>
      <c r="FA133" s="406">
        <f>(ET133+EU133)/EQ133</f>
        <v/>
      </c>
      <c r="FB133" s="406">
        <f>+ES133/(+ES133+ET133+EU133)</f>
        <v/>
      </c>
      <c r="FC133" s="407">
        <f t="array" ref="FC133">ES133/(SUMPRODUCT(--(CHOOSE({1,2,3},FH133,FX133,GN133)&gt;0),CHOOSE({1,2,3},FH133,FX133,GN133))+EQ133)</f>
        <v/>
      </c>
      <c r="FE133" s="2699">
        <f>EOMONTH(FE134,-1)</f>
        <v/>
      </c>
      <c r="FF133" s="405">
        <f>+FL132</f>
        <v/>
      </c>
      <c r="FG133" s="405" t="n">
        <v>0</v>
      </c>
      <c r="FH133" s="405" t="n">
        <v>0</v>
      </c>
      <c r="FI133" s="405" t="n">
        <v>0</v>
      </c>
      <c r="FJ133" s="405" t="n">
        <v>0</v>
      </c>
      <c r="FK133" s="405" t="n">
        <v>0</v>
      </c>
      <c r="FL133" s="405">
        <f>SUM(FF133:FH133)-SUM(FI133:FK133)</f>
        <v/>
      </c>
      <c r="FM133" s="405" t="n">
        <v>0</v>
      </c>
      <c r="FN133" s="405">
        <f>+FL133-FM133</f>
        <v/>
      </c>
      <c r="FO133" s="2700">
        <f>365/((+FG133+FH133-FJ133-FK133)/((+FF133+FL133)/2)*DAY(FE133))</f>
        <v/>
      </c>
      <c r="FP133" s="2700">
        <f>+FL133/FG133*DAY(FE133)</f>
        <v/>
      </c>
      <c r="FQ133" s="406">
        <f>(FJ133+FK133)/FG133</f>
        <v/>
      </c>
      <c r="FR133" s="406">
        <f>+FI133/(+FI133+FJ133+FK133)</f>
        <v/>
      </c>
      <c r="FS133" s="407">
        <f t="array" ref="FS133">FI133/(SUMPRODUCT(--(CHOOSE({1,2,3},FH133,FJ133,FK133)&gt;0),CHOOSE({1,2,3},FH133,FJ133,FK133))+FG133)</f>
        <v/>
      </c>
      <c r="FU133" s="2699">
        <f>EOMONTH(FU134,-1)</f>
        <v/>
      </c>
      <c r="FV133" s="405">
        <f>+GB132</f>
        <v/>
      </c>
      <c r="FW133" s="405" t="n">
        <v>0</v>
      </c>
      <c r="FX133" s="405" t="n">
        <v>0</v>
      </c>
      <c r="FY133" s="405" t="n">
        <v>0</v>
      </c>
      <c r="FZ133" s="405" t="n">
        <v>0</v>
      </c>
      <c r="GA133" s="405" t="n">
        <v>0</v>
      </c>
      <c r="GB133" s="405">
        <f>SUM(FV133:FX133)-SUM(FY133:GA133)</f>
        <v/>
      </c>
      <c r="GC133" s="405" t="n">
        <v>0</v>
      </c>
      <c r="GD133" s="405">
        <f>+GB133-GC133</f>
        <v/>
      </c>
      <c r="GE133" s="2700">
        <f>365/((+FW133+FX133-FZ133-GA133)/((+FV133+GB133)/2)*DAY(FU133))</f>
        <v/>
      </c>
      <c r="GF133" s="2700">
        <f>+GB133/FW133*DAY(FU133)</f>
        <v/>
      </c>
      <c r="GG133" s="406">
        <f>(FZ133+GA133)/FW133</f>
        <v/>
      </c>
      <c r="GH133" s="406">
        <f>+FY133/(+FY133+FZ133+GA133)</f>
        <v/>
      </c>
      <c r="GI133" s="407">
        <f t="array" ref="GI133">FY133/(SUMPRODUCT(--(CHOOSE({1,2,3},FX133,FZ133,GA133)&gt;0),CHOOSE({1,2,3},FX133,FZ133,GA133))+FW133)</f>
        <v/>
      </c>
      <c r="GK133" s="2699">
        <f>EOMONTH(GK134,-1)</f>
        <v/>
      </c>
      <c r="GL133" s="405">
        <f>+GR132</f>
        <v/>
      </c>
      <c r="GM133" s="405" t="n">
        <v>0</v>
      </c>
      <c r="GN133" s="405" t="n">
        <v>0</v>
      </c>
      <c r="GO133" s="405" t="n">
        <v>0</v>
      </c>
      <c r="GP133" s="405" t="n">
        <v>0</v>
      </c>
      <c r="GQ133" s="405" t="n">
        <v>0</v>
      </c>
      <c r="GR133" s="405">
        <f>SUM(GL133:GN133)-SUM(GO133:GQ133)</f>
        <v/>
      </c>
      <c r="GS133" s="405" t="n">
        <v>0</v>
      </c>
      <c r="GT133" s="405">
        <f>+GR133-GS133</f>
        <v/>
      </c>
      <c r="GU133" s="2700">
        <f>365/((+GM133+GN133-GP133-GQ133)/((+GL133+GR133)/2)*DAY(GK133))</f>
        <v/>
      </c>
      <c r="GV133" s="2700">
        <f>+GR133/GM133*DAY(GK133)</f>
        <v/>
      </c>
      <c r="GW133" s="406">
        <f>(GP133+GQ133)/GM133</f>
        <v/>
      </c>
      <c r="GX133" s="406">
        <f>+GO133/(+GO133+GP133+GQ133)</f>
        <v/>
      </c>
      <c r="GY133" s="407">
        <f t="array" ref="GY133">GO133/(SUMPRODUCT(--(CHOOSE({1,2,3},GN133,GP133,GQ133)&gt;0),CHOOSE({1,2,3},GN133,GP133,GQ133))+GM133)</f>
        <v/>
      </c>
    </row>
    <row r="134">
      <c r="A134" s="2699">
        <f>EOMONTH(A135,-1)</f>
        <v/>
      </c>
      <c r="B134" s="405">
        <f>R134+AH134+AX134+BN134+CD134+CT134+DJ134+DZ134+EP134+FF134+FV134+GL134</f>
        <v/>
      </c>
      <c r="C134" s="405">
        <f>S134+AI134+AY134+BO134+CE134+CU134+DK134+EA134+EQ134+FG134+FW134+GM134</f>
        <v/>
      </c>
      <c r="D134" s="405">
        <f>T134+AJ134+AZ134+BP134+CF134+CV134+DL134+EB134+ER134+FH134+FX134+GN134</f>
        <v/>
      </c>
      <c r="E134" s="405">
        <f>U134+AK134+BA134+BQ134+CG134+CW134+DM134+EC134+ES134+FI134+FY134+GO134</f>
        <v/>
      </c>
      <c r="F134" s="405">
        <f>V134+AL134+BB134+BR134+CH134+CX134+DN134+ED134+ET134+FJ134+FZ134+GP134</f>
        <v/>
      </c>
      <c r="G134" s="405">
        <f>W134+AM134+BC134+BS134+CI134+CY134+DO134+EE134+EU134+FK134+GA134+GQ134</f>
        <v/>
      </c>
      <c r="H134" s="405">
        <f>X134+AN134+BD134+BT134+CJ134+CZ134+DP134+EF134+EV134+FL134+GB134+GR134</f>
        <v/>
      </c>
      <c r="I134" s="405">
        <f>Y134+AO134+BE134+BU134+CK134+DA134+DQ134+EG134+EW134+FM134+GC134+GS134</f>
        <v/>
      </c>
      <c r="J134" s="405">
        <f>Z134+AP134+BF134+BV134</f>
        <v/>
      </c>
      <c r="K134" s="2700">
        <f>365/((+C134+D134-F134-G134)/((+B134+H134)/2)*DAY(A134))</f>
        <v/>
      </c>
      <c r="L134" s="2700">
        <f>+H134/C134*DAY(A134)</f>
        <v/>
      </c>
      <c r="M134" s="406">
        <f>(F134+G134)/C134</f>
        <v/>
      </c>
      <c r="N134" s="406">
        <f>+E134/(+E134+F134+G134)</f>
        <v/>
      </c>
      <c r="O134" s="407">
        <f t="array" ref="O134">E134/(SUMPRODUCT(--(CHOOSE({1,2,3},D134,F134,G134)&gt;0),CHOOSE({1,2,3},D134,F134,G134))+C134)</f>
        <v/>
      </c>
      <c r="Q134" s="2699">
        <f>EOMONTH(Q135,-1)</f>
        <v/>
      </c>
      <c r="R134" s="405">
        <f>+X133</f>
        <v/>
      </c>
      <c r="S134" s="405" t="n">
        <v>0</v>
      </c>
      <c r="T134" s="405" t="n">
        <v>0</v>
      </c>
      <c r="U134" s="405" t="n">
        <v>0</v>
      </c>
      <c r="V134" s="405" t="n">
        <v>0</v>
      </c>
      <c r="W134" s="405" t="n">
        <v>0</v>
      </c>
      <c r="X134" s="405">
        <f>SUM(R134:T134)-SUM(U134:W134)</f>
        <v/>
      </c>
      <c r="Y134" s="405" t="n">
        <v>0</v>
      </c>
      <c r="Z134" s="405">
        <f>+X134-Y134</f>
        <v/>
      </c>
      <c r="AA134" s="2700">
        <f>365/((+S134+T134-V134-W134)/((+R134+X134)/2)*DAY(Q134))</f>
        <v/>
      </c>
      <c r="AB134" s="2700">
        <f>+X134/S134*DAY(Q134)</f>
        <v/>
      </c>
      <c r="AC134" s="406">
        <f>(V134+W134)/S134</f>
        <v/>
      </c>
      <c r="AD134" s="406">
        <f>+U134/(+U134+V134+W134)</f>
        <v/>
      </c>
      <c r="AE134" s="407">
        <f t="array" ref="AE134">U134/(SUMPRODUCT(--(CHOOSE({1,2,3},T134,V134,W134)&gt;0),CHOOSE({1,2,3},T134,V134,W134))+S134)</f>
        <v/>
      </c>
      <c r="AG134" s="2699">
        <f>EOMONTH(AG135,-1)</f>
        <v/>
      </c>
      <c r="AH134" s="405">
        <f>+AN133</f>
        <v/>
      </c>
      <c r="AI134" s="405" t="n">
        <v>0</v>
      </c>
      <c r="AJ134" s="405" t="n">
        <v>0</v>
      </c>
      <c r="AK134" s="405" t="n">
        <v>0</v>
      </c>
      <c r="AL134" s="405" t="n">
        <v>0</v>
      </c>
      <c r="AM134" s="405" t="n">
        <v>0</v>
      </c>
      <c r="AN134" s="405">
        <f>SUM(AH134:AJ134)-SUM(AK134:AM134)</f>
        <v/>
      </c>
      <c r="AO134" s="405" t="n">
        <v>0</v>
      </c>
      <c r="AP134" s="405">
        <f>+AN134-AO134</f>
        <v/>
      </c>
      <c r="AQ134" s="2700">
        <f>365/((+AI134+AJ134-AL134-AM134)/((+AH134+AN134)/2)*DAY(AG134))</f>
        <v/>
      </c>
      <c r="AR134" s="2700">
        <f>+AN134/AI134*DAY(AG134)</f>
        <v/>
      </c>
      <c r="AS134" s="406">
        <f>(AL134+AM134)/AI134</f>
        <v/>
      </c>
      <c r="AT134" s="406">
        <f>+AK134/(+AK134+AL134+AM134)</f>
        <v/>
      </c>
      <c r="AU134" s="407">
        <f t="array" ref="AU134">AK134/(SUMPRODUCT(--(CHOOSE({1,2,3},AJ134,AL134,AM134)&gt;0),CHOOSE({1,2,3},AJ134,AL134,AM134))+AI134)</f>
        <v/>
      </c>
      <c r="AW134" s="2699">
        <f>EOMONTH(AW135,-1)</f>
        <v/>
      </c>
      <c r="AX134" s="405">
        <f>+BD133</f>
        <v/>
      </c>
      <c r="AY134" s="405" t="n">
        <v>0</v>
      </c>
      <c r="AZ134" s="405" t="n">
        <v>0</v>
      </c>
      <c r="BA134" s="405" t="n">
        <v>0</v>
      </c>
      <c r="BB134" s="405" t="n">
        <v>0</v>
      </c>
      <c r="BC134" s="405" t="n">
        <v>0</v>
      </c>
      <c r="BD134" s="405">
        <f>SUM(AX134:AZ134)-SUM(BA134:BC134)</f>
        <v/>
      </c>
      <c r="BE134" s="405" t="n">
        <v>0</v>
      </c>
      <c r="BF134" s="405">
        <f>+BD134-BE134</f>
        <v/>
      </c>
      <c r="BG134" s="2700">
        <f>365/((+AY134+AZ134-BB134-BC134)/((+AX134+BD134)/2)*DAY(AW134))</f>
        <v/>
      </c>
      <c r="BH134" s="2700">
        <f>+BD134/AY134*DAY(AW134)</f>
        <v/>
      </c>
      <c r="BI134" s="406">
        <f>(BB134+BC134)/AY134</f>
        <v/>
      </c>
      <c r="BJ134" s="406">
        <f>+BA134/(+BA134+BB134+BC134)</f>
        <v/>
      </c>
      <c r="BK134" s="407">
        <f t="array" ref="BK134">BA134/(SUMPRODUCT(--(CHOOSE({1,2,3},AZ134,BB134,BC134)&gt;0),CHOOSE({1,2,3},AZ134,BB134,BC134))+AY134)</f>
        <v/>
      </c>
      <c r="BM134" s="2699">
        <f>EOMONTH(BM135,-1)</f>
        <v/>
      </c>
      <c r="BN134" s="405">
        <f>+BT133</f>
        <v/>
      </c>
      <c r="BO134" s="405" t="n">
        <v>0</v>
      </c>
      <c r="BP134" s="405" t="n">
        <v>0</v>
      </c>
      <c r="BQ134" s="405" t="n">
        <v>0</v>
      </c>
      <c r="BR134" s="405" t="n">
        <v>0</v>
      </c>
      <c r="BS134" s="405" t="n">
        <v>0</v>
      </c>
      <c r="BT134" s="405">
        <f>SUM(BN134:BP134)-SUM(BQ134:BS134)</f>
        <v/>
      </c>
      <c r="BU134" s="405" t="n">
        <v>0</v>
      </c>
      <c r="BV134" s="405">
        <f>+BT134-BU134</f>
        <v/>
      </c>
      <c r="BW134" s="2700">
        <f>365/((+BO134+BP134-BR134-BS134)/((+BN134+BT134)/2)*DAY(BM134))</f>
        <v/>
      </c>
      <c r="BX134" s="2700">
        <f>+BT134/BO134*DAY(BM134)</f>
        <v/>
      </c>
      <c r="BY134" s="406">
        <f>(BR134+BS134)/BO134</f>
        <v/>
      </c>
      <c r="BZ134" s="406">
        <f>+BQ134/(+BQ134+BR134+BS134)</f>
        <v/>
      </c>
      <c r="CA134" s="407">
        <f t="array" ref="CA134">BQ134/(SUMPRODUCT(--(CHOOSE({1,2,3},BP134,BR134,BS134)&gt;0),CHOOSE({1,2,3},BP134,BR134,BS134))+BO134)</f>
        <v/>
      </c>
      <c r="CC134" s="2699">
        <f>EOMONTH(CC135,-1)</f>
        <v/>
      </c>
      <c r="CD134" s="405">
        <f>+CJ133</f>
        <v/>
      </c>
      <c r="CE134" s="405" t="n">
        <v>0</v>
      </c>
      <c r="CF134" s="405" t="n">
        <v>0</v>
      </c>
      <c r="CG134" s="405" t="n">
        <v>0</v>
      </c>
      <c r="CH134" s="405" t="n">
        <v>0</v>
      </c>
      <c r="CI134" s="405" t="n">
        <v>0</v>
      </c>
      <c r="CJ134" s="405">
        <f>SUM(CD134:CF134)-SUM(CG134:CI134)</f>
        <v/>
      </c>
      <c r="CK134" s="405" t="n">
        <v>0</v>
      </c>
      <c r="CL134" s="405">
        <f>+CJ134-CK134</f>
        <v/>
      </c>
      <c r="CM134" s="2700">
        <f>365/((+CE134+CF134-CH134-CI134)/((+CD134+CJ134)/2)*DAY(CC134))</f>
        <v/>
      </c>
      <c r="CN134" s="2700">
        <f>+CJ134/CE134*DAY(CC134)</f>
        <v/>
      </c>
      <c r="CO134" s="406">
        <f>(CH134+CI134)/CE134</f>
        <v/>
      </c>
      <c r="CP134" s="406">
        <f>+CG134/(+CG134+CH134+CI134)</f>
        <v/>
      </c>
      <c r="CQ134" s="407">
        <f t="array" ref="CQ134">CG134/(SUMPRODUCT(--(CHOOSE({1,2,3},CF134,CH134,CI134)&gt;0),CHOOSE({1,2,3},CF134,CH134,CI134))+CE134)</f>
        <v/>
      </c>
      <c r="CS134" s="2699">
        <f>EOMONTH(CS135,-1)</f>
        <v/>
      </c>
      <c r="CT134" s="405">
        <f>+CZ133</f>
        <v/>
      </c>
      <c r="CU134" s="405" t="n">
        <v>0</v>
      </c>
      <c r="CV134" s="405" t="n">
        <v>0</v>
      </c>
      <c r="CW134" s="405" t="n">
        <v>0</v>
      </c>
      <c r="CX134" s="405" t="n">
        <v>0</v>
      </c>
      <c r="CY134" s="405" t="n">
        <v>0</v>
      </c>
      <c r="CZ134" s="405">
        <f>SUM(CT134:CV134)-SUM(CW134:CY134)</f>
        <v/>
      </c>
      <c r="DA134" s="405" t="n">
        <v>0</v>
      </c>
      <c r="DB134" s="405">
        <f>+CZ134-DA134</f>
        <v/>
      </c>
      <c r="DC134" s="2700">
        <f>365/((+CU134+CV134-CX134-CY134)/((+CT134+CZ134)/2)*DAY(CS134))</f>
        <v/>
      </c>
      <c r="DD134" s="2700">
        <f>+CZ134/CU134*DAY(CS134)</f>
        <v/>
      </c>
      <c r="DE134" s="406">
        <f>(CX134+CY134)/CU134</f>
        <v/>
      </c>
      <c r="DF134" s="406">
        <f>+CW134/(+CW134+CX134+CY134)</f>
        <v/>
      </c>
      <c r="DG134" s="407">
        <f t="array" ref="DG134">CW134/(SUMPRODUCT(--(CHOOSE({1,2,3},CV134,CX134,CY134)&gt;0),CHOOSE({1,2,3},CV134,CX134,CY134))+CU134)</f>
        <v/>
      </c>
      <c r="DI134" s="2699">
        <f>EOMONTH(DI135,-1)</f>
        <v/>
      </c>
      <c r="DJ134" s="405">
        <f>+DP133</f>
        <v/>
      </c>
      <c r="DK134" s="405" t="n">
        <v>0</v>
      </c>
      <c r="DL134" s="405" t="n">
        <v>0</v>
      </c>
      <c r="DM134" s="405" t="n">
        <v>0</v>
      </c>
      <c r="DN134" s="405" t="n">
        <v>0</v>
      </c>
      <c r="DO134" s="405" t="n">
        <v>0</v>
      </c>
      <c r="DP134" s="405">
        <f>SUM(DJ134:DL134)-SUM(DM134:DO134)</f>
        <v/>
      </c>
      <c r="DQ134" s="405" t="n">
        <v>0</v>
      </c>
      <c r="DR134" s="405">
        <f>+DP134-DQ134</f>
        <v/>
      </c>
      <c r="DS134" s="2700">
        <f>365/((+DK134+DL134-DN134-DO134)/((+DJ134+DP134)/2)*DAY(DI134))</f>
        <v/>
      </c>
      <c r="DT134" s="2700">
        <f>+DP134/DK134*DAY(DI134)</f>
        <v/>
      </c>
      <c r="DU134" s="406">
        <f>(DN134+DO134)/DK134</f>
        <v/>
      </c>
      <c r="DV134" s="406">
        <f>+DM134/(+DM134+DN134+DO134)</f>
        <v/>
      </c>
      <c r="DW134" s="407">
        <f t="array" ref="DW134">DM134/(SUMPRODUCT(--(CHOOSE({1,2,3},DL134,DN134,DO134)&gt;0),CHOOSE({1,2,3},DL134,DN134,DO134))+DK134)</f>
        <v/>
      </c>
      <c r="DY134" s="2699">
        <f>EOMONTH(DY135,-1)</f>
        <v/>
      </c>
      <c r="DZ134" s="405">
        <f>+EF133</f>
        <v/>
      </c>
      <c r="EA134" s="405" t="n">
        <v>0</v>
      </c>
      <c r="EB134" s="405" t="n">
        <v>0</v>
      </c>
      <c r="EC134" s="405" t="n">
        <v>0</v>
      </c>
      <c r="ED134" s="405" t="n">
        <v>0</v>
      </c>
      <c r="EE134" s="405" t="n">
        <v>0</v>
      </c>
      <c r="EF134" s="405">
        <f>SUM(DZ134:EB134)-SUM(EC134:EE134)</f>
        <v/>
      </c>
      <c r="EG134" s="405" t="n">
        <v>0</v>
      </c>
      <c r="EH134" s="405">
        <f>+EF134-EG134</f>
        <v/>
      </c>
      <c r="EI134" s="2700">
        <f>365/((+EA134+EB134-ED134-EE134)/((+DZ134+EF134)/2)*DAY(DY134))</f>
        <v/>
      </c>
      <c r="EJ134" s="2700">
        <f>+EF134/EA134*DAY(DY134)</f>
        <v/>
      </c>
      <c r="EK134" s="406">
        <f>(ED134+EE134)/EA134</f>
        <v/>
      </c>
      <c r="EL134" s="406">
        <f>+EC134/(+EC134+ED134+EE134)</f>
        <v/>
      </c>
      <c r="EM134" s="407">
        <f t="array" ref="EM134">EC134/(SUMPRODUCT(--(CHOOSE({1,2,3},EB134,ED134,EE134)&gt;0),CHOOSE({1,2,3},EB134,ED134,EE134))+EA134)</f>
        <v/>
      </c>
      <c r="EO134" s="2699">
        <f>EOMONTH(EO135,-1)</f>
        <v/>
      </c>
      <c r="EP134" s="405">
        <f>+EV133</f>
        <v/>
      </c>
      <c r="EQ134" s="405" t="n">
        <v>0</v>
      </c>
      <c r="ER134" s="405" t="n">
        <v>0</v>
      </c>
      <c r="ES134" s="405" t="n">
        <v>0</v>
      </c>
      <c r="ET134" s="405" t="n">
        <v>0</v>
      </c>
      <c r="EU134" s="405" t="n">
        <v>0</v>
      </c>
      <c r="EV134" s="405">
        <f>SUM(EP134:ER134)-SUM(ES134:EU134)</f>
        <v/>
      </c>
      <c r="EW134" s="405" t="n">
        <v>0</v>
      </c>
      <c r="EX134" s="405">
        <f>+EV134-EW134</f>
        <v/>
      </c>
      <c r="EY134" s="2700">
        <f>365/((+EQ134+ER134-ET134-EU134)/((+EP134+EV134)/2)*DAY(EO134))</f>
        <v/>
      </c>
      <c r="EZ134" s="2700">
        <f>+EV134/EQ134*DAY(EO134)</f>
        <v/>
      </c>
      <c r="FA134" s="406">
        <f>(ET134+EU134)/EQ134</f>
        <v/>
      </c>
      <c r="FB134" s="406">
        <f>+ES134/(+ES134+ET134+EU134)</f>
        <v/>
      </c>
      <c r="FC134" s="407">
        <f t="array" ref="FC134">ES134/(SUMPRODUCT(--(CHOOSE({1,2,3},FH134,FX134,GN134)&gt;0),CHOOSE({1,2,3},FH134,FX134,GN134))+EQ134)</f>
        <v/>
      </c>
      <c r="FE134" s="2699">
        <f>EOMONTH(FE135,-1)</f>
        <v/>
      </c>
      <c r="FF134" s="405">
        <f>+FL133</f>
        <v/>
      </c>
      <c r="FG134" s="405" t="n">
        <v>0</v>
      </c>
      <c r="FH134" s="405" t="n">
        <v>0</v>
      </c>
      <c r="FI134" s="405" t="n">
        <v>0</v>
      </c>
      <c r="FJ134" s="405" t="n">
        <v>0</v>
      </c>
      <c r="FK134" s="405" t="n">
        <v>0</v>
      </c>
      <c r="FL134" s="405">
        <f>SUM(FF134:FH134)-SUM(FI134:FK134)</f>
        <v/>
      </c>
      <c r="FM134" s="405" t="n">
        <v>0</v>
      </c>
      <c r="FN134" s="405">
        <f>+FL134-FM134</f>
        <v/>
      </c>
      <c r="FO134" s="2700">
        <f>365/((+FG134+FH134-FJ134-FK134)/((+FF134+FL134)/2)*DAY(FE134))</f>
        <v/>
      </c>
      <c r="FP134" s="2700">
        <f>+FL134/FG134*DAY(FE134)</f>
        <v/>
      </c>
      <c r="FQ134" s="406">
        <f>(FJ134+FK134)/FG134</f>
        <v/>
      </c>
      <c r="FR134" s="406">
        <f>+FI134/(+FI134+FJ134+FK134)</f>
        <v/>
      </c>
      <c r="FS134" s="407">
        <f t="array" ref="FS134">FI134/(SUMPRODUCT(--(CHOOSE({1,2,3},FH134,FJ134,FK134)&gt;0),CHOOSE({1,2,3},FH134,FJ134,FK134))+FG134)</f>
        <v/>
      </c>
      <c r="FU134" s="2699">
        <f>EOMONTH(FU135,-1)</f>
        <v/>
      </c>
      <c r="FV134" s="405">
        <f>+GB133</f>
        <v/>
      </c>
      <c r="FW134" s="405" t="n">
        <v>0</v>
      </c>
      <c r="FX134" s="405" t="n">
        <v>0</v>
      </c>
      <c r="FY134" s="405" t="n">
        <v>0</v>
      </c>
      <c r="FZ134" s="405" t="n">
        <v>0</v>
      </c>
      <c r="GA134" s="405" t="n">
        <v>0</v>
      </c>
      <c r="GB134" s="405">
        <f>SUM(FV134:FX134)-SUM(FY134:GA134)</f>
        <v/>
      </c>
      <c r="GC134" s="405" t="n">
        <v>0</v>
      </c>
      <c r="GD134" s="405">
        <f>+GB134-GC134</f>
        <v/>
      </c>
      <c r="GE134" s="2700">
        <f>365/((+FW134+FX134-FZ134-GA134)/((+FV134+GB134)/2)*DAY(FU134))</f>
        <v/>
      </c>
      <c r="GF134" s="2700">
        <f>+GB134/FW134*DAY(FU134)</f>
        <v/>
      </c>
      <c r="GG134" s="406">
        <f>(FZ134+GA134)/FW134</f>
        <v/>
      </c>
      <c r="GH134" s="406">
        <f>+FY134/(+FY134+FZ134+GA134)</f>
        <v/>
      </c>
      <c r="GI134" s="407">
        <f t="array" ref="GI134">FY134/(SUMPRODUCT(--(CHOOSE({1,2,3},FX134,FZ134,GA134)&gt;0),CHOOSE({1,2,3},FX134,FZ134,GA134))+FW134)</f>
        <v/>
      </c>
      <c r="GK134" s="2699">
        <f>EOMONTH(GK135,-1)</f>
        <v/>
      </c>
      <c r="GL134" s="405">
        <f>+GR133</f>
        <v/>
      </c>
      <c r="GM134" s="405" t="n">
        <v>0</v>
      </c>
      <c r="GN134" s="405" t="n">
        <v>0</v>
      </c>
      <c r="GO134" s="405" t="n">
        <v>0</v>
      </c>
      <c r="GP134" s="405" t="n">
        <v>0</v>
      </c>
      <c r="GQ134" s="405" t="n">
        <v>0</v>
      </c>
      <c r="GR134" s="405">
        <f>SUM(GL134:GN134)-SUM(GO134:GQ134)</f>
        <v/>
      </c>
      <c r="GS134" s="405" t="n">
        <v>0</v>
      </c>
      <c r="GT134" s="405">
        <f>+GR134-GS134</f>
        <v/>
      </c>
      <c r="GU134" s="2700">
        <f>365/((+GM134+GN134-GP134-GQ134)/((+GL134+GR134)/2)*DAY(GK134))</f>
        <v/>
      </c>
      <c r="GV134" s="2700">
        <f>+GR134/GM134*DAY(GK134)</f>
        <v/>
      </c>
      <c r="GW134" s="406">
        <f>(GP134+GQ134)/GM134</f>
        <v/>
      </c>
      <c r="GX134" s="406">
        <f>+GO134/(+GO134+GP134+GQ134)</f>
        <v/>
      </c>
      <c r="GY134" s="407">
        <f t="array" ref="GY134">GO134/(SUMPRODUCT(--(CHOOSE({1,2,3},GN134,GP134,GQ134)&gt;0),CHOOSE({1,2,3},GN134,GP134,GQ134))+GM134)</f>
        <v/>
      </c>
    </row>
    <row r="135">
      <c r="A135" s="2699">
        <f>EOMONTH(A136,-1)</f>
        <v/>
      </c>
      <c r="B135" s="405">
        <f>R135+AH135+AX135+BN135+CD135+CT135+DJ135+DZ135+EP135+FF135+FV135+GL135</f>
        <v/>
      </c>
      <c r="C135" s="405">
        <f>S135+AI135+AY135+BO135+CE135+CU135+DK135+EA135+EQ135+FG135+FW135+GM135</f>
        <v/>
      </c>
      <c r="D135" s="405">
        <f>T135+AJ135+AZ135+BP135+CF135+CV135+DL135+EB135+ER135+FH135+FX135+GN135</f>
        <v/>
      </c>
      <c r="E135" s="405">
        <f>U135+AK135+BA135+BQ135+CG135+CW135+DM135+EC135+ES135+FI135+FY135+GO135</f>
        <v/>
      </c>
      <c r="F135" s="405">
        <f>V135+AL135+BB135+BR135+CH135+CX135+DN135+ED135+ET135+FJ135+FZ135+GP135</f>
        <v/>
      </c>
      <c r="G135" s="405">
        <f>W135+AM135+BC135+BS135+CI135+CY135+DO135+EE135+EU135+FK135+GA135+GQ135</f>
        <v/>
      </c>
      <c r="H135" s="405">
        <f>X135+AN135+BD135+BT135+CJ135+CZ135+DP135+EF135+EV135+FL135+GB135+GR135</f>
        <v/>
      </c>
      <c r="I135" s="405">
        <f>Y135+AO135+BE135+BU135+CK135+DA135+DQ135+EG135+EW135+FM135+GC135+GS135</f>
        <v/>
      </c>
      <c r="J135" s="405">
        <f>Z135+AP135+BF135+BV135</f>
        <v/>
      </c>
      <c r="K135" s="2700">
        <f>365/((+C135+D135-F135-G135)/((+B135+H135)/2)*DAY(A135))</f>
        <v/>
      </c>
      <c r="L135" s="2700">
        <f>+H135/C135*DAY(A135)</f>
        <v/>
      </c>
      <c r="M135" s="406">
        <f>(F135+G135)/C135</f>
        <v/>
      </c>
      <c r="N135" s="406">
        <f>+E135/(+E135+F135+G135)</f>
        <v/>
      </c>
      <c r="O135" s="407">
        <f t="array" ref="O135">E135/(SUMPRODUCT(--(CHOOSE({1,2,3},D135,F135,G135)&gt;0),CHOOSE({1,2,3},D135,F135,G135))+C135)</f>
        <v/>
      </c>
      <c r="Q135" s="2699">
        <f>EOMONTH(Q136,-1)</f>
        <v/>
      </c>
      <c r="R135" s="405">
        <f>+X134</f>
        <v/>
      </c>
      <c r="S135" s="405" t="n">
        <v>0</v>
      </c>
      <c r="T135" s="405" t="n">
        <v>0</v>
      </c>
      <c r="U135" s="405" t="n">
        <v>0</v>
      </c>
      <c r="V135" s="405" t="n">
        <v>0</v>
      </c>
      <c r="W135" s="405" t="n">
        <v>0</v>
      </c>
      <c r="X135" s="405">
        <f>SUM(R135:T135)-SUM(U135:W135)</f>
        <v/>
      </c>
      <c r="Y135" s="405" t="n">
        <v>0</v>
      </c>
      <c r="Z135" s="405">
        <f>+X135-Y135</f>
        <v/>
      </c>
      <c r="AA135" s="2700">
        <f>365/((+S135+T135-V135-W135)/((+R135+X135)/2)*DAY(Q135))</f>
        <v/>
      </c>
      <c r="AB135" s="2700">
        <f>+X135/S135*DAY(Q135)</f>
        <v/>
      </c>
      <c r="AC135" s="406">
        <f>(V135+W135)/S135</f>
        <v/>
      </c>
      <c r="AD135" s="406">
        <f>+U135/(+U135+V135+W135)</f>
        <v/>
      </c>
      <c r="AE135" s="407">
        <f t="array" ref="AE135">U135/(SUMPRODUCT(--(CHOOSE({1,2,3},T135,V135,W135)&gt;0),CHOOSE({1,2,3},T135,V135,W135))+S135)</f>
        <v/>
      </c>
      <c r="AG135" s="2699">
        <f>EOMONTH(AG136,-1)</f>
        <v/>
      </c>
      <c r="AH135" s="405">
        <f>+AN134</f>
        <v/>
      </c>
      <c r="AI135" s="405" t="n">
        <v>0</v>
      </c>
      <c r="AJ135" s="405" t="n">
        <v>0</v>
      </c>
      <c r="AK135" s="405" t="n">
        <v>0</v>
      </c>
      <c r="AL135" s="405" t="n">
        <v>0</v>
      </c>
      <c r="AM135" s="405" t="n">
        <v>0</v>
      </c>
      <c r="AN135" s="405">
        <f>SUM(AH135:AJ135)-SUM(AK135:AM135)</f>
        <v/>
      </c>
      <c r="AO135" s="405" t="n">
        <v>0</v>
      </c>
      <c r="AP135" s="405">
        <f>+AN135-AO135</f>
        <v/>
      </c>
      <c r="AQ135" s="2700">
        <f>365/((+AI135+AJ135-AL135-AM135)/((+AH135+AN135)/2)*DAY(AG135))</f>
        <v/>
      </c>
      <c r="AR135" s="2700">
        <f>+AN135/AI135*DAY(AG135)</f>
        <v/>
      </c>
      <c r="AS135" s="406">
        <f>(AL135+AM135)/AI135</f>
        <v/>
      </c>
      <c r="AT135" s="406">
        <f>+AK135/(+AK135+AL135+AM135)</f>
        <v/>
      </c>
      <c r="AU135" s="407">
        <f t="array" ref="AU135">AK135/(SUMPRODUCT(--(CHOOSE({1,2,3},AJ135,AL135,AM135)&gt;0),CHOOSE({1,2,3},AJ135,AL135,AM135))+AI135)</f>
        <v/>
      </c>
      <c r="AW135" s="2699">
        <f>EOMONTH(AW136,-1)</f>
        <v/>
      </c>
      <c r="AX135" s="405">
        <f>+BD134</f>
        <v/>
      </c>
      <c r="AY135" s="405" t="n">
        <v>0</v>
      </c>
      <c r="AZ135" s="405" t="n">
        <v>0</v>
      </c>
      <c r="BA135" s="405" t="n">
        <v>0</v>
      </c>
      <c r="BB135" s="405" t="n">
        <v>0</v>
      </c>
      <c r="BC135" s="405" t="n">
        <v>0</v>
      </c>
      <c r="BD135" s="405">
        <f>SUM(AX135:AZ135)-SUM(BA135:BC135)</f>
        <v/>
      </c>
      <c r="BE135" s="405" t="n">
        <v>0</v>
      </c>
      <c r="BF135" s="405">
        <f>+BD135-BE135</f>
        <v/>
      </c>
      <c r="BG135" s="2700">
        <f>365/((+AY135+AZ135-BB135-BC135)/((+AX135+BD135)/2)*DAY(AW135))</f>
        <v/>
      </c>
      <c r="BH135" s="2700">
        <f>+BD135/AY135*DAY(AW135)</f>
        <v/>
      </c>
      <c r="BI135" s="406">
        <f>(BB135+BC135)/AY135</f>
        <v/>
      </c>
      <c r="BJ135" s="406">
        <f>+BA135/(+BA135+BB135+BC135)</f>
        <v/>
      </c>
      <c r="BK135" s="407">
        <f t="array" ref="BK135">BA135/(SUMPRODUCT(--(CHOOSE({1,2,3},AZ135,BB135,BC135)&gt;0),CHOOSE({1,2,3},AZ135,BB135,BC135))+AY135)</f>
        <v/>
      </c>
      <c r="BM135" s="2699">
        <f>EOMONTH(BM136,-1)</f>
        <v/>
      </c>
      <c r="BN135" s="405">
        <f>+BT134</f>
        <v/>
      </c>
      <c r="BO135" s="405" t="n">
        <v>0</v>
      </c>
      <c r="BP135" s="405" t="n">
        <v>0</v>
      </c>
      <c r="BQ135" s="405" t="n">
        <v>0</v>
      </c>
      <c r="BR135" s="405" t="n">
        <v>0</v>
      </c>
      <c r="BS135" s="405" t="n">
        <v>0</v>
      </c>
      <c r="BT135" s="405">
        <f>SUM(BN135:BP135)-SUM(BQ135:BS135)</f>
        <v/>
      </c>
      <c r="BU135" s="405" t="n">
        <v>0</v>
      </c>
      <c r="BV135" s="405">
        <f>+BT135-BU135</f>
        <v/>
      </c>
      <c r="BW135" s="2700">
        <f>365/((+BO135+BP135-BR135-BS135)/((+BN135+BT135)/2)*DAY(BM135))</f>
        <v/>
      </c>
      <c r="BX135" s="2700">
        <f>+BT135/BO135*DAY(BM135)</f>
        <v/>
      </c>
      <c r="BY135" s="406">
        <f>(BR135+BS135)/BO135</f>
        <v/>
      </c>
      <c r="BZ135" s="406">
        <f>+BQ135/(+BQ135+BR135+BS135)</f>
        <v/>
      </c>
      <c r="CA135" s="407">
        <f t="array" ref="CA135">BQ135/(SUMPRODUCT(--(CHOOSE({1,2,3},BP135,BR135,BS135)&gt;0),CHOOSE({1,2,3},BP135,BR135,BS135))+BO135)</f>
        <v/>
      </c>
      <c r="CC135" s="2699">
        <f>EOMONTH(CC136,-1)</f>
        <v/>
      </c>
      <c r="CD135" s="405">
        <f>+CJ134</f>
        <v/>
      </c>
      <c r="CE135" s="405" t="n">
        <v>0</v>
      </c>
      <c r="CF135" s="405" t="n">
        <v>0</v>
      </c>
      <c r="CG135" s="405" t="n">
        <v>0</v>
      </c>
      <c r="CH135" s="405" t="n">
        <v>0</v>
      </c>
      <c r="CI135" s="405" t="n">
        <v>0</v>
      </c>
      <c r="CJ135" s="405">
        <f>SUM(CD135:CF135)-SUM(CG135:CI135)</f>
        <v/>
      </c>
      <c r="CK135" s="405" t="n">
        <v>0</v>
      </c>
      <c r="CL135" s="405">
        <f>+CJ135-CK135</f>
        <v/>
      </c>
      <c r="CM135" s="2700">
        <f>365/((+CE135+CF135-CH135-CI135)/((+CD135+CJ135)/2)*DAY(CC135))</f>
        <v/>
      </c>
      <c r="CN135" s="2700">
        <f>+CJ135/CE135*DAY(CC135)</f>
        <v/>
      </c>
      <c r="CO135" s="406">
        <f>(CH135+CI135)/CE135</f>
        <v/>
      </c>
      <c r="CP135" s="406">
        <f>+CG135/(+CG135+CH135+CI135)</f>
        <v/>
      </c>
      <c r="CQ135" s="407">
        <f t="array" ref="CQ135">CG135/(SUMPRODUCT(--(CHOOSE({1,2,3},CF135,CH135,CI135)&gt;0),CHOOSE({1,2,3},CF135,CH135,CI135))+CE135)</f>
        <v/>
      </c>
      <c r="CS135" s="2699">
        <f>EOMONTH(CS136,-1)</f>
        <v/>
      </c>
      <c r="CT135" s="405">
        <f>+CZ134</f>
        <v/>
      </c>
      <c r="CU135" s="405" t="n">
        <v>0</v>
      </c>
      <c r="CV135" s="405" t="n">
        <v>0</v>
      </c>
      <c r="CW135" s="405" t="n">
        <v>0</v>
      </c>
      <c r="CX135" s="405" t="n">
        <v>0</v>
      </c>
      <c r="CY135" s="405" t="n">
        <v>0</v>
      </c>
      <c r="CZ135" s="405">
        <f>SUM(CT135:CV135)-SUM(CW135:CY135)</f>
        <v/>
      </c>
      <c r="DA135" s="405" t="n">
        <v>0</v>
      </c>
      <c r="DB135" s="405">
        <f>+CZ135-DA135</f>
        <v/>
      </c>
      <c r="DC135" s="2700">
        <f>365/((+CU135+CV135-CX135-CY135)/((+CT135+CZ135)/2)*DAY(CS135))</f>
        <v/>
      </c>
      <c r="DD135" s="2700">
        <f>+CZ135/CU135*DAY(CS135)</f>
        <v/>
      </c>
      <c r="DE135" s="406">
        <f>(CX135+CY135)/CU135</f>
        <v/>
      </c>
      <c r="DF135" s="406">
        <f>+CW135/(+CW135+CX135+CY135)</f>
        <v/>
      </c>
      <c r="DG135" s="407">
        <f t="array" ref="DG135">CW135/(SUMPRODUCT(--(CHOOSE({1,2,3},CV135,CX135,CY135)&gt;0),CHOOSE({1,2,3},CV135,CX135,CY135))+CU135)</f>
        <v/>
      </c>
      <c r="DI135" s="2699">
        <f>EOMONTH(DI136,-1)</f>
        <v/>
      </c>
      <c r="DJ135" s="405">
        <f>+DP134</f>
        <v/>
      </c>
      <c r="DK135" s="405" t="n">
        <v>0</v>
      </c>
      <c r="DL135" s="405" t="n">
        <v>0</v>
      </c>
      <c r="DM135" s="405" t="n">
        <v>0</v>
      </c>
      <c r="DN135" s="405" t="n">
        <v>0</v>
      </c>
      <c r="DO135" s="405" t="n">
        <v>0</v>
      </c>
      <c r="DP135" s="405">
        <f>SUM(DJ135:DL135)-SUM(DM135:DO135)</f>
        <v/>
      </c>
      <c r="DQ135" s="405" t="n">
        <v>0</v>
      </c>
      <c r="DR135" s="405">
        <f>+DP135-DQ135</f>
        <v/>
      </c>
      <c r="DS135" s="2700">
        <f>365/((+DK135+DL135-DN135-DO135)/((+DJ135+DP135)/2)*DAY(DI135))</f>
        <v/>
      </c>
      <c r="DT135" s="2700">
        <f>+DP135/DK135*DAY(DI135)</f>
        <v/>
      </c>
      <c r="DU135" s="406">
        <f>(DN135+DO135)/DK135</f>
        <v/>
      </c>
      <c r="DV135" s="406">
        <f>+DM135/(+DM135+DN135+DO135)</f>
        <v/>
      </c>
      <c r="DW135" s="407">
        <f t="array" ref="DW135">DM135/(SUMPRODUCT(--(CHOOSE({1,2,3},DL135,DN135,DO135)&gt;0),CHOOSE({1,2,3},DL135,DN135,DO135))+DK135)</f>
        <v/>
      </c>
      <c r="DY135" s="2699">
        <f>EOMONTH(DY136,-1)</f>
        <v/>
      </c>
      <c r="DZ135" s="405">
        <f>+EF134</f>
        <v/>
      </c>
      <c r="EA135" s="405" t="n">
        <v>0</v>
      </c>
      <c r="EB135" s="405" t="n">
        <v>0</v>
      </c>
      <c r="EC135" s="405" t="n">
        <v>0</v>
      </c>
      <c r="ED135" s="405" t="n">
        <v>0</v>
      </c>
      <c r="EE135" s="405" t="n">
        <v>0</v>
      </c>
      <c r="EF135" s="405">
        <f>SUM(DZ135:EB135)-SUM(EC135:EE135)</f>
        <v/>
      </c>
      <c r="EG135" s="405" t="n">
        <v>0</v>
      </c>
      <c r="EH135" s="405">
        <f>+EF135-EG135</f>
        <v/>
      </c>
      <c r="EI135" s="2700">
        <f>365/((+EA135+EB135-ED135-EE135)/((+DZ135+EF135)/2)*DAY(DY135))</f>
        <v/>
      </c>
      <c r="EJ135" s="2700">
        <f>+EF135/EA135*DAY(DY135)</f>
        <v/>
      </c>
      <c r="EK135" s="406">
        <f>(ED135+EE135)/EA135</f>
        <v/>
      </c>
      <c r="EL135" s="406">
        <f>+EC135/(+EC135+ED135+EE135)</f>
        <v/>
      </c>
      <c r="EM135" s="407">
        <f t="array" ref="EM135">EC135/(SUMPRODUCT(--(CHOOSE({1,2,3},EB135,ED135,EE135)&gt;0),CHOOSE({1,2,3},EB135,ED135,EE135))+EA135)</f>
        <v/>
      </c>
      <c r="EO135" s="2699">
        <f>EOMONTH(EO136,-1)</f>
        <v/>
      </c>
      <c r="EP135" s="405">
        <f>+EV134</f>
        <v/>
      </c>
      <c r="EQ135" s="405" t="n">
        <v>0</v>
      </c>
      <c r="ER135" s="405" t="n">
        <v>0</v>
      </c>
      <c r="ES135" s="405" t="n">
        <v>0</v>
      </c>
      <c r="ET135" s="405" t="n">
        <v>0</v>
      </c>
      <c r="EU135" s="405" t="n">
        <v>0</v>
      </c>
      <c r="EV135" s="405">
        <f>SUM(EP135:ER135)-SUM(ES135:EU135)</f>
        <v/>
      </c>
      <c r="EW135" s="405" t="n">
        <v>0</v>
      </c>
      <c r="EX135" s="405">
        <f>+EV135-EW135</f>
        <v/>
      </c>
      <c r="EY135" s="2700">
        <f>365/((+EQ135+ER135-ET135-EU135)/((+EP135+EV135)/2)*DAY(EO135))</f>
        <v/>
      </c>
      <c r="EZ135" s="2700">
        <f>+EV135/EQ135*DAY(EO135)</f>
        <v/>
      </c>
      <c r="FA135" s="406">
        <f>(ET135+EU135)/EQ135</f>
        <v/>
      </c>
      <c r="FB135" s="406">
        <f>+ES135/(+ES135+ET135+EU135)</f>
        <v/>
      </c>
      <c r="FC135" s="407">
        <f t="array" ref="FC135">ES135/(SUMPRODUCT(--(CHOOSE({1,2,3},FH135,FX135,GN135)&gt;0),CHOOSE({1,2,3},FH135,FX135,GN135))+EQ135)</f>
        <v/>
      </c>
      <c r="FE135" s="2699">
        <f>EOMONTH(FE136,-1)</f>
        <v/>
      </c>
      <c r="FF135" s="405">
        <f>+FL134</f>
        <v/>
      </c>
      <c r="FG135" s="405" t="n">
        <v>0</v>
      </c>
      <c r="FH135" s="405" t="n">
        <v>0</v>
      </c>
      <c r="FI135" s="405" t="n">
        <v>0</v>
      </c>
      <c r="FJ135" s="405" t="n">
        <v>0</v>
      </c>
      <c r="FK135" s="405" t="n">
        <v>0</v>
      </c>
      <c r="FL135" s="405">
        <f>SUM(FF135:FH135)-SUM(FI135:FK135)</f>
        <v/>
      </c>
      <c r="FM135" s="405" t="n">
        <v>0</v>
      </c>
      <c r="FN135" s="405">
        <f>+FL135-FM135</f>
        <v/>
      </c>
      <c r="FO135" s="2700">
        <f>365/((+FG135+FH135-FJ135-FK135)/((+FF135+FL135)/2)*DAY(FE135))</f>
        <v/>
      </c>
      <c r="FP135" s="2700">
        <f>+FL135/FG135*DAY(FE135)</f>
        <v/>
      </c>
      <c r="FQ135" s="406">
        <f>(FJ135+FK135)/FG135</f>
        <v/>
      </c>
      <c r="FR135" s="406">
        <f>+FI135/(+FI135+FJ135+FK135)</f>
        <v/>
      </c>
      <c r="FS135" s="407">
        <f t="array" ref="FS135">FI135/(SUMPRODUCT(--(CHOOSE({1,2,3},FH135,FJ135,FK135)&gt;0),CHOOSE({1,2,3},FH135,FJ135,FK135))+FG135)</f>
        <v/>
      </c>
      <c r="FU135" s="2699">
        <f>EOMONTH(FU136,-1)</f>
        <v/>
      </c>
      <c r="FV135" s="405">
        <f>+GB134</f>
        <v/>
      </c>
      <c r="FW135" s="405" t="n">
        <v>0</v>
      </c>
      <c r="FX135" s="405" t="n">
        <v>0</v>
      </c>
      <c r="FY135" s="405" t="n">
        <v>0</v>
      </c>
      <c r="FZ135" s="405" t="n">
        <v>0</v>
      </c>
      <c r="GA135" s="405" t="n">
        <v>0</v>
      </c>
      <c r="GB135" s="405">
        <f>SUM(FV135:FX135)-SUM(FY135:GA135)</f>
        <v/>
      </c>
      <c r="GC135" s="405" t="n">
        <v>0</v>
      </c>
      <c r="GD135" s="405">
        <f>+GB135-GC135</f>
        <v/>
      </c>
      <c r="GE135" s="2700">
        <f>365/((+FW135+FX135-FZ135-GA135)/((+FV135+GB135)/2)*DAY(FU135))</f>
        <v/>
      </c>
      <c r="GF135" s="2700">
        <f>+GB135/FW135*DAY(FU135)</f>
        <v/>
      </c>
      <c r="GG135" s="406">
        <f>(FZ135+GA135)/FW135</f>
        <v/>
      </c>
      <c r="GH135" s="406">
        <f>+FY135/(+FY135+FZ135+GA135)</f>
        <v/>
      </c>
      <c r="GI135" s="407">
        <f t="array" ref="GI135">FY135/(SUMPRODUCT(--(CHOOSE({1,2,3},FX135,FZ135,GA135)&gt;0),CHOOSE({1,2,3},FX135,FZ135,GA135))+FW135)</f>
        <v/>
      </c>
      <c r="GK135" s="2699">
        <f>EOMONTH(GK136,-1)</f>
        <v/>
      </c>
      <c r="GL135" s="405">
        <f>+GR134</f>
        <v/>
      </c>
      <c r="GM135" s="405" t="n">
        <v>0</v>
      </c>
      <c r="GN135" s="405" t="n">
        <v>0</v>
      </c>
      <c r="GO135" s="405" t="n">
        <v>0</v>
      </c>
      <c r="GP135" s="405" t="n">
        <v>0</v>
      </c>
      <c r="GQ135" s="405" t="n">
        <v>0</v>
      </c>
      <c r="GR135" s="405">
        <f>SUM(GL135:GN135)-SUM(GO135:GQ135)</f>
        <v/>
      </c>
      <c r="GS135" s="405" t="n">
        <v>0</v>
      </c>
      <c r="GT135" s="405">
        <f>+GR135-GS135</f>
        <v/>
      </c>
      <c r="GU135" s="2700">
        <f>365/((+GM135+GN135-GP135-GQ135)/((+GL135+GR135)/2)*DAY(GK135))</f>
        <v/>
      </c>
      <c r="GV135" s="2700">
        <f>+GR135/GM135*DAY(GK135)</f>
        <v/>
      </c>
      <c r="GW135" s="406">
        <f>(GP135+GQ135)/GM135</f>
        <v/>
      </c>
      <c r="GX135" s="406">
        <f>+GO135/(+GO135+GP135+GQ135)</f>
        <v/>
      </c>
      <c r="GY135" s="407">
        <f t="array" ref="GY135">GO135/(SUMPRODUCT(--(CHOOSE({1,2,3},GN135,GP135,GQ135)&gt;0),CHOOSE({1,2,3},GN135,GP135,GQ135))+GM135)</f>
        <v/>
      </c>
    </row>
    <row r="136">
      <c r="A136" s="2699">
        <f>EOMONTH(A137,-1)</f>
        <v/>
      </c>
      <c r="B136" s="405">
        <f>R136+AH136+AX136+BN136+CD136+CT136+DJ136+DZ136+EP136+FF136+FV136+GL136</f>
        <v/>
      </c>
      <c r="C136" s="405">
        <f>S136+AI136+AY136+BO136+CE136+CU136+DK136+EA136+EQ136+FG136+FW136+GM136</f>
        <v/>
      </c>
      <c r="D136" s="405">
        <f>T136+AJ136+AZ136+BP136+CF136+CV136+DL136+EB136+ER136+FH136+FX136+GN136</f>
        <v/>
      </c>
      <c r="E136" s="405">
        <f>U136+AK136+BA136+BQ136+CG136+CW136+DM136+EC136+ES136+FI136+FY136+GO136</f>
        <v/>
      </c>
      <c r="F136" s="405">
        <f>V136+AL136+BB136+BR136+CH136+CX136+DN136+ED136+ET136+FJ136+FZ136+GP136</f>
        <v/>
      </c>
      <c r="G136" s="405">
        <f>W136+AM136+BC136+BS136+CI136+CY136+DO136+EE136+EU136+FK136+GA136+GQ136</f>
        <v/>
      </c>
      <c r="H136" s="405">
        <f>X136+AN136+BD136+BT136+CJ136+CZ136+DP136+EF136+EV136+FL136+GB136+GR136</f>
        <v/>
      </c>
      <c r="I136" s="405">
        <f>Y136+AO136+BE136+BU136+CK136+DA136+DQ136+EG136+EW136+FM136+GC136+GS136</f>
        <v/>
      </c>
      <c r="J136" s="405">
        <f>Z136+AP136+BF136+BV136</f>
        <v/>
      </c>
      <c r="K136" s="2700">
        <f>365/((+C136+D136-F136-G136)/((+B136+H136)/2)*DAY(A136))</f>
        <v/>
      </c>
      <c r="L136" s="2700">
        <f>+H136/C136*DAY(A136)</f>
        <v/>
      </c>
      <c r="M136" s="406">
        <f>(F136+G136)/C136</f>
        <v/>
      </c>
      <c r="N136" s="406">
        <f>+E136/(+E136+F136+G136)</f>
        <v/>
      </c>
      <c r="O136" s="407">
        <f t="array" ref="O136">E136/(SUMPRODUCT(--(CHOOSE({1,2,3},D136,F136,G136)&gt;0),CHOOSE({1,2,3},D136,F136,G136))+C136)</f>
        <v/>
      </c>
      <c r="Q136" s="2699">
        <f>EOMONTH(Q137,-1)</f>
        <v/>
      </c>
      <c r="R136" s="405">
        <f>+X135</f>
        <v/>
      </c>
      <c r="S136" s="405" t="n">
        <v>0</v>
      </c>
      <c r="T136" s="405" t="n">
        <v>0</v>
      </c>
      <c r="U136" s="405" t="n">
        <v>0</v>
      </c>
      <c r="V136" s="405" t="n">
        <v>0</v>
      </c>
      <c r="W136" s="405" t="n">
        <v>0</v>
      </c>
      <c r="X136" s="405">
        <f>SUM(R136:T136)-SUM(U136:W136)</f>
        <v/>
      </c>
      <c r="Y136" s="405" t="n">
        <v>0</v>
      </c>
      <c r="Z136" s="405">
        <f>+X136-Y136</f>
        <v/>
      </c>
      <c r="AA136" s="2700">
        <f>365/((+S136+T136-V136-W136)/((+R136+X136)/2)*DAY(Q136))</f>
        <v/>
      </c>
      <c r="AB136" s="2700">
        <f>+X136/S136*DAY(Q136)</f>
        <v/>
      </c>
      <c r="AC136" s="406">
        <f>(V136+W136)/S136</f>
        <v/>
      </c>
      <c r="AD136" s="406">
        <f>+U136/(+U136+V136+W136)</f>
        <v/>
      </c>
      <c r="AE136" s="407">
        <f t="array" ref="AE136">U136/(SUMPRODUCT(--(CHOOSE({1,2,3},T136,V136,W136)&gt;0),CHOOSE({1,2,3},T136,V136,W136))+S136)</f>
        <v/>
      </c>
      <c r="AG136" s="2699">
        <f>EOMONTH(AG137,-1)</f>
        <v/>
      </c>
      <c r="AH136" s="405">
        <f>+AN135</f>
        <v/>
      </c>
      <c r="AI136" s="405" t="n">
        <v>0</v>
      </c>
      <c r="AJ136" s="405" t="n">
        <v>0</v>
      </c>
      <c r="AK136" s="405" t="n">
        <v>0</v>
      </c>
      <c r="AL136" s="405" t="n">
        <v>0</v>
      </c>
      <c r="AM136" s="405" t="n">
        <v>0</v>
      </c>
      <c r="AN136" s="405">
        <f>SUM(AH136:AJ136)-SUM(AK136:AM136)</f>
        <v/>
      </c>
      <c r="AO136" s="405" t="n">
        <v>0</v>
      </c>
      <c r="AP136" s="405">
        <f>+AN136-AO136</f>
        <v/>
      </c>
      <c r="AQ136" s="2700">
        <f>365/((+AI136+AJ136-AL136-AM136)/((+AH136+AN136)/2)*DAY(AG136))</f>
        <v/>
      </c>
      <c r="AR136" s="2700">
        <f>+AN136/AI136*DAY(AG136)</f>
        <v/>
      </c>
      <c r="AS136" s="406">
        <f>(AL136+AM136)/AI136</f>
        <v/>
      </c>
      <c r="AT136" s="406">
        <f>+AK136/(+AK136+AL136+AM136)</f>
        <v/>
      </c>
      <c r="AU136" s="407">
        <f t="array" ref="AU136">AK136/(SUMPRODUCT(--(CHOOSE({1,2,3},AJ136,AL136,AM136)&gt;0),CHOOSE({1,2,3},AJ136,AL136,AM136))+AI136)</f>
        <v/>
      </c>
      <c r="AW136" s="2699">
        <f>EOMONTH(AW137,-1)</f>
        <v/>
      </c>
      <c r="AX136" s="405">
        <f>+BD135</f>
        <v/>
      </c>
      <c r="AY136" s="405" t="n">
        <v>0</v>
      </c>
      <c r="AZ136" s="405" t="n">
        <v>0</v>
      </c>
      <c r="BA136" s="405" t="n">
        <v>0</v>
      </c>
      <c r="BB136" s="405" t="n">
        <v>0</v>
      </c>
      <c r="BC136" s="405" t="n">
        <v>0</v>
      </c>
      <c r="BD136" s="405">
        <f>SUM(AX136:AZ136)-SUM(BA136:BC136)</f>
        <v/>
      </c>
      <c r="BE136" s="405" t="n">
        <v>0</v>
      </c>
      <c r="BF136" s="405">
        <f>+BD136-BE136</f>
        <v/>
      </c>
      <c r="BG136" s="2700">
        <f>365/((+AY136+AZ136-BB136-BC136)/((+AX136+BD136)/2)*DAY(AW136))</f>
        <v/>
      </c>
      <c r="BH136" s="2700">
        <f>+BD136/AY136*DAY(AW136)</f>
        <v/>
      </c>
      <c r="BI136" s="406">
        <f>(BB136+BC136)/AY136</f>
        <v/>
      </c>
      <c r="BJ136" s="406">
        <f>+BA136/(+BA136+BB136+BC136)</f>
        <v/>
      </c>
      <c r="BK136" s="407">
        <f t="array" ref="BK136">BA136/(SUMPRODUCT(--(CHOOSE({1,2,3},AZ136,BB136,BC136)&gt;0),CHOOSE({1,2,3},AZ136,BB136,BC136))+AY136)</f>
        <v/>
      </c>
      <c r="BM136" s="2699">
        <f>EOMONTH(BM137,-1)</f>
        <v/>
      </c>
      <c r="BN136" s="405">
        <f>+BT135</f>
        <v/>
      </c>
      <c r="BO136" s="405" t="n">
        <v>0</v>
      </c>
      <c r="BP136" s="405" t="n">
        <v>0</v>
      </c>
      <c r="BQ136" s="405" t="n">
        <v>0</v>
      </c>
      <c r="BR136" s="405" t="n">
        <v>0</v>
      </c>
      <c r="BS136" s="405" t="n">
        <v>0</v>
      </c>
      <c r="BT136" s="405">
        <f>SUM(BN136:BP136)-SUM(BQ136:BS136)</f>
        <v/>
      </c>
      <c r="BU136" s="405" t="n">
        <v>0</v>
      </c>
      <c r="BV136" s="405">
        <f>+BT136-BU136</f>
        <v/>
      </c>
      <c r="BW136" s="2700">
        <f>365/((+BO136+BP136-BR136-BS136)/((+BN136+BT136)/2)*DAY(BM136))</f>
        <v/>
      </c>
      <c r="BX136" s="2700">
        <f>+BT136/BO136*DAY(BM136)</f>
        <v/>
      </c>
      <c r="BY136" s="406">
        <f>(BR136+BS136)/BO136</f>
        <v/>
      </c>
      <c r="BZ136" s="406">
        <f>+BQ136/(+BQ136+BR136+BS136)</f>
        <v/>
      </c>
      <c r="CA136" s="407">
        <f t="array" ref="CA136">BQ136/(SUMPRODUCT(--(CHOOSE({1,2,3},BP136,BR136,BS136)&gt;0),CHOOSE({1,2,3},BP136,BR136,BS136))+BO136)</f>
        <v/>
      </c>
      <c r="CC136" s="2699">
        <f>EOMONTH(CC137,-1)</f>
        <v/>
      </c>
      <c r="CD136" s="405">
        <f>+CJ135</f>
        <v/>
      </c>
      <c r="CE136" s="405" t="n">
        <v>0</v>
      </c>
      <c r="CF136" s="405" t="n">
        <v>0</v>
      </c>
      <c r="CG136" s="405" t="n">
        <v>0</v>
      </c>
      <c r="CH136" s="405" t="n">
        <v>0</v>
      </c>
      <c r="CI136" s="405" t="n">
        <v>0</v>
      </c>
      <c r="CJ136" s="405">
        <f>SUM(CD136:CF136)-SUM(CG136:CI136)</f>
        <v/>
      </c>
      <c r="CK136" s="405" t="n">
        <v>0</v>
      </c>
      <c r="CL136" s="405">
        <f>+CJ136-CK136</f>
        <v/>
      </c>
      <c r="CM136" s="2700">
        <f>365/((+CE136+CF136-CH136-CI136)/((+CD136+CJ136)/2)*DAY(CC136))</f>
        <v/>
      </c>
      <c r="CN136" s="2700">
        <f>+CJ136/CE136*DAY(CC136)</f>
        <v/>
      </c>
      <c r="CO136" s="406">
        <f>(CH136+CI136)/CE136</f>
        <v/>
      </c>
      <c r="CP136" s="406">
        <f>+CG136/(+CG136+CH136+CI136)</f>
        <v/>
      </c>
      <c r="CQ136" s="407">
        <f t="array" ref="CQ136">CG136/(SUMPRODUCT(--(CHOOSE({1,2,3},CF136,CH136,CI136)&gt;0),CHOOSE({1,2,3},CF136,CH136,CI136))+CE136)</f>
        <v/>
      </c>
      <c r="CS136" s="2699">
        <f>EOMONTH(CS137,-1)</f>
        <v/>
      </c>
      <c r="CT136" s="405">
        <f>+CZ135</f>
        <v/>
      </c>
      <c r="CU136" s="405" t="n">
        <v>0</v>
      </c>
      <c r="CV136" s="405" t="n">
        <v>0</v>
      </c>
      <c r="CW136" s="405" t="n">
        <v>0</v>
      </c>
      <c r="CX136" s="405" t="n">
        <v>0</v>
      </c>
      <c r="CY136" s="405" t="n">
        <v>0</v>
      </c>
      <c r="CZ136" s="405">
        <f>SUM(CT136:CV136)-SUM(CW136:CY136)</f>
        <v/>
      </c>
      <c r="DA136" s="405" t="n">
        <v>0</v>
      </c>
      <c r="DB136" s="405">
        <f>+CZ136-DA136</f>
        <v/>
      </c>
      <c r="DC136" s="2700">
        <f>365/((+CU136+CV136-CX136-CY136)/((+CT136+CZ136)/2)*DAY(CS136))</f>
        <v/>
      </c>
      <c r="DD136" s="2700">
        <f>+CZ136/CU136*DAY(CS136)</f>
        <v/>
      </c>
      <c r="DE136" s="406">
        <f>(CX136+CY136)/CU136</f>
        <v/>
      </c>
      <c r="DF136" s="406">
        <f>+CW136/(+CW136+CX136+CY136)</f>
        <v/>
      </c>
      <c r="DG136" s="407">
        <f t="array" ref="DG136">CW136/(SUMPRODUCT(--(CHOOSE({1,2,3},CV136,CX136,CY136)&gt;0),CHOOSE({1,2,3},CV136,CX136,CY136))+CU136)</f>
        <v/>
      </c>
      <c r="DI136" s="2699">
        <f>EOMONTH(DI137,-1)</f>
        <v/>
      </c>
      <c r="DJ136" s="405">
        <f>+DP135</f>
        <v/>
      </c>
      <c r="DK136" s="405" t="n">
        <v>0</v>
      </c>
      <c r="DL136" s="405" t="n">
        <v>0</v>
      </c>
      <c r="DM136" s="405" t="n">
        <v>0</v>
      </c>
      <c r="DN136" s="405" t="n">
        <v>0</v>
      </c>
      <c r="DO136" s="405" t="n">
        <v>0</v>
      </c>
      <c r="DP136" s="405">
        <f>SUM(DJ136:DL136)-SUM(DM136:DO136)</f>
        <v/>
      </c>
      <c r="DQ136" s="405" t="n">
        <v>0</v>
      </c>
      <c r="DR136" s="405">
        <f>+DP136-DQ136</f>
        <v/>
      </c>
      <c r="DS136" s="2700">
        <f>365/((+DK136+DL136-DN136-DO136)/((+DJ136+DP136)/2)*DAY(DI136))</f>
        <v/>
      </c>
      <c r="DT136" s="2700">
        <f>+DP136/DK136*DAY(DI136)</f>
        <v/>
      </c>
      <c r="DU136" s="406">
        <f>(DN136+DO136)/DK136</f>
        <v/>
      </c>
      <c r="DV136" s="406">
        <f>+DM136/(+DM136+DN136+DO136)</f>
        <v/>
      </c>
      <c r="DW136" s="407">
        <f t="array" ref="DW136">DM136/(SUMPRODUCT(--(CHOOSE({1,2,3},DL136,DN136,DO136)&gt;0),CHOOSE({1,2,3},DL136,DN136,DO136))+DK136)</f>
        <v/>
      </c>
      <c r="DY136" s="2699">
        <f>EOMONTH(DY137,-1)</f>
        <v/>
      </c>
      <c r="DZ136" s="405">
        <f>+EF135</f>
        <v/>
      </c>
      <c r="EA136" s="405" t="n">
        <v>0</v>
      </c>
      <c r="EB136" s="405" t="n">
        <v>0</v>
      </c>
      <c r="EC136" s="405" t="n">
        <v>0</v>
      </c>
      <c r="ED136" s="405" t="n">
        <v>0</v>
      </c>
      <c r="EE136" s="405" t="n">
        <v>0</v>
      </c>
      <c r="EF136" s="405">
        <f>SUM(DZ136:EB136)-SUM(EC136:EE136)</f>
        <v/>
      </c>
      <c r="EG136" s="405" t="n">
        <v>0</v>
      </c>
      <c r="EH136" s="405">
        <f>+EF136-EG136</f>
        <v/>
      </c>
      <c r="EI136" s="2700">
        <f>365/((+EA136+EB136-ED136-EE136)/((+DZ136+EF136)/2)*DAY(DY136))</f>
        <v/>
      </c>
      <c r="EJ136" s="2700">
        <f>+EF136/EA136*DAY(DY136)</f>
        <v/>
      </c>
      <c r="EK136" s="406">
        <f>(ED136+EE136)/EA136</f>
        <v/>
      </c>
      <c r="EL136" s="406">
        <f>+EC136/(+EC136+ED136+EE136)</f>
        <v/>
      </c>
      <c r="EM136" s="407">
        <f t="array" ref="EM136">EC136/(SUMPRODUCT(--(CHOOSE({1,2,3},EB136,ED136,EE136)&gt;0),CHOOSE({1,2,3},EB136,ED136,EE136))+EA136)</f>
        <v/>
      </c>
      <c r="EO136" s="2699">
        <f>EOMONTH(EO137,-1)</f>
        <v/>
      </c>
      <c r="EP136" s="405">
        <f>+EV135</f>
        <v/>
      </c>
      <c r="EQ136" s="405" t="n">
        <v>0</v>
      </c>
      <c r="ER136" s="405" t="n">
        <v>0</v>
      </c>
      <c r="ES136" s="405" t="n">
        <v>0</v>
      </c>
      <c r="ET136" s="405" t="n">
        <v>0</v>
      </c>
      <c r="EU136" s="405" t="n">
        <v>0</v>
      </c>
      <c r="EV136" s="405">
        <f>SUM(EP136:ER136)-SUM(ES136:EU136)</f>
        <v/>
      </c>
      <c r="EW136" s="405" t="n">
        <v>0</v>
      </c>
      <c r="EX136" s="405">
        <f>+EV136-EW136</f>
        <v/>
      </c>
      <c r="EY136" s="2700">
        <f>365/((+EQ136+ER136-ET136-EU136)/((+EP136+EV136)/2)*DAY(EO136))</f>
        <v/>
      </c>
      <c r="EZ136" s="2700">
        <f>+EV136/EQ136*DAY(EO136)</f>
        <v/>
      </c>
      <c r="FA136" s="406">
        <f>(ET136+EU136)/EQ136</f>
        <v/>
      </c>
      <c r="FB136" s="406">
        <f>+ES136/(+ES136+ET136+EU136)</f>
        <v/>
      </c>
      <c r="FC136" s="407">
        <f t="array" ref="FC136">ES136/(SUMPRODUCT(--(CHOOSE({1,2,3},FH136,FX136,GN136)&gt;0),CHOOSE({1,2,3},FH136,FX136,GN136))+EQ136)</f>
        <v/>
      </c>
      <c r="FE136" s="2699">
        <f>EOMONTH(FE137,-1)</f>
        <v/>
      </c>
      <c r="FF136" s="405">
        <f>+FL135</f>
        <v/>
      </c>
      <c r="FG136" s="405" t="n">
        <v>0</v>
      </c>
      <c r="FH136" s="405" t="n">
        <v>0</v>
      </c>
      <c r="FI136" s="405" t="n">
        <v>0</v>
      </c>
      <c r="FJ136" s="405" t="n">
        <v>0</v>
      </c>
      <c r="FK136" s="405" t="n">
        <v>0</v>
      </c>
      <c r="FL136" s="405">
        <f>SUM(FF136:FH136)-SUM(FI136:FK136)</f>
        <v/>
      </c>
      <c r="FM136" s="405" t="n">
        <v>0</v>
      </c>
      <c r="FN136" s="405">
        <f>+FL136-FM136</f>
        <v/>
      </c>
      <c r="FO136" s="2700">
        <f>365/((+FG136+FH136-FJ136-FK136)/((+FF136+FL136)/2)*DAY(FE136))</f>
        <v/>
      </c>
      <c r="FP136" s="2700">
        <f>+FL136/FG136*DAY(FE136)</f>
        <v/>
      </c>
      <c r="FQ136" s="406">
        <f>(FJ136+FK136)/FG136</f>
        <v/>
      </c>
      <c r="FR136" s="406">
        <f>+FI136/(+FI136+FJ136+FK136)</f>
        <v/>
      </c>
      <c r="FS136" s="407">
        <f t="array" ref="FS136">FI136/(SUMPRODUCT(--(CHOOSE({1,2,3},FH136,FJ136,FK136)&gt;0),CHOOSE({1,2,3},FH136,FJ136,FK136))+FG136)</f>
        <v/>
      </c>
      <c r="FU136" s="2699">
        <f>EOMONTH(FU137,-1)</f>
        <v/>
      </c>
      <c r="FV136" s="405">
        <f>+GB135</f>
        <v/>
      </c>
      <c r="FW136" s="405" t="n">
        <v>0</v>
      </c>
      <c r="FX136" s="405" t="n">
        <v>0</v>
      </c>
      <c r="FY136" s="405" t="n">
        <v>0</v>
      </c>
      <c r="FZ136" s="405" t="n">
        <v>0</v>
      </c>
      <c r="GA136" s="405" t="n">
        <v>0</v>
      </c>
      <c r="GB136" s="405">
        <f>SUM(FV136:FX136)-SUM(FY136:GA136)</f>
        <v/>
      </c>
      <c r="GC136" s="405" t="n">
        <v>0</v>
      </c>
      <c r="GD136" s="405">
        <f>+GB136-GC136</f>
        <v/>
      </c>
      <c r="GE136" s="2700">
        <f>365/((+FW136+FX136-FZ136-GA136)/((+FV136+GB136)/2)*DAY(FU136))</f>
        <v/>
      </c>
      <c r="GF136" s="2700">
        <f>+GB136/FW136*DAY(FU136)</f>
        <v/>
      </c>
      <c r="GG136" s="406">
        <f>(FZ136+GA136)/FW136</f>
        <v/>
      </c>
      <c r="GH136" s="406">
        <f>+FY136/(+FY136+FZ136+GA136)</f>
        <v/>
      </c>
      <c r="GI136" s="407">
        <f t="array" ref="GI136">FY136/(SUMPRODUCT(--(CHOOSE({1,2,3},FX136,FZ136,GA136)&gt;0),CHOOSE({1,2,3},FX136,FZ136,GA136))+FW136)</f>
        <v/>
      </c>
      <c r="GK136" s="2699">
        <f>EOMONTH(GK137,-1)</f>
        <v/>
      </c>
      <c r="GL136" s="405">
        <f>+GR135</f>
        <v/>
      </c>
      <c r="GM136" s="405" t="n">
        <v>0</v>
      </c>
      <c r="GN136" s="405" t="n">
        <v>0</v>
      </c>
      <c r="GO136" s="405" t="n">
        <v>0</v>
      </c>
      <c r="GP136" s="405" t="n">
        <v>0</v>
      </c>
      <c r="GQ136" s="405" t="n">
        <v>0</v>
      </c>
      <c r="GR136" s="405">
        <f>SUM(GL136:GN136)-SUM(GO136:GQ136)</f>
        <v/>
      </c>
      <c r="GS136" s="405" t="n">
        <v>0</v>
      </c>
      <c r="GT136" s="405">
        <f>+GR136-GS136</f>
        <v/>
      </c>
      <c r="GU136" s="2700">
        <f>365/((+GM136+GN136-GP136-GQ136)/((+GL136+GR136)/2)*DAY(GK136))</f>
        <v/>
      </c>
      <c r="GV136" s="2700">
        <f>+GR136/GM136*DAY(GK136)</f>
        <v/>
      </c>
      <c r="GW136" s="406">
        <f>(GP136+GQ136)/GM136</f>
        <v/>
      </c>
      <c r="GX136" s="406">
        <f>+GO136/(+GO136+GP136+GQ136)</f>
        <v/>
      </c>
      <c r="GY136" s="407">
        <f t="array" ref="GY136">GO136/(SUMPRODUCT(--(CHOOSE({1,2,3},GN136,GP136,GQ136)&gt;0),CHOOSE({1,2,3},GN136,GP136,GQ136))+GM136)</f>
        <v/>
      </c>
    </row>
    <row r="137">
      <c r="A137" s="2699">
        <f>EOMONTH(A138,-1)</f>
        <v/>
      </c>
      <c r="B137" s="405">
        <f>R137+AH137+AX137+BN137+CD137+CT137+DJ137+DZ137+EP137+FF137+FV137+GL137</f>
        <v/>
      </c>
      <c r="C137" s="405">
        <f>S137+AI137+AY137+BO137+CE137+CU137+DK137+EA137+EQ137+FG137+FW137+GM137</f>
        <v/>
      </c>
      <c r="D137" s="405">
        <f>T137+AJ137+AZ137+BP137+CF137+CV137+DL137+EB137+ER137+FH137+FX137+GN137</f>
        <v/>
      </c>
      <c r="E137" s="405">
        <f>U137+AK137+BA137+BQ137+CG137+CW137+DM137+EC137+ES137+FI137+FY137+GO137</f>
        <v/>
      </c>
      <c r="F137" s="405">
        <f>V137+AL137+BB137+BR137+CH137+CX137+DN137+ED137+ET137+FJ137+FZ137+GP137</f>
        <v/>
      </c>
      <c r="G137" s="405">
        <f>W137+AM137+BC137+BS137+CI137+CY137+DO137+EE137+EU137+FK137+GA137+GQ137</f>
        <v/>
      </c>
      <c r="H137" s="405">
        <f>X137+AN137+BD137+BT137+CJ137+CZ137+DP137+EF137+EV137+FL137+GB137+GR137</f>
        <v/>
      </c>
      <c r="I137" s="405">
        <f>Y137+AO137+BE137+BU137+CK137+DA137+DQ137+EG137+EW137+FM137+GC137+GS137</f>
        <v/>
      </c>
      <c r="J137" s="405">
        <f>Z137+AP137+BF137+BV137</f>
        <v/>
      </c>
      <c r="K137" s="2700">
        <f>365/((+C137+D137-F137-G137)/((+B137+H137)/2)*DAY(A137))</f>
        <v/>
      </c>
      <c r="L137" s="2700">
        <f>+H137/C137*DAY(A137)</f>
        <v/>
      </c>
      <c r="M137" s="406">
        <f>(F137+G137)/C137</f>
        <v/>
      </c>
      <c r="N137" s="406">
        <f>+E137/(+E137+F137+G137)</f>
        <v/>
      </c>
      <c r="O137" s="407">
        <f t="array" ref="O137">E137/(SUMPRODUCT(--(CHOOSE({1,2,3},D137,F137,G137)&gt;0),CHOOSE({1,2,3},D137,F137,G137))+C137)</f>
        <v/>
      </c>
      <c r="Q137" s="2699">
        <f>EOMONTH(Q138,-1)</f>
        <v/>
      </c>
      <c r="R137" s="405">
        <f>+X136</f>
        <v/>
      </c>
      <c r="S137" s="405" t="n">
        <v>0</v>
      </c>
      <c r="T137" s="405" t="n">
        <v>0</v>
      </c>
      <c r="U137" s="405" t="n">
        <v>0</v>
      </c>
      <c r="V137" s="405" t="n">
        <v>0</v>
      </c>
      <c r="W137" s="405" t="n">
        <v>0</v>
      </c>
      <c r="X137" s="405">
        <f>SUM(R137:T137)-SUM(U137:W137)</f>
        <v/>
      </c>
      <c r="Y137" s="405" t="n">
        <v>0</v>
      </c>
      <c r="Z137" s="405">
        <f>+X137-Y137</f>
        <v/>
      </c>
      <c r="AA137" s="2700">
        <f>365/((+S137+T137-V137-W137)/((+R137+X137)/2)*DAY(Q137))</f>
        <v/>
      </c>
      <c r="AB137" s="2700">
        <f>+X137/S137*DAY(Q137)</f>
        <v/>
      </c>
      <c r="AC137" s="406">
        <f>(V137+W137)/S137</f>
        <v/>
      </c>
      <c r="AD137" s="406">
        <f>+U137/(+U137+V137+W137)</f>
        <v/>
      </c>
      <c r="AE137" s="407">
        <f t="array" ref="AE137">U137/(SUMPRODUCT(--(CHOOSE({1,2,3},T137,V137,W137)&gt;0),CHOOSE({1,2,3},T137,V137,W137))+S137)</f>
        <v/>
      </c>
      <c r="AG137" s="2699">
        <f>EOMONTH(AG138,-1)</f>
        <v/>
      </c>
      <c r="AH137" s="405">
        <f>+AN136</f>
        <v/>
      </c>
      <c r="AI137" s="405" t="n">
        <v>0</v>
      </c>
      <c r="AJ137" s="405" t="n">
        <v>0</v>
      </c>
      <c r="AK137" s="405" t="n">
        <v>0</v>
      </c>
      <c r="AL137" s="405" t="n">
        <v>0</v>
      </c>
      <c r="AM137" s="405" t="n">
        <v>0</v>
      </c>
      <c r="AN137" s="405">
        <f>SUM(AH137:AJ137)-SUM(AK137:AM137)</f>
        <v/>
      </c>
      <c r="AO137" s="405" t="n">
        <v>0</v>
      </c>
      <c r="AP137" s="405">
        <f>+AN137-AO137</f>
        <v/>
      </c>
      <c r="AQ137" s="2700">
        <f>365/((+AI137+AJ137-AL137-AM137)/((+AH137+AN137)/2)*DAY(AG137))</f>
        <v/>
      </c>
      <c r="AR137" s="2700">
        <f>+AN137/AI137*DAY(AG137)</f>
        <v/>
      </c>
      <c r="AS137" s="406">
        <f>(AL137+AM137)/AI137</f>
        <v/>
      </c>
      <c r="AT137" s="406">
        <f>+AK137/(+AK137+AL137+AM137)</f>
        <v/>
      </c>
      <c r="AU137" s="407">
        <f t="array" ref="AU137">AK137/(SUMPRODUCT(--(CHOOSE({1,2,3},AJ137,AL137,AM137)&gt;0),CHOOSE({1,2,3},AJ137,AL137,AM137))+AI137)</f>
        <v/>
      </c>
      <c r="AW137" s="2699">
        <f>EOMONTH(AW138,-1)</f>
        <v/>
      </c>
      <c r="AX137" s="405">
        <f>+BD136</f>
        <v/>
      </c>
      <c r="AY137" s="405" t="n">
        <v>0</v>
      </c>
      <c r="AZ137" s="405" t="n">
        <v>0</v>
      </c>
      <c r="BA137" s="405" t="n">
        <v>0</v>
      </c>
      <c r="BB137" s="405" t="n">
        <v>0</v>
      </c>
      <c r="BC137" s="405" t="n">
        <v>0</v>
      </c>
      <c r="BD137" s="405">
        <f>SUM(AX137:AZ137)-SUM(BA137:BC137)</f>
        <v/>
      </c>
      <c r="BE137" s="405" t="n">
        <v>0</v>
      </c>
      <c r="BF137" s="405">
        <f>+BD137-BE137</f>
        <v/>
      </c>
      <c r="BG137" s="2700">
        <f>365/((+AY137+AZ137-BB137-BC137)/((+AX137+BD137)/2)*DAY(AW137))</f>
        <v/>
      </c>
      <c r="BH137" s="2700">
        <f>+BD137/AY137*DAY(AW137)</f>
        <v/>
      </c>
      <c r="BI137" s="406">
        <f>(BB137+BC137)/AY137</f>
        <v/>
      </c>
      <c r="BJ137" s="406">
        <f>+BA137/(+BA137+BB137+BC137)</f>
        <v/>
      </c>
      <c r="BK137" s="407">
        <f t="array" ref="BK137">BA137/(SUMPRODUCT(--(CHOOSE({1,2,3},AZ137,BB137,BC137)&gt;0),CHOOSE({1,2,3},AZ137,BB137,BC137))+AY137)</f>
        <v/>
      </c>
      <c r="BM137" s="2699">
        <f>EOMONTH(BM138,-1)</f>
        <v/>
      </c>
      <c r="BN137" s="405">
        <f>+BT136</f>
        <v/>
      </c>
      <c r="BO137" s="405" t="n">
        <v>0</v>
      </c>
      <c r="BP137" s="405" t="n">
        <v>0</v>
      </c>
      <c r="BQ137" s="405" t="n">
        <v>0</v>
      </c>
      <c r="BR137" s="405" t="n">
        <v>0</v>
      </c>
      <c r="BS137" s="405" t="n">
        <v>0</v>
      </c>
      <c r="BT137" s="405">
        <f>SUM(BN137:BP137)-SUM(BQ137:BS137)</f>
        <v/>
      </c>
      <c r="BU137" s="405" t="n">
        <v>0</v>
      </c>
      <c r="BV137" s="405">
        <f>+BT137-BU137</f>
        <v/>
      </c>
      <c r="BW137" s="2700">
        <f>365/((+BO137+BP137-BR137-BS137)/((+BN137+BT137)/2)*DAY(BM137))</f>
        <v/>
      </c>
      <c r="BX137" s="2700">
        <f>+BT137/BO137*DAY(BM137)</f>
        <v/>
      </c>
      <c r="BY137" s="406">
        <f>(BR137+BS137)/BO137</f>
        <v/>
      </c>
      <c r="BZ137" s="406">
        <f>+BQ137/(+BQ137+BR137+BS137)</f>
        <v/>
      </c>
      <c r="CA137" s="407">
        <f t="array" ref="CA137">BQ137/(SUMPRODUCT(--(CHOOSE({1,2,3},BP137,BR137,BS137)&gt;0),CHOOSE({1,2,3},BP137,BR137,BS137))+BO137)</f>
        <v/>
      </c>
      <c r="CC137" s="2699">
        <f>EOMONTH(CC138,-1)</f>
        <v/>
      </c>
      <c r="CD137" s="405">
        <f>+CJ136</f>
        <v/>
      </c>
      <c r="CE137" s="405" t="n">
        <v>0</v>
      </c>
      <c r="CF137" s="405" t="n">
        <v>0</v>
      </c>
      <c r="CG137" s="405" t="n">
        <v>0</v>
      </c>
      <c r="CH137" s="405" t="n">
        <v>0</v>
      </c>
      <c r="CI137" s="405" t="n">
        <v>0</v>
      </c>
      <c r="CJ137" s="405">
        <f>SUM(CD137:CF137)-SUM(CG137:CI137)</f>
        <v/>
      </c>
      <c r="CK137" s="405" t="n">
        <v>0</v>
      </c>
      <c r="CL137" s="405">
        <f>+CJ137-CK137</f>
        <v/>
      </c>
      <c r="CM137" s="2700">
        <f>365/((+CE137+CF137-CH137-CI137)/((+CD137+CJ137)/2)*DAY(CC137))</f>
        <v/>
      </c>
      <c r="CN137" s="2700">
        <f>+CJ137/CE137*DAY(CC137)</f>
        <v/>
      </c>
      <c r="CO137" s="406">
        <f>(CH137+CI137)/CE137</f>
        <v/>
      </c>
      <c r="CP137" s="406">
        <f>+CG137/(+CG137+CH137+CI137)</f>
        <v/>
      </c>
      <c r="CQ137" s="407">
        <f t="array" ref="CQ137">CG137/(SUMPRODUCT(--(CHOOSE({1,2,3},CF137,CH137,CI137)&gt;0),CHOOSE({1,2,3},CF137,CH137,CI137))+CE137)</f>
        <v/>
      </c>
      <c r="CS137" s="2699">
        <f>EOMONTH(CS138,-1)</f>
        <v/>
      </c>
      <c r="CT137" s="405">
        <f>+CZ136</f>
        <v/>
      </c>
      <c r="CU137" s="405" t="n">
        <v>0</v>
      </c>
      <c r="CV137" s="405" t="n">
        <v>0</v>
      </c>
      <c r="CW137" s="405" t="n">
        <v>0</v>
      </c>
      <c r="CX137" s="405" t="n">
        <v>0</v>
      </c>
      <c r="CY137" s="405" t="n">
        <v>0</v>
      </c>
      <c r="CZ137" s="405">
        <f>SUM(CT137:CV137)-SUM(CW137:CY137)</f>
        <v/>
      </c>
      <c r="DA137" s="405" t="n">
        <v>0</v>
      </c>
      <c r="DB137" s="405">
        <f>+CZ137-DA137</f>
        <v/>
      </c>
      <c r="DC137" s="2700">
        <f>365/((+CU137+CV137-CX137-CY137)/((+CT137+CZ137)/2)*DAY(CS137))</f>
        <v/>
      </c>
      <c r="DD137" s="2700">
        <f>+CZ137/CU137*DAY(CS137)</f>
        <v/>
      </c>
      <c r="DE137" s="406">
        <f>(CX137+CY137)/CU137</f>
        <v/>
      </c>
      <c r="DF137" s="406">
        <f>+CW137/(+CW137+CX137+CY137)</f>
        <v/>
      </c>
      <c r="DG137" s="407">
        <f t="array" ref="DG137">CW137/(SUMPRODUCT(--(CHOOSE({1,2,3},CV137,CX137,CY137)&gt;0),CHOOSE({1,2,3},CV137,CX137,CY137))+CU137)</f>
        <v/>
      </c>
      <c r="DI137" s="2699">
        <f>EOMONTH(DI138,-1)</f>
        <v/>
      </c>
      <c r="DJ137" s="405">
        <f>+DP136</f>
        <v/>
      </c>
      <c r="DK137" s="405" t="n">
        <v>0</v>
      </c>
      <c r="DL137" s="405" t="n">
        <v>0</v>
      </c>
      <c r="DM137" s="405" t="n">
        <v>0</v>
      </c>
      <c r="DN137" s="405" t="n">
        <v>0</v>
      </c>
      <c r="DO137" s="405" t="n">
        <v>0</v>
      </c>
      <c r="DP137" s="405">
        <f>SUM(DJ137:DL137)-SUM(DM137:DO137)</f>
        <v/>
      </c>
      <c r="DQ137" s="405" t="n">
        <v>0</v>
      </c>
      <c r="DR137" s="405">
        <f>+DP137-DQ137</f>
        <v/>
      </c>
      <c r="DS137" s="2700">
        <f>365/((+DK137+DL137-DN137-DO137)/((+DJ137+DP137)/2)*DAY(DI137))</f>
        <v/>
      </c>
      <c r="DT137" s="2700">
        <f>+DP137/DK137*DAY(DI137)</f>
        <v/>
      </c>
      <c r="DU137" s="406">
        <f>(DN137+DO137)/DK137</f>
        <v/>
      </c>
      <c r="DV137" s="406">
        <f>+DM137/(+DM137+DN137+DO137)</f>
        <v/>
      </c>
      <c r="DW137" s="407">
        <f t="array" ref="DW137">DM137/(SUMPRODUCT(--(CHOOSE({1,2,3},DL137,DN137,DO137)&gt;0),CHOOSE({1,2,3},DL137,DN137,DO137))+DK137)</f>
        <v/>
      </c>
      <c r="DY137" s="2699">
        <f>EOMONTH(DY138,-1)</f>
        <v/>
      </c>
      <c r="DZ137" s="405">
        <f>+EF136</f>
        <v/>
      </c>
      <c r="EA137" s="405" t="n">
        <v>0</v>
      </c>
      <c r="EB137" s="405" t="n">
        <v>0</v>
      </c>
      <c r="EC137" s="405" t="n">
        <v>0</v>
      </c>
      <c r="ED137" s="405" t="n">
        <v>0</v>
      </c>
      <c r="EE137" s="405" t="n">
        <v>0</v>
      </c>
      <c r="EF137" s="405">
        <f>SUM(DZ137:EB137)-SUM(EC137:EE137)</f>
        <v/>
      </c>
      <c r="EG137" s="405" t="n">
        <v>0</v>
      </c>
      <c r="EH137" s="405">
        <f>+EF137-EG137</f>
        <v/>
      </c>
      <c r="EI137" s="2700">
        <f>365/((+EA137+EB137-ED137-EE137)/((+DZ137+EF137)/2)*DAY(DY137))</f>
        <v/>
      </c>
      <c r="EJ137" s="2700">
        <f>+EF137/EA137*DAY(DY137)</f>
        <v/>
      </c>
      <c r="EK137" s="406">
        <f>(ED137+EE137)/EA137</f>
        <v/>
      </c>
      <c r="EL137" s="406">
        <f>+EC137/(+EC137+ED137+EE137)</f>
        <v/>
      </c>
      <c r="EM137" s="407">
        <f t="array" ref="EM137">EC137/(SUMPRODUCT(--(CHOOSE({1,2,3},EB137,ED137,EE137)&gt;0),CHOOSE({1,2,3},EB137,ED137,EE137))+EA137)</f>
        <v/>
      </c>
      <c r="EO137" s="2699">
        <f>EOMONTH(EO138,-1)</f>
        <v/>
      </c>
      <c r="EP137" s="405">
        <f>+EV136</f>
        <v/>
      </c>
      <c r="EQ137" s="405" t="n">
        <v>0</v>
      </c>
      <c r="ER137" s="405" t="n">
        <v>0</v>
      </c>
      <c r="ES137" s="405" t="n">
        <v>0</v>
      </c>
      <c r="ET137" s="405" t="n">
        <v>0</v>
      </c>
      <c r="EU137" s="405" t="n">
        <v>0</v>
      </c>
      <c r="EV137" s="405">
        <f>SUM(EP137:ER137)-SUM(ES137:EU137)</f>
        <v/>
      </c>
      <c r="EW137" s="405" t="n">
        <v>0</v>
      </c>
      <c r="EX137" s="405">
        <f>+EV137-EW137</f>
        <v/>
      </c>
      <c r="EY137" s="2700">
        <f>365/((+EQ137+ER137-ET137-EU137)/((+EP137+EV137)/2)*DAY(EO137))</f>
        <v/>
      </c>
      <c r="EZ137" s="2700">
        <f>+EV137/EQ137*DAY(EO137)</f>
        <v/>
      </c>
      <c r="FA137" s="406">
        <f>(ET137+EU137)/EQ137</f>
        <v/>
      </c>
      <c r="FB137" s="406">
        <f>+ES137/(+ES137+ET137+EU137)</f>
        <v/>
      </c>
      <c r="FC137" s="407">
        <f t="array" ref="FC137">ES137/(SUMPRODUCT(--(CHOOSE({1,2,3},FH137,FX137,GN137)&gt;0),CHOOSE({1,2,3},FH137,FX137,GN137))+EQ137)</f>
        <v/>
      </c>
      <c r="FE137" s="2699">
        <f>EOMONTH(FE138,-1)</f>
        <v/>
      </c>
      <c r="FF137" s="405">
        <f>+FL136</f>
        <v/>
      </c>
      <c r="FG137" s="405" t="n">
        <v>0</v>
      </c>
      <c r="FH137" s="405" t="n">
        <v>0</v>
      </c>
      <c r="FI137" s="405" t="n">
        <v>0</v>
      </c>
      <c r="FJ137" s="405" t="n">
        <v>0</v>
      </c>
      <c r="FK137" s="405" t="n">
        <v>0</v>
      </c>
      <c r="FL137" s="405">
        <f>SUM(FF137:FH137)-SUM(FI137:FK137)</f>
        <v/>
      </c>
      <c r="FM137" s="405" t="n">
        <v>0</v>
      </c>
      <c r="FN137" s="405">
        <f>+FL137-FM137</f>
        <v/>
      </c>
      <c r="FO137" s="2700">
        <f>365/((+FG137+FH137-FJ137-FK137)/((+FF137+FL137)/2)*DAY(FE137))</f>
        <v/>
      </c>
      <c r="FP137" s="2700">
        <f>+FL137/FG137*DAY(FE137)</f>
        <v/>
      </c>
      <c r="FQ137" s="406">
        <f>(FJ137+FK137)/FG137</f>
        <v/>
      </c>
      <c r="FR137" s="406">
        <f>+FI137/(+FI137+FJ137+FK137)</f>
        <v/>
      </c>
      <c r="FS137" s="407">
        <f t="array" ref="FS137">FI137/(SUMPRODUCT(--(CHOOSE({1,2,3},FH137,FJ137,FK137)&gt;0),CHOOSE({1,2,3},FH137,FJ137,FK137))+FG137)</f>
        <v/>
      </c>
      <c r="FU137" s="2699">
        <f>EOMONTH(FU138,-1)</f>
        <v/>
      </c>
      <c r="FV137" s="405">
        <f>+GB136</f>
        <v/>
      </c>
      <c r="FW137" s="405" t="n">
        <v>0</v>
      </c>
      <c r="FX137" s="405" t="n">
        <v>0</v>
      </c>
      <c r="FY137" s="405" t="n">
        <v>0</v>
      </c>
      <c r="FZ137" s="405" t="n">
        <v>0</v>
      </c>
      <c r="GA137" s="405" t="n">
        <v>0</v>
      </c>
      <c r="GB137" s="405">
        <f>SUM(FV137:FX137)-SUM(FY137:GA137)</f>
        <v/>
      </c>
      <c r="GC137" s="405" t="n">
        <v>0</v>
      </c>
      <c r="GD137" s="405">
        <f>+GB137-GC137</f>
        <v/>
      </c>
      <c r="GE137" s="2700">
        <f>365/((+FW137+FX137-FZ137-GA137)/((+FV137+GB137)/2)*DAY(FU137))</f>
        <v/>
      </c>
      <c r="GF137" s="2700">
        <f>+GB137/FW137*DAY(FU137)</f>
        <v/>
      </c>
      <c r="GG137" s="406">
        <f>(FZ137+GA137)/FW137</f>
        <v/>
      </c>
      <c r="GH137" s="406">
        <f>+FY137/(+FY137+FZ137+GA137)</f>
        <v/>
      </c>
      <c r="GI137" s="407">
        <f t="array" ref="GI137">FY137/(SUMPRODUCT(--(CHOOSE({1,2,3},FX137,FZ137,GA137)&gt;0),CHOOSE({1,2,3},FX137,FZ137,GA137))+FW137)</f>
        <v/>
      </c>
      <c r="GK137" s="2699">
        <f>EOMONTH(GK138,-1)</f>
        <v/>
      </c>
      <c r="GL137" s="405">
        <f>+GR136</f>
        <v/>
      </c>
      <c r="GM137" s="405" t="n">
        <v>0</v>
      </c>
      <c r="GN137" s="405" t="n">
        <v>0</v>
      </c>
      <c r="GO137" s="405" t="n">
        <v>0</v>
      </c>
      <c r="GP137" s="405" t="n">
        <v>0</v>
      </c>
      <c r="GQ137" s="405" t="n">
        <v>0</v>
      </c>
      <c r="GR137" s="405">
        <f>SUM(GL137:GN137)-SUM(GO137:GQ137)</f>
        <v/>
      </c>
      <c r="GS137" s="405" t="n">
        <v>0</v>
      </c>
      <c r="GT137" s="405">
        <f>+GR137-GS137</f>
        <v/>
      </c>
      <c r="GU137" s="2700">
        <f>365/((+GM137+GN137-GP137-GQ137)/((+GL137+GR137)/2)*DAY(GK137))</f>
        <v/>
      </c>
      <c r="GV137" s="2700">
        <f>+GR137/GM137*DAY(GK137)</f>
        <v/>
      </c>
      <c r="GW137" s="406">
        <f>(GP137+GQ137)/GM137</f>
        <v/>
      </c>
      <c r="GX137" s="406">
        <f>+GO137/(+GO137+GP137+GQ137)</f>
        <v/>
      </c>
      <c r="GY137" s="407">
        <f t="array" ref="GY137">GO137/(SUMPRODUCT(--(CHOOSE({1,2,3},GN137,GP137,GQ137)&gt;0),CHOOSE({1,2,3},GN137,GP137,GQ137))+GM137)</f>
        <v/>
      </c>
    </row>
    <row r="138">
      <c r="A138" s="2699">
        <f>EOMONTH(A139,-1)</f>
        <v/>
      </c>
      <c r="B138" s="405">
        <f>R138+AH138+AX138+BN138+CD138+CT138+DJ138+DZ138+EP138+FF138+FV138+GL138</f>
        <v/>
      </c>
      <c r="C138" s="405">
        <f>S138+AI138+AY138+BO138+CE138+CU138+DK138+EA138+EQ138+FG138+FW138+GM138</f>
        <v/>
      </c>
      <c r="D138" s="405">
        <f>T138+AJ138+AZ138+BP138+CF138+CV138+DL138+EB138+ER138+FH138+FX138+GN138</f>
        <v/>
      </c>
      <c r="E138" s="405">
        <f>U138+AK138+BA138+BQ138+CG138+CW138+DM138+EC138+ES138+FI138+FY138+GO138</f>
        <v/>
      </c>
      <c r="F138" s="405">
        <f>V138+AL138+BB138+BR138+CH138+CX138+DN138+ED138+ET138+FJ138+FZ138+GP138</f>
        <v/>
      </c>
      <c r="G138" s="405">
        <f>W138+AM138+BC138+BS138+CI138+CY138+DO138+EE138+EU138+FK138+GA138+GQ138</f>
        <v/>
      </c>
      <c r="H138" s="405">
        <f>X138+AN138+BD138+BT138+CJ138+CZ138+DP138+EF138+EV138+FL138+GB138+GR138</f>
        <v/>
      </c>
      <c r="I138" s="405">
        <f>Y138+AO138+BE138+BU138+CK138+DA138+DQ138+EG138+EW138+FM138+GC138+GS138</f>
        <v/>
      </c>
      <c r="J138" s="405">
        <f>Z138+AP138+BF138+BV138</f>
        <v/>
      </c>
      <c r="K138" s="2700">
        <f>365/((+C138+D138-F138-G138)/((+B138+H138)/2)*DAY(A138))</f>
        <v/>
      </c>
      <c r="L138" s="2700">
        <f>+H138/C138*DAY(A138)</f>
        <v/>
      </c>
      <c r="M138" s="406">
        <f>(F138+G138)/C138</f>
        <v/>
      </c>
      <c r="N138" s="406">
        <f>+E138/(+E138+F138+G138)</f>
        <v/>
      </c>
      <c r="O138" s="407">
        <f t="array" ref="O138">E138/(SUMPRODUCT(--(CHOOSE({1,2,3},D138,F138,G138)&gt;0),CHOOSE({1,2,3},D138,F138,G138))+C138)</f>
        <v/>
      </c>
      <c r="Q138" s="2699">
        <f>EOMONTH(Q139,-1)</f>
        <v/>
      </c>
      <c r="R138" s="405">
        <f>+X137</f>
        <v/>
      </c>
      <c r="S138" s="405" t="n">
        <v>0</v>
      </c>
      <c r="T138" s="405" t="n">
        <v>0</v>
      </c>
      <c r="U138" s="405" t="n">
        <v>0</v>
      </c>
      <c r="V138" s="405" t="n">
        <v>0</v>
      </c>
      <c r="W138" s="405" t="n">
        <v>0</v>
      </c>
      <c r="X138" s="405">
        <f>SUM(R138:T138)-SUM(U138:W138)</f>
        <v/>
      </c>
      <c r="Y138" s="405" t="n">
        <v>0</v>
      </c>
      <c r="Z138" s="405">
        <f>+X138-Y138</f>
        <v/>
      </c>
      <c r="AA138" s="2700">
        <f>365/((+S138+T138-V138-W138)/((+R138+X138)/2)*DAY(Q138))</f>
        <v/>
      </c>
      <c r="AB138" s="2700">
        <f>+X138/S138*DAY(Q138)</f>
        <v/>
      </c>
      <c r="AC138" s="406">
        <f>(V138+W138)/S138</f>
        <v/>
      </c>
      <c r="AD138" s="406">
        <f>+U138/(+U138+V138+W138)</f>
        <v/>
      </c>
      <c r="AE138" s="407">
        <f t="array" ref="AE138">U138/(SUMPRODUCT(--(CHOOSE({1,2,3},T138,V138,W138)&gt;0),CHOOSE({1,2,3},T138,V138,W138))+S138)</f>
        <v/>
      </c>
      <c r="AG138" s="2699">
        <f>EOMONTH(AG139,-1)</f>
        <v/>
      </c>
      <c r="AH138" s="405">
        <f>+AN137</f>
        <v/>
      </c>
      <c r="AI138" s="405" t="n">
        <v>0</v>
      </c>
      <c r="AJ138" s="405" t="n">
        <v>0</v>
      </c>
      <c r="AK138" s="405" t="n">
        <v>0</v>
      </c>
      <c r="AL138" s="405" t="n">
        <v>0</v>
      </c>
      <c r="AM138" s="405" t="n">
        <v>0</v>
      </c>
      <c r="AN138" s="405">
        <f>SUM(AH138:AJ138)-SUM(AK138:AM138)</f>
        <v/>
      </c>
      <c r="AO138" s="405" t="n">
        <v>0</v>
      </c>
      <c r="AP138" s="405">
        <f>+AN138-AO138</f>
        <v/>
      </c>
      <c r="AQ138" s="2700">
        <f>365/((+AI138+AJ138-AL138-AM138)/((+AH138+AN138)/2)*DAY(AG138))</f>
        <v/>
      </c>
      <c r="AR138" s="2700">
        <f>+AN138/AI138*DAY(AG138)</f>
        <v/>
      </c>
      <c r="AS138" s="406">
        <f>(AL138+AM138)/AI138</f>
        <v/>
      </c>
      <c r="AT138" s="406">
        <f>+AK138/(+AK138+AL138+AM138)</f>
        <v/>
      </c>
      <c r="AU138" s="407">
        <f t="array" ref="AU138">AK138/(SUMPRODUCT(--(CHOOSE({1,2,3},AJ138,AL138,AM138)&gt;0),CHOOSE({1,2,3},AJ138,AL138,AM138))+AI138)</f>
        <v/>
      </c>
      <c r="AW138" s="2699">
        <f>EOMONTH(AW139,-1)</f>
        <v/>
      </c>
      <c r="AX138" s="405">
        <f>+BD137</f>
        <v/>
      </c>
      <c r="AY138" s="405" t="n">
        <v>0</v>
      </c>
      <c r="AZ138" s="405" t="n">
        <v>0</v>
      </c>
      <c r="BA138" s="405" t="n">
        <v>0</v>
      </c>
      <c r="BB138" s="405" t="n">
        <v>0</v>
      </c>
      <c r="BC138" s="405" t="n">
        <v>0</v>
      </c>
      <c r="BD138" s="405">
        <f>SUM(AX138:AZ138)-SUM(BA138:BC138)</f>
        <v/>
      </c>
      <c r="BE138" s="405" t="n">
        <v>0</v>
      </c>
      <c r="BF138" s="405">
        <f>+BD138-BE138</f>
        <v/>
      </c>
      <c r="BG138" s="2700">
        <f>365/((+AY138+AZ138-BB138-BC138)/((+AX138+BD138)/2)*DAY(AW138))</f>
        <v/>
      </c>
      <c r="BH138" s="2700">
        <f>+BD138/AY138*DAY(AW138)</f>
        <v/>
      </c>
      <c r="BI138" s="406">
        <f>(BB138+BC138)/AY138</f>
        <v/>
      </c>
      <c r="BJ138" s="406">
        <f>+BA138/(+BA138+BB138+BC138)</f>
        <v/>
      </c>
      <c r="BK138" s="407">
        <f t="array" ref="BK138">BA138/(SUMPRODUCT(--(CHOOSE({1,2,3},AZ138,BB138,BC138)&gt;0),CHOOSE({1,2,3},AZ138,BB138,BC138))+AY138)</f>
        <v/>
      </c>
      <c r="BM138" s="2699">
        <f>EOMONTH(BM139,-1)</f>
        <v/>
      </c>
      <c r="BN138" s="405">
        <f>+BT137</f>
        <v/>
      </c>
      <c r="BO138" s="405" t="n">
        <v>0</v>
      </c>
      <c r="BP138" s="405" t="n">
        <v>0</v>
      </c>
      <c r="BQ138" s="405" t="n">
        <v>0</v>
      </c>
      <c r="BR138" s="405" t="n">
        <v>0</v>
      </c>
      <c r="BS138" s="405" t="n">
        <v>0</v>
      </c>
      <c r="BT138" s="405">
        <f>SUM(BN138:BP138)-SUM(BQ138:BS138)</f>
        <v/>
      </c>
      <c r="BU138" s="405" t="n">
        <v>0</v>
      </c>
      <c r="BV138" s="405">
        <f>+BT138-BU138</f>
        <v/>
      </c>
      <c r="BW138" s="2700">
        <f>365/((+BO138+BP138-BR138-BS138)/((+BN138+BT138)/2)*DAY(BM138))</f>
        <v/>
      </c>
      <c r="BX138" s="2700">
        <f>+BT138/BO138*DAY(BM138)</f>
        <v/>
      </c>
      <c r="BY138" s="406">
        <f>(BR138+BS138)/BO138</f>
        <v/>
      </c>
      <c r="BZ138" s="406">
        <f>+BQ138/(+BQ138+BR138+BS138)</f>
        <v/>
      </c>
      <c r="CA138" s="407">
        <f t="array" ref="CA138">BQ138/(SUMPRODUCT(--(CHOOSE({1,2,3},BP138,BR138,BS138)&gt;0),CHOOSE({1,2,3},BP138,BR138,BS138))+BO138)</f>
        <v/>
      </c>
      <c r="CC138" s="2699">
        <f>EOMONTH(CC139,-1)</f>
        <v/>
      </c>
      <c r="CD138" s="405">
        <f>+CJ137</f>
        <v/>
      </c>
      <c r="CE138" s="405" t="n">
        <v>0</v>
      </c>
      <c r="CF138" s="405" t="n">
        <v>0</v>
      </c>
      <c r="CG138" s="405" t="n">
        <v>0</v>
      </c>
      <c r="CH138" s="405" t="n">
        <v>0</v>
      </c>
      <c r="CI138" s="405" t="n">
        <v>0</v>
      </c>
      <c r="CJ138" s="405">
        <f>SUM(CD138:CF138)-SUM(CG138:CI138)</f>
        <v/>
      </c>
      <c r="CK138" s="405" t="n">
        <v>0</v>
      </c>
      <c r="CL138" s="405">
        <f>+CJ138-CK138</f>
        <v/>
      </c>
      <c r="CM138" s="2700">
        <f>365/((+CE138+CF138-CH138-CI138)/((+CD138+CJ138)/2)*DAY(CC138))</f>
        <v/>
      </c>
      <c r="CN138" s="2700">
        <f>+CJ138/CE138*DAY(CC138)</f>
        <v/>
      </c>
      <c r="CO138" s="406">
        <f>(CH138+CI138)/CE138</f>
        <v/>
      </c>
      <c r="CP138" s="406">
        <f>+CG138/(+CG138+CH138+CI138)</f>
        <v/>
      </c>
      <c r="CQ138" s="407">
        <f t="array" ref="CQ138">CG138/(SUMPRODUCT(--(CHOOSE({1,2,3},CF138,CH138,CI138)&gt;0),CHOOSE({1,2,3},CF138,CH138,CI138))+CE138)</f>
        <v/>
      </c>
      <c r="CS138" s="2699">
        <f>EOMONTH(CS139,-1)</f>
        <v/>
      </c>
      <c r="CT138" s="405">
        <f>+CZ137</f>
        <v/>
      </c>
      <c r="CU138" s="405" t="n">
        <v>0</v>
      </c>
      <c r="CV138" s="405" t="n">
        <v>0</v>
      </c>
      <c r="CW138" s="405" t="n">
        <v>0</v>
      </c>
      <c r="CX138" s="405" t="n">
        <v>0</v>
      </c>
      <c r="CY138" s="405" t="n">
        <v>0</v>
      </c>
      <c r="CZ138" s="405">
        <f>SUM(CT138:CV138)-SUM(CW138:CY138)</f>
        <v/>
      </c>
      <c r="DA138" s="405" t="n">
        <v>0</v>
      </c>
      <c r="DB138" s="405">
        <f>+CZ138-DA138</f>
        <v/>
      </c>
      <c r="DC138" s="2700">
        <f>365/((+CU138+CV138-CX138-CY138)/((+CT138+CZ138)/2)*DAY(CS138))</f>
        <v/>
      </c>
      <c r="DD138" s="2700">
        <f>+CZ138/CU138*DAY(CS138)</f>
        <v/>
      </c>
      <c r="DE138" s="406">
        <f>(CX138+CY138)/CU138</f>
        <v/>
      </c>
      <c r="DF138" s="406">
        <f>+CW138/(+CW138+CX138+CY138)</f>
        <v/>
      </c>
      <c r="DG138" s="407">
        <f t="array" ref="DG138">CW138/(SUMPRODUCT(--(CHOOSE({1,2,3},CV138,CX138,CY138)&gt;0),CHOOSE({1,2,3},CV138,CX138,CY138))+CU138)</f>
        <v/>
      </c>
      <c r="DI138" s="2699">
        <f>EOMONTH(DI139,-1)</f>
        <v/>
      </c>
      <c r="DJ138" s="405">
        <f>+DP137</f>
        <v/>
      </c>
      <c r="DK138" s="405" t="n">
        <v>0</v>
      </c>
      <c r="DL138" s="405" t="n">
        <v>0</v>
      </c>
      <c r="DM138" s="405" t="n">
        <v>0</v>
      </c>
      <c r="DN138" s="405" t="n">
        <v>0</v>
      </c>
      <c r="DO138" s="405" t="n">
        <v>0</v>
      </c>
      <c r="DP138" s="405">
        <f>SUM(DJ138:DL138)-SUM(DM138:DO138)</f>
        <v/>
      </c>
      <c r="DQ138" s="405" t="n">
        <v>0</v>
      </c>
      <c r="DR138" s="405">
        <f>+DP138-DQ138</f>
        <v/>
      </c>
      <c r="DS138" s="2700">
        <f>365/((+DK138+DL138-DN138-DO138)/((+DJ138+DP138)/2)*DAY(DI138))</f>
        <v/>
      </c>
      <c r="DT138" s="2700">
        <f>+DP138/DK138*DAY(DI138)</f>
        <v/>
      </c>
      <c r="DU138" s="406">
        <f>(DN138+DO138)/DK138</f>
        <v/>
      </c>
      <c r="DV138" s="406">
        <f>+DM138/(+DM138+DN138+DO138)</f>
        <v/>
      </c>
      <c r="DW138" s="407">
        <f t="array" ref="DW138">DM138/(SUMPRODUCT(--(CHOOSE({1,2,3},DL138,DN138,DO138)&gt;0),CHOOSE({1,2,3},DL138,DN138,DO138))+DK138)</f>
        <v/>
      </c>
      <c r="DY138" s="2699">
        <f>EOMONTH(DY139,-1)</f>
        <v/>
      </c>
      <c r="DZ138" s="405">
        <f>+EF137</f>
        <v/>
      </c>
      <c r="EA138" s="405" t="n">
        <v>0</v>
      </c>
      <c r="EB138" s="405" t="n">
        <v>0</v>
      </c>
      <c r="EC138" s="405" t="n">
        <v>0</v>
      </c>
      <c r="ED138" s="405" t="n">
        <v>0</v>
      </c>
      <c r="EE138" s="405" t="n">
        <v>0</v>
      </c>
      <c r="EF138" s="405">
        <f>SUM(DZ138:EB138)-SUM(EC138:EE138)</f>
        <v/>
      </c>
      <c r="EG138" s="405" t="n">
        <v>0</v>
      </c>
      <c r="EH138" s="405">
        <f>+EF138-EG138</f>
        <v/>
      </c>
      <c r="EI138" s="2700">
        <f>365/((+EA138+EB138-ED138-EE138)/((+DZ138+EF138)/2)*DAY(DY138))</f>
        <v/>
      </c>
      <c r="EJ138" s="2700">
        <f>+EF138/EA138*DAY(DY138)</f>
        <v/>
      </c>
      <c r="EK138" s="406">
        <f>(ED138+EE138)/EA138</f>
        <v/>
      </c>
      <c r="EL138" s="406">
        <f>+EC138/(+EC138+ED138+EE138)</f>
        <v/>
      </c>
      <c r="EM138" s="407">
        <f t="array" ref="EM138">EC138/(SUMPRODUCT(--(CHOOSE({1,2,3},EB138,ED138,EE138)&gt;0),CHOOSE({1,2,3},EB138,ED138,EE138))+EA138)</f>
        <v/>
      </c>
      <c r="EO138" s="2699">
        <f>EOMONTH(EO139,-1)</f>
        <v/>
      </c>
      <c r="EP138" s="405">
        <f>+EV137</f>
        <v/>
      </c>
      <c r="EQ138" s="405" t="n">
        <v>0</v>
      </c>
      <c r="ER138" s="405" t="n">
        <v>0</v>
      </c>
      <c r="ES138" s="405" t="n">
        <v>0</v>
      </c>
      <c r="ET138" s="405" t="n">
        <v>0</v>
      </c>
      <c r="EU138" s="405" t="n">
        <v>0</v>
      </c>
      <c r="EV138" s="405">
        <f>SUM(EP138:ER138)-SUM(ES138:EU138)</f>
        <v/>
      </c>
      <c r="EW138" s="405" t="n">
        <v>0</v>
      </c>
      <c r="EX138" s="405">
        <f>+EV138-EW138</f>
        <v/>
      </c>
      <c r="EY138" s="2700">
        <f>365/((+EQ138+ER138-ET138-EU138)/((+EP138+EV138)/2)*DAY(EO138))</f>
        <v/>
      </c>
      <c r="EZ138" s="2700">
        <f>+EV138/EQ138*DAY(EO138)</f>
        <v/>
      </c>
      <c r="FA138" s="406">
        <f>(ET138+EU138)/EQ138</f>
        <v/>
      </c>
      <c r="FB138" s="406">
        <f>+ES138/(+ES138+ET138+EU138)</f>
        <v/>
      </c>
      <c r="FC138" s="407">
        <f t="array" ref="FC138">ES138/(SUMPRODUCT(--(CHOOSE({1,2,3},FH138,FX138,GN138)&gt;0),CHOOSE({1,2,3},FH138,FX138,GN138))+EQ138)</f>
        <v/>
      </c>
      <c r="FE138" s="2699">
        <f>EOMONTH(FE139,-1)</f>
        <v/>
      </c>
      <c r="FF138" s="405">
        <f>+FL137</f>
        <v/>
      </c>
      <c r="FG138" s="405" t="n">
        <v>0</v>
      </c>
      <c r="FH138" s="405" t="n">
        <v>0</v>
      </c>
      <c r="FI138" s="405" t="n">
        <v>0</v>
      </c>
      <c r="FJ138" s="405" t="n">
        <v>0</v>
      </c>
      <c r="FK138" s="405" t="n">
        <v>0</v>
      </c>
      <c r="FL138" s="405">
        <f>SUM(FF138:FH138)-SUM(FI138:FK138)</f>
        <v/>
      </c>
      <c r="FM138" s="405" t="n">
        <v>0</v>
      </c>
      <c r="FN138" s="405">
        <f>+FL138-FM138</f>
        <v/>
      </c>
      <c r="FO138" s="2700">
        <f>365/((+FG138+FH138-FJ138-FK138)/((+FF138+FL138)/2)*DAY(FE138))</f>
        <v/>
      </c>
      <c r="FP138" s="2700">
        <f>+FL138/FG138*DAY(FE138)</f>
        <v/>
      </c>
      <c r="FQ138" s="406">
        <f>(FJ138+FK138)/FG138</f>
        <v/>
      </c>
      <c r="FR138" s="406">
        <f>+FI138/(+FI138+FJ138+FK138)</f>
        <v/>
      </c>
      <c r="FS138" s="407">
        <f t="array" ref="FS138">FI138/(SUMPRODUCT(--(CHOOSE({1,2,3},FH138,FJ138,FK138)&gt;0),CHOOSE({1,2,3},FH138,FJ138,FK138))+FG138)</f>
        <v/>
      </c>
      <c r="FU138" s="2699">
        <f>EOMONTH(FU139,-1)</f>
        <v/>
      </c>
      <c r="FV138" s="405">
        <f>+GB137</f>
        <v/>
      </c>
      <c r="FW138" s="405" t="n">
        <v>0</v>
      </c>
      <c r="FX138" s="405" t="n">
        <v>0</v>
      </c>
      <c r="FY138" s="405" t="n">
        <v>0</v>
      </c>
      <c r="FZ138" s="405" t="n">
        <v>0</v>
      </c>
      <c r="GA138" s="405" t="n">
        <v>0</v>
      </c>
      <c r="GB138" s="405">
        <f>SUM(FV138:FX138)-SUM(FY138:GA138)</f>
        <v/>
      </c>
      <c r="GC138" s="405" t="n">
        <v>0</v>
      </c>
      <c r="GD138" s="405">
        <f>+GB138-GC138</f>
        <v/>
      </c>
      <c r="GE138" s="2700">
        <f>365/((+FW138+FX138-FZ138-GA138)/((+FV138+GB138)/2)*DAY(FU138))</f>
        <v/>
      </c>
      <c r="GF138" s="2700">
        <f>+GB138/FW138*DAY(FU138)</f>
        <v/>
      </c>
      <c r="GG138" s="406">
        <f>(FZ138+GA138)/FW138</f>
        <v/>
      </c>
      <c r="GH138" s="406">
        <f>+FY138/(+FY138+FZ138+GA138)</f>
        <v/>
      </c>
      <c r="GI138" s="407">
        <f t="array" ref="GI138">FY138/(SUMPRODUCT(--(CHOOSE({1,2,3},FX138,FZ138,GA138)&gt;0),CHOOSE({1,2,3},FX138,FZ138,GA138))+FW138)</f>
        <v/>
      </c>
      <c r="GK138" s="2699">
        <f>EOMONTH(GK139,-1)</f>
        <v/>
      </c>
      <c r="GL138" s="405">
        <f>+GR137</f>
        <v/>
      </c>
      <c r="GM138" s="405" t="n">
        <v>0</v>
      </c>
      <c r="GN138" s="405" t="n">
        <v>0</v>
      </c>
      <c r="GO138" s="405" t="n">
        <v>0</v>
      </c>
      <c r="GP138" s="405" t="n">
        <v>0</v>
      </c>
      <c r="GQ138" s="405" t="n">
        <v>0</v>
      </c>
      <c r="GR138" s="405">
        <f>SUM(GL138:GN138)-SUM(GO138:GQ138)</f>
        <v/>
      </c>
      <c r="GS138" s="405" t="n">
        <v>0</v>
      </c>
      <c r="GT138" s="405">
        <f>+GR138-GS138</f>
        <v/>
      </c>
      <c r="GU138" s="2700">
        <f>365/((+GM138+GN138-GP138-GQ138)/((+GL138+GR138)/2)*DAY(GK138))</f>
        <v/>
      </c>
      <c r="GV138" s="2700">
        <f>+GR138/GM138*DAY(GK138)</f>
        <v/>
      </c>
      <c r="GW138" s="406">
        <f>(GP138+GQ138)/GM138</f>
        <v/>
      </c>
      <c r="GX138" s="406">
        <f>+GO138/(+GO138+GP138+GQ138)</f>
        <v/>
      </c>
      <c r="GY138" s="407">
        <f t="array" ref="GY138">GO138/(SUMPRODUCT(--(CHOOSE({1,2,3},GN138,GP138,GQ138)&gt;0),CHOOSE({1,2,3},GN138,GP138,GQ138))+GM138)</f>
        <v/>
      </c>
    </row>
    <row r="139">
      <c r="A139" s="2699">
        <f>EOMONTH(A140,-1)</f>
        <v/>
      </c>
      <c r="B139" s="405">
        <f>R139+AH139+AX139+BN139+CD139+CT139+DJ139+DZ139+EP139+FF139+FV139+GL139</f>
        <v/>
      </c>
      <c r="C139" s="405">
        <f>S139+AI139+AY139+BO139+CE139+CU139+DK139+EA139+EQ139+FG139+FW139+GM139</f>
        <v/>
      </c>
      <c r="D139" s="405">
        <f>T139+AJ139+AZ139+BP139+CF139+CV139+DL139+EB139+ER139+FH139+FX139+GN139</f>
        <v/>
      </c>
      <c r="E139" s="405">
        <f>U139+AK139+BA139+BQ139+CG139+CW139+DM139+EC139+ES139+FI139+FY139+GO139</f>
        <v/>
      </c>
      <c r="F139" s="405">
        <f>V139+AL139+BB139+BR139+CH139+CX139+DN139+ED139+ET139+FJ139+FZ139+GP139</f>
        <v/>
      </c>
      <c r="G139" s="405">
        <f>W139+AM139+BC139+BS139+CI139+CY139+DO139+EE139+EU139+FK139+GA139+GQ139</f>
        <v/>
      </c>
      <c r="H139" s="405">
        <f>X139+AN139+BD139+BT139+CJ139+CZ139+DP139+EF139+EV139+FL139+GB139+GR139</f>
        <v/>
      </c>
      <c r="I139" s="405">
        <f>Y139+AO139+BE139+BU139+CK139+DA139+DQ139+EG139+EW139+FM139+GC139+GS139</f>
        <v/>
      </c>
      <c r="J139" s="405">
        <f>Z139+AP139+BF139+BV139</f>
        <v/>
      </c>
      <c r="K139" s="2700">
        <f>365/((+C139+D139-F139-G139)/((+B139+H139)/2)*DAY(A139))</f>
        <v/>
      </c>
      <c r="L139" s="2700">
        <f>+H139/C139*DAY(A139)</f>
        <v/>
      </c>
      <c r="M139" s="406">
        <f>(F139+G139)/C139</f>
        <v/>
      </c>
      <c r="N139" s="406">
        <f>+E139/(+E139+F139+G139)</f>
        <v/>
      </c>
      <c r="O139" s="407">
        <f t="array" ref="O139">E139/(SUMPRODUCT(--(CHOOSE({1,2,3},D139,F139,G139)&gt;0),CHOOSE({1,2,3},D139,F139,G139))+C139)</f>
        <v/>
      </c>
      <c r="Q139" s="2699">
        <f>EOMONTH(Q140,-1)</f>
        <v/>
      </c>
      <c r="R139" s="405">
        <f>+X138</f>
        <v/>
      </c>
      <c r="S139" s="405" t="n">
        <v>0</v>
      </c>
      <c r="T139" s="405" t="n">
        <v>0</v>
      </c>
      <c r="U139" s="405" t="n">
        <v>0</v>
      </c>
      <c r="V139" s="405" t="n">
        <v>0</v>
      </c>
      <c r="W139" s="405" t="n">
        <v>0</v>
      </c>
      <c r="X139" s="405">
        <f>SUM(R139:T139)-SUM(U139:W139)</f>
        <v/>
      </c>
      <c r="Y139" s="405" t="n">
        <v>0</v>
      </c>
      <c r="Z139" s="405">
        <f>+X139-Y139</f>
        <v/>
      </c>
      <c r="AA139" s="2700">
        <f>365/((+S139+T139-V139-W139)/((+R139+X139)/2)*DAY(Q139))</f>
        <v/>
      </c>
      <c r="AB139" s="2700">
        <f>+X139/S139*DAY(Q139)</f>
        <v/>
      </c>
      <c r="AC139" s="406">
        <f>(V139+W139)/S139</f>
        <v/>
      </c>
      <c r="AD139" s="406">
        <f>+U139/(+U139+V139+W139)</f>
        <v/>
      </c>
      <c r="AE139" s="407">
        <f t="array" ref="AE139">U139/(SUMPRODUCT(--(CHOOSE({1,2,3},T139,V139,W139)&gt;0),CHOOSE({1,2,3},T139,V139,W139))+S139)</f>
        <v/>
      </c>
      <c r="AG139" s="2699">
        <f>EOMONTH(AG140,-1)</f>
        <v/>
      </c>
      <c r="AH139" s="405">
        <f>+AN138</f>
        <v/>
      </c>
      <c r="AI139" s="405" t="n">
        <v>0</v>
      </c>
      <c r="AJ139" s="405" t="n">
        <v>0</v>
      </c>
      <c r="AK139" s="405" t="n">
        <v>0</v>
      </c>
      <c r="AL139" s="405" t="n">
        <v>0</v>
      </c>
      <c r="AM139" s="405" t="n">
        <v>0</v>
      </c>
      <c r="AN139" s="405">
        <f>SUM(AH139:AJ139)-SUM(AK139:AM139)</f>
        <v/>
      </c>
      <c r="AO139" s="405" t="n">
        <v>0</v>
      </c>
      <c r="AP139" s="405">
        <f>+AN139-AO139</f>
        <v/>
      </c>
      <c r="AQ139" s="2700">
        <f>365/((+AI139+AJ139-AL139-AM139)/((+AH139+AN139)/2)*DAY(AG139))</f>
        <v/>
      </c>
      <c r="AR139" s="2700">
        <f>+AN139/AI139*DAY(AG139)</f>
        <v/>
      </c>
      <c r="AS139" s="406">
        <f>(AL139+AM139)/AI139</f>
        <v/>
      </c>
      <c r="AT139" s="406">
        <f>+AK139/(+AK139+AL139+AM139)</f>
        <v/>
      </c>
      <c r="AU139" s="407">
        <f t="array" ref="AU139">AK139/(SUMPRODUCT(--(CHOOSE({1,2,3},AJ139,AL139,AM139)&gt;0),CHOOSE({1,2,3},AJ139,AL139,AM139))+AI139)</f>
        <v/>
      </c>
      <c r="AW139" s="2699">
        <f>EOMONTH(AW140,-1)</f>
        <v/>
      </c>
      <c r="AX139" s="405">
        <f>+BD138</f>
        <v/>
      </c>
      <c r="AY139" s="405" t="n">
        <v>0</v>
      </c>
      <c r="AZ139" s="405" t="n">
        <v>0</v>
      </c>
      <c r="BA139" s="405" t="n">
        <v>0</v>
      </c>
      <c r="BB139" s="405" t="n">
        <v>0</v>
      </c>
      <c r="BC139" s="405" t="n">
        <v>0</v>
      </c>
      <c r="BD139" s="405">
        <f>SUM(AX139:AZ139)-SUM(BA139:BC139)</f>
        <v/>
      </c>
      <c r="BE139" s="405" t="n">
        <v>0</v>
      </c>
      <c r="BF139" s="405">
        <f>+BD139-BE139</f>
        <v/>
      </c>
      <c r="BG139" s="2700">
        <f>365/((+AY139+AZ139-BB139-BC139)/((+AX139+BD139)/2)*DAY(AW139))</f>
        <v/>
      </c>
      <c r="BH139" s="2700">
        <f>+BD139/AY139*DAY(AW139)</f>
        <v/>
      </c>
      <c r="BI139" s="406">
        <f>(BB139+BC139)/AY139</f>
        <v/>
      </c>
      <c r="BJ139" s="406">
        <f>+BA139/(+BA139+BB139+BC139)</f>
        <v/>
      </c>
      <c r="BK139" s="407">
        <f t="array" ref="BK139">BA139/(SUMPRODUCT(--(CHOOSE({1,2,3},AZ139,BB139,BC139)&gt;0),CHOOSE({1,2,3},AZ139,BB139,BC139))+AY139)</f>
        <v/>
      </c>
      <c r="BM139" s="2699">
        <f>EOMONTH(BM140,-1)</f>
        <v/>
      </c>
      <c r="BN139" s="405">
        <f>+BT138</f>
        <v/>
      </c>
      <c r="BO139" s="405" t="n">
        <v>0</v>
      </c>
      <c r="BP139" s="405" t="n">
        <v>0</v>
      </c>
      <c r="BQ139" s="405" t="n">
        <v>0</v>
      </c>
      <c r="BR139" s="405" t="n">
        <v>0</v>
      </c>
      <c r="BS139" s="405" t="n">
        <v>0</v>
      </c>
      <c r="BT139" s="405">
        <f>SUM(BN139:BP139)-SUM(BQ139:BS139)</f>
        <v/>
      </c>
      <c r="BU139" s="405" t="n">
        <v>0</v>
      </c>
      <c r="BV139" s="405">
        <f>+BT139-BU139</f>
        <v/>
      </c>
      <c r="BW139" s="2700">
        <f>365/((+BO139+BP139-BR139-BS139)/((+BN139+BT139)/2)*DAY(BM139))</f>
        <v/>
      </c>
      <c r="BX139" s="2700">
        <f>+BT139/BO139*DAY(BM139)</f>
        <v/>
      </c>
      <c r="BY139" s="406">
        <f>(BR139+BS139)/BO139</f>
        <v/>
      </c>
      <c r="BZ139" s="406">
        <f>+BQ139/(+BQ139+BR139+BS139)</f>
        <v/>
      </c>
      <c r="CA139" s="407">
        <f t="array" ref="CA139">BQ139/(SUMPRODUCT(--(CHOOSE({1,2,3},BP139,BR139,BS139)&gt;0),CHOOSE({1,2,3},BP139,BR139,BS139))+BO139)</f>
        <v/>
      </c>
      <c r="CC139" s="2699">
        <f>EOMONTH(CC140,-1)</f>
        <v/>
      </c>
      <c r="CD139" s="405">
        <f>+CJ138</f>
        <v/>
      </c>
      <c r="CE139" s="405" t="n">
        <v>0</v>
      </c>
      <c r="CF139" s="405" t="n">
        <v>0</v>
      </c>
      <c r="CG139" s="405" t="n">
        <v>0</v>
      </c>
      <c r="CH139" s="405" t="n">
        <v>0</v>
      </c>
      <c r="CI139" s="405" t="n">
        <v>0</v>
      </c>
      <c r="CJ139" s="405">
        <f>SUM(CD139:CF139)-SUM(CG139:CI139)</f>
        <v/>
      </c>
      <c r="CK139" s="405" t="n">
        <v>0</v>
      </c>
      <c r="CL139" s="405">
        <f>+CJ139-CK139</f>
        <v/>
      </c>
      <c r="CM139" s="2700">
        <f>365/((+CE139+CF139-CH139-CI139)/((+CD139+CJ139)/2)*DAY(CC139))</f>
        <v/>
      </c>
      <c r="CN139" s="2700">
        <f>+CJ139/CE139*DAY(CC139)</f>
        <v/>
      </c>
      <c r="CO139" s="406">
        <f>(CH139+CI139)/CE139</f>
        <v/>
      </c>
      <c r="CP139" s="406">
        <f>+CG139/(+CG139+CH139+CI139)</f>
        <v/>
      </c>
      <c r="CQ139" s="407">
        <f t="array" ref="CQ139">CG139/(SUMPRODUCT(--(CHOOSE({1,2,3},CF139,CH139,CI139)&gt;0),CHOOSE({1,2,3},CF139,CH139,CI139))+CE139)</f>
        <v/>
      </c>
      <c r="CS139" s="2699">
        <f>EOMONTH(CS140,-1)</f>
        <v/>
      </c>
      <c r="CT139" s="405">
        <f>+CZ138</f>
        <v/>
      </c>
      <c r="CU139" s="405" t="n">
        <v>0</v>
      </c>
      <c r="CV139" s="405" t="n">
        <v>0</v>
      </c>
      <c r="CW139" s="405" t="n">
        <v>0</v>
      </c>
      <c r="CX139" s="405" t="n">
        <v>0</v>
      </c>
      <c r="CY139" s="405" t="n">
        <v>0</v>
      </c>
      <c r="CZ139" s="405">
        <f>SUM(CT139:CV139)-SUM(CW139:CY139)</f>
        <v/>
      </c>
      <c r="DA139" s="405" t="n">
        <v>0</v>
      </c>
      <c r="DB139" s="405">
        <f>+CZ139-DA139</f>
        <v/>
      </c>
      <c r="DC139" s="2700">
        <f>365/((+CU139+CV139-CX139-CY139)/((+CT139+CZ139)/2)*DAY(CS139))</f>
        <v/>
      </c>
      <c r="DD139" s="2700">
        <f>+CZ139/CU139*DAY(CS139)</f>
        <v/>
      </c>
      <c r="DE139" s="406">
        <f>(CX139+CY139)/CU139</f>
        <v/>
      </c>
      <c r="DF139" s="406">
        <f>+CW139/(+CW139+CX139+CY139)</f>
        <v/>
      </c>
      <c r="DG139" s="407">
        <f t="array" ref="DG139">CW139/(SUMPRODUCT(--(CHOOSE({1,2,3},CV139,CX139,CY139)&gt;0),CHOOSE({1,2,3},CV139,CX139,CY139))+CU139)</f>
        <v/>
      </c>
      <c r="DI139" s="2699">
        <f>EOMONTH(DI140,-1)</f>
        <v/>
      </c>
      <c r="DJ139" s="405">
        <f>+DP138</f>
        <v/>
      </c>
      <c r="DK139" s="405" t="n">
        <v>0</v>
      </c>
      <c r="DL139" s="405" t="n">
        <v>0</v>
      </c>
      <c r="DM139" s="405" t="n">
        <v>0</v>
      </c>
      <c r="DN139" s="405" t="n">
        <v>0</v>
      </c>
      <c r="DO139" s="405" t="n">
        <v>0</v>
      </c>
      <c r="DP139" s="405">
        <f>SUM(DJ139:DL139)-SUM(DM139:DO139)</f>
        <v/>
      </c>
      <c r="DQ139" s="405" t="n">
        <v>0</v>
      </c>
      <c r="DR139" s="405">
        <f>+DP139-DQ139</f>
        <v/>
      </c>
      <c r="DS139" s="2700">
        <f>365/((+DK139+DL139-DN139-DO139)/((+DJ139+DP139)/2)*DAY(DI139))</f>
        <v/>
      </c>
      <c r="DT139" s="2700">
        <f>+DP139/DK139*DAY(DI139)</f>
        <v/>
      </c>
      <c r="DU139" s="406">
        <f>(DN139+DO139)/DK139</f>
        <v/>
      </c>
      <c r="DV139" s="406">
        <f>+DM139/(+DM139+DN139+DO139)</f>
        <v/>
      </c>
      <c r="DW139" s="407">
        <f t="array" ref="DW139">DM139/(SUMPRODUCT(--(CHOOSE({1,2,3},DL139,DN139,DO139)&gt;0),CHOOSE({1,2,3},DL139,DN139,DO139))+DK139)</f>
        <v/>
      </c>
      <c r="DY139" s="2699">
        <f>EOMONTH(DY140,-1)</f>
        <v/>
      </c>
      <c r="DZ139" s="405">
        <f>+EF138</f>
        <v/>
      </c>
      <c r="EA139" s="405" t="n">
        <v>0</v>
      </c>
      <c r="EB139" s="405" t="n">
        <v>0</v>
      </c>
      <c r="EC139" s="405" t="n">
        <v>0</v>
      </c>
      <c r="ED139" s="405" t="n">
        <v>0</v>
      </c>
      <c r="EE139" s="405" t="n">
        <v>0</v>
      </c>
      <c r="EF139" s="405">
        <f>SUM(DZ139:EB139)-SUM(EC139:EE139)</f>
        <v/>
      </c>
      <c r="EG139" s="405" t="n">
        <v>0</v>
      </c>
      <c r="EH139" s="405">
        <f>+EF139-EG139</f>
        <v/>
      </c>
      <c r="EI139" s="2700">
        <f>365/((+EA139+EB139-ED139-EE139)/((+DZ139+EF139)/2)*DAY(DY139))</f>
        <v/>
      </c>
      <c r="EJ139" s="2700">
        <f>+EF139/EA139*DAY(DY139)</f>
        <v/>
      </c>
      <c r="EK139" s="406">
        <f>(ED139+EE139)/EA139</f>
        <v/>
      </c>
      <c r="EL139" s="406">
        <f>+EC139/(+EC139+ED139+EE139)</f>
        <v/>
      </c>
      <c r="EM139" s="407">
        <f t="array" ref="EM139">EC139/(SUMPRODUCT(--(CHOOSE({1,2,3},EB139,ED139,EE139)&gt;0),CHOOSE({1,2,3},EB139,ED139,EE139))+EA139)</f>
        <v/>
      </c>
      <c r="EO139" s="2699">
        <f>EOMONTH(EO140,-1)</f>
        <v/>
      </c>
      <c r="EP139" s="405">
        <f>+EV138</f>
        <v/>
      </c>
      <c r="EQ139" s="405" t="n">
        <v>0</v>
      </c>
      <c r="ER139" s="405" t="n">
        <v>0</v>
      </c>
      <c r="ES139" s="405" t="n">
        <v>0</v>
      </c>
      <c r="ET139" s="405" t="n">
        <v>0</v>
      </c>
      <c r="EU139" s="405" t="n">
        <v>0</v>
      </c>
      <c r="EV139" s="405">
        <f>SUM(EP139:ER139)-SUM(ES139:EU139)</f>
        <v/>
      </c>
      <c r="EW139" s="405" t="n">
        <v>0</v>
      </c>
      <c r="EX139" s="405">
        <f>+EV139-EW139</f>
        <v/>
      </c>
      <c r="EY139" s="2700">
        <f>365/((+EQ139+ER139-ET139-EU139)/((+EP139+EV139)/2)*DAY(EO139))</f>
        <v/>
      </c>
      <c r="EZ139" s="2700">
        <f>+EV139/EQ139*DAY(EO139)</f>
        <v/>
      </c>
      <c r="FA139" s="406">
        <f>(ET139+EU139)/EQ139</f>
        <v/>
      </c>
      <c r="FB139" s="406">
        <f>+ES139/(+ES139+ET139+EU139)</f>
        <v/>
      </c>
      <c r="FC139" s="407">
        <f t="array" ref="FC139">ES139/(SUMPRODUCT(--(CHOOSE({1,2,3},FH139,FX139,GN139)&gt;0),CHOOSE({1,2,3},FH139,FX139,GN139))+EQ139)</f>
        <v/>
      </c>
      <c r="FE139" s="2699">
        <f>EOMONTH(FE140,-1)</f>
        <v/>
      </c>
      <c r="FF139" s="405">
        <f>+FL138</f>
        <v/>
      </c>
      <c r="FG139" s="405" t="n">
        <v>0</v>
      </c>
      <c r="FH139" s="405" t="n">
        <v>0</v>
      </c>
      <c r="FI139" s="405" t="n">
        <v>0</v>
      </c>
      <c r="FJ139" s="405" t="n">
        <v>0</v>
      </c>
      <c r="FK139" s="405" t="n">
        <v>0</v>
      </c>
      <c r="FL139" s="405">
        <f>SUM(FF139:FH139)-SUM(FI139:FK139)</f>
        <v/>
      </c>
      <c r="FM139" s="405" t="n">
        <v>0</v>
      </c>
      <c r="FN139" s="405">
        <f>+FL139-FM139</f>
        <v/>
      </c>
      <c r="FO139" s="2700">
        <f>365/((+FG139+FH139-FJ139-FK139)/((+FF139+FL139)/2)*DAY(FE139))</f>
        <v/>
      </c>
      <c r="FP139" s="2700">
        <f>+FL139/FG139*DAY(FE139)</f>
        <v/>
      </c>
      <c r="FQ139" s="406">
        <f>(FJ139+FK139)/FG139</f>
        <v/>
      </c>
      <c r="FR139" s="406">
        <f>+FI139/(+FI139+FJ139+FK139)</f>
        <v/>
      </c>
      <c r="FS139" s="407">
        <f t="array" ref="FS139">FI139/(SUMPRODUCT(--(CHOOSE({1,2,3},FH139,FJ139,FK139)&gt;0),CHOOSE({1,2,3},FH139,FJ139,FK139))+FG139)</f>
        <v/>
      </c>
      <c r="FU139" s="2699">
        <f>EOMONTH(FU140,-1)</f>
        <v/>
      </c>
      <c r="FV139" s="405">
        <f>+GB138</f>
        <v/>
      </c>
      <c r="FW139" s="405" t="n">
        <v>0</v>
      </c>
      <c r="FX139" s="405" t="n">
        <v>0</v>
      </c>
      <c r="FY139" s="405" t="n">
        <v>0</v>
      </c>
      <c r="FZ139" s="405" t="n">
        <v>0</v>
      </c>
      <c r="GA139" s="405" t="n">
        <v>0</v>
      </c>
      <c r="GB139" s="405">
        <f>SUM(FV139:FX139)-SUM(FY139:GA139)</f>
        <v/>
      </c>
      <c r="GC139" s="405" t="n">
        <v>0</v>
      </c>
      <c r="GD139" s="405">
        <f>+GB139-GC139</f>
        <v/>
      </c>
      <c r="GE139" s="2700">
        <f>365/((+FW139+FX139-FZ139-GA139)/((+FV139+GB139)/2)*DAY(FU139))</f>
        <v/>
      </c>
      <c r="GF139" s="2700">
        <f>+GB139/FW139*DAY(FU139)</f>
        <v/>
      </c>
      <c r="GG139" s="406">
        <f>(FZ139+GA139)/FW139</f>
        <v/>
      </c>
      <c r="GH139" s="406">
        <f>+FY139/(+FY139+FZ139+GA139)</f>
        <v/>
      </c>
      <c r="GI139" s="407">
        <f t="array" ref="GI139">FY139/(SUMPRODUCT(--(CHOOSE({1,2,3},FX139,FZ139,GA139)&gt;0),CHOOSE({1,2,3},FX139,FZ139,GA139))+FW139)</f>
        <v/>
      </c>
      <c r="GK139" s="2699">
        <f>EOMONTH(GK140,-1)</f>
        <v/>
      </c>
      <c r="GL139" s="405">
        <f>+GR138</f>
        <v/>
      </c>
      <c r="GM139" s="405" t="n">
        <v>0</v>
      </c>
      <c r="GN139" s="405" t="n">
        <v>0</v>
      </c>
      <c r="GO139" s="405" t="n">
        <v>0</v>
      </c>
      <c r="GP139" s="405" t="n">
        <v>0</v>
      </c>
      <c r="GQ139" s="405" t="n">
        <v>0</v>
      </c>
      <c r="GR139" s="405">
        <f>SUM(GL139:GN139)-SUM(GO139:GQ139)</f>
        <v/>
      </c>
      <c r="GS139" s="405" t="n">
        <v>0</v>
      </c>
      <c r="GT139" s="405">
        <f>+GR139-GS139</f>
        <v/>
      </c>
      <c r="GU139" s="2700">
        <f>365/((+GM139+GN139-GP139-GQ139)/((+GL139+GR139)/2)*DAY(GK139))</f>
        <v/>
      </c>
      <c r="GV139" s="2700">
        <f>+GR139/GM139*DAY(GK139)</f>
        <v/>
      </c>
      <c r="GW139" s="406">
        <f>(GP139+GQ139)/GM139</f>
        <v/>
      </c>
      <c r="GX139" s="406">
        <f>+GO139/(+GO139+GP139+GQ139)</f>
        <v/>
      </c>
      <c r="GY139" s="407">
        <f t="array" ref="GY139">GO139/(SUMPRODUCT(--(CHOOSE({1,2,3},GN139,GP139,GQ139)&gt;0),CHOOSE({1,2,3},GN139,GP139,GQ139))+GM139)</f>
        <v/>
      </c>
    </row>
    <row r="140">
      <c r="A140" s="2699">
        <f>EOMONTH(A141,-1)</f>
        <v/>
      </c>
      <c r="B140" s="405">
        <f>R140+AH140+AX140+BN140+CD140+CT140+DJ140+DZ140+EP140+FF140+FV140+GL140</f>
        <v/>
      </c>
      <c r="C140" s="405">
        <f>S140+AI140+AY140+BO140+CE140+CU140+DK140+EA140+EQ140+FG140+FW140+GM140</f>
        <v/>
      </c>
      <c r="D140" s="405">
        <f>T140+AJ140+AZ140+BP140+CF140+CV140+DL140+EB140+ER140+FH140+FX140+GN140</f>
        <v/>
      </c>
      <c r="E140" s="405">
        <f>U140+AK140+BA140+BQ140+CG140+CW140+DM140+EC140+ES140+FI140+FY140+GO140</f>
        <v/>
      </c>
      <c r="F140" s="405">
        <f>V140+AL140+BB140+BR140+CH140+CX140+DN140+ED140+ET140+FJ140+FZ140+GP140</f>
        <v/>
      </c>
      <c r="G140" s="405">
        <f>W140+AM140+BC140+BS140+CI140+CY140+DO140+EE140+EU140+FK140+GA140+GQ140</f>
        <v/>
      </c>
      <c r="H140" s="405">
        <f>X140+AN140+BD140+BT140+CJ140+CZ140+DP140+EF140+EV140+FL140+GB140+GR140</f>
        <v/>
      </c>
      <c r="I140" s="405">
        <f>Y140+AO140+BE140+BU140+CK140+DA140+DQ140+EG140+EW140+FM140+GC140+GS140</f>
        <v/>
      </c>
      <c r="J140" s="405">
        <f>Z140+AP140+BF140+BV140</f>
        <v/>
      </c>
      <c r="K140" s="2700">
        <f>365/((+C140+D140-F140-G140)/((+B140+H140)/2)*DAY(A140))</f>
        <v/>
      </c>
      <c r="L140" s="2700">
        <f>+H140/C140*DAY(A140)</f>
        <v/>
      </c>
      <c r="M140" s="406">
        <f>(F140+G140)/C140</f>
        <v/>
      </c>
      <c r="N140" s="406">
        <f>+E140/(+E140+F140+G140)</f>
        <v/>
      </c>
      <c r="O140" s="407">
        <f t="array" ref="O140">E140/(SUMPRODUCT(--(CHOOSE({1,2,3},D140,F140,G140)&gt;0),CHOOSE({1,2,3},D140,F140,G140))+C140)</f>
        <v/>
      </c>
      <c r="Q140" s="2699">
        <f>EOMONTH(Q141,-1)</f>
        <v/>
      </c>
      <c r="R140" s="405">
        <f>+X139</f>
        <v/>
      </c>
      <c r="S140" s="405" t="n">
        <v>0</v>
      </c>
      <c r="T140" s="405" t="n">
        <v>0</v>
      </c>
      <c r="U140" s="405" t="n">
        <v>0</v>
      </c>
      <c r="V140" s="405" t="n">
        <v>0</v>
      </c>
      <c r="W140" s="405" t="n">
        <v>0</v>
      </c>
      <c r="X140" s="405">
        <f>SUM(R140:T140)-SUM(U140:W140)</f>
        <v/>
      </c>
      <c r="Y140" s="405" t="n">
        <v>0</v>
      </c>
      <c r="Z140" s="405">
        <f>+X140-Y140</f>
        <v/>
      </c>
      <c r="AA140" s="2700">
        <f>365/((+S140+T140-V140-W140)/((+R140+X140)/2)*DAY(Q140))</f>
        <v/>
      </c>
      <c r="AB140" s="2700">
        <f>+X140/S140*DAY(Q140)</f>
        <v/>
      </c>
      <c r="AC140" s="406">
        <f>(V140+W140)/S140</f>
        <v/>
      </c>
      <c r="AD140" s="406">
        <f>+U140/(+U140+V140+W140)</f>
        <v/>
      </c>
      <c r="AE140" s="407">
        <f t="array" ref="AE140">U140/(SUMPRODUCT(--(CHOOSE({1,2,3},T140,V140,W140)&gt;0),CHOOSE({1,2,3},T140,V140,W140))+S140)</f>
        <v/>
      </c>
      <c r="AG140" s="2699">
        <f>EOMONTH(AG141,-1)</f>
        <v/>
      </c>
      <c r="AH140" s="405">
        <f>+AN139</f>
        <v/>
      </c>
      <c r="AI140" s="405" t="n">
        <v>0</v>
      </c>
      <c r="AJ140" s="405" t="n">
        <v>0</v>
      </c>
      <c r="AK140" s="405" t="n">
        <v>0</v>
      </c>
      <c r="AL140" s="405" t="n">
        <v>0</v>
      </c>
      <c r="AM140" s="405" t="n">
        <v>0</v>
      </c>
      <c r="AN140" s="405">
        <f>SUM(AH140:AJ140)-SUM(AK140:AM140)</f>
        <v/>
      </c>
      <c r="AO140" s="405" t="n">
        <v>0</v>
      </c>
      <c r="AP140" s="405">
        <f>+AN140-AO140</f>
        <v/>
      </c>
      <c r="AQ140" s="2700">
        <f>365/((+AI140+AJ140-AL140-AM140)/((+AH140+AN140)/2)*DAY(AG140))</f>
        <v/>
      </c>
      <c r="AR140" s="2700">
        <f>+AN140/AI140*DAY(AG140)</f>
        <v/>
      </c>
      <c r="AS140" s="406">
        <f>(AL140+AM140)/AI140</f>
        <v/>
      </c>
      <c r="AT140" s="406">
        <f>+AK140/(+AK140+AL140+AM140)</f>
        <v/>
      </c>
      <c r="AU140" s="407">
        <f t="array" ref="AU140">AK140/(SUMPRODUCT(--(CHOOSE({1,2,3},AJ140,AL140,AM140)&gt;0),CHOOSE({1,2,3},AJ140,AL140,AM140))+AI140)</f>
        <v/>
      </c>
      <c r="AW140" s="2699">
        <f>EOMONTH(AW141,-1)</f>
        <v/>
      </c>
      <c r="AX140" s="405">
        <f>+BD139</f>
        <v/>
      </c>
      <c r="AY140" s="405" t="n">
        <v>0</v>
      </c>
      <c r="AZ140" s="405" t="n">
        <v>0</v>
      </c>
      <c r="BA140" s="405" t="n">
        <v>0</v>
      </c>
      <c r="BB140" s="405" t="n">
        <v>0</v>
      </c>
      <c r="BC140" s="405" t="n">
        <v>0</v>
      </c>
      <c r="BD140" s="405">
        <f>SUM(AX140:AZ140)-SUM(BA140:BC140)</f>
        <v/>
      </c>
      <c r="BE140" s="405" t="n">
        <v>0</v>
      </c>
      <c r="BF140" s="405">
        <f>+BD140-BE140</f>
        <v/>
      </c>
      <c r="BG140" s="2700">
        <f>365/((+AY140+AZ140-BB140-BC140)/((+AX140+BD140)/2)*DAY(AW140))</f>
        <v/>
      </c>
      <c r="BH140" s="2700">
        <f>+BD140/AY140*DAY(AW140)</f>
        <v/>
      </c>
      <c r="BI140" s="406">
        <f>(BB140+BC140)/AY140</f>
        <v/>
      </c>
      <c r="BJ140" s="406">
        <f>+BA140/(+BA140+BB140+BC140)</f>
        <v/>
      </c>
      <c r="BK140" s="407">
        <f t="array" ref="BK140">BA140/(SUMPRODUCT(--(CHOOSE({1,2,3},AZ140,BB140,BC140)&gt;0),CHOOSE({1,2,3},AZ140,BB140,BC140))+AY140)</f>
        <v/>
      </c>
      <c r="BM140" s="2699">
        <f>EOMONTH(BM141,-1)</f>
        <v/>
      </c>
      <c r="BN140" s="405">
        <f>+BT139</f>
        <v/>
      </c>
      <c r="BO140" s="405" t="n">
        <v>0</v>
      </c>
      <c r="BP140" s="405" t="n">
        <v>0</v>
      </c>
      <c r="BQ140" s="405" t="n">
        <v>0</v>
      </c>
      <c r="BR140" s="405" t="n">
        <v>0</v>
      </c>
      <c r="BS140" s="405" t="n">
        <v>0</v>
      </c>
      <c r="BT140" s="405">
        <f>SUM(BN140:BP140)-SUM(BQ140:BS140)</f>
        <v/>
      </c>
      <c r="BU140" s="405" t="n">
        <v>0</v>
      </c>
      <c r="BV140" s="405">
        <f>+BT140-BU140</f>
        <v/>
      </c>
      <c r="BW140" s="2700">
        <f>365/((+BO140+BP140-BR140-BS140)/((+BN140+BT140)/2)*DAY(BM140))</f>
        <v/>
      </c>
      <c r="BX140" s="2700">
        <f>+BT140/BO140*DAY(BM140)</f>
        <v/>
      </c>
      <c r="BY140" s="406">
        <f>(BR140+BS140)/BO140</f>
        <v/>
      </c>
      <c r="BZ140" s="406">
        <f>+BQ140/(+BQ140+BR140+BS140)</f>
        <v/>
      </c>
      <c r="CA140" s="407">
        <f t="array" ref="CA140">BQ140/(SUMPRODUCT(--(CHOOSE({1,2,3},BP140,BR140,BS140)&gt;0),CHOOSE({1,2,3},BP140,BR140,BS140))+BO140)</f>
        <v/>
      </c>
      <c r="CC140" s="2699">
        <f>EOMONTH(CC141,-1)</f>
        <v/>
      </c>
      <c r="CD140" s="405">
        <f>+CJ139</f>
        <v/>
      </c>
      <c r="CE140" s="405" t="n">
        <v>0</v>
      </c>
      <c r="CF140" s="405" t="n">
        <v>0</v>
      </c>
      <c r="CG140" s="405" t="n">
        <v>0</v>
      </c>
      <c r="CH140" s="405" t="n">
        <v>0</v>
      </c>
      <c r="CI140" s="405" t="n">
        <v>0</v>
      </c>
      <c r="CJ140" s="405">
        <f>SUM(CD140:CF140)-SUM(CG140:CI140)</f>
        <v/>
      </c>
      <c r="CK140" s="405" t="n">
        <v>0</v>
      </c>
      <c r="CL140" s="405">
        <f>+CJ140-CK140</f>
        <v/>
      </c>
      <c r="CM140" s="2700">
        <f>365/((+CE140+CF140-CH140-CI140)/((+CD140+CJ140)/2)*DAY(CC140))</f>
        <v/>
      </c>
      <c r="CN140" s="2700">
        <f>+CJ140/CE140*DAY(CC140)</f>
        <v/>
      </c>
      <c r="CO140" s="406">
        <f>(CH140+CI140)/CE140</f>
        <v/>
      </c>
      <c r="CP140" s="406">
        <f>+CG140/(+CG140+CH140+CI140)</f>
        <v/>
      </c>
      <c r="CQ140" s="407">
        <f t="array" ref="CQ140">CG140/(SUMPRODUCT(--(CHOOSE({1,2,3},CF140,CH140,CI140)&gt;0),CHOOSE({1,2,3},CF140,CH140,CI140))+CE140)</f>
        <v/>
      </c>
      <c r="CS140" s="2699">
        <f>EOMONTH(CS141,-1)</f>
        <v/>
      </c>
      <c r="CT140" s="405">
        <f>+CZ139</f>
        <v/>
      </c>
      <c r="CU140" s="405" t="n">
        <v>0</v>
      </c>
      <c r="CV140" s="405" t="n">
        <v>0</v>
      </c>
      <c r="CW140" s="405" t="n">
        <v>0</v>
      </c>
      <c r="CX140" s="405" t="n">
        <v>0</v>
      </c>
      <c r="CY140" s="405" t="n">
        <v>0</v>
      </c>
      <c r="CZ140" s="405">
        <f>SUM(CT140:CV140)-SUM(CW140:CY140)</f>
        <v/>
      </c>
      <c r="DA140" s="405" t="n">
        <v>0</v>
      </c>
      <c r="DB140" s="405">
        <f>+CZ140-DA140</f>
        <v/>
      </c>
      <c r="DC140" s="2700">
        <f>365/((+CU140+CV140-CX140-CY140)/((+CT140+CZ140)/2)*DAY(CS140))</f>
        <v/>
      </c>
      <c r="DD140" s="2700">
        <f>+CZ140/CU140*DAY(CS140)</f>
        <v/>
      </c>
      <c r="DE140" s="406">
        <f>(CX140+CY140)/CU140</f>
        <v/>
      </c>
      <c r="DF140" s="406">
        <f>+CW140/(+CW140+CX140+CY140)</f>
        <v/>
      </c>
      <c r="DG140" s="407">
        <f t="array" ref="DG140">CW140/(SUMPRODUCT(--(CHOOSE({1,2,3},CV140,CX140,CY140)&gt;0),CHOOSE({1,2,3},CV140,CX140,CY140))+CU140)</f>
        <v/>
      </c>
      <c r="DI140" s="2699">
        <f>EOMONTH(DI141,-1)</f>
        <v/>
      </c>
      <c r="DJ140" s="405">
        <f>+DP139</f>
        <v/>
      </c>
      <c r="DK140" s="405" t="n">
        <v>0</v>
      </c>
      <c r="DL140" s="405" t="n">
        <v>0</v>
      </c>
      <c r="DM140" s="405" t="n">
        <v>0</v>
      </c>
      <c r="DN140" s="405" t="n">
        <v>0</v>
      </c>
      <c r="DO140" s="405" t="n">
        <v>0</v>
      </c>
      <c r="DP140" s="405">
        <f>SUM(DJ140:DL140)-SUM(DM140:DO140)</f>
        <v/>
      </c>
      <c r="DQ140" s="405" t="n">
        <v>0</v>
      </c>
      <c r="DR140" s="405">
        <f>+DP140-DQ140</f>
        <v/>
      </c>
      <c r="DS140" s="2700">
        <f>365/((+DK140+DL140-DN140-DO140)/((+DJ140+DP140)/2)*DAY(DI140))</f>
        <v/>
      </c>
      <c r="DT140" s="2700">
        <f>+DP140/DK140*DAY(DI140)</f>
        <v/>
      </c>
      <c r="DU140" s="406">
        <f>(DN140+DO140)/DK140</f>
        <v/>
      </c>
      <c r="DV140" s="406">
        <f>+DM140/(+DM140+DN140+DO140)</f>
        <v/>
      </c>
      <c r="DW140" s="407">
        <f t="array" ref="DW140">DM140/(SUMPRODUCT(--(CHOOSE({1,2,3},DL140,DN140,DO140)&gt;0),CHOOSE({1,2,3},DL140,DN140,DO140))+DK140)</f>
        <v/>
      </c>
      <c r="DY140" s="2699">
        <f>EOMONTH(DY141,-1)</f>
        <v/>
      </c>
      <c r="DZ140" s="405">
        <f>+EF139</f>
        <v/>
      </c>
      <c r="EA140" s="405" t="n">
        <v>0</v>
      </c>
      <c r="EB140" s="405" t="n">
        <v>0</v>
      </c>
      <c r="EC140" s="405" t="n">
        <v>0</v>
      </c>
      <c r="ED140" s="405" t="n">
        <v>0</v>
      </c>
      <c r="EE140" s="405" t="n">
        <v>0</v>
      </c>
      <c r="EF140" s="405">
        <f>SUM(DZ140:EB140)-SUM(EC140:EE140)</f>
        <v/>
      </c>
      <c r="EG140" s="405" t="n">
        <v>0</v>
      </c>
      <c r="EH140" s="405">
        <f>+EF140-EG140</f>
        <v/>
      </c>
      <c r="EI140" s="2700">
        <f>365/((+EA140+EB140-ED140-EE140)/((+DZ140+EF140)/2)*DAY(DY140))</f>
        <v/>
      </c>
      <c r="EJ140" s="2700">
        <f>+EF140/EA140*DAY(DY140)</f>
        <v/>
      </c>
      <c r="EK140" s="406">
        <f>(ED140+EE140)/EA140</f>
        <v/>
      </c>
      <c r="EL140" s="406">
        <f>+EC140/(+EC140+ED140+EE140)</f>
        <v/>
      </c>
      <c r="EM140" s="407">
        <f t="array" ref="EM140">EC140/(SUMPRODUCT(--(CHOOSE({1,2,3},EB140,ED140,EE140)&gt;0),CHOOSE({1,2,3},EB140,ED140,EE140))+EA140)</f>
        <v/>
      </c>
      <c r="EO140" s="2699">
        <f>EOMONTH(EO141,-1)</f>
        <v/>
      </c>
      <c r="EP140" s="405">
        <f>+EV139</f>
        <v/>
      </c>
      <c r="EQ140" s="405" t="n">
        <v>0</v>
      </c>
      <c r="ER140" s="405" t="n">
        <v>0</v>
      </c>
      <c r="ES140" s="405" t="n">
        <v>0</v>
      </c>
      <c r="ET140" s="405" t="n">
        <v>0</v>
      </c>
      <c r="EU140" s="405" t="n">
        <v>0</v>
      </c>
      <c r="EV140" s="405">
        <f>SUM(EP140:ER140)-SUM(ES140:EU140)</f>
        <v/>
      </c>
      <c r="EW140" s="405" t="n">
        <v>0</v>
      </c>
      <c r="EX140" s="405">
        <f>+EV140-EW140</f>
        <v/>
      </c>
      <c r="EY140" s="2700">
        <f>365/((+EQ140+ER140-ET140-EU140)/((+EP140+EV140)/2)*DAY(EO140))</f>
        <v/>
      </c>
      <c r="EZ140" s="2700">
        <f>+EV140/EQ140*DAY(EO140)</f>
        <v/>
      </c>
      <c r="FA140" s="406">
        <f>(ET140+EU140)/EQ140</f>
        <v/>
      </c>
      <c r="FB140" s="406">
        <f>+ES140/(+ES140+ET140+EU140)</f>
        <v/>
      </c>
      <c r="FC140" s="407">
        <f t="array" ref="FC140">ES140/(SUMPRODUCT(--(CHOOSE({1,2,3},FH140,FX140,GN140)&gt;0),CHOOSE({1,2,3},FH140,FX140,GN140))+EQ140)</f>
        <v/>
      </c>
      <c r="FE140" s="2699">
        <f>EOMONTH(FE141,-1)</f>
        <v/>
      </c>
      <c r="FF140" s="405">
        <f>+FL139</f>
        <v/>
      </c>
      <c r="FG140" s="405" t="n">
        <v>0</v>
      </c>
      <c r="FH140" s="405" t="n">
        <v>0</v>
      </c>
      <c r="FI140" s="405" t="n">
        <v>0</v>
      </c>
      <c r="FJ140" s="405" t="n">
        <v>0</v>
      </c>
      <c r="FK140" s="405" t="n">
        <v>0</v>
      </c>
      <c r="FL140" s="405">
        <f>SUM(FF140:FH140)-SUM(FI140:FK140)</f>
        <v/>
      </c>
      <c r="FM140" s="405" t="n">
        <v>0</v>
      </c>
      <c r="FN140" s="405">
        <f>+FL140-FM140</f>
        <v/>
      </c>
      <c r="FO140" s="2700">
        <f>365/((+FG140+FH140-FJ140-FK140)/((+FF140+FL140)/2)*DAY(FE140))</f>
        <v/>
      </c>
      <c r="FP140" s="2700">
        <f>+FL140/FG140*DAY(FE140)</f>
        <v/>
      </c>
      <c r="FQ140" s="406">
        <f>(FJ140+FK140)/FG140</f>
        <v/>
      </c>
      <c r="FR140" s="406">
        <f>+FI140/(+FI140+FJ140+FK140)</f>
        <v/>
      </c>
      <c r="FS140" s="407">
        <f t="array" ref="FS140">FI140/(SUMPRODUCT(--(CHOOSE({1,2,3},FH140,FJ140,FK140)&gt;0),CHOOSE({1,2,3},FH140,FJ140,FK140))+FG140)</f>
        <v/>
      </c>
      <c r="FU140" s="2699">
        <f>EOMONTH(FU141,-1)</f>
        <v/>
      </c>
      <c r="FV140" s="405">
        <f>+GB139</f>
        <v/>
      </c>
      <c r="FW140" s="405" t="n">
        <v>0</v>
      </c>
      <c r="FX140" s="405" t="n">
        <v>0</v>
      </c>
      <c r="FY140" s="405" t="n">
        <v>0</v>
      </c>
      <c r="FZ140" s="405" t="n">
        <v>0</v>
      </c>
      <c r="GA140" s="405" t="n">
        <v>0</v>
      </c>
      <c r="GB140" s="405">
        <f>SUM(FV140:FX140)-SUM(FY140:GA140)</f>
        <v/>
      </c>
      <c r="GC140" s="405" t="n">
        <v>0</v>
      </c>
      <c r="GD140" s="405">
        <f>+GB140-GC140</f>
        <v/>
      </c>
      <c r="GE140" s="2700">
        <f>365/((+FW140+FX140-FZ140-GA140)/((+FV140+GB140)/2)*DAY(FU140))</f>
        <v/>
      </c>
      <c r="GF140" s="2700">
        <f>+GB140/FW140*DAY(FU140)</f>
        <v/>
      </c>
      <c r="GG140" s="406">
        <f>(FZ140+GA140)/FW140</f>
        <v/>
      </c>
      <c r="GH140" s="406">
        <f>+FY140/(+FY140+FZ140+GA140)</f>
        <v/>
      </c>
      <c r="GI140" s="407">
        <f t="array" ref="GI140">FY140/(SUMPRODUCT(--(CHOOSE({1,2,3},FX140,FZ140,GA140)&gt;0),CHOOSE({1,2,3},FX140,FZ140,GA140))+FW140)</f>
        <v/>
      </c>
      <c r="GK140" s="2699">
        <f>EOMONTH(GK141,-1)</f>
        <v/>
      </c>
      <c r="GL140" s="405">
        <f>+GR139</f>
        <v/>
      </c>
      <c r="GM140" s="405" t="n">
        <v>0</v>
      </c>
      <c r="GN140" s="405" t="n">
        <v>0</v>
      </c>
      <c r="GO140" s="405" t="n">
        <v>0</v>
      </c>
      <c r="GP140" s="405" t="n">
        <v>0</v>
      </c>
      <c r="GQ140" s="405" t="n">
        <v>0</v>
      </c>
      <c r="GR140" s="405">
        <f>SUM(GL140:GN140)-SUM(GO140:GQ140)</f>
        <v/>
      </c>
      <c r="GS140" s="405" t="n">
        <v>0</v>
      </c>
      <c r="GT140" s="405">
        <f>+GR140-GS140</f>
        <v/>
      </c>
      <c r="GU140" s="2700">
        <f>365/((+GM140+GN140-GP140-GQ140)/((+GL140+GR140)/2)*DAY(GK140))</f>
        <v/>
      </c>
      <c r="GV140" s="2700">
        <f>+GR140/GM140*DAY(GK140)</f>
        <v/>
      </c>
      <c r="GW140" s="406">
        <f>(GP140+GQ140)/GM140</f>
        <v/>
      </c>
      <c r="GX140" s="406">
        <f>+GO140/(+GO140+GP140+GQ140)</f>
        <v/>
      </c>
      <c r="GY140" s="407">
        <f t="array" ref="GY140">GO140/(SUMPRODUCT(--(CHOOSE({1,2,3},GN140,GP140,GQ140)&gt;0),CHOOSE({1,2,3},GN140,GP140,GQ140))+GM140)</f>
        <v/>
      </c>
    </row>
    <row r="141">
      <c r="A141" s="2699">
        <f>EOMONTH(A142,-1)</f>
        <v/>
      </c>
      <c r="B141" s="405">
        <f>R141+AH141+AX141+BN141+CD141+CT141+DJ141+DZ141+EP141+FF141+FV141+GL141</f>
        <v/>
      </c>
      <c r="C141" s="405">
        <f>S141+AI141+AY141+BO141+CE141+CU141+DK141+EA141+EQ141+FG141+FW141+GM141</f>
        <v/>
      </c>
      <c r="D141" s="405">
        <f>T141+AJ141+AZ141+BP141+CF141+CV141+DL141+EB141+ER141+FH141+FX141+GN141</f>
        <v/>
      </c>
      <c r="E141" s="405">
        <f>U141+AK141+BA141+BQ141+CG141+CW141+DM141+EC141+ES141+FI141+FY141+GO141</f>
        <v/>
      </c>
      <c r="F141" s="405">
        <f>V141+AL141+BB141+BR141+CH141+CX141+DN141+ED141+ET141+FJ141+FZ141+GP141</f>
        <v/>
      </c>
      <c r="G141" s="405">
        <f>W141+AM141+BC141+BS141+CI141+CY141+DO141+EE141+EU141+FK141+GA141+GQ141</f>
        <v/>
      </c>
      <c r="H141" s="405">
        <f>X141+AN141+BD141+BT141+CJ141+CZ141+DP141+EF141+EV141+FL141+GB141+GR141</f>
        <v/>
      </c>
      <c r="I141" s="405">
        <f>Y141+AO141+BE141+BU141+CK141+DA141+DQ141+EG141+EW141+FM141+GC141+GS141</f>
        <v/>
      </c>
      <c r="J141" s="405">
        <f>Z141+AP141+BF141+BV141</f>
        <v/>
      </c>
      <c r="K141" s="2700">
        <f>365/((+C141+D141-F141-G141)/((+B141+H141)/2)*DAY(A141))</f>
        <v/>
      </c>
      <c r="L141" s="2700">
        <f>+H141/C141*DAY(A141)</f>
        <v/>
      </c>
      <c r="M141" s="406">
        <f>(F141+G141)/C141</f>
        <v/>
      </c>
      <c r="N141" s="406">
        <f>+E141/(+E141+F141+G141)</f>
        <v/>
      </c>
      <c r="O141" s="407">
        <f t="array" ref="O141">E141/(SUMPRODUCT(--(CHOOSE({1,2,3},D141,F141,G141)&gt;0),CHOOSE({1,2,3},D141,F141,G141))+C141)</f>
        <v/>
      </c>
      <c r="Q141" s="2699">
        <f>EOMONTH(Q142,-1)</f>
        <v/>
      </c>
      <c r="R141" s="405">
        <f>+X140</f>
        <v/>
      </c>
      <c r="S141" s="405" t="n">
        <v>0</v>
      </c>
      <c r="T141" s="405" t="n">
        <v>0</v>
      </c>
      <c r="U141" s="405" t="n">
        <v>0</v>
      </c>
      <c r="V141" s="405" t="n">
        <v>0</v>
      </c>
      <c r="W141" s="405" t="n">
        <v>0</v>
      </c>
      <c r="X141" s="405">
        <f>SUM(R141:T141)-SUM(U141:W141)</f>
        <v/>
      </c>
      <c r="Y141" s="405" t="n">
        <v>0</v>
      </c>
      <c r="Z141" s="405">
        <f>+X141-Y141</f>
        <v/>
      </c>
      <c r="AA141" s="2700">
        <f>365/((+S141+T141-V141-W141)/((+R141+X141)/2)*DAY(Q141))</f>
        <v/>
      </c>
      <c r="AB141" s="2700">
        <f>+X141/S141*DAY(Q141)</f>
        <v/>
      </c>
      <c r="AC141" s="406">
        <f>(V141+W141)/S141</f>
        <v/>
      </c>
      <c r="AD141" s="406">
        <f>+U141/(+U141+V141+W141)</f>
        <v/>
      </c>
      <c r="AE141" s="407">
        <f t="array" ref="AE141">U141/(SUMPRODUCT(--(CHOOSE({1,2,3},T141,V141,W141)&gt;0),CHOOSE({1,2,3},T141,V141,W141))+S141)</f>
        <v/>
      </c>
      <c r="AG141" s="2699">
        <f>EOMONTH(AG142,-1)</f>
        <v/>
      </c>
      <c r="AH141" s="405">
        <f>+AN140</f>
        <v/>
      </c>
      <c r="AI141" s="405" t="n">
        <v>0</v>
      </c>
      <c r="AJ141" s="405" t="n">
        <v>0</v>
      </c>
      <c r="AK141" s="405" t="n">
        <v>0</v>
      </c>
      <c r="AL141" s="405" t="n">
        <v>0</v>
      </c>
      <c r="AM141" s="405" t="n">
        <v>0</v>
      </c>
      <c r="AN141" s="405">
        <f>SUM(AH141:AJ141)-SUM(AK141:AM141)</f>
        <v/>
      </c>
      <c r="AO141" s="405" t="n">
        <v>0</v>
      </c>
      <c r="AP141" s="405">
        <f>+AN141-AO141</f>
        <v/>
      </c>
      <c r="AQ141" s="2700">
        <f>365/((+AI141+AJ141-AL141-AM141)/((+AH141+AN141)/2)*DAY(AG141))</f>
        <v/>
      </c>
      <c r="AR141" s="2700">
        <f>+AN141/AI141*DAY(AG141)</f>
        <v/>
      </c>
      <c r="AS141" s="406">
        <f>(AL141+AM141)/AI141</f>
        <v/>
      </c>
      <c r="AT141" s="406">
        <f>+AK141/(+AK141+AL141+AM141)</f>
        <v/>
      </c>
      <c r="AU141" s="407">
        <f t="array" ref="AU141">AK141/(SUMPRODUCT(--(CHOOSE({1,2,3},AJ141,AL141,AM141)&gt;0),CHOOSE({1,2,3},AJ141,AL141,AM141))+AI141)</f>
        <v/>
      </c>
      <c r="AW141" s="2699">
        <f>EOMONTH(AW142,-1)</f>
        <v/>
      </c>
      <c r="AX141" s="405">
        <f>+BD140</f>
        <v/>
      </c>
      <c r="AY141" s="405" t="n">
        <v>0</v>
      </c>
      <c r="AZ141" s="405" t="n">
        <v>0</v>
      </c>
      <c r="BA141" s="405" t="n">
        <v>0</v>
      </c>
      <c r="BB141" s="405" t="n">
        <v>0</v>
      </c>
      <c r="BC141" s="405" t="n">
        <v>0</v>
      </c>
      <c r="BD141" s="405">
        <f>SUM(AX141:AZ141)-SUM(BA141:BC141)</f>
        <v/>
      </c>
      <c r="BE141" s="405" t="n">
        <v>0</v>
      </c>
      <c r="BF141" s="405">
        <f>+BD141-BE141</f>
        <v/>
      </c>
      <c r="BG141" s="2700">
        <f>365/((+AY141+AZ141-BB141-BC141)/((+AX141+BD141)/2)*DAY(AW141))</f>
        <v/>
      </c>
      <c r="BH141" s="2700">
        <f>+BD141/AY141*DAY(AW141)</f>
        <v/>
      </c>
      <c r="BI141" s="406">
        <f>(BB141+BC141)/AY141</f>
        <v/>
      </c>
      <c r="BJ141" s="406">
        <f>+BA141/(+BA141+BB141+BC141)</f>
        <v/>
      </c>
      <c r="BK141" s="407">
        <f t="array" ref="BK141">BA141/(SUMPRODUCT(--(CHOOSE({1,2,3},AZ141,BB141,BC141)&gt;0),CHOOSE({1,2,3},AZ141,BB141,BC141))+AY141)</f>
        <v/>
      </c>
      <c r="BM141" s="2699">
        <f>EOMONTH(BM142,-1)</f>
        <v/>
      </c>
      <c r="BN141" s="405">
        <f>+BT140</f>
        <v/>
      </c>
      <c r="BO141" s="405" t="n">
        <v>0</v>
      </c>
      <c r="BP141" s="405" t="n">
        <v>0</v>
      </c>
      <c r="BQ141" s="405" t="n">
        <v>0</v>
      </c>
      <c r="BR141" s="405" t="n">
        <v>0</v>
      </c>
      <c r="BS141" s="405" t="n">
        <v>0</v>
      </c>
      <c r="BT141" s="405">
        <f>SUM(BN141:BP141)-SUM(BQ141:BS141)</f>
        <v/>
      </c>
      <c r="BU141" s="405" t="n">
        <v>0</v>
      </c>
      <c r="BV141" s="405">
        <f>+BT141-BU141</f>
        <v/>
      </c>
      <c r="BW141" s="2700">
        <f>365/((+BO141+BP141-BR141-BS141)/((+BN141+BT141)/2)*DAY(BM141))</f>
        <v/>
      </c>
      <c r="BX141" s="2700">
        <f>+BT141/BO141*DAY(BM141)</f>
        <v/>
      </c>
      <c r="BY141" s="406">
        <f>(BR141+BS141)/BO141</f>
        <v/>
      </c>
      <c r="BZ141" s="406">
        <f>+BQ141/(+BQ141+BR141+BS141)</f>
        <v/>
      </c>
      <c r="CA141" s="407">
        <f t="array" ref="CA141">BQ141/(SUMPRODUCT(--(CHOOSE({1,2,3},BP141,BR141,BS141)&gt;0),CHOOSE({1,2,3},BP141,BR141,BS141))+BO141)</f>
        <v/>
      </c>
      <c r="CC141" s="2699">
        <f>EOMONTH(CC142,-1)</f>
        <v/>
      </c>
      <c r="CD141" s="405">
        <f>+CJ140</f>
        <v/>
      </c>
      <c r="CE141" s="405" t="n">
        <v>0</v>
      </c>
      <c r="CF141" s="405" t="n">
        <v>0</v>
      </c>
      <c r="CG141" s="405" t="n">
        <v>0</v>
      </c>
      <c r="CH141" s="405" t="n">
        <v>0</v>
      </c>
      <c r="CI141" s="405" t="n">
        <v>0</v>
      </c>
      <c r="CJ141" s="405">
        <f>SUM(CD141:CF141)-SUM(CG141:CI141)</f>
        <v/>
      </c>
      <c r="CK141" s="405" t="n">
        <v>0</v>
      </c>
      <c r="CL141" s="405">
        <f>+CJ141-CK141</f>
        <v/>
      </c>
      <c r="CM141" s="2700">
        <f>365/((+CE141+CF141-CH141-CI141)/((+CD141+CJ141)/2)*DAY(CC141))</f>
        <v/>
      </c>
      <c r="CN141" s="2700">
        <f>+CJ141/CE141*DAY(CC141)</f>
        <v/>
      </c>
      <c r="CO141" s="406">
        <f>(CH141+CI141)/CE141</f>
        <v/>
      </c>
      <c r="CP141" s="406">
        <f>+CG141/(+CG141+CH141+CI141)</f>
        <v/>
      </c>
      <c r="CQ141" s="407">
        <f t="array" ref="CQ141">CG141/(SUMPRODUCT(--(CHOOSE({1,2,3},CF141,CH141,CI141)&gt;0),CHOOSE({1,2,3},CF141,CH141,CI141))+CE141)</f>
        <v/>
      </c>
      <c r="CS141" s="2699">
        <f>EOMONTH(CS142,-1)</f>
        <v/>
      </c>
      <c r="CT141" s="405">
        <f>+CZ140</f>
        <v/>
      </c>
      <c r="CU141" s="405" t="n">
        <v>0</v>
      </c>
      <c r="CV141" s="405" t="n">
        <v>0</v>
      </c>
      <c r="CW141" s="405" t="n">
        <v>0</v>
      </c>
      <c r="CX141" s="405" t="n">
        <v>0</v>
      </c>
      <c r="CY141" s="405" t="n">
        <v>0</v>
      </c>
      <c r="CZ141" s="405">
        <f>SUM(CT141:CV141)-SUM(CW141:CY141)</f>
        <v/>
      </c>
      <c r="DA141" s="405" t="n">
        <v>0</v>
      </c>
      <c r="DB141" s="405">
        <f>+CZ141-DA141</f>
        <v/>
      </c>
      <c r="DC141" s="2700">
        <f>365/((+CU141+CV141-CX141-CY141)/((+CT141+CZ141)/2)*DAY(CS141))</f>
        <v/>
      </c>
      <c r="DD141" s="2700">
        <f>+CZ141/CU141*DAY(CS141)</f>
        <v/>
      </c>
      <c r="DE141" s="406">
        <f>(CX141+CY141)/CU141</f>
        <v/>
      </c>
      <c r="DF141" s="406">
        <f>+CW141/(+CW141+CX141+CY141)</f>
        <v/>
      </c>
      <c r="DG141" s="407">
        <f t="array" ref="DG141">CW141/(SUMPRODUCT(--(CHOOSE({1,2,3},CV141,CX141,CY141)&gt;0),CHOOSE({1,2,3},CV141,CX141,CY141))+CU141)</f>
        <v/>
      </c>
      <c r="DI141" s="2699">
        <f>EOMONTH(DI142,-1)</f>
        <v/>
      </c>
      <c r="DJ141" s="405">
        <f>+DP140</f>
        <v/>
      </c>
      <c r="DK141" s="405" t="n">
        <v>0</v>
      </c>
      <c r="DL141" s="405" t="n">
        <v>0</v>
      </c>
      <c r="DM141" s="405" t="n">
        <v>0</v>
      </c>
      <c r="DN141" s="405" t="n">
        <v>0</v>
      </c>
      <c r="DO141" s="405" t="n">
        <v>0</v>
      </c>
      <c r="DP141" s="405">
        <f>SUM(DJ141:DL141)-SUM(DM141:DO141)</f>
        <v/>
      </c>
      <c r="DQ141" s="405" t="n">
        <v>0</v>
      </c>
      <c r="DR141" s="405">
        <f>+DP141-DQ141</f>
        <v/>
      </c>
      <c r="DS141" s="2700">
        <f>365/((+DK141+DL141-DN141-DO141)/((+DJ141+DP141)/2)*DAY(DI141))</f>
        <v/>
      </c>
      <c r="DT141" s="2700">
        <f>+DP141/DK141*DAY(DI141)</f>
        <v/>
      </c>
      <c r="DU141" s="406">
        <f>(DN141+DO141)/DK141</f>
        <v/>
      </c>
      <c r="DV141" s="406">
        <f>+DM141/(+DM141+DN141+DO141)</f>
        <v/>
      </c>
      <c r="DW141" s="407">
        <f t="array" ref="DW141">DM141/(SUMPRODUCT(--(CHOOSE({1,2,3},DL141,DN141,DO141)&gt;0),CHOOSE({1,2,3},DL141,DN141,DO141))+DK141)</f>
        <v/>
      </c>
      <c r="DY141" s="2699">
        <f>EOMONTH(DY142,-1)</f>
        <v/>
      </c>
      <c r="DZ141" s="405">
        <f>+EF140</f>
        <v/>
      </c>
      <c r="EA141" s="405" t="n">
        <v>0</v>
      </c>
      <c r="EB141" s="405" t="n">
        <v>0</v>
      </c>
      <c r="EC141" s="405" t="n">
        <v>0</v>
      </c>
      <c r="ED141" s="405" t="n">
        <v>0</v>
      </c>
      <c r="EE141" s="405" t="n">
        <v>0</v>
      </c>
      <c r="EF141" s="405">
        <f>SUM(DZ141:EB141)-SUM(EC141:EE141)</f>
        <v/>
      </c>
      <c r="EG141" s="405" t="n">
        <v>0</v>
      </c>
      <c r="EH141" s="405">
        <f>+EF141-EG141</f>
        <v/>
      </c>
      <c r="EI141" s="2700">
        <f>365/((+EA141+EB141-ED141-EE141)/((+DZ141+EF141)/2)*DAY(DY141))</f>
        <v/>
      </c>
      <c r="EJ141" s="2700">
        <f>+EF141/EA141*DAY(DY141)</f>
        <v/>
      </c>
      <c r="EK141" s="406">
        <f>(ED141+EE141)/EA141</f>
        <v/>
      </c>
      <c r="EL141" s="406">
        <f>+EC141/(+EC141+ED141+EE141)</f>
        <v/>
      </c>
      <c r="EM141" s="407">
        <f t="array" ref="EM141">EC141/(SUMPRODUCT(--(CHOOSE({1,2,3},EB141,ED141,EE141)&gt;0),CHOOSE({1,2,3},EB141,ED141,EE141))+EA141)</f>
        <v/>
      </c>
      <c r="EO141" s="2699">
        <f>EOMONTH(EO142,-1)</f>
        <v/>
      </c>
      <c r="EP141" s="405">
        <f>+EV140</f>
        <v/>
      </c>
      <c r="EQ141" s="405" t="n">
        <v>0</v>
      </c>
      <c r="ER141" s="405" t="n">
        <v>0</v>
      </c>
      <c r="ES141" s="405" t="n">
        <v>0</v>
      </c>
      <c r="ET141" s="405" t="n">
        <v>0</v>
      </c>
      <c r="EU141" s="405" t="n">
        <v>0</v>
      </c>
      <c r="EV141" s="405">
        <f>SUM(EP141:ER141)-SUM(ES141:EU141)</f>
        <v/>
      </c>
      <c r="EW141" s="405" t="n">
        <v>0</v>
      </c>
      <c r="EX141" s="405">
        <f>+EV141-EW141</f>
        <v/>
      </c>
      <c r="EY141" s="2700">
        <f>365/((+EQ141+ER141-ET141-EU141)/((+EP141+EV141)/2)*DAY(EO141))</f>
        <v/>
      </c>
      <c r="EZ141" s="2700">
        <f>+EV141/EQ141*DAY(EO141)</f>
        <v/>
      </c>
      <c r="FA141" s="406">
        <f>(ET141+EU141)/EQ141</f>
        <v/>
      </c>
      <c r="FB141" s="406">
        <f>+ES141/(+ES141+ET141+EU141)</f>
        <v/>
      </c>
      <c r="FC141" s="407">
        <f t="array" ref="FC141">ES141/(SUMPRODUCT(--(CHOOSE({1,2,3},FH141,FX141,GN141)&gt;0),CHOOSE({1,2,3},FH141,FX141,GN141))+EQ141)</f>
        <v/>
      </c>
      <c r="FE141" s="2699">
        <f>EOMONTH(FE142,-1)</f>
        <v/>
      </c>
      <c r="FF141" s="405">
        <f>+FL140</f>
        <v/>
      </c>
      <c r="FG141" s="405" t="n">
        <v>0</v>
      </c>
      <c r="FH141" s="405" t="n">
        <v>0</v>
      </c>
      <c r="FI141" s="405" t="n">
        <v>0</v>
      </c>
      <c r="FJ141" s="405" t="n">
        <v>0</v>
      </c>
      <c r="FK141" s="405" t="n">
        <v>0</v>
      </c>
      <c r="FL141" s="405">
        <f>SUM(FF141:FH141)-SUM(FI141:FK141)</f>
        <v/>
      </c>
      <c r="FM141" s="405" t="n">
        <v>0</v>
      </c>
      <c r="FN141" s="405">
        <f>+FL141-FM141</f>
        <v/>
      </c>
      <c r="FO141" s="2700">
        <f>365/((+FG141+FH141-FJ141-FK141)/((+FF141+FL141)/2)*DAY(FE141))</f>
        <v/>
      </c>
      <c r="FP141" s="2700">
        <f>+FL141/FG141*DAY(FE141)</f>
        <v/>
      </c>
      <c r="FQ141" s="406">
        <f>(FJ141+FK141)/FG141</f>
        <v/>
      </c>
      <c r="FR141" s="406">
        <f>+FI141/(+FI141+FJ141+FK141)</f>
        <v/>
      </c>
      <c r="FS141" s="407">
        <f t="array" ref="FS141">FI141/(SUMPRODUCT(--(CHOOSE({1,2,3},FH141,FJ141,FK141)&gt;0),CHOOSE({1,2,3},FH141,FJ141,FK141))+FG141)</f>
        <v/>
      </c>
      <c r="FU141" s="2699">
        <f>EOMONTH(FU142,-1)</f>
        <v/>
      </c>
      <c r="FV141" s="405">
        <f>+GB140</f>
        <v/>
      </c>
      <c r="FW141" s="405" t="n">
        <v>0</v>
      </c>
      <c r="FX141" s="405" t="n">
        <v>0</v>
      </c>
      <c r="FY141" s="405" t="n">
        <v>0</v>
      </c>
      <c r="FZ141" s="405" t="n">
        <v>0</v>
      </c>
      <c r="GA141" s="405" t="n">
        <v>0</v>
      </c>
      <c r="GB141" s="405">
        <f>SUM(FV141:FX141)-SUM(FY141:GA141)</f>
        <v/>
      </c>
      <c r="GC141" s="405" t="n">
        <v>0</v>
      </c>
      <c r="GD141" s="405">
        <f>+GB141-GC141</f>
        <v/>
      </c>
      <c r="GE141" s="2700">
        <f>365/((+FW141+FX141-FZ141-GA141)/((+FV141+GB141)/2)*DAY(FU141))</f>
        <v/>
      </c>
      <c r="GF141" s="2700">
        <f>+GB141/FW141*DAY(FU141)</f>
        <v/>
      </c>
      <c r="GG141" s="406">
        <f>(FZ141+GA141)/FW141</f>
        <v/>
      </c>
      <c r="GH141" s="406">
        <f>+FY141/(+FY141+FZ141+GA141)</f>
        <v/>
      </c>
      <c r="GI141" s="407">
        <f t="array" ref="GI141">FY141/(SUMPRODUCT(--(CHOOSE({1,2,3},FX141,FZ141,GA141)&gt;0),CHOOSE({1,2,3},FX141,FZ141,GA141))+FW141)</f>
        <v/>
      </c>
      <c r="GK141" s="2699">
        <f>EOMONTH(GK142,-1)</f>
        <v/>
      </c>
      <c r="GL141" s="405">
        <f>+GR140</f>
        <v/>
      </c>
      <c r="GM141" s="405" t="n">
        <v>0</v>
      </c>
      <c r="GN141" s="405" t="n">
        <v>0</v>
      </c>
      <c r="GO141" s="405" t="n">
        <v>0</v>
      </c>
      <c r="GP141" s="405" t="n">
        <v>0</v>
      </c>
      <c r="GQ141" s="405" t="n">
        <v>0</v>
      </c>
      <c r="GR141" s="405">
        <f>SUM(GL141:GN141)-SUM(GO141:GQ141)</f>
        <v/>
      </c>
      <c r="GS141" s="405" t="n">
        <v>0</v>
      </c>
      <c r="GT141" s="405">
        <f>+GR141-GS141</f>
        <v/>
      </c>
      <c r="GU141" s="2700">
        <f>365/((+GM141+GN141-GP141-GQ141)/((+GL141+GR141)/2)*DAY(GK141))</f>
        <v/>
      </c>
      <c r="GV141" s="2700">
        <f>+GR141/GM141*DAY(GK141)</f>
        <v/>
      </c>
      <c r="GW141" s="406">
        <f>(GP141+GQ141)/GM141</f>
        <v/>
      </c>
      <c r="GX141" s="406">
        <f>+GO141/(+GO141+GP141+GQ141)</f>
        <v/>
      </c>
      <c r="GY141" s="407">
        <f t="array" ref="GY141">GO141/(SUMPRODUCT(--(CHOOSE({1,2,3},GN141,GP141,GQ141)&gt;0),CHOOSE({1,2,3},GN141,GP141,GQ141))+GM141)</f>
        <v/>
      </c>
    </row>
    <row r="142">
      <c r="A142" s="2699">
        <f>EOMONTH(A143,-1)</f>
        <v/>
      </c>
      <c r="B142" s="405">
        <f>R142+AH142+AX142+BN142+CD142+CT142+DJ142+DZ142+EP142+FF142+FV142+GL142</f>
        <v/>
      </c>
      <c r="C142" s="405">
        <f>S142+AI142+AY142+BO142+CE142+CU142+DK142+EA142+EQ142+FG142+FW142+GM142</f>
        <v/>
      </c>
      <c r="D142" s="405">
        <f>T142+AJ142+AZ142+BP142+CF142+CV142+DL142+EB142+ER142+FH142+FX142+GN142</f>
        <v/>
      </c>
      <c r="E142" s="405">
        <f>U142+AK142+BA142+BQ142+CG142+CW142+DM142+EC142+ES142+FI142+FY142+GO142</f>
        <v/>
      </c>
      <c r="F142" s="405">
        <f>V142+AL142+BB142+BR142+CH142+CX142+DN142+ED142+ET142+FJ142+FZ142+GP142</f>
        <v/>
      </c>
      <c r="G142" s="405">
        <f>W142+AM142+BC142+BS142+CI142+CY142+DO142+EE142+EU142+FK142+GA142+GQ142</f>
        <v/>
      </c>
      <c r="H142" s="405">
        <f>X142+AN142+BD142+BT142+CJ142+CZ142+DP142+EF142+EV142+FL142+GB142+GR142</f>
        <v/>
      </c>
      <c r="I142" s="405">
        <f>Y142+AO142+BE142+BU142+CK142+DA142+DQ142+EG142+EW142+FM142+GC142+GS142</f>
        <v/>
      </c>
      <c r="J142" s="405">
        <f>Z142+AP142+BF142+BV142</f>
        <v/>
      </c>
      <c r="K142" s="2700">
        <f>365/((+C142+D142-F142-G142)/((+B142+H142)/2)*DAY(A142))</f>
        <v/>
      </c>
      <c r="L142" s="2700">
        <f>+H142/C142*DAY(A142)</f>
        <v/>
      </c>
      <c r="M142" s="406">
        <f>(F142+G142)/C142</f>
        <v/>
      </c>
      <c r="N142" s="406">
        <f>+E142/(+E142+F142+G142)</f>
        <v/>
      </c>
      <c r="O142" s="407">
        <f t="array" ref="O142">E142/(SUMPRODUCT(--(CHOOSE({1,2,3},D142,F142,G142)&gt;0),CHOOSE({1,2,3},D142,F142,G142))+C142)</f>
        <v/>
      </c>
      <c r="Q142" s="2699">
        <f>EOMONTH(Q143,-1)</f>
        <v/>
      </c>
      <c r="R142" s="405">
        <f>+X141</f>
        <v/>
      </c>
      <c r="S142" s="405" t="n">
        <v>0</v>
      </c>
      <c r="T142" s="405" t="n">
        <v>0</v>
      </c>
      <c r="U142" s="405" t="n">
        <v>0</v>
      </c>
      <c r="V142" s="405" t="n">
        <v>0</v>
      </c>
      <c r="W142" s="405" t="n">
        <v>0</v>
      </c>
      <c r="X142" s="405">
        <f>SUM(R142:T142)-SUM(U142:W142)</f>
        <v/>
      </c>
      <c r="Y142" s="405" t="n">
        <v>0</v>
      </c>
      <c r="Z142" s="405">
        <f>+X142-Y142</f>
        <v/>
      </c>
      <c r="AA142" s="2700">
        <f>365/((+S142+T142-V142-W142)/((+R142+X142)/2)*DAY(Q142))</f>
        <v/>
      </c>
      <c r="AB142" s="2700">
        <f>+X142/S142*DAY(Q142)</f>
        <v/>
      </c>
      <c r="AC142" s="406">
        <f>(V142+W142)/S142</f>
        <v/>
      </c>
      <c r="AD142" s="406">
        <f>+U142/(+U142+V142+W142)</f>
        <v/>
      </c>
      <c r="AE142" s="407">
        <f t="array" ref="AE142">U142/(SUMPRODUCT(--(CHOOSE({1,2,3},T142,V142,W142)&gt;0),CHOOSE({1,2,3},T142,V142,W142))+S142)</f>
        <v/>
      </c>
      <c r="AG142" s="2699">
        <f>EOMONTH(AG143,-1)</f>
        <v/>
      </c>
      <c r="AH142" s="405">
        <f>+AN141</f>
        <v/>
      </c>
      <c r="AI142" s="405" t="n">
        <v>0</v>
      </c>
      <c r="AJ142" s="405" t="n">
        <v>0</v>
      </c>
      <c r="AK142" s="405" t="n">
        <v>0</v>
      </c>
      <c r="AL142" s="405" t="n">
        <v>0</v>
      </c>
      <c r="AM142" s="405" t="n">
        <v>0</v>
      </c>
      <c r="AN142" s="405">
        <f>SUM(AH142:AJ142)-SUM(AK142:AM142)</f>
        <v/>
      </c>
      <c r="AO142" s="405" t="n">
        <v>0</v>
      </c>
      <c r="AP142" s="405">
        <f>+AN142-AO142</f>
        <v/>
      </c>
      <c r="AQ142" s="2700">
        <f>365/((+AI142+AJ142-AL142-AM142)/((+AH142+AN142)/2)*DAY(AG142))</f>
        <v/>
      </c>
      <c r="AR142" s="2700">
        <f>+AN142/AI142*DAY(AG142)</f>
        <v/>
      </c>
      <c r="AS142" s="406">
        <f>(AL142+AM142)/AI142</f>
        <v/>
      </c>
      <c r="AT142" s="406">
        <f>+AK142/(+AK142+AL142+AM142)</f>
        <v/>
      </c>
      <c r="AU142" s="407">
        <f t="array" ref="AU142">AK142/(SUMPRODUCT(--(CHOOSE({1,2,3},AJ142,AL142,AM142)&gt;0),CHOOSE({1,2,3},AJ142,AL142,AM142))+AI142)</f>
        <v/>
      </c>
      <c r="AW142" s="2699">
        <f>EOMONTH(AW143,-1)</f>
        <v/>
      </c>
      <c r="AX142" s="405">
        <f>+BD141</f>
        <v/>
      </c>
      <c r="AY142" s="405" t="n">
        <v>0</v>
      </c>
      <c r="AZ142" s="405" t="n">
        <v>0</v>
      </c>
      <c r="BA142" s="405" t="n">
        <v>0</v>
      </c>
      <c r="BB142" s="405" t="n">
        <v>0</v>
      </c>
      <c r="BC142" s="405" t="n">
        <v>0</v>
      </c>
      <c r="BD142" s="405">
        <f>SUM(AX142:AZ142)-SUM(BA142:BC142)</f>
        <v/>
      </c>
      <c r="BE142" s="405" t="n">
        <v>0</v>
      </c>
      <c r="BF142" s="405">
        <f>+BD142-BE142</f>
        <v/>
      </c>
      <c r="BG142" s="2700">
        <f>365/((+AY142+AZ142-BB142-BC142)/((+AX142+BD142)/2)*DAY(AW142))</f>
        <v/>
      </c>
      <c r="BH142" s="2700">
        <f>+BD142/AY142*DAY(AW142)</f>
        <v/>
      </c>
      <c r="BI142" s="406">
        <f>(BB142+BC142)/AY142</f>
        <v/>
      </c>
      <c r="BJ142" s="406">
        <f>+BA142/(+BA142+BB142+BC142)</f>
        <v/>
      </c>
      <c r="BK142" s="407">
        <f t="array" ref="BK142">BA142/(SUMPRODUCT(--(CHOOSE({1,2,3},AZ142,BB142,BC142)&gt;0),CHOOSE({1,2,3},AZ142,BB142,BC142))+AY142)</f>
        <v/>
      </c>
      <c r="BM142" s="2699">
        <f>EOMONTH(BM143,-1)</f>
        <v/>
      </c>
      <c r="BN142" s="405">
        <f>+BT141</f>
        <v/>
      </c>
      <c r="BO142" s="405" t="n">
        <v>0</v>
      </c>
      <c r="BP142" s="405" t="n">
        <v>0</v>
      </c>
      <c r="BQ142" s="405" t="n">
        <v>0</v>
      </c>
      <c r="BR142" s="405" t="n">
        <v>0</v>
      </c>
      <c r="BS142" s="405" t="n">
        <v>0</v>
      </c>
      <c r="BT142" s="405">
        <f>SUM(BN142:BP142)-SUM(BQ142:BS142)</f>
        <v/>
      </c>
      <c r="BU142" s="405" t="n">
        <v>0</v>
      </c>
      <c r="BV142" s="405">
        <f>+BT142-BU142</f>
        <v/>
      </c>
      <c r="BW142" s="2700">
        <f>365/((+BO142+BP142-BR142-BS142)/((+BN142+BT142)/2)*DAY(BM142))</f>
        <v/>
      </c>
      <c r="BX142" s="2700">
        <f>+BT142/BO142*DAY(BM142)</f>
        <v/>
      </c>
      <c r="BY142" s="406">
        <f>(BR142+BS142)/BO142</f>
        <v/>
      </c>
      <c r="BZ142" s="406">
        <f>+BQ142/(+BQ142+BR142+BS142)</f>
        <v/>
      </c>
      <c r="CA142" s="407">
        <f t="array" ref="CA142">BQ142/(SUMPRODUCT(--(CHOOSE({1,2,3},BP142,BR142,BS142)&gt;0),CHOOSE({1,2,3},BP142,BR142,BS142))+BO142)</f>
        <v/>
      </c>
      <c r="CC142" s="2699">
        <f>EOMONTH(CC143,-1)</f>
        <v/>
      </c>
      <c r="CD142" s="405">
        <f>+CJ141</f>
        <v/>
      </c>
      <c r="CE142" s="405" t="n">
        <v>0</v>
      </c>
      <c r="CF142" s="405" t="n">
        <v>0</v>
      </c>
      <c r="CG142" s="405" t="n">
        <v>0</v>
      </c>
      <c r="CH142" s="405" t="n">
        <v>0</v>
      </c>
      <c r="CI142" s="405" t="n">
        <v>0</v>
      </c>
      <c r="CJ142" s="405">
        <f>SUM(CD142:CF142)-SUM(CG142:CI142)</f>
        <v/>
      </c>
      <c r="CK142" s="405" t="n">
        <v>0</v>
      </c>
      <c r="CL142" s="405">
        <f>+CJ142-CK142</f>
        <v/>
      </c>
      <c r="CM142" s="2700">
        <f>365/((+CE142+CF142-CH142-CI142)/((+CD142+CJ142)/2)*DAY(CC142))</f>
        <v/>
      </c>
      <c r="CN142" s="2700">
        <f>+CJ142/CE142*DAY(CC142)</f>
        <v/>
      </c>
      <c r="CO142" s="406">
        <f>(CH142+CI142)/CE142</f>
        <v/>
      </c>
      <c r="CP142" s="406">
        <f>+CG142/(+CG142+CH142+CI142)</f>
        <v/>
      </c>
      <c r="CQ142" s="407">
        <f t="array" ref="CQ142">CG142/(SUMPRODUCT(--(CHOOSE({1,2,3},CF142,CH142,CI142)&gt;0),CHOOSE({1,2,3},CF142,CH142,CI142))+CE142)</f>
        <v/>
      </c>
      <c r="CS142" s="2699">
        <f>EOMONTH(CS143,-1)</f>
        <v/>
      </c>
      <c r="CT142" s="405">
        <f>+CZ141</f>
        <v/>
      </c>
      <c r="CU142" s="405" t="n">
        <v>0</v>
      </c>
      <c r="CV142" s="405" t="n">
        <v>0</v>
      </c>
      <c r="CW142" s="405" t="n">
        <v>0</v>
      </c>
      <c r="CX142" s="405" t="n">
        <v>0</v>
      </c>
      <c r="CY142" s="405" t="n">
        <v>0</v>
      </c>
      <c r="CZ142" s="405">
        <f>SUM(CT142:CV142)-SUM(CW142:CY142)</f>
        <v/>
      </c>
      <c r="DA142" s="405" t="n">
        <v>0</v>
      </c>
      <c r="DB142" s="405">
        <f>+CZ142-DA142</f>
        <v/>
      </c>
      <c r="DC142" s="2700">
        <f>365/((+CU142+CV142-CX142-CY142)/((+CT142+CZ142)/2)*DAY(CS142))</f>
        <v/>
      </c>
      <c r="DD142" s="2700">
        <f>+CZ142/CU142*DAY(CS142)</f>
        <v/>
      </c>
      <c r="DE142" s="406">
        <f>(CX142+CY142)/CU142</f>
        <v/>
      </c>
      <c r="DF142" s="406">
        <f>+CW142/(+CW142+CX142+CY142)</f>
        <v/>
      </c>
      <c r="DG142" s="407">
        <f t="array" ref="DG142">CW142/(SUMPRODUCT(--(CHOOSE({1,2,3},CV142,CX142,CY142)&gt;0),CHOOSE({1,2,3},CV142,CX142,CY142))+CU142)</f>
        <v/>
      </c>
      <c r="DI142" s="2699">
        <f>EOMONTH(DI143,-1)</f>
        <v/>
      </c>
      <c r="DJ142" s="405">
        <f>+DP141</f>
        <v/>
      </c>
      <c r="DK142" s="405" t="n">
        <v>0</v>
      </c>
      <c r="DL142" s="405" t="n">
        <v>0</v>
      </c>
      <c r="DM142" s="405" t="n">
        <v>0</v>
      </c>
      <c r="DN142" s="405" t="n">
        <v>0</v>
      </c>
      <c r="DO142" s="405" t="n">
        <v>0</v>
      </c>
      <c r="DP142" s="405">
        <f>SUM(DJ142:DL142)-SUM(DM142:DO142)</f>
        <v/>
      </c>
      <c r="DQ142" s="405" t="n">
        <v>0</v>
      </c>
      <c r="DR142" s="405">
        <f>+DP142-DQ142</f>
        <v/>
      </c>
      <c r="DS142" s="2700">
        <f>365/((+DK142+DL142-DN142-DO142)/((+DJ142+DP142)/2)*DAY(DI142))</f>
        <v/>
      </c>
      <c r="DT142" s="2700">
        <f>+DP142/DK142*DAY(DI142)</f>
        <v/>
      </c>
      <c r="DU142" s="406">
        <f>(DN142+DO142)/DK142</f>
        <v/>
      </c>
      <c r="DV142" s="406">
        <f>+DM142/(+DM142+DN142+DO142)</f>
        <v/>
      </c>
      <c r="DW142" s="407">
        <f t="array" ref="DW142">DM142/(SUMPRODUCT(--(CHOOSE({1,2,3},DL142,DN142,DO142)&gt;0),CHOOSE({1,2,3},DL142,DN142,DO142))+DK142)</f>
        <v/>
      </c>
      <c r="DY142" s="2699">
        <f>EOMONTH(DY143,-1)</f>
        <v/>
      </c>
      <c r="DZ142" s="405">
        <f>+EF141</f>
        <v/>
      </c>
      <c r="EA142" s="405" t="n">
        <v>0</v>
      </c>
      <c r="EB142" s="405" t="n">
        <v>0</v>
      </c>
      <c r="EC142" s="405" t="n">
        <v>0</v>
      </c>
      <c r="ED142" s="405" t="n">
        <v>0</v>
      </c>
      <c r="EE142" s="405" t="n">
        <v>0</v>
      </c>
      <c r="EF142" s="405">
        <f>SUM(DZ142:EB142)-SUM(EC142:EE142)</f>
        <v/>
      </c>
      <c r="EG142" s="405" t="n">
        <v>0</v>
      </c>
      <c r="EH142" s="405">
        <f>+EF142-EG142</f>
        <v/>
      </c>
      <c r="EI142" s="2700">
        <f>365/((+EA142+EB142-ED142-EE142)/((+DZ142+EF142)/2)*DAY(DY142))</f>
        <v/>
      </c>
      <c r="EJ142" s="2700">
        <f>+EF142/EA142*DAY(DY142)</f>
        <v/>
      </c>
      <c r="EK142" s="406">
        <f>(ED142+EE142)/EA142</f>
        <v/>
      </c>
      <c r="EL142" s="406">
        <f>+EC142/(+EC142+ED142+EE142)</f>
        <v/>
      </c>
      <c r="EM142" s="407">
        <f t="array" ref="EM142">EC142/(SUMPRODUCT(--(CHOOSE({1,2,3},EB142,ED142,EE142)&gt;0),CHOOSE({1,2,3},EB142,ED142,EE142))+EA142)</f>
        <v/>
      </c>
      <c r="EO142" s="2699">
        <f>EOMONTH(EO143,-1)</f>
        <v/>
      </c>
      <c r="EP142" s="405">
        <f>+EV141</f>
        <v/>
      </c>
      <c r="EQ142" s="405" t="n">
        <v>0</v>
      </c>
      <c r="ER142" s="405" t="n">
        <v>0</v>
      </c>
      <c r="ES142" s="405" t="n">
        <v>0</v>
      </c>
      <c r="ET142" s="405" t="n">
        <v>0</v>
      </c>
      <c r="EU142" s="405" t="n">
        <v>0</v>
      </c>
      <c r="EV142" s="405">
        <f>SUM(EP142:ER142)-SUM(ES142:EU142)</f>
        <v/>
      </c>
      <c r="EW142" s="405" t="n">
        <v>0</v>
      </c>
      <c r="EX142" s="405">
        <f>+EV142-EW142</f>
        <v/>
      </c>
      <c r="EY142" s="2700">
        <f>365/((+EQ142+ER142-ET142-EU142)/((+EP142+EV142)/2)*DAY(EO142))</f>
        <v/>
      </c>
      <c r="EZ142" s="2700">
        <f>+EV142/EQ142*DAY(EO142)</f>
        <v/>
      </c>
      <c r="FA142" s="406">
        <f>(ET142+EU142)/EQ142</f>
        <v/>
      </c>
      <c r="FB142" s="406">
        <f>+ES142/(+ES142+ET142+EU142)</f>
        <v/>
      </c>
      <c r="FC142" s="407">
        <f t="array" ref="FC142">ES142/(SUMPRODUCT(--(CHOOSE({1,2,3},FH142,FX142,GN142)&gt;0),CHOOSE({1,2,3},FH142,FX142,GN142))+EQ142)</f>
        <v/>
      </c>
      <c r="FE142" s="2699">
        <f>EOMONTH(FE143,-1)</f>
        <v/>
      </c>
      <c r="FF142" s="405">
        <f>+FL141</f>
        <v/>
      </c>
      <c r="FG142" s="405" t="n">
        <v>0</v>
      </c>
      <c r="FH142" s="405" t="n">
        <v>0</v>
      </c>
      <c r="FI142" s="405" t="n">
        <v>0</v>
      </c>
      <c r="FJ142" s="405" t="n">
        <v>0</v>
      </c>
      <c r="FK142" s="405" t="n">
        <v>0</v>
      </c>
      <c r="FL142" s="405">
        <f>SUM(FF142:FH142)-SUM(FI142:FK142)</f>
        <v/>
      </c>
      <c r="FM142" s="405" t="n">
        <v>0</v>
      </c>
      <c r="FN142" s="405">
        <f>+FL142-FM142</f>
        <v/>
      </c>
      <c r="FO142" s="2700">
        <f>365/((+FG142+FH142-FJ142-FK142)/((+FF142+FL142)/2)*DAY(FE142))</f>
        <v/>
      </c>
      <c r="FP142" s="2700">
        <f>+FL142/FG142*DAY(FE142)</f>
        <v/>
      </c>
      <c r="FQ142" s="406">
        <f>(FJ142+FK142)/FG142</f>
        <v/>
      </c>
      <c r="FR142" s="406">
        <f>+FI142/(+FI142+FJ142+FK142)</f>
        <v/>
      </c>
      <c r="FS142" s="407">
        <f t="array" ref="FS142">FI142/(SUMPRODUCT(--(CHOOSE({1,2,3},FH142,FJ142,FK142)&gt;0),CHOOSE({1,2,3},FH142,FJ142,FK142))+FG142)</f>
        <v/>
      </c>
      <c r="FU142" s="2699">
        <f>EOMONTH(FU143,-1)</f>
        <v/>
      </c>
      <c r="FV142" s="405">
        <f>+GB141</f>
        <v/>
      </c>
      <c r="FW142" s="405" t="n">
        <v>0</v>
      </c>
      <c r="FX142" s="405" t="n">
        <v>0</v>
      </c>
      <c r="FY142" s="405" t="n">
        <v>0</v>
      </c>
      <c r="FZ142" s="405" t="n">
        <v>0</v>
      </c>
      <c r="GA142" s="405" t="n">
        <v>0</v>
      </c>
      <c r="GB142" s="405">
        <f>SUM(FV142:FX142)-SUM(FY142:GA142)</f>
        <v/>
      </c>
      <c r="GC142" s="405" t="n">
        <v>0</v>
      </c>
      <c r="GD142" s="405">
        <f>+GB142-GC142</f>
        <v/>
      </c>
      <c r="GE142" s="2700">
        <f>365/((+FW142+FX142-FZ142-GA142)/((+FV142+GB142)/2)*DAY(FU142))</f>
        <v/>
      </c>
      <c r="GF142" s="2700">
        <f>+GB142/FW142*DAY(FU142)</f>
        <v/>
      </c>
      <c r="GG142" s="406">
        <f>(FZ142+GA142)/FW142</f>
        <v/>
      </c>
      <c r="GH142" s="406">
        <f>+FY142/(+FY142+FZ142+GA142)</f>
        <v/>
      </c>
      <c r="GI142" s="407">
        <f t="array" ref="GI142">FY142/(SUMPRODUCT(--(CHOOSE({1,2,3},FX142,FZ142,GA142)&gt;0),CHOOSE({1,2,3},FX142,FZ142,GA142))+FW142)</f>
        <v/>
      </c>
      <c r="GK142" s="2699">
        <f>EOMONTH(GK143,-1)</f>
        <v/>
      </c>
      <c r="GL142" s="405">
        <f>+GR141</f>
        <v/>
      </c>
      <c r="GM142" s="405" t="n">
        <v>0</v>
      </c>
      <c r="GN142" s="405" t="n">
        <v>0</v>
      </c>
      <c r="GO142" s="405" t="n">
        <v>0</v>
      </c>
      <c r="GP142" s="405" t="n">
        <v>0</v>
      </c>
      <c r="GQ142" s="405" t="n">
        <v>0</v>
      </c>
      <c r="GR142" s="405">
        <f>SUM(GL142:GN142)-SUM(GO142:GQ142)</f>
        <v/>
      </c>
      <c r="GS142" s="405" t="n">
        <v>0</v>
      </c>
      <c r="GT142" s="405">
        <f>+GR142-GS142</f>
        <v/>
      </c>
      <c r="GU142" s="2700">
        <f>365/((+GM142+GN142-GP142-GQ142)/((+GL142+GR142)/2)*DAY(GK142))</f>
        <v/>
      </c>
      <c r="GV142" s="2700">
        <f>+GR142/GM142*DAY(GK142)</f>
        <v/>
      </c>
      <c r="GW142" s="406">
        <f>(GP142+GQ142)/GM142</f>
        <v/>
      </c>
      <c r="GX142" s="406">
        <f>+GO142/(+GO142+GP142+GQ142)</f>
        <v/>
      </c>
      <c r="GY142" s="407">
        <f t="array" ref="GY142">GO142/(SUMPRODUCT(--(CHOOSE({1,2,3},GN142,GP142,GQ142)&gt;0),CHOOSE({1,2,3},GN142,GP142,GQ142))+GM142)</f>
        <v/>
      </c>
    </row>
    <row r="143">
      <c r="A143" s="2699">
        <f>EOMONTH(A144,-1)</f>
        <v/>
      </c>
      <c r="B143" s="405">
        <f>R143+AH143+AX143+BN143+CD143+CT143+DJ143+DZ143+EP143+FF143+FV143+GL143</f>
        <v/>
      </c>
      <c r="C143" s="405">
        <f>S143+AI143+AY143+BO143+CE143+CU143+DK143+EA143+EQ143+FG143+FW143+GM143</f>
        <v/>
      </c>
      <c r="D143" s="405">
        <f>T143+AJ143+AZ143+BP143+CF143+CV143+DL143+EB143+ER143+FH143+FX143+GN143</f>
        <v/>
      </c>
      <c r="E143" s="405">
        <f>U143+AK143+BA143+BQ143+CG143+CW143+DM143+EC143+ES143+FI143+FY143+GO143</f>
        <v/>
      </c>
      <c r="F143" s="405">
        <f>V143+AL143+BB143+BR143+CH143+CX143+DN143+ED143+ET143+FJ143+FZ143+GP143</f>
        <v/>
      </c>
      <c r="G143" s="405">
        <f>W143+AM143+BC143+BS143+CI143+CY143+DO143+EE143+EU143+FK143+GA143+GQ143</f>
        <v/>
      </c>
      <c r="H143" s="405">
        <f>X143+AN143+BD143+BT143+CJ143+CZ143+DP143+EF143+EV143+FL143+GB143+GR143</f>
        <v/>
      </c>
      <c r="I143" s="405">
        <f>Y143+AO143+BE143+BU143+CK143+DA143+DQ143+EG143+EW143+FM143+GC143+GS143</f>
        <v/>
      </c>
      <c r="J143" s="405">
        <f>Z143+AP143+BF143+BV143</f>
        <v/>
      </c>
      <c r="K143" s="2700">
        <f>365/((+C143+D143-F143-G143)/((+B143+H143)/2)*DAY(A143))</f>
        <v/>
      </c>
      <c r="L143" s="2700">
        <f>+H143/C143*DAY(A143)</f>
        <v/>
      </c>
      <c r="M143" s="406">
        <f>(F143+G143)/C143</f>
        <v/>
      </c>
      <c r="N143" s="406">
        <f>+E143/(+E143+F143+G143)</f>
        <v/>
      </c>
      <c r="O143" s="407">
        <f t="array" ref="O143">E143/(SUMPRODUCT(--(CHOOSE({1,2,3},D143,F143,G143)&gt;0),CHOOSE({1,2,3},D143,F143,G143))+C143)</f>
        <v/>
      </c>
      <c r="Q143" s="2699">
        <f>EOMONTH(Q144,-1)</f>
        <v/>
      </c>
      <c r="R143" s="405">
        <f>+X142</f>
        <v/>
      </c>
      <c r="S143" s="405" t="n">
        <v>0</v>
      </c>
      <c r="T143" s="405" t="n">
        <v>0</v>
      </c>
      <c r="U143" s="405" t="n">
        <v>0</v>
      </c>
      <c r="V143" s="405" t="n">
        <v>0</v>
      </c>
      <c r="W143" s="405" t="n">
        <v>0</v>
      </c>
      <c r="X143" s="405">
        <f>SUM(R143:T143)-SUM(U143:W143)</f>
        <v/>
      </c>
      <c r="Y143" s="405" t="n">
        <v>0</v>
      </c>
      <c r="Z143" s="405">
        <f>+X143-Y143</f>
        <v/>
      </c>
      <c r="AA143" s="2700">
        <f>365/((+S143+T143-V143-W143)/((+R143+X143)/2)*DAY(Q143))</f>
        <v/>
      </c>
      <c r="AB143" s="2700">
        <f>+X143/S143*DAY(Q143)</f>
        <v/>
      </c>
      <c r="AC143" s="406">
        <f>(V143+W143)/S143</f>
        <v/>
      </c>
      <c r="AD143" s="406">
        <f>+U143/(+U143+V143+W143)</f>
        <v/>
      </c>
      <c r="AE143" s="407">
        <f t="array" ref="AE143">U143/(SUMPRODUCT(--(CHOOSE({1,2,3},T143,V143,W143)&gt;0),CHOOSE({1,2,3},T143,V143,W143))+S143)</f>
        <v/>
      </c>
      <c r="AG143" s="2699">
        <f>EOMONTH(AG144,-1)</f>
        <v/>
      </c>
      <c r="AH143" s="405">
        <f>+AN142</f>
        <v/>
      </c>
      <c r="AI143" s="405" t="n">
        <v>0</v>
      </c>
      <c r="AJ143" s="405" t="n">
        <v>0</v>
      </c>
      <c r="AK143" s="405" t="n">
        <v>0</v>
      </c>
      <c r="AL143" s="405" t="n">
        <v>0</v>
      </c>
      <c r="AM143" s="405" t="n">
        <v>0</v>
      </c>
      <c r="AN143" s="405">
        <f>SUM(AH143:AJ143)-SUM(AK143:AM143)</f>
        <v/>
      </c>
      <c r="AO143" s="405" t="n">
        <v>0</v>
      </c>
      <c r="AP143" s="405">
        <f>+AN143-AO143</f>
        <v/>
      </c>
      <c r="AQ143" s="2700">
        <f>365/((+AI143+AJ143-AL143-AM143)/((+AH143+AN143)/2)*DAY(AG143))</f>
        <v/>
      </c>
      <c r="AR143" s="2700">
        <f>+AN143/AI143*DAY(AG143)</f>
        <v/>
      </c>
      <c r="AS143" s="406">
        <f>(AL143+AM143)/AI143</f>
        <v/>
      </c>
      <c r="AT143" s="406">
        <f>+AK143/(+AK143+AL143+AM143)</f>
        <v/>
      </c>
      <c r="AU143" s="407">
        <f t="array" ref="AU143">AK143/(SUMPRODUCT(--(CHOOSE({1,2,3},AJ143,AL143,AM143)&gt;0),CHOOSE({1,2,3},AJ143,AL143,AM143))+AI143)</f>
        <v/>
      </c>
      <c r="AW143" s="2699">
        <f>EOMONTH(AW144,-1)</f>
        <v/>
      </c>
      <c r="AX143" s="405">
        <f>+BD142</f>
        <v/>
      </c>
      <c r="AY143" s="405" t="n">
        <v>0</v>
      </c>
      <c r="AZ143" s="405" t="n">
        <v>0</v>
      </c>
      <c r="BA143" s="405" t="n">
        <v>0</v>
      </c>
      <c r="BB143" s="405" t="n">
        <v>0</v>
      </c>
      <c r="BC143" s="405" t="n">
        <v>0</v>
      </c>
      <c r="BD143" s="405">
        <f>SUM(AX143:AZ143)-SUM(BA143:BC143)</f>
        <v/>
      </c>
      <c r="BE143" s="405" t="n">
        <v>0</v>
      </c>
      <c r="BF143" s="405">
        <f>+BD143-BE143</f>
        <v/>
      </c>
      <c r="BG143" s="2700">
        <f>365/((+AY143+AZ143-BB143-BC143)/((+AX143+BD143)/2)*DAY(AW143))</f>
        <v/>
      </c>
      <c r="BH143" s="2700">
        <f>+BD143/AY143*DAY(AW143)</f>
        <v/>
      </c>
      <c r="BI143" s="406">
        <f>(BB143+BC143)/AY143</f>
        <v/>
      </c>
      <c r="BJ143" s="406">
        <f>+BA143/(+BA143+BB143+BC143)</f>
        <v/>
      </c>
      <c r="BK143" s="407">
        <f t="array" ref="BK143">BA143/(SUMPRODUCT(--(CHOOSE({1,2,3},AZ143,BB143,BC143)&gt;0),CHOOSE({1,2,3},AZ143,BB143,BC143))+AY143)</f>
        <v/>
      </c>
      <c r="BM143" s="2699">
        <f>EOMONTH(BM144,-1)</f>
        <v/>
      </c>
      <c r="BN143" s="405">
        <f>+BT142</f>
        <v/>
      </c>
      <c r="BO143" s="405" t="n">
        <v>0</v>
      </c>
      <c r="BP143" s="405" t="n">
        <v>0</v>
      </c>
      <c r="BQ143" s="405" t="n">
        <v>0</v>
      </c>
      <c r="BR143" s="405" t="n">
        <v>0</v>
      </c>
      <c r="BS143" s="405" t="n">
        <v>0</v>
      </c>
      <c r="BT143" s="405">
        <f>SUM(BN143:BP143)-SUM(BQ143:BS143)</f>
        <v/>
      </c>
      <c r="BU143" s="405" t="n">
        <v>0</v>
      </c>
      <c r="BV143" s="405">
        <f>+BT143-BU143</f>
        <v/>
      </c>
      <c r="BW143" s="2700">
        <f>365/((+BO143+BP143-BR143-BS143)/((+BN143+BT143)/2)*DAY(BM143))</f>
        <v/>
      </c>
      <c r="BX143" s="2700">
        <f>+BT143/BO143*DAY(BM143)</f>
        <v/>
      </c>
      <c r="BY143" s="406">
        <f>(BR143+BS143)/BO143</f>
        <v/>
      </c>
      <c r="BZ143" s="406">
        <f>+BQ143/(+BQ143+BR143+BS143)</f>
        <v/>
      </c>
      <c r="CA143" s="407">
        <f t="array" ref="CA143">BQ143/(SUMPRODUCT(--(CHOOSE({1,2,3},BP143,BR143,BS143)&gt;0),CHOOSE({1,2,3},BP143,BR143,BS143))+BO143)</f>
        <v/>
      </c>
      <c r="CC143" s="2699">
        <f>EOMONTH(CC144,-1)</f>
        <v/>
      </c>
      <c r="CD143" s="405">
        <f>+CJ142</f>
        <v/>
      </c>
      <c r="CE143" s="405" t="n">
        <v>0</v>
      </c>
      <c r="CF143" s="405" t="n">
        <v>0</v>
      </c>
      <c r="CG143" s="405" t="n">
        <v>0</v>
      </c>
      <c r="CH143" s="405" t="n">
        <v>0</v>
      </c>
      <c r="CI143" s="405" t="n">
        <v>0</v>
      </c>
      <c r="CJ143" s="405">
        <f>SUM(CD143:CF143)-SUM(CG143:CI143)</f>
        <v/>
      </c>
      <c r="CK143" s="405" t="n">
        <v>0</v>
      </c>
      <c r="CL143" s="405">
        <f>+CJ143-CK143</f>
        <v/>
      </c>
      <c r="CM143" s="2700">
        <f>365/((+CE143+CF143-CH143-CI143)/((+CD143+CJ143)/2)*DAY(CC143))</f>
        <v/>
      </c>
      <c r="CN143" s="2700">
        <f>+CJ143/CE143*DAY(CC143)</f>
        <v/>
      </c>
      <c r="CO143" s="406">
        <f>(CH143+CI143)/CE143</f>
        <v/>
      </c>
      <c r="CP143" s="406">
        <f>+CG143/(+CG143+CH143+CI143)</f>
        <v/>
      </c>
      <c r="CQ143" s="407">
        <f t="array" ref="CQ143">CG143/(SUMPRODUCT(--(CHOOSE({1,2,3},CF143,CH143,CI143)&gt;0),CHOOSE({1,2,3},CF143,CH143,CI143))+CE143)</f>
        <v/>
      </c>
      <c r="CS143" s="2699">
        <f>EOMONTH(CS144,-1)</f>
        <v/>
      </c>
      <c r="CT143" s="405">
        <f>+CZ142</f>
        <v/>
      </c>
      <c r="CU143" s="405" t="n">
        <v>0</v>
      </c>
      <c r="CV143" s="405" t="n">
        <v>0</v>
      </c>
      <c r="CW143" s="405" t="n">
        <v>0</v>
      </c>
      <c r="CX143" s="405" t="n">
        <v>0</v>
      </c>
      <c r="CY143" s="405" t="n">
        <v>0</v>
      </c>
      <c r="CZ143" s="405">
        <f>SUM(CT143:CV143)-SUM(CW143:CY143)</f>
        <v/>
      </c>
      <c r="DA143" s="405" t="n">
        <v>0</v>
      </c>
      <c r="DB143" s="405">
        <f>+CZ143-DA143</f>
        <v/>
      </c>
      <c r="DC143" s="2700">
        <f>365/((+CU143+CV143-CX143-CY143)/((+CT143+CZ143)/2)*DAY(CS143))</f>
        <v/>
      </c>
      <c r="DD143" s="2700">
        <f>+CZ143/CU143*DAY(CS143)</f>
        <v/>
      </c>
      <c r="DE143" s="406">
        <f>(CX143+CY143)/CU143</f>
        <v/>
      </c>
      <c r="DF143" s="406">
        <f>+CW143/(+CW143+CX143+CY143)</f>
        <v/>
      </c>
      <c r="DG143" s="407">
        <f t="array" ref="DG143">CW143/(SUMPRODUCT(--(CHOOSE({1,2,3},CV143,CX143,CY143)&gt;0),CHOOSE({1,2,3},CV143,CX143,CY143))+CU143)</f>
        <v/>
      </c>
      <c r="DI143" s="2699">
        <f>EOMONTH(DI144,-1)</f>
        <v/>
      </c>
      <c r="DJ143" s="405">
        <f>+DP142</f>
        <v/>
      </c>
      <c r="DK143" s="405" t="n">
        <v>0</v>
      </c>
      <c r="DL143" s="405" t="n">
        <v>0</v>
      </c>
      <c r="DM143" s="405" t="n">
        <v>0</v>
      </c>
      <c r="DN143" s="405" t="n">
        <v>0</v>
      </c>
      <c r="DO143" s="405" t="n">
        <v>0</v>
      </c>
      <c r="DP143" s="405">
        <f>SUM(DJ143:DL143)-SUM(DM143:DO143)</f>
        <v/>
      </c>
      <c r="DQ143" s="405" t="n">
        <v>0</v>
      </c>
      <c r="DR143" s="405">
        <f>+DP143-DQ143</f>
        <v/>
      </c>
      <c r="DS143" s="2700">
        <f>365/((+DK143+DL143-DN143-DO143)/((+DJ143+DP143)/2)*DAY(DI143))</f>
        <v/>
      </c>
      <c r="DT143" s="2700">
        <f>+DP143/DK143*DAY(DI143)</f>
        <v/>
      </c>
      <c r="DU143" s="406">
        <f>(DN143+DO143)/DK143</f>
        <v/>
      </c>
      <c r="DV143" s="406">
        <f>+DM143/(+DM143+DN143+DO143)</f>
        <v/>
      </c>
      <c r="DW143" s="407">
        <f t="array" ref="DW143">DM143/(SUMPRODUCT(--(CHOOSE({1,2,3},DL143,DN143,DO143)&gt;0),CHOOSE({1,2,3},DL143,DN143,DO143))+DK143)</f>
        <v/>
      </c>
      <c r="DY143" s="2699">
        <f>EOMONTH(DY144,-1)</f>
        <v/>
      </c>
      <c r="DZ143" s="405">
        <f>+EF142</f>
        <v/>
      </c>
      <c r="EA143" s="405" t="n">
        <v>0</v>
      </c>
      <c r="EB143" s="405" t="n">
        <v>0</v>
      </c>
      <c r="EC143" s="405" t="n">
        <v>0</v>
      </c>
      <c r="ED143" s="405" t="n">
        <v>0</v>
      </c>
      <c r="EE143" s="405" t="n">
        <v>0</v>
      </c>
      <c r="EF143" s="405">
        <f>SUM(DZ143:EB143)-SUM(EC143:EE143)</f>
        <v/>
      </c>
      <c r="EG143" s="405" t="n">
        <v>0</v>
      </c>
      <c r="EH143" s="405">
        <f>+EF143-EG143</f>
        <v/>
      </c>
      <c r="EI143" s="2700">
        <f>365/((+EA143+EB143-ED143-EE143)/((+DZ143+EF143)/2)*DAY(DY143))</f>
        <v/>
      </c>
      <c r="EJ143" s="2700">
        <f>+EF143/EA143*DAY(DY143)</f>
        <v/>
      </c>
      <c r="EK143" s="406">
        <f>(ED143+EE143)/EA143</f>
        <v/>
      </c>
      <c r="EL143" s="406">
        <f>+EC143/(+EC143+ED143+EE143)</f>
        <v/>
      </c>
      <c r="EM143" s="407">
        <f t="array" ref="EM143">EC143/(SUMPRODUCT(--(CHOOSE({1,2,3},EB143,ED143,EE143)&gt;0),CHOOSE({1,2,3},EB143,ED143,EE143))+EA143)</f>
        <v/>
      </c>
      <c r="EO143" s="2699">
        <f>EOMONTH(EO144,-1)</f>
        <v/>
      </c>
      <c r="EP143" s="405">
        <f>+EV142</f>
        <v/>
      </c>
      <c r="EQ143" s="405" t="n">
        <v>0</v>
      </c>
      <c r="ER143" s="405" t="n">
        <v>0</v>
      </c>
      <c r="ES143" s="405" t="n">
        <v>0</v>
      </c>
      <c r="ET143" s="405" t="n">
        <v>0</v>
      </c>
      <c r="EU143" s="405" t="n">
        <v>0</v>
      </c>
      <c r="EV143" s="405">
        <f>SUM(EP143:ER143)-SUM(ES143:EU143)</f>
        <v/>
      </c>
      <c r="EW143" s="405" t="n">
        <v>0</v>
      </c>
      <c r="EX143" s="405">
        <f>+EV143-EW143</f>
        <v/>
      </c>
      <c r="EY143" s="2700">
        <f>365/((+EQ143+ER143-ET143-EU143)/((+EP143+EV143)/2)*DAY(EO143))</f>
        <v/>
      </c>
      <c r="EZ143" s="2700">
        <f>+EV143/EQ143*DAY(EO143)</f>
        <v/>
      </c>
      <c r="FA143" s="406">
        <f>(ET143+EU143)/EQ143</f>
        <v/>
      </c>
      <c r="FB143" s="406">
        <f>+ES143/(+ES143+ET143+EU143)</f>
        <v/>
      </c>
      <c r="FC143" s="407">
        <f t="array" ref="FC143">ES143/(SUMPRODUCT(--(CHOOSE({1,2,3},FH143,FX143,GN143)&gt;0),CHOOSE({1,2,3},FH143,FX143,GN143))+EQ143)</f>
        <v/>
      </c>
      <c r="FE143" s="2699">
        <f>EOMONTH(FE144,-1)</f>
        <v/>
      </c>
      <c r="FF143" s="405">
        <f>+FL142</f>
        <v/>
      </c>
      <c r="FG143" s="405" t="n">
        <v>0</v>
      </c>
      <c r="FH143" s="405" t="n">
        <v>0</v>
      </c>
      <c r="FI143" s="405" t="n">
        <v>0</v>
      </c>
      <c r="FJ143" s="405" t="n">
        <v>0</v>
      </c>
      <c r="FK143" s="405" t="n">
        <v>0</v>
      </c>
      <c r="FL143" s="405">
        <f>SUM(FF143:FH143)-SUM(FI143:FK143)</f>
        <v/>
      </c>
      <c r="FM143" s="405" t="n">
        <v>0</v>
      </c>
      <c r="FN143" s="405">
        <f>+FL143-FM143</f>
        <v/>
      </c>
      <c r="FO143" s="2700">
        <f>365/((+FG143+FH143-FJ143-FK143)/((+FF143+FL143)/2)*DAY(FE143))</f>
        <v/>
      </c>
      <c r="FP143" s="2700">
        <f>+FL143/FG143*DAY(FE143)</f>
        <v/>
      </c>
      <c r="FQ143" s="406">
        <f>(FJ143+FK143)/FG143</f>
        <v/>
      </c>
      <c r="FR143" s="406">
        <f>+FI143/(+FI143+FJ143+FK143)</f>
        <v/>
      </c>
      <c r="FS143" s="407">
        <f t="array" ref="FS143">FI143/(SUMPRODUCT(--(CHOOSE({1,2,3},FH143,FJ143,FK143)&gt;0),CHOOSE({1,2,3},FH143,FJ143,FK143))+FG143)</f>
        <v/>
      </c>
      <c r="FU143" s="2699">
        <f>EOMONTH(FU144,-1)</f>
        <v/>
      </c>
      <c r="FV143" s="405">
        <f>+GB142</f>
        <v/>
      </c>
      <c r="FW143" s="405" t="n">
        <v>0</v>
      </c>
      <c r="FX143" s="405" t="n">
        <v>0</v>
      </c>
      <c r="FY143" s="405" t="n">
        <v>0</v>
      </c>
      <c r="FZ143" s="405" t="n">
        <v>0</v>
      </c>
      <c r="GA143" s="405" t="n">
        <v>0</v>
      </c>
      <c r="GB143" s="405">
        <f>SUM(FV143:FX143)-SUM(FY143:GA143)</f>
        <v/>
      </c>
      <c r="GC143" s="405" t="n">
        <v>0</v>
      </c>
      <c r="GD143" s="405">
        <f>+GB143-GC143</f>
        <v/>
      </c>
      <c r="GE143" s="2700">
        <f>365/((+FW143+FX143-FZ143-GA143)/((+FV143+GB143)/2)*DAY(FU143))</f>
        <v/>
      </c>
      <c r="GF143" s="2700">
        <f>+GB143/FW143*DAY(FU143)</f>
        <v/>
      </c>
      <c r="GG143" s="406">
        <f>(FZ143+GA143)/FW143</f>
        <v/>
      </c>
      <c r="GH143" s="406">
        <f>+FY143/(+FY143+FZ143+GA143)</f>
        <v/>
      </c>
      <c r="GI143" s="407">
        <f t="array" ref="GI143">FY143/(SUMPRODUCT(--(CHOOSE({1,2,3},FX143,FZ143,GA143)&gt;0),CHOOSE({1,2,3},FX143,FZ143,GA143))+FW143)</f>
        <v/>
      </c>
      <c r="GK143" s="2699">
        <f>EOMONTH(GK144,-1)</f>
        <v/>
      </c>
      <c r="GL143" s="405">
        <f>+GR142</f>
        <v/>
      </c>
      <c r="GM143" s="405" t="n">
        <v>0</v>
      </c>
      <c r="GN143" s="405" t="n">
        <v>0</v>
      </c>
      <c r="GO143" s="405" t="n">
        <v>0</v>
      </c>
      <c r="GP143" s="405" t="n">
        <v>0</v>
      </c>
      <c r="GQ143" s="405" t="n">
        <v>0</v>
      </c>
      <c r="GR143" s="405">
        <f>SUM(GL143:GN143)-SUM(GO143:GQ143)</f>
        <v/>
      </c>
      <c r="GS143" s="405" t="n">
        <v>0</v>
      </c>
      <c r="GT143" s="405">
        <f>+GR143-GS143</f>
        <v/>
      </c>
      <c r="GU143" s="2700">
        <f>365/((+GM143+GN143-GP143-GQ143)/((+GL143+GR143)/2)*DAY(GK143))</f>
        <v/>
      </c>
      <c r="GV143" s="2700">
        <f>+GR143/GM143*DAY(GK143)</f>
        <v/>
      </c>
      <c r="GW143" s="406">
        <f>(GP143+GQ143)/GM143</f>
        <v/>
      </c>
      <c r="GX143" s="406">
        <f>+GO143/(+GO143+GP143+GQ143)</f>
        <v/>
      </c>
      <c r="GY143" s="407">
        <f t="array" ref="GY143">GO143/(SUMPRODUCT(--(CHOOSE({1,2,3},GN143,GP143,GQ143)&gt;0),CHOOSE({1,2,3},GN143,GP143,GQ143))+GM143)</f>
        <v/>
      </c>
    </row>
    <row r="144">
      <c r="A144" s="2699">
        <f>EOMONTH(A145,-1)</f>
        <v/>
      </c>
      <c r="B144" s="405">
        <f>R144+AH144+AX144+BN144+CD144+CT144+DJ144+DZ144+EP144+FF144+FV144+GL144</f>
        <v/>
      </c>
      <c r="C144" s="405">
        <f>S144+AI144+AY144+BO144+CE144+CU144+DK144+EA144+EQ144+FG144+FW144+GM144</f>
        <v/>
      </c>
      <c r="D144" s="405">
        <f>T144+AJ144+AZ144+BP144+CF144+CV144+DL144+EB144+ER144+FH144+FX144+GN144</f>
        <v/>
      </c>
      <c r="E144" s="405">
        <f>U144+AK144+BA144+BQ144+CG144+CW144+DM144+EC144+ES144+FI144+FY144+GO144</f>
        <v/>
      </c>
      <c r="F144" s="405">
        <f>V144+AL144+BB144+BR144+CH144+CX144+DN144+ED144+ET144+FJ144+FZ144+GP144</f>
        <v/>
      </c>
      <c r="G144" s="405">
        <f>W144+AM144+BC144+BS144+CI144+CY144+DO144+EE144+EU144+FK144+GA144+GQ144</f>
        <v/>
      </c>
      <c r="H144" s="405">
        <f>X144+AN144+BD144+BT144+CJ144+CZ144+DP144+EF144+EV144+FL144+GB144+GR144</f>
        <v/>
      </c>
      <c r="I144" s="405">
        <f>Y144+AO144+BE144+BU144+CK144+DA144+DQ144+EG144+EW144+FM144+GC144+GS144</f>
        <v/>
      </c>
      <c r="J144" s="405">
        <f>Z144+AP144+BF144+BV144</f>
        <v/>
      </c>
      <c r="K144" s="2700">
        <f>365/((+C144+D144-F144-G144)/((+B144+H144)/2)*DAY(A144))</f>
        <v/>
      </c>
      <c r="L144" s="2700">
        <f>+H144/C144*DAY(A144)</f>
        <v/>
      </c>
      <c r="M144" s="406">
        <f>(F144+G144)/C144</f>
        <v/>
      </c>
      <c r="N144" s="406">
        <f>+E144/(+E144+F144+G144)</f>
        <v/>
      </c>
      <c r="O144" s="407">
        <f t="array" ref="O144">E144/(SUMPRODUCT(--(CHOOSE({1,2,3},D144,F144,G144)&gt;0),CHOOSE({1,2,3},D144,F144,G144))+C144)</f>
        <v/>
      </c>
      <c r="Q144" s="2699">
        <f>EOMONTH(Q145,-1)</f>
        <v/>
      </c>
      <c r="R144" s="405">
        <f>+X143</f>
        <v/>
      </c>
      <c r="S144" s="405" t="n">
        <v>0</v>
      </c>
      <c r="T144" s="405" t="n">
        <v>0</v>
      </c>
      <c r="U144" s="405" t="n">
        <v>0</v>
      </c>
      <c r="V144" s="405" t="n">
        <v>0</v>
      </c>
      <c r="W144" s="405" t="n">
        <v>0</v>
      </c>
      <c r="X144" s="405">
        <f>SUM(R144:T144)-SUM(U144:W144)</f>
        <v/>
      </c>
      <c r="Y144" s="405" t="n">
        <v>0</v>
      </c>
      <c r="Z144" s="405">
        <f>+X144-Y144</f>
        <v/>
      </c>
      <c r="AA144" s="2700">
        <f>365/((+S144+T144-V144-W144)/((+R144+X144)/2)*DAY(Q144))</f>
        <v/>
      </c>
      <c r="AB144" s="2700">
        <f>+X144/S144*DAY(Q144)</f>
        <v/>
      </c>
      <c r="AC144" s="406">
        <f>(V144+W144)/S144</f>
        <v/>
      </c>
      <c r="AD144" s="406">
        <f>+U144/(+U144+V144+W144)</f>
        <v/>
      </c>
      <c r="AE144" s="407">
        <f t="array" ref="AE144">U144/(SUMPRODUCT(--(CHOOSE({1,2,3},T144,V144,W144)&gt;0),CHOOSE({1,2,3},T144,V144,W144))+S144)</f>
        <v/>
      </c>
      <c r="AG144" s="2699">
        <f>EOMONTH(AG145,-1)</f>
        <v/>
      </c>
      <c r="AH144" s="405">
        <f>+AN143</f>
        <v/>
      </c>
      <c r="AI144" s="405" t="n">
        <v>0</v>
      </c>
      <c r="AJ144" s="405" t="n">
        <v>0</v>
      </c>
      <c r="AK144" s="405" t="n">
        <v>0</v>
      </c>
      <c r="AL144" s="405" t="n">
        <v>0</v>
      </c>
      <c r="AM144" s="405" t="n">
        <v>0</v>
      </c>
      <c r="AN144" s="405">
        <f>SUM(AH144:AJ144)-SUM(AK144:AM144)</f>
        <v/>
      </c>
      <c r="AO144" s="405" t="n">
        <v>0</v>
      </c>
      <c r="AP144" s="405">
        <f>+AN144-AO144</f>
        <v/>
      </c>
      <c r="AQ144" s="2700">
        <f>365/((+AI144+AJ144-AL144-AM144)/((+AH144+AN144)/2)*DAY(AG144))</f>
        <v/>
      </c>
      <c r="AR144" s="2700">
        <f>+AN144/AI144*DAY(AG144)</f>
        <v/>
      </c>
      <c r="AS144" s="406">
        <f>(AL144+AM144)/AI144</f>
        <v/>
      </c>
      <c r="AT144" s="406">
        <f>+AK144/(+AK144+AL144+AM144)</f>
        <v/>
      </c>
      <c r="AU144" s="407">
        <f t="array" ref="AU144">AK144/(SUMPRODUCT(--(CHOOSE({1,2,3},AJ144,AL144,AM144)&gt;0),CHOOSE({1,2,3},AJ144,AL144,AM144))+AI144)</f>
        <v/>
      </c>
      <c r="AW144" s="2699">
        <f>EOMONTH(AW145,-1)</f>
        <v/>
      </c>
      <c r="AX144" s="405">
        <f>+BD143</f>
        <v/>
      </c>
      <c r="AY144" s="405" t="n">
        <v>0</v>
      </c>
      <c r="AZ144" s="405" t="n">
        <v>0</v>
      </c>
      <c r="BA144" s="405" t="n">
        <v>0</v>
      </c>
      <c r="BB144" s="405" t="n">
        <v>0</v>
      </c>
      <c r="BC144" s="405" t="n">
        <v>0</v>
      </c>
      <c r="BD144" s="405">
        <f>SUM(AX144:AZ144)-SUM(BA144:BC144)</f>
        <v/>
      </c>
      <c r="BE144" s="405" t="n">
        <v>0</v>
      </c>
      <c r="BF144" s="405">
        <f>+BD144-BE144</f>
        <v/>
      </c>
      <c r="BG144" s="2700">
        <f>365/((+AY144+AZ144-BB144-BC144)/((+AX144+BD144)/2)*DAY(AW144))</f>
        <v/>
      </c>
      <c r="BH144" s="2700">
        <f>+BD144/AY144*DAY(AW144)</f>
        <v/>
      </c>
      <c r="BI144" s="406">
        <f>(BB144+BC144)/AY144</f>
        <v/>
      </c>
      <c r="BJ144" s="406">
        <f>+BA144/(+BA144+BB144+BC144)</f>
        <v/>
      </c>
      <c r="BK144" s="407">
        <f t="array" ref="BK144">BA144/(SUMPRODUCT(--(CHOOSE({1,2,3},AZ144,BB144,BC144)&gt;0),CHOOSE({1,2,3},AZ144,BB144,BC144))+AY144)</f>
        <v/>
      </c>
      <c r="BM144" s="2699">
        <f>EOMONTH(BM145,-1)</f>
        <v/>
      </c>
      <c r="BN144" s="405">
        <f>+BT143</f>
        <v/>
      </c>
      <c r="BO144" s="405" t="n">
        <v>0</v>
      </c>
      <c r="BP144" s="405" t="n">
        <v>0</v>
      </c>
      <c r="BQ144" s="405" t="n">
        <v>0</v>
      </c>
      <c r="BR144" s="405" t="n">
        <v>0</v>
      </c>
      <c r="BS144" s="405" t="n">
        <v>0</v>
      </c>
      <c r="BT144" s="405">
        <f>SUM(BN144:BP144)-SUM(BQ144:BS144)</f>
        <v/>
      </c>
      <c r="BU144" s="405" t="n">
        <v>0</v>
      </c>
      <c r="BV144" s="405">
        <f>+BT144-BU144</f>
        <v/>
      </c>
      <c r="BW144" s="2700">
        <f>365/((+BO144+BP144-BR144-BS144)/((+BN144+BT144)/2)*DAY(BM144))</f>
        <v/>
      </c>
      <c r="BX144" s="2700">
        <f>+BT144/BO144*DAY(BM144)</f>
        <v/>
      </c>
      <c r="BY144" s="406">
        <f>(BR144+BS144)/BO144</f>
        <v/>
      </c>
      <c r="BZ144" s="406">
        <f>+BQ144/(+BQ144+BR144+BS144)</f>
        <v/>
      </c>
      <c r="CA144" s="407">
        <f t="array" ref="CA144">BQ144/(SUMPRODUCT(--(CHOOSE({1,2,3},BP144,BR144,BS144)&gt;0),CHOOSE({1,2,3},BP144,BR144,BS144))+BO144)</f>
        <v/>
      </c>
      <c r="CC144" s="2699">
        <f>EOMONTH(CC145,-1)</f>
        <v/>
      </c>
      <c r="CD144" s="405">
        <f>+CJ143</f>
        <v/>
      </c>
      <c r="CE144" s="405" t="n">
        <v>0</v>
      </c>
      <c r="CF144" s="405" t="n">
        <v>0</v>
      </c>
      <c r="CG144" s="405" t="n">
        <v>0</v>
      </c>
      <c r="CH144" s="405" t="n">
        <v>0</v>
      </c>
      <c r="CI144" s="405" t="n">
        <v>0</v>
      </c>
      <c r="CJ144" s="405">
        <f>SUM(CD144:CF144)-SUM(CG144:CI144)</f>
        <v/>
      </c>
      <c r="CK144" s="405" t="n">
        <v>0</v>
      </c>
      <c r="CL144" s="405">
        <f>+CJ144-CK144</f>
        <v/>
      </c>
      <c r="CM144" s="2700">
        <f>365/((+CE144+CF144-CH144-CI144)/((+CD144+CJ144)/2)*DAY(CC144))</f>
        <v/>
      </c>
      <c r="CN144" s="2700">
        <f>+CJ144/CE144*DAY(CC144)</f>
        <v/>
      </c>
      <c r="CO144" s="406">
        <f>(CH144+CI144)/CE144</f>
        <v/>
      </c>
      <c r="CP144" s="406">
        <f>+CG144/(+CG144+CH144+CI144)</f>
        <v/>
      </c>
      <c r="CQ144" s="407">
        <f t="array" ref="CQ144">CG144/(SUMPRODUCT(--(CHOOSE({1,2,3},CF144,CH144,CI144)&gt;0),CHOOSE({1,2,3},CF144,CH144,CI144))+CE144)</f>
        <v/>
      </c>
      <c r="CS144" s="2699">
        <f>EOMONTH(CS145,-1)</f>
        <v/>
      </c>
      <c r="CT144" s="405">
        <f>+CZ143</f>
        <v/>
      </c>
      <c r="CU144" s="405" t="n">
        <v>0</v>
      </c>
      <c r="CV144" s="405" t="n">
        <v>0</v>
      </c>
      <c r="CW144" s="405" t="n">
        <v>0</v>
      </c>
      <c r="CX144" s="405" t="n">
        <v>0</v>
      </c>
      <c r="CY144" s="405" t="n">
        <v>0</v>
      </c>
      <c r="CZ144" s="405">
        <f>SUM(CT144:CV144)-SUM(CW144:CY144)</f>
        <v/>
      </c>
      <c r="DA144" s="405" t="n">
        <v>0</v>
      </c>
      <c r="DB144" s="405">
        <f>+CZ144-DA144</f>
        <v/>
      </c>
      <c r="DC144" s="2700">
        <f>365/((+CU144+CV144-CX144-CY144)/((+CT144+CZ144)/2)*DAY(CS144))</f>
        <v/>
      </c>
      <c r="DD144" s="2700">
        <f>+CZ144/CU144*DAY(CS144)</f>
        <v/>
      </c>
      <c r="DE144" s="406">
        <f>(CX144+CY144)/CU144</f>
        <v/>
      </c>
      <c r="DF144" s="406">
        <f>+CW144/(+CW144+CX144+CY144)</f>
        <v/>
      </c>
      <c r="DG144" s="407">
        <f t="array" ref="DG144">CW144/(SUMPRODUCT(--(CHOOSE({1,2,3},CV144,CX144,CY144)&gt;0),CHOOSE({1,2,3},CV144,CX144,CY144))+CU144)</f>
        <v/>
      </c>
      <c r="DI144" s="2699">
        <f>EOMONTH(DI145,-1)</f>
        <v/>
      </c>
      <c r="DJ144" s="405">
        <f>+DP143</f>
        <v/>
      </c>
      <c r="DK144" s="405" t="n">
        <v>0</v>
      </c>
      <c r="DL144" s="405" t="n">
        <v>0</v>
      </c>
      <c r="DM144" s="405" t="n">
        <v>0</v>
      </c>
      <c r="DN144" s="405" t="n">
        <v>0</v>
      </c>
      <c r="DO144" s="405" t="n">
        <v>0</v>
      </c>
      <c r="DP144" s="405">
        <f>SUM(DJ144:DL144)-SUM(DM144:DO144)</f>
        <v/>
      </c>
      <c r="DQ144" s="405" t="n">
        <v>0</v>
      </c>
      <c r="DR144" s="405">
        <f>+DP144-DQ144</f>
        <v/>
      </c>
      <c r="DS144" s="2700">
        <f>365/((+DK144+DL144-DN144-DO144)/((+DJ144+DP144)/2)*DAY(DI144))</f>
        <v/>
      </c>
      <c r="DT144" s="2700">
        <f>+DP144/DK144*DAY(DI144)</f>
        <v/>
      </c>
      <c r="DU144" s="406">
        <f>(DN144+DO144)/DK144</f>
        <v/>
      </c>
      <c r="DV144" s="406">
        <f>+DM144/(+DM144+DN144+DO144)</f>
        <v/>
      </c>
      <c r="DW144" s="407">
        <f t="array" ref="DW144">DM144/(SUMPRODUCT(--(CHOOSE({1,2,3},DL144,DN144,DO144)&gt;0),CHOOSE({1,2,3},DL144,DN144,DO144))+DK144)</f>
        <v/>
      </c>
      <c r="DY144" s="2699">
        <f>EOMONTH(DY145,-1)</f>
        <v/>
      </c>
      <c r="DZ144" s="405">
        <f>+EF143</f>
        <v/>
      </c>
      <c r="EA144" s="405" t="n">
        <v>0</v>
      </c>
      <c r="EB144" s="405" t="n">
        <v>0</v>
      </c>
      <c r="EC144" s="405" t="n">
        <v>0</v>
      </c>
      <c r="ED144" s="405" t="n">
        <v>0</v>
      </c>
      <c r="EE144" s="405" t="n">
        <v>0</v>
      </c>
      <c r="EF144" s="405">
        <f>SUM(DZ144:EB144)-SUM(EC144:EE144)</f>
        <v/>
      </c>
      <c r="EG144" s="405" t="n">
        <v>0</v>
      </c>
      <c r="EH144" s="405">
        <f>+EF144-EG144</f>
        <v/>
      </c>
      <c r="EI144" s="2700">
        <f>365/((+EA144+EB144-ED144-EE144)/((+DZ144+EF144)/2)*DAY(DY144))</f>
        <v/>
      </c>
      <c r="EJ144" s="2700">
        <f>+EF144/EA144*DAY(DY144)</f>
        <v/>
      </c>
      <c r="EK144" s="406">
        <f>(ED144+EE144)/EA144</f>
        <v/>
      </c>
      <c r="EL144" s="406">
        <f>+EC144/(+EC144+ED144+EE144)</f>
        <v/>
      </c>
      <c r="EM144" s="407">
        <f t="array" ref="EM144">EC144/(SUMPRODUCT(--(CHOOSE({1,2,3},EB144,ED144,EE144)&gt;0),CHOOSE({1,2,3},EB144,ED144,EE144))+EA144)</f>
        <v/>
      </c>
      <c r="EO144" s="2699">
        <f>EOMONTH(EO145,-1)</f>
        <v/>
      </c>
      <c r="EP144" s="405">
        <f>+EV143</f>
        <v/>
      </c>
      <c r="EQ144" s="405" t="n">
        <v>0</v>
      </c>
      <c r="ER144" s="405" t="n">
        <v>0</v>
      </c>
      <c r="ES144" s="405" t="n">
        <v>0</v>
      </c>
      <c r="ET144" s="405" t="n">
        <v>0</v>
      </c>
      <c r="EU144" s="405" t="n">
        <v>0</v>
      </c>
      <c r="EV144" s="405">
        <f>SUM(EP144:ER144)-SUM(ES144:EU144)</f>
        <v/>
      </c>
      <c r="EW144" s="405" t="n">
        <v>0</v>
      </c>
      <c r="EX144" s="405">
        <f>+EV144-EW144</f>
        <v/>
      </c>
      <c r="EY144" s="2700">
        <f>365/((+EQ144+ER144-ET144-EU144)/((+EP144+EV144)/2)*DAY(EO144))</f>
        <v/>
      </c>
      <c r="EZ144" s="2700">
        <f>+EV144/EQ144*DAY(EO144)</f>
        <v/>
      </c>
      <c r="FA144" s="406">
        <f>(ET144+EU144)/EQ144</f>
        <v/>
      </c>
      <c r="FB144" s="406">
        <f>+ES144/(+ES144+ET144+EU144)</f>
        <v/>
      </c>
      <c r="FC144" s="407">
        <f t="array" ref="FC144">ES144/(SUMPRODUCT(--(CHOOSE({1,2,3},FH144,FX144,GN144)&gt;0),CHOOSE({1,2,3},FH144,FX144,GN144))+EQ144)</f>
        <v/>
      </c>
      <c r="FE144" s="2699">
        <f>EOMONTH(FE145,-1)</f>
        <v/>
      </c>
      <c r="FF144" s="405">
        <f>+FL143</f>
        <v/>
      </c>
      <c r="FG144" s="405" t="n">
        <v>0</v>
      </c>
      <c r="FH144" s="405" t="n">
        <v>0</v>
      </c>
      <c r="FI144" s="405" t="n">
        <v>0</v>
      </c>
      <c r="FJ144" s="405" t="n">
        <v>0</v>
      </c>
      <c r="FK144" s="405" t="n">
        <v>0</v>
      </c>
      <c r="FL144" s="405">
        <f>SUM(FF144:FH144)-SUM(FI144:FK144)</f>
        <v/>
      </c>
      <c r="FM144" s="405" t="n">
        <v>0</v>
      </c>
      <c r="FN144" s="405">
        <f>+FL144-FM144</f>
        <v/>
      </c>
      <c r="FO144" s="2700">
        <f>365/((+FG144+FH144-FJ144-FK144)/((+FF144+FL144)/2)*DAY(FE144))</f>
        <v/>
      </c>
      <c r="FP144" s="2700">
        <f>+FL144/FG144*DAY(FE144)</f>
        <v/>
      </c>
      <c r="FQ144" s="406">
        <f>(FJ144+FK144)/FG144</f>
        <v/>
      </c>
      <c r="FR144" s="406">
        <f>+FI144/(+FI144+FJ144+FK144)</f>
        <v/>
      </c>
      <c r="FS144" s="407">
        <f t="array" ref="FS144">FI144/(SUMPRODUCT(--(CHOOSE({1,2,3},FH144,FJ144,FK144)&gt;0),CHOOSE({1,2,3},FH144,FJ144,FK144))+FG144)</f>
        <v/>
      </c>
      <c r="FU144" s="2699">
        <f>EOMONTH(FU145,-1)</f>
        <v/>
      </c>
      <c r="FV144" s="405">
        <f>+GB143</f>
        <v/>
      </c>
      <c r="FW144" s="405" t="n">
        <v>0</v>
      </c>
      <c r="FX144" s="405" t="n">
        <v>0</v>
      </c>
      <c r="FY144" s="405" t="n">
        <v>0</v>
      </c>
      <c r="FZ144" s="405" t="n">
        <v>0</v>
      </c>
      <c r="GA144" s="405" t="n">
        <v>0</v>
      </c>
      <c r="GB144" s="405">
        <f>SUM(FV144:FX144)-SUM(FY144:GA144)</f>
        <v/>
      </c>
      <c r="GC144" s="405" t="n">
        <v>0</v>
      </c>
      <c r="GD144" s="405">
        <f>+GB144-GC144</f>
        <v/>
      </c>
      <c r="GE144" s="2700">
        <f>365/((+FW144+FX144-FZ144-GA144)/((+FV144+GB144)/2)*DAY(FU144))</f>
        <v/>
      </c>
      <c r="GF144" s="2700">
        <f>+GB144/FW144*DAY(FU144)</f>
        <v/>
      </c>
      <c r="GG144" s="406">
        <f>(FZ144+GA144)/FW144</f>
        <v/>
      </c>
      <c r="GH144" s="406">
        <f>+FY144/(+FY144+FZ144+GA144)</f>
        <v/>
      </c>
      <c r="GI144" s="407">
        <f t="array" ref="GI144">FY144/(SUMPRODUCT(--(CHOOSE({1,2,3},FX144,FZ144,GA144)&gt;0),CHOOSE({1,2,3},FX144,FZ144,GA144))+FW144)</f>
        <v/>
      </c>
      <c r="GK144" s="2699">
        <f>EOMONTH(GK145,-1)</f>
        <v/>
      </c>
      <c r="GL144" s="405">
        <f>+GR143</f>
        <v/>
      </c>
      <c r="GM144" s="405" t="n">
        <v>0</v>
      </c>
      <c r="GN144" s="405" t="n">
        <v>0</v>
      </c>
      <c r="GO144" s="405" t="n">
        <v>0</v>
      </c>
      <c r="GP144" s="405" t="n">
        <v>0</v>
      </c>
      <c r="GQ144" s="405" t="n">
        <v>0</v>
      </c>
      <c r="GR144" s="405">
        <f>SUM(GL144:GN144)-SUM(GO144:GQ144)</f>
        <v/>
      </c>
      <c r="GS144" s="405" t="n">
        <v>0</v>
      </c>
      <c r="GT144" s="405">
        <f>+GR144-GS144</f>
        <v/>
      </c>
      <c r="GU144" s="2700">
        <f>365/((+GM144+GN144-GP144-GQ144)/((+GL144+GR144)/2)*DAY(GK144))</f>
        <v/>
      </c>
      <c r="GV144" s="2700">
        <f>+GR144/GM144*DAY(GK144)</f>
        <v/>
      </c>
      <c r="GW144" s="406">
        <f>(GP144+GQ144)/GM144</f>
        <v/>
      </c>
      <c r="GX144" s="406">
        <f>+GO144/(+GO144+GP144+GQ144)</f>
        <v/>
      </c>
      <c r="GY144" s="407">
        <f t="array" ref="GY144">GO144/(SUMPRODUCT(--(CHOOSE({1,2,3},GN144,GP144,GQ144)&gt;0),CHOOSE({1,2,3},GN144,GP144,GQ144))+GM144)</f>
        <v/>
      </c>
    </row>
    <row r="145">
      <c r="A145" s="2699">
        <f>EOMONTH(A146,-1)</f>
        <v/>
      </c>
      <c r="B145" s="405">
        <f>R145+AH145+AX145+BN145+CD145+CT145+DJ145+DZ145+EP145+FF145+FV145+GL145</f>
        <v/>
      </c>
      <c r="C145" s="405">
        <f>S145+AI145+AY145+BO145+CE145+CU145+DK145+EA145+EQ145+FG145+FW145+GM145</f>
        <v/>
      </c>
      <c r="D145" s="405">
        <f>T145+AJ145+AZ145+BP145+CF145+CV145+DL145+EB145+ER145+FH145+FX145+GN145</f>
        <v/>
      </c>
      <c r="E145" s="405">
        <f>U145+AK145+BA145+BQ145+CG145+CW145+DM145+EC145+ES145+FI145+FY145+GO145</f>
        <v/>
      </c>
      <c r="F145" s="405">
        <f>V145+AL145+BB145+BR145+CH145+CX145+DN145+ED145+ET145+FJ145+FZ145+GP145</f>
        <v/>
      </c>
      <c r="G145" s="405">
        <f>W145+AM145+BC145+BS145+CI145+CY145+DO145+EE145+EU145+FK145+GA145+GQ145</f>
        <v/>
      </c>
      <c r="H145" s="405">
        <f>X145+AN145+BD145+BT145+CJ145+CZ145+DP145+EF145+EV145+FL145+GB145+GR145</f>
        <v/>
      </c>
      <c r="I145" s="405">
        <f>Y145+AO145+BE145+BU145+CK145+DA145+DQ145+EG145+EW145+FM145+GC145+GS145</f>
        <v/>
      </c>
      <c r="J145" s="405">
        <f>Z145+AP145+BF145+BV145</f>
        <v/>
      </c>
      <c r="K145" s="2700">
        <f>365/((+C145+D145-F145-G145)/((+B145+H145)/2)*DAY(A145))</f>
        <v/>
      </c>
      <c r="L145" s="2700">
        <f>+H145/C145*DAY(A145)</f>
        <v/>
      </c>
      <c r="M145" s="406">
        <f>(F145+G145)/C145</f>
        <v/>
      </c>
      <c r="N145" s="406">
        <f>+E145/(+E145+F145+G145)</f>
        <v/>
      </c>
      <c r="O145" s="407">
        <f t="array" ref="O145">E145/(SUMPRODUCT(--(CHOOSE({1,2,3},D145,F145,G145)&gt;0),CHOOSE({1,2,3},D145,F145,G145))+C145)</f>
        <v/>
      </c>
      <c r="Q145" s="2699">
        <f>EOMONTH(Q146,-1)</f>
        <v/>
      </c>
      <c r="R145" s="405">
        <f>+X144</f>
        <v/>
      </c>
      <c r="S145" s="405" t="n">
        <v>0</v>
      </c>
      <c r="T145" s="405" t="n">
        <v>0</v>
      </c>
      <c r="U145" s="405" t="n">
        <v>0</v>
      </c>
      <c r="V145" s="405" t="n">
        <v>0</v>
      </c>
      <c r="W145" s="405" t="n">
        <v>0</v>
      </c>
      <c r="X145" s="405">
        <f>SUM(R145:T145)-SUM(U145:W145)</f>
        <v/>
      </c>
      <c r="Y145" s="405" t="n">
        <v>0</v>
      </c>
      <c r="Z145" s="405">
        <f>+X145-Y145</f>
        <v/>
      </c>
      <c r="AA145" s="2700">
        <f>365/((+S145+T145-V145-W145)/((+R145+X145)/2)*DAY(Q145))</f>
        <v/>
      </c>
      <c r="AB145" s="2700">
        <f>+X145/S145*DAY(Q145)</f>
        <v/>
      </c>
      <c r="AC145" s="406">
        <f>(V145+W145)/S145</f>
        <v/>
      </c>
      <c r="AD145" s="406">
        <f>+U145/(+U145+V145+W145)</f>
        <v/>
      </c>
      <c r="AE145" s="407">
        <f t="array" ref="AE145">U145/(SUMPRODUCT(--(CHOOSE({1,2,3},T145,V145,W145)&gt;0),CHOOSE({1,2,3},T145,V145,W145))+S145)</f>
        <v/>
      </c>
      <c r="AG145" s="2699">
        <f>EOMONTH(AG146,-1)</f>
        <v/>
      </c>
      <c r="AH145" s="405">
        <f>+AN144</f>
        <v/>
      </c>
      <c r="AI145" s="405" t="n">
        <v>0</v>
      </c>
      <c r="AJ145" s="405" t="n">
        <v>0</v>
      </c>
      <c r="AK145" s="405" t="n">
        <v>0</v>
      </c>
      <c r="AL145" s="405" t="n">
        <v>0</v>
      </c>
      <c r="AM145" s="405" t="n">
        <v>0</v>
      </c>
      <c r="AN145" s="405">
        <f>SUM(AH145:AJ145)-SUM(AK145:AM145)</f>
        <v/>
      </c>
      <c r="AO145" s="405" t="n">
        <v>0</v>
      </c>
      <c r="AP145" s="405">
        <f>+AN145-AO145</f>
        <v/>
      </c>
      <c r="AQ145" s="2700">
        <f>365/((+AI145+AJ145-AL145-AM145)/((+AH145+AN145)/2)*DAY(AG145))</f>
        <v/>
      </c>
      <c r="AR145" s="2700">
        <f>+AN145/AI145*DAY(AG145)</f>
        <v/>
      </c>
      <c r="AS145" s="406">
        <f>(AL145+AM145)/AI145</f>
        <v/>
      </c>
      <c r="AT145" s="406">
        <f>+AK145/(+AK145+AL145+AM145)</f>
        <v/>
      </c>
      <c r="AU145" s="407">
        <f t="array" ref="AU145">AK145/(SUMPRODUCT(--(CHOOSE({1,2,3},AJ145,AL145,AM145)&gt;0),CHOOSE({1,2,3},AJ145,AL145,AM145))+AI145)</f>
        <v/>
      </c>
      <c r="AW145" s="2699">
        <f>EOMONTH(AW146,-1)</f>
        <v/>
      </c>
      <c r="AX145" s="405">
        <f>+BD144</f>
        <v/>
      </c>
      <c r="AY145" s="405" t="n">
        <v>0</v>
      </c>
      <c r="AZ145" s="405" t="n">
        <v>0</v>
      </c>
      <c r="BA145" s="405" t="n">
        <v>0</v>
      </c>
      <c r="BB145" s="405" t="n">
        <v>0</v>
      </c>
      <c r="BC145" s="405" t="n">
        <v>0</v>
      </c>
      <c r="BD145" s="405">
        <f>SUM(AX145:AZ145)-SUM(BA145:BC145)</f>
        <v/>
      </c>
      <c r="BE145" s="405" t="n">
        <v>0</v>
      </c>
      <c r="BF145" s="405">
        <f>+BD145-BE145</f>
        <v/>
      </c>
      <c r="BG145" s="2700">
        <f>365/((+AY145+AZ145-BB145-BC145)/((+AX145+BD145)/2)*DAY(AW145))</f>
        <v/>
      </c>
      <c r="BH145" s="2700">
        <f>+BD145/AY145*DAY(AW145)</f>
        <v/>
      </c>
      <c r="BI145" s="406">
        <f>(BB145+BC145)/AY145</f>
        <v/>
      </c>
      <c r="BJ145" s="406">
        <f>+BA145/(+BA145+BB145+BC145)</f>
        <v/>
      </c>
      <c r="BK145" s="407">
        <f t="array" ref="BK145">BA145/(SUMPRODUCT(--(CHOOSE({1,2,3},AZ145,BB145,BC145)&gt;0),CHOOSE({1,2,3},AZ145,BB145,BC145))+AY145)</f>
        <v/>
      </c>
      <c r="BM145" s="2699">
        <f>EOMONTH(BM146,-1)</f>
        <v/>
      </c>
      <c r="BN145" s="405">
        <f>+BT144</f>
        <v/>
      </c>
      <c r="BO145" s="405" t="n">
        <v>0</v>
      </c>
      <c r="BP145" s="405" t="n">
        <v>0</v>
      </c>
      <c r="BQ145" s="405" t="n">
        <v>0</v>
      </c>
      <c r="BR145" s="405" t="n">
        <v>0</v>
      </c>
      <c r="BS145" s="405" t="n">
        <v>0</v>
      </c>
      <c r="BT145" s="405">
        <f>SUM(BN145:BP145)-SUM(BQ145:BS145)</f>
        <v/>
      </c>
      <c r="BU145" s="405" t="n">
        <v>0</v>
      </c>
      <c r="BV145" s="405">
        <f>+BT145-BU145</f>
        <v/>
      </c>
      <c r="BW145" s="2700">
        <f>365/((+BO145+BP145-BR145-BS145)/((+BN145+BT145)/2)*DAY(BM145))</f>
        <v/>
      </c>
      <c r="BX145" s="2700">
        <f>+BT145/BO145*DAY(BM145)</f>
        <v/>
      </c>
      <c r="BY145" s="406">
        <f>(BR145+BS145)/BO145</f>
        <v/>
      </c>
      <c r="BZ145" s="406">
        <f>+BQ145/(+BQ145+BR145+BS145)</f>
        <v/>
      </c>
      <c r="CA145" s="407">
        <f t="array" ref="CA145">BQ145/(SUMPRODUCT(--(CHOOSE({1,2,3},BP145,BR145,BS145)&gt;0),CHOOSE({1,2,3},BP145,BR145,BS145))+BO145)</f>
        <v/>
      </c>
      <c r="CC145" s="2699">
        <f>EOMONTH(CC146,-1)</f>
        <v/>
      </c>
      <c r="CD145" s="405">
        <f>+CJ144</f>
        <v/>
      </c>
      <c r="CE145" s="405" t="n">
        <v>0</v>
      </c>
      <c r="CF145" s="405" t="n">
        <v>0</v>
      </c>
      <c r="CG145" s="405" t="n">
        <v>0</v>
      </c>
      <c r="CH145" s="405" t="n">
        <v>0</v>
      </c>
      <c r="CI145" s="405" t="n">
        <v>0</v>
      </c>
      <c r="CJ145" s="405">
        <f>SUM(CD145:CF145)-SUM(CG145:CI145)</f>
        <v/>
      </c>
      <c r="CK145" s="405" t="n">
        <v>0</v>
      </c>
      <c r="CL145" s="405">
        <f>+CJ145-CK145</f>
        <v/>
      </c>
      <c r="CM145" s="2700">
        <f>365/((+CE145+CF145-CH145-CI145)/((+CD145+CJ145)/2)*DAY(CC145))</f>
        <v/>
      </c>
      <c r="CN145" s="2700">
        <f>+CJ145/CE145*DAY(CC145)</f>
        <v/>
      </c>
      <c r="CO145" s="406">
        <f>(CH145+CI145)/CE145</f>
        <v/>
      </c>
      <c r="CP145" s="406">
        <f>+CG145/(+CG145+CH145+CI145)</f>
        <v/>
      </c>
      <c r="CQ145" s="407">
        <f t="array" ref="CQ145">CG145/(SUMPRODUCT(--(CHOOSE({1,2,3},CF145,CH145,CI145)&gt;0),CHOOSE({1,2,3},CF145,CH145,CI145))+CE145)</f>
        <v/>
      </c>
      <c r="CS145" s="2699">
        <f>EOMONTH(CS146,-1)</f>
        <v/>
      </c>
      <c r="CT145" s="405">
        <f>+CZ144</f>
        <v/>
      </c>
      <c r="CU145" s="405" t="n">
        <v>0</v>
      </c>
      <c r="CV145" s="405" t="n">
        <v>0</v>
      </c>
      <c r="CW145" s="405" t="n">
        <v>0</v>
      </c>
      <c r="CX145" s="405" t="n">
        <v>0</v>
      </c>
      <c r="CY145" s="405" t="n">
        <v>0</v>
      </c>
      <c r="CZ145" s="405">
        <f>SUM(CT145:CV145)-SUM(CW145:CY145)</f>
        <v/>
      </c>
      <c r="DA145" s="405" t="n">
        <v>0</v>
      </c>
      <c r="DB145" s="405">
        <f>+CZ145-DA145</f>
        <v/>
      </c>
      <c r="DC145" s="2700">
        <f>365/((+CU145+CV145-CX145-CY145)/((+CT145+CZ145)/2)*DAY(CS145))</f>
        <v/>
      </c>
      <c r="DD145" s="2700">
        <f>+CZ145/CU145*DAY(CS145)</f>
        <v/>
      </c>
      <c r="DE145" s="406">
        <f>(CX145+CY145)/CU145</f>
        <v/>
      </c>
      <c r="DF145" s="406">
        <f>+CW145/(+CW145+CX145+CY145)</f>
        <v/>
      </c>
      <c r="DG145" s="407">
        <f t="array" ref="DG145">CW145/(SUMPRODUCT(--(CHOOSE({1,2,3},CV145,CX145,CY145)&gt;0),CHOOSE({1,2,3},CV145,CX145,CY145))+CU145)</f>
        <v/>
      </c>
      <c r="DI145" s="2699">
        <f>EOMONTH(DI146,-1)</f>
        <v/>
      </c>
      <c r="DJ145" s="405">
        <f>+DP144</f>
        <v/>
      </c>
      <c r="DK145" s="405" t="n">
        <v>0</v>
      </c>
      <c r="DL145" s="405" t="n">
        <v>0</v>
      </c>
      <c r="DM145" s="405" t="n">
        <v>0</v>
      </c>
      <c r="DN145" s="405" t="n">
        <v>0</v>
      </c>
      <c r="DO145" s="405" t="n">
        <v>0</v>
      </c>
      <c r="DP145" s="405">
        <f>SUM(DJ145:DL145)-SUM(DM145:DO145)</f>
        <v/>
      </c>
      <c r="DQ145" s="405" t="n">
        <v>0</v>
      </c>
      <c r="DR145" s="405">
        <f>+DP145-DQ145</f>
        <v/>
      </c>
      <c r="DS145" s="2700">
        <f>365/((+DK145+DL145-DN145-DO145)/((+DJ145+DP145)/2)*DAY(DI145))</f>
        <v/>
      </c>
      <c r="DT145" s="2700">
        <f>+DP145/DK145*DAY(DI145)</f>
        <v/>
      </c>
      <c r="DU145" s="406">
        <f>(DN145+DO145)/DK145</f>
        <v/>
      </c>
      <c r="DV145" s="406">
        <f>+DM145/(+DM145+DN145+DO145)</f>
        <v/>
      </c>
      <c r="DW145" s="407">
        <f t="array" ref="DW145">DM145/(SUMPRODUCT(--(CHOOSE({1,2,3},DL145,DN145,DO145)&gt;0),CHOOSE({1,2,3},DL145,DN145,DO145))+DK145)</f>
        <v/>
      </c>
      <c r="DY145" s="2699">
        <f>EOMONTH(DY146,-1)</f>
        <v/>
      </c>
      <c r="DZ145" s="405">
        <f>+EF144</f>
        <v/>
      </c>
      <c r="EA145" s="405" t="n">
        <v>0</v>
      </c>
      <c r="EB145" s="405" t="n">
        <v>0</v>
      </c>
      <c r="EC145" s="405" t="n">
        <v>0</v>
      </c>
      <c r="ED145" s="405" t="n">
        <v>0</v>
      </c>
      <c r="EE145" s="405" t="n">
        <v>0</v>
      </c>
      <c r="EF145" s="405">
        <f>SUM(DZ145:EB145)-SUM(EC145:EE145)</f>
        <v/>
      </c>
      <c r="EG145" s="405" t="n">
        <v>0</v>
      </c>
      <c r="EH145" s="405">
        <f>+EF145-EG145</f>
        <v/>
      </c>
      <c r="EI145" s="2700">
        <f>365/((+EA145+EB145-ED145-EE145)/((+DZ145+EF145)/2)*DAY(DY145))</f>
        <v/>
      </c>
      <c r="EJ145" s="2700">
        <f>+EF145/EA145*DAY(DY145)</f>
        <v/>
      </c>
      <c r="EK145" s="406">
        <f>(ED145+EE145)/EA145</f>
        <v/>
      </c>
      <c r="EL145" s="406">
        <f>+EC145/(+EC145+ED145+EE145)</f>
        <v/>
      </c>
      <c r="EM145" s="407">
        <f t="array" ref="EM145">EC145/(SUMPRODUCT(--(CHOOSE({1,2,3},EB145,ED145,EE145)&gt;0),CHOOSE({1,2,3},EB145,ED145,EE145))+EA145)</f>
        <v/>
      </c>
      <c r="EO145" s="2699">
        <f>EOMONTH(EO146,-1)</f>
        <v/>
      </c>
      <c r="EP145" s="405">
        <f>+EV144</f>
        <v/>
      </c>
      <c r="EQ145" s="405" t="n">
        <v>0</v>
      </c>
      <c r="ER145" s="405" t="n">
        <v>0</v>
      </c>
      <c r="ES145" s="405" t="n">
        <v>0</v>
      </c>
      <c r="ET145" s="405" t="n">
        <v>0</v>
      </c>
      <c r="EU145" s="405" t="n">
        <v>0</v>
      </c>
      <c r="EV145" s="405">
        <f>SUM(EP145:ER145)-SUM(ES145:EU145)</f>
        <v/>
      </c>
      <c r="EW145" s="405" t="n">
        <v>0</v>
      </c>
      <c r="EX145" s="405">
        <f>+EV145-EW145</f>
        <v/>
      </c>
      <c r="EY145" s="2700">
        <f>365/((+EQ145+ER145-ET145-EU145)/((+EP145+EV145)/2)*DAY(EO145))</f>
        <v/>
      </c>
      <c r="EZ145" s="2700">
        <f>+EV145/EQ145*DAY(EO145)</f>
        <v/>
      </c>
      <c r="FA145" s="406">
        <f>(ET145+EU145)/EQ145</f>
        <v/>
      </c>
      <c r="FB145" s="406">
        <f>+ES145/(+ES145+ET145+EU145)</f>
        <v/>
      </c>
      <c r="FC145" s="407">
        <f t="array" ref="FC145">ES145/(SUMPRODUCT(--(CHOOSE({1,2,3},FH145,FX145,GN145)&gt;0),CHOOSE({1,2,3},FH145,FX145,GN145))+EQ145)</f>
        <v/>
      </c>
      <c r="FE145" s="2699">
        <f>EOMONTH(FE146,-1)</f>
        <v/>
      </c>
      <c r="FF145" s="405">
        <f>+FL144</f>
        <v/>
      </c>
      <c r="FG145" s="405" t="n">
        <v>0</v>
      </c>
      <c r="FH145" s="405" t="n">
        <v>0</v>
      </c>
      <c r="FI145" s="405" t="n">
        <v>0</v>
      </c>
      <c r="FJ145" s="405" t="n">
        <v>0</v>
      </c>
      <c r="FK145" s="405" t="n">
        <v>0</v>
      </c>
      <c r="FL145" s="405">
        <f>SUM(FF145:FH145)-SUM(FI145:FK145)</f>
        <v/>
      </c>
      <c r="FM145" s="405" t="n">
        <v>0</v>
      </c>
      <c r="FN145" s="405">
        <f>+FL145-FM145</f>
        <v/>
      </c>
      <c r="FO145" s="2700">
        <f>365/((+FG145+FH145-FJ145-FK145)/((+FF145+FL145)/2)*DAY(FE145))</f>
        <v/>
      </c>
      <c r="FP145" s="2700">
        <f>+FL145/FG145*DAY(FE145)</f>
        <v/>
      </c>
      <c r="FQ145" s="406">
        <f>(FJ145+FK145)/FG145</f>
        <v/>
      </c>
      <c r="FR145" s="406">
        <f>+FI145/(+FI145+FJ145+FK145)</f>
        <v/>
      </c>
      <c r="FS145" s="407">
        <f t="array" ref="FS145">FI145/(SUMPRODUCT(--(CHOOSE({1,2,3},FH145,FJ145,FK145)&gt;0),CHOOSE({1,2,3},FH145,FJ145,FK145))+FG145)</f>
        <v/>
      </c>
      <c r="FU145" s="2699">
        <f>EOMONTH(FU146,-1)</f>
        <v/>
      </c>
      <c r="FV145" s="405">
        <f>+GB144</f>
        <v/>
      </c>
      <c r="FW145" s="405" t="n">
        <v>0</v>
      </c>
      <c r="FX145" s="405" t="n">
        <v>0</v>
      </c>
      <c r="FY145" s="405" t="n">
        <v>0</v>
      </c>
      <c r="FZ145" s="405" t="n">
        <v>0</v>
      </c>
      <c r="GA145" s="405" t="n">
        <v>0</v>
      </c>
      <c r="GB145" s="405">
        <f>SUM(FV145:FX145)-SUM(FY145:GA145)</f>
        <v/>
      </c>
      <c r="GC145" s="405" t="n">
        <v>0</v>
      </c>
      <c r="GD145" s="405">
        <f>+GB145-GC145</f>
        <v/>
      </c>
      <c r="GE145" s="2700">
        <f>365/((+FW145+FX145-FZ145-GA145)/((+FV145+GB145)/2)*DAY(FU145))</f>
        <v/>
      </c>
      <c r="GF145" s="2700">
        <f>+GB145/FW145*DAY(FU145)</f>
        <v/>
      </c>
      <c r="GG145" s="406">
        <f>(FZ145+GA145)/FW145</f>
        <v/>
      </c>
      <c r="GH145" s="406">
        <f>+FY145/(+FY145+FZ145+GA145)</f>
        <v/>
      </c>
      <c r="GI145" s="407">
        <f t="array" ref="GI145">FY145/(SUMPRODUCT(--(CHOOSE({1,2,3},FX145,FZ145,GA145)&gt;0),CHOOSE({1,2,3},FX145,FZ145,GA145))+FW145)</f>
        <v/>
      </c>
      <c r="GK145" s="2699">
        <f>EOMONTH(GK146,-1)</f>
        <v/>
      </c>
      <c r="GL145" s="405">
        <f>+GR144</f>
        <v/>
      </c>
      <c r="GM145" s="405" t="n">
        <v>0</v>
      </c>
      <c r="GN145" s="405" t="n">
        <v>0</v>
      </c>
      <c r="GO145" s="405" t="n">
        <v>0</v>
      </c>
      <c r="GP145" s="405" t="n">
        <v>0</v>
      </c>
      <c r="GQ145" s="405" t="n">
        <v>0</v>
      </c>
      <c r="GR145" s="405">
        <f>SUM(GL145:GN145)-SUM(GO145:GQ145)</f>
        <v/>
      </c>
      <c r="GS145" s="405" t="n">
        <v>0</v>
      </c>
      <c r="GT145" s="405">
        <f>+GR145-GS145</f>
        <v/>
      </c>
      <c r="GU145" s="2700">
        <f>365/((+GM145+GN145-GP145-GQ145)/((+GL145+GR145)/2)*DAY(GK145))</f>
        <v/>
      </c>
      <c r="GV145" s="2700">
        <f>+GR145/GM145*DAY(GK145)</f>
        <v/>
      </c>
      <c r="GW145" s="406">
        <f>(GP145+GQ145)/GM145</f>
        <v/>
      </c>
      <c r="GX145" s="406">
        <f>+GO145/(+GO145+GP145+GQ145)</f>
        <v/>
      </c>
      <c r="GY145" s="407">
        <f t="array" ref="GY145">GO145/(SUMPRODUCT(--(CHOOSE({1,2,3},GN145,GP145,GQ145)&gt;0),CHOOSE({1,2,3},GN145,GP145,GQ145))+GM145)</f>
        <v/>
      </c>
    </row>
    <row r="146">
      <c r="A146" s="2699">
        <f>EOMONTH(A147,-1)</f>
        <v/>
      </c>
      <c r="B146" s="405">
        <f>R146+AH146+AX146+BN146+CD146+CT146+DJ146+DZ146+EP146+FF146+FV146+GL146</f>
        <v/>
      </c>
      <c r="C146" s="405">
        <f>S146+AI146+AY146+BO146+CE146+CU146+DK146+EA146+EQ146+FG146+FW146+GM146</f>
        <v/>
      </c>
      <c r="D146" s="405">
        <f>T146+AJ146+AZ146+BP146+CF146+CV146+DL146+EB146+ER146+FH146+FX146+GN146</f>
        <v/>
      </c>
      <c r="E146" s="405">
        <f>U146+AK146+BA146+BQ146+CG146+CW146+DM146+EC146+ES146+FI146+FY146+GO146</f>
        <v/>
      </c>
      <c r="F146" s="405">
        <f>V146+AL146+BB146+BR146+CH146+CX146+DN146+ED146+ET146+FJ146+FZ146+GP146</f>
        <v/>
      </c>
      <c r="G146" s="405">
        <f>W146+AM146+BC146+BS146+CI146+CY146+DO146+EE146+EU146+FK146+GA146+GQ146</f>
        <v/>
      </c>
      <c r="H146" s="405">
        <f>X146+AN146+BD146+BT146+CJ146+CZ146+DP146+EF146+EV146+FL146+GB146+GR146</f>
        <v/>
      </c>
      <c r="I146" s="405">
        <f>Y146+AO146+BE146+BU146+CK146+DA146+DQ146+EG146+EW146+FM146+GC146+GS146</f>
        <v/>
      </c>
      <c r="J146" s="405">
        <f>Z146+AP146+BF146+BV146</f>
        <v/>
      </c>
      <c r="K146" s="2700">
        <f>365/((+C146+D146-F146-G146)/((+B146+H146)/2)*DAY(A146))</f>
        <v/>
      </c>
      <c r="L146" s="2700">
        <f>+H146/C146*DAY(A146)</f>
        <v/>
      </c>
      <c r="M146" s="406">
        <f>(F146+G146)/C146</f>
        <v/>
      </c>
      <c r="N146" s="406">
        <f>+E146/(+E146+F146+G146)</f>
        <v/>
      </c>
      <c r="O146" s="407">
        <f t="array" ref="O146">E146/(SUMPRODUCT(--(CHOOSE({1,2,3},D146,F146,G146)&gt;0),CHOOSE({1,2,3},D146,F146,G146))+C146)</f>
        <v/>
      </c>
      <c r="Q146" s="2699">
        <f>EOMONTH(Q147,-1)</f>
        <v/>
      </c>
      <c r="R146" s="405">
        <f>+X145</f>
        <v/>
      </c>
      <c r="S146" s="405" t="n">
        <v>0</v>
      </c>
      <c r="T146" s="405" t="n">
        <v>0</v>
      </c>
      <c r="U146" s="405" t="n">
        <v>0</v>
      </c>
      <c r="V146" s="405" t="n">
        <v>0</v>
      </c>
      <c r="W146" s="405" t="n">
        <v>0</v>
      </c>
      <c r="X146" s="405">
        <f>SUM(R146:T146)-SUM(U146:W146)</f>
        <v/>
      </c>
      <c r="Y146" s="405" t="n">
        <v>0</v>
      </c>
      <c r="Z146" s="405">
        <f>+X146-Y146</f>
        <v/>
      </c>
      <c r="AA146" s="2700">
        <f>365/((+S146+T146-V146-W146)/((+R146+X146)/2)*DAY(Q146))</f>
        <v/>
      </c>
      <c r="AB146" s="2700">
        <f>+X146/S146*DAY(Q146)</f>
        <v/>
      </c>
      <c r="AC146" s="406">
        <f>(V146+W146)/S146</f>
        <v/>
      </c>
      <c r="AD146" s="406">
        <f>+U146/(+U146+V146+W146)</f>
        <v/>
      </c>
      <c r="AE146" s="407">
        <f t="array" ref="AE146">U146/(SUMPRODUCT(--(CHOOSE({1,2,3},T146,V146,W146)&gt;0),CHOOSE({1,2,3},T146,V146,W146))+S146)</f>
        <v/>
      </c>
      <c r="AG146" s="2699">
        <f>EOMONTH(AG147,-1)</f>
        <v/>
      </c>
      <c r="AH146" s="405">
        <f>+AN145</f>
        <v/>
      </c>
      <c r="AI146" s="405" t="n">
        <v>0</v>
      </c>
      <c r="AJ146" s="405" t="n">
        <v>0</v>
      </c>
      <c r="AK146" s="405" t="n">
        <v>0</v>
      </c>
      <c r="AL146" s="405" t="n">
        <v>0</v>
      </c>
      <c r="AM146" s="405" t="n">
        <v>0</v>
      </c>
      <c r="AN146" s="405">
        <f>SUM(AH146:AJ146)-SUM(AK146:AM146)</f>
        <v/>
      </c>
      <c r="AO146" s="405" t="n">
        <v>0</v>
      </c>
      <c r="AP146" s="405">
        <f>+AN146-AO146</f>
        <v/>
      </c>
      <c r="AQ146" s="2700">
        <f>365/((+AI146+AJ146-AL146-AM146)/((+AH146+AN146)/2)*DAY(AG146))</f>
        <v/>
      </c>
      <c r="AR146" s="2700">
        <f>+AN146/AI146*DAY(AG146)</f>
        <v/>
      </c>
      <c r="AS146" s="406">
        <f>(AL146+AM146)/AI146</f>
        <v/>
      </c>
      <c r="AT146" s="406">
        <f>+AK146/(+AK146+AL146+AM146)</f>
        <v/>
      </c>
      <c r="AU146" s="407">
        <f t="array" ref="AU146">AK146/(SUMPRODUCT(--(CHOOSE({1,2,3},AJ146,AL146,AM146)&gt;0),CHOOSE({1,2,3},AJ146,AL146,AM146))+AI146)</f>
        <v/>
      </c>
      <c r="AW146" s="2699">
        <f>EOMONTH(AW147,-1)</f>
        <v/>
      </c>
      <c r="AX146" s="405">
        <f>+BD145</f>
        <v/>
      </c>
      <c r="AY146" s="405" t="n">
        <v>0</v>
      </c>
      <c r="AZ146" s="405" t="n">
        <v>0</v>
      </c>
      <c r="BA146" s="405" t="n">
        <v>0</v>
      </c>
      <c r="BB146" s="405" t="n">
        <v>0</v>
      </c>
      <c r="BC146" s="405" t="n">
        <v>0</v>
      </c>
      <c r="BD146" s="405">
        <f>SUM(AX146:AZ146)-SUM(BA146:BC146)</f>
        <v/>
      </c>
      <c r="BE146" s="405" t="n">
        <v>0</v>
      </c>
      <c r="BF146" s="405">
        <f>+BD146-BE146</f>
        <v/>
      </c>
      <c r="BG146" s="2700">
        <f>365/((+AY146+AZ146-BB146-BC146)/((+AX146+BD146)/2)*DAY(AW146))</f>
        <v/>
      </c>
      <c r="BH146" s="2700">
        <f>+BD146/AY146*DAY(AW146)</f>
        <v/>
      </c>
      <c r="BI146" s="406">
        <f>(BB146+BC146)/AY146</f>
        <v/>
      </c>
      <c r="BJ146" s="406">
        <f>+BA146/(+BA146+BB146+BC146)</f>
        <v/>
      </c>
      <c r="BK146" s="407">
        <f t="array" ref="BK146">BA146/(SUMPRODUCT(--(CHOOSE({1,2,3},AZ146,BB146,BC146)&gt;0),CHOOSE({1,2,3},AZ146,BB146,BC146))+AY146)</f>
        <v/>
      </c>
      <c r="BM146" s="2699">
        <f>EOMONTH(BM147,-1)</f>
        <v/>
      </c>
      <c r="BN146" s="405">
        <f>+BT145</f>
        <v/>
      </c>
      <c r="BO146" s="405" t="n">
        <v>0</v>
      </c>
      <c r="BP146" s="405" t="n">
        <v>0</v>
      </c>
      <c r="BQ146" s="405" t="n">
        <v>0</v>
      </c>
      <c r="BR146" s="405" t="n">
        <v>0</v>
      </c>
      <c r="BS146" s="405" t="n">
        <v>0</v>
      </c>
      <c r="BT146" s="405">
        <f>SUM(BN146:BP146)-SUM(BQ146:BS146)</f>
        <v/>
      </c>
      <c r="BU146" s="405" t="n">
        <v>0</v>
      </c>
      <c r="BV146" s="405">
        <f>+BT146-BU146</f>
        <v/>
      </c>
      <c r="BW146" s="2700">
        <f>365/((+BO146+BP146-BR146-BS146)/((+BN146+BT146)/2)*DAY(BM146))</f>
        <v/>
      </c>
      <c r="BX146" s="2700">
        <f>+BT146/BO146*DAY(BM146)</f>
        <v/>
      </c>
      <c r="BY146" s="406">
        <f>(BR146+BS146)/BO146</f>
        <v/>
      </c>
      <c r="BZ146" s="406">
        <f>+BQ146/(+BQ146+BR146+BS146)</f>
        <v/>
      </c>
      <c r="CA146" s="407">
        <f t="array" ref="CA146">BQ146/(SUMPRODUCT(--(CHOOSE({1,2,3},BP146,BR146,BS146)&gt;0),CHOOSE({1,2,3},BP146,BR146,BS146))+BO146)</f>
        <v/>
      </c>
      <c r="CC146" s="2699">
        <f>EOMONTH(CC147,-1)</f>
        <v/>
      </c>
      <c r="CD146" s="405">
        <f>+CJ145</f>
        <v/>
      </c>
      <c r="CE146" s="405" t="n">
        <v>0</v>
      </c>
      <c r="CF146" s="405" t="n">
        <v>0</v>
      </c>
      <c r="CG146" s="405" t="n">
        <v>0</v>
      </c>
      <c r="CH146" s="405" t="n">
        <v>0</v>
      </c>
      <c r="CI146" s="405" t="n">
        <v>0</v>
      </c>
      <c r="CJ146" s="405">
        <f>SUM(CD146:CF146)-SUM(CG146:CI146)</f>
        <v/>
      </c>
      <c r="CK146" s="405" t="n">
        <v>0</v>
      </c>
      <c r="CL146" s="405">
        <f>+CJ146-CK146</f>
        <v/>
      </c>
      <c r="CM146" s="2700">
        <f>365/((+CE146+CF146-CH146-CI146)/((+CD146+CJ146)/2)*DAY(CC146))</f>
        <v/>
      </c>
      <c r="CN146" s="2700">
        <f>+CJ146/CE146*DAY(CC146)</f>
        <v/>
      </c>
      <c r="CO146" s="406">
        <f>(CH146+CI146)/CE146</f>
        <v/>
      </c>
      <c r="CP146" s="406">
        <f>+CG146/(+CG146+CH146+CI146)</f>
        <v/>
      </c>
      <c r="CQ146" s="407">
        <f t="array" ref="CQ146">CG146/(SUMPRODUCT(--(CHOOSE({1,2,3},CF146,CH146,CI146)&gt;0),CHOOSE({1,2,3},CF146,CH146,CI146))+CE146)</f>
        <v/>
      </c>
      <c r="CS146" s="2699">
        <f>EOMONTH(CS147,-1)</f>
        <v/>
      </c>
      <c r="CT146" s="405">
        <f>+CZ145</f>
        <v/>
      </c>
      <c r="CU146" s="405" t="n">
        <v>0</v>
      </c>
      <c r="CV146" s="405" t="n">
        <v>0</v>
      </c>
      <c r="CW146" s="405" t="n">
        <v>0</v>
      </c>
      <c r="CX146" s="405" t="n">
        <v>0</v>
      </c>
      <c r="CY146" s="405" t="n">
        <v>0</v>
      </c>
      <c r="CZ146" s="405">
        <f>SUM(CT146:CV146)-SUM(CW146:CY146)</f>
        <v/>
      </c>
      <c r="DA146" s="405" t="n">
        <v>0</v>
      </c>
      <c r="DB146" s="405">
        <f>+CZ146-DA146</f>
        <v/>
      </c>
      <c r="DC146" s="2700">
        <f>365/((+CU146+CV146-CX146-CY146)/((+CT146+CZ146)/2)*DAY(CS146))</f>
        <v/>
      </c>
      <c r="DD146" s="2700">
        <f>+CZ146/CU146*DAY(CS146)</f>
        <v/>
      </c>
      <c r="DE146" s="406">
        <f>(CX146+CY146)/CU146</f>
        <v/>
      </c>
      <c r="DF146" s="406">
        <f>+CW146/(+CW146+CX146+CY146)</f>
        <v/>
      </c>
      <c r="DG146" s="407">
        <f t="array" ref="DG146">CW146/(SUMPRODUCT(--(CHOOSE({1,2,3},CV146,CX146,CY146)&gt;0),CHOOSE({1,2,3},CV146,CX146,CY146))+CU146)</f>
        <v/>
      </c>
      <c r="DI146" s="2699">
        <f>EOMONTH(DI147,-1)</f>
        <v/>
      </c>
      <c r="DJ146" s="405">
        <f>+DP145</f>
        <v/>
      </c>
      <c r="DK146" s="405" t="n">
        <v>0</v>
      </c>
      <c r="DL146" s="405" t="n">
        <v>0</v>
      </c>
      <c r="DM146" s="405" t="n">
        <v>0</v>
      </c>
      <c r="DN146" s="405" t="n">
        <v>0</v>
      </c>
      <c r="DO146" s="405" t="n">
        <v>0</v>
      </c>
      <c r="DP146" s="405">
        <f>SUM(DJ146:DL146)-SUM(DM146:DO146)</f>
        <v/>
      </c>
      <c r="DQ146" s="405" t="n">
        <v>0</v>
      </c>
      <c r="DR146" s="405">
        <f>+DP146-DQ146</f>
        <v/>
      </c>
      <c r="DS146" s="2700">
        <f>365/((+DK146+DL146-DN146-DO146)/((+DJ146+DP146)/2)*DAY(DI146))</f>
        <v/>
      </c>
      <c r="DT146" s="2700">
        <f>+DP146/DK146*DAY(DI146)</f>
        <v/>
      </c>
      <c r="DU146" s="406">
        <f>(DN146+DO146)/DK146</f>
        <v/>
      </c>
      <c r="DV146" s="406">
        <f>+DM146/(+DM146+DN146+DO146)</f>
        <v/>
      </c>
      <c r="DW146" s="407">
        <f t="array" ref="DW146">DM146/(SUMPRODUCT(--(CHOOSE({1,2,3},DL146,DN146,DO146)&gt;0),CHOOSE({1,2,3},DL146,DN146,DO146))+DK146)</f>
        <v/>
      </c>
      <c r="DY146" s="2699">
        <f>EOMONTH(DY147,-1)</f>
        <v/>
      </c>
      <c r="DZ146" s="405">
        <f>+EF145</f>
        <v/>
      </c>
      <c r="EA146" s="405" t="n">
        <v>0</v>
      </c>
      <c r="EB146" s="405" t="n">
        <v>0</v>
      </c>
      <c r="EC146" s="405" t="n">
        <v>0</v>
      </c>
      <c r="ED146" s="405" t="n">
        <v>0</v>
      </c>
      <c r="EE146" s="405" t="n">
        <v>0</v>
      </c>
      <c r="EF146" s="405">
        <f>SUM(DZ146:EB146)-SUM(EC146:EE146)</f>
        <v/>
      </c>
      <c r="EG146" s="405" t="n">
        <v>0</v>
      </c>
      <c r="EH146" s="405">
        <f>+EF146-EG146</f>
        <v/>
      </c>
      <c r="EI146" s="2700">
        <f>365/((+EA146+EB146-ED146-EE146)/((+DZ146+EF146)/2)*DAY(DY146))</f>
        <v/>
      </c>
      <c r="EJ146" s="2700">
        <f>+EF146/EA146*DAY(DY146)</f>
        <v/>
      </c>
      <c r="EK146" s="406">
        <f>(ED146+EE146)/EA146</f>
        <v/>
      </c>
      <c r="EL146" s="406">
        <f>+EC146/(+EC146+ED146+EE146)</f>
        <v/>
      </c>
      <c r="EM146" s="407">
        <f t="array" ref="EM146">EC146/(SUMPRODUCT(--(CHOOSE({1,2,3},EB146,ED146,EE146)&gt;0),CHOOSE({1,2,3},EB146,ED146,EE146))+EA146)</f>
        <v/>
      </c>
      <c r="EO146" s="2699">
        <f>EOMONTH(EO147,-1)</f>
        <v/>
      </c>
      <c r="EP146" s="405">
        <f>+EV145</f>
        <v/>
      </c>
      <c r="EQ146" s="405" t="n">
        <v>0</v>
      </c>
      <c r="ER146" s="405" t="n">
        <v>0</v>
      </c>
      <c r="ES146" s="405" t="n">
        <v>0</v>
      </c>
      <c r="ET146" s="405" t="n">
        <v>0</v>
      </c>
      <c r="EU146" s="405" t="n">
        <v>0</v>
      </c>
      <c r="EV146" s="405">
        <f>SUM(EP146:ER146)-SUM(ES146:EU146)</f>
        <v/>
      </c>
      <c r="EW146" s="405" t="n">
        <v>0</v>
      </c>
      <c r="EX146" s="405">
        <f>+EV146-EW146</f>
        <v/>
      </c>
      <c r="EY146" s="2700">
        <f>365/((+EQ146+ER146-ET146-EU146)/((+EP146+EV146)/2)*DAY(EO146))</f>
        <v/>
      </c>
      <c r="EZ146" s="2700">
        <f>+EV146/EQ146*DAY(EO146)</f>
        <v/>
      </c>
      <c r="FA146" s="406">
        <f>(ET146+EU146)/EQ146</f>
        <v/>
      </c>
      <c r="FB146" s="406">
        <f>+ES146/(+ES146+ET146+EU146)</f>
        <v/>
      </c>
      <c r="FC146" s="407">
        <f t="array" ref="FC146">ES146/(SUMPRODUCT(--(CHOOSE({1,2,3},FH146,FX146,GN146)&gt;0),CHOOSE({1,2,3},FH146,FX146,GN146))+EQ146)</f>
        <v/>
      </c>
      <c r="FE146" s="2699">
        <f>EOMONTH(FE147,-1)</f>
        <v/>
      </c>
      <c r="FF146" s="405">
        <f>+FL145</f>
        <v/>
      </c>
      <c r="FG146" s="405" t="n">
        <v>0</v>
      </c>
      <c r="FH146" s="405" t="n">
        <v>0</v>
      </c>
      <c r="FI146" s="405" t="n">
        <v>0</v>
      </c>
      <c r="FJ146" s="405" t="n">
        <v>0</v>
      </c>
      <c r="FK146" s="405" t="n">
        <v>0</v>
      </c>
      <c r="FL146" s="405">
        <f>SUM(FF146:FH146)-SUM(FI146:FK146)</f>
        <v/>
      </c>
      <c r="FM146" s="405" t="n">
        <v>0</v>
      </c>
      <c r="FN146" s="405">
        <f>+FL146-FM146</f>
        <v/>
      </c>
      <c r="FO146" s="2700">
        <f>365/((+FG146+FH146-FJ146-FK146)/((+FF146+FL146)/2)*DAY(FE146))</f>
        <v/>
      </c>
      <c r="FP146" s="2700">
        <f>+FL146/FG146*DAY(FE146)</f>
        <v/>
      </c>
      <c r="FQ146" s="406">
        <f>(FJ146+FK146)/FG146</f>
        <v/>
      </c>
      <c r="FR146" s="406">
        <f>+FI146/(+FI146+FJ146+FK146)</f>
        <v/>
      </c>
      <c r="FS146" s="407">
        <f t="array" ref="FS146">FI146/(SUMPRODUCT(--(CHOOSE({1,2,3},FH146,FJ146,FK146)&gt;0),CHOOSE({1,2,3},FH146,FJ146,FK146))+FG146)</f>
        <v/>
      </c>
      <c r="FU146" s="2699">
        <f>EOMONTH(FU147,-1)</f>
        <v/>
      </c>
      <c r="FV146" s="405">
        <f>+GB145</f>
        <v/>
      </c>
      <c r="FW146" s="405" t="n">
        <v>0</v>
      </c>
      <c r="FX146" s="405" t="n">
        <v>0</v>
      </c>
      <c r="FY146" s="405" t="n">
        <v>0</v>
      </c>
      <c r="FZ146" s="405" t="n">
        <v>0</v>
      </c>
      <c r="GA146" s="405" t="n">
        <v>0</v>
      </c>
      <c r="GB146" s="405">
        <f>SUM(FV146:FX146)-SUM(FY146:GA146)</f>
        <v/>
      </c>
      <c r="GC146" s="405" t="n">
        <v>0</v>
      </c>
      <c r="GD146" s="405">
        <f>+GB146-GC146</f>
        <v/>
      </c>
      <c r="GE146" s="2700">
        <f>365/((+FW146+FX146-FZ146-GA146)/((+FV146+GB146)/2)*DAY(FU146))</f>
        <v/>
      </c>
      <c r="GF146" s="2700">
        <f>+GB146/FW146*DAY(FU146)</f>
        <v/>
      </c>
      <c r="GG146" s="406">
        <f>(FZ146+GA146)/FW146</f>
        <v/>
      </c>
      <c r="GH146" s="406">
        <f>+FY146/(+FY146+FZ146+GA146)</f>
        <v/>
      </c>
      <c r="GI146" s="407">
        <f t="array" ref="GI146">FY146/(SUMPRODUCT(--(CHOOSE({1,2,3},FX146,FZ146,GA146)&gt;0),CHOOSE({1,2,3},FX146,FZ146,GA146))+FW146)</f>
        <v/>
      </c>
      <c r="GK146" s="2699">
        <f>EOMONTH(GK147,-1)</f>
        <v/>
      </c>
      <c r="GL146" s="405">
        <f>+GR145</f>
        <v/>
      </c>
      <c r="GM146" s="405" t="n">
        <v>0</v>
      </c>
      <c r="GN146" s="405" t="n">
        <v>0</v>
      </c>
      <c r="GO146" s="405" t="n">
        <v>0</v>
      </c>
      <c r="GP146" s="405" t="n">
        <v>0</v>
      </c>
      <c r="GQ146" s="405" t="n">
        <v>0</v>
      </c>
      <c r="GR146" s="405">
        <f>SUM(GL146:GN146)-SUM(GO146:GQ146)</f>
        <v/>
      </c>
      <c r="GS146" s="405" t="n">
        <v>0</v>
      </c>
      <c r="GT146" s="405">
        <f>+GR146-GS146</f>
        <v/>
      </c>
      <c r="GU146" s="2700">
        <f>365/((+GM146+GN146-GP146-GQ146)/((+GL146+GR146)/2)*DAY(GK146))</f>
        <v/>
      </c>
      <c r="GV146" s="2700">
        <f>+GR146/GM146*DAY(GK146)</f>
        <v/>
      </c>
      <c r="GW146" s="406">
        <f>(GP146+GQ146)/GM146</f>
        <v/>
      </c>
      <c r="GX146" s="406">
        <f>+GO146/(+GO146+GP146+GQ146)</f>
        <v/>
      </c>
      <c r="GY146" s="407">
        <f t="array" ref="GY146">GO146/(SUMPRODUCT(--(CHOOSE({1,2,3},GN146,GP146,GQ146)&gt;0),CHOOSE({1,2,3},GN146,GP146,GQ146))+GM146)</f>
        <v/>
      </c>
    </row>
    <row r="147">
      <c r="A147" s="2699">
        <f>EOMONTH(A148,-1)</f>
        <v/>
      </c>
      <c r="B147" s="405">
        <f>R147+AH147+AX147+BN147+CD147+CT147+DJ147+DZ147+EP147+FF147+FV147+GL147</f>
        <v/>
      </c>
      <c r="C147" s="405">
        <f>S147+AI147+AY147+BO147+CE147+CU147+DK147+EA147+EQ147+FG147+FW147+GM147</f>
        <v/>
      </c>
      <c r="D147" s="405">
        <f>T147+AJ147+AZ147+BP147+CF147+CV147+DL147+EB147+ER147+FH147+FX147+GN147</f>
        <v/>
      </c>
      <c r="E147" s="405">
        <f>U147+AK147+BA147+BQ147+CG147+CW147+DM147+EC147+ES147+FI147+FY147+GO147</f>
        <v/>
      </c>
      <c r="F147" s="405">
        <f>V147+AL147+BB147+BR147+CH147+CX147+DN147+ED147+ET147+FJ147+FZ147+GP147</f>
        <v/>
      </c>
      <c r="G147" s="405">
        <f>W147+AM147+BC147+BS147+CI147+CY147+DO147+EE147+EU147+FK147+GA147+GQ147</f>
        <v/>
      </c>
      <c r="H147" s="405">
        <f>X147+AN147+BD147+BT147+CJ147+CZ147+DP147+EF147+EV147+FL147+GB147+GR147</f>
        <v/>
      </c>
      <c r="I147" s="405">
        <f>Y147+AO147+BE147+BU147+CK147+DA147+DQ147+EG147+EW147+FM147+GC147+GS147</f>
        <v/>
      </c>
      <c r="J147" s="405">
        <f>Z147+AP147+BF147+BV147</f>
        <v/>
      </c>
      <c r="K147" s="2700">
        <f>365/((+C147+D147-F147-G147)/((+B147+H147)/2)*DAY(A147))</f>
        <v/>
      </c>
      <c r="L147" s="2700">
        <f>+H147/C147*DAY(A147)</f>
        <v/>
      </c>
      <c r="M147" s="406">
        <f>(F147+G147)/C147</f>
        <v/>
      </c>
      <c r="N147" s="406">
        <f>+E147/(+E147+F147+G147)</f>
        <v/>
      </c>
      <c r="O147" s="407">
        <f t="array" ref="O147">E147/(SUMPRODUCT(--(CHOOSE({1,2,3},D147,F147,G147)&gt;0),CHOOSE({1,2,3},D147,F147,G147))+C147)</f>
        <v/>
      </c>
      <c r="Q147" s="2699">
        <f>EOMONTH(Q148,-1)</f>
        <v/>
      </c>
      <c r="R147" s="405">
        <f>+X146</f>
        <v/>
      </c>
      <c r="S147" s="405" t="n">
        <v>0</v>
      </c>
      <c r="T147" s="405" t="n">
        <v>0</v>
      </c>
      <c r="U147" s="405" t="n">
        <v>0</v>
      </c>
      <c r="V147" s="405" t="n">
        <v>0</v>
      </c>
      <c r="W147" s="405" t="n">
        <v>0</v>
      </c>
      <c r="X147" s="405">
        <f>SUM(R147:T147)-SUM(U147:W147)</f>
        <v/>
      </c>
      <c r="Y147" s="405" t="n">
        <v>0</v>
      </c>
      <c r="Z147" s="405">
        <f>+X147-Y147</f>
        <v/>
      </c>
      <c r="AA147" s="2700">
        <f>365/((+S147+T147-V147-W147)/((+R147+X147)/2)*DAY(Q147))</f>
        <v/>
      </c>
      <c r="AB147" s="2700">
        <f>+X147/S147*DAY(Q147)</f>
        <v/>
      </c>
      <c r="AC147" s="406">
        <f>(V147+W147)/S147</f>
        <v/>
      </c>
      <c r="AD147" s="406">
        <f>+U147/(+U147+V147+W147)</f>
        <v/>
      </c>
      <c r="AE147" s="407">
        <f t="array" ref="AE147">U147/(SUMPRODUCT(--(CHOOSE({1,2,3},T147,V147,W147)&gt;0),CHOOSE({1,2,3},T147,V147,W147))+S147)</f>
        <v/>
      </c>
      <c r="AG147" s="2699">
        <f>EOMONTH(AG148,-1)</f>
        <v/>
      </c>
      <c r="AH147" s="405">
        <f>+AN146</f>
        <v/>
      </c>
      <c r="AI147" s="405" t="n">
        <v>0</v>
      </c>
      <c r="AJ147" s="405" t="n">
        <v>0</v>
      </c>
      <c r="AK147" s="405" t="n">
        <v>0</v>
      </c>
      <c r="AL147" s="405" t="n">
        <v>0</v>
      </c>
      <c r="AM147" s="405" t="n">
        <v>0</v>
      </c>
      <c r="AN147" s="405">
        <f>SUM(AH147:AJ147)-SUM(AK147:AM147)</f>
        <v/>
      </c>
      <c r="AO147" s="405" t="n">
        <v>0</v>
      </c>
      <c r="AP147" s="405">
        <f>+AN147-AO147</f>
        <v/>
      </c>
      <c r="AQ147" s="2700">
        <f>365/((+AI147+AJ147-AL147-AM147)/((+AH147+AN147)/2)*DAY(AG147))</f>
        <v/>
      </c>
      <c r="AR147" s="2700">
        <f>+AN147/AI147*DAY(AG147)</f>
        <v/>
      </c>
      <c r="AS147" s="406">
        <f>(AL147+AM147)/AI147</f>
        <v/>
      </c>
      <c r="AT147" s="406">
        <f>+AK147/(+AK147+AL147+AM147)</f>
        <v/>
      </c>
      <c r="AU147" s="407">
        <f t="array" ref="AU147">AK147/(SUMPRODUCT(--(CHOOSE({1,2,3},AJ147,AL147,AM147)&gt;0),CHOOSE({1,2,3},AJ147,AL147,AM147))+AI147)</f>
        <v/>
      </c>
      <c r="AW147" s="2699">
        <f>EOMONTH(AW148,-1)</f>
        <v/>
      </c>
      <c r="AX147" s="405">
        <f>+BD146</f>
        <v/>
      </c>
      <c r="AY147" s="405" t="n">
        <v>0</v>
      </c>
      <c r="AZ147" s="405" t="n">
        <v>0</v>
      </c>
      <c r="BA147" s="405" t="n">
        <v>0</v>
      </c>
      <c r="BB147" s="405" t="n">
        <v>0</v>
      </c>
      <c r="BC147" s="405" t="n">
        <v>0</v>
      </c>
      <c r="BD147" s="405">
        <f>SUM(AX147:AZ147)-SUM(BA147:BC147)</f>
        <v/>
      </c>
      <c r="BE147" s="405" t="n">
        <v>0</v>
      </c>
      <c r="BF147" s="405">
        <f>+BD147-BE147</f>
        <v/>
      </c>
      <c r="BG147" s="2700">
        <f>365/((+AY147+AZ147-BB147-BC147)/((+AX147+BD147)/2)*DAY(AW147))</f>
        <v/>
      </c>
      <c r="BH147" s="2700">
        <f>+BD147/AY147*DAY(AW147)</f>
        <v/>
      </c>
      <c r="BI147" s="406">
        <f>(BB147+BC147)/AY147</f>
        <v/>
      </c>
      <c r="BJ147" s="406">
        <f>+BA147/(+BA147+BB147+BC147)</f>
        <v/>
      </c>
      <c r="BK147" s="407">
        <f t="array" ref="BK147">BA147/(SUMPRODUCT(--(CHOOSE({1,2,3},AZ147,BB147,BC147)&gt;0),CHOOSE({1,2,3},AZ147,BB147,BC147))+AY147)</f>
        <v/>
      </c>
      <c r="BM147" s="2699">
        <f>EOMONTH(BM148,-1)</f>
        <v/>
      </c>
      <c r="BN147" s="405">
        <f>+BT146</f>
        <v/>
      </c>
      <c r="BO147" s="405" t="n">
        <v>0</v>
      </c>
      <c r="BP147" s="405" t="n">
        <v>0</v>
      </c>
      <c r="BQ147" s="405" t="n">
        <v>0</v>
      </c>
      <c r="BR147" s="405" t="n">
        <v>0</v>
      </c>
      <c r="BS147" s="405" t="n">
        <v>0</v>
      </c>
      <c r="BT147" s="405">
        <f>SUM(BN147:BP147)-SUM(BQ147:BS147)</f>
        <v/>
      </c>
      <c r="BU147" s="405" t="n">
        <v>0</v>
      </c>
      <c r="BV147" s="405">
        <f>+BT147-BU147</f>
        <v/>
      </c>
      <c r="BW147" s="2700">
        <f>365/((+BO147+BP147-BR147-BS147)/((+BN147+BT147)/2)*DAY(BM147))</f>
        <v/>
      </c>
      <c r="BX147" s="2700">
        <f>+BT147/BO147*DAY(BM147)</f>
        <v/>
      </c>
      <c r="BY147" s="406">
        <f>(BR147+BS147)/BO147</f>
        <v/>
      </c>
      <c r="BZ147" s="406">
        <f>+BQ147/(+BQ147+BR147+BS147)</f>
        <v/>
      </c>
      <c r="CA147" s="407">
        <f t="array" ref="CA147">BQ147/(SUMPRODUCT(--(CHOOSE({1,2,3},BP147,BR147,BS147)&gt;0),CHOOSE({1,2,3},BP147,BR147,BS147))+BO147)</f>
        <v/>
      </c>
      <c r="CC147" s="2699">
        <f>EOMONTH(CC148,-1)</f>
        <v/>
      </c>
      <c r="CD147" s="405">
        <f>+CJ146</f>
        <v/>
      </c>
      <c r="CE147" s="405" t="n">
        <v>0</v>
      </c>
      <c r="CF147" s="405" t="n">
        <v>0</v>
      </c>
      <c r="CG147" s="405" t="n">
        <v>0</v>
      </c>
      <c r="CH147" s="405" t="n">
        <v>0</v>
      </c>
      <c r="CI147" s="405" t="n">
        <v>0</v>
      </c>
      <c r="CJ147" s="405">
        <f>SUM(CD147:CF147)-SUM(CG147:CI147)</f>
        <v/>
      </c>
      <c r="CK147" s="405" t="n">
        <v>0</v>
      </c>
      <c r="CL147" s="405">
        <f>+CJ147-CK147</f>
        <v/>
      </c>
      <c r="CM147" s="2700">
        <f>365/((+CE147+CF147-CH147-CI147)/((+CD147+CJ147)/2)*DAY(CC147))</f>
        <v/>
      </c>
      <c r="CN147" s="2700">
        <f>+CJ147/CE147*DAY(CC147)</f>
        <v/>
      </c>
      <c r="CO147" s="406">
        <f>(CH147+CI147)/CE147</f>
        <v/>
      </c>
      <c r="CP147" s="406">
        <f>+CG147/(+CG147+CH147+CI147)</f>
        <v/>
      </c>
      <c r="CQ147" s="407">
        <f t="array" ref="CQ147">CG147/(SUMPRODUCT(--(CHOOSE({1,2,3},CF147,CH147,CI147)&gt;0),CHOOSE({1,2,3},CF147,CH147,CI147))+CE147)</f>
        <v/>
      </c>
      <c r="CS147" s="2699">
        <f>EOMONTH(CS148,-1)</f>
        <v/>
      </c>
      <c r="CT147" s="405">
        <f>+CZ146</f>
        <v/>
      </c>
      <c r="CU147" s="405" t="n">
        <v>0</v>
      </c>
      <c r="CV147" s="405" t="n">
        <v>0</v>
      </c>
      <c r="CW147" s="405" t="n">
        <v>0</v>
      </c>
      <c r="CX147" s="405" t="n">
        <v>0</v>
      </c>
      <c r="CY147" s="405" t="n">
        <v>0</v>
      </c>
      <c r="CZ147" s="405">
        <f>SUM(CT147:CV147)-SUM(CW147:CY147)</f>
        <v/>
      </c>
      <c r="DA147" s="405" t="n">
        <v>0</v>
      </c>
      <c r="DB147" s="405">
        <f>+CZ147-DA147</f>
        <v/>
      </c>
      <c r="DC147" s="2700">
        <f>365/((+CU147+CV147-CX147-CY147)/((+CT147+CZ147)/2)*DAY(CS147))</f>
        <v/>
      </c>
      <c r="DD147" s="2700">
        <f>+CZ147/CU147*DAY(CS147)</f>
        <v/>
      </c>
      <c r="DE147" s="406">
        <f>(CX147+CY147)/CU147</f>
        <v/>
      </c>
      <c r="DF147" s="406">
        <f>+CW147/(+CW147+CX147+CY147)</f>
        <v/>
      </c>
      <c r="DG147" s="407">
        <f t="array" ref="DG147">CW147/(SUMPRODUCT(--(CHOOSE({1,2,3},CV147,CX147,CY147)&gt;0),CHOOSE({1,2,3},CV147,CX147,CY147))+CU147)</f>
        <v/>
      </c>
      <c r="DI147" s="2699">
        <f>EOMONTH(DI148,-1)</f>
        <v/>
      </c>
      <c r="DJ147" s="405">
        <f>+DP146</f>
        <v/>
      </c>
      <c r="DK147" s="405" t="n">
        <v>0</v>
      </c>
      <c r="DL147" s="405" t="n">
        <v>0</v>
      </c>
      <c r="DM147" s="405" t="n">
        <v>0</v>
      </c>
      <c r="DN147" s="405" t="n">
        <v>0</v>
      </c>
      <c r="DO147" s="405" t="n">
        <v>0</v>
      </c>
      <c r="DP147" s="405">
        <f>SUM(DJ147:DL147)-SUM(DM147:DO147)</f>
        <v/>
      </c>
      <c r="DQ147" s="405" t="n">
        <v>0</v>
      </c>
      <c r="DR147" s="405">
        <f>+DP147-DQ147</f>
        <v/>
      </c>
      <c r="DS147" s="2700">
        <f>365/((+DK147+DL147-DN147-DO147)/((+DJ147+DP147)/2)*DAY(DI147))</f>
        <v/>
      </c>
      <c r="DT147" s="2700">
        <f>+DP147/DK147*DAY(DI147)</f>
        <v/>
      </c>
      <c r="DU147" s="406">
        <f>(DN147+DO147)/DK147</f>
        <v/>
      </c>
      <c r="DV147" s="406">
        <f>+DM147/(+DM147+DN147+DO147)</f>
        <v/>
      </c>
      <c r="DW147" s="407">
        <f t="array" ref="DW147">DM147/(SUMPRODUCT(--(CHOOSE({1,2,3},DL147,DN147,DO147)&gt;0),CHOOSE({1,2,3},DL147,DN147,DO147))+DK147)</f>
        <v/>
      </c>
      <c r="DY147" s="2699">
        <f>EOMONTH(DY148,-1)</f>
        <v/>
      </c>
      <c r="DZ147" s="405">
        <f>+EF146</f>
        <v/>
      </c>
      <c r="EA147" s="405" t="n">
        <v>0</v>
      </c>
      <c r="EB147" s="405" t="n">
        <v>0</v>
      </c>
      <c r="EC147" s="405" t="n">
        <v>0</v>
      </c>
      <c r="ED147" s="405" t="n">
        <v>0</v>
      </c>
      <c r="EE147" s="405" t="n">
        <v>0</v>
      </c>
      <c r="EF147" s="405">
        <f>SUM(DZ147:EB147)-SUM(EC147:EE147)</f>
        <v/>
      </c>
      <c r="EG147" s="405" t="n">
        <v>0</v>
      </c>
      <c r="EH147" s="405">
        <f>+EF147-EG147</f>
        <v/>
      </c>
      <c r="EI147" s="2700">
        <f>365/((+EA147+EB147-ED147-EE147)/((+DZ147+EF147)/2)*DAY(DY147))</f>
        <v/>
      </c>
      <c r="EJ147" s="2700">
        <f>+EF147/EA147*DAY(DY147)</f>
        <v/>
      </c>
      <c r="EK147" s="406">
        <f>(ED147+EE147)/EA147</f>
        <v/>
      </c>
      <c r="EL147" s="406">
        <f>+EC147/(+EC147+ED147+EE147)</f>
        <v/>
      </c>
      <c r="EM147" s="407">
        <f t="array" ref="EM147">EC147/(SUMPRODUCT(--(CHOOSE({1,2,3},EB147,ED147,EE147)&gt;0),CHOOSE({1,2,3},EB147,ED147,EE147))+EA147)</f>
        <v/>
      </c>
      <c r="EO147" s="2699">
        <f>EOMONTH(EO148,-1)</f>
        <v/>
      </c>
      <c r="EP147" s="405">
        <f>+EV146</f>
        <v/>
      </c>
      <c r="EQ147" s="405" t="n">
        <v>0</v>
      </c>
      <c r="ER147" s="405" t="n">
        <v>0</v>
      </c>
      <c r="ES147" s="405" t="n">
        <v>0</v>
      </c>
      <c r="ET147" s="405" t="n">
        <v>0</v>
      </c>
      <c r="EU147" s="405" t="n">
        <v>0</v>
      </c>
      <c r="EV147" s="405">
        <f>SUM(EP147:ER147)-SUM(ES147:EU147)</f>
        <v/>
      </c>
      <c r="EW147" s="405" t="n">
        <v>0</v>
      </c>
      <c r="EX147" s="405">
        <f>+EV147-EW147</f>
        <v/>
      </c>
      <c r="EY147" s="2700">
        <f>365/((+EQ147+ER147-ET147-EU147)/((+EP147+EV147)/2)*DAY(EO147))</f>
        <v/>
      </c>
      <c r="EZ147" s="2700">
        <f>+EV147/EQ147*DAY(EO147)</f>
        <v/>
      </c>
      <c r="FA147" s="406">
        <f>(ET147+EU147)/EQ147</f>
        <v/>
      </c>
      <c r="FB147" s="406">
        <f>+ES147/(+ES147+ET147+EU147)</f>
        <v/>
      </c>
      <c r="FC147" s="407">
        <f t="array" ref="FC147">ES147/(SUMPRODUCT(--(CHOOSE({1,2,3},FH147,FX147,GN147)&gt;0),CHOOSE({1,2,3},FH147,FX147,GN147))+EQ147)</f>
        <v/>
      </c>
      <c r="FE147" s="2699">
        <f>EOMONTH(FE148,-1)</f>
        <v/>
      </c>
      <c r="FF147" s="405">
        <f>+FL146</f>
        <v/>
      </c>
      <c r="FG147" s="405" t="n">
        <v>0</v>
      </c>
      <c r="FH147" s="405" t="n">
        <v>0</v>
      </c>
      <c r="FI147" s="405" t="n">
        <v>0</v>
      </c>
      <c r="FJ147" s="405" t="n">
        <v>0</v>
      </c>
      <c r="FK147" s="405" t="n">
        <v>0</v>
      </c>
      <c r="FL147" s="405">
        <f>SUM(FF147:FH147)-SUM(FI147:FK147)</f>
        <v/>
      </c>
      <c r="FM147" s="405" t="n">
        <v>0</v>
      </c>
      <c r="FN147" s="405">
        <f>+FL147-FM147</f>
        <v/>
      </c>
      <c r="FO147" s="2700">
        <f>365/((+FG147+FH147-FJ147-FK147)/((+FF147+FL147)/2)*DAY(FE147))</f>
        <v/>
      </c>
      <c r="FP147" s="2700">
        <f>+FL147/FG147*DAY(FE147)</f>
        <v/>
      </c>
      <c r="FQ147" s="406">
        <f>(FJ147+FK147)/FG147</f>
        <v/>
      </c>
      <c r="FR147" s="406">
        <f>+FI147/(+FI147+FJ147+FK147)</f>
        <v/>
      </c>
      <c r="FS147" s="407">
        <f t="array" ref="FS147">FI147/(SUMPRODUCT(--(CHOOSE({1,2,3},FH147,FJ147,FK147)&gt;0),CHOOSE({1,2,3},FH147,FJ147,FK147))+FG147)</f>
        <v/>
      </c>
      <c r="FU147" s="2699">
        <f>EOMONTH(FU148,-1)</f>
        <v/>
      </c>
      <c r="FV147" s="405">
        <f>+GB146</f>
        <v/>
      </c>
      <c r="FW147" s="405" t="n">
        <v>0</v>
      </c>
      <c r="FX147" s="405" t="n">
        <v>0</v>
      </c>
      <c r="FY147" s="405" t="n">
        <v>0</v>
      </c>
      <c r="FZ147" s="405" t="n">
        <v>0</v>
      </c>
      <c r="GA147" s="405" t="n">
        <v>0</v>
      </c>
      <c r="GB147" s="405">
        <f>SUM(FV147:FX147)-SUM(FY147:GA147)</f>
        <v/>
      </c>
      <c r="GC147" s="405" t="n">
        <v>0</v>
      </c>
      <c r="GD147" s="405">
        <f>+GB147-GC147</f>
        <v/>
      </c>
      <c r="GE147" s="2700">
        <f>365/((+FW147+FX147-FZ147-GA147)/((+FV147+GB147)/2)*DAY(FU147))</f>
        <v/>
      </c>
      <c r="GF147" s="2700">
        <f>+GB147/FW147*DAY(FU147)</f>
        <v/>
      </c>
      <c r="GG147" s="406">
        <f>(FZ147+GA147)/FW147</f>
        <v/>
      </c>
      <c r="GH147" s="406">
        <f>+FY147/(+FY147+FZ147+GA147)</f>
        <v/>
      </c>
      <c r="GI147" s="407">
        <f t="array" ref="GI147">FY147/(SUMPRODUCT(--(CHOOSE({1,2,3},FX147,FZ147,GA147)&gt;0),CHOOSE({1,2,3},FX147,FZ147,GA147))+FW147)</f>
        <v/>
      </c>
      <c r="GK147" s="2699">
        <f>EOMONTH(GK148,-1)</f>
        <v/>
      </c>
      <c r="GL147" s="405">
        <f>+GR146</f>
        <v/>
      </c>
      <c r="GM147" s="405" t="n">
        <v>0</v>
      </c>
      <c r="GN147" s="405" t="n">
        <v>0</v>
      </c>
      <c r="GO147" s="405" t="n">
        <v>0</v>
      </c>
      <c r="GP147" s="405" t="n">
        <v>0</v>
      </c>
      <c r="GQ147" s="405" t="n">
        <v>0</v>
      </c>
      <c r="GR147" s="405">
        <f>SUM(GL147:GN147)-SUM(GO147:GQ147)</f>
        <v/>
      </c>
      <c r="GS147" s="405" t="n">
        <v>0</v>
      </c>
      <c r="GT147" s="405">
        <f>+GR147-GS147</f>
        <v/>
      </c>
      <c r="GU147" s="2700">
        <f>365/((+GM147+GN147-GP147-GQ147)/((+GL147+GR147)/2)*DAY(GK147))</f>
        <v/>
      </c>
      <c r="GV147" s="2700">
        <f>+GR147/GM147*DAY(GK147)</f>
        <v/>
      </c>
      <c r="GW147" s="406">
        <f>(GP147+GQ147)/GM147</f>
        <v/>
      </c>
      <c r="GX147" s="406">
        <f>+GO147/(+GO147+GP147+GQ147)</f>
        <v/>
      </c>
      <c r="GY147" s="407">
        <f t="array" ref="GY147">GO147/(SUMPRODUCT(--(CHOOSE({1,2,3},GN147,GP147,GQ147)&gt;0),CHOOSE({1,2,3},GN147,GP147,GQ147))+GM147)</f>
        <v/>
      </c>
    </row>
    <row r="148">
      <c r="A148" s="2699">
        <f>EOMONTH(A149,-1)</f>
        <v/>
      </c>
      <c r="B148" s="405">
        <f>R148+AH148+AX148+BN148+CD148+CT148+DJ148+DZ148+EP148+FF148+FV148+GL148</f>
        <v/>
      </c>
      <c r="C148" s="405">
        <f>S148+AI148+AY148+BO148+CE148+CU148+DK148+EA148+EQ148+FG148+FW148+GM148</f>
        <v/>
      </c>
      <c r="D148" s="405">
        <f>T148+AJ148+AZ148+BP148+CF148+CV148+DL148+EB148+ER148+FH148+FX148+GN148</f>
        <v/>
      </c>
      <c r="E148" s="405">
        <f>U148+AK148+BA148+BQ148+CG148+CW148+DM148+EC148+ES148+FI148+FY148+GO148</f>
        <v/>
      </c>
      <c r="F148" s="405">
        <f>V148+AL148+BB148+BR148+CH148+CX148+DN148+ED148+ET148+FJ148+FZ148+GP148</f>
        <v/>
      </c>
      <c r="G148" s="405">
        <f>W148+AM148+BC148+BS148+CI148+CY148+DO148+EE148+EU148+FK148+GA148+GQ148</f>
        <v/>
      </c>
      <c r="H148" s="405">
        <f>X148+AN148+BD148+BT148+CJ148+CZ148+DP148+EF148+EV148+FL148+GB148+GR148</f>
        <v/>
      </c>
      <c r="I148" s="405">
        <f>Y148+AO148+BE148+BU148+CK148+DA148+DQ148+EG148+EW148+FM148+GC148+GS148</f>
        <v/>
      </c>
      <c r="J148" s="405">
        <f>Z148+AP148+BF148+BV148</f>
        <v/>
      </c>
      <c r="K148" s="2700">
        <f>365/((+C148+D148-F148-G148)/((+B148+H148)/2)*DAY(A148))</f>
        <v/>
      </c>
      <c r="L148" s="2700">
        <f>+H148/C148*DAY(A148)</f>
        <v/>
      </c>
      <c r="M148" s="406">
        <f>(F148+G148)/C148</f>
        <v/>
      </c>
      <c r="N148" s="406">
        <f>+E148/(+E148+F148+G148)</f>
        <v/>
      </c>
      <c r="O148" s="407">
        <f t="array" ref="O148">E148/(SUMPRODUCT(--(CHOOSE({1,2,3},D148,F148,G148)&gt;0),CHOOSE({1,2,3},D148,F148,G148))+C148)</f>
        <v/>
      </c>
      <c r="Q148" s="2699">
        <f>EOMONTH(Q149,-1)</f>
        <v/>
      </c>
      <c r="R148" s="405">
        <f>+X147</f>
        <v/>
      </c>
      <c r="S148" s="405" t="n">
        <v>0</v>
      </c>
      <c r="T148" s="405" t="n">
        <v>0</v>
      </c>
      <c r="U148" s="405" t="n">
        <v>0</v>
      </c>
      <c r="V148" s="405" t="n">
        <v>0</v>
      </c>
      <c r="W148" s="405" t="n">
        <v>0</v>
      </c>
      <c r="X148" s="405">
        <f>SUM(R148:T148)-SUM(U148:W148)</f>
        <v/>
      </c>
      <c r="Y148" s="405" t="n">
        <v>0</v>
      </c>
      <c r="Z148" s="405">
        <f>+X148-Y148</f>
        <v/>
      </c>
      <c r="AA148" s="2700">
        <f>365/((+S148+T148-V148-W148)/((+R148+X148)/2)*DAY(Q148))</f>
        <v/>
      </c>
      <c r="AB148" s="2700">
        <f>+X148/S148*DAY(Q148)</f>
        <v/>
      </c>
      <c r="AC148" s="406">
        <f>(V148+W148)/S148</f>
        <v/>
      </c>
      <c r="AD148" s="406">
        <f>+U148/(+U148+V148+W148)</f>
        <v/>
      </c>
      <c r="AE148" s="407">
        <f t="array" ref="AE148">U148/(SUMPRODUCT(--(CHOOSE({1,2,3},T148,V148,W148)&gt;0),CHOOSE({1,2,3},T148,V148,W148))+S148)</f>
        <v/>
      </c>
      <c r="AG148" s="2699">
        <f>EOMONTH(AG149,-1)</f>
        <v/>
      </c>
      <c r="AH148" s="405">
        <f>+AN147</f>
        <v/>
      </c>
      <c r="AI148" s="405" t="n">
        <v>0</v>
      </c>
      <c r="AJ148" s="405" t="n">
        <v>0</v>
      </c>
      <c r="AK148" s="405" t="n">
        <v>0</v>
      </c>
      <c r="AL148" s="405" t="n">
        <v>0</v>
      </c>
      <c r="AM148" s="405" t="n">
        <v>0</v>
      </c>
      <c r="AN148" s="405">
        <f>SUM(AH148:AJ148)-SUM(AK148:AM148)</f>
        <v/>
      </c>
      <c r="AO148" s="405" t="n">
        <v>0</v>
      </c>
      <c r="AP148" s="405">
        <f>+AN148-AO148</f>
        <v/>
      </c>
      <c r="AQ148" s="2700">
        <f>365/((+AI148+AJ148-AL148-AM148)/((+AH148+AN148)/2)*DAY(AG148))</f>
        <v/>
      </c>
      <c r="AR148" s="2700">
        <f>+AN148/AI148*DAY(AG148)</f>
        <v/>
      </c>
      <c r="AS148" s="406">
        <f>(AL148+AM148)/AI148</f>
        <v/>
      </c>
      <c r="AT148" s="406">
        <f>+AK148/(+AK148+AL148+AM148)</f>
        <v/>
      </c>
      <c r="AU148" s="407">
        <f t="array" ref="AU148">AK148/(SUMPRODUCT(--(CHOOSE({1,2,3},AJ148,AL148,AM148)&gt;0),CHOOSE({1,2,3},AJ148,AL148,AM148))+AI148)</f>
        <v/>
      </c>
      <c r="AW148" s="2699">
        <f>EOMONTH(AW149,-1)</f>
        <v/>
      </c>
      <c r="AX148" s="405">
        <f>+BD147</f>
        <v/>
      </c>
      <c r="AY148" s="405" t="n">
        <v>0</v>
      </c>
      <c r="AZ148" s="405" t="n">
        <v>0</v>
      </c>
      <c r="BA148" s="405" t="n">
        <v>0</v>
      </c>
      <c r="BB148" s="405" t="n">
        <v>0</v>
      </c>
      <c r="BC148" s="405" t="n">
        <v>0</v>
      </c>
      <c r="BD148" s="405">
        <f>SUM(AX148:AZ148)-SUM(BA148:BC148)</f>
        <v/>
      </c>
      <c r="BE148" s="405" t="n">
        <v>0</v>
      </c>
      <c r="BF148" s="405">
        <f>+BD148-BE148</f>
        <v/>
      </c>
      <c r="BG148" s="2700">
        <f>365/((+AY148+AZ148-BB148-BC148)/((+AX148+BD148)/2)*DAY(AW148))</f>
        <v/>
      </c>
      <c r="BH148" s="2700">
        <f>+BD148/AY148*DAY(AW148)</f>
        <v/>
      </c>
      <c r="BI148" s="406">
        <f>(BB148+BC148)/AY148</f>
        <v/>
      </c>
      <c r="BJ148" s="406">
        <f>+BA148/(+BA148+BB148+BC148)</f>
        <v/>
      </c>
      <c r="BK148" s="407">
        <f t="array" ref="BK148">BA148/(SUMPRODUCT(--(CHOOSE({1,2,3},AZ148,BB148,BC148)&gt;0),CHOOSE({1,2,3},AZ148,BB148,BC148))+AY148)</f>
        <v/>
      </c>
      <c r="BM148" s="2699">
        <f>EOMONTH(BM149,-1)</f>
        <v/>
      </c>
      <c r="BN148" s="405">
        <f>+BT147</f>
        <v/>
      </c>
      <c r="BO148" s="405" t="n">
        <v>0</v>
      </c>
      <c r="BP148" s="405" t="n">
        <v>0</v>
      </c>
      <c r="BQ148" s="405" t="n">
        <v>0</v>
      </c>
      <c r="BR148" s="405" t="n">
        <v>0</v>
      </c>
      <c r="BS148" s="405" t="n">
        <v>0</v>
      </c>
      <c r="BT148" s="405">
        <f>SUM(BN148:BP148)-SUM(BQ148:BS148)</f>
        <v/>
      </c>
      <c r="BU148" s="405" t="n">
        <v>0</v>
      </c>
      <c r="BV148" s="405">
        <f>+BT148-BU148</f>
        <v/>
      </c>
      <c r="BW148" s="2700">
        <f>365/((+BO148+BP148-BR148-BS148)/((+BN148+BT148)/2)*DAY(BM148))</f>
        <v/>
      </c>
      <c r="BX148" s="2700">
        <f>+BT148/BO148*DAY(BM148)</f>
        <v/>
      </c>
      <c r="BY148" s="406">
        <f>(BR148+BS148)/BO148</f>
        <v/>
      </c>
      <c r="BZ148" s="406">
        <f>+BQ148/(+BQ148+BR148+BS148)</f>
        <v/>
      </c>
      <c r="CA148" s="407">
        <f t="array" ref="CA148">BQ148/(SUMPRODUCT(--(CHOOSE({1,2,3},BP148,BR148,BS148)&gt;0),CHOOSE({1,2,3},BP148,BR148,BS148))+BO148)</f>
        <v/>
      </c>
      <c r="CC148" s="2699">
        <f>EOMONTH(CC149,-1)</f>
        <v/>
      </c>
      <c r="CD148" s="405">
        <f>+CJ147</f>
        <v/>
      </c>
      <c r="CE148" s="405" t="n">
        <v>0</v>
      </c>
      <c r="CF148" s="405" t="n">
        <v>0</v>
      </c>
      <c r="CG148" s="405" t="n">
        <v>0</v>
      </c>
      <c r="CH148" s="405" t="n">
        <v>0</v>
      </c>
      <c r="CI148" s="405" t="n">
        <v>0</v>
      </c>
      <c r="CJ148" s="405">
        <f>SUM(CD148:CF148)-SUM(CG148:CI148)</f>
        <v/>
      </c>
      <c r="CK148" s="405" t="n">
        <v>0</v>
      </c>
      <c r="CL148" s="405">
        <f>+CJ148-CK148</f>
        <v/>
      </c>
      <c r="CM148" s="2700">
        <f>365/((+CE148+CF148-CH148-CI148)/((+CD148+CJ148)/2)*DAY(CC148))</f>
        <v/>
      </c>
      <c r="CN148" s="2700">
        <f>+CJ148/CE148*DAY(CC148)</f>
        <v/>
      </c>
      <c r="CO148" s="406">
        <f>(CH148+CI148)/CE148</f>
        <v/>
      </c>
      <c r="CP148" s="406">
        <f>+CG148/(+CG148+CH148+CI148)</f>
        <v/>
      </c>
      <c r="CQ148" s="407">
        <f t="array" ref="CQ148">CG148/(SUMPRODUCT(--(CHOOSE({1,2,3},CF148,CH148,CI148)&gt;0),CHOOSE({1,2,3},CF148,CH148,CI148))+CE148)</f>
        <v/>
      </c>
      <c r="CS148" s="2699">
        <f>EOMONTH(CS149,-1)</f>
        <v/>
      </c>
      <c r="CT148" s="405">
        <f>+CZ147</f>
        <v/>
      </c>
      <c r="CU148" s="405" t="n">
        <v>0</v>
      </c>
      <c r="CV148" s="405" t="n">
        <v>0</v>
      </c>
      <c r="CW148" s="405" t="n">
        <v>0</v>
      </c>
      <c r="CX148" s="405" t="n">
        <v>0</v>
      </c>
      <c r="CY148" s="405" t="n">
        <v>0</v>
      </c>
      <c r="CZ148" s="405">
        <f>SUM(CT148:CV148)-SUM(CW148:CY148)</f>
        <v/>
      </c>
      <c r="DA148" s="405" t="n">
        <v>0</v>
      </c>
      <c r="DB148" s="405">
        <f>+CZ148-DA148</f>
        <v/>
      </c>
      <c r="DC148" s="2700">
        <f>365/((+CU148+CV148-CX148-CY148)/((+CT148+CZ148)/2)*DAY(CS148))</f>
        <v/>
      </c>
      <c r="DD148" s="2700">
        <f>+CZ148/CU148*DAY(CS148)</f>
        <v/>
      </c>
      <c r="DE148" s="406">
        <f>(CX148+CY148)/CU148</f>
        <v/>
      </c>
      <c r="DF148" s="406">
        <f>+CW148/(+CW148+CX148+CY148)</f>
        <v/>
      </c>
      <c r="DG148" s="407">
        <f t="array" ref="DG148">CW148/(SUMPRODUCT(--(CHOOSE({1,2,3},CV148,CX148,CY148)&gt;0),CHOOSE({1,2,3},CV148,CX148,CY148))+CU148)</f>
        <v/>
      </c>
      <c r="DI148" s="2699">
        <f>EOMONTH(DI149,-1)</f>
        <v/>
      </c>
      <c r="DJ148" s="405">
        <f>+DP147</f>
        <v/>
      </c>
      <c r="DK148" s="405" t="n">
        <v>0</v>
      </c>
      <c r="DL148" s="405" t="n">
        <v>0</v>
      </c>
      <c r="DM148" s="405" t="n">
        <v>0</v>
      </c>
      <c r="DN148" s="405" t="n">
        <v>0</v>
      </c>
      <c r="DO148" s="405" t="n">
        <v>0</v>
      </c>
      <c r="DP148" s="405">
        <f>SUM(DJ148:DL148)-SUM(DM148:DO148)</f>
        <v/>
      </c>
      <c r="DQ148" s="405" t="n">
        <v>0</v>
      </c>
      <c r="DR148" s="405">
        <f>+DP148-DQ148</f>
        <v/>
      </c>
      <c r="DS148" s="2700">
        <f>365/((+DK148+DL148-DN148-DO148)/((+DJ148+DP148)/2)*DAY(DI148))</f>
        <v/>
      </c>
      <c r="DT148" s="2700">
        <f>+DP148/DK148*DAY(DI148)</f>
        <v/>
      </c>
      <c r="DU148" s="406">
        <f>(DN148+DO148)/DK148</f>
        <v/>
      </c>
      <c r="DV148" s="406">
        <f>+DM148/(+DM148+DN148+DO148)</f>
        <v/>
      </c>
      <c r="DW148" s="407">
        <f t="array" ref="DW148">DM148/(SUMPRODUCT(--(CHOOSE({1,2,3},DL148,DN148,DO148)&gt;0),CHOOSE({1,2,3},DL148,DN148,DO148))+DK148)</f>
        <v/>
      </c>
      <c r="DY148" s="2699">
        <f>EOMONTH(DY149,-1)</f>
        <v/>
      </c>
      <c r="DZ148" s="405">
        <f>+EF147</f>
        <v/>
      </c>
      <c r="EA148" s="405" t="n">
        <v>0</v>
      </c>
      <c r="EB148" s="405" t="n">
        <v>0</v>
      </c>
      <c r="EC148" s="405" t="n">
        <v>0</v>
      </c>
      <c r="ED148" s="405" t="n">
        <v>0</v>
      </c>
      <c r="EE148" s="405" t="n">
        <v>0</v>
      </c>
      <c r="EF148" s="405">
        <f>SUM(DZ148:EB148)-SUM(EC148:EE148)</f>
        <v/>
      </c>
      <c r="EG148" s="405" t="n">
        <v>0</v>
      </c>
      <c r="EH148" s="405">
        <f>+EF148-EG148</f>
        <v/>
      </c>
      <c r="EI148" s="2700">
        <f>365/((+EA148+EB148-ED148-EE148)/((+DZ148+EF148)/2)*DAY(DY148))</f>
        <v/>
      </c>
      <c r="EJ148" s="2700">
        <f>+EF148/EA148*DAY(DY148)</f>
        <v/>
      </c>
      <c r="EK148" s="406">
        <f>(ED148+EE148)/EA148</f>
        <v/>
      </c>
      <c r="EL148" s="406">
        <f>+EC148/(+EC148+ED148+EE148)</f>
        <v/>
      </c>
      <c r="EM148" s="407">
        <f t="array" ref="EM148">EC148/(SUMPRODUCT(--(CHOOSE({1,2,3},EB148,ED148,EE148)&gt;0),CHOOSE({1,2,3},EB148,ED148,EE148))+EA148)</f>
        <v/>
      </c>
      <c r="EO148" s="2699">
        <f>EOMONTH(EO149,-1)</f>
        <v/>
      </c>
      <c r="EP148" s="405">
        <f>+EV147</f>
        <v/>
      </c>
      <c r="EQ148" s="405" t="n">
        <v>0</v>
      </c>
      <c r="ER148" s="405" t="n">
        <v>0</v>
      </c>
      <c r="ES148" s="405" t="n">
        <v>0</v>
      </c>
      <c r="ET148" s="405" t="n">
        <v>0</v>
      </c>
      <c r="EU148" s="405" t="n">
        <v>0</v>
      </c>
      <c r="EV148" s="405">
        <f>SUM(EP148:ER148)-SUM(ES148:EU148)</f>
        <v/>
      </c>
      <c r="EW148" s="405" t="n">
        <v>0</v>
      </c>
      <c r="EX148" s="405">
        <f>+EV148-EW148</f>
        <v/>
      </c>
      <c r="EY148" s="2700">
        <f>365/((+EQ148+ER148-ET148-EU148)/((+EP148+EV148)/2)*DAY(EO148))</f>
        <v/>
      </c>
      <c r="EZ148" s="2700">
        <f>+EV148/EQ148*DAY(EO148)</f>
        <v/>
      </c>
      <c r="FA148" s="406">
        <f>(ET148+EU148)/EQ148</f>
        <v/>
      </c>
      <c r="FB148" s="406">
        <f>+ES148/(+ES148+ET148+EU148)</f>
        <v/>
      </c>
      <c r="FC148" s="407">
        <f t="array" ref="FC148">ES148/(SUMPRODUCT(--(CHOOSE({1,2,3},FH148,FX148,GN148)&gt;0),CHOOSE({1,2,3},FH148,FX148,GN148))+EQ148)</f>
        <v/>
      </c>
      <c r="FE148" s="2699">
        <f>EOMONTH(FE149,-1)</f>
        <v/>
      </c>
      <c r="FF148" s="405">
        <f>+FL147</f>
        <v/>
      </c>
      <c r="FG148" s="405" t="n">
        <v>0</v>
      </c>
      <c r="FH148" s="405" t="n">
        <v>0</v>
      </c>
      <c r="FI148" s="405" t="n">
        <v>0</v>
      </c>
      <c r="FJ148" s="405" t="n">
        <v>0</v>
      </c>
      <c r="FK148" s="405" t="n">
        <v>0</v>
      </c>
      <c r="FL148" s="405">
        <f>SUM(FF148:FH148)-SUM(FI148:FK148)</f>
        <v/>
      </c>
      <c r="FM148" s="405" t="n">
        <v>0</v>
      </c>
      <c r="FN148" s="405">
        <f>+FL148-FM148</f>
        <v/>
      </c>
      <c r="FO148" s="2700">
        <f>365/((+FG148+FH148-FJ148-FK148)/((+FF148+FL148)/2)*DAY(FE148))</f>
        <v/>
      </c>
      <c r="FP148" s="2700">
        <f>+FL148/FG148*DAY(FE148)</f>
        <v/>
      </c>
      <c r="FQ148" s="406">
        <f>(FJ148+FK148)/FG148</f>
        <v/>
      </c>
      <c r="FR148" s="406">
        <f>+FI148/(+FI148+FJ148+FK148)</f>
        <v/>
      </c>
      <c r="FS148" s="407">
        <f t="array" ref="FS148">FI148/(SUMPRODUCT(--(CHOOSE({1,2,3},FH148,FJ148,FK148)&gt;0),CHOOSE({1,2,3},FH148,FJ148,FK148))+FG148)</f>
        <v/>
      </c>
      <c r="FU148" s="2699">
        <f>EOMONTH(FU149,-1)</f>
        <v/>
      </c>
      <c r="FV148" s="405">
        <f>+GB147</f>
        <v/>
      </c>
      <c r="FW148" s="405" t="n">
        <v>0</v>
      </c>
      <c r="FX148" s="405" t="n">
        <v>0</v>
      </c>
      <c r="FY148" s="405" t="n">
        <v>0</v>
      </c>
      <c r="FZ148" s="405" t="n">
        <v>0</v>
      </c>
      <c r="GA148" s="405" t="n">
        <v>0</v>
      </c>
      <c r="GB148" s="405">
        <f>SUM(FV148:FX148)-SUM(FY148:GA148)</f>
        <v/>
      </c>
      <c r="GC148" s="405" t="n">
        <v>0</v>
      </c>
      <c r="GD148" s="405">
        <f>+GB148-GC148</f>
        <v/>
      </c>
      <c r="GE148" s="2700">
        <f>365/((+FW148+FX148-FZ148-GA148)/((+FV148+GB148)/2)*DAY(FU148))</f>
        <v/>
      </c>
      <c r="GF148" s="2700">
        <f>+GB148/FW148*DAY(FU148)</f>
        <v/>
      </c>
      <c r="GG148" s="406">
        <f>(FZ148+GA148)/FW148</f>
        <v/>
      </c>
      <c r="GH148" s="406">
        <f>+FY148/(+FY148+FZ148+GA148)</f>
        <v/>
      </c>
      <c r="GI148" s="407">
        <f t="array" ref="GI148">FY148/(SUMPRODUCT(--(CHOOSE({1,2,3},FX148,FZ148,GA148)&gt;0),CHOOSE({1,2,3},FX148,FZ148,GA148))+FW148)</f>
        <v/>
      </c>
      <c r="GK148" s="2699">
        <f>EOMONTH(GK149,-1)</f>
        <v/>
      </c>
      <c r="GL148" s="405">
        <f>+GR147</f>
        <v/>
      </c>
      <c r="GM148" s="405" t="n">
        <v>0</v>
      </c>
      <c r="GN148" s="405" t="n">
        <v>0</v>
      </c>
      <c r="GO148" s="405" t="n">
        <v>0</v>
      </c>
      <c r="GP148" s="405" t="n">
        <v>0</v>
      </c>
      <c r="GQ148" s="405" t="n">
        <v>0</v>
      </c>
      <c r="GR148" s="405">
        <f>SUM(GL148:GN148)-SUM(GO148:GQ148)</f>
        <v/>
      </c>
      <c r="GS148" s="405" t="n">
        <v>0</v>
      </c>
      <c r="GT148" s="405">
        <f>+GR148-GS148</f>
        <v/>
      </c>
      <c r="GU148" s="2700">
        <f>365/((+GM148+GN148-GP148-GQ148)/((+GL148+GR148)/2)*DAY(GK148))</f>
        <v/>
      </c>
      <c r="GV148" s="2700">
        <f>+GR148/GM148*DAY(GK148)</f>
        <v/>
      </c>
      <c r="GW148" s="406">
        <f>(GP148+GQ148)/GM148</f>
        <v/>
      </c>
      <c r="GX148" s="406">
        <f>+GO148/(+GO148+GP148+GQ148)</f>
        <v/>
      </c>
      <c r="GY148" s="407">
        <f t="array" ref="GY148">GO148/(SUMPRODUCT(--(CHOOSE({1,2,3},GN148,GP148,GQ148)&gt;0),CHOOSE({1,2,3},GN148,GP148,GQ148))+GM148)</f>
        <v/>
      </c>
    </row>
    <row r="149">
      <c r="A149" s="2699">
        <f>EOMONTH(A150,-1)</f>
        <v/>
      </c>
      <c r="B149" s="405">
        <f>R149+AH149+AX149+BN149+CD149+CT149+DJ149+DZ149+EP149+FF149+FV149+GL149</f>
        <v/>
      </c>
      <c r="C149" s="405">
        <f>S149+AI149+AY149+BO149+CE149+CU149+DK149+EA149+EQ149+FG149+FW149+GM149</f>
        <v/>
      </c>
      <c r="D149" s="405">
        <f>T149+AJ149+AZ149+BP149+CF149+CV149+DL149+EB149+ER149+FH149+FX149+GN149</f>
        <v/>
      </c>
      <c r="E149" s="405">
        <f>U149+AK149+BA149+BQ149+CG149+CW149+DM149+EC149+ES149+FI149+FY149+GO149</f>
        <v/>
      </c>
      <c r="F149" s="405">
        <f>V149+AL149+BB149+BR149+CH149+CX149+DN149+ED149+ET149+FJ149+FZ149+GP149</f>
        <v/>
      </c>
      <c r="G149" s="405">
        <f>W149+AM149+BC149+BS149+CI149+CY149+DO149+EE149+EU149+FK149+GA149+GQ149</f>
        <v/>
      </c>
      <c r="H149" s="405">
        <f>X149+AN149+BD149+BT149+CJ149+CZ149+DP149+EF149+EV149+FL149+GB149+GR149</f>
        <v/>
      </c>
      <c r="I149" s="405">
        <f>Y149+AO149+BE149+BU149+CK149+DA149+DQ149+EG149+EW149+FM149+GC149+GS149</f>
        <v/>
      </c>
      <c r="J149" s="405">
        <f>Z149+AP149+BF149+BV149</f>
        <v/>
      </c>
      <c r="K149" s="2700">
        <f>365/((+C149+D149-F149-G149)/((+B149+H149)/2)*DAY(A149))</f>
        <v/>
      </c>
      <c r="L149" s="2700">
        <f>+H149/C149*DAY(A149)</f>
        <v/>
      </c>
      <c r="M149" s="406">
        <f>(F149+G149)/C149</f>
        <v/>
      </c>
      <c r="N149" s="406">
        <f>+E149/(+E149+F149+G149)</f>
        <v/>
      </c>
      <c r="O149" s="407">
        <f t="array" ref="O149">E149/(SUMPRODUCT(--(CHOOSE({1,2,3},D149,F149,G149)&gt;0),CHOOSE({1,2,3},D149,F149,G149))+C149)</f>
        <v/>
      </c>
      <c r="Q149" s="2699">
        <f>EOMONTH(Q150,-1)</f>
        <v/>
      </c>
      <c r="R149" s="405">
        <f>+X148</f>
        <v/>
      </c>
      <c r="S149" s="405" t="n">
        <v>0</v>
      </c>
      <c r="T149" s="405" t="n">
        <v>0</v>
      </c>
      <c r="U149" s="405" t="n">
        <v>0</v>
      </c>
      <c r="V149" s="405" t="n">
        <v>0</v>
      </c>
      <c r="W149" s="405" t="n">
        <v>0</v>
      </c>
      <c r="X149" s="405">
        <f>SUM(R149:T149)-SUM(U149:W149)</f>
        <v/>
      </c>
      <c r="Y149" s="405" t="n">
        <v>0</v>
      </c>
      <c r="Z149" s="405">
        <f>+X149-Y149</f>
        <v/>
      </c>
      <c r="AA149" s="2700">
        <f>365/((+S149+T149-V149-W149)/((+R149+X149)/2)*DAY(Q149))</f>
        <v/>
      </c>
      <c r="AB149" s="2700">
        <f>+X149/S149*DAY(Q149)</f>
        <v/>
      </c>
      <c r="AC149" s="406">
        <f>(V149+W149)/S149</f>
        <v/>
      </c>
      <c r="AD149" s="406">
        <f>+U149/(+U149+V149+W149)</f>
        <v/>
      </c>
      <c r="AE149" s="407">
        <f t="array" ref="AE149">U149/(SUMPRODUCT(--(CHOOSE({1,2,3},T149,V149,W149)&gt;0),CHOOSE({1,2,3},T149,V149,W149))+S149)</f>
        <v/>
      </c>
      <c r="AG149" s="2699">
        <f>EOMONTH(AG150,-1)</f>
        <v/>
      </c>
      <c r="AH149" s="405">
        <f>+AN148</f>
        <v/>
      </c>
      <c r="AI149" s="405" t="n">
        <v>0</v>
      </c>
      <c r="AJ149" s="405" t="n">
        <v>0</v>
      </c>
      <c r="AK149" s="405" t="n">
        <v>0</v>
      </c>
      <c r="AL149" s="405" t="n">
        <v>0</v>
      </c>
      <c r="AM149" s="405" t="n">
        <v>0</v>
      </c>
      <c r="AN149" s="405">
        <f>SUM(AH149:AJ149)-SUM(AK149:AM149)</f>
        <v/>
      </c>
      <c r="AO149" s="405" t="n">
        <v>0</v>
      </c>
      <c r="AP149" s="405">
        <f>+AN149-AO149</f>
        <v/>
      </c>
      <c r="AQ149" s="2700">
        <f>365/((+AI149+AJ149-AL149-AM149)/((+AH149+AN149)/2)*DAY(AG149))</f>
        <v/>
      </c>
      <c r="AR149" s="2700">
        <f>+AN149/AI149*DAY(AG149)</f>
        <v/>
      </c>
      <c r="AS149" s="406">
        <f>(AL149+AM149)/AI149</f>
        <v/>
      </c>
      <c r="AT149" s="406">
        <f>+AK149/(+AK149+AL149+AM149)</f>
        <v/>
      </c>
      <c r="AU149" s="407">
        <f t="array" ref="AU149">AK149/(SUMPRODUCT(--(CHOOSE({1,2,3},AJ149,AL149,AM149)&gt;0),CHOOSE({1,2,3},AJ149,AL149,AM149))+AI149)</f>
        <v/>
      </c>
      <c r="AW149" s="2699">
        <f>EOMONTH(AW150,-1)</f>
        <v/>
      </c>
      <c r="AX149" s="405">
        <f>+BD148</f>
        <v/>
      </c>
      <c r="AY149" s="405" t="n">
        <v>0</v>
      </c>
      <c r="AZ149" s="405" t="n">
        <v>0</v>
      </c>
      <c r="BA149" s="405" t="n">
        <v>0</v>
      </c>
      <c r="BB149" s="405" t="n">
        <v>0</v>
      </c>
      <c r="BC149" s="405" t="n">
        <v>0</v>
      </c>
      <c r="BD149" s="405">
        <f>SUM(AX149:AZ149)-SUM(BA149:BC149)</f>
        <v/>
      </c>
      <c r="BE149" s="405" t="n">
        <v>0</v>
      </c>
      <c r="BF149" s="405">
        <f>+BD149-BE149</f>
        <v/>
      </c>
      <c r="BG149" s="2700">
        <f>365/((+AY149+AZ149-BB149-BC149)/((+AX149+BD149)/2)*DAY(AW149))</f>
        <v/>
      </c>
      <c r="BH149" s="2700">
        <f>+BD149/AY149*DAY(AW149)</f>
        <v/>
      </c>
      <c r="BI149" s="406">
        <f>(BB149+BC149)/AY149</f>
        <v/>
      </c>
      <c r="BJ149" s="406">
        <f>+BA149/(+BA149+BB149+BC149)</f>
        <v/>
      </c>
      <c r="BK149" s="407">
        <f t="array" ref="BK149">BA149/(SUMPRODUCT(--(CHOOSE({1,2,3},AZ149,BB149,BC149)&gt;0),CHOOSE({1,2,3},AZ149,BB149,BC149))+AY149)</f>
        <v/>
      </c>
      <c r="BM149" s="2699">
        <f>EOMONTH(BM150,-1)</f>
        <v/>
      </c>
      <c r="BN149" s="405">
        <f>+BT148</f>
        <v/>
      </c>
      <c r="BO149" s="405" t="n">
        <v>0</v>
      </c>
      <c r="BP149" s="405" t="n">
        <v>0</v>
      </c>
      <c r="BQ149" s="405" t="n">
        <v>0</v>
      </c>
      <c r="BR149" s="405" t="n">
        <v>0</v>
      </c>
      <c r="BS149" s="405" t="n">
        <v>0</v>
      </c>
      <c r="BT149" s="405">
        <f>SUM(BN149:BP149)-SUM(BQ149:BS149)</f>
        <v/>
      </c>
      <c r="BU149" s="405" t="n">
        <v>0</v>
      </c>
      <c r="BV149" s="405">
        <f>+BT149-BU149</f>
        <v/>
      </c>
      <c r="BW149" s="2700">
        <f>365/((+BO149+BP149-BR149-BS149)/((+BN149+BT149)/2)*DAY(BM149))</f>
        <v/>
      </c>
      <c r="BX149" s="2700">
        <f>+BT149/BO149*DAY(BM149)</f>
        <v/>
      </c>
      <c r="BY149" s="406">
        <f>(BR149+BS149)/BO149</f>
        <v/>
      </c>
      <c r="BZ149" s="406">
        <f>+BQ149/(+BQ149+BR149+BS149)</f>
        <v/>
      </c>
      <c r="CA149" s="407">
        <f t="array" ref="CA149">BQ149/(SUMPRODUCT(--(CHOOSE({1,2,3},BP149,BR149,BS149)&gt;0),CHOOSE({1,2,3},BP149,BR149,BS149))+BO149)</f>
        <v/>
      </c>
      <c r="CC149" s="2699">
        <f>EOMONTH(CC150,-1)</f>
        <v/>
      </c>
      <c r="CD149" s="405">
        <f>+CJ148</f>
        <v/>
      </c>
      <c r="CE149" s="405" t="n">
        <v>0</v>
      </c>
      <c r="CF149" s="405" t="n">
        <v>0</v>
      </c>
      <c r="CG149" s="405" t="n">
        <v>0</v>
      </c>
      <c r="CH149" s="405" t="n">
        <v>0</v>
      </c>
      <c r="CI149" s="405" t="n">
        <v>0</v>
      </c>
      <c r="CJ149" s="405">
        <f>SUM(CD149:CF149)-SUM(CG149:CI149)</f>
        <v/>
      </c>
      <c r="CK149" s="405" t="n">
        <v>0</v>
      </c>
      <c r="CL149" s="405">
        <f>+CJ149-CK149</f>
        <v/>
      </c>
      <c r="CM149" s="2700">
        <f>365/((+CE149+CF149-CH149-CI149)/((+CD149+CJ149)/2)*DAY(CC149))</f>
        <v/>
      </c>
      <c r="CN149" s="2700">
        <f>+CJ149/CE149*DAY(CC149)</f>
        <v/>
      </c>
      <c r="CO149" s="406">
        <f>(CH149+CI149)/CE149</f>
        <v/>
      </c>
      <c r="CP149" s="406">
        <f>+CG149/(+CG149+CH149+CI149)</f>
        <v/>
      </c>
      <c r="CQ149" s="407">
        <f t="array" ref="CQ149">CG149/(SUMPRODUCT(--(CHOOSE({1,2,3},CF149,CH149,CI149)&gt;0),CHOOSE({1,2,3},CF149,CH149,CI149))+CE149)</f>
        <v/>
      </c>
      <c r="CS149" s="2699">
        <f>EOMONTH(CS150,-1)</f>
        <v/>
      </c>
      <c r="CT149" s="405">
        <f>+CZ148</f>
        <v/>
      </c>
      <c r="CU149" s="405" t="n">
        <v>0</v>
      </c>
      <c r="CV149" s="405" t="n">
        <v>0</v>
      </c>
      <c r="CW149" s="405" t="n">
        <v>0</v>
      </c>
      <c r="CX149" s="405" t="n">
        <v>0</v>
      </c>
      <c r="CY149" s="405" t="n">
        <v>0</v>
      </c>
      <c r="CZ149" s="405">
        <f>SUM(CT149:CV149)-SUM(CW149:CY149)</f>
        <v/>
      </c>
      <c r="DA149" s="405" t="n">
        <v>0</v>
      </c>
      <c r="DB149" s="405">
        <f>+CZ149-DA149</f>
        <v/>
      </c>
      <c r="DC149" s="2700">
        <f>365/((+CU149+CV149-CX149-CY149)/((+CT149+CZ149)/2)*DAY(CS149))</f>
        <v/>
      </c>
      <c r="DD149" s="2700">
        <f>+CZ149/CU149*DAY(CS149)</f>
        <v/>
      </c>
      <c r="DE149" s="406">
        <f>(CX149+CY149)/CU149</f>
        <v/>
      </c>
      <c r="DF149" s="406">
        <f>+CW149/(+CW149+CX149+CY149)</f>
        <v/>
      </c>
      <c r="DG149" s="407">
        <f t="array" ref="DG149">CW149/(SUMPRODUCT(--(CHOOSE({1,2,3},CV149,CX149,CY149)&gt;0),CHOOSE({1,2,3},CV149,CX149,CY149))+CU149)</f>
        <v/>
      </c>
      <c r="DI149" s="2699">
        <f>EOMONTH(DI150,-1)</f>
        <v/>
      </c>
      <c r="DJ149" s="405">
        <f>+DP148</f>
        <v/>
      </c>
      <c r="DK149" s="405" t="n">
        <v>0</v>
      </c>
      <c r="DL149" s="405" t="n">
        <v>0</v>
      </c>
      <c r="DM149" s="405" t="n">
        <v>0</v>
      </c>
      <c r="DN149" s="405" t="n">
        <v>0</v>
      </c>
      <c r="DO149" s="405" t="n">
        <v>0</v>
      </c>
      <c r="DP149" s="405">
        <f>SUM(DJ149:DL149)-SUM(DM149:DO149)</f>
        <v/>
      </c>
      <c r="DQ149" s="405" t="n">
        <v>0</v>
      </c>
      <c r="DR149" s="405">
        <f>+DP149-DQ149</f>
        <v/>
      </c>
      <c r="DS149" s="2700">
        <f>365/((+DK149+DL149-DN149-DO149)/((+DJ149+DP149)/2)*DAY(DI149))</f>
        <v/>
      </c>
      <c r="DT149" s="2700">
        <f>+DP149/DK149*DAY(DI149)</f>
        <v/>
      </c>
      <c r="DU149" s="406">
        <f>(DN149+DO149)/DK149</f>
        <v/>
      </c>
      <c r="DV149" s="406">
        <f>+DM149/(+DM149+DN149+DO149)</f>
        <v/>
      </c>
      <c r="DW149" s="407">
        <f t="array" ref="DW149">DM149/(SUMPRODUCT(--(CHOOSE({1,2,3},DL149,DN149,DO149)&gt;0),CHOOSE({1,2,3},DL149,DN149,DO149))+DK149)</f>
        <v/>
      </c>
      <c r="DY149" s="2699">
        <f>EOMONTH(DY150,-1)</f>
        <v/>
      </c>
      <c r="DZ149" s="405">
        <f>+EF148</f>
        <v/>
      </c>
      <c r="EA149" s="405" t="n">
        <v>0</v>
      </c>
      <c r="EB149" s="405" t="n">
        <v>0</v>
      </c>
      <c r="EC149" s="405" t="n">
        <v>0</v>
      </c>
      <c r="ED149" s="405" t="n">
        <v>0</v>
      </c>
      <c r="EE149" s="405" t="n">
        <v>0</v>
      </c>
      <c r="EF149" s="405">
        <f>SUM(DZ149:EB149)-SUM(EC149:EE149)</f>
        <v/>
      </c>
      <c r="EG149" s="405" t="n">
        <v>0</v>
      </c>
      <c r="EH149" s="405">
        <f>+EF149-EG149</f>
        <v/>
      </c>
      <c r="EI149" s="2700">
        <f>365/((+EA149+EB149-ED149-EE149)/((+DZ149+EF149)/2)*DAY(DY149))</f>
        <v/>
      </c>
      <c r="EJ149" s="2700">
        <f>+EF149/EA149*DAY(DY149)</f>
        <v/>
      </c>
      <c r="EK149" s="406">
        <f>(ED149+EE149)/EA149</f>
        <v/>
      </c>
      <c r="EL149" s="406">
        <f>+EC149/(+EC149+ED149+EE149)</f>
        <v/>
      </c>
      <c r="EM149" s="407">
        <f t="array" ref="EM149">EC149/(SUMPRODUCT(--(CHOOSE({1,2,3},EB149,ED149,EE149)&gt;0),CHOOSE({1,2,3},EB149,ED149,EE149))+EA149)</f>
        <v/>
      </c>
      <c r="EO149" s="2699">
        <f>EOMONTH(EO150,-1)</f>
        <v/>
      </c>
      <c r="EP149" s="405">
        <f>+EV148</f>
        <v/>
      </c>
      <c r="EQ149" s="405" t="n">
        <v>0</v>
      </c>
      <c r="ER149" s="405" t="n">
        <v>0</v>
      </c>
      <c r="ES149" s="405" t="n">
        <v>0</v>
      </c>
      <c r="ET149" s="405" t="n">
        <v>0</v>
      </c>
      <c r="EU149" s="405" t="n">
        <v>0</v>
      </c>
      <c r="EV149" s="405">
        <f>SUM(EP149:ER149)-SUM(ES149:EU149)</f>
        <v/>
      </c>
      <c r="EW149" s="405" t="n">
        <v>0</v>
      </c>
      <c r="EX149" s="405">
        <f>+EV149-EW149</f>
        <v/>
      </c>
      <c r="EY149" s="2700">
        <f>365/((+EQ149+ER149-ET149-EU149)/((+EP149+EV149)/2)*DAY(EO149))</f>
        <v/>
      </c>
      <c r="EZ149" s="2700">
        <f>+EV149/EQ149*DAY(EO149)</f>
        <v/>
      </c>
      <c r="FA149" s="406">
        <f>(ET149+EU149)/EQ149</f>
        <v/>
      </c>
      <c r="FB149" s="406">
        <f>+ES149/(+ES149+ET149+EU149)</f>
        <v/>
      </c>
      <c r="FC149" s="407">
        <f t="array" ref="FC149">ES149/(SUMPRODUCT(--(CHOOSE({1,2,3},FH149,FX149,GN149)&gt;0),CHOOSE({1,2,3},FH149,FX149,GN149))+EQ149)</f>
        <v/>
      </c>
      <c r="FE149" s="2699">
        <f>EOMONTH(FE150,-1)</f>
        <v/>
      </c>
      <c r="FF149" s="405">
        <f>+FL148</f>
        <v/>
      </c>
      <c r="FG149" s="405" t="n">
        <v>0</v>
      </c>
      <c r="FH149" s="405" t="n">
        <v>0</v>
      </c>
      <c r="FI149" s="405" t="n">
        <v>0</v>
      </c>
      <c r="FJ149" s="405" t="n">
        <v>0</v>
      </c>
      <c r="FK149" s="405" t="n">
        <v>0</v>
      </c>
      <c r="FL149" s="405">
        <f>SUM(FF149:FH149)-SUM(FI149:FK149)</f>
        <v/>
      </c>
      <c r="FM149" s="405" t="n">
        <v>0</v>
      </c>
      <c r="FN149" s="405">
        <f>+FL149-FM149</f>
        <v/>
      </c>
      <c r="FO149" s="2700">
        <f>365/((+FG149+FH149-FJ149-FK149)/((+FF149+FL149)/2)*DAY(FE149))</f>
        <v/>
      </c>
      <c r="FP149" s="2700">
        <f>+FL149/FG149*DAY(FE149)</f>
        <v/>
      </c>
      <c r="FQ149" s="406">
        <f>(FJ149+FK149)/FG149</f>
        <v/>
      </c>
      <c r="FR149" s="406">
        <f>+FI149/(+FI149+FJ149+FK149)</f>
        <v/>
      </c>
      <c r="FS149" s="407">
        <f t="array" ref="FS149">FI149/(SUMPRODUCT(--(CHOOSE({1,2,3},FH149,FJ149,FK149)&gt;0),CHOOSE({1,2,3},FH149,FJ149,FK149))+FG149)</f>
        <v/>
      </c>
      <c r="FU149" s="2699">
        <f>EOMONTH(FU150,-1)</f>
        <v/>
      </c>
      <c r="FV149" s="405">
        <f>+GB148</f>
        <v/>
      </c>
      <c r="FW149" s="405" t="n">
        <v>0</v>
      </c>
      <c r="FX149" s="405" t="n">
        <v>0</v>
      </c>
      <c r="FY149" s="405" t="n">
        <v>0</v>
      </c>
      <c r="FZ149" s="405" t="n">
        <v>0</v>
      </c>
      <c r="GA149" s="405" t="n">
        <v>0</v>
      </c>
      <c r="GB149" s="405">
        <f>SUM(FV149:FX149)-SUM(FY149:GA149)</f>
        <v/>
      </c>
      <c r="GC149" s="405" t="n">
        <v>0</v>
      </c>
      <c r="GD149" s="405">
        <f>+GB149-GC149</f>
        <v/>
      </c>
      <c r="GE149" s="2700">
        <f>365/((+FW149+FX149-FZ149-GA149)/((+FV149+GB149)/2)*DAY(FU149))</f>
        <v/>
      </c>
      <c r="GF149" s="2700">
        <f>+GB149/FW149*DAY(FU149)</f>
        <v/>
      </c>
      <c r="GG149" s="406">
        <f>(FZ149+GA149)/FW149</f>
        <v/>
      </c>
      <c r="GH149" s="406">
        <f>+FY149/(+FY149+FZ149+GA149)</f>
        <v/>
      </c>
      <c r="GI149" s="407">
        <f t="array" ref="GI149">FY149/(SUMPRODUCT(--(CHOOSE({1,2,3},FX149,FZ149,GA149)&gt;0),CHOOSE({1,2,3},FX149,FZ149,GA149))+FW149)</f>
        <v/>
      </c>
      <c r="GK149" s="2699">
        <f>EOMONTH(GK150,-1)</f>
        <v/>
      </c>
      <c r="GL149" s="405">
        <f>+GR148</f>
        <v/>
      </c>
      <c r="GM149" s="405" t="n">
        <v>0</v>
      </c>
      <c r="GN149" s="405" t="n">
        <v>0</v>
      </c>
      <c r="GO149" s="405" t="n">
        <v>0</v>
      </c>
      <c r="GP149" s="405" t="n">
        <v>0</v>
      </c>
      <c r="GQ149" s="405" t="n">
        <v>0</v>
      </c>
      <c r="GR149" s="405">
        <f>SUM(GL149:GN149)-SUM(GO149:GQ149)</f>
        <v/>
      </c>
      <c r="GS149" s="405" t="n">
        <v>0</v>
      </c>
      <c r="GT149" s="405">
        <f>+GR149-GS149</f>
        <v/>
      </c>
      <c r="GU149" s="2700">
        <f>365/((+GM149+GN149-GP149-GQ149)/((+GL149+GR149)/2)*DAY(GK149))</f>
        <v/>
      </c>
      <c r="GV149" s="2700">
        <f>+GR149/GM149*DAY(GK149)</f>
        <v/>
      </c>
      <c r="GW149" s="406">
        <f>(GP149+GQ149)/GM149</f>
        <v/>
      </c>
      <c r="GX149" s="406">
        <f>+GO149/(+GO149+GP149+GQ149)</f>
        <v/>
      </c>
      <c r="GY149" s="407">
        <f t="array" ref="GY149">GO149/(SUMPRODUCT(--(CHOOSE({1,2,3},GN149,GP149,GQ149)&gt;0),CHOOSE({1,2,3},GN149,GP149,GQ149))+GM149)</f>
        <v/>
      </c>
    </row>
    <row r="150">
      <c r="A150" s="2701">
        <f>$A$39</f>
        <v/>
      </c>
      <c r="B150" s="405">
        <f>R150+AH150+AX150+BN150+CD150+CT150+DJ150+DZ150+EP150+FF150+FV150+GL150</f>
        <v/>
      </c>
      <c r="C150" s="405">
        <f>S150+AI150+AY150+BO150+CE150+CU150+DK150+EA150+EQ150+FG150+FW150+GM150</f>
        <v/>
      </c>
      <c r="D150" s="405">
        <f>T150+AJ150+AZ150+BP150+CF150+CV150+DL150+EB150+ER150+FH150+FX150+GN150</f>
        <v/>
      </c>
      <c r="E150" s="405">
        <f>U150+AK150+BA150+BQ150+CG150+CW150+DM150+EC150+ES150+FI150+FY150+GO150</f>
        <v/>
      </c>
      <c r="F150" s="405">
        <f>V150+AL150+BB150+BR150+CH150+CX150+DN150+ED150+ET150+FJ150+FZ150+GP150</f>
        <v/>
      </c>
      <c r="G150" s="405">
        <f>W150+AM150+BC150+BS150+CI150+CY150+DO150+EE150+EU150+FK150+GA150+GQ150</f>
        <v/>
      </c>
      <c r="H150" s="1486">
        <f>X150+AN150+BD150+BT150+CJ150+CZ150+DP150+EF150+EV150+FL150+GB150+GR150</f>
        <v/>
      </c>
      <c r="I150" s="405">
        <f>Y150+AO150+BE150+BU150+CK150+DA150+DQ150+EG150+EW150+FM150+GC150+GS150</f>
        <v/>
      </c>
      <c r="J150" s="405">
        <f>Z150+AP150+BF150+BV150</f>
        <v/>
      </c>
      <c r="K150" s="2702">
        <f>365/((+C150+D150-F150-G150)/((+B150+H150)/2)*DAY(A150))</f>
        <v/>
      </c>
      <c r="L150" s="2702">
        <f>+H150/C150*DAY(A150)</f>
        <v/>
      </c>
      <c r="M150" s="1488">
        <f>(F150+G150)/C150</f>
        <v/>
      </c>
      <c r="N150" s="1488">
        <f>+E150/(+E150+F150+G150)</f>
        <v/>
      </c>
      <c r="O150" s="407">
        <f t="array" ref="O150">E150/(SUMPRODUCT(--(CHOOSE({1,2,3},D150,F150,G150)&gt;0),CHOOSE({1,2,3},D150,F150,G150))+C150)</f>
        <v/>
      </c>
      <c r="Q150" s="2701">
        <f>$A$39</f>
        <v/>
      </c>
      <c r="R150" s="1486">
        <f>+X149</f>
        <v/>
      </c>
      <c r="S150" s="1486" t="n">
        <v>0</v>
      </c>
      <c r="T150" s="1486" t="n">
        <v>0</v>
      </c>
      <c r="U150" s="1486" t="n">
        <v>0</v>
      </c>
      <c r="V150" s="1486" t="n">
        <v>0</v>
      </c>
      <c r="W150" s="1486" t="n">
        <v>0</v>
      </c>
      <c r="X150" s="1486">
        <f>SUM(R150:T150)-SUM(U150:W150)</f>
        <v/>
      </c>
      <c r="Y150" s="1486" t="n">
        <v>0</v>
      </c>
      <c r="Z150" s="1486">
        <f>+X150-Y150</f>
        <v/>
      </c>
      <c r="AA150" s="2702">
        <f>365/((+S150+T150-V150-W150)/((+R150+X150)/2)*DAY(Q150))</f>
        <v/>
      </c>
      <c r="AB150" s="2702">
        <f>+X150/S150*DAY(Q150)</f>
        <v/>
      </c>
      <c r="AC150" s="1488">
        <f>(V150+W150)/S150</f>
        <v/>
      </c>
      <c r="AD150" s="1488">
        <f>+U150/(+U150+V150+W150)</f>
        <v/>
      </c>
      <c r="AE150" s="407">
        <f t="array" ref="AE150">U150/(SUMPRODUCT(--(CHOOSE({1,2,3},T150,V150,W150)&gt;0),CHOOSE({1,2,3},T150,V150,W150))+S150)</f>
        <v/>
      </c>
      <c r="AG150" s="2701">
        <f>$A$39</f>
        <v/>
      </c>
      <c r="AH150" s="1486">
        <f>+AN149</f>
        <v/>
      </c>
      <c r="AI150" s="1486" t="n">
        <v>0</v>
      </c>
      <c r="AJ150" s="1486" t="n">
        <v>0</v>
      </c>
      <c r="AK150" s="1486" t="n">
        <v>0</v>
      </c>
      <c r="AL150" s="1486" t="n">
        <v>0</v>
      </c>
      <c r="AM150" s="1486" t="n">
        <v>0</v>
      </c>
      <c r="AN150" s="1486">
        <f>SUM(AH150:AJ150)-SUM(AK150:AM150)</f>
        <v/>
      </c>
      <c r="AO150" s="1486" t="n">
        <v>0</v>
      </c>
      <c r="AP150" s="1486">
        <f>+AN150-AO150</f>
        <v/>
      </c>
      <c r="AQ150" s="2702">
        <f>365/((+AI150+AJ150-AL150-AM150)/((+AH150+AN150)/2)*DAY(AG150))</f>
        <v/>
      </c>
      <c r="AR150" s="2702">
        <f>+AN150/AI150*DAY(AG150)</f>
        <v/>
      </c>
      <c r="AS150" s="1488">
        <f>(AL150+AM150)/AI150</f>
        <v/>
      </c>
      <c r="AT150" s="1488">
        <f>+AK150/(+AK150+AL150+AM150)</f>
        <v/>
      </c>
      <c r="AU150" s="407">
        <f t="array" ref="AU150">AK150/(SUMPRODUCT(--(CHOOSE({1,2,3},AJ150,AL150,AM150)&gt;0),CHOOSE({1,2,3},AJ150,AL150,AM150))+AI150)</f>
        <v/>
      </c>
      <c r="AW150" s="2701">
        <f>$A$39</f>
        <v/>
      </c>
      <c r="AX150" s="1486">
        <f>+BD149</f>
        <v/>
      </c>
      <c r="AY150" s="1486" t="n">
        <v>0</v>
      </c>
      <c r="AZ150" s="1486" t="n">
        <v>0</v>
      </c>
      <c r="BA150" s="1486" t="n">
        <v>0</v>
      </c>
      <c r="BB150" s="1486" t="n">
        <v>0</v>
      </c>
      <c r="BC150" s="1486" t="n">
        <v>0</v>
      </c>
      <c r="BD150" s="1486">
        <f>SUM(AX150:AZ150)-SUM(BA150:BC150)</f>
        <v/>
      </c>
      <c r="BE150" s="1486" t="n">
        <v>0</v>
      </c>
      <c r="BF150" s="1486">
        <f>+BD150-BE150</f>
        <v/>
      </c>
      <c r="BG150" s="2702">
        <f>365/((+AY150+AZ150-BB150-BC150)/((+AX150+BD150)/2)*DAY(AW150))</f>
        <v/>
      </c>
      <c r="BH150" s="2702">
        <f>+BD150/AY150*DAY(AW150)</f>
        <v/>
      </c>
      <c r="BI150" s="1488">
        <f>(BB150+BC150)/AY150</f>
        <v/>
      </c>
      <c r="BJ150" s="1488">
        <f>+BA150/(+BA150+BB150+BC150)</f>
        <v/>
      </c>
      <c r="BK150" s="407">
        <f t="array" ref="BK150">BA150/(SUMPRODUCT(--(CHOOSE({1,2,3},AZ150,BB150,BC150)&gt;0),CHOOSE({1,2,3},AZ150,BB150,BC150))+AY150)</f>
        <v/>
      </c>
      <c r="BM150" s="2701">
        <f>$A$39</f>
        <v/>
      </c>
      <c r="BN150" s="1486">
        <f>+BT149</f>
        <v/>
      </c>
      <c r="BO150" s="1486" t="n">
        <v>0</v>
      </c>
      <c r="BP150" s="1486" t="n">
        <v>0</v>
      </c>
      <c r="BQ150" s="1486" t="n">
        <v>0</v>
      </c>
      <c r="BR150" s="1486" t="n">
        <v>0</v>
      </c>
      <c r="BS150" s="1486" t="n">
        <v>0</v>
      </c>
      <c r="BT150" s="1486">
        <f>SUM(BN150:BP150)-SUM(BQ150:BS150)</f>
        <v/>
      </c>
      <c r="BU150" s="1486" t="n">
        <v>0</v>
      </c>
      <c r="BV150" s="1486">
        <f>+BT150-BU150</f>
        <v/>
      </c>
      <c r="BW150" s="2702">
        <f>365/((+BO150+BP150-BR150-BS150)/((+BN150+BT150)/2)*DAY(BM150))</f>
        <v/>
      </c>
      <c r="BX150" s="2702">
        <f>+BT150/BO150*DAY(BM150)</f>
        <v/>
      </c>
      <c r="BY150" s="1488">
        <f>(BR150+BS150)/BO150</f>
        <v/>
      </c>
      <c r="BZ150" s="1488">
        <f>+BQ150/(+BQ150+BR150+BS150)</f>
        <v/>
      </c>
      <c r="CA150" s="407">
        <f t="array" ref="CA150">BQ150/(SUMPRODUCT(--(CHOOSE({1,2,3},BP150,BR150,BS150)&gt;0),CHOOSE({1,2,3},BP150,BR150,BS150))+BO150)</f>
        <v/>
      </c>
      <c r="CC150" s="2701">
        <f>$A$39</f>
        <v/>
      </c>
      <c r="CD150" s="1486">
        <f>+CJ149</f>
        <v/>
      </c>
      <c r="CE150" s="1486" t="n">
        <v>0</v>
      </c>
      <c r="CF150" s="1486" t="n">
        <v>0</v>
      </c>
      <c r="CG150" s="1486" t="n">
        <v>0</v>
      </c>
      <c r="CH150" s="1486" t="n">
        <v>0</v>
      </c>
      <c r="CI150" s="1486" t="n">
        <v>0</v>
      </c>
      <c r="CJ150" s="1486">
        <f>SUM(CD150:CF150)-SUM(CG150:CI150)</f>
        <v/>
      </c>
      <c r="CK150" s="1486" t="n">
        <v>0</v>
      </c>
      <c r="CL150" s="1486">
        <f>+CJ150-CK150</f>
        <v/>
      </c>
      <c r="CM150" s="2702">
        <f>365/((+CE150+CF150-CH150-CI150)/((+CD150+CJ150)/2)*DAY(CC150))</f>
        <v/>
      </c>
      <c r="CN150" s="2702">
        <f>+CJ150/CE150*DAY(CC150)</f>
        <v/>
      </c>
      <c r="CO150" s="1488">
        <f>(CH150+CI150)/CE150</f>
        <v/>
      </c>
      <c r="CP150" s="1488">
        <f>+CG150/(+CG150+CH150+CI150)</f>
        <v/>
      </c>
      <c r="CQ150" s="407">
        <f t="array" ref="CQ150">CG150/(SUMPRODUCT(--(CHOOSE({1,2,3},CF150,CH150,CI150)&gt;0),CHOOSE({1,2,3},CF150,CH150,CI150))+CE150)</f>
        <v/>
      </c>
      <c r="CS150" s="2701">
        <f>$A$39</f>
        <v/>
      </c>
      <c r="CT150" s="1486">
        <f>+CZ149</f>
        <v/>
      </c>
      <c r="CU150" s="1486" t="n">
        <v>0</v>
      </c>
      <c r="CV150" s="1486" t="n">
        <v>0</v>
      </c>
      <c r="CW150" s="1486" t="n">
        <v>0</v>
      </c>
      <c r="CX150" s="1486" t="n">
        <v>0</v>
      </c>
      <c r="CY150" s="1486" t="n">
        <v>0</v>
      </c>
      <c r="CZ150" s="1486">
        <f>SUM(CT150:CV150)-SUM(CW150:CY150)</f>
        <v/>
      </c>
      <c r="DA150" s="1486" t="n">
        <v>0</v>
      </c>
      <c r="DB150" s="1486">
        <f>+CZ150-DA150</f>
        <v/>
      </c>
      <c r="DC150" s="2702">
        <f>365/((+CU150+CV150-CX150-CY150)/((+CT150+CZ150)/2)*DAY(CS150))</f>
        <v/>
      </c>
      <c r="DD150" s="2702">
        <f>+CZ150/CU150*DAY(CS150)</f>
        <v/>
      </c>
      <c r="DE150" s="1488">
        <f>(CX150+CY150)/CU150</f>
        <v/>
      </c>
      <c r="DF150" s="1488">
        <f>+CW150/(+CW150+CX150+CY150)</f>
        <v/>
      </c>
      <c r="DG150" s="407">
        <f t="array" ref="DG150">CW150/(SUMPRODUCT(--(CHOOSE({1,2,3},CV150,CX150,CY150)&gt;0),CHOOSE({1,2,3},CV150,CX150,CY150))+CU150)</f>
        <v/>
      </c>
      <c r="DI150" s="2701">
        <f>$A$39</f>
        <v/>
      </c>
      <c r="DJ150" s="1486">
        <f>+DP149</f>
        <v/>
      </c>
      <c r="DK150" s="1486" t="n">
        <v>0</v>
      </c>
      <c r="DL150" s="1486" t="n">
        <v>0</v>
      </c>
      <c r="DM150" s="1486" t="n">
        <v>0</v>
      </c>
      <c r="DN150" s="1486" t="n">
        <v>0</v>
      </c>
      <c r="DO150" s="1486" t="n">
        <v>0</v>
      </c>
      <c r="DP150" s="1486">
        <f>SUM(DJ150:DL150)-SUM(DM150:DO150)</f>
        <v/>
      </c>
      <c r="DQ150" s="1486" t="n">
        <v>0</v>
      </c>
      <c r="DR150" s="1486">
        <f>+DP150-DQ150</f>
        <v/>
      </c>
      <c r="DS150" s="2702">
        <f>365/((+DK150+DL150-DN150-DO150)/((+DJ150+DP150)/2)*DAY(DI150))</f>
        <v/>
      </c>
      <c r="DT150" s="2702">
        <f>+DP150/DK150*DAY(DI150)</f>
        <v/>
      </c>
      <c r="DU150" s="1488">
        <f>(DN150+DO150)/DK150</f>
        <v/>
      </c>
      <c r="DV150" s="1488">
        <f>+DM150/(+DM150+DN150+DO150)</f>
        <v/>
      </c>
      <c r="DW150" s="407">
        <f t="array" ref="DW150">DM150/(SUMPRODUCT(--(CHOOSE({1,2,3},DL150,DN150,DO150)&gt;0),CHOOSE({1,2,3},DL150,DN150,DO150))+DK150)</f>
        <v/>
      </c>
      <c r="DY150" s="2701">
        <f>$A$39</f>
        <v/>
      </c>
      <c r="DZ150" s="1486">
        <f>+EF149</f>
        <v/>
      </c>
      <c r="EA150" s="1486" t="n">
        <v>0</v>
      </c>
      <c r="EB150" s="1486" t="n">
        <v>0</v>
      </c>
      <c r="EC150" s="1486" t="n">
        <v>0</v>
      </c>
      <c r="ED150" s="1486" t="n">
        <v>0</v>
      </c>
      <c r="EE150" s="1486" t="n">
        <v>0</v>
      </c>
      <c r="EF150" s="1486">
        <f>SUM(DZ150:EB150)-SUM(EC150:EE150)</f>
        <v/>
      </c>
      <c r="EG150" s="1486" t="n">
        <v>0</v>
      </c>
      <c r="EH150" s="1486">
        <f>+EF150-EG150</f>
        <v/>
      </c>
      <c r="EI150" s="2702">
        <f>365/((+EA150+EB150-ED150-EE150)/((+DZ150+EF150)/2)*DAY(DY150))</f>
        <v/>
      </c>
      <c r="EJ150" s="2702">
        <f>+EF150/EA150*DAY(DY150)</f>
        <v/>
      </c>
      <c r="EK150" s="1488">
        <f>(ED150+EE150)/EA150</f>
        <v/>
      </c>
      <c r="EL150" s="1488">
        <f>+EC150/(+EC150+ED150+EE150)</f>
        <v/>
      </c>
      <c r="EM150" s="407">
        <f t="array" ref="EM150">EC150/(SUMPRODUCT(--(CHOOSE({1,2,3},EB150,ED150,EE150)&gt;0),CHOOSE({1,2,3},EB150,ED150,EE150))+EA150)</f>
        <v/>
      </c>
      <c r="EO150" s="2701">
        <f>$A$39</f>
        <v/>
      </c>
      <c r="EP150" s="1486">
        <f>+EV149</f>
        <v/>
      </c>
      <c r="EQ150" s="1486" t="n">
        <v>0</v>
      </c>
      <c r="ER150" s="1486" t="n">
        <v>0</v>
      </c>
      <c r="ES150" s="1486" t="n">
        <v>0</v>
      </c>
      <c r="ET150" s="1486" t="n">
        <v>0</v>
      </c>
      <c r="EU150" s="1486" t="n">
        <v>0</v>
      </c>
      <c r="EV150" s="1486">
        <f>SUM(EP150:ER150)-SUM(ES150:EU150)</f>
        <v/>
      </c>
      <c r="EW150" s="1486" t="n">
        <v>0</v>
      </c>
      <c r="EX150" s="1486">
        <f>+EV150-EW150</f>
        <v/>
      </c>
      <c r="EY150" s="2702">
        <f>365/((+EQ150+ER150-ET150-EU150)/((+EP150+EV150)/2)*DAY(EO150))</f>
        <v/>
      </c>
      <c r="EZ150" s="2702">
        <f>+EV150/EQ150*DAY(EO150)</f>
        <v/>
      </c>
      <c r="FA150" s="1488">
        <f>(ET150+EU150)/EQ150</f>
        <v/>
      </c>
      <c r="FB150" s="1488">
        <f>+ES150/(+ES150+ET150+EU150)</f>
        <v/>
      </c>
      <c r="FC150" s="407">
        <f t="array" ref="FC150">ES150/(SUMPRODUCT(--(CHOOSE({1,2,3},FH150,FX150,GN150)&gt;0),CHOOSE({1,2,3},FH150,FX150,GN150))+EQ150)</f>
        <v/>
      </c>
      <c r="FE150" s="2701">
        <f>$A$39</f>
        <v/>
      </c>
      <c r="FF150" s="1486">
        <f>+FL149</f>
        <v/>
      </c>
      <c r="FG150" s="1486" t="n">
        <v>0</v>
      </c>
      <c r="FH150" s="1486" t="n">
        <v>0</v>
      </c>
      <c r="FI150" s="1486" t="n">
        <v>0</v>
      </c>
      <c r="FJ150" s="1486" t="n">
        <v>0</v>
      </c>
      <c r="FK150" s="1486" t="n">
        <v>0</v>
      </c>
      <c r="FL150" s="1486">
        <f>SUM(FF150:FH150)-SUM(FI150:FK150)</f>
        <v/>
      </c>
      <c r="FM150" s="1486" t="n">
        <v>0</v>
      </c>
      <c r="FN150" s="1486">
        <f>+FL150-FM150</f>
        <v/>
      </c>
      <c r="FO150" s="2702">
        <f>365/((+FG150+FH150-FJ150-FK150)/((+FF150+FL150)/2)*DAY(FE150))</f>
        <v/>
      </c>
      <c r="FP150" s="2702">
        <f>+FL150/FG150*DAY(FE150)</f>
        <v/>
      </c>
      <c r="FQ150" s="1488">
        <f>(FJ150+FK150)/FG150</f>
        <v/>
      </c>
      <c r="FR150" s="1488">
        <f>+FI150/(+FI150+FJ150+FK150)</f>
        <v/>
      </c>
      <c r="FS150" s="407">
        <f t="array" ref="FS150">FI150/(SUMPRODUCT(--(CHOOSE({1,2,3},FH150,FJ150,FK150)&gt;0),CHOOSE({1,2,3},FH150,FJ150,FK150))+FG150)</f>
        <v/>
      </c>
      <c r="FU150" s="2701">
        <f>$A$39</f>
        <v/>
      </c>
      <c r="FV150" s="1486">
        <f>+GB149</f>
        <v/>
      </c>
      <c r="FW150" s="1486" t="n">
        <v>0</v>
      </c>
      <c r="FX150" s="1486" t="n">
        <v>0</v>
      </c>
      <c r="FY150" s="1486" t="n">
        <v>0</v>
      </c>
      <c r="FZ150" s="1486" t="n">
        <v>0</v>
      </c>
      <c r="GA150" s="1486" t="n">
        <v>0</v>
      </c>
      <c r="GB150" s="1486">
        <f>SUM(FV150:FX150)-SUM(FY150:GA150)</f>
        <v/>
      </c>
      <c r="GC150" s="1486" t="n">
        <v>0</v>
      </c>
      <c r="GD150" s="1486">
        <f>+GB150-GC150</f>
        <v/>
      </c>
      <c r="GE150" s="2702">
        <f>365/((+FW150+FX150-FZ150-GA150)/((+FV150+GB150)/2)*DAY(FU150))</f>
        <v/>
      </c>
      <c r="GF150" s="2702">
        <f>+GB150/FW150*DAY(FU150)</f>
        <v/>
      </c>
      <c r="GG150" s="1488">
        <f>(FZ150+GA150)/FW150</f>
        <v/>
      </c>
      <c r="GH150" s="1488">
        <f>+FY150/(+FY150+FZ150+GA150)</f>
        <v/>
      </c>
      <c r="GI150" s="407">
        <f t="array" ref="GI150">FY150/(SUMPRODUCT(--(CHOOSE({1,2,3},FX150,FZ150,GA150)&gt;0),CHOOSE({1,2,3},FX150,FZ150,GA150))+FW150)</f>
        <v/>
      </c>
      <c r="GK150" s="2701">
        <f>$A$39</f>
        <v/>
      </c>
      <c r="GL150" s="1486">
        <f>+GR149</f>
        <v/>
      </c>
      <c r="GM150" s="1486" t="n">
        <v>0</v>
      </c>
      <c r="GN150" s="1486" t="n">
        <v>0</v>
      </c>
      <c r="GO150" s="1486" t="n">
        <v>0</v>
      </c>
      <c r="GP150" s="1486" t="n">
        <v>0</v>
      </c>
      <c r="GQ150" s="1486" t="n">
        <v>0</v>
      </c>
      <c r="GR150" s="1486">
        <f>SUM(GL150:GN150)-SUM(GO150:GQ150)</f>
        <v/>
      </c>
      <c r="GS150" s="1486" t="n">
        <v>0</v>
      </c>
      <c r="GT150" s="1486">
        <f>+GR150-GS150</f>
        <v/>
      </c>
      <c r="GU150" s="2702">
        <f>365/((+GM150+GN150-GP150-GQ150)/((+GL150+GR150)/2)*DAY(GK150))</f>
        <v/>
      </c>
      <c r="GV150" s="2702">
        <f>+GR150/GM150*DAY(GK150)</f>
        <v/>
      </c>
      <c r="GW150" s="1488">
        <f>(GP150+GQ150)/GM150</f>
        <v/>
      </c>
      <c r="GX150" s="1488">
        <f>+GO150/(+GO150+GP150+GQ150)</f>
        <v/>
      </c>
      <c r="GY150" s="407">
        <f t="array" ref="GY150">GO150/(SUMPRODUCT(--(CHOOSE({1,2,3},GN150,GP150,GQ150)&gt;0),CHOOSE({1,2,3},GN150,GP150,GQ150))+GM150)</f>
        <v/>
      </c>
    </row>
    <row r="151">
      <c r="A151" s="1489" t="inlineStr">
        <is>
          <t>Totals</t>
        </is>
      </c>
      <c r="B151" s="1490">
        <f>SUM(B127:B150)</f>
        <v/>
      </c>
      <c r="C151" s="1490">
        <f>SUM(C127:C150)</f>
        <v/>
      </c>
      <c r="D151" s="1490">
        <f>SUM(D127:D150)</f>
        <v/>
      </c>
      <c r="E151" s="1490">
        <f>SUM(E127:E150)</f>
        <v/>
      </c>
      <c r="F151" s="1490">
        <f>SUM(F127:F150)</f>
        <v/>
      </c>
      <c r="G151" s="1490">
        <f>SUM(G127:G150)</f>
        <v/>
      </c>
      <c r="H151" s="1490">
        <f>SUM(H127:H150)</f>
        <v/>
      </c>
      <c r="I151" s="1490" t="n"/>
      <c r="J151" s="1491" t="n"/>
      <c r="K151" s="1491" t="n"/>
      <c r="L151" s="1491" t="n"/>
      <c r="M151" s="1491" t="n"/>
      <c r="N151" s="1491" t="n"/>
      <c r="O151" s="1492" t="n"/>
      <c r="Q151" s="1489" t="inlineStr">
        <is>
          <t>Totals</t>
        </is>
      </c>
      <c r="R151" s="1490">
        <f>SUM(R127:R150)</f>
        <v/>
      </c>
      <c r="S151" s="1490">
        <f>SUM(S127:S150)</f>
        <v/>
      </c>
      <c r="T151" s="1490">
        <f>SUM(T127:T150)</f>
        <v/>
      </c>
      <c r="U151" s="1490">
        <f>SUM(U127:U150)</f>
        <v/>
      </c>
      <c r="V151" s="1490">
        <f>SUM(V127:V150)</f>
        <v/>
      </c>
      <c r="W151" s="1490">
        <f>SUM(W127:W150)</f>
        <v/>
      </c>
      <c r="X151" s="1490">
        <f>SUM(X127:X150)</f>
        <v/>
      </c>
      <c r="Y151" s="1490" t="n"/>
      <c r="Z151" s="1491" t="n"/>
      <c r="AA151" s="1491" t="n"/>
      <c r="AB151" s="1491" t="n"/>
      <c r="AC151" s="1491" t="n"/>
      <c r="AD151" s="1491" t="n"/>
      <c r="AE151" s="1492" t="n"/>
      <c r="AG151" s="1489" t="inlineStr">
        <is>
          <t>Totals</t>
        </is>
      </c>
      <c r="AH151" s="1490">
        <f>SUM(AH127:AH150)</f>
        <v/>
      </c>
      <c r="AI151" s="1490">
        <f>SUM(AI127:AI150)</f>
        <v/>
      </c>
      <c r="AJ151" s="1490">
        <f>SUM(AJ127:AJ150)</f>
        <v/>
      </c>
      <c r="AK151" s="1490">
        <f>SUM(AK127:AK150)</f>
        <v/>
      </c>
      <c r="AL151" s="1490">
        <f>SUM(AL127:AL150)</f>
        <v/>
      </c>
      <c r="AM151" s="1490">
        <f>SUM(AM127:AM150)</f>
        <v/>
      </c>
      <c r="AN151" s="1490">
        <f>SUM(AN127:AN150)</f>
        <v/>
      </c>
      <c r="AO151" s="1490" t="n"/>
      <c r="AP151" s="1491" t="n"/>
      <c r="AQ151" s="1491" t="n"/>
      <c r="AR151" s="1491" t="n"/>
      <c r="AS151" s="1491" t="n"/>
      <c r="AT151" s="1491" t="n"/>
      <c r="AU151" s="1492" t="n"/>
      <c r="AW151" s="1489" t="inlineStr">
        <is>
          <t>Totals</t>
        </is>
      </c>
      <c r="AX151" s="1490">
        <f>SUM(AX127:AX150)</f>
        <v/>
      </c>
      <c r="AY151" s="1490">
        <f>SUM(AY127:AY150)</f>
        <v/>
      </c>
      <c r="AZ151" s="1490">
        <f>SUM(AZ127:AZ150)</f>
        <v/>
      </c>
      <c r="BA151" s="1490">
        <f>SUM(BA127:BA150)</f>
        <v/>
      </c>
      <c r="BB151" s="1490">
        <f>SUM(BB127:BB150)</f>
        <v/>
      </c>
      <c r="BC151" s="1490">
        <f>SUM(BC127:BC150)</f>
        <v/>
      </c>
      <c r="BD151" s="1490">
        <f>SUM(BD127:BD150)</f>
        <v/>
      </c>
      <c r="BE151" s="1490" t="n"/>
      <c r="BF151" s="1491" t="n"/>
      <c r="BG151" s="1491" t="n"/>
      <c r="BH151" s="1491" t="n"/>
      <c r="BI151" s="1491" t="n"/>
      <c r="BJ151" s="1491" t="n"/>
      <c r="BK151" s="1492" t="n"/>
      <c r="BM151" s="1489" t="inlineStr">
        <is>
          <t>Totals</t>
        </is>
      </c>
      <c r="BN151" s="1490">
        <f>SUM(BN127:BN150)</f>
        <v/>
      </c>
      <c r="BO151" s="1490">
        <f>SUM(BO127:BO150)</f>
        <v/>
      </c>
      <c r="BP151" s="1490">
        <f>SUM(BP127:BP150)</f>
        <v/>
      </c>
      <c r="BQ151" s="1490">
        <f>SUM(BQ127:BQ150)</f>
        <v/>
      </c>
      <c r="BR151" s="1490">
        <f>SUM(BR127:BR150)</f>
        <v/>
      </c>
      <c r="BS151" s="1490">
        <f>SUM(BS127:BS150)</f>
        <v/>
      </c>
      <c r="BT151" s="1490">
        <f>SUM(BT127:BT150)</f>
        <v/>
      </c>
      <c r="BU151" s="1490" t="n"/>
      <c r="BV151" s="1491" t="n"/>
      <c r="BW151" s="1491" t="n"/>
      <c r="BX151" s="1491" t="n"/>
      <c r="BY151" s="1491" t="n"/>
      <c r="BZ151" s="1491" t="n"/>
      <c r="CA151" s="1492" t="n"/>
      <c r="CC151" s="1489" t="inlineStr">
        <is>
          <t>Totals</t>
        </is>
      </c>
      <c r="CD151" s="1490">
        <f>SUM(CD127:CD150)</f>
        <v/>
      </c>
      <c r="CE151" s="1490">
        <f>SUM(CE127:CE150)</f>
        <v/>
      </c>
      <c r="CF151" s="1490">
        <f>SUM(CF127:CF150)</f>
        <v/>
      </c>
      <c r="CG151" s="1490">
        <f>SUM(CG127:CG150)</f>
        <v/>
      </c>
      <c r="CH151" s="1490">
        <f>SUM(CH127:CH150)</f>
        <v/>
      </c>
      <c r="CI151" s="1490">
        <f>SUM(CI127:CI150)</f>
        <v/>
      </c>
      <c r="CJ151" s="1490">
        <f>SUM(CJ127:CJ150)</f>
        <v/>
      </c>
      <c r="CK151" s="1490" t="n"/>
      <c r="CL151" s="1491" t="n"/>
      <c r="CM151" s="1491" t="n"/>
      <c r="CN151" s="1491" t="n"/>
      <c r="CO151" s="1491" t="n"/>
      <c r="CP151" s="1491" t="n"/>
      <c r="CQ151" s="1492" t="n"/>
      <c r="CS151" s="1489" t="inlineStr">
        <is>
          <t>Totals</t>
        </is>
      </c>
      <c r="CT151" s="1490">
        <f>SUM(CT127:CT150)</f>
        <v/>
      </c>
      <c r="CU151" s="1490">
        <f>SUM(CU127:CU150)</f>
        <v/>
      </c>
      <c r="CV151" s="1490">
        <f>SUM(CV127:CV150)</f>
        <v/>
      </c>
      <c r="CW151" s="1490">
        <f>SUM(CW127:CW150)</f>
        <v/>
      </c>
      <c r="CX151" s="1490">
        <f>SUM(CX127:CX150)</f>
        <v/>
      </c>
      <c r="CY151" s="1490">
        <f>SUM(CY127:CY150)</f>
        <v/>
      </c>
      <c r="CZ151" s="1490">
        <f>SUM(CZ127:CZ150)</f>
        <v/>
      </c>
      <c r="DA151" s="1490" t="n"/>
      <c r="DB151" s="1491" t="n"/>
      <c r="DC151" s="1491" t="n"/>
      <c r="DD151" s="1491" t="n"/>
      <c r="DE151" s="1491" t="n"/>
      <c r="DF151" s="1491" t="n"/>
      <c r="DG151" s="1492" t="n"/>
      <c r="DI151" s="1489" t="inlineStr">
        <is>
          <t>Totals</t>
        </is>
      </c>
      <c r="DJ151" s="1490">
        <f>SUM(DJ127:DJ150)</f>
        <v/>
      </c>
      <c r="DK151" s="1490">
        <f>SUM(DK127:DK150)</f>
        <v/>
      </c>
      <c r="DL151" s="1490">
        <f>SUM(DL127:DL150)</f>
        <v/>
      </c>
      <c r="DM151" s="1490">
        <f>SUM(DM127:DM150)</f>
        <v/>
      </c>
      <c r="DN151" s="1490">
        <f>SUM(DN127:DN150)</f>
        <v/>
      </c>
      <c r="DO151" s="1490">
        <f>SUM(DO127:DO150)</f>
        <v/>
      </c>
      <c r="DP151" s="1490">
        <f>SUM(DP127:DP150)</f>
        <v/>
      </c>
      <c r="DQ151" s="1490" t="n"/>
      <c r="DR151" s="1491" t="n"/>
      <c r="DS151" s="1491" t="n"/>
      <c r="DT151" s="1491" t="n"/>
      <c r="DU151" s="1491" t="n"/>
      <c r="DV151" s="1491" t="n"/>
      <c r="DW151" s="1492" t="n"/>
      <c r="DY151" s="1489" t="inlineStr">
        <is>
          <t>Totals</t>
        </is>
      </c>
      <c r="DZ151" s="1490">
        <f>SUM(DZ127:DZ150)</f>
        <v/>
      </c>
      <c r="EA151" s="1490">
        <f>SUM(EA127:EA150)</f>
        <v/>
      </c>
      <c r="EB151" s="1490">
        <f>SUM(EB127:EB150)</f>
        <v/>
      </c>
      <c r="EC151" s="1490">
        <f>SUM(EC127:EC150)</f>
        <v/>
      </c>
      <c r="ED151" s="1490">
        <f>SUM(ED127:ED150)</f>
        <v/>
      </c>
      <c r="EE151" s="1490">
        <f>SUM(EE127:EE150)</f>
        <v/>
      </c>
      <c r="EF151" s="1490">
        <f>SUM(EF127:EF150)</f>
        <v/>
      </c>
      <c r="EG151" s="1490" t="n"/>
      <c r="EH151" s="1491" t="n"/>
      <c r="EI151" s="1491" t="n"/>
      <c r="EJ151" s="1491" t="n"/>
      <c r="EK151" s="1491" t="n"/>
      <c r="EL151" s="1491" t="n"/>
      <c r="EM151" s="1492" t="n"/>
      <c r="EO151" s="1489" t="inlineStr">
        <is>
          <t>Totals</t>
        </is>
      </c>
      <c r="EP151" s="1490">
        <f>SUM(EP127:EP150)</f>
        <v/>
      </c>
      <c r="EQ151" s="1490">
        <f>SUM(EQ127:EQ150)</f>
        <v/>
      </c>
      <c r="ER151" s="1490">
        <f>SUM(ER127:ER150)</f>
        <v/>
      </c>
      <c r="ES151" s="1490">
        <f>SUM(ES127:ES150)</f>
        <v/>
      </c>
      <c r="ET151" s="1490">
        <f>SUM(ET127:ET150)</f>
        <v/>
      </c>
      <c r="EU151" s="1490">
        <f>SUM(EU127:EU150)</f>
        <v/>
      </c>
      <c r="EV151" s="1490">
        <f>SUM(EV127:EV150)</f>
        <v/>
      </c>
      <c r="EW151" s="1490" t="n"/>
      <c r="EX151" s="1491" t="n"/>
      <c r="EY151" s="1491" t="n"/>
      <c r="EZ151" s="1491" t="n"/>
      <c r="FA151" s="1491" t="n"/>
      <c r="FB151" s="1491" t="n"/>
      <c r="FC151" s="1492" t="n"/>
      <c r="FE151" s="1489" t="inlineStr">
        <is>
          <t>Totals</t>
        </is>
      </c>
      <c r="FF151" s="1490">
        <f>SUM(FF127:FF150)</f>
        <v/>
      </c>
      <c r="FG151" s="1490">
        <f>SUM(FG127:FG150)</f>
        <v/>
      </c>
      <c r="FH151" s="1490">
        <f>SUM(FH127:FH150)</f>
        <v/>
      </c>
      <c r="FI151" s="1490">
        <f>SUM(FI127:FI150)</f>
        <v/>
      </c>
      <c r="FJ151" s="1490">
        <f>SUM(FJ127:FJ150)</f>
        <v/>
      </c>
      <c r="FK151" s="1490">
        <f>SUM(FK127:FK150)</f>
        <v/>
      </c>
      <c r="FL151" s="1490">
        <f>SUM(FL127:FL150)</f>
        <v/>
      </c>
      <c r="FM151" s="1490" t="n"/>
      <c r="FN151" s="1491" t="n"/>
      <c r="FO151" s="1491" t="n"/>
      <c r="FP151" s="1491" t="n"/>
      <c r="FQ151" s="1491" t="n"/>
      <c r="FR151" s="1491" t="n"/>
      <c r="FS151" s="1492" t="n"/>
      <c r="FU151" s="1489" t="inlineStr">
        <is>
          <t>Totals</t>
        </is>
      </c>
      <c r="FV151" s="1490">
        <f>SUM(FV127:FV150)</f>
        <v/>
      </c>
      <c r="FW151" s="1490">
        <f>SUM(FW127:FW150)</f>
        <v/>
      </c>
      <c r="FX151" s="1490">
        <f>SUM(FX127:FX150)</f>
        <v/>
      </c>
      <c r="FY151" s="1490">
        <f>SUM(FY127:FY150)</f>
        <v/>
      </c>
      <c r="FZ151" s="1490">
        <f>SUM(FZ127:FZ150)</f>
        <v/>
      </c>
      <c r="GA151" s="1490">
        <f>SUM(GA127:GA150)</f>
        <v/>
      </c>
      <c r="GB151" s="1490">
        <f>SUM(GB127:GB150)</f>
        <v/>
      </c>
      <c r="GC151" s="1490" t="n"/>
      <c r="GD151" s="1491" t="n"/>
      <c r="GE151" s="1491" t="n"/>
      <c r="GF151" s="1491" t="n"/>
      <c r="GG151" s="1491" t="n"/>
      <c r="GH151" s="1491" t="n"/>
      <c r="GI151" s="1492" t="n"/>
      <c r="GK151" s="1489" t="inlineStr">
        <is>
          <t>Totals</t>
        </is>
      </c>
      <c r="GL151" s="1490">
        <f>SUM(GL127:GL150)</f>
        <v/>
      </c>
      <c r="GM151" s="1490">
        <f>SUM(GM127:GM150)</f>
        <v/>
      </c>
      <c r="GN151" s="1490">
        <f>SUM(GN127:GN150)</f>
        <v/>
      </c>
      <c r="GO151" s="1490">
        <f>SUM(GO127:GO150)</f>
        <v/>
      </c>
      <c r="GP151" s="1490">
        <f>SUM(GP127:GP150)</f>
        <v/>
      </c>
      <c r="GQ151" s="1490">
        <f>SUM(GQ127:GQ150)</f>
        <v/>
      </c>
      <c r="GR151" s="1490">
        <f>SUM(GR127:GR150)</f>
        <v/>
      </c>
      <c r="GS151" s="1490" t="n"/>
      <c r="GT151" s="1491" t="n"/>
      <c r="GU151" s="1491" t="n"/>
      <c r="GV151" s="1491" t="n"/>
      <c r="GW151" s="1491" t="n"/>
      <c r="GX151" s="1491" t="n"/>
      <c r="GY151" s="1492" t="n"/>
    </row>
    <row r="152">
      <c r="A152" s="408" t="inlineStr">
        <is>
          <t>Averages</t>
        </is>
      </c>
      <c r="B152" s="409">
        <f>AVERAGE(B127:B150)</f>
        <v/>
      </c>
      <c r="C152" s="409">
        <f>AVERAGE(C127:C150)</f>
        <v/>
      </c>
      <c r="D152" s="409">
        <f>AVERAGE(D127:D150)</f>
        <v/>
      </c>
      <c r="E152" s="409">
        <f>AVERAGE(E127:E150)</f>
        <v/>
      </c>
      <c r="F152" s="409">
        <f>AVERAGE(F127:F150)</f>
        <v/>
      </c>
      <c r="G152" s="409">
        <f>AVERAGE(G127:G150)</f>
        <v/>
      </c>
      <c r="H152" s="409">
        <f>AVERAGE(H127:H150)</f>
        <v/>
      </c>
      <c r="I152" s="1225" t="n"/>
      <c r="J152" s="1225" t="n"/>
      <c r="K152" s="2703">
        <f>AVERAGE(K127:K150)</f>
        <v/>
      </c>
      <c r="L152" s="2703">
        <f>+H152/C152*DAY(A152)</f>
        <v/>
      </c>
      <c r="M152" s="1227">
        <f>(F152+G152)/C152</f>
        <v/>
      </c>
      <c r="N152" s="1227">
        <f>+E152/(+E152+F152+G152)</f>
        <v/>
      </c>
      <c r="O152" s="1957">
        <f t="array" ref="O152">E152/(SUMPRODUCT(--(CHOOSE({1,2,3},D152,F152,G152)&gt;0),CHOOSE({1,2,3},D152,F152,G152))+C152)</f>
        <v/>
      </c>
      <c r="Q152" s="408" t="inlineStr">
        <is>
          <t>Averages</t>
        </is>
      </c>
      <c r="R152" s="409">
        <f>AVERAGE(R127:R150)</f>
        <v/>
      </c>
      <c r="S152" s="409">
        <f>AVERAGE(S127:S150)</f>
        <v/>
      </c>
      <c r="T152" s="409">
        <f>AVERAGE(T127:T150)</f>
        <v/>
      </c>
      <c r="U152" s="409">
        <f>AVERAGE(U127:U150)</f>
        <v/>
      </c>
      <c r="V152" s="409">
        <f>AVERAGE(V127:V150)</f>
        <v/>
      </c>
      <c r="W152" s="409">
        <f>AVERAGE(W127:W150)</f>
        <v/>
      </c>
      <c r="X152" s="409">
        <f>AVERAGE(X127:X150)</f>
        <v/>
      </c>
      <c r="Y152" s="1225" t="n"/>
      <c r="Z152" s="1225" t="n"/>
      <c r="AA152" s="2703">
        <f>AVERAGE(AA127:AA150)</f>
        <v/>
      </c>
      <c r="AB152" s="2703">
        <f>+X152/S152*DAY(Q152)</f>
        <v/>
      </c>
      <c r="AC152" s="1227">
        <f>(V152+W152)/S152</f>
        <v/>
      </c>
      <c r="AD152" s="1227">
        <f>+U151/(+U151+V151+W151)</f>
        <v/>
      </c>
      <c r="AE152" s="1957">
        <f t="array" ref="AE152">U152/(SUMPRODUCT(--(CHOOSE({1,2,3},T152,V152,W152)&gt;0),CHOOSE({1,2,3},T152,V152,W152))+S152)</f>
        <v/>
      </c>
      <c r="AG152" s="408" t="inlineStr">
        <is>
          <t>Averages</t>
        </is>
      </c>
      <c r="AH152" s="409">
        <f>AVERAGE(AH127:AH150)</f>
        <v/>
      </c>
      <c r="AI152" s="409">
        <f>AVERAGE(AI127:AI150)</f>
        <v/>
      </c>
      <c r="AJ152" s="409">
        <f>AVERAGE(AJ127:AJ150)</f>
        <v/>
      </c>
      <c r="AK152" s="409">
        <f>AVERAGE(AK127:AK150)</f>
        <v/>
      </c>
      <c r="AL152" s="409">
        <f>AVERAGE(AL127:AL150)</f>
        <v/>
      </c>
      <c r="AM152" s="409">
        <f>AVERAGE(AM127:AM150)</f>
        <v/>
      </c>
      <c r="AN152" s="409">
        <f>AVERAGE(AN127:AN150)</f>
        <v/>
      </c>
      <c r="AO152" s="1225" t="n"/>
      <c r="AP152" s="1225" t="n"/>
      <c r="AQ152" s="2703">
        <f>AVERAGE(AQ127:AQ150)</f>
        <v/>
      </c>
      <c r="AR152" s="2703">
        <f>+AN152/AI152*DAY(AG152)</f>
        <v/>
      </c>
      <c r="AS152" s="1227">
        <f>(AL152+AM152)/AI152</f>
        <v/>
      </c>
      <c r="AT152" s="1227">
        <f>+AK151/(+AK151+AL151+AM151)</f>
        <v/>
      </c>
      <c r="AU152" s="1957">
        <f t="array" ref="AU152">AK152/(SUMPRODUCT(--(CHOOSE({1,2,3},AJ152,AL152,AM152)&gt;0),CHOOSE({1,2,3},AJ152,AL152,AM152))+AI152)</f>
        <v/>
      </c>
      <c r="AW152" s="408" t="inlineStr">
        <is>
          <t>Averages</t>
        </is>
      </c>
      <c r="AX152" s="409">
        <f>AVERAGE(AX127:AX150)</f>
        <v/>
      </c>
      <c r="AY152" s="409">
        <f>AVERAGE(AY127:AY150)</f>
        <v/>
      </c>
      <c r="AZ152" s="409">
        <f>AVERAGE(AZ127:AZ150)</f>
        <v/>
      </c>
      <c r="BA152" s="409">
        <f>AVERAGE(BA127:BA150)</f>
        <v/>
      </c>
      <c r="BB152" s="409">
        <f>AVERAGE(BB127:BB150)</f>
        <v/>
      </c>
      <c r="BC152" s="409">
        <f>AVERAGE(BC127:BC150)</f>
        <v/>
      </c>
      <c r="BD152" s="409">
        <f>AVERAGE(BD127:BD150)</f>
        <v/>
      </c>
      <c r="BE152" s="1225" t="n"/>
      <c r="BF152" s="1225" t="n"/>
      <c r="BG152" s="2703">
        <f>AVERAGE(BG127:BG150)</f>
        <v/>
      </c>
      <c r="BH152" s="2703">
        <f>+BD152/AY152*DAY(AW152)</f>
        <v/>
      </c>
      <c r="BI152" s="1227">
        <f>(BB152+BC152)/AY152</f>
        <v/>
      </c>
      <c r="BJ152" s="1227">
        <f>+BA151/(+BA151+BB151+BC151)</f>
        <v/>
      </c>
      <c r="BK152" s="1957">
        <f t="array" ref="BK152">BA152/(SUMPRODUCT(--(CHOOSE({1,2,3},AZ152,BB152,BC152)&gt;0),CHOOSE({1,2,3},AZ152,BB152,BC152))+AY152)</f>
        <v/>
      </c>
      <c r="BM152" s="408" t="inlineStr">
        <is>
          <t>Averages</t>
        </is>
      </c>
      <c r="BN152" s="409">
        <f>AVERAGE(BN127:BN150)</f>
        <v/>
      </c>
      <c r="BO152" s="409">
        <f>AVERAGE(BO127:BO150)</f>
        <v/>
      </c>
      <c r="BP152" s="409">
        <f>AVERAGE(BP127:BP150)</f>
        <v/>
      </c>
      <c r="BQ152" s="409">
        <f>AVERAGE(BQ127:BQ150)</f>
        <v/>
      </c>
      <c r="BR152" s="409">
        <f>AVERAGE(BR127:BR150)</f>
        <v/>
      </c>
      <c r="BS152" s="409">
        <f>AVERAGE(BS127:BS150)</f>
        <v/>
      </c>
      <c r="BT152" s="409">
        <f>AVERAGE(BT127:BT150)</f>
        <v/>
      </c>
      <c r="BU152" s="1225" t="n"/>
      <c r="BV152" s="1225" t="n"/>
      <c r="BW152" s="2703">
        <f>AVERAGE(BW127:BW150)</f>
        <v/>
      </c>
      <c r="BX152" s="2703">
        <f>+BT152/BO152*DAY(BM152)</f>
        <v/>
      </c>
      <c r="BY152" s="1227">
        <f>(BR152+BS152)/BO152</f>
        <v/>
      </c>
      <c r="BZ152" s="1227">
        <f>+BQ151/(+BQ151+BR151+BS151)</f>
        <v/>
      </c>
      <c r="CA152" s="1957">
        <f t="array" ref="CA152">BQ152/(SUMPRODUCT(--(CHOOSE({1,2,3},BP152,BR152,BS152)&gt;0),CHOOSE({1,2,3},BP152,BR152,BS152))+BO152)</f>
        <v/>
      </c>
      <c r="CC152" s="408" t="inlineStr">
        <is>
          <t>Averages</t>
        </is>
      </c>
      <c r="CD152" s="409">
        <f>AVERAGE(CD127:CD150)</f>
        <v/>
      </c>
      <c r="CE152" s="409">
        <f>AVERAGE(CE127:CE150)</f>
        <v/>
      </c>
      <c r="CF152" s="409">
        <f>AVERAGE(CF127:CF150)</f>
        <v/>
      </c>
      <c r="CG152" s="409">
        <f>AVERAGE(CG127:CG150)</f>
        <v/>
      </c>
      <c r="CH152" s="409">
        <f>AVERAGE(CH127:CH150)</f>
        <v/>
      </c>
      <c r="CI152" s="409">
        <f>AVERAGE(CI127:CI150)</f>
        <v/>
      </c>
      <c r="CJ152" s="409">
        <f>AVERAGE(CJ127:CJ150)</f>
        <v/>
      </c>
      <c r="CK152" s="1225" t="n"/>
      <c r="CL152" s="1225" t="n"/>
      <c r="CM152" s="2703">
        <f>AVERAGE(CM127:CM150)</f>
        <v/>
      </c>
      <c r="CN152" s="2703">
        <f>+CJ152/CE152*DAY(CC152)</f>
        <v/>
      </c>
      <c r="CO152" s="1227">
        <f>(CH152+CI152)/CE152</f>
        <v/>
      </c>
      <c r="CP152" s="1227">
        <f>+CG151/(+CG151+CH151+CI151)</f>
        <v/>
      </c>
      <c r="CQ152" s="1957">
        <f t="array" ref="CQ152">CG152/(SUMPRODUCT(--(CHOOSE({1,2,3},CF152,CH152,CI152)&gt;0),CHOOSE({1,2,3},CF152,CH152,CI152))+CE152)</f>
        <v/>
      </c>
      <c r="CS152" s="408" t="inlineStr">
        <is>
          <t>Averages</t>
        </is>
      </c>
      <c r="CT152" s="409">
        <f>AVERAGE(CT127:CT150)</f>
        <v/>
      </c>
      <c r="CU152" s="409">
        <f>AVERAGE(CU127:CU150)</f>
        <v/>
      </c>
      <c r="CV152" s="409">
        <f>AVERAGE(CV127:CV150)</f>
        <v/>
      </c>
      <c r="CW152" s="409">
        <f>AVERAGE(CW127:CW150)</f>
        <v/>
      </c>
      <c r="CX152" s="409">
        <f>AVERAGE(CX127:CX150)</f>
        <v/>
      </c>
      <c r="CY152" s="409">
        <f>AVERAGE(CY127:CY150)</f>
        <v/>
      </c>
      <c r="CZ152" s="409">
        <f>AVERAGE(CZ127:CZ150)</f>
        <v/>
      </c>
      <c r="DA152" s="1225" t="n"/>
      <c r="DB152" s="1225" t="n"/>
      <c r="DC152" s="2703">
        <f>AVERAGE(DC127:DC150)</f>
        <v/>
      </c>
      <c r="DD152" s="2703">
        <f>+CZ152/CU152*DAY(CS152)</f>
        <v/>
      </c>
      <c r="DE152" s="1227">
        <f>(CX152+CY152)/CU152</f>
        <v/>
      </c>
      <c r="DF152" s="1227">
        <f>+CW151/(+CW151+CX151+CY151)</f>
        <v/>
      </c>
      <c r="DG152" s="1957">
        <f t="array" ref="DG152">CW152/(SUMPRODUCT(--(CHOOSE({1,2,3},CV152,CX152,CY152)&gt;0),CHOOSE({1,2,3},CV152,CX152,CY152))+CU152)</f>
        <v/>
      </c>
      <c r="DI152" s="408" t="inlineStr">
        <is>
          <t>Averages</t>
        </is>
      </c>
      <c r="DJ152" s="409">
        <f>AVERAGE(DJ127:DJ150)</f>
        <v/>
      </c>
      <c r="DK152" s="409">
        <f>AVERAGE(DK127:DK150)</f>
        <v/>
      </c>
      <c r="DL152" s="409">
        <f>AVERAGE(DL127:DL150)</f>
        <v/>
      </c>
      <c r="DM152" s="409">
        <f>AVERAGE(DM127:DM150)</f>
        <v/>
      </c>
      <c r="DN152" s="409">
        <f>AVERAGE(DN127:DN150)</f>
        <v/>
      </c>
      <c r="DO152" s="409">
        <f>AVERAGE(DO127:DO150)</f>
        <v/>
      </c>
      <c r="DP152" s="409">
        <f>AVERAGE(DP127:DP150)</f>
        <v/>
      </c>
      <c r="DQ152" s="1225" t="n"/>
      <c r="DR152" s="1225" t="n"/>
      <c r="DS152" s="2703">
        <f>AVERAGE(DS127:DS150)</f>
        <v/>
      </c>
      <c r="DT152" s="2703">
        <f>+DP152/DK152*DAY(DI152)</f>
        <v/>
      </c>
      <c r="DU152" s="1227">
        <f>(DN152+DO152)/DK152</f>
        <v/>
      </c>
      <c r="DV152" s="1227">
        <f>+DM151/(+DM151+DN151+DO151)</f>
        <v/>
      </c>
      <c r="DW152" s="1957">
        <f t="array" ref="DW152">DM152/(SUMPRODUCT(--(CHOOSE({1,2,3},DL152,DN152,DO152)&gt;0),CHOOSE({1,2,3},DL152,DN152,DO152))+DK152)</f>
        <v/>
      </c>
      <c r="DY152" s="408" t="inlineStr">
        <is>
          <t>Averages</t>
        </is>
      </c>
      <c r="DZ152" s="409">
        <f>AVERAGE(DZ127:DZ150)</f>
        <v/>
      </c>
      <c r="EA152" s="409">
        <f>AVERAGE(EA127:EA150)</f>
        <v/>
      </c>
      <c r="EB152" s="409">
        <f>AVERAGE(EB127:EB150)</f>
        <v/>
      </c>
      <c r="EC152" s="409">
        <f>AVERAGE(EC127:EC150)</f>
        <v/>
      </c>
      <c r="ED152" s="409">
        <f>AVERAGE(ED127:ED150)</f>
        <v/>
      </c>
      <c r="EE152" s="409">
        <f>AVERAGE(EE127:EE150)</f>
        <v/>
      </c>
      <c r="EF152" s="409">
        <f>AVERAGE(EF127:EF150)</f>
        <v/>
      </c>
      <c r="EG152" s="1225" t="n"/>
      <c r="EH152" s="1225" t="n"/>
      <c r="EI152" s="2703">
        <f>AVERAGE(EI127:EI150)</f>
        <v/>
      </c>
      <c r="EJ152" s="2703">
        <f>+EF152/EA152*DAY(DY152)</f>
        <v/>
      </c>
      <c r="EK152" s="1227">
        <f>(ED152+EE152)/EA152</f>
        <v/>
      </c>
      <c r="EL152" s="1227">
        <f>+EC151/(+EC151+ED151+EE151)</f>
        <v/>
      </c>
      <c r="EM152" s="1957">
        <f t="array" ref="EM152">EC152/(SUMPRODUCT(--(CHOOSE({1,2,3},EB152,ED152,EE152)&gt;0),CHOOSE({1,2,3},EB152,ED152,EE152))+EA152)</f>
        <v/>
      </c>
      <c r="EO152" s="408" t="inlineStr">
        <is>
          <t>Averages</t>
        </is>
      </c>
      <c r="EP152" s="409">
        <f>AVERAGE(EP127:EP150)</f>
        <v/>
      </c>
      <c r="EQ152" s="409">
        <f>AVERAGE(EQ127:EQ150)</f>
        <v/>
      </c>
      <c r="ER152" s="409">
        <f>AVERAGE(ER127:ER150)</f>
        <v/>
      </c>
      <c r="ES152" s="409">
        <f>AVERAGE(ES127:ES150)</f>
        <v/>
      </c>
      <c r="ET152" s="409">
        <f>AVERAGE(ET127:ET150)</f>
        <v/>
      </c>
      <c r="EU152" s="409">
        <f>AVERAGE(EU127:EU150)</f>
        <v/>
      </c>
      <c r="EV152" s="409">
        <f>AVERAGE(EV127:EV150)</f>
        <v/>
      </c>
      <c r="EW152" s="1225" t="n"/>
      <c r="EX152" s="1225" t="n"/>
      <c r="EY152" s="2703">
        <f>AVERAGE(EY127:EY150)</f>
        <v/>
      </c>
      <c r="EZ152" s="2703">
        <f>+EV152/EQ152*DAY(EO152)</f>
        <v/>
      </c>
      <c r="FA152" s="1227">
        <f>(ET152+EU152)/EQ152</f>
        <v/>
      </c>
      <c r="FB152" s="1227">
        <f>+ES151/(+ES151+ET151+EU151)</f>
        <v/>
      </c>
      <c r="FC152" s="1957">
        <f t="array" ref="FC152">ES152/(SUMPRODUCT(--(CHOOSE({1,2,3},FH152,FX152,GN152)&gt;0),CHOOSE({1,2,3},FH152,FX152,GN152))+EQ152)</f>
        <v/>
      </c>
      <c r="FE152" s="408" t="inlineStr">
        <is>
          <t>Averages</t>
        </is>
      </c>
      <c r="FF152" s="409">
        <f>AVERAGE(FF127:FF150)</f>
        <v/>
      </c>
      <c r="FG152" s="409">
        <f>AVERAGE(FG127:FG150)</f>
        <v/>
      </c>
      <c r="FH152" s="409">
        <f>AVERAGE(FH127:FH150)</f>
        <v/>
      </c>
      <c r="FI152" s="409">
        <f>AVERAGE(FI127:FI150)</f>
        <v/>
      </c>
      <c r="FJ152" s="409">
        <f>AVERAGE(FJ127:FJ150)</f>
        <v/>
      </c>
      <c r="FK152" s="409">
        <f>AVERAGE(FK127:FK150)</f>
        <v/>
      </c>
      <c r="FL152" s="409">
        <f>AVERAGE(FL127:FL150)</f>
        <v/>
      </c>
      <c r="FM152" s="1225" t="n"/>
      <c r="FN152" s="1225" t="n"/>
      <c r="FO152" s="2703">
        <f>AVERAGE(FO127:FO150)</f>
        <v/>
      </c>
      <c r="FP152" s="2703">
        <f>+FL152/FG152*DAY(FE152)</f>
        <v/>
      </c>
      <c r="FQ152" s="1227">
        <f>(FJ152+FK152)/FG152</f>
        <v/>
      </c>
      <c r="FR152" s="1227">
        <f>+FI151/(+FI151+FJ151+FK151)</f>
        <v/>
      </c>
      <c r="FS152" s="1957">
        <f t="array" ref="FS152">FI152/(SUMPRODUCT(--(CHOOSE({1,2,3},FH152,FJ152,FK152)&gt;0),CHOOSE({1,2,3},FH152,FJ152,FK152))+FG152)</f>
        <v/>
      </c>
      <c r="FU152" s="408" t="inlineStr">
        <is>
          <t>Averages</t>
        </is>
      </c>
      <c r="FV152" s="409">
        <f>AVERAGE(FV127:FV150)</f>
        <v/>
      </c>
      <c r="FW152" s="409">
        <f>AVERAGE(FW127:FW150)</f>
        <v/>
      </c>
      <c r="FX152" s="409">
        <f>AVERAGE(FX127:FX150)</f>
        <v/>
      </c>
      <c r="FY152" s="409">
        <f>AVERAGE(FY127:FY150)</f>
        <v/>
      </c>
      <c r="FZ152" s="409">
        <f>AVERAGE(FZ127:FZ150)</f>
        <v/>
      </c>
      <c r="GA152" s="409">
        <f>AVERAGE(GA127:GA150)</f>
        <v/>
      </c>
      <c r="GB152" s="409">
        <f>AVERAGE(GB127:GB150)</f>
        <v/>
      </c>
      <c r="GC152" s="1225" t="n"/>
      <c r="GD152" s="1225" t="n"/>
      <c r="GE152" s="2703">
        <f>AVERAGE(GE127:GE150)</f>
        <v/>
      </c>
      <c r="GF152" s="2703">
        <f>+GB152/FW152*DAY(FU152)</f>
        <v/>
      </c>
      <c r="GG152" s="1227">
        <f>(FZ152+GA152)/FW152</f>
        <v/>
      </c>
      <c r="GH152" s="1227">
        <f>+FY151/(+FY151+FZ151+GA151)</f>
        <v/>
      </c>
      <c r="GI152" s="1957">
        <f t="array" ref="GI152">FY152/(SUMPRODUCT(--(CHOOSE({1,2,3},FX152,FZ152,GA152)&gt;0),CHOOSE({1,2,3},FX152,FZ152,GA152))+FW152)</f>
        <v/>
      </c>
      <c r="GK152" s="408" t="inlineStr">
        <is>
          <t>Averages</t>
        </is>
      </c>
      <c r="GL152" s="409">
        <f>AVERAGE(GL127:GL150)</f>
        <v/>
      </c>
      <c r="GM152" s="409">
        <f>AVERAGE(GM127:GM150)</f>
        <v/>
      </c>
      <c r="GN152" s="409">
        <f>AVERAGE(GN127:GN150)</f>
        <v/>
      </c>
      <c r="GO152" s="409">
        <f>AVERAGE(GO127:GO150)</f>
        <v/>
      </c>
      <c r="GP152" s="409">
        <f>AVERAGE(GP127:GP150)</f>
        <v/>
      </c>
      <c r="GQ152" s="409">
        <f>AVERAGE(GQ127:GQ150)</f>
        <v/>
      </c>
      <c r="GR152" s="409">
        <f>AVERAGE(GR127:GR150)</f>
        <v/>
      </c>
      <c r="GS152" s="1225" t="n"/>
      <c r="GT152" s="1225" t="n"/>
      <c r="GU152" s="2703">
        <f>AVERAGE(GU127:GU150)</f>
        <v/>
      </c>
      <c r="GV152" s="2703">
        <f>+GR152/GM152*DAY(GK152)</f>
        <v/>
      </c>
      <c r="GW152" s="1227">
        <f>(GP152+GQ152)/GM152</f>
        <v/>
      </c>
      <c r="GX152" s="1227">
        <f>+GO151/(+GO151+GP151+GQ151)</f>
        <v/>
      </c>
      <c r="GY152" s="1957">
        <f t="array" ref="GY152">GO152/(SUMPRODUCT(--(CHOOSE({1,2,3},GN152,GP152,GQ152)&gt;0),CHOOSE({1,2,3},GN152,GP152,GQ152))+GM152)</f>
        <v/>
      </c>
    </row>
    <row r="153">
      <c r="A153" s="408" t="inlineStr">
        <is>
          <t>Avg Last 3 Mo</t>
        </is>
      </c>
      <c r="B153" s="409">
        <f>AVERAGE(B148:B150)</f>
        <v/>
      </c>
      <c r="C153" s="409">
        <f>AVERAGE(C148:C150)</f>
        <v/>
      </c>
      <c r="D153" s="409">
        <f>AVERAGE(D148:D150)</f>
        <v/>
      </c>
      <c r="E153" s="409">
        <f>AVERAGE(E148:E150)</f>
        <v/>
      </c>
      <c r="F153" s="409">
        <f>AVERAGE(F148:F150)</f>
        <v/>
      </c>
      <c r="G153" s="409">
        <f>AVERAGE(G148:G150)</f>
        <v/>
      </c>
      <c r="H153" s="409">
        <f>AVERAGE(H148:H150)</f>
        <v/>
      </c>
      <c r="I153" s="1225" t="n"/>
      <c r="J153" s="1225" t="n"/>
      <c r="K153" s="2703">
        <f>AVERAGE(K148:K150)</f>
        <v/>
      </c>
      <c r="L153" s="2703">
        <f>+H153/C153*DAY(A153)</f>
        <v/>
      </c>
      <c r="M153" s="1227">
        <f>(F153+G153)/C153</f>
        <v/>
      </c>
      <c r="N153" s="1227">
        <f>+E153/(+E153+F153+G153)</f>
        <v/>
      </c>
      <c r="O153" s="1957">
        <f t="array" ref="O153">E153/(SUMPRODUCT(--(CHOOSE({1,2,3},D153,F153,G153)&gt;0),CHOOSE({1,2,3},D153,F153,G153))+C153)</f>
        <v/>
      </c>
      <c r="Q153" s="408" t="inlineStr">
        <is>
          <t>Avg Last 3 Mo</t>
        </is>
      </c>
      <c r="R153" s="409">
        <f>AVERAGE(R148:R150)</f>
        <v/>
      </c>
      <c r="S153" s="409">
        <f>AVERAGE(S148:S150)</f>
        <v/>
      </c>
      <c r="T153" s="409">
        <f>AVERAGE(T148:T150)</f>
        <v/>
      </c>
      <c r="U153" s="409">
        <f>AVERAGE(U148:U150)</f>
        <v/>
      </c>
      <c r="V153" s="409">
        <f>AVERAGE(V148:V150)</f>
        <v/>
      </c>
      <c r="W153" s="409">
        <f>AVERAGE(W148:W150)</f>
        <v/>
      </c>
      <c r="X153" s="409">
        <f>AVERAGE(X148:X150)</f>
        <v/>
      </c>
      <c r="Y153" s="1225" t="n"/>
      <c r="Z153" s="1225" t="n"/>
      <c r="AA153" s="2703">
        <f>AVERAGE(AA148:AA150)</f>
        <v/>
      </c>
      <c r="AB153" s="2703">
        <f>+X153/S153*DAY(Q153)</f>
        <v/>
      </c>
      <c r="AC153" s="1227">
        <f>(V153+W153)/S153</f>
        <v/>
      </c>
      <c r="AD153" s="1227">
        <f>+U153/(+U153+V153+W153)</f>
        <v/>
      </c>
      <c r="AE153" s="1957">
        <f t="array" ref="AE153">U153/(SUMPRODUCT(--(CHOOSE({1,2,3},T153,V153,W153)&gt;0),CHOOSE({1,2,3},T153,V153,W153))+S153)</f>
        <v/>
      </c>
      <c r="AG153" s="408" t="inlineStr">
        <is>
          <t>Avg Last 3 Mo</t>
        </is>
      </c>
      <c r="AH153" s="409">
        <f>AVERAGE(AH148:AH150)</f>
        <v/>
      </c>
      <c r="AI153" s="409">
        <f>AVERAGE(AI148:AI150)</f>
        <v/>
      </c>
      <c r="AJ153" s="409">
        <f>AVERAGE(AJ148:AJ150)</f>
        <v/>
      </c>
      <c r="AK153" s="409">
        <f>AVERAGE(AK148:AK150)</f>
        <v/>
      </c>
      <c r="AL153" s="409">
        <f>AVERAGE(AL148:AL150)</f>
        <v/>
      </c>
      <c r="AM153" s="409">
        <f>AVERAGE(AM148:AM150)</f>
        <v/>
      </c>
      <c r="AN153" s="409">
        <f>AVERAGE(AN148:AN150)</f>
        <v/>
      </c>
      <c r="AO153" s="1225" t="n"/>
      <c r="AP153" s="1225" t="n"/>
      <c r="AQ153" s="2703">
        <f>AVERAGE(AQ148:AQ150)</f>
        <v/>
      </c>
      <c r="AR153" s="2703">
        <f>+AN153/AI153*DAY(AG153)</f>
        <v/>
      </c>
      <c r="AS153" s="1227">
        <f>(AL153+AM153)/AI153</f>
        <v/>
      </c>
      <c r="AT153" s="1227">
        <f>+AK153/(+AK153+AL153+AM153)</f>
        <v/>
      </c>
      <c r="AU153" s="1957">
        <f t="array" ref="AU153">AK153/(SUMPRODUCT(--(CHOOSE({1,2,3},AJ153,AL153,AM153)&gt;0),CHOOSE({1,2,3},AJ153,AL153,AM153))+AI153)</f>
        <v/>
      </c>
      <c r="AW153" s="408" t="inlineStr">
        <is>
          <t>Avg Last 3 Mo</t>
        </is>
      </c>
      <c r="AX153" s="409">
        <f>AVERAGE(AX148:AX150)</f>
        <v/>
      </c>
      <c r="AY153" s="409">
        <f>AVERAGE(AY148:AY150)</f>
        <v/>
      </c>
      <c r="AZ153" s="409">
        <f>AVERAGE(AZ148:AZ150)</f>
        <v/>
      </c>
      <c r="BA153" s="409">
        <f>AVERAGE(BA148:BA150)</f>
        <v/>
      </c>
      <c r="BB153" s="409">
        <f>AVERAGE(BB148:BB150)</f>
        <v/>
      </c>
      <c r="BC153" s="409">
        <f>AVERAGE(BC148:BC150)</f>
        <v/>
      </c>
      <c r="BD153" s="409">
        <f>AVERAGE(BD148:BD150)</f>
        <v/>
      </c>
      <c r="BE153" s="1225" t="n"/>
      <c r="BF153" s="1225" t="n"/>
      <c r="BG153" s="2703">
        <f>AVERAGE(BG148:BG150)</f>
        <v/>
      </c>
      <c r="BH153" s="2703">
        <f>+BD153/AY153*DAY(AW153)</f>
        <v/>
      </c>
      <c r="BI153" s="1227">
        <f>(BB153+BC153)/AY153</f>
        <v/>
      </c>
      <c r="BJ153" s="1227">
        <f>+BA153/(+BA153+BB153+BC153)</f>
        <v/>
      </c>
      <c r="BK153" s="1957">
        <f t="array" ref="BK153">BA153/(SUMPRODUCT(--(CHOOSE({1,2,3},AZ153,BB153,BC153)&gt;0),CHOOSE({1,2,3},AZ153,BB153,BC153))+AY153)</f>
        <v/>
      </c>
      <c r="BM153" s="408" t="inlineStr">
        <is>
          <t>Avg Last 3 Mo</t>
        </is>
      </c>
      <c r="BN153" s="409">
        <f>AVERAGE(BN148:BN150)</f>
        <v/>
      </c>
      <c r="BO153" s="409">
        <f>AVERAGE(BO148:BO150)</f>
        <v/>
      </c>
      <c r="BP153" s="409">
        <f>AVERAGE(BP148:BP150)</f>
        <v/>
      </c>
      <c r="BQ153" s="409">
        <f>AVERAGE(BQ148:BQ150)</f>
        <v/>
      </c>
      <c r="BR153" s="409">
        <f>AVERAGE(BR148:BR150)</f>
        <v/>
      </c>
      <c r="BS153" s="409">
        <f>AVERAGE(BS148:BS150)</f>
        <v/>
      </c>
      <c r="BT153" s="409">
        <f>AVERAGE(BT148:BT150)</f>
        <v/>
      </c>
      <c r="BU153" s="1225" t="n"/>
      <c r="BV153" s="1225" t="n"/>
      <c r="BW153" s="2703">
        <f>AVERAGE(BW148:BW150)</f>
        <v/>
      </c>
      <c r="BX153" s="2703">
        <f>+BT153/BO153*DAY(BM153)</f>
        <v/>
      </c>
      <c r="BY153" s="1227">
        <f>(BR153+BS153)/BO153</f>
        <v/>
      </c>
      <c r="BZ153" s="1227">
        <f>+BQ153/(+BQ153+BR153+BS153)</f>
        <v/>
      </c>
      <c r="CA153" s="1957">
        <f t="array" ref="CA153">BQ153/(SUMPRODUCT(--(CHOOSE({1,2,3},BP153,BR153,BS153)&gt;0),CHOOSE({1,2,3},BP153,BR153,BS153))+BO153)</f>
        <v/>
      </c>
      <c r="CC153" s="408" t="inlineStr">
        <is>
          <t>Avg Last 3 Mo</t>
        </is>
      </c>
      <c r="CD153" s="409">
        <f>AVERAGE(CD148:CD150)</f>
        <v/>
      </c>
      <c r="CE153" s="409">
        <f>AVERAGE(CE148:CE150)</f>
        <v/>
      </c>
      <c r="CF153" s="409">
        <f>AVERAGE(CF148:CF150)</f>
        <v/>
      </c>
      <c r="CG153" s="409">
        <f>AVERAGE(CG148:CG150)</f>
        <v/>
      </c>
      <c r="CH153" s="409">
        <f>AVERAGE(CH148:CH150)</f>
        <v/>
      </c>
      <c r="CI153" s="409">
        <f>AVERAGE(CI148:CI150)</f>
        <v/>
      </c>
      <c r="CJ153" s="409">
        <f>AVERAGE(CJ148:CJ150)</f>
        <v/>
      </c>
      <c r="CK153" s="1225" t="n"/>
      <c r="CL153" s="1225" t="n"/>
      <c r="CM153" s="2703">
        <f>AVERAGE(CM148:CM150)</f>
        <v/>
      </c>
      <c r="CN153" s="2703">
        <f>+CJ153/CE153*DAY(CC153)</f>
        <v/>
      </c>
      <c r="CO153" s="1227">
        <f>(CH153+CI153)/CE153</f>
        <v/>
      </c>
      <c r="CP153" s="1227">
        <f>+CG153/(+CG153+CH153+CI153)</f>
        <v/>
      </c>
      <c r="CQ153" s="1957">
        <f t="array" ref="CQ153">CG153/(SUMPRODUCT(--(CHOOSE({1,2,3},CF153,CH153,CI153)&gt;0),CHOOSE({1,2,3},CF153,CH153,CI153))+CE153)</f>
        <v/>
      </c>
      <c r="CS153" s="408" t="inlineStr">
        <is>
          <t>Avg Last 3 Mo</t>
        </is>
      </c>
      <c r="CT153" s="409">
        <f>AVERAGE(CT148:CT150)</f>
        <v/>
      </c>
      <c r="CU153" s="409">
        <f>AVERAGE(CU148:CU150)</f>
        <v/>
      </c>
      <c r="CV153" s="409">
        <f>AVERAGE(CV148:CV150)</f>
        <v/>
      </c>
      <c r="CW153" s="409">
        <f>AVERAGE(CW148:CW150)</f>
        <v/>
      </c>
      <c r="CX153" s="409">
        <f>AVERAGE(CX148:CX150)</f>
        <v/>
      </c>
      <c r="CY153" s="409">
        <f>AVERAGE(CY148:CY150)</f>
        <v/>
      </c>
      <c r="CZ153" s="409">
        <f>AVERAGE(CZ148:CZ150)</f>
        <v/>
      </c>
      <c r="DA153" s="1225" t="n"/>
      <c r="DB153" s="1225" t="n"/>
      <c r="DC153" s="2703">
        <f>AVERAGE(DC148:DC150)</f>
        <v/>
      </c>
      <c r="DD153" s="2703">
        <f>+CZ153/CU153*DAY(CS153)</f>
        <v/>
      </c>
      <c r="DE153" s="1227">
        <f>(CX153+CY153)/CU153</f>
        <v/>
      </c>
      <c r="DF153" s="1227">
        <f>+CW153/(+CW153+CX153+CY153)</f>
        <v/>
      </c>
      <c r="DG153" s="1957">
        <f t="array" ref="DG153">CW153/(SUMPRODUCT(--(CHOOSE({1,2,3},CV153,CX153,CY153)&gt;0),CHOOSE({1,2,3},CV153,CX153,CY153))+CU153)</f>
        <v/>
      </c>
      <c r="DI153" s="408" t="inlineStr">
        <is>
          <t>Avg Last 3 Mo</t>
        </is>
      </c>
      <c r="DJ153" s="409">
        <f>AVERAGE(DJ148:DJ150)</f>
        <v/>
      </c>
      <c r="DK153" s="409">
        <f>AVERAGE(DK148:DK150)</f>
        <v/>
      </c>
      <c r="DL153" s="409">
        <f>AVERAGE(DL148:DL150)</f>
        <v/>
      </c>
      <c r="DM153" s="409">
        <f>AVERAGE(DM148:DM150)</f>
        <v/>
      </c>
      <c r="DN153" s="409">
        <f>AVERAGE(DN148:DN150)</f>
        <v/>
      </c>
      <c r="DO153" s="409">
        <f>AVERAGE(DO148:DO150)</f>
        <v/>
      </c>
      <c r="DP153" s="409">
        <f>AVERAGE(DP148:DP150)</f>
        <v/>
      </c>
      <c r="DQ153" s="1225" t="n"/>
      <c r="DR153" s="1225" t="n"/>
      <c r="DS153" s="2703">
        <f>AVERAGE(DS148:DS150)</f>
        <v/>
      </c>
      <c r="DT153" s="2703">
        <f>+DP153/DK153*DAY(DI153)</f>
        <v/>
      </c>
      <c r="DU153" s="1227">
        <f>(DN153+DO153)/DK153</f>
        <v/>
      </c>
      <c r="DV153" s="1227">
        <f>+DM153/(+DM153+DN153+DO153)</f>
        <v/>
      </c>
      <c r="DW153" s="1957">
        <f t="array" ref="DW153">DM153/(SUMPRODUCT(--(CHOOSE({1,2,3},DL153,DN153,DO153)&gt;0),CHOOSE({1,2,3},DL153,DN153,DO153))+DK153)</f>
        <v/>
      </c>
      <c r="DY153" s="408" t="inlineStr">
        <is>
          <t>Avg Last 3 Mo</t>
        </is>
      </c>
      <c r="DZ153" s="409">
        <f>AVERAGE(DZ148:DZ150)</f>
        <v/>
      </c>
      <c r="EA153" s="409">
        <f>AVERAGE(EA148:EA150)</f>
        <v/>
      </c>
      <c r="EB153" s="409">
        <f>AVERAGE(EB148:EB150)</f>
        <v/>
      </c>
      <c r="EC153" s="409">
        <f>AVERAGE(EC148:EC150)</f>
        <v/>
      </c>
      <c r="ED153" s="409">
        <f>AVERAGE(ED148:ED150)</f>
        <v/>
      </c>
      <c r="EE153" s="409">
        <f>AVERAGE(EE148:EE150)</f>
        <v/>
      </c>
      <c r="EF153" s="409">
        <f>AVERAGE(EF148:EF150)</f>
        <v/>
      </c>
      <c r="EG153" s="1225" t="n"/>
      <c r="EH153" s="1225" t="n"/>
      <c r="EI153" s="2703">
        <f>AVERAGE(EI148:EI150)</f>
        <v/>
      </c>
      <c r="EJ153" s="2703">
        <f>+EF153/EA153*DAY(DY153)</f>
        <v/>
      </c>
      <c r="EK153" s="1227">
        <f>(ED153+EE153)/EA153</f>
        <v/>
      </c>
      <c r="EL153" s="1227">
        <f>+EC153/(+EC153+ED153+EE153)</f>
        <v/>
      </c>
      <c r="EM153" s="1957">
        <f t="array" ref="EM153">EC153/(SUMPRODUCT(--(CHOOSE({1,2,3},EB153,ED153,EE153)&gt;0),CHOOSE({1,2,3},EB153,ED153,EE153))+EA153)</f>
        <v/>
      </c>
      <c r="EO153" s="408" t="inlineStr">
        <is>
          <t>Avg Last 3 Mo</t>
        </is>
      </c>
      <c r="EP153" s="409">
        <f>AVERAGE(EP148:EP150)</f>
        <v/>
      </c>
      <c r="EQ153" s="409">
        <f>AVERAGE(EQ148:EQ150)</f>
        <v/>
      </c>
      <c r="ER153" s="409">
        <f>AVERAGE(ER148:ER150)</f>
        <v/>
      </c>
      <c r="ES153" s="409">
        <f>AVERAGE(ES148:ES150)</f>
        <v/>
      </c>
      <c r="ET153" s="409">
        <f>AVERAGE(ET148:ET150)</f>
        <v/>
      </c>
      <c r="EU153" s="409">
        <f>AVERAGE(EU148:EU150)</f>
        <v/>
      </c>
      <c r="EV153" s="409">
        <f>AVERAGE(EV148:EV150)</f>
        <v/>
      </c>
      <c r="EW153" s="1225" t="n"/>
      <c r="EX153" s="1225" t="n"/>
      <c r="EY153" s="2703">
        <f>AVERAGE(EY148:EY150)</f>
        <v/>
      </c>
      <c r="EZ153" s="2703">
        <f>+EV153/EQ153*DAY(EO153)</f>
        <v/>
      </c>
      <c r="FA153" s="1227">
        <f>(ET153+EU153)/EQ153</f>
        <v/>
      </c>
      <c r="FB153" s="1227">
        <f>+ES153/(+ES153+ET153+EU153)</f>
        <v/>
      </c>
      <c r="FC153" s="1957">
        <f t="array" ref="FC153">ES153/(SUMPRODUCT(--(CHOOSE({1,2,3},FH153,FX153,GN153)&gt;0),CHOOSE({1,2,3},FH153,FX153,GN153))+EQ153)</f>
        <v/>
      </c>
      <c r="FE153" s="408" t="inlineStr">
        <is>
          <t>Avg Last 3 Mo</t>
        </is>
      </c>
      <c r="FF153" s="409">
        <f>AVERAGE(FF148:FF150)</f>
        <v/>
      </c>
      <c r="FG153" s="409">
        <f>AVERAGE(FG148:FG150)</f>
        <v/>
      </c>
      <c r="FH153" s="409">
        <f>AVERAGE(FH148:FH150)</f>
        <v/>
      </c>
      <c r="FI153" s="409">
        <f>AVERAGE(FI148:FI150)</f>
        <v/>
      </c>
      <c r="FJ153" s="409">
        <f>AVERAGE(FJ148:FJ150)</f>
        <v/>
      </c>
      <c r="FK153" s="409">
        <f>AVERAGE(FK148:FK150)</f>
        <v/>
      </c>
      <c r="FL153" s="409">
        <f>AVERAGE(FL148:FL150)</f>
        <v/>
      </c>
      <c r="FM153" s="1225" t="n"/>
      <c r="FN153" s="1225" t="n"/>
      <c r="FO153" s="2703">
        <f>AVERAGE(FO148:FO150)</f>
        <v/>
      </c>
      <c r="FP153" s="2703">
        <f>+FL153/FG153*DAY(FE153)</f>
        <v/>
      </c>
      <c r="FQ153" s="1227">
        <f>(FJ153+FK153)/FG153</f>
        <v/>
      </c>
      <c r="FR153" s="1227">
        <f>+FI153/(+FI153+FJ153+FK153)</f>
        <v/>
      </c>
      <c r="FS153" s="1957">
        <f t="array" ref="FS153">FI153/(SUMPRODUCT(--(CHOOSE({1,2,3},FH153,FJ153,FK153)&gt;0),CHOOSE({1,2,3},FH153,FJ153,FK153))+FG153)</f>
        <v/>
      </c>
      <c r="FU153" s="408" t="inlineStr">
        <is>
          <t>Avg Last 3 Mo</t>
        </is>
      </c>
      <c r="FV153" s="409">
        <f>AVERAGE(FV148:FV150)</f>
        <v/>
      </c>
      <c r="FW153" s="409">
        <f>AVERAGE(FW148:FW150)</f>
        <v/>
      </c>
      <c r="FX153" s="409">
        <f>AVERAGE(FX148:FX150)</f>
        <v/>
      </c>
      <c r="FY153" s="409">
        <f>AVERAGE(FY148:FY150)</f>
        <v/>
      </c>
      <c r="FZ153" s="409">
        <f>AVERAGE(FZ148:FZ150)</f>
        <v/>
      </c>
      <c r="GA153" s="409">
        <f>AVERAGE(GA148:GA150)</f>
        <v/>
      </c>
      <c r="GB153" s="409">
        <f>AVERAGE(GB148:GB150)</f>
        <v/>
      </c>
      <c r="GC153" s="1225" t="n"/>
      <c r="GD153" s="1225" t="n"/>
      <c r="GE153" s="2703">
        <f>AVERAGE(GE148:GE150)</f>
        <v/>
      </c>
      <c r="GF153" s="2703">
        <f>+GB153/FW153*DAY(FU153)</f>
        <v/>
      </c>
      <c r="GG153" s="1227">
        <f>(FZ153+GA153)/FW153</f>
        <v/>
      </c>
      <c r="GH153" s="1227">
        <f>+FY153/(+FY153+FZ153+GA153)</f>
        <v/>
      </c>
      <c r="GI153" s="1957">
        <f t="array" ref="GI153">FY153/(SUMPRODUCT(--(CHOOSE({1,2,3},FX153,FZ153,GA153)&gt;0),CHOOSE({1,2,3},FX153,FZ153,GA153))+FW153)</f>
        <v/>
      </c>
      <c r="GK153" s="408" t="inlineStr">
        <is>
          <t>Avg Last 3 Mo</t>
        </is>
      </c>
      <c r="GL153" s="409">
        <f>AVERAGE(GL148:GL150)</f>
        <v/>
      </c>
      <c r="GM153" s="409">
        <f>AVERAGE(GM148:GM150)</f>
        <v/>
      </c>
      <c r="GN153" s="409">
        <f>AVERAGE(GN148:GN150)</f>
        <v/>
      </c>
      <c r="GO153" s="409">
        <f>AVERAGE(GO148:GO150)</f>
        <v/>
      </c>
      <c r="GP153" s="409">
        <f>AVERAGE(GP148:GP150)</f>
        <v/>
      </c>
      <c r="GQ153" s="409">
        <f>AVERAGE(GQ148:GQ150)</f>
        <v/>
      </c>
      <c r="GR153" s="409">
        <f>AVERAGE(GR148:GR150)</f>
        <v/>
      </c>
      <c r="GS153" s="1225" t="n"/>
      <c r="GT153" s="1225" t="n"/>
      <c r="GU153" s="2703">
        <f>AVERAGE(GU148:GU150)</f>
        <v/>
      </c>
      <c r="GV153" s="2703">
        <f>+GR153/GM153*DAY(GK153)</f>
        <v/>
      </c>
      <c r="GW153" s="1227">
        <f>(GP153+GQ153)/GM153</f>
        <v/>
      </c>
      <c r="GX153" s="1227">
        <f>+GO153/(+GO153+GP153+GQ153)</f>
        <v/>
      </c>
      <c r="GY153" s="1957">
        <f t="array" ref="GY153">GO153/(SUMPRODUCT(--(CHOOSE({1,2,3},GN153,GP153,GQ153)&gt;0),CHOOSE({1,2,3},GN153,GP153,GQ153))+GM153)</f>
        <v/>
      </c>
    </row>
    <row r="154">
      <c r="A154" s="408" t="inlineStr">
        <is>
          <t>Avg Last 6 Mo</t>
        </is>
      </c>
      <c r="B154" s="409">
        <f>AVERAGE(B145:B150)</f>
        <v/>
      </c>
      <c r="C154" s="409">
        <f>AVERAGE(C145:C150)</f>
        <v/>
      </c>
      <c r="D154" s="409">
        <f>AVERAGE(D145:D150)</f>
        <v/>
      </c>
      <c r="E154" s="409">
        <f>AVERAGE(E145:E150)</f>
        <v/>
      </c>
      <c r="F154" s="409">
        <f>AVERAGE(F145:F150)</f>
        <v/>
      </c>
      <c r="G154" s="409">
        <f>AVERAGE(G145:G150)</f>
        <v/>
      </c>
      <c r="H154" s="409">
        <f>AVERAGE(H145:H150)</f>
        <v/>
      </c>
      <c r="I154" s="1225" t="n"/>
      <c r="J154" s="1225" t="n"/>
      <c r="K154" s="2703">
        <f>AVERAGE(K145:K150)</f>
        <v/>
      </c>
      <c r="L154" s="2703">
        <f>+H154/C154*DAY(A154)</f>
        <v/>
      </c>
      <c r="M154" s="1227">
        <f>(F154+G154)/C154</f>
        <v/>
      </c>
      <c r="N154" s="1227">
        <f>+E154/(+E154+F154+G154)</f>
        <v/>
      </c>
      <c r="O154" s="1957">
        <f t="array" ref="O154">E154/(SUMPRODUCT(--(CHOOSE({1,2,3},D154,F154,G154)&gt;0),CHOOSE({1,2,3},D154,F154,G154))+C154)</f>
        <v/>
      </c>
      <c r="Q154" s="408" t="inlineStr">
        <is>
          <t>Avg Last 6 Mo</t>
        </is>
      </c>
      <c r="R154" s="409">
        <f>AVERAGE(R145:R150)</f>
        <v/>
      </c>
      <c r="S154" s="409">
        <f>AVERAGE(S145:S150)</f>
        <v/>
      </c>
      <c r="T154" s="409">
        <f>AVERAGE(T145:T150)</f>
        <v/>
      </c>
      <c r="U154" s="409">
        <f>AVERAGE(U145:U150)</f>
        <v/>
      </c>
      <c r="V154" s="409">
        <f>AVERAGE(V145:V150)</f>
        <v/>
      </c>
      <c r="W154" s="409">
        <f>AVERAGE(W145:W150)</f>
        <v/>
      </c>
      <c r="X154" s="409">
        <f>AVERAGE(X145:X150)</f>
        <v/>
      </c>
      <c r="Y154" s="1225" t="n"/>
      <c r="Z154" s="1225" t="n"/>
      <c r="AA154" s="2703">
        <f>AVERAGE(AA145:AA150)</f>
        <v/>
      </c>
      <c r="AB154" s="2703">
        <f>+X154/S154*DAY(Q154)</f>
        <v/>
      </c>
      <c r="AC154" s="1227">
        <f>(V154+W154)/S154</f>
        <v/>
      </c>
      <c r="AD154" s="1227">
        <f>+U154/(+U154+V154+W154)</f>
        <v/>
      </c>
      <c r="AE154" s="1957">
        <f t="array" ref="AE154">U154/(SUMPRODUCT(--(CHOOSE({1,2,3},T154,V154,W154)&gt;0),CHOOSE({1,2,3},T154,V154,W154))+S154)</f>
        <v/>
      </c>
      <c r="AG154" s="408" t="inlineStr">
        <is>
          <t>Avg Last 6 Mo</t>
        </is>
      </c>
      <c r="AH154" s="409">
        <f>AVERAGE(AH145:AH150)</f>
        <v/>
      </c>
      <c r="AI154" s="409">
        <f>AVERAGE(AI145:AI150)</f>
        <v/>
      </c>
      <c r="AJ154" s="409">
        <f>AVERAGE(AJ145:AJ150)</f>
        <v/>
      </c>
      <c r="AK154" s="409">
        <f>AVERAGE(AK145:AK150)</f>
        <v/>
      </c>
      <c r="AL154" s="409">
        <f>AVERAGE(AL145:AL150)</f>
        <v/>
      </c>
      <c r="AM154" s="409">
        <f>AVERAGE(AM145:AM150)</f>
        <v/>
      </c>
      <c r="AN154" s="409">
        <f>AVERAGE(AN145:AN150)</f>
        <v/>
      </c>
      <c r="AO154" s="1225" t="n"/>
      <c r="AP154" s="1225" t="n"/>
      <c r="AQ154" s="2703">
        <f>AVERAGE(AQ145:AQ150)</f>
        <v/>
      </c>
      <c r="AR154" s="2703">
        <f>+AN154/AI154*DAY(AG154)</f>
        <v/>
      </c>
      <c r="AS154" s="1227">
        <f>(AL154+AM154)/AI154</f>
        <v/>
      </c>
      <c r="AT154" s="1227">
        <f>+AK154/(+AK154+AL154+AM154)</f>
        <v/>
      </c>
      <c r="AU154" s="1957">
        <f t="array" ref="AU154">AK154/(SUMPRODUCT(--(CHOOSE({1,2,3},AJ154,AL154,AM154)&gt;0),CHOOSE({1,2,3},AJ154,AL154,AM154))+AI154)</f>
        <v/>
      </c>
      <c r="AW154" s="408" t="inlineStr">
        <is>
          <t>Avg Last 6 Mo</t>
        </is>
      </c>
      <c r="AX154" s="409">
        <f>AVERAGE(AX145:AX150)</f>
        <v/>
      </c>
      <c r="AY154" s="409">
        <f>AVERAGE(AY145:AY150)</f>
        <v/>
      </c>
      <c r="AZ154" s="409">
        <f>AVERAGE(AZ145:AZ150)</f>
        <v/>
      </c>
      <c r="BA154" s="409">
        <f>AVERAGE(BA145:BA150)</f>
        <v/>
      </c>
      <c r="BB154" s="409">
        <f>AVERAGE(BB145:BB150)</f>
        <v/>
      </c>
      <c r="BC154" s="409">
        <f>AVERAGE(BC145:BC150)</f>
        <v/>
      </c>
      <c r="BD154" s="409">
        <f>AVERAGE(BD145:BD150)</f>
        <v/>
      </c>
      <c r="BE154" s="1225" t="n"/>
      <c r="BF154" s="1225" t="n"/>
      <c r="BG154" s="2703">
        <f>AVERAGE(BG145:BG150)</f>
        <v/>
      </c>
      <c r="BH154" s="2703">
        <f>+BD154/AY154*DAY(AW154)</f>
        <v/>
      </c>
      <c r="BI154" s="1227">
        <f>(BB154+BC154)/AY154</f>
        <v/>
      </c>
      <c r="BJ154" s="1227">
        <f>+BA154/(+BA154+BB154+BC154)</f>
        <v/>
      </c>
      <c r="BK154" s="1957">
        <f t="array" ref="BK154">BA154/(SUMPRODUCT(--(CHOOSE({1,2,3},AZ154,BB154,BC154)&gt;0),CHOOSE({1,2,3},AZ154,BB154,BC154))+AY154)</f>
        <v/>
      </c>
      <c r="BM154" s="408" t="inlineStr">
        <is>
          <t>Avg Last 6 Mo</t>
        </is>
      </c>
      <c r="BN154" s="409">
        <f>AVERAGE(BN145:BN150)</f>
        <v/>
      </c>
      <c r="BO154" s="409">
        <f>AVERAGE(BO145:BO150)</f>
        <v/>
      </c>
      <c r="BP154" s="409">
        <f>AVERAGE(BP145:BP150)</f>
        <v/>
      </c>
      <c r="BQ154" s="409">
        <f>AVERAGE(BQ145:BQ150)</f>
        <v/>
      </c>
      <c r="BR154" s="409">
        <f>AVERAGE(BR145:BR150)</f>
        <v/>
      </c>
      <c r="BS154" s="409">
        <f>AVERAGE(BS145:BS150)</f>
        <v/>
      </c>
      <c r="BT154" s="409">
        <f>AVERAGE(BT145:BT150)</f>
        <v/>
      </c>
      <c r="BU154" s="1225" t="n"/>
      <c r="BV154" s="1225" t="n"/>
      <c r="BW154" s="2703">
        <f>AVERAGE(BW145:BW150)</f>
        <v/>
      </c>
      <c r="BX154" s="2703">
        <f>+BT154/BO154*DAY(BM154)</f>
        <v/>
      </c>
      <c r="BY154" s="1227">
        <f>(BR154+BS154)/BO154</f>
        <v/>
      </c>
      <c r="BZ154" s="1227">
        <f>+BQ154/(+BQ154+BR154+BS154)</f>
        <v/>
      </c>
      <c r="CA154" s="1957">
        <f t="array" ref="CA154">BQ154/(SUMPRODUCT(--(CHOOSE({1,2,3},BP154,BR154,BS154)&gt;0),CHOOSE({1,2,3},BP154,BR154,BS154))+BO154)</f>
        <v/>
      </c>
      <c r="CC154" s="408" t="inlineStr">
        <is>
          <t>Avg Last 6 Mo</t>
        </is>
      </c>
      <c r="CD154" s="409">
        <f>AVERAGE(CD145:CD150)</f>
        <v/>
      </c>
      <c r="CE154" s="409">
        <f>AVERAGE(CE145:CE150)</f>
        <v/>
      </c>
      <c r="CF154" s="409">
        <f>AVERAGE(CF145:CF150)</f>
        <v/>
      </c>
      <c r="CG154" s="409">
        <f>AVERAGE(CG145:CG150)</f>
        <v/>
      </c>
      <c r="CH154" s="409">
        <f>AVERAGE(CH145:CH150)</f>
        <v/>
      </c>
      <c r="CI154" s="409">
        <f>AVERAGE(CI145:CI150)</f>
        <v/>
      </c>
      <c r="CJ154" s="409">
        <f>AVERAGE(CJ145:CJ150)</f>
        <v/>
      </c>
      <c r="CK154" s="1225" t="n"/>
      <c r="CL154" s="1225" t="n"/>
      <c r="CM154" s="2703">
        <f>AVERAGE(CM145:CM150)</f>
        <v/>
      </c>
      <c r="CN154" s="2703">
        <f>+CJ154/CE154*DAY(CC154)</f>
        <v/>
      </c>
      <c r="CO154" s="1227">
        <f>(CH154+CI154)/CE154</f>
        <v/>
      </c>
      <c r="CP154" s="1227">
        <f>+CG154/(+CG154+CH154+CI154)</f>
        <v/>
      </c>
      <c r="CQ154" s="1957">
        <f t="array" ref="CQ154">CG154/(SUMPRODUCT(--(CHOOSE({1,2,3},CF154,CH154,CI154)&gt;0),CHOOSE({1,2,3},CF154,CH154,CI154))+CE154)</f>
        <v/>
      </c>
      <c r="CS154" s="408" t="inlineStr">
        <is>
          <t>Avg Last 6 Mo</t>
        </is>
      </c>
      <c r="CT154" s="409">
        <f>AVERAGE(CT145:CT150)</f>
        <v/>
      </c>
      <c r="CU154" s="409">
        <f>AVERAGE(CU145:CU150)</f>
        <v/>
      </c>
      <c r="CV154" s="409">
        <f>AVERAGE(CV145:CV150)</f>
        <v/>
      </c>
      <c r="CW154" s="409">
        <f>AVERAGE(CW145:CW150)</f>
        <v/>
      </c>
      <c r="CX154" s="409">
        <f>AVERAGE(CX145:CX150)</f>
        <v/>
      </c>
      <c r="CY154" s="409">
        <f>AVERAGE(CY145:CY150)</f>
        <v/>
      </c>
      <c r="CZ154" s="409">
        <f>AVERAGE(CZ145:CZ150)</f>
        <v/>
      </c>
      <c r="DA154" s="1225" t="n"/>
      <c r="DB154" s="1225" t="n"/>
      <c r="DC154" s="2703">
        <f>AVERAGE(DC145:DC150)</f>
        <v/>
      </c>
      <c r="DD154" s="2703">
        <f>+CZ154/CU154*DAY(CS154)</f>
        <v/>
      </c>
      <c r="DE154" s="1227">
        <f>(CX154+CY154)/CU154</f>
        <v/>
      </c>
      <c r="DF154" s="1227">
        <f>+CW154/(+CW154+CX154+CY154)</f>
        <v/>
      </c>
      <c r="DG154" s="1957">
        <f t="array" ref="DG154">CW154/(SUMPRODUCT(--(CHOOSE({1,2,3},CV154,CX154,CY154)&gt;0),CHOOSE({1,2,3},CV154,CX154,CY154))+CU154)</f>
        <v/>
      </c>
      <c r="DI154" s="408" t="inlineStr">
        <is>
          <t>Avg Last 6 Mo</t>
        </is>
      </c>
      <c r="DJ154" s="409">
        <f>AVERAGE(DJ145:DJ150)</f>
        <v/>
      </c>
      <c r="DK154" s="409">
        <f>AVERAGE(DK145:DK150)</f>
        <v/>
      </c>
      <c r="DL154" s="409">
        <f>AVERAGE(DL145:DL150)</f>
        <v/>
      </c>
      <c r="DM154" s="409">
        <f>AVERAGE(DM145:DM150)</f>
        <v/>
      </c>
      <c r="DN154" s="409">
        <f>AVERAGE(DN145:DN150)</f>
        <v/>
      </c>
      <c r="DO154" s="409">
        <f>AVERAGE(DO145:DO150)</f>
        <v/>
      </c>
      <c r="DP154" s="409">
        <f>AVERAGE(DP145:DP150)</f>
        <v/>
      </c>
      <c r="DQ154" s="1225" t="n"/>
      <c r="DR154" s="1225" t="n"/>
      <c r="DS154" s="2703">
        <f>AVERAGE(DS145:DS150)</f>
        <v/>
      </c>
      <c r="DT154" s="2703">
        <f>+DP154/DK154*DAY(DI154)</f>
        <v/>
      </c>
      <c r="DU154" s="1227">
        <f>(DN154+DO154)/DK154</f>
        <v/>
      </c>
      <c r="DV154" s="1227">
        <f>+DM154/(+DM154+DN154+DO154)</f>
        <v/>
      </c>
      <c r="DW154" s="1957">
        <f t="array" ref="DW154">DM154/(SUMPRODUCT(--(CHOOSE({1,2,3},DL154,DN154,DO154)&gt;0),CHOOSE({1,2,3},DL154,DN154,DO154))+DK154)</f>
        <v/>
      </c>
      <c r="DY154" s="408" t="inlineStr">
        <is>
          <t>Avg Last 6 Mo</t>
        </is>
      </c>
      <c r="DZ154" s="409">
        <f>AVERAGE(DZ145:DZ150)</f>
        <v/>
      </c>
      <c r="EA154" s="409">
        <f>AVERAGE(EA145:EA150)</f>
        <v/>
      </c>
      <c r="EB154" s="409">
        <f>AVERAGE(EB145:EB150)</f>
        <v/>
      </c>
      <c r="EC154" s="409">
        <f>AVERAGE(EC145:EC150)</f>
        <v/>
      </c>
      <c r="ED154" s="409">
        <f>AVERAGE(ED145:ED150)</f>
        <v/>
      </c>
      <c r="EE154" s="409">
        <f>AVERAGE(EE145:EE150)</f>
        <v/>
      </c>
      <c r="EF154" s="409">
        <f>AVERAGE(EF145:EF150)</f>
        <v/>
      </c>
      <c r="EG154" s="1225" t="n"/>
      <c r="EH154" s="1225" t="n"/>
      <c r="EI154" s="2703">
        <f>AVERAGE(EI145:EI150)</f>
        <v/>
      </c>
      <c r="EJ154" s="2703">
        <f>+EF154/EA154*DAY(DY154)</f>
        <v/>
      </c>
      <c r="EK154" s="1227">
        <f>(ED154+EE154)/EA154</f>
        <v/>
      </c>
      <c r="EL154" s="1227">
        <f>+EC154/(+EC154+ED154+EE154)</f>
        <v/>
      </c>
      <c r="EM154" s="1957">
        <f t="array" ref="EM154">EC154/(SUMPRODUCT(--(CHOOSE({1,2,3},EB154,ED154,EE154)&gt;0),CHOOSE({1,2,3},EB154,ED154,EE154))+EA154)</f>
        <v/>
      </c>
      <c r="EO154" s="408" t="inlineStr">
        <is>
          <t>Avg Last 6 Mo</t>
        </is>
      </c>
      <c r="EP154" s="409">
        <f>AVERAGE(EP145:EP150)</f>
        <v/>
      </c>
      <c r="EQ154" s="409">
        <f>AVERAGE(EQ145:EQ150)</f>
        <v/>
      </c>
      <c r="ER154" s="409">
        <f>AVERAGE(ER145:ER150)</f>
        <v/>
      </c>
      <c r="ES154" s="409">
        <f>AVERAGE(ES145:ES150)</f>
        <v/>
      </c>
      <c r="ET154" s="409">
        <f>AVERAGE(ET145:ET150)</f>
        <v/>
      </c>
      <c r="EU154" s="409">
        <f>AVERAGE(EU145:EU150)</f>
        <v/>
      </c>
      <c r="EV154" s="409">
        <f>AVERAGE(EV145:EV150)</f>
        <v/>
      </c>
      <c r="EW154" s="1225" t="n"/>
      <c r="EX154" s="1225" t="n"/>
      <c r="EY154" s="2703">
        <f>AVERAGE(EY145:EY150)</f>
        <v/>
      </c>
      <c r="EZ154" s="2703">
        <f>+EV154/EQ154*DAY(EO154)</f>
        <v/>
      </c>
      <c r="FA154" s="1227">
        <f>(ET154+EU154)/EQ154</f>
        <v/>
      </c>
      <c r="FB154" s="1227">
        <f>+ES154/(+ES154+ET154+EU154)</f>
        <v/>
      </c>
      <c r="FC154" s="1957">
        <f t="array" ref="FC154">ES154/(SUMPRODUCT(--(CHOOSE({1,2,3},FH154,FX154,GN154)&gt;0),CHOOSE({1,2,3},FH154,FX154,GN154))+EQ154)</f>
        <v/>
      </c>
      <c r="FE154" s="408" t="inlineStr">
        <is>
          <t>Avg Last 6 Mo</t>
        </is>
      </c>
      <c r="FF154" s="409">
        <f>AVERAGE(FF145:FF150)</f>
        <v/>
      </c>
      <c r="FG154" s="409">
        <f>AVERAGE(FG145:FG150)</f>
        <v/>
      </c>
      <c r="FH154" s="409">
        <f>AVERAGE(FH145:FH150)</f>
        <v/>
      </c>
      <c r="FI154" s="409">
        <f>AVERAGE(FI145:FI150)</f>
        <v/>
      </c>
      <c r="FJ154" s="409">
        <f>AVERAGE(FJ145:FJ150)</f>
        <v/>
      </c>
      <c r="FK154" s="409">
        <f>AVERAGE(FK145:FK150)</f>
        <v/>
      </c>
      <c r="FL154" s="409">
        <f>AVERAGE(FL145:FL150)</f>
        <v/>
      </c>
      <c r="FM154" s="1225" t="n"/>
      <c r="FN154" s="1225" t="n"/>
      <c r="FO154" s="2703">
        <f>AVERAGE(FO145:FO150)</f>
        <v/>
      </c>
      <c r="FP154" s="2703">
        <f>+FL154/FG154*DAY(FE154)</f>
        <v/>
      </c>
      <c r="FQ154" s="1227">
        <f>(FJ154+FK154)/FG154</f>
        <v/>
      </c>
      <c r="FR154" s="1227">
        <f>+FI154/(+FI154+FJ154+FK154)</f>
        <v/>
      </c>
      <c r="FS154" s="1957">
        <f t="array" ref="FS154">FI154/(SUMPRODUCT(--(CHOOSE({1,2,3},FH154,FJ154,FK154)&gt;0),CHOOSE({1,2,3},FH154,FJ154,FK154))+FG154)</f>
        <v/>
      </c>
      <c r="FU154" s="408" t="inlineStr">
        <is>
          <t>Avg Last 6 Mo</t>
        </is>
      </c>
      <c r="FV154" s="409">
        <f>AVERAGE(FV145:FV150)</f>
        <v/>
      </c>
      <c r="FW154" s="409">
        <f>AVERAGE(FW145:FW150)</f>
        <v/>
      </c>
      <c r="FX154" s="409">
        <f>AVERAGE(FX145:FX150)</f>
        <v/>
      </c>
      <c r="FY154" s="409">
        <f>AVERAGE(FY145:FY150)</f>
        <v/>
      </c>
      <c r="FZ154" s="409">
        <f>AVERAGE(FZ145:FZ150)</f>
        <v/>
      </c>
      <c r="GA154" s="409">
        <f>AVERAGE(GA145:GA150)</f>
        <v/>
      </c>
      <c r="GB154" s="409">
        <f>AVERAGE(GB145:GB150)</f>
        <v/>
      </c>
      <c r="GC154" s="1225" t="n"/>
      <c r="GD154" s="1225" t="n"/>
      <c r="GE154" s="2703">
        <f>AVERAGE(GE145:GE150)</f>
        <v/>
      </c>
      <c r="GF154" s="2703">
        <f>+GB154/FW154*DAY(FU154)</f>
        <v/>
      </c>
      <c r="GG154" s="1227">
        <f>(FZ154+GA154)/FW154</f>
        <v/>
      </c>
      <c r="GH154" s="1227">
        <f>+FY154/(+FY154+FZ154+GA154)</f>
        <v/>
      </c>
      <c r="GI154" s="1957">
        <f t="array" ref="GI154">FY154/(SUMPRODUCT(--(CHOOSE({1,2,3},FX154,FZ154,GA154)&gt;0),CHOOSE({1,2,3},FX154,FZ154,GA154))+FW154)</f>
        <v/>
      </c>
      <c r="GK154" s="408" t="inlineStr">
        <is>
          <t>Avg Last 6 Mo</t>
        </is>
      </c>
      <c r="GL154" s="409">
        <f>AVERAGE(GL145:GL150)</f>
        <v/>
      </c>
      <c r="GM154" s="409">
        <f>AVERAGE(GM145:GM150)</f>
        <v/>
      </c>
      <c r="GN154" s="409">
        <f>AVERAGE(GN145:GN150)</f>
        <v/>
      </c>
      <c r="GO154" s="409">
        <f>AVERAGE(GO145:GO150)</f>
        <v/>
      </c>
      <c r="GP154" s="409">
        <f>AVERAGE(GP145:GP150)</f>
        <v/>
      </c>
      <c r="GQ154" s="409">
        <f>AVERAGE(GQ145:GQ150)</f>
        <v/>
      </c>
      <c r="GR154" s="409">
        <f>AVERAGE(GR145:GR150)</f>
        <v/>
      </c>
      <c r="GS154" s="1225" t="n"/>
      <c r="GT154" s="1225" t="n"/>
      <c r="GU154" s="2703">
        <f>AVERAGE(GU145:GU150)</f>
        <v/>
      </c>
      <c r="GV154" s="2703">
        <f>+GR154/GM154*DAY(GK154)</f>
        <v/>
      </c>
      <c r="GW154" s="1227">
        <f>(GP154+GQ154)/GM154</f>
        <v/>
      </c>
      <c r="GX154" s="1227">
        <f>+GO154/(+GO154+GP154+GQ154)</f>
        <v/>
      </c>
      <c r="GY154" s="1957">
        <f t="array" ref="GY154">GO154/(SUMPRODUCT(--(CHOOSE({1,2,3},GN154,GP154,GQ154)&gt;0),CHOOSE({1,2,3},GN154,GP154,GQ154))+GM154)</f>
        <v/>
      </c>
    </row>
    <row r="155">
      <c r="A155" s="408" t="inlineStr">
        <is>
          <t>Avg Last 12 Mo</t>
        </is>
      </c>
      <c r="B155" s="409">
        <f>AVERAGE(B139:B150)</f>
        <v/>
      </c>
      <c r="C155" s="409">
        <f>AVERAGE(C139:C150)</f>
        <v/>
      </c>
      <c r="D155" s="409">
        <f>AVERAGE(D139:D150)</f>
        <v/>
      </c>
      <c r="E155" s="409">
        <f>AVERAGE(E139:E150)</f>
        <v/>
      </c>
      <c r="F155" s="409">
        <f>AVERAGE(F139:F150)</f>
        <v/>
      </c>
      <c r="G155" s="409">
        <f>AVERAGE(G139:G150)</f>
        <v/>
      </c>
      <c r="H155" s="409">
        <f>AVERAGE(H139:H150)</f>
        <v/>
      </c>
      <c r="I155" s="1225" t="n"/>
      <c r="J155" s="1225" t="n"/>
      <c r="K155" s="2703">
        <f>AVERAGE(K139:K150)</f>
        <v/>
      </c>
      <c r="L155" s="2703">
        <f>+H155/C155*DAY(A155)</f>
        <v/>
      </c>
      <c r="M155" s="1227">
        <f>(F155+G155)/C155</f>
        <v/>
      </c>
      <c r="N155" s="1227">
        <f>+E155/(+E155+F155+G155)</f>
        <v/>
      </c>
      <c r="O155" s="1957">
        <f t="array" ref="O155">E155/(SUMPRODUCT(--(CHOOSE({1,2,3},D155,F155,G155)&gt;0),CHOOSE({1,2,3},D155,F155,G155))+C155)</f>
        <v/>
      </c>
      <c r="Q155" s="408" t="inlineStr">
        <is>
          <t>Avg Last 12 Mo</t>
        </is>
      </c>
      <c r="R155" s="409">
        <f>AVERAGE(R139:R150)</f>
        <v/>
      </c>
      <c r="S155" s="409">
        <f>AVERAGE(S139:S150)</f>
        <v/>
      </c>
      <c r="T155" s="409">
        <f>AVERAGE(T139:T150)</f>
        <v/>
      </c>
      <c r="U155" s="409">
        <f>AVERAGE(U139:U150)</f>
        <v/>
      </c>
      <c r="V155" s="409">
        <f>AVERAGE(V139:V150)</f>
        <v/>
      </c>
      <c r="W155" s="409">
        <f>AVERAGE(W139:W150)</f>
        <v/>
      </c>
      <c r="X155" s="409">
        <f>AVERAGE(X139:X150)</f>
        <v/>
      </c>
      <c r="Y155" s="1225" t="n"/>
      <c r="Z155" s="1225" t="n"/>
      <c r="AA155" s="2703">
        <f>AVERAGE(AA139:AA150)</f>
        <v/>
      </c>
      <c r="AB155" s="2703">
        <f>+X155/S155*DAY(Q155)</f>
        <v/>
      </c>
      <c r="AC155" s="1227">
        <f>(V155+W155)/S155</f>
        <v/>
      </c>
      <c r="AD155" s="1227">
        <f>+U155/(+U155+V155+W155)</f>
        <v/>
      </c>
      <c r="AE155" s="1957">
        <f t="array" ref="AE155">U155/(SUMPRODUCT(--(CHOOSE({1,2,3},T155,V155,W155)&gt;0),CHOOSE({1,2,3},T155,V155,W155))+S155)</f>
        <v/>
      </c>
      <c r="AG155" s="408" t="inlineStr">
        <is>
          <t>Avg Last 12 Mo</t>
        </is>
      </c>
      <c r="AH155" s="409">
        <f>AVERAGE(AH139:AH150)</f>
        <v/>
      </c>
      <c r="AI155" s="409">
        <f>AVERAGE(AI139:AI150)</f>
        <v/>
      </c>
      <c r="AJ155" s="409">
        <f>AVERAGE(AJ139:AJ150)</f>
        <v/>
      </c>
      <c r="AK155" s="409">
        <f>AVERAGE(AK139:AK150)</f>
        <v/>
      </c>
      <c r="AL155" s="409">
        <f>AVERAGE(AL139:AL150)</f>
        <v/>
      </c>
      <c r="AM155" s="409">
        <f>AVERAGE(AM139:AM150)</f>
        <v/>
      </c>
      <c r="AN155" s="409">
        <f>AVERAGE(AN139:AN150)</f>
        <v/>
      </c>
      <c r="AO155" s="1225" t="n"/>
      <c r="AP155" s="1225" t="n"/>
      <c r="AQ155" s="2703">
        <f>AVERAGE(AQ139:AQ150)</f>
        <v/>
      </c>
      <c r="AR155" s="2703">
        <f>+AN155/AI155*DAY(AG155)</f>
        <v/>
      </c>
      <c r="AS155" s="1227">
        <f>(AL155+AM155)/AI155</f>
        <v/>
      </c>
      <c r="AT155" s="1227">
        <f>+AK155/(+AK155+AL155+AM155)</f>
        <v/>
      </c>
      <c r="AU155" s="1957">
        <f t="array" ref="AU155">AK155/(SUMPRODUCT(--(CHOOSE({1,2,3},AJ155,AL155,AM155)&gt;0),CHOOSE({1,2,3},AJ155,AL155,AM155))+AI155)</f>
        <v/>
      </c>
      <c r="AW155" s="408" t="inlineStr">
        <is>
          <t>Avg Last 12 Mo</t>
        </is>
      </c>
      <c r="AX155" s="409">
        <f>AVERAGE(AX139:AX150)</f>
        <v/>
      </c>
      <c r="AY155" s="409">
        <f>AVERAGE(AY139:AY150)</f>
        <v/>
      </c>
      <c r="AZ155" s="409">
        <f>AVERAGE(AZ139:AZ150)</f>
        <v/>
      </c>
      <c r="BA155" s="409">
        <f>AVERAGE(BA139:BA150)</f>
        <v/>
      </c>
      <c r="BB155" s="409">
        <f>AVERAGE(BB139:BB150)</f>
        <v/>
      </c>
      <c r="BC155" s="409">
        <f>AVERAGE(BC139:BC150)</f>
        <v/>
      </c>
      <c r="BD155" s="409">
        <f>AVERAGE(BD139:BD150)</f>
        <v/>
      </c>
      <c r="BE155" s="1225" t="n"/>
      <c r="BF155" s="1225" t="n"/>
      <c r="BG155" s="2703">
        <f>AVERAGE(BG139:BG150)</f>
        <v/>
      </c>
      <c r="BH155" s="2703">
        <f>+BD155/AY155*DAY(AW155)</f>
        <v/>
      </c>
      <c r="BI155" s="1227">
        <f>(BB155+BC155)/AY155</f>
        <v/>
      </c>
      <c r="BJ155" s="1227">
        <f>+BA155/(+BA155+BB155+BC155)</f>
        <v/>
      </c>
      <c r="BK155" s="1957">
        <f t="array" ref="BK155">BA155/(SUMPRODUCT(--(CHOOSE({1,2,3},AZ155,BB155,BC155)&gt;0),CHOOSE({1,2,3},AZ155,BB155,BC155))+AY155)</f>
        <v/>
      </c>
      <c r="BM155" s="408" t="inlineStr">
        <is>
          <t>Avg Last 12 Mo</t>
        </is>
      </c>
      <c r="BN155" s="409">
        <f>AVERAGE(BN139:BN150)</f>
        <v/>
      </c>
      <c r="BO155" s="409">
        <f>AVERAGE(BO139:BO150)</f>
        <v/>
      </c>
      <c r="BP155" s="409">
        <f>AVERAGE(BP139:BP150)</f>
        <v/>
      </c>
      <c r="BQ155" s="409">
        <f>AVERAGE(BQ139:BQ150)</f>
        <v/>
      </c>
      <c r="BR155" s="409">
        <f>AVERAGE(BR139:BR150)</f>
        <v/>
      </c>
      <c r="BS155" s="409">
        <f>AVERAGE(BS139:BS150)</f>
        <v/>
      </c>
      <c r="BT155" s="409">
        <f>AVERAGE(BT139:BT150)</f>
        <v/>
      </c>
      <c r="BU155" s="1225" t="n"/>
      <c r="BV155" s="1225" t="n"/>
      <c r="BW155" s="2703">
        <f>AVERAGE(BW139:BW150)</f>
        <v/>
      </c>
      <c r="BX155" s="2703">
        <f>+BT155/BO155*DAY(BM155)</f>
        <v/>
      </c>
      <c r="BY155" s="1227">
        <f>(BR155+BS155)/BO155</f>
        <v/>
      </c>
      <c r="BZ155" s="1227">
        <f>+BQ155/(+BQ155+BR155+BS155)</f>
        <v/>
      </c>
      <c r="CA155" s="1957">
        <f t="array" ref="CA155">BQ155/(SUMPRODUCT(--(CHOOSE({1,2,3},BP155,BR155,BS155)&gt;0),CHOOSE({1,2,3},BP155,BR155,BS155))+BO155)</f>
        <v/>
      </c>
      <c r="CC155" s="408" t="inlineStr">
        <is>
          <t>Avg Last 12 Mo</t>
        </is>
      </c>
      <c r="CD155" s="409">
        <f>AVERAGE(CD139:CD150)</f>
        <v/>
      </c>
      <c r="CE155" s="409">
        <f>AVERAGE(CE139:CE150)</f>
        <v/>
      </c>
      <c r="CF155" s="409">
        <f>AVERAGE(CF139:CF150)</f>
        <v/>
      </c>
      <c r="CG155" s="409">
        <f>AVERAGE(CG139:CG150)</f>
        <v/>
      </c>
      <c r="CH155" s="409">
        <f>AVERAGE(CH139:CH150)</f>
        <v/>
      </c>
      <c r="CI155" s="409">
        <f>AVERAGE(CI139:CI150)</f>
        <v/>
      </c>
      <c r="CJ155" s="409">
        <f>AVERAGE(CJ139:CJ150)</f>
        <v/>
      </c>
      <c r="CK155" s="1225" t="n"/>
      <c r="CL155" s="1225" t="n"/>
      <c r="CM155" s="2703">
        <f>AVERAGE(CM139:CM150)</f>
        <v/>
      </c>
      <c r="CN155" s="2703">
        <f>+CJ155/CE155*DAY(CC155)</f>
        <v/>
      </c>
      <c r="CO155" s="1227">
        <f>(CH155+CI155)/CE155</f>
        <v/>
      </c>
      <c r="CP155" s="1227">
        <f>+CG155/(+CG155+CH155+CI155)</f>
        <v/>
      </c>
      <c r="CQ155" s="1957">
        <f t="array" ref="CQ155">CG155/(SUMPRODUCT(--(CHOOSE({1,2,3},CF155,CH155,CI155)&gt;0),CHOOSE({1,2,3},CF155,CH155,CI155))+CE155)</f>
        <v/>
      </c>
      <c r="CS155" s="408" t="inlineStr">
        <is>
          <t>Avg Last 12 Mo</t>
        </is>
      </c>
      <c r="CT155" s="409">
        <f>AVERAGE(CT139:CT150)</f>
        <v/>
      </c>
      <c r="CU155" s="409">
        <f>AVERAGE(CU139:CU150)</f>
        <v/>
      </c>
      <c r="CV155" s="409">
        <f>AVERAGE(CV139:CV150)</f>
        <v/>
      </c>
      <c r="CW155" s="409">
        <f>AVERAGE(CW139:CW150)</f>
        <v/>
      </c>
      <c r="CX155" s="409">
        <f>AVERAGE(CX139:CX150)</f>
        <v/>
      </c>
      <c r="CY155" s="409">
        <f>AVERAGE(CY139:CY150)</f>
        <v/>
      </c>
      <c r="CZ155" s="409">
        <f>AVERAGE(CZ139:CZ150)</f>
        <v/>
      </c>
      <c r="DA155" s="1225" t="n"/>
      <c r="DB155" s="1225" t="n"/>
      <c r="DC155" s="2703">
        <f>AVERAGE(DC139:DC150)</f>
        <v/>
      </c>
      <c r="DD155" s="2703">
        <f>+CZ155/CU155*DAY(CS155)</f>
        <v/>
      </c>
      <c r="DE155" s="1227">
        <f>(CX155+CY155)/CU155</f>
        <v/>
      </c>
      <c r="DF155" s="1227">
        <f>+CW155/(+CW155+CX155+CY155)</f>
        <v/>
      </c>
      <c r="DG155" s="1957">
        <f t="array" ref="DG155">CW155/(SUMPRODUCT(--(CHOOSE({1,2,3},CV155,CX155,CY155)&gt;0),CHOOSE({1,2,3},CV155,CX155,CY155))+CU155)</f>
        <v/>
      </c>
      <c r="DI155" s="408" t="inlineStr">
        <is>
          <t>Avg Last 12 Mo</t>
        </is>
      </c>
      <c r="DJ155" s="409">
        <f>AVERAGE(DJ139:DJ150)</f>
        <v/>
      </c>
      <c r="DK155" s="409">
        <f>AVERAGE(DK139:DK150)</f>
        <v/>
      </c>
      <c r="DL155" s="409">
        <f>AVERAGE(DL139:DL150)</f>
        <v/>
      </c>
      <c r="DM155" s="409">
        <f>AVERAGE(DM139:DM150)</f>
        <v/>
      </c>
      <c r="DN155" s="409">
        <f>AVERAGE(DN139:DN150)</f>
        <v/>
      </c>
      <c r="DO155" s="409">
        <f>AVERAGE(DO139:DO150)</f>
        <v/>
      </c>
      <c r="DP155" s="409">
        <f>AVERAGE(DP139:DP150)</f>
        <v/>
      </c>
      <c r="DQ155" s="1225" t="n"/>
      <c r="DR155" s="1225" t="n"/>
      <c r="DS155" s="2703">
        <f>AVERAGE(DS139:DS150)</f>
        <v/>
      </c>
      <c r="DT155" s="2703">
        <f>+DP155/DK155*DAY(DI155)</f>
        <v/>
      </c>
      <c r="DU155" s="1227">
        <f>(DN155+DO155)/DK155</f>
        <v/>
      </c>
      <c r="DV155" s="1227">
        <f>+DM155/(+DM155+DN155+DO155)</f>
        <v/>
      </c>
      <c r="DW155" s="1957">
        <f t="array" ref="DW155">DM155/(SUMPRODUCT(--(CHOOSE({1,2,3},DL155,DN155,DO155)&gt;0),CHOOSE({1,2,3},DL155,DN155,DO155))+DK155)</f>
        <v/>
      </c>
      <c r="DY155" s="408" t="inlineStr">
        <is>
          <t>Avg Last 12 Mo</t>
        </is>
      </c>
      <c r="DZ155" s="409">
        <f>AVERAGE(DZ139:DZ150)</f>
        <v/>
      </c>
      <c r="EA155" s="409">
        <f>AVERAGE(EA139:EA150)</f>
        <v/>
      </c>
      <c r="EB155" s="409">
        <f>AVERAGE(EB139:EB150)</f>
        <v/>
      </c>
      <c r="EC155" s="409">
        <f>AVERAGE(EC139:EC150)</f>
        <v/>
      </c>
      <c r="ED155" s="409">
        <f>AVERAGE(ED139:ED150)</f>
        <v/>
      </c>
      <c r="EE155" s="409">
        <f>AVERAGE(EE139:EE150)</f>
        <v/>
      </c>
      <c r="EF155" s="409">
        <f>AVERAGE(EF139:EF150)</f>
        <v/>
      </c>
      <c r="EG155" s="1225" t="n"/>
      <c r="EH155" s="1225" t="n"/>
      <c r="EI155" s="2703">
        <f>AVERAGE(EI139:EI150)</f>
        <v/>
      </c>
      <c r="EJ155" s="2703">
        <f>+EF155/EA155*DAY(DY155)</f>
        <v/>
      </c>
      <c r="EK155" s="1227">
        <f>(ED155+EE155)/EA155</f>
        <v/>
      </c>
      <c r="EL155" s="1227">
        <f>+EC155/(+EC155+ED155+EE155)</f>
        <v/>
      </c>
      <c r="EM155" s="1957">
        <f t="array" ref="EM155">EC155/(SUMPRODUCT(--(CHOOSE({1,2,3},EB155,ED155,EE155)&gt;0),CHOOSE({1,2,3},EB155,ED155,EE155))+EA155)</f>
        <v/>
      </c>
      <c r="EO155" s="408" t="inlineStr">
        <is>
          <t>Avg Last 12 Mo</t>
        </is>
      </c>
      <c r="EP155" s="409">
        <f>AVERAGE(EP139:EP150)</f>
        <v/>
      </c>
      <c r="EQ155" s="409">
        <f>AVERAGE(EQ139:EQ150)</f>
        <v/>
      </c>
      <c r="ER155" s="409">
        <f>AVERAGE(ER139:ER150)</f>
        <v/>
      </c>
      <c r="ES155" s="409">
        <f>AVERAGE(ES139:ES150)</f>
        <v/>
      </c>
      <c r="ET155" s="409">
        <f>AVERAGE(ET139:ET150)</f>
        <v/>
      </c>
      <c r="EU155" s="409">
        <f>AVERAGE(EU139:EU150)</f>
        <v/>
      </c>
      <c r="EV155" s="409">
        <f>AVERAGE(EV139:EV150)</f>
        <v/>
      </c>
      <c r="EW155" s="1225" t="n"/>
      <c r="EX155" s="1225" t="n"/>
      <c r="EY155" s="2703">
        <f>AVERAGE(EY139:EY150)</f>
        <v/>
      </c>
      <c r="EZ155" s="2703">
        <f>+EV155/EQ155*DAY(EO155)</f>
        <v/>
      </c>
      <c r="FA155" s="1227">
        <f>(ET155+EU155)/EQ155</f>
        <v/>
      </c>
      <c r="FB155" s="1227">
        <f>+ES155/(+ES155+ET155+EU155)</f>
        <v/>
      </c>
      <c r="FC155" s="1957">
        <f t="array" ref="FC155">ES155/(SUMPRODUCT(--(CHOOSE({1,2,3},FH155,FX155,GN155)&gt;0),CHOOSE({1,2,3},FH155,FX155,GN155))+EQ155)</f>
        <v/>
      </c>
      <c r="FE155" s="408" t="inlineStr">
        <is>
          <t>Avg Last 12 Mo</t>
        </is>
      </c>
      <c r="FF155" s="409">
        <f>AVERAGE(FF139:FF150)</f>
        <v/>
      </c>
      <c r="FG155" s="409">
        <f>AVERAGE(FG139:FG150)</f>
        <v/>
      </c>
      <c r="FH155" s="409">
        <f>AVERAGE(FH139:FH150)</f>
        <v/>
      </c>
      <c r="FI155" s="409">
        <f>AVERAGE(FI139:FI150)</f>
        <v/>
      </c>
      <c r="FJ155" s="409">
        <f>AVERAGE(FJ139:FJ150)</f>
        <v/>
      </c>
      <c r="FK155" s="409">
        <f>AVERAGE(FK139:FK150)</f>
        <v/>
      </c>
      <c r="FL155" s="409">
        <f>AVERAGE(FL139:FL150)</f>
        <v/>
      </c>
      <c r="FM155" s="1225" t="n"/>
      <c r="FN155" s="1225" t="n"/>
      <c r="FO155" s="2703">
        <f>AVERAGE(FO139:FO150)</f>
        <v/>
      </c>
      <c r="FP155" s="2703">
        <f>+FL155/FG155*DAY(FE155)</f>
        <v/>
      </c>
      <c r="FQ155" s="1227">
        <f>(FJ155+FK155)/FG155</f>
        <v/>
      </c>
      <c r="FR155" s="1227">
        <f>+FI155/(+FI155+FJ155+FK155)</f>
        <v/>
      </c>
      <c r="FS155" s="1957">
        <f t="array" ref="FS155">FI155/(SUMPRODUCT(--(CHOOSE({1,2,3},FH155,FJ155,FK155)&gt;0),CHOOSE({1,2,3},FH155,FJ155,FK155))+FG155)</f>
        <v/>
      </c>
      <c r="FU155" s="408" t="inlineStr">
        <is>
          <t>Avg Last 12 Mo</t>
        </is>
      </c>
      <c r="FV155" s="409">
        <f>AVERAGE(FV139:FV150)</f>
        <v/>
      </c>
      <c r="FW155" s="409">
        <f>AVERAGE(FW139:FW150)</f>
        <v/>
      </c>
      <c r="FX155" s="409">
        <f>AVERAGE(FX139:FX150)</f>
        <v/>
      </c>
      <c r="FY155" s="409">
        <f>AVERAGE(FY139:FY150)</f>
        <v/>
      </c>
      <c r="FZ155" s="409">
        <f>AVERAGE(FZ139:FZ150)</f>
        <v/>
      </c>
      <c r="GA155" s="409">
        <f>AVERAGE(GA139:GA150)</f>
        <v/>
      </c>
      <c r="GB155" s="409">
        <f>AVERAGE(GB139:GB150)</f>
        <v/>
      </c>
      <c r="GC155" s="1225" t="n"/>
      <c r="GD155" s="1225" t="n"/>
      <c r="GE155" s="2703">
        <f>AVERAGE(GE139:GE150)</f>
        <v/>
      </c>
      <c r="GF155" s="2703">
        <f>+GB155/FW155*DAY(FU155)</f>
        <v/>
      </c>
      <c r="GG155" s="1227">
        <f>(FZ155+GA155)/FW155</f>
        <v/>
      </c>
      <c r="GH155" s="1227">
        <f>+FY155/(+FY155+FZ155+GA155)</f>
        <v/>
      </c>
      <c r="GI155" s="1957">
        <f t="array" ref="GI155">FY155/(SUMPRODUCT(--(CHOOSE({1,2,3},FX155,FZ155,GA155)&gt;0),CHOOSE({1,2,3},FX155,FZ155,GA155))+FW155)</f>
        <v/>
      </c>
      <c r="GK155" s="408" t="inlineStr">
        <is>
          <t>Avg Last 12 Mo</t>
        </is>
      </c>
      <c r="GL155" s="409">
        <f>AVERAGE(GL139:GL150)</f>
        <v/>
      </c>
      <c r="GM155" s="409">
        <f>AVERAGE(GM139:GM150)</f>
        <v/>
      </c>
      <c r="GN155" s="409">
        <f>AVERAGE(GN139:GN150)</f>
        <v/>
      </c>
      <c r="GO155" s="409">
        <f>AVERAGE(GO139:GO150)</f>
        <v/>
      </c>
      <c r="GP155" s="409">
        <f>AVERAGE(GP139:GP150)</f>
        <v/>
      </c>
      <c r="GQ155" s="409">
        <f>AVERAGE(GQ139:GQ150)</f>
        <v/>
      </c>
      <c r="GR155" s="409">
        <f>AVERAGE(GR139:GR150)</f>
        <v/>
      </c>
      <c r="GS155" s="1225" t="n"/>
      <c r="GT155" s="1225" t="n"/>
      <c r="GU155" s="2703">
        <f>AVERAGE(GU139:GU150)</f>
        <v/>
      </c>
      <c r="GV155" s="2703">
        <f>+GR155/GM155*DAY(GK155)</f>
        <v/>
      </c>
      <c r="GW155" s="1227">
        <f>(GP155+GQ155)/GM155</f>
        <v/>
      </c>
      <c r="GX155" s="1227">
        <f>+GO155/(+GO155+GP155+GQ155)</f>
        <v/>
      </c>
      <c r="GY155" s="1957">
        <f t="array" ref="GY155">GO155/(SUMPRODUCT(--(CHOOSE({1,2,3},GN155,GP155,GQ155)&gt;0),CHOOSE({1,2,3},GN155,GP155,GQ155))+GM155)</f>
        <v/>
      </c>
    </row>
    <row r="156">
      <c r="A156" s="408" t="inlineStr">
        <is>
          <t>Avg Prior 3 Mo</t>
        </is>
      </c>
      <c r="B156" s="409">
        <f>AVERAGE(B136:B138)</f>
        <v/>
      </c>
      <c r="C156" s="409">
        <f>AVERAGE(C136:C138)</f>
        <v/>
      </c>
      <c r="D156" s="409">
        <f>AVERAGE(D136:D138)</f>
        <v/>
      </c>
      <c r="E156" s="409">
        <f>AVERAGE(E136:E138)</f>
        <v/>
      </c>
      <c r="F156" s="409">
        <f>AVERAGE(F136:F138)</f>
        <v/>
      </c>
      <c r="G156" s="409">
        <f>AVERAGE(G136:G138)</f>
        <v/>
      </c>
      <c r="H156" s="409">
        <f>AVERAGE(H136:H138)</f>
        <v/>
      </c>
      <c r="I156" s="1225" t="n"/>
      <c r="J156" s="1225" t="n"/>
      <c r="K156" s="2703">
        <f>AVERAGE(K136:K138)</f>
        <v/>
      </c>
      <c r="L156" s="2703">
        <f>+H156/C156*DAY(A156)</f>
        <v/>
      </c>
      <c r="M156" s="1227">
        <f>(F156+G156)/C156</f>
        <v/>
      </c>
      <c r="N156" s="1227">
        <f>+E156/(+E156+F156+G156)</f>
        <v/>
      </c>
      <c r="O156" s="1957">
        <f t="array" ref="O156">E156/(SUMPRODUCT(--(CHOOSE({1,2,3},D156,F156,G156)&gt;0),CHOOSE({1,2,3},D156,F156,G156))+C156)</f>
        <v/>
      </c>
      <c r="Q156" s="408" t="inlineStr">
        <is>
          <t>Avg Prior 3 Mo</t>
        </is>
      </c>
      <c r="R156" s="409">
        <f>AVERAGE(R136:R138)</f>
        <v/>
      </c>
      <c r="S156" s="409">
        <f>AVERAGE(S136:S138)</f>
        <v/>
      </c>
      <c r="T156" s="409">
        <f>AVERAGE(T136:T138)</f>
        <v/>
      </c>
      <c r="U156" s="409">
        <f>AVERAGE(U136:U138)</f>
        <v/>
      </c>
      <c r="V156" s="409">
        <f>AVERAGE(V136:V138)</f>
        <v/>
      </c>
      <c r="W156" s="409">
        <f>AVERAGE(W136:W138)</f>
        <v/>
      </c>
      <c r="X156" s="409">
        <f>AVERAGE(X136:X138)</f>
        <v/>
      </c>
      <c r="Y156" s="1225" t="n"/>
      <c r="Z156" s="1225" t="n"/>
      <c r="AA156" s="2703">
        <f>AVERAGE(AA136:AA138)</f>
        <v/>
      </c>
      <c r="AB156" s="2703">
        <f>+X156/S156*DAY(Q156)</f>
        <v/>
      </c>
      <c r="AC156" s="1227">
        <f>(V156+W156)/S156</f>
        <v/>
      </c>
      <c r="AD156" s="1227">
        <f>+U156/(+U156+V156+W156)</f>
        <v/>
      </c>
      <c r="AE156" s="1957">
        <f t="array" ref="AE156">U156/(SUMPRODUCT(--(CHOOSE({1,2,3},T156,V156,W156)&gt;0),CHOOSE({1,2,3},T156,V156,W156))+S156)</f>
        <v/>
      </c>
      <c r="AG156" s="408" t="inlineStr">
        <is>
          <t>Avg Prior 3 Mo</t>
        </is>
      </c>
      <c r="AH156" s="409">
        <f>AVERAGE(AH136:AH138)</f>
        <v/>
      </c>
      <c r="AI156" s="409">
        <f>AVERAGE(AI136:AI138)</f>
        <v/>
      </c>
      <c r="AJ156" s="409">
        <f>AVERAGE(AJ136:AJ138)</f>
        <v/>
      </c>
      <c r="AK156" s="409">
        <f>AVERAGE(AK136:AK138)</f>
        <v/>
      </c>
      <c r="AL156" s="409">
        <f>AVERAGE(AL136:AL138)</f>
        <v/>
      </c>
      <c r="AM156" s="409">
        <f>AVERAGE(AM136:AM138)</f>
        <v/>
      </c>
      <c r="AN156" s="409">
        <f>AVERAGE(AN136:AN138)</f>
        <v/>
      </c>
      <c r="AO156" s="1225" t="n"/>
      <c r="AP156" s="1225" t="n"/>
      <c r="AQ156" s="2703">
        <f>AVERAGE(AQ136:AQ138)</f>
        <v/>
      </c>
      <c r="AR156" s="2703">
        <f>+AN156/AI156*DAY(AG156)</f>
        <v/>
      </c>
      <c r="AS156" s="1227">
        <f>(AL156+AM156)/AI156</f>
        <v/>
      </c>
      <c r="AT156" s="1227">
        <f>+AK156/(+AK156+AL156+AM156)</f>
        <v/>
      </c>
      <c r="AU156" s="1957">
        <f t="array" ref="AU156">AK156/(SUMPRODUCT(--(CHOOSE({1,2,3},AJ156,AL156,AM156)&gt;0),CHOOSE({1,2,3},AJ156,AL156,AM156))+AI156)</f>
        <v/>
      </c>
      <c r="AW156" s="408" t="inlineStr">
        <is>
          <t>Avg Prior 3 Mo</t>
        </is>
      </c>
      <c r="AX156" s="409">
        <f>AVERAGE(AX136:AX138)</f>
        <v/>
      </c>
      <c r="AY156" s="409">
        <f>AVERAGE(AY136:AY138)</f>
        <v/>
      </c>
      <c r="AZ156" s="409">
        <f>AVERAGE(AZ136:AZ138)</f>
        <v/>
      </c>
      <c r="BA156" s="409">
        <f>AVERAGE(BA136:BA138)</f>
        <v/>
      </c>
      <c r="BB156" s="409">
        <f>AVERAGE(BB136:BB138)</f>
        <v/>
      </c>
      <c r="BC156" s="409">
        <f>AVERAGE(BC136:BC138)</f>
        <v/>
      </c>
      <c r="BD156" s="409">
        <f>AVERAGE(BD136:BD138)</f>
        <v/>
      </c>
      <c r="BE156" s="1225" t="n"/>
      <c r="BF156" s="1225" t="n"/>
      <c r="BG156" s="2703">
        <f>AVERAGE(BG136:BG138)</f>
        <v/>
      </c>
      <c r="BH156" s="2703">
        <f>+BD156/AY156*DAY(AW156)</f>
        <v/>
      </c>
      <c r="BI156" s="1227">
        <f>(BB156+BC156)/AY156</f>
        <v/>
      </c>
      <c r="BJ156" s="1227">
        <f>+BA156/(+BA156+BB156+BC156)</f>
        <v/>
      </c>
      <c r="BK156" s="1957">
        <f t="array" ref="BK156">BA156/(SUMPRODUCT(--(CHOOSE({1,2,3},AZ156,BB156,BC156)&gt;0),CHOOSE({1,2,3},AZ156,BB156,BC156))+AY156)</f>
        <v/>
      </c>
      <c r="BM156" s="408" t="inlineStr">
        <is>
          <t>Avg Prior 3 Mo</t>
        </is>
      </c>
      <c r="BN156" s="409">
        <f>AVERAGE(BN136:BN138)</f>
        <v/>
      </c>
      <c r="BO156" s="409">
        <f>AVERAGE(BO136:BO138)</f>
        <v/>
      </c>
      <c r="BP156" s="409">
        <f>AVERAGE(BP136:BP138)</f>
        <v/>
      </c>
      <c r="BQ156" s="409">
        <f>AVERAGE(BQ136:BQ138)</f>
        <v/>
      </c>
      <c r="BR156" s="409">
        <f>AVERAGE(BR136:BR138)</f>
        <v/>
      </c>
      <c r="BS156" s="409">
        <f>AVERAGE(BS136:BS138)</f>
        <v/>
      </c>
      <c r="BT156" s="409">
        <f>AVERAGE(BT136:BT138)</f>
        <v/>
      </c>
      <c r="BU156" s="1225" t="n"/>
      <c r="BV156" s="1225" t="n"/>
      <c r="BW156" s="2703">
        <f>AVERAGE(BW136:BW138)</f>
        <v/>
      </c>
      <c r="BX156" s="2703">
        <f>+BT156/BO156*DAY(BM156)</f>
        <v/>
      </c>
      <c r="BY156" s="1227">
        <f>(BR156+BS156)/BO156</f>
        <v/>
      </c>
      <c r="BZ156" s="1227">
        <f>+BQ156/(+BQ156+BR156+BS156)</f>
        <v/>
      </c>
      <c r="CA156" s="1957">
        <f t="array" ref="CA156">BQ156/(SUMPRODUCT(--(CHOOSE({1,2,3},BP156,BR156,BS156)&gt;0),CHOOSE({1,2,3},BP156,BR156,BS156))+BO156)</f>
        <v/>
      </c>
      <c r="CC156" s="408" t="inlineStr">
        <is>
          <t>Avg Prior 3 Mo</t>
        </is>
      </c>
      <c r="CD156" s="409">
        <f>AVERAGE(CD136:CD138)</f>
        <v/>
      </c>
      <c r="CE156" s="409">
        <f>AVERAGE(CE136:CE138)</f>
        <v/>
      </c>
      <c r="CF156" s="409">
        <f>AVERAGE(CF136:CF138)</f>
        <v/>
      </c>
      <c r="CG156" s="409">
        <f>AVERAGE(CG136:CG138)</f>
        <v/>
      </c>
      <c r="CH156" s="409">
        <f>AVERAGE(CH136:CH138)</f>
        <v/>
      </c>
      <c r="CI156" s="409">
        <f>AVERAGE(CI136:CI138)</f>
        <v/>
      </c>
      <c r="CJ156" s="409">
        <f>AVERAGE(CJ136:CJ138)</f>
        <v/>
      </c>
      <c r="CK156" s="1225" t="n"/>
      <c r="CL156" s="1225" t="n"/>
      <c r="CM156" s="2703">
        <f>AVERAGE(CM136:CM138)</f>
        <v/>
      </c>
      <c r="CN156" s="2703">
        <f>+CJ156/CE156*DAY(CC156)</f>
        <v/>
      </c>
      <c r="CO156" s="1227">
        <f>(CH156+CI156)/CE156</f>
        <v/>
      </c>
      <c r="CP156" s="1227">
        <f>+CG156/(+CG156+CH156+CI156)</f>
        <v/>
      </c>
      <c r="CQ156" s="1957">
        <f t="array" ref="CQ156">CG156/(SUMPRODUCT(--(CHOOSE({1,2,3},CF156,CH156,CI156)&gt;0),CHOOSE({1,2,3},CF156,CH156,CI156))+CE156)</f>
        <v/>
      </c>
      <c r="CS156" s="408" t="inlineStr">
        <is>
          <t>Avg Prior 3 Mo</t>
        </is>
      </c>
      <c r="CT156" s="409">
        <f>AVERAGE(CT136:CT138)</f>
        <v/>
      </c>
      <c r="CU156" s="409">
        <f>AVERAGE(CU136:CU138)</f>
        <v/>
      </c>
      <c r="CV156" s="409">
        <f>AVERAGE(CV136:CV138)</f>
        <v/>
      </c>
      <c r="CW156" s="409">
        <f>AVERAGE(CW136:CW138)</f>
        <v/>
      </c>
      <c r="CX156" s="409">
        <f>AVERAGE(CX136:CX138)</f>
        <v/>
      </c>
      <c r="CY156" s="409">
        <f>AVERAGE(CY136:CY138)</f>
        <v/>
      </c>
      <c r="CZ156" s="409">
        <f>AVERAGE(CZ136:CZ138)</f>
        <v/>
      </c>
      <c r="DA156" s="1225" t="n"/>
      <c r="DB156" s="1225" t="n"/>
      <c r="DC156" s="2703">
        <f>AVERAGE(DC136:DC138)</f>
        <v/>
      </c>
      <c r="DD156" s="2703">
        <f>+CZ156/CU156*DAY(CS156)</f>
        <v/>
      </c>
      <c r="DE156" s="1227">
        <f>(CX156+CY156)/CU156</f>
        <v/>
      </c>
      <c r="DF156" s="1227">
        <f>+CW156/(+CW156+CX156+CY156)</f>
        <v/>
      </c>
      <c r="DG156" s="1957">
        <f t="array" ref="DG156">CW156/(SUMPRODUCT(--(CHOOSE({1,2,3},CV156,CX156,CY156)&gt;0),CHOOSE({1,2,3},CV156,CX156,CY156))+CU156)</f>
        <v/>
      </c>
      <c r="DI156" s="408" t="inlineStr">
        <is>
          <t>Avg Prior 3 Mo</t>
        </is>
      </c>
      <c r="DJ156" s="409">
        <f>AVERAGE(DJ136:DJ138)</f>
        <v/>
      </c>
      <c r="DK156" s="409">
        <f>AVERAGE(DK136:DK138)</f>
        <v/>
      </c>
      <c r="DL156" s="409">
        <f>AVERAGE(DL136:DL138)</f>
        <v/>
      </c>
      <c r="DM156" s="409">
        <f>AVERAGE(DM136:DM138)</f>
        <v/>
      </c>
      <c r="DN156" s="409">
        <f>AVERAGE(DN136:DN138)</f>
        <v/>
      </c>
      <c r="DO156" s="409">
        <f>AVERAGE(DO136:DO138)</f>
        <v/>
      </c>
      <c r="DP156" s="409">
        <f>AVERAGE(DP136:DP138)</f>
        <v/>
      </c>
      <c r="DQ156" s="1225" t="n"/>
      <c r="DR156" s="1225" t="n"/>
      <c r="DS156" s="2703">
        <f>AVERAGE(DS136:DS138)</f>
        <v/>
      </c>
      <c r="DT156" s="2703">
        <f>+DP156/DK156*DAY(DI156)</f>
        <v/>
      </c>
      <c r="DU156" s="1227">
        <f>(DN156+DO156)/DK156</f>
        <v/>
      </c>
      <c r="DV156" s="1227">
        <f>+DM156/(+DM156+DN156+DO156)</f>
        <v/>
      </c>
      <c r="DW156" s="1957">
        <f t="array" ref="DW156">DM156/(SUMPRODUCT(--(CHOOSE({1,2,3},DL156,DN156,DO156)&gt;0),CHOOSE({1,2,3},DL156,DN156,DO156))+DK156)</f>
        <v/>
      </c>
      <c r="DY156" s="408" t="inlineStr">
        <is>
          <t>Avg Prior 3 Mo</t>
        </is>
      </c>
      <c r="DZ156" s="409">
        <f>AVERAGE(DZ136:DZ138)</f>
        <v/>
      </c>
      <c r="EA156" s="409">
        <f>AVERAGE(EA136:EA138)</f>
        <v/>
      </c>
      <c r="EB156" s="409">
        <f>AVERAGE(EB136:EB138)</f>
        <v/>
      </c>
      <c r="EC156" s="409">
        <f>AVERAGE(EC136:EC138)</f>
        <v/>
      </c>
      <c r="ED156" s="409">
        <f>AVERAGE(ED136:ED138)</f>
        <v/>
      </c>
      <c r="EE156" s="409">
        <f>AVERAGE(EE136:EE138)</f>
        <v/>
      </c>
      <c r="EF156" s="409">
        <f>AVERAGE(EF136:EF138)</f>
        <v/>
      </c>
      <c r="EG156" s="1225" t="n"/>
      <c r="EH156" s="1225" t="n"/>
      <c r="EI156" s="2703">
        <f>AVERAGE(EI136:EI138)</f>
        <v/>
      </c>
      <c r="EJ156" s="2703">
        <f>+EF156/EA156*DAY(DY156)</f>
        <v/>
      </c>
      <c r="EK156" s="1227">
        <f>(ED156+EE156)/EA156</f>
        <v/>
      </c>
      <c r="EL156" s="1227">
        <f>+EC156/(+EC156+ED156+EE156)</f>
        <v/>
      </c>
      <c r="EM156" s="1957">
        <f t="array" ref="EM156">EC156/(SUMPRODUCT(--(CHOOSE({1,2,3},EB156,ED156,EE156)&gt;0),CHOOSE({1,2,3},EB156,ED156,EE156))+EA156)</f>
        <v/>
      </c>
      <c r="EO156" s="408" t="inlineStr">
        <is>
          <t>Avg Prior 3 Mo</t>
        </is>
      </c>
      <c r="EP156" s="409">
        <f>AVERAGE(EP136:EP138)</f>
        <v/>
      </c>
      <c r="EQ156" s="409">
        <f>AVERAGE(EQ136:EQ138)</f>
        <v/>
      </c>
      <c r="ER156" s="409">
        <f>AVERAGE(ER136:ER138)</f>
        <v/>
      </c>
      <c r="ES156" s="409">
        <f>AVERAGE(ES136:ES138)</f>
        <v/>
      </c>
      <c r="ET156" s="409">
        <f>AVERAGE(ET136:ET138)</f>
        <v/>
      </c>
      <c r="EU156" s="409">
        <f>AVERAGE(EU136:EU138)</f>
        <v/>
      </c>
      <c r="EV156" s="409">
        <f>AVERAGE(EV136:EV138)</f>
        <v/>
      </c>
      <c r="EW156" s="1225" t="n"/>
      <c r="EX156" s="1225" t="n"/>
      <c r="EY156" s="2703">
        <f>AVERAGE(EY136:EY138)</f>
        <v/>
      </c>
      <c r="EZ156" s="2703">
        <f>+EV156/EQ156*DAY(EO156)</f>
        <v/>
      </c>
      <c r="FA156" s="1227">
        <f>(ET156+EU156)/EQ156</f>
        <v/>
      </c>
      <c r="FB156" s="1227">
        <f>+ES156/(+ES156+ET156+EU156)</f>
        <v/>
      </c>
      <c r="FC156" s="1957">
        <f t="array" ref="FC156">ES156/(SUMPRODUCT(--(CHOOSE({1,2,3},FH156,FX156,GN156)&gt;0),CHOOSE({1,2,3},FH156,FX156,GN156))+EQ156)</f>
        <v/>
      </c>
      <c r="FE156" s="408" t="inlineStr">
        <is>
          <t>Avg Prior 3 Mo</t>
        </is>
      </c>
      <c r="FF156" s="409">
        <f>AVERAGE(FF136:FF138)</f>
        <v/>
      </c>
      <c r="FG156" s="409">
        <f>AVERAGE(FG136:FG138)</f>
        <v/>
      </c>
      <c r="FH156" s="409">
        <f>AVERAGE(FH136:FH138)</f>
        <v/>
      </c>
      <c r="FI156" s="409">
        <f>AVERAGE(FI136:FI138)</f>
        <v/>
      </c>
      <c r="FJ156" s="409">
        <f>AVERAGE(FJ136:FJ138)</f>
        <v/>
      </c>
      <c r="FK156" s="409">
        <f>AVERAGE(FK136:FK138)</f>
        <v/>
      </c>
      <c r="FL156" s="409">
        <f>AVERAGE(FL136:FL138)</f>
        <v/>
      </c>
      <c r="FM156" s="1225" t="n"/>
      <c r="FN156" s="1225" t="n"/>
      <c r="FO156" s="2703">
        <f>AVERAGE(FO136:FO138)</f>
        <v/>
      </c>
      <c r="FP156" s="2703">
        <f>+FL156/FG156*DAY(FE156)</f>
        <v/>
      </c>
      <c r="FQ156" s="1227">
        <f>(FJ156+FK156)/FG156</f>
        <v/>
      </c>
      <c r="FR156" s="1227">
        <f>+FI156/(+FI156+FJ156+FK156)</f>
        <v/>
      </c>
      <c r="FS156" s="1957">
        <f t="array" ref="FS156">FI156/(SUMPRODUCT(--(CHOOSE({1,2,3},FH156,FJ156,FK156)&gt;0),CHOOSE({1,2,3},FH156,FJ156,FK156))+FG156)</f>
        <v/>
      </c>
      <c r="FU156" s="408" t="inlineStr">
        <is>
          <t>Avg Prior 3 Mo</t>
        </is>
      </c>
      <c r="FV156" s="409">
        <f>AVERAGE(FV136:FV138)</f>
        <v/>
      </c>
      <c r="FW156" s="409">
        <f>AVERAGE(FW136:FW138)</f>
        <v/>
      </c>
      <c r="FX156" s="409">
        <f>AVERAGE(FX136:FX138)</f>
        <v/>
      </c>
      <c r="FY156" s="409">
        <f>AVERAGE(FY136:FY138)</f>
        <v/>
      </c>
      <c r="FZ156" s="409">
        <f>AVERAGE(FZ136:FZ138)</f>
        <v/>
      </c>
      <c r="GA156" s="409">
        <f>AVERAGE(GA136:GA138)</f>
        <v/>
      </c>
      <c r="GB156" s="409">
        <f>AVERAGE(GB136:GB138)</f>
        <v/>
      </c>
      <c r="GC156" s="1225" t="n"/>
      <c r="GD156" s="1225" t="n"/>
      <c r="GE156" s="2703">
        <f>AVERAGE(GE136:GE138)</f>
        <v/>
      </c>
      <c r="GF156" s="2703">
        <f>+GB156/FW156*DAY(FU156)</f>
        <v/>
      </c>
      <c r="GG156" s="1227">
        <f>(FZ156+GA156)/FW156</f>
        <v/>
      </c>
      <c r="GH156" s="1227">
        <f>+FY156/(+FY156+FZ156+GA156)</f>
        <v/>
      </c>
      <c r="GI156" s="1957">
        <f t="array" ref="GI156">FY156/(SUMPRODUCT(--(CHOOSE({1,2,3},FX156,FZ156,GA156)&gt;0),CHOOSE({1,2,3},FX156,FZ156,GA156))+FW156)</f>
        <v/>
      </c>
      <c r="GK156" s="408" t="inlineStr">
        <is>
          <t>Avg Prior 3 Mo</t>
        </is>
      </c>
      <c r="GL156" s="409">
        <f>AVERAGE(GL136:GL138)</f>
        <v/>
      </c>
      <c r="GM156" s="409">
        <f>AVERAGE(GM136:GM138)</f>
        <v/>
      </c>
      <c r="GN156" s="409">
        <f>AVERAGE(GN136:GN138)</f>
        <v/>
      </c>
      <c r="GO156" s="409">
        <f>AVERAGE(GO136:GO138)</f>
        <v/>
      </c>
      <c r="GP156" s="409">
        <f>AVERAGE(GP136:GP138)</f>
        <v/>
      </c>
      <c r="GQ156" s="409">
        <f>AVERAGE(GQ136:GQ138)</f>
        <v/>
      </c>
      <c r="GR156" s="409">
        <f>AVERAGE(GR136:GR138)</f>
        <v/>
      </c>
      <c r="GS156" s="1225" t="n"/>
      <c r="GT156" s="1225" t="n"/>
      <c r="GU156" s="2703">
        <f>AVERAGE(GU136:GU138)</f>
        <v/>
      </c>
      <c r="GV156" s="2703">
        <f>+GR156/GM156*DAY(GK156)</f>
        <v/>
      </c>
      <c r="GW156" s="1227">
        <f>(GP156+GQ156)/GM156</f>
        <v/>
      </c>
      <c r="GX156" s="1227">
        <f>+GO156/(+GO156+GP156+GQ156)</f>
        <v/>
      </c>
      <c r="GY156" s="1957">
        <f t="array" ref="GY156">GO156/(SUMPRODUCT(--(CHOOSE({1,2,3},GN156,GP156,GQ156)&gt;0),CHOOSE({1,2,3},GN156,GP156,GQ156))+GM156)</f>
        <v/>
      </c>
    </row>
    <row r="157">
      <c r="A157" s="408" t="inlineStr">
        <is>
          <t>Avg Prior 6 Mo</t>
        </is>
      </c>
      <c r="B157" s="409">
        <f>AVERAGE(B133:B138)</f>
        <v/>
      </c>
      <c r="C157" s="409">
        <f>AVERAGE(C133:C138)</f>
        <v/>
      </c>
      <c r="D157" s="409">
        <f>AVERAGE(D133:D138)</f>
        <v/>
      </c>
      <c r="E157" s="409">
        <f>AVERAGE(E133:E138)</f>
        <v/>
      </c>
      <c r="F157" s="409">
        <f>AVERAGE(F133:F138)</f>
        <v/>
      </c>
      <c r="G157" s="409">
        <f>AVERAGE(G133:G138)</f>
        <v/>
      </c>
      <c r="H157" s="409">
        <f>AVERAGE(H133:H138)</f>
        <v/>
      </c>
      <c r="I157" s="1225" t="n"/>
      <c r="J157" s="1225" t="n"/>
      <c r="K157" s="2703">
        <f>AVERAGE(K133:K138)</f>
        <v/>
      </c>
      <c r="L157" s="2703">
        <f>+H157/C157*DAY(A157)</f>
        <v/>
      </c>
      <c r="M157" s="1227">
        <f>(F157+G157)/C157</f>
        <v/>
      </c>
      <c r="N157" s="1227">
        <f>+E157/(+E157+F157+G157)</f>
        <v/>
      </c>
      <c r="O157" s="1957">
        <f t="array" ref="O157">E157/(SUMPRODUCT(--(CHOOSE({1,2,3},D157,F157,G157)&gt;0),CHOOSE({1,2,3},D157,F157,G157))+C157)</f>
        <v/>
      </c>
      <c r="Q157" s="408" t="inlineStr">
        <is>
          <t>Avg Prior 6 Mo</t>
        </is>
      </c>
      <c r="R157" s="409">
        <f>AVERAGE(R133:R138)</f>
        <v/>
      </c>
      <c r="S157" s="409">
        <f>AVERAGE(S133:S138)</f>
        <v/>
      </c>
      <c r="T157" s="409">
        <f>AVERAGE(T133:T138)</f>
        <v/>
      </c>
      <c r="U157" s="409">
        <f>AVERAGE(U133:U138)</f>
        <v/>
      </c>
      <c r="V157" s="409">
        <f>AVERAGE(V133:V138)</f>
        <v/>
      </c>
      <c r="W157" s="409">
        <f>AVERAGE(W133:W138)</f>
        <v/>
      </c>
      <c r="X157" s="409">
        <f>AVERAGE(X133:X138)</f>
        <v/>
      </c>
      <c r="Y157" s="1225" t="n"/>
      <c r="Z157" s="1225" t="n"/>
      <c r="AA157" s="2703">
        <f>AVERAGE(AA133:AA138)</f>
        <v/>
      </c>
      <c r="AB157" s="2703">
        <f>+X157/S157*DAY(Q157)</f>
        <v/>
      </c>
      <c r="AC157" s="1227">
        <f>(V157+W157)/S157</f>
        <v/>
      </c>
      <c r="AD157" s="1227">
        <f>+U157/(+U157+V157+W157)</f>
        <v/>
      </c>
      <c r="AE157" s="1957">
        <f t="array" ref="AE157">U157/(SUMPRODUCT(--(CHOOSE({1,2,3},T157,V157,W157)&gt;0),CHOOSE({1,2,3},T157,V157,W157))+S157)</f>
        <v/>
      </c>
      <c r="AG157" s="408" t="inlineStr">
        <is>
          <t>Avg Prior 6 Mo</t>
        </is>
      </c>
      <c r="AH157" s="409">
        <f>AVERAGE(AH133:AH138)</f>
        <v/>
      </c>
      <c r="AI157" s="409">
        <f>AVERAGE(AI133:AI138)</f>
        <v/>
      </c>
      <c r="AJ157" s="409">
        <f>AVERAGE(AJ133:AJ138)</f>
        <v/>
      </c>
      <c r="AK157" s="409">
        <f>AVERAGE(AK133:AK138)</f>
        <v/>
      </c>
      <c r="AL157" s="409">
        <f>AVERAGE(AL133:AL138)</f>
        <v/>
      </c>
      <c r="AM157" s="409">
        <f>AVERAGE(AM133:AM138)</f>
        <v/>
      </c>
      <c r="AN157" s="409">
        <f>AVERAGE(AN133:AN138)</f>
        <v/>
      </c>
      <c r="AO157" s="1225" t="n"/>
      <c r="AP157" s="1225" t="n"/>
      <c r="AQ157" s="2703">
        <f>AVERAGE(AQ133:AQ138)</f>
        <v/>
      </c>
      <c r="AR157" s="2703">
        <f>+AN157/AI157*DAY(AG157)</f>
        <v/>
      </c>
      <c r="AS157" s="1227">
        <f>(AL157+AM157)/AI157</f>
        <v/>
      </c>
      <c r="AT157" s="1227">
        <f>+AK157/(+AK157+AL157+AM157)</f>
        <v/>
      </c>
      <c r="AU157" s="1957">
        <f t="array" ref="AU157">AK157/(SUMPRODUCT(--(CHOOSE({1,2,3},AJ157,AL157,AM157)&gt;0),CHOOSE({1,2,3},AJ157,AL157,AM157))+AI157)</f>
        <v/>
      </c>
      <c r="AW157" s="408" t="inlineStr">
        <is>
          <t>Avg Prior 6 Mo</t>
        </is>
      </c>
      <c r="AX157" s="409">
        <f>AVERAGE(AX133:AX138)</f>
        <v/>
      </c>
      <c r="AY157" s="409">
        <f>AVERAGE(AY133:AY138)</f>
        <v/>
      </c>
      <c r="AZ157" s="409">
        <f>AVERAGE(AZ133:AZ138)</f>
        <v/>
      </c>
      <c r="BA157" s="409">
        <f>AVERAGE(BA133:BA138)</f>
        <v/>
      </c>
      <c r="BB157" s="409">
        <f>AVERAGE(BB133:BB138)</f>
        <v/>
      </c>
      <c r="BC157" s="409">
        <f>AVERAGE(BC133:BC138)</f>
        <v/>
      </c>
      <c r="BD157" s="409">
        <f>AVERAGE(BD133:BD138)</f>
        <v/>
      </c>
      <c r="BE157" s="1225" t="n"/>
      <c r="BF157" s="1225" t="n"/>
      <c r="BG157" s="2703">
        <f>AVERAGE(BG133:BG138)</f>
        <v/>
      </c>
      <c r="BH157" s="2703">
        <f>+BD157/AY157*DAY(AW157)</f>
        <v/>
      </c>
      <c r="BI157" s="1227">
        <f>(BB157+BC157)/AY157</f>
        <v/>
      </c>
      <c r="BJ157" s="1227">
        <f>+BA157/(+BA157+BB157+BC157)</f>
        <v/>
      </c>
      <c r="BK157" s="1957">
        <f t="array" ref="BK157">BA157/(SUMPRODUCT(--(CHOOSE({1,2,3},AZ157,BB157,BC157)&gt;0),CHOOSE({1,2,3},AZ157,BB157,BC157))+AY157)</f>
        <v/>
      </c>
      <c r="BM157" s="408" t="inlineStr">
        <is>
          <t>Avg Prior 6 Mo</t>
        </is>
      </c>
      <c r="BN157" s="409">
        <f>AVERAGE(BN133:BN138)</f>
        <v/>
      </c>
      <c r="BO157" s="409">
        <f>AVERAGE(BO133:BO138)</f>
        <v/>
      </c>
      <c r="BP157" s="409">
        <f>AVERAGE(BP133:BP138)</f>
        <v/>
      </c>
      <c r="BQ157" s="409">
        <f>AVERAGE(BQ133:BQ138)</f>
        <v/>
      </c>
      <c r="BR157" s="409">
        <f>AVERAGE(BR133:BR138)</f>
        <v/>
      </c>
      <c r="BS157" s="409">
        <f>AVERAGE(BS133:BS138)</f>
        <v/>
      </c>
      <c r="BT157" s="409">
        <f>AVERAGE(BT133:BT138)</f>
        <v/>
      </c>
      <c r="BU157" s="1225" t="n"/>
      <c r="BV157" s="1225" t="n"/>
      <c r="BW157" s="2703">
        <f>AVERAGE(BW133:BW138)</f>
        <v/>
      </c>
      <c r="BX157" s="2703">
        <f>+BT157/BO157*DAY(BM157)</f>
        <v/>
      </c>
      <c r="BY157" s="1227">
        <f>(BR157+BS157)/BO157</f>
        <v/>
      </c>
      <c r="BZ157" s="1227">
        <f>+BQ157/(+BQ157+BR157+BS157)</f>
        <v/>
      </c>
      <c r="CA157" s="1957">
        <f t="array" ref="CA157">BQ157/(SUMPRODUCT(--(CHOOSE({1,2,3},BP157,BR157,BS157)&gt;0),CHOOSE({1,2,3},BP157,BR157,BS157))+BO157)</f>
        <v/>
      </c>
      <c r="CC157" s="408" t="inlineStr">
        <is>
          <t>Avg Prior 6 Mo</t>
        </is>
      </c>
      <c r="CD157" s="409">
        <f>AVERAGE(CD133:CD138)</f>
        <v/>
      </c>
      <c r="CE157" s="409">
        <f>AVERAGE(CE133:CE138)</f>
        <v/>
      </c>
      <c r="CF157" s="409">
        <f>AVERAGE(CF133:CF138)</f>
        <v/>
      </c>
      <c r="CG157" s="409">
        <f>AVERAGE(CG133:CG138)</f>
        <v/>
      </c>
      <c r="CH157" s="409">
        <f>AVERAGE(CH133:CH138)</f>
        <v/>
      </c>
      <c r="CI157" s="409">
        <f>AVERAGE(CI133:CI138)</f>
        <v/>
      </c>
      <c r="CJ157" s="409">
        <f>AVERAGE(CJ133:CJ138)</f>
        <v/>
      </c>
      <c r="CK157" s="1225" t="n"/>
      <c r="CL157" s="1225" t="n"/>
      <c r="CM157" s="2703">
        <f>AVERAGE(CM133:CM138)</f>
        <v/>
      </c>
      <c r="CN157" s="2703">
        <f>+CJ157/CE157*DAY(CC157)</f>
        <v/>
      </c>
      <c r="CO157" s="1227">
        <f>(CH157+CI157)/CE157</f>
        <v/>
      </c>
      <c r="CP157" s="1227">
        <f>+CG157/(+CG157+CH157+CI157)</f>
        <v/>
      </c>
      <c r="CQ157" s="1957">
        <f t="array" ref="CQ157">CG157/(SUMPRODUCT(--(CHOOSE({1,2,3},CF157,CH157,CI157)&gt;0),CHOOSE({1,2,3},CF157,CH157,CI157))+CE157)</f>
        <v/>
      </c>
      <c r="CS157" s="408" t="inlineStr">
        <is>
          <t>Avg Prior 6 Mo</t>
        </is>
      </c>
      <c r="CT157" s="409">
        <f>AVERAGE(CT133:CT138)</f>
        <v/>
      </c>
      <c r="CU157" s="409">
        <f>AVERAGE(CU133:CU138)</f>
        <v/>
      </c>
      <c r="CV157" s="409">
        <f>AVERAGE(CV133:CV138)</f>
        <v/>
      </c>
      <c r="CW157" s="409">
        <f>AVERAGE(CW133:CW138)</f>
        <v/>
      </c>
      <c r="CX157" s="409">
        <f>AVERAGE(CX133:CX138)</f>
        <v/>
      </c>
      <c r="CY157" s="409">
        <f>AVERAGE(CY133:CY138)</f>
        <v/>
      </c>
      <c r="CZ157" s="409">
        <f>AVERAGE(CZ133:CZ138)</f>
        <v/>
      </c>
      <c r="DA157" s="1225" t="n"/>
      <c r="DB157" s="1225" t="n"/>
      <c r="DC157" s="2703">
        <f>AVERAGE(DC133:DC138)</f>
        <v/>
      </c>
      <c r="DD157" s="2703">
        <f>+CZ157/CU157*DAY(CS157)</f>
        <v/>
      </c>
      <c r="DE157" s="1227">
        <f>(CX157+CY157)/CU157</f>
        <v/>
      </c>
      <c r="DF157" s="1227">
        <f>+CW157/(+CW157+CX157+CY157)</f>
        <v/>
      </c>
      <c r="DG157" s="1957">
        <f t="array" ref="DG157">CW157/(SUMPRODUCT(--(CHOOSE({1,2,3},CV157,CX157,CY157)&gt;0),CHOOSE({1,2,3},CV157,CX157,CY157))+CU157)</f>
        <v/>
      </c>
      <c r="DI157" s="408" t="inlineStr">
        <is>
          <t>Avg Prior 6 Mo</t>
        </is>
      </c>
      <c r="DJ157" s="409">
        <f>AVERAGE(DJ133:DJ138)</f>
        <v/>
      </c>
      <c r="DK157" s="409">
        <f>AVERAGE(DK133:DK138)</f>
        <v/>
      </c>
      <c r="DL157" s="409">
        <f>AVERAGE(DL133:DL138)</f>
        <v/>
      </c>
      <c r="DM157" s="409">
        <f>AVERAGE(DM133:DM138)</f>
        <v/>
      </c>
      <c r="DN157" s="409">
        <f>AVERAGE(DN133:DN138)</f>
        <v/>
      </c>
      <c r="DO157" s="409">
        <f>AVERAGE(DO133:DO138)</f>
        <v/>
      </c>
      <c r="DP157" s="409">
        <f>AVERAGE(DP133:DP138)</f>
        <v/>
      </c>
      <c r="DQ157" s="1225" t="n"/>
      <c r="DR157" s="1225" t="n"/>
      <c r="DS157" s="2703">
        <f>AVERAGE(DS133:DS138)</f>
        <v/>
      </c>
      <c r="DT157" s="2703">
        <f>+DP157/DK157*DAY(DI157)</f>
        <v/>
      </c>
      <c r="DU157" s="1227">
        <f>(DN157+DO157)/DK157</f>
        <v/>
      </c>
      <c r="DV157" s="1227">
        <f>+DM157/(+DM157+DN157+DO157)</f>
        <v/>
      </c>
      <c r="DW157" s="1957">
        <f t="array" ref="DW157">DM157/(SUMPRODUCT(--(CHOOSE({1,2,3},DL157,DN157,DO157)&gt;0),CHOOSE({1,2,3},DL157,DN157,DO157))+DK157)</f>
        <v/>
      </c>
      <c r="DY157" s="408" t="inlineStr">
        <is>
          <t>Avg Prior 6 Mo</t>
        </is>
      </c>
      <c r="DZ157" s="409">
        <f>AVERAGE(DZ133:DZ138)</f>
        <v/>
      </c>
      <c r="EA157" s="409">
        <f>AVERAGE(EA133:EA138)</f>
        <v/>
      </c>
      <c r="EB157" s="409">
        <f>AVERAGE(EB133:EB138)</f>
        <v/>
      </c>
      <c r="EC157" s="409">
        <f>AVERAGE(EC133:EC138)</f>
        <v/>
      </c>
      <c r="ED157" s="409">
        <f>AVERAGE(ED133:ED138)</f>
        <v/>
      </c>
      <c r="EE157" s="409">
        <f>AVERAGE(EE133:EE138)</f>
        <v/>
      </c>
      <c r="EF157" s="409">
        <f>AVERAGE(EF133:EF138)</f>
        <v/>
      </c>
      <c r="EG157" s="1225" t="n"/>
      <c r="EH157" s="1225" t="n"/>
      <c r="EI157" s="2703">
        <f>AVERAGE(EI133:EI138)</f>
        <v/>
      </c>
      <c r="EJ157" s="2703">
        <f>+EF157/EA157*DAY(DY157)</f>
        <v/>
      </c>
      <c r="EK157" s="1227">
        <f>(ED157+EE157)/EA157</f>
        <v/>
      </c>
      <c r="EL157" s="1227">
        <f>+EC157/(+EC157+ED157+EE157)</f>
        <v/>
      </c>
      <c r="EM157" s="1957">
        <f t="array" ref="EM157">EC157/(SUMPRODUCT(--(CHOOSE({1,2,3},EB157,ED157,EE157)&gt;0),CHOOSE({1,2,3},EB157,ED157,EE157))+EA157)</f>
        <v/>
      </c>
      <c r="EO157" s="408" t="inlineStr">
        <is>
          <t>Avg Prior 6 Mo</t>
        </is>
      </c>
      <c r="EP157" s="409">
        <f>AVERAGE(EP133:EP138)</f>
        <v/>
      </c>
      <c r="EQ157" s="409">
        <f>AVERAGE(EQ133:EQ138)</f>
        <v/>
      </c>
      <c r="ER157" s="409">
        <f>AVERAGE(ER133:ER138)</f>
        <v/>
      </c>
      <c r="ES157" s="409">
        <f>AVERAGE(ES133:ES138)</f>
        <v/>
      </c>
      <c r="ET157" s="409">
        <f>AVERAGE(ET133:ET138)</f>
        <v/>
      </c>
      <c r="EU157" s="409">
        <f>AVERAGE(EU133:EU138)</f>
        <v/>
      </c>
      <c r="EV157" s="409">
        <f>AVERAGE(EV133:EV138)</f>
        <v/>
      </c>
      <c r="EW157" s="1225" t="n"/>
      <c r="EX157" s="1225" t="n"/>
      <c r="EY157" s="2703">
        <f>AVERAGE(EY133:EY138)</f>
        <v/>
      </c>
      <c r="EZ157" s="2703">
        <f>+EV157/EQ157*DAY(EO157)</f>
        <v/>
      </c>
      <c r="FA157" s="1227">
        <f>(ET157+EU157)/EQ157</f>
        <v/>
      </c>
      <c r="FB157" s="1227">
        <f>+ES157/(+ES157+ET157+EU157)</f>
        <v/>
      </c>
      <c r="FC157" s="1957">
        <f t="array" ref="FC157">ES157/(SUMPRODUCT(--(CHOOSE({1,2,3},FH157,FX157,GN157)&gt;0),CHOOSE({1,2,3},FH157,FX157,GN157))+EQ157)</f>
        <v/>
      </c>
      <c r="FE157" s="408" t="inlineStr">
        <is>
          <t>Avg Prior 6 Mo</t>
        </is>
      </c>
      <c r="FF157" s="409">
        <f>AVERAGE(FF133:FF138)</f>
        <v/>
      </c>
      <c r="FG157" s="409">
        <f>AVERAGE(FG133:FG138)</f>
        <v/>
      </c>
      <c r="FH157" s="409">
        <f>AVERAGE(FH133:FH138)</f>
        <v/>
      </c>
      <c r="FI157" s="409">
        <f>AVERAGE(FI133:FI138)</f>
        <v/>
      </c>
      <c r="FJ157" s="409">
        <f>AVERAGE(FJ133:FJ138)</f>
        <v/>
      </c>
      <c r="FK157" s="409">
        <f>AVERAGE(FK133:FK138)</f>
        <v/>
      </c>
      <c r="FL157" s="409">
        <f>AVERAGE(FL133:FL138)</f>
        <v/>
      </c>
      <c r="FM157" s="1225" t="n"/>
      <c r="FN157" s="1225" t="n"/>
      <c r="FO157" s="2703">
        <f>AVERAGE(FO133:FO138)</f>
        <v/>
      </c>
      <c r="FP157" s="2703">
        <f>+FL157/FG157*DAY(FE157)</f>
        <v/>
      </c>
      <c r="FQ157" s="1227">
        <f>(FJ157+FK157)/FG157</f>
        <v/>
      </c>
      <c r="FR157" s="1227">
        <f>+FI157/(+FI157+FJ157+FK157)</f>
        <v/>
      </c>
      <c r="FS157" s="1957">
        <f t="array" ref="FS157">FI157/(SUMPRODUCT(--(CHOOSE({1,2,3},FH157,FJ157,FK157)&gt;0),CHOOSE({1,2,3},FH157,FJ157,FK157))+FG157)</f>
        <v/>
      </c>
      <c r="FU157" s="408" t="inlineStr">
        <is>
          <t>Avg Prior 6 Mo</t>
        </is>
      </c>
      <c r="FV157" s="409">
        <f>AVERAGE(FV133:FV138)</f>
        <v/>
      </c>
      <c r="FW157" s="409">
        <f>AVERAGE(FW133:FW138)</f>
        <v/>
      </c>
      <c r="FX157" s="409">
        <f>AVERAGE(FX133:FX138)</f>
        <v/>
      </c>
      <c r="FY157" s="409">
        <f>AVERAGE(FY133:FY138)</f>
        <v/>
      </c>
      <c r="FZ157" s="409">
        <f>AVERAGE(FZ133:FZ138)</f>
        <v/>
      </c>
      <c r="GA157" s="409">
        <f>AVERAGE(GA133:GA138)</f>
        <v/>
      </c>
      <c r="GB157" s="409">
        <f>AVERAGE(GB133:GB138)</f>
        <v/>
      </c>
      <c r="GC157" s="1225" t="n"/>
      <c r="GD157" s="1225" t="n"/>
      <c r="GE157" s="2703">
        <f>AVERAGE(GE133:GE138)</f>
        <v/>
      </c>
      <c r="GF157" s="2703">
        <f>+GB157/FW157*DAY(FU157)</f>
        <v/>
      </c>
      <c r="GG157" s="1227">
        <f>(FZ157+GA157)/FW157</f>
        <v/>
      </c>
      <c r="GH157" s="1227">
        <f>+FY157/(+FY157+FZ157+GA157)</f>
        <v/>
      </c>
      <c r="GI157" s="1957">
        <f t="array" ref="GI157">FY157/(SUMPRODUCT(--(CHOOSE({1,2,3},FX157,FZ157,GA157)&gt;0),CHOOSE({1,2,3},FX157,FZ157,GA157))+FW157)</f>
        <v/>
      </c>
      <c r="GK157" s="408" t="inlineStr">
        <is>
          <t>Avg Prior 6 Mo</t>
        </is>
      </c>
      <c r="GL157" s="409">
        <f>AVERAGE(GL133:GL138)</f>
        <v/>
      </c>
      <c r="GM157" s="409">
        <f>AVERAGE(GM133:GM138)</f>
        <v/>
      </c>
      <c r="GN157" s="409">
        <f>AVERAGE(GN133:GN138)</f>
        <v/>
      </c>
      <c r="GO157" s="409">
        <f>AVERAGE(GO133:GO138)</f>
        <v/>
      </c>
      <c r="GP157" s="409">
        <f>AVERAGE(GP133:GP138)</f>
        <v/>
      </c>
      <c r="GQ157" s="409">
        <f>AVERAGE(GQ133:GQ138)</f>
        <v/>
      </c>
      <c r="GR157" s="409">
        <f>AVERAGE(GR133:GR138)</f>
        <v/>
      </c>
      <c r="GS157" s="1225" t="n"/>
      <c r="GT157" s="1225" t="n"/>
      <c r="GU157" s="2703">
        <f>AVERAGE(GU133:GU138)</f>
        <v/>
      </c>
      <c r="GV157" s="2703">
        <f>+GR157/GM157*DAY(GK157)</f>
        <v/>
      </c>
      <c r="GW157" s="1227">
        <f>(GP157+GQ157)/GM157</f>
        <v/>
      </c>
      <c r="GX157" s="1227">
        <f>+GO157/(+GO157+GP157+GQ157)</f>
        <v/>
      </c>
      <c r="GY157" s="1957">
        <f t="array" ref="GY157">GO157/(SUMPRODUCT(--(CHOOSE({1,2,3},GN157,GP157,GQ157)&gt;0),CHOOSE({1,2,3},GN157,GP157,GQ157))+GM157)</f>
        <v/>
      </c>
    </row>
    <row r="158" ht="16" customHeight="1" thickBot="1">
      <c r="A158" s="410" t="inlineStr">
        <is>
          <t>Avg Prior 12 Mo</t>
        </is>
      </c>
      <c r="B158" s="411">
        <f>AVERAGE(B127:B138)</f>
        <v/>
      </c>
      <c r="C158" s="411">
        <f>AVERAGE(C127:C138)</f>
        <v/>
      </c>
      <c r="D158" s="411">
        <f>AVERAGE(D127:D138)</f>
        <v/>
      </c>
      <c r="E158" s="411">
        <f>AVERAGE(E127:E138)</f>
        <v/>
      </c>
      <c r="F158" s="411">
        <f>AVERAGE(F127:F138)</f>
        <v/>
      </c>
      <c r="G158" s="411">
        <f>AVERAGE(G127:G138)</f>
        <v/>
      </c>
      <c r="H158" s="411">
        <f>AVERAGE(H127:H138)</f>
        <v/>
      </c>
      <c r="I158" s="412" t="n"/>
      <c r="J158" s="412" t="n"/>
      <c r="K158" s="2704">
        <f>AVERAGE(K127:K138)</f>
        <v/>
      </c>
      <c r="L158" s="2704">
        <f>+H158/C158*DAY(A158)</f>
        <v/>
      </c>
      <c r="M158" s="414">
        <f>(F158+G158)/C158</f>
        <v/>
      </c>
      <c r="N158" s="414">
        <f>+E158/(+E158+F158+G158)</f>
        <v/>
      </c>
      <c r="O158" s="1958">
        <f t="array" ref="O158">E158/(SUMPRODUCT(--(CHOOSE({1,2,3},D158,F158,G158)&gt;0),CHOOSE({1,2,3},D158,F158,G158))+C158)</f>
        <v/>
      </c>
      <c r="Q158" s="410" t="inlineStr">
        <is>
          <t>Avg Prior 12 Mo</t>
        </is>
      </c>
      <c r="R158" s="411">
        <f>AVERAGE(R127:R138)</f>
        <v/>
      </c>
      <c r="S158" s="411">
        <f>AVERAGE(S127:S138)</f>
        <v/>
      </c>
      <c r="T158" s="411">
        <f>AVERAGE(T127:T138)</f>
        <v/>
      </c>
      <c r="U158" s="411">
        <f>AVERAGE(U127:U138)</f>
        <v/>
      </c>
      <c r="V158" s="411">
        <f>AVERAGE(V127:V138)</f>
        <v/>
      </c>
      <c r="W158" s="411">
        <f>AVERAGE(W127:W138)</f>
        <v/>
      </c>
      <c r="X158" s="411">
        <f>AVERAGE(X127:X138)</f>
        <v/>
      </c>
      <c r="Y158" s="412" t="n"/>
      <c r="Z158" s="412" t="n"/>
      <c r="AA158" s="2704">
        <f>AVERAGE(AA127:AA138)</f>
        <v/>
      </c>
      <c r="AB158" s="2704">
        <f>+X158/S158*DAY(Q158)</f>
        <v/>
      </c>
      <c r="AC158" s="414">
        <f>(V158+W158)/S158</f>
        <v/>
      </c>
      <c r="AD158" s="414">
        <f>+U158/(+U158+V158+W158)</f>
        <v/>
      </c>
      <c r="AE158" s="1958">
        <f t="array" ref="AE158">U158/(SUMPRODUCT(--(CHOOSE({1,2,3},T158,V158,W158)&gt;0),CHOOSE({1,2,3},T158,V158,W158))+S158)</f>
        <v/>
      </c>
      <c r="AG158" s="410" t="inlineStr">
        <is>
          <t>Avg Prior 12 Mo</t>
        </is>
      </c>
      <c r="AH158" s="411">
        <f>AVERAGE(AH127:AH138)</f>
        <v/>
      </c>
      <c r="AI158" s="411">
        <f>AVERAGE(AI127:AI138)</f>
        <v/>
      </c>
      <c r="AJ158" s="411">
        <f>AVERAGE(AJ127:AJ138)</f>
        <v/>
      </c>
      <c r="AK158" s="411">
        <f>AVERAGE(AK127:AK138)</f>
        <v/>
      </c>
      <c r="AL158" s="411">
        <f>AVERAGE(AL127:AL138)</f>
        <v/>
      </c>
      <c r="AM158" s="411">
        <f>AVERAGE(AM127:AM138)</f>
        <v/>
      </c>
      <c r="AN158" s="411">
        <f>AVERAGE(AN127:AN138)</f>
        <v/>
      </c>
      <c r="AO158" s="412" t="n"/>
      <c r="AP158" s="412" t="n"/>
      <c r="AQ158" s="2704">
        <f>AVERAGE(AQ127:AQ138)</f>
        <v/>
      </c>
      <c r="AR158" s="2704">
        <f>+AN158/AI158*DAY(AG158)</f>
        <v/>
      </c>
      <c r="AS158" s="414">
        <f>(AL158+AM158)/AI158</f>
        <v/>
      </c>
      <c r="AT158" s="414">
        <f>+AK158/(+AK158+AL158+AM158)</f>
        <v/>
      </c>
      <c r="AU158" s="1958">
        <f t="array" ref="AU158">AK158/(SUMPRODUCT(--(CHOOSE({1,2,3},AJ158,AL158,AM158)&gt;0),CHOOSE({1,2,3},AJ158,AL158,AM158))+AI158)</f>
        <v/>
      </c>
      <c r="AW158" s="410" t="inlineStr">
        <is>
          <t>Avg Prior 12 Mo</t>
        </is>
      </c>
      <c r="AX158" s="411">
        <f>AVERAGE(AX127:AX138)</f>
        <v/>
      </c>
      <c r="AY158" s="411">
        <f>AVERAGE(AY127:AY138)</f>
        <v/>
      </c>
      <c r="AZ158" s="411">
        <f>AVERAGE(AZ127:AZ138)</f>
        <v/>
      </c>
      <c r="BA158" s="411">
        <f>AVERAGE(BA127:BA138)</f>
        <v/>
      </c>
      <c r="BB158" s="411">
        <f>AVERAGE(BB127:BB138)</f>
        <v/>
      </c>
      <c r="BC158" s="411">
        <f>AVERAGE(BC127:BC138)</f>
        <v/>
      </c>
      <c r="BD158" s="411">
        <f>AVERAGE(BD127:BD138)</f>
        <v/>
      </c>
      <c r="BE158" s="412" t="n"/>
      <c r="BF158" s="412" t="n"/>
      <c r="BG158" s="2704">
        <f>AVERAGE(BG127:BG138)</f>
        <v/>
      </c>
      <c r="BH158" s="2704">
        <f>+BD158/AY158*DAY(AW158)</f>
        <v/>
      </c>
      <c r="BI158" s="414">
        <f>(BB158+BC158)/AY158</f>
        <v/>
      </c>
      <c r="BJ158" s="414">
        <f>+BA158/(+BA158+BB158+BC158)</f>
        <v/>
      </c>
      <c r="BK158" s="1958">
        <f t="array" ref="BK158">BA158/(SUMPRODUCT(--(CHOOSE({1,2,3},AZ158,BB158,BC158)&gt;0),CHOOSE({1,2,3},AZ158,BB158,BC158))+AY158)</f>
        <v/>
      </c>
      <c r="BM158" s="410" t="inlineStr">
        <is>
          <t>Avg Prior 12 Mo</t>
        </is>
      </c>
      <c r="BN158" s="411">
        <f>AVERAGE(BN127:BN138)</f>
        <v/>
      </c>
      <c r="BO158" s="411">
        <f>AVERAGE(BO127:BO138)</f>
        <v/>
      </c>
      <c r="BP158" s="411">
        <f>AVERAGE(BP127:BP138)</f>
        <v/>
      </c>
      <c r="BQ158" s="411">
        <f>AVERAGE(BQ127:BQ138)</f>
        <v/>
      </c>
      <c r="BR158" s="411">
        <f>AVERAGE(BR127:BR138)</f>
        <v/>
      </c>
      <c r="BS158" s="411">
        <f>AVERAGE(BS127:BS138)</f>
        <v/>
      </c>
      <c r="BT158" s="411">
        <f>AVERAGE(BT127:BT138)</f>
        <v/>
      </c>
      <c r="BU158" s="412" t="n"/>
      <c r="BV158" s="412" t="n"/>
      <c r="BW158" s="2704">
        <f>AVERAGE(BW127:BW138)</f>
        <v/>
      </c>
      <c r="BX158" s="2704">
        <f>+BT158/BO158*DAY(BM158)</f>
        <v/>
      </c>
      <c r="BY158" s="414">
        <f>(BR158+BS158)/BO158</f>
        <v/>
      </c>
      <c r="BZ158" s="414">
        <f>+BQ158/(+BQ158+BR158+BS158)</f>
        <v/>
      </c>
      <c r="CA158" s="1958">
        <f t="array" ref="CA158">BQ158/(SUMPRODUCT(--(CHOOSE({1,2,3},BP158,BR158,BS158)&gt;0),CHOOSE({1,2,3},BP158,BR158,BS158))+BO158)</f>
        <v/>
      </c>
      <c r="CC158" s="410" t="inlineStr">
        <is>
          <t>Avg Prior 12 Mo</t>
        </is>
      </c>
      <c r="CD158" s="411">
        <f>AVERAGE(CD127:CD138)</f>
        <v/>
      </c>
      <c r="CE158" s="411">
        <f>AVERAGE(CE127:CE138)</f>
        <v/>
      </c>
      <c r="CF158" s="411">
        <f>AVERAGE(CF127:CF138)</f>
        <v/>
      </c>
      <c r="CG158" s="411">
        <f>AVERAGE(CG127:CG138)</f>
        <v/>
      </c>
      <c r="CH158" s="411">
        <f>AVERAGE(CH127:CH138)</f>
        <v/>
      </c>
      <c r="CI158" s="411">
        <f>AVERAGE(CI127:CI138)</f>
        <v/>
      </c>
      <c r="CJ158" s="411">
        <f>AVERAGE(CJ127:CJ138)</f>
        <v/>
      </c>
      <c r="CK158" s="412" t="n"/>
      <c r="CL158" s="412" t="n"/>
      <c r="CM158" s="2704">
        <f>AVERAGE(CM127:CM138)</f>
        <v/>
      </c>
      <c r="CN158" s="2704">
        <f>+CJ158/CE158*DAY(CC158)</f>
        <v/>
      </c>
      <c r="CO158" s="414">
        <f>(CH158+CI158)/CE158</f>
        <v/>
      </c>
      <c r="CP158" s="414">
        <f>+CG158/(+CG158+CH158+CI158)</f>
        <v/>
      </c>
      <c r="CQ158" s="1958">
        <f t="array" ref="CQ158">CG158/(SUMPRODUCT(--(CHOOSE({1,2,3},CF158,CH158,CI158)&gt;0),CHOOSE({1,2,3},CF158,CH158,CI158))+CE158)</f>
        <v/>
      </c>
      <c r="CS158" s="410" t="inlineStr">
        <is>
          <t>Avg Prior 12 Mo</t>
        </is>
      </c>
      <c r="CT158" s="411">
        <f>AVERAGE(CT127:CT138)</f>
        <v/>
      </c>
      <c r="CU158" s="411">
        <f>AVERAGE(CU127:CU138)</f>
        <v/>
      </c>
      <c r="CV158" s="411">
        <f>AVERAGE(CV127:CV138)</f>
        <v/>
      </c>
      <c r="CW158" s="411">
        <f>AVERAGE(CW127:CW138)</f>
        <v/>
      </c>
      <c r="CX158" s="411">
        <f>AVERAGE(CX127:CX138)</f>
        <v/>
      </c>
      <c r="CY158" s="411">
        <f>AVERAGE(CY127:CY138)</f>
        <v/>
      </c>
      <c r="CZ158" s="411">
        <f>AVERAGE(CZ127:CZ138)</f>
        <v/>
      </c>
      <c r="DA158" s="412" t="n"/>
      <c r="DB158" s="412" t="n"/>
      <c r="DC158" s="2704">
        <f>AVERAGE(DC127:DC138)</f>
        <v/>
      </c>
      <c r="DD158" s="2704">
        <f>+CZ158/CU158*DAY(CS158)</f>
        <v/>
      </c>
      <c r="DE158" s="414">
        <f>(CX158+CY158)/CU158</f>
        <v/>
      </c>
      <c r="DF158" s="414">
        <f>+CW158/(+CW158+CX158+CY158)</f>
        <v/>
      </c>
      <c r="DG158" s="1958">
        <f t="array" ref="DG158">CW158/(SUMPRODUCT(--(CHOOSE({1,2,3},CV158,CX158,CY158)&gt;0),CHOOSE({1,2,3},CV158,CX158,CY158))+CU158)</f>
        <v/>
      </c>
      <c r="DI158" s="410" t="inlineStr">
        <is>
          <t>Avg Prior 12 Mo</t>
        </is>
      </c>
      <c r="DJ158" s="411">
        <f>AVERAGE(DJ127:DJ138)</f>
        <v/>
      </c>
      <c r="DK158" s="411">
        <f>AVERAGE(DK127:DK138)</f>
        <v/>
      </c>
      <c r="DL158" s="411">
        <f>AVERAGE(DL127:DL138)</f>
        <v/>
      </c>
      <c r="DM158" s="411">
        <f>AVERAGE(DM127:DM138)</f>
        <v/>
      </c>
      <c r="DN158" s="411">
        <f>AVERAGE(DN127:DN138)</f>
        <v/>
      </c>
      <c r="DO158" s="411">
        <f>AVERAGE(DO127:DO138)</f>
        <v/>
      </c>
      <c r="DP158" s="411">
        <f>AVERAGE(DP127:DP138)</f>
        <v/>
      </c>
      <c r="DQ158" s="412" t="n"/>
      <c r="DR158" s="412" t="n"/>
      <c r="DS158" s="2704">
        <f>AVERAGE(DS127:DS138)</f>
        <v/>
      </c>
      <c r="DT158" s="2704">
        <f>+DP158/DK158*DAY(DI158)</f>
        <v/>
      </c>
      <c r="DU158" s="414">
        <f>(DN158+DO158)/DK158</f>
        <v/>
      </c>
      <c r="DV158" s="414">
        <f>+DM158/(+DM158+DN158+DO158)</f>
        <v/>
      </c>
      <c r="DW158" s="1958">
        <f t="array" ref="DW158">DM158/(SUMPRODUCT(--(CHOOSE({1,2,3},DL158,DN158,DO158)&gt;0),CHOOSE({1,2,3},DL158,DN158,DO158))+DK158)</f>
        <v/>
      </c>
      <c r="DY158" s="410" t="inlineStr">
        <is>
          <t>Avg Prior 12 Mo</t>
        </is>
      </c>
      <c r="DZ158" s="411">
        <f>AVERAGE(DZ127:DZ138)</f>
        <v/>
      </c>
      <c r="EA158" s="411">
        <f>AVERAGE(EA127:EA138)</f>
        <v/>
      </c>
      <c r="EB158" s="411">
        <f>AVERAGE(EB127:EB138)</f>
        <v/>
      </c>
      <c r="EC158" s="411">
        <f>AVERAGE(EC127:EC138)</f>
        <v/>
      </c>
      <c r="ED158" s="411">
        <f>AVERAGE(ED127:ED138)</f>
        <v/>
      </c>
      <c r="EE158" s="411">
        <f>AVERAGE(EE127:EE138)</f>
        <v/>
      </c>
      <c r="EF158" s="411">
        <f>AVERAGE(EF127:EF138)</f>
        <v/>
      </c>
      <c r="EG158" s="412" t="n"/>
      <c r="EH158" s="412" t="n"/>
      <c r="EI158" s="2704">
        <f>AVERAGE(EI127:EI138)</f>
        <v/>
      </c>
      <c r="EJ158" s="2704">
        <f>+EF158/EA158*DAY(DY158)</f>
        <v/>
      </c>
      <c r="EK158" s="414">
        <f>(ED158+EE158)/EA158</f>
        <v/>
      </c>
      <c r="EL158" s="414">
        <f>+EC158/(+EC158+ED158+EE158)</f>
        <v/>
      </c>
      <c r="EM158" s="1958">
        <f t="array" ref="EM158">EC158/(SUMPRODUCT(--(CHOOSE({1,2,3},EB158,ED158,EE158)&gt;0),CHOOSE({1,2,3},EB158,ED158,EE158))+EA158)</f>
        <v/>
      </c>
      <c r="EO158" s="410" t="inlineStr">
        <is>
          <t>Avg Prior 12 Mo</t>
        </is>
      </c>
      <c r="EP158" s="411">
        <f>AVERAGE(EP127:EP138)</f>
        <v/>
      </c>
      <c r="EQ158" s="411">
        <f>AVERAGE(EQ127:EQ138)</f>
        <v/>
      </c>
      <c r="ER158" s="411">
        <f>AVERAGE(ER127:ER138)</f>
        <v/>
      </c>
      <c r="ES158" s="411">
        <f>AVERAGE(ES127:ES138)</f>
        <v/>
      </c>
      <c r="ET158" s="411">
        <f>AVERAGE(ET127:ET138)</f>
        <v/>
      </c>
      <c r="EU158" s="411">
        <f>AVERAGE(EU127:EU138)</f>
        <v/>
      </c>
      <c r="EV158" s="411">
        <f>AVERAGE(EV127:EV138)</f>
        <v/>
      </c>
      <c r="EW158" s="412" t="n"/>
      <c r="EX158" s="412" t="n"/>
      <c r="EY158" s="2704">
        <f>AVERAGE(EY127:EY138)</f>
        <v/>
      </c>
      <c r="EZ158" s="2704">
        <f>+EV158/EQ158*DAY(EO158)</f>
        <v/>
      </c>
      <c r="FA158" s="414">
        <f>(ET158+EU158)/EQ158</f>
        <v/>
      </c>
      <c r="FB158" s="414">
        <f>+ES158/(+ES158+ET158+EU158)</f>
        <v/>
      </c>
      <c r="FC158" s="1958">
        <f t="array" ref="FC158">ES158/(SUMPRODUCT(--(CHOOSE({1,2,3},FH158,FX158,GN158)&gt;0),CHOOSE({1,2,3},FH158,FX158,GN158))+EQ158)</f>
        <v/>
      </c>
      <c r="FE158" s="410" t="inlineStr">
        <is>
          <t>Avg Prior 12 Mo</t>
        </is>
      </c>
      <c r="FF158" s="411">
        <f>AVERAGE(FF127:FF138)</f>
        <v/>
      </c>
      <c r="FG158" s="411">
        <f>AVERAGE(FG127:FG138)</f>
        <v/>
      </c>
      <c r="FH158" s="411">
        <f>AVERAGE(FH127:FH138)</f>
        <v/>
      </c>
      <c r="FI158" s="411">
        <f>AVERAGE(FI127:FI138)</f>
        <v/>
      </c>
      <c r="FJ158" s="411">
        <f>AVERAGE(FJ127:FJ138)</f>
        <v/>
      </c>
      <c r="FK158" s="411">
        <f>AVERAGE(FK127:FK138)</f>
        <v/>
      </c>
      <c r="FL158" s="411">
        <f>AVERAGE(FL127:FL138)</f>
        <v/>
      </c>
      <c r="FM158" s="412" t="n"/>
      <c r="FN158" s="412" t="n"/>
      <c r="FO158" s="2704">
        <f>AVERAGE(FO127:FO138)</f>
        <v/>
      </c>
      <c r="FP158" s="2704">
        <f>+FL158/FG158*DAY(FE158)</f>
        <v/>
      </c>
      <c r="FQ158" s="414">
        <f>(FJ158+FK158)/FG158</f>
        <v/>
      </c>
      <c r="FR158" s="414">
        <f>+FI158/(+FI158+FJ158+FK158)</f>
        <v/>
      </c>
      <c r="FS158" s="1958">
        <f t="array" ref="FS158">FI158/(SUMPRODUCT(--(CHOOSE({1,2,3},FH158,FJ158,FK158)&gt;0),CHOOSE({1,2,3},FH158,FJ158,FK158))+FG158)</f>
        <v/>
      </c>
      <c r="FU158" s="410" t="inlineStr">
        <is>
          <t>Avg Prior 12 Mo</t>
        </is>
      </c>
      <c r="FV158" s="411">
        <f>AVERAGE(FV127:FV138)</f>
        <v/>
      </c>
      <c r="FW158" s="411">
        <f>AVERAGE(FW127:FW138)</f>
        <v/>
      </c>
      <c r="FX158" s="411">
        <f>AVERAGE(FX127:FX138)</f>
        <v/>
      </c>
      <c r="FY158" s="411">
        <f>AVERAGE(FY127:FY138)</f>
        <v/>
      </c>
      <c r="FZ158" s="411">
        <f>AVERAGE(FZ127:FZ138)</f>
        <v/>
      </c>
      <c r="GA158" s="411">
        <f>AVERAGE(GA127:GA138)</f>
        <v/>
      </c>
      <c r="GB158" s="411">
        <f>AVERAGE(GB127:GB138)</f>
        <v/>
      </c>
      <c r="GC158" s="412" t="n"/>
      <c r="GD158" s="412" t="n"/>
      <c r="GE158" s="2704">
        <f>AVERAGE(GE127:GE138)</f>
        <v/>
      </c>
      <c r="GF158" s="2704">
        <f>+GB158/FW158*DAY(FU158)</f>
        <v/>
      </c>
      <c r="GG158" s="414">
        <f>(FZ158+GA158)/FW158</f>
        <v/>
      </c>
      <c r="GH158" s="414">
        <f>+FY158/(+FY158+FZ158+GA158)</f>
        <v/>
      </c>
      <c r="GI158" s="1958">
        <f t="array" ref="GI158">FY158/(SUMPRODUCT(--(CHOOSE({1,2,3},FX158,FZ158,GA158)&gt;0),CHOOSE({1,2,3},FX158,FZ158,GA158))+FW158)</f>
        <v/>
      </c>
      <c r="GK158" s="410" t="inlineStr">
        <is>
          <t>Avg Prior 12 Mo</t>
        </is>
      </c>
      <c r="GL158" s="411">
        <f>AVERAGE(GL127:GL138)</f>
        <v/>
      </c>
      <c r="GM158" s="411">
        <f>AVERAGE(GM127:GM138)</f>
        <v/>
      </c>
      <c r="GN158" s="411">
        <f>AVERAGE(GN127:GN138)</f>
        <v/>
      </c>
      <c r="GO158" s="411">
        <f>AVERAGE(GO127:GO138)</f>
        <v/>
      </c>
      <c r="GP158" s="411">
        <f>AVERAGE(GP127:GP138)</f>
        <v/>
      </c>
      <c r="GQ158" s="411">
        <f>AVERAGE(GQ127:GQ138)</f>
        <v/>
      </c>
      <c r="GR158" s="411">
        <f>AVERAGE(GR127:GR138)</f>
        <v/>
      </c>
      <c r="GS158" s="412" t="n"/>
      <c r="GT158" s="412" t="n"/>
      <c r="GU158" s="2704">
        <f>AVERAGE(GU127:GU138)</f>
        <v/>
      </c>
      <c r="GV158" s="2704">
        <f>+GR158/GM158*DAY(GK158)</f>
        <v/>
      </c>
      <c r="GW158" s="414">
        <f>(GP158+GQ158)/GM158</f>
        <v/>
      </c>
      <c r="GX158" s="414">
        <f>+GO158/(+GO158+GP158+GQ158)</f>
        <v/>
      </c>
      <c r="GY158" s="1958">
        <f t="array" ref="GY158">GO158/(SUMPRODUCT(--(CHOOSE({1,2,3},GN158,GP158,GQ158)&gt;0),CHOOSE({1,2,3},GN158,GP158,GQ158))+GM158)</f>
        <v/>
      </c>
    </row>
    <row r="159" ht="16" customHeight="1" thickBot="1"/>
    <row r="160" ht="16" customHeight="1" thickBot="1">
      <c r="A160" s="1341" t="inlineStr">
        <is>
          <t>Payor 4</t>
        </is>
      </c>
      <c r="Q160" s="1341">
        <f>$A$160&amp;"-"&amp;Q$12</f>
        <v/>
      </c>
      <c r="AG160" s="1341">
        <f>$A$160&amp;"-"&amp;AG$12</f>
        <v/>
      </c>
      <c r="AW160" s="1341">
        <f>$A$160&amp;"-"&amp;AW$12</f>
        <v/>
      </c>
      <c r="BM160" s="1341">
        <f>$A$160&amp;"-"&amp;BM$12</f>
        <v/>
      </c>
      <c r="CC160" s="1341">
        <f>$A$160&amp;"-"&amp;CC$12</f>
        <v/>
      </c>
      <c r="CS160" s="1341">
        <f>$A$160&amp;"-"&amp;CS$12</f>
        <v/>
      </c>
      <c r="DI160" s="1341">
        <f>$A$160&amp;"-"&amp;DI$12</f>
        <v/>
      </c>
      <c r="DY160" s="1341">
        <f>$A$160&amp;"-"&amp;DY$12</f>
        <v/>
      </c>
      <c r="EO160" s="1341">
        <f>$A$160&amp;"-"&amp;EO$12</f>
        <v/>
      </c>
      <c r="FE160" s="1341">
        <f>$A$160&amp;"-"&amp;FE$12</f>
        <v/>
      </c>
      <c r="FU160" s="1341">
        <f>$A$160&amp;"-"&amp;FU$12</f>
        <v/>
      </c>
      <c r="GK160" s="1341">
        <f>$A$160&amp;"-"&amp;GK$12</f>
        <v/>
      </c>
    </row>
    <row r="161">
      <c r="A161" s="1295" t="n"/>
      <c r="B161" s="911" t="inlineStr">
        <is>
          <t>Acct Rec</t>
        </is>
      </c>
      <c r="C161" s="911" t="n"/>
      <c r="D161" s="911" t="n"/>
      <c r="E161" s="911" t="n"/>
      <c r="F161" s="911" t="n"/>
      <c r="G161" s="911" t="n"/>
      <c r="H161" s="911" t="inlineStr">
        <is>
          <t>Acct Rec</t>
        </is>
      </c>
      <c r="I161" s="911" t="inlineStr">
        <is>
          <t>Accts Rec</t>
        </is>
      </c>
      <c r="J161" s="912" t="n"/>
      <c r="K161" s="911" t="inlineStr">
        <is>
          <t>A/R</t>
        </is>
      </c>
      <c r="L161" s="911" t="n"/>
      <c r="M161" s="912" t="n"/>
      <c r="N161" s="912" t="n"/>
      <c r="O161" s="396" t="n"/>
      <c r="Q161" s="1295" t="n"/>
      <c r="R161" s="911" t="inlineStr">
        <is>
          <t>Acct Rec</t>
        </is>
      </c>
      <c r="S161" s="911" t="n"/>
      <c r="T161" s="911" t="n"/>
      <c r="U161" s="911" t="n"/>
      <c r="V161" s="911" t="n"/>
      <c r="W161" s="911" t="n"/>
      <c r="X161" s="911" t="inlineStr">
        <is>
          <t>Acct Rec</t>
        </is>
      </c>
      <c r="Y161" s="911" t="inlineStr">
        <is>
          <t>Accts Rec</t>
        </is>
      </c>
      <c r="Z161" s="912" t="n"/>
      <c r="AA161" s="911" t="inlineStr">
        <is>
          <t>A/R</t>
        </is>
      </c>
      <c r="AB161" s="911" t="n"/>
      <c r="AC161" s="912" t="n"/>
      <c r="AD161" s="912" t="n"/>
      <c r="AE161" s="396" t="n"/>
      <c r="AG161" s="1295" t="n"/>
      <c r="AH161" s="911" t="inlineStr">
        <is>
          <t>Acct Rec</t>
        </is>
      </c>
      <c r="AI161" s="911" t="n"/>
      <c r="AJ161" s="911" t="n"/>
      <c r="AK161" s="911" t="n"/>
      <c r="AL161" s="911" t="n"/>
      <c r="AM161" s="911" t="n"/>
      <c r="AN161" s="911" t="inlineStr">
        <is>
          <t>Acct Rec</t>
        </is>
      </c>
      <c r="AO161" s="911" t="inlineStr">
        <is>
          <t>Accts Rec</t>
        </is>
      </c>
      <c r="AP161" s="912" t="n"/>
      <c r="AQ161" s="911" t="inlineStr">
        <is>
          <t>A/R</t>
        </is>
      </c>
      <c r="AR161" s="911" t="n"/>
      <c r="AS161" s="912" t="n"/>
      <c r="AT161" s="912" t="n"/>
      <c r="AU161" s="396" t="n"/>
      <c r="AW161" s="1295" t="n"/>
      <c r="AX161" s="911" t="inlineStr">
        <is>
          <t>Acct Rec</t>
        </is>
      </c>
      <c r="AY161" s="911" t="n"/>
      <c r="AZ161" s="911" t="n"/>
      <c r="BA161" s="911" t="n"/>
      <c r="BB161" s="911" t="n"/>
      <c r="BC161" s="911" t="n"/>
      <c r="BD161" s="911" t="inlineStr">
        <is>
          <t>Acct Rec</t>
        </is>
      </c>
      <c r="BE161" s="911" t="inlineStr">
        <is>
          <t>Accts Rec</t>
        </is>
      </c>
      <c r="BF161" s="912" t="n"/>
      <c r="BG161" s="911" t="inlineStr">
        <is>
          <t>A/R</t>
        </is>
      </c>
      <c r="BH161" s="911" t="n"/>
      <c r="BI161" s="912" t="n"/>
      <c r="BJ161" s="912" t="n"/>
      <c r="BK161" s="396" t="n"/>
      <c r="BM161" s="1295" t="n"/>
      <c r="BN161" s="911" t="inlineStr">
        <is>
          <t>Acct Rec</t>
        </is>
      </c>
      <c r="BO161" s="911" t="n"/>
      <c r="BP161" s="911" t="n"/>
      <c r="BQ161" s="911" t="n"/>
      <c r="BR161" s="911" t="n"/>
      <c r="BS161" s="911" t="n"/>
      <c r="BT161" s="911" t="inlineStr">
        <is>
          <t>Acct Rec</t>
        </is>
      </c>
      <c r="BU161" s="911" t="inlineStr">
        <is>
          <t>Accts Rec</t>
        </is>
      </c>
      <c r="BV161" s="912" t="n"/>
      <c r="BW161" s="911" t="inlineStr">
        <is>
          <t>A/R</t>
        </is>
      </c>
      <c r="BX161" s="911" t="n"/>
      <c r="BY161" s="912" t="n"/>
      <c r="BZ161" s="912" t="n"/>
      <c r="CA161" s="396" t="n"/>
      <c r="CC161" s="1295" t="n"/>
      <c r="CD161" s="911" t="inlineStr">
        <is>
          <t>Acct Rec</t>
        </is>
      </c>
      <c r="CE161" s="911" t="n"/>
      <c r="CF161" s="911" t="n"/>
      <c r="CG161" s="911" t="n"/>
      <c r="CH161" s="911" t="n"/>
      <c r="CI161" s="911" t="n"/>
      <c r="CJ161" s="911" t="inlineStr">
        <is>
          <t>Acct Rec</t>
        </is>
      </c>
      <c r="CK161" s="911" t="inlineStr">
        <is>
          <t>Accts Rec</t>
        </is>
      </c>
      <c r="CL161" s="912" t="n"/>
      <c r="CM161" s="911" t="inlineStr">
        <is>
          <t>A/R</t>
        </is>
      </c>
      <c r="CN161" s="911" t="n"/>
      <c r="CO161" s="912" t="n"/>
      <c r="CP161" s="912" t="n"/>
      <c r="CQ161" s="396" t="n"/>
      <c r="CS161" s="1295" t="n"/>
      <c r="CT161" s="911" t="inlineStr">
        <is>
          <t>Acct Rec</t>
        </is>
      </c>
      <c r="CU161" s="911" t="n"/>
      <c r="CV161" s="911" t="n"/>
      <c r="CW161" s="911" t="n"/>
      <c r="CX161" s="911" t="n"/>
      <c r="CY161" s="911" t="n"/>
      <c r="CZ161" s="911" t="inlineStr">
        <is>
          <t>Acct Rec</t>
        </is>
      </c>
      <c r="DA161" s="911" t="inlineStr">
        <is>
          <t>Accts Rec</t>
        </is>
      </c>
      <c r="DB161" s="912" t="n"/>
      <c r="DC161" s="911" t="inlineStr">
        <is>
          <t>A/R</t>
        </is>
      </c>
      <c r="DD161" s="911" t="n"/>
      <c r="DE161" s="912" t="n"/>
      <c r="DF161" s="912" t="n"/>
      <c r="DG161" s="396" t="n"/>
      <c r="DI161" s="1295" t="n"/>
      <c r="DJ161" s="911" t="inlineStr">
        <is>
          <t>Acct Rec</t>
        </is>
      </c>
      <c r="DK161" s="911" t="n"/>
      <c r="DL161" s="911" t="n"/>
      <c r="DM161" s="911" t="n"/>
      <c r="DN161" s="911" t="n"/>
      <c r="DO161" s="911" t="n"/>
      <c r="DP161" s="911" t="inlineStr">
        <is>
          <t>Acct Rec</t>
        </is>
      </c>
      <c r="DQ161" s="911" t="inlineStr">
        <is>
          <t>Accts Rec</t>
        </is>
      </c>
      <c r="DR161" s="912" t="n"/>
      <c r="DS161" s="911" t="inlineStr">
        <is>
          <t>A/R</t>
        </is>
      </c>
      <c r="DT161" s="911" t="n"/>
      <c r="DU161" s="912" t="n"/>
      <c r="DV161" s="912" t="n"/>
      <c r="DW161" s="396" t="n"/>
      <c r="DY161" s="1295" t="n"/>
      <c r="DZ161" s="911" t="inlineStr">
        <is>
          <t>Acct Rec</t>
        </is>
      </c>
      <c r="EA161" s="911" t="n"/>
      <c r="EB161" s="911" t="n"/>
      <c r="EC161" s="911" t="n"/>
      <c r="ED161" s="911" t="n"/>
      <c r="EE161" s="911" t="n"/>
      <c r="EF161" s="911" t="inlineStr">
        <is>
          <t>Acct Rec</t>
        </is>
      </c>
      <c r="EG161" s="911" t="inlineStr">
        <is>
          <t>Accts Rec</t>
        </is>
      </c>
      <c r="EH161" s="912" t="n"/>
      <c r="EI161" s="911" t="inlineStr">
        <is>
          <t>A/R</t>
        </is>
      </c>
      <c r="EJ161" s="911" t="n"/>
      <c r="EK161" s="912" t="n"/>
      <c r="EL161" s="912" t="n"/>
      <c r="EM161" s="396" t="n"/>
      <c r="EO161" s="1295" t="n"/>
      <c r="EP161" s="911" t="inlineStr">
        <is>
          <t>Acct Rec</t>
        </is>
      </c>
      <c r="EQ161" s="911" t="n"/>
      <c r="ER161" s="911" t="n"/>
      <c r="ES161" s="911" t="n"/>
      <c r="ET161" s="911" t="n"/>
      <c r="EU161" s="911" t="n"/>
      <c r="EV161" s="911" t="inlineStr">
        <is>
          <t>Acct Rec</t>
        </is>
      </c>
      <c r="EW161" s="911" t="inlineStr">
        <is>
          <t>Accts Rec</t>
        </is>
      </c>
      <c r="EX161" s="912" t="n"/>
      <c r="EY161" s="911" t="inlineStr">
        <is>
          <t>A/R</t>
        </is>
      </c>
      <c r="EZ161" s="911" t="n"/>
      <c r="FA161" s="912" t="n"/>
      <c r="FB161" s="912" t="n"/>
      <c r="FC161" s="396" t="n"/>
      <c r="FE161" s="1295" t="n"/>
      <c r="FF161" s="911" t="inlineStr">
        <is>
          <t>Acct Rec</t>
        </is>
      </c>
      <c r="FG161" s="911" t="n"/>
      <c r="FH161" s="911" t="n"/>
      <c r="FI161" s="911" t="n"/>
      <c r="FJ161" s="911" t="n"/>
      <c r="FK161" s="911" t="n"/>
      <c r="FL161" s="911" t="inlineStr">
        <is>
          <t>Acct Rec</t>
        </is>
      </c>
      <c r="FM161" s="911" t="inlineStr">
        <is>
          <t>Accts Rec</t>
        </is>
      </c>
      <c r="FN161" s="912" t="n"/>
      <c r="FO161" s="911" t="inlineStr">
        <is>
          <t>A/R</t>
        </is>
      </c>
      <c r="FP161" s="911" t="n"/>
      <c r="FQ161" s="912" t="n"/>
      <c r="FR161" s="912" t="n"/>
      <c r="FS161" s="396" t="n"/>
      <c r="FU161" s="1295" t="n"/>
      <c r="FV161" s="911" t="inlineStr">
        <is>
          <t>Acct Rec</t>
        </is>
      </c>
      <c r="FW161" s="911" t="n"/>
      <c r="FX161" s="911" t="n"/>
      <c r="FY161" s="911" t="n"/>
      <c r="FZ161" s="911" t="n"/>
      <c r="GA161" s="911" t="n"/>
      <c r="GB161" s="911" t="inlineStr">
        <is>
          <t>Acct Rec</t>
        </is>
      </c>
      <c r="GC161" s="911" t="inlineStr">
        <is>
          <t>Accts Rec</t>
        </is>
      </c>
      <c r="GD161" s="912" t="n"/>
      <c r="GE161" s="911" t="inlineStr">
        <is>
          <t>A/R</t>
        </is>
      </c>
      <c r="GF161" s="911" t="n"/>
      <c r="GG161" s="912" t="n"/>
      <c r="GH161" s="912" t="n"/>
      <c r="GI161" s="396" t="n"/>
      <c r="GK161" s="1295" t="n"/>
      <c r="GL161" s="911" t="inlineStr">
        <is>
          <t>Acct Rec</t>
        </is>
      </c>
      <c r="GM161" s="911" t="n"/>
      <c r="GN161" s="911" t="n"/>
      <c r="GO161" s="911" t="n"/>
      <c r="GP161" s="911" t="n"/>
      <c r="GQ161" s="911" t="n"/>
      <c r="GR161" s="911" t="inlineStr">
        <is>
          <t>Acct Rec</t>
        </is>
      </c>
      <c r="GS161" s="911" t="inlineStr">
        <is>
          <t>Accts Rec</t>
        </is>
      </c>
      <c r="GT161" s="912" t="n"/>
      <c r="GU161" s="911" t="inlineStr">
        <is>
          <t>A/R</t>
        </is>
      </c>
      <c r="GV161" s="911" t="n"/>
      <c r="GW161" s="912" t="n"/>
      <c r="GX161" s="912" t="n"/>
      <c r="GY161" s="396" t="n"/>
    </row>
    <row r="162">
      <c r="A162" s="397" t="n"/>
      <c r="B162" s="398" t="inlineStr">
        <is>
          <t>Balance</t>
        </is>
      </c>
      <c r="C162" s="398" t="inlineStr">
        <is>
          <t>Current</t>
        </is>
      </c>
      <c r="D162" s="398" t="inlineStr">
        <is>
          <t>Past</t>
        </is>
      </c>
      <c r="E162" s="398" t="inlineStr">
        <is>
          <t>Cash</t>
        </is>
      </c>
      <c r="F162" s="398" t="inlineStr">
        <is>
          <t>Contractual</t>
        </is>
      </c>
      <c r="G162" s="398" t="inlineStr">
        <is>
          <t>Other</t>
        </is>
      </c>
      <c r="H162" s="398" t="inlineStr">
        <is>
          <t>Balance</t>
        </is>
      </c>
      <c r="I162" s="398" t="inlineStr">
        <is>
          <t>Per</t>
        </is>
      </c>
      <c r="J162" s="399" t="n"/>
      <c r="K162" s="398" t="inlineStr">
        <is>
          <t>Turnover</t>
        </is>
      </c>
      <c r="L162" s="398" t="n"/>
      <c r="M162" s="398" t="n"/>
      <c r="N162" s="398" t="inlineStr">
        <is>
          <t>Cash to</t>
        </is>
      </c>
      <c r="O162" s="400" t="inlineStr">
        <is>
          <t>Cash to</t>
        </is>
      </c>
      <c r="Q162" s="397" t="n"/>
      <c r="R162" s="398" t="inlineStr">
        <is>
          <t>Balance</t>
        </is>
      </c>
      <c r="S162" s="398" t="inlineStr">
        <is>
          <t>Current</t>
        </is>
      </c>
      <c r="T162" s="398" t="inlineStr">
        <is>
          <t>Past</t>
        </is>
      </c>
      <c r="U162" s="398" t="inlineStr">
        <is>
          <t>Cash</t>
        </is>
      </c>
      <c r="V162" s="398" t="inlineStr">
        <is>
          <t>Contractual</t>
        </is>
      </c>
      <c r="W162" s="398" t="inlineStr">
        <is>
          <t>Other</t>
        </is>
      </c>
      <c r="X162" s="398" t="inlineStr">
        <is>
          <t>Balance</t>
        </is>
      </c>
      <c r="Y162" s="398" t="inlineStr">
        <is>
          <t>Per</t>
        </is>
      </c>
      <c r="Z162" s="399" t="n"/>
      <c r="AA162" s="398" t="inlineStr">
        <is>
          <t>Turnover</t>
        </is>
      </c>
      <c r="AB162" s="398" t="n"/>
      <c r="AC162" s="398" t="n"/>
      <c r="AD162" s="398" t="inlineStr">
        <is>
          <t>Cash to</t>
        </is>
      </c>
      <c r="AE162" s="400" t="inlineStr">
        <is>
          <t>Cash to</t>
        </is>
      </c>
      <c r="AG162" s="397" t="n"/>
      <c r="AH162" s="398" t="inlineStr">
        <is>
          <t>Balance</t>
        </is>
      </c>
      <c r="AI162" s="398" t="inlineStr">
        <is>
          <t>Current</t>
        </is>
      </c>
      <c r="AJ162" s="398" t="inlineStr">
        <is>
          <t>Past</t>
        </is>
      </c>
      <c r="AK162" s="398" t="inlineStr">
        <is>
          <t>Cash</t>
        </is>
      </c>
      <c r="AL162" s="398" t="inlineStr">
        <is>
          <t>Contractual</t>
        </is>
      </c>
      <c r="AM162" s="398" t="inlineStr">
        <is>
          <t>Other</t>
        </is>
      </c>
      <c r="AN162" s="398" t="inlineStr">
        <is>
          <t>Balance</t>
        </is>
      </c>
      <c r="AO162" s="398" t="inlineStr">
        <is>
          <t>Per</t>
        </is>
      </c>
      <c r="AP162" s="399" t="n"/>
      <c r="AQ162" s="398" t="inlineStr">
        <is>
          <t>Turnover</t>
        </is>
      </c>
      <c r="AR162" s="398" t="n"/>
      <c r="AS162" s="398" t="n"/>
      <c r="AT162" s="398" t="inlineStr">
        <is>
          <t>Cash to</t>
        </is>
      </c>
      <c r="AU162" s="400" t="inlineStr">
        <is>
          <t>Cash to</t>
        </is>
      </c>
      <c r="AW162" s="397" t="n"/>
      <c r="AX162" s="398" t="inlineStr">
        <is>
          <t>Balance</t>
        </is>
      </c>
      <c r="AY162" s="398" t="inlineStr">
        <is>
          <t>Current</t>
        </is>
      </c>
      <c r="AZ162" s="398" t="inlineStr">
        <is>
          <t>Past</t>
        </is>
      </c>
      <c r="BA162" s="398" t="inlineStr">
        <is>
          <t>Cash</t>
        </is>
      </c>
      <c r="BB162" s="398" t="inlineStr">
        <is>
          <t>Contractual</t>
        </is>
      </c>
      <c r="BC162" s="398" t="inlineStr">
        <is>
          <t>Other</t>
        </is>
      </c>
      <c r="BD162" s="398" t="inlineStr">
        <is>
          <t>Balance</t>
        </is>
      </c>
      <c r="BE162" s="398" t="inlineStr">
        <is>
          <t>Per</t>
        </is>
      </c>
      <c r="BF162" s="399" t="n"/>
      <c r="BG162" s="398" t="inlineStr">
        <is>
          <t>Turnover</t>
        </is>
      </c>
      <c r="BH162" s="398" t="n"/>
      <c r="BI162" s="398" t="n"/>
      <c r="BJ162" s="398" t="inlineStr">
        <is>
          <t>Cash to</t>
        </is>
      </c>
      <c r="BK162" s="400" t="inlineStr">
        <is>
          <t>Cash to</t>
        </is>
      </c>
      <c r="BM162" s="397" t="n"/>
      <c r="BN162" s="398" t="inlineStr">
        <is>
          <t>Balance</t>
        </is>
      </c>
      <c r="BO162" s="398" t="inlineStr">
        <is>
          <t>Current</t>
        </is>
      </c>
      <c r="BP162" s="398" t="inlineStr">
        <is>
          <t>Past</t>
        </is>
      </c>
      <c r="BQ162" s="398" t="inlineStr">
        <is>
          <t>Cash</t>
        </is>
      </c>
      <c r="BR162" s="398" t="inlineStr">
        <is>
          <t>Contractual</t>
        </is>
      </c>
      <c r="BS162" s="398" t="inlineStr">
        <is>
          <t>Other</t>
        </is>
      </c>
      <c r="BT162" s="398" t="inlineStr">
        <is>
          <t>Balance</t>
        </is>
      </c>
      <c r="BU162" s="398" t="inlineStr">
        <is>
          <t>Per</t>
        </is>
      </c>
      <c r="BV162" s="399" t="n"/>
      <c r="BW162" s="398" t="inlineStr">
        <is>
          <t>Turnover</t>
        </is>
      </c>
      <c r="BX162" s="398" t="n"/>
      <c r="BY162" s="398" t="n"/>
      <c r="BZ162" s="398" t="inlineStr">
        <is>
          <t>Cash to</t>
        </is>
      </c>
      <c r="CA162" s="400" t="inlineStr">
        <is>
          <t>Cash to</t>
        </is>
      </c>
      <c r="CC162" s="397" t="n"/>
      <c r="CD162" s="398" t="inlineStr">
        <is>
          <t>Balance</t>
        </is>
      </c>
      <c r="CE162" s="398" t="inlineStr">
        <is>
          <t>Current</t>
        </is>
      </c>
      <c r="CF162" s="398" t="inlineStr">
        <is>
          <t>Past</t>
        </is>
      </c>
      <c r="CG162" s="398" t="inlineStr">
        <is>
          <t>Cash</t>
        </is>
      </c>
      <c r="CH162" s="398" t="inlineStr">
        <is>
          <t>Contractual</t>
        </is>
      </c>
      <c r="CI162" s="398" t="inlineStr">
        <is>
          <t>Other</t>
        </is>
      </c>
      <c r="CJ162" s="398" t="inlineStr">
        <is>
          <t>Balance</t>
        </is>
      </c>
      <c r="CK162" s="398" t="inlineStr">
        <is>
          <t>Per</t>
        </is>
      </c>
      <c r="CL162" s="399" t="n"/>
      <c r="CM162" s="398" t="inlineStr">
        <is>
          <t>Turnover</t>
        </is>
      </c>
      <c r="CN162" s="398" t="n"/>
      <c r="CO162" s="398" t="n"/>
      <c r="CP162" s="398" t="inlineStr">
        <is>
          <t>Cash to</t>
        </is>
      </c>
      <c r="CQ162" s="400" t="inlineStr">
        <is>
          <t>Cash to</t>
        </is>
      </c>
      <c r="CS162" s="397" t="n"/>
      <c r="CT162" s="398" t="inlineStr">
        <is>
          <t>Balance</t>
        </is>
      </c>
      <c r="CU162" s="398" t="inlineStr">
        <is>
          <t>Current</t>
        </is>
      </c>
      <c r="CV162" s="398" t="inlineStr">
        <is>
          <t>Past</t>
        </is>
      </c>
      <c r="CW162" s="398" t="inlineStr">
        <is>
          <t>Cash</t>
        </is>
      </c>
      <c r="CX162" s="398" t="inlineStr">
        <is>
          <t>Contractual</t>
        </is>
      </c>
      <c r="CY162" s="398" t="inlineStr">
        <is>
          <t>Other</t>
        </is>
      </c>
      <c r="CZ162" s="398" t="inlineStr">
        <is>
          <t>Balance</t>
        </is>
      </c>
      <c r="DA162" s="398" t="inlineStr">
        <is>
          <t>Per</t>
        </is>
      </c>
      <c r="DB162" s="399" t="n"/>
      <c r="DC162" s="398" t="inlineStr">
        <is>
          <t>Turnover</t>
        </is>
      </c>
      <c r="DD162" s="398" t="n"/>
      <c r="DE162" s="398" t="n"/>
      <c r="DF162" s="398" t="inlineStr">
        <is>
          <t>Cash to</t>
        </is>
      </c>
      <c r="DG162" s="400" t="inlineStr">
        <is>
          <t>Cash to</t>
        </is>
      </c>
      <c r="DI162" s="397" t="n"/>
      <c r="DJ162" s="398" t="inlineStr">
        <is>
          <t>Balance</t>
        </is>
      </c>
      <c r="DK162" s="398" t="inlineStr">
        <is>
          <t>Current</t>
        </is>
      </c>
      <c r="DL162" s="398" t="inlineStr">
        <is>
          <t>Past</t>
        </is>
      </c>
      <c r="DM162" s="398" t="inlineStr">
        <is>
          <t>Cash</t>
        </is>
      </c>
      <c r="DN162" s="398" t="inlineStr">
        <is>
          <t>Contractual</t>
        </is>
      </c>
      <c r="DO162" s="398" t="inlineStr">
        <is>
          <t>Other</t>
        </is>
      </c>
      <c r="DP162" s="398" t="inlineStr">
        <is>
          <t>Balance</t>
        </is>
      </c>
      <c r="DQ162" s="398" t="inlineStr">
        <is>
          <t>Per</t>
        </is>
      </c>
      <c r="DR162" s="399" t="n"/>
      <c r="DS162" s="398" t="inlineStr">
        <is>
          <t>Turnover</t>
        </is>
      </c>
      <c r="DT162" s="398" t="n"/>
      <c r="DU162" s="398" t="n"/>
      <c r="DV162" s="398" t="inlineStr">
        <is>
          <t>Cash to</t>
        </is>
      </c>
      <c r="DW162" s="400" t="inlineStr">
        <is>
          <t>Cash to</t>
        </is>
      </c>
      <c r="DY162" s="397" t="n"/>
      <c r="DZ162" s="398" t="inlineStr">
        <is>
          <t>Balance</t>
        </is>
      </c>
      <c r="EA162" s="398" t="inlineStr">
        <is>
          <t>Current</t>
        </is>
      </c>
      <c r="EB162" s="398" t="inlineStr">
        <is>
          <t>Past</t>
        </is>
      </c>
      <c r="EC162" s="398" t="inlineStr">
        <is>
          <t>Cash</t>
        </is>
      </c>
      <c r="ED162" s="398" t="inlineStr">
        <is>
          <t>Contractual</t>
        </is>
      </c>
      <c r="EE162" s="398" t="inlineStr">
        <is>
          <t>Other</t>
        </is>
      </c>
      <c r="EF162" s="398" t="inlineStr">
        <is>
          <t>Balance</t>
        </is>
      </c>
      <c r="EG162" s="398" t="inlineStr">
        <is>
          <t>Per</t>
        </is>
      </c>
      <c r="EH162" s="399" t="n"/>
      <c r="EI162" s="398" t="inlineStr">
        <is>
          <t>Turnover</t>
        </is>
      </c>
      <c r="EJ162" s="398" t="n"/>
      <c r="EK162" s="398" t="n"/>
      <c r="EL162" s="398" t="inlineStr">
        <is>
          <t>Cash to</t>
        </is>
      </c>
      <c r="EM162" s="400" t="inlineStr">
        <is>
          <t>Cash to</t>
        </is>
      </c>
      <c r="EO162" s="397" t="n"/>
      <c r="EP162" s="398" t="inlineStr">
        <is>
          <t>Balance</t>
        </is>
      </c>
      <c r="EQ162" s="398" t="inlineStr">
        <is>
          <t>Current</t>
        </is>
      </c>
      <c r="ER162" s="398" t="inlineStr">
        <is>
          <t>Past</t>
        </is>
      </c>
      <c r="ES162" s="398" t="inlineStr">
        <is>
          <t>Cash</t>
        </is>
      </c>
      <c r="ET162" s="398" t="inlineStr">
        <is>
          <t>Contractual</t>
        </is>
      </c>
      <c r="EU162" s="398" t="inlineStr">
        <is>
          <t>Other</t>
        </is>
      </c>
      <c r="EV162" s="398" t="inlineStr">
        <is>
          <t>Balance</t>
        </is>
      </c>
      <c r="EW162" s="398" t="inlineStr">
        <is>
          <t>Per</t>
        </is>
      </c>
      <c r="EX162" s="399" t="n"/>
      <c r="EY162" s="398" t="inlineStr">
        <is>
          <t>Turnover</t>
        </is>
      </c>
      <c r="EZ162" s="398" t="n"/>
      <c r="FA162" s="398" t="n"/>
      <c r="FB162" s="398" t="inlineStr">
        <is>
          <t>Cash to</t>
        </is>
      </c>
      <c r="FC162" s="400" t="inlineStr">
        <is>
          <t>Cash to</t>
        </is>
      </c>
      <c r="FE162" s="397" t="n"/>
      <c r="FF162" s="398" t="inlineStr">
        <is>
          <t>Balance</t>
        </is>
      </c>
      <c r="FG162" s="398" t="inlineStr">
        <is>
          <t>Current</t>
        </is>
      </c>
      <c r="FH162" s="398" t="inlineStr">
        <is>
          <t>Past</t>
        </is>
      </c>
      <c r="FI162" s="398" t="inlineStr">
        <is>
          <t>Cash</t>
        </is>
      </c>
      <c r="FJ162" s="398" t="inlineStr">
        <is>
          <t>Contractual</t>
        </is>
      </c>
      <c r="FK162" s="398" t="inlineStr">
        <is>
          <t>Other</t>
        </is>
      </c>
      <c r="FL162" s="398" t="inlineStr">
        <is>
          <t>Balance</t>
        </is>
      </c>
      <c r="FM162" s="398" t="inlineStr">
        <is>
          <t>Per</t>
        </is>
      </c>
      <c r="FN162" s="399" t="n"/>
      <c r="FO162" s="398" t="inlineStr">
        <is>
          <t>Turnover</t>
        </is>
      </c>
      <c r="FP162" s="398" t="n"/>
      <c r="FQ162" s="398" t="n"/>
      <c r="FR162" s="398" t="inlineStr">
        <is>
          <t>Cash to</t>
        </is>
      </c>
      <c r="FS162" s="400" t="inlineStr">
        <is>
          <t>Cash to</t>
        </is>
      </c>
      <c r="FU162" s="397" t="n"/>
      <c r="FV162" s="398" t="inlineStr">
        <is>
          <t>Balance</t>
        </is>
      </c>
      <c r="FW162" s="398" t="inlineStr">
        <is>
          <t>Current</t>
        </is>
      </c>
      <c r="FX162" s="398" t="inlineStr">
        <is>
          <t>Past</t>
        </is>
      </c>
      <c r="FY162" s="398" t="inlineStr">
        <is>
          <t>Cash</t>
        </is>
      </c>
      <c r="FZ162" s="398" t="inlineStr">
        <is>
          <t>Contractual</t>
        </is>
      </c>
      <c r="GA162" s="398" t="inlineStr">
        <is>
          <t>Other</t>
        </is>
      </c>
      <c r="GB162" s="398" t="inlineStr">
        <is>
          <t>Balance</t>
        </is>
      </c>
      <c r="GC162" s="398" t="inlineStr">
        <is>
          <t>Per</t>
        </is>
      </c>
      <c r="GD162" s="399" t="n"/>
      <c r="GE162" s="398" t="inlineStr">
        <is>
          <t>Turnover</t>
        </is>
      </c>
      <c r="GF162" s="398" t="n"/>
      <c r="GG162" s="398" t="n"/>
      <c r="GH162" s="398" t="inlineStr">
        <is>
          <t>Cash to</t>
        </is>
      </c>
      <c r="GI162" s="400" t="inlineStr">
        <is>
          <t>Cash to</t>
        </is>
      </c>
      <c r="GK162" s="397" t="n"/>
      <c r="GL162" s="398" t="inlineStr">
        <is>
          <t>Balance</t>
        </is>
      </c>
      <c r="GM162" s="398" t="inlineStr">
        <is>
          <t>Current</t>
        </is>
      </c>
      <c r="GN162" s="398" t="inlineStr">
        <is>
          <t>Past</t>
        </is>
      </c>
      <c r="GO162" s="398" t="inlineStr">
        <is>
          <t>Cash</t>
        </is>
      </c>
      <c r="GP162" s="398" t="inlineStr">
        <is>
          <t>Contractual</t>
        </is>
      </c>
      <c r="GQ162" s="398" t="inlineStr">
        <is>
          <t>Other</t>
        </is>
      </c>
      <c r="GR162" s="398" t="inlineStr">
        <is>
          <t>Balance</t>
        </is>
      </c>
      <c r="GS162" s="398" t="inlineStr">
        <is>
          <t>Per</t>
        </is>
      </c>
      <c r="GT162" s="399" t="n"/>
      <c r="GU162" s="398" t="inlineStr">
        <is>
          <t>Turnover</t>
        </is>
      </c>
      <c r="GV162" s="398" t="n"/>
      <c r="GW162" s="398" t="n"/>
      <c r="GX162" s="398" t="inlineStr">
        <is>
          <t>Cash to</t>
        </is>
      </c>
      <c r="GY162" s="400" t="inlineStr">
        <is>
          <t>Cash to</t>
        </is>
      </c>
    </row>
    <row r="163" ht="16" customHeight="1" thickBot="1">
      <c r="A163" s="401" t="inlineStr">
        <is>
          <t>Month</t>
        </is>
      </c>
      <c r="B163" s="402" t="inlineStr">
        <is>
          <t>BOM</t>
        </is>
      </c>
      <c r="C163" s="402" t="inlineStr">
        <is>
          <t>Period</t>
        </is>
      </c>
      <c r="D163" s="402" t="inlineStr">
        <is>
          <t>Period</t>
        </is>
      </c>
      <c r="E163" s="402" t="inlineStr">
        <is>
          <t>Receipts</t>
        </is>
      </c>
      <c r="F163" s="402" t="inlineStr">
        <is>
          <t>Allowances</t>
        </is>
      </c>
      <c r="G163" s="402" t="inlineStr">
        <is>
          <t>Credits</t>
        </is>
      </c>
      <c r="H163" s="402" t="inlineStr">
        <is>
          <t>EOM</t>
        </is>
      </c>
      <c r="I163" s="402" t="inlineStr">
        <is>
          <t>Agings</t>
        </is>
      </c>
      <c r="J163" s="402" t="inlineStr">
        <is>
          <t>Difference</t>
        </is>
      </c>
      <c r="K163" s="402" t="inlineStr">
        <is>
          <t>Days</t>
        </is>
      </c>
      <c r="L163" s="402" t="inlineStr">
        <is>
          <t>DSO</t>
        </is>
      </c>
      <c r="M163" s="402" t="inlineStr">
        <is>
          <t>Dilution%</t>
        </is>
      </c>
      <c r="N163" s="402" t="inlineStr">
        <is>
          <t>Credits</t>
        </is>
      </c>
      <c r="O163" s="403" t="inlineStr">
        <is>
          <t>Charges</t>
        </is>
      </c>
      <c r="Q163" s="401" t="inlineStr">
        <is>
          <t>Month</t>
        </is>
      </c>
      <c r="R163" s="402" t="inlineStr">
        <is>
          <t>BOM</t>
        </is>
      </c>
      <c r="S163" s="402" t="inlineStr">
        <is>
          <t>Period</t>
        </is>
      </c>
      <c r="T163" s="402" t="inlineStr">
        <is>
          <t>Period</t>
        </is>
      </c>
      <c r="U163" s="402" t="inlineStr">
        <is>
          <t>Receipts</t>
        </is>
      </c>
      <c r="V163" s="402" t="inlineStr">
        <is>
          <t>Allowances</t>
        </is>
      </c>
      <c r="W163" s="402" t="inlineStr">
        <is>
          <t>Credits</t>
        </is>
      </c>
      <c r="X163" s="402" t="inlineStr">
        <is>
          <t>EOM</t>
        </is>
      </c>
      <c r="Y163" s="402" t="inlineStr">
        <is>
          <t>Agings</t>
        </is>
      </c>
      <c r="Z163" s="402" t="inlineStr">
        <is>
          <t>Difference</t>
        </is>
      </c>
      <c r="AA163" s="402" t="inlineStr">
        <is>
          <t>Days</t>
        </is>
      </c>
      <c r="AB163" s="402" t="inlineStr">
        <is>
          <t>DSO</t>
        </is>
      </c>
      <c r="AC163" s="402" t="inlineStr">
        <is>
          <t>Dilution%</t>
        </is>
      </c>
      <c r="AD163" s="402" t="inlineStr">
        <is>
          <t>Credits</t>
        </is>
      </c>
      <c r="AE163" s="403" t="inlineStr">
        <is>
          <t>Charges</t>
        </is>
      </c>
      <c r="AG163" s="401" t="inlineStr">
        <is>
          <t>Month</t>
        </is>
      </c>
      <c r="AH163" s="402" t="inlineStr">
        <is>
          <t>BOM</t>
        </is>
      </c>
      <c r="AI163" s="402" t="inlineStr">
        <is>
          <t>Period</t>
        </is>
      </c>
      <c r="AJ163" s="402" t="inlineStr">
        <is>
          <t>Period</t>
        </is>
      </c>
      <c r="AK163" s="402" t="inlineStr">
        <is>
          <t>Receipts</t>
        </is>
      </c>
      <c r="AL163" s="402" t="inlineStr">
        <is>
          <t>Allowances</t>
        </is>
      </c>
      <c r="AM163" s="402" t="inlineStr">
        <is>
          <t>Credits</t>
        </is>
      </c>
      <c r="AN163" s="402" t="inlineStr">
        <is>
          <t>EOM</t>
        </is>
      </c>
      <c r="AO163" s="402" t="inlineStr">
        <is>
          <t>Agings</t>
        </is>
      </c>
      <c r="AP163" s="402" t="inlineStr">
        <is>
          <t>Difference</t>
        </is>
      </c>
      <c r="AQ163" s="402" t="inlineStr">
        <is>
          <t>Days</t>
        </is>
      </c>
      <c r="AR163" s="402" t="inlineStr">
        <is>
          <t>DSO</t>
        </is>
      </c>
      <c r="AS163" s="402" t="inlineStr">
        <is>
          <t>Dilution%</t>
        </is>
      </c>
      <c r="AT163" s="402" t="inlineStr">
        <is>
          <t>Credits</t>
        </is>
      </c>
      <c r="AU163" s="403" t="inlineStr">
        <is>
          <t>Charges</t>
        </is>
      </c>
      <c r="AW163" s="401" t="inlineStr">
        <is>
          <t>Month</t>
        </is>
      </c>
      <c r="AX163" s="402" t="inlineStr">
        <is>
          <t>BOM</t>
        </is>
      </c>
      <c r="AY163" s="402" t="inlineStr">
        <is>
          <t>Period</t>
        </is>
      </c>
      <c r="AZ163" s="402" t="inlineStr">
        <is>
          <t>Period</t>
        </is>
      </c>
      <c r="BA163" s="402" t="inlineStr">
        <is>
          <t>Receipts</t>
        </is>
      </c>
      <c r="BB163" s="402" t="inlineStr">
        <is>
          <t>Allowances</t>
        </is>
      </c>
      <c r="BC163" s="402" t="inlineStr">
        <is>
          <t>Credits</t>
        </is>
      </c>
      <c r="BD163" s="402" t="inlineStr">
        <is>
          <t>EOM</t>
        </is>
      </c>
      <c r="BE163" s="402" t="inlineStr">
        <is>
          <t>Agings</t>
        </is>
      </c>
      <c r="BF163" s="402" t="inlineStr">
        <is>
          <t>Difference</t>
        </is>
      </c>
      <c r="BG163" s="402" t="inlineStr">
        <is>
          <t>Days</t>
        </is>
      </c>
      <c r="BH163" s="402" t="inlineStr">
        <is>
          <t>DSO</t>
        </is>
      </c>
      <c r="BI163" s="402" t="inlineStr">
        <is>
          <t>Dilution%</t>
        </is>
      </c>
      <c r="BJ163" s="402" t="inlineStr">
        <is>
          <t>Credits</t>
        </is>
      </c>
      <c r="BK163" s="403" t="inlineStr">
        <is>
          <t>Charges</t>
        </is>
      </c>
      <c r="BM163" s="401" t="inlineStr">
        <is>
          <t>Month</t>
        </is>
      </c>
      <c r="BN163" s="402" t="inlineStr">
        <is>
          <t>BOM</t>
        </is>
      </c>
      <c r="BO163" s="402" t="inlineStr">
        <is>
          <t>Period</t>
        </is>
      </c>
      <c r="BP163" s="402" t="inlineStr">
        <is>
          <t>Period</t>
        </is>
      </c>
      <c r="BQ163" s="402" t="inlineStr">
        <is>
          <t>Receipts</t>
        </is>
      </c>
      <c r="BR163" s="402" t="inlineStr">
        <is>
          <t>Allowances</t>
        </is>
      </c>
      <c r="BS163" s="402" t="inlineStr">
        <is>
          <t>Credits</t>
        </is>
      </c>
      <c r="BT163" s="402" t="inlineStr">
        <is>
          <t>EOM</t>
        </is>
      </c>
      <c r="BU163" s="402" t="inlineStr">
        <is>
          <t>Agings</t>
        </is>
      </c>
      <c r="BV163" s="402" t="inlineStr">
        <is>
          <t>Difference</t>
        </is>
      </c>
      <c r="BW163" s="402" t="inlineStr">
        <is>
          <t>Days</t>
        </is>
      </c>
      <c r="BX163" s="402" t="inlineStr">
        <is>
          <t>DSO</t>
        </is>
      </c>
      <c r="BY163" s="402" t="inlineStr">
        <is>
          <t>Dilution%</t>
        </is>
      </c>
      <c r="BZ163" s="402" t="inlineStr">
        <is>
          <t>Credits</t>
        </is>
      </c>
      <c r="CA163" s="403" t="inlineStr">
        <is>
          <t>Charges</t>
        </is>
      </c>
      <c r="CC163" s="401" t="inlineStr">
        <is>
          <t>Month</t>
        </is>
      </c>
      <c r="CD163" s="402" t="inlineStr">
        <is>
          <t>BOM</t>
        </is>
      </c>
      <c r="CE163" s="402" t="inlineStr">
        <is>
          <t>Period</t>
        </is>
      </c>
      <c r="CF163" s="402" t="inlineStr">
        <is>
          <t>Period</t>
        </is>
      </c>
      <c r="CG163" s="402" t="inlineStr">
        <is>
          <t>Receipts</t>
        </is>
      </c>
      <c r="CH163" s="402" t="inlineStr">
        <is>
          <t>Allowances</t>
        </is>
      </c>
      <c r="CI163" s="402" t="inlineStr">
        <is>
          <t>Credits</t>
        </is>
      </c>
      <c r="CJ163" s="402" t="inlineStr">
        <is>
          <t>EOM</t>
        </is>
      </c>
      <c r="CK163" s="402" t="inlineStr">
        <is>
          <t>Agings</t>
        </is>
      </c>
      <c r="CL163" s="402" t="inlineStr">
        <is>
          <t>Difference</t>
        </is>
      </c>
      <c r="CM163" s="402" t="inlineStr">
        <is>
          <t>Days</t>
        </is>
      </c>
      <c r="CN163" s="402" t="inlineStr">
        <is>
          <t>DSO</t>
        </is>
      </c>
      <c r="CO163" s="402" t="inlineStr">
        <is>
          <t>Dilution%</t>
        </is>
      </c>
      <c r="CP163" s="402" t="inlineStr">
        <is>
          <t>Credits</t>
        </is>
      </c>
      <c r="CQ163" s="403" t="inlineStr">
        <is>
          <t>Charges</t>
        </is>
      </c>
      <c r="CS163" s="401" t="inlineStr">
        <is>
          <t>Month</t>
        </is>
      </c>
      <c r="CT163" s="402" t="inlineStr">
        <is>
          <t>BOM</t>
        </is>
      </c>
      <c r="CU163" s="402" t="inlineStr">
        <is>
          <t>Period</t>
        </is>
      </c>
      <c r="CV163" s="402" t="inlineStr">
        <is>
          <t>Period</t>
        </is>
      </c>
      <c r="CW163" s="402" t="inlineStr">
        <is>
          <t>Receipts</t>
        </is>
      </c>
      <c r="CX163" s="402" t="inlineStr">
        <is>
          <t>Allowances</t>
        </is>
      </c>
      <c r="CY163" s="402" t="inlineStr">
        <is>
          <t>Credits</t>
        </is>
      </c>
      <c r="CZ163" s="402" t="inlineStr">
        <is>
          <t>EOM</t>
        </is>
      </c>
      <c r="DA163" s="402" t="inlineStr">
        <is>
          <t>Agings</t>
        </is>
      </c>
      <c r="DB163" s="402" t="inlineStr">
        <is>
          <t>Difference</t>
        </is>
      </c>
      <c r="DC163" s="402" t="inlineStr">
        <is>
          <t>Days</t>
        </is>
      </c>
      <c r="DD163" s="402" t="inlineStr">
        <is>
          <t>DSO</t>
        </is>
      </c>
      <c r="DE163" s="402" t="inlineStr">
        <is>
          <t>Dilution%</t>
        </is>
      </c>
      <c r="DF163" s="402" t="inlineStr">
        <is>
          <t>Credits</t>
        </is>
      </c>
      <c r="DG163" s="403" t="inlineStr">
        <is>
          <t>Charges</t>
        </is>
      </c>
      <c r="DI163" s="401" t="inlineStr">
        <is>
          <t>Month</t>
        </is>
      </c>
      <c r="DJ163" s="402" t="inlineStr">
        <is>
          <t>BOM</t>
        </is>
      </c>
      <c r="DK163" s="402" t="inlineStr">
        <is>
          <t>Period</t>
        </is>
      </c>
      <c r="DL163" s="402" t="inlineStr">
        <is>
          <t>Period</t>
        </is>
      </c>
      <c r="DM163" s="402" t="inlineStr">
        <is>
          <t>Receipts</t>
        </is>
      </c>
      <c r="DN163" s="402" t="inlineStr">
        <is>
          <t>Allowances</t>
        </is>
      </c>
      <c r="DO163" s="402" t="inlineStr">
        <is>
          <t>Credits</t>
        </is>
      </c>
      <c r="DP163" s="402" t="inlineStr">
        <is>
          <t>EOM</t>
        </is>
      </c>
      <c r="DQ163" s="402" t="inlineStr">
        <is>
          <t>Agings</t>
        </is>
      </c>
      <c r="DR163" s="402" t="inlineStr">
        <is>
          <t>Difference</t>
        </is>
      </c>
      <c r="DS163" s="402" t="inlineStr">
        <is>
          <t>Days</t>
        </is>
      </c>
      <c r="DT163" s="402" t="inlineStr">
        <is>
          <t>DSO</t>
        </is>
      </c>
      <c r="DU163" s="402" t="inlineStr">
        <is>
          <t>Dilution%</t>
        </is>
      </c>
      <c r="DV163" s="402" t="inlineStr">
        <is>
          <t>Credits</t>
        </is>
      </c>
      <c r="DW163" s="403" t="inlineStr">
        <is>
          <t>Charges</t>
        </is>
      </c>
      <c r="DY163" s="401" t="inlineStr">
        <is>
          <t>Month</t>
        </is>
      </c>
      <c r="DZ163" s="402" t="inlineStr">
        <is>
          <t>BOM</t>
        </is>
      </c>
      <c r="EA163" s="402" t="inlineStr">
        <is>
          <t>Period</t>
        </is>
      </c>
      <c r="EB163" s="402" t="inlineStr">
        <is>
          <t>Period</t>
        </is>
      </c>
      <c r="EC163" s="402" t="inlineStr">
        <is>
          <t>Receipts</t>
        </is>
      </c>
      <c r="ED163" s="402" t="inlineStr">
        <is>
          <t>Allowances</t>
        </is>
      </c>
      <c r="EE163" s="402" t="inlineStr">
        <is>
          <t>Credits</t>
        </is>
      </c>
      <c r="EF163" s="402" t="inlineStr">
        <is>
          <t>EOM</t>
        </is>
      </c>
      <c r="EG163" s="402" t="inlineStr">
        <is>
          <t>Agings</t>
        </is>
      </c>
      <c r="EH163" s="402" t="inlineStr">
        <is>
          <t>Difference</t>
        </is>
      </c>
      <c r="EI163" s="402" t="inlineStr">
        <is>
          <t>Days</t>
        </is>
      </c>
      <c r="EJ163" s="402" t="inlineStr">
        <is>
          <t>DSO</t>
        </is>
      </c>
      <c r="EK163" s="402" t="inlineStr">
        <is>
          <t>Dilution%</t>
        </is>
      </c>
      <c r="EL163" s="402" t="inlineStr">
        <is>
          <t>Credits</t>
        </is>
      </c>
      <c r="EM163" s="403" t="inlineStr">
        <is>
          <t>Charges</t>
        </is>
      </c>
      <c r="EO163" s="401" t="inlineStr">
        <is>
          <t>Month</t>
        </is>
      </c>
      <c r="EP163" s="402" t="inlineStr">
        <is>
          <t>BOM</t>
        </is>
      </c>
      <c r="EQ163" s="402" t="inlineStr">
        <is>
          <t>Period</t>
        </is>
      </c>
      <c r="ER163" s="402" t="inlineStr">
        <is>
          <t>Period</t>
        </is>
      </c>
      <c r="ES163" s="402" t="inlineStr">
        <is>
          <t>Receipts</t>
        </is>
      </c>
      <c r="ET163" s="402" t="inlineStr">
        <is>
          <t>Allowances</t>
        </is>
      </c>
      <c r="EU163" s="402" t="inlineStr">
        <is>
          <t>Credits</t>
        </is>
      </c>
      <c r="EV163" s="402" t="inlineStr">
        <is>
          <t>EOM</t>
        </is>
      </c>
      <c r="EW163" s="402" t="inlineStr">
        <is>
          <t>Agings</t>
        </is>
      </c>
      <c r="EX163" s="402" t="inlineStr">
        <is>
          <t>Difference</t>
        </is>
      </c>
      <c r="EY163" s="402" t="inlineStr">
        <is>
          <t>Days</t>
        </is>
      </c>
      <c r="EZ163" s="402" t="inlineStr">
        <is>
          <t>DSO</t>
        </is>
      </c>
      <c r="FA163" s="402" t="inlineStr">
        <is>
          <t>Dilution%</t>
        </is>
      </c>
      <c r="FB163" s="402" t="inlineStr">
        <is>
          <t>Credits</t>
        </is>
      </c>
      <c r="FC163" s="403" t="inlineStr">
        <is>
          <t>Charges</t>
        </is>
      </c>
      <c r="FE163" s="401" t="inlineStr">
        <is>
          <t>Month</t>
        </is>
      </c>
      <c r="FF163" s="402" t="inlineStr">
        <is>
          <t>BOM</t>
        </is>
      </c>
      <c r="FG163" s="402" t="inlineStr">
        <is>
          <t>Period</t>
        </is>
      </c>
      <c r="FH163" s="402" t="inlineStr">
        <is>
          <t>Period</t>
        </is>
      </c>
      <c r="FI163" s="402" t="inlineStr">
        <is>
          <t>Receipts</t>
        </is>
      </c>
      <c r="FJ163" s="402" t="inlineStr">
        <is>
          <t>Allowances</t>
        </is>
      </c>
      <c r="FK163" s="402" t="inlineStr">
        <is>
          <t>Credits</t>
        </is>
      </c>
      <c r="FL163" s="402" t="inlineStr">
        <is>
          <t>EOM</t>
        </is>
      </c>
      <c r="FM163" s="402" t="inlineStr">
        <is>
          <t>Agings</t>
        </is>
      </c>
      <c r="FN163" s="402" t="inlineStr">
        <is>
          <t>Difference</t>
        </is>
      </c>
      <c r="FO163" s="402" t="inlineStr">
        <is>
          <t>Days</t>
        </is>
      </c>
      <c r="FP163" s="402" t="inlineStr">
        <is>
          <t>DSO</t>
        </is>
      </c>
      <c r="FQ163" s="402" t="inlineStr">
        <is>
          <t>Dilution%</t>
        </is>
      </c>
      <c r="FR163" s="402" t="inlineStr">
        <is>
          <t>Credits</t>
        </is>
      </c>
      <c r="FS163" s="403" t="inlineStr">
        <is>
          <t>Charges</t>
        </is>
      </c>
      <c r="FU163" s="401" t="inlineStr">
        <is>
          <t>Month</t>
        </is>
      </c>
      <c r="FV163" s="402" t="inlineStr">
        <is>
          <t>BOM</t>
        </is>
      </c>
      <c r="FW163" s="402" t="inlineStr">
        <is>
          <t>Period</t>
        </is>
      </c>
      <c r="FX163" s="402" t="inlineStr">
        <is>
          <t>Period</t>
        </is>
      </c>
      <c r="FY163" s="402" t="inlineStr">
        <is>
          <t>Receipts</t>
        </is>
      </c>
      <c r="FZ163" s="402" t="inlineStr">
        <is>
          <t>Allowances</t>
        </is>
      </c>
      <c r="GA163" s="402" t="inlineStr">
        <is>
          <t>Credits</t>
        </is>
      </c>
      <c r="GB163" s="402" t="inlineStr">
        <is>
          <t>EOM</t>
        </is>
      </c>
      <c r="GC163" s="402" t="inlineStr">
        <is>
          <t>Agings</t>
        </is>
      </c>
      <c r="GD163" s="402" t="inlineStr">
        <is>
          <t>Difference</t>
        </is>
      </c>
      <c r="GE163" s="402" t="inlineStr">
        <is>
          <t>Days</t>
        </is>
      </c>
      <c r="GF163" s="402" t="inlineStr">
        <is>
          <t>DSO</t>
        </is>
      </c>
      <c r="GG163" s="402" t="inlineStr">
        <is>
          <t>Dilution%</t>
        </is>
      </c>
      <c r="GH163" s="402" t="inlineStr">
        <is>
          <t>Credits</t>
        </is>
      </c>
      <c r="GI163" s="403" t="inlineStr">
        <is>
          <t>Charges</t>
        </is>
      </c>
      <c r="GK163" s="401" t="inlineStr">
        <is>
          <t>Month</t>
        </is>
      </c>
      <c r="GL163" s="402" t="inlineStr">
        <is>
          <t>BOM</t>
        </is>
      </c>
      <c r="GM163" s="402" t="inlineStr">
        <is>
          <t>Period</t>
        </is>
      </c>
      <c r="GN163" s="402" t="inlineStr">
        <is>
          <t>Period</t>
        </is>
      </c>
      <c r="GO163" s="402" t="inlineStr">
        <is>
          <t>Receipts</t>
        </is>
      </c>
      <c r="GP163" s="402" t="inlineStr">
        <is>
          <t>Allowances</t>
        </is>
      </c>
      <c r="GQ163" s="402" t="inlineStr">
        <is>
          <t>Credits</t>
        </is>
      </c>
      <c r="GR163" s="402" t="inlineStr">
        <is>
          <t>EOM</t>
        </is>
      </c>
      <c r="GS163" s="402" t="inlineStr">
        <is>
          <t>Agings</t>
        </is>
      </c>
      <c r="GT163" s="402" t="inlineStr">
        <is>
          <t>Difference</t>
        </is>
      </c>
      <c r="GU163" s="402" t="inlineStr">
        <is>
          <t>Days</t>
        </is>
      </c>
      <c r="GV163" s="402" t="inlineStr">
        <is>
          <t>DSO</t>
        </is>
      </c>
      <c r="GW163" s="402" t="inlineStr">
        <is>
          <t>Dilution%</t>
        </is>
      </c>
      <c r="GX163" s="402" t="inlineStr">
        <is>
          <t>Credits</t>
        </is>
      </c>
      <c r="GY163" s="403" t="inlineStr">
        <is>
          <t>Charges</t>
        </is>
      </c>
    </row>
    <row r="164" ht="16" customHeight="1" thickTop="1">
      <c r="A164" s="2699">
        <f>EOMONTH(A165,-1)</f>
        <v/>
      </c>
      <c r="B164" s="405">
        <f>R164+AH164+AX164+BN164+CD164+CT164+DJ164+DZ164+EP164+FF164+FV164+GL164</f>
        <v/>
      </c>
      <c r="C164" s="405">
        <f>S164+AI164+AY164+BO164+CE164+CU164+DK164+EA164+EQ164+FG164+FW164+GM164</f>
        <v/>
      </c>
      <c r="D164" s="405">
        <f>T164+AJ164+AZ164+BP164+CF164+CV164+DL164+EB164+ER164+FH164+FX164+GN164</f>
        <v/>
      </c>
      <c r="E164" s="405">
        <f>U164+AK164+BA164+BQ164+CG164+CW164+DM164+EC164+ES164+FI164+FY164+GO164</f>
        <v/>
      </c>
      <c r="F164" s="405">
        <f>V164+AL164+BB164+BR164+CH164+CX164+DN164+ED164+ET164+FJ164+FZ164+GP164</f>
        <v/>
      </c>
      <c r="G164" s="405">
        <f>W164+AM164+BC164+BS164+CI164+CY164+DO164+EE164+EU164+FK164+GA164+GQ164</f>
        <v/>
      </c>
      <c r="H164" s="405">
        <f>X164+AN164+BD164+BT164+CJ164+CZ164+DP164+EF164+EV164+FL164+GB164+GR164</f>
        <v/>
      </c>
      <c r="I164" s="405">
        <f>Y164+AO164+BE164+BU164+CK164+DA164+DQ164+EG164+EW164+FM164+GC164+GS164</f>
        <v/>
      </c>
      <c r="J164" s="405">
        <f>Z164+AP164+BF164+BV164</f>
        <v/>
      </c>
      <c r="K164" s="2700">
        <f>365/((+C164+D164-F164-G164)/((+B164+H164)/2)*DAY(A164))</f>
        <v/>
      </c>
      <c r="L164" s="2700">
        <f>+H164/C164*DAY(A164)</f>
        <v/>
      </c>
      <c r="M164" s="406">
        <f>(F164+G164)/C164</f>
        <v/>
      </c>
      <c r="N164" s="406">
        <f>+E164/(+E164+F164+G164)</f>
        <v/>
      </c>
      <c r="O164" s="407">
        <f t="array" ref="O164">E164/(SUMPRODUCT(--(CHOOSE({1,2,3},D164,F164,G164)&gt;0),CHOOSE({1,2,3},D164,F164,G164))+C164)</f>
        <v/>
      </c>
      <c r="Q164" s="2699">
        <f>EOMONTH(Q165,-1)</f>
        <v/>
      </c>
      <c r="R164" s="405" t="n">
        <v>0</v>
      </c>
      <c r="S164" s="405" t="n">
        <v>0</v>
      </c>
      <c r="T164" s="405" t="n">
        <v>0</v>
      </c>
      <c r="U164" s="405" t="n">
        <v>0</v>
      </c>
      <c r="V164" s="405" t="n">
        <v>0</v>
      </c>
      <c r="W164" s="405" t="n">
        <v>0</v>
      </c>
      <c r="X164" s="405">
        <f>SUM(R164:T164)-SUM(U164:W164)</f>
        <v/>
      </c>
      <c r="Y164" s="405" t="n">
        <v>0</v>
      </c>
      <c r="Z164" s="405">
        <f>+X164-Y164</f>
        <v/>
      </c>
      <c r="AA164" s="2700">
        <f>365/((+S164+T164-V164-W164)/((+R164+X164)/2)*DAY(Q164))</f>
        <v/>
      </c>
      <c r="AB164" s="2700">
        <f>+X164/S164*DAY(Q164)</f>
        <v/>
      </c>
      <c r="AC164" s="406">
        <f>(V164+W164)/S164</f>
        <v/>
      </c>
      <c r="AD164" s="406">
        <f>+U164/(+U164+V164+W164)</f>
        <v/>
      </c>
      <c r="AE164" s="407">
        <f t="array" ref="AE164">U164/(SUMPRODUCT(--(CHOOSE({1,2,3},T164,V164,W164)&gt;0),CHOOSE({1,2,3},T164,V164,W164))+S164)</f>
        <v/>
      </c>
      <c r="AG164" s="2699">
        <f>EOMONTH(AG165,-1)</f>
        <v/>
      </c>
      <c r="AH164" s="405" t="n">
        <v>0</v>
      </c>
      <c r="AI164" s="405" t="n">
        <v>0</v>
      </c>
      <c r="AJ164" s="405" t="n">
        <v>0</v>
      </c>
      <c r="AK164" s="405" t="n">
        <v>0</v>
      </c>
      <c r="AL164" s="405" t="n">
        <v>0</v>
      </c>
      <c r="AM164" s="405" t="n">
        <v>0</v>
      </c>
      <c r="AN164" s="405">
        <f>SUM(AH164:AJ164)-SUM(AK164:AM164)</f>
        <v/>
      </c>
      <c r="AO164" s="405" t="n">
        <v>0</v>
      </c>
      <c r="AP164" s="405">
        <f>+AN164-AO164</f>
        <v/>
      </c>
      <c r="AQ164" s="2700">
        <f>365/((+AI164+AJ164-AL164-AM164)/((+AH164+AN164)/2)*DAY(AG164))</f>
        <v/>
      </c>
      <c r="AR164" s="2700">
        <f>+AN164/AI164*DAY(AG164)</f>
        <v/>
      </c>
      <c r="AS164" s="406">
        <f>(AL164+AM164)/AI164</f>
        <v/>
      </c>
      <c r="AT164" s="406">
        <f>+AK164/(+AK164+AL164+AM164)</f>
        <v/>
      </c>
      <c r="AU164" s="407">
        <f t="array" ref="AU164">AK164/(SUMPRODUCT(--(CHOOSE({1,2,3},AJ164,AL164,AM164)&gt;0),CHOOSE({1,2,3},AJ164,AL164,AM164))+AI164)</f>
        <v/>
      </c>
      <c r="AW164" s="2699">
        <f>EOMONTH(AW165,-1)</f>
        <v/>
      </c>
      <c r="AX164" s="405" t="n">
        <v>0</v>
      </c>
      <c r="AY164" s="405" t="n">
        <v>0</v>
      </c>
      <c r="AZ164" s="405" t="n">
        <v>0</v>
      </c>
      <c r="BA164" s="405" t="n">
        <v>0</v>
      </c>
      <c r="BB164" s="405" t="n">
        <v>0</v>
      </c>
      <c r="BC164" s="405" t="n">
        <v>0</v>
      </c>
      <c r="BD164" s="405">
        <f>SUM(AX164:AZ164)-SUM(BA164:BC164)</f>
        <v/>
      </c>
      <c r="BE164" s="405" t="n">
        <v>0</v>
      </c>
      <c r="BF164" s="405">
        <f>+BD164-BE164</f>
        <v/>
      </c>
      <c r="BG164" s="2700">
        <f>365/((+AY164+AZ164-BB164-BC164)/((+AX164+BD164)/2)*DAY(AW164))</f>
        <v/>
      </c>
      <c r="BH164" s="2700">
        <f>+BD164/AY164*DAY(AW164)</f>
        <v/>
      </c>
      <c r="BI164" s="406">
        <f>(BB164+BC164)/AY164</f>
        <v/>
      </c>
      <c r="BJ164" s="406">
        <f>+BA164/(+BA164+BB164+BC164)</f>
        <v/>
      </c>
      <c r="BK164" s="407">
        <f t="array" ref="BK164">BA164/(SUMPRODUCT(--(CHOOSE({1,2,3},AZ164,BB164,BC164)&gt;0),CHOOSE({1,2,3},AZ164,BB164,BC164))+AY164)</f>
        <v/>
      </c>
      <c r="BM164" s="2699">
        <f>EOMONTH(BM165,-1)</f>
        <v/>
      </c>
      <c r="BN164" s="405" t="n">
        <v>0</v>
      </c>
      <c r="BO164" s="405" t="n">
        <v>0</v>
      </c>
      <c r="BP164" s="405" t="n">
        <v>0</v>
      </c>
      <c r="BQ164" s="405" t="n">
        <v>0</v>
      </c>
      <c r="BR164" s="405" t="n">
        <v>0</v>
      </c>
      <c r="BS164" s="405" t="n">
        <v>0</v>
      </c>
      <c r="BT164" s="405">
        <f>SUM(BN164:BP164)-SUM(BQ164:BS164)</f>
        <v/>
      </c>
      <c r="BU164" s="405" t="n">
        <v>0</v>
      </c>
      <c r="BV164" s="405">
        <f>+BT164-BU164</f>
        <v/>
      </c>
      <c r="BW164" s="2700">
        <f>365/((+BO164+BP164-BR164-BS164)/((+BN164+BT164)/2)*DAY(BM164))</f>
        <v/>
      </c>
      <c r="BX164" s="2700">
        <f>+BT164/BO164*DAY(BM164)</f>
        <v/>
      </c>
      <c r="BY164" s="406">
        <f>(BR164+BS164)/BO164</f>
        <v/>
      </c>
      <c r="BZ164" s="406">
        <f>+BQ164/(+BQ164+BR164+BS164)</f>
        <v/>
      </c>
      <c r="CA164" s="407">
        <f t="array" ref="CA164">BQ164/(SUMPRODUCT(--(CHOOSE({1,2,3},BP164,BR164,BS164)&gt;0),CHOOSE({1,2,3},BP164,BR164,BS164))+BO164)</f>
        <v/>
      </c>
      <c r="CC164" s="2699">
        <f>EOMONTH(CC165,-1)</f>
        <v/>
      </c>
      <c r="CD164" s="405" t="n">
        <v>0</v>
      </c>
      <c r="CE164" s="405" t="n">
        <v>0</v>
      </c>
      <c r="CF164" s="405" t="n">
        <v>0</v>
      </c>
      <c r="CG164" s="405" t="n">
        <v>0</v>
      </c>
      <c r="CH164" s="405" t="n">
        <v>0</v>
      </c>
      <c r="CI164" s="405" t="n">
        <v>0</v>
      </c>
      <c r="CJ164" s="405">
        <f>SUM(CD164:CF164)-SUM(CG164:CI164)</f>
        <v/>
      </c>
      <c r="CK164" s="405" t="n">
        <v>0</v>
      </c>
      <c r="CL164" s="405">
        <f>+CJ164-CK164</f>
        <v/>
      </c>
      <c r="CM164" s="2700">
        <f>365/((+CE164+CF164-CH164-CI164)/((+CD164+CJ164)/2)*DAY(CC164))</f>
        <v/>
      </c>
      <c r="CN164" s="2700">
        <f>+CJ164/CE164*DAY(CC164)</f>
        <v/>
      </c>
      <c r="CO164" s="406">
        <f>(CH164+CI164)/CE164</f>
        <v/>
      </c>
      <c r="CP164" s="406">
        <f>+CG164/(+CG164+CH164+CI164)</f>
        <v/>
      </c>
      <c r="CQ164" s="407">
        <f t="array" ref="CQ164">CG164/(SUMPRODUCT(--(CHOOSE({1,2,3},CF164,CH164,CI164)&gt;0),CHOOSE({1,2,3},CF164,CH164,CI164))+CE164)</f>
        <v/>
      </c>
      <c r="CS164" s="2699">
        <f>EOMONTH(CS165,-1)</f>
        <v/>
      </c>
      <c r="CT164" s="405" t="n">
        <v>0</v>
      </c>
      <c r="CU164" s="405" t="n">
        <v>0</v>
      </c>
      <c r="CV164" s="405" t="n">
        <v>0</v>
      </c>
      <c r="CW164" s="405" t="n">
        <v>0</v>
      </c>
      <c r="CX164" s="405" t="n">
        <v>0</v>
      </c>
      <c r="CY164" s="405" t="n">
        <v>0</v>
      </c>
      <c r="CZ164" s="405">
        <f>SUM(CT164:CV164)-SUM(CW164:CY164)</f>
        <v/>
      </c>
      <c r="DA164" s="405" t="n">
        <v>0</v>
      </c>
      <c r="DB164" s="405">
        <f>+CZ164-DA164</f>
        <v/>
      </c>
      <c r="DC164" s="2700">
        <f>365/((+CU164+CV164-CX164-CY164)/((+CT164+CZ164)/2)*DAY(CS164))</f>
        <v/>
      </c>
      <c r="DD164" s="2700">
        <f>+CZ164/CU164*DAY(CS164)</f>
        <v/>
      </c>
      <c r="DE164" s="406">
        <f>(CX164+CY164)/CU164</f>
        <v/>
      </c>
      <c r="DF164" s="406">
        <f>+CW164/(+CW164+CX164+CY164)</f>
        <v/>
      </c>
      <c r="DG164" s="407">
        <f t="array" ref="DG164">CW164/(SUMPRODUCT(--(CHOOSE({1,2,3},CV164,CX164,CY164)&gt;0),CHOOSE({1,2,3},CV164,CX164,CY164))+CU164)</f>
        <v/>
      </c>
      <c r="DI164" s="2699">
        <f>EOMONTH(DI165,-1)</f>
        <v/>
      </c>
      <c r="DJ164" s="405" t="n">
        <v>0</v>
      </c>
      <c r="DK164" s="405" t="n">
        <v>0</v>
      </c>
      <c r="DL164" s="405" t="n">
        <v>0</v>
      </c>
      <c r="DM164" s="405" t="n">
        <v>0</v>
      </c>
      <c r="DN164" s="405" t="n">
        <v>0</v>
      </c>
      <c r="DO164" s="405" t="n">
        <v>0</v>
      </c>
      <c r="DP164" s="405">
        <f>SUM(DJ164:DL164)-SUM(DM164:DO164)</f>
        <v/>
      </c>
      <c r="DQ164" s="405" t="n">
        <v>0</v>
      </c>
      <c r="DR164" s="405">
        <f>+DP164-DQ164</f>
        <v/>
      </c>
      <c r="DS164" s="2700">
        <f>365/((+DK164+DL164-DN164-DO164)/((+DJ164+DP164)/2)*DAY(DI164))</f>
        <v/>
      </c>
      <c r="DT164" s="2700">
        <f>+DP164/DK164*DAY(DI164)</f>
        <v/>
      </c>
      <c r="DU164" s="406">
        <f>(DN164+DO164)/DK164</f>
        <v/>
      </c>
      <c r="DV164" s="406">
        <f>+DM164/(+DM164+DN164+DO164)</f>
        <v/>
      </c>
      <c r="DW164" s="407">
        <f t="array" ref="DW164">DM164/(SUMPRODUCT(--(CHOOSE({1,2,3},DL164,DN164,DO164)&gt;0),CHOOSE({1,2,3},DL164,DN164,DO164))+DK164)</f>
        <v/>
      </c>
      <c r="DY164" s="2699">
        <f>EOMONTH(DY165,-1)</f>
        <v/>
      </c>
      <c r="DZ164" s="405" t="n">
        <v>0</v>
      </c>
      <c r="EA164" s="405" t="n">
        <v>0</v>
      </c>
      <c r="EB164" s="405" t="n">
        <v>0</v>
      </c>
      <c r="EC164" s="405" t="n">
        <v>0</v>
      </c>
      <c r="ED164" s="405" t="n">
        <v>0</v>
      </c>
      <c r="EE164" s="405" t="n">
        <v>0</v>
      </c>
      <c r="EF164" s="405">
        <f>SUM(DZ164:EB164)-SUM(EC164:EE164)</f>
        <v/>
      </c>
      <c r="EG164" s="405" t="n">
        <v>0</v>
      </c>
      <c r="EH164" s="405">
        <f>+EF164-EG164</f>
        <v/>
      </c>
      <c r="EI164" s="2700">
        <f>365/((+EA164+EB164-ED164-EE164)/((+DZ164+EF164)/2)*DAY(DY164))</f>
        <v/>
      </c>
      <c r="EJ164" s="2700">
        <f>+EF164/EA164*DAY(DY164)</f>
        <v/>
      </c>
      <c r="EK164" s="406">
        <f>(ED164+EE164)/EA164</f>
        <v/>
      </c>
      <c r="EL164" s="406">
        <f>+EC164/(+EC164+ED164+EE164)</f>
        <v/>
      </c>
      <c r="EM164" s="407">
        <f t="array" ref="EM164">EC164/(SUMPRODUCT(--(CHOOSE({1,2,3},EB164,ED164,EE164)&gt;0),CHOOSE({1,2,3},EB164,ED164,EE164))+EA164)</f>
        <v/>
      </c>
      <c r="EO164" s="2699">
        <f>EOMONTH(EO165,-1)</f>
        <v/>
      </c>
      <c r="EP164" s="405" t="n">
        <v>0</v>
      </c>
      <c r="EQ164" s="405" t="n">
        <v>0</v>
      </c>
      <c r="ER164" s="405" t="n">
        <v>0</v>
      </c>
      <c r="ES164" s="405" t="n">
        <v>0</v>
      </c>
      <c r="ET164" s="405" t="n">
        <v>0</v>
      </c>
      <c r="EU164" s="405" t="n">
        <v>0</v>
      </c>
      <c r="EV164" s="405">
        <f>SUM(EP164:ER164)-SUM(ES164:EU164)</f>
        <v/>
      </c>
      <c r="EW164" s="405" t="n">
        <v>0</v>
      </c>
      <c r="EX164" s="405">
        <f>+EV164-EW164</f>
        <v/>
      </c>
      <c r="EY164" s="2700">
        <f>365/((+EQ164+ER164-ET164-EU164)/((+EP164+EV164)/2)*DAY(EO164))</f>
        <v/>
      </c>
      <c r="EZ164" s="2700">
        <f>+EV164/EQ164*DAY(EO164)</f>
        <v/>
      </c>
      <c r="FA164" s="406">
        <f>(ET164+EU164)/EQ164</f>
        <v/>
      </c>
      <c r="FB164" s="406">
        <f>+ES164/(+ES164+ET164+EU164)</f>
        <v/>
      </c>
      <c r="FC164" s="407">
        <f t="array" ref="FC164">ES164/(SUMPRODUCT(--(CHOOSE({1,2,3},FH164,FX164,GN164)&gt;0),CHOOSE({1,2,3},FH164,FX164,GN164))+EQ164)</f>
        <v/>
      </c>
      <c r="FE164" s="2699">
        <f>EOMONTH(FE165,-1)</f>
        <v/>
      </c>
      <c r="FF164" s="405" t="n">
        <v>0</v>
      </c>
      <c r="FG164" s="405" t="n">
        <v>0</v>
      </c>
      <c r="FH164" s="405" t="n">
        <v>0</v>
      </c>
      <c r="FI164" s="405" t="n">
        <v>0</v>
      </c>
      <c r="FJ164" s="405" t="n">
        <v>0</v>
      </c>
      <c r="FK164" s="405" t="n">
        <v>0</v>
      </c>
      <c r="FL164" s="405">
        <f>SUM(FF164:FH164)-SUM(FI164:FK164)</f>
        <v/>
      </c>
      <c r="FM164" s="405" t="n">
        <v>0</v>
      </c>
      <c r="FN164" s="405">
        <f>+FL164-FM164</f>
        <v/>
      </c>
      <c r="FO164" s="2700">
        <f>365/((+FG164+FH164-FJ164-FK164)/((+FF164+FL164)/2)*DAY(FE164))</f>
        <v/>
      </c>
      <c r="FP164" s="2700">
        <f>+FL164/FG164*DAY(FE164)</f>
        <v/>
      </c>
      <c r="FQ164" s="406">
        <f>(FJ164+FK164)/FG164</f>
        <v/>
      </c>
      <c r="FR164" s="406">
        <f>+FI164/(+FI164+FJ164+FK164)</f>
        <v/>
      </c>
      <c r="FS164" s="407">
        <f t="array" ref="FS164">FI164/(SUMPRODUCT(--(CHOOSE({1,2,3},FH164,FJ164,FK164)&gt;0),CHOOSE({1,2,3},FH164,FJ164,FK164))+FG164)</f>
        <v/>
      </c>
      <c r="FU164" s="2699">
        <f>EOMONTH(FU165,-1)</f>
        <v/>
      </c>
      <c r="FV164" s="405" t="n">
        <v>0</v>
      </c>
      <c r="FW164" s="405" t="n">
        <v>0</v>
      </c>
      <c r="FX164" s="405" t="n">
        <v>0</v>
      </c>
      <c r="FY164" s="405" t="n">
        <v>0</v>
      </c>
      <c r="FZ164" s="405" t="n">
        <v>0</v>
      </c>
      <c r="GA164" s="405" t="n">
        <v>0</v>
      </c>
      <c r="GB164" s="405">
        <f>SUM(FV164:FX164)-SUM(FY164:GA164)</f>
        <v/>
      </c>
      <c r="GC164" s="405" t="n">
        <v>0</v>
      </c>
      <c r="GD164" s="405">
        <f>+GB164-GC164</f>
        <v/>
      </c>
      <c r="GE164" s="2700">
        <f>365/((+FW164+FX164-FZ164-GA164)/((+FV164+GB164)/2)*DAY(FU164))</f>
        <v/>
      </c>
      <c r="GF164" s="2700">
        <f>+GB164/FW164*DAY(FU164)</f>
        <v/>
      </c>
      <c r="GG164" s="406">
        <f>(FZ164+GA164)/FW164</f>
        <v/>
      </c>
      <c r="GH164" s="406">
        <f>+FY164/(+FY164+FZ164+GA164)</f>
        <v/>
      </c>
      <c r="GI164" s="407">
        <f t="array" ref="GI164">FY164/(SUMPRODUCT(--(CHOOSE({1,2,3},FX164,FZ164,GA164)&gt;0),CHOOSE({1,2,3},FX164,FZ164,GA164))+FW164)</f>
        <v/>
      </c>
      <c r="GK164" s="2699">
        <f>EOMONTH(GK165,-1)</f>
        <v/>
      </c>
      <c r="GL164" s="405" t="n">
        <v>0</v>
      </c>
      <c r="GM164" s="405" t="n">
        <v>0</v>
      </c>
      <c r="GN164" s="405" t="n">
        <v>0</v>
      </c>
      <c r="GO164" s="405" t="n">
        <v>0</v>
      </c>
      <c r="GP164" s="405" t="n">
        <v>0</v>
      </c>
      <c r="GQ164" s="405" t="n">
        <v>0</v>
      </c>
      <c r="GR164" s="405">
        <f>SUM(GL164:GN164)-SUM(GO164:GQ164)</f>
        <v/>
      </c>
      <c r="GS164" s="405" t="n">
        <v>0</v>
      </c>
      <c r="GT164" s="405">
        <f>+GR164-GS164</f>
        <v/>
      </c>
      <c r="GU164" s="2700">
        <f>365/((+GM164+GN164-GP164-GQ164)/((+GL164+GR164)/2)*DAY(GK164))</f>
        <v/>
      </c>
      <c r="GV164" s="2700">
        <f>+GR164/GM164*DAY(GK164)</f>
        <v/>
      </c>
      <c r="GW164" s="406">
        <f>(GP164+GQ164)/GM164</f>
        <v/>
      </c>
      <c r="GX164" s="406">
        <f>+GO164/(+GO164+GP164+GQ164)</f>
        <v/>
      </c>
      <c r="GY164" s="407">
        <f t="array" ref="GY164">GO164/(SUMPRODUCT(--(CHOOSE({1,2,3},GN164,GP164,GQ164)&gt;0),CHOOSE({1,2,3},GN164,GP164,GQ164))+GM164)</f>
        <v/>
      </c>
    </row>
    <row r="165">
      <c r="A165" s="2699">
        <f>EOMONTH(A166,-1)</f>
        <v/>
      </c>
      <c r="B165" s="405">
        <f>R165+AH165+AX165+BN165+CD165+CT165+DJ165+DZ165+EP165+FF165+FV165+GL165</f>
        <v/>
      </c>
      <c r="C165" s="405">
        <f>S165+AI165+AY165+BO165+CE165+CU165+DK165+EA165+EQ165+FG165+FW165+GM165</f>
        <v/>
      </c>
      <c r="D165" s="405">
        <f>T165+AJ165+AZ165+BP165+CF165+CV165+DL165+EB165+ER165+FH165+FX165+GN165</f>
        <v/>
      </c>
      <c r="E165" s="405">
        <f>U165+AK165+BA165+BQ165+CG165+CW165+DM165+EC165+ES165+FI165+FY165+GO165</f>
        <v/>
      </c>
      <c r="F165" s="405">
        <f>V165+AL165+BB165+BR165+CH165+CX165+DN165+ED165+ET165+FJ165+FZ165+GP165</f>
        <v/>
      </c>
      <c r="G165" s="405">
        <f>W165+AM165+BC165+BS165+CI165+CY165+DO165+EE165+EU165+FK165+GA165+GQ165</f>
        <v/>
      </c>
      <c r="H165" s="405">
        <f>X165+AN165+BD165+BT165+CJ165+CZ165+DP165+EF165+EV165+FL165+GB165+GR165</f>
        <v/>
      </c>
      <c r="I165" s="405">
        <f>Y165+AO165+BE165+BU165+CK165+DA165+DQ165+EG165+EW165+FM165+GC165+GS165</f>
        <v/>
      </c>
      <c r="J165" s="405">
        <f>Z165+AP165+BF165+BV165</f>
        <v/>
      </c>
      <c r="K165" s="2700">
        <f>365/((+C165+D165-F165-G165)/((+B165+H165)/2)*DAY(A165))</f>
        <v/>
      </c>
      <c r="L165" s="2700">
        <f>+H165/C165*DAY(A165)</f>
        <v/>
      </c>
      <c r="M165" s="406">
        <f>(F165+G165)/C165</f>
        <v/>
      </c>
      <c r="N165" s="406">
        <f>+E165/(+E165+F165+G165)</f>
        <v/>
      </c>
      <c r="O165" s="407">
        <f t="array" ref="O165">E165/(SUMPRODUCT(--(CHOOSE({1,2,3},D165,F165,G165)&gt;0),CHOOSE({1,2,3},D165,F165,G165))+C165)</f>
        <v/>
      </c>
      <c r="Q165" s="2699">
        <f>EOMONTH(Q166,-1)</f>
        <v/>
      </c>
      <c r="R165" s="405">
        <f>+X164</f>
        <v/>
      </c>
      <c r="S165" s="405" t="n">
        <v>0</v>
      </c>
      <c r="T165" s="405" t="n">
        <v>0</v>
      </c>
      <c r="U165" s="405" t="n">
        <v>0</v>
      </c>
      <c r="V165" s="405" t="n">
        <v>0</v>
      </c>
      <c r="W165" s="405" t="n">
        <v>0</v>
      </c>
      <c r="X165" s="405">
        <f>SUM(R165:T165)-SUM(U165:W165)</f>
        <v/>
      </c>
      <c r="Y165" s="405" t="n">
        <v>0</v>
      </c>
      <c r="Z165" s="405">
        <f>+X165-Y165</f>
        <v/>
      </c>
      <c r="AA165" s="2700">
        <f>365/((+S165+T165-V165-W165)/((+R165+X165)/2)*DAY(Q165))</f>
        <v/>
      </c>
      <c r="AB165" s="2700">
        <f>+X165/S165*DAY(Q165)</f>
        <v/>
      </c>
      <c r="AC165" s="406">
        <f>(V165+W165)/S165</f>
        <v/>
      </c>
      <c r="AD165" s="406">
        <f>+U165/(+U165+V165+W165)</f>
        <v/>
      </c>
      <c r="AE165" s="407">
        <f t="array" ref="AE165">U165/(SUMPRODUCT(--(CHOOSE({1,2,3},T165,V165,W165)&gt;0),CHOOSE({1,2,3},T165,V165,W165))+S165)</f>
        <v/>
      </c>
      <c r="AG165" s="2699">
        <f>EOMONTH(AG166,-1)</f>
        <v/>
      </c>
      <c r="AH165" s="405">
        <f>+AN164</f>
        <v/>
      </c>
      <c r="AI165" s="405" t="n">
        <v>0</v>
      </c>
      <c r="AJ165" s="405" t="n">
        <v>0</v>
      </c>
      <c r="AK165" s="405" t="n">
        <v>0</v>
      </c>
      <c r="AL165" s="405" t="n">
        <v>0</v>
      </c>
      <c r="AM165" s="405" t="n">
        <v>0</v>
      </c>
      <c r="AN165" s="405">
        <f>SUM(AH165:AJ165)-SUM(AK165:AM165)</f>
        <v/>
      </c>
      <c r="AO165" s="405" t="n">
        <v>0</v>
      </c>
      <c r="AP165" s="405">
        <f>+AN165-AO165</f>
        <v/>
      </c>
      <c r="AQ165" s="2700">
        <f>365/((+AI165+AJ165-AL165-AM165)/((+AH165+AN165)/2)*DAY(AG165))</f>
        <v/>
      </c>
      <c r="AR165" s="2700">
        <f>+AN165/AI165*DAY(AG165)</f>
        <v/>
      </c>
      <c r="AS165" s="406">
        <f>(AL165+AM165)/AI165</f>
        <v/>
      </c>
      <c r="AT165" s="406">
        <f>+AK165/(+AK165+AL165+AM165)</f>
        <v/>
      </c>
      <c r="AU165" s="407">
        <f t="array" ref="AU165">AK165/(SUMPRODUCT(--(CHOOSE({1,2,3},AJ165,AL165,AM165)&gt;0),CHOOSE({1,2,3},AJ165,AL165,AM165))+AI165)</f>
        <v/>
      </c>
      <c r="AW165" s="2699">
        <f>EOMONTH(AW166,-1)</f>
        <v/>
      </c>
      <c r="AX165" s="405">
        <f>+BD164</f>
        <v/>
      </c>
      <c r="AY165" s="405" t="n">
        <v>0</v>
      </c>
      <c r="AZ165" s="405" t="n">
        <v>0</v>
      </c>
      <c r="BA165" s="405" t="n">
        <v>0</v>
      </c>
      <c r="BB165" s="405" t="n">
        <v>0</v>
      </c>
      <c r="BC165" s="405" t="n">
        <v>0</v>
      </c>
      <c r="BD165" s="405">
        <f>SUM(AX165:AZ165)-SUM(BA165:BC165)</f>
        <v/>
      </c>
      <c r="BE165" s="405" t="n">
        <v>0</v>
      </c>
      <c r="BF165" s="405">
        <f>+BD165-BE165</f>
        <v/>
      </c>
      <c r="BG165" s="2700">
        <f>365/((+AY165+AZ165-BB165-BC165)/((+AX165+BD165)/2)*DAY(AW165))</f>
        <v/>
      </c>
      <c r="BH165" s="2700">
        <f>+BD165/AY165*DAY(AW165)</f>
        <v/>
      </c>
      <c r="BI165" s="406">
        <f>(BB165+BC165)/AY165</f>
        <v/>
      </c>
      <c r="BJ165" s="406">
        <f>+BA165/(+BA165+BB165+BC165)</f>
        <v/>
      </c>
      <c r="BK165" s="407">
        <f t="array" ref="BK165">BA165/(SUMPRODUCT(--(CHOOSE({1,2,3},AZ165,BB165,BC165)&gt;0),CHOOSE({1,2,3},AZ165,BB165,BC165))+AY165)</f>
        <v/>
      </c>
      <c r="BM165" s="2699">
        <f>EOMONTH(BM166,-1)</f>
        <v/>
      </c>
      <c r="BN165" s="405">
        <f>+BT164</f>
        <v/>
      </c>
      <c r="BO165" s="405" t="n">
        <v>0</v>
      </c>
      <c r="BP165" s="405" t="n">
        <v>0</v>
      </c>
      <c r="BQ165" s="405" t="n">
        <v>0</v>
      </c>
      <c r="BR165" s="405" t="n">
        <v>0</v>
      </c>
      <c r="BS165" s="405" t="n">
        <v>0</v>
      </c>
      <c r="BT165" s="405">
        <f>SUM(BN165:BP165)-SUM(BQ165:BS165)</f>
        <v/>
      </c>
      <c r="BU165" s="405" t="n">
        <v>0</v>
      </c>
      <c r="BV165" s="405">
        <f>+BT165-BU165</f>
        <v/>
      </c>
      <c r="BW165" s="2700">
        <f>365/((+BO165+BP165-BR165-BS165)/((+BN165+BT165)/2)*DAY(BM165))</f>
        <v/>
      </c>
      <c r="BX165" s="2700">
        <f>+BT165/BO165*DAY(BM165)</f>
        <v/>
      </c>
      <c r="BY165" s="406">
        <f>(BR165+BS165)/BO165</f>
        <v/>
      </c>
      <c r="BZ165" s="406">
        <f>+BQ165/(+BQ165+BR165+BS165)</f>
        <v/>
      </c>
      <c r="CA165" s="407">
        <f t="array" ref="CA165">BQ165/(SUMPRODUCT(--(CHOOSE({1,2,3},BP165,BR165,BS165)&gt;0),CHOOSE({1,2,3},BP165,BR165,BS165))+BO165)</f>
        <v/>
      </c>
      <c r="CC165" s="2699">
        <f>EOMONTH(CC166,-1)</f>
        <v/>
      </c>
      <c r="CD165" s="405">
        <f>+CJ164</f>
        <v/>
      </c>
      <c r="CE165" s="405" t="n">
        <v>0</v>
      </c>
      <c r="CF165" s="405" t="n">
        <v>0</v>
      </c>
      <c r="CG165" s="405" t="n">
        <v>0</v>
      </c>
      <c r="CH165" s="405" t="n">
        <v>0</v>
      </c>
      <c r="CI165" s="405" t="n">
        <v>0</v>
      </c>
      <c r="CJ165" s="405">
        <f>SUM(CD165:CF165)-SUM(CG165:CI165)</f>
        <v/>
      </c>
      <c r="CK165" s="405" t="n">
        <v>0</v>
      </c>
      <c r="CL165" s="405">
        <f>+CJ165-CK165</f>
        <v/>
      </c>
      <c r="CM165" s="2700">
        <f>365/((+CE165+CF165-CH165-CI165)/((+CD165+CJ165)/2)*DAY(CC165))</f>
        <v/>
      </c>
      <c r="CN165" s="2700">
        <f>+CJ165/CE165*DAY(CC165)</f>
        <v/>
      </c>
      <c r="CO165" s="406">
        <f>(CH165+CI165)/CE165</f>
        <v/>
      </c>
      <c r="CP165" s="406">
        <f>+CG165/(+CG165+CH165+CI165)</f>
        <v/>
      </c>
      <c r="CQ165" s="407">
        <f t="array" ref="CQ165">CG165/(SUMPRODUCT(--(CHOOSE({1,2,3},CF165,CH165,CI165)&gt;0),CHOOSE({1,2,3},CF165,CH165,CI165))+CE165)</f>
        <v/>
      </c>
      <c r="CS165" s="2699">
        <f>EOMONTH(CS166,-1)</f>
        <v/>
      </c>
      <c r="CT165" s="405">
        <f>+CZ164</f>
        <v/>
      </c>
      <c r="CU165" s="405" t="n">
        <v>0</v>
      </c>
      <c r="CV165" s="405" t="n">
        <v>0</v>
      </c>
      <c r="CW165" s="405" t="n">
        <v>0</v>
      </c>
      <c r="CX165" s="405" t="n">
        <v>0</v>
      </c>
      <c r="CY165" s="405" t="n">
        <v>0</v>
      </c>
      <c r="CZ165" s="405">
        <f>SUM(CT165:CV165)-SUM(CW165:CY165)</f>
        <v/>
      </c>
      <c r="DA165" s="405" t="n">
        <v>0</v>
      </c>
      <c r="DB165" s="405">
        <f>+CZ165-DA165</f>
        <v/>
      </c>
      <c r="DC165" s="2700">
        <f>365/((+CU165+CV165-CX165-CY165)/((+CT165+CZ165)/2)*DAY(CS165))</f>
        <v/>
      </c>
      <c r="DD165" s="2700">
        <f>+CZ165/CU165*DAY(CS165)</f>
        <v/>
      </c>
      <c r="DE165" s="406">
        <f>(CX165+CY165)/CU165</f>
        <v/>
      </c>
      <c r="DF165" s="406">
        <f>+CW165/(+CW165+CX165+CY165)</f>
        <v/>
      </c>
      <c r="DG165" s="407">
        <f t="array" ref="DG165">CW165/(SUMPRODUCT(--(CHOOSE({1,2,3},CV165,CX165,CY165)&gt;0),CHOOSE({1,2,3},CV165,CX165,CY165))+CU165)</f>
        <v/>
      </c>
      <c r="DI165" s="2699">
        <f>EOMONTH(DI166,-1)</f>
        <v/>
      </c>
      <c r="DJ165" s="405">
        <f>+DP164</f>
        <v/>
      </c>
      <c r="DK165" s="405" t="n">
        <v>0</v>
      </c>
      <c r="DL165" s="405" t="n">
        <v>0</v>
      </c>
      <c r="DM165" s="405" t="n">
        <v>0</v>
      </c>
      <c r="DN165" s="405" t="n">
        <v>0</v>
      </c>
      <c r="DO165" s="405" t="n">
        <v>0</v>
      </c>
      <c r="DP165" s="405">
        <f>SUM(DJ165:DL165)-SUM(DM165:DO165)</f>
        <v/>
      </c>
      <c r="DQ165" s="405" t="n">
        <v>0</v>
      </c>
      <c r="DR165" s="405">
        <f>+DP165-DQ165</f>
        <v/>
      </c>
      <c r="DS165" s="2700">
        <f>365/((+DK165+DL165-DN165-DO165)/((+DJ165+DP165)/2)*DAY(DI165))</f>
        <v/>
      </c>
      <c r="DT165" s="2700">
        <f>+DP165/DK165*DAY(DI165)</f>
        <v/>
      </c>
      <c r="DU165" s="406">
        <f>(DN165+DO165)/DK165</f>
        <v/>
      </c>
      <c r="DV165" s="406">
        <f>+DM165/(+DM165+DN165+DO165)</f>
        <v/>
      </c>
      <c r="DW165" s="407">
        <f t="array" ref="DW165">DM165/(SUMPRODUCT(--(CHOOSE({1,2,3},DL165,DN165,DO165)&gt;0),CHOOSE({1,2,3},DL165,DN165,DO165))+DK165)</f>
        <v/>
      </c>
      <c r="DY165" s="2699">
        <f>EOMONTH(DY166,-1)</f>
        <v/>
      </c>
      <c r="DZ165" s="405">
        <f>+EF164</f>
        <v/>
      </c>
      <c r="EA165" s="405" t="n">
        <v>0</v>
      </c>
      <c r="EB165" s="405" t="n">
        <v>0</v>
      </c>
      <c r="EC165" s="405" t="n">
        <v>0</v>
      </c>
      <c r="ED165" s="405" t="n">
        <v>0</v>
      </c>
      <c r="EE165" s="405" t="n">
        <v>0</v>
      </c>
      <c r="EF165" s="405">
        <f>SUM(DZ165:EB165)-SUM(EC165:EE165)</f>
        <v/>
      </c>
      <c r="EG165" s="405" t="n">
        <v>0</v>
      </c>
      <c r="EH165" s="405">
        <f>+EF165-EG165</f>
        <v/>
      </c>
      <c r="EI165" s="2700">
        <f>365/((+EA165+EB165-ED165-EE165)/((+DZ165+EF165)/2)*DAY(DY165))</f>
        <v/>
      </c>
      <c r="EJ165" s="2700">
        <f>+EF165/EA165*DAY(DY165)</f>
        <v/>
      </c>
      <c r="EK165" s="406">
        <f>(ED165+EE165)/EA165</f>
        <v/>
      </c>
      <c r="EL165" s="406">
        <f>+EC165/(+EC165+ED165+EE165)</f>
        <v/>
      </c>
      <c r="EM165" s="407">
        <f t="array" ref="EM165">EC165/(SUMPRODUCT(--(CHOOSE({1,2,3},EB165,ED165,EE165)&gt;0),CHOOSE({1,2,3},EB165,ED165,EE165))+EA165)</f>
        <v/>
      </c>
      <c r="EO165" s="2699">
        <f>EOMONTH(EO166,-1)</f>
        <v/>
      </c>
      <c r="EP165" s="405">
        <f>+EV164</f>
        <v/>
      </c>
      <c r="EQ165" s="405" t="n">
        <v>0</v>
      </c>
      <c r="ER165" s="405" t="n">
        <v>0</v>
      </c>
      <c r="ES165" s="405" t="n">
        <v>0</v>
      </c>
      <c r="ET165" s="405" t="n">
        <v>0</v>
      </c>
      <c r="EU165" s="405" t="n">
        <v>0</v>
      </c>
      <c r="EV165" s="405">
        <f>SUM(EP165:ER165)-SUM(ES165:EU165)</f>
        <v/>
      </c>
      <c r="EW165" s="405" t="n">
        <v>0</v>
      </c>
      <c r="EX165" s="405">
        <f>+EV165-EW165</f>
        <v/>
      </c>
      <c r="EY165" s="2700">
        <f>365/((+EQ165+ER165-ET165-EU165)/((+EP165+EV165)/2)*DAY(EO165))</f>
        <v/>
      </c>
      <c r="EZ165" s="2700">
        <f>+EV165/EQ165*DAY(EO165)</f>
        <v/>
      </c>
      <c r="FA165" s="406">
        <f>(ET165+EU165)/EQ165</f>
        <v/>
      </c>
      <c r="FB165" s="406">
        <f>+ES165/(+ES165+ET165+EU165)</f>
        <v/>
      </c>
      <c r="FC165" s="407">
        <f t="array" ref="FC165">ES165/(SUMPRODUCT(--(CHOOSE({1,2,3},FH165,FX165,GN165)&gt;0),CHOOSE({1,2,3},FH165,FX165,GN165))+EQ165)</f>
        <v/>
      </c>
      <c r="FE165" s="2699">
        <f>EOMONTH(FE166,-1)</f>
        <v/>
      </c>
      <c r="FF165" s="405">
        <f>+FL164</f>
        <v/>
      </c>
      <c r="FG165" s="405" t="n">
        <v>0</v>
      </c>
      <c r="FH165" s="405" t="n">
        <v>0</v>
      </c>
      <c r="FI165" s="405" t="n">
        <v>0</v>
      </c>
      <c r="FJ165" s="405" t="n">
        <v>0</v>
      </c>
      <c r="FK165" s="405" t="n">
        <v>0</v>
      </c>
      <c r="FL165" s="405">
        <f>SUM(FF165:FH165)-SUM(FI165:FK165)</f>
        <v/>
      </c>
      <c r="FM165" s="405" t="n">
        <v>0</v>
      </c>
      <c r="FN165" s="405">
        <f>+FL165-FM165</f>
        <v/>
      </c>
      <c r="FO165" s="2700">
        <f>365/((+FG165+FH165-FJ165-FK165)/((+FF165+FL165)/2)*DAY(FE165))</f>
        <v/>
      </c>
      <c r="FP165" s="2700">
        <f>+FL165/FG165*DAY(FE165)</f>
        <v/>
      </c>
      <c r="FQ165" s="406">
        <f>(FJ165+FK165)/FG165</f>
        <v/>
      </c>
      <c r="FR165" s="406">
        <f>+FI165/(+FI165+FJ165+FK165)</f>
        <v/>
      </c>
      <c r="FS165" s="407">
        <f t="array" ref="FS165">FI165/(SUMPRODUCT(--(CHOOSE({1,2,3},FH165,FJ165,FK165)&gt;0),CHOOSE({1,2,3},FH165,FJ165,FK165))+FG165)</f>
        <v/>
      </c>
      <c r="FU165" s="2699">
        <f>EOMONTH(FU166,-1)</f>
        <v/>
      </c>
      <c r="FV165" s="405">
        <f>+GB164</f>
        <v/>
      </c>
      <c r="FW165" s="405" t="n">
        <v>0</v>
      </c>
      <c r="FX165" s="405" t="n">
        <v>0</v>
      </c>
      <c r="FY165" s="405" t="n">
        <v>0</v>
      </c>
      <c r="FZ165" s="405" t="n">
        <v>0</v>
      </c>
      <c r="GA165" s="405" t="n">
        <v>0</v>
      </c>
      <c r="GB165" s="405">
        <f>SUM(FV165:FX165)-SUM(FY165:GA165)</f>
        <v/>
      </c>
      <c r="GC165" s="405" t="n">
        <v>0</v>
      </c>
      <c r="GD165" s="405">
        <f>+GB165-GC165</f>
        <v/>
      </c>
      <c r="GE165" s="2700">
        <f>365/((+FW165+FX165-FZ165-GA165)/((+FV165+GB165)/2)*DAY(FU165))</f>
        <v/>
      </c>
      <c r="GF165" s="2700">
        <f>+GB165/FW165*DAY(FU165)</f>
        <v/>
      </c>
      <c r="GG165" s="406">
        <f>(FZ165+GA165)/FW165</f>
        <v/>
      </c>
      <c r="GH165" s="406">
        <f>+FY165/(+FY165+FZ165+GA165)</f>
        <v/>
      </c>
      <c r="GI165" s="407">
        <f t="array" ref="GI165">FY165/(SUMPRODUCT(--(CHOOSE({1,2,3},FX165,FZ165,GA165)&gt;0),CHOOSE({1,2,3},FX165,FZ165,GA165))+FW165)</f>
        <v/>
      </c>
      <c r="GK165" s="2699">
        <f>EOMONTH(GK166,-1)</f>
        <v/>
      </c>
      <c r="GL165" s="405">
        <f>+GR164</f>
        <v/>
      </c>
      <c r="GM165" s="405" t="n">
        <v>0</v>
      </c>
      <c r="GN165" s="405" t="n">
        <v>0</v>
      </c>
      <c r="GO165" s="405" t="n">
        <v>0</v>
      </c>
      <c r="GP165" s="405" t="n">
        <v>0</v>
      </c>
      <c r="GQ165" s="405" t="n">
        <v>0</v>
      </c>
      <c r="GR165" s="405">
        <f>SUM(GL165:GN165)-SUM(GO165:GQ165)</f>
        <v/>
      </c>
      <c r="GS165" s="405" t="n">
        <v>0</v>
      </c>
      <c r="GT165" s="405">
        <f>+GR165-GS165</f>
        <v/>
      </c>
      <c r="GU165" s="2700">
        <f>365/((+GM165+GN165-GP165-GQ165)/((+GL165+GR165)/2)*DAY(GK165))</f>
        <v/>
      </c>
      <c r="GV165" s="2700">
        <f>+GR165/GM165*DAY(GK165)</f>
        <v/>
      </c>
      <c r="GW165" s="406">
        <f>(GP165+GQ165)/GM165</f>
        <v/>
      </c>
      <c r="GX165" s="406">
        <f>+GO165/(+GO165+GP165+GQ165)</f>
        <v/>
      </c>
      <c r="GY165" s="407">
        <f t="array" ref="GY165">GO165/(SUMPRODUCT(--(CHOOSE({1,2,3},GN165,GP165,GQ165)&gt;0),CHOOSE({1,2,3},GN165,GP165,GQ165))+GM165)</f>
        <v/>
      </c>
    </row>
    <row r="166">
      <c r="A166" s="2699">
        <f>EOMONTH(A167,-1)</f>
        <v/>
      </c>
      <c r="B166" s="405">
        <f>R166+AH166+AX166+BN166+CD166+CT166+DJ166+DZ166+EP166+FF166+FV166+GL166</f>
        <v/>
      </c>
      <c r="C166" s="405">
        <f>S166+AI166+AY166+BO166+CE166+CU166+DK166+EA166+EQ166+FG166+FW166+GM166</f>
        <v/>
      </c>
      <c r="D166" s="405">
        <f>T166+AJ166+AZ166+BP166+CF166+CV166+DL166+EB166+ER166+FH166+FX166+GN166</f>
        <v/>
      </c>
      <c r="E166" s="405">
        <f>U166+AK166+BA166+BQ166+CG166+CW166+DM166+EC166+ES166+FI166+FY166+GO166</f>
        <v/>
      </c>
      <c r="F166" s="405">
        <f>V166+AL166+BB166+BR166+CH166+CX166+DN166+ED166+ET166+FJ166+FZ166+GP166</f>
        <v/>
      </c>
      <c r="G166" s="405">
        <f>W166+AM166+BC166+BS166+CI166+CY166+DO166+EE166+EU166+FK166+GA166+GQ166</f>
        <v/>
      </c>
      <c r="H166" s="405">
        <f>X166+AN166+BD166+BT166+CJ166+CZ166+DP166+EF166+EV166+FL166+GB166+GR166</f>
        <v/>
      </c>
      <c r="I166" s="405">
        <f>Y166+AO166+BE166+BU166+CK166+DA166+DQ166+EG166+EW166+FM166+GC166+GS166</f>
        <v/>
      </c>
      <c r="J166" s="405">
        <f>Z166+AP166+BF166+BV166</f>
        <v/>
      </c>
      <c r="K166" s="2700">
        <f>365/((+C166+D166-F166-G166)/((+B166+H166)/2)*DAY(A166))</f>
        <v/>
      </c>
      <c r="L166" s="2700">
        <f>+H166/C166*DAY(A166)</f>
        <v/>
      </c>
      <c r="M166" s="406">
        <f>(F166+G166)/C166</f>
        <v/>
      </c>
      <c r="N166" s="406">
        <f>+E166/(+E166+F166+G166)</f>
        <v/>
      </c>
      <c r="O166" s="407">
        <f t="array" ref="O166">E166/(SUMPRODUCT(--(CHOOSE({1,2,3},D166,F166,G166)&gt;0),CHOOSE({1,2,3},D166,F166,G166))+C166)</f>
        <v/>
      </c>
      <c r="Q166" s="2699">
        <f>EOMONTH(Q167,-1)</f>
        <v/>
      </c>
      <c r="R166" s="405">
        <f>+X165</f>
        <v/>
      </c>
      <c r="S166" s="405" t="n">
        <v>0</v>
      </c>
      <c r="T166" s="405" t="n">
        <v>0</v>
      </c>
      <c r="U166" s="405" t="n">
        <v>0</v>
      </c>
      <c r="V166" s="405" t="n">
        <v>0</v>
      </c>
      <c r="W166" s="405" t="n">
        <v>0</v>
      </c>
      <c r="X166" s="405">
        <f>SUM(R166:T166)-SUM(U166:W166)</f>
        <v/>
      </c>
      <c r="Y166" s="405" t="n">
        <v>0</v>
      </c>
      <c r="Z166" s="405">
        <f>+X166-Y166</f>
        <v/>
      </c>
      <c r="AA166" s="2700">
        <f>365/((+S166+T166-V166-W166)/((+R166+X166)/2)*DAY(Q166))</f>
        <v/>
      </c>
      <c r="AB166" s="2700">
        <f>+X166/S166*DAY(Q166)</f>
        <v/>
      </c>
      <c r="AC166" s="406">
        <f>(V166+W166)/S166</f>
        <v/>
      </c>
      <c r="AD166" s="406">
        <f>+U166/(+U166+V166+W166)</f>
        <v/>
      </c>
      <c r="AE166" s="407">
        <f t="array" ref="AE166">U166/(SUMPRODUCT(--(CHOOSE({1,2,3},T166,V166,W166)&gt;0),CHOOSE({1,2,3},T166,V166,W166))+S166)</f>
        <v/>
      </c>
      <c r="AG166" s="2699">
        <f>EOMONTH(AG167,-1)</f>
        <v/>
      </c>
      <c r="AH166" s="405">
        <f>+AN165</f>
        <v/>
      </c>
      <c r="AI166" s="405" t="n">
        <v>0</v>
      </c>
      <c r="AJ166" s="405" t="n">
        <v>0</v>
      </c>
      <c r="AK166" s="405" t="n">
        <v>0</v>
      </c>
      <c r="AL166" s="405" t="n">
        <v>0</v>
      </c>
      <c r="AM166" s="405" t="n">
        <v>0</v>
      </c>
      <c r="AN166" s="405">
        <f>SUM(AH166:AJ166)-SUM(AK166:AM166)</f>
        <v/>
      </c>
      <c r="AO166" s="405" t="n">
        <v>0</v>
      </c>
      <c r="AP166" s="405">
        <f>+AN166-AO166</f>
        <v/>
      </c>
      <c r="AQ166" s="2700">
        <f>365/((+AI166+AJ166-AL166-AM166)/((+AH166+AN166)/2)*DAY(AG166))</f>
        <v/>
      </c>
      <c r="AR166" s="2700">
        <f>+AN166/AI166*DAY(AG166)</f>
        <v/>
      </c>
      <c r="AS166" s="406">
        <f>(AL166+AM166)/AI166</f>
        <v/>
      </c>
      <c r="AT166" s="406">
        <f>+AK166/(+AK166+AL166+AM166)</f>
        <v/>
      </c>
      <c r="AU166" s="407">
        <f t="array" ref="AU166">AK166/(SUMPRODUCT(--(CHOOSE({1,2,3},AJ166,AL166,AM166)&gt;0),CHOOSE({1,2,3},AJ166,AL166,AM166))+AI166)</f>
        <v/>
      </c>
      <c r="AW166" s="2699">
        <f>EOMONTH(AW167,-1)</f>
        <v/>
      </c>
      <c r="AX166" s="405">
        <f>+BD165</f>
        <v/>
      </c>
      <c r="AY166" s="405" t="n">
        <v>0</v>
      </c>
      <c r="AZ166" s="405" t="n">
        <v>0</v>
      </c>
      <c r="BA166" s="405" t="n">
        <v>0</v>
      </c>
      <c r="BB166" s="405" t="n">
        <v>0</v>
      </c>
      <c r="BC166" s="405" t="n">
        <v>0</v>
      </c>
      <c r="BD166" s="405">
        <f>SUM(AX166:AZ166)-SUM(BA166:BC166)</f>
        <v/>
      </c>
      <c r="BE166" s="405" t="n">
        <v>0</v>
      </c>
      <c r="BF166" s="405">
        <f>+BD166-BE166</f>
        <v/>
      </c>
      <c r="BG166" s="2700">
        <f>365/((+AY166+AZ166-BB166-BC166)/((+AX166+BD166)/2)*DAY(AW166))</f>
        <v/>
      </c>
      <c r="BH166" s="2700">
        <f>+BD166/AY166*DAY(AW166)</f>
        <v/>
      </c>
      <c r="BI166" s="406">
        <f>(BB166+BC166)/AY166</f>
        <v/>
      </c>
      <c r="BJ166" s="406">
        <f>+BA166/(+BA166+BB166+BC166)</f>
        <v/>
      </c>
      <c r="BK166" s="407">
        <f t="array" ref="BK166">BA166/(SUMPRODUCT(--(CHOOSE({1,2,3},AZ166,BB166,BC166)&gt;0),CHOOSE({1,2,3},AZ166,BB166,BC166))+AY166)</f>
        <v/>
      </c>
      <c r="BM166" s="2699">
        <f>EOMONTH(BM167,-1)</f>
        <v/>
      </c>
      <c r="BN166" s="405">
        <f>+BT165</f>
        <v/>
      </c>
      <c r="BO166" s="405" t="n">
        <v>0</v>
      </c>
      <c r="BP166" s="405" t="n">
        <v>0</v>
      </c>
      <c r="BQ166" s="405" t="n">
        <v>0</v>
      </c>
      <c r="BR166" s="405" t="n">
        <v>0</v>
      </c>
      <c r="BS166" s="405" t="n">
        <v>0</v>
      </c>
      <c r="BT166" s="405">
        <f>SUM(BN166:BP166)-SUM(BQ166:BS166)</f>
        <v/>
      </c>
      <c r="BU166" s="405" t="n">
        <v>0</v>
      </c>
      <c r="BV166" s="405">
        <f>+BT166-BU166</f>
        <v/>
      </c>
      <c r="BW166" s="2700">
        <f>365/((+BO166+BP166-BR166-BS166)/((+BN166+BT166)/2)*DAY(BM166))</f>
        <v/>
      </c>
      <c r="BX166" s="2700">
        <f>+BT166/BO166*DAY(BM166)</f>
        <v/>
      </c>
      <c r="BY166" s="406">
        <f>(BR166+BS166)/BO166</f>
        <v/>
      </c>
      <c r="BZ166" s="406">
        <f>+BQ166/(+BQ166+BR166+BS166)</f>
        <v/>
      </c>
      <c r="CA166" s="407">
        <f t="array" ref="CA166">BQ166/(SUMPRODUCT(--(CHOOSE({1,2,3},BP166,BR166,BS166)&gt;0),CHOOSE({1,2,3},BP166,BR166,BS166))+BO166)</f>
        <v/>
      </c>
      <c r="CC166" s="2699">
        <f>EOMONTH(CC167,-1)</f>
        <v/>
      </c>
      <c r="CD166" s="405">
        <f>+CJ165</f>
        <v/>
      </c>
      <c r="CE166" s="405" t="n">
        <v>0</v>
      </c>
      <c r="CF166" s="405" t="n">
        <v>0</v>
      </c>
      <c r="CG166" s="405" t="n">
        <v>0</v>
      </c>
      <c r="CH166" s="405" t="n">
        <v>0</v>
      </c>
      <c r="CI166" s="405" t="n">
        <v>0</v>
      </c>
      <c r="CJ166" s="405">
        <f>SUM(CD166:CF166)-SUM(CG166:CI166)</f>
        <v/>
      </c>
      <c r="CK166" s="405" t="n">
        <v>0</v>
      </c>
      <c r="CL166" s="405">
        <f>+CJ166-CK166</f>
        <v/>
      </c>
      <c r="CM166" s="2700">
        <f>365/((+CE166+CF166-CH166-CI166)/((+CD166+CJ166)/2)*DAY(CC166))</f>
        <v/>
      </c>
      <c r="CN166" s="2700">
        <f>+CJ166/CE166*DAY(CC166)</f>
        <v/>
      </c>
      <c r="CO166" s="406">
        <f>(CH166+CI166)/CE166</f>
        <v/>
      </c>
      <c r="CP166" s="406">
        <f>+CG166/(+CG166+CH166+CI166)</f>
        <v/>
      </c>
      <c r="CQ166" s="407">
        <f t="array" ref="CQ166">CG166/(SUMPRODUCT(--(CHOOSE({1,2,3},CF166,CH166,CI166)&gt;0),CHOOSE({1,2,3},CF166,CH166,CI166))+CE166)</f>
        <v/>
      </c>
      <c r="CS166" s="2699">
        <f>EOMONTH(CS167,-1)</f>
        <v/>
      </c>
      <c r="CT166" s="405">
        <f>+CZ165</f>
        <v/>
      </c>
      <c r="CU166" s="405" t="n">
        <v>0</v>
      </c>
      <c r="CV166" s="405" t="n">
        <v>0</v>
      </c>
      <c r="CW166" s="405" t="n">
        <v>0</v>
      </c>
      <c r="CX166" s="405" t="n">
        <v>0</v>
      </c>
      <c r="CY166" s="405" t="n">
        <v>0</v>
      </c>
      <c r="CZ166" s="405">
        <f>SUM(CT166:CV166)-SUM(CW166:CY166)</f>
        <v/>
      </c>
      <c r="DA166" s="405" t="n">
        <v>0</v>
      </c>
      <c r="DB166" s="405">
        <f>+CZ166-DA166</f>
        <v/>
      </c>
      <c r="DC166" s="2700">
        <f>365/((+CU166+CV166-CX166-CY166)/((+CT166+CZ166)/2)*DAY(CS166))</f>
        <v/>
      </c>
      <c r="DD166" s="2700">
        <f>+CZ166/CU166*DAY(CS166)</f>
        <v/>
      </c>
      <c r="DE166" s="406">
        <f>(CX166+CY166)/CU166</f>
        <v/>
      </c>
      <c r="DF166" s="406">
        <f>+CW166/(+CW166+CX166+CY166)</f>
        <v/>
      </c>
      <c r="DG166" s="407">
        <f t="array" ref="DG166">CW166/(SUMPRODUCT(--(CHOOSE({1,2,3},CV166,CX166,CY166)&gt;0),CHOOSE({1,2,3},CV166,CX166,CY166))+CU166)</f>
        <v/>
      </c>
      <c r="DI166" s="2699">
        <f>EOMONTH(DI167,-1)</f>
        <v/>
      </c>
      <c r="DJ166" s="405">
        <f>+DP165</f>
        <v/>
      </c>
      <c r="DK166" s="405" t="n">
        <v>0</v>
      </c>
      <c r="DL166" s="405" t="n">
        <v>0</v>
      </c>
      <c r="DM166" s="405" t="n">
        <v>0</v>
      </c>
      <c r="DN166" s="405" t="n">
        <v>0</v>
      </c>
      <c r="DO166" s="405" t="n">
        <v>0</v>
      </c>
      <c r="DP166" s="405">
        <f>SUM(DJ166:DL166)-SUM(DM166:DO166)</f>
        <v/>
      </c>
      <c r="DQ166" s="405" t="n">
        <v>0</v>
      </c>
      <c r="DR166" s="405">
        <f>+DP166-DQ166</f>
        <v/>
      </c>
      <c r="DS166" s="2700">
        <f>365/((+DK166+DL166-DN166-DO166)/((+DJ166+DP166)/2)*DAY(DI166))</f>
        <v/>
      </c>
      <c r="DT166" s="2700">
        <f>+DP166/DK166*DAY(DI166)</f>
        <v/>
      </c>
      <c r="DU166" s="406">
        <f>(DN166+DO166)/DK166</f>
        <v/>
      </c>
      <c r="DV166" s="406">
        <f>+DM166/(+DM166+DN166+DO166)</f>
        <v/>
      </c>
      <c r="DW166" s="407">
        <f t="array" ref="DW166">DM166/(SUMPRODUCT(--(CHOOSE({1,2,3},DL166,DN166,DO166)&gt;0),CHOOSE({1,2,3},DL166,DN166,DO166))+DK166)</f>
        <v/>
      </c>
      <c r="DY166" s="2699">
        <f>EOMONTH(DY167,-1)</f>
        <v/>
      </c>
      <c r="DZ166" s="405">
        <f>+EF165</f>
        <v/>
      </c>
      <c r="EA166" s="405" t="n">
        <v>0</v>
      </c>
      <c r="EB166" s="405" t="n">
        <v>0</v>
      </c>
      <c r="EC166" s="405" t="n">
        <v>0</v>
      </c>
      <c r="ED166" s="405" t="n">
        <v>0</v>
      </c>
      <c r="EE166" s="405" t="n">
        <v>0</v>
      </c>
      <c r="EF166" s="405">
        <f>SUM(DZ166:EB166)-SUM(EC166:EE166)</f>
        <v/>
      </c>
      <c r="EG166" s="405" t="n">
        <v>0</v>
      </c>
      <c r="EH166" s="405">
        <f>+EF166-EG166</f>
        <v/>
      </c>
      <c r="EI166" s="2700">
        <f>365/((+EA166+EB166-ED166-EE166)/((+DZ166+EF166)/2)*DAY(DY166))</f>
        <v/>
      </c>
      <c r="EJ166" s="2700">
        <f>+EF166/EA166*DAY(DY166)</f>
        <v/>
      </c>
      <c r="EK166" s="406">
        <f>(ED166+EE166)/EA166</f>
        <v/>
      </c>
      <c r="EL166" s="406">
        <f>+EC166/(+EC166+ED166+EE166)</f>
        <v/>
      </c>
      <c r="EM166" s="407">
        <f t="array" ref="EM166">EC166/(SUMPRODUCT(--(CHOOSE({1,2,3},EB166,ED166,EE166)&gt;0),CHOOSE({1,2,3},EB166,ED166,EE166))+EA166)</f>
        <v/>
      </c>
      <c r="EO166" s="2699">
        <f>EOMONTH(EO167,-1)</f>
        <v/>
      </c>
      <c r="EP166" s="405">
        <f>+EV165</f>
        <v/>
      </c>
      <c r="EQ166" s="405" t="n">
        <v>0</v>
      </c>
      <c r="ER166" s="405" t="n">
        <v>0</v>
      </c>
      <c r="ES166" s="405" t="n">
        <v>0</v>
      </c>
      <c r="ET166" s="405" t="n">
        <v>0</v>
      </c>
      <c r="EU166" s="405" t="n">
        <v>0</v>
      </c>
      <c r="EV166" s="405">
        <f>SUM(EP166:ER166)-SUM(ES166:EU166)</f>
        <v/>
      </c>
      <c r="EW166" s="405" t="n">
        <v>0</v>
      </c>
      <c r="EX166" s="405">
        <f>+EV166-EW166</f>
        <v/>
      </c>
      <c r="EY166" s="2700">
        <f>365/((+EQ166+ER166-ET166-EU166)/((+EP166+EV166)/2)*DAY(EO166))</f>
        <v/>
      </c>
      <c r="EZ166" s="2700">
        <f>+EV166/EQ166*DAY(EO166)</f>
        <v/>
      </c>
      <c r="FA166" s="406">
        <f>(ET166+EU166)/EQ166</f>
        <v/>
      </c>
      <c r="FB166" s="406">
        <f>+ES166/(+ES166+ET166+EU166)</f>
        <v/>
      </c>
      <c r="FC166" s="407">
        <f t="array" ref="FC166">ES166/(SUMPRODUCT(--(CHOOSE({1,2,3},FH166,FX166,GN166)&gt;0),CHOOSE({1,2,3},FH166,FX166,GN166))+EQ166)</f>
        <v/>
      </c>
      <c r="FE166" s="2699">
        <f>EOMONTH(FE167,-1)</f>
        <v/>
      </c>
      <c r="FF166" s="405">
        <f>+FL165</f>
        <v/>
      </c>
      <c r="FG166" s="405" t="n">
        <v>0</v>
      </c>
      <c r="FH166" s="405" t="n">
        <v>0</v>
      </c>
      <c r="FI166" s="405" t="n">
        <v>0</v>
      </c>
      <c r="FJ166" s="405" t="n">
        <v>0</v>
      </c>
      <c r="FK166" s="405" t="n">
        <v>0</v>
      </c>
      <c r="FL166" s="405">
        <f>SUM(FF166:FH166)-SUM(FI166:FK166)</f>
        <v/>
      </c>
      <c r="FM166" s="405" t="n">
        <v>0</v>
      </c>
      <c r="FN166" s="405">
        <f>+FL166-FM166</f>
        <v/>
      </c>
      <c r="FO166" s="2700">
        <f>365/((+FG166+FH166-FJ166-FK166)/((+FF166+FL166)/2)*DAY(FE166))</f>
        <v/>
      </c>
      <c r="FP166" s="2700">
        <f>+FL166/FG166*DAY(FE166)</f>
        <v/>
      </c>
      <c r="FQ166" s="406">
        <f>(FJ166+FK166)/FG166</f>
        <v/>
      </c>
      <c r="FR166" s="406">
        <f>+FI166/(+FI166+FJ166+FK166)</f>
        <v/>
      </c>
      <c r="FS166" s="407">
        <f t="array" ref="FS166">FI166/(SUMPRODUCT(--(CHOOSE({1,2,3},FH166,FJ166,FK166)&gt;0),CHOOSE({1,2,3},FH166,FJ166,FK166))+FG166)</f>
        <v/>
      </c>
      <c r="FU166" s="2699">
        <f>EOMONTH(FU167,-1)</f>
        <v/>
      </c>
      <c r="FV166" s="405">
        <f>+GB165</f>
        <v/>
      </c>
      <c r="FW166" s="405" t="n">
        <v>0</v>
      </c>
      <c r="FX166" s="405" t="n">
        <v>0</v>
      </c>
      <c r="FY166" s="405" t="n">
        <v>0</v>
      </c>
      <c r="FZ166" s="405" t="n">
        <v>0</v>
      </c>
      <c r="GA166" s="405" t="n">
        <v>0</v>
      </c>
      <c r="GB166" s="405">
        <f>SUM(FV166:FX166)-SUM(FY166:GA166)</f>
        <v/>
      </c>
      <c r="GC166" s="405" t="n">
        <v>0</v>
      </c>
      <c r="GD166" s="405">
        <f>+GB166-GC166</f>
        <v/>
      </c>
      <c r="GE166" s="2700">
        <f>365/((+FW166+FX166-FZ166-GA166)/((+FV166+GB166)/2)*DAY(FU166))</f>
        <v/>
      </c>
      <c r="GF166" s="2700">
        <f>+GB166/FW166*DAY(FU166)</f>
        <v/>
      </c>
      <c r="GG166" s="406">
        <f>(FZ166+GA166)/FW166</f>
        <v/>
      </c>
      <c r="GH166" s="406">
        <f>+FY166/(+FY166+FZ166+GA166)</f>
        <v/>
      </c>
      <c r="GI166" s="407">
        <f t="array" ref="GI166">FY166/(SUMPRODUCT(--(CHOOSE({1,2,3},FX166,FZ166,GA166)&gt;0),CHOOSE({1,2,3},FX166,FZ166,GA166))+FW166)</f>
        <v/>
      </c>
      <c r="GK166" s="2699">
        <f>EOMONTH(GK167,-1)</f>
        <v/>
      </c>
      <c r="GL166" s="405">
        <f>+GR165</f>
        <v/>
      </c>
      <c r="GM166" s="405" t="n">
        <v>0</v>
      </c>
      <c r="GN166" s="405" t="n">
        <v>0</v>
      </c>
      <c r="GO166" s="405" t="n">
        <v>0</v>
      </c>
      <c r="GP166" s="405" t="n">
        <v>0</v>
      </c>
      <c r="GQ166" s="405" t="n">
        <v>0</v>
      </c>
      <c r="GR166" s="405">
        <f>SUM(GL166:GN166)-SUM(GO166:GQ166)</f>
        <v/>
      </c>
      <c r="GS166" s="405" t="n">
        <v>0</v>
      </c>
      <c r="GT166" s="405">
        <f>+GR166-GS166</f>
        <v/>
      </c>
      <c r="GU166" s="2700">
        <f>365/((+GM166+GN166-GP166-GQ166)/((+GL166+GR166)/2)*DAY(GK166))</f>
        <v/>
      </c>
      <c r="GV166" s="2700">
        <f>+GR166/GM166*DAY(GK166)</f>
        <v/>
      </c>
      <c r="GW166" s="406">
        <f>(GP166+GQ166)/GM166</f>
        <v/>
      </c>
      <c r="GX166" s="406">
        <f>+GO166/(+GO166+GP166+GQ166)</f>
        <v/>
      </c>
      <c r="GY166" s="407">
        <f t="array" ref="GY166">GO166/(SUMPRODUCT(--(CHOOSE({1,2,3},GN166,GP166,GQ166)&gt;0),CHOOSE({1,2,3},GN166,GP166,GQ166))+GM166)</f>
        <v/>
      </c>
    </row>
    <row r="167">
      <c r="A167" s="2699">
        <f>EOMONTH(A168,-1)</f>
        <v/>
      </c>
      <c r="B167" s="405">
        <f>R167+AH167+AX167+BN167+CD167+CT167+DJ167+DZ167+EP167+FF167+FV167+GL167</f>
        <v/>
      </c>
      <c r="C167" s="405">
        <f>S167+AI167+AY167+BO167+CE167+CU167+DK167+EA167+EQ167+FG167+FW167+GM167</f>
        <v/>
      </c>
      <c r="D167" s="405">
        <f>T167+AJ167+AZ167+BP167+CF167+CV167+DL167+EB167+ER167+FH167+FX167+GN167</f>
        <v/>
      </c>
      <c r="E167" s="405">
        <f>U167+AK167+BA167+BQ167+CG167+CW167+DM167+EC167+ES167+FI167+FY167+GO167</f>
        <v/>
      </c>
      <c r="F167" s="405">
        <f>V167+AL167+BB167+BR167+CH167+CX167+DN167+ED167+ET167+FJ167+FZ167+GP167</f>
        <v/>
      </c>
      <c r="G167" s="405">
        <f>W167+AM167+BC167+BS167+CI167+CY167+DO167+EE167+EU167+FK167+GA167+GQ167</f>
        <v/>
      </c>
      <c r="H167" s="405">
        <f>X167+AN167+BD167+BT167+CJ167+CZ167+DP167+EF167+EV167+FL167+GB167+GR167</f>
        <v/>
      </c>
      <c r="I167" s="405">
        <f>Y167+AO167+BE167+BU167+CK167+DA167+DQ167+EG167+EW167+FM167+GC167+GS167</f>
        <v/>
      </c>
      <c r="J167" s="405">
        <f>Z167+AP167+BF167+BV167</f>
        <v/>
      </c>
      <c r="K167" s="2700">
        <f>365/((+C167+D167-F167-G167)/((+B167+H167)/2)*DAY(A167))</f>
        <v/>
      </c>
      <c r="L167" s="2700">
        <f>+H167/C167*DAY(A167)</f>
        <v/>
      </c>
      <c r="M167" s="406">
        <f>(F167+G167)/C167</f>
        <v/>
      </c>
      <c r="N167" s="406">
        <f>+E167/(+E167+F167+G167)</f>
        <v/>
      </c>
      <c r="O167" s="407">
        <f t="array" ref="O167">E167/(SUMPRODUCT(--(CHOOSE({1,2,3},D167,F167,G167)&gt;0),CHOOSE({1,2,3},D167,F167,G167))+C167)</f>
        <v/>
      </c>
      <c r="Q167" s="2699">
        <f>EOMONTH(Q168,-1)</f>
        <v/>
      </c>
      <c r="R167" s="405">
        <f>+X166</f>
        <v/>
      </c>
      <c r="S167" s="405" t="n">
        <v>0</v>
      </c>
      <c r="T167" s="405" t="n">
        <v>0</v>
      </c>
      <c r="U167" s="405" t="n">
        <v>0</v>
      </c>
      <c r="V167" s="405" t="n">
        <v>0</v>
      </c>
      <c r="W167" s="405" t="n">
        <v>0</v>
      </c>
      <c r="X167" s="405">
        <f>SUM(R167:T167)-SUM(U167:W167)</f>
        <v/>
      </c>
      <c r="Y167" s="405" t="n">
        <v>0</v>
      </c>
      <c r="Z167" s="405">
        <f>+X167-Y167</f>
        <v/>
      </c>
      <c r="AA167" s="2700">
        <f>365/((+S167+T167-V167-W167)/((+R167+X167)/2)*DAY(Q167))</f>
        <v/>
      </c>
      <c r="AB167" s="2700">
        <f>+X167/S167*DAY(Q167)</f>
        <v/>
      </c>
      <c r="AC167" s="406">
        <f>(V167+W167)/S167</f>
        <v/>
      </c>
      <c r="AD167" s="406">
        <f>+U167/(+U167+V167+W167)</f>
        <v/>
      </c>
      <c r="AE167" s="407">
        <f t="array" ref="AE167">U167/(SUMPRODUCT(--(CHOOSE({1,2,3},T167,V167,W167)&gt;0),CHOOSE({1,2,3},T167,V167,W167))+S167)</f>
        <v/>
      </c>
      <c r="AG167" s="2699">
        <f>EOMONTH(AG168,-1)</f>
        <v/>
      </c>
      <c r="AH167" s="405">
        <f>+AN166</f>
        <v/>
      </c>
      <c r="AI167" s="405" t="n">
        <v>0</v>
      </c>
      <c r="AJ167" s="405" t="n">
        <v>0</v>
      </c>
      <c r="AK167" s="405" t="n">
        <v>0</v>
      </c>
      <c r="AL167" s="405" t="n">
        <v>0</v>
      </c>
      <c r="AM167" s="405" t="n">
        <v>0</v>
      </c>
      <c r="AN167" s="405">
        <f>SUM(AH167:AJ167)-SUM(AK167:AM167)</f>
        <v/>
      </c>
      <c r="AO167" s="405" t="n">
        <v>0</v>
      </c>
      <c r="AP167" s="405">
        <f>+AN167-AO167</f>
        <v/>
      </c>
      <c r="AQ167" s="2700">
        <f>365/((+AI167+AJ167-AL167-AM167)/((+AH167+AN167)/2)*DAY(AG167))</f>
        <v/>
      </c>
      <c r="AR167" s="2700">
        <f>+AN167/AI167*DAY(AG167)</f>
        <v/>
      </c>
      <c r="AS167" s="406">
        <f>(AL167+AM167)/AI167</f>
        <v/>
      </c>
      <c r="AT167" s="406">
        <f>+AK167/(+AK167+AL167+AM167)</f>
        <v/>
      </c>
      <c r="AU167" s="407">
        <f t="array" ref="AU167">AK167/(SUMPRODUCT(--(CHOOSE({1,2,3},AJ167,AL167,AM167)&gt;0),CHOOSE({1,2,3},AJ167,AL167,AM167))+AI167)</f>
        <v/>
      </c>
      <c r="AW167" s="2699">
        <f>EOMONTH(AW168,-1)</f>
        <v/>
      </c>
      <c r="AX167" s="405">
        <f>+BD166</f>
        <v/>
      </c>
      <c r="AY167" s="405" t="n">
        <v>0</v>
      </c>
      <c r="AZ167" s="405" t="n">
        <v>0</v>
      </c>
      <c r="BA167" s="405" t="n">
        <v>0</v>
      </c>
      <c r="BB167" s="405" t="n">
        <v>0</v>
      </c>
      <c r="BC167" s="405" t="n">
        <v>0</v>
      </c>
      <c r="BD167" s="405">
        <f>SUM(AX167:AZ167)-SUM(BA167:BC167)</f>
        <v/>
      </c>
      <c r="BE167" s="405" t="n">
        <v>0</v>
      </c>
      <c r="BF167" s="405">
        <f>+BD167-BE167</f>
        <v/>
      </c>
      <c r="BG167" s="2700">
        <f>365/((+AY167+AZ167-BB167-BC167)/((+AX167+BD167)/2)*DAY(AW167))</f>
        <v/>
      </c>
      <c r="BH167" s="2700">
        <f>+BD167/AY167*DAY(AW167)</f>
        <v/>
      </c>
      <c r="BI167" s="406">
        <f>(BB167+BC167)/AY167</f>
        <v/>
      </c>
      <c r="BJ167" s="406">
        <f>+BA167/(+BA167+BB167+BC167)</f>
        <v/>
      </c>
      <c r="BK167" s="407">
        <f t="array" ref="BK167">BA167/(SUMPRODUCT(--(CHOOSE({1,2,3},AZ167,BB167,BC167)&gt;0),CHOOSE({1,2,3},AZ167,BB167,BC167))+AY167)</f>
        <v/>
      </c>
      <c r="BM167" s="2699">
        <f>EOMONTH(BM168,-1)</f>
        <v/>
      </c>
      <c r="BN167" s="405">
        <f>+BT166</f>
        <v/>
      </c>
      <c r="BO167" s="405" t="n">
        <v>0</v>
      </c>
      <c r="BP167" s="405" t="n">
        <v>0</v>
      </c>
      <c r="BQ167" s="405" t="n">
        <v>0</v>
      </c>
      <c r="BR167" s="405" t="n">
        <v>0</v>
      </c>
      <c r="BS167" s="405" t="n">
        <v>0</v>
      </c>
      <c r="BT167" s="405">
        <f>SUM(BN167:BP167)-SUM(BQ167:BS167)</f>
        <v/>
      </c>
      <c r="BU167" s="405" t="n">
        <v>0</v>
      </c>
      <c r="BV167" s="405">
        <f>+BT167-BU167</f>
        <v/>
      </c>
      <c r="BW167" s="2700">
        <f>365/((+BO167+BP167-BR167-BS167)/((+BN167+BT167)/2)*DAY(BM167))</f>
        <v/>
      </c>
      <c r="BX167" s="2700">
        <f>+BT167/BO167*DAY(BM167)</f>
        <v/>
      </c>
      <c r="BY167" s="406">
        <f>(BR167+BS167)/BO167</f>
        <v/>
      </c>
      <c r="BZ167" s="406">
        <f>+BQ167/(+BQ167+BR167+BS167)</f>
        <v/>
      </c>
      <c r="CA167" s="407">
        <f t="array" ref="CA167">BQ167/(SUMPRODUCT(--(CHOOSE({1,2,3},BP167,BR167,BS167)&gt;0),CHOOSE({1,2,3},BP167,BR167,BS167))+BO167)</f>
        <v/>
      </c>
      <c r="CC167" s="2699">
        <f>EOMONTH(CC168,-1)</f>
        <v/>
      </c>
      <c r="CD167" s="405">
        <f>+CJ166</f>
        <v/>
      </c>
      <c r="CE167" s="405" t="n">
        <v>0</v>
      </c>
      <c r="CF167" s="405" t="n">
        <v>0</v>
      </c>
      <c r="CG167" s="405" t="n">
        <v>0</v>
      </c>
      <c r="CH167" s="405" t="n">
        <v>0</v>
      </c>
      <c r="CI167" s="405" t="n">
        <v>0</v>
      </c>
      <c r="CJ167" s="405">
        <f>SUM(CD167:CF167)-SUM(CG167:CI167)</f>
        <v/>
      </c>
      <c r="CK167" s="405" t="n">
        <v>0</v>
      </c>
      <c r="CL167" s="405">
        <f>+CJ167-CK167</f>
        <v/>
      </c>
      <c r="CM167" s="2700">
        <f>365/((+CE167+CF167-CH167-CI167)/((+CD167+CJ167)/2)*DAY(CC167))</f>
        <v/>
      </c>
      <c r="CN167" s="2700">
        <f>+CJ167/CE167*DAY(CC167)</f>
        <v/>
      </c>
      <c r="CO167" s="406">
        <f>(CH167+CI167)/CE167</f>
        <v/>
      </c>
      <c r="CP167" s="406">
        <f>+CG167/(+CG167+CH167+CI167)</f>
        <v/>
      </c>
      <c r="CQ167" s="407">
        <f t="array" ref="CQ167">CG167/(SUMPRODUCT(--(CHOOSE({1,2,3},CF167,CH167,CI167)&gt;0),CHOOSE({1,2,3},CF167,CH167,CI167))+CE167)</f>
        <v/>
      </c>
      <c r="CS167" s="2699">
        <f>EOMONTH(CS168,-1)</f>
        <v/>
      </c>
      <c r="CT167" s="405">
        <f>+CZ166</f>
        <v/>
      </c>
      <c r="CU167" s="405" t="n">
        <v>0</v>
      </c>
      <c r="CV167" s="405" t="n">
        <v>0</v>
      </c>
      <c r="CW167" s="405" t="n">
        <v>0</v>
      </c>
      <c r="CX167" s="405" t="n">
        <v>0</v>
      </c>
      <c r="CY167" s="405" t="n">
        <v>0</v>
      </c>
      <c r="CZ167" s="405">
        <f>SUM(CT167:CV167)-SUM(CW167:CY167)</f>
        <v/>
      </c>
      <c r="DA167" s="405" t="n">
        <v>0</v>
      </c>
      <c r="DB167" s="405">
        <f>+CZ167-DA167</f>
        <v/>
      </c>
      <c r="DC167" s="2700">
        <f>365/((+CU167+CV167-CX167-CY167)/((+CT167+CZ167)/2)*DAY(CS167))</f>
        <v/>
      </c>
      <c r="DD167" s="2700">
        <f>+CZ167/CU167*DAY(CS167)</f>
        <v/>
      </c>
      <c r="DE167" s="406">
        <f>(CX167+CY167)/CU167</f>
        <v/>
      </c>
      <c r="DF167" s="406">
        <f>+CW167/(+CW167+CX167+CY167)</f>
        <v/>
      </c>
      <c r="DG167" s="407">
        <f t="array" ref="DG167">CW167/(SUMPRODUCT(--(CHOOSE({1,2,3},CV167,CX167,CY167)&gt;0),CHOOSE({1,2,3},CV167,CX167,CY167))+CU167)</f>
        <v/>
      </c>
      <c r="DI167" s="2699">
        <f>EOMONTH(DI168,-1)</f>
        <v/>
      </c>
      <c r="DJ167" s="405">
        <f>+DP166</f>
        <v/>
      </c>
      <c r="DK167" s="405" t="n">
        <v>0</v>
      </c>
      <c r="DL167" s="405" t="n">
        <v>0</v>
      </c>
      <c r="DM167" s="405" t="n">
        <v>0</v>
      </c>
      <c r="DN167" s="405" t="n">
        <v>0</v>
      </c>
      <c r="DO167" s="405" t="n">
        <v>0</v>
      </c>
      <c r="DP167" s="405">
        <f>SUM(DJ167:DL167)-SUM(DM167:DO167)</f>
        <v/>
      </c>
      <c r="DQ167" s="405" t="n">
        <v>0</v>
      </c>
      <c r="DR167" s="405">
        <f>+DP167-DQ167</f>
        <v/>
      </c>
      <c r="DS167" s="2700">
        <f>365/((+DK167+DL167-DN167-DO167)/((+DJ167+DP167)/2)*DAY(DI167))</f>
        <v/>
      </c>
      <c r="DT167" s="2700">
        <f>+DP167/DK167*DAY(DI167)</f>
        <v/>
      </c>
      <c r="DU167" s="406">
        <f>(DN167+DO167)/DK167</f>
        <v/>
      </c>
      <c r="DV167" s="406">
        <f>+DM167/(+DM167+DN167+DO167)</f>
        <v/>
      </c>
      <c r="DW167" s="407">
        <f t="array" ref="DW167">DM167/(SUMPRODUCT(--(CHOOSE({1,2,3},DL167,DN167,DO167)&gt;0),CHOOSE({1,2,3},DL167,DN167,DO167))+DK167)</f>
        <v/>
      </c>
      <c r="DY167" s="2699">
        <f>EOMONTH(DY168,-1)</f>
        <v/>
      </c>
      <c r="DZ167" s="405">
        <f>+EF166</f>
        <v/>
      </c>
      <c r="EA167" s="405" t="n">
        <v>0</v>
      </c>
      <c r="EB167" s="405" t="n">
        <v>0</v>
      </c>
      <c r="EC167" s="405" t="n">
        <v>0</v>
      </c>
      <c r="ED167" s="405" t="n">
        <v>0</v>
      </c>
      <c r="EE167" s="405" t="n">
        <v>0</v>
      </c>
      <c r="EF167" s="405">
        <f>SUM(DZ167:EB167)-SUM(EC167:EE167)</f>
        <v/>
      </c>
      <c r="EG167" s="405" t="n">
        <v>0</v>
      </c>
      <c r="EH167" s="405">
        <f>+EF167-EG167</f>
        <v/>
      </c>
      <c r="EI167" s="2700">
        <f>365/((+EA167+EB167-ED167-EE167)/((+DZ167+EF167)/2)*DAY(DY167))</f>
        <v/>
      </c>
      <c r="EJ167" s="2700">
        <f>+EF167/EA167*DAY(DY167)</f>
        <v/>
      </c>
      <c r="EK167" s="406">
        <f>(ED167+EE167)/EA167</f>
        <v/>
      </c>
      <c r="EL167" s="406">
        <f>+EC167/(+EC167+ED167+EE167)</f>
        <v/>
      </c>
      <c r="EM167" s="407">
        <f t="array" ref="EM167">EC167/(SUMPRODUCT(--(CHOOSE({1,2,3},EB167,ED167,EE167)&gt;0),CHOOSE({1,2,3},EB167,ED167,EE167))+EA167)</f>
        <v/>
      </c>
      <c r="EO167" s="2699">
        <f>EOMONTH(EO168,-1)</f>
        <v/>
      </c>
      <c r="EP167" s="405">
        <f>+EV166</f>
        <v/>
      </c>
      <c r="EQ167" s="405" t="n">
        <v>0</v>
      </c>
      <c r="ER167" s="405" t="n">
        <v>0</v>
      </c>
      <c r="ES167" s="405" t="n">
        <v>0</v>
      </c>
      <c r="ET167" s="405" t="n">
        <v>0</v>
      </c>
      <c r="EU167" s="405" t="n">
        <v>0</v>
      </c>
      <c r="EV167" s="405">
        <f>SUM(EP167:ER167)-SUM(ES167:EU167)</f>
        <v/>
      </c>
      <c r="EW167" s="405" t="n">
        <v>0</v>
      </c>
      <c r="EX167" s="405">
        <f>+EV167-EW167</f>
        <v/>
      </c>
      <c r="EY167" s="2700">
        <f>365/((+EQ167+ER167-ET167-EU167)/((+EP167+EV167)/2)*DAY(EO167))</f>
        <v/>
      </c>
      <c r="EZ167" s="2700">
        <f>+EV167/EQ167*DAY(EO167)</f>
        <v/>
      </c>
      <c r="FA167" s="406">
        <f>(ET167+EU167)/EQ167</f>
        <v/>
      </c>
      <c r="FB167" s="406">
        <f>+ES167/(+ES167+ET167+EU167)</f>
        <v/>
      </c>
      <c r="FC167" s="407">
        <f t="array" ref="FC167">ES167/(SUMPRODUCT(--(CHOOSE({1,2,3},FH167,FX167,GN167)&gt;0),CHOOSE({1,2,3},FH167,FX167,GN167))+EQ167)</f>
        <v/>
      </c>
      <c r="FE167" s="2699">
        <f>EOMONTH(FE168,-1)</f>
        <v/>
      </c>
      <c r="FF167" s="405">
        <f>+FL166</f>
        <v/>
      </c>
      <c r="FG167" s="405" t="n">
        <v>0</v>
      </c>
      <c r="FH167" s="405" t="n">
        <v>0</v>
      </c>
      <c r="FI167" s="405" t="n">
        <v>0</v>
      </c>
      <c r="FJ167" s="405" t="n">
        <v>0</v>
      </c>
      <c r="FK167" s="405" t="n">
        <v>0</v>
      </c>
      <c r="FL167" s="405">
        <f>SUM(FF167:FH167)-SUM(FI167:FK167)</f>
        <v/>
      </c>
      <c r="FM167" s="405" t="n">
        <v>0</v>
      </c>
      <c r="FN167" s="405">
        <f>+FL167-FM167</f>
        <v/>
      </c>
      <c r="FO167" s="2700">
        <f>365/((+FG167+FH167-FJ167-FK167)/((+FF167+FL167)/2)*DAY(FE167))</f>
        <v/>
      </c>
      <c r="FP167" s="2700">
        <f>+FL167/FG167*DAY(FE167)</f>
        <v/>
      </c>
      <c r="FQ167" s="406">
        <f>(FJ167+FK167)/FG167</f>
        <v/>
      </c>
      <c r="FR167" s="406">
        <f>+FI167/(+FI167+FJ167+FK167)</f>
        <v/>
      </c>
      <c r="FS167" s="407">
        <f t="array" ref="FS167">FI167/(SUMPRODUCT(--(CHOOSE({1,2,3},FH167,FJ167,FK167)&gt;0),CHOOSE({1,2,3},FH167,FJ167,FK167))+FG167)</f>
        <v/>
      </c>
      <c r="FU167" s="2699">
        <f>EOMONTH(FU168,-1)</f>
        <v/>
      </c>
      <c r="FV167" s="405">
        <f>+GB166</f>
        <v/>
      </c>
      <c r="FW167" s="405" t="n">
        <v>0</v>
      </c>
      <c r="FX167" s="405" t="n">
        <v>0</v>
      </c>
      <c r="FY167" s="405" t="n">
        <v>0</v>
      </c>
      <c r="FZ167" s="405" t="n">
        <v>0</v>
      </c>
      <c r="GA167" s="405" t="n">
        <v>0</v>
      </c>
      <c r="GB167" s="405">
        <f>SUM(FV167:FX167)-SUM(FY167:GA167)</f>
        <v/>
      </c>
      <c r="GC167" s="405" t="n">
        <v>0</v>
      </c>
      <c r="GD167" s="405">
        <f>+GB167-GC167</f>
        <v/>
      </c>
      <c r="GE167" s="2700">
        <f>365/((+FW167+FX167-FZ167-GA167)/((+FV167+GB167)/2)*DAY(FU167))</f>
        <v/>
      </c>
      <c r="GF167" s="2700">
        <f>+GB167/FW167*DAY(FU167)</f>
        <v/>
      </c>
      <c r="GG167" s="406">
        <f>(FZ167+GA167)/FW167</f>
        <v/>
      </c>
      <c r="GH167" s="406">
        <f>+FY167/(+FY167+FZ167+GA167)</f>
        <v/>
      </c>
      <c r="GI167" s="407">
        <f t="array" ref="GI167">FY167/(SUMPRODUCT(--(CHOOSE({1,2,3},FX167,FZ167,GA167)&gt;0),CHOOSE({1,2,3},FX167,FZ167,GA167))+FW167)</f>
        <v/>
      </c>
      <c r="GK167" s="2699">
        <f>EOMONTH(GK168,-1)</f>
        <v/>
      </c>
      <c r="GL167" s="405">
        <f>+GR166</f>
        <v/>
      </c>
      <c r="GM167" s="405" t="n">
        <v>0</v>
      </c>
      <c r="GN167" s="405" t="n">
        <v>0</v>
      </c>
      <c r="GO167" s="405" t="n">
        <v>0</v>
      </c>
      <c r="GP167" s="405" t="n">
        <v>0</v>
      </c>
      <c r="GQ167" s="405" t="n">
        <v>0</v>
      </c>
      <c r="GR167" s="405">
        <f>SUM(GL167:GN167)-SUM(GO167:GQ167)</f>
        <v/>
      </c>
      <c r="GS167" s="405" t="n">
        <v>0</v>
      </c>
      <c r="GT167" s="405">
        <f>+GR167-GS167</f>
        <v/>
      </c>
      <c r="GU167" s="2700">
        <f>365/((+GM167+GN167-GP167-GQ167)/((+GL167+GR167)/2)*DAY(GK167))</f>
        <v/>
      </c>
      <c r="GV167" s="2700">
        <f>+GR167/GM167*DAY(GK167)</f>
        <v/>
      </c>
      <c r="GW167" s="406">
        <f>(GP167+GQ167)/GM167</f>
        <v/>
      </c>
      <c r="GX167" s="406">
        <f>+GO167/(+GO167+GP167+GQ167)</f>
        <v/>
      </c>
      <c r="GY167" s="407">
        <f t="array" ref="GY167">GO167/(SUMPRODUCT(--(CHOOSE({1,2,3},GN167,GP167,GQ167)&gt;0),CHOOSE({1,2,3},GN167,GP167,GQ167))+GM167)</f>
        <v/>
      </c>
    </row>
    <row r="168">
      <c r="A168" s="2699">
        <f>EOMONTH(A169,-1)</f>
        <v/>
      </c>
      <c r="B168" s="405">
        <f>R168+AH168+AX168+BN168+CD168+CT168+DJ168+DZ168+EP168+FF168+FV168+GL168</f>
        <v/>
      </c>
      <c r="C168" s="405">
        <f>S168+AI168+AY168+BO168+CE168+CU168+DK168+EA168+EQ168+FG168+FW168+GM168</f>
        <v/>
      </c>
      <c r="D168" s="405">
        <f>T168+AJ168+AZ168+BP168+CF168+CV168+DL168+EB168+ER168+FH168+FX168+GN168</f>
        <v/>
      </c>
      <c r="E168" s="405">
        <f>U168+AK168+BA168+BQ168+CG168+CW168+DM168+EC168+ES168+FI168+FY168+GO168</f>
        <v/>
      </c>
      <c r="F168" s="405">
        <f>V168+AL168+BB168+BR168+CH168+CX168+DN168+ED168+ET168+FJ168+FZ168+GP168</f>
        <v/>
      </c>
      <c r="G168" s="405">
        <f>W168+AM168+BC168+BS168+CI168+CY168+DO168+EE168+EU168+FK168+GA168+GQ168</f>
        <v/>
      </c>
      <c r="H168" s="405">
        <f>X168+AN168+BD168+BT168+CJ168+CZ168+DP168+EF168+EV168+FL168+GB168+GR168</f>
        <v/>
      </c>
      <c r="I168" s="405">
        <f>Y168+AO168+BE168+BU168+CK168+DA168+DQ168+EG168+EW168+FM168+GC168+GS168</f>
        <v/>
      </c>
      <c r="J168" s="405">
        <f>Z168+AP168+BF168+BV168</f>
        <v/>
      </c>
      <c r="K168" s="2700">
        <f>365/((+C168+D168-F168-G168)/((+B168+H168)/2)*DAY(A168))</f>
        <v/>
      </c>
      <c r="L168" s="2700">
        <f>+H168/C168*DAY(A168)</f>
        <v/>
      </c>
      <c r="M168" s="406">
        <f>(F168+G168)/C168</f>
        <v/>
      </c>
      <c r="N168" s="406">
        <f>+E168/(+E168+F168+G168)</f>
        <v/>
      </c>
      <c r="O168" s="407">
        <f t="array" ref="O168">E168/(SUMPRODUCT(--(CHOOSE({1,2,3},D168,F168,G168)&gt;0),CHOOSE({1,2,3},D168,F168,G168))+C168)</f>
        <v/>
      </c>
      <c r="Q168" s="2699">
        <f>EOMONTH(Q169,-1)</f>
        <v/>
      </c>
      <c r="R168" s="405">
        <f>+X167</f>
        <v/>
      </c>
      <c r="S168" s="405" t="n">
        <v>0</v>
      </c>
      <c r="T168" s="405" t="n">
        <v>0</v>
      </c>
      <c r="U168" s="405" t="n">
        <v>0</v>
      </c>
      <c r="V168" s="405" t="n">
        <v>0</v>
      </c>
      <c r="W168" s="405" t="n">
        <v>0</v>
      </c>
      <c r="X168" s="405">
        <f>SUM(R168:T168)-SUM(U168:W168)</f>
        <v/>
      </c>
      <c r="Y168" s="405" t="n">
        <v>0</v>
      </c>
      <c r="Z168" s="405">
        <f>+X168-Y168</f>
        <v/>
      </c>
      <c r="AA168" s="2700">
        <f>365/((+S168+T168-V168-W168)/((+R168+X168)/2)*DAY(Q168))</f>
        <v/>
      </c>
      <c r="AB168" s="2700">
        <f>+X168/S168*DAY(Q168)</f>
        <v/>
      </c>
      <c r="AC168" s="406">
        <f>(V168+W168)/S168</f>
        <v/>
      </c>
      <c r="AD168" s="406">
        <f>+U168/(+U168+V168+W168)</f>
        <v/>
      </c>
      <c r="AE168" s="407">
        <f t="array" ref="AE168">U168/(SUMPRODUCT(--(CHOOSE({1,2,3},T168,V168,W168)&gt;0),CHOOSE({1,2,3},T168,V168,W168))+S168)</f>
        <v/>
      </c>
      <c r="AG168" s="2699">
        <f>EOMONTH(AG169,-1)</f>
        <v/>
      </c>
      <c r="AH168" s="405">
        <f>+AN167</f>
        <v/>
      </c>
      <c r="AI168" s="405" t="n">
        <v>0</v>
      </c>
      <c r="AJ168" s="405" t="n">
        <v>0</v>
      </c>
      <c r="AK168" s="405" t="n">
        <v>0</v>
      </c>
      <c r="AL168" s="405" t="n">
        <v>0</v>
      </c>
      <c r="AM168" s="405" t="n">
        <v>0</v>
      </c>
      <c r="AN168" s="405">
        <f>SUM(AH168:AJ168)-SUM(AK168:AM168)</f>
        <v/>
      </c>
      <c r="AO168" s="405" t="n">
        <v>0</v>
      </c>
      <c r="AP168" s="405">
        <f>+AN168-AO168</f>
        <v/>
      </c>
      <c r="AQ168" s="2700">
        <f>365/((+AI168+AJ168-AL168-AM168)/((+AH168+AN168)/2)*DAY(AG168))</f>
        <v/>
      </c>
      <c r="AR168" s="2700">
        <f>+AN168/AI168*DAY(AG168)</f>
        <v/>
      </c>
      <c r="AS168" s="406">
        <f>(AL168+AM168)/AI168</f>
        <v/>
      </c>
      <c r="AT168" s="406">
        <f>+AK168/(+AK168+AL168+AM168)</f>
        <v/>
      </c>
      <c r="AU168" s="407">
        <f t="array" ref="AU168">AK168/(SUMPRODUCT(--(CHOOSE({1,2,3},AJ168,AL168,AM168)&gt;0),CHOOSE({1,2,3},AJ168,AL168,AM168))+AI168)</f>
        <v/>
      </c>
      <c r="AW168" s="2699">
        <f>EOMONTH(AW169,-1)</f>
        <v/>
      </c>
      <c r="AX168" s="405">
        <f>+BD167</f>
        <v/>
      </c>
      <c r="AY168" s="405" t="n">
        <v>0</v>
      </c>
      <c r="AZ168" s="405" t="n">
        <v>0</v>
      </c>
      <c r="BA168" s="405" t="n">
        <v>0</v>
      </c>
      <c r="BB168" s="405" t="n">
        <v>0</v>
      </c>
      <c r="BC168" s="405" t="n">
        <v>0</v>
      </c>
      <c r="BD168" s="405">
        <f>SUM(AX168:AZ168)-SUM(BA168:BC168)</f>
        <v/>
      </c>
      <c r="BE168" s="405" t="n">
        <v>0</v>
      </c>
      <c r="BF168" s="405">
        <f>+BD168-BE168</f>
        <v/>
      </c>
      <c r="BG168" s="2700">
        <f>365/((+AY168+AZ168-BB168-BC168)/((+AX168+BD168)/2)*DAY(AW168))</f>
        <v/>
      </c>
      <c r="BH168" s="2700">
        <f>+BD168/AY168*DAY(AW168)</f>
        <v/>
      </c>
      <c r="BI168" s="406">
        <f>(BB168+BC168)/AY168</f>
        <v/>
      </c>
      <c r="BJ168" s="406">
        <f>+BA168/(+BA168+BB168+BC168)</f>
        <v/>
      </c>
      <c r="BK168" s="407">
        <f t="array" ref="BK168">BA168/(SUMPRODUCT(--(CHOOSE({1,2,3},AZ168,BB168,BC168)&gt;0),CHOOSE({1,2,3},AZ168,BB168,BC168))+AY168)</f>
        <v/>
      </c>
      <c r="BM168" s="2699">
        <f>EOMONTH(BM169,-1)</f>
        <v/>
      </c>
      <c r="BN168" s="405">
        <f>+BT167</f>
        <v/>
      </c>
      <c r="BO168" s="405" t="n">
        <v>0</v>
      </c>
      <c r="BP168" s="405" t="n">
        <v>0</v>
      </c>
      <c r="BQ168" s="405" t="n">
        <v>0</v>
      </c>
      <c r="BR168" s="405" t="n">
        <v>0</v>
      </c>
      <c r="BS168" s="405" t="n">
        <v>0</v>
      </c>
      <c r="BT168" s="405">
        <f>SUM(BN168:BP168)-SUM(BQ168:BS168)</f>
        <v/>
      </c>
      <c r="BU168" s="405" t="n">
        <v>0</v>
      </c>
      <c r="BV168" s="405">
        <f>+BT168-BU168</f>
        <v/>
      </c>
      <c r="BW168" s="2700">
        <f>365/((+BO168+BP168-BR168-BS168)/((+BN168+BT168)/2)*DAY(BM168))</f>
        <v/>
      </c>
      <c r="BX168" s="2700">
        <f>+BT168/BO168*DAY(BM168)</f>
        <v/>
      </c>
      <c r="BY168" s="406">
        <f>(BR168+BS168)/BO168</f>
        <v/>
      </c>
      <c r="BZ168" s="406">
        <f>+BQ168/(+BQ168+BR168+BS168)</f>
        <v/>
      </c>
      <c r="CA168" s="407">
        <f t="array" ref="CA168">BQ168/(SUMPRODUCT(--(CHOOSE({1,2,3},BP168,BR168,BS168)&gt;0),CHOOSE({1,2,3},BP168,BR168,BS168))+BO168)</f>
        <v/>
      </c>
      <c r="CC168" s="2699">
        <f>EOMONTH(CC169,-1)</f>
        <v/>
      </c>
      <c r="CD168" s="405">
        <f>+CJ167</f>
        <v/>
      </c>
      <c r="CE168" s="405" t="n">
        <v>0</v>
      </c>
      <c r="CF168" s="405" t="n">
        <v>0</v>
      </c>
      <c r="CG168" s="405" t="n">
        <v>0</v>
      </c>
      <c r="CH168" s="405" t="n">
        <v>0</v>
      </c>
      <c r="CI168" s="405" t="n">
        <v>0</v>
      </c>
      <c r="CJ168" s="405">
        <f>SUM(CD168:CF168)-SUM(CG168:CI168)</f>
        <v/>
      </c>
      <c r="CK168" s="405" t="n">
        <v>0</v>
      </c>
      <c r="CL168" s="405">
        <f>+CJ168-CK168</f>
        <v/>
      </c>
      <c r="CM168" s="2700">
        <f>365/((+CE168+CF168-CH168-CI168)/((+CD168+CJ168)/2)*DAY(CC168))</f>
        <v/>
      </c>
      <c r="CN168" s="2700">
        <f>+CJ168/CE168*DAY(CC168)</f>
        <v/>
      </c>
      <c r="CO168" s="406">
        <f>(CH168+CI168)/CE168</f>
        <v/>
      </c>
      <c r="CP168" s="406">
        <f>+CG168/(+CG168+CH168+CI168)</f>
        <v/>
      </c>
      <c r="CQ168" s="407">
        <f t="array" ref="CQ168">CG168/(SUMPRODUCT(--(CHOOSE({1,2,3},CF168,CH168,CI168)&gt;0),CHOOSE({1,2,3},CF168,CH168,CI168))+CE168)</f>
        <v/>
      </c>
      <c r="CS168" s="2699">
        <f>EOMONTH(CS169,-1)</f>
        <v/>
      </c>
      <c r="CT168" s="405">
        <f>+CZ167</f>
        <v/>
      </c>
      <c r="CU168" s="405" t="n">
        <v>0</v>
      </c>
      <c r="CV168" s="405" t="n">
        <v>0</v>
      </c>
      <c r="CW168" s="405" t="n">
        <v>0</v>
      </c>
      <c r="CX168" s="405" t="n">
        <v>0</v>
      </c>
      <c r="CY168" s="405" t="n">
        <v>0</v>
      </c>
      <c r="CZ168" s="405">
        <f>SUM(CT168:CV168)-SUM(CW168:CY168)</f>
        <v/>
      </c>
      <c r="DA168" s="405" t="n">
        <v>0</v>
      </c>
      <c r="DB168" s="405">
        <f>+CZ168-DA168</f>
        <v/>
      </c>
      <c r="DC168" s="2700">
        <f>365/((+CU168+CV168-CX168-CY168)/((+CT168+CZ168)/2)*DAY(CS168))</f>
        <v/>
      </c>
      <c r="DD168" s="2700">
        <f>+CZ168/CU168*DAY(CS168)</f>
        <v/>
      </c>
      <c r="DE168" s="406">
        <f>(CX168+CY168)/CU168</f>
        <v/>
      </c>
      <c r="DF168" s="406">
        <f>+CW168/(+CW168+CX168+CY168)</f>
        <v/>
      </c>
      <c r="DG168" s="407">
        <f t="array" ref="DG168">CW168/(SUMPRODUCT(--(CHOOSE({1,2,3},CV168,CX168,CY168)&gt;0),CHOOSE({1,2,3},CV168,CX168,CY168))+CU168)</f>
        <v/>
      </c>
      <c r="DI168" s="2699">
        <f>EOMONTH(DI169,-1)</f>
        <v/>
      </c>
      <c r="DJ168" s="405">
        <f>+DP167</f>
        <v/>
      </c>
      <c r="DK168" s="405" t="n">
        <v>0</v>
      </c>
      <c r="DL168" s="405" t="n">
        <v>0</v>
      </c>
      <c r="DM168" s="405" t="n">
        <v>0</v>
      </c>
      <c r="DN168" s="405" t="n">
        <v>0</v>
      </c>
      <c r="DO168" s="405" t="n">
        <v>0</v>
      </c>
      <c r="DP168" s="405">
        <f>SUM(DJ168:DL168)-SUM(DM168:DO168)</f>
        <v/>
      </c>
      <c r="DQ168" s="405" t="n">
        <v>0</v>
      </c>
      <c r="DR168" s="405">
        <f>+DP168-DQ168</f>
        <v/>
      </c>
      <c r="DS168" s="2700">
        <f>365/((+DK168+DL168-DN168-DO168)/((+DJ168+DP168)/2)*DAY(DI168))</f>
        <v/>
      </c>
      <c r="DT168" s="2700">
        <f>+DP168/DK168*DAY(DI168)</f>
        <v/>
      </c>
      <c r="DU168" s="406">
        <f>(DN168+DO168)/DK168</f>
        <v/>
      </c>
      <c r="DV168" s="406">
        <f>+DM168/(+DM168+DN168+DO168)</f>
        <v/>
      </c>
      <c r="DW168" s="407">
        <f t="array" ref="DW168">DM168/(SUMPRODUCT(--(CHOOSE({1,2,3},DL168,DN168,DO168)&gt;0),CHOOSE({1,2,3},DL168,DN168,DO168))+DK168)</f>
        <v/>
      </c>
      <c r="DY168" s="2699">
        <f>EOMONTH(DY169,-1)</f>
        <v/>
      </c>
      <c r="DZ168" s="405">
        <f>+EF167</f>
        <v/>
      </c>
      <c r="EA168" s="405" t="n">
        <v>0</v>
      </c>
      <c r="EB168" s="405" t="n">
        <v>0</v>
      </c>
      <c r="EC168" s="405" t="n">
        <v>0</v>
      </c>
      <c r="ED168" s="405" t="n">
        <v>0</v>
      </c>
      <c r="EE168" s="405" t="n">
        <v>0</v>
      </c>
      <c r="EF168" s="405">
        <f>SUM(DZ168:EB168)-SUM(EC168:EE168)</f>
        <v/>
      </c>
      <c r="EG168" s="405" t="n">
        <v>0</v>
      </c>
      <c r="EH168" s="405">
        <f>+EF168-EG168</f>
        <v/>
      </c>
      <c r="EI168" s="2700">
        <f>365/((+EA168+EB168-ED168-EE168)/((+DZ168+EF168)/2)*DAY(DY168))</f>
        <v/>
      </c>
      <c r="EJ168" s="2700">
        <f>+EF168/EA168*DAY(DY168)</f>
        <v/>
      </c>
      <c r="EK168" s="406">
        <f>(ED168+EE168)/EA168</f>
        <v/>
      </c>
      <c r="EL168" s="406">
        <f>+EC168/(+EC168+ED168+EE168)</f>
        <v/>
      </c>
      <c r="EM168" s="407">
        <f t="array" ref="EM168">EC168/(SUMPRODUCT(--(CHOOSE({1,2,3},EB168,ED168,EE168)&gt;0),CHOOSE({1,2,3},EB168,ED168,EE168))+EA168)</f>
        <v/>
      </c>
      <c r="EO168" s="2699">
        <f>EOMONTH(EO169,-1)</f>
        <v/>
      </c>
      <c r="EP168" s="405">
        <f>+EV167</f>
        <v/>
      </c>
      <c r="EQ168" s="405" t="n">
        <v>0</v>
      </c>
      <c r="ER168" s="405" t="n">
        <v>0</v>
      </c>
      <c r="ES168" s="405" t="n">
        <v>0</v>
      </c>
      <c r="ET168" s="405" t="n">
        <v>0</v>
      </c>
      <c r="EU168" s="405" t="n">
        <v>0</v>
      </c>
      <c r="EV168" s="405">
        <f>SUM(EP168:ER168)-SUM(ES168:EU168)</f>
        <v/>
      </c>
      <c r="EW168" s="405" t="n">
        <v>0</v>
      </c>
      <c r="EX168" s="405">
        <f>+EV168-EW168</f>
        <v/>
      </c>
      <c r="EY168" s="2700">
        <f>365/((+EQ168+ER168-ET168-EU168)/((+EP168+EV168)/2)*DAY(EO168))</f>
        <v/>
      </c>
      <c r="EZ168" s="2700">
        <f>+EV168/EQ168*DAY(EO168)</f>
        <v/>
      </c>
      <c r="FA168" s="406">
        <f>(ET168+EU168)/EQ168</f>
        <v/>
      </c>
      <c r="FB168" s="406">
        <f>+ES168/(+ES168+ET168+EU168)</f>
        <v/>
      </c>
      <c r="FC168" s="407">
        <f t="array" ref="FC168">ES168/(SUMPRODUCT(--(CHOOSE({1,2,3},FH168,FX168,GN168)&gt;0),CHOOSE({1,2,3},FH168,FX168,GN168))+EQ168)</f>
        <v/>
      </c>
      <c r="FE168" s="2699">
        <f>EOMONTH(FE169,-1)</f>
        <v/>
      </c>
      <c r="FF168" s="405">
        <f>+FL167</f>
        <v/>
      </c>
      <c r="FG168" s="405" t="n">
        <v>0</v>
      </c>
      <c r="FH168" s="405" t="n">
        <v>0</v>
      </c>
      <c r="FI168" s="405" t="n">
        <v>0</v>
      </c>
      <c r="FJ168" s="405" t="n">
        <v>0</v>
      </c>
      <c r="FK168" s="405" t="n">
        <v>0</v>
      </c>
      <c r="FL168" s="405">
        <f>SUM(FF168:FH168)-SUM(FI168:FK168)</f>
        <v/>
      </c>
      <c r="FM168" s="405" t="n">
        <v>0</v>
      </c>
      <c r="FN168" s="405">
        <f>+FL168-FM168</f>
        <v/>
      </c>
      <c r="FO168" s="2700">
        <f>365/((+FG168+FH168-FJ168-FK168)/((+FF168+FL168)/2)*DAY(FE168))</f>
        <v/>
      </c>
      <c r="FP168" s="2700">
        <f>+FL168/FG168*DAY(FE168)</f>
        <v/>
      </c>
      <c r="FQ168" s="406">
        <f>(FJ168+FK168)/FG168</f>
        <v/>
      </c>
      <c r="FR168" s="406">
        <f>+FI168/(+FI168+FJ168+FK168)</f>
        <v/>
      </c>
      <c r="FS168" s="407">
        <f t="array" ref="FS168">FI168/(SUMPRODUCT(--(CHOOSE({1,2,3},FH168,FJ168,FK168)&gt;0),CHOOSE({1,2,3},FH168,FJ168,FK168))+FG168)</f>
        <v/>
      </c>
      <c r="FU168" s="2699">
        <f>EOMONTH(FU169,-1)</f>
        <v/>
      </c>
      <c r="FV168" s="405">
        <f>+GB167</f>
        <v/>
      </c>
      <c r="FW168" s="405" t="n">
        <v>0</v>
      </c>
      <c r="FX168" s="405" t="n">
        <v>0</v>
      </c>
      <c r="FY168" s="405" t="n">
        <v>0</v>
      </c>
      <c r="FZ168" s="405" t="n">
        <v>0</v>
      </c>
      <c r="GA168" s="405" t="n">
        <v>0</v>
      </c>
      <c r="GB168" s="405">
        <f>SUM(FV168:FX168)-SUM(FY168:GA168)</f>
        <v/>
      </c>
      <c r="GC168" s="405" t="n">
        <v>0</v>
      </c>
      <c r="GD168" s="405">
        <f>+GB168-GC168</f>
        <v/>
      </c>
      <c r="GE168" s="2700">
        <f>365/((+FW168+FX168-FZ168-GA168)/((+FV168+GB168)/2)*DAY(FU168))</f>
        <v/>
      </c>
      <c r="GF168" s="2700">
        <f>+GB168/FW168*DAY(FU168)</f>
        <v/>
      </c>
      <c r="GG168" s="406">
        <f>(FZ168+GA168)/FW168</f>
        <v/>
      </c>
      <c r="GH168" s="406">
        <f>+FY168/(+FY168+FZ168+GA168)</f>
        <v/>
      </c>
      <c r="GI168" s="407">
        <f t="array" ref="GI168">FY168/(SUMPRODUCT(--(CHOOSE({1,2,3},FX168,FZ168,GA168)&gt;0),CHOOSE({1,2,3},FX168,FZ168,GA168))+FW168)</f>
        <v/>
      </c>
      <c r="GK168" s="2699">
        <f>EOMONTH(GK169,-1)</f>
        <v/>
      </c>
      <c r="GL168" s="405">
        <f>+GR167</f>
        <v/>
      </c>
      <c r="GM168" s="405" t="n">
        <v>0</v>
      </c>
      <c r="GN168" s="405" t="n">
        <v>0</v>
      </c>
      <c r="GO168" s="405" t="n">
        <v>0</v>
      </c>
      <c r="GP168" s="405" t="n">
        <v>0</v>
      </c>
      <c r="GQ168" s="405" t="n">
        <v>0</v>
      </c>
      <c r="GR168" s="405">
        <f>SUM(GL168:GN168)-SUM(GO168:GQ168)</f>
        <v/>
      </c>
      <c r="GS168" s="405" t="n">
        <v>0</v>
      </c>
      <c r="GT168" s="405">
        <f>+GR168-GS168</f>
        <v/>
      </c>
      <c r="GU168" s="2700">
        <f>365/((+GM168+GN168-GP168-GQ168)/((+GL168+GR168)/2)*DAY(GK168))</f>
        <v/>
      </c>
      <c r="GV168" s="2700">
        <f>+GR168/GM168*DAY(GK168)</f>
        <v/>
      </c>
      <c r="GW168" s="406">
        <f>(GP168+GQ168)/GM168</f>
        <v/>
      </c>
      <c r="GX168" s="406">
        <f>+GO168/(+GO168+GP168+GQ168)</f>
        <v/>
      </c>
      <c r="GY168" s="407">
        <f t="array" ref="GY168">GO168/(SUMPRODUCT(--(CHOOSE({1,2,3},GN168,GP168,GQ168)&gt;0),CHOOSE({1,2,3},GN168,GP168,GQ168))+GM168)</f>
        <v/>
      </c>
    </row>
    <row r="169">
      <c r="A169" s="2699">
        <f>EOMONTH(A170,-1)</f>
        <v/>
      </c>
      <c r="B169" s="405">
        <f>R169+AH169+AX169+BN169+CD169+CT169+DJ169+DZ169+EP169+FF169+FV169+GL169</f>
        <v/>
      </c>
      <c r="C169" s="405">
        <f>S169+AI169+AY169+BO169+CE169+CU169+DK169+EA169+EQ169+FG169+FW169+GM169</f>
        <v/>
      </c>
      <c r="D169" s="405">
        <f>T169+AJ169+AZ169+BP169+CF169+CV169+DL169+EB169+ER169+FH169+FX169+GN169</f>
        <v/>
      </c>
      <c r="E169" s="405">
        <f>U169+AK169+BA169+BQ169+CG169+CW169+DM169+EC169+ES169+FI169+FY169+GO169</f>
        <v/>
      </c>
      <c r="F169" s="405">
        <f>V169+AL169+BB169+BR169+CH169+CX169+DN169+ED169+ET169+FJ169+FZ169+GP169</f>
        <v/>
      </c>
      <c r="G169" s="405">
        <f>W169+AM169+BC169+BS169+CI169+CY169+DO169+EE169+EU169+FK169+GA169+GQ169</f>
        <v/>
      </c>
      <c r="H169" s="405">
        <f>X169+AN169+BD169+BT169+CJ169+CZ169+DP169+EF169+EV169+FL169+GB169+GR169</f>
        <v/>
      </c>
      <c r="I169" s="405">
        <f>Y169+AO169+BE169+BU169+CK169+DA169+DQ169+EG169+EW169+FM169+GC169+GS169</f>
        <v/>
      </c>
      <c r="J169" s="405">
        <f>Z169+AP169+BF169+BV169</f>
        <v/>
      </c>
      <c r="K169" s="2700">
        <f>365/((+C169+D169-F169-G169)/((+B169+H169)/2)*DAY(A169))</f>
        <v/>
      </c>
      <c r="L169" s="2700">
        <f>+H169/C169*DAY(A169)</f>
        <v/>
      </c>
      <c r="M169" s="406">
        <f>(F169+G169)/C169</f>
        <v/>
      </c>
      <c r="N169" s="406">
        <f>+E169/(+E169+F169+G169)</f>
        <v/>
      </c>
      <c r="O169" s="407">
        <f t="array" ref="O169">E169/(SUMPRODUCT(--(CHOOSE({1,2,3},D169,F169,G169)&gt;0),CHOOSE({1,2,3},D169,F169,G169))+C169)</f>
        <v/>
      </c>
      <c r="Q169" s="2699">
        <f>EOMONTH(Q170,-1)</f>
        <v/>
      </c>
      <c r="R169" s="405">
        <f>+X168</f>
        <v/>
      </c>
      <c r="S169" s="405" t="n">
        <v>0</v>
      </c>
      <c r="T169" s="405" t="n">
        <v>0</v>
      </c>
      <c r="U169" s="405" t="n">
        <v>0</v>
      </c>
      <c r="V169" s="405" t="n">
        <v>0</v>
      </c>
      <c r="W169" s="405" t="n">
        <v>0</v>
      </c>
      <c r="X169" s="405">
        <f>SUM(R169:T169)-SUM(U169:W169)</f>
        <v/>
      </c>
      <c r="Y169" s="405" t="n">
        <v>0</v>
      </c>
      <c r="Z169" s="405">
        <f>+X169-Y169</f>
        <v/>
      </c>
      <c r="AA169" s="2700">
        <f>365/((+S169+T169-V169-W169)/((+R169+X169)/2)*DAY(Q169))</f>
        <v/>
      </c>
      <c r="AB169" s="2700">
        <f>+X169/S169*DAY(Q169)</f>
        <v/>
      </c>
      <c r="AC169" s="406">
        <f>(V169+W169)/S169</f>
        <v/>
      </c>
      <c r="AD169" s="406">
        <f>+U169/(+U169+V169+W169)</f>
        <v/>
      </c>
      <c r="AE169" s="407">
        <f t="array" ref="AE169">U169/(SUMPRODUCT(--(CHOOSE({1,2,3},T169,V169,W169)&gt;0),CHOOSE({1,2,3},T169,V169,W169))+S169)</f>
        <v/>
      </c>
      <c r="AG169" s="2699">
        <f>EOMONTH(AG170,-1)</f>
        <v/>
      </c>
      <c r="AH169" s="405">
        <f>+AN168</f>
        <v/>
      </c>
      <c r="AI169" s="405" t="n">
        <v>0</v>
      </c>
      <c r="AJ169" s="405" t="n">
        <v>0</v>
      </c>
      <c r="AK169" s="405" t="n">
        <v>0</v>
      </c>
      <c r="AL169" s="405" t="n">
        <v>0</v>
      </c>
      <c r="AM169" s="405" t="n">
        <v>0</v>
      </c>
      <c r="AN169" s="405">
        <f>SUM(AH169:AJ169)-SUM(AK169:AM169)</f>
        <v/>
      </c>
      <c r="AO169" s="405" t="n">
        <v>0</v>
      </c>
      <c r="AP169" s="405">
        <f>+AN169-AO169</f>
        <v/>
      </c>
      <c r="AQ169" s="2700">
        <f>365/((+AI169+AJ169-AL169-AM169)/((+AH169+AN169)/2)*DAY(AG169))</f>
        <v/>
      </c>
      <c r="AR169" s="2700">
        <f>+AN169/AI169*DAY(AG169)</f>
        <v/>
      </c>
      <c r="AS169" s="406">
        <f>(AL169+AM169)/AI169</f>
        <v/>
      </c>
      <c r="AT169" s="406">
        <f>+AK169/(+AK169+AL169+AM169)</f>
        <v/>
      </c>
      <c r="AU169" s="407">
        <f t="array" ref="AU169">AK169/(SUMPRODUCT(--(CHOOSE({1,2,3},AJ169,AL169,AM169)&gt;0),CHOOSE({1,2,3},AJ169,AL169,AM169))+AI169)</f>
        <v/>
      </c>
      <c r="AW169" s="2699">
        <f>EOMONTH(AW170,-1)</f>
        <v/>
      </c>
      <c r="AX169" s="405">
        <f>+BD168</f>
        <v/>
      </c>
      <c r="AY169" s="405" t="n">
        <v>0</v>
      </c>
      <c r="AZ169" s="405" t="n">
        <v>0</v>
      </c>
      <c r="BA169" s="405" t="n">
        <v>0</v>
      </c>
      <c r="BB169" s="405" t="n">
        <v>0</v>
      </c>
      <c r="BC169" s="405" t="n">
        <v>0</v>
      </c>
      <c r="BD169" s="405">
        <f>SUM(AX169:AZ169)-SUM(BA169:BC169)</f>
        <v/>
      </c>
      <c r="BE169" s="405" t="n">
        <v>0</v>
      </c>
      <c r="BF169" s="405">
        <f>+BD169-BE169</f>
        <v/>
      </c>
      <c r="BG169" s="2700">
        <f>365/((+AY169+AZ169-BB169-BC169)/((+AX169+BD169)/2)*DAY(AW169))</f>
        <v/>
      </c>
      <c r="BH169" s="2700">
        <f>+BD169/AY169*DAY(AW169)</f>
        <v/>
      </c>
      <c r="BI169" s="406">
        <f>(BB169+BC169)/AY169</f>
        <v/>
      </c>
      <c r="BJ169" s="406">
        <f>+BA169/(+BA169+BB169+BC169)</f>
        <v/>
      </c>
      <c r="BK169" s="407">
        <f t="array" ref="BK169">BA169/(SUMPRODUCT(--(CHOOSE({1,2,3},AZ169,BB169,BC169)&gt;0),CHOOSE({1,2,3},AZ169,BB169,BC169))+AY169)</f>
        <v/>
      </c>
      <c r="BM169" s="2699">
        <f>EOMONTH(BM170,-1)</f>
        <v/>
      </c>
      <c r="BN169" s="405">
        <f>+BT168</f>
        <v/>
      </c>
      <c r="BO169" s="405" t="n">
        <v>0</v>
      </c>
      <c r="BP169" s="405" t="n">
        <v>0</v>
      </c>
      <c r="BQ169" s="405" t="n">
        <v>0</v>
      </c>
      <c r="BR169" s="405" t="n">
        <v>0</v>
      </c>
      <c r="BS169" s="405" t="n">
        <v>0</v>
      </c>
      <c r="BT169" s="405">
        <f>SUM(BN169:BP169)-SUM(BQ169:BS169)</f>
        <v/>
      </c>
      <c r="BU169" s="405" t="n">
        <v>0</v>
      </c>
      <c r="BV169" s="405">
        <f>+BT169-BU169</f>
        <v/>
      </c>
      <c r="BW169" s="2700">
        <f>365/((+BO169+BP169-BR169-BS169)/((+BN169+BT169)/2)*DAY(BM169))</f>
        <v/>
      </c>
      <c r="BX169" s="2700">
        <f>+BT169/BO169*DAY(BM169)</f>
        <v/>
      </c>
      <c r="BY169" s="406">
        <f>(BR169+BS169)/BO169</f>
        <v/>
      </c>
      <c r="BZ169" s="406">
        <f>+BQ169/(+BQ169+BR169+BS169)</f>
        <v/>
      </c>
      <c r="CA169" s="407">
        <f t="array" ref="CA169">BQ169/(SUMPRODUCT(--(CHOOSE({1,2,3},BP169,BR169,BS169)&gt;0),CHOOSE({1,2,3},BP169,BR169,BS169))+BO169)</f>
        <v/>
      </c>
      <c r="CC169" s="2699">
        <f>EOMONTH(CC170,-1)</f>
        <v/>
      </c>
      <c r="CD169" s="405">
        <f>+CJ168</f>
        <v/>
      </c>
      <c r="CE169" s="405" t="n">
        <v>0</v>
      </c>
      <c r="CF169" s="405" t="n">
        <v>0</v>
      </c>
      <c r="CG169" s="405" t="n">
        <v>0</v>
      </c>
      <c r="CH169" s="405" t="n">
        <v>0</v>
      </c>
      <c r="CI169" s="405" t="n">
        <v>0</v>
      </c>
      <c r="CJ169" s="405">
        <f>SUM(CD169:CF169)-SUM(CG169:CI169)</f>
        <v/>
      </c>
      <c r="CK169" s="405" t="n">
        <v>0</v>
      </c>
      <c r="CL169" s="405">
        <f>+CJ169-CK169</f>
        <v/>
      </c>
      <c r="CM169" s="2700">
        <f>365/((+CE169+CF169-CH169-CI169)/((+CD169+CJ169)/2)*DAY(CC169))</f>
        <v/>
      </c>
      <c r="CN169" s="2700">
        <f>+CJ169/CE169*DAY(CC169)</f>
        <v/>
      </c>
      <c r="CO169" s="406">
        <f>(CH169+CI169)/CE169</f>
        <v/>
      </c>
      <c r="CP169" s="406">
        <f>+CG169/(+CG169+CH169+CI169)</f>
        <v/>
      </c>
      <c r="CQ169" s="407">
        <f t="array" ref="CQ169">CG169/(SUMPRODUCT(--(CHOOSE({1,2,3},CF169,CH169,CI169)&gt;0),CHOOSE({1,2,3},CF169,CH169,CI169))+CE169)</f>
        <v/>
      </c>
      <c r="CS169" s="2699">
        <f>EOMONTH(CS170,-1)</f>
        <v/>
      </c>
      <c r="CT169" s="405">
        <f>+CZ168</f>
        <v/>
      </c>
      <c r="CU169" s="405" t="n">
        <v>0</v>
      </c>
      <c r="CV169" s="405" t="n">
        <v>0</v>
      </c>
      <c r="CW169" s="405" t="n">
        <v>0</v>
      </c>
      <c r="CX169" s="405" t="n">
        <v>0</v>
      </c>
      <c r="CY169" s="405" t="n">
        <v>0</v>
      </c>
      <c r="CZ169" s="405">
        <f>SUM(CT169:CV169)-SUM(CW169:CY169)</f>
        <v/>
      </c>
      <c r="DA169" s="405" t="n">
        <v>0</v>
      </c>
      <c r="DB169" s="405">
        <f>+CZ169-DA169</f>
        <v/>
      </c>
      <c r="DC169" s="2700">
        <f>365/((+CU169+CV169-CX169-CY169)/((+CT169+CZ169)/2)*DAY(CS169))</f>
        <v/>
      </c>
      <c r="DD169" s="2700">
        <f>+CZ169/CU169*DAY(CS169)</f>
        <v/>
      </c>
      <c r="DE169" s="406">
        <f>(CX169+CY169)/CU169</f>
        <v/>
      </c>
      <c r="DF169" s="406">
        <f>+CW169/(+CW169+CX169+CY169)</f>
        <v/>
      </c>
      <c r="DG169" s="407">
        <f t="array" ref="DG169">CW169/(SUMPRODUCT(--(CHOOSE({1,2,3},CV169,CX169,CY169)&gt;0),CHOOSE({1,2,3},CV169,CX169,CY169))+CU169)</f>
        <v/>
      </c>
      <c r="DI169" s="2699">
        <f>EOMONTH(DI170,-1)</f>
        <v/>
      </c>
      <c r="DJ169" s="405">
        <f>+DP168</f>
        <v/>
      </c>
      <c r="DK169" s="405" t="n">
        <v>0</v>
      </c>
      <c r="DL169" s="405" t="n">
        <v>0</v>
      </c>
      <c r="DM169" s="405" t="n">
        <v>0</v>
      </c>
      <c r="DN169" s="405" t="n">
        <v>0</v>
      </c>
      <c r="DO169" s="405" t="n">
        <v>0</v>
      </c>
      <c r="DP169" s="405">
        <f>SUM(DJ169:DL169)-SUM(DM169:DO169)</f>
        <v/>
      </c>
      <c r="DQ169" s="405" t="n">
        <v>0</v>
      </c>
      <c r="DR169" s="405">
        <f>+DP169-DQ169</f>
        <v/>
      </c>
      <c r="DS169" s="2700">
        <f>365/((+DK169+DL169-DN169-DO169)/((+DJ169+DP169)/2)*DAY(DI169))</f>
        <v/>
      </c>
      <c r="DT169" s="2700">
        <f>+DP169/DK169*DAY(DI169)</f>
        <v/>
      </c>
      <c r="DU169" s="406">
        <f>(DN169+DO169)/DK169</f>
        <v/>
      </c>
      <c r="DV169" s="406">
        <f>+DM169/(+DM169+DN169+DO169)</f>
        <v/>
      </c>
      <c r="DW169" s="407">
        <f t="array" ref="DW169">DM169/(SUMPRODUCT(--(CHOOSE({1,2,3},DL169,DN169,DO169)&gt;0),CHOOSE({1,2,3},DL169,DN169,DO169))+DK169)</f>
        <v/>
      </c>
      <c r="DY169" s="2699">
        <f>EOMONTH(DY170,-1)</f>
        <v/>
      </c>
      <c r="DZ169" s="405">
        <f>+EF168</f>
        <v/>
      </c>
      <c r="EA169" s="405" t="n">
        <v>0</v>
      </c>
      <c r="EB169" s="405" t="n">
        <v>0</v>
      </c>
      <c r="EC169" s="405" t="n">
        <v>0</v>
      </c>
      <c r="ED169" s="405" t="n">
        <v>0</v>
      </c>
      <c r="EE169" s="405" t="n">
        <v>0</v>
      </c>
      <c r="EF169" s="405">
        <f>SUM(DZ169:EB169)-SUM(EC169:EE169)</f>
        <v/>
      </c>
      <c r="EG169" s="405" t="n">
        <v>0</v>
      </c>
      <c r="EH169" s="405">
        <f>+EF169-EG169</f>
        <v/>
      </c>
      <c r="EI169" s="2700">
        <f>365/((+EA169+EB169-ED169-EE169)/((+DZ169+EF169)/2)*DAY(DY169))</f>
        <v/>
      </c>
      <c r="EJ169" s="2700">
        <f>+EF169/EA169*DAY(DY169)</f>
        <v/>
      </c>
      <c r="EK169" s="406">
        <f>(ED169+EE169)/EA169</f>
        <v/>
      </c>
      <c r="EL169" s="406">
        <f>+EC169/(+EC169+ED169+EE169)</f>
        <v/>
      </c>
      <c r="EM169" s="407">
        <f t="array" ref="EM169">EC169/(SUMPRODUCT(--(CHOOSE({1,2,3},EB169,ED169,EE169)&gt;0),CHOOSE({1,2,3},EB169,ED169,EE169))+EA169)</f>
        <v/>
      </c>
      <c r="EO169" s="2699">
        <f>EOMONTH(EO170,-1)</f>
        <v/>
      </c>
      <c r="EP169" s="405">
        <f>+EV168</f>
        <v/>
      </c>
      <c r="EQ169" s="405" t="n">
        <v>0</v>
      </c>
      <c r="ER169" s="405" t="n">
        <v>0</v>
      </c>
      <c r="ES169" s="405" t="n">
        <v>0</v>
      </c>
      <c r="ET169" s="405" t="n">
        <v>0</v>
      </c>
      <c r="EU169" s="405" t="n">
        <v>0</v>
      </c>
      <c r="EV169" s="405">
        <f>SUM(EP169:ER169)-SUM(ES169:EU169)</f>
        <v/>
      </c>
      <c r="EW169" s="405" t="n">
        <v>0</v>
      </c>
      <c r="EX169" s="405">
        <f>+EV169-EW169</f>
        <v/>
      </c>
      <c r="EY169" s="2700">
        <f>365/((+EQ169+ER169-ET169-EU169)/((+EP169+EV169)/2)*DAY(EO169))</f>
        <v/>
      </c>
      <c r="EZ169" s="2700">
        <f>+EV169/EQ169*DAY(EO169)</f>
        <v/>
      </c>
      <c r="FA169" s="406">
        <f>(ET169+EU169)/EQ169</f>
        <v/>
      </c>
      <c r="FB169" s="406">
        <f>+ES169/(+ES169+ET169+EU169)</f>
        <v/>
      </c>
      <c r="FC169" s="407">
        <f t="array" ref="FC169">ES169/(SUMPRODUCT(--(CHOOSE({1,2,3},FH169,FX169,GN169)&gt;0),CHOOSE({1,2,3},FH169,FX169,GN169))+EQ169)</f>
        <v/>
      </c>
      <c r="FE169" s="2699">
        <f>EOMONTH(FE170,-1)</f>
        <v/>
      </c>
      <c r="FF169" s="405">
        <f>+FL168</f>
        <v/>
      </c>
      <c r="FG169" s="405" t="n">
        <v>0</v>
      </c>
      <c r="FH169" s="405" t="n">
        <v>0</v>
      </c>
      <c r="FI169" s="405" t="n">
        <v>0</v>
      </c>
      <c r="FJ169" s="405" t="n">
        <v>0</v>
      </c>
      <c r="FK169" s="405" t="n">
        <v>0</v>
      </c>
      <c r="FL169" s="405">
        <f>SUM(FF169:FH169)-SUM(FI169:FK169)</f>
        <v/>
      </c>
      <c r="FM169" s="405" t="n">
        <v>0</v>
      </c>
      <c r="FN169" s="405">
        <f>+FL169-FM169</f>
        <v/>
      </c>
      <c r="FO169" s="2700">
        <f>365/((+FG169+FH169-FJ169-FK169)/((+FF169+FL169)/2)*DAY(FE169))</f>
        <v/>
      </c>
      <c r="FP169" s="2700">
        <f>+FL169/FG169*DAY(FE169)</f>
        <v/>
      </c>
      <c r="FQ169" s="406">
        <f>(FJ169+FK169)/FG169</f>
        <v/>
      </c>
      <c r="FR169" s="406">
        <f>+FI169/(+FI169+FJ169+FK169)</f>
        <v/>
      </c>
      <c r="FS169" s="407">
        <f t="array" ref="FS169">FI169/(SUMPRODUCT(--(CHOOSE({1,2,3},FH169,FJ169,FK169)&gt;0),CHOOSE({1,2,3},FH169,FJ169,FK169))+FG169)</f>
        <v/>
      </c>
      <c r="FU169" s="2699">
        <f>EOMONTH(FU170,-1)</f>
        <v/>
      </c>
      <c r="FV169" s="405">
        <f>+GB168</f>
        <v/>
      </c>
      <c r="FW169" s="405" t="n">
        <v>0</v>
      </c>
      <c r="FX169" s="405" t="n">
        <v>0</v>
      </c>
      <c r="FY169" s="405" t="n">
        <v>0</v>
      </c>
      <c r="FZ169" s="405" t="n">
        <v>0</v>
      </c>
      <c r="GA169" s="405" t="n">
        <v>0</v>
      </c>
      <c r="GB169" s="405">
        <f>SUM(FV169:FX169)-SUM(FY169:GA169)</f>
        <v/>
      </c>
      <c r="GC169" s="405" t="n">
        <v>0</v>
      </c>
      <c r="GD169" s="405">
        <f>+GB169-GC169</f>
        <v/>
      </c>
      <c r="GE169" s="2700">
        <f>365/((+FW169+FX169-FZ169-GA169)/((+FV169+GB169)/2)*DAY(FU169))</f>
        <v/>
      </c>
      <c r="GF169" s="2700">
        <f>+GB169/FW169*DAY(FU169)</f>
        <v/>
      </c>
      <c r="GG169" s="406">
        <f>(FZ169+GA169)/FW169</f>
        <v/>
      </c>
      <c r="GH169" s="406">
        <f>+FY169/(+FY169+FZ169+GA169)</f>
        <v/>
      </c>
      <c r="GI169" s="407">
        <f t="array" ref="GI169">FY169/(SUMPRODUCT(--(CHOOSE({1,2,3},FX169,FZ169,GA169)&gt;0),CHOOSE({1,2,3},FX169,FZ169,GA169))+FW169)</f>
        <v/>
      </c>
      <c r="GK169" s="2699">
        <f>EOMONTH(GK170,-1)</f>
        <v/>
      </c>
      <c r="GL169" s="405">
        <f>+GR168</f>
        <v/>
      </c>
      <c r="GM169" s="405" t="n">
        <v>0</v>
      </c>
      <c r="GN169" s="405" t="n">
        <v>0</v>
      </c>
      <c r="GO169" s="405" t="n">
        <v>0</v>
      </c>
      <c r="GP169" s="405" t="n">
        <v>0</v>
      </c>
      <c r="GQ169" s="405" t="n">
        <v>0</v>
      </c>
      <c r="GR169" s="405">
        <f>SUM(GL169:GN169)-SUM(GO169:GQ169)</f>
        <v/>
      </c>
      <c r="GS169" s="405" t="n">
        <v>0</v>
      </c>
      <c r="GT169" s="405">
        <f>+GR169-GS169</f>
        <v/>
      </c>
      <c r="GU169" s="2700">
        <f>365/((+GM169+GN169-GP169-GQ169)/((+GL169+GR169)/2)*DAY(GK169))</f>
        <v/>
      </c>
      <c r="GV169" s="2700">
        <f>+GR169/GM169*DAY(GK169)</f>
        <v/>
      </c>
      <c r="GW169" s="406">
        <f>(GP169+GQ169)/GM169</f>
        <v/>
      </c>
      <c r="GX169" s="406">
        <f>+GO169/(+GO169+GP169+GQ169)</f>
        <v/>
      </c>
      <c r="GY169" s="407">
        <f t="array" ref="GY169">GO169/(SUMPRODUCT(--(CHOOSE({1,2,3},GN169,GP169,GQ169)&gt;0),CHOOSE({1,2,3},GN169,GP169,GQ169))+GM169)</f>
        <v/>
      </c>
    </row>
    <row r="170">
      <c r="A170" s="2699">
        <f>EOMONTH(A171,-1)</f>
        <v/>
      </c>
      <c r="B170" s="405">
        <f>R170+AH170+AX170+BN170+CD170+CT170+DJ170+DZ170+EP170+FF170+FV170+GL170</f>
        <v/>
      </c>
      <c r="C170" s="405">
        <f>S170+AI170+AY170+BO170+CE170+CU170+DK170+EA170+EQ170+FG170+FW170+GM170</f>
        <v/>
      </c>
      <c r="D170" s="405">
        <f>T170+AJ170+AZ170+BP170+CF170+CV170+DL170+EB170+ER170+FH170+FX170+GN170</f>
        <v/>
      </c>
      <c r="E170" s="405">
        <f>U170+AK170+BA170+BQ170+CG170+CW170+DM170+EC170+ES170+FI170+FY170+GO170</f>
        <v/>
      </c>
      <c r="F170" s="405">
        <f>V170+AL170+BB170+BR170+CH170+CX170+DN170+ED170+ET170+FJ170+FZ170+GP170</f>
        <v/>
      </c>
      <c r="G170" s="405">
        <f>W170+AM170+BC170+BS170+CI170+CY170+DO170+EE170+EU170+FK170+GA170+GQ170</f>
        <v/>
      </c>
      <c r="H170" s="405">
        <f>X170+AN170+BD170+BT170+CJ170+CZ170+DP170+EF170+EV170+FL170+GB170+GR170</f>
        <v/>
      </c>
      <c r="I170" s="405">
        <f>Y170+AO170+BE170+BU170+CK170+DA170+DQ170+EG170+EW170+FM170+GC170+GS170</f>
        <v/>
      </c>
      <c r="J170" s="405">
        <f>Z170+AP170+BF170+BV170</f>
        <v/>
      </c>
      <c r="K170" s="2700">
        <f>365/((+C170+D170-F170-G170)/((+B170+H170)/2)*DAY(A170))</f>
        <v/>
      </c>
      <c r="L170" s="2700">
        <f>+H170/C170*DAY(A170)</f>
        <v/>
      </c>
      <c r="M170" s="406">
        <f>(F170+G170)/C170</f>
        <v/>
      </c>
      <c r="N170" s="406">
        <f>+E170/(+E170+F170+G170)</f>
        <v/>
      </c>
      <c r="O170" s="407">
        <f t="array" ref="O170">E170/(SUMPRODUCT(--(CHOOSE({1,2,3},D170,F170,G170)&gt;0),CHOOSE({1,2,3},D170,F170,G170))+C170)</f>
        <v/>
      </c>
      <c r="Q170" s="2699">
        <f>EOMONTH(Q171,-1)</f>
        <v/>
      </c>
      <c r="R170" s="405">
        <f>+X169</f>
        <v/>
      </c>
      <c r="S170" s="405" t="n">
        <v>0</v>
      </c>
      <c r="T170" s="405" t="n">
        <v>0</v>
      </c>
      <c r="U170" s="405" t="n">
        <v>0</v>
      </c>
      <c r="V170" s="405" t="n">
        <v>0</v>
      </c>
      <c r="W170" s="405" t="n">
        <v>0</v>
      </c>
      <c r="X170" s="405">
        <f>SUM(R170:T170)-SUM(U170:W170)</f>
        <v/>
      </c>
      <c r="Y170" s="405" t="n">
        <v>0</v>
      </c>
      <c r="Z170" s="405">
        <f>+X170-Y170</f>
        <v/>
      </c>
      <c r="AA170" s="2700">
        <f>365/((+S170+T170-V170-W170)/((+R170+X170)/2)*DAY(Q170))</f>
        <v/>
      </c>
      <c r="AB170" s="2700">
        <f>+X170/S170*DAY(Q170)</f>
        <v/>
      </c>
      <c r="AC170" s="406">
        <f>(V170+W170)/S170</f>
        <v/>
      </c>
      <c r="AD170" s="406">
        <f>+U170/(+U170+V170+W170)</f>
        <v/>
      </c>
      <c r="AE170" s="407">
        <f t="array" ref="AE170">U170/(SUMPRODUCT(--(CHOOSE({1,2,3},T170,V170,W170)&gt;0),CHOOSE({1,2,3},T170,V170,W170))+S170)</f>
        <v/>
      </c>
      <c r="AG170" s="2699">
        <f>EOMONTH(AG171,-1)</f>
        <v/>
      </c>
      <c r="AH170" s="405">
        <f>+AN169</f>
        <v/>
      </c>
      <c r="AI170" s="405" t="n">
        <v>0</v>
      </c>
      <c r="AJ170" s="405" t="n">
        <v>0</v>
      </c>
      <c r="AK170" s="405" t="n">
        <v>0</v>
      </c>
      <c r="AL170" s="405" t="n">
        <v>0</v>
      </c>
      <c r="AM170" s="405" t="n">
        <v>0</v>
      </c>
      <c r="AN170" s="405">
        <f>SUM(AH170:AJ170)-SUM(AK170:AM170)</f>
        <v/>
      </c>
      <c r="AO170" s="405" t="n">
        <v>0</v>
      </c>
      <c r="AP170" s="405">
        <f>+AN170-AO170</f>
        <v/>
      </c>
      <c r="AQ170" s="2700">
        <f>365/((+AI170+AJ170-AL170-AM170)/((+AH170+AN170)/2)*DAY(AG170))</f>
        <v/>
      </c>
      <c r="AR170" s="2700">
        <f>+AN170/AI170*DAY(AG170)</f>
        <v/>
      </c>
      <c r="AS170" s="406">
        <f>(AL170+AM170)/AI170</f>
        <v/>
      </c>
      <c r="AT170" s="406">
        <f>+AK170/(+AK170+AL170+AM170)</f>
        <v/>
      </c>
      <c r="AU170" s="407">
        <f t="array" ref="AU170">AK170/(SUMPRODUCT(--(CHOOSE({1,2,3},AJ170,AL170,AM170)&gt;0),CHOOSE({1,2,3},AJ170,AL170,AM170))+AI170)</f>
        <v/>
      </c>
      <c r="AW170" s="2699">
        <f>EOMONTH(AW171,-1)</f>
        <v/>
      </c>
      <c r="AX170" s="405">
        <f>+BD169</f>
        <v/>
      </c>
      <c r="AY170" s="405" t="n">
        <v>0</v>
      </c>
      <c r="AZ170" s="405" t="n">
        <v>0</v>
      </c>
      <c r="BA170" s="405" t="n">
        <v>0</v>
      </c>
      <c r="BB170" s="405" t="n">
        <v>0</v>
      </c>
      <c r="BC170" s="405" t="n">
        <v>0</v>
      </c>
      <c r="BD170" s="405">
        <f>SUM(AX170:AZ170)-SUM(BA170:BC170)</f>
        <v/>
      </c>
      <c r="BE170" s="405" t="n">
        <v>0</v>
      </c>
      <c r="BF170" s="405">
        <f>+BD170-BE170</f>
        <v/>
      </c>
      <c r="BG170" s="2700">
        <f>365/((+AY170+AZ170-BB170-BC170)/((+AX170+BD170)/2)*DAY(AW170))</f>
        <v/>
      </c>
      <c r="BH170" s="2700">
        <f>+BD170/AY170*DAY(AW170)</f>
        <v/>
      </c>
      <c r="BI170" s="406">
        <f>(BB170+BC170)/AY170</f>
        <v/>
      </c>
      <c r="BJ170" s="406">
        <f>+BA170/(+BA170+BB170+BC170)</f>
        <v/>
      </c>
      <c r="BK170" s="407">
        <f t="array" ref="BK170">BA170/(SUMPRODUCT(--(CHOOSE({1,2,3},AZ170,BB170,BC170)&gt;0),CHOOSE({1,2,3},AZ170,BB170,BC170))+AY170)</f>
        <v/>
      </c>
      <c r="BM170" s="2699">
        <f>EOMONTH(BM171,-1)</f>
        <v/>
      </c>
      <c r="BN170" s="405">
        <f>+BT169</f>
        <v/>
      </c>
      <c r="BO170" s="405" t="n">
        <v>0</v>
      </c>
      <c r="BP170" s="405" t="n">
        <v>0</v>
      </c>
      <c r="BQ170" s="405" t="n">
        <v>0</v>
      </c>
      <c r="BR170" s="405" t="n">
        <v>0</v>
      </c>
      <c r="BS170" s="405" t="n">
        <v>0</v>
      </c>
      <c r="BT170" s="405">
        <f>SUM(BN170:BP170)-SUM(BQ170:BS170)</f>
        <v/>
      </c>
      <c r="BU170" s="405" t="n">
        <v>0</v>
      </c>
      <c r="BV170" s="405">
        <f>+BT170-BU170</f>
        <v/>
      </c>
      <c r="BW170" s="2700">
        <f>365/((+BO170+BP170-BR170-BS170)/((+BN170+BT170)/2)*DAY(BM170))</f>
        <v/>
      </c>
      <c r="BX170" s="2700">
        <f>+BT170/BO170*DAY(BM170)</f>
        <v/>
      </c>
      <c r="BY170" s="406">
        <f>(BR170+BS170)/BO170</f>
        <v/>
      </c>
      <c r="BZ170" s="406">
        <f>+BQ170/(+BQ170+BR170+BS170)</f>
        <v/>
      </c>
      <c r="CA170" s="407">
        <f t="array" ref="CA170">BQ170/(SUMPRODUCT(--(CHOOSE({1,2,3},BP170,BR170,BS170)&gt;0),CHOOSE({1,2,3},BP170,BR170,BS170))+BO170)</f>
        <v/>
      </c>
      <c r="CC170" s="2699">
        <f>EOMONTH(CC171,-1)</f>
        <v/>
      </c>
      <c r="CD170" s="405">
        <f>+CJ169</f>
        <v/>
      </c>
      <c r="CE170" s="405" t="n">
        <v>0</v>
      </c>
      <c r="CF170" s="405" t="n">
        <v>0</v>
      </c>
      <c r="CG170" s="405" t="n">
        <v>0</v>
      </c>
      <c r="CH170" s="405" t="n">
        <v>0</v>
      </c>
      <c r="CI170" s="405" t="n">
        <v>0</v>
      </c>
      <c r="CJ170" s="405">
        <f>SUM(CD170:CF170)-SUM(CG170:CI170)</f>
        <v/>
      </c>
      <c r="CK170" s="405" t="n">
        <v>0</v>
      </c>
      <c r="CL170" s="405">
        <f>+CJ170-CK170</f>
        <v/>
      </c>
      <c r="CM170" s="2700">
        <f>365/((+CE170+CF170-CH170-CI170)/((+CD170+CJ170)/2)*DAY(CC170))</f>
        <v/>
      </c>
      <c r="CN170" s="2700">
        <f>+CJ170/CE170*DAY(CC170)</f>
        <v/>
      </c>
      <c r="CO170" s="406">
        <f>(CH170+CI170)/CE170</f>
        <v/>
      </c>
      <c r="CP170" s="406">
        <f>+CG170/(+CG170+CH170+CI170)</f>
        <v/>
      </c>
      <c r="CQ170" s="407">
        <f t="array" ref="CQ170">CG170/(SUMPRODUCT(--(CHOOSE({1,2,3},CF170,CH170,CI170)&gt;0),CHOOSE({1,2,3},CF170,CH170,CI170))+CE170)</f>
        <v/>
      </c>
      <c r="CS170" s="2699">
        <f>EOMONTH(CS171,-1)</f>
        <v/>
      </c>
      <c r="CT170" s="405">
        <f>+CZ169</f>
        <v/>
      </c>
      <c r="CU170" s="405" t="n">
        <v>0</v>
      </c>
      <c r="CV170" s="405" t="n">
        <v>0</v>
      </c>
      <c r="CW170" s="405" t="n">
        <v>0</v>
      </c>
      <c r="CX170" s="405" t="n">
        <v>0</v>
      </c>
      <c r="CY170" s="405" t="n">
        <v>0</v>
      </c>
      <c r="CZ170" s="405">
        <f>SUM(CT170:CV170)-SUM(CW170:CY170)</f>
        <v/>
      </c>
      <c r="DA170" s="405" t="n">
        <v>0</v>
      </c>
      <c r="DB170" s="405">
        <f>+CZ170-DA170</f>
        <v/>
      </c>
      <c r="DC170" s="2700">
        <f>365/((+CU170+CV170-CX170-CY170)/((+CT170+CZ170)/2)*DAY(CS170))</f>
        <v/>
      </c>
      <c r="DD170" s="2700">
        <f>+CZ170/CU170*DAY(CS170)</f>
        <v/>
      </c>
      <c r="DE170" s="406">
        <f>(CX170+CY170)/CU170</f>
        <v/>
      </c>
      <c r="DF170" s="406">
        <f>+CW170/(+CW170+CX170+CY170)</f>
        <v/>
      </c>
      <c r="DG170" s="407">
        <f t="array" ref="DG170">CW170/(SUMPRODUCT(--(CHOOSE({1,2,3},CV170,CX170,CY170)&gt;0),CHOOSE({1,2,3},CV170,CX170,CY170))+CU170)</f>
        <v/>
      </c>
      <c r="DI170" s="2699">
        <f>EOMONTH(DI171,-1)</f>
        <v/>
      </c>
      <c r="DJ170" s="405">
        <f>+DP169</f>
        <v/>
      </c>
      <c r="DK170" s="405" t="n">
        <v>0</v>
      </c>
      <c r="DL170" s="405" t="n">
        <v>0</v>
      </c>
      <c r="DM170" s="405" t="n">
        <v>0</v>
      </c>
      <c r="DN170" s="405" t="n">
        <v>0</v>
      </c>
      <c r="DO170" s="405" t="n">
        <v>0</v>
      </c>
      <c r="DP170" s="405">
        <f>SUM(DJ170:DL170)-SUM(DM170:DO170)</f>
        <v/>
      </c>
      <c r="DQ170" s="405" t="n">
        <v>0</v>
      </c>
      <c r="DR170" s="405">
        <f>+DP170-DQ170</f>
        <v/>
      </c>
      <c r="DS170" s="2700">
        <f>365/((+DK170+DL170-DN170-DO170)/((+DJ170+DP170)/2)*DAY(DI170))</f>
        <v/>
      </c>
      <c r="DT170" s="2700">
        <f>+DP170/DK170*DAY(DI170)</f>
        <v/>
      </c>
      <c r="DU170" s="406">
        <f>(DN170+DO170)/DK170</f>
        <v/>
      </c>
      <c r="DV170" s="406">
        <f>+DM170/(+DM170+DN170+DO170)</f>
        <v/>
      </c>
      <c r="DW170" s="407">
        <f t="array" ref="DW170">DM170/(SUMPRODUCT(--(CHOOSE({1,2,3},DL170,DN170,DO170)&gt;0),CHOOSE({1,2,3},DL170,DN170,DO170))+DK170)</f>
        <v/>
      </c>
      <c r="DY170" s="2699">
        <f>EOMONTH(DY171,-1)</f>
        <v/>
      </c>
      <c r="DZ170" s="405">
        <f>+EF169</f>
        <v/>
      </c>
      <c r="EA170" s="405" t="n">
        <v>0</v>
      </c>
      <c r="EB170" s="405" t="n">
        <v>0</v>
      </c>
      <c r="EC170" s="405" t="n">
        <v>0</v>
      </c>
      <c r="ED170" s="405" t="n">
        <v>0</v>
      </c>
      <c r="EE170" s="405" t="n">
        <v>0</v>
      </c>
      <c r="EF170" s="405">
        <f>SUM(DZ170:EB170)-SUM(EC170:EE170)</f>
        <v/>
      </c>
      <c r="EG170" s="405" t="n">
        <v>0</v>
      </c>
      <c r="EH170" s="405">
        <f>+EF170-EG170</f>
        <v/>
      </c>
      <c r="EI170" s="2700">
        <f>365/((+EA170+EB170-ED170-EE170)/((+DZ170+EF170)/2)*DAY(DY170))</f>
        <v/>
      </c>
      <c r="EJ170" s="2700">
        <f>+EF170/EA170*DAY(DY170)</f>
        <v/>
      </c>
      <c r="EK170" s="406">
        <f>(ED170+EE170)/EA170</f>
        <v/>
      </c>
      <c r="EL170" s="406">
        <f>+EC170/(+EC170+ED170+EE170)</f>
        <v/>
      </c>
      <c r="EM170" s="407">
        <f t="array" ref="EM170">EC170/(SUMPRODUCT(--(CHOOSE({1,2,3},EB170,ED170,EE170)&gt;0),CHOOSE({1,2,3},EB170,ED170,EE170))+EA170)</f>
        <v/>
      </c>
      <c r="EO170" s="2699">
        <f>EOMONTH(EO171,-1)</f>
        <v/>
      </c>
      <c r="EP170" s="405">
        <f>+EV169</f>
        <v/>
      </c>
      <c r="EQ170" s="405" t="n">
        <v>0</v>
      </c>
      <c r="ER170" s="405" t="n">
        <v>0</v>
      </c>
      <c r="ES170" s="405" t="n">
        <v>0</v>
      </c>
      <c r="ET170" s="405" t="n">
        <v>0</v>
      </c>
      <c r="EU170" s="405" t="n">
        <v>0</v>
      </c>
      <c r="EV170" s="405">
        <f>SUM(EP170:ER170)-SUM(ES170:EU170)</f>
        <v/>
      </c>
      <c r="EW170" s="405" t="n">
        <v>0</v>
      </c>
      <c r="EX170" s="405">
        <f>+EV170-EW170</f>
        <v/>
      </c>
      <c r="EY170" s="2700">
        <f>365/((+EQ170+ER170-ET170-EU170)/((+EP170+EV170)/2)*DAY(EO170))</f>
        <v/>
      </c>
      <c r="EZ170" s="2700">
        <f>+EV170/EQ170*DAY(EO170)</f>
        <v/>
      </c>
      <c r="FA170" s="406">
        <f>(ET170+EU170)/EQ170</f>
        <v/>
      </c>
      <c r="FB170" s="406">
        <f>+ES170/(+ES170+ET170+EU170)</f>
        <v/>
      </c>
      <c r="FC170" s="407">
        <f t="array" ref="FC170">ES170/(SUMPRODUCT(--(CHOOSE({1,2,3},FH170,FX170,GN170)&gt;0),CHOOSE({1,2,3},FH170,FX170,GN170))+EQ170)</f>
        <v/>
      </c>
      <c r="FE170" s="2699">
        <f>EOMONTH(FE171,-1)</f>
        <v/>
      </c>
      <c r="FF170" s="405">
        <f>+FL169</f>
        <v/>
      </c>
      <c r="FG170" s="405" t="n">
        <v>0</v>
      </c>
      <c r="FH170" s="405" t="n">
        <v>0</v>
      </c>
      <c r="FI170" s="405" t="n">
        <v>0</v>
      </c>
      <c r="FJ170" s="405" t="n">
        <v>0</v>
      </c>
      <c r="FK170" s="405" t="n">
        <v>0</v>
      </c>
      <c r="FL170" s="405">
        <f>SUM(FF170:FH170)-SUM(FI170:FK170)</f>
        <v/>
      </c>
      <c r="FM170" s="405" t="n">
        <v>0</v>
      </c>
      <c r="FN170" s="405">
        <f>+FL170-FM170</f>
        <v/>
      </c>
      <c r="FO170" s="2700">
        <f>365/((+FG170+FH170-FJ170-FK170)/((+FF170+FL170)/2)*DAY(FE170))</f>
        <v/>
      </c>
      <c r="FP170" s="2700">
        <f>+FL170/FG170*DAY(FE170)</f>
        <v/>
      </c>
      <c r="FQ170" s="406">
        <f>(FJ170+FK170)/FG170</f>
        <v/>
      </c>
      <c r="FR170" s="406">
        <f>+FI170/(+FI170+FJ170+FK170)</f>
        <v/>
      </c>
      <c r="FS170" s="407">
        <f t="array" ref="FS170">FI170/(SUMPRODUCT(--(CHOOSE({1,2,3},FH170,FJ170,FK170)&gt;0),CHOOSE({1,2,3},FH170,FJ170,FK170))+FG170)</f>
        <v/>
      </c>
      <c r="FU170" s="2699">
        <f>EOMONTH(FU171,-1)</f>
        <v/>
      </c>
      <c r="FV170" s="405">
        <f>+GB169</f>
        <v/>
      </c>
      <c r="FW170" s="405" t="n">
        <v>0</v>
      </c>
      <c r="FX170" s="405" t="n">
        <v>0</v>
      </c>
      <c r="FY170" s="405" t="n">
        <v>0</v>
      </c>
      <c r="FZ170" s="405" t="n">
        <v>0</v>
      </c>
      <c r="GA170" s="405" t="n">
        <v>0</v>
      </c>
      <c r="GB170" s="405">
        <f>SUM(FV170:FX170)-SUM(FY170:GA170)</f>
        <v/>
      </c>
      <c r="GC170" s="405" t="n">
        <v>0</v>
      </c>
      <c r="GD170" s="405">
        <f>+GB170-GC170</f>
        <v/>
      </c>
      <c r="GE170" s="2700">
        <f>365/((+FW170+FX170-FZ170-GA170)/((+FV170+GB170)/2)*DAY(FU170))</f>
        <v/>
      </c>
      <c r="GF170" s="2700">
        <f>+GB170/FW170*DAY(FU170)</f>
        <v/>
      </c>
      <c r="GG170" s="406">
        <f>(FZ170+GA170)/FW170</f>
        <v/>
      </c>
      <c r="GH170" s="406">
        <f>+FY170/(+FY170+FZ170+GA170)</f>
        <v/>
      </c>
      <c r="GI170" s="407">
        <f t="array" ref="GI170">FY170/(SUMPRODUCT(--(CHOOSE({1,2,3},FX170,FZ170,GA170)&gt;0),CHOOSE({1,2,3},FX170,FZ170,GA170))+FW170)</f>
        <v/>
      </c>
      <c r="GK170" s="2699">
        <f>EOMONTH(GK171,-1)</f>
        <v/>
      </c>
      <c r="GL170" s="405">
        <f>+GR169</f>
        <v/>
      </c>
      <c r="GM170" s="405" t="n">
        <v>0</v>
      </c>
      <c r="GN170" s="405" t="n">
        <v>0</v>
      </c>
      <c r="GO170" s="405" t="n">
        <v>0</v>
      </c>
      <c r="GP170" s="405" t="n">
        <v>0</v>
      </c>
      <c r="GQ170" s="405" t="n">
        <v>0</v>
      </c>
      <c r="GR170" s="405">
        <f>SUM(GL170:GN170)-SUM(GO170:GQ170)</f>
        <v/>
      </c>
      <c r="GS170" s="405" t="n">
        <v>0</v>
      </c>
      <c r="GT170" s="405">
        <f>+GR170-GS170</f>
        <v/>
      </c>
      <c r="GU170" s="2700">
        <f>365/((+GM170+GN170-GP170-GQ170)/((+GL170+GR170)/2)*DAY(GK170))</f>
        <v/>
      </c>
      <c r="GV170" s="2700">
        <f>+GR170/GM170*DAY(GK170)</f>
        <v/>
      </c>
      <c r="GW170" s="406">
        <f>(GP170+GQ170)/GM170</f>
        <v/>
      </c>
      <c r="GX170" s="406">
        <f>+GO170/(+GO170+GP170+GQ170)</f>
        <v/>
      </c>
      <c r="GY170" s="407">
        <f t="array" ref="GY170">GO170/(SUMPRODUCT(--(CHOOSE({1,2,3},GN170,GP170,GQ170)&gt;0),CHOOSE({1,2,3},GN170,GP170,GQ170))+GM170)</f>
        <v/>
      </c>
    </row>
    <row r="171">
      <c r="A171" s="2699">
        <f>EOMONTH(A172,-1)</f>
        <v/>
      </c>
      <c r="B171" s="405">
        <f>R171+AH171+AX171+BN171+CD171+CT171+DJ171+DZ171+EP171+FF171+FV171+GL171</f>
        <v/>
      </c>
      <c r="C171" s="405">
        <f>S171+AI171+AY171+BO171+CE171+CU171+DK171+EA171+EQ171+FG171+FW171+GM171</f>
        <v/>
      </c>
      <c r="D171" s="405">
        <f>T171+AJ171+AZ171+BP171+CF171+CV171+DL171+EB171+ER171+FH171+FX171+GN171</f>
        <v/>
      </c>
      <c r="E171" s="405">
        <f>U171+AK171+BA171+BQ171+CG171+CW171+DM171+EC171+ES171+FI171+FY171+GO171</f>
        <v/>
      </c>
      <c r="F171" s="405">
        <f>V171+AL171+BB171+BR171+CH171+CX171+DN171+ED171+ET171+FJ171+FZ171+GP171</f>
        <v/>
      </c>
      <c r="G171" s="405">
        <f>W171+AM171+BC171+BS171+CI171+CY171+DO171+EE171+EU171+FK171+GA171+GQ171</f>
        <v/>
      </c>
      <c r="H171" s="405">
        <f>X171+AN171+BD171+BT171+CJ171+CZ171+DP171+EF171+EV171+FL171+GB171+GR171</f>
        <v/>
      </c>
      <c r="I171" s="405">
        <f>Y171+AO171+BE171+BU171+CK171+DA171+DQ171+EG171+EW171+FM171+GC171+GS171</f>
        <v/>
      </c>
      <c r="J171" s="405">
        <f>Z171+AP171+BF171+BV171</f>
        <v/>
      </c>
      <c r="K171" s="2700">
        <f>365/((+C171+D171-F171-G171)/((+B171+H171)/2)*DAY(A171))</f>
        <v/>
      </c>
      <c r="L171" s="2700">
        <f>+H171/C171*DAY(A171)</f>
        <v/>
      </c>
      <c r="M171" s="406">
        <f>(F171+G171)/C171</f>
        <v/>
      </c>
      <c r="N171" s="406">
        <f>+E171/(+E171+F171+G171)</f>
        <v/>
      </c>
      <c r="O171" s="407">
        <f t="array" ref="O171">E171/(SUMPRODUCT(--(CHOOSE({1,2,3},D171,F171,G171)&gt;0),CHOOSE({1,2,3},D171,F171,G171))+C171)</f>
        <v/>
      </c>
      <c r="Q171" s="2699">
        <f>EOMONTH(Q172,-1)</f>
        <v/>
      </c>
      <c r="R171" s="405">
        <f>+X170</f>
        <v/>
      </c>
      <c r="S171" s="405" t="n">
        <v>0</v>
      </c>
      <c r="T171" s="405" t="n">
        <v>0</v>
      </c>
      <c r="U171" s="405" t="n">
        <v>0</v>
      </c>
      <c r="V171" s="405" t="n">
        <v>0</v>
      </c>
      <c r="W171" s="405" t="n">
        <v>0</v>
      </c>
      <c r="X171" s="405">
        <f>SUM(R171:T171)-SUM(U171:W171)</f>
        <v/>
      </c>
      <c r="Y171" s="405" t="n">
        <v>0</v>
      </c>
      <c r="Z171" s="405">
        <f>+X171-Y171</f>
        <v/>
      </c>
      <c r="AA171" s="2700">
        <f>365/((+S171+T171-V171-W171)/((+R171+X171)/2)*DAY(Q171))</f>
        <v/>
      </c>
      <c r="AB171" s="2700">
        <f>+X171/S171*DAY(Q171)</f>
        <v/>
      </c>
      <c r="AC171" s="406">
        <f>(V171+W171)/S171</f>
        <v/>
      </c>
      <c r="AD171" s="406">
        <f>+U171/(+U171+V171+W171)</f>
        <v/>
      </c>
      <c r="AE171" s="407">
        <f t="array" ref="AE171">U171/(SUMPRODUCT(--(CHOOSE({1,2,3},T171,V171,W171)&gt;0),CHOOSE({1,2,3},T171,V171,W171))+S171)</f>
        <v/>
      </c>
      <c r="AG171" s="2699">
        <f>EOMONTH(AG172,-1)</f>
        <v/>
      </c>
      <c r="AH171" s="405">
        <f>+AN170</f>
        <v/>
      </c>
      <c r="AI171" s="405" t="n">
        <v>0</v>
      </c>
      <c r="AJ171" s="405" t="n">
        <v>0</v>
      </c>
      <c r="AK171" s="405" t="n">
        <v>0</v>
      </c>
      <c r="AL171" s="405" t="n">
        <v>0</v>
      </c>
      <c r="AM171" s="405" t="n">
        <v>0</v>
      </c>
      <c r="AN171" s="405">
        <f>SUM(AH171:AJ171)-SUM(AK171:AM171)</f>
        <v/>
      </c>
      <c r="AO171" s="405" t="n">
        <v>0</v>
      </c>
      <c r="AP171" s="405">
        <f>+AN171-AO171</f>
        <v/>
      </c>
      <c r="AQ171" s="2700">
        <f>365/((+AI171+AJ171-AL171-AM171)/((+AH171+AN171)/2)*DAY(AG171))</f>
        <v/>
      </c>
      <c r="AR171" s="2700">
        <f>+AN171/AI171*DAY(AG171)</f>
        <v/>
      </c>
      <c r="AS171" s="406">
        <f>(AL171+AM171)/AI171</f>
        <v/>
      </c>
      <c r="AT171" s="406">
        <f>+AK171/(+AK171+AL171+AM171)</f>
        <v/>
      </c>
      <c r="AU171" s="407">
        <f t="array" ref="AU171">AK171/(SUMPRODUCT(--(CHOOSE({1,2,3},AJ171,AL171,AM171)&gt;0),CHOOSE({1,2,3},AJ171,AL171,AM171))+AI171)</f>
        <v/>
      </c>
      <c r="AW171" s="2699">
        <f>EOMONTH(AW172,-1)</f>
        <v/>
      </c>
      <c r="AX171" s="405">
        <f>+BD170</f>
        <v/>
      </c>
      <c r="AY171" s="405" t="n">
        <v>0</v>
      </c>
      <c r="AZ171" s="405" t="n">
        <v>0</v>
      </c>
      <c r="BA171" s="405" t="n">
        <v>0</v>
      </c>
      <c r="BB171" s="405" t="n">
        <v>0</v>
      </c>
      <c r="BC171" s="405" t="n">
        <v>0</v>
      </c>
      <c r="BD171" s="405">
        <f>SUM(AX171:AZ171)-SUM(BA171:BC171)</f>
        <v/>
      </c>
      <c r="BE171" s="405" t="n">
        <v>0</v>
      </c>
      <c r="BF171" s="405">
        <f>+BD171-BE171</f>
        <v/>
      </c>
      <c r="BG171" s="2700">
        <f>365/((+AY171+AZ171-BB171-BC171)/((+AX171+BD171)/2)*DAY(AW171))</f>
        <v/>
      </c>
      <c r="BH171" s="2700">
        <f>+BD171/AY171*DAY(AW171)</f>
        <v/>
      </c>
      <c r="BI171" s="406">
        <f>(BB171+BC171)/AY171</f>
        <v/>
      </c>
      <c r="BJ171" s="406">
        <f>+BA171/(+BA171+BB171+BC171)</f>
        <v/>
      </c>
      <c r="BK171" s="407">
        <f t="array" ref="BK171">BA171/(SUMPRODUCT(--(CHOOSE({1,2,3},AZ171,BB171,BC171)&gt;0),CHOOSE({1,2,3},AZ171,BB171,BC171))+AY171)</f>
        <v/>
      </c>
      <c r="BM171" s="2699">
        <f>EOMONTH(BM172,-1)</f>
        <v/>
      </c>
      <c r="BN171" s="405">
        <f>+BT170</f>
        <v/>
      </c>
      <c r="BO171" s="405" t="n">
        <v>0</v>
      </c>
      <c r="BP171" s="405" t="n">
        <v>0</v>
      </c>
      <c r="BQ171" s="405" t="n">
        <v>0</v>
      </c>
      <c r="BR171" s="405" t="n">
        <v>0</v>
      </c>
      <c r="BS171" s="405" t="n">
        <v>0</v>
      </c>
      <c r="BT171" s="405">
        <f>SUM(BN171:BP171)-SUM(BQ171:BS171)</f>
        <v/>
      </c>
      <c r="BU171" s="405" t="n">
        <v>0</v>
      </c>
      <c r="BV171" s="405">
        <f>+BT171-BU171</f>
        <v/>
      </c>
      <c r="BW171" s="2700">
        <f>365/((+BO171+BP171-BR171-BS171)/((+BN171+BT171)/2)*DAY(BM171))</f>
        <v/>
      </c>
      <c r="BX171" s="2700">
        <f>+BT171/BO171*DAY(BM171)</f>
        <v/>
      </c>
      <c r="BY171" s="406">
        <f>(BR171+BS171)/BO171</f>
        <v/>
      </c>
      <c r="BZ171" s="406">
        <f>+BQ171/(+BQ171+BR171+BS171)</f>
        <v/>
      </c>
      <c r="CA171" s="407">
        <f t="array" ref="CA171">BQ171/(SUMPRODUCT(--(CHOOSE({1,2,3},BP171,BR171,BS171)&gt;0),CHOOSE({1,2,3},BP171,BR171,BS171))+BO171)</f>
        <v/>
      </c>
      <c r="CC171" s="2699">
        <f>EOMONTH(CC172,-1)</f>
        <v/>
      </c>
      <c r="CD171" s="405">
        <f>+CJ170</f>
        <v/>
      </c>
      <c r="CE171" s="405" t="n">
        <v>0</v>
      </c>
      <c r="CF171" s="405" t="n">
        <v>0</v>
      </c>
      <c r="CG171" s="405" t="n">
        <v>0</v>
      </c>
      <c r="CH171" s="405" t="n">
        <v>0</v>
      </c>
      <c r="CI171" s="405" t="n">
        <v>0</v>
      </c>
      <c r="CJ171" s="405">
        <f>SUM(CD171:CF171)-SUM(CG171:CI171)</f>
        <v/>
      </c>
      <c r="CK171" s="405" t="n">
        <v>0</v>
      </c>
      <c r="CL171" s="405">
        <f>+CJ171-CK171</f>
        <v/>
      </c>
      <c r="CM171" s="2700">
        <f>365/((+CE171+CF171-CH171-CI171)/((+CD171+CJ171)/2)*DAY(CC171))</f>
        <v/>
      </c>
      <c r="CN171" s="2700">
        <f>+CJ171/CE171*DAY(CC171)</f>
        <v/>
      </c>
      <c r="CO171" s="406">
        <f>(CH171+CI171)/CE171</f>
        <v/>
      </c>
      <c r="CP171" s="406">
        <f>+CG171/(+CG171+CH171+CI171)</f>
        <v/>
      </c>
      <c r="CQ171" s="407">
        <f t="array" ref="CQ171">CG171/(SUMPRODUCT(--(CHOOSE({1,2,3},CF171,CH171,CI171)&gt;0),CHOOSE({1,2,3},CF171,CH171,CI171))+CE171)</f>
        <v/>
      </c>
      <c r="CS171" s="2699">
        <f>EOMONTH(CS172,-1)</f>
        <v/>
      </c>
      <c r="CT171" s="405">
        <f>+CZ170</f>
        <v/>
      </c>
      <c r="CU171" s="405" t="n">
        <v>0</v>
      </c>
      <c r="CV171" s="405" t="n">
        <v>0</v>
      </c>
      <c r="CW171" s="405" t="n">
        <v>0</v>
      </c>
      <c r="CX171" s="405" t="n">
        <v>0</v>
      </c>
      <c r="CY171" s="405" t="n">
        <v>0</v>
      </c>
      <c r="CZ171" s="405">
        <f>SUM(CT171:CV171)-SUM(CW171:CY171)</f>
        <v/>
      </c>
      <c r="DA171" s="405" t="n">
        <v>0</v>
      </c>
      <c r="DB171" s="405">
        <f>+CZ171-DA171</f>
        <v/>
      </c>
      <c r="DC171" s="2700">
        <f>365/((+CU171+CV171-CX171-CY171)/((+CT171+CZ171)/2)*DAY(CS171))</f>
        <v/>
      </c>
      <c r="DD171" s="2700">
        <f>+CZ171/CU171*DAY(CS171)</f>
        <v/>
      </c>
      <c r="DE171" s="406">
        <f>(CX171+CY171)/CU171</f>
        <v/>
      </c>
      <c r="DF171" s="406">
        <f>+CW171/(+CW171+CX171+CY171)</f>
        <v/>
      </c>
      <c r="DG171" s="407">
        <f t="array" ref="DG171">CW171/(SUMPRODUCT(--(CHOOSE({1,2,3},CV171,CX171,CY171)&gt;0),CHOOSE({1,2,3},CV171,CX171,CY171))+CU171)</f>
        <v/>
      </c>
      <c r="DI171" s="2699">
        <f>EOMONTH(DI172,-1)</f>
        <v/>
      </c>
      <c r="DJ171" s="405">
        <f>+DP170</f>
        <v/>
      </c>
      <c r="DK171" s="405" t="n">
        <v>0</v>
      </c>
      <c r="DL171" s="405" t="n">
        <v>0</v>
      </c>
      <c r="DM171" s="405" t="n">
        <v>0</v>
      </c>
      <c r="DN171" s="405" t="n">
        <v>0</v>
      </c>
      <c r="DO171" s="405" t="n">
        <v>0</v>
      </c>
      <c r="DP171" s="405">
        <f>SUM(DJ171:DL171)-SUM(DM171:DO171)</f>
        <v/>
      </c>
      <c r="DQ171" s="405" t="n">
        <v>0</v>
      </c>
      <c r="DR171" s="405">
        <f>+DP171-DQ171</f>
        <v/>
      </c>
      <c r="DS171" s="2700">
        <f>365/((+DK171+DL171-DN171-DO171)/((+DJ171+DP171)/2)*DAY(DI171))</f>
        <v/>
      </c>
      <c r="DT171" s="2700">
        <f>+DP171/DK171*DAY(DI171)</f>
        <v/>
      </c>
      <c r="DU171" s="406">
        <f>(DN171+DO171)/DK171</f>
        <v/>
      </c>
      <c r="DV171" s="406">
        <f>+DM171/(+DM171+DN171+DO171)</f>
        <v/>
      </c>
      <c r="DW171" s="407">
        <f t="array" ref="DW171">DM171/(SUMPRODUCT(--(CHOOSE({1,2,3},DL171,DN171,DO171)&gt;0),CHOOSE({1,2,3},DL171,DN171,DO171))+DK171)</f>
        <v/>
      </c>
      <c r="DY171" s="2699">
        <f>EOMONTH(DY172,-1)</f>
        <v/>
      </c>
      <c r="DZ171" s="405">
        <f>+EF170</f>
        <v/>
      </c>
      <c r="EA171" s="405" t="n">
        <v>0</v>
      </c>
      <c r="EB171" s="405" t="n">
        <v>0</v>
      </c>
      <c r="EC171" s="405" t="n">
        <v>0</v>
      </c>
      <c r="ED171" s="405" t="n">
        <v>0</v>
      </c>
      <c r="EE171" s="405" t="n">
        <v>0</v>
      </c>
      <c r="EF171" s="405">
        <f>SUM(DZ171:EB171)-SUM(EC171:EE171)</f>
        <v/>
      </c>
      <c r="EG171" s="405" t="n">
        <v>0</v>
      </c>
      <c r="EH171" s="405">
        <f>+EF171-EG171</f>
        <v/>
      </c>
      <c r="EI171" s="2700">
        <f>365/((+EA171+EB171-ED171-EE171)/((+DZ171+EF171)/2)*DAY(DY171))</f>
        <v/>
      </c>
      <c r="EJ171" s="2700">
        <f>+EF171/EA171*DAY(DY171)</f>
        <v/>
      </c>
      <c r="EK171" s="406">
        <f>(ED171+EE171)/EA171</f>
        <v/>
      </c>
      <c r="EL171" s="406">
        <f>+EC171/(+EC171+ED171+EE171)</f>
        <v/>
      </c>
      <c r="EM171" s="407">
        <f t="array" ref="EM171">EC171/(SUMPRODUCT(--(CHOOSE({1,2,3},EB171,ED171,EE171)&gt;0),CHOOSE({1,2,3},EB171,ED171,EE171))+EA171)</f>
        <v/>
      </c>
      <c r="EO171" s="2699">
        <f>EOMONTH(EO172,-1)</f>
        <v/>
      </c>
      <c r="EP171" s="405">
        <f>+EV170</f>
        <v/>
      </c>
      <c r="EQ171" s="405" t="n">
        <v>0</v>
      </c>
      <c r="ER171" s="405" t="n">
        <v>0</v>
      </c>
      <c r="ES171" s="405" t="n">
        <v>0</v>
      </c>
      <c r="ET171" s="405" t="n">
        <v>0</v>
      </c>
      <c r="EU171" s="405" t="n">
        <v>0</v>
      </c>
      <c r="EV171" s="405">
        <f>SUM(EP171:ER171)-SUM(ES171:EU171)</f>
        <v/>
      </c>
      <c r="EW171" s="405" t="n">
        <v>0</v>
      </c>
      <c r="EX171" s="405">
        <f>+EV171-EW171</f>
        <v/>
      </c>
      <c r="EY171" s="2700">
        <f>365/((+EQ171+ER171-ET171-EU171)/((+EP171+EV171)/2)*DAY(EO171))</f>
        <v/>
      </c>
      <c r="EZ171" s="2700">
        <f>+EV171/EQ171*DAY(EO171)</f>
        <v/>
      </c>
      <c r="FA171" s="406">
        <f>(ET171+EU171)/EQ171</f>
        <v/>
      </c>
      <c r="FB171" s="406">
        <f>+ES171/(+ES171+ET171+EU171)</f>
        <v/>
      </c>
      <c r="FC171" s="407">
        <f t="array" ref="FC171">ES171/(SUMPRODUCT(--(CHOOSE({1,2,3},FH171,FX171,GN171)&gt;0),CHOOSE({1,2,3},FH171,FX171,GN171))+EQ171)</f>
        <v/>
      </c>
      <c r="FE171" s="2699">
        <f>EOMONTH(FE172,-1)</f>
        <v/>
      </c>
      <c r="FF171" s="405">
        <f>+FL170</f>
        <v/>
      </c>
      <c r="FG171" s="405" t="n">
        <v>0</v>
      </c>
      <c r="FH171" s="405" t="n">
        <v>0</v>
      </c>
      <c r="FI171" s="405" t="n">
        <v>0</v>
      </c>
      <c r="FJ171" s="405" t="n">
        <v>0</v>
      </c>
      <c r="FK171" s="405" t="n">
        <v>0</v>
      </c>
      <c r="FL171" s="405">
        <f>SUM(FF171:FH171)-SUM(FI171:FK171)</f>
        <v/>
      </c>
      <c r="FM171" s="405" t="n">
        <v>0</v>
      </c>
      <c r="FN171" s="405">
        <f>+FL171-FM171</f>
        <v/>
      </c>
      <c r="FO171" s="2700">
        <f>365/((+FG171+FH171-FJ171-FK171)/((+FF171+FL171)/2)*DAY(FE171))</f>
        <v/>
      </c>
      <c r="FP171" s="2700">
        <f>+FL171/FG171*DAY(FE171)</f>
        <v/>
      </c>
      <c r="FQ171" s="406">
        <f>(FJ171+FK171)/FG171</f>
        <v/>
      </c>
      <c r="FR171" s="406">
        <f>+FI171/(+FI171+FJ171+FK171)</f>
        <v/>
      </c>
      <c r="FS171" s="407">
        <f t="array" ref="FS171">FI171/(SUMPRODUCT(--(CHOOSE({1,2,3},FH171,FJ171,FK171)&gt;0),CHOOSE({1,2,3},FH171,FJ171,FK171))+FG171)</f>
        <v/>
      </c>
      <c r="FU171" s="2699">
        <f>EOMONTH(FU172,-1)</f>
        <v/>
      </c>
      <c r="FV171" s="405">
        <f>+GB170</f>
        <v/>
      </c>
      <c r="FW171" s="405" t="n">
        <v>0</v>
      </c>
      <c r="FX171" s="405" t="n">
        <v>0</v>
      </c>
      <c r="FY171" s="405" t="n">
        <v>0</v>
      </c>
      <c r="FZ171" s="405" t="n">
        <v>0</v>
      </c>
      <c r="GA171" s="405" t="n">
        <v>0</v>
      </c>
      <c r="GB171" s="405">
        <f>SUM(FV171:FX171)-SUM(FY171:GA171)</f>
        <v/>
      </c>
      <c r="GC171" s="405" t="n">
        <v>0</v>
      </c>
      <c r="GD171" s="405">
        <f>+GB171-GC171</f>
        <v/>
      </c>
      <c r="GE171" s="2700">
        <f>365/((+FW171+FX171-FZ171-GA171)/((+FV171+GB171)/2)*DAY(FU171))</f>
        <v/>
      </c>
      <c r="GF171" s="2700">
        <f>+GB171/FW171*DAY(FU171)</f>
        <v/>
      </c>
      <c r="GG171" s="406">
        <f>(FZ171+GA171)/FW171</f>
        <v/>
      </c>
      <c r="GH171" s="406">
        <f>+FY171/(+FY171+FZ171+GA171)</f>
        <v/>
      </c>
      <c r="GI171" s="407">
        <f t="array" ref="GI171">FY171/(SUMPRODUCT(--(CHOOSE({1,2,3},FX171,FZ171,GA171)&gt;0),CHOOSE({1,2,3},FX171,FZ171,GA171))+FW171)</f>
        <v/>
      </c>
      <c r="GK171" s="2699">
        <f>EOMONTH(GK172,-1)</f>
        <v/>
      </c>
      <c r="GL171" s="405">
        <f>+GR170</f>
        <v/>
      </c>
      <c r="GM171" s="405" t="n">
        <v>0</v>
      </c>
      <c r="GN171" s="405" t="n">
        <v>0</v>
      </c>
      <c r="GO171" s="405" t="n">
        <v>0</v>
      </c>
      <c r="GP171" s="405" t="n">
        <v>0</v>
      </c>
      <c r="GQ171" s="405" t="n">
        <v>0</v>
      </c>
      <c r="GR171" s="405">
        <f>SUM(GL171:GN171)-SUM(GO171:GQ171)</f>
        <v/>
      </c>
      <c r="GS171" s="405" t="n">
        <v>0</v>
      </c>
      <c r="GT171" s="405">
        <f>+GR171-GS171</f>
        <v/>
      </c>
      <c r="GU171" s="2700">
        <f>365/((+GM171+GN171-GP171-GQ171)/((+GL171+GR171)/2)*DAY(GK171))</f>
        <v/>
      </c>
      <c r="GV171" s="2700">
        <f>+GR171/GM171*DAY(GK171)</f>
        <v/>
      </c>
      <c r="GW171" s="406">
        <f>(GP171+GQ171)/GM171</f>
        <v/>
      </c>
      <c r="GX171" s="406">
        <f>+GO171/(+GO171+GP171+GQ171)</f>
        <v/>
      </c>
      <c r="GY171" s="407">
        <f t="array" ref="GY171">GO171/(SUMPRODUCT(--(CHOOSE({1,2,3},GN171,GP171,GQ171)&gt;0),CHOOSE({1,2,3},GN171,GP171,GQ171))+GM171)</f>
        <v/>
      </c>
    </row>
    <row r="172">
      <c r="A172" s="2699">
        <f>EOMONTH(A173,-1)</f>
        <v/>
      </c>
      <c r="B172" s="405">
        <f>R172+AH172+AX172+BN172+CD172+CT172+DJ172+DZ172+EP172+FF172+FV172+GL172</f>
        <v/>
      </c>
      <c r="C172" s="405">
        <f>S172+AI172+AY172+BO172+CE172+CU172+DK172+EA172+EQ172+FG172+FW172+GM172</f>
        <v/>
      </c>
      <c r="D172" s="405">
        <f>T172+AJ172+AZ172+BP172+CF172+CV172+DL172+EB172+ER172+FH172+FX172+GN172</f>
        <v/>
      </c>
      <c r="E172" s="405">
        <f>U172+AK172+BA172+BQ172+CG172+CW172+DM172+EC172+ES172+FI172+FY172+GO172</f>
        <v/>
      </c>
      <c r="F172" s="405">
        <f>V172+AL172+BB172+BR172+CH172+CX172+DN172+ED172+ET172+FJ172+FZ172+GP172</f>
        <v/>
      </c>
      <c r="G172" s="405">
        <f>W172+AM172+BC172+BS172+CI172+CY172+DO172+EE172+EU172+FK172+GA172+GQ172</f>
        <v/>
      </c>
      <c r="H172" s="405">
        <f>X172+AN172+BD172+BT172+CJ172+CZ172+DP172+EF172+EV172+FL172+GB172+GR172</f>
        <v/>
      </c>
      <c r="I172" s="405">
        <f>Y172+AO172+BE172+BU172+CK172+DA172+DQ172+EG172+EW172+FM172+GC172+GS172</f>
        <v/>
      </c>
      <c r="J172" s="405">
        <f>Z172+AP172+BF172+BV172</f>
        <v/>
      </c>
      <c r="K172" s="2700">
        <f>365/((+C172+D172-F172-G172)/((+B172+H172)/2)*DAY(A172))</f>
        <v/>
      </c>
      <c r="L172" s="2700">
        <f>+H172/C172*DAY(A172)</f>
        <v/>
      </c>
      <c r="M172" s="406">
        <f>(F172+G172)/C172</f>
        <v/>
      </c>
      <c r="N172" s="406">
        <f>+E172/(+E172+F172+G172)</f>
        <v/>
      </c>
      <c r="O172" s="407">
        <f t="array" ref="O172">E172/(SUMPRODUCT(--(CHOOSE({1,2,3},D172,F172,G172)&gt;0),CHOOSE({1,2,3},D172,F172,G172))+C172)</f>
        <v/>
      </c>
      <c r="Q172" s="2699">
        <f>EOMONTH(Q173,-1)</f>
        <v/>
      </c>
      <c r="R172" s="405">
        <f>+X171</f>
        <v/>
      </c>
      <c r="S172" s="405" t="n">
        <v>0</v>
      </c>
      <c r="T172" s="405" t="n">
        <v>0</v>
      </c>
      <c r="U172" s="405" t="n">
        <v>0</v>
      </c>
      <c r="V172" s="405" t="n">
        <v>0</v>
      </c>
      <c r="W172" s="405" t="n">
        <v>0</v>
      </c>
      <c r="X172" s="405">
        <f>SUM(R172:T172)-SUM(U172:W172)</f>
        <v/>
      </c>
      <c r="Y172" s="405" t="n">
        <v>0</v>
      </c>
      <c r="Z172" s="405">
        <f>+X172-Y172</f>
        <v/>
      </c>
      <c r="AA172" s="2700">
        <f>365/((+S172+T172-V172-W172)/((+R172+X172)/2)*DAY(Q172))</f>
        <v/>
      </c>
      <c r="AB172" s="2700">
        <f>+X172/S172*DAY(Q172)</f>
        <v/>
      </c>
      <c r="AC172" s="406">
        <f>(V172+W172)/S172</f>
        <v/>
      </c>
      <c r="AD172" s="406">
        <f>+U172/(+U172+V172+W172)</f>
        <v/>
      </c>
      <c r="AE172" s="407">
        <f t="array" ref="AE172">U172/(SUMPRODUCT(--(CHOOSE({1,2,3},T172,V172,W172)&gt;0),CHOOSE({1,2,3},T172,V172,W172))+S172)</f>
        <v/>
      </c>
      <c r="AG172" s="2699">
        <f>EOMONTH(AG173,-1)</f>
        <v/>
      </c>
      <c r="AH172" s="405">
        <f>+AN171</f>
        <v/>
      </c>
      <c r="AI172" s="405" t="n">
        <v>0</v>
      </c>
      <c r="AJ172" s="405" t="n">
        <v>0</v>
      </c>
      <c r="AK172" s="405" t="n">
        <v>0</v>
      </c>
      <c r="AL172" s="405" t="n">
        <v>0</v>
      </c>
      <c r="AM172" s="405" t="n">
        <v>0</v>
      </c>
      <c r="AN172" s="405">
        <f>SUM(AH172:AJ172)-SUM(AK172:AM172)</f>
        <v/>
      </c>
      <c r="AO172" s="405" t="n">
        <v>0</v>
      </c>
      <c r="AP172" s="405">
        <f>+AN172-AO172</f>
        <v/>
      </c>
      <c r="AQ172" s="2700">
        <f>365/((+AI172+AJ172-AL172-AM172)/((+AH172+AN172)/2)*DAY(AG172))</f>
        <v/>
      </c>
      <c r="AR172" s="2700">
        <f>+AN172/AI172*DAY(AG172)</f>
        <v/>
      </c>
      <c r="AS172" s="406">
        <f>(AL172+AM172)/AI172</f>
        <v/>
      </c>
      <c r="AT172" s="406">
        <f>+AK172/(+AK172+AL172+AM172)</f>
        <v/>
      </c>
      <c r="AU172" s="407">
        <f t="array" ref="AU172">AK172/(SUMPRODUCT(--(CHOOSE({1,2,3},AJ172,AL172,AM172)&gt;0),CHOOSE({1,2,3},AJ172,AL172,AM172))+AI172)</f>
        <v/>
      </c>
      <c r="AW172" s="2699">
        <f>EOMONTH(AW173,-1)</f>
        <v/>
      </c>
      <c r="AX172" s="405">
        <f>+BD171</f>
        <v/>
      </c>
      <c r="AY172" s="405" t="n">
        <v>0</v>
      </c>
      <c r="AZ172" s="405" t="n">
        <v>0</v>
      </c>
      <c r="BA172" s="405" t="n">
        <v>0</v>
      </c>
      <c r="BB172" s="405" t="n">
        <v>0</v>
      </c>
      <c r="BC172" s="405" t="n">
        <v>0</v>
      </c>
      <c r="BD172" s="405">
        <f>SUM(AX172:AZ172)-SUM(BA172:BC172)</f>
        <v/>
      </c>
      <c r="BE172" s="405" t="n">
        <v>0</v>
      </c>
      <c r="BF172" s="405">
        <f>+BD172-BE172</f>
        <v/>
      </c>
      <c r="BG172" s="2700">
        <f>365/((+AY172+AZ172-BB172-BC172)/((+AX172+BD172)/2)*DAY(AW172))</f>
        <v/>
      </c>
      <c r="BH172" s="2700">
        <f>+BD172/AY172*DAY(AW172)</f>
        <v/>
      </c>
      <c r="BI172" s="406">
        <f>(BB172+BC172)/AY172</f>
        <v/>
      </c>
      <c r="BJ172" s="406">
        <f>+BA172/(+BA172+BB172+BC172)</f>
        <v/>
      </c>
      <c r="BK172" s="407">
        <f t="array" ref="BK172">BA172/(SUMPRODUCT(--(CHOOSE({1,2,3},AZ172,BB172,BC172)&gt;0),CHOOSE({1,2,3},AZ172,BB172,BC172))+AY172)</f>
        <v/>
      </c>
      <c r="BM172" s="2699">
        <f>EOMONTH(BM173,-1)</f>
        <v/>
      </c>
      <c r="BN172" s="405">
        <f>+BT171</f>
        <v/>
      </c>
      <c r="BO172" s="405" t="n">
        <v>0</v>
      </c>
      <c r="BP172" s="405" t="n">
        <v>0</v>
      </c>
      <c r="BQ172" s="405" t="n">
        <v>0</v>
      </c>
      <c r="BR172" s="405" t="n">
        <v>0</v>
      </c>
      <c r="BS172" s="405" t="n">
        <v>0</v>
      </c>
      <c r="BT172" s="405">
        <f>SUM(BN172:BP172)-SUM(BQ172:BS172)</f>
        <v/>
      </c>
      <c r="BU172" s="405" t="n">
        <v>0</v>
      </c>
      <c r="BV172" s="405">
        <f>+BT172-BU172</f>
        <v/>
      </c>
      <c r="BW172" s="2700">
        <f>365/((+BO172+BP172-BR172-BS172)/((+BN172+BT172)/2)*DAY(BM172))</f>
        <v/>
      </c>
      <c r="BX172" s="2700">
        <f>+BT172/BO172*DAY(BM172)</f>
        <v/>
      </c>
      <c r="BY172" s="406">
        <f>(BR172+BS172)/BO172</f>
        <v/>
      </c>
      <c r="BZ172" s="406">
        <f>+BQ172/(+BQ172+BR172+BS172)</f>
        <v/>
      </c>
      <c r="CA172" s="407">
        <f t="array" ref="CA172">BQ172/(SUMPRODUCT(--(CHOOSE({1,2,3},BP172,BR172,BS172)&gt;0),CHOOSE({1,2,3},BP172,BR172,BS172))+BO172)</f>
        <v/>
      </c>
      <c r="CC172" s="2699">
        <f>EOMONTH(CC173,-1)</f>
        <v/>
      </c>
      <c r="CD172" s="405">
        <f>+CJ171</f>
        <v/>
      </c>
      <c r="CE172" s="405" t="n">
        <v>0</v>
      </c>
      <c r="CF172" s="405" t="n">
        <v>0</v>
      </c>
      <c r="CG172" s="405" t="n">
        <v>0</v>
      </c>
      <c r="CH172" s="405" t="n">
        <v>0</v>
      </c>
      <c r="CI172" s="405" t="n">
        <v>0</v>
      </c>
      <c r="CJ172" s="405">
        <f>SUM(CD172:CF172)-SUM(CG172:CI172)</f>
        <v/>
      </c>
      <c r="CK172" s="405" t="n">
        <v>0</v>
      </c>
      <c r="CL172" s="405">
        <f>+CJ172-CK172</f>
        <v/>
      </c>
      <c r="CM172" s="2700">
        <f>365/((+CE172+CF172-CH172-CI172)/((+CD172+CJ172)/2)*DAY(CC172))</f>
        <v/>
      </c>
      <c r="CN172" s="2700">
        <f>+CJ172/CE172*DAY(CC172)</f>
        <v/>
      </c>
      <c r="CO172" s="406">
        <f>(CH172+CI172)/CE172</f>
        <v/>
      </c>
      <c r="CP172" s="406">
        <f>+CG172/(+CG172+CH172+CI172)</f>
        <v/>
      </c>
      <c r="CQ172" s="407">
        <f t="array" ref="CQ172">CG172/(SUMPRODUCT(--(CHOOSE({1,2,3},CF172,CH172,CI172)&gt;0),CHOOSE({1,2,3},CF172,CH172,CI172))+CE172)</f>
        <v/>
      </c>
      <c r="CS172" s="2699">
        <f>EOMONTH(CS173,-1)</f>
        <v/>
      </c>
      <c r="CT172" s="405">
        <f>+CZ171</f>
        <v/>
      </c>
      <c r="CU172" s="405" t="n">
        <v>0</v>
      </c>
      <c r="CV172" s="405" t="n">
        <v>0</v>
      </c>
      <c r="CW172" s="405" t="n">
        <v>0</v>
      </c>
      <c r="CX172" s="405" t="n">
        <v>0</v>
      </c>
      <c r="CY172" s="405" t="n">
        <v>0</v>
      </c>
      <c r="CZ172" s="405">
        <f>SUM(CT172:CV172)-SUM(CW172:CY172)</f>
        <v/>
      </c>
      <c r="DA172" s="405" t="n">
        <v>0</v>
      </c>
      <c r="DB172" s="405">
        <f>+CZ172-DA172</f>
        <v/>
      </c>
      <c r="DC172" s="2700">
        <f>365/((+CU172+CV172-CX172-CY172)/((+CT172+CZ172)/2)*DAY(CS172))</f>
        <v/>
      </c>
      <c r="DD172" s="2700">
        <f>+CZ172/CU172*DAY(CS172)</f>
        <v/>
      </c>
      <c r="DE172" s="406">
        <f>(CX172+CY172)/CU172</f>
        <v/>
      </c>
      <c r="DF172" s="406">
        <f>+CW172/(+CW172+CX172+CY172)</f>
        <v/>
      </c>
      <c r="DG172" s="407">
        <f t="array" ref="DG172">CW172/(SUMPRODUCT(--(CHOOSE({1,2,3},CV172,CX172,CY172)&gt;0),CHOOSE({1,2,3},CV172,CX172,CY172))+CU172)</f>
        <v/>
      </c>
      <c r="DI172" s="2699">
        <f>EOMONTH(DI173,-1)</f>
        <v/>
      </c>
      <c r="DJ172" s="405">
        <f>+DP171</f>
        <v/>
      </c>
      <c r="DK172" s="405" t="n">
        <v>0</v>
      </c>
      <c r="DL172" s="405" t="n">
        <v>0</v>
      </c>
      <c r="DM172" s="405" t="n">
        <v>0</v>
      </c>
      <c r="DN172" s="405" t="n">
        <v>0</v>
      </c>
      <c r="DO172" s="405" t="n">
        <v>0</v>
      </c>
      <c r="DP172" s="405">
        <f>SUM(DJ172:DL172)-SUM(DM172:DO172)</f>
        <v/>
      </c>
      <c r="DQ172" s="405" t="n">
        <v>0</v>
      </c>
      <c r="DR172" s="405">
        <f>+DP172-DQ172</f>
        <v/>
      </c>
      <c r="DS172" s="2700">
        <f>365/((+DK172+DL172-DN172-DO172)/((+DJ172+DP172)/2)*DAY(DI172))</f>
        <v/>
      </c>
      <c r="DT172" s="2700">
        <f>+DP172/DK172*DAY(DI172)</f>
        <v/>
      </c>
      <c r="DU172" s="406">
        <f>(DN172+DO172)/DK172</f>
        <v/>
      </c>
      <c r="DV172" s="406">
        <f>+DM172/(+DM172+DN172+DO172)</f>
        <v/>
      </c>
      <c r="DW172" s="407">
        <f t="array" ref="DW172">DM172/(SUMPRODUCT(--(CHOOSE({1,2,3},DL172,DN172,DO172)&gt;0),CHOOSE({1,2,3},DL172,DN172,DO172))+DK172)</f>
        <v/>
      </c>
      <c r="DY172" s="2699">
        <f>EOMONTH(DY173,-1)</f>
        <v/>
      </c>
      <c r="DZ172" s="405">
        <f>+EF171</f>
        <v/>
      </c>
      <c r="EA172" s="405" t="n">
        <v>0</v>
      </c>
      <c r="EB172" s="405" t="n">
        <v>0</v>
      </c>
      <c r="EC172" s="405" t="n">
        <v>0</v>
      </c>
      <c r="ED172" s="405" t="n">
        <v>0</v>
      </c>
      <c r="EE172" s="405" t="n">
        <v>0</v>
      </c>
      <c r="EF172" s="405">
        <f>SUM(DZ172:EB172)-SUM(EC172:EE172)</f>
        <v/>
      </c>
      <c r="EG172" s="405" t="n">
        <v>0</v>
      </c>
      <c r="EH172" s="405">
        <f>+EF172-EG172</f>
        <v/>
      </c>
      <c r="EI172" s="2700">
        <f>365/((+EA172+EB172-ED172-EE172)/((+DZ172+EF172)/2)*DAY(DY172))</f>
        <v/>
      </c>
      <c r="EJ172" s="2700">
        <f>+EF172/EA172*DAY(DY172)</f>
        <v/>
      </c>
      <c r="EK172" s="406">
        <f>(ED172+EE172)/EA172</f>
        <v/>
      </c>
      <c r="EL172" s="406">
        <f>+EC172/(+EC172+ED172+EE172)</f>
        <v/>
      </c>
      <c r="EM172" s="407">
        <f t="array" ref="EM172">EC172/(SUMPRODUCT(--(CHOOSE({1,2,3},EB172,ED172,EE172)&gt;0),CHOOSE({1,2,3},EB172,ED172,EE172))+EA172)</f>
        <v/>
      </c>
      <c r="EO172" s="2699">
        <f>EOMONTH(EO173,-1)</f>
        <v/>
      </c>
      <c r="EP172" s="405">
        <f>+EV171</f>
        <v/>
      </c>
      <c r="EQ172" s="405" t="n">
        <v>0</v>
      </c>
      <c r="ER172" s="405" t="n">
        <v>0</v>
      </c>
      <c r="ES172" s="405" t="n">
        <v>0</v>
      </c>
      <c r="ET172" s="405" t="n">
        <v>0</v>
      </c>
      <c r="EU172" s="405" t="n">
        <v>0</v>
      </c>
      <c r="EV172" s="405">
        <f>SUM(EP172:ER172)-SUM(ES172:EU172)</f>
        <v/>
      </c>
      <c r="EW172" s="405" t="n">
        <v>0</v>
      </c>
      <c r="EX172" s="405">
        <f>+EV172-EW172</f>
        <v/>
      </c>
      <c r="EY172" s="2700">
        <f>365/((+EQ172+ER172-ET172-EU172)/((+EP172+EV172)/2)*DAY(EO172))</f>
        <v/>
      </c>
      <c r="EZ172" s="2700">
        <f>+EV172/EQ172*DAY(EO172)</f>
        <v/>
      </c>
      <c r="FA172" s="406">
        <f>(ET172+EU172)/EQ172</f>
        <v/>
      </c>
      <c r="FB172" s="406">
        <f>+ES172/(+ES172+ET172+EU172)</f>
        <v/>
      </c>
      <c r="FC172" s="407">
        <f t="array" ref="FC172">ES172/(SUMPRODUCT(--(CHOOSE({1,2,3},FH172,FX172,GN172)&gt;0),CHOOSE({1,2,3},FH172,FX172,GN172))+EQ172)</f>
        <v/>
      </c>
      <c r="FE172" s="2699">
        <f>EOMONTH(FE173,-1)</f>
        <v/>
      </c>
      <c r="FF172" s="405">
        <f>+FL171</f>
        <v/>
      </c>
      <c r="FG172" s="405" t="n">
        <v>0</v>
      </c>
      <c r="FH172" s="405" t="n">
        <v>0</v>
      </c>
      <c r="FI172" s="405" t="n">
        <v>0</v>
      </c>
      <c r="FJ172" s="405" t="n">
        <v>0</v>
      </c>
      <c r="FK172" s="405" t="n">
        <v>0</v>
      </c>
      <c r="FL172" s="405">
        <f>SUM(FF172:FH172)-SUM(FI172:FK172)</f>
        <v/>
      </c>
      <c r="FM172" s="405" t="n">
        <v>0</v>
      </c>
      <c r="FN172" s="405">
        <f>+FL172-FM172</f>
        <v/>
      </c>
      <c r="FO172" s="2700">
        <f>365/((+FG172+FH172-FJ172-FK172)/((+FF172+FL172)/2)*DAY(FE172))</f>
        <v/>
      </c>
      <c r="FP172" s="2700">
        <f>+FL172/FG172*DAY(FE172)</f>
        <v/>
      </c>
      <c r="FQ172" s="406">
        <f>(FJ172+FK172)/FG172</f>
        <v/>
      </c>
      <c r="FR172" s="406">
        <f>+FI172/(+FI172+FJ172+FK172)</f>
        <v/>
      </c>
      <c r="FS172" s="407">
        <f t="array" ref="FS172">FI172/(SUMPRODUCT(--(CHOOSE({1,2,3},FH172,FJ172,FK172)&gt;0),CHOOSE({1,2,3},FH172,FJ172,FK172))+FG172)</f>
        <v/>
      </c>
      <c r="FU172" s="2699">
        <f>EOMONTH(FU173,-1)</f>
        <v/>
      </c>
      <c r="FV172" s="405">
        <f>+GB171</f>
        <v/>
      </c>
      <c r="FW172" s="405" t="n">
        <v>0</v>
      </c>
      <c r="FX172" s="405" t="n">
        <v>0</v>
      </c>
      <c r="FY172" s="405" t="n">
        <v>0</v>
      </c>
      <c r="FZ172" s="405" t="n">
        <v>0</v>
      </c>
      <c r="GA172" s="405" t="n">
        <v>0</v>
      </c>
      <c r="GB172" s="405">
        <f>SUM(FV172:FX172)-SUM(FY172:GA172)</f>
        <v/>
      </c>
      <c r="GC172" s="405" t="n">
        <v>0</v>
      </c>
      <c r="GD172" s="405">
        <f>+GB172-GC172</f>
        <v/>
      </c>
      <c r="GE172" s="2700">
        <f>365/((+FW172+FX172-FZ172-GA172)/((+FV172+GB172)/2)*DAY(FU172))</f>
        <v/>
      </c>
      <c r="GF172" s="2700">
        <f>+GB172/FW172*DAY(FU172)</f>
        <v/>
      </c>
      <c r="GG172" s="406">
        <f>(FZ172+GA172)/FW172</f>
        <v/>
      </c>
      <c r="GH172" s="406">
        <f>+FY172/(+FY172+FZ172+GA172)</f>
        <v/>
      </c>
      <c r="GI172" s="407">
        <f t="array" ref="GI172">FY172/(SUMPRODUCT(--(CHOOSE({1,2,3},FX172,FZ172,GA172)&gt;0),CHOOSE({1,2,3},FX172,FZ172,GA172))+FW172)</f>
        <v/>
      </c>
      <c r="GK172" s="2699">
        <f>EOMONTH(GK173,-1)</f>
        <v/>
      </c>
      <c r="GL172" s="405">
        <f>+GR171</f>
        <v/>
      </c>
      <c r="GM172" s="405" t="n">
        <v>0</v>
      </c>
      <c r="GN172" s="405" t="n">
        <v>0</v>
      </c>
      <c r="GO172" s="405" t="n">
        <v>0</v>
      </c>
      <c r="GP172" s="405" t="n">
        <v>0</v>
      </c>
      <c r="GQ172" s="405" t="n">
        <v>0</v>
      </c>
      <c r="GR172" s="405">
        <f>SUM(GL172:GN172)-SUM(GO172:GQ172)</f>
        <v/>
      </c>
      <c r="GS172" s="405" t="n">
        <v>0</v>
      </c>
      <c r="GT172" s="405">
        <f>+GR172-GS172</f>
        <v/>
      </c>
      <c r="GU172" s="2700">
        <f>365/((+GM172+GN172-GP172-GQ172)/((+GL172+GR172)/2)*DAY(GK172))</f>
        <v/>
      </c>
      <c r="GV172" s="2700">
        <f>+GR172/GM172*DAY(GK172)</f>
        <v/>
      </c>
      <c r="GW172" s="406">
        <f>(GP172+GQ172)/GM172</f>
        <v/>
      </c>
      <c r="GX172" s="406">
        <f>+GO172/(+GO172+GP172+GQ172)</f>
        <v/>
      </c>
      <c r="GY172" s="407">
        <f t="array" ref="GY172">GO172/(SUMPRODUCT(--(CHOOSE({1,2,3},GN172,GP172,GQ172)&gt;0),CHOOSE({1,2,3},GN172,GP172,GQ172))+GM172)</f>
        <v/>
      </c>
    </row>
    <row r="173">
      <c r="A173" s="2699">
        <f>EOMONTH(A174,-1)</f>
        <v/>
      </c>
      <c r="B173" s="405">
        <f>R173+AH173+AX173+BN173+CD173+CT173+DJ173+DZ173+EP173+FF173+FV173+GL173</f>
        <v/>
      </c>
      <c r="C173" s="405">
        <f>S173+AI173+AY173+BO173+CE173+CU173+DK173+EA173+EQ173+FG173+FW173+GM173</f>
        <v/>
      </c>
      <c r="D173" s="405">
        <f>T173+AJ173+AZ173+BP173+CF173+CV173+DL173+EB173+ER173+FH173+FX173+GN173</f>
        <v/>
      </c>
      <c r="E173" s="405">
        <f>U173+AK173+BA173+BQ173+CG173+CW173+DM173+EC173+ES173+FI173+FY173+GO173</f>
        <v/>
      </c>
      <c r="F173" s="405">
        <f>V173+AL173+BB173+BR173+CH173+CX173+DN173+ED173+ET173+FJ173+FZ173+GP173</f>
        <v/>
      </c>
      <c r="G173" s="405">
        <f>W173+AM173+BC173+BS173+CI173+CY173+DO173+EE173+EU173+FK173+GA173+GQ173</f>
        <v/>
      </c>
      <c r="H173" s="405">
        <f>X173+AN173+BD173+BT173+CJ173+CZ173+DP173+EF173+EV173+FL173+GB173+GR173</f>
        <v/>
      </c>
      <c r="I173" s="405">
        <f>Y173+AO173+BE173+BU173+CK173+DA173+DQ173+EG173+EW173+FM173+GC173+GS173</f>
        <v/>
      </c>
      <c r="J173" s="405">
        <f>Z173+AP173+BF173+BV173</f>
        <v/>
      </c>
      <c r="K173" s="2700">
        <f>365/((+C173+D173-F173-G173)/((+B173+H173)/2)*DAY(A173))</f>
        <v/>
      </c>
      <c r="L173" s="2700">
        <f>+H173/C173*DAY(A173)</f>
        <v/>
      </c>
      <c r="M173" s="406">
        <f>(F173+G173)/C173</f>
        <v/>
      </c>
      <c r="N173" s="406">
        <f>+E173/(+E173+F173+G173)</f>
        <v/>
      </c>
      <c r="O173" s="407">
        <f t="array" ref="O173">E173/(SUMPRODUCT(--(CHOOSE({1,2,3},D173,F173,G173)&gt;0),CHOOSE({1,2,3},D173,F173,G173))+C173)</f>
        <v/>
      </c>
      <c r="Q173" s="2699">
        <f>EOMONTH(Q174,-1)</f>
        <v/>
      </c>
      <c r="R173" s="405">
        <f>+X172</f>
        <v/>
      </c>
      <c r="S173" s="405" t="n">
        <v>0</v>
      </c>
      <c r="T173" s="405" t="n">
        <v>0</v>
      </c>
      <c r="U173" s="405" t="n">
        <v>0</v>
      </c>
      <c r="V173" s="405" t="n">
        <v>0</v>
      </c>
      <c r="W173" s="405" t="n">
        <v>0</v>
      </c>
      <c r="X173" s="405">
        <f>SUM(R173:T173)-SUM(U173:W173)</f>
        <v/>
      </c>
      <c r="Y173" s="405" t="n">
        <v>0</v>
      </c>
      <c r="Z173" s="405">
        <f>+X173-Y173</f>
        <v/>
      </c>
      <c r="AA173" s="2700">
        <f>365/((+S173+T173-V173-W173)/((+R173+X173)/2)*DAY(Q173))</f>
        <v/>
      </c>
      <c r="AB173" s="2700">
        <f>+X173/S173*DAY(Q173)</f>
        <v/>
      </c>
      <c r="AC173" s="406">
        <f>(V173+W173)/S173</f>
        <v/>
      </c>
      <c r="AD173" s="406">
        <f>+U173/(+U173+V173+W173)</f>
        <v/>
      </c>
      <c r="AE173" s="407">
        <f t="array" ref="AE173">U173/(SUMPRODUCT(--(CHOOSE({1,2,3},T173,V173,W173)&gt;0),CHOOSE({1,2,3},T173,V173,W173))+S173)</f>
        <v/>
      </c>
      <c r="AG173" s="2699">
        <f>EOMONTH(AG174,-1)</f>
        <v/>
      </c>
      <c r="AH173" s="405">
        <f>+AN172</f>
        <v/>
      </c>
      <c r="AI173" s="405" t="n">
        <v>0</v>
      </c>
      <c r="AJ173" s="405" t="n">
        <v>0</v>
      </c>
      <c r="AK173" s="405" t="n">
        <v>0</v>
      </c>
      <c r="AL173" s="405" t="n">
        <v>0</v>
      </c>
      <c r="AM173" s="405" t="n">
        <v>0</v>
      </c>
      <c r="AN173" s="405">
        <f>SUM(AH173:AJ173)-SUM(AK173:AM173)</f>
        <v/>
      </c>
      <c r="AO173" s="405" t="n">
        <v>0</v>
      </c>
      <c r="AP173" s="405">
        <f>+AN173-AO173</f>
        <v/>
      </c>
      <c r="AQ173" s="2700">
        <f>365/((+AI173+AJ173-AL173-AM173)/((+AH173+AN173)/2)*DAY(AG173))</f>
        <v/>
      </c>
      <c r="AR173" s="2700">
        <f>+AN173/AI173*DAY(AG173)</f>
        <v/>
      </c>
      <c r="AS173" s="406">
        <f>(AL173+AM173)/AI173</f>
        <v/>
      </c>
      <c r="AT173" s="406">
        <f>+AK173/(+AK173+AL173+AM173)</f>
        <v/>
      </c>
      <c r="AU173" s="407">
        <f t="array" ref="AU173">AK173/(SUMPRODUCT(--(CHOOSE({1,2,3},AJ173,AL173,AM173)&gt;0),CHOOSE({1,2,3},AJ173,AL173,AM173))+AI173)</f>
        <v/>
      </c>
      <c r="AW173" s="2699">
        <f>EOMONTH(AW174,-1)</f>
        <v/>
      </c>
      <c r="AX173" s="405">
        <f>+BD172</f>
        <v/>
      </c>
      <c r="AY173" s="405" t="n">
        <v>0</v>
      </c>
      <c r="AZ173" s="405" t="n">
        <v>0</v>
      </c>
      <c r="BA173" s="405" t="n">
        <v>0</v>
      </c>
      <c r="BB173" s="405" t="n">
        <v>0</v>
      </c>
      <c r="BC173" s="405" t="n">
        <v>0</v>
      </c>
      <c r="BD173" s="405">
        <f>SUM(AX173:AZ173)-SUM(BA173:BC173)</f>
        <v/>
      </c>
      <c r="BE173" s="405" t="n">
        <v>0</v>
      </c>
      <c r="BF173" s="405">
        <f>+BD173-BE173</f>
        <v/>
      </c>
      <c r="BG173" s="2700">
        <f>365/((+AY173+AZ173-BB173-BC173)/((+AX173+BD173)/2)*DAY(AW173))</f>
        <v/>
      </c>
      <c r="BH173" s="2700">
        <f>+BD173/AY173*DAY(AW173)</f>
        <v/>
      </c>
      <c r="BI173" s="406">
        <f>(BB173+BC173)/AY173</f>
        <v/>
      </c>
      <c r="BJ173" s="406">
        <f>+BA173/(+BA173+BB173+BC173)</f>
        <v/>
      </c>
      <c r="BK173" s="407">
        <f t="array" ref="BK173">BA173/(SUMPRODUCT(--(CHOOSE({1,2,3},AZ173,BB173,BC173)&gt;0),CHOOSE({1,2,3},AZ173,BB173,BC173))+AY173)</f>
        <v/>
      </c>
      <c r="BM173" s="2699">
        <f>EOMONTH(BM174,-1)</f>
        <v/>
      </c>
      <c r="BN173" s="405">
        <f>+BT172</f>
        <v/>
      </c>
      <c r="BO173" s="405" t="n">
        <v>0</v>
      </c>
      <c r="BP173" s="405" t="n">
        <v>0</v>
      </c>
      <c r="BQ173" s="405" t="n">
        <v>0</v>
      </c>
      <c r="BR173" s="405" t="n">
        <v>0</v>
      </c>
      <c r="BS173" s="405" t="n">
        <v>0</v>
      </c>
      <c r="BT173" s="405">
        <f>SUM(BN173:BP173)-SUM(BQ173:BS173)</f>
        <v/>
      </c>
      <c r="BU173" s="405" t="n">
        <v>0</v>
      </c>
      <c r="BV173" s="405">
        <f>+BT173-BU173</f>
        <v/>
      </c>
      <c r="BW173" s="2700">
        <f>365/((+BO173+BP173-BR173-BS173)/((+BN173+BT173)/2)*DAY(BM173))</f>
        <v/>
      </c>
      <c r="BX173" s="2700">
        <f>+BT173/BO173*DAY(BM173)</f>
        <v/>
      </c>
      <c r="BY173" s="406">
        <f>(BR173+BS173)/BO173</f>
        <v/>
      </c>
      <c r="BZ173" s="406">
        <f>+BQ173/(+BQ173+BR173+BS173)</f>
        <v/>
      </c>
      <c r="CA173" s="407">
        <f t="array" ref="CA173">BQ173/(SUMPRODUCT(--(CHOOSE({1,2,3},BP173,BR173,BS173)&gt;0),CHOOSE({1,2,3},BP173,BR173,BS173))+BO173)</f>
        <v/>
      </c>
      <c r="CC173" s="2699">
        <f>EOMONTH(CC174,-1)</f>
        <v/>
      </c>
      <c r="CD173" s="405">
        <f>+CJ172</f>
        <v/>
      </c>
      <c r="CE173" s="405" t="n">
        <v>0</v>
      </c>
      <c r="CF173" s="405" t="n">
        <v>0</v>
      </c>
      <c r="CG173" s="405" t="n">
        <v>0</v>
      </c>
      <c r="CH173" s="405" t="n">
        <v>0</v>
      </c>
      <c r="CI173" s="405" t="n">
        <v>0</v>
      </c>
      <c r="CJ173" s="405">
        <f>SUM(CD173:CF173)-SUM(CG173:CI173)</f>
        <v/>
      </c>
      <c r="CK173" s="405" t="n">
        <v>0</v>
      </c>
      <c r="CL173" s="405">
        <f>+CJ173-CK173</f>
        <v/>
      </c>
      <c r="CM173" s="2700">
        <f>365/((+CE173+CF173-CH173-CI173)/((+CD173+CJ173)/2)*DAY(CC173))</f>
        <v/>
      </c>
      <c r="CN173" s="2700">
        <f>+CJ173/CE173*DAY(CC173)</f>
        <v/>
      </c>
      <c r="CO173" s="406">
        <f>(CH173+CI173)/CE173</f>
        <v/>
      </c>
      <c r="CP173" s="406">
        <f>+CG173/(+CG173+CH173+CI173)</f>
        <v/>
      </c>
      <c r="CQ173" s="407">
        <f t="array" ref="CQ173">CG173/(SUMPRODUCT(--(CHOOSE({1,2,3},CF173,CH173,CI173)&gt;0),CHOOSE({1,2,3},CF173,CH173,CI173))+CE173)</f>
        <v/>
      </c>
      <c r="CS173" s="2699">
        <f>EOMONTH(CS174,-1)</f>
        <v/>
      </c>
      <c r="CT173" s="405">
        <f>+CZ172</f>
        <v/>
      </c>
      <c r="CU173" s="405" t="n">
        <v>0</v>
      </c>
      <c r="CV173" s="405" t="n">
        <v>0</v>
      </c>
      <c r="CW173" s="405" t="n">
        <v>0</v>
      </c>
      <c r="CX173" s="405" t="n">
        <v>0</v>
      </c>
      <c r="CY173" s="405" t="n">
        <v>0</v>
      </c>
      <c r="CZ173" s="405">
        <f>SUM(CT173:CV173)-SUM(CW173:CY173)</f>
        <v/>
      </c>
      <c r="DA173" s="405" t="n">
        <v>0</v>
      </c>
      <c r="DB173" s="405">
        <f>+CZ173-DA173</f>
        <v/>
      </c>
      <c r="DC173" s="2700">
        <f>365/((+CU173+CV173-CX173-CY173)/((+CT173+CZ173)/2)*DAY(CS173))</f>
        <v/>
      </c>
      <c r="DD173" s="2700">
        <f>+CZ173/CU173*DAY(CS173)</f>
        <v/>
      </c>
      <c r="DE173" s="406">
        <f>(CX173+CY173)/CU173</f>
        <v/>
      </c>
      <c r="DF173" s="406">
        <f>+CW173/(+CW173+CX173+CY173)</f>
        <v/>
      </c>
      <c r="DG173" s="407">
        <f t="array" ref="DG173">CW173/(SUMPRODUCT(--(CHOOSE({1,2,3},CV173,CX173,CY173)&gt;0),CHOOSE({1,2,3},CV173,CX173,CY173))+CU173)</f>
        <v/>
      </c>
      <c r="DI173" s="2699">
        <f>EOMONTH(DI174,-1)</f>
        <v/>
      </c>
      <c r="DJ173" s="405">
        <f>+DP172</f>
        <v/>
      </c>
      <c r="DK173" s="405" t="n">
        <v>0</v>
      </c>
      <c r="DL173" s="405" t="n">
        <v>0</v>
      </c>
      <c r="DM173" s="405" t="n">
        <v>0</v>
      </c>
      <c r="DN173" s="405" t="n">
        <v>0</v>
      </c>
      <c r="DO173" s="405" t="n">
        <v>0</v>
      </c>
      <c r="DP173" s="405">
        <f>SUM(DJ173:DL173)-SUM(DM173:DO173)</f>
        <v/>
      </c>
      <c r="DQ173" s="405" t="n">
        <v>0</v>
      </c>
      <c r="DR173" s="405">
        <f>+DP173-DQ173</f>
        <v/>
      </c>
      <c r="DS173" s="2700">
        <f>365/((+DK173+DL173-DN173-DO173)/((+DJ173+DP173)/2)*DAY(DI173))</f>
        <v/>
      </c>
      <c r="DT173" s="2700">
        <f>+DP173/DK173*DAY(DI173)</f>
        <v/>
      </c>
      <c r="DU173" s="406">
        <f>(DN173+DO173)/DK173</f>
        <v/>
      </c>
      <c r="DV173" s="406">
        <f>+DM173/(+DM173+DN173+DO173)</f>
        <v/>
      </c>
      <c r="DW173" s="407">
        <f t="array" ref="DW173">DM173/(SUMPRODUCT(--(CHOOSE({1,2,3},DL173,DN173,DO173)&gt;0),CHOOSE({1,2,3},DL173,DN173,DO173))+DK173)</f>
        <v/>
      </c>
      <c r="DY173" s="2699">
        <f>EOMONTH(DY174,-1)</f>
        <v/>
      </c>
      <c r="DZ173" s="405">
        <f>+EF172</f>
        <v/>
      </c>
      <c r="EA173" s="405" t="n">
        <v>0</v>
      </c>
      <c r="EB173" s="405" t="n">
        <v>0</v>
      </c>
      <c r="EC173" s="405" t="n">
        <v>0</v>
      </c>
      <c r="ED173" s="405" t="n">
        <v>0</v>
      </c>
      <c r="EE173" s="405" t="n">
        <v>0</v>
      </c>
      <c r="EF173" s="405">
        <f>SUM(DZ173:EB173)-SUM(EC173:EE173)</f>
        <v/>
      </c>
      <c r="EG173" s="405" t="n">
        <v>0</v>
      </c>
      <c r="EH173" s="405">
        <f>+EF173-EG173</f>
        <v/>
      </c>
      <c r="EI173" s="2700">
        <f>365/((+EA173+EB173-ED173-EE173)/((+DZ173+EF173)/2)*DAY(DY173))</f>
        <v/>
      </c>
      <c r="EJ173" s="2700">
        <f>+EF173/EA173*DAY(DY173)</f>
        <v/>
      </c>
      <c r="EK173" s="406">
        <f>(ED173+EE173)/EA173</f>
        <v/>
      </c>
      <c r="EL173" s="406">
        <f>+EC173/(+EC173+ED173+EE173)</f>
        <v/>
      </c>
      <c r="EM173" s="407">
        <f t="array" ref="EM173">EC173/(SUMPRODUCT(--(CHOOSE({1,2,3},EB173,ED173,EE173)&gt;0),CHOOSE({1,2,3},EB173,ED173,EE173))+EA173)</f>
        <v/>
      </c>
      <c r="EO173" s="2699">
        <f>EOMONTH(EO174,-1)</f>
        <v/>
      </c>
      <c r="EP173" s="405">
        <f>+EV172</f>
        <v/>
      </c>
      <c r="EQ173" s="405" t="n">
        <v>0</v>
      </c>
      <c r="ER173" s="405" t="n">
        <v>0</v>
      </c>
      <c r="ES173" s="405" t="n">
        <v>0</v>
      </c>
      <c r="ET173" s="405" t="n">
        <v>0</v>
      </c>
      <c r="EU173" s="405" t="n">
        <v>0</v>
      </c>
      <c r="EV173" s="405">
        <f>SUM(EP173:ER173)-SUM(ES173:EU173)</f>
        <v/>
      </c>
      <c r="EW173" s="405" t="n">
        <v>0</v>
      </c>
      <c r="EX173" s="405">
        <f>+EV173-EW173</f>
        <v/>
      </c>
      <c r="EY173" s="2700">
        <f>365/((+EQ173+ER173-ET173-EU173)/((+EP173+EV173)/2)*DAY(EO173))</f>
        <v/>
      </c>
      <c r="EZ173" s="2700">
        <f>+EV173/EQ173*DAY(EO173)</f>
        <v/>
      </c>
      <c r="FA173" s="406">
        <f>(ET173+EU173)/EQ173</f>
        <v/>
      </c>
      <c r="FB173" s="406">
        <f>+ES173/(+ES173+ET173+EU173)</f>
        <v/>
      </c>
      <c r="FC173" s="407">
        <f t="array" ref="FC173">ES173/(SUMPRODUCT(--(CHOOSE({1,2,3},FH173,FX173,GN173)&gt;0),CHOOSE({1,2,3},FH173,FX173,GN173))+EQ173)</f>
        <v/>
      </c>
      <c r="FE173" s="2699">
        <f>EOMONTH(FE174,-1)</f>
        <v/>
      </c>
      <c r="FF173" s="405">
        <f>+FL172</f>
        <v/>
      </c>
      <c r="FG173" s="405" t="n">
        <v>0</v>
      </c>
      <c r="FH173" s="405" t="n">
        <v>0</v>
      </c>
      <c r="FI173" s="405" t="n">
        <v>0</v>
      </c>
      <c r="FJ173" s="405" t="n">
        <v>0</v>
      </c>
      <c r="FK173" s="405" t="n">
        <v>0</v>
      </c>
      <c r="FL173" s="405">
        <f>SUM(FF173:FH173)-SUM(FI173:FK173)</f>
        <v/>
      </c>
      <c r="FM173" s="405" t="n">
        <v>0</v>
      </c>
      <c r="FN173" s="405">
        <f>+FL173-FM173</f>
        <v/>
      </c>
      <c r="FO173" s="2700">
        <f>365/((+FG173+FH173-FJ173-FK173)/((+FF173+FL173)/2)*DAY(FE173))</f>
        <v/>
      </c>
      <c r="FP173" s="2700">
        <f>+FL173/FG173*DAY(FE173)</f>
        <v/>
      </c>
      <c r="FQ173" s="406">
        <f>(FJ173+FK173)/FG173</f>
        <v/>
      </c>
      <c r="FR173" s="406">
        <f>+FI173/(+FI173+FJ173+FK173)</f>
        <v/>
      </c>
      <c r="FS173" s="407">
        <f t="array" ref="FS173">FI173/(SUMPRODUCT(--(CHOOSE({1,2,3},FH173,FJ173,FK173)&gt;0),CHOOSE({1,2,3},FH173,FJ173,FK173))+FG173)</f>
        <v/>
      </c>
      <c r="FU173" s="2699">
        <f>EOMONTH(FU174,-1)</f>
        <v/>
      </c>
      <c r="FV173" s="405">
        <f>+GB172</f>
        <v/>
      </c>
      <c r="FW173" s="405" t="n">
        <v>0</v>
      </c>
      <c r="FX173" s="405" t="n">
        <v>0</v>
      </c>
      <c r="FY173" s="405" t="n">
        <v>0</v>
      </c>
      <c r="FZ173" s="405" t="n">
        <v>0</v>
      </c>
      <c r="GA173" s="405" t="n">
        <v>0</v>
      </c>
      <c r="GB173" s="405">
        <f>SUM(FV173:FX173)-SUM(FY173:GA173)</f>
        <v/>
      </c>
      <c r="GC173" s="405" t="n">
        <v>0</v>
      </c>
      <c r="GD173" s="405">
        <f>+GB173-GC173</f>
        <v/>
      </c>
      <c r="GE173" s="2700">
        <f>365/((+FW173+FX173-FZ173-GA173)/((+FV173+GB173)/2)*DAY(FU173))</f>
        <v/>
      </c>
      <c r="GF173" s="2700">
        <f>+GB173/FW173*DAY(FU173)</f>
        <v/>
      </c>
      <c r="GG173" s="406">
        <f>(FZ173+GA173)/FW173</f>
        <v/>
      </c>
      <c r="GH173" s="406">
        <f>+FY173/(+FY173+FZ173+GA173)</f>
        <v/>
      </c>
      <c r="GI173" s="407">
        <f t="array" ref="GI173">FY173/(SUMPRODUCT(--(CHOOSE({1,2,3},FX173,FZ173,GA173)&gt;0),CHOOSE({1,2,3},FX173,FZ173,GA173))+FW173)</f>
        <v/>
      </c>
      <c r="GK173" s="2699">
        <f>EOMONTH(GK174,-1)</f>
        <v/>
      </c>
      <c r="GL173" s="405">
        <f>+GR172</f>
        <v/>
      </c>
      <c r="GM173" s="405" t="n">
        <v>0</v>
      </c>
      <c r="GN173" s="405" t="n">
        <v>0</v>
      </c>
      <c r="GO173" s="405" t="n">
        <v>0</v>
      </c>
      <c r="GP173" s="405" t="n">
        <v>0</v>
      </c>
      <c r="GQ173" s="405" t="n">
        <v>0</v>
      </c>
      <c r="GR173" s="405">
        <f>SUM(GL173:GN173)-SUM(GO173:GQ173)</f>
        <v/>
      </c>
      <c r="GS173" s="405" t="n">
        <v>0</v>
      </c>
      <c r="GT173" s="405">
        <f>+GR173-GS173</f>
        <v/>
      </c>
      <c r="GU173" s="2700">
        <f>365/((+GM173+GN173-GP173-GQ173)/((+GL173+GR173)/2)*DAY(GK173))</f>
        <v/>
      </c>
      <c r="GV173" s="2700">
        <f>+GR173/GM173*DAY(GK173)</f>
        <v/>
      </c>
      <c r="GW173" s="406">
        <f>(GP173+GQ173)/GM173</f>
        <v/>
      </c>
      <c r="GX173" s="406">
        <f>+GO173/(+GO173+GP173+GQ173)</f>
        <v/>
      </c>
      <c r="GY173" s="407">
        <f t="array" ref="GY173">GO173/(SUMPRODUCT(--(CHOOSE({1,2,3},GN173,GP173,GQ173)&gt;0),CHOOSE({1,2,3},GN173,GP173,GQ173))+GM173)</f>
        <v/>
      </c>
    </row>
    <row r="174">
      <c r="A174" s="2699">
        <f>EOMONTH(A175,-1)</f>
        <v/>
      </c>
      <c r="B174" s="405">
        <f>R174+AH174+AX174+BN174+CD174+CT174+DJ174+DZ174+EP174+FF174+FV174+GL174</f>
        <v/>
      </c>
      <c r="C174" s="405">
        <f>S174+AI174+AY174+BO174+CE174+CU174+DK174+EA174+EQ174+FG174+FW174+GM174</f>
        <v/>
      </c>
      <c r="D174" s="405">
        <f>T174+AJ174+AZ174+BP174+CF174+CV174+DL174+EB174+ER174+FH174+FX174+GN174</f>
        <v/>
      </c>
      <c r="E174" s="405">
        <f>U174+AK174+BA174+BQ174+CG174+CW174+DM174+EC174+ES174+FI174+FY174+GO174</f>
        <v/>
      </c>
      <c r="F174" s="405">
        <f>V174+AL174+BB174+BR174+CH174+CX174+DN174+ED174+ET174+FJ174+FZ174+GP174</f>
        <v/>
      </c>
      <c r="G174" s="405">
        <f>W174+AM174+BC174+BS174+CI174+CY174+DO174+EE174+EU174+FK174+GA174+GQ174</f>
        <v/>
      </c>
      <c r="H174" s="405">
        <f>X174+AN174+BD174+BT174+CJ174+CZ174+DP174+EF174+EV174+FL174+GB174+GR174</f>
        <v/>
      </c>
      <c r="I174" s="405">
        <f>Y174+AO174+BE174+BU174+CK174+DA174+DQ174+EG174+EW174+FM174+GC174+GS174</f>
        <v/>
      </c>
      <c r="J174" s="405">
        <f>Z174+AP174+BF174+BV174</f>
        <v/>
      </c>
      <c r="K174" s="2700">
        <f>365/((+C174+D174-F174-G174)/((+B174+H174)/2)*DAY(A174))</f>
        <v/>
      </c>
      <c r="L174" s="2700">
        <f>+H174/C174*DAY(A174)</f>
        <v/>
      </c>
      <c r="M174" s="406">
        <f>(F174+G174)/C174</f>
        <v/>
      </c>
      <c r="N174" s="406">
        <f>+E174/(+E174+F174+G174)</f>
        <v/>
      </c>
      <c r="O174" s="407">
        <f t="array" ref="O174">E174/(SUMPRODUCT(--(CHOOSE({1,2,3},D174,F174,G174)&gt;0),CHOOSE({1,2,3},D174,F174,G174))+C174)</f>
        <v/>
      </c>
      <c r="Q174" s="2699">
        <f>EOMONTH(Q175,-1)</f>
        <v/>
      </c>
      <c r="R174" s="405">
        <f>+X173</f>
        <v/>
      </c>
      <c r="S174" s="405" t="n">
        <v>0</v>
      </c>
      <c r="T174" s="405" t="n">
        <v>0</v>
      </c>
      <c r="U174" s="405" t="n">
        <v>0</v>
      </c>
      <c r="V174" s="405" t="n">
        <v>0</v>
      </c>
      <c r="W174" s="405" t="n">
        <v>0</v>
      </c>
      <c r="X174" s="405">
        <f>SUM(R174:T174)-SUM(U174:W174)</f>
        <v/>
      </c>
      <c r="Y174" s="405" t="n">
        <v>0</v>
      </c>
      <c r="Z174" s="405">
        <f>+X174-Y174</f>
        <v/>
      </c>
      <c r="AA174" s="2700">
        <f>365/((+S174+T174-V174-W174)/((+R174+X174)/2)*DAY(Q174))</f>
        <v/>
      </c>
      <c r="AB174" s="2700">
        <f>+X174/S174*DAY(Q174)</f>
        <v/>
      </c>
      <c r="AC174" s="406">
        <f>(V174+W174)/S174</f>
        <v/>
      </c>
      <c r="AD174" s="406">
        <f>+U174/(+U174+V174+W174)</f>
        <v/>
      </c>
      <c r="AE174" s="407">
        <f t="array" ref="AE174">U174/(SUMPRODUCT(--(CHOOSE({1,2,3},T174,V174,W174)&gt;0),CHOOSE({1,2,3},T174,V174,W174))+S174)</f>
        <v/>
      </c>
      <c r="AG174" s="2699">
        <f>EOMONTH(AG175,-1)</f>
        <v/>
      </c>
      <c r="AH174" s="405">
        <f>+AN173</f>
        <v/>
      </c>
      <c r="AI174" s="405" t="n">
        <v>0</v>
      </c>
      <c r="AJ174" s="405" t="n">
        <v>0</v>
      </c>
      <c r="AK174" s="405" t="n">
        <v>0</v>
      </c>
      <c r="AL174" s="405" t="n">
        <v>0</v>
      </c>
      <c r="AM174" s="405" t="n">
        <v>0</v>
      </c>
      <c r="AN174" s="405">
        <f>SUM(AH174:AJ174)-SUM(AK174:AM174)</f>
        <v/>
      </c>
      <c r="AO174" s="405" t="n">
        <v>0</v>
      </c>
      <c r="AP174" s="405">
        <f>+AN174-AO174</f>
        <v/>
      </c>
      <c r="AQ174" s="2700">
        <f>365/((+AI174+AJ174-AL174-AM174)/((+AH174+AN174)/2)*DAY(AG174))</f>
        <v/>
      </c>
      <c r="AR174" s="2700">
        <f>+AN174/AI174*DAY(AG174)</f>
        <v/>
      </c>
      <c r="AS174" s="406">
        <f>(AL174+AM174)/AI174</f>
        <v/>
      </c>
      <c r="AT174" s="406">
        <f>+AK174/(+AK174+AL174+AM174)</f>
        <v/>
      </c>
      <c r="AU174" s="407">
        <f t="array" ref="AU174">AK174/(SUMPRODUCT(--(CHOOSE({1,2,3},AJ174,AL174,AM174)&gt;0),CHOOSE({1,2,3},AJ174,AL174,AM174))+AI174)</f>
        <v/>
      </c>
      <c r="AW174" s="2699">
        <f>EOMONTH(AW175,-1)</f>
        <v/>
      </c>
      <c r="AX174" s="405">
        <f>+BD173</f>
        <v/>
      </c>
      <c r="AY174" s="405" t="n">
        <v>0</v>
      </c>
      <c r="AZ174" s="405" t="n">
        <v>0</v>
      </c>
      <c r="BA174" s="405" t="n">
        <v>0</v>
      </c>
      <c r="BB174" s="405" t="n">
        <v>0</v>
      </c>
      <c r="BC174" s="405" t="n">
        <v>0</v>
      </c>
      <c r="BD174" s="405">
        <f>SUM(AX174:AZ174)-SUM(BA174:BC174)</f>
        <v/>
      </c>
      <c r="BE174" s="405" t="n">
        <v>0</v>
      </c>
      <c r="BF174" s="405">
        <f>+BD174-BE174</f>
        <v/>
      </c>
      <c r="BG174" s="2700">
        <f>365/((+AY174+AZ174-BB174-BC174)/((+AX174+BD174)/2)*DAY(AW174))</f>
        <v/>
      </c>
      <c r="BH174" s="2700">
        <f>+BD174/AY174*DAY(AW174)</f>
        <v/>
      </c>
      <c r="BI174" s="406">
        <f>(BB174+BC174)/AY174</f>
        <v/>
      </c>
      <c r="BJ174" s="406">
        <f>+BA174/(+BA174+BB174+BC174)</f>
        <v/>
      </c>
      <c r="BK174" s="407">
        <f t="array" ref="BK174">BA174/(SUMPRODUCT(--(CHOOSE({1,2,3},AZ174,BB174,BC174)&gt;0),CHOOSE({1,2,3},AZ174,BB174,BC174))+AY174)</f>
        <v/>
      </c>
      <c r="BM174" s="2699">
        <f>EOMONTH(BM175,-1)</f>
        <v/>
      </c>
      <c r="BN174" s="405">
        <f>+BT173</f>
        <v/>
      </c>
      <c r="BO174" s="405" t="n">
        <v>0</v>
      </c>
      <c r="BP174" s="405" t="n">
        <v>0</v>
      </c>
      <c r="BQ174" s="405" t="n">
        <v>0</v>
      </c>
      <c r="BR174" s="405" t="n">
        <v>0</v>
      </c>
      <c r="BS174" s="405" t="n">
        <v>0</v>
      </c>
      <c r="BT174" s="405">
        <f>SUM(BN174:BP174)-SUM(BQ174:BS174)</f>
        <v/>
      </c>
      <c r="BU174" s="405" t="n">
        <v>0</v>
      </c>
      <c r="BV174" s="405">
        <f>+BT174-BU174</f>
        <v/>
      </c>
      <c r="BW174" s="2700">
        <f>365/((+BO174+BP174-BR174-BS174)/((+BN174+BT174)/2)*DAY(BM174))</f>
        <v/>
      </c>
      <c r="BX174" s="2700">
        <f>+BT174/BO174*DAY(BM174)</f>
        <v/>
      </c>
      <c r="BY174" s="406">
        <f>(BR174+BS174)/BO174</f>
        <v/>
      </c>
      <c r="BZ174" s="406">
        <f>+BQ174/(+BQ174+BR174+BS174)</f>
        <v/>
      </c>
      <c r="CA174" s="407">
        <f t="array" ref="CA174">BQ174/(SUMPRODUCT(--(CHOOSE({1,2,3},BP174,BR174,BS174)&gt;0),CHOOSE({1,2,3},BP174,BR174,BS174))+BO174)</f>
        <v/>
      </c>
      <c r="CC174" s="2699">
        <f>EOMONTH(CC175,-1)</f>
        <v/>
      </c>
      <c r="CD174" s="405">
        <f>+CJ173</f>
        <v/>
      </c>
      <c r="CE174" s="405" t="n">
        <v>0</v>
      </c>
      <c r="CF174" s="405" t="n">
        <v>0</v>
      </c>
      <c r="CG174" s="405" t="n">
        <v>0</v>
      </c>
      <c r="CH174" s="405" t="n">
        <v>0</v>
      </c>
      <c r="CI174" s="405" t="n">
        <v>0</v>
      </c>
      <c r="CJ174" s="405">
        <f>SUM(CD174:CF174)-SUM(CG174:CI174)</f>
        <v/>
      </c>
      <c r="CK174" s="405" t="n">
        <v>0</v>
      </c>
      <c r="CL174" s="405">
        <f>+CJ174-CK174</f>
        <v/>
      </c>
      <c r="CM174" s="2700">
        <f>365/((+CE174+CF174-CH174-CI174)/((+CD174+CJ174)/2)*DAY(CC174))</f>
        <v/>
      </c>
      <c r="CN174" s="2700">
        <f>+CJ174/CE174*DAY(CC174)</f>
        <v/>
      </c>
      <c r="CO174" s="406">
        <f>(CH174+CI174)/CE174</f>
        <v/>
      </c>
      <c r="CP174" s="406">
        <f>+CG174/(+CG174+CH174+CI174)</f>
        <v/>
      </c>
      <c r="CQ174" s="407">
        <f t="array" ref="CQ174">CG174/(SUMPRODUCT(--(CHOOSE({1,2,3},CF174,CH174,CI174)&gt;0),CHOOSE({1,2,3},CF174,CH174,CI174))+CE174)</f>
        <v/>
      </c>
      <c r="CS174" s="2699">
        <f>EOMONTH(CS175,-1)</f>
        <v/>
      </c>
      <c r="CT174" s="405">
        <f>+CZ173</f>
        <v/>
      </c>
      <c r="CU174" s="405" t="n">
        <v>0</v>
      </c>
      <c r="CV174" s="405" t="n">
        <v>0</v>
      </c>
      <c r="CW174" s="405" t="n">
        <v>0</v>
      </c>
      <c r="CX174" s="405" t="n">
        <v>0</v>
      </c>
      <c r="CY174" s="405" t="n">
        <v>0</v>
      </c>
      <c r="CZ174" s="405">
        <f>SUM(CT174:CV174)-SUM(CW174:CY174)</f>
        <v/>
      </c>
      <c r="DA174" s="405" t="n">
        <v>0</v>
      </c>
      <c r="DB174" s="405">
        <f>+CZ174-DA174</f>
        <v/>
      </c>
      <c r="DC174" s="2700">
        <f>365/((+CU174+CV174-CX174-CY174)/((+CT174+CZ174)/2)*DAY(CS174))</f>
        <v/>
      </c>
      <c r="DD174" s="2700">
        <f>+CZ174/CU174*DAY(CS174)</f>
        <v/>
      </c>
      <c r="DE174" s="406">
        <f>(CX174+CY174)/CU174</f>
        <v/>
      </c>
      <c r="DF174" s="406">
        <f>+CW174/(+CW174+CX174+CY174)</f>
        <v/>
      </c>
      <c r="DG174" s="407">
        <f t="array" ref="DG174">CW174/(SUMPRODUCT(--(CHOOSE({1,2,3},CV174,CX174,CY174)&gt;0),CHOOSE({1,2,3},CV174,CX174,CY174))+CU174)</f>
        <v/>
      </c>
      <c r="DI174" s="2699">
        <f>EOMONTH(DI175,-1)</f>
        <v/>
      </c>
      <c r="DJ174" s="405">
        <f>+DP173</f>
        <v/>
      </c>
      <c r="DK174" s="405" t="n">
        <v>0</v>
      </c>
      <c r="DL174" s="405" t="n">
        <v>0</v>
      </c>
      <c r="DM174" s="405" t="n">
        <v>0</v>
      </c>
      <c r="DN174" s="405" t="n">
        <v>0</v>
      </c>
      <c r="DO174" s="405" t="n">
        <v>0</v>
      </c>
      <c r="DP174" s="405">
        <f>SUM(DJ174:DL174)-SUM(DM174:DO174)</f>
        <v/>
      </c>
      <c r="DQ174" s="405" t="n">
        <v>0</v>
      </c>
      <c r="DR174" s="405">
        <f>+DP174-DQ174</f>
        <v/>
      </c>
      <c r="DS174" s="2700">
        <f>365/((+DK174+DL174-DN174-DO174)/((+DJ174+DP174)/2)*DAY(DI174))</f>
        <v/>
      </c>
      <c r="DT174" s="2700">
        <f>+DP174/DK174*DAY(DI174)</f>
        <v/>
      </c>
      <c r="DU174" s="406">
        <f>(DN174+DO174)/DK174</f>
        <v/>
      </c>
      <c r="DV174" s="406">
        <f>+DM174/(+DM174+DN174+DO174)</f>
        <v/>
      </c>
      <c r="DW174" s="407">
        <f t="array" ref="DW174">DM174/(SUMPRODUCT(--(CHOOSE({1,2,3},DL174,DN174,DO174)&gt;0),CHOOSE({1,2,3},DL174,DN174,DO174))+DK174)</f>
        <v/>
      </c>
      <c r="DY174" s="2699">
        <f>EOMONTH(DY175,-1)</f>
        <v/>
      </c>
      <c r="DZ174" s="405">
        <f>+EF173</f>
        <v/>
      </c>
      <c r="EA174" s="405" t="n">
        <v>0</v>
      </c>
      <c r="EB174" s="405" t="n">
        <v>0</v>
      </c>
      <c r="EC174" s="405" t="n">
        <v>0</v>
      </c>
      <c r="ED174" s="405" t="n">
        <v>0</v>
      </c>
      <c r="EE174" s="405" t="n">
        <v>0</v>
      </c>
      <c r="EF174" s="405">
        <f>SUM(DZ174:EB174)-SUM(EC174:EE174)</f>
        <v/>
      </c>
      <c r="EG174" s="405" t="n">
        <v>0</v>
      </c>
      <c r="EH174" s="405">
        <f>+EF174-EG174</f>
        <v/>
      </c>
      <c r="EI174" s="2700">
        <f>365/((+EA174+EB174-ED174-EE174)/((+DZ174+EF174)/2)*DAY(DY174))</f>
        <v/>
      </c>
      <c r="EJ174" s="2700">
        <f>+EF174/EA174*DAY(DY174)</f>
        <v/>
      </c>
      <c r="EK174" s="406">
        <f>(ED174+EE174)/EA174</f>
        <v/>
      </c>
      <c r="EL174" s="406">
        <f>+EC174/(+EC174+ED174+EE174)</f>
        <v/>
      </c>
      <c r="EM174" s="407">
        <f t="array" ref="EM174">EC174/(SUMPRODUCT(--(CHOOSE({1,2,3},EB174,ED174,EE174)&gt;0),CHOOSE({1,2,3},EB174,ED174,EE174))+EA174)</f>
        <v/>
      </c>
      <c r="EO174" s="2699">
        <f>EOMONTH(EO175,-1)</f>
        <v/>
      </c>
      <c r="EP174" s="405">
        <f>+EV173</f>
        <v/>
      </c>
      <c r="EQ174" s="405" t="n">
        <v>0</v>
      </c>
      <c r="ER174" s="405" t="n">
        <v>0</v>
      </c>
      <c r="ES174" s="405" t="n">
        <v>0</v>
      </c>
      <c r="ET174" s="405" t="n">
        <v>0</v>
      </c>
      <c r="EU174" s="405" t="n">
        <v>0</v>
      </c>
      <c r="EV174" s="405">
        <f>SUM(EP174:ER174)-SUM(ES174:EU174)</f>
        <v/>
      </c>
      <c r="EW174" s="405" t="n">
        <v>0</v>
      </c>
      <c r="EX174" s="405">
        <f>+EV174-EW174</f>
        <v/>
      </c>
      <c r="EY174" s="2700">
        <f>365/((+EQ174+ER174-ET174-EU174)/((+EP174+EV174)/2)*DAY(EO174))</f>
        <v/>
      </c>
      <c r="EZ174" s="2700">
        <f>+EV174/EQ174*DAY(EO174)</f>
        <v/>
      </c>
      <c r="FA174" s="406">
        <f>(ET174+EU174)/EQ174</f>
        <v/>
      </c>
      <c r="FB174" s="406">
        <f>+ES174/(+ES174+ET174+EU174)</f>
        <v/>
      </c>
      <c r="FC174" s="407">
        <f t="array" ref="FC174">ES174/(SUMPRODUCT(--(CHOOSE({1,2,3},FH174,FX174,GN174)&gt;0),CHOOSE({1,2,3},FH174,FX174,GN174))+EQ174)</f>
        <v/>
      </c>
      <c r="FE174" s="2699">
        <f>EOMONTH(FE175,-1)</f>
        <v/>
      </c>
      <c r="FF174" s="405">
        <f>+FL173</f>
        <v/>
      </c>
      <c r="FG174" s="405" t="n">
        <v>0</v>
      </c>
      <c r="FH174" s="405" t="n">
        <v>0</v>
      </c>
      <c r="FI174" s="405" t="n">
        <v>0</v>
      </c>
      <c r="FJ174" s="405" t="n">
        <v>0</v>
      </c>
      <c r="FK174" s="405" t="n">
        <v>0</v>
      </c>
      <c r="FL174" s="405">
        <f>SUM(FF174:FH174)-SUM(FI174:FK174)</f>
        <v/>
      </c>
      <c r="FM174" s="405" t="n">
        <v>0</v>
      </c>
      <c r="FN174" s="405">
        <f>+FL174-FM174</f>
        <v/>
      </c>
      <c r="FO174" s="2700">
        <f>365/((+FG174+FH174-FJ174-FK174)/((+FF174+FL174)/2)*DAY(FE174))</f>
        <v/>
      </c>
      <c r="FP174" s="2700">
        <f>+FL174/FG174*DAY(FE174)</f>
        <v/>
      </c>
      <c r="FQ174" s="406">
        <f>(FJ174+FK174)/FG174</f>
        <v/>
      </c>
      <c r="FR174" s="406">
        <f>+FI174/(+FI174+FJ174+FK174)</f>
        <v/>
      </c>
      <c r="FS174" s="407">
        <f t="array" ref="FS174">FI174/(SUMPRODUCT(--(CHOOSE({1,2,3},FH174,FJ174,FK174)&gt;0),CHOOSE({1,2,3},FH174,FJ174,FK174))+FG174)</f>
        <v/>
      </c>
      <c r="FU174" s="2699">
        <f>EOMONTH(FU175,-1)</f>
        <v/>
      </c>
      <c r="FV174" s="405">
        <f>+GB173</f>
        <v/>
      </c>
      <c r="FW174" s="405" t="n">
        <v>0</v>
      </c>
      <c r="FX174" s="405" t="n">
        <v>0</v>
      </c>
      <c r="FY174" s="405" t="n">
        <v>0</v>
      </c>
      <c r="FZ174" s="405" t="n">
        <v>0</v>
      </c>
      <c r="GA174" s="405" t="n">
        <v>0</v>
      </c>
      <c r="GB174" s="405">
        <f>SUM(FV174:FX174)-SUM(FY174:GA174)</f>
        <v/>
      </c>
      <c r="GC174" s="405" t="n">
        <v>0</v>
      </c>
      <c r="GD174" s="405">
        <f>+GB174-GC174</f>
        <v/>
      </c>
      <c r="GE174" s="2700">
        <f>365/((+FW174+FX174-FZ174-GA174)/((+FV174+GB174)/2)*DAY(FU174))</f>
        <v/>
      </c>
      <c r="GF174" s="2700">
        <f>+GB174/FW174*DAY(FU174)</f>
        <v/>
      </c>
      <c r="GG174" s="406">
        <f>(FZ174+GA174)/FW174</f>
        <v/>
      </c>
      <c r="GH174" s="406">
        <f>+FY174/(+FY174+FZ174+GA174)</f>
        <v/>
      </c>
      <c r="GI174" s="407">
        <f t="array" ref="GI174">FY174/(SUMPRODUCT(--(CHOOSE({1,2,3},FX174,FZ174,GA174)&gt;0),CHOOSE({1,2,3},FX174,FZ174,GA174))+FW174)</f>
        <v/>
      </c>
      <c r="GK174" s="2699">
        <f>EOMONTH(GK175,-1)</f>
        <v/>
      </c>
      <c r="GL174" s="405">
        <f>+GR173</f>
        <v/>
      </c>
      <c r="GM174" s="405" t="n">
        <v>0</v>
      </c>
      <c r="GN174" s="405" t="n">
        <v>0</v>
      </c>
      <c r="GO174" s="405" t="n">
        <v>0</v>
      </c>
      <c r="GP174" s="405" t="n">
        <v>0</v>
      </c>
      <c r="GQ174" s="405" t="n">
        <v>0</v>
      </c>
      <c r="GR174" s="405">
        <f>SUM(GL174:GN174)-SUM(GO174:GQ174)</f>
        <v/>
      </c>
      <c r="GS174" s="405" t="n">
        <v>0</v>
      </c>
      <c r="GT174" s="405">
        <f>+GR174-GS174</f>
        <v/>
      </c>
      <c r="GU174" s="2700">
        <f>365/((+GM174+GN174-GP174-GQ174)/((+GL174+GR174)/2)*DAY(GK174))</f>
        <v/>
      </c>
      <c r="GV174" s="2700">
        <f>+GR174/GM174*DAY(GK174)</f>
        <v/>
      </c>
      <c r="GW174" s="406">
        <f>(GP174+GQ174)/GM174</f>
        <v/>
      </c>
      <c r="GX174" s="406">
        <f>+GO174/(+GO174+GP174+GQ174)</f>
        <v/>
      </c>
      <c r="GY174" s="407">
        <f t="array" ref="GY174">GO174/(SUMPRODUCT(--(CHOOSE({1,2,3},GN174,GP174,GQ174)&gt;0),CHOOSE({1,2,3},GN174,GP174,GQ174))+GM174)</f>
        <v/>
      </c>
    </row>
    <row r="175">
      <c r="A175" s="2699">
        <f>EOMONTH(A176,-1)</f>
        <v/>
      </c>
      <c r="B175" s="405">
        <f>R175+AH175+AX175+BN175+CD175+CT175+DJ175+DZ175+EP175+FF175+FV175+GL175</f>
        <v/>
      </c>
      <c r="C175" s="405">
        <f>S175+AI175+AY175+BO175+CE175+CU175+DK175+EA175+EQ175+FG175+FW175+GM175</f>
        <v/>
      </c>
      <c r="D175" s="405">
        <f>T175+AJ175+AZ175+BP175+CF175+CV175+DL175+EB175+ER175+FH175+FX175+GN175</f>
        <v/>
      </c>
      <c r="E175" s="405">
        <f>U175+AK175+BA175+BQ175+CG175+CW175+DM175+EC175+ES175+FI175+FY175+GO175</f>
        <v/>
      </c>
      <c r="F175" s="405">
        <f>V175+AL175+BB175+BR175+CH175+CX175+DN175+ED175+ET175+FJ175+FZ175+GP175</f>
        <v/>
      </c>
      <c r="G175" s="405">
        <f>W175+AM175+BC175+BS175+CI175+CY175+DO175+EE175+EU175+FK175+GA175+GQ175</f>
        <v/>
      </c>
      <c r="H175" s="405">
        <f>X175+AN175+BD175+BT175+CJ175+CZ175+DP175+EF175+EV175+FL175+GB175+GR175</f>
        <v/>
      </c>
      <c r="I175" s="405">
        <f>Y175+AO175+BE175+BU175+CK175+DA175+DQ175+EG175+EW175+FM175+GC175+GS175</f>
        <v/>
      </c>
      <c r="J175" s="405">
        <f>Z175+AP175+BF175+BV175</f>
        <v/>
      </c>
      <c r="K175" s="2700">
        <f>365/((+C175+D175-F175-G175)/((+B175+H175)/2)*DAY(A175))</f>
        <v/>
      </c>
      <c r="L175" s="2700">
        <f>+H175/C175*DAY(A175)</f>
        <v/>
      </c>
      <c r="M175" s="406">
        <f>(F175+G175)/C175</f>
        <v/>
      </c>
      <c r="N175" s="406">
        <f>+E175/(+E175+F175+G175)</f>
        <v/>
      </c>
      <c r="O175" s="407">
        <f t="array" ref="O175">E175/(SUMPRODUCT(--(CHOOSE({1,2,3},D175,F175,G175)&gt;0),CHOOSE({1,2,3},D175,F175,G175))+C175)</f>
        <v/>
      </c>
      <c r="Q175" s="2699">
        <f>EOMONTH(Q176,-1)</f>
        <v/>
      </c>
      <c r="R175" s="405">
        <f>+X174</f>
        <v/>
      </c>
      <c r="S175" s="405" t="n">
        <v>0</v>
      </c>
      <c r="T175" s="405" t="n">
        <v>0</v>
      </c>
      <c r="U175" s="405" t="n">
        <v>0</v>
      </c>
      <c r="V175" s="405" t="n">
        <v>0</v>
      </c>
      <c r="W175" s="405" t="n">
        <v>0</v>
      </c>
      <c r="X175" s="405">
        <f>SUM(R175:T175)-SUM(U175:W175)</f>
        <v/>
      </c>
      <c r="Y175" s="405" t="n">
        <v>0</v>
      </c>
      <c r="Z175" s="405">
        <f>+X175-Y175</f>
        <v/>
      </c>
      <c r="AA175" s="2700">
        <f>365/((+S175+T175-V175-W175)/((+R175+X175)/2)*DAY(Q175))</f>
        <v/>
      </c>
      <c r="AB175" s="2700">
        <f>+X175/S175*DAY(Q175)</f>
        <v/>
      </c>
      <c r="AC175" s="406">
        <f>(V175+W175)/S175</f>
        <v/>
      </c>
      <c r="AD175" s="406">
        <f>+U175/(+U175+V175+W175)</f>
        <v/>
      </c>
      <c r="AE175" s="407">
        <f t="array" ref="AE175">U175/(SUMPRODUCT(--(CHOOSE({1,2,3},T175,V175,W175)&gt;0),CHOOSE({1,2,3},T175,V175,W175))+S175)</f>
        <v/>
      </c>
      <c r="AG175" s="2699">
        <f>EOMONTH(AG176,-1)</f>
        <v/>
      </c>
      <c r="AH175" s="405">
        <f>+AN174</f>
        <v/>
      </c>
      <c r="AI175" s="405" t="n">
        <v>0</v>
      </c>
      <c r="AJ175" s="405" t="n">
        <v>0</v>
      </c>
      <c r="AK175" s="405" t="n">
        <v>0</v>
      </c>
      <c r="AL175" s="405" t="n">
        <v>0</v>
      </c>
      <c r="AM175" s="405" t="n">
        <v>0</v>
      </c>
      <c r="AN175" s="405">
        <f>SUM(AH175:AJ175)-SUM(AK175:AM175)</f>
        <v/>
      </c>
      <c r="AO175" s="405" t="n">
        <v>0</v>
      </c>
      <c r="AP175" s="405">
        <f>+AN175-AO175</f>
        <v/>
      </c>
      <c r="AQ175" s="2700">
        <f>365/((+AI175+AJ175-AL175-AM175)/((+AH175+AN175)/2)*DAY(AG175))</f>
        <v/>
      </c>
      <c r="AR175" s="2700">
        <f>+AN175/AI175*DAY(AG175)</f>
        <v/>
      </c>
      <c r="AS175" s="406">
        <f>(AL175+AM175)/AI175</f>
        <v/>
      </c>
      <c r="AT175" s="406">
        <f>+AK175/(+AK175+AL175+AM175)</f>
        <v/>
      </c>
      <c r="AU175" s="407">
        <f t="array" ref="AU175">AK175/(SUMPRODUCT(--(CHOOSE({1,2,3},AJ175,AL175,AM175)&gt;0),CHOOSE({1,2,3},AJ175,AL175,AM175))+AI175)</f>
        <v/>
      </c>
      <c r="AW175" s="2699">
        <f>EOMONTH(AW176,-1)</f>
        <v/>
      </c>
      <c r="AX175" s="405">
        <f>+BD174</f>
        <v/>
      </c>
      <c r="AY175" s="405" t="n">
        <v>0</v>
      </c>
      <c r="AZ175" s="405" t="n">
        <v>0</v>
      </c>
      <c r="BA175" s="405" t="n">
        <v>0</v>
      </c>
      <c r="BB175" s="405" t="n">
        <v>0</v>
      </c>
      <c r="BC175" s="405" t="n">
        <v>0</v>
      </c>
      <c r="BD175" s="405">
        <f>SUM(AX175:AZ175)-SUM(BA175:BC175)</f>
        <v/>
      </c>
      <c r="BE175" s="405" t="n">
        <v>0</v>
      </c>
      <c r="BF175" s="405">
        <f>+BD175-BE175</f>
        <v/>
      </c>
      <c r="BG175" s="2700">
        <f>365/((+AY175+AZ175-BB175-BC175)/((+AX175+BD175)/2)*DAY(AW175))</f>
        <v/>
      </c>
      <c r="BH175" s="2700">
        <f>+BD175/AY175*DAY(AW175)</f>
        <v/>
      </c>
      <c r="BI175" s="406">
        <f>(BB175+BC175)/AY175</f>
        <v/>
      </c>
      <c r="BJ175" s="406">
        <f>+BA175/(+BA175+BB175+BC175)</f>
        <v/>
      </c>
      <c r="BK175" s="407">
        <f t="array" ref="BK175">BA175/(SUMPRODUCT(--(CHOOSE({1,2,3},AZ175,BB175,BC175)&gt;0),CHOOSE({1,2,3},AZ175,BB175,BC175))+AY175)</f>
        <v/>
      </c>
      <c r="BM175" s="2699">
        <f>EOMONTH(BM176,-1)</f>
        <v/>
      </c>
      <c r="BN175" s="405">
        <f>+BT174</f>
        <v/>
      </c>
      <c r="BO175" s="405" t="n">
        <v>0</v>
      </c>
      <c r="BP175" s="405" t="n">
        <v>0</v>
      </c>
      <c r="BQ175" s="405" t="n">
        <v>0</v>
      </c>
      <c r="BR175" s="405" t="n">
        <v>0</v>
      </c>
      <c r="BS175" s="405" t="n">
        <v>0</v>
      </c>
      <c r="BT175" s="405">
        <f>SUM(BN175:BP175)-SUM(BQ175:BS175)</f>
        <v/>
      </c>
      <c r="BU175" s="405" t="n">
        <v>0</v>
      </c>
      <c r="BV175" s="405">
        <f>+BT175-BU175</f>
        <v/>
      </c>
      <c r="BW175" s="2700">
        <f>365/((+BO175+BP175-BR175-BS175)/((+BN175+BT175)/2)*DAY(BM175))</f>
        <v/>
      </c>
      <c r="BX175" s="2700">
        <f>+BT175/BO175*DAY(BM175)</f>
        <v/>
      </c>
      <c r="BY175" s="406">
        <f>(BR175+BS175)/BO175</f>
        <v/>
      </c>
      <c r="BZ175" s="406">
        <f>+BQ175/(+BQ175+BR175+BS175)</f>
        <v/>
      </c>
      <c r="CA175" s="407">
        <f t="array" ref="CA175">BQ175/(SUMPRODUCT(--(CHOOSE({1,2,3},BP175,BR175,BS175)&gt;0),CHOOSE({1,2,3},BP175,BR175,BS175))+BO175)</f>
        <v/>
      </c>
      <c r="CC175" s="2699">
        <f>EOMONTH(CC176,-1)</f>
        <v/>
      </c>
      <c r="CD175" s="405">
        <f>+CJ174</f>
        <v/>
      </c>
      <c r="CE175" s="405" t="n">
        <v>0</v>
      </c>
      <c r="CF175" s="405" t="n">
        <v>0</v>
      </c>
      <c r="CG175" s="405" t="n">
        <v>0</v>
      </c>
      <c r="CH175" s="405" t="n">
        <v>0</v>
      </c>
      <c r="CI175" s="405" t="n">
        <v>0</v>
      </c>
      <c r="CJ175" s="405">
        <f>SUM(CD175:CF175)-SUM(CG175:CI175)</f>
        <v/>
      </c>
      <c r="CK175" s="405" t="n">
        <v>0</v>
      </c>
      <c r="CL175" s="405">
        <f>+CJ175-CK175</f>
        <v/>
      </c>
      <c r="CM175" s="2700">
        <f>365/((+CE175+CF175-CH175-CI175)/((+CD175+CJ175)/2)*DAY(CC175))</f>
        <v/>
      </c>
      <c r="CN175" s="2700">
        <f>+CJ175/CE175*DAY(CC175)</f>
        <v/>
      </c>
      <c r="CO175" s="406">
        <f>(CH175+CI175)/CE175</f>
        <v/>
      </c>
      <c r="CP175" s="406">
        <f>+CG175/(+CG175+CH175+CI175)</f>
        <v/>
      </c>
      <c r="CQ175" s="407">
        <f t="array" ref="CQ175">CG175/(SUMPRODUCT(--(CHOOSE({1,2,3},CF175,CH175,CI175)&gt;0),CHOOSE({1,2,3},CF175,CH175,CI175))+CE175)</f>
        <v/>
      </c>
      <c r="CS175" s="2699">
        <f>EOMONTH(CS176,-1)</f>
        <v/>
      </c>
      <c r="CT175" s="405">
        <f>+CZ174</f>
        <v/>
      </c>
      <c r="CU175" s="405" t="n">
        <v>0</v>
      </c>
      <c r="CV175" s="405" t="n">
        <v>0</v>
      </c>
      <c r="CW175" s="405" t="n">
        <v>0</v>
      </c>
      <c r="CX175" s="405" t="n">
        <v>0</v>
      </c>
      <c r="CY175" s="405" t="n">
        <v>0</v>
      </c>
      <c r="CZ175" s="405">
        <f>SUM(CT175:CV175)-SUM(CW175:CY175)</f>
        <v/>
      </c>
      <c r="DA175" s="405" t="n">
        <v>0</v>
      </c>
      <c r="DB175" s="405">
        <f>+CZ175-DA175</f>
        <v/>
      </c>
      <c r="DC175" s="2700">
        <f>365/((+CU175+CV175-CX175-CY175)/((+CT175+CZ175)/2)*DAY(CS175))</f>
        <v/>
      </c>
      <c r="DD175" s="2700">
        <f>+CZ175/CU175*DAY(CS175)</f>
        <v/>
      </c>
      <c r="DE175" s="406">
        <f>(CX175+CY175)/CU175</f>
        <v/>
      </c>
      <c r="DF175" s="406">
        <f>+CW175/(+CW175+CX175+CY175)</f>
        <v/>
      </c>
      <c r="DG175" s="407">
        <f t="array" ref="DG175">CW175/(SUMPRODUCT(--(CHOOSE({1,2,3},CV175,CX175,CY175)&gt;0),CHOOSE({1,2,3},CV175,CX175,CY175))+CU175)</f>
        <v/>
      </c>
      <c r="DI175" s="2699">
        <f>EOMONTH(DI176,-1)</f>
        <v/>
      </c>
      <c r="DJ175" s="405">
        <f>+DP174</f>
        <v/>
      </c>
      <c r="DK175" s="405" t="n">
        <v>0</v>
      </c>
      <c r="DL175" s="405" t="n">
        <v>0</v>
      </c>
      <c r="DM175" s="405" t="n">
        <v>0</v>
      </c>
      <c r="DN175" s="405" t="n">
        <v>0</v>
      </c>
      <c r="DO175" s="405" t="n">
        <v>0</v>
      </c>
      <c r="DP175" s="405">
        <f>SUM(DJ175:DL175)-SUM(DM175:DO175)</f>
        <v/>
      </c>
      <c r="DQ175" s="405" t="n">
        <v>0</v>
      </c>
      <c r="DR175" s="405">
        <f>+DP175-DQ175</f>
        <v/>
      </c>
      <c r="DS175" s="2700">
        <f>365/((+DK175+DL175-DN175-DO175)/((+DJ175+DP175)/2)*DAY(DI175))</f>
        <v/>
      </c>
      <c r="DT175" s="2700">
        <f>+DP175/DK175*DAY(DI175)</f>
        <v/>
      </c>
      <c r="DU175" s="406">
        <f>(DN175+DO175)/DK175</f>
        <v/>
      </c>
      <c r="DV175" s="406">
        <f>+DM175/(+DM175+DN175+DO175)</f>
        <v/>
      </c>
      <c r="DW175" s="407">
        <f t="array" ref="DW175">DM175/(SUMPRODUCT(--(CHOOSE({1,2,3},DL175,DN175,DO175)&gt;0),CHOOSE({1,2,3},DL175,DN175,DO175))+DK175)</f>
        <v/>
      </c>
      <c r="DY175" s="2699">
        <f>EOMONTH(DY176,-1)</f>
        <v/>
      </c>
      <c r="DZ175" s="405">
        <f>+EF174</f>
        <v/>
      </c>
      <c r="EA175" s="405" t="n">
        <v>0</v>
      </c>
      <c r="EB175" s="405" t="n">
        <v>0</v>
      </c>
      <c r="EC175" s="405" t="n">
        <v>0</v>
      </c>
      <c r="ED175" s="405" t="n">
        <v>0</v>
      </c>
      <c r="EE175" s="405" t="n">
        <v>0</v>
      </c>
      <c r="EF175" s="405">
        <f>SUM(DZ175:EB175)-SUM(EC175:EE175)</f>
        <v/>
      </c>
      <c r="EG175" s="405" t="n">
        <v>0</v>
      </c>
      <c r="EH175" s="405">
        <f>+EF175-EG175</f>
        <v/>
      </c>
      <c r="EI175" s="2700">
        <f>365/((+EA175+EB175-ED175-EE175)/((+DZ175+EF175)/2)*DAY(DY175))</f>
        <v/>
      </c>
      <c r="EJ175" s="2700">
        <f>+EF175/EA175*DAY(DY175)</f>
        <v/>
      </c>
      <c r="EK175" s="406">
        <f>(ED175+EE175)/EA175</f>
        <v/>
      </c>
      <c r="EL175" s="406">
        <f>+EC175/(+EC175+ED175+EE175)</f>
        <v/>
      </c>
      <c r="EM175" s="407">
        <f t="array" ref="EM175">EC175/(SUMPRODUCT(--(CHOOSE({1,2,3},EB175,ED175,EE175)&gt;0),CHOOSE({1,2,3},EB175,ED175,EE175))+EA175)</f>
        <v/>
      </c>
      <c r="EO175" s="2699">
        <f>EOMONTH(EO176,-1)</f>
        <v/>
      </c>
      <c r="EP175" s="405">
        <f>+EV174</f>
        <v/>
      </c>
      <c r="EQ175" s="405" t="n">
        <v>0</v>
      </c>
      <c r="ER175" s="405" t="n">
        <v>0</v>
      </c>
      <c r="ES175" s="405" t="n">
        <v>0</v>
      </c>
      <c r="ET175" s="405" t="n">
        <v>0</v>
      </c>
      <c r="EU175" s="405" t="n">
        <v>0</v>
      </c>
      <c r="EV175" s="405">
        <f>SUM(EP175:ER175)-SUM(ES175:EU175)</f>
        <v/>
      </c>
      <c r="EW175" s="405" t="n">
        <v>0</v>
      </c>
      <c r="EX175" s="405">
        <f>+EV175-EW175</f>
        <v/>
      </c>
      <c r="EY175" s="2700">
        <f>365/((+EQ175+ER175-ET175-EU175)/((+EP175+EV175)/2)*DAY(EO175))</f>
        <v/>
      </c>
      <c r="EZ175" s="2700">
        <f>+EV175/EQ175*DAY(EO175)</f>
        <v/>
      </c>
      <c r="FA175" s="406">
        <f>(ET175+EU175)/EQ175</f>
        <v/>
      </c>
      <c r="FB175" s="406">
        <f>+ES175/(+ES175+ET175+EU175)</f>
        <v/>
      </c>
      <c r="FC175" s="407">
        <f t="array" ref="FC175">ES175/(SUMPRODUCT(--(CHOOSE({1,2,3},FH175,FX175,GN175)&gt;0),CHOOSE({1,2,3},FH175,FX175,GN175))+EQ175)</f>
        <v/>
      </c>
      <c r="FE175" s="2699">
        <f>EOMONTH(FE176,-1)</f>
        <v/>
      </c>
      <c r="FF175" s="405">
        <f>+FL174</f>
        <v/>
      </c>
      <c r="FG175" s="405" t="n">
        <v>0</v>
      </c>
      <c r="FH175" s="405" t="n">
        <v>0</v>
      </c>
      <c r="FI175" s="405" t="n">
        <v>0</v>
      </c>
      <c r="FJ175" s="405" t="n">
        <v>0</v>
      </c>
      <c r="FK175" s="405" t="n">
        <v>0</v>
      </c>
      <c r="FL175" s="405">
        <f>SUM(FF175:FH175)-SUM(FI175:FK175)</f>
        <v/>
      </c>
      <c r="FM175" s="405" t="n">
        <v>0</v>
      </c>
      <c r="FN175" s="405">
        <f>+FL175-FM175</f>
        <v/>
      </c>
      <c r="FO175" s="2700">
        <f>365/((+FG175+FH175-FJ175-FK175)/((+FF175+FL175)/2)*DAY(FE175))</f>
        <v/>
      </c>
      <c r="FP175" s="2700">
        <f>+FL175/FG175*DAY(FE175)</f>
        <v/>
      </c>
      <c r="FQ175" s="406">
        <f>(FJ175+FK175)/FG175</f>
        <v/>
      </c>
      <c r="FR175" s="406">
        <f>+FI175/(+FI175+FJ175+FK175)</f>
        <v/>
      </c>
      <c r="FS175" s="407">
        <f t="array" ref="FS175">FI175/(SUMPRODUCT(--(CHOOSE({1,2,3},FH175,FJ175,FK175)&gt;0),CHOOSE({1,2,3},FH175,FJ175,FK175))+FG175)</f>
        <v/>
      </c>
      <c r="FU175" s="2699">
        <f>EOMONTH(FU176,-1)</f>
        <v/>
      </c>
      <c r="FV175" s="405">
        <f>+GB174</f>
        <v/>
      </c>
      <c r="FW175" s="405" t="n">
        <v>0</v>
      </c>
      <c r="FX175" s="405" t="n">
        <v>0</v>
      </c>
      <c r="FY175" s="405" t="n">
        <v>0</v>
      </c>
      <c r="FZ175" s="405" t="n">
        <v>0</v>
      </c>
      <c r="GA175" s="405" t="n">
        <v>0</v>
      </c>
      <c r="GB175" s="405">
        <f>SUM(FV175:FX175)-SUM(FY175:GA175)</f>
        <v/>
      </c>
      <c r="GC175" s="405" t="n">
        <v>0</v>
      </c>
      <c r="GD175" s="405">
        <f>+GB175-GC175</f>
        <v/>
      </c>
      <c r="GE175" s="2700">
        <f>365/((+FW175+FX175-FZ175-GA175)/((+FV175+GB175)/2)*DAY(FU175))</f>
        <v/>
      </c>
      <c r="GF175" s="2700">
        <f>+GB175/FW175*DAY(FU175)</f>
        <v/>
      </c>
      <c r="GG175" s="406">
        <f>(FZ175+GA175)/FW175</f>
        <v/>
      </c>
      <c r="GH175" s="406">
        <f>+FY175/(+FY175+FZ175+GA175)</f>
        <v/>
      </c>
      <c r="GI175" s="407">
        <f t="array" ref="GI175">FY175/(SUMPRODUCT(--(CHOOSE({1,2,3},FX175,FZ175,GA175)&gt;0),CHOOSE({1,2,3},FX175,FZ175,GA175))+FW175)</f>
        <v/>
      </c>
      <c r="GK175" s="2699">
        <f>EOMONTH(GK176,-1)</f>
        <v/>
      </c>
      <c r="GL175" s="405">
        <f>+GR174</f>
        <v/>
      </c>
      <c r="GM175" s="405" t="n">
        <v>0</v>
      </c>
      <c r="GN175" s="405" t="n">
        <v>0</v>
      </c>
      <c r="GO175" s="405" t="n">
        <v>0</v>
      </c>
      <c r="GP175" s="405" t="n">
        <v>0</v>
      </c>
      <c r="GQ175" s="405" t="n">
        <v>0</v>
      </c>
      <c r="GR175" s="405">
        <f>SUM(GL175:GN175)-SUM(GO175:GQ175)</f>
        <v/>
      </c>
      <c r="GS175" s="405" t="n">
        <v>0</v>
      </c>
      <c r="GT175" s="405">
        <f>+GR175-GS175</f>
        <v/>
      </c>
      <c r="GU175" s="2700">
        <f>365/((+GM175+GN175-GP175-GQ175)/((+GL175+GR175)/2)*DAY(GK175))</f>
        <v/>
      </c>
      <c r="GV175" s="2700">
        <f>+GR175/GM175*DAY(GK175)</f>
        <v/>
      </c>
      <c r="GW175" s="406">
        <f>(GP175+GQ175)/GM175</f>
        <v/>
      </c>
      <c r="GX175" s="406">
        <f>+GO175/(+GO175+GP175+GQ175)</f>
        <v/>
      </c>
      <c r="GY175" s="407">
        <f t="array" ref="GY175">GO175/(SUMPRODUCT(--(CHOOSE({1,2,3},GN175,GP175,GQ175)&gt;0),CHOOSE({1,2,3},GN175,GP175,GQ175))+GM175)</f>
        <v/>
      </c>
    </row>
    <row r="176">
      <c r="A176" s="2699">
        <f>EOMONTH(A177,-1)</f>
        <v/>
      </c>
      <c r="B176" s="405">
        <f>R176+AH176+AX176+BN176+CD176+CT176+DJ176+DZ176+EP176+FF176+FV176+GL176</f>
        <v/>
      </c>
      <c r="C176" s="405">
        <f>S176+AI176+AY176+BO176+CE176+CU176+DK176+EA176+EQ176+FG176+FW176+GM176</f>
        <v/>
      </c>
      <c r="D176" s="405">
        <f>T176+AJ176+AZ176+BP176+CF176+CV176+DL176+EB176+ER176+FH176+FX176+GN176</f>
        <v/>
      </c>
      <c r="E176" s="405">
        <f>U176+AK176+BA176+BQ176+CG176+CW176+DM176+EC176+ES176+FI176+FY176+GO176</f>
        <v/>
      </c>
      <c r="F176" s="405">
        <f>V176+AL176+BB176+BR176+CH176+CX176+DN176+ED176+ET176+FJ176+FZ176+GP176</f>
        <v/>
      </c>
      <c r="G176" s="405">
        <f>W176+AM176+BC176+BS176+CI176+CY176+DO176+EE176+EU176+FK176+GA176+GQ176</f>
        <v/>
      </c>
      <c r="H176" s="405">
        <f>X176+AN176+BD176+BT176+CJ176+CZ176+DP176+EF176+EV176+FL176+GB176+GR176</f>
        <v/>
      </c>
      <c r="I176" s="405">
        <f>Y176+AO176+BE176+BU176+CK176+DA176+DQ176+EG176+EW176+FM176+GC176+GS176</f>
        <v/>
      </c>
      <c r="J176" s="405">
        <f>Z176+AP176+BF176+BV176</f>
        <v/>
      </c>
      <c r="K176" s="2700">
        <f>365/((+C176+D176-F176-G176)/((+B176+H176)/2)*DAY(A176))</f>
        <v/>
      </c>
      <c r="L176" s="2700">
        <f>+H176/C176*DAY(A176)</f>
        <v/>
      </c>
      <c r="M176" s="406">
        <f>(F176+G176)/C176</f>
        <v/>
      </c>
      <c r="N176" s="406">
        <f>+E176/(+E176+F176+G176)</f>
        <v/>
      </c>
      <c r="O176" s="407">
        <f t="array" ref="O176">E176/(SUMPRODUCT(--(CHOOSE({1,2,3},D176,F176,G176)&gt;0),CHOOSE({1,2,3},D176,F176,G176))+C176)</f>
        <v/>
      </c>
      <c r="Q176" s="2699">
        <f>EOMONTH(Q177,-1)</f>
        <v/>
      </c>
      <c r="R176" s="405">
        <f>+X175</f>
        <v/>
      </c>
      <c r="S176" s="405" t="n">
        <v>0</v>
      </c>
      <c r="T176" s="405" t="n">
        <v>0</v>
      </c>
      <c r="U176" s="405" t="n">
        <v>0</v>
      </c>
      <c r="V176" s="405" t="n">
        <v>0</v>
      </c>
      <c r="W176" s="405" t="n">
        <v>0</v>
      </c>
      <c r="X176" s="405">
        <f>SUM(R176:T176)-SUM(U176:W176)</f>
        <v/>
      </c>
      <c r="Y176" s="405" t="n">
        <v>0</v>
      </c>
      <c r="Z176" s="405">
        <f>+X176-Y176</f>
        <v/>
      </c>
      <c r="AA176" s="2700">
        <f>365/((+S176+T176-V176-W176)/((+R176+X176)/2)*DAY(Q176))</f>
        <v/>
      </c>
      <c r="AB176" s="2700">
        <f>+X176/S176*DAY(Q176)</f>
        <v/>
      </c>
      <c r="AC176" s="406">
        <f>(V176+W176)/S176</f>
        <v/>
      </c>
      <c r="AD176" s="406">
        <f>+U176/(+U176+V176+W176)</f>
        <v/>
      </c>
      <c r="AE176" s="407">
        <f t="array" ref="AE176">U176/(SUMPRODUCT(--(CHOOSE({1,2,3},T176,V176,W176)&gt;0),CHOOSE({1,2,3},T176,V176,W176))+S176)</f>
        <v/>
      </c>
      <c r="AG176" s="2699">
        <f>EOMONTH(AG177,-1)</f>
        <v/>
      </c>
      <c r="AH176" s="405">
        <f>+AN175</f>
        <v/>
      </c>
      <c r="AI176" s="405" t="n">
        <v>0</v>
      </c>
      <c r="AJ176" s="405" t="n">
        <v>0</v>
      </c>
      <c r="AK176" s="405" t="n">
        <v>0</v>
      </c>
      <c r="AL176" s="405" t="n">
        <v>0</v>
      </c>
      <c r="AM176" s="405" t="n">
        <v>0</v>
      </c>
      <c r="AN176" s="405">
        <f>SUM(AH176:AJ176)-SUM(AK176:AM176)</f>
        <v/>
      </c>
      <c r="AO176" s="405" t="n">
        <v>0</v>
      </c>
      <c r="AP176" s="405">
        <f>+AN176-AO176</f>
        <v/>
      </c>
      <c r="AQ176" s="2700">
        <f>365/((+AI176+AJ176-AL176-AM176)/((+AH176+AN176)/2)*DAY(AG176))</f>
        <v/>
      </c>
      <c r="AR176" s="2700">
        <f>+AN176/AI176*DAY(AG176)</f>
        <v/>
      </c>
      <c r="AS176" s="406">
        <f>(AL176+AM176)/AI176</f>
        <v/>
      </c>
      <c r="AT176" s="406">
        <f>+AK176/(+AK176+AL176+AM176)</f>
        <v/>
      </c>
      <c r="AU176" s="407">
        <f t="array" ref="AU176">AK176/(SUMPRODUCT(--(CHOOSE({1,2,3},AJ176,AL176,AM176)&gt;0),CHOOSE({1,2,3},AJ176,AL176,AM176))+AI176)</f>
        <v/>
      </c>
      <c r="AW176" s="2699">
        <f>EOMONTH(AW177,-1)</f>
        <v/>
      </c>
      <c r="AX176" s="405">
        <f>+BD175</f>
        <v/>
      </c>
      <c r="AY176" s="405" t="n">
        <v>0</v>
      </c>
      <c r="AZ176" s="405" t="n">
        <v>0</v>
      </c>
      <c r="BA176" s="405" t="n">
        <v>0</v>
      </c>
      <c r="BB176" s="405" t="n">
        <v>0</v>
      </c>
      <c r="BC176" s="405" t="n">
        <v>0</v>
      </c>
      <c r="BD176" s="405">
        <f>SUM(AX176:AZ176)-SUM(BA176:BC176)</f>
        <v/>
      </c>
      <c r="BE176" s="405" t="n">
        <v>0</v>
      </c>
      <c r="BF176" s="405">
        <f>+BD176-BE176</f>
        <v/>
      </c>
      <c r="BG176" s="2700">
        <f>365/((+AY176+AZ176-BB176-BC176)/((+AX176+BD176)/2)*DAY(AW176))</f>
        <v/>
      </c>
      <c r="BH176" s="2700">
        <f>+BD176/AY176*DAY(AW176)</f>
        <v/>
      </c>
      <c r="BI176" s="406">
        <f>(BB176+BC176)/AY176</f>
        <v/>
      </c>
      <c r="BJ176" s="406">
        <f>+BA176/(+BA176+BB176+BC176)</f>
        <v/>
      </c>
      <c r="BK176" s="407">
        <f t="array" ref="BK176">BA176/(SUMPRODUCT(--(CHOOSE({1,2,3},AZ176,BB176,BC176)&gt;0),CHOOSE({1,2,3},AZ176,BB176,BC176))+AY176)</f>
        <v/>
      </c>
      <c r="BM176" s="2699">
        <f>EOMONTH(BM177,-1)</f>
        <v/>
      </c>
      <c r="BN176" s="405">
        <f>+BT175</f>
        <v/>
      </c>
      <c r="BO176" s="405" t="n">
        <v>0</v>
      </c>
      <c r="BP176" s="405" t="n">
        <v>0</v>
      </c>
      <c r="BQ176" s="405" t="n">
        <v>0</v>
      </c>
      <c r="BR176" s="405" t="n">
        <v>0</v>
      </c>
      <c r="BS176" s="405" t="n">
        <v>0</v>
      </c>
      <c r="BT176" s="405">
        <f>SUM(BN176:BP176)-SUM(BQ176:BS176)</f>
        <v/>
      </c>
      <c r="BU176" s="405" t="n">
        <v>0</v>
      </c>
      <c r="BV176" s="405">
        <f>+BT176-BU176</f>
        <v/>
      </c>
      <c r="BW176" s="2700">
        <f>365/((+BO176+BP176-BR176-BS176)/((+BN176+BT176)/2)*DAY(BM176))</f>
        <v/>
      </c>
      <c r="BX176" s="2700">
        <f>+BT176/BO176*DAY(BM176)</f>
        <v/>
      </c>
      <c r="BY176" s="406">
        <f>(BR176+BS176)/BO176</f>
        <v/>
      </c>
      <c r="BZ176" s="406">
        <f>+BQ176/(+BQ176+BR176+BS176)</f>
        <v/>
      </c>
      <c r="CA176" s="407">
        <f t="array" ref="CA176">BQ176/(SUMPRODUCT(--(CHOOSE({1,2,3},BP176,BR176,BS176)&gt;0),CHOOSE({1,2,3},BP176,BR176,BS176))+BO176)</f>
        <v/>
      </c>
      <c r="CC176" s="2699">
        <f>EOMONTH(CC177,-1)</f>
        <v/>
      </c>
      <c r="CD176" s="405">
        <f>+CJ175</f>
        <v/>
      </c>
      <c r="CE176" s="405" t="n">
        <v>0</v>
      </c>
      <c r="CF176" s="405" t="n">
        <v>0</v>
      </c>
      <c r="CG176" s="405" t="n">
        <v>0</v>
      </c>
      <c r="CH176" s="405" t="n">
        <v>0</v>
      </c>
      <c r="CI176" s="405" t="n">
        <v>0</v>
      </c>
      <c r="CJ176" s="405">
        <f>SUM(CD176:CF176)-SUM(CG176:CI176)</f>
        <v/>
      </c>
      <c r="CK176" s="405" t="n">
        <v>0</v>
      </c>
      <c r="CL176" s="405">
        <f>+CJ176-CK176</f>
        <v/>
      </c>
      <c r="CM176" s="2700">
        <f>365/((+CE176+CF176-CH176-CI176)/((+CD176+CJ176)/2)*DAY(CC176))</f>
        <v/>
      </c>
      <c r="CN176" s="2700">
        <f>+CJ176/CE176*DAY(CC176)</f>
        <v/>
      </c>
      <c r="CO176" s="406">
        <f>(CH176+CI176)/CE176</f>
        <v/>
      </c>
      <c r="CP176" s="406">
        <f>+CG176/(+CG176+CH176+CI176)</f>
        <v/>
      </c>
      <c r="CQ176" s="407">
        <f t="array" ref="CQ176">CG176/(SUMPRODUCT(--(CHOOSE({1,2,3},CF176,CH176,CI176)&gt;0),CHOOSE({1,2,3},CF176,CH176,CI176))+CE176)</f>
        <v/>
      </c>
      <c r="CS176" s="2699">
        <f>EOMONTH(CS177,-1)</f>
        <v/>
      </c>
      <c r="CT176" s="405">
        <f>+CZ175</f>
        <v/>
      </c>
      <c r="CU176" s="405" t="n">
        <v>0</v>
      </c>
      <c r="CV176" s="405" t="n">
        <v>0</v>
      </c>
      <c r="CW176" s="405" t="n">
        <v>0</v>
      </c>
      <c r="CX176" s="405" t="n">
        <v>0</v>
      </c>
      <c r="CY176" s="405" t="n">
        <v>0</v>
      </c>
      <c r="CZ176" s="405">
        <f>SUM(CT176:CV176)-SUM(CW176:CY176)</f>
        <v/>
      </c>
      <c r="DA176" s="405" t="n">
        <v>0</v>
      </c>
      <c r="DB176" s="405">
        <f>+CZ176-DA176</f>
        <v/>
      </c>
      <c r="DC176" s="2700">
        <f>365/((+CU176+CV176-CX176-CY176)/((+CT176+CZ176)/2)*DAY(CS176))</f>
        <v/>
      </c>
      <c r="DD176" s="2700">
        <f>+CZ176/CU176*DAY(CS176)</f>
        <v/>
      </c>
      <c r="DE176" s="406">
        <f>(CX176+CY176)/CU176</f>
        <v/>
      </c>
      <c r="DF176" s="406">
        <f>+CW176/(+CW176+CX176+CY176)</f>
        <v/>
      </c>
      <c r="DG176" s="407">
        <f t="array" ref="DG176">CW176/(SUMPRODUCT(--(CHOOSE({1,2,3},CV176,CX176,CY176)&gt;0),CHOOSE({1,2,3},CV176,CX176,CY176))+CU176)</f>
        <v/>
      </c>
      <c r="DI176" s="2699">
        <f>EOMONTH(DI177,-1)</f>
        <v/>
      </c>
      <c r="DJ176" s="405">
        <f>+DP175</f>
        <v/>
      </c>
      <c r="DK176" s="405" t="n">
        <v>0</v>
      </c>
      <c r="DL176" s="405" t="n">
        <v>0</v>
      </c>
      <c r="DM176" s="405" t="n">
        <v>0</v>
      </c>
      <c r="DN176" s="405" t="n">
        <v>0</v>
      </c>
      <c r="DO176" s="405" t="n">
        <v>0</v>
      </c>
      <c r="DP176" s="405">
        <f>SUM(DJ176:DL176)-SUM(DM176:DO176)</f>
        <v/>
      </c>
      <c r="DQ176" s="405" t="n">
        <v>0</v>
      </c>
      <c r="DR176" s="405">
        <f>+DP176-DQ176</f>
        <v/>
      </c>
      <c r="DS176" s="2700">
        <f>365/((+DK176+DL176-DN176-DO176)/((+DJ176+DP176)/2)*DAY(DI176))</f>
        <v/>
      </c>
      <c r="DT176" s="2700">
        <f>+DP176/DK176*DAY(DI176)</f>
        <v/>
      </c>
      <c r="DU176" s="406">
        <f>(DN176+DO176)/DK176</f>
        <v/>
      </c>
      <c r="DV176" s="406">
        <f>+DM176/(+DM176+DN176+DO176)</f>
        <v/>
      </c>
      <c r="DW176" s="407">
        <f t="array" ref="DW176">DM176/(SUMPRODUCT(--(CHOOSE({1,2,3},DL176,DN176,DO176)&gt;0),CHOOSE({1,2,3},DL176,DN176,DO176))+DK176)</f>
        <v/>
      </c>
      <c r="DY176" s="2699">
        <f>EOMONTH(DY177,-1)</f>
        <v/>
      </c>
      <c r="DZ176" s="405">
        <f>+EF175</f>
        <v/>
      </c>
      <c r="EA176" s="405" t="n">
        <v>0</v>
      </c>
      <c r="EB176" s="405" t="n">
        <v>0</v>
      </c>
      <c r="EC176" s="405" t="n">
        <v>0</v>
      </c>
      <c r="ED176" s="405" t="n">
        <v>0</v>
      </c>
      <c r="EE176" s="405" t="n">
        <v>0</v>
      </c>
      <c r="EF176" s="405">
        <f>SUM(DZ176:EB176)-SUM(EC176:EE176)</f>
        <v/>
      </c>
      <c r="EG176" s="405" t="n">
        <v>0</v>
      </c>
      <c r="EH176" s="405">
        <f>+EF176-EG176</f>
        <v/>
      </c>
      <c r="EI176" s="2700">
        <f>365/((+EA176+EB176-ED176-EE176)/((+DZ176+EF176)/2)*DAY(DY176))</f>
        <v/>
      </c>
      <c r="EJ176" s="2700">
        <f>+EF176/EA176*DAY(DY176)</f>
        <v/>
      </c>
      <c r="EK176" s="406">
        <f>(ED176+EE176)/EA176</f>
        <v/>
      </c>
      <c r="EL176" s="406">
        <f>+EC176/(+EC176+ED176+EE176)</f>
        <v/>
      </c>
      <c r="EM176" s="407">
        <f t="array" ref="EM176">EC176/(SUMPRODUCT(--(CHOOSE({1,2,3},EB176,ED176,EE176)&gt;0),CHOOSE({1,2,3},EB176,ED176,EE176))+EA176)</f>
        <v/>
      </c>
      <c r="EO176" s="2699">
        <f>EOMONTH(EO177,-1)</f>
        <v/>
      </c>
      <c r="EP176" s="405">
        <f>+EV175</f>
        <v/>
      </c>
      <c r="EQ176" s="405" t="n">
        <v>0</v>
      </c>
      <c r="ER176" s="405" t="n">
        <v>0</v>
      </c>
      <c r="ES176" s="405" t="n">
        <v>0</v>
      </c>
      <c r="ET176" s="405" t="n">
        <v>0</v>
      </c>
      <c r="EU176" s="405" t="n">
        <v>0</v>
      </c>
      <c r="EV176" s="405">
        <f>SUM(EP176:ER176)-SUM(ES176:EU176)</f>
        <v/>
      </c>
      <c r="EW176" s="405" t="n">
        <v>0</v>
      </c>
      <c r="EX176" s="405">
        <f>+EV176-EW176</f>
        <v/>
      </c>
      <c r="EY176" s="2700">
        <f>365/((+EQ176+ER176-ET176-EU176)/((+EP176+EV176)/2)*DAY(EO176))</f>
        <v/>
      </c>
      <c r="EZ176" s="2700">
        <f>+EV176/EQ176*DAY(EO176)</f>
        <v/>
      </c>
      <c r="FA176" s="406">
        <f>(ET176+EU176)/EQ176</f>
        <v/>
      </c>
      <c r="FB176" s="406">
        <f>+ES176/(+ES176+ET176+EU176)</f>
        <v/>
      </c>
      <c r="FC176" s="407">
        <f t="array" ref="FC176">ES176/(SUMPRODUCT(--(CHOOSE({1,2,3},FH176,FX176,GN176)&gt;0),CHOOSE({1,2,3},FH176,FX176,GN176))+EQ176)</f>
        <v/>
      </c>
      <c r="FE176" s="2699">
        <f>EOMONTH(FE177,-1)</f>
        <v/>
      </c>
      <c r="FF176" s="405">
        <f>+FL175</f>
        <v/>
      </c>
      <c r="FG176" s="405" t="n">
        <v>0</v>
      </c>
      <c r="FH176" s="405" t="n">
        <v>0</v>
      </c>
      <c r="FI176" s="405" t="n">
        <v>0</v>
      </c>
      <c r="FJ176" s="405" t="n">
        <v>0</v>
      </c>
      <c r="FK176" s="405" t="n">
        <v>0</v>
      </c>
      <c r="FL176" s="405">
        <f>SUM(FF176:FH176)-SUM(FI176:FK176)</f>
        <v/>
      </c>
      <c r="FM176" s="405" t="n">
        <v>0</v>
      </c>
      <c r="FN176" s="405">
        <f>+FL176-FM176</f>
        <v/>
      </c>
      <c r="FO176" s="2700">
        <f>365/((+FG176+FH176-FJ176-FK176)/((+FF176+FL176)/2)*DAY(FE176))</f>
        <v/>
      </c>
      <c r="FP176" s="2700">
        <f>+FL176/FG176*DAY(FE176)</f>
        <v/>
      </c>
      <c r="FQ176" s="406">
        <f>(FJ176+FK176)/FG176</f>
        <v/>
      </c>
      <c r="FR176" s="406">
        <f>+FI176/(+FI176+FJ176+FK176)</f>
        <v/>
      </c>
      <c r="FS176" s="407">
        <f t="array" ref="FS176">FI176/(SUMPRODUCT(--(CHOOSE({1,2,3},FH176,FJ176,FK176)&gt;0),CHOOSE({1,2,3},FH176,FJ176,FK176))+FG176)</f>
        <v/>
      </c>
      <c r="FU176" s="2699">
        <f>EOMONTH(FU177,-1)</f>
        <v/>
      </c>
      <c r="FV176" s="405">
        <f>+GB175</f>
        <v/>
      </c>
      <c r="FW176" s="405" t="n">
        <v>0</v>
      </c>
      <c r="FX176" s="405" t="n">
        <v>0</v>
      </c>
      <c r="FY176" s="405" t="n">
        <v>0</v>
      </c>
      <c r="FZ176" s="405" t="n">
        <v>0</v>
      </c>
      <c r="GA176" s="405" t="n">
        <v>0</v>
      </c>
      <c r="GB176" s="405">
        <f>SUM(FV176:FX176)-SUM(FY176:GA176)</f>
        <v/>
      </c>
      <c r="GC176" s="405" t="n">
        <v>0</v>
      </c>
      <c r="GD176" s="405">
        <f>+GB176-GC176</f>
        <v/>
      </c>
      <c r="GE176" s="2700">
        <f>365/((+FW176+FX176-FZ176-GA176)/((+FV176+GB176)/2)*DAY(FU176))</f>
        <v/>
      </c>
      <c r="GF176" s="2700">
        <f>+GB176/FW176*DAY(FU176)</f>
        <v/>
      </c>
      <c r="GG176" s="406">
        <f>(FZ176+GA176)/FW176</f>
        <v/>
      </c>
      <c r="GH176" s="406">
        <f>+FY176/(+FY176+FZ176+GA176)</f>
        <v/>
      </c>
      <c r="GI176" s="407">
        <f t="array" ref="GI176">FY176/(SUMPRODUCT(--(CHOOSE({1,2,3},FX176,FZ176,GA176)&gt;0),CHOOSE({1,2,3},FX176,FZ176,GA176))+FW176)</f>
        <v/>
      </c>
      <c r="GK176" s="2699">
        <f>EOMONTH(GK177,-1)</f>
        <v/>
      </c>
      <c r="GL176" s="405">
        <f>+GR175</f>
        <v/>
      </c>
      <c r="GM176" s="405" t="n">
        <v>0</v>
      </c>
      <c r="GN176" s="405" t="n">
        <v>0</v>
      </c>
      <c r="GO176" s="405" t="n">
        <v>0</v>
      </c>
      <c r="GP176" s="405" t="n">
        <v>0</v>
      </c>
      <c r="GQ176" s="405" t="n">
        <v>0</v>
      </c>
      <c r="GR176" s="405">
        <f>SUM(GL176:GN176)-SUM(GO176:GQ176)</f>
        <v/>
      </c>
      <c r="GS176" s="405" t="n">
        <v>0</v>
      </c>
      <c r="GT176" s="405">
        <f>+GR176-GS176</f>
        <v/>
      </c>
      <c r="GU176" s="2700">
        <f>365/((+GM176+GN176-GP176-GQ176)/((+GL176+GR176)/2)*DAY(GK176))</f>
        <v/>
      </c>
      <c r="GV176" s="2700">
        <f>+GR176/GM176*DAY(GK176)</f>
        <v/>
      </c>
      <c r="GW176" s="406">
        <f>(GP176+GQ176)/GM176</f>
        <v/>
      </c>
      <c r="GX176" s="406">
        <f>+GO176/(+GO176+GP176+GQ176)</f>
        <v/>
      </c>
      <c r="GY176" s="407">
        <f t="array" ref="GY176">GO176/(SUMPRODUCT(--(CHOOSE({1,2,3},GN176,GP176,GQ176)&gt;0),CHOOSE({1,2,3},GN176,GP176,GQ176))+GM176)</f>
        <v/>
      </c>
    </row>
    <row r="177">
      <c r="A177" s="2699">
        <f>EOMONTH(A178,-1)</f>
        <v/>
      </c>
      <c r="B177" s="405">
        <f>R177+AH177+AX177+BN177+CD177+CT177+DJ177+DZ177+EP177+FF177+FV177+GL177</f>
        <v/>
      </c>
      <c r="C177" s="405">
        <f>S177+AI177+AY177+BO177+CE177+CU177+DK177+EA177+EQ177+FG177+FW177+GM177</f>
        <v/>
      </c>
      <c r="D177" s="405">
        <f>T177+AJ177+AZ177+BP177+CF177+CV177+DL177+EB177+ER177+FH177+FX177+GN177</f>
        <v/>
      </c>
      <c r="E177" s="405">
        <f>U177+AK177+BA177+BQ177+CG177+CW177+DM177+EC177+ES177+FI177+FY177+GO177</f>
        <v/>
      </c>
      <c r="F177" s="405">
        <f>V177+AL177+BB177+BR177+CH177+CX177+DN177+ED177+ET177+FJ177+FZ177+GP177</f>
        <v/>
      </c>
      <c r="G177" s="405">
        <f>W177+AM177+BC177+BS177+CI177+CY177+DO177+EE177+EU177+FK177+GA177+GQ177</f>
        <v/>
      </c>
      <c r="H177" s="405">
        <f>X177+AN177+BD177+BT177+CJ177+CZ177+DP177+EF177+EV177+FL177+GB177+GR177</f>
        <v/>
      </c>
      <c r="I177" s="405">
        <f>Y177+AO177+BE177+BU177+CK177+DA177+DQ177+EG177+EW177+FM177+GC177+GS177</f>
        <v/>
      </c>
      <c r="J177" s="405">
        <f>Z177+AP177+BF177+BV177</f>
        <v/>
      </c>
      <c r="K177" s="2700">
        <f>365/((+C177+D177-F177-G177)/((+B177+H177)/2)*DAY(A177))</f>
        <v/>
      </c>
      <c r="L177" s="2700">
        <f>+H177/C177*DAY(A177)</f>
        <v/>
      </c>
      <c r="M177" s="406">
        <f>(F177+G177)/C177</f>
        <v/>
      </c>
      <c r="N177" s="406">
        <f>+E177/(+E177+F177+G177)</f>
        <v/>
      </c>
      <c r="O177" s="407">
        <f t="array" ref="O177">E177/(SUMPRODUCT(--(CHOOSE({1,2,3},D177,F177,G177)&gt;0),CHOOSE({1,2,3},D177,F177,G177))+C177)</f>
        <v/>
      </c>
      <c r="Q177" s="2699">
        <f>EOMONTH(Q178,-1)</f>
        <v/>
      </c>
      <c r="R177" s="405">
        <f>+X176</f>
        <v/>
      </c>
      <c r="S177" s="405" t="n">
        <v>0</v>
      </c>
      <c r="T177" s="405" t="n">
        <v>0</v>
      </c>
      <c r="U177" s="405" t="n">
        <v>0</v>
      </c>
      <c r="V177" s="405" t="n">
        <v>0</v>
      </c>
      <c r="W177" s="405" t="n">
        <v>0</v>
      </c>
      <c r="X177" s="405">
        <f>SUM(R177:T177)-SUM(U177:W177)</f>
        <v/>
      </c>
      <c r="Y177" s="405" t="n">
        <v>0</v>
      </c>
      <c r="Z177" s="405">
        <f>+X177-Y177</f>
        <v/>
      </c>
      <c r="AA177" s="2700">
        <f>365/((+S177+T177-V177-W177)/((+R177+X177)/2)*DAY(Q177))</f>
        <v/>
      </c>
      <c r="AB177" s="2700">
        <f>+X177/S177*DAY(Q177)</f>
        <v/>
      </c>
      <c r="AC177" s="406">
        <f>(V177+W177)/S177</f>
        <v/>
      </c>
      <c r="AD177" s="406">
        <f>+U177/(+U177+V177+W177)</f>
        <v/>
      </c>
      <c r="AE177" s="407">
        <f t="array" ref="AE177">U177/(SUMPRODUCT(--(CHOOSE({1,2,3},T177,V177,W177)&gt;0),CHOOSE({1,2,3},T177,V177,W177))+S177)</f>
        <v/>
      </c>
      <c r="AG177" s="2699">
        <f>EOMONTH(AG178,-1)</f>
        <v/>
      </c>
      <c r="AH177" s="405">
        <f>+AN176</f>
        <v/>
      </c>
      <c r="AI177" s="405" t="n">
        <v>0</v>
      </c>
      <c r="AJ177" s="405" t="n">
        <v>0</v>
      </c>
      <c r="AK177" s="405" t="n">
        <v>0</v>
      </c>
      <c r="AL177" s="405" t="n">
        <v>0</v>
      </c>
      <c r="AM177" s="405" t="n">
        <v>0</v>
      </c>
      <c r="AN177" s="405">
        <f>SUM(AH177:AJ177)-SUM(AK177:AM177)</f>
        <v/>
      </c>
      <c r="AO177" s="405" t="n">
        <v>0</v>
      </c>
      <c r="AP177" s="405">
        <f>+AN177-AO177</f>
        <v/>
      </c>
      <c r="AQ177" s="2700">
        <f>365/((+AI177+AJ177-AL177-AM177)/((+AH177+AN177)/2)*DAY(AG177))</f>
        <v/>
      </c>
      <c r="AR177" s="2700">
        <f>+AN177/AI177*DAY(AG177)</f>
        <v/>
      </c>
      <c r="AS177" s="406">
        <f>(AL177+AM177)/AI177</f>
        <v/>
      </c>
      <c r="AT177" s="406">
        <f>+AK177/(+AK177+AL177+AM177)</f>
        <v/>
      </c>
      <c r="AU177" s="407">
        <f t="array" ref="AU177">AK177/(SUMPRODUCT(--(CHOOSE({1,2,3},AJ177,AL177,AM177)&gt;0),CHOOSE({1,2,3},AJ177,AL177,AM177))+AI177)</f>
        <v/>
      </c>
      <c r="AW177" s="2699">
        <f>EOMONTH(AW178,-1)</f>
        <v/>
      </c>
      <c r="AX177" s="405">
        <f>+BD176</f>
        <v/>
      </c>
      <c r="AY177" s="405" t="n">
        <v>0</v>
      </c>
      <c r="AZ177" s="405" t="n">
        <v>0</v>
      </c>
      <c r="BA177" s="405" t="n">
        <v>0</v>
      </c>
      <c r="BB177" s="405" t="n">
        <v>0</v>
      </c>
      <c r="BC177" s="405" t="n">
        <v>0</v>
      </c>
      <c r="BD177" s="405">
        <f>SUM(AX177:AZ177)-SUM(BA177:BC177)</f>
        <v/>
      </c>
      <c r="BE177" s="405" t="n">
        <v>0</v>
      </c>
      <c r="BF177" s="405">
        <f>+BD177-BE177</f>
        <v/>
      </c>
      <c r="BG177" s="2700">
        <f>365/((+AY177+AZ177-BB177-BC177)/((+AX177+BD177)/2)*DAY(AW177))</f>
        <v/>
      </c>
      <c r="BH177" s="2700">
        <f>+BD177/AY177*DAY(AW177)</f>
        <v/>
      </c>
      <c r="BI177" s="406">
        <f>(BB177+BC177)/AY177</f>
        <v/>
      </c>
      <c r="BJ177" s="406">
        <f>+BA177/(+BA177+BB177+BC177)</f>
        <v/>
      </c>
      <c r="BK177" s="407">
        <f t="array" ref="BK177">BA177/(SUMPRODUCT(--(CHOOSE({1,2,3},AZ177,BB177,BC177)&gt;0),CHOOSE({1,2,3},AZ177,BB177,BC177))+AY177)</f>
        <v/>
      </c>
      <c r="BM177" s="2699">
        <f>EOMONTH(BM178,-1)</f>
        <v/>
      </c>
      <c r="BN177" s="405">
        <f>+BT176</f>
        <v/>
      </c>
      <c r="BO177" s="405" t="n">
        <v>0</v>
      </c>
      <c r="BP177" s="405" t="n">
        <v>0</v>
      </c>
      <c r="BQ177" s="405" t="n">
        <v>0</v>
      </c>
      <c r="BR177" s="405" t="n">
        <v>0</v>
      </c>
      <c r="BS177" s="405" t="n">
        <v>0</v>
      </c>
      <c r="BT177" s="405">
        <f>SUM(BN177:BP177)-SUM(BQ177:BS177)</f>
        <v/>
      </c>
      <c r="BU177" s="405" t="n">
        <v>0</v>
      </c>
      <c r="BV177" s="405">
        <f>+BT177-BU177</f>
        <v/>
      </c>
      <c r="BW177" s="2700">
        <f>365/((+BO177+BP177-BR177-BS177)/((+BN177+BT177)/2)*DAY(BM177))</f>
        <v/>
      </c>
      <c r="BX177" s="2700">
        <f>+BT177/BO177*DAY(BM177)</f>
        <v/>
      </c>
      <c r="BY177" s="406">
        <f>(BR177+BS177)/BO177</f>
        <v/>
      </c>
      <c r="BZ177" s="406">
        <f>+BQ177/(+BQ177+BR177+BS177)</f>
        <v/>
      </c>
      <c r="CA177" s="407">
        <f t="array" ref="CA177">BQ177/(SUMPRODUCT(--(CHOOSE({1,2,3},BP177,BR177,BS177)&gt;0),CHOOSE({1,2,3},BP177,BR177,BS177))+BO177)</f>
        <v/>
      </c>
      <c r="CC177" s="2699">
        <f>EOMONTH(CC178,-1)</f>
        <v/>
      </c>
      <c r="CD177" s="405">
        <f>+CJ176</f>
        <v/>
      </c>
      <c r="CE177" s="405" t="n">
        <v>0</v>
      </c>
      <c r="CF177" s="405" t="n">
        <v>0</v>
      </c>
      <c r="CG177" s="405" t="n">
        <v>0</v>
      </c>
      <c r="CH177" s="405" t="n">
        <v>0</v>
      </c>
      <c r="CI177" s="405" t="n">
        <v>0</v>
      </c>
      <c r="CJ177" s="405">
        <f>SUM(CD177:CF177)-SUM(CG177:CI177)</f>
        <v/>
      </c>
      <c r="CK177" s="405" t="n">
        <v>0</v>
      </c>
      <c r="CL177" s="405">
        <f>+CJ177-CK177</f>
        <v/>
      </c>
      <c r="CM177" s="2700">
        <f>365/((+CE177+CF177-CH177-CI177)/((+CD177+CJ177)/2)*DAY(CC177))</f>
        <v/>
      </c>
      <c r="CN177" s="2700">
        <f>+CJ177/CE177*DAY(CC177)</f>
        <v/>
      </c>
      <c r="CO177" s="406">
        <f>(CH177+CI177)/CE177</f>
        <v/>
      </c>
      <c r="CP177" s="406">
        <f>+CG177/(+CG177+CH177+CI177)</f>
        <v/>
      </c>
      <c r="CQ177" s="407">
        <f t="array" ref="CQ177">CG177/(SUMPRODUCT(--(CHOOSE({1,2,3},CF177,CH177,CI177)&gt;0),CHOOSE({1,2,3},CF177,CH177,CI177))+CE177)</f>
        <v/>
      </c>
      <c r="CS177" s="2699">
        <f>EOMONTH(CS178,-1)</f>
        <v/>
      </c>
      <c r="CT177" s="405">
        <f>+CZ176</f>
        <v/>
      </c>
      <c r="CU177" s="405" t="n">
        <v>0</v>
      </c>
      <c r="CV177" s="405" t="n">
        <v>0</v>
      </c>
      <c r="CW177" s="405" t="n">
        <v>0</v>
      </c>
      <c r="CX177" s="405" t="n">
        <v>0</v>
      </c>
      <c r="CY177" s="405" t="n">
        <v>0</v>
      </c>
      <c r="CZ177" s="405">
        <f>SUM(CT177:CV177)-SUM(CW177:CY177)</f>
        <v/>
      </c>
      <c r="DA177" s="405" t="n">
        <v>0</v>
      </c>
      <c r="DB177" s="405">
        <f>+CZ177-DA177</f>
        <v/>
      </c>
      <c r="DC177" s="2700">
        <f>365/((+CU177+CV177-CX177-CY177)/((+CT177+CZ177)/2)*DAY(CS177))</f>
        <v/>
      </c>
      <c r="DD177" s="2700">
        <f>+CZ177/CU177*DAY(CS177)</f>
        <v/>
      </c>
      <c r="DE177" s="406">
        <f>(CX177+CY177)/CU177</f>
        <v/>
      </c>
      <c r="DF177" s="406">
        <f>+CW177/(+CW177+CX177+CY177)</f>
        <v/>
      </c>
      <c r="DG177" s="407">
        <f t="array" ref="DG177">CW177/(SUMPRODUCT(--(CHOOSE({1,2,3},CV177,CX177,CY177)&gt;0),CHOOSE({1,2,3},CV177,CX177,CY177))+CU177)</f>
        <v/>
      </c>
      <c r="DI177" s="2699">
        <f>EOMONTH(DI178,-1)</f>
        <v/>
      </c>
      <c r="DJ177" s="405">
        <f>+DP176</f>
        <v/>
      </c>
      <c r="DK177" s="405" t="n">
        <v>0</v>
      </c>
      <c r="DL177" s="405" t="n">
        <v>0</v>
      </c>
      <c r="DM177" s="405" t="n">
        <v>0</v>
      </c>
      <c r="DN177" s="405" t="n">
        <v>0</v>
      </c>
      <c r="DO177" s="405" t="n">
        <v>0</v>
      </c>
      <c r="DP177" s="405">
        <f>SUM(DJ177:DL177)-SUM(DM177:DO177)</f>
        <v/>
      </c>
      <c r="DQ177" s="405" t="n">
        <v>0</v>
      </c>
      <c r="DR177" s="405">
        <f>+DP177-DQ177</f>
        <v/>
      </c>
      <c r="DS177" s="2700">
        <f>365/((+DK177+DL177-DN177-DO177)/((+DJ177+DP177)/2)*DAY(DI177))</f>
        <v/>
      </c>
      <c r="DT177" s="2700">
        <f>+DP177/DK177*DAY(DI177)</f>
        <v/>
      </c>
      <c r="DU177" s="406">
        <f>(DN177+DO177)/DK177</f>
        <v/>
      </c>
      <c r="DV177" s="406">
        <f>+DM177/(+DM177+DN177+DO177)</f>
        <v/>
      </c>
      <c r="DW177" s="407">
        <f t="array" ref="DW177">DM177/(SUMPRODUCT(--(CHOOSE({1,2,3},DL177,DN177,DO177)&gt;0),CHOOSE({1,2,3},DL177,DN177,DO177))+DK177)</f>
        <v/>
      </c>
      <c r="DY177" s="2699">
        <f>EOMONTH(DY178,-1)</f>
        <v/>
      </c>
      <c r="DZ177" s="405">
        <f>+EF176</f>
        <v/>
      </c>
      <c r="EA177" s="405" t="n">
        <v>0</v>
      </c>
      <c r="EB177" s="405" t="n">
        <v>0</v>
      </c>
      <c r="EC177" s="405" t="n">
        <v>0</v>
      </c>
      <c r="ED177" s="405" t="n">
        <v>0</v>
      </c>
      <c r="EE177" s="405" t="n">
        <v>0</v>
      </c>
      <c r="EF177" s="405">
        <f>SUM(DZ177:EB177)-SUM(EC177:EE177)</f>
        <v/>
      </c>
      <c r="EG177" s="405" t="n">
        <v>0</v>
      </c>
      <c r="EH177" s="405">
        <f>+EF177-EG177</f>
        <v/>
      </c>
      <c r="EI177" s="2700">
        <f>365/((+EA177+EB177-ED177-EE177)/((+DZ177+EF177)/2)*DAY(DY177))</f>
        <v/>
      </c>
      <c r="EJ177" s="2700">
        <f>+EF177/EA177*DAY(DY177)</f>
        <v/>
      </c>
      <c r="EK177" s="406">
        <f>(ED177+EE177)/EA177</f>
        <v/>
      </c>
      <c r="EL177" s="406">
        <f>+EC177/(+EC177+ED177+EE177)</f>
        <v/>
      </c>
      <c r="EM177" s="407">
        <f t="array" ref="EM177">EC177/(SUMPRODUCT(--(CHOOSE({1,2,3},EB177,ED177,EE177)&gt;0),CHOOSE({1,2,3},EB177,ED177,EE177))+EA177)</f>
        <v/>
      </c>
      <c r="EO177" s="2699">
        <f>EOMONTH(EO178,-1)</f>
        <v/>
      </c>
      <c r="EP177" s="405">
        <f>+EV176</f>
        <v/>
      </c>
      <c r="EQ177" s="405" t="n">
        <v>0</v>
      </c>
      <c r="ER177" s="405" t="n">
        <v>0</v>
      </c>
      <c r="ES177" s="405" t="n">
        <v>0</v>
      </c>
      <c r="ET177" s="405" t="n">
        <v>0</v>
      </c>
      <c r="EU177" s="405" t="n">
        <v>0</v>
      </c>
      <c r="EV177" s="405">
        <f>SUM(EP177:ER177)-SUM(ES177:EU177)</f>
        <v/>
      </c>
      <c r="EW177" s="405" t="n">
        <v>0</v>
      </c>
      <c r="EX177" s="405">
        <f>+EV177-EW177</f>
        <v/>
      </c>
      <c r="EY177" s="2700">
        <f>365/((+EQ177+ER177-ET177-EU177)/((+EP177+EV177)/2)*DAY(EO177))</f>
        <v/>
      </c>
      <c r="EZ177" s="2700">
        <f>+EV177/EQ177*DAY(EO177)</f>
        <v/>
      </c>
      <c r="FA177" s="406">
        <f>(ET177+EU177)/EQ177</f>
        <v/>
      </c>
      <c r="FB177" s="406">
        <f>+ES177/(+ES177+ET177+EU177)</f>
        <v/>
      </c>
      <c r="FC177" s="407">
        <f t="array" ref="FC177">ES177/(SUMPRODUCT(--(CHOOSE({1,2,3},FH177,FX177,GN177)&gt;0),CHOOSE({1,2,3},FH177,FX177,GN177))+EQ177)</f>
        <v/>
      </c>
      <c r="FE177" s="2699">
        <f>EOMONTH(FE178,-1)</f>
        <v/>
      </c>
      <c r="FF177" s="405">
        <f>+FL176</f>
        <v/>
      </c>
      <c r="FG177" s="405" t="n">
        <v>0</v>
      </c>
      <c r="FH177" s="405" t="n">
        <v>0</v>
      </c>
      <c r="FI177" s="405" t="n">
        <v>0</v>
      </c>
      <c r="FJ177" s="405" t="n">
        <v>0</v>
      </c>
      <c r="FK177" s="405" t="n">
        <v>0</v>
      </c>
      <c r="FL177" s="405">
        <f>SUM(FF177:FH177)-SUM(FI177:FK177)</f>
        <v/>
      </c>
      <c r="FM177" s="405" t="n">
        <v>0</v>
      </c>
      <c r="FN177" s="405">
        <f>+FL177-FM177</f>
        <v/>
      </c>
      <c r="FO177" s="2700">
        <f>365/((+FG177+FH177-FJ177-FK177)/((+FF177+FL177)/2)*DAY(FE177))</f>
        <v/>
      </c>
      <c r="FP177" s="2700">
        <f>+FL177/FG177*DAY(FE177)</f>
        <v/>
      </c>
      <c r="FQ177" s="406">
        <f>(FJ177+FK177)/FG177</f>
        <v/>
      </c>
      <c r="FR177" s="406">
        <f>+FI177/(+FI177+FJ177+FK177)</f>
        <v/>
      </c>
      <c r="FS177" s="407">
        <f t="array" ref="FS177">FI177/(SUMPRODUCT(--(CHOOSE({1,2,3},FH177,FJ177,FK177)&gt;0),CHOOSE({1,2,3},FH177,FJ177,FK177))+FG177)</f>
        <v/>
      </c>
      <c r="FU177" s="2699">
        <f>EOMONTH(FU178,-1)</f>
        <v/>
      </c>
      <c r="FV177" s="405">
        <f>+GB176</f>
        <v/>
      </c>
      <c r="FW177" s="405" t="n">
        <v>0</v>
      </c>
      <c r="FX177" s="405" t="n">
        <v>0</v>
      </c>
      <c r="FY177" s="405" t="n">
        <v>0</v>
      </c>
      <c r="FZ177" s="405" t="n">
        <v>0</v>
      </c>
      <c r="GA177" s="405" t="n">
        <v>0</v>
      </c>
      <c r="GB177" s="405">
        <f>SUM(FV177:FX177)-SUM(FY177:GA177)</f>
        <v/>
      </c>
      <c r="GC177" s="405" t="n">
        <v>0</v>
      </c>
      <c r="GD177" s="405">
        <f>+GB177-GC177</f>
        <v/>
      </c>
      <c r="GE177" s="2700">
        <f>365/((+FW177+FX177-FZ177-GA177)/((+FV177+GB177)/2)*DAY(FU177))</f>
        <v/>
      </c>
      <c r="GF177" s="2700">
        <f>+GB177/FW177*DAY(FU177)</f>
        <v/>
      </c>
      <c r="GG177" s="406">
        <f>(FZ177+GA177)/FW177</f>
        <v/>
      </c>
      <c r="GH177" s="406">
        <f>+FY177/(+FY177+FZ177+GA177)</f>
        <v/>
      </c>
      <c r="GI177" s="407">
        <f t="array" ref="GI177">FY177/(SUMPRODUCT(--(CHOOSE({1,2,3},FX177,FZ177,GA177)&gt;0),CHOOSE({1,2,3},FX177,FZ177,GA177))+FW177)</f>
        <v/>
      </c>
      <c r="GK177" s="2699">
        <f>EOMONTH(GK178,-1)</f>
        <v/>
      </c>
      <c r="GL177" s="405">
        <f>+GR176</f>
        <v/>
      </c>
      <c r="GM177" s="405" t="n">
        <v>0</v>
      </c>
      <c r="GN177" s="405" t="n">
        <v>0</v>
      </c>
      <c r="GO177" s="405" t="n">
        <v>0</v>
      </c>
      <c r="GP177" s="405" t="n">
        <v>0</v>
      </c>
      <c r="GQ177" s="405" t="n">
        <v>0</v>
      </c>
      <c r="GR177" s="405">
        <f>SUM(GL177:GN177)-SUM(GO177:GQ177)</f>
        <v/>
      </c>
      <c r="GS177" s="405" t="n">
        <v>0</v>
      </c>
      <c r="GT177" s="405">
        <f>+GR177-GS177</f>
        <v/>
      </c>
      <c r="GU177" s="2700">
        <f>365/((+GM177+GN177-GP177-GQ177)/((+GL177+GR177)/2)*DAY(GK177))</f>
        <v/>
      </c>
      <c r="GV177" s="2700">
        <f>+GR177/GM177*DAY(GK177)</f>
        <v/>
      </c>
      <c r="GW177" s="406">
        <f>(GP177+GQ177)/GM177</f>
        <v/>
      </c>
      <c r="GX177" s="406">
        <f>+GO177/(+GO177+GP177+GQ177)</f>
        <v/>
      </c>
      <c r="GY177" s="407">
        <f t="array" ref="GY177">GO177/(SUMPRODUCT(--(CHOOSE({1,2,3},GN177,GP177,GQ177)&gt;0),CHOOSE({1,2,3},GN177,GP177,GQ177))+GM177)</f>
        <v/>
      </c>
    </row>
    <row r="178">
      <c r="A178" s="2699">
        <f>EOMONTH(A179,-1)</f>
        <v/>
      </c>
      <c r="B178" s="405">
        <f>R178+AH178+AX178+BN178+CD178+CT178+DJ178+DZ178+EP178+FF178+FV178+GL178</f>
        <v/>
      </c>
      <c r="C178" s="405">
        <f>S178+AI178+AY178+BO178+CE178+CU178+DK178+EA178+EQ178+FG178+FW178+GM178</f>
        <v/>
      </c>
      <c r="D178" s="405">
        <f>T178+AJ178+AZ178+BP178+CF178+CV178+DL178+EB178+ER178+FH178+FX178+GN178</f>
        <v/>
      </c>
      <c r="E178" s="405">
        <f>U178+AK178+BA178+BQ178+CG178+CW178+DM178+EC178+ES178+FI178+FY178+GO178</f>
        <v/>
      </c>
      <c r="F178" s="405">
        <f>V178+AL178+BB178+BR178+CH178+CX178+DN178+ED178+ET178+FJ178+FZ178+GP178</f>
        <v/>
      </c>
      <c r="G178" s="405">
        <f>W178+AM178+BC178+BS178+CI178+CY178+DO178+EE178+EU178+FK178+GA178+GQ178</f>
        <v/>
      </c>
      <c r="H178" s="405">
        <f>X178+AN178+BD178+BT178+CJ178+CZ178+DP178+EF178+EV178+FL178+GB178+GR178</f>
        <v/>
      </c>
      <c r="I178" s="405">
        <f>Y178+AO178+BE178+BU178+CK178+DA178+DQ178+EG178+EW178+FM178+GC178+GS178</f>
        <v/>
      </c>
      <c r="J178" s="405">
        <f>Z178+AP178+BF178+BV178</f>
        <v/>
      </c>
      <c r="K178" s="2700">
        <f>365/((+C178+D178-F178-G178)/((+B178+H178)/2)*DAY(A178))</f>
        <v/>
      </c>
      <c r="L178" s="2700">
        <f>+H178/C178*DAY(A178)</f>
        <v/>
      </c>
      <c r="M178" s="406">
        <f>(F178+G178)/C178</f>
        <v/>
      </c>
      <c r="N178" s="406">
        <f>+E178/(+E178+F178+G178)</f>
        <v/>
      </c>
      <c r="O178" s="407">
        <f t="array" ref="O178">E178/(SUMPRODUCT(--(CHOOSE({1,2,3},D178,F178,G178)&gt;0),CHOOSE({1,2,3},D178,F178,G178))+C178)</f>
        <v/>
      </c>
      <c r="Q178" s="2699">
        <f>EOMONTH(Q179,-1)</f>
        <v/>
      </c>
      <c r="R178" s="405">
        <f>+X177</f>
        <v/>
      </c>
      <c r="S178" s="405" t="n">
        <v>0</v>
      </c>
      <c r="T178" s="405" t="n">
        <v>0</v>
      </c>
      <c r="U178" s="405" t="n">
        <v>0</v>
      </c>
      <c r="V178" s="405" t="n">
        <v>0</v>
      </c>
      <c r="W178" s="405" t="n">
        <v>0</v>
      </c>
      <c r="X178" s="405">
        <f>SUM(R178:T178)-SUM(U178:W178)</f>
        <v/>
      </c>
      <c r="Y178" s="405" t="n">
        <v>0</v>
      </c>
      <c r="Z178" s="405">
        <f>+X178-Y178</f>
        <v/>
      </c>
      <c r="AA178" s="2700">
        <f>365/((+S178+T178-V178-W178)/((+R178+X178)/2)*DAY(Q178))</f>
        <v/>
      </c>
      <c r="AB178" s="2700">
        <f>+X178/S178*DAY(Q178)</f>
        <v/>
      </c>
      <c r="AC178" s="406">
        <f>(V178+W178)/S178</f>
        <v/>
      </c>
      <c r="AD178" s="406">
        <f>+U178/(+U178+V178+W178)</f>
        <v/>
      </c>
      <c r="AE178" s="407">
        <f t="array" ref="AE178">U178/(SUMPRODUCT(--(CHOOSE({1,2,3},T178,V178,W178)&gt;0),CHOOSE({1,2,3},T178,V178,W178))+S178)</f>
        <v/>
      </c>
      <c r="AG178" s="2699">
        <f>EOMONTH(AG179,-1)</f>
        <v/>
      </c>
      <c r="AH178" s="405">
        <f>+AN177</f>
        <v/>
      </c>
      <c r="AI178" s="405" t="n">
        <v>0</v>
      </c>
      <c r="AJ178" s="405" t="n">
        <v>0</v>
      </c>
      <c r="AK178" s="405" t="n">
        <v>0</v>
      </c>
      <c r="AL178" s="405" t="n">
        <v>0</v>
      </c>
      <c r="AM178" s="405" t="n">
        <v>0</v>
      </c>
      <c r="AN178" s="405">
        <f>SUM(AH178:AJ178)-SUM(AK178:AM178)</f>
        <v/>
      </c>
      <c r="AO178" s="405" t="n">
        <v>0</v>
      </c>
      <c r="AP178" s="405">
        <f>+AN178-AO178</f>
        <v/>
      </c>
      <c r="AQ178" s="2700">
        <f>365/((+AI178+AJ178-AL178-AM178)/((+AH178+AN178)/2)*DAY(AG178))</f>
        <v/>
      </c>
      <c r="AR178" s="2700">
        <f>+AN178/AI178*DAY(AG178)</f>
        <v/>
      </c>
      <c r="AS178" s="406">
        <f>(AL178+AM178)/AI178</f>
        <v/>
      </c>
      <c r="AT178" s="406">
        <f>+AK178/(+AK178+AL178+AM178)</f>
        <v/>
      </c>
      <c r="AU178" s="407">
        <f t="array" ref="AU178">AK178/(SUMPRODUCT(--(CHOOSE({1,2,3},AJ178,AL178,AM178)&gt;0),CHOOSE({1,2,3},AJ178,AL178,AM178))+AI178)</f>
        <v/>
      </c>
      <c r="AW178" s="2699">
        <f>EOMONTH(AW179,-1)</f>
        <v/>
      </c>
      <c r="AX178" s="405">
        <f>+BD177</f>
        <v/>
      </c>
      <c r="AY178" s="405" t="n">
        <v>0</v>
      </c>
      <c r="AZ178" s="405" t="n">
        <v>0</v>
      </c>
      <c r="BA178" s="405" t="n">
        <v>0</v>
      </c>
      <c r="BB178" s="405" t="n">
        <v>0</v>
      </c>
      <c r="BC178" s="405" t="n">
        <v>0</v>
      </c>
      <c r="BD178" s="405">
        <f>SUM(AX178:AZ178)-SUM(BA178:BC178)</f>
        <v/>
      </c>
      <c r="BE178" s="405" t="n">
        <v>0</v>
      </c>
      <c r="BF178" s="405">
        <f>+BD178-BE178</f>
        <v/>
      </c>
      <c r="BG178" s="2700">
        <f>365/((+AY178+AZ178-BB178-BC178)/((+AX178+BD178)/2)*DAY(AW178))</f>
        <v/>
      </c>
      <c r="BH178" s="2700">
        <f>+BD178/AY178*DAY(AW178)</f>
        <v/>
      </c>
      <c r="BI178" s="406">
        <f>(BB178+BC178)/AY178</f>
        <v/>
      </c>
      <c r="BJ178" s="406">
        <f>+BA178/(+BA178+BB178+BC178)</f>
        <v/>
      </c>
      <c r="BK178" s="407">
        <f t="array" ref="BK178">BA178/(SUMPRODUCT(--(CHOOSE({1,2,3},AZ178,BB178,BC178)&gt;0),CHOOSE({1,2,3},AZ178,BB178,BC178))+AY178)</f>
        <v/>
      </c>
      <c r="BM178" s="2699">
        <f>EOMONTH(BM179,-1)</f>
        <v/>
      </c>
      <c r="BN178" s="405">
        <f>+BT177</f>
        <v/>
      </c>
      <c r="BO178" s="405" t="n">
        <v>0</v>
      </c>
      <c r="BP178" s="405" t="n">
        <v>0</v>
      </c>
      <c r="BQ178" s="405" t="n">
        <v>0</v>
      </c>
      <c r="BR178" s="405" t="n">
        <v>0</v>
      </c>
      <c r="BS178" s="405" t="n">
        <v>0</v>
      </c>
      <c r="BT178" s="405">
        <f>SUM(BN178:BP178)-SUM(BQ178:BS178)</f>
        <v/>
      </c>
      <c r="BU178" s="405" t="n">
        <v>0</v>
      </c>
      <c r="BV178" s="405">
        <f>+BT178-BU178</f>
        <v/>
      </c>
      <c r="BW178" s="2700">
        <f>365/((+BO178+BP178-BR178-BS178)/((+BN178+BT178)/2)*DAY(BM178))</f>
        <v/>
      </c>
      <c r="BX178" s="2700">
        <f>+BT178/BO178*DAY(BM178)</f>
        <v/>
      </c>
      <c r="BY178" s="406">
        <f>(BR178+BS178)/BO178</f>
        <v/>
      </c>
      <c r="BZ178" s="406">
        <f>+BQ178/(+BQ178+BR178+BS178)</f>
        <v/>
      </c>
      <c r="CA178" s="407">
        <f t="array" ref="CA178">BQ178/(SUMPRODUCT(--(CHOOSE({1,2,3},BP178,BR178,BS178)&gt;0),CHOOSE({1,2,3},BP178,BR178,BS178))+BO178)</f>
        <v/>
      </c>
      <c r="CC178" s="2699">
        <f>EOMONTH(CC179,-1)</f>
        <v/>
      </c>
      <c r="CD178" s="405">
        <f>+CJ177</f>
        <v/>
      </c>
      <c r="CE178" s="405" t="n">
        <v>0</v>
      </c>
      <c r="CF178" s="405" t="n">
        <v>0</v>
      </c>
      <c r="CG178" s="405" t="n">
        <v>0</v>
      </c>
      <c r="CH178" s="405" t="n">
        <v>0</v>
      </c>
      <c r="CI178" s="405" t="n">
        <v>0</v>
      </c>
      <c r="CJ178" s="405">
        <f>SUM(CD178:CF178)-SUM(CG178:CI178)</f>
        <v/>
      </c>
      <c r="CK178" s="405" t="n">
        <v>0</v>
      </c>
      <c r="CL178" s="405">
        <f>+CJ178-CK178</f>
        <v/>
      </c>
      <c r="CM178" s="2700">
        <f>365/((+CE178+CF178-CH178-CI178)/((+CD178+CJ178)/2)*DAY(CC178))</f>
        <v/>
      </c>
      <c r="CN178" s="2700">
        <f>+CJ178/CE178*DAY(CC178)</f>
        <v/>
      </c>
      <c r="CO178" s="406">
        <f>(CH178+CI178)/CE178</f>
        <v/>
      </c>
      <c r="CP178" s="406">
        <f>+CG178/(+CG178+CH178+CI178)</f>
        <v/>
      </c>
      <c r="CQ178" s="407">
        <f t="array" ref="CQ178">CG178/(SUMPRODUCT(--(CHOOSE({1,2,3},CF178,CH178,CI178)&gt;0),CHOOSE({1,2,3},CF178,CH178,CI178))+CE178)</f>
        <v/>
      </c>
      <c r="CS178" s="2699">
        <f>EOMONTH(CS179,-1)</f>
        <v/>
      </c>
      <c r="CT178" s="405">
        <f>+CZ177</f>
        <v/>
      </c>
      <c r="CU178" s="405" t="n">
        <v>0</v>
      </c>
      <c r="CV178" s="405" t="n">
        <v>0</v>
      </c>
      <c r="CW178" s="405" t="n">
        <v>0</v>
      </c>
      <c r="CX178" s="405" t="n">
        <v>0</v>
      </c>
      <c r="CY178" s="405" t="n">
        <v>0</v>
      </c>
      <c r="CZ178" s="405">
        <f>SUM(CT178:CV178)-SUM(CW178:CY178)</f>
        <v/>
      </c>
      <c r="DA178" s="405" t="n">
        <v>0</v>
      </c>
      <c r="DB178" s="405">
        <f>+CZ178-DA178</f>
        <v/>
      </c>
      <c r="DC178" s="2700">
        <f>365/((+CU178+CV178-CX178-CY178)/((+CT178+CZ178)/2)*DAY(CS178))</f>
        <v/>
      </c>
      <c r="DD178" s="2700">
        <f>+CZ178/CU178*DAY(CS178)</f>
        <v/>
      </c>
      <c r="DE178" s="406">
        <f>(CX178+CY178)/CU178</f>
        <v/>
      </c>
      <c r="DF178" s="406">
        <f>+CW178/(+CW178+CX178+CY178)</f>
        <v/>
      </c>
      <c r="DG178" s="407">
        <f t="array" ref="DG178">CW178/(SUMPRODUCT(--(CHOOSE({1,2,3},CV178,CX178,CY178)&gt;0),CHOOSE({1,2,3},CV178,CX178,CY178))+CU178)</f>
        <v/>
      </c>
      <c r="DI178" s="2699">
        <f>EOMONTH(DI179,-1)</f>
        <v/>
      </c>
      <c r="DJ178" s="405">
        <f>+DP177</f>
        <v/>
      </c>
      <c r="DK178" s="405" t="n">
        <v>0</v>
      </c>
      <c r="DL178" s="405" t="n">
        <v>0</v>
      </c>
      <c r="DM178" s="405" t="n">
        <v>0</v>
      </c>
      <c r="DN178" s="405" t="n">
        <v>0</v>
      </c>
      <c r="DO178" s="405" t="n">
        <v>0</v>
      </c>
      <c r="DP178" s="405">
        <f>SUM(DJ178:DL178)-SUM(DM178:DO178)</f>
        <v/>
      </c>
      <c r="DQ178" s="405" t="n">
        <v>0</v>
      </c>
      <c r="DR178" s="405">
        <f>+DP178-DQ178</f>
        <v/>
      </c>
      <c r="DS178" s="2700">
        <f>365/((+DK178+DL178-DN178-DO178)/((+DJ178+DP178)/2)*DAY(DI178))</f>
        <v/>
      </c>
      <c r="DT178" s="2700">
        <f>+DP178/DK178*DAY(DI178)</f>
        <v/>
      </c>
      <c r="DU178" s="406">
        <f>(DN178+DO178)/DK178</f>
        <v/>
      </c>
      <c r="DV178" s="406">
        <f>+DM178/(+DM178+DN178+DO178)</f>
        <v/>
      </c>
      <c r="DW178" s="407">
        <f t="array" ref="DW178">DM178/(SUMPRODUCT(--(CHOOSE({1,2,3},DL178,DN178,DO178)&gt;0),CHOOSE({1,2,3},DL178,DN178,DO178))+DK178)</f>
        <v/>
      </c>
      <c r="DY178" s="2699">
        <f>EOMONTH(DY179,-1)</f>
        <v/>
      </c>
      <c r="DZ178" s="405">
        <f>+EF177</f>
        <v/>
      </c>
      <c r="EA178" s="405" t="n">
        <v>0</v>
      </c>
      <c r="EB178" s="405" t="n">
        <v>0</v>
      </c>
      <c r="EC178" s="405" t="n">
        <v>0</v>
      </c>
      <c r="ED178" s="405" t="n">
        <v>0</v>
      </c>
      <c r="EE178" s="405" t="n">
        <v>0</v>
      </c>
      <c r="EF178" s="405">
        <f>SUM(DZ178:EB178)-SUM(EC178:EE178)</f>
        <v/>
      </c>
      <c r="EG178" s="405" t="n">
        <v>0</v>
      </c>
      <c r="EH178" s="405">
        <f>+EF178-EG178</f>
        <v/>
      </c>
      <c r="EI178" s="2700">
        <f>365/((+EA178+EB178-ED178-EE178)/((+DZ178+EF178)/2)*DAY(DY178))</f>
        <v/>
      </c>
      <c r="EJ178" s="2700">
        <f>+EF178/EA178*DAY(DY178)</f>
        <v/>
      </c>
      <c r="EK178" s="406">
        <f>(ED178+EE178)/EA178</f>
        <v/>
      </c>
      <c r="EL178" s="406">
        <f>+EC178/(+EC178+ED178+EE178)</f>
        <v/>
      </c>
      <c r="EM178" s="407">
        <f t="array" ref="EM178">EC178/(SUMPRODUCT(--(CHOOSE({1,2,3},EB178,ED178,EE178)&gt;0),CHOOSE({1,2,3},EB178,ED178,EE178))+EA178)</f>
        <v/>
      </c>
      <c r="EO178" s="2699">
        <f>EOMONTH(EO179,-1)</f>
        <v/>
      </c>
      <c r="EP178" s="405">
        <f>+EV177</f>
        <v/>
      </c>
      <c r="EQ178" s="405" t="n">
        <v>0</v>
      </c>
      <c r="ER178" s="405" t="n">
        <v>0</v>
      </c>
      <c r="ES178" s="405" t="n">
        <v>0</v>
      </c>
      <c r="ET178" s="405" t="n">
        <v>0</v>
      </c>
      <c r="EU178" s="405" t="n">
        <v>0</v>
      </c>
      <c r="EV178" s="405">
        <f>SUM(EP178:ER178)-SUM(ES178:EU178)</f>
        <v/>
      </c>
      <c r="EW178" s="405" t="n">
        <v>0</v>
      </c>
      <c r="EX178" s="405">
        <f>+EV178-EW178</f>
        <v/>
      </c>
      <c r="EY178" s="2700">
        <f>365/((+EQ178+ER178-ET178-EU178)/((+EP178+EV178)/2)*DAY(EO178))</f>
        <v/>
      </c>
      <c r="EZ178" s="2700">
        <f>+EV178/EQ178*DAY(EO178)</f>
        <v/>
      </c>
      <c r="FA178" s="406">
        <f>(ET178+EU178)/EQ178</f>
        <v/>
      </c>
      <c r="FB178" s="406">
        <f>+ES178/(+ES178+ET178+EU178)</f>
        <v/>
      </c>
      <c r="FC178" s="407">
        <f t="array" ref="FC178">ES178/(SUMPRODUCT(--(CHOOSE({1,2,3},FH178,FX178,GN178)&gt;0),CHOOSE({1,2,3},FH178,FX178,GN178))+EQ178)</f>
        <v/>
      </c>
      <c r="FE178" s="2699">
        <f>EOMONTH(FE179,-1)</f>
        <v/>
      </c>
      <c r="FF178" s="405">
        <f>+FL177</f>
        <v/>
      </c>
      <c r="FG178" s="405" t="n">
        <v>0</v>
      </c>
      <c r="FH178" s="405" t="n">
        <v>0</v>
      </c>
      <c r="FI178" s="405" t="n">
        <v>0</v>
      </c>
      <c r="FJ178" s="405" t="n">
        <v>0</v>
      </c>
      <c r="FK178" s="405" t="n">
        <v>0</v>
      </c>
      <c r="FL178" s="405">
        <f>SUM(FF178:FH178)-SUM(FI178:FK178)</f>
        <v/>
      </c>
      <c r="FM178" s="405" t="n">
        <v>0</v>
      </c>
      <c r="FN178" s="405">
        <f>+FL178-FM178</f>
        <v/>
      </c>
      <c r="FO178" s="2700">
        <f>365/((+FG178+FH178-FJ178-FK178)/((+FF178+FL178)/2)*DAY(FE178))</f>
        <v/>
      </c>
      <c r="FP178" s="2700">
        <f>+FL178/FG178*DAY(FE178)</f>
        <v/>
      </c>
      <c r="FQ178" s="406">
        <f>(FJ178+FK178)/FG178</f>
        <v/>
      </c>
      <c r="FR178" s="406">
        <f>+FI178/(+FI178+FJ178+FK178)</f>
        <v/>
      </c>
      <c r="FS178" s="407">
        <f t="array" ref="FS178">FI178/(SUMPRODUCT(--(CHOOSE({1,2,3},FH178,FJ178,FK178)&gt;0),CHOOSE({1,2,3},FH178,FJ178,FK178))+FG178)</f>
        <v/>
      </c>
      <c r="FU178" s="2699">
        <f>EOMONTH(FU179,-1)</f>
        <v/>
      </c>
      <c r="FV178" s="405">
        <f>+GB177</f>
        <v/>
      </c>
      <c r="FW178" s="405" t="n">
        <v>0</v>
      </c>
      <c r="FX178" s="405" t="n">
        <v>0</v>
      </c>
      <c r="FY178" s="405" t="n">
        <v>0</v>
      </c>
      <c r="FZ178" s="405" t="n">
        <v>0</v>
      </c>
      <c r="GA178" s="405" t="n">
        <v>0</v>
      </c>
      <c r="GB178" s="405">
        <f>SUM(FV178:FX178)-SUM(FY178:GA178)</f>
        <v/>
      </c>
      <c r="GC178" s="405" t="n">
        <v>0</v>
      </c>
      <c r="GD178" s="405">
        <f>+GB178-GC178</f>
        <v/>
      </c>
      <c r="GE178" s="2700">
        <f>365/((+FW178+FX178-FZ178-GA178)/((+FV178+GB178)/2)*DAY(FU178))</f>
        <v/>
      </c>
      <c r="GF178" s="2700">
        <f>+GB178/FW178*DAY(FU178)</f>
        <v/>
      </c>
      <c r="GG178" s="406">
        <f>(FZ178+GA178)/FW178</f>
        <v/>
      </c>
      <c r="GH178" s="406">
        <f>+FY178/(+FY178+FZ178+GA178)</f>
        <v/>
      </c>
      <c r="GI178" s="407">
        <f t="array" ref="GI178">FY178/(SUMPRODUCT(--(CHOOSE({1,2,3},FX178,FZ178,GA178)&gt;0),CHOOSE({1,2,3},FX178,FZ178,GA178))+FW178)</f>
        <v/>
      </c>
      <c r="GK178" s="2699">
        <f>EOMONTH(GK179,-1)</f>
        <v/>
      </c>
      <c r="GL178" s="405">
        <f>+GR177</f>
        <v/>
      </c>
      <c r="GM178" s="405" t="n">
        <v>0</v>
      </c>
      <c r="GN178" s="405" t="n">
        <v>0</v>
      </c>
      <c r="GO178" s="405" t="n">
        <v>0</v>
      </c>
      <c r="GP178" s="405" t="n">
        <v>0</v>
      </c>
      <c r="GQ178" s="405" t="n">
        <v>0</v>
      </c>
      <c r="GR178" s="405">
        <f>SUM(GL178:GN178)-SUM(GO178:GQ178)</f>
        <v/>
      </c>
      <c r="GS178" s="405" t="n">
        <v>0</v>
      </c>
      <c r="GT178" s="405">
        <f>+GR178-GS178</f>
        <v/>
      </c>
      <c r="GU178" s="2700">
        <f>365/((+GM178+GN178-GP178-GQ178)/((+GL178+GR178)/2)*DAY(GK178))</f>
        <v/>
      </c>
      <c r="GV178" s="2700">
        <f>+GR178/GM178*DAY(GK178)</f>
        <v/>
      </c>
      <c r="GW178" s="406">
        <f>(GP178+GQ178)/GM178</f>
        <v/>
      </c>
      <c r="GX178" s="406">
        <f>+GO178/(+GO178+GP178+GQ178)</f>
        <v/>
      </c>
      <c r="GY178" s="407">
        <f t="array" ref="GY178">GO178/(SUMPRODUCT(--(CHOOSE({1,2,3},GN178,GP178,GQ178)&gt;0),CHOOSE({1,2,3},GN178,GP178,GQ178))+GM178)</f>
        <v/>
      </c>
    </row>
    <row r="179">
      <c r="A179" s="2699">
        <f>EOMONTH(A180,-1)</f>
        <v/>
      </c>
      <c r="B179" s="405">
        <f>R179+AH179+AX179+BN179+CD179+CT179+DJ179+DZ179+EP179+FF179+FV179+GL179</f>
        <v/>
      </c>
      <c r="C179" s="405">
        <f>S179+AI179+AY179+BO179+CE179+CU179+DK179+EA179+EQ179+FG179+FW179+GM179</f>
        <v/>
      </c>
      <c r="D179" s="405">
        <f>T179+AJ179+AZ179+BP179+CF179+CV179+DL179+EB179+ER179+FH179+FX179+GN179</f>
        <v/>
      </c>
      <c r="E179" s="405">
        <f>U179+AK179+BA179+BQ179+CG179+CW179+DM179+EC179+ES179+FI179+FY179+GO179</f>
        <v/>
      </c>
      <c r="F179" s="405">
        <f>V179+AL179+BB179+BR179+CH179+CX179+DN179+ED179+ET179+FJ179+FZ179+GP179</f>
        <v/>
      </c>
      <c r="G179" s="405">
        <f>W179+AM179+BC179+BS179+CI179+CY179+DO179+EE179+EU179+FK179+GA179+GQ179</f>
        <v/>
      </c>
      <c r="H179" s="405">
        <f>X179+AN179+BD179+BT179+CJ179+CZ179+DP179+EF179+EV179+FL179+GB179+GR179</f>
        <v/>
      </c>
      <c r="I179" s="405">
        <f>Y179+AO179+BE179+BU179+CK179+DA179+DQ179+EG179+EW179+FM179+GC179+GS179</f>
        <v/>
      </c>
      <c r="J179" s="405">
        <f>Z179+AP179+BF179+BV179</f>
        <v/>
      </c>
      <c r="K179" s="2700">
        <f>365/((+C179+D179-F179-G179)/((+B179+H179)/2)*DAY(A179))</f>
        <v/>
      </c>
      <c r="L179" s="2700">
        <f>+H179/C179*DAY(A179)</f>
        <v/>
      </c>
      <c r="M179" s="406">
        <f>(F179+G179)/C179</f>
        <v/>
      </c>
      <c r="N179" s="406">
        <f>+E179/(+E179+F179+G179)</f>
        <v/>
      </c>
      <c r="O179" s="407">
        <f t="array" ref="O179">E179/(SUMPRODUCT(--(CHOOSE({1,2,3},D179,F179,G179)&gt;0),CHOOSE({1,2,3},D179,F179,G179))+C179)</f>
        <v/>
      </c>
      <c r="Q179" s="2699">
        <f>EOMONTH(Q180,-1)</f>
        <v/>
      </c>
      <c r="R179" s="405">
        <f>+X178</f>
        <v/>
      </c>
      <c r="S179" s="405" t="n">
        <v>0</v>
      </c>
      <c r="T179" s="405" t="n">
        <v>0</v>
      </c>
      <c r="U179" s="405" t="n">
        <v>0</v>
      </c>
      <c r="V179" s="405" t="n">
        <v>0</v>
      </c>
      <c r="W179" s="405" t="n">
        <v>0</v>
      </c>
      <c r="X179" s="405">
        <f>SUM(R179:T179)-SUM(U179:W179)</f>
        <v/>
      </c>
      <c r="Y179" s="405" t="n">
        <v>0</v>
      </c>
      <c r="Z179" s="405">
        <f>+X179-Y179</f>
        <v/>
      </c>
      <c r="AA179" s="2700">
        <f>365/((+S179+T179-V179-W179)/((+R179+X179)/2)*DAY(Q179))</f>
        <v/>
      </c>
      <c r="AB179" s="2700">
        <f>+X179/S179*DAY(Q179)</f>
        <v/>
      </c>
      <c r="AC179" s="406">
        <f>(V179+W179)/S179</f>
        <v/>
      </c>
      <c r="AD179" s="406">
        <f>+U179/(+U179+V179+W179)</f>
        <v/>
      </c>
      <c r="AE179" s="407">
        <f t="array" ref="AE179">U179/(SUMPRODUCT(--(CHOOSE({1,2,3},T179,V179,W179)&gt;0),CHOOSE({1,2,3},T179,V179,W179))+S179)</f>
        <v/>
      </c>
      <c r="AG179" s="2699">
        <f>EOMONTH(AG180,-1)</f>
        <v/>
      </c>
      <c r="AH179" s="405">
        <f>+AN178</f>
        <v/>
      </c>
      <c r="AI179" s="405" t="n">
        <v>0</v>
      </c>
      <c r="AJ179" s="405" t="n">
        <v>0</v>
      </c>
      <c r="AK179" s="405" t="n">
        <v>0</v>
      </c>
      <c r="AL179" s="405" t="n">
        <v>0</v>
      </c>
      <c r="AM179" s="405" t="n">
        <v>0</v>
      </c>
      <c r="AN179" s="405">
        <f>SUM(AH179:AJ179)-SUM(AK179:AM179)</f>
        <v/>
      </c>
      <c r="AO179" s="405" t="n">
        <v>0</v>
      </c>
      <c r="AP179" s="405">
        <f>+AN179-AO179</f>
        <v/>
      </c>
      <c r="AQ179" s="2700">
        <f>365/((+AI179+AJ179-AL179-AM179)/((+AH179+AN179)/2)*DAY(AG179))</f>
        <v/>
      </c>
      <c r="AR179" s="2700">
        <f>+AN179/AI179*DAY(AG179)</f>
        <v/>
      </c>
      <c r="AS179" s="406">
        <f>(AL179+AM179)/AI179</f>
        <v/>
      </c>
      <c r="AT179" s="406">
        <f>+AK179/(+AK179+AL179+AM179)</f>
        <v/>
      </c>
      <c r="AU179" s="407">
        <f t="array" ref="AU179">AK179/(SUMPRODUCT(--(CHOOSE({1,2,3},AJ179,AL179,AM179)&gt;0),CHOOSE({1,2,3},AJ179,AL179,AM179))+AI179)</f>
        <v/>
      </c>
      <c r="AW179" s="2699">
        <f>EOMONTH(AW180,-1)</f>
        <v/>
      </c>
      <c r="AX179" s="405">
        <f>+BD178</f>
        <v/>
      </c>
      <c r="AY179" s="405" t="n">
        <v>0</v>
      </c>
      <c r="AZ179" s="405" t="n">
        <v>0</v>
      </c>
      <c r="BA179" s="405" t="n">
        <v>0</v>
      </c>
      <c r="BB179" s="405" t="n">
        <v>0</v>
      </c>
      <c r="BC179" s="405" t="n">
        <v>0</v>
      </c>
      <c r="BD179" s="405">
        <f>SUM(AX179:AZ179)-SUM(BA179:BC179)</f>
        <v/>
      </c>
      <c r="BE179" s="405" t="n">
        <v>0</v>
      </c>
      <c r="BF179" s="405">
        <f>+BD179-BE179</f>
        <v/>
      </c>
      <c r="BG179" s="2700">
        <f>365/((+AY179+AZ179-BB179-BC179)/((+AX179+BD179)/2)*DAY(AW179))</f>
        <v/>
      </c>
      <c r="BH179" s="2700">
        <f>+BD179/AY179*DAY(AW179)</f>
        <v/>
      </c>
      <c r="BI179" s="406">
        <f>(BB179+BC179)/AY179</f>
        <v/>
      </c>
      <c r="BJ179" s="406">
        <f>+BA179/(+BA179+BB179+BC179)</f>
        <v/>
      </c>
      <c r="BK179" s="407">
        <f t="array" ref="BK179">BA179/(SUMPRODUCT(--(CHOOSE({1,2,3},AZ179,BB179,BC179)&gt;0),CHOOSE({1,2,3},AZ179,BB179,BC179))+AY179)</f>
        <v/>
      </c>
      <c r="BM179" s="2699">
        <f>EOMONTH(BM180,-1)</f>
        <v/>
      </c>
      <c r="BN179" s="405">
        <f>+BT178</f>
        <v/>
      </c>
      <c r="BO179" s="405" t="n">
        <v>0</v>
      </c>
      <c r="BP179" s="405" t="n">
        <v>0</v>
      </c>
      <c r="BQ179" s="405" t="n">
        <v>0</v>
      </c>
      <c r="BR179" s="405" t="n">
        <v>0</v>
      </c>
      <c r="BS179" s="405" t="n">
        <v>0</v>
      </c>
      <c r="BT179" s="405">
        <f>SUM(BN179:BP179)-SUM(BQ179:BS179)</f>
        <v/>
      </c>
      <c r="BU179" s="405" t="n">
        <v>0</v>
      </c>
      <c r="BV179" s="405">
        <f>+BT179-BU179</f>
        <v/>
      </c>
      <c r="BW179" s="2700">
        <f>365/((+BO179+BP179-BR179-BS179)/((+BN179+BT179)/2)*DAY(BM179))</f>
        <v/>
      </c>
      <c r="BX179" s="2700">
        <f>+BT179/BO179*DAY(BM179)</f>
        <v/>
      </c>
      <c r="BY179" s="406">
        <f>(BR179+BS179)/BO179</f>
        <v/>
      </c>
      <c r="BZ179" s="406">
        <f>+BQ179/(+BQ179+BR179+BS179)</f>
        <v/>
      </c>
      <c r="CA179" s="407">
        <f t="array" ref="CA179">BQ179/(SUMPRODUCT(--(CHOOSE({1,2,3},BP179,BR179,BS179)&gt;0),CHOOSE({1,2,3},BP179,BR179,BS179))+BO179)</f>
        <v/>
      </c>
      <c r="CC179" s="2699">
        <f>EOMONTH(CC180,-1)</f>
        <v/>
      </c>
      <c r="CD179" s="405">
        <f>+CJ178</f>
        <v/>
      </c>
      <c r="CE179" s="405" t="n">
        <v>0</v>
      </c>
      <c r="CF179" s="405" t="n">
        <v>0</v>
      </c>
      <c r="CG179" s="405" t="n">
        <v>0</v>
      </c>
      <c r="CH179" s="405" t="n">
        <v>0</v>
      </c>
      <c r="CI179" s="405" t="n">
        <v>0</v>
      </c>
      <c r="CJ179" s="405">
        <f>SUM(CD179:CF179)-SUM(CG179:CI179)</f>
        <v/>
      </c>
      <c r="CK179" s="405" t="n">
        <v>0</v>
      </c>
      <c r="CL179" s="405">
        <f>+CJ179-CK179</f>
        <v/>
      </c>
      <c r="CM179" s="2700">
        <f>365/((+CE179+CF179-CH179-CI179)/((+CD179+CJ179)/2)*DAY(CC179))</f>
        <v/>
      </c>
      <c r="CN179" s="2700">
        <f>+CJ179/CE179*DAY(CC179)</f>
        <v/>
      </c>
      <c r="CO179" s="406">
        <f>(CH179+CI179)/CE179</f>
        <v/>
      </c>
      <c r="CP179" s="406">
        <f>+CG179/(+CG179+CH179+CI179)</f>
        <v/>
      </c>
      <c r="CQ179" s="407">
        <f t="array" ref="CQ179">CG179/(SUMPRODUCT(--(CHOOSE({1,2,3},CF179,CH179,CI179)&gt;0),CHOOSE({1,2,3},CF179,CH179,CI179))+CE179)</f>
        <v/>
      </c>
      <c r="CS179" s="2699">
        <f>EOMONTH(CS180,-1)</f>
        <v/>
      </c>
      <c r="CT179" s="405">
        <f>+CZ178</f>
        <v/>
      </c>
      <c r="CU179" s="405" t="n">
        <v>0</v>
      </c>
      <c r="CV179" s="405" t="n">
        <v>0</v>
      </c>
      <c r="CW179" s="405" t="n">
        <v>0</v>
      </c>
      <c r="CX179" s="405" t="n">
        <v>0</v>
      </c>
      <c r="CY179" s="405" t="n">
        <v>0</v>
      </c>
      <c r="CZ179" s="405">
        <f>SUM(CT179:CV179)-SUM(CW179:CY179)</f>
        <v/>
      </c>
      <c r="DA179" s="405" t="n">
        <v>0</v>
      </c>
      <c r="DB179" s="405">
        <f>+CZ179-DA179</f>
        <v/>
      </c>
      <c r="DC179" s="2700">
        <f>365/((+CU179+CV179-CX179-CY179)/((+CT179+CZ179)/2)*DAY(CS179))</f>
        <v/>
      </c>
      <c r="DD179" s="2700">
        <f>+CZ179/CU179*DAY(CS179)</f>
        <v/>
      </c>
      <c r="DE179" s="406">
        <f>(CX179+CY179)/CU179</f>
        <v/>
      </c>
      <c r="DF179" s="406">
        <f>+CW179/(+CW179+CX179+CY179)</f>
        <v/>
      </c>
      <c r="DG179" s="407">
        <f t="array" ref="DG179">CW179/(SUMPRODUCT(--(CHOOSE({1,2,3},CV179,CX179,CY179)&gt;0),CHOOSE({1,2,3},CV179,CX179,CY179))+CU179)</f>
        <v/>
      </c>
      <c r="DI179" s="2699">
        <f>EOMONTH(DI180,-1)</f>
        <v/>
      </c>
      <c r="DJ179" s="405">
        <f>+DP178</f>
        <v/>
      </c>
      <c r="DK179" s="405" t="n">
        <v>0</v>
      </c>
      <c r="DL179" s="405" t="n">
        <v>0</v>
      </c>
      <c r="DM179" s="405" t="n">
        <v>0</v>
      </c>
      <c r="DN179" s="405" t="n">
        <v>0</v>
      </c>
      <c r="DO179" s="405" t="n">
        <v>0</v>
      </c>
      <c r="DP179" s="405">
        <f>SUM(DJ179:DL179)-SUM(DM179:DO179)</f>
        <v/>
      </c>
      <c r="DQ179" s="405" t="n">
        <v>0</v>
      </c>
      <c r="DR179" s="405">
        <f>+DP179-DQ179</f>
        <v/>
      </c>
      <c r="DS179" s="2700">
        <f>365/((+DK179+DL179-DN179-DO179)/((+DJ179+DP179)/2)*DAY(DI179))</f>
        <v/>
      </c>
      <c r="DT179" s="2700">
        <f>+DP179/DK179*DAY(DI179)</f>
        <v/>
      </c>
      <c r="DU179" s="406">
        <f>(DN179+DO179)/DK179</f>
        <v/>
      </c>
      <c r="DV179" s="406">
        <f>+DM179/(+DM179+DN179+DO179)</f>
        <v/>
      </c>
      <c r="DW179" s="407">
        <f t="array" ref="DW179">DM179/(SUMPRODUCT(--(CHOOSE({1,2,3},DL179,DN179,DO179)&gt;0),CHOOSE({1,2,3},DL179,DN179,DO179))+DK179)</f>
        <v/>
      </c>
      <c r="DY179" s="2699">
        <f>EOMONTH(DY180,-1)</f>
        <v/>
      </c>
      <c r="DZ179" s="405">
        <f>+EF178</f>
        <v/>
      </c>
      <c r="EA179" s="405" t="n">
        <v>0</v>
      </c>
      <c r="EB179" s="405" t="n">
        <v>0</v>
      </c>
      <c r="EC179" s="405" t="n">
        <v>0</v>
      </c>
      <c r="ED179" s="405" t="n">
        <v>0</v>
      </c>
      <c r="EE179" s="405" t="n">
        <v>0</v>
      </c>
      <c r="EF179" s="405">
        <f>SUM(DZ179:EB179)-SUM(EC179:EE179)</f>
        <v/>
      </c>
      <c r="EG179" s="405" t="n">
        <v>0</v>
      </c>
      <c r="EH179" s="405">
        <f>+EF179-EG179</f>
        <v/>
      </c>
      <c r="EI179" s="2700">
        <f>365/((+EA179+EB179-ED179-EE179)/((+DZ179+EF179)/2)*DAY(DY179))</f>
        <v/>
      </c>
      <c r="EJ179" s="2700">
        <f>+EF179/EA179*DAY(DY179)</f>
        <v/>
      </c>
      <c r="EK179" s="406">
        <f>(ED179+EE179)/EA179</f>
        <v/>
      </c>
      <c r="EL179" s="406">
        <f>+EC179/(+EC179+ED179+EE179)</f>
        <v/>
      </c>
      <c r="EM179" s="407">
        <f t="array" ref="EM179">EC179/(SUMPRODUCT(--(CHOOSE({1,2,3},EB179,ED179,EE179)&gt;0),CHOOSE({1,2,3},EB179,ED179,EE179))+EA179)</f>
        <v/>
      </c>
      <c r="EO179" s="2699">
        <f>EOMONTH(EO180,-1)</f>
        <v/>
      </c>
      <c r="EP179" s="405">
        <f>+EV178</f>
        <v/>
      </c>
      <c r="EQ179" s="405" t="n">
        <v>0</v>
      </c>
      <c r="ER179" s="405" t="n">
        <v>0</v>
      </c>
      <c r="ES179" s="405" t="n">
        <v>0</v>
      </c>
      <c r="ET179" s="405" t="n">
        <v>0</v>
      </c>
      <c r="EU179" s="405" t="n">
        <v>0</v>
      </c>
      <c r="EV179" s="405">
        <f>SUM(EP179:ER179)-SUM(ES179:EU179)</f>
        <v/>
      </c>
      <c r="EW179" s="405" t="n">
        <v>0</v>
      </c>
      <c r="EX179" s="405">
        <f>+EV179-EW179</f>
        <v/>
      </c>
      <c r="EY179" s="2700">
        <f>365/((+EQ179+ER179-ET179-EU179)/((+EP179+EV179)/2)*DAY(EO179))</f>
        <v/>
      </c>
      <c r="EZ179" s="2700">
        <f>+EV179/EQ179*DAY(EO179)</f>
        <v/>
      </c>
      <c r="FA179" s="406">
        <f>(ET179+EU179)/EQ179</f>
        <v/>
      </c>
      <c r="FB179" s="406">
        <f>+ES179/(+ES179+ET179+EU179)</f>
        <v/>
      </c>
      <c r="FC179" s="407">
        <f t="array" ref="FC179">ES179/(SUMPRODUCT(--(CHOOSE({1,2,3},FH179,FX179,GN179)&gt;0),CHOOSE({1,2,3},FH179,FX179,GN179))+EQ179)</f>
        <v/>
      </c>
      <c r="FE179" s="2699">
        <f>EOMONTH(FE180,-1)</f>
        <v/>
      </c>
      <c r="FF179" s="405">
        <f>+FL178</f>
        <v/>
      </c>
      <c r="FG179" s="405" t="n">
        <v>0</v>
      </c>
      <c r="FH179" s="405" t="n">
        <v>0</v>
      </c>
      <c r="FI179" s="405" t="n">
        <v>0</v>
      </c>
      <c r="FJ179" s="405" t="n">
        <v>0</v>
      </c>
      <c r="FK179" s="405" t="n">
        <v>0</v>
      </c>
      <c r="FL179" s="405">
        <f>SUM(FF179:FH179)-SUM(FI179:FK179)</f>
        <v/>
      </c>
      <c r="FM179" s="405" t="n">
        <v>0</v>
      </c>
      <c r="FN179" s="405">
        <f>+FL179-FM179</f>
        <v/>
      </c>
      <c r="FO179" s="2700">
        <f>365/((+FG179+FH179-FJ179-FK179)/((+FF179+FL179)/2)*DAY(FE179))</f>
        <v/>
      </c>
      <c r="FP179" s="2700">
        <f>+FL179/FG179*DAY(FE179)</f>
        <v/>
      </c>
      <c r="FQ179" s="406">
        <f>(FJ179+FK179)/FG179</f>
        <v/>
      </c>
      <c r="FR179" s="406">
        <f>+FI179/(+FI179+FJ179+FK179)</f>
        <v/>
      </c>
      <c r="FS179" s="407">
        <f t="array" ref="FS179">FI179/(SUMPRODUCT(--(CHOOSE({1,2,3},FH179,FJ179,FK179)&gt;0),CHOOSE({1,2,3},FH179,FJ179,FK179))+FG179)</f>
        <v/>
      </c>
      <c r="FU179" s="2699">
        <f>EOMONTH(FU180,-1)</f>
        <v/>
      </c>
      <c r="FV179" s="405">
        <f>+GB178</f>
        <v/>
      </c>
      <c r="FW179" s="405" t="n">
        <v>0</v>
      </c>
      <c r="FX179" s="405" t="n">
        <v>0</v>
      </c>
      <c r="FY179" s="405" t="n">
        <v>0</v>
      </c>
      <c r="FZ179" s="405" t="n">
        <v>0</v>
      </c>
      <c r="GA179" s="405" t="n">
        <v>0</v>
      </c>
      <c r="GB179" s="405">
        <f>SUM(FV179:FX179)-SUM(FY179:GA179)</f>
        <v/>
      </c>
      <c r="GC179" s="405" t="n">
        <v>0</v>
      </c>
      <c r="GD179" s="405">
        <f>+GB179-GC179</f>
        <v/>
      </c>
      <c r="GE179" s="2700">
        <f>365/((+FW179+FX179-FZ179-GA179)/((+FV179+GB179)/2)*DAY(FU179))</f>
        <v/>
      </c>
      <c r="GF179" s="2700">
        <f>+GB179/FW179*DAY(FU179)</f>
        <v/>
      </c>
      <c r="GG179" s="406">
        <f>(FZ179+GA179)/FW179</f>
        <v/>
      </c>
      <c r="GH179" s="406">
        <f>+FY179/(+FY179+FZ179+GA179)</f>
        <v/>
      </c>
      <c r="GI179" s="407">
        <f t="array" ref="GI179">FY179/(SUMPRODUCT(--(CHOOSE({1,2,3},FX179,FZ179,GA179)&gt;0),CHOOSE({1,2,3},FX179,FZ179,GA179))+FW179)</f>
        <v/>
      </c>
      <c r="GK179" s="2699">
        <f>EOMONTH(GK180,-1)</f>
        <v/>
      </c>
      <c r="GL179" s="405">
        <f>+GR178</f>
        <v/>
      </c>
      <c r="GM179" s="405" t="n">
        <v>0</v>
      </c>
      <c r="GN179" s="405" t="n">
        <v>0</v>
      </c>
      <c r="GO179" s="405" t="n">
        <v>0</v>
      </c>
      <c r="GP179" s="405" t="n">
        <v>0</v>
      </c>
      <c r="GQ179" s="405" t="n">
        <v>0</v>
      </c>
      <c r="GR179" s="405">
        <f>SUM(GL179:GN179)-SUM(GO179:GQ179)</f>
        <v/>
      </c>
      <c r="GS179" s="405" t="n">
        <v>0</v>
      </c>
      <c r="GT179" s="405">
        <f>+GR179-GS179</f>
        <v/>
      </c>
      <c r="GU179" s="2700">
        <f>365/((+GM179+GN179-GP179-GQ179)/((+GL179+GR179)/2)*DAY(GK179))</f>
        <v/>
      </c>
      <c r="GV179" s="2700">
        <f>+GR179/GM179*DAY(GK179)</f>
        <v/>
      </c>
      <c r="GW179" s="406">
        <f>(GP179+GQ179)/GM179</f>
        <v/>
      </c>
      <c r="GX179" s="406">
        <f>+GO179/(+GO179+GP179+GQ179)</f>
        <v/>
      </c>
      <c r="GY179" s="407">
        <f t="array" ref="GY179">GO179/(SUMPRODUCT(--(CHOOSE({1,2,3},GN179,GP179,GQ179)&gt;0),CHOOSE({1,2,3},GN179,GP179,GQ179))+GM179)</f>
        <v/>
      </c>
    </row>
    <row r="180">
      <c r="A180" s="2699">
        <f>EOMONTH(A181,-1)</f>
        <v/>
      </c>
      <c r="B180" s="405">
        <f>R180+AH180+AX180+BN180+CD180+CT180+DJ180+DZ180+EP180+FF180+FV180+GL180</f>
        <v/>
      </c>
      <c r="C180" s="405">
        <f>S180+AI180+AY180+BO180+CE180+CU180+DK180+EA180+EQ180+FG180+FW180+GM180</f>
        <v/>
      </c>
      <c r="D180" s="405">
        <f>T180+AJ180+AZ180+BP180+CF180+CV180+DL180+EB180+ER180+FH180+FX180+GN180</f>
        <v/>
      </c>
      <c r="E180" s="405">
        <f>U180+AK180+BA180+BQ180+CG180+CW180+DM180+EC180+ES180+FI180+FY180+GO180</f>
        <v/>
      </c>
      <c r="F180" s="405">
        <f>V180+AL180+BB180+BR180+CH180+CX180+DN180+ED180+ET180+FJ180+FZ180+GP180</f>
        <v/>
      </c>
      <c r="G180" s="405">
        <f>W180+AM180+BC180+BS180+CI180+CY180+DO180+EE180+EU180+FK180+GA180+GQ180</f>
        <v/>
      </c>
      <c r="H180" s="405">
        <f>X180+AN180+BD180+BT180+CJ180+CZ180+DP180+EF180+EV180+FL180+GB180+GR180</f>
        <v/>
      </c>
      <c r="I180" s="405">
        <f>Y180+AO180+BE180+BU180+CK180+DA180+DQ180+EG180+EW180+FM180+GC180+GS180</f>
        <v/>
      </c>
      <c r="J180" s="405">
        <f>Z180+AP180+BF180+BV180</f>
        <v/>
      </c>
      <c r="K180" s="2700">
        <f>365/((+C180+D180-F180-G180)/((+B180+H180)/2)*DAY(A180))</f>
        <v/>
      </c>
      <c r="L180" s="2700">
        <f>+H180/C180*DAY(A180)</f>
        <v/>
      </c>
      <c r="M180" s="406">
        <f>(F180+G180)/C180</f>
        <v/>
      </c>
      <c r="N180" s="406">
        <f>+E180/(+E180+F180+G180)</f>
        <v/>
      </c>
      <c r="O180" s="407">
        <f t="array" ref="O180">E180/(SUMPRODUCT(--(CHOOSE({1,2,3},D180,F180,G180)&gt;0),CHOOSE({1,2,3},D180,F180,G180))+C180)</f>
        <v/>
      </c>
      <c r="Q180" s="2699">
        <f>EOMONTH(Q181,-1)</f>
        <v/>
      </c>
      <c r="R180" s="405">
        <f>+X179</f>
        <v/>
      </c>
      <c r="S180" s="405" t="n">
        <v>0</v>
      </c>
      <c r="T180" s="405" t="n">
        <v>0</v>
      </c>
      <c r="U180" s="405" t="n">
        <v>0</v>
      </c>
      <c r="V180" s="405" t="n">
        <v>0</v>
      </c>
      <c r="W180" s="405" t="n">
        <v>0</v>
      </c>
      <c r="X180" s="405">
        <f>SUM(R180:T180)-SUM(U180:W180)</f>
        <v/>
      </c>
      <c r="Y180" s="405" t="n">
        <v>0</v>
      </c>
      <c r="Z180" s="405">
        <f>+X180-Y180</f>
        <v/>
      </c>
      <c r="AA180" s="2700">
        <f>365/((+S180+T180-V180-W180)/((+R180+X180)/2)*DAY(Q180))</f>
        <v/>
      </c>
      <c r="AB180" s="2700">
        <f>+X180/S180*DAY(Q180)</f>
        <v/>
      </c>
      <c r="AC180" s="406">
        <f>(V180+W180)/S180</f>
        <v/>
      </c>
      <c r="AD180" s="406">
        <f>+U180/(+U180+V180+W180)</f>
        <v/>
      </c>
      <c r="AE180" s="407">
        <f t="array" ref="AE180">U180/(SUMPRODUCT(--(CHOOSE({1,2,3},T180,V180,W180)&gt;0),CHOOSE({1,2,3},T180,V180,W180))+S180)</f>
        <v/>
      </c>
      <c r="AG180" s="2699">
        <f>EOMONTH(AG181,-1)</f>
        <v/>
      </c>
      <c r="AH180" s="405">
        <f>+AN179</f>
        <v/>
      </c>
      <c r="AI180" s="405" t="n">
        <v>0</v>
      </c>
      <c r="AJ180" s="405" t="n">
        <v>0</v>
      </c>
      <c r="AK180" s="405" t="n">
        <v>0</v>
      </c>
      <c r="AL180" s="405" t="n">
        <v>0</v>
      </c>
      <c r="AM180" s="405" t="n">
        <v>0</v>
      </c>
      <c r="AN180" s="405">
        <f>SUM(AH180:AJ180)-SUM(AK180:AM180)</f>
        <v/>
      </c>
      <c r="AO180" s="405" t="n">
        <v>0</v>
      </c>
      <c r="AP180" s="405">
        <f>+AN180-AO180</f>
        <v/>
      </c>
      <c r="AQ180" s="2700">
        <f>365/((+AI180+AJ180-AL180-AM180)/((+AH180+AN180)/2)*DAY(AG180))</f>
        <v/>
      </c>
      <c r="AR180" s="2700">
        <f>+AN180/AI180*DAY(AG180)</f>
        <v/>
      </c>
      <c r="AS180" s="406">
        <f>(AL180+AM180)/AI180</f>
        <v/>
      </c>
      <c r="AT180" s="406">
        <f>+AK180/(+AK180+AL180+AM180)</f>
        <v/>
      </c>
      <c r="AU180" s="407">
        <f t="array" ref="AU180">AK180/(SUMPRODUCT(--(CHOOSE({1,2,3},AJ180,AL180,AM180)&gt;0),CHOOSE({1,2,3},AJ180,AL180,AM180))+AI180)</f>
        <v/>
      </c>
      <c r="AW180" s="2699">
        <f>EOMONTH(AW181,-1)</f>
        <v/>
      </c>
      <c r="AX180" s="405">
        <f>+BD179</f>
        <v/>
      </c>
      <c r="AY180" s="405" t="n">
        <v>0</v>
      </c>
      <c r="AZ180" s="405" t="n">
        <v>0</v>
      </c>
      <c r="BA180" s="405" t="n">
        <v>0</v>
      </c>
      <c r="BB180" s="405" t="n">
        <v>0</v>
      </c>
      <c r="BC180" s="405" t="n">
        <v>0</v>
      </c>
      <c r="BD180" s="405">
        <f>SUM(AX180:AZ180)-SUM(BA180:BC180)</f>
        <v/>
      </c>
      <c r="BE180" s="405" t="n">
        <v>0</v>
      </c>
      <c r="BF180" s="405">
        <f>+BD180-BE180</f>
        <v/>
      </c>
      <c r="BG180" s="2700">
        <f>365/((+AY180+AZ180-BB180-BC180)/((+AX180+BD180)/2)*DAY(AW180))</f>
        <v/>
      </c>
      <c r="BH180" s="2700">
        <f>+BD180/AY180*DAY(AW180)</f>
        <v/>
      </c>
      <c r="BI180" s="406">
        <f>(BB180+BC180)/AY180</f>
        <v/>
      </c>
      <c r="BJ180" s="406">
        <f>+BA180/(+BA180+BB180+BC180)</f>
        <v/>
      </c>
      <c r="BK180" s="407">
        <f t="array" ref="BK180">BA180/(SUMPRODUCT(--(CHOOSE({1,2,3},AZ180,BB180,BC180)&gt;0),CHOOSE({1,2,3},AZ180,BB180,BC180))+AY180)</f>
        <v/>
      </c>
      <c r="BM180" s="2699">
        <f>EOMONTH(BM181,-1)</f>
        <v/>
      </c>
      <c r="BN180" s="405">
        <f>+BT179</f>
        <v/>
      </c>
      <c r="BO180" s="405" t="n">
        <v>0</v>
      </c>
      <c r="BP180" s="405" t="n">
        <v>0</v>
      </c>
      <c r="BQ180" s="405" t="n">
        <v>0</v>
      </c>
      <c r="BR180" s="405" t="n">
        <v>0</v>
      </c>
      <c r="BS180" s="405" t="n">
        <v>0</v>
      </c>
      <c r="BT180" s="405">
        <f>SUM(BN180:BP180)-SUM(BQ180:BS180)</f>
        <v/>
      </c>
      <c r="BU180" s="405" t="n">
        <v>0</v>
      </c>
      <c r="BV180" s="405">
        <f>+BT180-BU180</f>
        <v/>
      </c>
      <c r="BW180" s="2700">
        <f>365/((+BO180+BP180-BR180-BS180)/((+BN180+BT180)/2)*DAY(BM180))</f>
        <v/>
      </c>
      <c r="BX180" s="2700">
        <f>+BT180/BO180*DAY(BM180)</f>
        <v/>
      </c>
      <c r="BY180" s="406">
        <f>(BR180+BS180)/BO180</f>
        <v/>
      </c>
      <c r="BZ180" s="406">
        <f>+BQ180/(+BQ180+BR180+BS180)</f>
        <v/>
      </c>
      <c r="CA180" s="407">
        <f t="array" ref="CA180">BQ180/(SUMPRODUCT(--(CHOOSE({1,2,3},BP180,BR180,BS180)&gt;0),CHOOSE({1,2,3},BP180,BR180,BS180))+BO180)</f>
        <v/>
      </c>
      <c r="CC180" s="2699">
        <f>EOMONTH(CC181,-1)</f>
        <v/>
      </c>
      <c r="CD180" s="405">
        <f>+CJ179</f>
        <v/>
      </c>
      <c r="CE180" s="405" t="n">
        <v>0</v>
      </c>
      <c r="CF180" s="405" t="n">
        <v>0</v>
      </c>
      <c r="CG180" s="405" t="n">
        <v>0</v>
      </c>
      <c r="CH180" s="405" t="n">
        <v>0</v>
      </c>
      <c r="CI180" s="405" t="n">
        <v>0</v>
      </c>
      <c r="CJ180" s="405">
        <f>SUM(CD180:CF180)-SUM(CG180:CI180)</f>
        <v/>
      </c>
      <c r="CK180" s="405" t="n">
        <v>0</v>
      </c>
      <c r="CL180" s="405">
        <f>+CJ180-CK180</f>
        <v/>
      </c>
      <c r="CM180" s="2700">
        <f>365/((+CE180+CF180-CH180-CI180)/((+CD180+CJ180)/2)*DAY(CC180))</f>
        <v/>
      </c>
      <c r="CN180" s="2700">
        <f>+CJ180/CE180*DAY(CC180)</f>
        <v/>
      </c>
      <c r="CO180" s="406">
        <f>(CH180+CI180)/CE180</f>
        <v/>
      </c>
      <c r="CP180" s="406">
        <f>+CG180/(+CG180+CH180+CI180)</f>
        <v/>
      </c>
      <c r="CQ180" s="407">
        <f t="array" ref="CQ180">CG180/(SUMPRODUCT(--(CHOOSE({1,2,3},CF180,CH180,CI180)&gt;0),CHOOSE({1,2,3},CF180,CH180,CI180))+CE180)</f>
        <v/>
      </c>
      <c r="CS180" s="2699">
        <f>EOMONTH(CS181,-1)</f>
        <v/>
      </c>
      <c r="CT180" s="405">
        <f>+CZ179</f>
        <v/>
      </c>
      <c r="CU180" s="405" t="n">
        <v>0</v>
      </c>
      <c r="CV180" s="405" t="n">
        <v>0</v>
      </c>
      <c r="CW180" s="405" t="n">
        <v>0</v>
      </c>
      <c r="CX180" s="405" t="n">
        <v>0</v>
      </c>
      <c r="CY180" s="405" t="n">
        <v>0</v>
      </c>
      <c r="CZ180" s="405">
        <f>SUM(CT180:CV180)-SUM(CW180:CY180)</f>
        <v/>
      </c>
      <c r="DA180" s="405" t="n">
        <v>0</v>
      </c>
      <c r="DB180" s="405">
        <f>+CZ180-DA180</f>
        <v/>
      </c>
      <c r="DC180" s="2700">
        <f>365/((+CU180+CV180-CX180-CY180)/((+CT180+CZ180)/2)*DAY(CS180))</f>
        <v/>
      </c>
      <c r="DD180" s="2700">
        <f>+CZ180/CU180*DAY(CS180)</f>
        <v/>
      </c>
      <c r="DE180" s="406">
        <f>(CX180+CY180)/CU180</f>
        <v/>
      </c>
      <c r="DF180" s="406">
        <f>+CW180/(+CW180+CX180+CY180)</f>
        <v/>
      </c>
      <c r="DG180" s="407">
        <f t="array" ref="DG180">CW180/(SUMPRODUCT(--(CHOOSE({1,2,3},CV180,CX180,CY180)&gt;0),CHOOSE({1,2,3},CV180,CX180,CY180))+CU180)</f>
        <v/>
      </c>
      <c r="DI180" s="2699">
        <f>EOMONTH(DI181,-1)</f>
        <v/>
      </c>
      <c r="DJ180" s="405">
        <f>+DP179</f>
        <v/>
      </c>
      <c r="DK180" s="405" t="n">
        <v>0</v>
      </c>
      <c r="DL180" s="405" t="n">
        <v>0</v>
      </c>
      <c r="DM180" s="405" t="n">
        <v>0</v>
      </c>
      <c r="DN180" s="405" t="n">
        <v>0</v>
      </c>
      <c r="DO180" s="405" t="n">
        <v>0</v>
      </c>
      <c r="DP180" s="405">
        <f>SUM(DJ180:DL180)-SUM(DM180:DO180)</f>
        <v/>
      </c>
      <c r="DQ180" s="405" t="n">
        <v>0</v>
      </c>
      <c r="DR180" s="405">
        <f>+DP180-DQ180</f>
        <v/>
      </c>
      <c r="DS180" s="2700">
        <f>365/((+DK180+DL180-DN180-DO180)/((+DJ180+DP180)/2)*DAY(DI180))</f>
        <v/>
      </c>
      <c r="DT180" s="2700">
        <f>+DP180/DK180*DAY(DI180)</f>
        <v/>
      </c>
      <c r="DU180" s="406">
        <f>(DN180+DO180)/DK180</f>
        <v/>
      </c>
      <c r="DV180" s="406">
        <f>+DM180/(+DM180+DN180+DO180)</f>
        <v/>
      </c>
      <c r="DW180" s="407">
        <f t="array" ref="DW180">DM180/(SUMPRODUCT(--(CHOOSE({1,2,3},DL180,DN180,DO180)&gt;0),CHOOSE({1,2,3},DL180,DN180,DO180))+DK180)</f>
        <v/>
      </c>
      <c r="DY180" s="2699">
        <f>EOMONTH(DY181,-1)</f>
        <v/>
      </c>
      <c r="DZ180" s="405">
        <f>+EF179</f>
        <v/>
      </c>
      <c r="EA180" s="405" t="n">
        <v>0</v>
      </c>
      <c r="EB180" s="405" t="n">
        <v>0</v>
      </c>
      <c r="EC180" s="405" t="n">
        <v>0</v>
      </c>
      <c r="ED180" s="405" t="n">
        <v>0</v>
      </c>
      <c r="EE180" s="405" t="n">
        <v>0</v>
      </c>
      <c r="EF180" s="405">
        <f>SUM(DZ180:EB180)-SUM(EC180:EE180)</f>
        <v/>
      </c>
      <c r="EG180" s="405" t="n">
        <v>0</v>
      </c>
      <c r="EH180" s="405">
        <f>+EF180-EG180</f>
        <v/>
      </c>
      <c r="EI180" s="2700">
        <f>365/((+EA180+EB180-ED180-EE180)/((+DZ180+EF180)/2)*DAY(DY180))</f>
        <v/>
      </c>
      <c r="EJ180" s="2700">
        <f>+EF180/EA180*DAY(DY180)</f>
        <v/>
      </c>
      <c r="EK180" s="406">
        <f>(ED180+EE180)/EA180</f>
        <v/>
      </c>
      <c r="EL180" s="406">
        <f>+EC180/(+EC180+ED180+EE180)</f>
        <v/>
      </c>
      <c r="EM180" s="407">
        <f t="array" ref="EM180">EC180/(SUMPRODUCT(--(CHOOSE({1,2,3},EB180,ED180,EE180)&gt;0),CHOOSE({1,2,3},EB180,ED180,EE180))+EA180)</f>
        <v/>
      </c>
      <c r="EO180" s="2699">
        <f>EOMONTH(EO181,-1)</f>
        <v/>
      </c>
      <c r="EP180" s="405">
        <f>+EV179</f>
        <v/>
      </c>
      <c r="EQ180" s="405" t="n">
        <v>0</v>
      </c>
      <c r="ER180" s="405" t="n">
        <v>0</v>
      </c>
      <c r="ES180" s="405" t="n">
        <v>0</v>
      </c>
      <c r="ET180" s="405" t="n">
        <v>0</v>
      </c>
      <c r="EU180" s="405" t="n">
        <v>0</v>
      </c>
      <c r="EV180" s="405">
        <f>SUM(EP180:ER180)-SUM(ES180:EU180)</f>
        <v/>
      </c>
      <c r="EW180" s="405" t="n">
        <v>0</v>
      </c>
      <c r="EX180" s="405">
        <f>+EV180-EW180</f>
        <v/>
      </c>
      <c r="EY180" s="2700">
        <f>365/((+EQ180+ER180-ET180-EU180)/((+EP180+EV180)/2)*DAY(EO180))</f>
        <v/>
      </c>
      <c r="EZ180" s="2700">
        <f>+EV180/EQ180*DAY(EO180)</f>
        <v/>
      </c>
      <c r="FA180" s="406">
        <f>(ET180+EU180)/EQ180</f>
        <v/>
      </c>
      <c r="FB180" s="406">
        <f>+ES180/(+ES180+ET180+EU180)</f>
        <v/>
      </c>
      <c r="FC180" s="407">
        <f t="array" ref="FC180">ES180/(SUMPRODUCT(--(CHOOSE({1,2,3},FH180,FX180,GN180)&gt;0),CHOOSE({1,2,3},FH180,FX180,GN180))+EQ180)</f>
        <v/>
      </c>
      <c r="FE180" s="2699">
        <f>EOMONTH(FE181,-1)</f>
        <v/>
      </c>
      <c r="FF180" s="405">
        <f>+FL179</f>
        <v/>
      </c>
      <c r="FG180" s="405" t="n">
        <v>0</v>
      </c>
      <c r="FH180" s="405" t="n">
        <v>0</v>
      </c>
      <c r="FI180" s="405" t="n">
        <v>0</v>
      </c>
      <c r="FJ180" s="405" t="n">
        <v>0</v>
      </c>
      <c r="FK180" s="405" t="n">
        <v>0</v>
      </c>
      <c r="FL180" s="405">
        <f>SUM(FF180:FH180)-SUM(FI180:FK180)</f>
        <v/>
      </c>
      <c r="FM180" s="405" t="n">
        <v>0</v>
      </c>
      <c r="FN180" s="405">
        <f>+FL180-FM180</f>
        <v/>
      </c>
      <c r="FO180" s="2700">
        <f>365/((+FG180+FH180-FJ180-FK180)/((+FF180+FL180)/2)*DAY(FE180))</f>
        <v/>
      </c>
      <c r="FP180" s="2700">
        <f>+FL180/FG180*DAY(FE180)</f>
        <v/>
      </c>
      <c r="FQ180" s="406">
        <f>(FJ180+FK180)/FG180</f>
        <v/>
      </c>
      <c r="FR180" s="406">
        <f>+FI180/(+FI180+FJ180+FK180)</f>
        <v/>
      </c>
      <c r="FS180" s="407">
        <f t="array" ref="FS180">FI180/(SUMPRODUCT(--(CHOOSE({1,2,3},FH180,FJ180,FK180)&gt;0),CHOOSE({1,2,3},FH180,FJ180,FK180))+FG180)</f>
        <v/>
      </c>
      <c r="FU180" s="2699">
        <f>EOMONTH(FU181,-1)</f>
        <v/>
      </c>
      <c r="FV180" s="405">
        <f>+GB179</f>
        <v/>
      </c>
      <c r="FW180" s="405" t="n">
        <v>0</v>
      </c>
      <c r="FX180" s="405" t="n">
        <v>0</v>
      </c>
      <c r="FY180" s="405" t="n">
        <v>0</v>
      </c>
      <c r="FZ180" s="405" t="n">
        <v>0</v>
      </c>
      <c r="GA180" s="405" t="n">
        <v>0</v>
      </c>
      <c r="GB180" s="405">
        <f>SUM(FV180:FX180)-SUM(FY180:GA180)</f>
        <v/>
      </c>
      <c r="GC180" s="405" t="n">
        <v>0</v>
      </c>
      <c r="GD180" s="405">
        <f>+GB180-GC180</f>
        <v/>
      </c>
      <c r="GE180" s="2700">
        <f>365/((+FW180+FX180-FZ180-GA180)/((+FV180+GB180)/2)*DAY(FU180))</f>
        <v/>
      </c>
      <c r="GF180" s="2700">
        <f>+GB180/FW180*DAY(FU180)</f>
        <v/>
      </c>
      <c r="GG180" s="406">
        <f>(FZ180+GA180)/FW180</f>
        <v/>
      </c>
      <c r="GH180" s="406">
        <f>+FY180/(+FY180+FZ180+GA180)</f>
        <v/>
      </c>
      <c r="GI180" s="407">
        <f t="array" ref="GI180">FY180/(SUMPRODUCT(--(CHOOSE({1,2,3},FX180,FZ180,GA180)&gt;0),CHOOSE({1,2,3},FX180,FZ180,GA180))+FW180)</f>
        <v/>
      </c>
      <c r="GK180" s="2699">
        <f>EOMONTH(GK181,-1)</f>
        <v/>
      </c>
      <c r="GL180" s="405">
        <f>+GR179</f>
        <v/>
      </c>
      <c r="GM180" s="405" t="n">
        <v>0</v>
      </c>
      <c r="GN180" s="405" t="n">
        <v>0</v>
      </c>
      <c r="GO180" s="405" t="n">
        <v>0</v>
      </c>
      <c r="GP180" s="405" t="n">
        <v>0</v>
      </c>
      <c r="GQ180" s="405" t="n">
        <v>0</v>
      </c>
      <c r="GR180" s="405">
        <f>SUM(GL180:GN180)-SUM(GO180:GQ180)</f>
        <v/>
      </c>
      <c r="GS180" s="405" t="n">
        <v>0</v>
      </c>
      <c r="GT180" s="405">
        <f>+GR180-GS180</f>
        <v/>
      </c>
      <c r="GU180" s="2700">
        <f>365/((+GM180+GN180-GP180-GQ180)/((+GL180+GR180)/2)*DAY(GK180))</f>
        <v/>
      </c>
      <c r="GV180" s="2700">
        <f>+GR180/GM180*DAY(GK180)</f>
        <v/>
      </c>
      <c r="GW180" s="406">
        <f>(GP180+GQ180)/GM180</f>
        <v/>
      </c>
      <c r="GX180" s="406">
        <f>+GO180/(+GO180+GP180+GQ180)</f>
        <v/>
      </c>
      <c r="GY180" s="407">
        <f t="array" ref="GY180">GO180/(SUMPRODUCT(--(CHOOSE({1,2,3},GN180,GP180,GQ180)&gt;0),CHOOSE({1,2,3},GN180,GP180,GQ180))+GM180)</f>
        <v/>
      </c>
    </row>
    <row r="181">
      <c r="A181" s="2699">
        <f>EOMONTH(A182,-1)</f>
        <v/>
      </c>
      <c r="B181" s="405">
        <f>R181+AH181+AX181+BN181+CD181+CT181+DJ181+DZ181+EP181+FF181+FV181+GL181</f>
        <v/>
      </c>
      <c r="C181" s="405">
        <f>S181+AI181+AY181+BO181+CE181+CU181+DK181+EA181+EQ181+FG181+FW181+GM181</f>
        <v/>
      </c>
      <c r="D181" s="405">
        <f>T181+AJ181+AZ181+BP181+CF181+CV181+DL181+EB181+ER181+FH181+FX181+GN181</f>
        <v/>
      </c>
      <c r="E181" s="405">
        <f>U181+AK181+BA181+BQ181+CG181+CW181+DM181+EC181+ES181+FI181+FY181+GO181</f>
        <v/>
      </c>
      <c r="F181" s="405">
        <f>V181+AL181+BB181+BR181+CH181+CX181+DN181+ED181+ET181+FJ181+FZ181+GP181</f>
        <v/>
      </c>
      <c r="G181" s="405">
        <f>W181+AM181+BC181+BS181+CI181+CY181+DO181+EE181+EU181+FK181+GA181+GQ181</f>
        <v/>
      </c>
      <c r="H181" s="405">
        <f>X181+AN181+BD181+BT181+CJ181+CZ181+DP181+EF181+EV181+FL181+GB181+GR181</f>
        <v/>
      </c>
      <c r="I181" s="405">
        <f>Y181+AO181+BE181+BU181+CK181+DA181+DQ181+EG181+EW181+FM181+GC181+GS181</f>
        <v/>
      </c>
      <c r="J181" s="405">
        <f>Z181+AP181+BF181+BV181</f>
        <v/>
      </c>
      <c r="K181" s="2700">
        <f>365/((+C181+D181-F181-G181)/((+B181+H181)/2)*DAY(A181))</f>
        <v/>
      </c>
      <c r="L181" s="2700">
        <f>+H181/C181*DAY(A181)</f>
        <v/>
      </c>
      <c r="M181" s="406">
        <f>(F181+G181)/C181</f>
        <v/>
      </c>
      <c r="N181" s="406">
        <f>+E181/(+E181+F181+G181)</f>
        <v/>
      </c>
      <c r="O181" s="407">
        <f t="array" ref="O181">E181/(SUMPRODUCT(--(CHOOSE({1,2,3},D181,F181,G181)&gt;0),CHOOSE({1,2,3},D181,F181,G181))+C181)</f>
        <v/>
      </c>
      <c r="Q181" s="2699">
        <f>EOMONTH(Q182,-1)</f>
        <v/>
      </c>
      <c r="R181" s="405">
        <f>+X180</f>
        <v/>
      </c>
      <c r="S181" s="405" t="n">
        <v>0</v>
      </c>
      <c r="T181" s="405" t="n">
        <v>0</v>
      </c>
      <c r="U181" s="405" t="n">
        <v>0</v>
      </c>
      <c r="V181" s="405" t="n">
        <v>0</v>
      </c>
      <c r="W181" s="405" t="n">
        <v>0</v>
      </c>
      <c r="X181" s="405">
        <f>SUM(R181:T181)-SUM(U181:W181)</f>
        <v/>
      </c>
      <c r="Y181" s="405" t="n">
        <v>0</v>
      </c>
      <c r="Z181" s="405">
        <f>+X181-Y181</f>
        <v/>
      </c>
      <c r="AA181" s="2700">
        <f>365/((+S181+T181-V181-W181)/((+R181+X181)/2)*DAY(Q181))</f>
        <v/>
      </c>
      <c r="AB181" s="2700">
        <f>+X181/S181*DAY(Q181)</f>
        <v/>
      </c>
      <c r="AC181" s="406">
        <f>(V181+W181)/S181</f>
        <v/>
      </c>
      <c r="AD181" s="406">
        <f>+U181/(+U181+V181+W181)</f>
        <v/>
      </c>
      <c r="AE181" s="407">
        <f t="array" ref="AE181">U181/(SUMPRODUCT(--(CHOOSE({1,2,3},T181,V181,W181)&gt;0),CHOOSE({1,2,3},T181,V181,W181))+S181)</f>
        <v/>
      </c>
      <c r="AG181" s="2699">
        <f>EOMONTH(AG182,-1)</f>
        <v/>
      </c>
      <c r="AH181" s="405">
        <f>+AN180</f>
        <v/>
      </c>
      <c r="AI181" s="405" t="n">
        <v>0</v>
      </c>
      <c r="AJ181" s="405" t="n">
        <v>0</v>
      </c>
      <c r="AK181" s="405" t="n">
        <v>0</v>
      </c>
      <c r="AL181" s="405" t="n">
        <v>0</v>
      </c>
      <c r="AM181" s="405" t="n">
        <v>0</v>
      </c>
      <c r="AN181" s="405">
        <f>SUM(AH181:AJ181)-SUM(AK181:AM181)</f>
        <v/>
      </c>
      <c r="AO181" s="405" t="n">
        <v>0</v>
      </c>
      <c r="AP181" s="405">
        <f>+AN181-AO181</f>
        <v/>
      </c>
      <c r="AQ181" s="2700">
        <f>365/((+AI181+AJ181-AL181-AM181)/((+AH181+AN181)/2)*DAY(AG181))</f>
        <v/>
      </c>
      <c r="AR181" s="2700">
        <f>+AN181/AI181*DAY(AG181)</f>
        <v/>
      </c>
      <c r="AS181" s="406">
        <f>(AL181+AM181)/AI181</f>
        <v/>
      </c>
      <c r="AT181" s="406">
        <f>+AK181/(+AK181+AL181+AM181)</f>
        <v/>
      </c>
      <c r="AU181" s="407">
        <f t="array" ref="AU181">AK181/(SUMPRODUCT(--(CHOOSE({1,2,3},AJ181,AL181,AM181)&gt;0),CHOOSE({1,2,3},AJ181,AL181,AM181))+AI181)</f>
        <v/>
      </c>
      <c r="AW181" s="2699">
        <f>EOMONTH(AW182,-1)</f>
        <v/>
      </c>
      <c r="AX181" s="405">
        <f>+BD180</f>
        <v/>
      </c>
      <c r="AY181" s="405" t="n">
        <v>0</v>
      </c>
      <c r="AZ181" s="405" t="n">
        <v>0</v>
      </c>
      <c r="BA181" s="405" t="n">
        <v>0</v>
      </c>
      <c r="BB181" s="405" t="n">
        <v>0</v>
      </c>
      <c r="BC181" s="405" t="n">
        <v>0</v>
      </c>
      <c r="BD181" s="405">
        <f>SUM(AX181:AZ181)-SUM(BA181:BC181)</f>
        <v/>
      </c>
      <c r="BE181" s="405" t="n">
        <v>0</v>
      </c>
      <c r="BF181" s="405">
        <f>+BD181-BE181</f>
        <v/>
      </c>
      <c r="BG181" s="2700">
        <f>365/((+AY181+AZ181-BB181-BC181)/((+AX181+BD181)/2)*DAY(AW181))</f>
        <v/>
      </c>
      <c r="BH181" s="2700">
        <f>+BD181/AY181*DAY(AW181)</f>
        <v/>
      </c>
      <c r="BI181" s="406">
        <f>(BB181+BC181)/AY181</f>
        <v/>
      </c>
      <c r="BJ181" s="406">
        <f>+BA181/(+BA181+BB181+BC181)</f>
        <v/>
      </c>
      <c r="BK181" s="407">
        <f t="array" ref="BK181">BA181/(SUMPRODUCT(--(CHOOSE({1,2,3},AZ181,BB181,BC181)&gt;0),CHOOSE({1,2,3},AZ181,BB181,BC181))+AY181)</f>
        <v/>
      </c>
      <c r="BM181" s="2699">
        <f>EOMONTH(BM182,-1)</f>
        <v/>
      </c>
      <c r="BN181" s="405">
        <f>+BT180</f>
        <v/>
      </c>
      <c r="BO181" s="405" t="n">
        <v>0</v>
      </c>
      <c r="BP181" s="405" t="n">
        <v>0</v>
      </c>
      <c r="BQ181" s="405" t="n">
        <v>0</v>
      </c>
      <c r="BR181" s="405" t="n">
        <v>0</v>
      </c>
      <c r="BS181" s="405" t="n">
        <v>0</v>
      </c>
      <c r="BT181" s="405">
        <f>SUM(BN181:BP181)-SUM(BQ181:BS181)</f>
        <v/>
      </c>
      <c r="BU181" s="405" t="n">
        <v>0</v>
      </c>
      <c r="BV181" s="405">
        <f>+BT181-BU181</f>
        <v/>
      </c>
      <c r="BW181" s="2700">
        <f>365/((+BO181+BP181-BR181-BS181)/((+BN181+BT181)/2)*DAY(BM181))</f>
        <v/>
      </c>
      <c r="BX181" s="2700">
        <f>+BT181/BO181*DAY(BM181)</f>
        <v/>
      </c>
      <c r="BY181" s="406">
        <f>(BR181+BS181)/BO181</f>
        <v/>
      </c>
      <c r="BZ181" s="406">
        <f>+BQ181/(+BQ181+BR181+BS181)</f>
        <v/>
      </c>
      <c r="CA181" s="407">
        <f t="array" ref="CA181">BQ181/(SUMPRODUCT(--(CHOOSE({1,2,3},BP181,BR181,BS181)&gt;0),CHOOSE({1,2,3},BP181,BR181,BS181))+BO181)</f>
        <v/>
      </c>
      <c r="CC181" s="2699">
        <f>EOMONTH(CC182,-1)</f>
        <v/>
      </c>
      <c r="CD181" s="405">
        <f>+CJ180</f>
        <v/>
      </c>
      <c r="CE181" s="405" t="n">
        <v>0</v>
      </c>
      <c r="CF181" s="405" t="n">
        <v>0</v>
      </c>
      <c r="CG181" s="405" t="n">
        <v>0</v>
      </c>
      <c r="CH181" s="405" t="n">
        <v>0</v>
      </c>
      <c r="CI181" s="405" t="n">
        <v>0</v>
      </c>
      <c r="CJ181" s="405">
        <f>SUM(CD181:CF181)-SUM(CG181:CI181)</f>
        <v/>
      </c>
      <c r="CK181" s="405" t="n">
        <v>0</v>
      </c>
      <c r="CL181" s="405">
        <f>+CJ181-CK181</f>
        <v/>
      </c>
      <c r="CM181" s="2700">
        <f>365/((+CE181+CF181-CH181-CI181)/((+CD181+CJ181)/2)*DAY(CC181))</f>
        <v/>
      </c>
      <c r="CN181" s="2700">
        <f>+CJ181/CE181*DAY(CC181)</f>
        <v/>
      </c>
      <c r="CO181" s="406">
        <f>(CH181+CI181)/CE181</f>
        <v/>
      </c>
      <c r="CP181" s="406">
        <f>+CG181/(+CG181+CH181+CI181)</f>
        <v/>
      </c>
      <c r="CQ181" s="407">
        <f t="array" ref="CQ181">CG181/(SUMPRODUCT(--(CHOOSE({1,2,3},CF181,CH181,CI181)&gt;0),CHOOSE({1,2,3},CF181,CH181,CI181))+CE181)</f>
        <v/>
      </c>
      <c r="CS181" s="2699">
        <f>EOMONTH(CS182,-1)</f>
        <v/>
      </c>
      <c r="CT181" s="405">
        <f>+CZ180</f>
        <v/>
      </c>
      <c r="CU181" s="405" t="n">
        <v>0</v>
      </c>
      <c r="CV181" s="405" t="n">
        <v>0</v>
      </c>
      <c r="CW181" s="405" t="n">
        <v>0</v>
      </c>
      <c r="CX181" s="405" t="n">
        <v>0</v>
      </c>
      <c r="CY181" s="405" t="n">
        <v>0</v>
      </c>
      <c r="CZ181" s="405">
        <f>SUM(CT181:CV181)-SUM(CW181:CY181)</f>
        <v/>
      </c>
      <c r="DA181" s="405" t="n">
        <v>0</v>
      </c>
      <c r="DB181" s="405">
        <f>+CZ181-DA181</f>
        <v/>
      </c>
      <c r="DC181" s="2700">
        <f>365/((+CU181+CV181-CX181-CY181)/((+CT181+CZ181)/2)*DAY(CS181))</f>
        <v/>
      </c>
      <c r="DD181" s="2700">
        <f>+CZ181/CU181*DAY(CS181)</f>
        <v/>
      </c>
      <c r="DE181" s="406">
        <f>(CX181+CY181)/CU181</f>
        <v/>
      </c>
      <c r="DF181" s="406">
        <f>+CW181/(+CW181+CX181+CY181)</f>
        <v/>
      </c>
      <c r="DG181" s="407">
        <f t="array" ref="DG181">CW181/(SUMPRODUCT(--(CHOOSE({1,2,3},CV181,CX181,CY181)&gt;0),CHOOSE({1,2,3},CV181,CX181,CY181))+CU181)</f>
        <v/>
      </c>
      <c r="DI181" s="2699">
        <f>EOMONTH(DI182,-1)</f>
        <v/>
      </c>
      <c r="DJ181" s="405">
        <f>+DP180</f>
        <v/>
      </c>
      <c r="DK181" s="405" t="n">
        <v>0</v>
      </c>
      <c r="DL181" s="405" t="n">
        <v>0</v>
      </c>
      <c r="DM181" s="405" t="n">
        <v>0</v>
      </c>
      <c r="DN181" s="405" t="n">
        <v>0</v>
      </c>
      <c r="DO181" s="405" t="n">
        <v>0</v>
      </c>
      <c r="DP181" s="405">
        <f>SUM(DJ181:DL181)-SUM(DM181:DO181)</f>
        <v/>
      </c>
      <c r="DQ181" s="405" t="n">
        <v>0</v>
      </c>
      <c r="DR181" s="405">
        <f>+DP181-DQ181</f>
        <v/>
      </c>
      <c r="DS181" s="2700">
        <f>365/((+DK181+DL181-DN181-DO181)/((+DJ181+DP181)/2)*DAY(DI181))</f>
        <v/>
      </c>
      <c r="DT181" s="2700">
        <f>+DP181/DK181*DAY(DI181)</f>
        <v/>
      </c>
      <c r="DU181" s="406">
        <f>(DN181+DO181)/DK181</f>
        <v/>
      </c>
      <c r="DV181" s="406">
        <f>+DM181/(+DM181+DN181+DO181)</f>
        <v/>
      </c>
      <c r="DW181" s="407">
        <f t="array" ref="DW181">DM181/(SUMPRODUCT(--(CHOOSE({1,2,3},DL181,DN181,DO181)&gt;0),CHOOSE({1,2,3},DL181,DN181,DO181))+DK181)</f>
        <v/>
      </c>
      <c r="DY181" s="2699">
        <f>EOMONTH(DY182,-1)</f>
        <v/>
      </c>
      <c r="DZ181" s="405">
        <f>+EF180</f>
        <v/>
      </c>
      <c r="EA181" s="405" t="n">
        <v>0</v>
      </c>
      <c r="EB181" s="405" t="n">
        <v>0</v>
      </c>
      <c r="EC181" s="405" t="n">
        <v>0</v>
      </c>
      <c r="ED181" s="405" t="n">
        <v>0</v>
      </c>
      <c r="EE181" s="405" t="n">
        <v>0</v>
      </c>
      <c r="EF181" s="405">
        <f>SUM(DZ181:EB181)-SUM(EC181:EE181)</f>
        <v/>
      </c>
      <c r="EG181" s="405" t="n">
        <v>0</v>
      </c>
      <c r="EH181" s="405">
        <f>+EF181-EG181</f>
        <v/>
      </c>
      <c r="EI181" s="2700">
        <f>365/((+EA181+EB181-ED181-EE181)/((+DZ181+EF181)/2)*DAY(DY181))</f>
        <v/>
      </c>
      <c r="EJ181" s="2700">
        <f>+EF181/EA181*DAY(DY181)</f>
        <v/>
      </c>
      <c r="EK181" s="406">
        <f>(ED181+EE181)/EA181</f>
        <v/>
      </c>
      <c r="EL181" s="406">
        <f>+EC181/(+EC181+ED181+EE181)</f>
        <v/>
      </c>
      <c r="EM181" s="407">
        <f t="array" ref="EM181">EC181/(SUMPRODUCT(--(CHOOSE({1,2,3},EB181,ED181,EE181)&gt;0),CHOOSE({1,2,3},EB181,ED181,EE181))+EA181)</f>
        <v/>
      </c>
      <c r="EO181" s="2699">
        <f>EOMONTH(EO182,-1)</f>
        <v/>
      </c>
      <c r="EP181" s="405">
        <f>+EV180</f>
        <v/>
      </c>
      <c r="EQ181" s="405" t="n">
        <v>0</v>
      </c>
      <c r="ER181" s="405" t="n">
        <v>0</v>
      </c>
      <c r="ES181" s="405" t="n">
        <v>0</v>
      </c>
      <c r="ET181" s="405" t="n">
        <v>0</v>
      </c>
      <c r="EU181" s="405" t="n">
        <v>0</v>
      </c>
      <c r="EV181" s="405">
        <f>SUM(EP181:ER181)-SUM(ES181:EU181)</f>
        <v/>
      </c>
      <c r="EW181" s="405" t="n">
        <v>0</v>
      </c>
      <c r="EX181" s="405">
        <f>+EV181-EW181</f>
        <v/>
      </c>
      <c r="EY181" s="2700">
        <f>365/((+EQ181+ER181-ET181-EU181)/((+EP181+EV181)/2)*DAY(EO181))</f>
        <v/>
      </c>
      <c r="EZ181" s="2700">
        <f>+EV181/EQ181*DAY(EO181)</f>
        <v/>
      </c>
      <c r="FA181" s="406">
        <f>(ET181+EU181)/EQ181</f>
        <v/>
      </c>
      <c r="FB181" s="406">
        <f>+ES181/(+ES181+ET181+EU181)</f>
        <v/>
      </c>
      <c r="FC181" s="407">
        <f t="array" ref="FC181">ES181/(SUMPRODUCT(--(CHOOSE({1,2,3},FH181,FX181,GN181)&gt;0),CHOOSE({1,2,3},FH181,FX181,GN181))+EQ181)</f>
        <v/>
      </c>
      <c r="FE181" s="2699">
        <f>EOMONTH(FE182,-1)</f>
        <v/>
      </c>
      <c r="FF181" s="405">
        <f>+FL180</f>
        <v/>
      </c>
      <c r="FG181" s="405" t="n">
        <v>0</v>
      </c>
      <c r="FH181" s="405" t="n">
        <v>0</v>
      </c>
      <c r="FI181" s="405" t="n">
        <v>0</v>
      </c>
      <c r="FJ181" s="405" t="n">
        <v>0</v>
      </c>
      <c r="FK181" s="405" t="n">
        <v>0</v>
      </c>
      <c r="FL181" s="405">
        <f>SUM(FF181:FH181)-SUM(FI181:FK181)</f>
        <v/>
      </c>
      <c r="FM181" s="405" t="n">
        <v>0</v>
      </c>
      <c r="FN181" s="405">
        <f>+FL181-FM181</f>
        <v/>
      </c>
      <c r="FO181" s="2700">
        <f>365/((+FG181+FH181-FJ181-FK181)/((+FF181+FL181)/2)*DAY(FE181))</f>
        <v/>
      </c>
      <c r="FP181" s="2700">
        <f>+FL181/FG181*DAY(FE181)</f>
        <v/>
      </c>
      <c r="FQ181" s="406">
        <f>(FJ181+FK181)/FG181</f>
        <v/>
      </c>
      <c r="FR181" s="406">
        <f>+FI181/(+FI181+FJ181+FK181)</f>
        <v/>
      </c>
      <c r="FS181" s="407">
        <f t="array" ref="FS181">FI181/(SUMPRODUCT(--(CHOOSE({1,2,3},FH181,FJ181,FK181)&gt;0),CHOOSE({1,2,3},FH181,FJ181,FK181))+FG181)</f>
        <v/>
      </c>
      <c r="FU181" s="2699">
        <f>EOMONTH(FU182,-1)</f>
        <v/>
      </c>
      <c r="FV181" s="405">
        <f>+GB180</f>
        <v/>
      </c>
      <c r="FW181" s="405" t="n">
        <v>0</v>
      </c>
      <c r="FX181" s="405" t="n">
        <v>0</v>
      </c>
      <c r="FY181" s="405" t="n">
        <v>0</v>
      </c>
      <c r="FZ181" s="405" t="n">
        <v>0</v>
      </c>
      <c r="GA181" s="405" t="n">
        <v>0</v>
      </c>
      <c r="GB181" s="405">
        <f>SUM(FV181:FX181)-SUM(FY181:GA181)</f>
        <v/>
      </c>
      <c r="GC181" s="405" t="n">
        <v>0</v>
      </c>
      <c r="GD181" s="405">
        <f>+GB181-GC181</f>
        <v/>
      </c>
      <c r="GE181" s="2700">
        <f>365/((+FW181+FX181-FZ181-GA181)/((+FV181+GB181)/2)*DAY(FU181))</f>
        <v/>
      </c>
      <c r="GF181" s="2700">
        <f>+GB181/FW181*DAY(FU181)</f>
        <v/>
      </c>
      <c r="GG181" s="406">
        <f>(FZ181+GA181)/FW181</f>
        <v/>
      </c>
      <c r="GH181" s="406">
        <f>+FY181/(+FY181+FZ181+GA181)</f>
        <v/>
      </c>
      <c r="GI181" s="407">
        <f t="array" ref="GI181">FY181/(SUMPRODUCT(--(CHOOSE({1,2,3},FX181,FZ181,GA181)&gt;0),CHOOSE({1,2,3},FX181,FZ181,GA181))+FW181)</f>
        <v/>
      </c>
      <c r="GK181" s="2699">
        <f>EOMONTH(GK182,-1)</f>
        <v/>
      </c>
      <c r="GL181" s="405">
        <f>+GR180</f>
        <v/>
      </c>
      <c r="GM181" s="405" t="n">
        <v>0</v>
      </c>
      <c r="GN181" s="405" t="n">
        <v>0</v>
      </c>
      <c r="GO181" s="405" t="n">
        <v>0</v>
      </c>
      <c r="GP181" s="405" t="n">
        <v>0</v>
      </c>
      <c r="GQ181" s="405" t="n">
        <v>0</v>
      </c>
      <c r="GR181" s="405">
        <f>SUM(GL181:GN181)-SUM(GO181:GQ181)</f>
        <v/>
      </c>
      <c r="GS181" s="405" t="n">
        <v>0</v>
      </c>
      <c r="GT181" s="405">
        <f>+GR181-GS181</f>
        <v/>
      </c>
      <c r="GU181" s="2700">
        <f>365/((+GM181+GN181-GP181-GQ181)/((+GL181+GR181)/2)*DAY(GK181))</f>
        <v/>
      </c>
      <c r="GV181" s="2700">
        <f>+GR181/GM181*DAY(GK181)</f>
        <v/>
      </c>
      <c r="GW181" s="406">
        <f>(GP181+GQ181)/GM181</f>
        <v/>
      </c>
      <c r="GX181" s="406">
        <f>+GO181/(+GO181+GP181+GQ181)</f>
        <v/>
      </c>
      <c r="GY181" s="407">
        <f t="array" ref="GY181">GO181/(SUMPRODUCT(--(CHOOSE({1,2,3},GN181,GP181,GQ181)&gt;0),CHOOSE({1,2,3},GN181,GP181,GQ181))+GM181)</f>
        <v/>
      </c>
    </row>
    <row r="182">
      <c r="A182" s="2699">
        <f>EOMONTH(A183,-1)</f>
        <v/>
      </c>
      <c r="B182" s="405">
        <f>R182+AH182+AX182+BN182+CD182+CT182+DJ182+DZ182+EP182+FF182+FV182+GL182</f>
        <v/>
      </c>
      <c r="C182" s="405">
        <f>S182+AI182+AY182+BO182+CE182+CU182+DK182+EA182+EQ182+FG182+FW182+GM182</f>
        <v/>
      </c>
      <c r="D182" s="405">
        <f>T182+AJ182+AZ182+BP182+CF182+CV182+DL182+EB182+ER182+FH182+FX182+GN182</f>
        <v/>
      </c>
      <c r="E182" s="405">
        <f>U182+AK182+BA182+BQ182+CG182+CW182+DM182+EC182+ES182+FI182+FY182+GO182</f>
        <v/>
      </c>
      <c r="F182" s="405">
        <f>V182+AL182+BB182+BR182+CH182+CX182+DN182+ED182+ET182+FJ182+FZ182+GP182</f>
        <v/>
      </c>
      <c r="G182" s="405">
        <f>W182+AM182+BC182+BS182+CI182+CY182+DO182+EE182+EU182+FK182+GA182+GQ182</f>
        <v/>
      </c>
      <c r="H182" s="405">
        <f>X182+AN182+BD182+BT182+CJ182+CZ182+DP182+EF182+EV182+FL182+GB182+GR182</f>
        <v/>
      </c>
      <c r="I182" s="405">
        <f>Y182+AO182+BE182+BU182+CK182+DA182+DQ182+EG182+EW182+FM182+GC182+GS182</f>
        <v/>
      </c>
      <c r="J182" s="405">
        <f>Z182+AP182+BF182+BV182</f>
        <v/>
      </c>
      <c r="K182" s="2700">
        <f>365/((+C182+D182-F182-G182)/((+B182+H182)/2)*DAY(A182))</f>
        <v/>
      </c>
      <c r="L182" s="2700">
        <f>+H182/C182*DAY(A182)</f>
        <v/>
      </c>
      <c r="M182" s="406">
        <f>(F182+G182)/C182</f>
        <v/>
      </c>
      <c r="N182" s="406">
        <f>+E182/(+E182+F182+G182)</f>
        <v/>
      </c>
      <c r="O182" s="407">
        <f t="array" ref="O182">E182/(SUMPRODUCT(--(CHOOSE({1,2,3},D182,F182,G182)&gt;0),CHOOSE({1,2,3},D182,F182,G182))+C182)</f>
        <v/>
      </c>
      <c r="Q182" s="2699">
        <f>EOMONTH(Q183,-1)</f>
        <v/>
      </c>
      <c r="R182" s="405">
        <f>+X181</f>
        <v/>
      </c>
      <c r="S182" s="405" t="n">
        <v>0</v>
      </c>
      <c r="T182" s="405" t="n">
        <v>0</v>
      </c>
      <c r="U182" s="405" t="n">
        <v>0</v>
      </c>
      <c r="V182" s="405" t="n">
        <v>0</v>
      </c>
      <c r="W182" s="405" t="n">
        <v>0</v>
      </c>
      <c r="X182" s="405">
        <f>SUM(R182:T182)-SUM(U182:W182)</f>
        <v/>
      </c>
      <c r="Y182" s="405" t="n">
        <v>0</v>
      </c>
      <c r="Z182" s="405">
        <f>+X182-Y182</f>
        <v/>
      </c>
      <c r="AA182" s="2700">
        <f>365/((+S182+T182-V182-W182)/((+R182+X182)/2)*DAY(Q182))</f>
        <v/>
      </c>
      <c r="AB182" s="2700">
        <f>+X182/S182*DAY(Q182)</f>
        <v/>
      </c>
      <c r="AC182" s="406">
        <f>(V182+W182)/S182</f>
        <v/>
      </c>
      <c r="AD182" s="406">
        <f>+U182/(+U182+V182+W182)</f>
        <v/>
      </c>
      <c r="AE182" s="407">
        <f t="array" ref="AE182">U182/(SUMPRODUCT(--(CHOOSE({1,2,3},T182,V182,W182)&gt;0),CHOOSE({1,2,3},T182,V182,W182))+S182)</f>
        <v/>
      </c>
      <c r="AG182" s="2699">
        <f>EOMONTH(AG183,-1)</f>
        <v/>
      </c>
      <c r="AH182" s="405">
        <f>+AN181</f>
        <v/>
      </c>
      <c r="AI182" s="405" t="n">
        <v>0</v>
      </c>
      <c r="AJ182" s="405" t="n">
        <v>0</v>
      </c>
      <c r="AK182" s="405" t="n">
        <v>0</v>
      </c>
      <c r="AL182" s="405" t="n">
        <v>0</v>
      </c>
      <c r="AM182" s="405" t="n">
        <v>0</v>
      </c>
      <c r="AN182" s="405">
        <f>SUM(AH182:AJ182)-SUM(AK182:AM182)</f>
        <v/>
      </c>
      <c r="AO182" s="405" t="n">
        <v>0</v>
      </c>
      <c r="AP182" s="405">
        <f>+AN182-AO182</f>
        <v/>
      </c>
      <c r="AQ182" s="2700">
        <f>365/((+AI182+AJ182-AL182-AM182)/((+AH182+AN182)/2)*DAY(AG182))</f>
        <v/>
      </c>
      <c r="AR182" s="2700">
        <f>+AN182/AI182*DAY(AG182)</f>
        <v/>
      </c>
      <c r="AS182" s="406">
        <f>(AL182+AM182)/AI182</f>
        <v/>
      </c>
      <c r="AT182" s="406">
        <f>+AK182/(+AK182+AL182+AM182)</f>
        <v/>
      </c>
      <c r="AU182" s="407">
        <f t="array" ref="AU182">AK182/(SUMPRODUCT(--(CHOOSE({1,2,3},AJ182,AL182,AM182)&gt;0),CHOOSE({1,2,3},AJ182,AL182,AM182))+AI182)</f>
        <v/>
      </c>
      <c r="AW182" s="2699">
        <f>EOMONTH(AW183,-1)</f>
        <v/>
      </c>
      <c r="AX182" s="405">
        <f>+BD181</f>
        <v/>
      </c>
      <c r="AY182" s="405" t="n">
        <v>0</v>
      </c>
      <c r="AZ182" s="405" t="n">
        <v>0</v>
      </c>
      <c r="BA182" s="405" t="n">
        <v>0</v>
      </c>
      <c r="BB182" s="405" t="n">
        <v>0</v>
      </c>
      <c r="BC182" s="405" t="n">
        <v>0</v>
      </c>
      <c r="BD182" s="405">
        <f>SUM(AX182:AZ182)-SUM(BA182:BC182)</f>
        <v/>
      </c>
      <c r="BE182" s="405" t="n">
        <v>0</v>
      </c>
      <c r="BF182" s="405">
        <f>+BD182-BE182</f>
        <v/>
      </c>
      <c r="BG182" s="2700">
        <f>365/((+AY182+AZ182-BB182-BC182)/((+AX182+BD182)/2)*DAY(AW182))</f>
        <v/>
      </c>
      <c r="BH182" s="2700">
        <f>+BD182/AY182*DAY(AW182)</f>
        <v/>
      </c>
      <c r="BI182" s="406">
        <f>(BB182+BC182)/AY182</f>
        <v/>
      </c>
      <c r="BJ182" s="406">
        <f>+BA182/(+BA182+BB182+BC182)</f>
        <v/>
      </c>
      <c r="BK182" s="407">
        <f t="array" ref="BK182">BA182/(SUMPRODUCT(--(CHOOSE({1,2,3},AZ182,BB182,BC182)&gt;0),CHOOSE({1,2,3},AZ182,BB182,BC182))+AY182)</f>
        <v/>
      </c>
      <c r="BM182" s="2699">
        <f>EOMONTH(BM183,-1)</f>
        <v/>
      </c>
      <c r="BN182" s="405">
        <f>+BT181</f>
        <v/>
      </c>
      <c r="BO182" s="405" t="n">
        <v>0</v>
      </c>
      <c r="BP182" s="405" t="n">
        <v>0</v>
      </c>
      <c r="BQ182" s="405" t="n">
        <v>0</v>
      </c>
      <c r="BR182" s="405" t="n">
        <v>0</v>
      </c>
      <c r="BS182" s="405" t="n">
        <v>0</v>
      </c>
      <c r="BT182" s="405">
        <f>SUM(BN182:BP182)-SUM(BQ182:BS182)</f>
        <v/>
      </c>
      <c r="BU182" s="405" t="n">
        <v>0</v>
      </c>
      <c r="BV182" s="405">
        <f>+BT182-BU182</f>
        <v/>
      </c>
      <c r="BW182" s="2700">
        <f>365/((+BO182+BP182-BR182-BS182)/((+BN182+BT182)/2)*DAY(BM182))</f>
        <v/>
      </c>
      <c r="BX182" s="2700">
        <f>+BT182/BO182*DAY(BM182)</f>
        <v/>
      </c>
      <c r="BY182" s="406">
        <f>(BR182+BS182)/BO182</f>
        <v/>
      </c>
      <c r="BZ182" s="406">
        <f>+BQ182/(+BQ182+BR182+BS182)</f>
        <v/>
      </c>
      <c r="CA182" s="407">
        <f t="array" ref="CA182">BQ182/(SUMPRODUCT(--(CHOOSE({1,2,3},BP182,BR182,BS182)&gt;0),CHOOSE({1,2,3},BP182,BR182,BS182))+BO182)</f>
        <v/>
      </c>
      <c r="CC182" s="2699">
        <f>EOMONTH(CC183,-1)</f>
        <v/>
      </c>
      <c r="CD182" s="405">
        <f>+CJ181</f>
        <v/>
      </c>
      <c r="CE182" s="405" t="n">
        <v>0</v>
      </c>
      <c r="CF182" s="405" t="n">
        <v>0</v>
      </c>
      <c r="CG182" s="405" t="n">
        <v>0</v>
      </c>
      <c r="CH182" s="405" t="n">
        <v>0</v>
      </c>
      <c r="CI182" s="405" t="n">
        <v>0</v>
      </c>
      <c r="CJ182" s="405">
        <f>SUM(CD182:CF182)-SUM(CG182:CI182)</f>
        <v/>
      </c>
      <c r="CK182" s="405" t="n">
        <v>0</v>
      </c>
      <c r="CL182" s="405">
        <f>+CJ182-CK182</f>
        <v/>
      </c>
      <c r="CM182" s="2700">
        <f>365/((+CE182+CF182-CH182-CI182)/((+CD182+CJ182)/2)*DAY(CC182))</f>
        <v/>
      </c>
      <c r="CN182" s="2700">
        <f>+CJ182/CE182*DAY(CC182)</f>
        <v/>
      </c>
      <c r="CO182" s="406">
        <f>(CH182+CI182)/CE182</f>
        <v/>
      </c>
      <c r="CP182" s="406">
        <f>+CG182/(+CG182+CH182+CI182)</f>
        <v/>
      </c>
      <c r="CQ182" s="407">
        <f t="array" ref="CQ182">CG182/(SUMPRODUCT(--(CHOOSE({1,2,3},CF182,CH182,CI182)&gt;0),CHOOSE({1,2,3},CF182,CH182,CI182))+CE182)</f>
        <v/>
      </c>
      <c r="CS182" s="2699">
        <f>EOMONTH(CS183,-1)</f>
        <v/>
      </c>
      <c r="CT182" s="405">
        <f>+CZ181</f>
        <v/>
      </c>
      <c r="CU182" s="405" t="n">
        <v>0</v>
      </c>
      <c r="CV182" s="405" t="n">
        <v>0</v>
      </c>
      <c r="CW182" s="405" t="n">
        <v>0</v>
      </c>
      <c r="CX182" s="405" t="n">
        <v>0</v>
      </c>
      <c r="CY182" s="405" t="n">
        <v>0</v>
      </c>
      <c r="CZ182" s="405">
        <f>SUM(CT182:CV182)-SUM(CW182:CY182)</f>
        <v/>
      </c>
      <c r="DA182" s="405" t="n">
        <v>0</v>
      </c>
      <c r="DB182" s="405">
        <f>+CZ182-DA182</f>
        <v/>
      </c>
      <c r="DC182" s="2700">
        <f>365/((+CU182+CV182-CX182-CY182)/((+CT182+CZ182)/2)*DAY(CS182))</f>
        <v/>
      </c>
      <c r="DD182" s="2700">
        <f>+CZ182/CU182*DAY(CS182)</f>
        <v/>
      </c>
      <c r="DE182" s="406">
        <f>(CX182+CY182)/CU182</f>
        <v/>
      </c>
      <c r="DF182" s="406">
        <f>+CW182/(+CW182+CX182+CY182)</f>
        <v/>
      </c>
      <c r="DG182" s="407">
        <f t="array" ref="DG182">CW182/(SUMPRODUCT(--(CHOOSE({1,2,3},CV182,CX182,CY182)&gt;0),CHOOSE({1,2,3},CV182,CX182,CY182))+CU182)</f>
        <v/>
      </c>
      <c r="DI182" s="2699">
        <f>EOMONTH(DI183,-1)</f>
        <v/>
      </c>
      <c r="DJ182" s="405">
        <f>+DP181</f>
        <v/>
      </c>
      <c r="DK182" s="405" t="n">
        <v>0</v>
      </c>
      <c r="DL182" s="405" t="n">
        <v>0</v>
      </c>
      <c r="DM182" s="405" t="n">
        <v>0</v>
      </c>
      <c r="DN182" s="405" t="n">
        <v>0</v>
      </c>
      <c r="DO182" s="405" t="n">
        <v>0</v>
      </c>
      <c r="DP182" s="405">
        <f>SUM(DJ182:DL182)-SUM(DM182:DO182)</f>
        <v/>
      </c>
      <c r="DQ182" s="405" t="n">
        <v>0</v>
      </c>
      <c r="DR182" s="405">
        <f>+DP182-DQ182</f>
        <v/>
      </c>
      <c r="DS182" s="2700">
        <f>365/((+DK182+DL182-DN182-DO182)/((+DJ182+DP182)/2)*DAY(DI182))</f>
        <v/>
      </c>
      <c r="DT182" s="2700">
        <f>+DP182/DK182*DAY(DI182)</f>
        <v/>
      </c>
      <c r="DU182" s="406">
        <f>(DN182+DO182)/DK182</f>
        <v/>
      </c>
      <c r="DV182" s="406">
        <f>+DM182/(+DM182+DN182+DO182)</f>
        <v/>
      </c>
      <c r="DW182" s="407">
        <f t="array" ref="DW182">DM182/(SUMPRODUCT(--(CHOOSE({1,2,3},DL182,DN182,DO182)&gt;0),CHOOSE({1,2,3},DL182,DN182,DO182))+DK182)</f>
        <v/>
      </c>
      <c r="DY182" s="2699">
        <f>EOMONTH(DY183,-1)</f>
        <v/>
      </c>
      <c r="DZ182" s="405">
        <f>+EF181</f>
        <v/>
      </c>
      <c r="EA182" s="405" t="n">
        <v>0</v>
      </c>
      <c r="EB182" s="405" t="n">
        <v>0</v>
      </c>
      <c r="EC182" s="405" t="n">
        <v>0</v>
      </c>
      <c r="ED182" s="405" t="n">
        <v>0</v>
      </c>
      <c r="EE182" s="405" t="n">
        <v>0</v>
      </c>
      <c r="EF182" s="405">
        <f>SUM(DZ182:EB182)-SUM(EC182:EE182)</f>
        <v/>
      </c>
      <c r="EG182" s="405" t="n">
        <v>0</v>
      </c>
      <c r="EH182" s="405">
        <f>+EF182-EG182</f>
        <v/>
      </c>
      <c r="EI182" s="2700">
        <f>365/((+EA182+EB182-ED182-EE182)/((+DZ182+EF182)/2)*DAY(DY182))</f>
        <v/>
      </c>
      <c r="EJ182" s="2700">
        <f>+EF182/EA182*DAY(DY182)</f>
        <v/>
      </c>
      <c r="EK182" s="406">
        <f>(ED182+EE182)/EA182</f>
        <v/>
      </c>
      <c r="EL182" s="406">
        <f>+EC182/(+EC182+ED182+EE182)</f>
        <v/>
      </c>
      <c r="EM182" s="407">
        <f t="array" ref="EM182">EC182/(SUMPRODUCT(--(CHOOSE({1,2,3},EB182,ED182,EE182)&gt;0),CHOOSE({1,2,3},EB182,ED182,EE182))+EA182)</f>
        <v/>
      </c>
      <c r="EO182" s="2699">
        <f>EOMONTH(EO183,-1)</f>
        <v/>
      </c>
      <c r="EP182" s="405">
        <f>+EV181</f>
        <v/>
      </c>
      <c r="EQ182" s="405" t="n">
        <v>0</v>
      </c>
      <c r="ER182" s="405" t="n">
        <v>0</v>
      </c>
      <c r="ES182" s="405" t="n">
        <v>0</v>
      </c>
      <c r="ET182" s="405" t="n">
        <v>0</v>
      </c>
      <c r="EU182" s="405" t="n">
        <v>0</v>
      </c>
      <c r="EV182" s="405">
        <f>SUM(EP182:ER182)-SUM(ES182:EU182)</f>
        <v/>
      </c>
      <c r="EW182" s="405" t="n">
        <v>0</v>
      </c>
      <c r="EX182" s="405">
        <f>+EV182-EW182</f>
        <v/>
      </c>
      <c r="EY182" s="2700">
        <f>365/((+EQ182+ER182-ET182-EU182)/((+EP182+EV182)/2)*DAY(EO182))</f>
        <v/>
      </c>
      <c r="EZ182" s="2700">
        <f>+EV182/EQ182*DAY(EO182)</f>
        <v/>
      </c>
      <c r="FA182" s="406">
        <f>(ET182+EU182)/EQ182</f>
        <v/>
      </c>
      <c r="FB182" s="406">
        <f>+ES182/(+ES182+ET182+EU182)</f>
        <v/>
      </c>
      <c r="FC182" s="407">
        <f t="array" ref="FC182">ES182/(SUMPRODUCT(--(CHOOSE({1,2,3},FH182,FX182,GN182)&gt;0),CHOOSE({1,2,3},FH182,FX182,GN182))+EQ182)</f>
        <v/>
      </c>
      <c r="FE182" s="2699">
        <f>EOMONTH(FE183,-1)</f>
        <v/>
      </c>
      <c r="FF182" s="405">
        <f>+FL181</f>
        <v/>
      </c>
      <c r="FG182" s="405" t="n">
        <v>0</v>
      </c>
      <c r="FH182" s="405" t="n">
        <v>0</v>
      </c>
      <c r="FI182" s="405" t="n">
        <v>0</v>
      </c>
      <c r="FJ182" s="405" t="n">
        <v>0</v>
      </c>
      <c r="FK182" s="405" t="n">
        <v>0</v>
      </c>
      <c r="FL182" s="405">
        <f>SUM(FF182:FH182)-SUM(FI182:FK182)</f>
        <v/>
      </c>
      <c r="FM182" s="405" t="n">
        <v>0</v>
      </c>
      <c r="FN182" s="405">
        <f>+FL182-FM182</f>
        <v/>
      </c>
      <c r="FO182" s="2700">
        <f>365/((+FG182+FH182-FJ182-FK182)/((+FF182+FL182)/2)*DAY(FE182))</f>
        <v/>
      </c>
      <c r="FP182" s="2700">
        <f>+FL182/FG182*DAY(FE182)</f>
        <v/>
      </c>
      <c r="FQ182" s="406">
        <f>(FJ182+FK182)/FG182</f>
        <v/>
      </c>
      <c r="FR182" s="406">
        <f>+FI182/(+FI182+FJ182+FK182)</f>
        <v/>
      </c>
      <c r="FS182" s="407">
        <f t="array" ref="FS182">FI182/(SUMPRODUCT(--(CHOOSE({1,2,3},FH182,FJ182,FK182)&gt;0),CHOOSE({1,2,3},FH182,FJ182,FK182))+FG182)</f>
        <v/>
      </c>
      <c r="FU182" s="2699">
        <f>EOMONTH(FU183,-1)</f>
        <v/>
      </c>
      <c r="FV182" s="405">
        <f>+GB181</f>
        <v/>
      </c>
      <c r="FW182" s="405" t="n">
        <v>0</v>
      </c>
      <c r="FX182" s="405" t="n">
        <v>0</v>
      </c>
      <c r="FY182" s="405" t="n">
        <v>0</v>
      </c>
      <c r="FZ182" s="405" t="n">
        <v>0</v>
      </c>
      <c r="GA182" s="405" t="n">
        <v>0</v>
      </c>
      <c r="GB182" s="405">
        <f>SUM(FV182:FX182)-SUM(FY182:GA182)</f>
        <v/>
      </c>
      <c r="GC182" s="405" t="n">
        <v>0</v>
      </c>
      <c r="GD182" s="405">
        <f>+GB182-GC182</f>
        <v/>
      </c>
      <c r="GE182" s="2700">
        <f>365/((+FW182+FX182-FZ182-GA182)/((+FV182+GB182)/2)*DAY(FU182))</f>
        <v/>
      </c>
      <c r="GF182" s="2700">
        <f>+GB182/FW182*DAY(FU182)</f>
        <v/>
      </c>
      <c r="GG182" s="406">
        <f>(FZ182+GA182)/FW182</f>
        <v/>
      </c>
      <c r="GH182" s="406">
        <f>+FY182/(+FY182+FZ182+GA182)</f>
        <v/>
      </c>
      <c r="GI182" s="407">
        <f t="array" ref="GI182">FY182/(SUMPRODUCT(--(CHOOSE({1,2,3},FX182,FZ182,GA182)&gt;0),CHOOSE({1,2,3},FX182,FZ182,GA182))+FW182)</f>
        <v/>
      </c>
      <c r="GK182" s="2699">
        <f>EOMONTH(GK183,-1)</f>
        <v/>
      </c>
      <c r="GL182" s="405">
        <f>+GR181</f>
        <v/>
      </c>
      <c r="GM182" s="405" t="n">
        <v>0</v>
      </c>
      <c r="GN182" s="405" t="n">
        <v>0</v>
      </c>
      <c r="GO182" s="405" t="n">
        <v>0</v>
      </c>
      <c r="GP182" s="405" t="n">
        <v>0</v>
      </c>
      <c r="GQ182" s="405" t="n">
        <v>0</v>
      </c>
      <c r="GR182" s="405">
        <f>SUM(GL182:GN182)-SUM(GO182:GQ182)</f>
        <v/>
      </c>
      <c r="GS182" s="405" t="n">
        <v>0</v>
      </c>
      <c r="GT182" s="405">
        <f>+GR182-GS182</f>
        <v/>
      </c>
      <c r="GU182" s="2700">
        <f>365/((+GM182+GN182-GP182-GQ182)/((+GL182+GR182)/2)*DAY(GK182))</f>
        <v/>
      </c>
      <c r="GV182" s="2700">
        <f>+GR182/GM182*DAY(GK182)</f>
        <v/>
      </c>
      <c r="GW182" s="406">
        <f>(GP182+GQ182)/GM182</f>
        <v/>
      </c>
      <c r="GX182" s="406">
        <f>+GO182/(+GO182+GP182+GQ182)</f>
        <v/>
      </c>
      <c r="GY182" s="407">
        <f t="array" ref="GY182">GO182/(SUMPRODUCT(--(CHOOSE({1,2,3},GN182,GP182,GQ182)&gt;0),CHOOSE({1,2,3},GN182,GP182,GQ182))+GM182)</f>
        <v/>
      </c>
    </row>
    <row r="183">
      <c r="A183" s="2699">
        <f>EOMONTH(A184,-1)</f>
        <v/>
      </c>
      <c r="B183" s="405">
        <f>R183+AH183+AX183+BN183+CD183+CT183+DJ183+DZ183+EP183+FF183+FV183+GL183</f>
        <v/>
      </c>
      <c r="C183" s="405">
        <f>S183+AI183+AY183+BO183+CE183+CU183+DK183+EA183+EQ183+FG183+FW183+GM183</f>
        <v/>
      </c>
      <c r="D183" s="405">
        <f>T183+AJ183+AZ183+BP183+CF183+CV183+DL183+EB183+ER183+FH183+FX183+GN183</f>
        <v/>
      </c>
      <c r="E183" s="405">
        <f>U183+AK183+BA183+BQ183+CG183+CW183+DM183+EC183+ES183+FI183+FY183+GO183</f>
        <v/>
      </c>
      <c r="F183" s="405">
        <f>V183+AL183+BB183+BR183+CH183+CX183+DN183+ED183+ET183+FJ183+FZ183+GP183</f>
        <v/>
      </c>
      <c r="G183" s="405">
        <f>W183+AM183+BC183+BS183+CI183+CY183+DO183+EE183+EU183+FK183+GA183+GQ183</f>
        <v/>
      </c>
      <c r="H183" s="405">
        <f>X183+AN183+BD183+BT183+CJ183+CZ183+DP183+EF183+EV183+FL183+GB183+GR183</f>
        <v/>
      </c>
      <c r="I183" s="405">
        <f>Y183+AO183+BE183+BU183+CK183+DA183+DQ183+EG183+EW183+FM183+GC183+GS183</f>
        <v/>
      </c>
      <c r="J183" s="405">
        <f>Z183+AP183+BF183+BV183</f>
        <v/>
      </c>
      <c r="K183" s="2700">
        <f>365/((+C183+D183-F183-G183)/((+B183+H183)/2)*DAY(A183))</f>
        <v/>
      </c>
      <c r="L183" s="2700">
        <f>+H183/C183*DAY(A183)</f>
        <v/>
      </c>
      <c r="M183" s="406">
        <f>(F183+G183)/C183</f>
        <v/>
      </c>
      <c r="N183" s="406">
        <f>+E183/(+E183+F183+G183)</f>
        <v/>
      </c>
      <c r="O183" s="407">
        <f t="array" ref="O183">E183/(SUMPRODUCT(--(CHOOSE({1,2,3},D183,F183,G183)&gt;0),CHOOSE({1,2,3},D183,F183,G183))+C183)</f>
        <v/>
      </c>
      <c r="Q183" s="2699">
        <f>EOMONTH(Q184,-1)</f>
        <v/>
      </c>
      <c r="R183" s="405">
        <f>+X182</f>
        <v/>
      </c>
      <c r="S183" s="405" t="n">
        <v>0</v>
      </c>
      <c r="T183" s="405" t="n">
        <v>0</v>
      </c>
      <c r="U183" s="405" t="n">
        <v>0</v>
      </c>
      <c r="V183" s="405" t="n">
        <v>0</v>
      </c>
      <c r="W183" s="405" t="n">
        <v>0</v>
      </c>
      <c r="X183" s="405">
        <f>SUM(R183:T183)-SUM(U183:W183)</f>
        <v/>
      </c>
      <c r="Y183" s="405" t="n">
        <v>0</v>
      </c>
      <c r="Z183" s="405">
        <f>+X183-Y183</f>
        <v/>
      </c>
      <c r="AA183" s="2700">
        <f>365/((+S183+T183-V183-W183)/((+R183+X183)/2)*DAY(Q183))</f>
        <v/>
      </c>
      <c r="AB183" s="2700">
        <f>+X183/S183*DAY(Q183)</f>
        <v/>
      </c>
      <c r="AC183" s="406">
        <f>(V183+W183)/S183</f>
        <v/>
      </c>
      <c r="AD183" s="406">
        <f>+U183/(+U183+V183+W183)</f>
        <v/>
      </c>
      <c r="AE183" s="407">
        <f t="array" ref="AE183">U183/(SUMPRODUCT(--(CHOOSE({1,2,3},T183,V183,W183)&gt;0),CHOOSE({1,2,3},T183,V183,W183))+S183)</f>
        <v/>
      </c>
      <c r="AG183" s="2699">
        <f>EOMONTH(AG184,-1)</f>
        <v/>
      </c>
      <c r="AH183" s="405">
        <f>+AN182</f>
        <v/>
      </c>
      <c r="AI183" s="405" t="n">
        <v>0</v>
      </c>
      <c r="AJ183" s="405" t="n">
        <v>0</v>
      </c>
      <c r="AK183" s="405" t="n">
        <v>0</v>
      </c>
      <c r="AL183" s="405" t="n">
        <v>0</v>
      </c>
      <c r="AM183" s="405" t="n">
        <v>0</v>
      </c>
      <c r="AN183" s="405">
        <f>SUM(AH183:AJ183)-SUM(AK183:AM183)</f>
        <v/>
      </c>
      <c r="AO183" s="405" t="n">
        <v>0</v>
      </c>
      <c r="AP183" s="405">
        <f>+AN183-AO183</f>
        <v/>
      </c>
      <c r="AQ183" s="2700">
        <f>365/((+AI183+AJ183-AL183-AM183)/((+AH183+AN183)/2)*DAY(AG183))</f>
        <v/>
      </c>
      <c r="AR183" s="2700">
        <f>+AN183/AI183*DAY(AG183)</f>
        <v/>
      </c>
      <c r="AS183" s="406">
        <f>(AL183+AM183)/AI183</f>
        <v/>
      </c>
      <c r="AT183" s="406">
        <f>+AK183/(+AK183+AL183+AM183)</f>
        <v/>
      </c>
      <c r="AU183" s="407">
        <f t="array" ref="AU183">AK183/(SUMPRODUCT(--(CHOOSE({1,2,3},AJ183,AL183,AM183)&gt;0),CHOOSE({1,2,3},AJ183,AL183,AM183))+AI183)</f>
        <v/>
      </c>
      <c r="AW183" s="2699">
        <f>EOMONTH(AW184,-1)</f>
        <v/>
      </c>
      <c r="AX183" s="405">
        <f>+BD182</f>
        <v/>
      </c>
      <c r="AY183" s="405" t="n">
        <v>0</v>
      </c>
      <c r="AZ183" s="405" t="n">
        <v>0</v>
      </c>
      <c r="BA183" s="405" t="n">
        <v>0</v>
      </c>
      <c r="BB183" s="405" t="n">
        <v>0</v>
      </c>
      <c r="BC183" s="405" t="n">
        <v>0</v>
      </c>
      <c r="BD183" s="405">
        <f>SUM(AX183:AZ183)-SUM(BA183:BC183)</f>
        <v/>
      </c>
      <c r="BE183" s="405" t="n">
        <v>0</v>
      </c>
      <c r="BF183" s="405">
        <f>+BD183-BE183</f>
        <v/>
      </c>
      <c r="BG183" s="2700">
        <f>365/((+AY183+AZ183-BB183-BC183)/((+AX183+BD183)/2)*DAY(AW183))</f>
        <v/>
      </c>
      <c r="BH183" s="2700">
        <f>+BD183/AY183*DAY(AW183)</f>
        <v/>
      </c>
      <c r="BI183" s="406">
        <f>(BB183+BC183)/AY183</f>
        <v/>
      </c>
      <c r="BJ183" s="406">
        <f>+BA183/(+BA183+BB183+BC183)</f>
        <v/>
      </c>
      <c r="BK183" s="407">
        <f t="array" ref="BK183">BA183/(SUMPRODUCT(--(CHOOSE({1,2,3},AZ183,BB183,BC183)&gt;0),CHOOSE({1,2,3},AZ183,BB183,BC183))+AY183)</f>
        <v/>
      </c>
      <c r="BM183" s="2699">
        <f>EOMONTH(BM184,-1)</f>
        <v/>
      </c>
      <c r="BN183" s="405">
        <f>+BT182</f>
        <v/>
      </c>
      <c r="BO183" s="405" t="n">
        <v>0</v>
      </c>
      <c r="BP183" s="405" t="n">
        <v>0</v>
      </c>
      <c r="BQ183" s="405" t="n">
        <v>0</v>
      </c>
      <c r="BR183" s="405" t="n">
        <v>0</v>
      </c>
      <c r="BS183" s="405" t="n">
        <v>0</v>
      </c>
      <c r="BT183" s="405">
        <f>SUM(BN183:BP183)-SUM(BQ183:BS183)</f>
        <v/>
      </c>
      <c r="BU183" s="405" t="n">
        <v>0</v>
      </c>
      <c r="BV183" s="405">
        <f>+BT183-BU183</f>
        <v/>
      </c>
      <c r="BW183" s="2700">
        <f>365/((+BO183+BP183-BR183-BS183)/((+BN183+BT183)/2)*DAY(BM183))</f>
        <v/>
      </c>
      <c r="BX183" s="2700">
        <f>+BT183/BO183*DAY(BM183)</f>
        <v/>
      </c>
      <c r="BY183" s="406">
        <f>(BR183+BS183)/BO183</f>
        <v/>
      </c>
      <c r="BZ183" s="406">
        <f>+BQ183/(+BQ183+BR183+BS183)</f>
        <v/>
      </c>
      <c r="CA183" s="407">
        <f t="array" ref="CA183">BQ183/(SUMPRODUCT(--(CHOOSE({1,2,3},BP183,BR183,BS183)&gt;0),CHOOSE({1,2,3},BP183,BR183,BS183))+BO183)</f>
        <v/>
      </c>
      <c r="CC183" s="2699">
        <f>EOMONTH(CC184,-1)</f>
        <v/>
      </c>
      <c r="CD183" s="405">
        <f>+CJ182</f>
        <v/>
      </c>
      <c r="CE183" s="405" t="n">
        <v>0</v>
      </c>
      <c r="CF183" s="405" t="n">
        <v>0</v>
      </c>
      <c r="CG183" s="405" t="n">
        <v>0</v>
      </c>
      <c r="CH183" s="405" t="n">
        <v>0</v>
      </c>
      <c r="CI183" s="405" t="n">
        <v>0</v>
      </c>
      <c r="CJ183" s="405">
        <f>SUM(CD183:CF183)-SUM(CG183:CI183)</f>
        <v/>
      </c>
      <c r="CK183" s="405" t="n">
        <v>0</v>
      </c>
      <c r="CL183" s="405">
        <f>+CJ183-CK183</f>
        <v/>
      </c>
      <c r="CM183" s="2700">
        <f>365/((+CE183+CF183-CH183-CI183)/((+CD183+CJ183)/2)*DAY(CC183))</f>
        <v/>
      </c>
      <c r="CN183" s="2700">
        <f>+CJ183/CE183*DAY(CC183)</f>
        <v/>
      </c>
      <c r="CO183" s="406">
        <f>(CH183+CI183)/CE183</f>
        <v/>
      </c>
      <c r="CP183" s="406">
        <f>+CG183/(+CG183+CH183+CI183)</f>
        <v/>
      </c>
      <c r="CQ183" s="407">
        <f t="array" ref="CQ183">CG183/(SUMPRODUCT(--(CHOOSE({1,2,3},CF183,CH183,CI183)&gt;0),CHOOSE({1,2,3},CF183,CH183,CI183))+CE183)</f>
        <v/>
      </c>
      <c r="CS183" s="2699">
        <f>EOMONTH(CS184,-1)</f>
        <v/>
      </c>
      <c r="CT183" s="405">
        <f>+CZ182</f>
        <v/>
      </c>
      <c r="CU183" s="405" t="n">
        <v>0</v>
      </c>
      <c r="CV183" s="405" t="n">
        <v>0</v>
      </c>
      <c r="CW183" s="405" t="n">
        <v>0</v>
      </c>
      <c r="CX183" s="405" t="n">
        <v>0</v>
      </c>
      <c r="CY183" s="405" t="n">
        <v>0</v>
      </c>
      <c r="CZ183" s="405">
        <f>SUM(CT183:CV183)-SUM(CW183:CY183)</f>
        <v/>
      </c>
      <c r="DA183" s="405" t="n">
        <v>0</v>
      </c>
      <c r="DB183" s="405">
        <f>+CZ183-DA183</f>
        <v/>
      </c>
      <c r="DC183" s="2700">
        <f>365/((+CU183+CV183-CX183-CY183)/((+CT183+CZ183)/2)*DAY(CS183))</f>
        <v/>
      </c>
      <c r="DD183" s="2700">
        <f>+CZ183/CU183*DAY(CS183)</f>
        <v/>
      </c>
      <c r="DE183" s="406">
        <f>(CX183+CY183)/CU183</f>
        <v/>
      </c>
      <c r="DF183" s="406">
        <f>+CW183/(+CW183+CX183+CY183)</f>
        <v/>
      </c>
      <c r="DG183" s="407">
        <f t="array" ref="DG183">CW183/(SUMPRODUCT(--(CHOOSE({1,2,3},CV183,CX183,CY183)&gt;0),CHOOSE({1,2,3},CV183,CX183,CY183))+CU183)</f>
        <v/>
      </c>
      <c r="DI183" s="2699">
        <f>EOMONTH(DI184,-1)</f>
        <v/>
      </c>
      <c r="DJ183" s="405">
        <f>+DP182</f>
        <v/>
      </c>
      <c r="DK183" s="405" t="n">
        <v>0</v>
      </c>
      <c r="DL183" s="405" t="n">
        <v>0</v>
      </c>
      <c r="DM183" s="405" t="n">
        <v>0</v>
      </c>
      <c r="DN183" s="405" t="n">
        <v>0</v>
      </c>
      <c r="DO183" s="405" t="n">
        <v>0</v>
      </c>
      <c r="DP183" s="405">
        <f>SUM(DJ183:DL183)-SUM(DM183:DO183)</f>
        <v/>
      </c>
      <c r="DQ183" s="405" t="n">
        <v>0</v>
      </c>
      <c r="DR183" s="405">
        <f>+DP183-DQ183</f>
        <v/>
      </c>
      <c r="DS183" s="2700">
        <f>365/((+DK183+DL183-DN183-DO183)/((+DJ183+DP183)/2)*DAY(DI183))</f>
        <v/>
      </c>
      <c r="DT183" s="2700">
        <f>+DP183/DK183*DAY(DI183)</f>
        <v/>
      </c>
      <c r="DU183" s="406">
        <f>(DN183+DO183)/DK183</f>
        <v/>
      </c>
      <c r="DV183" s="406">
        <f>+DM183/(+DM183+DN183+DO183)</f>
        <v/>
      </c>
      <c r="DW183" s="407">
        <f t="array" ref="DW183">DM183/(SUMPRODUCT(--(CHOOSE({1,2,3},DL183,DN183,DO183)&gt;0),CHOOSE({1,2,3},DL183,DN183,DO183))+DK183)</f>
        <v/>
      </c>
      <c r="DY183" s="2699">
        <f>EOMONTH(DY184,-1)</f>
        <v/>
      </c>
      <c r="DZ183" s="405">
        <f>+EF182</f>
        <v/>
      </c>
      <c r="EA183" s="405" t="n">
        <v>0</v>
      </c>
      <c r="EB183" s="405" t="n">
        <v>0</v>
      </c>
      <c r="EC183" s="405" t="n">
        <v>0</v>
      </c>
      <c r="ED183" s="405" t="n">
        <v>0</v>
      </c>
      <c r="EE183" s="405" t="n">
        <v>0</v>
      </c>
      <c r="EF183" s="405">
        <f>SUM(DZ183:EB183)-SUM(EC183:EE183)</f>
        <v/>
      </c>
      <c r="EG183" s="405" t="n">
        <v>0</v>
      </c>
      <c r="EH183" s="405">
        <f>+EF183-EG183</f>
        <v/>
      </c>
      <c r="EI183" s="2700">
        <f>365/((+EA183+EB183-ED183-EE183)/((+DZ183+EF183)/2)*DAY(DY183))</f>
        <v/>
      </c>
      <c r="EJ183" s="2700">
        <f>+EF183/EA183*DAY(DY183)</f>
        <v/>
      </c>
      <c r="EK183" s="406">
        <f>(ED183+EE183)/EA183</f>
        <v/>
      </c>
      <c r="EL183" s="406">
        <f>+EC183/(+EC183+ED183+EE183)</f>
        <v/>
      </c>
      <c r="EM183" s="407">
        <f t="array" ref="EM183">EC183/(SUMPRODUCT(--(CHOOSE({1,2,3},EB183,ED183,EE183)&gt;0),CHOOSE({1,2,3},EB183,ED183,EE183))+EA183)</f>
        <v/>
      </c>
      <c r="EO183" s="2699">
        <f>EOMONTH(EO184,-1)</f>
        <v/>
      </c>
      <c r="EP183" s="405">
        <f>+EV182</f>
        <v/>
      </c>
      <c r="EQ183" s="405" t="n">
        <v>0</v>
      </c>
      <c r="ER183" s="405" t="n">
        <v>0</v>
      </c>
      <c r="ES183" s="405" t="n">
        <v>0</v>
      </c>
      <c r="ET183" s="405" t="n">
        <v>0</v>
      </c>
      <c r="EU183" s="405" t="n">
        <v>0</v>
      </c>
      <c r="EV183" s="405">
        <f>SUM(EP183:ER183)-SUM(ES183:EU183)</f>
        <v/>
      </c>
      <c r="EW183" s="405" t="n">
        <v>0</v>
      </c>
      <c r="EX183" s="405">
        <f>+EV183-EW183</f>
        <v/>
      </c>
      <c r="EY183" s="2700">
        <f>365/((+EQ183+ER183-ET183-EU183)/((+EP183+EV183)/2)*DAY(EO183))</f>
        <v/>
      </c>
      <c r="EZ183" s="2700">
        <f>+EV183/EQ183*DAY(EO183)</f>
        <v/>
      </c>
      <c r="FA183" s="406">
        <f>(ET183+EU183)/EQ183</f>
        <v/>
      </c>
      <c r="FB183" s="406">
        <f>+ES183/(+ES183+ET183+EU183)</f>
        <v/>
      </c>
      <c r="FC183" s="407">
        <f t="array" ref="FC183">ES183/(SUMPRODUCT(--(CHOOSE({1,2,3},FH183,FX183,GN183)&gt;0),CHOOSE({1,2,3},FH183,FX183,GN183))+EQ183)</f>
        <v/>
      </c>
      <c r="FE183" s="2699">
        <f>EOMONTH(FE184,-1)</f>
        <v/>
      </c>
      <c r="FF183" s="405">
        <f>+FL182</f>
        <v/>
      </c>
      <c r="FG183" s="405" t="n">
        <v>0</v>
      </c>
      <c r="FH183" s="405" t="n">
        <v>0</v>
      </c>
      <c r="FI183" s="405" t="n">
        <v>0</v>
      </c>
      <c r="FJ183" s="405" t="n">
        <v>0</v>
      </c>
      <c r="FK183" s="405" t="n">
        <v>0</v>
      </c>
      <c r="FL183" s="405">
        <f>SUM(FF183:FH183)-SUM(FI183:FK183)</f>
        <v/>
      </c>
      <c r="FM183" s="405" t="n">
        <v>0</v>
      </c>
      <c r="FN183" s="405">
        <f>+FL183-FM183</f>
        <v/>
      </c>
      <c r="FO183" s="2700">
        <f>365/((+FG183+FH183-FJ183-FK183)/((+FF183+FL183)/2)*DAY(FE183))</f>
        <v/>
      </c>
      <c r="FP183" s="2700">
        <f>+FL183/FG183*DAY(FE183)</f>
        <v/>
      </c>
      <c r="FQ183" s="406">
        <f>(FJ183+FK183)/FG183</f>
        <v/>
      </c>
      <c r="FR183" s="406">
        <f>+FI183/(+FI183+FJ183+FK183)</f>
        <v/>
      </c>
      <c r="FS183" s="407">
        <f t="array" ref="FS183">FI183/(SUMPRODUCT(--(CHOOSE({1,2,3},FH183,FJ183,FK183)&gt;0),CHOOSE({1,2,3},FH183,FJ183,FK183))+FG183)</f>
        <v/>
      </c>
      <c r="FU183" s="2699">
        <f>EOMONTH(FU184,-1)</f>
        <v/>
      </c>
      <c r="FV183" s="405">
        <f>+GB182</f>
        <v/>
      </c>
      <c r="FW183" s="405" t="n">
        <v>0</v>
      </c>
      <c r="FX183" s="405" t="n">
        <v>0</v>
      </c>
      <c r="FY183" s="405" t="n">
        <v>0</v>
      </c>
      <c r="FZ183" s="405" t="n">
        <v>0</v>
      </c>
      <c r="GA183" s="405" t="n">
        <v>0</v>
      </c>
      <c r="GB183" s="405">
        <f>SUM(FV183:FX183)-SUM(FY183:GA183)</f>
        <v/>
      </c>
      <c r="GC183" s="405" t="n">
        <v>0</v>
      </c>
      <c r="GD183" s="405">
        <f>+GB183-GC183</f>
        <v/>
      </c>
      <c r="GE183" s="2700">
        <f>365/((+FW183+FX183-FZ183-GA183)/((+FV183+GB183)/2)*DAY(FU183))</f>
        <v/>
      </c>
      <c r="GF183" s="2700">
        <f>+GB183/FW183*DAY(FU183)</f>
        <v/>
      </c>
      <c r="GG183" s="406">
        <f>(FZ183+GA183)/FW183</f>
        <v/>
      </c>
      <c r="GH183" s="406">
        <f>+FY183/(+FY183+FZ183+GA183)</f>
        <v/>
      </c>
      <c r="GI183" s="407">
        <f t="array" ref="GI183">FY183/(SUMPRODUCT(--(CHOOSE({1,2,3},FX183,FZ183,GA183)&gt;0),CHOOSE({1,2,3},FX183,FZ183,GA183))+FW183)</f>
        <v/>
      </c>
      <c r="GK183" s="2699">
        <f>EOMONTH(GK184,-1)</f>
        <v/>
      </c>
      <c r="GL183" s="405">
        <f>+GR182</f>
        <v/>
      </c>
      <c r="GM183" s="405" t="n">
        <v>0</v>
      </c>
      <c r="GN183" s="405" t="n">
        <v>0</v>
      </c>
      <c r="GO183" s="405" t="n">
        <v>0</v>
      </c>
      <c r="GP183" s="405" t="n">
        <v>0</v>
      </c>
      <c r="GQ183" s="405" t="n">
        <v>0</v>
      </c>
      <c r="GR183" s="405">
        <f>SUM(GL183:GN183)-SUM(GO183:GQ183)</f>
        <v/>
      </c>
      <c r="GS183" s="405" t="n">
        <v>0</v>
      </c>
      <c r="GT183" s="405">
        <f>+GR183-GS183</f>
        <v/>
      </c>
      <c r="GU183" s="2700">
        <f>365/((+GM183+GN183-GP183-GQ183)/((+GL183+GR183)/2)*DAY(GK183))</f>
        <v/>
      </c>
      <c r="GV183" s="2700">
        <f>+GR183/GM183*DAY(GK183)</f>
        <v/>
      </c>
      <c r="GW183" s="406">
        <f>(GP183+GQ183)/GM183</f>
        <v/>
      </c>
      <c r="GX183" s="406">
        <f>+GO183/(+GO183+GP183+GQ183)</f>
        <v/>
      </c>
      <c r="GY183" s="407">
        <f t="array" ref="GY183">GO183/(SUMPRODUCT(--(CHOOSE({1,2,3},GN183,GP183,GQ183)&gt;0),CHOOSE({1,2,3},GN183,GP183,GQ183))+GM183)</f>
        <v/>
      </c>
    </row>
    <row r="184">
      <c r="A184" s="2699">
        <f>EOMONTH(A185,-1)</f>
        <v/>
      </c>
      <c r="B184" s="405">
        <f>R184+AH184+AX184+BN184+CD184+CT184+DJ184+DZ184+EP184+FF184+FV184+GL184</f>
        <v/>
      </c>
      <c r="C184" s="405">
        <f>S184+AI184+AY184+BO184+CE184+CU184+DK184+EA184+EQ184+FG184+FW184+GM184</f>
        <v/>
      </c>
      <c r="D184" s="405">
        <f>T184+AJ184+AZ184+BP184+CF184+CV184+DL184+EB184+ER184+FH184+FX184+GN184</f>
        <v/>
      </c>
      <c r="E184" s="405">
        <f>U184+AK184+BA184+BQ184+CG184+CW184+DM184+EC184+ES184+FI184+FY184+GO184</f>
        <v/>
      </c>
      <c r="F184" s="405">
        <f>V184+AL184+BB184+BR184+CH184+CX184+DN184+ED184+ET184+FJ184+FZ184+GP184</f>
        <v/>
      </c>
      <c r="G184" s="405">
        <f>W184+AM184+BC184+BS184+CI184+CY184+DO184+EE184+EU184+FK184+GA184+GQ184</f>
        <v/>
      </c>
      <c r="H184" s="405">
        <f>X184+AN184+BD184+BT184+CJ184+CZ184+DP184+EF184+EV184+FL184+GB184+GR184</f>
        <v/>
      </c>
      <c r="I184" s="405">
        <f>Y184+AO184+BE184+BU184+CK184+DA184+DQ184+EG184+EW184+FM184+GC184+GS184</f>
        <v/>
      </c>
      <c r="J184" s="405">
        <f>Z184+AP184+BF184+BV184</f>
        <v/>
      </c>
      <c r="K184" s="2700">
        <f>365/((+C184+D184-F184-G184)/((+B184+H184)/2)*DAY(A184))</f>
        <v/>
      </c>
      <c r="L184" s="2700">
        <f>+H184/C184*DAY(A184)</f>
        <v/>
      </c>
      <c r="M184" s="406">
        <f>(F184+G184)/C184</f>
        <v/>
      </c>
      <c r="N184" s="406">
        <f>+E184/(+E184+F184+G184)</f>
        <v/>
      </c>
      <c r="O184" s="407">
        <f t="array" ref="O184">E184/(SUMPRODUCT(--(CHOOSE({1,2,3},D184,F184,G184)&gt;0),CHOOSE({1,2,3},D184,F184,G184))+C184)</f>
        <v/>
      </c>
      <c r="Q184" s="2699">
        <f>EOMONTH(Q185,-1)</f>
        <v/>
      </c>
      <c r="R184" s="405">
        <f>+X183</f>
        <v/>
      </c>
      <c r="S184" s="405" t="n">
        <v>0</v>
      </c>
      <c r="T184" s="405" t="n">
        <v>0</v>
      </c>
      <c r="U184" s="405" t="n">
        <v>0</v>
      </c>
      <c r="V184" s="405" t="n">
        <v>0</v>
      </c>
      <c r="W184" s="405" t="n">
        <v>0</v>
      </c>
      <c r="X184" s="405">
        <f>SUM(R184:T184)-SUM(U184:W184)</f>
        <v/>
      </c>
      <c r="Y184" s="405" t="n">
        <v>0</v>
      </c>
      <c r="Z184" s="405">
        <f>+X184-Y184</f>
        <v/>
      </c>
      <c r="AA184" s="2700">
        <f>365/((+S184+T184-V184-W184)/((+R184+X184)/2)*DAY(Q184))</f>
        <v/>
      </c>
      <c r="AB184" s="2700">
        <f>+X184/S184*DAY(Q184)</f>
        <v/>
      </c>
      <c r="AC184" s="406">
        <f>(V184+W184)/S184</f>
        <v/>
      </c>
      <c r="AD184" s="406">
        <f>+U184/(+U184+V184+W184)</f>
        <v/>
      </c>
      <c r="AE184" s="407">
        <f t="array" ref="AE184">U184/(SUMPRODUCT(--(CHOOSE({1,2,3},T184,V184,W184)&gt;0),CHOOSE({1,2,3},T184,V184,W184))+S184)</f>
        <v/>
      </c>
      <c r="AG184" s="2699">
        <f>EOMONTH(AG185,-1)</f>
        <v/>
      </c>
      <c r="AH184" s="405">
        <f>+AN183</f>
        <v/>
      </c>
      <c r="AI184" s="405" t="n">
        <v>0</v>
      </c>
      <c r="AJ184" s="405" t="n">
        <v>0</v>
      </c>
      <c r="AK184" s="405" t="n">
        <v>0</v>
      </c>
      <c r="AL184" s="405" t="n">
        <v>0</v>
      </c>
      <c r="AM184" s="405" t="n">
        <v>0</v>
      </c>
      <c r="AN184" s="405">
        <f>SUM(AH184:AJ184)-SUM(AK184:AM184)</f>
        <v/>
      </c>
      <c r="AO184" s="405" t="n">
        <v>0</v>
      </c>
      <c r="AP184" s="405">
        <f>+AN184-AO184</f>
        <v/>
      </c>
      <c r="AQ184" s="2700">
        <f>365/((+AI184+AJ184-AL184-AM184)/((+AH184+AN184)/2)*DAY(AG184))</f>
        <v/>
      </c>
      <c r="AR184" s="2700">
        <f>+AN184/AI184*DAY(AG184)</f>
        <v/>
      </c>
      <c r="AS184" s="406">
        <f>(AL184+AM184)/AI184</f>
        <v/>
      </c>
      <c r="AT184" s="406">
        <f>+AK184/(+AK184+AL184+AM184)</f>
        <v/>
      </c>
      <c r="AU184" s="407">
        <f t="array" ref="AU184">AK184/(SUMPRODUCT(--(CHOOSE({1,2,3},AJ184,AL184,AM184)&gt;0),CHOOSE({1,2,3},AJ184,AL184,AM184))+AI184)</f>
        <v/>
      </c>
      <c r="AW184" s="2699">
        <f>EOMONTH(AW185,-1)</f>
        <v/>
      </c>
      <c r="AX184" s="405">
        <f>+BD183</f>
        <v/>
      </c>
      <c r="AY184" s="405" t="n">
        <v>0</v>
      </c>
      <c r="AZ184" s="405" t="n">
        <v>0</v>
      </c>
      <c r="BA184" s="405" t="n">
        <v>0</v>
      </c>
      <c r="BB184" s="405" t="n">
        <v>0</v>
      </c>
      <c r="BC184" s="405" t="n">
        <v>0</v>
      </c>
      <c r="BD184" s="405">
        <f>SUM(AX184:AZ184)-SUM(BA184:BC184)</f>
        <v/>
      </c>
      <c r="BE184" s="405" t="n">
        <v>0</v>
      </c>
      <c r="BF184" s="405">
        <f>+BD184-BE184</f>
        <v/>
      </c>
      <c r="BG184" s="2700">
        <f>365/((+AY184+AZ184-BB184-BC184)/((+AX184+BD184)/2)*DAY(AW184))</f>
        <v/>
      </c>
      <c r="BH184" s="2700">
        <f>+BD184/AY184*DAY(AW184)</f>
        <v/>
      </c>
      <c r="BI184" s="406">
        <f>(BB184+BC184)/AY184</f>
        <v/>
      </c>
      <c r="BJ184" s="406">
        <f>+BA184/(+BA184+BB184+BC184)</f>
        <v/>
      </c>
      <c r="BK184" s="407">
        <f t="array" ref="BK184">BA184/(SUMPRODUCT(--(CHOOSE({1,2,3},AZ184,BB184,BC184)&gt;0),CHOOSE({1,2,3},AZ184,BB184,BC184))+AY184)</f>
        <v/>
      </c>
      <c r="BM184" s="2699">
        <f>EOMONTH(BM185,-1)</f>
        <v/>
      </c>
      <c r="BN184" s="405">
        <f>+BT183</f>
        <v/>
      </c>
      <c r="BO184" s="405" t="n">
        <v>0</v>
      </c>
      <c r="BP184" s="405" t="n">
        <v>0</v>
      </c>
      <c r="BQ184" s="405" t="n">
        <v>0</v>
      </c>
      <c r="BR184" s="405" t="n">
        <v>0</v>
      </c>
      <c r="BS184" s="405" t="n">
        <v>0</v>
      </c>
      <c r="BT184" s="405">
        <f>SUM(BN184:BP184)-SUM(BQ184:BS184)</f>
        <v/>
      </c>
      <c r="BU184" s="405" t="n">
        <v>0</v>
      </c>
      <c r="BV184" s="405">
        <f>+BT184-BU184</f>
        <v/>
      </c>
      <c r="BW184" s="2700">
        <f>365/((+BO184+BP184-BR184-BS184)/((+BN184+BT184)/2)*DAY(BM184))</f>
        <v/>
      </c>
      <c r="BX184" s="2700">
        <f>+BT184/BO184*DAY(BM184)</f>
        <v/>
      </c>
      <c r="BY184" s="406">
        <f>(BR184+BS184)/BO184</f>
        <v/>
      </c>
      <c r="BZ184" s="406">
        <f>+BQ184/(+BQ184+BR184+BS184)</f>
        <v/>
      </c>
      <c r="CA184" s="407">
        <f t="array" ref="CA184">BQ184/(SUMPRODUCT(--(CHOOSE({1,2,3},BP184,BR184,BS184)&gt;0),CHOOSE({1,2,3},BP184,BR184,BS184))+BO184)</f>
        <v/>
      </c>
      <c r="CC184" s="2699">
        <f>EOMONTH(CC185,-1)</f>
        <v/>
      </c>
      <c r="CD184" s="405">
        <f>+CJ183</f>
        <v/>
      </c>
      <c r="CE184" s="405" t="n">
        <v>0</v>
      </c>
      <c r="CF184" s="405" t="n">
        <v>0</v>
      </c>
      <c r="CG184" s="405" t="n">
        <v>0</v>
      </c>
      <c r="CH184" s="405" t="n">
        <v>0</v>
      </c>
      <c r="CI184" s="405" t="n">
        <v>0</v>
      </c>
      <c r="CJ184" s="405">
        <f>SUM(CD184:CF184)-SUM(CG184:CI184)</f>
        <v/>
      </c>
      <c r="CK184" s="405" t="n">
        <v>0</v>
      </c>
      <c r="CL184" s="405">
        <f>+CJ184-CK184</f>
        <v/>
      </c>
      <c r="CM184" s="2700">
        <f>365/((+CE184+CF184-CH184-CI184)/((+CD184+CJ184)/2)*DAY(CC184))</f>
        <v/>
      </c>
      <c r="CN184" s="2700">
        <f>+CJ184/CE184*DAY(CC184)</f>
        <v/>
      </c>
      <c r="CO184" s="406">
        <f>(CH184+CI184)/CE184</f>
        <v/>
      </c>
      <c r="CP184" s="406">
        <f>+CG184/(+CG184+CH184+CI184)</f>
        <v/>
      </c>
      <c r="CQ184" s="407">
        <f t="array" ref="CQ184">CG184/(SUMPRODUCT(--(CHOOSE({1,2,3},CF184,CH184,CI184)&gt;0),CHOOSE({1,2,3},CF184,CH184,CI184))+CE184)</f>
        <v/>
      </c>
      <c r="CS184" s="2699">
        <f>EOMONTH(CS185,-1)</f>
        <v/>
      </c>
      <c r="CT184" s="405">
        <f>+CZ183</f>
        <v/>
      </c>
      <c r="CU184" s="405" t="n">
        <v>0</v>
      </c>
      <c r="CV184" s="405" t="n">
        <v>0</v>
      </c>
      <c r="CW184" s="405" t="n">
        <v>0</v>
      </c>
      <c r="CX184" s="405" t="n">
        <v>0</v>
      </c>
      <c r="CY184" s="405" t="n">
        <v>0</v>
      </c>
      <c r="CZ184" s="405">
        <f>SUM(CT184:CV184)-SUM(CW184:CY184)</f>
        <v/>
      </c>
      <c r="DA184" s="405" t="n">
        <v>0</v>
      </c>
      <c r="DB184" s="405">
        <f>+CZ184-DA184</f>
        <v/>
      </c>
      <c r="DC184" s="2700">
        <f>365/((+CU184+CV184-CX184-CY184)/((+CT184+CZ184)/2)*DAY(CS184))</f>
        <v/>
      </c>
      <c r="DD184" s="2700">
        <f>+CZ184/CU184*DAY(CS184)</f>
        <v/>
      </c>
      <c r="DE184" s="406">
        <f>(CX184+CY184)/CU184</f>
        <v/>
      </c>
      <c r="DF184" s="406">
        <f>+CW184/(+CW184+CX184+CY184)</f>
        <v/>
      </c>
      <c r="DG184" s="407">
        <f t="array" ref="DG184">CW184/(SUMPRODUCT(--(CHOOSE({1,2,3},CV184,CX184,CY184)&gt;0),CHOOSE({1,2,3},CV184,CX184,CY184))+CU184)</f>
        <v/>
      </c>
      <c r="DI184" s="2699">
        <f>EOMONTH(DI185,-1)</f>
        <v/>
      </c>
      <c r="DJ184" s="405">
        <f>+DP183</f>
        <v/>
      </c>
      <c r="DK184" s="405" t="n">
        <v>0</v>
      </c>
      <c r="DL184" s="405" t="n">
        <v>0</v>
      </c>
      <c r="DM184" s="405" t="n">
        <v>0</v>
      </c>
      <c r="DN184" s="405" t="n">
        <v>0</v>
      </c>
      <c r="DO184" s="405" t="n">
        <v>0</v>
      </c>
      <c r="DP184" s="405">
        <f>SUM(DJ184:DL184)-SUM(DM184:DO184)</f>
        <v/>
      </c>
      <c r="DQ184" s="405" t="n">
        <v>0</v>
      </c>
      <c r="DR184" s="405">
        <f>+DP184-DQ184</f>
        <v/>
      </c>
      <c r="DS184" s="2700">
        <f>365/((+DK184+DL184-DN184-DO184)/((+DJ184+DP184)/2)*DAY(DI184))</f>
        <v/>
      </c>
      <c r="DT184" s="2700">
        <f>+DP184/DK184*DAY(DI184)</f>
        <v/>
      </c>
      <c r="DU184" s="406">
        <f>(DN184+DO184)/DK184</f>
        <v/>
      </c>
      <c r="DV184" s="406">
        <f>+DM184/(+DM184+DN184+DO184)</f>
        <v/>
      </c>
      <c r="DW184" s="407">
        <f t="array" ref="DW184">DM184/(SUMPRODUCT(--(CHOOSE({1,2,3},DL184,DN184,DO184)&gt;0),CHOOSE({1,2,3},DL184,DN184,DO184))+DK184)</f>
        <v/>
      </c>
      <c r="DY184" s="2699">
        <f>EOMONTH(DY185,-1)</f>
        <v/>
      </c>
      <c r="DZ184" s="405">
        <f>+EF183</f>
        <v/>
      </c>
      <c r="EA184" s="405" t="n">
        <v>0</v>
      </c>
      <c r="EB184" s="405" t="n">
        <v>0</v>
      </c>
      <c r="EC184" s="405" t="n">
        <v>0</v>
      </c>
      <c r="ED184" s="405" t="n">
        <v>0</v>
      </c>
      <c r="EE184" s="405" t="n">
        <v>0</v>
      </c>
      <c r="EF184" s="405">
        <f>SUM(DZ184:EB184)-SUM(EC184:EE184)</f>
        <v/>
      </c>
      <c r="EG184" s="405" t="n">
        <v>0</v>
      </c>
      <c r="EH184" s="405">
        <f>+EF184-EG184</f>
        <v/>
      </c>
      <c r="EI184" s="2700">
        <f>365/((+EA184+EB184-ED184-EE184)/((+DZ184+EF184)/2)*DAY(DY184))</f>
        <v/>
      </c>
      <c r="EJ184" s="2700">
        <f>+EF184/EA184*DAY(DY184)</f>
        <v/>
      </c>
      <c r="EK184" s="406">
        <f>(ED184+EE184)/EA184</f>
        <v/>
      </c>
      <c r="EL184" s="406">
        <f>+EC184/(+EC184+ED184+EE184)</f>
        <v/>
      </c>
      <c r="EM184" s="407">
        <f t="array" ref="EM184">EC184/(SUMPRODUCT(--(CHOOSE({1,2,3},EB184,ED184,EE184)&gt;0),CHOOSE({1,2,3},EB184,ED184,EE184))+EA184)</f>
        <v/>
      </c>
      <c r="EO184" s="2699">
        <f>EOMONTH(EO185,-1)</f>
        <v/>
      </c>
      <c r="EP184" s="405">
        <f>+EV183</f>
        <v/>
      </c>
      <c r="EQ184" s="405" t="n">
        <v>0</v>
      </c>
      <c r="ER184" s="405" t="n">
        <v>0</v>
      </c>
      <c r="ES184" s="405" t="n">
        <v>0</v>
      </c>
      <c r="ET184" s="405" t="n">
        <v>0</v>
      </c>
      <c r="EU184" s="405" t="n">
        <v>0</v>
      </c>
      <c r="EV184" s="405">
        <f>SUM(EP184:ER184)-SUM(ES184:EU184)</f>
        <v/>
      </c>
      <c r="EW184" s="405" t="n">
        <v>0</v>
      </c>
      <c r="EX184" s="405">
        <f>+EV184-EW184</f>
        <v/>
      </c>
      <c r="EY184" s="2700">
        <f>365/((+EQ184+ER184-ET184-EU184)/((+EP184+EV184)/2)*DAY(EO184))</f>
        <v/>
      </c>
      <c r="EZ184" s="2700">
        <f>+EV184/EQ184*DAY(EO184)</f>
        <v/>
      </c>
      <c r="FA184" s="406">
        <f>(ET184+EU184)/EQ184</f>
        <v/>
      </c>
      <c r="FB184" s="406">
        <f>+ES184/(+ES184+ET184+EU184)</f>
        <v/>
      </c>
      <c r="FC184" s="407">
        <f t="array" ref="FC184">ES184/(SUMPRODUCT(--(CHOOSE({1,2,3},FH184,FX184,GN184)&gt;0),CHOOSE({1,2,3},FH184,FX184,GN184))+EQ184)</f>
        <v/>
      </c>
      <c r="FE184" s="2699">
        <f>EOMONTH(FE185,-1)</f>
        <v/>
      </c>
      <c r="FF184" s="405">
        <f>+FL183</f>
        <v/>
      </c>
      <c r="FG184" s="405" t="n">
        <v>0</v>
      </c>
      <c r="FH184" s="405" t="n">
        <v>0</v>
      </c>
      <c r="FI184" s="405" t="n">
        <v>0</v>
      </c>
      <c r="FJ184" s="405" t="n">
        <v>0</v>
      </c>
      <c r="FK184" s="405" t="n">
        <v>0</v>
      </c>
      <c r="FL184" s="405">
        <f>SUM(FF184:FH184)-SUM(FI184:FK184)</f>
        <v/>
      </c>
      <c r="FM184" s="405" t="n">
        <v>0</v>
      </c>
      <c r="FN184" s="405">
        <f>+FL184-FM184</f>
        <v/>
      </c>
      <c r="FO184" s="2700">
        <f>365/((+FG184+FH184-FJ184-FK184)/((+FF184+FL184)/2)*DAY(FE184))</f>
        <v/>
      </c>
      <c r="FP184" s="2700">
        <f>+FL184/FG184*DAY(FE184)</f>
        <v/>
      </c>
      <c r="FQ184" s="406">
        <f>(FJ184+FK184)/FG184</f>
        <v/>
      </c>
      <c r="FR184" s="406">
        <f>+FI184/(+FI184+FJ184+FK184)</f>
        <v/>
      </c>
      <c r="FS184" s="407">
        <f t="array" ref="FS184">FI184/(SUMPRODUCT(--(CHOOSE({1,2,3},FH184,FJ184,FK184)&gt;0),CHOOSE({1,2,3},FH184,FJ184,FK184))+FG184)</f>
        <v/>
      </c>
      <c r="FU184" s="2699">
        <f>EOMONTH(FU185,-1)</f>
        <v/>
      </c>
      <c r="FV184" s="405">
        <f>+GB183</f>
        <v/>
      </c>
      <c r="FW184" s="405" t="n">
        <v>0</v>
      </c>
      <c r="FX184" s="405" t="n">
        <v>0</v>
      </c>
      <c r="FY184" s="405" t="n">
        <v>0</v>
      </c>
      <c r="FZ184" s="405" t="n">
        <v>0</v>
      </c>
      <c r="GA184" s="405" t="n">
        <v>0</v>
      </c>
      <c r="GB184" s="405">
        <f>SUM(FV184:FX184)-SUM(FY184:GA184)</f>
        <v/>
      </c>
      <c r="GC184" s="405" t="n">
        <v>0</v>
      </c>
      <c r="GD184" s="405">
        <f>+GB184-GC184</f>
        <v/>
      </c>
      <c r="GE184" s="2700">
        <f>365/((+FW184+FX184-FZ184-GA184)/((+FV184+GB184)/2)*DAY(FU184))</f>
        <v/>
      </c>
      <c r="GF184" s="2700">
        <f>+GB184/FW184*DAY(FU184)</f>
        <v/>
      </c>
      <c r="GG184" s="406">
        <f>(FZ184+GA184)/FW184</f>
        <v/>
      </c>
      <c r="GH184" s="406">
        <f>+FY184/(+FY184+FZ184+GA184)</f>
        <v/>
      </c>
      <c r="GI184" s="407">
        <f t="array" ref="GI184">FY184/(SUMPRODUCT(--(CHOOSE({1,2,3},FX184,FZ184,GA184)&gt;0),CHOOSE({1,2,3},FX184,FZ184,GA184))+FW184)</f>
        <v/>
      </c>
      <c r="GK184" s="2699">
        <f>EOMONTH(GK185,-1)</f>
        <v/>
      </c>
      <c r="GL184" s="405">
        <f>+GR183</f>
        <v/>
      </c>
      <c r="GM184" s="405" t="n">
        <v>0</v>
      </c>
      <c r="GN184" s="405" t="n">
        <v>0</v>
      </c>
      <c r="GO184" s="405" t="n">
        <v>0</v>
      </c>
      <c r="GP184" s="405" t="n">
        <v>0</v>
      </c>
      <c r="GQ184" s="405" t="n">
        <v>0</v>
      </c>
      <c r="GR184" s="405">
        <f>SUM(GL184:GN184)-SUM(GO184:GQ184)</f>
        <v/>
      </c>
      <c r="GS184" s="405" t="n">
        <v>0</v>
      </c>
      <c r="GT184" s="405">
        <f>+GR184-GS184</f>
        <v/>
      </c>
      <c r="GU184" s="2700">
        <f>365/((+GM184+GN184-GP184-GQ184)/((+GL184+GR184)/2)*DAY(GK184))</f>
        <v/>
      </c>
      <c r="GV184" s="2700">
        <f>+GR184/GM184*DAY(GK184)</f>
        <v/>
      </c>
      <c r="GW184" s="406">
        <f>(GP184+GQ184)/GM184</f>
        <v/>
      </c>
      <c r="GX184" s="406">
        <f>+GO184/(+GO184+GP184+GQ184)</f>
        <v/>
      </c>
      <c r="GY184" s="407">
        <f t="array" ref="GY184">GO184/(SUMPRODUCT(--(CHOOSE({1,2,3},GN184,GP184,GQ184)&gt;0),CHOOSE({1,2,3},GN184,GP184,GQ184))+GM184)</f>
        <v/>
      </c>
    </row>
    <row r="185">
      <c r="A185" s="2699">
        <f>EOMONTH(A186,-1)</f>
        <v/>
      </c>
      <c r="B185" s="405">
        <f>R185+AH185+AX185+BN185+CD185+CT185+DJ185+DZ185+EP185+FF185+FV185+GL185</f>
        <v/>
      </c>
      <c r="C185" s="405">
        <f>S185+AI185+AY185+BO185+CE185+CU185+DK185+EA185+EQ185+FG185+FW185+GM185</f>
        <v/>
      </c>
      <c r="D185" s="405">
        <f>T185+AJ185+AZ185+BP185+CF185+CV185+DL185+EB185+ER185+FH185+FX185+GN185</f>
        <v/>
      </c>
      <c r="E185" s="405">
        <f>U185+AK185+BA185+BQ185+CG185+CW185+DM185+EC185+ES185+FI185+FY185+GO185</f>
        <v/>
      </c>
      <c r="F185" s="405">
        <f>V185+AL185+BB185+BR185+CH185+CX185+DN185+ED185+ET185+FJ185+FZ185+GP185</f>
        <v/>
      </c>
      <c r="G185" s="405">
        <f>W185+AM185+BC185+BS185+CI185+CY185+DO185+EE185+EU185+FK185+GA185+GQ185</f>
        <v/>
      </c>
      <c r="H185" s="405">
        <f>X185+AN185+BD185+BT185+CJ185+CZ185+DP185+EF185+EV185+FL185+GB185+GR185</f>
        <v/>
      </c>
      <c r="I185" s="405">
        <f>Y185+AO185+BE185+BU185+CK185+DA185+DQ185+EG185+EW185+FM185+GC185+GS185</f>
        <v/>
      </c>
      <c r="J185" s="405">
        <f>Z185+AP185+BF185+BV185</f>
        <v/>
      </c>
      <c r="K185" s="2700">
        <f>365/((+C185+D185-F185-G185)/((+B185+H185)/2)*DAY(A185))</f>
        <v/>
      </c>
      <c r="L185" s="2700">
        <f>+H185/C185*DAY(A185)</f>
        <v/>
      </c>
      <c r="M185" s="406">
        <f>(F185+G185)/C185</f>
        <v/>
      </c>
      <c r="N185" s="406">
        <f>+E185/(+E185+F185+G185)</f>
        <v/>
      </c>
      <c r="O185" s="407">
        <f t="array" ref="O185">E185/(SUMPRODUCT(--(CHOOSE({1,2,3},D185,F185,G185)&gt;0),CHOOSE({1,2,3},D185,F185,G185))+C185)</f>
        <v/>
      </c>
      <c r="Q185" s="2699">
        <f>EOMONTH(Q186,-1)</f>
        <v/>
      </c>
      <c r="R185" s="405">
        <f>+X184</f>
        <v/>
      </c>
      <c r="S185" s="405" t="n">
        <v>0</v>
      </c>
      <c r="T185" s="405" t="n">
        <v>0</v>
      </c>
      <c r="U185" s="405" t="n">
        <v>0</v>
      </c>
      <c r="V185" s="405" t="n">
        <v>0</v>
      </c>
      <c r="W185" s="405" t="n">
        <v>0</v>
      </c>
      <c r="X185" s="405">
        <f>SUM(R185:T185)-SUM(U185:W185)</f>
        <v/>
      </c>
      <c r="Y185" s="405" t="n">
        <v>0</v>
      </c>
      <c r="Z185" s="405">
        <f>+X185-Y185</f>
        <v/>
      </c>
      <c r="AA185" s="2700">
        <f>365/((+S185+T185-V185-W185)/((+R185+X185)/2)*DAY(Q185))</f>
        <v/>
      </c>
      <c r="AB185" s="2700">
        <f>+X185/S185*DAY(Q185)</f>
        <v/>
      </c>
      <c r="AC185" s="406">
        <f>(V185+W185)/S185</f>
        <v/>
      </c>
      <c r="AD185" s="406">
        <f>+U185/(+U185+V185+W185)</f>
        <v/>
      </c>
      <c r="AE185" s="407">
        <f t="array" ref="AE185">U185/(SUMPRODUCT(--(CHOOSE({1,2,3},T185,V185,W185)&gt;0),CHOOSE({1,2,3},T185,V185,W185))+S185)</f>
        <v/>
      </c>
      <c r="AG185" s="2699">
        <f>EOMONTH(AG186,-1)</f>
        <v/>
      </c>
      <c r="AH185" s="405">
        <f>+AN184</f>
        <v/>
      </c>
      <c r="AI185" s="405" t="n">
        <v>0</v>
      </c>
      <c r="AJ185" s="405" t="n">
        <v>0</v>
      </c>
      <c r="AK185" s="405" t="n">
        <v>0</v>
      </c>
      <c r="AL185" s="405" t="n">
        <v>0</v>
      </c>
      <c r="AM185" s="405" t="n">
        <v>0</v>
      </c>
      <c r="AN185" s="405">
        <f>SUM(AH185:AJ185)-SUM(AK185:AM185)</f>
        <v/>
      </c>
      <c r="AO185" s="405" t="n">
        <v>0</v>
      </c>
      <c r="AP185" s="405">
        <f>+AN185-AO185</f>
        <v/>
      </c>
      <c r="AQ185" s="2700">
        <f>365/((+AI185+AJ185-AL185-AM185)/((+AH185+AN185)/2)*DAY(AG185))</f>
        <v/>
      </c>
      <c r="AR185" s="2700">
        <f>+AN185/AI185*DAY(AG185)</f>
        <v/>
      </c>
      <c r="AS185" s="406">
        <f>(AL185+AM185)/AI185</f>
        <v/>
      </c>
      <c r="AT185" s="406">
        <f>+AK185/(+AK185+AL185+AM185)</f>
        <v/>
      </c>
      <c r="AU185" s="407">
        <f t="array" ref="AU185">AK185/(SUMPRODUCT(--(CHOOSE({1,2,3},AJ185,AL185,AM185)&gt;0),CHOOSE({1,2,3},AJ185,AL185,AM185))+AI185)</f>
        <v/>
      </c>
      <c r="AW185" s="2699">
        <f>EOMONTH(AW186,-1)</f>
        <v/>
      </c>
      <c r="AX185" s="405">
        <f>+BD184</f>
        <v/>
      </c>
      <c r="AY185" s="405" t="n">
        <v>0</v>
      </c>
      <c r="AZ185" s="405" t="n">
        <v>0</v>
      </c>
      <c r="BA185" s="405" t="n">
        <v>0</v>
      </c>
      <c r="BB185" s="405" t="n">
        <v>0</v>
      </c>
      <c r="BC185" s="405" t="n">
        <v>0</v>
      </c>
      <c r="BD185" s="405">
        <f>SUM(AX185:AZ185)-SUM(BA185:BC185)</f>
        <v/>
      </c>
      <c r="BE185" s="405" t="n">
        <v>0</v>
      </c>
      <c r="BF185" s="405">
        <f>+BD185-BE185</f>
        <v/>
      </c>
      <c r="BG185" s="2700">
        <f>365/((+AY185+AZ185-BB185-BC185)/((+AX185+BD185)/2)*DAY(AW185))</f>
        <v/>
      </c>
      <c r="BH185" s="2700">
        <f>+BD185/AY185*DAY(AW185)</f>
        <v/>
      </c>
      <c r="BI185" s="406">
        <f>(BB185+BC185)/AY185</f>
        <v/>
      </c>
      <c r="BJ185" s="406">
        <f>+BA185/(+BA185+BB185+BC185)</f>
        <v/>
      </c>
      <c r="BK185" s="407">
        <f t="array" ref="BK185">BA185/(SUMPRODUCT(--(CHOOSE({1,2,3},AZ185,BB185,BC185)&gt;0),CHOOSE({1,2,3},AZ185,BB185,BC185))+AY185)</f>
        <v/>
      </c>
      <c r="BM185" s="2699">
        <f>EOMONTH(BM186,-1)</f>
        <v/>
      </c>
      <c r="BN185" s="405">
        <f>+BT184</f>
        <v/>
      </c>
      <c r="BO185" s="405" t="n">
        <v>0</v>
      </c>
      <c r="BP185" s="405" t="n">
        <v>0</v>
      </c>
      <c r="BQ185" s="405" t="n">
        <v>0</v>
      </c>
      <c r="BR185" s="405" t="n">
        <v>0</v>
      </c>
      <c r="BS185" s="405" t="n">
        <v>0</v>
      </c>
      <c r="BT185" s="405">
        <f>SUM(BN185:BP185)-SUM(BQ185:BS185)</f>
        <v/>
      </c>
      <c r="BU185" s="405" t="n">
        <v>0</v>
      </c>
      <c r="BV185" s="405">
        <f>+BT185-BU185</f>
        <v/>
      </c>
      <c r="BW185" s="2700">
        <f>365/((+BO185+BP185-BR185-BS185)/((+BN185+BT185)/2)*DAY(BM185))</f>
        <v/>
      </c>
      <c r="BX185" s="2700">
        <f>+BT185/BO185*DAY(BM185)</f>
        <v/>
      </c>
      <c r="BY185" s="406">
        <f>(BR185+BS185)/BO185</f>
        <v/>
      </c>
      <c r="BZ185" s="406">
        <f>+BQ185/(+BQ185+BR185+BS185)</f>
        <v/>
      </c>
      <c r="CA185" s="407">
        <f t="array" ref="CA185">BQ185/(SUMPRODUCT(--(CHOOSE({1,2,3},BP185,BR185,BS185)&gt;0),CHOOSE({1,2,3},BP185,BR185,BS185))+BO185)</f>
        <v/>
      </c>
      <c r="CC185" s="2699">
        <f>EOMONTH(CC186,-1)</f>
        <v/>
      </c>
      <c r="CD185" s="405">
        <f>+CJ184</f>
        <v/>
      </c>
      <c r="CE185" s="405" t="n">
        <v>0</v>
      </c>
      <c r="CF185" s="405" t="n">
        <v>0</v>
      </c>
      <c r="CG185" s="405" t="n">
        <v>0</v>
      </c>
      <c r="CH185" s="405" t="n">
        <v>0</v>
      </c>
      <c r="CI185" s="405" t="n">
        <v>0</v>
      </c>
      <c r="CJ185" s="405">
        <f>SUM(CD185:CF185)-SUM(CG185:CI185)</f>
        <v/>
      </c>
      <c r="CK185" s="405" t="n">
        <v>0</v>
      </c>
      <c r="CL185" s="405">
        <f>+CJ185-CK185</f>
        <v/>
      </c>
      <c r="CM185" s="2700">
        <f>365/((+CE185+CF185-CH185-CI185)/((+CD185+CJ185)/2)*DAY(CC185))</f>
        <v/>
      </c>
      <c r="CN185" s="2700">
        <f>+CJ185/CE185*DAY(CC185)</f>
        <v/>
      </c>
      <c r="CO185" s="406">
        <f>(CH185+CI185)/CE185</f>
        <v/>
      </c>
      <c r="CP185" s="406">
        <f>+CG185/(+CG185+CH185+CI185)</f>
        <v/>
      </c>
      <c r="CQ185" s="407">
        <f t="array" ref="CQ185">CG185/(SUMPRODUCT(--(CHOOSE({1,2,3},CF185,CH185,CI185)&gt;0),CHOOSE({1,2,3},CF185,CH185,CI185))+CE185)</f>
        <v/>
      </c>
      <c r="CS185" s="2699">
        <f>EOMONTH(CS186,-1)</f>
        <v/>
      </c>
      <c r="CT185" s="405">
        <f>+CZ184</f>
        <v/>
      </c>
      <c r="CU185" s="405" t="n">
        <v>0</v>
      </c>
      <c r="CV185" s="405" t="n">
        <v>0</v>
      </c>
      <c r="CW185" s="405" t="n">
        <v>0</v>
      </c>
      <c r="CX185" s="405" t="n">
        <v>0</v>
      </c>
      <c r="CY185" s="405" t="n">
        <v>0</v>
      </c>
      <c r="CZ185" s="405">
        <f>SUM(CT185:CV185)-SUM(CW185:CY185)</f>
        <v/>
      </c>
      <c r="DA185" s="405" t="n">
        <v>0</v>
      </c>
      <c r="DB185" s="405">
        <f>+CZ185-DA185</f>
        <v/>
      </c>
      <c r="DC185" s="2700">
        <f>365/((+CU185+CV185-CX185-CY185)/((+CT185+CZ185)/2)*DAY(CS185))</f>
        <v/>
      </c>
      <c r="DD185" s="2700">
        <f>+CZ185/CU185*DAY(CS185)</f>
        <v/>
      </c>
      <c r="DE185" s="406">
        <f>(CX185+CY185)/CU185</f>
        <v/>
      </c>
      <c r="DF185" s="406">
        <f>+CW185/(+CW185+CX185+CY185)</f>
        <v/>
      </c>
      <c r="DG185" s="407">
        <f t="array" ref="DG185">CW185/(SUMPRODUCT(--(CHOOSE({1,2,3},CV185,CX185,CY185)&gt;0),CHOOSE({1,2,3},CV185,CX185,CY185))+CU185)</f>
        <v/>
      </c>
      <c r="DI185" s="2699">
        <f>EOMONTH(DI186,-1)</f>
        <v/>
      </c>
      <c r="DJ185" s="405">
        <f>+DP184</f>
        <v/>
      </c>
      <c r="DK185" s="405" t="n">
        <v>0</v>
      </c>
      <c r="DL185" s="405" t="n">
        <v>0</v>
      </c>
      <c r="DM185" s="405" t="n">
        <v>0</v>
      </c>
      <c r="DN185" s="405" t="n">
        <v>0</v>
      </c>
      <c r="DO185" s="405" t="n">
        <v>0</v>
      </c>
      <c r="DP185" s="405">
        <f>SUM(DJ185:DL185)-SUM(DM185:DO185)</f>
        <v/>
      </c>
      <c r="DQ185" s="405" t="n">
        <v>0</v>
      </c>
      <c r="DR185" s="405">
        <f>+DP185-DQ185</f>
        <v/>
      </c>
      <c r="DS185" s="2700">
        <f>365/((+DK185+DL185-DN185-DO185)/((+DJ185+DP185)/2)*DAY(DI185))</f>
        <v/>
      </c>
      <c r="DT185" s="2700">
        <f>+DP185/DK185*DAY(DI185)</f>
        <v/>
      </c>
      <c r="DU185" s="406">
        <f>(DN185+DO185)/DK185</f>
        <v/>
      </c>
      <c r="DV185" s="406">
        <f>+DM185/(+DM185+DN185+DO185)</f>
        <v/>
      </c>
      <c r="DW185" s="407">
        <f t="array" ref="DW185">DM185/(SUMPRODUCT(--(CHOOSE({1,2,3},DL185,DN185,DO185)&gt;0),CHOOSE({1,2,3},DL185,DN185,DO185))+DK185)</f>
        <v/>
      </c>
      <c r="DY185" s="2699">
        <f>EOMONTH(DY186,-1)</f>
        <v/>
      </c>
      <c r="DZ185" s="405">
        <f>+EF184</f>
        <v/>
      </c>
      <c r="EA185" s="405" t="n">
        <v>0</v>
      </c>
      <c r="EB185" s="405" t="n">
        <v>0</v>
      </c>
      <c r="EC185" s="405" t="n">
        <v>0</v>
      </c>
      <c r="ED185" s="405" t="n">
        <v>0</v>
      </c>
      <c r="EE185" s="405" t="n">
        <v>0</v>
      </c>
      <c r="EF185" s="405">
        <f>SUM(DZ185:EB185)-SUM(EC185:EE185)</f>
        <v/>
      </c>
      <c r="EG185" s="405" t="n">
        <v>0</v>
      </c>
      <c r="EH185" s="405">
        <f>+EF185-EG185</f>
        <v/>
      </c>
      <c r="EI185" s="2700">
        <f>365/((+EA185+EB185-ED185-EE185)/((+DZ185+EF185)/2)*DAY(DY185))</f>
        <v/>
      </c>
      <c r="EJ185" s="2700">
        <f>+EF185/EA185*DAY(DY185)</f>
        <v/>
      </c>
      <c r="EK185" s="406">
        <f>(ED185+EE185)/EA185</f>
        <v/>
      </c>
      <c r="EL185" s="406">
        <f>+EC185/(+EC185+ED185+EE185)</f>
        <v/>
      </c>
      <c r="EM185" s="407">
        <f t="array" ref="EM185">EC185/(SUMPRODUCT(--(CHOOSE({1,2,3},EB185,ED185,EE185)&gt;0),CHOOSE({1,2,3},EB185,ED185,EE185))+EA185)</f>
        <v/>
      </c>
      <c r="EO185" s="2699">
        <f>EOMONTH(EO186,-1)</f>
        <v/>
      </c>
      <c r="EP185" s="405">
        <f>+EV184</f>
        <v/>
      </c>
      <c r="EQ185" s="405" t="n">
        <v>0</v>
      </c>
      <c r="ER185" s="405" t="n">
        <v>0</v>
      </c>
      <c r="ES185" s="405" t="n">
        <v>0</v>
      </c>
      <c r="ET185" s="405" t="n">
        <v>0</v>
      </c>
      <c r="EU185" s="405" t="n">
        <v>0</v>
      </c>
      <c r="EV185" s="405">
        <f>SUM(EP185:ER185)-SUM(ES185:EU185)</f>
        <v/>
      </c>
      <c r="EW185" s="405" t="n">
        <v>0</v>
      </c>
      <c r="EX185" s="405">
        <f>+EV185-EW185</f>
        <v/>
      </c>
      <c r="EY185" s="2700">
        <f>365/((+EQ185+ER185-ET185-EU185)/((+EP185+EV185)/2)*DAY(EO185))</f>
        <v/>
      </c>
      <c r="EZ185" s="2700">
        <f>+EV185/EQ185*DAY(EO185)</f>
        <v/>
      </c>
      <c r="FA185" s="406">
        <f>(ET185+EU185)/EQ185</f>
        <v/>
      </c>
      <c r="FB185" s="406">
        <f>+ES185/(+ES185+ET185+EU185)</f>
        <v/>
      </c>
      <c r="FC185" s="407">
        <f t="array" ref="FC185">ES185/(SUMPRODUCT(--(CHOOSE({1,2,3},FH185,FX185,GN185)&gt;0),CHOOSE({1,2,3},FH185,FX185,GN185))+EQ185)</f>
        <v/>
      </c>
      <c r="FE185" s="2699">
        <f>EOMONTH(FE186,-1)</f>
        <v/>
      </c>
      <c r="FF185" s="405">
        <f>+FL184</f>
        <v/>
      </c>
      <c r="FG185" s="405" t="n">
        <v>0</v>
      </c>
      <c r="FH185" s="405" t="n">
        <v>0</v>
      </c>
      <c r="FI185" s="405" t="n">
        <v>0</v>
      </c>
      <c r="FJ185" s="405" t="n">
        <v>0</v>
      </c>
      <c r="FK185" s="405" t="n">
        <v>0</v>
      </c>
      <c r="FL185" s="405">
        <f>SUM(FF185:FH185)-SUM(FI185:FK185)</f>
        <v/>
      </c>
      <c r="FM185" s="405" t="n">
        <v>0</v>
      </c>
      <c r="FN185" s="405">
        <f>+FL185-FM185</f>
        <v/>
      </c>
      <c r="FO185" s="2700">
        <f>365/((+FG185+FH185-FJ185-FK185)/((+FF185+FL185)/2)*DAY(FE185))</f>
        <v/>
      </c>
      <c r="FP185" s="2700">
        <f>+FL185/FG185*DAY(FE185)</f>
        <v/>
      </c>
      <c r="FQ185" s="406">
        <f>(FJ185+FK185)/FG185</f>
        <v/>
      </c>
      <c r="FR185" s="406">
        <f>+FI185/(+FI185+FJ185+FK185)</f>
        <v/>
      </c>
      <c r="FS185" s="407">
        <f t="array" ref="FS185">FI185/(SUMPRODUCT(--(CHOOSE({1,2,3},FH185,FJ185,FK185)&gt;0),CHOOSE({1,2,3},FH185,FJ185,FK185))+FG185)</f>
        <v/>
      </c>
      <c r="FU185" s="2699">
        <f>EOMONTH(FU186,-1)</f>
        <v/>
      </c>
      <c r="FV185" s="405">
        <f>+GB184</f>
        <v/>
      </c>
      <c r="FW185" s="405" t="n">
        <v>0</v>
      </c>
      <c r="FX185" s="405" t="n">
        <v>0</v>
      </c>
      <c r="FY185" s="405" t="n">
        <v>0</v>
      </c>
      <c r="FZ185" s="405" t="n">
        <v>0</v>
      </c>
      <c r="GA185" s="405" t="n">
        <v>0</v>
      </c>
      <c r="GB185" s="405">
        <f>SUM(FV185:FX185)-SUM(FY185:GA185)</f>
        <v/>
      </c>
      <c r="GC185" s="405" t="n">
        <v>0</v>
      </c>
      <c r="GD185" s="405">
        <f>+GB185-GC185</f>
        <v/>
      </c>
      <c r="GE185" s="2700">
        <f>365/((+FW185+FX185-FZ185-GA185)/((+FV185+GB185)/2)*DAY(FU185))</f>
        <v/>
      </c>
      <c r="GF185" s="2700">
        <f>+GB185/FW185*DAY(FU185)</f>
        <v/>
      </c>
      <c r="GG185" s="406">
        <f>(FZ185+GA185)/FW185</f>
        <v/>
      </c>
      <c r="GH185" s="406">
        <f>+FY185/(+FY185+FZ185+GA185)</f>
        <v/>
      </c>
      <c r="GI185" s="407">
        <f t="array" ref="GI185">FY185/(SUMPRODUCT(--(CHOOSE({1,2,3},FX185,FZ185,GA185)&gt;0),CHOOSE({1,2,3},FX185,FZ185,GA185))+FW185)</f>
        <v/>
      </c>
      <c r="GK185" s="2699">
        <f>EOMONTH(GK186,-1)</f>
        <v/>
      </c>
      <c r="GL185" s="405">
        <f>+GR184</f>
        <v/>
      </c>
      <c r="GM185" s="405" t="n">
        <v>0</v>
      </c>
      <c r="GN185" s="405" t="n">
        <v>0</v>
      </c>
      <c r="GO185" s="405" t="n">
        <v>0</v>
      </c>
      <c r="GP185" s="405" t="n">
        <v>0</v>
      </c>
      <c r="GQ185" s="405" t="n">
        <v>0</v>
      </c>
      <c r="GR185" s="405">
        <f>SUM(GL185:GN185)-SUM(GO185:GQ185)</f>
        <v/>
      </c>
      <c r="GS185" s="405" t="n">
        <v>0</v>
      </c>
      <c r="GT185" s="405">
        <f>+GR185-GS185</f>
        <v/>
      </c>
      <c r="GU185" s="2700">
        <f>365/((+GM185+GN185-GP185-GQ185)/((+GL185+GR185)/2)*DAY(GK185))</f>
        <v/>
      </c>
      <c r="GV185" s="2700">
        <f>+GR185/GM185*DAY(GK185)</f>
        <v/>
      </c>
      <c r="GW185" s="406">
        <f>(GP185+GQ185)/GM185</f>
        <v/>
      </c>
      <c r="GX185" s="406">
        <f>+GO185/(+GO185+GP185+GQ185)</f>
        <v/>
      </c>
      <c r="GY185" s="407">
        <f t="array" ref="GY185">GO185/(SUMPRODUCT(--(CHOOSE({1,2,3},GN185,GP185,GQ185)&gt;0),CHOOSE({1,2,3},GN185,GP185,GQ185))+GM185)</f>
        <v/>
      </c>
    </row>
    <row r="186">
      <c r="A186" s="2699">
        <f>EOMONTH(A187,-1)</f>
        <v/>
      </c>
      <c r="B186" s="405">
        <f>R186+AH186+AX186+BN186+CD186+CT186+DJ186+DZ186+EP186+FF186+FV186+GL186</f>
        <v/>
      </c>
      <c r="C186" s="405">
        <f>S186+AI186+AY186+BO186+CE186+CU186+DK186+EA186+EQ186+FG186+FW186+GM186</f>
        <v/>
      </c>
      <c r="D186" s="405">
        <f>T186+AJ186+AZ186+BP186+CF186+CV186+DL186+EB186+ER186+FH186+FX186+GN186</f>
        <v/>
      </c>
      <c r="E186" s="405">
        <f>U186+AK186+BA186+BQ186+CG186+CW186+DM186+EC186+ES186+FI186+FY186+GO186</f>
        <v/>
      </c>
      <c r="F186" s="405">
        <f>V186+AL186+BB186+BR186+CH186+CX186+DN186+ED186+ET186+FJ186+FZ186+GP186</f>
        <v/>
      </c>
      <c r="G186" s="405">
        <f>W186+AM186+BC186+BS186+CI186+CY186+DO186+EE186+EU186+FK186+GA186+GQ186</f>
        <v/>
      </c>
      <c r="H186" s="405">
        <f>X186+AN186+BD186+BT186+CJ186+CZ186+DP186+EF186+EV186+FL186+GB186+GR186</f>
        <v/>
      </c>
      <c r="I186" s="405">
        <f>Y186+AO186+BE186+BU186+CK186+DA186+DQ186+EG186+EW186+FM186+GC186+GS186</f>
        <v/>
      </c>
      <c r="J186" s="405">
        <f>Z186+AP186+BF186+BV186</f>
        <v/>
      </c>
      <c r="K186" s="2700">
        <f>365/((+C186+D186-F186-G186)/((+B186+H186)/2)*DAY(A186))</f>
        <v/>
      </c>
      <c r="L186" s="2700">
        <f>+H186/C186*DAY(A186)</f>
        <v/>
      </c>
      <c r="M186" s="406">
        <f>(F186+G186)/C186</f>
        <v/>
      </c>
      <c r="N186" s="406">
        <f>+E186/(+E186+F186+G186)</f>
        <v/>
      </c>
      <c r="O186" s="407">
        <f t="array" ref="O186">E186/(SUMPRODUCT(--(CHOOSE({1,2,3},D186,F186,G186)&gt;0),CHOOSE({1,2,3},D186,F186,G186))+C186)</f>
        <v/>
      </c>
      <c r="Q186" s="2699">
        <f>EOMONTH(Q187,-1)</f>
        <v/>
      </c>
      <c r="R186" s="405">
        <f>+X185</f>
        <v/>
      </c>
      <c r="S186" s="405" t="n">
        <v>0</v>
      </c>
      <c r="T186" s="405" t="n">
        <v>0</v>
      </c>
      <c r="U186" s="405" t="n">
        <v>0</v>
      </c>
      <c r="V186" s="405" t="n">
        <v>0</v>
      </c>
      <c r="W186" s="405" t="n">
        <v>0</v>
      </c>
      <c r="X186" s="405">
        <f>SUM(R186:T186)-SUM(U186:W186)</f>
        <v/>
      </c>
      <c r="Y186" s="405" t="n">
        <v>0</v>
      </c>
      <c r="Z186" s="405">
        <f>+X186-Y186</f>
        <v/>
      </c>
      <c r="AA186" s="2700">
        <f>365/((+S186+T186-V186-W186)/((+R186+X186)/2)*DAY(Q186))</f>
        <v/>
      </c>
      <c r="AB186" s="2700">
        <f>+X186/S186*DAY(Q186)</f>
        <v/>
      </c>
      <c r="AC186" s="406">
        <f>(V186+W186)/S186</f>
        <v/>
      </c>
      <c r="AD186" s="406">
        <f>+U186/(+U186+V186+W186)</f>
        <v/>
      </c>
      <c r="AE186" s="407">
        <f t="array" ref="AE186">U186/(SUMPRODUCT(--(CHOOSE({1,2,3},T186,V186,W186)&gt;0),CHOOSE({1,2,3},T186,V186,W186))+S186)</f>
        <v/>
      </c>
      <c r="AG186" s="2699">
        <f>EOMONTH(AG187,-1)</f>
        <v/>
      </c>
      <c r="AH186" s="405">
        <f>+AN185</f>
        <v/>
      </c>
      <c r="AI186" s="405" t="n">
        <v>0</v>
      </c>
      <c r="AJ186" s="405" t="n">
        <v>0</v>
      </c>
      <c r="AK186" s="405" t="n">
        <v>0</v>
      </c>
      <c r="AL186" s="405" t="n">
        <v>0</v>
      </c>
      <c r="AM186" s="405" t="n">
        <v>0</v>
      </c>
      <c r="AN186" s="405">
        <f>SUM(AH186:AJ186)-SUM(AK186:AM186)</f>
        <v/>
      </c>
      <c r="AO186" s="405" t="n">
        <v>0</v>
      </c>
      <c r="AP186" s="405">
        <f>+AN186-AO186</f>
        <v/>
      </c>
      <c r="AQ186" s="2700">
        <f>365/((+AI186+AJ186-AL186-AM186)/((+AH186+AN186)/2)*DAY(AG186))</f>
        <v/>
      </c>
      <c r="AR186" s="2700">
        <f>+AN186/AI186*DAY(AG186)</f>
        <v/>
      </c>
      <c r="AS186" s="406">
        <f>(AL186+AM186)/AI186</f>
        <v/>
      </c>
      <c r="AT186" s="406">
        <f>+AK186/(+AK186+AL186+AM186)</f>
        <v/>
      </c>
      <c r="AU186" s="407">
        <f t="array" ref="AU186">AK186/(SUMPRODUCT(--(CHOOSE({1,2,3},AJ186,AL186,AM186)&gt;0),CHOOSE({1,2,3},AJ186,AL186,AM186))+AI186)</f>
        <v/>
      </c>
      <c r="AW186" s="2699">
        <f>EOMONTH(AW187,-1)</f>
        <v/>
      </c>
      <c r="AX186" s="405">
        <f>+BD185</f>
        <v/>
      </c>
      <c r="AY186" s="405" t="n">
        <v>0</v>
      </c>
      <c r="AZ186" s="405" t="n">
        <v>0</v>
      </c>
      <c r="BA186" s="405" t="n">
        <v>0</v>
      </c>
      <c r="BB186" s="405" t="n">
        <v>0</v>
      </c>
      <c r="BC186" s="405" t="n">
        <v>0</v>
      </c>
      <c r="BD186" s="405">
        <f>SUM(AX186:AZ186)-SUM(BA186:BC186)</f>
        <v/>
      </c>
      <c r="BE186" s="405" t="n">
        <v>0</v>
      </c>
      <c r="BF186" s="405">
        <f>+BD186-BE186</f>
        <v/>
      </c>
      <c r="BG186" s="2700">
        <f>365/((+AY186+AZ186-BB186-BC186)/((+AX186+BD186)/2)*DAY(AW186))</f>
        <v/>
      </c>
      <c r="BH186" s="2700">
        <f>+BD186/AY186*DAY(AW186)</f>
        <v/>
      </c>
      <c r="BI186" s="406">
        <f>(BB186+BC186)/AY186</f>
        <v/>
      </c>
      <c r="BJ186" s="406">
        <f>+BA186/(+BA186+BB186+BC186)</f>
        <v/>
      </c>
      <c r="BK186" s="407">
        <f t="array" ref="BK186">BA186/(SUMPRODUCT(--(CHOOSE({1,2,3},AZ186,BB186,BC186)&gt;0),CHOOSE({1,2,3},AZ186,BB186,BC186))+AY186)</f>
        <v/>
      </c>
      <c r="BM186" s="2699">
        <f>EOMONTH(BM187,-1)</f>
        <v/>
      </c>
      <c r="BN186" s="405">
        <f>+BT185</f>
        <v/>
      </c>
      <c r="BO186" s="405" t="n">
        <v>0</v>
      </c>
      <c r="BP186" s="405" t="n">
        <v>0</v>
      </c>
      <c r="BQ186" s="405" t="n">
        <v>0</v>
      </c>
      <c r="BR186" s="405" t="n">
        <v>0</v>
      </c>
      <c r="BS186" s="405" t="n">
        <v>0</v>
      </c>
      <c r="BT186" s="405">
        <f>SUM(BN186:BP186)-SUM(BQ186:BS186)</f>
        <v/>
      </c>
      <c r="BU186" s="405" t="n">
        <v>0</v>
      </c>
      <c r="BV186" s="405">
        <f>+BT186-BU186</f>
        <v/>
      </c>
      <c r="BW186" s="2700">
        <f>365/((+BO186+BP186-BR186-BS186)/((+BN186+BT186)/2)*DAY(BM186))</f>
        <v/>
      </c>
      <c r="BX186" s="2700">
        <f>+BT186/BO186*DAY(BM186)</f>
        <v/>
      </c>
      <c r="BY186" s="406">
        <f>(BR186+BS186)/BO186</f>
        <v/>
      </c>
      <c r="BZ186" s="406">
        <f>+BQ186/(+BQ186+BR186+BS186)</f>
        <v/>
      </c>
      <c r="CA186" s="407">
        <f t="array" ref="CA186">BQ186/(SUMPRODUCT(--(CHOOSE({1,2,3},BP186,BR186,BS186)&gt;0),CHOOSE({1,2,3},BP186,BR186,BS186))+BO186)</f>
        <v/>
      </c>
      <c r="CC186" s="2699">
        <f>EOMONTH(CC187,-1)</f>
        <v/>
      </c>
      <c r="CD186" s="405">
        <f>+CJ185</f>
        <v/>
      </c>
      <c r="CE186" s="405" t="n">
        <v>0</v>
      </c>
      <c r="CF186" s="405" t="n">
        <v>0</v>
      </c>
      <c r="CG186" s="405" t="n">
        <v>0</v>
      </c>
      <c r="CH186" s="405" t="n">
        <v>0</v>
      </c>
      <c r="CI186" s="405" t="n">
        <v>0</v>
      </c>
      <c r="CJ186" s="405">
        <f>SUM(CD186:CF186)-SUM(CG186:CI186)</f>
        <v/>
      </c>
      <c r="CK186" s="405" t="n">
        <v>0</v>
      </c>
      <c r="CL186" s="405">
        <f>+CJ186-CK186</f>
        <v/>
      </c>
      <c r="CM186" s="2700">
        <f>365/((+CE186+CF186-CH186-CI186)/((+CD186+CJ186)/2)*DAY(CC186))</f>
        <v/>
      </c>
      <c r="CN186" s="2700">
        <f>+CJ186/CE186*DAY(CC186)</f>
        <v/>
      </c>
      <c r="CO186" s="406">
        <f>(CH186+CI186)/CE186</f>
        <v/>
      </c>
      <c r="CP186" s="406">
        <f>+CG186/(+CG186+CH186+CI186)</f>
        <v/>
      </c>
      <c r="CQ186" s="407">
        <f t="array" ref="CQ186">CG186/(SUMPRODUCT(--(CHOOSE({1,2,3},CF186,CH186,CI186)&gt;0),CHOOSE({1,2,3},CF186,CH186,CI186))+CE186)</f>
        <v/>
      </c>
      <c r="CS186" s="2699">
        <f>EOMONTH(CS187,-1)</f>
        <v/>
      </c>
      <c r="CT186" s="405">
        <f>+CZ185</f>
        <v/>
      </c>
      <c r="CU186" s="405" t="n">
        <v>0</v>
      </c>
      <c r="CV186" s="405" t="n">
        <v>0</v>
      </c>
      <c r="CW186" s="405" t="n">
        <v>0</v>
      </c>
      <c r="CX186" s="405" t="n">
        <v>0</v>
      </c>
      <c r="CY186" s="405" t="n">
        <v>0</v>
      </c>
      <c r="CZ186" s="405">
        <f>SUM(CT186:CV186)-SUM(CW186:CY186)</f>
        <v/>
      </c>
      <c r="DA186" s="405" t="n">
        <v>0</v>
      </c>
      <c r="DB186" s="405">
        <f>+CZ186-DA186</f>
        <v/>
      </c>
      <c r="DC186" s="2700">
        <f>365/((+CU186+CV186-CX186-CY186)/((+CT186+CZ186)/2)*DAY(CS186))</f>
        <v/>
      </c>
      <c r="DD186" s="2700">
        <f>+CZ186/CU186*DAY(CS186)</f>
        <v/>
      </c>
      <c r="DE186" s="406">
        <f>(CX186+CY186)/CU186</f>
        <v/>
      </c>
      <c r="DF186" s="406">
        <f>+CW186/(+CW186+CX186+CY186)</f>
        <v/>
      </c>
      <c r="DG186" s="407">
        <f t="array" ref="DG186">CW186/(SUMPRODUCT(--(CHOOSE({1,2,3},CV186,CX186,CY186)&gt;0),CHOOSE({1,2,3},CV186,CX186,CY186))+CU186)</f>
        <v/>
      </c>
      <c r="DI186" s="2699">
        <f>EOMONTH(DI187,-1)</f>
        <v/>
      </c>
      <c r="DJ186" s="405">
        <f>+DP185</f>
        <v/>
      </c>
      <c r="DK186" s="405" t="n">
        <v>0</v>
      </c>
      <c r="DL186" s="405" t="n">
        <v>0</v>
      </c>
      <c r="DM186" s="405" t="n">
        <v>0</v>
      </c>
      <c r="DN186" s="405" t="n">
        <v>0</v>
      </c>
      <c r="DO186" s="405" t="n">
        <v>0</v>
      </c>
      <c r="DP186" s="405">
        <f>SUM(DJ186:DL186)-SUM(DM186:DO186)</f>
        <v/>
      </c>
      <c r="DQ186" s="405" t="n">
        <v>0</v>
      </c>
      <c r="DR186" s="405">
        <f>+DP186-DQ186</f>
        <v/>
      </c>
      <c r="DS186" s="2700">
        <f>365/((+DK186+DL186-DN186-DO186)/((+DJ186+DP186)/2)*DAY(DI186))</f>
        <v/>
      </c>
      <c r="DT186" s="2700">
        <f>+DP186/DK186*DAY(DI186)</f>
        <v/>
      </c>
      <c r="DU186" s="406">
        <f>(DN186+DO186)/DK186</f>
        <v/>
      </c>
      <c r="DV186" s="406">
        <f>+DM186/(+DM186+DN186+DO186)</f>
        <v/>
      </c>
      <c r="DW186" s="407">
        <f t="array" ref="DW186">DM186/(SUMPRODUCT(--(CHOOSE({1,2,3},DL186,DN186,DO186)&gt;0),CHOOSE({1,2,3},DL186,DN186,DO186))+DK186)</f>
        <v/>
      </c>
      <c r="DY186" s="2699">
        <f>EOMONTH(DY187,-1)</f>
        <v/>
      </c>
      <c r="DZ186" s="405">
        <f>+EF185</f>
        <v/>
      </c>
      <c r="EA186" s="405" t="n">
        <v>0</v>
      </c>
      <c r="EB186" s="405" t="n">
        <v>0</v>
      </c>
      <c r="EC186" s="405" t="n">
        <v>0</v>
      </c>
      <c r="ED186" s="405" t="n">
        <v>0</v>
      </c>
      <c r="EE186" s="405" t="n">
        <v>0</v>
      </c>
      <c r="EF186" s="405">
        <f>SUM(DZ186:EB186)-SUM(EC186:EE186)</f>
        <v/>
      </c>
      <c r="EG186" s="405" t="n">
        <v>0</v>
      </c>
      <c r="EH186" s="405">
        <f>+EF186-EG186</f>
        <v/>
      </c>
      <c r="EI186" s="2700">
        <f>365/((+EA186+EB186-ED186-EE186)/((+DZ186+EF186)/2)*DAY(DY186))</f>
        <v/>
      </c>
      <c r="EJ186" s="2700">
        <f>+EF186/EA186*DAY(DY186)</f>
        <v/>
      </c>
      <c r="EK186" s="406">
        <f>(ED186+EE186)/EA186</f>
        <v/>
      </c>
      <c r="EL186" s="406">
        <f>+EC186/(+EC186+ED186+EE186)</f>
        <v/>
      </c>
      <c r="EM186" s="407">
        <f t="array" ref="EM186">EC186/(SUMPRODUCT(--(CHOOSE({1,2,3},EB186,ED186,EE186)&gt;0),CHOOSE({1,2,3},EB186,ED186,EE186))+EA186)</f>
        <v/>
      </c>
      <c r="EO186" s="2699">
        <f>EOMONTH(EO187,-1)</f>
        <v/>
      </c>
      <c r="EP186" s="405">
        <f>+EV185</f>
        <v/>
      </c>
      <c r="EQ186" s="405" t="n">
        <v>0</v>
      </c>
      <c r="ER186" s="405" t="n">
        <v>0</v>
      </c>
      <c r="ES186" s="405" t="n">
        <v>0</v>
      </c>
      <c r="ET186" s="405" t="n">
        <v>0</v>
      </c>
      <c r="EU186" s="405" t="n">
        <v>0</v>
      </c>
      <c r="EV186" s="405">
        <f>SUM(EP186:ER186)-SUM(ES186:EU186)</f>
        <v/>
      </c>
      <c r="EW186" s="405" t="n">
        <v>0</v>
      </c>
      <c r="EX186" s="405">
        <f>+EV186-EW186</f>
        <v/>
      </c>
      <c r="EY186" s="2700">
        <f>365/((+EQ186+ER186-ET186-EU186)/((+EP186+EV186)/2)*DAY(EO186))</f>
        <v/>
      </c>
      <c r="EZ186" s="2700">
        <f>+EV186/EQ186*DAY(EO186)</f>
        <v/>
      </c>
      <c r="FA186" s="406">
        <f>(ET186+EU186)/EQ186</f>
        <v/>
      </c>
      <c r="FB186" s="406">
        <f>+ES186/(+ES186+ET186+EU186)</f>
        <v/>
      </c>
      <c r="FC186" s="407">
        <f t="array" ref="FC186">ES186/(SUMPRODUCT(--(CHOOSE({1,2,3},FH186,FX186,GN186)&gt;0),CHOOSE({1,2,3},FH186,FX186,GN186))+EQ186)</f>
        <v/>
      </c>
      <c r="FE186" s="2699">
        <f>EOMONTH(FE187,-1)</f>
        <v/>
      </c>
      <c r="FF186" s="405">
        <f>+FL185</f>
        <v/>
      </c>
      <c r="FG186" s="405" t="n">
        <v>0</v>
      </c>
      <c r="FH186" s="405" t="n">
        <v>0</v>
      </c>
      <c r="FI186" s="405" t="n">
        <v>0</v>
      </c>
      <c r="FJ186" s="405" t="n">
        <v>0</v>
      </c>
      <c r="FK186" s="405" t="n">
        <v>0</v>
      </c>
      <c r="FL186" s="405">
        <f>SUM(FF186:FH186)-SUM(FI186:FK186)</f>
        <v/>
      </c>
      <c r="FM186" s="405" t="n">
        <v>0</v>
      </c>
      <c r="FN186" s="405">
        <f>+FL186-FM186</f>
        <v/>
      </c>
      <c r="FO186" s="2700">
        <f>365/((+FG186+FH186-FJ186-FK186)/((+FF186+FL186)/2)*DAY(FE186))</f>
        <v/>
      </c>
      <c r="FP186" s="2700">
        <f>+FL186/FG186*DAY(FE186)</f>
        <v/>
      </c>
      <c r="FQ186" s="406">
        <f>(FJ186+FK186)/FG186</f>
        <v/>
      </c>
      <c r="FR186" s="406">
        <f>+FI186/(+FI186+FJ186+FK186)</f>
        <v/>
      </c>
      <c r="FS186" s="407">
        <f t="array" ref="FS186">FI186/(SUMPRODUCT(--(CHOOSE({1,2,3},FH186,FJ186,FK186)&gt;0),CHOOSE({1,2,3},FH186,FJ186,FK186))+FG186)</f>
        <v/>
      </c>
      <c r="FU186" s="2699">
        <f>EOMONTH(FU187,-1)</f>
        <v/>
      </c>
      <c r="FV186" s="405">
        <f>+GB185</f>
        <v/>
      </c>
      <c r="FW186" s="405" t="n">
        <v>0</v>
      </c>
      <c r="FX186" s="405" t="n">
        <v>0</v>
      </c>
      <c r="FY186" s="405" t="n">
        <v>0</v>
      </c>
      <c r="FZ186" s="405" t="n">
        <v>0</v>
      </c>
      <c r="GA186" s="405" t="n">
        <v>0</v>
      </c>
      <c r="GB186" s="405">
        <f>SUM(FV186:FX186)-SUM(FY186:GA186)</f>
        <v/>
      </c>
      <c r="GC186" s="405" t="n">
        <v>0</v>
      </c>
      <c r="GD186" s="405">
        <f>+GB186-GC186</f>
        <v/>
      </c>
      <c r="GE186" s="2700">
        <f>365/((+FW186+FX186-FZ186-GA186)/((+FV186+GB186)/2)*DAY(FU186))</f>
        <v/>
      </c>
      <c r="GF186" s="2700">
        <f>+GB186/FW186*DAY(FU186)</f>
        <v/>
      </c>
      <c r="GG186" s="406">
        <f>(FZ186+GA186)/FW186</f>
        <v/>
      </c>
      <c r="GH186" s="406">
        <f>+FY186/(+FY186+FZ186+GA186)</f>
        <v/>
      </c>
      <c r="GI186" s="407">
        <f t="array" ref="GI186">FY186/(SUMPRODUCT(--(CHOOSE({1,2,3},FX186,FZ186,GA186)&gt;0),CHOOSE({1,2,3},FX186,FZ186,GA186))+FW186)</f>
        <v/>
      </c>
      <c r="GK186" s="2699">
        <f>EOMONTH(GK187,-1)</f>
        <v/>
      </c>
      <c r="GL186" s="405">
        <f>+GR185</f>
        <v/>
      </c>
      <c r="GM186" s="405" t="n">
        <v>0</v>
      </c>
      <c r="GN186" s="405" t="n">
        <v>0</v>
      </c>
      <c r="GO186" s="405" t="n">
        <v>0</v>
      </c>
      <c r="GP186" s="405" t="n">
        <v>0</v>
      </c>
      <c r="GQ186" s="405" t="n">
        <v>0</v>
      </c>
      <c r="GR186" s="405">
        <f>SUM(GL186:GN186)-SUM(GO186:GQ186)</f>
        <v/>
      </c>
      <c r="GS186" s="405" t="n">
        <v>0</v>
      </c>
      <c r="GT186" s="405">
        <f>+GR186-GS186</f>
        <v/>
      </c>
      <c r="GU186" s="2700">
        <f>365/((+GM186+GN186-GP186-GQ186)/((+GL186+GR186)/2)*DAY(GK186))</f>
        <v/>
      </c>
      <c r="GV186" s="2700">
        <f>+GR186/GM186*DAY(GK186)</f>
        <v/>
      </c>
      <c r="GW186" s="406">
        <f>(GP186+GQ186)/GM186</f>
        <v/>
      </c>
      <c r="GX186" s="406">
        <f>+GO186/(+GO186+GP186+GQ186)</f>
        <v/>
      </c>
      <c r="GY186" s="407">
        <f t="array" ref="GY186">GO186/(SUMPRODUCT(--(CHOOSE({1,2,3},GN186,GP186,GQ186)&gt;0),CHOOSE({1,2,3},GN186,GP186,GQ186))+GM186)</f>
        <v/>
      </c>
    </row>
    <row r="187">
      <c r="A187" s="2701">
        <f>$A$39</f>
        <v/>
      </c>
      <c r="B187" s="405">
        <f>R187+AH187+AX187+BN187+CD187+CT187+DJ187+DZ187+EP187+FF187+FV187+GL187</f>
        <v/>
      </c>
      <c r="C187" s="405">
        <f>S187+AI187+AY187+BO187+CE187+CU187+DK187+EA187+EQ187+FG187+FW187+GM187</f>
        <v/>
      </c>
      <c r="D187" s="405">
        <f>T187+AJ187+AZ187+BP187+CF187+CV187+DL187+EB187+ER187+FH187+FX187+GN187</f>
        <v/>
      </c>
      <c r="E187" s="405">
        <f>U187+AK187+BA187+BQ187+CG187+CW187+DM187+EC187+ES187+FI187+FY187+GO187</f>
        <v/>
      </c>
      <c r="F187" s="405">
        <f>V187+AL187+BB187+BR187+CH187+CX187+DN187+ED187+ET187+FJ187+FZ187+GP187</f>
        <v/>
      </c>
      <c r="G187" s="405">
        <f>W187+AM187+BC187+BS187+CI187+CY187+DO187+EE187+EU187+FK187+GA187+GQ187</f>
        <v/>
      </c>
      <c r="H187" s="1486">
        <f>X187+AN187+BD187+BT187+CJ187+CZ187+DP187+EF187+EV187+FL187+GB187+GR187</f>
        <v/>
      </c>
      <c r="I187" s="405">
        <f>Y187+AO187+BE187+BU187+CK187+DA187+DQ187+EG187+EW187+FM187+GC187+GS187</f>
        <v/>
      </c>
      <c r="J187" s="405">
        <f>Z187+AP187+BF187+BV187</f>
        <v/>
      </c>
      <c r="K187" s="2702">
        <f>365/((+C187+D187-F187-G187)/((+B187+H187)/2)*DAY(A187))</f>
        <v/>
      </c>
      <c r="L187" s="2702">
        <f>+H187/C187*DAY(A187)</f>
        <v/>
      </c>
      <c r="M187" s="1488">
        <f>(F187+G187)/C187</f>
        <v/>
      </c>
      <c r="N187" s="1488">
        <f>+E187/(+E187+F187+G187)</f>
        <v/>
      </c>
      <c r="O187" s="407">
        <f t="array" ref="O187">E187/(SUMPRODUCT(--(CHOOSE({1,2,3},D187,F187,G187)&gt;0),CHOOSE({1,2,3},D187,F187,G187))+C187)</f>
        <v/>
      </c>
      <c r="Q187" s="2701">
        <f>$A$39</f>
        <v/>
      </c>
      <c r="R187" s="1486">
        <f>+X186</f>
        <v/>
      </c>
      <c r="S187" s="1486" t="n">
        <v>0</v>
      </c>
      <c r="T187" s="1486" t="n">
        <v>0</v>
      </c>
      <c r="U187" s="1486" t="n">
        <v>0</v>
      </c>
      <c r="V187" s="1486" t="n">
        <v>0</v>
      </c>
      <c r="W187" s="1486" t="n">
        <v>0</v>
      </c>
      <c r="X187" s="1486">
        <f>SUM(R187:T187)-SUM(U187:W187)</f>
        <v/>
      </c>
      <c r="Y187" s="1486" t="n">
        <v>0</v>
      </c>
      <c r="Z187" s="1486">
        <f>+X187-Y187</f>
        <v/>
      </c>
      <c r="AA187" s="2702">
        <f>365/((+S187+T187-V187-W187)/((+R187+X187)/2)*DAY(Q187))</f>
        <v/>
      </c>
      <c r="AB187" s="2702">
        <f>+X187/S187*DAY(Q187)</f>
        <v/>
      </c>
      <c r="AC187" s="1488">
        <f>(V187+W187)/S187</f>
        <v/>
      </c>
      <c r="AD187" s="1488">
        <f>+U187/(+U187+V187+W187)</f>
        <v/>
      </c>
      <c r="AE187" s="407">
        <f t="array" ref="AE187">U187/(SUMPRODUCT(--(CHOOSE({1,2,3},T187,V187,W187)&gt;0),CHOOSE({1,2,3},T187,V187,W187))+S187)</f>
        <v/>
      </c>
      <c r="AG187" s="2701">
        <f>$A$39</f>
        <v/>
      </c>
      <c r="AH187" s="1486">
        <f>+AN186</f>
        <v/>
      </c>
      <c r="AI187" s="1486" t="n">
        <v>0</v>
      </c>
      <c r="AJ187" s="1486" t="n">
        <v>0</v>
      </c>
      <c r="AK187" s="1486" t="n">
        <v>0</v>
      </c>
      <c r="AL187" s="1486" t="n">
        <v>0</v>
      </c>
      <c r="AM187" s="1486" t="n">
        <v>0</v>
      </c>
      <c r="AN187" s="1486">
        <f>SUM(AH187:AJ187)-SUM(AK187:AM187)</f>
        <v/>
      </c>
      <c r="AO187" s="1486" t="n">
        <v>0</v>
      </c>
      <c r="AP187" s="1486">
        <f>+AN187-AO187</f>
        <v/>
      </c>
      <c r="AQ187" s="2702">
        <f>365/((+AI187+AJ187-AL187-AM187)/((+AH187+AN187)/2)*DAY(AG187))</f>
        <v/>
      </c>
      <c r="AR187" s="2702">
        <f>+AN187/AI187*DAY(AG187)</f>
        <v/>
      </c>
      <c r="AS187" s="1488">
        <f>(AL187+AM187)/AI187</f>
        <v/>
      </c>
      <c r="AT187" s="1488">
        <f>+AK187/(+AK187+AL187+AM187)</f>
        <v/>
      </c>
      <c r="AU187" s="407">
        <f t="array" ref="AU187">AK187/(SUMPRODUCT(--(CHOOSE({1,2,3},AJ187,AL187,AM187)&gt;0),CHOOSE({1,2,3},AJ187,AL187,AM187))+AI187)</f>
        <v/>
      </c>
      <c r="AW187" s="2701">
        <f>$A$39</f>
        <v/>
      </c>
      <c r="AX187" s="1486">
        <f>+BD186</f>
        <v/>
      </c>
      <c r="AY187" s="1486" t="n">
        <v>0</v>
      </c>
      <c r="AZ187" s="1486" t="n">
        <v>0</v>
      </c>
      <c r="BA187" s="1486" t="n">
        <v>0</v>
      </c>
      <c r="BB187" s="1486" t="n">
        <v>0</v>
      </c>
      <c r="BC187" s="1486" t="n">
        <v>0</v>
      </c>
      <c r="BD187" s="1486">
        <f>SUM(AX187:AZ187)-SUM(BA187:BC187)</f>
        <v/>
      </c>
      <c r="BE187" s="1486" t="n">
        <v>0</v>
      </c>
      <c r="BF187" s="1486">
        <f>+BD187-BE187</f>
        <v/>
      </c>
      <c r="BG187" s="2702">
        <f>365/((+AY187+AZ187-BB187-BC187)/((+AX187+BD187)/2)*DAY(AW187))</f>
        <v/>
      </c>
      <c r="BH187" s="2702">
        <f>+BD187/AY187*DAY(AW187)</f>
        <v/>
      </c>
      <c r="BI187" s="1488">
        <f>(BB187+BC187)/AY187</f>
        <v/>
      </c>
      <c r="BJ187" s="1488">
        <f>+BA187/(+BA187+BB187+BC187)</f>
        <v/>
      </c>
      <c r="BK187" s="407">
        <f t="array" ref="BK187">BA187/(SUMPRODUCT(--(CHOOSE({1,2,3},AZ187,BB187,BC187)&gt;0),CHOOSE({1,2,3},AZ187,BB187,BC187))+AY187)</f>
        <v/>
      </c>
      <c r="BM187" s="2701">
        <f>$A$39</f>
        <v/>
      </c>
      <c r="BN187" s="1486">
        <f>+BT186</f>
        <v/>
      </c>
      <c r="BO187" s="1486" t="n">
        <v>0</v>
      </c>
      <c r="BP187" s="1486" t="n">
        <v>0</v>
      </c>
      <c r="BQ187" s="1486" t="n">
        <v>0</v>
      </c>
      <c r="BR187" s="1486" t="n">
        <v>0</v>
      </c>
      <c r="BS187" s="1486" t="n">
        <v>0</v>
      </c>
      <c r="BT187" s="1486">
        <f>SUM(BN187:BP187)-SUM(BQ187:BS187)</f>
        <v/>
      </c>
      <c r="BU187" s="1486" t="n">
        <v>0</v>
      </c>
      <c r="BV187" s="1486">
        <f>+BT187-BU187</f>
        <v/>
      </c>
      <c r="BW187" s="2702">
        <f>365/((+BO187+BP187-BR187-BS187)/((+BN187+BT187)/2)*DAY(BM187))</f>
        <v/>
      </c>
      <c r="BX187" s="2702">
        <f>+BT187/BO187*DAY(BM187)</f>
        <v/>
      </c>
      <c r="BY187" s="1488">
        <f>(BR187+BS187)/BO187</f>
        <v/>
      </c>
      <c r="BZ187" s="1488">
        <f>+BQ187/(+BQ187+BR187+BS187)</f>
        <v/>
      </c>
      <c r="CA187" s="407">
        <f t="array" ref="CA187">BQ187/(SUMPRODUCT(--(CHOOSE({1,2,3},BP187,BR187,BS187)&gt;0),CHOOSE({1,2,3},BP187,BR187,BS187))+BO187)</f>
        <v/>
      </c>
      <c r="CC187" s="2701">
        <f>$A$39</f>
        <v/>
      </c>
      <c r="CD187" s="1486">
        <f>+CJ186</f>
        <v/>
      </c>
      <c r="CE187" s="1486" t="n">
        <v>0</v>
      </c>
      <c r="CF187" s="1486" t="n">
        <v>0</v>
      </c>
      <c r="CG187" s="1486" t="n">
        <v>0</v>
      </c>
      <c r="CH187" s="1486" t="n">
        <v>0</v>
      </c>
      <c r="CI187" s="1486" t="n">
        <v>0</v>
      </c>
      <c r="CJ187" s="1486">
        <f>SUM(CD187:CF187)-SUM(CG187:CI187)</f>
        <v/>
      </c>
      <c r="CK187" s="1486" t="n">
        <v>0</v>
      </c>
      <c r="CL187" s="1486">
        <f>+CJ187-CK187</f>
        <v/>
      </c>
      <c r="CM187" s="2702">
        <f>365/((+CE187+CF187-CH187-CI187)/((+CD187+CJ187)/2)*DAY(CC187))</f>
        <v/>
      </c>
      <c r="CN187" s="2702">
        <f>+CJ187/CE187*DAY(CC187)</f>
        <v/>
      </c>
      <c r="CO187" s="1488">
        <f>(CH187+CI187)/CE187</f>
        <v/>
      </c>
      <c r="CP187" s="1488">
        <f>+CG187/(+CG187+CH187+CI187)</f>
        <v/>
      </c>
      <c r="CQ187" s="407">
        <f t="array" ref="CQ187">CG187/(SUMPRODUCT(--(CHOOSE({1,2,3},CF187,CH187,CI187)&gt;0),CHOOSE({1,2,3},CF187,CH187,CI187))+CE187)</f>
        <v/>
      </c>
      <c r="CS187" s="2701">
        <f>$A$39</f>
        <v/>
      </c>
      <c r="CT187" s="1486">
        <f>+CZ186</f>
        <v/>
      </c>
      <c r="CU187" s="1486" t="n">
        <v>0</v>
      </c>
      <c r="CV187" s="1486" t="n">
        <v>0</v>
      </c>
      <c r="CW187" s="1486" t="n">
        <v>0</v>
      </c>
      <c r="CX187" s="1486" t="n">
        <v>0</v>
      </c>
      <c r="CY187" s="1486" t="n">
        <v>0</v>
      </c>
      <c r="CZ187" s="1486">
        <f>SUM(CT187:CV187)-SUM(CW187:CY187)</f>
        <v/>
      </c>
      <c r="DA187" s="1486" t="n">
        <v>0</v>
      </c>
      <c r="DB187" s="1486">
        <f>+CZ187-DA187</f>
        <v/>
      </c>
      <c r="DC187" s="2702">
        <f>365/((+CU187+CV187-CX187-CY187)/((+CT187+CZ187)/2)*DAY(CS187))</f>
        <v/>
      </c>
      <c r="DD187" s="2702">
        <f>+CZ187/CU187*DAY(CS187)</f>
        <v/>
      </c>
      <c r="DE187" s="1488">
        <f>(CX187+CY187)/CU187</f>
        <v/>
      </c>
      <c r="DF187" s="1488">
        <f>+CW187/(+CW187+CX187+CY187)</f>
        <v/>
      </c>
      <c r="DG187" s="407">
        <f t="array" ref="DG187">CW187/(SUMPRODUCT(--(CHOOSE({1,2,3},CV187,CX187,CY187)&gt;0),CHOOSE({1,2,3},CV187,CX187,CY187))+CU187)</f>
        <v/>
      </c>
      <c r="DI187" s="2701">
        <f>$A$39</f>
        <v/>
      </c>
      <c r="DJ187" s="1486">
        <f>+DP186</f>
        <v/>
      </c>
      <c r="DK187" s="1486" t="n">
        <v>0</v>
      </c>
      <c r="DL187" s="1486" t="n">
        <v>0</v>
      </c>
      <c r="DM187" s="1486" t="n">
        <v>0</v>
      </c>
      <c r="DN187" s="1486" t="n">
        <v>0</v>
      </c>
      <c r="DO187" s="1486" t="n">
        <v>0</v>
      </c>
      <c r="DP187" s="1486">
        <f>SUM(DJ187:DL187)-SUM(DM187:DO187)</f>
        <v/>
      </c>
      <c r="DQ187" s="1486" t="n">
        <v>0</v>
      </c>
      <c r="DR187" s="1486">
        <f>+DP187-DQ187</f>
        <v/>
      </c>
      <c r="DS187" s="2702">
        <f>365/((+DK187+DL187-DN187-DO187)/((+DJ187+DP187)/2)*DAY(DI187))</f>
        <v/>
      </c>
      <c r="DT187" s="2702">
        <f>+DP187/DK187*DAY(DI187)</f>
        <v/>
      </c>
      <c r="DU187" s="1488">
        <f>(DN187+DO187)/DK187</f>
        <v/>
      </c>
      <c r="DV187" s="1488">
        <f>+DM187/(+DM187+DN187+DO187)</f>
        <v/>
      </c>
      <c r="DW187" s="407">
        <f t="array" ref="DW187">DM187/(SUMPRODUCT(--(CHOOSE({1,2,3},DL187,DN187,DO187)&gt;0),CHOOSE({1,2,3},DL187,DN187,DO187))+DK187)</f>
        <v/>
      </c>
      <c r="DY187" s="2701">
        <f>$A$39</f>
        <v/>
      </c>
      <c r="DZ187" s="1486">
        <f>+EF186</f>
        <v/>
      </c>
      <c r="EA187" s="1486" t="n">
        <v>0</v>
      </c>
      <c r="EB187" s="1486" t="n">
        <v>0</v>
      </c>
      <c r="EC187" s="1486" t="n">
        <v>0</v>
      </c>
      <c r="ED187" s="1486" t="n">
        <v>0</v>
      </c>
      <c r="EE187" s="1486" t="n">
        <v>0</v>
      </c>
      <c r="EF187" s="1486">
        <f>SUM(DZ187:EB187)-SUM(EC187:EE187)</f>
        <v/>
      </c>
      <c r="EG187" s="1486" t="n">
        <v>0</v>
      </c>
      <c r="EH187" s="1486">
        <f>+EF187-EG187</f>
        <v/>
      </c>
      <c r="EI187" s="2702">
        <f>365/((+EA187+EB187-ED187-EE187)/((+DZ187+EF187)/2)*DAY(DY187))</f>
        <v/>
      </c>
      <c r="EJ187" s="2702">
        <f>+EF187/EA187*DAY(DY187)</f>
        <v/>
      </c>
      <c r="EK187" s="1488">
        <f>(ED187+EE187)/EA187</f>
        <v/>
      </c>
      <c r="EL187" s="1488">
        <f>+EC187/(+EC187+ED187+EE187)</f>
        <v/>
      </c>
      <c r="EM187" s="407">
        <f t="array" ref="EM187">EC187/(SUMPRODUCT(--(CHOOSE({1,2,3},EB187,ED187,EE187)&gt;0),CHOOSE({1,2,3},EB187,ED187,EE187))+EA187)</f>
        <v/>
      </c>
      <c r="EO187" s="2701">
        <f>$A$39</f>
        <v/>
      </c>
      <c r="EP187" s="1486">
        <f>+EV186</f>
        <v/>
      </c>
      <c r="EQ187" s="1486" t="n">
        <v>0</v>
      </c>
      <c r="ER187" s="1486" t="n">
        <v>0</v>
      </c>
      <c r="ES187" s="1486" t="n">
        <v>0</v>
      </c>
      <c r="ET187" s="1486" t="n">
        <v>0</v>
      </c>
      <c r="EU187" s="1486" t="n">
        <v>0</v>
      </c>
      <c r="EV187" s="1486">
        <f>SUM(EP187:ER187)-SUM(ES187:EU187)</f>
        <v/>
      </c>
      <c r="EW187" s="1486" t="n">
        <v>0</v>
      </c>
      <c r="EX187" s="1486">
        <f>+EV187-EW187</f>
        <v/>
      </c>
      <c r="EY187" s="2702">
        <f>365/((+EQ187+ER187-ET187-EU187)/((+EP187+EV187)/2)*DAY(EO187))</f>
        <v/>
      </c>
      <c r="EZ187" s="2702">
        <f>+EV187/EQ187*DAY(EO187)</f>
        <v/>
      </c>
      <c r="FA187" s="1488">
        <f>(ET187+EU187)/EQ187</f>
        <v/>
      </c>
      <c r="FB187" s="1488">
        <f>+ES187/(+ES187+ET187+EU187)</f>
        <v/>
      </c>
      <c r="FC187" s="407">
        <f t="array" ref="FC187">ES187/(SUMPRODUCT(--(CHOOSE({1,2,3},FH187,FX187,GN187)&gt;0),CHOOSE({1,2,3},FH187,FX187,GN187))+EQ187)</f>
        <v/>
      </c>
      <c r="FE187" s="2701">
        <f>$A$39</f>
        <v/>
      </c>
      <c r="FF187" s="1486">
        <f>+FL186</f>
        <v/>
      </c>
      <c r="FG187" s="1486" t="n">
        <v>0</v>
      </c>
      <c r="FH187" s="1486" t="n">
        <v>0</v>
      </c>
      <c r="FI187" s="1486" t="n">
        <v>0</v>
      </c>
      <c r="FJ187" s="1486" t="n">
        <v>0</v>
      </c>
      <c r="FK187" s="1486" t="n">
        <v>0</v>
      </c>
      <c r="FL187" s="1486">
        <f>SUM(FF187:FH187)-SUM(FI187:FK187)</f>
        <v/>
      </c>
      <c r="FM187" s="1486" t="n">
        <v>0</v>
      </c>
      <c r="FN187" s="1486">
        <f>+FL187-FM187</f>
        <v/>
      </c>
      <c r="FO187" s="2702">
        <f>365/((+FG187+FH187-FJ187-FK187)/((+FF187+FL187)/2)*DAY(FE187))</f>
        <v/>
      </c>
      <c r="FP187" s="2702">
        <f>+FL187/FG187*DAY(FE187)</f>
        <v/>
      </c>
      <c r="FQ187" s="1488">
        <f>(FJ187+FK187)/FG187</f>
        <v/>
      </c>
      <c r="FR187" s="1488">
        <f>+FI187/(+FI187+FJ187+FK187)</f>
        <v/>
      </c>
      <c r="FS187" s="407">
        <f t="array" ref="FS187">FI187/(SUMPRODUCT(--(CHOOSE({1,2,3},FH187,FJ187,FK187)&gt;0),CHOOSE({1,2,3},FH187,FJ187,FK187))+FG187)</f>
        <v/>
      </c>
      <c r="FU187" s="2701">
        <f>$A$39</f>
        <v/>
      </c>
      <c r="FV187" s="1486">
        <f>+GB186</f>
        <v/>
      </c>
      <c r="FW187" s="1486" t="n">
        <v>0</v>
      </c>
      <c r="FX187" s="1486" t="n">
        <v>0</v>
      </c>
      <c r="FY187" s="1486" t="n">
        <v>0</v>
      </c>
      <c r="FZ187" s="1486" t="n">
        <v>0</v>
      </c>
      <c r="GA187" s="1486" t="n">
        <v>0</v>
      </c>
      <c r="GB187" s="1486">
        <f>SUM(FV187:FX187)-SUM(FY187:GA187)</f>
        <v/>
      </c>
      <c r="GC187" s="1486" t="n">
        <v>0</v>
      </c>
      <c r="GD187" s="1486">
        <f>+GB187-GC187</f>
        <v/>
      </c>
      <c r="GE187" s="2702">
        <f>365/((+FW187+FX187-FZ187-GA187)/((+FV187+GB187)/2)*DAY(FU187))</f>
        <v/>
      </c>
      <c r="GF187" s="2702">
        <f>+GB187/FW187*DAY(FU187)</f>
        <v/>
      </c>
      <c r="GG187" s="1488">
        <f>(FZ187+GA187)/FW187</f>
        <v/>
      </c>
      <c r="GH187" s="1488">
        <f>+FY187/(+FY187+FZ187+GA187)</f>
        <v/>
      </c>
      <c r="GI187" s="407">
        <f t="array" ref="GI187">FY187/(SUMPRODUCT(--(CHOOSE({1,2,3},FX187,FZ187,GA187)&gt;0),CHOOSE({1,2,3},FX187,FZ187,GA187))+FW187)</f>
        <v/>
      </c>
      <c r="GK187" s="2701">
        <f>$A$39</f>
        <v/>
      </c>
      <c r="GL187" s="1486">
        <f>+GR186</f>
        <v/>
      </c>
      <c r="GM187" s="1486" t="n">
        <v>0</v>
      </c>
      <c r="GN187" s="1486" t="n">
        <v>0</v>
      </c>
      <c r="GO187" s="1486" t="n">
        <v>0</v>
      </c>
      <c r="GP187" s="1486" t="n">
        <v>0</v>
      </c>
      <c r="GQ187" s="1486" t="n">
        <v>0</v>
      </c>
      <c r="GR187" s="1486">
        <f>SUM(GL187:GN187)-SUM(GO187:GQ187)</f>
        <v/>
      </c>
      <c r="GS187" s="1486" t="n">
        <v>0</v>
      </c>
      <c r="GT187" s="1486">
        <f>+GR187-GS187</f>
        <v/>
      </c>
      <c r="GU187" s="2702">
        <f>365/((+GM187+GN187-GP187-GQ187)/((+GL187+GR187)/2)*DAY(GK187))</f>
        <v/>
      </c>
      <c r="GV187" s="2702">
        <f>+GR187/GM187*DAY(GK187)</f>
        <v/>
      </c>
      <c r="GW187" s="1488">
        <f>(GP187+GQ187)/GM187</f>
        <v/>
      </c>
      <c r="GX187" s="1488">
        <f>+GO187/(+GO187+GP187+GQ187)</f>
        <v/>
      </c>
      <c r="GY187" s="407">
        <f t="array" ref="GY187">GO187/(SUMPRODUCT(--(CHOOSE({1,2,3},GN187,GP187,GQ187)&gt;0),CHOOSE({1,2,3},GN187,GP187,GQ187))+GM187)</f>
        <v/>
      </c>
    </row>
    <row r="188">
      <c r="A188" s="1489" t="inlineStr">
        <is>
          <t>Totals</t>
        </is>
      </c>
      <c r="B188" s="1490">
        <f>SUM(B164:B187)</f>
        <v/>
      </c>
      <c r="C188" s="1490">
        <f>SUM(C164:C187)</f>
        <v/>
      </c>
      <c r="D188" s="1490">
        <f>SUM(D164:D187)</f>
        <v/>
      </c>
      <c r="E188" s="1490">
        <f>SUM(E164:E187)</f>
        <v/>
      </c>
      <c r="F188" s="1490">
        <f>SUM(F164:F187)</f>
        <v/>
      </c>
      <c r="G188" s="1490">
        <f>SUM(G164:G187)</f>
        <v/>
      </c>
      <c r="H188" s="1490">
        <f>SUM(H164:H187)</f>
        <v/>
      </c>
      <c r="I188" s="1490" t="n"/>
      <c r="J188" s="1491" t="n"/>
      <c r="K188" s="1491" t="n"/>
      <c r="L188" s="1491" t="n"/>
      <c r="M188" s="1491" t="n"/>
      <c r="N188" s="1491" t="n"/>
      <c r="O188" s="1492" t="n"/>
      <c r="Q188" s="1489" t="inlineStr">
        <is>
          <t>Totals</t>
        </is>
      </c>
      <c r="R188" s="1490">
        <f>SUM(R164:R187)</f>
        <v/>
      </c>
      <c r="S188" s="1490">
        <f>SUM(S164:S187)</f>
        <v/>
      </c>
      <c r="T188" s="1490">
        <f>SUM(T164:T187)</f>
        <v/>
      </c>
      <c r="U188" s="1490">
        <f>SUM(U164:U187)</f>
        <v/>
      </c>
      <c r="V188" s="1490">
        <f>SUM(V164:V187)</f>
        <v/>
      </c>
      <c r="W188" s="1490">
        <f>SUM(W164:W187)</f>
        <v/>
      </c>
      <c r="X188" s="1490">
        <f>SUM(X164:X187)</f>
        <v/>
      </c>
      <c r="Y188" s="1490" t="n"/>
      <c r="Z188" s="1491" t="n"/>
      <c r="AA188" s="1491" t="n"/>
      <c r="AB188" s="1491" t="n"/>
      <c r="AC188" s="1491" t="n"/>
      <c r="AD188" s="1491" t="n"/>
      <c r="AE188" s="1492" t="n"/>
      <c r="AG188" s="1489" t="inlineStr">
        <is>
          <t>Totals</t>
        </is>
      </c>
      <c r="AH188" s="1490">
        <f>SUM(AH164:AH187)</f>
        <v/>
      </c>
      <c r="AI188" s="1490">
        <f>SUM(AI164:AI187)</f>
        <v/>
      </c>
      <c r="AJ188" s="1490">
        <f>SUM(AJ164:AJ187)</f>
        <v/>
      </c>
      <c r="AK188" s="1490">
        <f>SUM(AK164:AK187)</f>
        <v/>
      </c>
      <c r="AL188" s="1490">
        <f>SUM(AL164:AL187)</f>
        <v/>
      </c>
      <c r="AM188" s="1490">
        <f>SUM(AM164:AM187)</f>
        <v/>
      </c>
      <c r="AN188" s="1490">
        <f>SUM(AN164:AN187)</f>
        <v/>
      </c>
      <c r="AO188" s="1490" t="n"/>
      <c r="AP188" s="1491" t="n"/>
      <c r="AQ188" s="1491" t="n"/>
      <c r="AR188" s="1491" t="n"/>
      <c r="AS188" s="1491" t="n"/>
      <c r="AT188" s="1491" t="n"/>
      <c r="AU188" s="1492" t="n"/>
      <c r="AW188" s="1489" t="inlineStr">
        <is>
          <t>Totals</t>
        </is>
      </c>
      <c r="AX188" s="1490">
        <f>SUM(AX164:AX187)</f>
        <v/>
      </c>
      <c r="AY188" s="1490">
        <f>SUM(AY164:AY187)</f>
        <v/>
      </c>
      <c r="AZ188" s="1490">
        <f>SUM(AZ164:AZ187)</f>
        <v/>
      </c>
      <c r="BA188" s="1490">
        <f>SUM(BA164:BA187)</f>
        <v/>
      </c>
      <c r="BB188" s="1490">
        <f>SUM(BB164:BB187)</f>
        <v/>
      </c>
      <c r="BC188" s="1490">
        <f>SUM(BC164:BC187)</f>
        <v/>
      </c>
      <c r="BD188" s="1490">
        <f>SUM(BD164:BD187)</f>
        <v/>
      </c>
      <c r="BE188" s="1490" t="n"/>
      <c r="BF188" s="1491" t="n"/>
      <c r="BG188" s="1491" t="n"/>
      <c r="BH188" s="1491" t="n"/>
      <c r="BI188" s="1491" t="n"/>
      <c r="BJ188" s="1491" t="n"/>
      <c r="BK188" s="1492" t="n"/>
      <c r="BM188" s="1489" t="inlineStr">
        <is>
          <t>Totals</t>
        </is>
      </c>
      <c r="BN188" s="1490">
        <f>SUM(BN164:BN187)</f>
        <v/>
      </c>
      <c r="BO188" s="1490">
        <f>SUM(BO164:BO187)</f>
        <v/>
      </c>
      <c r="BP188" s="1490">
        <f>SUM(BP164:BP187)</f>
        <v/>
      </c>
      <c r="BQ188" s="1490">
        <f>SUM(BQ164:BQ187)</f>
        <v/>
      </c>
      <c r="BR188" s="1490">
        <f>SUM(BR164:BR187)</f>
        <v/>
      </c>
      <c r="BS188" s="1490">
        <f>SUM(BS164:BS187)</f>
        <v/>
      </c>
      <c r="BT188" s="1490">
        <f>SUM(BT164:BT187)</f>
        <v/>
      </c>
      <c r="BU188" s="1490" t="n"/>
      <c r="BV188" s="1491" t="n"/>
      <c r="BW188" s="1491" t="n"/>
      <c r="BX188" s="1491" t="n"/>
      <c r="BY188" s="1491" t="n"/>
      <c r="BZ188" s="1491" t="n"/>
      <c r="CA188" s="1492" t="n"/>
      <c r="CC188" s="1489" t="inlineStr">
        <is>
          <t>Totals</t>
        </is>
      </c>
      <c r="CD188" s="1490">
        <f>SUM(CD164:CD187)</f>
        <v/>
      </c>
      <c r="CE188" s="1490">
        <f>SUM(CE164:CE187)</f>
        <v/>
      </c>
      <c r="CF188" s="1490">
        <f>SUM(CF164:CF187)</f>
        <v/>
      </c>
      <c r="CG188" s="1490">
        <f>SUM(CG164:CG187)</f>
        <v/>
      </c>
      <c r="CH188" s="1490">
        <f>SUM(CH164:CH187)</f>
        <v/>
      </c>
      <c r="CI188" s="1490">
        <f>SUM(CI164:CI187)</f>
        <v/>
      </c>
      <c r="CJ188" s="1490">
        <f>SUM(CJ164:CJ187)</f>
        <v/>
      </c>
      <c r="CK188" s="1490" t="n"/>
      <c r="CL188" s="1491" t="n"/>
      <c r="CM188" s="1491" t="n"/>
      <c r="CN188" s="1491" t="n"/>
      <c r="CO188" s="1491" t="n"/>
      <c r="CP188" s="1491" t="n"/>
      <c r="CQ188" s="1492" t="n"/>
      <c r="CS188" s="1489" t="inlineStr">
        <is>
          <t>Totals</t>
        </is>
      </c>
      <c r="CT188" s="1490">
        <f>SUM(CT164:CT187)</f>
        <v/>
      </c>
      <c r="CU188" s="1490">
        <f>SUM(CU164:CU187)</f>
        <v/>
      </c>
      <c r="CV188" s="1490">
        <f>SUM(CV164:CV187)</f>
        <v/>
      </c>
      <c r="CW188" s="1490">
        <f>SUM(CW164:CW187)</f>
        <v/>
      </c>
      <c r="CX188" s="1490">
        <f>SUM(CX164:CX187)</f>
        <v/>
      </c>
      <c r="CY188" s="1490">
        <f>SUM(CY164:CY187)</f>
        <v/>
      </c>
      <c r="CZ188" s="1490">
        <f>SUM(CZ164:CZ187)</f>
        <v/>
      </c>
      <c r="DA188" s="1490" t="n"/>
      <c r="DB188" s="1491" t="n"/>
      <c r="DC188" s="1491" t="n"/>
      <c r="DD188" s="1491" t="n"/>
      <c r="DE188" s="1491" t="n"/>
      <c r="DF188" s="1491" t="n"/>
      <c r="DG188" s="1492" t="n"/>
      <c r="DI188" s="1489" t="inlineStr">
        <is>
          <t>Totals</t>
        </is>
      </c>
      <c r="DJ188" s="1490">
        <f>SUM(DJ164:DJ187)</f>
        <v/>
      </c>
      <c r="DK188" s="1490">
        <f>SUM(DK164:DK187)</f>
        <v/>
      </c>
      <c r="DL188" s="1490">
        <f>SUM(DL164:DL187)</f>
        <v/>
      </c>
      <c r="DM188" s="1490">
        <f>SUM(DM164:DM187)</f>
        <v/>
      </c>
      <c r="DN188" s="1490">
        <f>SUM(DN164:DN187)</f>
        <v/>
      </c>
      <c r="DO188" s="1490">
        <f>SUM(DO164:DO187)</f>
        <v/>
      </c>
      <c r="DP188" s="1490">
        <f>SUM(DP164:DP187)</f>
        <v/>
      </c>
      <c r="DQ188" s="1490" t="n"/>
      <c r="DR188" s="1491" t="n"/>
      <c r="DS188" s="1491" t="n"/>
      <c r="DT188" s="1491" t="n"/>
      <c r="DU188" s="1491" t="n"/>
      <c r="DV188" s="1491" t="n"/>
      <c r="DW188" s="1492" t="n"/>
      <c r="DY188" s="1489" t="inlineStr">
        <is>
          <t>Totals</t>
        </is>
      </c>
      <c r="DZ188" s="1490">
        <f>SUM(DZ164:DZ187)</f>
        <v/>
      </c>
      <c r="EA188" s="1490">
        <f>SUM(EA164:EA187)</f>
        <v/>
      </c>
      <c r="EB188" s="1490">
        <f>SUM(EB164:EB187)</f>
        <v/>
      </c>
      <c r="EC188" s="1490">
        <f>SUM(EC164:EC187)</f>
        <v/>
      </c>
      <c r="ED188" s="1490">
        <f>SUM(ED164:ED187)</f>
        <v/>
      </c>
      <c r="EE188" s="1490">
        <f>SUM(EE164:EE187)</f>
        <v/>
      </c>
      <c r="EF188" s="1490">
        <f>SUM(EF164:EF187)</f>
        <v/>
      </c>
      <c r="EG188" s="1490" t="n"/>
      <c r="EH188" s="1491" t="n"/>
      <c r="EI188" s="1491" t="n"/>
      <c r="EJ188" s="1491" t="n"/>
      <c r="EK188" s="1491" t="n"/>
      <c r="EL188" s="1491" t="n"/>
      <c r="EM188" s="1492" t="n"/>
      <c r="EO188" s="1489" t="inlineStr">
        <is>
          <t>Totals</t>
        </is>
      </c>
      <c r="EP188" s="1490">
        <f>SUM(EP164:EP187)</f>
        <v/>
      </c>
      <c r="EQ188" s="1490">
        <f>SUM(EQ164:EQ187)</f>
        <v/>
      </c>
      <c r="ER188" s="1490">
        <f>SUM(ER164:ER187)</f>
        <v/>
      </c>
      <c r="ES188" s="1490">
        <f>SUM(ES164:ES187)</f>
        <v/>
      </c>
      <c r="ET188" s="1490">
        <f>SUM(ET164:ET187)</f>
        <v/>
      </c>
      <c r="EU188" s="1490">
        <f>SUM(EU164:EU187)</f>
        <v/>
      </c>
      <c r="EV188" s="1490">
        <f>SUM(EV164:EV187)</f>
        <v/>
      </c>
      <c r="EW188" s="1490" t="n"/>
      <c r="EX188" s="1491" t="n"/>
      <c r="EY188" s="1491" t="n"/>
      <c r="EZ188" s="1491" t="n"/>
      <c r="FA188" s="1491" t="n"/>
      <c r="FB188" s="1491" t="n"/>
      <c r="FC188" s="1492" t="n"/>
      <c r="FE188" s="1489" t="inlineStr">
        <is>
          <t>Totals</t>
        </is>
      </c>
      <c r="FF188" s="1490">
        <f>SUM(FF164:FF187)</f>
        <v/>
      </c>
      <c r="FG188" s="1490">
        <f>SUM(FG164:FG187)</f>
        <v/>
      </c>
      <c r="FH188" s="1490">
        <f>SUM(FH164:FH187)</f>
        <v/>
      </c>
      <c r="FI188" s="1490">
        <f>SUM(FI164:FI187)</f>
        <v/>
      </c>
      <c r="FJ188" s="1490">
        <f>SUM(FJ164:FJ187)</f>
        <v/>
      </c>
      <c r="FK188" s="1490">
        <f>SUM(FK164:FK187)</f>
        <v/>
      </c>
      <c r="FL188" s="1490">
        <f>SUM(FL164:FL187)</f>
        <v/>
      </c>
      <c r="FM188" s="1490" t="n"/>
      <c r="FN188" s="1491" t="n"/>
      <c r="FO188" s="1491" t="n"/>
      <c r="FP188" s="1491" t="n"/>
      <c r="FQ188" s="1491" t="n"/>
      <c r="FR188" s="1491" t="n"/>
      <c r="FS188" s="1492" t="n"/>
      <c r="FU188" s="1489" t="inlineStr">
        <is>
          <t>Totals</t>
        </is>
      </c>
      <c r="FV188" s="1490">
        <f>SUM(FV164:FV187)</f>
        <v/>
      </c>
      <c r="FW188" s="1490">
        <f>SUM(FW164:FW187)</f>
        <v/>
      </c>
      <c r="FX188" s="1490">
        <f>SUM(FX164:FX187)</f>
        <v/>
      </c>
      <c r="FY188" s="1490">
        <f>SUM(FY164:FY187)</f>
        <v/>
      </c>
      <c r="FZ188" s="1490">
        <f>SUM(FZ164:FZ187)</f>
        <v/>
      </c>
      <c r="GA188" s="1490">
        <f>SUM(GA164:GA187)</f>
        <v/>
      </c>
      <c r="GB188" s="1490">
        <f>SUM(GB164:GB187)</f>
        <v/>
      </c>
      <c r="GC188" s="1490" t="n"/>
      <c r="GD188" s="1491" t="n"/>
      <c r="GE188" s="1491" t="n"/>
      <c r="GF188" s="1491" t="n"/>
      <c r="GG188" s="1491" t="n"/>
      <c r="GH188" s="1491" t="n"/>
      <c r="GI188" s="1492" t="n"/>
      <c r="GK188" s="1489" t="inlineStr">
        <is>
          <t>Totals</t>
        </is>
      </c>
      <c r="GL188" s="1490">
        <f>SUM(GL164:GL187)</f>
        <v/>
      </c>
      <c r="GM188" s="1490">
        <f>SUM(GM164:GM187)</f>
        <v/>
      </c>
      <c r="GN188" s="1490">
        <f>SUM(GN164:GN187)</f>
        <v/>
      </c>
      <c r="GO188" s="1490">
        <f>SUM(GO164:GO187)</f>
        <v/>
      </c>
      <c r="GP188" s="1490">
        <f>SUM(GP164:GP187)</f>
        <v/>
      </c>
      <c r="GQ188" s="1490">
        <f>SUM(GQ164:GQ187)</f>
        <v/>
      </c>
      <c r="GR188" s="1490">
        <f>SUM(GR164:GR187)</f>
        <v/>
      </c>
      <c r="GS188" s="1490" t="n"/>
      <c r="GT188" s="1491" t="n"/>
      <c r="GU188" s="1491" t="n"/>
      <c r="GV188" s="1491" t="n"/>
      <c r="GW188" s="1491" t="n"/>
      <c r="GX188" s="1491" t="n"/>
      <c r="GY188" s="1492" t="n"/>
    </row>
    <row r="189">
      <c r="A189" s="408" t="inlineStr">
        <is>
          <t>Averages</t>
        </is>
      </c>
      <c r="B189" s="409">
        <f>AVERAGE(B164:B187)</f>
        <v/>
      </c>
      <c r="C189" s="409">
        <f>AVERAGE(C164:C187)</f>
        <v/>
      </c>
      <c r="D189" s="409">
        <f>AVERAGE(D164:D187)</f>
        <v/>
      </c>
      <c r="E189" s="409">
        <f>AVERAGE(E164:E187)</f>
        <v/>
      </c>
      <c r="F189" s="409">
        <f>AVERAGE(F164:F187)</f>
        <v/>
      </c>
      <c r="G189" s="409">
        <f>AVERAGE(G164:G187)</f>
        <v/>
      </c>
      <c r="H189" s="409">
        <f>AVERAGE(H164:H187)</f>
        <v/>
      </c>
      <c r="I189" s="1225" t="n"/>
      <c r="J189" s="1225" t="n"/>
      <c r="K189" s="2703">
        <f>AVERAGE(K164:K187)</f>
        <v/>
      </c>
      <c r="L189" s="2703">
        <f>+H189/C189*DAY(A189)</f>
        <v/>
      </c>
      <c r="M189" s="1227">
        <f>(F189+G189)/C189</f>
        <v/>
      </c>
      <c r="N189" s="1227">
        <f>+E189/(+E189+F189+G189)</f>
        <v/>
      </c>
      <c r="O189" s="1957">
        <f t="array" ref="O189">E189/(SUMPRODUCT(--(CHOOSE({1,2,3},D189,F189,G189)&gt;0),CHOOSE({1,2,3},D189,F189,G189))+C189)</f>
        <v/>
      </c>
      <c r="Q189" s="408" t="inlineStr">
        <is>
          <t>Averages</t>
        </is>
      </c>
      <c r="R189" s="409">
        <f>AVERAGE(R164:R187)</f>
        <v/>
      </c>
      <c r="S189" s="409">
        <f>AVERAGE(S164:S187)</f>
        <v/>
      </c>
      <c r="T189" s="409">
        <f>AVERAGE(T164:T187)</f>
        <v/>
      </c>
      <c r="U189" s="409">
        <f>AVERAGE(U164:U187)</f>
        <v/>
      </c>
      <c r="V189" s="409">
        <f>AVERAGE(V164:V187)</f>
        <v/>
      </c>
      <c r="W189" s="409">
        <f>AVERAGE(W164:W187)</f>
        <v/>
      </c>
      <c r="X189" s="409">
        <f>AVERAGE(X164:X187)</f>
        <v/>
      </c>
      <c r="Y189" s="1225" t="n"/>
      <c r="Z189" s="1225" t="n"/>
      <c r="AA189" s="2703">
        <f>AVERAGE(AA164:AA187)</f>
        <v/>
      </c>
      <c r="AB189" s="2703">
        <f>+X189/S189*DAY(Q189)</f>
        <v/>
      </c>
      <c r="AC189" s="1227">
        <f>(V189+W189)/S189</f>
        <v/>
      </c>
      <c r="AD189" s="1227">
        <f>+U188/(+U188+V188+W188)</f>
        <v/>
      </c>
      <c r="AE189" s="1957">
        <f t="array" ref="AE189">U189/(SUMPRODUCT(--(CHOOSE({1,2,3},T189,V189,W189)&gt;0),CHOOSE({1,2,3},T189,V189,W189))+S189)</f>
        <v/>
      </c>
      <c r="AG189" s="408" t="inlineStr">
        <is>
          <t>Averages</t>
        </is>
      </c>
      <c r="AH189" s="409">
        <f>AVERAGE(AH164:AH187)</f>
        <v/>
      </c>
      <c r="AI189" s="409">
        <f>AVERAGE(AI164:AI187)</f>
        <v/>
      </c>
      <c r="AJ189" s="409">
        <f>AVERAGE(AJ164:AJ187)</f>
        <v/>
      </c>
      <c r="AK189" s="409">
        <f>AVERAGE(AK164:AK187)</f>
        <v/>
      </c>
      <c r="AL189" s="409">
        <f>AVERAGE(AL164:AL187)</f>
        <v/>
      </c>
      <c r="AM189" s="409">
        <f>AVERAGE(AM164:AM187)</f>
        <v/>
      </c>
      <c r="AN189" s="409">
        <f>AVERAGE(AN164:AN187)</f>
        <v/>
      </c>
      <c r="AO189" s="1225" t="n"/>
      <c r="AP189" s="1225" t="n"/>
      <c r="AQ189" s="2703">
        <f>AVERAGE(AQ164:AQ187)</f>
        <v/>
      </c>
      <c r="AR189" s="2703">
        <f>+AN189/AI189*DAY(AG189)</f>
        <v/>
      </c>
      <c r="AS189" s="1227">
        <f>(AL189+AM189)/AI189</f>
        <v/>
      </c>
      <c r="AT189" s="1227">
        <f>+AK188/(+AK188+AL188+AM188)</f>
        <v/>
      </c>
      <c r="AU189" s="1957">
        <f t="array" ref="AU189">AK189/(SUMPRODUCT(--(CHOOSE({1,2,3},AJ189,AL189,AM189)&gt;0),CHOOSE({1,2,3},AJ189,AL189,AM189))+AI189)</f>
        <v/>
      </c>
      <c r="AW189" s="408" t="inlineStr">
        <is>
          <t>Averages</t>
        </is>
      </c>
      <c r="AX189" s="409">
        <f>AVERAGE(AX164:AX187)</f>
        <v/>
      </c>
      <c r="AY189" s="409">
        <f>AVERAGE(AY164:AY187)</f>
        <v/>
      </c>
      <c r="AZ189" s="409">
        <f>AVERAGE(AZ164:AZ187)</f>
        <v/>
      </c>
      <c r="BA189" s="409">
        <f>AVERAGE(BA164:BA187)</f>
        <v/>
      </c>
      <c r="BB189" s="409">
        <f>AVERAGE(BB164:BB187)</f>
        <v/>
      </c>
      <c r="BC189" s="409">
        <f>AVERAGE(BC164:BC187)</f>
        <v/>
      </c>
      <c r="BD189" s="409">
        <f>AVERAGE(BD164:BD187)</f>
        <v/>
      </c>
      <c r="BE189" s="1225" t="n"/>
      <c r="BF189" s="1225" t="n"/>
      <c r="BG189" s="2703">
        <f>AVERAGE(BG164:BG187)</f>
        <v/>
      </c>
      <c r="BH189" s="2703">
        <f>+BD189/AY189*DAY(AW189)</f>
        <v/>
      </c>
      <c r="BI189" s="1227">
        <f>(BB189+BC189)/AY189</f>
        <v/>
      </c>
      <c r="BJ189" s="1227">
        <f>+BA188/(+BA188+BB188+BC188)</f>
        <v/>
      </c>
      <c r="BK189" s="1957">
        <f t="array" ref="BK189">BA189/(SUMPRODUCT(--(CHOOSE({1,2,3},AZ189,BB189,BC189)&gt;0),CHOOSE({1,2,3},AZ189,BB189,BC189))+AY189)</f>
        <v/>
      </c>
      <c r="BM189" s="408" t="inlineStr">
        <is>
          <t>Averages</t>
        </is>
      </c>
      <c r="BN189" s="409">
        <f>AVERAGE(BN164:BN187)</f>
        <v/>
      </c>
      <c r="BO189" s="409">
        <f>AVERAGE(BO164:BO187)</f>
        <v/>
      </c>
      <c r="BP189" s="409">
        <f>AVERAGE(BP164:BP187)</f>
        <v/>
      </c>
      <c r="BQ189" s="409">
        <f>AVERAGE(BQ164:BQ187)</f>
        <v/>
      </c>
      <c r="BR189" s="409">
        <f>AVERAGE(BR164:BR187)</f>
        <v/>
      </c>
      <c r="BS189" s="409">
        <f>AVERAGE(BS164:BS187)</f>
        <v/>
      </c>
      <c r="BT189" s="409">
        <f>AVERAGE(BT164:BT187)</f>
        <v/>
      </c>
      <c r="BU189" s="1225" t="n"/>
      <c r="BV189" s="1225" t="n"/>
      <c r="BW189" s="2703">
        <f>AVERAGE(BW164:BW187)</f>
        <v/>
      </c>
      <c r="BX189" s="2703">
        <f>+BT189/BO189*DAY(BM189)</f>
        <v/>
      </c>
      <c r="BY189" s="1227">
        <f>(BR189+BS189)/BO189</f>
        <v/>
      </c>
      <c r="BZ189" s="1227">
        <f>+BQ188/(+BQ188+BR188+BS188)</f>
        <v/>
      </c>
      <c r="CA189" s="1957">
        <f t="array" ref="CA189">BQ189/(SUMPRODUCT(--(CHOOSE({1,2,3},BP189,BR189,BS189)&gt;0),CHOOSE({1,2,3},BP189,BR189,BS189))+BO189)</f>
        <v/>
      </c>
      <c r="CC189" s="408" t="inlineStr">
        <is>
          <t>Averages</t>
        </is>
      </c>
      <c r="CD189" s="409">
        <f>AVERAGE(CD164:CD187)</f>
        <v/>
      </c>
      <c r="CE189" s="409">
        <f>AVERAGE(CE164:CE187)</f>
        <v/>
      </c>
      <c r="CF189" s="409">
        <f>AVERAGE(CF164:CF187)</f>
        <v/>
      </c>
      <c r="CG189" s="409">
        <f>AVERAGE(CG164:CG187)</f>
        <v/>
      </c>
      <c r="CH189" s="409">
        <f>AVERAGE(CH164:CH187)</f>
        <v/>
      </c>
      <c r="CI189" s="409">
        <f>AVERAGE(CI164:CI187)</f>
        <v/>
      </c>
      <c r="CJ189" s="409">
        <f>AVERAGE(CJ164:CJ187)</f>
        <v/>
      </c>
      <c r="CK189" s="1225" t="n"/>
      <c r="CL189" s="1225" t="n"/>
      <c r="CM189" s="2703">
        <f>AVERAGE(CM164:CM187)</f>
        <v/>
      </c>
      <c r="CN189" s="2703">
        <f>+CJ189/CE189*DAY(CC189)</f>
        <v/>
      </c>
      <c r="CO189" s="1227">
        <f>(CH189+CI189)/CE189</f>
        <v/>
      </c>
      <c r="CP189" s="1227">
        <f>+CG188/(+CG188+CH188+CI188)</f>
        <v/>
      </c>
      <c r="CQ189" s="1957">
        <f t="array" ref="CQ189">CG189/(SUMPRODUCT(--(CHOOSE({1,2,3},CF189,CH189,CI189)&gt;0),CHOOSE({1,2,3},CF189,CH189,CI189))+CE189)</f>
        <v/>
      </c>
      <c r="CS189" s="408" t="inlineStr">
        <is>
          <t>Averages</t>
        </is>
      </c>
      <c r="CT189" s="409">
        <f>AVERAGE(CT164:CT187)</f>
        <v/>
      </c>
      <c r="CU189" s="409">
        <f>AVERAGE(CU164:CU187)</f>
        <v/>
      </c>
      <c r="CV189" s="409">
        <f>AVERAGE(CV164:CV187)</f>
        <v/>
      </c>
      <c r="CW189" s="409">
        <f>AVERAGE(CW164:CW187)</f>
        <v/>
      </c>
      <c r="CX189" s="409">
        <f>AVERAGE(CX164:CX187)</f>
        <v/>
      </c>
      <c r="CY189" s="409">
        <f>AVERAGE(CY164:CY187)</f>
        <v/>
      </c>
      <c r="CZ189" s="409">
        <f>AVERAGE(CZ164:CZ187)</f>
        <v/>
      </c>
      <c r="DA189" s="1225" t="n"/>
      <c r="DB189" s="1225" t="n"/>
      <c r="DC189" s="2703">
        <f>AVERAGE(DC164:DC187)</f>
        <v/>
      </c>
      <c r="DD189" s="2703">
        <f>+CZ189/CU189*DAY(CS189)</f>
        <v/>
      </c>
      <c r="DE189" s="1227">
        <f>(CX189+CY189)/CU189</f>
        <v/>
      </c>
      <c r="DF189" s="1227">
        <f>+CW188/(+CW188+CX188+CY188)</f>
        <v/>
      </c>
      <c r="DG189" s="1957">
        <f t="array" ref="DG189">CW189/(SUMPRODUCT(--(CHOOSE({1,2,3},CV189,CX189,CY189)&gt;0),CHOOSE({1,2,3},CV189,CX189,CY189))+CU189)</f>
        <v/>
      </c>
      <c r="DI189" s="408" t="inlineStr">
        <is>
          <t>Averages</t>
        </is>
      </c>
      <c r="DJ189" s="409">
        <f>AVERAGE(DJ164:DJ187)</f>
        <v/>
      </c>
      <c r="DK189" s="409">
        <f>AVERAGE(DK164:DK187)</f>
        <v/>
      </c>
      <c r="DL189" s="409">
        <f>AVERAGE(DL164:DL187)</f>
        <v/>
      </c>
      <c r="DM189" s="409">
        <f>AVERAGE(DM164:DM187)</f>
        <v/>
      </c>
      <c r="DN189" s="409">
        <f>AVERAGE(DN164:DN187)</f>
        <v/>
      </c>
      <c r="DO189" s="409">
        <f>AVERAGE(DO164:DO187)</f>
        <v/>
      </c>
      <c r="DP189" s="409">
        <f>AVERAGE(DP164:DP187)</f>
        <v/>
      </c>
      <c r="DQ189" s="1225" t="n"/>
      <c r="DR189" s="1225" t="n"/>
      <c r="DS189" s="2703">
        <f>AVERAGE(DS164:DS187)</f>
        <v/>
      </c>
      <c r="DT189" s="2703">
        <f>+DP189/DK189*DAY(DI189)</f>
        <v/>
      </c>
      <c r="DU189" s="1227">
        <f>(DN189+DO189)/DK189</f>
        <v/>
      </c>
      <c r="DV189" s="1227">
        <f>+DM188/(+DM188+DN188+DO188)</f>
        <v/>
      </c>
      <c r="DW189" s="1957">
        <f t="array" ref="DW189">DM189/(SUMPRODUCT(--(CHOOSE({1,2,3},DL189,DN189,DO189)&gt;0),CHOOSE({1,2,3},DL189,DN189,DO189))+DK189)</f>
        <v/>
      </c>
      <c r="DY189" s="408" t="inlineStr">
        <is>
          <t>Averages</t>
        </is>
      </c>
      <c r="DZ189" s="409">
        <f>AVERAGE(DZ164:DZ187)</f>
        <v/>
      </c>
      <c r="EA189" s="409">
        <f>AVERAGE(EA164:EA187)</f>
        <v/>
      </c>
      <c r="EB189" s="409">
        <f>AVERAGE(EB164:EB187)</f>
        <v/>
      </c>
      <c r="EC189" s="409">
        <f>AVERAGE(EC164:EC187)</f>
        <v/>
      </c>
      <c r="ED189" s="409">
        <f>AVERAGE(ED164:ED187)</f>
        <v/>
      </c>
      <c r="EE189" s="409">
        <f>AVERAGE(EE164:EE187)</f>
        <v/>
      </c>
      <c r="EF189" s="409">
        <f>AVERAGE(EF164:EF187)</f>
        <v/>
      </c>
      <c r="EG189" s="1225" t="n"/>
      <c r="EH189" s="1225" t="n"/>
      <c r="EI189" s="2703">
        <f>AVERAGE(EI164:EI187)</f>
        <v/>
      </c>
      <c r="EJ189" s="2703">
        <f>+EF189/EA189*DAY(DY189)</f>
        <v/>
      </c>
      <c r="EK189" s="1227">
        <f>(ED189+EE189)/EA189</f>
        <v/>
      </c>
      <c r="EL189" s="1227">
        <f>+EC188/(+EC188+ED188+EE188)</f>
        <v/>
      </c>
      <c r="EM189" s="1957">
        <f t="array" ref="EM189">EC189/(SUMPRODUCT(--(CHOOSE({1,2,3},EB189,ED189,EE189)&gt;0),CHOOSE({1,2,3},EB189,ED189,EE189))+EA189)</f>
        <v/>
      </c>
      <c r="EO189" s="408" t="inlineStr">
        <is>
          <t>Averages</t>
        </is>
      </c>
      <c r="EP189" s="409">
        <f>AVERAGE(EP164:EP187)</f>
        <v/>
      </c>
      <c r="EQ189" s="409">
        <f>AVERAGE(EQ164:EQ187)</f>
        <v/>
      </c>
      <c r="ER189" s="409">
        <f>AVERAGE(ER164:ER187)</f>
        <v/>
      </c>
      <c r="ES189" s="409">
        <f>AVERAGE(ES164:ES187)</f>
        <v/>
      </c>
      <c r="ET189" s="409">
        <f>AVERAGE(ET164:ET187)</f>
        <v/>
      </c>
      <c r="EU189" s="409">
        <f>AVERAGE(EU164:EU187)</f>
        <v/>
      </c>
      <c r="EV189" s="409">
        <f>AVERAGE(EV164:EV187)</f>
        <v/>
      </c>
      <c r="EW189" s="1225" t="n"/>
      <c r="EX189" s="1225" t="n"/>
      <c r="EY189" s="2703">
        <f>AVERAGE(EY164:EY187)</f>
        <v/>
      </c>
      <c r="EZ189" s="2703">
        <f>+EV189/EQ189*DAY(EO189)</f>
        <v/>
      </c>
      <c r="FA189" s="1227">
        <f>(ET189+EU189)/EQ189</f>
        <v/>
      </c>
      <c r="FB189" s="1227">
        <f>+ES188/(+ES188+ET188+EU188)</f>
        <v/>
      </c>
      <c r="FC189" s="1957">
        <f t="array" ref="FC189">ES189/(SUMPRODUCT(--(CHOOSE({1,2,3},FH189,FX189,GN189)&gt;0),CHOOSE({1,2,3},FH189,FX189,GN189))+EQ189)</f>
        <v/>
      </c>
      <c r="FE189" s="408" t="inlineStr">
        <is>
          <t>Averages</t>
        </is>
      </c>
      <c r="FF189" s="409">
        <f>AVERAGE(FF164:FF187)</f>
        <v/>
      </c>
      <c r="FG189" s="409">
        <f>AVERAGE(FG164:FG187)</f>
        <v/>
      </c>
      <c r="FH189" s="409">
        <f>AVERAGE(FH164:FH187)</f>
        <v/>
      </c>
      <c r="FI189" s="409">
        <f>AVERAGE(FI164:FI187)</f>
        <v/>
      </c>
      <c r="FJ189" s="409">
        <f>AVERAGE(FJ164:FJ187)</f>
        <v/>
      </c>
      <c r="FK189" s="409">
        <f>AVERAGE(FK164:FK187)</f>
        <v/>
      </c>
      <c r="FL189" s="409">
        <f>AVERAGE(FL164:FL187)</f>
        <v/>
      </c>
      <c r="FM189" s="1225" t="n"/>
      <c r="FN189" s="1225" t="n"/>
      <c r="FO189" s="2703">
        <f>AVERAGE(FO164:FO187)</f>
        <v/>
      </c>
      <c r="FP189" s="2703">
        <f>+FL189/FG189*DAY(FE189)</f>
        <v/>
      </c>
      <c r="FQ189" s="1227">
        <f>(FJ189+FK189)/FG189</f>
        <v/>
      </c>
      <c r="FR189" s="1227">
        <f>+FI188/(+FI188+FJ188+FK188)</f>
        <v/>
      </c>
      <c r="FS189" s="1957">
        <f t="array" ref="FS189">FI189/(SUMPRODUCT(--(CHOOSE({1,2,3},FH189,FJ189,FK189)&gt;0),CHOOSE({1,2,3},FH189,FJ189,FK189))+FG189)</f>
        <v/>
      </c>
      <c r="FU189" s="408" t="inlineStr">
        <is>
          <t>Averages</t>
        </is>
      </c>
      <c r="FV189" s="409">
        <f>AVERAGE(FV164:FV187)</f>
        <v/>
      </c>
      <c r="FW189" s="409">
        <f>AVERAGE(FW164:FW187)</f>
        <v/>
      </c>
      <c r="FX189" s="409">
        <f>AVERAGE(FX164:FX187)</f>
        <v/>
      </c>
      <c r="FY189" s="409">
        <f>AVERAGE(FY164:FY187)</f>
        <v/>
      </c>
      <c r="FZ189" s="409">
        <f>AVERAGE(FZ164:FZ187)</f>
        <v/>
      </c>
      <c r="GA189" s="409">
        <f>AVERAGE(GA164:GA187)</f>
        <v/>
      </c>
      <c r="GB189" s="409">
        <f>AVERAGE(GB164:GB187)</f>
        <v/>
      </c>
      <c r="GC189" s="1225" t="n"/>
      <c r="GD189" s="1225" t="n"/>
      <c r="GE189" s="2703">
        <f>AVERAGE(GE164:GE187)</f>
        <v/>
      </c>
      <c r="GF189" s="2703">
        <f>+GB189/FW189*DAY(FU189)</f>
        <v/>
      </c>
      <c r="GG189" s="1227">
        <f>(FZ189+GA189)/FW189</f>
        <v/>
      </c>
      <c r="GH189" s="1227">
        <f>+FY188/(+FY188+FZ188+GA188)</f>
        <v/>
      </c>
      <c r="GI189" s="1957">
        <f t="array" ref="GI189">FY189/(SUMPRODUCT(--(CHOOSE({1,2,3},FX189,FZ189,GA189)&gt;0),CHOOSE({1,2,3},FX189,FZ189,GA189))+FW189)</f>
        <v/>
      </c>
      <c r="GK189" s="408" t="inlineStr">
        <is>
          <t>Averages</t>
        </is>
      </c>
      <c r="GL189" s="409">
        <f>AVERAGE(GL164:GL187)</f>
        <v/>
      </c>
      <c r="GM189" s="409">
        <f>AVERAGE(GM164:GM187)</f>
        <v/>
      </c>
      <c r="GN189" s="409">
        <f>AVERAGE(GN164:GN187)</f>
        <v/>
      </c>
      <c r="GO189" s="409">
        <f>AVERAGE(GO164:GO187)</f>
        <v/>
      </c>
      <c r="GP189" s="409">
        <f>AVERAGE(GP164:GP187)</f>
        <v/>
      </c>
      <c r="GQ189" s="409">
        <f>AVERAGE(GQ164:GQ187)</f>
        <v/>
      </c>
      <c r="GR189" s="409">
        <f>AVERAGE(GR164:GR187)</f>
        <v/>
      </c>
      <c r="GS189" s="1225" t="n"/>
      <c r="GT189" s="1225" t="n"/>
      <c r="GU189" s="2703">
        <f>AVERAGE(GU164:GU187)</f>
        <v/>
      </c>
      <c r="GV189" s="2703">
        <f>+GR189/GM189*DAY(GK189)</f>
        <v/>
      </c>
      <c r="GW189" s="1227">
        <f>(GP189+GQ189)/GM189</f>
        <v/>
      </c>
      <c r="GX189" s="1227">
        <f>+GO188/(+GO188+GP188+GQ188)</f>
        <v/>
      </c>
      <c r="GY189" s="1957">
        <f t="array" ref="GY189">GO189/(SUMPRODUCT(--(CHOOSE({1,2,3},GN189,GP189,GQ189)&gt;0),CHOOSE({1,2,3},GN189,GP189,GQ189))+GM189)</f>
        <v/>
      </c>
    </row>
    <row r="190">
      <c r="A190" s="408" t="inlineStr">
        <is>
          <t>Avg Last 3 Mo</t>
        </is>
      </c>
      <c r="B190" s="409">
        <f>AVERAGE(B185:B187)</f>
        <v/>
      </c>
      <c r="C190" s="409">
        <f>AVERAGE(C185:C187)</f>
        <v/>
      </c>
      <c r="D190" s="409">
        <f>AVERAGE(D185:D187)</f>
        <v/>
      </c>
      <c r="E190" s="409">
        <f>AVERAGE(E185:E187)</f>
        <v/>
      </c>
      <c r="F190" s="409">
        <f>AVERAGE(F185:F187)</f>
        <v/>
      </c>
      <c r="G190" s="409">
        <f>AVERAGE(G185:G187)</f>
        <v/>
      </c>
      <c r="H190" s="409">
        <f>AVERAGE(H185:H187)</f>
        <v/>
      </c>
      <c r="I190" s="1225" t="n"/>
      <c r="J190" s="1225" t="n"/>
      <c r="K190" s="2703">
        <f>AVERAGE(K185:K187)</f>
        <v/>
      </c>
      <c r="L190" s="2703">
        <f>+H190/C190*DAY(A190)</f>
        <v/>
      </c>
      <c r="M190" s="1227">
        <f>(F190+G190)/C190</f>
        <v/>
      </c>
      <c r="N190" s="1227">
        <f>+E190/(+E190+F190+G190)</f>
        <v/>
      </c>
      <c r="O190" s="1957">
        <f t="array" ref="O190">E190/(SUMPRODUCT(--(CHOOSE({1,2,3},D190,F190,G190)&gt;0),CHOOSE({1,2,3},D190,F190,G190))+C190)</f>
        <v/>
      </c>
      <c r="Q190" s="408" t="inlineStr">
        <is>
          <t>Avg Last 3 Mo</t>
        </is>
      </c>
      <c r="R190" s="409">
        <f>AVERAGE(R185:R187)</f>
        <v/>
      </c>
      <c r="S190" s="409">
        <f>AVERAGE(S185:S187)</f>
        <v/>
      </c>
      <c r="T190" s="409">
        <f>AVERAGE(T185:T187)</f>
        <v/>
      </c>
      <c r="U190" s="409">
        <f>AVERAGE(U185:U187)</f>
        <v/>
      </c>
      <c r="V190" s="409">
        <f>AVERAGE(V185:V187)</f>
        <v/>
      </c>
      <c r="W190" s="409">
        <f>AVERAGE(W185:W187)</f>
        <v/>
      </c>
      <c r="X190" s="409">
        <f>AVERAGE(X185:X187)</f>
        <v/>
      </c>
      <c r="Y190" s="1225" t="n"/>
      <c r="Z190" s="1225" t="n"/>
      <c r="AA190" s="2703">
        <f>AVERAGE(AA185:AA187)</f>
        <v/>
      </c>
      <c r="AB190" s="2703">
        <f>+X190/S190*DAY(Q190)</f>
        <v/>
      </c>
      <c r="AC190" s="1227">
        <f>(V190+W190)/S190</f>
        <v/>
      </c>
      <c r="AD190" s="1227">
        <f>+U190/(+U190+V190+W190)</f>
        <v/>
      </c>
      <c r="AE190" s="1957">
        <f t="array" ref="AE190">U190/(SUMPRODUCT(--(CHOOSE({1,2,3},T190,V190,W190)&gt;0),CHOOSE({1,2,3},T190,V190,W190))+S190)</f>
        <v/>
      </c>
      <c r="AG190" s="408" t="inlineStr">
        <is>
          <t>Avg Last 3 Mo</t>
        </is>
      </c>
      <c r="AH190" s="409">
        <f>AVERAGE(AH185:AH187)</f>
        <v/>
      </c>
      <c r="AI190" s="409">
        <f>AVERAGE(AI185:AI187)</f>
        <v/>
      </c>
      <c r="AJ190" s="409">
        <f>AVERAGE(AJ185:AJ187)</f>
        <v/>
      </c>
      <c r="AK190" s="409">
        <f>AVERAGE(AK185:AK187)</f>
        <v/>
      </c>
      <c r="AL190" s="409">
        <f>AVERAGE(AL185:AL187)</f>
        <v/>
      </c>
      <c r="AM190" s="409">
        <f>AVERAGE(AM185:AM187)</f>
        <v/>
      </c>
      <c r="AN190" s="409">
        <f>AVERAGE(AN185:AN187)</f>
        <v/>
      </c>
      <c r="AO190" s="1225" t="n"/>
      <c r="AP190" s="1225" t="n"/>
      <c r="AQ190" s="2703">
        <f>AVERAGE(AQ185:AQ187)</f>
        <v/>
      </c>
      <c r="AR190" s="2703">
        <f>+AN190/AI190*DAY(AG190)</f>
        <v/>
      </c>
      <c r="AS190" s="1227">
        <f>(AL190+AM190)/AI190</f>
        <v/>
      </c>
      <c r="AT190" s="1227">
        <f>+AK190/(+AK190+AL190+AM190)</f>
        <v/>
      </c>
      <c r="AU190" s="1957">
        <f t="array" ref="AU190">AK190/(SUMPRODUCT(--(CHOOSE({1,2,3},AJ190,AL190,AM190)&gt;0),CHOOSE({1,2,3},AJ190,AL190,AM190))+AI190)</f>
        <v/>
      </c>
      <c r="AW190" s="408" t="inlineStr">
        <is>
          <t>Avg Last 3 Mo</t>
        </is>
      </c>
      <c r="AX190" s="409">
        <f>AVERAGE(AX185:AX187)</f>
        <v/>
      </c>
      <c r="AY190" s="409">
        <f>AVERAGE(AY185:AY187)</f>
        <v/>
      </c>
      <c r="AZ190" s="409">
        <f>AVERAGE(AZ185:AZ187)</f>
        <v/>
      </c>
      <c r="BA190" s="409">
        <f>AVERAGE(BA185:BA187)</f>
        <v/>
      </c>
      <c r="BB190" s="409">
        <f>AVERAGE(BB185:BB187)</f>
        <v/>
      </c>
      <c r="BC190" s="409">
        <f>AVERAGE(BC185:BC187)</f>
        <v/>
      </c>
      <c r="BD190" s="409">
        <f>AVERAGE(BD185:BD187)</f>
        <v/>
      </c>
      <c r="BE190" s="1225" t="n"/>
      <c r="BF190" s="1225" t="n"/>
      <c r="BG190" s="2703">
        <f>AVERAGE(BG185:BG187)</f>
        <v/>
      </c>
      <c r="BH190" s="2703">
        <f>+BD190/AY190*DAY(AW190)</f>
        <v/>
      </c>
      <c r="BI190" s="1227">
        <f>(BB190+BC190)/AY190</f>
        <v/>
      </c>
      <c r="BJ190" s="1227">
        <f>+BA190/(+BA190+BB190+BC190)</f>
        <v/>
      </c>
      <c r="BK190" s="1957">
        <f t="array" ref="BK190">BA190/(SUMPRODUCT(--(CHOOSE({1,2,3},AZ190,BB190,BC190)&gt;0),CHOOSE({1,2,3},AZ190,BB190,BC190))+AY190)</f>
        <v/>
      </c>
      <c r="BM190" s="408" t="inlineStr">
        <is>
          <t>Avg Last 3 Mo</t>
        </is>
      </c>
      <c r="BN190" s="409">
        <f>AVERAGE(BN185:BN187)</f>
        <v/>
      </c>
      <c r="BO190" s="409">
        <f>AVERAGE(BO185:BO187)</f>
        <v/>
      </c>
      <c r="BP190" s="409">
        <f>AVERAGE(BP185:BP187)</f>
        <v/>
      </c>
      <c r="BQ190" s="409">
        <f>AVERAGE(BQ185:BQ187)</f>
        <v/>
      </c>
      <c r="BR190" s="409">
        <f>AVERAGE(BR185:BR187)</f>
        <v/>
      </c>
      <c r="BS190" s="409">
        <f>AVERAGE(BS185:BS187)</f>
        <v/>
      </c>
      <c r="BT190" s="409">
        <f>AVERAGE(BT185:BT187)</f>
        <v/>
      </c>
      <c r="BU190" s="1225" t="n"/>
      <c r="BV190" s="1225" t="n"/>
      <c r="BW190" s="2703">
        <f>AVERAGE(BW185:BW187)</f>
        <v/>
      </c>
      <c r="BX190" s="2703">
        <f>+BT190/BO190*DAY(BM190)</f>
        <v/>
      </c>
      <c r="BY190" s="1227">
        <f>(BR190+BS190)/BO190</f>
        <v/>
      </c>
      <c r="BZ190" s="1227">
        <f>+BQ190/(+BQ190+BR190+BS190)</f>
        <v/>
      </c>
      <c r="CA190" s="1957">
        <f t="array" ref="CA190">BQ190/(SUMPRODUCT(--(CHOOSE({1,2,3},BP190,BR190,BS190)&gt;0),CHOOSE({1,2,3},BP190,BR190,BS190))+BO190)</f>
        <v/>
      </c>
      <c r="CC190" s="408" t="inlineStr">
        <is>
          <t>Avg Last 3 Mo</t>
        </is>
      </c>
      <c r="CD190" s="409">
        <f>AVERAGE(CD185:CD187)</f>
        <v/>
      </c>
      <c r="CE190" s="409">
        <f>AVERAGE(CE185:CE187)</f>
        <v/>
      </c>
      <c r="CF190" s="409">
        <f>AVERAGE(CF185:CF187)</f>
        <v/>
      </c>
      <c r="CG190" s="409">
        <f>AVERAGE(CG185:CG187)</f>
        <v/>
      </c>
      <c r="CH190" s="409">
        <f>AVERAGE(CH185:CH187)</f>
        <v/>
      </c>
      <c r="CI190" s="409">
        <f>AVERAGE(CI185:CI187)</f>
        <v/>
      </c>
      <c r="CJ190" s="409">
        <f>AVERAGE(CJ185:CJ187)</f>
        <v/>
      </c>
      <c r="CK190" s="1225" t="n"/>
      <c r="CL190" s="1225" t="n"/>
      <c r="CM190" s="2703">
        <f>AVERAGE(CM185:CM187)</f>
        <v/>
      </c>
      <c r="CN190" s="2703">
        <f>+CJ190/CE190*DAY(CC190)</f>
        <v/>
      </c>
      <c r="CO190" s="1227">
        <f>(CH190+CI190)/CE190</f>
        <v/>
      </c>
      <c r="CP190" s="1227">
        <f>+CG190/(+CG190+CH190+CI190)</f>
        <v/>
      </c>
      <c r="CQ190" s="1957">
        <f t="array" ref="CQ190">CG190/(SUMPRODUCT(--(CHOOSE({1,2,3},CF190,CH190,CI190)&gt;0),CHOOSE({1,2,3},CF190,CH190,CI190))+CE190)</f>
        <v/>
      </c>
      <c r="CS190" s="408" t="inlineStr">
        <is>
          <t>Avg Last 3 Mo</t>
        </is>
      </c>
      <c r="CT190" s="409">
        <f>AVERAGE(CT185:CT187)</f>
        <v/>
      </c>
      <c r="CU190" s="409">
        <f>AVERAGE(CU185:CU187)</f>
        <v/>
      </c>
      <c r="CV190" s="409">
        <f>AVERAGE(CV185:CV187)</f>
        <v/>
      </c>
      <c r="CW190" s="409">
        <f>AVERAGE(CW185:CW187)</f>
        <v/>
      </c>
      <c r="CX190" s="409">
        <f>AVERAGE(CX185:CX187)</f>
        <v/>
      </c>
      <c r="CY190" s="409">
        <f>AVERAGE(CY185:CY187)</f>
        <v/>
      </c>
      <c r="CZ190" s="409">
        <f>AVERAGE(CZ185:CZ187)</f>
        <v/>
      </c>
      <c r="DA190" s="1225" t="n"/>
      <c r="DB190" s="1225" t="n"/>
      <c r="DC190" s="2703">
        <f>AVERAGE(DC185:DC187)</f>
        <v/>
      </c>
      <c r="DD190" s="2703">
        <f>+CZ190/CU190*DAY(CS190)</f>
        <v/>
      </c>
      <c r="DE190" s="1227">
        <f>(CX190+CY190)/CU190</f>
        <v/>
      </c>
      <c r="DF190" s="1227">
        <f>+CW190/(+CW190+CX190+CY190)</f>
        <v/>
      </c>
      <c r="DG190" s="1957">
        <f t="array" ref="DG190">CW190/(SUMPRODUCT(--(CHOOSE({1,2,3},CV190,CX190,CY190)&gt;0),CHOOSE({1,2,3},CV190,CX190,CY190))+CU190)</f>
        <v/>
      </c>
      <c r="DI190" s="408" t="inlineStr">
        <is>
          <t>Avg Last 3 Mo</t>
        </is>
      </c>
      <c r="DJ190" s="409">
        <f>AVERAGE(DJ185:DJ187)</f>
        <v/>
      </c>
      <c r="DK190" s="409">
        <f>AVERAGE(DK185:DK187)</f>
        <v/>
      </c>
      <c r="DL190" s="409">
        <f>AVERAGE(DL185:DL187)</f>
        <v/>
      </c>
      <c r="DM190" s="409">
        <f>AVERAGE(DM185:DM187)</f>
        <v/>
      </c>
      <c r="DN190" s="409">
        <f>AVERAGE(DN185:DN187)</f>
        <v/>
      </c>
      <c r="DO190" s="409">
        <f>AVERAGE(DO185:DO187)</f>
        <v/>
      </c>
      <c r="DP190" s="409">
        <f>AVERAGE(DP185:DP187)</f>
        <v/>
      </c>
      <c r="DQ190" s="1225" t="n"/>
      <c r="DR190" s="1225" t="n"/>
      <c r="DS190" s="2703">
        <f>AVERAGE(DS185:DS187)</f>
        <v/>
      </c>
      <c r="DT190" s="2703">
        <f>+DP190/DK190*DAY(DI190)</f>
        <v/>
      </c>
      <c r="DU190" s="1227">
        <f>(DN190+DO190)/DK190</f>
        <v/>
      </c>
      <c r="DV190" s="1227">
        <f>+DM190/(+DM190+DN190+DO190)</f>
        <v/>
      </c>
      <c r="DW190" s="1957">
        <f t="array" ref="DW190">DM190/(SUMPRODUCT(--(CHOOSE({1,2,3},DL190,DN190,DO190)&gt;0),CHOOSE({1,2,3},DL190,DN190,DO190))+DK190)</f>
        <v/>
      </c>
      <c r="DY190" s="408" t="inlineStr">
        <is>
          <t>Avg Last 3 Mo</t>
        </is>
      </c>
      <c r="DZ190" s="409">
        <f>AVERAGE(DZ185:DZ187)</f>
        <v/>
      </c>
      <c r="EA190" s="409">
        <f>AVERAGE(EA185:EA187)</f>
        <v/>
      </c>
      <c r="EB190" s="409">
        <f>AVERAGE(EB185:EB187)</f>
        <v/>
      </c>
      <c r="EC190" s="409">
        <f>AVERAGE(EC185:EC187)</f>
        <v/>
      </c>
      <c r="ED190" s="409">
        <f>AVERAGE(ED185:ED187)</f>
        <v/>
      </c>
      <c r="EE190" s="409">
        <f>AVERAGE(EE185:EE187)</f>
        <v/>
      </c>
      <c r="EF190" s="409">
        <f>AVERAGE(EF185:EF187)</f>
        <v/>
      </c>
      <c r="EG190" s="1225" t="n"/>
      <c r="EH190" s="1225" t="n"/>
      <c r="EI190" s="2703">
        <f>AVERAGE(EI185:EI187)</f>
        <v/>
      </c>
      <c r="EJ190" s="2703">
        <f>+EF190/EA190*DAY(DY190)</f>
        <v/>
      </c>
      <c r="EK190" s="1227">
        <f>(ED190+EE190)/EA190</f>
        <v/>
      </c>
      <c r="EL190" s="1227">
        <f>+EC190/(+EC190+ED190+EE190)</f>
        <v/>
      </c>
      <c r="EM190" s="1957">
        <f t="array" ref="EM190">EC190/(SUMPRODUCT(--(CHOOSE({1,2,3},EB190,ED190,EE190)&gt;0),CHOOSE({1,2,3},EB190,ED190,EE190))+EA190)</f>
        <v/>
      </c>
      <c r="EO190" s="408" t="inlineStr">
        <is>
          <t>Avg Last 3 Mo</t>
        </is>
      </c>
      <c r="EP190" s="409">
        <f>AVERAGE(EP185:EP187)</f>
        <v/>
      </c>
      <c r="EQ190" s="409">
        <f>AVERAGE(EQ185:EQ187)</f>
        <v/>
      </c>
      <c r="ER190" s="409">
        <f>AVERAGE(ER185:ER187)</f>
        <v/>
      </c>
      <c r="ES190" s="409">
        <f>AVERAGE(ES185:ES187)</f>
        <v/>
      </c>
      <c r="ET190" s="409">
        <f>AVERAGE(ET185:ET187)</f>
        <v/>
      </c>
      <c r="EU190" s="409">
        <f>AVERAGE(EU185:EU187)</f>
        <v/>
      </c>
      <c r="EV190" s="409">
        <f>AVERAGE(EV185:EV187)</f>
        <v/>
      </c>
      <c r="EW190" s="1225" t="n"/>
      <c r="EX190" s="1225" t="n"/>
      <c r="EY190" s="2703">
        <f>AVERAGE(EY185:EY187)</f>
        <v/>
      </c>
      <c r="EZ190" s="2703">
        <f>+EV190/EQ190*DAY(EO190)</f>
        <v/>
      </c>
      <c r="FA190" s="1227">
        <f>(ET190+EU190)/EQ190</f>
        <v/>
      </c>
      <c r="FB190" s="1227">
        <f>+ES190/(+ES190+ET190+EU190)</f>
        <v/>
      </c>
      <c r="FC190" s="1957">
        <f t="array" ref="FC190">ES190/(SUMPRODUCT(--(CHOOSE({1,2,3},FH190,FX190,GN190)&gt;0),CHOOSE({1,2,3},FH190,FX190,GN190))+EQ190)</f>
        <v/>
      </c>
      <c r="FE190" s="408" t="inlineStr">
        <is>
          <t>Avg Last 3 Mo</t>
        </is>
      </c>
      <c r="FF190" s="409">
        <f>AVERAGE(FF185:FF187)</f>
        <v/>
      </c>
      <c r="FG190" s="409">
        <f>AVERAGE(FG185:FG187)</f>
        <v/>
      </c>
      <c r="FH190" s="409">
        <f>AVERAGE(FH185:FH187)</f>
        <v/>
      </c>
      <c r="FI190" s="409">
        <f>AVERAGE(FI185:FI187)</f>
        <v/>
      </c>
      <c r="FJ190" s="409">
        <f>AVERAGE(FJ185:FJ187)</f>
        <v/>
      </c>
      <c r="FK190" s="409">
        <f>AVERAGE(FK185:FK187)</f>
        <v/>
      </c>
      <c r="FL190" s="409">
        <f>AVERAGE(FL185:FL187)</f>
        <v/>
      </c>
      <c r="FM190" s="1225" t="n"/>
      <c r="FN190" s="1225" t="n"/>
      <c r="FO190" s="2703">
        <f>AVERAGE(FO185:FO187)</f>
        <v/>
      </c>
      <c r="FP190" s="2703">
        <f>+FL190/FG190*DAY(FE190)</f>
        <v/>
      </c>
      <c r="FQ190" s="1227">
        <f>(FJ190+FK190)/FG190</f>
        <v/>
      </c>
      <c r="FR190" s="1227">
        <f>+FI190/(+FI190+FJ190+FK190)</f>
        <v/>
      </c>
      <c r="FS190" s="1957">
        <f t="array" ref="FS190">FI190/(SUMPRODUCT(--(CHOOSE({1,2,3},FH190,FJ190,FK190)&gt;0),CHOOSE({1,2,3},FH190,FJ190,FK190))+FG190)</f>
        <v/>
      </c>
      <c r="FU190" s="408" t="inlineStr">
        <is>
          <t>Avg Last 3 Mo</t>
        </is>
      </c>
      <c r="FV190" s="409">
        <f>AVERAGE(FV185:FV187)</f>
        <v/>
      </c>
      <c r="FW190" s="409">
        <f>AVERAGE(FW185:FW187)</f>
        <v/>
      </c>
      <c r="FX190" s="409">
        <f>AVERAGE(FX185:FX187)</f>
        <v/>
      </c>
      <c r="FY190" s="409">
        <f>AVERAGE(FY185:FY187)</f>
        <v/>
      </c>
      <c r="FZ190" s="409">
        <f>AVERAGE(FZ185:FZ187)</f>
        <v/>
      </c>
      <c r="GA190" s="409">
        <f>AVERAGE(GA185:GA187)</f>
        <v/>
      </c>
      <c r="GB190" s="409">
        <f>AVERAGE(GB185:GB187)</f>
        <v/>
      </c>
      <c r="GC190" s="1225" t="n"/>
      <c r="GD190" s="1225" t="n"/>
      <c r="GE190" s="2703">
        <f>AVERAGE(GE185:GE187)</f>
        <v/>
      </c>
      <c r="GF190" s="2703">
        <f>+GB190/FW190*DAY(FU190)</f>
        <v/>
      </c>
      <c r="GG190" s="1227">
        <f>(FZ190+GA190)/FW190</f>
        <v/>
      </c>
      <c r="GH190" s="1227">
        <f>+FY190/(+FY190+FZ190+GA190)</f>
        <v/>
      </c>
      <c r="GI190" s="1957">
        <f t="array" ref="GI190">FY190/(SUMPRODUCT(--(CHOOSE({1,2,3},FX190,FZ190,GA190)&gt;0),CHOOSE({1,2,3},FX190,FZ190,GA190))+FW190)</f>
        <v/>
      </c>
      <c r="GK190" s="408" t="inlineStr">
        <is>
          <t>Avg Last 3 Mo</t>
        </is>
      </c>
      <c r="GL190" s="409">
        <f>AVERAGE(GL185:GL187)</f>
        <v/>
      </c>
      <c r="GM190" s="409">
        <f>AVERAGE(GM185:GM187)</f>
        <v/>
      </c>
      <c r="GN190" s="409">
        <f>AVERAGE(GN185:GN187)</f>
        <v/>
      </c>
      <c r="GO190" s="409">
        <f>AVERAGE(GO185:GO187)</f>
        <v/>
      </c>
      <c r="GP190" s="409">
        <f>AVERAGE(GP185:GP187)</f>
        <v/>
      </c>
      <c r="GQ190" s="409">
        <f>AVERAGE(GQ185:GQ187)</f>
        <v/>
      </c>
      <c r="GR190" s="409">
        <f>AVERAGE(GR185:GR187)</f>
        <v/>
      </c>
      <c r="GS190" s="1225" t="n"/>
      <c r="GT190" s="1225" t="n"/>
      <c r="GU190" s="2703">
        <f>AVERAGE(GU185:GU187)</f>
        <v/>
      </c>
      <c r="GV190" s="2703">
        <f>+GR190/GM190*DAY(GK190)</f>
        <v/>
      </c>
      <c r="GW190" s="1227">
        <f>(GP190+GQ190)/GM190</f>
        <v/>
      </c>
      <c r="GX190" s="1227">
        <f>+GO190/(+GO190+GP190+GQ190)</f>
        <v/>
      </c>
      <c r="GY190" s="1957">
        <f t="array" ref="GY190">GO190/(SUMPRODUCT(--(CHOOSE({1,2,3},GN190,GP190,GQ190)&gt;0),CHOOSE({1,2,3},GN190,GP190,GQ190))+GM190)</f>
        <v/>
      </c>
    </row>
    <row r="191">
      <c r="A191" s="408" t="inlineStr">
        <is>
          <t>Avg Last 6 Mo</t>
        </is>
      </c>
      <c r="B191" s="409">
        <f>AVERAGE(B182:B187)</f>
        <v/>
      </c>
      <c r="C191" s="409">
        <f>AVERAGE(C182:C187)</f>
        <v/>
      </c>
      <c r="D191" s="409">
        <f>AVERAGE(D182:D187)</f>
        <v/>
      </c>
      <c r="E191" s="409">
        <f>AVERAGE(E182:E187)</f>
        <v/>
      </c>
      <c r="F191" s="409">
        <f>AVERAGE(F182:F187)</f>
        <v/>
      </c>
      <c r="G191" s="409">
        <f>AVERAGE(G182:G187)</f>
        <v/>
      </c>
      <c r="H191" s="409">
        <f>AVERAGE(H182:H187)</f>
        <v/>
      </c>
      <c r="I191" s="1225" t="n"/>
      <c r="J191" s="1225" t="n"/>
      <c r="K191" s="2703">
        <f>AVERAGE(K182:K187)</f>
        <v/>
      </c>
      <c r="L191" s="2703">
        <f>+H191/C191*DAY(A191)</f>
        <v/>
      </c>
      <c r="M191" s="1227">
        <f>(F191+G191)/C191</f>
        <v/>
      </c>
      <c r="N191" s="1227">
        <f>+E191/(+E191+F191+G191)</f>
        <v/>
      </c>
      <c r="O191" s="1957">
        <f t="array" ref="O191">E191/(SUMPRODUCT(--(CHOOSE({1,2,3},D191,F191,G191)&gt;0),CHOOSE({1,2,3},D191,F191,G191))+C191)</f>
        <v/>
      </c>
      <c r="Q191" s="408" t="inlineStr">
        <is>
          <t>Avg Last 6 Mo</t>
        </is>
      </c>
      <c r="R191" s="409">
        <f>AVERAGE(R182:R187)</f>
        <v/>
      </c>
      <c r="S191" s="409">
        <f>AVERAGE(S182:S187)</f>
        <v/>
      </c>
      <c r="T191" s="409">
        <f>AVERAGE(T182:T187)</f>
        <v/>
      </c>
      <c r="U191" s="409">
        <f>AVERAGE(U182:U187)</f>
        <v/>
      </c>
      <c r="V191" s="409">
        <f>AVERAGE(V182:V187)</f>
        <v/>
      </c>
      <c r="W191" s="409">
        <f>AVERAGE(W182:W187)</f>
        <v/>
      </c>
      <c r="X191" s="409">
        <f>AVERAGE(X182:X187)</f>
        <v/>
      </c>
      <c r="Y191" s="1225" t="n"/>
      <c r="Z191" s="1225" t="n"/>
      <c r="AA191" s="2703">
        <f>AVERAGE(AA182:AA187)</f>
        <v/>
      </c>
      <c r="AB191" s="2703">
        <f>+X191/S191*DAY(Q191)</f>
        <v/>
      </c>
      <c r="AC191" s="1227">
        <f>(V191+W191)/S191</f>
        <v/>
      </c>
      <c r="AD191" s="1227">
        <f>+U191/(+U191+V191+W191)</f>
        <v/>
      </c>
      <c r="AE191" s="1957">
        <f t="array" ref="AE191">U191/(SUMPRODUCT(--(CHOOSE({1,2,3},T191,V191,W191)&gt;0),CHOOSE({1,2,3},T191,V191,W191))+S191)</f>
        <v/>
      </c>
      <c r="AG191" s="408" t="inlineStr">
        <is>
          <t>Avg Last 6 Mo</t>
        </is>
      </c>
      <c r="AH191" s="409">
        <f>AVERAGE(AH182:AH187)</f>
        <v/>
      </c>
      <c r="AI191" s="409">
        <f>AVERAGE(AI182:AI187)</f>
        <v/>
      </c>
      <c r="AJ191" s="409">
        <f>AVERAGE(AJ182:AJ187)</f>
        <v/>
      </c>
      <c r="AK191" s="409">
        <f>AVERAGE(AK182:AK187)</f>
        <v/>
      </c>
      <c r="AL191" s="409">
        <f>AVERAGE(AL182:AL187)</f>
        <v/>
      </c>
      <c r="AM191" s="409">
        <f>AVERAGE(AM182:AM187)</f>
        <v/>
      </c>
      <c r="AN191" s="409">
        <f>AVERAGE(AN182:AN187)</f>
        <v/>
      </c>
      <c r="AO191" s="1225" t="n"/>
      <c r="AP191" s="1225" t="n"/>
      <c r="AQ191" s="2703">
        <f>AVERAGE(AQ182:AQ187)</f>
        <v/>
      </c>
      <c r="AR191" s="2703">
        <f>+AN191/AI191*DAY(AG191)</f>
        <v/>
      </c>
      <c r="AS191" s="1227">
        <f>(AL191+AM191)/AI191</f>
        <v/>
      </c>
      <c r="AT191" s="1227">
        <f>+AK191/(+AK191+AL191+AM191)</f>
        <v/>
      </c>
      <c r="AU191" s="1957">
        <f t="array" ref="AU191">AK191/(SUMPRODUCT(--(CHOOSE({1,2,3},AJ191,AL191,AM191)&gt;0),CHOOSE({1,2,3},AJ191,AL191,AM191))+AI191)</f>
        <v/>
      </c>
      <c r="AW191" s="408" t="inlineStr">
        <is>
          <t>Avg Last 6 Mo</t>
        </is>
      </c>
      <c r="AX191" s="409">
        <f>AVERAGE(AX182:AX187)</f>
        <v/>
      </c>
      <c r="AY191" s="409">
        <f>AVERAGE(AY182:AY187)</f>
        <v/>
      </c>
      <c r="AZ191" s="409">
        <f>AVERAGE(AZ182:AZ187)</f>
        <v/>
      </c>
      <c r="BA191" s="409">
        <f>AVERAGE(BA182:BA187)</f>
        <v/>
      </c>
      <c r="BB191" s="409">
        <f>AVERAGE(BB182:BB187)</f>
        <v/>
      </c>
      <c r="BC191" s="409">
        <f>AVERAGE(BC182:BC187)</f>
        <v/>
      </c>
      <c r="BD191" s="409">
        <f>AVERAGE(BD182:BD187)</f>
        <v/>
      </c>
      <c r="BE191" s="1225" t="n"/>
      <c r="BF191" s="1225" t="n"/>
      <c r="BG191" s="2703">
        <f>AVERAGE(BG182:BG187)</f>
        <v/>
      </c>
      <c r="BH191" s="2703">
        <f>+BD191/AY191*DAY(AW191)</f>
        <v/>
      </c>
      <c r="BI191" s="1227">
        <f>(BB191+BC191)/AY191</f>
        <v/>
      </c>
      <c r="BJ191" s="1227">
        <f>+BA191/(+BA191+BB191+BC191)</f>
        <v/>
      </c>
      <c r="BK191" s="1957">
        <f t="array" ref="BK191">BA191/(SUMPRODUCT(--(CHOOSE({1,2,3},AZ191,BB191,BC191)&gt;0),CHOOSE({1,2,3},AZ191,BB191,BC191))+AY191)</f>
        <v/>
      </c>
      <c r="BM191" s="408" t="inlineStr">
        <is>
          <t>Avg Last 6 Mo</t>
        </is>
      </c>
      <c r="BN191" s="409">
        <f>AVERAGE(BN182:BN187)</f>
        <v/>
      </c>
      <c r="BO191" s="409">
        <f>AVERAGE(BO182:BO187)</f>
        <v/>
      </c>
      <c r="BP191" s="409">
        <f>AVERAGE(BP182:BP187)</f>
        <v/>
      </c>
      <c r="BQ191" s="409">
        <f>AVERAGE(BQ182:BQ187)</f>
        <v/>
      </c>
      <c r="BR191" s="409">
        <f>AVERAGE(BR182:BR187)</f>
        <v/>
      </c>
      <c r="BS191" s="409">
        <f>AVERAGE(BS182:BS187)</f>
        <v/>
      </c>
      <c r="BT191" s="409">
        <f>AVERAGE(BT182:BT187)</f>
        <v/>
      </c>
      <c r="BU191" s="1225" t="n"/>
      <c r="BV191" s="1225" t="n"/>
      <c r="BW191" s="2703">
        <f>AVERAGE(BW182:BW187)</f>
        <v/>
      </c>
      <c r="BX191" s="2703">
        <f>+BT191/BO191*DAY(BM191)</f>
        <v/>
      </c>
      <c r="BY191" s="1227">
        <f>(BR191+BS191)/BO191</f>
        <v/>
      </c>
      <c r="BZ191" s="1227">
        <f>+BQ191/(+BQ191+BR191+BS191)</f>
        <v/>
      </c>
      <c r="CA191" s="1957">
        <f t="array" ref="CA191">BQ191/(SUMPRODUCT(--(CHOOSE({1,2,3},BP191,BR191,BS191)&gt;0),CHOOSE({1,2,3},BP191,BR191,BS191))+BO191)</f>
        <v/>
      </c>
      <c r="CC191" s="408" t="inlineStr">
        <is>
          <t>Avg Last 6 Mo</t>
        </is>
      </c>
      <c r="CD191" s="409">
        <f>AVERAGE(CD182:CD187)</f>
        <v/>
      </c>
      <c r="CE191" s="409">
        <f>AVERAGE(CE182:CE187)</f>
        <v/>
      </c>
      <c r="CF191" s="409">
        <f>AVERAGE(CF182:CF187)</f>
        <v/>
      </c>
      <c r="CG191" s="409">
        <f>AVERAGE(CG182:CG187)</f>
        <v/>
      </c>
      <c r="CH191" s="409">
        <f>AVERAGE(CH182:CH187)</f>
        <v/>
      </c>
      <c r="CI191" s="409">
        <f>AVERAGE(CI182:CI187)</f>
        <v/>
      </c>
      <c r="CJ191" s="409">
        <f>AVERAGE(CJ182:CJ187)</f>
        <v/>
      </c>
      <c r="CK191" s="1225" t="n"/>
      <c r="CL191" s="1225" t="n"/>
      <c r="CM191" s="2703">
        <f>AVERAGE(CM182:CM187)</f>
        <v/>
      </c>
      <c r="CN191" s="2703">
        <f>+CJ191/CE191*DAY(CC191)</f>
        <v/>
      </c>
      <c r="CO191" s="1227">
        <f>(CH191+CI191)/CE191</f>
        <v/>
      </c>
      <c r="CP191" s="1227">
        <f>+CG191/(+CG191+CH191+CI191)</f>
        <v/>
      </c>
      <c r="CQ191" s="1957">
        <f t="array" ref="CQ191">CG191/(SUMPRODUCT(--(CHOOSE({1,2,3},CF191,CH191,CI191)&gt;0),CHOOSE({1,2,3},CF191,CH191,CI191))+CE191)</f>
        <v/>
      </c>
      <c r="CS191" s="408" t="inlineStr">
        <is>
          <t>Avg Last 6 Mo</t>
        </is>
      </c>
      <c r="CT191" s="409">
        <f>AVERAGE(CT182:CT187)</f>
        <v/>
      </c>
      <c r="CU191" s="409">
        <f>AVERAGE(CU182:CU187)</f>
        <v/>
      </c>
      <c r="CV191" s="409">
        <f>AVERAGE(CV182:CV187)</f>
        <v/>
      </c>
      <c r="CW191" s="409">
        <f>AVERAGE(CW182:CW187)</f>
        <v/>
      </c>
      <c r="CX191" s="409">
        <f>AVERAGE(CX182:CX187)</f>
        <v/>
      </c>
      <c r="CY191" s="409">
        <f>AVERAGE(CY182:CY187)</f>
        <v/>
      </c>
      <c r="CZ191" s="409">
        <f>AVERAGE(CZ182:CZ187)</f>
        <v/>
      </c>
      <c r="DA191" s="1225" t="n"/>
      <c r="DB191" s="1225" t="n"/>
      <c r="DC191" s="2703">
        <f>AVERAGE(DC182:DC187)</f>
        <v/>
      </c>
      <c r="DD191" s="2703">
        <f>+CZ191/CU191*DAY(CS191)</f>
        <v/>
      </c>
      <c r="DE191" s="1227">
        <f>(CX191+CY191)/CU191</f>
        <v/>
      </c>
      <c r="DF191" s="1227">
        <f>+CW191/(+CW191+CX191+CY191)</f>
        <v/>
      </c>
      <c r="DG191" s="1957">
        <f t="array" ref="DG191">CW191/(SUMPRODUCT(--(CHOOSE({1,2,3},CV191,CX191,CY191)&gt;0),CHOOSE({1,2,3},CV191,CX191,CY191))+CU191)</f>
        <v/>
      </c>
      <c r="DI191" s="408" t="inlineStr">
        <is>
          <t>Avg Last 6 Mo</t>
        </is>
      </c>
      <c r="DJ191" s="409">
        <f>AVERAGE(DJ182:DJ187)</f>
        <v/>
      </c>
      <c r="DK191" s="409">
        <f>AVERAGE(DK182:DK187)</f>
        <v/>
      </c>
      <c r="DL191" s="409">
        <f>AVERAGE(DL182:DL187)</f>
        <v/>
      </c>
      <c r="DM191" s="409">
        <f>AVERAGE(DM182:DM187)</f>
        <v/>
      </c>
      <c r="DN191" s="409">
        <f>AVERAGE(DN182:DN187)</f>
        <v/>
      </c>
      <c r="DO191" s="409">
        <f>AVERAGE(DO182:DO187)</f>
        <v/>
      </c>
      <c r="DP191" s="409">
        <f>AVERAGE(DP182:DP187)</f>
        <v/>
      </c>
      <c r="DQ191" s="1225" t="n"/>
      <c r="DR191" s="1225" t="n"/>
      <c r="DS191" s="2703">
        <f>AVERAGE(DS182:DS187)</f>
        <v/>
      </c>
      <c r="DT191" s="2703">
        <f>+DP191/DK191*DAY(DI191)</f>
        <v/>
      </c>
      <c r="DU191" s="1227">
        <f>(DN191+DO191)/DK191</f>
        <v/>
      </c>
      <c r="DV191" s="1227">
        <f>+DM191/(+DM191+DN191+DO191)</f>
        <v/>
      </c>
      <c r="DW191" s="1957">
        <f t="array" ref="DW191">DM191/(SUMPRODUCT(--(CHOOSE({1,2,3},DL191,DN191,DO191)&gt;0),CHOOSE({1,2,3},DL191,DN191,DO191))+DK191)</f>
        <v/>
      </c>
      <c r="DY191" s="408" t="inlineStr">
        <is>
          <t>Avg Last 6 Mo</t>
        </is>
      </c>
      <c r="DZ191" s="409">
        <f>AVERAGE(DZ182:DZ187)</f>
        <v/>
      </c>
      <c r="EA191" s="409">
        <f>AVERAGE(EA182:EA187)</f>
        <v/>
      </c>
      <c r="EB191" s="409">
        <f>AVERAGE(EB182:EB187)</f>
        <v/>
      </c>
      <c r="EC191" s="409">
        <f>AVERAGE(EC182:EC187)</f>
        <v/>
      </c>
      <c r="ED191" s="409">
        <f>AVERAGE(ED182:ED187)</f>
        <v/>
      </c>
      <c r="EE191" s="409">
        <f>AVERAGE(EE182:EE187)</f>
        <v/>
      </c>
      <c r="EF191" s="409">
        <f>AVERAGE(EF182:EF187)</f>
        <v/>
      </c>
      <c r="EG191" s="1225" t="n"/>
      <c r="EH191" s="1225" t="n"/>
      <c r="EI191" s="2703">
        <f>AVERAGE(EI182:EI187)</f>
        <v/>
      </c>
      <c r="EJ191" s="2703">
        <f>+EF191/EA191*DAY(DY191)</f>
        <v/>
      </c>
      <c r="EK191" s="1227">
        <f>(ED191+EE191)/EA191</f>
        <v/>
      </c>
      <c r="EL191" s="1227">
        <f>+EC191/(+EC191+ED191+EE191)</f>
        <v/>
      </c>
      <c r="EM191" s="1957">
        <f t="array" ref="EM191">EC191/(SUMPRODUCT(--(CHOOSE({1,2,3},EB191,ED191,EE191)&gt;0),CHOOSE({1,2,3},EB191,ED191,EE191))+EA191)</f>
        <v/>
      </c>
      <c r="EO191" s="408" t="inlineStr">
        <is>
          <t>Avg Last 6 Mo</t>
        </is>
      </c>
      <c r="EP191" s="409">
        <f>AVERAGE(EP182:EP187)</f>
        <v/>
      </c>
      <c r="EQ191" s="409">
        <f>AVERAGE(EQ182:EQ187)</f>
        <v/>
      </c>
      <c r="ER191" s="409">
        <f>AVERAGE(ER182:ER187)</f>
        <v/>
      </c>
      <c r="ES191" s="409">
        <f>AVERAGE(ES182:ES187)</f>
        <v/>
      </c>
      <c r="ET191" s="409">
        <f>AVERAGE(ET182:ET187)</f>
        <v/>
      </c>
      <c r="EU191" s="409">
        <f>AVERAGE(EU182:EU187)</f>
        <v/>
      </c>
      <c r="EV191" s="409">
        <f>AVERAGE(EV182:EV187)</f>
        <v/>
      </c>
      <c r="EW191" s="1225" t="n"/>
      <c r="EX191" s="1225" t="n"/>
      <c r="EY191" s="2703">
        <f>AVERAGE(EY182:EY187)</f>
        <v/>
      </c>
      <c r="EZ191" s="2703">
        <f>+EV191/EQ191*DAY(EO191)</f>
        <v/>
      </c>
      <c r="FA191" s="1227">
        <f>(ET191+EU191)/EQ191</f>
        <v/>
      </c>
      <c r="FB191" s="1227">
        <f>+ES191/(+ES191+ET191+EU191)</f>
        <v/>
      </c>
      <c r="FC191" s="1957">
        <f t="array" ref="FC191">ES191/(SUMPRODUCT(--(CHOOSE({1,2,3},FH191,FX191,GN191)&gt;0),CHOOSE({1,2,3},FH191,FX191,GN191))+EQ191)</f>
        <v/>
      </c>
      <c r="FE191" s="408" t="inlineStr">
        <is>
          <t>Avg Last 6 Mo</t>
        </is>
      </c>
      <c r="FF191" s="409">
        <f>AVERAGE(FF182:FF187)</f>
        <v/>
      </c>
      <c r="FG191" s="409">
        <f>AVERAGE(FG182:FG187)</f>
        <v/>
      </c>
      <c r="FH191" s="409">
        <f>AVERAGE(FH182:FH187)</f>
        <v/>
      </c>
      <c r="FI191" s="409">
        <f>AVERAGE(FI182:FI187)</f>
        <v/>
      </c>
      <c r="FJ191" s="409">
        <f>AVERAGE(FJ182:FJ187)</f>
        <v/>
      </c>
      <c r="FK191" s="409">
        <f>AVERAGE(FK182:FK187)</f>
        <v/>
      </c>
      <c r="FL191" s="409">
        <f>AVERAGE(FL182:FL187)</f>
        <v/>
      </c>
      <c r="FM191" s="1225" t="n"/>
      <c r="FN191" s="1225" t="n"/>
      <c r="FO191" s="2703">
        <f>AVERAGE(FO182:FO187)</f>
        <v/>
      </c>
      <c r="FP191" s="2703">
        <f>+FL191/FG191*DAY(FE191)</f>
        <v/>
      </c>
      <c r="FQ191" s="1227">
        <f>(FJ191+FK191)/FG191</f>
        <v/>
      </c>
      <c r="FR191" s="1227">
        <f>+FI191/(+FI191+FJ191+FK191)</f>
        <v/>
      </c>
      <c r="FS191" s="1957">
        <f t="array" ref="FS191">FI191/(SUMPRODUCT(--(CHOOSE({1,2,3},FH191,FJ191,FK191)&gt;0),CHOOSE({1,2,3},FH191,FJ191,FK191))+FG191)</f>
        <v/>
      </c>
      <c r="FU191" s="408" t="inlineStr">
        <is>
          <t>Avg Last 6 Mo</t>
        </is>
      </c>
      <c r="FV191" s="409">
        <f>AVERAGE(FV182:FV187)</f>
        <v/>
      </c>
      <c r="FW191" s="409">
        <f>AVERAGE(FW182:FW187)</f>
        <v/>
      </c>
      <c r="FX191" s="409">
        <f>AVERAGE(FX182:FX187)</f>
        <v/>
      </c>
      <c r="FY191" s="409">
        <f>AVERAGE(FY182:FY187)</f>
        <v/>
      </c>
      <c r="FZ191" s="409">
        <f>AVERAGE(FZ182:FZ187)</f>
        <v/>
      </c>
      <c r="GA191" s="409">
        <f>AVERAGE(GA182:GA187)</f>
        <v/>
      </c>
      <c r="GB191" s="409">
        <f>AVERAGE(GB182:GB187)</f>
        <v/>
      </c>
      <c r="GC191" s="1225" t="n"/>
      <c r="GD191" s="1225" t="n"/>
      <c r="GE191" s="2703">
        <f>AVERAGE(GE182:GE187)</f>
        <v/>
      </c>
      <c r="GF191" s="2703">
        <f>+GB191/FW191*DAY(FU191)</f>
        <v/>
      </c>
      <c r="GG191" s="1227">
        <f>(FZ191+GA191)/FW191</f>
        <v/>
      </c>
      <c r="GH191" s="1227">
        <f>+FY191/(+FY191+FZ191+GA191)</f>
        <v/>
      </c>
      <c r="GI191" s="1957">
        <f t="array" ref="GI191">FY191/(SUMPRODUCT(--(CHOOSE({1,2,3},FX191,FZ191,GA191)&gt;0),CHOOSE({1,2,3},FX191,FZ191,GA191))+FW191)</f>
        <v/>
      </c>
      <c r="GK191" s="408" t="inlineStr">
        <is>
          <t>Avg Last 6 Mo</t>
        </is>
      </c>
      <c r="GL191" s="409">
        <f>AVERAGE(GL182:GL187)</f>
        <v/>
      </c>
      <c r="GM191" s="409">
        <f>AVERAGE(GM182:GM187)</f>
        <v/>
      </c>
      <c r="GN191" s="409">
        <f>AVERAGE(GN182:GN187)</f>
        <v/>
      </c>
      <c r="GO191" s="409">
        <f>AVERAGE(GO182:GO187)</f>
        <v/>
      </c>
      <c r="GP191" s="409">
        <f>AVERAGE(GP182:GP187)</f>
        <v/>
      </c>
      <c r="GQ191" s="409">
        <f>AVERAGE(GQ182:GQ187)</f>
        <v/>
      </c>
      <c r="GR191" s="409">
        <f>AVERAGE(GR182:GR187)</f>
        <v/>
      </c>
      <c r="GS191" s="1225" t="n"/>
      <c r="GT191" s="1225" t="n"/>
      <c r="GU191" s="2703">
        <f>AVERAGE(GU182:GU187)</f>
        <v/>
      </c>
      <c r="GV191" s="2703">
        <f>+GR191/GM191*DAY(GK191)</f>
        <v/>
      </c>
      <c r="GW191" s="1227">
        <f>(GP191+GQ191)/GM191</f>
        <v/>
      </c>
      <c r="GX191" s="1227">
        <f>+GO191/(+GO191+GP191+GQ191)</f>
        <v/>
      </c>
      <c r="GY191" s="1957">
        <f t="array" ref="GY191">GO191/(SUMPRODUCT(--(CHOOSE({1,2,3},GN191,GP191,GQ191)&gt;0),CHOOSE({1,2,3},GN191,GP191,GQ191))+GM191)</f>
        <v/>
      </c>
    </row>
    <row r="192">
      <c r="A192" s="408" t="inlineStr">
        <is>
          <t>Avg Last 12 Mo</t>
        </is>
      </c>
      <c r="B192" s="409">
        <f>AVERAGE(B176:B187)</f>
        <v/>
      </c>
      <c r="C192" s="409">
        <f>AVERAGE(C176:C187)</f>
        <v/>
      </c>
      <c r="D192" s="409">
        <f>AVERAGE(D176:D187)</f>
        <v/>
      </c>
      <c r="E192" s="409">
        <f>AVERAGE(E176:E187)</f>
        <v/>
      </c>
      <c r="F192" s="409">
        <f>AVERAGE(F176:F187)</f>
        <v/>
      </c>
      <c r="G192" s="409">
        <f>AVERAGE(G176:G187)</f>
        <v/>
      </c>
      <c r="H192" s="409">
        <f>AVERAGE(H176:H187)</f>
        <v/>
      </c>
      <c r="I192" s="1225" t="n"/>
      <c r="J192" s="1225" t="n"/>
      <c r="K192" s="2703">
        <f>AVERAGE(K176:K187)</f>
        <v/>
      </c>
      <c r="L192" s="2703">
        <f>+H192/C192*DAY(A192)</f>
        <v/>
      </c>
      <c r="M192" s="1227">
        <f>(F192+G192)/C192</f>
        <v/>
      </c>
      <c r="N192" s="1227">
        <f>+E192/(+E192+F192+G192)</f>
        <v/>
      </c>
      <c r="O192" s="1957">
        <f t="array" ref="O192">E192/(SUMPRODUCT(--(CHOOSE({1,2,3},D192,F192,G192)&gt;0),CHOOSE({1,2,3},D192,F192,G192))+C192)</f>
        <v/>
      </c>
      <c r="Q192" s="408" t="inlineStr">
        <is>
          <t>Avg Last 12 Mo</t>
        </is>
      </c>
      <c r="R192" s="409">
        <f>AVERAGE(R176:R187)</f>
        <v/>
      </c>
      <c r="S192" s="409">
        <f>AVERAGE(S176:S187)</f>
        <v/>
      </c>
      <c r="T192" s="409">
        <f>AVERAGE(T176:T187)</f>
        <v/>
      </c>
      <c r="U192" s="409">
        <f>AVERAGE(U176:U187)</f>
        <v/>
      </c>
      <c r="V192" s="409">
        <f>AVERAGE(V176:V187)</f>
        <v/>
      </c>
      <c r="W192" s="409">
        <f>AVERAGE(W176:W187)</f>
        <v/>
      </c>
      <c r="X192" s="409">
        <f>AVERAGE(X176:X187)</f>
        <v/>
      </c>
      <c r="Y192" s="1225" t="n"/>
      <c r="Z192" s="1225" t="n"/>
      <c r="AA192" s="2703">
        <f>AVERAGE(AA176:AA187)</f>
        <v/>
      </c>
      <c r="AB192" s="2703">
        <f>+X192/S192*DAY(Q192)</f>
        <v/>
      </c>
      <c r="AC192" s="1227">
        <f>(V192+W192)/S192</f>
        <v/>
      </c>
      <c r="AD192" s="1227">
        <f>+U192/(+U192+V192+W192)</f>
        <v/>
      </c>
      <c r="AE192" s="1957">
        <f t="array" ref="AE192">U192/(SUMPRODUCT(--(CHOOSE({1,2,3},T192,V192,W192)&gt;0),CHOOSE({1,2,3},T192,V192,W192))+S192)</f>
        <v/>
      </c>
      <c r="AG192" s="408" t="inlineStr">
        <is>
          <t>Avg Last 12 Mo</t>
        </is>
      </c>
      <c r="AH192" s="409">
        <f>AVERAGE(AH176:AH187)</f>
        <v/>
      </c>
      <c r="AI192" s="409">
        <f>AVERAGE(AI176:AI187)</f>
        <v/>
      </c>
      <c r="AJ192" s="409">
        <f>AVERAGE(AJ176:AJ187)</f>
        <v/>
      </c>
      <c r="AK192" s="409">
        <f>AVERAGE(AK176:AK187)</f>
        <v/>
      </c>
      <c r="AL192" s="409">
        <f>AVERAGE(AL176:AL187)</f>
        <v/>
      </c>
      <c r="AM192" s="409">
        <f>AVERAGE(AM176:AM187)</f>
        <v/>
      </c>
      <c r="AN192" s="409">
        <f>AVERAGE(AN176:AN187)</f>
        <v/>
      </c>
      <c r="AO192" s="1225" t="n"/>
      <c r="AP192" s="1225" t="n"/>
      <c r="AQ192" s="2703">
        <f>AVERAGE(AQ176:AQ187)</f>
        <v/>
      </c>
      <c r="AR192" s="2703">
        <f>+AN192/AI192*DAY(AG192)</f>
        <v/>
      </c>
      <c r="AS192" s="1227">
        <f>(AL192+AM192)/AI192</f>
        <v/>
      </c>
      <c r="AT192" s="1227">
        <f>+AK192/(+AK192+AL192+AM192)</f>
        <v/>
      </c>
      <c r="AU192" s="1957">
        <f t="array" ref="AU192">AK192/(SUMPRODUCT(--(CHOOSE({1,2,3},AJ192,AL192,AM192)&gt;0),CHOOSE({1,2,3},AJ192,AL192,AM192))+AI192)</f>
        <v/>
      </c>
      <c r="AW192" s="408" t="inlineStr">
        <is>
          <t>Avg Last 12 Mo</t>
        </is>
      </c>
      <c r="AX192" s="409">
        <f>AVERAGE(AX176:AX187)</f>
        <v/>
      </c>
      <c r="AY192" s="409">
        <f>AVERAGE(AY176:AY187)</f>
        <v/>
      </c>
      <c r="AZ192" s="409">
        <f>AVERAGE(AZ176:AZ187)</f>
        <v/>
      </c>
      <c r="BA192" s="409">
        <f>AVERAGE(BA176:BA187)</f>
        <v/>
      </c>
      <c r="BB192" s="409">
        <f>AVERAGE(BB176:BB187)</f>
        <v/>
      </c>
      <c r="BC192" s="409">
        <f>AVERAGE(BC176:BC187)</f>
        <v/>
      </c>
      <c r="BD192" s="409">
        <f>AVERAGE(BD176:BD187)</f>
        <v/>
      </c>
      <c r="BE192" s="1225" t="n"/>
      <c r="BF192" s="1225" t="n"/>
      <c r="BG192" s="2703">
        <f>AVERAGE(BG176:BG187)</f>
        <v/>
      </c>
      <c r="BH192" s="2703">
        <f>+BD192/AY192*DAY(AW192)</f>
        <v/>
      </c>
      <c r="BI192" s="1227">
        <f>(BB192+BC192)/AY192</f>
        <v/>
      </c>
      <c r="BJ192" s="1227">
        <f>+BA192/(+BA192+BB192+BC192)</f>
        <v/>
      </c>
      <c r="BK192" s="1957">
        <f t="array" ref="BK192">BA192/(SUMPRODUCT(--(CHOOSE({1,2,3},AZ192,BB192,BC192)&gt;0),CHOOSE({1,2,3},AZ192,BB192,BC192))+AY192)</f>
        <v/>
      </c>
      <c r="BM192" s="408" t="inlineStr">
        <is>
          <t>Avg Last 12 Mo</t>
        </is>
      </c>
      <c r="BN192" s="409">
        <f>AVERAGE(BN176:BN187)</f>
        <v/>
      </c>
      <c r="BO192" s="409">
        <f>AVERAGE(BO176:BO187)</f>
        <v/>
      </c>
      <c r="BP192" s="409">
        <f>AVERAGE(BP176:BP187)</f>
        <v/>
      </c>
      <c r="BQ192" s="409">
        <f>AVERAGE(BQ176:BQ187)</f>
        <v/>
      </c>
      <c r="BR192" s="409">
        <f>AVERAGE(BR176:BR187)</f>
        <v/>
      </c>
      <c r="BS192" s="409">
        <f>AVERAGE(BS176:BS187)</f>
        <v/>
      </c>
      <c r="BT192" s="409">
        <f>AVERAGE(BT176:BT187)</f>
        <v/>
      </c>
      <c r="BU192" s="1225" t="n"/>
      <c r="BV192" s="1225" t="n"/>
      <c r="BW192" s="2703">
        <f>AVERAGE(BW176:BW187)</f>
        <v/>
      </c>
      <c r="BX192" s="2703">
        <f>+BT192/BO192*DAY(BM192)</f>
        <v/>
      </c>
      <c r="BY192" s="1227">
        <f>(BR192+BS192)/BO192</f>
        <v/>
      </c>
      <c r="BZ192" s="1227">
        <f>+BQ192/(+BQ192+BR192+BS192)</f>
        <v/>
      </c>
      <c r="CA192" s="1957">
        <f t="array" ref="CA192">BQ192/(SUMPRODUCT(--(CHOOSE({1,2,3},BP192,BR192,BS192)&gt;0),CHOOSE({1,2,3},BP192,BR192,BS192))+BO192)</f>
        <v/>
      </c>
      <c r="CC192" s="408" t="inlineStr">
        <is>
          <t>Avg Last 12 Mo</t>
        </is>
      </c>
      <c r="CD192" s="409">
        <f>AVERAGE(CD176:CD187)</f>
        <v/>
      </c>
      <c r="CE192" s="409">
        <f>AVERAGE(CE176:CE187)</f>
        <v/>
      </c>
      <c r="CF192" s="409">
        <f>AVERAGE(CF176:CF187)</f>
        <v/>
      </c>
      <c r="CG192" s="409">
        <f>AVERAGE(CG176:CG187)</f>
        <v/>
      </c>
      <c r="CH192" s="409">
        <f>AVERAGE(CH176:CH187)</f>
        <v/>
      </c>
      <c r="CI192" s="409">
        <f>AVERAGE(CI176:CI187)</f>
        <v/>
      </c>
      <c r="CJ192" s="409">
        <f>AVERAGE(CJ176:CJ187)</f>
        <v/>
      </c>
      <c r="CK192" s="1225" t="n"/>
      <c r="CL192" s="1225" t="n"/>
      <c r="CM192" s="2703">
        <f>AVERAGE(CM176:CM187)</f>
        <v/>
      </c>
      <c r="CN192" s="2703">
        <f>+CJ192/CE192*DAY(CC192)</f>
        <v/>
      </c>
      <c r="CO192" s="1227">
        <f>(CH192+CI192)/CE192</f>
        <v/>
      </c>
      <c r="CP192" s="1227">
        <f>+CG192/(+CG192+CH192+CI192)</f>
        <v/>
      </c>
      <c r="CQ192" s="1957">
        <f t="array" ref="CQ192">CG192/(SUMPRODUCT(--(CHOOSE({1,2,3},CF192,CH192,CI192)&gt;0),CHOOSE({1,2,3},CF192,CH192,CI192))+CE192)</f>
        <v/>
      </c>
      <c r="CS192" s="408" t="inlineStr">
        <is>
          <t>Avg Last 12 Mo</t>
        </is>
      </c>
      <c r="CT192" s="409">
        <f>AVERAGE(CT176:CT187)</f>
        <v/>
      </c>
      <c r="CU192" s="409">
        <f>AVERAGE(CU176:CU187)</f>
        <v/>
      </c>
      <c r="CV192" s="409">
        <f>AVERAGE(CV176:CV187)</f>
        <v/>
      </c>
      <c r="CW192" s="409">
        <f>AVERAGE(CW176:CW187)</f>
        <v/>
      </c>
      <c r="CX192" s="409">
        <f>AVERAGE(CX176:CX187)</f>
        <v/>
      </c>
      <c r="CY192" s="409">
        <f>AVERAGE(CY176:CY187)</f>
        <v/>
      </c>
      <c r="CZ192" s="409">
        <f>AVERAGE(CZ176:CZ187)</f>
        <v/>
      </c>
      <c r="DA192" s="1225" t="n"/>
      <c r="DB192" s="1225" t="n"/>
      <c r="DC192" s="2703">
        <f>AVERAGE(DC176:DC187)</f>
        <v/>
      </c>
      <c r="DD192" s="2703">
        <f>+CZ192/CU192*DAY(CS192)</f>
        <v/>
      </c>
      <c r="DE192" s="1227">
        <f>(CX192+CY192)/CU192</f>
        <v/>
      </c>
      <c r="DF192" s="1227">
        <f>+CW192/(+CW192+CX192+CY192)</f>
        <v/>
      </c>
      <c r="DG192" s="1957">
        <f t="array" ref="DG192">CW192/(SUMPRODUCT(--(CHOOSE({1,2,3},CV192,CX192,CY192)&gt;0),CHOOSE({1,2,3},CV192,CX192,CY192))+CU192)</f>
        <v/>
      </c>
      <c r="DI192" s="408" t="inlineStr">
        <is>
          <t>Avg Last 12 Mo</t>
        </is>
      </c>
      <c r="DJ192" s="409">
        <f>AVERAGE(DJ176:DJ187)</f>
        <v/>
      </c>
      <c r="DK192" s="409">
        <f>AVERAGE(DK176:DK187)</f>
        <v/>
      </c>
      <c r="DL192" s="409">
        <f>AVERAGE(DL176:DL187)</f>
        <v/>
      </c>
      <c r="DM192" s="409">
        <f>AVERAGE(DM176:DM187)</f>
        <v/>
      </c>
      <c r="DN192" s="409">
        <f>AVERAGE(DN176:DN187)</f>
        <v/>
      </c>
      <c r="DO192" s="409">
        <f>AVERAGE(DO176:DO187)</f>
        <v/>
      </c>
      <c r="DP192" s="409">
        <f>AVERAGE(DP176:DP187)</f>
        <v/>
      </c>
      <c r="DQ192" s="1225" t="n"/>
      <c r="DR192" s="1225" t="n"/>
      <c r="DS192" s="2703">
        <f>AVERAGE(DS176:DS187)</f>
        <v/>
      </c>
      <c r="DT192" s="2703">
        <f>+DP192/DK192*DAY(DI192)</f>
        <v/>
      </c>
      <c r="DU192" s="1227">
        <f>(DN192+DO192)/DK192</f>
        <v/>
      </c>
      <c r="DV192" s="1227">
        <f>+DM192/(+DM192+DN192+DO192)</f>
        <v/>
      </c>
      <c r="DW192" s="1957">
        <f t="array" ref="DW192">DM192/(SUMPRODUCT(--(CHOOSE({1,2,3},DL192,DN192,DO192)&gt;0),CHOOSE({1,2,3},DL192,DN192,DO192))+DK192)</f>
        <v/>
      </c>
      <c r="DY192" s="408" t="inlineStr">
        <is>
          <t>Avg Last 12 Mo</t>
        </is>
      </c>
      <c r="DZ192" s="409">
        <f>AVERAGE(DZ176:DZ187)</f>
        <v/>
      </c>
      <c r="EA192" s="409">
        <f>AVERAGE(EA176:EA187)</f>
        <v/>
      </c>
      <c r="EB192" s="409">
        <f>AVERAGE(EB176:EB187)</f>
        <v/>
      </c>
      <c r="EC192" s="409">
        <f>AVERAGE(EC176:EC187)</f>
        <v/>
      </c>
      <c r="ED192" s="409">
        <f>AVERAGE(ED176:ED187)</f>
        <v/>
      </c>
      <c r="EE192" s="409">
        <f>AVERAGE(EE176:EE187)</f>
        <v/>
      </c>
      <c r="EF192" s="409">
        <f>AVERAGE(EF176:EF187)</f>
        <v/>
      </c>
      <c r="EG192" s="1225" t="n"/>
      <c r="EH192" s="1225" t="n"/>
      <c r="EI192" s="2703">
        <f>AVERAGE(EI176:EI187)</f>
        <v/>
      </c>
      <c r="EJ192" s="2703">
        <f>+EF192/EA192*DAY(DY192)</f>
        <v/>
      </c>
      <c r="EK192" s="1227">
        <f>(ED192+EE192)/EA192</f>
        <v/>
      </c>
      <c r="EL192" s="1227">
        <f>+EC192/(+EC192+ED192+EE192)</f>
        <v/>
      </c>
      <c r="EM192" s="1957">
        <f t="array" ref="EM192">EC192/(SUMPRODUCT(--(CHOOSE({1,2,3},EB192,ED192,EE192)&gt;0),CHOOSE({1,2,3},EB192,ED192,EE192))+EA192)</f>
        <v/>
      </c>
      <c r="EO192" s="408" t="inlineStr">
        <is>
          <t>Avg Last 12 Mo</t>
        </is>
      </c>
      <c r="EP192" s="409">
        <f>AVERAGE(EP176:EP187)</f>
        <v/>
      </c>
      <c r="EQ192" s="409">
        <f>AVERAGE(EQ176:EQ187)</f>
        <v/>
      </c>
      <c r="ER192" s="409">
        <f>AVERAGE(ER176:ER187)</f>
        <v/>
      </c>
      <c r="ES192" s="409">
        <f>AVERAGE(ES176:ES187)</f>
        <v/>
      </c>
      <c r="ET192" s="409">
        <f>AVERAGE(ET176:ET187)</f>
        <v/>
      </c>
      <c r="EU192" s="409">
        <f>AVERAGE(EU176:EU187)</f>
        <v/>
      </c>
      <c r="EV192" s="409">
        <f>AVERAGE(EV176:EV187)</f>
        <v/>
      </c>
      <c r="EW192" s="1225" t="n"/>
      <c r="EX192" s="1225" t="n"/>
      <c r="EY192" s="2703">
        <f>AVERAGE(EY176:EY187)</f>
        <v/>
      </c>
      <c r="EZ192" s="2703">
        <f>+EV192/EQ192*DAY(EO192)</f>
        <v/>
      </c>
      <c r="FA192" s="1227">
        <f>(ET192+EU192)/EQ192</f>
        <v/>
      </c>
      <c r="FB192" s="1227">
        <f>+ES192/(+ES192+ET192+EU192)</f>
        <v/>
      </c>
      <c r="FC192" s="1957">
        <f t="array" ref="FC192">ES192/(SUMPRODUCT(--(CHOOSE({1,2,3},FH192,FX192,GN192)&gt;0),CHOOSE({1,2,3},FH192,FX192,GN192))+EQ192)</f>
        <v/>
      </c>
      <c r="FE192" s="408" t="inlineStr">
        <is>
          <t>Avg Last 12 Mo</t>
        </is>
      </c>
      <c r="FF192" s="409">
        <f>AVERAGE(FF176:FF187)</f>
        <v/>
      </c>
      <c r="FG192" s="409">
        <f>AVERAGE(FG176:FG187)</f>
        <v/>
      </c>
      <c r="FH192" s="409">
        <f>AVERAGE(FH176:FH187)</f>
        <v/>
      </c>
      <c r="FI192" s="409">
        <f>AVERAGE(FI176:FI187)</f>
        <v/>
      </c>
      <c r="FJ192" s="409">
        <f>AVERAGE(FJ176:FJ187)</f>
        <v/>
      </c>
      <c r="FK192" s="409">
        <f>AVERAGE(FK176:FK187)</f>
        <v/>
      </c>
      <c r="FL192" s="409">
        <f>AVERAGE(FL176:FL187)</f>
        <v/>
      </c>
      <c r="FM192" s="1225" t="n"/>
      <c r="FN192" s="1225" t="n"/>
      <c r="FO192" s="2703">
        <f>AVERAGE(FO176:FO187)</f>
        <v/>
      </c>
      <c r="FP192" s="2703">
        <f>+FL192/FG192*DAY(FE192)</f>
        <v/>
      </c>
      <c r="FQ192" s="1227">
        <f>(FJ192+FK192)/FG192</f>
        <v/>
      </c>
      <c r="FR192" s="1227">
        <f>+FI192/(+FI192+FJ192+FK192)</f>
        <v/>
      </c>
      <c r="FS192" s="1957">
        <f t="array" ref="FS192">FI192/(SUMPRODUCT(--(CHOOSE({1,2,3},FH192,FJ192,FK192)&gt;0),CHOOSE({1,2,3},FH192,FJ192,FK192))+FG192)</f>
        <v/>
      </c>
      <c r="FU192" s="408" t="inlineStr">
        <is>
          <t>Avg Last 12 Mo</t>
        </is>
      </c>
      <c r="FV192" s="409">
        <f>AVERAGE(FV176:FV187)</f>
        <v/>
      </c>
      <c r="FW192" s="409">
        <f>AVERAGE(FW176:FW187)</f>
        <v/>
      </c>
      <c r="FX192" s="409">
        <f>AVERAGE(FX176:FX187)</f>
        <v/>
      </c>
      <c r="FY192" s="409">
        <f>AVERAGE(FY176:FY187)</f>
        <v/>
      </c>
      <c r="FZ192" s="409">
        <f>AVERAGE(FZ176:FZ187)</f>
        <v/>
      </c>
      <c r="GA192" s="409">
        <f>AVERAGE(GA176:GA187)</f>
        <v/>
      </c>
      <c r="GB192" s="409">
        <f>AVERAGE(GB176:GB187)</f>
        <v/>
      </c>
      <c r="GC192" s="1225" t="n"/>
      <c r="GD192" s="1225" t="n"/>
      <c r="GE192" s="2703">
        <f>AVERAGE(GE176:GE187)</f>
        <v/>
      </c>
      <c r="GF192" s="2703">
        <f>+GB192/FW192*DAY(FU192)</f>
        <v/>
      </c>
      <c r="GG192" s="1227">
        <f>(FZ192+GA192)/FW192</f>
        <v/>
      </c>
      <c r="GH192" s="1227">
        <f>+FY192/(+FY192+FZ192+GA192)</f>
        <v/>
      </c>
      <c r="GI192" s="1957">
        <f t="array" ref="GI192">FY192/(SUMPRODUCT(--(CHOOSE({1,2,3},FX192,FZ192,GA192)&gt;0),CHOOSE({1,2,3},FX192,FZ192,GA192))+FW192)</f>
        <v/>
      </c>
      <c r="GK192" s="408" t="inlineStr">
        <is>
          <t>Avg Last 12 Mo</t>
        </is>
      </c>
      <c r="GL192" s="409">
        <f>AVERAGE(GL176:GL187)</f>
        <v/>
      </c>
      <c r="GM192" s="409">
        <f>AVERAGE(GM176:GM187)</f>
        <v/>
      </c>
      <c r="GN192" s="409">
        <f>AVERAGE(GN176:GN187)</f>
        <v/>
      </c>
      <c r="GO192" s="409">
        <f>AVERAGE(GO176:GO187)</f>
        <v/>
      </c>
      <c r="GP192" s="409">
        <f>AVERAGE(GP176:GP187)</f>
        <v/>
      </c>
      <c r="GQ192" s="409">
        <f>AVERAGE(GQ176:GQ187)</f>
        <v/>
      </c>
      <c r="GR192" s="409">
        <f>AVERAGE(GR176:GR187)</f>
        <v/>
      </c>
      <c r="GS192" s="1225" t="n"/>
      <c r="GT192" s="1225" t="n"/>
      <c r="GU192" s="2703">
        <f>AVERAGE(GU176:GU187)</f>
        <v/>
      </c>
      <c r="GV192" s="2703">
        <f>+GR192/GM192*DAY(GK192)</f>
        <v/>
      </c>
      <c r="GW192" s="1227">
        <f>(GP192+GQ192)/GM192</f>
        <v/>
      </c>
      <c r="GX192" s="1227">
        <f>+GO192/(+GO192+GP192+GQ192)</f>
        <v/>
      </c>
      <c r="GY192" s="1957">
        <f t="array" ref="GY192">GO192/(SUMPRODUCT(--(CHOOSE({1,2,3},GN192,GP192,GQ192)&gt;0),CHOOSE({1,2,3},GN192,GP192,GQ192))+GM192)</f>
        <v/>
      </c>
    </row>
    <row r="193">
      <c r="A193" s="408" t="inlineStr">
        <is>
          <t>Avg Prior 3 Mo</t>
        </is>
      </c>
      <c r="B193" s="409">
        <f>AVERAGE(B173:B175)</f>
        <v/>
      </c>
      <c r="C193" s="409">
        <f>AVERAGE(C173:C175)</f>
        <v/>
      </c>
      <c r="D193" s="409">
        <f>AVERAGE(D173:D175)</f>
        <v/>
      </c>
      <c r="E193" s="409">
        <f>AVERAGE(E173:E175)</f>
        <v/>
      </c>
      <c r="F193" s="409">
        <f>AVERAGE(F173:F175)</f>
        <v/>
      </c>
      <c r="G193" s="409">
        <f>AVERAGE(G173:G175)</f>
        <v/>
      </c>
      <c r="H193" s="409">
        <f>AVERAGE(H173:H175)</f>
        <v/>
      </c>
      <c r="I193" s="1225" t="n"/>
      <c r="J193" s="1225" t="n"/>
      <c r="K193" s="2703">
        <f>AVERAGE(K173:K175)</f>
        <v/>
      </c>
      <c r="L193" s="2703">
        <f>+H193/C193*DAY(A193)</f>
        <v/>
      </c>
      <c r="M193" s="1227">
        <f>(F193+G193)/C193</f>
        <v/>
      </c>
      <c r="N193" s="1227">
        <f>+E193/(+E193+F193+G193)</f>
        <v/>
      </c>
      <c r="O193" s="1957">
        <f t="array" ref="O193">E193/(SUMPRODUCT(--(CHOOSE({1,2,3},D193,F193,G193)&gt;0),CHOOSE({1,2,3},D193,F193,G193))+C193)</f>
        <v/>
      </c>
      <c r="Q193" s="408" t="inlineStr">
        <is>
          <t>Avg Prior 3 Mo</t>
        </is>
      </c>
      <c r="R193" s="409">
        <f>AVERAGE(R173:R175)</f>
        <v/>
      </c>
      <c r="S193" s="409">
        <f>AVERAGE(S173:S175)</f>
        <v/>
      </c>
      <c r="T193" s="409">
        <f>AVERAGE(T173:T175)</f>
        <v/>
      </c>
      <c r="U193" s="409">
        <f>AVERAGE(U173:U175)</f>
        <v/>
      </c>
      <c r="V193" s="409">
        <f>AVERAGE(V173:V175)</f>
        <v/>
      </c>
      <c r="W193" s="409">
        <f>AVERAGE(W173:W175)</f>
        <v/>
      </c>
      <c r="X193" s="409">
        <f>AVERAGE(X173:X175)</f>
        <v/>
      </c>
      <c r="Y193" s="1225" t="n"/>
      <c r="Z193" s="1225" t="n"/>
      <c r="AA193" s="2703">
        <f>AVERAGE(AA173:AA175)</f>
        <v/>
      </c>
      <c r="AB193" s="2703">
        <f>+X193/S193*DAY(Q193)</f>
        <v/>
      </c>
      <c r="AC193" s="1227">
        <f>(V193+W193)/S193</f>
        <v/>
      </c>
      <c r="AD193" s="1227">
        <f>+U193/(+U193+V193+W193)</f>
        <v/>
      </c>
      <c r="AE193" s="1957">
        <f t="array" ref="AE193">U193/(SUMPRODUCT(--(CHOOSE({1,2,3},T193,V193,W193)&gt;0),CHOOSE({1,2,3},T193,V193,W193))+S193)</f>
        <v/>
      </c>
      <c r="AG193" s="408" t="inlineStr">
        <is>
          <t>Avg Prior 3 Mo</t>
        </is>
      </c>
      <c r="AH193" s="409">
        <f>AVERAGE(AH173:AH175)</f>
        <v/>
      </c>
      <c r="AI193" s="409">
        <f>AVERAGE(AI173:AI175)</f>
        <v/>
      </c>
      <c r="AJ193" s="409">
        <f>AVERAGE(AJ173:AJ175)</f>
        <v/>
      </c>
      <c r="AK193" s="409">
        <f>AVERAGE(AK173:AK175)</f>
        <v/>
      </c>
      <c r="AL193" s="409">
        <f>AVERAGE(AL173:AL175)</f>
        <v/>
      </c>
      <c r="AM193" s="409">
        <f>AVERAGE(AM173:AM175)</f>
        <v/>
      </c>
      <c r="AN193" s="409">
        <f>AVERAGE(AN173:AN175)</f>
        <v/>
      </c>
      <c r="AO193" s="1225" t="n"/>
      <c r="AP193" s="1225" t="n"/>
      <c r="AQ193" s="2703">
        <f>AVERAGE(AQ173:AQ175)</f>
        <v/>
      </c>
      <c r="AR193" s="2703">
        <f>+AN193/AI193*DAY(AG193)</f>
        <v/>
      </c>
      <c r="AS193" s="1227">
        <f>(AL193+AM193)/AI193</f>
        <v/>
      </c>
      <c r="AT193" s="1227">
        <f>+AK193/(+AK193+AL193+AM193)</f>
        <v/>
      </c>
      <c r="AU193" s="1957">
        <f t="array" ref="AU193">AK193/(SUMPRODUCT(--(CHOOSE({1,2,3},AJ193,AL193,AM193)&gt;0),CHOOSE({1,2,3},AJ193,AL193,AM193))+AI193)</f>
        <v/>
      </c>
      <c r="AW193" s="408" t="inlineStr">
        <is>
          <t>Avg Prior 3 Mo</t>
        </is>
      </c>
      <c r="AX193" s="409">
        <f>AVERAGE(AX173:AX175)</f>
        <v/>
      </c>
      <c r="AY193" s="409">
        <f>AVERAGE(AY173:AY175)</f>
        <v/>
      </c>
      <c r="AZ193" s="409">
        <f>AVERAGE(AZ173:AZ175)</f>
        <v/>
      </c>
      <c r="BA193" s="409">
        <f>AVERAGE(BA173:BA175)</f>
        <v/>
      </c>
      <c r="BB193" s="409">
        <f>AVERAGE(BB173:BB175)</f>
        <v/>
      </c>
      <c r="BC193" s="409">
        <f>AVERAGE(BC173:BC175)</f>
        <v/>
      </c>
      <c r="BD193" s="409">
        <f>AVERAGE(BD173:BD175)</f>
        <v/>
      </c>
      <c r="BE193" s="1225" t="n"/>
      <c r="BF193" s="1225" t="n"/>
      <c r="BG193" s="2703">
        <f>AVERAGE(BG173:BG175)</f>
        <v/>
      </c>
      <c r="BH193" s="2703">
        <f>+BD193/AY193*DAY(AW193)</f>
        <v/>
      </c>
      <c r="BI193" s="1227">
        <f>(BB193+BC193)/AY193</f>
        <v/>
      </c>
      <c r="BJ193" s="1227">
        <f>+BA193/(+BA193+BB193+BC193)</f>
        <v/>
      </c>
      <c r="BK193" s="1957">
        <f t="array" ref="BK193">BA193/(SUMPRODUCT(--(CHOOSE({1,2,3},AZ193,BB193,BC193)&gt;0),CHOOSE({1,2,3},AZ193,BB193,BC193))+AY193)</f>
        <v/>
      </c>
      <c r="BM193" s="408" t="inlineStr">
        <is>
          <t>Avg Prior 3 Mo</t>
        </is>
      </c>
      <c r="BN193" s="409">
        <f>AVERAGE(BN173:BN175)</f>
        <v/>
      </c>
      <c r="BO193" s="409">
        <f>AVERAGE(BO173:BO175)</f>
        <v/>
      </c>
      <c r="BP193" s="409">
        <f>AVERAGE(BP173:BP175)</f>
        <v/>
      </c>
      <c r="BQ193" s="409">
        <f>AVERAGE(BQ173:BQ175)</f>
        <v/>
      </c>
      <c r="BR193" s="409">
        <f>AVERAGE(BR173:BR175)</f>
        <v/>
      </c>
      <c r="BS193" s="409">
        <f>AVERAGE(BS173:BS175)</f>
        <v/>
      </c>
      <c r="BT193" s="409">
        <f>AVERAGE(BT173:BT175)</f>
        <v/>
      </c>
      <c r="BU193" s="1225" t="n"/>
      <c r="BV193" s="1225" t="n"/>
      <c r="BW193" s="2703">
        <f>AVERAGE(BW173:BW175)</f>
        <v/>
      </c>
      <c r="BX193" s="2703">
        <f>+BT193/BO193*DAY(BM193)</f>
        <v/>
      </c>
      <c r="BY193" s="1227">
        <f>(BR193+BS193)/BO193</f>
        <v/>
      </c>
      <c r="BZ193" s="1227">
        <f>+BQ193/(+BQ193+BR193+BS193)</f>
        <v/>
      </c>
      <c r="CA193" s="1957">
        <f t="array" ref="CA193">BQ193/(SUMPRODUCT(--(CHOOSE({1,2,3},BP193,BR193,BS193)&gt;0),CHOOSE({1,2,3},BP193,BR193,BS193))+BO193)</f>
        <v/>
      </c>
      <c r="CC193" s="408" t="inlineStr">
        <is>
          <t>Avg Prior 3 Mo</t>
        </is>
      </c>
      <c r="CD193" s="409">
        <f>AVERAGE(CD173:CD175)</f>
        <v/>
      </c>
      <c r="CE193" s="409">
        <f>AVERAGE(CE173:CE175)</f>
        <v/>
      </c>
      <c r="CF193" s="409">
        <f>AVERAGE(CF173:CF175)</f>
        <v/>
      </c>
      <c r="CG193" s="409">
        <f>AVERAGE(CG173:CG175)</f>
        <v/>
      </c>
      <c r="CH193" s="409">
        <f>AVERAGE(CH173:CH175)</f>
        <v/>
      </c>
      <c r="CI193" s="409">
        <f>AVERAGE(CI173:CI175)</f>
        <v/>
      </c>
      <c r="CJ193" s="409">
        <f>AVERAGE(CJ173:CJ175)</f>
        <v/>
      </c>
      <c r="CK193" s="1225" t="n"/>
      <c r="CL193" s="1225" t="n"/>
      <c r="CM193" s="2703">
        <f>AVERAGE(CM173:CM175)</f>
        <v/>
      </c>
      <c r="CN193" s="2703">
        <f>+CJ193/CE193*DAY(CC193)</f>
        <v/>
      </c>
      <c r="CO193" s="1227">
        <f>(CH193+CI193)/CE193</f>
        <v/>
      </c>
      <c r="CP193" s="1227">
        <f>+CG193/(+CG193+CH193+CI193)</f>
        <v/>
      </c>
      <c r="CQ193" s="1957">
        <f t="array" ref="CQ193">CG193/(SUMPRODUCT(--(CHOOSE({1,2,3},CF193,CH193,CI193)&gt;0),CHOOSE({1,2,3},CF193,CH193,CI193))+CE193)</f>
        <v/>
      </c>
      <c r="CS193" s="408" t="inlineStr">
        <is>
          <t>Avg Prior 3 Mo</t>
        </is>
      </c>
      <c r="CT193" s="409">
        <f>AVERAGE(CT173:CT175)</f>
        <v/>
      </c>
      <c r="CU193" s="409">
        <f>AVERAGE(CU173:CU175)</f>
        <v/>
      </c>
      <c r="CV193" s="409">
        <f>AVERAGE(CV173:CV175)</f>
        <v/>
      </c>
      <c r="CW193" s="409">
        <f>AVERAGE(CW173:CW175)</f>
        <v/>
      </c>
      <c r="CX193" s="409">
        <f>AVERAGE(CX173:CX175)</f>
        <v/>
      </c>
      <c r="CY193" s="409">
        <f>AVERAGE(CY173:CY175)</f>
        <v/>
      </c>
      <c r="CZ193" s="409">
        <f>AVERAGE(CZ173:CZ175)</f>
        <v/>
      </c>
      <c r="DA193" s="1225" t="n"/>
      <c r="DB193" s="1225" t="n"/>
      <c r="DC193" s="2703">
        <f>AVERAGE(DC173:DC175)</f>
        <v/>
      </c>
      <c r="DD193" s="2703">
        <f>+CZ193/CU193*DAY(CS193)</f>
        <v/>
      </c>
      <c r="DE193" s="1227">
        <f>(CX193+CY193)/CU193</f>
        <v/>
      </c>
      <c r="DF193" s="1227">
        <f>+CW193/(+CW193+CX193+CY193)</f>
        <v/>
      </c>
      <c r="DG193" s="1957">
        <f t="array" ref="DG193">CW193/(SUMPRODUCT(--(CHOOSE({1,2,3},CV193,CX193,CY193)&gt;0),CHOOSE({1,2,3},CV193,CX193,CY193))+CU193)</f>
        <v/>
      </c>
      <c r="DI193" s="408" t="inlineStr">
        <is>
          <t>Avg Prior 3 Mo</t>
        </is>
      </c>
      <c r="DJ193" s="409">
        <f>AVERAGE(DJ173:DJ175)</f>
        <v/>
      </c>
      <c r="DK193" s="409">
        <f>AVERAGE(DK173:DK175)</f>
        <v/>
      </c>
      <c r="DL193" s="409">
        <f>AVERAGE(DL173:DL175)</f>
        <v/>
      </c>
      <c r="DM193" s="409">
        <f>AVERAGE(DM173:DM175)</f>
        <v/>
      </c>
      <c r="DN193" s="409">
        <f>AVERAGE(DN173:DN175)</f>
        <v/>
      </c>
      <c r="DO193" s="409">
        <f>AVERAGE(DO173:DO175)</f>
        <v/>
      </c>
      <c r="DP193" s="409">
        <f>AVERAGE(DP173:DP175)</f>
        <v/>
      </c>
      <c r="DQ193" s="1225" t="n"/>
      <c r="DR193" s="1225" t="n"/>
      <c r="DS193" s="2703">
        <f>AVERAGE(DS173:DS175)</f>
        <v/>
      </c>
      <c r="DT193" s="2703">
        <f>+DP193/DK193*DAY(DI193)</f>
        <v/>
      </c>
      <c r="DU193" s="1227">
        <f>(DN193+DO193)/DK193</f>
        <v/>
      </c>
      <c r="DV193" s="1227">
        <f>+DM193/(+DM193+DN193+DO193)</f>
        <v/>
      </c>
      <c r="DW193" s="1957">
        <f t="array" ref="DW193">DM193/(SUMPRODUCT(--(CHOOSE({1,2,3},DL193,DN193,DO193)&gt;0),CHOOSE({1,2,3},DL193,DN193,DO193))+DK193)</f>
        <v/>
      </c>
      <c r="DY193" s="408" t="inlineStr">
        <is>
          <t>Avg Prior 3 Mo</t>
        </is>
      </c>
      <c r="DZ193" s="409">
        <f>AVERAGE(DZ173:DZ175)</f>
        <v/>
      </c>
      <c r="EA193" s="409">
        <f>AVERAGE(EA173:EA175)</f>
        <v/>
      </c>
      <c r="EB193" s="409">
        <f>AVERAGE(EB173:EB175)</f>
        <v/>
      </c>
      <c r="EC193" s="409">
        <f>AVERAGE(EC173:EC175)</f>
        <v/>
      </c>
      <c r="ED193" s="409">
        <f>AVERAGE(ED173:ED175)</f>
        <v/>
      </c>
      <c r="EE193" s="409">
        <f>AVERAGE(EE173:EE175)</f>
        <v/>
      </c>
      <c r="EF193" s="409">
        <f>AVERAGE(EF173:EF175)</f>
        <v/>
      </c>
      <c r="EG193" s="1225" t="n"/>
      <c r="EH193" s="1225" t="n"/>
      <c r="EI193" s="2703">
        <f>AVERAGE(EI173:EI175)</f>
        <v/>
      </c>
      <c r="EJ193" s="2703">
        <f>+EF193/EA193*DAY(DY193)</f>
        <v/>
      </c>
      <c r="EK193" s="1227">
        <f>(ED193+EE193)/EA193</f>
        <v/>
      </c>
      <c r="EL193" s="1227">
        <f>+EC193/(+EC193+ED193+EE193)</f>
        <v/>
      </c>
      <c r="EM193" s="1957">
        <f t="array" ref="EM193">EC193/(SUMPRODUCT(--(CHOOSE({1,2,3},EB193,ED193,EE193)&gt;0),CHOOSE({1,2,3},EB193,ED193,EE193))+EA193)</f>
        <v/>
      </c>
      <c r="EO193" s="408" t="inlineStr">
        <is>
          <t>Avg Prior 3 Mo</t>
        </is>
      </c>
      <c r="EP193" s="409">
        <f>AVERAGE(EP173:EP175)</f>
        <v/>
      </c>
      <c r="EQ193" s="409">
        <f>AVERAGE(EQ173:EQ175)</f>
        <v/>
      </c>
      <c r="ER193" s="409">
        <f>AVERAGE(ER173:ER175)</f>
        <v/>
      </c>
      <c r="ES193" s="409">
        <f>AVERAGE(ES173:ES175)</f>
        <v/>
      </c>
      <c r="ET193" s="409">
        <f>AVERAGE(ET173:ET175)</f>
        <v/>
      </c>
      <c r="EU193" s="409">
        <f>AVERAGE(EU173:EU175)</f>
        <v/>
      </c>
      <c r="EV193" s="409">
        <f>AVERAGE(EV173:EV175)</f>
        <v/>
      </c>
      <c r="EW193" s="1225" t="n"/>
      <c r="EX193" s="1225" t="n"/>
      <c r="EY193" s="2703">
        <f>AVERAGE(EY173:EY175)</f>
        <v/>
      </c>
      <c r="EZ193" s="2703">
        <f>+EV193/EQ193*DAY(EO193)</f>
        <v/>
      </c>
      <c r="FA193" s="1227">
        <f>(ET193+EU193)/EQ193</f>
        <v/>
      </c>
      <c r="FB193" s="1227">
        <f>+ES193/(+ES193+ET193+EU193)</f>
        <v/>
      </c>
      <c r="FC193" s="1957">
        <f t="array" ref="FC193">ES193/(SUMPRODUCT(--(CHOOSE({1,2,3},FH193,FX193,GN193)&gt;0),CHOOSE({1,2,3},FH193,FX193,GN193))+EQ193)</f>
        <v/>
      </c>
      <c r="FE193" s="408" t="inlineStr">
        <is>
          <t>Avg Prior 3 Mo</t>
        </is>
      </c>
      <c r="FF193" s="409">
        <f>AVERAGE(FF173:FF175)</f>
        <v/>
      </c>
      <c r="FG193" s="409">
        <f>AVERAGE(FG173:FG175)</f>
        <v/>
      </c>
      <c r="FH193" s="409">
        <f>AVERAGE(FH173:FH175)</f>
        <v/>
      </c>
      <c r="FI193" s="409">
        <f>AVERAGE(FI173:FI175)</f>
        <v/>
      </c>
      <c r="FJ193" s="409">
        <f>AVERAGE(FJ173:FJ175)</f>
        <v/>
      </c>
      <c r="FK193" s="409">
        <f>AVERAGE(FK173:FK175)</f>
        <v/>
      </c>
      <c r="FL193" s="409">
        <f>AVERAGE(FL173:FL175)</f>
        <v/>
      </c>
      <c r="FM193" s="1225" t="n"/>
      <c r="FN193" s="1225" t="n"/>
      <c r="FO193" s="2703">
        <f>AVERAGE(FO173:FO175)</f>
        <v/>
      </c>
      <c r="FP193" s="2703">
        <f>+FL193/FG193*DAY(FE193)</f>
        <v/>
      </c>
      <c r="FQ193" s="1227">
        <f>(FJ193+FK193)/FG193</f>
        <v/>
      </c>
      <c r="FR193" s="1227">
        <f>+FI193/(+FI193+FJ193+FK193)</f>
        <v/>
      </c>
      <c r="FS193" s="1957">
        <f t="array" ref="FS193">FI193/(SUMPRODUCT(--(CHOOSE({1,2,3},FH193,FJ193,FK193)&gt;0),CHOOSE({1,2,3},FH193,FJ193,FK193))+FG193)</f>
        <v/>
      </c>
      <c r="FU193" s="408" t="inlineStr">
        <is>
          <t>Avg Prior 3 Mo</t>
        </is>
      </c>
      <c r="FV193" s="409">
        <f>AVERAGE(FV173:FV175)</f>
        <v/>
      </c>
      <c r="FW193" s="409">
        <f>AVERAGE(FW173:FW175)</f>
        <v/>
      </c>
      <c r="FX193" s="409">
        <f>AVERAGE(FX173:FX175)</f>
        <v/>
      </c>
      <c r="FY193" s="409">
        <f>AVERAGE(FY173:FY175)</f>
        <v/>
      </c>
      <c r="FZ193" s="409">
        <f>AVERAGE(FZ173:FZ175)</f>
        <v/>
      </c>
      <c r="GA193" s="409">
        <f>AVERAGE(GA173:GA175)</f>
        <v/>
      </c>
      <c r="GB193" s="409">
        <f>AVERAGE(GB173:GB175)</f>
        <v/>
      </c>
      <c r="GC193" s="1225" t="n"/>
      <c r="GD193" s="1225" t="n"/>
      <c r="GE193" s="2703">
        <f>AVERAGE(GE173:GE175)</f>
        <v/>
      </c>
      <c r="GF193" s="2703">
        <f>+GB193/FW193*DAY(FU193)</f>
        <v/>
      </c>
      <c r="GG193" s="1227">
        <f>(FZ193+GA193)/FW193</f>
        <v/>
      </c>
      <c r="GH193" s="1227">
        <f>+FY193/(+FY193+FZ193+GA193)</f>
        <v/>
      </c>
      <c r="GI193" s="1957">
        <f t="array" ref="GI193">FY193/(SUMPRODUCT(--(CHOOSE({1,2,3},FX193,FZ193,GA193)&gt;0),CHOOSE({1,2,3},FX193,FZ193,GA193))+FW193)</f>
        <v/>
      </c>
      <c r="GK193" s="408" t="inlineStr">
        <is>
          <t>Avg Prior 3 Mo</t>
        </is>
      </c>
      <c r="GL193" s="409">
        <f>AVERAGE(GL173:GL175)</f>
        <v/>
      </c>
      <c r="GM193" s="409">
        <f>AVERAGE(GM173:GM175)</f>
        <v/>
      </c>
      <c r="GN193" s="409">
        <f>AVERAGE(GN173:GN175)</f>
        <v/>
      </c>
      <c r="GO193" s="409">
        <f>AVERAGE(GO173:GO175)</f>
        <v/>
      </c>
      <c r="GP193" s="409">
        <f>AVERAGE(GP173:GP175)</f>
        <v/>
      </c>
      <c r="GQ193" s="409">
        <f>AVERAGE(GQ173:GQ175)</f>
        <v/>
      </c>
      <c r="GR193" s="409">
        <f>AVERAGE(GR173:GR175)</f>
        <v/>
      </c>
      <c r="GS193" s="1225" t="n"/>
      <c r="GT193" s="1225" t="n"/>
      <c r="GU193" s="2703">
        <f>AVERAGE(GU173:GU175)</f>
        <v/>
      </c>
      <c r="GV193" s="2703">
        <f>+GR193/GM193*DAY(GK193)</f>
        <v/>
      </c>
      <c r="GW193" s="1227">
        <f>(GP193+GQ193)/GM193</f>
        <v/>
      </c>
      <c r="GX193" s="1227">
        <f>+GO193/(+GO193+GP193+GQ193)</f>
        <v/>
      </c>
      <c r="GY193" s="1957">
        <f t="array" ref="GY193">GO193/(SUMPRODUCT(--(CHOOSE({1,2,3},GN193,GP193,GQ193)&gt;0),CHOOSE({1,2,3},GN193,GP193,GQ193))+GM193)</f>
        <v/>
      </c>
    </row>
    <row r="194">
      <c r="A194" s="408" t="inlineStr">
        <is>
          <t>Avg Prior 6 Mo</t>
        </is>
      </c>
      <c r="B194" s="409">
        <f>AVERAGE(B170:B175)</f>
        <v/>
      </c>
      <c r="C194" s="409">
        <f>AVERAGE(C170:C175)</f>
        <v/>
      </c>
      <c r="D194" s="409">
        <f>AVERAGE(D170:D175)</f>
        <v/>
      </c>
      <c r="E194" s="409">
        <f>AVERAGE(E170:E175)</f>
        <v/>
      </c>
      <c r="F194" s="409">
        <f>AVERAGE(F170:F175)</f>
        <v/>
      </c>
      <c r="G194" s="409">
        <f>AVERAGE(G170:G175)</f>
        <v/>
      </c>
      <c r="H194" s="409">
        <f>AVERAGE(H170:H175)</f>
        <v/>
      </c>
      <c r="I194" s="1225" t="n"/>
      <c r="J194" s="1225" t="n"/>
      <c r="K194" s="2703">
        <f>AVERAGE(K170:K175)</f>
        <v/>
      </c>
      <c r="L194" s="2703">
        <f>+H194/C194*DAY(A194)</f>
        <v/>
      </c>
      <c r="M194" s="1227">
        <f>(F194+G194)/C194</f>
        <v/>
      </c>
      <c r="N194" s="1227">
        <f>+E194/(+E194+F194+G194)</f>
        <v/>
      </c>
      <c r="O194" s="1957">
        <f t="array" ref="O194">E194/(SUMPRODUCT(--(CHOOSE({1,2,3},D194,F194,G194)&gt;0),CHOOSE({1,2,3},D194,F194,G194))+C194)</f>
        <v/>
      </c>
      <c r="Q194" s="408" t="inlineStr">
        <is>
          <t>Avg Prior 6 Mo</t>
        </is>
      </c>
      <c r="R194" s="409">
        <f>AVERAGE(R170:R175)</f>
        <v/>
      </c>
      <c r="S194" s="409">
        <f>AVERAGE(S170:S175)</f>
        <v/>
      </c>
      <c r="T194" s="409">
        <f>AVERAGE(T170:T175)</f>
        <v/>
      </c>
      <c r="U194" s="409">
        <f>AVERAGE(U170:U175)</f>
        <v/>
      </c>
      <c r="V194" s="409">
        <f>AVERAGE(V170:V175)</f>
        <v/>
      </c>
      <c r="W194" s="409">
        <f>AVERAGE(W170:W175)</f>
        <v/>
      </c>
      <c r="X194" s="409">
        <f>AVERAGE(X170:X175)</f>
        <v/>
      </c>
      <c r="Y194" s="1225" t="n"/>
      <c r="Z194" s="1225" t="n"/>
      <c r="AA194" s="2703">
        <f>AVERAGE(AA170:AA175)</f>
        <v/>
      </c>
      <c r="AB194" s="2703">
        <f>+X194/S194*DAY(Q194)</f>
        <v/>
      </c>
      <c r="AC194" s="1227">
        <f>(V194+W194)/S194</f>
        <v/>
      </c>
      <c r="AD194" s="1227">
        <f>+U194/(+U194+V194+W194)</f>
        <v/>
      </c>
      <c r="AE194" s="1957">
        <f t="array" ref="AE194">U194/(SUMPRODUCT(--(CHOOSE({1,2,3},T194,V194,W194)&gt;0),CHOOSE({1,2,3},T194,V194,W194))+S194)</f>
        <v/>
      </c>
      <c r="AG194" s="408" t="inlineStr">
        <is>
          <t>Avg Prior 6 Mo</t>
        </is>
      </c>
      <c r="AH194" s="409">
        <f>AVERAGE(AH170:AH175)</f>
        <v/>
      </c>
      <c r="AI194" s="409">
        <f>AVERAGE(AI170:AI175)</f>
        <v/>
      </c>
      <c r="AJ194" s="409">
        <f>AVERAGE(AJ170:AJ175)</f>
        <v/>
      </c>
      <c r="AK194" s="409">
        <f>AVERAGE(AK170:AK175)</f>
        <v/>
      </c>
      <c r="AL194" s="409">
        <f>AVERAGE(AL170:AL175)</f>
        <v/>
      </c>
      <c r="AM194" s="409">
        <f>AVERAGE(AM170:AM175)</f>
        <v/>
      </c>
      <c r="AN194" s="409">
        <f>AVERAGE(AN170:AN175)</f>
        <v/>
      </c>
      <c r="AO194" s="1225" t="n"/>
      <c r="AP194" s="1225" t="n"/>
      <c r="AQ194" s="2703">
        <f>AVERAGE(AQ170:AQ175)</f>
        <v/>
      </c>
      <c r="AR194" s="2703">
        <f>+AN194/AI194*DAY(AG194)</f>
        <v/>
      </c>
      <c r="AS194" s="1227">
        <f>(AL194+AM194)/AI194</f>
        <v/>
      </c>
      <c r="AT194" s="1227">
        <f>+AK194/(+AK194+AL194+AM194)</f>
        <v/>
      </c>
      <c r="AU194" s="1957">
        <f t="array" ref="AU194">AK194/(SUMPRODUCT(--(CHOOSE({1,2,3},AJ194,AL194,AM194)&gt;0),CHOOSE({1,2,3},AJ194,AL194,AM194))+AI194)</f>
        <v/>
      </c>
      <c r="AW194" s="408" t="inlineStr">
        <is>
          <t>Avg Prior 6 Mo</t>
        </is>
      </c>
      <c r="AX194" s="409">
        <f>AVERAGE(AX170:AX175)</f>
        <v/>
      </c>
      <c r="AY194" s="409">
        <f>AVERAGE(AY170:AY175)</f>
        <v/>
      </c>
      <c r="AZ194" s="409">
        <f>AVERAGE(AZ170:AZ175)</f>
        <v/>
      </c>
      <c r="BA194" s="409">
        <f>AVERAGE(BA170:BA175)</f>
        <v/>
      </c>
      <c r="BB194" s="409">
        <f>AVERAGE(BB170:BB175)</f>
        <v/>
      </c>
      <c r="BC194" s="409">
        <f>AVERAGE(BC170:BC175)</f>
        <v/>
      </c>
      <c r="BD194" s="409">
        <f>AVERAGE(BD170:BD175)</f>
        <v/>
      </c>
      <c r="BE194" s="1225" t="n"/>
      <c r="BF194" s="1225" t="n"/>
      <c r="BG194" s="2703">
        <f>AVERAGE(BG170:BG175)</f>
        <v/>
      </c>
      <c r="BH194" s="2703">
        <f>+BD194/AY194*DAY(AW194)</f>
        <v/>
      </c>
      <c r="BI194" s="1227">
        <f>(BB194+BC194)/AY194</f>
        <v/>
      </c>
      <c r="BJ194" s="1227">
        <f>+BA194/(+BA194+BB194+BC194)</f>
        <v/>
      </c>
      <c r="BK194" s="1957">
        <f t="array" ref="BK194">BA194/(SUMPRODUCT(--(CHOOSE({1,2,3},AZ194,BB194,BC194)&gt;0),CHOOSE({1,2,3},AZ194,BB194,BC194))+AY194)</f>
        <v/>
      </c>
      <c r="BM194" s="408" t="inlineStr">
        <is>
          <t>Avg Prior 6 Mo</t>
        </is>
      </c>
      <c r="BN194" s="409">
        <f>AVERAGE(BN170:BN175)</f>
        <v/>
      </c>
      <c r="BO194" s="409">
        <f>AVERAGE(BO170:BO175)</f>
        <v/>
      </c>
      <c r="BP194" s="409">
        <f>AVERAGE(BP170:BP175)</f>
        <v/>
      </c>
      <c r="BQ194" s="409">
        <f>AVERAGE(BQ170:BQ175)</f>
        <v/>
      </c>
      <c r="BR194" s="409">
        <f>AVERAGE(BR170:BR175)</f>
        <v/>
      </c>
      <c r="BS194" s="409">
        <f>AVERAGE(BS170:BS175)</f>
        <v/>
      </c>
      <c r="BT194" s="409">
        <f>AVERAGE(BT170:BT175)</f>
        <v/>
      </c>
      <c r="BU194" s="1225" t="n"/>
      <c r="BV194" s="1225" t="n"/>
      <c r="BW194" s="2703">
        <f>AVERAGE(BW170:BW175)</f>
        <v/>
      </c>
      <c r="BX194" s="2703">
        <f>+BT194/BO194*DAY(BM194)</f>
        <v/>
      </c>
      <c r="BY194" s="1227">
        <f>(BR194+BS194)/BO194</f>
        <v/>
      </c>
      <c r="BZ194" s="1227">
        <f>+BQ194/(+BQ194+BR194+BS194)</f>
        <v/>
      </c>
      <c r="CA194" s="1957">
        <f t="array" ref="CA194">BQ194/(SUMPRODUCT(--(CHOOSE({1,2,3},BP194,BR194,BS194)&gt;0),CHOOSE({1,2,3},BP194,BR194,BS194))+BO194)</f>
        <v/>
      </c>
      <c r="CC194" s="408" t="inlineStr">
        <is>
          <t>Avg Prior 6 Mo</t>
        </is>
      </c>
      <c r="CD194" s="409">
        <f>AVERAGE(CD170:CD175)</f>
        <v/>
      </c>
      <c r="CE194" s="409">
        <f>AVERAGE(CE170:CE175)</f>
        <v/>
      </c>
      <c r="CF194" s="409">
        <f>AVERAGE(CF170:CF175)</f>
        <v/>
      </c>
      <c r="CG194" s="409">
        <f>AVERAGE(CG170:CG175)</f>
        <v/>
      </c>
      <c r="CH194" s="409">
        <f>AVERAGE(CH170:CH175)</f>
        <v/>
      </c>
      <c r="CI194" s="409">
        <f>AVERAGE(CI170:CI175)</f>
        <v/>
      </c>
      <c r="CJ194" s="409">
        <f>AVERAGE(CJ170:CJ175)</f>
        <v/>
      </c>
      <c r="CK194" s="1225" t="n"/>
      <c r="CL194" s="1225" t="n"/>
      <c r="CM194" s="2703">
        <f>AVERAGE(CM170:CM175)</f>
        <v/>
      </c>
      <c r="CN194" s="2703">
        <f>+CJ194/CE194*DAY(CC194)</f>
        <v/>
      </c>
      <c r="CO194" s="1227">
        <f>(CH194+CI194)/CE194</f>
        <v/>
      </c>
      <c r="CP194" s="1227">
        <f>+CG194/(+CG194+CH194+CI194)</f>
        <v/>
      </c>
      <c r="CQ194" s="1957">
        <f t="array" ref="CQ194">CG194/(SUMPRODUCT(--(CHOOSE({1,2,3},CF194,CH194,CI194)&gt;0),CHOOSE({1,2,3},CF194,CH194,CI194))+CE194)</f>
        <v/>
      </c>
      <c r="CS194" s="408" t="inlineStr">
        <is>
          <t>Avg Prior 6 Mo</t>
        </is>
      </c>
      <c r="CT194" s="409">
        <f>AVERAGE(CT170:CT175)</f>
        <v/>
      </c>
      <c r="CU194" s="409">
        <f>AVERAGE(CU170:CU175)</f>
        <v/>
      </c>
      <c r="CV194" s="409">
        <f>AVERAGE(CV170:CV175)</f>
        <v/>
      </c>
      <c r="CW194" s="409">
        <f>AVERAGE(CW170:CW175)</f>
        <v/>
      </c>
      <c r="CX194" s="409">
        <f>AVERAGE(CX170:CX175)</f>
        <v/>
      </c>
      <c r="CY194" s="409">
        <f>AVERAGE(CY170:CY175)</f>
        <v/>
      </c>
      <c r="CZ194" s="409">
        <f>AVERAGE(CZ170:CZ175)</f>
        <v/>
      </c>
      <c r="DA194" s="1225" t="n"/>
      <c r="DB194" s="1225" t="n"/>
      <c r="DC194" s="2703">
        <f>AVERAGE(DC170:DC175)</f>
        <v/>
      </c>
      <c r="DD194" s="2703">
        <f>+CZ194/CU194*DAY(CS194)</f>
        <v/>
      </c>
      <c r="DE194" s="1227">
        <f>(CX194+CY194)/CU194</f>
        <v/>
      </c>
      <c r="DF194" s="1227">
        <f>+CW194/(+CW194+CX194+CY194)</f>
        <v/>
      </c>
      <c r="DG194" s="1957">
        <f t="array" ref="DG194">CW194/(SUMPRODUCT(--(CHOOSE({1,2,3},CV194,CX194,CY194)&gt;0),CHOOSE({1,2,3},CV194,CX194,CY194))+CU194)</f>
        <v/>
      </c>
      <c r="DI194" s="408" t="inlineStr">
        <is>
          <t>Avg Prior 6 Mo</t>
        </is>
      </c>
      <c r="DJ194" s="409">
        <f>AVERAGE(DJ170:DJ175)</f>
        <v/>
      </c>
      <c r="DK194" s="409">
        <f>AVERAGE(DK170:DK175)</f>
        <v/>
      </c>
      <c r="DL194" s="409">
        <f>AVERAGE(DL170:DL175)</f>
        <v/>
      </c>
      <c r="DM194" s="409">
        <f>AVERAGE(DM170:DM175)</f>
        <v/>
      </c>
      <c r="DN194" s="409">
        <f>AVERAGE(DN170:DN175)</f>
        <v/>
      </c>
      <c r="DO194" s="409">
        <f>AVERAGE(DO170:DO175)</f>
        <v/>
      </c>
      <c r="DP194" s="409">
        <f>AVERAGE(DP170:DP175)</f>
        <v/>
      </c>
      <c r="DQ194" s="1225" t="n"/>
      <c r="DR194" s="1225" t="n"/>
      <c r="DS194" s="2703">
        <f>AVERAGE(DS170:DS175)</f>
        <v/>
      </c>
      <c r="DT194" s="2703">
        <f>+DP194/DK194*DAY(DI194)</f>
        <v/>
      </c>
      <c r="DU194" s="1227">
        <f>(DN194+DO194)/DK194</f>
        <v/>
      </c>
      <c r="DV194" s="1227">
        <f>+DM194/(+DM194+DN194+DO194)</f>
        <v/>
      </c>
      <c r="DW194" s="1957">
        <f t="array" ref="DW194">DM194/(SUMPRODUCT(--(CHOOSE({1,2,3},DL194,DN194,DO194)&gt;0),CHOOSE({1,2,3},DL194,DN194,DO194))+DK194)</f>
        <v/>
      </c>
      <c r="DY194" s="408" t="inlineStr">
        <is>
          <t>Avg Prior 6 Mo</t>
        </is>
      </c>
      <c r="DZ194" s="409">
        <f>AVERAGE(DZ170:DZ175)</f>
        <v/>
      </c>
      <c r="EA194" s="409">
        <f>AVERAGE(EA170:EA175)</f>
        <v/>
      </c>
      <c r="EB194" s="409">
        <f>AVERAGE(EB170:EB175)</f>
        <v/>
      </c>
      <c r="EC194" s="409">
        <f>AVERAGE(EC170:EC175)</f>
        <v/>
      </c>
      <c r="ED194" s="409">
        <f>AVERAGE(ED170:ED175)</f>
        <v/>
      </c>
      <c r="EE194" s="409">
        <f>AVERAGE(EE170:EE175)</f>
        <v/>
      </c>
      <c r="EF194" s="409">
        <f>AVERAGE(EF170:EF175)</f>
        <v/>
      </c>
      <c r="EG194" s="1225" t="n"/>
      <c r="EH194" s="1225" t="n"/>
      <c r="EI194" s="2703">
        <f>AVERAGE(EI170:EI175)</f>
        <v/>
      </c>
      <c r="EJ194" s="2703">
        <f>+EF194/EA194*DAY(DY194)</f>
        <v/>
      </c>
      <c r="EK194" s="1227">
        <f>(ED194+EE194)/EA194</f>
        <v/>
      </c>
      <c r="EL194" s="1227">
        <f>+EC194/(+EC194+ED194+EE194)</f>
        <v/>
      </c>
      <c r="EM194" s="1957">
        <f t="array" ref="EM194">EC194/(SUMPRODUCT(--(CHOOSE({1,2,3},EB194,ED194,EE194)&gt;0),CHOOSE({1,2,3},EB194,ED194,EE194))+EA194)</f>
        <v/>
      </c>
      <c r="EO194" s="408" t="inlineStr">
        <is>
          <t>Avg Prior 6 Mo</t>
        </is>
      </c>
      <c r="EP194" s="409">
        <f>AVERAGE(EP170:EP175)</f>
        <v/>
      </c>
      <c r="EQ194" s="409">
        <f>AVERAGE(EQ170:EQ175)</f>
        <v/>
      </c>
      <c r="ER194" s="409">
        <f>AVERAGE(ER170:ER175)</f>
        <v/>
      </c>
      <c r="ES194" s="409">
        <f>AVERAGE(ES170:ES175)</f>
        <v/>
      </c>
      <c r="ET194" s="409">
        <f>AVERAGE(ET170:ET175)</f>
        <v/>
      </c>
      <c r="EU194" s="409">
        <f>AVERAGE(EU170:EU175)</f>
        <v/>
      </c>
      <c r="EV194" s="409">
        <f>AVERAGE(EV170:EV175)</f>
        <v/>
      </c>
      <c r="EW194" s="1225" t="n"/>
      <c r="EX194" s="1225" t="n"/>
      <c r="EY194" s="2703">
        <f>AVERAGE(EY170:EY175)</f>
        <v/>
      </c>
      <c r="EZ194" s="2703">
        <f>+EV194/EQ194*DAY(EO194)</f>
        <v/>
      </c>
      <c r="FA194" s="1227">
        <f>(ET194+EU194)/EQ194</f>
        <v/>
      </c>
      <c r="FB194" s="1227">
        <f>+ES194/(+ES194+ET194+EU194)</f>
        <v/>
      </c>
      <c r="FC194" s="1957">
        <f t="array" ref="FC194">ES194/(SUMPRODUCT(--(CHOOSE({1,2,3},FH194,FX194,GN194)&gt;0),CHOOSE({1,2,3},FH194,FX194,GN194))+EQ194)</f>
        <v/>
      </c>
      <c r="FE194" s="408" t="inlineStr">
        <is>
          <t>Avg Prior 6 Mo</t>
        </is>
      </c>
      <c r="FF194" s="409">
        <f>AVERAGE(FF170:FF175)</f>
        <v/>
      </c>
      <c r="FG194" s="409">
        <f>AVERAGE(FG170:FG175)</f>
        <v/>
      </c>
      <c r="FH194" s="409">
        <f>AVERAGE(FH170:FH175)</f>
        <v/>
      </c>
      <c r="FI194" s="409">
        <f>AVERAGE(FI170:FI175)</f>
        <v/>
      </c>
      <c r="FJ194" s="409">
        <f>AVERAGE(FJ170:FJ175)</f>
        <v/>
      </c>
      <c r="FK194" s="409">
        <f>AVERAGE(FK170:FK175)</f>
        <v/>
      </c>
      <c r="FL194" s="409">
        <f>AVERAGE(FL170:FL175)</f>
        <v/>
      </c>
      <c r="FM194" s="1225" t="n"/>
      <c r="FN194" s="1225" t="n"/>
      <c r="FO194" s="2703">
        <f>AVERAGE(FO170:FO175)</f>
        <v/>
      </c>
      <c r="FP194" s="2703">
        <f>+FL194/FG194*DAY(FE194)</f>
        <v/>
      </c>
      <c r="FQ194" s="1227">
        <f>(FJ194+FK194)/FG194</f>
        <v/>
      </c>
      <c r="FR194" s="1227">
        <f>+FI194/(+FI194+FJ194+FK194)</f>
        <v/>
      </c>
      <c r="FS194" s="1957">
        <f t="array" ref="FS194">FI194/(SUMPRODUCT(--(CHOOSE({1,2,3},FH194,FJ194,FK194)&gt;0),CHOOSE({1,2,3},FH194,FJ194,FK194))+FG194)</f>
        <v/>
      </c>
      <c r="FU194" s="408" t="inlineStr">
        <is>
          <t>Avg Prior 6 Mo</t>
        </is>
      </c>
      <c r="FV194" s="409">
        <f>AVERAGE(FV170:FV175)</f>
        <v/>
      </c>
      <c r="FW194" s="409">
        <f>AVERAGE(FW170:FW175)</f>
        <v/>
      </c>
      <c r="FX194" s="409">
        <f>AVERAGE(FX170:FX175)</f>
        <v/>
      </c>
      <c r="FY194" s="409">
        <f>AVERAGE(FY170:FY175)</f>
        <v/>
      </c>
      <c r="FZ194" s="409">
        <f>AVERAGE(FZ170:FZ175)</f>
        <v/>
      </c>
      <c r="GA194" s="409">
        <f>AVERAGE(GA170:GA175)</f>
        <v/>
      </c>
      <c r="GB194" s="409">
        <f>AVERAGE(GB170:GB175)</f>
        <v/>
      </c>
      <c r="GC194" s="1225" t="n"/>
      <c r="GD194" s="1225" t="n"/>
      <c r="GE194" s="2703">
        <f>AVERAGE(GE170:GE175)</f>
        <v/>
      </c>
      <c r="GF194" s="2703">
        <f>+GB194/FW194*DAY(FU194)</f>
        <v/>
      </c>
      <c r="GG194" s="1227">
        <f>(FZ194+GA194)/FW194</f>
        <v/>
      </c>
      <c r="GH194" s="1227">
        <f>+FY194/(+FY194+FZ194+GA194)</f>
        <v/>
      </c>
      <c r="GI194" s="1957">
        <f t="array" ref="GI194">FY194/(SUMPRODUCT(--(CHOOSE({1,2,3},FX194,FZ194,GA194)&gt;0),CHOOSE({1,2,3},FX194,FZ194,GA194))+FW194)</f>
        <v/>
      </c>
      <c r="GK194" s="408" t="inlineStr">
        <is>
          <t>Avg Prior 6 Mo</t>
        </is>
      </c>
      <c r="GL194" s="409">
        <f>AVERAGE(GL170:GL175)</f>
        <v/>
      </c>
      <c r="GM194" s="409">
        <f>AVERAGE(GM170:GM175)</f>
        <v/>
      </c>
      <c r="GN194" s="409">
        <f>AVERAGE(GN170:GN175)</f>
        <v/>
      </c>
      <c r="GO194" s="409">
        <f>AVERAGE(GO170:GO175)</f>
        <v/>
      </c>
      <c r="GP194" s="409">
        <f>AVERAGE(GP170:GP175)</f>
        <v/>
      </c>
      <c r="GQ194" s="409">
        <f>AVERAGE(GQ170:GQ175)</f>
        <v/>
      </c>
      <c r="GR194" s="409">
        <f>AVERAGE(GR170:GR175)</f>
        <v/>
      </c>
      <c r="GS194" s="1225" t="n"/>
      <c r="GT194" s="1225" t="n"/>
      <c r="GU194" s="2703">
        <f>AVERAGE(GU170:GU175)</f>
        <v/>
      </c>
      <c r="GV194" s="2703">
        <f>+GR194/GM194*DAY(GK194)</f>
        <v/>
      </c>
      <c r="GW194" s="1227">
        <f>(GP194+GQ194)/GM194</f>
        <v/>
      </c>
      <c r="GX194" s="1227">
        <f>+GO194/(+GO194+GP194+GQ194)</f>
        <v/>
      </c>
      <c r="GY194" s="1957">
        <f t="array" ref="GY194">GO194/(SUMPRODUCT(--(CHOOSE({1,2,3},GN194,GP194,GQ194)&gt;0),CHOOSE({1,2,3},GN194,GP194,GQ194))+GM194)</f>
        <v/>
      </c>
    </row>
    <row r="195" ht="16" customHeight="1" thickBot="1">
      <c r="A195" s="410" t="inlineStr">
        <is>
          <t>Avg Prior 12 Mo</t>
        </is>
      </c>
      <c r="B195" s="411">
        <f>AVERAGE(B164:B175)</f>
        <v/>
      </c>
      <c r="C195" s="411">
        <f>AVERAGE(C164:C175)</f>
        <v/>
      </c>
      <c r="D195" s="411">
        <f>AVERAGE(D164:D175)</f>
        <v/>
      </c>
      <c r="E195" s="411">
        <f>AVERAGE(E164:E175)</f>
        <v/>
      </c>
      <c r="F195" s="411">
        <f>AVERAGE(F164:F175)</f>
        <v/>
      </c>
      <c r="G195" s="411">
        <f>AVERAGE(G164:G175)</f>
        <v/>
      </c>
      <c r="H195" s="411">
        <f>AVERAGE(H164:H175)</f>
        <v/>
      </c>
      <c r="I195" s="412" t="n"/>
      <c r="J195" s="412" t="n"/>
      <c r="K195" s="2704">
        <f>AVERAGE(K164:K175)</f>
        <v/>
      </c>
      <c r="L195" s="2704">
        <f>+H195/C195*DAY(A195)</f>
        <v/>
      </c>
      <c r="M195" s="414">
        <f>(F195+G195)/C195</f>
        <v/>
      </c>
      <c r="N195" s="414">
        <f>+E195/(+E195+F195+G195)</f>
        <v/>
      </c>
      <c r="O195" s="1958">
        <f t="array" ref="O195">E195/(SUMPRODUCT(--(CHOOSE({1,2,3},D195,F195,G195)&gt;0),CHOOSE({1,2,3},D195,F195,G195))+C195)</f>
        <v/>
      </c>
      <c r="Q195" s="410" t="inlineStr">
        <is>
          <t>Avg Prior 12 Mo</t>
        </is>
      </c>
      <c r="R195" s="411">
        <f>AVERAGE(R164:R175)</f>
        <v/>
      </c>
      <c r="S195" s="411">
        <f>AVERAGE(S164:S175)</f>
        <v/>
      </c>
      <c r="T195" s="411">
        <f>AVERAGE(T164:T175)</f>
        <v/>
      </c>
      <c r="U195" s="411">
        <f>AVERAGE(U164:U175)</f>
        <v/>
      </c>
      <c r="V195" s="411">
        <f>AVERAGE(V164:V175)</f>
        <v/>
      </c>
      <c r="W195" s="411">
        <f>AVERAGE(W164:W175)</f>
        <v/>
      </c>
      <c r="X195" s="411">
        <f>AVERAGE(X164:X175)</f>
        <v/>
      </c>
      <c r="Y195" s="412" t="n"/>
      <c r="Z195" s="412" t="n"/>
      <c r="AA195" s="2704">
        <f>AVERAGE(AA164:AA175)</f>
        <v/>
      </c>
      <c r="AB195" s="2704">
        <f>+X195/S195*DAY(Q195)</f>
        <v/>
      </c>
      <c r="AC195" s="414">
        <f>(V195+W195)/S195</f>
        <v/>
      </c>
      <c r="AD195" s="414">
        <f>+U195/(+U195+V195+W195)</f>
        <v/>
      </c>
      <c r="AE195" s="1958">
        <f t="array" ref="AE195">U195/(SUMPRODUCT(--(CHOOSE({1,2,3},T195,V195,W195)&gt;0),CHOOSE({1,2,3},T195,V195,W195))+S195)</f>
        <v/>
      </c>
      <c r="AG195" s="410" t="inlineStr">
        <is>
          <t>Avg Prior 12 Mo</t>
        </is>
      </c>
      <c r="AH195" s="411">
        <f>AVERAGE(AH164:AH175)</f>
        <v/>
      </c>
      <c r="AI195" s="411">
        <f>AVERAGE(AI164:AI175)</f>
        <v/>
      </c>
      <c r="AJ195" s="411">
        <f>AVERAGE(AJ164:AJ175)</f>
        <v/>
      </c>
      <c r="AK195" s="411">
        <f>AVERAGE(AK164:AK175)</f>
        <v/>
      </c>
      <c r="AL195" s="411">
        <f>AVERAGE(AL164:AL175)</f>
        <v/>
      </c>
      <c r="AM195" s="411">
        <f>AVERAGE(AM164:AM175)</f>
        <v/>
      </c>
      <c r="AN195" s="411">
        <f>AVERAGE(AN164:AN175)</f>
        <v/>
      </c>
      <c r="AO195" s="412" t="n"/>
      <c r="AP195" s="412" t="n"/>
      <c r="AQ195" s="2704">
        <f>AVERAGE(AQ164:AQ175)</f>
        <v/>
      </c>
      <c r="AR195" s="2704">
        <f>+AN195/AI195*DAY(AG195)</f>
        <v/>
      </c>
      <c r="AS195" s="414">
        <f>(AL195+AM195)/AI195</f>
        <v/>
      </c>
      <c r="AT195" s="414">
        <f>+AK195/(+AK195+AL195+AM195)</f>
        <v/>
      </c>
      <c r="AU195" s="1958">
        <f t="array" ref="AU195">AK195/(SUMPRODUCT(--(CHOOSE({1,2,3},AJ195,AL195,AM195)&gt;0),CHOOSE({1,2,3},AJ195,AL195,AM195))+AI195)</f>
        <v/>
      </c>
      <c r="AW195" s="410" t="inlineStr">
        <is>
          <t>Avg Prior 12 Mo</t>
        </is>
      </c>
      <c r="AX195" s="411">
        <f>AVERAGE(AX164:AX175)</f>
        <v/>
      </c>
      <c r="AY195" s="411">
        <f>AVERAGE(AY164:AY175)</f>
        <v/>
      </c>
      <c r="AZ195" s="411">
        <f>AVERAGE(AZ164:AZ175)</f>
        <v/>
      </c>
      <c r="BA195" s="411">
        <f>AVERAGE(BA164:BA175)</f>
        <v/>
      </c>
      <c r="BB195" s="411">
        <f>AVERAGE(BB164:BB175)</f>
        <v/>
      </c>
      <c r="BC195" s="411">
        <f>AVERAGE(BC164:BC175)</f>
        <v/>
      </c>
      <c r="BD195" s="411">
        <f>AVERAGE(BD164:BD175)</f>
        <v/>
      </c>
      <c r="BE195" s="412" t="n"/>
      <c r="BF195" s="412" t="n"/>
      <c r="BG195" s="2704">
        <f>AVERAGE(BG164:BG175)</f>
        <v/>
      </c>
      <c r="BH195" s="2704">
        <f>+BD195/AY195*DAY(AW195)</f>
        <v/>
      </c>
      <c r="BI195" s="414">
        <f>(BB195+BC195)/AY195</f>
        <v/>
      </c>
      <c r="BJ195" s="414">
        <f>+BA195/(+BA195+BB195+BC195)</f>
        <v/>
      </c>
      <c r="BK195" s="1958">
        <f t="array" ref="BK195">BA195/(SUMPRODUCT(--(CHOOSE({1,2,3},AZ195,BB195,BC195)&gt;0),CHOOSE({1,2,3},AZ195,BB195,BC195))+AY195)</f>
        <v/>
      </c>
      <c r="BM195" s="410" t="inlineStr">
        <is>
          <t>Avg Prior 12 Mo</t>
        </is>
      </c>
      <c r="BN195" s="411">
        <f>AVERAGE(BN164:BN175)</f>
        <v/>
      </c>
      <c r="BO195" s="411">
        <f>AVERAGE(BO164:BO175)</f>
        <v/>
      </c>
      <c r="BP195" s="411">
        <f>AVERAGE(BP164:BP175)</f>
        <v/>
      </c>
      <c r="BQ195" s="411">
        <f>AVERAGE(BQ164:BQ175)</f>
        <v/>
      </c>
      <c r="BR195" s="411">
        <f>AVERAGE(BR164:BR175)</f>
        <v/>
      </c>
      <c r="BS195" s="411">
        <f>AVERAGE(BS164:BS175)</f>
        <v/>
      </c>
      <c r="BT195" s="411">
        <f>AVERAGE(BT164:BT175)</f>
        <v/>
      </c>
      <c r="BU195" s="412" t="n"/>
      <c r="BV195" s="412" t="n"/>
      <c r="BW195" s="2704">
        <f>AVERAGE(BW164:BW175)</f>
        <v/>
      </c>
      <c r="BX195" s="2704">
        <f>+BT195/BO195*DAY(BM195)</f>
        <v/>
      </c>
      <c r="BY195" s="414">
        <f>(BR195+BS195)/BO195</f>
        <v/>
      </c>
      <c r="BZ195" s="414">
        <f>+BQ195/(+BQ195+BR195+BS195)</f>
        <v/>
      </c>
      <c r="CA195" s="1958">
        <f t="array" ref="CA195">BQ195/(SUMPRODUCT(--(CHOOSE({1,2,3},BP195,BR195,BS195)&gt;0),CHOOSE({1,2,3},BP195,BR195,BS195))+BO195)</f>
        <v/>
      </c>
      <c r="CC195" s="410" t="inlineStr">
        <is>
          <t>Avg Prior 12 Mo</t>
        </is>
      </c>
      <c r="CD195" s="411">
        <f>AVERAGE(CD164:CD175)</f>
        <v/>
      </c>
      <c r="CE195" s="411">
        <f>AVERAGE(CE164:CE175)</f>
        <v/>
      </c>
      <c r="CF195" s="411">
        <f>AVERAGE(CF164:CF175)</f>
        <v/>
      </c>
      <c r="CG195" s="411">
        <f>AVERAGE(CG164:CG175)</f>
        <v/>
      </c>
      <c r="CH195" s="411">
        <f>AVERAGE(CH164:CH175)</f>
        <v/>
      </c>
      <c r="CI195" s="411">
        <f>AVERAGE(CI164:CI175)</f>
        <v/>
      </c>
      <c r="CJ195" s="411">
        <f>AVERAGE(CJ164:CJ175)</f>
        <v/>
      </c>
      <c r="CK195" s="412" t="n"/>
      <c r="CL195" s="412" t="n"/>
      <c r="CM195" s="2704">
        <f>AVERAGE(CM164:CM175)</f>
        <v/>
      </c>
      <c r="CN195" s="2704">
        <f>+CJ195/CE195*DAY(CC195)</f>
        <v/>
      </c>
      <c r="CO195" s="414">
        <f>(CH195+CI195)/CE195</f>
        <v/>
      </c>
      <c r="CP195" s="414">
        <f>+CG195/(+CG195+CH195+CI195)</f>
        <v/>
      </c>
      <c r="CQ195" s="1958">
        <f t="array" ref="CQ195">CG195/(SUMPRODUCT(--(CHOOSE({1,2,3},CF195,CH195,CI195)&gt;0),CHOOSE({1,2,3},CF195,CH195,CI195))+CE195)</f>
        <v/>
      </c>
      <c r="CS195" s="410" t="inlineStr">
        <is>
          <t>Avg Prior 12 Mo</t>
        </is>
      </c>
      <c r="CT195" s="411">
        <f>AVERAGE(CT164:CT175)</f>
        <v/>
      </c>
      <c r="CU195" s="411">
        <f>AVERAGE(CU164:CU175)</f>
        <v/>
      </c>
      <c r="CV195" s="411">
        <f>AVERAGE(CV164:CV175)</f>
        <v/>
      </c>
      <c r="CW195" s="411">
        <f>AVERAGE(CW164:CW175)</f>
        <v/>
      </c>
      <c r="CX195" s="411">
        <f>AVERAGE(CX164:CX175)</f>
        <v/>
      </c>
      <c r="CY195" s="411">
        <f>AVERAGE(CY164:CY175)</f>
        <v/>
      </c>
      <c r="CZ195" s="411">
        <f>AVERAGE(CZ164:CZ175)</f>
        <v/>
      </c>
      <c r="DA195" s="412" t="n"/>
      <c r="DB195" s="412" t="n"/>
      <c r="DC195" s="2704">
        <f>AVERAGE(DC164:DC175)</f>
        <v/>
      </c>
      <c r="DD195" s="2704">
        <f>+CZ195/CU195*DAY(CS195)</f>
        <v/>
      </c>
      <c r="DE195" s="414">
        <f>(CX195+CY195)/CU195</f>
        <v/>
      </c>
      <c r="DF195" s="414">
        <f>+CW195/(+CW195+CX195+CY195)</f>
        <v/>
      </c>
      <c r="DG195" s="1958">
        <f t="array" ref="DG195">CW195/(SUMPRODUCT(--(CHOOSE({1,2,3},CV195,CX195,CY195)&gt;0),CHOOSE({1,2,3},CV195,CX195,CY195))+CU195)</f>
        <v/>
      </c>
      <c r="DI195" s="410" t="inlineStr">
        <is>
          <t>Avg Prior 12 Mo</t>
        </is>
      </c>
      <c r="DJ195" s="411">
        <f>AVERAGE(DJ164:DJ175)</f>
        <v/>
      </c>
      <c r="DK195" s="411">
        <f>AVERAGE(DK164:DK175)</f>
        <v/>
      </c>
      <c r="DL195" s="411">
        <f>AVERAGE(DL164:DL175)</f>
        <v/>
      </c>
      <c r="DM195" s="411">
        <f>AVERAGE(DM164:DM175)</f>
        <v/>
      </c>
      <c r="DN195" s="411">
        <f>AVERAGE(DN164:DN175)</f>
        <v/>
      </c>
      <c r="DO195" s="411">
        <f>AVERAGE(DO164:DO175)</f>
        <v/>
      </c>
      <c r="DP195" s="411">
        <f>AVERAGE(DP164:DP175)</f>
        <v/>
      </c>
      <c r="DQ195" s="412" t="n"/>
      <c r="DR195" s="412" t="n"/>
      <c r="DS195" s="2704">
        <f>AVERAGE(DS164:DS175)</f>
        <v/>
      </c>
      <c r="DT195" s="2704">
        <f>+DP195/DK195*DAY(DI195)</f>
        <v/>
      </c>
      <c r="DU195" s="414">
        <f>(DN195+DO195)/DK195</f>
        <v/>
      </c>
      <c r="DV195" s="414">
        <f>+DM195/(+DM195+DN195+DO195)</f>
        <v/>
      </c>
      <c r="DW195" s="1958">
        <f t="array" ref="DW195">DM195/(SUMPRODUCT(--(CHOOSE({1,2,3},DL195,DN195,DO195)&gt;0),CHOOSE({1,2,3},DL195,DN195,DO195))+DK195)</f>
        <v/>
      </c>
      <c r="DY195" s="410" t="inlineStr">
        <is>
          <t>Avg Prior 12 Mo</t>
        </is>
      </c>
      <c r="DZ195" s="411">
        <f>AVERAGE(DZ164:DZ175)</f>
        <v/>
      </c>
      <c r="EA195" s="411">
        <f>AVERAGE(EA164:EA175)</f>
        <v/>
      </c>
      <c r="EB195" s="411">
        <f>AVERAGE(EB164:EB175)</f>
        <v/>
      </c>
      <c r="EC195" s="411">
        <f>AVERAGE(EC164:EC175)</f>
        <v/>
      </c>
      <c r="ED195" s="411">
        <f>AVERAGE(ED164:ED175)</f>
        <v/>
      </c>
      <c r="EE195" s="411">
        <f>AVERAGE(EE164:EE175)</f>
        <v/>
      </c>
      <c r="EF195" s="411">
        <f>AVERAGE(EF164:EF175)</f>
        <v/>
      </c>
      <c r="EG195" s="412" t="n"/>
      <c r="EH195" s="412" t="n"/>
      <c r="EI195" s="2704">
        <f>AVERAGE(EI164:EI175)</f>
        <v/>
      </c>
      <c r="EJ195" s="2704">
        <f>+EF195/EA195*DAY(DY195)</f>
        <v/>
      </c>
      <c r="EK195" s="414">
        <f>(ED195+EE195)/EA195</f>
        <v/>
      </c>
      <c r="EL195" s="414">
        <f>+EC195/(+EC195+ED195+EE195)</f>
        <v/>
      </c>
      <c r="EM195" s="1958">
        <f t="array" ref="EM195">EC195/(SUMPRODUCT(--(CHOOSE({1,2,3},EB195,ED195,EE195)&gt;0),CHOOSE({1,2,3},EB195,ED195,EE195))+EA195)</f>
        <v/>
      </c>
      <c r="EO195" s="410" t="inlineStr">
        <is>
          <t>Avg Prior 12 Mo</t>
        </is>
      </c>
      <c r="EP195" s="411">
        <f>AVERAGE(EP164:EP175)</f>
        <v/>
      </c>
      <c r="EQ195" s="411">
        <f>AVERAGE(EQ164:EQ175)</f>
        <v/>
      </c>
      <c r="ER195" s="411">
        <f>AVERAGE(ER164:ER175)</f>
        <v/>
      </c>
      <c r="ES195" s="411">
        <f>AVERAGE(ES164:ES175)</f>
        <v/>
      </c>
      <c r="ET195" s="411">
        <f>AVERAGE(ET164:ET175)</f>
        <v/>
      </c>
      <c r="EU195" s="411">
        <f>AVERAGE(EU164:EU175)</f>
        <v/>
      </c>
      <c r="EV195" s="411">
        <f>AVERAGE(EV164:EV175)</f>
        <v/>
      </c>
      <c r="EW195" s="412" t="n"/>
      <c r="EX195" s="412" t="n"/>
      <c r="EY195" s="2704">
        <f>AVERAGE(EY164:EY175)</f>
        <v/>
      </c>
      <c r="EZ195" s="2704">
        <f>+EV195/EQ195*DAY(EO195)</f>
        <v/>
      </c>
      <c r="FA195" s="414">
        <f>(ET195+EU195)/EQ195</f>
        <v/>
      </c>
      <c r="FB195" s="414">
        <f>+ES195/(+ES195+ET195+EU195)</f>
        <v/>
      </c>
      <c r="FC195" s="1958">
        <f t="array" ref="FC195">ES195/(SUMPRODUCT(--(CHOOSE({1,2,3},FH195,FX195,GN195)&gt;0),CHOOSE({1,2,3},FH195,FX195,GN195))+EQ195)</f>
        <v/>
      </c>
      <c r="FE195" s="410" t="inlineStr">
        <is>
          <t>Avg Prior 12 Mo</t>
        </is>
      </c>
      <c r="FF195" s="411">
        <f>AVERAGE(FF164:FF175)</f>
        <v/>
      </c>
      <c r="FG195" s="411">
        <f>AVERAGE(FG164:FG175)</f>
        <v/>
      </c>
      <c r="FH195" s="411">
        <f>AVERAGE(FH164:FH175)</f>
        <v/>
      </c>
      <c r="FI195" s="411">
        <f>AVERAGE(FI164:FI175)</f>
        <v/>
      </c>
      <c r="FJ195" s="411">
        <f>AVERAGE(FJ164:FJ175)</f>
        <v/>
      </c>
      <c r="FK195" s="411">
        <f>AVERAGE(FK164:FK175)</f>
        <v/>
      </c>
      <c r="FL195" s="411">
        <f>AVERAGE(FL164:FL175)</f>
        <v/>
      </c>
      <c r="FM195" s="412" t="n"/>
      <c r="FN195" s="412" t="n"/>
      <c r="FO195" s="2704">
        <f>AVERAGE(FO164:FO175)</f>
        <v/>
      </c>
      <c r="FP195" s="2704">
        <f>+FL195/FG195*DAY(FE195)</f>
        <v/>
      </c>
      <c r="FQ195" s="414">
        <f>(FJ195+FK195)/FG195</f>
        <v/>
      </c>
      <c r="FR195" s="414">
        <f>+FI195/(+FI195+FJ195+FK195)</f>
        <v/>
      </c>
      <c r="FS195" s="1958">
        <f t="array" ref="FS195">FI195/(SUMPRODUCT(--(CHOOSE({1,2,3},FH195,FJ195,FK195)&gt;0),CHOOSE({1,2,3},FH195,FJ195,FK195))+FG195)</f>
        <v/>
      </c>
      <c r="FU195" s="410" t="inlineStr">
        <is>
          <t>Avg Prior 12 Mo</t>
        </is>
      </c>
      <c r="FV195" s="411">
        <f>AVERAGE(FV164:FV175)</f>
        <v/>
      </c>
      <c r="FW195" s="411">
        <f>AVERAGE(FW164:FW175)</f>
        <v/>
      </c>
      <c r="FX195" s="411">
        <f>AVERAGE(FX164:FX175)</f>
        <v/>
      </c>
      <c r="FY195" s="411">
        <f>AVERAGE(FY164:FY175)</f>
        <v/>
      </c>
      <c r="FZ195" s="411">
        <f>AVERAGE(FZ164:FZ175)</f>
        <v/>
      </c>
      <c r="GA195" s="411">
        <f>AVERAGE(GA164:GA175)</f>
        <v/>
      </c>
      <c r="GB195" s="411">
        <f>AVERAGE(GB164:GB175)</f>
        <v/>
      </c>
      <c r="GC195" s="412" t="n"/>
      <c r="GD195" s="412" t="n"/>
      <c r="GE195" s="2704">
        <f>AVERAGE(GE164:GE175)</f>
        <v/>
      </c>
      <c r="GF195" s="2704">
        <f>+GB195/FW195*DAY(FU195)</f>
        <v/>
      </c>
      <c r="GG195" s="414">
        <f>(FZ195+GA195)/FW195</f>
        <v/>
      </c>
      <c r="GH195" s="414">
        <f>+FY195/(+FY195+FZ195+GA195)</f>
        <v/>
      </c>
      <c r="GI195" s="1958">
        <f t="array" ref="GI195">FY195/(SUMPRODUCT(--(CHOOSE({1,2,3},FX195,FZ195,GA195)&gt;0),CHOOSE({1,2,3},FX195,FZ195,GA195))+FW195)</f>
        <v/>
      </c>
      <c r="GK195" s="410" t="inlineStr">
        <is>
          <t>Avg Prior 12 Mo</t>
        </is>
      </c>
      <c r="GL195" s="411">
        <f>AVERAGE(GL164:GL175)</f>
        <v/>
      </c>
      <c r="GM195" s="411">
        <f>AVERAGE(GM164:GM175)</f>
        <v/>
      </c>
      <c r="GN195" s="411">
        <f>AVERAGE(GN164:GN175)</f>
        <v/>
      </c>
      <c r="GO195" s="411">
        <f>AVERAGE(GO164:GO175)</f>
        <v/>
      </c>
      <c r="GP195" s="411">
        <f>AVERAGE(GP164:GP175)</f>
        <v/>
      </c>
      <c r="GQ195" s="411">
        <f>AVERAGE(GQ164:GQ175)</f>
        <v/>
      </c>
      <c r="GR195" s="411">
        <f>AVERAGE(GR164:GR175)</f>
        <v/>
      </c>
      <c r="GS195" s="412" t="n"/>
      <c r="GT195" s="412" t="n"/>
      <c r="GU195" s="2704">
        <f>AVERAGE(GU164:GU175)</f>
        <v/>
      </c>
      <c r="GV195" s="2704">
        <f>+GR195/GM195*DAY(GK195)</f>
        <v/>
      </c>
      <c r="GW195" s="414">
        <f>(GP195+GQ195)/GM195</f>
        <v/>
      </c>
      <c r="GX195" s="414">
        <f>+GO195/(+GO195+GP195+GQ195)</f>
        <v/>
      </c>
      <c r="GY195" s="1958">
        <f t="array" ref="GY195">GO195/(SUMPRODUCT(--(CHOOSE({1,2,3},GN195,GP195,GQ195)&gt;0),CHOOSE({1,2,3},GN195,GP195,GQ195))+GM195)</f>
        <v/>
      </c>
    </row>
    <row r="196" ht="16" customHeight="1" thickBot="1"/>
    <row r="197" ht="16" customHeight="1" thickBot="1">
      <c r="A197" s="1341" t="inlineStr">
        <is>
          <t>Payor 5</t>
        </is>
      </c>
      <c r="Q197" s="1341">
        <f>$A$197&amp;"-"&amp;Q$12</f>
        <v/>
      </c>
      <c r="AG197" s="1341">
        <f>$A$197&amp;"-"&amp;AG$12</f>
        <v/>
      </c>
      <c r="AW197" s="1341">
        <f>$A$197&amp;"-"&amp;AW$12</f>
        <v/>
      </c>
      <c r="BM197" s="1341">
        <f>$A$197&amp;"-"&amp;BM$12</f>
        <v/>
      </c>
      <c r="CC197" s="1341">
        <f>$A$197&amp;"-"&amp;CC$12</f>
        <v/>
      </c>
      <c r="CS197" s="1341">
        <f>$A$197&amp;"-"&amp;CS$12</f>
        <v/>
      </c>
      <c r="DI197" s="1341">
        <f>$A$197&amp;"-"&amp;DI$12</f>
        <v/>
      </c>
      <c r="DY197" s="1341">
        <f>$A$197&amp;"-"&amp;DY$12</f>
        <v/>
      </c>
      <c r="EO197" s="1341">
        <f>$A$197&amp;"-"&amp;EO$12</f>
        <v/>
      </c>
      <c r="FE197" s="1341">
        <f>$A$197&amp;"-"&amp;FE$12</f>
        <v/>
      </c>
      <c r="FU197" s="1341">
        <f>$A$197&amp;"-"&amp;FU$12</f>
        <v/>
      </c>
      <c r="GK197" s="1341">
        <f>$A$197&amp;"-"&amp;GK$12</f>
        <v/>
      </c>
    </row>
    <row r="198">
      <c r="A198" s="1295" t="n"/>
      <c r="B198" s="911" t="inlineStr">
        <is>
          <t>Acct Rec</t>
        </is>
      </c>
      <c r="C198" s="911" t="n"/>
      <c r="D198" s="911" t="n"/>
      <c r="E198" s="911" t="n"/>
      <c r="F198" s="911" t="n"/>
      <c r="G198" s="911" t="n"/>
      <c r="H198" s="911" t="inlineStr">
        <is>
          <t>Acct Rec</t>
        </is>
      </c>
      <c r="I198" s="911" t="inlineStr">
        <is>
          <t>Accts Rec</t>
        </is>
      </c>
      <c r="J198" s="912" t="n"/>
      <c r="K198" s="911" t="inlineStr">
        <is>
          <t>A/R</t>
        </is>
      </c>
      <c r="L198" s="911" t="n"/>
      <c r="M198" s="912" t="n"/>
      <c r="N198" s="912" t="n"/>
      <c r="O198" s="396" t="n"/>
      <c r="Q198" s="1295" t="n"/>
      <c r="R198" s="911" t="inlineStr">
        <is>
          <t>Acct Rec</t>
        </is>
      </c>
      <c r="S198" s="911" t="n"/>
      <c r="T198" s="911" t="n"/>
      <c r="U198" s="911" t="n"/>
      <c r="V198" s="911" t="n"/>
      <c r="W198" s="911" t="n"/>
      <c r="X198" s="911" t="inlineStr">
        <is>
          <t>Acct Rec</t>
        </is>
      </c>
      <c r="Y198" s="911" t="inlineStr">
        <is>
          <t>Accts Rec</t>
        </is>
      </c>
      <c r="Z198" s="912" t="n"/>
      <c r="AA198" s="911" t="inlineStr">
        <is>
          <t>A/R</t>
        </is>
      </c>
      <c r="AB198" s="911" t="n"/>
      <c r="AC198" s="912" t="n"/>
      <c r="AD198" s="912" t="n"/>
      <c r="AE198" s="396" t="n"/>
      <c r="AG198" s="1295" t="n"/>
      <c r="AH198" s="911" t="inlineStr">
        <is>
          <t>Acct Rec</t>
        </is>
      </c>
      <c r="AI198" s="911" t="n"/>
      <c r="AJ198" s="911" t="n"/>
      <c r="AK198" s="911" t="n"/>
      <c r="AL198" s="911" t="n"/>
      <c r="AM198" s="911" t="n"/>
      <c r="AN198" s="911" t="inlineStr">
        <is>
          <t>Acct Rec</t>
        </is>
      </c>
      <c r="AO198" s="911" t="inlineStr">
        <is>
          <t>Accts Rec</t>
        </is>
      </c>
      <c r="AP198" s="912" t="n"/>
      <c r="AQ198" s="911" t="inlineStr">
        <is>
          <t>A/R</t>
        </is>
      </c>
      <c r="AR198" s="911" t="n"/>
      <c r="AS198" s="912" t="n"/>
      <c r="AT198" s="912" t="n"/>
      <c r="AU198" s="396" t="n"/>
      <c r="AW198" s="1295" t="n"/>
      <c r="AX198" s="911" t="inlineStr">
        <is>
          <t>Acct Rec</t>
        </is>
      </c>
      <c r="AY198" s="911" t="n"/>
      <c r="AZ198" s="911" t="n"/>
      <c r="BA198" s="911" t="n"/>
      <c r="BB198" s="911" t="n"/>
      <c r="BC198" s="911" t="n"/>
      <c r="BD198" s="911" t="inlineStr">
        <is>
          <t>Acct Rec</t>
        </is>
      </c>
      <c r="BE198" s="911" t="inlineStr">
        <is>
          <t>Accts Rec</t>
        </is>
      </c>
      <c r="BF198" s="912" t="n"/>
      <c r="BG198" s="911" t="inlineStr">
        <is>
          <t>A/R</t>
        </is>
      </c>
      <c r="BH198" s="911" t="n"/>
      <c r="BI198" s="912" t="n"/>
      <c r="BJ198" s="912" t="n"/>
      <c r="BK198" s="396" t="n"/>
      <c r="BM198" s="1295" t="n"/>
      <c r="BN198" s="911" t="inlineStr">
        <is>
          <t>Acct Rec</t>
        </is>
      </c>
      <c r="BO198" s="911" t="n"/>
      <c r="BP198" s="911" t="n"/>
      <c r="BQ198" s="911" t="n"/>
      <c r="BR198" s="911" t="n"/>
      <c r="BS198" s="911" t="n"/>
      <c r="BT198" s="911" t="inlineStr">
        <is>
          <t>Acct Rec</t>
        </is>
      </c>
      <c r="BU198" s="911" t="inlineStr">
        <is>
          <t>Accts Rec</t>
        </is>
      </c>
      <c r="BV198" s="912" t="n"/>
      <c r="BW198" s="911" t="inlineStr">
        <is>
          <t>A/R</t>
        </is>
      </c>
      <c r="BX198" s="911" t="n"/>
      <c r="BY198" s="912" t="n"/>
      <c r="BZ198" s="912" t="n"/>
      <c r="CA198" s="396" t="n"/>
      <c r="CC198" s="1295" t="n"/>
      <c r="CD198" s="911" t="inlineStr">
        <is>
          <t>Acct Rec</t>
        </is>
      </c>
      <c r="CE198" s="911" t="n"/>
      <c r="CF198" s="911" t="n"/>
      <c r="CG198" s="911" t="n"/>
      <c r="CH198" s="911" t="n"/>
      <c r="CI198" s="911" t="n"/>
      <c r="CJ198" s="911" t="inlineStr">
        <is>
          <t>Acct Rec</t>
        </is>
      </c>
      <c r="CK198" s="911" t="inlineStr">
        <is>
          <t>Accts Rec</t>
        </is>
      </c>
      <c r="CL198" s="912" t="n"/>
      <c r="CM198" s="911" t="inlineStr">
        <is>
          <t>A/R</t>
        </is>
      </c>
      <c r="CN198" s="911" t="n"/>
      <c r="CO198" s="912" t="n"/>
      <c r="CP198" s="912" t="n"/>
      <c r="CQ198" s="396" t="n"/>
      <c r="CS198" s="1295" t="n"/>
      <c r="CT198" s="911" t="inlineStr">
        <is>
          <t>Acct Rec</t>
        </is>
      </c>
      <c r="CU198" s="911" t="n"/>
      <c r="CV198" s="911" t="n"/>
      <c r="CW198" s="911" t="n"/>
      <c r="CX198" s="911" t="n"/>
      <c r="CY198" s="911" t="n"/>
      <c r="CZ198" s="911" t="inlineStr">
        <is>
          <t>Acct Rec</t>
        </is>
      </c>
      <c r="DA198" s="911" t="inlineStr">
        <is>
          <t>Accts Rec</t>
        </is>
      </c>
      <c r="DB198" s="912" t="n"/>
      <c r="DC198" s="911" t="inlineStr">
        <is>
          <t>A/R</t>
        </is>
      </c>
      <c r="DD198" s="911" t="n"/>
      <c r="DE198" s="912" t="n"/>
      <c r="DF198" s="912" t="n"/>
      <c r="DG198" s="396" t="n"/>
      <c r="DI198" s="1295" t="n"/>
      <c r="DJ198" s="911" t="inlineStr">
        <is>
          <t>Acct Rec</t>
        </is>
      </c>
      <c r="DK198" s="911" t="n"/>
      <c r="DL198" s="911" t="n"/>
      <c r="DM198" s="911" t="n"/>
      <c r="DN198" s="911" t="n"/>
      <c r="DO198" s="911" t="n"/>
      <c r="DP198" s="911" t="inlineStr">
        <is>
          <t>Acct Rec</t>
        </is>
      </c>
      <c r="DQ198" s="911" t="inlineStr">
        <is>
          <t>Accts Rec</t>
        </is>
      </c>
      <c r="DR198" s="912" t="n"/>
      <c r="DS198" s="911" t="inlineStr">
        <is>
          <t>A/R</t>
        </is>
      </c>
      <c r="DT198" s="911" t="n"/>
      <c r="DU198" s="912" t="n"/>
      <c r="DV198" s="912" t="n"/>
      <c r="DW198" s="396" t="n"/>
      <c r="DY198" s="1295" t="n"/>
      <c r="DZ198" s="911" t="inlineStr">
        <is>
          <t>Acct Rec</t>
        </is>
      </c>
      <c r="EA198" s="911" t="n"/>
      <c r="EB198" s="911" t="n"/>
      <c r="EC198" s="911" t="n"/>
      <c r="ED198" s="911" t="n"/>
      <c r="EE198" s="911" t="n"/>
      <c r="EF198" s="911" t="inlineStr">
        <is>
          <t>Acct Rec</t>
        </is>
      </c>
      <c r="EG198" s="911" t="inlineStr">
        <is>
          <t>Accts Rec</t>
        </is>
      </c>
      <c r="EH198" s="912" t="n"/>
      <c r="EI198" s="911" t="inlineStr">
        <is>
          <t>A/R</t>
        </is>
      </c>
      <c r="EJ198" s="911" t="n"/>
      <c r="EK198" s="912" t="n"/>
      <c r="EL198" s="912" t="n"/>
      <c r="EM198" s="396" t="n"/>
      <c r="EO198" s="1295" t="n"/>
      <c r="EP198" s="911" t="inlineStr">
        <is>
          <t>Acct Rec</t>
        </is>
      </c>
      <c r="EQ198" s="911" t="n"/>
      <c r="ER198" s="911" t="n"/>
      <c r="ES198" s="911" t="n"/>
      <c r="ET198" s="911" t="n"/>
      <c r="EU198" s="911" t="n"/>
      <c r="EV198" s="911" t="inlineStr">
        <is>
          <t>Acct Rec</t>
        </is>
      </c>
      <c r="EW198" s="911" t="inlineStr">
        <is>
          <t>Accts Rec</t>
        </is>
      </c>
      <c r="EX198" s="912" t="n"/>
      <c r="EY198" s="911" t="inlineStr">
        <is>
          <t>A/R</t>
        </is>
      </c>
      <c r="EZ198" s="911" t="n"/>
      <c r="FA198" s="912" t="n"/>
      <c r="FB198" s="912" t="n"/>
      <c r="FC198" s="396" t="n"/>
      <c r="FE198" s="1295" t="n"/>
      <c r="FF198" s="911" t="inlineStr">
        <is>
          <t>Acct Rec</t>
        </is>
      </c>
      <c r="FG198" s="911" t="n"/>
      <c r="FH198" s="911" t="n"/>
      <c r="FI198" s="911" t="n"/>
      <c r="FJ198" s="911" t="n"/>
      <c r="FK198" s="911" t="n"/>
      <c r="FL198" s="911" t="inlineStr">
        <is>
          <t>Acct Rec</t>
        </is>
      </c>
      <c r="FM198" s="911" t="inlineStr">
        <is>
          <t>Accts Rec</t>
        </is>
      </c>
      <c r="FN198" s="912" t="n"/>
      <c r="FO198" s="911" t="inlineStr">
        <is>
          <t>A/R</t>
        </is>
      </c>
      <c r="FP198" s="911" t="n"/>
      <c r="FQ198" s="912" t="n"/>
      <c r="FR198" s="912" t="n"/>
      <c r="FS198" s="396" t="n"/>
      <c r="FU198" s="1295" t="n"/>
      <c r="FV198" s="911" t="inlineStr">
        <is>
          <t>Acct Rec</t>
        </is>
      </c>
      <c r="FW198" s="911" t="n"/>
      <c r="FX198" s="911" t="n"/>
      <c r="FY198" s="911" t="n"/>
      <c r="FZ198" s="911" t="n"/>
      <c r="GA198" s="911" t="n"/>
      <c r="GB198" s="911" t="inlineStr">
        <is>
          <t>Acct Rec</t>
        </is>
      </c>
      <c r="GC198" s="911" t="inlineStr">
        <is>
          <t>Accts Rec</t>
        </is>
      </c>
      <c r="GD198" s="912" t="n"/>
      <c r="GE198" s="911" t="inlineStr">
        <is>
          <t>A/R</t>
        </is>
      </c>
      <c r="GF198" s="911" t="n"/>
      <c r="GG198" s="912" t="n"/>
      <c r="GH198" s="912" t="n"/>
      <c r="GI198" s="396" t="n"/>
      <c r="GK198" s="1295" t="n"/>
      <c r="GL198" s="911" t="inlineStr">
        <is>
          <t>Acct Rec</t>
        </is>
      </c>
      <c r="GM198" s="911" t="n"/>
      <c r="GN198" s="911" t="n"/>
      <c r="GO198" s="911" t="n"/>
      <c r="GP198" s="911" t="n"/>
      <c r="GQ198" s="911" t="n"/>
      <c r="GR198" s="911" t="inlineStr">
        <is>
          <t>Acct Rec</t>
        </is>
      </c>
      <c r="GS198" s="911" t="inlineStr">
        <is>
          <t>Accts Rec</t>
        </is>
      </c>
      <c r="GT198" s="912" t="n"/>
      <c r="GU198" s="911" t="inlineStr">
        <is>
          <t>A/R</t>
        </is>
      </c>
      <c r="GV198" s="911" t="n"/>
      <c r="GW198" s="912" t="n"/>
      <c r="GX198" s="912" t="n"/>
      <c r="GY198" s="396" t="n"/>
    </row>
    <row r="199">
      <c r="A199" s="397" t="n"/>
      <c r="B199" s="398" t="inlineStr">
        <is>
          <t>Balance</t>
        </is>
      </c>
      <c r="C199" s="398" t="inlineStr">
        <is>
          <t>Current</t>
        </is>
      </c>
      <c r="D199" s="398" t="inlineStr">
        <is>
          <t>Past</t>
        </is>
      </c>
      <c r="E199" s="398" t="inlineStr">
        <is>
          <t>Cash</t>
        </is>
      </c>
      <c r="F199" s="398" t="inlineStr">
        <is>
          <t>Contractual</t>
        </is>
      </c>
      <c r="G199" s="398" t="inlineStr">
        <is>
          <t>Other</t>
        </is>
      </c>
      <c r="H199" s="398" t="inlineStr">
        <is>
          <t>Balance</t>
        </is>
      </c>
      <c r="I199" s="398" t="inlineStr">
        <is>
          <t>Per</t>
        </is>
      </c>
      <c r="J199" s="399" t="n"/>
      <c r="K199" s="398" t="inlineStr">
        <is>
          <t>Turnover</t>
        </is>
      </c>
      <c r="L199" s="398" t="n"/>
      <c r="M199" s="398" t="n"/>
      <c r="N199" s="398" t="inlineStr">
        <is>
          <t>Cash to</t>
        </is>
      </c>
      <c r="O199" s="400" t="inlineStr">
        <is>
          <t>Cash to</t>
        </is>
      </c>
      <c r="Q199" s="397" t="n"/>
      <c r="R199" s="398" t="inlineStr">
        <is>
          <t>Balance</t>
        </is>
      </c>
      <c r="S199" s="398" t="inlineStr">
        <is>
          <t>Current</t>
        </is>
      </c>
      <c r="T199" s="398" t="inlineStr">
        <is>
          <t>Past</t>
        </is>
      </c>
      <c r="U199" s="398" t="inlineStr">
        <is>
          <t>Cash</t>
        </is>
      </c>
      <c r="V199" s="398" t="inlineStr">
        <is>
          <t>Contractual</t>
        </is>
      </c>
      <c r="W199" s="398" t="inlineStr">
        <is>
          <t>Other</t>
        </is>
      </c>
      <c r="X199" s="398" t="inlineStr">
        <is>
          <t>Balance</t>
        </is>
      </c>
      <c r="Y199" s="398" t="inlineStr">
        <is>
          <t>Per</t>
        </is>
      </c>
      <c r="Z199" s="399" t="n"/>
      <c r="AA199" s="398" t="inlineStr">
        <is>
          <t>Turnover</t>
        </is>
      </c>
      <c r="AB199" s="398" t="n"/>
      <c r="AC199" s="398" t="n"/>
      <c r="AD199" s="398" t="inlineStr">
        <is>
          <t>Cash to</t>
        </is>
      </c>
      <c r="AE199" s="400" t="inlineStr">
        <is>
          <t>Cash to</t>
        </is>
      </c>
      <c r="AG199" s="397" t="n"/>
      <c r="AH199" s="398" t="inlineStr">
        <is>
          <t>Balance</t>
        </is>
      </c>
      <c r="AI199" s="398" t="inlineStr">
        <is>
          <t>Current</t>
        </is>
      </c>
      <c r="AJ199" s="398" t="inlineStr">
        <is>
          <t>Past</t>
        </is>
      </c>
      <c r="AK199" s="398" t="inlineStr">
        <is>
          <t>Cash</t>
        </is>
      </c>
      <c r="AL199" s="398" t="inlineStr">
        <is>
          <t>Contractual</t>
        </is>
      </c>
      <c r="AM199" s="398" t="inlineStr">
        <is>
          <t>Other</t>
        </is>
      </c>
      <c r="AN199" s="398" t="inlineStr">
        <is>
          <t>Balance</t>
        </is>
      </c>
      <c r="AO199" s="398" t="inlineStr">
        <is>
          <t>Per</t>
        </is>
      </c>
      <c r="AP199" s="399" t="n"/>
      <c r="AQ199" s="398" t="inlineStr">
        <is>
          <t>Turnover</t>
        </is>
      </c>
      <c r="AR199" s="398" t="n"/>
      <c r="AS199" s="398" t="n"/>
      <c r="AT199" s="398" t="inlineStr">
        <is>
          <t>Cash to</t>
        </is>
      </c>
      <c r="AU199" s="400" t="inlineStr">
        <is>
          <t>Cash to</t>
        </is>
      </c>
      <c r="AW199" s="397" t="n"/>
      <c r="AX199" s="398" t="inlineStr">
        <is>
          <t>Balance</t>
        </is>
      </c>
      <c r="AY199" s="398" t="inlineStr">
        <is>
          <t>Current</t>
        </is>
      </c>
      <c r="AZ199" s="398" t="inlineStr">
        <is>
          <t>Past</t>
        </is>
      </c>
      <c r="BA199" s="398" t="inlineStr">
        <is>
          <t>Cash</t>
        </is>
      </c>
      <c r="BB199" s="398" t="inlineStr">
        <is>
          <t>Contractual</t>
        </is>
      </c>
      <c r="BC199" s="398" t="inlineStr">
        <is>
          <t>Other</t>
        </is>
      </c>
      <c r="BD199" s="398" t="inlineStr">
        <is>
          <t>Balance</t>
        </is>
      </c>
      <c r="BE199" s="398" t="inlineStr">
        <is>
          <t>Per</t>
        </is>
      </c>
      <c r="BF199" s="399" t="n"/>
      <c r="BG199" s="398" t="inlineStr">
        <is>
          <t>Turnover</t>
        </is>
      </c>
      <c r="BH199" s="398" t="n"/>
      <c r="BI199" s="398" t="n"/>
      <c r="BJ199" s="398" t="inlineStr">
        <is>
          <t>Cash to</t>
        </is>
      </c>
      <c r="BK199" s="400" t="inlineStr">
        <is>
          <t>Cash to</t>
        </is>
      </c>
      <c r="BM199" s="397" t="n"/>
      <c r="BN199" s="398" t="inlineStr">
        <is>
          <t>Balance</t>
        </is>
      </c>
      <c r="BO199" s="398" t="inlineStr">
        <is>
          <t>Current</t>
        </is>
      </c>
      <c r="BP199" s="398" t="inlineStr">
        <is>
          <t>Past</t>
        </is>
      </c>
      <c r="BQ199" s="398" t="inlineStr">
        <is>
          <t>Cash</t>
        </is>
      </c>
      <c r="BR199" s="398" t="inlineStr">
        <is>
          <t>Contractual</t>
        </is>
      </c>
      <c r="BS199" s="398" t="inlineStr">
        <is>
          <t>Other</t>
        </is>
      </c>
      <c r="BT199" s="398" t="inlineStr">
        <is>
          <t>Balance</t>
        </is>
      </c>
      <c r="BU199" s="398" t="inlineStr">
        <is>
          <t>Per</t>
        </is>
      </c>
      <c r="BV199" s="399" t="n"/>
      <c r="BW199" s="398" t="inlineStr">
        <is>
          <t>Turnover</t>
        </is>
      </c>
      <c r="BX199" s="398" t="n"/>
      <c r="BY199" s="398" t="n"/>
      <c r="BZ199" s="398" t="inlineStr">
        <is>
          <t>Cash to</t>
        </is>
      </c>
      <c r="CA199" s="400" t="inlineStr">
        <is>
          <t>Cash to</t>
        </is>
      </c>
      <c r="CC199" s="397" t="n"/>
      <c r="CD199" s="398" t="inlineStr">
        <is>
          <t>Balance</t>
        </is>
      </c>
      <c r="CE199" s="398" t="inlineStr">
        <is>
          <t>Current</t>
        </is>
      </c>
      <c r="CF199" s="398" t="inlineStr">
        <is>
          <t>Past</t>
        </is>
      </c>
      <c r="CG199" s="398" t="inlineStr">
        <is>
          <t>Cash</t>
        </is>
      </c>
      <c r="CH199" s="398" t="inlineStr">
        <is>
          <t>Contractual</t>
        </is>
      </c>
      <c r="CI199" s="398" t="inlineStr">
        <is>
          <t>Other</t>
        </is>
      </c>
      <c r="CJ199" s="398" t="inlineStr">
        <is>
          <t>Balance</t>
        </is>
      </c>
      <c r="CK199" s="398" t="inlineStr">
        <is>
          <t>Per</t>
        </is>
      </c>
      <c r="CL199" s="399" t="n"/>
      <c r="CM199" s="398" t="inlineStr">
        <is>
          <t>Turnover</t>
        </is>
      </c>
      <c r="CN199" s="398" t="n"/>
      <c r="CO199" s="398" t="n"/>
      <c r="CP199" s="398" t="inlineStr">
        <is>
          <t>Cash to</t>
        </is>
      </c>
      <c r="CQ199" s="400" t="inlineStr">
        <is>
          <t>Cash to</t>
        </is>
      </c>
      <c r="CS199" s="397" t="n"/>
      <c r="CT199" s="398" t="inlineStr">
        <is>
          <t>Balance</t>
        </is>
      </c>
      <c r="CU199" s="398" t="inlineStr">
        <is>
          <t>Current</t>
        </is>
      </c>
      <c r="CV199" s="398" t="inlineStr">
        <is>
          <t>Past</t>
        </is>
      </c>
      <c r="CW199" s="398" t="inlineStr">
        <is>
          <t>Cash</t>
        </is>
      </c>
      <c r="CX199" s="398" t="inlineStr">
        <is>
          <t>Contractual</t>
        </is>
      </c>
      <c r="CY199" s="398" t="inlineStr">
        <is>
          <t>Other</t>
        </is>
      </c>
      <c r="CZ199" s="398" t="inlineStr">
        <is>
          <t>Balance</t>
        </is>
      </c>
      <c r="DA199" s="398" t="inlineStr">
        <is>
          <t>Per</t>
        </is>
      </c>
      <c r="DB199" s="399" t="n"/>
      <c r="DC199" s="398" t="inlineStr">
        <is>
          <t>Turnover</t>
        </is>
      </c>
      <c r="DD199" s="398" t="n"/>
      <c r="DE199" s="398" t="n"/>
      <c r="DF199" s="398" t="inlineStr">
        <is>
          <t>Cash to</t>
        </is>
      </c>
      <c r="DG199" s="400" t="inlineStr">
        <is>
          <t>Cash to</t>
        </is>
      </c>
      <c r="DI199" s="397" t="n"/>
      <c r="DJ199" s="398" t="inlineStr">
        <is>
          <t>Balance</t>
        </is>
      </c>
      <c r="DK199" s="398" t="inlineStr">
        <is>
          <t>Current</t>
        </is>
      </c>
      <c r="DL199" s="398" t="inlineStr">
        <is>
          <t>Past</t>
        </is>
      </c>
      <c r="DM199" s="398" t="inlineStr">
        <is>
          <t>Cash</t>
        </is>
      </c>
      <c r="DN199" s="398" t="inlineStr">
        <is>
          <t>Contractual</t>
        </is>
      </c>
      <c r="DO199" s="398" t="inlineStr">
        <is>
          <t>Other</t>
        </is>
      </c>
      <c r="DP199" s="398" t="inlineStr">
        <is>
          <t>Balance</t>
        </is>
      </c>
      <c r="DQ199" s="398" t="inlineStr">
        <is>
          <t>Per</t>
        </is>
      </c>
      <c r="DR199" s="399" t="n"/>
      <c r="DS199" s="398" t="inlineStr">
        <is>
          <t>Turnover</t>
        </is>
      </c>
      <c r="DT199" s="398" t="n"/>
      <c r="DU199" s="398" t="n"/>
      <c r="DV199" s="398" t="inlineStr">
        <is>
          <t>Cash to</t>
        </is>
      </c>
      <c r="DW199" s="400" t="inlineStr">
        <is>
          <t>Cash to</t>
        </is>
      </c>
      <c r="DY199" s="397" t="n"/>
      <c r="DZ199" s="398" t="inlineStr">
        <is>
          <t>Balance</t>
        </is>
      </c>
      <c r="EA199" s="398" t="inlineStr">
        <is>
          <t>Current</t>
        </is>
      </c>
      <c r="EB199" s="398" t="inlineStr">
        <is>
          <t>Past</t>
        </is>
      </c>
      <c r="EC199" s="398" t="inlineStr">
        <is>
          <t>Cash</t>
        </is>
      </c>
      <c r="ED199" s="398" t="inlineStr">
        <is>
          <t>Contractual</t>
        </is>
      </c>
      <c r="EE199" s="398" t="inlineStr">
        <is>
          <t>Other</t>
        </is>
      </c>
      <c r="EF199" s="398" t="inlineStr">
        <is>
          <t>Balance</t>
        </is>
      </c>
      <c r="EG199" s="398" t="inlineStr">
        <is>
          <t>Per</t>
        </is>
      </c>
      <c r="EH199" s="399" t="n"/>
      <c r="EI199" s="398" t="inlineStr">
        <is>
          <t>Turnover</t>
        </is>
      </c>
      <c r="EJ199" s="398" t="n"/>
      <c r="EK199" s="398" t="n"/>
      <c r="EL199" s="398" t="inlineStr">
        <is>
          <t>Cash to</t>
        </is>
      </c>
      <c r="EM199" s="400" t="inlineStr">
        <is>
          <t>Cash to</t>
        </is>
      </c>
      <c r="EO199" s="397" t="n"/>
      <c r="EP199" s="398" t="inlineStr">
        <is>
          <t>Balance</t>
        </is>
      </c>
      <c r="EQ199" s="398" t="inlineStr">
        <is>
          <t>Current</t>
        </is>
      </c>
      <c r="ER199" s="398" t="inlineStr">
        <is>
          <t>Past</t>
        </is>
      </c>
      <c r="ES199" s="398" t="inlineStr">
        <is>
          <t>Cash</t>
        </is>
      </c>
      <c r="ET199" s="398" t="inlineStr">
        <is>
          <t>Contractual</t>
        </is>
      </c>
      <c r="EU199" s="398" t="inlineStr">
        <is>
          <t>Other</t>
        </is>
      </c>
      <c r="EV199" s="398" t="inlineStr">
        <is>
          <t>Balance</t>
        </is>
      </c>
      <c r="EW199" s="398" t="inlineStr">
        <is>
          <t>Per</t>
        </is>
      </c>
      <c r="EX199" s="399" t="n"/>
      <c r="EY199" s="398" t="inlineStr">
        <is>
          <t>Turnover</t>
        </is>
      </c>
      <c r="EZ199" s="398" t="n"/>
      <c r="FA199" s="398" t="n"/>
      <c r="FB199" s="398" t="inlineStr">
        <is>
          <t>Cash to</t>
        </is>
      </c>
      <c r="FC199" s="400" t="inlineStr">
        <is>
          <t>Cash to</t>
        </is>
      </c>
      <c r="FE199" s="397" t="n"/>
      <c r="FF199" s="398" t="inlineStr">
        <is>
          <t>Balance</t>
        </is>
      </c>
      <c r="FG199" s="398" t="inlineStr">
        <is>
          <t>Current</t>
        </is>
      </c>
      <c r="FH199" s="398" t="inlineStr">
        <is>
          <t>Past</t>
        </is>
      </c>
      <c r="FI199" s="398" t="inlineStr">
        <is>
          <t>Cash</t>
        </is>
      </c>
      <c r="FJ199" s="398" t="inlineStr">
        <is>
          <t>Contractual</t>
        </is>
      </c>
      <c r="FK199" s="398" t="inlineStr">
        <is>
          <t>Other</t>
        </is>
      </c>
      <c r="FL199" s="398" t="inlineStr">
        <is>
          <t>Balance</t>
        </is>
      </c>
      <c r="FM199" s="398" t="inlineStr">
        <is>
          <t>Per</t>
        </is>
      </c>
      <c r="FN199" s="399" t="n"/>
      <c r="FO199" s="398" t="inlineStr">
        <is>
          <t>Turnover</t>
        </is>
      </c>
      <c r="FP199" s="398" t="n"/>
      <c r="FQ199" s="398" t="n"/>
      <c r="FR199" s="398" t="inlineStr">
        <is>
          <t>Cash to</t>
        </is>
      </c>
      <c r="FS199" s="400" t="inlineStr">
        <is>
          <t>Cash to</t>
        </is>
      </c>
      <c r="FU199" s="397" t="n"/>
      <c r="FV199" s="398" t="inlineStr">
        <is>
          <t>Balance</t>
        </is>
      </c>
      <c r="FW199" s="398" t="inlineStr">
        <is>
          <t>Current</t>
        </is>
      </c>
      <c r="FX199" s="398" t="inlineStr">
        <is>
          <t>Past</t>
        </is>
      </c>
      <c r="FY199" s="398" t="inlineStr">
        <is>
          <t>Cash</t>
        </is>
      </c>
      <c r="FZ199" s="398" t="inlineStr">
        <is>
          <t>Contractual</t>
        </is>
      </c>
      <c r="GA199" s="398" t="inlineStr">
        <is>
          <t>Other</t>
        </is>
      </c>
      <c r="GB199" s="398" t="inlineStr">
        <is>
          <t>Balance</t>
        </is>
      </c>
      <c r="GC199" s="398" t="inlineStr">
        <is>
          <t>Per</t>
        </is>
      </c>
      <c r="GD199" s="399" t="n"/>
      <c r="GE199" s="398" t="inlineStr">
        <is>
          <t>Turnover</t>
        </is>
      </c>
      <c r="GF199" s="398" t="n"/>
      <c r="GG199" s="398" t="n"/>
      <c r="GH199" s="398" t="inlineStr">
        <is>
          <t>Cash to</t>
        </is>
      </c>
      <c r="GI199" s="400" t="inlineStr">
        <is>
          <t>Cash to</t>
        </is>
      </c>
      <c r="GK199" s="397" t="n"/>
      <c r="GL199" s="398" t="inlineStr">
        <is>
          <t>Balance</t>
        </is>
      </c>
      <c r="GM199" s="398" t="inlineStr">
        <is>
          <t>Current</t>
        </is>
      </c>
      <c r="GN199" s="398" t="inlineStr">
        <is>
          <t>Past</t>
        </is>
      </c>
      <c r="GO199" s="398" t="inlineStr">
        <is>
          <t>Cash</t>
        </is>
      </c>
      <c r="GP199" s="398" t="inlineStr">
        <is>
          <t>Contractual</t>
        </is>
      </c>
      <c r="GQ199" s="398" t="inlineStr">
        <is>
          <t>Other</t>
        </is>
      </c>
      <c r="GR199" s="398" t="inlineStr">
        <is>
          <t>Balance</t>
        </is>
      </c>
      <c r="GS199" s="398" t="inlineStr">
        <is>
          <t>Per</t>
        </is>
      </c>
      <c r="GT199" s="399" t="n"/>
      <c r="GU199" s="398" t="inlineStr">
        <is>
          <t>Turnover</t>
        </is>
      </c>
      <c r="GV199" s="398" t="n"/>
      <c r="GW199" s="398" t="n"/>
      <c r="GX199" s="398" t="inlineStr">
        <is>
          <t>Cash to</t>
        </is>
      </c>
      <c r="GY199" s="400" t="inlineStr">
        <is>
          <t>Cash to</t>
        </is>
      </c>
    </row>
    <row r="200" ht="16" customHeight="1" thickBot="1">
      <c r="A200" s="401" t="inlineStr">
        <is>
          <t>Month</t>
        </is>
      </c>
      <c r="B200" s="402" t="inlineStr">
        <is>
          <t>BOM</t>
        </is>
      </c>
      <c r="C200" s="402" t="inlineStr">
        <is>
          <t>Period</t>
        </is>
      </c>
      <c r="D200" s="402" t="inlineStr">
        <is>
          <t>Period</t>
        </is>
      </c>
      <c r="E200" s="402" t="inlineStr">
        <is>
          <t>Receipts</t>
        </is>
      </c>
      <c r="F200" s="402" t="inlineStr">
        <is>
          <t>Allowances</t>
        </is>
      </c>
      <c r="G200" s="402" t="inlineStr">
        <is>
          <t>Credits</t>
        </is>
      </c>
      <c r="H200" s="402" t="inlineStr">
        <is>
          <t>EOM</t>
        </is>
      </c>
      <c r="I200" s="402" t="inlineStr">
        <is>
          <t>Agings</t>
        </is>
      </c>
      <c r="J200" s="402" t="inlineStr">
        <is>
          <t>Difference</t>
        </is>
      </c>
      <c r="K200" s="402" t="inlineStr">
        <is>
          <t>Days</t>
        </is>
      </c>
      <c r="L200" s="402" t="inlineStr">
        <is>
          <t>DSO</t>
        </is>
      </c>
      <c r="M200" s="402" t="inlineStr">
        <is>
          <t>Dilution%</t>
        </is>
      </c>
      <c r="N200" s="402" t="inlineStr">
        <is>
          <t>Credits</t>
        </is>
      </c>
      <c r="O200" s="403" t="inlineStr">
        <is>
          <t>Charges</t>
        </is>
      </c>
      <c r="Q200" s="401" t="inlineStr">
        <is>
          <t>Month</t>
        </is>
      </c>
      <c r="R200" s="402" t="inlineStr">
        <is>
          <t>BOM</t>
        </is>
      </c>
      <c r="S200" s="402" t="inlineStr">
        <is>
          <t>Period</t>
        </is>
      </c>
      <c r="T200" s="402" t="inlineStr">
        <is>
          <t>Period</t>
        </is>
      </c>
      <c r="U200" s="402" t="inlineStr">
        <is>
          <t>Receipts</t>
        </is>
      </c>
      <c r="V200" s="402" t="inlineStr">
        <is>
          <t>Allowances</t>
        </is>
      </c>
      <c r="W200" s="402" t="inlineStr">
        <is>
          <t>Credits</t>
        </is>
      </c>
      <c r="X200" s="402" t="inlineStr">
        <is>
          <t>EOM</t>
        </is>
      </c>
      <c r="Y200" s="402" t="inlineStr">
        <is>
          <t>Agings</t>
        </is>
      </c>
      <c r="Z200" s="402" t="inlineStr">
        <is>
          <t>Difference</t>
        </is>
      </c>
      <c r="AA200" s="402" t="inlineStr">
        <is>
          <t>Days</t>
        </is>
      </c>
      <c r="AB200" s="402" t="inlineStr">
        <is>
          <t>DSO</t>
        </is>
      </c>
      <c r="AC200" s="402" t="inlineStr">
        <is>
          <t>Dilution%</t>
        </is>
      </c>
      <c r="AD200" s="402" t="inlineStr">
        <is>
          <t>Credits</t>
        </is>
      </c>
      <c r="AE200" s="403" t="inlineStr">
        <is>
          <t>Charges</t>
        </is>
      </c>
      <c r="AG200" s="401" t="inlineStr">
        <is>
          <t>Month</t>
        </is>
      </c>
      <c r="AH200" s="402" t="inlineStr">
        <is>
          <t>BOM</t>
        </is>
      </c>
      <c r="AI200" s="402" t="inlineStr">
        <is>
          <t>Period</t>
        </is>
      </c>
      <c r="AJ200" s="402" t="inlineStr">
        <is>
          <t>Period</t>
        </is>
      </c>
      <c r="AK200" s="402" t="inlineStr">
        <is>
          <t>Receipts</t>
        </is>
      </c>
      <c r="AL200" s="402" t="inlineStr">
        <is>
          <t>Allowances</t>
        </is>
      </c>
      <c r="AM200" s="402" t="inlineStr">
        <is>
          <t>Credits</t>
        </is>
      </c>
      <c r="AN200" s="402" t="inlineStr">
        <is>
          <t>EOM</t>
        </is>
      </c>
      <c r="AO200" s="402" t="inlineStr">
        <is>
          <t>Agings</t>
        </is>
      </c>
      <c r="AP200" s="402" t="inlineStr">
        <is>
          <t>Difference</t>
        </is>
      </c>
      <c r="AQ200" s="402" t="inlineStr">
        <is>
          <t>Days</t>
        </is>
      </c>
      <c r="AR200" s="402" t="inlineStr">
        <is>
          <t>DSO</t>
        </is>
      </c>
      <c r="AS200" s="402" t="inlineStr">
        <is>
          <t>Dilution%</t>
        </is>
      </c>
      <c r="AT200" s="402" t="inlineStr">
        <is>
          <t>Credits</t>
        </is>
      </c>
      <c r="AU200" s="403" t="inlineStr">
        <is>
          <t>Charges</t>
        </is>
      </c>
      <c r="AW200" s="401" t="inlineStr">
        <is>
          <t>Month</t>
        </is>
      </c>
      <c r="AX200" s="402" t="inlineStr">
        <is>
          <t>BOM</t>
        </is>
      </c>
      <c r="AY200" s="402" t="inlineStr">
        <is>
          <t>Period</t>
        </is>
      </c>
      <c r="AZ200" s="402" t="inlineStr">
        <is>
          <t>Period</t>
        </is>
      </c>
      <c r="BA200" s="402" t="inlineStr">
        <is>
          <t>Receipts</t>
        </is>
      </c>
      <c r="BB200" s="402" t="inlineStr">
        <is>
          <t>Allowances</t>
        </is>
      </c>
      <c r="BC200" s="402" t="inlineStr">
        <is>
          <t>Credits</t>
        </is>
      </c>
      <c r="BD200" s="402" t="inlineStr">
        <is>
          <t>EOM</t>
        </is>
      </c>
      <c r="BE200" s="402" t="inlineStr">
        <is>
          <t>Agings</t>
        </is>
      </c>
      <c r="BF200" s="402" t="inlineStr">
        <is>
          <t>Difference</t>
        </is>
      </c>
      <c r="BG200" s="402" t="inlineStr">
        <is>
          <t>Days</t>
        </is>
      </c>
      <c r="BH200" s="402" t="inlineStr">
        <is>
          <t>DSO</t>
        </is>
      </c>
      <c r="BI200" s="402" t="inlineStr">
        <is>
          <t>Dilution%</t>
        </is>
      </c>
      <c r="BJ200" s="402" t="inlineStr">
        <is>
          <t>Credits</t>
        </is>
      </c>
      <c r="BK200" s="403" t="inlineStr">
        <is>
          <t>Charges</t>
        </is>
      </c>
      <c r="BM200" s="401" t="inlineStr">
        <is>
          <t>Month</t>
        </is>
      </c>
      <c r="BN200" s="402" t="inlineStr">
        <is>
          <t>BOM</t>
        </is>
      </c>
      <c r="BO200" s="402" t="inlineStr">
        <is>
          <t>Period</t>
        </is>
      </c>
      <c r="BP200" s="402" t="inlineStr">
        <is>
          <t>Period</t>
        </is>
      </c>
      <c r="BQ200" s="402" t="inlineStr">
        <is>
          <t>Receipts</t>
        </is>
      </c>
      <c r="BR200" s="402" t="inlineStr">
        <is>
          <t>Allowances</t>
        </is>
      </c>
      <c r="BS200" s="402" t="inlineStr">
        <is>
          <t>Credits</t>
        </is>
      </c>
      <c r="BT200" s="402" t="inlineStr">
        <is>
          <t>EOM</t>
        </is>
      </c>
      <c r="BU200" s="402" t="inlineStr">
        <is>
          <t>Agings</t>
        </is>
      </c>
      <c r="BV200" s="402" t="inlineStr">
        <is>
          <t>Difference</t>
        </is>
      </c>
      <c r="BW200" s="402" t="inlineStr">
        <is>
          <t>Days</t>
        </is>
      </c>
      <c r="BX200" s="402" t="inlineStr">
        <is>
          <t>DSO</t>
        </is>
      </c>
      <c r="BY200" s="402" t="inlineStr">
        <is>
          <t>Dilution%</t>
        </is>
      </c>
      <c r="BZ200" s="402" t="inlineStr">
        <is>
          <t>Credits</t>
        </is>
      </c>
      <c r="CA200" s="403" t="inlineStr">
        <is>
          <t>Charges</t>
        </is>
      </c>
      <c r="CC200" s="401" t="inlineStr">
        <is>
          <t>Month</t>
        </is>
      </c>
      <c r="CD200" s="402" t="inlineStr">
        <is>
          <t>BOM</t>
        </is>
      </c>
      <c r="CE200" s="402" t="inlineStr">
        <is>
          <t>Period</t>
        </is>
      </c>
      <c r="CF200" s="402" t="inlineStr">
        <is>
          <t>Period</t>
        </is>
      </c>
      <c r="CG200" s="402" t="inlineStr">
        <is>
          <t>Receipts</t>
        </is>
      </c>
      <c r="CH200" s="402" t="inlineStr">
        <is>
          <t>Allowances</t>
        </is>
      </c>
      <c r="CI200" s="402" t="inlineStr">
        <is>
          <t>Credits</t>
        </is>
      </c>
      <c r="CJ200" s="402" t="inlineStr">
        <is>
          <t>EOM</t>
        </is>
      </c>
      <c r="CK200" s="402" t="inlineStr">
        <is>
          <t>Agings</t>
        </is>
      </c>
      <c r="CL200" s="402" t="inlineStr">
        <is>
          <t>Difference</t>
        </is>
      </c>
      <c r="CM200" s="402" t="inlineStr">
        <is>
          <t>Days</t>
        </is>
      </c>
      <c r="CN200" s="402" t="inlineStr">
        <is>
          <t>DSO</t>
        </is>
      </c>
      <c r="CO200" s="402" t="inlineStr">
        <is>
          <t>Dilution%</t>
        </is>
      </c>
      <c r="CP200" s="402" t="inlineStr">
        <is>
          <t>Credits</t>
        </is>
      </c>
      <c r="CQ200" s="403" t="inlineStr">
        <is>
          <t>Charges</t>
        </is>
      </c>
      <c r="CS200" s="401" t="inlineStr">
        <is>
          <t>Month</t>
        </is>
      </c>
      <c r="CT200" s="402" t="inlineStr">
        <is>
          <t>BOM</t>
        </is>
      </c>
      <c r="CU200" s="402" t="inlineStr">
        <is>
          <t>Period</t>
        </is>
      </c>
      <c r="CV200" s="402" t="inlineStr">
        <is>
          <t>Period</t>
        </is>
      </c>
      <c r="CW200" s="402" t="inlineStr">
        <is>
          <t>Receipts</t>
        </is>
      </c>
      <c r="CX200" s="402" t="inlineStr">
        <is>
          <t>Allowances</t>
        </is>
      </c>
      <c r="CY200" s="402" t="inlineStr">
        <is>
          <t>Credits</t>
        </is>
      </c>
      <c r="CZ200" s="402" t="inlineStr">
        <is>
          <t>EOM</t>
        </is>
      </c>
      <c r="DA200" s="402" t="inlineStr">
        <is>
          <t>Agings</t>
        </is>
      </c>
      <c r="DB200" s="402" t="inlineStr">
        <is>
          <t>Difference</t>
        </is>
      </c>
      <c r="DC200" s="402" t="inlineStr">
        <is>
          <t>Days</t>
        </is>
      </c>
      <c r="DD200" s="402" t="inlineStr">
        <is>
          <t>DSO</t>
        </is>
      </c>
      <c r="DE200" s="402" t="inlineStr">
        <is>
          <t>Dilution%</t>
        </is>
      </c>
      <c r="DF200" s="402" t="inlineStr">
        <is>
          <t>Credits</t>
        </is>
      </c>
      <c r="DG200" s="403" t="inlineStr">
        <is>
          <t>Charges</t>
        </is>
      </c>
      <c r="DI200" s="401" t="inlineStr">
        <is>
          <t>Month</t>
        </is>
      </c>
      <c r="DJ200" s="402" t="inlineStr">
        <is>
          <t>BOM</t>
        </is>
      </c>
      <c r="DK200" s="402" t="inlineStr">
        <is>
          <t>Period</t>
        </is>
      </c>
      <c r="DL200" s="402" t="inlineStr">
        <is>
          <t>Period</t>
        </is>
      </c>
      <c r="DM200" s="402" t="inlineStr">
        <is>
          <t>Receipts</t>
        </is>
      </c>
      <c r="DN200" s="402" t="inlineStr">
        <is>
          <t>Allowances</t>
        </is>
      </c>
      <c r="DO200" s="402" t="inlineStr">
        <is>
          <t>Credits</t>
        </is>
      </c>
      <c r="DP200" s="402" t="inlineStr">
        <is>
          <t>EOM</t>
        </is>
      </c>
      <c r="DQ200" s="402" t="inlineStr">
        <is>
          <t>Agings</t>
        </is>
      </c>
      <c r="DR200" s="402" t="inlineStr">
        <is>
          <t>Difference</t>
        </is>
      </c>
      <c r="DS200" s="402" t="inlineStr">
        <is>
          <t>Days</t>
        </is>
      </c>
      <c r="DT200" s="402" t="inlineStr">
        <is>
          <t>DSO</t>
        </is>
      </c>
      <c r="DU200" s="402" t="inlineStr">
        <is>
          <t>Dilution%</t>
        </is>
      </c>
      <c r="DV200" s="402" t="inlineStr">
        <is>
          <t>Credits</t>
        </is>
      </c>
      <c r="DW200" s="403" t="inlineStr">
        <is>
          <t>Charges</t>
        </is>
      </c>
      <c r="DY200" s="401" t="inlineStr">
        <is>
          <t>Month</t>
        </is>
      </c>
      <c r="DZ200" s="402" t="inlineStr">
        <is>
          <t>BOM</t>
        </is>
      </c>
      <c r="EA200" s="402" t="inlineStr">
        <is>
          <t>Period</t>
        </is>
      </c>
      <c r="EB200" s="402" t="inlineStr">
        <is>
          <t>Period</t>
        </is>
      </c>
      <c r="EC200" s="402" t="inlineStr">
        <is>
          <t>Receipts</t>
        </is>
      </c>
      <c r="ED200" s="402" t="inlineStr">
        <is>
          <t>Allowances</t>
        </is>
      </c>
      <c r="EE200" s="402" t="inlineStr">
        <is>
          <t>Credits</t>
        </is>
      </c>
      <c r="EF200" s="402" t="inlineStr">
        <is>
          <t>EOM</t>
        </is>
      </c>
      <c r="EG200" s="402" t="inlineStr">
        <is>
          <t>Agings</t>
        </is>
      </c>
      <c r="EH200" s="402" t="inlineStr">
        <is>
          <t>Difference</t>
        </is>
      </c>
      <c r="EI200" s="402" t="inlineStr">
        <is>
          <t>Days</t>
        </is>
      </c>
      <c r="EJ200" s="402" t="inlineStr">
        <is>
          <t>DSO</t>
        </is>
      </c>
      <c r="EK200" s="402" t="inlineStr">
        <is>
          <t>Dilution%</t>
        </is>
      </c>
      <c r="EL200" s="402" t="inlineStr">
        <is>
          <t>Credits</t>
        </is>
      </c>
      <c r="EM200" s="403" t="inlineStr">
        <is>
          <t>Charges</t>
        </is>
      </c>
      <c r="EO200" s="401" t="inlineStr">
        <is>
          <t>Month</t>
        </is>
      </c>
      <c r="EP200" s="402" t="inlineStr">
        <is>
          <t>BOM</t>
        </is>
      </c>
      <c r="EQ200" s="402" t="inlineStr">
        <is>
          <t>Period</t>
        </is>
      </c>
      <c r="ER200" s="402" t="inlineStr">
        <is>
          <t>Period</t>
        </is>
      </c>
      <c r="ES200" s="402" t="inlineStr">
        <is>
          <t>Receipts</t>
        </is>
      </c>
      <c r="ET200" s="402" t="inlineStr">
        <is>
          <t>Allowances</t>
        </is>
      </c>
      <c r="EU200" s="402" t="inlineStr">
        <is>
          <t>Credits</t>
        </is>
      </c>
      <c r="EV200" s="402" t="inlineStr">
        <is>
          <t>EOM</t>
        </is>
      </c>
      <c r="EW200" s="402" t="inlineStr">
        <is>
          <t>Agings</t>
        </is>
      </c>
      <c r="EX200" s="402" t="inlineStr">
        <is>
          <t>Difference</t>
        </is>
      </c>
      <c r="EY200" s="402" t="inlineStr">
        <is>
          <t>Days</t>
        </is>
      </c>
      <c r="EZ200" s="402" t="inlineStr">
        <is>
          <t>DSO</t>
        </is>
      </c>
      <c r="FA200" s="402" t="inlineStr">
        <is>
          <t>Dilution%</t>
        </is>
      </c>
      <c r="FB200" s="402" t="inlineStr">
        <is>
          <t>Credits</t>
        </is>
      </c>
      <c r="FC200" s="403" t="inlineStr">
        <is>
          <t>Charges</t>
        </is>
      </c>
      <c r="FE200" s="401" t="inlineStr">
        <is>
          <t>Month</t>
        </is>
      </c>
      <c r="FF200" s="402" t="inlineStr">
        <is>
          <t>BOM</t>
        </is>
      </c>
      <c r="FG200" s="402" t="inlineStr">
        <is>
          <t>Period</t>
        </is>
      </c>
      <c r="FH200" s="402" t="inlineStr">
        <is>
          <t>Period</t>
        </is>
      </c>
      <c r="FI200" s="402" t="inlineStr">
        <is>
          <t>Receipts</t>
        </is>
      </c>
      <c r="FJ200" s="402" t="inlineStr">
        <is>
          <t>Allowances</t>
        </is>
      </c>
      <c r="FK200" s="402" t="inlineStr">
        <is>
          <t>Credits</t>
        </is>
      </c>
      <c r="FL200" s="402" t="inlineStr">
        <is>
          <t>EOM</t>
        </is>
      </c>
      <c r="FM200" s="402" t="inlineStr">
        <is>
          <t>Agings</t>
        </is>
      </c>
      <c r="FN200" s="402" t="inlineStr">
        <is>
          <t>Difference</t>
        </is>
      </c>
      <c r="FO200" s="402" t="inlineStr">
        <is>
          <t>Days</t>
        </is>
      </c>
      <c r="FP200" s="402" t="inlineStr">
        <is>
          <t>DSO</t>
        </is>
      </c>
      <c r="FQ200" s="402" t="inlineStr">
        <is>
          <t>Dilution%</t>
        </is>
      </c>
      <c r="FR200" s="402" t="inlineStr">
        <is>
          <t>Credits</t>
        </is>
      </c>
      <c r="FS200" s="403" t="inlineStr">
        <is>
          <t>Charges</t>
        </is>
      </c>
      <c r="FU200" s="401" t="inlineStr">
        <is>
          <t>Month</t>
        </is>
      </c>
      <c r="FV200" s="402" t="inlineStr">
        <is>
          <t>BOM</t>
        </is>
      </c>
      <c r="FW200" s="402" t="inlineStr">
        <is>
          <t>Period</t>
        </is>
      </c>
      <c r="FX200" s="402" t="inlineStr">
        <is>
          <t>Period</t>
        </is>
      </c>
      <c r="FY200" s="402" t="inlineStr">
        <is>
          <t>Receipts</t>
        </is>
      </c>
      <c r="FZ200" s="402" t="inlineStr">
        <is>
          <t>Allowances</t>
        </is>
      </c>
      <c r="GA200" s="402" t="inlineStr">
        <is>
          <t>Credits</t>
        </is>
      </c>
      <c r="GB200" s="402" t="inlineStr">
        <is>
          <t>EOM</t>
        </is>
      </c>
      <c r="GC200" s="402" t="inlineStr">
        <is>
          <t>Agings</t>
        </is>
      </c>
      <c r="GD200" s="402" t="inlineStr">
        <is>
          <t>Difference</t>
        </is>
      </c>
      <c r="GE200" s="402" t="inlineStr">
        <is>
          <t>Days</t>
        </is>
      </c>
      <c r="GF200" s="402" t="inlineStr">
        <is>
          <t>DSO</t>
        </is>
      </c>
      <c r="GG200" s="402" t="inlineStr">
        <is>
          <t>Dilution%</t>
        </is>
      </c>
      <c r="GH200" s="402" t="inlineStr">
        <is>
          <t>Credits</t>
        </is>
      </c>
      <c r="GI200" s="403" t="inlineStr">
        <is>
          <t>Charges</t>
        </is>
      </c>
      <c r="GK200" s="401" t="inlineStr">
        <is>
          <t>Month</t>
        </is>
      </c>
      <c r="GL200" s="402" t="inlineStr">
        <is>
          <t>BOM</t>
        </is>
      </c>
      <c r="GM200" s="402" t="inlineStr">
        <is>
          <t>Period</t>
        </is>
      </c>
      <c r="GN200" s="402" t="inlineStr">
        <is>
          <t>Period</t>
        </is>
      </c>
      <c r="GO200" s="402" t="inlineStr">
        <is>
          <t>Receipts</t>
        </is>
      </c>
      <c r="GP200" s="402" t="inlineStr">
        <is>
          <t>Allowances</t>
        </is>
      </c>
      <c r="GQ200" s="402" t="inlineStr">
        <is>
          <t>Credits</t>
        </is>
      </c>
      <c r="GR200" s="402" t="inlineStr">
        <is>
          <t>EOM</t>
        </is>
      </c>
      <c r="GS200" s="402" t="inlineStr">
        <is>
          <t>Agings</t>
        </is>
      </c>
      <c r="GT200" s="402" t="inlineStr">
        <is>
          <t>Difference</t>
        </is>
      </c>
      <c r="GU200" s="402" t="inlineStr">
        <is>
          <t>Days</t>
        </is>
      </c>
      <c r="GV200" s="402" t="inlineStr">
        <is>
          <t>DSO</t>
        </is>
      </c>
      <c r="GW200" s="402" t="inlineStr">
        <is>
          <t>Dilution%</t>
        </is>
      </c>
      <c r="GX200" s="402" t="inlineStr">
        <is>
          <t>Credits</t>
        </is>
      </c>
      <c r="GY200" s="403" t="inlineStr">
        <is>
          <t>Charges</t>
        </is>
      </c>
    </row>
    <row r="201" ht="16" customHeight="1" thickTop="1">
      <c r="A201" s="2699">
        <f>EOMONTH(A202,-1)</f>
        <v/>
      </c>
      <c r="B201" s="405">
        <f>R201+AH201+AX201+BN201+CD201+CT201+DJ201+DZ201+EP201+FF201+FV201+GL201</f>
        <v/>
      </c>
      <c r="C201" s="405">
        <f>S201+AI201+AY201+BO201+CE201+CU201+DK201+EA201+EQ201+FG201+FW201+GM201</f>
        <v/>
      </c>
      <c r="D201" s="405">
        <f>T201+AJ201+AZ201+BP201+CF201+CV201+DL201+EB201+ER201+FH201+FX201+GN201</f>
        <v/>
      </c>
      <c r="E201" s="405">
        <f>U201+AK201+BA201+BQ201+CG201+CW201+DM201+EC201+ES201+FI201+FY201+GO201</f>
        <v/>
      </c>
      <c r="F201" s="405">
        <f>V201+AL201+BB201+BR201+CH201+CX201+DN201+ED201+ET201+FJ201+FZ201+GP201</f>
        <v/>
      </c>
      <c r="G201" s="405">
        <f>W201+AM201+BC201+BS201+CI201+CY201+DO201+EE201+EU201+FK201+GA201+GQ201</f>
        <v/>
      </c>
      <c r="H201" s="405">
        <f>X201+AN201+BD201+BT201+CJ201+CZ201+DP201+EF201+EV201+FL201+GB201+GR201</f>
        <v/>
      </c>
      <c r="I201" s="405">
        <f>Y201+AO201+BE201+BU201+CK201+DA201+DQ201+EG201+EW201+FM201+GC201+GS201</f>
        <v/>
      </c>
      <c r="J201" s="405">
        <f>Z201+AP201+BF201+BV201</f>
        <v/>
      </c>
      <c r="K201" s="2700">
        <f>365/((+C201+D201-F201-G201)/((+B201+H201)/2)*DAY(A201))</f>
        <v/>
      </c>
      <c r="L201" s="2700">
        <f>+H201/C201*DAY(A201)</f>
        <v/>
      </c>
      <c r="M201" s="406">
        <f>(F201+G201)/C201</f>
        <v/>
      </c>
      <c r="N201" s="406">
        <f>+E201/(+E201+F201+G201)</f>
        <v/>
      </c>
      <c r="O201" s="407">
        <f t="array" ref="O201">E201/(SUMPRODUCT(--(CHOOSE({1,2,3},D201,F201,G201)&gt;0),CHOOSE({1,2,3},D201,F201,G201))+C201)</f>
        <v/>
      </c>
      <c r="Q201" s="2699">
        <f>EOMONTH(Q202,-1)</f>
        <v/>
      </c>
      <c r="R201" s="405" t="n">
        <v>0</v>
      </c>
      <c r="S201" s="405" t="n">
        <v>0</v>
      </c>
      <c r="T201" s="405" t="n">
        <v>0</v>
      </c>
      <c r="U201" s="405" t="n">
        <v>0</v>
      </c>
      <c r="V201" s="405" t="n">
        <v>0</v>
      </c>
      <c r="W201" s="405" t="n">
        <v>0</v>
      </c>
      <c r="X201" s="405">
        <f>SUM(R201:T201)-SUM(U201:W201)</f>
        <v/>
      </c>
      <c r="Y201" s="405" t="n">
        <v>0</v>
      </c>
      <c r="Z201" s="405">
        <f>+X201-Y201</f>
        <v/>
      </c>
      <c r="AA201" s="2700">
        <f>365/((+S201+T201-V201-W201)/((+R201+X201)/2)*DAY(Q201))</f>
        <v/>
      </c>
      <c r="AB201" s="2700">
        <f>+X201/S201*DAY(Q201)</f>
        <v/>
      </c>
      <c r="AC201" s="406">
        <f>(V201+W201)/S201</f>
        <v/>
      </c>
      <c r="AD201" s="406">
        <f>+U201/(+U201+V201+W201)</f>
        <v/>
      </c>
      <c r="AE201" s="407">
        <f t="array" ref="AE201">U201/(SUMPRODUCT(--(CHOOSE({1,2,3},T201,V201,W201)&gt;0),CHOOSE({1,2,3},T201,V201,W201))+S201)</f>
        <v/>
      </c>
      <c r="AG201" s="2699">
        <f>EOMONTH(AG202,-1)</f>
        <v/>
      </c>
      <c r="AH201" s="405" t="n">
        <v>0</v>
      </c>
      <c r="AI201" s="405" t="n">
        <v>0</v>
      </c>
      <c r="AJ201" s="405" t="n">
        <v>0</v>
      </c>
      <c r="AK201" s="405" t="n">
        <v>0</v>
      </c>
      <c r="AL201" s="405" t="n">
        <v>0</v>
      </c>
      <c r="AM201" s="405" t="n">
        <v>0</v>
      </c>
      <c r="AN201" s="405">
        <f>SUM(AH201:AJ201)-SUM(AK201:AM201)</f>
        <v/>
      </c>
      <c r="AO201" s="405" t="n">
        <v>0</v>
      </c>
      <c r="AP201" s="405">
        <f>+AN201-AO201</f>
        <v/>
      </c>
      <c r="AQ201" s="2700">
        <f>365/((+AI201+AJ201-AL201-AM201)/((+AH201+AN201)/2)*DAY(AG201))</f>
        <v/>
      </c>
      <c r="AR201" s="2700">
        <f>+AN201/AI201*DAY(AG201)</f>
        <v/>
      </c>
      <c r="AS201" s="406">
        <f>(AL201+AM201)/AI201</f>
        <v/>
      </c>
      <c r="AT201" s="406">
        <f>+AK201/(+AK201+AL201+AM201)</f>
        <v/>
      </c>
      <c r="AU201" s="407">
        <f t="array" ref="AU201">AK201/(SUMPRODUCT(--(CHOOSE({1,2,3},AJ201,AL201,AM201)&gt;0),CHOOSE({1,2,3},AJ201,AL201,AM201))+AI201)</f>
        <v/>
      </c>
      <c r="AW201" s="2699">
        <f>EOMONTH(AW202,-1)</f>
        <v/>
      </c>
      <c r="AX201" s="405" t="n">
        <v>0</v>
      </c>
      <c r="AY201" s="405" t="n">
        <v>0</v>
      </c>
      <c r="AZ201" s="405" t="n">
        <v>0</v>
      </c>
      <c r="BA201" s="405" t="n">
        <v>0</v>
      </c>
      <c r="BB201" s="405" t="n">
        <v>0</v>
      </c>
      <c r="BC201" s="405" t="n">
        <v>0</v>
      </c>
      <c r="BD201" s="405">
        <f>SUM(AX201:AZ201)-SUM(BA201:BC201)</f>
        <v/>
      </c>
      <c r="BE201" s="405" t="n">
        <v>0</v>
      </c>
      <c r="BF201" s="405">
        <f>+BD201-BE201</f>
        <v/>
      </c>
      <c r="BG201" s="2700">
        <f>365/((+AY201+AZ201-BB201-BC201)/((+AX201+BD201)/2)*DAY(AW201))</f>
        <v/>
      </c>
      <c r="BH201" s="2700">
        <f>+BD201/AY201*DAY(AW201)</f>
        <v/>
      </c>
      <c r="BI201" s="406">
        <f>(BB201+BC201)/AY201</f>
        <v/>
      </c>
      <c r="BJ201" s="406">
        <f>+BA201/(+BA201+BB201+BC201)</f>
        <v/>
      </c>
      <c r="BK201" s="407">
        <f t="array" ref="BK201">BA201/(SUMPRODUCT(--(CHOOSE({1,2,3},AZ201,BB201,BC201)&gt;0),CHOOSE({1,2,3},AZ201,BB201,BC201))+AY201)</f>
        <v/>
      </c>
      <c r="BM201" s="2699">
        <f>EOMONTH(BM202,-1)</f>
        <v/>
      </c>
      <c r="BN201" s="405" t="n">
        <v>0</v>
      </c>
      <c r="BO201" s="405" t="n">
        <v>0</v>
      </c>
      <c r="BP201" s="405" t="n">
        <v>0</v>
      </c>
      <c r="BQ201" s="405" t="n">
        <v>0</v>
      </c>
      <c r="BR201" s="405" t="n">
        <v>0</v>
      </c>
      <c r="BS201" s="405" t="n">
        <v>0</v>
      </c>
      <c r="BT201" s="405">
        <f>SUM(BN201:BP201)-SUM(BQ201:BS201)</f>
        <v/>
      </c>
      <c r="BU201" s="405" t="n">
        <v>0</v>
      </c>
      <c r="BV201" s="405">
        <f>+BT201-BU201</f>
        <v/>
      </c>
      <c r="BW201" s="2700">
        <f>365/((+BO201+BP201-BR201-BS201)/((+BN201+BT201)/2)*DAY(BM201))</f>
        <v/>
      </c>
      <c r="BX201" s="2700">
        <f>+BT201/BO201*DAY(BM201)</f>
        <v/>
      </c>
      <c r="BY201" s="406">
        <f>(BR201+BS201)/BO201</f>
        <v/>
      </c>
      <c r="BZ201" s="406">
        <f>+BQ201/(+BQ201+BR201+BS201)</f>
        <v/>
      </c>
      <c r="CA201" s="407">
        <f t="array" ref="CA201">BQ201/(SUMPRODUCT(--(CHOOSE({1,2,3},BP201,BR201,BS201)&gt;0),CHOOSE({1,2,3},BP201,BR201,BS201))+BO201)</f>
        <v/>
      </c>
      <c r="CC201" s="2699">
        <f>EOMONTH(CC202,-1)</f>
        <v/>
      </c>
      <c r="CD201" s="405" t="n">
        <v>0</v>
      </c>
      <c r="CE201" s="405" t="n">
        <v>0</v>
      </c>
      <c r="CF201" s="405" t="n">
        <v>0</v>
      </c>
      <c r="CG201" s="405" t="n">
        <v>0</v>
      </c>
      <c r="CH201" s="405" t="n">
        <v>0</v>
      </c>
      <c r="CI201" s="405" t="n">
        <v>0</v>
      </c>
      <c r="CJ201" s="405">
        <f>SUM(CD201:CF201)-SUM(CG201:CI201)</f>
        <v/>
      </c>
      <c r="CK201" s="405" t="n">
        <v>0</v>
      </c>
      <c r="CL201" s="405">
        <f>+CJ201-CK201</f>
        <v/>
      </c>
      <c r="CM201" s="2700">
        <f>365/((+CE201+CF201-CH201-CI201)/((+CD201+CJ201)/2)*DAY(CC201))</f>
        <v/>
      </c>
      <c r="CN201" s="2700">
        <f>+CJ201/CE201*DAY(CC201)</f>
        <v/>
      </c>
      <c r="CO201" s="406">
        <f>(CH201+CI201)/CE201</f>
        <v/>
      </c>
      <c r="CP201" s="406">
        <f>+CG201/(+CG201+CH201+CI201)</f>
        <v/>
      </c>
      <c r="CQ201" s="407">
        <f t="array" ref="CQ201">CG201/(SUMPRODUCT(--(CHOOSE({1,2,3},CF201,CH201,CI201)&gt;0),CHOOSE({1,2,3},CF201,CH201,CI201))+CE201)</f>
        <v/>
      </c>
      <c r="CS201" s="2699">
        <f>EOMONTH(CS202,-1)</f>
        <v/>
      </c>
      <c r="CT201" s="405" t="n">
        <v>0</v>
      </c>
      <c r="CU201" s="405" t="n">
        <v>0</v>
      </c>
      <c r="CV201" s="405" t="n">
        <v>0</v>
      </c>
      <c r="CW201" s="405" t="n">
        <v>0</v>
      </c>
      <c r="CX201" s="405" t="n">
        <v>0</v>
      </c>
      <c r="CY201" s="405" t="n">
        <v>0</v>
      </c>
      <c r="CZ201" s="405">
        <f>SUM(CT201:CV201)-SUM(CW201:CY201)</f>
        <v/>
      </c>
      <c r="DA201" s="405" t="n">
        <v>0</v>
      </c>
      <c r="DB201" s="405">
        <f>+CZ201-DA201</f>
        <v/>
      </c>
      <c r="DC201" s="2700">
        <f>365/((+CU201+CV201-CX201-CY201)/((+CT201+CZ201)/2)*DAY(CS201))</f>
        <v/>
      </c>
      <c r="DD201" s="2700">
        <f>+CZ201/CU201*DAY(CS201)</f>
        <v/>
      </c>
      <c r="DE201" s="406">
        <f>(CX201+CY201)/CU201</f>
        <v/>
      </c>
      <c r="DF201" s="406">
        <f>+CW201/(+CW201+CX201+CY201)</f>
        <v/>
      </c>
      <c r="DG201" s="407">
        <f t="array" ref="DG201">CW201/(SUMPRODUCT(--(CHOOSE({1,2,3},CV201,CX201,CY201)&gt;0),CHOOSE({1,2,3},CV201,CX201,CY201))+CU201)</f>
        <v/>
      </c>
      <c r="DI201" s="2699">
        <f>EOMONTH(DI202,-1)</f>
        <v/>
      </c>
      <c r="DJ201" s="405" t="n">
        <v>0</v>
      </c>
      <c r="DK201" s="405" t="n">
        <v>0</v>
      </c>
      <c r="DL201" s="405" t="n">
        <v>0</v>
      </c>
      <c r="DM201" s="405" t="n">
        <v>0</v>
      </c>
      <c r="DN201" s="405" t="n">
        <v>0</v>
      </c>
      <c r="DO201" s="405" t="n">
        <v>0</v>
      </c>
      <c r="DP201" s="405">
        <f>SUM(DJ201:DL201)-SUM(DM201:DO201)</f>
        <v/>
      </c>
      <c r="DQ201" s="405" t="n">
        <v>0</v>
      </c>
      <c r="DR201" s="405">
        <f>+DP201-DQ201</f>
        <v/>
      </c>
      <c r="DS201" s="2700">
        <f>365/((+DK201+DL201-DN201-DO201)/((+DJ201+DP201)/2)*DAY(DI201))</f>
        <v/>
      </c>
      <c r="DT201" s="2700">
        <f>+DP201/DK201*DAY(DI201)</f>
        <v/>
      </c>
      <c r="DU201" s="406">
        <f>(DN201+DO201)/DK201</f>
        <v/>
      </c>
      <c r="DV201" s="406">
        <f>+DM201/(+DM201+DN201+DO201)</f>
        <v/>
      </c>
      <c r="DW201" s="407">
        <f t="array" ref="DW201">DM201/(SUMPRODUCT(--(CHOOSE({1,2,3},DL201,DN201,DO201)&gt;0),CHOOSE({1,2,3},DL201,DN201,DO201))+DK201)</f>
        <v/>
      </c>
      <c r="DY201" s="2699">
        <f>EOMONTH(DY202,-1)</f>
        <v/>
      </c>
      <c r="DZ201" s="405" t="n">
        <v>0</v>
      </c>
      <c r="EA201" s="405" t="n">
        <v>0</v>
      </c>
      <c r="EB201" s="405" t="n">
        <v>0</v>
      </c>
      <c r="EC201" s="405" t="n">
        <v>0</v>
      </c>
      <c r="ED201" s="405" t="n">
        <v>0</v>
      </c>
      <c r="EE201" s="405" t="n">
        <v>0</v>
      </c>
      <c r="EF201" s="405">
        <f>SUM(DZ201:EB201)-SUM(EC201:EE201)</f>
        <v/>
      </c>
      <c r="EG201" s="405" t="n">
        <v>0</v>
      </c>
      <c r="EH201" s="405">
        <f>+EF201-EG201</f>
        <v/>
      </c>
      <c r="EI201" s="2700">
        <f>365/((+EA201+EB201-ED201-EE201)/((+DZ201+EF201)/2)*DAY(DY201))</f>
        <v/>
      </c>
      <c r="EJ201" s="2700">
        <f>+EF201/EA201*DAY(DY201)</f>
        <v/>
      </c>
      <c r="EK201" s="406">
        <f>(ED201+EE201)/EA201</f>
        <v/>
      </c>
      <c r="EL201" s="406">
        <f>+EC201/(+EC201+ED201+EE201)</f>
        <v/>
      </c>
      <c r="EM201" s="407">
        <f t="array" ref="EM201">EC201/(SUMPRODUCT(--(CHOOSE({1,2,3},EB201,ED201,EE201)&gt;0),CHOOSE({1,2,3},EB201,ED201,EE201))+EA201)</f>
        <v/>
      </c>
      <c r="EO201" s="2699">
        <f>EOMONTH(EO202,-1)</f>
        <v/>
      </c>
      <c r="EP201" s="405" t="n">
        <v>0</v>
      </c>
      <c r="EQ201" s="405" t="n">
        <v>0</v>
      </c>
      <c r="ER201" s="405" t="n">
        <v>0</v>
      </c>
      <c r="ES201" s="405" t="n">
        <v>0</v>
      </c>
      <c r="ET201" s="405" t="n">
        <v>0</v>
      </c>
      <c r="EU201" s="405" t="n">
        <v>0</v>
      </c>
      <c r="EV201" s="405">
        <f>SUM(EP201:ER201)-SUM(ES201:EU201)</f>
        <v/>
      </c>
      <c r="EW201" s="405" t="n">
        <v>0</v>
      </c>
      <c r="EX201" s="405">
        <f>+EV201-EW201</f>
        <v/>
      </c>
      <c r="EY201" s="2700">
        <f>365/((+EQ201+ER201-ET201-EU201)/((+EP201+EV201)/2)*DAY(EO201))</f>
        <v/>
      </c>
      <c r="EZ201" s="2700">
        <f>+EV201/EQ201*DAY(EO201)</f>
        <v/>
      </c>
      <c r="FA201" s="406">
        <f>(ET201+EU201)/EQ201</f>
        <v/>
      </c>
      <c r="FB201" s="406">
        <f>+ES201/(+ES201+ET201+EU201)</f>
        <v/>
      </c>
      <c r="FC201" s="407">
        <f t="array" ref="FC201">ES201/(SUMPRODUCT(--(CHOOSE({1,2,3},FH201,FX201,GN201)&gt;0),CHOOSE({1,2,3},FH201,FX201,GN201))+EQ201)</f>
        <v/>
      </c>
      <c r="FE201" s="2699">
        <f>EOMONTH(FE202,-1)</f>
        <v/>
      </c>
      <c r="FF201" s="405" t="n">
        <v>0</v>
      </c>
      <c r="FG201" s="405" t="n">
        <v>0</v>
      </c>
      <c r="FH201" s="405" t="n">
        <v>0</v>
      </c>
      <c r="FI201" s="405" t="n">
        <v>0</v>
      </c>
      <c r="FJ201" s="405" t="n">
        <v>0</v>
      </c>
      <c r="FK201" s="405" t="n">
        <v>0</v>
      </c>
      <c r="FL201" s="405">
        <f>SUM(FF201:FH201)-SUM(FI201:FK201)</f>
        <v/>
      </c>
      <c r="FM201" s="405" t="n">
        <v>0</v>
      </c>
      <c r="FN201" s="405">
        <f>+FL201-FM201</f>
        <v/>
      </c>
      <c r="FO201" s="2700">
        <f>365/((+FG201+FH201-FJ201-FK201)/((+FF201+FL201)/2)*DAY(FE201))</f>
        <v/>
      </c>
      <c r="FP201" s="2700">
        <f>+FL201/FG201*DAY(FE201)</f>
        <v/>
      </c>
      <c r="FQ201" s="406">
        <f>(FJ201+FK201)/FG201</f>
        <v/>
      </c>
      <c r="FR201" s="406">
        <f>+FI201/(+FI201+FJ201+FK201)</f>
        <v/>
      </c>
      <c r="FS201" s="407">
        <f t="array" ref="FS201">FI201/(SUMPRODUCT(--(CHOOSE({1,2,3},FH201,FJ201,FK201)&gt;0),CHOOSE({1,2,3},FH201,FJ201,FK201))+FG201)</f>
        <v/>
      </c>
      <c r="FU201" s="2699">
        <f>EOMONTH(FU202,-1)</f>
        <v/>
      </c>
      <c r="FV201" s="405" t="n">
        <v>0</v>
      </c>
      <c r="FW201" s="405" t="n">
        <v>0</v>
      </c>
      <c r="FX201" s="405" t="n">
        <v>0</v>
      </c>
      <c r="FY201" s="405" t="n">
        <v>0</v>
      </c>
      <c r="FZ201" s="405" t="n">
        <v>0</v>
      </c>
      <c r="GA201" s="405" t="n">
        <v>0</v>
      </c>
      <c r="GB201" s="405">
        <f>SUM(FV201:FX201)-SUM(FY201:GA201)</f>
        <v/>
      </c>
      <c r="GC201" s="405" t="n">
        <v>0</v>
      </c>
      <c r="GD201" s="405">
        <f>+GB201-GC201</f>
        <v/>
      </c>
      <c r="GE201" s="2700">
        <f>365/((+FW201+FX201-FZ201-GA201)/((+FV201+GB201)/2)*DAY(FU201))</f>
        <v/>
      </c>
      <c r="GF201" s="2700">
        <f>+GB201/FW201*DAY(FU201)</f>
        <v/>
      </c>
      <c r="GG201" s="406">
        <f>(FZ201+GA201)/FW201</f>
        <v/>
      </c>
      <c r="GH201" s="406">
        <f>+FY201/(+FY201+FZ201+GA201)</f>
        <v/>
      </c>
      <c r="GI201" s="407">
        <f t="array" ref="GI201">FY201/(SUMPRODUCT(--(CHOOSE({1,2,3},FX201,FZ201,GA201)&gt;0),CHOOSE({1,2,3},FX201,FZ201,GA201))+FW201)</f>
        <v/>
      </c>
      <c r="GK201" s="2699">
        <f>EOMONTH(GK202,-1)</f>
        <v/>
      </c>
      <c r="GL201" s="405" t="n">
        <v>0</v>
      </c>
      <c r="GM201" s="405" t="n">
        <v>0</v>
      </c>
      <c r="GN201" s="405" t="n">
        <v>0</v>
      </c>
      <c r="GO201" s="405" t="n">
        <v>0</v>
      </c>
      <c r="GP201" s="405" t="n">
        <v>0</v>
      </c>
      <c r="GQ201" s="405" t="n">
        <v>0</v>
      </c>
      <c r="GR201" s="405">
        <f>SUM(GL201:GN201)-SUM(GO201:GQ201)</f>
        <v/>
      </c>
      <c r="GS201" s="405" t="n">
        <v>0</v>
      </c>
      <c r="GT201" s="405">
        <f>+GR201-GS201</f>
        <v/>
      </c>
      <c r="GU201" s="2700">
        <f>365/((+GM201+GN201-GP201-GQ201)/((+GL201+GR201)/2)*DAY(GK201))</f>
        <v/>
      </c>
      <c r="GV201" s="2700">
        <f>+GR201/GM201*DAY(GK201)</f>
        <v/>
      </c>
      <c r="GW201" s="406">
        <f>(GP201+GQ201)/GM201</f>
        <v/>
      </c>
      <c r="GX201" s="406">
        <f>+GO201/(+GO201+GP201+GQ201)</f>
        <v/>
      </c>
      <c r="GY201" s="407">
        <f t="array" ref="GY201">GO201/(SUMPRODUCT(--(CHOOSE({1,2,3},GN201,GP201,GQ201)&gt;0),CHOOSE({1,2,3},GN201,GP201,GQ201))+GM201)</f>
        <v/>
      </c>
    </row>
    <row r="202">
      <c r="A202" s="2699">
        <f>EOMONTH(A203,-1)</f>
        <v/>
      </c>
      <c r="B202" s="405">
        <f>R202+AH202+AX202+BN202+CD202+CT202+DJ202+DZ202+EP202+FF202+FV202+GL202</f>
        <v/>
      </c>
      <c r="C202" s="405">
        <f>S202+AI202+AY202+BO202+CE202+CU202+DK202+EA202+EQ202+FG202+FW202+GM202</f>
        <v/>
      </c>
      <c r="D202" s="405">
        <f>T202+AJ202+AZ202+BP202+CF202+CV202+DL202+EB202+ER202+FH202+FX202+GN202</f>
        <v/>
      </c>
      <c r="E202" s="405">
        <f>U202+AK202+BA202+BQ202+CG202+CW202+DM202+EC202+ES202+FI202+FY202+GO202</f>
        <v/>
      </c>
      <c r="F202" s="405">
        <f>V202+AL202+BB202+BR202+CH202+CX202+DN202+ED202+ET202+FJ202+FZ202+GP202</f>
        <v/>
      </c>
      <c r="G202" s="405">
        <f>W202+AM202+BC202+BS202+CI202+CY202+DO202+EE202+EU202+FK202+GA202+GQ202</f>
        <v/>
      </c>
      <c r="H202" s="405">
        <f>X202+AN202+BD202+BT202+CJ202+CZ202+DP202+EF202+EV202+FL202+GB202+GR202</f>
        <v/>
      </c>
      <c r="I202" s="405">
        <f>Y202+AO202+BE202+BU202+CK202+DA202+DQ202+EG202+EW202+FM202+GC202+GS202</f>
        <v/>
      </c>
      <c r="J202" s="405">
        <f>Z202+AP202+BF202+BV202</f>
        <v/>
      </c>
      <c r="K202" s="2700">
        <f>365/((+C202+D202-F202-G202)/((+B202+H202)/2)*DAY(A202))</f>
        <v/>
      </c>
      <c r="L202" s="2700">
        <f>+H202/C202*DAY(A202)</f>
        <v/>
      </c>
      <c r="M202" s="406">
        <f>(F202+G202)/C202</f>
        <v/>
      </c>
      <c r="N202" s="406">
        <f>+E202/(+E202+F202+G202)</f>
        <v/>
      </c>
      <c r="O202" s="407">
        <f t="array" ref="O202">E202/(SUMPRODUCT(--(CHOOSE({1,2,3},D202,F202,G202)&gt;0),CHOOSE({1,2,3},D202,F202,G202))+C202)</f>
        <v/>
      </c>
      <c r="Q202" s="2699">
        <f>EOMONTH(Q203,-1)</f>
        <v/>
      </c>
      <c r="R202" s="405">
        <f>+X201</f>
        <v/>
      </c>
      <c r="S202" s="405" t="n">
        <v>0</v>
      </c>
      <c r="T202" s="405" t="n">
        <v>0</v>
      </c>
      <c r="U202" s="405" t="n">
        <v>0</v>
      </c>
      <c r="V202" s="405" t="n">
        <v>0</v>
      </c>
      <c r="W202" s="405" t="n">
        <v>0</v>
      </c>
      <c r="X202" s="405">
        <f>SUM(R202:T202)-SUM(U202:W202)</f>
        <v/>
      </c>
      <c r="Y202" s="405" t="n">
        <v>0</v>
      </c>
      <c r="Z202" s="405">
        <f>+X202-Y202</f>
        <v/>
      </c>
      <c r="AA202" s="2700">
        <f>365/((+S202+T202-V202-W202)/((+R202+X202)/2)*DAY(Q202))</f>
        <v/>
      </c>
      <c r="AB202" s="2700">
        <f>+X202/S202*DAY(Q202)</f>
        <v/>
      </c>
      <c r="AC202" s="406">
        <f>(V202+W202)/S202</f>
        <v/>
      </c>
      <c r="AD202" s="406">
        <f>+U202/(+U202+V202+W202)</f>
        <v/>
      </c>
      <c r="AE202" s="407">
        <f t="array" ref="AE202">U202/(SUMPRODUCT(--(CHOOSE({1,2,3},T202,V202,W202)&gt;0),CHOOSE({1,2,3},T202,V202,W202))+S202)</f>
        <v/>
      </c>
      <c r="AG202" s="2699">
        <f>EOMONTH(AG203,-1)</f>
        <v/>
      </c>
      <c r="AH202" s="405">
        <f>+AN201</f>
        <v/>
      </c>
      <c r="AI202" s="405" t="n">
        <v>0</v>
      </c>
      <c r="AJ202" s="405" t="n">
        <v>0</v>
      </c>
      <c r="AK202" s="405" t="n">
        <v>0</v>
      </c>
      <c r="AL202" s="405" t="n">
        <v>0</v>
      </c>
      <c r="AM202" s="405" t="n">
        <v>0</v>
      </c>
      <c r="AN202" s="405">
        <f>SUM(AH202:AJ202)-SUM(AK202:AM202)</f>
        <v/>
      </c>
      <c r="AO202" s="405" t="n">
        <v>0</v>
      </c>
      <c r="AP202" s="405">
        <f>+AN202-AO202</f>
        <v/>
      </c>
      <c r="AQ202" s="2700">
        <f>365/((+AI202+AJ202-AL202-AM202)/((+AH202+AN202)/2)*DAY(AG202))</f>
        <v/>
      </c>
      <c r="AR202" s="2700">
        <f>+AN202/AI202*DAY(AG202)</f>
        <v/>
      </c>
      <c r="AS202" s="406">
        <f>(AL202+AM202)/AI202</f>
        <v/>
      </c>
      <c r="AT202" s="406">
        <f>+AK202/(+AK202+AL202+AM202)</f>
        <v/>
      </c>
      <c r="AU202" s="407">
        <f t="array" ref="AU202">AK202/(SUMPRODUCT(--(CHOOSE({1,2,3},AJ202,AL202,AM202)&gt;0),CHOOSE({1,2,3},AJ202,AL202,AM202))+AI202)</f>
        <v/>
      </c>
      <c r="AW202" s="2699">
        <f>EOMONTH(AW203,-1)</f>
        <v/>
      </c>
      <c r="AX202" s="405">
        <f>+BD201</f>
        <v/>
      </c>
      <c r="AY202" s="405" t="n">
        <v>0</v>
      </c>
      <c r="AZ202" s="405" t="n">
        <v>0</v>
      </c>
      <c r="BA202" s="405" t="n">
        <v>0</v>
      </c>
      <c r="BB202" s="405" t="n">
        <v>0</v>
      </c>
      <c r="BC202" s="405" t="n">
        <v>0</v>
      </c>
      <c r="BD202" s="405">
        <f>SUM(AX202:AZ202)-SUM(BA202:BC202)</f>
        <v/>
      </c>
      <c r="BE202" s="405" t="n">
        <v>0</v>
      </c>
      <c r="BF202" s="405">
        <f>+BD202-BE202</f>
        <v/>
      </c>
      <c r="BG202" s="2700">
        <f>365/((+AY202+AZ202-BB202-BC202)/((+AX202+BD202)/2)*DAY(AW202))</f>
        <v/>
      </c>
      <c r="BH202" s="2700">
        <f>+BD202/AY202*DAY(AW202)</f>
        <v/>
      </c>
      <c r="BI202" s="406">
        <f>(BB202+BC202)/AY202</f>
        <v/>
      </c>
      <c r="BJ202" s="406">
        <f>+BA202/(+BA202+BB202+BC202)</f>
        <v/>
      </c>
      <c r="BK202" s="407">
        <f t="array" ref="BK202">BA202/(SUMPRODUCT(--(CHOOSE({1,2,3},AZ202,BB202,BC202)&gt;0),CHOOSE({1,2,3},AZ202,BB202,BC202))+AY202)</f>
        <v/>
      </c>
      <c r="BM202" s="2699">
        <f>EOMONTH(BM203,-1)</f>
        <v/>
      </c>
      <c r="BN202" s="405">
        <f>+BT201</f>
        <v/>
      </c>
      <c r="BO202" s="405" t="n">
        <v>0</v>
      </c>
      <c r="BP202" s="405" t="n">
        <v>0</v>
      </c>
      <c r="BQ202" s="405" t="n">
        <v>0</v>
      </c>
      <c r="BR202" s="405" t="n">
        <v>0</v>
      </c>
      <c r="BS202" s="405" t="n">
        <v>0</v>
      </c>
      <c r="BT202" s="405">
        <f>SUM(BN202:BP202)-SUM(BQ202:BS202)</f>
        <v/>
      </c>
      <c r="BU202" s="405" t="n">
        <v>0</v>
      </c>
      <c r="BV202" s="405">
        <f>+BT202-BU202</f>
        <v/>
      </c>
      <c r="BW202" s="2700">
        <f>365/((+BO202+BP202-BR202-BS202)/((+BN202+BT202)/2)*DAY(BM202))</f>
        <v/>
      </c>
      <c r="BX202" s="2700">
        <f>+BT202/BO202*DAY(BM202)</f>
        <v/>
      </c>
      <c r="BY202" s="406">
        <f>(BR202+BS202)/BO202</f>
        <v/>
      </c>
      <c r="BZ202" s="406">
        <f>+BQ202/(+BQ202+BR202+BS202)</f>
        <v/>
      </c>
      <c r="CA202" s="407">
        <f t="array" ref="CA202">BQ202/(SUMPRODUCT(--(CHOOSE({1,2,3},BP202,BR202,BS202)&gt;0),CHOOSE({1,2,3},BP202,BR202,BS202))+BO202)</f>
        <v/>
      </c>
      <c r="CC202" s="2699">
        <f>EOMONTH(CC203,-1)</f>
        <v/>
      </c>
      <c r="CD202" s="405">
        <f>+CJ201</f>
        <v/>
      </c>
      <c r="CE202" s="405" t="n">
        <v>0</v>
      </c>
      <c r="CF202" s="405" t="n">
        <v>0</v>
      </c>
      <c r="CG202" s="405" t="n">
        <v>0</v>
      </c>
      <c r="CH202" s="405" t="n">
        <v>0</v>
      </c>
      <c r="CI202" s="405" t="n">
        <v>0</v>
      </c>
      <c r="CJ202" s="405">
        <f>SUM(CD202:CF202)-SUM(CG202:CI202)</f>
        <v/>
      </c>
      <c r="CK202" s="405" t="n">
        <v>0</v>
      </c>
      <c r="CL202" s="405">
        <f>+CJ202-CK202</f>
        <v/>
      </c>
      <c r="CM202" s="2700">
        <f>365/((+CE202+CF202-CH202-CI202)/((+CD202+CJ202)/2)*DAY(CC202))</f>
        <v/>
      </c>
      <c r="CN202" s="2700">
        <f>+CJ202/CE202*DAY(CC202)</f>
        <v/>
      </c>
      <c r="CO202" s="406">
        <f>(CH202+CI202)/CE202</f>
        <v/>
      </c>
      <c r="CP202" s="406">
        <f>+CG202/(+CG202+CH202+CI202)</f>
        <v/>
      </c>
      <c r="CQ202" s="407">
        <f t="array" ref="CQ202">CG202/(SUMPRODUCT(--(CHOOSE({1,2,3},CF202,CH202,CI202)&gt;0),CHOOSE({1,2,3},CF202,CH202,CI202))+CE202)</f>
        <v/>
      </c>
      <c r="CS202" s="2699">
        <f>EOMONTH(CS203,-1)</f>
        <v/>
      </c>
      <c r="CT202" s="405">
        <f>+CZ201</f>
        <v/>
      </c>
      <c r="CU202" s="405" t="n">
        <v>0</v>
      </c>
      <c r="CV202" s="405" t="n">
        <v>0</v>
      </c>
      <c r="CW202" s="405" t="n">
        <v>0</v>
      </c>
      <c r="CX202" s="405" t="n">
        <v>0</v>
      </c>
      <c r="CY202" s="405" t="n">
        <v>0</v>
      </c>
      <c r="CZ202" s="405">
        <f>SUM(CT202:CV202)-SUM(CW202:CY202)</f>
        <v/>
      </c>
      <c r="DA202" s="405" t="n">
        <v>0</v>
      </c>
      <c r="DB202" s="405">
        <f>+CZ202-DA202</f>
        <v/>
      </c>
      <c r="DC202" s="2700">
        <f>365/((+CU202+CV202-CX202-CY202)/((+CT202+CZ202)/2)*DAY(CS202))</f>
        <v/>
      </c>
      <c r="DD202" s="2700">
        <f>+CZ202/CU202*DAY(CS202)</f>
        <v/>
      </c>
      <c r="DE202" s="406">
        <f>(CX202+CY202)/CU202</f>
        <v/>
      </c>
      <c r="DF202" s="406">
        <f>+CW202/(+CW202+CX202+CY202)</f>
        <v/>
      </c>
      <c r="DG202" s="407">
        <f t="array" ref="DG202">CW202/(SUMPRODUCT(--(CHOOSE({1,2,3},CV202,CX202,CY202)&gt;0),CHOOSE({1,2,3},CV202,CX202,CY202))+CU202)</f>
        <v/>
      </c>
      <c r="DI202" s="2699">
        <f>EOMONTH(DI203,-1)</f>
        <v/>
      </c>
      <c r="DJ202" s="405">
        <f>+DP201</f>
        <v/>
      </c>
      <c r="DK202" s="405" t="n">
        <v>0</v>
      </c>
      <c r="DL202" s="405" t="n">
        <v>0</v>
      </c>
      <c r="DM202" s="405" t="n">
        <v>0</v>
      </c>
      <c r="DN202" s="405" t="n">
        <v>0</v>
      </c>
      <c r="DO202" s="405" t="n">
        <v>0</v>
      </c>
      <c r="DP202" s="405">
        <f>SUM(DJ202:DL202)-SUM(DM202:DO202)</f>
        <v/>
      </c>
      <c r="DQ202" s="405" t="n">
        <v>0</v>
      </c>
      <c r="DR202" s="405">
        <f>+DP202-DQ202</f>
        <v/>
      </c>
      <c r="DS202" s="2700">
        <f>365/((+DK202+DL202-DN202-DO202)/((+DJ202+DP202)/2)*DAY(DI202))</f>
        <v/>
      </c>
      <c r="DT202" s="2700">
        <f>+DP202/DK202*DAY(DI202)</f>
        <v/>
      </c>
      <c r="DU202" s="406">
        <f>(DN202+DO202)/DK202</f>
        <v/>
      </c>
      <c r="DV202" s="406">
        <f>+DM202/(+DM202+DN202+DO202)</f>
        <v/>
      </c>
      <c r="DW202" s="407">
        <f t="array" ref="DW202">DM202/(SUMPRODUCT(--(CHOOSE({1,2,3},DL202,DN202,DO202)&gt;0),CHOOSE({1,2,3},DL202,DN202,DO202))+DK202)</f>
        <v/>
      </c>
      <c r="DY202" s="2699">
        <f>EOMONTH(DY203,-1)</f>
        <v/>
      </c>
      <c r="DZ202" s="405">
        <f>+EF201</f>
        <v/>
      </c>
      <c r="EA202" s="405" t="n">
        <v>0</v>
      </c>
      <c r="EB202" s="405" t="n">
        <v>0</v>
      </c>
      <c r="EC202" s="405" t="n">
        <v>0</v>
      </c>
      <c r="ED202" s="405" t="n">
        <v>0</v>
      </c>
      <c r="EE202" s="405" t="n">
        <v>0</v>
      </c>
      <c r="EF202" s="405">
        <f>SUM(DZ202:EB202)-SUM(EC202:EE202)</f>
        <v/>
      </c>
      <c r="EG202" s="405" t="n">
        <v>0</v>
      </c>
      <c r="EH202" s="405">
        <f>+EF202-EG202</f>
        <v/>
      </c>
      <c r="EI202" s="2700">
        <f>365/((+EA202+EB202-ED202-EE202)/((+DZ202+EF202)/2)*DAY(DY202))</f>
        <v/>
      </c>
      <c r="EJ202" s="2700">
        <f>+EF202/EA202*DAY(DY202)</f>
        <v/>
      </c>
      <c r="EK202" s="406">
        <f>(ED202+EE202)/EA202</f>
        <v/>
      </c>
      <c r="EL202" s="406">
        <f>+EC202/(+EC202+ED202+EE202)</f>
        <v/>
      </c>
      <c r="EM202" s="407">
        <f t="array" ref="EM202">EC202/(SUMPRODUCT(--(CHOOSE({1,2,3},EB202,ED202,EE202)&gt;0),CHOOSE({1,2,3},EB202,ED202,EE202))+EA202)</f>
        <v/>
      </c>
      <c r="EO202" s="2699">
        <f>EOMONTH(EO203,-1)</f>
        <v/>
      </c>
      <c r="EP202" s="405">
        <f>+EV201</f>
        <v/>
      </c>
      <c r="EQ202" s="405" t="n">
        <v>0</v>
      </c>
      <c r="ER202" s="405" t="n">
        <v>0</v>
      </c>
      <c r="ES202" s="405" t="n">
        <v>0</v>
      </c>
      <c r="ET202" s="405" t="n">
        <v>0</v>
      </c>
      <c r="EU202" s="405" t="n">
        <v>0</v>
      </c>
      <c r="EV202" s="405">
        <f>SUM(EP202:ER202)-SUM(ES202:EU202)</f>
        <v/>
      </c>
      <c r="EW202" s="405" t="n">
        <v>0</v>
      </c>
      <c r="EX202" s="405">
        <f>+EV202-EW202</f>
        <v/>
      </c>
      <c r="EY202" s="2700">
        <f>365/((+EQ202+ER202-ET202-EU202)/((+EP202+EV202)/2)*DAY(EO202))</f>
        <v/>
      </c>
      <c r="EZ202" s="2700">
        <f>+EV202/EQ202*DAY(EO202)</f>
        <v/>
      </c>
      <c r="FA202" s="406">
        <f>(ET202+EU202)/EQ202</f>
        <v/>
      </c>
      <c r="FB202" s="406">
        <f>+ES202/(+ES202+ET202+EU202)</f>
        <v/>
      </c>
      <c r="FC202" s="407">
        <f t="array" ref="FC202">ES202/(SUMPRODUCT(--(CHOOSE({1,2,3},FH202,FX202,GN202)&gt;0),CHOOSE({1,2,3},FH202,FX202,GN202))+EQ202)</f>
        <v/>
      </c>
      <c r="FE202" s="2699">
        <f>EOMONTH(FE203,-1)</f>
        <v/>
      </c>
      <c r="FF202" s="405">
        <f>+FL201</f>
        <v/>
      </c>
      <c r="FG202" s="405" t="n">
        <v>0</v>
      </c>
      <c r="FH202" s="405" t="n">
        <v>0</v>
      </c>
      <c r="FI202" s="405" t="n">
        <v>0</v>
      </c>
      <c r="FJ202" s="405" t="n">
        <v>0</v>
      </c>
      <c r="FK202" s="405" t="n">
        <v>0</v>
      </c>
      <c r="FL202" s="405">
        <f>SUM(FF202:FH202)-SUM(FI202:FK202)</f>
        <v/>
      </c>
      <c r="FM202" s="405" t="n">
        <v>0</v>
      </c>
      <c r="FN202" s="405">
        <f>+FL202-FM202</f>
        <v/>
      </c>
      <c r="FO202" s="2700">
        <f>365/((+FG202+FH202-FJ202-FK202)/((+FF202+FL202)/2)*DAY(FE202))</f>
        <v/>
      </c>
      <c r="FP202" s="2700">
        <f>+FL202/FG202*DAY(FE202)</f>
        <v/>
      </c>
      <c r="FQ202" s="406">
        <f>(FJ202+FK202)/FG202</f>
        <v/>
      </c>
      <c r="FR202" s="406">
        <f>+FI202/(+FI202+FJ202+FK202)</f>
        <v/>
      </c>
      <c r="FS202" s="407">
        <f t="array" ref="FS202">FI202/(SUMPRODUCT(--(CHOOSE({1,2,3},FH202,FJ202,FK202)&gt;0),CHOOSE({1,2,3},FH202,FJ202,FK202))+FG202)</f>
        <v/>
      </c>
      <c r="FU202" s="2699">
        <f>EOMONTH(FU203,-1)</f>
        <v/>
      </c>
      <c r="FV202" s="405">
        <f>+GB201</f>
        <v/>
      </c>
      <c r="FW202" s="405" t="n">
        <v>0</v>
      </c>
      <c r="FX202" s="405" t="n">
        <v>0</v>
      </c>
      <c r="FY202" s="405" t="n">
        <v>0</v>
      </c>
      <c r="FZ202" s="405" t="n">
        <v>0</v>
      </c>
      <c r="GA202" s="405" t="n">
        <v>0</v>
      </c>
      <c r="GB202" s="405">
        <f>SUM(FV202:FX202)-SUM(FY202:GA202)</f>
        <v/>
      </c>
      <c r="GC202" s="405" t="n">
        <v>0</v>
      </c>
      <c r="GD202" s="405">
        <f>+GB202-GC202</f>
        <v/>
      </c>
      <c r="GE202" s="2700">
        <f>365/((+FW202+FX202-FZ202-GA202)/((+FV202+GB202)/2)*DAY(FU202))</f>
        <v/>
      </c>
      <c r="GF202" s="2700">
        <f>+GB202/FW202*DAY(FU202)</f>
        <v/>
      </c>
      <c r="GG202" s="406">
        <f>(FZ202+GA202)/FW202</f>
        <v/>
      </c>
      <c r="GH202" s="406">
        <f>+FY202/(+FY202+FZ202+GA202)</f>
        <v/>
      </c>
      <c r="GI202" s="407">
        <f t="array" ref="GI202">FY202/(SUMPRODUCT(--(CHOOSE({1,2,3},FX202,FZ202,GA202)&gt;0),CHOOSE({1,2,3},FX202,FZ202,GA202))+FW202)</f>
        <v/>
      </c>
      <c r="GK202" s="2699">
        <f>EOMONTH(GK203,-1)</f>
        <v/>
      </c>
      <c r="GL202" s="405">
        <f>+GR201</f>
        <v/>
      </c>
      <c r="GM202" s="405" t="n">
        <v>0</v>
      </c>
      <c r="GN202" s="405" t="n">
        <v>0</v>
      </c>
      <c r="GO202" s="405" t="n">
        <v>0</v>
      </c>
      <c r="GP202" s="405" t="n">
        <v>0</v>
      </c>
      <c r="GQ202" s="405" t="n">
        <v>0</v>
      </c>
      <c r="GR202" s="405">
        <f>SUM(GL202:GN202)-SUM(GO202:GQ202)</f>
        <v/>
      </c>
      <c r="GS202" s="405" t="n">
        <v>0</v>
      </c>
      <c r="GT202" s="405">
        <f>+GR202-GS202</f>
        <v/>
      </c>
      <c r="GU202" s="2700">
        <f>365/((+GM202+GN202-GP202-GQ202)/((+GL202+GR202)/2)*DAY(GK202))</f>
        <v/>
      </c>
      <c r="GV202" s="2700">
        <f>+GR202/GM202*DAY(GK202)</f>
        <v/>
      </c>
      <c r="GW202" s="406">
        <f>(GP202+GQ202)/GM202</f>
        <v/>
      </c>
      <c r="GX202" s="406">
        <f>+GO202/(+GO202+GP202+GQ202)</f>
        <v/>
      </c>
      <c r="GY202" s="407">
        <f t="array" ref="GY202">GO202/(SUMPRODUCT(--(CHOOSE({1,2,3},GN202,GP202,GQ202)&gt;0),CHOOSE({1,2,3},GN202,GP202,GQ202))+GM202)</f>
        <v/>
      </c>
    </row>
    <row r="203">
      <c r="A203" s="2699">
        <f>EOMONTH(A204,-1)</f>
        <v/>
      </c>
      <c r="B203" s="405">
        <f>R203+AH203+AX203+BN203+CD203+CT203+DJ203+DZ203+EP203+FF203+FV203+GL203</f>
        <v/>
      </c>
      <c r="C203" s="405">
        <f>S203+AI203+AY203+BO203+CE203+CU203+DK203+EA203+EQ203+FG203+FW203+GM203</f>
        <v/>
      </c>
      <c r="D203" s="405">
        <f>T203+AJ203+AZ203+BP203+CF203+CV203+DL203+EB203+ER203+FH203+FX203+GN203</f>
        <v/>
      </c>
      <c r="E203" s="405">
        <f>U203+AK203+BA203+BQ203+CG203+CW203+DM203+EC203+ES203+FI203+FY203+GO203</f>
        <v/>
      </c>
      <c r="F203" s="405">
        <f>V203+AL203+BB203+BR203+CH203+CX203+DN203+ED203+ET203+FJ203+FZ203+GP203</f>
        <v/>
      </c>
      <c r="G203" s="405">
        <f>W203+AM203+BC203+BS203+CI203+CY203+DO203+EE203+EU203+FK203+GA203+GQ203</f>
        <v/>
      </c>
      <c r="H203" s="405">
        <f>X203+AN203+BD203+BT203+CJ203+CZ203+DP203+EF203+EV203+FL203+GB203+GR203</f>
        <v/>
      </c>
      <c r="I203" s="405">
        <f>Y203+AO203+BE203+BU203+CK203+DA203+DQ203+EG203+EW203+FM203+GC203+GS203</f>
        <v/>
      </c>
      <c r="J203" s="405">
        <f>Z203+AP203+BF203+BV203</f>
        <v/>
      </c>
      <c r="K203" s="2700">
        <f>365/((+C203+D203-F203-G203)/((+B203+H203)/2)*DAY(A203))</f>
        <v/>
      </c>
      <c r="L203" s="2700">
        <f>+H203/C203*DAY(A203)</f>
        <v/>
      </c>
      <c r="M203" s="406">
        <f>(F203+G203)/C203</f>
        <v/>
      </c>
      <c r="N203" s="406">
        <f>+E203/(+E203+F203+G203)</f>
        <v/>
      </c>
      <c r="O203" s="407">
        <f t="array" ref="O203">E203/(SUMPRODUCT(--(CHOOSE({1,2,3},D203,F203,G203)&gt;0),CHOOSE({1,2,3},D203,F203,G203))+C203)</f>
        <v/>
      </c>
      <c r="Q203" s="2699">
        <f>EOMONTH(Q204,-1)</f>
        <v/>
      </c>
      <c r="R203" s="405">
        <f>+X202</f>
        <v/>
      </c>
      <c r="S203" s="405" t="n">
        <v>0</v>
      </c>
      <c r="T203" s="405" t="n">
        <v>0</v>
      </c>
      <c r="U203" s="405" t="n">
        <v>0</v>
      </c>
      <c r="V203" s="405" t="n">
        <v>0</v>
      </c>
      <c r="W203" s="405" t="n">
        <v>0</v>
      </c>
      <c r="X203" s="405">
        <f>SUM(R203:T203)-SUM(U203:W203)</f>
        <v/>
      </c>
      <c r="Y203" s="405" t="n">
        <v>0</v>
      </c>
      <c r="Z203" s="405">
        <f>+X203-Y203</f>
        <v/>
      </c>
      <c r="AA203" s="2700">
        <f>365/((+S203+T203-V203-W203)/((+R203+X203)/2)*DAY(Q203))</f>
        <v/>
      </c>
      <c r="AB203" s="2700">
        <f>+X203/S203*DAY(Q203)</f>
        <v/>
      </c>
      <c r="AC203" s="406">
        <f>(V203+W203)/S203</f>
        <v/>
      </c>
      <c r="AD203" s="406">
        <f>+U203/(+U203+V203+W203)</f>
        <v/>
      </c>
      <c r="AE203" s="407">
        <f t="array" ref="AE203">U203/(SUMPRODUCT(--(CHOOSE({1,2,3},T203,V203,W203)&gt;0),CHOOSE({1,2,3},T203,V203,W203))+S203)</f>
        <v/>
      </c>
      <c r="AG203" s="2699">
        <f>EOMONTH(AG204,-1)</f>
        <v/>
      </c>
      <c r="AH203" s="405">
        <f>+AN202</f>
        <v/>
      </c>
      <c r="AI203" s="405" t="n">
        <v>0</v>
      </c>
      <c r="AJ203" s="405" t="n">
        <v>0</v>
      </c>
      <c r="AK203" s="405" t="n">
        <v>0</v>
      </c>
      <c r="AL203" s="405" t="n">
        <v>0</v>
      </c>
      <c r="AM203" s="405" t="n">
        <v>0</v>
      </c>
      <c r="AN203" s="405">
        <f>SUM(AH203:AJ203)-SUM(AK203:AM203)</f>
        <v/>
      </c>
      <c r="AO203" s="405" t="n">
        <v>0</v>
      </c>
      <c r="AP203" s="405">
        <f>+AN203-AO203</f>
        <v/>
      </c>
      <c r="AQ203" s="2700">
        <f>365/((+AI203+AJ203-AL203-AM203)/((+AH203+AN203)/2)*DAY(AG203))</f>
        <v/>
      </c>
      <c r="AR203" s="2700">
        <f>+AN203/AI203*DAY(AG203)</f>
        <v/>
      </c>
      <c r="AS203" s="406">
        <f>(AL203+AM203)/AI203</f>
        <v/>
      </c>
      <c r="AT203" s="406">
        <f>+AK203/(+AK203+AL203+AM203)</f>
        <v/>
      </c>
      <c r="AU203" s="407">
        <f t="array" ref="AU203">AK203/(SUMPRODUCT(--(CHOOSE({1,2,3},AJ203,AL203,AM203)&gt;0),CHOOSE({1,2,3},AJ203,AL203,AM203))+AI203)</f>
        <v/>
      </c>
      <c r="AW203" s="2699">
        <f>EOMONTH(AW204,-1)</f>
        <v/>
      </c>
      <c r="AX203" s="405">
        <f>+BD202</f>
        <v/>
      </c>
      <c r="AY203" s="405" t="n">
        <v>0</v>
      </c>
      <c r="AZ203" s="405" t="n">
        <v>0</v>
      </c>
      <c r="BA203" s="405" t="n">
        <v>0</v>
      </c>
      <c r="BB203" s="405" t="n">
        <v>0</v>
      </c>
      <c r="BC203" s="405" t="n">
        <v>0</v>
      </c>
      <c r="BD203" s="405">
        <f>SUM(AX203:AZ203)-SUM(BA203:BC203)</f>
        <v/>
      </c>
      <c r="BE203" s="405" t="n">
        <v>0</v>
      </c>
      <c r="BF203" s="405">
        <f>+BD203-BE203</f>
        <v/>
      </c>
      <c r="BG203" s="2700">
        <f>365/((+AY203+AZ203-BB203-BC203)/((+AX203+BD203)/2)*DAY(AW203))</f>
        <v/>
      </c>
      <c r="BH203" s="2700">
        <f>+BD203/AY203*DAY(AW203)</f>
        <v/>
      </c>
      <c r="BI203" s="406">
        <f>(BB203+BC203)/AY203</f>
        <v/>
      </c>
      <c r="BJ203" s="406">
        <f>+BA203/(+BA203+BB203+BC203)</f>
        <v/>
      </c>
      <c r="BK203" s="407">
        <f t="array" ref="BK203">BA203/(SUMPRODUCT(--(CHOOSE({1,2,3},AZ203,BB203,BC203)&gt;0),CHOOSE({1,2,3},AZ203,BB203,BC203))+AY203)</f>
        <v/>
      </c>
      <c r="BM203" s="2699">
        <f>EOMONTH(BM204,-1)</f>
        <v/>
      </c>
      <c r="BN203" s="405">
        <f>+BT202</f>
        <v/>
      </c>
      <c r="BO203" s="405" t="n">
        <v>0</v>
      </c>
      <c r="BP203" s="405" t="n">
        <v>0</v>
      </c>
      <c r="BQ203" s="405" t="n">
        <v>0</v>
      </c>
      <c r="BR203" s="405" t="n">
        <v>0</v>
      </c>
      <c r="BS203" s="405" t="n">
        <v>0</v>
      </c>
      <c r="BT203" s="405">
        <f>SUM(BN203:BP203)-SUM(BQ203:BS203)</f>
        <v/>
      </c>
      <c r="BU203" s="405" t="n">
        <v>0</v>
      </c>
      <c r="BV203" s="405">
        <f>+BT203-BU203</f>
        <v/>
      </c>
      <c r="BW203" s="2700">
        <f>365/((+BO203+BP203-BR203-BS203)/((+BN203+BT203)/2)*DAY(BM203))</f>
        <v/>
      </c>
      <c r="BX203" s="2700">
        <f>+BT203/BO203*DAY(BM203)</f>
        <v/>
      </c>
      <c r="BY203" s="406">
        <f>(BR203+BS203)/BO203</f>
        <v/>
      </c>
      <c r="BZ203" s="406">
        <f>+BQ203/(+BQ203+BR203+BS203)</f>
        <v/>
      </c>
      <c r="CA203" s="407">
        <f t="array" ref="CA203">BQ203/(SUMPRODUCT(--(CHOOSE({1,2,3},BP203,BR203,BS203)&gt;0),CHOOSE({1,2,3},BP203,BR203,BS203))+BO203)</f>
        <v/>
      </c>
      <c r="CC203" s="2699">
        <f>EOMONTH(CC204,-1)</f>
        <v/>
      </c>
      <c r="CD203" s="405">
        <f>+CJ202</f>
        <v/>
      </c>
      <c r="CE203" s="405" t="n">
        <v>0</v>
      </c>
      <c r="CF203" s="405" t="n">
        <v>0</v>
      </c>
      <c r="CG203" s="405" t="n">
        <v>0</v>
      </c>
      <c r="CH203" s="405" t="n">
        <v>0</v>
      </c>
      <c r="CI203" s="405" t="n">
        <v>0</v>
      </c>
      <c r="CJ203" s="405">
        <f>SUM(CD203:CF203)-SUM(CG203:CI203)</f>
        <v/>
      </c>
      <c r="CK203" s="405" t="n">
        <v>0</v>
      </c>
      <c r="CL203" s="405">
        <f>+CJ203-CK203</f>
        <v/>
      </c>
      <c r="CM203" s="2700">
        <f>365/((+CE203+CF203-CH203-CI203)/((+CD203+CJ203)/2)*DAY(CC203))</f>
        <v/>
      </c>
      <c r="CN203" s="2700">
        <f>+CJ203/CE203*DAY(CC203)</f>
        <v/>
      </c>
      <c r="CO203" s="406">
        <f>(CH203+CI203)/CE203</f>
        <v/>
      </c>
      <c r="CP203" s="406">
        <f>+CG203/(+CG203+CH203+CI203)</f>
        <v/>
      </c>
      <c r="CQ203" s="407">
        <f t="array" ref="CQ203">CG203/(SUMPRODUCT(--(CHOOSE({1,2,3},CF203,CH203,CI203)&gt;0),CHOOSE({1,2,3},CF203,CH203,CI203))+CE203)</f>
        <v/>
      </c>
      <c r="CS203" s="2699">
        <f>EOMONTH(CS204,-1)</f>
        <v/>
      </c>
      <c r="CT203" s="405">
        <f>+CZ202</f>
        <v/>
      </c>
      <c r="CU203" s="405" t="n">
        <v>0</v>
      </c>
      <c r="CV203" s="405" t="n">
        <v>0</v>
      </c>
      <c r="CW203" s="405" t="n">
        <v>0</v>
      </c>
      <c r="CX203" s="405" t="n">
        <v>0</v>
      </c>
      <c r="CY203" s="405" t="n">
        <v>0</v>
      </c>
      <c r="CZ203" s="405">
        <f>SUM(CT203:CV203)-SUM(CW203:CY203)</f>
        <v/>
      </c>
      <c r="DA203" s="405" t="n">
        <v>0</v>
      </c>
      <c r="DB203" s="405">
        <f>+CZ203-DA203</f>
        <v/>
      </c>
      <c r="DC203" s="2700">
        <f>365/((+CU203+CV203-CX203-CY203)/((+CT203+CZ203)/2)*DAY(CS203))</f>
        <v/>
      </c>
      <c r="DD203" s="2700">
        <f>+CZ203/CU203*DAY(CS203)</f>
        <v/>
      </c>
      <c r="DE203" s="406">
        <f>(CX203+CY203)/CU203</f>
        <v/>
      </c>
      <c r="DF203" s="406">
        <f>+CW203/(+CW203+CX203+CY203)</f>
        <v/>
      </c>
      <c r="DG203" s="407">
        <f t="array" ref="DG203">CW203/(SUMPRODUCT(--(CHOOSE({1,2,3},CV203,CX203,CY203)&gt;0),CHOOSE({1,2,3},CV203,CX203,CY203))+CU203)</f>
        <v/>
      </c>
      <c r="DI203" s="2699">
        <f>EOMONTH(DI204,-1)</f>
        <v/>
      </c>
      <c r="DJ203" s="405">
        <f>+DP202</f>
        <v/>
      </c>
      <c r="DK203" s="405" t="n">
        <v>0</v>
      </c>
      <c r="DL203" s="405" t="n">
        <v>0</v>
      </c>
      <c r="DM203" s="405" t="n">
        <v>0</v>
      </c>
      <c r="DN203" s="405" t="n">
        <v>0</v>
      </c>
      <c r="DO203" s="405" t="n">
        <v>0</v>
      </c>
      <c r="DP203" s="405">
        <f>SUM(DJ203:DL203)-SUM(DM203:DO203)</f>
        <v/>
      </c>
      <c r="DQ203" s="405" t="n">
        <v>0</v>
      </c>
      <c r="DR203" s="405">
        <f>+DP203-DQ203</f>
        <v/>
      </c>
      <c r="DS203" s="2700">
        <f>365/((+DK203+DL203-DN203-DO203)/((+DJ203+DP203)/2)*DAY(DI203))</f>
        <v/>
      </c>
      <c r="DT203" s="2700">
        <f>+DP203/DK203*DAY(DI203)</f>
        <v/>
      </c>
      <c r="DU203" s="406">
        <f>(DN203+DO203)/DK203</f>
        <v/>
      </c>
      <c r="DV203" s="406">
        <f>+DM203/(+DM203+DN203+DO203)</f>
        <v/>
      </c>
      <c r="DW203" s="407">
        <f t="array" ref="DW203">DM203/(SUMPRODUCT(--(CHOOSE({1,2,3},DL203,DN203,DO203)&gt;0),CHOOSE({1,2,3},DL203,DN203,DO203))+DK203)</f>
        <v/>
      </c>
      <c r="DY203" s="2699">
        <f>EOMONTH(DY204,-1)</f>
        <v/>
      </c>
      <c r="DZ203" s="405">
        <f>+EF202</f>
        <v/>
      </c>
      <c r="EA203" s="405" t="n">
        <v>0</v>
      </c>
      <c r="EB203" s="405" t="n">
        <v>0</v>
      </c>
      <c r="EC203" s="405" t="n">
        <v>0</v>
      </c>
      <c r="ED203" s="405" t="n">
        <v>0</v>
      </c>
      <c r="EE203" s="405" t="n">
        <v>0</v>
      </c>
      <c r="EF203" s="405">
        <f>SUM(DZ203:EB203)-SUM(EC203:EE203)</f>
        <v/>
      </c>
      <c r="EG203" s="405" t="n">
        <v>0</v>
      </c>
      <c r="EH203" s="405">
        <f>+EF203-EG203</f>
        <v/>
      </c>
      <c r="EI203" s="2700">
        <f>365/((+EA203+EB203-ED203-EE203)/((+DZ203+EF203)/2)*DAY(DY203))</f>
        <v/>
      </c>
      <c r="EJ203" s="2700">
        <f>+EF203/EA203*DAY(DY203)</f>
        <v/>
      </c>
      <c r="EK203" s="406">
        <f>(ED203+EE203)/EA203</f>
        <v/>
      </c>
      <c r="EL203" s="406">
        <f>+EC203/(+EC203+ED203+EE203)</f>
        <v/>
      </c>
      <c r="EM203" s="407">
        <f t="array" ref="EM203">EC203/(SUMPRODUCT(--(CHOOSE({1,2,3},EB203,ED203,EE203)&gt;0),CHOOSE({1,2,3},EB203,ED203,EE203))+EA203)</f>
        <v/>
      </c>
      <c r="EO203" s="2699">
        <f>EOMONTH(EO204,-1)</f>
        <v/>
      </c>
      <c r="EP203" s="405">
        <f>+EV202</f>
        <v/>
      </c>
      <c r="EQ203" s="405" t="n">
        <v>0</v>
      </c>
      <c r="ER203" s="405" t="n">
        <v>0</v>
      </c>
      <c r="ES203" s="405" t="n">
        <v>0</v>
      </c>
      <c r="ET203" s="405" t="n">
        <v>0</v>
      </c>
      <c r="EU203" s="405" t="n">
        <v>0</v>
      </c>
      <c r="EV203" s="405">
        <f>SUM(EP203:ER203)-SUM(ES203:EU203)</f>
        <v/>
      </c>
      <c r="EW203" s="405" t="n">
        <v>0</v>
      </c>
      <c r="EX203" s="405">
        <f>+EV203-EW203</f>
        <v/>
      </c>
      <c r="EY203" s="2700">
        <f>365/((+EQ203+ER203-ET203-EU203)/((+EP203+EV203)/2)*DAY(EO203))</f>
        <v/>
      </c>
      <c r="EZ203" s="2700">
        <f>+EV203/EQ203*DAY(EO203)</f>
        <v/>
      </c>
      <c r="FA203" s="406">
        <f>(ET203+EU203)/EQ203</f>
        <v/>
      </c>
      <c r="FB203" s="406">
        <f>+ES203/(+ES203+ET203+EU203)</f>
        <v/>
      </c>
      <c r="FC203" s="407">
        <f t="array" ref="FC203">ES203/(SUMPRODUCT(--(CHOOSE({1,2,3},FH203,FX203,GN203)&gt;0),CHOOSE({1,2,3},FH203,FX203,GN203))+EQ203)</f>
        <v/>
      </c>
      <c r="FE203" s="2699">
        <f>EOMONTH(FE204,-1)</f>
        <v/>
      </c>
      <c r="FF203" s="405">
        <f>+FL202</f>
        <v/>
      </c>
      <c r="FG203" s="405" t="n">
        <v>0</v>
      </c>
      <c r="FH203" s="405" t="n">
        <v>0</v>
      </c>
      <c r="FI203" s="405" t="n">
        <v>0</v>
      </c>
      <c r="FJ203" s="405" t="n">
        <v>0</v>
      </c>
      <c r="FK203" s="405" t="n">
        <v>0</v>
      </c>
      <c r="FL203" s="405">
        <f>SUM(FF203:FH203)-SUM(FI203:FK203)</f>
        <v/>
      </c>
      <c r="FM203" s="405" t="n">
        <v>0</v>
      </c>
      <c r="FN203" s="405">
        <f>+FL203-FM203</f>
        <v/>
      </c>
      <c r="FO203" s="2700">
        <f>365/((+FG203+FH203-FJ203-FK203)/((+FF203+FL203)/2)*DAY(FE203))</f>
        <v/>
      </c>
      <c r="FP203" s="2700">
        <f>+FL203/FG203*DAY(FE203)</f>
        <v/>
      </c>
      <c r="FQ203" s="406">
        <f>(FJ203+FK203)/FG203</f>
        <v/>
      </c>
      <c r="FR203" s="406">
        <f>+FI203/(+FI203+FJ203+FK203)</f>
        <v/>
      </c>
      <c r="FS203" s="407">
        <f t="array" ref="FS203">FI203/(SUMPRODUCT(--(CHOOSE({1,2,3},FH203,FJ203,FK203)&gt;0),CHOOSE({1,2,3},FH203,FJ203,FK203))+FG203)</f>
        <v/>
      </c>
      <c r="FU203" s="2699">
        <f>EOMONTH(FU204,-1)</f>
        <v/>
      </c>
      <c r="FV203" s="405">
        <f>+GB202</f>
        <v/>
      </c>
      <c r="FW203" s="405" t="n">
        <v>0</v>
      </c>
      <c r="FX203" s="405" t="n">
        <v>0</v>
      </c>
      <c r="FY203" s="405" t="n">
        <v>0</v>
      </c>
      <c r="FZ203" s="405" t="n">
        <v>0</v>
      </c>
      <c r="GA203" s="405" t="n">
        <v>0</v>
      </c>
      <c r="GB203" s="405">
        <f>SUM(FV203:FX203)-SUM(FY203:GA203)</f>
        <v/>
      </c>
      <c r="GC203" s="405" t="n">
        <v>0</v>
      </c>
      <c r="GD203" s="405">
        <f>+GB203-GC203</f>
        <v/>
      </c>
      <c r="GE203" s="2700">
        <f>365/((+FW203+FX203-FZ203-GA203)/((+FV203+GB203)/2)*DAY(FU203))</f>
        <v/>
      </c>
      <c r="GF203" s="2700">
        <f>+GB203/FW203*DAY(FU203)</f>
        <v/>
      </c>
      <c r="GG203" s="406">
        <f>(FZ203+GA203)/FW203</f>
        <v/>
      </c>
      <c r="GH203" s="406">
        <f>+FY203/(+FY203+FZ203+GA203)</f>
        <v/>
      </c>
      <c r="GI203" s="407">
        <f t="array" ref="GI203">FY203/(SUMPRODUCT(--(CHOOSE({1,2,3},FX203,FZ203,GA203)&gt;0),CHOOSE({1,2,3},FX203,FZ203,GA203))+FW203)</f>
        <v/>
      </c>
      <c r="GK203" s="2699">
        <f>EOMONTH(GK204,-1)</f>
        <v/>
      </c>
      <c r="GL203" s="405">
        <f>+GR202</f>
        <v/>
      </c>
      <c r="GM203" s="405" t="n">
        <v>0</v>
      </c>
      <c r="GN203" s="405" t="n">
        <v>0</v>
      </c>
      <c r="GO203" s="405" t="n">
        <v>0</v>
      </c>
      <c r="GP203" s="405" t="n">
        <v>0</v>
      </c>
      <c r="GQ203" s="405" t="n">
        <v>0</v>
      </c>
      <c r="GR203" s="405">
        <f>SUM(GL203:GN203)-SUM(GO203:GQ203)</f>
        <v/>
      </c>
      <c r="GS203" s="405" t="n">
        <v>0</v>
      </c>
      <c r="GT203" s="405">
        <f>+GR203-GS203</f>
        <v/>
      </c>
      <c r="GU203" s="2700">
        <f>365/((+GM203+GN203-GP203-GQ203)/((+GL203+GR203)/2)*DAY(GK203))</f>
        <v/>
      </c>
      <c r="GV203" s="2700">
        <f>+GR203/GM203*DAY(GK203)</f>
        <v/>
      </c>
      <c r="GW203" s="406">
        <f>(GP203+GQ203)/GM203</f>
        <v/>
      </c>
      <c r="GX203" s="406">
        <f>+GO203/(+GO203+GP203+GQ203)</f>
        <v/>
      </c>
      <c r="GY203" s="407">
        <f t="array" ref="GY203">GO203/(SUMPRODUCT(--(CHOOSE({1,2,3},GN203,GP203,GQ203)&gt;0),CHOOSE({1,2,3},GN203,GP203,GQ203))+GM203)</f>
        <v/>
      </c>
    </row>
    <row r="204">
      <c r="A204" s="2699">
        <f>EOMONTH(A205,-1)</f>
        <v/>
      </c>
      <c r="B204" s="405">
        <f>R204+AH204+AX204+BN204+CD204+CT204+DJ204+DZ204+EP204+FF204+FV204+GL204</f>
        <v/>
      </c>
      <c r="C204" s="405">
        <f>S204+AI204+AY204+BO204+CE204+CU204+DK204+EA204+EQ204+FG204+FW204+GM204</f>
        <v/>
      </c>
      <c r="D204" s="405">
        <f>T204+AJ204+AZ204+BP204+CF204+CV204+DL204+EB204+ER204+FH204+FX204+GN204</f>
        <v/>
      </c>
      <c r="E204" s="405">
        <f>U204+AK204+BA204+BQ204+CG204+CW204+DM204+EC204+ES204+FI204+FY204+GO204</f>
        <v/>
      </c>
      <c r="F204" s="405">
        <f>V204+AL204+BB204+BR204+CH204+CX204+DN204+ED204+ET204+FJ204+FZ204+GP204</f>
        <v/>
      </c>
      <c r="G204" s="405">
        <f>W204+AM204+BC204+BS204+CI204+CY204+DO204+EE204+EU204+FK204+GA204+GQ204</f>
        <v/>
      </c>
      <c r="H204" s="405">
        <f>X204+AN204+BD204+BT204+CJ204+CZ204+DP204+EF204+EV204+FL204+GB204+GR204</f>
        <v/>
      </c>
      <c r="I204" s="405">
        <f>Y204+AO204+BE204+BU204+CK204+DA204+DQ204+EG204+EW204+FM204+GC204+GS204</f>
        <v/>
      </c>
      <c r="J204" s="405">
        <f>Z204+AP204+BF204+BV204</f>
        <v/>
      </c>
      <c r="K204" s="2700">
        <f>365/((+C204+D204-F204-G204)/((+B204+H204)/2)*DAY(A204))</f>
        <v/>
      </c>
      <c r="L204" s="2700">
        <f>+H204/C204*DAY(A204)</f>
        <v/>
      </c>
      <c r="M204" s="406">
        <f>(F204+G204)/C204</f>
        <v/>
      </c>
      <c r="N204" s="406">
        <f>+E204/(+E204+F204+G204)</f>
        <v/>
      </c>
      <c r="O204" s="407">
        <f t="array" ref="O204">E204/(SUMPRODUCT(--(CHOOSE({1,2,3},D204,F204,G204)&gt;0),CHOOSE({1,2,3},D204,F204,G204))+C204)</f>
        <v/>
      </c>
      <c r="Q204" s="2699">
        <f>EOMONTH(Q205,-1)</f>
        <v/>
      </c>
      <c r="R204" s="405">
        <f>+X203</f>
        <v/>
      </c>
      <c r="S204" s="405" t="n">
        <v>0</v>
      </c>
      <c r="T204" s="405" t="n">
        <v>0</v>
      </c>
      <c r="U204" s="405" t="n">
        <v>0</v>
      </c>
      <c r="V204" s="405" t="n">
        <v>0</v>
      </c>
      <c r="W204" s="405" t="n">
        <v>0</v>
      </c>
      <c r="X204" s="405">
        <f>SUM(R204:T204)-SUM(U204:W204)</f>
        <v/>
      </c>
      <c r="Y204" s="405" t="n">
        <v>0</v>
      </c>
      <c r="Z204" s="405">
        <f>+X204-Y204</f>
        <v/>
      </c>
      <c r="AA204" s="2700">
        <f>365/((+S204+T204-V204-W204)/((+R204+X204)/2)*DAY(Q204))</f>
        <v/>
      </c>
      <c r="AB204" s="2700">
        <f>+X204/S204*DAY(Q204)</f>
        <v/>
      </c>
      <c r="AC204" s="406">
        <f>(V204+W204)/S204</f>
        <v/>
      </c>
      <c r="AD204" s="406">
        <f>+U204/(+U204+V204+W204)</f>
        <v/>
      </c>
      <c r="AE204" s="407">
        <f t="array" ref="AE204">U204/(SUMPRODUCT(--(CHOOSE({1,2,3},T204,V204,W204)&gt;0),CHOOSE({1,2,3},T204,V204,W204))+S204)</f>
        <v/>
      </c>
      <c r="AG204" s="2699">
        <f>EOMONTH(AG205,-1)</f>
        <v/>
      </c>
      <c r="AH204" s="405">
        <f>+AN203</f>
        <v/>
      </c>
      <c r="AI204" s="405" t="n">
        <v>0</v>
      </c>
      <c r="AJ204" s="405" t="n">
        <v>0</v>
      </c>
      <c r="AK204" s="405" t="n">
        <v>0</v>
      </c>
      <c r="AL204" s="405" t="n">
        <v>0</v>
      </c>
      <c r="AM204" s="405" t="n">
        <v>0</v>
      </c>
      <c r="AN204" s="405">
        <f>SUM(AH204:AJ204)-SUM(AK204:AM204)</f>
        <v/>
      </c>
      <c r="AO204" s="405" t="n">
        <v>0</v>
      </c>
      <c r="AP204" s="405">
        <f>+AN204-AO204</f>
        <v/>
      </c>
      <c r="AQ204" s="2700">
        <f>365/((+AI204+AJ204-AL204-AM204)/((+AH204+AN204)/2)*DAY(AG204))</f>
        <v/>
      </c>
      <c r="AR204" s="2700">
        <f>+AN204/AI204*DAY(AG204)</f>
        <v/>
      </c>
      <c r="AS204" s="406">
        <f>(AL204+AM204)/AI204</f>
        <v/>
      </c>
      <c r="AT204" s="406">
        <f>+AK204/(+AK204+AL204+AM204)</f>
        <v/>
      </c>
      <c r="AU204" s="407">
        <f t="array" ref="AU204">AK204/(SUMPRODUCT(--(CHOOSE({1,2,3},AJ204,AL204,AM204)&gt;0),CHOOSE({1,2,3},AJ204,AL204,AM204))+AI204)</f>
        <v/>
      </c>
      <c r="AW204" s="2699">
        <f>EOMONTH(AW205,-1)</f>
        <v/>
      </c>
      <c r="AX204" s="405">
        <f>+BD203</f>
        <v/>
      </c>
      <c r="AY204" s="405" t="n">
        <v>0</v>
      </c>
      <c r="AZ204" s="405" t="n">
        <v>0</v>
      </c>
      <c r="BA204" s="405" t="n">
        <v>0</v>
      </c>
      <c r="BB204" s="405" t="n">
        <v>0</v>
      </c>
      <c r="BC204" s="405" t="n">
        <v>0</v>
      </c>
      <c r="BD204" s="405">
        <f>SUM(AX204:AZ204)-SUM(BA204:BC204)</f>
        <v/>
      </c>
      <c r="BE204" s="405" t="n">
        <v>0</v>
      </c>
      <c r="BF204" s="405">
        <f>+BD204-BE204</f>
        <v/>
      </c>
      <c r="BG204" s="2700">
        <f>365/((+AY204+AZ204-BB204-BC204)/((+AX204+BD204)/2)*DAY(AW204))</f>
        <v/>
      </c>
      <c r="BH204" s="2700">
        <f>+BD204/AY204*DAY(AW204)</f>
        <v/>
      </c>
      <c r="BI204" s="406">
        <f>(BB204+BC204)/AY204</f>
        <v/>
      </c>
      <c r="BJ204" s="406">
        <f>+BA204/(+BA204+BB204+BC204)</f>
        <v/>
      </c>
      <c r="BK204" s="407">
        <f t="array" ref="BK204">BA204/(SUMPRODUCT(--(CHOOSE({1,2,3},AZ204,BB204,BC204)&gt;0),CHOOSE({1,2,3},AZ204,BB204,BC204))+AY204)</f>
        <v/>
      </c>
      <c r="BM204" s="2699">
        <f>EOMONTH(BM205,-1)</f>
        <v/>
      </c>
      <c r="BN204" s="405">
        <f>+BT203</f>
        <v/>
      </c>
      <c r="BO204" s="405" t="n">
        <v>0</v>
      </c>
      <c r="BP204" s="405" t="n">
        <v>0</v>
      </c>
      <c r="BQ204" s="405" t="n">
        <v>0</v>
      </c>
      <c r="BR204" s="405" t="n">
        <v>0</v>
      </c>
      <c r="BS204" s="405" t="n">
        <v>0</v>
      </c>
      <c r="BT204" s="405">
        <f>SUM(BN204:BP204)-SUM(BQ204:BS204)</f>
        <v/>
      </c>
      <c r="BU204" s="405" t="n">
        <v>0</v>
      </c>
      <c r="BV204" s="405">
        <f>+BT204-BU204</f>
        <v/>
      </c>
      <c r="BW204" s="2700">
        <f>365/((+BO204+BP204-BR204-BS204)/((+BN204+BT204)/2)*DAY(BM204))</f>
        <v/>
      </c>
      <c r="BX204" s="2700">
        <f>+BT204/BO204*DAY(BM204)</f>
        <v/>
      </c>
      <c r="BY204" s="406">
        <f>(BR204+BS204)/BO204</f>
        <v/>
      </c>
      <c r="BZ204" s="406">
        <f>+BQ204/(+BQ204+BR204+BS204)</f>
        <v/>
      </c>
      <c r="CA204" s="407">
        <f t="array" ref="CA204">BQ204/(SUMPRODUCT(--(CHOOSE({1,2,3},BP204,BR204,BS204)&gt;0),CHOOSE({1,2,3},BP204,BR204,BS204))+BO204)</f>
        <v/>
      </c>
      <c r="CC204" s="2699">
        <f>EOMONTH(CC205,-1)</f>
        <v/>
      </c>
      <c r="CD204" s="405">
        <f>+CJ203</f>
        <v/>
      </c>
      <c r="CE204" s="405" t="n">
        <v>0</v>
      </c>
      <c r="CF204" s="405" t="n">
        <v>0</v>
      </c>
      <c r="CG204" s="405" t="n">
        <v>0</v>
      </c>
      <c r="CH204" s="405" t="n">
        <v>0</v>
      </c>
      <c r="CI204" s="405" t="n">
        <v>0</v>
      </c>
      <c r="CJ204" s="405">
        <f>SUM(CD204:CF204)-SUM(CG204:CI204)</f>
        <v/>
      </c>
      <c r="CK204" s="405" t="n">
        <v>0</v>
      </c>
      <c r="CL204" s="405">
        <f>+CJ204-CK204</f>
        <v/>
      </c>
      <c r="CM204" s="2700">
        <f>365/((+CE204+CF204-CH204-CI204)/((+CD204+CJ204)/2)*DAY(CC204))</f>
        <v/>
      </c>
      <c r="CN204" s="2700">
        <f>+CJ204/CE204*DAY(CC204)</f>
        <v/>
      </c>
      <c r="CO204" s="406">
        <f>(CH204+CI204)/CE204</f>
        <v/>
      </c>
      <c r="CP204" s="406">
        <f>+CG204/(+CG204+CH204+CI204)</f>
        <v/>
      </c>
      <c r="CQ204" s="407">
        <f t="array" ref="CQ204">CG204/(SUMPRODUCT(--(CHOOSE({1,2,3},CF204,CH204,CI204)&gt;0),CHOOSE({1,2,3},CF204,CH204,CI204))+CE204)</f>
        <v/>
      </c>
      <c r="CS204" s="2699">
        <f>EOMONTH(CS205,-1)</f>
        <v/>
      </c>
      <c r="CT204" s="405">
        <f>+CZ203</f>
        <v/>
      </c>
      <c r="CU204" s="405" t="n">
        <v>0</v>
      </c>
      <c r="CV204" s="405" t="n">
        <v>0</v>
      </c>
      <c r="CW204" s="405" t="n">
        <v>0</v>
      </c>
      <c r="CX204" s="405" t="n">
        <v>0</v>
      </c>
      <c r="CY204" s="405" t="n">
        <v>0</v>
      </c>
      <c r="CZ204" s="405">
        <f>SUM(CT204:CV204)-SUM(CW204:CY204)</f>
        <v/>
      </c>
      <c r="DA204" s="405" t="n">
        <v>0</v>
      </c>
      <c r="DB204" s="405">
        <f>+CZ204-DA204</f>
        <v/>
      </c>
      <c r="DC204" s="2700">
        <f>365/((+CU204+CV204-CX204-CY204)/((+CT204+CZ204)/2)*DAY(CS204))</f>
        <v/>
      </c>
      <c r="DD204" s="2700">
        <f>+CZ204/CU204*DAY(CS204)</f>
        <v/>
      </c>
      <c r="DE204" s="406">
        <f>(CX204+CY204)/CU204</f>
        <v/>
      </c>
      <c r="DF204" s="406">
        <f>+CW204/(+CW204+CX204+CY204)</f>
        <v/>
      </c>
      <c r="DG204" s="407">
        <f t="array" ref="DG204">CW204/(SUMPRODUCT(--(CHOOSE({1,2,3},CV204,CX204,CY204)&gt;0),CHOOSE({1,2,3},CV204,CX204,CY204))+CU204)</f>
        <v/>
      </c>
      <c r="DI204" s="2699">
        <f>EOMONTH(DI205,-1)</f>
        <v/>
      </c>
      <c r="DJ204" s="405">
        <f>+DP203</f>
        <v/>
      </c>
      <c r="DK204" s="405" t="n">
        <v>0</v>
      </c>
      <c r="DL204" s="405" t="n">
        <v>0</v>
      </c>
      <c r="DM204" s="405" t="n">
        <v>0</v>
      </c>
      <c r="DN204" s="405" t="n">
        <v>0</v>
      </c>
      <c r="DO204" s="405" t="n">
        <v>0</v>
      </c>
      <c r="DP204" s="405">
        <f>SUM(DJ204:DL204)-SUM(DM204:DO204)</f>
        <v/>
      </c>
      <c r="DQ204" s="405" t="n">
        <v>0</v>
      </c>
      <c r="DR204" s="405">
        <f>+DP204-DQ204</f>
        <v/>
      </c>
      <c r="DS204" s="2700">
        <f>365/((+DK204+DL204-DN204-DO204)/((+DJ204+DP204)/2)*DAY(DI204))</f>
        <v/>
      </c>
      <c r="DT204" s="2700">
        <f>+DP204/DK204*DAY(DI204)</f>
        <v/>
      </c>
      <c r="DU204" s="406">
        <f>(DN204+DO204)/DK204</f>
        <v/>
      </c>
      <c r="DV204" s="406">
        <f>+DM204/(+DM204+DN204+DO204)</f>
        <v/>
      </c>
      <c r="DW204" s="407">
        <f t="array" ref="DW204">DM204/(SUMPRODUCT(--(CHOOSE({1,2,3},DL204,DN204,DO204)&gt;0),CHOOSE({1,2,3},DL204,DN204,DO204))+DK204)</f>
        <v/>
      </c>
      <c r="DY204" s="2699">
        <f>EOMONTH(DY205,-1)</f>
        <v/>
      </c>
      <c r="DZ204" s="405">
        <f>+EF203</f>
        <v/>
      </c>
      <c r="EA204" s="405" t="n">
        <v>0</v>
      </c>
      <c r="EB204" s="405" t="n">
        <v>0</v>
      </c>
      <c r="EC204" s="405" t="n">
        <v>0</v>
      </c>
      <c r="ED204" s="405" t="n">
        <v>0</v>
      </c>
      <c r="EE204" s="405" t="n">
        <v>0</v>
      </c>
      <c r="EF204" s="405">
        <f>SUM(DZ204:EB204)-SUM(EC204:EE204)</f>
        <v/>
      </c>
      <c r="EG204" s="405" t="n">
        <v>0</v>
      </c>
      <c r="EH204" s="405">
        <f>+EF204-EG204</f>
        <v/>
      </c>
      <c r="EI204" s="2700">
        <f>365/((+EA204+EB204-ED204-EE204)/((+DZ204+EF204)/2)*DAY(DY204))</f>
        <v/>
      </c>
      <c r="EJ204" s="2700">
        <f>+EF204/EA204*DAY(DY204)</f>
        <v/>
      </c>
      <c r="EK204" s="406">
        <f>(ED204+EE204)/EA204</f>
        <v/>
      </c>
      <c r="EL204" s="406">
        <f>+EC204/(+EC204+ED204+EE204)</f>
        <v/>
      </c>
      <c r="EM204" s="407">
        <f t="array" ref="EM204">EC204/(SUMPRODUCT(--(CHOOSE({1,2,3},EB204,ED204,EE204)&gt;0),CHOOSE({1,2,3},EB204,ED204,EE204))+EA204)</f>
        <v/>
      </c>
      <c r="EO204" s="2699">
        <f>EOMONTH(EO205,-1)</f>
        <v/>
      </c>
      <c r="EP204" s="405">
        <f>+EV203</f>
        <v/>
      </c>
      <c r="EQ204" s="405" t="n">
        <v>0</v>
      </c>
      <c r="ER204" s="405" t="n">
        <v>0</v>
      </c>
      <c r="ES204" s="405" t="n">
        <v>0</v>
      </c>
      <c r="ET204" s="405" t="n">
        <v>0</v>
      </c>
      <c r="EU204" s="405" t="n">
        <v>0</v>
      </c>
      <c r="EV204" s="405">
        <f>SUM(EP204:ER204)-SUM(ES204:EU204)</f>
        <v/>
      </c>
      <c r="EW204" s="405" t="n">
        <v>0</v>
      </c>
      <c r="EX204" s="405">
        <f>+EV204-EW204</f>
        <v/>
      </c>
      <c r="EY204" s="2700">
        <f>365/((+EQ204+ER204-ET204-EU204)/((+EP204+EV204)/2)*DAY(EO204))</f>
        <v/>
      </c>
      <c r="EZ204" s="2700">
        <f>+EV204/EQ204*DAY(EO204)</f>
        <v/>
      </c>
      <c r="FA204" s="406">
        <f>(ET204+EU204)/EQ204</f>
        <v/>
      </c>
      <c r="FB204" s="406">
        <f>+ES204/(+ES204+ET204+EU204)</f>
        <v/>
      </c>
      <c r="FC204" s="407">
        <f t="array" ref="FC204">ES204/(SUMPRODUCT(--(CHOOSE({1,2,3},FH204,FX204,GN204)&gt;0),CHOOSE({1,2,3},FH204,FX204,GN204))+EQ204)</f>
        <v/>
      </c>
      <c r="FE204" s="2699">
        <f>EOMONTH(FE205,-1)</f>
        <v/>
      </c>
      <c r="FF204" s="405">
        <f>+FL203</f>
        <v/>
      </c>
      <c r="FG204" s="405" t="n">
        <v>0</v>
      </c>
      <c r="FH204" s="405" t="n">
        <v>0</v>
      </c>
      <c r="FI204" s="405" t="n">
        <v>0</v>
      </c>
      <c r="FJ204" s="405" t="n">
        <v>0</v>
      </c>
      <c r="FK204" s="405" t="n">
        <v>0</v>
      </c>
      <c r="FL204" s="405">
        <f>SUM(FF204:FH204)-SUM(FI204:FK204)</f>
        <v/>
      </c>
      <c r="FM204" s="405" t="n">
        <v>0</v>
      </c>
      <c r="FN204" s="405">
        <f>+FL204-FM204</f>
        <v/>
      </c>
      <c r="FO204" s="2700">
        <f>365/((+FG204+FH204-FJ204-FK204)/((+FF204+FL204)/2)*DAY(FE204))</f>
        <v/>
      </c>
      <c r="FP204" s="2700">
        <f>+FL204/FG204*DAY(FE204)</f>
        <v/>
      </c>
      <c r="FQ204" s="406">
        <f>(FJ204+FK204)/FG204</f>
        <v/>
      </c>
      <c r="FR204" s="406">
        <f>+FI204/(+FI204+FJ204+FK204)</f>
        <v/>
      </c>
      <c r="FS204" s="407">
        <f t="array" ref="FS204">FI204/(SUMPRODUCT(--(CHOOSE({1,2,3},FH204,FJ204,FK204)&gt;0),CHOOSE({1,2,3},FH204,FJ204,FK204))+FG204)</f>
        <v/>
      </c>
      <c r="FU204" s="2699">
        <f>EOMONTH(FU205,-1)</f>
        <v/>
      </c>
      <c r="FV204" s="405">
        <f>+GB203</f>
        <v/>
      </c>
      <c r="FW204" s="405" t="n">
        <v>0</v>
      </c>
      <c r="FX204" s="405" t="n">
        <v>0</v>
      </c>
      <c r="FY204" s="405" t="n">
        <v>0</v>
      </c>
      <c r="FZ204" s="405" t="n">
        <v>0</v>
      </c>
      <c r="GA204" s="405" t="n">
        <v>0</v>
      </c>
      <c r="GB204" s="405">
        <f>SUM(FV204:FX204)-SUM(FY204:GA204)</f>
        <v/>
      </c>
      <c r="GC204" s="405" t="n">
        <v>0</v>
      </c>
      <c r="GD204" s="405">
        <f>+GB204-GC204</f>
        <v/>
      </c>
      <c r="GE204" s="2700">
        <f>365/((+FW204+FX204-FZ204-GA204)/((+FV204+GB204)/2)*DAY(FU204))</f>
        <v/>
      </c>
      <c r="GF204" s="2700">
        <f>+GB204/FW204*DAY(FU204)</f>
        <v/>
      </c>
      <c r="GG204" s="406">
        <f>(FZ204+GA204)/FW204</f>
        <v/>
      </c>
      <c r="GH204" s="406">
        <f>+FY204/(+FY204+FZ204+GA204)</f>
        <v/>
      </c>
      <c r="GI204" s="407">
        <f t="array" ref="GI204">FY204/(SUMPRODUCT(--(CHOOSE({1,2,3},FX204,FZ204,GA204)&gt;0),CHOOSE({1,2,3},FX204,FZ204,GA204))+FW204)</f>
        <v/>
      </c>
      <c r="GK204" s="2699">
        <f>EOMONTH(GK205,-1)</f>
        <v/>
      </c>
      <c r="GL204" s="405">
        <f>+GR203</f>
        <v/>
      </c>
      <c r="GM204" s="405" t="n">
        <v>0</v>
      </c>
      <c r="GN204" s="405" t="n">
        <v>0</v>
      </c>
      <c r="GO204" s="405" t="n">
        <v>0</v>
      </c>
      <c r="GP204" s="405" t="n">
        <v>0</v>
      </c>
      <c r="GQ204" s="405" t="n">
        <v>0</v>
      </c>
      <c r="GR204" s="405">
        <f>SUM(GL204:GN204)-SUM(GO204:GQ204)</f>
        <v/>
      </c>
      <c r="GS204" s="405" t="n">
        <v>0</v>
      </c>
      <c r="GT204" s="405">
        <f>+GR204-GS204</f>
        <v/>
      </c>
      <c r="GU204" s="2700">
        <f>365/((+GM204+GN204-GP204-GQ204)/((+GL204+GR204)/2)*DAY(GK204))</f>
        <v/>
      </c>
      <c r="GV204" s="2700">
        <f>+GR204/GM204*DAY(GK204)</f>
        <v/>
      </c>
      <c r="GW204" s="406">
        <f>(GP204+GQ204)/GM204</f>
        <v/>
      </c>
      <c r="GX204" s="406">
        <f>+GO204/(+GO204+GP204+GQ204)</f>
        <v/>
      </c>
      <c r="GY204" s="407">
        <f t="array" ref="GY204">GO204/(SUMPRODUCT(--(CHOOSE({1,2,3},GN204,GP204,GQ204)&gt;0),CHOOSE({1,2,3},GN204,GP204,GQ204))+GM204)</f>
        <v/>
      </c>
    </row>
    <row r="205">
      <c r="A205" s="2699">
        <f>EOMONTH(A206,-1)</f>
        <v/>
      </c>
      <c r="B205" s="405">
        <f>R205+AH205+AX205+BN205+CD205+CT205+DJ205+DZ205+EP205+FF205+FV205+GL205</f>
        <v/>
      </c>
      <c r="C205" s="405">
        <f>S205+AI205+AY205+BO205+CE205+CU205+DK205+EA205+EQ205+FG205+FW205+GM205</f>
        <v/>
      </c>
      <c r="D205" s="405">
        <f>T205+AJ205+AZ205+BP205+CF205+CV205+DL205+EB205+ER205+FH205+FX205+GN205</f>
        <v/>
      </c>
      <c r="E205" s="405">
        <f>U205+AK205+BA205+BQ205+CG205+CW205+DM205+EC205+ES205+FI205+FY205+GO205</f>
        <v/>
      </c>
      <c r="F205" s="405">
        <f>V205+AL205+BB205+BR205+CH205+CX205+DN205+ED205+ET205+FJ205+FZ205+GP205</f>
        <v/>
      </c>
      <c r="G205" s="405">
        <f>W205+AM205+BC205+BS205+CI205+CY205+DO205+EE205+EU205+FK205+GA205+GQ205</f>
        <v/>
      </c>
      <c r="H205" s="405">
        <f>X205+AN205+BD205+BT205+CJ205+CZ205+DP205+EF205+EV205+FL205+GB205+GR205</f>
        <v/>
      </c>
      <c r="I205" s="405">
        <f>Y205+AO205+BE205+BU205+CK205+DA205+DQ205+EG205+EW205+FM205+GC205+GS205</f>
        <v/>
      </c>
      <c r="J205" s="405">
        <f>Z205+AP205+BF205+BV205</f>
        <v/>
      </c>
      <c r="K205" s="2700">
        <f>365/((+C205+D205-F205-G205)/((+B205+H205)/2)*DAY(A205))</f>
        <v/>
      </c>
      <c r="L205" s="2700">
        <f>+H205/C205*DAY(A205)</f>
        <v/>
      </c>
      <c r="M205" s="406">
        <f>(F205+G205)/C205</f>
        <v/>
      </c>
      <c r="N205" s="406">
        <f>+E205/(+E205+F205+G205)</f>
        <v/>
      </c>
      <c r="O205" s="407">
        <f t="array" ref="O205">E205/(SUMPRODUCT(--(CHOOSE({1,2,3},D205,F205,G205)&gt;0),CHOOSE({1,2,3},D205,F205,G205))+C205)</f>
        <v/>
      </c>
      <c r="Q205" s="2699">
        <f>EOMONTH(Q206,-1)</f>
        <v/>
      </c>
      <c r="R205" s="405">
        <f>+X204</f>
        <v/>
      </c>
      <c r="S205" s="405" t="n">
        <v>0</v>
      </c>
      <c r="T205" s="405" t="n">
        <v>0</v>
      </c>
      <c r="U205" s="405" t="n">
        <v>0</v>
      </c>
      <c r="V205" s="405" t="n">
        <v>0</v>
      </c>
      <c r="W205" s="405" t="n">
        <v>0</v>
      </c>
      <c r="X205" s="405">
        <f>SUM(R205:T205)-SUM(U205:W205)</f>
        <v/>
      </c>
      <c r="Y205" s="405" t="n">
        <v>0</v>
      </c>
      <c r="Z205" s="405">
        <f>+X205-Y205</f>
        <v/>
      </c>
      <c r="AA205" s="2700">
        <f>365/((+S205+T205-V205-W205)/((+R205+X205)/2)*DAY(Q205))</f>
        <v/>
      </c>
      <c r="AB205" s="2700">
        <f>+X205/S205*DAY(Q205)</f>
        <v/>
      </c>
      <c r="AC205" s="406">
        <f>(V205+W205)/S205</f>
        <v/>
      </c>
      <c r="AD205" s="406">
        <f>+U205/(+U205+V205+W205)</f>
        <v/>
      </c>
      <c r="AE205" s="407">
        <f t="array" ref="AE205">U205/(SUMPRODUCT(--(CHOOSE({1,2,3},T205,V205,W205)&gt;0),CHOOSE({1,2,3},T205,V205,W205))+S205)</f>
        <v/>
      </c>
      <c r="AG205" s="2699">
        <f>EOMONTH(AG206,-1)</f>
        <v/>
      </c>
      <c r="AH205" s="405">
        <f>+AN204</f>
        <v/>
      </c>
      <c r="AI205" s="405" t="n">
        <v>0</v>
      </c>
      <c r="AJ205" s="405" t="n">
        <v>0</v>
      </c>
      <c r="AK205" s="405" t="n">
        <v>0</v>
      </c>
      <c r="AL205" s="405" t="n">
        <v>0</v>
      </c>
      <c r="AM205" s="405" t="n">
        <v>0</v>
      </c>
      <c r="AN205" s="405">
        <f>SUM(AH205:AJ205)-SUM(AK205:AM205)</f>
        <v/>
      </c>
      <c r="AO205" s="405" t="n">
        <v>0</v>
      </c>
      <c r="AP205" s="405">
        <f>+AN205-AO205</f>
        <v/>
      </c>
      <c r="AQ205" s="2700">
        <f>365/((+AI205+AJ205-AL205-AM205)/((+AH205+AN205)/2)*DAY(AG205))</f>
        <v/>
      </c>
      <c r="AR205" s="2700">
        <f>+AN205/AI205*DAY(AG205)</f>
        <v/>
      </c>
      <c r="AS205" s="406">
        <f>(AL205+AM205)/AI205</f>
        <v/>
      </c>
      <c r="AT205" s="406">
        <f>+AK205/(+AK205+AL205+AM205)</f>
        <v/>
      </c>
      <c r="AU205" s="407">
        <f t="array" ref="AU205">AK205/(SUMPRODUCT(--(CHOOSE({1,2,3},AJ205,AL205,AM205)&gt;0),CHOOSE({1,2,3},AJ205,AL205,AM205))+AI205)</f>
        <v/>
      </c>
      <c r="AW205" s="2699">
        <f>EOMONTH(AW206,-1)</f>
        <v/>
      </c>
      <c r="AX205" s="405">
        <f>+BD204</f>
        <v/>
      </c>
      <c r="AY205" s="405" t="n">
        <v>0</v>
      </c>
      <c r="AZ205" s="405" t="n">
        <v>0</v>
      </c>
      <c r="BA205" s="405" t="n">
        <v>0</v>
      </c>
      <c r="BB205" s="405" t="n">
        <v>0</v>
      </c>
      <c r="BC205" s="405" t="n">
        <v>0</v>
      </c>
      <c r="BD205" s="405">
        <f>SUM(AX205:AZ205)-SUM(BA205:BC205)</f>
        <v/>
      </c>
      <c r="BE205" s="405" t="n">
        <v>0</v>
      </c>
      <c r="BF205" s="405">
        <f>+BD205-BE205</f>
        <v/>
      </c>
      <c r="BG205" s="2700">
        <f>365/((+AY205+AZ205-BB205-BC205)/((+AX205+BD205)/2)*DAY(AW205))</f>
        <v/>
      </c>
      <c r="BH205" s="2700">
        <f>+BD205/AY205*DAY(AW205)</f>
        <v/>
      </c>
      <c r="BI205" s="406">
        <f>(BB205+BC205)/AY205</f>
        <v/>
      </c>
      <c r="BJ205" s="406">
        <f>+BA205/(+BA205+BB205+BC205)</f>
        <v/>
      </c>
      <c r="BK205" s="407">
        <f t="array" ref="BK205">BA205/(SUMPRODUCT(--(CHOOSE({1,2,3},AZ205,BB205,BC205)&gt;0),CHOOSE({1,2,3},AZ205,BB205,BC205))+AY205)</f>
        <v/>
      </c>
      <c r="BM205" s="2699">
        <f>EOMONTH(BM206,-1)</f>
        <v/>
      </c>
      <c r="BN205" s="405">
        <f>+BT204</f>
        <v/>
      </c>
      <c r="BO205" s="405" t="n">
        <v>0</v>
      </c>
      <c r="BP205" s="405" t="n">
        <v>0</v>
      </c>
      <c r="BQ205" s="405" t="n">
        <v>0</v>
      </c>
      <c r="BR205" s="405" t="n">
        <v>0</v>
      </c>
      <c r="BS205" s="405" t="n">
        <v>0</v>
      </c>
      <c r="BT205" s="405">
        <f>SUM(BN205:BP205)-SUM(BQ205:BS205)</f>
        <v/>
      </c>
      <c r="BU205" s="405" t="n">
        <v>0</v>
      </c>
      <c r="BV205" s="405">
        <f>+BT205-BU205</f>
        <v/>
      </c>
      <c r="BW205" s="2700">
        <f>365/((+BO205+BP205-BR205-BS205)/((+BN205+BT205)/2)*DAY(BM205))</f>
        <v/>
      </c>
      <c r="BX205" s="2700">
        <f>+BT205/BO205*DAY(BM205)</f>
        <v/>
      </c>
      <c r="BY205" s="406">
        <f>(BR205+BS205)/BO205</f>
        <v/>
      </c>
      <c r="BZ205" s="406">
        <f>+BQ205/(+BQ205+BR205+BS205)</f>
        <v/>
      </c>
      <c r="CA205" s="407">
        <f t="array" ref="CA205">BQ205/(SUMPRODUCT(--(CHOOSE({1,2,3},BP205,BR205,BS205)&gt;0),CHOOSE({1,2,3},BP205,BR205,BS205))+BO205)</f>
        <v/>
      </c>
      <c r="CC205" s="2699">
        <f>EOMONTH(CC206,-1)</f>
        <v/>
      </c>
      <c r="CD205" s="405">
        <f>+CJ204</f>
        <v/>
      </c>
      <c r="CE205" s="405" t="n">
        <v>0</v>
      </c>
      <c r="CF205" s="405" t="n">
        <v>0</v>
      </c>
      <c r="CG205" s="405" t="n">
        <v>0</v>
      </c>
      <c r="CH205" s="405" t="n">
        <v>0</v>
      </c>
      <c r="CI205" s="405" t="n">
        <v>0</v>
      </c>
      <c r="CJ205" s="405">
        <f>SUM(CD205:CF205)-SUM(CG205:CI205)</f>
        <v/>
      </c>
      <c r="CK205" s="405" t="n">
        <v>0</v>
      </c>
      <c r="CL205" s="405">
        <f>+CJ205-CK205</f>
        <v/>
      </c>
      <c r="CM205" s="2700">
        <f>365/((+CE205+CF205-CH205-CI205)/((+CD205+CJ205)/2)*DAY(CC205))</f>
        <v/>
      </c>
      <c r="CN205" s="2700">
        <f>+CJ205/CE205*DAY(CC205)</f>
        <v/>
      </c>
      <c r="CO205" s="406">
        <f>(CH205+CI205)/CE205</f>
        <v/>
      </c>
      <c r="CP205" s="406">
        <f>+CG205/(+CG205+CH205+CI205)</f>
        <v/>
      </c>
      <c r="CQ205" s="407">
        <f t="array" ref="CQ205">CG205/(SUMPRODUCT(--(CHOOSE({1,2,3},CF205,CH205,CI205)&gt;0),CHOOSE({1,2,3},CF205,CH205,CI205))+CE205)</f>
        <v/>
      </c>
      <c r="CS205" s="2699">
        <f>EOMONTH(CS206,-1)</f>
        <v/>
      </c>
      <c r="CT205" s="405">
        <f>+CZ204</f>
        <v/>
      </c>
      <c r="CU205" s="405" t="n">
        <v>0</v>
      </c>
      <c r="CV205" s="405" t="n">
        <v>0</v>
      </c>
      <c r="CW205" s="405" t="n">
        <v>0</v>
      </c>
      <c r="CX205" s="405" t="n">
        <v>0</v>
      </c>
      <c r="CY205" s="405" t="n">
        <v>0</v>
      </c>
      <c r="CZ205" s="405">
        <f>SUM(CT205:CV205)-SUM(CW205:CY205)</f>
        <v/>
      </c>
      <c r="DA205" s="405" t="n">
        <v>0</v>
      </c>
      <c r="DB205" s="405">
        <f>+CZ205-DA205</f>
        <v/>
      </c>
      <c r="DC205" s="2700">
        <f>365/((+CU205+CV205-CX205-CY205)/((+CT205+CZ205)/2)*DAY(CS205))</f>
        <v/>
      </c>
      <c r="DD205" s="2700">
        <f>+CZ205/CU205*DAY(CS205)</f>
        <v/>
      </c>
      <c r="DE205" s="406">
        <f>(CX205+CY205)/CU205</f>
        <v/>
      </c>
      <c r="DF205" s="406">
        <f>+CW205/(+CW205+CX205+CY205)</f>
        <v/>
      </c>
      <c r="DG205" s="407">
        <f t="array" ref="DG205">CW205/(SUMPRODUCT(--(CHOOSE({1,2,3},CV205,CX205,CY205)&gt;0),CHOOSE({1,2,3},CV205,CX205,CY205))+CU205)</f>
        <v/>
      </c>
      <c r="DI205" s="2699">
        <f>EOMONTH(DI206,-1)</f>
        <v/>
      </c>
      <c r="DJ205" s="405">
        <f>+DP204</f>
        <v/>
      </c>
      <c r="DK205" s="405" t="n">
        <v>0</v>
      </c>
      <c r="DL205" s="405" t="n">
        <v>0</v>
      </c>
      <c r="DM205" s="405" t="n">
        <v>0</v>
      </c>
      <c r="DN205" s="405" t="n">
        <v>0</v>
      </c>
      <c r="DO205" s="405" t="n">
        <v>0</v>
      </c>
      <c r="DP205" s="405">
        <f>SUM(DJ205:DL205)-SUM(DM205:DO205)</f>
        <v/>
      </c>
      <c r="DQ205" s="405" t="n">
        <v>0</v>
      </c>
      <c r="DR205" s="405">
        <f>+DP205-DQ205</f>
        <v/>
      </c>
      <c r="DS205" s="2700">
        <f>365/((+DK205+DL205-DN205-DO205)/((+DJ205+DP205)/2)*DAY(DI205))</f>
        <v/>
      </c>
      <c r="DT205" s="2700">
        <f>+DP205/DK205*DAY(DI205)</f>
        <v/>
      </c>
      <c r="DU205" s="406">
        <f>(DN205+DO205)/DK205</f>
        <v/>
      </c>
      <c r="DV205" s="406">
        <f>+DM205/(+DM205+DN205+DO205)</f>
        <v/>
      </c>
      <c r="DW205" s="407">
        <f t="array" ref="DW205">DM205/(SUMPRODUCT(--(CHOOSE({1,2,3},DL205,DN205,DO205)&gt;0),CHOOSE({1,2,3},DL205,DN205,DO205))+DK205)</f>
        <v/>
      </c>
      <c r="DY205" s="2699">
        <f>EOMONTH(DY206,-1)</f>
        <v/>
      </c>
      <c r="DZ205" s="405">
        <f>+EF204</f>
        <v/>
      </c>
      <c r="EA205" s="405" t="n">
        <v>0</v>
      </c>
      <c r="EB205" s="405" t="n">
        <v>0</v>
      </c>
      <c r="EC205" s="405" t="n">
        <v>0</v>
      </c>
      <c r="ED205" s="405" t="n">
        <v>0</v>
      </c>
      <c r="EE205" s="405" t="n">
        <v>0</v>
      </c>
      <c r="EF205" s="405">
        <f>SUM(DZ205:EB205)-SUM(EC205:EE205)</f>
        <v/>
      </c>
      <c r="EG205" s="405" t="n">
        <v>0</v>
      </c>
      <c r="EH205" s="405">
        <f>+EF205-EG205</f>
        <v/>
      </c>
      <c r="EI205" s="2700">
        <f>365/((+EA205+EB205-ED205-EE205)/((+DZ205+EF205)/2)*DAY(DY205))</f>
        <v/>
      </c>
      <c r="EJ205" s="2700">
        <f>+EF205/EA205*DAY(DY205)</f>
        <v/>
      </c>
      <c r="EK205" s="406">
        <f>(ED205+EE205)/EA205</f>
        <v/>
      </c>
      <c r="EL205" s="406">
        <f>+EC205/(+EC205+ED205+EE205)</f>
        <v/>
      </c>
      <c r="EM205" s="407">
        <f t="array" ref="EM205">EC205/(SUMPRODUCT(--(CHOOSE({1,2,3},EB205,ED205,EE205)&gt;0),CHOOSE({1,2,3},EB205,ED205,EE205))+EA205)</f>
        <v/>
      </c>
      <c r="EO205" s="2699">
        <f>EOMONTH(EO206,-1)</f>
        <v/>
      </c>
      <c r="EP205" s="405">
        <f>+EV204</f>
        <v/>
      </c>
      <c r="EQ205" s="405" t="n">
        <v>0</v>
      </c>
      <c r="ER205" s="405" t="n">
        <v>0</v>
      </c>
      <c r="ES205" s="405" t="n">
        <v>0</v>
      </c>
      <c r="ET205" s="405" t="n">
        <v>0</v>
      </c>
      <c r="EU205" s="405" t="n">
        <v>0</v>
      </c>
      <c r="EV205" s="405">
        <f>SUM(EP205:ER205)-SUM(ES205:EU205)</f>
        <v/>
      </c>
      <c r="EW205" s="405" t="n">
        <v>0</v>
      </c>
      <c r="EX205" s="405">
        <f>+EV205-EW205</f>
        <v/>
      </c>
      <c r="EY205" s="2700">
        <f>365/((+EQ205+ER205-ET205-EU205)/((+EP205+EV205)/2)*DAY(EO205))</f>
        <v/>
      </c>
      <c r="EZ205" s="2700">
        <f>+EV205/EQ205*DAY(EO205)</f>
        <v/>
      </c>
      <c r="FA205" s="406">
        <f>(ET205+EU205)/EQ205</f>
        <v/>
      </c>
      <c r="FB205" s="406">
        <f>+ES205/(+ES205+ET205+EU205)</f>
        <v/>
      </c>
      <c r="FC205" s="407">
        <f t="array" ref="FC205">ES205/(SUMPRODUCT(--(CHOOSE({1,2,3},FH205,FX205,GN205)&gt;0),CHOOSE({1,2,3},FH205,FX205,GN205))+EQ205)</f>
        <v/>
      </c>
      <c r="FE205" s="2699">
        <f>EOMONTH(FE206,-1)</f>
        <v/>
      </c>
      <c r="FF205" s="405">
        <f>+FL204</f>
        <v/>
      </c>
      <c r="FG205" s="405" t="n">
        <v>0</v>
      </c>
      <c r="FH205" s="405" t="n">
        <v>0</v>
      </c>
      <c r="FI205" s="405" t="n">
        <v>0</v>
      </c>
      <c r="FJ205" s="405" t="n">
        <v>0</v>
      </c>
      <c r="FK205" s="405" t="n">
        <v>0</v>
      </c>
      <c r="FL205" s="405">
        <f>SUM(FF205:FH205)-SUM(FI205:FK205)</f>
        <v/>
      </c>
      <c r="FM205" s="405" t="n">
        <v>0</v>
      </c>
      <c r="FN205" s="405">
        <f>+FL205-FM205</f>
        <v/>
      </c>
      <c r="FO205" s="2700">
        <f>365/((+FG205+FH205-FJ205-FK205)/((+FF205+FL205)/2)*DAY(FE205))</f>
        <v/>
      </c>
      <c r="FP205" s="2700">
        <f>+FL205/FG205*DAY(FE205)</f>
        <v/>
      </c>
      <c r="FQ205" s="406">
        <f>(FJ205+FK205)/FG205</f>
        <v/>
      </c>
      <c r="FR205" s="406">
        <f>+FI205/(+FI205+FJ205+FK205)</f>
        <v/>
      </c>
      <c r="FS205" s="407">
        <f t="array" ref="FS205">FI205/(SUMPRODUCT(--(CHOOSE({1,2,3},FH205,FJ205,FK205)&gt;0),CHOOSE({1,2,3},FH205,FJ205,FK205))+FG205)</f>
        <v/>
      </c>
      <c r="FU205" s="2699">
        <f>EOMONTH(FU206,-1)</f>
        <v/>
      </c>
      <c r="FV205" s="405">
        <f>+GB204</f>
        <v/>
      </c>
      <c r="FW205" s="405" t="n">
        <v>0</v>
      </c>
      <c r="FX205" s="405" t="n">
        <v>0</v>
      </c>
      <c r="FY205" s="405" t="n">
        <v>0</v>
      </c>
      <c r="FZ205" s="405" t="n">
        <v>0</v>
      </c>
      <c r="GA205" s="405" t="n">
        <v>0</v>
      </c>
      <c r="GB205" s="405">
        <f>SUM(FV205:FX205)-SUM(FY205:GA205)</f>
        <v/>
      </c>
      <c r="GC205" s="405" t="n">
        <v>0</v>
      </c>
      <c r="GD205" s="405">
        <f>+GB205-GC205</f>
        <v/>
      </c>
      <c r="GE205" s="2700">
        <f>365/((+FW205+FX205-FZ205-GA205)/((+FV205+GB205)/2)*DAY(FU205))</f>
        <v/>
      </c>
      <c r="GF205" s="2700">
        <f>+GB205/FW205*DAY(FU205)</f>
        <v/>
      </c>
      <c r="GG205" s="406">
        <f>(FZ205+GA205)/FW205</f>
        <v/>
      </c>
      <c r="GH205" s="406">
        <f>+FY205/(+FY205+FZ205+GA205)</f>
        <v/>
      </c>
      <c r="GI205" s="407">
        <f t="array" ref="GI205">FY205/(SUMPRODUCT(--(CHOOSE({1,2,3},FX205,FZ205,GA205)&gt;0),CHOOSE({1,2,3},FX205,FZ205,GA205))+FW205)</f>
        <v/>
      </c>
      <c r="GK205" s="2699">
        <f>EOMONTH(GK206,-1)</f>
        <v/>
      </c>
      <c r="GL205" s="405">
        <f>+GR204</f>
        <v/>
      </c>
      <c r="GM205" s="405" t="n">
        <v>0</v>
      </c>
      <c r="GN205" s="405" t="n">
        <v>0</v>
      </c>
      <c r="GO205" s="405" t="n">
        <v>0</v>
      </c>
      <c r="GP205" s="405" t="n">
        <v>0</v>
      </c>
      <c r="GQ205" s="405" t="n">
        <v>0</v>
      </c>
      <c r="GR205" s="405">
        <f>SUM(GL205:GN205)-SUM(GO205:GQ205)</f>
        <v/>
      </c>
      <c r="GS205" s="405" t="n">
        <v>0</v>
      </c>
      <c r="GT205" s="405">
        <f>+GR205-GS205</f>
        <v/>
      </c>
      <c r="GU205" s="2700">
        <f>365/((+GM205+GN205-GP205-GQ205)/((+GL205+GR205)/2)*DAY(GK205))</f>
        <v/>
      </c>
      <c r="GV205" s="2700">
        <f>+GR205/GM205*DAY(GK205)</f>
        <v/>
      </c>
      <c r="GW205" s="406">
        <f>(GP205+GQ205)/GM205</f>
        <v/>
      </c>
      <c r="GX205" s="406">
        <f>+GO205/(+GO205+GP205+GQ205)</f>
        <v/>
      </c>
      <c r="GY205" s="407">
        <f t="array" ref="GY205">GO205/(SUMPRODUCT(--(CHOOSE({1,2,3},GN205,GP205,GQ205)&gt;0),CHOOSE({1,2,3},GN205,GP205,GQ205))+GM205)</f>
        <v/>
      </c>
    </row>
    <row r="206">
      <c r="A206" s="2699">
        <f>EOMONTH(A207,-1)</f>
        <v/>
      </c>
      <c r="B206" s="405">
        <f>R206+AH206+AX206+BN206+CD206+CT206+DJ206+DZ206+EP206+FF206+FV206+GL206</f>
        <v/>
      </c>
      <c r="C206" s="405">
        <f>S206+AI206+AY206+BO206+CE206+CU206+DK206+EA206+EQ206+FG206+FW206+GM206</f>
        <v/>
      </c>
      <c r="D206" s="405">
        <f>T206+AJ206+AZ206+BP206+CF206+CV206+DL206+EB206+ER206+FH206+FX206+GN206</f>
        <v/>
      </c>
      <c r="E206" s="405">
        <f>U206+AK206+BA206+BQ206+CG206+CW206+DM206+EC206+ES206+FI206+FY206+GO206</f>
        <v/>
      </c>
      <c r="F206" s="405">
        <f>V206+AL206+BB206+BR206+CH206+CX206+DN206+ED206+ET206+FJ206+FZ206+GP206</f>
        <v/>
      </c>
      <c r="G206" s="405">
        <f>W206+AM206+BC206+BS206+CI206+CY206+DO206+EE206+EU206+FK206+GA206+GQ206</f>
        <v/>
      </c>
      <c r="H206" s="405">
        <f>X206+AN206+BD206+BT206+CJ206+CZ206+DP206+EF206+EV206+FL206+GB206+GR206</f>
        <v/>
      </c>
      <c r="I206" s="405">
        <f>Y206+AO206+BE206+BU206+CK206+DA206+DQ206+EG206+EW206+FM206+GC206+GS206</f>
        <v/>
      </c>
      <c r="J206" s="405">
        <f>Z206+AP206+BF206+BV206</f>
        <v/>
      </c>
      <c r="K206" s="2700">
        <f>365/((+C206+D206-F206-G206)/((+B206+H206)/2)*DAY(A206))</f>
        <v/>
      </c>
      <c r="L206" s="2700">
        <f>+H206/C206*DAY(A206)</f>
        <v/>
      </c>
      <c r="M206" s="406">
        <f>(F206+G206)/C206</f>
        <v/>
      </c>
      <c r="N206" s="406">
        <f>+E206/(+E206+F206+G206)</f>
        <v/>
      </c>
      <c r="O206" s="407">
        <f t="array" ref="O206">E206/(SUMPRODUCT(--(CHOOSE({1,2,3},D206,F206,G206)&gt;0),CHOOSE({1,2,3},D206,F206,G206))+C206)</f>
        <v/>
      </c>
      <c r="Q206" s="2699">
        <f>EOMONTH(Q207,-1)</f>
        <v/>
      </c>
      <c r="R206" s="405">
        <f>+X205</f>
        <v/>
      </c>
      <c r="S206" s="405" t="n">
        <v>0</v>
      </c>
      <c r="T206" s="405" t="n">
        <v>0</v>
      </c>
      <c r="U206" s="405" t="n">
        <v>0</v>
      </c>
      <c r="V206" s="405" t="n">
        <v>0</v>
      </c>
      <c r="W206" s="405" t="n">
        <v>0</v>
      </c>
      <c r="X206" s="405">
        <f>SUM(R206:T206)-SUM(U206:W206)</f>
        <v/>
      </c>
      <c r="Y206" s="405" t="n">
        <v>0</v>
      </c>
      <c r="Z206" s="405">
        <f>+X206-Y206</f>
        <v/>
      </c>
      <c r="AA206" s="2700">
        <f>365/((+S206+T206-V206-W206)/((+R206+X206)/2)*DAY(Q206))</f>
        <v/>
      </c>
      <c r="AB206" s="2700">
        <f>+X206/S206*DAY(Q206)</f>
        <v/>
      </c>
      <c r="AC206" s="406">
        <f>(V206+W206)/S206</f>
        <v/>
      </c>
      <c r="AD206" s="406">
        <f>+U206/(+U206+V206+W206)</f>
        <v/>
      </c>
      <c r="AE206" s="407">
        <f t="array" ref="AE206">U206/(SUMPRODUCT(--(CHOOSE({1,2,3},T206,V206,W206)&gt;0),CHOOSE({1,2,3},T206,V206,W206))+S206)</f>
        <v/>
      </c>
      <c r="AG206" s="2699">
        <f>EOMONTH(AG207,-1)</f>
        <v/>
      </c>
      <c r="AH206" s="405">
        <f>+AN205</f>
        <v/>
      </c>
      <c r="AI206" s="405" t="n">
        <v>0</v>
      </c>
      <c r="AJ206" s="405" t="n">
        <v>0</v>
      </c>
      <c r="AK206" s="405" t="n">
        <v>0</v>
      </c>
      <c r="AL206" s="405" t="n">
        <v>0</v>
      </c>
      <c r="AM206" s="405" t="n">
        <v>0</v>
      </c>
      <c r="AN206" s="405">
        <f>SUM(AH206:AJ206)-SUM(AK206:AM206)</f>
        <v/>
      </c>
      <c r="AO206" s="405" t="n">
        <v>0</v>
      </c>
      <c r="AP206" s="405">
        <f>+AN206-AO206</f>
        <v/>
      </c>
      <c r="AQ206" s="2700">
        <f>365/((+AI206+AJ206-AL206-AM206)/((+AH206+AN206)/2)*DAY(AG206))</f>
        <v/>
      </c>
      <c r="AR206" s="2700">
        <f>+AN206/AI206*DAY(AG206)</f>
        <v/>
      </c>
      <c r="AS206" s="406">
        <f>(AL206+AM206)/AI206</f>
        <v/>
      </c>
      <c r="AT206" s="406">
        <f>+AK206/(+AK206+AL206+AM206)</f>
        <v/>
      </c>
      <c r="AU206" s="407">
        <f t="array" ref="AU206">AK206/(SUMPRODUCT(--(CHOOSE({1,2,3},AJ206,AL206,AM206)&gt;0),CHOOSE({1,2,3},AJ206,AL206,AM206))+AI206)</f>
        <v/>
      </c>
      <c r="AW206" s="2699">
        <f>EOMONTH(AW207,-1)</f>
        <v/>
      </c>
      <c r="AX206" s="405">
        <f>+BD205</f>
        <v/>
      </c>
      <c r="AY206" s="405" t="n">
        <v>0</v>
      </c>
      <c r="AZ206" s="405" t="n">
        <v>0</v>
      </c>
      <c r="BA206" s="405" t="n">
        <v>0</v>
      </c>
      <c r="BB206" s="405" t="n">
        <v>0</v>
      </c>
      <c r="BC206" s="405" t="n">
        <v>0</v>
      </c>
      <c r="BD206" s="405">
        <f>SUM(AX206:AZ206)-SUM(BA206:BC206)</f>
        <v/>
      </c>
      <c r="BE206" s="405" t="n">
        <v>0</v>
      </c>
      <c r="BF206" s="405">
        <f>+BD206-BE206</f>
        <v/>
      </c>
      <c r="BG206" s="2700">
        <f>365/((+AY206+AZ206-BB206-BC206)/((+AX206+BD206)/2)*DAY(AW206))</f>
        <v/>
      </c>
      <c r="BH206" s="2700">
        <f>+BD206/AY206*DAY(AW206)</f>
        <v/>
      </c>
      <c r="BI206" s="406">
        <f>(BB206+BC206)/AY206</f>
        <v/>
      </c>
      <c r="BJ206" s="406">
        <f>+BA206/(+BA206+BB206+BC206)</f>
        <v/>
      </c>
      <c r="BK206" s="407">
        <f t="array" ref="BK206">BA206/(SUMPRODUCT(--(CHOOSE({1,2,3},AZ206,BB206,BC206)&gt;0),CHOOSE({1,2,3},AZ206,BB206,BC206))+AY206)</f>
        <v/>
      </c>
      <c r="BM206" s="2699">
        <f>EOMONTH(BM207,-1)</f>
        <v/>
      </c>
      <c r="BN206" s="405">
        <f>+BT205</f>
        <v/>
      </c>
      <c r="BO206" s="405" t="n">
        <v>0</v>
      </c>
      <c r="BP206" s="405" t="n">
        <v>0</v>
      </c>
      <c r="BQ206" s="405" t="n">
        <v>0</v>
      </c>
      <c r="BR206" s="405" t="n">
        <v>0</v>
      </c>
      <c r="BS206" s="405" t="n">
        <v>0</v>
      </c>
      <c r="BT206" s="405">
        <f>SUM(BN206:BP206)-SUM(BQ206:BS206)</f>
        <v/>
      </c>
      <c r="BU206" s="405" t="n">
        <v>0</v>
      </c>
      <c r="BV206" s="405">
        <f>+BT206-BU206</f>
        <v/>
      </c>
      <c r="BW206" s="2700">
        <f>365/((+BO206+BP206-BR206-BS206)/((+BN206+BT206)/2)*DAY(BM206))</f>
        <v/>
      </c>
      <c r="BX206" s="2700">
        <f>+BT206/BO206*DAY(BM206)</f>
        <v/>
      </c>
      <c r="BY206" s="406">
        <f>(BR206+BS206)/BO206</f>
        <v/>
      </c>
      <c r="BZ206" s="406">
        <f>+BQ206/(+BQ206+BR206+BS206)</f>
        <v/>
      </c>
      <c r="CA206" s="407">
        <f t="array" ref="CA206">BQ206/(SUMPRODUCT(--(CHOOSE({1,2,3},BP206,BR206,BS206)&gt;0),CHOOSE({1,2,3},BP206,BR206,BS206))+BO206)</f>
        <v/>
      </c>
      <c r="CC206" s="2699">
        <f>EOMONTH(CC207,-1)</f>
        <v/>
      </c>
      <c r="CD206" s="405">
        <f>+CJ205</f>
        <v/>
      </c>
      <c r="CE206" s="405" t="n">
        <v>0</v>
      </c>
      <c r="CF206" s="405" t="n">
        <v>0</v>
      </c>
      <c r="CG206" s="405" t="n">
        <v>0</v>
      </c>
      <c r="CH206" s="405" t="n">
        <v>0</v>
      </c>
      <c r="CI206" s="405" t="n">
        <v>0</v>
      </c>
      <c r="CJ206" s="405">
        <f>SUM(CD206:CF206)-SUM(CG206:CI206)</f>
        <v/>
      </c>
      <c r="CK206" s="405" t="n">
        <v>0</v>
      </c>
      <c r="CL206" s="405">
        <f>+CJ206-CK206</f>
        <v/>
      </c>
      <c r="CM206" s="2700">
        <f>365/((+CE206+CF206-CH206-CI206)/((+CD206+CJ206)/2)*DAY(CC206))</f>
        <v/>
      </c>
      <c r="CN206" s="2700">
        <f>+CJ206/CE206*DAY(CC206)</f>
        <v/>
      </c>
      <c r="CO206" s="406">
        <f>(CH206+CI206)/CE206</f>
        <v/>
      </c>
      <c r="CP206" s="406">
        <f>+CG206/(+CG206+CH206+CI206)</f>
        <v/>
      </c>
      <c r="CQ206" s="407">
        <f t="array" ref="CQ206">CG206/(SUMPRODUCT(--(CHOOSE({1,2,3},CF206,CH206,CI206)&gt;0),CHOOSE({1,2,3},CF206,CH206,CI206))+CE206)</f>
        <v/>
      </c>
      <c r="CS206" s="2699">
        <f>EOMONTH(CS207,-1)</f>
        <v/>
      </c>
      <c r="CT206" s="405">
        <f>+CZ205</f>
        <v/>
      </c>
      <c r="CU206" s="405" t="n">
        <v>0</v>
      </c>
      <c r="CV206" s="405" t="n">
        <v>0</v>
      </c>
      <c r="CW206" s="405" t="n">
        <v>0</v>
      </c>
      <c r="CX206" s="405" t="n">
        <v>0</v>
      </c>
      <c r="CY206" s="405" t="n">
        <v>0</v>
      </c>
      <c r="CZ206" s="405">
        <f>SUM(CT206:CV206)-SUM(CW206:CY206)</f>
        <v/>
      </c>
      <c r="DA206" s="405" t="n">
        <v>0</v>
      </c>
      <c r="DB206" s="405">
        <f>+CZ206-DA206</f>
        <v/>
      </c>
      <c r="DC206" s="2700">
        <f>365/((+CU206+CV206-CX206-CY206)/((+CT206+CZ206)/2)*DAY(CS206))</f>
        <v/>
      </c>
      <c r="DD206" s="2700">
        <f>+CZ206/CU206*DAY(CS206)</f>
        <v/>
      </c>
      <c r="DE206" s="406">
        <f>(CX206+CY206)/CU206</f>
        <v/>
      </c>
      <c r="DF206" s="406">
        <f>+CW206/(+CW206+CX206+CY206)</f>
        <v/>
      </c>
      <c r="DG206" s="407">
        <f t="array" ref="DG206">CW206/(SUMPRODUCT(--(CHOOSE({1,2,3},CV206,CX206,CY206)&gt;0),CHOOSE({1,2,3},CV206,CX206,CY206))+CU206)</f>
        <v/>
      </c>
      <c r="DI206" s="2699">
        <f>EOMONTH(DI207,-1)</f>
        <v/>
      </c>
      <c r="DJ206" s="405">
        <f>+DP205</f>
        <v/>
      </c>
      <c r="DK206" s="405" t="n">
        <v>0</v>
      </c>
      <c r="DL206" s="405" t="n">
        <v>0</v>
      </c>
      <c r="DM206" s="405" t="n">
        <v>0</v>
      </c>
      <c r="DN206" s="405" t="n">
        <v>0</v>
      </c>
      <c r="DO206" s="405" t="n">
        <v>0</v>
      </c>
      <c r="DP206" s="405">
        <f>SUM(DJ206:DL206)-SUM(DM206:DO206)</f>
        <v/>
      </c>
      <c r="DQ206" s="405" t="n">
        <v>0</v>
      </c>
      <c r="DR206" s="405">
        <f>+DP206-DQ206</f>
        <v/>
      </c>
      <c r="DS206" s="2700">
        <f>365/((+DK206+DL206-DN206-DO206)/((+DJ206+DP206)/2)*DAY(DI206))</f>
        <v/>
      </c>
      <c r="DT206" s="2700">
        <f>+DP206/DK206*DAY(DI206)</f>
        <v/>
      </c>
      <c r="DU206" s="406">
        <f>(DN206+DO206)/DK206</f>
        <v/>
      </c>
      <c r="DV206" s="406">
        <f>+DM206/(+DM206+DN206+DO206)</f>
        <v/>
      </c>
      <c r="DW206" s="407">
        <f t="array" ref="DW206">DM206/(SUMPRODUCT(--(CHOOSE({1,2,3},DL206,DN206,DO206)&gt;0),CHOOSE({1,2,3},DL206,DN206,DO206))+DK206)</f>
        <v/>
      </c>
      <c r="DY206" s="2699">
        <f>EOMONTH(DY207,-1)</f>
        <v/>
      </c>
      <c r="DZ206" s="405">
        <f>+EF205</f>
        <v/>
      </c>
      <c r="EA206" s="405" t="n">
        <v>0</v>
      </c>
      <c r="EB206" s="405" t="n">
        <v>0</v>
      </c>
      <c r="EC206" s="405" t="n">
        <v>0</v>
      </c>
      <c r="ED206" s="405" t="n">
        <v>0</v>
      </c>
      <c r="EE206" s="405" t="n">
        <v>0</v>
      </c>
      <c r="EF206" s="405">
        <f>SUM(DZ206:EB206)-SUM(EC206:EE206)</f>
        <v/>
      </c>
      <c r="EG206" s="405" t="n">
        <v>0</v>
      </c>
      <c r="EH206" s="405">
        <f>+EF206-EG206</f>
        <v/>
      </c>
      <c r="EI206" s="2700">
        <f>365/((+EA206+EB206-ED206-EE206)/((+DZ206+EF206)/2)*DAY(DY206))</f>
        <v/>
      </c>
      <c r="EJ206" s="2700">
        <f>+EF206/EA206*DAY(DY206)</f>
        <v/>
      </c>
      <c r="EK206" s="406">
        <f>(ED206+EE206)/EA206</f>
        <v/>
      </c>
      <c r="EL206" s="406">
        <f>+EC206/(+EC206+ED206+EE206)</f>
        <v/>
      </c>
      <c r="EM206" s="407">
        <f t="array" ref="EM206">EC206/(SUMPRODUCT(--(CHOOSE({1,2,3},EB206,ED206,EE206)&gt;0),CHOOSE({1,2,3},EB206,ED206,EE206))+EA206)</f>
        <v/>
      </c>
      <c r="EO206" s="2699">
        <f>EOMONTH(EO207,-1)</f>
        <v/>
      </c>
      <c r="EP206" s="405">
        <f>+EV205</f>
        <v/>
      </c>
      <c r="EQ206" s="405" t="n">
        <v>0</v>
      </c>
      <c r="ER206" s="405" t="n">
        <v>0</v>
      </c>
      <c r="ES206" s="405" t="n">
        <v>0</v>
      </c>
      <c r="ET206" s="405" t="n">
        <v>0</v>
      </c>
      <c r="EU206" s="405" t="n">
        <v>0</v>
      </c>
      <c r="EV206" s="405">
        <f>SUM(EP206:ER206)-SUM(ES206:EU206)</f>
        <v/>
      </c>
      <c r="EW206" s="405" t="n">
        <v>0</v>
      </c>
      <c r="EX206" s="405">
        <f>+EV206-EW206</f>
        <v/>
      </c>
      <c r="EY206" s="2700">
        <f>365/((+EQ206+ER206-ET206-EU206)/((+EP206+EV206)/2)*DAY(EO206))</f>
        <v/>
      </c>
      <c r="EZ206" s="2700">
        <f>+EV206/EQ206*DAY(EO206)</f>
        <v/>
      </c>
      <c r="FA206" s="406">
        <f>(ET206+EU206)/EQ206</f>
        <v/>
      </c>
      <c r="FB206" s="406">
        <f>+ES206/(+ES206+ET206+EU206)</f>
        <v/>
      </c>
      <c r="FC206" s="407">
        <f t="array" ref="FC206">ES206/(SUMPRODUCT(--(CHOOSE({1,2,3},FH206,FX206,GN206)&gt;0),CHOOSE({1,2,3},FH206,FX206,GN206))+EQ206)</f>
        <v/>
      </c>
      <c r="FE206" s="2699">
        <f>EOMONTH(FE207,-1)</f>
        <v/>
      </c>
      <c r="FF206" s="405">
        <f>+FL205</f>
        <v/>
      </c>
      <c r="FG206" s="405" t="n">
        <v>0</v>
      </c>
      <c r="FH206" s="405" t="n">
        <v>0</v>
      </c>
      <c r="FI206" s="405" t="n">
        <v>0</v>
      </c>
      <c r="FJ206" s="405" t="n">
        <v>0</v>
      </c>
      <c r="FK206" s="405" t="n">
        <v>0</v>
      </c>
      <c r="FL206" s="405">
        <f>SUM(FF206:FH206)-SUM(FI206:FK206)</f>
        <v/>
      </c>
      <c r="FM206" s="405" t="n">
        <v>0</v>
      </c>
      <c r="FN206" s="405">
        <f>+FL206-FM206</f>
        <v/>
      </c>
      <c r="FO206" s="2700">
        <f>365/((+FG206+FH206-FJ206-FK206)/((+FF206+FL206)/2)*DAY(FE206))</f>
        <v/>
      </c>
      <c r="FP206" s="2700">
        <f>+FL206/FG206*DAY(FE206)</f>
        <v/>
      </c>
      <c r="FQ206" s="406">
        <f>(FJ206+FK206)/FG206</f>
        <v/>
      </c>
      <c r="FR206" s="406">
        <f>+FI206/(+FI206+FJ206+FK206)</f>
        <v/>
      </c>
      <c r="FS206" s="407">
        <f t="array" ref="FS206">FI206/(SUMPRODUCT(--(CHOOSE({1,2,3},FH206,FJ206,FK206)&gt;0),CHOOSE({1,2,3},FH206,FJ206,FK206))+FG206)</f>
        <v/>
      </c>
      <c r="FU206" s="2699">
        <f>EOMONTH(FU207,-1)</f>
        <v/>
      </c>
      <c r="FV206" s="405">
        <f>+GB205</f>
        <v/>
      </c>
      <c r="FW206" s="405" t="n">
        <v>0</v>
      </c>
      <c r="FX206" s="405" t="n">
        <v>0</v>
      </c>
      <c r="FY206" s="405" t="n">
        <v>0</v>
      </c>
      <c r="FZ206" s="405" t="n">
        <v>0</v>
      </c>
      <c r="GA206" s="405" t="n">
        <v>0</v>
      </c>
      <c r="GB206" s="405">
        <f>SUM(FV206:FX206)-SUM(FY206:GA206)</f>
        <v/>
      </c>
      <c r="GC206" s="405" t="n">
        <v>0</v>
      </c>
      <c r="GD206" s="405">
        <f>+GB206-GC206</f>
        <v/>
      </c>
      <c r="GE206" s="2700">
        <f>365/((+FW206+FX206-FZ206-GA206)/((+FV206+GB206)/2)*DAY(FU206))</f>
        <v/>
      </c>
      <c r="GF206" s="2700">
        <f>+GB206/FW206*DAY(FU206)</f>
        <v/>
      </c>
      <c r="GG206" s="406">
        <f>(FZ206+GA206)/FW206</f>
        <v/>
      </c>
      <c r="GH206" s="406">
        <f>+FY206/(+FY206+FZ206+GA206)</f>
        <v/>
      </c>
      <c r="GI206" s="407">
        <f t="array" ref="GI206">FY206/(SUMPRODUCT(--(CHOOSE({1,2,3},FX206,FZ206,GA206)&gt;0),CHOOSE({1,2,3},FX206,FZ206,GA206))+FW206)</f>
        <v/>
      </c>
      <c r="GK206" s="2699">
        <f>EOMONTH(GK207,-1)</f>
        <v/>
      </c>
      <c r="GL206" s="405">
        <f>+GR205</f>
        <v/>
      </c>
      <c r="GM206" s="405" t="n">
        <v>0</v>
      </c>
      <c r="GN206" s="405" t="n">
        <v>0</v>
      </c>
      <c r="GO206" s="405" t="n">
        <v>0</v>
      </c>
      <c r="GP206" s="405" t="n">
        <v>0</v>
      </c>
      <c r="GQ206" s="405" t="n">
        <v>0</v>
      </c>
      <c r="GR206" s="405">
        <f>SUM(GL206:GN206)-SUM(GO206:GQ206)</f>
        <v/>
      </c>
      <c r="GS206" s="405" t="n">
        <v>0</v>
      </c>
      <c r="GT206" s="405">
        <f>+GR206-GS206</f>
        <v/>
      </c>
      <c r="GU206" s="2700">
        <f>365/((+GM206+GN206-GP206-GQ206)/((+GL206+GR206)/2)*DAY(GK206))</f>
        <v/>
      </c>
      <c r="GV206" s="2700">
        <f>+GR206/GM206*DAY(GK206)</f>
        <v/>
      </c>
      <c r="GW206" s="406">
        <f>(GP206+GQ206)/GM206</f>
        <v/>
      </c>
      <c r="GX206" s="406">
        <f>+GO206/(+GO206+GP206+GQ206)</f>
        <v/>
      </c>
      <c r="GY206" s="407">
        <f t="array" ref="GY206">GO206/(SUMPRODUCT(--(CHOOSE({1,2,3},GN206,GP206,GQ206)&gt;0),CHOOSE({1,2,3},GN206,GP206,GQ206))+GM206)</f>
        <v/>
      </c>
    </row>
    <row r="207">
      <c r="A207" s="2699">
        <f>EOMONTH(A208,-1)</f>
        <v/>
      </c>
      <c r="B207" s="405">
        <f>R207+AH207+AX207+BN207+CD207+CT207+DJ207+DZ207+EP207+FF207+FV207+GL207</f>
        <v/>
      </c>
      <c r="C207" s="405">
        <f>S207+AI207+AY207+BO207+CE207+CU207+DK207+EA207+EQ207+FG207+FW207+GM207</f>
        <v/>
      </c>
      <c r="D207" s="405">
        <f>T207+AJ207+AZ207+BP207+CF207+CV207+DL207+EB207+ER207+FH207+FX207+GN207</f>
        <v/>
      </c>
      <c r="E207" s="405">
        <f>U207+AK207+BA207+BQ207+CG207+CW207+DM207+EC207+ES207+FI207+FY207+GO207</f>
        <v/>
      </c>
      <c r="F207" s="405">
        <f>V207+AL207+BB207+BR207+CH207+CX207+DN207+ED207+ET207+FJ207+FZ207+GP207</f>
        <v/>
      </c>
      <c r="G207" s="405">
        <f>W207+AM207+BC207+BS207+CI207+CY207+DO207+EE207+EU207+FK207+GA207+GQ207</f>
        <v/>
      </c>
      <c r="H207" s="405">
        <f>X207+AN207+BD207+BT207+CJ207+CZ207+DP207+EF207+EV207+FL207+GB207+GR207</f>
        <v/>
      </c>
      <c r="I207" s="405">
        <f>Y207+AO207+BE207+BU207+CK207+DA207+DQ207+EG207+EW207+FM207+GC207+GS207</f>
        <v/>
      </c>
      <c r="J207" s="405">
        <f>Z207+AP207+BF207+BV207</f>
        <v/>
      </c>
      <c r="K207" s="2700">
        <f>365/((+C207+D207-F207-G207)/((+B207+H207)/2)*DAY(A207))</f>
        <v/>
      </c>
      <c r="L207" s="2700">
        <f>+H207/C207*DAY(A207)</f>
        <v/>
      </c>
      <c r="M207" s="406">
        <f>(F207+G207)/C207</f>
        <v/>
      </c>
      <c r="N207" s="406">
        <f>+E207/(+E207+F207+G207)</f>
        <v/>
      </c>
      <c r="O207" s="407">
        <f t="array" ref="O207">E207/(SUMPRODUCT(--(CHOOSE({1,2,3},D207,F207,G207)&gt;0),CHOOSE({1,2,3},D207,F207,G207))+C207)</f>
        <v/>
      </c>
      <c r="Q207" s="2699">
        <f>EOMONTH(Q208,-1)</f>
        <v/>
      </c>
      <c r="R207" s="405">
        <f>+X206</f>
        <v/>
      </c>
      <c r="S207" s="405" t="n">
        <v>0</v>
      </c>
      <c r="T207" s="405" t="n">
        <v>0</v>
      </c>
      <c r="U207" s="405" t="n">
        <v>0</v>
      </c>
      <c r="V207" s="405" t="n">
        <v>0</v>
      </c>
      <c r="W207" s="405" t="n">
        <v>0</v>
      </c>
      <c r="X207" s="405">
        <f>SUM(R207:T207)-SUM(U207:W207)</f>
        <v/>
      </c>
      <c r="Y207" s="405" t="n">
        <v>0</v>
      </c>
      <c r="Z207" s="405">
        <f>+X207-Y207</f>
        <v/>
      </c>
      <c r="AA207" s="2700">
        <f>365/((+S207+T207-V207-W207)/((+R207+X207)/2)*DAY(Q207))</f>
        <v/>
      </c>
      <c r="AB207" s="2700">
        <f>+X207/S207*DAY(Q207)</f>
        <v/>
      </c>
      <c r="AC207" s="406">
        <f>(V207+W207)/S207</f>
        <v/>
      </c>
      <c r="AD207" s="406">
        <f>+U207/(+U207+V207+W207)</f>
        <v/>
      </c>
      <c r="AE207" s="407">
        <f t="array" ref="AE207">U207/(SUMPRODUCT(--(CHOOSE({1,2,3},T207,V207,W207)&gt;0),CHOOSE({1,2,3},T207,V207,W207))+S207)</f>
        <v/>
      </c>
      <c r="AG207" s="2699">
        <f>EOMONTH(AG208,-1)</f>
        <v/>
      </c>
      <c r="AH207" s="405">
        <f>+AN206</f>
        <v/>
      </c>
      <c r="AI207" s="405" t="n">
        <v>0</v>
      </c>
      <c r="AJ207" s="405" t="n">
        <v>0</v>
      </c>
      <c r="AK207" s="405" t="n">
        <v>0</v>
      </c>
      <c r="AL207" s="405" t="n">
        <v>0</v>
      </c>
      <c r="AM207" s="405" t="n">
        <v>0</v>
      </c>
      <c r="AN207" s="405">
        <f>SUM(AH207:AJ207)-SUM(AK207:AM207)</f>
        <v/>
      </c>
      <c r="AO207" s="405" t="n">
        <v>0</v>
      </c>
      <c r="AP207" s="405">
        <f>+AN207-AO207</f>
        <v/>
      </c>
      <c r="AQ207" s="2700">
        <f>365/((+AI207+AJ207-AL207-AM207)/((+AH207+AN207)/2)*DAY(AG207))</f>
        <v/>
      </c>
      <c r="AR207" s="2700">
        <f>+AN207/AI207*DAY(AG207)</f>
        <v/>
      </c>
      <c r="AS207" s="406">
        <f>(AL207+AM207)/AI207</f>
        <v/>
      </c>
      <c r="AT207" s="406">
        <f>+AK207/(+AK207+AL207+AM207)</f>
        <v/>
      </c>
      <c r="AU207" s="407">
        <f t="array" ref="AU207">AK207/(SUMPRODUCT(--(CHOOSE({1,2,3},AJ207,AL207,AM207)&gt;0),CHOOSE({1,2,3},AJ207,AL207,AM207))+AI207)</f>
        <v/>
      </c>
      <c r="AW207" s="2699">
        <f>EOMONTH(AW208,-1)</f>
        <v/>
      </c>
      <c r="AX207" s="405">
        <f>+BD206</f>
        <v/>
      </c>
      <c r="AY207" s="405" t="n">
        <v>0</v>
      </c>
      <c r="AZ207" s="405" t="n">
        <v>0</v>
      </c>
      <c r="BA207" s="405" t="n">
        <v>0</v>
      </c>
      <c r="BB207" s="405" t="n">
        <v>0</v>
      </c>
      <c r="BC207" s="405" t="n">
        <v>0</v>
      </c>
      <c r="BD207" s="405">
        <f>SUM(AX207:AZ207)-SUM(BA207:BC207)</f>
        <v/>
      </c>
      <c r="BE207" s="405" t="n">
        <v>0</v>
      </c>
      <c r="BF207" s="405">
        <f>+BD207-BE207</f>
        <v/>
      </c>
      <c r="BG207" s="2700">
        <f>365/((+AY207+AZ207-BB207-BC207)/((+AX207+BD207)/2)*DAY(AW207))</f>
        <v/>
      </c>
      <c r="BH207" s="2700">
        <f>+BD207/AY207*DAY(AW207)</f>
        <v/>
      </c>
      <c r="BI207" s="406">
        <f>(BB207+BC207)/AY207</f>
        <v/>
      </c>
      <c r="BJ207" s="406">
        <f>+BA207/(+BA207+BB207+BC207)</f>
        <v/>
      </c>
      <c r="BK207" s="407">
        <f t="array" ref="BK207">BA207/(SUMPRODUCT(--(CHOOSE({1,2,3},AZ207,BB207,BC207)&gt;0),CHOOSE({1,2,3},AZ207,BB207,BC207))+AY207)</f>
        <v/>
      </c>
      <c r="BM207" s="2699">
        <f>EOMONTH(BM208,-1)</f>
        <v/>
      </c>
      <c r="BN207" s="405">
        <f>+BT206</f>
        <v/>
      </c>
      <c r="BO207" s="405" t="n">
        <v>0</v>
      </c>
      <c r="BP207" s="405" t="n">
        <v>0</v>
      </c>
      <c r="BQ207" s="405" t="n">
        <v>0</v>
      </c>
      <c r="BR207" s="405" t="n">
        <v>0</v>
      </c>
      <c r="BS207" s="405" t="n">
        <v>0</v>
      </c>
      <c r="BT207" s="405">
        <f>SUM(BN207:BP207)-SUM(BQ207:BS207)</f>
        <v/>
      </c>
      <c r="BU207" s="405" t="n">
        <v>0</v>
      </c>
      <c r="BV207" s="405">
        <f>+BT207-BU207</f>
        <v/>
      </c>
      <c r="BW207" s="2700">
        <f>365/((+BO207+BP207-BR207-BS207)/((+BN207+BT207)/2)*DAY(BM207))</f>
        <v/>
      </c>
      <c r="BX207" s="2700">
        <f>+BT207/BO207*DAY(BM207)</f>
        <v/>
      </c>
      <c r="BY207" s="406">
        <f>(BR207+BS207)/BO207</f>
        <v/>
      </c>
      <c r="BZ207" s="406">
        <f>+BQ207/(+BQ207+BR207+BS207)</f>
        <v/>
      </c>
      <c r="CA207" s="407">
        <f t="array" ref="CA207">BQ207/(SUMPRODUCT(--(CHOOSE({1,2,3},BP207,BR207,BS207)&gt;0),CHOOSE({1,2,3},BP207,BR207,BS207))+BO207)</f>
        <v/>
      </c>
      <c r="CC207" s="2699">
        <f>EOMONTH(CC208,-1)</f>
        <v/>
      </c>
      <c r="CD207" s="405">
        <f>+CJ206</f>
        <v/>
      </c>
      <c r="CE207" s="405" t="n">
        <v>0</v>
      </c>
      <c r="CF207" s="405" t="n">
        <v>0</v>
      </c>
      <c r="CG207" s="405" t="n">
        <v>0</v>
      </c>
      <c r="CH207" s="405" t="n">
        <v>0</v>
      </c>
      <c r="CI207" s="405" t="n">
        <v>0</v>
      </c>
      <c r="CJ207" s="405">
        <f>SUM(CD207:CF207)-SUM(CG207:CI207)</f>
        <v/>
      </c>
      <c r="CK207" s="405" t="n">
        <v>0</v>
      </c>
      <c r="CL207" s="405">
        <f>+CJ207-CK207</f>
        <v/>
      </c>
      <c r="CM207" s="2700">
        <f>365/((+CE207+CF207-CH207-CI207)/((+CD207+CJ207)/2)*DAY(CC207))</f>
        <v/>
      </c>
      <c r="CN207" s="2700">
        <f>+CJ207/CE207*DAY(CC207)</f>
        <v/>
      </c>
      <c r="CO207" s="406">
        <f>(CH207+CI207)/CE207</f>
        <v/>
      </c>
      <c r="CP207" s="406">
        <f>+CG207/(+CG207+CH207+CI207)</f>
        <v/>
      </c>
      <c r="CQ207" s="407">
        <f t="array" ref="CQ207">CG207/(SUMPRODUCT(--(CHOOSE({1,2,3},CF207,CH207,CI207)&gt;0),CHOOSE({1,2,3},CF207,CH207,CI207))+CE207)</f>
        <v/>
      </c>
      <c r="CS207" s="2699">
        <f>EOMONTH(CS208,-1)</f>
        <v/>
      </c>
      <c r="CT207" s="405">
        <f>+CZ206</f>
        <v/>
      </c>
      <c r="CU207" s="405" t="n">
        <v>0</v>
      </c>
      <c r="CV207" s="405" t="n">
        <v>0</v>
      </c>
      <c r="CW207" s="405" t="n">
        <v>0</v>
      </c>
      <c r="CX207" s="405" t="n">
        <v>0</v>
      </c>
      <c r="CY207" s="405" t="n">
        <v>0</v>
      </c>
      <c r="CZ207" s="405">
        <f>SUM(CT207:CV207)-SUM(CW207:CY207)</f>
        <v/>
      </c>
      <c r="DA207" s="405" t="n">
        <v>0</v>
      </c>
      <c r="DB207" s="405">
        <f>+CZ207-DA207</f>
        <v/>
      </c>
      <c r="DC207" s="2700">
        <f>365/((+CU207+CV207-CX207-CY207)/((+CT207+CZ207)/2)*DAY(CS207))</f>
        <v/>
      </c>
      <c r="DD207" s="2700">
        <f>+CZ207/CU207*DAY(CS207)</f>
        <v/>
      </c>
      <c r="DE207" s="406">
        <f>(CX207+CY207)/CU207</f>
        <v/>
      </c>
      <c r="DF207" s="406">
        <f>+CW207/(+CW207+CX207+CY207)</f>
        <v/>
      </c>
      <c r="DG207" s="407">
        <f t="array" ref="DG207">CW207/(SUMPRODUCT(--(CHOOSE({1,2,3},CV207,CX207,CY207)&gt;0),CHOOSE({1,2,3},CV207,CX207,CY207))+CU207)</f>
        <v/>
      </c>
      <c r="DI207" s="2699">
        <f>EOMONTH(DI208,-1)</f>
        <v/>
      </c>
      <c r="DJ207" s="405">
        <f>+DP206</f>
        <v/>
      </c>
      <c r="DK207" s="405" t="n">
        <v>0</v>
      </c>
      <c r="DL207" s="405" t="n">
        <v>0</v>
      </c>
      <c r="DM207" s="405" t="n">
        <v>0</v>
      </c>
      <c r="DN207" s="405" t="n">
        <v>0</v>
      </c>
      <c r="DO207" s="405" t="n">
        <v>0</v>
      </c>
      <c r="DP207" s="405">
        <f>SUM(DJ207:DL207)-SUM(DM207:DO207)</f>
        <v/>
      </c>
      <c r="DQ207" s="405" t="n">
        <v>0</v>
      </c>
      <c r="DR207" s="405">
        <f>+DP207-DQ207</f>
        <v/>
      </c>
      <c r="DS207" s="2700">
        <f>365/((+DK207+DL207-DN207-DO207)/((+DJ207+DP207)/2)*DAY(DI207))</f>
        <v/>
      </c>
      <c r="DT207" s="2700">
        <f>+DP207/DK207*DAY(DI207)</f>
        <v/>
      </c>
      <c r="DU207" s="406">
        <f>(DN207+DO207)/DK207</f>
        <v/>
      </c>
      <c r="DV207" s="406">
        <f>+DM207/(+DM207+DN207+DO207)</f>
        <v/>
      </c>
      <c r="DW207" s="407">
        <f t="array" ref="DW207">DM207/(SUMPRODUCT(--(CHOOSE({1,2,3},DL207,DN207,DO207)&gt;0),CHOOSE({1,2,3},DL207,DN207,DO207))+DK207)</f>
        <v/>
      </c>
      <c r="DY207" s="2699">
        <f>EOMONTH(DY208,-1)</f>
        <v/>
      </c>
      <c r="DZ207" s="405">
        <f>+EF206</f>
        <v/>
      </c>
      <c r="EA207" s="405" t="n">
        <v>0</v>
      </c>
      <c r="EB207" s="405" t="n">
        <v>0</v>
      </c>
      <c r="EC207" s="405" t="n">
        <v>0</v>
      </c>
      <c r="ED207" s="405" t="n">
        <v>0</v>
      </c>
      <c r="EE207" s="405" t="n">
        <v>0</v>
      </c>
      <c r="EF207" s="405">
        <f>SUM(DZ207:EB207)-SUM(EC207:EE207)</f>
        <v/>
      </c>
      <c r="EG207" s="405" t="n">
        <v>0</v>
      </c>
      <c r="EH207" s="405">
        <f>+EF207-EG207</f>
        <v/>
      </c>
      <c r="EI207" s="2700">
        <f>365/((+EA207+EB207-ED207-EE207)/((+DZ207+EF207)/2)*DAY(DY207))</f>
        <v/>
      </c>
      <c r="EJ207" s="2700">
        <f>+EF207/EA207*DAY(DY207)</f>
        <v/>
      </c>
      <c r="EK207" s="406">
        <f>(ED207+EE207)/EA207</f>
        <v/>
      </c>
      <c r="EL207" s="406">
        <f>+EC207/(+EC207+ED207+EE207)</f>
        <v/>
      </c>
      <c r="EM207" s="407">
        <f t="array" ref="EM207">EC207/(SUMPRODUCT(--(CHOOSE({1,2,3},EB207,ED207,EE207)&gt;0),CHOOSE({1,2,3},EB207,ED207,EE207))+EA207)</f>
        <v/>
      </c>
      <c r="EO207" s="2699">
        <f>EOMONTH(EO208,-1)</f>
        <v/>
      </c>
      <c r="EP207" s="405">
        <f>+EV206</f>
        <v/>
      </c>
      <c r="EQ207" s="405" t="n">
        <v>0</v>
      </c>
      <c r="ER207" s="405" t="n">
        <v>0</v>
      </c>
      <c r="ES207" s="405" t="n">
        <v>0</v>
      </c>
      <c r="ET207" s="405" t="n">
        <v>0</v>
      </c>
      <c r="EU207" s="405" t="n">
        <v>0</v>
      </c>
      <c r="EV207" s="405">
        <f>SUM(EP207:ER207)-SUM(ES207:EU207)</f>
        <v/>
      </c>
      <c r="EW207" s="405" t="n">
        <v>0</v>
      </c>
      <c r="EX207" s="405">
        <f>+EV207-EW207</f>
        <v/>
      </c>
      <c r="EY207" s="2700">
        <f>365/((+EQ207+ER207-ET207-EU207)/((+EP207+EV207)/2)*DAY(EO207))</f>
        <v/>
      </c>
      <c r="EZ207" s="2700">
        <f>+EV207/EQ207*DAY(EO207)</f>
        <v/>
      </c>
      <c r="FA207" s="406">
        <f>(ET207+EU207)/EQ207</f>
        <v/>
      </c>
      <c r="FB207" s="406">
        <f>+ES207/(+ES207+ET207+EU207)</f>
        <v/>
      </c>
      <c r="FC207" s="407">
        <f t="array" ref="FC207">ES207/(SUMPRODUCT(--(CHOOSE({1,2,3},FH207,FX207,GN207)&gt;0),CHOOSE({1,2,3},FH207,FX207,GN207))+EQ207)</f>
        <v/>
      </c>
      <c r="FE207" s="2699">
        <f>EOMONTH(FE208,-1)</f>
        <v/>
      </c>
      <c r="FF207" s="405">
        <f>+FL206</f>
        <v/>
      </c>
      <c r="FG207" s="405" t="n">
        <v>0</v>
      </c>
      <c r="FH207" s="405" t="n">
        <v>0</v>
      </c>
      <c r="FI207" s="405" t="n">
        <v>0</v>
      </c>
      <c r="FJ207" s="405" t="n">
        <v>0</v>
      </c>
      <c r="FK207" s="405" t="n">
        <v>0</v>
      </c>
      <c r="FL207" s="405">
        <f>SUM(FF207:FH207)-SUM(FI207:FK207)</f>
        <v/>
      </c>
      <c r="FM207" s="405" t="n">
        <v>0</v>
      </c>
      <c r="FN207" s="405">
        <f>+FL207-FM207</f>
        <v/>
      </c>
      <c r="FO207" s="2700">
        <f>365/((+FG207+FH207-FJ207-FK207)/((+FF207+FL207)/2)*DAY(FE207))</f>
        <v/>
      </c>
      <c r="FP207" s="2700">
        <f>+FL207/FG207*DAY(FE207)</f>
        <v/>
      </c>
      <c r="FQ207" s="406">
        <f>(FJ207+FK207)/FG207</f>
        <v/>
      </c>
      <c r="FR207" s="406">
        <f>+FI207/(+FI207+FJ207+FK207)</f>
        <v/>
      </c>
      <c r="FS207" s="407">
        <f t="array" ref="FS207">FI207/(SUMPRODUCT(--(CHOOSE({1,2,3},FH207,FJ207,FK207)&gt;0),CHOOSE({1,2,3},FH207,FJ207,FK207))+FG207)</f>
        <v/>
      </c>
      <c r="FU207" s="2699">
        <f>EOMONTH(FU208,-1)</f>
        <v/>
      </c>
      <c r="FV207" s="405">
        <f>+GB206</f>
        <v/>
      </c>
      <c r="FW207" s="405" t="n">
        <v>0</v>
      </c>
      <c r="FX207" s="405" t="n">
        <v>0</v>
      </c>
      <c r="FY207" s="405" t="n">
        <v>0</v>
      </c>
      <c r="FZ207" s="405" t="n">
        <v>0</v>
      </c>
      <c r="GA207" s="405" t="n">
        <v>0</v>
      </c>
      <c r="GB207" s="405">
        <f>SUM(FV207:FX207)-SUM(FY207:GA207)</f>
        <v/>
      </c>
      <c r="GC207" s="405" t="n">
        <v>0</v>
      </c>
      <c r="GD207" s="405">
        <f>+GB207-GC207</f>
        <v/>
      </c>
      <c r="GE207" s="2700">
        <f>365/((+FW207+FX207-FZ207-GA207)/((+FV207+GB207)/2)*DAY(FU207))</f>
        <v/>
      </c>
      <c r="GF207" s="2700">
        <f>+GB207/FW207*DAY(FU207)</f>
        <v/>
      </c>
      <c r="GG207" s="406">
        <f>(FZ207+GA207)/FW207</f>
        <v/>
      </c>
      <c r="GH207" s="406">
        <f>+FY207/(+FY207+FZ207+GA207)</f>
        <v/>
      </c>
      <c r="GI207" s="407">
        <f t="array" ref="GI207">FY207/(SUMPRODUCT(--(CHOOSE({1,2,3},FX207,FZ207,GA207)&gt;0),CHOOSE({1,2,3},FX207,FZ207,GA207))+FW207)</f>
        <v/>
      </c>
      <c r="GK207" s="2699">
        <f>EOMONTH(GK208,-1)</f>
        <v/>
      </c>
      <c r="GL207" s="405">
        <f>+GR206</f>
        <v/>
      </c>
      <c r="GM207" s="405" t="n">
        <v>0</v>
      </c>
      <c r="GN207" s="405" t="n">
        <v>0</v>
      </c>
      <c r="GO207" s="405" t="n">
        <v>0</v>
      </c>
      <c r="GP207" s="405" t="n">
        <v>0</v>
      </c>
      <c r="GQ207" s="405" t="n">
        <v>0</v>
      </c>
      <c r="GR207" s="405">
        <f>SUM(GL207:GN207)-SUM(GO207:GQ207)</f>
        <v/>
      </c>
      <c r="GS207" s="405" t="n">
        <v>0</v>
      </c>
      <c r="GT207" s="405">
        <f>+GR207-GS207</f>
        <v/>
      </c>
      <c r="GU207" s="2700">
        <f>365/((+GM207+GN207-GP207-GQ207)/((+GL207+GR207)/2)*DAY(GK207))</f>
        <v/>
      </c>
      <c r="GV207" s="2700">
        <f>+GR207/GM207*DAY(GK207)</f>
        <v/>
      </c>
      <c r="GW207" s="406">
        <f>(GP207+GQ207)/GM207</f>
        <v/>
      </c>
      <c r="GX207" s="406">
        <f>+GO207/(+GO207+GP207+GQ207)</f>
        <v/>
      </c>
      <c r="GY207" s="407">
        <f t="array" ref="GY207">GO207/(SUMPRODUCT(--(CHOOSE({1,2,3},GN207,GP207,GQ207)&gt;0),CHOOSE({1,2,3},GN207,GP207,GQ207))+GM207)</f>
        <v/>
      </c>
    </row>
    <row r="208">
      <c r="A208" s="2699">
        <f>EOMONTH(A209,-1)</f>
        <v/>
      </c>
      <c r="B208" s="405">
        <f>R208+AH208+AX208+BN208+CD208+CT208+DJ208+DZ208+EP208+FF208+FV208+GL208</f>
        <v/>
      </c>
      <c r="C208" s="405">
        <f>S208+AI208+AY208+BO208+CE208+CU208+DK208+EA208+EQ208+FG208+FW208+GM208</f>
        <v/>
      </c>
      <c r="D208" s="405">
        <f>T208+AJ208+AZ208+BP208+CF208+CV208+DL208+EB208+ER208+FH208+FX208+GN208</f>
        <v/>
      </c>
      <c r="E208" s="405">
        <f>U208+AK208+BA208+BQ208+CG208+CW208+DM208+EC208+ES208+FI208+FY208+GO208</f>
        <v/>
      </c>
      <c r="F208" s="405">
        <f>V208+AL208+BB208+BR208+CH208+CX208+DN208+ED208+ET208+FJ208+FZ208+GP208</f>
        <v/>
      </c>
      <c r="G208" s="405">
        <f>W208+AM208+BC208+BS208+CI208+CY208+DO208+EE208+EU208+FK208+GA208+GQ208</f>
        <v/>
      </c>
      <c r="H208" s="405">
        <f>X208+AN208+BD208+BT208+CJ208+CZ208+DP208+EF208+EV208+FL208+GB208+GR208</f>
        <v/>
      </c>
      <c r="I208" s="405">
        <f>Y208+AO208+BE208+BU208+CK208+DA208+DQ208+EG208+EW208+FM208+GC208+GS208</f>
        <v/>
      </c>
      <c r="J208" s="405">
        <f>Z208+AP208+BF208+BV208</f>
        <v/>
      </c>
      <c r="K208" s="2700">
        <f>365/((+C208+D208-F208-G208)/((+B208+H208)/2)*DAY(A208))</f>
        <v/>
      </c>
      <c r="L208" s="2700">
        <f>+H208/C208*DAY(A208)</f>
        <v/>
      </c>
      <c r="M208" s="406">
        <f>(F208+G208)/C208</f>
        <v/>
      </c>
      <c r="N208" s="406">
        <f>+E208/(+E208+F208+G208)</f>
        <v/>
      </c>
      <c r="O208" s="407">
        <f t="array" ref="O208">E208/(SUMPRODUCT(--(CHOOSE({1,2,3},D208,F208,G208)&gt;0),CHOOSE({1,2,3},D208,F208,G208))+C208)</f>
        <v/>
      </c>
      <c r="Q208" s="2699">
        <f>EOMONTH(Q209,-1)</f>
        <v/>
      </c>
      <c r="R208" s="405">
        <f>+X207</f>
        <v/>
      </c>
      <c r="S208" s="405" t="n">
        <v>0</v>
      </c>
      <c r="T208" s="405" t="n">
        <v>0</v>
      </c>
      <c r="U208" s="405" t="n">
        <v>0</v>
      </c>
      <c r="V208" s="405" t="n">
        <v>0</v>
      </c>
      <c r="W208" s="405" t="n">
        <v>0</v>
      </c>
      <c r="X208" s="405">
        <f>SUM(R208:T208)-SUM(U208:W208)</f>
        <v/>
      </c>
      <c r="Y208" s="405" t="n">
        <v>0</v>
      </c>
      <c r="Z208" s="405">
        <f>+X208-Y208</f>
        <v/>
      </c>
      <c r="AA208" s="2700">
        <f>365/((+S208+T208-V208-W208)/((+R208+X208)/2)*DAY(Q208))</f>
        <v/>
      </c>
      <c r="AB208" s="2700">
        <f>+X208/S208*DAY(Q208)</f>
        <v/>
      </c>
      <c r="AC208" s="406">
        <f>(V208+W208)/S208</f>
        <v/>
      </c>
      <c r="AD208" s="406">
        <f>+U208/(+U208+V208+W208)</f>
        <v/>
      </c>
      <c r="AE208" s="407">
        <f t="array" ref="AE208">U208/(SUMPRODUCT(--(CHOOSE({1,2,3},T208,V208,W208)&gt;0),CHOOSE({1,2,3},T208,V208,W208))+S208)</f>
        <v/>
      </c>
      <c r="AG208" s="2699">
        <f>EOMONTH(AG209,-1)</f>
        <v/>
      </c>
      <c r="AH208" s="405">
        <f>+AN207</f>
        <v/>
      </c>
      <c r="AI208" s="405" t="n">
        <v>0</v>
      </c>
      <c r="AJ208" s="405" t="n">
        <v>0</v>
      </c>
      <c r="AK208" s="405" t="n">
        <v>0</v>
      </c>
      <c r="AL208" s="405" t="n">
        <v>0</v>
      </c>
      <c r="AM208" s="405" t="n">
        <v>0</v>
      </c>
      <c r="AN208" s="405">
        <f>SUM(AH208:AJ208)-SUM(AK208:AM208)</f>
        <v/>
      </c>
      <c r="AO208" s="405" t="n">
        <v>0</v>
      </c>
      <c r="AP208" s="405">
        <f>+AN208-AO208</f>
        <v/>
      </c>
      <c r="AQ208" s="2700">
        <f>365/((+AI208+AJ208-AL208-AM208)/((+AH208+AN208)/2)*DAY(AG208))</f>
        <v/>
      </c>
      <c r="AR208" s="2700">
        <f>+AN208/AI208*DAY(AG208)</f>
        <v/>
      </c>
      <c r="AS208" s="406">
        <f>(AL208+AM208)/AI208</f>
        <v/>
      </c>
      <c r="AT208" s="406">
        <f>+AK208/(+AK208+AL208+AM208)</f>
        <v/>
      </c>
      <c r="AU208" s="407">
        <f t="array" ref="AU208">AK208/(SUMPRODUCT(--(CHOOSE({1,2,3},AJ208,AL208,AM208)&gt;0),CHOOSE({1,2,3},AJ208,AL208,AM208))+AI208)</f>
        <v/>
      </c>
      <c r="AW208" s="2699">
        <f>EOMONTH(AW209,-1)</f>
        <v/>
      </c>
      <c r="AX208" s="405">
        <f>+BD207</f>
        <v/>
      </c>
      <c r="AY208" s="405" t="n">
        <v>0</v>
      </c>
      <c r="AZ208" s="405" t="n">
        <v>0</v>
      </c>
      <c r="BA208" s="405" t="n">
        <v>0</v>
      </c>
      <c r="BB208" s="405" t="n">
        <v>0</v>
      </c>
      <c r="BC208" s="405" t="n">
        <v>0</v>
      </c>
      <c r="BD208" s="405">
        <f>SUM(AX208:AZ208)-SUM(BA208:BC208)</f>
        <v/>
      </c>
      <c r="BE208" s="405" t="n">
        <v>0</v>
      </c>
      <c r="BF208" s="405">
        <f>+BD208-BE208</f>
        <v/>
      </c>
      <c r="BG208" s="2700">
        <f>365/((+AY208+AZ208-BB208-BC208)/((+AX208+BD208)/2)*DAY(AW208))</f>
        <v/>
      </c>
      <c r="BH208" s="2700">
        <f>+BD208/AY208*DAY(AW208)</f>
        <v/>
      </c>
      <c r="BI208" s="406">
        <f>(BB208+BC208)/AY208</f>
        <v/>
      </c>
      <c r="BJ208" s="406">
        <f>+BA208/(+BA208+BB208+BC208)</f>
        <v/>
      </c>
      <c r="BK208" s="407">
        <f t="array" ref="BK208">BA208/(SUMPRODUCT(--(CHOOSE({1,2,3},AZ208,BB208,BC208)&gt;0),CHOOSE({1,2,3},AZ208,BB208,BC208))+AY208)</f>
        <v/>
      </c>
      <c r="BM208" s="2699">
        <f>EOMONTH(BM209,-1)</f>
        <v/>
      </c>
      <c r="BN208" s="405">
        <f>+BT207</f>
        <v/>
      </c>
      <c r="BO208" s="405" t="n">
        <v>0</v>
      </c>
      <c r="BP208" s="405" t="n">
        <v>0</v>
      </c>
      <c r="BQ208" s="405" t="n">
        <v>0</v>
      </c>
      <c r="BR208" s="405" t="n">
        <v>0</v>
      </c>
      <c r="BS208" s="405" t="n">
        <v>0</v>
      </c>
      <c r="BT208" s="405">
        <f>SUM(BN208:BP208)-SUM(BQ208:BS208)</f>
        <v/>
      </c>
      <c r="BU208" s="405" t="n">
        <v>0</v>
      </c>
      <c r="BV208" s="405">
        <f>+BT208-BU208</f>
        <v/>
      </c>
      <c r="BW208" s="2700">
        <f>365/((+BO208+BP208-BR208-BS208)/((+BN208+BT208)/2)*DAY(BM208))</f>
        <v/>
      </c>
      <c r="BX208" s="2700">
        <f>+BT208/BO208*DAY(BM208)</f>
        <v/>
      </c>
      <c r="BY208" s="406">
        <f>(BR208+BS208)/BO208</f>
        <v/>
      </c>
      <c r="BZ208" s="406">
        <f>+BQ208/(+BQ208+BR208+BS208)</f>
        <v/>
      </c>
      <c r="CA208" s="407">
        <f t="array" ref="CA208">BQ208/(SUMPRODUCT(--(CHOOSE({1,2,3},BP208,BR208,BS208)&gt;0),CHOOSE({1,2,3},BP208,BR208,BS208))+BO208)</f>
        <v/>
      </c>
      <c r="CC208" s="2699">
        <f>EOMONTH(CC209,-1)</f>
        <v/>
      </c>
      <c r="CD208" s="405">
        <f>+CJ207</f>
        <v/>
      </c>
      <c r="CE208" s="405" t="n">
        <v>0</v>
      </c>
      <c r="CF208" s="405" t="n">
        <v>0</v>
      </c>
      <c r="CG208" s="405" t="n">
        <v>0</v>
      </c>
      <c r="CH208" s="405" t="n">
        <v>0</v>
      </c>
      <c r="CI208" s="405" t="n">
        <v>0</v>
      </c>
      <c r="CJ208" s="405">
        <f>SUM(CD208:CF208)-SUM(CG208:CI208)</f>
        <v/>
      </c>
      <c r="CK208" s="405" t="n">
        <v>0</v>
      </c>
      <c r="CL208" s="405">
        <f>+CJ208-CK208</f>
        <v/>
      </c>
      <c r="CM208" s="2700">
        <f>365/((+CE208+CF208-CH208-CI208)/((+CD208+CJ208)/2)*DAY(CC208))</f>
        <v/>
      </c>
      <c r="CN208" s="2700">
        <f>+CJ208/CE208*DAY(CC208)</f>
        <v/>
      </c>
      <c r="CO208" s="406">
        <f>(CH208+CI208)/CE208</f>
        <v/>
      </c>
      <c r="CP208" s="406">
        <f>+CG208/(+CG208+CH208+CI208)</f>
        <v/>
      </c>
      <c r="CQ208" s="407">
        <f t="array" ref="CQ208">CG208/(SUMPRODUCT(--(CHOOSE({1,2,3},CF208,CH208,CI208)&gt;0),CHOOSE({1,2,3},CF208,CH208,CI208))+CE208)</f>
        <v/>
      </c>
      <c r="CS208" s="2699">
        <f>EOMONTH(CS209,-1)</f>
        <v/>
      </c>
      <c r="CT208" s="405">
        <f>+CZ207</f>
        <v/>
      </c>
      <c r="CU208" s="405" t="n">
        <v>0</v>
      </c>
      <c r="CV208" s="405" t="n">
        <v>0</v>
      </c>
      <c r="CW208" s="405" t="n">
        <v>0</v>
      </c>
      <c r="CX208" s="405" t="n">
        <v>0</v>
      </c>
      <c r="CY208" s="405" t="n">
        <v>0</v>
      </c>
      <c r="CZ208" s="405">
        <f>SUM(CT208:CV208)-SUM(CW208:CY208)</f>
        <v/>
      </c>
      <c r="DA208" s="405" t="n">
        <v>0</v>
      </c>
      <c r="DB208" s="405">
        <f>+CZ208-DA208</f>
        <v/>
      </c>
      <c r="DC208" s="2700">
        <f>365/((+CU208+CV208-CX208-CY208)/((+CT208+CZ208)/2)*DAY(CS208))</f>
        <v/>
      </c>
      <c r="DD208" s="2700">
        <f>+CZ208/CU208*DAY(CS208)</f>
        <v/>
      </c>
      <c r="DE208" s="406">
        <f>(CX208+CY208)/CU208</f>
        <v/>
      </c>
      <c r="DF208" s="406">
        <f>+CW208/(+CW208+CX208+CY208)</f>
        <v/>
      </c>
      <c r="DG208" s="407">
        <f t="array" ref="DG208">CW208/(SUMPRODUCT(--(CHOOSE({1,2,3},CV208,CX208,CY208)&gt;0),CHOOSE({1,2,3},CV208,CX208,CY208))+CU208)</f>
        <v/>
      </c>
      <c r="DI208" s="2699">
        <f>EOMONTH(DI209,-1)</f>
        <v/>
      </c>
      <c r="DJ208" s="405">
        <f>+DP207</f>
        <v/>
      </c>
      <c r="DK208" s="405" t="n">
        <v>0</v>
      </c>
      <c r="DL208" s="405" t="n">
        <v>0</v>
      </c>
      <c r="DM208" s="405" t="n">
        <v>0</v>
      </c>
      <c r="DN208" s="405" t="n">
        <v>0</v>
      </c>
      <c r="DO208" s="405" t="n">
        <v>0</v>
      </c>
      <c r="DP208" s="405">
        <f>SUM(DJ208:DL208)-SUM(DM208:DO208)</f>
        <v/>
      </c>
      <c r="DQ208" s="405" t="n">
        <v>0</v>
      </c>
      <c r="DR208" s="405">
        <f>+DP208-DQ208</f>
        <v/>
      </c>
      <c r="DS208" s="2700">
        <f>365/((+DK208+DL208-DN208-DO208)/((+DJ208+DP208)/2)*DAY(DI208))</f>
        <v/>
      </c>
      <c r="DT208" s="2700">
        <f>+DP208/DK208*DAY(DI208)</f>
        <v/>
      </c>
      <c r="DU208" s="406">
        <f>(DN208+DO208)/DK208</f>
        <v/>
      </c>
      <c r="DV208" s="406">
        <f>+DM208/(+DM208+DN208+DO208)</f>
        <v/>
      </c>
      <c r="DW208" s="407">
        <f t="array" ref="DW208">DM208/(SUMPRODUCT(--(CHOOSE({1,2,3},DL208,DN208,DO208)&gt;0),CHOOSE({1,2,3},DL208,DN208,DO208))+DK208)</f>
        <v/>
      </c>
      <c r="DY208" s="2699">
        <f>EOMONTH(DY209,-1)</f>
        <v/>
      </c>
      <c r="DZ208" s="405">
        <f>+EF207</f>
        <v/>
      </c>
      <c r="EA208" s="405" t="n">
        <v>0</v>
      </c>
      <c r="EB208" s="405" t="n">
        <v>0</v>
      </c>
      <c r="EC208" s="405" t="n">
        <v>0</v>
      </c>
      <c r="ED208" s="405" t="n">
        <v>0</v>
      </c>
      <c r="EE208" s="405" t="n">
        <v>0</v>
      </c>
      <c r="EF208" s="405">
        <f>SUM(DZ208:EB208)-SUM(EC208:EE208)</f>
        <v/>
      </c>
      <c r="EG208" s="405" t="n">
        <v>0</v>
      </c>
      <c r="EH208" s="405">
        <f>+EF208-EG208</f>
        <v/>
      </c>
      <c r="EI208" s="2700">
        <f>365/((+EA208+EB208-ED208-EE208)/((+DZ208+EF208)/2)*DAY(DY208))</f>
        <v/>
      </c>
      <c r="EJ208" s="2700">
        <f>+EF208/EA208*DAY(DY208)</f>
        <v/>
      </c>
      <c r="EK208" s="406">
        <f>(ED208+EE208)/EA208</f>
        <v/>
      </c>
      <c r="EL208" s="406">
        <f>+EC208/(+EC208+ED208+EE208)</f>
        <v/>
      </c>
      <c r="EM208" s="407">
        <f t="array" ref="EM208">EC208/(SUMPRODUCT(--(CHOOSE({1,2,3},EB208,ED208,EE208)&gt;0),CHOOSE({1,2,3},EB208,ED208,EE208))+EA208)</f>
        <v/>
      </c>
      <c r="EO208" s="2699">
        <f>EOMONTH(EO209,-1)</f>
        <v/>
      </c>
      <c r="EP208" s="405">
        <f>+EV207</f>
        <v/>
      </c>
      <c r="EQ208" s="405" t="n">
        <v>0</v>
      </c>
      <c r="ER208" s="405" t="n">
        <v>0</v>
      </c>
      <c r="ES208" s="405" t="n">
        <v>0</v>
      </c>
      <c r="ET208" s="405" t="n">
        <v>0</v>
      </c>
      <c r="EU208" s="405" t="n">
        <v>0</v>
      </c>
      <c r="EV208" s="405">
        <f>SUM(EP208:ER208)-SUM(ES208:EU208)</f>
        <v/>
      </c>
      <c r="EW208" s="405" t="n">
        <v>0</v>
      </c>
      <c r="EX208" s="405">
        <f>+EV208-EW208</f>
        <v/>
      </c>
      <c r="EY208" s="2700">
        <f>365/((+EQ208+ER208-ET208-EU208)/((+EP208+EV208)/2)*DAY(EO208))</f>
        <v/>
      </c>
      <c r="EZ208" s="2700">
        <f>+EV208/EQ208*DAY(EO208)</f>
        <v/>
      </c>
      <c r="FA208" s="406">
        <f>(ET208+EU208)/EQ208</f>
        <v/>
      </c>
      <c r="FB208" s="406">
        <f>+ES208/(+ES208+ET208+EU208)</f>
        <v/>
      </c>
      <c r="FC208" s="407">
        <f t="array" ref="FC208">ES208/(SUMPRODUCT(--(CHOOSE({1,2,3},FH208,FX208,GN208)&gt;0),CHOOSE({1,2,3},FH208,FX208,GN208))+EQ208)</f>
        <v/>
      </c>
      <c r="FE208" s="2699">
        <f>EOMONTH(FE209,-1)</f>
        <v/>
      </c>
      <c r="FF208" s="405">
        <f>+FL207</f>
        <v/>
      </c>
      <c r="FG208" s="405" t="n">
        <v>0</v>
      </c>
      <c r="FH208" s="405" t="n">
        <v>0</v>
      </c>
      <c r="FI208" s="405" t="n">
        <v>0</v>
      </c>
      <c r="FJ208" s="405" t="n">
        <v>0</v>
      </c>
      <c r="FK208" s="405" t="n">
        <v>0</v>
      </c>
      <c r="FL208" s="405">
        <f>SUM(FF208:FH208)-SUM(FI208:FK208)</f>
        <v/>
      </c>
      <c r="FM208" s="405" t="n">
        <v>0</v>
      </c>
      <c r="FN208" s="405">
        <f>+FL208-FM208</f>
        <v/>
      </c>
      <c r="FO208" s="2700">
        <f>365/((+FG208+FH208-FJ208-FK208)/((+FF208+FL208)/2)*DAY(FE208))</f>
        <v/>
      </c>
      <c r="FP208" s="2700">
        <f>+FL208/FG208*DAY(FE208)</f>
        <v/>
      </c>
      <c r="FQ208" s="406">
        <f>(FJ208+FK208)/FG208</f>
        <v/>
      </c>
      <c r="FR208" s="406">
        <f>+FI208/(+FI208+FJ208+FK208)</f>
        <v/>
      </c>
      <c r="FS208" s="407">
        <f t="array" ref="FS208">FI208/(SUMPRODUCT(--(CHOOSE({1,2,3},FH208,FJ208,FK208)&gt;0),CHOOSE({1,2,3},FH208,FJ208,FK208))+FG208)</f>
        <v/>
      </c>
      <c r="FU208" s="2699">
        <f>EOMONTH(FU209,-1)</f>
        <v/>
      </c>
      <c r="FV208" s="405">
        <f>+GB207</f>
        <v/>
      </c>
      <c r="FW208" s="405" t="n">
        <v>0</v>
      </c>
      <c r="FX208" s="405" t="n">
        <v>0</v>
      </c>
      <c r="FY208" s="405" t="n">
        <v>0</v>
      </c>
      <c r="FZ208" s="405" t="n">
        <v>0</v>
      </c>
      <c r="GA208" s="405" t="n">
        <v>0</v>
      </c>
      <c r="GB208" s="405">
        <f>SUM(FV208:FX208)-SUM(FY208:GA208)</f>
        <v/>
      </c>
      <c r="GC208" s="405" t="n">
        <v>0</v>
      </c>
      <c r="GD208" s="405">
        <f>+GB208-GC208</f>
        <v/>
      </c>
      <c r="GE208" s="2700">
        <f>365/((+FW208+FX208-FZ208-GA208)/((+FV208+GB208)/2)*DAY(FU208))</f>
        <v/>
      </c>
      <c r="GF208" s="2700">
        <f>+GB208/FW208*DAY(FU208)</f>
        <v/>
      </c>
      <c r="GG208" s="406">
        <f>(FZ208+GA208)/FW208</f>
        <v/>
      </c>
      <c r="GH208" s="406">
        <f>+FY208/(+FY208+FZ208+GA208)</f>
        <v/>
      </c>
      <c r="GI208" s="407">
        <f t="array" ref="GI208">FY208/(SUMPRODUCT(--(CHOOSE({1,2,3},FX208,FZ208,GA208)&gt;0),CHOOSE({1,2,3},FX208,FZ208,GA208))+FW208)</f>
        <v/>
      </c>
      <c r="GK208" s="2699">
        <f>EOMONTH(GK209,-1)</f>
        <v/>
      </c>
      <c r="GL208" s="405">
        <f>+GR207</f>
        <v/>
      </c>
      <c r="GM208" s="405" t="n">
        <v>0</v>
      </c>
      <c r="GN208" s="405" t="n">
        <v>0</v>
      </c>
      <c r="GO208" s="405" t="n">
        <v>0</v>
      </c>
      <c r="GP208" s="405" t="n">
        <v>0</v>
      </c>
      <c r="GQ208" s="405" t="n">
        <v>0</v>
      </c>
      <c r="GR208" s="405">
        <f>SUM(GL208:GN208)-SUM(GO208:GQ208)</f>
        <v/>
      </c>
      <c r="GS208" s="405" t="n">
        <v>0</v>
      </c>
      <c r="GT208" s="405">
        <f>+GR208-GS208</f>
        <v/>
      </c>
      <c r="GU208" s="2700">
        <f>365/((+GM208+GN208-GP208-GQ208)/((+GL208+GR208)/2)*DAY(GK208))</f>
        <v/>
      </c>
      <c r="GV208" s="2700">
        <f>+GR208/GM208*DAY(GK208)</f>
        <v/>
      </c>
      <c r="GW208" s="406">
        <f>(GP208+GQ208)/GM208</f>
        <v/>
      </c>
      <c r="GX208" s="406">
        <f>+GO208/(+GO208+GP208+GQ208)</f>
        <v/>
      </c>
      <c r="GY208" s="407">
        <f t="array" ref="GY208">GO208/(SUMPRODUCT(--(CHOOSE({1,2,3},GN208,GP208,GQ208)&gt;0),CHOOSE({1,2,3},GN208,GP208,GQ208))+GM208)</f>
        <v/>
      </c>
    </row>
    <row r="209">
      <c r="A209" s="2699">
        <f>EOMONTH(A210,-1)</f>
        <v/>
      </c>
      <c r="B209" s="405">
        <f>R209+AH209+AX209+BN209+CD209+CT209+DJ209+DZ209+EP209+FF209+FV209+GL209</f>
        <v/>
      </c>
      <c r="C209" s="405">
        <f>S209+AI209+AY209+BO209+CE209+CU209+DK209+EA209+EQ209+FG209+FW209+GM209</f>
        <v/>
      </c>
      <c r="D209" s="405">
        <f>T209+AJ209+AZ209+BP209+CF209+CV209+DL209+EB209+ER209+FH209+FX209+GN209</f>
        <v/>
      </c>
      <c r="E209" s="405">
        <f>U209+AK209+BA209+BQ209+CG209+CW209+DM209+EC209+ES209+FI209+FY209+GO209</f>
        <v/>
      </c>
      <c r="F209" s="405">
        <f>V209+AL209+BB209+BR209+CH209+CX209+DN209+ED209+ET209+FJ209+FZ209+GP209</f>
        <v/>
      </c>
      <c r="G209" s="405">
        <f>W209+AM209+BC209+BS209+CI209+CY209+DO209+EE209+EU209+FK209+GA209+GQ209</f>
        <v/>
      </c>
      <c r="H209" s="405">
        <f>X209+AN209+BD209+BT209+CJ209+CZ209+DP209+EF209+EV209+FL209+GB209+GR209</f>
        <v/>
      </c>
      <c r="I209" s="405">
        <f>Y209+AO209+BE209+BU209+CK209+DA209+DQ209+EG209+EW209+FM209+GC209+GS209</f>
        <v/>
      </c>
      <c r="J209" s="405">
        <f>Z209+AP209+BF209+BV209</f>
        <v/>
      </c>
      <c r="K209" s="2700">
        <f>365/((+C209+D209-F209-G209)/((+B209+H209)/2)*DAY(A209))</f>
        <v/>
      </c>
      <c r="L209" s="2700">
        <f>+H209/C209*DAY(A209)</f>
        <v/>
      </c>
      <c r="M209" s="406">
        <f>(F209+G209)/C209</f>
        <v/>
      </c>
      <c r="N209" s="406">
        <f>+E209/(+E209+F209+G209)</f>
        <v/>
      </c>
      <c r="O209" s="407">
        <f t="array" ref="O209">E209/(SUMPRODUCT(--(CHOOSE({1,2,3},D209,F209,G209)&gt;0),CHOOSE({1,2,3},D209,F209,G209))+C209)</f>
        <v/>
      </c>
      <c r="Q209" s="2699">
        <f>EOMONTH(Q210,-1)</f>
        <v/>
      </c>
      <c r="R209" s="405">
        <f>+X208</f>
        <v/>
      </c>
      <c r="S209" s="405" t="n">
        <v>0</v>
      </c>
      <c r="T209" s="405" t="n">
        <v>0</v>
      </c>
      <c r="U209" s="405" t="n">
        <v>0</v>
      </c>
      <c r="V209" s="405" t="n">
        <v>0</v>
      </c>
      <c r="W209" s="405" t="n">
        <v>0</v>
      </c>
      <c r="X209" s="405">
        <f>SUM(R209:T209)-SUM(U209:W209)</f>
        <v/>
      </c>
      <c r="Y209" s="405" t="n">
        <v>0</v>
      </c>
      <c r="Z209" s="405">
        <f>+X209-Y209</f>
        <v/>
      </c>
      <c r="AA209" s="2700">
        <f>365/((+S209+T209-V209-W209)/((+R209+X209)/2)*DAY(Q209))</f>
        <v/>
      </c>
      <c r="AB209" s="2700">
        <f>+X209/S209*DAY(Q209)</f>
        <v/>
      </c>
      <c r="AC209" s="406">
        <f>(V209+W209)/S209</f>
        <v/>
      </c>
      <c r="AD209" s="406">
        <f>+U209/(+U209+V209+W209)</f>
        <v/>
      </c>
      <c r="AE209" s="407">
        <f t="array" ref="AE209">U209/(SUMPRODUCT(--(CHOOSE({1,2,3},T209,V209,W209)&gt;0),CHOOSE({1,2,3},T209,V209,W209))+S209)</f>
        <v/>
      </c>
      <c r="AG209" s="2699">
        <f>EOMONTH(AG210,-1)</f>
        <v/>
      </c>
      <c r="AH209" s="405">
        <f>+AN208</f>
        <v/>
      </c>
      <c r="AI209" s="405" t="n">
        <v>0</v>
      </c>
      <c r="AJ209" s="405" t="n">
        <v>0</v>
      </c>
      <c r="AK209" s="405" t="n">
        <v>0</v>
      </c>
      <c r="AL209" s="405" t="n">
        <v>0</v>
      </c>
      <c r="AM209" s="405" t="n">
        <v>0</v>
      </c>
      <c r="AN209" s="405">
        <f>SUM(AH209:AJ209)-SUM(AK209:AM209)</f>
        <v/>
      </c>
      <c r="AO209" s="405" t="n">
        <v>0</v>
      </c>
      <c r="AP209" s="405">
        <f>+AN209-AO209</f>
        <v/>
      </c>
      <c r="AQ209" s="2700">
        <f>365/((+AI209+AJ209-AL209-AM209)/((+AH209+AN209)/2)*DAY(AG209))</f>
        <v/>
      </c>
      <c r="AR209" s="2700">
        <f>+AN209/AI209*DAY(AG209)</f>
        <v/>
      </c>
      <c r="AS209" s="406">
        <f>(AL209+AM209)/AI209</f>
        <v/>
      </c>
      <c r="AT209" s="406">
        <f>+AK209/(+AK209+AL209+AM209)</f>
        <v/>
      </c>
      <c r="AU209" s="407">
        <f t="array" ref="AU209">AK209/(SUMPRODUCT(--(CHOOSE({1,2,3},AJ209,AL209,AM209)&gt;0),CHOOSE({1,2,3},AJ209,AL209,AM209))+AI209)</f>
        <v/>
      </c>
      <c r="AW209" s="2699">
        <f>EOMONTH(AW210,-1)</f>
        <v/>
      </c>
      <c r="AX209" s="405">
        <f>+BD208</f>
        <v/>
      </c>
      <c r="AY209" s="405" t="n">
        <v>0</v>
      </c>
      <c r="AZ209" s="405" t="n">
        <v>0</v>
      </c>
      <c r="BA209" s="405" t="n">
        <v>0</v>
      </c>
      <c r="BB209" s="405" t="n">
        <v>0</v>
      </c>
      <c r="BC209" s="405" t="n">
        <v>0</v>
      </c>
      <c r="BD209" s="405">
        <f>SUM(AX209:AZ209)-SUM(BA209:BC209)</f>
        <v/>
      </c>
      <c r="BE209" s="405" t="n">
        <v>0</v>
      </c>
      <c r="BF209" s="405">
        <f>+BD209-BE209</f>
        <v/>
      </c>
      <c r="BG209" s="2700">
        <f>365/((+AY209+AZ209-BB209-BC209)/((+AX209+BD209)/2)*DAY(AW209))</f>
        <v/>
      </c>
      <c r="BH209" s="2700">
        <f>+BD209/AY209*DAY(AW209)</f>
        <v/>
      </c>
      <c r="BI209" s="406">
        <f>(BB209+BC209)/AY209</f>
        <v/>
      </c>
      <c r="BJ209" s="406">
        <f>+BA209/(+BA209+BB209+BC209)</f>
        <v/>
      </c>
      <c r="BK209" s="407">
        <f t="array" ref="BK209">BA209/(SUMPRODUCT(--(CHOOSE({1,2,3},AZ209,BB209,BC209)&gt;0),CHOOSE({1,2,3},AZ209,BB209,BC209))+AY209)</f>
        <v/>
      </c>
      <c r="BM209" s="2699">
        <f>EOMONTH(BM210,-1)</f>
        <v/>
      </c>
      <c r="BN209" s="405">
        <f>+BT208</f>
        <v/>
      </c>
      <c r="BO209" s="405" t="n">
        <v>0</v>
      </c>
      <c r="BP209" s="405" t="n">
        <v>0</v>
      </c>
      <c r="BQ209" s="405" t="n">
        <v>0</v>
      </c>
      <c r="BR209" s="405" t="n">
        <v>0</v>
      </c>
      <c r="BS209" s="405" t="n">
        <v>0</v>
      </c>
      <c r="BT209" s="405">
        <f>SUM(BN209:BP209)-SUM(BQ209:BS209)</f>
        <v/>
      </c>
      <c r="BU209" s="405" t="n">
        <v>0</v>
      </c>
      <c r="BV209" s="405">
        <f>+BT209-BU209</f>
        <v/>
      </c>
      <c r="BW209" s="2700">
        <f>365/((+BO209+BP209-BR209-BS209)/((+BN209+BT209)/2)*DAY(BM209))</f>
        <v/>
      </c>
      <c r="BX209" s="2700">
        <f>+BT209/BO209*DAY(BM209)</f>
        <v/>
      </c>
      <c r="BY209" s="406">
        <f>(BR209+BS209)/BO209</f>
        <v/>
      </c>
      <c r="BZ209" s="406">
        <f>+BQ209/(+BQ209+BR209+BS209)</f>
        <v/>
      </c>
      <c r="CA209" s="407">
        <f t="array" ref="CA209">BQ209/(SUMPRODUCT(--(CHOOSE({1,2,3},BP209,BR209,BS209)&gt;0),CHOOSE({1,2,3},BP209,BR209,BS209))+BO209)</f>
        <v/>
      </c>
      <c r="CC209" s="2699">
        <f>EOMONTH(CC210,-1)</f>
        <v/>
      </c>
      <c r="CD209" s="405">
        <f>+CJ208</f>
        <v/>
      </c>
      <c r="CE209" s="405" t="n">
        <v>0</v>
      </c>
      <c r="CF209" s="405" t="n">
        <v>0</v>
      </c>
      <c r="CG209" s="405" t="n">
        <v>0</v>
      </c>
      <c r="CH209" s="405" t="n">
        <v>0</v>
      </c>
      <c r="CI209" s="405" t="n">
        <v>0</v>
      </c>
      <c r="CJ209" s="405">
        <f>SUM(CD209:CF209)-SUM(CG209:CI209)</f>
        <v/>
      </c>
      <c r="CK209" s="405" t="n">
        <v>0</v>
      </c>
      <c r="CL209" s="405">
        <f>+CJ209-CK209</f>
        <v/>
      </c>
      <c r="CM209" s="2700">
        <f>365/((+CE209+CF209-CH209-CI209)/((+CD209+CJ209)/2)*DAY(CC209))</f>
        <v/>
      </c>
      <c r="CN209" s="2700">
        <f>+CJ209/CE209*DAY(CC209)</f>
        <v/>
      </c>
      <c r="CO209" s="406">
        <f>(CH209+CI209)/CE209</f>
        <v/>
      </c>
      <c r="CP209" s="406">
        <f>+CG209/(+CG209+CH209+CI209)</f>
        <v/>
      </c>
      <c r="CQ209" s="407">
        <f t="array" ref="CQ209">CG209/(SUMPRODUCT(--(CHOOSE({1,2,3},CF209,CH209,CI209)&gt;0),CHOOSE({1,2,3},CF209,CH209,CI209))+CE209)</f>
        <v/>
      </c>
      <c r="CS209" s="2699">
        <f>EOMONTH(CS210,-1)</f>
        <v/>
      </c>
      <c r="CT209" s="405">
        <f>+CZ208</f>
        <v/>
      </c>
      <c r="CU209" s="405" t="n">
        <v>0</v>
      </c>
      <c r="CV209" s="405" t="n">
        <v>0</v>
      </c>
      <c r="CW209" s="405" t="n">
        <v>0</v>
      </c>
      <c r="CX209" s="405" t="n">
        <v>0</v>
      </c>
      <c r="CY209" s="405" t="n">
        <v>0</v>
      </c>
      <c r="CZ209" s="405">
        <f>SUM(CT209:CV209)-SUM(CW209:CY209)</f>
        <v/>
      </c>
      <c r="DA209" s="405" t="n">
        <v>0</v>
      </c>
      <c r="DB209" s="405">
        <f>+CZ209-DA209</f>
        <v/>
      </c>
      <c r="DC209" s="2700">
        <f>365/((+CU209+CV209-CX209-CY209)/((+CT209+CZ209)/2)*DAY(CS209))</f>
        <v/>
      </c>
      <c r="DD209" s="2700">
        <f>+CZ209/CU209*DAY(CS209)</f>
        <v/>
      </c>
      <c r="DE209" s="406">
        <f>(CX209+CY209)/CU209</f>
        <v/>
      </c>
      <c r="DF209" s="406">
        <f>+CW209/(+CW209+CX209+CY209)</f>
        <v/>
      </c>
      <c r="DG209" s="407">
        <f t="array" ref="DG209">CW209/(SUMPRODUCT(--(CHOOSE({1,2,3},CV209,CX209,CY209)&gt;0),CHOOSE({1,2,3},CV209,CX209,CY209))+CU209)</f>
        <v/>
      </c>
      <c r="DI209" s="2699">
        <f>EOMONTH(DI210,-1)</f>
        <v/>
      </c>
      <c r="DJ209" s="405">
        <f>+DP208</f>
        <v/>
      </c>
      <c r="DK209" s="405" t="n">
        <v>0</v>
      </c>
      <c r="DL209" s="405" t="n">
        <v>0</v>
      </c>
      <c r="DM209" s="405" t="n">
        <v>0</v>
      </c>
      <c r="DN209" s="405" t="n">
        <v>0</v>
      </c>
      <c r="DO209" s="405" t="n">
        <v>0</v>
      </c>
      <c r="DP209" s="405">
        <f>SUM(DJ209:DL209)-SUM(DM209:DO209)</f>
        <v/>
      </c>
      <c r="DQ209" s="405" t="n">
        <v>0</v>
      </c>
      <c r="DR209" s="405">
        <f>+DP209-DQ209</f>
        <v/>
      </c>
      <c r="DS209" s="2700">
        <f>365/((+DK209+DL209-DN209-DO209)/((+DJ209+DP209)/2)*DAY(DI209))</f>
        <v/>
      </c>
      <c r="DT209" s="2700">
        <f>+DP209/DK209*DAY(DI209)</f>
        <v/>
      </c>
      <c r="DU209" s="406">
        <f>(DN209+DO209)/DK209</f>
        <v/>
      </c>
      <c r="DV209" s="406">
        <f>+DM209/(+DM209+DN209+DO209)</f>
        <v/>
      </c>
      <c r="DW209" s="407">
        <f t="array" ref="DW209">DM209/(SUMPRODUCT(--(CHOOSE({1,2,3},DL209,DN209,DO209)&gt;0),CHOOSE({1,2,3},DL209,DN209,DO209))+DK209)</f>
        <v/>
      </c>
      <c r="DY209" s="2699">
        <f>EOMONTH(DY210,-1)</f>
        <v/>
      </c>
      <c r="DZ209" s="405">
        <f>+EF208</f>
        <v/>
      </c>
      <c r="EA209" s="405" t="n">
        <v>0</v>
      </c>
      <c r="EB209" s="405" t="n">
        <v>0</v>
      </c>
      <c r="EC209" s="405" t="n">
        <v>0</v>
      </c>
      <c r="ED209" s="405" t="n">
        <v>0</v>
      </c>
      <c r="EE209" s="405" t="n">
        <v>0</v>
      </c>
      <c r="EF209" s="405">
        <f>SUM(DZ209:EB209)-SUM(EC209:EE209)</f>
        <v/>
      </c>
      <c r="EG209" s="405" t="n">
        <v>0</v>
      </c>
      <c r="EH209" s="405">
        <f>+EF209-EG209</f>
        <v/>
      </c>
      <c r="EI209" s="2700">
        <f>365/((+EA209+EB209-ED209-EE209)/((+DZ209+EF209)/2)*DAY(DY209))</f>
        <v/>
      </c>
      <c r="EJ209" s="2700">
        <f>+EF209/EA209*DAY(DY209)</f>
        <v/>
      </c>
      <c r="EK209" s="406">
        <f>(ED209+EE209)/EA209</f>
        <v/>
      </c>
      <c r="EL209" s="406">
        <f>+EC209/(+EC209+ED209+EE209)</f>
        <v/>
      </c>
      <c r="EM209" s="407">
        <f t="array" ref="EM209">EC209/(SUMPRODUCT(--(CHOOSE({1,2,3},EB209,ED209,EE209)&gt;0),CHOOSE({1,2,3},EB209,ED209,EE209))+EA209)</f>
        <v/>
      </c>
      <c r="EO209" s="2699">
        <f>EOMONTH(EO210,-1)</f>
        <v/>
      </c>
      <c r="EP209" s="405">
        <f>+EV208</f>
        <v/>
      </c>
      <c r="EQ209" s="405" t="n">
        <v>0</v>
      </c>
      <c r="ER209" s="405" t="n">
        <v>0</v>
      </c>
      <c r="ES209" s="405" t="n">
        <v>0</v>
      </c>
      <c r="ET209" s="405" t="n">
        <v>0</v>
      </c>
      <c r="EU209" s="405" t="n">
        <v>0</v>
      </c>
      <c r="EV209" s="405">
        <f>SUM(EP209:ER209)-SUM(ES209:EU209)</f>
        <v/>
      </c>
      <c r="EW209" s="405" t="n">
        <v>0</v>
      </c>
      <c r="EX209" s="405">
        <f>+EV209-EW209</f>
        <v/>
      </c>
      <c r="EY209" s="2700">
        <f>365/((+EQ209+ER209-ET209-EU209)/((+EP209+EV209)/2)*DAY(EO209))</f>
        <v/>
      </c>
      <c r="EZ209" s="2700">
        <f>+EV209/EQ209*DAY(EO209)</f>
        <v/>
      </c>
      <c r="FA209" s="406">
        <f>(ET209+EU209)/EQ209</f>
        <v/>
      </c>
      <c r="FB209" s="406">
        <f>+ES209/(+ES209+ET209+EU209)</f>
        <v/>
      </c>
      <c r="FC209" s="407">
        <f t="array" ref="FC209">ES209/(SUMPRODUCT(--(CHOOSE({1,2,3},FH209,FX209,GN209)&gt;0),CHOOSE({1,2,3},FH209,FX209,GN209))+EQ209)</f>
        <v/>
      </c>
      <c r="FE209" s="2699">
        <f>EOMONTH(FE210,-1)</f>
        <v/>
      </c>
      <c r="FF209" s="405">
        <f>+FL208</f>
        <v/>
      </c>
      <c r="FG209" s="405" t="n">
        <v>0</v>
      </c>
      <c r="FH209" s="405" t="n">
        <v>0</v>
      </c>
      <c r="FI209" s="405" t="n">
        <v>0</v>
      </c>
      <c r="FJ209" s="405" t="n">
        <v>0</v>
      </c>
      <c r="FK209" s="405" t="n">
        <v>0</v>
      </c>
      <c r="FL209" s="405">
        <f>SUM(FF209:FH209)-SUM(FI209:FK209)</f>
        <v/>
      </c>
      <c r="FM209" s="405" t="n">
        <v>0</v>
      </c>
      <c r="FN209" s="405">
        <f>+FL209-FM209</f>
        <v/>
      </c>
      <c r="FO209" s="2700">
        <f>365/((+FG209+FH209-FJ209-FK209)/((+FF209+FL209)/2)*DAY(FE209))</f>
        <v/>
      </c>
      <c r="FP209" s="2700">
        <f>+FL209/FG209*DAY(FE209)</f>
        <v/>
      </c>
      <c r="FQ209" s="406">
        <f>(FJ209+FK209)/FG209</f>
        <v/>
      </c>
      <c r="FR209" s="406">
        <f>+FI209/(+FI209+FJ209+FK209)</f>
        <v/>
      </c>
      <c r="FS209" s="407">
        <f t="array" ref="FS209">FI209/(SUMPRODUCT(--(CHOOSE({1,2,3},FH209,FJ209,FK209)&gt;0),CHOOSE({1,2,3},FH209,FJ209,FK209))+FG209)</f>
        <v/>
      </c>
      <c r="FU209" s="2699">
        <f>EOMONTH(FU210,-1)</f>
        <v/>
      </c>
      <c r="FV209" s="405">
        <f>+GB208</f>
        <v/>
      </c>
      <c r="FW209" s="405" t="n">
        <v>0</v>
      </c>
      <c r="FX209" s="405" t="n">
        <v>0</v>
      </c>
      <c r="FY209" s="405" t="n">
        <v>0</v>
      </c>
      <c r="FZ209" s="405" t="n">
        <v>0</v>
      </c>
      <c r="GA209" s="405" t="n">
        <v>0</v>
      </c>
      <c r="GB209" s="405">
        <f>SUM(FV209:FX209)-SUM(FY209:GA209)</f>
        <v/>
      </c>
      <c r="GC209" s="405" t="n">
        <v>0</v>
      </c>
      <c r="GD209" s="405">
        <f>+GB209-GC209</f>
        <v/>
      </c>
      <c r="GE209" s="2700">
        <f>365/((+FW209+FX209-FZ209-GA209)/((+FV209+GB209)/2)*DAY(FU209))</f>
        <v/>
      </c>
      <c r="GF209" s="2700">
        <f>+GB209/FW209*DAY(FU209)</f>
        <v/>
      </c>
      <c r="GG209" s="406">
        <f>(FZ209+GA209)/FW209</f>
        <v/>
      </c>
      <c r="GH209" s="406">
        <f>+FY209/(+FY209+FZ209+GA209)</f>
        <v/>
      </c>
      <c r="GI209" s="407">
        <f t="array" ref="GI209">FY209/(SUMPRODUCT(--(CHOOSE({1,2,3},FX209,FZ209,GA209)&gt;0),CHOOSE({1,2,3},FX209,FZ209,GA209))+FW209)</f>
        <v/>
      </c>
      <c r="GK209" s="2699">
        <f>EOMONTH(GK210,-1)</f>
        <v/>
      </c>
      <c r="GL209" s="405">
        <f>+GR208</f>
        <v/>
      </c>
      <c r="GM209" s="405" t="n">
        <v>0</v>
      </c>
      <c r="GN209" s="405" t="n">
        <v>0</v>
      </c>
      <c r="GO209" s="405" t="n">
        <v>0</v>
      </c>
      <c r="GP209" s="405" t="n">
        <v>0</v>
      </c>
      <c r="GQ209" s="405" t="n">
        <v>0</v>
      </c>
      <c r="GR209" s="405">
        <f>SUM(GL209:GN209)-SUM(GO209:GQ209)</f>
        <v/>
      </c>
      <c r="GS209" s="405" t="n">
        <v>0</v>
      </c>
      <c r="GT209" s="405">
        <f>+GR209-GS209</f>
        <v/>
      </c>
      <c r="GU209" s="2700">
        <f>365/((+GM209+GN209-GP209-GQ209)/((+GL209+GR209)/2)*DAY(GK209))</f>
        <v/>
      </c>
      <c r="GV209" s="2700">
        <f>+GR209/GM209*DAY(GK209)</f>
        <v/>
      </c>
      <c r="GW209" s="406">
        <f>(GP209+GQ209)/GM209</f>
        <v/>
      </c>
      <c r="GX209" s="406">
        <f>+GO209/(+GO209+GP209+GQ209)</f>
        <v/>
      </c>
      <c r="GY209" s="407">
        <f t="array" ref="GY209">GO209/(SUMPRODUCT(--(CHOOSE({1,2,3},GN209,GP209,GQ209)&gt;0),CHOOSE({1,2,3},GN209,GP209,GQ209))+GM209)</f>
        <v/>
      </c>
    </row>
    <row r="210">
      <c r="A210" s="2699">
        <f>EOMONTH(A211,-1)</f>
        <v/>
      </c>
      <c r="B210" s="405">
        <f>R210+AH210+AX210+BN210+CD210+CT210+DJ210+DZ210+EP210+FF210+FV210+GL210</f>
        <v/>
      </c>
      <c r="C210" s="405">
        <f>S210+AI210+AY210+BO210+CE210+CU210+DK210+EA210+EQ210+FG210+FW210+GM210</f>
        <v/>
      </c>
      <c r="D210" s="405">
        <f>T210+AJ210+AZ210+BP210+CF210+CV210+DL210+EB210+ER210+FH210+FX210+GN210</f>
        <v/>
      </c>
      <c r="E210" s="405">
        <f>U210+AK210+BA210+BQ210+CG210+CW210+DM210+EC210+ES210+FI210+FY210+GO210</f>
        <v/>
      </c>
      <c r="F210" s="405">
        <f>V210+AL210+BB210+BR210+CH210+CX210+DN210+ED210+ET210+FJ210+FZ210+GP210</f>
        <v/>
      </c>
      <c r="G210" s="405">
        <f>W210+AM210+BC210+BS210+CI210+CY210+DO210+EE210+EU210+FK210+GA210+GQ210</f>
        <v/>
      </c>
      <c r="H210" s="405">
        <f>X210+AN210+BD210+BT210+CJ210+CZ210+DP210+EF210+EV210+FL210+GB210+GR210</f>
        <v/>
      </c>
      <c r="I210" s="405">
        <f>Y210+AO210+BE210+BU210+CK210+DA210+DQ210+EG210+EW210+FM210+GC210+GS210</f>
        <v/>
      </c>
      <c r="J210" s="405">
        <f>Z210+AP210+BF210+BV210</f>
        <v/>
      </c>
      <c r="K210" s="2700">
        <f>365/((+C210+D210-F210-G210)/((+B210+H210)/2)*DAY(A210))</f>
        <v/>
      </c>
      <c r="L210" s="2700">
        <f>+H210/C210*DAY(A210)</f>
        <v/>
      </c>
      <c r="M210" s="406">
        <f>(F210+G210)/C210</f>
        <v/>
      </c>
      <c r="N210" s="406">
        <f>+E210/(+E210+F210+G210)</f>
        <v/>
      </c>
      <c r="O210" s="407">
        <f t="array" ref="O210">E210/(SUMPRODUCT(--(CHOOSE({1,2,3},D210,F210,G210)&gt;0),CHOOSE({1,2,3},D210,F210,G210))+C210)</f>
        <v/>
      </c>
      <c r="Q210" s="2699">
        <f>EOMONTH(Q211,-1)</f>
        <v/>
      </c>
      <c r="R210" s="405">
        <f>+X209</f>
        <v/>
      </c>
      <c r="S210" s="405" t="n">
        <v>0</v>
      </c>
      <c r="T210" s="405" t="n">
        <v>0</v>
      </c>
      <c r="U210" s="405" t="n">
        <v>0</v>
      </c>
      <c r="V210" s="405" t="n">
        <v>0</v>
      </c>
      <c r="W210" s="405" t="n">
        <v>0</v>
      </c>
      <c r="X210" s="405">
        <f>SUM(R210:T210)-SUM(U210:W210)</f>
        <v/>
      </c>
      <c r="Y210" s="405" t="n">
        <v>0</v>
      </c>
      <c r="Z210" s="405">
        <f>+X210-Y210</f>
        <v/>
      </c>
      <c r="AA210" s="2700">
        <f>365/((+S210+T210-V210-W210)/((+R210+X210)/2)*DAY(Q210))</f>
        <v/>
      </c>
      <c r="AB210" s="2700">
        <f>+X210/S210*DAY(Q210)</f>
        <v/>
      </c>
      <c r="AC210" s="406">
        <f>(V210+W210)/S210</f>
        <v/>
      </c>
      <c r="AD210" s="406">
        <f>+U210/(+U210+V210+W210)</f>
        <v/>
      </c>
      <c r="AE210" s="407">
        <f t="array" ref="AE210">U210/(SUMPRODUCT(--(CHOOSE({1,2,3},T210,V210,W210)&gt;0),CHOOSE({1,2,3},T210,V210,W210))+S210)</f>
        <v/>
      </c>
      <c r="AG210" s="2699">
        <f>EOMONTH(AG211,-1)</f>
        <v/>
      </c>
      <c r="AH210" s="405">
        <f>+AN209</f>
        <v/>
      </c>
      <c r="AI210" s="405" t="n">
        <v>0</v>
      </c>
      <c r="AJ210" s="405" t="n">
        <v>0</v>
      </c>
      <c r="AK210" s="405" t="n">
        <v>0</v>
      </c>
      <c r="AL210" s="405" t="n">
        <v>0</v>
      </c>
      <c r="AM210" s="405" t="n">
        <v>0</v>
      </c>
      <c r="AN210" s="405">
        <f>SUM(AH210:AJ210)-SUM(AK210:AM210)</f>
        <v/>
      </c>
      <c r="AO210" s="405" t="n">
        <v>0</v>
      </c>
      <c r="AP210" s="405">
        <f>+AN210-AO210</f>
        <v/>
      </c>
      <c r="AQ210" s="2700">
        <f>365/((+AI210+AJ210-AL210-AM210)/((+AH210+AN210)/2)*DAY(AG210))</f>
        <v/>
      </c>
      <c r="AR210" s="2700">
        <f>+AN210/AI210*DAY(AG210)</f>
        <v/>
      </c>
      <c r="AS210" s="406">
        <f>(AL210+AM210)/AI210</f>
        <v/>
      </c>
      <c r="AT210" s="406">
        <f>+AK210/(+AK210+AL210+AM210)</f>
        <v/>
      </c>
      <c r="AU210" s="407">
        <f t="array" ref="AU210">AK210/(SUMPRODUCT(--(CHOOSE({1,2,3},AJ210,AL210,AM210)&gt;0),CHOOSE({1,2,3},AJ210,AL210,AM210))+AI210)</f>
        <v/>
      </c>
      <c r="AW210" s="2699">
        <f>EOMONTH(AW211,-1)</f>
        <v/>
      </c>
      <c r="AX210" s="405">
        <f>+BD209</f>
        <v/>
      </c>
      <c r="AY210" s="405" t="n">
        <v>0</v>
      </c>
      <c r="AZ210" s="405" t="n">
        <v>0</v>
      </c>
      <c r="BA210" s="405" t="n">
        <v>0</v>
      </c>
      <c r="BB210" s="405" t="n">
        <v>0</v>
      </c>
      <c r="BC210" s="405" t="n">
        <v>0</v>
      </c>
      <c r="BD210" s="405">
        <f>SUM(AX210:AZ210)-SUM(BA210:BC210)</f>
        <v/>
      </c>
      <c r="BE210" s="405" t="n">
        <v>0</v>
      </c>
      <c r="BF210" s="405">
        <f>+BD210-BE210</f>
        <v/>
      </c>
      <c r="BG210" s="2700">
        <f>365/((+AY210+AZ210-BB210-BC210)/((+AX210+BD210)/2)*DAY(AW210))</f>
        <v/>
      </c>
      <c r="BH210" s="2700">
        <f>+BD210/AY210*DAY(AW210)</f>
        <v/>
      </c>
      <c r="BI210" s="406">
        <f>(BB210+BC210)/AY210</f>
        <v/>
      </c>
      <c r="BJ210" s="406">
        <f>+BA210/(+BA210+BB210+BC210)</f>
        <v/>
      </c>
      <c r="BK210" s="407">
        <f t="array" ref="BK210">BA210/(SUMPRODUCT(--(CHOOSE({1,2,3},AZ210,BB210,BC210)&gt;0),CHOOSE({1,2,3},AZ210,BB210,BC210))+AY210)</f>
        <v/>
      </c>
      <c r="BM210" s="2699">
        <f>EOMONTH(BM211,-1)</f>
        <v/>
      </c>
      <c r="BN210" s="405">
        <f>+BT209</f>
        <v/>
      </c>
      <c r="BO210" s="405" t="n">
        <v>0</v>
      </c>
      <c r="BP210" s="405" t="n">
        <v>0</v>
      </c>
      <c r="BQ210" s="405" t="n">
        <v>0</v>
      </c>
      <c r="BR210" s="405" t="n">
        <v>0</v>
      </c>
      <c r="BS210" s="405" t="n">
        <v>0</v>
      </c>
      <c r="BT210" s="405">
        <f>SUM(BN210:BP210)-SUM(BQ210:BS210)</f>
        <v/>
      </c>
      <c r="BU210" s="405" t="n">
        <v>0</v>
      </c>
      <c r="BV210" s="405">
        <f>+BT210-BU210</f>
        <v/>
      </c>
      <c r="BW210" s="2700">
        <f>365/((+BO210+BP210-BR210-BS210)/((+BN210+BT210)/2)*DAY(BM210))</f>
        <v/>
      </c>
      <c r="BX210" s="2700">
        <f>+BT210/BO210*DAY(BM210)</f>
        <v/>
      </c>
      <c r="BY210" s="406">
        <f>(BR210+BS210)/BO210</f>
        <v/>
      </c>
      <c r="BZ210" s="406">
        <f>+BQ210/(+BQ210+BR210+BS210)</f>
        <v/>
      </c>
      <c r="CA210" s="407">
        <f t="array" ref="CA210">BQ210/(SUMPRODUCT(--(CHOOSE({1,2,3},BP210,BR210,BS210)&gt;0),CHOOSE({1,2,3},BP210,BR210,BS210))+BO210)</f>
        <v/>
      </c>
      <c r="CC210" s="2699">
        <f>EOMONTH(CC211,-1)</f>
        <v/>
      </c>
      <c r="CD210" s="405">
        <f>+CJ209</f>
        <v/>
      </c>
      <c r="CE210" s="405" t="n">
        <v>0</v>
      </c>
      <c r="CF210" s="405" t="n">
        <v>0</v>
      </c>
      <c r="CG210" s="405" t="n">
        <v>0</v>
      </c>
      <c r="CH210" s="405" t="n">
        <v>0</v>
      </c>
      <c r="CI210" s="405" t="n">
        <v>0</v>
      </c>
      <c r="CJ210" s="405">
        <f>SUM(CD210:CF210)-SUM(CG210:CI210)</f>
        <v/>
      </c>
      <c r="CK210" s="405" t="n">
        <v>0</v>
      </c>
      <c r="CL210" s="405">
        <f>+CJ210-CK210</f>
        <v/>
      </c>
      <c r="CM210" s="2700">
        <f>365/((+CE210+CF210-CH210-CI210)/((+CD210+CJ210)/2)*DAY(CC210))</f>
        <v/>
      </c>
      <c r="CN210" s="2700">
        <f>+CJ210/CE210*DAY(CC210)</f>
        <v/>
      </c>
      <c r="CO210" s="406">
        <f>(CH210+CI210)/CE210</f>
        <v/>
      </c>
      <c r="CP210" s="406">
        <f>+CG210/(+CG210+CH210+CI210)</f>
        <v/>
      </c>
      <c r="CQ210" s="407">
        <f t="array" ref="CQ210">CG210/(SUMPRODUCT(--(CHOOSE({1,2,3},CF210,CH210,CI210)&gt;0),CHOOSE({1,2,3},CF210,CH210,CI210))+CE210)</f>
        <v/>
      </c>
      <c r="CS210" s="2699">
        <f>EOMONTH(CS211,-1)</f>
        <v/>
      </c>
      <c r="CT210" s="405">
        <f>+CZ209</f>
        <v/>
      </c>
      <c r="CU210" s="405" t="n">
        <v>0</v>
      </c>
      <c r="CV210" s="405" t="n">
        <v>0</v>
      </c>
      <c r="CW210" s="405" t="n">
        <v>0</v>
      </c>
      <c r="CX210" s="405" t="n">
        <v>0</v>
      </c>
      <c r="CY210" s="405" t="n">
        <v>0</v>
      </c>
      <c r="CZ210" s="405">
        <f>SUM(CT210:CV210)-SUM(CW210:CY210)</f>
        <v/>
      </c>
      <c r="DA210" s="405" t="n">
        <v>0</v>
      </c>
      <c r="DB210" s="405">
        <f>+CZ210-DA210</f>
        <v/>
      </c>
      <c r="DC210" s="2700">
        <f>365/((+CU210+CV210-CX210-CY210)/((+CT210+CZ210)/2)*DAY(CS210))</f>
        <v/>
      </c>
      <c r="DD210" s="2700">
        <f>+CZ210/CU210*DAY(CS210)</f>
        <v/>
      </c>
      <c r="DE210" s="406">
        <f>(CX210+CY210)/CU210</f>
        <v/>
      </c>
      <c r="DF210" s="406">
        <f>+CW210/(+CW210+CX210+CY210)</f>
        <v/>
      </c>
      <c r="DG210" s="407">
        <f t="array" ref="DG210">CW210/(SUMPRODUCT(--(CHOOSE({1,2,3},CV210,CX210,CY210)&gt;0),CHOOSE({1,2,3},CV210,CX210,CY210))+CU210)</f>
        <v/>
      </c>
      <c r="DI210" s="2699">
        <f>EOMONTH(DI211,-1)</f>
        <v/>
      </c>
      <c r="DJ210" s="405">
        <f>+DP209</f>
        <v/>
      </c>
      <c r="DK210" s="405" t="n">
        <v>0</v>
      </c>
      <c r="DL210" s="405" t="n">
        <v>0</v>
      </c>
      <c r="DM210" s="405" t="n">
        <v>0</v>
      </c>
      <c r="DN210" s="405" t="n">
        <v>0</v>
      </c>
      <c r="DO210" s="405" t="n">
        <v>0</v>
      </c>
      <c r="DP210" s="405">
        <f>SUM(DJ210:DL210)-SUM(DM210:DO210)</f>
        <v/>
      </c>
      <c r="DQ210" s="405" t="n">
        <v>0</v>
      </c>
      <c r="DR210" s="405">
        <f>+DP210-DQ210</f>
        <v/>
      </c>
      <c r="DS210" s="2700">
        <f>365/((+DK210+DL210-DN210-DO210)/((+DJ210+DP210)/2)*DAY(DI210))</f>
        <v/>
      </c>
      <c r="DT210" s="2700">
        <f>+DP210/DK210*DAY(DI210)</f>
        <v/>
      </c>
      <c r="DU210" s="406">
        <f>(DN210+DO210)/DK210</f>
        <v/>
      </c>
      <c r="DV210" s="406">
        <f>+DM210/(+DM210+DN210+DO210)</f>
        <v/>
      </c>
      <c r="DW210" s="407">
        <f t="array" ref="DW210">DM210/(SUMPRODUCT(--(CHOOSE({1,2,3},DL210,DN210,DO210)&gt;0),CHOOSE({1,2,3},DL210,DN210,DO210))+DK210)</f>
        <v/>
      </c>
      <c r="DY210" s="2699">
        <f>EOMONTH(DY211,-1)</f>
        <v/>
      </c>
      <c r="DZ210" s="405">
        <f>+EF209</f>
        <v/>
      </c>
      <c r="EA210" s="405" t="n">
        <v>0</v>
      </c>
      <c r="EB210" s="405" t="n">
        <v>0</v>
      </c>
      <c r="EC210" s="405" t="n">
        <v>0</v>
      </c>
      <c r="ED210" s="405" t="n">
        <v>0</v>
      </c>
      <c r="EE210" s="405" t="n">
        <v>0</v>
      </c>
      <c r="EF210" s="405">
        <f>SUM(DZ210:EB210)-SUM(EC210:EE210)</f>
        <v/>
      </c>
      <c r="EG210" s="405" t="n">
        <v>0</v>
      </c>
      <c r="EH210" s="405">
        <f>+EF210-EG210</f>
        <v/>
      </c>
      <c r="EI210" s="2700">
        <f>365/((+EA210+EB210-ED210-EE210)/((+DZ210+EF210)/2)*DAY(DY210))</f>
        <v/>
      </c>
      <c r="EJ210" s="2700">
        <f>+EF210/EA210*DAY(DY210)</f>
        <v/>
      </c>
      <c r="EK210" s="406">
        <f>(ED210+EE210)/EA210</f>
        <v/>
      </c>
      <c r="EL210" s="406">
        <f>+EC210/(+EC210+ED210+EE210)</f>
        <v/>
      </c>
      <c r="EM210" s="407">
        <f t="array" ref="EM210">EC210/(SUMPRODUCT(--(CHOOSE({1,2,3},EB210,ED210,EE210)&gt;0),CHOOSE({1,2,3},EB210,ED210,EE210))+EA210)</f>
        <v/>
      </c>
      <c r="EO210" s="2699">
        <f>EOMONTH(EO211,-1)</f>
        <v/>
      </c>
      <c r="EP210" s="405">
        <f>+EV209</f>
        <v/>
      </c>
      <c r="EQ210" s="405" t="n">
        <v>0</v>
      </c>
      <c r="ER210" s="405" t="n">
        <v>0</v>
      </c>
      <c r="ES210" s="405" t="n">
        <v>0</v>
      </c>
      <c r="ET210" s="405" t="n">
        <v>0</v>
      </c>
      <c r="EU210" s="405" t="n">
        <v>0</v>
      </c>
      <c r="EV210" s="405">
        <f>SUM(EP210:ER210)-SUM(ES210:EU210)</f>
        <v/>
      </c>
      <c r="EW210" s="405" t="n">
        <v>0</v>
      </c>
      <c r="EX210" s="405">
        <f>+EV210-EW210</f>
        <v/>
      </c>
      <c r="EY210" s="2700">
        <f>365/((+EQ210+ER210-ET210-EU210)/((+EP210+EV210)/2)*DAY(EO210))</f>
        <v/>
      </c>
      <c r="EZ210" s="2700">
        <f>+EV210/EQ210*DAY(EO210)</f>
        <v/>
      </c>
      <c r="FA210" s="406">
        <f>(ET210+EU210)/EQ210</f>
        <v/>
      </c>
      <c r="FB210" s="406">
        <f>+ES210/(+ES210+ET210+EU210)</f>
        <v/>
      </c>
      <c r="FC210" s="407">
        <f t="array" ref="FC210">ES210/(SUMPRODUCT(--(CHOOSE({1,2,3},FH210,FX210,GN210)&gt;0),CHOOSE({1,2,3},FH210,FX210,GN210))+EQ210)</f>
        <v/>
      </c>
      <c r="FE210" s="2699">
        <f>EOMONTH(FE211,-1)</f>
        <v/>
      </c>
      <c r="FF210" s="405">
        <f>+FL209</f>
        <v/>
      </c>
      <c r="FG210" s="405" t="n">
        <v>0</v>
      </c>
      <c r="FH210" s="405" t="n">
        <v>0</v>
      </c>
      <c r="FI210" s="405" t="n">
        <v>0</v>
      </c>
      <c r="FJ210" s="405" t="n">
        <v>0</v>
      </c>
      <c r="FK210" s="405" t="n">
        <v>0</v>
      </c>
      <c r="FL210" s="405">
        <f>SUM(FF210:FH210)-SUM(FI210:FK210)</f>
        <v/>
      </c>
      <c r="FM210" s="405" t="n">
        <v>0</v>
      </c>
      <c r="FN210" s="405">
        <f>+FL210-FM210</f>
        <v/>
      </c>
      <c r="FO210" s="2700">
        <f>365/((+FG210+FH210-FJ210-FK210)/((+FF210+FL210)/2)*DAY(FE210))</f>
        <v/>
      </c>
      <c r="FP210" s="2700">
        <f>+FL210/FG210*DAY(FE210)</f>
        <v/>
      </c>
      <c r="FQ210" s="406">
        <f>(FJ210+FK210)/FG210</f>
        <v/>
      </c>
      <c r="FR210" s="406">
        <f>+FI210/(+FI210+FJ210+FK210)</f>
        <v/>
      </c>
      <c r="FS210" s="407">
        <f t="array" ref="FS210">FI210/(SUMPRODUCT(--(CHOOSE({1,2,3},FH210,FJ210,FK210)&gt;0),CHOOSE({1,2,3},FH210,FJ210,FK210))+FG210)</f>
        <v/>
      </c>
      <c r="FU210" s="2699">
        <f>EOMONTH(FU211,-1)</f>
        <v/>
      </c>
      <c r="FV210" s="405">
        <f>+GB209</f>
        <v/>
      </c>
      <c r="FW210" s="405" t="n">
        <v>0</v>
      </c>
      <c r="FX210" s="405" t="n">
        <v>0</v>
      </c>
      <c r="FY210" s="405" t="n">
        <v>0</v>
      </c>
      <c r="FZ210" s="405" t="n">
        <v>0</v>
      </c>
      <c r="GA210" s="405" t="n">
        <v>0</v>
      </c>
      <c r="GB210" s="405">
        <f>SUM(FV210:FX210)-SUM(FY210:GA210)</f>
        <v/>
      </c>
      <c r="GC210" s="405" t="n">
        <v>0</v>
      </c>
      <c r="GD210" s="405">
        <f>+GB210-GC210</f>
        <v/>
      </c>
      <c r="GE210" s="2700">
        <f>365/((+FW210+FX210-FZ210-GA210)/((+FV210+GB210)/2)*DAY(FU210))</f>
        <v/>
      </c>
      <c r="GF210" s="2700">
        <f>+GB210/FW210*DAY(FU210)</f>
        <v/>
      </c>
      <c r="GG210" s="406">
        <f>(FZ210+GA210)/FW210</f>
        <v/>
      </c>
      <c r="GH210" s="406">
        <f>+FY210/(+FY210+FZ210+GA210)</f>
        <v/>
      </c>
      <c r="GI210" s="407">
        <f t="array" ref="GI210">FY210/(SUMPRODUCT(--(CHOOSE({1,2,3},FX210,FZ210,GA210)&gt;0),CHOOSE({1,2,3},FX210,FZ210,GA210))+FW210)</f>
        <v/>
      </c>
      <c r="GK210" s="2699">
        <f>EOMONTH(GK211,-1)</f>
        <v/>
      </c>
      <c r="GL210" s="405">
        <f>+GR209</f>
        <v/>
      </c>
      <c r="GM210" s="405" t="n">
        <v>0</v>
      </c>
      <c r="GN210" s="405" t="n">
        <v>0</v>
      </c>
      <c r="GO210" s="405" t="n">
        <v>0</v>
      </c>
      <c r="GP210" s="405" t="n">
        <v>0</v>
      </c>
      <c r="GQ210" s="405" t="n">
        <v>0</v>
      </c>
      <c r="GR210" s="405">
        <f>SUM(GL210:GN210)-SUM(GO210:GQ210)</f>
        <v/>
      </c>
      <c r="GS210" s="405" t="n">
        <v>0</v>
      </c>
      <c r="GT210" s="405">
        <f>+GR210-GS210</f>
        <v/>
      </c>
      <c r="GU210" s="2700">
        <f>365/((+GM210+GN210-GP210-GQ210)/((+GL210+GR210)/2)*DAY(GK210))</f>
        <v/>
      </c>
      <c r="GV210" s="2700">
        <f>+GR210/GM210*DAY(GK210)</f>
        <v/>
      </c>
      <c r="GW210" s="406">
        <f>(GP210+GQ210)/GM210</f>
        <v/>
      </c>
      <c r="GX210" s="406">
        <f>+GO210/(+GO210+GP210+GQ210)</f>
        <v/>
      </c>
      <c r="GY210" s="407">
        <f t="array" ref="GY210">GO210/(SUMPRODUCT(--(CHOOSE({1,2,3},GN210,GP210,GQ210)&gt;0),CHOOSE({1,2,3},GN210,GP210,GQ210))+GM210)</f>
        <v/>
      </c>
    </row>
    <row r="211">
      <c r="A211" s="2699">
        <f>EOMONTH(A212,-1)</f>
        <v/>
      </c>
      <c r="B211" s="405">
        <f>R211+AH211+AX211+BN211+CD211+CT211+DJ211+DZ211+EP211+FF211+FV211+GL211</f>
        <v/>
      </c>
      <c r="C211" s="405">
        <f>S211+AI211+AY211+BO211+CE211+CU211+DK211+EA211+EQ211+FG211+FW211+GM211</f>
        <v/>
      </c>
      <c r="D211" s="405">
        <f>T211+AJ211+AZ211+BP211+CF211+CV211+DL211+EB211+ER211+FH211+FX211+GN211</f>
        <v/>
      </c>
      <c r="E211" s="405">
        <f>U211+AK211+BA211+BQ211+CG211+CW211+DM211+EC211+ES211+FI211+FY211+GO211</f>
        <v/>
      </c>
      <c r="F211" s="405">
        <f>V211+AL211+BB211+BR211+CH211+CX211+DN211+ED211+ET211+FJ211+FZ211+GP211</f>
        <v/>
      </c>
      <c r="G211" s="405">
        <f>W211+AM211+BC211+BS211+CI211+CY211+DO211+EE211+EU211+FK211+GA211+GQ211</f>
        <v/>
      </c>
      <c r="H211" s="405">
        <f>X211+AN211+BD211+BT211+CJ211+CZ211+DP211+EF211+EV211+FL211+GB211+GR211</f>
        <v/>
      </c>
      <c r="I211" s="405">
        <f>Y211+AO211+BE211+BU211+CK211+DA211+DQ211+EG211+EW211+FM211+GC211+GS211</f>
        <v/>
      </c>
      <c r="J211" s="405">
        <f>Z211+AP211+BF211+BV211</f>
        <v/>
      </c>
      <c r="K211" s="2700">
        <f>365/((+C211+D211-F211-G211)/((+B211+H211)/2)*DAY(A211))</f>
        <v/>
      </c>
      <c r="L211" s="2700">
        <f>+H211/C211*DAY(A211)</f>
        <v/>
      </c>
      <c r="M211" s="406">
        <f>(F211+G211)/C211</f>
        <v/>
      </c>
      <c r="N211" s="406">
        <f>+E211/(+E211+F211+G211)</f>
        <v/>
      </c>
      <c r="O211" s="407">
        <f t="array" ref="O211">E211/(SUMPRODUCT(--(CHOOSE({1,2,3},D211,F211,G211)&gt;0),CHOOSE({1,2,3},D211,F211,G211))+C211)</f>
        <v/>
      </c>
      <c r="Q211" s="2699">
        <f>EOMONTH(Q212,-1)</f>
        <v/>
      </c>
      <c r="R211" s="405">
        <f>+X210</f>
        <v/>
      </c>
      <c r="S211" s="405" t="n">
        <v>0</v>
      </c>
      <c r="T211" s="405" t="n">
        <v>0</v>
      </c>
      <c r="U211" s="405" t="n">
        <v>0</v>
      </c>
      <c r="V211" s="405" t="n">
        <v>0</v>
      </c>
      <c r="W211" s="405" t="n">
        <v>0</v>
      </c>
      <c r="X211" s="405">
        <f>SUM(R211:T211)-SUM(U211:W211)</f>
        <v/>
      </c>
      <c r="Y211" s="405" t="n">
        <v>0</v>
      </c>
      <c r="Z211" s="405">
        <f>+X211-Y211</f>
        <v/>
      </c>
      <c r="AA211" s="2700">
        <f>365/((+S211+T211-V211-W211)/((+R211+X211)/2)*DAY(Q211))</f>
        <v/>
      </c>
      <c r="AB211" s="2700">
        <f>+X211/S211*DAY(Q211)</f>
        <v/>
      </c>
      <c r="AC211" s="406">
        <f>(V211+W211)/S211</f>
        <v/>
      </c>
      <c r="AD211" s="406">
        <f>+U211/(+U211+V211+W211)</f>
        <v/>
      </c>
      <c r="AE211" s="407">
        <f t="array" ref="AE211">U211/(SUMPRODUCT(--(CHOOSE({1,2,3},T211,V211,W211)&gt;0),CHOOSE({1,2,3},T211,V211,W211))+S211)</f>
        <v/>
      </c>
      <c r="AG211" s="2699">
        <f>EOMONTH(AG212,-1)</f>
        <v/>
      </c>
      <c r="AH211" s="405">
        <f>+AN210</f>
        <v/>
      </c>
      <c r="AI211" s="405" t="n">
        <v>0</v>
      </c>
      <c r="AJ211" s="405" t="n">
        <v>0</v>
      </c>
      <c r="AK211" s="405" t="n">
        <v>0</v>
      </c>
      <c r="AL211" s="405" t="n">
        <v>0</v>
      </c>
      <c r="AM211" s="405" t="n">
        <v>0</v>
      </c>
      <c r="AN211" s="405">
        <f>SUM(AH211:AJ211)-SUM(AK211:AM211)</f>
        <v/>
      </c>
      <c r="AO211" s="405" t="n">
        <v>0</v>
      </c>
      <c r="AP211" s="405">
        <f>+AN211-AO211</f>
        <v/>
      </c>
      <c r="AQ211" s="2700">
        <f>365/((+AI211+AJ211-AL211-AM211)/((+AH211+AN211)/2)*DAY(AG211))</f>
        <v/>
      </c>
      <c r="AR211" s="2700">
        <f>+AN211/AI211*DAY(AG211)</f>
        <v/>
      </c>
      <c r="AS211" s="406">
        <f>(AL211+AM211)/AI211</f>
        <v/>
      </c>
      <c r="AT211" s="406">
        <f>+AK211/(+AK211+AL211+AM211)</f>
        <v/>
      </c>
      <c r="AU211" s="407">
        <f t="array" ref="AU211">AK211/(SUMPRODUCT(--(CHOOSE({1,2,3},AJ211,AL211,AM211)&gt;0),CHOOSE({1,2,3},AJ211,AL211,AM211))+AI211)</f>
        <v/>
      </c>
      <c r="AW211" s="2699">
        <f>EOMONTH(AW212,-1)</f>
        <v/>
      </c>
      <c r="AX211" s="405">
        <f>+BD210</f>
        <v/>
      </c>
      <c r="AY211" s="405" t="n">
        <v>0</v>
      </c>
      <c r="AZ211" s="405" t="n">
        <v>0</v>
      </c>
      <c r="BA211" s="405" t="n">
        <v>0</v>
      </c>
      <c r="BB211" s="405" t="n">
        <v>0</v>
      </c>
      <c r="BC211" s="405" t="n">
        <v>0</v>
      </c>
      <c r="BD211" s="405">
        <f>SUM(AX211:AZ211)-SUM(BA211:BC211)</f>
        <v/>
      </c>
      <c r="BE211" s="405" t="n">
        <v>0</v>
      </c>
      <c r="BF211" s="405">
        <f>+BD211-BE211</f>
        <v/>
      </c>
      <c r="BG211" s="2700">
        <f>365/((+AY211+AZ211-BB211-BC211)/((+AX211+BD211)/2)*DAY(AW211))</f>
        <v/>
      </c>
      <c r="BH211" s="2700">
        <f>+BD211/AY211*DAY(AW211)</f>
        <v/>
      </c>
      <c r="BI211" s="406">
        <f>(BB211+BC211)/AY211</f>
        <v/>
      </c>
      <c r="BJ211" s="406">
        <f>+BA211/(+BA211+BB211+BC211)</f>
        <v/>
      </c>
      <c r="BK211" s="407">
        <f t="array" ref="BK211">BA211/(SUMPRODUCT(--(CHOOSE({1,2,3},AZ211,BB211,BC211)&gt;0),CHOOSE({1,2,3},AZ211,BB211,BC211))+AY211)</f>
        <v/>
      </c>
      <c r="BM211" s="2699">
        <f>EOMONTH(BM212,-1)</f>
        <v/>
      </c>
      <c r="BN211" s="405">
        <f>+BT210</f>
        <v/>
      </c>
      <c r="BO211" s="405" t="n">
        <v>0</v>
      </c>
      <c r="BP211" s="405" t="n">
        <v>0</v>
      </c>
      <c r="BQ211" s="405" t="n">
        <v>0</v>
      </c>
      <c r="BR211" s="405" t="n">
        <v>0</v>
      </c>
      <c r="BS211" s="405" t="n">
        <v>0</v>
      </c>
      <c r="BT211" s="405">
        <f>SUM(BN211:BP211)-SUM(BQ211:BS211)</f>
        <v/>
      </c>
      <c r="BU211" s="405" t="n">
        <v>0</v>
      </c>
      <c r="BV211" s="405">
        <f>+BT211-BU211</f>
        <v/>
      </c>
      <c r="BW211" s="2700">
        <f>365/((+BO211+BP211-BR211-BS211)/((+BN211+BT211)/2)*DAY(BM211))</f>
        <v/>
      </c>
      <c r="BX211" s="2700">
        <f>+BT211/BO211*DAY(BM211)</f>
        <v/>
      </c>
      <c r="BY211" s="406">
        <f>(BR211+BS211)/BO211</f>
        <v/>
      </c>
      <c r="BZ211" s="406">
        <f>+BQ211/(+BQ211+BR211+BS211)</f>
        <v/>
      </c>
      <c r="CA211" s="407">
        <f t="array" ref="CA211">BQ211/(SUMPRODUCT(--(CHOOSE({1,2,3},BP211,BR211,BS211)&gt;0),CHOOSE({1,2,3},BP211,BR211,BS211))+BO211)</f>
        <v/>
      </c>
      <c r="CC211" s="2699">
        <f>EOMONTH(CC212,-1)</f>
        <v/>
      </c>
      <c r="CD211" s="405">
        <f>+CJ210</f>
        <v/>
      </c>
      <c r="CE211" s="405" t="n">
        <v>0</v>
      </c>
      <c r="CF211" s="405" t="n">
        <v>0</v>
      </c>
      <c r="CG211" s="405" t="n">
        <v>0</v>
      </c>
      <c r="CH211" s="405" t="n">
        <v>0</v>
      </c>
      <c r="CI211" s="405" t="n">
        <v>0</v>
      </c>
      <c r="CJ211" s="405">
        <f>SUM(CD211:CF211)-SUM(CG211:CI211)</f>
        <v/>
      </c>
      <c r="CK211" s="405" t="n">
        <v>0</v>
      </c>
      <c r="CL211" s="405">
        <f>+CJ211-CK211</f>
        <v/>
      </c>
      <c r="CM211" s="2700">
        <f>365/((+CE211+CF211-CH211-CI211)/((+CD211+CJ211)/2)*DAY(CC211))</f>
        <v/>
      </c>
      <c r="CN211" s="2700">
        <f>+CJ211/CE211*DAY(CC211)</f>
        <v/>
      </c>
      <c r="CO211" s="406">
        <f>(CH211+CI211)/CE211</f>
        <v/>
      </c>
      <c r="CP211" s="406">
        <f>+CG211/(+CG211+CH211+CI211)</f>
        <v/>
      </c>
      <c r="CQ211" s="407">
        <f t="array" ref="CQ211">CG211/(SUMPRODUCT(--(CHOOSE({1,2,3},CF211,CH211,CI211)&gt;0),CHOOSE({1,2,3},CF211,CH211,CI211))+CE211)</f>
        <v/>
      </c>
      <c r="CS211" s="2699">
        <f>EOMONTH(CS212,-1)</f>
        <v/>
      </c>
      <c r="CT211" s="405">
        <f>+CZ210</f>
        <v/>
      </c>
      <c r="CU211" s="405" t="n">
        <v>0</v>
      </c>
      <c r="CV211" s="405" t="n">
        <v>0</v>
      </c>
      <c r="CW211" s="405" t="n">
        <v>0</v>
      </c>
      <c r="CX211" s="405" t="n">
        <v>0</v>
      </c>
      <c r="CY211" s="405" t="n">
        <v>0</v>
      </c>
      <c r="CZ211" s="405">
        <f>SUM(CT211:CV211)-SUM(CW211:CY211)</f>
        <v/>
      </c>
      <c r="DA211" s="405" t="n">
        <v>0</v>
      </c>
      <c r="DB211" s="405">
        <f>+CZ211-DA211</f>
        <v/>
      </c>
      <c r="DC211" s="2700">
        <f>365/((+CU211+CV211-CX211-CY211)/((+CT211+CZ211)/2)*DAY(CS211))</f>
        <v/>
      </c>
      <c r="DD211" s="2700">
        <f>+CZ211/CU211*DAY(CS211)</f>
        <v/>
      </c>
      <c r="DE211" s="406">
        <f>(CX211+CY211)/CU211</f>
        <v/>
      </c>
      <c r="DF211" s="406">
        <f>+CW211/(+CW211+CX211+CY211)</f>
        <v/>
      </c>
      <c r="DG211" s="407">
        <f t="array" ref="DG211">CW211/(SUMPRODUCT(--(CHOOSE({1,2,3},CV211,CX211,CY211)&gt;0),CHOOSE({1,2,3},CV211,CX211,CY211))+CU211)</f>
        <v/>
      </c>
      <c r="DI211" s="2699">
        <f>EOMONTH(DI212,-1)</f>
        <v/>
      </c>
      <c r="DJ211" s="405">
        <f>+DP210</f>
        <v/>
      </c>
      <c r="DK211" s="405" t="n">
        <v>0</v>
      </c>
      <c r="DL211" s="405" t="n">
        <v>0</v>
      </c>
      <c r="DM211" s="405" t="n">
        <v>0</v>
      </c>
      <c r="DN211" s="405" t="n">
        <v>0</v>
      </c>
      <c r="DO211" s="405" t="n">
        <v>0</v>
      </c>
      <c r="DP211" s="405">
        <f>SUM(DJ211:DL211)-SUM(DM211:DO211)</f>
        <v/>
      </c>
      <c r="DQ211" s="405" t="n">
        <v>0</v>
      </c>
      <c r="DR211" s="405">
        <f>+DP211-DQ211</f>
        <v/>
      </c>
      <c r="DS211" s="2700">
        <f>365/((+DK211+DL211-DN211-DO211)/((+DJ211+DP211)/2)*DAY(DI211))</f>
        <v/>
      </c>
      <c r="DT211" s="2700">
        <f>+DP211/DK211*DAY(DI211)</f>
        <v/>
      </c>
      <c r="DU211" s="406">
        <f>(DN211+DO211)/DK211</f>
        <v/>
      </c>
      <c r="DV211" s="406">
        <f>+DM211/(+DM211+DN211+DO211)</f>
        <v/>
      </c>
      <c r="DW211" s="407">
        <f t="array" ref="DW211">DM211/(SUMPRODUCT(--(CHOOSE({1,2,3},DL211,DN211,DO211)&gt;0),CHOOSE({1,2,3},DL211,DN211,DO211))+DK211)</f>
        <v/>
      </c>
      <c r="DY211" s="2699">
        <f>EOMONTH(DY212,-1)</f>
        <v/>
      </c>
      <c r="DZ211" s="405">
        <f>+EF210</f>
        <v/>
      </c>
      <c r="EA211" s="405" t="n">
        <v>0</v>
      </c>
      <c r="EB211" s="405" t="n">
        <v>0</v>
      </c>
      <c r="EC211" s="405" t="n">
        <v>0</v>
      </c>
      <c r="ED211" s="405" t="n">
        <v>0</v>
      </c>
      <c r="EE211" s="405" t="n">
        <v>0</v>
      </c>
      <c r="EF211" s="405">
        <f>SUM(DZ211:EB211)-SUM(EC211:EE211)</f>
        <v/>
      </c>
      <c r="EG211" s="405" t="n">
        <v>0</v>
      </c>
      <c r="EH211" s="405">
        <f>+EF211-EG211</f>
        <v/>
      </c>
      <c r="EI211" s="2700">
        <f>365/((+EA211+EB211-ED211-EE211)/((+DZ211+EF211)/2)*DAY(DY211))</f>
        <v/>
      </c>
      <c r="EJ211" s="2700">
        <f>+EF211/EA211*DAY(DY211)</f>
        <v/>
      </c>
      <c r="EK211" s="406">
        <f>(ED211+EE211)/EA211</f>
        <v/>
      </c>
      <c r="EL211" s="406">
        <f>+EC211/(+EC211+ED211+EE211)</f>
        <v/>
      </c>
      <c r="EM211" s="407">
        <f t="array" ref="EM211">EC211/(SUMPRODUCT(--(CHOOSE({1,2,3},EB211,ED211,EE211)&gt;0),CHOOSE({1,2,3},EB211,ED211,EE211))+EA211)</f>
        <v/>
      </c>
      <c r="EO211" s="2699">
        <f>EOMONTH(EO212,-1)</f>
        <v/>
      </c>
      <c r="EP211" s="405">
        <f>+EV210</f>
        <v/>
      </c>
      <c r="EQ211" s="405" t="n">
        <v>0</v>
      </c>
      <c r="ER211" s="405" t="n">
        <v>0</v>
      </c>
      <c r="ES211" s="405" t="n">
        <v>0</v>
      </c>
      <c r="ET211" s="405" t="n">
        <v>0</v>
      </c>
      <c r="EU211" s="405" t="n">
        <v>0</v>
      </c>
      <c r="EV211" s="405">
        <f>SUM(EP211:ER211)-SUM(ES211:EU211)</f>
        <v/>
      </c>
      <c r="EW211" s="405" t="n">
        <v>0</v>
      </c>
      <c r="EX211" s="405">
        <f>+EV211-EW211</f>
        <v/>
      </c>
      <c r="EY211" s="2700">
        <f>365/((+EQ211+ER211-ET211-EU211)/((+EP211+EV211)/2)*DAY(EO211))</f>
        <v/>
      </c>
      <c r="EZ211" s="2700">
        <f>+EV211/EQ211*DAY(EO211)</f>
        <v/>
      </c>
      <c r="FA211" s="406">
        <f>(ET211+EU211)/EQ211</f>
        <v/>
      </c>
      <c r="FB211" s="406">
        <f>+ES211/(+ES211+ET211+EU211)</f>
        <v/>
      </c>
      <c r="FC211" s="407">
        <f t="array" ref="FC211">ES211/(SUMPRODUCT(--(CHOOSE({1,2,3},FH211,FX211,GN211)&gt;0),CHOOSE({1,2,3},FH211,FX211,GN211))+EQ211)</f>
        <v/>
      </c>
      <c r="FE211" s="2699">
        <f>EOMONTH(FE212,-1)</f>
        <v/>
      </c>
      <c r="FF211" s="405">
        <f>+FL210</f>
        <v/>
      </c>
      <c r="FG211" s="405" t="n">
        <v>0</v>
      </c>
      <c r="FH211" s="405" t="n">
        <v>0</v>
      </c>
      <c r="FI211" s="405" t="n">
        <v>0</v>
      </c>
      <c r="FJ211" s="405" t="n">
        <v>0</v>
      </c>
      <c r="FK211" s="405" t="n">
        <v>0</v>
      </c>
      <c r="FL211" s="405">
        <f>SUM(FF211:FH211)-SUM(FI211:FK211)</f>
        <v/>
      </c>
      <c r="FM211" s="405" t="n">
        <v>0</v>
      </c>
      <c r="FN211" s="405">
        <f>+FL211-FM211</f>
        <v/>
      </c>
      <c r="FO211" s="2700">
        <f>365/((+FG211+FH211-FJ211-FK211)/((+FF211+FL211)/2)*DAY(FE211))</f>
        <v/>
      </c>
      <c r="FP211" s="2700">
        <f>+FL211/FG211*DAY(FE211)</f>
        <v/>
      </c>
      <c r="FQ211" s="406">
        <f>(FJ211+FK211)/FG211</f>
        <v/>
      </c>
      <c r="FR211" s="406">
        <f>+FI211/(+FI211+FJ211+FK211)</f>
        <v/>
      </c>
      <c r="FS211" s="407">
        <f t="array" ref="FS211">FI211/(SUMPRODUCT(--(CHOOSE({1,2,3},FH211,FJ211,FK211)&gt;0),CHOOSE({1,2,3},FH211,FJ211,FK211))+FG211)</f>
        <v/>
      </c>
      <c r="FU211" s="2699">
        <f>EOMONTH(FU212,-1)</f>
        <v/>
      </c>
      <c r="FV211" s="405">
        <f>+GB210</f>
        <v/>
      </c>
      <c r="FW211" s="405" t="n">
        <v>0</v>
      </c>
      <c r="FX211" s="405" t="n">
        <v>0</v>
      </c>
      <c r="FY211" s="405" t="n">
        <v>0</v>
      </c>
      <c r="FZ211" s="405" t="n">
        <v>0</v>
      </c>
      <c r="GA211" s="405" t="n">
        <v>0</v>
      </c>
      <c r="GB211" s="405">
        <f>SUM(FV211:FX211)-SUM(FY211:GA211)</f>
        <v/>
      </c>
      <c r="GC211" s="405" t="n">
        <v>0</v>
      </c>
      <c r="GD211" s="405">
        <f>+GB211-GC211</f>
        <v/>
      </c>
      <c r="GE211" s="2700">
        <f>365/((+FW211+FX211-FZ211-GA211)/((+FV211+GB211)/2)*DAY(FU211))</f>
        <v/>
      </c>
      <c r="GF211" s="2700">
        <f>+GB211/FW211*DAY(FU211)</f>
        <v/>
      </c>
      <c r="GG211" s="406">
        <f>(FZ211+GA211)/FW211</f>
        <v/>
      </c>
      <c r="GH211" s="406">
        <f>+FY211/(+FY211+FZ211+GA211)</f>
        <v/>
      </c>
      <c r="GI211" s="407">
        <f t="array" ref="GI211">FY211/(SUMPRODUCT(--(CHOOSE({1,2,3},FX211,FZ211,GA211)&gt;0),CHOOSE({1,2,3},FX211,FZ211,GA211))+FW211)</f>
        <v/>
      </c>
      <c r="GK211" s="2699">
        <f>EOMONTH(GK212,-1)</f>
        <v/>
      </c>
      <c r="GL211" s="405">
        <f>+GR210</f>
        <v/>
      </c>
      <c r="GM211" s="405" t="n">
        <v>0</v>
      </c>
      <c r="GN211" s="405" t="n">
        <v>0</v>
      </c>
      <c r="GO211" s="405" t="n">
        <v>0</v>
      </c>
      <c r="GP211" s="405" t="n">
        <v>0</v>
      </c>
      <c r="GQ211" s="405" t="n">
        <v>0</v>
      </c>
      <c r="GR211" s="405">
        <f>SUM(GL211:GN211)-SUM(GO211:GQ211)</f>
        <v/>
      </c>
      <c r="GS211" s="405" t="n">
        <v>0</v>
      </c>
      <c r="GT211" s="405">
        <f>+GR211-GS211</f>
        <v/>
      </c>
      <c r="GU211" s="2700">
        <f>365/((+GM211+GN211-GP211-GQ211)/((+GL211+GR211)/2)*DAY(GK211))</f>
        <v/>
      </c>
      <c r="GV211" s="2700">
        <f>+GR211/GM211*DAY(GK211)</f>
        <v/>
      </c>
      <c r="GW211" s="406">
        <f>(GP211+GQ211)/GM211</f>
        <v/>
      </c>
      <c r="GX211" s="406">
        <f>+GO211/(+GO211+GP211+GQ211)</f>
        <v/>
      </c>
      <c r="GY211" s="407">
        <f t="array" ref="GY211">GO211/(SUMPRODUCT(--(CHOOSE({1,2,3},GN211,GP211,GQ211)&gt;0),CHOOSE({1,2,3},GN211,GP211,GQ211))+GM211)</f>
        <v/>
      </c>
    </row>
    <row r="212">
      <c r="A212" s="2699">
        <f>EOMONTH(A213,-1)</f>
        <v/>
      </c>
      <c r="B212" s="405">
        <f>R212+AH212+AX212+BN212+CD212+CT212+DJ212+DZ212+EP212+FF212+FV212+GL212</f>
        <v/>
      </c>
      <c r="C212" s="405">
        <f>S212+AI212+AY212+BO212+CE212+CU212+DK212+EA212+EQ212+FG212+FW212+GM212</f>
        <v/>
      </c>
      <c r="D212" s="405">
        <f>T212+AJ212+AZ212+BP212+CF212+CV212+DL212+EB212+ER212+FH212+FX212+GN212</f>
        <v/>
      </c>
      <c r="E212" s="405">
        <f>U212+AK212+BA212+BQ212+CG212+CW212+DM212+EC212+ES212+FI212+FY212+GO212</f>
        <v/>
      </c>
      <c r="F212" s="405">
        <f>V212+AL212+BB212+BR212+CH212+CX212+DN212+ED212+ET212+FJ212+FZ212+GP212</f>
        <v/>
      </c>
      <c r="G212" s="405">
        <f>W212+AM212+BC212+BS212+CI212+CY212+DO212+EE212+EU212+FK212+GA212+GQ212</f>
        <v/>
      </c>
      <c r="H212" s="405">
        <f>X212+AN212+BD212+BT212+CJ212+CZ212+DP212+EF212+EV212+FL212+GB212+GR212</f>
        <v/>
      </c>
      <c r="I212" s="405">
        <f>Y212+AO212+BE212+BU212+CK212+DA212+DQ212+EG212+EW212+FM212+GC212+GS212</f>
        <v/>
      </c>
      <c r="J212" s="405">
        <f>Z212+AP212+BF212+BV212</f>
        <v/>
      </c>
      <c r="K212" s="2700">
        <f>365/((+C212+D212-F212-G212)/((+B212+H212)/2)*DAY(A212))</f>
        <v/>
      </c>
      <c r="L212" s="2700">
        <f>+H212/C212*DAY(A212)</f>
        <v/>
      </c>
      <c r="M212" s="406">
        <f>(F212+G212)/C212</f>
        <v/>
      </c>
      <c r="N212" s="406">
        <f>+E212/(+E212+F212+G212)</f>
        <v/>
      </c>
      <c r="O212" s="407">
        <f t="array" ref="O212">E212/(SUMPRODUCT(--(CHOOSE({1,2,3},D212,F212,G212)&gt;0),CHOOSE({1,2,3},D212,F212,G212))+C212)</f>
        <v/>
      </c>
      <c r="Q212" s="2699">
        <f>EOMONTH(Q213,-1)</f>
        <v/>
      </c>
      <c r="R212" s="405">
        <f>+X211</f>
        <v/>
      </c>
      <c r="S212" s="405" t="n">
        <v>0</v>
      </c>
      <c r="T212" s="405" t="n">
        <v>0</v>
      </c>
      <c r="U212" s="405" t="n">
        <v>0</v>
      </c>
      <c r="V212" s="405" t="n">
        <v>0</v>
      </c>
      <c r="W212" s="405" t="n">
        <v>0</v>
      </c>
      <c r="X212" s="405">
        <f>SUM(R212:T212)-SUM(U212:W212)</f>
        <v/>
      </c>
      <c r="Y212" s="405" t="n">
        <v>0</v>
      </c>
      <c r="Z212" s="405">
        <f>+X212-Y212</f>
        <v/>
      </c>
      <c r="AA212" s="2700">
        <f>365/((+S212+T212-V212-W212)/((+R212+X212)/2)*DAY(Q212))</f>
        <v/>
      </c>
      <c r="AB212" s="2700">
        <f>+X212/S212*DAY(Q212)</f>
        <v/>
      </c>
      <c r="AC212" s="406">
        <f>(V212+W212)/S212</f>
        <v/>
      </c>
      <c r="AD212" s="406">
        <f>+U212/(+U212+V212+W212)</f>
        <v/>
      </c>
      <c r="AE212" s="407">
        <f t="array" ref="AE212">U212/(SUMPRODUCT(--(CHOOSE({1,2,3},T212,V212,W212)&gt;0),CHOOSE({1,2,3},T212,V212,W212))+S212)</f>
        <v/>
      </c>
      <c r="AG212" s="2699">
        <f>EOMONTH(AG213,-1)</f>
        <v/>
      </c>
      <c r="AH212" s="405">
        <f>+AN211</f>
        <v/>
      </c>
      <c r="AI212" s="405" t="n">
        <v>0</v>
      </c>
      <c r="AJ212" s="405" t="n">
        <v>0</v>
      </c>
      <c r="AK212" s="405" t="n">
        <v>0</v>
      </c>
      <c r="AL212" s="405" t="n">
        <v>0</v>
      </c>
      <c r="AM212" s="405" t="n">
        <v>0</v>
      </c>
      <c r="AN212" s="405">
        <f>SUM(AH212:AJ212)-SUM(AK212:AM212)</f>
        <v/>
      </c>
      <c r="AO212" s="405" t="n">
        <v>0</v>
      </c>
      <c r="AP212" s="405">
        <f>+AN212-AO212</f>
        <v/>
      </c>
      <c r="AQ212" s="2700">
        <f>365/((+AI212+AJ212-AL212-AM212)/((+AH212+AN212)/2)*DAY(AG212))</f>
        <v/>
      </c>
      <c r="AR212" s="2700">
        <f>+AN212/AI212*DAY(AG212)</f>
        <v/>
      </c>
      <c r="AS212" s="406">
        <f>(AL212+AM212)/AI212</f>
        <v/>
      </c>
      <c r="AT212" s="406">
        <f>+AK212/(+AK212+AL212+AM212)</f>
        <v/>
      </c>
      <c r="AU212" s="407">
        <f t="array" ref="AU212">AK212/(SUMPRODUCT(--(CHOOSE({1,2,3},AJ212,AL212,AM212)&gt;0),CHOOSE({1,2,3},AJ212,AL212,AM212))+AI212)</f>
        <v/>
      </c>
      <c r="AW212" s="2699">
        <f>EOMONTH(AW213,-1)</f>
        <v/>
      </c>
      <c r="AX212" s="405">
        <f>+BD211</f>
        <v/>
      </c>
      <c r="AY212" s="405" t="n">
        <v>0</v>
      </c>
      <c r="AZ212" s="405" t="n">
        <v>0</v>
      </c>
      <c r="BA212" s="405" t="n">
        <v>0</v>
      </c>
      <c r="BB212" s="405" t="n">
        <v>0</v>
      </c>
      <c r="BC212" s="405" t="n">
        <v>0</v>
      </c>
      <c r="BD212" s="405">
        <f>SUM(AX212:AZ212)-SUM(BA212:BC212)</f>
        <v/>
      </c>
      <c r="BE212" s="405" t="n">
        <v>0</v>
      </c>
      <c r="BF212" s="405">
        <f>+BD212-BE212</f>
        <v/>
      </c>
      <c r="BG212" s="2700">
        <f>365/((+AY212+AZ212-BB212-BC212)/((+AX212+BD212)/2)*DAY(AW212))</f>
        <v/>
      </c>
      <c r="BH212" s="2700">
        <f>+BD212/AY212*DAY(AW212)</f>
        <v/>
      </c>
      <c r="BI212" s="406">
        <f>(BB212+BC212)/AY212</f>
        <v/>
      </c>
      <c r="BJ212" s="406">
        <f>+BA212/(+BA212+BB212+BC212)</f>
        <v/>
      </c>
      <c r="BK212" s="407">
        <f t="array" ref="BK212">BA212/(SUMPRODUCT(--(CHOOSE({1,2,3},AZ212,BB212,BC212)&gt;0),CHOOSE({1,2,3},AZ212,BB212,BC212))+AY212)</f>
        <v/>
      </c>
      <c r="BM212" s="2699">
        <f>EOMONTH(BM213,-1)</f>
        <v/>
      </c>
      <c r="BN212" s="405">
        <f>+BT211</f>
        <v/>
      </c>
      <c r="BO212" s="405" t="n">
        <v>0</v>
      </c>
      <c r="BP212" s="405" t="n">
        <v>0</v>
      </c>
      <c r="BQ212" s="405" t="n">
        <v>0</v>
      </c>
      <c r="BR212" s="405" t="n">
        <v>0</v>
      </c>
      <c r="BS212" s="405" t="n">
        <v>0</v>
      </c>
      <c r="BT212" s="405">
        <f>SUM(BN212:BP212)-SUM(BQ212:BS212)</f>
        <v/>
      </c>
      <c r="BU212" s="405" t="n">
        <v>0</v>
      </c>
      <c r="BV212" s="405">
        <f>+BT212-BU212</f>
        <v/>
      </c>
      <c r="BW212" s="2700">
        <f>365/((+BO212+BP212-BR212-BS212)/((+BN212+BT212)/2)*DAY(BM212))</f>
        <v/>
      </c>
      <c r="BX212" s="2700">
        <f>+BT212/BO212*DAY(BM212)</f>
        <v/>
      </c>
      <c r="BY212" s="406">
        <f>(BR212+BS212)/BO212</f>
        <v/>
      </c>
      <c r="BZ212" s="406">
        <f>+BQ212/(+BQ212+BR212+BS212)</f>
        <v/>
      </c>
      <c r="CA212" s="407">
        <f t="array" ref="CA212">BQ212/(SUMPRODUCT(--(CHOOSE({1,2,3},BP212,BR212,BS212)&gt;0),CHOOSE({1,2,3},BP212,BR212,BS212))+BO212)</f>
        <v/>
      </c>
      <c r="CC212" s="2699">
        <f>EOMONTH(CC213,-1)</f>
        <v/>
      </c>
      <c r="CD212" s="405">
        <f>+CJ211</f>
        <v/>
      </c>
      <c r="CE212" s="405" t="n">
        <v>0</v>
      </c>
      <c r="CF212" s="405" t="n">
        <v>0</v>
      </c>
      <c r="CG212" s="405" t="n">
        <v>0</v>
      </c>
      <c r="CH212" s="405" t="n">
        <v>0</v>
      </c>
      <c r="CI212" s="405" t="n">
        <v>0</v>
      </c>
      <c r="CJ212" s="405">
        <f>SUM(CD212:CF212)-SUM(CG212:CI212)</f>
        <v/>
      </c>
      <c r="CK212" s="405" t="n">
        <v>0</v>
      </c>
      <c r="CL212" s="405">
        <f>+CJ212-CK212</f>
        <v/>
      </c>
      <c r="CM212" s="2700">
        <f>365/((+CE212+CF212-CH212-CI212)/((+CD212+CJ212)/2)*DAY(CC212))</f>
        <v/>
      </c>
      <c r="CN212" s="2700">
        <f>+CJ212/CE212*DAY(CC212)</f>
        <v/>
      </c>
      <c r="CO212" s="406">
        <f>(CH212+CI212)/CE212</f>
        <v/>
      </c>
      <c r="CP212" s="406">
        <f>+CG212/(+CG212+CH212+CI212)</f>
        <v/>
      </c>
      <c r="CQ212" s="407">
        <f t="array" ref="CQ212">CG212/(SUMPRODUCT(--(CHOOSE({1,2,3},CF212,CH212,CI212)&gt;0),CHOOSE({1,2,3},CF212,CH212,CI212))+CE212)</f>
        <v/>
      </c>
      <c r="CS212" s="2699">
        <f>EOMONTH(CS213,-1)</f>
        <v/>
      </c>
      <c r="CT212" s="405">
        <f>+CZ211</f>
        <v/>
      </c>
      <c r="CU212" s="405" t="n">
        <v>0</v>
      </c>
      <c r="CV212" s="405" t="n">
        <v>0</v>
      </c>
      <c r="CW212" s="405" t="n">
        <v>0</v>
      </c>
      <c r="CX212" s="405" t="n">
        <v>0</v>
      </c>
      <c r="CY212" s="405" t="n">
        <v>0</v>
      </c>
      <c r="CZ212" s="405">
        <f>SUM(CT212:CV212)-SUM(CW212:CY212)</f>
        <v/>
      </c>
      <c r="DA212" s="405" t="n">
        <v>0</v>
      </c>
      <c r="DB212" s="405">
        <f>+CZ212-DA212</f>
        <v/>
      </c>
      <c r="DC212" s="2700">
        <f>365/((+CU212+CV212-CX212-CY212)/((+CT212+CZ212)/2)*DAY(CS212))</f>
        <v/>
      </c>
      <c r="DD212" s="2700">
        <f>+CZ212/CU212*DAY(CS212)</f>
        <v/>
      </c>
      <c r="DE212" s="406">
        <f>(CX212+CY212)/CU212</f>
        <v/>
      </c>
      <c r="DF212" s="406">
        <f>+CW212/(+CW212+CX212+CY212)</f>
        <v/>
      </c>
      <c r="DG212" s="407">
        <f t="array" ref="DG212">CW212/(SUMPRODUCT(--(CHOOSE({1,2,3},CV212,CX212,CY212)&gt;0),CHOOSE({1,2,3},CV212,CX212,CY212))+CU212)</f>
        <v/>
      </c>
      <c r="DI212" s="2699">
        <f>EOMONTH(DI213,-1)</f>
        <v/>
      </c>
      <c r="DJ212" s="405">
        <f>+DP211</f>
        <v/>
      </c>
      <c r="DK212" s="405" t="n">
        <v>0</v>
      </c>
      <c r="DL212" s="405" t="n">
        <v>0</v>
      </c>
      <c r="DM212" s="405" t="n">
        <v>0</v>
      </c>
      <c r="DN212" s="405" t="n">
        <v>0</v>
      </c>
      <c r="DO212" s="405" t="n">
        <v>0</v>
      </c>
      <c r="DP212" s="405">
        <f>SUM(DJ212:DL212)-SUM(DM212:DO212)</f>
        <v/>
      </c>
      <c r="DQ212" s="405" t="n">
        <v>0</v>
      </c>
      <c r="DR212" s="405">
        <f>+DP212-DQ212</f>
        <v/>
      </c>
      <c r="DS212" s="2700">
        <f>365/((+DK212+DL212-DN212-DO212)/((+DJ212+DP212)/2)*DAY(DI212))</f>
        <v/>
      </c>
      <c r="DT212" s="2700">
        <f>+DP212/DK212*DAY(DI212)</f>
        <v/>
      </c>
      <c r="DU212" s="406">
        <f>(DN212+DO212)/DK212</f>
        <v/>
      </c>
      <c r="DV212" s="406">
        <f>+DM212/(+DM212+DN212+DO212)</f>
        <v/>
      </c>
      <c r="DW212" s="407">
        <f t="array" ref="DW212">DM212/(SUMPRODUCT(--(CHOOSE({1,2,3},DL212,DN212,DO212)&gt;0),CHOOSE({1,2,3},DL212,DN212,DO212))+DK212)</f>
        <v/>
      </c>
      <c r="DY212" s="2699">
        <f>EOMONTH(DY213,-1)</f>
        <v/>
      </c>
      <c r="DZ212" s="405">
        <f>+EF211</f>
        <v/>
      </c>
      <c r="EA212" s="405" t="n">
        <v>0</v>
      </c>
      <c r="EB212" s="405" t="n">
        <v>0</v>
      </c>
      <c r="EC212" s="405" t="n">
        <v>0</v>
      </c>
      <c r="ED212" s="405" t="n">
        <v>0</v>
      </c>
      <c r="EE212" s="405" t="n">
        <v>0</v>
      </c>
      <c r="EF212" s="405">
        <f>SUM(DZ212:EB212)-SUM(EC212:EE212)</f>
        <v/>
      </c>
      <c r="EG212" s="405" t="n">
        <v>0</v>
      </c>
      <c r="EH212" s="405">
        <f>+EF212-EG212</f>
        <v/>
      </c>
      <c r="EI212" s="2700">
        <f>365/((+EA212+EB212-ED212-EE212)/((+DZ212+EF212)/2)*DAY(DY212))</f>
        <v/>
      </c>
      <c r="EJ212" s="2700">
        <f>+EF212/EA212*DAY(DY212)</f>
        <v/>
      </c>
      <c r="EK212" s="406">
        <f>(ED212+EE212)/EA212</f>
        <v/>
      </c>
      <c r="EL212" s="406">
        <f>+EC212/(+EC212+ED212+EE212)</f>
        <v/>
      </c>
      <c r="EM212" s="407">
        <f t="array" ref="EM212">EC212/(SUMPRODUCT(--(CHOOSE({1,2,3},EB212,ED212,EE212)&gt;0),CHOOSE({1,2,3},EB212,ED212,EE212))+EA212)</f>
        <v/>
      </c>
      <c r="EO212" s="2699">
        <f>EOMONTH(EO213,-1)</f>
        <v/>
      </c>
      <c r="EP212" s="405">
        <f>+EV211</f>
        <v/>
      </c>
      <c r="EQ212" s="405" t="n">
        <v>0</v>
      </c>
      <c r="ER212" s="405" t="n">
        <v>0</v>
      </c>
      <c r="ES212" s="405" t="n">
        <v>0</v>
      </c>
      <c r="ET212" s="405" t="n">
        <v>0</v>
      </c>
      <c r="EU212" s="405" t="n">
        <v>0</v>
      </c>
      <c r="EV212" s="405">
        <f>SUM(EP212:ER212)-SUM(ES212:EU212)</f>
        <v/>
      </c>
      <c r="EW212" s="405" t="n">
        <v>0</v>
      </c>
      <c r="EX212" s="405">
        <f>+EV212-EW212</f>
        <v/>
      </c>
      <c r="EY212" s="2700">
        <f>365/((+EQ212+ER212-ET212-EU212)/((+EP212+EV212)/2)*DAY(EO212))</f>
        <v/>
      </c>
      <c r="EZ212" s="2700">
        <f>+EV212/EQ212*DAY(EO212)</f>
        <v/>
      </c>
      <c r="FA212" s="406">
        <f>(ET212+EU212)/EQ212</f>
        <v/>
      </c>
      <c r="FB212" s="406">
        <f>+ES212/(+ES212+ET212+EU212)</f>
        <v/>
      </c>
      <c r="FC212" s="407">
        <f t="array" ref="FC212">ES212/(SUMPRODUCT(--(CHOOSE({1,2,3},FH212,FX212,GN212)&gt;0),CHOOSE({1,2,3},FH212,FX212,GN212))+EQ212)</f>
        <v/>
      </c>
      <c r="FE212" s="2699">
        <f>EOMONTH(FE213,-1)</f>
        <v/>
      </c>
      <c r="FF212" s="405">
        <f>+FL211</f>
        <v/>
      </c>
      <c r="FG212" s="405" t="n">
        <v>0</v>
      </c>
      <c r="FH212" s="405" t="n">
        <v>0</v>
      </c>
      <c r="FI212" s="405" t="n">
        <v>0</v>
      </c>
      <c r="FJ212" s="405" t="n">
        <v>0</v>
      </c>
      <c r="FK212" s="405" t="n">
        <v>0</v>
      </c>
      <c r="FL212" s="405">
        <f>SUM(FF212:FH212)-SUM(FI212:FK212)</f>
        <v/>
      </c>
      <c r="FM212" s="405" t="n">
        <v>0</v>
      </c>
      <c r="FN212" s="405">
        <f>+FL212-FM212</f>
        <v/>
      </c>
      <c r="FO212" s="2700">
        <f>365/((+FG212+FH212-FJ212-FK212)/((+FF212+FL212)/2)*DAY(FE212))</f>
        <v/>
      </c>
      <c r="FP212" s="2700">
        <f>+FL212/FG212*DAY(FE212)</f>
        <v/>
      </c>
      <c r="FQ212" s="406">
        <f>(FJ212+FK212)/FG212</f>
        <v/>
      </c>
      <c r="FR212" s="406">
        <f>+FI212/(+FI212+FJ212+FK212)</f>
        <v/>
      </c>
      <c r="FS212" s="407">
        <f t="array" ref="FS212">FI212/(SUMPRODUCT(--(CHOOSE({1,2,3},FH212,FJ212,FK212)&gt;0),CHOOSE({1,2,3},FH212,FJ212,FK212))+FG212)</f>
        <v/>
      </c>
      <c r="FU212" s="2699">
        <f>EOMONTH(FU213,-1)</f>
        <v/>
      </c>
      <c r="FV212" s="405">
        <f>+GB211</f>
        <v/>
      </c>
      <c r="FW212" s="405" t="n">
        <v>0</v>
      </c>
      <c r="FX212" s="405" t="n">
        <v>0</v>
      </c>
      <c r="FY212" s="405" t="n">
        <v>0</v>
      </c>
      <c r="FZ212" s="405" t="n">
        <v>0</v>
      </c>
      <c r="GA212" s="405" t="n">
        <v>0</v>
      </c>
      <c r="GB212" s="405">
        <f>SUM(FV212:FX212)-SUM(FY212:GA212)</f>
        <v/>
      </c>
      <c r="GC212" s="405" t="n">
        <v>0</v>
      </c>
      <c r="GD212" s="405">
        <f>+GB212-GC212</f>
        <v/>
      </c>
      <c r="GE212" s="2700">
        <f>365/((+FW212+FX212-FZ212-GA212)/((+FV212+GB212)/2)*DAY(FU212))</f>
        <v/>
      </c>
      <c r="GF212" s="2700">
        <f>+GB212/FW212*DAY(FU212)</f>
        <v/>
      </c>
      <c r="GG212" s="406">
        <f>(FZ212+GA212)/FW212</f>
        <v/>
      </c>
      <c r="GH212" s="406">
        <f>+FY212/(+FY212+FZ212+GA212)</f>
        <v/>
      </c>
      <c r="GI212" s="407">
        <f t="array" ref="GI212">FY212/(SUMPRODUCT(--(CHOOSE({1,2,3},FX212,FZ212,GA212)&gt;0),CHOOSE({1,2,3},FX212,FZ212,GA212))+FW212)</f>
        <v/>
      </c>
      <c r="GK212" s="2699">
        <f>EOMONTH(GK213,-1)</f>
        <v/>
      </c>
      <c r="GL212" s="405">
        <f>+GR211</f>
        <v/>
      </c>
      <c r="GM212" s="405" t="n">
        <v>0</v>
      </c>
      <c r="GN212" s="405" t="n">
        <v>0</v>
      </c>
      <c r="GO212" s="405" t="n">
        <v>0</v>
      </c>
      <c r="GP212" s="405" t="n">
        <v>0</v>
      </c>
      <c r="GQ212" s="405" t="n">
        <v>0</v>
      </c>
      <c r="GR212" s="405">
        <f>SUM(GL212:GN212)-SUM(GO212:GQ212)</f>
        <v/>
      </c>
      <c r="GS212" s="405" t="n">
        <v>0</v>
      </c>
      <c r="GT212" s="405">
        <f>+GR212-GS212</f>
        <v/>
      </c>
      <c r="GU212" s="2700">
        <f>365/((+GM212+GN212-GP212-GQ212)/((+GL212+GR212)/2)*DAY(GK212))</f>
        <v/>
      </c>
      <c r="GV212" s="2700">
        <f>+GR212/GM212*DAY(GK212)</f>
        <v/>
      </c>
      <c r="GW212" s="406">
        <f>(GP212+GQ212)/GM212</f>
        <v/>
      </c>
      <c r="GX212" s="406">
        <f>+GO212/(+GO212+GP212+GQ212)</f>
        <v/>
      </c>
      <c r="GY212" s="407">
        <f t="array" ref="GY212">GO212/(SUMPRODUCT(--(CHOOSE({1,2,3},GN212,GP212,GQ212)&gt;0),CHOOSE({1,2,3},GN212,GP212,GQ212))+GM212)</f>
        <v/>
      </c>
    </row>
    <row r="213">
      <c r="A213" s="2699">
        <f>EOMONTH(A214,-1)</f>
        <v/>
      </c>
      <c r="B213" s="405">
        <f>R213+AH213+AX213+BN213+CD213+CT213+DJ213+DZ213+EP213+FF213+FV213+GL213</f>
        <v/>
      </c>
      <c r="C213" s="405">
        <f>S213+AI213+AY213+BO213+CE213+CU213+DK213+EA213+EQ213+FG213+FW213+GM213</f>
        <v/>
      </c>
      <c r="D213" s="405">
        <f>T213+AJ213+AZ213+BP213+CF213+CV213+DL213+EB213+ER213+FH213+FX213+GN213</f>
        <v/>
      </c>
      <c r="E213" s="405">
        <f>U213+AK213+BA213+BQ213+CG213+CW213+DM213+EC213+ES213+FI213+FY213+GO213</f>
        <v/>
      </c>
      <c r="F213" s="405">
        <f>V213+AL213+BB213+BR213+CH213+CX213+DN213+ED213+ET213+FJ213+FZ213+GP213</f>
        <v/>
      </c>
      <c r="G213" s="405">
        <f>W213+AM213+BC213+BS213+CI213+CY213+DO213+EE213+EU213+FK213+GA213+GQ213</f>
        <v/>
      </c>
      <c r="H213" s="405">
        <f>X213+AN213+BD213+BT213+CJ213+CZ213+DP213+EF213+EV213+FL213+GB213+GR213</f>
        <v/>
      </c>
      <c r="I213" s="405">
        <f>Y213+AO213+BE213+BU213+CK213+DA213+DQ213+EG213+EW213+FM213+GC213+GS213</f>
        <v/>
      </c>
      <c r="J213" s="405">
        <f>Z213+AP213+BF213+BV213</f>
        <v/>
      </c>
      <c r="K213" s="2700">
        <f>365/((+C213+D213-F213-G213)/((+B213+H213)/2)*DAY(A213))</f>
        <v/>
      </c>
      <c r="L213" s="2700">
        <f>+H213/C213*DAY(A213)</f>
        <v/>
      </c>
      <c r="M213" s="406">
        <f>(F213+G213)/C213</f>
        <v/>
      </c>
      <c r="N213" s="406">
        <f>+E213/(+E213+F213+G213)</f>
        <v/>
      </c>
      <c r="O213" s="407">
        <f t="array" ref="O213">E213/(SUMPRODUCT(--(CHOOSE({1,2,3},D213,F213,G213)&gt;0),CHOOSE({1,2,3},D213,F213,G213))+C213)</f>
        <v/>
      </c>
      <c r="Q213" s="2699">
        <f>EOMONTH(Q214,-1)</f>
        <v/>
      </c>
      <c r="R213" s="405">
        <f>+X212</f>
        <v/>
      </c>
      <c r="S213" s="405" t="n">
        <v>0</v>
      </c>
      <c r="T213" s="405" t="n">
        <v>0</v>
      </c>
      <c r="U213" s="405" t="n">
        <v>0</v>
      </c>
      <c r="V213" s="405" t="n">
        <v>0</v>
      </c>
      <c r="W213" s="405" t="n">
        <v>0</v>
      </c>
      <c r="X213" s="405">
        <f>SUM(R213:T213)-SUM(U213:W213)</f>
        <v/>
      </c>
      <c r="Y213" s="405" t="n">
        <v>0</v>
      </c>
      <c r="Z213" s="405">
        <f>+X213-Y213</f>
        <v/>
      </c>
      <c r="AA213" s="2700">
        <f>365/((+S213+T213-V213-W213)/((+R213+X213)/2)*DAY(Q213))</f>
        <v/>
      </c>
      <c r="AB213" s="2700">
        <f>+X213/S213*DAY(Q213)</f>
        <v/>
      </c>
      <c r="AC213" s="406">
        <f>(V213+W213)/S213</f>
        <v/>
      </c>
      <c r="AD213" s="406">
        <f>+U213/(+U213+V213+W213)</f>
        <v/>
      </c>
      <c r="AE213" s="407">
        <f t="array" ref="AE213">U213/(SUMPRODUCT(--(CHOOSE({1,2,3},T213,V213,W213)&gt;0),CHOOSE({1,2,3},T213,V213,W213))+S213)</f>
        <v/>
      </c>
      <c r="AG213" s="2699">
        <f>EOMONTH(AG214,-1)</f>
        <v/>
      </c>
      <c r="AH213" s="405">
        <f>+AN212</f>
        <v/>
      </c>
      <c r="AI213" s="405" t="n">
        <v>0</v>
      </c>
      <c r="AJ213" s="405" t="n">
        <v>0</v>
      </c>
      <c r="AK213" s="405" t="n">
        <v>0</v>
      </c>
      <c r="AL213" s="405" t="n">
        <v>0</v>
      </c>
      <c r="AM213" s="405" t="n">
        <v>0</v>
      </c>
      <c r="AN213" s="405">
        <f>SUM(AH213:AJ213)-SUM(AK213:AM213)</f>
        <v/>
      </c>
      <c r="AO213" s="405" t="n">
        <v>0</v>
      </c>
      <c r="AP213" s="405">
        <f>+AN213-AO213</f>
        <v/>
      </c>
      <c r="AQ213" s="2700">
        <f>365/((+AI213+AJ213-AL213-AM213)/((+AH213+AN213)/2)*DAY(AG213))</f>
        <v/>
      </c>
      <c r="AR213" s="2700">
        <f>+AN213/AI213*DAY(AG213)</f>
        <v/>
      </c>
      <c r="AS213" s="406">
        <f>(AL213+AM213)/AI213</f>
        <v/>
      </c>
      <c r="AT213" s="406">
        <f>+AK213/(+AK213+AL213+AM213)</f>
        <v/>
      </c>
      <c r="AU213" s="407">
        <f t="array" ref="AU213">AK213/(SUMPRODUCT(--(CHOOSE({1,2,3},AJ213,AL213,AM213)&gt;0),CHOOSE({1,2,3},AJ213,AL213,AM213))+AI213)</f>
        <v/>
      </c>
      <c r="AW213" s="2699">
        <f>EOMONTH(AW214,-1)</f>
        <v/>
      </c>
      <c r="AX213" s="405">
        <f>+BD212</f>
        <v/>
      </c>
      <c r="AY213" s="405" t="n">
        <v>0</v>
      </c>
      <c r="AZ213" s="405" t="n">
        <v>0</v>
      </c>
      <c r="BA213" s="405" t="n">
        <v>0</v>
      </c>
      <c r="BB213" s="405" t="n">
        <v>0</v>
      </c>
      <c r="BC213" s="405" t="n">
        <v>0</v>
      </c>
      <c r="BD213" s="405">
        <f>SUM(AX213:AZ213)-SUM(BA213:BC213)</f>
        <v/>
      </c>
      <c r="BE213" s="405" t="n">
        <v>0</v>
      </c>
      <c r="BF213" s="405">
        <f>+BD213-BE213</f>
        <v/>
      </c>
      <c r="BG213" s="2700">
        <f>365/((+AY213+AZ213-BB213-BC213)/((+AX213+BD213)/2)*DAY(AW213))</f>
        <v/>
      </c>
      <c r="BH213" s="2700">
        <f>+BD213/AY213*DAY(AW213)</f>
        <v/>
      </c>
      <c r="BI213" s="406">
        <f>(BB213+BC213)/AY213</f>
        <v/>
      </c>
      <c r="BJ213" s="406">
        <f>+BA213/(+BA213+BB213+BC213)</f>
        <v/>
      </c>
      <c r="BK213" s="407">
        <f t="array" ref="BK213">BA213/(SUMPRODUCT(--(CHOOSE({1,2,3},AZ213,BB213,BC213)&gt;0),CHOOSE({1,2,3},AZ213,BB213,BC213))+AY213)</f>
        <v/>
      </c>
      <c r="BM213" s="2699">
        <f>EOMONTH(BM214,-1)</f>
        <v/>
      </c>
      <c r="BN213" s="405">
        <f>+BT212</f>
        <v/>
      </c>
      <c r="BO213" s="405" t="n">
        <v>0</v>
      </c>
      <c r="BP213" s="405" t="n">
        <v>0</v>
      </c>
      <c r="BQ213" s="405" t="n">
        <v>0</v>
      </c>
      <c r="BR213" s="405" t="n">
        <v>0</v>
      </c>
      <c r="BS213" s="405" t="n">
        <v>0</v>
      </c>
      <c r="BT213" s="405">
        <f>SUM(BN213:BP213)-SUM(BQ213:BS213)</f>
        <v/>
      </c>
      <c r="BU213" s="405" t="n">
        <v>0</v>
      </c>
      <c r="BV213" s="405">
        <f>+BT213-BU213</f>
        <v/>
      </c>
      <c r="BW213" s="2700">
        <f>365/((+BO213+BP213-BR213-BS213)/((+BN213+BT213)/2)*DAY(BM213))</f>
        <v/>
      </c>
      <c r="BX213" s="2700">
        <f>+BT213/BO213*DAY(BM213)</f>
        <v/>
      </c>
      <c r="BY213" s="406">
        <f>(BR213+BS213)/BO213</f>
        <v/>
      </c>
      <c r="BZ213" s="406">
        <f>+BQ213/(+BQ213+BR213+BS213)</f>
        <v/>
      </c>
      <c r="CA213" s="407">
        <f t="array" ref="CA213">BQ213/(SUMPRODUCT(--(CHOOSE({1,2,3},BP213,BR213,BS213)&gt;0),CHOOSE({1,2,3},BP213,BR213,BS213))+BO213)</f>
        <v/>
      </c>
      <c r="CC213" s="2699">
        <f>EOMONTH(CC214,-1)</f>
        <v/>
      </c>
      <c r="CD213" s="405">
        <f>+CJ212</f>
        <v/>
      </c>
      <c r="CE213" s="405" t="n">
        <v>0</v>
      </c>
      <c r="CF213" s="405" t="n">
        <v>0</v>
      </c>
      <c r="CG213" s="405" t="n">
        <v>0</v>
      </c>
      <c r="CH213" s="405" t="n">
        <v>0</v>
      </c>
      <c r="CI213" s="405" t="n">
        <v>0</v>
      </c>
      <c r="CJ213" s="405">
        <f>SUM(CD213:CF213)-SUM(CG213:CI213)</f>
        <v/>
      </c>
      <c r="CK213" s="405" t="n">
        <v>0</v>
      </c>
      <c r="CL213" s="405">
        <f>+CJ213-CK213</f>
        <v/>
      </c>
      <c r="CM213" s="2700">
        <f>365/((+CE213+CF213-CH213-CI213)/((+CD213+CJ213)/2)*DAY(CC213))</f>
        <v/>
      </c>
      <c r="CN213" s="2700">
        <f>+CJ213/CE213*DAY(CC213)</f>
        <v/>
      </c>
      <c r="CO213" s="406">
        <f>(CH213+CI213)/CE213</f>
        <v/>
      </c>
      <c r="CP213" s="406">
        <f>+CG213/(+CG213+CH213+CI213)</f>
        <v/>
      </c>
      <c r="CQ213" s="407">
        <f t="array" ref="CQ213">CG213/(SUMPRODUCT(--(CHOOSE({1,2,3},CF213,CH213,CI213)&gt;0),CHOOSE({1,2,3},CF213,CH213,CI213))+CE213)</f>
        <v/>
      </c>
      <c r="CS213" s="2699">
        <f>EOMONTH(CS214,-1)</f>
        <v/>
      </c>
      <c r="CT213" s="405">
        <f>+CZ212</f>
        <v/>
      </c>
      <c r="CU213" s="405" t="n">
        <v>0</v>
      </c>
      <c r="CV213" s="405" t="n">
        <v>0</v>
      </c>
      <c r="CW213" s="405" t="n">
        <v>0</v>
      </c>
      <c r="CX213" s="405" t="n">
        <v>0</v>
      </c>
      <c r="CY213" s="405" t="n">
        <v>0</v>
      </c>
      <c r="CZ213" s="405">
        <f>SUM(CT213:CV213)-SUM(CW213:CY213)</f>
        <v/>
      </c>
      <c r="DA213" s="405" t="n">
        <v>0</v>
      </c>
      <c r="DB213" s="405">
        <f>+CZ213-DA213</f>
        <v/>
      </c>
      <c r="DC213" s="2700">
        <f>365/((+CU213+CV213-CX213-CY213)/((+CT213+CZ213)/2)*DAY(CS213))</f>
        <v/>
      </c>
      <c r="DD213" s="2700">
        <f>+CZ213/CU213*DAY(CS213)</f>
        <v/>
      </c>
      <c r="DE213" s="406">
        <f>(CX213+CY213)/CU213</f>
        <v/>
      </c>
      <c r="DF213" s="406">
        <f>+CW213/(+CW213+CX213+CY213)</f>
        <v/>
      </c>
      <c r="DG213" s="407">
        <f t="array" ref="DG213">CW213/(SUMPRODUCT(--(CHOOSE({1,2,3},CV213,CX213,CY213)&gt;0),CHOOSE({1,2,3},CV213,CX213,CY213))+CU213)</f>
        <v/>
      </c>
      <c r="DI213" s="2699">
        <f>EOMONTH(DI214,-1)</f>
        <v/>
      </c>
      <c r="DJ213" s="405">
        <f>+DP212</f>
        <v/>
      </c>
      <c r="DK213" s="405" t="n">
        <v>0</v>
      </c>
      <c r="DL213" s="405" t="n">
        <v>0</v>
      </c>
      <c r="DM213" s="405" t="n">
        <v>0</v>
      </c>
      <c r="DN213" s="405" t="n">
        <v>0</v>
      </c>
      <c r="DO213" s="405" t="n">
        <v>0</v>
      </c>
      <c r="DP213" s="405">
        <f>SUM(DJ213:DL213)-SUM(DM213:DO213)</f>
        <v/>
      </c>
      <c r="DQ213" s="405" t="n">
        <v>0</v>
      </c>
      <c r="DR213" s="405">
        <f>+DP213-DQ213</f>
        <v/>
      </c>
      <c r="DS213" s="2700">
        <f>365/((+DK213+DL213-DN213-DO213)/((+DJ213+DP213)/2)*DAY(DI213))</f>
        <v/>
      </c>
      <c r="DT213" s="2700">
        <f>+DP213/DK213*DAY(DI213)</f>
        <v/>
      </c>
      <c r="DU213" s="406">
        <f>(DN213+DO213)/DK213</f>
        <v/>
      </c>
      <c r="DV213" s="406">
        <f>+DM213/(+DM213+DN213+DO213)</f>
        <v/>
      </c>
      <c r="DW213" s="407">
        <f t="array" ref="DW213">DM213/(SUMPRODUCT(--(CHOOSE({1,2,3},DL213,DN213,DO213)&gt;0),CHOOSE({1,2,3},DL213,DN213,DO213))+DK213)</f>
        <v/>
      </c>
      <c r="DY213" s="2699">
        <f>EOMONTH(DY214,-1)</f>
        <v/>
      </c>
      <c r="DZ213" s="405">
        <f>+EF212</f>
        <v/>
      </c>
      <c r="EA213" s="405" t="n">
        <v>0</v>
      </c>
      <c r="EB213" s="405" t="n">
        <v>0</v>
      </c>
      <c r="EC213" s="405" t="n">
        <v>0</v>
      </c>
      <c r="ED213" s="405" t="n">
        <v>0</v>
      </c>
      <c r="EE213" s="405" t="n">
        <v>0</v>
      </c>
      <c r="EF213" s="405">
        <f>SUM(DZ213:EB213)-SUM(EC213:EE213)</f>
        <v/>
      </c>
      <c r="EG213" s="405" t="n">
        <v>0</v>
      </c>
      <c r="EH213" s="405">
        <f>+EF213-EG213</f>
        <v/>
      </c>
      <c r="EI213" s="2700">
        <f>365/((+EA213+EB213-ED213-EE213)/((+DZ213+EF213)/2)*DAY(DY213))</f>
        <v/>
      </c>
      <c r="EJ213" s="2700">
        <f>+EF213/EA213*DAY(DY213)</f>
        <v/>
      </c>
      <c r="EK213" s="406">
        <f>(ED213+EE213)/EA213</f>
        <v/>
      </c>
      <c r="EL213" s="406">
        <f>+EC213/(+EC213+ED213+EE213)</f>
        <v/>
      </c>
      <c r="EM213" s="407">
        <f t="array" ref="EM213">EC213/(SUMPRODUCT(--(CHOOSE({1,2,3},EB213,ED213,EE213)&gt;0),CHOOSE({1,2,3},EB213,ED213,EE213))+EA213)</f>
        <v/>
      </c>
      <c r="EO213" s="2699">
        <f>EOMONTH(EO214,-1)</f>
        <v/>
      </c>
      <c r="EP213" s="405">
        <f>+EV212</f>
        <v/>
      </c>
      <c r="EQ213" s="405" t="n">
        <v>0</v>
      </c>
      <c r="ER213" s="405" t="n">
        <v>0</v>
      </c>
      <c r="ES213" s="405" t="n">
        <v>0</v>
      </c>
      <c r="ET213" s="405" t="n">
        <v>0</v>
      </c>
      <c r="EU213" s="405" t="n">
        <v>0</v>
      </c>
      <c r="EV213" s="405">
        <f>SUM(EP213:ER213)-SUM(ES213:EU213)</f>
        <v/>
      </c>
      <c r="EW213" s="405" t="n">
        <v>0</v>
      </c>
      <c r="EX213" s="405">
        <f>+EV213-EW213</f>
        <v/>
      </c>
      <c r="EY213" s="2700">
        <f>365/((+EQ213+ER213-ET213-EU213)/((+EP213+EV213)/2)*DAY(EO213))</f>
        <v/>
      </c>
      <c r="EZ213" s="2700">
        <f>+EV213/EQ213*DAY(EO213)</f>
        <v/>
      </c>
      <c r="FA213" s="406">
        <f>(ET213+EU213)/EQ213</f>
        <v/>
      </c>
      <c r="FB213" s="406">
        <f>+ES213/(+ES213+ET213+EU213)</f>
        <v/>
      </c>
      <c r="FC213" s="407">
        <f t="array" ref="FC213">ES213/(SUMPRODUCT(--(CHOOSE({1,2,3},FH213,FX213,GN213)&gt;0),CHOOSE({1,2,3},FH213,FX213,GN213))+EQ213)</f>
        <v/>
      </c>
      <c r="FE213" s="2699">
        <f>EOMONTH(FE214,-1)</f>
        <v/>
      </c>
      <c r="FF213" s="405">
        <f>+FL212</f>
        <v/>
      </c>
      <c r="FG213" s="405" t="n">
        <v>0</v>
      </c>
      <c r="FH213" s="405" t="n">
        <v>0</v>
      </c>
      <c r="FI213" s="405" t="n">
        <v>0</v>
      </c>
      <c r="FJ213" s="405" t="n">
        <v>0</v>
      </c>
      <c r="FK213" s="405" t="n">
        <v>0</v>
      </c>
      <c r="FL213" s="405">
        <f>SUM(FF213:FH213)-SUM(FI213:FK213)</f>
        <v/>
      </c>
      <c r="FM213" s="405" t="n">
        <v>0</v>
      </c>
      <c r="FN213" s="405">
        <f>+FL213-FM213</f>
        <v/>
      </c>
      <c r="FO213" s="2700">
        <f>365/((+FG213+FH213-FJ213-FK213)/((+FF213+FL213)/2)*DAY(FE213))</f>
        <v/>
      </c>
      <c r="FP213" s="2700">
        <f>+FL213/FG213*DAY(FE213)</f>
        <v/>
      </c>
      <c r="FQ213" s="406">
        <f>(FJ213+FK213)/FG213</f>
        <v/>
      </c>
      <c r="FR213" s="406">
        <f>+FI213/(+FI213+FJ213+FK213)</f>
        <v/>
      </c>
      <c r="FS213" s="407">
        <f t="array" ref="FS213">FI213/(SUMPRODUCT(--(CHOOSE({1,2,3},FH213,FJ213,FK213)&gt;0),CHOOSE({1,2,3},FH213,FJ213,FK213))+FG213)</f>
        <v/>
      </c>
      <c r="FU213" s="2699">
        <f>EOMONTH(FU214,-1)</f>
        <v/>
      </c>
      <c r="FV213" s="405">
        <f>+GB212</f>
        <v/>
      </c>
      <c r="FW213" s="405" t="n">
        <v>0</v>
      </c>
      <c r="FX213" s="405" t="n">
        <v>0</v>
      </c>
      <c r="FY213" s="405" t="n">
        <v>0</v>
      </c>
      <c r="FZ213" s="405" t="n">
        <v>0</v>
      </c>
      <c r="GA213" s="405" t="n">
        <v>0</v>
      </c>
      <c r="GB213" s="405">
        <f>SUM(FV213:FX213)-SUM(FY213:GA213)</f>
        <v/>
      </c>
      <c r="GC213" s="405" t="n">
        <v>0</v>
      </c>
      <c r="GD213" s="405">
        <f>+GB213-GC213</f>
        <v/>
      </c>
      <c r="GE213" s="2700">
        <f>365/((+FW213+FX213-FZ213-GA213)/((+FV213+GB213)/2)*DAY(FU213))</f>
        <v/>
      </c>
      <c r="GF213" s="2700">
        <f>+GB213/FW213*DAY(FU213)</f>
        <v/>
      </c>
      <c r="GG213" s="406">
        <f>(FZ213+GA213)/FW213</f>
        <v/>
      </c>
      <c r="GH213" s="406">
        <f>+FY213/(+FY213+FZ213+GA213)</f>
        <v/>
      </c>
      <c r="GI213" s="407">
        <f t="array" ref="GI213">FY213/(SUMPRODUCT(--(CHOOSE({1,2,3},FX213,FZ213,GA213)&gt;0),CHOOSE({1,2,3},FX213,FZ213,GA213))+FW213)</f>
        <v/>
      </c>
      <c r="GK213" s="2699">
        <f>EOMONTH(GK214,-1)</f>
        <v/>
      </c>
      <c r="GL213" s="405">
        <f>+GR212</f>
        <v/>
      </c>
      <c r="GM213" s="405" t="n">
        <v>0</v>
      </c>
      <c r="GN213" s="405" t="n">
        <v>0</v>
      </c>
      <c r="GO213" s="405" t="n">
        <v>0</v>
      </c>
      <c r="GP213" s="405" t="n">
        <v>0</v>
      </c>
      <c r="GQ213" s="405" t="n">
        <v>0</v>
      </c>
      <c r="GR213" s="405">
        <f>SUM(GL213:GN213)-SUM(GO213:GQ213)</f>
        <v/>
      </c>
      <c r="GS213" s="405" t="n">
        <v>0</v>
      </c>
      <c r="GT213" s="405">
        <f>+GR213-GS213</f>
        <v/>
      </c>
      <c r="GU213" s="2700">
        <f>365/((+GM213+GN213-GP213-GQ213)/((+GL213+GR213)/2)*DAY(GK213))</f>
        <v/>
      </c>
      <c r="GV213" s="2700">
        <f>+GR213/GM213*DAY(GK213)</f>
        <v/>
      </c>
      <c r="GW213" s="406">
        <f>(GP213+GQ213)/GM213</f>
        <v/>
      </c>
      <c r="GX213" s="406">
        <f>+GO213/(+GO213+GP213+GQ213)</f>
        <v/>
      </c>
      <c r="GY213" s="407">
        <f t="array" ref="GY213">GO213/(SUMPRODUCT(--(CHOOSE({1,2,3},GN213,GP213,GQ213)&gt;0),CHOOSE({1,2,3},GN213,GP213,GQ213))+GM213)</f>
        <v/>
      </c>
    </row>
    <row r="214">
      <c r="A214" s="2699">
        <f>EOMONTH(A215,-1)</f>
        <v/>
      </c>
      <c r="B214" s="405">
        <f>R214+AH214+AX214+BN214+CD214+CT214+DJ214+DZ214+EP214+FF214+FV214+GL214</f>
        <v/>
      </c>
      <c r="C214" s="405">
        <f>S214+AI214+AY214+BO214+CE214+CU214+DK214+EA214+EQ214+FG214+FW214+GM214</f>
        <v/>
      </c>
      <c r="D214" s="405">
        <f>T214+AJ214+AZ214+BP214+CF214+CV214+DL214+EB214+ER214+FH214+FX214+GN214</f>
        <v/>
      </c>
      <c r="E214" s="405">
        <f>U214+AK214+BA214+BQ214+CG214+CW214+DM214+EC214+ES214+FI214+FY214+GO214</f>
        <v/>
      </c>
      <c r="F214" s="405">
        <f>V214+AL214+BB214+BR214+CH214+CX214+DN214+ED214+ET214+FJ214+FZ214+GP214</f>
        <v/>
      </c>
      <c r="G214" s="405">
        <f>W214+AM214+BC214+BS214+CI214+CY214+DO214+EE214+EU214+FK214+GA214+GQ214</f>
        <v/>
      </c>
      <c r="H214" s="405">
        <f>X214+AN214+BD214+BT214+CJ214+CZ214+DP214+EF214+EV214+FL214+GB214+GR214</f>
        <v/>
      </c>
      <c r="I214" s="405">
        <f>Y214+AO214+BE214+BU214+CK214+DA214+DQ214+EG214+EW214+FM214+GC214+GS214</f>
        <v/>
      </c>
      <c r="J214" s="405">
        <f>Z214+AP214+BF214+BV214</f>
        <v/>
      </c>
      <c r="K214" s="2700">
        <f>365/((+C214+D214-F214-G214)/((+B214+H214)/2)*DAY(A214))</f>
        <v/>
      </c>
      <c r="L214" s="2700">
        <f>+H214/C214*DAY(A214)</f>
        <v/>
      </c>
      <c r="M214" s="406">
        <f>(F214+G214)/C214</f>
        <v/>
      </c>
      <c r="N214" s="406">
        <f>+E214/(+E214+F214+G214)</f>
        <v/>
      </c>
      <c r="O214" s="407">
        <f t="array" ref="O214">E214/(SUMPRODUCT(--(CHOOSE({1,2,3},D214,F214,G214)&gt;0),CHOOSE({1,2,3},D214,F214,G214))+C214)</f>
        <v/>
      </c>
      <c r="Q214" s="2699">
        <f>EOMONTH(Q215,-1)</f>
        <v/>
      </c>
      <c r="R214" s="405">
        <f>+X213</f>
        <v/>
      </c>
      <c r="S214" s="405" t="n">
        <v>0</v>
      </c>
      <c r="T214" s="405" t="n">
        <v>0</v>
      </c>
      <c r="U214" s="405" t="n">
        <v>0</v>
      </c>
      <c r="V214" s="405" t="n">
        <v>0</v>
      </c>
      <c r="W214" s="405" t="n">
        <v>0</v>
      </c>
      <c r="X214" s="405">
        <f>SUM(R214:T214)-SUM(U214:W214)</f>
        <v/>
      </c>
      <c r="Y214" s="405" t="n">
        <v>0</v>
      </c>
      <c r="Z214" s="405">
        <f>+X214-Y214</f>
        <v/>
      </c>
      <c r="AA214" s="2700">
        <f>365/((+S214+T214-V214-W214)/((+R214+X214)/2)*DAY(Q214))</f>
        <v/>
      </c>
      <c r="AB214" s="2700">
        <f>+X214/S214*DAY(Q214)</f>
        <v/>
      </c>
      <c r="AC214" s="406">
        <f>(V214+W214)/S214</f>
        <v/>
      </c>
      <c r="AD214" s="406">
        <f>+U214/(+U214+V214+W214)</f>
        <v/>
      </c>
      <c r="AE214" s="407">
        <f t="array" ref="AE214">U214/(SUMPRODUCT(--(CHOOSE({1,2,3},T214,V214,W214)&gt;0),CHOOSE({1,2,3},T214,V214,W214))+S214)</f>
        <v/>
      </c>
      <c r="AG214" s="2699">
        <f>EOMONTH(AG215,-1)</f>
        <v/>
      </c>
      <c r="AH214" s="405">
        <f>+AN213</f>
        <v/>
      </c>
      <c r="AI214" s="405" t="n">
        <v>0</v>
      </c>
      <c r="AJ214" s="405" t="n">
        <v>0</v>
      </c>
      <c r="AK214" s="405" t="n">
        <v>0</v>
      </c>
      <c r="AL214" s="405" t="n">
        <v>0</v>
      </c>
      <c r="AM214" s="405" t="n">
        <v>0</v>
      </c>
      <c r="AN214" s="405">
        <f>SUM(AH214:AJ214)-SUM(AK214:AM214)</f>
        <v/>
      </c>
      <c r="AO214" s="405" t="n">
        <v>0</v>
      </c>
      <c r="AP214" s="405">
        <f>+AN214-AO214</f>
        <v/>
      </c>
      <c r="AQ214" s="2700">
        <f>365/((+AI214+AJ214-AL214-AM214)/((+AH214+AN214)/2)*DAY(AG214))</f>
        <v/>
      </c>
      <c r="AR214" s="2700">
        <f>+AN214/AI214*DAY(AG214)</f>
        <v/>
      </c>
      <c r="AS214" s="406">
        <f>(AL214+AM214)/AI214</f>
        <v/>
      </c>
      <c r="AT214" s="406">
        <f>+AK214/(+AK214+AL214+AM214)</f>
        <v/>
      </c>
      <c r="AU214" s="407">
        <f t="array" ref="AU214">AK214/(SUMPRODUCT(--(CHOOSE({1,2,3},AJ214,AL214,AM214)&gt;0),CHOOSE({1,2,3},AJ214,AL214,AM214))+AI214)</f>
        <v/>
      </c>
      <c r="AW214" s="2699">
        <f>EOMONTH(AW215,-1)</f>
        <v/>
      </c>
      <c r="AX214" s="405">
        <f>+BD213</f>
        <v/>
      </c>
      <c r="AY214" s="405" t="n">
        <v>0</v>
      </c>
      <c r="AZ214" s="405" t="n">
        <v>0</v>
      </c>
      <c r="BA214" s="405" t="n">
        <v>0</v>
      </c>
      <c r="BB214" s="405" t="n">
        <v>0</v>
      </c>
      <c r="BC214" s="405" t="n">
        <v>0</v>
      </c>
      <c r="BD214" s="405">
        <f>SUM(AX214:AZ214)-SUM(BA214:BC214)</f>
        <v/>
      </c>
      <c r="BE214" s="405" t="n">
        <v>0</v>
      </c>
      <c r="BF214" s="405">
        <f>+BD214-BE214</f>
        <v/>
      </c>
      <c r="BG214" s="2700">
        <f>365/((+AY214+AZ214-BB214-BC214)/((+AX214+BD214)/2)*DAY(AW214))</f>
        <v/>
      </c>
      <c r="BH214" s="2700">
        <f>+BD214/AY214*DAY(AW214)</f>
        <v/>
      </c>
      <c r="BI214" s="406">
        <f>(BB214+BC214)/AY214</f>
        <v/>
      </c>
      <c r="BJ214" s="406">
        <f>+BA214/(+BA214+BB214+BC214)</f>
        <v/>
      </c>
      <c r="BK214" s="407">
        <f t="array" ref="BK214">BA214/(SUMPRODUCT(--(CHOOSE({1,2,3},AZ214,BB214,BC214)&gt;0),CHOOSE({1,2,3},AZ214,BB214,BC214))+AY214)</f>
        <v/>
      </c>
      <c r="BM214" s="2699">
        <f>EOMONTH(BM215,-1)</f>
        <v/>
      </c>
      <c r="BN214" s="405">
        <f>+BT213</f>
        <v/>
      </c>
      <c r="BO214" s="405" t="n">
        <v>0</v>
      </c>
      <c r="BP214" s="405" t="n">
        <v>0</v>
      </c>
      <c r="BQ214" s="405" t="n">
        <v>0</v>
      </c>
      <c r="BR214" s="405" t="n">
        <v>0</v>
      </c>
      <c r="BS214" s="405" t="n">
        <v>0</v>
      </c>
      <c r="BT214" s="405">
        <f>SUM(BN214:BP214)-SUM(BQ214:BS214)</f>
        <v/>
      </c>
      <c r="BU214" s="405" t="n">
        <v>0</v>
      </c>
      <c r="BV214" s="405">
        <f>+BT214-BU214</f>
        <v/>
      </c>
      <c r="BW214" s="2700">
        <f>365/((+BO214+BP214-BR214-BS214)/((+BN214+BT214)/2)*DAY(BM214))</f>
        <v/>
      </c>
      <c r="BX214" s="2700">
        <f>+BT214/BO214*DAY(BM214)</f>
        <v/>
      </c>
      <c r="BY214" s="406">
        <f>(BR214+BS214)/BO214</f>
        <v/>
      </c>
      <c r="BZ214" s="406">
        <f>+BQ214/(+BQ214+BR214+BS214)</f>
        <v/>
      </c>
      <c r="CA214" s="407">
        <f t="array" ref="CA214">BQ214/(SUMPRODUCT(--(CHOOSE({1,2,3},BP214,BR214,BS214)&gt;0),CHOOSE({1,2,3},BP214,BR214,BS214))+BO214)</f>
        <v/>
      </c>
      <c r="CC214" s="2699">
        <f>EOMONTH(CC215,-1)</f>
        <v/>
      </c>
      <c r="CD214" s="405">
        <f>+CJ213</f>
        <v/>
      </c>
      <c r="CE214" s="405" t="n">
        <v>0</v>
      </c>
      <c r="CF214" s="405" t="n">
        <v>0</v>
      </c>
      <c r="CG214" s="405" t="n">
        <v>0</v>
      </c>
      <c r="CH214" s="405" t="n">
        <v>0</v>
      </c>
      <c r="CI214" s="405" t="n">
        <v>0</v>
      </c>
      <c r="CJ214" s="405">
        <f>SUM(CD214:CF214)-SUM(CG214:CI214)</f>
        <v/>
      </c>
      <c r="CK214" s="405" t="n">
        <v>0</v>
      </c>
      <c r="CL214" s="405">
        <f>+CJ214-CK214</f>
        <v/>
      </c>
      <c r="CM214" s="2700">
        <f>365/((+CE214+CF214-CH214-CI214)/((+CD214+CJ214)/2)*DAY(CC214))</f>
        <v/>
      </c>
      <c r="CN214" s="2700">
        <f>+CJ214/CE214*DAY(CC214)</f>
        <v/>
      </c>
      <c r="CO214" s="406">
        <f>(CH214+CI214)/CE214</f>
        <v/>
      </c>
      <c r="CP214" s="406">
        <f>+CG214/(+CG214+CH214+CI214)</f>
        <v/>
      </c>
      <c r="CQ214" s="407">
        <f t="array" ref="CQ214">CG214/(SUMPRODUCT(--(CHOOSE({1,2,3},CF214,CH214,CI214)&gt;0),CHOOSE({1,2,3},CF214,CH214,CI214))+CE214)</f>
        <v/>
      </c>
      <c r="CS214" s="2699">
        <f>EOMONTH(CS215,-1)</f>
        <v/>
      </c>
      <c r="CT214" s="405">
        <f>+CZ213</f>
        <v/>
      </c>
      <c r="CU214" s="405" t="n">
        <v>0</v>
      </c>
      <c r="CV214" s="405" t="n">
        <v>0</v>
      </c>
      <c r="CW214" s="405" t="n">
        <v>0</v>
      </c>
      <c r="CX214" s="405" t="n">
        <v>0</v>
      </c>
      <c r="CY214" s="405" t="n">
        <v>0</v>
      </c>
      <c r="CZ214" s="405">
        <f>SUM(CT214:CV214)-SUM(CW214:CY214)</f>
        <v/>
      </c>
      <c r="DA214" s="405" t="n">
        <v>0</v>
      </c>
      <c r="DB214" s="405">
        <f>+CZ214-DA214</f>
        <v/>
      </c>
      <c r="DC214" s="2700">
        <f>365/((+CU214+CV214-CX214-CY214)/((+CT214+CZ214)/2)*DAY(CS214))</f>
        <v/>
      </c>
      <c r="DD214" s="2700">
        <f>+CZ214/CU214*DAY(CS214)</f>
        <v/>
      </c>
      <c r="DE214" s="406">
        <f>(CX214+CY214)/CU214</f>
        <v/>
      </c>
      <c r="DF214" s="406">
        <f>+CW214/(+CW214+CX214+CY214)</f>
        <v/>
      </c>
      <c r="DG214" s="407">
        <f t="array" ref="DG214">CW214/(SUMPRODUCT(--(CHOOSE({1,2,3},CV214,CX214,CY214)&gt;0),CHOOSE({1,2,3},CV214,CX214,CY214))+CU214)</f>
        <v/>
      </c>
      <c r="DI214" s="2699">
        <f>EOMONTH(DI215,-1)</f>
        <v/>
      </c>
      <c r="DJ214" s="405">
        <f>+DP213</f>
        <v/>
      </c>
      <c r="DK214" s="405" t="n">
        <v>0</v>
      </c>
      <c r="DL214" s="405" t="n">
        <v>0</v>
      </c>
      <c r="DM214" s="405" t="n">
        <v>0</v>
      </c>
      <c r="DN214" s="405" t="n">
        <v>0</v>
      </c>
      <c r="DO214" s="405" t="n">
        <v>0</v>
      </c>
      <c r="DP214" s="405">
        <f>SUM(DJ214:DL214)-SUM(DM214:DO214)</f>
        <v/>
      </c>
      <c r="DQ214" s="405" t="n">
        <v>0</v>
      </c>
      <c r="DR214" s="405">
        <f>+DP214-DQ214</f>
        <v/>
      </c>
      <c r="DS214" s="2700">
        <f>365/((+DK214+DL214-DN214-DO214)/((+DJ214+DP214)/2)*DAY(DI214))</f>
        <v/>
      </c>
      <c r="DT214" s="2700">
        <f>+DP214/DK214*DAY(DI214)</f>
        <v/>
      </c>
      <c r="DU214" s="406">
        <f>(DN214+DO214)/DK214</f>
        <v/>
      </c>
      <c r="DV214" s="406">
        <f>+DM214/(+DM214+DN214+DO214)</f>
        <v/>
      </c>
      <c r="DW214" s="407">
        <f t="array" ref="DW214">DM214/(SUMPRODUCT(--(CHOOSE({1,2,3},DL214,DN214,DO214)&gt;0),CHOOSE({1,2,3},DL214,DN214,DO214))+DK214)</f>
        <v/>
      </c>
      <c r="DY214" s="2699">
        <f>EOMONTH(DY215,-1)</f>
        <v/>
      </c>
      <c r="DZ214" s="405">
        <f>+EF213</f>
        <v/>
      </c>
      <c r="EA214" s="405" t="n">
        <v>0</v>
      </c>
      <c r="EB214" s="405" t="n">
        <v>0</v>
      </c>
      <c r="EC214" s="405" t="n">
        <v>0</v>
      </c>
      <c r="ED214" s="405" t="n">
        <v>0</v>
      </c>
      <c r="EE214" s="405" t="n">
        <v>0</v>
      </c>
      <c r="EF214" s="405">
        <f>SUM(DZ214:EB214)-SUM(EC214:EE214)</f>
        <v/>
      </c>
      <c r="EG214" s="405" t="n">
        <v>0</v>
      </c>
      <c r="EH214" s="405">
        <f>+EF214-EG214</f>
        <v/>
      </c>
      <c r="EI214" s="2700">
        <f>365/((+EA214+EB214-ED214-EE214)/((+DZ214+EF214)/2)*DAY(DY214))</f>
        <v/>
      </c>
      <c r="EJ214" s="2700">
        <f>+EF214/EA214*DAY(DY214)</f>
        <v/>
      </c>
      <c r="EK214" s="406">
        <f>(ED214+EE214)/EA214</f>
        <v/>
      </c>
      <c r="EL214" s="406">
        <f>+EC214/(+EC214+ED214+EE214)</f>
        <v/>
      </c>
      <c r="EM214" s="407">
        <f t="array" ref="EM214">EC214/(SUMPRODUCT(--(CHOOSE({1,2,3},EB214,ED214,EE214)&gt;0),CHOOSE({1,2,3},EB214,ED214,EE214))+EA214)</f>
        <v/>
      </c>
      <c r="EO214" s="2699">
        <f>EOMONTH(EO215,-1)</f>
        <v/>
      </c>
      <c r="EP214" s="405">
        <f>+EV213</f>
        <v/>
      </c>
      <c r="EQ214" s="405" t="n">
        <v>0</v>
      </c>
      <c r="ER214" s="405" t="n">
        <v>0</v>
      </c>
      <c r="ES214" s="405" t="n">
        <v>0</v>
      </c>
      <c r="ET214" s="405" t="n">
        <v>0</v>
      </c>
      <c r="EU214" s="405" t="n">
        <v>0</v>
      </c>
      <c r="EV214" s="405">
        <f>SUM(EP214:ER214)-SUM(ES214:EU214)</f>
        <v/>
      </c>
      <c r="EW214" s="405" t="n">
        <v>0</v>
      </c>
      <c r="EX214" s="405">
        <f>+EV214-EW214</f>
        <v/>
      </c>
      <c r="EY214" s="2700">
        <f>365/((+EQ214+ER214-ET214-EU214)/((+EP214+EV214)/2)*DAY(EO214))</f>
        <v/>
      </c>
      <c r="EZ214" s="2700">
        <f>+EV214/EQ214*DAY(EO214)</f>
        <v/>
      </c>
      <c r="FA214" s="406">
        <f>(ET214+EU214)/EQ214</f>
        <v/>
      </c>
      <c r="FB214" s="406">
        <f>+ES214/(+ES214+ET214+EU214)</f>
        <v/>
      </c>
      <c r="FC214" s="407">
        <f t="array" ref="FC214">ES214/(SUMPRODUCT(--(CHOOSE({1,2,3},FH214,FX214,GN214)&gt;0),CHOOSE({1,2,3},FH214,FX214,GN214))+EQ214)</f>
        <v/>
      </c>
      <c r="FE214" s="2699">
        <f>EOMONTH(FE215,-1)</f>
        <v/>
      </c>
      <c r="FF214" s="405">
        <f>+FL213</f>
        <v/>
      </c>
      <c r="FG214" s="405" t="n">
        <v>0</v>
      </c>
      <c r="FH214" s="405" t="n">
        <v>0</v>
      </c>
      <c r="FI214" s="405" t="n">
        <v>0</v>
      </c>
      <c r="FJ214" s="405" t="n">
        <v>0</v>
      </c>
      <c r="FK214" s="405" t="n">
        <v>0</v>
      </c>
      <c r="FL214" s="405">
        <f>SUM(FF214:FH214)-SUM(FI214:FK214)</f>
        <v/>
      </c>
      <c r="FM214" s="405" t="n">
        <v>0</v>
      </c>
      <c r="FN214" s="405">
        <f>+FL214-FM214</f>
        <v/>
      </c>
      <c r="FO214" s="2700">
        <f>365/((+FG214+FH214-FJ214-FK214)/((+FF214+FL214)/2)*DAY(FE214))</f>
        <v/>
      </c>
      <c r="FP214" s="2700">
        <f>+FL214/FG214*DAY(FE214)</f>
        <v/>
      </c>
      <c r="FQ214" s="406">
        <f>(FJ214+FK214)/FG214</f>
        <v/>
      </c>
      <c r="FR214" s="406">
        <f>+FI214/(+FI214+FJ214+FK214)</f>
        <v/>
      </c>
      <c r="FS214" s="407">
        <f t="array" ref="FS214">FI214/(SUMPRODUCT(--(CHOOSE({1,2,3},FH214,FJ214,FK214)&gt;0),CHOOSE({1,2,3},FH214,FJ214,FK214))+FG214)</f>
        <v/>
      </c>
      <c r="FU214" s="2699">
        <f>EOMONTH(FU215,-1)</f>
        <v/>
      </c>
      <c r="FV214" s="405">
        <f>+GB213</f>
        <v/>
      </c>
      <c r="FW214" s="405" t="n">
        <v>0</v>
      </c>
      <c r="FX214" s="405" t="n">
        <v>0</v>
      </c>
      <c r="FY214" s="405" t="n">
        <v>0</v>
      </c>
      <c r="FZ214" s="405" t="n">
        <v>0</v>
      </c>
      <c r="GA214" s="405" t="n">
        <v>0</v>
      </c>
      <c r="GB214" s="405">
        <f>SUM(FV214:FX214)-SUM(FY214:GA214)</f>
        <v/>
      </c>
      <c r="GC214" s="405" t="n">
        <v>0</v>
      </c>
      <c r="GD214" s="405">
        <f>+GB214-GC214</f>
        <v/>
      </c>
      <c r="GE214" s="2700">
        <f>365/((+FW214+FX214-FZ214-GA214)/((+FV214+GB214)/2)*DAY(FU214))</f>
        <v/>
      </c>
      <c r="GF214" s="2700">
        <f>+GB214/FW214*DAY(FU214)</f>
        <v/>
      </c>
      <c r="GG214" s="406">
        <f>(FZ214+GA214)/FW214</f>
        <v/>
      </c>
      <c r="GH214" s="406">
        <f>+FY214/(+FY214+FZ214+GA214)</f>
        <v/>
      </c>
      <c r="GI214" s="407">
        <f t="array" ref="GI214">FY214/(SUMPRODUCT(--(CHOOSE({1,2,3},FX214,FZ214,GA214)&gt;0),CHOOSE({1,2,3},FX214,FZ214,GA214))+FW214)</f>
        <v/>
      </c>
      <c r="GK214" s="2699">
        <f>EOMONTH(GK215,-1)</f>
        <v/>
      </c>
      <c r="GL214" s="405">
        <f>+GR213</f>
        <v/>
      </c>
      <c r="GM214" s="405" t="n">
        <v>0</v>
      </c>
      <c r="GN214" s="405" t="n">
        <v>0</v>
      </c>
      <c r="GO214" s="405" t="n">
        <v>0</v>
      </c>
      <c r="GP214" s="405" t="n">
        <v>0</v>
      </c>
      <c r="GQ214" s="405" t="n">
        <v>0</v>
      </c>
      <c r="GR214" s="405">
        <f>SUM(GL214:GN214)-SUM(GO214:GQ214)</f>
        <v/>
      </c>
      <c r="GS214" s="405" t="n">
        <v>0</v>
      </c>
      <c r="GT214" s="405">
        <f>+GR214-GS214</f>
        <v/>
      </c>
      <c r="GU214" s="2700">
        <f>365/((+GM214+GN214-GP214-GQ214)/((+GL214+GR214)/2)*DAY(GK214))</f>
        <v/>
      </c>
      <c r="GV214" s="2700">
        <f>+GR214/GM214*DAY(GK214)</f>
        <v/>
      </c>
      <c r="GW214" s="406">
        <f>(GP214+GQ214)/GM214</f>
        <v/>
      </c>
      <c r="GX214" s="406">
        <f>+GO214/(+GO214+GP214+GQ214)</f>
        <v/>
      </c>
      <c r="GY214" s="407">
        <f t="array" ref="GY214">GO214/(SUMPRODUCT(--(CHOOSE({1,2,3},GN214,GP214,GQ214)&gt;0),CHOOSE({1,2,3},GN214,GP214,GQ214))+GM214)</f>
        <v/>
      </c>
    </row>
    <row r="215">
      <c r="A215" s="2699">
        <f>EOMONTH(A216,-1)</f>
        <v/>
      </c>
      <c r="B215" s="405">
        <f>R215+AH215+AX215+BN215+CD215+CT215+DJ215+DZ215+EP215+FF215+FV215+GL215</f>
        <v/>
      </c>
      <c r="C215" s="405">
        <f>S215+AI215+AY215+BO215+CE215+CU215+DK215+EA215+EQ215+FG215+FW215+GM215</f>
        <v/>
      </c>
      <c r="D215" s="405">
        <f>T215+AJ215+AZ215+BP215+CF215+CV215+DL215+EB215+ER215+FH215+FX215+GN215</f>
        <v/>
      </c>
      <c r="E215" s="405">
        <f>U215+AK215+BA215+BQ215+CG215+CW215+DM215+EC215+ES215+FI215+FY215+GO215</f>
        <v/>
      </c>
      <c r="F215" s="405">
        <f>V215+AL215+BB215+BR215+CH215+CX215+DN215+ED215+ET215+FJ215+FZ215+GP215</f>
        <v/>
      </c>
      <c r="G215" s="405">
        <f>W215+AM215+BC215+BS215+CI215+CY215+DO215+EE215+EU215+FK215+GA215+GQ215</f>
        <v/>
      </c>
      <c r="H215" s="405">
        <f>X215+AN215+BD215+BT215+CJ215+CZ215+DP215+EF215+EV215+FL215+GB215+GR215</f>
        <v/>
      </c>
      <c r="I215" s="405">
        <f>Y215+AO215+BE215+BU215+CK215+DA215+DQ215+EG215+EW215+FM215+GC215+GS215</f>
        <v/>
      </c>
      <c r="J215" s="405">
        <f>Z215+AP215+BF215+BV215</f>
        <v/>
      </c>
      <c r="K215" s="2700">
        <f>365/((+C215+D215-F215-G215)/((+B215+H215)/2)*DAY(A215))</f>
        <v/>
      </c>
      <c r="L215" s="2700">
        <f>+H215/C215*DAY(A215)</f>
        <v/>
      </c>
      <c r="M215" s="406">
        <f>(F215+G215)/C215</f>
        <v/>
      </c>
      <c r="N215" s="406">
        <f>+E215/(+E215+F215+G215)</f>
        <v/>
      </c>
      <c r="O215" s="407">
        <f t="array" ref="O215">E215/(SUMPRODUCT(--(CHOOSE({1,2,3},D215,F215,G215)&gt;0),CHOOSE({1,2,3},D215,F215,G215))+C215)</f>
        <v/>
      </c>
      <c r="Q215" s="2699">
        <f>EOMONTH(Q216,-1)</f>
        <v/>
      </c>
      <c r="R215" s="405">
        <f>+X214</f>
        <v/>
      </c>
      <c r="S215" s="405" t="n">
        <v>0</v>
      </c>
      <c r="T215" s="405" t="n">
        <v>0</v>
      </c>
      <c r="U215" s="405" t="n">
        <v>0</v>
      </c>
      <c r="V215" s="405" t="n">
        <v>0</v>
      </c>
      <c r="W215" s="405" t="n">
        <v>0</v>
      </c>
      <c r="X215" s="405">
        <f>SUM(R215:T215)-SUM(U215:W215)</f>
        <v/>
      </c>
      <c r="Y215" s="405" t="n">
        <v>0</v>
      </c>
      <c r="Z215" s="405">
        <f>+X215-Y215</f>
        <v/>
      </c>
      <c r="AA215" s="2700">
        <f>365/((+S215+T215-V215-W215)/((+R215+X215)/2)*DAY(Q215))</f>
        <v/>
      </c>
      <c r="AB215" s="2700">
        <f>+X215/S215*DAY(Q215)</f>
        <v/>
      </c>
      <c r="AC215" s="406">
        <f>(V215+W215)/S215</f>
        <v/>
      </c>
      <c r="AD215" s="406">
        <f>+U215/(+U215+V215+W215)</f>
        <v/>
      </c>
      <c r="AE215" s="407">
        <f t="array" ref="AE215">U215/(SUMPRODUCT(--(CHOOSE({1,2,3},T215,V215,W215)&gt;0),CHOOSE({1,2,3},T215,V215,W215))+S215)</f>
        <v/>
      </c>
      <c r="AG215" s="2699">
        <f>EOMONTH(AG216,-1)</f>
        <v/>
      </c>
      <c r="AH215" s="405">
        <f>+AN214</f>
        <v/>
      </c>
      <c r="AI215" s="405" t="n">
        <v>0</v>
      </c>
      <c r="AJ215" s="405" t="n">
        <v>0</v>
      </c>
      <c r="AK215" s="405" t="n">
        <v>0</v>
      </c>
      <c r="AL215" s="405" t="n">
        <v>0</v>
      </c>
      <c r="AM215" s="405" t="n">
        <v>0</v>
      </c>
      <c r="AN215" s="405">
        <f>SUM(AH215:AJ215)-SUM(AK215:AM215)</f>
        <v/>
      </c>
      <c r="AO215" s="405" t="n">
        <v>0</v>
      </c>
      <c r="AP215" s="405">
        <f>+AN215-AO215</f>
        <v/>
      </c>
      <c r="AQ215" s="2700">
        <f>365/((+AI215+AJ215-AL215-AM215)/((+AH215+AN215)/2)*DAY(AG215))</f>
        <v/>
      </c>
      <c r="AR215" s="2700">
        <f>+AN215/AI215*DAY(AG215)</f>
        <v/>
      </c>
      <c r="AS215" s="406">
        <f>(AL215+AM215)/AI215</f>
        <v/>
      </c>
      <c r="AT215" s="406">
        <f>+AK215/(+AK215+AL215+AM215)</f>
        <v/>
      </c>
      <c r="AU215" s="407">
        <f t="array" ref="AU215">AK215/(SUMPRODUCT(--(CHOOSE({1,2,3},AJ215,AL215,AM215)&gt;0),CHOOSE({1,2,3},AJ215,AL215,AM215))+AI215)</f>
        <v/>
      </c>
      <c r="AW215" s="2699">
        <f>EOMONTH(AW216,-1)</f>
        <v/>
      </c>
      <c r="AX215" s="405">
        <f>+BD214</f>
        <v/>
      </c>
      <c r="AY215" s="405" t="n">
        <v>0</v>
      </c>
      <c r="AZ215" s="405" t="n">
        <v>0</v>
      </c>
      <c r="BA215" s="405" t="n">
        <v>0</v>
      </c>
      <c r="BB215" s="405" t="n">
        <v>0</v>
      </c>
      <c r="BC215" s="405" t="n">
        <v>0</v>
      </c>
      <c r="BD215" s="405">
        <f>SUM(AX215:AZ215)-SUM(BA215:BC215)</f>
        <v/>
      </c>
      <c r="BE215" s="405" t="n">
        <v>0</v>
      </c>
      <c r="BF215" s="405">
        <f>+BD215-BE215</f>
        <v/>
      </c>
      <c r="BG215" s="2700">
        <f>365/((+AY215+AZ215-BB215-BC215)/((+AX215+BD215)/2)*DAY(AW215))</f>
        <v/>
      </c>
      <c r="BH215" s="2700">
        <f>+BD215/AY215*DAY(AW215)</f>
        <v/>
      </c>
      <c r="BI215" s="406">
        <f>(BB215+BC215)/AY215</f>
        <v/>
      </c>
      <c r="BJ215" s="406">
        <f>+BA215/(+BA215+BB215+BC215)</f>
        <v/>
      </c>
      <c r="BK215" s="407">
        <f t="array" ref="BK215">BA215/(SUMPRODUCT(--(CHOOSE({1,2,3},AZ215,BB215,BC215)&gt;0),CHOOSE({1,2,3},AZ215,BB215,BC215))+AY215)</f>
        <v/>
      </c>
      <c r="BM215" s="2699">
        <f>EOMONTH(BM216,-1)</f>
        <v/>
      </c>
      <c r="BN215" s="405">
        <f>+BT214</f>
        <v/>
      </c>
      <c r="BO215" s="405" t="n">
        <v>0</v>
      </c>
      <c r="BP215" s="405" t="n">
        <v>0</v>
      </c>
      <c r="BQ215" s="405" t="n">
        <v>0</v>
      </c>
      <c r="BR215" s="405" t="n">
        <v>0</v>
      </c>
      <c r="BS215" s="405" t="n">
        <v>0</v>
      </c>
      <c r="BT215" s="405">
        <f>SUM(BN215:BP215)-SUM(BQ215:BS215)</f>
        <v/>
      </c>
      <c r="BU215" s="405" t="n">
        <v>0</v>
      </c>
      <c r="BV215" s="405">
        <f>+BT215-BU215</f>
        <v/>
      </c>
      <c r="BW215" s="2700">
        <f>365/((+BO215+BP215-BR215-BS215)/((+BN215+BT215)/2)*DAY(BM215))</f>
        <v/>
      </c>
      <c r="BX215" s="2700">
        <f>+BT215/BO215*DAY(BM215)</f>
        <v/>
      </c>
      <c r="BY215" s="406">
        <f>(BR215+BS215)/BO215</f>
        <v/>
      </c>
      <c r="BZ215" s="406">
        <f>+BQ215/(+BQ215+BR215+BS215)</f>
        <v/>
      </c>
      <c r="CA215" s="407">
        <f t="array" ref="CA215">BQ215/(SUMPRODUCT(--(CHOOSE({1,2,3},BP215,BR215,BS215)&gt;0),CHOOSE({1,2,3},BP215,BR215,BS215))+BO215)</f>
        <v/>
      </c>
      <c r="CC215" s="2699">
        <f>EOMONTH(CC216,-1)</f>
        <v/>
      </c>
      <c r="CD215" s="405">
        <f>+CJ214</f>
        <v/>
      </c>
      <c r="CE215" s="405" t="n">
        <v>0</v>
      </c>
      <c r="CF215" s="405" t="n">
        <v>0</v>
      </c>
      <c r="CG215" s="405" t="n">
        <v>0</v>
      </c>
      <c r="CH215" s="405" t="n">
        <v>0</v>
      </c>
      <c r="CI215" s="405" t="n">
        <v>0</v>
      </c>
      <c r="CJ215" s="405">
        <f>SUM(CD215:CF215)-SUM(CG215:CI215)</f>
        <v/>
      </c>
      <c r="CK215" s="405" t="n">
        <v>0</v>
      </c>
      <c r="CL215" s="405">
        <f>+CJ215-CK215</f>
        <v/>
      </c>
      <c r="CM215" s="2700">
        <f>365/((+CE215+CF215-CH215-CI215)/((+CD215+CJ215)/2)*DAY(CC215))</f>
        <v/>
      </c>
      <c r="CN215" s="2700">
        <f>+CJ215/CE215*DAY(CC215)</f>
        <v/>
      </c>
      <c r="CO215" s="406">
        <f>(CH215+CI215)/CE215</f>
        <v/>
      </c>
      <c r="CP215" s="406">
        <f>+CG215/(+CG215+CH215+CI215)</f>
        <v/>
      </c>
      <c r="CQ215" s="407">
        <f t="array" ref="CQ215">CG215/(SUMPRODUCT(--(CHOOSE({1,2,3},CF215,CH215,CI215)&gt;0),CHOOSE({1,2,3},CF215,CH215,CI215))+CE215)</f>
        <v/>
      </c>
      <c r="CS215" s="2699">
        <f>EOMONTH(CS216,-1)</f>
        <v/>
      </c>
      <c r="CT215" s="405">
        <f>+CZ214</f>
        <v/>
      </c>
      <c r="CU215" s="405" t="n">
        <v>0</v>
      </c>
      <c r="CV215" s="405" t="n">
        <v>0</v>
      </c>
      <c r="CW215" s="405" t="n">
        <v>0</v>
      </c>
      <c r="CX215" s="405" t="n">
        <v>0</v>
      </c>
      <c r="CY215" s="405" t="n">
        <v>0</v>
      </c>
      <c r="CZ215" s="405">
        <f>SUM(CT215:CV215)-SUM(CW215:CY215)</f>
        <v/>
      </c>
      <c r="DA215" s="405" t="n">
        <v>0</v>
      </c>
      <c r="DB215" s="405">
        <f>+CZ215-DA215</f>
        <v/>
      </c>
      <c r="DC215" s="2700">
        <f>365/((+CU215+CV215-CX215-CY215)/((+CT215+CZ215)/2)*DAY(CS215))</f>
        <v/>
      </c>
      <c r="DD215" s="2700">
        <f>+CZ215/CU215*DAY(CS215)</f>
        <v/>
      </c>
      <c r="DE215" s="406">
        <f>(CX215+CY215)/CU215</f>
        <v/>
      </c>
      <c r="DF215" s="406">
        <f>+CW215/(+CW215+CX215+CY215)</f>
        <v/>
      </c>
      <c r="DG215" s="407">
        <f t="array" ref="DG215">CW215/(SUMPRODUCT(--(CHOOSE({1,2,3},CV215,CX215,CY215)&gt;0),CHOOSE({1,2,3},CV215,CX215,CY215))+CU215)</f>
        <v/>
      </c>
      <c r="DI215" s="2699">
        <f>EOMONTH(DI216,-1)</f>
        <v/>
      </c>
      <c r="DJ215" s="405">
        <f>+DP214</f>
        <v/>
      </c>
      <c r="DK215" s="405" t="n">
        <v>0</v>
      </c>
      <c r="DL215" s="405" t="n">
        <v>0</v>
      </c>
      <c r="DM215" s="405" t="n">
        <v>0</v>
      </c>
      <c r="DN215" s="405" t="n">
        <v>0</v>
      </c>
      <c r="DO215" s="405" t="n">
        <v>0</v>
      </c>
      <c r="DP215" s="405">
        <f>SUM(DJ215:DL215)-SUM(DM215:DO215)</f>
        <v/>
      </c>
      <c r="DQ215" s="405" t="n">
        <v>0</v>
      </c>
      <c r="DR215" s="405">
        <f>+DP215-DQ215</f>
        <v/>
      </c>
      <c r="DS215" s="2700">
        <f>365/((+DK215+DL215-DN215-DO215)/((+DJ215+DP215)/2)*DAY(DI215))</f>
        <v/>
      </c>
      <c r="DT215" s="2700">
        <f>+DP215/DK215*DAY(DI215)</f>
        <v/>
      </c>
      <c r="DU215" s="406">
        <f>(DN215+DO215)/DK215</f>
        <v/>
      </c>
      <c r="DV215" s="406">
        <f>+DM215/(+DM215+DN215+DO215)</f>
        <v/>
      </c>
      <c r="DW215" s="407">
        <f t="array" ref="DW215">DM215/(SUMPRODUCT(--(CHOOSE({1,2,3},DL215,DN215,DO215)&gt;0),CHOOSE({1,2,3},DL215,DN215,DO215))+DK215)</f>
        <v/>
      </c>
      <c r="DY215" s="2699">
        <f>EOMONTH(DY216,-1)</f>
        <v/>
      </c>
      <c r="DZ215" s="405">
        <f>+EF214</f>
        <v/>
      </c>
      <c r="EA215" s="405" t="n">
        <v>0</v>
      </c>
      <c r="EB215" s="405" t="n">
        <v>0</v>
      </c>
      <c r="EC215" s="405" t="n">
        <v>0</v>
      </c>
      <c r="ED215" s="405" t="n">
        <v>0</v>
      </c>
      <c r="EE215" s="405" t="n">
        <v>0</v>
      </c>
      <c r="EF215" s="405">
        <f>SUM(DZ215:EB215)-SUM(EC215:EE215)</f>
        <v/>
      </c>
      <c r="EG215" s="405" t="n">
        <v>0</v>
      </c>
      <c r="EH215" s="405">
        <f>+EF215-EG215</f>
        <v/>
      </c>
      <c r="EI215" s="2700">
        <f>365/((+EA215+EB215-ED215-EE215)/((+DZ215+EF215)/2)*DAY(DY215))</f>
        <v/>
      </c>
      <c r="EJ215" s="2700">
        <f>+EF215/EA215*DAY(DY215)</f>
        <v/>
      </c>
      <c r="EK215" s="406">
        <f>(ED215+EE215)/EA215</f>
        <v/>
      </c>
      <c r="EL215" s="406">
        <f>+EC215/(+EC215+ED215+EE215)</f>
        <v/>
      </c>
      <c r="EM215" s="407">
        <f t="array" ref="EM215">EC215/(SUMPRODUCT(--(CHOOSE({1,2,3},EB215,ED215,EE215)&gt;0),CHOOSE({1,2,3},EB215,ED215,EE215))+EA215)</f>
        <v/>
      </c>
      <c r="EO215" s="2699">
        <f>EOMONTH(EO216,-1)</f>
        <v/>
      </c>
      <c r="EP215" s="405">
        <f>+EV214</f>
        <v/>
      </c>
      <c r="EQ215" s="405" t="n">
        <v>0</v>
      </c>
      <c r="ER215" s="405" t="n">
        <v>0</v>
      </c>
      <c r="ES215" s="405" t="n">
        <v>0</v>
      </c>
      <c r="ET215" s="405" t="n">
        <v>0</v>
      </c>
      <c r="EU215" s="405" t="n">
        <v>0</v>
      </c>
      <c r="EV215" s="405">
        <f>SUM(EP215:ER215)-SUM(ES215:EU215)</f>
        <v/>
      </c>
      <c r="EW215" s="405" t="n">
        <v>0</v>
      </c>
      <c r="EX215" s="405">
        <f>+EV215-EW215</f>
        <v/>
      </c>
      <c r="EY215" s="2700">
        <f>365/((+EQ215+ER215-ET215-EU215)/((+EP215+EV215)/2)*DAY(EO215))</f>
        <v/>
      </c>
      <c r="EZ215" s="2700">
        <f>+EV215/EQ215*DAY(EO215)</f>
        <v/>
      </c>
      <c r="FA215" s="406">
        <f>(ET215+EU215)/EQ215</f>
        <v/>
      </c>
      <c r="FB215" s="406">
        <f>+ES215/(+ES215+ET215+EU215)</f>
        <v/>
      </c>
      <c r="FC215" s="407">
        <f t="array" ref="FC215">ES215/(SUMPRODUCT(--(CHOOSE({1,2,3},FH215,FX215,GN215)&gt;0),CHOOSE({1,2,3},FH215,FX215,GN215))+EQ215)</f>
        <v/>
      </c>
      <c r="FE215" s="2699">
        <f>EOMONTH(FE216,-1)</f>
        <v/>
      </c>
      <c r="FF215" s="405">
        <f>+FL214</f>
        <v/>
      </c>
      <c r="FG215" s="405" t="n">
        <v>0</v>
      </c>
      <c r="FH215" s="405" t="n">
        <v>0</v>
      </c>
      <c r="FI215" s="405" t="n">
        <v>0</v>
      </c>
      <c r="FJ215" s="405" t="n">
        <v>0</v>
      </c>
      <c r="FK215" s="405" t="n">
        <v>0</v>
      </c>
      <c r="FL215" s="405">
        <f>SUM(FF215:FH215)-SUM(FI215:FK215)</f>
        <v/>
      </c>
      <c r="FM215" s="405" t="n">
        <v>0</v>
      </c>
      <c r="FN215" s="405">
        <f>+FL215-FM215</f>
        <v/>
      </c>
      <c r="FO215" s="2700">
        <f>365/((+FG215+FH215-FJ215-FK215)/((+FF215+FL215)/2)*DAY(FE215))</f>
        <v/>
      </c>
      <c r="FP215" s="2700">
        <f>+FL215/FG215*DAY(FE215)</f>
        <v/>
      </c>
      <c r="FQ215" s="406">
        <f>(FJ215+FK215)/FG215</f>
        <v/>
      </c>
      <c r="FR215" s="406">
        <f>+FI215/(+FI215+FJ215+FK215)</f>
        <v/>
      </c>
      <c r="FS215" s="407">
        <f t="array" ref="FS215">FI215/(SUMPRODUCT(--(CHOOSE({1,2,3},FH215,FJ215,FK215)&gt;0),CHOOSE({1,2,3},FH215,FJ215,FK215))+FG215)</f>
        <v/>
      </c>
      <c r="FU215" s="2699">
        <f>EOMONTH(FU216,-1)</f>
        <v/>
      </c>
      <c r="FV215" s="405">
        <f>+GB214</f>
        <v/>
      </c>
      <c r="FW215" s="405" t="n">
        <v>0</v>
      </c>
      <c r="FX215" s="405" t="n">
        <v>0</v>
      </c>
      <c r="FY215" s="405" t="n">
        <v>0</v>
      </c>
      <c r="FZ215" s="405" t="n">
        <v>0</v>
      </c>
      <c r="GA215" s="405" t="n">
        <v>0</v>
      </c>
      <c r="GB215" s="405">
        <f>SUM(FV215:FX215)-SUM(FY215:GA215)</f>
        <v/>
      </c>
      <c r="GC215" s="405" t="n">
        <v>0</v>
      </c>
      <c r="GD215" s="405">
        <f>+GB215-GC215</f>
        <v/>
      </c>
      <c r="GE215" s="2700">
        <f>365/((+FW215+FX215-FZ215-GA215)/((+FV215+GB215)/2)*DAY(FU215))</f>
        <v/>
      </c>
      <c r="GF215" s="2700">
        <f>+GB215/FW215*DAY(FU215)</f>
        <v/>
      </c>
      <c r="GG215" s="406">
        <f>(FZ215+GA215)/FW215</f>
        <v/>
      </c>
      <c r="GH215" s="406">
        <f>+FY215/(+FY215+FZ215+GA215)</f>
        <v/>
      </c>
      <c r="GI215" s="407">
        <f t="array" ref="GI215">FY215/(SUMPRODUCT(--(CHOOSE({1,2,3},FX215,FZ215,GA215)&gt;0),CHOOSE({1,2,3},FX215,FZ215,GA215))+FW215)</f>
        <v/>
      </c>
      <c r="GK215" s="2699">
        <f>EOMONTH(GK216,-1)</f>
        <v/>
      </c>
      <c r="GL215" s="405">
        <f>+GR214</f>
        <v/>
      </c>
      <c r="GM215" s="405" t="n">
        <v>0</v>
      </c>
      <c r="GN215" s="405" t="n">
        <v>0</v>
      </c>
      <c r="GO215" s="405" t="n">
        <v>0</v>
      </c>
      <c r="GP215" s="405" t="n">
        <v>0</v>
      </c>
      <c r="GQ215" s="405" t="n">
        <v>0</v>
      </c>
      <c r="GR215" s="405">
        <f>SUM(GL215:GN215)-SUM(GO215:GQ215)</f>
        <v/>
      </c>
      <c r="GS215" s="405" t="n">
        <v>0</v>
      </c>
      <c r="GT215" s="405">
        <f>+GR215-GS215</f>
        <v/>
      </c>
      <c r="GU215" s="2700">
        <f>365/((+GM215+GN215-GP215-GQ215)/((+GL215+GR215)/2)*DAY(GK215))</f>
        <v/>
      </c>
      <c r="GV215" s="2700">
        <f>+GR215/GM215*DAY(GK215)</f>
        <v/>
      </c>
      <c r="GW215" s="406">
        <f>(GP215+GQ215)/GM215</f>
        <v/>
      </c>
      <c r="GX215" s="406">
        <f>+GO215/(+GO215+GP215+GQ215)</f>
        <v/>
      </c>
      <c r="GY215" s="407">
        <f t="array" ref="GY215">GO215/(SUMPRODUCT(--(CHOOSE({1,2,3},GN215,GP215,GQ215)&gt;0),CHOOSE({1,2,3},GN215,GP215,GQ215))+GM215)</f>
        <v/>
      </c>
    </row>
    <row r="216">
      <c r="A216" s="2699">
        <f>EOMONTH(A217,-1)</f>
        <v/>
      </c>
      <c r="B216" s="405">
        <f>R216+AH216+AX216+BN216+CD216+CT216+DJ216+DZ216+EP216+FF216+FV216+GL216</f>
        <v/>
      </c>
      <c r="C216" s="405">
        <f>S216+AI216+AY216+BO216+CE216+CU216+DK216+EA216+EQ216+FG216+FW216+GM216</f>
        <v/>
      </c>
      <c r="D216" s="405">
        <f>T216+AJ216+AZ216+BP216+CF216+CV216+DL216+EB216+ER216+FH216+FX216+GN216</f>
        <v/>
      </c>
      <c r="E216" s="405">
        <f>U216+AK216+BA216+BQ216+CG216+CW216+DM216+EC216+ES216+FI216+FY216+GO216</f>
        <v/>
      </c>
      <c r="F216" s="405">
        <f>V216+AL216+BB216+BR216+CH216+CX216+DN216+ED216+ET216+FJ216+FZ216+GP216</f>
        <v/>
      </c>
      <c r="G216" s="405">
        <f>W216+AM216+BC216+BS216+CI216+CY216+DO216+EE216+EU216+FK216+GA216+GQ216</f>
        <v/>
      </c>
      <c r="H216" s="405">
        <f>X216+AN216+BD216+BT216+CJ216+CZ216+DP216+EF216+EV216+FL216+GB216+GR216</f>
        <v/>
      </c>
      <c r="I216" s="405">
        <f>Y216+AO216+BE216+BU216+CK216+DA216+DQ216+EG216+EW216+FM216+GC216+GS216</f>
        <v/>
      </c>
      <c r="J216" s="405">
        <f>Z216+AP216+BF216+BV216</f>
        <v/>
      </c>
      <c r="K216" s="2700">
        <f>365/((+C216+D216-F216-G216)/((+B216+H216)/2)*DAY(A216))</f>
        <v/>
      </c>
      <c r="L216" s="2700">
        <f>+H216/C216*DAY(A216)</f>
        <v/>
      </c>
      <c r="M216" s="406">
        <f>(F216+G216)/C216</f>
        <v/>
      </c>
      <c r="N216" s="406">
        <f>+E216/(+E216+F216+G216)</f>
        <v/>
      </c>
      <c r="O216" s="407">
        <f t="array" ref="O216">E216/(SUMPRODUCT(--(CHOOSE({1,2,3},D216,F216,G216)&gt;0),CHOOSE({1,2,3},D216,F216,G216))+C216)</f>
        <v/>
      </c>
      <c r="Q216" s="2699">
        <f>EOMONTH(Q217,-1)</f>
        <v/>
      </c>
      <c r="R216" s="405">
        <f>+X215</f>
        <v/>
      </c>
      <c r="S216" s="405" t="n">
        <v>0</v>
      </c>
      <c r="T216" s="405" t="n">
        <v>0</v>
      </c>
      <c r="U216" s="405" t="n">
        <v>0</v>
      </c>
      <c r="V216" s="405" t="n">
        <v>0</v>
      </c>
      <c r="W216" s="405" t="n">
        <v>0</v>
      </c>
      <c r="X216" s="405">
        <f>SUM(R216:T216)-SUM(U216:W216)</f>
        <v/>
      </c>
      <c r="Y216" s="405" t="n">
        <v>0</v>
      </c>
      <c r="Z216" s="405">
        <f>+X216-Y216</f>
        <v/>
      </c>
      <c r="AA216" s="2700">
        <f>365/((+S216+T216-V216-W216)/((+R216+X216)/2)*DAY(Q216))</f>
        <v/>
      </c>
      <c r="AB216" s="2700">
        <f>+X216/S216*DAY(Q216)</f>
        <v/>
      </c>
      <c r="AC216" s="406">
        <f>(V216+W216)/S216</f>
        <v/>
      </c>
      <c r="AD216" s="406">
        <f>+U216/(+U216+V216+W216)</f>
        <v/>
      </c>
      <c r="AE216" s="407">
        <f t="array" ref="AE216">U216/(SUMPRODUCT(--(CHOOSE({1,2,3},T216,V216,W216)&gt;0),CHOOSE({1,2,3},T216,V216,W216))+S216)</f>
        <v/>
      </c>
      <c r="AG216" s="2699">
        <f>EOMONTH(AG217,-1)</f>
        <v/>
      </c>
      <c r="AH216" s="405">
        <f>+AN215</f>
        <v/>
      </c>
      <c r="AI216" s="405" t="n">
        <v>0</v>
      </c>
      <c r="AJ216" s="405" t="n">
        <v>0</v>
      </c>
      <c r="AK216" s="405" t="n">
        <v>0</v>
      </c>
      <c r="AL216" s="405" t="n">
        <v>0</v>
      </c>
      <c r="AM216" s="405" t="n">
        <v>0</v>
      </c>
      <c r="AN216" s="405">
        <f>SUM(AH216:AJ216)-SUM(AK216:AM216)</f>
        <v/>
      </c>
      <c r="AO216" s="405" t="n">
        <v>0</v>
      </c>
      <c r="AP216" s="405">
        <f>+AN216-AO216</f>
        <v/>
      </c>
      <c r="AQ216" s="2700">
        <f>365/((+AI216+AJ216-AL216-AM216)/((+AH216+AN216)/2)*DAY(AG216))</f>
        <v/>
      </c>
      <c r="AR216" s="2700">
        <f>+AN216/AI216*DAY(AG216)</f>
        <v/>
      </c>
      <c r="AS216" s="406">
        <f>(AL216+AM216)/AI216</f>
        <v/>
      </c>
      <c r="AT216" s="406">
        <f>+AK216/(+AK216+AL216+AM216)</f>
        <v/>
      </c>
      <c r="AU216" s="407">
        <f t="array" ref="AU216">AK216/(SUMPRODUCT(--(CHOOSE({1,2,3},AJ216,AL216,AM216)&gt;0),CHOOSE({1,2,3},AJ216,AL216,AM216))+AI216)</f>
        <v/>
      </c>
      <c r="AW216" s="2699">
        <f>EOMONTH(AW217,-1)</f>
        <v/>
      </c>
      <c r="AX216" s="405">
        <f>+BD215</f>
        <v/>
      </c>
      <c r="AY216" s="405" t="n">
        <v>0</v>
      </c>
      <c r="AZ216" s="405" t="n">
        <v>0</v>
      </c>
      <c r="BA216" s="405" t="n">
        <v>0</v>
      </c>
      <c r="BB216" s="405" t="n">
        <v>0</v>
      </c>
      <c r="BC216" s="405" t="n">
        <v>0</v>
      </c>
      <c r="BD216" s="405">
        <f>SUM(AX216:AZ216)-SUM(BA216:BC216)</f>
        <v/>
      </c>
      <c r="BE216" s="405" t="n">
        <v>0</v>
      </c>
      <c r="BF216" s="405">
        <f>+BD216-BE216</f>
        <v/>
      </c>
      <c r="BG216" s="2700">
        <f>365/((+AY216+AZ216-BB216-BC216)/((+AX216+BD216)/2)*DAY(AW216))</f>
        <v/>
      </c>
      <c r="BH216" s="2700">
        <f>+BD216/AY216*DAY(AW216)</f>
        <v/>
      </c>
      <c r="BI216" s="406">
        <f>(BB216+BC216)/AY216</f>
        <v/>
      </c>
      <c r="BJ216" s="406">
        <f>+BA216/(+BA216+BB216+BC216)</f>
        <v/>
      </c>
      <c r="BK216" s="407">
        <f t="array" ref="BK216">BA216/(SUMPRODUCT(--(CHOOSE({1,2,3},AZ216,BB216,BC216)&gt;0),CHOOSE({1,2,3},AZ216,BB216,BC216))+AY216)</f>
        <v/>
      </c>
      <c r="BM216" s="2699">
        <f>EOMONTH(BM217,-1)</f>
        <v/>
      </c>
      <c r="BN216" s="405">
        <f>+BT215</f>
        <v/>
      </c>
      <c r="BO216" s="405" t="n">
        <v>0</v>
      </c>
      <c r="BP216" s="405" t="n">
        <v>0</v>
      </c>
      <c r="BQ216" s="405" t="n">
        <v>0</v>
      </c>
      <c r="BR216" s="405" t="n">
        <v>0</v>
      </c>
      <c r="BS216" s="405" t="n">
        <v>0</v>
      </c>
      <c r="BT216" s="405">
        <f>SUM(BN216:BP216)-SUM(BQ216:BS216)</f>
        <v/>
      </c>
      <c r="BU216" s="405" t="n">
        <v>0</v>
      </c>
      <c r="BV216" s="405">
        <f>+BT216-BU216</f>
        <v/>
      </c>
      <c r="BW216" s="2700">
        <f>365/((+BO216+BP216-BR216-BS216)/((+BN216+BT216)/2)*DAY(BM216))</f>
        <v/>
      </c>
      <c r="BX216" s="2700">
        <f>+BT216/BO216*DAY(BM216)</f>
        <v/>
      </c>
      <c r="BY216" s="406">
        <f>(BR216+BS216)/BO216</f>
        <v/>
      </c>
      <c r="BZ216" s="406">
        <f>+BQ216/(+BQ216+BR216+BS216)</f>
        <v/>
      </c>
      <c r="CA216" s="407">
        <f t="array" ref="CA216">BQ216/(SUMPRODUCT(--(CHOOSE({1,2,3},BP216,BR216,BS216)&gt;0),CHOOSE({1,2,3},BP216,BR216,BS216))+BO216)</f>
        <v/>
      </c>
      <c r="CC216" s="2699">
        <f>EOMONTH(CC217,-1)</f>
        <v/>
      </c>
      <c r="CD216" s="405">
        <f>+CJ215</f>
        <v/>
      </c>
      <c r="CE216" s="405" t="n">
        <v>0</v>
      </c>
      <c r="CF216" s="405" t="n">
        <v>0</v>
      </c>
      <c r="CG216" s="405" t="n">
        <v>0</v>
      </c>
      <c r="CH216" s="405" t="n">
        <v>0</v>
      </c>
      <c r="CI216" s="405" t="n">
        <v>0</v>
      </c>
      <c r="CJ216" s="405">
        <f>SUM(CD216:CF216)-SUM(CG216:CI216)</f>
        <v/>
      </c>
      <c r="CK216" s="405" t="n">
        <v>0</v>
      </c>
      <c r="CL216" s="405">
        <f>+CJ216-CK216</f>
        <v/>
      </c>
      <c r="CM216" s="2700">
        <f>365/((+CE216+CF216-CH216-CI216)/((+CD216+CJ216)/2)*DAY(CC216))</f>
        <v/>
      </c>
      <c r="CN216" s="2700">
        <f>+CJ216/CE216*DAY(CC216)</f>
        <v/>
      </c>
      <c r="CO216" s="406">
        <f>(CH216+CI216)/CE216</f>
        <v/>
      </c>
      <c r="CP216" s="406">
        <f>+CG216/(+CG216+CH216+CI216)</f>
        <v/>
      </c>
      <c r="CQ216" s="407">
        <f t="array" ref="CQ216">CG216/(SUMPRODUCT(--(CHOOSE({1,2,3},CF216,CH216,CI216)&gt;0),CHOOSE({1,2,3},CF216,CH216,CI216))+CE216)</f>
        <v/>
      </c>
      <c r="CS216" s="2699">
        <f>EOMONTH(CS217,-1)</f>
        <v/>
      </c>
      <c r="CT216" s="405">
        <f>+CZ215</f>
        <v/>
      </c>
      <c r="CU216" s="405" t="n">
        <v>0</v>
      </c>
      <c r="CV216" s="405" t="n">
        <v>0</v>
      </c>
      <c r="CW216" s="405" t="n">
        <v>0</v>
      </c>
      <c r="CX216" s="405" t="n">
        <v>0</v>
      </c>
      <c r="CY216" s="405" t="n">
        <v>0</v>
      </c>
      <c r="CZ216" s="405">
        <f>SUM(CT216:CV216)-SUM(CW216:CY216)</f>
        <v/>
      </c>
      <c r="DA216" s="405" t="n">
        <v>0</v>
      </c>
      <c r="DB216" s="405">
        <f>+CZ216-DA216</f>
        <v/>
      </c>
      <c r="DC216" s="2700">
        <f>365/((+CU216+CV216-CX216-CY216)/((+CT216+CZ216)/2)*DAY(CS216))</f>
        <v/>
      </c>
      <c r="DD216" s="2700">
        <f>+CZ216/CU216*DAY(CS216)</f>
        <v/>
      </c>
      <c r="DE216" s="406">
        <f>(CX216+CY216)/CU216</f>
        <v/>
      </c>
      <c r="DF216" s="406">
        <f>+CW216/(+CW216+CX216+CY216)</f>
        <v/>
      </c>
      <c r="DG216" s="407">
        <f t="array" ref="DG216">CW216/(SUMPRODUCT(--(CHOOSE({1,2,3},CV216,CX216,CY216)&gt;0),CHOOSE({1,2,3},CV216,CX216,CY216))+CU216)</f>
        <v/>
      </c>
      <c r="DI216" s="2699">
        <f>EOMONTH(DI217,-1)</f>
        <v/>
      </c>
      <c r="DJ216" s="405">
        <f>+DP215</f>
        <v/>
      </c>
      <c r="DK216" s="405" t="n">
        <v>0</v>
      </c>
      <c r="DL216" s="405" t="n">
        <v>0</v>
      </c>
      <c r="DM216" s="405" t="n">
        <v>0</v>
      </c>
      <c r="DN216" s="405" t="n">
        <v>0</v>
      </c>
      <c r="DO216" s="405" t="n">
        <v>0</v>
      </c>
      <c r="DP216" s="405">
        <f>SUM(DJ216:DL216)-SUM(DM216:DO216)</f>
        <v/>
      </c>
      <c r="DQ216" s="405" t="n">
        <v>0</v>
      </c>
      <c r="DR216" s="405">
        <f>+DP216-DQ216</f>
        <v/>
      </c>
      <c r="DS216" s="2700">
        <f>365/((+DK216+DL216-DN216-DO216)/((+DJ216+DP216)/2)*DAY(DI216))</f>
        <v/>
      </c>
      <c r="DT216" s="2700">
        <f>+DP216/DK216*DAY(DI216)</f>
        <v/>
      </c>
      <c r="DU216" s="406">
        <f>(DN216+DO216)/DK216</f>
        <v/>
      </c>
      <c r="DV216" s="406">
        <f>+DM216/(+DM216+DN216+DO216)</f>
        <v/>
      </c>
      <c r="DW216" s="407">
        <f t="array" ref="DW216">DM216/(SUMPRODUCT(--(CHOOSE({1,2,3},DL216,DN216,DO216)&gt;0),CHOOSE({1,2,3},DL216,DN216,DO216))+DK216)</f>
        <v/>
      </c>
      <c r="DY216" s="2699">
        <f>EOMONTH(DY217,-1)</f>
        <v/>
      </c>
      <c r="DZ216" s="405">
        <f>+EF215</f>
        <v/>
      </c>
      <c r="EA216" s="405" t="n">
        <v>0</v>
      </c>
      <c r="EB216" s="405" t="n">
        <v>0</v>
      </c>
      <c r="EC216" s="405" t="n">
        <v>0</v>
      </c>
      <c r="ED216" s="405" t="n">
        <v>0</v>
      </c>
      <c r="EE216" s="405" t="n">
        <v>0</v>
      </c>
      <c r="EF216" s="405">
        <f>SUM(DZ216:EB216)-SUM(EC216:EE216)</f>
        <v/>
      </c>
      <c r="EG216" s="405" t="n">
        <v>0</v>
      </c>
      <c r="EH216" s="405">
        <f>+EF216-EG216</f>
        <v/>
      </c>
      <c r="EI216" s="2700">
        <f>365/((+EA216+EB216-ED216-EE216)/((+DZ216+EF216)/2)*DAY(DY216))</f>
        <v/>
      </c>
      <c r="EJ216" s="2700">
        <f>+EF216/EA216*DAY(DY216)</f>
        <v/>
      </c>
      <c r="EK216" s="406">
        <f>(ED216+EE216)/EA216</f>
        <v/>
      </c>
      <c r="EL216" s="406">
        <f>+EC216/(+EC216+ED216+EE216)</f>
        <v/>
      </c>
      <c r="EM216" s="407">
        <f t="array" ref="EM216">EC216/(SUMPRODUCT(--(CHOOSE({1,2,3},EB216,ED216,EE216)&gt;0),CHOOSE({1,2,3},EB216,ED216,EE216))+EA216)</f>
        <v/>
      </c>
      <c r="EO216" s="2699">
        <f>EOMONTH(EO217,-1)</f>
        <v/>
      </c>
      <c r="EP216" s="405">
        <f>+EV215</f>
        <v/>
      </c>
      <c r="EQ216" s="405" t="n">
        <v>0</v>
      </c>
      <c r="ER216" s="405" t="n">
        <v>0</v>
      </c>
      <c r="ES216" s="405" t="n">
        <v>0</v>
      </c>
      <c r="ET216" s="405" t="n">
        <v>0</v>
      </c>
      <c r="EU216" s="405" t="n">
        <v>0</v>
      </c>
      <c r="EV216" s="405">
        <f>SUM(EP216:ER216)-SUM(ES216:EU216)</f>
        <v/>
      </c>
      <c r="EW216" s="405" t="n">
        <v>0</v>
      </c>
      <c r="EX216" s="405">
        <f>+EV216-EW216</f>
        <v/>
      </c>
      <c r="EY216" s="2700">
        <f>365/((+EQ216+ER216-ET216-EU216)/((+EP216+EV216)/2)*DAY(EO216))</f>
        <v/>
      </c>
      <c r="EZ216" s="2700">
        <f>+EV216/EQ216*DAY(EO216)</f>
        <v/>
      </c>
      <c r="FA216" s="406">
        <f>(ET216+EU216)/EQ216</f>
        <v/>
      </c>
      <c r="FB216" s="406">
        <f>+ES216/(+ES216+ET216+EU216)</f>
        <v/>
      </c>
      <c r="FC216" s="407">
        <f t="array" ref="FC216">ES216/(SUMPRODUCT(--(CHOOSE({1,2,3},FH216,FX216,GN216)&gt;0),CHOOSE({1,2,3},FH216,FX216,GN216))+EQ216)</f>
        <v/>
      </c>
      <c r="FE216" s="2699">
        <f>EOMONTH(FE217,-1)</f>
        <v/>
      </c>
      <c r="FF216" s="405">
        <f>+FL215</f>
        <v/>
      </c>
      <c r="FG216" s="405" t="n">
        <v>0</v>
      </c>
      <c r="FH216" s="405" t="n">
        <v>0</v>
      </c>
      <c r="FI216" s="405" t="n">
        <v>0</v>
      </c>
      <c r="FJ216" s="405" t="n">
        <v>0</v>
      </c>
      <c r="FK216" s="405" t="n">
        <v>0</v>
      </c>
      <c r="FL216" s="405">
        <f>SUM(FF216:FH216)-SUM(FI216:FK216)</f>
        <v/>
      </c>
      <c r="FM216" s="405" t="n">
        <v>0</v>
      </c>
      <c r="FN216" s="405">
        <f>+FL216-FM216</f>
        <v/>
      </c>
      <c r="FO216" s="2700">
        <f>365/((+FG216+FH216-FJ216-FK216)/((+FF216+FL216)/2)*DAY(FE216))</f>
        <v/>
      </c>
      <c r="FP216" s="2700">
        <f>+FL216/FG216*DAY(FE216)</f>
        <v/>
      </c>
      <c r="FQ216" s="406">
        <f>(FJ216+FK216)/FG216</f>
        <v/>
      </c>
      <c r="FR216" s="406">
        <f>+FI216/(+FI216+FJ216+FK216)</f>
        <v/>
      </c>
      <c r="FS216" s="407">
        <f t="array" ref="FS216">FI216/(SUMPRODUCT(--(CHOOSE({1,2,3},FH216,FJ216,FK216)&gt;0),CHOOSE({1,2,3},FH216,FJ216,FK216))+FG216)</f>
        <v/>
      </c>
      <c r="FU216" s="2699">
        <f>EOMONTH(FU217,-1)</f>
        <v/>
      </c>
      <c r="FV216" s="405">
        <f>+GB215</f>
        <v/>
      </c>
      <c r="FW216" s="405" t="n">
        <v>0</v>
      </c>
      <c r="FX216" s="405" t="n">
        <v>0</v>
      </c>
      <c r="FY216" s="405" t="n">
        <v>0</v>
      </c>
      <c r="FZ216" s="405" t="n">
        <v>0</v>
      </c>
      <c r="GA216" s="405" t="n">
        <v>0</v>
      </c>
      <c r="GB216" s="405">
        <f>SUM(FV216:FX216)-SUM(FY216:GA216)</f>
        <v/>
      </c>
      <c r="GC216" s="405" t="n">
        <v>0</v>
      </c>
      <c r="GD216" s="405">
        <f>+GB216-GC216</f>
        <v/>
      </c>
      <c r="GE216" s="2700">
        <f>365/((+FW216+FX216-FZ216-GA216)/((+FV216+GB216)/2)*DAY(FU216))</f>
        <v/>
      </c>
      <c r="GF216" s="2700">
        <f>+GB216/FW216*DAY(FU216)</f>
        <v/>
      </c>
      <c r="GG216" s="406">
        <f>(FZ216+GA216)/FW216</f>
        <v/>
      </c>
      <c r="GH216" s="406">
        <f>+FY216/(+FY216+FZ216+GA216)</f>
        <v/>
      </c>
      <c r="GI216" s="407">
        <f t="array" ref="GI216">FY216/(SUMPRODUCT(--(CHOOSE({1,2,3},FX216,FZ216,GA216)&gt;0),CHOOSE({1,2,3},FX216,FZ216,GA216))+FW216)</f>
        <v/>
      </c>
      <c r="GK216" s="2699">
        <f>EOMONTH(GK217,-1)</f>
        <v/>
      </c>
      <c r="GL216" s="405">
        <f>+GR215</f>
        <v/>
      </c>
      <c r="GM216" s="405" t="n">
        <v>0</v>
      </c>
      <c r="GN216" s="405" t="n">
        <v>0</v>
      </c>
      <c r="GO216" s="405" t="n">
        <v>0</v>
      </c>
      <c r="GP216" s="405" t="n">
        <v>0</v>
      </c>
      <c r="GQ216" s="405" t="n">
        <v>0</v>
      </c>
      <c r="GR216" s="405">
        <f>SUM(GL216:GN216)-SUM(GO216:GQ216)</f>
        <v/>
      </c>
      <c r="GS216" s="405" t="n">
        <v>0</v>
      </c>
      <c r="GT216" s="405">
        <f>+GR216-GS216</f>
        <v/>
      </c>
      <c r="GU216" s="2700">
        <f>365/((+GM216+GN216-GP216-GQ216)/((+GL216+GR216)/2)*DAY(GK216))</f>
        <v/>
      </c>
      <c r="GV216" s="2700">
        <f>+GR216/GM216*DAY(GK216)</f>
        <v/>
      </c>
      <c r="GW216" s="406">
        <f>(GP216+GQ216)/GM216</f>
        <v/>
      </c>
      <c r="GX216" s="406">
        <f>+GO216/(+GO216+GP216+GQ216)</f>
        <v/>
      </c>
      <c r="GY216" s="407">
        <f t="array" ref="GY216">GO216/(SUMPRODUCT(--(CHOOSE({1,2,3},GN216,GP216,GQ216)&gt;0),CHOOSE({1,2,3},GN216,GP216,GQ216))+GM216)</f>
        <v/>
      </c>
    </row>
    <row r="217">
      <c r="A217" s="2699">
        <f>EOMONTH(A218,-1)</f>
        <v/>
      </c>
      <c r="B217" s="405">
        <f>R217+AH217+AX217+BN217+CD217+CT217+DJ217+DZ217+EP217+FF217+FV217+GL217</f>
        <v/>
      </c>
      <c r="C217" s="405">
        <f>S217+AI217+AY217+BO217+CE217+CU217+DK217+EA217+EQ217+FG217+FW217+GM217</f>
        <v/>
      </c>
      <c r="D217" s="405">
        <f>T217+AJ217+AZ217+BP217+CF217+CV217+DL217+EB217+ER217+FH217+FX217+GN217</f>
        <v/>
      </c>
      <c r="E217" s="405">
        <f>U217+AK217+BA217+BQ217+CG217+CW217+DM217+EC217+ES217+FI217+FY217+GO217</f>
        <v/>
      </c>
      <c r="F217" s="405">
        <f>V217+AL217+BB217+BR217+CH217+CX217+DN217+ED217+ET217+FJ217+FZ217+GP217</f>
        <v/>
      </c>
      <c r="G217" s="405">
        <f>W217+AM217+BC217+BS217+CI217+CY217+DO217+EE217+EU217+FK217+GA217+GQ217</f>
        <v/>
      </c>
      <c r="H217" s="405">
        <f>X217+AN217+BD217+BT217+CJ217+CZ217+DP217+EF217+EV217+FL217+GB217+GR217</f>
        <v/>
      </c>
      <c r="I217" s="405">
        <f>Y217+AO217+BE217+BU217+CK217+DA217+DQ217+EG217+EW217+FM217+GC217+GS217</f>
        <v/>
      </c>
      <c r="J217" s="405">
        <f>Z217+AP217+BF217+BV217</f>
        <v/>
      </c>
      <c r="K217" s="2700">
        <f>365/((+C217+D217-F217-G217)/((+B217+H217)/2)*DAY(A217))</f>
        <v/>
      </c>
      <c r="L217" s="2700">
        <f>+H217/C217*DAY(A217)</f>
        <v/>
      </c>
      <c r="M217" s="406">
        <f>(F217+G217)/C217</f>
        <v/>
      </c>
      <c r="N217" s="406">
        <f>+E217/(+E217+F217+G217)</f>
        <v/>
      </c>
      <c r="O217" s="407">
        <f t="array" ref="O217">E217/(SUMPRODUCT(--(CHOOSE({1,2,3},D217,F217,G217)&gt;0),CHOOSE({1,2,3},D217,F217,G217))+C217)</f>
        <v/>
      </c>
      <c r="Q217" s="2699">
        <f>EOMONTH(Q218,-1)</f>
        <v/>
      </c>
      <c r="R217" s="405">
        <f>+X216</f>
        <v/>
      </c>
      <c r="S217" s="405" t="n">
        <v>0</v>
      </c>
      <c r="T217" s="405" t="n">
        <v>0</v>
      </c>
      <c r="U217" s="405" t="n">
        <v>0</v>
      </c>
      <c r="V217" s="405" t="n">
        <v>0</v>
      </c>
      <c r="W217" s="405" t="n">
        <v>0</v>
      </c>
      <c r="X217" s="405">
        <f>SUM(R217:T217)-SUM(U217:W217)</f>
        <v/>
      </c>
      <c r="Y217" s="405" t="n">
        <v>0</v>
      </c>
      <c r="Z217" s="405">
        <f>+X217-Y217</f>
        <v/>
      </c>
      <c r="AA217" s="2700">
        <f>365/((+S217+T217-V217-W217)/((+R217+X217)/2)*DAY(Q217))</f>
        <v/>
      </c>
      <c r="AB217" s="2700">
        <f>+X217/S217*DAY(Q217)</f>
        <v/>
      </c>
      <c r="AC217" s="406">
        <f>(V217+W217)/S217</f>
        <v/>
      </c>
      <c r="AD217" s="406">
        <f>+U217/(+U217+V217+W217)</f>
        <v/>
      </c>
      <c r="AE217" s="407">
        <f t="array" ref="AE217">U217/(SUMPRODUCT(--(CHOOSE({1,2,3},T217,V217,W217)&gt;0),CHOOSE({1,2,3},T217,V217,W217))+S217)</f>
        <v/>
      </c>
      <c r="AG217" s="2699">
        <f>EOMONTH(AG218,-1)</f>
        <v/>
      </c>
      <c r="AH217" s="405">
        <f>+AN216</f>
        <v/>
      </c>
      <c r="AI217" s="405" t="n">
        <v>0</v>
      </c>
      <c r="AJ217" s="405" t="n">
        <v>0</v>
      </c>
      <c r="AK217" s="405" t="n">
        <v>0</v>
      </c>
      <c r="AL217" s="405" t="n">
        <v>0</v>
      </c>
      <c r="AM217" s="405" t="n">
        <v>0</v>
      </c>
      <c r="AN217" s="405">
        <f>SUM(AH217:AJ217)-SUM(AK217:AM217)</f>
        <v/>
      </c>
      <c r="AO217" s="405" t="n">
        <v>0</v>
      </c>
      <c r="AP217" s="405">
        <f>+AN217-AO217</f>
        <v/>
      </c>
      <c r="AQ217" s="2700">
        <f>365/((+AI217+AJ217-AL217-AM217)/((+AH217+AN217)/2)*DAY(AG217))</f>
        <v/>
      </c>
      <c r="AR217" s="2700">
        <f>+AN217/AI217*DAY(AG217)</f>
        <v/>
      </c>
      <c r="AS217" s="406">
        <f>(AL217+AM217)/AI217</f>
        <v/>
      </c>
      <c r="AT217" s="406">
        <f>+AK217/(+AK217+AL217+AM217)</f>
        <v/>
      </c>
      <c r="AU217" s="407">
        <f t="array" ref="AU217">AK217/(SUMPRODUCT(--(CHOOSE({1,2,3},AJ217,AL217,AM217)&gt;0),CHOOSE({1,2,3},AJ217,AL217,AM217))+AI217)</f>
        <v/>
      </c>
      <c r="AW217" s="2699">
        <f>EOMONTH(AW218,-1)</f>
        <v/>
      </c>
      <c r="AX217" s="405">
        <f>+BD216</f>
        <v/>
      </c>
      <c r="AY217" s="405" t="n">
        <v>0</v>
      </c>
      <c r="AZ217" s="405" t="n">
        <v>0</v>
      </c>
      <c r="BA217" s="405" t="n">
        <v>0</v>
      </c>
      <c r="BB217" s="405" t="n">
        <v>0</v>
      </c>
      <c r="BC217" s="405" t="n">
        <v>0</v>
      </c>
      <c r="BD217" s="405">
        <f>SUM(AX217:AZ217)-SUM(BA217:BC217)</f>
        <v/>
      </c>
      <c r="BE217" s="405" t="n">
        <v>0</v>
      </c>
      <c r="BF217" s="405">
        <f>+BD217-BE217</f>
        <v/>
      </c>
      <c r="BG217" s="2700">
        <f>365/((+AY217+AZ217-BB217-BC217)/((+AX217+BD217)/2)*DAY(AW217))</f>
        <v/>
      </c>
      <c r="BH217" s="2700">
        <f>+BD217/AY217*DAY(AW217)</f>
        <v/>
      </c>
      <c r="BI217" s="406">
        <f>(BB217+BC217)/AY217</f>
        <v/>
      </c>
      <c r="BJ217" s="406">
        <f>+BA217/(+BA217+BB217+BC217)</f>
        <v/>
      </c>
      <c r="BK217" s="407">
        <f t="array" ref="BK217">BA217/(SUMPRODUCT(--(CHOOSE({1,2,3},AZ217,BB217,BC217)&gt;0),CHOOSE({1,2,3},AZ217,BB217,BC217))+AY217)</f>
        <v/>
      </c>
      <c r="BM217" s="2699">
        <f>EOMONTH(BM218,-1)</f>
        <v/>
      </c>
      <c r="BN217" s="405">
        <f>+BT216</f>
        <v/>
      </c>
      <c r="BO217" s="405" t="n">
        <v>0</v>
      </c>
      <c r="BP217" s="405" t="n">
        <v>0</v>
      </c>
      <c r="BQ217" s="405" t="n">
        <v>0</v>
      </c>
      <c r="BR217" s="405" t="n">
        <v>0</v>
      </c>
      <c r="BS217" s="405" t="n">
        <v>0</v>
      </c>
      <c r="BT217" s="405">
        <f>SUM(BN217:BP217)-SUM(BQ217:BS217)</f>
        <v/>
      </c>
      <c r="BU217" s="405" t="n">
        <v>0</v>
      </c>
      <c r="BV217" s="405">
        <f>+BT217-BU217</f>
        <v/>
      </c>
      <c r="BW217" s="2700">
        <f>365/((+BO217+BP217-BR217-BS217)/((+BN217+BT217)/2)*DAY(BM217))</f>
        <v/>
      </c>
      <c r="BX217" s="2700">
        <f>+BT217/BO217*DAY(BM217)</f>
        <v/>
      </c>
      <c r="BY217" s="406">
        <f>(BR217+BS217)/BO217</f>
        <v/>
      </c>
      <c r="BZ217" s="406">
        <f>+BQ217/(+BQ217+BR217+BS217)</f>
        <v/>
      </c>
      <c r="CA217" s="407">
        <f t="array" ref="CA217">BQ217/(SUMPRODUCT(--(CHOOSE({1,2,3},BP217,BR217,BS217)&gt;0),CHOOSE({1,2,3},BP217,BR217,BS217))+BO217)</f>
        <v/>
      </c>
      <c r="CC217" s="2699">
        <f>EOMONTH(CC218,-1)</f>
        <v/>
      </c>
      <c r="CD217" s="405">
        <f>+CJ216</f>
        <v/>
      </c>
      <c r="CE217" s="405" t="n">
        <v>0</v>
      </c>
      <c r="CF217" s="405" t="n">
        <v>0</v>
      </c>
      <c r="CG217" s="405" t="n">
        <v>0</v>
      </c>
      <c r="CH217" s="405" t="n">
        <v>0</v>
      </c>
      <c r="CI217" s="405" t="n">
        <v>0</v>
      </c>
      <c r="CJ217" s="405">
        <f>SUM(CD217:CF217)-SUM(CG217:CI217)</f>
        <v/>
      </c>
      <c r="CK217" s="405" t="n">
        <v>0</v>
      </c>
      <c r="CL217" s="405">
        <f>+CJ217-CK217</f>
        <v/>
      </c>
      <c r="CM217" s="2700">
        <f>365/((+CE217+CF217-CH217-CI217)/((+CD217+CJ217)/2)*DAY(CC217))</f>
        <v/>
      </c>
      <c r="CN217" s="2700">
        <f>+CJ217/CE217*DAY(CC217)</f>
        <v/>
      </c>
      <c r="CO217" s="406">
        <f>(CH217+CI217)/CE217</f>
        <v/>
      </c>
      <c r="CP217" s="406">
        <f>+CG217/(+CG217+CH217+CI217)</f>
        <v/>
      </c>
      <c r="CQ217" s="407">
        <f t="array" ref="CQ217">CG217/(SUMPRODUCT(--(CHOOSE({1,2,3},CF217,CH217,CI217)&gt;0),CHOOSE({1,2,3},CF217,CH217,CI217))+CE217)</f>
        <v/>
      </c>
      <c r="CS217" s="2699">
        <f>EOMONTH(CS218,-1)</f>
        <v/>
      </c>
      <c r="CT217" s="405">
        <f>+CZ216</f>
        <v/>
      </c>
      <c r="CU217" s="405" t="n">
        <v>0</v>
      </c>
      <c r="CV217" s="405" t="n">
        <v>0</v>
      </c>
      <c r="CW217" s="405" t="n">
        <v>0</v>
      </c>
      <c r="CX217" s="405" t="n">
        <v>0</v>
      </c>
      <c r="CY217" s="405" t="n">
        <v>0</v>
      </c>
      <c r="CZ217" s="405">
        <f>SUM(CT217:CV217)-SUM(CW217:CY217)</f>
        <v/>
      </c>
      <c r="DA217" s="405" t="n">
        <v>0</v>
      </c>
      <c r="DB217" s="405">
        <f>+CZ217-DA217</f>
        <v/>
      </c>
      <c r="DC217" s="2700">
        <f>365/((+CU217+CV217-CX217-CY217)/((+CT217+CZ217)/2)*DAY(CS217))</f>
        <v/>
      </c>
      <c r="DD217" s="2700">
        <f>+CZ217/CU217*DAY(CS217)</f>
        <v/>
      </c>
      <c r="DE217" s="406">
        <f>(CX217+CY217)/CU217</f>
        <v/>
      </c>
      <c r="DF217" s="406">
        <f>+CW217/(+CW217+CX217+CY217)</f>
        <v/>
      </c>
      <c r="DG217" s="407">
        <f t="array" ref="DG217">CW217/(SUMPRODUCT(--(CHOOSE({1,2,3},CV217,CX217,CY217)&gt;0),CHOOSE({1,2,3},CV217,CX217,CY217))+CU217)</f>
        <v/>
      </c>
      <c r="DI217" s="2699">
        <f>EOMONTH(DI218,-1)</f>
        <v/>
      </c>
      <c r="DJ217" s="405">
        <f>+DP216</f>
        <v/>
      </c>
      <c r="DK217" s="405" t="n">
        <v>0</v>
      </c>
      <c r="DL217" s="405" t="n">
        <v>0</v>
      </c>
      <c r="DM217" s="405" t="n">
        <v>0</v>
      </c>
      <c r="DN217" s="405" t="n">
        <v>0</v>
      </c>
      <c r="DO217" s="405" t="n">
        <v>0</v>
      </c>
      <c r="DP217" s="405">
        <f>SUM(DJ217:DL217)-SUM(DM217:DO217)</f>
        <v/>
      </c>
      <c r="DQ217" s="405" t="n">
        <v>0</v>
      </c>
      <c r="DR217" s="405">
        <f>+DP217-DQ217</f>
        <v/>
      </c>
      <c r="DS217" s="2700">
        <f>365/((+DK217+DL217-DN217-DO217)/((+DJ217+DP217)/2)*DAY(DI217))</f>
        <v/>
      </c>
      <c r="DT217" s="2700">
        <f>+DP217/DK217*DAY(DI217)</f>
        <v/>
      </c>
      <c r="DU217" s="406">
        <f>(DN217+DO217)/DK217</f>
        <v/>
      </c>
      <c r="DV217" s="406">
        <f>+DM217/(+DM217+DN217+DO217)</f>
        <v/>
      </c>
      <c r="DW217" s="407">
        <f t="array" ref="DW217">DM217/(SUMPRODUCT(--(CHOOSE({1,2,3},DL217,DN217,DO217)&gt;0),CHOOSE({1,2,3},DL217,DN217,DO217))+DK217)</f>
        <v/>
      </c>
      <c r="DY217" s="2699">
        <f>EOMONTH(DY218,-1)</f>
        <v/>
      </c>
      <c r="DZ217" s="405">
        <f>+EF216</f>
        <v/>
      </c>
      <c r="EA217" s="405" t="n">
        <v>0</v>
      </c>
      <c r="EB217" s="405" t="n">
        <v>0</v>
      </c>
      <c r="EC217" s="405" t="n">
        <v>0</v>
      </c>
      <c r="ED217" s="405" t="n">
        <v>0</v>
      </c>
      <c r="EE217" s="405" t="n">
        <v>0</v>
      </c>
      <c r="EF217" s="405">
        <f>SUM(DZ217:EB217)-SUM(EC217:EE217)</f>
        <v/>
      </c>
      <c r="EG217" s="405" t="n">
        <v>0</v>
      </c>
      <c r="EH217" s="405">
        <f>+EF217-EG217</f>
        <v/>
      </c>
      <c r="EI217" s="2700">
        <f>365/((+EA217+EB217-ED217-EE217)/((+DZ217+EF217)/2)*DAY(DY217))</f>
        <v/>
      </c>
      <c r="EJ217" s="2700">
        <f>+EF217/EA217*DAY(DY217)</f>
        <v/>
      </c>
      <c r="EK217" s="406">
        <f>(ED217+EE217)/EA217</f>
        <v/>
      </c>
      <c r="EL217" s="406">
        <f>+EC217/(+EC217+ED217+EE217)</f>
        <v/>
      </c>
      <c r="EM217" s="407">
        <f t="array" ref="EM217">EC217/(SUMPRODUCT(--(CHOOSE({1,2,3},EB217,ED217,EE217)&gt;0),CHOOSE({1,2,3},EB217,ED217,EE217))+EA217)</f>
        <v/>
      </c>
      <c r="EO217" s="2699">
        <f>EOMONTH(EO218,-1)</f>
        <v/>
      </c>
      <c r="EP217" s="405">
        <f>+EV216</f>
        <v/>
      </c>
      <c r="EQ217" s="405" t="n">
        <v>0</v>
      </c>
      <c r="ER217" s="405" t="n">
        <v>0</v>
      </c>
      <c r="ES217" s="405" t="n">
        <v>0</v>
      </c>
      <c r="ET217" s="405" t="n">
        <v>0</v>
      </c>
      <c r="EU217" s="405" t="n">
        <v>0</v>
      </c>
      <c r="EV217" s="405">
        <f>SUM(EP217:ER217)-SUM(ES217:EU217)</f>
        <v/>
      </c>
      <c r="EW217" s="405" t="n">
        <v>0</v>
      </c>
      <c r="EX217" s="405">
        <f>+EV217-EW217</f>
        <v/>
      </c>
      <c r="EY217" s="2700">
        <f>365/((+EQ217+ER217-ET217-EU217)/((+EP217+EV217)/2)*DAY(EO217))</f>
        <v/>
      </c>
      <c r="EZ217" s="2700">
        <f>+EV217/EQ217*DAY(EO217)</f>
        <v/>
      </c>
      <c r="FA217" s="406">
        <f>(ET217+EU217)/EQ217</f>
        <v/>
      </c>
      <c r="FB217" s="406">
        <f>+ES217/(+ES217+ET217+EU217)</f>
        <v/>
      </c>
      <c r="FC217" s="407">
        <f t="array" ref="FC217">ES217/(SUMPRODUCT(--(CHOOSE({1,2,3},FH217,FX217,GN217)&gt;0),CHOOSE({1,2,3},FH217,FX217,GN217))+EQ217)</f>
        <v/>
      </c>
      <c r="FE217" s="2699">
        <f>EOMONTH(FE218,-1)</f>
        <v/>
      </c>
      <c r="FF217" s="405">
        <f>+FL216</f>
        <v/>
      </c>
      <c r="FG217" s="405" t="n">
        <v>0</v>
      </c>
      <c r="FH217" s="405" t="n">
        <v>0</v>
      </c>
      <c r="FI217" s="405" t="n">
        <v>0</v>
      </c>
      <c r="FJ217" s="405" t="n">
        <v>0</v>
      </c>
      <c r="FK217" s="405" t="n">
        <v>0</v>
      </c>
      <c r="FL217" s="405">
        <f>SUM(FF217:FH217)-SUM(FI217:FK217)</f>
        <v/>
      </c>
      <c r="FM217" s="405" t="n">
        <v>0</v>
      </c>
      <c r="FN217" s="405">
        <f>+FL217-FM217</f>
        <v/>
      </c>
      <c r="FO217" s="2700">
        <f>365/((+FG217+FH217-FJ217-FK217)/((+FF217+FL217)/2)*DAY(FE217))</f>
        <v/>
      </c>
      <c r="FP217" s="2700">
        <f>+FL217/FG217*DAY(FE217)</f>
        <v/>
      </c>
      <c r="FQ217" s="406">
        <f>(FJ217+FK217)/FG217</f>
        <v/>
      </c>
      <c r="FR217" s="406">
        <f>+FI217/(+FI217+FJ217+FK217)</f>
        <v/>
      </c>
      <c r="FS217" s="407">
        <f t="array" ref="FS217">FI217/(SUMPRODUCT(--(CHOOSE({1,2,3},FH217,FJ217,FK217)&gt;0),CHOOSE({1,2,3},FH217,FJ217,FK217))+FG217)</f>
        <v/>
      </c>
      <c r="FU217" s="2699">
        <f>EOMONTH(FU218,-1)</f>
        <v/>
      </c>
      <c r="FV217" s="405">
        <f>+GB216</f>
        <v/>
      </c>
      <c r="FW217" s="405" t="n">
        <v>0</v>
      </c>
      <c r="FX217" s="405" t="n">
        <v>0</v>
      </c>
      <c r="FY217" s="405" t="n">
        <v>0</v>
      </c>
      <c r="FZ217" s="405" t="n">
        <v>0</v>
      </c>
      <c r="GA217" s="405" t="n">
        <v>0</v>
      </c>
      <c r="GB217" s="405">
        <f>SUM(FV217:FX217)-SUM(FY217:GA217)</f>
        <v/>
      </c>
      <c r="GC217" s="405" t="n">
        <v>0</v>
      </c>
      <c r="GD217" s="405">
        <f>+GB217-GC217</f>
        <v/>
      </c>
      <c r="GE217" s="2700">
        <f>365/((+FW217+FX217-FZ217-GA217)/((+FV217+GB217)/2)*DAY(FU217))</f>
        <v/>
      </c>
      <c r="GF217" s="2700">
        <f>+GB217/FW217*DAY(FU217)</f>
        <v/>
      </c>
      <c r="GG217" s="406">
        <f>(FZ217+GA217)/FW217</f>
        <v/>
      </c>
      <c r="GH217" s="406">
        <f>+FY217/(+FY217+FZ217+GA217)</f>
        <v/>
      </c>
      <c r="GI217" s="407">
        <f t="array" ref="GI217">FY217/(SUMPRODUCT(--(CHOOSE({1,2,3},FX217,FZ217,GA217)&gt;0),CHOOSE({1,2,3},FX217,FZ217,GA217))+FW217)</f>
        <v/>
      </c>
      <c r="GK217" s="2699">
        <f>EOMONTH(GK218,-1)</f>
        <v/>
      </c>
      <c r="GL217" s="405">
        <f>+GR216</f>
        <v/>
      </c>
      <c r="GM217" s="405" t="n">
        <v>0</v>
      </c>
      <c r="GN217" s="405" t="n">
        <v>0</v>
      </c>
      <c r="GO217" s="405" t="n">
        <v>0</v>
      </c>
      <c r="GP217" s="405" t="n">
        <v>0</v>
      </c>
      <c r="GQ217" s="405" t="n">
        <v>0</v>
      </c>
      <c r="GR217" s="405">
        <f>SUM(GL217:GN217)-SUM(GO217:GQ217)</f>
        <v/>
      </c>
      <c r="GS217" s="405" t="n">
        <v>0</v>
      </c>
      <c r="GT217" s="405">
        <f>+GR217-GS217</f>
        <v/>
      </c>
      <c r="GU217" s="2700">
        <f>365/((+GM217+GN217-GP217-GQ217)/((+GL217+GR217)/2)*DAY(GK217))</f>
        <v/>
      </c>
      <c r="GV217" s="2700">
        <f>+GR217/GM217*DAY(GK217)</f>
        <v/>
      </c>
      <c r="GW217" s="406">
        <f>(GP217+GQ217)/GM217</f>
        <v/>
      </c>
      <c r="GX217" s="406">
        <f>+GO217/(+GO217+GP217+GQ217)</f>
        <v/>
      </c>
      <c r="GY217" s="407">
        <f t="array" ref="GY217">GO217/(SUMPRODUCT(--(CHOOSE({1,2,3},GN217,GP217,GQ217)&gt;0),CHOOSE({1,2,3},GN217,GP217,GQ217))+GM217)</f>
        <v/>
      </c>
    </row>
    <row r="218">
      <c r="A218" s="2699">
        <f>EOMONTH(A219,-1)</f>
        <v/>
      </c>
      <c r="B218" s="405">
        <f>R218+AH218+AX218+BN218+CD218+CT218+DJ218+DZ218+EP218+FF218+FV218+GL218</f>
        <v/>
      </c>
      <c r="C218" s="405">
        <f>S218+AI218+AY218+BO218+CE218+CU218+DK218+EA218+EQ218+FG218+FW218+GM218</f>
        <v/>
      </c>
      <c r="D218" s="405">
        <f>T218+AJ218+AZ218+BP218+CF218+CV218+DL218+EB218+ER218+FH218+FX218+GN218</f>
        <v/>
      </c>
      <c r="E218" s="405">
        <f>U218+AK218+BA218+BQ218+CG218+CW218+DM218+EC218+ES218+FI218+FY218+GO218</f>
        <v/>
      </c>
      <c r="F218" s="405">
        <f>V218+AL218+BB218+BR218+CH218+CX218+DN218+ED218+ET218+FJ218+FZ218+GP218</f>
        <v/>
      </c>
      <c r="G218" s="405">
        <f>W218+AM218+BC218+BS218+CI218+CY218+DO218+EE218+EU218+FK218+GA218+GQ218</f>
        <v/>
      </c>
      <c r="H218" s="405">
        <f>X218+AN218+BD218+BT218+CJ218+CZ218+DP218+EF218+EV218+FL218+GB218+GR218</f>
        <v/>
      </c>
      <c r="I218" s="405">
        <f>Y218+AO218+BE218+BU218+CK218+DA218+DQ218+EG218+EW218+FM218+GC218+GS218</f>
        <v/>
      </c>
      <c r="J218" s="405">
        <f>Z218+AP218+BF218+BV218</f>
        <v/>
      </c>
      <c r="K218" s="2700">
        <f>365/((+C218+D218-F218-G218)/((+B218+H218)/2)*DAY(A218))</f>
        <v/>
      </c>
      <c r="L218" s="2700">
        <f>+H218/C218*DAY(A218)</f>
        <v/>
      </c>
      <c r="M218" s="406">
        <f>(F218+G218)/C218</f>
        <v/>
      </c>
      <c r="N218" s="406">
        <f>+E218/(+E218+F218+G218)</f>
        <v/>
      </c>
      <c r="O218" s="407">
        <f t="array" ref="O218">E218/(SUMPRODUCT(--(CHOOSE({1,2,3},D218,F218,G218)&gt;0),CHOOSE({1,2,3},D218,F218,G218))+C218)</f>
        <v/>
      </c>
      <c r="Q218" s="2699">
        <f>EOMONTH(Q219,-1)</f>
        <v/>
      </c>
      <c r="R218" s="405">
        <f>+X217</f>
        <v/>
      </c>
      <c r="S218" s="405" t="n">
        <v>0</v>
      </c>
      <c r="T218" s="405" t="n">
        <v>0</v>
      </c>
      <c r="U218" s="405" t="n">
        <v>0</v>
      </c>
      <c r="V218" s="405" t="n">
        <v>0</v>
      </c>
      <c r="W218" s="405" t="n">
        <v>0</v>
      </c>
      <c r="X218" s="405">
        <f>SUM(R218:T218)-SUM(U218:W218)</f>
        <v/>
      </c>
      <c r="Y218" s="405" t="n">
        <v>0</v>
      </c>
      <c r="Z218" s="405">
        <f>+X218-Y218</f>
        <v/>
      </c>
      <c r="AA218" s="2700">
        <f>365/((+S218+T218-V218-W218)/((+R218+X218)/2)*DAY(Q218))</f>
        <v/>
      </c>
      <c r="AB218" s="2700">
        <f>+X218/S218*DAY(Q218)</f>
        <v/>
      </c>
      <c r="AC218" s="406">
        <f>(V218+W218)/S218</f>
        <v/>
      </c>
      <c r="AD218" s="406">
        <f>+U218/(+U218+V218+W218)</f>
        <v/>
      </c>
      <c r="AE218" s="407">
        <f t="array" ref="AE218">U218/(SUMPRODUCT(--(CHOOSE({1,2,3},T218,V218,W218)&gt;0),CHOOSE({1,2,3},T218,V218,W218))+S218)</f>
        <v/>
      </c>
      <c r="AG218" s="2699">
        <f>EOMONTH(AG219,-1)</f>
        <v/>
      </c>
      <c r="AH218" s="405">
        <f>+AN217</f>
        <v/>
      </c>
      <c r="AI218" s="405" t="n">
        <v>0</v>
      </c>
      <c r="AJ218" s="405" t="n">
        <v>0</v>
      </c>
      <c r="AK218" s="405" t="n">
        <v>0</v>
      </c>
      <c r="AL218" s="405" t="n">
        <v>0</v>
      </c>
      <c r="AM218" s="405" t="n">
        <v>0</v>
      </c>
      <c r="AN218" s="405">
        <f>SUM(AH218:AJ218)-SUM(AK218:AM218)</f>
        <v/>
      </c>
      <c r="AO218" s="405" t="n">
        <v>0</v>
      </c>
      <c r="AP218" s="405">
        <f>+AN218-AO218</f>
        <v/>
      </c>
      <c r="AQ218" s="2700">
        <f>365/((+AI218+AJ218-AL218-AM218)/((+AH218+AN218)/2)*DAY(AG218))</f>
        <v/>
      </c>
      <c r="AR218" s="2700">
        <f>+AN218/AI218*DAY(AG218)</f>
        <v/>
      </c>
      <c r="AS218" s="406">
        <f>(AL218+AM218)/AI218</f>
        <v/>
      </c>
      <c r="AT218" s="406">
        <f>+AK218/(+AK218+AL218+AM218)</f>
        <v/>
      </c>
      <c r="AU218" s="407">
        <f t="array" ref="AU218">AK218/(SUMPRODUCT(--(CHOOSE({1,2,3},AJ218,AL218,AM218)&gt;0),CHOOSE({1,2,3},AJ218,AL218,AM218))+AI218)</f>
        <v/>
      </c>
      <c r="AW218" s="2699">
        <f>EOMONTH(AW219,-1)</f>
        <v/>
      </c>
      <c r="AX218" s="405">
        <f>+BD217</f>
        <v/>
      </c>
      <c r="AY218" s="405" t="n">
        <v>0</v>
      </c>
      <c r="AZ218" s="405" t="n">
        <v>0</v>
      </c>
      <c r="BA218" s="405" t="n">
        <v>0</v>
      </c>
      <c r="BB218" s="405" t="n">
        <v>0</v>
      </c>
      <c r="BC218" s="405" t="n">
        <v>0</v>
      </c>
      <c r="BD218" s="405">
        <f>SUM(AX218:AZ218)-SUM(BA218:BC218)</f>
        <v/>
      </c>
      <c r="BE218" s="405" t="n">
        <v>0</v>
      </c>
      <c r="BF218" s="405">
        <f>+BD218-BE218</f>
        <v/>
      </c>
      <c r="BG218" s="2700">
        <f>365/((+AY218+AZ218-BB218-BC218)/((+AX218+BD218)/2)*DAY(AW218))</f>
        <v/>
      </c>
      <c r="BH218" s="2700">
        <f>+BD218/AY218*DAY(AW218)</f>
        <v/>
      </c>
      <c r="BI218" s="406">
        <f>(BB218+BC218)/AY218</f>
        <v/>
      </c>
      <c r="BJ218" s="406">
        <f>+BA218/(+BA218+BB218+BC218)</f>
        <v/>
      </c>
      <c r="BK218" s="407">
        <f t="array" ref="BK218">BA218/(SUMPRODUCT(--(CHOOSE({1,2,3},AZ218,BB218,BC218)&gt;0),CHOOSE({1,2,3},AZ218,BB218,BC218))+AY218)</f>
        <v/>
      </c>
      <c r="BM218" s="2699">
        <f>EOMONTH(BM219,-1)</f>
        <v/>
      </c>
      <c r="BN218" s="405">
        <f>+BT217</f>
        <v/>
      </c>
      <c r="BO218" s="405" t="n">
        <v>0</v>
      </c>
      <c r="BP218" s="405" t="n">
        <v>0</v>
      </c>
      <c r="BQ218" s="405" t="n">
        <v>0</v>
      </c>
      <c r="BR218" s="405" t="n">
        <v>0</v>
      </c>
      <c r="BS218" s="405" t="n">
        <v>0</v>
      </c>
      <c r="BT218" s="405">
        <f>SUM(BN218:BP218)-SUM(BQ218:BS218)</f>
        <v/>
      </c>
      <c r="BU218" s="405" t="n">
        <v>0</v>
      </c>
      <c r="BV218" s="405">
        <f>+BT218-BU218</f>
        <v/>
      </c>
      <c r="BW218" s="2700">
        <f>365/((+BO218+BP218-BR218-BS218)/((+BN218+BT218)/2)*DAY(BM218))</f>
        <v/>
      </c>
      <c r="BX218" s="2700">
        <f>+BT218/BO218*DAY(BM218)</f>
        <v/>
      </c>
      <c r="BY218" s="406">
        <f>(BR218+BS218)/BO218</f>
        <v/>
      </c>
      <c r="BZ218" s="406">
        <f>+BQ218/(+BQ218+BR218+BS218)</f>
        <v/>
      </c>
      <c r="CA218" s="407">
        <f t="array" ref="CA218">BQ218/(SUMPRODUCT(--(CHOOSE({1,2,3},BP218,BR218,BS218)&gt;0),CHOOSE({1,2,3},BP218,BR218,BS218))+BO218)</f>
        <v/>
      </c>
      <c r="CC218" s="2699">
        <f>EOMONTH(CC219,-1)</f>
        <v/>
      </c>
      <c r="CD218" s="405">
        <f>+CJ217</f>
        <v/>
      </c>
      <c r="CE218" s="405" t="n">
        <v>0</v>
      </c>
      <c r="CF218" s="405" t="n">
        <v>0</v>
      </c>
      <c r="CG218" s="405" t="n">
        <v>0</v>
      </c>
      <c r="CH218" s="405" t="n">
        <v>0</v>
      </c>
      <c r="CI218" s="405" t="n">
        <v>0</v>
      </c>
      <c r="CJ218" s="405">
        <f>SUM(CD218:CF218)-SUM(CG218:CI218)</f>
        <v/>
      </c>
      <c r="CK218" s="405" t="n">
        <v>0</v>
      </c>
      <c r="CL218" s="405">
        <f>+CJ218-CK218</f>
        <v/>
      </c>
      <c r="CM218" s="2700">
        <f>365/((+CE218+CF218-CH218-CI218)/((+CD218+CJ218)/2)*DAY(CC218))</f>
        <v/>
      </c>
      <c r="CN218" s="2700">
        <f>+CJ218/CE218*DAY(CC218)</f>
        <v/>
      </c>
      <c r="CO218" s="406">
        <f>(CH218+CI218)/CE218</f>
        <v/>
      </c>
      <c r="CP218" s="406">
        <f>+CG218/(+CG218+CH218+CI218)</f>
        <v/>
      </c>
      <c r="CQ218" s="407">
        <f t="array" ref="CQ218">CG218/(SUMPRODUCT(--(CHOOSE({1,2,3},CF218,CH218,CI218)&gt;0),CHOOSE({1,2,3},CF218,CH218,CI218))+CE218)</f>
        <v/>
      </c>
      <c r="CS218" s="2699">
        <f>EOMONTH(CS219,-1)</f>
        <v/>
      </c>
      <c r="CT218" s="405">
        <f>+CZ217</f>
        <v/>
      </c>
      <c r="CU218" s="405" t="n">
        <v>0</v>
      </c>
      <c r="CV218" s="405" t="n">
        <v>0</v>
      </c>
      <c r="CW218" s="405" t="n">
        <v>0</v>
      </c>
      <c r="CX218" s="405" t="n">
        <v>0</v>
      </c>
      <c r="CY218" s="405" t="n">
        <v>0</v>
      </c>
      <c r="CZ218" s="405">
        <f>SUM(CT218:CV218)-SUM(CW218:CY218)</f>
        <v/>
      </c>
      <c r="DA218" s="405" t="n">
        <v>0</v>
      </c>
      <c r="DB218" s="405">
        <f>+CZ218-DA218</f>
        <v/>
      </c>
      <c r="DC218" s="2700">
        <f>365/((+CU218+CV218-CX218-CY218)/((+CT218+CZ218)/2)*DAY(CS218))</f>
        <v/>
      </c>
      <c r="DD218" s="2700">
        <f>+CZ218/CU218*DAY(CS218)</f>
        <v/>
      </c>
      <c r="DE218" s="406">
        <f>(CX218+CY218)/CU218</f>
        <v/>
      </c>
      <c r="DF218" s="406">
        <f>+CW218/(+CW218+CX218+CY218)</f>
        <v/>
      </c>
      <c r="DG218" s="407">
        <f t="array" ref="DG218">CW218/(SUMPRODUCT(--(CHOOSE({1,2,3},CV218,CX218,CY218)&gt;0),CHOOSE({1,2,3},CV218,CX218,CY218))+CU218)</f>
        <v/>
      </c>
      <c r="DI218" s="2699">
        <f>EOMONTH(DI219,-1)</f>
        <v/>
      </c>
      <c r="DJ218" s="405">
        <f>+DP217</f>
        <v/>
      </c>
      <c r="DK218" s="405" t="n">
        <v>0</v>
      </c>
      <c r="DL218" s="405" t="n">
        <v>0</v>
      </c>
      <c r="DM218" s="405" t="n">
        <v>0</v>
      </c>
      <c r="DN218" s="405" t="n">
        <v>0</v>
      </c>
      <c r="DO218" s="405" t="n">
        <v>0</v>
      </c>
      <c r="DP218" s="405">
        <f>SUM(DJ218:DL218)-SUM(DM218:DO218)</f>
        <v/>
      </c>
      <c r="DQ218" s="405" t="n">
        <v>0</v>
      </c>
      <c r="DR218" s="405">
        <f>+DP218-DQ218</f>
        <v/>
      </c>
      <c r="DS218" s="2700">
        <f>365/((+DK218+DL218-DN218-DO218)/((+DJ218+DP218)/2)*DAY(DI218))</f>
        <v/>
      </c>
      <c r="DT218" s="2700">
        <f>+DP218/DK218*DAY(DI218)</f>
        <v/>
      </c>
      <c r="DU218" s="406">
        <f>(DN218+DO218)/DK218</f>
        <v/>
      </c>
      <c r="DV218" s="406">
        <f>+DM218/(+DM218+DN218+DO218)</f>
        <v/>
      </c>
      <c r="DW218" s="407">
        <f t="array" ref="DW218">DM218/(SUMPRODUCT(--(CHOOSE({1,2,3},DL218,DN218,DO218)&gt;0),CHOOSE({1,2,3},DL218,DN218,DO218))+DK218)</f>
        <v/>
      </c>
      <c r="DY218" s="2699">
        <f>EOMONTH(DY219,-1)</f>
        <v/>
      </c>
      <c r="DZ218" s="405">
        <f>+EF217</f>
        <v/>
      </c>
      <c r="EA218" s="405" t="n">
        <v>0</v>
      </c>
      <c r="EB218" s="405" t="n">
        <v>0</v>
      </c>
      <c r="EC218" s="405" t="n">
        <v>0</v>
      </c>
      <c r="ED218" s="405" t="n">
        <v>0</v>
      </c>
      <c r="EE218" s="405" t="n">
        <v>0</v>
      </c>
      <c r="EF218" s="405">
        <f>SUM(DZ218:EB218)-SUM(EC218:EE218)</f>
        <v/>
      </c>
      <c r="EG218" s="405" t="n">
        <v>0</v>
      </c>
      <c r="EH218" s="405">
        <f>+EF218-EG218</f>
        <v/>
      </c>
      <c r="EI218" s="2700">
        <f>365/((+EA218+EB218-ED218-EE218)/((+DZ218+EF218)/2)*DAY(DY218))</f>
        <v/>
      </c>
      <c r="EJ218" s="2700">
        <f>+EF218/EA218*DAY(DY218)</f>
        <v/>
      </c>
      <c r="EK218" s="406">
        <f>(ED218+EE218)/EA218</f>
        <v/>
      </c>
      <c r="EL218" s="406">
        <f>+EC218/(+EC218+ED218+EE218)</f>
        <v/>
      </c>
      <c r="EM218" s="407">
        <f t="array" ref="EM218">EC218/(SUMPRODUCT(--(CHOOSE({1,2,3},EB218,ED218,EE218)&gt;0),CHOOSE({1,2,3},EB218,ED218,EE218))+EA218)</f>
        <v/>
      </c>
      <c r="EO218" s="2699">
        <f>EOMONTH(EO219,-1)</f>
        <v/>
      </c>
      <c r="EP218" s="405">
        <f>+EV217</f>
        <v/>
      </c>
      <c r="EQ218" s="405" t="n">
        <v>0</v>
      </c>
      <c r="ER218" s="405" t="n">
        <v>0</v>
      </c>
      <c r="ES218" s="405" t="n">
        <v>0</v>
      </c>
      <c r="ET218" s="405" t="n">
        <v>0</v>
      </c>
      <c r="EU218" s="405" t="n">
        <v>0</v>
      </c>
      <c r="EV218" s="405">
        <f>SUM(EP218:ER218)-SUM(ES218:EU218)</f>
        <v/>
      </c>
      <c r="EW218" s="405" t="n">
        <v>0</v>
      </c>
      <c r="EX218" s="405">
        <f>+EV218-EW218</f>
        <v/>
      </c>
      <c r="EY218" s="2700">
        <f>365/((+EQ218+ER218-ET218-EU218)/((+EP218+EV218)/2)*DAY(EO218))</f>
        <v/>
      </c>
      <c r="EZ218" s="2700">
        <f>+EV218/EQ218*DAY(EO218)</f>
        <v/>
      </c>
      <c r="FA218" s="406">
        <f>(ET218+EU218)/EQ218</f>
        <v/>
      </c>
      <c r="FB218" s="406">
        <f>+ES218/(+ES218+ET218+EU218)</f>
        <v/>
      </c>
      <c r="FC218" s="407">
        <f t="array" ref="FC218">ES218/(SUMPRODUCT(--(CHOOSE({1,2,3},FH218,FX218,GN218)&gt;0),CHOOSE({1,2,3},FH218,FX218,GN218))+EQ218)</f>
        <v/>
      </c>
      <c r="FE218" s="2699">
        <f>EOMONTH(FE219,-1)</f>
        <v/>
      </c>
      <c r="FF218" s="405">
        <f>+FL217</f>
        <v/>
      </c>
      <c r="FG218" s="405" t="n">
        <v>0</v>
      </c>
      <c r="FH218" s="405" t="n">
        <v>0</v>
      </c>
      <c r="FI218" s="405" t="n">
        <v>0</v>
      </c>
      <c r="FJ218" s="405" t="n">
        <v>0</v>
      </c>
      <c r="FK218" s="405" t="n">
        <v>0</v>
      </c>
      <c r="FL218" s="405">
        <f>SUM(FF218:FH218)-SUM(FI218:FK218)</f>
        <v/>
      </c>
      <c r="FM218" s="405" t="n">
        <v>0</v>
      </c>
      <c r="FN218" s="405">
        <f>+FL218-FM218</f>
        <v/>
      </c>
      <c r="FO218" s="2700">
        <f>365/((+FG218+FH218-FJ218-FK218)/((+FF218+FL218)/2)*DAY(FE218))</f>
        <v/>
      </c>
      <c r="FP218" s="2700">
        <f>+FL218/FG218*DAY(FE218)</f>
        <v/>
      </c>
      <c r="FQ218" s="406">
        <f>(FJ218+FK218)/FG218</f>
        <v/>
      </c>
      <c r="FR218" s="406">
        <f>+FI218/(+FI218+FJ218+FK218)</f>
        <v/>
      </c>
      <c r="FS218" s="407">
        <f t="array" ref="FS218">FI218/(SUMPRODUCT(--(CHOOSE({1,2,3},FH218,FJ218,FK218)&gt;0),CHOOSE({1,2,3},FH218,FJ218,FK218))+FG218)</f>
        <v/>
      </c>
      <c r="FU218" s="2699">
        <f>EOMONTH(FU219,-1)</f>
        <v/>
      </c>
      <c r="FV218" s="405">
        <f>+GB217</f>
        <v/>
      </c>
      <c r="FW218" s="405" t="n">
        <v>0</v>
      </c>
      <c r="FX218" s="405" t="n">
        <v>0</v>
      </c>
      <c r="FY218" s="405" t="n">
        <v>0</v>
      </c>
      <c r="FZ218" s="405" t="n">
        <v>0</v>
      </c>
      <c r="GA218" s="405" t="n">
        <v>0</v>
      </c>
      <c r="GB218" s="405">
        <f>SUM(FV218:FX218)-SUM(FY218:GA218)</f>
        <v/>
      </c>
      <c r="GC218" s="405" t="n">
        <v>0</v>
      </c>
      <c r="GD218" s="405">
        <f>+GB218-GC218</f>
        <v/>
      </c>
      <c r="GE218" s="2700">
        <f>365/((+FW218+FX218-FZ218-GA218)/((+FV218+GB218)/2)*DAY(FU218))</f>
        <v/>
      </c>
      <c r="GF218" s="2700">
        <f>+GB218/FW218*DAY(FU218)</f>
        <v/>
      </c>
      <c r="GG218" s="406">
        <f>(FZ218+GA218)/FW218</f>
        <v/>
      </c>
      <c r="GH218" s="406">
        <f>+FY218/(+FY218+FZ218+GA218)</f>
        <v/>
      </c>
      <c r="GI218" s="407">
        <f t="array" ref="GI218">FY218/(SUMPRODUCT(--(CHOOSE({1,2,3},FX218,FZ218,GA218)&gt;0),CHOOSE({1,2,3},FX218,FZ218,GA218))+FW218)</f>
        <v/>
      </c>
      <c r="GK218" s="2699">
        <f>EOMONTH(GK219,-1)</f>
        <v/>
      </c>
      <c r="GL218" s="405">
        <f>+GR217</f>
        <v/>
      </c>
      <c r="GM218" s="405" t="n">
        <v>0</v>
      </c>
      <c r="GN218" s="405" t="n">
        <v>0</v>
      </c>
      <c r="GO218" s="405" t="n">
        <v>0</v>
      </c>
      <c r="GP218" s="405" t="n">
        <v>0</v>
      </c>
      <c r="GQ218" s="405" t="n">
        <v>0</v>
      </c>
      <c r="GR218" s="405">
        <f>SUM(GL218:GN218)-SUM(GO218:GQ218)</f>
        <v/>
      </c>
      <c r="GS218" s="405" t="n">
        <v>0</v>
      </c>
      <c r="GT218" s="405">
        <f>+GR218-GS218</f>
        <v/>
      </c>
      <c r="GU218" s="2700">
        <f>365/((+GM218+GN218-GP218-GQ218)/((+GL218+GR218)/2)*DAY(GK218))</f>
        <v/>
      </c>
      <c r="GV218" s="2700">
        <f>+GR218/GM218*DAY(GK218)</f>
        <v/>
      </c>
      <c r="GW218" s="406">
        <f>(GP218+GQ218)/GM218</f>
        <v/>
      </c>
      <c r="GX218" s="406">
        <f>+GO218/(+GO218+GP218+GQ218)</f>
        <v/>
      </c>
      <c r="GY218" s="407">
        <f t="array" ref="GY218">GO218/(SUMPRODUCT(--(CHOOSE({1,2,3},GN218,GP218,GQ218)&gt;0),CHOOSE({1,2,3},GN218,GP218,GQ218))+GM218)</f>
        <v/>
      </c>
    </row>
    <row r="219">
      <c r="A219" s="2699">
        <f>EOMONTH(A220,-1)</f>
        <v/>
      </c>
      <c r="B219" s="405">
        <f>R219+AH219+AX219+BN219+CD219+CT219+DJ219+DZ219+EP219+FF219+FV219+GL219</f>
        <v/>
      </c>
      <c r="C219" s="405">
        <f>S219+AI219+AY219+BO219+CE219+CU219+DK219+EA219+EQ219+FG219+FW219+GM219</f>
        <v/>
      </c>
      <c r="D219" s="405">
        <f>T219+AJ219+AZ219+BP219+CF219+CV219+DL219+EB219+ER219+FH219+FX219+GN219</f>
        <v/>
      </c>
      <c r="E219" s="405">
        <f>U219+AK219+BA219+BQ219+CG219+CW219+DM219+EC219+ES219+FI219+FY219+GO219</f>
        <v/>
      </c>
      <c r="F219" s="405">
        <f>V219+AL219+BB219+BR219+CH219+CX219+DN219+ED219+ET219+FJ219+FZ219+GP219</f>
        <v/>
      </c>
      <c r="G219" s="405">
        <f>W219+AM219+BC219+BS219+CI219+CY219+DO219+EE219+EU219+FK219+GA219+GQ219</f>
        <v/>
      </c>
      <c r="H219" s="405">
        <f>X219+AN219+BD219+BT219+CJ219+CZ219+DP219+EF219+EV219+FL219+GB219+GR219</f>
        <v/>
      </c>
      <c r="I219" s="405">
        <f>Y219+AO219+BE219+BU219+CK219+DA219+DQ219+EG219+EW219+FM219+GC219+GS219</f>
        <v/>
      </c>
      <c r="J219" s="405">
        <f>Z219+AP219+BF219+BV219</f>
        <v/>
      </c>
      <c r="K219" s="2700">
        <f>365/((+C219+D219-F219-G219)/((+B219+H219)/2)*DAY(A219))</f>
        <v/>
      </c>
      <c r="L219" s="2700">
        <f>+H219/C219*DAY(A219)</f>
        <v/>
      </c>
      <c r="M219" s="406">
        <f>(F219+G219)/C219</f>
        <v/>
      </c>
      <c r="N219" s="406">
        <f>+E219/(+E219+F219+G219)</f>
        <v/>
      </c>
      <c r="O219" s="407">
        <f t="array" ref="O219">E219/(SUMPRODUCT(--(CHOOSE({1,2,3},D219,F219,G219)&gt;0),CHOOSE({1,2,3},D219,F219,G219))+C219)</f>
        <v/>
      </c>
      <c r="Q219" s="2699">
        <f>EOMONTH(Q220,-1)</f>
        <v/>
      </c>
      <c r="R219" s="405">
        <f>+X218</f>
        <v/>
      </c>
      <c r="S219" s="405" t="n">
        <v>0</v>
      </c>
      <c r="T219" s="405" t="n">
        <v>0</v>
      </c>
      <c r="U219" s="405" t="n">
        <v>0</v>
      </c>
      <c r="V219" s="405" t="n">
        <v>0</v>
      </c>
      <c r="W219" s="405" t="n">
        <v>0</v>
      </c>
      <c r="X219" s="405">
        <f>SUM(R219:T219)-SUM(U219:W219)</f>
        <v/>
      </c>
      <c r="Y219" s="405" t="n">
        <v>0</v>
      </c>
      <c r="Z219" s="405">
        <f>+X219-Y219</f>
        <v/>
      </c>
      <c r="AA219" s="2700">
        <f>365/((+S219+T219-V219-W219)/((+R219+X219)/2)*DAY(Q219))</f>
        <v/>
      </c>
      <c r="AB219" s="2700">
        <f>+X219/S219*DAY(Q219)</f>
        <v/>
      </c>
      <c r="AC219" s="406">
        <f>(V219+W219)/S219</f>
        <v/>
      </c>
      <c r="AD219" s="406">
        <f>+U219/(+U219+V219+W219)</f>
        <v/>
      </c>
      <c r="AE219" s="407">
        <f t="array" ref="AE219">U219/(SUMPRODUCT(--(CHOOSE({1,2,3},T219,V219,W219)&gt;0),CHOOSE({1,2,3},T219,V219,W219))+S219)</f>
        <v/>
      </c>
      <c r="AG219" s="2699">
        <f>EOMONTH(AG220,-1)</f>
        <v/>
      </c>
      <c r="AH219" s="405">
        <f>+AN218</f>
        <v/>
      </c>
      <c r="AI219" s="405" t="n">
        <v>0</v>
      </c>
      <c r="AJ219" s="405" t="n">
        <v>0</v>
      </c>
      <c r="AK219" s="405" t="n">
        <v>0</v>
      </c>
      <c r="AL219" s="405" t="n">
        <v>0</v>
      </c>
      <c r="AM219" s="405" t="n">
        <v>0</v>
      </c>
      <c r="AN219" s="405">
        <f>SUM(AH219:AJ219)-SUM(AK219:AM219)</f>
        <v/>
      </c>
      <c r="AO219" s="405" t="n">
        <v>0</v>
      </c>
      <c r="AP219" s="405">
        <f>+AN219-AO219</f>
        <v/>
      </c>
      <c r="AQ219" s="2700">
        <f>365/((+AI219+AJ219-AL219-AM219)/((+AH219+AN219)/2)*DAY(AG219))</f>
        <v/>
      </c>
      <c r="AR219" s="2700">
        <f>+AN219/AI219*DAY(AG219)</f>
        <v/>
      </c>
      <c r="AS219" s="406">
        <f>(AL219+AM219)/AI219</f>
        <v/>
      </c>
      <c r="AT219" s="406">
        <f>+AK219/(+AK219+AL219+AM219)</f>
        <v/>
      </c>
      <c r="AU219" s="407">
        <f t="array" ref="AU219">AK219/(SUMPRODUCT(--(CHOOSE({1,2,3},AJ219,AL219,AM219)&gt;0),CHOOSE({1,2,3},AJ219,AL219,AM219))+AI219)</f>
        <v/>
      </c>
      <c r="AW219" s="2699">
        <f>EOMONTH(AW220,-1)</f>
        <v/>
      </c>
      <c r="AX219" s="405">
        <f>+BD218</f>
        <v/>
      </c>
      <c r="AY219" s="405" t="n">
        <v>0</v>
      </c>
      <c r="AZ219" s="405" t="n">
        <v>0</v>
      </c>
      <c r="BA219" s="405" t="n">
        <v>0</v>
      </c>
      <c r="BB219" s="405" t="n">
        <v>0</v>
      </c>
      <c r="BC219" s="405" t="n">
        <v>0</v>
      </c>
      <c r="BD219" s="405">
        <f>SUM(AX219:AZ219)-SUM(BA219:BC219)</f>
        <v/>
      </c>
      <c r="BE219" s="405" t="n">
        <v>0</v>
      </c>
      <c r="BF219" s="405">
        <f>+BD219-BE219</f>
        <v/>
      </c>
      <c r="BG219" s="2700">
        <f>365/((+AY219+AZ219-BB219-BC219)/((+AX219+BD219)/2)*DAY(AW219))</f>
        <v/>
      </c>
      <c r="BH219" s="2700">
        <f>+BD219/AY219*DAY(AW219)</f>
        <v/>
      </c>
      <c r="BI219" s="406">
        <f>(BB219+BC219)/AY219</f>
        <v/>
      </c>
      <c r="BJ219" s="406">
        <f>+BA219/(+BA219+BB219+BC219)</f>
        <v/>
      </c>
      <c r="BK219" s="407">
        <f t="array" ref="BK219">BA219/(SUMPRODUCT(--(CHOOSE({1,2,3},AZ219,BB219,BC219)&gt;0),CHOOSE({1,2,3},AZ219,BB219,BC219))+AY219)</f>
        <v/>
      </c>
      <c r="BM219" s="2699">
        <f>EOMONTH(BM220,-1)</f>
        <v/>
      </c>
      <c r="BN219" s="405">
        <f>+BT218</f>
        <v/>
      </c>
      <c r="BO219" s="405" t="n">
        <v>0</v>
      </c>
      <c r="BP219" s="405" t="n">
        <v>0</v>
      </c>
      <c r="BQ219" s="405" t="n">
        <v>0</v>
      </c>
      <c r="BR219" s="405" t="n">
        <v>0</v>
      </c>
      <c r="BS219" s="405" t="n">
        <v>0</v>
      </c>
      <c r="BT219" s="405">
        <f>SUM(BN219:BP219)-SUM(BQ219:BS219)</f>
        <v/>
      </c>
      <c r="BU219" s="405" t="n">
        <v>0</v>
      </c>
      <c r="BV219" s="405">
        <f>+BT219-BU219</f>
        <v/>
      </c>
      <c r="BW219" s="2700">
        <f>365/((+BO219+BP219-BR219-BS219)/((+BN219+BT219)/2)*DAY(BM219))</f>
        <v/>
      </c>
      <c r="BX219" s="2700">
        <f>+BT219/BO219*DAY(BM219)</f>
        <v/>
      </c>
      <c r="BY219" s="406">
        <f>(BR219+BS219)/BO219</f>
        <v/>
      </c>
      <c r="BZ219" s="406">
        <f>+BQ219/(+BQ219+BR219+BS219)</f>
        <v/>
      </c>
      <c r="CA219" s="407">
        <f t="array" ref="CA219">BQ219/(SUMPRODUCT(--(CHOOSE({1,2,3},BP219,BR219,BS219)&gt;0),CHOOSE({1,2,3},BP219,BR219,BS219))+BO219)</f>
        <v/>
      </c>
      <c r="CC219" s="2699">
        <f>EOMONTH(CC220,-1)</f>
        <v/>
      </c>
      <c r="CD219" s="405">
        <f>+CJ218</f>
        <v/>
      </c>
      <c r="CE219" s="405" t="n">
        <v>0</v>
      </c>
      <c r="CF219" s="405" t="n">
        <v>0</v>
      </c>
      <c r="CG219" s="405" t="n">
        <v>0</v>
      </c>
      <c r="CH219" s="405" t="n">
        <v>0</v>
      </c>
      <c r="CI219" s="405" t="n">
        <v>0</v>
      </c>
      <c r="CJ219" s="405">
        <f>SUM(CD219:CF219)-SUM(CG219:CI219)</f>
        <v/>
      </c>
      <c r="CK219" s="405" t="n">
        <v>0</v>
      </c>
      <c r="CL219" s="405">
        <f>+CJ219-CK219</f>
        <v/>
      </c>
      <c r="CM219" s="2700">
        <f>365/((+CE219+CF219-CH219-CI219)/((+CD219+CJ219)/2)*DAY(CC219))</f>
        <v/>
      </c>
      <c r="CN219" s="2700">
        <f>+CJ219/CE219*DAY(CC219)</f>
        <v/>
      </c>
      <c r="CO219" s="406">
        <f>(CH219+CI219)/CE219</f>
        <v/>
      </c>
      <c r="CP219" s="406">
        <f>+CG219/(+CG219+CH219+CI219)</f>
        <v/>
      </c>
      <c r="CQ219" s="407">
        <f t="array" ref="CQ219">CG219/(SUMPRODUCT(--(CHOOSE({1,2,3},CF219,CH219,CI219)&gt;0),CHOOSE({1,2,3},CF219,CH219,CI219))+CE219)</f>
        <v/>
      </c>
      <c r="CS219" s="2699">
        <f>EOMONTH(CS220,-1)</f>
        <v/>
      </c>
      <c r="CT219" s="405">
        <f>+CZ218</f>
        <v/>
      </c>
      <c r="CU219" s="405" t="n">
        <v>0</v>
      </c>
      <c r="CV219" s="405" t="n">
        <v>0</v>
      </c>
      <c r="CW219" s="405" t="n">
        <v>0</v>
      </c>
      <c r="CX219" s="405" t="n">
        <v>0</v>
      </c>
      <c r="CY219" s="405" t="n">
        <v>0</v>
      </c>
      <c r="CZ219" s="405">
        <f>SUM(CT219:CV219)-SUM(CW219:CY219)</f>
        <v/>
      </c>
      <c r="DA219" s="405" t="n">
        <v>0</v>
      </c>
      <c r="DB219" s="405">
        <f>+CZ219-DA219</f>
        <v/>
      </c>
      <c r="DC219" s="2700">
        <f>365/((+CU219+CV219-CX219-CY219)/((+CT219+CZ219)/2)*DAY(CS219))</f>
        <v/>
      </c>
      <c r="DD219" s="2700">
        <f>+CZ219/CU219*DAY(CS219)</f>
        <v/>
      </c>
      <c r="DE219" s="406">
        <f>(CX219+CY219)/CU219</f>
        <v/>
      </c>
      <c r="DF219" s="406">
        <f>+CW219/(+CW219+CX219+CY219)</f>
        <v/>
      </c>
      <c r="DG219" s="407">
        <f t="array" ref="DG219">CW219/(SUMPRODUCT(--(CHOOSE({1,2,3},CV219,CX219,CY219)&gt;0),CHOOSE({1,2,3},CV219,CX219,CY219))+CU219)</f>
        <v/>
      </c>
      <c r="DI219" s="2699">
        <f>EOMONTH(DI220,-1)</f>
        <v/>
      </c>
      <c r="DJ219" s="405">
        <f>+DP218</f>
        <v/>
      </c>
      <c r="DK219" s="405" t="n">
        <v>0</v>
      </c>
      <c r="DL219" s="405" t="n">
        <v>0</v>
      </c>
      <c r="DM219" s="405" t="n">
        <v>0</v>
      </c>
      <c r="DN219" s="405" t="n">
        <v>0</v>
      </c>
      <c r="DO219" s="405" t="n">
        <v>0</v>
      </c>
      <c r="DP219" s="405">
        <f>SUM(DJ219:DL219)-SUM(DM219:DO219)</f>
        <v/>
      </c>
      <c r="DQ219" s="405" t="n">
        <v>0</v>
      </c>
      <c r="DR219" s="405">
        <f>+DP219-DQ219</f>
        <v/>
      </c>
      <c r="DS219" s="2700">
        <f>365/((+DK219+DL219-DN219-DO219)/((+DJ219+DP219)/2)*DAY(DI219))</f>
        <v/>
      </c>
      <c r="DT219" s="2700">
        <f>+DP219/DK219*DAY(DI219)</f>
        <v/>
      </c>
      <c r="DU219" s="406">
        <f>(DN219+DO219)/DK219</f>
        <v/>
      </c>
      <c r="DV219" s="406">
        <f>+DM219/(+DM219+DN219+DO219)</f>
        <v/>
      </c>
      <c r="DW219" s="407">
        <f t="array" ref="DW219">DM219/(SUMPRODUCT(--(CHOOSE({1,2,3},DL219,DN219,DO219)&gt;0),CHOOSE({1,2,3},DL219,DN219,DO219))+DK219)</f>
        <v/>
      </c>
      <c r="DY219" s="2699">
        <f>EOMONTH(DY220,-1)</f>
        <v/>
      </c>
      <c r="DZ219" s="405">
        <f>+EF218</f>
        <v/>
      </c>
      <c r="EA219" s="405" t="n">
        <v>0</v>
      </c>
      <c r="EB219" s="405" t="n">
        <v>0</v>
      </c>
      <c r="EC219" s="405" t="n">
        <v>0</v>
      </c>
      <c r="ED219" s="405" t="n">
        <v>0</v>
      </c>
      <c r="EE219" s="405" t="n">
        <v>0</v>
      </c>
      <c r="EF219" s="405">
        <f>SUM(DZ219:EB219)-SUM(EC219:EE219)</f>
        <v/>
      </c>
      <c r="EG219" s="405" t="n">
        <v>0</v>
      </c>
      <c r="EH219" s="405">
        <f>+EF219-EG219</f>
        <v/>
      </c>
      <c r="EI219" s="2700">
        <f>365/((+EA219+EB219-ED219-EE219)/((+DZ219+EF219)/2)*DAY(DY219))</f>
        <v/>
      </c>
      <c r="EJ219" s="2700">
        <f>+EF219/EA219*DAY(DY219)</f>
        <v/>
      </c>
      <c r="EK219" s="406">
        <f>(ED219+EE219)/EA219</f>
        <v/>
      </c>
      <c r="EL219" s="406">
        <f>+EC219/(+EC219+ED219+EE219)</f>
        <v/>
      </c>
      <c r="EM219" s="407">
        <f t="array" ref="EM219">EC219/(SUMPRODUCT(--(CHOOSE({1,2,3},EB219,ED219,EE219)&gt;0),CHOOSE({1,2,3},EB219,ED219,EE219))+EA219)</f>
        <v/>
      </c>
      <c r="EO219" s="2699">
        <f>EOMONTH(EO220,-1)</f>
        <v/>
      </c>
      <c r="EP219" s="405">
        <f>+EV218</f>
        <v/>
      </c>
      <c r="EQ219" s="405" t="n">
        <v>0</v>
      </c>
      <c r="ER219" s="405" t="n">
        <v>0</v>
      </c>
      <c r="ES219" s="405" t="n">
        <v>0</v>
      </c>
      <c r="ET219" s="405" t="n">
        <v>0</v>
      </c>
      <c r="EU219" s="405" t="n">
        <v>0</v>
      </c>
      <c r="EV219" s="405">
        <f>SUM(EP219:ER219)-SUM(ES219:EU219)</f>
        <v/>
      </c>
      <c r="EW219" s="405" t="n">
        <v>0</v>
      </c>
      <c r="EX219" s="405">
        <f>+EV219-EW219</f>
        <v/>
      </c>
      <c r="EY219" s="2700">
        <f>365/((+EQ219+ER219-ET219-EU219)/((+EP219+EV219)/2)*DAY(EO219))</f>
        <v/>
      </c>
      <c r="EZ219" s="2700">
        <f>+EV219/EQ219*DAY(EO219)</f>
        <v/>
      </c>
      <c r="FA219" s="406">
        <f>(ET219+EU219)/EQ219</f>
        <v/>
      </c>
      <c r="FB219" s="406">
        <f>+ES219/(+ES219+ET219+EU219)</f>
        <v/>
      </c>
      <c r="FC219" s="407">
        <f t="array" ref="FC219">ES219/(SUMPRODUCT(--(CHOOSE({1,2,3},FH219,FX219,GN219)&gt;0),CHOOSE({1,2,3},FH219,FX219,GN219))+EQ219)</f>
        <v/>
      </c>
      <c r="FE219" s="2699">
        <f>EOMONTH(FE220,-1)</f>
        <v/>
      </c>
      <c r="FF219" s="405">
        <f>+FL218</f>
        <v/>
      </c>
      <c r="FG219" s="405" t="n">
        <v>0</v>
      </c>
      <c r="FH219" s="405" t="n">
        <v>0</v>
      </c>
      <c r="FI219" s="405" t="n">
        <v>0</v>
      </c>
      <c r="FJ219" s="405" t="n">
        <v>0</v>
      </c>
      <c r="FK219" s="405" t="n">
        <v>0</v>
      </c>
      <c r="FL219" s="405">
        <f>SUM(FF219:FH219)-SUM(FI219:FK219)</f>
        <v/>
      </c>
      <c r="FM219" s="405" t="n">
        <v>0</v>
      </c>
      <c r="FN219" s="405">
        <f>+FL219-FM219</f>
        <v/>
      </c>
      <c r="FO219" s="2700">
        <f>365/((+FG219+FH219-FJ219-FK219)/((+FF219+FL219)/2)*DAY(FE219))</f>
        <v/>
      </c>
      <c r="FP219" s="2700">
        <f>+FL219/FG219*DAY(FE219)</f>
        <v/>
      </c>
      <c r="FQ219" s="406">
        <f>(FJ219+FK219)/FG219</f>
        <v/>
      </c>
      <c r="FR219" s="406">
        <f>+FI219/(+FI219+FJ219+FK219)</f>
        <v/>
      </c>
      <c r="FS219" s="407">
        <f t="array" ref="FS219">FI219/(SUMPRODUCT(--(CHOOSE({1,2,3},FH219,FJ219,FK219)&gt;0),CHOOSE({1,2,3},FH219,FJ219,FK219))+FG219)</f>
        <v/>
      </c>
      <c r="FU219" s="2699">
        <f>EOMONTH(FU220,-1)</f>
        <v/>
      </c>
      <c r="FV219" s="405">
        <f>+GB218</f>
        <v/>
      </c>
      <c r="FW219" s="405" t="n">
        <v>0</v>
      </c>
      <c r="FX219" s="405" t="n">
        <v>0</v>
      </c>
      <c r="FY219" s="405" t="n">
        <v>0</v>
      </c>
      <c r="FZ219" s="405" t="n">
        <v>0</v>
      </c>
      <c r="GA219" s="405" t="n">
        <v>0</v>
      </c>
      <c r="GB219" s="405">
        <f>SUM(FV219:FX219)-SUM(FY219:GA219)</f>
        <v/>
      </c>
      <c r="GC219" s="405" t="n">
        <v>0</v>
      </c>
      <c r="GD219" s="405">
        <f>+GB219-GC219</f>
        <v/>
      </c>
      <c r="GE219" s="2700">
        <f>365/((+FW219+FX219-FZ219-GA219)/((+FV219+GB219)/2)*DAY(FU219))</f>
        <v/>
      </c>
      <c r="GF219" s="2700">
        <f>+GB219/FW219*DAY(FU219)</f>
        <v/>
      </c>
      <c r="GG219" s="406">
        <f>(FZ219+GA219)/FW219</f>
        <v/>
      </c>
      <c r="GH219" s="406">
        <f>+FY219/(+FY219+FZ219+GA219)</f>
        <v/>
      </c>
      <c r="GI219" s="407">
        <f t="array" ref="GI219">FY219/(SUMPRODUCT(--(CHOOSE({1,2,3},FX219,FZ219,GA219)&gt;0),CHOOSE({1,2,3},FX219,FZ219,GA219))+FW219)</f>
        <v/>
      </c>
      <c r="GK219" s="2699">
        <f>EOMONTH(GK220,-1)</f>
        <v/>
      </c>
      <c r="GL219" s="405">
        <f>+GR218</f>
        <v/>
      </c>
      <c r="GM219" s="405" t="n">
        <v>0</v>
      </c>
      <c r="GN219" s="405" t="n">
        <v>0</v>
      </c>
      <c r="GO219" s="405" t="n">
        <v>0</v>
      </c>
      <c r="GP219" s="405" t="n">
        <v>0</v>
      </c>
      <c r="GQ219" s="405" t="n">
        <v>0</v>
      </c>
      <c r="GR219" s="405">
        <f>SUM(GL219:GN219)-SUM(GO219:GQ219)</f>
        <v/>
      </c>
      <c r="GS219" s="405" t="n">
        <v>0</v>
      </c>
      <c r="GT219" s="405">
        <f>+GR219-GS219</f>
        <v/>
      </c>
      <c r="GU219" s="2700">
        <f>365/((+GM219+GN219-GP219-GQ219)/((+GL219+GR219)/2)*DAY(GK219))</f>
        <v/>
      </c>
      <c r="GV219" s="2700">
        <f>+GR219/GM219*DAY(GK219)</f>
        <v/>
      </c>
      <c r="GW219" s="406">
        <f>(GP219+GQ219)/GM219</f>
        <v/>
      </c>
      <c r="GX219" s="406">
        <f>+GO219/(+GO219+GP219+GQ219)</f>
        <v/>
      </c>
      <c r="GY219" s="407">
        <f t="array" ref="GY219">GO219/(SUMPRODUCT(--(CHOOSE({1,2,3},GN219,GP219,GQ219)&gt;0),CHOOSE({1,2,3},GN219,GP219,GQ219))+GM219)</f>
        <v/>
      </c>
    </row>
    <row r="220">
      <c r="A220" s="2699">
        <f>EOMONTH(A221,-1)</f>
        <v/>
      </c>
      <c r="B220" s="405">
        <f>R220+AH220+AX220+BN220+CD220+CT220+DJ220+DZ220+EP220+FF220+FV220+GL220</f>
        <v/>
      </c>
      <c r="C220" s="405">
        <f>S220+AI220+AY220+BO220+CE220+CU220+DK220+EA220+EQ220+FG220+FW220+GM220</f>
        <v/>
      </c>
      <c r="D220" s="405">
        <f>T220+AJ220+AZ220+BP220+CF220+CV220+DL220+EB220+ER220+FH220+FX220+GN220</f>
        <v/>
      </c>
      <c r="E220" s="405">
        <f>U220+AK220+BA220+BQ220+CG220+CW220+DM220+EC220+ES220+FI220+FY220+GO220</f>
        <v/>
      </c>
      <c r="F220" s="405">
        <f>V220+AL220+BB220+BR220+CH220+CX220+DN220+ED220+ET220+FJ220+FZ220+GP220</f>
        <v/>
      </c>
      <c r="G220" s="405">
        <f>W220+AM220+BC220+BS220+CI220+CY220+DO220+EE220+EU220+FK220+GA220+GQ220</f>
        <v/>
      </c>
      <c r="H220" s="405">
        <f>X220+AN220+BD220+BT220+CJ220+CZ220+DP220+EF220+EV220+FL220+GB220+GR220</f>
        <v/>
      </c>
      <c r="I220" s="405">
        <f>Y220+AO220+BE220+BU220+CK220+DA220+DQ220+EG220+EW220+FM220+GC220+GS220</f>
        <v/>
      </c>
      <c r="J220" s="405">
        <f>Z220+AP220+BF220+BV220</f>
        <v/>
      </c>
      <c r="K220" s="2700">
        <f>365/((+C220+D220-F220-G220)/((+B220+H220)/2)*DAY(A220))</f>
        <v/>
      </c>
      <c r="L220" s="2700">
        <f>+H220/C220*DAY(A220)</f>
        <v/>
      </c>
      <c r="M220" s="406">
        <f>(F220+G220)/C220</f>
        <v/>
      </c>
      <c r="N220" s="406">
        <f>+E220/(+E220+F220+G220)</f>
        <v/>
      </c>
      <c r="O220" s="407">
        <f t="array" ref="O220">E220/(SUMPRODUCT(--(CHOOSE({1,2,3},D220,F220,G220)&gt;0),CHOOSE({1,2,3},D220,F220,G220))+C220)</f>
        <v/>
      </c>
      <c r="Q220" s="2699">
        <f>EOMONTH(Q221,-1)</f>
        <v/>
      </c>
      <c r="R220" s="405">
        <f>+X219</f>
        <v/>
      </c>
      <c r="S220" s="405" t="n">
        <v>0</v>
      </c>
      <c r="T220" s="405" t="n">
        <v>0</v>
      </c>
      <c r="U220" s="405" t="n">
        <v>0</v>
      </c>
      <c r="V220" s="405" t="n">
        <v>0</v>
      </c>
      <c r="W220" s="405" t="n">
        <v>0</v>
      </c>
      <c r="X220" s="405">
        <f>SUM(R220:T220)-SUM(U220:W220)</f>
        <v/>
      </c>
      <c r="Y220" s="405" t="n">
        <v>0</v>
      </c>
      <c r="Z220" s="405">
        <f>+X220-Y220</f>
        <v/>
      </c>
      <c r="AA220" s="2700">
        <f>365/((+S220+T220-V220-W220)/((+R220+X220)/2)*DAY(Q220))</f>
        <v/>
      </c>
      <c r="AB220" s="2700">
        <f>+X220/S220*DAY(Q220)</f>
        <v/>
      </c>
      <c r="AC220" s="406">
        <f>(V220+W220)/S220</f>
        <v/>
      </c>
      <c r="AD220" s="406">
        <f>+U220/(+U220+V220+W220)</f>
        <v/>
      </c>
      <c r="AE220" s="407">
        <f t="array" ref="AE220">U220/(SUMPRODUCT(--(CHOOSE({1,2,3},T220,V220,W220)&gt;0),CHOOSE({1,2,3},T220,V220,W220))+S220)</f>
        <v/>
      </c>
      <c r="AG220" s="2699">
        <f>EOMONTH(AG221,-1)</f>
        <v/>
      </c>
      <c r="AH220" s="405">
        <f>+AN219</f>
        <v/>
      </c>
      <c r="AI220" s="405" t="n">
        <v>0</v>
      </c>
      <c r="AJ220" s="405" t="n">
        <v>0</v>
      </c>
      <c r="AK220" s="405" t="n">
        <v>0</v>
      </c>
      <c r="AL220" s="405" t="n">
        <v>0</v>
      </c>
      <c r="AM220" s="405" t="n">
        <v>0</v>
      </c>
      <c r="AN220" s="405">
        <f>SUM(AH220:AJ220)-SUM(AK220:AM220)</f>
        <v/>
      </c>
      <c r="AO220" s="405" t="n">
        <v>0</v>
      </c>
      <c r="AP220" s="405">
        <f>+AN220-AO220</f>
        <v/>
      </c>
      <c r="AQ220" s="2700">
        <f>365/((+AI220+AJ220-AL220-AM220)/((+AH220+AN220)/2)*DAY(AG220))</f>
        <v/>
      </c>
      <c r="AR220" s="2700">
        <f>+AN220/AI220*DAY(AG220)</f>
        <v/>
      </c>
      <c r="AS220" s="406">
        <f>(AL220+AM220)/AI220</f>
        <v/>
      </c>
      <c r="AT220" s="406">
        <f>+AK220/(+AK220+AL220+AM220)</f>
        <v/>
      </c>
      <c r="AU220" s="407">
        <f t="array" ref="AU220">AK220/(SUMPRODUCT(--(CHOOSE({1,2,3},AJ220,AL220,AM220)&gt;0),CHOOSE({1,2,3},AJ220,AL220,AM220))+AI220)</f>
        <v/>
      </c>
      <c r="AW220" s="2699">
        <f>EOMONTH(AW221,-1)</f>
        <v/>
      </c>
      <c r="AX220" s="405">
        <f>+BD219</f>
        <v/>
      </c>
      <c r="AY220" s="405" t="n">
        <v>0</v>
      </c>
      <c r="AZ220" s="405" t="n">
        <v>0</v>
      </c>
      <c r="BA220" s="405" t="n">
        <v>0</v>
      </c>
      <c r="BB220" s="405" t="n">
        <v>0</v>
      </c>
      <c r="BC220" s="405" t="n">
        <v>0</v>
      </c>
      <c r="BD220" s="405">
        <f>SUM(AX220:AZ220)-SUM(BA220:BC220)</f>
        <v/>
      </c>
      <c r="BE220" s="405" t="n">
        <v>0</v>
      </c>
      <c r="BF220" s="405">
        <f>+BD220-BE220</f>
        <v/>
      </c>
      <c r="BG220" s="2700">
        <f>365/((+AY220+AZ220-BB220-BC220)/((+AX220+BD220)/2)*DAY(AW220))</f>
        <v/>
      </c>
      <c r="BH220" s="2700">
        <f>+BD220/AY220*DAY(AW220)</f>
        <v/>
      </c>
      <c r="BI220" s="406">
        <f>(BB220+BC220)/AY220</f>
        <v/>
      </c>
      <c r="BJ220" s="406">
        <f>+BA220/(+BA220+BB220+BC220)</f>
        <v/>
      </c>
      <c r="BK220" s="407">
        <f t="array" ref="BK220">BA220/(SUMPRODUCT(--(CHOOSE({1,2,3},AZ220,BB220,BC220)&gt;0),CHOOSE({1,2,3},AZ220,BB220,BC220))+AY220)</f>
        <v/>
      </c>
      <c r="BM220" s="2699">
        <f>EOMONTH(BM221,-1)</f>
        <v/>
      </c>
      <c r="BN220" s="405">
        <f>+BT219</f>
        <v/>
      </c>
      <c r="BO220" s="405" t="n">
        <v>0</v>
      </c>
      <c r="BP220" s="405" t="n">
        <v>0</v>
      </c>
      <c r="BQ220" s="405" t="n">
        <v>0</v>
      </c>
      <c r="BR220" s="405" t="n">
        <v>0</v>
      </c>
      <c r="BS220" s="405" t="n">
        <v>0</v>
      </c>
      <c r="BT220" s="405">
        <f>SUM(BN220:BP220)-SUM(BQ220:BS220)</f>
        <v/>
      </c>
      <c r="BU220" s="405" t="n">
        <v>0</v>
      </c>
      <c r="BV220" s="405">
        <f>+BT220-BU220</f>
        <v/>
      </c>
      <c r="BW220" s="2700">
        <f>365/((+BO220+BP220-BR220-BS220)/((+BN220+BT220)/2)*DAY(BM220))</f>
        <v/>
      </c>
      <c r="BX220" s="2700">
        <f>+BT220/BO220*DAY(BM220)</f>
        <v/>
      </c>
      <c r="BY220" s="406">
        <f>(BR220+BS220)/BO220</f>
        <v/>
      </c>
      <c r="BZ220" s="406">
        <f>+BQ220/(+BQ220+BR220+BS220)</f>
        <v/>
      </c>
      <c r="CA220" s="407">
        <f t="array" ref="CA220">BQ220/(SUMPRODUCT(--(CHOOSE({1,2,3},BP220,BR220,BS220)&gt;0),CHOOSE({1,2,3},BP220,BR220,BS220))+BO220)</f>
        <v/>
      </c>
      <c r="CC220" s="2699">
        <f>EOMONTH(CC221,-1)</f>
        <v/>
      </c>
      <c r="CD220" s="405">
        <f>+CJ219</f>
        <v/>
      </c>
      <c r="CE220" s="405" t="n">
        <v>0</v>
      </c>
      <c r="CF220" s="405" t="n">
        <v>0</v>
      </c>
      <c r="CG220" s="405" t="n">
        <v>0</v>
      </c>
      <c r="CH220" s="405" t="n">
        <v>0</v>
      </c>
      <c r="CI220" s="405" t="n">
        <v>0</v>
      </c>
      <c r="CJ220" s="405">
        <f>SUM(CD220:CF220)-SUM(CG220:CI220)</f>
        <v/>
      </c>
      <c r="CK220" s="405" t="n">
        <v>0</v>
      </c>
      <c r="CL220" s="405">
        <f>+CJ220-CK220</f>
        <v/>
      </c>
      <c r="CM220" s="2700">
        <f>365/((+CE220+CF220-CH220-CI220)/((+CD220+CJ220)/2)*DAY(CC220))</f>
        <v/>
      </c>
      <c r="CN220" s="2700">
        <f>+CJ220/CE220*DAY(CC220)</f>
        <v/>
      </c>
      <c r="CO220" s="406">
        <f>(CH220+CI220)/CE220</f>
        <v/>
      </c>
      <c r="CP220" s="406">
        <f>+CG220/(+CG220+CH220+CI220)</f>
        <v/>
      </c>
      <c r="CQ220" s="407">
        <f t="array" ref="CQ220">CG220/(SUMPRODUCT(--(CHOOSE({1,2,3},CF220,CH220,CI220)&gt;0),CHOOSE({1,2,3},CF220,CH220,CI220))+CE220)</f>
        <v/>
      </c>
      <c r="CS220" s="2699">
        <f>EOMONTH(CS221,-1)</f>
        <v/>
      </c>
      <c r="CT220" s="405">
        <f>+CZ219</f>
        <v/>
      </c>
      <c r="CU220" s="405" t="n">
        <v>0</v>
      </c>
      <c r="CV220" s="405" t="n">
        <v>0</v>
      </c>
      <c r="CW220" s="405" t="n">
        <v>0</v>
      </c>
      <c r="CX220" s="405" t="n">
        <v>0</v>
      </c>
      <c r="CY220" s="405" t="n">
        <v>0</v>
      </c>
      <c r="CZ220" s="405">
        <f>SUM(CT220:CV220)-SUM(CW220:CY220)</f>
        <v/>
      </c>
      <c r="DA220" s="405" t="n">
        <v>0</v>
      </c>
      <c r="DB220" s="405">
        <f>+CZ220-DA220</f>
        <v/>
      </c>
      <c r="DC220" s="2700">
        <f>365/((+CU220+CV220-CX220-CY220)/((+CT220+CZ220)/2)*DAY(CS220))</f>
        <v/>
      </c>
      <c r="DD220" s="2700">
        <f>+CZ220/CU220*DAY(CS220)</f>
        <v/>
      </c>
      <c r="DE220" s="406">
        <f>(CX220+CY220)/CU220</f>
        <v/>
      </c>
      <c r="DF220" s="406">
        <f>+CW220/(+CW220+CX220+CY220)</f>
        <v/>
      </c>
      <c r="DG220" s="407">
        <f t="array" ref="DG220">CW220/(SUMPRODUCT(--(CHOOSE({1,2,3},CV220,CX220,CY220)&gt;0),CHOOSE({1,2,3},CV220,CX220,CY220))+CU220)</f>
        <v/>
      </c>
      <c r="DI220" s="2699">
        <f>EOMONTH(DI221,-1)</f>
        <v/>
      </c>
      <c r="DJ220" s="405">
        <f>+DP219</f>
        <v/>
      </c>
      <c r="DK220" s="405" t="n">
        <v>0</v>
      </c>
      <c r="DL220" s="405" t="n">
        <v>0</v>
      </c>
      <c r="DM220" s="405" t="n">
        <v>0</v>
      </c>
      <c r="DN220" s="405" t="n">
        <v>0</v>
      </c>
      <c r="DO220" s="405" t="n">
        <v>0</v>
      </c>
      <c r="DP220" s="405">
        <f>SUM(DJ220:DL220)-SUM(DM220:DO220)</f>
        <v/>
      </c>
      <c r="DQ220" s="405" t="n">
        <v>0</v>
      </c>
      <c r="DR220" s="405">
        <f>+DP220-DQ220</f>
        <v/>
      </c>
      <c r="DS220" s="2700">
        <f>365/((+DK220+DL220-DN220-DO220)/((+DJ220+DP220)/2)*DAY(DI220))</f>
        <v/>
      </c>
      <c r="DT220" s="2700">
        <f>+DP220/DK220*DAY(DI220)</f>
        <v/>
      </c>
      <c r="DU220" s="406">
        <f>(DN220+DO220)/DK220</f>
        <v/>
      </c>
      <c r="DV220" s="406">
        <f>+DM220/(+DM220+DN220+DO220)</f>
        <v/>
      </c>
      <c r="DW220" s="407">
        <f t="array" ref="DW220">DM220/(SUMPRODUCT(--(CHOOSE({1,2,3},DL220,DN220,DO220)&gt;0),CHOOSE({1,2,3},DL220,DN220,DO220))+DK220)</f>
        <v/>
      </c>
      <c r="DY220" s="2699">
        <f>EOMONTH(DY221,-1)</f>
        <v/>
      </c>
      <c r="DZ220" s="405">
        <f>+EF219</f>
        <v/>
      </c>
      <c r="EA220" s="405" t="n">
        <v>0</v>
      </c>
      <c r="EB220" s="405" t="n">
        <v>0</v>
      </c>
      <c r="EC220" s="405" t="n">
        <v>0</v>
      </c>
      <c r="ED220" s="405" t="n">
        <v>0</v>
      </c>
      <c r="EE220" s="405" t="n">
        <v>0</v>
      </c>
      <c r="EF220" s="405">
        <f>SUM(DZ220:EB220)-SUM(EC220:EE220)</f>
        <v/>
      </c>
      <c r="EG220" s="405" t="n">
        <v>0</v>
      </c>
      <c r="EH220" s="405">
        <f>+EF220-EG220</f>
        <v/>
      </c>
      <c r="EI220" s="2700">
        <f>365/((+EA220+EB220-ED220-EE220)/((+DZ220+EF220)/2)*DAY(DY220))</f>
        <v/>
      </c>
      <c r="EJ220" s="2700">
        <f>+EF220/EA220*DAY(DY220)</f>
        <v/>
      </c>
      <c r="EK220" s="406">
        <f>(ED220+EE220)/EA220</f>
        <v/>
      </c>
      <c r="EL220" s="406">
        <f>+EC220/(+EC220+ED220+EE220)</f>
        <v/>
      </c>
      <c r="EM220" s="407">
        <f t="array" ref="EM220">EC220/(SUMPRODUCT(--(CHOOSE({1,2,3},EB220,ED220,EE220)&gt;0),CHOOSE({1,2,3},EB220,ED220,EE220))+EA220)</f>
        <v/>
      </c>
      <c r="EO220" s="2699">
        <f>EOMONTH(EO221,-1)</f>
        <v/>
      </c>
      <c r="EP220" s="405">
        <f>+EV219</f>
        <v/>
      </c>
      <c r="EQ220" s="405" t="n">
        <v>0</v>
      </c>
      <c r="ER220" s="405" t="n">
        <v>0</v>
      </c>
      <c r="ES220" s="405" t="n">
        <v>0</v>
      </c>
      <c r="ET220" s="405" t="n">
        <v>0</v>
      </c>
      <c r="EU220" s="405" t="n">
        <v>0</v>
      </c>
      <c r="EV220" s="405">
        <f>SUM(EP220:ER220)-SUM(ES220:EU220)</f>
        <v/>
      </c>
      <c r="EW220" s="405" t="n">
        <v>0</v>
      </c>
      <c r="EX220" s="405">
        <f>+EV220-EW220</f>
        <v/>
      </c>
      <c r="EY220" s="2700">
        <f>365/((+EQ220+ER220-ET220-EU220)/((+EP220+EV220)/2)*DAY(EO220))</f>
        <v/>
      </c>
      <c r="EZ220" s="2700">
        <f>+EV220/EQ220*DAY(EO220)</f>
        <v/>
      </c>
      <c r="FA220" s="406">
        <f>(ET220+EU220)/EQ220</f>
        <v/>
      </c>
      <c r="FB220" s="406">
        <f>+ES220/(+ES220+ET220+EU220)</f>
        <v/>
      </c>
      <c r="FC220" s="407">
        <f t="array" ref="FC220">ES220/(SUMPRODUCT(--(CHOOSE({1,2,3},FH220,FX220,GN220)&gt;0),CHOOSE({1,2,3},FH220,FX220,GN220))+EQ220)</f>
        <v/>
      </c>
      <c r="FE220" s="2699">
        <f>EOMONTH(FE221,-1)</f>
        <v/>
      </c>
      <c r="FF220" s="405">
        <f>+FL219</f>
        <v/>
      </c>
      <c r="FG220" s="405" t="n">
        <v>0</v>
      </c>
      <c r="FH220" s="405" t="n">
        <v>0</v>
      </c>
      <c r="FI220" s="405" t="n">
        <v>0</v>
      </c>
      <c r="FJ220" s="405" t="n">
        <v>0</v>
      </c>
      <c r="FK220" s="405" t="n">
        <v>0</v>
      </c>
      <c r="FL220" s="405">
        <f>SUM(FF220:FH220)-SUM(FI220:FK220)</f>
        <v/>
      </c>
      <c r="FM220" s="405" t="n">
        <v>0</v>
      </c>
      <c r="FN220" s="405">
        <f>+FL220-FM220</f>
        <v/>
      </c>
      <c r="FO220" s="2700">
        <f>365/((+FG220+FH220-FJ220-FK220)/((+FF220+FL220)/2)*DAY(FE220))</f>
        <v/>
      </c>
      <c r="FP220" s="2700">
        <f>+FL220/FG220*DAY(FE220)</f>
        <v/>
      </c>
      <c r="FQ220" s="406">
        <f>(FJ220+FK220)/FG220</f>
        <v/>
      </c>
      <c r="FR220" s="406">
        <f>+FI220/(+FI220+FJ220+FK220)</f>
        <v/>
      </c>
      <c r="FS220" s="407">
        <f t="array" ref="FS220">FI220/(SUMPRODUCT(--(CHOOSE({1,2,3},FH220,FJ220,FK220)&gt;0),CHOOSE({1,2,3},FH220,FJ220,FK220))+FG220)</f>
        <v/>
      </c>
      <c r="FU220" s="2699">
        <f>EOMONTH(FU221,-1)</f>
        <v/>
      </c>
      <c r="FV220" s="405">
        <f>+GB219</f>
        <v/>
      </c>
      <c r="FW220" s="405" t="n">
        <v>0</v>
      </c>
      <c r="FX220" s="405" t="n">
        <v>0</v>
      </c>
      <c r="FY220" s="405" t="n">
        <v>0</v>
      </c>
      <c r="FZ220" s="405" t="n">
        <v>0</v>
      </c>
      <c r="GA220" s="405" t="n">
        <v>0</v>
      </c>
      <c r="GB220" s="405">
        <f>SUM(FV220:FX220)-SUM(FY220:GA220)</f>
        <v/>
      </c>
      <c r="GC220" s="405" t="n">
        <v>0</v>
      </c>
      <c r="GD220" s="405">
        <f>+GB220-GC220</f>
        <v/>
      </c>
      <c r="GE220" s="2700">
        <f>365/((+FW220+FX220-FZ220-GA220)/((+FV220+GB220)/2)*DAY(FU220))</f>
        <v/>
      </c>
      <c r="GF220" s="2700">
        <f>+GB220/FW220*DAY(FU220)</f>
        <v/>
      </c>
      <c r="GG220" s="406">
        <f>(FZ220+GA220)/FW220</f>
        <v/>
      </c>
      <c r="GH220" s="406">
        <f>+FY220/(+FY220+FZ220+GA220)</f>
        <v/>
      </c>
      <c r="GI220" s="407">
        <f t="array" ref="GI220">FY220/(SUMPRODUCT(--(CHOOSE({1,2,3},FX220,FZ220,GA220)&gt;0),CHOOSE({1,2,3},FX220,FZ220,GA220))+FW220)</f>
        <v/>
      </c>
      <c r="GK220" s="2699">
        <f>EOMONTH(GK221,-1)</f>
        <v/>
      </c>
      <c r="GL220" s="405">
        <f>+GR219</f>
        <v/>
      </c>
      <c r="GM220" s="405" t="n">
        <v>0</v>
      </c>
      <c r="GN220" s="405" t="n">
        <v>0</v>
      </c>
      <c r="GO220" s="405" t="n">
        <v>0</v>
      </c>
      <c r="GP220" s="405" t="n">
        <v>0</v>
      </c>
      <c r="GQ220" s="405" t="n">
        <v>0</v>
      </c>
      <c r="GR220" s="405">
        <f>SUM(GL220:GN220)-SUM(GO220:GQ220)</f>
        <v/>
      </c>
      <c r="GS220" s="405" t="n">
        <v>0</v>
      </c>
      <c r="GT220" s="405">
        <f>+GR220-GS220</f>
        <v/>
      </c>
      <c r="GU220" s="2700">
        <f>365/((+GM220+GN220-GP220-GQ220)/((+GL220+GR220)/2)*DAY(GK220))</f>
        <v/>
      </c>
      <c r="GV220" s="2700">
        <f>+GR220/GM220*DAY(GK220)</f>
        <v/>
      </c>
      <c r="GW220" s="406">
        <f>(GP220+GQ220)/GM220</f>
        <v/>
      </c>
      <c r="GX220" s="406">
        <f>+GO220/(+GO220+GP220+GQ220)</f>
        <v/>
      </c>
      <c r="GY220" s="407">
        <f t="array" ref="GY220">GO220/(SUMPRODUCT(--(CHOOSE({1,2,3},GN220,GP220,GQ220)&gt;0),CHOOSE({1,2,3},GN220,GP220,GQ220))+GM220)</f>
        <v/>
      </c>
    </row>
    <row r="221">
      <c r="A221" s="2699">
        <f>EOMONTH(A222,-1)</f>
        <v/>
      </c>
      <c r="B221" s="405">
        <f>R221+AH221+AX221+BN221+CD221+CT221+DJ221+DZ221+EP221+FF221+FV221+GL221</f>
        <v/>
      </c>
      <c r="C221" s="405">
        <f>S221+AI221+AY221+BO221+CE221+CU221+DK221+EA221+EQ221+FG221+FW221+GM221</f>
        <v/>
      </c>
      <c r="D221" s="405">
        <f>T221+AJ221+AZ221+BP221+CF221+CV221+DL221+EB221+ER221+FH221+FX221+GN221</f>
        <v/>
      </c>
      <c r="E221" s="405">
        <f>U221+AK221+BA221+BQ221+CG221+CW221+DM221+EC221+ES221+FI221+FY221+GO221</f>
        <v/>
      </c>
      <c r="F221" s="405">
        <f>V221+AL221+BB221+BR221+CH221+CX221+DN221+ED221+ET221+FJ221+FZ221+GP221</f>
        <v/>
      </c>
      <c r="G221" s="405">
        <f>W221+AM221+BC221+BS221+CI221+CY221+DO221+EE221+EU221+FK221+GA221+GQ221</f>
        <v/>
      </c>
      <c r="H221" s="405">
        <f>X221+AN221+BD221+BT221+CJ221+CZ221+DP221+EF221+EV221+FL221+GB221+GR221</f>
        <v/>
      </c>
      <c r="I221" s="405">
        <f>Y221+AO221+BE221+BU221+CK221+DA221+DQ221+EG221+EW221+FM221+GC221+GS221</f>
        <v/>
      </c>
      <c r="J221" s="405">
        <f>Z221+AP221+BF221+BV221</f>
        <v/>
      </c>
      <c r="K221" s="2700">
        <f>365/((+C221+D221-F221-G221)/((+B221+H221)/2)*DAY(A221))</f>
        <v/>
      </c>
      <c r="L221" s="2700">
        <f>+H221/C221*DAY(A221)</f>
        <v/>
      </c>
      <c r="M221" s="406">
        <f>(F221+G221)/C221</f>
        <v/>
      </c>
      <c r="N221" s="406">
        <f>+E221/(+E221+F221+G221)</f>
        <v/>
      </c>
      <c r="O221" s="407">
        <f t="array" ref="O221">E221/(SUMPRODUCT(--(CHOOSE({1,2,3},D221,F221,G221)&gt;0),CHOOSE({1,2,3},D221,F221,G221))+C221)</f>
        <v/>
      </c>
      <c r="Q221" s="2699">
        <f>EOMONTH(Q222,-1)</f>
        <v/>
      </c>
      <c r="R221" s="405">
        <f>+X220</f>
        <v/>
      </c>
      <c r="S221" s="405" t="n">
        <v>0</v>
      </c>
      <c r="T221" s="405" t="n">
        <v>0</v>
      </c>
      <c r="U221" s="405" t="n">
        <v>0</v>
      </c>
      <c r="V221" s="405" t="n">
        <v>0</v>
      </c>
      <c r="W221" s="405" t="n">
        <v>0</v>
      </c>
      <c r="X221" s="405">
        <f>SUM(R221:T221)-SUM(U221:W221)</f>
        <v/>
      </c>
      <c r="Y221" s="405" t="n">
        <v>0</v>
      </c>
      <c r="Z221" s="405">
        <f>+X221-Y221</f>
        <v/>
      </c>
      <c r="AA221" s="2700">
        <f>365/((+S221+T221-V221-W221)/((+R221+X221)/2)*DAY(Q221))</f>
        <v/>
      </c>
      <c r="AB221" s="2700">
        <f>+X221/S221*DAY(Q221)</f>
        <v/>
      </c>
      <c r="AC221" s="406">
        <f>(V221+W221)/S221</f>
        <v/>
      </c>
      <c r="AD221" s="406">
        <f>+U221/(+U221+V221+W221)</f>
        <v/>
      </c>
      <c r="AE221" s="407">
        <f t="array" ref="AE221">U221/(SUMPRODUCT(--(CHOOSE({1,2,3},T221,V221,W221)&gt;0),CHOOSE({1,2,3},T221,V221,W221))+S221)</f>
        <v/>
      </c>
      <c r="AG221" s="2699">
        <f>EOMONTH(AG222,-1)</f>
        <v/>
      </c>
      <c r="AH221" s="405">
        <f>+AN220</f>
        <v/>
      </c>
      <c r="AI221" s="405" t="n">
        <v>0</v>
      </c>
      <c r="AJ221" s="405" t="n">
        <v>0</v>
      </c>
      <c r="AK221" s="405" t="n">
        <v>0</v>
      </c>
      <c r="AL221" s="405" t="n">
        <v>0</v>
      </c>
      <c r="AM221" s="405" t="n">
        <v>0</v>
      </c>
      <c r="AN221" s="405">
        <f>SUM(AH221:AJ221)-SUM(AK221:AM221)</f>
        <v/>
      </c>
      <c r="AO221" s="405" t="n">
        <v>0</v>
      </c>
      <c r="AP221" s="405">
        <f>+AN221-AO221</f>
        <v/>
      </c>
      <c r="AQ221" s="2700">
        <f>365/((+AI221+AJ221-AL221-AM221)/((+AH221+AN221)/2)*DAY(AG221))</f>
        <v/>
      </c>
      <c r="AR221" s="2700">
        <f>+AN221/AI221*DAY(AG221)</f>
        <v/>
      </c>
      <c r="AS221" s="406">
        <f>(AL221+AM221)/AI221</f>
        <v/>
      </c>
      <c r="AT221" s="406">
        <f>+AK221/(+AK221+AL221+AM221)</f>
        <v/>
      </c>
      <c r="AU221" s="407">
        <f t="array" ref="AU221">AK221/(SUMPRODUCT(--(CHOOSE({1,2,3},AJ221,AL221,AM221)&gt;0),CHOOSE({1,2,3},AJ221,AL221,AM221))+AI221)</f>
        <v/>
      </c>
      <c r="AW221" s="2699">
        <f>EOMONTH(AW222,-1)</f>
        <v/>
      </c>
      <c r="AX221" s="405">
        <f>+BD220</f>
        <v/>
      </c>
      <c r="AY221" s="405" t="n">
        <v>0</v>
      </c>
      <c r="AZ221" s="405" t="n">
        <v>0</v>
      </c>
      <c r="BA221" s="405" t="n">
        <v>0</v>
      </c>
      <c r="BB221" s="405" t="n">
        <v>0</v>
      </c>
      <c r="BC221" s="405" t="n">
        <v>0</v>
      </c>
      <c r="BD221" s="405">
        <f>SUM(AX221:AZ221)-SUM(BA221:BC221)</f>
        <v/>
      </c>
      <c r="BE221" s="405" t="n">
        <v>0</v>
      </c>
      <c r="BF221" s="405">
        <f>+BD221-BE221</f>
        <v/>
      </c>
      <c r="BG221" s="2700">
        <f>365/((+AY221+AZ221-BB221-BC221)/((+AX221+BD221)/2)*DAY(AW221))</f>
        <v/>
      </c>
      <c r="BH221" s="2700">
        <f>+BD221/AY221*DAY(AW221)</f>
        <v/>
      </c>
      <c r="BI221" s="406">
        <f>(BB221+BC221)/AY221</f>
        <v/>
      </c>
      <c r="BJ221" s="406">
        <f>+BA221/(+BA221+BB221+BC221)</f>
        <v/>
      </c>
      <c r="BK221" s="407">
        <f t="array" ref="BK221">BA221/(SUMPRODUCT(--(CHOOSE({1,2,3},AZ221,BB221,BC221)&gt;0),CHOOSE({1,2,3},AZ221,BB221,BC221))+AY221)</f>
        <v/>
      </c>
      <c r="BM221" s="2699">
        <f>EOMONTH(BM222,-1)</f>
        <v/>
      </c>
      <c r="BN221" s="405">
        <f>+BT220</f>
        <v/>
      </c>
      <c r="BO221" s="405" t="n">
        <v>0</v>
      </c>
      <c r="BP221" s="405" t="n">
        <v>0</v>
      </c>
      <c r="BQ221" s="405" t="n">
        <v>0</v>
      </c>
      <c r="BR221" s="405" t="n">
        <v>0</v>
      </c>
      <c r="BS221" s="405" t="n">
        <v>0</v>
      </c>
      <c r="BT221" s="405">
        <f>SUM(BN221:BP221)-SUM(BQ221:BS221)</f>
        <v/>
      </c>
      <c r="BU221" s="405" t="n">
        <v>0</v>
      </c>
      <c r="BV221" s="405">
        <f>+BT221-BU221</f>
        <v/>
      </c>
      <c r="BW221" s="2700">
        <f>365/((+BO221+BP221-BR221-BS221)/((+BN221+BT221)/2)*DAY(BM221))</f>
        <v/>
      </c>
      <c r="BX221" s="2700">
        <f>+BT221/BO221*DAY(BM221)</f>
        <v/>
      </c>
      <c r="BY221" s="406">
        <f>(BR221+BS221)/BO221</f>
        <v/>
      </c>
      <c r="BZ221" s="406">
        <f>+BQ221/(+BQ221+BR221+BS221)</f>
        <v/>
      </c>
      <c r="CA221" s="407">
        <f t="array" ref="CA221">BQ221/(SUMPRODUCT(--(CHOOSE({1,2,3},BP221,BR221,BS221)&gt;0),CHOOSE({1,2,3},BP221,BR221,BS221))+BO221)</f>
        <v/>
      </c>
      <c r="CC221" s="2699">
        <f>EOMONTH(CC222,-1)</f>
        <v/>
      </c>
      <c r="CD221" s="405">
        <f>+CJ220</f>
        <v/>
      </c>
      <c r="CE221" s="405" t="n">
        <v>0</v>
      </c>
      <c r="CF221" s="405" t="n">
        <v>0</v>
      </c>
      <c r="CG221" s="405" t="n">
        <v>0</v>
      </c>
      <c r="CH221" s="405" t="n">
        <v>0</v>
      </c>
      <c r="CI221" s="405" t="n">
        <v>0</v>
      </c>
      <c r="CJ221" s="405">
        <f>SUM(CD221:CF221)-SUM(CG221:CI221)</f>
        <v/>
      </c>
      <c r="CK221" s="405" t="n">
        <v>0</v>
      </c>
      <c r="CL221" s="405">
        <f>+CJ221-CK221</f>
        <v/>
      </c>
      <c r="CM221" s="2700">
        <f>365/((+CE221+CF221-CH221-CI221)/((+CD221+CJ221)/2)*DAY(CC221))</f>
        <v/>
      </c>
      <c r="CN221" s="2700">
        <f>+CJ221/CE221*DAY(CC221)</f>
        <v/>
      </c>
      <c r="CO221" s="406">
        <f>(CH221+CI221)/CE221</f>
        <v/>
      </c>
      <c r="CP221" s="406">
        <f>+CG221/(+CG221+CH221+CI221)</f>
        <v/>
      </c>
      <c r="CQ221" s="407">
        <f t="array" ref="CQ221">CG221/(SUMPRODUCT(--(CHOOSE({1,2,3},CF221,CH221,CI221)&gt;0),CHOOSE({1,2,3},CF221,CH221,CI221))+CE221)</f>
        <v/>
      </c>
      <c r="CS221" s="2699">
        <f>EOMONTH(CS222,-1)</f>
        <v/>
      </c>
      <c r="CT221" s="405">
        <f>+CZ220</f>
        <v/>
      </c>
      <c r="CU221" s="405" t="n">
        <v>0</v>
      </c>
      <c r="CV221" s="405" t="n">
        <v>0</v>
      </c>
      <c r="CW221" s="405" t="n">
        <v>0</v>
      </c>
      <c r="CX221" s="405" t="n">
        <v>0</v>
      </c>
      <c r="CY221" s="405" t="n">
        <v>0</v>
      </c>
      <c r="CZ221" s="405">
        <f>SUM(CT221:CV221)-SUM(CW221:CY221)</f>
        <v/>
      </c>
      <c r="DA221" s="405" t="n">
        <v>0</v>
      </c>
      <c r="DB221" s="405">
        <f>+CZ221-DA221</f>
        <v/>
      </c>
      <c r="DC221" s="2700">
        <f>365/((+CU221+CV221-CX221-CY221)/((+CT221+CZ221)/2)*DAY(CS221))</f>
        <v/>
      </c>
      <c r="DD221" s="2700">
        <f>+CZ221/CU221*DAY(CS221)</f>
        <v/>
      </c>
      <c r="DE221" s="406">
        <f>(CX221+CY221)/CU221</f>
        <v/>
      </c>
      <c r="DF221" s="406">
        <f>+CW221/(+CW221+CX221+CY221)</f>
        <v/>
      </c>
      <c r="DG221" s="407">
        <f t="array" ref="DG221">CW221/(SUMPRODUCT(--(CHOOSE({1,2,3},CV221,CX221,CY221)&gt;0),CHOOSE({1,2,3},CV221,CX221,CY221))+CU221)</f>
        <v/>
      </c>
      <c r="DI221" s="2699">
        <f>EOMONTH(DI222,-1)</f>
        <v/>
      </c>
      <c r="DJ221" s="405">
        <f>+DP220</f>
        <v/>
      </c>
      <c r="DK221" s="405" t="n">
        <v>0</v>
      </c>
      <c r="DL221" s="405" t="n">
        <v>0</v>
      </c>
      <c r="DM221" s="405" t="n">
        <v>0</v>
      </c>
      <c r="DN221" s="405" t="n">
        <v>0</v>
      </c>
      <c r="DO221" s="405" t="n">
        <v>0</v>
      </c>
      <c r="DP221" s="405">
        <f>SUM(DJ221:DL221)-SUM(DM221:DO221)</f>
        <v/>
      </c>
      <c r="DQ221" s="405" t="n">
        <v>0</v>
      </c>
      <c r="DR221" s="405">
        <f>+DP221-DQ221</f>
        <v/>
      </c>
      <c r="DS221" s="2700">
        <f>365/((+DK221+DL221-DN221-DO221)/((+DJ221+DP221)/2)*DAY(DI221))</f>
        <v/>
      </c>
      <c r="DT221" s="2700">
        <f>+DP221/DK221*DAY(DI221)</f>
        <v/>
      </c>
      <c r="DU221" s="406">
        <f>(DN221+DO221)/DK221</f>
        <v/>
      </c>
      <c r="DV221" s="406">
        <f>+DM221/(+DM221+DN221+DO221)</f>
        <v/>
      </c>
      <c r="DW221" s="407">
        <f t="array" ref="DW221">DM221/(SUMPRODUCT(--(CHOOSE({1,2,3},DL221,DN221,DO221)&gt;0),CHOOSE({1,2,3},DL221,DN221,DO221))+DK221)</f>
        <v/>
      </c>
      <c r="DY221" s="2699">
        <f>EOMONTH(DY222,-1)</f>
        <v/>
      </c>
      <c r="DZ221" s="405">
        <f>+EF220</f>
        <v/>
      </c>
      <c r="EA221" s="405" t="n">
        <v>0</v>
      </c>
      <c r="EB221" s="405" t="n">
        <v>0</v>
      </c>
      <c r="EC221" s="405" t="n">
        <v>0</v>
      </c>
      <c r="ED221" s="405" t="n">
        <v>0</v>
      </c>
      <c r="EE221" s="405" t="n">
        <v>0</v>
      </c>
      <c r="EF221" s="405">
        <f>SUM(DZ221:EB221)-SUM(EC221:EE221)</f>
        <v/>
      </c>
      <c r="EG221" s="405" t="n">
        <v>0</v>
      </c>
      <c r="EH221" s="405">
        <f>+EF221-EG221</f>
        <v/>
      </c>
      <c r="EI221" s="2700">
        <f>365/((+EA221+EB221-ED221-EE221)/((+DZ221+EF221)/2)*DAY(DY221))</f>
        <v/>
      </c>
      <c r="EJ221" s="2700">
        <f>+EF221/EA221*DAY(DY221)</f>
        <v/>
      </c>
      <c r="EK221" s="406">
        <f>(ED221+EE221)/EA221</f>
        <v/>
      </c>
      <c r="EL221" s="406">
        <f>+EC221/(+EC221+ED221+EE221)</f>
        <v/>
      </c>
      <c r="EM221" s="407">
        <f t="array" ref="EM221">EC221/(SUMPRODUCT(--(CHOOSE({1,2,3},EB221,ED221,EE221)&gt;0),CHOOSE({1,2,3},EB221,ED221,EE221))+EA221)</f>
        <v/>
      </c>
      <c r="EO221" s="2699">
        <f>EOMONTH(EO222,-1)</f>
        <v/>
      </c>
      <c r="EP221" s="405">
        <f>+EV220</f>
        <v/>
      </c>
      <c r="EQ221" s="405" t="n">
        <v>0</v>
      </c>
      <c r="ER221" s="405" t="n">
        <v>0</v>
      </c>
      <c r="ES221" s="405" t="n">
        <v>0</v>
      </c>
      <c r="ET221" s="405" t="n">
        <v>0</v>
      </c>
      <c r="EU221" s="405" t="n">
        <v>0</v>
      </c>
      <c r="EV221" s="405">
        <f>SUM(EP221:ER221)-SUM(ES221:EU221)</f>
        <v/>
      </c>
      <c r="EW221" s="405" t="n">
        <v>0</v>
      </c>
      <c r="EX221" s="405">
        <f>+EV221-EW221</f>
        <v/>
      </c>
      <c r="EY221" s="2700">
        <f>365/((+EQ221+ER221-ET221-EU221)/((+EP221+EV221)/2)*DAY(EO221))</f>
        <v/>
      </c>
      <c r="EZ221" s="2700">
        <f>+EV221/EQ221*DAY(EO221)</f>
        <v/>
      </c>
      <c r="FA221" s="406">
        <f>(ET221+EU221)/EQ221</f>
        <v/>
      </c>
      <c r="FB221" s="406">
        <f>+ES221/(+ES221+ET221+EU221)</f>
        <v/>
      </c>
      <c r="FC221" s="407">
        <f t="array" ref="FC221">ES221/(SUMPRODUCT(--(CHOOSE({1,2,3},FH221,FX221,GN221)&gt;0),CHOOSE({1,2,3},FH221,FX221,GN221))+EQ221)</f>
        <v/>
      </c>
      <c r="FE221" s="2699">
        <f>EOMONTH(FE222,-1)</f>
        <v/>
      </c>
      <c r="FF221" s="405">
        <f>+FL220</f>
        <v/>
      </c>
      <c r="FG221" s="405" t="n">
        <v>0</v>
      </c>
      <c r="FH221" s="405" t="n">
        <v>0</v>
      </c>
      <c r="FI221" s="405" t="n">
        <v>0</v>
      </c>
      <c r="FJ221" s="405" t="n">
        <v>0</v>
      </c>
      <c r="FK221" s="405" t="n">
        <v>0</v>
      </c>
      <c r="FL221" s="405">
        <f>SUM(FF221:FH221)-SUM(FI221:FK221)</f>
        <v/>
      </c>
      <c r="FM221" s="405" t="n">
        <v>0</v>
      </c>
      <c r="FN221" s="405">
        <f>+FL221-FM221</f>
        <v/>
      </c>
      <c r="FO221" s="2700">
        <f>365/((+FG221+FH221-FJ221-FK221)/((+FF221+FL221)/2)*DAY(FE221))</f>
        <v/>
      </c>
      <c r="FP221" s="2700">
        <f>+FL221/FG221*DAY(FE221)</f>
        <v/>
      </c>
      <c r="FQ221" s="406">
        <f>(FJ221+FK221)/FG221</f>
        <v/>
      </c>
      <c r="FR221" s="406">
        <f>+FI221/(+FI221+FJ221+FK221)</f>
        <v/>
      </c>
      <c r="FS221" s="407">
        <f t="array" ref="FS221">FI221/(SUMPRODUCT(--(CHOOSE({1,2,3},FH221,FJ221,FK221)&gt;0),CHOOSE({1,2,3},FH221,FJ221,FK221))+FG221)</f>
        <v/>
      </c>
      <c r="FU221" s="2699">
        <f>EOMONTH(FU222,-1)</f>
        <v/>
      </c>
      <c r="FV221" s="405">
        <f>+GB220</f>
        <v/>
      </c>
      <c r="FW221" s="405" t="n">
        <v>0</v>
      </c>
      <c r="FX221" s="405" t="n">
        <v>0</v>
      </c>
      <c r="FY221" s="405" t="n">
        <v>0</v>
      </c>
      <c r="FZ221" s="405" t="n">
        <v>0</v>
      </c>
      <c r="GA221" s="405" t="n">
        <v>0</v>
      </c>
      <c r="GB221" s="405">
        <f>SUM(FV221:FX221)-SUM(FY221:GA221)</f>
        <v/>
      </c>
      <c r="GC221" s="405" t="n">
        <v>0</v>
      </c>
      <c r="GD221" s="405">
        <f>+GB221-GC221</f>
        <v/>
      </c>
      <c r="GE221" s="2700">
        <f>365/((+FW221+FX221-FZ221-GA221)/((+FV221+GB221)/2)*DAY(FU221))</f>
        <v/>
      </c>
      <c r="GF221" s="2700">
        <f>+GB221/FW221*DAY(FU221)</f>
        <v/>
      </c>
      <c r="GG221" s="406">
        <f>(FZ221+GA221)/FW221</f>
        <v/>
      </c>
      <c r="GH221" s="406">
        <f>+FY221/(+FY221+FZ221+GA221)</f>
        <v/>
      </c>
      <c r="GI221" s="407">
        <f t="array" ref="GI221">FY221/(SUMPRODUCT(--(CHOOSE({1,2,3},FX221,FZ221,GA221)&gt;0),CHOOSE({1,2,3},FX221,FZ221,GA221))+FW221)</f>
        <v/>
      </c>
      <c r="GK221" s="2699">
        <f>EOMONTH(GK222,-1)</f>
        <v/>
      </c>
      <c r="GL221" s="405">
        <f>+GR220</f>
        <v/>
      </c>
      <c r="GM221" s="405" t="n">
        <v>0</v>
      </c>
      <c r="GN221" s="405" t="n">
        <v>0</v>
      </c>
      <c r="GO221" s="405" t="n">
        <v>0</v>
      </c>
      <c r="GP221" s="405" t="n">
        <v>0</v>
      </c>
      <c r="GQ221" s="405" t="n">
        <v>0</v>
      </c>
      <c r="GR221" s="405">
        <f>SUM(GL221:GN221)-SUM(GO221:GQ221)</f>
        <v/>
      </c>
      <c r="GS221" s="405" t="n">
        <v>0</v>
      </c>
      <c r="GT221" s="405">
        <f>+GR221-GS221</f>
        <v/>
      </c>
      <c r="GU221" s="2700">
        <f>365/((+GM221+GN221-GP221-GQ221)/((+GL221+GR221)/2)*DAY(GK221))</f>
        <v/>
      </c>
      <c r="GV221" s="2700">
        <f>+GR221/GM221*DAY(GK221)</f>
        <v/>
      </c>
      <c r="GW221" s="406">
        <f>(GP221+GQ221)/GM221</f>
        <v/>
      </c>
      <c r="GX221" s="406">
        <f>+GO221/(+GO221+GP221+GQ221)</f>
        <v/>
      </c>
      <c r="GY221" s="407">
        <f t="array" ref="GY221">GO221/(SUMPRODUCT(--(CHOOSE({1,2,3},GN221,GP221,GQ221)&gt;0),CHOOSE({1,2,3},GN221,GP221,GQ221))+GM221)</f>
        <v/>
      </c>
    </row>
    <row r="222">
      <c r="A222" s="2699">
        <f>EOMONTH(A223,-1)</f>
        <v/>
      </c>
      <c r="B222" s="405">
        <f>R222+AH222+AX222+BN222+CD222+CT222+DJ222+DZ222+EP222+FF222+FV222+GL222</f>
        <v/>
      </c>
      <c r="C222" s="405">
        <f>S222+AI222+AY222+BO222+CE222+CU222+DK222+EA222+EQ222+FG222+FW222+GM222</f>
        <v/>
      </c>
      <c r="D222" s="405">
        <f>T222+AJ222+AZ222+BP222+CF222+CV222+DL222+EB222+ER222+FH222+FX222+GN222</f>
        <v/>
      </c>
      <c r="E222" s="405">
        <f>U222+AK222+BA222+BQ222+CG222+CW222+DM222+EC222+ES222+FI222+FY222+GO222</f>
        <v/>
      </c>
      <c r="F222" s="405">
        <f>V222+AL222+BB222+BR222+CH222+CX222+DN222+ED222+ET222+FJ222+FZ222+GP222</f>
        <v/>
      </c>
      <c r="G222" s="405">
        <f>W222+AM222+BC222+BS222+CI222+CY222+DO222+EE222+EU222+FK222+GA222+GQ222</f>
        <v/>
      </c>
      <c r="H222" s="405">
        <f>X222+AN222+BD222+BT222+CJ222+CZ222+DP222+EF222+EV222+FL222+GB222+GR222</f>
        <v/>
      </c>
      <c r="I222" s="405">
        <f>Y222+AO222+BE222+BU222+CK222+DA222+DQ222+EG222+EW222+FM222+GC222+GS222</f>
        <v/>
      </c>
      <c r="J222" s="405">
        <f>Z222+AP222+BF222+BV222</f>
        <v/>
      </c>
      <c r="K222" s="2700">
        <f>365/((+C222+D222-F222-G222)/((+B222+H222)/2)*DAY(A222))</f>
        <v/>
      </c>
      <c r="L222" s="2700">
        <f>+H222/C222*DAY(A222)</f>
        <v/>
      </c>
      <c r="M222" s="406">
        <f>(F222+G222)/C222</f>
        <v/>
      </c>
      <c r="N222" s="406">
        <f>+E222/(+E222+F222+G222)</f>
        <v/>
      </c>
      <c r="O222" s="407">
        <f t="array" ref="O222">E222/(SUMPRODUCT(--(CHOOSE({1,2,3},D222,F222,G222)&gt;0),CHOOSE({1,2,3},D222,F222,G222))+C222)</f>
        <v/>
      </c>
      <c r="Q222" s="2699">
        <f>EOMONTH(Q223,-1)</f>
        <v/>
      </c>
      <c r="R222" s="405">
        <f>+X221</f>
        <v/>
      </c>
      <c r="S222" s="405" t="n">
        <v>0</v>
      </c>
      <c r="T222" s="405" t="n">
        <v>0</v>
      </c>
      <c r="U222" s="405" t="n">
        <v>0</v>
      </c>
      <c r="V222" s="405" t="n">
        <v>0</v>
      </c>
      <c r="W222" s="405" t="n">
        <v>0</v>
      </c>
      <c r="X222" s="405">
        <f>SUM(R222:T222)-SUM(U222:W222)</f>
        <v/>
      </c>
      <c r="Y222" s="405" t="n">
        <v>0</v>
      </c>
      <c r="Z222" s="405">
        <f>+X222-Y222</f>
        <v/>
      </c>
      <c r="AA222" s="2700">
        <f>365/((+S222+T222-V222-W222)/((+R222+X222)/2)*DAY(Q222))</f>
        <v/>
      </c>
      <c r="AB222" s="2700">
        <f>+X222/S222*DAY(Q222)</f>
        <v/>
      </c>
      <c r="AC222" s="406">
        <f>(V222+W222)/S222</f>
        <v/>
      </c>
      <c r="AD222" s="406">
        <f>+U222/(+U222+V222+W222)</f>
        <v/>
      </c>
      <c r="AE222" s="407">
        <f t="array" ref="AE222">U222/(SUMPRODUCT(--(CHOOSE({1,2,3},T222,V222,W222)&gt;0),CHOOSE({1,2,3},T222,V222,W222))+S222)</f>
        <v/>
      </c>
      <c r="AG222" s="2699">
        <f>EOMONTH(AG223,-1)</f>
        <v/>
      </c>
      <c r="AH222" s="405">
        <f>+AN221</f>
        <v/>
      </c>
      <c r="AI222" s="405" t="n">
        <v>0</v>
      </c>
      <c r="AJ222" s="405" t="n">
        <v>0</v>
      </c>
      <c r="AK222" s="405" t="n">
        <v>0</v>
      </c>
      <c r="AL222" s="405" t="n">
        <v>0</v>
      </c>
      <c r="AM222" s="405" t="n">
        <v>0</v>
      </c>
      <c r="AN222" s="405">
        <f>SUM(AH222:AJ222)-SUM(AK222:AM222)</f>
        <v/>
      </c>
      <c r="AO222" s="405" t="n">
        <v>0</v>
      </c>
      <c r="AP222" s="405">
        <f>+AN222-AO222</f>
        <v/>
      </c>
      <c r="AQ222" s="2700">
        <f>365/((+AI222+AJ222-AL222-AM222)/((+AH222+AN222)/2)*DAY(AG222))</f>
        <v/>
      </c>
      <c r="AR222" s="2700">
        <f>+AN222/AI222*DAY(AG222)</f>
        <v/>
      </c>
      <c r="AS222" s="406">
        <f>(AL222+AM222)/AI222</f>
        <v/>
      </c>
      <c r="AT222" s="406">
        <f>+AK222/(+AK222+AL222+AM222)</f>
        <v/>
      </c>
      <c r="AU222" s="407">
        <f t="array" ref="AU222">AK222/(SUMPRODUCT(--(CHOOSE({1,2,3},AJ222,AL222,AM222)&gt;0),CHOOSE({1,2,3},AJ222,AL222,AM222))+AI222)</f>
        <v/>
      </c>
      <c r="AW222" s="2699">
        <f>EOMONTH(AW223,-1)</f>
        <v/>
      </c>
      <c r="AX222" s="405">
        <f>+BD221</f>
        <v/>
      </c>
      <c r="AY222" s="405" t="n">
        <v>0</v>
      </c>
      <c r="AZ222" s="405" t="n">
        <v>0</v>
      </c>
      <c r="BA222" s="405" t="n">
        <v>0</v>
      </c>
      <c r="BB222" s="405" t="n">
        <v>0</v>
      </c>
      <c r="BC222" s="405" t="n">
        <v>0</v>
      </c>
      <c r="BD222" s="405">
        <f>SUM(AX222:AZ222)-SUM(BA222:BC222)</f>
        <v/>
      </c>
      <c r="BE222" s="405" t="n">
        <v>0</v>
      </c>
      <c r="BF222" s="405">
        <f>+BD222-BE222</f>
        <v/>
      </c>
      <c r="BG222" s="2700">
        <f>365/((+AY222+AZ222-BB222-BC222)/((+AX222+BD222)/2)*DAY(AW222))</f>
        <v/>
      </c>
      <c r="BH222" s="2700">
        <f>+BD222/AY222*DAY(AW222)</f>
        <v/>
      </c>
      <c r="BI222" s="406">
        <f>(BB222+BC222)/AY222</f>
        <v/>
      </c>
      <c r="BJ222" s="406">
        <f>+BA222/(+BA222+BB222+BC222)</f>
        <v/>
      </c>
      <c r="BK222" s="407">
        <f t="array" ref="BK222">BA222/(SUMPRODUCT(--(CHOOSE({1,2,3},AZ222,BB222,BC222)&gt;0),CHOOSE({1,2,3},AZ222,BB222,BC222))+AY222)</f>
        <v/>
      </c>
      <c r="BM222" s="2699">
        <f>EOMONTH(BM223,-1)</f>
        <v/>
      </c>
      <c r="BN222" s="405">
        <f>+BT221</f>
        <v/>
      </c>
      <c r="BO222" s="405" t="n">
        <v>0</v>
      </c>
      <c r="BP222" s="405" t="n">
        <v>0</v>
      </c>
      <c r="BQ222" s="405" t="n">
        <v>0</v>
      </c>
      <c r="BR222" s="405" t="n">
        <v>0</v>
      </c>
      <c r="BS222" s="405" t="n">
        <v>0</v>
      </c>
      <c r="BT222" s="405">
        <f>SUM(BN222:BP222)-SUM(BQ222:BS222)</f>
        <v/>
      </c>
      <c r="BU222" s="405" t="n">
        <v>0</v>
      </c>
      <c r="BV222" s="405">
        <f>+BT222-BU222</f>
        <v/>
      </c>
      <c r="BW222" s="2700">
        <f>365/((+BO222+BP222-BR222-BS222)/((+BN222+BT222)/2)*DAY(BM222))</f>
        <v/>
      </c>
      <c r="BX222" s="2700">
        <f>+BT222/BO222*DAY(BM222)</f>
        <v/>
      </c>
      <c r="BY222" s="406">
        <f>(BR222+BS222)/BO222</f>
        <v/>
      </c>
      <c r="BZ222" s="406">
        <f>+BQ222/(+BQ222+BR222+BS222)</f>
        <v/>
      </c>
      <c r="CA222" s="407">
        <f t="array" ref="CA222">BQ222/(SUMPRODUCT(--(CHOOSE({1,2,3},BP222,BR222,BS222)&gt;0),CHOOSE({1,2,3},BP222,BR222,BS222))+BO222)</f>
        <v/>
      </c>
      <c r="CC222" s="2699">
        <f>EOMONTH(CC223,-1)</f>
        <v/>
      </c>
      <c r="CD222" s="405">
        <f>+CJ221</f>
        <v/>
      </c>
      <c r="CE222" s="405" t="n">
        <v>0</v>
      </c>
      <c r="CF222" s="405" t="n">
        <v>0</v>
      </c>
      <c r="CG222" s="405" t="n">
        <v>0</v>
      </c>
      <c r="CH222" s="405" t="n">
        <v>0</v>
      </c>
      <c r="CI222" s="405" t="n">
        <v>0</v>
      </c>
      <c r="CJ222" s="405">
        <f>SUM(CD222:CF222)-SUM(CG222:CI222)</f>
        <v/>
      </c>
      <c r="CK222" s="405" t="n">
        <v>0</v>
      </c>
      <c r="CL222" s="405">
        <f>+CJ222-CK222</f>
        <v/>
      </c>
      <c r="CM222" s="2700">
        <f>365/((+CE222+CF222-CH222-CI222)/((+CD222+CJ222)/2)*DAY(CC222))</f>
        <v/>
      </c>
      <c r="CN222" s="2700">
        <f>+CJ222/CE222*DAY(CC222)</f>
        <v/>
      </c>
      <c r="CO222" s="406">
        <f>(CH222+CI222)/CE222</f>
        <v/>
      </c>
      <c r="CP222" s="406">
        <f>+CG222/(+CG222+CH222+CI222)</f>
        <v/>
      </c>
      <c r="CQ222" s="407">
        <f t="array" ref="CQ222">CG222/(SUMPRODUCT(--(CHOOSE({1,2,3},CF222,CH222,CI222)&gt;0),CHOOSE({1,2,3},CF222,CH222,CI222))+CE222)</f>
        <v/>
      </c>
      <c r="CS222" s="2699">
        <f>EOMONTH(CS223,-1)</f>
        <v/>
      </c>
      <c r="CT222" s="405">
        <f>+CZ221</f>
        <v/>
      </c>
      <c r="CU222" s="405" t="n">
        <v>0</v>
      </c>
      <c r="CV222" s="405" t="n">
        <v>0</v>
      </c>
      <c r="CW222" s="405" t="n">
        <v>0</v>
      </c>
      <c r="CX222" s="405" t="n">
        <v>0</v>
      </c>
      <c r="CY222" s="405" t="n">
        <v>0</v>
      </c>
      <c r="CZ222" s="405">
        <f>SUM(CT222:CV222)-SUM(CW222:CY222)</f>
        <v/>
      </c>
      <c r="DA222" s="405" t="n">
        <v>0</v>
      </c>
      <c r="DB222" s="405">
        <f>+CZ222-DA222</f>
        <v/>
      </c>
      <c r="DC222" s="2700">
        <f>365/((+CU222+CV222-CX222-CY222)/((+CT222+CZ222)/2)*DAY(CS222))</f>
        <v/>
      </c>
      <c r="DD222" s="2700">
        <f>+CZ222/CU222*DAY(CS222)</f>
        <v/>
      </c>
      <c r="DE222" s="406">
        <f>(CX222+CY222)/CU222</f>
        <v/>
      </c>
      <c r="DF222" s="406">
        <f>+CW222/(+CW222+CX222+CY222)</f>
        <v/>
      </c>
      <c r="DG222" s="407">
        <f t="array" ref="DG222">CW222/(SUMPRODUCT(--(CHOOSE({1,2,3},CV222,CX222,CY222)&gt;0),CHOOSE({1,2,3},CV222,CX222,CY222))+CU222)</f>
        <v/>
      </c>
      <c r="DI222" s="2699">
        <f>EOMONTH(DI223,-1)</f>
        <v/>
      </c>
      <c r="DJ222" s="405">
        <f>+DP221</f>
        <v/>
      </c>
      <c r="DK222" s="405" t="n">
        <v>0</v>
      </c>
      <c r="DL222" s="405" t="n">
        <v>0</v>
      </c>
      <c r="DM222" s="405" t="n">
        <v>0</v>
      </c>
      <c r="DN222" s="405" t="n">
        <v>0</v>
      </c>
      <c r="DO222" s="405" t="n">
        <v>0</v>
      </c>
      <c r="DP222" s="405">
        <f>SUM(DJ222:DL222)-SUM(DM222:DO222)</f>
        <v/>
      </c>
      <c r="DQ222" s="405" t="n">
        <v>0</v>
      </c>
      <c r="DR222" s="405">
        <f>+DP222-DQ222</f>
        <v/>
      </c>
      <c r="DS222" s="2700">
        <f>365/((+DK222+DL222-DN222-DO222)/((+DJ222+DP222)/2)*DAY(DI222))</f>
        <v/>
      </c>
      <c r="DT222" s="2700">
        <f>+DP222/DK222*DAY(DI222)</f>
        <v/>
      </c>
      <c r="DU222" s="406">
        <f>(DN222+DO222)/DK222</f>
        <v/>
      </c>
      <c r="DV222" s="406">
        <f>+DM222/(+DM222+DN222+DO222)</f>
        <v/>
      </c>
      <c r="DW222" s="407">
        <f t="array" ref="DW222">DM222/(SUMPRODUCT(--(CHOOSE({1,2,3},DL222,DN222,DO222)&gt;0),CHOOSE({1,2,3},DL222,DN222,DO222))+DK222)</f>
        <v/>
      </c>
      <c r="DY222" s="2699">
        <f>EOMONTH(DY223,-1)</f>
        <v/>
      </c>
      <c r="DZ222" s="405">
        <f>+EF221</f>
        <v/>
      </c>
      <c r="EA222" s="405" t="n">
        <v>0</v>
      </c>
      <c r="EB222" s="405" t="n">
        <v>0</v>
      </c>
      <c r="EC222" s="405" t="n">
        <v>0</v>
      </c>
      <c r="ED222" s="405" t="n">
        <v>0</v>
      </c>
      <c r="EE222" s="405" t="n">
        <v>0</v>
      </c>
      <c r="EF222" s="405">
        <f>SUM(DZ222:EB222)-SUM(EC222:EE222)</f>
        <v/>
      </c>
      <c r="EG222" s="405" t="n">
        <v>0</v>
      </c>
      <c r="EH222" s="405">
        <f>+EF222-EG222</f>
        <v/>
      </c>
      <c r="EI222" s="2700">
        <f>365/((+EA222+EB222-ED222-EE222)/((+DZ222+EF222)/2)*DAY(DY222))</f>
        <v/>
      </c>
      <c r="EJ222" s="2700">
        <f>+EF222/EA222*DAY(DY222)</f>
        <v/>
      </c>
      <c r="EK222" s="406">
        <f>(ED222+EE222)/EA222</f>
        <v/>
      </c>
      <c r="EL222" s="406">
        <f>+EC222/(+EC222+ED222+EE222)</f>
        <v/>
      </c>
      <c r="EM222" s="407">
        <f t="array" ref="EM222">EC222/(SUMPRODUCT(--(CHOOSE({1,2,3},EB222,ED222,EE222)&gt;0),CHOOSE({1,2,3},EB222,ED222,EE222))+EA222)</f>
        <v/>
      </c>
      <c r="EO222" s="2699">
        <f>EOMONTH(EO223,-1)</f>
        <v/>
      </c>
      <c r="EP222" s="405">
        <f>+EV221</f>
        <v/>
      </c>
      <c r="EQ222" s="405" t="n">
        <v>0</v>
      </c>
      <c r="ER222" s="405" t="n">
        <v>0</v>
      </c>
      <c r="ES222" s="405" t="n">
        <v>0</v>
      </c>
      <c r="ET222" s="405" t="n">
        <v>0</v>
      </c>
      <c r="EU222" s="405" t="n">
        <v>0</v>
      </c>
      <c r="EV222" s="405">
        <f>SUM(EP222:ER222)-SUM(ES222:EU222)</f>
        <v/>
      </c>
      <c r="EW222" s="405" t="n">
        <v>0</v>
      </c>
      <c r="EX222" s="405">
        <f>+EV222-EW222</f>
        <v/>
      </c>
      <c r="EY222" s="2700">
        <f>365/((+EQ222+ER222-ET222-EU222)/((+EP222+EV222)/2)*DAY(EO222))</f>
        <v/>
      </c>
      <c r="EZ222" s="2700">
        <f>+EV222/EQ222*DAY(EO222)</f>
        <v/>
      </c>
      <c r="FA222" s="406">
        <f>(ET222+EU222)/EQ222</f>
        <v/>
      </c>
      <c r="FB222" s="406">
        <f>+ES222/(+ES222+ET222+EU222)</f>
        <v/>
      </c>
      <c r="FC222" s="407">
        <f t="array" ref="FC222">ES222/(SUMPRODUCT(--(CHOOSE({1,2,3},FH222,FX222,GN222)&gt;0),CHOOSE({1,2,3},FH222,FX222,GN222))+EQ222)</f>
        <v/>
      </c>
      <c r="FE222" s="2699">
        <f>EOMONTH(FE223,-1)</f>
        <v/>
      </c>
      <c r="FF222" s="405">
        <f>+FL221</f>
        <v/>
      </c>
      <c r="FG222" s="405" t="n">
        <v>0</v>
      </c>
      <c r="FH222" s="405" t="n">
        <v>0</v>
      </c>
      <c r="FI222" s="405" t="n">
        <v>0</v>
      </c>
      <c r="FJ222" s="405" t="n">
        <v>0</v>
      </c>
      <c r="FK222" s="405" t="n">
        <v>0</v>
      </c>
      <c r="FL222" s="405">
        <f>SUM(FF222:FH222)-SUM(FI222:FK222)</f>
        <v/>
      </c>
      <c r="FM222" s="405" t="n">
        <v>0</v>
      </c>
      <c r="FN222" s="405">
        <f>+FL222-FM222</f>
        <v/>
      </c>
      <c r="FO222" s="2700">
        <f>365/((+FG222+FH222-FJ222-FK222)/((+FF222+FL222)/2)*DAY(FE222))</f>
        <v/>
      </c>
      <c r="FP222" s="2700">
        <f>+FL222/FG222*DAY(FE222)</f>
        <v/>
      </c>
      <c r="FQ222" s="406">
        <f>(FJ222+FK222)/FG222</f>
        <v/>
      </c>
      <c r="FR222" s="406">
        <f>+FI222/(+FI222+FJ222+FK222)</f>
        <v/>
      </c>
      <c r="FS222" s="407">
        <f t="array" ref="FS222">FI222/(SUMPRODUCT(--(CHOOSE({1,2,3},FH222,FJ222,FK222)&gt;0),CHOOSE({1,2,3},FH222,FJ222,FK222))+FG222)</f>
        <v/>
      </c>
      <c r="FU222" s="2699">
        <f>EOMONTH(FU223,-1)</f>
        <v/>
      </c>
      <c r="FV222" s="405">
        <f>+GB221</f>
        <v/>
      </c>
      <c r="FW222" s="405" t="n">
        <v>0</v>
      </c>
      <c r="FX222" s="405" t="n">
        <v>0</v>
      </c>
      <c r="FY222" s="405" t="n">
        <v>0</v>
      </c>
      <c r="FZ222" s="405" t="n">
        <v>0</v>
      </c>
      <c r="GA222" s="405" t="n">
        <v>0</v>
      </c>
      <c r="GB222" s="405">
        <f>SUM(FV222:FX222)-SUM(FY222:GA222)</f>
        <v/>
      </c>
      <c r="GC222" s="405" t="n">
        <v>0</v>
      </c>
      <c r="GD222" s="405">
        <f>+GB222-GC222</f>
        <v/>
      </c>
      <c r="GE222" s="2700">
        <f>365/((+FW222+FX222-FZ222-GA222)/((+FV222+GB222)/2)*DAY(FU222))</f>
        <v/>
      </c>
      <c r="GF222" s="2700">
        <f>+GB222/FW222*DAY(FU222)</f>
        <v/>
      </c>
      <c r="GG222" s="406">
        <f>(FZ222+GA222)/FW222</f>
        <v/>
      </c>
      <c r="GH222" s="406">
        <f>+FY222/(+FY222+FZ222+GA222)</f>
        <v/>
      </c>
      <c r="GI222" s="407">
        <f t="array" ref="GI222">FY222/(SUMPRODUCT(--(CHOOSE({1,2,3},FX222,FZ222,GA222)&gt;0),CHOOSE({1,2,3},FX222,FZ222,GA222))+FW222)</f>
        <v/>
      </c>
      <c r="GK222" s="2699">
        <f>EOMONTH(GK223,-1)</f>
        <v/>
      </c>
      <c r="GL222" s="405">
        <f>+GR221</f>
        <v/>
      </c>
      <c r="GM222" s="405" t="n">
        <v>0</v>
      </c>
      <c r="GN222" s="405" t="n">
        <v>0</v>
      </c>
      <c r="GO222" s="405" t="n">
        <v>0</v>
      </c>
      <c r="GP222" s="405" t="n">
        <v>0</v>
      </c>
      <c r="GQ222" s="405" t="n">
        <v>0</v>
      </c>
      <c r="GR222" s="405">
        <f>SUM(GL222:GN222)-SUM(GO222:GQ222)</f>
        <v/>
      </c>
      <c r="GS222" s="405" t="n">
        <v>0</v>
      </c>
      <c r="GT222" s="405">
        <f>+GR222-GS222</f>
        <v/>
      </c>
      <c r="GU222" s="2700">
        <f>365/((+GM222+GN222-GP222-GQ222)/((+GL222+GR222)/2)*DAY(GK222))</f>
        <v/>
      </c>
      <c r="GV222" s="2700">
        <f>+GR222/GM222*DAY(GK222)</f>
        <v/>
      </c>
      <c r="GW222" s="406">
        <f>(GP222+GQ222)/GM222</f>
        <v/>
      </c>
      <c r="GX222" s="406">
        <f>+GO222/(+GO222+GP222+GQ222)</f>
        <v/>
      </c>
      <c r="GY222" s="407">
        <f t="array" ref="GY222">GO222/(SUMPRODUCT(--(CHOOSE({1,2,3},GN222,GP222,GQ222)&gt;0),CHOOSE({1,2,3},GN222,GP222,GQ222))+GM222)</f>
        <v/>
      </c>
    </row>
    <row r="223">
      <c r="A223" s="2699">
        <f>EOMONTH(A224,-1)</f>
        <v/>
      </c>
      <c r="B223" s="405">
        <f>R223+AH223+AX223+BN223+CD223+CT223+DJ223+DZ223+EP223+FF223+FV223+GL223</f>
        <v/>
      </c>
      <c r="C223" s="405">
        <f>S223+AI223+AY223+BO223+CE223+CU223+DK223+EA223+EQ223+FG223+FW223+GM223</f>
        <v/>
      </c>
      <c r="D223" s="405">
        <f>T223+AJ223+AZ223+BP223+CF223+CV223+DL223+EB223+ER223+FH223+FX223+GN223</f>
        <v/>
      </c>
      <c r="E223" s="405">
        <f>U223+AK223+BA223+BQ223+CG223+CW223+DM223+EC223+ES223+FI223+FY223+GO223</f>
        <v/>
      </c>
      <c r="F223" s="405">
        <f>V223+AL223+BB223+BR223+CH223+CX223+DN223+ED223+ET223+FJ223+FZ223+GP223</f>
        <v/>
      </c>
      <c r="G223" s="405">
        <f>W223+AM223+BC223+BS223+CI223+CY223+DO223+EE223+EU223+FK223+GA223+GQ223</f>
        <v/>
      </c>
      <c r="H223" s="405">
        <f>X223+AN223+BD223+BT223+CJ223+CZ223+DP223+EF223+EV223+FL223+GB223+GR223</f>
        <v/>
      </c>
      <c r="I223" s="405">
        <f>Y223+AO223+BE223+BU223+CK223+DA223+DQ223+EG223+EW223+FM223+GC223+GS223</f>
        <v/>
      </c>
      <c r="J223" s="405">
        <f>Z223+AP223+BF223+BV223</f>
        <v/>
      </c>
      <c r="K223" s="2700">
        <f>365/((+C223+D223-F223-G223)/((+B223+H223)/2)*DAY(A223))</f>
        <v/>
      </c>
      <c r="L223" s="2700">
        <f>+H223/C223*DAY(A223)</f>
        <v/>
      </c>
      <c r="M223" s="406">
        <f>(F223+G223)/C223</f>
        <v/>
      </c>
      <c r="N223" s="406">
        <f>+E223/(+E223+F223+G223)</f>
        <v/>
      </c>
      <c r="O223" s="407">
        <f t="array" ref="O223">E223/(SUMPRODUCT(--(CHOOSE({1,2,3},D223,F223,G223)&gt;0),CHOOSE({1,2,3},D223,F223,G223))+C223)</f>
        <v/>
      </c>
      <c r="Q223" s="2699">
        <f>EOMONTH(Q224,-1)</f>
        <v/>
      </c>
      <c r="R223" s="405">
        <f>+X222</f>
        <v/>
      </c>
      <c r="S223" s="405" t="n">
        <v>0</v>
      </c>
      <c r="T223" s="405" t="n">
        <v>0</v>
      </c>
      <c r="U223" s="405" t="n">
        <v>0</v>
      </c>
      <c r="V223" s="405" t="n">
        <v>0</v>
      </c>
      <c r="W223" s="405" t="n">
        <v>0</v>
      </c>
      <c r="X223" s="405">
        <f>SUM(R223:T223)-SUM(U223:W223)</f>
        <v/>
      </c>
      <c r="Y223" s="405" t="n">
        <v>0</v>
      </c>
      <c r="Z223" s="405">
        <f>+X223-Y223</f>
        <v/>
      </c>
      <c r="AA223" s="2700">
        <f>365/((+S223+T223-V223-W223)/((+R223+X223)/2)*DAY(Q223))</f>
        <v/>
      </c>
      <c r="AB223" s="2700">
        <f>+X223/S223*DAY(Q223)</f>
        <v/>
      </c>
      <c r="AC223" s="406">
        <f>(V223+W223)/S223</f>
        <v/>
      </c>
      <c r="AD223" s="406">
        <f>+U223/(+U223+V223+W223)</f>
        <v/>
      </c>
      <c r="AE223" s="407">
        <f t="array" ref="AE223">U223/(SUMPRODUCT(--(CHOOSE({1,2,3},T223,V223,W223)&gt;0),CHOOSE({1,2,3},T223,V223,W223))+S223)</f>
        <v/>
      </c>
      <c r="AG223" s="2699">
        <f>EOMONTH(AG224,-1)</f>
        <v/>
      </c>
      <c r="AH223" s="405">
        <f>+AN222</f>
        <v/>
      </c>
      <c r="AI223" s="405" t="n">
        <v>0</v>
      </c>
      <c r="AJ223" s="405" t="n">
        <v>0</v>
      </c>
      <c r="AK223" s="405" t="n">
        <v>0</v>
      </c>
      <c r="AL223" s="405" t="n">
        <v>0</v>
      </c>
      <c r="AM223" s="405" t="n">
        <v>0</v>
      </c>
      <c r="AN223" s="405">
        <f>SUM(AH223:AJ223)-SUM(AK223:AM223)</f>
        <v/>
      </c>
      <c r="AO223" s="405" t="n">
        <v>0</v>
      </c>
      <c r="AP223" s="405">
        <f>+AN223-AO223</f>
        <v/>
      </c>
      <c r="AQ223" s="2700">
        <f>365/((+AI223+AJ223-AL223-AM223)/((+AH223+AN223)/2)*DAY(AG223))</f>
        <v/>
      </c>
      <c r="AR223" s="2700">
        <f>+AN223/AI223*DAY(AG223)</f>
        <v/>
      </c>
      <c r="AS223" s="406">
        <f>(AL223+AM223)/AI223</f>
        <v/>
      </c>
      <c r="AT223" s="406">
        <f>+AK223/(+AK223+AL223+AM223)</f>
        <v/>
      </c>
      <c r="AU223" s="407">
        <f t="array" ref="AU223">AK223/(SUMPRODUCT(--(CHOOSE({1,2,3},AJ223,AL223,AM223)&gt;0),CHOOSE({1,2,3},AJ223,AL223,AM223))+AI223)</f>
        <v/>
      </c>
      <c r="AW223" s="2699">
        <f>EOMONTH(AW224,-1)</f>
        <v/>
      </c>
      <c r="AX223" s="405">
        <f>+BD222</f>
        <v/>
      </c>
      <c r="AY223" s="405" t="n">
        <v>0</v>
      </c>
      <c r="AZ223" s="405" t="n">
        <v>0</v>
      </c>
      <c r="BA223" s="405" t="n">
        <v>0</v>
      </c>
      <c r="BB223" s="405" t="n">
        <v>0</v>
      </c>
      <c r="BC223" s="405" t="n">
        <v>0</v>
      </c>
      <c r="BD223" s="405">
        <f>SUM(AX223:AZ223)-SUM(BA223:BC223)</f>
        <v/>
      </c>
      <c r="BE223" s="405" t="n">
        <v>0</v>
      </c>
      <c r="BF223" s="405">
        <f>+BD223-BE223</f>
        <v/>
      </c>
      <c r="BG223" s="2700">
        <f>365/((+AY223+AZ223-BB223-BC223)/((+AX223+BD223)/2)*DAY(AW223))</f>
        <v/>
      </c>
      <c r="BH223" s="2700">
        <f>+BD223/AY223*DAY(AW223)</f>
        <v/>
      </c>
      <c r="BI223" s="406">
        <f>(BB223+BC223)/AY223</f>
        <v/>
      </c>
      <c r="BJ223" s="406">
        <f>+BA223/(+BA223+BB223+BC223)</f>
        <v/>
      </c>
      <c r="BK223" s="407">
        <f t="array" ref="BK223">BA223/(SUMPRODUCT(--(CHOOSE({1,2,3},AZ223,BB223,BC223)&gt;0),CHOOSE({1,2,3},AZ223,BB223,BC223))+AY223)</f>
        <v/>
      </c>
      <c r="BM223" s="2699">
        <f>EOMONTH(BM224,-1)</f>
        <v/>
      </c>
      <c r="BN223" s="405">
        <f>+BT222</f>
        <v/>
      </c>
      <c r="BO223" s="405" t="n">
        <v>0</v>
      </c>
      <c r="BP223" s="405" t="n">
        <v>0</v>
      </c>
      <c r="BQ223" s="405" t="n">
        <v>0</v>
      </c>
      <c r="BR223" s="405" t="n">
        <v>0</v>
      </c>
      <c r="BS223" s="405" t="n">
        <v>0</v>
      </c>
      <c r="BT223" s="405">
        <f>SUM(BN223:BP223)-SUM(BQ223:BS223)</f>
        <v/>
      </c>
      <c r="BU223" s="405" t="n">
        <v>0</v>
      </c>
      <c r="BV223" s="405">
        <f>+BT223-BU223</f>
        <v/>
      </c>
      <c r="BW223" s="2700">
        <f>365/((+BO223+BP223-BR223-BS223)/((+BN223+BT223)/2)*DAY(BM223))</f>
        <v/>
      </c>
      <c r="BX223" s="2700">
        <f>+BT223/BO223*DAY(BM223)</f>
        <v/>
      </c>
      <c r="BY223" s="406">
        <f>(BR223+BS223)/BO223</f>
        <v/>
      </c>
      <c r="BZ223" s="406">
        <f>+BQ223/(+BQ223+BR223+BS223)</f>
        <v/>
      </c>
      <c r="CA223" s="407">
        <f t="array" ref="CA223">BQ223/(SUMPRODUCT(--(CHOOSE({1,2,3},BP223,BR223,BS223)&gt;0),CHOOSE({1,2,3},BP223,BR223,BS223))+BO223)</f>
        <v/>
      </c>
      <c r="CC223" s="2699">
        <f>EOMONTH(CC224,-1)</f>
        <v/>
      </c>
      <c r="CD223" s="405">
        <f>+CJ222</f>
        <v/>
      </c>
      <c r="CE223" s="405" t="n">
        <v>0</v>
      </c>
      <c r="CF223" s="405" t="n">
        <v>0</v>
      </c>
      <c r="CG223" s="405" t="n">
        <v>0</v>
      </c>
      <c r="CH223" s="405" t="n">
        <v>0</v>
      </c>
      <c r="CI223" s="405" t="n">
        <v>0</v>
      </c>
      <c r="CJ223" s="405">
        <f>SUM(CD223:CF223)-SUM(CG223:CI223)</f>
        <v/>
      </c>
      <c r="CK223" s="405" t="n">
        <v>0</v>
      </c>
      <c r="CL223" s="405">
        <f>+CJ223-CK223</f>
        <v/>
      </c>
      <c r="CM223" s="2700">
        <f>365/((+CE223+CF223-CH223-CI223)/((+CD223+CJ223)/2)*DAY(CC223))</f>
        <v/>
      </c>
      <c r="CN223" s="2700">
        <f>+CJ223/CE223*DAY(CC223)</f>
        <v/>
      </c>
      <c r="CO223" s="406">
        <f>(CH223+CI223)/CE223</f>
        <v/>
      </c>
      <c r="CP223" s="406">
        <f>+CG223/(+CG223+CH223+CI223)</f>
        <v/>
      </c>
      <c r="CQ223" s="407">
        <f t="array" ref="CQ223">CG223/(SUMPRODUCT(--(CHOOSE({1,2,3},CF223,CH223,CI223)&gt;0),CHOOSE({1,2,3},CF223,CH223,CI223))+CE223)</f>
        <v/>
      </c>
      <c r="CS223" s="2699">
        <f>EOMONTH(CS224,-1)</f>
        <v/>
      </c>
      <c r="CT223" s="405">
        <f>+CZ222</f>
        <v/>
      </c>
      <c r="CU223" s="405" t="n">
        <v>0</v>
      </c>
      <c r="CV223" s="405" t="n">
        <v>0</v>
      </c>
      <c r="CW223" s="405" t="n">
        <v>0</v>
      </c>
      <c r="CX223" s="405" t="n">
        <v>0</v>
      </c>
      <c r="CY223" s="405" t="n">
        <v>0</v>
      </c>
      <c r="CZ223" s="405">
        <f>SUM(CT223:CV223)-SUM(CW223:CY223)</f>
        <v/>
      </c>
      <c r="DA223" s="405" t="n">
        <v>0</v>
      </c>
      <c r="DB223" s="405">
        <f>+CZ223-DA223</f>
        <v/>
      </c>
      <c r="DC223" s="2700">
        <f>365/((+CU223+CV223-CX223-CY223)/((+CT223+CZ223)/2)*DAY(CS223))</f>
        <v/>
      </c>
      <c r="DD223" s="2700">
        <f>+CZ223/CU223*DAY(CS223)</f>
        <v/>
      </c>
      <c r="DE223" s="406">
        <f>(CX223+CY223)/CU223</f>
        <v/>
      </c>
      <c r="DF223" s="406">
        <f>+CW223/(+CW223+CX223+CY223)</f>
        <v/>
      </c>
      <c r="DG223" s="407">
        <f t="array" ref="DG223">CW223/(SUMPRODUCT(--(CHOOSE({1,2,3},CV223,CX223,CY223)&gt;0),CHOOSE({1,2,3},CV223,CX223,CY223))+CU223)</f>
        <v/>
      </c>
      <c r="DI223" s="2699">
        <f>EOMONTH(DI224,-1)</f>
        <v/>
      </c>
      <c r="DJ223" s="405">
        <f>+DP222</f>
        <v/>
      </c>
      <c r="DK223" s="405" t="n">
        <v>0</v>
      </c>
      <c r="DL223" s="405" t="n">
        <v>0</v>
      </c>
      <c r="DM223" s="405" t="n">
        <v>0</v>
      </c>
      <c r="DN223" s="405" t="n">
        <v>0</v>
      </c>
      <c r="DO223" s="405" t="n">
        <v>0</v>
      </c>
      <c r="DP223" s="405">
        <f>SUM(DJ223:DL223)-SUM(DM223:DO223)</f>
        <v/>
      </c>
      <c r="DQ223" s="405" t="n">
        <v>0</v>
      </c>
      <c r="DR223" s="405">
        <f>+DP223-DQ223</f>
        <v/>
      </c>
      <c r="DS223" s="2700">
        <f>365/((+DK223+DL223-DN223-DO223)/((+DJ223+DP223)/2)*DAY(DI223))</f>
        <v/>
      </c>
      <c r="DT223" s="2700">
        <f>+DP223/DK223*DAY(DI223)</f>
        <v/>
      </c>
      <c r="DU223" s="406">
        <f>(DN223+DO223)/DK223</f>
        <v/>
      </c>
      <c r="DV223" s="406">
        <f>+DM223/(+DM223+DN223+DO223)</f>
        <v/>
      </c>
      <c r="DW223" s="407">
        <f t="array" ref="DW223">DM223/(SUMPRODUCT(--(CHOOSE({1,2,3},DL223,DN223,DO223)&gt;0),CHOOSE({1,2,3},DL223,DN223,DO223))+DK223)</f>
        <v/>
      </c>
      <c r="DY223" s="2699">
        <f>EOMONTH(DY224,-1)</f>
        <v/>
      </c>
      <c r="DZ223" s="405">
        <f>+EF222</f>
        <v/>
      </c>
      <c r="EA223" s="405" t="n">
        <v>0</v>
      </c>
      <c r="EB223" s="405" t="n">
        <v>0</v>
      </c>
      <c r="EC223" s="405" t="n">
        <v>0</v>
      </c>
      <c r="ED223" s="405" t="n">
        <v>0</v>
      </c>
      <c r="EE223" s="405" t="n">
        <v>0</v>
      </c>
      <c r="EF223" s="405">
        <f>SUM(DZ223:EB223)-SUM(EC223:EE223)</f>
        <v/>
      </c>
      <c r="EG223" s="405" t="n">
        <v>0</v>
      </c>
      <c r="EH223" s="405">
        <f>+EF223-EG223</f>
        <v/>
      </c>
      <c r="EI223" s="2700">
        <f>365/((+EA223+EB223-ED223-EE223)/((+DZ223+EF223)/2)*DAY(DY223))</f>
        <v/>
      </c>
      <c r="EJ223" s="2700">
        <f>+EF223/EA223*DAY(DY223)</f>
        <v/>
      </c>
      <c r="EK223" s="406">
        <f>(ED223+EE223)/EA223</f>
        <v/>
      </c>
      <c r="EL223" s="406">
        <f>+EC223/(+EC223+ED223+EE223)</f>
        <v/>
      </c>
      <c r="EM223" s="407">
        <f t="array" ref="EM223">EC223/(SUMPRODUCT(--(CHOOSE({1,2,3},EB223,ED223,EE223)&gt;0),CHOOSE({1,2,3},EB223,ED223,EE223))+EA223)</f>
        <v/>
      </c>
      <c r="EO223" s="2699">
        <f>EOMONTH(EO224,-1)</f>
        <v/>
      </c>
      <c r="EP223" s="405">
        <f>+EV222</f>
        <v/>
      </c>
      <c r="EQ223" s="405" t="n">
        <v>0</v>
      </c>
      <c r="ER223" s="405" t="n">
        <v>0</v>
      </c>
      <c r="ES223" s="405" t="n">
        <v>0</v>
      </c>
      <c r="ET223" s="405" t="n">
        <v>0</v>
      </c>
      <c r="EU223" s="405" t="n">
        <v>0</v>
      </c>
      <c r="EV223" s="405">
        <f>SUM(EP223:ER223)-SUM(ES223:EU223)</f>
        <v/>
      </c>
      <c r="EW223" s="405" t="n">
        <v>0</v>
      </c>
      <c r="EX223" s="405">
        <f>+EV223-EW223</f>
        <v/>
      </c>
      <c r="EY223" s="2700">
        <f>365/((+EQ223+ER223-ET223-EU223)/((+EP223+EV223)/2)*DAY(EO223))</f>
        <v/>
      </c>
      <c r="EZ223" s="2700">
        <f>+EV223/EQ223*DAY(EO223)</f>
        <v/>
      </c>
      <c r="FA223" s="406">
        <f>(ET223+EU223)/EQ223</f>
        <v/>
      </c>
      <c r="FB223" s="406">
        <f>+ES223/(+ES223+ET223+EU223)</f>
        <v/>
      </c>
      <c r="FC223" s="407">
        <f t="array" ref="FC223">ES223/(SUMPRODUCT(--(CHOOSE({1,2,3},FH223,FX223,GN223)&gt;0),CHOOSE({1,2,3},FH223,FX223,GN223))+EQ223)</f>
        <v/>
      </c>
      <c r="FE223" s="2699">
        <f>EOMONTH(FE224,-1)</f>
        <v/>
      </c>
      <c r="FF223" s="405">
        <f>+FL222</f>
        <v/>
      </c>
      <c r="FG223" s="405" t="n">
        <v>0</v>
      </c>
      <c r="FH223" s="405" t="n">
        <v>0</v>
      </c>
      <c r="FI223" s="405" t="n">
        <v>0</v>
      </c>
      <c r="FJ223" s="405" t="n">
        <v>0</v>
      </c>
      <c r="FK223" s="405" t="n">
        <v>0</v>
      </c>
      <c r="FL223" s="405">
        <f>SUM(FF223:FH223)-SUM(FI223:FK223)</f>
        <v/>
      </c>
      <c r="FM223" s="405" t="n">
        <v>0</v>
      </c>
      <c r="FN223" s="405">
        <f>+FL223-FM223</f>
        <v/>
      </c>
      <c r="FO223" s="2700">
        <f>365/((+FG223+FH223-FJ223-FK223)/((+FF223+FL223)/2)*DAY(FE223))</f>
        <v/>
      </c>
      <c r="FP223" s="2700">
        <f>+FL223/FG223*DAY(FE223)</f>
        <v/>
      </c>
      <c r="FQ223" s="406">
        <f>(FJ223+FK223)/FG223</f>
        <v/>
      </c>
      <c r="FR223" s="406">
        <f>+FI223/(+FI223+FJ223+FK223)</f>
        <v/>
      </c>
      <c r="FS223" s="407">
        <f t="array" ref="FS223">FI223/(SUMPRODUCT(--(CHOOSE({1,2,3},FH223,FJ223,FK223)&gt;0),CHOOSE({1,2,3},FH223,FJ223,FK223))+FG223)</f>
        <v/>
      </c>
      <c r="FU223" s="2699">
        <f>EOMONTH(FU224,-1)</f>
        <v/>
      </c>
      <c r="FV223" s="405">
        <f>+GB222</f>
        <v/>
      </c>
      <c r="FW223" s="405" t="n">
        <v>0</v>
      </c>
      <c r="FX223" s="405" t="n">
        <v>0</v>
      </c>
      <c r="FY223" s="405" t="n">
        <v>0</v>
      </c>
      <c r="FZ223" s="405" t="n">
        <v>0</v>
      </c>
      <c r="GA223" s="405" t="n">
        <v>0</v>
      </c>
      <c r="GB223" s="405">
        <f>SUM(FV223:FX223)-SUM(FY223:GA223)</f>
        <v/>
      </c>
      <c r="GC223" s="405" t="n">
        <v>0</v>
      </c>
      <c r="GD223" s="405">
        <f>+GB223-GC223</f>
        <v/>
      </c>
      <c r="GE223" s="2700">
        <f>365/((+FW223+FX223-FZ223-GA223)/((+FV223+GB223)/2)*DAY(FU223))</f>
        <v/>
      </c>
      <c r="GF223" s="2700">
        <f>+GB223/FW223*DAY(FU223)</f>
        <v/>
      </c>
      <c r="GG223" s="406">
        <f>(FZ223+GA223)/FW223</f>
        <v/>
      </c>
      <c r="GH223" s="406">
        <f>+FY223/(+FY223+FZ223+GA223)</f>
        <v/>
      </c>
      <c r="GI223" s="407">
        <f t="array" ref="GI223">FY223/(SUMPRODUCT(--(CHOOSE({1,2,3},FX223,FZ223,GA223)&gt;0),CHOOSE({1,2,3},FX223,FZ223,GA223))+FW223)</f>
        <v/>
      </c>
      <c r="GK223" s="2699">
        <f>EOMONTH(GK224,-1)</f>
        <v/>
      </c>
      <c r="GL223" s="405">
        <f>+GR222</f>
        <v/>
      </c>
      <c r="GM223" s="405" t="n">
        <v>0</v>
      </c>
      <c r="GN223" s="405" t="n">
        <v>0</v>
      </c>
      <c r="GO223" s="405" t="n">
        <v>0</v>
      </c>
      <c r="GP223" s="405" t="n">
        <v>0</v>
      </c>
      <c r="GQ223" s="405" t="n">
        <v>0</v>
      </c>
      <c r="GR223" s="405">
        <f>SUM(GL223:GN223)-SUM(GO223:GQ223)</f>
        <v/>
      </c>
      <c r="GS223" s="405" t="n">
        <v>0</v>
      </c>
      <c r="GT223" s="405">
        <f>+GR223-GS223</f>
        <v/>
      </c>
      <c r="GU223" s="2700">
        <f>365/((+GM223+GN223-GP223-GQ223)/((+GL223+GR223)/2)*DAY(GK223))</f>
        <v/>
      </c>
      <c r="GV223" s="2700">
        <f>+GR223/GM223*DAY(GK223)</f>
        <v/>
      </c>
      <c r="GW223" s="406">
        <f>(GP223+GQ223)/GM223</f>
        <v/>
      </c>
      <c r="GX223" s="406">
        <f>+GO223/(+GO223+GP223+GQ223)</f>
        <v/>
      </c>
      <c r="GY223" s="407">
        <f t="array" ref="GY223">GO223/(SUMPRODUCT(--(CHOOSE({1,2,3},GN223,GP223,GQ223)&gt;0),CHOOSE({1,2,3},GN223,GP223,GQ223))+GM223)</f>
        <v/>
      </c>
    </row>
    <row r="224">
      <c r="A224" s="2701">
        <f>$A$39</f>
        <v/>
      </c>
      <c r="B224" s="405">
        <f>R224+AH224+AX224+BN224+CD224+CT224+DJ224+DZ224+EP224+FF224+FV224+GL224</f>
        <v/>
      </c>
      <c r="C224" s="405">
        <f>S224+AI224+AY224+BO224+CE224+CU224+DK224+EA224+EQ224+FG224+FW224+GM224</f>
        <v/>
      </c>
      <c r="D224" s="405">
        <f>T224+AJ224+AZ224+BP224+CF224+CV224+DL224+EB224+ER224+FH224+FX224+GN224</f>
        <v/>
      </c>
      <c r="E224" s="405">
        <f>U224+AK224+BA224+BQ224+CG224+CW224+DM224+EC224+ES224+FI224+FY224+GO224</f>
        <v/>
      </c>
      <c r="F224" s="405">
        <f>V224+AL224+BB224+BR224+CH224+CX224+DN224+ED224+ET224+FJ224+FZ224+GP224</f>
        <v/>
      </c>
      <c r="G224" s="405">
        <f>W224+AM224+BC224+BS224+CI224+CY224+DO224+EE224+EU224+FK224+GA224+GQ224</f>
        <v/>
      </c>
      <c r="H224" s="1486">
        <f>X224+AN224+BD224+BT224+CJ224+CZ224+DP224+EF224+EV224+FL224+GB224+GR224</f>
        <v/>
      </c>
      <c r="I224" s="405">
        <f>Y224+AO224+BE224+BU224+CK224+DA224+DQ224+EG224+EW224+FM224+GC224+GS224</f>
        <v/>
      </c>
      <c r="J224" s="405">
        <f>Z224+AP224+BF224+BV224</f>
        <v/>
      </c>
      <c r="K224" s="2702">
        <f>365/((+C224+D224-F224-G224)/((+B224+H224)/2)*DAY(A224))</f>
        <v/>
      </c>
      <c r="L224" s="2702">
        <f>+H224/C224*DAY(A224)</f>
        <v/>
      </c>
      <c r="M224" s="1488">
        <f>(F224+G224)/C224</f>
        <v/>
      </c>
      <c r="N224" s="1488">
        <f>+E224/(+E224+F224+G224)</f>
        <v/>
      </c>
      <c r="O224" s="407">
        <f t="array" ref="O224">E224/(SUMPRODUCT(--(CHOOSE({1,2,3},D224,F224,G224)&gt;0),CHOOSE({1,2,3},D224,F224,G224))+C224)</f>
        <v/>
      </c>
      <c r="Q224" s="2701">
        <f>$A$39</f>
        <v/>
      </c>
      <c r="R224" s="1486">
        <f>+X223</f>
        <v/>
      </c>
      <c r="S224" s="1486" t="n">
        <v>0</v>
      </c>
      <c r="T224" s="1486" t="n">
        <v>0</v>
      </c>
      <c r="U224" s="1486" t="n">
        <v>0</v>
      </c>
      <c r="V224" s="1486" t="n">
        <v>0</v>
      </c>
      <c r="W224" s="1486" t="n">
        <v>0</v>
      </c>
      <c r="X224" s="1486">
        <f>SUM(R224:T224)-SUM(U224:W224)</f>
        <v/>
      </c>
      <c r="Y224" s="1486" t="n">
        <v>0</v>
      </c>
      <c r="Z224" s="1486">
        <f>+X224-Y224</f>
        <v/>
      </c>
      <c r="AA224" s="2702">
        <f>365/((+S224+T224-V224-W224)/((+R224+X224)/2)*DAY(Q224))</f>
        <v/>
      </c>
      <c r="AB224" s="2702">
        <f>+X224/S224*DAY(Q224)</f>
        <v/>
      </c>
      <c r="AC224" s="1488">
        <f>(V224+W224)/S224</f>
        <v/>
      </c>
      <c r="AD224" s="1488">
        <f>+U224/(+U224+V224+W224)</f>
        <v/>
      </c>
      <c r="AE224" s="407">
        <f t="array" ref="AE224">U224/(SUMPRODUCT(--(CHOOSE({1,2,3},T224,V224,W224)&gt;0),CHOOSE({1,2,3},T224,V224,W224))+S224)</f>
        <v/>
      </c>
      <c r="AG224" s="2701">
        <f>$A$39</f>
        <v/>
      </c>
      <c r="AH224" s="1486">
        <f>+AN223</f>
        <v/>
      </c>
      <c r="AI224" s="1486" t="n">
        <v>0</v>
      </c>
      <c r="AJ224" s="1486" t="n">
        <v>0</v>
      </c>
      <c r="AK224" s="1486" t="n">
        <v>0</v>
      </c>
      <c r="AL224" s="1486" t="n">
        <v>0</v>
      </c>
      <c r="AM224" s="1486" t="n">
        <v>0</v>
      </c>
      <c r="AN224" s="1486">
        <f>SUM(AH224:AJ224)-SUM(AK224:AM224)</f>
        <v/>
      </c>
      <c r="AO224" s="1486" t="n">
        <v>0</v>
      </c>
      <c r="AP224" s="1486">
        <f>+AN224-AO224</f>
        <v/>
      </c>
      <c r="AQ224" s="2702">
        <f>365/((+AI224+AJ224-AL224-AM224)/((+AH224+AN224)/2)*DAY(AG224))</f>
        <v/>
      </c>
      <c r="AR224" s="2702">
        <f>+AN224/AI224*DAY(AG224)</f>
        <v/>
      </c>
      <c r="AS224" s="1488">
        <f>(AL224+AM224)/AI224</f>
        <v/>
      </c>
      <c r="AT224" s="1488">
        <f>+AK224/(+AK224+AL224+AM224)</f>
        <v/>
      </c>
      <c r="AU224" s="407">
        <f t="array" ref="AU224">AK224/(SUMPRODUCT(--(CHOOSE({1,2,3},AJ224,AL224,AM224)&gt;0),CHOOSE({1,2,3},AJ224,AL224,AM224))+AI224)</f>
        <v/>
      </c>
      <c r="AW224" s="2701">
        <f>$A$39</f>
        <v/>
      </c>
      <c r="AX224" s="1486">
        <f>+BD223</f>
        <v/>
      </c>
      <c r="AY224" s="1486" t="n">
        <v>0</v>
      </c>
      <c r="AZ224" s="1486" t="n">
        <v>0</v>
      </c>
      <c r="BA224" s="1486" t="n">
        <v>0</v>
      </c>
      <c r="BB224" s="1486" t="n">
        <v>0</v>
      </c>
      <c r="BC224" s="1486" t="n">
        <v>0</v>
      </c>
      <c r="BD224" s="1486">
        <f>SUM(AX224:AZ224)-SUM(BA224:BC224)</f>
        <v/>
      </c>
      <c r="BE224" s="1486" t="n">
        <v>0</v>
      </c>
      <c r="BF224" s="1486">
        <f>+BD224-BE224</f>
        <v/>
      </c>
      <c r="BG224" s="2702">
        <f>365/((+AY224+AZ224-BB224-BC224)/((+AX224+BD224)/2)*DAY(AW224))</f>
        <v/>
      </c>
      <c r="BH224" s="2702">
        <f>+BD224/AY224*DAY(AW224)</f>
        <v/>
      </c>
      <c r="BI224" s="1488">
        <f>(BB224+BC224)/AY224</f>
        <v/>
      </c>
      <c r="BJ224" s="1488">
        <f>+BA224/(+BA224+BB224+BC224)</f>
        <v/>
      </c>
      <c r="BK224" s="407">
        <f t="array" ref="BK224">BA224/(SUMPRODUCT(--(CHOOSE({1,2,3},AZ224,BB224,BC224)&gt;0),CHOOSE({1,2,3},AZ224,BB224,BC224))+AY224)</f>
        <v/>
      </c>
      <c r="BM224" s="2701">
        <f>$A$39</f>
        <v/>
      </c>
      <c r="BN224" s="1486">
        <f>+BT223</f>
        <v/>
      </c>
      <c r="BO224" s="1486" t="n">
        <v>0</v>
      </c>
      <c r="BP224" s="1486" t="n">
        <v>0</v>
      </c>
      <c r="BQ224" s="1486" t="n">
        <v>0</v>
      </c>
      <c r="BR224" s="1486" t="n">
        <v>0</v>
      </c>
      <c r="BS224" s="1486" t="n">
        <v>0</v>
      </c>
      <c r="BT224" s="1486">
        <f>SUM(BN224:BP224)-SUM(BQ224:BS224)</f>
        <v/>
      </c>
      <c r="BU224" s="1486" t="n">
        <v>0</v>
      </c>
      <c r="BV224" s="1486">
        <f>+BT224-BU224</f>
        <v/>
      </c>
      <c r="BW224" s="2702">
        <f>365/((+BO224+BP224-BR224-BS224)/((+BN224+BT224)/2)*DAY(BM224))</f>
        <v/>
      </c>
      <c r="BX224" s="2702">
        <f>+BT224/BO224*DAY(BM224)</f>
        <v/>
      </c>
      <c r="BY224" s="1488">
        <f>(BR224+BS224)/BO224</f>
        <v/>
      </c>
      <c r="BZ224" s="1488">
        <f>+BQ224/(+BQ224+BR224+BS224)</f>
        <v/>
      </c>
      <c r="CA224" s="407">
        <f t="array" ref="CA224">BQ224/(SUMPRODUCT(--(CHOOSE({1,2,3},BP224,BR224,BS224)&gt;0),CHOOSE({1,2,3},BP224,BR224,BS224))+BO224)</f>
        <v/>
      </c>
      <c r="CC224" s="2701">
        <f>$A$39</f>
        <v/>
      </c>
      <c r="CD224" s="1486">
        <f>+CJ223</f>
        <v/>
      </c>
      <c r="CE224" s="1486" t="n">
        <v>0</v>
      </c>
      <c r="CF224" s="1486" t="n">
        <v>0</v>
      </c>
      <c r="CG224" s="1486" t="n">
        <v>0</v>
      </c>
      <c r="CH224" s="1486" t="n">
        <v>0</v>
      </c>
      <c r="CI224" s="1486" t="n">
        <v>0</v>
      </c>
      <c r="CJ224" s="1486">
        <f>SUM(CD224:CF224)-SUM(CG224:CI224)</f>
        <v/>
      </c>
      <c r="CK224" s="1486" t="n">
        <v>0</v>
      </c>
      <c r="CL224" s="1486">
        <f>+CJ224-CK224</f>
        <v/>
      </c>
      <c r="CM224" s="2702">
        <f>365/((+CE224+CF224-CH224-CI224)/((+CD224+CJ224)/2)*DAY(CC224))</f>
        <v/>
      </c>
      <c r="CN224" s="2702">
        <f>+CJ224/CE224*DAY(CC224)</f>
        <v/>
      </c>
      <c r="CO224" s="1488">
        <f>(CH224+CI224)/CE224</f>
        <v/>
      </c>
      <c r="CP224" s="1488">
        <f>+CG224/(+CG224+CH224+CI224)</f>
        <v/>
      </c>
      <c r="CQ224" s="407">
        <f t="array" ref="CQ224">CG224/(SUMPRODUCT(--(CHOOSE({1,2,3},CF224,CH224,CI224)&gt;0),CHOOSE({1,2,3},CF224,CH224,CI224))+CE224)</f>
        <v/>
      </c>
      <c r="CS224" s="2701">
        <f>$A$39</f>
        <v/>
      </c>
      <c r="CT224" s="1486">
        <f>+CZ223</f>
        <v/>
      </c>
      <c r="CU224" s="1486" t="n">
        <v>0</v>
      </c>
      <c r="CV224" s="1486" t="n">
        <v>0</v>
      </c>
      <c r="CW224" s="1486" t="n">
        <v>0</v>
      </c>
      <c r="CX224" s="1486" t="n">
        <v>0</v>
      </c>
      <c r="CY224" s="1486" t="n">
        <v>0</v>
      </c>
      <c r="CZ224" s="1486">
        <f>SUM(CT224:CV224)-SUM(CW224:CY224)</f>
        <v/>
      </c>
      <c r="DA224" s="1486" t="n">
        <v>0</v>
      </c>
      <c r="DB224" s="1486">
        <f>+CZ224-DA224</f>
        <v/>
      </c>
      <c r="DC224" s="2702">
        <f>365/((+CU224+CV224-CX224-CY224)/((+CT224+CZ224)/2)*DAY(CS224))</f>
        <v/>
      </c>
      <c r="DD224" s="2702">
        <f>+CZ224/CU224*DAY(CS224)</f>
        <v/>
      </c>
      <c r="DE224" s="1488">
        <f>(CX224+CY224)/CU224</f>
        <v/>
      </c>
      <c r="DF224" s="1488">
        <f>+CW224/(+CW224+CX224+CY224)</f>
        <v/>
      </c>
      <c r="DG224" s="407">
        <f t="array" ref="DG224">CW224/(SUMPRODUCT(--(CHOOSE({1,2,3},CV224,CX224,CY224)&gt;0),CHOOSE({1,2,3},CV224,CX224,CY224))+CU224)</f>
        <v/>
      </c>
      <c r="DI224" s="2701">
        <f>$A$39</f>
        <v/>
      </c>
      <c r="DJ224" s="1486">
        <f>+DP223</f>
        <v/>
      </c>
      <c r="DK224" s="1486" t="n">
        <v>0</v>
      </c>
      <c r="DL224" s="1486" t="n">
        <v>0</v>
      </c>
      <c r="DM224" s="1486" t="n">
        <v>0</v>
      </c>
      <c r="DN224" s="1486" t="n">
        <v>0</v>
      </c>
      <c r="DO224" s="1486" t="n">
        <v>0</v>
      </c>
      <c r="DP224" s="1486">
        <f>SUM(DJ224:DL224)-SUM(DM224:DO224)</f>
        <v/>
      </c>
      <c r="DQ224" s="1486" t="n">
        <v>0</v>
      </c>
      <c r="DR224" s="1486">
        <f>+DP224-DQ224</f>
        <v/>
      </c>
      <c r="DS224" s="2702">
        <f>365/((+DK224+DL224-DN224-DO224)/((+DJ224+DP224)/2)*DAY(DI224))</f>
        <v/>
      </c>
      <c r="DT224" s="2702">
        <f>+DP224/DK224*DAY(DI224)</f>
        <v/>
      </c>
      <c r="DU224" s="1488">
        <f>(DN224+DO224)/DK224</f>
        <v/>
      </c>
      <c r="DV224" s="1488">
        <f>+DM224/(+DM224+DN224+DO224)</f>
        <v/>
      </c>
      <c r="DW224" s="407">
        <f t="array" ref="DW224">DM224/(SUMPRODUCT(--(CHOOSE({1,2,3},DL224,DN224,DO224)&gt;0),CHOOSE({1,2,3},DL224,DN224,DO224))+DK224)</f>
        <v/>
      </c>
      <c r="DY224" s="2701">
        <f>$A$39</f>
        <v/>
      </c>
      <c r="DZ224" s="1486">
        <f>+EF223</f>
        <v/>
      </c>
      <c r="EA224" s="1486" t="n">
        <v>0</v>
      </c>
      <c r="EB224" s="1486" t="n">
        <v>0</v>
      </c>
      <c r="EC224" s="1486" t="n">
        <v>0</v>
      </c>
      <c r="ED224" s="1486" t="n">
        <v>0</v>
      </c>
      <c r="EE224" s="1486" t="n">
        <v>0</v>
      </c>
      <c r="EF224" s="1486">
        <f>SUM(DZ224:EB224)-SUM(EC224:EE224)</f>
        <v/>
      </c>
      <c r="EG224" s="1486" t="n">
        <v>0</v>
      </c>
      <c r="EH224" s="1486">
        <f>+EF224-EG224</f>
        <v/>
      </c>
      <c r="EI224" s="2702">
        <f>365/((+EA224+EB224-ED224-EE224)/((+DZ224+EF224)/2)*DAY(DY224))</f>
        <v/>
      </c>
      <c r="EJ224" s="2702">
        <f>+EF224/EA224*DAY(DY224)</f>
        <v/>
      </c>
      <c r="EK224" s="1488">
        <f>(ED224+EE224)/EA224</f>
        <v/>
      </c>
      <c r="EL224" s="1488">
        <f>+EC224/(+EC224+ED224+EE224)</f>
        <v/>
      </c>
      <c r="EM224" s="407">
        <f t="array" ref="EM224">EC224/(SUMPRODUCT(--(CHOOSE({1,2,3},EB224,ED224,EE224)&gt;0),CHOOSE({1,2,3},EB224,ED224,EE224))+EA224)</f>
        <v/>
      </c>
      <c r="EO224" s="2701">
        <f>$A$39</f>
        <v/>
      </c>
      <c r="EP224" s="1486">
        <f>+EV223</f>
        <v/>
      </c>
      <c r="EQ224" s="1486" t="n">
        <v>0</v>
      </c>
      <c r="ER224" s="1486" t="n">
        <v>0</v>
      </c>
      <c r="ES224" s="1486" t="n">
        <v>0</v>
      </c>
      <c r="ET224" s="1486" t="n">
        <v>0</v>
      </c>
      <c r="EU224" s="1486" t="n">
        <v>0</v>
      </c>
      <c r="EV224" s="1486">
        <f>SUM(EP224:ER224)-SUM(ES224:EU224)</f>
        <v/>
      </c>
      <c r="EW224" s="1486" t="n">
        <v>0</v>
      </c>
      <c r="EX224" s="1486">
        <f>+EV224-EW224</f>
        <v/>
      </c>
      <c r="EY224" s="2702">
        <f>365/((+EQ224+ER224-ET224-EU224)/((+EP224+EV224)/2)*DAY(EO224))</f>
        <v/>
      </c>
      <c r="EZ224" s="2702">
        <f>+EV224/EQ224*DAY(EO224)</f>
        <v/>
      </c>
      <c r="FA224" s="1488">
        <f>(ET224+EU224)/EQ224</f>
        <v/>
      </c>
      <c r="FB224" s="1488">
        <f>+ES224/(+ES224+ET224+EU224)</f>
        <v/>
      </c>
      <c r="FC224" s="407">
        <f t="array" ref="FC224">ES224/(SUMPRODUCT(--(CHOOSE({1,2,3},FH224,FX224,GN224)&gt;0),CHOOSE({1,2,3},FH224,FX224,GN224))+EQ224)</f>
        <v/>
      </c>
      <c r="FE224" s="2701">
        <f>$A$39</f>
        <v/>
      </c>
      <c r="FF224" s="1486">
        <f>+FL223</f>
        <v/>
      </c>
      <c r="FG224" s="1486" t="n">
        <v>0</v>
      </c>
      <c r="FH224" s="1486" t="n">
        <v>0</v>
      </c>
      <c r="FI224" s="1486" t="n">
        <v>0</v>
      </c>
      <c r="FJ224" s="1486" t="n">
        <v>0</v>
      </c>
      <c r="FK224" s="1486" t="n">
        <v>0</v>
      </c>
      <c r="FL224" s="1486">
        <f>SUM(FF224:FH224)-SUM(FI224:FK224)</f>
        <v/>
      </c>
      <c r="FM224" s="1486" t="n">
        <v>0</v>
      </c>
      <c r="FN224" s="1486">
        <f>+FL224-FM224</f>
        <v/>
      </c>
      <c r="FO224" s="2702">
        <f>365/((+FG224+FH224-FJ224-FK224)/((+FF224+FL224)/2)*DAY(FE224))</f>
        <v/>
      </c>
      <c r="FP224" s="2702">
        <f>+FL224/FG224*DAY(FE224)</f>
        <v/>
      </c>
      <c r="FQ224" s="1488">
        <f>(FJ224+FK224)/FG224</f>
        <v/>
      </c>
      <c r="FR224" s="1488">
        <f>+FI224/(+FI224+FJ224+FK224)</f>
        <v/>
      </c>
      <c r="FS224" s="407">
        <f t="array" ref="FS224">FI224/(SUMPRODUCT(--(CHOOSE({1,2,3},FH224,FJ224,FK224)&gt;0),CHOOSE({1,2,3},FH224,FJ224,FK224))+FG224)</f>
        <v/>
      </c>
      <c r="FU224" s="2701">
        <f>$A$39</f>
        <v/>
      </c>
      <c r="FV224" s="1486">
        <f>+GB223</f>
        <v/>
      </c>
      <c r="FW224" s="1486" t="n">
        <v>0</v>
      </c>
      <c r="FX224" s="1486" t="n">
        <v>0</v>
      </c>
      <c r="FY224" s="1486" t="n">
        <v>0</v>
      </c>
      <c r="FZ224" s="1486" t="n">
        <v>0</v>
      </c>
      <c r="GA224" s="1486" t="n">
        <v>0</v>
      </c>
      <c r="GB224" s="1486">
        <f>SUM(FV224:FX224)-SUM(FY224:GA224)</f>
        <v/>
      </c>
      <c r="GC224" s="1486" t="n">
        <v>0</v>
      </c>
      <c r="GD224" s="1486">
        <f>+GB224-GC224</f>
        <v/>
      </c>
      <c r="GE224" s="2702">
        <f>365/((+FW224+FX224-FZ224-GA224)/((+FV224+GB224)/2)*DAY(FU224))</f>
        <v/>
      </c>
      <c r="GF224" s="2702">
        <f>+GB224/FW224*DAY(FU224)</f>
        <v/>
      </c>
      <c r="GG224" s="1488">
        <f>(FZ224+GA224)/FW224</f>
        <v/>
      </c>
      <c r="GH224" s="1488">
        <f>+FY224/(+FY224+FZ224+GA224)</f>
        <v/>
      </c>
      <c r="GI224" s="407">
        <f t="array" ref="GI224">FY224/(SUMPRODUCT(--(CHOOSE({1,2,3},FX224,FZ224,GA224)&gt;0),CHOOSE({1,2,3},FX224,FZ224,GA224))+FW224)</f>
        <v/>
      </c>
      <c r="GK224" s="2701">
        <f>$A$39</f>
        <v/>
      </c>
      <c r="GL224" s="1486">
        <f>+GR223</f>
        <v/>
      </c>
      <c r="GM224" s="1486" t="n">
        <v>0</v>
      </c>
      <c r="GN224" s="1486" t="n">
        <v>0</v>
      </c>
      <c r="GO224" s="1486" t="n">
        <v>0</v>
      </c>
      <c r="GP224" s="1486" t="n">
        <v>0</v>
      </c>
      <c r="GQ224" s="1486" t="n">
        <v>0</v>
      </c>
      <c r="GR224" s="1486">
        <f>SUM(GL224:GN224)-SUM(GO224:GQ224)</f>
        <v/>
      </c>
      <c r="GS224" s="1486" t="n">
        <v>0</v>
      </c>
      <c r="GT224" s="1486">
        <f>+GR224-GS224</f>
        <v/>
      </c>
      <c r="GU224" s="2702">
        <f>365/((+GM224+GN224-GP224-GQ224)/((+GL224+GR224)/2)*DAY(GK224))</f>
        <v/>
      </c>
      <c r="GV224" s="2702">
        <f>+GR224/GM224*DAY(GK224)</f>
        <v/>
      </c>
      <c r="GW224" s="1488">
        <f>(GP224+GQ224)/GM224</f>
        <v/>
      </c>
      <c r="GX224" s="1488">
        <f>+GO224/(+GO224+GP224+GQ224)</f>
        <v/>
      </c>
      <c r="GY224" s="407">
        <f t="array" ref="GY224">GO224/(SUMPRODUCT(--(CHOOSE({1,2,3},GN224,GP224,GQ224)&gt;0),CHOOSE({1,2,3},GN224,GP224,GQ224))+GM224)</f>
        <v/>
      </c>
    </row>
    <row r="225">
      <c r="A225" s="1489" t="inlineStr">
        <is>
          <t>Totals</t>
        </is>
      </c>
      <c r="B225" s="1490">
        <f>SUM(B201:B224)</f>
        <v/>
      </c>
      <c r="C225" s="1490">
        <f>SUM(C201:C224)</f>
        <v/>
      </c>
      <c r="D225" s="1490">
        <f>SUM(D201:D224)</f>
        <v/>
      </c>
      <c r="E225" s="1490">
        <f>SUM(E201:E224)</f>
        <v/>
      </c>
      <c r="F225" s="1490">
        <f>SUM(F201:F224)</f>
        <v/>
      </c>
      <c r="G225" s="1490">
        <f>SUM(G201:G224)</f>
        <v/>
      </c>
      <c r="H225" s="1490">
        <f>SUM(H201:H224)</f>
        <v/>
      </c>
      <c r="I225" s="1490" t="n"/>
      <c r="J225" s="1491" t="n"/>
      <c r="K225" s="1491" t="n"/>
      <c r="L225" s="1491" t="n"/>
      <c r="M225" s="1491" t="n"/>
      <c r="N225" s="1491" t="n"/>
      <c r="O225" s="1492" t="n"/>
      <c r="Q225" s="1489" t="inlineStr">
        <is>
          <t>Totals</t>
        </is>
      </c>
      <c r="R225" s="1490">
        <f>SUM(R201:R224)</f>
        <v/>
      </c>
      <c r="S225" s="1490">
        <f>SUM(S201:S224)</f>
        <v/>
      </c>
      <c r="T225" s="1490">
        <f>SUM(T201:T224)</f>
        <v/>
      </c>
      <c r="U225" s="1490">
        <f>SUM(U201:U224)</f>
        <v/>
      </c>
      <c r="V225" s="1490">
        <f>SUM(V201:V224)</f>
        <v/>
      </c>
      <c r="W225" s="1490">
        <f>SUM(W201:W224)</f>
        <v/>
      </c>
      <c r="X225" s="1490">
        <f>SUM(X201:X224)</f>
        <v/>
      </c>
      <c r="Y225" s="1490" t="n"/>
      <c r="Z225" s="1491" t="n"/>
      <c r="AA225" s="1491" t="n"/>
      <c r="AB225" s="1491" t="n"/>
      <c r="AC225" s="1491" t="n"/>
      <c r="AD225" s="1491" t="n"/>
      <c r="AE225" s="1492" t="n"/>
      <c r="AG225" s="1489" t="inlineStr">
        <is>
          <t>Totals</t>
        </is>
      </c>
      <c r="AH225" s="1490">
        <f>SUM(AH201:AH224)</f>
        <v/>
      </c>
      <c r="AI225" s="1490">
        <f>SUM(AI201:AI224)</f>
        <v/>
      </c>
      <c r="AJ225" s="1490">
        <f>SUM(AJ201:AJ224)</f>
        <v/>
      </c>
      <c r="AK225" s="1490">
        <f>SUM(AK201:AK224)</f>
        <v/>
      </c>
      <c r="AL225" s="1490">
        <f>SUM(AL201:AL224)</f>
        <v/>
      </c>
      <c r="AM225" s="1490">
        <f>SUM(AM201:AM224)</f>
        <v/>
      </c>
      <c r="AN225" s="1490">
        <f>SUM(AN201:AN224)</f>
        <v/>
      </c>
      <c r="AO225" s="1490" t="n"/>
      <c r="AP225" s="1491" t="n"/>
      <c r="AQ225" s="1491" t="n"/>
      <c r="AR225" s="1491" t="n"/>
      <c r="AS225" s="1491" t="n"/>
      <c r="AT225" s="1491" t="n"/>
      <c r="AU225" s="1492" t="n"/>
      <c r="AW225" s="1489" t="inlineStr">
        <is>
          <t>Totals</t>
        </is>
      </c>
      <c r="AX225" s="1490">
        <f>SUM(AX201:AX224)</f>
        <v/>
      </c>
      <c r="AY225" s="1490">
        <f>SUM(AY201:AY224)</f>
        <v/>
      </c>
      <c r="AZ225" s="1490">
        <f>SUM(AZ201:AZ224)</f>
        <v/>
      </c>
      <c r="BA225" s="1490">
        <f>SUM(BA201:BA224)</f>
        <v/>
      </c>
      <c r="BB225" s="1490">
        <f>SUM(BB201:BB224)</f>
        <v/>
      </c>
      <c r="BC225" s="1490">
        <f>SUM(BC201:BC224)</f>
        <v/>
      </c>
      <c r="BD225" s="1490">
        <f>SUM(BD201:BD224)</f>
        <v/>
      </c>
      <c r="BE225" s="1490" t="n"/>
      <c r="BF225" s="1491" t="n"/>
      <c r="BG225" s="1491" t="n"/>
      <c r="BH225" s="1491" t="n"/>
      <c r="BI225" s="1491" t="n"/>
      <c r="BJ225" s="1491" t="n"/>
      <c r="BK225" s="1492" t="n"/>
      <c r="BM225" s="1489" t="inlineStr">
        <is>
          <t>Totals</t>
        </is>
      </c>
      <c r="BN225" s="1490">
        <f>SUM(BN201:BN224)</f>
        <v/>
      </c>
      <c r="BO225" s="1490">
        <f>SUM(BO201:BO224)</f>
        <v/>
      </c>
      <c r="BP225" s="1490">
        <f>SUM(BP201:BP224)</f>
        <v/>
      </c>
      <c r="BQ225" s="1490">
        <f>SUM(BQ201:BQ224)</f>
        <v/>
      </c>
      <c r="BR225" s="1490">
        <f>SUM(BR201:BR224)</f>
        <v/>
      </c>
      <c r="BS225" s="1490">
        <f>SUM(BS201:BS224)</f>
        <v/>
      </c>
      <c r="BT225" s="1490">
        <f>SUM(BT201:BT224)</f>
        <v/>
      </c>
      <c r="BU225" s="1490" t="n"/>
      <c r="BV225" s="1491" t="n"/>
      <c r="BW225" s="1491" t="n"/>
      <c r="BX225" s="1491" t="n"/>
      <c r="BY225" s="1491" t="n"/>
      <c r="BZ225" s="1491" t="n"/>
      <c r="CA225" s="1492" t="n"/>
      <c r="CC225" s="1489" t="inlineStr">
        <is>
          <t>Totals</t>
        </is>
      </c>
      <c r="CD225" s="1490">
        <f>SUM(CD201:CD224)</f>
        <v/>
      </c>
      <c r="CE225" s="1490">
        <f>SUM(CE201:CE224)</f>
        <v/>
      </c>
      <c r="CF225" s="1490">
        <f>SUM(CF201:CF224)</f>
        <v/>
      </c>
      <c r="CG225" s="1490">
        <f>SUM(CG201:CG224)</f>
        <v/>
      </c>
      <c r="CH225" s="1490">
        <f>SUM(CH201:CH224)</f>
        <v/>
      </c>
      <c r="CI225" s="1490">
        <f>SUM(CI201:CI224)</f>
        <v/>
      </c>
      <c r="CJ225" s="1490">
        <f>SUM(CJ201:CJ224)</f>
        <v/>
      </c>
      <c r="CK225" s="1490" t="n"/>
      <c r="CL225" s="1491" t="n"/>
      <c r="CM225" s="1491" t="n"/>
      <c r="CN225" s="1491" t="n"/>
      <c r="CO225" s="1491" t="n"/>
      <c r="CP225" s="1491" t="n"/>
      <c r="CQ225" s="1492" t="n"/>
      <c r="CS225" s="1489" t="inlineStr">
        <is>
          <t>Totals</t>
        </is>
      </c>
      <c r="CT225" s="1490">
        <f>SUM(CT201:CT224)</f>
        <v/>
      </c>
      <c r="CU225" s="1490">
        <f>SUM(CU201:CU224)</f>
        <v/>
      </c>
      <c r="CV225" s="1490">
        <f>SUM(CV201:CV224)</f>
        <v/>
      </c>
      <c r="CW225" s="1490">
        <f>SUM(CW201:CW224)</f>
        <v/>
      </c>
      <c r="CX225" s="1490">
        <f>SUM(CX201:CX224)</f>
        <v/>
      </c>
      <c r="CY225" s="1490">
        <f>SUM(CY201:CY224)</f>
        <v/>
      </c>
      <c r="CZ225" s="1490">
        <f>SUM(CZ201:CZ224)</f>
        <v/>
      </c>
      <c r="DA225" s="1490" t="n"/>
      <c r="DB225" s="1491" t="n"/>
      <c r="DC225" s="1491" t="n"/>
      <c r="DD225" s="1491" t="n"/>
      <c r="DE225" s="1491" t="n"/>
      <c r="DF225" s="1491" t="n"/>
      <c r="DG225" s="1492" t="n"/>
      <c r="DI225" s="1489" t="inlineStr">
        <is>
          <t>Totals</t>
        </is>
      </c>
      <c r="DJ225" s="1490">
        <f>SUM(DJ201:DJ224)</f>
        <v/>
      </c>
      <c r="DK225" s="1490">
        <f>SUM(DK201:DK224)</f>
        <v/>
      </c>
      <c r="DL225" s="1490">
        <f>SUM(DL201:DL224)</f>
        <v/>
      </c>
      <c r="DM225" s="1490">
        <f>SUM(DM201:DM224)</f>
        <v/>
      </c>
      <c r="DN225" s="1490">
        <f>SUM(DN201:DN224)</f>
        <v/>
      </c>
      <c r="DO225" s="1490">
        <f>SUM(DO201:DO224)</f>
        <v/>
      </c>
      <c r="DP225" s="1490">
        <f>SUM(DP201:DP224)</f>
        <v/>
      </c>
      <c r="DQ225" s="1490" t="n"/>
      <c r="DR225" s="1491" t="n"/>
      <c r="DS225" s="1491" t="n"/>
      <c r="DT225" s="1491" t="n"/>
      <c r="DU225" s="1491" t="n"/>
      <c r="DV225" s="1491" t="n"/>
      <c r="DW225" s="1492" t="n"/>
      <c r="DY225" s="1489" t="inlineStr">
        <is>
          <t>Totals</t>
        </is>
      </c>
      <c r="DZ225" s="1490">
        <f>SUM(DZ201:DZ224)</f>
        <v/>
      </c>
      <c r="EA225" s="1490">
        <f>SUM(EA201:EA224)</f>
        <v/>
      </c>
      <c r="EB225" s="1490">
        <f>SUM(EB201:EB224)</f>
        <v/>
      </c>
      <c r="EC225" s="1490">
        <f>SUM(EC201:EC224)</f>
        <v/>
      </c>
      <c r="ED225" s="1490">
        <f>SUM(ED201:ED224)</f>
        <v/>
      </c>
      <c r="EE225" s="1490">
        <f>SUM(EE201:EE224)</f>
        <v/>
      </c>
      <c r="EF225" s="1490">
        <f>SUM(EF201:EF224)</f>
        <v/>
      </c>
      <c r="EG225" s="1490" t="n"/>
      <c r="EH225" s="1491" t="n"/>
      <c r="EI225" s="1491" t="n"/>
      <c r="EJ225" s="1491" t="n"/>
      <c r="EK225" s="1491" t="n"/>
      <c r="EL225" s="1491" t="n"/>
      <c r="EM225" s="1492" t="n"/>
      <c r="EO225" s="1489" t="inlineStr">
        <is>
          <t>Totals</t>
        </is>
      </c>
      <c r="EP225" s="1490">
        <f>SUM(EP201:EP224)</f>
        <v/>
      </c>
      <c r="EQ225" s="1490">
        <f>SUM(EQ201:EQ224)</f>
        <v/>
      </c>
      <c r="ER225" s="1490">
        <f>SUM(ER201:ER224)</f>
        <v/>
      </c>
      <c r="ES225" s="1490">
        <f>SUM(ES201:ES224)</f>
        <v/>
      </c>
      <c r="ET225" s="1490">
        <f>SUM(ET201:ET224)</f>
        <v/>
      </c>
      <c r="EU225" s="1490">
        <f>SUM(EU201:EU224)</f>
        <v/>
      </c>
      <c r="EV225" s="1490">
        <f>SUM(EV201:EV224)</f>
        <v/>
      </c>
      <c r="EW225" s="1490" t="n"/>
      <c r="EX225" s="1491" t="n"/>
      <c r="EY225" s="1491" t="n"/>
      <c r="EZ225" s="1491" t="n"/>
      <c r="FA225" s="1491" t="n"/>
      <c r="FB225" s="1491" t="n"/>
      <c r="FC225" s="1492" t="n"/>
      <c r="FE225" s="1489" t="inlineStr">
        <is>
          <t>Totals</t>
        </is>
      </c>
      <c r="FF225" s="1490">
        <f>SUM(FF201:FF224)</f>
        <v/>
      </c>
      <c r="FG225" s="1490">
        <f>SUM(FG201:FG224)</f>
        <v/>
      </c>
      <c r="FH225" s="1490">
        <f>SUM(FH201:FH224)</f>
        <v/>
      </c>
      <c r="FI225" s="1490">
        <f>SUM(FI201:FI224)</f>
        <v/>
      </c>
      <c r="FJ225" s="1490">
        <f>SUM(FJ201:FJ224)</f>
        <v/>
      </c>
      <c r="FK225" s="1490">
        <f>SUM(FK201:FK224)</f>
        <v/>
      </c>
      <c r="FL225" s="1490">
        <f>SUM(FL201:FL224)</f>
        <v/>
      </c>
      <c r="FM225" s="1490" t="n"/>
      <c r="FN225" s="1491" t="n"/>
      <c r="FO225" s="1491" t="n"/>
      <c r="FP225" s="1491" t="n"/>
      <c r="FQ225" s="1491" t="n"/>
      <c r="FR225" s="1491" t="n"/>
      <c r="FS225" s="1492" t="n"/>
      <c r="FU225" s="1489" t="inlineStr">
        <is>
          <t>Totals</t>
        </is>
      </c>
      <c r="FV225" s="1490">
        <f>SUM(FV201:FV224)</f>
        <v/>
      </c>
      <c r="FW225" s="1490">
        <f>SUM(FW201:FW224)</f>
        <v/>
      </c>
      <c r="FX225" s="1490">
        <f>SUM(FX201:FX224)</f>
        <v/>
      </c>
      <c r="FY225" s="1490">
        <f>SUM(FY201:FY224)</f>
        <v/>
      </c>
      <c r="FZ225" s="1490">
        <f>SUM(FZ201:FZ224)</f>
        <v/>
      </c>
      <c r="GA225" s="1490">
        <f>SUM(GA201:GA224)</f>
        <v/>
      </c>
      <c r="GB225" s="1490">
        <f>SUM(GB201:GB224)</f>
        <v/>
      </c>
      <c r="GC225" s="1490" t="n"/>
      <c r="GD225" s="1491" t="n"/>
      <c r="GE225" s="1491" t="n"/>
      <c r="GF225" s="1491" t="n"/>
      <c r="GG225" s="1491" t="n"/>
      <c r="GH225" s="1491" t="n"/>
      <c r="GI225" s="1492" t="n"/>
      <c r="GK225" s="1489" t="inlineStr">
        <is>
          <t>Totals</t>
        </is>
      </c>
      <c r="GL225" s="1490">
        <f>SUM(GL201:GL224)</f>
        <v/>
      </c>
      <c r="GM225" s="1490">
        <f>SUM(GM201:GM224)</f>
        <v/>
      </c>
      <c r="GN225" s="1490">
        <f>SUM(GN201:GN224)</f>
        <v/>
      </c>
      <c r="GO225" s="1490">
        <f>SUM(GO201:GO224)</f>
        <v/>
      </c>
      <c r="GP225" s="1490">
        <f>SUM(GP201:GP224)</f>
        <v/>
      </c>
      <c r="GQ225" s="1490">
        <f>SUM(GQ201:GQ224)</f>
        <v/>
      </c>
      <c r="GR225" s="1490">
        <f>SUM(GR201:GR224)</f>
        <v/>
      </c>
      <c r="GS225" s="1490" t="n"/>
      <c r="GT225" s="1491" t="n"/>
      <c r="GU225" s="1491" t="n"/>
      <c r="GV225" s="1491" t="n"/>
      <c r="GW225" s="1491" t="n"/>
      <c r="GX225" s="1491" t="n"/>
      <c r="GY225" s="1492" t="n"/>
    </row>
    <row r="226">
      <c r="A226" s="408" t="inlineStr">
        <is>
          <t>Averages</t>
        </is>
      </c>
      <c r="B226" s="409">
        <f>AVERAGE(B201:B224)</f>
        <v/>
      </c>
      <c r="C226" s="409">
        <f>AVERAGE(C201:C224)</f>
        <v/>
      </c>
      <c r="D226" s="409">
        <f>AVERAGE(D201:D224)</f>
        <v/>
      </c>
      <c r="E226" s="409">
        <f>AVERAGE(E201:E224)</f>
        <v/>
      </c>
      <c r="F226" s="409">
        <f>AVERAGE(F201:F224)</f>
        <v/>
      </c>
      <c r="G226" s="409">
        <f>AVERAGE(G201:G224)</f>
        <v/>
      </c>
      <c r="H226" s="409">
        <f>AVERAGE(H201:H224)</f>
        <v/>
      </c>
      <c r="I226" s="1225" t="n"/>
      <c r="J226" s="1225" t="n"/>
      <c r="K226" s="2703">
        <f>AVERAGE(K201:K224)</f>
        <v/>
      </c>
      <c r="L226" s="2703">
        <f>+H226/C226*DAY(A226)</f>
        <v/>
      </c>
      <c r="M226" s="1227">
        <f>(F226+G226)/C226</f>
        <v/>
      </c>
      <c r="N226" s="1227">
        <f>+E225/(+E225+F225+G225)</f>
        <v/>
      </c>
      <c r="O226" s="1957">
        <f t="array" ref="O226">E226/(SUMPRODUCT(--(CHOOSE({1,2,3},D226,F226,G226)&gt;0),CHOOSE({1,2,3},D226,F226,G226))+C226)</f>
        <v/>
      </c>
      <c r="Q226" s="408" t="inlineStr">
        <is>
          <t>Averages</t>
        </is>
      </c>
      <c r="R226" s="409">
        <f>AVERAGE(R201:R224)</f>
        <v/>
      </c>
      <c r="S226" s="409">
        <f>AVERAGE(S201:S224)</f>
        <v/>
      </c>
      <c r="T226" s="409">
        <f>AVERAGE(T201:T224)</f>
        <v/>
      </c>
      <c r="U226" s="409">
        <f>AVERAGE(U201:U224)</f>
        <v/>
      </c>
      <c r="V226" s="409">
        <f>AVERAGE(V201:V224)</f>
        <v/>
      </c>
      <c r="W226" s="409">
        <f>AVERAGE(W201:W224)</f>
        <v/>
      </c>
      <c r="X226" s="409">
        <f>AVERAGE(X201:X224)</f>
        <v/>
      </c>
      <c r="Y226" s="1225" t="n"/>
      <c r="Z226" s="1225" t="n"/>
      <c r="AA226" s="2703">
        <f>AVERAGE(AA201:AA224)</f>
        <v/>
      </c>
      <c r="AB226" s="2703">
        <f>+X226/S226*DAY(Q226)</f>
        <v/>
      </c>
      <c r="AC226" s="1227">
        <f>(V226+W226)/S226</f>
        <v/>
      </c>
      <c r="AD226" s="1227">
        <f>+U225/(+U225+V225+W225)</f>
        <v/>
      </c>
      <c r="AE226" s="1957">
        <f t="array" ref="AE226">U226/(SUMPRODUCT(--(CHOOSE({1,2,3},T226,V226,W226)&gt;0),CHOOSE({1,2,3},T226,V226,W226))+S226)</f>
        <v/>
      </c>
      <c r="AG226" s="408" t="inlineStr">
        <is>
          <t>Averages</t>
        </is>
      </c>
      <c r="AH226" s="409">
        <f>AVERAGE(AH201:AH224)</f>
        <v/>
      </c>
      <c r="AI226" s="409">
        <f>AVERAGE(AI201:AI224)</f>
        <v/>
      </c>
      <c r="AJ226" s="409">
        <f>AVERAGE(AJ201:AJ224)</f>
        <v/>
      </c>
      <c r="AK226" s="409">
        <f>AVERAGE(AK201:AK224)</f>
        <v/>
      </c>
      <c r="AL226" s="409">
        <f>AVERAGE(AL201:AL224)</f>
        <v/>
      </c>
      <c r="AM226" s="409">
        <f>AVERAGE(AM201:AM224)</f>
        <v/>
      </c>
      <c r="AN226" s="409">
        <f>AVERAGE(AN201:AN224)</f>
        <v/>
      </c>
      <c r="AO226" s="1225" t="n"/>
      <c r="AP226" s="1225" t="n"/>
      <c r="AQ226" s="2703">
        <f>AVERAGE(AQ201:AQ224)</f>
        <v/>
      </c>
      <c r="AR226" s="2703">
        <f>+AN226/AI226*DAY(AG226)</f>
        <v/>
      </c>
      <c r="AS226" s="1227">
        <f>(AL226+AM226)/AI226</f>
        <v/>
      </c>
      <c r="AT226" s="1227">
        <f>+AK225/(+AK225+AL225+AM225)</f>
        <v/>
      </c>
      <c r="AU226" s="1957">
        <f t="array" ref="AU226">AK226/(SUMPRODUCT(--(CHOOSE({1,2,3},AJ226,AL226,AM226)&gt;0),CHOOSE({1,2,3},AJ226,AL226,AM226))+AI226)</f>
        <v/>
      </c>
      <c r="AW226" s="408" t="inlineStr">
        <is>
          <t>Averages</t>
        </is>
      </c>
      <c r="AX226" s="409">
        <f>AVERAGE(AX201:AX224)</f>
        <v/>
      </c>
      <c r="AY226" s="409">
        <f>AVERAGE(AY201:AY224)</f>
        <v/>
      </c>
      <c r="AZ226" s="409">
        <f>AVERAGE(AZ201:AZ224)</f>
        <v/>
      </c>
      <c r="BA226" s="409">
        <f>AVERAGE(BA201:BA224)</f>
        <v/>
      </c>
      <c r="BB226" s="409">
        <f>AVERAGE(BB201:BB224)</f>
        <v/>
      </c>
      <c r="BC226" s="409">
        <f>AVERAGE(BC201:BC224)</f>
        <v/>
      </c>
      <c r="BD226" s="409">
        <f>AVERAGE(BD201:BD224)</f>
        <v/>
      </c>
      <c r="BE226" s="1225" t="n"/>
      <c r="BF226" s="1225" t="n"/>
      <c r="BG226" s="2703">
        <f>AVERAGE(BG201:BG224)</f>
        <v/>
      </c>
      <c r="BH226" s="2703">
        <f>+BD226/AY226*DAY(AW226)</f>
        <v/>
      </c>
      <c r="BI226" s="1227">
        <f>(BB226+BC226)/AY226</f>
        <v/>
      </c>
      <c r="BJ226" s="1227">
        <f>+BA225/(+BA225+BB225+BC225)</f>
        <v/>
      </c>
      <c r="BK226" s="1957">
        <f t="array" ref="BK226">BA226/(SUMPRODUCT(--(CHOOSE({1,2,3},AZ226,BB226,BC226)&gt;0),CHOOSE({1,2,3},AZ226,BB226,BC226))+AY226)</f>
        <v/>
      </c>
      <c r="BM226" s="408" t="inlineStr">
        <is>
          <t>Averages</t>
        </is>
      </c>
      <c r="BN226" s="409">
        <f>AVERAGE(BN201:BN224)</f>
        <v/>
      </c>
      <c r="BO226" s="409">
        <f>AVERAGE(BO201:BO224)</f>
        <v/>
      </c>
      <c r="BP226" s="409">
        <f>AVERAGE(BP201:BP224)</f>
        <v/>
      </c>
      <c r="BQ226" s="409">
        <f>AVERAGE(BQ201:BQ224)</f>
        <v/>
      </c>
      <c r="BR226" s="409">
        <f>AVERAGE(BR201:BR224)</f>
        <v/>
      </c>
      <c r="BS226" s="409">
        <f>AVERAGE(BS201:BS224)</f>
        <v/>
      </c>
      <c r="BT226" s="409">
        <f>AVERAGE(BT201:BT224)</f>
        <v/>
      </c>
      <c r="BU226" s="1225" t="n"/>
      <c r="BV226" s="1225" t="n"/>
      <c r="BW226" s="2703">
        <f>AVERAGE(BW201:BW224)</f>
        <v/>
      </c>
      <c r="BX226" s="2703">
        <f>+BT226/BO226*DAY(BM226)</f>
        <v/>
      </c>
      <c r="BY226" s="1227">
        <f>(BR226+BS226)/BO226</f>
        <v/>
      </c>
      <c r="BZ226" s="1227">
        <f>+BQ225/(+BQ225+BR225+BS225)</f>
        <v/>
      </c>
      <c r="CA226" s="1957">
        <f t="array" ref="CA226">BQ226/(SUMPRODUCT(--(CHOOSE({1,2,3},BP226,BR226,BS226)&gt;0),CHOOSE({1,2,3},BP226,BR226,BS226))+BO226)</f>
        <v/>
      </c>
      <c r="CC226" s="408" t="inlineStr">
        <is>
          <t>Averages</t>
        </is>
      </c>
      <c r="CD226" s="409">
        <f>AVERAGE(CD201:CD224)</f>
        <v/>
      </c>
      <c r="CE226" s="409">
        <f>AVERAGE(CE201:CE224)</f>
        <v/>
      </c>
      <c r="CF226" s="409">
        <f>AVERAGE(CF201:CF224)</f>
        <v/>
      </c>
      <c r="CG226" s="409">
        <f>AVERAGE(CG201:CG224)</f>
        <v/>
      </c>
      <c r="CH226" s="409">
        <f>AVERAGE(CH201:CH224)</f>
        <v/>
      </c>
      <c r="CI226" s="409">
        <f>AVERAGE(CI201:CI224)</f>
        <v/>
      </c>
      <c r="CJ226" s="409">
        <f>AVERAGE(CJ201:CJ224)</f>
        <v/>
      </c>
      <c r="CK226" s="1225" t="n"/>
      <c r="CL226" s="1225" t="n"/>
      <c r="CM226" s="2703">
        <f>AVERAGE(CM201:CM224)</f>
        <v/>
      </c>
      <c r="CN226" s="2703">
        <f>+CJ226/CE226*DAY(CC226)</f>
        <v/>
      </c>
      <c r="CO226" s="1227">
        <f>(CH226+CI226)/CE226</f>
        <v/>
      </c>
      <c r="CP226" s="1227">
        <f>+CG225/(+CG225+CH225+CI225)</f>
        <v/>
      </c>
      <c r="CQ226" s="1957">
        <f t="array" ref="CQ226">CG226/(SUMPRODUCT(--(CHOOSE({1,2,3},CF226,CH226,CI226)&gt;0),CHOOSE({1,2,3},CF226,CH226,CI226))+CE226)</f>
        <v/>
      </c>
      <c r="CS226" s="408" t="inlineStr">
        <is>
          <t>Averages</t>
        </is>
      </c>
      <c r="CT226" s="409">
        <f>AVERAGE(CT201:CT224)</f>
        <v/>
      </c>
      <c r="CU226" s="409">
        <f>AVERAGE(CU201:CU224)</f>
        <v/>
      </c>
      <c r="CV226" s="409">
        <f>AVERAGE(CV201:CV224)</f>
        <v/>
      </c>
      <c r="CW226" s="409">
        <f>AVERAGE(CW201:CW224)</f>
        <v/>
      </c>
      <c r="CX226" s="409">
        <f>AVERAGE(CX201:CX224)</f>
        <v/>
      </c>
      <c r="CY226" s="409">
        <f>AVERAGE(CY201:CY224)</f>
        <v/>
      </c>
      <c r="CZ226" s="409">
        <f>AVERAGE(CZ201:CZ224)</f>
        <v/>
      </c>
      <c r="DA226" s="1225" t="n"/>
      <c r="DB226" s="1225" t="n"/>
      <c r="DC226" s="2703">
        <f>AVERAGE(DC201:DC224)</f>
        <v/>
      </c>
      <c r="DD226" s="2703">
        <f>+CZ226/CU226*DAY(CS226)</f>
        <v/>
      </c>
      <c r="DE226" s="1227">
        <f>(CX226+CY226)/CU226</f>
        <v/>
      </c>
      <c r="DF226" s="1227">
        <f>+CW225/(+CW225+CX225+CY225)</f>
        <v/>
      </c>
      <c r="DG226" s="1957">
        <f t="array" ref="DG226">CW226/(SUMPRODUCT(--(CHOOSE({1,2,3},CV226,CX226,CY226)&gt;0),CHOOSE({1,2,3},CV226,CX226,CY226))+CU226)</f>
        <v/>
      </c>
      <c r="DI226" s="408" t="inlineStr">
        <is>
          <t>Averages</t>
        </is>
      </c>
      <c r="DJ226" s="409">
        <f>AVERAGE(DJ201:DJ224)</f>
        <v/>
      </c>
      <c r="DK226" s="409">
        <f>AVERAGE(DK201:DK224)</f>
        <v/>
      </c>
      <c r="DL226" s="409">
        <f>AVERAGE(DL201:DL224)</f>
        <v/>
      </c>
      <c r="DM226" s="409">
        <f>AVERAGE(DM201:DM224)</f>
        <v/>
      </c>
      <c r="DN226" s="409">
        <f>AVERAGE(DN201:DN224)</f>
        <v/>
      </c>
      <c r="DO226" s="409">
        <f>AVERAGE(DO201:DO224)</f>
        <v/>
      </c>
      <c r="DP226" s="409">
        <f>AVERAGE(DP201:DP224)</f>
        <v/>
      </c>
      <c r="DQ226" s="1225" t="n"/>
      <c r="DR226" s="1225" t="n"/>
      <c r="DS226" s="2703">
        <f>AVERAGE(DS201:DS224)</f>
        <v/>
      </c>
      <c r="DT226" s="2703">
        <f>+DP226/DK226*DAY(DI226)</f>
        <v/>
      </c>
      <c r="DU226" s="1227">
        <f>(DN226+DO226)/DK226</f>
        <v/>
      </c>
      <c r="DV226" s="1227">
        <f>+DM225/(+DM225+DN225+DO225)</f>
        <v/>
      </c>
      <c r="DW226" s="1957">
        <f t="array" ref="DW226">DM226/(SUMPRODUCT(--(CHOOSE({1,2,3},DL226,DN226,DO226)&gt;0),CHOOSE({1,2,3},DL226,DN226,DO226))+DK226)</f>
        <v/>
      </c>
      <c r="DY226" s="408" t="inlineStr">
        <is>
          <t>Averages</t>
        </is>
      </c>
      <c r="DZ226" s="409">
        <f>AVERAGE(DZ201:DZ224)</f>
        <v/>
      </c>
      <c r="EA226" s="409">
        <f>AVERAGE(EA201:EA224)</f>
        <v/>
      </c>
      <c r="EB226" s="409">
        <f>AVERAGE(EB201:EB224)</f>
        <v/>
      </c>
      <c r="EC226" s="409">
        <f>AVERAGE(EC201:EC224)</f>
        <v/>
      </c>
      <c r="ED226" s="409">
        <f>AVERAGE(ED201:ED224)</f>
        <v/>
      </c>
      <c r="EE226" s="409">
        <f>AVERAGE(EE201:EE224)</f>
        <v/>
      </c>
      <c r="EF226" s="409">
        <f>AVERAGE(EF201:EF224)</f>
        <v/>
      </c>
      <c r="EG226" s="1225" t="n"/>
      <c r="EH226" s="1225" t="n"/>
      <c r="EI226" s="2703">
        <f>AVERAGE(EI201:EI224)</f>
        <v/>
      </c>
      <c r="EJ226" s="2703">
        <f>+EF226/EA226*DAY(DY226)</f>
        <v/>
      </c>
      <c r="EK226" s="1227">
        <f>(ED226+EE226)/EA226</f>
        <v/>
      </c>
      <c r="EL226" s="1227">
        <f>+EC225/(+EC225+ED225+EE225)</f>
        <v/>
      </c>
      <c r="EM226" s="1957">
        <f t="array" ref="EM226">EC226/(SUMPRODUCT(--(CHOOSE({1,2,3},EB226,ED226,EE226)&gt;0),CHOOSE({1,2,3},EB226,ED226,EE226))+EA226)</f>
        <v/>
      </c>
      <c r="EO226" s="408" t="inlineStr">
        <is>
          <t>Averages</t>
        </is>
      </c>
      <c r="EP226" s="409">
        <f>AVERAGE(EP201:EP224)</f>
        <v/>
      </c>
      <c r="EQ226" s="409">
        <f>AVERAGE(EQ201:EQ224)</f>
        <v/>
      </c>
      <c r="ER226" s="409">
        <f>AVERAGE(ER201:ER224)</f>
        <v/>
      </c>
      <c r="ES226" s="409">
        <f>AVERAGE(ES201:ES224)</f>
        <v/>
      </c>
      <c r="ET226" s="409">
        <f>AVERAGE(ET201:ET224)</f>
        <v/>
      </c>
      <c r="EU226" s="409">
        <f>AVERAGE(EU201:EU224)</f>
        <v/>
      </c>
      <c r="EV226" s="409">
        <f>AVERAGE(EV201:EV224)</f>
        <v/>
      </c>
      <c r="EW226" s="1225" t="n"/>
      <c r="EX226" s="1225" t="n"/>
      <c r="EY226" s="2703">
        <f>AVERAGE(EY201:EY224)</f>
        <v/>
      </c>
      <c r="EZ226" s="2703">
        <f>+EV226/EQ226*DAY(EO226)</f>
        <v/>
      </c>
      <c r="FA226" s="1227">
        <f>(ET226+EU226)/EQ226</f>
        <v/>
      </c>
      <c r="FB226" s="1227">
        <f>+ES225/(+ES225+ET225+EU225)</f>
        <v/>
      </c>
      <c r="FC226" s="1957">
        <f t="array" ref="FC226">ES226/(SUMPRODUCT(--(CHOOSE({1,2,3},FH226,FX226,GN226)&gt;0),CHOOSE({1,2,3},FH226,FX226,GN226))+EQ226)</f>
        <v/>
      </c>
      <c r="FE226" s="408" t="inlineStr">
        <is>
          <t>Averages</t>
        </is>
      </c>
      <c r="FF226" s="409">
        <f>AVERAGE(FF201:FF224)</f>
        <v/>
      </c>
      <c r="FG226" s="409">
        <f>AVERAGE(FG201:FG224)</f>
        <v/>
      </c>
      <c r="FH226" s="409">
        <f>AVERAGE(FH201:FH224)</f>
        <v/>
      </c>
      <c r="FI226" s="409">
        <f>AVERAGE(FI201:FI224)</f>
        <v/>
      </c>
      <c r="FJ226" s="409">
        <f>AVERAGE(FJ201:FJ224)</f>
        <v/>
      </c>
      <c r="FK226" s="409">
        <f>AVERAGE(FK201:FK224)</f>
        <v/>
      </c>
      <c r="FL226" s="409">
        <f>AVERAGE(FL201:FL224)</f>
        <v/>
      </c>
      <c r="FM226" s="1225" t="n"/>
      <c r="FN226" s="1225" t="n"/>
      <c r="FO226" s="2703">
        <f>AVERAGE(FO201:FO224)</f>
        <v/>
      </c>
      <c r="FP226" s="2703">
        <f>+FL226/FG226*DAY(FE226)</f>
        <v/>
      </c>
      <c r="FQ226" s="1227">
        <f>(FJ226+FK226)/FG226</f>
        <v/>
      </c>
      <c r="FR226" s="1227">
        <f>+FI225/(+FI225+FJ225+FK225)</f>
        <v/>
      </c>
      <c r="FS226" s="1957">
        <f t="array" ref="FS226">FI226/(SUMPRODUCT(--(CHOOSE({1,2,3},FH226,FJ226,FK226)&gt;0),CHOOSE({1,2,3},FH226,FJ226,FK226))+FG226)</f>
        <v/>
      </c>
      <c r="FU226" s="408" t="inlineStr">
        <is>
          <t>Averages</t>
        </is>
      </c>
      <c r="FV226" s="409">
        <f>AVERAGE(FV201:FV224)</f>
        <v/>
      </c>
      <c r="FW226" s="409">
        <f>AVERAGE(FW201:FW224)</f>
        <v/>
      </c>
      <c r="FX226" s="409">
        <f>AVERAGE(FX201:FX224)</f>
        <v/>
      </c>
      <c r="FY226" s="409">
        <f>AVERAGE(FY201:FY224)</f>
        <v/>
      </c>
      <c r="FZ226" s="409">
        <f>AVERAGE(FZ201:FZ224)</f>
        <v/>
      </c>
      <c r="GA226" s="409">
        <f>AVERAGE(GA201:GA224)</f>
        <v/>
      </c>
      <c r="GB226" s="409">
        <f>AVERAGE(GB201:GB224)</f>
        <v/>
      </c>
      <c r="GC226" s="1225" t="n"/>
      <c r="GD226" s="1225" t="n"/>
      <c r="GE226" s="2703">
        <f>AVERAGE(GE201:GE224)</f>
        <v/>
      </c>
      <c r="GF226" s="2703">
        <f>+GB226/FW226*DAY(FU226)</f>
        <v/>
      </c>
      <c r="GG226" s="1227">
        <f>(FZ226+GA226)/FW226</f>
        <v/>
      </c>
      <c r="GH226" s="1227">
        <f>+FY225/(+FY225+FZ225+GA225)</f>
        <v/>
      </c>
      <c r="GI226" s="1957">
        <f t="array" ref="GI226">FY226/(SUMPRODUCT(--(CHOOSE({1,2,3},FX226,FZ226,GA226)&gt;0),CHOOSE({1,2,3},FX226,FZ226,GA226))+FW226)</f>
        <v/>
      </c>
      <c r="GK226" s="408" t="inlineStr">
        <is>
          <t>Averages</t>
        </is>
      </c>
      <c r="GL226" s="409">
        <f>AVERAGE(GL201:GL224)</f>
        <v/>
      </c>
      <c r="GM226" s="409">
        <f>AVERAGE(GM201:GM224)</f>
        <v/>
      </c>
      <c r="GN226" s="409">
        <f>AVERAGE(GN201:GN224)</f>
        <v/>
      </c>
      <c r="GO226" s="409">
        <f>AVERAGE(GO201:GO224)</f>
        <v/>
      </c>
      <c r="GP226" s="409">
        <f>AVERAGE(GP201:GP224)</f>
        <v/>
      </c>
      <c r="GQ226" s="409">
        <f>AVERAGE(GQ201:GQ224)</f>
        <v/>
      </c>
      <c r="GR226" s="409">
        <f>AVERAGE(GR201:GR224)</f>
        <v/>
      </c>
      <c r="GS226" s="1225" t="n"/>
      <c r="GT226" s="1225" t="n"/>
      <c r="GU226" s="2703">
        <f>AVERAGE(GU201:GU224)</f>
        <v/>
      </c>
      <c r="GV226" s="2703">
        <f>+GR226/GM226*DAY(GK226)</f>
        <v/>
      </c>
      <c r="GW226" s="1227">
        <f>(GP226+GQ226)/GM226</f>
        <v/>
      </c>
      <c r="GX226" s="1227">
        <f>+GO225/(+GO225+GP225+GQ225)</f>
        <v/>
      </c>
      <c r="GY226" s="1957">
        <f t="array" ref="GY226">GO226/(SUMPRODUCT(--(CHOOSE({1,2,3},GN226,GP226,GQ226)&gt;0),CHOOSE({1,2,3},GN226,GP226,GQ226))+GM226)</f>
        <v/>
      </c>
    </row>
    <row r="227">
      <c r="A227" s="408" t="inlineStr">
        <is>
          <t>Avg Last 3 Mo</t>
        </is>
      </c>
      <c r="B227" s="409">
        <f>AVERAGE(B222:B224)</f>
        <v/>
      </c>
      <c r="C227" s="409">
        <f>AVERAGE(C222:C224)</f>
        <v/>
      </c>
      <c r="D227" s="409">
        <f>AVERAGE(D222:D224)</f>
        <v/>
      </c>
      <c r="E227" s="409">
        <f>AVERAGE(E222:E224)</f>
        <v/>
      </c>
      <c r="F227" s="409">
        <f>AVERAGE(F222:F224)</f>
        <v/>
      </c>
      <c r="G227" s="409">
        <f>AVERAGE(G222:G224)</f>
        <v/>
      </c>
      <c r="H227" s="409">
        <f>AVERAGE(H222:H224)</f>
        <v/>
      </c>
      <c r="I227" s="1225" t="n"/>
      <c r="J227" s="1225" t="n"/>
      <c r="K227" s="2703">
        <f>AVERAGE(K222:K224)</f>
        <v/>
      </c>
      <c r="L227" s="2703">
        <f>+H227/C227*DAY(A227)</f>
        <v/>
      </c>
      <c r="M227" s="1227">
        <f>(F227+G227)/C227</f>
        <v/>
      </c>
      <c r="N227" s="1227">
        <f>+E227/(+E227+F227+G227)</f>
        <v/>
      </c>
      <c r="O227" s="1957">
        <f t="array" ref="O227">E227/(SUMPRODUCT(--(CHOOSE({1,2,3},D227,F227,G227)&gt;0),CHOOSE({1,2,3},D227,F227,G227))+C227)</f>
        <v/>
      </c>
      <c r="Q227" s="408" t="inlineStr">
        <is>
          <t>Avg Last 3 Mo</t>
        </is>
      </c>
      <c r="R227" s="409">
        <f>AVERAGE(R222:R224)</f>
        <v/>
      </c>
      <c r="S227" s="409">
        <f>AVERAGE(S222:S224)</f>
        <v/>
      </c>
      <c r="T227" s="409">
        <f>AVERAGE(T222:T224)</f>
        <v/>
      </c>
      <c r="U227" s="409">
        <f>AVERAGE(U222:U224)</f>
        <v/>
      </c>
      <c r="V227" s="409">
        <f>AVERAGE(V222:V224)</f>
        <v/>
      </c>
      <c r="W227" s="409">
        <f>AVERAGE(W222:W224)</f>
        <v/>
      </c>
      <c r="X227" s="409">
        <f>AVERAGE(X222:X224)</f>
        <v/>
      </c>
      <c r="Y227" s="1225" t="n"/>
      <c r="Z227" s="1225" t="n"/>
      <c r="AA227" s="2703">
        <f>AVERAGE(AA222:AA224)</f>
        <v/>
      </c>
      <c r="AB227" s="2703">
        <f>+X227/S227*DAY(Q227)</f>
        <v/>
      </c>
      <c r="AC227" s="1227">
        <f>(V227+W227)/S227</f>
        <v/>
      </c>
      <c r="AD227" s="1227">
        <f>+U227/(+U227+V227+W227)</f>
        <v/>
      </c>
      <c r="AE227" s="1957">
        <f t="array" ref="AE227">U227/(SUMPRODUCT(--(CHOOSE({1,2,3},T227,V227,W227)&gt;0),CHOOSE({1,2,3},T227,V227,W227))+S227)</f>
        <v/>
      </c>
      <c r="AG227" s="408" t="inlineStr">
        <is>
          <t>Avg Last 3 Mo</t>
        </is>
      </c>
      <c r="AH227" s="409">
        <f>AVERAGE(AH222:AH224)</f>
        <v/>
      </c>
      <c r="AI227" s="409">
        <f>AVERAGE(AI222:AI224)</f>
        <v/>
      </c>
      <c r="AJ227" s="409">
        <f>AVERAGE(AJ222:AJ224)</f>
        <v/>
      </c>
      <c r="AK227" s="409">
        <f>AVERAGE(AK222:AK224)</f>
        <v/>
      </c>
      <c r="AL227" s="409">
        <f>AVERAGE(AL222:AL224)</f>
        <v/>
      </c>
      <c r="AM227" s="409">
        <f>AVERAGE(AM222:AM224)</f>
        <v/>
      </c>
      <c r="AN227" s="409">
        <f>AVERAGE(AN222:AN224)</f>
        <v/>
      </c>
      <c r="AO227" s="1225" t="n"/>
      <c r="AP227" s="1225" t="n"/>
      <c r="AQ227" s="2703">
        <f>AVERAGE(AQ222:AQ224)</f>
        <v/>
      </c>
      <c r="AR227" s="2703">
        <f>+AN227/AI227*DAY(AG227)</f>
        <v/>
      </c>
      <c r="AS227" s="1227">
        <f>(AL227+AM227)/AI227</f>
        <v/>
      </c>
      <c r="AT227" s="1227">
        <f>+AK227/(+AK227+AL227+AM227)</f>
        <v/>
      </c>
      <c r="AU227" s="1957">
        <f t="array" ref="AU227">AK227/(SUMPRODUCT(--(CHOOSE({1,2,3},AJ227,AL227,AM227)&gt;0),CHOOSE({1,2,3},AJ227,AL227,AM227))+AI227)</f>
        <v/>
      </c>
      <c r="AW227" s="408" t="inlineStr">
        <is>
          <t>Avg Last 3 Mo</t>
        </is>
      </c>
      <c r="AX227" s="409">
        <f>AVERAGE(AX222:AX224)</f>
        <v/>
      </c>
      <c r="AY227" s="409">
        <f>AVERAGE(AY222:AY224)</f>
        <v/>
      </c>
      <c r="AZ227" s="409">
        <f>AVERAGE(AZ222:AZ224)</f>
        <v/>
      </c>
      <c r="BA227" s="409">
        <f>AVERAGE(BA222:BA224)</f>
        <v/>
      </c>
      <c r="BB227" s="409">
        <f>AVERAGE(BB222:BB224)</f>
        <v/>
      </c>
      <c r="BC227" s="409">
        <f>AVERAGE(BC222:BC224)</f>
        <v/>
      </c>
      <c r="BD227" s="409">
        <f>AVERAGE(BD222:BD224)</f>
        <v/>
      </c>
      <c r="BE227" s="1225" t="n"/>
      <c r="BF227" s="1225" t="n"/>
      <c r="BG227" s="2703">
        <f>AVERAGE(BG222:BG224)</f>
        <v/>
      </c>
      <c r="BH227" s="2703">
        <f>+BD227/AY227*DAY(AW227)</f>
        <v/>
      </c>
      <c r="BI227" s="1227">
        <f>(BB227+BC227)/AY227</f>
        <v/>
      </c>
      <c r="BJ227" s="1227">
        <f>+BA227/(+BA227+BB227+BC227)</f>
        <v/>
      </c>
      <c r="BK227" s="1957">
        <f t="array" ref="BK227">BA227/(SUMPRODUCT(--(CHOOSE({1,2,3},AZ227,BB227,BC227)&gt;0),CHOOSE({1,2,3},AZ227,BB227,BC227))+AY227)</f>
        <v/>
      </c>
      <c r="BM227" s="408" t="inlineStr">
        <is>
          <t>Avg Last 3 Mo</t>
        </is>
      </c>
      <c r="BN227" s="409">
        <f>AVERAGE(BN222:BN224)</f>
        <v/>
      </c>
      <c r="BO227" s="409">
        <f>AVERAGE(BO222:BO224)</f>
        <v/>
      </c>
      <c r="BP227" s="409">
        <f>AVERAGE(BP222:BP224)</f>
        <v/>
      </c>
      <c r="BQ227" s="409">
        <f>AVERAGE(BQ222:BQ224)</f>
        <v/>
      </c>
      <c r="BR227" s="409">
        <f>AVERAGE(BR222:BR224)</f>
        <v/>
      </c>
      <c r="BS227" s="409">
        <f>AVERAGE(BS222:BS224)</f>
        <v/>
      </c>
      <c r="BT227" s="409">
        <f>AVERAGE(BT222:BT224)</f>
        <v/>
      </c>
      <c r="BU227" s="1225" t="n"/>
      <c r="BV227" s="1225" t="n"/>
      <c r="BW227" s="2703">
        <f>AVERAGE(BW222:BW224)</f>
        <v/>
      </c>
      <c r="BX227" s="2703">
        <f>+BT227/BO227*DAY(BM227)</f>
        <v/>
      </c>
      <c r="BY227" s="1227">
        <f>(BR227+BS227)/BO227</f>
        <v/>
      </c>
      <c r="BZ227" s="1227">
        <f>+BQ227/(+BQ227+BR227+BS227)</f>
        <v/>
      </c>
      <c r="CA227" s="1957">
        <f t="array" ref="CA227">BQ227/(SUMPRODUCT(--(CHOOSE({1,2,3},BP227,BR227,BS227)&gt;0),CHOOSE({1,2,3},BP227,BR227,BS227))+BO227)</f>
        <v/>
      </c>
      <c r="CC227" s="408" t="inlineStr">
        <is>
          <t>Avg Last 3 Mo</t>
        </is>
      </c>
      <c r="CD227" s="409">
        <f>AVERAGE(CD222:CD224)</f>
        <v/>
      </c>
      <c r="CE227" s="409">
        <f>AVERAGE(CE222:CE224)</f>
        <v/>
      </c>
      <c r="CF227" s="409">
        <f>AVERAGE(CF222:CF224)</f>
        <v/>
      </c>
      <c r="CG227" s="409">
        <f>AVERAGE(CG222:CG224)</f>
        <v/>
      </c>
      <c r="CH227" s="409">
        <f>AVERAGE(CH222:CH224)</f>
        <v/>
      </c>
      <c r="CI227" s="409">
        <f>AVERAGE(CI222:CI224)</f>
        <v/>
      </c>
      <c r="CJ227" s="409">
        <f>AVERAGE(CJ222:CJ224)</f>
        <v/>
      </c>
      <c r="CK227" s="1225" t="n"/>
      <c r="CL227" s="1225" t="n"/>
      <c r="CM227" s="2703">
        <f>AVERAGE(CM222:CM224)</f>
        <v/>
      </c>
      <c r="CN227" s="2703">
        <f>+CJ227/CE227*DAY(CC227)</f>
        <v/>
      </c>
      <c r="CO227" s="1227">
        <f>(CH227+CI227)/CE227</f>
        <v/>
      </c>
      <c r="CP227" s="1227">
        <f>+CG227/(+CG227+CH227+CI227)</f>
        <v/>
      </c>
      <c r="CQ227" s="1957">
        <f t="array" ref="CQ227">CG227/(SUMPRODUCT(--(CHOOSE({1,2,3},CF227,CH227,CI227)&gt;0),CHOOSE({1,2,3},CF227,CH227,CI227))+CE227)</f>
        <v/>
      </c>
      <c r="CS227" s="408" t="inlineStr">
        <is>
          <t>Avg Last 3 Mo</t>
        </is>
      </c>
      <c r="CT227" s="409">
        <f>AVERAGE(CT222:CT224)</f>
        <v/>
      </c>
      <c r="CU227" s="409">
        <f>AVERAGE(CU222:CU224)</f>
        <v/>
      </c>
      <c r="CV227" s="409">
        <f>AVERAGE(CV222:CV224)</f>
        <v/>
      </c>
      <c r="CW227" s="409">
        <f>AVERAGE(CW222:CW224)</f>
        <v/>
      </c>
      <c r="CX227" s="409">
        <f>AVERAGE(CX222:CX224)</f>
        <v/>
      </c>
      <c r="CY227" s="409">
        <f>AVERAGE(CY222:CY224)</f>
        <v/>
      </c>
      <c r="CZ227" s="409">
        <f>AVERAGE(CZ222:CZ224)</f>
        <v/>
      </c>
      <c r="DA227" s="1225" t="n"/>
      <c r="DB227" s="1225" t="n"/>
      <c r="DC227" s="2703">
        <f>AVERAGE(DC222:DC224)</f>
        <v/>
      </c>
      <c r="DD227" s="2703">
        <f>+CZ227/CU227*DAY(CS227)</f>
        <v/>
      </c>
      <c r="DE227" s="1227">
        <f>(CX227+CY227)/CU227</f>
        <v/>
      </c>
      <c r="DF227" s="1227">
        <f>+CW227/(+CW227+CX227+CY227)</f>
        <v/>
      </c>
      <c r="DG227" s="1957">
        <f t="array" ref="DG227">CW227/(SUMPRODUCT(--(CHOOSE({1,2,3},CV227,CX227,CY227)&gt;0),CHOOSE({1,2,3},CV227,CX227,CY227))+CU227)</f>
        <v/>
      </c>
      <c r="DI227" s="408" t="inlineStr">
        <is>
          <t>Avg Last 3 Mo</t>
        </is>
      </c>
      <c r="DJ227" s="409">
        <f>AVERAGE(DJ222:DJ224)</f>
        <v/>
      </c>
      <c r="DK227" s="409">
        <f>AVERAGE(DK222:DK224)</f>
        <v/>
      </c>
      <c r="DL227" s="409">
        <f>AVERAGE(DL222:DL224)</f>
        <v/>
      </c>
      <c r="DM227" s="409">
        <f>AVERAGE(DM222:DM224)</f>
        <v/>
      </c>
      <c r="DN227" s="409">
        <f>AVERAGE(DN222:DN224)</f>
        <v/>
      </c>
      <c r="DO227" s="409">
        <f>AVERAGE(DO222:DO224)</f>
        <v/>
      </c>
      <c r="DP227" s="409">
        <f>AVERAGE(DP222:DP224)</f>
        <v/>
      </c>
      <c r="DQ227" s="1225" t="n"/>
      <c r="DR227" s="1225" t="n"/>
      <c r="DS227" s="2703">
        <f>AVERAGE(DS222:DS224)</f>
        <v/>
      </c>
      <c r="DT227" s="2703">
        <f>+DP227/DK227*DAY(DI227)</f>
        <v/>
      </c>
      <c r="DU227" s="1227">
        <f>(DN227+DO227)/DK227</f>
        <v/>
      </c>
      <c r="DV227" s="1227">
        <f>+DM227/(+DM227+DN227+DO227)</f>
        <v/>
      </c>
      <c r="DW227" s="1957">
        <f t="array" ref="DW227">DM227/(SUMPRODUCT(--(CHOOSE({1,2,3},DL227,DN227,DO227)&gt;0),CHOOSE({1,2,3},DL227,DN227,DO227))+DK227)</f>
        <v/>
      </c>
      <c r="DY227" s="408" t="inlineStr">
        <is>
          <t>Avg Last 3 Mo</t>
        </is>
      </c>
      <c r="DZ227" s="409">
        <f>AVERAGE(DZ222:DZ224)</f>
        <v/>
      </c>
      <c r="EA227" s="409">
        <f>AVERAGE(EA222:EA224)</f>
        <v/>
      </c>
      <c r="EB227" s="409">
        <f>AVERAGE(EB222:EB224)</f>
        <v/>
      </c>
      <c r="EC227" s="409">
        <f>AVERAGE(EC222:EC224)</f>
        <v/>
      </c>
      <c r="ED227" s="409">
        <f>AVERAGE(ED222:ED224)</f>
        <v/>
      </c>
      <c r="EE227" s="409">
        <f>AVERAGE(EE222:EE224)</f>
        <v/>
      </c>
      <c r="EF227" s="409">
        <f>AVERAGE(EF222:EF224)</f>
        <v/>
      </c>
      <c r="EG227" s="1225" t="n"/>
      <c r="EH227" s="1225" t="n"/>
      <c r="EI227" s="2703">
        <f>AVERAGE(EI222:EI224)</f>
        <v/>
      </c>
      <c r="EJ227" s="2703">
        <f>+EF227/EA227*DAY(DY227)</f>
        <v/>
      </c>
      <c r="EK227" s="1227">
        <f>(ED227+EE227)/EA227</f>
        <v/>
      </c>
      <c r="EL227" s="1227">
        <f>+EC227/(+EC227+ED227+EE227)</f>
        <v/>
      </c>
      <c r="EM227" s="1957">
        <f t="array" ref="EM227">EC227/(SUMPRODUCT(--(CHOOSE({1,2,3},EB227,ED227,EE227)&gt;0),CHOOSE({1,2,3},EB227,ED227,EE227))+EA227)</f>
        <v/>
      </c>
      <c r="EO227" s="408" t="inlineStr">
        <is>
          <t>Avg Last 3 Mo</t>
        </is>
      </c>
      <c r="EP227" s="409">
        <f>AVERAGE(EP222:EP224)</f>
        <v/>
      </c>
      <c r="EQ227" s="409">
        <f>AVERAGE(EQ222:EQ224)</f>
        <v/>
      </c>
      <c r="ER227" s="409">
        <f>AVERAGE(ER222:ER224)</f>
        <v/>
      </c>
      <c r="ES227" s="409">
        <f>AVERAGE(ES222:ES224)</f>
        <v/>
      </c>
      <c r="ET227" s="409">
        <f>AVERAGE(ET222:ET224)</f>
        <v/>
      </c>
      <c r="EU227" s="409">
        <f>AVERAGE(EU222:EU224)</f>
        <v/>
      </c>
      <c r="EV227" s="409">
        <f>AVERAGE(EV222:EV224)</f>
        <v/>
      </c>
      <c r="EW227" s="1225" t="n"/>
      <c r="EX227" s="1225" t="n"/>
      <c r="EY227" s="2703">
        <f>AVERAGE(EY222:EY224)</f>
        <v/>
      </c>
      <c r="EZ227" s="2703">
        <f>+EV227/EQ227*DAY(EO227)</f>
        <v/>
      </c>
      <c r="FA227" s="1227">
        <f>(ET227+EU227)/EQ227</f>
        <v/>
      </c>
      <c r="FB227" s="1227">
        <f>+ES227/(+ES227+ET227+EU227)</f>
        <v/>
      </c>
      <c r="FC227" s="1957">
        <f t="array" ref="FC227">ES227/(SUMPRODUCT(--(CHOOSE({1,2,3},FH227,FX227,GN227)&gt;0),CHOOSE({1,2,3},FH227,FX227,GN227))+EQ227)</f>
        <v/>
      </c>
      <c r="FE227" s="408" t="inlineStr">
        <is>
          <t>Avg Last 3 Mo</t>
        </is>
      </c>
      <c r="FF227" s="409">
        <f>AVERAGE(FF222:FF224)</f>
        <v/>
      </c>
      <c r="FG227" s="409">
        <f>AVERAGE(FG222:FG224)</f>
        <v/>
      </c>
      <c r="FH227" s="409">
        <f>AVERAGE(FH222:FH224)</f>
        <v/>
      </c>
      <c r="FI227" s="409">
        <f>AVERAGE(FI222:FI224)</f>
        <v/>
      </c>
      <c r="FJ227" s="409">
        <f>AVERAGE(FJ222:FJ224)</f>
        <v/>
      </c>
      <c r="FK227" s="409">
        <f>AVERAGE(FK222:FK224)</f>
        <v/>
      </c>
      <c r="FL227" s="409">
        <f>AVERAGE(FL222:FL224)</f>
        <v/>
      </c>
      <c r="FM227" s="1225" t="n"/>
      <c r="FN227" s="1225" t="n"/>
      <c r="FO227" s="2703">
        <f>AVERAGE(FO222:FO224)</f>
        <v/>
      </c>
      <c r="FP227" s="2703">
        <f>+FL227/FG227*DAY(FE227)</f>
        <v/>
      </c>
      <c r="FQ227" s="1227">
        <f>(FJ227+FK227)/FG227</f>
        <v/>
      </c>
      <c r="FR227" s="1227">
        <f>+FI227/(+FI227+FJ227+FK227)</f>
        <v/>
      </c>
      <c r="FS227" s="1957">
        <f t="array" ref="FS227">FI227/(SUMPRODUCT(--(CHOOSE({1,2,3},FH227,FJ227,FK227)&gt;0),CHOOSE({1,2,3},FH227,FJ227,FK227))+FG227)</f>
        <v/>
      </c>
      <c r="FU227" s="408" t="inlineStr">
        <is>
          <t>Avg Last 3 Mo</t>
        </is>
      </c>
      <c r="FV227" s="409">
        <f>AVERAGE(FV222:FV224)</f>
        <v/>
      </c>
      <c r="FW227" s="409">
        <f>AVERAGE(FW222:FW224)</f>
        <v/>
      </c>
      <c r="FX227" s="409">
        <f>AVERAGE(FX222:FX224)</f>
        <v/>
      </c>
      <c r="FY227" s="409">
        <f>AVERAGE(FY222:FY224)</f>
        <v/>
      </c>
      <c r="FZ227" s="409">
        <f>AVERAGE(FZ222:FZ224)</f>
        <v/>
      </c>
      <c r="GA227" s="409">
        <f>AVERAGE(GA222:GA224)</f>
        <v/>
      </c>
      <c r="GB227" s="409">
        <f>AVERAGE(GB222:GB224)</f>
        <v/>
      </c>
      <c r="GC227" s="1225" t="n"/>
      <c r="GD227" s="1225" t="n"/>
      <c r="GE227" s="2703">
        <f>AVERAGE(GE222:GE224)</f>
        <v/>
      </c>
      <c r="GF227" s="2703">
        <f>+GB227/FW227*DAY(FU227)</f>
        <v/>
      </c>
      <c r="GG227" s="1227">
        <f>(FZ227+GA227)/FW227</f>
        <v/>
      </c>
      <c r="GH227" s="1227">
        <f>+FY227/(+FY227+FZ227+GA227)</f>
        <v/>
      </c>
      <c r="GI227" s="1957">
        <f t="array" ref="GI227">FY227/(SUMPRODUCT(--(CHOOSE({1,2,3},FX227,FZ227,GA227)&gt;0),CHOOSE({1,2,3},FX227,FZ227,GA227))+FW227)</f>
        <v/>
      </c>
      <c r="GK227" s="408" t="inlineStr">
        <is>
          <t>Avg Last 3 Mo</t>
        </is>
      </c>
      <c r="GL227" s="409">
        <f>AVERAGE(GL222:GL224)</f>
        <v/>
      </c>
      <c r="GM227" s="409">
        <f>AVERAGE(GM222:GM224)</f>
        <v/>
      </c>
      <c r="GN227" s="409">
        <f>AVERAGE(GN222:GN224)</f>
        <v/>
      </c>
      <c r="GO227" s="409">
        <f>AVERAGE(GO222:GO224)</f>
        <v/>
      </c>
      <c r="GP227" s="409">
        <f>AVERAGE(GP222:GP224)</f>
        <v/>
      </c>
      <c r="GQ227" s="409">
        <f>AVERAGE(GQ222:GQ224)</f>
        <v/>
      </c>
      <c r="GR227" s="409">
        <f>AVERAGE(GR222:GR224)</f>
        <v/>
      </c>
      <c r="GS227" s="1225" t="n"/>
      <c r="GT227" s="1225" t="n"/>
      <c r="GU227" s="2703">
        <f>AVERAGE(GU222:GU224)</f>
        <v/>
      </c>
      <c r="GV227" s="2703">
        <f>+GR227/GM227*DAY(GK227)</f>
        <v/>
      </c>
      <c r="GW227" s="1227">
        <f>(GP227+GQ227)/GM227</f>
        <v/>
      </c>
      <c r="GX227" s="1227">
        <f>+GO227/(+GO227+GP227+GQ227)</f>
        <v/>
      </c>
      <c r="GY227" s="1957">
        <f t="array" ref="GY227">GO227/(SUMPRODUCT(--(CHOOSE({1,2,3},GN227,GP227,GQ227)&gt;0),CHOOSE({1,2,3},GN227,GP227,GQ227))+GM227)</f>
        <v/>
      </c>
    </row>
    <row r="228">
      <c r="A228" s="408" t="inlineStr">
        <is>
          <t>Avg Last 6 Mo</t>
        </is>
      </c>
      <c r="B228" s="409">
        <f>AVERAGE(B219:B224)</f>
        <v/>
      </c>
      <c r="C228" s="409">
        <f>AVERAGE(C219:C224)</f>
        <v/>
      </c>
      <c r="D228" s="409">
        <f>AVERAGE(D219:D224)</f>
        <v/>
      </c>
      <c r="E228" s="409">
        <f>AVERAGE(E219:E224)</f>
        <v/>
      </c>
      <c r="F228" s="409">
        <f>AVERAGE(F219:F224)</f>
        <v/>
      </c>
      <c r="G228" s="409">
        <f>AVERAGE(G219:G224)</f>
        <v/>
      </c>
      <c r="H228" s="409">
        <f>AVERAGE(H219:H224)</f>
        <v/>
      </c>
      <c r="I228" s="1225" t="n"/>
      <c r="J228" s="1225" t="n"/>
      <c r="K228" s="2703">
        <f>AVERAGE(K219:K224)</f>
        <v/>
      </c>
      <c r="L228" s="2703">
        <f>+H228/C228*DAY(A228)</f>
        <v/>
      </c>
      <c r="M228" s="1227">
        <f>(F228+G228)/C228</f>
        <v/>
      </c>
      <c r="N228" s="1227">
        <f>+E228/(+E228+F228+G228)</f>
        <v/>
      </c>
      <c r="O228" s="1957">
        <f t="array" ref="O228">E228/(SUMPRODUCT(--(CHOOSE({1,2,3},D228,F228,G228)&gt;0),CHOOSE({1,2,3},D228,F228,G228))+C228)</f>
        <v/>
      </c>
      <c r="Q228" s="408" t="inlineStr">
        <is>
          <t>Avg Last 6 Mo</t>
        </is>
      </c>
      <c r="R228" s="409">
        <f>AVERAGE(R219:R224)</f>
        <v/>
      </c>
      <c r="S228" s="409">
        <f>AVERAGE(S219:S224)</f>
        <v/>
      </c>
      <c r="T228" s="409">
        <f>AVERAGE(T219:T224)</f>
        <v/>
      </c>
      <c r="U228" s="409">
        <f>AVERAGE(U219:U224)</f>
        <v/>
      </c>
      <c r="V228" s="409">
        <f>AVERAGE(V219:V224)</f>
        <v/>
      </c>
      <c r="W228" s="409">
        <f>AVERAGE(W219:W224)</f>
        <v/>
      </c>
      <c r="X228" s="409">
        <f>AVERAGE(X219:X224)</f>
        <v/>
      </c>
      <c r="Y228" s="1225" t="n"/>
      <c r="Z228" s="1225" t="n"/>
      <c r="AA228" s="2703">
        <f>AVERAGE(AA219:AA224)</f>
        <v/>
      </c>
      <c r="AB228" s="2703">
        <f>+X228/S228*DAY(Q228)</f>
        <v/>
      </c>
      <c r="AC228" s="1227">
        <f>(V228+W228)/S228</f>
        <v/>
      </c>
      <c r="AD228" s="1227">
        <f>+U228/(+U228+V228+W228)</f>
        <v/>
      </c>
      <c r="AE228" s="1957">
        <f t="array" ref="AE228">U228/(SUMPRODUCT(--(CHOOSE({1,2,3},T228,V228,W228)&gt;0),CHOOSE({1,2,3},T228,V228,W228))+S228)</f>
        <v/>
      </c>
      <c r="AG228" s="408" t="inlineStr">
        <is>
          <t>Avg Last 6 Mo</t>
        </is>
      </c>
      <c r="AH228" s="409">
        <f>AVERAGE(AH219:AH224)</f>
        <v/>
      </c>
      <c r="AI228" s="409">
        <f>AVERAGE(AI219:AI224)</f>
        <v/>
      </c>
      <c r="AJ228" s="409">
        <f>AVERAGE(AJ219:AJ224)</f>
        <v/>
      </c>
      <c r="AK228" s="409">
        <f>AVERAGE(AK219:AK224)</f>
        <v/>
      </c>
      <c r="AL228" s="409">
        <f>AVERAGE(AL219:AL224)</f>
        <v/>
      </c>
      <c r="AM228" s="409">
        <f>AVERAGE(AM219:AM224)</f>
        <v/>
      </c>
      <c r="AN228" s="409">
        <f>AVERAGE(AN219:AN224)</f>
        <v/>
      </c>
      <c r="AO228" s="1225" t="n"/>
      <c r="AP228" s="1225" t="n"/>
      <c r="AQ228" s="2703">
        <f>AVERAGE(AQ219:AQ224)</f>
        <v/>
      </c>
      <c r="AR228" s="2703">
        <f>+AN228/AI228*DAY(AG228)</f>
        <v/>
      </c>
      <c r="AS228" s="1227">
        <f>(AL228+AM228)/AI228</f>
        <v/>
      </c>
      <c r="AT228" s="1227">
        <f>+AK228/(+AK228+AL228+AM228)</f>
        <v/>
      </c>
      <c r="AU228" s="1957">
        <f t="array" ref="AU228">AK228/(SUMPRODUCT(--(CHOOSE({1,2,3},AJ228,AL228,AM228)&gt;0),CHOOSE({1,2,3},AJ228,AL228,AM228))+AI228)</f>
        <v/>
      </c>
      <c r="AW228" s="408" t="inlineStr">
        <is>
          <t>Avg Last 6 Mo</t>
        </is>
      </c>
      <c r="AX228" s="409">
        <f>AVERAGE(AX219:AX224)</f>
        <v/>
      </c>
      <c r="AY228" s="409">
        <f>AVERAGE(AY219:AY224)</f>
        <v/>
      </c>
      <c r="AZ228" s="409">
        <f>AVERAGE(AZ219:AZ224)</f>
        <v/>
      </c>
      <c r="BA228" s="409">
        <f>AVERAGE(BA219:BA224)</f>
        <v/>
      </c>
      <c r="BB228" s="409">
        <f>AVERAGE(BB219:BB224)</f>
        <v/>
      </c>
      <c r="BC228" s="409">
        <f>AVERAGE(BC219:BC224)</f>
        <v/>
      </c>
      <c r="BD228" s="409">
        <f>AVERAGE(BD219:BD224)</f>
        <v/>
      </c>
      <c r="BE228" s="1225" t="n"/>
      <c r="BF228" s="1225" t="n"/>
      <c r="BG228" s="2703">
        <f>AVERAGE(BG219:BG224)</f>
        <v/>
      </c>
      <c r="BH228" s="2703">
        <f>+BD228/AY228*DAY(AW228)</f>
        <v/>
      </c>
      <c r="BI228" s="1227">
        <f>(BB228+BC228)/AY228</f>
        <v/>
      </c>
      <c r="BJ228" s="1227">
        <f>+BA228/(+BA228+BB228+BC228)</f>
        <v/>
      </c>
      <c r="BK228" s="1957">
        <f t="array" ref="BK228">BA228/(SUMPRODUCT(--(CHOOSE({1,2,3},AZ228,BB228,BC228)&gt;0),CHOOSE({1,2,3},AZ228,BB228,BC228))+AY228)</f>
        <v/>
      </c>
      <c r="BM228" s="408" t="inlineStr">
        <is>
          <t>Avg Last 6 Mo</t>
        </is>
      </c>
      <c r="BN228" s="409">
        <f>AVERAGE(BN219:BN224)</f>
        <v/>
      </c>
      <c r="BO228" s="409">
        <f>AVERAGE(BO219:BO224)</f>
        <v/>
      </c>
      <c r="BP228" s="409">
        <f>AVERAGE(BP219:BP224)</f>
        <v/>
      </c>
      <c r="BQ228" s="409">
        <f>AVERAGE(BQ219:BQ224)</f>
        <v/>
      </c>
      <c r="BR228" s="409">
        <f>AVERAGE(BR219:BR224)</f>
        <v/>
      </c>
      <c r="BS228" s="409">
        <f>AVERAGE(BS219:BS224)</f>
        <v/>
      </c>
      <c r="BT228" s="409">
        <f>AVERAGE(BT219:BT224)</f>
        <v/>
      </c>
      <c r="BU228" s="1225" t="n"/>
      <c r="BV228" s="1225" t="n"/>
      <c r="BW228" s="2703">
        <f>AVERAGE(BW219:BW224)</f>
        <v/>
      </c>
      <c r="BX228" s="2703">
        <f>+BT228/BO228*DAY(BM228)</f>
        <v/>
      </c>
      <c r="BY228" s="1227">
        <f>(BR228+BS228)/BO228</f>
        <v/>
      </c>
      <c r="BZ228" s="1227">
        <f>+BQ228/(+BQ228+BR228+BS228)</f>
        <v/>
      </c>
      <c r="CA228" s="1957">
        <f t="array" ref="CA228">BQ228/(SUMPRODUCT(--(CHOOSE({1,2,3},BP228,BR228,BS228)&gt;0),CHOOSE({1,2,3},BP228,BR228,BS228))+BO228)</f>
        <v/>
      </c>
      <c r="CC228" s="408" t="inlineStr">
        <is>
          <t>Avg Last 6 Mo</t>
        </is>
      </c>
      <c r="CD228" s="409">
        <f>AVERAGE(CD219:CD224)</f>
        <v/>
      </c>
      <c r="CE228" s="409">
        <f>AVERAGE(CE219:CE224)</f>
        <v/>
      </c>
      <c r="CF228" s="409">
        <f>AVERAGE(CF219:CF224)</f>
        <v/>
      </c>
      <c r="CG228" s="409">
        <f>AVERAGE(CG219:CG224)</f>
        <v/>
      </c>
      <c r="CH228" s="409">
        <f>AVERAGE(CH219:CH224)</f>
        <v/>
      </c>
      <c r="CI228" s="409">
        <f>AVERAGE(CI219:CI224)</f>
        <v/>
      </c>
      <c r="CJ228" s="409">
        <f>AVERAGE(CJ219:CJ224)</f>
        <v/>
      </c>
      <c r="CK228" s="1225" t="n"/>
      <c r="CL228" s="1225" t="n"/>
      <c r="CM228" s="2703">
        <f>AVERAGE(CM219:CM224)</f>
        <v/>
      </c>
      <c r="CN228" s="2703">
        <f>+CJ228/CE228*DAY(CC228)</f>
        <v/>
      </c>
      <c r="CO228" s="1227">
        <f>(CH228+CI228)/CE228</f>
        <v/>
      </c>
      <c r="CP228" s="1227">
        <f>+CG228/(+CG228+CH228+CI228)</f>
        <v/>
      </c>
      <c r="CQ228" s="1957">
        <f t="array" ref="CQ228">CG228/(SUMPRODUCT(--(CHOOSE({1,2,3},CF228,CH228,CI228)&gt;0),CHOOSE({1,2,3},CF228,CH228,CI228))+CE228)</f>
        <v/>
      </c>
      <c r="CS228" s="408" t="inlineStr">
        <is>
          <t>Avg Last 6 Mo</t>
        </is>
      </c>
      <c r="CT228" s="409">
        <f>AVERAGE(CT219:CT224)</f>
        <v/>
      </c>
      <c r="CU228" s="409">
        <f>AVERAGE(CU219:CU224)</f>
        <v/>
      </c>
      <c r="CV228" s="409">
        <f>AVERAGE(CV219:CV224)</f>
        <v/>
      </c>
      <c r="CW228" s="409">
        <f>AVERAGE(CW219:CW224)</f>
        <v/>
      </c>
      <c r="CX228" s="409">
        <f>AVERAGE(CX219:CX224)</f>
        <v/>
      </c>
      <c r="CY228" s="409">
        <f>AVERAGE(CY219:CY224)</f>
        <v/>
      </c>
      <c r="CZ228" s="409">
        <f>AVERAGE(CZ219:CZ224)</f>
        <v/>
      </c>
      <c r="DA228" s="1225" t="n"/>
      <c r="DB228" s="1225" t="n"/>
      <c r="DC228" s="2703">
        <f>AVERAGE(DC219:DC224)</f>
        <v/>
      </c>
      <c r="DD228" s="2703">
        <f>+CZ228/CU228*DAY(CS228)</f>
        <v/>
      </c>
      <c r="DE228" s="1227">
        <f>(CX228+CY228)/CU228</f>
        <v/>
      </c>
      <c r="DF228" s="1227">
        <f>+CW228/(+CW228+CX228+CY228)</f>
        <v/>
      </c>
      <c r="DG228" s="1957">
        <f t="array" ref="DG228">CW228/(SUMPRODUCT(--(CHOOSE({1,2,3},CV228,CX228,CY228)&gt;0),CHOOSE({1,2,3},CV228,CX228,CY228))+CU228)</f>
        <v/>
      </c>
      <c r="DI228" s="408" t="inlineStr">
        <is>
          <t>Avg Last 6 Mo</t>
        </is>
      </c>
      <c r="DJ228" s="409">
        <f>AVERAGE(DJ219:DJ224)</f>
        <v/>
      </c>
      <c r="DK228" s="409">
        <f>AVERAGE(DK219:DK224)</f>
        <v/>
      </c>
      <c r="DL228" s="409">
        <f>AVERAGE(DL219:DL224)</f>
        <v/>
      </c>
      <c r="DM228" s="409">
        <f>AVERAGE(DM219:DM224)</f>
        <v/>
      </c>
      <c r="DN228" s="409">
        <f>AVERAGE(DN219:DN224)</f>
        <v/>
      </c>
      <c r="DO228" s="409">
        <f>AVERAGE(DO219:DO224)</f>
        <v/>
      </c>
      <c r="DP228" s="409">
        <f>AVERAGE(DP219:DP224)</f>
        <v/>
      </c>
      <c r="DQ228" s="1225" t="n"/>
      <c r="DR228" s="1225" t="n"/>
      <c r="DS228" s="2703">
        <f>AVERAGE(DS219:DS224)</f>
        <v/>
      </c>
      <c r="DT228" s="2703">
        <f>+DP228/DK228*DAY(DI228)</f>
        <v/>
      </c>
      <c r="DU228" s="1227">
        <f>(DN228+DO228)/DK228</f>
        <v/>
      </c>
      <c r="DV228" s="1227">
        <f>+DM228/(+DM228+DN228+DO228)</f>
        <v/>
      </c>
      <c r="DW228" s="1957">
        <f t="array" ref="DW228">DM228/(SUMPRODUCT(--(CHOOSE({1,2,3},DL228,DN228,DO228)&gt;0),CHOOSE({1,2,3},DL228,DN228,DO228))+DK228)</f>
        <v/>
      </c>
      <c r="DY228" s="408" t="inlineStr">
        <is>
          <t>Avg Last 6 Mo</t>
        </is>
      </c>
      <c r="DZ228" s="409">
        <f>AVERAGE(DZ219:DZ224)</f>
        <v/>
      </c>
      <c r="EA228" s="409">
        <f>AVERAGE(EA219:EA224)</f>
        <v/>
      </c>
      <c r="EB228" s="409">
        <f>AVERAGE(EB219:EB224)</f>
        <v/>
      </c>
      <c r="EC228" s="409">
        <f>AVERAGE(EC219:EC224)</f>
        <v/>
      </c>
      <c r="ED228" s="409">
        <f>AVERAGE(ED219:ED224)</f>
        <v/>
      </c>
      <c r="EE228" s="409">
        <f>AVERAGE(EE219:EE224)</f>
        <v/>
      </c>
      <c r="EF228" s="409">
        <f>AVERAGE(EF219:EF224)</f>
        <v/>
      </c>
      <c r="EG228" s="1225" t="n"/>
      <c r="EH228" s="1225" t="n"/>
      <c r="EI228" s="2703">
        <f>AVERAGE(EI219:EI224)</f>
        <v/>
      </c>
      <c r="EJ228" s="2703">
        <f>+EF228/EA228*DAY(DY228)</f>
        <v/>
      </c>
      <c r="EK228" s="1227">
        <f>(ED228+EE228)/EA228</f>
        <v/>
      </c>
      <c r="EL228" s="1227">
        <f>+EC228/(+EC228+ED228+EE228)</f>
        <v/>
      </c>
      <c r="EM228" s="1957">
        <f t="array" ref="EM228">EC228/(SUMPRODUCT(--(CHOOSE({1,2,3},EB228,ED228,EE228)&gt;0),CHOOSE({1,2,3},EB228,ED228,EE228))+EA228)</f>
        <v/>
      </c>
      <c r="EO228" s="408" t="inlineStr">
        <is>
          <t>Avg Last 6 Mo</t>
        </is>
      </c>
      <c r="EP228" s="409">
        <f>AVERAGE(EP219:EP224)</f>
        <v/>
      </c>
      <c r="EQ228" s="409">
        <f>AVERAGE(EQ219:EQ224)</f>
        <v/>
      </c>
      <c r="ER228" s="409">
        <f>AVERAGE(ER219:ER224)</f>
        <v/>
      </c>
      <c r="ES228" s="409">
        <f>AVERAGE(ES219:ES224)</f>
        <v/>
      </c>
      <c r="ET228" s="409">
        <f>AVERAGE(ET219:ET224)</f>
        <v/>
      </c>
      <c r="EU228" s="409">
        <f>AVERAGE(EU219:EU224)</f>
        <v/>
      </c>
      <c r="EV228" s="409">
        <f>AVERAGE(EV219:EV224)</f>
        <v/>
      </c>
      <c r="EW228" s="1225" t="n"/>
      <c r="EX228" s="1225" t="n"/>
      <c r="EY228" s="2703">
        <f>AVERAGE(EY219:EY224)</f>
        <v/>
      </c>
      <c r="EZ228" s="2703">
        <f>+EV228/EQ228*DAY(EO228)</f>
        <v/>
      </c>
      <c r="FA228" s="1227">
        <f>(ET228+EU228)/EQ228</f>
        <v/>
      </c>
      <c r="FB228" s="1227">
        <f>+ES228/(+ES228+ET228+EU228)</f>
        <v/>
      </c>
      <c r="FC228" s="1957">
        <f t="array" ref="FC228">ES228/(SUMPRODUCT(--(CHOOSE({1,2,3},FH228,FX228,GN228)&gt;0),CHOOSE({1,2,3},FH228,FX228,GN228))+EQ228)</f>
        <v/>
      </c>
      <c r="FE228" s="408" t="inlineStr">
        <is>
          <t>Avg Last 6 Mo</t>
        </is>
      </c>
      <c r="FF228" s="409">
        <f>AVERAGE(FF219:FF224)</f>
        <v/>
      </c>
      <c r="FG228" s="409">
        <f>AVERAGE(FG219:FG224)</f>
        <v/>
      </c>
      <c r="FH228" s="409">
        <f>AVERAGE(FH219:FH224)</f>
        <v/>
      </c>
      <c r="FI228" s="409">
        <f>AVERAGE(FI219:FI224)</f>
        <v/>
      </c>
      <c r="FJ228" s="409">
        <f>AVERAGE(FJ219:FJ224)</f>
        <v/>
      </c>
      <c r="FK228" s="409">
        <f>AVERAGE(FK219:FK224)</f>
        <v/>
      </c>
      <c r="FL228" s="409">
        <f>AVERAGE(FL219:FL224)</f>
        <v/>
      </c>
      <c r="FM228" s="1225" t="n"/>
      <c r="FN228" s="1225" t="n"/>
      <c r="FO228" s="2703">
        <f>AVERAGE(FO219:FO224)</f>
        <v/>
      </c>
      <c r="FP228" s="2703">
        <f>+FL228/FG228*DAY(FE228)</f>
        <v/>
      </c>
      <c r="FQ228" s="1227">
        <f>(FJ228+FK228)/FG228</f>
        <v/>
      </c>
      <c r="FR228" s="1227">
        <f>+FI228/(+FI228+FJ228+FK228)</f>
        <v/>
      </c>
      <c r="FS228" s="1957">
        <f t="array" ref="FS228">FI228/(SUMPRODUCT(--(CHOOSE({1,2,3},FH228,FJ228,FK228)&gt;0),CHOOSE({1,2,3},FH228,FJ228,FK228))+FG228)</f>
        <v/>
      </c>
      <c r="FU228" s="408" t="inlineStr">
        <is>
          <t>Avg Last 6 Mo</t>
        </is>
      </c>
      <c r="FV228" s="409">
        <f>AVERAGE(FV219:FV224)</f>
        <v/>
      </c>
      <c r="FW228" s="409">
        <f>AVERAGE(FW219:FW224)</f>
        <v/>
      </c>
      <c r="FX228" s="409">
        <f>AVERAGE(FX219:FX224)</f>
        <v/>
      </c>
      <c r="FY228" s="409">
        <f>AVERAGE(FY219:FY224)</f>
        <v/>
      </c>
      <c r="FZ228" s="409">
        <f>AVERAGE(FZ219:FZ224)</f>
        <v/>
      </c>
      <c r="GA228" s="409">
        <f>AVERAGE(GA219:GA224)</f>
        <v/>
      </c>
      <c r="GB228" s="409">
        <f>AVERAGE(GB219:GB224)</f>
        <v/>
      </c>
      <c r="GC228" s="1225" t="n"/>
      <c r="GD228" s="1225" t="n"/>
      <c r="GE228" s="2703">
        <f>AVERAGE(GE219:GE224)</f>
        <v/>
      </c>
      <c r="GF228" s="2703">
        <f>+GB228/FW228*DAY(FU228)</f>
        <v/>
      </c>
      <c r="GG228" s="1227">
        <f>(FZ228+GA228)/FW228</f>
        <v/>
      </c>
      <c r="GH228" s="1227">
        <f>+FY228/(+FY228+FZ228+GA228)</f>
        <v/>
      </c>
      <c r="GI228" s="1957">
        <f t="array" ref="GI228">FY228/(SUMPRODUCT(--(CHOOSE({1,2,3},FX228,FZ228,GA228)&gt;0),CHOOSE({1,2,3},FX228,FZ228,GA228))+FW228)</f>
        <v/>
      </c>
      <c r="GK228" s="408" t="inlineStr">
        <is>
          <t>Avg Last 6 Mo</t>
        </is>
      </c>
      <c r="GL228" s="409">
        <f>AVERAGE(GL219:GL224)</f>
        <v/>
      </c>
      <c r="GM228" s="409">
        <f>AVERAGE(GM219:GM224)</f>
        <v/>
      </c>
      <c r="GN228" s="409">
        <f>AVERAGE(GN219:GN224)</f>
        <v/>
      </c>
      <c r="GO228" s="409">
        <f>AVERAGE(GO219:GO224)</f>
        <v/>
      </c>
      <c r="GP228" s="409">
        <f>AVERAGE(GP219:GP224)</f>
        <v/>
      </c>
      <c r="GQ228" s="409">
        <f>AVERAGE(GQ219:GQ224)</f>
        <v/>
      </c>
      <c r="GR228" s="409">
        <f>AVERAGE(GR219:GR224)</f>
        <v/>
      </c>
      <c r="GS228" s="1225" t="n"/>
      <c r="GT228" s="1225" t="n"/>
      <c r="GU228" s="2703">
        <f>AVERAGE(GU219:GU224)</f>
        <v/>
      </c>
      <c r="GV228" s="2703">
        <f>+GR228/GM228*DAY(GK228)</f>
        <v/>
      </c>
      <c r="GW228" s="1227">
        <f>(GP228+GQ228)/GM228</f>
        <v/>
      </c>
      <c r="GX228" s="1227">
        <f>+GO228/(+GO228+GP228+GQ228)</f>
        <v/>
      </c>
      <c r="GY228" s="1957">
        <f t="array" ref="GY228">GO228/(SUMPRODUCT(--(CHOOSE({1,2,3},GN228,GP228,GQ228)&gt;0),CHOOSE({1,2,3},GN228,GP228,GQ228))+GM228)</f>
        <v/>
      </c>
    </row>
    <row r="229">
      <c r="A229" s="408" t="inlineStr">
        <is>
          <t>Avg Last 12 Mo</t>
        </is>
      </c>
      <c r="B229" s="409">
        <f>AVERAGE(B213:B224)</f>
        <v/>
      </c>
      <c r="C229" s="409">
        <f>AVERAGE(C213:C224)</f>
        <v/>
      </c>
      <c r="D229" s="409">
        <f>AVERAGE(D213:D224)</f>
        <v/>
      </c>
      <c r="E229" s="409">
        <f>AVERAGE(E213:E224)</f>
        <v/>
      </c>
      <c r="F229" s="409">
        <f>AVERAGE(F213:F224)</f>
        <v/>
      </c>
      <c r="G229" s="409">
        <f>AVERAGE(G213:G224)</f>
        <v/>
      </c>
      <c r="H229" s="409">
        <f>AVERAGE(H213:H224)</f>
        <v/>
      </c>
      <c r="I229" s="1225" t="n"/>
      <c r="J229" s="1225" t="n"/>
      <c r="K229" s="2703">
        <f>AVERAGE(K213:K224)</f>
        <v/>
      </c>
      <c r="L229" s="2703">
        <f>+H229/C229*DAY(A229)</f>
        <v/>
      </c>
      <c r="M229" s="1227">
        <f>(F229+G229)/C229</f>
        <v/>
      </c>
      <c r="N229" s="1227">
        <f>+E229/(+E229+F229+G229)</f>
        <v/>
      </c>
      <c r="O229" s="1957">
        <f t="array" ref="O229">E229/(SUMPRODUCT(--(CHOOSE({1,2,3},D229,F229,G229)&gt;0),CHOOSE({1,2,3},D229,F229,G229))+C229)</f>
        <v/>
      </c>
      <c r="Q229" s="408" t="inlineStr">
        <is>
          <t>Avg Last 12 Mo</t>
        </is>
      </c>
      <c r="R229" s="409">
        <f>AVERAGE(R213:R224)</f>
        <v/>
      </c>
      <c r="S229" s="409">
        <f>AVERAGE(S213:S224)</f>
        <v/>
      </c>
      <c r="T229" s="409">
        <f>AVERAGE(T213:T224)</f>
        <v/>
      </c>
      <c r="U229" s="409">
        <f>AVERAGE(U213:U224)</f>
        <v/>
      </c>
      <c r="V229" s="409">
        <f>AVERAGE(V213:V224)</f>
        <v/>
      </c>
      <c r="W229" s="409">
        <f>AVERAGE(W213:W224)</f>
        <v/>
      </c>
      <c r="X229" s="409">
        <f>AVERAGE(X213:X224)</f>
        <v/>
      </c>
      <c r="Y229" s="1225" t="n"/>
      <c r="Z229" s="1225" t="n"/>
      <c r="AA229" s="2703">
        <f>AVERAGE(AA213:AA224)</f>
        <v/>
      </c>
      <c r="AB229" s="2703">
        <f>+X229/S229*DAY(Q229)</f>
        <v/>
      </c>
      <c r="AC229" s="1227">
        <f>(V229+W229)/S229</f>
        <v/>
      </c>
      <c r="AD229" s="1227">
        <f>+U229/(+U229+V229+W229)</f>
        <v/>
      </c>
      <c r="AE229" s="1957">
        <f t="array" ref="AE229">U229/(SUMPRODUCT(--(CHOOSE({1,2,3},T229,V229,W229)&gt;0),CHOOSE({1,2,3},T229,V229,W229))+S229)</f>
        <v/>
      </c>
      <c r="AG229" s="408" t="inlineStr">
        <is>
          <t>Avg Last 12 Mo</t>
        </is>
      </c>
      <c r="AH229" s="409">
        <f>AVERAGE(AH213:AH224)</f>
        <v/>
      </c>
      <c r="AI229" s="409">
        <f>AVERAGE(AI213:AI224)</f>
        <v/>
      </c>
      <c r="AJ229" s="409">
        <f>AVERAGE(AJ213:AJ224)</f>
        <v/>
      </c>
      <c r="AK229" s="409">
        <f>AVERAGE(AK213:AK224)</f>
        <v/>
      </c>
      <c r="AL229" s="409">
        <f>AVERAGE(AL213:AL224)</f>
        <v/>
      </c>
      <c r="AM229" s="409">
        <f>AVERAGE(AM213:AM224)</f>
        <v/>
      </c>
      <c r="AN229" s="409">
        <f>AVERAGE(AN213:AN224)</f>
        <v/>
      </c>
      <c r="AO229" s="1225" t="n"/>
      <c r="AP229" s="1225" t="n"/>
      <c r="AQ229" s="2703">
        <f>AVERAGE(AQ213:AQ224)</f>
        <v/>
      </c>
      <c r="AR229" s="2703">
        <f>+AN229/AI229*DAY(AG229)</f>
        <v/>
      </c>
      <c r="AS229" s="1227">
        <f>(AL229+AM229)/AI229</f>
        <v/>
      </c>
      <c r="AT229" s="1227">
        <f>+AK229/(+AK229+AL229+AM229)</f>
        <v/>
      </c>
      <c r="AU229" s="1957">
        <f t="array" ref="AU229">AK229/(SUMPRODUCT(--(CHOOSE({1,2,3},AJ229,AL229,AM229)&gt;0),CHOOSE({1,2,3},AJ229,AL229,AM229))+AI229)</f>
        <v/>
      </c>
      <c r="AW229" s="408" t="inlineStr">
        <is>
          <t>Avg Last 12 Mo</t>
        </is>
      </c>
      <c r="AX229" s="409">
        <f>AVERAGE(AX213:AX224)</f>
        <v/>
      </c>
      <c r="AY229" s="409">
        <f>AVERAGE(AY213:AY224)</f>
        <v/>
      </c>
      <c r="AZ229" s="409">
        <f>AVERAGE(AZ213:AZ224)</f>
        <v/>
      </c>
      <c r="BA229" s="409">
        <f>AVERAGE(BA213:BA224)</f>
        <v/>
      </c>
      <c r="BB229" s="409">
        <f>AVERAGE(BB213:BB224)</f>
        <v/>
      </c>
      <c r="BC229" s="409">
        <f>AVERAGE(BC213:BC224)</f>
        <v/>
      </c>
      <c r="BD229" s="409">
        <f>AVERAGE(BD213:BD224)</f>
        <v/>
      </c>
      <c r="BE229" s="1225" t="n"/>
      <c r="BF229" s="1225" t="n"/>
      <c r="BG229" s="2703">
        <f>AVERAGE(BG213:BG224)</f>
        <v/>
      </c>
      <c r="BH229" s="2703">
        <f>+BD229/AY229*DAY(AW229)</f>
        <v/>
      </c>
      <c r="BI229" s="1227">
        <f>(BB229+BC229)/AY229</f>
        <v/>
      </c>
      <c r="BJ229" s="1227">
        <f>+BA229/(+BA229+BB229+BC229)</f>
        <v/>
      </c>
      <c r="BK229" s="1957">
        <f t="array" ref="BK229">BA229/(SUMPRODUCT(--(CHOOSE({1,2,3},AZ229,BB229,BC229)&gt;0),CHOOSE({1,2,3},AZ229,BB229,BC229))+AY229)</f>
        <v/>
      </c>
      <c r="BM229" s="408" t="inlineStr">
        <is>
          <t>Avg Last 12 Mo</t>
        </is>
      </c>
      <c r="BN229" s="409">
        <f>AVERAGE(BN213:BN224)</f>
        <v/>
      </c>
      <c r="BO229" s="409">
        <f>AVERAGE(BO213:BO224)</f>
        <v/>
      </c>
      <c r="BP229" s="409">
        <f>AVERAGE(BP213:BP224)</f>
        <v/>
      </c>
      <c r="BQ229" s="409">
        <f>AVERAGE(BQ213:BQ224)</f>
        <v/>
      </c>
      <c r="BR229" s="409">
        <f>AVERAGE(BR213:BR224)</f>
        <v/>
      </c>
      <c r="BS229" s="409">
        <f>AVERAGE(BS213:BS224)</f>
        <v/>
      </c>
      <c r="BT229" s="409">
        <f>AVERAGE(BT213:BT224)</f>
        <v/>
      </c>
      <c r="BU229" s="1225" t="n"/>
      <c r="BV229" s="1225" t="n"/>
      <c r="BW229" s="2703">
        <f>AVERAGE(BW213:BW224)</f>
        <v/>
      </c>
      <c r="BX229" s="2703">
        <f>+BT229/BO229*DAY(BM229)</f>
        <v/>
      </c>
      <c r="BY229" s="1227">
        <f>(BR229+BS229)/BO229</f>
        <v/>
      </c>
      <c r="BZ229" s="1227">
        <f>+BQ229/(+BQ229+BR229+BS229)</f>
        <v/>
      </c>
      <c r="CA229" s="1957">
        <f t="array" ref="CA229">BQ229/(SUMPRODUCT(--(CHOOSE({1,2,3},BP229,BR229,BS229)&gt;0),CHOOSE({1,2,3},BP229,BR229,BS229))+BO229)</f>
        <v/>
      </c>
      <c r="CC229" s="408" t="inlineStr">
        <is>
          <t>Avg Last 12 Mo</t>
        </is>
      </c>
      <c r="CD229" s="409">
        <f>AVERAGE(CD213:CD224)</f>
        <v/>
      </c>
      <c r="CE229" s="409">
        <f>AVERAGE(CE213:CE224)</f>
        <v/>
      </c>
      <c r="CF229" s="409">
        <f>AVERAGE(CF213:CF224)</f>
        <v/>
      </c>
      <c r="CG229" s="409">
        <f>AVERAGE(CG213:CG224)</f>
        <v/>
      </c>
      <c r="CH229" s="409">
        <f>AVERAGE(CH213:CH224)</f>
        <v/>
      </c>
      <c r="CI229" s="409">
        <f>AVERAGE(CI213:CI224)</f>
        <v/>
      </c>
      <c r="CJ229" s="409">
        <f>AVERAGE(CJ213:CJ224)</f>
        <v/>
      </c>
      <c r="CK229" s="1225" t="n"/>
      <c r="CL229" s="1225" t="n"/>
      <c r="CM229" s="2703">
        <f>AVERAGE(CM213:CM224)</f>
        <v/>
      </c>
      <c r="CN229" s="2703">
        <f>+CJ229/CE229*DAY(CC229)</f>
        <v/>
      </c>
      <c r="CO229" s="1227">
        <f>(CH229+CI229)/CE229</f>
        <v/>
      </c>
      <c r="CP229" s="1227">
        <f>+CG229/(+CG229+CH229+CI229)</f>
        <v/>
      </c>
      <c r="CQ229" s="1957">
        <f t="array" ref="CQ229">CG229/(SUMPRODUCT(--(CHOOSE({1,2,3},CF229,CH229,CI229)&gt;0),CHOOSE({1,2,3},CF229,CH229,CI229))+CE229)</f>
        <v/>
      </c>
      <c r="CS229" s="408" t="inlineStr">
        <is>
          <t>Avg Last 12 Mo</t>
        </is>
      </c>
      <c r="CT229" s="409">
        <f>AVERAGE(CT213:CT224)</f>
        <v/>
      </c>
      <c r="CU229" s="409">
        <f>AVERAGE(CU213:CU224)</f>
        <v/>
      </c>
      <c r="CV229" s="409">
        <f>AVERAGE(CV213:CV224)</f>
        <v/>
      </c>
      <c r="CW229" s="409">
        <f>AVERAGE(CW213:CW224)</f>
        <v/>
      </c>
      <c r="CX229" s="409">
        <f>AVERAGE(CX213:CX224)</f>
        <v/>
      </c>
      <c r="CY229" s="409">
        <f>AVERAGE(CY213:CY224)</f>
        <v/>
      </c>
      <c r="CZ229" s="409">
        <f>AVERAGE(CZ213:CZ224)</f>
        <v/>
      </c>
      <c r="DA229" s="1225" t="n"/>
      <c r="DB229" s="1225" t="n"/>
      <c r="DC229" s="2703">
        <f>AVERAGE(DC213:DC224)</f>
        <v/>
      </c>
      <c r="DD229" s="2703">
        <f>+CZ229/CU229*DAY(CS229)</f>
        <v/>
      </c>
      <c r="DE229" s="1227">
        <f>(CX229+CY229)/CU229</f>
        <v/>
      </c>
      <c r="DF229" s="1227">
        <f>+CW229/(+CW229+CX229+CY229)</f>
        <v/>
      </c>
      <c r="DG229" s="1957">
        <f t="array" ref="DG229">CW229/(SUMPRODUCT(--(CHOOSE({1,2,3},CV229,CX229,CY229)&gt;0),CHOOSE({1,2,3},CV229,CX229,CY229))+CU229)</f>
        <v/>
      </c>
      <c r="DI229" s="408" t="inlineStr">
        <is>
          <t>Avg Last 12 Mo</t>
        </is>
      </c>
      <c r="DJ229" s="409">
        <f>AVERAGE(DJ213:DJ224)</f>
        <v/>
      </c>
      <c r="DK229" s="409">
        <f>AVERAGE(DK213:DK224)</f>
        <v/>
      </c>
      <c r="DL229" s="409">
        <f>AVERAGE(DL213:DL224)</f>
        <v/>
      </c>
      <c r="DM229" s="409">
        <f>AVERAGE(DM213:DM224)</f>
        <v/>
      </c>
      <c r="DN229" s="409">
        <f>AVERAGE(DN213:DN224)</f>
        <v/>
      </c>
      <c r="DO229" s="409">
        <f>AVERAGE(DO213:DO224)</f>
        <v/>
      </c>
      <c r="DP229" s="409">
        <f>AVERAGE(DP213:DP224)</f>
        <v/>
      </c>
      <c r="DQ229" s="1225" t="n"/>
      <c r="DR229" s="1225" t="n"/>
      <c r="DS229" s="2703">
        <f>AVERAGE(DS213:DS224)</f>
        <v/>
      </c>
      <c r="DT229" s="2703">
        <f>+DP229/DK229*DAY(DI229)</f>
        <v/>
      </c>
      <c r="DU229" s="1227">
        <f>(DN229+DO229)/DK229</f>
        <v/>
      </c>
      <c r="DV229" s="1227">
        <f>+DM229/(+DM229+DN229+DO229)</f>
        <v/>
      </c>
      <c r="DW229" s="1957">
        <f t="array" ref="DW229">DM229/(SUMPRODUCT(--(CHOOSE({1,2,3},DL229,DN229,DO229)&gt;0),CHOOSE({1,2,3},DL229,DN229,DO229))+DK229)</f>
        <v/>
      </c>
      <c r="DY229" s="408" t="inlineStr">
        <is>
          <t>Avg Last 12 Mo</t>
        </is>
      </c>
      <c r="DZ229" s="409">
        <f>AVERAGE(DZ213:DZ224)</f>
        <v/>
      </c>
      <c r="EA229" s="409">
        <f>AVERAGE(EA213:EA224)</f>
        <v/>
      </c>
      <c r="EB229" s="409">
        <f>AVERAGE(EB213:EB224)</f>
        <v/>
      </c>
      <c r="EC229" s="409">
        <f>AVERAGE(EC213:EC224)</f>
        <v/>
      </c>
      <c r="ED229" s="409">
        <f>AVERAGE(ED213:ED224)</f>
        <v/>
      </c>
      <c r="EE229" s="409">
        <f>AVERAGE(EE213:EE224)</f>
        <v/>
      </c>
      <c r="EF229" s="409">
        <f>AVERAGE(EF213:EF224)</f>
        <v/>
      </c>
      <c r="EG229" s="1225" t="n"/>
      <c r="EH229" s="1225" t="n"/>
      <c r="EI229" s="2703">
        <f>AVERAGE(EI213:EI224)</f>
        <v/>
      </c>
      <c r="EJ229" s="2703">
        <f>+EF229/EA229*DAY(DY229)</f>
        <v/>
      </c>
      <c r="EK229" s="1227">
        <f>(ED229+EE229)/EA229</f>
        <v/>
      </c>
      <c r="EL229" s="1227">
        <f>+EC229/(+EC229+ED229+EE229)</f>
        <v/>
      </c>
      <c r="EM229" s="1957">
        <f t="array" ref="EM229">EC229/(SUMPRODUCT(--(CHOOSE({1,2,3},EB229,ED229,EE229)&gt;0),CHOOSE({1,2,3},EB229,ED229,EE229))+EA229)</f>
        <v/>
      </c>
      <c r="EO229" s="408" t="inlineStr">
        <is>
          <t>Avg Last 12 Mo</t>
        </is>
      </c>
      <c r="EP229" s="409">
        <f>AVERAGE(EP213:EP224)</f>
        <v/>
      </c>
      <c r="EQ229" s="409">
        <f>AVERAGE(EQ213:EQ224)</f>
        <v/>
      </c>
      <c r="ER229" s="409">
        <f>AVERAGE(ER213:ER224)</f>
        <v/>
      </c>
      <c r="ES229" s="409">
        <f>AVERAGE(ES213:ES224)</f>
        <v/>
      </c>
      <c r="ET229" s="409">
        <f>AVERAGE(ET213:ET224)</f>
        <v/>
      </c>
      <c r="EU229" s="409">
        <f>AVERAGE(EU213:EU224)</f>
        <v/>
      </c>
      <c r="EV229" s="409">
        <f>AVERAGE(EV213:EV224)</f>
        <v/>
      </c>
      <c r="EW229" s="1225" t="n"/>
      <c r="EX229" s="1225" t="n"/>
      <c r="EY229" s="2703">
        <f>AVERAGE(EY213:EY224)</f>
        <v/>
      </c>
      <c r="EZ229" s="2703">
        <f>+EV229/EQ229*DAY(EO229)</f>
        <v/>
      </c>
      <c r="FA229" s="1227">
        <f>(ET229+EU229)/EQ229</f>
        <v/>
      </c>
      <c r="FB229" s="1227">
        <f>+ES229/(+ES229+ET229+EU229)</f>
        <v/>
      </c>
      <c r="FC229" s="1957">
        <f t="array" ref="FC229">ES229/(SUMPRODUCT(--(CHOOSE({1,2,3},FH229,FX229,GN229)&gt;0),CHOOSE({1,2,3},FH229,FX229,GN229))+EQ229)</f>
        <v/>
      </c>
      <c r="FE229" s="408" t="inlineStr">
        <is>
          <t>Avg Last 12 Mo</t>
        </is>
      </c>
      <c r="FF229" s="409">
        <f>AVERAGE(FF213:FF224)</f>
        <v/>
      </c>
      <c r="FG229" s="409">
        <f>AVERAGE(FG213:FG224)</f>
        <v/>
      </c>
      <c r="FH229" s="409">
        <f>AVERAGE(FH213:FH224)</f>
        <v/>
      </c>
      <c r="FI229" s="409">
        <f>AVERAGE(FI213:FI224)</f>
        <v/>
      </c>
      <c r="FJ229" s="409">
        <f>AVERAGE(FJ213:FJ224)</f>
        <v/>
      </c>
      <c r="FK229" s="409">
        <f>AVERAGE(FK213:FK224)</f>
        <v/>
      </c>
      <c r="FL229" s="409">
        <f>AVERAGE(FL213:FL224)</f>
        <v/>
      </c>
      <c r="FM229" s="1225" t="n"/>
      <c r="FN229" s="1225" t="n"/>
      <c r="FO229" s="2703">
        <f>AVERAGE(FO213:FO224)</f>
        <v/>
      </c>
      <c r="FP229" s="2703">
        <f>+FL229/FG229*DAY(FE229)</f>
        <v/>
      </c>
      <c r="FQ229" s="1227">
        <f>(FJ229+FK229)/FG229</f>
        <v/>
      </c>
      <c r="FR229" s="1227">
        <f>+FI229/(+FI229+FJ229+FK229)</f>
        <v/>
      </c>
      <c r="FS229" s="1957">
        <f t="array" ref="FS229">FI229/(SUMPRODUCT(--(CHOOSE({1,2,3},FH229,FJ229,FK229)&gt;0),CHOOSE({1,2,3},FH229,FJ229,FK229))+FG229)</f>
        <v/>
      </c>
      <c r="FU229" s="408" t="inlineStr">
        <is>
          <t>Avg Last 12 Mo</t>
        </is>
      </c>
      <c r="FV229" s="409">
        <f>AVERAGE(FV213:FV224)</f>
        <v/>
      </c>
      <c r="FW229" s="409">
        <f>AVERAGE(FW213:FW224)</f>
        <v/>
      </c>
      <c r="FX229" s="409">
        <f>AVERAGE(FX213:FX224)</f>
        <v/>
      </c>
      <c r="FY229" s="409">
        <f>AVERAGE(FY213:FY224)</f>
        <v/>
      </c>
      <c r="FZ229" s="409">
        <f>AVERAGE(FZ213:FZ224)</f>
        <v/>
      </c>
      <c r="GA229" s="409">
        <f>AVERAGE(GA213:GA224)</f>
        <v/>
      </c>
      <c r="GB229" s="409">
        <f>AVERAGE(GB213:GB224)</f>
        <v/>
      </c>
      <c r="GC229" s="1225" t="n"/>
      <c r="GD229" s="1225" t="n"/>
      <c r="GE229" s="2703">
        <f>AVERAGE(GE213:GE224)</f>
        <v/>
      </c>
      <c r="GF229" s="2703">
        <f>+GB229/FW229*DAY(FU229)</f>
        <v/>
      </c>
      <c r="GG229" s="1227">
        <f>(FZ229+GA229)/FW229</f>
        <v/>
      </c>
      <c r="GH229" s="1227">
        <f>+FY229/(+FY229+FZ229+GA229)</f>
        <v/>
      </c>
      <c r="GI229" s="1957">
        <f t="array" ref="GI229">FY229/(SUMPRODUCT(--(CHOOSE({1,2,3},FX229,FZ229,GA229)&gt;0),CHOOSE({1,2,3},FX229,FZ229,GA229))+FW229)</f>
        <v/>
      </c>
      <c r="GK229" s="408" t="inlineStr">
        <is>
          <t>Avg Last 12 Mo</t>
        </is>
      </c>
      <c r="GL229" s="409">
        <f>AVERAGE(GL213:GL224)</f>
        <v/>
      </c>
      <c r="GM229" s="409">
        <f>AVERAGE(GM213:GM224)</f>
        <v/>
      </c>
      <c r="GN229" s="409">
        <f>AVERAGE(GN213:GN224)</f>
        <v/>
      </c>
      <c r="GO229" s="409">
        <f>AVERAGE(GO213:GO224)</f>
        <v/>
      </c>
      <c r="GP229" s="409">
        <f>AVERAGE(GP213:GP224)</f>
        <v/>
      </c>
      <c r="GQ229" s="409">
        <f>AVERAGE(GQ213:GQ224)</f>
        <v/>
      </c>
      <c r="GR229" s="409">
        <f>AVERAGE(GR213:GR224)</f>
        <v/>
      </c>
      <c r="GS229" s="1225" t="n"/>
      <c r="GT229" s="1225" t="n"/>
      <c r="GU229" s="2703">
        <f>AVERAGE(GU213:GU224)</f>
        <v/>
      </c>
      <c r="GV229" s="2703">
        <f>+GR229/GM229*DAY(GK229)</f>
        <v/>
      </c>
      <c r="GW229" s="1227">
        <f>(GP229+GQ229)/GM229</f>
        <v/>
      </c>
      <c r="GX229" s="1227">
        <f>+GO229/(+GO229+GP229+GQ229)</f>
        <v/>
      </c>
      <c r="GY229" s="1957">
        <f t="array" ref="GY229">GO229/(SUMPRODUCT(--(CHOOSE({1,2,3},GN229,GP229,GQ229)&gt;0),CHOOSE({1,2,3},GN229,GP229,GQ229))+GM229)</f>
        <v/>
      </c>
    </row>
    <row r="230">
      <c r="A230" s="408" t="inlineStr">
        <is>
          <t>Avg Prior 3 Mo</t>
        </is>
      </c>
      <c r="B230" s="409">
        <f>AVERAGE(B210:B212)</f>
        <v/>
      </c>
      <c r="C230" s="409">
        <f>AVERAGE(C210:C212)</f>
        <v/>
      </c>
      <c r="D230" s="409">
        <f>AVERAGE(D210:D212)</f>
        <v/>
      </c>
      <c r="E230" s="409">
        <f>AVERAGE(E210:E212)</f>
        <v/>
      </c>
      <c r="F230" s="409">
        <f>AVERAGE(F210:F212)</f>
        <v/>
      </c>
      <c r="G230" s="409">
        <f>AVERAGE(G210:G212)</f>
        <v/>
      </c>
      <c r="H230" s="409">
        <f>AVERAGE(H210:H212)</f>
        <v/>
      </c>
      <c r="I230" s="1225" t="n"/>
      <c r="J230" s="1225" t="n"/>
      <c r="K230" s="2703">
        <f>AVERAGE(K210:K212)</f>
        <v/>
      </c>
      <c r="L230" s="2703">
        <f>+H230/C230*DAY(A230)</f>
        <v/>
      </c>
      <c r="M230" s="1227">
        <f>(F230+G230)/C230</f>
        <v/>
      </c>
      <c r="N230" s="1227">
        <f>+E230/(+E230+F230+G230)</f>
        <v/>
      </c>
      <c r="O230" s="1957">
        <f t="array" ref="O230">E230/(SUMPRODUCT(--(CHOOSE({1,2,3},D230,F230,G230)&gt;0),CHOOSE({1,2,3},D230,F230,G230))+C230)</f>
        <v/>
      </c>
      <c r="Q230" s="408" t="inlineStr">
        <is>
          <t>Avg Prior 3 Mo</t>
        </is>
      </c>
      <c r="R230" s="409">
        <f>AVERAGE(R210:R212)</f>
        <v/>
      </c>
      <c r="S230" s="409">
        <f>AVERAGE(S210:S212)</f>
        <v/>
      </c>
      <c r="T230" s="409">
        <f>AVERAGE(T210:T212)</f>
        <v/>
      </c>
      <c r="U230" s="409">
        <f>AVERAGE(U210:U212)</f>
        <v/>
      </c>
      <c r="V230" s="409">
        <f>AVERAGE(V210:V212)</f>
        <v/>
      </c>
      <c r="W230" s="409">
        <f>AVERAGE(W210:W212)</f>
        <v/>
      </c>
      <c r="X230" s="409">
        <f>AVERAGE(X210:X212)</f>
        <v/>
      </c>
      <c r="Y230" s="1225" t="n"/>
      <c r="Z230" s="1225" t="n"/>
      <c r="AA230" s="2703">
        <f>AVERAGE(AA210:AA212)</f>
        <v/>
      </c>
      <c r="AB230" s="2703">
        <f>+X230/S230*DAY(Q230)</f>
        <v/>
      </c>
      <c r="AC230" s="1227">
        <f>(V230+W230)/S230</f>
        <v/>
      </c>
      <c r="AD230" s="1227">
        <f>+U230/(+U230+V230+W230)</f>
        <v/>
      </c>
      <c r="AE230" s="1957">
        <f t="array" ref="AE230">U230/(SUMPRODUCT(--(CHOOSE({1,2,3},T230,V230,W230)&gt;0),CHOOSE({1,2,3},T230,V230,W230))+S230)</f>
        <v/>
      </c>
      <c r="AG230" s="408" t="inlineStr">
        <is>
          <t>Avg Prior 3 Mo</t>
        </is>
      </c>
      <c r="AH230" s="409">
        <f>AVERAGE(AH210:AH212)</f>
        <v/>
      </c>
      <c r="AI230" s="409">
        <f>AVERAGE(AI210:AI212)</f>
        <v/>
      </c>
      <c r="AJ230" s="409">
        <f>AVERAGE(AJ210:AJ212)</f>
        <v/>
      </c>
      <c r="AK230" s="409">
        <f>AVERAGE(AK210:AK212)</f>
        <v/>
      </c>
      <c r="AL230" s="409">
        <f>AVERAGE(AL210:AL212)</f>
        <v/>
      </c>
      <c r="AM230" s="409">
        <f>AVERAGE(AM210:AM212)</f>
        <v/>
      </c>
      <c r="AN230" s="409">
        <f>AVERAGE(AN210:AN212)</f>
        <v/>
      </c>
      <c r="AO230" s="1225" t="n"/>
      <c r="AP230" s="1225" t="n"/>
      <c r="AQ230" s="2703">
        <f>AVERAGE(AQ210:AQ212)</f>
        <v/>
      </c>
      <c r="AR230" s="2703">
        <f>+AN230/AI230*DAY(AG230)</f>
        <v/>
      </c>
      <c r="AS230" s="1227">
        <f>(AL230+AM230)/AI230</f>
        <v/>
      </c>
      <c r="AT230" s="1227">
        <f>+AK230/(+AK230+AL230+AM230)</f>
        <v/>
      </c>
      <c r="AU230" s="1957">
        <f t="array" ref="AU230">AK230/(SUMPRODUCT(--(CHOOSE({1,2,3},AJ230,AL230,AM230)&gt;0),CHOOSE({1,2,3},AJ230,AL230,AM230))+AI230)</f>
        <v/>
      </c>
      <c r="AW230" s="408" t="inlineStr">
        <is>
          <t>Avg Prior 3 Mo</t>
        </is>
      </c>
      <c r="AX230" s="409">
        <f>AVERAGE(AX210:AX212)</f>
        <v/>
      </c>
      <c r="AY230" s="409">
        <f>AVERAGE(AY210:AY212)</f>
        <v/>
      </c>
      <c r="AZ230" s="409">
        <f>AVERAGE(AZ210:AZ212)</f>
        <v/>
      </c>
      <c r="BA230" s="409">
        <f>AVERAGE(BA210:BA212)</f>
        <v/>
      </c>
      <c r="BB230" s="409">
        <f>AVERAGE(BB210:BB212)</f>
        <v/>
      </c>
      <c r="BC230" s="409">
        <f>AVERAGE(BC210:BC212)</f>
        <v/>
      </c>
      <c r="BD230" s="409">
        <f>AVERAGE(BD210:BD212)</f>
        <v/>
      </c>
      <c r="BE230" s="1225" t="n"/>
      <c r="BF230" s="1225" t="n"/>
      <c r="BG230" s="2703">
        <f>AVERAGE(BG210:BG212)</f>
        <v/>
      </c>
      <c r="BH230" s="2703">
        <f>+BD230/AY230*DAY(AW230)</f>
        <v/>
      </c>
      <c r="BI230" s="1227">
        <f>(BB230+BC230)/AY230</f>
        <v/>
      </c>
      <c r="BJ230" s="1227">
        <f>+BA230/(+BA230+BB230+BC230)</f>
        <v/>
      </c>
      <c r="BK230" s="1957">
        <f t="array" ref="BK230">BA230/(SUMPRODUCT(--(CHOOSE({1,2,3},AZ230,BB230,BC230)&gt;0),CHOOSE({1,2,3},AZ230,BB230,BC230))+AY230)</f>
        <v/>
      </c>
      <c r="BM230" s="408" t="inlineStr">
        <is>
          <t>Avg Prior 3 Mo</t>
        </is>
      </c>
      <c r="BN230" s="409">
        <f>AVERAGE(BN210:BN212)</f>
        <v/>
      </c>
      <c r="BO230" s="409">
        <f>AVERAGE(BO210:BO212)</f>
        <v/>
      </c>
      <c r="BP230" s="409">
        <f>AVERAGE(BP210:BP212)</f>
        <v/>
      </c>
      <c r="BQ230" s="409">
        <f>AVERAGE(BQ210:BQ212)</f>
        <v/>
      </c>
      <c r="BR230" s="409">
        <f>AVERAGE(BR210:BR212)</f>
        <v/>
      </c>
      <c r="BS230" s="409">
        <f>AVERAGE(BS210:BS212)</f>
        <v/>
      </c>
      <c r="BT230" s="409">
        <f>AVERAGE(BT210:BT212)</f>
        <v/>
      </c>
      <c r="BU230" s="1225" t="n"/>
      <c r="BV230" s="1225" t="n"/>
      <c r="BW230" s="2703">
        <f>AVERAGE(BW210:BW212)</f>
        <v/>
      </c>
      <c r="BX230" s="2703">
        <f>+BT230/BO230*DAY(BM230)</f>
        <v/>
      </c>
      <c r="BY230" s="1227">
        <f>(BR230+BS230)/BO230</f>
        <v/>
      </c>
      <c r="BZ230" s="1227">
        <f>+BQ230/(+BQ230+BR230+BS230)</f>
        <v/>
      </c>
      <c r="CA230" s="1957">
        <f t="array" ref="CA230">BQ230/(SUMPRODUCT(--(CHOOSE({1,2,3},BP230,BR230,BS230)&gt;0),CHOOSE({1,2,3},BP230,BR230,BS230))+BO230)</f>
        <v/>
      </c>
      <c r="CC230" s="408" t="inlineStr">
        <is>
          <t>Avg Prior 3 Mo</t>
        </is>
      </c>
      <c r="CD230" s="409">
        <f>AVERAGE(CD210:CD212)</f>
        <v/>
      </c>
      <c r="CE230" s="409">
        <f>AVERAGE(CE210:CE212)</f>
        <v/>
      </c>
      <c r="CF230" s="409">
        <f>AVERAGE(CF210:CF212)</f>
        <v/>
      </c>
      <c r="CG230" s="409">
        <f>AVERAGE(CG210:CG212)</f>
        <v/>
      </c>
      <c r="CH230" s="409">
        <f>AVERAGE(CH210:CH212)</f>
        <v/>
      </c>
      <c r="CI230" s="409">
        <f>AVERAGE(CI210:CI212)</f>
        <v/>
      </c>
      <c r="CJ230" s="409">
        <f>AVERAGE(CJ210:CJ212)</f>
        <v/>
      </c>
      <c r="CK230" s="1225" t="n"/>
      <c r="CL230" s="1225" t="n"/>
      <c r="CM230" s="2703">
        <f>AVERAGE(CM210:CM212)</f>
        <v/>
      </c>
      <c r="CN230" s="2703">
        <f>+CJ230/CE230*DAY(CC230)</f>
        <v/>
      </c>
      <c r="CO230" s="1227">
        <f>(CH230+CI230)/CE230</f>
        <v/>
      </c>
      <c r="CP230" s="1227">
        <f>+CG230/(+CG230+CH230+CI230)</f>
        <v/>
      </c>
      <c r="CQ230" s="1957">
        <f t="array" ref="CQ230">CG230/(SUMPRODUCT(--(CHOOSE({1,2,3},CF230,CH230,CI230)&gt;0),CHOOSE({1,2,3},CF230,CH230,CI230))+CE230)</f>
        <v/>
      </c>
      <c r="CS230" s="408" t="inlineStr">
        <is>
          <t>Avg Prior 3 Mo</t>
        </is>
      </c>
      <c r="CT230" s="409">
        <f>AVERAGE(CT210:CT212)</f>
        <v/>
      </c>
      <c r="CU230" s="409">
        <f>AVERAGE(CU210:CU212)</f>
        <v/>
      </c>
      <c r="CV230" s="409">
        <f>AVERAGE(CV210:CV212)</f>
        <v/>
      </c>
      <c r="CW230" s="409">
        <f>AVERAGE(CW210:CW212)</f>
        <v/>
      </c>
      <c r="CX230" s="409">
        <f>AVERAGE(CX210:CX212)</f>
        <v/>
      </c>
      <c r="CY230" s="409">
        <f>AVERAGE(CY210:CY212)</f>
        <v/>
      </c>
      <c r="CZ230" s="409">
        <f>AVERAGE(CZ210:CZ212)</f>
        <v/>
      </c>
      <c r="DA230" s="1225" t="n"/>
      <c r="DB230" s="1225" t="n"/>
      <c r="DC230" s="2703">
        <f>AVERAGE(DC210:DC212)</f>
        <v/>
      </c>
      <c r="DD230" s="2703">
        <f>+CZ230/CU230*DAY(CS230)</f>
        <v/>
      </c>
      <c r="DE230" s="1227">
        <f>(CX230+CY230)/CU230</f>
        <v/>
      </c>
      <c r="DF230" s="1227">
        <f>+CW230/(+CW230+CX230+CY230)</f>
        <v/>
      </c>
      <c r="DG230" s="1957">
        <f t="array" ref="DG230">CW230/(SUMPRODUCT(--(CHOOSE({1,2,3},CV230,CX230,CY230)&gt;0),CHOOSE({1,2,3},CV230,CX230,CY230))+CU230)</f>
        <v/>
      </c>
      <c r="DI230" s="408" t="inlineStr">
        <is>
          <t>Avg Prior 3 Mo</t>
        </is>
      </c>
      <c r="DJ230" s="409">
        <f>AVERAGE(DJ210:DJ212)</f>
        <v/>
      </c>
      <c r="DK230" s="409">
        <f>AVERAGE(DK210:DK212)</f>
        <v/>
      </c>
      <c r="DL230" s="409">
        <f>AVERAGE(DL210:DL212)</f>
        <v/>
      </c>
      <c r="DM230" s="409">
        <f>AVERAGE(DM210:DM212)</f>
        <v/>
      </c>
      <c r="DN230" s="409">
        <f>AVERAGE(DN210:DN212)</f>
        <v/>
      </c>
      <c r="DO230" s="409">
        <f>AVERAGE(DO210:DO212)</f>
        <v/>
      </c>
      <c r="DP230" s="409">
        <f>AVERAGE(DP210:DP212)</f>
        <v/>
      </c>
      <c r="DQ230" s="1225" t="n"/>
      <c r="DR230" s="1225" t="n"/>
      <c r="DS230" s="2703">
        <f>AVERAGE(DS210:DS212)</f>
        <v/>
      </c>
      <c r="DT230" s="2703">
        <f>+DP230/DK230*DAY(DI230)</f>
        <v/>
      </c>
      <c r="DU230" s="1227">
        <f>(DN230+DO230)/DK230</f>
        <v/>
      </c>
      <c r="DV230" s="1227">
        <f>+DM230/(+DM230+DN230+DO230)</f>
        <v/>
      </c>
      <c r="DW230" s="1957">
        <f t="array" ref="DW230">DM230/(SUMPRODUCT(--(CHOOSE({1,2,3},DL230,DN230,DO230)&gt;0),CHOOSE({1,2,3},DL230,DN230,DO230))+DK230)</f>
        <v/>
      </c>
      <c r="DY230" s="408" t="inlineStr">
        <is>
          <t>Avg Prior 3 Mo</t>
        </is>
      </c>
      <c r="DZ230" s="409">
        <f>AVERAGE(DZ210:DZ212)</f>
        <v/>
      </c>
      <c r="EA230" s="409">
        <f>AVERAGE(EA210:EA212)</f>
        <v/>
      </c>
      <c r="EB230" s="409">
        <f>AVERAGE(EB210:EB212)</f>
        <v/>
      </c>
      <c r="EC230" s="409">
        <f>AVERAGE(EC210:EC212)</f>
        <v/>
      </c>
      <c r="ED230" s="409">
        <f>AVERAGE(ED210:ED212)</f>
        <v/>
      </c>
      <c r="EE230" s="409">
        <f>AVERAGE(EE210:EE212)</f>
        <v/>
      </c>
      <c r="EF230" s="409">
        <f>AVERAGE(EF210:EF212)</f>
        <v/>
      </c>
      <c r="EG230" s="1225" t="n"/>
      <c r="EH230" s="1225" t="n"/>
      <c r="EI230" s="2703">
        <f>AVERAGE(EI210:EI212)</f>
        <v/>
      </c>
      <c r="EJ230" s="2703">
        <f>+EF230/EA230*DAY(DY230)</f>
        <v/>
      </c>
      <c r="EK230" s="1227">
        <f>(ED230+EE230)/EA230</f>
        <v/>
      </c>
      <c r="EL230" s="1227">
        <f>+EC230/(+EC230+ED230+EE230)</f>
        <v/>
      </c>
      <c r="EM230" s="1957">
        <f t="array" ref="EM230">EC230/(SUMPRODUCT(--(CHOOSE({1,2,3},EB230,ED230,EE230)&gt;0),CHOOSE({1,2,3},EB230,ED230,EE230))+EA230)</f>
        <v/>
      </c>
      <c r="EO230" s="408" t="inlineStr">
        <is>
          <t>Avg Prior 3 Mo</t>
        </is>
      </c>
      <c r="EP230" s="409">
        <f>AVERAGE(EP210:EP212)</f>
        <v/>
      </c>
      <c r="EQ230" s="409">
        <f>AVERAGE(EQ210:EQ212)</f>
        <v/>
      </c>
      <c r="ER230" s="409">
        <f>AVERAGE(ER210:ER212)</f>
        <v/>
      </c>
      <c r="ES230" s="409">
        <f>AVERAGE(ES210:ES212)</f>
        <v/>
      </c>
      <c r="ET230" s="409">
        <f>AVERAGE(ET210:ET212)</f>
        <v/>
      </c>
      <c r="EU230" s="409">
        <f>AVERAGE(EU210:EU212)</f>
        <v/>
      </c>
      <c r="EV230" s="409">
        <f>AVERAGE(EV210:EV212)</f>
        <v/>
      </c>
      <c r="EW230" s="1225" t="n"/>
      <c r="EX230" s="1225" t="n"/>
      <c r="EY230" s="2703">
        <f>AVERAGE(EY210:EY212)</f>
        <v/>
      </c>
      <c r="EZ230" s="2703">
        <f>+EV230/EQ230*DAY(EO230)</f>
        <v/>
      </c>
      <c r="FA230" s="1227">
        <f>(ET230+EU230)/EQ230</f>
        <v/>
      </c>
      <c r="FB230" s="1227">
        <f>+ES230/(+ES230+ET230+EU230)</f>
        <v/>
      </c>
      <c r="FC230" s="1957">
        <f t="array" ref="FC230">ES230/(SUMPRODUCT(--(CHOOSE({1,2,3},FH230,FX230,GN230)&gt;0),CHOOSE({1,2,3},FH230,FX230,GN230))+EQ230)</f>
        <v/>
      </c>
      <c r="FE230" s="408" t="inlineStr">
        <is>
          <t>Avg Prior 3 Mo</t>
        </is>
      </c>
      <c r="FF230" s="409">
        <f>AVERAGE(FF210:FF212)</f>
        <v/>
      </c>
      <c r="FG230" s="409">
        <f>AVERAGE(FG210:FG212)</f>
        <v/>
      </c>
      <c r="FH230" s="409">
        <f>AVERAGE(FH210:FH212)</f>
        <v/>
      </c>
      <c r="FI230" s="409">
        <f>AVERAGE(FI210:FI212)</f>
        <v/>
      </c>
      <c r="FJ230" s="409">
        <f>AVERAGE(FJ210:FJ212)</f>
        <v/>
      </c>
      <c r="FK230" s="409">
        <f>AVERAGE(FK210:FK212)</f>
        <v/>
      </c>
      <c r="FL230" s="409">
        <f>AVERAGE(FL210:FL212)</f>
        <v/>
      </c>
      <c r="FM230" s="1225" t="n"/>
      <c r="FN230" s="1225" t="n"/>
      <c r="FO230" s="2703">
        <f>AVERAGE(FO210:FO212)</f>
        <v/>
      </c>
      <c r="FP230" s="2703">
        <f>+FL230/FG230*DAY(FE230)</f>
        <v/>
      </c>
      <c r="FQ230" s="1227">
        <f>(FJ230+FK230)/FG230</f>
        <v/>
      </c>
      <c r="FR230" s="1227">
        <f>+FI230/(+FI230+FJ230+FK230)</f>
        <v/>
      </c>
      <c r="FS230" s="1957">
        <f t="array" ref="FS230">FI230/(SUMPRODUCT(--(CHOOSE({1,2,3},FH230,FJ230,FK230)&gt;0),CHOOSE({1,2,3},FH230,FJ230,FK230))+FG230)</f>
        <v/>
      </c>
      <c r="FU230" s="408" t="inlineStr">
        <is>
          <t>Avg Prior 3 Mo</t>
        </is>
      </c>
      <c r="FV230" s="409">
        <f>AVERAGE(FV210:FV212)</f>
        <v/>
      </c>
      <c r="FW230" s="409">
        <f>AVERAGE(FW210:FW212)</f>
        <v/>
      </c>
      <c r="FX230" s="409">
        <f>AVERAGE(FX210:FX212)</f>
        <v/>
      </c>
      <c r="FY230" s="409">
        <f>AVERAGE(FY210:FY212)</f>
        <v/>
      </c>
      <c r="FZ230" s="409">
        <f>AVERAGE(FZ210:FZ212)</f>
        <v/>
      </c>
      <c r="GA230" s="409">
        <f>AVERAGE(GA210:GA212)</f>
        <v/>
      </c>
      <c r="GB230" s="409">
        <f>AVERAGE(GB210:GB212)</f>
        <v/>
      </c>
      <c r="GC230" s="1225" t="n"/>
      <c r="GD230" s="1225" t="n"/>
      <c r="GE230" s="2703">
        <f>AVERAGE(GE210:GE212)</f>
        <v/>
      </c>
      <c r="GF230" s="2703">
        <f>+GB230/FW230*DAY(FU230)</f>
        <v/>
      </c>
      <c r="GG230" s="1227">
        <f>(FZ230+GA230)/FW230</f>
        <v/>
      </c>
      <c r="GH230" s="1227">
        <f>+FY230/(+FY230+FZ230+GA230)</f>
        <v/>
      </c>
      <c r="GI230" s="1957">
        <f t="array" ref="GI230">FY230/(SUMPRODUCT(--(CHOOSE({1,2,3},FX230,FZ230,GA230)&gt;0),CHOOSE({1,2,3},FX230,FZ230,GA230))+FW230)</f>
        <v/>
      </c>
      <c r="GK230" s="408" t="inlineStr">
        <is>
          <t>Avg Prior 3 Mo</t>
        </is>
      </c>
      <c r="GL230" s="409">
        <f>AVERAGE(GL210:GL212)</f>
        <v/>
      </c>
      <c r="GM230" s="409">
        <f>AVERAGE(GM210:GM212)</f>
        <v/>
      </c>
      <c r="GN230" s="409">
        <f>AVERAGE(GN210:GN212)</f>
        <v/>
      </c>
      <c r="GO230" s="409">
        <f>AVERAGE(GO210:GO212)</f>
        <v/>
      </c>
      <c r="GP230" s="409">
        <f>AVERAGE(GP210:GP212)</f>
        <v/>
      </c>
      <c r="GQ230" s="409">
        <f>AVERAGE(GQ210:GQ212)</f>
        <v/>
      </c>
      <c r="GR230" s="409">
        <f>AVERAGE(GR210:GR212)</f>
        <v/>
      </c>
      <c r="GS230" s="1225" t="n"/>
      <c r="GT230" s="1225" t="n"/>
      <c r="GU230" s="2703">
        <f>AVERAGE(GU210:GU212)</f>
        <v/>
      </c>
      <c r="GV230" s="2703">
        <f>+GR230/GM230*DAY(GK230)</f>
        <v/>
      </c>
      <c r="GW230" s="1227">
        <f>(GP230+GQ230)/GM230</f>
        <v/>
      </c>
      <c r="GX230" s="1227">
        <f>+GO230/(+GO230+GP230+GQ230)</f>
        <v/>
      </c>
      <c r="GY230" s="1957">
        <f t="array" ref="GY230">GO230/(SUMPRODUCT(--(CHOOSE({1,2,3},GN230,GP230,GQ230)&gt;0),CHOOSE({1,2,3},GN230,GP230,GQ230))+GM230)</f>
        <v/>
      </c>
    </row>
    <row r="231">
      <c r="A231" s="408" t="inlineStr">
        <is>
          <t>Avg Prior 6 Mo</t>
        </is>
      </c>
      <c r="B231" s="409">
        <f>AVERAGE(B207:B212)</f>
        <v/>
      </c>
      <c r="C231" s="409">
        <f>AVERAGE(C207:C212)</f>
        <v/>
      </c>
      <c r="D231" s="409">
        <f>AVERAGE(D207:D212)</f>
        <v/>
      </c>
      <c r="E231" s="409">
        <f>AVERAGE(E207:E212)</f>
        <v/>
      </c>
      <c r="F231" s="409">
        <f>AVERAGE(F207:F212)</f>
        <v/>
      </c>
      <c r="G231" s="409">
        <f>AVERAGE(G207:G212)</f>
        <v/>
      </c>
      <c r="H231" s="409">
        <f>AVERAGE(H207:H212)</f>
        <v/>
      </c>
      <c r="I231" s="1225" t="n"/>
      <c r="J231" s="1225" t="n"/>
      <c r="K231" s="2703">
        <f>AVERAGE(K207:K212)</f>
        <v/>
      </c>
      <c r="L231" s="2703">
        <f>+H231/C231*DAY(A231)</f>
        <v/>
      </c>
      <c r="M231" s="1227">
        <f>(F231+G231)/C231</f>
        <v/>
      </c>
      <c r="N231" s="1227">
        <f>+E231/(+E231+F231+G231)</f>
        <v/>
      </c>
      <c r="O231" s="1957">
        <f t="array" ref="O231">E231/(SUMPRODUCT(--(CHOOSE({1,2,3},D231,F231,G231)&gt;0),CHOOSE({1,2,3},D231,F231,G231))+C231)</f>
        <v/>
      </c>
      <c r="Q231" s="408" t="inlineStr">
        <is>
          <t>Avg Prior 6 Mo</t>
        </is>
      </c>
      <c r="R231" s="409">
        <f>AVERAGE(R207:R212)</f>
        <v/>
      </c>
      <c r="S231" s="409">
        <f>AVERAGE(S207:S212)</f>
        <v/>
      </c>
      <c r="T231" s="409">
        <f>AVERAGE(T207:T212)</f>
        <v/>
      </c>
      <c r="U231" s="409">
        <f>AVERAGE(U207:U212)</f>
        <v/>
      </c>
      <c r="V231" s="409">
        <f>AVERAGE(V207:V212)</f>
        <v/>
      </c>
      <c r="W231" s="409">
        <f>AVERAGE(W207:W212)</f>
        <v/>
      </c>
      <c r="X231" s="409">
        <f>AVERAGE(X207:X212)</f>
        <v/>
      </c>
      <c r="Y231" s="1225" t="n"/>
      <c r="Z231" s="1225" t="n"/>
      <c r="AA231" s="2703">
        <f>AVERAGE(AA207:AA212)</f>
        <v/>
      </c>
      <c r="AB231" s="2703">
        <f>+X231/S231*DAY(Q231)</f>
        <v/>
      </c>
      <c r="AC231" s="1227">
        <f>(V231+W231)/S231</f>
        <v/>
      </c>
      <c r="AD231" s="1227">
        <f>+U231/(+U231+V231+W231)</f>
        <v/>
      </c>
      <c r="AE231" s="1957">
        <f t="array" ref="AE231">U231/(SUMPRODUCT(--(CHOOSE({1,2,3},T231,V231,W231)&gt;0),CHOOSE({1,2,3},T231,V231,W231))+S231)</f>
        <v/>
      </c>
      <c r="AG231" s="408" t="inlineStr">
        <is>
          <t>Avg Prior 6 Mo</t>
        </is>
      </c>
      <c r="AH231" s="409">
        <f>AVERAGE(AH207:AH212)</f>
        <v/>
      </c>
      <c r="AI231" s="409">
        <f>AVERAGE(AI207:AI212)</f>
        <v/>
      </c>
      <c r="AJ231" s="409">
        <f>AVERAGE(AJ207:AJ212)</f>
        <v/>
      </c>
      <c r="AK231" s="409">
        <f>AVERAGE(AK207:AK212)</f>
        <v/>
      </c>
      <c r="AL231" s="409">
        <f>AVERAGE(AL207:AL212)</f>
        <v/>
      </c>
      <c r="AM231" s="409">
        <f>AVERAGE(AM207:AM212)</f>
        <v/>
      </c>
      <c r="AN231" s="409">
        <f>AVERAGE(AN207:AN212)</f>
        <v/>
      </c>
      <c r="AO231" s="1225" t="n"/>
      <c r="AP231" s="1225" t="n"/>
      <c r="AQ231" s="2703">
        <f>AVERAGE(AQ207:AQ212)</f>
        <v/>
      </c>
      <c r="AR231" s="2703">
        <f>+AN231/AI231*DAY(AG231)</f>
        <v/>
      </c>
      <c r="AS231" s="1227">
        <f>(AL231+AM231)/AI231</f>
        <v/>
      </c>
      <c r="AT231" s="1227">
        <f>+AK231/(+AK231+AL231+AM231)</f>
        <v/>
      </c>
      <c r="AU231" s="1957">
        <f t="array" ref="AU231">AK231/(SUMPRODUCT(--(CHOOSE({1,2,3},AJ231,AL231,AM231)&gt;0),CHOOSE({1,2,3},AJ231,AL231,AM231))+AI231)</f>
        <v/>
      </c>
      <c r="AW231" s="408" t="inlineStr">
        <is>
          <t>Avg Prior 6 Mo</t>
        </is>
      </c>
      <c r="AX231" s="409">
        <f>AVERAGE(AX207:AX212)</f>
        <v/>
      </c>
      <c r="AY231" s="409">
        <f>AVERAGE(AY207:AY212)</f>
        <v/>
      </c>
      <c r="AZ231" s="409">
        <f>AVERAGE(AZ207:AZ212)</f>
        <v/>
      </c>
      <c r="BA231" s="409">
        <f>AVERAGE(BA207:BA212)</f>
        <v/>
      </c>
      <c r="BB231" s="409">
        <f>AVERAGE(BB207:BB212)</f>
        <v/>
      </c>
      <c r="BC231" s="409">
        <f>AVERAGE(BC207:BC212)</f>
        <v/>
      </c>
      <c r="BD231" s="409">
        <f>AVERAGE(BD207:BD212)</f>
        <v/>
      </c>
      <c r="BE231" s="1225" t="n"/>
      <c r="BF231" s="1225" t="n"/>
      <c r="BG231" s="2703">
        <f>AVERAGE(BG207:BG212)</f>
        <v/>
      </c>
      <c r="BH231" s="2703">
        <f>+BD231/AY231*DAY(AW231)</f>
        <v/>
      </c>
      <c r="BI231" s="1227">
        <f>(BB231+BC231)/AY231</f>
        <v/>
      </c>
      <c r="BJ231" s="1227">
        <f>+BA231/(+BA231+BB231+BC231)</f>
        <v/>
      </c>
      <c r="BK231" s="1957">
        <f t="array" ref="BK231">BA231/(SUMPRODUCT(--(CHOOSE({1,2,3},AZ231,BB231,BC231)&gt;0),CHOOSE({1,2,3},AZ231,BB231,BC231))+AY231)</f>
        <v/>
      </c>
      <c r="BM231" s="408" t="inlineStr">
        <is>
          <t>Avg Prior 6 Mo</t>
        </is>
      </c>
      <c r="BN231" s="409">
        <f>AVERAGE(BN207:BN212)</f>
        <v/>
      </c>
      <c r="BO231" s="409">
        <f>AVERAGE(BO207:BO212)</f>
        <v/>
      </c>
      <c r="BP231" s="409">
        <f>AVERAGE(BP207:BP212)</f>
        <v/>
      </c>
      <c r="BQ231" s="409">
        <f>AVERAGE(BQ207:BQ212)</f>
        <v/>
      </c>
      <c r="BR231" s="409">
        <f>AVERAGE(BR207:BR212)</f>
        <v/>
      </c>
      <c r="BS231" s="409">
        <f>AVERAGE(BS207:BS212)</f>
        <v/>
      </c>
      <c r="BT231" s="409">
        <f>AVERAGE(BT207:BT212)</f>
        <v/>
      </c>
      <c r="BU231" s="1225" t="n"/>
      <c r="BV231" s="1225" t="n"/>
      <c r="BW231" s="2703">
        <f>AVERAGE(BW207:BW212)</f>
        <v/>
      </c>
      <c r="BX231" s="2703">
        <f>+BT231/BO231*DAY(BM231)</f>
        <v/>
      </c>
      <c r="BY231" s="1227">
        <f>(BR231+BS231)/BO231</f>
        <v/>
      </c>
      <c r="BZ231" s="1227">
        <f>+BQ231/(+BQ231+BR231+BS231)</f>
        <v/>
      </c>
      <c r="CA231" s="1957">
        <f t="array" ref="CA231">BQ231/(SUMPRODUCT(--(CHOOSE({1,2,3},BP231,BR231,BS231)&gt;0),CHOOSE({1,2,3},BP231,BR231,BS231))+BO231)</f>
        <v/>
      </c>
      <c r="CC231" s="408" t="inlineStr">
        <is>
          <t>Avg Prior 6 Mo</t>
        </is>
      </c>
      <c r="CD231" s="409">
        <f>AVERAGE(CD207:CD212)</f>
        <v/>
      </c>
      <c r="CE231" s="409">
        <f>AVERAGE(CE207:CE212)</f>
        <v/>
      </c>
      <c r="CF231" s="409">
        <f>AVERAGE(CF207:CF212)</f>
        <v/>
      </c>
      <c r="CG231" s="409">
        <f>AVERAGE(CG207:CG212)</f>
        <v/>
      </c>
      <c r="CH231" s="409">
        <f>AVERAGE(CH207:CH212)</f>
        <v/>
      </c>
      <c r="CI231" s="409">
        <f>AVERAGE(CI207:CI212)</f>
        <v/>
      </c>
      <c r="CJ231" s="409">
        <f>AVERAGE(CJ207:CJ212)</f>
        <v/>
      </c>
      <c r="CK231" s="1225" t="n"/>
      <c r="CL231" s="1225" t="n"/>
      <c r="CM231" s="2703">
        <f>AVERAGE(CM207:CM212)</f>
        <v/>
      </c>
      <c r="CN231" s="2703">
        <f>+CJ231/CE231*DAY(CC231)</f>
        <v/>
      </c>
      <c r="CO231" s="1227">
        <f>(CH231+CI231)/CE231</f>
        <v/>
      </c>
      <c r="CP231" s="1227">
        <f>+CG231/(+CG231+CH231+CI231)</f>
        <v/>
      </c>
      <c r="CQ231" s="1957">
        <f t="array" ref="CQ231">CG231/(SUMPRODUCT(--(CHOOSE({1,2,3},CF231,CH231,CI231)&gt;0),CHOOSE({1,2,3},CF231,CH231,CI231))+CE231)</f>
        <v/>
      </c>
      <c r="CS231" s="408" t="inlineStr">
        <is>
          <t>Avg Prior 6 Mo</t>
        </is>
      </c>
      <c r="CT231" s="409">
        <f>AVERAGE(CT207:CT212)</f>
        <v/>
      </c>
      <c r="CU231" s="409">
        <f>AVERAGE(CU207:CU212)</f>
        <v/>
      </c>
      <c r="CV231" s="409">
        <f>AVERAGE(CV207:CV212)</f>
        <v/>
      </c>
      <c r="CW231" s="409">
        <f>AVERAGE(CW207:CW212)</f>
        <v/>
      </c>
      <c r="CX231" s="409">
        <f>AVERAGE(CX207:CX212)</f>
        <v/>
      </c>
      <c r="CY231" s="409">
        <f>AVERAGE(CY207:CY212)</f>
        <v/>
      </c>
      <c r="CZ231" s="409">
        <f>AVERAGE(CZ207:CZ212)</f>
        <v/>
      </c>
      <c r="DA231" s="1225" t="n"/>
      <c r="DB231" s="1225" t="n"/>
      <c r="DC231" s="2703">
        <f>AVERAGE(DC207:DC212)</f>
        <v/>
      </c>
      <c r="DD231" s="2703">
        <f>+CZ231/CU231*DAY(CS231)</f>
        <v/>
      </c>
      <c r="DE231" s="1227">
        <f>(CX231+CY231)/CU231</f>
        <v/>
      </c>
      <c r="DF231" s="1227">
        <f>+CW231/(+CW231+CX231+CY231)</f>
        <v/>
      </c>
      <c r="DG231" s="1957">
        <f t="array" ref="DG231">CW231/(SUMPRODUCT(--(CHOOSE({1,2,3},CV231,CX231,CY231)&gt;0),CHOOSE({1,2,3},CV231,CX231,CY231))+CU231)</f>
        <v/>
      </c>
      <c r="DI231" s="408" t="inlineStr">
        <is>
          <t>Avg Prior 6 Mo</t>
        </is>
      </c>
      <c r="DJ231" s="409">
        <f>AVERAGE(DJ207:DJ212)</f>
        <v/>
      </c>
      <c r="DK231" s="409">
        <f>AVERAGE(DK207:DK212)</f>
        <v/>
      </c>
      <c r="DL231" s="409">
        <f>AVERAGE(DL207:DL212)</f>
        <v/>
      </c>
      <c r="DM231" s="409">
        <f>AVERAGE(DM207:DM212)</f>
        <v/>
      </c>
      <c r="DN231" s="409">
        <f>AVERAGE(DN207:DN212)</f>
        <v/>
      </c>
      <c r="DO231" s="409">
        <f>AVERAGE(DO207:DO212)</f>
        <v/>
      </c>
      <c r="DP231" s="409">
        <f>AVERAGE(DP207:DP212)</f>
        <v/>
      </c>
      <c r="DQ231" s="1225" t="n"/>
      <c r="DR231" s="1225" t="n"/>
      <c r="DS231" s="2703">
        <f>AVERAGE(DS207:DS212)</f>
        <v/>
      </c>
      <c r="DT231" s="2703">
        <f>+DP231/DK231*DAY(DI231)</f>
        <v/>
      </c>
      <c r="DU231" s="1227">
        <f>(DN231+DO231)/DK231</f>
        <v/>
      </c>
      <c r="DV231" s="1227">
        <f>+DM231/(+DM231+DN231+DO231)</f>
        <v/>
      </c>
      <c r="DW231" s="1957">
        <f t="array" ref="DW231">DM231/(SUMPRODUCT(--(CHOOSE({1,2,3},DL231,DN231,DO231)&gt;0),CHOOSE({1,2,3},DL231,DN231,DO231))+DK231)</f>
        <v/>
      </c>
      <c r="DY231" s="408" t="inlineStr">
        <is>
          <t>Avg Prior 6 Mo</t>
        </is>
      </c>
      <c r="DZ231" s="409">
        <f>AVERAGE(DZ207:DZ212)</f>
        <v/>
      </c>
      <c r="EA231" s="409">
        <f>AVERAGE(EA207:EA212)</f>
        <v/>
      </c>
      <c r="EB231" s="409">
        <f>AVERAGE(EB207:EB212)</f>
        <v/>
      </c>
      <c r="EC231" s="409">
        <f>AVERAGE(EC207:EC212)</f>
        <v/>
      </c>
      <c r="ED231" s="409">
        <f>AVERAGE(ED207:ED212)</f>
        <v/>
      </c>
      <c r="EE231" s="409">
        <f>AVERAGE(EE207:EE212)</f>
        <v/>
      </c>
      <c r="EF231" s="409">
        <f>AVERAGE(EF207:EF212)</f>
        <v/>
      </c>
      <c r="EG231" s="1225" t="n"/>
      <c r="EH231" s="1225" t="n"/>
      <c r="EI231" s="2703">
        <f>AVERAGE(EI207:EI212)</f>
        <v/>
      </c>
      <c r="EJ231" s="2703">
        <f>+EF231/EA231*DAY(DY231)</f>
        <v/>
      </c>
      <c r="EK231" s="1227">
        <f>(ED231+EE231)/EA231</f>
        <v/>
      </c>
      <c r="EL231" s="1227">
        <f>+EC231/(+EC231+ED231+EE231)</f>
        <v/>
      </c>
      <c r="EM231" s="1957">
        <f t="array" ref="EM231">EC231/(SUMPRODUCT(--(CHOOSE({1,2,3},EB231,ED231,EE231)&gt;0),CHOOSE({1,2,3},EB231,ED231,EE231))+EA231)</f>
        <v/>
      </c>
      <c r="EO231" s="408" t="inlineStr">
        <is>
          <t>Avg Prior 6 Mo</t>
        </is>
      </c>
      <c r="EP231" s="409">
        <f>AVERAGE(EP207:EP212)</f>
        <v/>
      </c>
      <c r="EQ231" s="409">
        <f>AVERAGE(EQ207:EQ212)</f>
        <v/>
      </c>
      <c r="ER231" s="409">
        <f>AVERAGE(ER207:ER212)</f>
        <v/>
      </c>
      <c r="ES231" s="409">
        <f>AVERAGE(ES207:ES212)</f>
        <v/>
      </c>
      <c r="ET231" s="409">
        <f>AVERAGE(ET207:ET212)</f>
        <v/>
      </c>
      <c r="EU231" s="409">
        <f>AVERAGE(EU207:EU212)</f>
        <v/>
      </c>
      <c r="EV231" s="409">
        <f>AVERAGE(EV207:EV212)</f>
        <v/>
      </c>
      <c r="EW231" s="1225" t="n"/>
      <c r="EX231" s="1225" t="n"/>
      <c r="EY231" s="2703">
        <f>AVERAGE(EY207:EY212)</f>
        <v/>
      </c>
      <c r="EZ231" s="2703">
        <f>+EV231/EQ231*DAY(EO231)</f>
        <v/>
      </c>
      <c r="FA231" s="1227">
        <f>(ET231+EU231)/EQ231</f>
        <v/>
      </c>
      <c r="FB231" s="1227">
        <f>+ES231/(+ES231+ET231+EU231)</f>
        <v/>
      </c>
      <c r="FC231" s="1957">
        <f t="array" ref="FC231">ES231/(SUMPRODUCT(--(CHOOSE({1,2,3},FH231,FX231,GN231)&gt;0),CHOOSE({1,2,3},FH231,FX231,GN231))+EQ231)</f>
        <v/>
      </c>
      <c r="FE231" s="408" t="inlineStr">
        <is>
          <t>Avg Prior 6 Mo</t>
        </is>
      </c>
      <c r="FF231" s="409">
        <f>AVERAGE(FF207:FF212)</f>
        <v/>
      </c>
      <c r="FG231" s="409">
        <f>AVERAGE(FG207:FG212)</f>
        <v/>
      </c>
      <c r="FH231" s="409">
        <f>AVERAGE(FH207:FH212)</f>
        <v/>
      </c>
      <c r="FI231" s="409">
        <f>AVERAGE(FI207:FI212)</f>
        <v/>
      </c>
      <c r="FJ231" s="409">
        <f>AVERAGE(FJ207:FJ212)</f>
        <v/>
      </c>
      <c r="FK231" s="409">
        <f>AVERAGE(FK207:FK212)</f>
        <v/>
      </c>
      <c r="FL231" s="409">
        <f>AVERAGE(FL207:FL212)</f>
        <v/>
      </c>
      <c r="FM231" s="1225" t="n"/>
      <c r="FN231" s="1225" t="n"/>
      <c r="FO231" s="2703">
        <f>AVERAGE(FO207:FO212)</f>
        <v/>
      </c>
      <c r="FP231" s="2703">
        <f>+FL231/FG231*DAY(FE231)</f>
        <v/>
      </c>
      <c r="FQ231" s="1227">
        <f>(FJ231+FK231)/FG231</f>
        <v/>
      </c>
      <c r="FR231" s="1227">
        <f>+FI231/(+FI231+FJ231+FK231)</f>
        <v/>
      </c>
      <c r="FS231" s="1957">
        <f t="array" ref="FS231">FI231/(SUMPRODUCT(--(CHOOSE({1,2,3},FH231,FJ231,FK231)&gt;0),CHOOSE({1,2,3},FH231,FJ231,FK231))+FG231)</f>
        <v/>
      </c>
      <c r="FU231" s="408" t="inlineStr">
        <is>
          <t>Avg Prior 6 Mo</t>
        </is>
      </c>
      <c r="FV231" s="409">
        <f>AVERAGE(FV207:FV212)</f>
        <v/>
      </c>
      <c r="FW231" s="409">
        <f>AVERAGE(FW207:FW212)</f>
        <v/>
      </c>
      <c r="FX231" s="409">
        <f>AVERAGE(FX207:FX212)</f>
        <v/>
      </c>
      <c r="FY231" s="409">
        <f>AVERAGE(FY207:FY212)</f>
        <v/>
      </c>
      <c r="FZ231" s="409">
        <f>AVERAGE(FZ207:FZ212)</f>
        <v/>
      </c>
      <c r="GA231" s="409">
        <f>AVERAGE(GA207:GA212)</f>
        <v/>
      </c>
      <c r="GB231" s="409">
        <f>AVERAGE(GB207:GB212)</f>
        <v/>
      </c>
      <c r="GC231" s="1225" t="n"/>
      <c r="GD231" s="1225" t="n"/>
      <c r="GE231" s="2703">
        <f>AVERAGE(GE207:GE212)</f>
        <v/>
      </c>
      <c r="GF231" s="2703">
        <f>+GB231/FW231*DAY(FU231)</f>
        <v/>
      </c>
      <c r="GG231" s="1227">
        <f>(FZ231+GA231)/FW231</f>
        <v/>
      </c>
      <c r="GH231" s="1227">
        <f>+FY231/(+FY231+FZ231+GA231)</f>
        <v/>
      </c>
      <c r="GI231" s="1957">
        <f t="array" ref="GI231">FY231/(SUMPRODUCT(--(CHOOSE({1,2,3},FX231,FZ231,GA231)&gt;0),CHOOSE({1,2,3},FX231,FZ231,GA231))+FW231)</f>
        <v/>
      </c>
      <c r="GK231" s="408" t="inlineStr">
        <is>
          <t>Avg Prior 6 Mo</t>
        </is>
      </c>
      <c r="GL231" s="409">
        <f>AVERAGE(GL207:GL212)</f>
        <v/>
      </c>
      <c r="GM231" s="409">
        <f>AVERAGE(GM207:GM212)</f>
        <v/>
      </c>
      <c r="GN231" s="409">
        <f>AVERAGE(GN207:GN212)</f>
        <v/>
      </c>
      <c r="GO231" s="409">
        <f>AVERAGE(GO207:GO212)</f>
        <v/>
      </c>
      <c r="GP231" s="409">
        <f>AVERAGE(GP207:GP212)</f>
        <v/>
      </c>
      <c r="GQ231" s="409">
        <f>AVERAGE(GQ207:GQ212)</f>
        <v/>
      </c>
      <c r="GR231" s="409">
        <f>AVERAGE(GR207:GR212)</f>
        <v/>
      </c>
      <c r="GS231" s="1225" t="n"/>
      <c r="GT231" s="1225" t="n"/>
      <c r="GU231" s="2703">
        <f>AVERAGE(GU207:GU212)</f>
        <v/>
      </c>
      <c r="GV231" s="2703">
        <f>+GR231/GM231*DAY(GK231)</f>
        <v/>
      </c>
      <c r="GW231" s="1227">
        <f>(GP231+GQ231)/GM231</f>
        <v/>
      </c>
      <c r="GX231" s="1227">
        <f>+GO231/(+GO231+GP231+GQ231)</f>
        <v/>
      </c>
      <c r="GY231" s="1957">
        <f t="array" ref="GY231">GO231/(SUMPRODUCT(--(CHOOSE({1,2,3},GN231,GP231,GQ231)&gt;0),CHOOSE({1,2,3},GN231,GP231,GQ231))+GM231)</f>
        <v/>
      </c>
    </row>
    <row r="232" ht="16" customHeight="1" thickBot="1">
      <c r="A232" s="410" t="inlineStr">
        <is>
          <t>Avg Prior 12 Mo</t>
        </is>
      </c>
      <c r="B232" s="411">
        <f>AVERAGE(B201:B212)</f>
        <v/>
      </c>
      <c r="C232" s="411">
        <f>AVERAGE(C201:C212)</f>
        <v/>
      </c>
      <c r="D232" s="411">
        <f>AVERAGE(D201:D212)</f>
        <v/>
      </c>
      <c r="E232" s="411">
        <f>AVERAGE(E201:E212)</f>
        <v/>
      </c>
      <c r="F232" s="411">
        <f>AVERAGE(F201:F212)</f>
        <v/>
      </c>
      <c r="G232" s="411">
        <f>AVERAGE(G201:G212)</f>
        <v/>
      </c>
      <c r="H232" s="411">
        <f>AVERAGE(H201:H212)</f>
        <v/>
      </c>
      <c r="I232" s="412" t="n"/>
      <c r="J232" s="412" t="n"/>
      <c r="K232" s="2704">
        <f>AVERAGE(K201:K212)</f>
        <v/>
      </c>
      <c r="L232" s="2704">
        <f>+H232/C232*DAY(A232)</f>
        <v/>
      </c>
      <c r="M232" s="414">
        <f>(F232+G232)/C232</f>
        <v/>
      </c>
      <c r="N232" s="414">
        <f>+E232/(+E232+F232+G232)</f>
        <v/>
      </c>
      <c r="O232" s="1958">
        <f t="array" ref="O232">E232/(SUMPRODUCT(--(CHOOSE({1,2,3},D232,F232,G232)&gt;0),CHOOSE({1,2,3},D232,F232,G232))+C232)</f>
        <v/>
      </c>
      <c r="Q232" s="410" t="inlineStr">
        <is>
          <t>Avg Prior 12 Mo</t>
        </is>
      </c>
      <c r="R232" s="411">
        <f>AVERAGE(R201:R212)</f>
        <v/>
      </c>
      <c r="S232" s="411">
        <f>AVERAGE(S201:S212)</f>
        <v/>
      </c>
      <c r="T232" s="411">
        <f>AVERAGE(T201:T212)</f>
        <v/>
      </c>
      <c r="U232" s="411">
        <f>AVERAGE(U201:U212)</f>
        <v/>
      </c>
      <c r="V232" s="411">
        <f>AVERAGE(V201:V212)</f>
        <v/>
      </c>
      <c r="W232" s="411">
        <f>AVERAGE(W201:W212)</f>
        <v/>
      </c>
      <c r="X232" s="411">
        <f>AVERAGE(X201:X212)</f>
        <v/>
      </c>
      <c r="Y232" s="412" t="n"/>
      <c r="Z232" s="412" t="n"/>
      <c r="AA232" s="2704">
        <f>AVERAGE(AA201:AA212)</f>
        <v/>
      </c>
      <c r="AB232" s="2704">
        <f>+X232/S232*DAY(Q232)</f>
        <v/>
      </c>
      <c r="AC232" s="414">
        <f>(V232+W232)/S232</f>
        <v/>
      </c>
      <c r="AD232" s="414">
        <f>+U232/(+U232+V232+W232)</f>
        <v/>
      </c>
      <c r="AE232" s="1958">
        <f t="array" ref="AE232">U232/(SUMPRODUCT(--(CHOOSE({1,2,3},T232,V232,W232)&gt;0),CHOOSE({1,2,3},T232,V232,W232))+S232)</f>
        <v/>
      </c>
      <c r="AG232" s="410" t="inlineStr">
        <is>
          <t>Avg Prior 12 Mo</t>
        </is>
      </c>
      <c r="AH232" s="411">
        <f>AVERAGE(AH201:AH212)</f>
        <v/>
      </c>
      <c r="AI232" s="411">
        <f>AVERAGE(AI201:AI212)</f>
        <v/>
      </c>
      <c r="AJ232" s="411">
        <f>AVERAGE(AJ201:AJ212)</f>
        <v/>
      </c>
      <c r="AK232" s="411">
        <f>AVERAGE(AK201:AK212)</f>
        <v/>
      </c>
      <c r="AL232" s="411">
        <f>AVERAGE(AL201:AL212)</f>
        <v/>
      </c>
      <c r="AM232" s="411">
        <f>AVERAGE(AM201:AM212)</f>
        <v/>
      </c>
      <c r="AN232" s="411">
        <f>AVERAGE(AN201:AN212)</f>
        <v/>
      </c>
      <c r="AO232" s="412" t="n"/>
      <c r="AP232" s="412" t="n"/>
      <c r="AQ232" s="2704">
        <f>AVERAGE(AQ201:AQ212)</f>
        <v/>
      </c>
      <c r="AR232" s="2704">
        <f>+AN232/AI232*DAY(AG232)</f>
        <v/>
      </c>
      <c r="AS232" s="414">
        <f>(AL232+AM232)/AI232</f>
        <v/>
      </c>
      <c r="AT232" s="414">
        <f>+AK232/(+AK232+AL232+AM232)</f>
        <v/>
      </c>
      <c r="AU232" s="1958">
        <f t="array" ref="AU232">AK232/(SUMPRODUCT(--(CHOOSE({1,2,3},AJ232,AL232,AM232)&gt;0),CHOOSE({1,2,3},AJ232,AL232,AM232))+AI232)</f>
        <v/>
      </c>
      <c r="AW232" s="410" t="inlineStr">
        <is>
          <t>Avg Prior 12 Mo</t>
        </is>
      </c>
      <c r="AX232" s="411">
        <f>AVERAGE(AX201:AX212)</f>
        <v/>
      </c>
      <c r="AY232" s="411">
        <f>AVERAGE(AY201:AY212)</f>
        <v/>
      </c>
      <c r="AZ232" s="411">
        <f>AVERAGE(AZ201:AZ212)</f>
        <v/>
      </c>
      <c r="BA232" s="411">
        <f>AVERAGE(BA201:BA212)</f>
        <v/>
      </c>
      <c r="BB232" s="411">
        <f>AVERAGE(BB201:BB212)</f>
        <v/>
      </c>
      <c r="BC232" s="411">
        <f>AVERAGE(BC201:BC212)</f>
        <v/>
      </c>
      <c r="BD232" s="411">
        <f>AVERAGE(BD201:BD212)</f>
        <v/>
      </c>
      <c r="BE232" s="412" t="n"/>
      <c r="BF232" s="412" t="n"/>
      <c r="BG232" s="2704">
        <f>AVERAGE(BG201:BG212)</f>
        <v/>
      </c>
      <c r="BH232" s="2704">
        <f>+BD232/AY232*DAY(AW232)</f>
        <v/>
      </c>
      <c r="BI232" s="414">
        <f>(BB232+BC232)/AY232</f>
        <v/>
      </c>
      <c r="BJ232" s="414">
        <f>+BA232/(+BA232+BB232+BC232)</f>
        <v/>
      </c>
      <c r="BK232" s="1958">
        <f t="array" ref="BK232">BA232/(SUMPRODUCT(--(CHOOSE({1,2,3},AZ232,BB232,BC232)&gt;0),CHOOSE({1,2,3},AZ232,BB232,BC232))+AY232)</f>
        <v/>
      </c>
      <c r="BM232" s="410" t="inlineStr">
        <is>
          <t>Avg Prior 12 Mo</t>
        </is>
      </c>
      <c r="BN232" s="411">
        <f>AVERAGE(BN201:BN212)</f>
        <v/>
      </c>
      <c r="BO232" s="411">
        <f>AVERAGE(BO201:BO212)</f>
        <v/>
      </c>
      <c r="BP232" s="411">
        <f>AVERAGE(BP201:BP212)</f>
        <v/>
      </c>
      <c r="BQ232" s="411">
        <f>AVERAGE(BQ201:BQ212)</f>
        <v/>
      </c>
      <c r="BR232" s="411">
        <f>AVERAGE(BR201:BR212)</f>
        <v/>
      </c>
      <c r="BS232" s="411">
        <f>AVERAGE(BS201:BS212)</f>
        <v/>
      </c>
      <c r="BT232" s="411">
        <f>AVERAGE(BT201:BT212)</f>
        <v/>
      </c>
      <c r="BU232" s="412" t="n"/>
      <c r="BV232" s="412" t="n"/>
      <c r="BW232" s="2704">
        <f>AVERAGE(BW201:BW212)</f>
        <v/>
      </c>
      <c r="BX232" s="2704">
        <f>+BT232/BO232*DAY(BM232)</f>
        <v/>
      </c>
      <c r="BY232" s="414">
        <f>(BR232+BS232)/BO232</f>
        <v/>
      </c>
      <c r="BZ232" s="414">
        <f>+BQ232/(+BQ232+BR232+BS232)</f>
        <v/>
      </c>
      <c r="CA232" s="1958">
        <f t="array" ref="CA232">BQ232/(SUMPRODUCT(--(CHOOSE({1,2,3},BP232,BR232,BS232)&gt;0),CHOOSE({1,2,3},BP232,BR232,BS232))+BO232)</f>
        <v/>
      </c>
      <c r="CC232" s="410" t="inlineStr">
        <is>
          <t>Avg Prior 12 Mo</t>
        </is>
      </c>
      <c r="CD232" s="411">
        <f>AVERAGE(CD201:CD212)</f>
        <v/>
      </c>
      <c r="CE232" s="411">
        <f>AVERAGE(CE201:CE212)</f>
        <v/>
      </c>
      <c r="CF232" s="411">
        <f>AVERAGE(CF201:CF212)</f>
        <v/>
      </c>
      <c r="CG232" s="411">
        <f>AVERAGE(CG201:CG212)</f>
        <v/>
      </c>
      <c r="CH232" s="411">
        <f>AVERAGE(CH201:CH212)</f>
        <v/>
      </c>
      <c r="CI232" s="411">
        <f>AVERAGE(CI201:CI212)</f>
        <v/>
      </c>
      <c r="CJ232" s="411">
        <f>AVERAGE(CJ201:CJ212)</f>
        <v/>
      </c>
      <c r="CK232" s="412" t="n"/>
      <c r="CL232" s="412" t="n"/>
      <c r="CM232" s="2704">
        <f>AVERAGE(CM201:CM212)</f>
        <v/>
      </c>
      <c r="CN232" s="2704">
        <f>+CJ232/CE232*DAY(CC232)</f>
        <v/>
      </c>
      <c r="CO232" s="414">
        <f>(CH232+CI232)/CE232</f>
        <v/>
      </c>
      <c r="CP232" s="414">
        <f>+CG232/(+CG232+CH232+CI232)</f>
        <v/>
      </c>
      <c r="CQ232" s="1958">
        <f t="array" ref="CQ232">CG232/(SUMPRODUCT(--(CHOOSE({1,2,3},CF232,CH232,CI232)&gt;0),CHOOSE({1,2,3},CF232,CH232,CI232))+CE232)</f>
        <v/>
      </c>
      <c r="CS232" s="410" t="inlineStr">
        <is>
          <t>Avg Prior 12 Mo</t>
        </is>
      </c>
      <c r="CT232" s="411">
        <f>AVERAGE(CT201:CT212)</f>
        <v/>
      </c>
      <c r="CU232" s="411">
        <f>AVERAGE(CU201:CU212)</f>
        <v/>
      </c>
      <c r="CV232" s="411">
        <f>AVERAGE(CV201:CV212)</f>
        <v/>
      </c>
      <c r="CW232" s="411">
        <f>AVERAGE(CW201:CW212)</f>
        <v/>
      </c>
      <c r="CX232" s="411">
        <f>AVERAGE(CX201:CX212)</f>
        <v/>
      </c>
      <c r="CY232" s="411">
        <f>AVERAGE(CY201:CY212)</f>
        <v/>
      </c>
      <c r="CZ232" s="411">
        <f>AVERAGE(CZ201:CZ212)</f>
        <v/>
      </c>
      <c r="DA232" s="412" t="n"/>
      <c r="DB232" s="412" t="n"/>
      <c r="DC232" s="2704">
        <f>AVERAGE(DC201:DC212)</f>
        <v/>
      </c>
      <c r="DD232" s="2704">
        <f>+CZ232/CU232*DAY(CS232)</f>
        <v/>
      </c>
      <c r="DE232" s="414">
        <f>(CX232+CY232)/CU232</f>
        <v/>
      </c>
      <c r="DF232" s="414">
        <f>+CW232/(+CW232+CX232+CY232)</f>
        <v/>
      </c>
      <c r="DG232" s="1958">
        <f t="array" ref="DG232">CW232/(SUMPRODUCT(--(CHOOSE({1,2,3},CV232,CX232,CY232)&gt;0),CHOOSE({1,2,3},CV232,CX232,CY232))+CU232)</f>
        <v/>
      </c>
      <c r="DI232" s="410" t="inlineStr">
        <is>
          <t>Avg Prior 12 Mo</t>
        </is>
      </c>
      <c r="DJ232" s="411">
        <f>AVERAGE(DJ201:DJ212)</f>
        <v/>
      </c>
      <c r="DK232" s="411">
        <f>AVERAGE(DK201:DK212)</f>
        <v/>
      </c>
      <c r="DL232" s="411">
        <f>AVERAGE(DL201:DL212)</f>
        <v/>
      </c>
      <c r="DM232" s="411">
        <f>AVERAGE(DM201:DM212)</f>
        <v/>
      </c>
      <c r="DN232" s="411">
        <f>AVERAGE(DN201:DN212)</f>
        <v/>
      </c>
      <c r="DO232" s="411">
        <f>AVERAGE(DO201:DO212)</f>
        <v/>
      </c>
      <c r="DP232" s="411">
        <f>AVERAGE(DP201:DP212)</f>
        <v/>
      </c>
      <c r="DQ232" s="412" t="n"/>
      <c r="DR232" s="412" t="n"/>
      <c r="DS232" s="2704">
        <f>AVERAGE(DS201:DS212)</f>
        <v/>
      </c>
      <c r="DT232" s="2704">
        <f>+DP232/DK232*DAY(DI232)</f>
        <v/>
      </c>
      <c r="DU232" s="414">
        <f>(DN232+DO232)/DK232</f>
        <v/>
      </c>
      <c r="DV232" s="414">
        <f>+DM232/(+DM232+DN232+DO232)</f>
        <v/>
      </c>
      <c r="DW232" s="1958">
        <f t="array" ref="DW232">DM232/(SUMPRODUCT(--(CHOOSE({1,2,3},DL232,DN232,DO232)&gt;0),CHOOSE({1,2,3},DL232,DN232,DO232))+DK232)</f>
        <v/>
      </c>
      <c r="DY232" s="410" t="inlineStr">
        <is>
          <t>Avg Prior 12 Mo</t>
        </is>
      </c>
      <c r="DZ232" s="411">
        <f>AVERAGE(DZ201:DZ212)</f>
        <v/>
      </c>
      <c r="EA232" s="411">
        <f>AVERAGE(EA201:EA212)</f>
        <v/>
      </c>
      <c r="EB232" s="411">
        <f>AVERAGE(EB201:EB212)</f>
        <v/>
      </c>
      <c r="EC232" s="411">
        <f>AVERAGE(EC201:EC212)</f>
        <v/>
      </c>
      <c r="ED232" s="411">
        <f>AVERAGE(ED201:ED212)</f>
        <v/>
      </c>
      <c r="EE232" s="411">
        <f>AVERAGE(EE201:EE212)</f>
        <v/>
      </c>
      <c r="EF232" s="411">
        <f>AVERAGE(EF201:EF212)</f>
        <v/>
      </c>
      <c r="EG232" s="412" t="n"/>
      <c r="EH232" s="412" t="n"/>
      <c r="EI232" s="2704">
        <f>AVERAGE(EI201:EI212)</f>
        <v/>
      </c>
      <c r="EJ232" s="2704">
        <f>+EF232/EA232*DAY(DY232)</f>
        <v/>
      </c>
      <c r="EK232" s="414">
        <f>(ED232+EE232)/EA232</f>
        <v/>
      </c>
      <c r="EL232" s="414">
        <f>+EC232/(+EC232+ED232+EE232)</f>
        <v/>
      </c>
      <c r="EM232" s="1958">
        <f t="array" ref="EM232">EC232/(SUMPRODUCT(--(CHOOSE({1,2,3},EB232,ED232,EE232)&gt;0),CHOOSE({1,2,3},EB232,ED232,EE232))+EA232)</f>
        <v/>
      </c>
      <c r="EO232" s="410" t="inlineStr">
        <is>
          <t>Avg Prior 12 Mo</t>
        </is>
      </c>
      <c r="EP232" s="411">
        <f>AVERAGE(EP201:EP212)</f>
        <v/>
      </c>
      <c r="EQ232" s="411">
        <f>AVERAGE(EQ201:EQ212)</f>
        <v/>
      </c>
      <c r="ER232" s="411">
        <f>AVERAGE(ER201:ER212)</f>
        <v/>
      </c>
      <c r="ES232" s="411">
        <f>AVERAGE(ES201:ES212)</f>
        <v/>
      </c>
      <c r="ET232" s="411">
        <f>AVERAGE(ET201:ET212)</f>
        <v/>
      </c>
      <c r="EU232" s="411">
        <f>AVERAGE(EU201:EU212)</f>
        <v/>
      </c>
      <c r="EV232" s="411">
        <f>AVERAGE(EV201:EV212)</f>
        <v/>
      </c>
      <c r="EW232" s="412" t="n"/>
      <c r="EX232" s="412" t="n"/>
      <c r="EY232" s="2704">
        <f>AVERAGE(EY201:EY212)</f>
        <v/>
      </c>
      <c r="EZ232" s="2704">
        <f>+EV232/EQ232*DAY(EO232)</f>
        <v/>
      </c>
      <c r="FA232" s="414">
        <f>(ET232+EU232)/EQ232</f>
        <v/>
      </c>
      <c r="FB232" s="414">
        <f>+ES232/(+ES232+ET232+EU232)</f>
        <v/>
      </c>
      <c r="FC232" s="1958">
        <f t="array" ref="FC232">ES232/(SUMPRODUCT(--(CHOOSE({1,2,3},FH232,FX232,GN232)&gt;0),CHOOSE({1,2,3},FH232,FX232,GN232))+EQ232)</f>
        <v/>
      </c>
      <c r="FE232" s="410" t="inlineStr">
        <is>
          <t>Avg Prior 12 Mo</t>
        </is>
      </c>
      <c r="FF232" s="411">
        <f>AVERAGE(FF201:FF212)</f>
        <v/>
      </c>
      <c r="FG232" s="411">
        <f>AVERAGE(FG201:FG212)</f>
        <v/>
      </c>
      <c r="FH232" s="411">
        <f>AVERAGE(FH201:FH212)</f>
        <v/>
      </c>
      <c r="FI232" s="411">
        <f>AVERAGE(FI201:FI212)</f>
        <v/>
      </c>
      <c r="FJ232" s="411">
        <f>AVERAGE(FJ201:FJ212)</f>
        <v/>
      </c>
      <c r="FK232" s="411">
        <f>AVERAGE(FK201:FK212)</f>
        <v/>
      </c>
      <c r="FL232" s="411">
        <f>AVERAGE(FL201:FL212)</f>
        <v/>
      </c>
      <c r="FM232" s="412" t="n"/>
      <c r="FN232" s="412" t="n"/>
      <c r="FO232" s="2704">
        <f>AVERAGE(FO201:FO212)</f>
        <v/>
      </c>
      <c r="FP232" s="2704">
        <f>+FL232/FG232*DAY(FE232)</f>
        <v/>
      </c>
      <c r="FQ232" s="414">
        <f>(FJ232+FK232)/FG232</f>
        <v/>
      </c>
      <c r="FR232" s="414">
        <f>+FI232/(+FI232+FJ232+FK232)</f>
        <v/>
      </c>
      <c r="FS232" s="1958">
        <f t="array" ref="FS232">FI232/(SUMPRODUCT(--(CHOOSE({1,2,3},FH232,FJ232,FK232)&gt;0),CHOOSE({1,2,3},FH232,FJ232,FK232))+FG232)</f>
        <v/>
      </c>
      <c r="FU232" s="410" t="inlineStr">
        <is>
          <t>Avg Prior 12 Mo</t>
        </is>
      </c>
      <c r="FV232" s="411">
        <f>AVERAGE(FV201:FV212)</f>
        <v/>
      </c>
      <c r="FW232" s="411">
        <f>AVERAGE(FW201:FW212)</f>
        <v/>
      </c>
      <c r="FX232" s="411">
        <f>AVERAGE(FX201:FX212)</f>
        <v/>
      </c>
      <c r="FY232" s="411">
        <f>AVERAGE(FY201:FY212)</f>
        <v/>
      </c>
      <c r="FZ232" s="411">
        <f>AVERAGE(FZ201:FZ212)</f>
        <v/>
      </c>
      <c r="GA232" s="411">
        <f>AVERAGE(GA201:GA212)</f>
        <v/>
      </c>
      <c r="GB232" s="411">
        <f>AVERAGE(GB201:GB212)</f>
        <v/>
      </c>
      <c r="GC232" s="412" t="n"/>
      <c r="GD232" s="412" t="n"/>
      <c r="GE232" s="2704">
        <f>AVERAGE(GE201:GE212)</f>
        <v/>
      </c>
      <c r="GF232" s="2704">
        <f>+GB232/FW232*DAY(FU232)</f>
        <v/>
      </c>
      <c r="GG232" s="414">
        <f>(FZ232+GA232)/FW232</f>
        <v/>
      </c>
      <c r="GH232" s="414">
        <f>+FY232/(+FY232+FZ232+GA232)</f>
        <v/>
      </c>
      <c r="GI232" s="1958">
        <f t="array" ref="GI232">FY232/(SUMPRODUCT(--(CHOOSE({1,2,3},FX232,FZ232,GA232)&gt;0),CHOOSE({1,2,3},FX232,FZ232,GA232))+FW232)</f>
        <v/>
      </c>
      <c r="GK232" s="410" t="inlineStr">
        <is>
          <t>Avg Prior 12 Mo</t>
        </is>
      </c>
      <c r="GL232" s="411">
        <f>AVERAGE(GL201:GL212)</f>
        <v/>
      </c>
      <c r="GM232" s="411">
        <f>AVERAGE(GM201:GM212)</f>
        <v/>
      </c>
      <c r="GN232" s="411">
        <f>AVERAGE(GN201:GN212)</f>
        <v/>
      </c>
      <c r="GO232" s="411">
        <f>AVERAGE(GO201:GO212)</f>
        <v/>
      </c>
      <c r="GP232" s="411">
        <f>AVERAGE(GP201:GP212)</f>
        <v/>
      </c>
      <c r="GQ232" s="411">
        <f>AVERAGE(GQ201:GQ212)</f>
        <v/>
      </c>
      <c r="GR232" s="411">
        <f>AVERAGE(GR201:GR212)</f>
        <v/>
      </c>
      <c r="GS232" s="412" t="n"/>
      <c r="GT232" s="412" t="n"/>
      <c r="GU232" s="2704">
        <f>AVERAGE(GU201:GU212)</f>
        <v/>
      </c>
      <c r="GV232" s="2704">
        <f>+GR232/GM232*DAY(GK232)</f>
        <v/>
      </c>
      <c r="GW232" s="414">
        <f>(GP232+GQ232)/GM232</f>
        <v/>
      </c>
      <c r="GX232" s="414">
        <f>+GO232/(+GO232+GP232+GQ232)</f>
        <v/>
      </c>
      <c r="GY232" s="1958">
        <f t="array" ref="GY232">GO232/(SUMPRODUCT(--(CHOOSE({1,2,3},GN232,GP232,GQ232)&gt;0),CHOOSE({1,2,3},GN232,GP232,GQ232))+GM232)</f>
        <v/>
      </c>
    </row>
    <row r="233" ht="16" customHeight="1" thickBot="1"/>
    <row r="234" ht="16" customHeight="1" thickBot="1">
      <c r="A234" s="1341" t="inlineStr">
        <is>
          <t>Payor 6</t>
        </is>
      </c>
      <c r="Q234" s="1341">
        <f>$A$234&amp;"-"&amp;Q$12</f>
        <v/>
      </c>
      <c r="AG234" s="1341">
        <f>$A$234&amp;"-"&amp;AG$12</f>
        <v/>
      </c>
      <c r="AW234" s="1341">
        <f>$A$234&amp;"-"&amp;AW$12</f>
        <v/>
      </c>
      <c r="BM234" s="1341">
        <f>$A$234&amp;"-"&amp;BM$12</f>
        <v/>
      </c>
      <c r="CC234" s="1341">
        <f>$A$234&amp;"-"&amp;CC$12</f>
        <v/>
      </c>
      <c r="CS234" s="1341">
        <f>$A$234&amp;"-"&amp;CS$12</f>
        <v/>
      </c>
      <c r="DI234" s="1341">
        <f>$A$234&amp;"-"&amp;DI$12</f>
        <v/>
      </c>
      <c r="DY234" s="1341">
        <f>$A$234&amp;"-"&amp;DY$12</f>
        <v/>
      </c>
      <c r="EO234" s="1341">
        <f>$A$234&amp;"-"&amp;EO$12</f>
        <v/>
      </c>
      <c r="FE234" s="1341">
        <f>$A$234&amp;"-"&amp;FE$12</f>
        <v/>
      </c>
      <c r="FU234" s="1341">
        <f>$A$234&amp;"-"&amp;FU$12</f>
        <v/>
      </c>
      <c r="GK234" s="1341">
        <f>$A$234&amp;"-"&amp;GK$12</f>
        <v/>
      </c>
    </row>
    <row r="235">
      <c r="A235" s="1295" t="n"/>
      <c r="B235" s="911" t="inlineStr">
        <is>
          <t>Acct Rec</t>
        </is>
      </c>
      <c r="C235" s="911" t="n"/>
      <c r="D235" s="911" t="n"/>
      <c r="E235" s="911" t="n"/>
      <c r="F235" s="911" t="n"/>
      <c r="G235" s="911" t="n"/>
      <c r="H235" s="911" t="inlineStr">
        <is>
          <t>Acct Rec</t>
        </is>
      </c>
      <c r="I235" s="911" t="inlineStr">
        <is>
          <t>Accts Rec</t>
        </is>
      </c>
      <c r="J235" s="912" t="n"/>
      <c r="K235" s="911" t="inlineStr">
        <is>
          <t>A/R</t>
        </is>
      </c>
      <c r="L235" s="911" t="n"/>
      <c r="M235" s="912" t="n"/>
      <c r="N235" s="912" t="n"/>
      <c r="O235" s="396" t="n"/>
      <c r="Q235" s="1295" t="n"/>
      <c r="R235" s="911" t="inlineStr">
        <is>
          <t>Acct Rec</t>
        </is>
      </c>
      <c r="S235" s="911" t="n"/>
      <c r="T235" s="911" t="n"/>
      <c r="U235" s="911" t="n"/>
      <c r="V235" s="911" t="n"/>
      <c r="W235" s="911" t="n"/>
      <c r="X235" s="911" t="inlineStr">
        <is>
          <t>Acct Rec</t>
        </is>
      </c>
      <c r="Y235" s="911" t="inlineStr">
        <is>
          <t>Accts Rec</t>
        </is>
      </c>
      <c r="Z235" s="912" t="n"/>
      <c r="AA235" s="911" t="inlineStr">
        <is>
          <t>A/R</t>
        </is>
      </c>
      <c r="AB235" s="911" t="n"/>
      <c r="AC235" s="912" t="n"/>
      <c r="AD235" s="912" t="n"/>
      <c r="AE235" s="396" t="n"/>
      <c r="AG235" s="1295" t="n"/>
      <c r="AH235" s="911" t="inlineStr">
        <is>
          <t>Acct Rec</t>
        </is>
      </c>
      <c r="AI235" s="911" t="n"/>
      <c r="AJ235" s="911" t="n"/>
      <c r="AK235" s="911" t="n"/>
      <c r="AL235" s="911" t="n"/>
      <c r="AM235" s="911" t="n"/>
      <c r="AN235" s="911" t="inlineStr">
        <is>
          <t>Acct Rec</t>
        </is>
      </c>
      <c r="AO235" s="911" t="inlineStr">
        <is>
          <t>Accts Rec</t>
        </is>
      </c>
      <c r="AP235" s="912" t="n"/>
      <c r="AQ235" s="911" t="inlineStr">
        <is>
          <t>A/R</t>
        </is>
      </c>
      <c r="AR235" s="911" t="n"/>
      <c r="AS235" s="912" t="n"/>
      <c r="AT235" s="912" t="n"/>
      <c r="AU235" s="396" t="n"/>
      <c r="AW235" s="1295" t="n"/>
      <c r="AX235" s="911" t="inlineStr">
        <is>
          <t>Acct Rec</t>
        </is>
      </c>
      <c r="AY235" s="911" t="n"/>
      <c r="AZ235" s="911" t="n"/>
      <c r="BA235" s="911" t="n"/>
      <c r="BB235" s="911" t="n"/>
      <c r="BC235" s="911" t="n"/>
      <c r="BD235" s="911" t="inlineStr">
        <is>
          <t>Acct Rec</t>
        </is>
      </c>
      <c r="BE235" s="911" t="inlineStr">
        <is>
          <t>Accts Rec</t>
        </is>
      </c>
      <c r="BF235" s="912" t="n"/>
      <c r="BG235" s="911" t="inlineStr">
        <is>
          <t>A/R</t>
        </is>
      </c>
      <c r="BH235" s="911" t="n"/>
      <c r="BI235" s="912" t="n"/>
      <c r="BJ235" s="912" t="n"/>
      <c r="BK235" s="396" t="n"/>
      <c r="BM235" s="1295" t="n"/>
      <c r="BN235" s="911" t="inlineStr">
        <is>
          <t>Acct Rec</t>
        </is>
      </c>
      <c r="BO235" s="911" t="n"/>
      <c r="BP235" s="911" t="n"/>
      <c r="BQ235" s="911" t="n"/>
      <c r="BR235" s="911" t="n"/>
      <c r="BS235" s="911" t="n"/>
      <c r="BT235" s="911" t="inlineStr">
        <is>
          <t>Acct Rec</t>
        </is>
      </c>
      <c r="BU235" s="911" t="inlineStr">
        <is>
          <t>Accts Rec</t>
        </is>
      </c>
      <c r="BV235" s="912" t="n"/>
      <c r="BW235" s="911" t="inlineStr">
        <is>
          <t>A/R</t>
        </is>
      </c>
      <c r="BX235" s="911" t="n"/>
      <c r="BY235" s="912" t="n"/>
      <c r="BZ235" s="912" t="n"/>
      <c r="CA235" s="396" t="n"/>
      <c r="CC235" s="1295" t="n"/>
      <c r="CD235" s="911" t="inlineStr">
        <is>
          <t>Acct Rec</t>
        </is>
      </c>
      <c r="CE235" s="911" t="n"/>
      <c r="CF235" s="911" t="n"/>
      <c r="CG235" s="911" t="n"/>
      <c r="CH235" s="911" t="n"/>
      <c r="CI235" s="911" t="n"/>
      <c r="CJ235" s="911" t="inlineStr">
        <is>
          <t>Acct Rec</t>
        </is>
      </c>
      <c r="CK235" s="911" t="inlineStr">
        <is>
          <t>Accts Rec</t>
        </is>
      </c>
      <c r="CL235" s="912" t="n"/>
      <c r="CM235" s="911" t="inlineStr">
        <is>
          <t>A/R</t>
        </is>
      </c>
      <c r="CN235" s="911" t="n"/>
      <c r="CO235" s="912" t="n"/>
      <c r="CP235" s="912" t="n"/>
      <c r="CQ235" s="396" t="n"/>
      <c r="CS235" s="1295" t="n"/>
      <c r="CT235" s="911" t="inlineStr">
        <is>
          <t>Acct Rec</t>
        </is>
      </c>
      <c r="CU235" s="911" t="n"/>
      <c r="CV235" s="911" t="n"/>
      <c r="CW235" s="911" t="n"/>
      <c r="CX235" s="911" t="n"/>
      <c r="CY235" s="911" t="n"/>
      <c r="CZ235" s="911" t="inlineStr">
        <is>
          <t>Acct Rec</t>
        </is>
      </c>
      <c r="DA235" s="911" t="inlineStr">
        <is>
          <t>Accts Rec</t>
        </is>
      </c>
      <c r="DB235" s="912" t="n"/>
      <c r="DC235" s="911" t="inlineStr">
        <is>
          <t>A/R</t>
        </is>
      </c>
      <c r="DD235" s="911" t="n"/>
      <c r="DE235" s="912" t="n"/>
      <c r="DF235" s="912" t="n"/>
      <c r="DG235" s="396" t="n"/>
      <c r="DI235" s="1295" t="n"/>
      <c r="DJ235" s="911" t="inlineStr">
        <is>
          <t>Acct Rec</t>
        </is>
      </c>
      <c r="DK235" s="911" t="n"/>
      <c r="DL235" s="911" t="n"/>
      <c r="DM235" s="911" t="n"/>
      <c r="DN235" s="911" t="n"/>
      <c r="DO235" s="911" t="n"/>
      <c r="DP235" s="911" t="inlineStr">
        <is>
          <t>Acct Rec</t>
        </is>
      </c>
      <c r="DQ235" s="911" t="inlineStr">
        <is>
          <t>Accts Rec</t>
        </is>
      </c>
      <c r="DR235" s="912" t="n"/>
      <c r="DS235" s="911" t="inlineStr">
        <is>
          <t>A/R</t>
        </is>
      </c>
      <c r="DT235" s="911" t="n"/>
      <c r="DU235" s="912" t="n"/>
      <c r="DV235" s="912" t="n"/>
      <c r="DW235" s="396" t="n"/>
      <c r="DY235" s="1295" t="n"/>
      <c r="DZ235" s="911" t="inlineStr">
        <is>
          <t>Acct Rec</t>
        </is>
      </c>
      <c r="EA235" s="911" t="n"/>
      <c r="EB235" s="911" t="n"/>
      <c r="EC235" s="911" t="n"/>
      <c r="ED235" s="911" t="n"/>
      <c r="EE235" s="911" t="n"/>
      <c r="EF235" s="911" t="inlineStr">
        <is>
          <t>Acct Rec</t>
        </is>
      </c>
      <c r="EG235" s="911" t="inlineStr">
        <is>
          <t>Accts Rec</t>
        </is>
      </c>
      <c r="EH235" s="912" t="n"/>
      <c r="EI235" s="911" t="inlineStr">
        <is>
          <t>A/R</t>
        </is>
      </c>
      <c r="EJ235" s="911" t="n"/>
      <c r="EK235" s="912" t="n"/>
      <c r="EL235" s="912" t="n"/>
      <c r="EM235" s="396" t="n"/>
      <c r="EO235" s="1295" t="n"/>
      <c r="EP235" s="911" t="inlineStr">
        <is>
          <t>Acct Rec</t>
        </is>
      </c>
      <c r="EQ235" s="911" t="n"/>
      <c r="ER235" s="911" t="n"/>
      <c r="ES235" s="911" t="n"/>
      <c r="ET235" s="911" t="n"/>
      <c r="EU235" s="911" t="n"/>
      <c r="EV235" s="911" t="inlineStr">
        <is>
          <t>Acct Rec</t>
        </is>
      </c>
      <c r="EW235" s="911" t="inlineStr">
        <is>
          <t>Accts Rec</t>
        </is>
      </c>
      <c r="EX235" s="912" t="n"/>
      <c r="EY235" s="911" t="inlineStr">
        <is>
          <t>A/R</t>
        </is>
      </c>
      <c r="EZ235" s="911" t="n"/>
      <c r="FA235" s="912" t="n"/>
      <c r="FB235" s="912" t="n"/>
      <c r="FC235" s="396" t="n"/>
      <c r="FE235" s="1295" t="n"/>
      <c r="FF235" s="911" t="inlineStr">
        <is>
          <t>Acct Rec</t>
        </is>
      </c>
      <c r="FG235" s="911" t="n"/>
      <c r="FH235" s="911" t="n"/>
      <c r="FI235" s="911" t="n"/>
      <c r="FJ235" s="911" t="n"/>
      <c r="FK235" s="911" t="n"/>
      <c r="FL235" s="911" t="inlineStr">
        <is>
          <t>Acct Rec</t>
        </is>
      </c>
      <c r="FM235" s="911" t="inlineStr">
        <is>
          <t>Accts Rec</t>
        </is>
      </c>
      <c r="FN235" s="912" t="n"/>
      <c r="FO235" s="911" t="inlineStr">
        <is>
          <t>A/R</t>
        </is>
      </c>
      <c r="FP235" s="911" t="n"/>
      <c r="FQ235" s="912" t="n"/>
      <c r="FR235" s="912" t="n"/>
      <c r="FS235" s="396" t="n"/>
      <c r="FU235" s="1295" t="n"/>
      <c r="FV235" s="911" t="inlineStr">
        <is>
          <t>Acct Rec</t>
        </is>
      </c>
      <c r="FW235" s="911" t="n"/>
      <c r="FX235" s="911" t="n"/>
      <c r="FY235" s="911" t="n"/>
      <c r="FZ235" s="911" t="n"/>
      <c r="GA235" s="911" t="n"/>
      <c r="GB235" s="911" t="inlineStr">
        <is>
          <t>Acct Rec</t>
        </is>
      </c>
      <c r="GC235" s="911" t="inlineStr">
        <is>
          <t>Accts Rec</t>
        </is>
      </c>
      <c r="GD235" s="912" t="n"/>
      <c r="GE235" s="911" t="inlineStr">
        <is>
          <t>A/R</t>
        </is>
      </c>
      <c r="GF235" s="911" t="n"/>
      <c r="GG235" s="912" t="n"/>
      <c r="GH235" s="912" t="n"/>
      <c r="GI235" s="396" t="n"/>
      <c r="GK235" s="1295" t="n"/>
      <c r="GL235" s="911" t="inlineStr">
        <is>
          <t>Acct Rec</t>
        </is>
      </c>
      <c r="GM235" s="911" t="n"/>
      <c r="GN235" s="911" t="n"/>
      <c r="GO235" s="911" t="n"/>
      <c r="GP235" s="911" t="n"/>
      <c r="GQ235" s="911" t="n"/>
      <c r="GR235" s="911" t="inlineStr">
        <is>
          <t>Acct Rec</t>
        </is>
      </c>
      <c r="GS235" s="911" t="inlineStr">
        <is>
          <t>Accts Rec</t>
        </is>
      </c>
      <c r="GT235" s="912" t="n"/>
      <c r="GU235" s="911" t="inlineStr">
        <is>
          <t>A/R</t>
        </is>
      </c>
      <c r="GV235" s="911" t="n"/>
      <c r="GW235" s="912" t="n"/>
      <c r="GX235" s="912" t="n"/>
      <c r="GY235" s="396" t="n"/>
    </row>
    <row r="236">
      <c r="A236" s="397" t="n"/>
      <c r="B236" s="398" t="inlineStr">
        <is>
          <t>Balance</t>
        </is>
      </c>
      <c r="C236" s="398" t="inlineStr">
        <is>
          <t>Current</t>
        </is>
      </c>
      <c r="D236" s="398" t="inlineStr">
        <is>
          <t>Past</t>
        </is>
      </c>
      <c r="E236" s="398" t="inlineStr">
        <is>
          <t>Cash</t>
        </is>
      </c>
      <c r="F236" s="398" t="inlineStr">
        <is>
          <t>Contractual</t>
        </is>
      </c>
      <c r="G236" s="398" t="inlineStr">
        <is>
          <t>Other</t>
        </is>
      </c>
      <c r="H236" s="398" t="inlineStr">
        <is>
          <t>Balance</t>
        </is>
      </c>
      <c r="I236" s="398" t="inlineStr">
        <is>
          <t>Per</t>
        </is>
      </c>
      <c r="J236" s="399" t="n"/>
      <c r="K236" s="398" t="inlineStr">
        <is>
          <t>Turnover</t>
        </is>
      </c>
      <c r="L236" s="398" t="n"/>
      <c r="M236" s="398" t="n"/>
      <c r="N236" s="398" t="inlineStr">
        <is>
          <t>Cash to</t>
        </is>
      </c>
      <c r="O236" s="400" t="inlineStr">
        <is>
          <t>Cash to</t>
        </is>
      </c>
      <c r="Q236" s="397" t="n"/>
      <c r="R236" s="398" t="inlineStr">
        <is>
          <t>Balance</t>
        </is>
      </c>
      <c r="S236" s="398" t="inlineStr">
        <is>
          <t>Current</t>
        </is>
      </c>
      <c r="T236" s="398" t="inlineStr">
        <is>
          <t>Past</t>
        </is>
      </c>
      <c r="U236" s="398" t="inlineStr">
        <is>
          <t>Cash</t>
        </is>
      </c>
      <c r="V236" s="398" t="inlineStr">
        <is>
          <t>Contractual</t>
        </is>
      </c>
      <c r="W236" s="398" t="inlineStr">
        <is>
          <t>Other</t>
        </is>
      </c>
      <c r="X236" s="398" t="inlineStr">
        <is>
          <t>Balance</t>
        </is>
      </c>
      <c r="Y236" s="398" t="inlineStr">
        <is>
          <t>Per</t>
        </is>
      </c>
      <c r="Z236" s="399" t="n"/>
      <c r="AA236" s="398" t="inlineStr">
        <is>
          <t>Turnover</t>
        </is>
      </c>
      <c r="AB236" s="398" t="n"/>
      <c r="AC236" s="398" t="n"/>
      <c r="AD236" s="398" t="inlineStr">
        <is>
          <t>Cash to</t>
        </is>
      </c>
      <c r="AE236" s="400" t="inlineStr">
        <is>
          <t>Cash to</t>
        </is>
      </c>
      <c r="AG236" s="397" t="n"/>
      <c r="AH236" s="398" t="inlineStr">
        <is>
          <t>Balance</t>
        </is>
      </c>
      <c r="AI236" s="398" t="inlineStr">
        <is>
          <t>Current</t>
        </is>
      </c>
      <c r="AJ236" s="398" t="inlineStr">
        <is>
          <t>Past</t>
        </is>
      </c>
      <c r="AK236" s="398" t="inlineStr">
        <is>
          <t>Cash</t>
        </is>
      </c>
      <c r="AL236" s="398" t="inlineStr">
        <is>
          <t>Contractual</t>
        </is>
      </c>
      <c r="AM236" s="398" t="inlineStr">
        <is>
          <t>Other</t>
        </is>
      </c>
      <c r="AN236" s="398" t="inlineStr">
        <is>
          <t>Balance</t>
        </is>
      </c>
      <c r="AO236" s="398" t="inlineStr">
        <is>
          <t>Per</t>
        </is>
      </c>
      <c r="AP236" s="399" t="n"/>
      <c r="AQ236" s="398" t="inlineStr">
        <is>
          <t>Turnover</t>
        </is>
      </c>
      <c r="AR236" s="398" t="n"/>
      <c r="AS236" s="398" t="n"/>
      <c r="AT236" s="398" t="inlineStr">
        <is>
          <t>Cash to</t>
        </is>
      </c>
      <c r="AU236" s="400" t="inlineStr">
        <is>
          <t>Cash to</t>
        </is>
      </c>
      <c r="AW236" s="397" t="n"/>
      <c r="AX236" s="398" t="inlineStr">
        <is>
          <t>Balance</t>
        </is>
      </c>
      <c r="AY236" s="398" t="inlineStr">
        <is>
          <t>Current</t>
        </is>
      </c>
      <c r="AZ236" s="398" t="inlineStr">
        <is>
          <t>Past</t>
        </is>
      </c>
      <c r="BA236" s="398" t="inlineStr">
        <is>
          <t>Cash</t>
        </is>
      </c>
      <c r="BB236" s="398" t="inlineStr">
        <is>
          <t>Contractual</t>
        </is>
      </c>
      <c r="BC236" s="398" t="inlineStr">
        <is>
          <t>Other</t>
        </is>
      </c>
      <c r="BD236" s="398" t="inlineStr">
        <is>
          <t>Balance</t>
        </is>
      </c>
      <c r="BE236" s="398" t="inlineStr">
        <is>
          <t>Per</t>
        </is>
      </c>
      <c r="BF236" s="399" t="n"/>
      <c r="BG236" s="398" t="inlineStr">
        <is>
          <t>Turnover</t>
        </is>
      </c>
      <c r="BH236" s="398" t="n"/>
      <c r="BI236" s="398" t="n"/>
      <c r="BJ236" s="398" t="inlineStr">
        <is>
          <t>Cash to</t>
        </is>
      </c>
      <c r="BK236" s="400" t="inlineStr">
        <is>
          <t>Cash to</t>
        </is>
      </c>
      <c r="BM236" s="397" t="n"/>
      <c r="BN236" s="398" t="inlineStr">
        <is>
          <t>Balance</t>
        </is>
      </c>
      <c r="BO236" s="398" t="inlineStr">
        <is>
          <t>Current</t>
        </is>
      </c>
      <c r="BP236" s="398" t="inlineStr">
        <is>
          <t>Past</t>
        </is>
      </c>
      <c r="BQ236" s="398" t="inlineStr">
        <is>
          <t>Cash</t>
        </is>
      </c>
      <c r="BR236" s="398" t="inlineStr">
        <is>
          <t>Contractual</t>
        </is>
      </c>
      <c r="BS236" s="398" t="inlineStr">
        <is>
          <t>Other</t>
        </is>
      </c>
      <c r="BT236" s="398" t="inlineStr">
        <is>
          <t>Balance</t>
        </is>
      </c>
      <c r="BU236" s="398" t="inlineStr">
        <is>
          <t>Per</t>
        </is>
      </c>
      <c r="BV236" s="399" t="n"/>
      <c r="BW236" s="398" t="inlineStr">
        <is>
          <t>Turnover</t>
        </is>
      </c>
      <c r="BX236" s="398" t="n"/>
      <c r="BY236" s="398" t="n"/>
      <c r="BZ236" s="398" t="inlineStr">
        <is>
          <t>Cash to</t>
        </is>
      </c>
      <c r="CA236" s="400" t="inlineStr">
        <is>
          <t>Cash to</t>
        </is>
      </c>
      <c r="CC236" s="397" t="n"/>
      <c r="CD236" s="398" t="inlineStr">
        <is>
          <t>Balance</t>
        </is>
      </c>
      <c r="CE236" s="398" t="inlineStr">
        <is>
          <t>Current</t>
        </is>
      </c>
      <c r="CF236" s="398" t="inlineStr">
        <is>
          <t>Past</t>
        </is>
      </c>
      <c r="CG236" s="398" t="inlineStr">
        <is>
          <t>Cash</t>
        </is>
      </c>
      <c r="CH236" s="398" t="inlineStr">
        <is>
          <t>Contractual</t>
        </is>
      </c>
      <c r="CI236" s="398" t="inlineStr">
        <is>
          <t>Other</t>
        </is>
      </c>
      <c r="CJ236" s="398" t="inlineStr">
        <is>
          <t>Balance</t>
        </is>
      </c>
      <c r="CK236" s="398" t="inlineStr">
        <is>
          <t>Per</t>
        </is>
      </c>
      <c r="CL236" s="399" t="n"/>
      <c r="CM236" s="398" t="inlineStr">
        <is>
          <t>Turnover</t>
        </is>
      </c>
      <c r="CN236" s="398" t="n"/>
      <c r="CO236" s="398" t="n"/>
      <c r="CP236" s="398" t="inlineStr">
        <is>
          <t>Cash to</t>
        </is>
      </c>
      <c r="CQ236" s="400" t="inlineStr">
        <is>
          <t>Cash to</t>
        </is>
      </c>
      <c r="CS236" s="397" t="n"/>
      <c r="CT236" s="398" t="inlineStr">
        <is>
          <t>Balance</t>
        </is>
      </c>
      <c r="CU236" s="398" t="inlineStr">
        <is>
          <t>Current</t>
        </is>
      </c>
      <c r="CV236" s="398" t="inlineStr">
        <is>
          <t>Past</t>
        </is>
      </c>
      <c r="CW236" s="398" t="inlineStr">
        <is>
          <t>Cash</t>
        </is>
      </c>
      <c r="CX236" s="398" t="inlineStr">
        <is>
          <t>Contractual</t>
        </is>
      </c>
      <c r="CY236" s="398" t="inlineStr">
        <is>
          <t>Other</t>
        </is>
      </c>
      <c r="CZ236" s="398" t="inlineStr">
        <is>
          <t>Balance</t>
        </is>
      </c>
      <c r="DA236" s="398" t="inlineStr">
        <is>
          <t>Per</t>
        </is>
      </c>
      <c r="DB236" s="399" t="n"/>
      <c r="DC236" s="398" t="inlineStr">
        <is>
          <t>Turnover</t>
        </is>
      </c>
      <c r="DD236" s="398" t="n"/>
      <c r="DE236" s="398" t="n"/>
      <c r="DF236" s="398" t="inlineStr">
        <is>
          <t>Cash to</t>
        </is>
      </c>
      <c r="DG236" s="400" t="inlineStr">
        <is>
          <t>Cash to</t>
        </is>
      </c>
      <c r="DI236" s="397" t="n"/>
      <c r="DJ236" s="398" t="inlineStr">
        <is>
          <t>Balance</t>
        </is>
      </c>
      <c r="DK236" s="398" t="inlineStr">
        <is>
          <t>Current</t>
        </is>
      </c>
      <c r="DL236" s="398" t="inlineStr">
        <is>
          <t>Past</t>
        </is>
      </c>
      <c r="DM236" s="398" t="inlineStr">
        <is>
          <t>Cash</t>
        </is>
      </c>
      <c r="DN236" s="398" t="inlineStr">
        <is>
          <t>Contractual</t>
        </is>
      </c>
      <c r="DO236" s="398" t="inlineStr">
        <is>
          <t>Other</t>
        </is>
      </c>
      <c r="DP236" s="398" t="inlineStr">
        <is>
          <t>Balance</t>
        </is>
      </c>
      <c r="DQ236" s="398" t="inlineStr">
        <is>
          <t>Per</t>
        </is>
      </c>
      <c r="DR236" s="399" t="n"/>
      <c r="DS236" s="398" t="inlineStr">
        <is>
          <t>Turnover</t>
        </is>
      </c>
      <c r="DT236" s="398" t="n"/>
      <c r="DU236" s="398" t="n"/>
      <c r="DV236" s="398" t="inlineStr">
        <is>
          <t>Cash to</t>
        </is>
      </c>
      <c r="DW236" s="400" t="inlineStr">
        <is>
          <t>Cash to</t>
        </is>
      </c>
      <c r="DY236" s="397" t="n"/>
      <c r="DZ236" s="398" t="inlineStr">
        <is>
          <t>Balance</t>
        </is>
      </c>
      <c r="EA236" s="398" t="inlineStr">
        <is>
          <t>Current</t>
        </is>
      </c>
      <c r="EB236" s="398" t="inlineStr">
        <is>
          <t>Past</t>
        </is>
      </c>
      <c r="EC236" s="398" t="inlineStr">
        <is>
          <t>Cash</t>
        </is>
      </c>
      <c r="ED236" s="398" t="inlineStr">
        <is>
          <t>Contractual</t>
        </is>
      </c>
      <c r="EE236" s="398" t="inlineStr">
        <is>
          <t>Other</t>
        </is>
      </c>
      <c r="EF236" s="398" t="inlineStr">
        <is>
          <t>Balance</t>
        </is>
      </c>
      <c r="EG236" s="398" t="inlineStr">
        <is>
          <t>Per</t>
        </is>
      </c>
      <c r="EH236" s="399" t="n"/>
      <c r="EI236" s="398" t="inlineStr">
        <is>
          <t>Turnover</t>
        </is>
      </c>
      <c r="EJ236" s="398" t="n"/>
      <c r="EK236" s="398" t="n"/>
      <c r="EL236" s="398" t="inlineStr">
        <is>
          <t>Cash to</t>
        </is>
      </c>
      <c r="EM236" s="400" t="inlineStr">
        <is>
          <t>Cash to</t>
        </is>
      </c>
      <c r="EO236" s="397" t="n"/>
      <c r="EP236" s="398" t="inlineStr">
        <is>
          <t>Balance</t>
        </is>
      </c>
      <c r="EQ236" s="398" t="inlineStr">
        <is>
          <t>Current</t>
        </is>
      </c>
      <c r="ER236" s="398" t="inlineStr">
        <is>
          <t>Past</t>
        </is>
      </c>
      <c r="ES236" s="398" t="inlineStr">
        <is>
          <t>Cash</t>
        </is>
      </c>
      <c r="ET236" s="398" t="inlineStr">
        <is>
          <t>Contractual</t>
        </is>
      </c>
      <c r="EU236" s="398" t="inlineStr">
        <is>
          <t>Other</t>
        </is>
      </c>
      <c r="EV236" s="398" t="inlineStr">
        <is>
          <t>Balance</t>
        </is>
      </c>
      <c r="EW236" s="398" t="inlineStr">
        <is>
          <t>Per</t>
        </is>
      </c>
      <c r="EX236" s="399" t="n"/>
      <c r="EY236" s="398" t="inlineStr">
        <is>
          <t>Turnover</t>
        </is>
      </c>
      <c r="EZ236" s="398" t="n"/>
      <c r="FA236" s="398" t="n"/>
      <c r="FB236" s="398" t="inlineStr">
        <is>
          <t>Cash to</t>
        </is>
      </c>
      <c r="FC236" s="400" t="inlineStr">
        <is>
          <t>Cash to</t>
        </is>
      </c>
      <c r="FE236" s="397" t="n"/>
      <c r="FF236" s="398" t="inlineStr">
        <is>
          <t>Balance</t>
        </is>
      </c>
      <c r="FG236" s="398" t="inlineStr">
        <is>
          <t>Current</t>
        </is>
      </c>
      <c r="FH236" s="398" t="inlineStr">
        <is>
          <t>Past</t>
        </is>
      </c>
      <c r="FI236" s="398" t="inlineStr">
        <is>
          <t>Cash</t>
        </is>
      </c>
      <c r="FJ236" s="398" t="inlineStr">
        <is>
          <t>Contractual</t>
        </is>
      </c>
      <c r="FK236" s="398" t="inlineStr">
        <is>
          <t>Other</t>
        </is>
      </c>
      <c r="FL236" s="398" t="inlineStr">
        <is>
          <t>Balance</t>
        </is>
      </c>
      <c r="FM236" s="398" t="inlineStr">
        <is>
          <t>Per</t>
        </is>
      </c>
      <c r="FN236" s="399" t="n"/>
      <c r="FO236" s="398" t="inlineStr">
        <is>
          <t>Turnover</t>
        </is>
      </c>
      <c r="FP236" s="398" t="n"/>
      <c r="FQ236" s="398" t="n"/>
      <c r="FR236" s="398" t="inlineStr">
        <is>
          <t>Cash to</t>
        </is>
      </c>
      <c r="FS236" s="400" t="inlineStr">
        <is>
          <t>Cash to</t>
        </is>
      </c>
      <c r="FU236" s="397" t="n"/>
      <c r="FV236" s="398" t="inlineStr">
        <is>
          <t>Balance</t>
        </is>
      </c>
      <c r="FW236" s="398" t="inlineStr">
        <is>
          <t>Current</t>
        </is>
      </c>
      <c r="FX236" s="398" t="inlineStr">
        <is>
          <t>Past</t>
        </is>
      </c>
      <c r="FY236" s="398" t="inlineStr">
        <is>
          <t>Cash</t>
        </is>
      </c>
      <c r="FZ236" s="398" t="inlineStr">
        <is>
          <t>Contractual</t>
        </is>
      </c>
      <c r="GA236" s="398" t="inlineStr">
        <is>
          <t>Other</t>
        </is>
      </c>
      <c r="GB236" s="398" t="inlineStr">
        <is>
          <t>Balance</t>
        </is>
      </c>
      <c r="GC236" s="398" t="inlineStr">
        <is>
          <t>Per</t>
        </is>
      </c>
      <c r="GD236" s="399" t="n"/>
      <c r="GE236" s="398" t="inlineStr">
        <is>
          <t>Turnover</t>
        </is>
      </c>
      <c r="GF236" s="398" t="n"/>
      <c r="GG236" s="398" t="n"/>
      <c r="GH236" s="398" t="inlineStr">
        <is>
          <t>Cash to</t>
        </is>
      </c>
      <c r="GI236" s="400" t="inlineStr">
        <is>
          <t>Cash to</t>
        </is>
      </c>
      <c r="GK236" s="397" t="n"/>
      <c r="GL236" s="398" t="inlineStr">
        <is>
          <t>Balance</t>
        </is>
      </c>
      <c r="GM236" s="398" t="inlineStr">
        <is>
          <t>Current</t>
        </is>
      </c>
      <c r="GN236" s="398" t="inlineStr">
        <is>
          <t>Past</t>
        </is>
      </c>
      <c r="GO236" s="398" t="inlineStr">
        <is>
          <t>Cash</t>
        </is>
      </c>
      <c r="GP236" s="398" t="inlineStr">
        <is>
          <t>Contractual</t>
        </is>
      </c>
      <c r="GQ236" s="398" t="inlineStr">
        <is>
          <t>Other</t>
        </is>
      </c>
      <c r="GR236" s="398" t="inlineStr">
        <is>
          <t>Balance</t>
        </is>
      </c>
      <c r="GS236" s="398" t="inlineStr">
        <is>
          <t>Per</t>
        </is>
      </c>
      <c r="GT236" s="399" t="n"/>
      <c r="GU236" s="398" t="inlineStr">
        <is>
          <t>Turnover</t>
        </is>
      </c>
      <c r="GV236" s="398" t="n"/>
      <c r="GW236" s="398" t="n"/>
      <c r="GX236" s="398" t="inlineStr">
        <is>
          <t>Cash to</t>
        </is>
      </c>
      <c r="GY236" s="400" t="inlineStr">
        <is>
          <t>Cash to</t>
        </is>
      </c>
    </row>
    <row r="237" ht="16" customHeight="1" thickBot="1">
      <c r="A237" s="401" t="inlineStr">
        <is>
          <t>Month</t>
        </is>
      </c>
      <c r="B237" s="402" t="inlineStr">
        <is>
          <t>BOM</t>
        </is>
      </c>
      <c r="C237" s="402" t="inlineStr">
        <is>
          <t>Period</t>
        </is>
      </c>
      <c r="D237" s="402" t="inlineStr">
        <is>
          <t>Period</t>
        </is>
      </c>
      <c r="E237" s="402" t="inlineStr">
        <is>
          <t>Receipts</t>
        </is>
      </c>
      <c r="F237" s="402" t="inlineStr">
        <is>
          <t>Allowances</t>
        </is>
      </c>
      <c r="G237" s="402" t="inlineStr">
        <is>
          <t>Credits</t>
        </is>
      </c>
      <c r="H237" s="402" t="inlineStr">
        <is>
          <t>EOM</t>
        </is>
      </c>
      <c r="I237" s="402" t="inlineStr">
        <is>
          <t>Agings</t>
        </is>
      </c>
      <c r="J237" s="402" t="inlineStr">
        <is>
          <t>Difference</t>
        </is>
      </c>
      <c r="K237" s="402" t="inlineStr">
        <is>
          <t>Days</t>
        </is>
      </c>
      <c r="L237" s="402" t="inlineStr">
        <is>
          <t>DSO</t>
        </is>
      </c>
      <c r="M237" s="402" t="inlineStr">
        <is>
          <t>Dilution%</t>
        </is>
      </c>
      <c r="N237" s="402" t="inlineStr">
        <is>
          <t>Credits</t>
        </is>
      </c>
      <c r="O237" s="403" t="inlineStr">
        <is>
          <t>Charges</t>
        </is>
      </c>
      <c r="Q237" s="401" t="inlineStr">
        <is>
          <t>Month</t>
        </is>
      </c>
      <c r="R237" s="402" t="inlineStr">
        <is>
          <t>BOM</t>
        </is>
      </c>
      <c r="S237" s="402" t="inlineStr">
        <is>
          <t>Period</t>
        </is>
      </c>
      <c r="T237" s="402" t="inlineStr">
        <is>
          <t>Period</t>
        </is>
      </c>
      <c r="U237" s="402" t="inlineStr">
        <is>
          <t>Receipts</t>
        </is>
      </c>
      <c r="V237" s="402" t="inlineStr">
        <is>
          <t>Allowances</t>
        </is>
      </c>
      <c r="W237" s="402" t="inlineStr">
        <is>
          <t>Credits</t>
        </is>
      </c>
      <c r="X237" s="402" t="inlineStr">
        <is>
          <t>EOM</t>
        </is>
      </c>
      <c r="Y237" s="402" t="inlineStr">
        <is>
          <t>Agings</t>
        </is>
      </c>
      <c r="Z237" s="402" t="inlineStr">
        <is>
          <t>Difference</t>
        </is>
      </c>
      <c r="AA237" s="402" t="inlineStr">
        <is>
          <t>Days</t>
        </is>
      </c>
      <c r="AB237" s="402" t="inlineStr">
        <is>
          <t>DSO</t>
        </is>
      </c>
      <c r="AC237" s="402" t="inlineStr">
        <is>
          <t>Dilution%</t>
        </is>
      </c>
      <c r="AD237" s="402" t="inlineStr">
        <is>
          <t>Credits</t>
        </is>
      </c>
      <c r="AE237" s="403" t="inlineStr">
        <is>
          <t>Charges</t>
        </is>
      </c>
      <c r="AG237" s="401" t="inlineStr">
        <is>
          <t>Month</t>
        </is>
      </c>
      <c r="AH237" s="402" t="inlineStr">
        <is>
          <t>BOM</t>
        </is>
      </c>
      <c r="AI237" s="402" t="inlineStr">
        <is>
          <t>Period</t>
        </is>
      </c>
      <c r="AJ237" s="402" t="inlineStr">
        <is>
          <t>Period</t>
        </is>
      </c>
      <c r="AK237" s="402" t="inlineStr">
        <is>
          <t>Receipts</t>
        </is>
      </c>
      <c r="AL237" s="402" t="inlineStr">
        <is>
          <t>Allowances</t>
        </is>
      </c>
      <c r="AM237" s="402" t="inlineStr">
        <is>
          <t>Credits</t>
        </is>
      </c>
      <c r="AN237" s="402" t="inlineStr">
        <is>
          <t>EOM</t>
        </is>
      </c>
      <c r="AO237" s="402" t="inlineStr">
        <is>
          <t>Agings</t>
        </is>
      </c>
      <c r="AP237" s="402" t="inlineStr">
        <is>
          <t>Difference</t>
        </is>
      </c>
      <c r="AQ237" s="402" t="inlineStr">
        <is>
          <t>Days</t>
        </is>
      </c>
      <c r="AR237" s="402" t="inlineStr">
        <is>
          <t>DSO</t>
        </is>
      </c>
      <c r="AS237" s="402" t="inlineStr">
        <is>
          <t>Dilution%</t>
        </is>
      </c>
      <c r="AT237" s="402" t="inlineStr">
        <is>
          <t>Credits</t>
        </is>
      </c>
      <c r="AU237" s="403" t="inlineStr">
        <is>
          <t>Charges</t>
        </is>
      </c>
      <c r="AW237" s="401" t="inlineStr">
        <is>
          <t>Month</t>
        </is>
      </c>
      <c r="AX237" s="402" t="inlineStr">
        <is>
          <t>BOM</t>
        </is>
      </c>
      <c r="AY237" s="402" t="inlineStr">
        <is>
          <t>Period</t>
        </is>
      </c>
      <c r="AZ237" s="402" t="inlineStr">
        <is>
          <t>Period</t>
        </is>
      </c>
      <c r="BA237" s="402" t="inlineStr">
        <is>
          <t>Receipts</t>
        </is>
      </c>
      <c r="BB237" s="402" t="inlineStr">
        <is>
          <t>Allowances</t>
        </is>
      </c>
      <c r="BC237" s="402" t="inlineStr">
        <is>
          <t>Credits</t>
        </is>
      </c>
      <c r="BD237" s="402" t="inlineStr">
        <is>
          <t>EOM</t>
        </is>
      </c>
      <c r="BE237" s="402" t="inlineStr">
        <is>
          <t>Agings</t>
        </is>
      </c>
      <c r="BF237" s="402" t="inlineStr">
        <is>
          <t>Difference</t>
        </is>
      </c>
      <c r="BG237" s="402" t="inlineStr">
        <is>
          <t>Days</t>
        </is>
      </c>
      <c r="BH237" s="402" t="inlineStr">
        <is>
          <t>DSO</t>
        </is>
      </c>
      <c r="BI237" s="402" t="inlineStr">
        <is>
          <t>Dilution%</t>
        </is>
      </c>
      <c r="BJ237" s="402" t="inlineStr">
        <is>
          <t>Credits</t>
        </is>
      </c>
      <c r="BK237" s="403" t="inlineStr">
        <is>
          <t>Charges</t>
        </is>
      </c>
      <c r="BM237" s="401" t="inlineStr">
        <is>
          <t>Month</t>
        </is>
      </c>
      <c r="BN237" s="402" t="inlineStr">
        <is>
          <t>BOM</t>
        </is>
      </c>
      <c r="BO237" s="402" t="inlineStr">
        <is>
          <t>Period</t>
        </is>
      </c>
      <c r="BP237" s="402" t="inlineStr">
        <is>
          <t>Period</t>
        </is>
      </c>
      <c r="BQ237" s="402" t="inlineStr">
        <is>
          <t>Receipts</t>
        </is>
      </c>
      <c r="BR237" s="402" t="inlineStr">
        <is>
          <t>Allowances</t>
        </is>
      </c>
      <c r="BS237" s="402" t="inlineStr">
        <is>
          <t>Credits</t>
        </is>
      </c>
      <c r="BT237" s="402" t="inlineStr">
        <is>
          <t>EOM</t>
        </is>
      </c>
      <c r="BU237" s="402" t="inlineStr">
        <is>
          <t>Agings</t>
        </is>
      </c>
      <c r="BV237" s="402" t="inlineStr">
        <is>
          <t>Difference</t>
        </is>
      </c>
      <c r="BW237" s="402" t="inlineStr">
        <is>
          <t>Days</t>
        </is>
      </c>
      <c r="BX237" s="402" t="inlineStr">
        <is>
          <t>DSO</t>
        </is>
      </c>
      <c r="BY237" s="402" t="inlineStr">
        <is>
          <t>Dilution%</t>
        </is>
      </c>
      <c r="BZ237" s="402" t="inlineStr">
        <is>
          <t>Credits</t>
        </is>
      </c>
      <c r="CA237" s="403" t="inlineStr">
        <is>
          <t>Charges</t>
        </is>
      </c>
      <c r="CC237" s="401" t="inlineStr">
        <is>
          <t>Month</t>
        </is>
      </c>
      <c r="CD237" s="402" t="inlineStr">
        <is>
          <t>BOM</t>
        </is>
      </c>
      <c r="CE237" s="402" t="inlineStr">
        <is>
          <t>Period</t>
        </is>
      </c>
      <c r="CF237" s="402" t="inlineStr">
        <is>
          <t>Period</t>
        </is>
      </c>
      <c r="CG237" s="402" t="inlineStr">
        <is>
          <t>Receipts</t>
        </is>
      </c>
      <c r="CH237" s="402" t="inlineStr">
        <is>
          <t>Allowances</t>
        </is>
      </c>
      <c r="CI237" s="402" t="inlineStr">
        <is>
          <t>Credits</t>
        </is>
      </c>
      <c r="CJ237" s="402" t="inlineStr">
        <is>
          <t>EOM</t>
        </is>
      </c>
      <c r="CK237" s="402" t="inlineStr">
        <is>
          <t>Agings</t>
        </is>
      </c>
      <c r="CL237" s="402" t="inlineStr">
        <is>
          <t>Difference</t>
        </is>
      </c>
      <c r="CM237" s="402" t="inlineStr">
        <is>
          <t>Days</t>
        </is>
      </c>
      <c r="CN237" s="402" t="inlineStr">
        <is>
          <t>DSO</t>
        </is>
      </c>
      <c r="CO237" s="402" t="inlineStr">
        <is>
          <t>Dilution%</t>
        </is>
      </c>
      <c r="CP237" s="402" t="inlineStr">
        <is>
          <t>Credits</t>
        </is>
      </c>
      <c r="CQ237" s="403" t="inlineStr">
        <is>
          <t>Charges</t>
        </is>
      </c>
      <c r="CS237" s="401" t="inlineStr">
        <is>
          <t>Month</t>
        </is>
      </c>
      <c r="CT237" s="402" t="inlineStr">
        <is>
          <t>BOM</t>
        </is>
      </c>
      <c r="CU237" s="402" t="inlineStr">
        <is>
          <t>Period</t>
        </is>
      </c>
      <c r="CV237" s="402" t="inlineStr">
        <is>
          <t>Period</t>
        </is>
      </c>
      <c r="CW237" s="402" t="inlineStr">
        <is>
          <t>Receipts</t>
        </is>
      </c>
      <c r="CX237" s="402" t="inlineStr">
        <is>
          <t>Allowances</t>
        </is>
      </c>
      <c r="CY237" s="402" t="inlineStr">
        <is>
          <t>Credits</t>
        </is>
      </c>
      <c r="CZ237" s="402" t="inlineStr">
        <is>
          <t>EOM</t>
        </is>
      </c>
      <c r="DA237" s="402" t="inlineStr">
        <is>
          <t>Agings</t>
        </is>
      </c>
      <c r="DB237" s="402" t="inlineStr">
        <is>
          <t>Difference</t>
        </is>
      </c>
      <c r="DC237" s="402" t="inlineStr">
        <is>
          <t>Days</t>
        </is>
      </c>
      <c r="DD237" s="402" t="inlineStr">
        <is>
          <t>DSO</t>
        </is>
      </c>
      <c r="DE237" s="402" t="inlineStr">
        <is>
          <t>Dilution%</t>
        </is>
      </c>
      <c r="DF237" s="402" t="inlineStr">
        <is>
          <t>Credits</t>
        </is>
      </c>
      <c r="DG237" s="403" t="inlineStr">
        <is>
          <t>Charges</t>
        </is>
      </c>
      <c r="DI237" s="401" t="inlineStr">
        <is>
          <t>Month</t>
        </is>
      </c>
      <c r="DJ237" s="402" t="inlineStr">
        <is>
          <t>BOM</t>
        </is>
      </c>
      <c r="DK237" s="402" t="inlineStr">
        <is>
          <t>Period</t>
        </is>
      </c>
      <c r="DL237" s="402" t="inlineStr">
        <is>
          <t>Period</t>
        </is>
      </c>
      <c r="DM237" s="402" t="inlineStr">
        <is>
          <t>Receipts</t>
        </is>
      </c>
      <c r="DN237" s="402" t="inlineStr">
        <is>
          <t>Allowances</t>
        </is>
      </c>
      <c r="DO237" s="402" t="inlineStr">
        <is>
          <t>Credits</t>
        </is>
      </c>
      <c r="DP237" s="402" t="inlineStr">
        <is>
          <t>EOM</t>
        </is>
      </c>
      <c r="DQ237" s="402" t="inlineStr">
        <is>
          <t>Agings</t>
        </is>
      </c>
      <c r="DR237" s="402" t="inlineStr">
        <is>
          <t>Difference</t>
        </is>
      </c>
      <c r="DS237" s="402" t="inlineStr">
        <is>
          <t>Days</t>
        </is>
      </c>
      <c r="DT237" s="402" t="inlineStr">
        <is>
          <t>DSO</t>
        </is>
      </c>
      <c r="DU237" s="402" t="inlineStr">
        <is>
          <t>Dilution%</t>
        </is>
      </c>
      <c r="DV237" s="402" t="inlineStr">
        <is>
          <t>Credits</t>
        </is>
      </c>
      <c r="DW237" s="403" t="inlineStr">
        <is>
          <t>Charges</t>
        </is>
      </c>
      <c r="DY237" s="401" t="inlineStr">
        <is>
          <t>Month</t>
        </is>
      </c>
      <c r="DZ237" s="402" t="inlineStr">
        <is>
          <t>BOM</t>
        </is>
      </c>
      <c r="EA237" s="402" t="inlineStr">
        <is>
          <t>Period</t>
        </is>
      </c>
      <c r="EB237" s="402" t="inlineStr">
        <is>
          <t>Period</t>
        </is>
      </c>
      <c r="EC237" s="402" t="inlineStr">
        <is>
          <t>Receipts</t>
        </is>
      </c>
      <c r="ED237" s="402" t="inlineStr">
        <is>
          <t>Allowances</t>
        </is>
      </c>
      <c r="EE237" s="402" t="inlineStr">
        <is>
          <t>Credits</t>
        </is>
      </c>
      <c r="EF237" s="402" t="inlineStr">
        <is>
          <t>EOM</t>
        </is>
      </c>
      <c r="EG237" s="402" t="inlineStr">
        <is>
          <t>Agings</t>
        </is>
      </c>
      <c r="EH237" s="402" t="inlineStr">
        <is>
          <t>Difference</t>
        </is>
      </c>
      <c r="EI237" s="402" t="inlineStr">
        <is>
          <t>Days</t>
        </is>
      </c>
      <c r="EJ237" s="402" t="inlineStr">
        <is>
          <t>DSO</t>
        </is>
      </c>
      <c r="EK237" s="402" t="inlineStr">
        <is>
          <t>Dilution%</t>
        </is>
      </c>
      <c r="EL237" s="402" t="inlineStr">
        <is>
          <t>Credits</t>
        </is>
      </c>
      <c r="EM237" s="403" t="inlineStr">
        <is>
          <t>Charges</t>
        </is>
      </c>
      <c r="EO237" s="401" t="inlineStr">
        <is>
          <t>Month</t>
        </is>
      </c>
      <c r="EP237" s="402" t="inlineStr">
        <is>
          <t>BOM</t>
        </is>
      </c>
      <c r="EQ237" s="402" t="inlineStr">
        <is>
          <t>Period</t>
        </is>
      </c>
      <c r="ER237" s="402" t="inlineStr">
        <is>
          <t>Period</t>
        </is>
      </c>
      <c r="ES237" s="402" t="inlineStr">
        <is>
          <t>Receipts</t>
        </is>
      </c>
      <c r="ET237" s="402" t="inlineStr">
        <is>
          <t>Allowances</t>
        </is>
      </c>
      <c r="EU237" s="402" t="inlineStr">
        <is>
          <t>Credits</t>
        </is>
      </c>
      <c r="EV237" s="402" t="inlineStr">
        <is>
          <t>EOM</t>
        </is>
      </c>
      <c r="EW237" s="402" t="inlineStr">
        <is>
          <t>Agings</t>
        </is>
      </c>
      <c r="EX237" s="402" t="inlineStr">
        <is>
          <t>Difference</t>
        </is>
      </c>
      <c r="EY237" s="402" t="inlineStr">
        <is>
          <t>Days</t>
        </is>
      </c>
      <c r="EZ237" s="402" t="inlineStr">
        <is>
          <t>DSO</t>
        </is>
      </c>
      <c r="FA237" s="402" t="inlineStr">
        <is>
          <t>Dilution%</t>
        </is>
      </c>
      <c r="FB237" s="402" t="inlineStr">
        <is>
          <t>Credits</t>
        </is>
      </c>
      <c r="FC237" s="403" t="inlineStr">
        <is>
          <t>Charges</t>
        </is>
      </c>
      <c r="FE237" s="401" t="inlineStr">
        <is>
          <t>Month</t>
        </is>
      </c>
      <c r="FF237" s="402" t="inlineStr">
        <is>
          <t>BOM</t>
        </is>
      </c>
      <c r="FG237" s="402" t="inlineStr">
        <is>
          <t>Period</t>
        </is>
      </c>
      <c r="FH237" s="402" t="inlineStr">
        <is>
          <t>Period</t>
        </is>
      </c>
      <c r="FI237" s="402" t="inlineStr">
        <is>
          <t>Receipts</t>
        </is>
      </c>
      <c r="FJ237" s="402" t="inlineStr">
        <is>
          <t>Allowances</t>
        </is>
      </c>
      <c r="FK237" s="402" t="inlineStr">
        <is>
          <t>Credits</t>
        </is>
      </c>
      <c r="FL237" s="402" t="inlineStr">
        <is>
          <t>EOM</t>
        </is>
      </c>
      <c r="FM237" s="402" t="inlineStr">
        <is>
          <t>Agings</t>
        </is>
      </c>
      <c r="FN237" s="402" t="inlineStr">
        <is>
          <t>Difference</t>
        </is>
      </c>
      <c r="FO237" s="402" t="inlineStr">
        <is>
          <t>Days</t>
        </is>
      </c>
      <c r="FP237" s="402" t="inlineStr">
        <is>
          <t>DSO</t>
        </is>
      </c>
      <c r="FQ237" s="402" t="inlineStr">
        <is>
          <t>Dilution%</t>
        </is>
      </c>
      <c r="FR237" s="402" t="inlineStr">
        <is>
          <t>Credits</t>
        </is>
      </c>
      <c r="FS237" s="403" t="inlineStr">
        <is>
          <t>Charges</t>
        </is>
      </c>
      <c r="FU237" s="401" t="inlineStr">
        <is>
          <t>Month</t>
        </is>
      </c>
      <c r="FV237" s="402" t="inlineStr">
        <is>
          <t>BOM</t>
        </is>
      </c>
      <c r="FW237" s="402" t="inlineStr">
        <is>
          <t>Period</t>
        </is>
      </c>
      <c r="FX237" s="402" t="inlineStr">
        <is>
          <t>Period</t>
        </is>
      </c>
      <c r="FY237" s="402" t="inlineStr">
        <is>
          <t>Receipts</t>
        </is>
      </c>
      <c r="FZ237" s="402" t="inlineStr">
        <is>
          <t>Allowances</t>
        </is>
      </c>
      <c r="GA237" s="402" t="inlineStr">
        <is>
          <t>Credits</t>
        </is>
      </c>
      <c r="GB237" s="402" t="inlineStr">
        <is>
          <t>EOM</t>
        </is>
      </c>
      <c r="GC237" s="402" t="inlineStr">
        <is>
          <t>Agings</t>
        </is>
      </c>
      <c r="GD237" s="402" t="inlineStr">
        <is>
          <t>Difference</t>
        </is>
      </c>
      <c r="GE237" s="402" t="inlineStr">
        <is>
          <t>Days</t>
        </is>
      </c>
      <c r="GF237" s="402" t="inlineStr">
        <is>
          <t>DSO</t>
        </is>
      </c>
      <c r="GG237" s="402" t="inlineStr">
        <is>
          <t>Dilution%</t>
        </is>
      </c>
      <c r="GH237" s="402" t="inlineStr">
        <is>
          <t>Credits</t>
        </is>
      </c>
      <c r="GI237" s="403" t="inlineStr">
        <is>
          <t>Charges</t>
        </is>
      </c>
      <c r="GK237" s="401" t="inlineStr">
        <is>
          <t>Month</t>
        </is>
      </c>
      <c r="GL237" s="402" t="inlineStr">
        <is>
          <t>BOM</t>
        </is>
      </c>
      <c r="GM237" s="402" t="inlineStr">
        <is>
          <t>Period</t>
        </is>
      </c>
      <c r="GN237" s="402" t="inlineStr">
        <is>
          <t>Period</t>
        </is>
      </c>
      <c r="GO237" s="402" t="inlineStr">
        <is>
          <t>Receipts</t>
        </is>
      </c>
      <c r="GP237" s="402" t="inlineStr">
        <is>
          <t>Allowances</t>
        </is>
      </c>
      <c r="GQ237" s="402" t="inlineStr">
        <is>
          <t>Credits</t>
        </is>
      </c>
      <c r="GR237" s="402" t="inlineStr">
        <is>
          <t>EOM</t>
        </is>
      </c>
      <c r="GS237" s="402" t="inlineStr">
        <is>
          <t>Agings</t>
        </is>
      </c>
      <c r="GT237" s="402" t="inlineStr">
        <is>
          <t>Difference</t>
        </is>
      </c>
      <c r="GU237" s="402" t="inlineStr">
        <is>
          <t>Days</t>
        </is>
      </c>
      <c r="GV237" s="402" t="inlineStr">
        <is>
          <t>DSO</t>
        </is>
      </c>
      <c r="GW237" s="402" t="inlineStr">
        <is>
          <t>Dilution%</t>
        </is>
      </c>
      <c r="GX237" s="402" t="inlineStr">
        <is>
          <t>Credits</t>
        </is>
      </c>
      <c r="GY237" s="403" t="inlineStr">
        <is>
          <t>Charges</t>
        </is>
      </c>
    </row>
    <row r="238" ht="16" customHeight="1" thickTop="1">
      <c r="A238" s="2699">
        <f>EOMONTH(A239,-1)</f>
        <v/>
      </c>
      <c r="B238" s="405">
        <f>R238+AH238+AX238+BN238+CD238+CT238+DJ238+DZ238+EP238+FF238+FV238+GL238</f>
        <v/>
      </c>
      <c r="C238" s="405">
        <f>S238+AI238+AY238+BO238+CE238+CU238+DK238+EA238+EQ238+FG238+FW238+GM238</f>
        <v/>
      </c>
      <c r="D238" s="405">
        <f>T238+AJ238+AZ238+BP238+CF238+CV238+DL238+EB238+ER238+FH238+FX238+GN238</f>
        <v/>
      </c>
      <c r="E238" s="405">
        <f>U238+AK238+BA238+BQ238+CG238+CW238+DM238+EC238+ES238+FI238+FY238+GO238</f>
        <v/>
      </c>
      <c r="F238" s="405">
        <f>V238+AL238+BB238+BR238+CH238+CX238+DN238+ED238+ET238+FJ238+FZ238+GP238</f>
        <v/>
      </c>
      <c r="G238" s="405">
        <f>W238+AM238+BC238+BS238+CI238+CY238+DO238+EE238+EU238+FK238+GA238+GQ238</f>
        <v/>
      </c>
      <c r="H238" s="405">
        <f>X238+AN238+BD238+BT238+CJ238+CZ238+DP238+EF238+EV238+FL238+GB238+GR238</f>
        <v/>
      </c>
      <c r="I238" s="405">
        <f>Y238+AO238+BE238+BU238+CK238+DA238+DQ238+EG238+EW238+FM238+GC238+GS238</f>
        <v/>
      </c>
      <c r="J238" s="405">
        <f>Z238+AP238+BF238+BV238</f>
        <v/>
      </c>
      <c r="K238" s="2700">
        <f>365/((+C238+D238-F238-G238)/((+B238+H238)/2)*DAY(A238))</f>
        <v/>
      </c>
      <c r="L238" s="2700">
        <f>+H238/C238*DAY(A238)</f>
        <v/>
      </c>
      <c r="M238" s="406">
        <f>(F238+G238)/C238</f>
        <v/>
      </c>
      <c r="N238" s="406">
        <f>+E238/(+E238+F238+G238)</f>
        <v/>
      </c>
      <c r="O238" s="407">
        <f t="array" ref="O238">E238/(SUMPRODUCT(--(CHOOSE({1,2,3},D238,F238,G238)&gt;0),CHOOSE({1,2,3},D238,F238,G238))+C238)</f>
        <v/>
      </c>
      <c r="Q238" s="2699">
        <f>EOMONTH(Q239,-1)</f>
        <v/>
      </c>
      <c r="R238" s="405" t="n">
        <v>0</v>
      </c>
      <c r="S238" s="405" t="n">
        <v>0</v>
      </c>
      <c r="T238" s="405" t="n">
        <v>0</v>
      </c>
      <c r="U238" s="405" t="n">
        <v>0</v>
      </c>
      <c r="V238" s="405" t="n">
        <v>0</v>
      </c>
      <c r="W238" s="405" t="n">
        <v>0</v>
      </c>
      <c r="X238" s="405">
        <f>SUM(R238:T238)-SUM(U238:W238)</f>
        <v/>
      </c>
      <c r="Y238" s="405" t="n">
        <v>0</v>
      </c>
      <c r="Z238" s="405">
        <f>+X238-Y238</f>
        <v/>
      </c>
      <c r="AA238" s="2700">
        <f>365/((+S238+T238-V238-W238)/((+R238+X238)/2)*DAY(Q238))</f>
        <v/>
      </c>
      <c r="AB238" s="2700">
        <f>+X238/S238*DAY(Q238)</f>
        <v/>
      </c>
      <c r="AC238" s="406">
        <f>(V238+W238)/S238</f>
        <v/>
      </c>
      <c r="AD238" s="406">
        <f>+U238/(+U238+V238+W238)</f>
        <v/>
      </c>
      <c r="AE238" s="407">
        <f t="array" ref="AE238">U238/(SUMPRODUCT(--(CHOOSE({1,2,3},T238,V238,W238)&gt;0),CHOOSE({1,2,3},T238,V238,W238))+S238)</f>
        <v/>
      </c>
      <c r="AG238" s="2699">
        <f>EOMONTH(AG239,-1)</f>
        <v/>
      </c>
      <c r="AH238" s="405" t="n">
        <v>0</v>
      </c>
      <c r="AI238" s="405" t="n">
        <v>0</v>
      </c>
      <c r="AJ238" s="405" t="n">
        <v>0</v>
      </c>
      <c r="AK238" s="405" t="n">
        <v>0</v>
      </c>
      <c r="AL238" s="405" t="n">
        <v>0</v>
      </c>
      <c r="AM238" s="405" t="n">
        <v>0</v>
      </c>
      <c r="AN238" s="405">
        <f>SUM(AH238:AJ238)-SUM(AK238:AM238)</f>
        <v/>
      </c>
      <c r="AO238" s="405" t="n">
        <v>0</v>
      </c>
      <c r="AP238" s="405">
        <f>+AN238-AO238</f>
        <v/>
      </c>
      <c r="AQ238" s="2700">
        <f>365/((+AI238+AJ238-AL238-AM238)/((+AH238+AN238)/2)*DAY(AG238))</f>
        <v/>
      </c>
      <c r="AR238" s="2700">
        <f>+AN238/AI238*DAY(AG238)</f>
        <v/>
      </c>
      <c r="AS238" s="406">
        <f>(AL238+AM238)/AI238</f>
        <v/>
      </c>
      <c r="AT238" s="406">
        <f>+AK238/(+AK238+AL238+AM238)</f>
        <v/>
      </c>
      <c r="AU238" s="407">
        <f t="array" ref="AU238">AK238/(SUMPRODUCT(--(CHOOSE({1,2,3},AJ238,AL238,AM238)&gt;0),CHOOSE({1,2,3},AJ238,AL238,AM238))+AI238)</f>
        <v/>
      </c>
      <c r="AW238" s="2699">
        <f>EOMONTH(AW239,-1)</f>
        <v/>
      </c>
      <c r="AX238" s="405" t="n">
        <v>0</v>
      </c>
      <c r="AY238" s="405" t="n">
        <v>0</v>
      </c>
      <c r="AZ238" s="405" t="n">
        <v>0</v>
      </c>
      <c r="BA238" s="405" t="n">
        <v>0</v>
      </c>
      <c r="BB238" s="405" t="n">
        <v>0</v>
      </c>
      <c r="BC238" s="405" t="n">
        <v>0</v>
      </c>
      <c r="BD238" s="405">
        <f>SUM(AX238:AZ238)-SUM(BA238:BC238)</f>
        <v/>
      </c>
      <c r="BE238" s="405" t="n">
        <v>0</v>
      </c>
      <c r="BF238" s="405">
        <f>+BD238-BE238</f>
        <v/>
      </c>
      <c r="BG238" s="2700">
        <f>365/((+AY238+AZ238-BB238-BC238)/((+AX238+BD238)/2)*DAY(AW238))</f>
        <v/>
      </c>
      <c r="BH238" s="2700">
        <f>+BD238/AY238*DAY(AW238)</f>
        <v/>
      </c>
      <c r="BI238" s="406">
        <f>(BB238+BC238)/AY238</f>
        <v/>
      </c>
      <c r="BJ238" s="406">
        <f>+BA238/(+BA238+BB238+BC238)</f>
        <v/>
      </c>
      <c r="BK238" s="407">
        <f t="array" ref="BK238">BA238/(SUMPRODUCT(--(CHOOSE({1,2,3},AZ238,BB238,BC238)&gt;0),CHOOSE({1,2,3},AZ238,BB238,BC238))+AY238)</f>
        <v/>
      </c>
      <c r="BM238" s="2699">
        <f>EOMONTH(BM239,-1)</f>
        <v/>
      </c>
      <c r="BN238" s="405" t="n">
        <v>0</v>
      </c>
      <c r="BO238" s="405" t="n">
        <v>0</v>
      </c>
      <c r="BP238" s="405" t="n">
        <v>0</v>
      </c>
      <c r="BQ238" s="405" t="n">
        <v>0</v>
      </c>
      <c r="BR238" s="405" t="n">
        <v>0</v>
      </c>
      <c r="BS238" s="405" t="n">
        <v>0</v>
      </c>
      <c r="BT238" s="405">
        <f>SUM(BN238:BP238)-SUM(BQ238:BS238)</f>
        <v/>
      </c>
      <c r="BU238" s="405" t="n">
        <v>0</v>
      </c>
      <c r="BV238" s="405">
        <f>+BT238-BU238</f>
        <v/>
      </c>
      <c r="BW238" s="2700">
        <f>365/((+BO238+BP238-BR238-BS238)/((+BN238+BT238)/2)*DAY(BM238))</f>
        <v/>
      </c>
      <c r="BX238" s="2700">
        <f>+BT238/BO238*DAY(BM238)</f>
        <v/>
      </c>
      <c r="BY238" s="406">
        <f>(BR238+BS238)/BO238</f>
        <v/>
      </c>
      <c r="BZ238" s="406">
        <f>+BQ238/(+BQ238+BR238+BS238)</f>
        <v/>
      </c>
      <c r="CA238" s="407">
        <f t="array" ref="CA238">BQ238/(SUMPRODUCT(--(CHOOSE({1,2,3},BP238,BR238,BS238)&gt;0),CHOOSE({1,2,3},BP238,BR238,BS238))+BO238)</f>
        <v/>
      </c>
      <c r="CC238" s="2699">
        <f>EOMONTH(CC239,-1)</f>
        <v/>
      </c>
      <c r="CD238" s="405" t="n">
        <v>0</v>
      </c>
      <c r="CE238" s="405" t="n">
        <v>0</v>
      </c>
      <c r="CF238" s="405" t="n">
        <v>0</v>
      </c>
      <c r="CG238" s="405" t="n">
        <v>0</v>
      </c>
      <c r="CH238" s="405" t="n">
        <v>0</v>
      </c>
      <c r="CI238" s="405" t="n">
        <v>0</v>
      </c>
      <c r="CJ238" s="405">
        <f>SUM(CD238:CF238)-SUM(CG238:CI238)</f>
        <v/>
      </c>
      <c r="CK238" s="405" t="n">
        <v>0</v>
      </c>
      <c r="CL238" s="405">
        <f>+CJ238-CK238</f>
        <v/>
      </c>
      <c r="CM238" s="2700">
        <f>365/((+CE238+CF238-CH238-CI238)/((+CD238+CJ238)/2)*DAY(CC238))</f>
        <v/>
      </c>
      <c r="CN238" s="2700">
        <f>+CJ238/CE238*DAY(CC238)</f>
        <v/>
      </c>
      <c r="CO238" s="406">
        <f>(CH238+CI238)/CE238</f>
        <v/>
      </c>
      <c r="CP238" s="406">
        <f>+CG238/(+CG238+CH238+CI238)</f>
        <v/>
      </c>
      <c r="CQ238" s="407">
        <f t="array" ref="CQ238">CG238/(SUMPRODUCT(--(CHOOSE({1,2,3},CF238,CH238,CI238)&gt;0),CHOOSE({1,2,3},CF238,CH238,CI238))+CE238)</f>
        <v/>
      </c>
      <c r="CS238" s="2699">
        <f>EOMONTH(CS239,-1)</f>
        <v/>
      </c>
      <c r="CT238" s="405" t="n">
        <v>0</v>
      </c>
      <c r="CU238" s="405" t="n">
        <v>0</v>
      </c>
      <c r="CV238" s="405" t="n">
        <v>0</v>
      </c>
      <c r="CW238" s="405" t="n">
        <v>0</v>
      </c>
      <c r="CX238" s="405" t="n">
        <v>0</v>
      </c>
      <c r="CY238" s="405" t="n">
        <v>0</v>
      </c>
      <c r="CZ238" s="405">
        <f>SUM(CT238:CV238)-SUM(CW238:CY238)</f>
        <v/>
      </c>
      <c r="DA238" s="405" t="n">
        <v>0</v>
      </c>
      <c r="DB238" s="405">
        <f>+CZ238-DA238</f>
        <v/>
      </c>
      <c r="DC238" s="2700">
        <f>365/((+CU238+CV238-CX238-CY238)/((+CT238+CZ238)/2)*DAY(CS238))</f>
        <v/>
      </c>
      <c r="DD238" s="2700">
        <f>+CZ238/CU238*DAY(CS238)</f>
        <v/>
      </c>
      <c r="DE238" s="406">
        <f>(CX238+CY238)/CU238</f>
        <v/>
      </c>
      <c r="DF238" s="406">
        <f>+CW238/(+CW238+CX238+CY238)</f>
        <v/>
      </c>
      <c r="DG238" s="407">
        <f t="array" ref="DG238">CW238/(SUMPRODUCT(--(CHOOSE({1,2,3},CV238,CX238,CY238)&gt;0),CHOOSE({1,2,3},CV238,CX238,CY238))+CU238)</f>
        <v/>
      </c>
      <c r="DI238" s="2699">
        <f>EOMONTH(DI239,-1)</f>
        <v/>
      </c>
      <c r="DJ238" s="405" t="n">
        <v>0</v>
      </c>
      <c r="DK238" s="405" t="n">
        <v>0</v>
      </c>
      <c r="DL238" s="405" t="n">
        <v>0</v>
      </c>
      <c r="DM238" s="405" t="n">
        <v>0</v>
      </c>
      <c r="DN238" s="405" t="n">
        <v>0</v>
      </c>
      <c r="DO238" s="405" t="n">
        <v>0</v>
      </c>
      <c r="DP238" s="405">
        <f>SUM(DJ238:DL238)-SUM(DM238:DO238)</f>
        <v/>
      </c>
      <c r="DQ238" s="405" t="n">
        <v>0</v>
      </c>
      <c r="DR238" s="405">
        <f>+DP238-DQ238</f>
        <v/>
      </c>
      <c r="DS238" s="2700">
        <f>365/((+DK238+DL238-DN238-DO238)/((+DJ238+DP238)/2)*DAY(DI238))</f>
        <v/>
      </c>
      <c r="DT238" s="2700">
        <f>+DP238/DK238*DAY(DI238)</f>
        <v/>
      </c>
      <c r="DU238" s="406">
        <f>(DN238+DO238)/DK238</f>
        <v/>
      </c>
      <c r="DV238" s="406">
        <f>+DM238/(+DM238+DN238+DO238)</f>
        <v/>
      </c>
      <c r="DW238" s="407">
        <f t="array" ref="DW238">DM238/(SUMPRODUCT(--(CHOOSE({1,2,3},DL238,DN238,DO238)&gt;0),CHOOSE({1,2,3},DL238,DN238,DO238))+DK238)</f>
        <v/>
      </c>
      <c r="DY238" s="2699">
        <f>EOMONTH(DY239,-1)</f>
        <v/>
      </c>
      <c r="DZ238" s="405" t="n">
        <v>0</v>
      </c>
      <c r="EA238" s="405" t="n">
        <v>0</v>
      </c>
      <c r="EB238" s="405" t="n">
        <v>0</v>
      </c>
      <c r="EC238" s="405" t="n">
        <v>0</v>
      </c>
      <c r="ED238" s="405" t="n">
        <v>0</v>
      </c>
      <c r="EE238" s="405" t="n">
        <v>0</v>
      </c>
      <c r="EF238" s="405">
        <f>SUM(DZ238:EB238)-SUM(EC238:EE238)</f>
        <v/>
      </c>
      <c r="EG238" s="405" t="n">
        <v>0</v>
      </c>
      <c r="EH238" s="405">
        <f>+EF238-EG238</f>
        <v/>
      </c>
      <c r="EI238" s="2700">
        <f>365/((+EA238+EB238-ED238-EE238)/((+DZ238+EF238)/2)*DAY(DY238))</f>
        <v/>
      </c>
      <c r="EJ238" s="2700">
        <f>+EF238/EA238*DAY(DY238)</f>
        <v/>
      </c>
      <c r="EK238" s="406">
        <f>(ED238+EE238)/EA238</f>
        <v/>
      </c>
      <c r="EL238" s="406">
        <f>+EC238/(+EC238+ED238+EE238)</f>
        <v/>
      </c>
      <c r="EM238" s="407">
        <f t="array" ref="EM238">EC238/(SUMPRODUCT(--(CHOOSE({1,2,3},EB238,ED238,EE238)&gt;0),CHOOSE({1,2,3},EB238,ED238,EE238))+EA238)</f>
        <v/>
      </c>
      <c r="EO238" s="2699">
        <f>EOMONTH(EO239,-1)</f>
        <v/>
      </c>
      <c r="EP238" s="405" t="n">
        <v>0</v>
      </c>
      <c r="EQ238" s="405" t="n">
        <v>0</v>
      </c>
      <c r="ER238" s="405" t="n">
        <v>0</v>
      </c>
      <c r="ES238" s="405" t="n">
        <v>0</v>
      </c>
      <c r="ET238" s="405" t="n">
        <v>0</v>
      </c>
      <c r="EU238" s="405" t="n">
        <v>0</v>
      </c>
      <c r="EV238" s="405">
        <f>SUM(EP238:ER238)-SUM(ES238:EU238)</f>
        <v/>
      </c>
      <c r="EW238" s="405" t="n">
        <v>0</v>
      </c>
      <c r="EX238" s="405">
        <f>+EV238-EW238</f>
        <v/>
      </c>
      <c r="EY238" s="2700">
        <f>365/((+EQ238+ER238-ET238-EU238)/((+EP238+EV238)/2)*DAY(EO238))</f>
        <v/>
      </c>
      <c r="EZ238" s="2700">
        <f>+EV238/EQ238*DAY(EO238)</f>
        <v/>
      </c>
      <c r="FA238" s="406">
        <f>(ET238+EU238)/EQ238</f>
        <v/>
      </c>
      <c r="FB238" s="406">
        <f>+ES238/(+ES238+ET238+EU238)</f>
        <v/>
      </c>
      <c r="FC238" s="407">
        <f t="array" ref="FC238">ES238/(SUMPRODUCT(--(CHOOSE({1,2,3},FH238,FX238,GN238)&gt;0),CHOOSE({1,2,3},FH238,FX238,GN238))+EQ238)</f>
        <v/>
      </c>
      <c r="FE238" s="2699">
        <f>EOMONTH(FE239,-1)</f>
        <v/>
      </c>
      <c r="FF238" s="405" t="n">
        <v>0</v>
      </c>
      <c r="FG238" s="405" t="n">
        <v>0</v>
      </c>
      <c r="FH238" s="405" t="n">
        <v>0</v>
      </c>
      <c r="FI238" s="405" t="n">
        <v>0</v>
      </c>
      <c r="FJ238" s="405" t="n">
        <v>0</v>
      </c>
      <c r="FK238" s="405" t="n">
        <v>0</v>
      </c>
      <c r="FL238" s="405">
        <f>SUM(FF238:FH238)-SUM(FI238:FK238)</f>
        <v/>
      </c>
      <c r="FM238" s="405" t="n">
        <v>0</v>
      </c>
      <c r="FN238" s="405">
        <f>+FL238-FM238</f>
        <v/>
      </c>
      <c r="FO238" s="2700">
        <f>365/((+FG238+FH238-FJ238-FK238)/((+FF238+FL238)/2)*DAY(FE238))</f>
        <v/>
      </c>
      <c r="FP238" s="2700">
        <f>+FL238/FG238*DAY(FE238)</f>
        <v/>
      </c>
      <c r="FQ238" s="406">
        <f>(FJ238+FK238)/FG238</f>
        <v/>
      </c>
      <c r="FR238" s="406">
        <f>+FI238/(+FI238+FJ238+FK238)</f>
        <v/>
      </c>
      <c r="FS238" s="407">
        <f t="array" ref="FS238">FI238/(SUMPRODUCT(--(CHOOSE({1,2,3},FH238,FJ238,FK238)&gt;0),CHOOSE({1,2,3},FH238,FJ238,FK238))+FG238)</f>
        <v/>
      </c>
      <c r="FU238" s="2699">
        <f>EOMONTH(FU239,-1)</f>
        <v/>
      </c>
      <c r="FV238" s="405" t="n">
        <v>0</v>
      </c>
      <c r="FW238" s="405" t="n">
        <v>0</v>
      </c>
      <c r="FX238" s="405" t="n">
        <v>0</v>
      </c>
      <c r="FY238" s="405" t="n">
        <v>0</v>
      </c>
      <c r="FZ238" s="405" t="n">
        <v>0</v>
      </c>
      <c r="GA238" s="405" t="n">
        <v>0</v>
      </c>
      <c r="GB238" s="405">
        <f>SUM(FV238:FX238)-SUM(FY238:GA238)</f>
        <v/>
      </c>
      <c r="GC238" s="405" t="n">
        <v>0</v>
      </c>
      <c r="GD238" s="405">
        <f>+GB238-GC238</f>
        <v/>
      </c>
      <c r="GE238" s="2700">
        <f>365/((+FW238+FX238-FZ238-GA238)/((+FV238+GB238)/2)*DAY(FU238))</f>
        <v/>
      </c>
      <c r="GF238" s="2700">
        <f>+GB238/FW238*DAY(FU238)</f>
        <v/>
      </c>
      <c r="GG238" s="406">
        <f>(FZ238+GA238)/FW238</f>
        <v/>
      </c>
      <c r="GH238" s="406">
        <f>+FY238/(+FY238+FZ238+GA238)</f>
        <v/>
      </c>
      <c r="GI238" s="407">
        <f t="array" ref="GI238">FY238/(SUMPRODUCT(--(CHOOSE({1,2,3},FX238,FZ238,GA238)&gt;0),CHOOSE({1,2,3},FX238,FZ238,GA238))+FW238)</f>
        <v/>
      </c>
      <c r="GK238" s="2699">
        <f>EOMONTH(GK239,-1)</f>
        <v/>
      </c>
      <c r="GL238" s="405" t="n">
        <v>0</v>
      </c>
      <c r="GM238" s="405" t="n">
        <v>0</v>
      </c>
      <c r="GN238" s="405" t="n">
        <v>0</v>
      </c>
      <c r="GO238" s="405" t="n">
        <v>0</v>
      </c>
      <c r="GP238" s="405" t="n">
        <v>0</v>
      </c>
      <c r="GQ238" s="405" t="n">
        <v>0</v>
      </c>
      <c r="GR238" s="405">
        <f>SUM(GL238:GN238)-SUM(GO238:GQ238)</f>
        <v/>
      </c>
      <c r="GS238" s="405" t="n">
        <v>0</v>
      </c>
      <c r="GT238" s="405">
        <f>+GR238-GS238</f>
        <v/>
      </c>
      <c r="GU238" s="2700">
        <f>365/((+GM238+GN238-GP238-GQ238)/((+GL238+GR238)/2)*DAY(GK238))</f>
        <v/>
      </c>
      <c r="GV238" s="2700">
        <f>+GR238/GM238*DAY(GK238)</f>
        <v/>
      </c>
      <c r="GW238" s="406">
        <f>(GP238+GQ238)/GM238</f>
        <v/>
      </c>
      <c r="GX238" s="406">
        <f>+GO238/(+GO238+GP238+GQ238)</f>
        <v/>
      </c>
      <c r="GY238" s="407">
        <f t="array" ref="GY238">GO238/(SUMPRODUCT(--(CHOOSE({1,2,3},GN238,GP238,GQ238)&gt;0),CHOOSE({1,2,3},GN238,GP238,GQ238))+GM238)</f>
        <v/>
      </c>
    </row>
    <row r="239">
      <c r="A239" s="2699">
        <f>EOMONTH(A240,-1)</f>
        <v/>
      </c>
      <c r="B239" s="405">
        <f>R239+AH239+AX239+BN239+CD239+CT239+DJ239+DZ239+EP239+FF239+FV239+GL239</f>
        <v/>
      </c>
      <c r="C239" s="405">
        <f>S239+AI239+AY239+BO239+CE239+CU239+DK239+EA239+EQ239+FG239+FW239+GM239</f>
        <v/>
      </c>
      <c r="D239" s="405">
        <f>T239+AJ239+AZ239+BP239+CF239+CV239+DL239+EB239+ER239+FH239+FX239+GN239</f>
        <v/>
      </c>
      <c r="E239" s="405">
        <f>U239+AK239+BA239+BQ239+CG239+CW239+DM239+EC239+ES239+FI239+FY239+GO239</f>
        <v/>
      </c>
      <c r="F239" s="405">
        <f>V239+AL239+BB239+BR239+CH239+CX239+DN239+ED239+ET239+FJ239+FZ239+GP239</f>
        <v/>
      </c>
      <c r="G239" s="405">
        <f>W239+AM239+BC239+BS239+CI239+CY239+DO239+EE239+EU239+FK239+GA239+GQ239</f>
        <v/>
      </c>
      <c r="H239" s="405">
        <f>X239+AN239+BD239+BT239+CJ239+CZ239+DP239+EF239+EV239+FL239+GB239+GR239</f>
        <v/>
      </c>
      <c r="I239" s="405">
        <f>Y239+AO239+BE239+BU239+CK239+DA239+DQ239+EG239+EW239+FM239+GC239+GS239</f>
        <v/>
      </c>
      <c r="J239" s="405">
        <f>Z239+AP239+BF239+BV239</f>
        <v/>
      </c>
      <c r="K239" s="2700">
        <f>365/((+C239+D239-F239-G239)/((+B239+H239)/2)*DAY(A239))</f>
        <v/>
      </c>
      <c r="L239" s="2700">
        <f>+H239/C239*DAY(A239)</f>
        <v/>
      </c>
      <c r="M239" s="406">
        <f>(F239+G239)/C239</f>
        <v/>
      </c>
      <c r="N239" s="406">
        <f>+E239/(+E239+F239+G239)</f>
        <v/>
      </c>
      <c r="O239" s="407">
        <f t="array" ref="O239">E239/(SUMPRODUCT(--(CHOOSE({1,2,3},D239,F239,G239)&gt;0),CHOOSE({1,2,3},D239,F239,G239))+C239)</f>
        <v/>
      </c>
      <c r="Q239" s="2699">
        <f>EOMONTH(Q240,-1)</f>
        <v/>
      </c>
      <c r="R239" s="405">
        <f>+X238</f>
        <v/>
      </c>
      <c r="S239" s="405" t="n">
        <v>0</v>
      </c>
      <c r="T239" s="405" t="n">
        <v>0</v>
      </c>
      <c r="U239" s="405" t="n">
        <v>0</v>
      </c>
      <c r="V239" s="405" t="n">
        <v>0</v>
      </c>
      <c r="W239" s="405" t="n">
        <v>0</v>
      </c>
      <c r="X239" s="405">
        <f>SUM(R239:T239)-SUM(U239:W239)</f>
        <v/>
      </c>
      <c r="Y239" s="405" t="n">
        <v>0</v>
      </c>
      <c r="Z239" s="405">
        <f>+X239-Y239</f>
        <v/>
      </c>
      <c r="AA239" s="2700">
        <f>365/((+S239+T239-V239-W239)/((+R239+X239)/2)*DAY(Q239))</f>
        <v/>
      </c>
      <c r="AB239" s="2700">
        <f>+X239/S239*DAY(Q239)</f>
        <v/>
      </c>
      <c r="AC239" s="406">
        <f>(V239+W239)/S239</f>
        <v/>
      </c>
      <c r="AD239" s="406">
        <f>+U239/(+U239+V239+W239)</f>
        <v/>
      </c>
      <c r="AE239" s="407">
        <f t="array" ref="AE239">U239/(SUMPRODUCT(--(CHOOSE({1,2,3},T239,V239,W239)&gt;0),CHOOSE({1,2,3},T239,V239,W239))+S239)</f>
        <v/>
      </c>
      <c r="AG239" s="2699">
        <f>EOMONTH(AG240,-1)</f>
        <v/>
      </c>
      <c r="AH239" s="405">
        <f>+AN238</f>
        <v/>
      </c>
      <c r="AI239" s="405" t="n">
        <v>0</v>
      </c>
      <c r="AJ239" s="405" t="n">
        <v>0</v>
      </c>
      <c r="AK239" s="405" t="n">
        <v>0</v>
      </c>
      <c r="AL239" s="405" t="n">
        <v>0</v>
      </c>
      <c r="AM239" s="405" t="n">
        <v>0</v>
      </c>
      <c r="AN239" s="405">
        <f>SUM(AH239:AJ239)-SUM(AK239:AM239)</f>
        <v/>
      </c>
      <c r="AO239" s="405" t="n">
        <v>0</v>
      </c>
      <c r="AP239" s="405">
        <f>+AN239-AO239</f>
        <v/>
      </c>
      <c r="AQ239" s="2700">
        <f>365/((+AI239+AJ239-AL239-AM239)/((+AH239+AN239)/2)*DAY(AG239))</f>
        <v/>
      </c>
      <c r="AR239" s="2700">
        <f>+AN239/AI239*DAY(AG239)</f>
        <v/>
      </c>
      <c r="AS239" s="406">
        <f>(AL239+AM239)/AI239</f>
        <v/>
      </c>
      <c r="AT239" s="406">
        <f>+AK239/(+AK239+AL239+AM239)</f>
        <v/>
      </c>
      <c r="AU239" s="407">
        <f t="array" ref="AU239">AK239/(SUMPRODUCT(--(CHOOSE({1,2,3},AJ239,AL239,AM239)&gt;0),CHOOSE({1,2,3},AJ239,AL239,AM239))+AI239)</f>
        <v/>
      </c>
      <c r="AW239" s="2699">
        <f>EOMONTH(AW240,-1)</f>
        <v/>
      </c>
      <c r="AX239" s="405">
        <f>+BD238</f>
        <v/>
      </c>
      <c r="AY239" s="405" t="n">
        <v>0</v>
      </c>
      <c r="AZ239" s="405" t="n">
        <v>0</v>
      </c>
      <c r="BA239" s="405" t="n">
        <v>0</v>
      </c>
      <c r="BB239" s="405" t="n">
        <v>0</v>
      </c>
      <c r="BC239" s="405" t="n">
        <v>0</v>
      </c>
      <c r="BD239" s="405">
        <f>SUM(AX239:AZ239)-SUM(BA239:BC239)</f>
        <v/>
      </c>
      <c r="BE239" s="405" t="n">
        <v>0</v>
      </c>
      <c r="BF239" s="405">
        <f>+BD239-BE239</f>
        <v/>
      </c>
      <c r="BG239" s="2700">
        <f>365/((+AY239+AZ239-BB239-BC239)/((+AX239+BD239)/2)*DAY(AW239))</f>
        <v/>
      </c>
      <c r="BH239" s="2700">
        <f>+BD239/AY239*DAY(AW239)</f>
        <v/>
      </c>
      <c r="BI239" s="406">
        <f>(BB239+BC239)/AY239</f>
        <v/>
      </c>
      <c r="BJ239" s="406">
        <f>+BA239/(+BA239+BB239+BC239)</f>
        <v/>
      </c>
      <c r="BK239" s="407">
        <f t="array" ref="BK239">BA239/(SUMPRODUCT(--(CHOOSE({1,2,3},AZ239,BB239,BC239)&gt;0),CHOOSE({1,2,3},AZ239,BB239,BC239))+AY239)</f>
        <v/>
      </c>
      <c r="BM239" s="2699">
        <f>EOMONTH(BM240,-1)</f>
        <v/>
      </c>
      <c r="BN239" s="405">
        <f>+BT238</f>
        <v/>
      </c>
      <c r="BO239" s="405" t="n">
        <v>0</v>
      </c>
      <c r="BP239" s="405" t="n">
        <v>0</v>
      </c>
      <c r="BQ239" s="405" t="n">
        <v>0</v>
      </c>
      <c r="BR239" s="405" t="n">
        <v>0</v>
      </c>
      <c r="BS239" s="405" t="n">
        <v>0</v>
      </c>
      <c r="BT239" s="405">
        <f>SUM(BN239:BP239)-SUM(BQ239:BS239)</f>
        <v/>
      </c>
      <c r="BU239" s="405" t="n">
        <v>0</v>
      </c>
      <c r="BV239" s="405">
        <f>+BT239-BU239</f>
        <v/>
      </c>
      <c r="BW239" s="2700">
        <f>365/((+BO239+BP239-BR239-BS239)/((+BN239+BT239)/2)*DAY(BM239))</f>
        <v/>
      </c>
      <c r="BX239" s="2700">
        <f>+BT239/BO239*DAY(BM239)</f>
        <v/>
      </c>
      <c r="BY239" s="406">
        <f>(BR239+BS239)/BO239</f>
        <v/>
      </c>
      <c r="BZ239" s="406">
        <f>+BQ239/(+BQ239+BR239+BS239)</f>
        <v/>
      </c>
      <c r="CA239" s="407">
        <f t="array" ref="CA239">BQ239/(SUMPRODUCT(--(CHOOSE({1,2,3},BP239,BR239,BS239)&gt;0),CHOOSE({1,2,3},BP239,BR239,BS239))+BO239)</f>
        <v/>
      </c>
      <c r="CC239" s="2699">
        <f>EOMONTH(CC240,-1)</f>
        <v/>
      </c>
      <c r="CD239" s="405">
        <f>+CJ238</f>
        <v/>
      </c>
      <c r="CE239" s="405" t="n">
        <v>0</v>
      </c>
      <c r="CF239" s="405" t="n">
        <v>0</v>
      </c>
      <c r="CG239" s="405" t="n">
        <v>0</v>
      </c>
      <c r="CH239" s="405" t="n">
        <v>0</v>
      </c>
      <c r="CI239" s="405" t="n">
        <v>0</v>
      </c>
      <c r="CJ239" s="405">
        <f>SUM(CD239:CF239)-SUM(CG239:CI239)</f>
        <v/>
      </c>
      <c r="CK239" s="405" t="n">
        <v>0</v>
      </c>
      <c r="CL239" s="405">
        <f>+CJ239-CK239</f>
        <v/>
      </c>
      <c r="CM239" s="2700">
        <f>365/((+CE239+CF239-CH239-CI239)/((+CD239+CJ239)/2)*DAY(CC239))</f>
        <v/>
      </c>
      <c r="CN239" s="2700">
        <f>+CJ239/CE239*DAY(CC239)</f>
        <v/>
      </c>
      <c r="CO239" s="406">
        <f>(CH239+CI239)/CE239</f>
        <v/>
      </c>
      <c r="CP239" s="406">
        <f>+CG239/(+CG239+CH239+CI239)</f>
        <v/>
      </c>
      <c r="CQ239" s="407">
        <f t="array" ref="CQ239">CG239/(SUMPRODUCT(--(CHOOSE({1,2,3},CF239,CH239,CI239)&gt;0),CHOOSE({1,2,3},CF239,CH239,CI239))+CE239)</f>
        <v/>
      </c>
      <c r="CS239" s="2699">
        <f>EOMONTH(CS240,-1)</f>
        <v/>
      </c>
      <c r="CT239" s="405">
        <f>+CZ238</f>
        <v/>
      </c>
      <c r="CU239" s="405" t="n">
        <v>0</v>
      </c>
      <c r="CV239" s="405" t="n">
        <v>0</v>
      </c>
      <c r="CW239" s="405" t="n">
        <v>0</v>
      </c>
      <c r="CX239" s="405" t="n">
        <v>0</v>
      </c>
      <c r="CY239" s="405" t="n">
        <v>0</v>
      </c>
      <c r="CZ239" s="405">
        <f>SUM(CT239:CV239)-SUM(CW239:CY239)</f>
        <v/>
      </c>
      <c r="DA239" s="405" t="n">
        <v>0</v>
      </c>
      <c r="DB239" s="405">
        <f>+CZ239-DA239</f>
        <v/>
      </c>
      <c r="DC239" s="2700">
        <f>365/((+CU239+CV239-CX239-CY239)/((+CT239+CZ239)/2)*DAY(CS239))</f>
        <v/>
      </c>
      <c r="DD239" s="2700">
        <f>+CZ239/CU239*DAY(CS239)</f>
        <v/>
      </c>
      <c r="DE239" s="406">
        <f>(CX239+CY239)/CU239</f>
        <v/>
      </c>
      <c r="DF239" s="406">
        <f>+CW239/(+CW239+CX239+CY239)</f>
        <v/>
      </c>
      <c r="DG239" s="407">
        <f t="array" ref="DG239">CW239/(SUMPRODUCT(--(CHOOSE({1,2,3},CV239,CX239,CY239)&gt;0),CHOOSE({1,2,3},CV239,CX239,CY239))+CU239)</f>
        <v/>
      </c>
      <c r="DI239" s="2699">
        <f>EOMONTH(DI240,-1)</f>
        <v/>
      </c>
      <c r="DJ239" s="405">
        <f>+DP238</f>
        <v/>
      </c>
      <c r="DK239" s="405" t="n">
        <v>0</v>
      </c>
      <c r="DL239" s="405" t="n">
        <v>0</v>
      </c>
      <c r="DM239" s="405" t="n">
        <v>0</v>
      </c>
      <c r="DN239" s="405" t="n">
        <v>0</v>
      </c>
      <c r="DO239" s="405" t="n">
        <v>0</v>
      </c>
      <c r="DP239" s="405">
        <f>SUM(DJ239:DL239)-SUM(DM239:DO239)</f>
        <v/>
      </c>
      <c r="DQ239" s="405" t="n">
        <v>0</v>
      </c>
      <c r="DR239" s="405">
        <f>+DP239-DQ239</f>
        <v/>
      </c>
      <c r="DS239" s="2700">
        <f>365/((+DK239+DL239-DN239-DO239)/((+DJ239+DP239)/2)*DAY(DI239))</f>
        <v/>
      </c>
      <c r="DT239" s="2700">
        <f>+DP239/DK239*DAY(DI239)</f>
        <v/>
      </c>
      <c r="DU239" s="406">
        <f>(DN239+DO239)/DK239</f>
        <v/>
      </c>
      <c r="DV239" s="406">
        <f>+DM239/(+DM239+DN239+DO239)</f>
        <v/>
      </c>
      <c r="DW239" s="407">
        <f t="array" ref="DW239">DM239/(SUMPRODUCT(--(CHOOSE({1,2,3},DL239,DN239,DO239)&gt;0),CHOOSE({1,2,3},DL239,DN239,DO239))+DK239)</f>
        <v/>
      </c>
      <c r="DY239" s="2699">
        <f>EOMONTH(DY240,-1)</f>
        <v/>
      </c>
      <c r="DZ239" s="405">
        <f>+EF238</f>
        <v/>
      </c>
      <c r="EA239" s="405" t="n">
        <v>0</v>
      </c>
      <c r="EB239" s="405" t="n">
        <v>0</v>
      </c>
      <c r="EC239" s="405" t="n">
        <v>0</v>
      </c>
      <c r="ED239" s="405" t="n">
        <v>0</v>
      </c>
      <c r="EE239" s="405" t="n">
        <v>0</v>
      </c>
      <c r="EF239" s="405">
        <f>SUM(DZ239:EB239)-SUM(EC239:EE239)</f>
        <v/>
      </c>
      <c r="EG239" s="405" t="n">
        <v>0</v>
      </c>
      <c r="EH239" s="405">
        <f>+EF239-EG239</f>
        <v/>
      </c>
      <c r="EI239" s="2700">
        <f>365/((+EA239+EB239-ED239-EE239)/((+DZ239+EF239)/2)*DAY(DY239))</f>
        <v/>
      </c>
      <c r="EJ239" s="2700">
        <f>+EF239/EA239*DAY(DY239)</f>
        <v/>
      </c>
      <c r="EK239" s="406">
        <f>(ED239+EE239)/EA239</f>
        <v/>
      </c>
      <c r="EL239" s="406">
        <f>+EC239/(+EC239+ED239+EE239)</f>
        <v/>
      </c>
      <c r="EM239" s="407">
        <f t="array" ref="EM239">EC239/(SUMPRODUCT(--(CHOOSE({1,2,3},EB239,ED239,EE239)&gt;0),CHOOSE({1,2,3},EB239,ED239,EE239))+EA239)</f>
        <v/>
      </c>
      <c r="EO239" s="2699">
        <f>EOMONTH(EO240,-1)</f>
        <v/>
      </c>
      <c r="EP239" s="405">
        <f>+EV238</f>
        <v/>
      </c>
      <c r="EQ239" s="405" t="n">
        <v>0</v>
      </c>
      <c r="ER239" s="405" t="n">
        <v>0</v>
      </c>
      <c r="ES239" s="405" t="n">
        <v>0</v>
      </c>
      <c r="ET239" s="405" t="n">
        <v>0</v>
      </c>
      <c r="EU239" s="405" t="n">
        <v>0</v>
      </c>
      <c r="EV239" s="405">
        <f>SUM(EP239:ER239)-SUM(ES239:EU239)</f>
        <v/>
      </c>
      <c r="EW239" s="405" t="n">
        <v>0</v>
      </c>
      <c r="EX239" s="405">
        <f>+EV239-EW239</f>
        <v/>
      </c>
      <c r="EY239" s="2700">
        <f>365/((+EQ239+ER239-ET239-EU239)/((+EP239+EV239)/2)*DAY(EO239))</f>
        <v/>
      </c>
      <c r="EZ239" s="2700">
        <f>+EV239/EQ239*DAY(EO239)</f>
        <v/>
      </c>
      <c r="FA239" s="406">
        <f>(ET239+EU239)/EQ239</f>
        <v/>
      </c>
      <c r="FB239" s="406">
        <f>+ES239/(+ES239+ET239+EU239)</f>
        <v/>
      </c>
      <c r="FC239" s="407">
        <f t="array" ref="FC239">ES239/(SUMPRODUCT(--(CHOOSE({1,2,3},FH239,FX239,GN239)&gt;0),CHOOSE({1,2,3},FH239,FX239,GN239))+EQ239)</f>
        <v/>
      </c>
      <c r="FE239" s="2699">
        <f>EOMONTH(FE240,-1)</f>
        <v/>
      </c>
      <c r="FF239" s="405">
        <f>+FL238</f>
        <v/>
      </c>
      <c r="FG239" s="405" t="n">
        <v>0</v>
      </c>
      <c r="FH239" s="405" t="n">
        <v>0</v>
      </c>
      <c r="FI239" s="405" t="n">
        <v>0</v>
      </c>
      <c r="FJ239" s="405" t="n">
        <v>0</v>
      </c>
      <c r="FK239" s="405" t="n">
        <v>0</v>
      </c>
      <c r="FL239" s="405">
        <f>SUM(FF239:FH239)-SUM(FI239:FK239)</f>
        <v/>
      </c>
      <c r="FM239" s="405" t="n">
        <v>0</v>
      </c>
      <c r="FN239" s="405">
        <f>+FL239-FM239</f>
        <v/>
      </c>
      <c r="FO239" s="2700">
        <f>365/((+FG239+FH239-FJ239-FK239)/((+FF239+FL239)/2)*DAY(FE239))</f>
        <v/>
      </c>
      <c r="FP239" s="2700">
        <f>+FL239/FG239*DAY(FE239)</f>
        <v/>
      </c>
      <c r="FQ239" s="406">
        <f>(FJ239+FK239)/FG239</f>
        <v/>
      </c>
      <c r="FR239" s="406">
        <f>+FI239/(+FI239+FJ239+FK239)</f>
        <v/>
      </c>
      <c r="FS239" s="407">
        <f t="array" ref="FS239">FI239/(SUMPRODUCT(--(CHOOSE({1,2,3},FH239,FJ239,FK239)&gt;0),CHOOSE({1,2,3},FH239,FJ239,FK239))+FG239)</f>
        <v/>
      </c>
      <c r="FU239" s="2699">
        <f>EOMONTH(FU240,-1)</f>
        <v/>
      </c>
      <c r="FV239" s="405">
        <f>+GB238</f>
        <v/>
      </c>
      <c r="FW239" s="405" t="n">
        <v>0</v>
      </c>
      <c r="FX239" s="405" t="n">
        <v>0</v>
      </c>
      <c r="FY239" s="405" t="n">
        <v>0</v>
      </c>
      <c r="FZ239" s="405" t="n">
        <v>0</v>
      </c>
      <c r="GA239" s="405" t="n">
        <v>0</v>
      </c>
      <c r="GB239" s="405">
        <f>SUM(FV239:FX239)-SUM(FY239:GA239)</f>
        <v/>
      </c>
      <c r="GC239" s="405" t="n">
        <v>0</v>
      </c>
      <c r="GD239" s="405">
        <f>+GB239-GC239</f>
        <v/>
      </c>
      <c r="GE239" s="2700">
        <f>365/((+FW239+FX239-FZ239-GA239)/((+FV239+GB239)/2)*DAY(FU239))</f>
        <v/>
      </c>
      <c r="GF239" s="2700">
        <f>+GB239/FW239*DAY(FU239)</f>
        <v/>
      </c>
      <c r="GG239" s="406">
        <f>(FZ239+GA239)/FW239</f>
        <v/>
      </c>
      <c r="GH239" s="406">
        <f>+FY239/(+FY239+FZ239+GA239)</f>
        <v/>
      </c>
      <c r="GI239" s="407">
        <f t="array" ref="GI239">FY239/(SUMPRODUCT(--(CHOOSE({1,2,3},FX239,FZ239,GA239)&gt;0),CHOOSE({1,2,3},FX239,FZ239,GA239))+FW239)</f>
        <v/>
      </c>
      <c r="GK239" s="2699">
        <f>EOMONTH(GK240,-1)</f>
        <v/>
      </c>
      <c r="GL239" s="405">
        <f>+GR238</f>
        <v/>
      </c>
      <c r="GM239" s="405" t="n">
        <v>0</v>
      </c>
      <c r="GN239" s="405" t="n">
        <v>0</v>
      </c>
      <c r="GO239" s="405" t="n">
        <v>0</v>
      </c>
      <c r="GP239" s="405" t="n">
        <v>0</v>
      </c>
      <c r="GQ239" s="405" t="n">
        <v>0</v>
      </c>
      <c r="GR239" s="405">
        <f>SUM(GL239:GN239)-SUM(GO239:GQ239)</f>
        <v/>
      </c>
      <c r="GS239" s="405" t="n">
        <v>0</v>
      </c>
      <c r="GT239" s="405">
        <f>+GR239-GS239</f>
        <v/>
      </c>
      <c r="GU239" s="2700">
        <f>365/((+GM239+GN239-GP239-GQ239)/((+GL239+GR239)/2)*DAY(GK239))</f>
        <v/>
      </c>
      <c r="GV239" s="2700">
        <f>+GR239/GM239*DAY(GK239)</f>
        <v/>
      </c>
      <c r="GW239" s="406">
        <f>(GP239+GQ239)/GM239</f>
        <v/>
      </c>
      <c r="GX239" s="406">
        <f>+GO239/(+GO239+GP239+GQ239)</f>
        <v/>
      </c>
      <c r="GY239" s="407">
        <f t="array" ref="GY239">GO239/(SUMPRODUCT(--(CHOOSE({1,2,3},GN239,GP239,GQ239)&gt;0),CHOOSE({1,2,3},GN239,GP239,GQ239))+GM239)</f>
        <v/>
      </c>
    </row>
    <row r="240">
      <c r="A240" s="2699">
        <f>EOMONTH(A241,-1)</f>
        <v/>
      </c>
      <c r="B240" s="405">
        <f>R240+AH240+AX240+BN240+CD240+CT240+DJ240+DZ240+EP240+FF240+FV240+GL240</f>
        <v/>
      </c>
      <c r="C240" s="405">
        <f>S240+AI240+AY240+BO240+CE240+CU240+DK240+EA240+EQ240+FG240+FW240+GM240</f>
        <v/>
      </c>
      <c r="D240" s="405">
        <f>T240+AJ240+AZ240+BP240+CF240+CV240+DL240+EB240+ER240+FH240+FX240+GN240</f>
        <v/>
      </c>
      <c r="E240" s="405">
        <f>U240+AK240+BA240+BQ240+CG240+CW240+DM240+EC240+ES240+FI240+FY240+GO240</f>
        <v/>
      </c>
      <c r="F240" s="405">
        <f>V240+AL240+BB240+BR240+CH240+CX240+DN240+ED240+ET240+FJ240+FZ240+GP240</f>
        <v/>
      </c>
      <c r="G240" s="405">
        <f>W240+AM240+BC240+BS240+CI240+CY240+DO240+EE240+EU240+FK240+GA240+GQ240</f>
        <v/>
      </c>
      <c r="H240" s="405">
        <f>X240+AN240+BD240+BT240+CJ240+CZ240+DP240+EF240+EV240+FL240+GB240+GR240</f>
        <v/>
      </c>
      <c r="I240" s="405">
        <f>Y240+AO240+BE240+BU240+CK240+DA240+DQ240+EG240+EW240+FM240+GC240+GS240</f>
        <v/>
      </c>
      <c r="J240" s="405">
        <f>Z240+AP240+BF240+BV240</f>
        <v/>
      </c>
      <c r="K240" s="2700">
        <f>365/((+C240+D240-F240-G240)/((+B240+H240)/2)*DAY(A240))</f>
        <v/>
      </c>
      <c r="L240" s="2700">
        <f>+H240/C240*DAY(A240)</f>
        <v/>
      </c>
      <c r="M240" s="406">
        <f>(F240+G240)/C240</f>
        <v/>
      </c>
      <c r="N240" s="406">
        <f>+E240/(+E240+F240+G240)</f>
        <v/>
      </c>
      <c r="O240" s="407">
        <f t="array" ref="O240">E240/(SUMPRODUCT(--(CHOOSE({1,2,3},D240,F240,G240)&gt;0),CHOOSE({1,2,3},D240,F240,G240))+C240)</f>
        <v/>
      </c>
      <c r="Q240" s="2699">
        <f>EOMONTH(Q241,-1)</f>
        <v/>
      </c>
      <c r="R240" s="405">
        <f>+X239</f>
        <v/>
      </c>
      <c r="S240" s="405" t="n">
        <v>0</v>
      </c>
      <c r="T240" s="405" t="n">
        <v>0</v>
      </c>
      <c r="U240" s="405" t="n">
        <v>0</v>
      </c>
      <c r="V240" s="405" t="n">
        <v>0</v>
      </c>
      <c r="W240" s="405" t="n">
        <v>0</v>
      </c>
      <c r="X240" s="405">
        <f>SUM(R240:T240)-SUM(U240:W240)</f>
        <v/>
      </c>
      <c r="Y240" s="405" t="n">
        <v>0</v>
      </c>
      <c r="Z240" s="405">
        <f>+X240-Y240</f>
        <v/>
      </c>
      <c r="AA240" s="2700">
        <f>365/((+S240+T240-V240-W240)/((+R240+X240)/2)*DAY(Q240))</f>
        <v/>
      </c>
      <c r="AB240" s="2700">
        <f>+X240/S240*DAY(Q240)</f>
        <v/>
      </c>
      <c r="AC240" s="406">
        <f>(V240+W240)/S240</f>
        <v/>
      </c>
      <c r="AD240" s="406">
        <f>+U240/(+U240+V240+W240)</f>
        <v/>
      </c>
      <c r="AE240" s="407">
        <f t="array" ref="AE240">U240/(SUMPRODUCT(--(CHOOSE({1,2,3},T240,V240,W240)&gt;0),CHOOSE({1,2,3},T240,V240,W240))+S240)</f>
        <v/>
      </c>
      <c r="AG240" s="2699">
        <f>EOMONTH(AG241,-1)</f>
        <v/>
      </c>
      <c r="AH240" s="405">
        <f>+AN239</f>
        <v/>
      </c>
      <c r="AI240" s="405" t="n">
        <v>0</v>
      </c>
      <c r="AJ240" s="405" t="n">
        <v>0</v>
      </c>
      <c r="AK240" s="405" t="n">
        <v>0</v>
      </c>
      <c r="AL240" s="405" t="n">
        <v>0</v>
      </c>
      <c r="AM240" s="405" t="n">
        <v>0</v>
      </c>
      <c r="AN240" s="405">
        <f>SUM(AH240:AJ240)-SUM(AK240:AM240)</f>
        <v/>
      </c>
      <c r="AO240" s="405" t="n">
        <v>0</v>
      </c>
      <c r="AP240" s="405">
        <f>+AN240-AO240</f>
        <v/>
      </c>
      <c r="AQ240" s="2700">
        <f>365/((+AI240+AJ240-AL240-AM240)/((+AH240+AN240)/2)*DAY(AG240))</f>
        <v/>
      </c>
      <c r="AR240" s="2700">
        <f>+AN240/AI240*DAY(AG240)</f>
        <v/>
      </c>
      <c r="AS240" s="406">
        <f>(AL240+AM240)/AI240</f>
        <v/>
      </c>
      <c r="AT240" s="406">
        <f>+AK240/(+AK240+AL240+AM240)</f>
        <v/>
      </c>
      <c r="AU240" s="407">
        <f t="array" ref="AU240">AK240/(SUMPRODUCT(--(CHOOSE({1,2,3},AJ240,AL240,AM240)&gt;0),CHOOSE({1,2,3},AJ240,AL240,AM240))+AI240)</f>
        <v/>
      </c>
      <c r="AW240" s="2699">
        <f>EOMONTH(AW241,-1)</f>
        <v/>
      </c>
      <c r="AX240" s="405">
        <f>+BD239</f>
        <v/>
      </c>
      <c r="AY240" s="405" t="n">
        <v>0</v>
      </c>
      <c r="AZ240" s="405" t="n">
        <v>0</v>
      </c>
      <c r="BA240" s="405" t="n">
        <v>0</v>
      </c>
      <c r="BB240" s="405" t="n">
        <v>0</v>
      </c>
      <c r="BC240" s="405" t="n">
        <v>0</v>
      </c>
      <c r="BD240" s="405">
        <f>SUM(AX240:AZ240)-SUM(BA240:BC240)</f>
        <v/>
      </c>
      <c r="BE240" s="405" t="n">
        <v>0</v>
      </c>
      <c r="BF240" s="405">
        <f>+BD240-BE240</f>
        <v/>
      </c>
      <c r="BG240" s="2700">
        <f>365/((+AY240+AZ240-BB240-BC240)/((+AX240+BD240)/2)*DAY(AW240))</f>
        <v/>
      </c>
      <c r="BH240" s="2700">
        <f>+BD240/AY240*DAY(AW240)</f>
        <v/>
      </c>
      <c r="BI240" s="406">
        <f>(BB240+BC240)/AY240</f>
        <v/>
      </c>
      <c r="BJ240" s="406">
        <f>+BA240/(+BA240+BB240+BC240)</f>
        <v/>
      </c>
      <c r="BK240" s="407">
        <f t="array" ref="BK240">BA240/(SUMPRODUCT(--(CHOOSE({1,2,3},AZ240,BB240,BC240)&gt;0),CHOOSE({1,2,3},AZ240,BB240,BC240))+AY240)</f>
        <v/>
      </c>
      <c r="BM240" s="2699">
        <f>EOMONTH(BM241,-1)</f>
        <v/>
      </c>
      <c r="BN240" s="405">
        <f>+BT239</f>
        <v/>
      </c>
      <c r="BO240" s="405" t="n">
        <v>0</v>
      </c>
      <c r="BP240" s="405" t="n">
        <v>0</v>
      </c>
      <c r="BQ240" s="405" t="n">
        <v>0</v>
      </c>
      <c r="BR240" s="405" t="n">
        <v>0</v>
      </c>
      <c r="BS240" s="405" t="n">
        <v>0</v>
      </c>
      <c r="BT240" s="405">
        <f>SUM(BN240:BP240)-SUM(BQ240:BS240)</f>
        <v/>
      </c>
      <c r="BU240" s="405" t="n">
        <v>0</v>
      </c>
      <c r="BV240" s="405">
        <f>+BT240-BU240</f>
        <v/>
      </c>
      <c r="BW240" s="2700">
        <f>365/((+BO240+BP240-BR240-BS240)/((+BN240+BT240)/2)*DAY(BM240))</f>
        <v/>
      </c>
      <c r="BX240" s="2700">
        <f>+BT240/BO240*DAY(BM240)</f>
        <v/>
      </c>
      <c r="BY240" s="406">
        <f>(BR240+BS240)/BO240</f>
        <v/>
      </c>
      <c r="BZ240" s="406">
        <f>+BQ240/(+BQ240+BR240+BS240)</f>
        <v/>
      </c>
      <c r="CA240" s="407">
        <f t="array" ref="CA240">BQ240/(SUMPRODUCT(--(CHOOSE({1,2,3},BP240,BR240,BS240)&gt;0),CHOOSE({1,2,3},BP240,BR240,BS240))+BO240)</f>
        <v/>
      </c>
      <c r="CC240" s="2699">
        <f>EOMONTH(CC241,-1)</f>
        <v/>
      </c>
      <c r="CD240" s="405">
        <f>+CJ239</f>
        <v/>
      </c>
      <c r="CE240" s="405" t="n">
        <v>0</v>
      </c>
      <c r="CF240" s="405" t="n">
        <v>0</v>
      </c>
      <c r="CG240" s="405" t="n">
        <v>0</v>
      </c>
      <c r="CH240" s="405" t="n">
        <v>0</v>
      </c>
      <c r="CI240" s="405" t="n">
        <v>0</v>
      </c>
      <c r="CJ240" s="405">
        <f>SUM(CD240:CF240)-SUM(CG240:CI240)</f>
        <v/>
      </c>
      <c r="CK240" s="405" t="n">
        <v>0</v>
      </c>
      <c r="CL240" s="405">
        <f>+CJ240-CK240</f>
        <v/>
      </c>
      <c r="CM240" s="2700">
        <f>365/((+CE240+CF240-CH240-CI240)/((+CD240+CJ240)/2)*DAY(CC240))</f>
        <v/>
      </c>
      <c r="CN240" s="2700">
        <f>+CJ240/CE240*DAY(CC240)</f>
        <v/>
      </c>
      <c r="CO240" s="406">
        <f>(CH240+CI240)/CE240</f>
        <v/>
      </c>
      <c r="CP240" s="406">
        <f>+CG240/(+CG240+CH240+CI240)</f>
        <v/>
      </c>
      <c r="CQ240" s="407">
        <f t="array" ref="CQ240">CG240/(SUMPRODUCT(--(CHOOSE({1,2,3},CF240,CH240,CI240)&gt;0),CHOOSE({1,2,3},CF240,CH240,CI240))+CE240)</f>
        <v/>
      </c>
      <c r="CS240" s="2699">
        <f>EOMONTH(CS241,-1)</f>
        <v/>
      </c>
      <c r="CT240" s="405">
        <f>+CZ239</f>
        <v/>
      </c>
      <c r="CU240" s="405" t="n">
        <v>0</v>
      </c>
      <c r="CV240" s="405" t="n">
        <v>0</v>
      </c>
      <c r="CW240" s="405" t="n">
        <v>0</v>
      </c>
      <c r="CX240" s="405" t="n">
        <v>0</v>
      </c>
      <c r="CY240" s="405" t="n">
        <v>0</v>
      </c>
      <c r="CZ240" s="405">
        <f>SUM(CT240:CV240)-SUM(CW240:CY240)</f>
        <v/>
      </c>
      <c r="DA240" s="405" t="n">
        <v>0</v>
      </c>
      <c r="DB240" s="405">
        <f>+CZ240-DA240</f>
        <v/>
      </c>
      <c r="DC240" s="2700">
        <f>365/((+CU240+CV240-CX240-CY240)/((+CT240+CZ240)/2)*DAY(CS240))</f>
        <v/>
      </c>
      <c r="DD240" s="2700">
        <f>+CZ240/CU240*DAY(CS240)</f>
        <v/>
      </c>
      <c r="DE240" s="406">
        <f>(CX240+CY240)/CU240</f>
        <v/>
      </c>
      <c r="DF240" s="406">
        <f>+CW240/(+CW240+CX240+CY240)</f>
        <v/>
      </c>
      <c r="DG240" s="407">
        <f t="array" ref="DG240">CW240/(SUMPRODUCT(--(CHOOSE({1,2,3},CV240,CX240,CY240)&gt;0),CHOOSE({1,2,3},CV240,CX240,CY240))+CU240)</f>
        <v/>
      </c>
      <c r="DI240" s="2699">
        <f>EOMONTH(DI241,-1)</f>
        <v/>
      </c>
      <c r="DJ240" s="405">
        <f>+DP239</f>
        <v/>
      </c>
      <c r="DK240" s="405" t="n">
        <v>0</v>
      </c>
      <c r="DL240" s="405" t="n">
        <v>0</v>
      </c>
      <c r="DM240" s="405" t="n">
        <v>0</v>
      </c>
      <c r="DN240" s="405" t="n">
        <v>0</v>
      </c>
      <c r="DO240" s="405" t="n">
        <v>0</v>
      </c>
      <c r="DP240" s="405">
        <f>SUM(DJ240:DL240)-SUM(DM240:DO240)</f>
        <v/>
      </c>
      <c r="DQ240" s="405" t="n">
        <v>0</v>
      </c>
      <c r="DR240" s="405">
        <f>+DP240-DQ240</f>
        <v/>
      </c>
      <c r="DS240" s="2700">
        <f>365/((+DK240+DL240-DN240-DO240)/((+DJ240+DP240)/2)*DAY(DI240))</f>
        <v/>
      </c>
      <c r="DT240" s="2700">
        <f>+DP240/DK240*DAY(DI240)</f>
        <v/>
      </c>
      <c r="DU240" s="406">
        <f>(DN240+DO240)/DK240</f>
        <v/>
      </c>
      <c r="DV240" s="406">
        <f>+DM240/(+DM240+DN240+DO240)</f>
        <v/>
      </c>
      <c r="DW240" s="407">
        <f t="array" ref="DW240">DM240/(SUMPRODUCT(--(CHOOSE({1,2,3},DL240,DN240,DO240)&gt;0),CHOOSE({1,2,3},DL240,DN240,DO240))+DK240)</f>
        <v/>
      </c>
      <c r="DY240" s="2699">
        <f>EOMONTH(DY241,-1)</f>
        <v/>
      </c>
      <c r="DZ240" s="405">
        <f>+EF239</f>
        <v/>
      </c>
      <c r="EA240" s="405" t="n">
        <v>0</v>
      </c>
      <c r="EB240" s="405" t="n">
        <v>0</v>
      </c>
      <c r="EC240" s="405" t="n">
        <v>0</v>
      </c>
      <c r="ED240" s="405" t="n">
        <v>0</v>
      </c>
      <c r="EE240" s="405" t="n">
        <v>0</v>
      </c>
      <c r="EF240" s="405">
        <f>SUM(DZ240:EB240)-SUM(EC240:EE240)</f>
        <v/>
      </c>
      <c r="EG240" s="405" t="n">
        <v>0</v>
      </c>
      <c r="EH240" s="405">
        <f>+EF240-EG240</f>
        <v/>
      </c>
      <c r="EI240" s="2700">
        <f>365/((+EA240+EB240-ED240-EE240)/((+DZ240+EF240)/2)*DAY(DY240))</f>
        <v/>
      </c>
      <c r="EJ240" s="2700">
        <f>+EF240/EA240*DAY(DY240)</f>
        <v/>
      </c>
      <c r="EK240" s="406">
        <f>(ED240+EE240)/EA240</f>
        <v/>
      </c>
      <c r="EL240" s="406">
        <f>+EC240/(+EC240+ED240+EE240)</f>
        <v/>
      </c>
      <c r="EM240" s="407">
        <f t="array" ref="EM240">EC240/(SUMPRODUCT(--(CHOOSE({1,2,3},EB240,ED240,EE240)&gt;0),CHOOSE({1,2,3},EB240,ED240,EE240))+EA240)</f>
        <v/>
      </c>
      <c r="EO240" s="2699">
        <f>EOMONTH(EO241,-1)</f>
        <v/>
      </c>
      <c r="EP240" s="405">
        <f>+EV239</f>
        <v/>
      </c>
      <c r="EQ240" s="405" t="n">
        <v>0</v>
      </c>
      <c r="ER240" s="405" t="n">
        <v>0</v>
      </c>
      <c r="ES240" s="405" t="n">
        <v>0</v>
      </c>
      <c r="ET240" s="405" t="n">
        <v>0</v>
      </c>
      <c r="EU240" s="405" t="n">
        <v>0</v>
      </c>
      <c r="EV240" s="405">
        <f>SUM(EP240:ER240)-SUM(ES240:EU240)</f>
        <v/>
      </c>
      <c r="EW240" s="405" t="n">
        <v>0</v>
      </c>
      <c r="EX240" s="405">
        <f>+EV240-EW240</f>
        <v/>
      </c>
      <c r="EY240" s="2700">
        <f>365/((+EQ240+ER240-ET240-EU240)/((+EP240+EV240)/2)*DAY(EO240))</f>
        <v/>
      </c>
      <c r="EZ240" s="2700">
        <f>+EV240/EQ240*DAY(EO240)</f>
        <v/>
      </c>
      <c r="FA240" s="406">
        <f>(ET240+EU240)/EQ240</f>
        <v/>
      </c>
      <c r="FB240" s="406">
        <f>+ES240/(+ES240+ET240+EU240)</f>
        <v/>
      </c>
      <c r="FC240" s="407">
        <f t="array" ref="FC240">ES240/(SUMPRODUCT(--(CHOOSE({1,2,3},FH240,FX240,GN240)&gt;0),CHOOSE({1,2,3},FH240,FX240,GN240))+EQ240)</f>
        <v/>
      </c>
      <c r="FE240" s="2699">
        <f>EOMONTH(FE241,-1)</f>
        <v/>
      </c>
      <c r="FF240" s="405">
        <f>+FL239</f>
        <v/>
      </c>
      <c r="FG240" s="405" t="n">
        <v>0</v>
      </c>
      <c r="FH240" s="405" t="n">
        <v>0</v>
      </c>
      <c r="FI240" s="405" t="n">
        <v>0</v>
      </c>
      <c r="FJ240" s="405" t="n">
        <v>0</v>
      </c>
      <c r="FK240" s="405" t="n">
        <v>0</v>
      </c>
      <c r="FL240" s="405">
        <f>SUM(FF240:FH240)-SUM(FI240:FK240)</f>
        <v/>
      </c>
      <c r="FM240" s="405" t="n">
        <v>0</v>
      </c>
      <c r="FN240" s="405">
        <f>+FL240-FM240</f>
        <v/>
      </c>
      <c r="FO240" s="2700">
        <f>365/((+FG240+FH240-FJ240-FK240)/((+FF240+FL240)/2)*DAY(FE240))</f>
        <v/>
      </c>
      <c r="FP240" s="2700">
        <f>+FL240/FG240*DAY(FE240)</f>
        <v/>
      </c>
      <c r="FQ240" s="406">
        <f>(FJ240+FK240)/FG240</f>
        <v/>
      </c>
      <c r="FR240" s="406">
        <f>+FI240/(+FI240+FJ240+FK240)</f>
        <v/>
      </c>
      <c r="FS240" s="407">
        <f t="array" ref="FS240">FI240/(SUMPRODUCT(--(CHOOSE({1,2,3},FH240,FJ240,FK240)&gt;0),CHOOSE({1,2,3},FH240,FJ240,FK240))+FG240)</f>
        <v/>
      </c>
      <c r="FU240" s="2699">
        <f>EOMONTH(FU241,-1)</f>
        <v/>
      </c>
      <c r="FV240" s="405">
        <f>+GB239</f>
        <v/>
      </c>
      <c r="FW240" s="405" t="n">
        <v>0</v>
      </c>
      <c r="FX240" s="405" t="n">
        <v>0</v>
      </c>
      <c r="FY240" s="405" t="n">
        <v>0</v>
      </c>
      <c r="FZ240" s="405" t="n">
        <v>0</v>
      </c>
      <c r="GA240" s="405" t="n">
        <v>0</v>
      </c>
      <c r="GB240" s="405">
        <f>SUM(FV240:FX240)-SUM(FY240:GA240)</f>
        <v/>
      </c>
      <c r="GC240" s="405" t="n">
        <v>0</v>
      </c>
      <c r="GD240" s="405">
        <f>+GB240-GC240</f>
        <v/>
      </c>
      <c r="GE240" s="2700">
        <f>365/((+FW240+FX240-FZ240-GA240)/((+FV240+GB240)/2)*DAY(FU240))</f>
        <v/>
      </c>
      <c r="GF240" s="2700">
        <f>+GB240/FW240*DAY(FU240)</f>
        <v/>
      </c>
      <c r="GG240" s="406">
        <f>(FZ240+GA240)/FW240</f>
        <v/>
      </c>
      <c r="GH240" s="406">
        <f>+FY240/(+FY240+FZ240+GA240)</f>
        <v/>
      </c>
      <c r="GI240" s="407">
        <f t="array" ref="GI240">FY240/(SUMPRODUCT(--(CHOOSE({1,2,3},FX240,FZ240,GA240)&gt;0),CHOOSE({1,2,3},FX240,FZ240,GA240))+FW240)</f>
        <v/>
      </c>
      <c r="GK240" s="2699">
        <f>EOMONTH(GK241,-1)</f>
        <v/>
      </c>
      <c r="GL240" s="405">
        <f>+GR239</f>
        <v/>
      </c>
      <c r="GM240" s="405" t="n">
        <v>0</v>
      </c>
      <c r="GN240" s="405" t="n">
        <v>0</v>
      </c>
      <c r="GO240" s="405" t="n">
        <v>0</v>
      </c>
      <c r="GP240" s="405" t="n">
        <v>0</v>
      </c>
      <c r="GQ240" s="405" t="n">
        <v>0</v>
      </c>
      <c r="GR240" s="405">
        <f>SUM(GL240:GN240)-SUM(GO240:GQ240)</f>
        <v/>
      </c>
      <c r="GS240" s="405" t="n">
        <v>0</v>
      </c>
      <c r="GT240" s="405">
        <f>+GR240-GS240</f>
        <v/>
      </c>
      <c r="GU240" s="2700">
        <f>365/((+GM240+GN240-GP240-GQ240)/((+GL240+GR240)/2)*DAY(GK240))</f>
        <v/>
      </c>
      <c r="GV240" s="2700">
        <f>+GR240/GM240*DAY(GK240)</f>
        <v/>
      </c>
      <c r="GW240" s="406">
        <f>(GP240+GQ240)/GM240</f>
        <v/>
      </c>
      <c r="GX240" s="406">
        <f>+GO240/(+GO240+GP240+GQ240)</f>
        <v/>
      </c>
      <c r="GY240" s="407">
        <f t="array" ref="GY240">GO240/(SUMPRODUCT(--(CHOOSE({1,2,3},GN240,GP240,GQ240)&gt;0),CHOOSE({1,2,3},GN240,GP240,GQ240))+GM240)</f>
        <v/>
      </c>
    </row>
    <row r="241">
      <c r="A241" s="2699">
        <f>EOMONTH(A242,-1)</f>
        <v/>
      </c>
      <c r="B241" s="405">
        <f>R241+AH241+AX241+BN241+CD241+CT241+DJ241+DZ241+EP241+FF241+FV241+GL241</f>
        <v/>
      </c>
      <c r="C241" s="405">
        <f>S241+AI241+AY241+BO241+CE241+CU241+DK241+EA241+EQ241+FG241+FW241+GM241</f>
        <v/>
      </c>
      <c r="D241" s="405">
        <f>T241+AJ241+AZ241+BP241+CF241+CV241+DL241+EB241+ER241+FH241+FX241+GN241</f>
        <v/>
      </c>
      <c r="E241" s="405">
        <f>U241+AK241+BA241+BQ241+CG241+CW241+DM241+EC241+ES241+FI241+FY241+GO241</f>
        <v/>
      </c>
      <c r="F241" s="405">
        <f>V241+AL241+BB241+BR241+CH241+CX241+DN241+ED241+ET241+FJ241+FZ241+GP241</f>
        <v/>
      </c>
      <c r="G241" s="405">
        <f>W241+AM241+BC241+BS241+CI241+CY241+DO241+EE241+EU241+FK241+GA241+GQ241</f>
        <v/>
      </c>
      <c r="H241" s="405">
        <f>X241+AN241+BD241+BT241+CJ241+CZ241+DP241+EF241+EV241+FL241+GB241+GR241</f>
        <v/>
      </c>
      <c r="I241" s="405">
        <f>Y241+AO241+BE241+BU241+CK241+DA241+DQ241+EG241+EW241+FM241+GC241+GS241</f>
        <v/>
      </c>
      <c r="J241" s="405">
        <f>Z241+AP241+BF241+BV241</f>
        <v/>
      </c>
      <c r="K241" s="2700">
        <f>365/((+C241+D241-F241-G241)/((+B241+H241)/2)*DAY(A241))</f>
        <v/>
      </c>
      <c r="L241" s="2700">
        <f>+H241/C241*DAY(A241)</f>
        <v/>
      </c>
      <c r="M241" s="406">
        <f>(F241+G241)/C241</f>
        <v/>
      </c>
      <c r="N241" s="406">
        <f>+E241/(+E241+F241+G241)</f>
        <v/>
      </c>
      <c r="O241" s="407">
        <f t="array" ref="O241">E241/(SUMPRODUCT(--(CHOOSE({1,2,3},D241,F241,G241)&gt;0),CHOOSE({1,2,3},D241,F241,G241))+C241)</f>
        <v/>
      </c>
      <c r="Q241" s="2699">
        <f>EOMONTH(Q242,-1)</f>
        <v/>
      </c>
      <c r="R241" s="405">
        <f>+X240</f>
        <v/>
      </c>
      <c r="S241" s="405" t="n">
        <v>0</v>
      </c>
      <c r="T241" s="405" t="n">
        <v>0</v>
      </c>
      <c r="U241" s="405" t="n">
        <v>0</v>
      </c>
      <c r="V241" s="405" t="n">
        <v>0</v>
      </c>
      <c r="W241" s="405" t="n">
        <v>0</v>
      </c>
      <c r="X241" s="405">
        <f>SUM(R241:T241)-SUM(U241:W241)</f>
        <v/>
      </c>
      <c r="Y241" s="405" t="n">
        <v>0</v>
      </c>
      <c r="Z241" s="405">
        <f>+X241-Y241</f>
        <v/>
      </c>
      <c r="AA241" s="2700">
        <f>365/((+S241+T241-V241-W241)/((+R241+X241)/2)*DAY(Q241))</f>
        <v/>
      </c>
      <c r="AB241" s="2700">
        <f>+X241/S241*DAY(Q241)</f>
        <v/>
      </c>
      <c r="AC241" s="406">
        <f>(V241+W241)/S241</f>
        <v/>
      </c>
      <c r="AD241" s="406">
        <f>+U241/(+U241+V241+W241)</f>
        <v/>
      </c>
      <c r="AE241" s="407">
        <f t="array" ref="AE241">U241/(SUMPRODUCT(--(CHOOSE({1,2,3},T241,V241,W241)&gt;0),CHOOSE({1,2,3},T241,V241,W241))+S241)</f>
        <v/>
      </c>
      <c r="AG241" s="2699">
        <f>EOMONTH(AG242,-1)</f>
        <v/>
      </c>
      <c r="AH241" s="405">
        <f>+AN240</f>
        <v/>
      </c>
      <c r="AI241" s="405" t="n">
        <v>0</v>
      </c>
      <c r="AJ241" s="405" t="n">
        <v>0</v>
      </c>
      <c r="AK241" s="405" t="n">
        <v>0</v>
      </c>
      <c r="AL241" s="405" t="n">
        <v>0</v>
      </c>
      <c r="AM241" s="405" t="n">
        <v>0</v>
      </c>
      <c r="AN241" s="405">
        <f>SUM(AH241:AJ241)-SUM(AK241:AM241)</f>
        <v/>
      </c>
      <c r="AO241" s="405" t="n">
        <v>0</v>
      </c>
      <c r="AP241" s="405">
        <f>+AN241-AO241</f>
        <v/>
      </c>
      <c r="AQ241" s="2700">
        <f>365/((+AI241+AJ241-AL241-AM241)/((+AH241+AN241)/2)*DAY(AG241))</f>
        <v/>
      </c>
      <c r="AR241" s="2700">
        <f>+AN241/AI241*DAY(AG241)</f>
        <v/>
      </c>
      <c r="AS241" s="406">
        <f>(AL241+AM241)/AI241</f>
        <v/>
      </c>
      <c r="AT241" s="406">
        <f>+AK241/(+AK241+AL241+AM241)</f>
        <v/>
      </c>
      <c r="AU241" s="407">
        <f t="array" ref="AU241">AK241/(SUMPRODUCT(--(CHOOSE({1,2,3},AJ241,AL241,AM241)&gt;0),CHOOSE({1,2,3},AJ241,AL241,AM241))+AI241)</f>
        <v/>
      </c>
      <c r="AW241" s="2699">
        <f>EOMONTH(AW242,-1)</f>
        <v/>
      </c>
      <c r="AX241" s="405">
        <f>+BD240</f>
        <v/>
      </c>
      <c r="AY241" s="405" t="n">
        <v>0</v>
      </c>
      <c r="AZ241" s="405" t="n">
        <v>0</v>
      </c>
      <c r="BA241" s="405" t="n">
        <v>0</v>
      </c>
      <c r="BB241" s="405" t="n">
        <v>0</v>
      </c>
      <c r="BC241" s="405" t="n">
        <v>0</v>
      </c>
      <c r="BD241" s="405">
        <f>SUM(AX241:AZ241)-SUM(BA241:BC241)</f>
        <v/>
      </c>
      <c r="BE241" s="405" t="n">
        <v>0</v>
      </c>
      <c r="BF241" s="405">
        <f>+BD241-BE241</f>
        <v/>
      </c>
      <c r="BG241" s="2700">
        <f>365/((+AY241+AZ241-BB241-BC241)/((+AX241+BD241)/2)*DAY(AW241))</f>
        <v/>
      </c>
      <c r="BH241" s="2700">
        <f>+BD241/AY241*DAY(AW241)</f>
        <v/>
      </c>
      <c r="BI241" s="406">
        <f>(BB241+BC241)/AY241</f>
        <v/>
      </c>
      <c r="BJ241" s="406">
        <f>+BA241/(+BA241+BB241+BC241)</f>
        <v/>
      </c>
      <c r="BK241" s="407">
        <f t="array" ref="BK241">BA241/(SUMPRODUCT(--(CHOOSE({1,2,3},AZ241,BB241,BC241)&gt;0),CHOOSE({1,2,3},AZ241,BB241,BC241))+AY241)</f>
        <v/>
      </c>
      <c r="BM241" s="2699">
        <f>EOMONTH(BM242,-1)</f>
        <v/>
      </c>
      <c r="BN241" s="405">
        <f>+BT240</f>
        <v/>
      </c>
      <c r="BO241" s="405" t="n">
        <v>0</v>
      </c>
      <c r="BP241" s="405" t="n">
        <v>0</v>
      </c>
      <c r="BQ241" s="405" t="n">
        <v>0</v>
      </c>
      <c r="BR241" s="405" t="n">
        <v>0</v>
      </c>
      <c r="BS241" s="405" t="n">
        <v>0</v>
      </c>
      <c r="BT241" s="405">
        <f>SUM(BN241:BP241)-SUM(BQ241:BS241)</f>
        <v/>
      </c>
      <c r="BU241" s="405" t="n">
        <v>0</v>
      </c>
      <c r="BV241" s="405">
        <f>+BT241-BU241</f>
        <v/>
      </c>
      <c r="BW241" s="2700">
        <f>365/((+BO241+BP241-BR241-BS241)/((+BN241+BT241)/2)*DAY(BM241))</f>
        <v/>
      </c>
      <c r="BX241" s="2700">
        <f>+BT241/BO241*DAY(BM241)</f>
        <v/>
      </c>
      <c r="BY241" s="406">
        <f>(BR241+BS241)/BO241</f>
        <v/>
      </c>
      <c r="BZ241" s="406">
        <f>+BQ241/(+BQ241+BR241+BS241)</f>
        <v/>
      </c>
      <c r="CA241" s="407">
        <f t="array" ref="CA241">BQ241/(SUMPRODUCT(--(CHOOSE({1,2,3},BP241,BR241,BS241)&gt;0),CHOOSE({1,2,3},BP241,BR241,BS241))+BO241)</f>
        <v/>
      </c>
      <c r="CC241" s="2699">
        <f>EOMONTH(CC242,-1)</f>
        <v/>
      </c>
      <c r="CD241" s="405">
        <f>+CJ240</f>
        <v/>
      </c>
      <c r="CE241" s="405" t="n">
        <v>0</v>
      </c>
      <c r="CF241" s="405" t="n">
        <v>0</v>
      </c>
      <c r="CG241" s="405" t="n">
        <v>0</v>
      </c>
      <c r="CH241" s="405" t="n">
        <v>0</v>
      </c>
      <c r="CI241" s="405" t="n">
        <v>0</v>
      </c>
      <c r="CJ241" s="405">
        <f>SUM(CD241:CF241)-SUM(CG241:CI241)</f>
        <v/>
      </c>
      <c r="CK241" s="405" t="n">
        <v>0</v>
      </c>
      <c r="CL241" s="405">
        <f>+CJ241-CK241</f>
        <v/>
      </c>
      <c r="CM241" s="2700">
        <f>365/((+CE241+CF241-CH241-CI241)/((+CD241+CJ241)/2)*DAY(CC241))</f>
        <v/>
      </c>
      <c r="CN241" s="2700">
        <f>+CJ241/CE241*DAY(CC241)</f>
        <v/>
      </c>
      <c r="CO241" s="406">
        <f>(CH241+CI241)/CE241</f>
        <v/>
      </c>
      <c r="CP241" s="406">
        <f>+CG241/(+CG241+CH241+CI241)</f>
        <v/>
      </c>
      <c r="CQ241" s="407">
        <f t="array" ref="CQ241">CG241/(SUMPRODUCT(--(CHOOSE({1,2,3},CF241,CH241,CI241)&gt;0),CHOOSE({1,2,3},CF241,CH241,CI241))+CE241)</f>
        <v/>
      </c>
      <c r="CS241" s="2699">
        <f>EOMONTH(CS242,-1)</f>
        <v/>
      </c>
      <c r="CT241" s="405">
        <f>+CZ240</f>
        <v/>
      </c>
      <c r="CU241" s="405" t="n">
        <v>0</v>
      </c>
      <c r="CV241" s="405" t="n">
        <v>0</v>
      </c>
      <c r="CW241" s="405" t="n">
        <v>0</v>
      </c>
      <c r="CX241" s="405" t="n">
        <v>0</v>
      </c>
      <c r="CY241" s="405" t="n">
        <v>0</v>
      </c>
      <c r="CZ241" s="405">
        <f>SUM(CT241:CV241)-SUM(CW241:CY241)</f>
        <v/>
      </c>
      <c r="DA241" s="405" t="n">
        <v>0</v>
      </c>
      <c r="DB241" s="405">
        <f>+CZ241-DA241</f>
        <v/>
      </c>
      <c r="DC241" s="2700">
        <f>365/((+CU241+CV241-CX241-CY241)/((+CT241+CZ241)/2)*DAY(CS241))</f>
        <v/>
      </c>
      <c r="DD241" s="2700">
        <f>+CZ241/CU241*DAY(CS241)</f>
        <v/>
      </c>
      <c r="DE241" s="406">
        <f>(CX241+CY241)/CU241</f>
        <v/>
      </c>
      <c r="DF241" s="406">
        <f>+CW241/(+CW241+CX241+CY241)</f>
        <v/>
      </c>
      <c r="DG241" s="407">
        <f t="array" ref="DG241">CW241/(SUMPRODUCT(--(CHOOSE({1,2,3},CV241,CX241,CY241)&gt;0),CHOOSE({1,2,3},CV241,CX241,CY241))+CU241)</f>
        <v/>
      </c>
      <c r="DI241" s="2699">
        <f>EOMONTH(DI242,-1)</f>
        <v/>
      </c>
      <c r="DJ241" s="405">
        <f>+DP240</f>
        <v/>
      </c>
      <c r="DK241" s="405" t="n">
        <v>0</v>
      </c>
      <c r="DL241" s="405" t="n">
        <v>0</v>
      </c>
      <c r="DM241" s="405" t="n">
        <v>0</v>
      </c>
      <c r="DN241" s="405" t="n">
        <v>0</v>
      </c>
      <c r="DO241" s="405" t="n">
        <v>0</v>
      </c>
      <c r="DP241" s="405">
        <f>SUM(DJ241:DL241)-SUM(DM241:DO241)</f>
        <v/>
      </c>
      <c r="DQ241" s="405" t="n">
        <v>0</v>
      </c>
      <c r="DR241" s="405">
        <f>+DP241-DQ241</f>
        <v/>
      </c>
      <c r="DS241" s="2700">
        <f>365/((+DK241+DL241-DN241-DO241)/((+DJ241+DP241)/2)*DAY(DI241))</f>
        <v/>
      </c>
      <c r="DT241" s="2700">
        <f>+DP241/DK241*DAY(DI241)</f>
        <v/>
      </c>
      <c r="DU241" s="406">
        <f>(DN241+DO241)/DK241</f>
        <v/>
      </c>
      <c r="DV241" s="406">
        <f>+DM241/(+DM241+DN241+DO241)</f>
        <v/>
      </c>
      <c r="DW241" s="407">
        <f t="array" ref="DW241">DM241/(SUMPRODUCT(--(CHOOSE({1,2,3},DL241,DN241,DO241)&gt;0),CHOOSE({1,2,3},DL241,DN241,DO241))+DK241)</f>
        <v/>
      </c>
      <c r="DY241" s="2699">
        <f>EOMONTH(DY242,-1)</f>
        <v/>
      </c>
      <c r="DZ241" s="405">
        <f>+EF240</f>
        <v/>
      </c>
      <c r="EA241" s="405" t="n">
        <v>0</v>
      </c>
      <c r="EB241" s="405" t="n">
        <v>0</v>
      </c>
      <c r="EC241" s="405" t="n">
        <v>0</v>
      </c>
      <c r="ED241" s="405" t="n">
        <v>0</v>
      </c>
      <c r="EE241" s="405" t="n">
        <v>0</v>
      </c>
      <c r="EF241" s="405">
        <f>SUM(DZ241:EB241)-SUM(EC241:EE241)</f>
        <v/>
      </c>
      <c r="EG241" s="405" t="n">
        <v>0</v>
      </c>
      <c r="EH241" s="405">
        <f>+EF241-EG241</f>
        <v/>
      </c>
      <c r="EI241" s="2700">
        <f>365/((+EA241+EB241-ED241-EE241)/((+DZ241+EF241)/2)*DAY(DY241))</f>
        <v/>
      </c>
      <c r="EJ241" s="2700">
        <f>+EF241/EA241*DAY(DY241)</f>
        <v/>
      </c>
      <c r="EK241" s="406">
        <f>(ED241+EE241)/EA241</f>
        <v/>
      </c>
      <c r="EL241" s="406">
        <f>+EC241/(+EC241+ED241+EE241)</f>
        <v/>
      </c>
      <c r="EM241" s="407">
        <f t="array" ref="EM241">EC241/(SUMPRODUCT(--(CHOOSE({1,2,3},EB241,ED241,EE241)&gt;0),CHOOSE({1,2,3},EB241,ED241,EE241))+EA241)</f>
        <v/>
      </c>
      <c r="EO241" s="2699">
        <f>EOMONTH(EO242,-1)</f>
        <v/>
      </c>
      <c r="EP241" s="405">
        <f>+EV240</f>
        <v/>
      </c>
      <c r="EQ241" s="405" t="n">
        <v>0</v>
      </c>
      <c r="ER241" s="405" t="n">
        <v>0</v>
      </c>
      <c r="ES241" s="405" t="n">
        <v>0</v>
      </c>
      <c r="ET241" s="405" t="n">
        <v>0</v>
      </c>
      <c r="EU241" s="405" t="n">
        <v>0</v>
      </c>
      <c r="EV241" s="405">
        <f>SUM(EP241:ER241)-SUM(ES241:EU241)</f>
        <v/>
      </c>
      <c r="EW241" s="405" t="n">
        <v>0</v>
      </c>
      <c r="EX241" s="405">
        <f>+EV241-EW241</f>
        <v/>
      </c>
      <c r="EY241" s="2700">
        <f>365/((+EQ241+ER241-ET241-EU241)/((+EP241+EV241)/2)*DAY(EO241))</f>
        <v/>
      </c>
      <c r="EZ241" s="2700">
        <f>+EV241/EQ241*DAY(EO241)</f>
        <v/>
      </c>
      <c r="FA241" s="406">
        <f>(ET241+EU241)/EQ241</f>
        <v/>
      </c>
      <c r="FB241" s="406">
        <f>+ES241/(+ES241+ET241+EU241)</f>
        <v/>
      </c>
      <c r="FC241" s="407">
        <f t="array" ref="FC241">ES241/(SUMPRODUCT(--(CHOOSE({1,2,3},FH241,FX241,GN241)&gt;0),CHOOSE({1,2,3},FH241,FX241,GN241))+EQ241)</f>
        <v/>
      </c>
      <c r="FE241" s="2699">
        <f>EOMONTH(FE242,-1)</f>
        <v/>
      </c>
      <c r="FF241" s="405">
        <f>+FL240</f>
        <v/>
      </c>
      <c r="FG241" s="405" t="n">
        <v>0</v>
      </c>
      <c r="FH241" s="405" t="n">
        <v>0</v>
      </c>
      <c r="FI241" s="405" t="n">
        <v>0</v>
      </c>
      <c r="FJ241" s="405" t="n">
        <v>0</v>
      </c>
      <c r="FK241" s="405" t="n">
        <v>0</v>
      </c>
      <c r="FL241" s="405">
        <f>SUM(FF241:FH241)-SUM(FI241:FK241)</f>
        <v/>
      </c>
      <c r="FM241" s="405" t="n">
        <v>0</v>
      </c>
      <c r="FN241" s="405">
        <f>+FL241-FM241</f>
        <v/>
      </c>
      <c r="FO241" s="2700">
        <f>365/((+FG241+FH241-FJ241-FK241)/((+FF241+FL241)/2)*DAY(FE241))</f>
        <v/>
      </c>
      <c r="FP241" s="2700">
        <f>+FL241/FG241*DAY(FE241)</f>
        <v/>
      </c>
      <c r="FQ241" s="406">
        <f>(FJ241+FK241)/FG241</f>
        <v/>
      </c>
      <c r="FR241" s="406">
        <f>+FI241/(+FI241+FJ241+FK241)</f>
        <v/>
      </c>
      <c r="FS241" s="407">
        <f t="array" ref="FS241">FI241/(SUMPRODUCT(--(CHOOSE({1,2,3},FH241,FJ241,FK241)&gt;0),CHOOSE({1,2,3},FH241,FJ241,FK241))+FG241)</f>
        <v/>
      </c>
      <c r="FU241" s="2699">
        <f>EOMONTH(FU242,-1)</f>
        <v/>
      </c>
      <c r="FV241" s="405">
        <f>+GB240</f>
        <v/>
      </c>
      <c r="FW241" s="405" t="n">
        <v>0</v>
      </c>
      <c r="FX241" s="405" t="n">
        <v>0</v>
      </c>
      <c r="FY241" s="405" t="n">
        <v>0</v>
      </c>
      <c r="FZ241" s="405" t="n">
        <v>0</v>
      </c>
      <c r="GA241" s="405" t="n">
        <v>0</v>
      </c>
      <c r="GB241" s="405">
        <f>SUM(FV241:FX241)-SUM(FY241:GA241)</f>
        <v/>
      </c>
      <c r="GC241" s="405" t="n">
        <v>0</v>
      </c>
      <c r="GD241" s="405">
        <f>+GB241-GC241</f>
        <v/>
      </c>
      <c r="GE241" s="2700">
        <f>365/((+FW241+FX241-FZ241-GA241)/((+FV241+GB241)/2)*DAY(FU241))</f>
        <v/>
      </c>
      <c r="GF241" s="2700">
        <f>+GB241/FW241*DAY(FU241)</f>
        <v/>
      </c>
      <c r="GG241" s="406">
        <f>(FZ241+GA241)/FW241</f>
        <v/>
      </c>
      <c r="GH241" s="406">
        <f>+FY241/(+FY241+FZ241+GA241)</f>
        <v/>
      </c>
      <c r="GI241" s="407">
        <f t="array" ref="GI241">FY241/(SUMPRODUCT(--(CHOOSE({1,2,3},FX241,FZ241,GA241)&gt;0),CHOOSE({1,2,3},FX241,FZ241,GA241))+FW241)</f>
        <v/>
      </c>
      <c r="GK241" s="2699">
        <f>EOMONTH(GK242,-1)</f>
        <v/>
      </c>
      <c r="GL241" s="405">
        <f>+GR240</f>
        <v/>
      </c>
      <c r="GM241" s="405" t="n">
        <v>0</v>
      </c>
      <c r="GN241" s="405" t="n">
        <v>0</v>
      </c>
      <c r="GO241" s="405" t="n">
        <v>0</v>
      </c>
      <c r="GP241" s="405" t="n">
        <v>0</v>
      </c>
      <c r="GQ241" s="405" t="n">
        <v>0</v>
      </c>
      <c r="GR241" s="405">
        <f>SUM(GL241:GN241)-SUM(GO241:GQ241)</f>
        <v/>
      </c>
      <c r="GS241" s="405" t="n">
        <v>0</v>
      </c>
      <c r="GT241" s="405">
        <f>+GR241-GS241</f>
        <v/>
      </c>
      <c r="GU241" s="2700">
        <f>365/((+GM241+GN241-GP241-GQ241)/((+GL241+GR241)/2)*DAY(GK241))</f>
        <v/>
      </c>
      <c r="GV241" s="2700">
        <f>+GR241/GM241*DAY(GK241)</f>
        <v/>
      </c>
      <c r="GW241" s="406">
        <f>(GP241+GQ241)/GM241</f>
        <v/>
      </c>
      <c r="GX241" s="406">
        <f>+GO241/(+GO241+GP241+GQ241)</f>
        <v/>
      </c>
      <c r="GY241" s="407">
        <f t="array" ref="GY241">GO241/(SUMPRODUCT(--(CHOOSE({1,2,3},GN241,GP241,GQ241)&gt;0),CHOOSE({1,2,3},GN241,GP241,GQ241))+GM241)</f>
        <v/>
      </c>
    </row>
    <row r="242">
      <c r="A242" s="2699">
        <f>EOMONTH(A243,-1)</f>
        <v/>
      </c>
      <c r="B242" s="405">
        <f>R242+AH242+AX242+BN242+CD242+CT242+DJ242+DZ242+EP242+FF242+FV242+GL242</f>
        <v/>
      </c>
      <c r="C242" s="405">
        <f>S242+AI242+AY242+BO242+CE242+CU242+DK242+EA242+EQ242+FG242+FW242+GM242</f>
        <v/>
      </c>
      <c r="D242" s="405">
        <f>T242+AJ242+AZ242+BP242+CF242+CV242+DL242+EB242+ER242+FH242+FX242+GN242</f>
        <v/>
      </c>
      <c r="E242" s="405">
        <f>U242+AK242+BA242+BQ242+CG242+CW242+DM242+EC242+ES242+FI242+FY242+GO242</f>
        <v/>
      </c>
      <c r="F242" s="405">
        <f>V242+AL242+BB242+BR242+CH242+CX242+DN242+ED242+ET242+FJ242+FZ242+GP242</f>
        <v/>
      </c>
      <c r="G242" s="405">
        <f>W242+AM242+BC242+BS242+CI242+CY242+DO242+EE242+EU242+FK242+GA242+GQ242</f>
        <v/>
      </c>
      <c r="H242" s="405">
        <f>X242+AN242+BD242+BT242+CJ242+CZ242+DP242+EF242+EV242+FL242+GB242+GR242</f>
        <v/>
      </c>
      <c r="I242" s="405">
        <f>Y242+AO242+BE242+BU242+CK242+DA242+DQ242+EG242+EW242+FM242+GC242+GS242</f>
        <v/>
      </c>
      <c r="J242" s="405">
        <f>Z242+AP242+BF242+BV242</f>
        <v/>
      </c>
      <c r="K242" s="2700">
        <f>365/((+C242+D242-F242-G242)/((+B242+H242)/2)*DAY(A242))</f>
        <v/>
      </c>
      <c r="L242" s="2700">
        <f>+H242/C242*DAY(A242)</f>
        <v/>
      </c>
      <c r="M242" s="406">
        <f>(F242+G242)/C242</f>
        <v/>
      </c>
      <c r="N242" s="406">
        <f>+E242/(+E242+F242+G242)</f>
        <v/>
      </c>
      <c r="O242" s="407">
        <f t="array" ref="O242">E242/(SUMPRODUCT(--(CHOOSE({1,2,3},D242,F242,G242)&gt;0),CHOOSE({1,2,3},D242,F242,G242))+C242)</f>
        <v/>
      </c>
      <c r="Q242" s="2699">
        <f>EOMONTH(Q243,-1)</f>
        <v/>
      </c>
      <c r="R242" s="405">
        <f>+X241</f>
        <v/>
      </c>
      <c r="S242" s="405" t="n">
        <v>0</v>
      </c>
      <c r="T242" s="405" t="n">
        <v>0</v>
      </c>
      <c r="U242" s="405" t="n">
        <v>0</v>
      </c>
      <c r="V242" s="405" t="n">
        <v>0</v>
      </c>
      <c r="W242" s="405" t="n">
        <v>0</v>
      </c>
      <c r="X242" s="405">
        <f>SUM(R242:T242)-SUM(U242:W242)</f>
        <v/>
      </c>
      <c r="Y242" s="405" t="n">
        <v>0</v>
      </c>
      <c r="Z242" s="405">
        <f>+X242-Y242</f>
        <v/>
      </c>
      <c r="AA242" s="2700">
        <f>365/((+S242+T242-V242-W242)/((+R242+X242)/2)*DAY(Q242))</f>
        <v/>
      </c>
      <c r="AB242" s="2700">
        <f>+X242/S242*DAY(Q242)</f>
        <v/>
      </c>
      <c r="AC242" s="406">
        <f>(V242+W242)/S242</f>
        <v/>
      </c>
      <c r="AD242" s="406">
        <f>+U242/(+U242+V242+W242)</f>
        <v/>
      </c>
      <c r="AE242" s="407">
        <f t="array" ref="AE242">U242/(SUMPRODUCT(--(CHOOSE({1,2,3},T242,V242,W242)&gt;0),CHOOSE({1,2,3},T242,V242,W242))+S242)</f>
        <v/>
      </c>
      <c r="AG242" s="2699">
        <f>EOMONTH(AG243,-1)</f>
        <v/>
      </c>
      <c r="AH242" s="405">
        <f>+AN241</f>
        <v/>
      </c>
      <c r="AI242" s="405" t="n">
        <v>0</v>
      </c>
      <c r="AJ242" s="405" t="n">
        <v>0</v>
      </c>
      <c r="AK242" s="405" t="n">
        <v>0</v>
      </c>
      <c r="AL242" s="405" t="n">
        <v>0</v>
      </c>
      <c r="AM242" s="405" t="n">
        <v>0</v>
      </c>
      <c r="AN242" s="405">
        <f>SUM(AH242:AJ242)-SUM(AK242:AM242)</f>
        <v/>
      </c>
      <c r="AO242" s="405" t="n">
        <v>0</v>
      </c>
      <c r="AP242" s="405">
        <f>+AN242-AO242</f>
        <v/>
      </c>
      <c r="AQ242" s="2700">
        <f>365/((+AI242+AJ242-AL242-AM242)/((+AH242+AN242)/2)*DAY(AG242))</f>
        <v/>
      </c>
      <c r="AR242" s="2700">
        <f>+AN242/AI242*DAY(AG242)</f>
        <v/>
      </c>
      <c r="AS242" s="406">
        <f>(AL242+AM242)/AI242</f>
        <v/>
      </c>
      <c r="AT242" s="406">
        <f>+AK242/(+AK242+AL242+AM242)</f>
        <v/>
      </c>
      <c r="AU242" s="407">
        <f t="array" ref="AU242">AK242/(SUMPRODUCT(--(CHOOSE({1,2,3},AJ242,AL242,AM242)&gt;0),CHOOSE({1,2,3},AJ242,AL242,AM242))+AI242)</f>
        <v/>
      </c>
      <c r="AW242" s="2699">
        <f>EOMONTH(AW243,-1)</f>
        <v/>
      </c>
      <c r="AX242" s="405">
        <f>+BD241</f>
        <v/>
      </c>
      <c r="AY242" s="405" t="n">
        <v>0</v>
      </c>
      <c r="AZ242" s="405" t="n">
        <v>0</v>
      </c>
      <c r="BA242" s="405" t="n">
        <v>0</v>
      </c>
      <c r="BB242" s="405" t="n">
        <v>0</v>
      </c>
      <c r="BC242" s="405" t="n">
        <v>0</v>
      </c>
      <c r="BD242" s="405">
        <f>SUM(AX242:AZ242)-SUM(BA242:BC242)</f>
        <v/>
      </c>
      <c r="BE242" s="405" t="n">
        <v>0</v>
      </c>
      <c r="BF242" s="405">
        <f>+BD242-BE242</f>
        <v/>
      </c>
      <c r="BG242" s="2700">
        <f>365/((+AY242+AZ242-BB242-BC242)/((+AX242+BD242)/2)*DAY(AW242))</f>
        <v/>
      </c>
      <c r="BH242" s="2700">
        <f>+BD242/AY242*DAY(AW242)</f>
        <v/>
      </c>
      <c r="BI242" s="406">
        <f>(BB242+BC242)/AY242</f>
        <v/>
      </c>
      <c r="BJ242" s="406">
        <f>+BA242/(+BA242+BB242+BC242)</f>
        <v/>
      </c>
      <c r="BK242" s="407">
        <f t="array" ref="BK242">BA242/(SUMPRODUCT(--(CHOOSE({1,2,3},AZ242,BB242,BC242)&gt;0),CHOOSE({1,2,3},AZ242,BB242,BC242))+AY242)</f>
        <v/>
      </c>
      <c r="BM242" s="2699">
        <f>EOMONTH(BM243,-1)</f>
        <v/>
      </c>
      <c r="BN242" s="405">
        <f>+BT241</f>
        <v/>
      </c>
      <c r="BO242" s="405" t="n">
        <v>0</v>
      </c>
      <c r="BP242" s="405" t="n">
        <v>0</v>
      </c>
      <c r="BQ242" s="405" t="n">
        <v>0</v>
      </c>
      <c r="BR242" s="405" t="n">
        <v>0</v>
      </c>
      <c r="BS242" s="405" t="n">
        <v>0</v>
      </c>
      <c r="BT242" s="405">
        <f>SUM(BN242:BP242)-SUM(BQ242:BS242)</f>
        <v/>
      </c>
      <c r="BU242" s="405" t="n">
        <v>0</v>
      </c>
      <c r="BV242" s="405">
        <f>+BT242-BU242</f>
        <v/>
      </c>
      <c r="BW242" s="2700">
        <f>365/((+BO242+BP242-BR242-BS242)/((+BN242+BT242)/2)*DAY(BM242))</f>
        <v/>
      </c>
      <c r="BX242" s="2700">
        <f>+BT242/BO242*DAY(BM242)</f>
        <v/>
      </c>
      <c r="BY242" s="406">
        <f>(BR242+BS242)/BO242</f>
        <v/>
      </c>
      <c r="BZ242" s="406">
        <f>+BQ242/(+BQ242+BR242+BS242)</f>
        <v/>
      </c>
      <c r="CA242" s="407">
        <f t="array" ref="CA242">BQ242/(SUMPRODUCT(--(CHOOSE({1,2,3},BP242,BR242,BS242)&gt;0),CHOOSE({1,2,3},BP242,BR242,BS242))+BO242)</f>
        <v/>
      </c>
      <c r="CC242" s="2699">
        <f>EOMONTH(CC243,-1)</f>
        <v/>
      </c>
      <c r="CD242" s="405">
        <f>+CJ241</f>
        <v/>
      </c>
      <c r="CE242" s="405" t="n">
        <v>0</v>
      </c>
      <c r="CF242" s="405" t="n">
        <v>0</v>
      </c>
      <c r="CG242" s="405" t="n">
        <v>0</v>
      </c>
      <c r="CH242" s="405" t="n">
        <v>0</v>
      </c>
      <c r="CI242" s="405" t="n">
        <v>0</v>
      </c>
      <c r="CJ242" s="405">
        <f>SUM(CD242:CF242)-SUM(CG242:CI242)</f>
        <v/>
      </c>
      <c r="CK242" s="405" t="n">
        <v>0</v>
      </c>
      <c r="CL242" s="405">
        <f>+CJ242-CK242</f>
        <v/>
      </c>
      <c r="CM242" s="2700">
        <f>365/((+CE242+CF242-CH242-CI242)/((+CD242+CJ242)/2)*DAY(CC242))</f>
        <v/>
      </c>
      <c r="CN242" s="2700">
        <f>+CJ242/CE242*DAY(CC242)</f>
        <v/>
      </c>
      <c r="CO242" s="406">
        <f>(CH242+CI242)/CE242</f>
        <v/>
      </c>
      <c r="CP242" s="406">
        <f>+CG242/(+CG242+CH242+CI242)</f>
        <v/>
      </c>
      <c r="CQ242" s="407">
        <f t="array" ref="CQ242">CG242/(SUMPRODUCT(--(CHOOSE({1,2,3},CF242,CH242,CI242)&gt;0),CHOOSE({1,2,3},CF242,CH242,CI242))+CE242)</f>
        <v/>
      </c>
      <c r="CS242" s="2699">
        <f>EOMONTH(CS243,-1)</f>
        <v/>
      </c>
      <c r="CT242" s="405">
        <f>+CZ241</f>
        <v/>
      </c>
      <c r="CU242" s="405" t="n">
        <v>0</v>
      </c>
      <c r="CV242" s="405" t="n">
        <v>0</v>
      </c>
      <c r="CW242" s="405" t="n">
        <v>0</v>
      </c>
      <c r="CX242" s="405" t="n">
        <v>0</v>
      </c>
      <c r="CY242" s="405" t="n">
        <v>0</v>
      </c>
      <c r="CZ242" s="405">
        <f>SUM(CT242:CV242)-SUM(CW242:CY242)</f>
        <v/>
      </c>
      <c r="DA242" s="405" t="n">
        <v>0</v>
      </c>
      <c r="DB242" s="405">
        <f>+CZ242-DA242</f>
        <v/>
      </c>
      <c r="DC242" s="2700">
        <f>365/((+CU242+CV242-CX242-CY242)/((+CT242+CZ242)/2)*DAY(CS242))</f>
        <v/>
      </c>
      <c r="DD242" s="2700">
        <f>+CZ242/CU242*DAY(CS242)</f>
        <v/>
      </c>
      <c r="DE242" s="406">
        <f>(CX242+CY242)/CU242</f>
        <v/>
      </c>
      <c r="DF242" s="406">
        <f>+CW242/(+CW242+CX242+CY242)</f>
        <v/>
      </c>
      <c r="DG242" s="407">
        <f t="array" ref="DG242">CW242/(SUMPRODUCT(--(CHOOSE({1,2,3},CV242,CX242,CY242)&gt;0),CHOOSE({1,2,3},CV242,CX242,CY242))+CU242)</f>
        <v/>
      </c>
      <c r="DI242" s="2699">
        <f>EOMONTH(DI243,-1)</f>
        <v/>
      </c>
      <c r="DJ242" s="405">
        <f>+DP241</f>
        <v/>
      </c>
      <c r="DK242" s="405" t="n">
        <v>0</v>
      </c>
      <c r="DL242" s="405" t="n">
        <v>0</v>
      </c>
      <c r="DM242" s="405" t="n">
        <v>0</v>
      </c>
      <c r="DN242" s="405" t="n">
        <v>0</v>
      </c>
      <c r="DO242" s="405" t="n">
        <v>0</v>
      </c>
      <c r="DP242" s="405">
        <f>SUM(DJ242:DL242)-SUM(DM242:DO242)</f>
        <v/>
      </c>
      <c r="DQ242" s="405" t="n">
        <v>0</v>
      </c>
      <c r="DR242" s="405">
        <f>+DP242-DQ242</f>
        <v/>
      </c>
      <c r="DS242" s="2700">
        <f>365/((+DK242+DL242-DN242-DO242)/((+DJ242+DP242)/2)*DAY(DI242))</f>
        <v/>
      </c>
      <c r="DT242" s="2700">
        <f>+DP242/DK242*DAY(DI242)</f>
        <v/>
      </c>
      <c r="DU242" s="406">
        <f>(DN242+DO242)/DK242</f>
        <v/>
      </c>
      <c r="DV242" s="406">
        <f>+DM242/(+DM242+DN242+DO242)</f>
        <v/>
      </c>
      <c r="DW242" s="407">
        <f t="array" ref="DW242">DM242/(SUMPRODUCT(--(CHOOSE({1,2,3},DL242,DN242,DO242)&gt;0),CHOOSE({1,2,3},DL242,DN242,DO242))+DK242)</f>
        <v/>
      </c>
      <c r="DY242" s="2699">
        <f>EOMONTH(DY243,-1)</f>
        <v/>
      </c>
      <c r="DZ242" s="405">
        <f>+EF241</f>
        <v/>
      </c>
      <c r="EA242" s="405" t="n">
        <v>0</v>
      </c>
      <c r="EB242" s="405" t="n">
        <v>0</v>
      </c>
      <c r="EC242" s="405" t="n">
        <v>0</v>
      </c>
      <c r="ED242" s="405" t="n">
        <v>0</v>
      </c>
      <c r="EE242" s="405" t="n">
        <v>0</v>
      </c>
      <c r="EF242" s="405">
        <f>SUM(DZ242:EB242)-SUM(EC242:EE242)</f>
        <v/>
      </c>
      <c r="EG242" s="405" t="n">
        <v>0</v>
      </c>
      <c r="EH242" s="405">
        <f>+EF242-EG242</f>
        <v/>
      </c>
      <c r="EI242" s="2700">
        <f>365/((+EA242+EB242-ED242-EE242)/((+DZ242+EF242)/2)*DAY(DY242))</f>
        <v/>
      </c>
      <c r="EJ242" s="2700">
        <f>+EF242/EA242*DAY(DY242)</f>
        <v/>
      </c>
      <c r="EK242" s="406">
        <f>(ED242+EE242)/EA242</f>
        <v/>
      </c>
      <c r="EL242" s="406">
        <f>+EC242/(+EC242+ED242+EE242)</f>
        <v/>
      </c>
      <c r="EM242" s="407">
        <f t="array" ref="EM242">EC242/(SUMPRODUCT(--(CHOOSE({1,2,3},EB242,ED242,EE242)&gt;0),CHOOSE({1,2,3},EB242,ED242,EE242))+EA242)</f>
        <v/>
      </c>
      <c r="EO242" s="2699">
        <f>EOMONTH(EO243,-1)</f>
        <v/>
      </c>
      <c r="EP242" s="405">
        <f>+EV241</f>
        <v/>
      </c>
      <c r="EQ242" s="405" t="n">
        <v>0</v>
      </c>
      <c r="ER242" s="405" t="n">
        <v>0</v>
      </c>
      <c r="ES242" s="405" t="n">
        <v>0</v>
      </c>
      <c r="ET242" s="405" t="n">
        <v>0</v>
      </c>
      <c r="EU242" s="405" t="n">
        <v>0</v>
      </c>
      <c r="EV242" s="405">
        <f>SUM(EP242:ER242)-SUM(ES242:EU242)</f>
        <v/>
      </c>
      <c r="EW242" s="405" t="n">
        <v>0</v>
      </c>
      <c r="EX242" s="405">
        <f>+EV242-EW242</f>
        <v/>
      </c>
      <c r="EY242" s="2700">
        <f>365/((+EQ242+ER242-ET242-EU242)/((+EP242+EV242)/2)*DAY(EO242))</f>
        <v/>
      </c>
      <c r="EZ242" s="2700">
        <f>+EV242/EQ242*DAY(EO242)</f>
        <v/>
      </c>
      <c r="FA242" s="406">
        <f>(ET242+EU242)/EQ242</f>
        <v/>
      </c>
      <c r="FB242" s="406">
        <f>+ES242/(+ES242+ET242+EU242)</f>
        <v/>
      </c>
      <c r="FC242" s="407">
        <f t="array" ref="FC242">ES242/(SUMPRODUCT(--(CHOOSE({1,2,3},FH242,FX242,GN242)&gt;0),CHOOSE({1,2,3},FH242,FX242,GN242))+EQ242)</f>
        <v/>
      </c>
      <c r="FE242" s="2699">
        <f>EOMONTH(FE243,-1)</f>
        <v/>
      </c>
      <c r="FF242" s="405">
        <f>+FL241</f>
        <v/>
      </c>
      <c r="FG242" s="405" t="n">
        <v>0</v>
      </c>
      <c r="FH242" s="405" t="n">
        <v>0</v>
      </c>
      <c r="FI242" s="405" t="n">
        <v>0</v>
      </c>
      <c r="FJ242" s="405" t="n">
        <v>0</v>
      </c>
      <c r="FK242" s="405" t="n">
        <v>0</v>
      </c>
      <c r="FL242" s="405">
        <f>SUM(FF242:FH242)-SUM(FI242:FK242)</f>
        <v/>
      </c>
      <c r="FM242" s="405" t="n">
        <v>0</v>
      </c>
      <c r="FN242" s="405">
        <f>+FL242-FM242</f>
        <v/>
      </c>
      <c r="FO242" s="2700">
        <f>365/((+FG242+FH242-FJ242-FK242)/((+FF242+FL242)/2)*DAY(FE242))</f>
        <v/>
      </c>
      <c r="FP242" s="2700">
        <f>+FL242/FG242*DAY(FE242)</f>
        <v/>
      </c>
      <c r="FQ242" s="406">
        <f>(FJ242+FK242)/FG242</f>
        <v/>
      </c>
      <c r="FR242" s="406">
        <f>+FI242/(+FI242+FJ242+FK242)</f>
        <v/>
      </c>
      <c r="FS242" s="407">
        <f t="array" ref="FS242">FI242/(SUMPRODUCT(--(CHOOSE({1,2,3},FH242,FJ242,FK242)&gt;0),CHOOSE({1,2,3},FH242,FJ242,FK242))+FG242)</f>
        <v/>
      </c>
      <c r="FU242" s="2699">
        <f>EOMONTH(FU243,-1)</f>
        <v/>
      </c>
      <c r="FV242" s="405">
        <f>+GB241</f>
        <v/>
      </c>
      <c r="FW242" s="405" t="n">
        <v>0</v>
      </c>
      <c r="FX242" s="405" t="n">
        <v>0</v>
      </c>
      <c r="FY242" s="405" t="n">
        <v>0</v>
      </c>
      <c r="FZ242" s="405" t="n">
        <v>0</v>
      </c>
      <c r="GA242" s="405" t="n">
        <v>0</v>
      </c>
      <c r="GB242" s="405">
        <f>SUM(FV242:FX242)-SUM(FY242:GA242)</f>
        <v/>
      </c>
      <c r="GC242" s="405" t="n">
        <v>0</v>
      </c>
      <c r="GD242" s="405">
        <f>+GB242-GC242</f>
        <v/>
      </c>
      <c r="GE242" s="2700">
        <f>365/((+FW242+FX242-FZ242-GA242)/((+FV242+GB242)/2)*DAY(FU242))</f>
        <v/>
      </c>
      <c r="GF242" s="2700">
        <f>+GB242/FW242*DAY(FU242)</f>
        <v/>
      </c>
      <c r="GG242" s="406">
        <f>(FZ242+GA242)/FW242</f>
        <v/>
      </c>
      <c r="GH242" s="406">
        <f>+FY242/(+FY242+FZ242+GA242)</f>
        <v/>
      </c>
      <c r="GI242" s="407">
        <f t="array" ref="GI242">FY242/(SUMPRODUCT(--(CHOOSE({1,2,3},FX242,FZ242,GA242)&gt;0),CHOOSE({1,2,3},FX242,FZ242,GA242))+FW242)</f>
        <v/>
      </c>
      <c r="GK242" s="2699">
        <f>EOMONTH(GK243,-1)</f>
        <v/>
      </c>
      <c r="GL242" s="405">
        <f>+GR241</f>
        <v/>
      </c>
      <c r="GM242" s="405" t="n">
        <v>0</v>
      </c>
      <c r="GN242" s="405" t="n">
        <v>0</v>
      </c>
      <c r="GO242" s="405" t="n">
        <v>0</v>
      </c>
      <c r="GP242" s="405" t="n">
        <v>0</v>
      </c>
      <c r="GQ242" s="405" t="n">
        <v>0</v>
      </c>
      <c r="GR242" s="405">
        <f>SUM(GL242:GN242)-SUM(GO242:GQ242)</f>
        <v/>
      </c>
      <c r="GS242" s="405" t="n">
        <v>0</v>
      </c>
      <c r="GT242" s="405">
        <f>+GR242-GS242</f>
        <v/>
      </c>
      <c r="GU242" s="2700">
        <f>365/((+GM242+GN242-GP242-GQ242)/((+GL242+GR242)/2)*DAY(GK242))</f>
        <v/>
      </c>
      <c r="GV242" s="2700">
        <f>+GR242/GM242*DAY(GK242)</f>
        <v/>
      </c>
      <c r="GW242" s="406">
        <f>(GP242+GQ242)/GM242</f>
        <v/>
      </c>
      <c r="GX242" s="406">
        <f>+GO242/(+GO242+GP242+GQ242)</f>
        <v/>
      </c>
      <c r="GY242" s="407">
        <f t="array" ref="GY242">GO242/(SUMPRODUCT(--(CHOOSE({1,2,3},GN242,GP242,GQ242)&gt;0),CHOOSE({1,2,3},GN242,GP242,GQ242))+GM242)</f>
        <v/>
      </c>
    </row>
    <row r="243">
      <c r="A243" s="2699">
        <f>EOMONTH(A244,-1)</f>
        <v/>
      </c>
      <c r="B243" s="405">
        <f>R243+AH243+AX243+BN243+CD243+CT243+DJ243+DZ243+EP243+FF243+FV243+GL243</f>
        <v/>
      </c>
      <c r="C243" s="405">
        <f>S243+AI243+AY243+BO243+CE243+CU243+DK243+EA243+EQ243+FG243+FW243+GM243</f>
        <v/>
      </c>
      <c r="D243" s="405">
        <f>T243+AJ243+AZ243+BP243+CF243+CV243+DL243+EB243+ER243+FH243+FX243+GN243</f>
        <v/>
      </c>
      <c r="E243" s="405">
        <f>U243+AK243+BA243+BQ243+CG243+CW243+DM243+EC243+ES243+FI243+FY243+GO243</f>
        <v/>
      </c>
      <c r="F243" s="405">
        <f>V243+AL243+BB243+BR243+CH243+CX243+DN243+ED243+ET243+FJ243+FZ243+GP243</f>
        <v/>
      </c>
      <c r="G243" s="405">
        <f>W243+AM243+BC243+BS243+CI243+CY243+DO243+EE243+EU243+FK243+GA243+GQ243</f>
        <v/>
      </c>
      <c r="H243" s="405">
        <f>X243+AN243+BD243+BT243+CJ243+CZ243+DP243+EF243+EV243+FL243+GB243+GR243</f>
        <v/>
      </c>
      <c r="I243" s="405">
        <f>Y243+AO243+BE243+BU243+CK243+DA243+DQ243+EG243+EW243+FM243+GC243+GS243</f>
        <v/>
      </c>
      <c r="J243" s="405">
        <f>Z243+AP243+BF243+BV243</f>
        <v/>
      </c>
      <c r="K243" s="2700">
        <f>365/((+C243+D243-F243-G243)/((+B243+H243)/2)*DAY(A243))</f>
        <v/>
      </c>
      <c r="L243" s="2700">
        <f>+H243/C243*DAY(A243)</f>
        <v/>
      </c>
      <c r="M243" s="406">
        <f>(F243+G243)/C243</f>
        <v/>
      </c>
      <c r="N243" s="406">
        <f>+E243/(+E243+F243+G243)</f>
        <v/>
      </c>
      <c r="O243" s="407">
        <f t="array" ref="O243">E243/(SUMPRODUCT(--(CHOOSE({1,2,3},D243,F243,G243)&gt;0),CHOOSE({1,2,3},D243,F243,G243))+C243)</f>
        <v/>
      </c>
      <c r="Q243" s="2699">
        <f>EOMONTH(Q244,-1)</f>
        <v/>
      </c>
      <c r="R243" s="405">
        <f>+X242</f>
        <v/>
      </c>
      <c r="S243" s="405" t="n">
        <v>0</v>
      </c>
      <c r="T243" s="405" t="n">
        <v>0</v>
      </c>
      <c r="U243" s="405" t="n">
        <v>0</v>
      </c>
      <c r="V243" s="405" t="n">
        <v>0</v>
      </c>
      <c r="W243" s="405" t="n">
        <v>0</v>
      </c>
      <c r="X243" s="405">
        <f>SUM(R243:T243)-SUM(U243:W243)</f>
        <v/>
      </c>
      <c r="Y243" s="405" t="n">
        <v>0</v>
      </c>
      <c r="Z243" s="405">
        <f>+X243-Y243</f>
        <v/>
      </c>
      <c r="AA243" s="2700">
        <f>365/((+S243+T243-V243-W243)/((+R243+X243)/2)*DAY(Q243))</f>
        <v/>
      </c>
      <c r="AB243" s="2700">
        <f>+X243/S243*DAY(Q243)</f>
        <v/>
      </c>
      <c r="AC243" s="406">
        <f>(V243+W243)/S243</f>
        <v/>
      </c>
      <c r="AD243" s="406">
        <f>+U243/(+U243+V243+W243)</f>
        <v/>
      </c>
      <c r="AE243" s="407">
        <f t="array" ref="AE243">U243/(SUMPRODUCT(--(CHOOSE({1,2,3},T243,V243,W243)&gt;0),CHOOSE({1,2,3},T243,V243,W243))+S243)</f>
        <v/>
      </c>
      <c r="AG243" s="2699">
        <f>EOMONTH(AG244,-1)</f>
        <v/>
      </c>
      <c r="AH243" s="405">
        <f>+AN242</f>
        <v/>
      </c>
      <c r="AI243" s="405" t="n">
        <v>0</v>
      </c>
      <c r="AJ243" s="405" t="n">
        <v>0</v>
      </c>
      <c r="AK243" s="405" t="n">
        <v>0</v>
      </c>
      <c r="AL243" s="405" t="n">
        <v>0</v>
      </c>
      <c r="AM243" s="405" t="n">
        <v>0</v>
      </c>
      <c r="AN243" s="405">
        <f>SUM(AH243:AJ243)-SUM(AK243:AM243)</f>
        <v/>
      </c>
      <c r="AO243" s="405" t="n">
        <v>0</v>
      </c>
      <c r="AP243" s="405">
        <f>+AN243-AO243</f>
        <v/>
      </c>
      <c r="AQ243" s="2700">
        <f>365/((+AI243+AJ243-AL243-AM243)/((+AH243+AN243)/2)*DAY(AG243))</f>
        <v/>
      </c>
      <c r="AR243" s="2700">
        <f>+AN243/AI243*DAY(AG243)</f>
        <v/>
      </c>
      <c r="AS243" s="406">
        <f>(AL243+AM243)/AI243</f>
        <v/>
      </c>
      <c r="AT243" s="406">
        <f>+AK243/(+AK243+AL243+AM243)</f>
        <v/>
      </c>
      <c r="AU243" s="407">
        <f t="array" ref="AU243">AK243/(SUMPRODUCT(--(CHOOSE({1,2,3},AJ243,AL243,AM243)&gt;0),CHOOSE({1,2,3},AJ243,AL243,AM243))+AI243)</f>
        <v/>
      </c>
      <c r="AW243" s="2699">
        <f>EOMONTH(AW244,-1)</f>
        <v/>
      </c>
      <c r="AX243" s="405">
        <f>+BD242</f>
        <v/>
      </c>
      <c r="AY243" s="405" t="n">
        <v>0</v>
      </c>
      <c r="AZ243" s="405" t="n">
        <v>0</v>
      </c>
      <c r="BA243" s="405" t="n">
        <v>0</v>
      </c>
      <c r="BB243" s="405" t="n">
        <v>0</v>
      </c>
      <c r="BC243" s="405" t="n">
        <v>0</v>
      </c>
      <c r="BD243" s="405">
        <f>SUM(AX243:AZ243)-SUM(BA243:BC243)</f>
        <v/>
      </c>
      <c r="BE243" s="405" t="n">
        <v>0</v>
      </c>
      <c r="BF243" s="405">
        <f>+BD243-BE243</f>
        <v/>
      </c>
      <c r="BG243" s="2700">
        <f>365/((+AY243+AZ243-BB243-BC243)/((+AX243+BD243)/2)*DAY(AW243))</f>
        <v/>
      </c>
      <c r="BH243" s="2700">
        <f>+BD243/AY243*DAY(AW243)</f>
        <v/>
      </c>
      <c r="BI243" s="406">
        <f>(BB243+BC243)/AY243</f>
        <v/>
      </c>
      <c r="BJ243" s="406">
        <f>+BA243/(+BA243+BB243+BC243)</f>
        <v/>
      </c>
      <c r="BK243" s="407">
        <f t="array" ref="BK243">BA243/(SUMPRODUCT(--(CHOOSE({1,2,3},AZ243,BB243,BC243)&gt;0),CHOOSE({1,2,3},AZ243,BB243,BC243))+AY243)</f>
        <v/>
      </c>
      <c r="BM243" s="2699">
        <f>EOMONTH(BM244,-1)</f>
        <v/>
      </c>
      <c r="BN243" s="405">
        <f>+BT242</f>
        <v/>
      </c>
      <c r="BO243" s="405" t="n">
        <v>0</v>
      </c>
      <c r="BP243" s="405" t="n">
        <v>0</v>
      </c>
      <c r="BQ243" s="405" t="n">
        <v>0</v>
      </c>
      <c r="BR243" s="405" t="n">
        <v>0</v>
      </c>
      <c r="BS243" s="405" t="n">
        <v>0</v>
      </c>
      <c r="BT243" s="405">
        <f>SUM(BN243:BP243)-SUM(BQ243:BS243)</f>
        <v/>
      </c>
      <c r="BU243" s="405" t="n">
        <v>0</v>
      </c>
      <c r="BV243" s="405">
        <f>+BT243-BU243</f>
        <v/>
      </c>
      <c r="BW243" s="2700">
        <f>365/((+BO243+BP243-BR243-BS243)/((+BN243+BT243)/2)*DAY(BM243))</f>
        <v/>
      </c>
      <c r="BX243" s="2700">
        <f>+BT243/BO243*DAY(BM243)</f>
        <v/>
      </c>
      <c r="BY243" s="406">
        <f>(BR243+BS243)/BO243</f>
        <v/>
      </c>
      <c r="BZ243" s="406">
        <f>+BQ243/(+BQ243+BR243+BS243)</f>
        <v/>
      </c>
      <c r="CA243" s="407">
        <f t="array" ref="CA243">BQ243/(SUMPRODUCT(--(CHOOSE({1,2,3},BP243,BR243,BS243)&gt;0),CHOOSE({1,2,3},BP243,BR243,BS243))+BO243)</f>
        <v/>
      </c>
      <c r="CC243" s="2699">
        <f>EOMONTH(CC244,-1)</f>
        <v/>
      </c>
      <c r="CD243" s="405">
        <f>+CJ242</f>
        <v/>
      </c>
      <c r="CE243" s="405" t="n">
        <v>0</v>
      </c>
      <c r="CF243" s="405" t="n">
        <v>0</v>
      </c>
      <c r="CG243" s="405" t="n">
        <v>0</v>
      </c>
      <c r="CH243" s="405" t="n">
        <v>0</v>
      </c>
      <c r="CI243" s="405" t="n">
        <v>0</v>
      </c>
      <c r="CJ243" s="405">
        <f>SUM(CD243:CF243)-SUM(CG243:CI243)</f>
        <v/>
      </c>
      <c r="CK243" s="405" t="n">
        <v>0</v>
      </c>
      <c r="CL243" s="405">
        <f>+CJ243-CK243</f>
        <v/>
      </c>
      <c r="CM243" s="2700">
        <f>365/((+CE243+CF243-CH243-CI243)/((+CD243+CJ243)/2)*DAY(CC243))</f>
        <v/>
      </c>
      <c r="CN243" s="2700">
        <f>+CJ243/CE243*DAY(CC243)</f>
        <v/>
      </c>
      <c r="CO243" s="406">
        <f>(CH243+CI243)/CE243</f>
        <v/>
      </c>
      <c r="CP243" s="406">
        <f>+CG243/(+CG243+CH243+CI243)</f>
        <v/>
      </c>
      <c r="CQ243" s="407">
        <f t="array" ref="CQ243">CG243/(SUMPRODUCT(--(CHOOSE({1,2,3},CF243,CH243,CI243)&gt;0),CHOOSE({1,2,3},CF243,CH243,CI243))+CE243)</f>
        <v/>
      </c>
      <c r="CS243" s="2699">
        <f>EOMONTH(CS244,-1)</f>
        <v/>
      </c>
      <c r="CT243" s="405">
        <f>+CZ242</f>
        <v/>
      </c>
      <c r="CU243" s="405" t="n">
        <v>0</v>
      </c>
      <c r="CV243" s="405" t="n">
        <v>0</v>
      </c>
      <c r="CW243" s="405" t="n">
        <v>0</v>
      </c>
      <c r="CX243" s="405" t="n">
        <v>0</v>
      </c>
      <c r="CY243" s="405" t="n">
        <v>0</v>
      </c>
      <c r="CZ243" s="405">
        <f>SUM(CT243:CV243)-SUM(CW243:CY243)</f>
        <v/>
      </c>
      <c r="DA243" s="405" t="n">
        <v>0</v>
      </c>
      <c r="DB243" s="405">
        <f>+CZ243-DA243</f>
        <v/>
      </c>
      <c r="DC243" s="2700">
        <f>365/((+CU243+CV243-CX243-CY243)/((+CT243+CZ243)/2)*DAY(CS243))</f>
        <v/>
      </c>
      <c r="DD243" s="2700">
        <f>+CZ243/CU243*DAY(CS243)</f>
        <v/>
      </c>
      <c r="DE243" s="406">
        <f>(CX243+CY243)/CU243</f>
        <v/>
      </c>
      <c r="DF243" s="406">
        <f>+CW243/(+CW243+CX243+CY243)</f>
        <v/>
      </c>
      <c r="DG243" s="407">
        <f t="array" ref="DG243">CW243/(SUMPRODUCT(--(CHOOSE({1,2,3},CV243,CX243,CY243)&gt;0),CHOOSE({1,2,3},CV243,CX243,CY243))+CU243)</f>
        <v/>
      </c>
      <c r="DI243" s="2699">
        <f>EOMONTH(DI244,-1)</f>
        <v/>
      </c>
      <c r="DJ243" s="405">
        <f>+DP242</f>
        <v/>
      </c>
      <c r="DK243" s="405" t="n">
        <v>0</v>
      </c>
      <c r="DL243" s="405" t="n">
        <v>0</v>
      </c>
      <c r="DM243" s="405" t="n">
        <v>0</v>
      </c>
      <c r="DN243" s="405" t="n">
        <v>0</v>
      </c>
      <c r="DO243" s="405" t="n">
        <v>0</v>
      </c>
      <c r="DP243" s="405">
        <f>SUM(DJ243:DL243)-SUM(DM243:DO243)</f>
        <v/>
      </c>
      <c r="DQ243" s="405" t="n">
        <v>0</v>
      </c>
      <c r="DR243" s="405">
        <f>+DP243-DQ243</f>
        <v/>
      </c>
      <c r="DS243" s="2700">
        <f>365/((+DK243+DL243-DN243-DO243)/((+DJ243+DP243)/2)*DAY(DI243))</f>
        <v/>
      </c>
      <c r="DT243" s="2700">
        <f>+DP243/DK243*DAY(DI243)</f>
        <v/>
      </c>
      <c r="DU243" s="406">
        <f>(DN243+DO243)/DK243</f>
        <v/>
      </c>
      <c r="DV243" s="406">
        <f>+DM243/(+DM243+DN243+DO243)</f>
        <v/>
      </c>
      <c r="DW243" s="407">
        <f t="array" ref="DW243">DM243/(SUMPRODUCT(--(CHOOSE({1,2,3},DL243,DN243,DO243)&gt;0),CHOOSE({1,2,3},DL243,DN243,DO243))+DK243)</f>
        <v/>
      </c>
      <c r="DY243" s="2699">
        <f>EOMONTH(DY244,-1)</f>
        <v/>
      </c>
      <c r="DZ243" s="405">
        <f>+EF242</f>
        <v/>
      </c>
      <c r="EA243" s="405" t="n">
        <v>0</v>
      </c>
      <c r="EB243" s="405" t="n">
        <v>0</v>
      </c>
      <c r="EC243" s="405" t="n">
        <v>0</v>
      </c>
      <c r="ED243" s="405" t="n">
        <v>0</v>
      </c>
      <c r="EE243" s="405" t="n">
        <v>0</v>
      </c>
      <c r="EF243" s="405">
        <f>SUM(DZ243:EB243)-SUM(EC243:EE243)</f>
        <v/>
      </c>
      <c r="EG243" s="405" t="n">
        <v>0</v>
      </c>
      <c r="EH243" s="405">
        <f>+EF243-EG243</f>
        <v/>
      </c>
      <c r="EI243" s="2700">
        <f>365/((+EA243+EB243-ED243-EE243)/((+DZ243+EF243)/2)*DAY(DY243))</f>
        <v/>
      </c>
      <c r="EJ243" s="2700">
        <f>+EF243/EA243*DAY(DY243)</f>
        <v/>
      </c>
      <c r="EK243" s="406">
        <f>(ED243+EE243)/EA243</f>
        <v/>
      </c>
      <c r="EL243" s="406">
        <f>+EC243/(+EC243+ED243+EE243)</f>
        <v/>
      </c>
      <c r="EM243" s="407">
        <f t="array" ref="EM243">EC243/(SUMPRODUCT(--(CHOOSE({1,2,3},EB243,ED243,EE243)&gt;0),CHOOSE({1,2,3},EB243,ED243,EE243))+EA243)</f>
        <v/>
      </c>
      <c r="EO243" s="2699">
        <f>EOMONTH(EO244,-1)</f>
        <v/>
      </c>
      <c r="EP243" s="405">
        <f>+EV242</f>
        <v/>
      </c>
      <c r="EQ243" s="405" t="n">
        <v>0</v>
      </c>
      <c r="ER243" s="405" t="n">
        <v>0</v>
      </c>
      <c r="ES243" s="405" t="n">
        <v>0</v>
      </c>
      <c r="ET243" s="405" t="n">
        <v>0</v>
      </c>
      <c r="EU243" s="405" t="n">
        <v>0</v>
      </c>
      <c r="EV243" s="405">
        <f>SUM(EP243:ER243)-SUM(ES243:EU243)</f>
        <v/>
      </c>
      <c r="EW243" s="405" t="n">
        <v>0</v>
      </c>
      <c r="EX243" s="405">
        <f>+EV243-EW243</f>
        <v/>
      </c>
      <c r="EY243" s="2700">
        <f>365/((+EQ243+ER243-ET243-EU243)/((+EP243+EV243)/2)*DAY(EO243))</f>
        <v/>
      </c>
      <c r="EZ243" s="2700">
        <f>+EV243/EQ243*DAY(EO243)</f>
        <v/>
      </c>
      <c r="FA243" s="406">
        <f>(ET243+EU243)/EQ243</f>
        <v/>
      </c>
      <c r="FB243" s="406">
        <f>+ES243/(+ES243+ET243+EU243)</f>
        <v/>
      </c>
      <c r="FC243" s="407">
        <f t="array" ref="FC243">ES243/(SUMPRODUCT(--(CHOOSE({1,2,3},FH243,FX243,GN243)&gt;0),CHOOSE({1,2,3},FH243,FX243,GN243))+EQ243)</f>
        <v/>
      </c>
      <c r="FE243" s="2699">
        <f>EOMONTH(FE244,-1)</f>
        <v/>
      </c>
      <c r="FF243" s="405">
        <f>+FL242</f>
        <v/>
      </c>
      <c r="FG243" s="405" t="n">
        <v>0</v>
      </c>
      <c r="FH243" s="405" t="n">
        <v>0</v>
      </c>
      <c r="FI243" s="405" t="n">
        <v>0</v>
      </c>
      <c r="FJ243" s="405" t="n">
        <v>0</v>
      </c>
      <c r="FK243" s="405" t="n">
        <v>0</v>
      </c>
      <c r="FL243" s="405">
        <f>SUM(FF243:FH243)-SUM(FI243:FK243)</f>
        <v/>
      </c>
      <c r="FM243" s="405" t="n">
        <v>0</v>
      </c>
      <c r="FN243" s="405">
        <f>+FL243-FM243</f>
        <v/>
      </c>
      <c r="FO243" s="2700">
        <f>365/((+FG243+FH243-FJ243-FK243)/((+FF243+FL243)/2)*DAY(FE243))</f>
        <v/>
      </c>
      <c r="FP243" s="2700">
        <f>+FL243/FG243*DAY(FE243)</f>
        <v/>
      </c>
      <c r="FQ243" s="406">
        <f>(FJ243+FK243)/FG243</f>
        <v/>
      </c>
      <c r="FR243" s="406">
        <f>+FI243/(+FI243+FJ243+FK243)</f>
        <v/>
      </c>
      <c r="FS243" s="407">
        <f t="array" ref="FS243">FI243/(SUMPRODUCT(--(CHOOSE({1,2,3},FH243,FJ243,FK243)&gt;0),CHOOSE({1,2,3},FH243,FJ243,FK243))+FG243)</f>
        <v/>
      </c>
      <c r="FU243" s="2699">
        <f>EOMONTH(FU244,-1)</f>
        <v/>
      </c>
      <c r="FV243" s="405">
        <f>+GB242</f>
        <v/>
      </c>
      <c r="FW243" s="405" t="n">
        <v>0</v>
      </c>
      <c r="FX243" s="405" t="n">
        <v>0</v>
      </c>
      <c r="FY243" s="405" t="n">
        <v>0</v>
      </c>
      <c r="FZ243" s="405" t="n">
        <v>0</v>
      </c>
      <c r="GA243" s="405" t="n">
        <v>0</v>
      </c>
      <c r="GB243" s="405">
        <f>SUM(FV243:FX243)-SUM(FY243:GA243)</f>
        <v/>
      </c>
      <c r="GC243" s="405" t="n">
        <v>0</v>
      </c>
      <c r="GD243" s="405">
        <f>+GB243-GC243</f>
        <v/>
      </c>
      <c r="GE243" s="2700">
        <f>365/((+FW243+FX243-FZ243-GA243)/((+FV243+GB243)/2)*DAY(FU243))</f>
        <v/>
      </c>
      <c r="GF243" s="2700">
        <f>+GB243/FW243*DAY(FU243)</f>
        <v/>
      </c>
      <c r="GG243" s="406">
        <f>(FZ243+GA243)/FW243</f>
        <v/>
      </c>
      <c r="GH243" s="406">
        <f>+FY243/(+FY243+FZ243+GA243)</f>
        <v/>
      </c>
      <c r="GI243" s="407">
        <f t="array" ref="GI243">FY243/(SUMPRODUCT(--(CHOOSE({1,2,3},FX243,FZ243,GA243)&gt;0),CHOOSE({1,2,3},FX243,FZ243,GA243))+FW243)</f>
        <v/>
      </c>
      <c r="GK243" s="2699">
        <f>EOMONTH(GK244,-1)</f>
        <v/>
      </c>
      <c r="GL243" s="405">
        <f>+GR242</f>
        <v/>
      </c>
      <c r="GM243" s="405" t="n">
        <v>0</v>
      </c>
      <c r="GN243" s="405" t="n">
        <v>0</v>
      </c>
      <c r="GO243" s="405" t="n">
        <v>0</v>
      </c>
      <c r="GP243" s="405" t="n">
        <v>0</v>
      </c>
      <c r="GQ243" s="405" t="n">
        <v>0</v>
      </c>
      <c r="GR243" s="405">
        <f>SUM(GL243:GN243)-SUM(GO243:GQ243)</f>
        <v/>
      </c>
      <c r="GS243" s="405" t="n">
        <v>0</v>
      </c>
      <c r="GT243" s="405">
        <f>+GR243-GS243</f>
        <v/>
      </c>
      <c r="GU243" s="2700">
        <f>365/((+GM243+GN243-GP243-GQ243)/((+GL243+GR243)/2)*DAY(GK243))</f>
        <v/>
      </c>
      <c r="GV243" s="2700">
        <f>+GR243/GM243*DAY(GK243)</f>
        <v/>
      </c>
      <c r="GW243" s="406">
        <f>(GP243+GQ243)/GM243</f>
        <v/>
      </c>
      <c r="GX243" s="406">
        <f>+GO243/(+GO243+GP243+GQ243)</f>
        <v/>
      </c>
      <c r="GY243" s="407">
        <f t="array" ref="GY243">GO243/(SUMPRODUCT(--(CHOOSE({1,2,3},GN243,GP243,GQ243)&gt;0),CHOOSE({1,2,3},GN243,GP243,GQ243))+GM243)</f>
        <v/>
      </c>
    </row>
    <row r="244">
      <c r="A244" s="2699">
        <f>EOMONTH(A245,-1)</f>
        <v/>
      </c>
      <c r="B244" s="405">
        <f>R244+AH244+AX244+BN244+CD244+CT244+DJ244+DZ244+EP244+FF244+FV244+GL244</f>
        <v/>
      </c>
      <c r="C244" s="405">
        <f>S244+AI244+AY244+BO244+CE244+CU244+DK244+EA244+EQ244+FG244+FW244+GM244</f>
        <v/>
      </c>
      <c r="D244" s="405">
        <f>T244+AJ244+AZ244+BP244+CF244+CV244+DL244+EB244+ER244+FH244+FX244+GN244</f>
        <v/>
      </c>
      <c r="E244" s="405">
        <f>U244+AK244+BA244+BQ244+CG244+CW244+DM244+EC244+ES244+FI244+FY244+GO244</f>
        <v/>
      </c>
      <c r="F244" s="405">
        <f>V244+AL244+BB244+BR244+CH244+CX244+DN244+ED244+ET244+FJ244+FZ244+GP244</f>
        <v/>
      </c>
      <c r="G244" s="405">
        <f>W244+AM244+BC244+BS244+CI244+CY244+DO244+EE244+EU244+FK244+GA244+GQ244</f>
        <v/>
      </c>
      <c r="H244" s="405">
        <f>X244+AN244+BD244+BT244+CJ244+CZ244+DP244+EF244+EV244+FL244+GB244+GR244</f>
        <v/>
      </c>
      <c r="I244" s="405">
        <f>Y244+AO244+BE244+BU244+CK244+DA244+DQ244+EG244+EW244+FM244+GC244+GS244</f>
        <v/>
      </c>
      <c r="J244" s="405">
        <f>Z244+AP244+BF244+BV244</f>
        <v/>
      </c>
      <c r="K244" s="2700">
        <f>365/((+C244+D244-F244-G244)/((+B244+H244)/2)*DAY(A244))</f>
        <v/>
      </c>
      <c r="L244" s="2700">
        <f>+H244/C244*DAY(A244)</f>
        <v/>
      </c>
      <c r="M244" s="406">
        <f>(F244+G244)/C244</f>
        <v/>
      </c>
      <c r="N244" s="406">
        <f>+E244/(+E244+F244+G244)</f>
        <v/>
      </c>
      <c r="O244" s="407">
        <f t="array" ref="O244">E244/(SUMPRODUCT(--(CHOOSE({1,2,3},D244,F244,G244)&gt;0),CHOOSE({1,2,3},D244,F244,G244))+C244)</f>
        <v/>
      </c>
      <c r="Q244" s="2699">
        <f>EOMONTH(Q245,-1)</f>
        <v/>
      </c>
      <c r="R244" s="405">
        <f>+X243</f>
        <v/>
      </c>
      <c r="S244" s="405" t="n">
        <v>0</v>
      </c>
      <c r="T244" s="405" t="n">
        <v>0</v>
      </c>
      <c r="U244" s="405" t="n">
        <v>0</v>
      </c>
      <c r="V244" s="405" t="n">
        <v>0</v>
      </c>
      <c r="W244" s="405" t="n">
        <v>0</v>
      </c>
      <c r="X244" s="405">
        <f>SUM(R244:T244)-SUM(U244:W244)</f>
        <v/>
      </c>
      <c r="Y244" s="405" t="n">
        <v>0</v>
      </c>
      <c r="Z244" s="405">
        <f>+X244-Y244</f>
        <v/>
      </c>
      <c r="AA244" s="2700">
        <f>365/((+S244+T244-V244-W244)/((+R244+X244)/2)*DAY(Q244))</f>
        <v/>
      </c>
      <c r="AB244" s="2700">
        <f>+X244/S244*DAY(Q244)</f>
        <v/>
      </c>
      <c r="AC244" s="406">
        <f>(V244+W244)/S244</f>
        <v/>
      </c>
      <c r="AD244" s="406">
        <f>+U244/(+U244+V244+W244)</f>
        <v/>
      </c>
      <c r="AE244" s="407">
        <f t="array" ref="AE244">U244/(SUMPRODUCT(--(CHOOSE({1,2,3},T244,V244,W244)&gt;0),CHOOSE({1,2,3},T244,V244,W244))+S244)</f>
        <v/>
      </c>
      <c r="AG244" s="2699">
        <f>EOMONTH(AG245,-1)</f>
        <v/>
      </c>
      <c r="AH244" s="405">
        <f>+AN243</f>
        <v/>
      </c>
      <c r="AI244" s="405" t="n">
        <v>0</v>
      </c>
      <c r="AJ244" s="405" t="n">
        <v>0</v>
      </c>
      <c r="AK244" s="405" t="n">
        <v>0</v>
      </c>
      <c r="AL244" s="405" t="n">
        <v>0</v>
      </c>
      <c r="AM244" s="405" t="n">
        <v>0</v>
      </c>
      <c r="AN244" s="405">
        <f>SUM(AH244:AJ244)-SUM(AK244:AM244)</f>
        <v/>
      </c>
      <c r="AO244" s="405" t="n">
        <v>0</v>
      </c>
      <c r="AP244" s="405">
        <f>+AN244-AO244</f>
        <v/>
      </c>
      <c r="AQ244" s="2700">
        <f>365/((+AI244+AJ244-AL244-AM244)/((+AH244+AN244)/2)*DAY(AG244))</f>
        <v/>
      </c>
      <c r="AR244" s="2700">
        <f>+AN244/AI244*DAY(AG244)</f>
        <v/>
      </c>
      <c r="AS244" s="406">
        <f>(AL244+AM244)/AI244</f>
        <v/>
      </c>
      <c r="AT244" s="406">
        <f>+AK244/(+AK244+AL244+AM244)</f>
        <v/>
      </c>
      <c r="AU244" s="407">
        <f t="array" ref="AU244">AK244/(SUMPRODUCT(--(CHOOSE({1,2,3},AJ244,AL244,AM244)&gt;0),CHOOSE({1,2,3},AJ244,AL244,AM244))+AI244)</f>
        <v/>
      </c>
      <c r="AW244" s="2699">
        <f>EOMONTH(AW245,-1)</f>
        <v/>
      </c>
      <c r="AX244" s="405">
        <f>+BD243</f>
        <v/>
      </c>
      <c r="AY244" s="405" t="n">
        <v>0</v>
      </c>
      <c r="AZ244" s="405" t="n">
        <v>0</v>
      </c>
      <c r="BA244" s="405" t="n">
        <v>0</v>
      </c>
      <c r="BB244" s="405" t="n">
        <v>0</v>
      </c>
      <c r="BC244" s="405" t="n">
        <v>0</v>
      </c>
      <c r="BD244" s="405">
        <f>SUM(AX244:AZ244)-SUM(BA244:BC244)</f>
        <v/>
      </c>
      <c r="BE244" s="405" t="n">
        <v>0</v>
      </c>
      <c r="BF244" s="405">
        <f>+BD244-BE244</f>
        <v/>
      </c>
      <c r="BG244" s="2700">
        <f>365/((+AY244+AZ244-BB244-BC244)/((+AX244+BD244)/2)*DAY(AW244))</f>
        <v/>
      </c>
      <c r="BH244" s="2700">
        <f>+BD244/AY244*DAY(AW244)</f>
        <v/>
      </c>
      <c r="BI244" s="406">
        <f>(BB244+BC244)/AY244</f>
        <v/>
      </c>
      <c r="BJ244" s="406">
        <f>+BA244/(+BA244+BB244+BC244)</f>
        <v/>
      </c>
      <c r="BK244" s="407">
        <f t="array" ref="BK244">BA244/(SUMPRODUCT(--(CHOOSE({1,2,3},AZ244,BB244,BC244)&gt;0),CHOOSE({1,2,3},AZ244,BB244,BC244))+AY244)</f>
        <v/>
      </c>
      <c r="BM244" s="2699">
        <f>EOMONTH(BM245,-1)</f>
        <v/>
      </c>
      <c r="BN244" s="405">
        <f>+BT243</f>
        <v/>
      </c>
      <c r="BO244" s="405" t="n">
        <v>0</v>
      </c>
      <c r="BP244" s="405" t="n">
        <v>0</v>
      </c>
      <c r="BQ244" s="405" t="n">
        <v>0</v>
      </c>
      <c r="BR244" s="405" t="n">
        <v>0</v>
      </c>
      <c r="BS244" s="405" t="n">
        <v>0</v>
      </c>
      <c r="BT244" s="405">
        <f>SUM(BN244:BP244)-SUM(BQ244:BS244)</f>
        <v/>
      </c>
      <c r="BU244" s="405" t="n">
        <v>0</v>
      </c>
      <c r="BV244" s="405">
        <f>+BT244-BU244</f>
        <v/>
      </c>
      <c r="BW244" s="2700">
        <f>365/((+BO244+BP244-BR244-BS244)/((+BN244+BT244)/2)*DAY(BM244))</f>
        <v/>
      </c>
      <c r="BX244" s="2700">
        <f>+BT244/BO244*DAY(BM244)</f>
        <v/>
      </c>
      <c r="BY244" s="406">
        <f>(BR244+BS244)/BO244</f>
        <v/>
      </c>
      <c r="BZ244" s="406">
        <f>+BQ244/(+BQ244+BR244+BS244)</f>
        <v/>
      </c>
      <c r="CA244" s="407">
        <f t="array" ref="CA244">BQ244/(SUMPRODUCT(--(CHOOSE({1,2,3},BP244,BR244,BS244)&gt;0),CHOOSE({1,2,3},BP244,BR244,BS244))+BO244)</f>
        <v/>
      </c>
      <c r="CC244" s="2699">
        <f>EOMONTH(CC245,-1)</f>
        <v/>
      </c>
      <c r="CD244" s="405">
        <f>+CJ243</f>
        <v/>
      </c>
      <c r="CE244" s="405" t="n">
        <v>0</v>
      </c>
      <c r="CF244" s="405" t="n">
        <v>0</v>
      </c>
      <c r="CG244" s="405" t="n">
        <v>0</v>
      </c>
      <c r="CH244" s="405" t="n">
        <v>0</v>
      </c>
      <c r="CI244" s="405" t="n">
        <v>0</v>
      </c>
      <c r="CJ244" s="405">
        <f>SUM(CD244:CF244)-SUM(CG244:CI244)</f>
        <v/>
      </c>
      <c r="CK244" s="405" t="n">
        <v>0</v>
      </c>
      <c r="CL244" s="405">
        <f>+CJ244-CK244</f>
        <v/>
      </c>
      <c r="CM244" s="2700">
        <f>365/((+CE244+CF244-CH244-CI244)/((+CD244+CJ244)/2)*DAY(CC244))</f>
        <v/>
      </c>
      <c r="CN244" s="2700">
        <f>+CJ244/CE244*DAY(CC244)</f>
        <v/>
      </c>
      <c r="CO244" s="406">
        <f>(CH244+CI244)/CE244</f>
        <v/>
      </c>
      <c r="CP244" s="406">
        <f>+CG244/(+CG244+CH244+CI244)</f>
        <v/>
      </c>
      <c r="CQ244" s="407">
        <f t="array" ref="CQ244">CG244/(SUMPRODUCT(--(CHOOSE({1,2,3},CF244,CH244,CI244)&gt;0),CHOOSE({1,2,3},CF244,CH244,CI244))+CE244)</f>
        <v/>
      </c>
      <c r="CS244" s="2699">
        <f>EOMONTH(CS245,-1)</f>
        <v/>
      </c>
      <c r="CT244" s="405">
        <f>+CZ243</f>
        <v/>
      </c>
      <c r="CU244" s="405" t="n">
        <v>0</v>
      </c>
      <c r="CV244" s="405" t="n">
        <v>0</v>
      </c>
      <c r="CW244" s="405" t="n">
        <v>0</v>
      </c>
      <c r="CX244" s="405" t="n">
        <v>0</v>
      </c>
      <c r="CY244" s="405" t="n">
        <v>0</v>
      </c>
      <c r="CZ244" s="405">
        <f>SUM(CT244:CV244)-SUM(CW244:CY244)</f>
        <v/>
      </c>
      <c r="DA244" s="405" t="n">
        <v>0</v>
      </c>
      <c r="DB244" s="405">
        <f>+CZ244-DA244</f>
        <v/>
      </c>
      <c r="DC244" s="2700">
        <f>365/((+CU244+CV244-CX244-CY244)/((+CT244+CZ244)/2)*DAY(CS244))</f>
        <v/>
      </c>
      <c r="DD244" s="2700">
        <f>+CZ244/CU244*DAY(CS244)</f>
        <v/>
      </c>
      <c r="DE244" s="406">
        <f>(CX244+CY244)/CU244</f>
        <v/>
      </c>
      <c r="DF244" s="406">
        <f>+CW244/(+CW244+CX244+CY244)</f>
        <v/>
      </c>
      <c r="DG244" s="407">
        <f t="array" ref="DG244">CW244/(SUMPRODUCT(--(CHOOSE({1,2,3},CV244,CX244,CY244)&gt;0),CHOOSE({1,2,3},CV244,CX244,CY244))+CU244)</f>
        <v/>
      </c>
      <c r="DI244" s="2699">
        <f>EOMONTH(DI245,-1)</f>
        <v/>
      </c>
      <c r="DJ244" s="405">
        <f>+DP243</f>
        <v/>
      </c>
      <c r="DK244" s="405" t="n">
        <v>0</v>
      </c>
      <c r="DL244" s="405" t="n">
        <v>0</v>
      </c>
      <c r="DM244" s="405" t="n">
        <v>0</v>
      </c>
      <c r="DN244" s="405" t="n">
        <v>0</v>
      </c>
      <c r="DO244" s="405" t="n">
        <v>0</v>
      </c>
      <c r="DP244" s="405">
        <f>SUM(DJ244:DL244)-SUM(DM244:DO244)</f>
        <v/>
      </c>
      <c r="DQ244" s="405" t="n">
        <v>0</v>
      </c>
      <c r="DR244" s="405">
        <f>+DP244-DQ244</f>
        <v/>
      </c>
      <c r="DS244" s="2700">
        <f>365/((+DK244+DL244-DN244-DO244)/((+DJ244+DP244)/2)*DAY(DI244))</f>
        <v/>
      </c>
      <c r="DT244" s="2700">
        <f>+DP244/DK244*DAY(DI244)</f>
        <v/>
      </c>
      <c r="DU244" s="406">
        <f>(DN244+DO244)/DK244</f>
        <v/>
      </c>
      <c r="DV244" s="406">
        <f>+DM244/(+DM244+DN244+DO244)</f>
        <v/>
      </c>
      <c r="DW244" s="407">
        <f t="array" ref="DW244">DM244/(SUMPRODUCT(--(CHOOSE({1,2,3},DL244,DN244,DO244)&gt;0),CHOOSE({1,2,3},DL244,DN244,DO244))+DK244)</f>
        <v/>
      </c>
      <c r="DY244" s="2699">
        <f>EOMONTH(DY245,-1)</f>
        <v/>
      </c>
      <c r="DZ244" s="405">
        <f>+EF243</f>
        <v/>
      </c>
      <c r="EA244" s="405" t="n">
        <v>0</v>
      </c>
      <c r="EB244" s="405" t="n">
        <v>0</v>
      </c>
      <c r="EC244" s="405" t="n">
        <v>0</v>
      </c>
      <c r="ED244" s="405" t="n">
        <v>0</v>
      </c>
      <c r="EE244" s="405" t="n">
        <v>0</v>
      </c>
      <c r="EF244" s="405">
        <f>SUM(DZ244:EB244)-SUM(EC244:EE244)</f>
        <v/>
      </c>
      <c r="EG244" s="405" t="n">
        <v>0</v>
      </c>
      <c r="EH244" s="405">
        <f>+EF244-EG244</f>
        <v/>
      </c>
      <c r="EI244" s="2700">
        <f>365/((+EA244+EB244-ED244-EE244)/((+DZ244+EF244)/2)*DAY(DY244))</f>
        <v/>
      </c>
      <c r="EJ244" s="2700">
        <f>+EF244/EA244*DAY(DY244)</f>
        <v/>
      </c>
      <c r="EK244" s="406">
        <f>(ED244+EE244)/EA244</f>
        <v/>
      </c>
      <c r="EL244" s="406">
        <f>+EC244/(+EC244+ED244+EE244)</f>
        <v/>
      </c>
      <c r="EM244" s="407">
        <f t="array" ref="EM244">EC244/(SUMPRODUCT(--(CHOOSE({1,2,3},EB244,ED244,EE244)&gt;0),CHOOSE({1,2,3},EB244,ED244,EE244))+EA244)</f>
        <v/>
      </c>
      <c r="EO244" s="2699">
        <f>EOMONTH(EO245,-1)</f>
        <v/>
      </c>
      <c r="EP244" s="405">
        <f>+EV243</f>
        <v/>
      </c>
      <c r="EQ244" s="405" t="n">
        <v>0</v>
      </c>
      <c r="ER244" s="405" t="n">
        <v>0</v>
      </c>
      <c r="ES244" s="405" t="n">
        <v>0</v>
      </c>
      <c r="ET244" s="405" t="n">
        <v>0</v>
      </c>
      <c r="EU244" s="405" t="n">
        <v>0</v>
      </c>
      <c r="EV244" s="405">
        <f>SUM(EP244:ER244)-SUM(ES244:EU244)</f>
        <v/>
      </c>
      <c r="EW244" s="405" t="n">
        <v>0</v>
      </c>
      <c r="EX244" s="405">
        <f>+EV244-EW244</f>
        <v/>
      </c>
      <c r="EY244" s="2700">
        <f>365/((+EQ244+ER244-ET244-EU244)/((+EP244+EV244)/2)*DAY(EO244))</f>
        <v/>
      </c>
      <c r="EZ244" s="2700">
        <f>+EV244/EQ244*DAY(EO244)</f>
        <v/>
      </c>
      <c r="FA244" s="406">
        <f>(ET244+EU244)/EQ244</f>
        <v/>
      </c>
      <c r="FB244" s="406">
        <f>+ES244/(+ES244+ET244+EU244)</f>
        <v/>
      </c>
      <c r="FC244" s="407">
        <f t="array" ref="FC244">ES244/(SUMPRODUCT(--(CHOOSE({1,2,3},FH244,FX244,GN244)&gt;0),CHOOSE({1,2,3},FH244,FX244,GN244))+EQ244)</f>
        <v/>
      </c>
      <c r="FE244" s="2699">
        <f>EOMONTH(FE245,-1)</f>
        <v/>
      </c>
      <c r="FF244" s="405">
        <f>+FL243</f>
        <v/>
      </c>
      <c r="FG244" s="405" t="n">
        <v>0</v>
      </c>
      <c r="FH244" s="405" t="n">
        <v>0</v>
      </c>
      <c r="FI244" s="405" t="n">
        <v>0</v>
      </c>
      <c r="FJ244" s="405" t="n">
        <v>0</v>
      </c>
      <c r="FK244" s="405" t="n">
        <v>0</v>
      </c>
      <c r="FL244" s="405">
        <f>SUM(FF244:FH244)-SUM(FI244:FK244)</f>
        <v/>
      </c>
      <c r="FM244" s="405" t="n">
        <v>0</v>
      </c>
      <c r="FN244" s="405">
        <f>+FL244-FM244</f>
        <v/>
      </c>
      <c r="FO244" s="2700">
        <f>365/((+FG244+FH244-FJ244-FK244)/((+FF244+FL244)/2)*DAY(FE244))</f>
        <v/>
      </c>
      <c r="FP244" s="2700">
        <f>+FL244/FG244*DAY(FE244)</f>
        <v/>
      </c>
      <c r="FQ244" s="406">
        <f>(FJ244+FK244)/FG244</f>
        <v/>
      </c>
      <c r="FR244" s="406">
        <f>+FI244/(+FI244+FJ244+FK244)</f>
        <v/>
      </c>
      <c r="FS244" s="407">
        <f t="array" ref="FS244">FI244/(SUMPRODUCT(--(CHOOSE({1,2,3},FH244,FJ244,FK244)&gt;0),CHOOSE({1,2,3},FH244,FJ244,FK244))+FG244)</f>
        <v/>
      </c>
      <c r="FU244" s="2699">
        <f>EOMONTH(FU245,-1)</f>
        <v/>
      </c>
      <c r="FV244" s="405">
        <f>+GB243</f>
        <v/>
      </c>
      <c r="FW244" s="405" t="n">
        <v>0</v>
      </c>
      <c r="FX244" s="405" t="n">
        <v>0</v>
      </c>
      <c r="FY244" s="405" t="n">
        <v>0</v>
      </c>
      <c r="FZ244" s="405" t="n">
        <v>0</v>
      </c>
      <c r="GA244" s="405" t="n">
        <v>0</v>
      </c>
      <c r="GB244" s="405">
        <f>SUM(FV244:FX244)-SUM(FY244:GA244)</f>
        <v/>
      </c>
      <c r="GC244" s="405" t="n">
        <v>0</v>
      </c>
      <c r="GD244" s="405">
        <f>+GB244-GC244</f>
        <v/>
      </c>
      <c r="GE244" s="2700">
        <f>365/((+FW244+FX244-FZ244-GA244)/((+FV244+GB244)/2)*DAY(FU244))</f>
        <v/>
      </c>
      <c r="GF244" s="2700">
        <f>+GB244/FW244*DAY(FU244)</f>
        <v/>
      </c>
      <c r="GG244" s="406">
        <f>(FZ244+GA244)/FW244</f>
        <v/>
      </c>
      <c r="GH244" s="406">
        <f>+FY244/(+FY244+FZ244+GA244)</f>
        <v/>
      </c>
      <c r="GI244" s="407">
        <f t="array" ref="GI244">FY244/(SUMPRODUCT(--(CHOOSE({1,2,3},FX244,FZ244,GA244)&gt;0),CHOOSE({1,2,3},FX244,FZ244,GA244))+FW244)</f>
        <v/>
      </c>
      <c r="GK244" s="2699">
        <f>EOMONTH(GK245,-1)</f>
        <v/>
      </c>
      <c r="GL244" s="405">
        <f>+GR243</f>
        <v/>
      </c>
      <c r="GM244" s="405" t="n">
        <v>0</v>
      </c>
      <c r="GN244" s="405" t="n">
        <v>0</v>
      </c>
      <c r="GO244" s="405" t="n">
        <v>0</v>
      </c>
      <c r="GP244" s="405" t="n">
        <v>0</v>
      </c>
      <c r="GQ244" s="405" t="n">
        <v>0</v>
      </c>
      <c r="GR244" s="405">
        <f>SUM(GL244:GN244)-SUM(GO244:GQ244)</f>
        <v/>
      </c>
      <c r="GS244" s="405" t="n">
        <v>0</v>
      </c>
      <c r="GT244" s="405">
        <f>+GR244-GS244</f>
        <v/>
      </c>
      <c r="GU244" s="2700">
        <f>365/((+GM244+GN244-GP244-GQ244)/((+GL244+GR244)/2)*DAY(GK244))</f>
        <v/>
      </c>
      <c r="GV244" s="2700">
        <f>+GR244/GM244*DAY(GK244)</f>
        <v/>
      </c>
      <c r="GW244" s="406">
        <f>(GP244+GQ244)/GM244</f>
        <v/>
      </c>
      <c r="GX244" s="406">
        <f>+GO244/(+GO244+GP244+GQ244)</f>
        <v/>
      </c>
      <c r="GY244" s="407">
        <f t="array" ref="GY244">GO244/(SUMPRODUCT(--(CHOOSE({1,2,3},GN244,GP244,GQ244)&gt;0),CHOOSE({1,2,3},GN244,GP244,GQ244))+GM244)</f>
        <v/>
      </c>
    </row>
    <row r="245">
      <c r="A245" s="2699">
        <f>EOMONTH(A246,-1)</f>
        <v/>
      </c>
      <c r="B245" s="405">
        <f>R245+AH245+AX245+BN245+CD245+CT245+DJ245+DZ245+EP245+FF245+FV245+GL245</f>
        <v/>
      </c>
      <c r="C245" s="405">
        <f>S245+AI245+AY245+BO245+CE245+CU245+DK245+EA245+EQ245+FG245+FW245+GM245</f>
        <v/>
      </c>
      <c r="D245" s="405">
        <f>T245+AJ245+AZ245+BP245+CF245+CV245+DL245+EB245+ER245+FH245+FX245+GN245</f>
        <v/>
      </c>
      <c r="E245" s="405">
        <f>U245+AK245+BA245+BQ245+CG245+CW245+DM245+EC245+ES245+FI245+FY245+GO245</f>
        <v/>
      </c>
      <c r="F245" s="405">
        <f>V245+AL245+BB245+BR245+CH245+CX245+DN245+ED245+ET245+FJ245+FZ245+GP245</f>
        <v/>
      </c>
      <c r="G245" s="405">
        <f>W245+AM245+BC245+BS245+CI245+CY245+DO245+EE245+EU245+FK245+GA245+GQ245</f>
        <v/>
      </c>
      <c r="H245" s="405">
        <f>X245+AN245+BD245+BT245+CJ245+CZ245+DP245+EF245+EV245+FL245+GB245+GR245</f>
        <v/>
      </c>
      <c r="I245" s="405">
        <f>Y245+AO245+BE245+BU245+CK245+DA245+DQ245+EG245+EW245+FM245+GC245+GS245</f>
        <v/>
      </c>
      <c r="J245" s="405">
        <f>Z245+AP245+BF245+BV245</f>
        <v/>
      </c>
      <c r="K245" s="2700">
        <f>365/((+C245+D245-F245-G245)/((+B245+H245)/2)*DAY(A245))</f>
        <v/>
      </c>
      <c r="L245" s="2700">
        <f>+H245/C245*DAY(A245)</f>
        <v/>
      </c>
      <c r="M245" s="406">
        <f>(F245+G245)/C245</f>
        <v/>
      </c>
      <c r="N245" s="406">
        <f>+E245/(+E245+F245+G245)</f>
        <v/>
      </c>
      <c r="O245" s="407">
        <f t="array" ref="O245">E245/(SUMPRODUCT(--(CHOOSE({1,2,3},D245,F245,G245)&gt;0),CHOOSE({1,2,3},D245,F245,G245))+C245)</f>
        <v/>
      </c>
      <c r="Q245" s="2699">
        <f>EOMONTH(Q246,-1)</f>
        <v/>
      </c>
      <c r="R245" s="405">
        <f>+X244</f>
        <v/>
      </c>
      <c r="S245" s="405" t="n">
        <v>0</v>
      </c>
      <c r="T245" s="405" t="n">
        <v>0</v>
      </c>
      <c r="U245" s="405" t="n">
        <v>0</v>
      </c>
      <c r="V245" s="405" t="n">
        <v>0</v>
      </c>
      <c r="W245" s="405" t="n">
        <v>0</v>
      </c>
      <c r="X245" s="405">
        <f>SUM(R245:T245)-SUM(U245:W245)</f>
        <v/>
      </c>
      <c r="Y245" s="405" t="n">
        <v>0</v>
      </c>
      <c r="Z245" s="405">
        <f>+X245-Y245</f>
        <v/>
      </c>
      <c r="AA245" s="2700">
        <f>365/((+S245+T245-V245-W245)/((+R245+X245)/2)*DAY(Q245))</f>
        <v/>
      </c>
      <c r="AB245" s="2700">
        <f>+X245/S245*DAY(Q245)</f>
        <v/>
      </c>
      <c r="AC245" s="406">
        <f>(V245+W245)/S245</f>
        <v/>
      </c>
      <c r="AD245" s="406">
        <f>+U245/(+U245+V245+W245)</f>
        <v/>
      </c>
      <c r="AE245" s="407">
        <f t="array" ref="AE245">U245/(SUMPRODUCT(--(CHOOSE({1,2,3},T245,V245,W245)&gt;0),CHOOSE({1,2,3},T245,V245,W245))+S245)</f>
        <v/>
      </c>
      <c r="AG245" s="2699">
        <f>EOMONTH(AG246,-1)</f>
        <v/>
      </c>
      <c r="AH245" s="405">
        <f>+AN244</f>
        <v/>
      </c>
      <c r="AI245" s="405" t="n">
        <v>0</v>
      </c>
      <c r="AJ245" s="405" t="n">
        <v>0</v>
      </c>
      <c r="AK245" s="405" t="n">
        <v>0</v>
      </c>
      <c r="AL245" s="405" t="n">
        <v>0</v>
      </c>
      <c r="AM245" s="405" t="n">
        <v>0</v>
      </c>
      <c r="AN245" s="405">
        <f>SUM(AH245:AJ245)-SUM(AK245:AM245)</f>
        <v/>
      </c>
      <c r="AO245" s="405" t="n">
        <v>0</v>
      </c>
      <c r="AP245" s="405">
        <f>+AN245-AO245</f>
        <v/>
      </c>
      <c r="AQ245" s="2700">
        <f>365/((+AI245+AJ245-AL245-AM245)/((+AH245+AN245)/2)*DAY(AG245))</f>
        <v/>
      </c>
      <c r="AR245" s="2700">
        <f>+AN245/AI245*DAY(AG245)</f>
        <v/>
      </c>
      <c r="AS245" s="406">
        <f>(AL245+AM245)/AI245</f>
        <v/>
      </c>
      <c r="AT245" s="406">
        <f>+AK245/(+AK245+AL245+AM245)</f>
        <v/>
      </c>
      <c r="AU245" s="407">
        <f t="array" ref="AU245">AK245/(SUMPRODUCT(--(CHOOSE({1,2,3},AJ245,AL245,AM245)&gt;0),CHOOSE({1,2,3},AJ245,AL245,AM245))+AI245)</f>
        <v/>
      </c>
      <c r="AW245" s="2699">
        <f>EOMONTH(AW246,-1)</f>
        <v/>
      </c>
      <c r="AX245" s="405">
        <f>+BD244</f>
        <v/>
      </c>
      <c r="AY245" s="405" t="n">
        <v>0</v>
      </c>
      <c r="AZ245" s="405" t="n">
        <v>0</v>
      </c>
      <c r="BA245" s="405" t="n">
        <v>0</v>
      </c>
      <c r="BB245" s="405" t="n">
        <v>0</v>
      </c>
      <c r="BC245" s="405" t="n">
        <v>0</v>
      </c>
      <c r="BD245" s="405">
        <f>SUM(AX245:AZ245)-SUM(BA245:BC245)</f>
        <v/>
      </c>
      <c r="BE245" s="405" t="n">
        <v>0</v>
      </c>
      <c r="BF245" s="405">
        <f>+BD245-BE245</f>
        <v/>
      </c>
      <c r="BG245" s="2700">
        <f>365/((+AY245+AZ245-BB245-BC245)/((+AX245+BD245)/2)*DAY(AW245))</f>
        <v/>
      </c>
      <c r="BH245" s="2700">
        <f>+BD245/AY245*DAY(AW245)</f>
        <v/>
      </c>
      <c r="BI245" s="406">
        <f>(BB245+BC245)/AY245</f>
        <v/>
      </c>
      <c r="BJ245" s="406">
        <f>+BA245/(+BA245+BB245+BC245)</f>
        <v/>
      </c>
      <c r="BK245" s="407">
        <f t="array" ref="BK245">BA245/(SUMPRODUCT(--(CHOOSE({1,2,3},AZ245,BB245,BC245)&gt;0),CHOOSE({1,2,3},AZ245,BB245,BC245))+AY245)</f>
        <v/>
      </c>
      <c r="BM245" s="2699">
        <f>EOMONTH(BM246,-1)</f>
        <v/>
      </c>
      <c r="BN245" s="405">
        <f>+BT244</f>
        <v/>
      </c>
      <c r="BO245" s="405" t="n">
        <v>0</v>
      </c>
      <c r="BP245" s="405" t="n">
        <v>0</v>
      </c>
      <c r="BQ245" s="405" t="n">
        <v>0</v>
      </c>
      <c r="BR245" s="405" t="n">
        <v>0</v>
      </c>
      <c r="BS245" s="405" t="n">
        <v>0</v>
      </c>
      <c r="BT245" s="405">
        <f>SUM(BN245:BP245)-SUM(BQ245:BS245)</f>
        <v/>
      </c>
      <c r="BU245" s="405" t="n">
        <v>0</v>
      </c>
      <c r="BV245" s="405">
        <f>+BT245-BU245</f>
        <v/>
      </c>
      <c r="BW245" s="2700">
        <f>365/((+BO245+BP245-BR245-BS245)/((+BN245+BT245)/2)*DAY(BM245))</f>
        <v/>
      </c>
      <c r="BX245" s="2700">
        <f>+BT245/BO245*DAY(BM245)</f>
        <v/>
      </c>
      <c r="BY245" s="406">
        <f>(BR245+BS245)/BO245</f>
        <v/>
      </c>
      <c r="BZ245" s="406">
        <f>+BQ245/(+BQ245+BR245+BS245)</f>
        <v/>
      </c>
      <c r="CA245" s="407">
        <f t="array" ref="CA245">BQ245/(SUMPRODUCT(--(CHOOSE({1,2,3},BP245,BR245,BS245)&gt;0),CHOOSE({1,2,3},BP245,BR245,BS245))+BO245)</f>
        <v/>
      </c>
      <c r="CC245" s="2699">
        <f>EOMONTH(CC246,-1)</f>
        <v/>
      </c>
      <c r="CD245" s="405">
        <f>+CJ244</f>
        <v/>
      </c>
      <c r="CE245" s="405" t="n">
        <v>0</v>
      </c>
      <c r="CF245" s="405" t="n">
        <v>0</v>
      </c>
      <c r="CG245" s="405" t="n">
        <v>0</v>
      </c>
      <c r="CH245" s="405" t="n">
        <v>0</v>
      </c>
      <c r="CI245" s="405" t="n">
        <v>0</v>
      </c>
      <c r="CJ245" s="405">
        <f>SUM(CD245:CF245)-SUM(CG245:CI245)</f>
        <v/>
      </c>
      <c r="CK245" s="405" t="n">
        <v>0</v>
      </c>
      <c r="CL245" s="405">
        <f>+CJ245-CK245</f>
        <v/>
      </c>
      <c r="CM245" s="2700">
        <f>365/((+CE245+CF245-CH245-CI245)/((+CD245+CJ245)/2)*DAY(CC245))</f>
        <v/>
      </c>
      <c r="CN245" s="2700">
        <f>+CJ245/CE245*DAY(CC245)</f>
        <v/>
      </c>
      <c r="CO245" s="406">
        <f>(CH245+CI245)/CE245</f>
        <v/>
      </c>
      <c r="CP245" s="406">
        <f>+CG245/(+CG245+CH245+CI245)</f>
        <v/>
      </c>
      <c r="CQ245" s="407">
        <f t="array" ref="CQ245">CG245/(SUMPRODUCT(--(CHOOSE({1,2,3},CF245,CH245,CI245)&gt;0),CHOOSE({1,2,3},CF245,CH245,CI245))+CE245)</f>
        <v/>
      </c>
      <c r="CS245" s="2699">
        <f>EOMONTH(CS246,-1)</f>
        <v/>
      </c>
      <c r="CT245" s="405">
        <f>+CZ244</f>
        <v/>
      </c>
      <c r="CU245" s="405" t="n">
        <v>0</v>
      </c>
      <c r="CV245" s="405" t="n">
        <v>0</v>
      </c>
      <c r="CW245" s="405" t="n">
        <v>0</v>
      </c>
      <c r="CX245" s="405" t="n">
        <v>0</v>
      </c>
      <c r="CY245" s="405" t="n">
        <v>0</v>
      </c>
      <c r="CZ245" s="405">
        <f>SUM(CT245:CV245)-SUM(CW245:CY245)</f>
        <v/>
      </c>
      <c r="DA245" s="405" t="n">
        <v>0</v>
      </c>
      <c r="DB245" s="405">
        <f>+CZ245-DA245</f>
        <v/>
      </c>
      <c r="DC245" s="2700">
        <f>365/((+CU245+CV245-CX245-CY245)/((+CT245+CZ245)/2)*DAY(CS245))</f>
        <v/>
      </c>
      <c r="DD245" s="2700">
        <f>+CZ245/CU245*DAY(CS245)</f>
        <v/>
      </c>
      <c r="DE245" s="406">
        <f>(CX245+CY245)/CU245</f>
        <v/>
      </c>
      <c r="DF245" s="406">
        <f>+CW245/(+CW245+CX245+CY245)</f>
        <v/>
      </c>
      <c r="DG245" s="407">
        <f t="array" ref="DG245">CW245/(SUMPRODUCT(--(CHOOSE({1,2,3},CV245,CX245,CY245)&gt;0),CHOOSE({1,2,3},CV245,CX245,CY245))+CU245)</f>
        <v/>
      </c>
      <c r="DI245" s="2699">
        <f>EOMONTH(DI246,-1)</f>
        <v/>
      </c>
      <c r="DJ245" s="405">
        <f>+DP244</f>
        <v/>
      </c>
      <c r="DK245" s="405" t="n">
        <v>0</v>
      </c>
      <c r="DL245" s="405" t="n">
        <v>0</v>
      </c>
      <c r="DM245" s="405" t="n">
        <v>0</v>
      </c>
      <c r="DN245" s="405" t="n">
        <v>0</v>
      </c>
      <c r="DO245" s="405" t="n">
        <v>0</v>
      </c>
      <c r="DP245" s="405">
        <f>SUM(DJ245:DL245)-SUM(DM245:DO245)</f>
        <v/>
      </c>
      <c r="DQ245" s="405" t="n">
        <v>0</v>
      </c>
      <c r="DR245" s="405">
        <f>+DP245-DQ245</f>
        <v/>
      </c>
      <c r="DS245" s="2700">
        <f>365/((+DK245+DL245-DN245-DO245)/((+DJ245+DP245)/2)*DAY(DI245))</f>
        <v/>
      </c>
      <c r="DT245" s="2700">
        <f>+DP245/DK245*DAY(DI245)</f>
        <v/>
      </c>
      <c r="DU245" s="406">
        <f>(DN245+DO245)/DK245</f>
        <v/>
      </c>
      <c r="DV245" s="406">
        <f>+DM245/(+DM245+DN245+DO245)</f>
        <v/>
      </c>
      <c r="DW245" s="407">
        <f t="array" ref="DW245">DM245/(SUMPRODUCT(--(CHOOSE({1,2,3},DL245,DN245,DO245)&gt;0),CHOOSE({1,2,3},DL245,DN245,DO245))+DK245)</f>
        <v/>
      </c>
      <c r="DY245" s="2699">
        <f>EOMONTH(DY246,-1)</f>
        <v/>
      </c>
      <c r="DZ245" s="405">
        <f>+EF244</f>
        <v/>
      </c>
      <c r="EA245" s="405" t="n">
        <v>0</v>
      </c>
      <c r="EB245" s="405" t="n">
        <v>0</v>
      </c>
      <c r="EC245" s="405" t="n">
        <v>0</v>
      </c>
      <c r="ED245" s="405" t="n">
        <v>0</v>
      </c>
      <c r="EE245" s="405" t="n">
        <v>0</v>
      </c>
      <c r="EF245" s="405">
        <f>SUM(DZ245:EB245)-SUM(EC245:EE245)</f>
        <v/>
      </c>
      <c r="EG245" s="405" t="n">
        <v>0</v>
      </c>
      <c r="EH245" s="405">
        <f>+EF245-EG245</f>
        <v/>
      </c>
      <c r="EI245" s="2700">
        <f>365/((+EA245+EB245-ED245-EE245)/((+DZ245+EF245)/2)*DAY(DY245))</f>
        <v/>
      </c>
      <c r="EJ245" s="2700">
        <f>+EF245/EA245*DAY(DY245)</f>
        <v/>
      </c>
      <c r="EK245" s="406">
        <f>(ED245+EE245)/EA245</f>
        <v/>
      </c>
      <c r="EL245" s="406">
        <f>+EC245/(+EC245+ED245+EE245)</f>
        <v/>
      </c>
      <c r="EM245" s="407">
        <f t="array" ref="EM245">EC245/(SUMPRODUCT(--(CHOOSE({1,2,3},EB245,ED245,EE245)&gt;0),CHOOSE({1,2,3},EB245,ED245,EE245))+EA245)</f>
        <v/>
      </c>
      <c r="EO245" s="2699">
        <f>EOMONTH(EO246,-1)</f>
        <v/>
      </c>
      <c r="EP245" s="405">
        <f>+EV244</f>
        <v/>
      </c>
      <c r="EQ245" s="405" t="n">
        <v>0</v>
      </c>
      <c r="ER245" s="405" t="n">
        <v>0</v>
      </c>
      <c r="ES245" s="405" t="n">
        <v>0</v>
      </c>
      <c r="ET245" s="405" t="n">
        <v>0</v>
      </c>
      <c r="EU245" s="405" t="n">
        <v>0</v>
      </c>
      <c r="EV245" s="405">
        <f>SUM(EP245:ER245)-SUM(ES245:EU245)</f>
        <v/>
      </c>
      <c r="EW245" s="405" t="n">
        <v>0</v>
      </c>
      <c r="EX245" s="405">
        <f>+EV245-EW245</f>
        <v/>
      </c>
      <c r="EY245" s="2700">
        <f>365/((+EQ245+ER245-ET245-EU245)/((+EP245+EV245)/2)*DAY(EO245))</f>
        <v/>
      </c>
      <c r="EZ245" s="2700">
        <f>+EV245/EQ245*DAY(EO245)</f>
        <v/>
      </c>
      <c r="FA245" s="406">
        <f>(ET245+EU245)/EQ245</f>
        <v/>
      </c>
      <c r="FB245" s="406">
        <f>+ES245/(+ES245+ET245+EU245)</f>
        <v/>
      </c>
      <c r="FC245" s="407">
        <f t="array" ref="FC245">ES245/(SUMPRODUCT(--(CHOOSE({1,2,3},FH245,FX245,GN245)&gt;0),CHOOSE({1,2,3},FH245,FX245,GN245))+EQ245)</f>
        <v/>
      </c>
      <c r="FE245" s="2699">
        <f>EOMONTH(FE246,-1)</f>
        <v/>
      </c>
      <c r="FF245" s="405">
        <f>+FL244</f>
        <v/>
      </c>
      <c r="FG245" s="405" t="n">
        <v>0</v>
      </c>
      <c r="FH245" s="405" t="n">
        <v>0</v>
      </c>
      <c r="FI245" s="405" t="n">
        <v>0</v>
      </c>
      <c r="FJ245" s="405" t="n">
        <v>0</v>
      </c>
      <c r="FK245" s="405" t="n">
        <v>0</v>
      </c>
      <c r="FL245" s="405">
        <f>SUM(FF245:FH245)-SUM(FI245:FK245)</f>
        <v/>
      </c>
      <c r="FM245" s="405" t="n">
        <v>0</v>
      </c>
      <c r="FN245" s="405">
        <f>+FL245-FM245</f>
        <v/>
      </c>
      <c r="FO245" s="2700">
        <f>365/((+FG245+FH245-FJ245-FK245)/((+FF245+FL245)/2)*DAY(FE245))</f>
        <v/>
      </c>
      <c r="FP245" s="2700">
        <f>+FL245/FG245*DAY(FE245)</f>
        <v/>
      </c>
      <c r="FQ245" s="406">
        <f>(FJ245+FK245)/FG245</f>
        <v/>
      </c>
      <c r="FR245" s="406">
        <f>+FI245/(+FI245+FJ245+FK245)</f>
        <v/>
      </c>
      <c r="FS245" s="407">
        <f t="array" ref="FS245">FI245/(SUMPRODUCT(--(CHOOSE({1,2,3},FH245,FJ245,FK245)&gt;0),CHOOSE({1,2,3},FH245,FJ245,FK245))+FG245)</f>
        <v/>
      </c>
      <c r="FU245" s="2699">
        <f>EOMONTH(FU246,-1)</f>
        <v/>
      </c>
      <c r="FV245" s="405">
        <f>+GB244</f>
        <v/>
      </c>
      <c r="FW245" s="405" t="n">
        <v>0</v>
      </c>
      <c r="FX245" s="405" t="n">
        <v>0</v>
      </c>
      <c r="FY245" s="405" t="n">
        <v>0</v>
      </c>
      <c r="FZ245" s="405" t="n">
        <v>0</v>
      </c>
      <c r="GA245" s="405" t="n">
        <v>0</v>
      </c>
      <c r="GB245" s="405">
        <f>SUM(FV245:FX245)-SUM(FY245:GA245)</f>
        <v/>
      </c>
      <c r="GC245" s="405" t="n">
        <v>0</v>
      </c>
      <c r="GD245" s="405">
        <f>+GB245-GC245</f>
        <v/>
      </c>
      <c r="GE245" s="2700">
        <f>365/((+FW245+FX245-FZ245-GA245)/((+FV245+GB245)/2)*DAY(FU245))</f>
        <v/>
      </c>
      <c r="GF245" s="2700">
        <f>+GB245/FW245*DAY(FU245)</f>
        <v/>
      </c>
      <c r="GG245" s="406">
        <f>(FZ245+GA245)/FW245</f>
        <v/>
      </c>
      <c r="GH245" s="406">
        <f>+FY245/(+FY245+FZ245+GA245)</f>
        <v/>
      </c>
      <c r="GI245" s="407">
        <f t="array" ref="GI245">FY245/(SUMPRODUCT(--(CHOOSE({1,2,3},FX245,FZ245,GA245)&gt;0),CHOOSE({1,2,3},FX245,FZ245,GA245))+FW245)</f>
        <v/>
      </c>
      <c r="GK245" s="2699">
        <f>EOMONTH(GK246,-1)</f>
        <v/>
      </c>
      <c r="GL245" s="405">
        <f>+GR244</f>
        <v/>
      </c>
      <c r="GM245" s="405" t="n">
        <v>0</v>
      </c>
      <c r="GN245" s="405" t="n">
        <v>0</v>
      </c>
      <c r="GO245" s="405" t="n">
        <v>0</v>
      </c>
      <c r="GP245" s="405" t="n">
        <v>0</v>
      </c>
      <c r="GQ245" s="405" t="n">
        <v>0</v>
      </c>
      <c r="GR245" s="405">
        <f>SUM(GL245:GN245)-SUM(GO245:GQ245)</f>
        <v/>
      </c>
      <c r="GS245" s="405" t="n">
        <v>0</v>
      </c>
      <c r="GT245" s="405">
        <f>+GR245-GS245</f>
        <v/>
      </c>
      <c r="GU245" s="2700">
        <f>365/((+GM245+GN245-GP245-GQ245)/((+GL245+GR245)/2)*DAY(GK245))</f>
        <v/>
      </c>
      <c r="GV245" s="2700">
        <f>+GR245/GM245*DAY(GK245)</f>
        <v/>
      </c>
      <c r="GW245" s="406">
        <f>(GP245+GQ245)/GM245</f>
        <v/>
      </c>
      <c r="GX245" s="406">
        <f>+GO245/(+GO245+GP245+GQ245)</f>
        <v/>
      </c>
      <c r="GY245" s="407">
        <f t="array" ref="GY245">GO245/(SUMPRODUCT(--(CHOOSE({1,2,3},GN245,GP245,GQ245)&gt;0),CHOOSE({1,2,3},GN245,GP245,GQ245))+GM245)</f>
        <v/>
      </c>
    </row>
    <row r="246">
      <c r="A246" s="2699">
        <f>EOMONTH(A247,-1)</f>
        <v/>
      </c>
      <c r="B246" s="405">
        <f>R246+AH246+AX246+BN246+CD246+CT246+DJ246+DZ246+EP246+FF246+FV246+GL246</f>
        <v/>
      </c>
      <c r="C246" s="405">
        <f>S246+AI246+AY246+BO246+CE246+CU246+DK246+EA246+EQ246+FG246+FW246+GM246</f>
        <v/>
      </c>
      <c r="D246" s="405">
        <f>T246+AJ246+AZ246+BP246+CF246+CV246+DL246+EB246+ER246+FH246+FX246+GN246</f>
        <v/>
      </c>
      <c r="E246" s="405">
        <f>U246+AK246+BA246+BQ246+CG246+CW246+DM246+EC246+ES246+FI246+FY246+GO246</f>
        <v/>
      </c>
      <c r="F246" s="405">
        <f>V246+AL246+BB246+BR246+CH246+CX246+DN246+ED246+ET246+FJ246+FZ246+GP246</f>
        <v/>
      </c>
      <c r="G246" s="405">
        <f>W246+AM246+BC246+BS246+CI246+CY246+DO246+EE246+EU246+FK246+GA246+GQ246</f>
        <v/>
      </c>
      <c r="H246" s="405">
        <f>X246+AN246+BD246+BT246+CJ246+CZ246+DP246+EF246+EV246+FL246+GB246+GR246</f>
        <v/>
      </c>
      <c r="I246" s="405">
        <f>Y246+AO246+BE246+BU246+CK246+DA246+DQ246+EG246+EW246+FM246+GC246+GS246</f>
        <v/>
      </c>
      <c r="J246" s="405">
        <f>Z246+AP246+BF246+BV246</f>
        <v/>
      </c>
      <c r="K246" s="2700">
        <f>365/((+C246+D246-F246-G246)/((+B246+H246)/2)*DAY(A246))</f>
        <v/>
      </c>
      <c r="L246" s="2700">
        <f>+H246/C246*DAY(A246)</f>
        <v/>
      </c>
      <c r="M246" s="406">
        <f>(F246+G246)/C246</f>
        <v/>
      </c>
      <c r="N246" s="406">
        <f>+E246/(+E246+F246+G246)</f>
        <v/>
      </c>
      <c r="O246" s="407">
        <f t="array" ref="O246">E246/(SUMPRODUCT(--(CHOOSE({1,2,3},D246,F246,G246)&gt;0),CHOOSE({1,2,3},D246,F246,G246))+C246)</f>
        <v/>
      </c>
      <c r="Q246" s="2699">
        <f>EOMONTH(Q247,-1)</f>
        <v/>
      </c>
      <c r="R246" s="405">
        <f>+X245</f>
        <v/>
      </c>
      <c r="S246" s="405" t="n">
        <v>0</v>
      </c>
      <c r="T246" s="405" t="n">
        <v>0</v>
      </c>
      <c r="U246" s="405" t="n">
        <v>0</v>
      </c>
      <c r="V246" s="405" t="n">
        <v>0</v>
      </c>
      <c r="W246" s="405" t="n">
        <v>0</v>
      </c>
      <c r="X246" s="405">
        <f>SUM(R246:T246)-SUM(U246:W246)</f>
        <v/>
      </c>
      <c r="Y246" s="405" t="n">
        <v>0</v>
      </c>
      <c r="Z246" s="405">
        <f>+X246-Y246</f>
        <v/>
      </c>
      <c r="AA246" s="2700">
        <f>365/((+S246+T246-V246-W246)/((+R246+X246)/2)*DAY(Q246))</f>
        <v/>
      </c>
      <c r="AB246" s="2700">
        <f>+X246/S246*DAY(Q246)</f>
        <v/>
      </c>
      <c r="AC246" s="406">
        <f>(V246+W246)/S246</f>
        <v/>
      </c>
      <c r="AD246" s="406">
        <f>+U246/(+U246+V246+W246)</f>
        <v/>
      </c>
      <c r="AE246" s="407">
        <f t="array" ref="AE246">U246/(SUMPRODUCT(--(CHOOSE({1,2,3},T246,V246,W246)&gt;0),CHOOSE({1,2,3},T246,V246,W246))+S246)</f>
        <v/>
      </c>
      <c r="AG246" s="2699">
        <f>EOMONTH(AG247,-1)</f>
        <v/>
      </c>
      <c r="AH246" s="405">
        <f>+AN245</f>
        <v/>
      </c>
      <c r="AI246" s="405" t="n">
        <v>0</v>
      </c>
      <c r="AJ246" s="405" t="n">
        <v>0</v>
      </c>
      <c r="AK246" s="405" t="n">
        <v>0</v>
      </c>
      <c r="AL246" s="405" t="n">
        <v>0</v>
      </c>
      <c r="AM246" s="405" t="n">
        <v>0</v>
      </c>
      <c r="AN246" s="405">
        <f>SUM(AH246:AJ246)-SUM(AK246:AM246)</f>
        <v/>
      </c>
      <c r="AO246" s="405" t="n">
        <v>0</v>
      </c>
      <c r="AP246" s="405">
        <f>+AN246-AO246</f>
        <v/>
      </c>
      <c r="AQ246" s="2700">
        <f>365/((+AI246+AJ246-AL246-AM246)/((+AH246+AN246)/2)*DAY(AG246))</f>
        <v/>
      </c>
      <c r="AR246" s="2700">
        <f>+AN246/AI246*DAY(AG246)</f>
        <v/>
      </c>
      <c r="AS246" s="406">
        <f>(AL246+AM246)/AI246</f>
        <v/>
      </c>
      <c r="AT246" s="406">
        <f>+AK246/(+AK246+AL246+AM246)</f>
        <v/>
      </c>
      <c r="AU246" s="407">
        <f t="array" ref="AU246">AK246/(SUMPRODUCT(--(CHOOSE({1,2,3},AJ246,AL246,AM246)&gt;0),CHOOSE({1,2,3},AJ246,AL246,AM246))+AI246)</f>
        <v/>
      </c>
      <c r="AW246" s="2699">
        <f>EOMONTH(AW247,-1)</f>
        <v/>
      </c>
      <c r="AX246" s="405">
        <f>+BD245</f>
        <v/>
      </c>
      <c r="AY246" s="405" t="n">
        <v>0</v>
      </c>
      <c r="AZ246" s="405" t="n">
        <v>0</v>
      </c>
      <c r="BA246" s="405" t="n">
        <v>0</v>
      </c>
      <c r="BB246" s="405" t="n">
        <v>0</v>
      </c>
      <c r="BC246" s="405" t="n">
        <v>0</v>
      </c>
      <c r="BD246" s="405">
        <f>SUM(AX246:AZ246)-SUM(BA246:BC246)</f>
        <v/>
      </c>
      <c r="BE246" s="405" t="n">
        <v>0</v>
      </c>
      <c r="BF246" s="405">
        <f>+BD246-BE246</f>
        <v/>
      </c>
      <c r="BG246" s="2700">
        <f>365/((+AY246+AZ246-BB246-BC246)/((+AX246+BD246)/2)*DAY(AW246))</f>
        <v/>
      </c>
      <c r="BH246" s="2700">
        <f>+BD246/AY246*DAY(AW246)</f>
        <v/>
      </c>
      <c r="BI246" s="406">
        <f>(BB246+BC246)/AY246</f>
        <v/>
      </c>
      <c r="BJ246" s="406">
        <f>+BA246/(+BA246+BB246+BC246)</f>
        <v/>
      </c>
      <c r="BK246" s="407">
        <f t="array" ref="BK246">BA246/(SUMPRODUCT(--(CHOOSE({1,2,3},AZ246,BB246,BC246)&gt;0),CHOOSE({1,2,3},AZ246,BB246,BC246))+AY246)</f>
        <v/>
      </c>
      <c r="BM246" s="2699">
        <f>EOMONTH(BM247,-1)</f>
        <v/>
      </c>
      <c r="BN246" s="405">
        <f>+BT245</f>
        <v/>
      </c>
      <c r="BO246" s="405" t="n">
        <v>0</v>
      </c>
      <c r="BP246" s="405" t="n">
        <v>0</v>
      </c>
      <c r="BQ246" s="405" t="n">
        <v>0</v>
      </c>
      <c r="BR246" s="405" t="n">
        <v>0</v>
      </c>
      <c r="BS246" s="405" t="n">
        <v>0</v>
      </c>
      <c r="BT246" s="405">
        <f>SUM(BN246:BP246)-SUM(BQ246:BS246)</f>
        <v/>
      </c>
      <c r="BU246" s="405" t="n">
        <v>0</v>
      </c>
      <c r="BV246" s="405">
        <f>+BT246-BU246</f>
        <v/>
      </c>
      <c r="BW246" s="2700">
        <f>365/((+BO246+BP246-BR246-BS246)/((+BN246+BT246)/2)*DAY(BM246))</f>
        <v/>
      </c>
      <c r="BX246" s="2700">
        <f>+BT246/BO246*DAY(BM246)</f>
        <v/>
      </c>
      <c r="BY246" s="406">
        <f>(BR246+BS246)/BO246</f>
        <v/>
      </c>
      <c r="BZ246" s="406">
        <f>+BQ246/(+BQ246+BR246+BS246)</f>
        <v/>
      </c>
      <c r="CA246" s="407">
        <f t="array" ref="CA246">BQ246/(SUMPRODUCT(--(CHOOSE({1,2,3},BP246,BR246,BS246)&gt;0),CHOOSE({1,2,3},BP246,BR246,BS246))+BO246)</f>
        <v/>
      </c>
      <c r="CC246" s="2699">
        <f>EOMONTH(CC247,-1)</f>
        <v/>
      </c>
      <c r="CD246" s="405">
        <f>+CJ245</f>
        <v/>
      </c>
      <c r="CE246" s="405" t="n">
        <v>0</v>
      </c>
      <c r="CF246" s="405" t="n">
        <v>0</v>
      </c>
      <c r="CG246" s="405" t="n">
        <v>0</v>
      </c>
      <c r="CH246" s="405" t="n">
        <v>0</v>
      </c>
      <c r="CI246" s="405" t="n">
        <v>0</v>
      </c>
      <c r="CJ246" s="405">
        <f>SUM(CD246:CF246)-SUM(CG246:CI246)</f>
        <v/>
      </c>
      <c r="CK246" s="405" t="n">
        <v>0</v>
      </c>
      <c r="CL246" s="405">
        <f>+CJ246-CK246</f>
        <v/>
      </c>
      <c r="CM246" s="2700">
        <f>365/((+CE246+CF246-CH246-CI246)/((+CD246+CJ246)/2)*DAY(CC246))</f>
        <v/>
      </c>
      <c r="CN246" s="2700">
        <f>+CJ246/CE246*DAY(CC246)</f>
        <v/>
      </c>
      <c r="CO246" s="406">
        <f>(CH246+CI246)/CE246</f>
        <v/>
      </c>
      <c r="CP246" s="406">
        <f>+CG246/(+CG246+CH246+CI246)</f>
        <v/>
      </c>
      <c r="CQ246" s="407">
        <f t="array" ref="CQ246">CG246/(SUMPRODUCT(--(CHOOSE({1,2,3},CF246,CH246,CI246)&gt;0),CHOOSE({1,2,3},CF246,CH246,CI246))+CE246)</f>
        <v/>
      </c>
      <c r="CS246" s="2699">
        <f>EOMONTH(CS247,-1)</f>
        <v/>
      </c>
      <c r="CT246" s="405">
        <f>+CZ245</f>
        <v/>
      </c>
      <c r="CU246" s="405" t="n">
        <v>0</v>
      </c>
      <c r="CV246" s="405" t="n">
        <v>0</v>
      </c>
      <c r="CW246" s="405" t="n">
        <v>0</v>
      </c>
      <c r="CX246" s="405" t="n">
        <v>0</v>
      </c>
      <c r="CY246" s="405" t="n">
        <v>0</v>
      </c>
      <c r="CZ246" s="405">
        <f>SUM(CT246:CV246)-SUM(CW246:CY246)</f>
        <v/>
      </c>
      <c r="DA246" s="405" t="n">
        <v>0</v>
      </c>
      <c r="DB246" s="405">
        <f>+CZ246-DA246</f>
        <v/>
      </c>
      <c r="DC246" s="2700">
        <f>365/((+CU246+CV246-CX246-CY246)/((+CT246+CZ246)/2)*DAY(CS246))</f>
        <v/>
      </c>
      <c r="DD246" s="2700">
        <f>+CZ246/CU246*DAY(CS246)</f>
        <v/>
      </c>
      <c r="DE246" s="406">
        <f>(CX246+CY246)/CU246</f>
        <v/>
      </c>
      <c r="DF246" s="406">
        <f>+CW246/(+CW246+CX246+CY246)</f>
        <v/>
      </c>
      <c r="DG246" s="407">
        <f t="array" ref="DG246">CW246/(SUMPRODUCT(--(CHOOSE({1,2,3},CV246,CX246,CY246)&gt;0),CHOOSE({1,2,3},CV246,CX246,CY246))+CU246)</f>
        <v/>
      </c>
      <c r="DI246" s="2699">
        <f>EOMONTH(DI247,-1)</f>
        <v/>
      </c>
      <c r="DJ246" s="405">
        <f>+DP245</f>
        <v/>
      </c>
      <c r="DK246" s="405" t="n">
        <v>0</v>
      </c>
      <c r="DL246" s="405" t="n">
        <v>0</v>
      </c>
      <c r="DM246" s="405" t="n">
        <v>0</v>
      </c>
      <c r="DN246" s="405" t="n">
        <v>0</v>
      </c>
      <c r="DO246" s="405" t="n">
        <v>0</v>
      </c>
      <c r="DP246" s="405">
        <f>SUM(DJ246:DL246)-SUM(DM246:DO246)</f>
        <v/>
      </c>
      <c r="DQ246" s="405" t="n">
        <v>0</v>
      </c>
      <c r="DR246" s="405">
        <f>+DP246-DQ246</f>
        <v/>
      </c>
      <c r="DS246" s="2700">
        <f>365/((+DK246+DL246-DN246-DO246)/((+DJ246+DP246)/2)*DAY(DI246))</f>
        <v/>
      </c>
      <c r="DT246" s="2700">
        <f>+DP246/DK246*DAY(DI246)</f>
        <v/>
      </c>
      <c r="DU246" s="406">
        <f>(DN246+DO246)/DK246</f>
        <v/>
      </c>
      <c r="DV246" s="406">
        <f>+DM246/(+DM246+DN246+DO246)</f>
        <v/>
      </c>
      <c r="DW246" s="407">
        <f t="array" ref="DW246">DM246/(SUMPRODUCT(--(CHOOSE({1,2,3},DL246,DN246,DO246)&gt;0),CHOOSE({1,2,3},DL246,DN246,DO246))+DK246)</f>
        <v/>
      </c>
      <c r="DY246" s="2699">
        <f>EOMONTH(DY247,-1)</f>
        <v/>
      </c>
      <c r="DZ246" s="405">
        <f>+EF245</f>
        <v/>
      </c>
      <c r="EA246" s="405" t="n">
        <v>0</v>
      </c>
      <c r="EB246" s="405" t="n">
        <v>0</v>
      </c>
      <c r="EC246" s="405" t="n">
        <v>0</v>
      </c>
      <c r="ED246" s="405" t="n">
        <v>0</v>
      </c>
      <c r="EE246" s="405" t="n">
        <v>0</v>
      </c>
      <c r="EF246" s="405">
        <f>SUM(DZ246:EB246)-SUM(EC246:EE246)</f>
        <v/>
      </c>
      <c r="EG246" s="405" t="n">
        <v>0</v>
      </c>
      <c r="EH246" s="405">
        <f>+EF246-EG246</f>
        <v/>
      </c>
      <c r="EI246" s="2700">
        <f>365/((+EA246+EB246-ED246-EE246)/((+DZ246+EF246)/2)*DAY(DY246))</f>
        <v/>
      </c>
      <c r="EJ246" s="2700">
        <f>+EF246/EA246*DAY(DY246)</f>
        <v/>
      </c>
      <c r="EK246" s="406">
        <f>(ED246+EE246)/EA246</f>
        <v/>
      </c>
      <c r="EL246" s="406">
        <f>+EC246/(+EC246+ED246+EE246)</f>
        <v/>
      </c>
      <c r="EM246" s="407">
        <f t="array" ref="EM246">EC246/(SUMPRODUCT(--(CHOOSE({1,2,3},EB246,ED246,EE246)&gt;0),CHOOSE({1,2,3},EB246,ED246,EE246))+EA246)</f>
        <v/>
      </c>
      <c r="EO246" s="2699">
        <f>EOMONTH(EO247,-1)</f>
        <v/>
      </c>
      <c r="EP246" s="405">
        <f>+EV245</f>
        <v/>
      </c>
      <c r="EQ246" s="405" t="n">
        <v>0</v>
      </c>
      <c r="ER246" s="405" t="n">
        <v>0</v>
      </c>
      <c r="ES246" s="405" t="n">
        <v>0</v>
      </c>
      <c r="ET246" s="405" t="n">
        <v>0</v>
      </c>
      <c r="EU246" s="405" t="n">
        <v>0</v>
      </c>
      <c r="EV246" s="405">
        <f>SUM(EP246:ER246)-SUM(ES246:EU246)</f>
        <v/>
      </c>
      <c r="EW246" s="405" t="n">
        <v>0</v>
      </c>
      <c r="EX246" s="405">
        <f>+EV246-EW246</f>
        <v/>
      </c>
      <c r="EY246" s="2700">
        <f>365/((+EQ246+ER246-ET246-EU246)/((+EP246+EV246)/2)*DAY(EO246))</f>
        <v/>
      </c>
      <c r="EZ246" s="2700">
        <f>+EV246/EQ246*DAY(EO246)</f>
        <v/>
      </c>
      <c r="FA246" s="406">
        <f>(ET246+EU246)/EQ246</f>
        <v/>
      </c>
      <c r="FB246" s="406">
        <f>+ES246/(+ES246+ET246+EU246)</f>
        <v/>
      </c>
      <c r="FC246" s="407">
        <f t="array" ref="FC246">ES246/(SUMPRODUCT(--(CHOOSE({1,2,3},FH246,FX246,GN246)&gt;0),CHOOSE({1,2,3},FH246,FX246,GN246))+EQ246)</f>
        <v/>
      </c>
      <c r="FE246" s="2699">
        <f>EOMONTH(FE247,-1)</f>
        <v/>
      </c>
      <c r="FF246" s="405">
        <f>+FL245</f>
        <v/>
      </c>
      <c r="FG246" s="405" t="n">
        <v>0</v>
      </c>
      <c r="FH246" s="405" t="n">
        <v>0</v>
      </c>
      <c r="FI246" s="405" t="n">
        <v>0</v>
      </c>
      <c r="FJ246" s="405" t="n">
        <v>0</v>
      </c>
      <c r="FK246" s="405" t="n">
        <v>0</v>
      </c>
      <c r="FL246" s="405">
        <f>SUM(FF246:FH246)-SUM(FI246:FK246)</f>
        <v/>
      </c>
      <c r="FM246" s="405" t="n">
        <v>0</v>
      </c>
      <c r="FN246" s="405">
        <f>+FL246-FM246</f>
        <v/>
      </c>
      <c r="FO246" s="2700">
        <f>365/((+FG246+FH246-FJ246-FK246)/((+FF246+FL246)/2)*DAY(FE246))</f>
        <v/>
      </c>
      <c r="FP246" s="2700">
        <f>+FL246/FG246*DAY(FE246)</f>
        <v/>
      </c>
      <c r="FQ246" s="406">
        <f>(FJ246+FK246)/FG246</f>
        <v/>
      </c>
      <c r="FR246" s="406">
        <f>+FI246/(+FI246+FJ246+FK246)</f>
        <v/>
      </c>
      <c r="FS246" s="407">
        <f t="array" ref="FS246">FI246/(SUMPRODUCT(--(CHOOSE({1,2,3},FH246,FJ246,FK246)&gt;0),CHOOSE({1,2,3},FH246,FJ246,FK246))+FG246)</f>
        <v/>
      </c>
      <c r="FU246" s="2699">
        <f>EOMONTH(FU247,-1)</f>
        <v/>
      </c>
      <c r="FV246" s="405">
        <f>+GB245</f>
        <v/>
      </c>
      <c r="FW246" s="405" t="n">
        <v>0</v>
      </c>
      <c r="FX246" s="405" t="n">
        <v>0</v>
      </c>
      <c r="FY246" s="405" t="n">
        <v>0</v>
      </c>
      <c r="FZ246" s="405" t="n">
        <v>0</v>
      </c>
      <c r="GA246" s="405" t="n">
        <v>0</v>
      </c>
      <c r="GB246" s="405">
        <f>SUM(FV246:FX246)-SUM(FY246:GA246)</f>
        <v/>
      </c>
      <c r="GC246" s="405" t="n">
        <v>0</v>
      </c>
      <c r="GD246" s="405">
        <f>+GB246-GC246</f>
        <v/>
      </c>
      <c r="GE246" s="2700">
        <f>365/((+FW246+FX246-FZ246-GA246)/((+FV246+GB246)/2)*DAY(FU246))</f>
        <v/>
      </c>
      <c r="GF246" s="2700">
        <f>+GB246/FW246*DAY(FU246)</f>
        <v/>
      </c>
      <c r="GG246" s="406">
        <f>(FZ246+GA246)/FW246</f>
        <v/>
      </c>
      <c r="GH246" s="406">
        <f>+FY246/(+FY246+FZ246+GA246)</f>
        <v/>
      </c>
      <c r="GI246" s="407">
        <f t="array" ref="GI246">FY246/(SUMPRODUCT(--(CHOOSE({1,2,3},FX246,FZ246,GA246)&gt;0),CHOOSE({1,2,3},FX246,FZ246,GA246))+FW246)</f>
        <v/>
      </c>
      <c r="GK246" s="2699">
        <f>EOMONTH(GK247,-1)</f>
        <v/>
      </c>
      <c r="GL246" s="405">
        <f>+GR245</f>
        <v/>
      </c>
      <c r="GM246" s="405" t="n">
        <v>0</v>
      </c>
      <c r="GN246" s="405" t="n">
        <v>0</v>
      </c>
      <c r="GO246" s="405" t="n">
        <v>0</v>
      </c>
      <c r="GP246" s="405" t="n">
        <v>0</v>
      </c>
      <c r="GQ246" s="405" t="n">
        <v>0</v>
      </c>
      <c r="GR246" s="405">
        <f>SUM(GL246:GN246)-SUM(GO246:GQ246)</f>
        <v/>
      </c>
      <c r="GS246" s="405" t="n">
        <v>0</v>
      </c>
      <c r="GT246" s="405">
        <f>+GR246-GS246</f>
        <v/>
      </c>
      <c r="GU246" s="2700">
        <f>365/((+GM246+GN246-GP246-GQ246)/((+GL246+GR246)/2)*DAY(GK246))</f>
        <v/>
      </c>
      <c r="GV246" s="2700">
        <f>+GR246/GM246*DAY(GK246)</f>
        <v/>
      </c>
      <c r="GW246" s="406">
        <f>(GP246+GQ246)/GM246</f>
        <v/>
      </c>
      <c r="GX246" s="406">
        <f>+GO246/(+GO246+GP246+GQ246)</f>
        <v/>
      </c>
      <c r="GY246" s="407">
        <f t="array" ref="GY246">GO246/(SUMPRODUCT(--(CHOOSE({1,2,3},GN246,GP246,GQ246)&gt;0),CHOOSE({1,2,3},GN246,GP246,GQ246))+GM246)</f>
        <v/>
      </c>
    </row>
    <row r="247">
      <c r="A247" s="2699">
        <f>EOMONTH(A248,-1)</f>
        <v/>
      </c>
      <c r="B247" s="405">
        <f>R247+AH247+AX247+BN247+CD247+CT247+DJ247+DZ247+EP247+FF247+FV247+GL247</f>
        <v/>
      </c>
      <c r="C247" s="405">
        <f>S247+AI247+AY247+BO247+CE247+CU247+DK247+EA247+EQ247+FG247+FW247+GM247</f>
        <v/>
      </c>
      <c r="D247" s="405">
        <f>T247+AJ247+AZ247+BP247+CF247+CV247+DL247+EB247+ER247+FH247+FX247+GN247</f>
        <v/>
      </c>
      <c r="E247" s="405">
        <f>U247+AK247+BA247+BQ247+CG247+CW247+DM247+EC247+ES247+FI247+FY247+GO247</f>
        <v/>
      </c>
      <c r="F247" s="405">
        <f>V247+AL247+BB247+BR247+CH247+CX247+DN247+ED247+ET247+FJ247+FZ247+GP247</f>
        <v/>
      </c>
      <c r="G247" s="405">
        <f>W247+AM247+BC247+BS247+CI247+CY247+DO247+EE247+EU247+FK247+GA247+GQ247</f>
        <v/>
      </c>
      <c r="H247" s="405">
        <f>X247+AN247+BD247+BT247+CJ247+CZ247+DP247+EF247+EV247+FL247+GB247+GR247</f>
        <v/>
      </c>
      <c r="I247" s="405">
        <f>Y247+AO247+BE247+BU247+CK247+DA247+DQ247+EG247+EW247+FM247+GC247+GS247</f>
        <v/>
      </c>
      <c r="J247" s="405">
        <f>Z247+AP247+BF247+BV247</f>
        <v/>
      </c>
      <c r="K247" s="2700">
        <f>365/((+C247+D247-F247-G247)/((+B247+H247)/2)*DAY(A247))</f>
        <v/>
      </c>
      <c r="L247" s="2700">
        <f>+H247/C247*DAY(A247)</f>
        <v/>
      </c>
      <c r="M247" s="406">
        <f>(F247+G247)/C247</f>
        <v/>
      </c>
      <c r="N247" s="406">
        <f>+E247/(+E247+F247+G247)</f>
        <v/>
      </c>
      <c r="O247" s="407">
        <f t="array" ref="O247">E247/(SUMPRODUCT(--(CHOOSE({1,2,3},D247,F247,G247)&gt;0),CHOOSE({1,2,3},D247,F247,G247))+C247)</f>
        <v/>
      </c>
      <c r="Q247" s="2699">
        <f>EOMONTH(Q248,-1)</f>
        <v/>
      </c>
      <c r="R247" s="405">
        <f>+X246</f>
        <v/>
      </c>
      <c r="S247" s="405" t="n">
        <v>0</v>
      </c>
      <c r="T247" s="405" t="n">
        <v>0</v>
      </c>
      <c r="U247" s="405" t="n">
        <v>0</v>
      </c>
      <c r="V247" s="405" t="n">
        <v>0</v>
      </c>
      <c r="W247" s="405" t="n">
        <v>0</v>
      </c>
      <c r="X247" s="405">
        <f>SUM(R247:T247)-SUM(U247:W247)</f>
        <v/>
      </c>
      <c r="Y247" s="405" t="n">
        <v>0</v>
      </c>
      <c r="Z247" s="405">
        <f>+X247-Y247</f>
        <v/>
      </c>
      <c r="AA247" s="2700">
        <f>365/((+S247+T247-V247-W247)/((+R247+X247)/2)*DAY(Q247))</f>
        <v/>
      </c>
      <c r="AB247" s="2700">
        <f>+X247/S247*DAY(Q247)</f>
        <v/>
      </c>
      <c r="AC247" s="406">
        <f>(V247+W247)/S247</f>
        <v/>
      </c>
      <c r="AD247" s="406">
        <f>+U247/(+U247+V247+W247)</f>
        <v/>
      </c>
      <c r="AE247" s="407">
        <f t="array" ref="AE247">U247/(SUMPRODUCT(--(CHOOSE({1,2,3},T247,V247,W247)&gt;0),CHOOSE({1,2,3},T247,V247,W247))+S247)</f>
        <v/>
      </c>
      <c r="AG247" s="2699">
        <f>EOMONTH(AG248,-1)</f>
        <v/>
      </c>
      <c r="AH247" s="405">
        <f>+AN246</f>
        <v/>
      </c>
      <c r="AI247" s="405" t="n">
        <v>0</v>
      </c>
      <c r="AJ247" s="405" t="n">
        <v>0</v>
      </c>
      <c r="AK247" s="405" t="n">
        <v>0</v>
      </c>
      <c r="AL247" s="405" t="n">
        <v>0</v>
      </c>
      <c r="AM247" s="405" t="n">
        <v>0</v>
      </c>
      <c r="AN247" s="405">
        <f>SUM(AH247:AJ247)-SUM(AK247:AM247)</f>
        <v/>
      </c>
      <c r="AO247" s="405" t="n">
        <v>0</v>
      </c>
      <c r="AP247" s="405">
        <f>+AN247-AO247</f>
        <v/>
      </c>
      <c r="AQ247" s="2700">
        <f>365/((+AI247+AJ247-AL247-AM247)/((+AH247+AN247)/2)*DAY(AG247))</f>
        <v/>
      </c>
      <c r="AR247" s="2700">
        <f>+AN247/AI247*DAY(AG247)</f>
        <v/>
      </c>
      <c r="AS247" s="406">
        <f>(AL247+AM247)/AI247</f>
        <v/>
      </c>
      <c r="AT247" s="406">
        <f>+AK247/(+AK247+AL247+AM247)</f>
        <v/>
      </c>
      <c r="AU247" s="407">
        <f t="array" ref="AU247">AK247/(SUMPRODUCT(--(CHOOSE({1,2,3},AJ247,AL247,AM247)&gt;0),CHOOSE({1,2,3},AJ247,AL247,AM247))+AI247)</f>
        <v/>
      </c>
      <c r="AW247" s="2699">
        <f>EOMONTH(AW248,-1)</f>
        <v/>
      </c>
      <c r="AX247" s="405">
        <f>+BD246</f>
        <v/>
      </c>
      <c r="AY247" s="405" t="n">
        <v>0</v>
      </c>
      <c r="AZ247" s="405" t="n">
        <v>0</v>
      </c>
      <c r="BA247" s="405" t="n">
        <v>0</v>
      </c>
      <c r="BB247" s="405" t="n">
        <v>0</v>
      </c>
      <c r="BC247" s="405" t="n">
        <v>0</v>
      </c>
      <c r="BD247" s="405">
        <f>SUM(AX247:AZ247)-SUM(BA247:BC247)</f>
        <v/>
      </c>
      <c r="BE247" s="405" t="n">
        <v>0</v>
      </c>
      <c r="BF247" s="405">
        <f>+BD247-BE247</f>
        <v/>
      </c>
      <c r="BG247" s="2700">
        <f>365/((+AY247+AZ247-BB247-BC247)/((+AX247+BD247)/2)*DAY(AW247))</f>
        <v/>
      </c>
      <c r="BH247" s="2700">
        <f>+BD247/AY247*DAY(AW247)</f>
        <v/>
      </c>
      <c r="BI247" s="406">
        <f>(BB247+BC247)/AY247</f>
        <v/>
      </c>
      <c r="BJ247" s="406">
        <f>+BA247/(+BA247+BB247+BC247)</f>
        <v/>
      </c>
      <c r="BK247" s="407">
        <f t="array" ref="BK247">BA247/(SUMPRODUCT(--(CHOOSE({1,2,3},AZ247,BB247,BC247)&gt;0),CHOOSE({1,2,3},AZ247,BB247,BC247))+AY247)</f>
        <v/>
      </c>
      <c r="BM247" s="2699">
        <f>EOMONTH(BM248,-1)</f>
        <v/>
      </c>
      <c r="BN247" s="405">
        <f>+BT246</f>
        <v/>
      </c>
      <c r="BO247" s="405" t="n">
        <v>0</v>
      </c>
      <c r="BP247" s="405" t="n">
        <v>0</v>
      </c>
      <c r="BQ247" s="405" t="n">
        <v>0</v>
      </c>
      <c r="BR247" s="405" t="n">
        <v>0</v>
      </c>
      <c r="BS247" s="405" t="n">
        <v>0</v>
      </c>
      <c r="BT247" s="405">
        <f>SUM(BN247:BP247)-SUM(BQ247:BS247)</f>
        <v/>
      </c>
      <c r="BU247" s="405" t="n">
        <v>0</v>
      </c>
      <c r="BV247" s="405">
        <f>+BT247-BU247</f>
        <v/>
      </c>
      <c r="BW247" s="2700">
        <f>365/((+BO247+BP247-BR247-BS247)/((+BN247+BT247)/2)*DAY(BM247))</f>
        <v/>
      </c>
      <c r="BX247" s="2700">
        <f>+BT247/BO247*DAY(BM247)</f>
        <v/>
      </c>
      <c r="BY247" s="406">
        <f>(BR247+BS247)/BO247</f>
        <v/>
      </c>
      <c r="BZ247" s="406">
        <f>+BQ247/(+BQ247+BR247+BS247)</f>
        <v/>
      </c>
      <c r="CA247" s="407">
        <f t="array" ref="CA247">BQ247/(SUMPRODUCT(--(CHOOSE({1,2,3},BP247,BR247,BS247)&gt;0),CHOOSE({1,2,3},BP247,BR247,BS247))+BO247)</f>
        <v/>
      </c>
      <c r="CC247" s="2699">
        <f>EOMONTH(CC248,-1)</f>
        <v/>
      </c>
      <c r="CD247" s="405">
        <f>+CJ246</f>
        <v/>
      </c>
      <c r="CE247" s="405" t="n">
        <v>0</v>
      </c>
      <c r="CF247" s="405" t="n">
        <v>0</v>
      </c>
      <c r="CG247" s="405" t="n">
        <v>0</v>
      </c>
      <c r="CH247" s="405" t="n">
        <v>0</v>
      </c>
      <c r="CI247" s="405" t="n">
        <v>0</v>
      </c>
      <c r="CJ247" s="405">
        <f>SUM(CD247:CF247)-SUM(CG247:CI247)</f>
        <v/>
      </c>
      <c r="CK247" s="405" t="n">
        <v>0</v>
      </c>
      <c r="CL247" s="405">
        <f>+CJ247-CK247</f>
        <v/>
      </c>
      <c r="CM247" s="2700">
        <f>365/((+CE247+CF247-CH247-CI247)/((+CD247+CJ247)/2)*DAY(CC247))</f>
        <v/>
      </c>
      <c r="CN247" s="2700">
        <f>+CJ247/CE247*DAY(CC247)</f>
        <v/>
      </c>
      <c r="CO247" s="406">
        <f>(CH247+CI247)/CE247</f>
        <v/>
      </c>
      <c r="CP247" s="406">
        <f>+CG247/(+CG247+CH247+CI247)</f>
        <v/>
      </c>
      <c r="CQ247" s="407">
        <f t="array" ref="CQ247">CG247/(SUMPRODUCT(--(CHOOSE({1,2,3},CF247,CH247,CI247)&gt;0),CHOOSE({1,2,3},CF247,CH247,CI247))+CE247)</f>
        <v/>
      </c>
      <c r="CS247" s="2699">
        <f>EOMONTH(CS248,-1)</f>
        <v/>
      </c>
      <c r="CT247" s="405">
        <f>+CZ246</f>
        <v/>
      </c>
      <c r="CU247" s="405" t="n">
        <v>0</v>
      </c>
      <c r="CV247" s="405" t="n">
        <v>0</v>
      </c>
      <c r="CW247" s="405" t="n">
        <v>0</v>
      </c>
      <c r="CX247" s="405" t="n">
        <v>0</v>
      </c>
      <c r="CY247" s="405" t="n">
        <v>0</v>
      </c>
      <c r="CZ247" s="405">
        <f>SUM(CT247:CV247)-SUM(CW247:CY247)</f>
        <v/>
      </c>
      <c r="DA247" s="405" t="n">
        <v>0</v>
      </c>
      <c r="DB247" s="405">
        <f>+CZ247-DA247</f>
        <v/>
      </c>
      <c r="DC247" s="2700">
        <f>365/((+CU247+CV247-CX247-CY247)/((+CT247+CZ247)/2)*DAY(CS247))</f>
        <v/>
      </c>
      <c r="DD247" s="2700">
        <f>+CZ247/CU247*DAY(CS247)</f>
        <v/>
      </c>
      <c r="DE247" s="406">
        <f>(CX247+CY247)/CU247</f>
        <v/>
      </c>
      <c r="DF247" s="406">
        <f>+CW247/(+CW247+CX247+CY247)</f>
        <v/>
      </c>
      <c r="DG247" s="407">
        <f t="array" ref="DG247">CW247/(SUMPRODUCT(--(CHOOSE({1,2,3},CV247,CX247,CY247)&gt;0),CHOOSE({1,2,3},CV247,CX247,CY247))+CU247)</f>
        <v/>
      </c>
      <c r="DI247" s="2699">
        <f>EOMONTH(DI248,-1)</f>
        <v/>
      </c>
      <c r="DJ247" s="405">
        <f>+DP246</f>
        <v/>
      </c>
      <c r="DK247" s="405" t="n">
        <v>0</v>
      </c>
      <c r="DL247" s="405" t="n">
        <v>0</v>
      </c>
      <c r="DM247" s="405" t="n">
        <v>0</v>
      </c>
      <c r="DN247" s="405" t="n">
        <v>0</v>
      </c>
      <c r="DO247" s="405" t="n">
        <v>0</v>
      </c>
      <c r="DP247" s="405">
        <f>SUM(DJ247:DL247)-SUM(DM247:DO247)</f>
        <v/>
      </c>
      <c r="DQ247" s="405" t="n">
        <v>0</v>
      </c>
      <c r="DR247" s="405">
        <f>+DP247-DQ247</f>
        <v/>
      </c>
      <c r="DS247" s="2700">
        <f>365/((+DK247+DL247-DN247-DO247)/((+DJ247+DP247)/2)*DAY(DI247))</f>
        <v/>
      </c>
      <c r="DT247" s="2700">
        <f>+DP247/DK247*DAY(DI247)</f>
        <v/>
      </c>
      <c r="DU247" s="406">
        <f>(DN247+DO247)/DK247</f>
        <v/>
      </c>
      <c r="DV247" s="406">
        <f>+DM247/(+DM247+DN247+DO247)</f>
        <v/>
      </c>
      <c r="DW247" s="407">
        <f t="array" ref="DW247">DM247/(SUMPRODUCT(--(CHOOSE({1,2,3},DL247,DN247,DO247)&gt;0),CHOOSE({1,2,3},DL247,DN247,DO247))+DK247)</f>
        <v/>
      </c>
      <c r="DY247" s="2699">
        <f>EOMONTH(DY248,-1)</f>
        <v/>
      </c>
      <c r="DZ247" s="405">
        <f>+EF246</f>
        <v/>
      </c>
      <c r="EA247" s="405" t="n">
        <v>0</v>
      </c>
      <c r="EB247" s="405" t="n">
        <v>0</v>
      </c>
      <c r="EC247" s="405" t="n">
        <v>0</v>
      </c>
      <c r="ED247" s="405" t="n">
        <v>0</v>
      </c>
      <c r="EE247" s="405" t="n">
        <v>0</v>
      </c>
      <c r="EF247" s="405">
        <f>SUM(DZ247:EB247)-SUM(EC247:EE247)</f>
        <v/>
      </c>
      <c r="EG247" s="405" t="n">
        <v>0</v>
      </c>
      <c r="EH247" s="405">
        <f>+EF247-EG247</f>
        <v/>
      </c>
      <c r="EI247" s="2700">
        <f>365/((+EA247+EB247-ED247-EE247)/((+DZ247+EF247)/2)*DAY(DY247))</f>
        <v/>
      </c>
      <c r="EJ247" s="2700">
        <f>+EF247/EA247*DAY(DY247)</f>
        <v/>
      </c>
      <c r="EK247" s="406">
        <f>(ED247+EE247)/EA247</f>
        <v/>
      </c>
      <c r="EL247" s="406">
        <f>+EC247/(+EC247+ED247+EE247)</f>
        <v/>
      </c>
      <c r="EM247" s="407">
        <f t="array" ref="EM247">EC247/(SUMPRODUCT(--(CHOOSE({1,2,3},EB247,ED247,EE247)&gt;0),CHOOSE({1,2,3},EB247,ED247,EE247))+EA247)</f>
        <v/>
      </c>
      <c r="EO247" s="2699">
        <f>EOMONTH(EO248,-1)</f>
        <v/>
      </c>
      <c r="EP247" s="405">
        <f>+EV246</f>
        <v/>
      </c>
      <c r="EQ247" s="405" t="n">
        <v>0</v>
      </c>
      <c r="ER247" s="405" t="n">
        <v>0</v>
      </c>
      <c r="ES247" s="405" t="n">
        <v>0</v>
      </c>
      <c r="ET247" s="405" t="n">
        <v>0</v>
      </c>
      <c r="EU247" s="405" t="n">
        <v>0</v>
      </c>
      <c r="EV247" s="405">
        <f>SUM(EP247:ER247)-SUM(ES247:EU247)</f>
        <v/>
      </c>
      <c r="EW247" s="405" t="n">
        <v>0</v>
      </c>
      <c r="EX247" s="405">
        <f>+EV247-EW247</f>
        <v/>
      </c>
      <c r="EY247" s="2700">
        <f>365/((+EQ247+ER247-ET247-EU247)/((+EP247+EV247)/2)*DAY(EO247))</f>
        <v/>
      </c>
      <c r="EZ247" s="2700">
        <f>+EV247/EQ247*DAY(EO247)</f>
        <v/>
      </c>
      <c r="FA247" s="406">
        <f>(ET247+EU247)/EQ247</f>
        <v/>
      </c>
      <c r="FB247" s="406">
        <f>+ES247/(+ES247+ET247+EU247)</f>
        <v/>
      </c>
      <c r="FC247" s="407">
        <f t="array" ref="FC247">ES247/(SUMPRODUCT(--(CHOOSE({1,2,3},FH247,FX247,GN247)&gt;0),CHOOSE({1,2,3},FH247,FX247,GN247))+EQ247)</f>
        <v/>
      </c>
      <c r="FE247" s="2699">
        <f>EOMONTH(FE248,-1)</f>
        <v/>
      </c>
      <c r="FF247" s="405">
        <f>+FL246</f>
        <v/>
      </c>
      <c r="FG247" s="405" t="n">
        <v>0</v>
      </c>
      <c r="FH247" s="405" t="n">
        <v>0</v>
      </c>
      <c r="FI247" s="405" t="n">
        <v>0</v>
      </c>
      <c r="FJ247" s="405" t="n">
        <v>0</v>
      </c>
      <c r="FK247" s="405" t="n">
        <v>0</v>
      </c>
      <c r="FL247" s="405">
        <f>SUM(FF247:FH247)-SUM(FI247:FK247)</f>
        <v/>
      </c>
      <c r="FM247" s="405" t="n">
        <v>0</v>
      </c>
      <c r="FN247" s="405">
        <f>+FL247-FM247</f>
        <v/>
      </c>
      <c r="FO247" s="2700">
        <f>365/((+FG247+FH247-FJ247-FK247)/((+FF247+FL247)/2)*DAY(FE247))</f>
        <v/>
      </c>
      <c r="FP247" s="2700">
        <f>+FL247/FG247*DAY(FE247)</f>
        <v/>
      </c>
      <c r="FQ247" s="406">
        <f>(FJ247+FK247)/FG247</f>
        <v/>
      </c>
      <c r="FR247" s="406">
        <f>+FI247/(+FI247+FJ247+FK247)</f>
        <v/>
      </c>
      <c r="FS247" s="407">
        <f t="array" ref="FS247">FI247/(SUMPRODUCT(--(CHOOSE({1,2,3},FH247,FJ247,FK247)&gt;0),CHOOSE({1,2,3},FH247,FJ247,FK247))+FG247)</f>
        <v/>
      </c>
      <c r="FU247" s="2699">
        <f>EOMONTH(FU248,-1)</f>
        <v/>
      </c>
      <c r="FV247" s="405">
        <f>+GB246</f>
        <v/>
      </c>
      <c r="FW247" s="405" t="n">
        <v>0</v>
      </c>
      <c r="FX247" s="405" t="n">
        <v>0</v>
      </c>
      <c r="FY247" s="405" t="n">
        <v>0</v>
      </c>
      <c r="FZ247" s="405" t="n">
        <v>0</v>
      </c>
      <c r="GA247" s="405" t="n">
        <v>0</v>
      </c>
      <c r="GB247" s="405">
        <f>SUM(FV247:FX247)-SUM(FY247:GA247)</f>
        <v/>
      </c>
      <c r="GC247" s="405" t="n">
        <v>0</v>
      </c>
      <c r="GD247" s="405">
        <f>+GB247-GC247</f>
        <v/>
      </c>
      <c r="GE247" s="2700">
        <f>365/((+FW247+FX247-FZ247-GA247)/((+FV247+GB247)/2)*DAY(FU247))</f>
        <v/>
      </c>
      <c r="GF247" s="2700">
        <f>+GB247/FW247*DAY(FU247)</f>
        <v/>
      </c>
      <c r="GG247" s="406">
        <f>(FZ247+GA247)/FW247</f>
        <v/>
      </c>
      <c r="GH247" s="406">
        <f>+FY247/(+FY247+FZ247+GA247)</f>
        <v/>
      </c>
      <c r="GI247" s="407">
        <f t="array" ref="GI247">FY247/(SUMPRODUCT(--(CHOOSE({1,2,3},FX247,FZ247,GA247)&gt;0),CHOOSE({1,2,3},FX247,FZ247,GA247))+FW247)</f>
        <v/>
      </c>
      <c r="GK247" s="2699">
        <f>EOMONTH(GK248,-1)</f>
        <v/>
      </c>
      <c r="GL247" s="405">
        <f>+GR246</f>
        <v/>
      </c>
      <c r="GM247" s="405" t="n">
        <v>0</v>
      </c>
      <c r="GN247" s="405" t="n">
        <v>0</v>
      </c>
      <c r="GO247" s="405" t="n">
        <v>0</v>
      </c>
      <c r="GP247" s="405" t="n">
        <v>0</v>
      </c>
      <c r="GQ247" s="405" t="n">
        <v>0</v>
      </c>
      <c r="GR247" s="405">
        <f>SUM(GL247:GN247)-SUM(GO247:GQ247)</f>
        <v/>
      </c>
      <c r="GS247" s="405" t="n">
        <v>0</v>
      </c>
      <c r="GT247" s="405">
        <f>+GR247-GS247</f>
        <v/>
      </c>
      <c r="GU247" s="2700">
        <f>365/((+GM247+GN247-GP247-GQ247)/((+GL247+GR247)/2)*DAY(GK247))</f>
        <v/>
      </c>
      <c r="GV247" s="2700">
        <f>+GR247/GM247*DAY(GK247)</f>
        <v/>
      </c>
      <c r="GW247" s="406">
        <f>(GP247+GQ247)/GM247</f>
        <v/>
      </c>
      <c r="GX247" s="406">
        <f>+GO247/(+GO247+GP247+GQ247)</f>
        <v/>
      </c>
      <c r="GY247" s="407">
        <f t="array" ref="GY247">GO247/(SUMPRODUCT(--(CHOOSE({1,2,3},GN247,GP247,GQ247)&gt;0),CHOOSE({1,2,3},GN247,GP247,GQ247))+GM247)</f>
        <v/>
      </c>
    </row>
    <row r="248">
      <c r="A248" s="2699">
        <f>EOMONTH(A249,-1)</f>
        <v/>
      </c>
      <c r="B248" s="405">
        <f>R248+AH248+AX248+BN248+CD248+CT248+DJ248+DZ248+EP248+FF248+FV248+GL248</f>
        <v/>
      </c>
      <c r="C248" s="405">
        <f>S248+AI248+AY248+BO248+CE248+CU248+DK248+EA248+EQ248+FG248+FW248+GM248</f>
        <v/>
      </c>
      <c r="D248" s="405">
        <f>T248+AJ248+AZ248+BP248+CF248+CV248+DL248+EB248+ER248+FH248+FX248+GN248</f>
        <v/>
      </c>
      <c r="E248" s="405">
        <f>U248+AK248+BA248+BQ248+CG248+CW248+DM248+EC248+ES248+FI248+FY248+GO248</f>
        <v/>
      </c>
      <c r="F248" s="405">
        <f>V248+AL248+BB248+BR248+CH248+CX248+DN248+ED248+ET248+FJ248+FZ248+GP248</f>
        <v/>
      </c>
      <c r="G248" s="405">
        <f>W248+AM248+BC248+BS248+CI248+CY248+DO248+EE248+EU248+FK248+GA248+GQ248</f>
        <v/>
      </c>
      <c r="H248" s="405">
        <f>X248+AN248+BD248+BT248+CJ248+CZ248+DP248+EF248+EV248+FL248+GB248+GR248</f>
        <v/>
      </c>
      <c r="I248" s="405">
        <f>Y248+AO248+BE248+BU248+CK248+DA248+DQ248+EG248+EW248+FM248+GC248+GS248</f>
        <v/>
      </c>
      <c r="J248" s="405">
        <f>Z248+AP248+BF248+BV248</f>
        <v/>
      </c>
      <c r="K248" s="2700">
        <f>365/((+C248+D248-F248-G248)/((+B248+H248)/2)*DAY(A248))</f>
        <v/>
      </c>
      <c r="L248" s="2700">
        <f>+H248/C248*DAY(A248)</f>
        <v/>
      </c>
      <c r="M248" s="406">
        <f>(F248+G248)/C248</f>
        <v/>
      </c>
      <c r="N248" s="406">
        <f>+E248/(+E248+F248+G248)</f>
        <v/>
      </c>
      <c r="O248" s="407">
        <f t="array" ref="O248">E248/(SUMPRODUCT(--(CHOOSE({1,2,3},D248,F248,G248)&gt;0),CHOOSE({1,2,3},D248,F248,G248))+C248)</f>
        <v/>
      </c>
      <c r="Q248" s="2699">
        <f>EOMONTH(Q249,-1)</f>
        <v/>
      </c>
      <c r="R248" s="405">
        <f>+X247</f>
        <v/>
      </c>
      <c r="S248" s="405" t="n">
        <v>0</v>
      </c>
      <c r="T248" s="405" t="n">
        <v>0</v>
      </c>
      <c r="U248" s="405" t="n">
        <v>0</v>
      </c>
      <c r="V248" s="405" t="n">
        <v>0</v>
      </c>
      <c r="W248" s="405" t="n">
        <v>0</v>
      </c>
      <c r="X248" s="405">
        <f>SUM(R248:T248)-SUM(U248:W248)</f>
        <v/>
      </c>
      <c r="Y248" s="405" t="n">
        <v>0</v>
      </c>
      <c r="Z248" s="405">
        <f>+X248-Y248</f>
        <v/>
      </c>
      <c r="AA248" s="2700">
        <f>365/((+S248+T248-V248-W248)/((+R248+X248)/2)*DAY(Q248))</f>
        <v/>
      </c>
      <c r="AB248" s="2700">
        <f>+X248/S248*DAY(Q248)</f>
        <v/>
      </c>
      <c r="AC248" s="406">
        <f>(V248+W248)/S248</f>
        <v/>
      </c>
      <c r="AD248" s="406">
        <f>+U248/(+U248+V248+W248)</f>
        <v/>
      </c>
      <c r="AE248" s="407">
        <f t="array" ref="AE248">U248/(SUMPRODUCT(--(CHOOSE({1,2,3},T248,V248,W248)&gt;0),CHOOSE({1,2,3},T248,V248,W248))+S248)</f>
        <v/>
      </c>
      <c r="AG248" s="2699">
        <f>EOMONTH(AG249,-1)</f>
        <v/>
      </c>
      <c r="AH248" s="405">
        <f>+AN247</f>
        <v/>
      </c>
      <c r="AI248" s="405" t="n">
        <v>0</v>
      </c>
      <c r="AJ248" s="405" t="n">
        <v>0</v>
      </c>
      <c r="AK248" s="405" t="n">
        <v>0</v>
      </c>
      <c r="AL248" s="405" t="n">
        <v>0</v>
      </c>
      <c r="AM248" s="405" t="n">
        <v>0</v>
      </c>
      <c r="AN248" s="405">
        <f>SUM(AH248:AJ248)-SUM(AK248:AM248)</f>
        <v/>
      </c>
      <c r="AO248" s="405" t="n">
        <v>0</v>
      </c>
      <c r="AP248" s="405">
        <f>+AN248-AO248</f>
        <v/>
      </c>
      <c r="AQ248" s="2700">
        <f>365/((+AI248+AJ248-AL248-AM248)/((+AH248+AN248)/2)*DAY(AG248))</f>
        <v/>
      </c>
      <c r="AR248" s="2700">
        <f>+AN248/AI248*DAY(AG248)</f>
        <v/>
      </c>
      <c r="AS248" s="406">
        <f>(AL248+AM248)/AI248</f>
        <v/>
      </c>
      <c r="AT248" s="406">
        <f>+AK248/(+AK248+AL248+AM248)</f>
        <v/>
      </c>
      <c r="AU248" s="407">
        <f t="array" ref="AU248">AK248/(SUMPRODUCT(--(CHOOSE({1,2,3},AJ248,AL248,AM248)&gt;0),CHOOSE({1,2,3},AJ248,AL248,AM248))+AI248)</f>
        <v/>
      </c>
      <c r="AW248" s="2699">
        <f>EOMONTH(AW249,-1)</f>
        <v/>
      </c>
      <c r="AX248" s="405">
        <f>+BD247</f>
        <v/>
      </c>
      <c r="AY248" s="405" t="n">
        <v>0</v>
      </c>
      <c r="AZ248" s="405" t="n">
        <v>0</v>
      </c>
      <c r="BA248" s="405" t="n">
        <v>0</v>
      </c>
      <c r="BB248" s="405" t="n">
        <v>0</v>
      </c>
      <c r="BC248" s="405" t="n">
        <v>0</v>
      </c>
      <c r="BD248" s="405">
        <f>SUM(AX248:AZ248)-SUM(BA248:BC248)</f>
        <v/>
      </c>
      <c r="BE248" s="405" t="n">
        <v>0</v>
      </c>
      <c r="BF248" s="405">
        <f>+BD248-BE248</f>
        <v/>
      </c>
      <c r="BG248" s="2700">
        <f>365/((+AY248+AZ248-BB248-BC248)/((+AX248+BD248)/2)*DAY(AW248))</f>
        <v/>
      </c>
      <c r="BH248" s="2700">
        <f>+BD248/AY248*DAY(AW248)</f>
        <v/>
      </c>
      <c r="BI248" s="406">
        <f>(BB248+BC248)/AY248</f>
        <v/>
      </c>
      <c r="BJ248" s="406">
        <f>+BA248/(+BA248+BB248+BC248)</f>
        <v/>
      </c>
      <c r="BK248" s="407">
        <f t="array" ref="BK248">BA248/(SUMPRODUCT(--(CHOOSE({1,2,3},AZ248,BB248,BC248)&gt;0),CHOOSE({1,2,3},AZ248,BB248,BC248))+AY248)</f>
        <v/>
      </c>
      <c r="BM248" s="2699">
        <f>EOMONTH(BM249,-1)</f>
        <v/>
      </c>
      <c r="BN248" s="405">
        <f>+BT247</f>
        <v/>
      </c>
      <c r="BO248" s="405" t="n">
        <v>0</v>
      </c>
      <c r="BP248" s="405" t="n">
        <v>0</v>
      </c>
      <c r="BQ248" s="405" t="n">
        <v>0</v>
      </c>
      <c r="BR248" s="405" t="n">
        <v>0</v>
      </c>
      <c r="BS248" s="405" t="n">
        <v>0</v>
      </c>
      <c r="BT248" s="405">
        <f>SUM(BN248:BP248)-SUM(BQ248:BS248)</f>
        <v/>
      </c>
      <c r="BU248" s="405" t="n">
        <v>0</v>
      </c>
      <c r="BV248" s="405">
        <f>+BT248-BU248</f>
        <v/>
      </c>
      <c r="BW248" s="2700">
        <f>365/((+BO248+BP248-BR248-BS248)/((+BN248+BT248)/2)*DAY(BM248))</f>
        <v/>
      </c>
      <c r="BX248" s="2700">
        <f>+BT248/BO248*DAY(BM248)</f>
        <v/>
      </c>
      <c r="BY248" s="406">
        <f>(BR248+BS248)/BO248</f>
        <v/>
      </c>
      <c r="BZ248" s="406">
        <f>+BQ248/(+BQ248+BR248+BS248)</f>
        <v/>
      </c>
      <c r="CA248" s="407">
        <f t="array" ref="CA248">BQ248/(SUMPRODUCT(--(CHOOSE({1,2,3},BP248,BR248,BS248)&gt;0),CHOOSE({1,2,3},BP248,BR248,BS248))+BO248)</f>
        <v/>
      </c>
      <c r="CC248" s="2699">
        <f>EOMONTH(CC249,-1)</f>
        <v/>
      </c>
      <c r="CD248" s="405">
        <f>+CJ247</f>
        <v/>
      </c>
      <c r="CE248" s="405" t="n">
        <v>0</v>
      </c>
      <c r="CF248" s="405" t="n">
        <v>0</v>
      </c>
      <c r="CG248" s="405" t="n">
        <v>0</v>
      </c>
      <c r="CH248" s="405" t="n">
        <v>0</v>
      </c>
      <c r="CI248" s="405" t="n">
        <v>0</v>
      </c>
      <c r="CJ248" s="405">
        <f>SUM(CD248:CF248)-SUM(CG248:CI248)</f>
        <v/>
      </c>
      <c r="CK248" s="405" t="n">
        <v>0</v>
      </c>
      <c r="CL248" s="405">
        <f>+CJ248-CK248</f>
        <v/>
      </c>
      <c r="CM248" s="2700">
        <f>365/((+CE248+CF248-CH248-CI248)/((+CD248+CJ248)/2)*DAY(CC248))</f>
        <v/>
      </c>
      <c r="CN248" s="2700">
        <f>+CJ248/CE248*DAY(CC248)</f>
        <v/>
      </c>
      <c r="CO248" s="406">
        <f>(CH248+CI248)/CE248</f>
        <v/>
      </c>
      <c r="CP248" s="406">
        <f>+CG248/(+CG248+CH248+CI248)</f>
        <v/>
      </c>
      <c r="CQ248" s="407">
        <f t="array" ref="CQ248">CG248/(SUMPRODUCT(--(CHOOSE({1,2,3},CF248,CH248,CI248)&gt;0),CHOOSE({1,2,3},CF248,CH248,CI248))+CE248)</f>
        <v/>
      </c>
      <c r="CS248" s="2699">
        <f>EOMONTH(CS249,-1)</f>
        <v/>
      </c>
      <c r="CT248" s="405">
        <f>+CZ247</f>
        <v/>
      </c>
      <c r="CU248" s="405" t="n">
        <v>0</v>
      </c>
      <c r="CV248" s="405" t="n">
        <v>0</v>
      </c>
      <c r="CW248" s="405" t="n">
        <v>0</v>
      </c>
      <c r="CX248" s="405" t="n">
        <v>0</v>
      </c>
      <c r="CY248" s="405" t="n">
        <v>0</v>
      </c>
      <c r="CZ248" s="405">
        <f>SUM(CT248:CV248)-SUM(CW248:CY248)</f>
        <v/>
      </c>
      <c r="DA248" s="405" t="n">
        <v>0</v>
      </c>
      <c r="DB248" s="405">
        <f>+CZ248-DA248</f>
        <v/>
      </c>
      <c r="DC248" s="2700">
        <f>365/((+CU248+CV248-CX248-CY248)/((+CT248+CZ248)/2)*DAY(CS248))</f>
        <v/>
      </c>
      <c r="DD248" s="2700">
        <f>+CZ248/CU248*DAY(CS248)</f>
        <v/>
      </c>
      <c r="DE248" s="406">
        <f>(CX248+CY248)/CU248</f>
        <v/>
      </c>
      <c r="DF248" s="406">
        <f>+CW248/(+CW248+CX248+CY248)</f>
        <v/>
      </c>
      <c r="DG248" s="407">
        <f t="array" ref="DG248">CW248/(SUMPRODUCT(--(CHOOSE({1,2,3},CV248,CX248,CY248)&gt;0),CHOOSE({1,2,3},CV248,CX248,CY248))+CU248)</f>
        <v/>
      </c>
      <c r="DI248" s="2699">
        <f>EOMONTH(DI249,-1)</f>
        <v/>
      </c>
      <c r="DJ248" s="405">
        <f>+DP247</f>
        <v/>
      </c>
      <c r="DK248" s="405" t="n">
        <v>0</v>
      </c>
      <c r="DL248" s="405" t="n">
        <v>0</v>
      </c>
      <c r="DM248" s="405" t="n">
        <v>0</v>
      </c>
      <c r="DN248" s="405" t="n">
        <v>0</v>
      </c>
      <c r="DO248" s="405" t="n">
        <v>0</v>
      </c>
      <c r="DP248" s="405">
        <f>SUM(DJ248:DL248)-SUM(DM248:DO248)</f>
        <v/>
      </c>
      <c r="DQ248" s="405" t="n">
        <v>0</v>
      </c>
      <c r="DR248" s="405">
        <f>+DP248-DQ248</f>
        <v/>
      </c>
      <c r="DS248" s="2700">
        <f>365/((+DK248+DL248-DN248-DO248)/((+DJ248+DP248)/2)*DAY(DI248))</f>
        <v/>
      </c>
      <c r="DT248" s="2700">
        <f>+DP248/DK248*DAY(DI248)</f>
        <v/>
      </c>
      <c r="DU248" s="406">
        <f>(DN248+DO248)/DK248</f>
        <v/>
      </c>
      <c r="DV248" s="406">
        <f>+DM248/(+DM248+DN248+DO248)</f>
        <v/>
      </c>
      <c r="DW248" s="407">
        <f t="array" ref="DW248">DM248/(SUMPRODUCT(--(CHOOSE({1,2,3},DL248,DN248,DO248)&gt;0),CHOOSE({1,2,3},DL248,DN248,DO248))+DK248)</f>
        <v/>
      </c>
      <c r="DY248" s="2699">
        <f>EOMONTH(DY249,-1)</f>
        <v/>
      </c>
      <c r="DZ248" s="405">
        <f>+EF247</f>
        <v/>
      </c>
      <c r="EA248" s="405" t="n">
        <v>0</v>
      </c>
      <c r="EB248" s="405" t="n">
        <v>0</v>
      </c>
      <c r="EC248" s="405" t="n">
        <v>0</v>
      </c>
      <c r="ED248" s="405" t="n">
        <v>0</v>
      </c>
      <c r="EE248" s="405" t="n">
        <v>0</v>
      </c>
      <c r="EF248" s="405">
        <f>SUM(DZ248:EB248)-SUM(EC248:EE248)</f>
        <v/>
      </c>
      <c r="EG248" s="405" t="n">
        <v>0</v>
      </c>
      <c r="EH248" s="405">
        <f>+EF248-EG248</f>
        <v/>
      </c>
      <c r="EI248" s="2700">
        <f>365/((+EA248+EB248-ED248-EE248)/((+DZ248+EF248)/2)*DAY(DY248))</f>
        <v/>
      </c>
      <c r="EJ248" s="2700">
        <f>+EF248/EA248*DAY(DY248)</f>
        <v/>
      </c>
      <c r="EK248" s="406">
        <f>(ED248+EE248)/EA248</f>
        <v/>
      </c>
      <c r="EL248" s="406">
        <f>+EC248/(+EC248+ED248+EE248)</f>
        <v/>
      </c>
      <c r="EM248" s="407">
        <f t="array" ref="EM248">EC248/(SUMPRODUCT(--(CHOOSE({1,2,3},EB248,ED248,EE248)&gt;0),CHOOSE({1,2,3},EB248,ED248,EE248))+EA248)</f>
        <v/>
      </c>
      <c r="EO248" s="2699">
        <f>EOMONTH(EO249,-1)</f>
        <v/>
      </c>
      <c r="EP248" s="405">
        <f>+EV247</f>
        <v/>
      </c>
      <c r="EQ248" s="405" t="n">
        <v>0</v>
      </c>
      <c r="ER248" s="405" t="n">
        <v>0</v>
      </c>
      <c r="ES248" s="405" t="n">
        <v>0</v>
      </c>
      <c r="ET248" s="405" t="n">
        <v>0</v>
      </c>
      <c r="EU248" s="405" t="n">
        <v>0</v>
      </c>
      <c r="EV248" s="405">
        <f>SUM(EP248:ER248)-SUM(ES248:EU248)</f>
        <v/>
      </c>
      <c r="EW248" s="405" t="n">
        <v>0</v>
      </c>
      <c r="EX248" s="405">
        <f>+EV248-EW248</f>
        <v/>
      </c>
      <c r="EY248" s="2700">
        <f>365/((+EQ248+ER248-ET248-EU248)/((+EP248+EV248)/2)*DAY(EO248))</f>
        <v/>
      </c>
      <c r="EZ248" s="2700">
        <f>+EV248/EQ248*DAY(EO248)</f>
        <v/>
      </c>
      <c r="FA248" s="406">
        <f>(ET248+EU248)/EQ248</f>
        <v/>
      </c>
      <c r="FB248" s="406">
        <f>+ES248/(+ES248+ET248+EU248)</f>
        <v/>
      </c>
      <c r="FC248" s="407">
        <f t="array" ref="FC248">ES248/(SUMPRODUCT(--(CHOOSE({1,2,3},FH248,FX248,GN248)&gt;0),CHOOSE({1,2,3},FH248,FX248,GN248))+EQ248)</f>
        <v/>
      </c>
      <c r="FE248" s="2699">
        <f>EOMONTH(FE249,-1)</f>
        <v/>
      </c>
      <c r="FF248" s="405">
        <f>+FL247</f>
        <v/>
      </c>
      <c r="FG248" s="405" t="n">
        <v>0</v>
      </c>
      <c r="FH248" s="405" t="n">
        <v>0</v>
      </c>
      <c r="FI248" s="405" t="n">
        <v>0</v>
      </c>
      <c r="FJ248" s="405" t="n">
        <v>0</v>
      </c>
      <c r="FK248" s="405" t="n">
        <v>0</v>
      </c>
      <c r="FL248" s="405">
        <f>SUM(FF248:FH248)-SUM(FI248:FK248)</f>
        <v/>
      </c>
      <c r="FM248" s="405" t="n">
        <v>0</v>
      </c>
      <c r="FN248" s="405">
        <f>+FL248-FM248</f>
        <v/>
      </c>
      <c r="FO248" s="2700">
        <f>365/((+FG248+FH248-FJ248-FK248)/((+FF248+FL248)/2)*DAY(FE248))</f>
        <v/>
      </c>
      <c r="FP248" s="2700">
        <f>+FL248/FG248*DAY(FE248)</f>
        <v/>
      </c>
      <c r="FQ248" s="406">
        <f>(FJ248+FK248)/FG248</f>
        <v/>
      </c>
      <c r="FR248" s="406">
        <f>+FI248/(+FI248+FJ248+FK248)</f>
        <v/>
      </c>
      <c r="FS248" s="407">
        <f t="array" ref="FS248">FI248/(SUMPRODUCT(--(CHOOSE({1,2,3},FH248,FJ248,FK248)&gt;0),CHOOSE({1,2,3},FH248,FJ248,FK248))+FG248)</f>
        <v/>
      </c>
      <c r="FU248" s="2699">
        <f>EOMONTH(FU249,-1)</f>
        <v/>
      </c>
      <c r="FV248" s="405">
        <f>+GB247</f>
        <v/>
      </c>
      <c r="FW248" s="405" t="n">
        <v>0</v>
      </c>
      <c r="FX248" s="405" t="n">
        <v>0</v>
      </c>
      <c r="FY248" s="405" t="n">
        <v>0</v>
      </c>
      <c r="FZ248" s="405" t="n">
        <v>0</v>
      </c>
      <c r="GA248" s="405" t="n">
        <v>0</v>
      </c>
      <c r="GB248" s="405">
        <f>SUM(FV248:FX248)-SUM(FY248:GA248)</f>
        <v/>
      </c>
      <c r="GC248" s="405" t="n">
        <v>0</v>
      </c>
      <c r="GD248" s="405">
        <f>+GB248-GC248</f>
        <v/>
      </c>
      <c r="GE248" s="2700">
        <f>365/((+FW248+FX248-FZ248-GA248)/((+FV248+GB248)/2)*DAY(FU248))</f>
        <v/>
      </c>
      <c r="GF248" s="2700">
        <f>+GB248/FW248*DAY(FU248)</f>
        <v/>
      </c>
      <c r="GG248" s="406">
        <f>(FZ248+GA248)/FW248</f>
        <v/>
      </c>
      <c r="GH248" s="406">
        <f>+FY248/(+FY248+FZ248+GA248)</f>
        <v/>
      </c>
      <c r="GI248" s="407">
        <f t="array" ref="GI248">FY248/(SUMPRODUCT(--(CHOOSE({1,2,3},FX248,FZ248,GA248)&gt;0),CHOOSE({1,2,3},FX248,FZ248,GA248))+FW248)</f>
        <v/>
      </c>
      <c r="GK248" s="2699">
        <f>EOMONTH(GK249,-1)</f>
        <v/>
      </c>
      <c r="GL248" s="405">
        <f>+GR247</f>
        <v/>
      </c>
      <c r="GM248" s="405" t="n">
        <v>0</v>
      </c>
      <c r="GN248" s="405" t="n">
        <v>0</v>
      </c>
      <c r="GO248" s="405" t="n">
        <v>0</v>
      </c>
      <c r="GP248" s="405" t="n">
        <v>0</v>
      </c>
      <c r="GQ248" s="405" t="n">
        <v>0</v>
      </c>
      <c r="GR248" s="405">
        <f>SUM(GL248:GN248)-SUM(GO248:GQ248)</f>
        <v/>
      </c>
      <c r="GS248" s="405" t="n">
        <v>0</v>
      </c>
      <c r="GT248" s="405">
        <f>+GR248-GS248</f>
        <v/>
      </c>
      <c r="GU248" s="2700">
        <f>365/((+GM248+GN248-GP248-GQ248)/((+GL248+GR248)/2)*DAY(GK248))</f>
        <v/>
      </c>
      <c r="GV248" s="2700">
        <f>+GR248/GM248*DAY(GK248)</f>
        <v/>
      </c>
      <c r="GW248" s="406">
        <f>(GP248+GQ248)/GM248</f>
        <v/>
      </c>
      <c r="GX248" s="406">
        <f>+GO248/(+GO248+GP248+GQ248)</f>
        <v/>
      </c>
      <c r="GY248" s="407">
        <f t="array" ref="GY248">GO248/(SUMPRODUCT(--(CHOOSE({1,2,3},GN248,GP248,GQ248)&gt;0),CHOOSE({1,2,3},GN248,GP248,GQ248))+GM248)</f>
        <v/>
      </c>
    </row>
    <row r="249">
      <c r="A249" s="2699">
        <f>EOMONTH(A250,-1)</f>
        <v/>
      </c>
      <c r="B249" s="405">
        <f>R249+AH249+AX249+BN249+CD249+CT249+DJ249+DZ249+EP249+FF249+FV249+GL249</f>
        <v/>
      </c>
      <c r="C249" s="405">
        <f>S249+AI249+AY249+BO249+CE249+CU249+DK249+EA249+EQ249+FG249+FW249+GM249</f>
        <v/>
      </c>
      <c r="D249" s="405">
        <f>T249+AJ249+AZ249+BP249+CF249+CV249+DL249+EB249+ER249+FH249+FX249+GN249</f>
        <v/>
      </c>
      <c r="E249" s="405">
        <f>U249+AK249+BA249+BQ249+CG249+CW249+DM249+EC249+ES249+FI249+FY249+GO249</f>
        <v/>
      </c>
      <c r="F249" s="405">
        <f>V249+AL249+BB249+BR249+CH249+CX249+DN249+ED249+ET249+FJ249+FZ249+GP249</f>
        <v/>
      </c>
      <c r="G249" s="405">
        <f>W249+AM249+BC249+BS249+CI249+CY249+DO249+EE249+EU249+FK249+GA249+GQ249</f>
        <v/>
      </c>
      <c r="H249" s="405">
        <f>X249+AN249+BD249+BT249+CJ249+CZ249+DP249+EF249+EV249+FL249+GB249+GR249</f>
        <v/>
      </c>
      <c r="I249" s="405">
        <f>Y249+AO249+BE249+BU249+CK249+DA249+DQ249+EG249+EW249+FM249+GC249+GS249</f>
        <v/>
      </c>
      <c r="J249" s="405">
        <f>Z249+AP249+BF249+BV249</f>
        <v/>
      </c>
      <c r="K249" s="2700">
        <f>365/((+C249+D249-F249-G249)/((+B249+H249)/2)*DAY(A249))</f>
        <v/>
      </c>
      <c r="L249" s="2700">
        <f>+H249/C249*DAY(A249)</f>
        <v/>
      </c>
      <c r="M249" s="406">
        <f>(F249+G249)/C249</f>
        <v/>
      </c>
      <c r="N249" s="406">
        <f>+E249/(+E249+F249+G249)</f>
        <v/>
      </c>
      <c r="O249" s="407">
        <f t="array" ref="O249">E249/(SUMPRODUCT(--(CHOOSE({1,2,3},D249,F249,G249)&gt;0),CHOOSE({1,2,3},D249,F249,G249))+C249)</f>
        <v/>
      </c>
      <c r="Q249" s="2699">
        <f>EOMONTH(Q250,-1)</f>
        <v/>
      </c>
      <c r="R249" s="405">
        <f>+X248</f>
        <v/>
      </c>
      <c r="S249" s="405" t="n">
        <v>0</v>
      </c>
      <c r="T249" s="405" t="n">
        <v>0</v>
      </c>
      <c r="U249" s="405" t="n">
        <v>0</v>
      </c>
      <c r="V249" s="405" t="n">
        <v>0</v>
      </c>
      <c r="W249" s="405" t="n">
        <v>0</v>
      </c>
      <c r="X249" s="405">
        <f>SUM(R249:T249)-SUM(U249:W249)</f>
        <v/>
      </c>
      <c r="Y249" s="405" t="n">
        <v>0</v>
      </c>
      <c r="Z249" s="405">
        <f>+X249-Y249</f>
        <v/>
      </c>
      <c r="AA249" s="2700">
        <f>365/((+S249+T249-V249-W249)/((+R249+X249)/2)*DAY(Q249))</f>
        <v/>
      </c>
      <c r="AB249" s="2700">
        <f>+X249/S249*DAY(Q249)</f>
        <v/>
      </c>
      <c r="AC249" s="406">
        <f>(V249+W249)/S249</f>
        <v/>
      </c>
      <c r="AD249" s="406">
        <f>+U249/(+U249+V249+W249)</f>
        <v/>
      </c>
      <c r="AE249" s="407">
        <f t="array" ref="AE249">U249/(SUMPRODUCT(--(CHOOSE({1,2,3},T249,V249,W249)&gt;0),CHOOSE({1,2,3},T249,V249,W249))+S249)</f>
        <v/>
      </c>
      <c r="AG249" s="2699">
        <f>EOMONTH(AG250,-1)</f>
        <v/>
      </c>
      <c r="AH249" s="405">
        <f>+AN248</f>
        <v/>
      </c>
      <c r="AI249" s="405" t="n">
        <v>0</v>
      </c>
      <c r="AJ249" s="405" t="n">
        <v>0</v>
      </c>
      <c r="AK249" s="405" t="n">
        <v>0</v>
      </c>
      <c r="AL249" s="405" t="n">
        <v>0</v>
      </c>
      <c r="AM249" s="405" t="n">
        <v>0</v>
      </c>
      <c r="AN249" s="405">
        <f>SUM(AH249:AJ249)-SUM(AK249:AM249)</f>
        <v/>
      </c>
      <c r="AO249" s="405" t="n">
        <v>0</v>
      </c>
      <c r="AP249" s="405">
        <f>+AN249-AO249</f>
        <v/>
      </c>
      <c r="AQ249" s="2700">
        <f>365/((+AI249+AJ249-AL249-AM249)/((+AH249+AN249)/2)*DAY(AG249))</f>
        <v/>
      </c>
      <c r="AR249" s="2700">
        <f>+AN249/AI249*DAY(AG249)</f>
        <v/>
      </c>
      <c r="AS249" s="406">
        <f>(AL249+AM249)/AI249</f>
        <v/>
      </c>
      <c r="AT249" s="406">
        <f>+AK249/(+AK249+AL249+AM249)</f>
        <v/>
      </c>
      <c r="AU249" s="407">
        <f t="array" ref="AU249">AK249/(SUMPRODUCT(--(CHOOSE({1,2,3},AJ249,AL249,AM249)&gt;0),CHOOSE({1,2,3},AJ249,AL249,AM249))+AI249)</f>
        <v/>
      </c>
      <c r="AW249" s="2699">
        <f>EOMONTH(AW250,-1)</f>
        <v/>
      </c>
      <c r="AX249" s="405">
        <f>+BD248</f>
        <v/>
      </c>
      <c r="AY249" s="405" t="n">
        <v>0</v>
      </c>
      <c r="AZ249" s="405" t="n">
        <v>0</v>
      </c>
      <c r="BA249" s="405" t="n">
        <v>0</v>
      </c>
      <c r="BB249" s="405" t="n">
        <v>0</v>
      </c>
      <c r="BC249" s="405" t="n">
        <v>0</v>
      </c>
      <c r="BD249" s="405">
        <f>SUM(AX249:AZ249)-SUM(BA249:BC249)</f>
        <v/>
      </c>
      <c r="BE249" s="405" t="n">
        <v>0</v>
      </c>
      <c r="BF249" s="405">
        <f>+BD249-BE249</f>
        <v/>
      </c>
      <c r="BG249" s="2700">
        <f>365/((+AY249+AZ249-BB249-BC249)/((+AX249+BD249)/2)*DAY(AW249))</f>
        <v/>
      </c>
      <c r="BH249" s="2700">
        <f>+BD249/AY249*DAY(AW249)</f>
        <v/>
      </c>
      <c r="BI249" s="406">
        <f>(BB249+BC249)/AY249</f>
        <v/>
      </c>
      <c r="BJ249" s="406">
        <f>+BA249/(+BA249+BB249+BC249)</f>
        <v/>
      </c>
      <c r="BK249" s="407">
        <f t="array" ref="BK249">BA249/(SUMPRODUCT(--(CHOOSE({1,2,3},AZ249,BB249,BC249)&gt;0),CHOOSE({1,2,3},AZ249,BB249,BC249))+AY249)</f>
        <v/>
      </c>
      <c r="BM249" s="2699">
        <f>EOMONTH(BM250,-1)</f>
        <v/>
      </c>
      <c r="BN249" s="405">
        <f>+BT248</f>
        <v/>
      </c>
      <c r="BO249" s="405" t="n">
        <v>0</v>
      </c>
      <c r="BP249" s="405" t="n">
        <v>0</v>
      </c>
      <c r="BQ249" s="405" t="n">
        <v>0</v>
      </c>
      <c r="BR249" s="405" t="n">
        <v>0</v>
      </c>
      <c r="BS249" s="405" t="n">
        <v>0</v>
      </c>
      <c r="BT249" s="405">
        <f>SUM(BN249:BP249)-SUM(BQ249:BS249)</f>
        <v/>
      </c>
      <c r="BU249" s="405" t="n">
        <v>0</v>
      </c>
      <c r="BV249" s="405">
        <f>+BT249-BU249</f>
        <v/>
      </c>
      <c r="BW249" s="2700">
        <f>365/((+BO249+BP249-BR249-BS249)/((+BN249+BT249)/2)*DAY(BM249))</f>
        <v/>
      </c>
      <c r="BX249" s="2700">
        <f>+BT249/BO249*DAY(BM249)</f>
        <v/>
      </c>
      <c r="BY249" s="406">
        <f>(BR249+BS249)/BO249</f>
        <v/>
      </c>
      <c r="BZ249" s="406">
        <f>+BQ249/(+BQ249+BR249+BS249)</f>
        <v/>
      </c>
      <c r="CA249" s="407">
        <f t="array" ref="CA249">BQ249/(SUMPRODUCT(--(CHOOSE({1,2,3},BP249,BR249,BS249)&gt;0),CHOOSE({1,2,3},BP249,BR249,BS249))+BO249)</f>
        <v/>
      </c>
      <c r="CC249" s="2699">
        <f>EOMONTH(CC250,-1)</f>
        <v/>
      </c>
      <c r="CD249" s="405">
        <f>+CJ248</f>
        <v/>
      </c>
      <c r="CE249" s="405" t="n">
        <v>0</v>
      </c>
      <c r="CF249" s="405" t="n">
        <v>0</v>
      </c>
      <c r="CG249" s="405" t="n">
        <v>0</v>
      </c>
      <c r="CH249" s="405" t="n">
        <v>0</v>
      </c>
      <c r="CI249" s="405" t="n">
        <v>0</v>
      </c>
      <c r="CJ249" s="405">
        <f>SUM(CD249:CF249)-SUM(CG249:CI249)</f>
        <v/>
      </c>
      <c r="CK249" s="405" t="n">
        <v>0</v>
      </c>
      <c r="CL249" s="405">
        <f>+CJ249-CK249</f>
        <v/>
      </c>
      <c r="CM249" s="2700">
        <f>365/((+CE249+CF249-CH249-CI249)/((+CD249+CJ249)/2)*DAY(CC249))</f>
        <v/>
      </c>
      <c r="CN249" s="2700">
        <f>+CJ249/CE249*DAY(CC249)</f>
        <v/>
      </c>
      <c r="CO249" s="406">
        <f>(CH249+CI249)/CE249</f>
        <v/>
      </c>
      <c r="CP249" s="406">
        <f>+CG249/(+CG249+CH249+CI249)</f>
        <v/>
      </c>
      <c r="CQ249" s="407">
        <f t="array" ref="CQ249">CG249/(SUMPRODUCT(--(CHOOSE({1,2,3},CF249,CH249,CI249)&gt;0),CHOOSE({1,2,3},CF249,CH249,CI249))+CE249)</f>
        <v/>
      </c>
      <c r="CS249" s="2699">
        <f>EOMONTH(CS250,-1)</f>
        <v/>
      </c>
      <c r="CT249" s="405">
        <f>+CZ248</f>
        <v/>
      </c>
      <c r="CU249" s="405" t="n">
        <v>0</v>
      </c>
      <c r="CV249" s="405" t="n">
        <v>0</v>
      </c>
      <c r="CW249" s="405" t="n">
        <v>0</v>
      </c>
      <c r="CX249" s="405" t="n">
        <v>0</v>
      </c>
      <c r="CY249" s="405" t="n">
        <v>0</v>
      </c>
      <c r="CZ249" s="405">
        <f>SUM(CT249:CV249)-SUM(CW249:CY249)</f>
        <v/>
      </c>
      <c r="DA249" s="405" t="n">
        <v>0</v>
      </c>
      <c r="DB249" s="405">
        <f>+CZ249-DA249</f>
        <v/>
      </c>
      <c r="DC249" s="2700">
        <f>365/((+CU249+CV249-CX249-CY249)/((+CT249+CZ249)/2)*DAY(CS249))</f>
        <v/>
      </c>
      <c r="DD249" s="2700">
        <f>+CZ249/CU249*DAY(CS249)</f>
        <v/>
      </c>
      <c r="DE249" s="406">
        <f>(CX249+CY249)/CU249</f>
        <v/>
      </c>
      <c r="DF249" s="406">
        <f>+CW249/(+CW249+CX249+CY249)</f>
        <v/>
      </c>
      <c r="DG249" s="407">
        <f t="array" ref="DG249">CW249/(SUMPRODUCT(--(CHOOSE({1,2,3},CV249,CX249,CY249)&gt;0),CHOOSE({1,2,3},CV249,CX249,CY249))+CU249)</f>
        <v/>
      </c>
      <c r="DI249" s="2699">
        <f>EOMONTH(DI250,-1)</f>
        <v/>
      </c>
      <c r="DJ249" s="405">
        <f>+DP248</f>
        <v/>
      </c>
      <c r="DK249" s="405" t="n">
        <v>0</v>
      </c>
      <c r="DL249" s="405" t="n">
        <v>0</v>
      </c>
      <c r="DM249" s="405" t="n">
        <v>0</v>
      </c>
      <c r="DN249" s="405" t="n">
        <v>0</v>
      </c>
      <c r="DO249" s="405" t="n">
        <v>0</v>
      </c>
      <c r="DP249" s="405">
        <f>SUM(DJ249:DL249)-SUM(DM249:DO249)</f>
        <v/>
      </c>
      <c r="DQ249" s="405" t="n">
        <v>0</v>
      </c>
      <c r="DR249" s="405">
        <f>+DP249-DQ249</f>
        <v/>
      </c>
      <c r="DS249" s="2700">
        <f>365/((+DK249+DL249-DN249-DO249)/((+DJ249+DP249)/2)*DAY(DI249))</f>
        <v/>
      </c>
      <c r="DT249" s="2700">
        <f>+DP249/DK249*DAY(DI249)</f>
        <v/>
      </c>
      <c r="DU249" s="406">
        <f>(DN249+DO249)/DK249</f>
        <v/>
      </c>
      <c r="DV249" s="406">
        <f>+DM249/(+DM249+DN249+DO249)</f>
        <v/>
      </c>
      <c r="DW249" s="407">
        <f t="array" ref="DW249">DM249/(SUMPRODUCT(--(CHOOSE({1,2,3},DL249,DN249,DO249)&gt;0),CHOOSE({1,2,3},DL249,DN249,DO249))+DK249)</f>
        <v/>
      </c>
      <c r="DY249" s="2699">
        <f>EOMONTH(DY250,-1)</f>
        <v/>
      </c>
      <c r="DZ249" s="405">
        <f>+EF248</f>
        <v/>
      </c>
      <c r="EA249" s="405" t="n">
        <v>0</v>
      </c>
      <c r="EB249" s="405" t="n">
        <v>0</v>
      </c>
      <c r="EC249" s="405" t="n">
        <v>0</v>
      </c>
      <c r="ED249" s="405" t="n">
        <v>0</v>
      </c>
      <c r="EE249" s="405" t="n">
        <v>0</v>
      </c>
      <c r="EF249" s="405">
        <f>SUM(DZ249:EB249)-SUM(EC249:EE249)</f>
        <v/>
      </c>
      <c r="EG249" s="405" t="n">
        <v>0</v>
      </c>
      <c r="EH249" s="405">
        <f>+EF249-EG249</f>
        <v/>
      </c>
      <c r="EI249" s="2700">
        <f>365/((+EA249+EB249-ED249-EE249)/((+DZ249+EF249)/2)*DAY(DY249))</f>
        <v/>
      </c>
      <c r="EJ249" s="2700">
        <f>+EF249/EA249*DAY(DY249)</f>
        <v/>
      </c>
      <c r="EK249" s="406">
        <f>(ED249+EE249)/EA249</f>
        <v/>
      </c>
      <c r="EL249" s="406">
        <f>+EC249/(+EC249+ED249+EE249)</f>
        <v/>
      </c>
      <c r="EM249" s="407">
        <f t="array" ref="EM249">EC249/(SUMPRODUCT(--(CHOOSE({1,2,3},EB249,ED249,EE249)&gt;0),CHOOSE({1,2,3},EB249,ED249,EE249))+EA249)</f>
        <v/>
      </c>
      <c r="EO249" s="2699">
        <f>EOMONTH(EO250,-1)</f>
        <v/>
      </c>
      <c r="EP249" s="405">
        <f>+EV248</f>
        <v/>
      </c>
      <c r="EQ249" s="405" t="n">
        <v>0</v>
      </c>
      <c r="ER249" s="405" t="n">
        <v>0</v>
      </c>
      <c r="ES249" s="405" t="n">
        <v>0</v>
      </c>
      <c r="ET249" s="405" t="n">
        <v>0</v>
      </c>
      <c r="EU249" s="405" t="n">
        <v>0</v>
      </c>
      <c r="EV249" s="405">
        <f>SUM(EP249:ER249)-SUM(ES249:EU249)</f>
        <v/>
      </c>
      <c r="EW249" s="405" t="n">
        <v>0</v>
      </c>
      <c r="EX249" s="405">
        <f>+EV249-EW249</f>
        <v/>
      </c>
      <c r="EY249" s="2700">
        <f>365/((+EQ249+ER249-ET249-EU249)/((+EP249+EV249)/2)*DAY(EO249))</f>
        <v/>
      </c>
      <c r="EZ249" s="2700">
        <f>+EV249/EQ249*DAY(EO249)</f>
        <v/>
      </c>
      <c r="FA249" s="406">
        <f>(ET249+EU249)/EQ249</f>
        <v/>
      </c>
      <c r="FB249" s="406">
        <f>+ES249/(+ES249+ET249+EU249)</f>
        <v/>
      </c>
      <c r="FC249" s="407">
        <f t="array" ref="FC249">ES249/(SUMPRODUCT(--(CHOOSE({1,2,3},FH249,FX249,GN249)&gt;0),CHOOSE({1,2,3},FH249,FX249,GN249))+EQ249)</f>
        <v/>
      </c>
      <c r="FE249" s="2699">
        <f>EOMONTH(FE250,-1)</f>
        <v/>
      </c>
      <c r="FF249" s="405">
        <f>+FL248</f>
        <v/>
      </c>
      <c r="FG249" s="405" t="n">
        <v>0</v>
      </c>
      <c r="FH249" s="405" t="n">
        <v>0</v>
      </c>
      <c r="FI249" s="405" t="n">
        <v>0</v>
      </c>
      <c r="FJ249" s="405" t="n">
        <v>0</v>
      </c>
      <c r="FK249" s="405" t="n">
        <v>0</v>
      </c>
      <c r="FL249" s="405">
        <f>SUM(FF249:FH249)-SUM(FI249:FK249)</f>
        <v/>
      </c>
      <c r="FM249" s="405" t="n">
        <v>0</v>
      </c>
      <c r="FN249" s="405">
        <f>+FL249-FM249</f>
        <v/>
      </c>
      <c r="FO249" s="2700">
        <f>365/((+FG249+FH249-FJ249-FK249)/((+FF249+FL249)/2)*DAY(FE249))</f>
        <v/>
      </c>
      <c r="FP249" s="2700">
        <f>+FL249/FG249*DAY(FE249)</f>
        <v/>
      </c>
      <c r="FQ249" s="406">
        <f>(FJ249+FK249)/FG249</f>
        <v/>
      </c>
      <c r="FR249" s="406">
        <f>+FI249/(+FI249+FJ249+FK249)</f>
        <v/>
      </c>
      <c r="FS249" s="407">
        <f t="array" ref="FS249">FI249/(SUMPRODUCT(--(CHOOSE({1,2,3},FH249,FJ249,FK249)&gt;0),CHOOSE({1,2,3},FH249,FJ249,FK249))+FG249)</f>
        <v/>
      </c>
      <c r="FU249" s="2699">
        <f>EOMONTH(FU250,-1)</f>
        <v/>
      </c>
      <c r="FV249" s="405">
        <f>+GB248</f>
        <v/>
      </c>
      <c r="FW249" s="405" t="n">
        <v>0</v>
      </c>
      <c r="FX249" s="405" t="n">
        <v>0</v>
      </c>
      <c r="FY249" s="405" t="n">
        <v>0</v>
      </c>
      <c r="FZ249" s="405" t="n">
        <v>0</v>
      </c>
      <c r="GA249" s="405" t="n">
        <v>0</v>
      </c>
      <c r="GB249" s="405">
        <f>SUM(FV249:FX249)-SUM(FY249:GA249)</f>
        <v/>
      </c>
      <c r="GC249" s="405" t="n">
        <v>0</v>
      </c>
      <c r="GD249" s="405">
        <f>+GB249-GC249</f>
        <v/>
      </c>
      <c r="GE249" s="2700">
        <f>365/((+FW249+FX249-FZ249-GA249)/((+FV249+GB249)/2)*DAY(FU249))</f>
        <v/>
      </c>
      <c r="GF249" s="2700">
        <f>+GB249/FW249*DAY(FU249)</f>
        <v/>
      </c>
      <c r="GG249" s="406">
        <f>(FZ249+GA249)/FW249</f>
        <v/>
      </c>
      <c r="GH249" s="406">
        <f>+FY249/(+FY249+FZ249+GA249)</f>
        <v/>
      </c>
      <c r="GI249" s="407">
        <f t="array" ref="GI249">FY249/(SUMPRODUCT(--(CHOOSE({1,2,3},FX249,FZ249,GA249)&gt;0),CHOOSE({1,2,3},FX249,FZ249,GA249))+FW249)</f>
        <v/>
      </c>
      <c r="GK249" s="2699">
        <f>EOMONTH(GK250,-1)</f>
        <v/>
      </c>
      <c r="GL249" s="405">
        <f>+GR248</f>
        <v/>
      </c>
      <c r="GM249" s="405" t="n">
        <v>0</v>
      </c>
      <c r="GN249" s="405" t="n">
        <v>0</v>
      </c>
      <c r="GO249" s="405" t="n">
        <v>0</v>
      </c>
      <c r="GP249" s="405" t="n">
        <v>0</v>
      </c>
      <c r="GQ249" s="405" t="n">
        <v>0</v>
      </c>
      <c r="GR249" s="405">
        <f>SUM(GL249:GN249)-SUM(GO249:GQ249)</f>
        <v/>
      </c>
      <c r="GS249" s="405" t="n">
        <v>0</v>
      </c>
      <c r="GT249" s="405">
        <f>+GR249-GS249</f>
        <v/>
      </c>
      <c r="GU249" s="2700">
        <f>365/((+GM249+GN249-GP249-GQ249)/((+GL249+GR249)/2)*DAY(GK249))</f>
        <v/>
      </c>
      <c r="GV249" s="2700">
        <f>+GR249/GM249*DAY(GK249)</f>
        <v/>
      </c>
      <c r="GW249" s="406">
        <f>(GP249+GQ249)/GM249</f>
        <v/>
      </c>
      <c r="GX249" s="406">
        <f>+GO249/(+GO249+GP249+GQ249)</f>
        <v/>
      </c>
      <c r="GY249" s="407">
        <f t="array" ref="GY249">GO249/(SUMPRODUCT(--(CHOOSE({1,2,3},GN249,GP249,GQ249)&gt;0),CHOOSE({1,2,3},GN249,GP249,GQ249))+GM249)</f>
        <v/>
      </c>
    </row>
    <row r="250">
      <c r="A250" s="2699">
        <f>EOMONTH(A251,-1)</f>
        <v/>
      </c>
      <c r="B250" s="405">
        <f>R250+AH250+AX250+BN250+CD250+CT250+DJ250+DZ250+EP250+FF250+FV250+GL250</f>
        <v/>
      </c>
      <c r="C250" s="405">
        <f>S250+AI250+AY250+BO250+CE250+CU250+DK250+EA250+EQ250+FG250+FW250+GM250</f>
        <v/>
      </c>
      <c r="D250" s="405">
        <f>T250+AJ250+AZ250+BP250+CF250+CV250+DL250+EB250+ER250+FH250+FX250+GN250</f>
        <v/>
      </c>
      <c r="E250" s="405">
        <f>U250+AK250+BA250+BQ250+CG250+CW250+DM250+EC250+ES250+FI250+FY250+GO250</f>
        <v/>
      </c>
      <c r="F250" s="405">
        <f>V250+AL250+BB250+BR250+CH250+CX250+DN250+ED250+ET250+FJ250+FZ250+GP250</f>
        <v/>
      </c>
      <c r="G250" s="405">
        <f>W250+AM250+BC250+BS250+CI250+CY250+DO250+EE250+EU250+FK250+GA250+GQ250</f>
        <v/>
      </c>
      <c r="H250" s="405">
        <f>X250+AN250+BD250+BT250+CJ250+CZ250+DP250+EF250+EV250+FL250+GB250+GR250</f>
        <v/>
      </c>
      <c r="I250" s="405">
        <f>Y250+AO250+BE250+BU250+CK250+DA250+DQ250+EG250+EW250+FM250+GC250+GS250</f>
        <v/>
      </c>
      <c r="J250" s="405">
        <f>Z250+AP250+BF250+BV250</f>
        <v/>
      </c>
      <c r="K250" s="2700">
        <f>365/((+C250+D250-F250-G250)/((+B250+H250)/2)*DAY(A250))</f>
        <v/>
      </c>
      <c r="L250" s="2700">
        <f>+H250/C250*DAY(A250)</f>
        <v/>
      </c>
      <c r="M250" s="406">
        <f>(F250+G250)/C250</f>
        <v/>
      </c>
      <c r="N250" s="406">
        <f>+E250/(+E250+F250+G250)</f>
        <v/>
      </c>
      <c r="O250" s="407">
        <f t="array" ref="O250">E250/(SUMPRODUCT(--(CHOOSE({1,2,3},D250,F250,G250)&gt;0),CHOOSE({1,2,3},D250,F250,G250))+C250)</f>
        <v/>
      </c>
      <c r="Q250" s="2699">
        <f>EOMONTH(Q251,-1)</f>
        <v/>
      </c>
      <c r="R250" s="405">
        <f>+X249</f>
        <v/>
      </c>
      <c r="S250" s="405" t="n">
        <v>0</v>
      </c>
      <c r="T250" s="405" t="n">
        <v>0</v>
      </c>
      <c r="U250" s="405" t="n">
        <v>0</v>
      </c>
      <c r="V250" s="405" t="n">
        <v>0</v>
      </c>
      <c r="W250" s="405" t="n">
        <v>0</v>
      </c>
      <c r="X250" s="405">
        <f>SUM(R250:T250)-SUM(U250:W250)</f>
        <v/>
      </c>
      <c r="Y250" s="405" t="n">
        <v>0</v>
      </c>
      <c r="Z250" s="405">
        <f>+X250-Y250</f>
        <v/>
      </c>
      <c r="AA250" s="2700">
        <f>365/((+S250+T250-V250-W250)/((+R250+X250)/2)*DAY(Q250))</f>
        <v/>
      </c>
      <c r="AB250" s="2700">
        <f>+X250/S250*DAY(Q250)</f>
        <v/>
      </c>
      <c r="AC250" s="406">
        <f>(V250+W250)/S250</f>
        <v/>
      </c>
      <c r="AD250" s="406">
        <f>+U250/(+U250+V250+W250)</f>
        <v/>
      </c>
      <c r="AE250" s="407">
        <f t="array" ref="AE250">U250/(SUMPRODUCT(--(CHOOSE({1,2,3},T250,V250,W250)&gt;0),CHOOSE({1,2,3},T250,V250,W250))+S250)</f>
        <v/>
      </c>
      <c r="AG250" s="2699">
        <f>EOMONTH(AG251,-1)</f>
        <v/>
      </c>
      <c r="AH250" s="405">
        <f>+AN249</f>
        <v/>
      </c>
      <c r="AI250" s="405" t="n">
        <v>0</v>
      </c>
      <c r="AJ250" s="405" t="n">
        <v>0</v>
      </c>
      <c r="AK250" s="405" t="n">
        <v>0</v>
      </c>
      <c r="AL250" s="405" t="n">
        <v>0</v>
      </c>
      <c r="AM250" s="405" t="n">
        <v>0</v>
      </c>
      <c r="AN250" s="405">
        <f>SUM(AH250:AJ250)-SUM(AK250:AM250)</f>
        <v/>
      </c>
      <c r="AO250" s="405" t="n">
        <v>0</v>
      </c>
      <c r="AP250" s="405">
        <f>+AN250-AO250</f>
        <v/>
      </c>
      <c r="AQ250" s="2700">
        <f>365/((+AI250+AJ250-AL250-AM250)/((+AH250+AN250)/2)*DAY(AG250))</f>
        <v/>
      </c>
      <c r="AR250" s="2700">
        <f>+AN250/AI250*DAY(AG250)</f>
        <v/>
      </c>
      <c r="AS250" s="406">
        <f>(AL250+AM250)/AI250</f>
        <v/>
      </c>
      <c r="AT250" s="406">
        <f>+AK250/(+AK250+AL250+AM250)</f>
        <v/>
      </c>
      <c r="AU250" s="407">
        <f t="array" ref="AU250">AK250/(SUMPRODUCT(--(CHOOSE({1,2,3},AJ250,AL250,AM250)&gt;0),CHOOSE({1,2,3},AJ250,AL250,AM250))+AI250)</f>
        <v/>
      </c>
      <c r="AW250" s="2699">
        <f>EOMONTH(AW251,-1)</f>
        <v/>
      </c>
      <c r="AX250" s="405">
        <f>+BD249</f>
        <v/>
      </c>
      <c r="AY250" s="405" t="n">
        <v>0</v>
      </c>
      <c r="AZ250" s="405" t="n">
        <v>0</v>
      </c>
      <c r="BA250" s="405" t="n">
        <v>0</v>
      </c>
      <c r="BB250" s="405" t="n">
        <v>0</v>
      </c>
      <c r="BC250" s="405" t="n">
        <v>0</v>
      </c>
      <c r="BD250" s="405">
        <f>SUM(AX250:AZ250)-SUM(BA250:BC250)</f>
        <v/>
      </c>
      <c r="BE250" s="405" t="n">
        <v>0</v>
      </c>
      <c r="BF250" s="405">
        <f>+BD250-BE250</f>
        <v/>
      </c>
      <c r="BG250" s="2700">
        <f>365/((+AY250+AZ250-BB250-BC250)/((+AX250+BD250)/2)*DAY(AW250))</f>
        <v/>
      </c>
      <c r="BH250" s="2700">
        <f>+BD250/AY250*DAY(AW250)</f>
        <v/>
      </c>
      <c r="BI250" s="406">
        <f>(BB250+BC250)/AY250</f>
        <v/>
      </c>
      <c r="BJ250" s="406">
        <f>+BA250/(+BA250+BB250+BC250)</f>
        <v/>
      </c>
      <c r="BK250" s="407">
        <f t="array" ref="BK250">BA250/(SUMPRODUCT(--(CHOOSE({1,2,3},AZ250,BB250,BC250)&gt;0),CHOOSE({1,2,3},AZ250,BB250,BC250))+AY250)</f>
        <v/>
      </c>
      <c r="BM250" s="2699">
        <f>EOMONTH(BM251,-1)</f>
        <v/>
      </c>
      <c r="BN250" s="405">
        <f>+BT249</f>
        <v/>
      </c>
      <c r="BO250" s="405" t="n">
        <v>0</v>
      </c>
      <c r="BP250" s="405" t="n">
        <v>0</v>
      </c>
      <c r="BQ250" s="405" t="n">
        <v>0</v>
      </c>
      <c r="BR250" s="405" t="n">
        <v>0</v>
      </c>
      <c r="BS250" s="405" t="n">
        <v>0</v>
      </c>
      <c r="BT250" s="405">
        <f>SUM(BN250:BP250)-SUM(BQ250:BS250)</f>
        <v/>
      </c>
      <c r="BU250" s="405" t="n">
        <v>0</v>
      </c>
      <c r="BV250" s="405">
        <f>+BT250-BU250</f>
        <v/>
      </c>
      <c r="BW250" s="2700">
        <f>365/((+BO250+BP250-BR250-BS250)/((+BN250+BT250)/2)*DAY(BM250))</f>
        <v/>
      </c>
      <c r="BX250" s="2700">
        <f>+BT250/BO250*DAY(BM250)</f>
        <v/>
      </c>
      <c r="BY250" s="406">
        <f>(BR250+BS250)/BO250</f>
        <v/>
      </c>
      <c r="BZ250" s="406">
        <f>+BQ250/(+BQ250+BR250+BS250)</f>
        <v/>
      </c>
      <c r="CA250" s="407">
        <f t="array" ref="CA250">BQ250/(SUMPRODUCT(--(CHOOSE({1,2,3},BP250,BR250,BS250)&gt;0),CHOOSE({1,2,3},BP250,BR250,BS250))+BO250)</f>
        <v/>
      </c>
      <c r="CC250" s="2699">
        <f>EOMONTH(CC251,-1)</f>
        <v/>
      </c>
      <c r="CD250" s="405">
        <f>+CJ249</f>
        <v/>
      </c>
      <c r="CE250" s="405" t="n">
        <v>0</v>
      </c>
      <c r="CF250" s="405" t="n">
        <v>0</v>
      </c>
      <c r="CG250" s="405" t="n">
        <v>0</v>
      </c>
      <c r="CH250" s="405" t="n">
        <v>0</v>
      </c>
      <c r="CI250" s="405" t="n">
        <v>0</v>
      </c>
      <c r="CJ250" s="405">
        <f>SUM(CD250:CF250)-SUM(CG250:CI250)</f>
        <v/>
      </c>
      <c r="CK250" s="405" t="n">
        <v>0</v>
      </c>
      <c r="CL250" s="405">
        <f>+CJ250-CK250</f>
        <v/>
      </c>
      <c r="CM250" s="2700">
        <f>365/((+CE250+CF250-CH250-CI250)/((+CD250+CJ250)/2)*DAY(CC250))</f>
        <v/>
      </c>
      <c r="CN250" s="2700">
        <f>+CJ250/CE250*DAY(CC250)</f>
        <v/>
      </c>
      <c r="CO250" s="406">
        <f>(CH250+CI250)/CE250</f>
        <v/>
      </c>
      <c r="CP250" s="406">
        <f>+CG250/(+CG250+CH250+CI250)</f>
        <v/>
      </c>
      <c r="CQ250" s="407">
        <f t="array" ref="CQ250">CG250/(SUMPRODUCT(--(CHOOSE({1,2,3},CF250,CH250,CI250)&gt;0),CHOOSE({1,2,3},CF250,CH250,CI250))+CE250)</f>
        <v/>
      </c>
      <c r="CS250" s="2699">
        <f>EOMONTH(CS251,-1)</f>
        <v/>
      </c>
      <c r="CT250" s="405">
        <f>+CZ249</f>
        <v/>
      </c>
      <c r="CU250" s="405" t="n">
        <v>0</v>
      </c>
      <c r="CV250" s="405" t="n">
        <v>0</v>
      </c>
      <c r="CW250" s="405" t="n">
        <v>0</v>
      </c>
      <c r="CX250" s="405" t="n">
        <v>0</v>
      </c>
      <c r="CY250" s="405" t="n">
        <v>0</v>
      </c>
      <c r="CZ250" s="405">
        <f>SUM(CT250:CV250)-SUM(CW250:CY250)</f>
        <v/>
      </c>
      <c r="DA250" s="405" t="n">
        <v>0</v>
      </c>
      <c r="DB250" s="405">
        <f>+CZ250-DA250</f>
        <v/>
      </c>
      <c r="DC250" s="2700">
        <f>365/((+CU250+CV250-CX250-CY250)/((+CT250+CZ250)/2)*DAY(CS250))</f>
        <v/>
      </c>
      <c r="DD250" s="2700">
        <f>+CZ250/CU250*DAY(CS250)</f>
        <v/>
      </c>
      <c r="DE250" s="406">
        <f>(CX250+CY250)/CU250</f>
        <v/>
      </c>
      <c r="DF250" s="406">
        <f>+CW250/(+CW250+CX250+CY250)</f>
        <v/>
      </c>
      <c r="DG250" s="407">
        <f t="array" ref="DG250">CW250/(SUMPRODUCT(--(CHOOSE({1,2,3},CV250,CX250,CY250)&gt;0),CHOOSE({1,2,3},CV250,CX250,CY250))+CU250)</f>
        <v/>
      </c>
      <c r="DI250" s="2699">
        <f>EOMONTH(DI251,-1)</f>
        <v/>
      </c>
      <c r="DJ250" s="405">
        <f>+DP249</f>
        <v/>
      </c>
      <c r="DK250" s="405" t="n">
        <v>0</v>
      </c>
      <c r="DL250" s="405" t="n">
        <v>0</v>
      </c>
      <c r="DM250" s="405" t="n">
        <v>0</v>
      </c>
      <c r="DN250" s="405" t="n">
        <v>0</v>
      </c>
      <c r="DO250" s="405" t="n">
        <v>0</v>
      </c>
      <c r="DP250" s="405">
        <f>SUM(DJ250:DL250)-SUM(DM250:DO250)</f>
        <v/>
      </c>
      <c r="DQ250" s="405" t="n">
        <v>0</v>
      </c>
      <c r="DR250" s="405">
        <f>+DP250-DQ250</f>
        <v/>
      </c>
      <c r="DS250" s="2700">
        <f>365/((+DK250+DL250-DN250-DO250)/((+DJ250+DP250)/2)*DAY(DI250))</f>
        <v/>
      </c>
      <c r="DT250" s="2700">
        <f>+DP250/DK250*DAY(DI250)</f>
        <v/>
      </c>
      <c r="DU250" s="406">
        <f>(DN250+DO250)/DK250</f>
        <v/>
      </c>
      <c r="DV250" s="406">
        <f>+DM250/(+DM250+DN250+DO250)</f>
        <v/>
      </c>
      <c r="DW250" s="407">
        <f t="array" ref="DW250">DM250/(SUMPRODUCT(--(CHOOSE({1,2,3},DL250,DN250,DO250)&gt;0),CHOOSE({1,2,3},DL250,DN250,DO250))+DK250)</f>
        <v/>
      </c>
      <c r="DY250" s="2699">
        <f>EOMONTH(DY251,-1)</f>
        <v/>
      </c>
      <c r="DZ250" s="405">
        <f>+EF249</f>
        <v/>
      </c>
      <c r="EA250" s="405" t="n">
        <v>0</v>
      </c>
      <c r="EB250" s="405" t="n">
        <v>0</v>
      </c>
      <c r="EC250" s="405" t="n">
        <v>0</v>
      </c>
      <c r="ED250" s="405" t="n">
        <v>0</v>
      </c>
      <c r="EE250" s="405" t="n">
        <v>0</v>
      </c>
      <c r="EF250" s="405">
        <f>SUM(DZ250:EB250)-SUM(EC250:EE250)</f>
        <v/>
      </c>
      <c r="EG250" s="405" t="n">
        <v>0</v>
      </c>
      <c r="EH250" s="405">
        <f>+EF250-EG250</f>
        <v/>
      </c>
      <c r="EI250" s="2700">
        <f>365/((+EA250+EB250-ED250-EE250)/((+DZ250+EF250)/2)*DAY(DY250))</f>
        <v/>
      </c>
      <c r="EJ250" s="2700">
        <f>+EF250/EA250*DAY(DY250)</f>
        <v/>
      </c>
      <c r="EK250" s="406">
        <f>(ED250+EE250)/EA250</f>
        <v/>
      </c>
      <c r="EL250" s="406">
        <f>+EC250/(+EC250+ED250+EE250)</f>
        <v/>
      </c>
      <c r="EM250" s="407">
        <f t="array" ref="EM250">EC250/(SUMPRODUCT(--(CHOOSE({1,2,3},EB250,ED250,EE250)&gt;0),CHOOSE({1,2,3},EB250,ED250,EE250))+EA250)</f>
        <v/>
      </c>
      <c r="EO250" s="2699">
        <f>EOMONTH(EO251,-1)</f>
        <v/>
      </c>
      <c r="EP250" s="405">
        <f>+EV249</f>
        <v/>
      </c>
      <c r="EQ250" s="405" t="n">
        <v>0</v>
      </c>
      <c r="ER250" s="405" t="n">
        <v>0</v>
      </c>
      <c r="ES250" s="405" t="n">
        <v>0</v>
      </c>
      <c r="ET250" s="405" t="n">
        <v>0</v>
      </c>
      <c r="EU250" s="405" t="n">
        <v>0</v>
      </c>
      <c r="EV250" s="405">
        <f>SUM(EP250:ER250)-SUM(ES250:EU250)</f>
        <v/>
      </c>
      <c r="EW250" s="405" t="n">
        <v>0</v>
      </c>
      <c r="EX250" s="405">
        <f>+EV250-EW250</f>
        <v/>
      </c>
      <c r="EY250" s="2700">
        <f>365/((+EQ250+ER250-ET250-EU250)/((+EP250+EV250)/2)*DAY(EO250))</f>
        <v/>
      </c>
      <c r="EZ250" s="2700">
        <f>+EV250/EQ250*DAY(EO250)</f>
        <v/>
      </c>
      <c r="FA250" s="406">
        <f>(ET250+EU250)/EQ250</f>
        <v/>
      </c>
      <c r="FB250" s="406">
        <f>+ES250/(+ES250+ET250+EU250)</f>
        <v/>
      </c>
      <c r="FC250" s="407">
        <f t="array" ref="FC250">ES250/(SUMPRODUCT(--(CHOOSE({1,2,3},FH250,FX250,GN250)&gt;0),CHOOSE({1,2,3},FH250,FX250,GN250))+EQ250)</f>
        <v/>
      </c>
      <c r="FE250" s="2699">
        <f>EOMONTH(FE251,-1)</f>
        <v/>
      </c>
      <c r="FF250" s="405">
        <f>+FL249</f>
        <v/>
      </c>
      <c r="FG250" s="405" t="n">
        <v>0</v>
      </c>
      <c r="FH250" s="405" t="n">
        <v>0</v>
      </c>
      <c r="FI250" s="405" t="n">
        <v>0</v>
      </c>
      <c r="FJ250" s="405" t="n">
        <v>0</v>
      </c>
      <c r="FK250" s="405" t="n">
        <v>0</v>
      </c>
      <c r="FL250" s="405">
        <f>SUM(FF250:FH250)-SUM(FI250:FK250)</f>
        <v/>
      </c>
      <c r="FM250" s="405" t="n">
        <v>0</v>
      </c>
      <c r="FN250" s="405">
        <f>+FL250-FM250</f>
        <v/>
      </c>
      <c r="FO250" s="2700">
        <f>365/((+FG250+FH250-FJ250-FK250)/((+FF250+FL250)/2)*DAY(FE250))</f>
        <v/>
      </c>
      <c r="FP250" s="2700">
        <f>+FL250/FG250*DAY(FE250)</f>
        <v/>
      </c>
      <c r="FQ250" s="406">
        <f>(FJ250+FK250)/FG250</f>
        <v/>
      </c>
      <c r="FR250" s="406">
        <f>+FI250/(+FI250+FJ250+FK250)</f>
        <v/>
      </c>
      <c r="FS250" s="407">
        <f t="array" ref="FS250">FI250/(SUMPRODUCT(--(CHOOSE({1,2,3},FH250,FJ250,FK250)&gt;0),CHOOSE({1,2,3},FH250,FJ250,FK250))+FG250)</f>
        <v/>
      </c>
      <c r="FU250" s="2699">
        <f>EOMONTH(FU251,-1)</f>
        <v/>
      </c>
      <c r="FV250" s="405">
        <f>+GB249</f>
        <v/>
      </c>
      <c r="FW250" s="405" t="n">
        <v>0</v>
      </c>
      <c r="FX250" s="405" t="n">
        <v>0</v>
      </c>
      <c r="FY250" s="405" t="n">
        <v>0</v>
      </c>
      <c r="FZ250" s="405" t="n">
        <v>0</v>
      </c>
      <c r="GA250" s="405" t="n">
        <v>0</v>
      </c>
      <c r="GB250" s="405">
        <f>SUM(FV250:FX250)-SUM(FY250:GA250)</f>
        <v/>
      </c>
      <c r="GC250" s="405" t="n">
        <v>0</v>
      </c>
      <c r="GD250" s="405">
        <f>+GB250-GC250</f>
        <v/>
      </c>
      <c r="GE250" s="2700">
        <f>365/((+FW250+FX250-FZ250-GA250)/((+FV250+GB250)/2)*DAY(FU250))</f>
        <v/>
      </c>
      <c r="GF250" s="2700">
        <f>+GB250/FW250*DAY(FU250)</f>
        <v/>
      </c>
      <c r="GG250" s="406">
        <f>(FZ250+GA250)/FW250</f>
        <v/>
      </c>
      <c r="GH250" s="406">
        <f>+FY250/(+FY250+FZ250+GA250)</f>
        <v/>
      </c>
      <c r="GI250" s="407">
        <f t="array" ref="GI250">FY250/(SUMPRODUCT(--(CHOOSE({1,2,3},FX250,FZ250,GA250)&gt;0),CHOOSE({1,2,3},FX250,FZ250,GA250))+FW250)</f>
        <v/>
      </c>
      <c r="GK250" s="2699">
        <f>EOMONTH(GK251,-1)</f>
        <v/>
      </c>
      <c r="GL250" s="405">
        <f>+GR249</f>
        <v/>
      </c>
      <c r="GM250" s="405" t="n">
        <v>0</v>
      </c>
      <c r="GN250" s="405" t="n">
        <v>0</v>
      </c>
      <c r="GO250" s="405" t="n">
        <v>0</v>
      </c>
      <c r="GP250" s="405" t="n">
        <v>0</v>
      </c>
      <c r="GQ250" s="405" t="n">
        <v>0</v>
      </c>
      <c r="GR250" s="405">
        <f>SUM(GL250:GN250)-SUM(GO250:GQ250)</f>
        <v/>
      </c>
      <c r="GS250" s="405" t="n">
        <v>0</v>
      </c>
      <c r="GT250" s="405">
        <f>+GR250-GS250</f>
        <v/>
      </c>
      <c r="GU250" s="2700">
        <f>365/((+GM250+GN250-GP250-GQ250)/((+GL250+GR250)/2)*DAY(GK250))</f>
        <v/>
      </c>
      <c r="GV250" s="2700">
        <f>+GR250/GM250*DAY(GK250)</f>
        <v/>
      </c>
      <c r="GW250" s="406">
        <f>(GP250+GQ250)/GM250</f>
        <v/>
      </c>
      <c r="GX250" s="406">
        <f>+GO250/(+GO250+GP250+GQ250)</f>
        <v/>
      </c>
      <c r="GY250" s="407">
        <f t="array" ref="GY250">GO250/(SUMPRODUCT(--(CHOOSE({1,2,3},GN250,GP250,GQ250)&gt;0),CHOOSE({1,2,3},GN250,GP250,GQ250))+GM250)</f>
        <v/>
      </c>
    </row>
    <row r="251">
      <c r="A251" s="2699">
        <f>EOMONTH(A252,-1)</f>
        <v/>
      </c>
      <c r="B251" s="405">
        <f>R251+AH251+AX251+BN251+CD251+CT251+DJ251+DZ251+EP251+FF251+FV251+GL251</f>
        <v/>
      </c>
      <c r="C251" s="405">
        <f>S251+AI251+AY251+BO251+CE251+CU251+DK251+EA251+EQ251+FG251+FW251+GM251</f>
        <v/>
      </c>
      <c r="D251" s="405">
        <f>T251+AJ251+AZ251+BP251+CF251+CV251+DL251+EB251+ER251+FH251+FX251+GN251</f>
        <v/>
      </c>
      <c r="E251" s="405">
        <f>U251+AK251+BA251+BQ251+CG251+CW251+DM251+EC251+ES251+FI251+FY251+GO251</f>
        <v/>
      </c>
      <c r="F251" s="405">
        <f>V251+AL251+BB251+BR251+CH251+CX251+DN251+ED251+ET251+FJ251+FZ251+GP251</f>
        <v/>
      </c>
      <c r="G251" s="405">
        <f>W251+AM251+BC251+BS251+CI251+CY251+DO251+EE251+EU251+FK251+GA251+GQ251</f>
        <v/>
      </c>
      <c r="H251" s="405">
        <f>X251+AN251+BD251+BT251+CJ251+CZ251+DP251+EF251+EV251+FL251+GB251+GR251</f>
        <v/>
      </c>
      <c r="I251" s="405">
        <f>Y251+AO251+BE251+BU251+CK251+DA251+DQ251+EG251+EW251+FM251+GC251+GS251</f>
        <v/>
      </c>
      <c r="J251" s="405">
        <f>Z251+AP251+BF251+BV251</f>
        <v/>
      </c>
      <c r="K251" s="2700">
        <f>365/((+C251+D251-F251-G251)/((+B251+H251)/2)*DAY(A251))</f>
        <v/>
      </c>
      <c r="L251" s="2700">
        <f>+H251/C251*DAY(A251)</f>
        <v/>
      </c>
      <c r="M251" s="406">
        <f>(F251+G251)/C251</f>
        <v/>
      </c>
      <c r="N251" s="406">
        <f>+E251/(+E251+F251+G251)</f>
        <v/>
      </c>
      <c r="O251" s="407">
        <f t="array" ref="O251">E251/(SUMPRODUCT(--(CHOOSE({1,2,3},D251,F251,G251)&gt;0),CHOOSE({1,2,3},D251,F251,G251))+C251)</f>
        <v/>
      </c>
      <c r="Q251" s="2699">
        <f>EOMONTH(Q252,-1)</f>
        <v/>
      </c>
      <c r="R251" s="405">
        <f>+X250</f>
        <v/>
      </c>
      <c r="S251" s="405" t="n">
        <v>0</v>
      </c>
      <c r="T251" s="405" t="n">
        <v>0</v>
      </c>
      <c r="U251" s="405" t="n">
        <v>0</v>
      </c>
      <c r="V251" s="405" t="n">
        <v>0</v>
      </c>
      <c r="W251" s="405" t="n">
        <v>0</v>
      </c>
      <c r="X251" s="405">
        <f>SUM(R251:T251)-SUM(U251:W251)</f>
        <v/>
      </c>
      <c r="Y251" s="405" t="n">
        <v>0</v>
      </c>
      <c r="Z251" s="405">
        <f>+X251-Y251</f>
        <v/>
      </c>
      <c r="AA251" s="2700">
        <f>365/((+S251+T251-V251-W251)/((+R251+X251)/2)*DAY(Q251))</f>
        <v/>
      </c>
      <c r="AB251" s="2700">
        <f>+X251/S251*DAY(Q251)</f>
        <v/>
      </c>
      <c r="AC251" s="406">
        <f>(V251+W251)/S251</f>
        <v/>
      </c>
      <c r="AD251" s="406">
        <f>+U251/(+U251+V251+W251)</f>
        <v/>
      </c>
      <c r="AE251" s="407">
        <f t="array" ref="AE251">U251/(SUMPRODUCT(--(CHOOSE({1,2,3},T251,V251,W251)&gt;0),CHOOSE({1,2,3},T251,V251,W251))+S251)</f>
        <v/>
      </c>
      <c r="AG251" s="2699">
        <f>EOMONTH(AG252,-1)</f>
        <v/>
      </c>
      <c r="AH251" s="405">
        <f>+AN250</f>
        <v/>
      </c>
      <c r="AI251" s="405" t="n">
        <v>0</v>
      </c>
      <c r="AJ251" s="405" t="n">
        <v>0</v>
      </c>
      <c r="AK251" s="405" t="n">
        <v>0</v>
      </c>
      <c r="AL251" s="405" t="n">
        <v>0</v>
      </c>
      <c r="AM251" s="405" t="n">
        <v>0</v>
      </c>
      <c r="AN251" s="405">
        <f>SUM(AH251:AJ251)-SUM(AK251:AM251)</f>
        <v/>
      </c>
      <c r="AO251" s="405" t="n">
        <v>0</v>
      </c>
      <c r="AP251" s="405">
        <f>+AN251-AO251</f>
        <v/>
      </c>
      <c r="AQ251" s="2700">
        <f>365/((+AI251+AJ251-AL251-AM251)/((+AH251+AN251)/2)*DAY(AG251))</f>
        <v/>
      </c>
      <c r="AR251" s="2700">
        <f>+AN251/AI251*DAY(AG251)</f>
        <v/>
      </c>
      <c r="AS251" s="406">
        <f>(AL251+AM251)/AI251</f>
        <v/>
      </c>
      <c r="AT251" s="406">
        <f>+AK251/(+AK251+AL251+AM251)</f>
        <v/>
      </c>
      <c r="AU251" s="407">
        <f t="array" ref="AU251">AK251/(SUMPRODUCT(--(CHOOSE({1,2,3},AJ251,AL251,AM251)&gt;0),CHOOSE({1,2,3},AJ251,AL251,AM251))+AI251)</f>
        <v/>
      </c>
      <c r="AW251" s="2699">
        <f>EOMONTH(AW252,-1)</f>
        <v/>
      </c>
      <c r="AX251" s="405">
        <f>+BD250</f>
        <v/>
      </c>
      <c r="AY251" s="405" t="n">
        <v>0</v>
      </c>
      <c r="AZ251" s="405" t="n">
        <v>0</v>
      </c>
      <c r="BA251" s="405" t="n">
        <v>0</v>
      </c>
      <c r="BB251" s="405" t="n">
        <v>0</v>
      </c>
      <c r="BC251" s="405" t="n">
        <v>0</v>
      </c>
      <c r="BD251" s="405">
        <f>SUM(AX251:AZ251)-SUM(BA251:BC251)</f>
        <v/>
      </c>
      <c r="BE251" s="405" t="n">
        <v>0</v>
      </c>
      <c r="BF251" s="405">
        <f>+BD251-BE251</f>
        <v/>
      </c>
      <c r="BG251" s="2700">
        <f>365/((+AY251+AZ251-BB251-BC251)/((+AX251+BD251)/2)*DAY(AW251))</f>
        <v/>
      </c>
      <c r="BH251" s="2700">
        <f>+BD251/AY251*DAY(AW251)</f>
        <v/>
      </c>
      <c r="BI251" s="406">
        <f>(BB251+BC251)/AY251</f>
        <v/>
      </c>
      <c r="BJ251" s="406">
        <f>+BA251/(+BA251+BB251+BC251)</f>
        <v/>
      </c>
      <c r="BK251" s="407">
        <f t="array" ref="BK251">BA251/(SUMPRODUCT(--(CHOOSE({1,2,3},AZ251,BB251,BC251)&gt;0),CHOOSE({1,2,3},AZ251,BB251,BC251))+AY251)</f>
        <v/>
      </c>
      <c r="BM251" s="2699">
        <f>EOMONTH(BM252,-1)</f>
        <v/>
      </c>
      <c r="BN251" s="405">
        <f>+BT250</f>
        <v/>
      </c>
      <c r="BO251" s="405" t="n">
        <v>0</v>
      </c>
      <c r="BP251" s="405" t="n">
        <v>0</v>
      </c>
      <c r="BQ251" s="405" t="n">
        <v>0</v>
      </c>
      <c r="BR251" s="405" t="n">
        <v>0</v>
      </c>
      <c r="BS251" s="405" t="n">
        <v>0</v>
      </c>
      <c r="BT251" s="405">
        <f>SUM(BN251:BP251)-SUM(BQ251:BS251)</f>
        <v/>
      </c>
      <c r="BU251" s="405" t="n">
        <v>0</v>
      </c>
      <c r="BV251" s="405">
        <f>+BT251-BU251</f>
        <v/>
      </c>
      <c r="BW251" s="2700">
        <f>365/((+BO251+BP251-BR251-BS251)/((+BN251+BT251)/2)*DAY(BM251))</f>
        <v/>
      </c>
      <c r="BX251" s="2700">
        <f>+BT251/BO251*DAY(BM251)</f>
        <v/>
      </c>
      <c r="BY251" s="406">
        <f>(BR251+BS251)/BO251</f>
        <v/>
      </c>
      <c r="BZ251" s="406">
        <f>+BQ251/(+BQ251+BR251+BS251)</f>
        <v/>
      </c>
      <c r="CA251" s="407">
        <f t="array" ref="CA251">BQ251/(SUMPRODUCT(--(CHOOSE({1,2,3},BP251,BR251,BS251)&gt;0),CHOOSE({1,2,3},BP251,BR251,BS251))+BO251)</f>
        <v/>
      </c>
      <c r="CC251" s="2699">
        <f>EOMONTH(CC252,-1)</f>
        <v/>
      </c>
      <c r="CD251" s="405">
        <f>+CJ250</f>
        <v/>
      </c>
      <c r="CE251" s="405" t="n">
        <v>0</v>
      </c>
      <c r="CF251" s="405" t="n">
        <v>0</v>
      </c>
      <c r="CG251" s="405" t="n">
        <v>0</v>
      </c>
      <c r="CH251" s="405" t="n">
        <v>0</v>
      </c>
      <c r="CI251" s="405" t="n">
        <v>0</v>
      </c>
      <c r="CJ251" s="405">
        <f>SUM(CD251:CF251)-SUM(CG251:CI251)</f>
        <v/>
      </c>
      <c r="CK251" s="405" t="n">
        <v>0</v>
      </c>
      <c r="CL251" s="405">
        <f>+CJ251-CK251</f>
        <v/>
      </c>
      <c r="CM251" s="2700">
        <f>365/((+CE251+CF251-CH251-CI251)/((+CD251+CJ251)/2)*DAY(CC251))</f>
        <v/>
      </c>
      <c r="CN251" s="2700">
        <f>+CJ251/CE251*DAY(CC251)</f>
        <v/>
      </c>
      <c r="CO251" s="406">
        <f>(CH251+CI251)/CE251</f>
        <v/>
      </c>
      <c r="CP251" s="406">
        <f>+CG251/(+CG251+CH251+CI251)</f>
        <v/>
      </c>
      <c r="CQ251" s="407">
        <f t="array" ref="CQ251">CG251/(SUMPRODUCT(--(CHOOSE({1,2,3},CF251,CH251,CI251)&gt;0),CHOOSE({1,2,3},CF251,CH251,CI251))+CE251)</f>
        <v/>
      </c>
      <c r="CS251" s="2699">
        <f>EOMONTH(CS252,-1)</f>
        <v/>
      </c>
      <c r="CT251" s="405">
        <f>+CZ250</f>
        <v/>
      </c>
      <c r="CU251" s="405" t="n">
        <v>0</v>
      </c>
      <c r="CV251" s="405" t="n">
        <v>0</v>
      </c>
      <c r="CW251" s="405" t="n">
        <v>0</v>
      </c>
      <c r="CX251" s="405" t="n">
        <v>0</v>
      </c>
      <c r="CY251" s="405" t="n">
        <v>0</v>
      </c>
      <c r="CZ251" s="405">
        <f>SUM(CT251:CV251)-SUM(CW251:CY251)</f>
        <v/>
      </c>
      <c r="DA251" s="405" t="n">
        <v>0</v>
      </c>
      <c r="DB251" s="405">
        <f>+CZ251-DA251</f>
        <v/>
      </c>
      <c r="DC251" s="2700">
        <f>365/((+CU251+CV251-CX251-CY251)/((+CT251+CZ251)/2)*DAY(CS251))</f>
        <v/>
      </c>
      <c r="DD251" s="2700">
        <f>+CZ251/CU251*DAY(CS251)</f>
        <v/>
      </c>
      <c r="DE251" s="406">
        <f>(CX251+CY251)/CU251</f>
        <v/>
      </c>
      <c r="DF251" s="406">
        <f>+CW251/(+CW251+CX251+CY251)</f>
        <v/>
      </c>
      <c r="DG251" s="407">
        <f t="array" ref="DG251">CW251/(SUMPRODUCT(--(CHOOSE({1,2,3},CV251,CX251,CY251)&gt;0),CHOOSE({1,2,3},CV251,CX251,CY251))+CU251)</f>
        <v/>
      </c>
      <c r="DI251" s="2699">
        <f>EOMONTH(DI252,-1)</f>
        <v/>
      </c>
      <c r="DJ251" s="405">
        <f>+DP250</f>
        <v/>
      </c>
      <c r="DK251" s="405" t="n">
        <v>0</v>
      </c>
      <c r="DL251" s="405" t="n">
        <v>0</v>
      </c>
      <c r="DM251" s="405" t="n">
        <v>0</v>
      </c>
      <c r="DN251" s="405" t="n">
        <v>0</v>
      </c>
      <c r="DO251" s="405" t="n">
        <v>0</v>
      </c>
      <c r="DP251" s="405">
        <f>SUM(DJ251:DL251)-SUM(DM251:DO251)</f>
        <v/>
      </c>
      <c r="DQ251" s="405" t="n">
        <v>0</v>
      </c>
      <c r="DR251" s="405">
        <f>+DP251-DQ251</f>
        <v/>
      </c>
      <c r="DS251" s="2700">
        <f>365/((+DK251+DL251-DN251-DO251)/((+DJ251+DP251)/2)*DAY(DI251))</f>
        <v/>
      </c>
      <c r="DT251" s="2700">
        <f>+DP251/DK251*DAY(DI251)</f>
        <v/>
      </c>
      <c r="DU251" s="406">
        <f>(DN251+DO251)/DK251</f>
        <v/>
      </c>
      <c r="DV251" s="406">
        <f>+DM251/(+DM251+DN251+DO251)</f>
        <v/>
      </c>
      <c r="DW251" s="407">
        <f t="array" ref="DW251">DM251/(SUMPRODUCT(--(CHOOSE({1,2,3},DL251,DN251,DO251)&gt;0),CHOOSE({1,2,3},DL251,DN251,DO251))+DK251)</f>
        <v/>
      </c>
      <c r="DY251" s="2699">
        <f>EOMONTH(DY252,-1)</f>
        <v/>
      </c>
      <c r="DZ251" s="405">
        <f>+EF250</f>
        <v/>
      </c>
      <c r="EA251" s="405" t="n">
        <v>0</v>
      </c>
      <c r="EB251" s="405" t="n">
        <v>0</v>
      </c>
      <c r="EC251" s="405" t="n">
        <v>0</v>
      </c>
      <c r="ED251" s="405" t="n">
        <v>0</v>
      </c>
      <c r="EE251" s="405" t="n">
        <v>0</v>
      </c>
      <c r="EF251" s="405">
        <f>SUM(DZ251:EB251)-SUM(EC251:EE251)</f>
        <v/>
      </c>
      <c r="EG251" s="405" t="n">
        <v>0</v>
      </c>
      <c r="EH251" s="405">
        <f>+EF251-EG251</f>
        <v/>
      </c>
      <c r="EI251" s="2700">
        <f>365/((+EA251+EB251-ED251-EE251)/((+DZ251+EF251)/2)*DAY(DY251))</f>
        <v/>
      </c>
      <c r="EJ251" s="2700">
        <f>+EF251/EA251*DAY(DY251)</f>
        <v/>
      </c>
      <c r="EK251" s="406">
        <f>(ED251+EE251)/EA251</f>
        <v/>
      </c>
      <c r="EL251" s="406">
        <f>+EC251/(+EC251+ED251+EE251)</f>
        <v/>
      </c>
      <c r="EM251" s="407">
        <f t="array" ref="EM251">EC251/(SUMPRODUCT(--(CHOOSE({1,2,3},EB251,ED251,EE251)&gt;0),CHOOSE({1,2,3},EB251,ED251,EE251))+EA251)</f>
        <v/>
      </c>
      <c r="EO251" s="2699">
        <f>EOMONTH(EO252,-1)</f>
        <v/>
      </c>
      <c r="EP251" s="405">
        <f>+EV250</f>
        <v/>
      </c>
      <c r="EQ251" s="405" t="n">
        <v>0</v>
      </c>
      <c r="ER251" s="405" t="n">
        <v>0</v>
      </c>
      <c r="ES251" s="405" t="n">
        <v>0</v>
      </c>
      <c r="ET251" s="405" t="n">
        <v>0</v>
      </c>
      <c r="EU251" s="405" t="n">
        <v>0</v>
      </c>
      <c r="EV251" s="405">
        <f>SUM(EP251:ER251)-SUM(ES251:EU251)</f>
        <v/>
      </c>
      <c r="EW251" s="405" t="n">
        <v>0</v>
      </c>
      <c r="EX251" s="405">
        <f>+EV251-EW251</f>
        <v/>
      </c>
      <c r="EY251" s="2700">
        <f>365/((+EQ251+ER251-ET251-EU251)/((+EP251+EV251)/2)*DAY(EO251))</f>
        <v/>
      </c>
      <c r="EZ251" s="2700">
        <f>+EV251/EQ251*DAY(EO251)</f>
        <v/>
      </c>
      <c r="FA251" s="406">
        <f>(ET251+EU251)/EQ251</f>
        <v/>
      </c>
      <c r="FB251" s="406">
        <f>+ES251/(+ES251+ET251+EU251)</f>
        <v/>
      </c>
      <c r="FC251" s="407">
        <f t="array" ref="FC251">ES251/(SUMPRODUCT(--(CHOOSE({1,2,3},FH251,FX251,GN251)&gt;0),CHOOSE({1,2,3},FH251,FX251,GN251))+EQ251)</f>
        <v/>
      </c>
      <c r="FE251" s="2699">
        <f>EOMONTH(FE252,-1)</f>
        <v/>
      </c>
      <c r="FF251" s="405">
        <f>+FL250</f>
        <v/>
      </c>
      <c r="FG251" s="405" t="n">
        <v>0</v>
      </c>
      <c r="FH251" s="405" t="n">
        <v>0</v>
      </c>
      <c r="FI251" s="405" t="n">
        <v>0</v>
      </c>
      <c r="FJ251" s="405" t="n">
        <v>0</v>
      </c>
      <c r="FK251" s="405" t="n">
        <v>0</v>
      </c>
      <c r="FL251" s="405">
        <f>SUM(FF251:FH251)-SUM(FI251:FK251)</f>
        <v/>
      </c>
      <c r="FM251" s="405" t="n">
        <v>0</v>
      </c>
      <c r="FN251" s="405">
        <f>+FL251-FM251</f>
        <v/>
      </c>
      <c r="FO251" s="2700">
        <f>365/((+FG251+FH251-FJ251-FK251)/((+FF251+FL251)/2)*DAY(FE251))</f>
        <v/>
      </c>
      <c r="FP251" s="2700">
        <f>+FL251/FG251*DAY(FE251)</f>
        <v/>
      </c>
      <c r="FQ251" s="406">
        <f>(FJ251+FK251)/FG251</f>
        <v/>
      </c>
      <c r="FR251" s="406">
        <f>+FI251/(+FI251+FJ251+FK251)</f>
        <v/>
      </c>
      <c r="FS251" s="407">
        <f t="array" ref="FS251">FI251/(SUMPRODUCT(--(CHOOSE({1,2,3},FH251,FJ251,FK251)&gt;0),CHOOSE({1,2,3},FH251,FJ251,FK251))+FG251)</f>
        <v/>
      </c>
      <c r="FU251" s="2699">
        <f>EOMONTH(FU252,-1)</f>
        <v/>
      </c>
      <c r="FV251" s="405">
        <f>+GB250</f>
        <v/>
      </c>
      <c r="FW251" s="405" t="n">
        <v>0</v>
      </c>
      <c r="FX251" s="405" t="n">
        <v>0</v>
      </c>
      <c r="FY251" s="405" t="n">
        <v>0</v>
      </c>
      <c r="FZ251" s="405" t="n">
        <v>0</v>
      </c>
      <c r="GA251" s="405" t="n">
        <v>0</v>
      </c>
      <c r="GB251" s="405">
        <f>SUM(FV251:FX251)-SUM(FY251:GA251)</f>
        <v/>
      </c>
      <c r="GC251" s="405" t="n">
        <v>0</v>
      </c>
      <c r="GD251" s="405">
        <f>+GB251-GC251</f>
        <v/>
      </c>
      <c r="GE251" s="2700">
        <f>365/((+FW251+FX251-FZ251-GA251)/((+FV251+GB251)/2)*DAY(FU251))</f>
        <v/>
      </c>
      <c r="GF251" s="2700">
        <f>+GB251/FW251*DAY(FU251)</f>
        <v/>
      </c>
      <c r="GG251" s="406">
        <f>(FZ251+GA251)/FW251</f>
        <v/>
      </c>
      <c r="GH251" s="406">
        <f>+FY251/(+FY251+FZ251+GA251)</f>
        <v/>
      </c>
      <c r="GI251" s="407">
        <f t="array" ref="GI251">FY251/(SUMPRODUCT(--(CHOOSE({1,2,3},FX251,FZ251,GA251)&gt;0),CHOOSE({1,2,3},FX251,FZ251,GA251))+FW251)</f>
        <v/>
      </c>
      <c r="GK251" s="2699">
        <f>EOMONTH(GK252,-1)</f>
        <v/>
      </c>
      <c r="GL251" s="405">
        <f>+GR250</f>
        <v/>
      </c>
      <c r="GM251" s="405" t="n">
        <v>0</v>
      </c>
      <c r="GN251" s="405" t="n">
        <v>0</v>
      </c>
      <c r="GO251" s="405" t="n">
        <v>0</v>
      </c>
      <c r="GP251" s="405" t="n">
        <v>0</v>
      </c>
      <c r="GQ251" s="405" t="n">
        <v>0</v>
      </c>
      <c r="GR251" s="405">
        <f>SUM(GL251:GN251)-SUM(GO251:GQ251)</f>
        <v/>
      </c>
      <c r="GS251" s="405" t="n">
        <v>0</v>
      </c>
      <c r="GT251" s="405">
        <f>+GR251-GS251</f>
        <v/>
      </c>
      <c r="GU251" s="2700">
        <f>365/((+GM251+GN251-GP251-GQ251)/((+GL251+GR251)/2)*DAY(GK251))</f>
        <v/>
      </c>
      <c r="GV251" s="2700">
        <f>+GR251/GM251*DAY(GK251)</f>
        <v/>
      </c>
      <c r="GW251" s="406">
        <f>(GP251+GQ251)/GM251</f>
        <v/>
      </c>
      <c r="GX251" s="406">
        <f>+GO251/(+GO251+GP251+GQ251)</f>
        <v/>
      </c>
      <c r="GY251" s="407">
        <f t="array" ref="GY251">GO251/(SUMPRODUCT(--(CHOOSE({1,2,3},GN251,GP251,GQ251)&gt;0),CHOOSE({1,2,3},GN251,GP251,GQ251))+GM251)</f>
        <v/>
      </c>
    </row>
    <row r="252">
      <c r="A252" s="2699">
        <f>EOMONTH(A253,-1)</f>
        <v/>
      </c>
      <c r="B252" s="405">
        <f>R252+AH252+AX252+BN252+CD252+CT252+DJ252+DZ252+EP252+FF252+FV252+GL252</f>
        <v/>
      </c>
      <c r="C252" s="405">
        <f>S252+AI252+AY252+BO252+CE252+CU252+DK252+EA252+EQ252+FG252+FW252+GM252</f>
        <v/>
      </c>
      <c r="D252" s="405">
        <f>T252+AJ252+AZ252+BP252+CF252+CV252+DL252+EB252+ER252+FH252+FX252+GN252</f>
        <v/>
      </c>
      <c r="E252" s="405">
        <f>U252+AK252+BA252+BQ252+CG252+CW252+DM252+EC252+ES252+FI252+FY252+GO252</f>
        <v/>
      </c>
      <c r="F252" s="405">
        <f>V252+AL252+BB252+BR252+CH252+CX252+DN252+ED252+ET252+FJ252+FZ252+GP252</f>
        <v/>
      </c>
      <c r="G252" s="405">
        <f>W252+AM252+BC252+BS252+CI252+CY252+DO252+EE252+EU252+FK252+GA252+GQ252</f>
        <v/>
      </c>
      <c r="H252" s="405">
        <f>X252+AN252+BD252+BT252+CJ252+CZ252+DP252+EF252+EV252+FL252+GB252+GR252</f>
        <v/>
      </c>
      <c r="I252" s="405">
        <f>Y252+AO252+BE252+BU252+CK252+DA252+DQ252+EG252+EW252+FM252+GC252+GS252</f>
        <v/>
      </c>
      <c r="J252" s="405">
        <f>Z252+AP252+BF252+BV252</f>
        <v/>
      </c>
      <c r="K252" s="2700">
        <f>365/((+C252+D252-F252-G252)/((+B252+H252)/2)*DAY(A252))</f>
        <v/>
      </c>
      <c r="L252" s="2700">
        <f>+H252/C252*DAY(A252)</f>
        <v/>
      </c>
      <c r="M252" s="406">
        <f>(F252+G252)/C252</f>
        <v/>
      </c>
      <c r="N252" s="406">
        <f>+E252/(+E252+F252+G252)</f>
        <v/>
      </c>
      <c r="O252" s="407">
        <f t="array" ref="O252">E252/(SUMPRODUCT(--(CHOOSE({1,2,3},D252,F252,G252)&gt;0),CHOOSE({1,2,3},D252,F252,G252))+C252)</f>
        <v/>
      </c>
      <c r="Q252" s="2699">
        <f>EOMONTH(Q253,-1)</f>
        <v/>
      </c>
      <c r="R252" s="405">
        <f>+X251</f>
        <v/>
      </c>
      <c r="S252" s="405" t="n">
        <v>0</v>
      </c>
      <c r="T252" s="405" t="n">
        <v>0</v>
      </c>
      <c r="U252" s="405" t="n">
        <v>0</v>
      </c>
      <c r="V252" s="405" t="n">
        <v>0</v>
      </c>
      <c r="W252" s="405" t="n">
        <v>0</v>
      </c>
      <c r="X252" s="405">
        <f>SUM(R252:T252)-SUM(U252:W252)</f>
        <v/>
      </c>
      <c r="Y252" s="405" t="n">
        <v>0</v>
      </c>
      <c r="Z252" s="405">
        <f>+X252-Y252</f>
        <v/>
      </c>
      <c r="AA252" s="2700">
        <f>365/((+S252+T252-V252-W252)/((+R252+X252)/2)*DAY(Q252))</f>
        <v/>
      </c>
      <c r="AB252" s="2700">
        <f>+X252/S252*DAY(Q252)</f>
        <v/>
      </c>
      <c r="AC252" s="406">
        <f>(V252+W252)/S252</f>
        <v/>
      </c>
      <c r="AD252" s="406">
        <f>+U252/(+U252+V252+W252)</f>
        <v/>
      </c>
      <c r="AE252" s="407">
        <f t="array" ref="AE252">U252/(SUMPRODUCT(--(CHOOSE({1,2,3},T252,V252,W252)&gt;0),CHOOSE({1,2,3},T252,V252,W252))+S252)</f>
        <v/>
      </c>
      <c r="AG252" s="2699">
        <f>EOMONTH(AG253,-1)</f>
        <v/>
      </c>
      <c r="AH252" s="405">
        <f>+AN251</f>
        <v/>
      </c>
      <c r="AI252" s="405" t="n">
        <v>0</v>
      </c>
      <c r="AJ252" s="405" t="n">
        <v>0</v>
      </c>
      <c r="AK252" s="405" t="n">
        <v>0</v>
      </c>
      <c r="AL252" s="405" t="n">
        <v>0</v>
      </c>
      <c r="AM252" s="405" t="n">
        <v>0</v>
      </c>
      <c r="AN252" s="405">
        <f>SUM(AH252:AJ252)-SUM(AK252:AM252)</f>
        <v/>
      </c>
      <c r="AO252" s="405" t="n">
        <v>0</v>
      </c>
      <c r="AP252" s="405">
        <f>+AN252-AO252</f>
        <v/>
      </c>
      <c r="AQ252" s="2700">
        <f>365/((+AI252+AJ252-AL252-AM252)/((+AH252+AN252)/2)*DAY(AG252))</f>
        <v/>
      </c>
      <c r="AR252" s="2700">
        <f>+AN252/AI252*DAY(AG252)</f>
        <v/>
      </c>
      <c r="AS252" s="406">
        <f>(AL252+AM252)/AI252</f>
        <v/>
      </c>
      <c r="AT252" s="406">
        <f>+AK252/(+AK252+AL252+AM252)</f>
        <v/>
      </c>
      <c r="AU252" s="407">
        <f t="array" ref="AU252">AK252/(SUMPRODUCT(--(CHOOSE({1,2,3},AJ252,AL252,AM252)&gt;0),CHOOSE({1,2,3},AJ252,AL252,AM252))+AI252)</f>
        <v/>
      </c>
      <c r="AW252" s="2699">
        <f>EOMONTH(AW253,-1)</f>
        <v/>
      </c>
      <c r="AX252" s="405">
        <f>+BD251</f>
        <v/>
      </c>
      <c r="AY252" s="405" t="n">
        <v>0</v>
      </c>
      <c r="AZ252" s="405" t="n">
        <v>0</v>
      </c>
      <c r="BA252" s="405" t="n">
        <v>0</v>
      </c>
      <c r="BB252" s="405" t="n">
        <v>0</v>
      </c>
      <c r="BC252" s="405" t="n">
        <v>0</v>
      </c>
      <c r="BD252" s="405">
        <f>SUM(AX252:AZ252)-SUM(BA252:BC252)</f>
        <v/>
      </c>
      <c r="BE252" s="405" t="n">
        <v>0</v>
      </c>
      <c r="BF252" s="405">
        <f>+BD252-BE252</f>
        <v/>
      </c>
      <c r="BG252" s="2700">
        <f>365/((+AY252+AZ252-BB252-BC252)/((+AX252+BD252)/2)*DAY(AW252))</f>
        <v/>
      </c>
      <c r="BH252" s="2700">
        <f>+BD252/AY252*DAY(AW252)</f>
        <v/>
      </c>
      <c r="BI252" s="406">
        <f>(BB252+BC252)/AY252</f>
        <v/>
      </c>
      <c r="BJ252" s="406">
        <f>+BA252/(+BA252+BB252+BC252)</f>
        <v/>
      </c>
      <c r="BK252" s="407">
        <f t="array" ref="BK252">BA252/(SUMPRODUCT(--(CHOOSE({1,2,3},AZ252,BB252,BC252)&gt;0),CHOOSE({1,2,3},AZ252,BB252,BC252))+AY252)</f>
        <v/>
      </c>
      <c r="BM252" s="2699">
        <f>EOMONTH(BM253,-1)</f>
        <v/>
      </c>
      <c r="BN252" s="405">
        <f>+BT251</f>
        <v/>
      </c>
      <c r="BO252" s="405" t="n">
        <v>0</v>
      </c>
      <c r="BP252" s="405" t="n">
        <v>0</v>
      </c>
      <c r="BQ252" s="405" t="n">
        <v>0</v>
      </c>
      <c r="BR252" s="405" t="n">
        <v>0</v>
      </c>
      <c r="BS252" s="405" t="n">
        <v>0</v>
      </c>
      <c r="BT252" s="405">
        <f>SUM(BN252:BP252)-SUM(BQ252:BS252)</f>
        <v/>
      </c>
      <c r="BU252" s="405" t="n">
        <v>0</v>
      </c>
      <c r="BV252" s="405">
        <f>+BT252-BU252</f>
        <v/>
      </c>
      <c r="BW252" s="2700">
        <f>365/((+BO252+BP252-BR252-BS252)/((+BN252+BT252)/2)*DAY(BM252))</f>
        <v/>
      </c>
      <c r="BX252" s="2700">
        <f>+BT252/BO252*DAY(BM252)</f>
        <v/>
      </c>
      <c r="BY252" s="406">
        <f>(BR252+BS252)/BO252</f>
        <v/>
      </c>
      <c r="BZ252" s="406">
        <f>+BQ252/(+BQ252+BR252+BS252)</f>
        <v/>
      </c>
      <c r="CA252" s="407">
        <f t="array" ref="CA252">BQ252/(SUMPRODUCT(--(CHOOSE({1,2,3},BP252,BR252,BS252)&gt;0),CHOOSE({1,2,3},BP252,BR252,BS252))+BO252)</f>
        <v/>
      </c>
      <c r="CC252" s="2699">
        <f>EOMONTH(CC253,-1)</f>
        <v/>
      </c>
      <c r="CD252" s="405">
        <f>+CJ251</f>
        <v/>
      </c>
      <c r="CE252" s="405" t="n">
        <v>0</v>
      </c>
      <c r="CF252" s="405" t="n">
        <v>0</v>
      </c>
      <c r="CG252" s="405" t="n">
        <v>0</v>
      </c>
      <c r="CH252" s="405" t="n">
        <v>0</v>
      </c>
      <c r="CI252" s="405" t="n">
        <v>0</v>
      </c>
      <c r="CJ252" s="405">
        <f>SUM(CD252:CF252)-SUM(CG252:CI252)</f>
        <v/>
      </c>
      <c r="CK252" s="405" t="n">
        <v>0</v>
      </c>
      <c r="CL252" s="405">
        <f>+CJ252-CK252</f>
        <v/>
      </c>
      <c r="CM252" s="2700">
        <f>365/((+CE252+CF252-CH252-CI252)/((+CD252+CJ252)/2)*DAY(CC252))</f>
        <v/>
      </c>
      <c r="CN252" s="2700">
        <f>+CJ252/CE252*DAY(CC252)</f>
        <v/>
      </c>
      <c r="CO252" s="406">
        <f>(CH252+CI252)/CE252</f>
        <v/>
      </c>
      <c r="CP252" s="406">
        <f>+CG252/(+CG252+CH252+CI252)</f>
        <v/>
      </c>
      <c r="CQ252" s="407">
        <f t="array" ref="CQ252">CG252/(SUMPRODUCT(--(CHOOSE({1,2,3},CF252,CH252,CI252)&gt;0),CHOOSE({1,2,3},CF252,CH252,CI252))+CE252)</f>
        <v/>
      </c>
      <c r="CS252" s="2699">
        <f>EOMONTH(CS253,-1)</f>
        <v/>
      </c>
      <c r="CT252" s="405">
        <f>+CZ251</f>
        <v/>
      </c>
      <c r="CU252" s="405" t="n">
        <v>0</v>
      </c>
      <c r="CV252" s="405" t="n">
        <v>0</v>
      </c>
      <c r="CW252" s="405" t="n">
        <v>0</v>
      </c>
      <c r="CX252" s="405" t="n">
        <v>0</v>
      </c>
      <c r="CY252" s="405" t="n">
        <v>0</v>
      </c>
      <c r="CZ252" s="405">
        <f>SUM(CT252:CV252)-SUM(CW252:CY252)</f>
        <v/>
      </c>
      <c r="DA252" s="405" t="n">
        <v>0</v>
      </c>
      <c r="DB252" s="405">
        <f>+CZ252-DA252</f>
        <v/>
      </c>
      <c r="DC252" s="2700">
        <f>365/((+CU252+CV252-CX252-CY252)/((+CT252+CZ252)/2)*DAY(CS252))</f>
        <v/>
      </c>
      <c r="DD252" s="2700">
        <f>+CZ252/CU252*DAY(CS252)</f>
        <v/>
      </c>
      <c r="DE252" s="406">
        <f>(CX252+CY252)/CU252</f>
        <v/>
      </c>
      <c r="DF252" s="406">
        <f>+CW252/(+CW252+CX252+CY252)</f>
        <v/>
      </c>
      <c r="DG252" s="407">
        <f t="array" ref="DG252">CW252/(SUMPRODUCT(--(CHOOSE({1,2,3},CV252,CX252,CY252)&gt;0),CHOOSE({1,2,3},CV252,CX252,CY252))+CU252)</f>
        <v/>
      </c>
      <c r="DI252" s="2699">
        <f>EOMONTH(DI253,-1)</f>
        <v/>
      </c>
      <c r="DJ252" s="405">
        <f>+DP251</f>
        <v/>
      </c>
      <c r="DK252" s="405" t="n">
        <v>0</v>
      </c>
      <c r="DL252" s="405" t="n">
        <v>0</v>
      </c>
      <c r="DM252" s="405" t="n">
        <v>0</v>
      </c>
      <c r="DN252" s="405" t="n">
        <v>0</v>
      </c>
      <c r="DO252" s="405" t="n">
        <v>0</v>
      </c>
      <c r="DP252" s="405">
        <f>SUM(DJ252:DL252)-SUM(DM252:DO252)</f>
        <v/>
      </c>
      <c r="DQ252" s="405" t="n">
        <v>0</v>
      </c>
      <c r="DR252" s="405">
        <f>+DP252-DQ252</f>
        <v/>
      </c>
      <c r="DS252" s="2700">
        <f>365/((+DK252+DL252-DN252-DO252)/((+DJ252+DP252)/2)*DAY(DI252))</f>
        <v/>
      </c>
      <c r="DT252" s="2700">
        <f>+DP252/DK252*DAY(DI252)</f>
        <v/>
      </c>
      <c r="DU252" s="406">
        <f>(DN252+DO252)/DK252</f>
        <v/>
      </c>
      <c r="DV252" s="406">
        <f>+DM252/(+DM252+DN252+DO252)</f>
        <v/>
      </c>
      <c r="DW252" s="407">
        <f t="array" ref="DW252">DM252/(SUMPRODUCT(--(CHOOSE({1,2,3},DL252,DN252,DO252)&gt;0),CHOOSE({1,2,3},DL252,DN252,DO252))+DK252)</f>
        <v/>
      </c>
      <c r="DY252" s="2699">
        <f>EOMONTH(DY253,-1)</f>
        <v/>
      </c>
      <c r="DZ252" s="405">
        <f>+EF251</f>
        <v/>
      </c>
      <c r="EA252" s="405" t="n">
        <v>0</v>
      </c>
      <c r="EB252" s="405" t="n">
        <v>0</v>
      </c>
      <c r="EC252" s="405" t="n">
        <v>0</v>
      </c>
      <c r="ED252" s="405" t="n">
        <v>0</v>
      </c>
      <c r="EE252" s="405" t="n">
        <v>0</v>
      </c>
      <c r="EF252" s="405">
        <f>SUM(DZ252:EB252)-SUM(EC252:EE252)</f>
        <v/>
      </c>
      <c r="EG252" s="405" t="n">
        <v>0</v>
      </c>
      <c r="EH252" s="405">
        <f>+EF252-EG252</f>
        <v/>
      </c>
      <c r="EI252" s="2700">
        <f>365/((+EA252+EB252-ED252-EE252)/((+DZ252+EF252)/2)*DAY(DY252))</f>
        <v/>
      </c>
      <c r="EJ252" s="2700">
        <f>+EF252/EA252*DAY(DY252)</f>
        <v/>
      </c>
      <c r="EK252" s="406">
        <f>(ED252+EE252)/EA252</f>
        <v/>
      </c>
      <c r="EL252" s="406">
        <f>+EC252/(+EC252+ED252+EE252)</f>
        <v/>
      </c>
      <c r="EM252" s="407">
        <f t="array" ref="EM252">EC252/(SUMPRODUCT(--(CHOOSE({1,2,3},EB252,ED252,EE252)&gt;0),CHOOSE({1,2,3},EB252,ED252,EE252))+EA252)</f>
        <v/>
      </c>
      <c r="EO252" s="2699">
        <f>EOMONTH(EO253,-1)</f>
        <v/>
      </c>
      <c r="EP252" s="405">
        <f>+EV251</f>
        <v/>
      </c>
      <c r="EQ252" s="405" t="n">
        <v>0</v>
      </c>
      <c r="ER252" s="405" t="n">
        <v>0</v>
      </c>
      <c r="ES252" s="405" t="n">
        <v>0</v>
      </c>
      <c r="ET252" s="405" t="n">
        <v>0</v>
      </c>
      <c r="EU252" s="405" t="n">
        <v>0</v>
      </c>
      <c r="EV252" s="405">
        <f>SUM(EP252:ER252)-SUM(ES252:EU252)</f>
        <v/>
      </c>
      <c r="EW252" s="405" t="n">
        <v>0</v>
      </c>
      <c r="EX252" s="405">
        <f>+EV252-EW252</f>
        <v/>
      </c>
      <c r="EY252" s="2700">
        <f>365/((+EQ252+ER252-ET252-EU252)/((+EP252+EV252)/2)*DAY(EO252))</f>
        <v/>
      </c>
      <c r="EZ252" s="2700">
        <f>+EV252/EQ252*DAY(EO252)</f>
        <v/>
      </c>
      <c r="FA252" s="406">
        <f>(ET252+EU252)/EQ252</f>
        <v/>
      </c>
      <c r="FB252" s="406">
        <f>+ES252/(+ES252+ET252+EU252)</f>
        <v/>
      </c>
      <c r="FC252" s="407">
        <f t="array" ref="FC252">ES252/(SUMPRODUCT(--(CHOOSE({1,2,3},FH252,FX252,GN252)&gt;0),CHOOSE({1,2,3},FH252,FX252,GN252))+EQ252)</f>
        <v/>
      </c>
      <c r="FE252" s="2699">
        <f>EOMONTH(FE253,-1)</f>
        <v/>
      </c>
      <c r="FF252" s="405">
        <f>+FL251</f>
        <v/>
      </c>
      <c r="FG252" s="405" t="n">
        <v>0</v>
      </c>
      <c r="FH252" s="405" t="n">
        <v>0</v>
      </c>
      <c r="FI252" s="405" t="n">
        <v>0</v>
      </c>
      <c r="FJ252" s="405" t="n">
        <v>0</v>
      </c>
      <c r="FK252" s="405" t="n">
        <v>0</v>
      </c>
      <c r="FL252" s="405">
        <f>SUM(FF252:FH252)-SUM(FI252:FK252)</f>
        <v/>
      </c>
      <c r="FM252" s="405" t="n">
        <v>0</v>
      </c>
      <c r="FN252" s="405">
        <f>+FL252-FM252</f>
        <v/>
      </c>
      <c r="FO252" s="2700">
        <f>365/((+FG252+FH252-FJ252-FK252)/((+FF252+FL252)/2)*DAY(FE252))</f>
        <v/>
      </c>
      <c r="FP252" s="2700">
        <f>+FL252/FG252*DAY(FE252)</f>
        <v/>
      </c>
      <c r="FQ252" s="406">
        <f>(FJ252+FK252)/FG252</f>
        <v/>
      </c>
      <c r="FR252" s="406">
        <f>+FI252/(+FI252+FJ252+FK252)</f>
        <v/>
      </c>
      <c r="FS252" s="407">
        <f t="array" ref="FS252">FI252/(SUMPRODUCT(--(CHOOSE({1,2,3},FH252,FJ252,FK252)&gt;0),CHOOSE({1,2,3},FH252,FJ252,FK252))+FG252)</f>
        <v/>
      </c>
      <c r="FU252" s="2699">
        <f>EOMONTH(FU253,-1)</f>
        <v/>
      </c>
      <c r="FV252" s="405">
        <f>+GB251</f>
        <v/>
      </c>
      <c r="FW252" s="405" t="n">
        <v>0</v>
      </c>
      <c r="FX252" s="405" t="n">
        <v>0</v>
      </c>
      <c r="FY252" s="405" t="n">
        <v>0</v>
      </c>
      <c r="FZ252" s="405" t="n">
        <v>0</v>
      </c>
      <c r="GA252" s="405" t="n">
        <v>0</v>
      </c>
      <c r="GB252" s="405">
        <f>SUM(FV252:FX252)-SUM(FY252:GA252)</f>
        <v/>
      </c>
      <c r="GC252" s="405" t="n">
        <v>0</v>
      </c>
      <c r="GD252" s="405">
        <f>+GB252-GC252</f>
        <v/>
      </c>
      <c r="GE252" s="2700">
        <f>365/((+FW252+FX252-FZ252-GA252)/((+FV252+GB252)/2)*DAY(FU252))</f>
        <v/>
      </c>
      <c r="GF252" s="2700">
        <f>+GB252/FW252*DAY(FU252)</f>
        <v/>
      </c>
      <c r="GG252" s="406">
        <f>(FZ252+GA252)/FW252</f>
        <v/>
      </c>
      <c r="GH252" s="406">
        <f>+FY252/(+FY252+FZ252+GA252)</f>
        <v/>
      </c>
      <c r="GI252" s="407">
        <f t="array" ref="GI252">FY252/(SUMPRODUCT(--(CHOOSE({1,2,3},FX252,FZ252,GA252)&gt;0),CHOOSE({1,2,3},FX252,FZ252,GA252))+FW252)</f>
        <v/>
      </c>
      <c r="GK252" s="2699">
        <f>EOMONTH(GK253,-1)</f>
        <v/>
      </c>
      <c r="GL252" s="405">
        <f>+GR251</f>
        <v/>
      </c>
      <c r="GM252" s="405" t="n">
        <v>0</v>
      </c>
      <c r="GN252" s="405" t="n">
        <v>0</v>
      </c>
      <c r="GO252" s="405" t="n">
        <v>0</v>
      </c>
      <c r="GP252" s="405" t="n">
        <v>0</v>
      </c>
      <c r="GQ252" s="405" t="n">
        <v>0</v>
      </c>
      <c r="GR252" s="405">
        <f>SUM(GL252:GN252)-SUM(GO252:GQ252)</f>
        <v/>
      </c>
      <c r="GS252" s="405" t="n">
        <v>0</v>
      </c>
      <c r="GT252" s="405">
        <f>+GR252-GS252</f>
        <v/>
      </c>
      <c r="GU252" s="2700">
        <f>365/((+GM252+GN252-GP252-GQ252)/((+GL252+GR252)/2)*DAY(GK252))</f>
        <v/>
      </c>
      <c r="GV252" s="2700">
        <f>+GR252/GM252*DAY(GK252)</f>
        <v/>
      </c>
      <c r="GW252" s="406">
        <f>(GP252+GQ252)/GM252</f>
        <v/>
      </c>
      <c r="GX252" s="406">
        <f>+GO252/(+GO252+GP252+GQ252)</f>
        <v/>
      </c>
      <c r="GY252" s="407">
        <f t="array" ref="GY252">GO252/(SUMPRODUCT(--(CHOOSE({1,2,3},GN252,GP252,GQ252)&gt;0),CHOOSE({1,2,3},GN252,GP252,GQ252))+GM252)</f>
        <v/>
      </c>
    </row>
    <row r="253">
      <c r="A253" s="2699">
        <f>EOMONTH(A254,-1)</f>
        <v/>
      </c>
      <c r="B253" s="405">
        <f>R253+AH253+AX253+BN253+CD253+CT253+DJ253+DZ253+EP253+FF253+FV253+GL253</f>
        <v/>
      </c>
      <c r="C253" s="405">
        <f>S253+AI253+AY253+BO253+CE253+CU253+DK253+EA253+EQ253+FG253+FW253+GM253</f>
        <v/>
      </c>
      <c r="D253" s="405">
        <f>T253+AJ253+AZ253+BP253+CF253+CV253+DL253+EB253+ER253+FH253+FX253+GN253</f>
        <v/>
      </c>
      <c r="E253" s="405">
        <f>U253+AK253+BA253+BQ253+CG253+CW253+DM253+EC253+ES253+FI253+FY253+GO253</f>
        <v/>
      </c>
      <c r="F253" s="405">
        <f>V253+AL253+BB253+BR253+CH253+CX253+DN253+ED253+ET253+FJ253+FZ253+GP253</f>
        <v/>
      </c>
      <c r="G253" s="405">
        <f>W253+AM253+BC253+BS253+CI253+CY253+DO253+EE253+EU253+FK253+GA253+GQ253</f>
        <v/>
      </c>
      <c r="H253" s="405">
        <f>X253+AN253+BD253+BT253+CJ253+CZ253+DP253+EF253+EV253+FL253+GB253+GR253</f>
        <v/>
      </c>
      <c r="I253" s="405">
        <f>Y253+AO253+BE253+BU253+CK253+DA253+DQ253+EG253+EW253+FM253+GC253+GS253</f>
        <v/>
      </c>
      <c r="J253" s="405">
        <f>Z253+AP253+BF253+BV253</f>
        <v/>
      </c>
      <c r="K253" s="2700">
        <f>365/((+C253+D253-F253-G253)/((+B253+H253)/2)*DAY(A253))</f>
        <v/>
      </c>
      <c r="L253" s="2700">
        <f>+H253/C253*DAY(A253)</f>
        <v/>
      </c>
      <c r="M253" s="406">
        <f>(F253+G253)/C253</f>
        <v/>
      </c>
      <c r="N253" s="406">
        <f>+E253/(+E253+F253+G253)</f>
        <v/>
      </c>
      <c r="O253" s="407">
        <f t="array" ref="O253">E253/(SUMPRODUCT(--(CHOOSE({1,2,3},D253,F253,G253)&gt;0),CHOOSE({1,2,3},D253,F253,G253))+C253)</f>
        <v/>
      </c>
      <c r="Q253" s="2699">
        <f>EOMONTH(Q254,-1)</f>
        <v/>
      </c>
      <c r="R253" s="405">
        <f>+X252</f>
        <v/>
      </c>
      <c r="S253" s="405" t="n">
        <v>0</v>
      </c>
      <c r="T253" s="405" t="n">
        <v>0</v>
      </c>
      <c r="U253" s="405" t="n">
        <v>0</v>
      </c>
      <c r="V253" s="405" t="n">
        <v>0</v>
      </c>
      <c r="W253" s="405" t="n">
        <v>0</v>
      </c>
      <c r="X253" s="405">
        <f>SUM(R253:T253)-SUM(U253:W253)</f>
        <v/>
      </c>
      <c r="Y253" s="405" t="n">
        <v>0</v>
      </c>
      <c r="Z253" s="405">
        <f>+X253-Y253</f>
        <v/>
      </c>
      <c r="AA253" s="2700">
        <f>365/((+S253+T253-V253-W253)/((+R253+X253)/2)*DAY(Q253))</f>
        <v/>
      </c>
      <c r="AB253" s="2700">
        <f>+X253/S253*DAY(Q253)</f>
        <v/>
      </c>
      <c r="AC253" s="406">
        <f>(V253+W253)/S253</f>
        <v/>
      </c>
      <c r="AD253" s="406">
        <f>+U253/(+U253+V253+W253)</f>
        <v/>
      </c>
      <c r="AE253" s="407">
        <f t="array" ref="AE253">U253/(SUMPRODUCT(--(CHOOSE({1,2,3},T253,V253,W253)&gt;0),CHOOSE({1,2,3},T253,V253,W253))+S253)</f>
        <v/>
      </c>
      <c r="AG253" s="2699">
        <f>EOMONTH(AG254,-1)</f>
        <v/>
      </c>
      <c r="AH253" s="405">
        <f>+AN252</f>
        <v/>
      </c>
      <c r="AI253" s="405" t="n">
        <v>0</v>
      </c>
      <c r="AJ253" s="405" t="n">
        <v>0</v>
      </c>
      <c r="AK253" s="405" t="n">
        <v>0</v>
      </c>
      <c r="AL253" s="405" t="n">
        <v>0</v>
      </c>
      <c r="AM253" s="405" t="n">
        <v>0</v>
      </c>
      <c r="AN253" s="405">
        <f>SUM(AH253:AJ253)-SUM(AK253:AM253)</f>
        <v/>
      </c>
      <c r="AO253" s="405" t="n">
        <v>0</v>
      </c>
      <c r="AP253" s="405">
        <f>+AN253-AO253</f>
        <v/>
      </c>
      <c r="AQ253" s="2700">
        <f>365/((+AI253+AJ253-AL253-AM253)/((+AH253+AN253)/2)*DAY(AG253))</f>
        <v/>
      </c>
      <c r="AR253" s="2700">
        <f>+AN253/AI253*DAY(AG253)</f>
        <v/>
      </c>
      <c r="AS253" s="406">
        <f>(AL253+AM253)/AI253</f>
        <v/>
      </c>
      <c r="AT253" s="406">
        <f>+AK253/(+AK253+AL253+AM253)</f>
        <v/>
      </c>
      <c r="AU253" s="407">
        <f t="array" ref="AU253">AK253/(SUMPRODUCT(--(CHOOSE({1,2,3},AJ253,AL253,AM253)&gt;0),CHOOSE({1,2,3},AJ253,AL253,AM253))+AI253)</f>
        <v/>
      </c>
      <c r="AW253" s="2699">
        <f>EOMONTH(AW254,-1)</f>
        <v/>
      </c>
      <c r="AX253" s="405">
        <f>+BD252</f>
        <v/>
      </c>
      <c r="AY253" s="405" t="n">
        <v>0</v>
      </c>
      <c r="AZ253" s="405" t="n">
        <v>0</v>
      </c>
      <c r="BA253" s="405" t="n">
        <v>0</v>
      </c>
      <c r="BB253" s="405" t="n">
        <v>0</v>
      </c>
      <c r="BC253" s="405" t="n">
        <v>0</v>
      </c>
      <c r="BD253" s="405">
        <f>SUM(AX253:AZ253)-SUM(BA253:BC253)</f>
        <v/>
      </c>
      <c r="BE253" s="405" t="n">
        <v>0</v>
      </c>
      <c r="BF253" s="405">
        <f>+BD253-BE253</f>
        <v/>
      </c>
      <c r="BG253" s="2700">
        <f>365/((+AY253+AZ253-BB253-BC253)/((+AX253+BD253)/2)*DAY(AW253))</f>
        <v/>
      </c>
      <c r="BH253" s="2700">
        <f>+BD253/AY253*DAY(AW253)</f>
        <v/>
      </c>
      <c r="BI253" s="406">
        <f>(BB253+BC253)/AY253</f>
        <v/>
      </c>
      <c r="BJ253" s="406">
        <f>+BA253/(+BA253+BB253+BC253)</f>
        <v/>
      </c>
      <c r="BK253" s="407">
        <f t="array" ref="BK253">BA253/(SUMPRODUCT(--(CHOOSE({1,2,3},AZ253,BB253,BC253)&gt;0),CHOOSE({1,2,3},AZ253,BB253,BC253))+AY253)</f>
        <v/>
      </c>
      <c r="BM253" s="2699">
        <f>EOMONTH(BM254,-1)</f>
        <v/>
      </c>
      <c r="BN253" s="405">
        <f>+BT252</f>
        <v/>
      </c>
      <c r="BO253" s="405" t="n">
        <v>0</v>
      </c>
      <c r="BP253" s="405" t="n">
        <v>0</v>
      </c>
      <c r="BQ253" s="405" t="n">
        <v>0</v>
      </c>
      <c r="BR253" s="405" t="n">
        <v>0</v>
      </c>
      <c r="BS253" s="405" t="n">
        <v>0</v>
      </c>
      <c r="BT253" s="405">
        <f>SUM(BN253:BP253)-SUM(BQ253:BS253)</f>
        <v/>
      </c>
      <c r="BU253" s="405" t="n">
        <v>0</v>
      </c>
      <c r="BV253" s="405">
        <f>+BT253-BU253</f>
        <v/>
      </c>
      <c r="BW253" s="2700">
        <f>365/((+BO253+BP253-BR253-BS253)/((+BN253+BT253)/2)*DAY(BM253))</f>
        <v/>
      </c>
      <c r="BX253" s="2700">
        <f>+BT253/BO253*DAY(BM253)</f>
        <v/>
      </c>
      <c r="BY253" s="406">
        <f>(BR253+BS253)/BO253</f>
        <v/>
      </c>
      <c r="BZ253" s="406">
        <f>+BQ253/(+BQ253+BR253+BS253)</f>
        <v/>
      </c>
      <c r="CA253" s="407">
        <f t="array" ref="CA253">BQ253/(SUMPRODUCT(--(CHOOSE({1,2,3},BP253,BR253,BS253)&gt;0),CHOOSE({1,2,3},BP253,BR253,BS253))+BO253)</f>
        <v/>
      </c>
      <c r="CC253" s="2699">
        <f>EOMONTH(CC254,-1)</f>
        <v/>
      </c>
      <c r="CD253" s="405">
        <f>+CJ252</f>
        <v/>
      </c>
      <c r="CE253" s="405" t="n">
        <v>0</v>
      </c>
      <c r="CF253" s="405" t="n">
        <v>0</v>
      </c>
      <c r="CG253" s="405" t="n">
        <v>0</v>
      </c>
      <c r="CH253" s="405" t="n">
        <v>0</v>
      </c>
      <c r="CI253" s="405" t="n">
        <v>0</v>
      </c>
      <c r="CJ253" s="405">
        <f>SUM(CD253:CF253)-SUM(CG253:CI253)</f>
        <v/>
      </c>
      <c r="CK253" s="405" t="n">
        <v>0</v>
      </c>
      <c r="CL253" s="405">
        <f>+CJ253-CK253</f>
        <v/>
      </c>
      <c r="CM253" s="2700">
        <f>365/((+CE253+CF253-CH253-CI253)/((+CD253+CJ253)/2)*DAY(CC253))</f>
        <v/>
      </c>
      <c r="CN253" s="2700">
        <f>+CJ253/CE253*DAY(CC253)</f>
        <v/>
      </c>
      <c r="CO253" s="406">
        <f>(CH253+CI253)/CE253</f>
        <v/>
      </c>
      <c r="CP253" s="406">
        <f>+CG253/(+CG253+CH253+CI253)</f>
        <v/>
      </c>
      <c r="CQ253" s="407">
        <f t="array" ref="CQ253">CG253/(SUMPRODUCT(--(CHOOSE({1,2,3},CF253,CH253,CI253)&gt;0),CHOOSE({1,2,3},CF253,CH253,CI253))+CE253)</f>
        <v/>
      </c>
      <c r="CS253" s="2699">
        <f>EOMONTH(CS254,-1)</f>
        <v/>
      </c>
      <c r="CT253" s="405">
        <f>+CZ252</f>
        <v/>
      </c>
      <c r="CU253" s="405" t="n">
        <v>0</v>
      </c>
      <c r="CV253" s="405" t="n">
        <v>0</v>
      </c>
      <c r="CW253" s="405" t="n">
        <v>0</v>
      </c>
      <c r="CX253" s="405" t="n">
        <v>0</v>
      </c>
      <c r="CY253" s="405" t="n">
        <v>0</v>
      </c>
      <c r="CZ253" s="405">
        <f>SUM(CT253:CV253)-SUM(CW253:CY253)</f>
        <v/>
      </c>
      <c r="DA253" s="405" t="n">
        <v>0</v>
      </c>
      <c r="DB253" s="405">
        <f>+CZ253-DA253</f>
        <v/>
      </c>
      <c r="DC253" s="2700">
        <f>365/((+CU253+CV253-CX253-CY253)/((+CT253+CZ253)/2)*DAY(CS253))</f>
        <v/>
      </c>
      <c r="DD253" s="2700">
        <f>+CZ253/CU253*DAY(CS253)</f>
        <v/>
      </c>
      <c r="DE253" s="406">
        <f>(CX253+CY253)/CU253</f>
        <v/>
      </c>
      <c r="DF253" s="406">
        <f>+CW253/(+CW253+CX253+CY253)</f>
        <v/>
      </c>
      <c r="DG253" s="407">
        <f t="array" ref="DG253">CW253/(SUMPRODUCT(--(CHOOSE({1,2,3},CV253,CX253,CY253)&gt;0),CHOOSE({1,2,3},CV253,CX253,CY253))+CU253)</f>
        <v/>
      </c>
      <c r="DI253" s="2699">
        <f>EOMONTH(DI254,-1)</f>
        <v/>
      </c>
      <c r="DJ253" s="405">
        <f>+DP252</f>
        <v/>
      </c>
      <c r="DK253" s="405" t="n">
        <v>0</v>
      </c>
      <c r="DL253" s="405" t="n">
        <v>0</v>
      </c>
      <c r="DM253" s="405" t="n">
        <v>0</v>
      </c>
      <c r="DN253" s="405" t="n">
        <v>0</v>
      </c>
      <c r="DO253" s="405" t="n">
        <v>0</v>
      </c>
      <c r="DP253" s="405">
        <f>SUM(DJ253:DL253)-SUM(DM253:DO253)</f>
        <v/>
      </c>
      <c r="DQ253" s="405" t="n">
        <v>0</v>
      </c>
      <c r="DR253" s="405">
        <f>+DP253-DQ253</f>
        <v/>
      </c>
      <c r="DS253" s="2700">
        <f>365/((+DK253+DL253-DN253-DO253)/((+DJ253+DP253)/2)*DAY(DI253))</f>
        <v/>
      </c>
      <c r="DT253" s="2700">
        <f>+DP253/DK253*DAY(DI253)</f>
        <v/>
      </c>
      <c r="DU253" s="406">
        <f>(DN253+DO253)/DK253</f>
        <v/>
      </c>
      <c r="DV253" s="406">
        <f>+DM253/(+DM253+DN253+DO253)</f>
        <v/>
      </c>
      <c r="DW253" s="407">
        <f t="array" ref="DW253">DM253/(SUMPRODUCT(--(CHOOSE({1,2,3},DL253,DN253,DO253)&gt;0),CHOOSE({1,2,3},DL253,DN253,DO253))+DK253)</f>
        <v/>
      </c>
      <c r="DY253" s="2699">
        <f>EOMONTH(DY254,-1)</f>
        <v/>
      </c>
      <c r="DZ253" s="405">
        <f>+EF252</f>
        <v/>
      </c>
      <c r="EA253" s="405" t="n">
        <v>0</v>
      </c>
      <c r="EB253" s="405" t="n">
        <v>0</v>
      </c>
      <c r="EC253" s="405" t="n">
        <v>0</v>
      </c>
      <c r="ED253" s="405" t="n">
        <v>0</v>
      </c>
      <c r="EE253" s="405" t="n">
        <v>0</v>
      </c>
      <c r="EF253" s="405">
        <f>SUM(DZ253:EB253)-SUM(EC253:EE253)</f>
        <v/>
      </c>
      <c r="EG253" s="405" t="n">
        <v>0</v>
      </c>
      <c r="EH253" s="405">
        <f>+EF253-EG253</f>
        <v/>
      </c>
      <c r="EI253" s="2700">
        <f>365/((+EA253+EB253-ED253-EE253)/((+DZ253+EF253)/2)*DAY(DY253))</f>
        <v/>
      </c>
      <c r="EJ253" s="2700">
        <f>+EF253/EA253*DAY(DY253)</f>
        <v/>
      </c>
      <c r="EK253" s="406">
        <f>(ED253+EE253)/EA253</f>
        <v/>
      </c>
      <c r="EL253" s="406">
        <f>+EC253/(+EC253+ED253+EE253)</f>
        <v/>
      </c>
      <c r="EM253" s="407">
        <f t="array" ref="EM253">EC253/(SUMPRODUCT(--(CHOOSE({1,2,3},EB253,ED253,EE253)&gt;0),CHOOSE({1,2,3},EB253,ED253,EE253))+EA253)</f>
        <v/>
      </c>
      <c r="EO253" s="2699">
        <f>EOMONTH(EO254,-1)</f>
        <v/>
      </c>
      <c r="EP253" s="405">
        <f>+EV252</f>
        <v/>
      </c>
      <c r="EQ253" s="405" t="n">
        <v>0</v>
      </c>
      <c r="ER253" s="405" t="n">
        <v>0</v>
      </c>
      <c r="ES253" s="405" t="n">
        <v>0</v>
      </c>
      <c r="ET253" s="405" t="n">
        <v>0</v>
      </c>
      <c r="EU253" s="405" t="n">
        <v>0</v>
      </c>
      <c r="EV253" s="405">
        <f>SUM(EP253:ER253)-SUM(ES253:EU253)</f>
        <v/>
      </c>
      <c r="EW253" s="405" t="n">
        <v>0</v>
      </c>
      <c r="EX253" s="405">
        <f>+EV253-EW253</f>
        <v/>
      </c>
      <c r="EY253" s="2700">
        <f>365/((+EQ253+ER253-ET253-EU253)/((+EP253+EV253)/2)*DAY(EO253))</f>
        <v/>
      </c>
      <c r="EZ253" s="2700">
        <f>+EV253/EQ253*DAY(EO253)</f>
        <v/>
      </c>
      <c r="FA253" s="406">
        <f>(ET253+EU253)/EQ253</f>
        <v/>
      </c>
      <c r="FB253" s="406">
        <f>+ES253/(+ES253+ET253+EU253)</f>
        <v/>
      </c>
      <c r="FC253" s="407">
        <f t="array" ref="FC253">ES253/(SUMPRODUCT(--(CHOOSE({1,2,3},FH253,FX253,GN253)&gt;0),CHOOSE({1,2,3},FH253,FX253,GN253))+EQ253)</f>
        <v/>
      </c>
      <c r="FE253" s="2699">
        <f>EOMONTH(FE254,-1)</f>
        <v/>
      </c>
      <c r="FF253" s="405">
        <f>+FL252</f>
        <v/>
      </c>
      <c r="FG253" s="405" t="n">
        <v>0</v>
      </c>
      <c r="FH253" s="405" t="n">
        <v>0</v>
      </c>
      <c r="FI253" s="405" t="n">
        <v>0</v>
      </c>
      <c r="FJ253" s="405" t="n">
        <v>0</v>
      </c>
      <c r="FK253" s="405" t="n">
        <v>0</v>
      </c>
      <c r="FL253" s="405">
        <f>SUM(FF253:FH253)-SUM(FI253:FK253)</f>
        <v/>
      </c>
      <c r="FM253" s="405" t="n">
        <v>0</v>
      </c>
      <c r="FN253" s="405">
        <f>+FL253-FM253</f>
        <v/>
      </c>
      <c r="FO253" s="2700">
        <f>365/((+FG253+FH253-FJ253-FK253)/((+FF253+FL253)/2)*DAY(FE253))</f>
        <v/>
      </c>
      <c r="FP253" s="2700">
        <f>+FL253/FG253*DAY(FE253)</f>
        <v/>
      </c>
      <c r="FQ253" s="406">
        <f>(FJ253+FK253)/FG253</f>
        <v/>
      </c>
      <c r="FR253" s="406">
        <f>+FI253/(+FI253+FJ253+FK253)</f>
        <v/>
      </c>
      <c r="FS253" s="407">
        <f t="array" ref="FS253">FI253/(SUMPRODUCT(--(CHOOSE({1,2,3},FH253,FJ253,FK253)&gt;0),CHOOSE({1,2,3},FH253,FJ253,FK253))+FG253)</f>
        <v/>
      </c>
      <c r="FU253" s="2699">
        <f>EOMONTH(FU254,-1)</f>
        <v/>
      </c>
      <c r="FV253" s="405">
        <f>+GB252</f>
        <v/>
      </c>
      <c r="FW253" s="405" t="n">
        <v>0</v>
      </c>
      <c r="FX253" s="405" t="n">
        <v>0</v>
      </c>
      <c r="FY253" s="405" t="n">
        <v>0</v>
      </c>
      <c r="FZ253" s="405" t="n">
        <v>0</v>
      </c>
      <c r="GA253" s="405" t="n">
        <v>0</v>
      </c>
      <c r="GB253" s="405">
        <f>SUM(FV253:FX253)-SUM(FY253:GA253)</f>
        <v/>
      </c>
      <c r="GC253" s="405" t="n">
        <v>0</v>
      </c>
      <c r="GD253" s="405">
        <f>+GB253-GC253</f>
        <v/>
      </c>
      <c r="GE253" s="2700">
        <f>365/((+FW253+FX253-FZ253-GA253)/((+FV253+GB253)/2)*DAY(FU253))</f>
        <v/>
      </c>
      <c r="GF253" s="2700">
        <f>+GB253/FW253*DAY(FU253)</f>
        <v/>
      </c>
      <c r="GG253" s="406">
        <f>(FZ253+GA253)/FW253</f>
        <v/>
      </c>
      <c r="GH253" s="406">
        <f>+FY253/(+FY253+FZ253+GA253)</f>
        <v/>
      </c>
      <c r="GI253" s="407">
        <f t="array" ref="GI253">FY253/(SUMPRODUCT(--(CHOOSE({1,2,3},FX253,FZ253,GA253)&gt;0),CHOOSE({1,2,3},FX253,FZ253,GA253))+FW253)</f>
        <v/>
      </c>
      <c r="GK253" s="2699">
        <f>EOMONTH(GK254,-1)</f>
        <v/>
      </c>
      <c r="GL253" s="405">
        <f>+GR252</f>
        <v/>
      </c>
      <c r="GM253" s="405" t="n">
        <v>0</v>
      </c>
      <c r="GN253" s="405" t="n">
        <v>0</v>
      </c>
      <c r="GO253" s="405" t="n">
        <v>0</v>
      </c>
      <c r="GP253" s="405" t="n">
        <v>0</v>
      </c>
      <c r="GQ253" s="405" t="n">
        <v>0</v>
      </c>
      <c r="GR253" s="405">
        <f>SUM(GL253:GN253)-SUM(GO253:GQ253)</f>
        <v/>
      </c>
      <c r="GS253" s="405" t="n">
        <v>0</v>
      </c>
      <c r="GT253" s="405">
        <f>+GR253-GS253</f>
        <v/>
      </c>
      <c r="GU253" s="2700">
        <f>365/((+GM253+GN253-GP253-GQ253)/((+GL253+GR253)/2)*DAY(GK253))</f>
        <v/>
      </c>
      <c r="GV253" s="2700">
        <f>+GR253/GM253*DAY(GK253)</f>
        <v/>
      </c>
      <c r="GW253" s="406">
        <f>(GP253+GQ253)/GM253</f>
        <v/>
      </c>
      <c r="GX253" s="406">
        <f>+GO253/(+GO253+GP253+GQ253)</f>
        <v/>
      </c>
      <c r="GY253" s="407">
        <f t="array" ref="GY253">GO253/(SUMPRODUCT(--(CHOOSE({1,2,3},GN253,GP253,GQ253)&gt;0),CHOOSE({1,2,3},GN253,GP253,GQ253))+GM253)</f>
        <v/>
      </c>
    </row>
    <row r="254">
      <c r="A254" s="2699">
        <f>EOMONTH(A255,-1)</f>
        <v/>
      </c>
      <c r="B254" s="405">
        <f>R254+AH254+AX254+BN254+CD254+CT254+DJ254+DZ254+EP254+FF254+FV254+GL254</f>
        <v/>
      </c>
      <c r="C254" s="405">
        <f>S254+AI254+AY254+BO254+CE254+CU254+DK254+EA254+EQ254+FG254+FW254+GM254</f>
        <v/>
      </c>
      <c r="D254" s="405">
        <f>T254+AJ254+AZ254+BP254+CF254+CV254+DL254+EB254+ER254+FH254+FX254+GN254</f>
        <v/>
      </c>
      <c r="E254" s="405">
        <f>U254+AK254+BA254+BQ254+CG254+CW254+DM254+EC254+ES254+FI254+FY254+GO254</f>
        <v/>
      </c>
      <c r="F254" s="405">
        <f>V254+AL254+BB254+BR254+CH254+CX254+DN254+ED254+ET254+FJ254+FZ254+GP254</f>
        <v/>
      </c>
      <c r="G254" s="405">
        <f>W254+AM254+BC254+BS254+CI254+CY254+DO254+EE254+EU254+FK254+GA254+GQ254</f>
        <v/>
      </c>
      <c r="H254" s="405">
        <f>X254+AN254+BD254+BT254+CJ254+CZ254+DP254+EF254+EV254+FL254+GB254+GR254</f>
        <v/>
      </c>
      <c r="I254" s="405">
        <f>Y254+AO254+BE254+BU254+CK254+DA254+DQ254+EG254+EW254+FM254+GC254+GS254</f>
        <v/>
      </c>
      <c r="J254" s="405">
        <f>Z254+AP254+BF254+BV254</f>
        <v/>
      </c>
      <c r="K254" s="2700">
        <f>365/((+C254+D254-F254-G254)/((+B254+H254)/2)*DAY(A254))</f>
        <v/>
      </c>
      <c r="L254" s="2700">
        <f>+H254/C254*DAY(A254)</f>
        <v/>
      </c>
      <c r="M254" s="406">
        <f>(F254+G254)/C254</f>
        <v/>
      </c>
      <c r="N254" s="406">
        <f>+E254/(+E254+F254+G254)</f>
        <v/>
      </c>
      <c r="O254" s="407">
        <f t="array" ref="O254">E254/(SUMPRODUCT(--(CHOOSE({1,2,3},D254,F254,G254)&gt;0),CHOOSE({1,2,3},D254,F254,G254))+C254)</f>
        <v/>
      </c>
      <c r="Q254" s="2699">
        <f>EOMONTH(Q255,-1)</f>
        <v/>
      </c>
      <c r="R254" s="405">
        <f>+X253</f>
        <v/>
      </c>
      <c r="S254" s="405" t="n">
        <v>0</v>
      </c>
      <c r="T254" s="405" t="n">
        <v>0</v>
      </c>
      <c r="U254" s="405" t="n">
        <v>0</v>
      </c>
      <c r="V254" s="405" t="n">
        <v>0</v>
      </c>
      <c r="W254" s="405" t="n">
        <v>0</v>
      </c>
      <c r="X254" s="405">
        <f>SUM(R254:T254)-SUM(U254:W254)</f>
        <v/>
      </c>
      <c r="Y254" s="405" t="n">
        <v>0</v>
      </c>
      <c r="Z254" s="405">
        <f>+X254-Y254</f>
        <v/>
      </c>
      <c r="AA254" s="2700">
        <f>365/((+S254+T254-V254-W254)/((+R254+X254)/2)*DAY(Q254))</f>
        <v/>
      </c>
      <c r="AB254" s="2700">
        <f>+X254/S254*DAY(Q254)</f>
        <v/>
      </c>
      <c r="AC254" s="406">
        <f>(V254+W254)/S254</f>
        <v/>
      </c>
      <c r="AD254" s="406">
        <f>+U254/(+U254+V254+W254)</f>
        <v/>
      </c>
      <c r="AE254" s="407">
        <f t="array" ref="AE254">U254/(SUMPRODUCT(--(CHOOSE({1,2,3},T254,V254,W254)&gt;0),CHOOSE({1,2,3},T254,V254,W254))+S254)</f>
        <v/>
      </c>
      <c r="AG254" s="2699">
        <f>EOMONTH(AG255,-1)</f>
        <v/>
      </c>
      <c r="AH254" s="405">
        <f>+AN253</f>
        <v/>
      </c>
      <c r="AI254" s="405" t="n">
        <v>0</v>
      </c>
      <c r="AJ254" s="405" t="n">
        <v>0</v>
      </c>
      <c r="AK254" s="405" t="n">
        <v>0</v>
      </c>
      <c r="AL254" s="405" t="n">
        <v>0</v>
      </c>
      <c r="AM254" s="405" t="n">
        <v>0</v>
      </c>
      <c r="AN254" s="405">
        <f>SUM(AH254:AJ254)-SUM(AK254:AM254)</f>
        <v/>
      </c>
      <c r="AO254" s="405" t="n">
        <v>0</v>
      </c>
      <c r="AP254" s="405">
        <f>+AN254-AO254</f>
        <v/>
      </c>
      <c r="AQ254" s="2700">
        <f>365/((+AI254+AJ254-AL254-AM254)/((+AH254+AN254)/2)*DAY(AG254))</f>
        <v/>
      </c>
      <c r="AR254" s="2700">
        <f>+AN254/AI254*DAY(AG254)</f>
        <v/>
      </c>
      <c r="AS254" s="406">
        <f>(AL254+AM254)/AI254</f>
        <v/>
      </c>
      <c r="AT254" s="406">
        <f>+AK254/(+AK254+AL254+AM254)</f>
        <v/>
      </c>
      <c r="AU254" s="407">
        <f t="array" ref="AU254">AK254/(SUMPRODUCT(--(CHOOSE({1,2,3},AJ254,AL254,AM254)&gt;0),CHOOSE({1,2,3},AJ254,AL254,AM254))+AI254)</f>
        <v/>
      </c>
      <c r="AW254" s="2699">
        <f>EOMONTH(AW255,-1)</f>
        <v/>
      </c>
      <c r="AX254" s="405">
        <f>+BD253</f>
        <v/>
      </c>
      <c r="AY254" s="405" t="n">
        <v>0</v>
      </c>
      <c r="AZ254" s="405" t="n">
        <v>0</v>
      </c>
      <c r="BA254" s="405" t="n">
        <v>0</v>
      </c>
      <c r="BB254" s="405" t="n">
        <v>0</v>
      </c>
      <c r="BC254" s="405" t="n">
        <v>0</v>
      </c>
      <c r="BD254" s="405">
        <f>SUM(AX254:AZ254)-SUM(BA254:BC254)</f>
        <v/>
      </c>
      <c r="BE254" s="405" t="n">
        <v>0</v>
      </c>
      <c r="BF254" s="405">
        <f>+BD254-BE254</f>
        <v/>
      </c>
      <c r="BG254" s="2700">
        <f>365/((+AY254+AZ254-BB254-BC254)/((+AX254+BD254)/2)*DAY(AW254))</f>
        <v/>
      </c>
      <c r="BH254" s="2700">
        <f>+BD254/AY254*DAY(AW254)</f>
        <v/>
      </c>
      <c r="BI254" s="406">
        <f>(BB254+BC254)/AY254</f>
        <v/>
      </c>
      <c r="BJ254" s="406">
        <f>+BA254/(+BA254+BB254+BC254)</f>
        <v/>
      </c>
      <c r="BK254" s="407">
        <f t="array" ref="BK254">BA254/(SUMPRODUCT(--(CHOOSE({1,2,3},AZ254,BB254,BC254)&gt;0),CHOOSE({1,2,3},AZ254,BB254,BC254))+AY254)</f>
        <v/>
      </c>
      <c r="BM254" s="2699">
        <f>EOMONTH(BM255,-1)</f>
        <v/>
      </c>
      <c r="BN254" s="405">
        <f>+BT253</f>
        <v/>
      </c>
      <c r="BO254" s="405" t="n">
        <v>0</v>
      </c>
      <c r="BP254" s="405" t="n">
        <v>0</v>
      </c>
      <c r="BQ254" s="405" t="n">
        <v>0</v>
      </c>
      <c r="BR254" s="405" t="n">
        <v>0</v>
      </c>
      <c r="BS254" s="405" t="n">
        <v>0</v>
      </c>
      <c r="BT254" s="405">
        <f>SUM(BN254:BP254)-SUM(BQ254:BS254)</f>
        <v/>
      </c>
      <c r="BU254" s="405" t="n">
        <v>0</v>
      </c>
      <c r="BV254" s="405">
        <f>+BT254-BU254</f>
        <v/>
      </c>
      <c r="BW254" s="2700">
        <f>365/((+BO254+BP254-BR254-BS254)/((+BN254+BT254)/2)*DAY(BM254))</f>
        <v/>
      </c>
      <c r="BX254" s="2700">
        <f>+BT254/BO254*DAY(BM254)</f>
        <v/>
      </c>
      <c r="BY254" s="406">
        <f>(BR254+BS254)/BO254</f>
        <v/>
      </c>
      <c r="BZ254" s="406">
        <f>+BQ254/(+BQ254+BR254+BS254)</f>
        <v/>
      </c>
      <c r="CA254" s="407">
        <f t="array" ref="CA254">BQ254/(SUMPRODUCT(--(CHOOSE({1,2,3},BP254,BR254,BS254)&gt;0),CHOOSE({1,2,3},BP254,BR254,BS254))+BO254)</f>
        <v/>
      </c>
      <c r="CC254" s="2699">
        <f>EOMONTH(CC255,-1)</f>
        <v/>
      </c>
      <c r="CD254" s="405">
        <f>+CJ253</f>
        <v/>
      </c>
      <c r="CE254" s="405" t="n">
        <v>0</v>
      </c>
      <c r="CF254" s="405" t="n">
        <v>0</v>
      </c>
      <c r="CG254" s="405" t="n">
        <v>0</v>
      </c>
      <c r="CH254" s="405" t="n">
        <v>0</v>
      </c>
      <c r="CI254" s="405" t="n">
        <v>0</v>
      </c>
      <c r="CJ254" s="405">
        <f>SUM(CD254:CF254)-SUM(CG254:CI254)</f>
        <v/>
      </c>
      <c r="CK254" s="405" t="n">
        <v>0</v>
      </c>
      <c r="CL254" s="405">
        <f>+CJ254-CK254</f>
        <v/>
      </c>
      <c r="CM254" s="2700">
        <f>365/((+CE254+CF254-CH254-CI254)/((+CD254+CJ254)/2)*DAY(CC254))</f>
        <v/>
      </c>
      <c r="CN254" s="2700">
        <f>+CJ254/CE254*DAY(CC254)</f>
        <v/>
      </c>
      <c r="CO254" s="406">
        <f>(CH254+CI254)/CE254</f>
        <v/>
      </c>
      <c r="CP254" s="406">
        <f>+CG254/(+CG254+CH254+CI254)</f>
        <v/>
      </c>
      <c r="CQ254" s="407">
        <f t="array" ref="CQ254">CG254/(SUMPRODUCT(--(CHOOSE({1,2,3},CF254,CH254,CI254)&gt;0),CHOOSE({1,2,3},CF254,CH254,CI254))+CE254)</f>
        <v/>
      </c>
      <c r="CS254" s="2699">
        <f>EOMONTH(CS255,-1)</f>
        <v/>
      </c>
      <c r="CT254" s="405">
        <f>+CZ253</f>
        <v/>
      </c>
      <c r="CU254" s="405" t="n">
        <v>0</v>
      </c>
      <c r="CV254" s="405" t="n">
        <v>0</v>
      </c>
      <c r="CW254" s="405" t="n">
        <v>0</v>
      </c>
      <c r="CX254" s="405" t="n">
        <v>0</v>
      </c>
      <c r="CY254" s="405" t="n">
        <v>0</v>
      </c>
      <c r="CZ254" s="405">
        <f>SUM(CT254:CV254)-SUM(CW254:CY254)</f>
        <v/>
      </c>
      <c r="DA254" s="405" t="n">
        <v>0</v>
      </c>
      <c r="DB254" s="405">
        <f>+CZ254-DA254</f>
        <v/>
      </c>
      <c r="DC254" s="2700">
        <f>365/((+CU254+CV254-CX254-CY254)/((+CT254+CZ254)/2)*DAY(CS254))</f>
        <v/>
      </c>
      <c r="DD254" s="2700">
        <f>+CZ254/CU254*DAY(CS254)</f>
        <v/>
      </c>
      <c r="DE254" s="406">
        <f>(CX254+CY254)/CU254</f>
        <v/>
      </c>
      <c r="DF254" s="406">
        <f>+CW254/(+CW254+CX254+CY254)</f>
        <v/>
      </c>
      <c r="DG254" s="407">
        <f t="array" ref="DG254">CW254/(SUMPRODUCT(--(CHOOSE({1,2,3},CV254,CX254,CY254)&gt;0),CHOOSE({1,2,3},CV254,CX254,CY254))+CU254)</f>
        <v/>
      </c>
      <c r="DI254" s="2699">
        <f>EOMONTH(DI255,-1)</f>
        <v/>
      </c>
      <c r="DJ254" s="405">
        <f>+DP253</f>
        <v/>
      </c>
      <c r="DK254" s="405" t="n">
        <v>0</v>
      </c>
      <c r="DL254" s="405" t="n">
        <v>0</v>
      </c>
      <c r="DM254" s="405" t="n">
        <v>0</v>
      </c>
      <c r="DN254" s="405" t="n">
        <v>0</v>
      </c>
      <c r="DO254" s="405" t="n">
        <v>0</v>
      </c>
      <c r="DP254" s="405">
        <f>SUM(DJ254:DL254)-SUM(DM254:DO254)</f>
        <v/>
      </c>
      <c r="DQ254" s="405" t="n">
        <v>0</v>
      </c>
      <c r="DR254" s="405">
        <f>+DP254-DQ254</f>
        <v/>
      </c>
      <c r="DS254" s="2700">
        <f>365/((+DK254+DL254-DN254-DO254)/((+DJ254+DP254)/2)*DAY(DI254))</f>
        <v/>
      </c>
      <c r="DT254" s="2700">
        <f>+DP254/DK254*DAY(DI254)</f>
        <v/>
      </c>
      <c r="DU254" s="406">
        <f>(DN254+DO254)/DK254</f>
        <v/>
      </c>
      <c r="DV254" s="406">
        <f>+DM254/(+DM254+DN254+DO254)</f>
        <v/>
      </c>
      <c r="DW254" s="407">
        <f t="array" ref="DW254">DM254/(SUMPRODUCT(--(CHOOSE({1,2,3},DL254,DN254,DO254)&gt;0),CHOOSE({1,2,3},DL254,DN254,DO254))+DK254)</f>
        <v/>
      </c>
      <c r="DY254" s="2699">
        <f>EOMONTH(DY255,-1)</f>
        <v/>
      </c>
      <c r="DZ254" s="405">
        <f>+EF253</f>
        <v/>
      </c>
      <c r="EA254" s="405" t="n">
        <v>0</v>
      </c>
      <c r="EB254" s="405" t="n">
        <v>0</v>
      </c>
      <c r="EC254" s="405" t="n">
        <v>0</v>
      </c>
      <c r="ED254" s="405" t="n">
        <v>0</v>
      </c>
      <c r="EE254" s="405" t="n">
        <v>0</v>
      </c>
      <c r="EF254" s="405">
        <f>SUM(DZ254:EB254)-SUM(EC254:EE254)</f>
        <v/>
      </c>
      <c r="EG254" s="405" t="n">
        <v>0</v>
      </c>
      <c r="EH254" s="405">
        <f>+EF254-EG254</f>
        <v/>
      </c>
      <c r="EI254" s="2700">
        <f>365/((+EA254+EB254-ED254-EE254)/((+DZ254+EF254)/2)*DAY(DY254))</f>
        <v/>
      </c>
      <c r="EJ254" s="2700">
        <f>+EF254/EA254*DAY(DY254)</f>
        <v/>
      </c>
      <c r="EK254" s="406">
        <f>(ED254+EE254)/EA254</f>
        <v/>
      </c>
      <c r="EL254" s="406">
        <f>+EC254/(+EC254+ED254+EE254)</f>
        <v/>
      </c>
      <c r="EM254" s="407">
        <f t="array" ref="EM254">EC254/(SUMPRODUCT(--(CHOOSE({1,2,3},EB254,ED254,EE254)&gt;0),CHOOSE({1,2,3},EB254,ED254,EE254))+EA254)</f>
        <v/>
      </c>
      <c r="EO254" s="2699">
        <f>EOMONTH(EO255,-1)</f>
        <v/>
      </c>
      <c r="EP254" s="405">
        <f>+EV253</f>
        <v/>
      </c>
      <c r="EQ254" s="405" t="n">
        <v>0</v>
      </c>
      <c r="ER254" s="405" t="n">
        <v>0</v>
      </c>
      <c r="ES254" s="405" t="n">
        <v>0</v>
      </c>
      <c r="ET254" s="405" t="n">
        <v>0</v>
      </c>
      <c r="EU254" s="405" t="n">
        <v>0</v>
      </c>
      <c r="EV254" s="405">
        <f>SUM(EP254:ER254)-SUM(ES254:EU254)</f>
        <v/>
      </c>
      <c r="EW254" s="405" t="n">
        <v>0</v>
      </c>
      <c r="EX254" s="405">
        <f>+EV254-EW254</f>
        <v/>
      </c>
      <c r="EY254" s="2700">
        <f>365/((+EQ254+ER254-ET254-EU254)/((+EP254+EV254)/2)*DAY(EO254))</f>
        <v/>
      </c>
      <c r="EZ254" s="2700">
        <f>+EV254/EQ254*DAY(EO254)</f>
        <v/>
      </c>
      <c r="FA254" s="406">
        <f>(ET254+EU254)/EQ254</f>
        <v/>
      </c>
      <c r="FB254" s="406">
        <f>+ES254/(+ES254+ET254+EU254)</f>
        <v/>
      </c>
      <c r="FC254" s="407">
        <f t="array" ref="FC254">ES254/(SUMPRODUCT(--(CHOOSE({1,2,3},FH254,FX254,GN254)&gt;0),CHOOSE({1,2,3},FH254,FX254,GN254))+EQ254)</f>
        <v/>
      </c>
      <c r="FE254" s="2699">
        <f>EOMONTH(FE255,-1)</f>
        <v/>
      </c>
      <c r="FF254" s="405">
        <f>+FL253</f>
        <v/>
      </c>
      <c r="FG254" s="405" t="n">
        <v>0</v>
      </c>
      <c r="FH254" s="405" t="n">
        <v>0</v>
      </c>
      <c r="FI254" s="405" t="n">
        <v>0</v>
      </c>
      <c r="FJ254" s="405" t="n">
        <v>0</v>
      </c>
      <c r="FK254" s="405" t="n">
        <v>0</v>
      </c>
      <c r="FL254" s="405">
        <f>SUM(FF254:FH254)-SUM(FI254:FK254)</f>
        <v/>
      </c>
      <c r="FM254" s="405" t="n">
        <v>0</v>
      </c>
      <c r="FN254" s="405">
        <f>+FL254-FM254</f>
        <v/>
      </c>
      <c r="FO254" s="2700">
        <f>365/((+FG254+FH254-FJ254-FK254)/((+FF254+FL254)/2)*DAY(FE254))</f>
        <v/>
      </c>
      <c r="FP254" s="2700">
        <f>+FL254/FG254*DAY(FE254)</f>
        <v/>
      </c>
      <c r="FQ254" s="406">
        <f>(FJ254+FK254)/FG254</f>
        <v/>
      </c>
      <c r="FR254" s="406">
        <f>+FI254/(+FI254+FJ254+FK254)</f>
        <v/>
      </c>
      <c r="FS254" s="407">
        <f t="array" ref="FS254">FI254/(SUMPRODUCT(--(CHOOSE({1,2,3},FH254,FJ254,FK254)&gt;0),CHOOSE({1,2,3},FH254,FJ254,FK254))+FG254)</f>
        <v/>
      </c>
      <c r="FU254" s="2699">
        <f>EOMONTH(FU255,-1)</f>
        <v/>
      </c>
      <c r="FV254" s="405">
        <f>+GB253</f>
        <v/>
      </c>
      <c r="FW254" s="405" t="n">
        <v>0</v>
      </c>
      <c r="FX254" s="405" t="n">
        <v>0</v>
      </c>
      <c r="FY254" s="405" t="n">
        <v>0</v>
      </c>
      <c r="FZ254" s="405" t="n">
        <v>0</v>
      </c>
      <c r="GA254" s="405" t="n">
        <v>0</v>
      </c>
      <c r="GB254" s="405">
        <f>SUM(FV254:FX254)-SUM(FY254:GA254)</f>
        <v/>
      </c>
      <c r="GC254" s="405" t="n">
        <v>0</v>
      </c>
      <c r="GD254" s="405">
        <f>+GB254-GC254</f>
        <v/>
      </c>
      <c r="GE254" s="2700">
        <f>365/((+FW254+FX254-FZ254-GA254)/((+FV254+GB254)/2)*DAY(FU254))</f>
        <v/>
      </c>
      <c r="GF254" s="2700">
        <f>+GB254/FW254*DAY(FU254)</f>
        <v/>
      </c>
      <c r="GG254" s="406">
        <f>(FZ254+GA254)/FW254</f>
        <v/>
      </c>
      <c r="GH254" s="406">
        <f>+FY254/(+FY254+FZ254+GA254)</f>
        <v/>
      </c>
      <c r="GI254" s="407">
        <f t="array" ref="GI254">FY254/(SUMPRODUCT(--(CHOOSE({1,2,3},FX254,FZ254,GA254)&gt;0),CHOOSE({1,2,3},FX254,FZ254,GA254))+FW254)</f>
        <v/>
      </c>
      <c r="GK254" s="2699">
        <f>EOMONTH(GK255,-1)</f>
        <v/>
      </c>
      <c r="GL254" s="405">
        <f>+GR253</f>
        <v/>
      </c>
      <c r="GM254" s="405" t="n">
        <v>0</v>
      </c>
      <c r="GN254" s="405" t="n">
        <v>0</v>
      </c>
      <c r="GO254" s="405" t="n">
        <v>0</v>
      </c>
      <c r="GP254" s="405" t="n">
        <v>0</v>
      </c>
      <c r="GQ254" s="405" t="n">
        <v>0</v>
      </c>
      <c r="GR254" s="405">
        <f>SUM(GL254:GN254)-SUM(GO254:GQ254)</f>
        <v/>
      </c>
      <c r="GS254" s="405" t="n">
        <v>0</v>
      </c>
      <c r="GT254" s="405">
        <f>+GR254-GS254</f>
        <v/>
      </c>
      <c r="GU254" s="2700">
        <f>365/((+GM254+GN254-GP254-GQ254)/((+GL254+GR254)/2)*DAY(GK254))</f>
        <v/>
      </c>
      <c r="GV254" s="2700">
        <f>+GR254/GM254*DAY(GK254)</f>
        <v/>
      </c>
      <c r="GW254" s="406">
        <f>(GP254+GQ254)/GM254</f>
        <v/>
      </c>
      <c r="GX254" s="406">
        <f>+GO254/(+GO254+GP254+GQ254)</f>
        <v/>
      </c>
      <c r="GY254" s="407">
        <f t="array" ref="GY254">GO254/(SUMPRODUCT(--(CHOOSE({1,2,3},GN254,GP254,GQ254)&gt;0),CHOOSE({1,2,3},GN254,GP254,GQ254))+GM254)</f>
        <v/>
      </c>
    </row>
    <row r="255">
      <c r="A255" s="2699">
        <f>EOMONTH(A256,-1)</f>
        <v/>
      </c>
      <c r="B255" s="405">
        <f>R255+AH255+AX255+BN255+CD255+CT255+DJ255+DZ255+EP255+FF255+FV255+GL255</f>
        <v/>
      </c>
      <c r="C255" s="405">
        <f>S255+AI255+AY255+BO255+CE255+CU255+DK255+EA255+EQ255+FG255+FW255+GM255</f>
        <v/>
      </c>
      <c r="D255" s="405">
        <f>T255+AJ255+AZ255+BP255+CF255+CV255+DL255+EB255+ER255+FH255+FX255+GN255</f>
        <v/>
      </c>
      <c r="E255" s="405">
        <f>U255+AK255+BA255+BQ255+CG255+CW255+DM255+EC255+ES255+FI255+FY255+GO255</f>
        <v/>
      </c>
      <c r="F255" s="405">
        <f>V255+AL255+BB255+BR255+CH255+CX255+DN255+ED255+ET255+FJ255+FZ255+GP255</f>
        <v/>
      </c>
      <c r="G255" s="405">
        <f>W255+AM255+BC255+BS255+CI255+CY255+DO255+EE255+EU255+FK255+GA255+GQ255</f>
        <v/>
      </c>
      <c r="H255" s="405">
        <f>X255+AN255+BD255+BT255+CJ255+CZ255+DP255+EF255+EV255+FL255+GB255+GR255</f>
        <v/>
      </c>
      <c r="I255" s="405">
        <f>Y255+AO255+BE255+BU255+CK255+DA255+DQ255+EG255+EW255+FM255+GC255+GS255</f>
        <v/>
      </c>
      <c r="J255" s="405">
        <f>Z255+AP255+BF255+BV255</f>
        <v/>
      </c>
      <c r="K255" s="2700">
        <f>365/((+C255+D255-F255-G255)/((+B255+H255)/2)*DAY(A255))</f>
        <v/>
      </c>
      <c r="L255" s="2700">
        <f>+H255/C255*DAY(A255)</f>
        <v/>
      </c>
      <c r="M255" s="406">
        <f>(F255+G255)/C255</f>
        <v/>
      </c>
      <c r="N255" s="406">
        <f>+E255/(+E255+F255+G255)</f>
        <v/>
      </c>
      <c r="O255" s="407">
        <f t="array" ref="O255">E255/(SUMPRODUCT(--(CHOOSE({1,2,3},D255,F255,G255)&gt;0),CHOOSE({1,2,3},D255,F255,G255))+C255)</f>
        <v/>
      </c>
      <c r="Q255" s="2699">
        <f>EOMONTH(Q256,-1)</f>
        <v/>
      </c>
      <c r="R255" s="405">
        <f>+X254</f>
        <v/>
      </c>
      <c r="S255" s="405" t="n">
        <v>0</v>
      </c>
      <c r="T255" s="405" t="n">
        <v>0</v>
      </c>
      <c r="U255" s="405" t="n">
        <v>0</v>
      </c>
      <c r="V255" s="405" t="n">
        <v>0</v>
      </c>
      <c r="W255" s="405" t="n">
        <v>0</v>
      </c>
      <c r="X255" s="405">
        <f>SUM(R255:T255)-SUM(U255:W255)</f>
        <v/>
      </c>
      <c r="Y255" s="405" t="n">
        <v>0</v>
      </c>
      <c r="Z255" s="405">
        <f>+X255-Y255</f>
        <v/>
      </c>
      <c r="AA255" s="2700">
        <f>365/((+S255+T255-V255-W255)/((+R255+X255)/2)*DAY(Q255))</f>
        <v/>
      </c>
      <c r="AB255" s="2700">
        <f>+X255/S255*DAY(Q255)</f>
        <v/>
      </c>
      <c r="AC255" s="406">
        <f>(V255+W255)/S255</f>
        <v/>
      </c>
      <c r="AD255" s="406">
        <f>+U255/(+U255+V255+W255)</f>
        <v/>
      </c>
      <c r="AE255" s="407">
        <f t="array" ref="AE255">U255/(SUMPRODUCT(--(CHOOSE({1,2,3},T255,V255,W255)&gt;0),CHOOSE({1,2,3},T255,V255,W255))+S255)</f>
        <v/>
      </c>
      <c r="AG255" s="2699">
        <f>EOMONTH(AG256,-1)</f>
        <v/>
      </c>
      <c r="AH255" s="405">
        <f>+AN254</f>
        <v/>
      </c>
      <c r="AI255" s="405" t="n">
        <v>0</v>
      </c>
      <c r="AJ255" s="405" t="n">
        <v>0</v>
      </c>
      <c r="AK255" s="405" t="n">
        <v>0</v>
      </c>
      <c r="AL255" s="405" t="n">
        <v>0</v>
      </c>
      <c r="AM255" s="405" t="n">
        <v>0</v>
      </c>
      <c r="AN255" s="405">
        <f>SUM(AH255:AJ255)-SUM(AK255:AM255)</f>
        <v/>
      </c>
      <c r="AO255" s="405" t="n">
        <v>0</v>
      </c>
      <c r="AP255" s="405">
        <f>+AN255-AO255</f>
        <v/>
      </c>
      <c r="AQ255" s="2700">
        <f>365/((+AI255+AJ255-AL255-AM255)/((+AH255+AN255)/2)*DAY(AG255))</f>
        <v/>
      </c>
      <c r="AR255" s="2700">
        <f>+AN255/AI255*DAY(AG255)</f>
        <v/>
      </c>
      <c r="AS255" s="406">
        <f>(AL255+AM255)/AI255</f>
        <v/>
      </c>
      <c r="AT255" s="406">
        <f>+AK255/(+AK255+AL255+AM255)</f>
        <v/>
      </c>
      <c r="AU255" s="407">
        <f t="array" ref="AU255">AK255/(SUMPRODUCT(--(CHOOSE({1,2,3},AJ255,AL255,AM255)&gt;0),CHOOSE({1,2,3},AJ255,AL255,AM255))+AI255)</f>
        <v/>
      </c>
      <c r="AW255" s="2699">
        <f>EOMONTH(AW256,-1)</f>
        <v/>
      </c>
      <c r="AX255" s="405">
        <f>+BD254</f>
        <v/>
      </c>
      <c r="AY255" s="405" t="n">
        <v>0</v>
      </c>
      <c r="AZ255" s="405" t="n">
        <v>0</v>
      </c>
      <c r="BA255" s="405" t="n">
        <v>0</v>
      </c>
      <c r="BB255" s="405" t="n">
        <v>0</v>
      </c>
      <c r="BC255" s="405" t="n">
        <v>0</v>
      </c>
      <c r="BD255" s="405">
        <f>SUM(AX255:AZ255)-SUM(BA255:BC255)</f>
        <v/>
      </c>
      <c r="BE255" s="405" t="n">
        <v>0</v>
      </c>
      <c r="BF255" s="405">
        <f>+BD255-BE255</f>
        <v/>
      </c>
      <c r="BG255" s="2700">
        <f>365/((+AY255+AZ255-BB255-BC255)/((+AX255+BD255)/2)*DAY(AW255))</f>
        <v/>
      </c>
      <c r="BH255" s="2700">
        <f>+BD255/AY255*DAY(AW255)</f>
        <v/>
      </c>
      <c r="BI255" s="406">
        <f>(BB255+BC255)/AY255</f>
        <v/>
      </c>
      <c r="BJ255" s="406">
        <f>+BA255/(+BA255+BB255+BC255)</f>
        <v/>
      </c>
      <c r="BK255" s="407">
        <f t="array" ref="BK255">BA255/(SUMPRODUCT(--(CHOOSE({1,2,3},AZ255,BB255,BC255)&gt;0),CHOOSE({1,2,3},AZ255,BB255,BC255))+AY255)</f>
        <v/>
      </c>
      <c r="BM255" s="2699">
        <f>EOMONTH(BM256,-1)</f>
        <v/>
      </c>
      <c r="BN255" s="405">
        <f>+BT254</f>
        <v/>
      </c>
      <c r="BO255" s="405" t="n">
        <v>0</v>
      </c>
      <c r="BP255" s="405" t="n">
        <v>0</v>
      </c>
      <c r="BQ255" s="405" t="n">
        <v>0</v>
      </c>
      <c r="BR255" s="405" t="n">
        <v>0</v>
      </c>
      <c r="BS255" s="405" t="n">
        <v>0</v>
      </c>
      <c r="BT255" s="405">
        <f>SUM(BN255:BP255)-SUM(BQ255:BS255)</f>
        <v/>
      </c>
      <c r="BU255" s="405" t="n">
        <v>0</v>
      </c>
      <c r="BV255" s="405">
        <f>+BT255-BU255</f>
        <v/>
      </c>
      <c r="BW255" s="2700">
        <f>365/((+BO255+BP255-BR255-BS255)/((+BN255+BT255)/2)*DAY(BM255))</f>
        <v/>
      </c>
      <c r="BX255" s="2700">
        <f>+BT255/BO255*DAY(BM255)</f>
        <v/>
      </c>
      <c r="BY255" s="406">
        <f>(BR255+BS255)/BO255</f>
        <v/>
      </c>
      <c r="BZ255" s="406">
        <f>+BQ255/(+BQ255+BR255+BS255)</f>
        <v/>
      </c>
      <c r="CA255" s="407">
        <f t="array" ref="CA255">BQ255/(SUMPRODUCT(--(CHOOSE({1,2,3},BP255,BR255,BS255)&gt;0),CHOOSE({1,2,3},BP255,BR255,BS255))+BO255)</f>
        <v/>
      </c>
      <c r="CC255" s="2699">
        <f>EOMONTH(CC256,-1)</f>
        <v/>
      </c>
      <c r="CD255" s="405">
        <f>+CJ254</f>
        <v/>
      </c>
      <c r="CE255" s="405" t="n">
        <v>0</v>
      </c>
      <c r="CF255" s="405" t="n">
        <v>0</v>
      </c>
      <c r="CG255" s="405" t="n">
        <v>0</v>
      </c>
      <c r="CH255" s="405" t="n">
        <v>0</v>
      </c>
      <c r="CI255" s="405" t="n">
        <v>0</v>
      </c>
      <c r="CJ255" s="405">
        <f>SUM(CD255:CF255)-SUM(CG255:CI255)</f>
        <v/>
      </c>
      <c r="CK255" s="405" t="n">
        <v>0</v>
      </c>
      <c r="CL255" s="405">
        <f>+CJ255-CK255</f>
        <v/>
      </c>
      <c r="CM255" s="2700">
        <f>365/((+CE255+CF255-CH255-CI255)/((+CD255+CJ255)/2)*DAY(CC255))</f>
        <v/>
      </c>
      <c r="CN255" s="2700">
        <f>+CJ255/CE255*DAY(CC255)</f>
        <v/>
      </c>
      <c r="CO255" s="406">
        <f>(CH255+CI255)/CE255</f>
        <v/>
      </c>
      <c r="CP255" s="406">
        <f>+CG255/(+CG255+CH255+CI255)</f>
        <v/>
      </c>
      <c r="CQ255" s="407">
        <f t="array" ref="CQ255">CG255/(SUMPRODUCT(--(CHOOSE({1,2,3},CF255,CH255,CI255)&gt;0),CHOOSE({1,2,3},CF255,CH255,CI255))+CE255)</f>
        <v/>
      </c>
      <c r="CS255" s="2699">
        <f>EOMONTH(CS256,-1)</f>
        <v/>
      </c>
      <c r="CT255" s="405">
        <f>+CZ254</f>
        <v/>
      </c>
      <c r="CU255" s="405" t="n">
        <v>0</v>
      </c>
      <c r="CV255" s="405" t="n">
        <v>0</v>
      </c>
      <c r="CW255" s="405" t="n">
        <v>0</v>
      </c>
      <c r="CX255" s="405" t="n">
        <v>0</v>
      </c>
      <c r="CY255" s="405" t="n">
        <v>0</v>
      </c>
      <c r="CZ255" s="405">
        <f>SUM(CT255:CV255)-SUM(CW255:CY255)</f>
        <v/>
      </c>
      <c r="DA255" s="405" t="n">
        <v>0</v>
      </c>
      <c r="DB255" s="405">
        <f>+CZ255-DA255</f>
        <v/>
      </c>
      <c r="DC255" s="2700">
        <f>365/((+CU255+CV255-CX255-CY255)/((+CT255+CZ255)/2)*DAY(CS255))</f>
        <v/>
      </c>
      <c r="DD255" s="2700">
        <f>+CZ255/CU255*DAY(CS255)</f>
        <v/>
      </c>
      <c r="DE255" s="406">
        <f>(CX255+CY255)/CU255</f>
        <v/>
      </c>
      <c r="DF255" s="406">
        <f>+CW255/(+CW255+CX255+CY255)</f>
        <v/>
      </c>
      <c r="DG255" s="407">
        <f t="array" ref="DG255">CW255/(SUMPRODUCT(--(CHOOSE({1,2,3},CV255,CX255,CY255)&gt;0),CHOOSE({1,2,3},CV255,CX255,CY255))+CU255)</f>
        <v/>
      </c>
      <c r="DI255" s="2699">
        <f>EOMONTH(DI256,-1)</f>
        <v/>
      </c>
      <c r="DJ255" s="405">
        <f>+DP254</f>
        <v/>
      </c>
      <c r="DK255" s="405" t="n">
        <v>0</v>
      </c>
      <c r="DL255" s="405" t="n">
        <v>0</v>
      </c>
      <c r="DM255" s="405" t="n">
        <v>0</v>
      </c>
      <c r="DN255" s="405" t="n">
        <v>0</v>
      </c>
      <c r="DO255" s="405" t="n">
        <v>0</v>
      </c>
      <c r="DP255" s="405">
        <f>SUM(DJ255:DL255)-SUM(DM255:DO255)</f>
        <v/>
      </c>
      <c r="DQ255" s="405" t="n">
        <v>0</v>
      </c>
      <c r="DR255" s="405">
        <f>+DP255-DQ255</f>
        <v/>
      </c>
      <c r="DS255" s="2700">
        <f>365/((+DK255+DL255-DN255-DO255)/((+DJ255+DP255)/2)*DAY(DI255))</f>
        <v/>
      </c>
      <c r="DT255" s="2700">
        <f>+DP255/DK255*DAY(DI255)</f>
        <v/>
      </c>
      <c r="DU255" s="406">
        <f>(DN255+DO255)/DK255</f>
        <v/>
      </c>
      <c r="DV255" s="406">
        <f>+DM255/(+DM255+DN255+DO255)</f>
        <v/>
      </c>
      <c r="DW255" s="407">
        <f t="array" ref="DW255">DM255/(SUMPRODUCT(--(CHOOSE({1,2,3},DL255,DN255,DO255)&gt;0),CHOOSE({1,2,3},DL255,DN255,DO255))+DK255)</f>
        <v/>
      </c>
      <c r="DY255" s="2699">
        <f>EOMONTH(DY256,-1)</f>
        <v/>
      </c>
      <c r="DZ255" s="405">
        <f>+EF254</f>
        <v/>
      </c>
      <c r="EA255" s="405" t="n">
        <v>0</v>
      </c>
      <c r="EB255" s="405" t="n">
        <v>0</v>
      </c>
      <c r="EC255" s="405" t="n">
        <v>0</v>
      </c>
      <c r="ED255" s="405" t="n">
        <v>0</v>
      </c>
      <c r="EE255" s="405" t="n">
        <v>0</v>
      </c>
      <c r="EF255" s="405">
        <f>SUM(DZ255:EB255)-SUM(EC255:EE255)</f>
        <v/>
      </c>
      <c r="EG255" s="405" t="n">
        <v>0</v>
      </c>
      <c r="EH255" s="405">
        <f>+EF255-EG255</f>
        <v/>
      </c>
      <c r="EI255" s="2700">
        <f>365/((+EA255+EB255-ED255-EE255)/((+DZ255+EF255)/2)*DAY(DY255))</f>
        <v/>
      </c>
      <c r="EJ255" s="2700">
        <f>+EF255/EA255*DAY(DY255)</f>
        <v/>
      </c>
      <c r="EK255" s="406">
        <f>(ED255+EE255)/EA255</f>
        <v/>
      </c>
      <c r="EL255" s="406">
        <f>+EC255/(+EC255+ED255+EE255)</f>
        <v/>
      </c>
      <c r="EM255" s="407">
        <f t="array" ref="EM255">EC255/(SUMPRODUCT(--(CHOOSE({1,2,3},EB255,ED255,EE255)&gt;0),CHOOSE({1,2,3},EB255,ED255,EE255))+EA255)</f>
        <v/>
      </c>
      <c r="EO255" s="2699">
        <f>EOMONTH(EO256,-1)</f>
        <v/>
      </c>
      <c r="EP255" s="405">
        <f>+EV254</f>
        <v/>
      </c>
      <c r="EQ255" s="405" t="n">
        <v>0</v>
      </c>
      <c r="ER255" s="405" t="n">
        <v>0</v>
      </c>
      <c r="ES255" s="405" t="n">
        <v>0</v>
      </c>
      <c r="ET255" s="405" t="n">
        <v>0</v>
      </c>
      <c r="EU255" s="405" t="n">
        <v>0</v>
      </c>
      <c r="EV255" s="405">
        <f>SUM(EP255:ER255)-SUM(ES255:EU255)</f>
        <v/>
      </c>
      <c r="EW255" s="405" t="n">
        <v>0</v>
      </c>
      <c r="EX255" s="405">
        <f>+EV255-EW255</f>
        <v/>
      </c>
      <c r="EY255" s="2700">
        <f>365/((+EQ255+ER255-ET255-EU255)/((+EP255+EV255)/2)*DAY(EO255))</f>
        <v/>
      </c>
      <c r="EZ255" s="2700">
        <f>+EV255/EQ255*DAY(EO255)</f>
        <v/>
      </c>
      <c r="FA255" s="406">
        <f>(ET255+EU255)/EQ255</f>
        <v/>
      </c>
      <c r="FB255" s="406">
        <f>+ES255/(+ES255+ET255+EU255)</f>
        <v/>
      </c>
      <c r="FC255" s="407">
        <f t="array" ref="FC255">ES255/(SUMPRODUCT(--(CHOOSE({1,2,3},FH255,FX255,GN255)&gt;0),CHOOSE({1,2,3},FH255,FX255,GN255))+EQ255)</f>
        <v/>
      </c>
      <c r="FE255" s="2699">
        <f>EOMONTH(FE256,-1)</f>
        <v/>
      </c>
      <c r="FF255" s="405">
        <f>+FL254</f>
        <v/>
      </c>
      <c r="FG255" s="405" t="n">
        <v>0</v>
      </c>
      <c r="FH255" s="405" t="n">
        <v>0</v>
      </c>
      <c r="FI255" s="405" t="n">
        <v>0</v>
      </c>
      <c r="FJ255" s="405" t="n">
        <v>0</v>
      </c>
      <c r="FK255" s="405" t="n">
        <v>0</v>
      </c>
      <c r="FL255" s="405">
        <f>SUM(FF255:FH255)-SUM(FI255:FK255)</f>
        <v/>
      </c>
      <c r="FM255" s="405" t="n">
        <v>0</v>
      </c>
      <c r="FN255" s="405">
        <f>+FL255-FM255</f>
        <v/>
      </c>
      <c r="FO255" s="2700">
        <f>365/((+FG255+FH255-FJ255-FK255)/((+FF255+FL255)/2)*DAY(FE255))</f>
        <v/>
      </c>
      <c r="FP255" s="2700">
        <f>+FL255/FG255*DAY(FE255)</f>
        <v/>
      </c>
      <c r="FQ255" s="406">
        <f>(FJ255+FK255)/FG255</f>
        <v/>
      </c>
      <c r="FR255" s="406">
        <f>+FI255/(+FI255+FJ255+FK255)</f>
        <v/>
      </c>
      <c r="FS255" s="407">
        <f t="array" ref="FS255">FI255/(SUMPRODUCT(--(CHOOSE({1,2,3},FH255,FJ255,FK255)&gt;0),CHOOSE({1,2,3},FH255,FJ255,FK255))+FG255)</f>
        <v/>
      </c>
      <c r="FU255" s="2699">
        <f>EOMONTH(FU256,-1)</f>
        <v/>
      </c>
      <c r="FV255" s="405">
        <f>+GB254</f>
        <v/>
      </c>
      <c r="FW255" s="405" t="n">
        <v>0</v>
      </c>
      <c r="FX255" s="405" t="n">
        <v>0</v>
      </c>
      <c r="FY255" s="405" t="n">
        <v>0</v>
      </c>
      <c r="FZ255" s="405" t="n">
        <v>0</v>
      </c>
      <c r="GA255" s="405" t="n">
        <v>0</v>
      </c>
      <c r="GB255" s="405">
        <f>SUM(FV255:FX255)-SUM(FY255:GA255)</f>
        <v/>
      </c>
      <c r="GC255" s="405" t="n">
        <v>0</v>
      </c>
      <c r="GD255" s="405">
        <f>+GB255-GC255</f>
        <v/>
      </c>
      <c r="GE255" s="2700">
        <f>365/((+FW255+FX255-FZ255-GA255)/((+FV255+GB255)/2)*DAY(FU255))</f>
        <v/>
      </c>
      <c r="GF255" s="2700">
        <f>+GB255/FW255*DAY(FU255)</f>
        <v/>
      </c>
      <c r="GG255" s="406">
        <f>(FZ255+GA255)/FW255</f>
        <v/>
      </c>
      <c r="GH255" s="406">
        <f>+FY255/(+FY255+FZ255+GA255)</f>
        <v/>
      </c>
      <c r="GI255" s="407">
        <f t="array" ref="GI255">FY255/(SUMPRODUCT(--(CHOOSE({1,2,3},FX255,FZ255,GA255)&gt;0),CHOOSE({1,2,3},FX255,FZ255,GA255))+FW255)</f>
        <v/>
      </c>
      <c r="GK255" s="2699">
        <f>EOMONTH(GK256,-1)</f>
        <v/>
      </c>
      <c r="GL255" s="405">
        <f>+GR254</f>
        <v/>
      </c>
      <c r="GM255" s="405" t="n">
        <v>0</v>
      </c>
      <c r="GN255" s="405" t="n">
        <v>0</v>
      </c>
      <c r="GO255" s="405" t="n">
        <v>0</v>
      </c>
      <c r="GP255" s="405" t="n">
        <v>0</v>
      </c>
      <c r="GQ255" s="405" t="n">
        <v>0</v>
      </c>
      <c r="GR255" s="405">
        <f>SUM(GL255:GN255)-SUM(GO255:GQ255)</f>
        <v/>
      </c>
      <c r="GS255" s="405" t="n">
        <v>0</v>
      </c>
      <c r="GT255" s="405">
        <f>+GR255-GS255</f>
        <v/>
      </c>
      <c r="GU255" s="2700">
        <f>365/((+GM255+GN255-GP255-GQ255)/((+GL255+GR255)/2)*DAY(GK255))</f>
        <v/>
      </c>
      <c r="GV255" s="2700">
        <f>+GR255/GM255*DAY(GK255)</f>
        <v/>
      </c>
      <c r="GW255" s="406">
        <f>(GP255+GQ255)/GM255</f>
        <v/>
      </c>
      <c r="GX255" s="406">
        <f>+GO255/(+GO255+GP255+GQ255)</f>
        <v/>
      </c>
      <c r="GY255" s="407">
        <f t="array" ref="GY255">GO255/(SUMPRODUCT(--(CHOOSE({1,2,3},GN255,GP255,GQ255)&gt;0),CHOOSE({1,2,3},GN255,GP255,GQ255))+GM255)</f>
        <v/>
      </c>
    </row>
    <row r="256">
      <c r="A256" s="2699">
        <f>EOMONTH(A257,-1)</f>
        <v/>
      </c>
      <c r="B256" s="405">
        <f>R256+AH256+AX256+BN256+CD256+CT256+DJ256+DZ256+EP256+FF256+FV256+GL256</f>
        <v/>
      </c>
      <c r="C256" s="405">
        <f>S256+AI256+AY256+BO256+CE256+CU256+DK256+EA256+EQ256+FG256+FW256+GM256</f>
        <v/>
      </c>
      <c r="D256" s="405">
        <f>T256+AJ256+AZ256+BP256+CF256+CV256+DL256+EB256+ER256+FH256+FX256+GN256</f>
        <v/>
      </c>
      <c r="E256" s="405">
        <f>U256+AK256+BA256+BQ256+CG256+CW256+DM256+EC256+ES256+FI256+FY256+GO256</f>
        <v/>
      </c>
      <c r="F256" s="405">
        <f>V256+AL256+BB256+BR256+CH256+CX256+DN256+ED256+ET256+FJ256+FZ256+GP256</f>
        <v/>
      </c>
      <c r="G256" s="405">
        <f>W256+AM256+BC256+BS256+CI256+CY256+DO256+EE256+EU256+FK256+GA256+GQ256</f>
        <v/>
      </c>
      <c r="H256" s="405">
        <f>X256+AN256+BD256+BT256+CJ256+CZ256+DP256+EF256+EV256+FL256+GB256+GR256</f>
        <v/>
      </c>
      <c r="I256" s="405">
        <f>Y256+AO256+BE256+BU256+CK256+DA256+DQ256+EG256+EW256+FM256+GC256+GS256</f>
        <v/>
      </c>
      <c r="J256" s="405">
        <f>Z256+AP256+BF256+BV256</f>
        <v/>
      </c>
      <c r="K256" s="2700">
        <f>365/((+C256+D256-F256-G256)/((+B256+H256)/2)*DAY(A256))</f>
        <v/>
      </c>
      <c r="L256" s="2700">
        <f>+H256/C256*DAY(A256)</f>
        <v/>
      </c>
      <c r="M256" s="406">
        <f>(F256+G256)/C256</f>
        <v/>
      </c>
      <c r="N256" s="406">
        <f>+E256/(+E256+F256+G256)</f>
        <v/>
      </c>
      <c r="O256" s="407">
        <f t="array" ref="O256">E256/(SUMPRODUCT(--(CHOOSE({1,2,3},D256,F256,G256)&gt;0),CHOOSE({1,2,3},D256,F256,G256))+C256)</f>
        <v/>
      </c>
      <c r="Q256" s="2699">
        <f>EOMONTH(Q257,-1)</f>
        <v/>
      </c>
      <c r="R256" s="405">
        <f>+X255</f>
        <v/>
      </c>
      <c r="S256" s="405" t="n">
        <v>0</v>
      </c>
      <c r="T256" s="405" t="n">
        <v>0</v>
      </c>
      <c r="U256" s="405" t="n">
        <v>0</v>
      </c>
      <c r="V256" s="405" t="n">
        <v>0</v>
      </c>
      <c r="W256" s="405" t="n">
        <v>0</v>
      </c>
      <c r="X256" s="405">
        <f>SUM(R256:T256)-SUM(U256:W256)</f>
        <v/>
      </c>
      <c r="Y256" s="405" t="n">
        <v>0</v>
      </c>
      <c r="Z256" s="405">
        <f>+X256-Y256</f>
        <v/>
      </c>
      <c r="AA256" s="2700">
        <f>365/((+S256+T256-V256-W256)/((+R256+X256)/2)*DAY(Q256))</f>
        <v/>
      </c>
      <c r="AB256" s="2700">
        <f>+X256/S256*DAY(Q256)</f>
        <v/>
      </c>
      <c r="AC256" s="406">
        <f>(V256+W256)/S256</f>
        <v/>
      </c>
      <c r="AD256" s="406">
        <f>+U256/(+U256+V256+W256)</f>
        <v/>
      </c>
      <c r="AE256" s="407">
        <f t="array" ref="AE256">U256/(SUMPRODUCT(--(CHOOSE({1,2,3},T256,V256,W256)&gt;0),CHOOSE({1,2,3},T256,V256,W256))+S256)</f>
        <v/>
      </c>
      <c r="AG256" s="2699">
        <f>EOMONTH(AG257,-1)</f>
        <v/>
      </c>
      <c r="AH256" s="405">
        <f>+AN255</f>
        <v/>
      </c>
      <c r="AI256" s="405" t="n">
        <v>0</v>
      </c>
      <c r="AJ256" s="405" t="n">
        <v>0</v>
      </c>
      <c r="AK256" s="405" t="n">
        <v>0</v>
      </c>
      <c r="AL256" s="405" t="n">
        <v>0</v>
      </c>
      <c r="AM256" s="405" t="n">
        <v>0</v>
      </c>
      <c r="AN256" s="405">
        <f>SUM(AH256:AJ256)-SUM(AK256:AM256)</f>
        <v/>
      </c>
      <c r="AO256" s="405" t="n">
        <v>0</v>
      </c>
      <c r="AP256" s="405">
        <f>+AN256-AO256</f>
        <v/>
      </c>
      <c r="AQ256" s="2700">
        <f>365/((+AI256+AJ256-AL256-AM256)/((+AH256+AN256)/2)*DAY(AG256))</f>
        <v/>
      </c>
      <c r="AR256" s="2700">
        <f>+AN256/AI256*DAY(AG256)</f>
        <v/>
      </c>
      <c r="AS256" s="406">
        <f>(AL256+AM256)/AI256</f>
        <v/>
      </c>
      <c r="AT256" s="406">
        <f>+AK256/(+AK256+AL256+AM256)</f>
        <v/>
      </c>
      <c r="AU256" s="407">
        <f t="array" ref="AU256">AK256/(SUMPRODUCT(--(CHOOSE({1,2,3},AJ256,AL256,AM256)&gt;0),CHOOSE({1,2,3},AJ256,AL256,AM256))+AI256)</f>
        <v/>
      </c>
      <c r="AW256" s="2699">
        <f>EOMONTH(AW257,-1)</f>
        <v/>
      </c>
      <c r="AX256" s="405">
        <f>+BD255</f>
        <v/>
      </c>
      <c r="AY256" s="405" t="n">
        <v>0</v>
      </c>
      <c r="AZ256" s="405" t="n">
        <v>0</v>
      </c>
      <c r="BA256" s="405" t="n">
        <v>0</v>
      </c>
      <c r="BB256" s="405" t="n">
        <v>0</v>
      </c>
      <c r="BC256" s="405" t="n">
        <v>0</v>
      </c>
      <c r="BD256" s="405">
        <f>SUM(AX256:AZ256)-SUM(BA256:BC256)</f>
        <v/>
      </c>
      <c r="BE256" s="405" t="n">
        <v>0</v>
      </c>
      <c r="BF256" s="405">
        <f>+BD256-BE256</f>
        <v/>
      </c>
      <c r="BG256" s="2700">
        <f>365/((+AY256+AZ256-BB256-BC256)/((+AX256+BD256)/2)*DAY(AW256))</f>
        <v/>
      </c>
      <c r="BH256" s="2700">
        <f>+BD256/AY256*DAY(AW256)</f>
        <v/>
      </c>
      <c r="BI256" s="406">
        <f>(BB256+BC256)/AY256</f>
        <v/>
      </c>
      <c r="BJ256" s="406">
        <f>+BA256/(+BA256+BB256+BC256)</f>
        <v/>
      </c>
      <c r="BK256" s="407">
        <f t="array" ref="BK256">BA256/(SUMPRODUCT(--(CHOOSE({1,2,3},AZ256,BB256,BC256)&gt;0),CHOOSE({1,2,3},AZ256,BB256,BC256))+AY256)</f>
        <v/>
      </c>
      <c r="BM256" s="2699">
        <f>EOMONTH(BM257,-1)</f>
        <v/>
      </c>
      <c r="BN256" s="405">
        <f>+BT255</f>
        <v/>
      </c>
      <c r="BO256" s="405" t="n">
        <v>0</v>
      </c>
      <c r="BP256" s="405" t="n">
        <v>0</v>
      </c>
      <c r="BQ256" s="405" t="n">
        <v>0</v>
      </c>
      <c r="BR256" s="405" t="n">
        <v>0</v>
      </c>
      <c r="BS256" s="405" t="n">
        <v>0</v>
      </c>
      <c r="BT256" s="405">
        <f>SUM(BN256:BP256)-SUM(BQ256:BS256)</f>
        <v/>
      </c>
      <c r="BU256" s="405" t="n">
        <v>0</v>
      </c>
      <c r="BV256" s="405">
        <f>+BT256-BU256</f>
        <v/>
      </c>
      <c r="BW256" s="2700">
        <f>365/((+BO256+BP256-BR256-BS256)/((+BN256+BT256)/2)*DAY(BM256))</f>
        <v/>
      </c>
      <c r="BX256" s="2700">
        <f>+BT256/BO256*DAY(BM256)</f>
        <v/>
      </c>
      <c r="BY256" s="406">
        <f>(BR256+BS256)/BO256</f>
        <v/>
      </c>
      <c r="BZ256" s="406">
        <f>+BQ256/(+BQ256+BR256+BS256)</f>
        <v/>
      </c>
      <c r="CA256" s="407">
        <f t="array" ref="CA256">BQ256/(SUMPRODUCT(--(CHOOSE({1,2,3},BP256,BR256,BS256)&gt;0),CHOOSE({1,2,3},BP256,BR256,BS256))+BO256)</f>
        <v/>
      </c>
      <c r="CC256" s="2699">
        <f>EOMONTH(CC257,-1)</f>
        <v/>
      </c>
      <c r="CD256" s="405">
        <f>+CJ255</f>
        <v/>
      </c>
      <c r="CE256" s="405" t="n">
        <v>0</v>
      </c>
      <c r="CF256" s="405" t="n">
        <v>0</v>
      </c>
      <c r="CG256" s="405" t="n">
        <v>0</v>
      </c>
      <c r="CH256" s="405" t="n">
        <v>0</v>
      </c>
      <c r="CI256" s="405" t="n">
        <v>0</v>
      </c>
      <c r="CJ256" s="405">
        <f>SUM(CD256:CF256)-SUM(CG256:CI256)</f>
        <v/>
      </c>
      <c r="CK256" s="405" t="n">
        <v>0</v>
      </c>
      <c r="CL256" s="405">
        <f>+CJ256-CK256</f>
        <v/>
      </c>
      <c r="CM256" s="2700">
        <f>365/((+CE256+CF256-CH256-CI256)/((+CD256+CJ256)/2)*DAY(CC256))</f>
        <v/>
      </c>
      <c r="CN256" s="2700">
        <f>+CJ256/CE256*DAY(CC256)</f>
        <v/>
      </c>
      <c r="CO256" s="406">
        <f>(CH256+CI256)/CE256</f>
        <v/>
      </c>
      <c r="CP256" s="406">
        <f>+CG256/(+CG256+CH256+CI256)</f>
        <v/>
      </c>
      <c r="CQ256" s="407">
        <f t="array" ref="CQ256">CG256/(SUMPRODUCT(--(CHOOSE({1,2,3},CF256,CH256,CI256)&gt;0),CHOOSE({1,2,3},CF256,CH256,CI256))+CE256)</f>
        <v/>
      </c>
      <c r="CS256" s="2699">
        <f>EOMONTH(CS257,-1)</f>
        <v/>
      </c>
      <c r="CT256" s="405">
        <f>+CZ255</f>
        <v/>
      </c>
      <c r="CU256" s="405" t="n">
        <v>0</v>
      </c>
      <c r="CV256" s="405" t="n">
        <v>0</v>
      </c>
      <c r="CW256" s="405" t="n">
        <v>0</v>
      </c>
      <c r="CX256" s="405" t="n">
        <v>0</v>
      </c>
      <c r="CY256" s="405" t="n">
        <v>0</v>
      </c>
      <c r="CZ256" s="405">
        <f>SUM(CT256:CV256)-SUM(CW256:CY256)</f>
        <v/>
      </c>
      <c r="DA256" s="405" t="n">
        <v>0</v>
      </c>
      <c r="DB256" s="405">
        <f>+CZ256-DA256</f>
        <v/>
      </c>
      <c r="DC256" s="2700">
        <f>365/((+CU256+CV256-CX256-CY256)/((+CT256+CZ256)/2)*DAY(CS256))</f>
        <v/>
      </c>
      <c r="DD256" s="2700">
        <f>+CZ256/CU256*DAY(CS256)</f>
        <v/>
      </c>
      <c r="DE256" s="406">
        <f>(CX256+CY256)/CU256</f>
        <v/>
      </c>
      <c r="DF256" s="406">
        <f>+CW256/(+CW256+CX256+CY256)</f>
        <v/>
      </c>
      <c r="DG256" s="407">
        <f t="array" ref="DG256">CW256/(SUMPRODUCT(--(CHOOSE({1,2,3},CV256,CX256,CY256)&gt;0),CHOOSE({1,2,3},CV256,CX256,CY256))+CU256)</f>
        <v/>
      </c>
      <c r="DI256" s="2699">
        <f>EOMONTH(DI257,-1)</f>
        <v/>
      </c>
      <c r="DJ256" s="405">
        <f>+DP255</f>
        <v/>
      </c>
      <c r="DK256" s="405" t="n">
        <v>0</v>
      </c>
      <c r="DL256" s="405" t="n">
        <v>0</v>
      </c>
      <c r="DM256" s="405" t="n">
        <v>0</v>
      </c>
      <c r="DN256" s="405" t="n">
        <v>0</v>
      </c>
      <c r="DO256" s="405" t="n">
        <v>0</v>
      </c>
      <c r="DP256" s="405">
        <f>SUM(DJ256:DL256)-SUM(DM256:DO256)</f>
        <v/>
      </c>
      <c r="DQ256" s="405" t="n">
        <v>0</v>
      </c>
      <c r="DR256" s="405">
        <f>+DP256-DQ256</f>
        <v/>
      </c>
      <c r="DS256" s="2700">
        <f>365/((+DK256+DL256-DN256-DO256)/((+DJ256+DP256)/2)*DAY(DI256))</f>
        <v/>
      </c>
      <c r="DT256" s="2700">
        <f>+DP256/DK256*DAY(DI256)</f>
        <v/>
      </c>
      <c r="DU256" s="406">
        <f>(DN256+DO256)/DK256</f>
        <v/>
      </c>
      <c r="DV256" s="406">
        <f>+DM256/(+DM256+DN256+DO256)</f>
        <v/>
      </c>
      <c r="DW256" s="407">
        <f t="array" ref="DW256">DM256/(SUMPRODUCT(--(CHOOSE({1,2,3},DL256,DN256,DO256)&gt;0),CHOOSE({1,2,3},DL256,DN256,DO256))+DK256)</f>
        <v/>
      </c>
      <c r="DY256" s="2699">
        <f>EOMONTH(DY257,-1)</f>
        <v/>
      </c>
      <c r="DZ256" s="405">
        <f>+EF255</f>
        <v/>
      </c>
      <c r="EA256" s="405" t="n">
        <v>0</v>
      </c>
      <c r="EB256" s="405" t="n">
        <v>0</v>
      </c>
      <c r="EC256" s="405" t="n">
        <v>0</v>
      </c>
      <c r="ED256" s="405" t="n">
        <v>0</v>
      </c>
      <c r="EE256" s="405" t="n">
        <v>0</v>
      </c>
      <c r="EF256" s="405">
        <f>SUM(DZ256:EB256)-SUM(EC256:EE256)</f>
        <v/>
      </c>
      <c r="EG256" s="405" t="n">
        <v>0</v>
      </c>
      <c r="EH256" s="405">
        <f>+EF256-EG256</f>
        <v/>
      </c>
      <c r="EI256" s="2700">
        <f>365/((+EA256+EB256-ED256-EE256)/((+DZ256+EF256)/2)*DAY(DY256))</f>
        <v/>
      </c>
      <c r="EJ256" s="2700">
        <f>+EF256/EA256*DAY(DY256)</f>
        <v/>
      </c>
      <c r="EK256" s="406">
        <f>(ED256+EE256)/EA256</f>
        <v/>
      </c>
      <c r="EL256" s="406">
        <f>+EC256/(+EC256+ED256+EE256)</f>
        <v/>
      </c>
      <c r="EM256" s="407">
        <f t="array" ref="EM256">EC256/(SUMPRODUCT(--(CHOOSE({1,2,3},EB256,ED256,EE256)&gt;0),CHOOSE({1,2,3},EB256,ED256,EE256))+EA256)</f>
        <v/>
      </c>
      <c r="EO256" s="2699">
        <f>EOMONTH(EO257,-1)</f>
        <v/>
      </c>
      <c r="EP256" s="405">
        <f>+EV255</f>
        <v/>
      </c>
      <c r="EQ256" s="405" t="n">
        <v>0</v>
      </c>
      <c r="ER256" s="405" t="n">
        <v>0</v>
      </c>
      <c r="ES256" s="405" t="n">
        <v>0</v>
      </c>
      <c r="ET256" s="405" t="n">
        <v>0</v>
      </c>
      <c r="EU256" s="405" t="n">
        <v>0</v>
      </c>
      <c r="EV256" s="405">
        <f>SUM(EP256:ER256)-SUM(ES256:EU256)</f>
        <v/>
      </c>
      <c r="EW256" s="405" t="n">
        <v>0</v>
      </c>
      <c r="EX256" s="405">
        <f>+EV256-EW256</f>
        <v/>
      </c>
      <c r="EY256" s="2700">
        <f>365/((+EQ256+ER256-ET256-EU256)/((+EP256+EV256)/2)*DAY(EO256))</f>
        <v/>
      </c>
      <c r="EZ256" s="2700">
        <f>+EV256/EQ256*DAY(EO256)</f>
        <v/>
      </c>
      <c r="FA256" s="406">
        <f>(ET256+EU256)/EQ256</f>
        <v/>
      </c>
      <c r="FB256" s="406">
        <f>+ES256/(+ES256+ET256+EU256)</f>
        <v/>
      </c>
      <c r="FC256" s="407">
        <f t="array" ref="FC256">ES256/(SUMPRODUCT(--(CHOOSE({1,2,3},FH256,FX256,GN256)&gt;0),CHOOSE({1,2,3},FH256,FX256,GN256))+EQ256)</f>
        <v/>
      </c>
      <c r="FE256" s="2699">
        <f>EOMONTH(FE257,-1)</f>
        <v/>
      </c>
      <c r="FF256" s="405">
        <f>+FL255</f>
        <v/>
      </c>
      <c r="FG256" s="405" t="n">
        <v>0</v>
      </c>
      <c r="FH256" s="405" t="n">
        <v>0</v>
      </c>
      <c r="FI256" s="405" t="n">
        <v>0</v>
      </c>
      <c r="FJ256" s="405" t="n">
        <v>0</v>
      </c>
      <c r="FK256" s="405" t="n">
        <v>0</v>
      </c>
      <c r="FL256" s="405">
        <f>SUM(FF256:FH256)-SUM(FI256:FK256)</f>
        <v/>
      </c>
      <c r="FM256" s="405" t="n">
        <v>0</v>
      </c>
      <c r="FN256" s="405">
        <f>+FL256-FM256</f>
        <v/>
      </c>
      <c r="FO256" s="2700">
        <f>365/((+FG256+FH256-FJ256-FK256)/((+FF256+FL256)/2)*DAY(FE256))</f>
        <v/>
      </c>
      <c r="FP256" s="2700">
        <f>+FL256/FG256*DAY(FE256)</f>
        <v/>
      </c>
      <c r="FQ256" s="406">
        <f>(FJ256+FK256)/FG256</f>
        <v/>
      </c>
      <c r="FR256" s="406">
        <f>+FI256/(+FI256+FJ256+FK256)</f>
        <v/>
      </c>
      <c r="FS256" s="407">
        <f t="array" ref="FS256">FI256/(SUMPRODUCT(--(CHOOSE({1,2,3},FH256,FJ256,FK256)&gt;0),CHOOSE({1,2,3},FH256,FJ256,FK256))+FG256)</f>
        <v/>
      </c>
      <c r="FU256" s="2699">
        <f>EOMONTH(FU257,-1)</f>
        <v/>
      </c>
      <c r="FV256" s="405">
        <f>+GB255</f>
        <v/>
      </c>
      <c r="FW256" s="405" t="n">
        <v>0</v>
      </c>
      <c r="FX256" s="405" t="n">
        <v>0</v>
      </c>
      <c r="FY256" s="405" t="n">
        <v>0</v>
      </c>
      <c r="FZ256" s="405" t="n">
        <v>0</v>
      </c>
      <c r="GA256" s="405" t="n">
        <v>0</v>
      </c>
      <c r="GB256" s="405">
        <f>SUM(FV256:FX256)-SUM(FY256:GA256)</f>
        <v/>
      </c>
      <c r="GC256" s="405" t="n">
        <v>0</v>
      </c>
      <c r="GD256" s="405">
        <f>+GB256-GC256</f>
        <v/>
      </c>
      <c r="GE256" s="2700">
        <f>365/((+FW256+FX256-FZ256-GA256)/((+FV256+GB256)/2)*DAY(FU256))</f>
        <v/>
      </c>
      <c r="GF256" s="2700">
        <f>+GB256/FW256*DAY(FU256)</f>
        <v/>
      </c>
      <c r="GG256" s="406">
        <f>(FZ256+GA256)/FW256</f>
        <v/>
      </c>
      <c r="GH256" s="406">
        <f>+FY256/(+FY256+FZ256+GA256)</f>
        <v/>
      </c>
      <c r="GI256" s="407">
        <f t="array" ref="GI256">FY256/(SUMPRODUCT(--(CHOOSE({1,2,3},FX256,FZ256,GA256)&gt;0),CHOOSE({1,2,3},FX256,FZ256,GA256))+FW256)</f>
        <v/>
      </c>
      <c r="GK256" s="2699">
        <f>EOMONTH(GK257,-1)</f>
        <v/>
      </c>
      <c r="GL256" s="405">
        <f>+GR255</f>
        <v/>
      </c>
      <c r="GM256" s="405" t="n">
        <v>0</v>
      </c>
      <c r="GN256" s="405" t="n">
        <v>0</v>
      </c>
      <c r="GO256" s="405" t="n">
        <v>0</v>
      </c>
      <c r="GP256" s="405" t="n">
        <v>0</v>
      </c>
      <c r="GQ256" s="405" t="n">
        <v>0</v>
      </c>
      <c r="GR256" s="405">
        <f>SUM(GL256:GN256)-SUM(GO256:GQ256)</f>
        <v/>
      </c>
      <c r="GS256" s="405" t="n">
        <v>0</v>
      </c>
      <c r="GT256" s="405">
        <f>+GR256-GS256</f>
        <v/>
      </c>
      <c r="GU256" s="2700">
        <f>365/((+GM256+GN256-GP256-GQ256)/((+GL256+GR256)/2)*DAY(GK256))</f>
        <v/>
      </c>
      <c r="GV256" s="2700">
        <f>+GR256/GM256*DAY(GK256)</f>
        <v/>
      </c>
      <c r="GW256" s="406">
        <f>(GP256+GQ256)/GM256</f>
        <v/>
      </c>
      <c r="GX256" s="406">
        <f>+GO256/(+GO256+GP256+GQ256)</f>
        <v/>
      </c>
      <c r="GY256" s="407">
        <f t="array" ref="GY256">GO256/(SUMPRODUCT(--(CHOOSE({1,2,3},GN256,GP256,GQ256)&gt;0),CHOOSE({1,2,3},GN256,GP256,GQ256))+GM256)</f>
        <v/>
      </c>
    </row>
    <row r="257">
      <c r="A257" s="2699">
        <f>EOMONTH(A258,-1)</f>
        <v/>
      </c>
      <c r="B257" s="405">
        <f>R257+AH257+AX257+BN257+CD257+CT257+DJ257+DZ257+EP257+FF257+FV257+GL257</f>
        <v/>
      </c>
      <c r="C257" s="405">
        <f>S257+AI257+AY257+BO257+CE257+CU257+DK257+EA257+EQ257+FG257+FW257+GM257</f>
        <v/>
      </c>
      <c r="D257" s="405">
        <f>T257+AJ257+AZ257+BP257+CF257+CV257+DL257+EB257+ER257+FH257+FX257+GN257</f>
        <v/>
      </c>
      <c r="E257" s="405">
        <f>U257+AK257+BA257+BQ257+CG257+CW257+DM257+EC257+ES257+FI257+FY257+GO257</f>
        <v/>
      </c>
      <c r="F257" s="405">
        <f>V257+AL257+BB257+BR257+CH257+CX257+DN257+ED257+ET257+FJ257+FZ257+GP257</f>
        <v/>
      </c>
      <c r="G257" s="405">
        <f>W257+AM257+BC257+BS257+CI257+CY257+DO257+EE257+EU257+FK257+GA257+GQ257</f>
        <v/>
      </c>
      <c r="H257" s="405">
        <f>X257+AN257+BD257+BT257+CJ257+CZ257+DP257+EF257+EV257+FL257+GB257+GR257</f>
        <v/>
      </c>
      <c r="I257" s="405">
        <f>Y257+AO257+BE257+BU257+CK257+DA257+DQ257+EG257+EW257+FM257+GC257+GS257</f>
        <v/>
      </c>
      <c r="J257" s="405">
        <f>Z257+AP257+BF257+BV257</f>
        <v/>
      </c>
      <c r="K257" s="2700">
        <f>365/((+C257+D257-F257-G257)/((+B257+H257)/2)*DAY(A257))</f>
        <v/>
      </c>
      <c r="L257" s="2700">
        <f>+H257/C257*DAY(A257)</f>
        <v/>
      </c>
      <c r="M257" s="406">
        <f>(F257+G257)/C257</f>
        <v/>
      </c>
      <c r="N257" s="406">
        <f>+E257/(+E257+F257+G257)</f>
        <v/>
      </c>
      <c r="O257" s="407">
        <f t="array" ref="O257">E257/(SUMPRODUCT(--(CHOOSE({1,2,3},D257,F257,G257)&gt;0),CHOOSE({1,2,3},D257,F257,G257))+C257)</f>
        <v/>
      </c>
      <c r="Q257" s="2699">
        <f>EOMONTH(Q258,-1)</f>
        <v/>
      </c>
      <c r="R257" s="405">
        <f>+X256</f>
        <v/>
      </c>
      <c r="S257" s="405" t="n">
        <v>0</v>
      </c>
      <c r="T257" s="405" t="n">
        <v>0</v>
      </c>
      <c r="U257" s="405" t="n">
        <v>0</v>
      </c>
      <c r="V257" s="405" t="n">
        <v>0</v>
      </c>
      <c r="W257" s="405" t="n">
        <v>0</v>
      </c>
      <c r="X257" s="405">
        <f>SUM(R257:T257)-SUM(U257:W257)</f>
        <v/>
      </c>
      <c r="Y257" s="405" t="n">
        <v>0</v>
      </c>
      <c r="Z257" s="405">
        <f>+X257-Y257</f>
        <v/>
      </c>
      <c r="AA257" s="2700">
        <f>365/((+S257+T257-V257-W257)/((+R257+X257)/2)*DAY(Q257))</f>
        <v/>
      </c>
      <c r="AB257" s="2700">
        <f>+X257/S257*DAY(Q257)</f>
        <v/>
      </c>
      <c r="AC257" s="406">
        <f>(V257+W257)/S257</f>
        <v/>
      </c>
      <c r="AD257" s="406">
        <f>+U257/(+U257+V257+W257)</f>
        <v/>
      </c>
      <c r="AE257" s="407">
        <f t="array" ref="AE257">U257/(SUMPRODUCT(--(CHOOSE({1,2,3},T257,V257,W257)&gt;0),CHOOSE({1,2,3},T257,V257,W257))+S257)</f>
        <v/>
      </c>
      <c r="AG257" s="2699">
        <f>EOMONTH(AG258,-1)</f>
        <v/>
      </c>
      <c r="AH257" s="405">
        <f>+AN256</f>
        <v/>
      </c>
      <c r="AI257" s="405" t="n">
        <v>0</v>
      </c>
      <c r="AJ257" s="405" t="n">
        <v>0</v>
      </c>
      <c r="AK257" s="405" t="n">
        <v>0</v>
      </c>
      <c r="AL257" s="405" t="n">
        <v>0</v>
      </c>
      <c r="AM257" s="405" t="n">
        <v>0</v>
      </c>
      <c r="AN257" s="405">
        <f>SUM(AH257:AJ257)-SUM(AK257:AM257)</f>
        <v/>
      </c>
      <c r="AO257" s="405" t="n">
        <v>0</v>
      </c>
      <c r="AP257" s="405">
        <f>+AN257-AO257</f>
        <v/>
      </c>
      <c r="AQ257" s="2700">
        <f>365/((+AI257+AJ257-AL257-AM257)/((+AH257+AN257)/2)*DAY(AG257))</f>
        <v/>
      </c>
      <c r="AR257" s="2700">
        <f>+AN257/AI257*DAY(AG257)</f>
        <v/>
      </c>
      <c r="AS257" s="406">
        <f>(AL257+AM257)/AI257</f>
        <v/>
      </c>
      <c r="AT257" s="406">
        <f>+AK257/(+AK257+AL257+AM257)</f>
        <v/>
      </c>
      <c r="AU257" s="407">
        <f t="array" ref="AU257">AK257/(SUMPRODUCT(--(CHOOSE({1,2,3},AJ257,AL257,AM257)&gt;0),CHOOSE({1,2,3},AJ257,AL257,AM257))+AI257)</f>
        <v/>
      </c>
      <c r="AW257" s="2699">
        <f>EOMONTH(AW258,-1)</f>
        <v/>
      </c>
      <c r="AX257" s="405">
        <f>+BD256</f>
        <v/>
      </c>
      <c r="AY257" s="405" t="n">
        <v>0</v>
      </c>
      <c r="AZ257" s="405" t="n">
        <v>0</v>
      </c>
      <c r="BA257" s="405" t="n">
        <v>0</v>
      </c>
      <c r="BB257" s="405" t="n">
        <v>0</v>
      </c>
      <c r="BC257" s="405" t="n">
        <v>0</v>
      </c>
      <c r="BD257" s="405">
        <f>SUM(AX257:AZ257)-SUM(BA257:BC257)</f>
        <v/>
      </c>
      <c r="BE257" s="405" t="n">
        <v>0</v>
      </c>
      <c r="BF257" s="405">
        <f>+BD257-BE257</f>
        <v/>
      </c>
      <c r="BG257" s="2700">
        <f>365/((+AY257+AZ257-BB257-BC257)/((+AX257+BD257)/2)*DAY(AW257))</f>
        <v/>
      </c>
      <c r="BH257" s="2700">
        <f>+BD257/AY257*DAY(AW257)</f>
        <v/>
      </c>
      <c r="BI257" s="406">
        <f>(BB257+BC257)/AY257</f>
        <v/>
      </c>
      <c r="BJ257" s="406">
        <f>+BA257/(+BA257+BB257+BC257)</f>
        <v/>
      </c>
      <c r="BK257" s="407">
        <f t="array" ref="BK257">BA257/(SUMPRODUCT(--(CHOOSE({1,2,3},AZ257,BB257,BC257)&gt;0),CHOOSE({1,2,3},AZ257,BB257,BC257))+AY257)</f>
        <v/>
      </c>
      <c r="BM257" s="2699">
        <f>EOMONTH(BM258,-1)</f>
        <v/>
      </c>
      <c r="BN257" s="405">
        <f>+BT256</f>
        <v/>
      </c>
      <c r="BO257" s="405" t="n">
        <v>0</v>
      </c>
      <c r="BP257" s="405" t="n">
        <v>0</v>
      </c>
      <c r="BQ257" s="405" t="n">
        <v>0</v>
      </c>
      <c r="BR257" s="405" t="n">
        <v>0</v>
      </c>
      <c r="BS257" s="405" t="n">
        <v>0</v>
      </c>
      <c r="BT257" s="405">
        <f>SUM(BN257:BP257)-SUM(BQ257:BS257)</f>
        <v/>
      </c>
      <c r="BU257" s="405" t="n">
        <v>0</v>
      </c>
      <c r="BV257" s="405">
        <f>+BT257-BU257</f>
        <v/>
      </c>
      <c r="BW257" s="2700">
        <f>365/((+BO257+BP257-BR257-BS257)/((+BN257+BT257)/2)*DAY(BM257))</f>
        <v/>
      </c>
      <c r="BX257" s="2700">
        <f>+BT257/BO257*DAY(BM257)</f>
        <v/>
      </c>
      <c r="BY257" s="406">
        <f>(BR257+BS257)/BO257</f>
        <v/>
      </c>
      <c r="BZ257" s="406">
        <f>+BQ257/(+BQ257+BR257+BS257)</f>
        <v/>
      </c>
      <c r="CA257" s="407">
        <f t="array" ref="CA257">BQ257/(SUMPRODUCT(--(CHOOSE({1,2,3},BP257,BR257,BS257)&gt;0),CHOOSE({1,2,3},BP257,BR257,BS257))+BO257)</f>
        <v/>
      </c>
      <c r="CC257" s="2699">
        <f>EOMONTH(CC258,-1)</f>
        <v/>
      </c>
      <c r="CD257" s="405">
        <f>+CJ256</f>
        <v/>
      </c>
      <c r="CE257" s="405" t="n">
        <v>0</v>
      </c>
      <c r="CF257" s="405" t="n">
        <v>0</v>
      </c>
      <c r="CG257" s="405" t="n">
        <v>0</v>
      </c>
      <c r="CH257" s="405" t="n">
        <v>0</v>
      </c>
      <c r="CI257" s="405" t="n">
        <v>0</v>
      </c>
      <c r="CJ257" s="405">
        <f>SUM(CD257:CF257)-SUM(CG257:CI257)</f>
        <v/>
      </c>
      <c r="CK257" s="405" t="n">
        <v>0</v>
      </c>
      <c r="CL257" s="405">
        <f>+CJ257-CK257</f>
        <v/>
      </c>
      <c r="CM257" s="2700">
        <f>365/((+CE257+CF257-CH257-CI257)/((+CD257+CJ257)/2)*DAY(CC257))</f>
        <v/>
      </c>
      <c r="CN257" s="2700">
        <f>+CJ257/CE257*DAY(CC257)</f>
        <v/>
      </c>
      <c r="CO257" s="406">
        <f>(CH257+CI257)/CE257</f>
        <v/>
      </c>
      <c r="CP257" s="406">
        <f>+CG257/(+CG257+CH257+CI257)</f>
        <v/>
      </c>
      <c r="CQ257" s="407">
        <f t="array" ref="CQ257">CG257/(SUMPRODUCT(--(CHOOSE({1,2,3},CF257,CH257,CI257)&gt;0),CHOOSE({1,2,3},CF257,CH257,CI257))+CE257)</f>
        <v/>
      </c>
      <c r="CS257" s="2699">
        <f>EOMONTH(CS258,-1)</f>
        <v/>
      </c>
      <c r="CT257" s="405">
        <f>+CZ256</f>
        <v/>
      </c>
      <c r="CU257" s="405" t="n">
        <v>0</v>
      </c>
      <c r="CV257" s="405" t="n">
        <v>0</v>
      </c>
      <c r="CW257" s="405" t="n">
        <v>0</v>
      </c>
      <c r="CX257" s="405" t="n">
        <v>0</v>
      </c>
      <c r="CY257" s="405" t="n">
        <v>0</v>
      </c>
      <c r="CZ257" s="405">
        <f>SUM(CT257:CV257)-SUM(CW257:CY257)</f>
        <v/>
      </c>
      <c r="DA257" s="405" t="n">
        <v>0</v>
      </c>
      <c r="DB257" s="405">
        <f>+CZ257-DA257</f>
        <v/>
      </c>
      <c r="DC257" s="2700">
        <f>365/((+CU257+CV257-CX257-CY257)/((+CT257+CZ257)/2)*DAY(CS257))</f>
        <v/>
      </c>
      <c r="DD257" s="2700">
        <f>+CZ257/CU257*DAY(CS257)</f>
        <v/>
      </c>
      <c r="DE257" s="406">
        <f>(CX257+CY257)/CU257</f>
        <v/>
      </c>
      <c r="DF257" s="406">
        <f>+CW257/(+CW257+CX257+CY257)</f>
        <v/>
      </c>
      <c r="DG257" s="407">
        <f t="array" ref="DG257">CW257/(SUMPRODUCT(--(CHOOSE({1,2,3},CV257,CX257,CY257)&gt;0),CHOOSE({1,2,3},CV257,CX257,CY257))+CU257)</f>
        <v/>
      </c>
      <c r="DI257" s="2699">
        <f>EOMONTH(DI258,-1)</f>
        <v/>
      </c>
      <c r="DJ257" s="405">
        <f>+DP256</f>
        <v/>
      </c>
      <c r="DK257" s="405" t="n">
        <v>0</v>
      </c>
      <c r="DL257" s="405" t="n">
        <v>0</v>
      </c>
      <c r="DM257" s="405" t="n">
        <v>0</v>
      </c>
      <c r="DN257" s="405" t="n">
        <v>0</v>
      </c>
      <c r="DO257" s="405" t="n">
        <v>0</v>
      </c>
      <c r="DP257" s="405">
        <f>SUM(DJ257:DL257)-SUM(DM257:DO257)</f>
        <v/>
      </c>
      <c r="DQ257" s="405" t="n">
        <v>0</v>
      </c>
      <c r="DR257" s="405">
        <f>+DP257-DQ257</f>
        <v/>
      </c>
      <c r="DS257" s="2700">
        <f>365/((+DK257+DL257-DN257-DO257)/((+DJ257+DP257)/2)*DAY(DI257))</f>
        <v/>
      </c>
      <c r="DT257" s="2700">
        <f>+DP257/DK257*DAY(DI257)</f>
        <v/>
      </c>
      <c r="DU257" s="406">
        <f>(DN257+DO257)/DK257</f>
        <v/>
      </c>
      <c r="DV257" s="406">
        <f>+DM257/(+DM257+DN257+DO257)</f>
        <v/>
      </c>
      <c r="DW257" s="407">
        <f t="array" ref="DW257">DM257/(SUMPRODUCT(--(CHOOSE({1,2,3},DL257,DN257,DO257)&gt;0),CHOOSE({1,2,3},DL257,DN257,DO257))+DK257)</f>
        <v/>
      </c>
      <c r="DY257" s="2699">
        <f>EOMONTH(DY258,-1)</f>
        <v/>
      </c>
      <c r="DZ257" s="405">
        <f>+EF256</f>
        <v/>
      </c>
      <c r="EA257" s="405" t="n">
        <v>0</v>
      </c>
      <c r="EB257" s="405" t="n">
        <v>0</v>
      </c>
      <c r="EC257" s="405" t="n">
        <v>0</v>
      </c>
      <c r="ED257" s="405" t="n">
        <v>0</v>
      </c>
      <c r="EE257" s="405" t="n">
        <v>0</v>
      </c>
      <c r="EF257" s="405">
        <f>SUM(DZ257:EB257)-SUM(EC257:EE257)</f>
        <v/>
      </c>
      <c r="EG257" s="405" t="n">
        <v>0</v>
      </c>
      <c r="EH257" s="405">
        <f>+EF257-EG257</f>
        <v/>
      </c>
      <c r="EI257" s="2700">
        <f>365/((+EA257+EB257-ED257-EE257)/((+DZ257+EF257)/2)*DAY(DY257))</f>
        <v/>
      </c>
      <c r="EJ257" s="2700">
        <f>+EF257/EA257*DAY(DY257)</f>
        <v/>
      </c>
      <c r="EK257" s="406">
        <f>(ED257+EE257)/EA257</f>
        <v/>
      </c>
      <c r="EL257" s="406">
        <f>+EC257/(+EC257+ED257+EE257)</f>
        <v/>
      </c>
      <c r="EM257" s="407">
        <f t="array" ref="EM257">EC257/(SUMPRODUCT(--(CHOOSE({1,2,3},EB257,ED257,EE257)&gt;0),CHOOSE({1,2,3},EB257,ED257,EE257))+EA257)</f>
        <v/>
      </c>
      <c r="EO257" s="2699">
        <f>EOMONTH(EO258,-1)</f>
        <v/>
      </c>
      <c r="EP257" s="405">
        <f>+EV256</f>
        <v/>
      </c>
      <c r="EQ257" s="405" t="n">
        <v>0</v>
      </c>
      <c r="ER257" s="405" t="n">
        <v>0</v>
      </c>
      <c r="ES257" s="405" t="n">
        <v>0</v>
      </c>
      <c r="ET257" s="405" t="n">
        <v>0</v>
      </c>
      <c r="EU257" s="405" t="n">
        <v>0</v>
      </c>
      <c r="EV257" s="405">
        <f>SUM(EP257:ER257)-SUM(ES257:EU257)</f>
        <v/>
      </c>
      <c r="EW257" s="405" t="n">
        <v>0</v>
      </c>
      <c r="EX257" s="405">
        <f>+EV257-EW257</f>
        <v/>
      </c>
      <c r="EY257" s="2700">
        <f>365/((+EQ257+ER257-ET257-EU257)/((+EP257+EV257)/2)*DAY(EO257))</f>
        <v/>
      </c>
      <c r="EZ257" s="2700">
        <f>+EV257/EQ257*DAY(EO257)</f>
        <v/>
      </c>
      <c r="FA257" s="406">
        <f>(ET257+EU257)/EQ257</f>
        <v/>
      </c>
      <c r="FB257" s="406">
        <f>+ES257/(+ES257+ET257+EU257)</f>
        <v/>
      </c>
      <c r="FC257" s="407">
        <f t="array" ref="FC257">ES257/(SUMPRODUCT(--(CHOOSE({1,2,3},FH257,FX257,GN257)&gt;0),CHOOSE({1,2,3},FH257,FX257,GN257))+EQ257)</f>
        <v/>
      </c>
      <c r="FE257" s="2699">
        <f>EOMONTH(FE258,-1)</f>
        <v/>
      </c>
      <c r="FF257" s="405">
        <f>+FL256</f>
        <v/>
      </c>
      <c r="FG257" s="405" t="n">
        <v>0</v>
      </c>
      <c r="FH257" s="405" t="n">
        <v>0</v>
      </c>
      <c r="FI257" s="405" t="n">
        <v>0</v>
      </c>
      <c r="FJ257" s="405" t="n">
        <v>0</v>
      </c>
      <c r="FK257" s="405" t="n">
        <v>0</v>
      </c>
      <c r="FL257" s="405">
        <f>SUM(FF257:FH257)-SUM(FI257:FK257)</f>
        <v/>
      </c>
      <c r="FM257" s="405" t="n">
        <v>0</v>
      </c>
      <c r="FN257" s="405">
        <f>+FL257-FM257</f>
        <v/>
      </c>
      <c r="FO257" s="2700">
        <f>365/((+FG257+FH257-FJ257-FK257)/((+FF257+FL257)/2)*DAY(FE257))</f>
        <v/>
      </c>
      <c r="FP257" s="2700">
        <f>+FL257/FG257*DAY(FE257)</f>
        <v/>
      </c>
      <c r="FQ257" s="406">
        <f>(FJ257+FK257)/FG257</f>
        <v/>
      </c>
      <c r="FR257" s="406">
        <f>+FI257/(+FI257+FJ257+FK257)</f>
        <v/>
      </c>
      <c r="FS257" s="407">
        <f t="array" ref="FS257">FI257/(SUMPRODUCT(--(CHOOSE({1,2,3},FH257,FJ257,FK257)&gt;0),CHOOSE({1,2,3},FH257,FJ257,FK257))+FG257)</f>
        <v/>
      </c>
      <c r="FU257" s="2699">
        <f>EOMONTH(FU258,-1)</f>
        <v/>
      </c>
      <c r="FV257" s="405">
        <f>+GB256</f>
        <v/>
      </c>
      <c r="FW257" s="405" t="n">
        <v>0</v>
      </c>
      <c r="FX257" s="405" t="n">
        <v>0</v>
      </c>
      <c r="FY257" s="405" t="n">
        <v>0</v>
      </c>
      <c r="FZ257" s="405" t="n">
        <v>0</v>
      </c>
      <c r="GA257" s="405" t="n">
        <v>0</v>
      </c>
      <c r="GB257" s="405">
        <f>SUM(FV257:FX257)-SUM(FY257:GA257)</f>
        <v/>
      </c>
      <c r="GC257" s="405" t="n">
        <v>0</v>
      </c>
      <c r="GD257" s="405">
        <f>+GB257-GC257</f>
        <v/>
      </c>
      <c r="GE257" s="2700">
        <f>365/((+FW257+FX257-FZ257-GA257)/((+FV257+GB257)/2)*DAY(FU257))</f>
        <v/>
      </c>
      <c r="GF257" s="2700">
        <f>+GB257/FW257*DAY(FU257)</f>
        <v/>
      </c>
      <c r="GG257" s="406">
        <f>(FZ257+GA257)/FW257</f>
        <v/>
      </c>
      <c r="GH257" s="406">
        <f>+FY257/(+FY257+FZ257+GA257)</f>
        <v/>
      </c>
      <c r="GI257" s="407">
        <f t="array" ref="GI257">FY257/(SUMPRODUCT(--(CHOOSE({1,2,3},FX257,FZ257,GA257)&gt;0),CHOOSE({1,2,3},FX257,FZ257,GA257))+FW257)</f>
        <v/>
      </c>
      <c r="GK257" s="2699">
        <f>EOMONTH(GK258,-1)</f>
        <v/>
      </c>
      <c r="GL257" s="405">
        <f>+GR256</f>
        <v/>
      </c>
      <c r="GM257" s="405" t="n">
        <v>0</v>
      </c>
      <c r="GN257" s="405" t="n">
        <v>0</v>
      </c>
      <c r="GO257" s="405" t="n">
        <v>0</v>
      </c>
      <c r="GP257" s="405" t="n">
        <v>0</v>
      </c>
      <c r="GQ257" s="405" t="n">
        <v>0</v>
      </c>
      <c r="GR257" s="405">
        <f>SUM(GL257:GN257)-SUM(GO257:GQ257)</f>
        <v/>
      </c>
      <c r="GS257" s="405" t="n">
        <v>0</v>
      </c>
      <c r="GT257" s="405">
        <f>+GR257-GS257</f>
        <v/>
      </c>
      <c r="GU257" s="2700">
        <f>365/((+GM257+GN257-GP257-GQ257)/((+GL257+GR257)/2)*DAY(GK257))</f>
        <v/>
      </c>
      <c r="GV257" s="2700">
        <f>+GR257/GM257*DAY(GK257)</f>
        <v/>
      </c>
      <c r="GW257" s="406">
        <f>(GP257+GQ257)/GM257</f>
        <v/>
      </c>
      <c r="GX257" s="406">
        <f>+GO257/(+GO257+GP257+GQ257)</f>
        <v/>
      </c>
      <c r="GY257" s="407">
        <f t="array" ref="GY257">GO257/(SUMPRODUCT(--(CHOOSE({1,2,3},GN257,GP257,GQ257)&gt;0),CHOOSE({1,2,3},GN257,GP257,GQ257))+GM257)</f>
        <v/>
      </c>
    </row>
    <row r="258">
      <c r="A258" s="2699">
        <f>EOMONTH(A259,-1)</f>
        <v/>
      </c>
      <c r="B258" s="405">
        <f>R258+AH258+AX258+BN258+CD258+CT258+DJ258+DZ258+EP258+FF258+FV258+GL258</f>
        <v/>
      </c>
      <c r="C258" s="405">
        <f>S258+AI258+AY258+BO258+CE258+CU258+DK258+EA258+EQ258+FG258+FW258+GM258</f>
        <v/>
      </c>
      <c r="D258" s="405">
        <f>T258+AJ258+AZ258+BP258+CF258+CV258+DL258+EB258+ER258+FH258+FX258+GN258</f>
        <v/>
      </c>
      <c r="E258" s="405">
        <f>U258+AK258+BA258+BQ258+CG258+CW258+DM258+EC258+ES258+FI258+FY258+GO258</f>
        <v/>
      </c>
      <c r="F258" s="405">
        <f>V258+AL258+BB258+BR258+CH258+CX258+DN258+ED258+ET258+FJ258+FZ258+GP258</f>
        <v/>
      </c>
      <c r="G258" s="405">
        <f>W258+AM258+BC258+BS258+CI258+CY258+DO258+EE258+EU258+FK258+GA258+GQ258</f>
        <v/>
      </c>
      <c r="H258" s="405">
        <f>X258+AN258+BD258+BT258+CJ258+CZ258+DP258+EF258+EV258+FL258+GB258+GR258</f>
        <v/>
      </c>
      <c r="I258" s="405">
        <f>Y258+AO258+BE258+BU258+CK258+DA258+DQ258+EG258+EW258+FM258+GC258+GS258</f>
        <v/>
      </c>
      <c r="J258" s="405">
        <f>Z258+AP258+BF258+BV258</f>
        <v/>
      </c>
      <c r="K258" s="2700">
        <f>365/((+C258+D258-F258-G258)/((+B258+H258)/2)*DAY(A258))</f>
        <v/>
      </c>
      <c r="L258" s="2700">
        <f>+H258/C258*DAY(A258)</f>
        <v/>
      </c>
      <c r="M258" s="406">
        <f>(F258+G258)/C258</f>
        <v/>
      </c>
      <c r="N258" s="406">
        <f>+E258/(+E258+F258+G258)</f>
        <v/>
      </c>
      <c r="O258" s="407">
        <f t="array" ref="O258">E258/(SUMPRODUCT(--(CHOOSE({1,2,3},D258,F258,G258)&gt;0),CHOOSE({1,2,3},D258,F258,G258))+C258)</f>
        <v/>
      </c>
      <c r="Q258" s="2699">
        <f>EOMONTH(Q259,-1)</f>
        <v/>
      </c>
      <c r="R258" s="405">
        <f>+X257</f>
        <v/>
      </c>
      <c r="S258" s="405" t="n">
        <v>0</v>
      </c>
      <c r="T258" s="405" t="n">
        <v>0</v>
      </c>
      <c r="U258" s="405" t="n">
        <v>0</v>
      </c>
      <c r="V258" s="405" t="n">
        <v>0</v>
      </c>
      <c r="W258" s="405" t="n">
        <v>0</v>
      </c>
      <c r="X258" s="405">
        <f>SUM(R258:T258)-SUM(U258:W258)</f>
        <v/>
      </c>
      <c r="Y258" s="405" t="n">
        <v>0</v>
      </c>
      <c r="Z258" s="405">
        <f>+X258-Y258</f>
        <v/>
      </c>
      <c r="AA258" s="2700">
        <f>365/((+S258+T258-V258-W258)/((+R258+X258)/2)*DAY(Q258))</f>
        <v/>
      </c>
      <c r="AB258" s="2700">
        <f>+X258/S258*DAY(Q258)</f>
        <v/>
      </c>
      <c r="AC258" s="406">
        <f>(V258+W258)/S258</f>
        <v/>
      </c>
      <c r="AD258" s="406">
        <f>+U258/(+U258+V258+W258)</f>
        <v/>
      </c>
      <c r="AE258" s="407">
        <f t="array" ref="AE258">U258/(SUMPRODUCT(--(CHOOSE({1,2,3},T258,V258,W258)&gt;0),CHOOSE({1,2,3},T258,V258,W258))+S258)</f>
        <v/>
      </c>
      <c r="AG258" s="2699">
        <f>EOMONTH(AG259,-1)</f>
        <v/>
      </c>
      <c r="AH258" s="405">
        <f>+AN257</f>
        <v/>
      </c>
      <c r="AI258" s="405" t="n">
        <v>0</v>
      </c>
      <c r="AJ258" s="405" t="n">
        <v>0</v>
      </c>
      <c r="AK258" s="405" t="n">
        <v>0</v>
      </c>
      <c r="AL258" s="405" t="n">
        <v>0</v>
      </c>
      <c r="AM258" s="405" t="n">
        <v>0</v>
      </c>
      <c r="AN258" s="405">
        <f>SUM(AH258:AJ258)-SUM(AK258:AM258)</f>
        <v/>
      </c>
      <c r="AO258" s="405" t="n">
        <v>0</v>
      </c>
      <c r="AP258" s="405">
        <f>+AN258-AO258</f>
        <v/>
      </c>
      <c r="AQ258" s="2700">
        <f>365/((+AI258+AJ258-AL258-AM258)/((+AH258+AN258)/2)*DAY(AG258))</f>
        <v/>
      </c>
      <c r="AR258" s="2700">
        <f>+AN258/AI258*DAY(AG258)</f>
        <v/>
      </c>
      <c r="AS258" s="406">
        <f>(AL258+AM258)/AI258</f>
        <v/>
      </c>
      <c r="AT258" s="406">
        <f>+AK258/(+AK258+AL258+AM258)</f>
        <v/>
      </c>
      <c r="AU258" s="407">
        <f t="array" ref="AU258">AK258/(SUMPRODUCT(--(CHOOSE({1,2,3},AJ258,AL258,AM258)&gt;0),CHOOSE({1,2,3},AJ258,AL258,AM258))+AI258)</f>
        <v/>
      </c>
      <c r="AW258" s="2699">
        <f>EOMONTH(AW259,-1)</f>
        <v/>
      </c>
      <c r="AX258" s="405">
        <f>+BD257</f>
        <v/>
      </c>
      <c r="AY258" s="405" t="n">
        <v>0</v>
      </c>
      <c r="AZ258" s="405" t="n">
        <v>0</v>
      </c>
      <c r="BA258" s="405" t="n">
        <v>0</v>
      </c>
      <c r="BB258" s="405" t="n">
        <v>0</v>
      </c>
      <c r="BC258" s="405" t="n">
        <v>0</v>
      </c>
      <c r="BD258" s="405">
        <f>SUM(AX258:AZ258)-SUM(BA258:BC258)</f>
        <v/>
      </c>
      <c r="BE258" s="405" t="n">
        <v>0</v>
      </c>
      <c r="BF258" s="405">
        <f>+BD258-BE258</f>
        <v/>
      </c>
      <c r="BG258" s="2700">
        <f>365/((+AY258+AZ258-BB258-BC258)/((+AX258+BD258)/2)*DAY(AW258))</f>
        <v/>
      </c>
      <c r="BH258" s="2700">
        <f>+BD258/AY258*DAY(AW258)</f>
        <v/>
      </c>
      <c r="BI258" s="406">
        <f>(BB258+BC258)/AY258</f>
        <v/>
      </c>
      <c r="BJ258" s="406">
        <f>+BA258/(+BA258+BB258+BC258)</f>
        <v/>
      </c>
      <c r="BK258" s="407">
        <f t="array" ref="BK258">BA258/(SUMPRODUCT(--(CHOOSE({1,2,3},AZ258,BB258,BC258)&gt;0),CHOOSE({1,2,3},AZ258,BB258,BC258))+AY258)</f>
        <v/>
      </c>
      <c r="BM258" s="2699">
        <f>EOMONTH(BM259,-1)</f>
        <v/>
      </c>
      <c r="BN258" s="405">
        <f>+BT257</f>
        <v/>
      </c>
      <c r="BO258" s="405" t="n">
        <v>0</v>
      </c>
      <c r="BP258" s="405" t="n">
        <v>0</v>
      </c>
      <c r="BQ258" s="405" t="n">
        <v>0</v>
      </c>
      <c r="BR258" s="405" t="n">
        <v>0</v>
      </c>
      <c r="BS258" s="405" t="n">
        <v>0</v>
      </c>
      <c r="BT258" s="405">
        <f>SUM(BN258:BP258)-SUM(BQ258:BS258)</f>
        <v/>
      </c>
      <c r="BU258" s="405" t="n">
        <v>0</v>
      </c>
      <c r="BV258" s="405">
        <f>+BT258-BU258</f>
        <v/>
      </c>
      <c r="BW258" s="2700">
        <f>365/((+BO258+BP258-BR258-BS258)/((+BN258+BT258)/2)*DAY(BM258))</f>
        <v/>
      </c>
      <c r="BX258" s="2700">
        <f>+BT258/BO258*DAY(BM258)</f>
        <v/>
      </c>
      <c r="BY258" s="406">
        <f>(BR258+BS258)/BO258</f>
        <v/>
      </c>
      <c r="BZ258" s="406">
        <f>+BQ258/(+BQ258+BR258+BS258)</f>
        <v/>
      </c>
      <c r="CA258" s="407">
        <f t="array" ref="CA258">BQ258/(SUMPRODUCT(--(CHOOSE({1,2,3},BP258,BR258,BS258)&gt;0),CHOOSE({1,2,3},BP258,BR258,BS258))+BO258)</f>
        <v/>
      </c>
      <c r="CC258" s="2699">
        <f>EOMONTH(CC259,-1)</f>
        <v/>
      </c>
      <c r="CD258" s="405">
        <f>+CJ257</f>
        <v/>
      </c>
      <c r="CE258" s="405" t="n">
        <v>0</v>
      </c>
      <c r="CF258" s="405" t="n">
        <v>0</v>
      </c>
      <c r="CG258" s="405" t="n">
        <v>0</v>
      </c>
      <c r="CH258" s="405" t="n">
        <v>0</v>
      </c>
      <c r="CI258" s="405" t="n">
        <v>0</v>
      </c>
      <c r="CJ258" s="405">
        <f>SUM(CD258:CF258)-SUM(CG258:CI258)</f>
        <v/>
      </c>
      <c r="CK258" s="405" t="n">
        <v>0</v>
      </c>
      <c r="CL258" s="405">
        <f>+CJ258-CK258</f>
        <v/>
      </c>
      <c r="CM258" s="2700">
        <f>365/((+CE258+CF258-CH258-CI258)/((+CD258+CJ258)/2)*DAY(CC258))</f>
        <v/>
      </c>
      <c r="CN258" s="2700">
        <f>+CJ258/CE258*DAY(CC258)</f>
        <v/>
      </c>
      <c r="CO258" s="406">
        <f>(CH258+CI258)/CE258</f>
        <v/>
      </c>
      <c r="CP258" s="406">
        <f>+CG258/(+CG258+CH258+CI258)</f>
        <v/>
      </c>
      <c r="CQ258" s="407">
        <f t="array" ref="CQ258">CG258/(SUMPRODUCT(--(CHOOSE({1,2,3},CF258,CH258,CI258)&gt;0),CHOOSE({1,2,3},CF258,CH258,CI258))+CE258)</f>
        <v/>
      </c>
      <c r="CS258" s="2699">
        <f>EOMONTH(CS259,-1)</f>
        <v/>
      </c>
      <c r="CT258" s="405">
        <f>+CZ257</f>
        <v/>
      </c>
      <c r="CU258" s="405" t="n">
        <v>0</v>
      </c>
      <c r="CV258" s="405" t="n">
        <v>0</v>
      </c>
      <c r="CW258" s="405" t="n">
        <v>0</v>
      </c>
      <c r="CX258" s="405" t="n">
        <v>0</v>
      </c>
      <c r="CY258" s="405" t="n">
        <v>0</v>
      </c>
      <c r="CZ258" s="405">
        <f>SUM(CT258:CV258)-SUM(CW258:CY258)</f>
        <v/>
      </c>
      <c r="DA258" s="405" t="n">
        <v>0</v>
      </c>
      <c r="DB258" s="405">
        <f>+CZ258-DA258</f>
        <v/>
      </c>
      <c r="DC258" s="2700">
        <f>365/((+CU258+CV258-CX258-CY258)/((+CT258+CZ258)/2)*DAY(CS258))</f>
        <v/>
      </c>
      <c r="DD258" s="2700">
        <f>+CZ258/CU258*DAY(CS258)</f>
        <v/>
      </c>
      <c r="DE258" s="406">
        <f>(CX258+CY258)/CU258</f>
        <v/>
      </c>
      <c r="DF258" s="406">
        <f>+CW258/(+CW258+CX258+CY258)</f>
        <v/>
      </c>
      <c r="DG258" s="407">
        <f t="array" ref="DG258">CW258/(SUMPRODUCT(--(CHOOSE({1,2,3},CV258,CX258,CY258)&gt;0),CHOOSE({1,2,3},CV258,CX258,CY258))+CU258)</f>
        <v/>
      </c>
      <c r="DI258" s="2699">
        <f>EOMONTH(DI259,-1)</f>
        <v/>
      </c>
      <c r="DJ258" s="405">
        <f>+DP257</f>
        <v/>
      </c>
      <c r="DK258" s="405" t="n">
        <v>0</v>
      </c>
      <c r="DL258" s="405" t="n">
        <v>0</v>
      </c>
      <c r="DM258" s="405" t="n">
        <v>0</v>
      </c>
      <c r="DN258" s="405" t="n">
        <v>0</v>
      </c>
      <c r="DO258" s="405" t="n">
        <v>0</v>
      </c>
      <c r="DP258" s="405">
        <f>SUM(DJ258:DL258)-SUM(DM258:DO258)</f>
        <v/>
      </c>
      <c r="DQ258" s="405" t="n">
        <v>0</v>
      </c>
      <c r="DR258" s="405">
        <f>+DP258-DQ258</f>
        <v/>
      </c>
      <c r="DS258" s="2700">
        <f>365/((+DK258+DL258-DN258-DO258)/((+DJ258+DP258)/2)*DAY(DI258))</f>
        <v/>
      </c>
      <c r="DT258" s="2700">
        <f>+DP258/DK258*DAY(DI258)</f>
        <v/>
      </c>
      <c r="DU258" s="406">
        <f>(DN258+DO258)/DK258</f>
        <v/>
      </c>
      <c r="DV258" s="406">
        <f>+DM258/(+DM258+DN258+DO258)</f>
        <v/>
      </c>
      <c r="DW258" s="407">
        <f t="array" ref="DW258">DM258/(SUMPRODUCT(--(CHOOSE({1,2,3},DL258,DN258,DO258)&gt;0),CHOOSE({1,2,3},DL258,DN258,DO258))+DK258)</f>
        <v/>
      </c>
      <c r="DY258" s="2699">
        <f>EOMONTH(DY259,-1)</f>
        <v/>
      </c>
      <c r="DZ258" s="405">
        <f>+EF257</f>
        <v/>
      </c>
      <c r="EA258" s="405" t="n">
        <v>0</v>
      </c>
      <c r="EB258" s="405" t="n">
        <v>0</v>
      </c>
      <c r="EC258" s="405" t="n">
        <v>0</v>
      </c>
      <c r="ED258" s="405" t="n">
        <v>0</v>
      </c>
      <c r="EE258" s="405" t="n">
        <v>0</v>
      </c>
      <c r="EF258" s="405">
        <f>SUM(DZ258:EB258)-SUM(EC258:EE258)</f>
        <v/>
      </c>
      <c r="EG258" s="405" t="n">
        <v>0</v>
      </c>
      <c r="EH258" s="405">
        <f>+EF258-EG258</f>
        <v/>
      </c>
      <c r="EI258" s="2700">
        <f>365/((+EA258+EB258-ED258-EE258)/((+DZ258+EF258)/2)*DAY(DY258))</f>
        <v/>
      </c>
      <c r="EJ258" s="2700">
        <f>+EF258/EA258*DAY(DY258)</f>
        <v/>
      </c>
      <c r="EK258" s="406">
        <f>(ED258+EE258)/EA258</f>
        <v/>
      </c>
      <c r="EL258" s="406">
        <f>+EC258/(+EC258+ED258+EE258)</f>
        <v/>
      </c>
      <c r="EM258" s="407">
        <f t="array" ref="EM258">EC258/(SUMPRODUCT(--(CHOOSE({1,2,3},EB258,ED258,EE258)&gt;0),CHOOSE({1,2,3},EB258,ED258,EE258))+EA258)</f>
        <v/>
      </c>
      <c r="EO258" s="2699">
        <f>EOMONTH(EO259,-1)</f>
        <v/>
      </c>
      <c r="EP258" s="405">
        <f>+EV257</f>
        <v/>
      </c>
      <c r="EQ258" s="405" t="n">
        <v>0</v>
      </c>
      <c r="ER258" s="405" t="n">
        <v>0</v>
      </c>
      <c r="ES258" s="405" t="n">
        <v>0</v>
      </c>
      <c r="ET258" s="405" t="n">
        <v>0</v>
      </c>
      <c r="EU258" s="405" t="n">
        <v>0</v>
      </c>
      <c r="EV258" s="405">
        <f>SUM(EP258:ER258)-SUM(ES258:EU258)</f>
        <v/>
      </c>
      <c r="EW258" s="405" t="n">
        <v>0</v>
      </c>
      <c r="EX258" s="405">
        <f>+EV258-EW258</f>
        <v/>
      </c>
      <c r="EY258" s="2700">
        <f>365/((+EQ258+ER258-ET258-EU258)/((+EP258+EV258)/2)*DAY(EO258))</f>
        <v/>
      </c>
      <c r="EZ258" s="2700">
        <f>+EV258/EQ258*DAY(EO258)</f>
        <v/>
      </c>
      <c r="FA258" s="406">
        <f>(ET258+EU258)/EQ258</f>
        <v/>
      </c>
      <c r="FB258" s="406">
        <f>+ES258/(+ES258+ET258+EU258)</f>
        <v/>
      </c>
      <c r="FC258" s="407">
        <f t="array" ref="FC258">ES258/(SUMPRODUCT(--(CHOOSE({1,2,3},FH258,FX258,GN258)&gt;0),CHOOSE({1,2,3},FH258,FX258,GN258))+EQ258)</f>
        <v/>
      </c>
      <c r="FE258" s="2699">
        <f>EOMONTH(FE259,-1)</f>
        <v/>
      </c>
      <c r="FF258" s="405">
        <f>+FL257</f>
        <v/>
      </c>
      <c r="FG258" s="405" t="n">
        <v>0</v>
      </c>
      <c r="FH258" s="405" t="n">
        <v>0</v>
      </c>
      <c r="FI258" s="405" t="n">
        <v>0</v>
      </c>
      <c r="FJ258" s="405" t="n">
        <v>0</v>
      </c>
      <c r="FK258" s="405" t="n">
        <v>0</v>
      </c>
      <c r="FL258" s="405">
        <f>SUM(FF258:FH258)-SUM(FI258:FK258)</f>
        <v/>
      </c>
      <c r="FM258" s="405" t="n">
        <v>0</v>
      </c>
      <c r="FN258" s="405">
        <f>+FL258-FM258</f>
        <v/>
      </c>
      <c r="FO258" s="2700">
        <f>365/((+FG258+FH258-FJ258-FK258)/((+FF258+FL258)/2)*DAY(FE258))</f>
        <v/>
      </c>
      <c r="FP258" s="2700">
        <f>+FL258/FG258*DAY(FE258)</f>
        <v/>
      </c>
      <c r="FQ258" s="406">
        <f>(FJ258+FK258)/FG258</f>
        <v/>
      </c>
      <c r="FR258" s="406">
        <f>+FI258/(+FI258+FJ258+FK258)</f>
        <v/>
      </c>
      <c r="FS258" s="407">
        <f t="array" ref="FS258">FI258/(SUMPRODUCT(--(CHOOSE({1,2,3},FH258,FJ258,FK258)&gt;0),CHOOSE({1,2,3},FH258,FJ258,FK258))+FG258)</f>
        <v/>
      </c>
      <c r="FU258" s="2699">
        <f>EOMONTH(FU259,-1)</f>
        <v/>
      </c>
      <c r="FV258" s="405">
        <f>+GB257</f>
        <v/>
      </c>
      <c r="FW258" s="405" t="n">
        <v>0</v>
      </c>
      <c r="FX258" s="405" t="n">
        <v>0</v>
      </c>
      <c r="FY258" s="405" t="n">
        <v>0</v>
      </c>
      <c r="FZ258" s="405" t="n">
        <v>0</v>
      </c>
      <c r="GA258" s="405" t="n">
        <v>0</v>
      </c>
      <c r="GB258" s="405">
        <f>SUM(FV258:FX258)-SUM(FY258:GA258)</f>
        <v/>
      </c>
      <c r="GC258" s="405" t="n">
        <v>0</v>
      </c>
      <c r="GD258" s="405">
        <f>+GB258-GC258</f>
        <v/>
      </c>
      <c r="GE258" s="2700">
        <f>365/((+FW258+FX258-FZ258-GA258)/((+FV258+GB258)/2)*DAY(FU258))</f>
        <v/>
      </c>
      <c r="GF258" s="2700">
        <f>+GB258/FW258*DAY(FU258)</f>
        <v/>
      </c>
      <c r="GG258" s="406">
        <f>(FZ258+GA258)/FW258</f>
        <v/>
      </c>
      <c r="GH258" s="406">
        <f>+FY258/(+FY258+FZ258+GA258)</f>
        <v/>
      </c>
      <c r="GI258" s="407">
        <f t="array" ref="GI258">FY258/(SUMPRODUCT(--(CHOOSE({1,2,3},FX258,FZ258,GA258)&gt;0),CHOOSE({1,2,3},FX258,FZ258,GA258))+FW258)</f>
        <v/>
      </c>
      <c r="GK258" s="2699">
        <f>EOMONTH(GK259,-1)</f>
        <v/>
      </c>
      <c r="GL258" s="405">
        <f>+GR257</f>
        <v/>
      </c>
      <c r="GM258" s="405" t="n">
        <v>0</v>
      </c>
      <c r="GN258" s="405" t="n">
        <v>0</v>
      </c>
      <c r="GO258" s="405" t="n">
        <v>0</v>
      </c>
      <c r="GP258" s="405" t="n">
        <v>0</v>
      </c>
      <c r="GQ258" s="405" t="n">
        <v>0</v>
      </c>
      <c r="GR258" s="405">
        <f>SUM(GL258:GN258)-SUM(GO258:GQ258)</f>
        <v/>
      </c>
      <c r="GS258" s="405" t="n">
        <v>0</v>
      </c>
      <c r="GT258" s="405">
        <f>+GR258-GS258</f>
        <v/>
      </c>
      <c r="GU258" s="2700">
        <f>365/((+GM258+GN258-GP258-GQ258)/((+GL258+GR258)/2)*DAY(GK258))</f>
        <v/>
      </c>
      <c r="GV258" s="2700">
        <f>+GR258/GM258*DAY(GK258)</f>
        <v/>
      </c>
      <c r="GW258" s="406">
        <f>(GP258+GQ258)/GM258</f>
        <v/>
      </c>
      <c r="GX258" s="406">
        <f>+GO258/(+GO258+GP258+GQ258)</f>
        <v/>
      </c>
      <c r="GY258" s="407">
        <f t="array" ref="GY258">GO258/(SUMPRODUCT(--(CHOOSE({1,2,3},GN258,GP258,GQ258)&gt;0),CHOOSE({1,2,3},GN258,GP258,GQ258))+GM258)</f>
        <v/>
      </c>
    </row>
    <row r="259">
      <c r="A259" s="2699">
        <f>EOMONTH(A260,-1)</f>
        <v/>
      </c>
      <c r="B259" s="405">
        <f>R259+AH259+AX259+BN259+CD259+CT259+DJ259+DZ259+EP259+FF259+FV259+GL259</f>
        <v/>
      </c>
      <c r="C259" s="405">
        <f>S259+AI259+AY259+BO259+CE259+CU259+DK259+EA259+EQ259+FG259+FW259+GM259</f>
        <v/>
      </c>
      <c r="D259" s="405">
        <f>T259+AJ259+AZ259+BP259+CF259+CV259+DL259+EB259+ER259+FH259+FX259+GN259</f>
        <v/>
      </c>
      <c r="E259" s="405">
        <f>U259+AK259+BA259+BQ259+CG259+CW259+DM259+EC259+ES259+FI259+FY259+GO259</f>
        <v/>
      </c>
      <c r="F259" s="405">
        <f>V259+AL259+BB259+BR259+CH259+CX259+DN259+ED259+ET259+FJ259+FZ259+GP259</f>
        <v/>
      </c>
      <c r="G259" s="405">
        <f>W259+AM259+BC259+BS259+CI259+CY259+DO259+EE259+EU259+FK259+GA259+GQ259</f>
        <v/>
      </c>
      <c r="H259" s="405">
        <f>X259+AN259+BD259+BT259+CJ259+CZ259+DP259+EF259+EV259+FL259+GB259+GR259</f>
        <v/>
      </c>
      <c r="I259" s="405">
        <f>Y259+AO259+BE259+BU259+CK259+DA259+DQ259+EG259+EW259+FM259+GC259+GS259</f>
        <v/>
      </c>
      <c r="J259" s="405">
        <f>Z259+AP259+BF259+BV259</f>
        <v/>
      </c>
      <c r="K259" s="2700">
        <f>365/((+C259+D259-F259-G259)/((+B259+H259)/2)*DAY(A259))</f>
        <v/>
      </c>
      <c r="L259" s="2700">
        <f>+H259/C259*DAY(A259)</f>
        <v/>
      </c>
      <c r="M259" s="406">
        <f>(F259+G259)/C259</f>
        <v/>
      </c>
      <c r="N259" s="406">
        <f>+E259/(+E259+F259+G259)</f>
        <v/>
      </c>
      <c r="O259" s="407">
        <f t="array" ref="O259">E259/(SUMPRODUCT(--(CHOOSE({1,2,3},D259,F259,G259)&gt;0),CHOOSE({1,2,3},D259,F259,G259))+C259)</f>
        <v/>
      </c>
      <c r="Q259" s="2699">
        <f>EOMONTH(Q260,-1)</f>
        <v/>
      </c>
      <c r="R259" s="405">
        <f>+X258</f>
        <v/>
      </c>
      <c r="S259" s="405" t="n">
        <v>0</v>
      </c>
      <c r="T259" s="405" t="n">
        <v>0</v>
      </c>
      <c r="U259" s="405" t="n">
        <v>0</v>
      </c>
      <c r="V259" s="405" t="n">
        <v>0</v>
      </c>
      <c r="W259" s="405" t="n">
        <v>0</v>
      </c>
      <c r="X259" s="405">
        <f>SUM(R259:T259)-SUM(U259:W259)</f>
        <v/>
      </c>
      <c r="Y259" s="405" t="n">
        <v>0</v>
      </c>
      <c r="Z259" s="405">
        <f>+X259-Y259</f>
        <v/>
      </c>
      <c r="AA259" s="2700">
        <f>365/((+S259+T259-V259-W259)/((+R259+X259)/2)*DAY(Q259))</f>
        <v/>
      </c>
      <c r="AB259" s="2700">
        <f>+X259/S259*DAY(Q259)</f>
        <v/>
      </c>
      <c r="AC259" s="406">
        <f>(V259+W259)/S259</f>
        <v/>
      </c>
      <c r="AD259" s="406">
        <f>+U259/(+U259+V259+W259)</f>
        <v/>
      </c>
      <c r="AE259" s="407">
        <f t="array" ref="AE259">U259/(SUMPRODUCT(--(CHOOSE({1,2,3},T259,V259,W259)&gt;0),CHOOSE({1,2,3},T259,V259,W259))+S259)</f>
        <v/>
      </c>
      <c r="AG259" s="2699">
        <f>EOMONTH(AG260,-1)</f>
        <v/>
      </c>
      <c r="AH259" s="405">
        <f>+AN258</f>
        <v/>
      </c>
      <c r="AI259" s="405" t="n">
        <v>0</v>
      </c>
      <c r="AJ259" s="405" t="n">
        <v>0</v>
      </c>
      <c r="AK259" s="405" t="n">
        <v>0</v>
      </c>
      <c r="AL259" s="405" t="n">
        <v>0</v>
      </c>
      <c r="AM259" s="405" t="n">
        <v>0</v>
      </c>
      <c r="AN259" s="405">
        <f>SUM(AH259:AJ259)-SUM(AK259:AM259)</f>
        <v/>
      </c>
      <c r="AO259" s="405" t="n">
        <v>0</v>
      </c>
      <c r="AP259" s="405">
        <f>+AN259-AO259</f>
        <v/>
      </c>
      <c r="AQ259" s="2700">
        <f>365/((+AI259+AJ259-AL259-AM259)/((+AH259+AN259)/2)*DAY(AG259))</f>
        <v/>
      </c>
      <c r="AR259" s="2700">
        <f>+AN259/AI259*DAY(AG259)</f>
        <v/>
      </c>
      <c r="AS259" s="406">
        <f>(AL259+AM259)/AI259</f>
        <v/>
      </c>
      <c r="AT259" s="406">
        <f>+AK259/(+AK259+AL259+AM259)</f>
        <v/>
      </c>
      <c r="AU259" s="407">
        <f t="array" ref="AU259">AK259/(SUMPRODUCT(--(CHOOSE({1,2,3},AJ259,AL259,AM259)&gt;0),CHOOSE({1,2,3},AJ259,AL259,AM259))+AI259)</f>
        <v/>
      </c>
      <c r="AW259" s="2699">
        <f>EOMONTH(AW260,-1)</f>
        <v/>
      </c>
      <c r="AX259" s="405">
        <f>+BD258</f>
        <v/>
      </c>
      <c r="AY259" s="405" t="n">
        <v>0</v>
      </c>
      <c r="AZ259" s="405" t="n">
        <v>0</v>
      </c>
      <c r="BA259" s="405" t="n">
        <v>0</v>
      </c>
      <c r="BB259" s="405" t="n">
        <v>0</v>
      </c>
      <c r="BC259" s="405" t="n">
        <v>0</v>
      </c>
      <c r="BD259" s="405">
        <f>SUM(AX259:AZ259)-SUM(BA259:BC259)</f>
        <v/>
      </c>
      <c r="BE259" s="405" t="n">
        <v>0</v>
      </c>
      <c r="BF259" s="405">
        <f>+BD259-BE259</f>
        <v/>
      </c>
      <c r="BG259" s="2700">
        <f>365/((+AY259+AZ259-BB259-BC259)/((+AX259+BD259)/2)*DAY(AW259))</f>
        <v/>
      </c>
      <c r="BH259" s="2700">
        <f>+BD259/AY259*DAY(AW259)</f>
        <v/>
      </c>
      <c r="BI259" s="406">
        <f>(BB259+BC259)/AY259</f>
        <v/>
      </c>
      <c r="BJ259" s="406">
        <f>+BA259/(+BA259+BB259+BC259)</f>
        <v/>
      </c>
      <c r="BK259" s="407">
        <f t="array" ref="BK259">BA259/(SUMPRODUCT(--(CHOOSE({1,2,3},AZ259,BB259,BC259)&gt;0),CHOOSE({1,2,3},AZ259,BB259,BC259))+AY259)</f>
        <v/>
      </c>
      <c r="BM259" s="2699">
        <f>EOMONTH(BM260,-1)</f>
        <v/>
      </c>
      <c r="BN259" s="405">
        <f>+BT258</f>
        <v/>
      </c>
      <c r="BO259" s="405" t="n">
        <v>0</v>
      </c>
      <c r="BP259" s="405" t="n">
        <v>0</v>
      </c>
      <c r="BQ259" s="405" t="n">
        <v>0</v>
      </c>
      <c r="BR259" s="405" t="n">
        <v>0</v>
      </c>
      <c r="BS259" s="405" t="n">
        <v>0</v>
      </c>
      <c r="BT259" s="405">
        <f>SUM(BN259:BP259)-SUM(BQ259:BS259)</f>
        <v/>
      </c>
      <c r="BU259" s="405" t="n">
        <v>0</v>
      </c>
      <c r="BV259" s="405">
        <f>+BT259-BU259</f>
        <v/>
      </c>
      <c r="BW259" s="2700">
        <f>365/((+BO259+BP259-BR259-BS259)/((+BN259+BT259)/2)*DAY(BM259))</f>
        <v/>
      </c>
      <c r="BX259" s="2700">
        <f>+BT259/BO259*DAY(BM259)</f>
        <v/>
      </c>
      <c r="BY259" s="406">
        <f>(BR259+BS259)/BO259</f>
        <v/>
      </c>
      <c r="BZ259" s="406">
        <f>+BQ259/(+BQ259+BR259+BS259)</f>
        <v/>
      </c>
      <c r="CA259" s="407">
        <f t="array" ref="CA259">BQ259/(SUMPRODUCT(--(CHOOSE({1,2,3},BP259,BR259,BS259)&gt;0),CHOOSE({1,2,3},BP259,BR259,BS259))+BO259)</f>
        <v/>
      </c>
      <c r="CC259" s="2699">
        <f>EOMONTH(CC260,-1)</f>
        <v/>
      </c>
      <c r="CD259" s="405">
        <f>+CJ258</f>
        <v/>
      </c>
      <c r="CE259" s="405" t="n">
        <v>0</v>
      </c>
      <c r="CF259" s="405" t="n">
        <v>0</v>
      </c>
      <c r="CG259" s="405" t="n">
        <v>0</v>
      </c>
      <c r="CH259" s="405" t="n">
        <v>0</v>
      </c>
      <c r="CI259" s="405" t="n">
        <v>0</v>
      </c>
      <c r="CJ259" s="405">
        <f>SUM(CD259:CF259)-SUM(CG259:CI259)</f>
        <v/>
      </c>
      <c r="CK259" s="405" t="n">
        <v>0</v>
      </c>
      <c r="CL259" s="405">
        <f>+CJ259-CK259</f>
        <v/>
      </c>
      <c r="CM259" s="2700">
        <f>365/((+CE259+CF259-CH259-CI259)/((+CD259+CJ259)/2)*DAY(CC259))</f>
        <v/>
      </c>
      <c r="CN259" s="2700">
        <f>+CJ259/CE259*DAY(CC259)</f>
        <v/>
      </c>
      <c r="CO259" s="406">
        <f>(CH259+CI259)/CE259</f>
        <v/>
      </c>
      <c r="CP259" s="406">
        <f>+CG259/(+CG259+CH259+CI259)</f>
        <v/>
      </c>
      <c r="CQ259" s="407">
        <f t="array" ref="CQ259">CG259/(SUMPRODUCT(--(CHOOSE({1,2,3},CF259,CH259,CI259)&gt;0),CHOOSE({1,2,3},CF259,CH259,CI259))+CE259)</f>
        <v/>
      </c>
      <c r="CS259" s="2699">
        <f>EOMONTH(CS260,-1)</f>
        <v/>
      </c>
      <c r="CT259" s="405">
        <f>+CZ258</f>
        <v/>
      </c>
      <c r="CU259" s="405" t="n">
        <v>0</v>
      </c>
      <c r="CV259" s="405" t="n">
        <v>0</v>
      </c>
      <c r="CW259" s="405" t="n">
        <v>0</v>
      </c>
      <c r="CX259" s="405" t="n">
        <v>0</v>
      </c>
      <c r="CY259" s="405" t="n">
        <v>0</v>
      </c>
      <c r="CZ259" s="405">
        <f>SUM(CT259:CV259)-SUM(CW259:CY259)</f>
        <v/>
      </c>
      <c r="DA259" s="405" t="n">
        <v>0</v>
      </c>
      <c r="DB259" s="405">
        <f>+CZ259-DA259</f>
        <v/>
      </c>
      <c r="DC259" s="2700">
        <f>365/((+CU259+CV259-CX259-CY259)/((+CT259+CZ259)/2)*DAY(CS259))</f>
        <v/>
      </c>
      <c r="DD259" s="2700">
        <f>+CZ259/CU259*DAY(CS259)</f>
        <v/>
      </c>
      <c r="DE259" s="406">
        <f>(CX259+CY259)/CU259</f>
        <v/>
      </c>
      <c r="DF259" s="406">
        <f>+CW259/(+CW259+CX259+CY259)</f>
        <v/>
      </c>
      <c r="DG259" s="407">
        <f t="array" ref="DG259">CW259/(SUMPRODUCT(--(CHOOSE({1,2,3},CV259,CX259,CY259)&gt;0),CHOOSE({1,2,3},CV259,CX259,CY259))+CU259)</f>
        <v/>
      </c>
      <c r="DI259" s="2699">
        <f>EOMONTH(DI260,-1)</f>
        <v/>
      </c>
      <c r="DJ259" s="405">
        <f>+DP258</f>
        <v/>
      </c>
      <c r="DK259" s="405" t="n">
        <v>0</v>
      </c>
      <c r="DL259" s="405" t="n">
        <v>0</v>
      </c>
      <c r="DM259" s="405" t="n">
        <v>0</v>
      </c>
      <c r="DN259" s="405" t="n">
        <v>0</v>
      </c>
      <c r="DO259" s="405" t="n">
        <v>0</v>
      </c>
      <c r="DP259" s="405">
        <f>SUM(DJ259:DL259)-SUM(DM259:DO259)</f>
        <v/>
      </c>
      <c r="DQ259" s="405" t="n">
        <v>0</v>
      </c>
      <c r="DR259" s="405">
        <f>+DP259-DQ259</f>
        <v/>
      </c>
      <c r="DS259" s="2700">
        <f>365/((+DK259+DL259-DN259-DO259)/((+DJ259+DP259)/2)*DAY(DI259))</f>
        <v/>
      </c>
      <c r="DT259" s="2700">
        <f>+DP259/DK259*DAY(DI259)</f>
        <v/>
      </c>
      <c r="DU259" s="406">
        <f>(DN259+DO259)/DK259</f>
        <v/>
      </c>
      <c r="DV259" s="406">
        <f>+DM259/(+DM259+DN259+DO259)</f>
        <v/>
      </c>
      <c r="DW259" s="407">
        <f t="array" ref="DW259">DM259/(SUMPRODUCT(--(CHOOSE({1,2,3},DL259,DN259,DO259)&gt;0),CHOOSE({1,2,3},DL259,DN259,DO259))+DK259)</f>
        <v/>
      </c>
      <c r="DY259" s="2699">
        <f>EOMONTH(DY260,-1)</f>
        <v/>
      </c>
      <c r="DZ259" s="405">
        <f>+EF258</f>
        <v/>
      </c>
      <c r="EA259" s="405" t="n">
        <v>0</v>
      </c>
      <c r="EB259" s="405" t="n">
        <v>0</v>
      </c>
      <c r="EC259" s="405" t="n">
        <v>0</v>
      </c>
      <c r="ED259" s="405" t="n">
        <v>0</v>
      </c>
      <c r="EE259" s="405" t="n">
        <v>0</v>
      </c>
      <c r="EF259" s="405">
        <f>SUM(DZ259:EB259)-SUM(EC259:EE259)</f>
        <v/>
      </c>
      <c r="EG259" s="405" t="n">
        <v>0</v>
      </c>
      <c r="EH259" s="405">
        <f>+EF259-EG259</f>
        <v/>
      </c>
      <c r="EI259" s="2700">
        <f>365/((+EA259+EB259-ED259-EE259)/((+DZ259+EF259)/2)*DAY(DY259))</f>
        <v/>
      </c>
      <c r="EJ259" s="2700">
        <f>+EF259/EA259*DAY(DY259)</f>
        <v/>
      </c>
      <c r="EK259" s="406">
        <f>(ED259+EE259)/EA259</f>
        <v/>
      </c>
      <c r="EL259" s="406">
        <f>+EC259/(+EC259+ED259+EE259)</f>
        <v/>
      </c>
      <c r="EM259" s="407">
        <f t="array" ref="EM259">EC259/(SUMPRODUCT(--(CHOOSE({1,2,3},EB259,ED259,EE259)&gt;0),CHOOSE({1,2,3},EB259,ED259,EE259))+EA259)</f>
        <v/>
      </c>
      <c r="EO259" s="2699">
        <f>EOMONTH(EO260,-1)</f>
        <v/>
      </c>
      <c r="EP259" s="405">
        <f>+EV258</f>
        <v/>
      </c>
      <c r="EQ259" s="405" t="n">
        <v>0</v>
      </c>
      <c r="ER259" s="405" t="n">
        <v>0</v>
      </c>
      <c r="ES259" s="405" t="n">
        <v>0</v>
      </c>
      <c r="ET259" s="405" t="n">
        <v>0</v>
      </c>
      <c r="EU259" s="405" t="n">
        <v>0</v>
      </c>
      <c r="EV259" s="405">
        <f>SUM(EP259:ER259)-SUM(ES259:EU259)</f>
        <v/>
      </c>
      <c r="EW259" s="405" t="n">
        <v>0</v>
      </c>
      <c r="EX259" s="405">
        <f>+EV259-EW259</f>
        <v/>
      </c>
      <c r="EY259" s="2700">
        <f>365/((+EQ259+ER259-ET259-EU259)/((+EP259+EV259)/2)*DAY(EO259))</f>
        <v/>
      </c>
      <c r="EZ259" s="2700">
        <f>+EV259/EQ259*DAY(EO259)</f>
        <v/>
      </c>
      <c r="FA259" s="406">
        <f>(ET259+EU259)/EQ259</f>
        <v/>
      </c>
      <c r="FB259" s="406">
        <f>+ES259/(+ES259+ET259+EU259)</f>
        <v/>
      </c>
      <c r="FC259" s="407">
        <f t="array" ref="FC259">ES259/(SUMPRODUCT(--(CHOOSE({1,2,3},FH259,FX259,GN259)&gt;0),CHOOSE({1,2,3},FH259,FX259,GN259))+EQ259)</f>
        <v/>
      </c>
      <c r="FE259" s="2699">
        <f>EOMONTH(FE260,-1)</f>
        <v/>
      </c>
      <c r="FF259" s="405">
        <f>+FL258</f>
        <v/>
      </c>
      <c r="FG259" s="405" t="n">
        <v>0</v>
      </c>
      <c r="FH259" s="405" t="n">
        <v>0</v>
      </c>
      <c r="FI259" s="405" t="n">
        <v>0</v>
      </c>
      <c r="FJ259" s="405" t="n">
        <v>0</v>
      </c>
      <c r="FK259" s="405" t="n">
        <v>0</v>
      </c>
      <c r="FL259" s="405">
        <f>SUM(FF259:FH259)-SUM(FI259:FK259)</f>
        <v/>
      </c>
      <c r="FM259" s="405" t="n">
        <v>0</v>
      </c>
      <c r="FN259" s="405">
        <f>+FL259-FM259</f>
        <v/>
      </c>
      <c r="FO259" s="2700">
        <f>365/((+FG259+FH259-FJ259-FK259)/((+FF259+FL259)/2)*DAY(FE259))</f>
        <v/>
      </c>
      <c r="FP259" s="2700">
        <f>+FL259/FG259*DAY(FE259)</f>
        <v/>
      </c>
      <c r="FQ259" s="406">
        <f>(FJ259+FK259)/FG259</f>
        <v/>
      </c>
      <c r="FR259" s="406">
        <f>+FI259/(+FI259+FJ259+FK259)</f>
        <v/>
      </c>
      <c r="FS259" s="407">
        <f t="array" ref="FS259">FI259/(SUMPRODUCT(--(CHOOSE({1,2,3},FH259,FJ259,FK259)&gt;0),CHOOSE({1,2,3},FH259,FJ259,FK259))+FG259)</f>
        <v/>
      </c>
      <c r="FU259" s="2699">
        <f>EOMONTH(FU260,-1)</f>
        <v/>
      </c>
      <c r="FV259" s="405">
        <f>+GB258</f>
        <v/>
      </c>
      <c r="FW259" s="405" t="n">
        <v>0</v>
      </c>
      <c r="FX259" s="405" t="n">
        <v>0</v>
      </c>
      <c r="FY259" s="405" t="n">
        <v>0</v>
      </c>
      <c r="FZ259" s="405" t="n">
        <v>0</v>
      </c>
      <c r="GA259" s="405" t="n">
        <v>0</v>
      </c>
      <c r="GB259" s="405">
        <f>SUM(FV259:FX259)-SUM(FY259:GA259)</f>
        <v/>
      </c>
      <c r="GC259" s="405" t="n">
        <v>0</v>
      </c>
      <c r="GD259" s="405">
        <f>+GB259-GC259</f>
        <v/>
      </c>
      <c r="GE259" s="2700">
        <f>365/((+FW259+FX259-FZ259-GA259)/((+FV259+GB259)/2)*DAY(FU259))</f>
        <v/>
      </c>
      <c r="GF259" s="2700">
        <f>+GB259/FW259*DAY(FU259)</f>
        <v/>
      </c>
      <c r="GG259" s="406">
        <f>(FZ259+GA259)/FW259</f>
        <v/>
      </c>
      <c r="GH259" s="406">
        <f>+FY259/(+FY259+FZ259+GA259)</f>
        <v/>
      </c>
      <c r="GI259" s="407">
        <f t="array" ref="GI259">FY259/(SUMPRODUCT(--(CHOOSE({1,2,3},FX259,FZ259,GA259)&gt;0),CHOOSE({1,2,3},FX259,FZ259,GA259))+FW259)</f>
        <v/>
      </c>
      <c r="GK259" s="2699">
        <f>EOMONTH(GK260,-1)</f>
        <v/>
      </c>
      <c r="GL259" s="405">
        <f>+GR258</f>
        <v/>
      </c>
      <c r="GM259" s="405" t="n">
        <v>0</v>
      </c>
      <c r="GN259" s="405" t="n">
        <v>0</v>
      </c>
      <c r="GO259" s="405" t="n">
        <v>0</v>
      </c>
      <c r="GP259" s="405" t="n">
        <v>0</v>
      </c>
      <c r="GQ259" s="405" t="n">
        <v>0</v>
      </c>
      <c r="GR259" s="405">
        <f>SUM(GL259:GN259)-SUM(GO259:GQ259)</f>
        <v/>
      </c>
      <c r="GS259" s="405" t="n">
        <v>0</v>
      </c>
      <c r="GT259" s="405">
        <f>+GR259-GS259</f>
        <v/>
      </c>
      <c r="GU259" s="2700">
        <f>365/((+GM259+GN259-GP259-GQ259)/((+GL259+GR259)/2)*DAY(GK259))</f>
        <v/>
      </c>
      <c r="GV259" s="2700">
        <f>+GR259/GM259*DAY(GK259)</f>
        <v/>
      </c>
      <c r="GW259" s="406">
        <f>(GP259+GQ259)/GM259</f>
        <v/>
      </c>
      <c r="GX259" s="406">
        <f>+GO259/(+GO259+GP259+GQ259)</f>
        <v/>
      </c>
      <c r="GY259" s="407">
        <f t="array" ref="GY259">GO259/(SUMPRODUCT(--(CHOOSE({1,2,3},GN259,GP259,GQ259)&gt;0),CHOOSE({1,2,3},GN259,GP259,GQ259))+GM259)</f>
        <v/>
      </c>
    </row>
    <row r="260">
      <c r="A260" s="2699">
        <f>EOMONTH(A261,-1)</f>
        <v/>
      </c>
      <c r="B260" s="405">
        <f>R260+AH260+AX260+BN260+CD260+CT260+DJ260+DZ260+EP260+FF260+FV260+GL260</f>
        <v/>
      </c>
      <c r="C260" s="405">
        <f>S260+AI260+AY260+BO260+CE260+CU260+DK260+EA260+EQ260+FG260+FW260+GM260</f>
        <v/>
      </c>
      <c r="D260" s="405">
        <f>T260+AJ260+AZ260+BP260+CF260+CV260+DL260+EB260+ER260+FH260+FX260+GN260</f>
        <v/>
      </c>
      <c r="E260" s="405">
        <f>U260+AK260+BA260+BQ260+CG260+CW260+DM260+EC260+ES260+FI260+FY260+GO260</f>
        <v/>
      </c>
      <c r="F260" s="405">
        <f>V260+AL260+BB260+BR260+CH260+CX260+DN260+ED260+ET260+FJ260+FZ260+GP260</f>
        <v/>
      </c>
      <c r="G260" s="405">
        <f>W260+AM260+BC260+BS260+CI260+CY260+DO260+EE260+EU260+FK260+GA260+GQ260</f>
        <v/>
      </c>
      <c r="H260" s="405">
        <f>X260+AN260+BD260+BT260+CJ260+CZ260+DP260+EF260+EV260+FL260+GB260+GR260</f>
        <v/>
      </c>
      <c r="I260" s="405">
        <f>Y260+AO260+BE260+BU260+CK260+DA260+DQ260+EG260+EW260+FM260+GC260+GS260</f>
        <v/>
      </c>
      <c r="J260" s="405">
        <f>Z260+AP260+BF260+BV260</f>
        <v/>
      </c>
      <c r="K260" s="2700">
        <f>365/((+C260+D260-F260-G260)/((+B260+H260)/2)*DAY(A260))</f>
        <v/>
      </c>
      <c r="L260" s="2700">
        <f>+H260/C260*DAY(A260)</f>
        <v/>
      </c>
      <c r="M260" s="406">
        <f>(F260+G260)/C260</f>
        <v/>
      </c>
      <c r="N260" s="406">
        <f>+E260/(+E260+F260+G260)</f>
        <v/>
      </c>
      <c r="O260" s="407">
        <f t="array" ref="O260">E260/(SUMPRODUCT(--(CHOOSE({1,2,3},D260,F260,G260)&gt;0),CHOOSE({1,2,3},D260,F260,G260))+C260)</f>
        <v/>
      </c>
      <c r="Q260" s="2699">
        <f>EOMONTH(Q261,-1)</f>
        <v/>
      </c>
      <c r="R260" s="405">
        <f>+X259</f>
        <v/>
      </c>
      <c r="S260" s="405" t="n">
        <v>0</v>
      </c>
      <c r="T260" s="405" t="n">
        <v>0</v>
      </c>
      <c r="U260" s="405" t="n">
        <v>0</v>
      </c>
      <c r="V260" s="405" t="n">
        <v>0</v>
      </c>
      <c r="W260" s="405" t="n">
        <v>0</v>
      </c>
      <c r="X260" s="405">
        <f>SUM(R260:T260)-SUM(U260:W260)</f>
        <v/>
      </c>
      <c r="Y260" s="405" t="n">
        <v>0</v>
      </c>
      <c r="Z260" s="405">
        <f>+X260-Y260</f>
        <v/>
      </c>
      <c r="AA260" s="2700">
        <f>365/((+S260+T260-V260-W260)/((+R260+X260)/2)*DAY(Q260))</f>
        <v/>
      </c>
      <c r="AB260" s="2700">
        <f>+X260/S260*DAY(Q260)</f>
        <v/>
      </c>
      <c r="AC260" s="406">
        <f>(V260+W260)/S260</f>
        <v/>
      </c>
      <c r="AD260" s="406">
        <f>+U260/(+U260+V260+W260)</f>
        <v/>
      </c>
      <c r="AE260" s="407">
        <f t="array" ref="AE260">U260/(SUMPRODUCT(--(CHOOSE({1,2,3},T260,V260,W260)&gt;0),CHOOSE({1,2,3},T260,V260,W260))+S260)</f>
        <v/>
      </c>
      <c r="AG260" s="2699">
        <f>EOMONTH(AG261,-1)</f>
        <v/>
      </c>
      <c r="AH260" s="405">
        <f>+AN259</f>
        <v/>
      </c>
      <c r="AI260" s="405" t="n">
        <v>0</v>
      </c>
      <c r="AJ260" s="405" t="n">
        <v>0</v>
      </c>
      <c r="AK260" s="405" t="n">
        <v>0</v>
      </c>
      <c r="AL260" s="405" t="n">
        <v>0</v>
      </c>
      <c r="AM260" s="405" t="n">
        <v>0</v>
      </c>
      <c r="AN260" s="405">
        <f>SUM(AH260:AJ260)-SUM(AK260:AM260)</f>
        <v/>
      </c>
      <c r="AO260" s="405" t="n">
        <v>0</v>
      </c>
      <c r="AP260" s="405">
        <f>+AN260-AO260</f>
        <v/>
      </c>
      <c r="AQ260" s="2700">
        <f>365/((+AI260+AJ260-AL260-AM260)/((+AH260+AN260)/2)*DAY(AG260))</f>
        <v/>
      </c>
      <c r="AR260" s="2700">
        <f>+AN260/AI260*DAY(AG260)</f>
        <v/>
      </c>
      <c r="AS260" s="406">
        <f>(AL260+AM260)/AI260</f>
        <v/>
      </c>
      <c r="AT260" s="406">
        <f>+AK260/(+AK260+AL260+AM260)</f>
        <v/>
      </c>
      <c r="AU260" s="407">
        <f t="array" ref="AU260">AK260/(SUMPRODUCT(--(CHOOSE({1,2,3},AJ260,AL260,AM260)&gt;0),CHOOSE({1,2,3},AJ260,AL260,AM260))+AI260)</f>
        <v/>
      </c>
      <c r="AW260" s="2699">
        <f>EOMONTH(AW261,-1)</f>
        <v/>
      </c>
      <c r="AX260" s="405">
        <f>+BD259</f>
        <v/>
      </c>
      <c r="AY260" s="405" t="n">
        <v>0</v>
      </c>
      <c r="AZ260" s="405" t="n">
        <v>0</v>
      </c>
      <c r="BA260" s="405" t="n">
        <v>0</v>
      </c>
      <c r="BB260" s="405" t="n">
        <v>0</v>
      </c>
      <c r="BC260" s="405" t="n">
        <v>0</v>
      </c>
      <c r="BD260" s="405">
        <f>SUM(AX260:AZ260)-SUM(BA260:BC260)</f>
        <v/>
      </c>
      <c r="BE260" s="405" t="n">
        <v>0</v>
      </c>
      <c r="BF260" s="405">
        <f>+BD260-BE260</f>
        <v/>
      </c>
      <c r="BG260" s="2700">
        <f>365/((+AY260+AZ260-BB260-BC260)/((+AX260+BD260)/2)*DAY(AW260))</f>
        <v/>
      </c>
      <c r="BH260" s="2700">
        <f>+BD260/AY260*DAY(AW260)</f>
        <v/>
      </c>
      <c r="BI260" s="406">
        <f>(BB260+BC260)/AY260</f>
        <v/>
      </c>
      <c r="BJ260" s="406">
        <f>+BA260/(+BA260+BB260+BC260)</f>
        <v/>
      </c>
      <c r="BK260" s="407">
        <f t="array" ref="BK260">BA260/(SUMPRODUCT(--(CHOOSE({1,2,3},AZ260,BB260,BC260)&gt;0),CHOOSE({1,2,3},AZ260,BB260,BC260))+AY260)</f>
        <v/>
      </c>
      <c r="BM260" s="2699">
        <f>EOMONTH(BM261,-1)</f>
        <v/>
      </c>
      <c r="BN260" s="405">
        <f>+BT259</f>
        <v/>
      </c>
      <c r="BO260" s="405" t="n">
        <v>0</v>
      </c>
      <c r="BP260" s="405" t="n">
        <v>0</v>
      </c>
      <c r="BQ260" s="405" t="n">
        <v>0</v>
      </c>
      <c r="BR260" s="405" t="n">
        <v>0</v>
      </c>
      <c r="BS260" s="405" t="n">
        <v>0</v>
      </c>
      <c r="BT260" s="405">
        <f>SUM(BN260:BP260)-SUM(BQ260:BS260)</f>
        <v/>
      </c>
      <c r="BU260" s="405" t="n">
        <v>0</v>
      </c>
      <c r="BV260" s="405">
        <f>+BT260-BU260</f>
        <v/>
      </c>
      <c r="BW260" s="2700">
        <f>365/((+BO260+BP260-BR260-BS260)/((+BN260+BT260)/2)*DAY(BM260))</f>
        <v/>
      </c>
      <c r="BX260" s="2700">
        <f>+BT260/BO260*DAY(BM260)</f>
        <v/>
      </c>
      <c r="BY260" s="406">
        <f>(BR260+BS260)/BO260</f>
        <v/>
      </c>
      <c r="BZ260" s="406">
        <f>+BQ260/(+BQ260+BR260+BS260)</f>
        <v/>
      </c>
      <c r="CA260" s="407">
        <f t="array" ref="CA260">BQ260/(SUMPRODUCT(--(CHOOSE({1,2,3},BP260,BR260,BS260)&gt;0),CHOOSE({1,2,3},BP260,BR260,BS260))+BO260)</f>
        <v/>
      </c>
      <c r="CC260" s="2699">
        <f>EOMONTH(CC261,-1)</f>
        <v/>
      </c>
      <c r="CD260" s="405">
        <f>+CJ259</f>
        <v/>
      </c>
      <c r="CE260" s="405" t="n">
        <v>0</v>
      </c>
      <c r="CF260" s="405" t="n">
        <v>0</v>
      </c>
      <c r="CG260" s="405" t="n">
        <v>0</v>
      </c>
      <c r="CH260" s="405" t="n">
        <v>0</v>
      </c>
      <c r="CI260" s="405" t="n">
        <v>0</v>
      </c>
      <c r="CJ260" s="405">
        <f>SUM(CD260:CF260)-SUM(CG260:CI260)</f>
        <v/>
      </c>
      <c r="CK260" s="405" t="n">
        <v>0</v>
      </c>
      <c r="CL260" s="405">
        <f>+CJ260-CK260</f>
        <v/>
      </c>
      <c r="CM260" s="2700">
        <f>365/((+CE260+CF260-CH260-CI260)/((+CD260+CJ260)/2)*DAY(CC260))</f>
        <v/>
      </c>
      <c r="CN260" s="2700">
        <f>+CJ260/CE260*DAY(CC260)</f>
        <v/>
      </c>
      <c r="CO260" s="406">
        <f>(CH260+CI260)/CE260</f>
        <v/>
      </c>
      <c r="CP260" s="406">
        <f>+CG260/(+CG260+CH260+CI260)</f>
        <v/>
      </c>
      <c r="CQ260" s="407">
        <f t="array" ref="CQ260">CG260/(SUMPRODUCT(--(CHOOSE({1,2,3},CF260,CH260,CI260)&gt;0),CHOOSE({1,2,3},CF260,CH260,CI260))+CE260)</f>
        <v/>
      </c>
      <c r="CS260" s="2699">
        <f>EOMONTH(CS261,-1)</f>
        <v/>
      </c>
      <c r="CT260" s="405">
        <f>+CZ259</f>
        <v/>
      </c>
      <c r="CU260" s="405" t="n">
        <v>0</v>
      </c>
      <c r="CV260" s="405" t="n">
        <v>0</v>
      </c>
      <c r="CW260" s="405" t="n">
        <v>0</v>
      </c>
      <c r="CX260" s="405" t="n">
        <v>0</v>
      </c>
      <c r="CY260" s="405" t="n">
        <v>0</v>
      </c>
      <c r="CZ260" s="405">
        <f>SUM(CT260:CV260)-SUM(CW260:CY260)</f>
        <v/>
      </c>
      <c r="DA260" s="405" t="n">
        <v>0</v>
      </c>
      <c r="DB260" s="405">
        <f>+CZ260-DA260</f>
        <v/>
      </c>
      <c r="DC260" s="2700">
        <f>365/((+CU260+CV260-CX260-CY260)/((+CT260+CZ260)/2)*DAY(CS260))</f>
        <v/>
      </c>
      <c r="DD260" s="2700">
        <f>+CZ260/CU260*DAY(CS260)</f>
        <v/>
      </c>
      <c r="DE260" s="406">
        <f>(CX260+CY260)/CU260</f>
        <v/>
      </c>
      <c r="DF260" s="406">
        <f>+CW260/(+CW260+CX260+CY260)</f>
        <v/>
      </c>
      <c r="DG260" s="407">
        <f t="array" ref="DG260">CW260/(SUMPRODUCT(--(CHOOSE({1,2,3},CV260,CX260,CY260)&gt;0),CHOOSE({1,2,3},CV260,CX260,CY260))+CU260)</f>
        <v/>
      </c>
      <c r="DI260" s="2699">
        <f>EOMONTH(DI261,-1)</f>
        <v/>
      </c>
      <c r="DJ260" s="405">
        <f>+DP259</f>
        <v/>
      </c>
      <c r="DK260" s="405" t="n">
        <v>0</v>
      </c>
      <c r="DL260" s="405" t="n">
        <v>0</v>
      </c>
      <c r="DM260" s="405" t="n">
        <v>0</v>
      </c>
      <c r="DN260" s="405" t="n">
        <v>0</v>
      </c>
      <c r="DO260" s="405" t="n">
        <v>0</v>
      </c>
      <c r="DP260" s="405">
        <f>SUM(DJ260:DL260)-SUM(DM260:DO260)</f>
        <v/>
      </c>
      <c r="DQ260" s="405" t="n">
        <v>0</v>
      </c>
      <c r="DR260" s="405">
        <f>+DP260-DQ260</f>
        <v/>
      </c>
      <c r="DS260" s="2700">
        <f>365/((+DK260+DL260-DN260-DO260)/((+DJ260+DP260)/2)*DAY(DI260))</f>
        <v/>
      </c>
      <c r="DT260" s="2700">
        <f>+DP260/DK260*DAY(DI260)</f>
        <v/>
      </c>
      <c r="DU260" s="406">
        <f>(DN260+DO260)/DK260</f>
        <v/>
      </c>
      <c r="DV260" s="406">
        <f>+DM260/(+DM260+DN260+DO260)</f>
        <v/>
      </c>
      <c r="DW260" s="407">
        <f t="array" ref="DW260">DM260/(SUMPRODUCT(--(CHOOSE({1,2,3},DL260,DN260,DO260)&gt;0),CHOOSE({1,2,3},DL260,DN260,DO260))+DK260)</f>
        <v/>
      </c>
      <c r="DY260" s="2699">
        <f>EOMONTH(DY261,-1)</f>
        <v/>
      </c>
      <c r="DZ260" s="405">
        <f>+EF259</f>
        <v/>
      </c>
      <c r="EA260" s="405" t="n">
        <v>0</v>
      </c>
      <c r="EB260" s="405" t="n">
        <v>0</v>
      </c>
      <c r="EC260" s="405" t="n">
        <v>0</v>
      </c>
      <c r="ED260" s="405" t="n">
        <v>0</v>
      </c>
      <c r="EE260" s="405" t="n">
        <v>0</v>
      </c>
      <c r="EF260" s="405">
        <f>SUM(DZ260:EB260)-SUM(EC260:EE260)</f>
        <v/>
      </c>
      <c r="EG260" s="405" t="n">
        <v>0</v>
      </c>
      <c r="EH260" s="405">
        <f>+EF260-EG260</f>
        <v/>
      </c>
      <c r="EI260" s="2700">
        <f>365/((+EA260+EB260-ED260-EE260)/((+DZ260+EF260)/2)*DAY(DY260))</f>
        <v/>
      </c>
      <c r="EJ260" s="2700">
        <f>+EF260/EA260*DAY(DY260)</f>
        <v/>
      </c>
      <c r="EK260" s="406">
        <f>(ED260+EE260)/EA260</f>
        <v/>
      </c>
      <c r="EL260" s="406">
        <f>+EC260/(+EC260+ED260+EE260)</f>
        <v/>
      </c>
      <c r="EM260" s="407">
        <f t="array" ref="EM260">EC260/(SUMPRODUCT(--(CHOOSE({1,2,3},EB260,ED260,EE260)&gt;0),CHOOSE({1,2,3},EB260,ED260,EE260))+EA260)</f>
        <v/>
      </c>
      <c r="EO260" s="2699">
        <f>EOMONTH(EO261,-1)</f>
        <v/>
      </c>
      <c r="EP260" s="405">
        <f>+EV259</f>
        <v/>
      </c>
      <c r="EQ260" s="405" t="n">
        <v>0</v>
      </c>
      <c r="ER260" s="405" t="n">
        <v>0</v>
      </c>
      <c r="ES260" s="405" t="n">
        <v>0</v>
      </c>
      <c r="ET260" s="405" t="n">
        <v>0</v>
      </c>
      <c r="EU260" s="405" t="n">
        <v>0</v>
      </c>
      <c r="EV260" s="405">
        <f>SUM(EP260:ER260)-SUM(ES260:EU260)</f>
        <v/>
      </c>
      <c r="EW260" s="405" t="n">
        <v>0</v>
      </c>
      <c r="EX260" s="405">
        <f>+EV260-EW260</f>
        <v/>
      </c>
      <c r="EY260" s="2700">
        <f>365/((+EQ260+ER260-ET260-EU260)/((+EP260+EV260)/2)*DAY(EO260))</f>
        <v/>
      </c>
      <c r="EZ260" s="2700">
        <f>+EV260/EQ260*DAY(EO260)</f>
        <v/>
      </c>
      <c r="FA260" s="406">
        <f>(ET260+EU260)/EQ260</f>
        <v/>
      </c>
      <c r="FB260" s="406">
        <f>+ES260/(+ES260+ET260+EU260)</f>
        <v/>
      </c>
      <c r="FC260" s="407">
        <f t="array" ref="FC260">ES260/(SUMPRODUCT(--(CHOOSE({1,2,3},FH260,FX260,GN260)&gt;0),CHOOSE({1,2,3},FH260,FX260,GN260))+EQ260)</f>
        <v/>
      </c>
      <c r="FE260" s="2699">
        <f>EOMONTH(FE261,-1)</f>
        <v/>
      </c>
      <c r="FF260" s="405">
        <f>+FL259</f>
        <v/>
      </c>
      <c r="FG260" s="405" t="n">
        <v>0</v>
      </c>
      <c r="FH260" s="405" t="n">
        <v>0</v>
      </c>
      <c r="FI260" s="405" t="n">
        <v>0</v>
      </c>
      <c r="FJ260" s="405" t="n">
        <v>0</v>
      </c>
      <c r="FK260" s="405" t="n">
        <v>0</v>
      </c>
      <c r="FL260" s="405">
        <f>SUM(FF260:FH260)-SUM(FI260:FK260)</f>
        <v/>
      </c>
      <c r="FM260" s="405" t="n">
        <v>0</v>
      </c>
      <c r="FN260" s="405">
        <f>+FL260-FM260</f>
        <v/>
      </c>
      <c r="FO260" s="2700">
        <f>365/((+FG260+FH260-FJ260-FK260)/((+FF260+FL260)/2)*DAY(FE260))</f>
        <v/>
      </c>
      <c r="FP260" s="2700">
        <f>+FL260/FG260*DAY(FE260)</f>
        <v/>
      </c>
      <c r="FQ260" s="406">
        <f>(FJ260+FK260)/FG260</f>
        <v/>
      </c>
      <c r="FR260" s="406">
        <f>+FI260/(+FI260+FJ260+FK260)</f>
        <v/>
      </c>
      <c r="FS260" s="407">
        <f t="array" ref="FS260">FI260/(SUMPRODUCT(--(CHOOSE({1,2,3},FH260,FJ260,FK260)&gt;0),CHOOSE({1,2,3},FH260,FJ260,FK260))+FG260)</f>
        <v/>
      </c>
      <c r="FU260" s="2699">
        <f>EOMONTH(FU261,-1)</f>
        <v/>
      </c>
      <c r="FV260" s="405">
        <f>+GB259</f>
        <v/>
      </c>
      <c r="FW260" s="405" t="n">
        <v>0</v>
      </c>
      <c r="FX260" s="405" t="n">
        <v>0</v>
      </c>
      <c r="FY260" s="405" t="n">
        <v>0</v>
      </c>
      <c r="FZ260" s="405" t="n">
        <v>0</v>
      </c>
      <c r="GA260" s="405" t="n">
        <v>0</v>
      </c>
      <c r="GB260" s="405">
        <f>SUM(FV260:FX260)-SUM(FY260:GA260)</f>
        <v/>
      </c>
      <c r="GC260" s="405" t="n">
        <v>0</v>
      </c>
      <c r="GD260" s="405">
        <f>+GB260-GC260</f>
        <v/>
      </c>
      <c r="GE260" s="2700">
        <f>365/((+FW260+FX260-FZ260-GA260)/((+FV260+GB260)/2)*DAY(FU260))</f>
        <v/>
      </c>
      <c r="GF260" s="2700">
        <f>+GB260/FW260*DAY(FU260)</f>
        <v/>
      </c>
      <c r="GG260" s="406">
        <f>(FZ260+GA260)/FW260</f>
        <v/>
      </c>
      <c r="GH260" s="406">
        <f>+FY260/(+FY260+FZ260+GA260)</f>
        <v/>
      </c>
      <c r="GI260" s="407">
        <f t="array" ref="GI260">FY260/(SUMPRODUCT(--(CHOOSE({1,2,3},FX260,FZ260,GA260)&gt;0),CHOOSE({1,2,3},FX260,FZ260,GA260))+FW260)</f>
        <v/>
      </c>
      <c r="GK260" s="2699">
        <f>EOMONTH(GK261,-1)</f>
        <v/>
      </c>
      <c r="GL260" s="405">
        <f>+GR259</f>
        <v/>
      </c>
      <c r="GM260" s="405" t="n">
        <v>0</v>
      </c>
      <c r="GN260" s="405" t="n">
        <v>0</v>
      </c>
      <c r="GO260" s="405" t="n">
        <v>0</v>
      </c>
      <c r="GP260" s="405" t="n">
        <v>0</v>
      </c>
      <c r="GQ260" s="405" t="n">
        <v>0</v>
      </c>
      <c r="GR260" s="405">
        <f>SUM(GL260:GN260)-SUM(GO260:GQ260)</f>
        <v/>
      </c>
      <c r="GS260" s="405" t="n">
        <v>0</v>
      </c>
      <c r="GT260" s="405">
        <f>+GR260-GS260</f>
        <v/>
      </c>
      <c r="GU260" s="2700">
        <f>365/((+GM260+GN260-GP260-GQ260)/((+GL260+GR260)/2)*DAY(GK260))</f>
        <v/>
      </c>
      <c r="GV260" s="2700">
        <f>+GR260/GM260*DAY(GK260)</f>
        <v/>
      </c>
      <c r="GW260" s="406">
        <f>(GP260+GQ260)/GM260</f>
        <v/>
      </c>
      <c r="GX260" s="406">
        <f>+GO260/(+GO260+GP260+GQ260)</f>
        <v/>
      </c>
      <c r="GY260" s="407">
        <f t="array" ref="GY260">GO260/(SUMPRODUCT(--(CHOOSE({1,2,3},GN260,GP260,GQ260)&gt;0),CHOOSE({1,2,3},GN260,GP260,GQ260))+GM260)</f>
        <v/>
      </c>
    </row>
    <row r="261">
      <c r="A261" s="2701">
        <f>$A$39</f>
        <v/>
      </c>
      <c r="B261" s="405">
        <f>R261+AH261+AX261+BN261+CD261+CT261+DJ261+DZ261+EP261+FF261+FV261+GL261</f>
        <v/>
      </c>
      <c r="C261" s="405">
        <f>S261+AI261+AY261+BO261+CE261+CU261+DK261+EA261+EQ261+FG261+FW261+GM261</f>
        <v/>
      </c>
      <c r="D261" s="405">
        <f>T261+AJ261+AZ261+BP261+CF261+CV261+DL261+EB261+ER261+FH261+FX261+GN261</f>
        <v/>
      </c>
      <c r="E261" s="405">
        <f>U261+AK261+BA261+BQ261+CG261+CW261+DM261+EC261+ES261+FI261+FY261+GO261</f>
        <v/>
      </c>
      <c r="F261" s="405">
        <f>V261+AL261+BB261+BR261+CH261+CX261+DN261+ED261+ET261+FJ261+FZ261+GP261</f>
        <v/>
      </c>
      <c r="G261" s="405">
        <f>W261+AM261+BC261+BS261+CI261+CY261+DO261+EE261+EU261+FK261+GA261+GQ261</f>
        <v/>
      </c>
      <c r="H261" s="1486">
        <f>X261+AN261+BD261+BT261+CJ261+CZ261+DP261+EF261+EV261+FL261+GB261+GR261</f>
        <v/>
      </c>
      <c r="I261" s="405">
        <f>Y261+AO261+BE261+BU261+CK261+DA261+DQ261+EG261+EW261+FM261+GC261+GS261</f>
        <v/>
      </c>
      <c r="J261" s="405">
        <f>Z261+AP261+BF261+BV261</f>
        <v/>
      </c>
      <c r="K261" s="2702">
        <f>365/((+C261+D261-F261-G261)/((+B261+H261)/2)*DAY(A261))</f>
        <v/>
      </c>
      <c r="L261" s="2702">
        <f>+H261/C261*DAY(A261)</f>
        <v/>
      </c>
      <c r="M261" s="1488">
        <f>(F261+G261)/C261</f>
        <v/>
      </c>
      <c r="N261" s="1488">
        <f>+E261/(+E261+F261+G261)</f>
        <v/>
      </c>
      <c r="O261" s="407">
        <f t="array" ref="O261">E261/(SUMPRODUCT(--(CHOOSE({1,2,3},D261,F261,G261)&gt;0),CHOOSE({1,2,3},D261,F261,G261))+C261)</f>
        <v/>
      </c>
      <c r="Q261" s="2701">
        <f>$A$39</f>
        <v/>
      </c>
      <c r="R261" s="1486">
        <f>+X260</f>
        <v/>
      </c>
      <c r="S261" s="1486" t="n">
        <v>0</v>
      </c>
      <c r="T261" s="1486" t="n">
        <v>0</v>
      </c>
      <c r="U261" s="1486" t="n">
        <v>0</v>
      </c>
      <c r="V261" s="1486" t="n">
        <v>0</v>
      </c>
      <c r="W261" s="1486" t="n">
        <v>0</v>
      </c>
      <c r="X261" s="1486">
        <f>SUM(R261:T261)-SUM(U261:W261)</f>
        <v/>
      </c>
      <c r="Y261" s="1486" t="n">
        <v>0</v>
      </c>
      <c r="Z261" s="1486">
        <f>+X261-Y261</f>
        <v/>
      </c>
      <c r="AA261" s="2702">
        <f>365/((+S261+T261-V261-W261)/((+R261+X261)/2)*DAY(Q261))</f>
        <v/>
      </c>
      <c r="AB261" s="2702">
        <f>+X261/S261*DAY(Q261)</f>
        <v/>
      </c>
      <c r="AC261" s="1488">
        <f>(V261+W261)/S261</f>
        <v/>
      </c>
      <c r="AD261" s="1488">
        <f>+U261/(+U261+V261+W261)</f>
        <v/>
      </c>
      <c r="AE261" s="407">
        <f t="array" ref="AE261">U261/(SUMPRODUCT(--(CHOOSE({1,2,3},T261,V261,W261)&gt;0),CHOOSE({1,2,3},T261,V261,W261))+S261)</f>
        <v/>
      </c>
      <c r="AG261" s="2701">
        <f>$A$39</f>
        <v/>
      </c>
      <c r="AH261" s="1486">
        <f>+AN260</f>
        <v/>
      </c>
      <c r="AI261" s="1486" t="n">
        <v>0</v>
      </c>
      <c r="AJ261" s="1486" t="n">
        <v>0</v>
      </c>
      <c r="AK261" s="1486" t="n">
        <v>0</v>
      </c>
      <c r="AL261" s="1486" t="n">
        <v>0</v>
      </c>
      <c r="AM261" s="1486" t="n">
        <v>0</v>
      </c>
      <c r="AN261" s="1486">
        <f>SUM(AH261:AJ261)-SUM(AK261:AM261)</f>
        <v/>
      </c>
      <c r="AO261" s="1486" t="n">
        <v>0</v>
      </c>
      <c r="AP261" s="1486">
        <f>+AN261-AO261</f>
        <v/>
      </c>
      <c r="AQ261" s="2702">
        <f>365/((+AI261+AJ261-AL261-AM261)/((+AH261+AN261)/2)*DAY(AG261))</f>
        <v/>
      </c>
      <c r="AR261" s="2702">
        <f>+AN261/AI261*DAY(AG261)</f>
        <v/>
      </c>
      <c r="AS261" s="1488">
        <f>(AL261+AM261)/AI261</f>
        <v/>
      </c>
      <c r="AT261" s="1488">
        <f>+AK261/(+AK261+AL261+AM261)</f>
        <v/>
      </c>
      <c r="AU261" s="407">
        <f t="array" ref="AU261">AK261/(SUMPRODUCT(--(CHOOSE({1,2,3},AJ261,AL261,AM261)&gt;0),CHOOSE({1,2,3},AJ261,AL261,AM261))+AI261)</f>
        <v/>
      </c>
      <c r="AW261" s="2701">
        <f>$A$39</f>
        <v/>
      </c>
      <c r="AX261" s="1486">
        <f>+BD260</f>
        <v/>
      </c>
      <c r="AY261" s="1486" t="n">
        <v>0</v>
      </c>
      <c r="AZ261" s="1486" t="n">
        <v>0</v>
      </c>
      <c r="BA261" s="1486" t="n">
        <v>0</v>
      </c>
      <c r="BB261" s="1486" t="n">
        <v>0</v>
      </c>
      <c r="BC261" s="1486" t="n">
        <v>0</v>
      </c>
      <c r="BD261" s="1486">
        <f>SUM(AX261:AZ261)-SUM(BA261:BC261)</f>
        <v/>
      </c>
      <c r="BE261" s="1486" t="n">
        <v>0</v>
      </c>
      <c r="BF261" s="1486">
        <f>+BD261-BE261</f>
        <v/>
      </c>
      <c r="BG261" s="2702">
        <f>365/((+AY261+AZ261-BB261-BC261)/((+AX261+BD261)/2)*DAY(AW261))</f>
        <v/>
      </c>
      <c r="BH261" s="2702">
        <f>+BD261/AY261*DAY(AW261)</f>
        <v/>
      </c>
      <c r="BI261" s="1488">
        <f>(BB261+BC261)/AY261</f>
        <v/>
      </c>
      <c r="BJ261" s="1488">
        <f>+BA261/(+BA261+BB261+BC261)</f>
        <v/>
      </c>
      <c r="BK261" s="407">
        <f t="array" ref="BK261">BA261/(SUMPRODUCT(--(CHOOSE({1,2,3},AZ261,BB261,BC261)&gt;0),CHOOSE({1,2,3},AZ261,BB261,BC261))+AY261)</f>
        <v/>
      </c>
      <c r="BM261" s="2701">
        <f>$A$39</f>
        <v/>
      </c>
      <c r="BN261" s="1486">
        <f>+BT260</f>
        <v/>
      </c>
      <c r="BO261" s="1486" t="n">
        <v>0</v>
      </c>
      <c r="BP261" s="1486" t="n">
        <v>0</v>
      </c>
      <c r="BQ261" s="1486" t="n">
        <v>0</v>
      </c>
      <c r="BR261" s="1486" t="n">
        <v>0</v>
      </c>
      <c r="BS261" s="1486" t="n">
        <v>0</v>
      </c>
      <c r="BT261" s="1486">
        <f>SUM(BN261:BP261)-SUM(BQ261:BS261)</f>
        <v/>
      </c>
      <c r="BU261" s="1486" t="n">
        <v>0</v>
      </c>
      <c r="BV261" s="1486">
        <f>+BT261-BU261</f>
        <v/>
      </c>
      <c r="BW261" s="2702">
        <f>365/((+BO261+BP261-BR261-BS261)/((+BN261+BT261)/2)*DAY(BM261))</f>
        <v/>
      </c>
      <c r="BX261" s="2702">
        <f>+BT261/BO261*DAY(BM261)</f>
        <v/>
      </c>
      <c r="BY261" s="1488">
        <f>(BR261+BS261)/BO261</f>
        <v/>
      </c>
      <c r="BZ261" s="1488">
        <f>+BQ261/(+BQ261+BR261+BS261)</f>
        <v/>
      </c>
      <c r="CA261" s="407">
        <f t="array" ref="CA261">BQ261/(SUMPRODUCT(--(CHOOSE({1,2,3},BP261,BR261,BS261)&gt;0),CHOOSE({1,2,3},BP261,BR261,BS261))+BO261)</f>
        <v/>
      </c>
      <c r="CC261" s="2701">
        <f>$A$39</f>
        <v/>
      </c>
      <c r="CD261" s="1486">
        <f>+CJ260</f>
        <v/>
      </c>
      <c r="CE261" s="1486" t="n">
        <v>0</v>
      </c>
      <c r="CF261" s="1486" t="n">
        <v>0</v>
      </c>
      <c r="CG261" s="1486" t="n">
        <v>0</v>
      </c>
      <c r="CH261" s="1486" t="n">
        <v>0</v>
      </c>
      <c r="CI261" s="1486" t="n">
        <v>0</v>
      </c>
      <c r="CJ261" s="1486">
        <f>SUM(CD261:CF261)-SUM(CG261:CI261)</f>
        <v/>
      </c>
      <c r="CK261" s="1486" t="n">
        <v>0</v>
      </c>
      <c r="CL261" s="1486">
        <f>+CJ261-CK261</f>
        <v/>
      </c>
      <c r="CM261" s="2702">
        <f>365/((+CE261+CF261-CH261-CI261)/((+CD261+CJ261)/2)*DAY(CC261))</f>
        <v/>
      </c>
      <c r="CN261" s="2702">
        <f>+CJ261/CE261*DAY(CC261)</f>
        <v/>
      </c>
      <c r="CO261" s="1488">
        <f>(CH261+CI261)/CE261</f>
        <v/>
      </c>
      <c r="CP261" s="1488">
        <f>+CG261/(+CG261+CH261+CI261)</f>
        <v/>
      </c>
      <c r="CQ261" s="407">
        <f t="array" ref="CQ261">CG261/(SUMPRODUCT(--(CHOOSE({1,2,3},CF261,CH261,CI261)&gt;0),CHOOSE({1,2,3},CF261,CH261,CI261))+CE261)</f>
        <v/>
      </c>
      <c r="CS261" s="2701">
        <f>$A$39</f>
        <v/>
      </c>
      <c r="CT261" s="1486">
        <f>+CZ260</f>
        <v/>
      </c>
      <c r="CU261" s="1486" t="n">
        <v>0</v>
      </c>
      <c r="CV261" s="1486" t="n">
        <v>0</v>
      </c>
      <c r="CW261" s="1486" t="n">
        <v>0</v>
      </c>
      <c r="CX261" s="1486" t="n">
        <v>0</v>
      </c>
      <c r="CY261" s="1486" t="n">
        <v>0</v>
      </c>
      <c r="CZ261" s="1486">
        <f>SUM(CT261:CV261)-SUM(CW261:CY261)</f>
        <v/>
      </c>
      <c r="DA261" s="1486" t="n">
        <v>0</v>
      </c>
      <c r="DB261" s="1486">
        <f>+CZ261-DA261</f>
        <v/>
      </c>
      <c r="DC261" s="2702">
        <f>365/((+CU261+CV261-CX261-CY261)/((+CT261+CZ261)/2)*DAY(CS261))</f>
        <v/>
      </c>
      <c r="DD261" s="2702">
        <f>+CZ261/CU261*DAY(CS261)</f>
        <v/>
      </c>
      <c r="DE261" s="1488">
        <f>(CX261+CY261)/CU261</f>
        <v/>
      </c>
      <c r="DF261" s="1488">
        <f>+CW261/(+CW261+CX261+CY261)</f>
        <v/>
      </c>
      <c r="DG261" s="407">
        <f t="array" ref="DG261">CW261/(SUMPRODUCT(--(CHOOSE({1,2,3},CV261,CX261,CY261)&gt;0),CHOOSE({1,2,3},CV261,CX261,CY261))+CU261)</f>
        <v/>
      </c>
      <c r="DI261" s="2701">
        <f>$A$39</f>
        <v/>
      </c>
      <c r="DJ261" s="1486">
        <f>+DP260</f>
        <v/>
      </c>
      <c r="DK261" s="1486" t="n">
        <v>0</v>
      </c>
      <c r="DL261" s="1486" t="n">
        <v>0</v>
      </c>
      <c r="DM261" s="1486" t="n">
        <v>0</v>
      </c>
      <c r="DN261" s="1486" t="n">
        <v>0</v>
      </c>
      <c r="DO261" s="1486" t="n">
        <v>0</v>
      </c>
      <c r="DP261" s="1486">
        <f>SUM(DJ261:DL261)-SUM(DM261:DO261)</f>
        <v/>
      </c>
      <c r="DQ261" s="1486" t="n">
        <v>0</v>
      </c>
      <c r="DR261" s="1486">
        <f>+DP261-DQ261</f>
        <v/>
      </c>
      <c r="DS261" s="2702">
        <f>365/((+DK261+DL261-DN261-DO261)/((+DJ261+DP261)/2)*DAY(DI261))</f>
        <v/>
      </c>
      <c r="DT261" s="2702">
        <f>+DP261/DK261*DAY(DI261)</f>
        <v/>
      </c>
      <c r="DU261" s="1488">
        <f>(DN261+DO261)/DK261</f>
        <v/>
      </c>
      <c r="DV261" s="1488">
        <f>+DM261/(+DM261+DN261+DO261)</f>
        <v/>
      </c>
      <c r="DW261" s="407">
        <f t="array" ref="DW261">DM261/(SUMPRODUCT(--(CHOOSE({1,2,3},DL261,DN261,DO261)&gt;0),CHOOSE({1,2,3},DL261,DN261,DO261))+DK261)</f>
        <v/>
      </c>
      <c r="DY261" s="2701">
        <f>$A$39</f>
        <v/>
      </c>
      <c r="DZ261" s="1486">
        <f>+EF260</f>
        <v/>
      </c>
      <c r="EA261" s="1486" t="n">
        <v>0</v>
      </c>
      <c r="EB261" s="1486" t="n">
        <v>0</v>
      </c>
      <c r="EC261" s="1486" t="n">
        <v>0</v>
      </c>
      <c r="ED261" s="1486" t="n">
        <v>0</v>
      </c>
      <c r="EE261" s="1486" t="n">
        <v>0</v>
      </c>
      <c r="EF261" s="1486">
        <f>SUM(DZ261:EB261)-SUM(EC261:EE261)</f>
        <v/>
      </c>
      <c r="EG261" s="1486" t="n">
        <v>0</v>
      </c>
      <c r="EH261" s="1486">
        <f>+EF261-EG261</f>
        <v/>
      </c>
      <c r="EI261" s="2702">
        <f>365/((+EA261+EB261-ED261-EE261)/((+DZ261+EF261)/2)*DAY(DY261))</f>
        <v/>
      </c>
      <c r="EJ261" s="2702">
        <f>+EF261/EA261*DAY(DY261)</f>
        <v/>
      </c>
      <c r="EK261" s="1488">
        <f>(ED261+EE261)/EA261</f>
        <v/>
      </c>
      <c r="EL261" s="1488">
        <f>+EC261/(+EC261+ED261+EE261)</f>
        <v/>
      </c>
      <c r="EM261" s="407">
        <f t="array" ref="EM261">EC261/(SUMPRODUCT(--(CHOOSE({1,2,3},EB261,ED261,EE261)&gt;0),CHOOSE({1,2,3},EB261,ED261,EE261))+EA261)</f>
        <v/>
      </c>
      <c r="EO261" s="2701">
        <f>$A$39</f>
        <v/>
      </c>
      <c r="EP261" s="1486">
        <f>+EV260</f>
        <v/>
      </c>
      <c r="EQ261" s="1486" t="n">
        <v>0</v>
      </c>
      <c r="ER261" s="1486" t="n">
        <v>0</v>
      </c>
      <c r="ES261" s="1486" t="n">
        <v>0</v>
      </c>
      <c r="ET261" s="1486" t="n">
        <v>0</v>
      </c>
      <c r="EU261" s="1486" t="n">
        <v>0</v>
      </c>
      <c r="EV261" s="1486">
        <f>SUM(EP261:ER261)-SUM(ES261:EU261)</f>
        <v/>
      </c>
      <c r="EW261" s="1486" t="n">
        <v>0</v>
      </c>
      <c r="EX261" s="1486">
        <f>+EV261-EW261</f>
        <v/>
      </c>
      <c r="EY261" s="2702">
        <f>365/((+EQ261+ER261-ET261-EU261)/((+EP261+EV261)/2)*DAY(EO261))</f>
        <v/>
      </c>
      <c r="EZ261" s="2702">
        <f>+EV261/EQ261*DAY(EO261)</f>
        <v/>
      </c>
      <c r="FA261" s="1488">
        <f>(ET261+EU261)/EQ261</f>
        <v/>
      </c>
      <c r="FB261" s="1488">
        <f>+ES261/(+ES261+ET261+EU261)</f>
        <v/>
      </c>
      <c r="FC261" s="407">
        <f t="array" ref="FC261">ES261/(SUMPRODUCT(--(CHOOSE({1,2,3},FH261,FX261,GN261)&gt;0),CHOOSE({1,2,3},FH261,FX261,GN261))+EQ261)</f>
        <v/>
      </c>
      <c r="FE261" s="2701">
        <f>$A$39</f>
        <v/>
      </c>
      <c r="FF261" s="1486">
        <f>+FL260</f>
        <v/>
      </c>
      <c r="FG261" s="1486" t="n">
        <v>0</v>
      </c>
      <c r="FH261" s="1486" t="n">
        <v>0</v>
      </c>
      <c r="FI261" s="1486" t="n">
        <v>0</v>
      </c>
      <c r="FJ261" s="1486" t="n">
        <v>0</v>
      </c>
      <c r="FK261" s="1486" t="n">
        <v>0</v>
      </c>
      <c r="FL261" s="1486">
        <f>SUM(FF261:FH261)-SUM(FI261:FK261)</f>
        <v/>
      </c>
      <c r="FM261" s="1486" t="n">
        <v>0</v>
      </c>
      <c r="FN261" s="1486">
        <f>+FL261-FM261</f>
        <v/>
      </c>
      <c r="FO261" s="2702">
        <f>365/((+FG261+FH261-FJ261-FK261)/((+FF261+FL261)/2)*DAY(FE261))</f>
        <v/>
      </c>
      <c r="FP261" s="2702">
        <f>+FL261/FG261*DAY(FE261)</f>
        <v/>
      </c>
      <c r="FQ261" s="1488">
        <f>(FJ261+FK261)/FG261</f>
        <v/>
      </c>
      <c r="FR261" s="1488">
        <f>+FI261/(+FI261+FJ261+FK261)</f>
        <v/>
      </c>
      <c r="FS261" s="407">
        <f t="array" ref="FS261">FI261/(SUMPRODUCT(--(CHOOSE({1,2,3},FH261,FJ261,FK261)&gt;0),CHOOSE({1,2,3},FH261,FJ261,FK261))+FG261)</f>
        <v/>
      </c>
      <c r="FU261" s="2701">
        <f>$A$39</f>
        <v/>
      </c>
      <c r="FV261" s="1486">
        <f>+GB260</f>
        <v/>
      </c>
      <c r="FW261" s="1486" t="n">
        <v>0</v>
      </c>
      <c r="FX261" s="1486" t="n">
        <v>0</v>
      </c>
      <c r="FY261" s="1486" t="n">
        <v>0</v>
      </c>
      <c r="FZ261" s="1486" t="n">
        <v>0</v>
      </c>
      <c r="GA261" s="1486" t="n">
        <v>0</v>
      </c>
      <c r="GB261" s="1486">
        <f>SUM(FV261:FX261)-SUM(FY261:GA261)</f>
        <v/>
      </c>
      <c r="GC261" s="1486" t="n">
        <v>0</v>
      </c>
      <c r="GD261" s="1486">
        <f>+GB261-GC261</f>
        <v/>
      </c>
      <c r="GE261" s="2702">
        <f>365/((+FW261+FX261-FZ261-GA261)/((+FV261+GB261)/2)*DAY(FU261))</f>
        <v/>
      </c>
      <c r="GF261" s="2702">
        <f>+GB261/FW261*DAY(FU261)</f>
        <v/>
      </c>
      <c r="GG261" s="1488">
        <f>(FZ261+GA261)/FW261</f>
        <v/>
      </c>
      <c r="GH261" s="1488">
        <f>+FY261/(+FY261+FZ261+GA261)</f>
        <v/>
      </c>
      <c r="GI261" s="407">
        <f t="array" ref="GI261">FY261/(SUMPRODUCT(--(CHOOSE({1,2,3},FX261,FZ261,GA261)&gt;0),CHOOSE({1,2,3},FX261,FZ261,GA261))+FW261)</f>
        <v/>
      </c>
      <c r="GK261" s="2701">
        <f>$A$39</f>
        <v/>
      </c>
      <c r="GL261" s="1486">
        <f>+GR260</f>
        <v/>
      </c>
      <c r="GM261" s="1486" t="n">
        <v>0</v>
      </c>
      <c r="GN261" s="1486" t="n">
        <v>0</v>
      </c>
      <c r="GO261" s="1486" t="n">
        <v>0</v>
      </c>
      <c r="GP261" s="1486" t="n">
        <v>0</v>
      </c>
      <c r="GQ261" s="1486" t="n">
        <v>0</v>
      </c>
      <c r="GR261" s="1486">
        <f>SUM(GL261:GN261)-SUM(GO261:GQ261)</f>
        <v/>
      </c>
      <c r="GS261" s="1486" t="n">
        <v>0</v>
      </c>
      <c r="GT261" s="1486">
        <f>+GR261-GS261</f>
        <v/>
      </c>
      <c r="GU261" s="2702">
        <f>365/((+GM261+GN261-GP261-GQ261)/((+GL261+GR261)/2)*DAY(GK261))</f>
        <v/>
      </c>
      <c r="GV261" s="2702">
        <f>+GR261/GM261*DAY(GK261)</f>
        <v/>
      </c>
      <c r="GW261" s="1488">
        <f>(GP261+GQ261)/GM261</f>
        <v/>
      </c>
      <c r="GX261" s="1488">
        <f>+GO261/(+GO261+GP261+GQ261)</f>
        <v/>
      </c>
      <c r="GY261" s="407">
        <f t="array" ref="GY261">GO261/(SUMPRODUCT(--(CHOOSE({1,2,3},GN261,GP261,GQ261)&gt;0),CHOOSE({1,2,3},GN261,GP261,GQ261))+GM261)</f>
        <v/>
      </c>
    </row>
    <row r="262">
      <c r="A262" s="1489" t="inlineStr">
        <is>
          <t>Totals</t>
        </is>
      </c>
      <c r="B262" s="1490">
        <f>SUM(B238:B261)</f>
        <v/>
      </c>
      <c r="C262" s="1490">
        <f>SUM(C238:C261)</f>
        <v/>
      </c>
      <c r="D262" s="1490">
        <f>SUM(D238:D261)</f>
        <v/>
      </c>
      <c r="E262" s="1490">
        <f>SUM(E238:E261)</f>
        <v/>
      </c>
      <c r="F262" s="1490">
        <f>SUM(F238:F261)</f>
        <v/>
      </c>
      <c r="G262" s="1490">
        <f>SUM(G238:G261)</f>
        <v/>
      </c>
      <c r="H262" s="1490">
        <f>SUM(H238:H261)</f>
        <v/>
      </c>
      <c r="I262" s="1490" t="n"/>
      <c r="J262" s="1491" t="n"/>
      <c r="K262" s="1491" t="n"/>
      <c r="L262" s="1491" t="n"/>
      <c r="M262" s="1491" t="n"/>
      <c r="N262" s="1491" t="n"/>
      <c r="O262" s="1492" t="n"/>
      <c r="Q262" s="1489" t="inlineStr">
        <is>
          <t>Totals</t>
        </is>
      </c>
      <c r="R262" s="1490">
        <f>SUM(R238:R261)</f>
        <v/>
      </c>
      <c r="S262" s="1490">
        <f>SUM(S238:S261)</f>
        <v/>
      </c>
      <c r="T262" s="1490">
        <f>SUM(T238:T261)</f>
        <v/>
      </c>
      <c r="U262" s="1490">
        <f>SUM(U238:U261)</f>
        <v/>
      </c>
      <c r="V262" s="1490">
        <f>SUM(V238:V261)</f>
        <v/>
      </c>
      <c r="W262" s="1490">
        <f>SUM(W238:W261)</f>
        <v/>
      </c>
      <c r="X262" s="1490">
        <f>SUM(X238:X261)</f>
        <v/>
      </c>
      <c r="Y262" s="1490" t="n"/>
      <c r="Z262" s="1491" t="n"/>
      <c r="AA262" s="1491" t="n"/>
      <c r="AB262" s="1491" t="n"/>
      <c r="AC262" s="1491" t="n"/>
      <c r="AD262" s="1491" t="n"/>
      <c r="AE262" s="1492" t="n"/>
      <c r="AG262" s="1489" t="inlineStr">
        <is>
          <t>Totals</t>
        </is>
      </c>
      <c r="AH262" s="1490">
        <f>SUM(AH238:AH261)</f>
        <v/>
      </c>
      <c r="AI262" s="1490">
        <f>SUM(AI238:AI261)</f>
        <v/>
      </c>
      <c r="AJ262" s="1490">
        <f>SUM(AJ238:AJ261)</f>
        <v/>
      </c>
      <c r="AK262" s="1490">
        <f>SUM(AK238:AK261)</f>
        <v/>
      </c>
      <c r="AL262" s="1490">
        <f>SUM(AL238:AL261)</f>
        <v/>
      </c>
      <c r="AM262" s="1490">
        <f>SUM(AM238:AM261)</f>
        <v/>
      </c>
      <c r="AN262" s="1490">
        <f>SUM(AN238:AN261)</f>
        <v/>
      </c>
      <c r="AO262" s="1490" t="n"/>
      <c r="AP262" s="1491" t="n"/>
      <c r="AQ262" s="1491" t="n"/>
      <c r="AR262" s="1491" t="n"/>
      <c r="AS262" s="1491" t="n"/>
      <c r="AT262" s="1491" t="n"/>
      <c r="AU262" s="1492" t="n"/>
      <c r="AW262" s="1489" t="inlineStr">
        <is>
          <t>Totals</t>
        </is>
      </c>
      <c r="AX262" s="1490">
        <f>SUM(AX238:AX261)</f>
        <v/>
      </c>
      <c r="AY262" s="1490">
        <f>SUM(AY238:AY261)</f>
        <v/>
      </c>
      <c r="AZ262" s="1490">
        <f>SUM(AZ238:AZ261)</f>
        <v/>
      </c>
      <c r="BA262" s="1490">
        <f>SUM(BA238:BA261)</f>
        <v/>
      </c>
      <c r="BB262" s="1490">
        <f>SUM(BB238:BB261)</f>
        <v/>
      </c>
      <c r="BC262" s="1490">
        <f>SUM(BC238:BC261)</f>
        <v/>
      </c>
      <c r="BD262" s="1490">
        <f>SUM(BD238:BD261)</f>
        <v/>
      </c>
      <c r="BE262" s="1490" t="n"/>
      <c r="BF262" s="1491" t="n"/>
      <c r="BG262" s="1491" t="n"/>
      <c r="BH262" s="1491" t="n"/>
      <c r="BI262" s="1491" t="n"/>
      <c r="BJ262" s="1491" t="n"/>
      <c r="BK262" s="1492" t="n"/>
      <c r="BM262" s="1489" t="inlineStr">
        <is>
          <t>Totals</t>
        </is>
      </c>
      <c r="BN262" s="1490">
        <f>SUM(BN238:BN261)</f>
        <v/>
      </c>
      <c r="BO262" s="1490">
        <f>SUM(BO238:BO261)</f>
        <v/>
      </c>
      <c r="BP262" s="1490">
        <f>SUM(BP238:BP261)</f>
        <v/>
      </c>
      <c r="BQ262" s="1490">
        <f>SUM(BQ238:BQ261)</f>
        <v/>
      </c>
      <c r="BR262" s="1490">
        <f>SUM(BR238:BR261)</f>
        <v/>
      </c>
      <c r="BS262" s="1490">
        <f>SUM(BS238:BS261)</f>
        <v/>
      </c>
      <c r="BT262" s="1490">
        <f>SUM(BT238:BT261)</f>
        <v/>
      </c>
      <c r="BU262" s="1490" t="n"/>
      <c r="BV262" s="1491" t="n"/>
      <c r="BW262" s="1491" t="n"/>
      <c r="BX262" s="1491" t="n"/>
      <c r="BY262" s="1491" t="n"/>
      <c r="BZ262" s="1491" t="n"/>
      <c r="CA262" s="1492" t="n"/>
      <c r="CC262" s="1489" t="inlineStr">
        <is>
          <t>Totals</t>
        </is>
      </c>
      <c r="CD262" s="1490">
        <f>SUM(CD238:CD261)</f>
        <v/>
      </c>
      <c r="CE262" s="1490">
        <f>SUM(CE238:CE261)</f>
        <v/>
      </c>
      <c r="CF262" s="1490">
        <f>SUM(CF238:CF261)</f>
        <v/>
      </c>
      <c r="CG262" s="1490">
        <f>SUM(CG238:CG261)</f>
        <v/>
      </c>
      <c r="CH262" s="1490">
        <f>SUM(CH238:CH261)</f>
        <v/>
      </c>
      <c r="CI262" s="1490">
        <f>SUM(CI238:CI261)</f>
        <v/>
      </c>
      <c r="CJ262" s="1490">
        <f>SUM(CJ238:CJ261)</f>
        <v/>
      </c>
      <c r="CK262" s="1490" t="n"/>
      <c r="CL262" s="1491" t="n"/>
      <c r="CM262" s="1491" t="n"/>
      <c r="CN262" s="1491" t="n"/>
      <c r="CO262" s="1491" t="n"/>
      <c r="CP262" s="1491" t="n"/>
      <c r="CQ262" s="1492" t="n"/>
      <c r="CS262" s="1489" t="inlineStr">
        <is>
          <t>Totals</t>
        </is>
      </c>
      <c r="CT262" s="1490">
        <f>SUM(CT238:CT261)</f>
        <v/>
      </c>
      <c r="CU262" s="1490">
        <f>SUM(CU238:CU261)</f>
        <v/>
      </c>
      <c r="CV262" s="1490">
        <f>SUM(CV238:CV261)</f>
        <v/>
      </c>
      <c r="CW262" s="1490">
        <f>SUM(CW238:CW261)</f>
        <v/>
      </c>
      <c r="CX262" s="1490">
        <f>SUM(CX238:CX261)</f>
        <v/>
      </c>
      <c r="CY262" s="1490">
        <f>SUM(CY238:CY261)</f>
        <v/>
      </c>
      <c r="CZ262" s="1490">
        <f>SUM(CZ238:CZ261)</f>
        <v/>
      </c>
      <c r="DA262" s="1490" t="n"/>
      <c r="DB262" s="1491" t="n"/>
      <c r="DC262" s="1491" t="n"/>
      <c r="DD262" s="1491" t="n"/>
      <c r="DE262" s="1491" t="n"/>
      <c r="DF262" s="1491" t="n"/>
      <c r="DG262" s="1492" t="n"/>
      <c r="DI262" s="1489" t="inlineStr">
        <is>
          <t>Totals</t>
        </is>
      </c>
      <c r="DJ262" s="1490">
        <f>SUM(DJ238:DJ261)</f>
        <v/>
      </c>
      <c r="DK262" s="1490">
        <f>SUM(DK238:DK261)</f>
        <v/>
      </c>
      <c r="DL262" s="1490">
        <f>SUM(DL238:DL261)</f>
        <v/>
      </c>
      <c r="DM262" s="1490">
        <f>SUM(DM238:DM261)</f>
        <v/>
      </c>
      <c r="DN262" s="1490">
        <f>SUM(DN238:DN261)</f>
        <v/>
      </c>
      <c r="DO262" s="1490">
        <f>SUM(DO238:DO261)</f>
        <v/>
      </c>
      <c r="DP262" s="1490">
        <f>SUM(DP238:DP261)</f>
        <v/>
      </c>
      <c r="DQ262" s="1490" t="n"/>
      <c r="DR262" s="1491" t="n"/>
      <c r="DS262" s="1491" t="n"/>
      <c r="DT262" s="1491" t="n"/>
      <c r="DU262" s="1491" t="n"/>
      <c r="DV262" s="1491" t="n"/>
      <c r="DW262" s="1492" t="n"/>
      <c r="DY262" s="1489" t="inlineStr">
        <is>
          <t>Totals</t>
        </is>
      </c>
      <c r="DZ262" s="1490">
        <f>SUM(DZ238:DZ261)</f>
        <v/>
      </c>
      <c r="EA262" s="1490">
        <f>SUM(EA238:EA261)</f>
        <v/>
      </c>
      <c r="EB262" s="1490">
        <f>SUM(EB238:EB261)</f>
        <v/>
      </c>
      <c r="EC262" s="1490">
        <f>SUM(EC238:EC261)</f>
        <v/>
      </c>
      <c r="ED262" s="1490">
        <f>SUM(ED238:ED261)</f>
        <v/>
      </c>
      <c r="EE262" s="1490">
        <f>SUM(EE238:EE261)</f>
        <v/>
      </c>
      <c r="EF262" s="1490">
        <f>SUM(EF238:EF261)</f>
        <v/>
      </c>
      <c r="EG262" s="1490" t="n"/>
      <c r="EH262" s="1491" t="n"/>
      <c r="EI262" s="1491" t="n"/>
      <c r="EJ262" s="1491" t="n"/>
      <c r="EK262" s="1491" t="n"/>
      <c r="EL262" s="1491" t="n"/>
      <c r="EM262" s="1492" t="n"/>
      <c r="EO262" s="1489" t="inlineStr">
        <is>
          <t>Totals</t>
        </is>
      </c>
      <c r="EP262" s="1490">
        <f>SUM(EP238:EP261)</f>
        <v/>
      </c>
      <c r="EQ262" s="1490">
        <f>SUM(EQ238:EQ261)</f>
        <v/>
      </c>
      <c r="ER262" s="1490">
        <f>SUM(ER238:ER261)</f>
        <v/>
      </c>
      <c r="ES262" s="1490">
        <f>SUM(ES238:ES261)</f>
        <v/>
      </c>
      <c r="ET262" s="1490">
        <f>SUM(ET238:ET261)</f>
        <v/>
      </c>
      <c r="EU262" s="1490">
        <f>SUM(EU238:EU261)</f>
        <v/>
      </c>
      <c r="EV262" s="1490">
        <f>SUM(EV238:EV261)</f>
        <v/>
      </c>
      <c r="EW262" s="1490" t="n"/>
      <c r="EX262" s="1491" t="n"/>
      <c r="EY262" s="1491" t="n"/>
      <c r="EZ262" s="1491" t="n"/>
      <c r="FA262" s="1491" t="n"/>
      <c r="FB262" s="1491" t="n"/>
      <c r="FC262" s="1492" t="n"/>
      <c r="FE262" s="1489" t="inlineStr">
        <is>
          <t>Totals</t>
        </is>
      </c>
      <c r="FF262" s="1490">
        <f>SUM(FF238:FF261)</f>
        <v/>
      </c>
      <c r="FG262" s="1490">
        <f>SUM(FG238:FG261)</f>
        <v/>
      </c>
      <c r="FH262" s="1490">
        <f>SUM(FH238:FH261)</f>
        <v/>
      </c>
      <c r="FI262" s="1490">
        <f>SUM(FI238:FI261)</f>
        <v/>
      </c>
      <c r="FJ262" s="1490">
        <f>SUM(FJ238:FJ261)</f>
        <v/>
      </c>
      <c r="FK262" s="1490">
        <f>SUM(FK238:FK261)</f>
        <v/>
      </c>
      <c r="FL262" s="1490">
        <f>SUM(FL238:FL261)</f>
        <v/>
      </c>
      <c r="FM262" s="1490" t="n"/>
      <c r="FN262" s="1491" t="n"/>
      <c r="FO262" s="1491" t="n"/>
      <c r="FP262" s="1491" t="n"/>
      <c r="FQ262" s="1491" t="n"/>
      <c r="FR262" s="1491" t="n"/>
      <c r="FS262" s="1492" t="n"/>
      <c r="FU262" s="1489" t="inlineStr">
        <is>
          <t>Totals</t>
        </is>
      </c>
      <c r="FV262" s="1490">
        <f>SUM(FV238:FV261)</f>
        <v/>
      </c>
      <c r="FW262" s="1490">
        <f>SUM(FW238:FW261)</f>
        <v/>
      </c>
      <c r="FX262" s="1490">
        <f>SUM(FX238:FX261)</f>
        <v/>
      </c>
      <c r="FY262" s="1490">
        <f>SUM(FY238:FY261)</f>
        <v/>
      </c>
      <c r="FZ262" s="1490">
        <f>SUM(FZ238:FZ261)</f>
        <v/>
      </c>
      <c r="GA262" s="1490">
        <f>SUM(GA238:GA261)</f>
        <v/>
      </c>
      <c r="GB262" s="1490">
        <f>SUM(GB238:GB261)</f>
        <v/>
      </c>
      <c r="GC262" s="1490" t="n"/>
      <c r="GD262" s="1491" t="n"/>
      <c r="GE262" s="1491" t="n"/>
      <c r="GF262" s="1491" t="n"/>
      <c r="GG262" s="1491" t="n"/>
      <c r="GH262" s="1491" t="n"/>
      <c r="GI262" s="1492" t="n"/>
      <c r="GK262" s="1489" t="inlineStr">
        <is>
          <t>Totals</t>
        </is>
      </c>
      <c r="GL262" s="1490">
        <f>SUM(GL238:GL261)</f>
        <v/>
      </c>
      <c r="GM262" s="1490">
        <f>SUM(GM238:GM261)</f>
        <v/>
      </c>
      <c r="GN262" s="1490">
        <f>SUM(GN238:GN261)</f>
        <v/>
      </c>
      <c r="GO262" s="1490">
        <f>SUM(GO238:GO261)</f>
        <v/>
      </c>
      <c r="GP262" s="1490">
        <f>SUM(GP238:GP261)</f>
        <v/>
      </c>
      <c r="GQ262" s="1490">
        <f>SUM(GQ238:GQ261)</f>
        <v/>
      </c>
      <c r="GR262" s="1490">
        <f>SUM(GR238:GR261)</f>
        <v/>
      </c>
      <c r="GS262" s="1490" t="n"/>
      <c r="GT262" s="1491" t="n"/>
      <c r="GU262" s="1491" t="n"/>
      <c r="GV262" s="1491" t="n"/>
      <c r="GW262" s="1491" t="n"/>
      <c r="GX262" s="1491" t="n"/>
      <c r="GY262" s="1492" t="n"/>
    </row>
    <row r="263">
      <c r="A263" s="408" t="inlineStr">
        <is>
          <t>Averages</t>
        </is>
      </c>
      <c r="B263" s="409">
        <f>AVERAGE(B238:B261)</f>
        <v/>
      </c>
      <c r="C263" s="409">
        <f>AVERAGE(C238:C261)</f>
        <v/>
      </c>
      <c r="D263" s="409">
        <f>AVERAGE(D238:D261)</f>
        <v/>
      </c>
      <c r="E263" s="409">
        <f>AVERAGE(E238:E261)</f>
        <v/>
      </c>
      <c r="F263" s="409">
        <f>AVERAGE(F238:F261)</f>
        <v/>
      </c>
      <c r="G263" s="409">
        <f>AVERAGE(G238:G261)</f>
        <v/>
      </c>
      <c r="H263" s="409">
        <f>AVERAGE(H238:H261)</f>
        <v/>
      </c>
      <c r="I263" s="1225" t="n"/>
      <c r="J263" s="1225" t="n"/>
      <c r="K263" s="2703">
        <f>AVERAGE(K238:K261)</f>
        <v/>
      </c>
      <c r="L263" s="2703">
        <f>+H263/C263*DAY(A263)</f>
        <v/>
      </c>
      <c r="M263" s="1227">
        <f>(F263+G263)/C263</f>
        <v/>
      </c>
      <c r="N263" s="1227">
        <f>+E262/(+E262+F262+G262)</f>
        <v/>
      </c>
      <c r="O263" s="1957">
        <f t="array" ref="O263">E263/(SUMPRODUCT(--(CHOOSE({1,2,3},D263,F263,G263)&gt;0),CHOOSE({1,2,3},D263,F263,G263))+C263)</f>
        <v/>
      </c>
      <c r="Q263" s="408" t="inlineStr">
        <is>
          <t>Averages</t>
        </is>
      </c>
      <c r="R263" s="409">
        <f>AVERAGE(R238:R261)</f>
        <v/>
      </c>
      <c r="S263" s="409">
        <f>AVERAGE(S238:S261)</f>
        <v/>
      </c>
      <c r="T263" s="409">
        <f>AVERAGE(T238:T261)</f>
        <v/>
      </c>
      <c r="U263" s="409">
        <f>AVERAGE(U238:U261)</f>
        <v/>
      </c>
      <c r="V263" s="409">
        <f>AVERAGE(V238:V261)</f>
        <v/>
      </c>
      <c r="W263" s="409">
        <f>AVERAGE(W238:W261)</f>
        <v/>
      </c>
      <c r="X263" s="409">
        <f>AVERAGE(X238:X261)</f>
        <v/>
      </c>
      <c r="Y263" s="1225" t="n"/>
      <c r="Z263" s="1225" t="n"/>
      <c r="AA263" s="2703">
        <f>AVERAGE(AA238:AA261)</f>
        <v/>
      </c>
      <c r="AB263" s="2703">
        <f>+X263/S263*DAY(Q263)</f>
        <v/>
      </c>
      <c r="AC263" s="1227">
        <f>(V263+W263)/S263</f>
        <v/>
      </c>
      <c r="AD263" s="1227">
        <f>+U262/(+U262+V262+W262)</f>
        <v/>
      </c>
      <c r="AE263" s="1957">
        <f t="array" ref="AE263">U263/(SUMPRODUCT(--(CHOOSE({1,2,3},T263,V263,W263)&gt;0),CHOOSE({1,2,3},T263,V263,W263))+S263)</f>
        <v/>
      </c>
      <c r="AG263" s="408" t="inlineStr">
        <is>
          <t>Averages</t>
        </is>
      </c>
      <c r="AH263" s="409">
        <f>AVERAGE(AH238:AH261)</f>
        <v/>
      </c>
      <c r="AI263" s="409">
        <f>AVERAGE(AI238:AI261)</f>
        <v/>
      </c>
      <c r="AJ263" s="409">
        <f>AVERAGE(AJ238:AJ261)</f>
        <v/>
      </c>
      <c r="AK263" s="409">
        <f>AVERAGE(AK238:AK261)</f>
        <v/>
      </c>
      <c r="AL263" s="409">
        <f>AVERAGE(AL238:AL261)</f>
        <v/>
      </c>
      <c r="AM263" s="409">
        <f>AVERAGE(AM238:AM261)</f>
        <v/>
      </c>
      <c r="AN263" s="409">
        <f>AVERAGE(AN238:AN261)</f>
        <v/>
      </c>
      <c r="AO263" s="1225" t="n"/>
      <c r="AP263" s="1225" t="n"/>
      <c r="AQ263" s="2703">
        <f>AVERAGE(AQ238:AQ261)</f>
        <v/>
      </c>
      <c r="AR263" s="2703">
        <f>+AN263/AI263*DAY(AG263)</f>
        <v/>
      </c>
      <c r="AS263" s="1227">
        <f>(AL263+AM263)/AI263</f>
        <v/>
      </c>
      <c r="AT263" s="1227">
        <f>+AK262/(+AK262+AL262+AM262)</f>
        <v/>
      </c>
      <c r="AU263" s="1957">
        <f t="array" ref="AU263">AK263/(SUMPRODUCT(--(CHOOSE({1,2,3},AJ263,AL263,AM263)&gt;0),CHOOSE({1,2,3},AJ263,AL263,AM263))+AI263)</f>
        <v/>
      </c>
      <c r="AW263" s="408" t="inlineStr">
        <is>
          <t>Averages</t>
        </is>
      </c>
      <c r="AX263" s="409">
        <f>AVERAGE(AX238:AX261)</f>
        <v/>
      </c>
      <c r="AY263" s="409">
        <f>AVERAGE(AY238:AY261)</f>
        <v/>
      </c>
      <c r="AZ263" s="409">
        <f>AVERAGE(AZ238:AZ261)</f>
        <v/>
      </c>
      <c r="BA263" s="409">
        <f>AVERAGE(BA238:BA261)</f>
        <v/>
      </c>
      <c r="BB263" s="409">
        <f>AVERAGE(BB238:BB261)</f>
        <v/>
      </c>
      <c r="BC263" s="409">
        <f>AVERAGE(BC238:BC261)</f>
        <v/>
      </c>
      <c r="BD263" s="409">
        <f>AVERAGE(BD238:BD261)</f>
        <v/>
      </c>
      <c r="BE263" s="1225" t="n"/>
      <c r="BF263" s="1225" t="n"/>
      <c r="BG263" s="2703">
        <f>AVERAGE(BG238:BG261)</f>
        <v/>
      </c>
      <c r="BH263" s="2703">
        <f>+BD263/AY263*DAY(AW263)</f>
        <v/>
      </c>
      <c r="BI263" s="1227">
        <f>(BB263+BC263)/AY263</f>
        <v/>
      </c>
      <c r="BJ263" s="1227">
        <f>+BA262/(+BA262+BB262+BC262)</f>
        <v/>
      </c>
      <c r="BK263" s="1957">
        <f t="array" ref="BK263">BA263/(SUMPRODUCT(--(CHOOSE({1,2,3},AZ263,BB263,BC263)&gt;0),CHOOSE({1,2,3},AZ263,BB263,BC263))+AY263)</f>
        <v/>
      </c>
      <c r="BM263" s="408" t="inlineStr">
        <is>
          <t>Averages</t>
        </is>
      </c>
      <c r="BN263" s="409">
        <f>AVERAGE(BN238:BN261)</f>
        <v/>
      </c>
      <c r="BO263" s="409">
        <f>AVERAGE(BO238:BO261)</f>
        <v/>
      </c>
      <c r="BP263" s="409">
        <f>AVERAGE(BP238:BP261)</f>
        <v/>
      </c>
      <c r="BQ263" s="409">
        <f>AVERAGE(BQ238:BQ261)</f>
        <v/>
      </c>
      <c r="BR263" s="409">
        <f>AVERAGE(BR238:BR261)</f>
        <v/>
      </c>
      <c r="BS263" s="409">
        <f>AVERAGE(BS238:BS261)</f>
        <v/>
      </c>
      <c r="BT263" s="409">
        <f>AVERAGE(BT238:BT261)</f>
        <v/>
      </c>
      <c r="BU263" s="1225" t="n"/>
      <c r="BV263" s="1225" t="n"/>
      <c r="BW263" s="2703">
        <f>AVERAGE(BW238:BW261)</f>
        <v/>
      </c>
      <c r="BX263" s="2703">
        <f>+BT263/BO263*DAY(BM263)</f>
        <v/>
      </c>
      <c r="BY263" s="1227">
        <f>(BR263+BS263)/BO263</f>
        <v/>
      </c>
      <c r="BZ263" s="1227">
        <f>+BQ262/(+BQ262+BR262+BS262)</f>
        <v/>
      </c>
      <c r="CA263" s="1957">
        <f t="array" ref="CA263">BQ263/(SUMPRODUCT(--(CHOOSE({1,2,3},BP263,BR263,BS263)&gt;0),CHOOSE({1,2,3},BP263,BR263,BS263))+BO263)</f>
        <v/>
      </c>
      <c r="CC263" s="408" t="inlineStr">
        <is>
          <t>Averages</t>
        </is>
      </c>
      <c r="CD263" s="409">
        <f>AVERAGE(CD238:CD261)</f>
        <v/>
      </c>
      <c r="CE263" s="409">
        <f>AVERAGE(CE238:CE261)</f>
        <v/>
      </c>
      <c r="CF263" s="409">
        <f>AVERAGE(CF238:CF261)</f>
        <v/>
      </c>
      <c r="CG263" s="409">
        <f>AVERAGE(CG238:CG261)</f>
        <v/>
      </c>
      <c r="CH263" s="409">
        <f>AVERAGE(CH238:CH261)</f>
        <v/>
      </c>
      <c r="CI263" s="409">
        <f>AVERAGE(CI238:CI261)</f>
        <v/>
      </c>
      <c r="CJ263" s="409">
        <f>AVERAGE(CJ238:CJ261)</f>
        <v/>
      </c>
      <c r="CK263" s="1225" t="n"/>
      <c r="CL263" s="1225" t="n"/>
      <c r="CM263" s="2703">
        <f>AVERAGE(CM238:CM261)</f>
        <v/>
      </c>
      <c r="CN263" s="2703">
        <f>+CJ263/CE263*DAY(CC263)</f>
        <v/>
      </c>
      <c r="CO263" s="1227">
        <f>(CH263+CI263)/CE263</f>
        <v/>
      </c>
      <c r="CP263" s="1227">
        <f>+CG262/(+CG262+CH262+CI262)</f>
        <v/>
      </c>
      <c r="CQ263" s="1957">
        <f t="array" ref="CQ263">CG263/(SUMPRODUCT(--(CHOOSE({1,2,3},CF263,CH263,CI263)&gt;0),CHOOSE({1,2,3},CF263,CH263,CI263))+CE263)</f>
        <v/>
      </c>
      <c r="CS263" s="408" t="inlineStr">
        <is>
          <t>Averages</t>
        </is>
      </c>
      <c r="CT263" s="409">
        <f>AVERAGE(CT238:CT261)</f>
        <v/>
      </c>
      <c r="CU263" s="409">
        <f>AVERAGE(CU238:CU261)</f>
        <v/>
      </c>
      <c r="CV263" s="409">
        <f>AVERAGE(CV238:CV261)</f>
        <v/>
      </c>
      <c r="CW263" s="409">
        <f>AVERAGE(CW238:CW261)</f>
        <v/>
      </c>
      <c r="CX263" s="409">
        <f>AVERAGE(CX238:CX261)</f>
        <v/>
      </c>
      <c r="CY263" s="409">
        <f>AVERAGE(CY238:CY261)</f>
        <v/>
      </c>
      <c r="CZ263" s="409">
        <f>AVERAGE(CZ238:CZ261)</f>
        <v/>
      </c>
      <c r="DA263" s="1225" t="n"/>
      <c r="DB263" s="1225" t="n"/>
      <c r="DC263" s="2703">
        <f>AVERAGE(DC238:DC261)</f>
        <v/>
      </c>
      <c r="DD263" s="2703">
        <f>+CZ263/CU263*DAY(CS263)</f>
        <v/>
      </c>
      <c r="DE263" s="1227">
        <f>(CX263+CY263)/CU263</f>
        <v/>
      </c>
      <c r="DF263" s="1227">
        <f>+CW262/(+CW262+CX262+CY262)</f>
        <v/>
      </c>
      <c r="DG263" s="1957">
        <f t="array" ref="DG263">CW263/(SUMPRODUCT(--(CHOOSE({1,2,3},CV263,CX263,CY263)&gt;0),CHOOSE({1,2,3},CV263,CX263,CY263))+CU263)</f>
        <v/>
      </c>
      <c r="DI263" s="408" t="inlineStr">
        <is>
          <t>Averages</t>
        </is>
      </c>
      <c r="DJ263" s="409">
        <f>AVERAGE(DJ238:DJ261)</f>
        <v/>
      </c>
      <c r="DK263" s="409">
        <f>AVERAGE(DK238:DK261)</f>
        <v/>
      </c>
      <c r="DL263" s="409">
        <f>AVERAGE(DL238:DL261)</f>
        <v/>
      </c>
      <c r="DM263" s="409">
        <f>AVERAGE(DM238:DM261)</f>
        <v/>
      </c>
      <c r="DN263" s="409">
        <f>AVERAGE(DN238:DN261)</f>
        <v/>
      </c>
      <c r="DO263" s="409">
        <f>AVERAGE(DO238:DO261)</f>
        <v/>
      </c>
      <c r="DP263" s="409">
        <f>AVERAGE(DP238:DP261)</f>
        <v/>
      </c>
      <c r="DQ263" s="1225" t="n"/>
      <c r="DR263" s="1225" t="n"/>
      <c r="DS263" s="2703">
        <f>AVERAGE(DS238:DS261)</f>
        <v/>
      </c>
      <c r="DT263" s="2703">
        <f>+DP263/DK263*DAY(DI263)</f>
        <v/>
      </c>
      <c r="DU263" s="1227">
        <f>(DN263+DO263)/DK263</f>
        <v/>
      </c>
      <c r="DV263" s="1227">
        <f>+DM262/(+DM262+DN262+DO262)</f>
        <v/>
      </c>
      <c r="DW263" s="1957">
        <f t="array" ref="DW263">DM263/(SUMPRODUCT(--(CHOOSE({1,2,3},DL263,DN263,DO263)&gt;0),CHOOSE({1,2,3},DL263,DN263,DO263))+DK263)</f>
        <v/>
      </c>
      <c r="DY263" s="408" t="inlineStr">
        <is>
          <t>Averages</t>
        </is>
      </c>
      <c r="DZ263" s="409">
        <f>AVERAGE(DZ238:DZ261)</f>
        <v/>
      </c>
      <c r="EA263" s="409">
        <f>AVERAGE(EA238:EA261)</f>
        <v/>
      </c>
      <c r="EB263" s="409">
        <f>AVERAGE(EB238:EB261)</f>
        <v/>
      </c>
      <c r="EC263" s="409">
        <f>AVERAGE(EC238:EC261)</f>
        <v/>
      </c>
      <c r="ED263" s="409">
        <f>AVERAGE(ED238:ED261)</f>
        <v/>
      </c>
      <c r="EE263" s="409">
        <f>AVERAGE(EE238:EE261)</f>
        <v/>
      </c>
      <c r="EF263" s="409">
        <f>AVERAGE(EF238:EF261)</f>
        <v/>
      </c>
      <c r="EG263" s="1225" t="n"/>
      <c r="EH263" s="1225" t="n"/>
      <c r="EI263" s="2703">
        <f>AVERAGE(EI238:EI261)</f>
        <v/>
      </c>
      <c r="EJ263" s="2703">
        <f>+EF263/EA263*DAY(DY263)</f>
        <v/>
      </c>
      <c r="EK263" s="1227">
        <f>(ED263+EE263)/EA263</f>
        <v/>
      </c>
      <c r="EL263" s="1227">
        <f>+EC262/(+EC262+ED262+EE262)</f>
        <v/>
      </c>
      <c r="EM263" s="1957">
        <f t="array" ref="EM263">EC263/(SUMPRODUCT(--(CHOOSE({1,2,3},EB263,ED263,EE263)&gt;0),CHOOSE({1,2,3},EB263,ED263,EE263))+EA263)</f>
        <v/>
      </c>
      <c r="EO263" s="408" t="inlineStr">
        <is>
          <t>Averages</t>
        </is>
      </c>
      <c r="EP263" s="409">
        <f>AVERAGE(EP238:EP261)</f>
        <v/>
      </c>
      <c r="EQ263" s="409">
        <f>AVERAGE(EQ238:EQ261)</f>
        <v/>
      </c>
      <c r="ER263" s="409">
        <f>AVERAGE(ER238:ER261)</f>
        <v/>
      </c>
      <c r="ES263" s="409">
        <f>AVERAGE(ES238:ES261)</f>
        <v/>
      </c>
      <c r="ET263" s="409">
        <f>AVERAGE(ET238:ET261)</f>
        <v/>
      </c>
      <c r="EU263" s="409">
        <f>AVERAGE(EU238:EU261)</f>
        <v/>
      </c>
      <c r="EV263" s="409">
        <f>AVERAGE(EV238:EV261)</f>
        <v/>
      </c>
      <c r="EW263" s="1225" t="n"/>
      <c r="EX263" s="1225" t="n"/>
      <c r="EY263" s="2703">
        <f>AVERAGE(EY238:EY261)</f>
        <v/>
      </c>
      <c r="EZ263" s="2703">
        <f>+EV263/EQ263*DAY(EO263)</f>
        <v/>
      </c>
      <c r="FA263" s="1227">
        <f>(ET263+EU263)/EQ263</f>
        <v/>
      </c>
      <c r="FB263" s="1227">
        <f>+ES262/(+ES262+ET262+EU262)</f>
        <v/>
      </c>
      <c r="FC263" s="1957">
        <f t="array" ref="FC263">ES263/(SUMPRODUCT(--(CHOOSE({1,2,3},FH263,FX263,GN263)&gt;0),CHOOSE({1,2,3},FH263,FX263,GN263))+EQ263)</f>
        <v/>
      </c>
      <c r="FE263" s="408" t="inlineStr">
        <is>
          <t>Averages</t>
        </is>
      </c>
      <c r="FF263" s="409">
        <f>AVERAGE(FF238:FF261)</f>
        <v/>
      </c>
      <c r="FG263" s="409">
        <f>AVERAGE(FG238:FG261)</f>
        <v/>
      </c>
      <c r="FH263" s="409">
        <f>AVERAGE(FH238:FH261)</f>
        <v/>
      </c>
      <c r="FI263" s="409">
        <f>AVERAGE(FI238:FI261)</f>
        <v/>
      </c>
      <c r="FJ263" s="409">
        <f>AVERAGE(FJ238:FJ261)</f>
        <v/>
      </c>
      <c r="FK263" s="409">
        <f>AVERAGE(FK238:FK261)</f>
        <v/>
      </c>
      <c r="FL263" s="409">
        <f>AVERAGE(FL238:FL261)</f>
        <v/>
      </c>
      <c r="FM263" s="1225" t="n"/>
      <c r="FN263" s="1225" t="n"/>
      <c r="FO263" s="2703">
        <f>AVERAGE(FO238:FO261)</f>
        <v/>
      </c>
      <c r="FP263" s="2703">
        <f>+FL263/FG263*DAY(FE263)</f>
        <v/>
      </c>
      <c r="FQ263" s="1227">
        <f>(FJ263+FK263)/FG263</f>
        <v/>
      </c>
      <c r="FR263" s="1227">
        <f>+FI262/(+FI262+FJ262+FK262)</f>
        <v/>
      </c>
      <c r="FS263" s="1957">
        <f t="array" ref="FS263">FI263/(SUMPRODUCT(--(CHOOSE({1,2,3},FH263,FJ263,FK263)&gt;0),CHOOSE({1,2,3},FH263,FJ263,FK263))+FG263)</f>
        <v/>
      </c>
      <c r="FU263" s="408" t="inlineStr">
        <is>
          <t>Averages</t>
        </is>
      </c>
      <c r="FV263" s="409">
        <f>AVERAGE(FV238:FV261)</f>
        <v/>
      </c>
      <c r="FW263" s="409">
        <f>AVERAGE(FW238:FW261)</f>
        <v/>
      </c>
      <c r="FX263" s="409">
        <f>AVERAGE(FX238:FX261)</f>
        <v/>
      </c>
      <c r="FY263" s="409">
        <f>AVERAGE(FY238:FY261)</f>
        <v/>
      </c>
      <c r="FZ263" s="409">
        <f>AVERAGE(FZ238:FZ261)</f>
        <v/>
      </c>
      <c r="GA263" s="409">
        <f>AVERAGE(GA238:GA261)</f>
        <v/>
      </c>
      <c r="GB263" s="409">
        <f>AVERAGE(GB238:GB261)</f>
        <v/>
      </c>
      <c r="GC263" s="1225" t="n"/>
      <c r="GD263" s="1225" t="n"/>
      <c r="GE263" s="2703">
        <f>AVERAGE(GE238:GE261)</f>
        <v/>
      </c>
      <c r="GF263" s="2703">
        <f>+GB263/FW263*DAY(FU263)</f>
        <v/>
      </c>
      <c r="GG263" s="1227">
        <f>(FZ263+GA263)/FW263</f>
        <v/>
      </c>
      <c r="GH263" s="1227">
        <f>+FY262/(+FY262+FZ262+GA262)</f>
        <v/>
      </c>
      <c r="GI263" s="1957">
        <f t="array" ref="GI263">FY263/(SUMPRODUCT(--(CHOOSE({1,2,3},FX263,FZ263,GA263)&gt;0),CHOOSE({1,2,3},FX263,FZ263,GA263))+FW263)</f>
        <v/>
      </c>
      <c r="GK263" s="408" t="inlineStr">
        <is>
          <t>Averages</t>
        </is>
      </c>
      <c r="GL263" s="409">
        <f>AVERAGE(GL238:GL261)</f>
        <v/>
      </c>
      <c r="GM263" s="409">
        <f>AVERAGE(GM238:GM261)</f>
        <v/>
      </c>
      <c r="GN263" s="409">
        <f>AVERAGE(GN238:GN261)</f>
        <v/>
      </c>
      <c r="GO263" s="409">
        <f>AVERAGE(GO238:GO261)</f>
        <v/>
      </c>
      <c r="GP263" s="409">
        <f>AVERAGE(GP238:GP261)</f>
        <v/>
      </c>
      <c r="GQ263" s="409">
        <f>AVERAGE(GQ238:GQ261)</f>
        <v/>
      </c>
      <c r="GR263" s="409">
        <f>AVERAGE(GR238:GR261)</f>
        <v/>
      </c>
      <c r="GS263" s="1225" t="n"/>
      <c r="GT263" s="1225" t="n"/>
      <c r="GU263" s="2703">
        <f>AVERAGE(GU238:GU261)</f>
        <v/>
      </c>
      <c r="GV263" s="2703">
        <f>+GR263/GM263*DAY(GK263)</f>
        <v/>
      </c>
      <c r="GW263" s="1227">
        <f>(GP263+GQ263)/GM263</f>
        <v/>
      </c>
      <c r="GX263" s="1227">
        <f>+GO262/(+GO262+GP262+GQ262)</f>
        <v/>
      </c>
      <c r="GY263" s="1957">
        <f t="array" ref="GY263">GO263/(SUMPRODUCT(--(CHOOSE({1,2,3},GN263,GP263,GQ263)&gt;0),CHOOSE({1,2,3},GN263,GP263,GQ263))+GM263)</f>
        <v/>
      </c>
    </row>
    <row r="264">
      <c r="A264" s="408" t="inlineStr">
        <is>
          <t>Avg Last 3 Mo</t>
        </is>
      </c>
      <c r="B264" s="409">
        <f>AVERAGE(B259:B261)</f>
        <v/>
      </c>
      <c r="C264" s="409">
        <f>AVERAGE(C259:C261)</f>
        <v/>
      </c>
      <c r="D264" s="409">
        <f>AVERAGE(D259:D261)</f>
        <v/>
      </c>
      <c r="E264" s="409">
        <f>AVERAGE(E259:E261)</f>
        <v/>
      </c>
      <c r="F264" s="409">
        <f>AVERAGE(F259:F261)</f>
        <v/>
      </c>
      <c r="G264" s="409">
        <f>AVERAGE(G259:G261)</f>
        <v/>
      </c>
      <c r="H264" s="409">
        <f>AVERAGE(H259:H261)</f>
        <v/>
      </c>
      <c r="I264" s="1225" t="n"/>
      <c r="J264" s="1225" t="n"/>
      <c r="K264" s="2703">
        <f>AVERAGE(K259:K261)</f>
        <v/>
      </c>
      <c r="L264" s="2703">
        <f>+H264/C264*DAY(A264)</f>
        <v/>
      </c>
      <c r="M264" s="1227">
        <f>(F264+G264)/C264</f>
        <v/>
      </c>
      <c r="N264" s="1227">
        <f>+E264/(+E264+F264+G264)</f>
        <v/>
      </c>
      <c r="O264" s="1957">
        <f t="array" ref="O264">E264/(SUMPRODUCT(--(CHOOSE({1,2,3},D264,F264,G264)&gt;0),CHOOSE({1,2,3},D264,F264,G264))+C264)</f>
        <v/>
      </c>
      <c r="Q264" s="408" t="inlineStr">
        <is>
          <t>Avg Last 3 Mo</t>
        </is>
      </c>
      <c r="R264" s="409">
        <f>AVERAGE(R259:R261)</f>
        <v/>
      </c>
      <c r="S264" s="409">
        <f>AVERAGE(S259:S261)</f>
        <v/>
      </c>
      <c r="T264" s="409">
        <f>AVERAGE(T259:T261)</f>
        <v/>
      </c>
      <c r="U264" s="409">
        <f>AVERAGE(U259:U261)</f>
        <v/>
      </c>
      <c r="V264" s="409">
        <f>AVERAGE(V259:V261)</f>
        <v/>
      </c>
      <c r="W264" s="409">
        <f>AVERAGE(W259:W261)</f>
        <v/>
      </c>
      <c r="X264" s="409">
        <f>AVERAGE(X259:X261)</f>
        <v/>
      </c>
      <c r="Y264" s="1225" t="n"/>
      <c r="Z264" s="1225" t="n"/>
      <c r="AA264" s="2703">
        <f>AVERAGE(AA259:AA261)</f>
        <v/>
      </c>
      <c r="AB264" s="2703">
        <f>+X264/S264*DAY(Q264)</f>
        <v/>
      </c>
      <c r="AC264" s="1227">
        <f>(V264+W264)/S264</f>
        <v/>
      </c>
      <c r="AD264" s="1227">
        <f>+U264/(+U264+V264+W264)</f>
        <v/>
      </c>
      <c r="AE264" s="1957">
        <f t="array" ref="AE264">U264/(SUMPRODUCT(--(CHOOSE({1,2,3},T264,V264,W264)&gt;0),CHOOSE({1,2,3},T264,V264,W264))+S264)</f>
        <v/>
      </c>
      <c r="AG264" s="408" t="inlineStr">
        <is>
          <t>Avg Last 3 Mo</t>
        </is>
      </c>
      <c r="AH264" s="409">
        <f>AVERAGE(AH259:AH261)</f>
        <v/>
      </c>
      <c r="AI264" s="409">
        <f>AVERAGE(AI259:AI261)</f>
        <v/>
      </c>
      <c r="AJ264" s="409">
        <f>AVERAGE(AJ259:AJ261)</f>
        <v/>
      </c>
      <c r="AK264" s="409">
        <f>AVERAGE(AK259:AK261)</f>
        <v/>
      </c>
      <c r="AL264" s="409">
        <f>AVERAGE(AL259:AL261)</f>
        <v/>
      </c>
      <c r="AM264" s="409">
        <f>AVERAGE(AM259:AM261)</f>
        <v/>
      </c>
      <c r="AN264" s="409">
        <f>AVERAGE(AN259:AN261)</f>
        <v/>
      </c>
      <c r="AO264" s="1225" t="n"/>
      <c r="AP264" s="1225" t="n"/>
      <c r="AQ264" s="2703">
        <f>AVERAGE(AQ259:AQ261)</f>
        <v/>
      </c>
      <c r="AR264" s="2703">
        <f>+AN264/AI264*DAY(AG264)</f>
        <v/>
      </c>
      <c r="AS264" s="1227">
        <f>(AL264+AM264)/AI264</f>
        <v/>
      </c>
      <c r="AT264" s="1227">
        <f>+AK264/(+AK264+AL264+AM264)</f>
        <v/>
      </c>
      <c r="AU264" s="1957">
        <f t="array" ref="AU264">AK264/(SUMPRODUCT(--(CHOOSE({1,2,3},AJ264,AL264,AM264)&gt;0),CHOOSE({1,2,3},AJ264,AL264,AM264))+AI264)</f>
        <v/>
      </c>
      <c r="AW264" s="408" t="inlineStr">
        <is>
          <t>Avg Last 3 Mo</t>
        </is>
      </c>
      <c r="AX264" s="409">
        <f>AVERAGE(AX259:AX261)</f>
        <v/>
      </c>
      <c r="AY264" s="409">
        <f>AVERAGE(AY259:AY261)</f>
        <v/>
      </c>
      <c r="AZ264" s="409">
        <f>AVERAGE(AZ259:AZ261)</f>
        <v/>
      </c>
      <c r="BA264" s="409">
        <f>AVERAGE(BA259:BA261)</f>
        <v/>
      </c>
      <c r="BB264" s="409">
        <f>AVERAGE(BB259:BB261)</f>
        <v/>
      </c>
      <c r="BC264" s="409">
        <f>AVERAGE(BC259:BC261)</f>
        <v/>
      </c>
      <c r="BD264" s="409">
        <f>AVERAGE(BD259:BD261)</f>
        <v/>
      </c>
      <c r="BE264" s="1225" t="n"/>
      <c r="BF264" s="1225" t="n"/>
      <c r="BG264" s="2703">
        <f>AVERAGE(BG259:BG261)</f>
        <v/>
      </c>
      <c r="BH264" s="2703">
        <f>+BD264/AY264*DAY(AW264)</f>
        <v/>
      </c>
      <c r="BI264" s="1227">
        <f>(BB264+BC264)/AY264</f>
        <v/>
      </c>
      <c r="BJ264" s="1227">
        <f>+BA264/(+BA264+BB264+BC264)</f>
        <v/>
      </c>
      <c r="BK264" s="1957">
        <f t="array" ref="BK264">BA264/(SUMPRODUCT(--(CHOOSE({1,2,3},AZ264,BB264,BC264)&gt;0),CHOOSE({1,2,3},AZ264,BB264,BC264))+AY264)</f>
        <v/>
      </c>
      <c r="BM264" s="408" t="inlineStr">
        <is>
          <t>Avg Last 3 Mo</t>
        </is>
      </c>
      <c r="BN264" s="409">
        <f>AVERAGE(BN259:BN261)</f>
        <v/>
      </c>
      <c r="BO264" s="409">
        <f>AVERAGE(BO259:BO261)</f>
        <v/>
      </c>
      <c r="BP264" s="409">
        <f>AVERAGE(BP259:BP261)</f>
        <v/>
      </c>
      <c r="BQ264" s="409">
        <f>AVERAGE(BQ259:BQ261)</f>
        <v/>
      </c>
      <c r="BR264" s="409">
        <f>AVERAGE(BR259:BR261)</f>
        <v/>
      </c>
      <c r="BS264" s="409">
        <f>AVERAGE(BS259:BS261)</f>
        <v/>
      </c>
      <c r="BT264" s="409">
        <f>AVERAGE(BT259:BT261)</f>
        <v/>
      </c>
      <c r="BU264" s="1225" t="n"/>
      <c r="BV264" s="1225" t="n"/>
      <c r="BW264" s="2703">
        <f>AVERAGE(BW259:BW261)</f>
        <v/>
      </c>
      <c r="BX264" s="2703">
        <f>+BT264/BO264*DAY(BM264)</f>
        <v/>
      </c>
      <c r="BY264" s="1227">
        <f>(BR264+BS264)/BO264</f>
        <v/>
      </c>
      <c r="BZ264" s="1227">
        <f>+BQ264/(+BQ264+BR264+BS264)</f>
        <v/>
      </c>
      <c r="CA264" s="1957">
        <f t="array" ref="CA264">BQ264/(SUMPRODUCT(--(CHOOSE({1,2,3},BP264,BR264,BS264)&gt;0),CHOOSE({1,2,3},BP264,BR264,BS264))+BO264)</f>
        <v/>
      </c>
      <c r="CC264" s="408" t="inlineStr">
        <is>
          <t>Avg Last 3 Mo</t>
        </is>
      </c>
      <c r="CD264" s="409">
        <f>AVERAGE(CD259:CD261)</f>
        <v/>
      </c>
      <c r="CE264" s="409">
        <f>AVERAGE(CE259:CE261)</f>
        <v/>
      </c>
      <c r="CF264" s="409">
        <f>AVERAGE(CF259:CF261)</f>
        <v/>
      </c>
      <c r="CG264" s="409">
        <f>AVERAGE(CG259:CG261)</f>
        <v/>
      </c>
      <c r="CH264" s="409">
        <f>AVERAGE(CH259:CH261)</f>
        <v/>
      </c>
      <c r="CI264" s="409">
        <f>AVERAGE(CI259:CI261)</f>
        <v/>
      </c>
      <c r="CJ264" s="409">
        <f>AVERAGE(CJ259:CJ261)</f>
        <v/>
      </c>
      <c r="CK264" s="1225" t="n"/>
      <c r="CL264" s="1225" t="n"/>
      <c r="CM264" s="2703">
        <f>AVERAGE(CM259:CM261)</f>
        <v/>
      </c>
      <c r="CN264" s="2703">
        <f>+CJ264/CE264*DAY(CC264)</f>
        <v/>
      </c>
      <c r="CO264" s="1227">
        <f>(CH264+CI264)/CE264</f>
        <v/>
      </c>
      <c r="CP264" s="1227">
        <f>+CG264/(+CG264+CH264+CI264)</f>
        <v/>
      </c>
      <c r="CQ264" s="1957">
        <f t="array" ref="CQ264">CG264/(SUMPRODUCT(--(CHOOSE({1,2,3},CF264,CH264,CI264)&gt;0),CHOOSE({1,2,3},CF264,CH264,CI264))+CE264)</f>
        <v/>
      </c>
      <c r="CS264" s="408" t="inlineStr">
        <is>
          <t>Avg Last 3 Mo</t>
        </is>
      </c>
      <c r="CT264" s="409">
        <f>AVERAGE(CT259:CT261)</f>
        <v/>
      </c>
      <c r="CU264" s="409">
        <f>AVERAGE(CU259:CU261)</f>
        <v/>
      </c>
      <c r="CV264" s="409">
        <f>AVERAGE(CV259:CV261)</f>
        <v/>
      </c>
      <c r="CW264" s="409">
        <f>AVERAGE(CW259:CW261)</f>
        <v/>
      </c>
      <c r="CX264" s="409">
        <f>AVERAGE(CX259:CX261)</f>
        <v/>
      </c>
      <c r="CY264" s="409">
        <f>AVERAGE(CY259:CY261)</f>
        <v/>
      </c>
      <c r="CZ264" s="409">
        <f>AVERAGE(CZ259:CZ261)</f>
        <v/>
      </c>
      <c r="DA264" s="1225" t="n"/>
      <c r="DB264" s="1225" t="n"/>
      <c r="DC264" s="2703">
        <f>AVERAGE(DC259:DC261)</f>
        <v/>
      </c>
      <c r="DD264" s="2703">
        <f>+CZ264/CU264*DAY(CS264)</f>
        <v/>
      </c>
      <c r="DE264" s="1227">
        <f>(CX264+CY264)/CU264</f>
        <v/>
      </c>
      <c r="DF264" s="1227">
        <f>+CW264/(+CW264+CX264+CY264)</f>
        <v/>
      </c>
      <c r="DG264" s="1957">
        <f t="array" ref="DG264">CW264/(SUMPRODUCT(--(CHOOSE({1,2,3},CV264,CX264,CY264)&gt;0),CHOOSE({1,2,3},CV264,CX264,CY264))+CU264)</f>
        <v/>
      </c>
      <c r="DI264" s="408" t="inlineStr">
        <is>
          <t>Avg Last 3 Mo</t>
        </is>
      </c>
      <c r="DJ264" s="409">
        <f>AVERAGE(DJ259:DJ261)</f>
        <v/>
      </c>
      <c r="DK264" s="409">
        <f>AVERAGE(DK259:DK261)</f>
        <v/>
      </c>
      <c r="DL264" s="409">
        <f>AVERAGE(DL259:DL261)</f>
        <v/>
      </c>
      <c r="DM264" s="409">
        <f>AVERAGE(DM259:DM261)</f>
        <v/>
      </c>
      <c r="DN264" s="409">
        <f>AVERAGE(DN259:DN261)</f>
        <v/>
      </c>
      <c r="DO264" s="409">
        <f>AVERAGE(DO259:DO261)</f>
        <v/>
      </c>
      <c r="DP264" s="409">
        <f>AVERAGE(DP259:DP261)</f>
        <v/>
      </c>
      <c r="DQ264" s="1225" t="n"/>
      <c r="DR264" s="1225" t="n"/>
      <c r="DS264" s="2703">
        <f>AVERAGE(DS259:DS261)</f>
        <v/>
      </c>
      <c r="DT264" s="2703">
        <f>+DP264/DK264*DAY(DI264)</f>
        <v/>
      </c>
      <c r="DU264" s="1227">
        <f>(DN264+DO264)/DK264</f>
        <v/>
      </c>
      <c r="DV264" s="1227">
        <f>+DM264/(+DM264+DN264+DO264)</f>
        <v/>
      </c>
      <c r="DW264" s="1957">
        <f t="array" ref="DW264">DM264/(SUMPRODUCT(--(CHOOSE({1,2,3},DL264,DN264,DO264)&gt;0),CHOOSE({1,2,3},DL264,DN264,DO264))+DK264)</f>
        <v/>
      </c>
      <c r="DY264" s="408" t="inlineStr">
        <is>
          <t>Avg Last 3 Mo</t>
        </is>
      </c>
      <c r="DZ264" s="409">
        <f>AVERAGE(DZ259:DZ261)</f>
        <v/>
      </c>
      <c r="EA264" s="409">
        <f>AVERAGE(EA259:EA261)</f>
        <v/>
      </c>
      <c r="EB264" s="409">
        <f>AVERAGE(EB259:EB261)</f>
        <v/>
      </c>
      <c r="EC264" s="409">
        <f>AVERAGE(EC259:EC261)</f>
        <v/>
      </c>
      <c r="ED264" s="409">
        <f>AVERAGE(ED259:ED261)</f>
        <v/>
      </c>
      <c r="EE264" s="409">
        <f>AVERAGE(EE259:EE261)</f>
        <v/>
      </c>
      <c r="EF264" s="409">
        <f>AVERAGE(EF259:EF261)</f>
        <v/>
      </c>
      <c r="EG264" s="1225" t="n"/>
      <c r="EH264" s="1225" t="n"/>
      <c r="EI264" s="2703">
        <f>AVERAGE(EI259:EI261)</f>
        <v/>
      </c>
      <c r="EJ264" s="2703">
        <f>+EF264/EA264*DAY(DY264)</f>
        <v/>
      </c>
      <c r="EK264" s="1227">
        <f>(ED264+EE264)/EA264</f>
        <v/>
      </c>
      <c r="EL264" s="1227">
        <f>+EC264/(+EC264+ED264+EE264)</f>
        <v/>
      </c>
      <c r="EM264" s="1957">
        <f t="array" ref="EM264">EC264/(SUMPRODUCT(--(CHOOSE({1,2,3},EB264,ED264,EE264)&gt;0),CHOOSE({1,2,3},EB264,ED264,EE264))+EA264)</f>
        <v/>
      </c>
      <c r="EO264" s="408" t="inlineStr">
        <is>
          <t>Avg Last 3 Mo</t>
        </is>
      </c>
      <c r="EP264" s="409">
        <f>AVERAGE(EP259:EP261)</f>
        <v/>
      </c>
      <c r="EQ264" s="409">
        <f>AVERAGE(EQ259:EQ261)</f>
        <v/>
      </c>
      <c r="ER264" s="409">
        <f>AVERAGE(ER259:ER261)</f>
        <v/>
      </c>
      <c r="ES264" s="409">
        <f>AVERAGE(ES259:ES261)</f>
        <v/>
      </c>
      <c r="ET264" s="409">
        <f>AVERAGE(ET259:ET261)</f>
        <v/>
      </c>
      <c r="EU264" s="409">
        <f>AVERAGE(EU259:EU261)</f>
        <v/>
      </c>
      <c r="EV264" s="409">
        <f>AVERAGE(EV259:EV261)</f>
        <v/>
      </c>
      <c r="EW264" s="1225" t="n"/>
      <c r="EX264" s="1225" t="n"/>
      <c r="EY264" s="2703">
        <f>AVERAGE(EY259:EY261)</f>
        <v/>
      </c>
      <c r="EZ264" s="2703">
        <f>+EV264/EQ264*DAY(EO264)</f>
        <v/>
      </c>
      <c r="FA264" s="1227">
        <f>(ET264+EU264)/EQ264</f>
        <v/>
      </c>
      <c r="FB264" s="1227">
        <f>+ES264/(+ES264+ET264+EU264)</f>
        <v/>
      </c>
      <c r="FC264" s="1957">
        <f t="array" ref="FC264">ES264/(SUMPRODUCT(--(CHOOSE({1,2,3},FH264,FX264,GN264)&gt;0),CHOOSE({1,2,3},FH264,FX264,GN264))+EQ264)</f>
        <v/>
      </c>
      <c r="FE264" s="408" t="inlineStr">
        <is>
          <t>Avg Last 3 Mo</t>
        </is>
      </c>
      <c r="FF264" s="409">
        <f>AVERAGE(FF259:FF261)</f>
        <v/>
      </c>
      <c r="FG264" s="409">
        <f>AVERAGE(FG259:FG261)</f>
        <v/>
      </c>
      <c r="FH264" s="409">
        <f>AVERAGE(FH259:FH261)</f>
        <v/>
      </c>
      <c r="FI264" s="409">
        <f>AVERAGE(FI259:FI261)</f>
        <v/>
      </c>
      <c r="FJ264" s="409">
        <f>AVERAGE(FJ259:FJ261)</f>
        <v/>
      </c>
      <c r="FK264" s="409">
        <f>AVERAGE(FK259:FK261)</f>
        <v/>
      </c>
      <c r="FL264" s="409">
        <f>AVERAGE(FL259:FL261)</f>
        <v/>
      </c>
      <c r="FM264" s="1225" t="n"/>
      <c r="FN264" s="1225" t="n"/>
      <c r="FO264" s="2703">
        <f>AVERAGE(FO259:FO261)</f>
        <v/>
      </c>
      <c r="FP264" s="2703">
        <f>+FL264/FG264*DAY(FE264)</f>
        <v/>
      </c>
      <c r="FQ264" s="1227">
        <f>(FJ264+FK264)/FG264</f>
        <v/>
      </c>
      <c r="FR264" s="1227">
        <f>+FI264/(+FI264+FJ264+FK264)</f>
        <v/>
      </c>
      <c r="FS264" s="1957">
        <f t="array" ref="FS264">FI264/(SUMPRODUCT(--(CHOOSE({1,2,3},FH264,FJ264,FK264)&gt;0),CHOOSE({1,2,3},FH264,FJ264,FK264))+FG264)</f>
        <v/>
      </c>
      <c r="FU264" s="408" t="inlineStr">
        <is>
          <t>Avg Last 3 Mo</t>
        </is>
      </c>
      <c r="FV264" s="409">
        <f>AVERAGE(FV259:FV261)</f>
        <v/>
      </c>
      <c r="FW264" s="409">
        <f>AVERAGE(FW259:FW261)</f>
        <v/>
      </c>
      <c r="FX264" s="409">
        <f>AVERAGE(FX259:FX261)</f>
        <v/>
      </c>
      <c r="FY264" s="409">
        <f>AVERAGE(FY259:FY261)</f>
        <v/>
      </c>
      <c r="FZ264" s="409">
        <f>AVERAGE(FZ259:FZ261)</f>
        <v/>
      </c>
      <c r="GA264" s="409">
        <f>AVERAGE(GA259:GA261)</f>
        <v/>
      </c>
      <c r="GB264" s="409">
        <f>AVERAGE(GB259:GB261)</f>
        <v/>
      </c>
      <c r="GC264" s="1225" t="n"/>
      <c r="GD264" s="1225" t="n"/>
      <c r="GE264" s="2703">
        <f>AVERAGE(GE259:GE261)</f>
        <v/>
      </c>
      <c r="GF264" s="2703">
        <f>+GB264/FW264*DAY(FU264)</f>
        <v/>
      </c>
      <c r="GG264" s="1227">
        <f>(FZ264+GA264)/FW264</f>
        <v/>
      </c>
      <c r="GH264" s="1227">
        <f>+FY264/(+FY264+FZ264+GA264)</f>
        <v/>
      </c>
      <c r="GI264" s="1957">
        <f t="array" ref="GI264">FY264/(SUMPRODUCT(--(CHOOSE({1,2,3},FX264,FZ264,GA264)&gt;0),CHOOSE({1,2,3},FX264,FZ264,GA264))+FW264)</f>
        <v/>
      </c>
      <c r="GK264" s="408" t="inlineStr">
        <is>
          <t>Avg Last 3 Mo</t>
        </is>
      </c>
      <c r="GL264" s="409">
        <f>AVERAGE(GL259:GL261)</f>
        <v/>
      </c>
      <c r="GM264" s="409">
        <f>AVERAGE(GM259:GM261)</f>
        <v/>
      </c>
      <c r="GN264" s="409">
        <f>AVERAGE(GN259:GN261)</f>
        <v/>
      </c>
      <c r="GO264" s="409">
        <f>AVERAGE(GO259:GO261)</f>
        <v/>
      </c>
      <c r="GP264" s="409">
        <f>AVERAGE(GP259:GP261)</f>
        <v/>
      </c>
      <c r="GQ264" s="409">
        <f>AVERAGE(GQ259:GQ261)</f>
        <v/>
      </c>
      <c r="GR264" s="409">
        <f>AVERAGE(GR259:GR261)</f>
        <v/>
      </c>
      <c r="GS264" s="1225" t="n"/>
      <c r="GT264" s="1225" t="n"/>
      <c r="GU264" s="2703">
        <f>AVERAGE(GU259:GU261)</f>
        <v/>
      </c>
      <c r="GV264" s="2703">
        <f>+GR264/GM264*DAY(GK264)</f>
        <v/>
      </c>
      <c r="GW264" s="1227">
        <f>(GP264+GQ264)/GM264</f>
        <v/>
      </c>
      <c r="GX264" s="1227">
        <f>+GO264/(+GO264+GP264+GQ264)</f>
        <v/>
      </c>
      <c r="GY264" s="1957">
        <f t="array" ref="GY264">GO264/(SUMPRODUCT(--(CHOOSE({1,2,3},GN264,GP264,GQ264)&gt;0),CHOOSE({1,2,3},GN264,GP264,GQ264))+GM264)</f>
        <v/>
      </c>
    </row>
    <row r="265">
      <c r="A265" s="408" t="inlineStr">
        <is>
          <t>Avg Last 6 Mo</t>
        </is>
      </c>
      <c r="B265" s="409">
        <f>AVERAGE(B256:B261)</f>
        <v/>
      </c>
      <c r="C265" s="409">
        <f>AVERAGE(C256:C261)</f>
        <v/>
      </c>
      <c r="D265" s="409">
        <f>AVERAGE(D256:D261)</f>
        <v/>
      </c>
      <c r="E265" s="409">
        <f>AVERAGE(E256:E261)</f>
        <v/>
      </c>
      <c r="F265" s="409">
        <f>AVERAGE(F256:F261)</f>
        <v/>
      </c>
      <c r="G265" s="409">
        <f>AVERAGE(G256:G261)</f>
        <v/>
      </c>
      <c r="H265" s="409">
        <f>AVERAGE(H256:H261)</f>
        <v/>
      </c>
      <c r="I265" s="1225" t="n"/>
      <c r="J265" s="1225" t="n"/>
      <c r="K265" s="2703">
        <f>AVERAGE(K256:K261)</f>
        <v/>
      </c>
      <c r="L265" s="2703">
        <f>+H265/C265*DAY(A265)</f>
        <v/>
      </c>
      <c r="M265" s="1227">
        <f>(F265+G265)/C265</f>
        <v/>
      </c>
      <c r="N265" s="1227">
        <f>+E265/(+E265+F265+G265)</f>
        <v/>
      </c>
      <c r="O265" s="1957">
        <f t="array" ref="O265">E265/(SUMPRODUCT(--(CHOOSE({1,2,3},D265,F265,G265)&gt;0),CHOOSE({1,2,3},D265,F265,G265))+C265)</f>
        <v/>
      </c>
      <c r="Q265" s="408" t="inlineStr">
        <is>
          <t>Avg Last 6 Mo</t>
        </is>
      </c>
      <c r="R265" s="409">
        <f>AVERAGE(R256:R261)</f>
        <v/>
      </c>
      <c r="S265" s="409">
        <f>AVERAGE(S256:S261)</f>
        <v/>
      </c>
      <c r="T265" s="409">
        <f>AVERAGE(T256:T261)</f>
        <v/>
      </c>
      <c r="U265" s="409">
        <f>AVERAGE(U256:U261)</f>
        <v/>
      </c>
      <c r="V265" s="409">
        <f>AVERAGE(V256:V261)</f>
        <v/>
      </c>
      <c r="W265" s="409">
        <f>AVERAGE(W256:W261)</f>
        <v/>
      </c>
      <c r="X265" s="409">
        <f>AVERAGE(X256:X261)</f>
        <v/>
      </c>
      <c r="Y265" s="1225" t="n"/>
      <c r="Z265" s="1225" t="n"/>
      <c r="AA265" s="2703">
        <f>AVERAGE(AA256:AA261)</f>
        <v/>
      </c>
      <c r="AB265" s="2703">
        <f>+X265/S265*DAY(Q265)</f>
        <v/>
      </c>
      <c r="AC265" s="1227">
        <f>(V265+W265)/S265</f>
        <v/>
      </c>
      <c r="AD265" s="1227">
        <f>+U265/(+U265+V265+W265)</f>
        <v/>
      </c>
      <c r="AE265" s="1957">
        <f t="array" ref="AE265">U265/(SUMPRODUCT(--(CHOOSE({1,2,3},T265,V265,W265)&gt;0),CHOOSE({1,2,3},T265,V265,W265))+S265)</f>
        <v/>
      </c>
      <c r="AG265" s="408" t="inlineStr">
        <is>
          <t>Avg Last 6 Mo</t>
        </is>
      </c>
      <c r="AH265" s="409">
        <f>AVERAGE(AH256:AH261)</f>
        <v/>
      </c>
      <c r="AI265" s="409">
        <f>AVERAGE(AI256:AI261)</f>
        <v/>
      </c>
      <c r="AJ265" s="409">
        <f>AVERAGE(AJ256:AJ261)</f>
        <v/>
      </c>
      <c r="AK265" s="409">
        <f>AVERAGE(AK256:AK261)</f>
        <v/>
      </c>
      <c r="AL265" s="409">
        <f>AVERAGE(AL256:AL261)</f>
        <v/>
      </c>
      <c r="AM265" s="409">
        <f>AVERAGE(AM256:AM261)</f>
        <v/>
      </c>
      <c r="AN265" s="409">
        <f>AVERAGE(AN256:AN261)</f>
        <v/>
      </c>
      <c r="AO265" s="1225" t="n"/>
      <c r="AP265" s="1225" t="n"/>
      <c r="AQ265" s="2703">
        <f>AVERAGE(AQ256:AQ261)</f>
        <v/>
      </c>
      <c r="AR265" s="2703">
        <f>+AN265/AI265*DAY(AG265)</f>
        <v/>
      </c>
      <c r="AS265" s="1227">
        <f>(AL265+AM265)/AI265</f>
        <v/>
      </c>
      <c r="AT265" s="1227">
        <f>+AK265/(+AK265+AL265+AM265)</f>
        <v/>
      </c>
      <c r="AU265" s="1957">
        <f t="array" ref="AU265">AK265/(SUMPRODUCT(--(CHOOSE({1,2,3},AJ265,AL265,AM265)&gt;0),CHOOSE({1,2,3},AJ265,AL265,AM265))+AI265)</f>
        <v/>
      </c>
      <c r="AW265" s="408" t="inlineStr">
        <is>
          <t>Avg Last 6 Mo</t>
        </is>
      </c>
      <c r="AX265" s="409">
        <f>AVERAGE(AX256:AX261)</f>
        <v/>
      </c>
      <c r="AY265" s="409">
        <f>AVERAGE(AY256:AY261)</f>
        <v/>
      </c>
      <c r="AZ265" s="409">
        <f>AVERAGE(AZ256:AZ261)</f>
        <v/>
      </c>
      <c r="BA265" s="409">
        <f>AVERAGE(BA256:BA261)</f>
        <v/>
      </c>
      <c r="BB265" s="409">
        <f>AVERAGE(BB256:BB261)</f>
        <v/>
      </c>
      <c r="BC265" s="409">
        <f>AVERAGE(BC256:BC261)</f>
        <v/>
      </c>
      <c r="BD265" s="409">
        <f>AVERAGE(BD256:BD261)</f>
        <v/>
      </c>
      <c r="BE265" s="1225" t="n"/>
      <c r="BF265" s="1225" t="n"/>
      <c r="BG265" s="2703">
        <f>AVERAGE(BG256:BG261)</f>
        <v/>
      </c>
      <c r="BH265" s="2703">
        <f>+BD265/AY265*DAY(AW265)</f>
        <v/>
      </c>
      <c r="BI265" s="1227">
        <f>(BB265+BC265)/AY265</f>
        <v/>
      </c>
      <c r="BJ265" s="1227">
        <f>+BA265/(+BA265+BB265+BC265)</f>
        <v/>
      </c>
      <c r="BK265" s="1957">
        <f t="array" ref="BK265">BA265/(SUMPRODUCT(--(CHOOSE({1,2,3},AZ265,BB265,BC265)&gt;0),CHOOSE({1,2,3},AZ265,BB265,BC265))+AY265)</f>
        <v/>
      </c>
      <c r="BM265" s="408" t="inlineStr">
        <is>
          <t>Avg Last 6 Mo</t>
        </is>
      </c>
      <c r="BN265" s="409">
        <f>AVERAGE(BN256:BN261)</f>
        <v/>
      </c>
      <c r="BO265" s="409">
        <f>AVERAGE(BO256:BO261)</f>
        <v/>
      </c>
      <c r="BP265" s="409">
        <f>AVERAGE(BP256:BP261)</f>
        <v/>
      </c>
      <c r="BQ265" s="409">
        <f>AVERAGE(BQ256:BQ261)</f>
        <v/>
      </c>
      <c r="BR265" s="409">
        <f>AVERAGE(BR256:BR261)</f>
        <v/>
      </c>
      <c r="BS265" s="409">
        <f>AVERAGE(BS256:BS261)</f>
        <v/>
      </c>
      <c r="BT265" s="409">
        <f>AVERAGE(BT256:BT261)</f>
        <v/>
      </c>
      <c r="BU265" s="1225" t="n"/>
      <c r="BV265" s="1225" t="n"/>
      <c r="BW265" s="2703">
        <f>AVERAGE(BW256:BW261)</f>
        <v/>
      </c>
      <c r="BX265" s="2703">
        <f>+BT265/BO265*DAY(BM265)</f>
        <v/>
      </c>
      <c r="BY265" s="1227">
        <f>(BR265+BS265)/BO265</f>
        <v/>
      </c>
      <c r="BZ265" s="1227">
        <f>+BQ265/(+BQ265+BR265+BS265)</f>
        <v/>
      </c>
      <c r="CA265" s="1957">
        <f t="array" ref="CA265">BQ265/(SUMPRODUCT(--(CHOOSE({1,2,3},BP265,BR265,BS265)&gt;0),CHOOSE({1,2,3},BP265,BR265,BS265))+BO265)</f>
        <v/>
      </c>
      <c r="CC265" s="408" t="inlineStr">
        <is>
          <t>Avg Last 6 Mo</t>
        </is>
      </c>
      <c r="CD265" s="409">
        <f>AVERAGE(CD256:CD261)</f>
        <v/>
      </c>
      <c r="CE265" s="409">
        <f>AVERAGE(CE256:CE261)</f>
        <v/>
      </c>
      <c r="CF265" s="409">
        <f>AVERAGE(CF256:CF261)</f>
        <v/>
      </c>
      <c r="CG265" s="409">
        <f>AVERAGE(CG256:CG261)</f>
        <v/>
      </c>
      <c r="CH265" s="409">
        <f>AVERAGE(CH256:CH261)</f>
        <v/>
      </c>
      <c r="CI265" s="409">
        <f>AVERAGE(CI256:CI261)</f>
        <v/>
      </c>
      <c r="CJ265" s="409">
        <f>AVERAGE(CJ256:CJ261)</f>
        <v/>
      </c>
      <c r="CK265" s="1225" t="n"/>
      <c r="CL265" s="1225" t="n"/>
      <c r="CM265" s="2703">
        <f>AVERAGE(CM256:CM261)</f>
        <v/>
      </c>
      <c r="CN265" s="2703">
        <f>+CJ265/CE265*DAY(CC265)</f>
        <v/>
      </c>
      <c r="CO265" s="1227">
        <f>(CH265+CI265)/CE265</f>
        <v/>
      </c>
      <c r="CP265" s="1227">
        <f>+CG265/(+CG265+CH265+CI265)</f>
        <v/>
      </c>
      <c r="CQ265" s="1957">
        <f t="array" ref="CQ265">CG265/(SUMPRODUCT(--(CHOOSE({1,2,3},CF265,CH265,CI265)&gt;0),CHOOSE({1,2,3},CF265,CH265,CI265))+CE265)</f>
        <v/>
      </c>
      <c r="CS265" s="408" t="inlineStr">
        <is>
          <t>Avg Last 6 Mo</t>
        </is>
      </c>
      <c r="CT265" s="409">
        <f>AVERAGE(CT256:CT261)</f>
        <v/>
      </c>
      <c r="CU265" s="409">
        <f>AVERAGE(CU256:CU261)</f>
        <v/>
      </c>
      <c r="CV265" s="409">
        <f>AVERAGE(CV256:CV261)</f>
        <v/>
      </c>
      <c r="CW265" s="409">
        <f>AVERAGE(CW256:CW261)</f>
        <v/>
      </c>
      <c r="CX265" s="409">
        <f>AVERAGE(CX256:CX261)</f>
        <v/>
      </c>
      <c r="CY265" s="409">
        <f>AVERAGE(CY256:CY261)</f>
        <v/>
      </c>
      <c r="CZ265" s="409">
        <f>AVERAGE(CZ256:CZ261)</f>
        <v/>
      </c>
      <c r="DA265" s="1225" t="n"/>
      <c r="DB265" s="1225" t="n"/>
      <c r="DC265" s="2703">
        <f>AVERAGE(DC256:DC261)</f>
        <v/>
      </c>
      <c r="DD265" s="2703">
        <f>+CZ265/CU265*DAY(CS265)</f>
        <v/>
      </c>
      <c r="DE265" s="1227">
        <f>(CX265+CY265)/CU265</f>
        <v/>
      </c>
      <c r="DF265" s="1227">
        <f>+CW265/(+CW265+CX265+CY265)</f>
        <v/>
      </c>
      <c r="DG265" s="1957">
        <f t="array" ref="DG265">CW265/(SUMPRODUCT(--(CHOOSE({1,2,3},CV265,CX265,CY265)&gt;0),CHOOSE({1,2,3},CV265,CX265,CY265))+CU265)</f>
        <v/>
      </c>
      <c r="DI265" s="408" t="inlineStr">
        <is>
          <t>Avg Last 6 Mo</t>
        </is>
      </c>
      <c r="DJ265" s="409">
        <f>AVERAGE(DJ256:DJ261)</f>
        <v/>
      </c>
      <c r="DK265" s="409">
        <f>AVERAGE(DK256:DK261)</f>
        <v/>
      </c>
      <c r="DL265" s="409">
        <f>AVERAGE(DL256:DL261)</f>
        <v/>
      </c>
      <c r="DM265" s="409">
        <f>AVERAGE(DM256:DM261)</f>
        <v/>
      </c>
      <c r="DN265" s="409">
        <f>AVERAGE(DN256:DN261)</f>
        <v/>
      </c>
      <c r="DO265" s="409">
        <f>AVERAGE(DO256:DO261)</f>
        <v/>
      </c>
      <c r="DP265" s="409">
        <f>AVERAGE(DP256:DP261)</f>
        <v/>
      </c>
      <c r="DQ265" s="1225" t="n"/>
      <c r="DR265" s="1225" t="n"/>
      <c r="DS265" s="2703">
        <f>AVERAGE(DS256:DS261)</f>
        <v/>
      </c>
      <c r="DT265" s="2703">
        <f>+DP265/DK265*DAY(DI265)</f>
        <v/>
      </c>
      <c r="DU265" s="1227">
        <f>(DN265+DO265)/DK265</f>
        <v/>
      </c>
      <c r="DV265" s="1227">
        <f>+DM265/(+DM265+DN265+DO265)</f>
        <v/>
      </c>
      <c r="DW265" s="1957">
        <f t="array" ref="DW265">DM265/(SUMPRODUCT(--(CHOOSE({1,2,3},DL265,DN265,DO265)&gt;0),CHOOSE({1,2,3},DL265,DN265,DO265))+DK265)</f>
        <v/>
      </c>
      <c r="DY265" s="408" t="inlineStr">
        <is>
          <t>Avg Last 6 Mo</t>
        </is>
      </c>
      <c r="DZ265" s="409">
        <f>AVERAGE(DZ256:DZ261)</f>
        <v/>
      </c>
      <c r="EA265" s="409">
        <f>AVERAGE(EA256:EA261)</f>
        <v/>
      </c>
      <c r="EB265" s="409">
        <f>AVERAGE(EB256:EB261)</f>
        <v/>
      </c>
      <c r="EC265" s="409">
        <f>AVERAGE(EC256:EC261)</f>
        <v/>
      </c>
      <c r="ED265" s="409">
        <f>AVERAGE(ED256:ED261)</f>
        <v/>
      </c>
      <c r="EE265" s="409">
        <f>AVERAGE(EE256:EE261)</f>
        <v/>
      </c>
      <c r="EF265" s="409">
        <f>AVERAGE(EF256:EF261)</f>
        <v/>
      </c>
      <c r="EG265" s="1225" t="n"/>
      <c r="EH265" s="1225" t="n"/>
      <c r="EI265" s="2703">
        <f>AVERAGE(EI256:EI261)</f>
        <v/>
      </c>
      <c r="EJ265" s="2703">
        <f>+EF265/EA265*DAY(DY265)</f>
        <v/>
      </c>
      <c r="EK265" s="1227">
        <f>(ED265+EE265)/EA265</f>
        <v/>
      </c>
      <c r="EL265" s="1227">
        <f>+EC265/(+EC265+ED265+EE265)</f>
        <v/>
      </c>
      <c r="EM265" s="1957">
        <f t="array" ref="EM265">EC265/(SUMPRODUCT(--(CHOOSE({1,2,3},EB265,ED265,EE265)&gt;0),CHOOSE({1,2,3},EB265,ED265,EE265))+EA265)</f>
        <v/>
      </c>
      <c r="EO265" s="408" t="inlineStr">
        <is>
          <t>Avg Last 6 Mo</t>
        </is>
      </c>
      <c r="EP265" s="409">
        <f>AVERAGE(EP256:EP261)</f>
        <v/>
      </c>
      <c r="EQ265" s="409">
        <f>AVERAGE(EQ256:EQ261)</f>
        <v/>
      </c>
      <c r="ER265" s="409">
        <f>AVERAGE(ER256:ER261)</f>
        <v/>
      </c>
      <c r="ES265" s="409">
        <f>AVERAGE(ES256:ES261)</f>
        <v/>
      </c>
      <c r="ET265" s="409">
        <f>AVERAGE(ET256:ET261)</f>
        <v/>
      </c>
      <c r="EU265" s="409">
        <f>AVERAGE(EU256:EU261)</f>
        <v/>
      </c>
      <c r="EV265" s="409">
        <f>AVERAGE(EV256:EV261)</f>
        <v/>
      </c>
      <c r="EW265" s="1225" t="n"/>
      <c r="EX265" s="1225" t="n"/>
      <c r="EY265" s="2703">
        <f>AVERAGE(EY256:EY261)</f>
        <v/>
      </c>
      <c r="EZ265" s="2703">
        <f>+EV265/EQ265*DAY(EO265)</f>
        <v/>
      </c>
      <c r="FA265" s="1227">
        <f>(ET265+EU265)/EQ265</f>
        <v/>
      </c>
      <c r="FB265" s="1227">
        <f>+ES265/(+ES265+ET265+EU265)</f>
        <v/>
      </c>
      <c r="FC265" s="1957">
        <f t="array" ref="FC265">ES265/(SUMPRODUCT(--(CHOOSE({1,2,3},FH265,FX265,GN265)&gt;0),CHOOSE({1,2,3},FH265,FX265,GN265))+EQ265)</f>
        <v/>
      </c>
      <c r="FE265" s="408" t="inlineStr">
        <is>
          <t>Avg Last 6 Mo</t>
        </is>
      </c>
      <c r="FF265" s="409">
        <f>AVERAGE(FF256:FF261)</f>
        <v/>
      </c>
      <c r="FG265" s="409">
        <f>AVERAGE(FG256:FG261)</f>
        <v/>
      </c>
      <c r="FH265" s="409">
        <f>AVERAGE(FH256:FH261)</f>
        <v/>
      </c>
      <c r="FI265" s="409">
        <f>AVERAGE(FI256:FI261)</f>
        <v/>
      </c>
      <c r="FJ265" s="409">
        <f>AVERAGE(FJ256:FJ261)</f>
        <v/>
      </c>
      <c r="FK265" s="409">
        <f>AVERAGE(FK256:FK261)</f>
        <v/>
      </c>
      <c r="FL265" s="409">
        <f>AVERAGE(FL256:FL261)</f>
        <v/>
      </c>
      <c r="FM265" s="1225" t="n"/>
      <c r="FN265" s="1225" t="n"/>
      <c r="FO265" s="2703">
        <f>AVERAGE(FO256:FO261)</f>
        <v/>
      </c>
      <c r="FP265" s="2703">
        <f>+FL265/FG265*DAY(FE265)</f>
        <v/>
      </c>
      <c r="FQ265" s="1227">
        <f>(FJ265+FK265)/FG265</f>
        <v/>
      </c>
      <c r="FR265" s="1227">
        <f>+FI265/(+FI265+FJ265+FK265)</f>
        <v/>
      </c>
      <c r="FS265" s="1957">
        <f t="array" ref="FS265">FI265/(SUMPRODUCT(--(CHOOSE({1,2,3},FH265,FJ265,FK265)&gt;0),CHOOSE({1,2,3},FH265,FJ265,FK265))+FG265)</f>
        <v/>
      </c>
      <c r="FU265" s="408" t="inlineStr">
        <is>
          <t>Avg Last 6 Mo</t>
        </is>
      </c>
      <c r="FV265" s="409">
        <f>AVERAGE(FV256:FV261)</f>
        <v/>
      </c>
      <c r="FW265" s="409">
        <f>AVERAGE(FW256:FW261)</f>
        <v/>
      </c>
      <c r="FX265" s="409">
        <f>AVERAGE(FX256:FX261)</f>
        <v/>
      </c>
      <c r="FY265" s="409">
        <f>AVERAGE(FY256:FY261)</f>
        <v/>
      </c>
      <c r="FZ265" s="409">
        <f>AVERAGE(FZ256:FZ261)</f>
        <v/>
      </c>
      <c r="GA265" s="409">
        <f>AVERAGE(GA256:GA261)</f>
        <v/>
      </c>
      <c r="GB265" s="409">
        <f>AVERAGE(GB256:GB261)</f>
        <v/>
      </c>
      <c r="GC265" s="1225" t="n"/>
      <c r="GD265" s="1225" t="n"/>
      <c r="GE265" s="2703">
        <f>AVERAGE(GE256:GE261)</f>
        <v/>
      </c>
      <c r="GF265" s="2703">
        <f>+GB265/FW265*DAY(FU265)</f>
        <v/>
      </c>
      <c r="GG265" s="1227">
        <f>(FZ265+GA265)/FW265</f>
        <v/>
      </c>
      <c r="GH265" s="1227">
        <f>+FY265/(+FY265+FZ265+GA265)</f>
        <v/>
      </c>
      <c r="GI265" s="1957">
        <f t="array" ref="GI265">FY265/(SUMPRODUCT(--(CHOOSE({1,2,3},FX265,FZ265,GA265)&gt;0),CHOOSE({1,2,3},FX265,FZ265,GA265))+FW265)</f>
        <v/>
      </c>
      <c r="GK265" s="408" t="inlineStr">
        <is>
          <t>Avg Last 6 Mo</t>
        </is>
      </c>
      <c r="GL265" s="409">
        <f>AVERAGE(GL256:GL261)</f>
        <v/>
      </c>
      <c r="GM265" s="409">
        <f>AVERAGE(GM256:GM261)</f>
        <v/>
      </c>
      <c r="GN265" s="409">
        <f>AVERAGE(GN256:GN261)</f>
        <v/>
      </c>
      <c r="GO265" s="409">
        <f>AVERAGE(GO256:GO261)</f>
        <v/>
      </c>
      <c r="GP265" s="409">
        <f>AVERAGE(GP256:GP261)</f>
        <v/>
      </c>
      <c r="GQ265" s="409">
        <f>AVERAGE(GQ256:GQ261)</f>
        <v/>
      </c>
      <c r="GR265" s="409">
        <f>AVERAGE(GR256:GR261)</f>
        <v/>
      </c>
      <c r="GS265" s="1225" t="n"/>
      <c r="GT265" s="1225" t="n"/>
      <c r="GU265" s="2703">
        <f>AVERAGE(GU256:GU261)</f>
        <v/>
      </c>
      <c r="GV265" s="2703">
        <f>+GR265/GM265*DAY(GK265)</f>
        <v/>
      </c>
      <c r="GW265" s="1227">
        <f>(GP265+GQ265)/GM265</f>
        <v/>
      </c>
      <c r="GX265" s="1227">
        <f>+GO265/(+GO265+GP265+GQ265)</f>
        <v/>
      </c>
      <c r="GY265" s="1957">
        <f t="array" ref="GY265">GO265/(SUMPRODUCT(--(CHOOSE({1,2,3},GN265,GP265,GQ265)&gt;0),CHOOSE({1,2,3},GN265,GP265,GQ265))+GM265)</f>
        <v/>
      </c>
    </row>
    <row r="266">
      <c r="A266" s="408" t="inlineStr">
        <is>
          <t>Avg Last 12 Mo</t>
        </is>
      </c>
      <c r="B266" s="409">
        <f>AVERAGE(B250:B261)</f>
        <v/>
      </c>
      <c r="C266" s="409">
        <f>AVERAGE(C250:C261)</f>
        <v/>
      </c>
      <c r="D266" s="409">
        <f>AVERAGE(D250:D261)</f>
        <v/>
      </c>
      <c r="E266" s="409">
        <f>AVERAGE(E250:E261)</f>
        <v/>
      </c>
      <c r="F266" s="409">
        <f>AVERAGE(F250:F261)</f>
        <v/>
      </c>
      <c r="G266" s="409">
        <f>AVERAGE(G250:G261)</f>
        <v/>
      </c>
      <c r="H266" s="409">
        <f>AVERAGE(H250:H261)</f>
        <v/>
      </c>
      <c r="I266" s="1225" t="n"/>
      <c r="J266" s="1225" t="n"/>
      <c r="K266" s="2703">
        <f>AVERAGE(K250:K261)</f>
        <v/>
      </c>
      <c r="L266" s="2703">
        <f>+H266/C266*DAY(A266)</f>
        <v/>
      </c>
      <c r="M266" s="1227">
        <f>(F266+G266)/C266</f>
        <v/>
      </c>
      <c r="N266" s="1227">
        <f>+E266/(+E266+F266+G266)</f>
        <v/>
      </c>
      <c r="O266" s="1957">
        <f t="array" ref="O266">E266/(SUMPRODUCT(--(CHOOSE({1,2,3},D266,F266,G266)&gt;0),CHOOSE({1,2,3},D266,F266,G266))+C266)</f>
        <v/>
      </c>
      <c r="Q266" s="408" t="inlineStr">
        <is>
          <t>Avg Last 12 Mo</t>
        </is>
      </c>
      <c r="R266" s="409">
        <f>AVERAGE(R250:R261)</f>
        <v/>
      </c>
      <c r="S266" s="409">
        <f>AVERAGE(S250:S261)</f>
        <v/>
      </c>
      <c r="T266" s="409">
        <f>AVERAGE(T250:T261)</f>
        <v/>
      </c>
      <c r="U266" s="409">
        <f>AVERAGE(U250:U261)</f>
        <v/>
      </c>
      <c r="V266" s="409">
        <f>AVERAGE(V250:V261)</f>
        <v/>
      </c>
      <c r="W266" s="409">
        <f>AVERAGE(W250:W261)</f>
        <v/>
      </c>
      <c r="X266" s="409">
        <f>AVERAGE(X250:X261)</f>
        <v/>
      </c>
      <c r="Y266" s="1225" t="n"/>
      <c r="Z266" s="1225" t="n"/>
      <c r="AA266" s="2703">
        <f>AVERAGE(AA250:AA261)</f>
        <v/>
      </c>
      <c r="AB266" s="2703">
        <f>+X266/S266*DAY(Q266)</f>
        <v/>
      </c>
      <c r="AC266" s="1227">
        <f>(V266+W266)/S266</f>
        <v/>
      </c>
      <c r="AD266" s="1227">
        <f>+U266/(+U266+V266+W266)</f>
        <v/>
      </c>
      <c r="AE266" s="1957">
        <f t="array" ref="AE266">U266/(SUMPRODUCT(--(CHOOSE({1,2,3},T266,V266,W266)&gt;0),CHOOSE({1,2,3},T266,V266,W266))+S266)</f>
        <v/>
      </c>
      <c r="AG266" s="408" t="inlineStr">
        <is>
          <t>Avg Last 12 Mo</t>
        </is>
      </c>
      <c r="AH266" s="409">
        <f>AVERAGE(AH250:AH261)</f>
        <v/>
      </c>
      <c r="AI266" s="409">
        <f>AVERAGE(AI250:AI261)</f>
        <v/>
      </c>
      <c r="AJ266" s="409">
        <f>AVERAGE(AJ250:AJ261)</f>
        <v/>
      </c>
      <c r="AK266" s="409">
        <f>AVERAGE(AK250:AK261)</f>
        <v/>
      </c>
      <c r="AL266" s="409">
        <f>AVERAGE(AL250:AL261)</f>
        <v/>
      </c>
      <c r="AM266" s="409">
        <f>AVERAGE(AM250:AM261)</f>
        <v/>
      </c>
      <c r="AN266" s="409">
        <f>AVERAGE(AN250:AN261)</f>
        <v/>
      </c>
      <c r="AO266" s="1225" t="n"/>
      <c r="AP266" s="1225" t="n"/>
      <c r="AQ266" s="2703">
        <f>AVERAGE(AQ250:AQ261)</f>
        <v/>
      </c>
      <c r="AR266" s="2703">
        <f>+AN266/AI266*DAY(AG266)</f>
        <v/>
      </c>
      <c r="AS266" s="1227">
        <f>(AL266+AM266)/AI266</f>
        <v/>
      </c>
      <c r="AT266" s="1227">
        <f>+AK266/(+AK266+AL266+AM266)</f>
        <v/>
      </c>
      <c r="AU266" s="1957">
        <f t="array" ref="AU266">AK266/(SUMPRODUCT(--(CHOOSE({1,2,3},AJ266,AL266,AM266)&gt;0),CHOOSE({1,2,3},AJ266,AL266,AM266))+AI266)</f>
        <v/>
      </c>
      <c r="AW266" s="408" t="inlineStr">
        <is>
          <t>Avg Last 12 Mo</t>
        </is>
      </c>
      <c r="AX266" s="409">
        <f>AVERAGE(AX250:AX261)</f>
        <v/>
      </c>
      <c r="AY266" s="409">
        <f>AVERAGE(AY250:AY261)</f>
        <v/>
      </c>
      <c r="AZ266" s="409">
        <f>AVERAGE(AZ250:AZ261)</f>
        <v/>
      </c>
      <c r="BA266" s="409">
        <f>AVERAGE(BA250:BA261)</f>
        <v/>
      </c>
      <c r="BB266" s="409">
        <f>AVERAGE(BB250:BB261)</f>
        <v/>
      </c>
      <c r="BC266" s="409">
        <f>AVERAGE(BC250:BC261)</f>
        <v/>
      </c>
      <c r="BD266" s="409">
        <f>AVERAGE(BD250:BD261)</f>
        <v/>
      </c>
      <c r="BE266" s="1225" t="n"/>
      <c r="BF266" s="1225" t="n"/>
      <c r="BG266" s="2703">
        <f>AVERAGE(BG250:BG261)</f>
        <v/>
      </c>
      <c r="BH266" s="2703">
        <f>+BD266/AY266*DAY(AW266)</f>
        <v/>
      </c>
      <c r="BI266" s="1227">
        <f>(BB266+BC266)/AY266</f>
        <v/>
      </c>
      <c r="BJ266" s="1227">
        <f>+BA266/(+BA266+BB266+BC266)</f>
        <v/>
      </c>
      <c r="BK266" s="1957">
        <f t="array" ref="BK266">BA266/(SUMPRODUCT(--(CHOOSE({1,2,3},AZ266,BB266,BC266)&gt;0),CHOOSE({1,2,3},AZ266,BB266,BC266))+AY266)</f>
        <v/>
      </c>
      <c r="BM266" s="408" t="inlineStr">
        <is>
          <t>Avg Last 12 Mo</t>
        </is>
      </c>
      <c r="BN266" s="409">
        <f>AVERAGE(BN250:BN261)</f>
        <v/>
      </c>
      <c r="BO266" s="409">
        <f>AVERAGE(BO250:BO261)</f>
        <v/>
      </c>
      <c r="BP266" s="409">
        <f>AVERAGE(BP250:BP261)</f>
        <v/>
      </c>
      <c r="BQ266" s="409">
        <f>AVERAGE(BQ250:BQ261)</f>
        <v/>
      </c>
      <c r="BR266" s="409">
        <f>AVERAGE(BR250:BR261)</f>
        <v/>
      </c>
      <c r="BS266" s="409">
        <f>AVERAGE(BS250:BS261)</f>
        <v/>
      </c>
      <c r="BT266" s="409">
        <f>AVERAGE(BT250:BT261)</f>
        <v/>
      </c>
      <c r="BU266" s="1225" t="n"/>
      <c r="BV266" s="1225" t="n"/>
      <c r="BW266" s="2703">
        <f>AVERAGE(BW250:BW261)</f>
        <v/>
      </c>
      <c r="BX266" s="2703">
        <f>+BT266/BO266*DAY(BM266)</f>
        <v/>
      </c>
      <c r="BY266" s="1227">
        <f>(BR266+BS266)/BO266</f>
        <v/>
      </c>
      <c r="BZ266" s="1227">
        <f>+BQ266/(+BQ266+BR266+BS266)</f>
        <v/>
      </c>
      <c r="CA266" s="1957">
        <f t="array" ref="CA266">BQ266/(SUMPRODUCT(--(CHOOSE({1,2,3},BP266,BR266,BS266)&gt;0),CHOOSE({1,2,3},BP266,BR266,BS266))+BO266)</f>
        <v/>
      </c>
      <c r="CC266" s="408" t="inlineStr">
        <is>
          <t>Avg Last 12 Mo</t>
        </is>
      </c>
      <c r="CD266" s="409">
        <f>AVERAGE(CD250:CD261)</f>
        <v/>
      </c>
      <c r="CE266" s="409">
        <f>AVERAGE(CE250:CE261)</f>
        <v/>
      </c>
      <c r="CF266" s="409">
        <f>AVERAGE(CF250:CF261)</f>
        <v/>
      </c>
      <c r="CG266" s="409">
        <f>AVERAGE(CG250:CG261)</f>
        <v/>
      </c>
      <c r="CH266" s="409">
        <f>AVERAGE(CH250:CH261)</f>
        <v/>
      </c>
      <c r="CI266" s="409">
        <f>AVERAGE(CI250:CI261)</f>
        <v/>
      </c>
      <c r="CJ266" s="409">
        <f>AVERAGE(CJ250:CJ261)</f>
        <v/>
      </c>
      <c r="CK266" s="1225" t="n"/>
      <c r="CL266" s="1225" t="n"/>
      <c r="CM266" s="2703">
        <f>AVERAGE(CM250:CM261)</f>
        <v/>
      </c>
      <c r="CN266" s="2703">
        <f>+CJ266/CE266*DAY(CC266)</f>
        <v/>
      </c>
      <c r="CO266" s="1227">
        <f>(CH266+CI266)/CE266</f>
        <v/>
      </c>
      <c r="CP266" s="1227">
        <f>+CG266/(+CG266+CH266+CI266)</f>
        <v/>
      </c>
      <c r="CQ266" s="1957">
        <f t="array" ref="CQ266">CG266/(SUMPRODUCT(--(CHOOSE({1,2,3},CF266,CH266,CI266)&gt;0),CHOOSE({1,2,3},CF266,CH266,CI266))+CE266)</f>
        <v/>
      </c>
      <c r="CS266" s="408" t="inlineStr">
        <is>
          <t>Avg Last 12 Mo</t>
        </is>
      </c>
      <c r="CT266" s="409">
        <f>AVERAGE(CT250:CT261)</f>
        <v/>
      </c>
      <c r="CU266" s="409">
        <f>AVERAGE(CU250:CU261)</f>
        <v/>
      </c>
      <c r="CV266" s="409">
        <f>AVERAGE(CV250:CV261)</f>
        <v/>
      </c>
      <c r="CW266" s="409">
        <f>AVERAGE(CW250:CW261)</f>
        <v/>
      </c>
      <c r="CX266" s="409">
        <f>AVERAGE(CX250:CX261)</f>
        <v/>
      </c>
      <c r="CY266" s="409">
        <f>AVERAGE(CY250:CY261)</f>
        <v/>
      </c>
      <c r="CZ266" s="409">
        <f>AVERAGE(CZ250:CZ261)</f>
        <v/>
      </c>
      <c r="DA266" s="1225" t="n"/>
      <c r="DB266" s="1225" t="n"/>
      <c r="DC266" s="2703">
        <f>AVERAGE(DC250:DC261)</f>
        <v/>
      </c>
      <c r="DD266" s="2703">
        <f>+CZ266/CU266*DAY(CS266)</f>
        <v/>
      </c>
      <c r="DE266" s="1227">
        <f>(CX266+CY266)/CU266</f>
        <v/>
      </c>
      <c r="DF266" s="1227">
        <f>+CW266/(+CW266+CX266+CY266)</f>
        <v/>
      </c>
      <c r="DG266" s="1957">
        <f t="array" ref="DG266">CW266/(SUMPRODUCT(--(CHOOSE({1,2,3},CV266,CX266,CY266)&gt;0),CHOOSE({1,2,3},CV266,CX266,CY266))+CU266)</f>
        <v/>
      </c>
      <c r="DI266" s="408" t="inlineStr">
        <is>
          <t>Avg Last 12 Mo</t>
        </is>
      </c>
      <c r="DJ266" s="409">
        <f>AVERAGE(DJ250:DJ261)</f>
        <v/>
      </c>
      <c r="DK266" s="409">
        <f>AVERAGE(DK250:DK261)</f>
        <v/>
      </c>
      <c r="DL266" s="409">
        <f>AVERAGE(DL250:DL261)</f>
        <v/>
      </c>
      <c r="DM266" s="409">
        <f>AVERAGE(DM250:DM261)</f>
        <v/>
      </c>
      <c r="DN266" s="409">
        <f>AVERAGE(DN250:DN261)</f>
        <v/>
      </c>
      <c r="DO266" s="409">
        <f>AVERAGE(DO250:DO261)</f>
        <v/>
      </c>
      <c r="DP266" s="409">
        <f>AVERAGE(DP250:DP261)</f>
        <v/>
      </c>
      <c r="DQ266" s="1225" t="n"/>
      <c r="DR266" s="1225" t="n"/>
      <c r="DS266" s="2703">
        <f>AVERAGE(DS250:DS261)</f>
        <v/>
      </c>
      <c r="DT266" s="2703">
        <f>+DP266/DK266*DAY(DI266)</f>
        <v/>
      </c>
      <c r="DU266" s="1227">
        <f>(DN266+DO266)/DK266</f>
        <v/>
      </c>
      <c r="DV266" s="1227">
        <f>+DM266/(+DM266+DN266+DO266)</f>
        <v/>
      </c>
      <c r="DW266" s="1957">
        <f t="array" ref="DW266">DM266/(SUMPRODUCT(--(CHOOSE({1,2,3},DL266,DN266,DO266)&gt;0),CHOOSE({1,2,3},DL266,DN266,DO266))+DK266)</f>
        <v/>
      </c>
      <c r="DY266" s="408" t="inlineStr">
        <is>
          <t>Avg Last 12 Mo</t>
        </is>
      </c>
      <c r="DZ266" s="409">
        <f>AVERAGE(DZ250:DZ261)</f>
        <v/>
      </c>
      <c r="EA266" s="409">
        <f>AVERAGE(EA250:EA261)</f>
        <v/>
      </c>
      <c r="EB266" s="409">
        <f>AVERAGE(EB250:EB261)</f>
        <v/>
      </c>
      <c r="EC266" s="409">
        <f>AVERAGE(EC250:EC261)</f>
        <v/>
      </c>
      <c r="ED266" s="409">
        <f>AVERAGE(ED250:ED261)</f>
        <v/>
      </c>
      <c r="EE266" s="409">
        <f>AVERAGE(EE250:EE261)</f>
        <v/>
      </c>
      <c r="EF266" s="409">
        <f>AVERAGE(EF250:EF261)</f>
        <v/>
      </c>
      <c r="EG266" s="1225" t="n"/>
      <c r="EH266" s="1225" t="n"/>
      <c r="EI266" s="2703">
        <f>AVERAGE(EI250:EI261)</f>
        <v/>
      </c>
      <c r="EJ266" s="2703">
        <f>+EF266/EA266*DAY(DY266)</f>
        <v/>
      </c>
      <c r="EK266" s="1227">
        <f>(ED266+EE266)/EA266</f>
        <v/>
      </c>
      <c r="EL266" s="1227">
        <f>+EC266/(+EC266+ED266+EE266)</f>
        <v/>
      </c>
      <c r="EM266" s="1957">
        <f t="array" ref="EM266">EC266/(SUMPRODUCT(--(CHOOSE({1,2,3},EB266,ED266,EE266)&gt;0),CHOOSE({1,2,3},EB266,ED266,EE266))+EA266)</f>
        <v/>
      </c>
      <c r="EO266" s="408" t="inlineStr">
        <is>
          <t>Avg Last 12 Mo</t>
        </is>
      </c>
      <c r="EP266" s="409">
        <f>AVERAGE(EP250:EP261)</f>
        <v/>
      </c>
      <c r="EQ266" s="409">
        <f>AVERAGE(EQ250:EQ261)</f>
        <v/>
      </c>
      <c r="ER266" s="409">
        <f>AVERAGE(ER250:ER261)</f>
        <v/>
      </c>
      <c r="ES266" s="409">
        <f>AVERAGE(ES250:ES261)</f>
        <v/>
      </c>
      <c r="ET266" s="409">
        <f>AVERAGE(ET250:ET261)</f>
        <v/>
      </c>
      <c r="EU266" s="409">
        <f>AVERAGE(EU250:EU261)</f>
        <v/>
      </c>
      <c r="EV266" s="409">
        <f>AVERAGE(EV250:EV261)</f>
        <v/>
      </c>
      <c r="EW266" s="1225" t="n"/>
      <c r="EX266" s="1225" t="n"/>
      <c r="EY266" s="2703">
        <f>AVERAGE(EY250:EY261)</f>
        <v/>
      </c>
      <c r="EZ266" s="2703">
        <f>+EV266/EQ266*DAY(EO266)</f>
        <v/>
      </c>
      <c r="FA266" s="1227">
        <f>(ET266+EU266)/EQ266</f>
        <v/>
      </c>
      <c r="FB266" s="1227">
        <f>+ES266/(+ES266+ET266+EU266)</f>
        <v/>
      </c>
      <c r="FC266" s="1957">
        <f t="array" ref="FC266">ES266/(SUMPRODUCT(--(CHOOSE({1,2,3},FH266,FX266,GN266)&gt;0),CHOOSE({1,2,3},FH266,FX266,GN266))+EQ266)</f>
        <v/>
      </c>
      <c r="FE266" s="408" t="inlineStr">
        <is>
          <t>Avg Last 12 Mo</t>
        </is>
      </c>
      <c r="FF266" s="409">
        <f>AVERAGE(FF250:FF261)</f>
        <v/>
      </c>
      <c r="FG266" s="409">
        <f>AVERAGE(FG250:FG261)</f>
        <v/>
      </c>
      <c r="FH266" s="409">
        <f>AVERAGE(FH250:FH261)</f>
        <v/>
      </c>
      <c r="FI266" s="409">
        <f>AVERAGE(FI250:FI261)</f>
        <v/>
      </c>
      <c r="FJ266" s="409">
        <f>AVERAGE(FJ250:FJ261)</f>
        <v/>
      </c>
      <c r="FK266" s="409">
        <f>AVERAGE(FK250:FK261)</f>
        <v/>
      </c>
      <c r="FL266" s="409">
        <f>AVERAGE(FL250:FL261)</f>
        <v/>
      </c>
      <c r="FM266" s="1225" t="n"/>
      <c r="FN266" s="1225" t="n"/>
      <c r="FO266" s="2703">
        <f>AVERAGE(FO250:FO261)</f>
        <v/>
      </c>
      <c r="FP266" s="2703">
        <f>+FL266/FG266*DAY(FE266)</f>
        <v/>
      </c>
      <c r="FQ266" s="1227">
        <f>(FJ266+FK266)/FG266</f>
        <v/>
      </c>
      <c r="FR266" s="1227">
        <f>+FI266/(+FI266+FJ266+FK266)</f>
        <v/>
      </c>
      <c r="FS266" s="1957">
        <f t="array" ref="FS266">FI266/(SUMPRODUCT(--(CHOOSE({1,2,3},FH266,FJ266,FK266)&gt;0),CHOOSE({1,2,3},FH266,FJ266,FK266))+FG266)</f>
        <v/>
      </c>
      <c r="FU266" s="408" t="inlineStr">
        <is>
          <t>Avg Last 12 Mo</t>
        </is>
      </c>
      <c r="FV266" s="409">
        <f>AVERAGE(FV250:FV261)</f>
        <v/>
      </c>
      <c r="FW266" s="409">
        <f>AVERAGE(FW250:FW261)</f>
        <v/>
      </c>
      <c r="FX266" s="409">
        <f>AVERAGE(FX250:FX261)</f>
        <v/>
      </c>
      <c r="FY266" s="409">
        <f>AVERAGE(FY250:FY261)</f>
        <v/>
      </c>
      <c r="FZ266" s="409">
        <f>AVERAGE(FZ250:FZ261)</f>
        <v/>
      </c>
      <c r="GA266" s="409">
        <f>AVERAGE(GA250:GA261)</f>
        <v/>
      </c>
      <c r="GB266" s="409">
        <f>AVERAGE(GB250:GB261)</f>
        <v/>
      </c>
      <c r="GC266" s="1225" t="n"/>
      <c r="GD266" s="1225" t="n"/>
      <c r="GE266" s="2703">
        <f>AVERAGE(GE250:GE261)</f>
        <v/>
      </c>
      <c r="GF266" s="2703">
        <f>+GB266/FW266*DAY(FU266)</f>
        <v/>
      </c>
      <c r="GG266" s="1227">
        <f>(FZ266+GA266)/FW266</f>
        <v/>
      </c>
      <c r="GH266" s="1227">
        <f>+FY266/(+FY266+FZ266+GA266)</f>
        <v/>
      </c>
      <c r="GI266" s="1957">
        <f t="array" ref="GI266">FY266/(SUMPRODUCT(--(CHOOSE({1,2,3},FX266,FZ266,GA266)&gt;0),CHOOSE({1,2,3},FX266,FZ266,GA266))+FW266)</f>
        <v/>
      </c>
      <c r="GK266" s="408" t="inlineStr">
        <is>
          <t>Avg Last 12 Mo</t>
        </is>
      </c>
      <c r="GL266" s="409">
        <f>AVERAGE(GL250:GL261)</f>
        <v/>
      </c>
      <c r="GM266" s="409">
        <f>AVERAGE(GM250:GM261)</f>
        <v/>
      </c>
      <c r="GN266" s="409">
        <f>AVERAGE(GN250:GN261)</f>
        <v/>
      </c>
      <c r="GO266" s="409">
        <f>AVERAGE(GO250:GO261)</f>
        <v/>
      </c>
      <c r="GP266" s="409">
        <f>AVERAGE(GP250:GP261)</f>
        <v/>
      </c>
      <c r="GQ266" s="409">
        <f>AVERAGE(GQ250:GQ261)</f>
        <v/>
      </c>
      <c r="GR266" s="409">
        <f>AVERAGE(GR250:GR261)</f>
        <v/>
      </c>
      <c r="GS266" s="1225" t="n"/>
      <c r="GT266" s="1225" t="n"/>
      <c r="GU266" s="2703">
        <f>AVERAGE(GU250:GU261)</f>
        <v/>
      </c>
      <c r="GV266" s="2703">
        <f>+GR266/GM266*DAY(GK266)</f>
        <v/>
      </c>
      <c r="GW266" s="1227">
        <f>(GP266+GQ266)/GM266</f>
        <v/>
      </c>
      <c r="GX266" s="1227">
        <f>+GO266/(+GO266+GP266+GQ266)</f>
        <v/>
      </c>
      <c r="GY266" s="1957">
        <f t="array" ref="GY266">GO266/(SUMPRODUCT(--(CHOOSE({1,2,3},GN266,GP266,GQ266)&gt;0),CHOOSE({1,2,3},GN266,GP266,GQ266))+GM266)</f>
        <v/>
      </c>
    </row>
    <row r="267">
      <c r="A267" s="408" t="inlineStr">
        <is>
          <t>Avg Prior 3 Mo</t>
        </is>
      </c>
      <c r="B267" s="409">
        <f>AVERAGE(B247:B249)</f>
        <v/>
      </c>
      <c r="C267" s="409">
        <f>AVERAGE(C247:C249)</f>
        <v/>
      </c>
      <c r="D267" s="409">
        <f>AVERAGE(D247:D249)</f>
        <v/>
      </c>
      <c r="E267" s="409">
        <f>AVERAGE(E247:E249)</f>
        <v/>
      </c>
      <c r="F267" s="409">
        <f>AVERAGE(F247:F249)</f>
        <v/>
      </c>
      <c r="G267" s="409">
        <f>AVERAGE(G247:G249)</f>
        <v/>
      </c>
      <c r="H267" s="409">
        <f>AVERAGE(H247:H249)</f>
        <v/>
      </c>
      <c r="I267" s="1225" t="n"/>
      <c r="J267" s="1225" t="n"/>
      <c r="K267" s="2703">
        <f>AVERAGE(K247:K249)</f>
        <v/>
      </c>
      <c r="L267" s="2703">
        <f>+H267/C267*DAY(A267)</f>
        <v/>
      </c>
      <c r="M267" s="1227">
        <f>(F267+G267)/C267</f>
        <v/>
      </c>
      <c r="N267" s="1227">
        <f>+E267/(+E267+F267+G267)</f>
        <v/>
      </c>
      <c r="O267" s="1957">
        <f t="array" ref="O267">E267/(SUMPRODUCT(--(CHOOSE({1,2,3},D267,F267,G267)&gt;0),CHOOSE({1,2,3},D267,F267,G267))+C267)</f>
        <v/>
      </c>
      <c r="Q267" s="408" t="inlineStr">
        <is>
          <t>Avg Prior 3 Mo</t>
        </is>
      </c>
      <c r="R267" s="409">
        <f>AVERAGE(R247:R249)</f>
        <v/>
      </c>
      <c r="S267" s="409">
        <f>AVERAGE(S247:S249)</f>
        <v/>
      </c>
      <c r="T267" s="409">
        <f>AVERAGE(T247:T249)</f>
        <v/>
      </c>
      <c r="U267" s="409">
        <f>AVERAGE(U247:U249)</f>
        <v/>
      </c>
      <c r="V267" s="409">
        <f>AVERAGE(V247:V249)</f>
        <v/>
      </c>
      <c r="W267" s="409">
        <f>AVERAGE(W247:W249)</f>
        <v/>
      </c>
      <c r="X267" s="409">
        <f>AVERAGE(X247:X249)</f>
        <v/>
      </c>
      <c r="Y267" s="1225" t="n"/>
      <c r="Z267" s="1225" t="n"/>
      <c r="AA267" s="2703">
        <f>AVERAGE(AA247:AA249)</f>
        <v/>
      </c>
      <c r="AB267" s="2703">
        <f>+X267/S267*DAY(Q267)</f>
        <v/>
      </c>
      <c r="AC267" s="1227">
        <f>(V267+W267)/S267</f>
        <v/>
      </c>
      <c r="AD267" s="1227">
        <f>+U267/(+U267+V267+W267)</f>
        <v/>
      </c>
      <c r="AE267" s="1957">
        <f t="array" ref="AE267">U267/(SUMPRODUCT(--(CHOOSE({1,2,3},T267,V267,W267)&gt;0),CHOOSE({1,2,3},T267,V267,W267))+S267)</f>
        <v/>
      </c>
      <c r="AG267" s="408" t="inlineStr">
        <is>
          <t>Avg Prior 3 Mo</t>
        </is>
      </c>
      <c r="AH267" s="409">
        <f>AVERAGE(AH247:AH249)</f>
        <v/>
      </c>
      <c r="AI267" s="409">
        <f>AVERAGE(AI247:AI249)</f>
        <v/>
      </c>
      <c r="AJ267" s="409">
        <f>AVERAGE(AJ247:AJ249)</f>
        <v/>
      </c>
      <c r="AK267" s="409">
        <f>AVERAGE(AK247:AK249)</f>
        <v/>
      </c>
      <c r="AL267" s="409">
        <f>AVERAGE(AL247:AL249)</f>
        <v/>
      </c>
      <c r="AM267" s="409">
        <f>AVERAGE(AM247:AM249)</f>
        <v/>
      </c>
      <c r="AN267" s="409">
        <f>AVERAGE(AN247:AN249)</f>
        <v/>
      </c>
      <c r="AO267" s="1225" t="n"/>
      <c r="AP267" s="1225" t="n"/>
      <c r="AQ267" s="2703">
        <f>AVERAGE(AQ247:AQ249)</f>
        <v/>
      </c>
      <c r="AR267" s="2703">
        <f>+AN267/AI267*DAY(AG267)</f>
        <v/>
      </c>
      <c r="AS267" s="1227">
        <f>(AL267+AM267)/AI267</f>
        <v/>
      </c>
      <c r="AT267" s="1227">
        <f>+AK267/(+AK267+AL267+AM267)</f>
        <v/>
      </c>
      <c r="AU267" s="1957">
        <f t="array" ref="AU267">AK267/(SUMPRODUCT(--(CHOOSE({1,2,3},AJ267,AL267,AM267)&gt;0),CHOOSE({1,2,3},AJ267,AL267,AM267))+AI267)</f>
        <v/>
      </c>
      <c r="AW267" s="408" t="inlineStr">
        <is>
          <t>Avg Prior 3 Mo</t>
        </is>
      </c>
      <c r="AX267" s="409">
        <f>AVERAGE(AX247:AX249)</f>
        <v/>
      </c>
      <c r="AY267" s="409">
        <f>AVERAGE(AY247:AY249)</f>
        <v/>
      </c>
      <c r="AZ267" s="409">
        <f>AVERAGE(AZ247:AZ249)</f>
        <v/>
      </c>
      <c r="BA267" s="409">
        <f>AVERAGE(BA247:BA249)</f>
        <v/>
      </c>
      <c r="BB267" s="409">
        <f>AVERAGE(BB247:BB249)</f>
        <v/>
      </c>
      <c r="BC267" s="409">
        <f>AVERAGE(BC247:BC249)</f>
        <v/>
      </c>
      <c r="BD267" s="409">
        <f>AVERAGE(BD247:BD249)</f>
        <v/>
      </c>
      <c r="BE267" s="1225" t="n"/>
      <c r="BF267" s="1225" t="n"/>
      <c r="BG267" s="2703">
        <f>AVERAGE(BG247:BG249)</f>
        <v/>
      </c>
      <c r="BH267" s="2703">
        <f>+BD267/AY267*DAY(AW267)</f>
        <v/>
      </c>
      <c r="BI267" s="1227">
        <f>(BB267+BC267)/AY267</f>
        <v/>
      </c>
      <c r="BJ267" s="1227">
        <f>+BA267/(+BA267+BB267+BC267)</f>
        <v/>
      </c>
      <c r="BK267" s="1957">
        <f t="array" ref="BK267">BA267/(SUMPRODUCT(--(CHOOSE({1,2,3},AZ267,BB267,BC267)&gt;0),CHOOSE({1,2,3},AZ267,BB267,BC267))+AY267)</f>
        <v/>
      </c>
      <c r="BM267" s="408" t="inlineStr">
        <is>
          <t>Avg Prior 3 Mo</t>
        </is>
      </c>
      <c r="BN267" s="409">
        <f>AVERAGE(BN247:BN249)</f>
        <v/>
      </c>
      <c r="BO267" s="409">
        <f>AVERAGE(BO247:BO249)</f>
        <v/>
      </c>
      <c r="BP267" s="409">
        <f>AVERAGE(BP247:BP249)</f>
        <v/>
      </c>
      <c r="BQ267" s="409">
        <f>AVERAGE(BQ247:BQ249)</f>
        <v/>
      </c>
      <c r="BR267" s="409">
        <f>AVERAGE(BR247:BR249)</f>
        <v/>
      </c>
      <c r="BS267" s="409">
        <f>AVERAGE(BS247:BS249)</f>
        <v/>
      </c>
      <c r="BT267" s="409">
        <f>AVERAGE(BT247:BT249)</f>
        <v/>
      </c>
      <c r="BU267" s="1225" t="n"/>
      <c r="BV267" s="1225" t="n"/>
      <c r="BW267" s="2703">
        <f>AVERAGE(BW247:BW249)</f>
        <v/>
      </c>
      <c r="BX267" s="2703">
        <f>+BT267/BO267*DAY(BM267)</f>
        <v/>
      </c>
      <c r="BY267" s="1227">
        <f>(BR267+BS267)/BO267</f>
        <v/>
      </c>
      <c r="BZ267" s="1227">
        <f>+BQ267/(+BQ267+BR267+BS267)</f>
        <v/>
      </c>
      <c r="CA267" s="1957">
        <f t="array" ref="CA267">BQ267/(SUMPRODUCT(--(CHOOSE({1,2,3},BP267,BR267,BS267)&gt;0),CHOOSE({1,2,3},BP267,BR267,BS267))+BO267)</f>
        <v/>
      </c>
      <c r="CC267" s="408" t="inlineStr">
        <is>
          <t>Avg Prior 3 Mo</t>
        </is>
      </c>
      <c r="CD267" s="409">
        <f>AVERAGE(CD247:CD249)</f>
        <v/>
      </c>
      <c r="CE267" s="409">
        <f>AVERAGE(CE247:CE249)</f>
        <v/>
      </c>
      <c r="CF267" s="409">
        <f>AVERAGE(CF247:CF249)</f>
        <v/>
      </c>
      <c r="CG267" s="409">
        <f>AVERAGE(CG247:CG249)</f>
        <v/>
      </c>
      <c r="CH267" s="409">
        <f>AVERAGE(CH247:CH249)</f>
        <v/>
      </c>
      <c r="CI267" s="409">
        <f>AVERAGE(CI247:CI249)</f>
        <v/>
      </c>
      <c r="CJ267" s="409">
        <f>AVERAGE(CJ247:CJ249)</f>
        <v/>
      </c>
      <c r="CK267" s="1225" t="n"/>
      <c r="CL267" s="1225" t="n"/>
      <c r="CM267" s="2703">
        <f>AVERAGE(CM247:CM249)</f>
        <v/>
      </c>
      <c r="CN267" s="2703">
        <f>+CJ267/CE267*DAY(CC267)</f>
        <v/>
      </c>
      <c r="CO267" s="1227">
        <f>(CH267+CI267)/CE267</f>
        <v/>
      </c>
      <c r="CP267" s="1227">
        <f>+CG267/(+CG267+CH267+CI267)</f>
        <v/>
      </c>
      <c r="CQ267" s="1957">
        <f t="array" ref="CQ267">CG267/(SUMPRODUCT(--(CHOOSE({1,2,3},CF267,CH267,CI267)&gt;0),CHOOSE({1,2,3},CF267,CH267,CI267))+CE267)</f>
        <v/>
      </c>
      <c r="CS267" s="408" t="inlineStr">
        <is>
          <t>Avg Prior 3 Mo</t>
        </is>
      </c>
      <c r="CT267" s="409">
        <f>AVERAGE(CT247:CT249)</f>
        <v/>
      </c>
      <c r="CU267" s="409">
        <f>AVERAGE(CU247:CU249)</f>
        <v/>
      </c>
      <c r="CV267" s="409">
        <f>AVERAGE(CV247:CV249)</f>
        <v/>
      </c>
      <c r="CW267" s="409">
        <f>AVERAGE(CW247:CW249)</f>
        <v/>
      </c>
      <c r="CX267" s="409">
        <f>AVERAGE(CX247:CX249)</f>
        <v/>
      </c>
      <c r="CY267" s="409">
        <f>AVERAGE(CY247:CY249)</f>
        <v/>
      </c>
      <c r="CZ267" s="409">
        <f>AVERAGE(CZ247:CZ249)</f>
        <v/>
      </c>
      <c r="DA267" s="1225" t="n"/>
      <c r="DB267" s="1225" t="n"/>
      <c r="DC267" s="2703">
        <f>AVERAGE(DC247:DC249)</f>
        <v/>
      </c>
      <c r="DD267" s="2703">
        <f>+CZ267/CU267*DAY(CS267)</f>
        <v/>
      </c>
      <c r="DE267" s="1227">
        <f>(CX267+CY267)/CU267</f>
        <v/>
      </c>
      <c r="DF267" s="1227">
        <f>+CW267/(+CW267+CX267+CY267)</f>
        <v/>
      </c>
      <c r="DG267" s="1957">
        <f t="array" ref="DG267">CW267/(SUMPRODUCT(--(CHOOSE({1,2,3},CV267,CX267,CY267)&gt;0),CHOOSE({1,2,3},CV267,CX267,CY267))+CU267)</f>
        <v/>
      </c>
      <c r="DI267" s="408" t="inlineStr">
        <is>
          <t>Avg Prior 3 Mo</t>
        </is>
      </c>
      <c r="DJ267" s="409">
        <f>AVERAGE(DJ247:DJ249)</f>
        <v/>
      </c>
      <c r="DK267" s="409">
        <f>AVERAGE(DK247:DK249)</f>
        <v/>
      </c>
      <c r="DL267" s="409">
        <f>AVERAGE(DL247:DL249)</f>
        <v/>
      </c>
      <c r="DM267" s="409">
        <f>AVERAGE(DM247:DM249)</f>
        <v/>
      </c>
      <c r="DN267" s="409">
        <f>AVERAGE(DN247:DN249)</f>
        <v/>
      </c>
      <c r="DO267" s="409">
        <f>AVERAGE(DO247:DO249)</f>
        <v/>
      </c>
      <c r="DP267" s="409">
        <f>AVERAGE(DP247:DP249)</f>
        <v/>
      </c>
      <c r="DQ267" s="1225" t="n"/>
      <c r="DR267" s="1225" t="n"/>
      <c r="DS267" s="2703">
        <f>AVERAGE(DS247:DS249)</f>
        <v/>
      </c>
      <c r="DT267" s="2703">
        <f>+DP267/DK267*DAY(DI267)</f>
        <v/>
      </c>
      <c r="DU267" s="1227">
        <f>(DN267+DO267)/DK267</f>
        <v/>
      </c>
      <c r="DV267" s="1227">
        <f>+DM267/(+DM267+DN267+DO267)</f>
        <v/>
      </c>
      <c r="DW267" s="1957">
        <f t="array" ref="DW267">DM267/(SUMPRODUCT(--(CHOOSE({1,2,3},DL267,DN267,DO267)&gt;0),CHOOSE({1,2,3},DL267,DN267,DO267))+DK267)</f>
        <v/>
      </c>
      <c r="DY267" s="408" t="inlineStr">
        <is>
          <t>Avg Prior 3 Mo</t>
        </is>
      </c>
      <c r="DZ267" s="409">
        <f>AVERAGE(DZ247:DZ249)</f>
        <v/>
      </c>
      <c r="EA267" s="409">
        <f>AVERAGE(EA247:EA249)</f>
        <v/>
      </c>
      <c r="EB267" s="409">
        <f>AVERAGE(EB247:EB249)</f>
        <v/>
      </c>
      <c r="EC267" s="409">
        <f>AVERAGE(EC247:EC249)</f>
        <v/>
      </c>
      <c r="ED267" s="409">
        <f>AVERAGE(ED247:ED249)</f>
        <v/>
      </c>
      <c r="EE267" s="409">
        <f>AVERAGE(EE247:EE249)</f>
        <v/>
      </c>
      <c r="EF267" s="409">
        <f>AVERAGE(EF247:EF249)</f>
        <v/>
      </c>
      <c r="EG267" s="1225" t="n"/>
      <c r="EH267" s="1225" t="n"/>
      <c r="EI267" s="2703">
        <f>AVERAGE(EI247:EI249)</f>
        <v/>
      </c>
      <c r="EJ267" s="2703">
        <f>+EF267/EA267*DAY(DY267)</f>
        <v/>
      </c>
      <c r="EK267" s="1227">
        <f>(ED267+EE267)/EA267</f>
        <v/>
      </c>
      <c r="EL267" s="1227">
        <f>+EC267/(+EC267+ED267+EE267)</f>
        <v/>
      </c>
      <c r="EM267" s="1957">
        <f t="array" ref="EM267">EC267/(SUMPRODUCT(--(CHOOSE({1,2,3},EB267,ED267,EE267)&gt;0),CHOOSE({1,2,3},EB267,ED267,EE267))+EA267)</f>
        <v/>
      </c>
      <c r="EO267" s="408" t="inlineStr">
        <is>
          <t>Avg Prior 3 Mo</t>
        </is>
      </c>
      <c r="EP267" s="409">
        <f>AVERAGE(EP247:EP249)</f>
        <v/>
      </c>
      <c r="EQ267" s="409">
        <f>AVERAGE(EQ247:EQ249)</f>
        <v/>
      </c>
      <c r="ER267" s="409">
        <f>AVERAGE(ER247:ER249)</f>
        <v/>
      </c>
      <c r="ES267" s="409">
        <f>AVERAGE(ES247:ES249)</f>
        <v/>
      </c>
      <c r="ET267" s="409">
        <f>AVERAGE(ET247:ET249)</f>
        <v/>
      </c>
      <c r="EU267" s="409">
        <f>AVERAGE(EU247:EU249)</f>
        <v/>
      </c>
      <c r="EV267" s="409">
        <f>AVERAGE(EV247:EV249)</f>
        <v/>
      </c>
      <c r="EW267" s="1225" t="n"/>
      <c r="EX267" s="1225" t="n"/>
      <c r="EY267" s="2703">
        <f>AVERAGE(EY247:EY249)</f>
        <v/>
      </c>
      <c r="EZ267" s="2703">
        <f>+EV267/EQ267*DAY(EO267)</f>
        <v/>
      </c>
      <c r="FA267" s="1227">
        <f>(ET267+EU267)/EQ267</f>
        <v/>
      </c>
      <c r="FB267" s="1227">
        <f>+ES267/(+ES267+ET267+EU267)</f>
        <v/>
      </c>
      <c r="FC267" s="1957">
        <f t="array" ref="FC267">ES267/(SUMPRODUCT(--(CHOOSE({1,2,3},FH267,FX267,GN267)&gt;0),CHOOSE({1,2,3},FH267,FX267,GN267))+EQ267)</f>
        <v/>
      </c>
      <c r="FE267" s="408" t="inlineStr">
        <is>
          <t>Avg Prior 3 Mo</t>
        </is>
      </c>
      <c r="FF267" s="409">
        <f>AVERAGE(FF247:FF249)</f>
        <v/>
      </c>
      <c r="FG267" s="409">
        <f>AVERAGE(FG247:FG249)</f>
        <v/>
      </c>
      <c r="FH267" s="409">
        <f>AVERAGE(FH247:FH249)</f>
        <v/>
      </c>
      <c r="FI267" s="409">
        <f>AVERAGE(FI247:FI249)</f>
        <v/>
      </c>
      <c r="FJ267" s="409">
        <f>AVERAGE(FJ247:FJ249)</f>
        <v/>
      </c>
      <c r="FK267" s="409">
        <f>AVERAGE(FK247:FK249)</f>
        <v/>
      </c>
      <c r="FL267" s="409">
        <f>AVERAGE(FL247:FL249)</f>
        <v/>
      </c>
      <c r="FM267" s="1225" t="n"/>
      <c r="FN267" s="1225" t="n"/>
      <c r="FO267" s="2703">
        <f>AVERAGE(FO247:FO249)</f>
        <v/>
      </c>
      <c r="FP267" s="2703">
        <f>+FL267/FG267*DAY(FE267)</f>
        <v/>
      </c>
      <c r="FQ267" s="1227">
        <f>(FJ267+FK267)/FG267</f>
        <v/>
      </c>
      <c r="FR267" s="1227">
        <f>+FI267/(+FI267+FJ267+FK267)</f>
        <v/>
      </c>
      <c r="FS267" s="1957">
        <f t="array" ref="FS267">FI267/(SUMPRODUCT(--(CHOOSE({1,2,3},FH267,FJ267,FK267)&gt;0),CHOOSE({1,2,3},FH267,FJ267,FK267))+FG267)</f>
        <v/>
      </c>
      <c r="FU267" s="408" t="inlineStr">
        <is>
          <t>Avg Prior 3 Mo</t>
        </is>
      </c>
      <c r="FV267" s="409">
        <f>AVERAGE(FV247:FV249)</f>
        <v/>
      </c>
      <c r="FW267" s="409">
        <f>AVERAGE(FW247:FW249)</f>
        <v/>
      </c>
      <c r="FX267" s="409">
        <f>AVERAGE(FX247:FX249)</f>
        <v/>
      </c>
      <c r="FY267" s="409">
        <f>AVERAGE(FY247:FY249)</f>
        <v/>
      </c>
      <c r="FZ267" s="409">
        <f>AVERAGE(FZ247:FZ249)</f>
        <v/>
      </c>
      <c r="GA267" s="409">
        <f>AVERAGE(GA247:GA249)</f>
        <v/>
      </c>
      <c r="GB267" s="409">
        <f>AVERAGE(GB247:GB249)</f>
        <v/>
      </c>
      <c r="GC267" s="1225" t="n"/>
      <c r="GD267" s="1225" t="n"/>
      <c r="GE267" s="2703">
        <f>AVERAGE(GE247:GE249)</f>
        <v/>
      </c>
      <c r="GF267" s="2703">
        <f>+GB267/FW267*DAY(FU267)</f>
        <v/>
      </c>
      <c r="GG267" s="1227">
        <f>(FZ267+GA267)/FW267</f>
        <v/>
      </c>
      <c r="GH267" s="1227">
        <f>+FY267/(+FY267+FZ267+GA267)</f>
        <v/>
      </c>
      <c r="GI267" s="1957">
        <f t="array" ref="GI267">FY267/(SUMPRODUCT(--(CHOOSE({1,2,3},FX267,FZ267,GA267)&gt;0),CHOOSE({1,2,3},FX267,FZ267,GA267))+FW267)</f>
        <v/>
      </c>
      <c r="GK267" s="408" t="inlineStr">
        <is>
          <t>Avg Prior 3 Mo</t>
        </is>
      </c>
      <c r="GL267" s="409">
        <f>AVERAGE(GL247:GL249)</f>
        <v/>
      </c>
      <c r="GM267" s="409">
        <f>AVERAGE(GM247:GM249)</f>
        <v/>
      </c>
      <c r="GN267" s="409">
        <f>AVERAGE(GN247:GN249)</f>
        <v/>
      </c>
      <c r="GO267" s="409">
        <f>AVERAGE(GO247:GO249)</f>
        <v/>
      </c>
      <c r="GP267" s="409">
        <f>AVERAGE(GP247:GP249)</f>
        <v/>
      </c>
      <c r="GQ267" s="409">
        <f>AVERAGE(GQ247:GQ249)</f>
        <v/>
      </c>
      <c r="GR267" s="409">
        <f>AVERAGE(GR247:GR249)</f>
        <v/>
      </c>
      <c r="GS267" s="1225" t="n"/>
      <c r="GT267" s="1225" t="n"/>
      <c r="GU267" s="2703">
        <f>AVERAGE(GU247:GU249)</f>
        <v/>
      </c>
      <c r="GV267" s="2703">
        <f>+GR267/GM267*DAY(GK267)</f>
        <v/>
      </c>
      <c r="GW267" s="1227">
        <f>(GP267+GQ267)/GM267</f>
        <v/>
      </c>
      <c r="GX267" s="1227">
        <f>+GO267/(+GO267+GP267+GQ267)</f>
        <v/>
      </c>
      <c r="GY267" s="1957">
        <f t="array" ref="GY267">GO267/(SUMPRODUCT(--(CHOOSE({1,2,3},GN267,GP267,GQ267)&gt;0),CHOOSE({1,2,3},GN267,GP267,GQ267))+GM267)</f>
        <v/>
      </c>
    </row>
    <row r="268">
      <c r="A268" s="408" t="inlineStr">
        <is>
          <t>Avg Prior 6 Mo</t>
        </is>
      </c>
      <c r="B268" s="409">
        <f>AVERAGE(B244:B249)</f>
        <v/>
      </c>
      <c r="C268" s="409">
        <f>AVERAGE(C244:C249)</f>
        <v/>
      </c>
      <c r="D268" s="409">
        <f>AVERAGE(D244:D249)</f>
        <v/>
      </c>
      <c r="E268" s="409">
        <f>AVERAGE(E244:E249)</f>
        <v/>
      </c>
      <c r="F268" s="409">
        <f>AVERAGE(F244:F249)</f>
        <v/>
      </c>
      <c r="G268" s="409">
        <f>AVERAGE(G244:G249)</f>
        <v/>
      </c>
      <c r="H268" s="409">
        <f>AVERAGE(H244:H249)</f>
        <v/>
      </c>
      <c r="I268" s="1225" t="n"/>
      <c r="J268" s="1225" t="n"/>
      <c r="K268" s="2703">
        <f>AVERAGE(K244:K249)</f>
        <v/>
      </c>
      <c r="L268" s="2703">
        <f>+H268/C268*DAY(A268)</f>
        <v/>
      </c>
      <c r="M268" s="1227">
        <f>(F268+G268)/C268</f>
        <v/>
      </c>
      <c r="N268" s="1227">
        <f>+E268/(+E268+F268+G268)</f>
        <v/>
      </c>
      <c r="O268" s="1957">
        <f t="array" ref="O268">E268/(SUMPRODUCT(--(CHOOSE({1,2,3},D268,F268,G268)&gt;0),CHOOSE({1,2,3},D268,F268,G268))+C268)</f>
        <v/>
      </c>
      <c r="Q268" s="408" t="inlineStr">
        <is>
          <t>Avg Prior 6 Mo</t>
        </is>
      </c>
      <c r="R268" s="409">
        <f>AVERAGE(R244:R249)</f>
        <v/>
      </c>
      <c r="S268" s="409">
        <f>AVERAGE(S244:S249)</f>
        <v/>
      </c>
      <c r="T268" s="409">
        <f>AVERAGE(T244:T249)</f>
        <v/>
      </c>
      <c r="U268" s="409">
        <f>AVERAGE(U244:U249)</f>
        <v/>
      </c>
      <c r="V268" s="409">
        <f>AVERAGE(V244:V249)</f>
        <v/>
      </c>
      <c r="W268" s="409">
        <f>AVERAGE(W244:W249)</f>
        <v/>
      </c>
      <c r="X268" s="409">
        <f>AVERAGE(X244:X249)</f>
        <v/>
      </c>
      <c r="Y268" s="1225" t="n"/>
      <c r="Z268" s="1225" t="n"/>
      <c r="AA268" s="2703">
        <f>AVERAGE(AA244:AA249)</f>
        <v/>
      </c>
      <c r="AB268" s="2703">
        <f>+X268/S268*DAY(Q268)</f>
        <v/>
      </c>
      <c r="AC268" s="1227">
        <f>(V268+W268)/S268</f>
        <v/>
      </c>
      <c r="AD268" s="1227">
        <f>+U268/(+U268+V268+W268)</f>
        <v/>
      </c>
      <c r="AE268" s="1957">
        <f t="array" ref="AE268">U268/(SUMPRODUCT(--(CHOOSE({1,2,3},T268,V268,W268)&gt;0),CHOOSE({1,2,3},T268,V268,W268))+S268)</f>
        <v/>
      </c>
      <c r="AG268" s="408" t="inlineStr">
        <is>
          <t>Avg Prior 6 Mo</t>
        </is>
      </c>
      <c r="AH268" s="409">
        <f>AVERAGE(AH244:AH249)</f>
        <v/>
      </c>
      <c r="AI268" s="409">
        <f>AVERAGE(AI244:AI249)</f>
        <v/>
      </c>
      <c r="AJ268" s="409">
        <f>AVERAGE(AJ244:AJ249)</f>
        <v/>
      </c>
      <c r="AK268" s="409">
        <f>AVERAGE(AK244:AK249)</f>
        <v/>
      </c>
      <c r="AL268" s="409">
        <f>AVERAGE(AL244:AL249)</f>
        <v/>
      </c>
      <c r="AM268" s="409">
        <f>AVERAGE(AM244:AM249)</f>
        <v/>
      </c>
      <c r="AN268" s="409">
        <f>AVERAGE(AN244:AN249)</f>
        <v/>
      </c>
      <c r="AO268" s="1225" t="n"/>
      <c r="AP268" s="1225" t="n"/>
      <c r="AQ268" s="2703">
        <f>AVERAGE(AQ244:AQ249)</f>
        <v/>
      </c>
      <c r="AR268" s="2703">
        <f>+AN268/AI268*DAY(AG268)</f>
        <v/>
      </c>
      <c r="AS268" s="1227">
        <f>(AL268+AM268)/AI268</f>
        <v/>
      </c>
      <c r="AT268" s="1227">
        <f>+AK268/(+AK268+AL268+AM268)</f>
        <v/>
      </c>
      <c r="AU268" s="1957">
        <f t="array" ref="AU268">AK268/(SUMPRODUCT(--(CHOOSE({1,2,3},AJ268,AL268,AM268)&gt;0),CHOOSE({1,2,3},AJ268,AL268,AM268))+AI268)</f>
        <v/>
      </c>
      <c r="AW268" s="408" t="inlineStr">
        <is>
          <t>Avg Prior 6 Mo</t>
        </is>
      </c>
      <c r="AX268" s="409">
        <f>AVERAGE(AX244:AX249)</f>
        <v/>
      </c>
      <c r="AY268" s="409">
        <f>AVERAGE(AY244:AY249)</f>
        <v/>
      </c>
      <c r="AZ268" s="409">
        <f>AVERAGE(AZ244:AZ249)</f>
        <v/>
      </c>
      <c r="BA268" s="409">
        <f>AVERAGE(BA244:BA249)</f>
        <v/>
      </c>
      <c r="BB268" s="409">
        <f>AVERAGE(BB244:BB249)</f>
        <v/>
      </c>
      <c r="BC268" s="409">
        <f>AVERAGE(BC244:BC249)</f>
        <v/>
      </c>
      <c r="BD268" s="409">
        <f>AVERAGE(BD244:BD249)</f>
        <v/>
      </c>
      <c r="BE268" s="1225" t="n"/>
      <c r="BF268" s="1225" t="n"/>
      <c r="BG268" s="2703">
        <f>AVERAGE(BG244:BG249)</f>
        <v/>
      </c>
      <c r="BH268" s="2703">
        <f>+BD268/AY268*DAY(AW268)</f>
        <v/>
      </c>
      <c r="BI268" s="1227">
        <f>(BB268+BC268)/AY268</f>
        <v/>
      </c>
      <c r="BJ268" s="1227">
        <f>+BA268/(+BA268+BB268+BC268)</f>
        <v/>
      </c>
      <c r="BK268" s="1957">
        <f t="array" ref="BK268">BA268/(SUMPRODUCT(--(CHOOSE({1,2,3},AZ268,BB268,BC268)&gt;0),CHOOSE({1,2,3},AZ268,BB268,BC268))+AY268)</f>
        <v/>
      </c>
      <c r="BM268" s="408" t="inlineStr">
        <is>
          <t>Avg Prior 6 Mo</t>
        </is>
      </c>
      <c r="BN268" s="409">
        <f>AVERAGE(BN244:BN249)</f>
        <v/>
      </c>
      <c r="BO268" s="409">
        <f>AVERAGE(BO244:BO249)</f>
        <v/>
      </c>
      <c r="BP268" s="409">
        <f>AVERAGE(BP244:BP249)</f>
        <v/>
      </c>
      <c r="BQ268" s="409">
        <f>AVERAGE(BQ244:BQ249)</f>
        <v/>
      </c>
      <c r="BR268" s="409">
        <f>AVERAGE(BR244:BR249)</f>
        <v/>
      </c>
      <c r="BS268" s="409">
        <f>AVERAGE(BS244:BS249)</f>
        <v/>
      </c>
      <c r="BT268" s="409">
        <f>AVERAGE(BT244:BT249)</f>
        <v/>
      </c>
      <c r="BU268" s="1225" t="n"/>
      <c r="BV268" s="1225" t="n"/>
      <c r="BW268" s="2703">
        <f>AVERAGE(BW244:BW249)</f>
        <v/>
      </c>
      <c r="BX268" s="2703">
        <f>+BT268/BO268*DAY(BM268)</f>
        <v/>
      </c>
      <c r="BY268" s="1227">
        <f>(BR268+BS268)/BO268</f>
        <v/>
      </c>
      <c r="BZ268" s="1227">
        <f>+BQ268/(+BQ268+BR268+BS268)</f>
        <v/>
      </c>
      <c r="CA268" s="1957">
        <f t="array" ref="CA268">BQ268/(SUMPRODUCT(--(CHOOSE({1,2,3},BP268,BR268,BS268)&gt;0),CHOOSE({1,2,3},BP268,BR268,BS268))+BO268)</f>
        <v/>
      </c>
      <c r="CC268" s="408" t="inlineStr">
        <is>
          <t>Avg Prior 6 Mo</t>
        </is>
      </c>
      <c r="CD268" s="409">
        <f>AVERAGE(CD244:CD249)</f>
        <v/>
      </c>
      <c r="CE268" s="409">
        <f>AVERAGE(CE244:CE249)</f>
        <v/>
      </c>
      <c r="CF268" s="409">
        <f>AVERAGE(CF244:CF249)</f>
        <v/>
      </c>
      <c r="CG268" s="409">
        <f>AVERAGE(CG244:CG249)</f>
        <v/>
      </c>
      <c r="CH268" s="409">
        <f>AVERAGE(CH244:CH249)</f>
        <v/>
      </c>
      <c r="CI268" s="409">
        <f>AVERAGE(CI244:CI249)</f>
        <v/>
      </c>
      <c r="CJ268" s="409">
        <f>AVERAGE(CJ244:CJ249)</f>
        <v/>
      </c>
      <c r="CK268" s="1225" t="n"/>
      <c r="CL268" s="1225" t="n"/>
      <c r="CM268" s="2703">
        <f>AVERAGE(CM244:CM249)</f>
        <v/>
      </c>
      <c r="CN268" s="2703">
        <f>+CJ268/CE268*DAY(CC268)</f>
        <v/>
      </c>
      <c r="CO268" s="1227">
        <f>(CH268+CI268)/CE268</f>
        <v/>
      </c>
      <c r="CP268" s="1227">
        <f>+CG268/(+CG268+CH268+CI268)</f>
        <v/>
      </c>
      <c r="CQ268" s="1957">
        <f t="array" ref="CQ268">CG268/(SUMPRODUCT(--(CHOOSE({1,2,3},CF268,CH268,CI268)&gt;0),CHOOSE({1,2,3},CF268,CH268,CI268))+CE268)</f>
        <v/>
      </c>
      <c r="CS268" s="408" t="inlineStr">
        <is>
          <t>Avg Prior 6 Mo</t>
        </is>
      </c>
      <c r="CT268" s="409">
        <f>AVERAGE(CT244:CT249)</f>
        <v/>
      </c>
      <c r="CU268" s="409">
        <f>AVERAGE(CU244:CU249)</f>
        <v/>
      </c>
      <c r="CV268" s="409">
        <f>AVERAGE(CV244:CV249)</f>
        <v/>
      </c>
      <c r="CW268" s="409">
        <f>AVERAGE(CW244:CW249)</f>
        <v/>
      </c>
      <c r="CX268" s="409">
        <f>AVERAGE(CX244:CX249)</f>
        <v/>
      </c>
      <c r="CY268" s="409">
        <f>AVERAGE(CY244:CY249)</f>
        <v/>
      </c>
      <c r="CZ268" s="409">
        <f>AVERAGE(CZ244:CZ249)</f>
        <v/>
      </c>
      <c r="DA268" s="1225" t="n"/>
      <c r="DB268" s="1225" t="n"/>
      <c r="DC268" s="2703">
        <f>AVERAGE(DC244:DC249)</f>
        <v/>
      </c>
      <c r="DD268" s="2703">
        <f>+CZ268/CU268*DAY(CS268)</f>
        <v/>
      </c>
      <c r="DE268" s="1227">
        <f>(CX268+CY268)/CU268</f>
        <v/>
      </c>
      <c r="DF268" s="1227">
        <f>+CW268/(+CW268+CX268+CY268)</f>
        <v/>
      </c>
      <c r="DG268" s="1957">
        <f t="array" ref="DG268">CW268/(SUMPRODUCT(--(CHOOSE({1,2,3},CV268,CX268,CY268)&gt;0),CHOOSE({1,2,3},CV268,CX268,CY268))+CU268)</f>
        <v/>
      </c>
      <c r="DI268" s="408" t="inlineStr">
        <is>
          <t>Avg Prior 6 Mo</t>
        </is>
      </c>
      <c r="DJ268" s="409">
        <f>AVERAGE(DJ244:DJ249)</f>
        <v/>
      </c>
      <c r="DK268" s="409">
        <f>AVERAGE(DK244:DK249)</f>
        <v/>
      </c>
      <c r="DL268" s="409">
        <f>AVERAGE(DL244:DL249)</f>
        <v/>
      </c>
      <c r="DM268" s="409">
        <f>AVERAGE(DM244:DM249)</f>
        <v/>
      </c>
      <c r="DN268" s="409">
        <f>AVERAGE(DN244:DN249)</f>
        <v/>
      </c>
      <c r="DO268" s="409">
        <f>AVERAGE(DO244:DO249)</f>
        <v/>
      </c>
      <c r="DP268" s="409">
        <f>AVERAGE(DP244:DP249)</f>
        <v/>
      </c>
      <c r="DQ268" s="1225" t="n"/>
      <c r="DR268" s="1225" t="n"/>
      <c r="DS268" s="2703">
        <f>AVERAGE(DS244:DS249)</f>
        <v/>
      </c>
      <c r="DT268" s="2703">
        <f>+DP268/DK268*DAY(DI268)</f>
        <v/>
      </c>
      <c r="DU268" s="1227">
        <f>(DN268+DO268)/DK268</f>
        <v/>
      </c>
      <c r="DV268" s="1227">
        <f>+DM268/(+DM268+DN268+DO268)</f>
        <v/>
      </c>
      <c r="DW268" s="1957">
        <f t="array" ref="DW268">DM268/(SUMPRODUCT(--(CHOOSE({1,2,3},DL268,DN268,DO268)&gt;0),CHOOSE({1,2,3},DL268,DN268,DO268))+DK268)</f>
        <v/>
      </c>
      <c r="DY268" s="408" t="inlineStr">
        <is>
          <t>Avg Prior 6 Mo</t>
        </is>
      </c>
      <c r="DZ268" s="409">
        <f>AVERAGE(DZ244:DZ249)</f>
        <v/>
      </c>
      <c r="EA268" s="409">
        <f>AVERAGE(EA244:EA249)</f>
        <v/>
      </c>
      <c r="EB268" s="409">
        <f>AVERAGE(EB244:EB249)</f>
        <v/>
      </c>
      <c r="EC268" s="409">
        <f>AVERAGE(EC244:EC249)</f>
        <v/>
      </c>
      <c r="ED268" s="409">
        <f>AVERAGE(ED244:ED249)</f>
        <v/>
      </c>
      <c r="EE268" s="409">
        <f>AVERAGE(EE244:EE249)</f>
        <v/>
      </c>
      <c r="EF268" s="409">
        <f>AVERAGE(EF244:EF249)</f>
        <v/>
      </c>
      <c r="EG268" s="1225" t="n"/>
      <c r="EH268" s="1225" t="n"/>
      <c r="EI268" s="2703">
        <f>AVERAGE(EI244:EI249)</f>
        <v/>
      </c>
      <c r="EJ268" s="2703">
        <f>+EF268/EA268*DAY(DY268)</f>
        <v/>
      </c>
      <c r="EK268" s="1227">
        <f>(ED268+EE268)/EA268</f>
        <v/>
      </c>
      <c r="EL268" s="1227">
        <f>+EC268/(+EC268+ED268+EE268)</f>
        <v/>
      </c>
      <c r="EM268" s="1957">
        <f t="array" ref="EM268">EC268/(SUMPRODUCT(--(CHOOSE({1,2,3},EB268,ED268,EE268)&gt;0),CHOOSE({1,2,3},EB268,ED268,EE268))+EA268)</f>
        <v/>
      </c>
      <c r="EO268" s="408" t="inlineStr">
        <is>
          <t>Avg Prior 6 Mo</t>
        </is>
      </c>
      <c r="EP268" s="409">
        <f>AVERAGE(EP244:EP249)</f>
        <v/>
      </c>
      <c r="EQ268" s="409">
        <f>AVERAGE(EQ244:EQ249)</f>
        <v/>
      </c>
      <c r="ER268" s="409">
        <f>AVERAGE(ER244:ER249)</f>
        <v/>
      </c>
      <c r="ES268" s="409">
        <f>AVERAGE(ES244:ES249)</f>
        <v/>
      </c>
      <c r="ET268" s="409">
        <f>AVERAGE(ET244:ET249)</f>
        <v/>
      </c>
      <c r="EU268" s="409">
        <f>AVERAGE(EU244:EU249)</f>
        <v/>
      </c>
      <c r="EV268" s="409">
        <f>AVERAGE(EV244:EV249)</f>
        <v/>
      </c>
      <c r="EW268" s="1225" t="n"/>
      <c r="EX268" s="1225" t="n"/>
      <c r="EY268" s="2703">
        <f>AVERAGE(EY244:EY249)</f>
        <v/>
      </c>
      <c r="EZ268" s="2703">
        <f>+EV268/EQ268*DAY(EO268)</f>
        <v/>
      </c>
      <c r="FA268" s="1227">
        <f>(ET268+EU268)/EQ268</f>
        <v/>
      </c>
      <c r="FB268" s="1227">
        <f>+ES268/(+ES268+ET268+EU268)</f>
        <v/>
      </c>
      <c r="FC268" s="1957">
        <f t="array" ref="FC268">ES268/(SUMPRODUCT(--(CHOOSE({1,2,3},FH268,FX268,GN268)&gt;0),CHOOSE({1,2,3},FH268,FX268,GN268))+EQ268)</f>
        <v/>
      </c>
      <c r="FE268" s="408" t="inlineStr">
        <is>
          <t>Avg Prior 6 Mo</t>
        </is>
      </c>
      <c r="FF268" s="409">
        <f>AVERAGE(FF244:FF249)</f>
        <v/>
      </c>
      <c r="FG268" s="409">
        <f>AVERAGE(FG244:FG249)</f>
        <v/>
      </c>
      <c r="FH268" s="409">
        <f>AVERAGE(FH244:FH249)</f>
        <v/>
      </c>
      <c r="FI268" s="409">
        <f>AVERAGE(FI244:FI249)</f>
        <v/>
      </c>
      <c r="FJ268" s="409">
        <f>AVERAGE(FJ244:FJ249)</f>
        <v/>
      </c>
      <c r="FK268" s="409">
        <f>AVERAGE(FK244:FK249)</f>
        <v/>
      </c>
      <c r="FL268" s="409">
        <f>AVERAGE(FL244:FL249)</f>
        <v/>
      </c>
      <c r="FM268" s="1225" t="n"/>
      <c r="FN268" s="1225" t="n"/>
      <c r="FO268" s="2703">
        <f>AVERAGE(FO244:FO249)</f>
        <v/>
      </c>
      <c r="FP268" s="2703">
        <f>+FL268/FG268*DAY(FE268)</f>
        <v/>
      </c>
      <c r="FQ268" s="1227">
        <f>(FJ268+FK268)/FG268</f>
        <v/>
      </c>
      <c r="FR268" s="1227">
        <f>+FI268/(+FI268+FJ268+FK268)</f>
        <v/>
      </c>
      <c r="FS268" s="1957">
        <f t="array" ref="FS268">FI268/(SUMPRODUCT(--(CHOOSE({1,2,3},FH268,FJ268,FK268)&gt;0),CHOOSE({1,2,3},FH268,FJ268,FK268))+FG268)</f>
        <v/>
      </c>
      <c r="FU268" s="408" t="inlineStr">
        <is>
          <t>Avg Prior 6 Mo</t>
        </is>
      </c>
      <c r="FV268" s="409">
        <f>AVERAGE(FV244:FV249)</f>
        <v/>
      </c>
      <c r="FW268" s="409">
        <f>AVERAGE(FW244:FW249)</f>
        <v/>
      </c>
      <c r="FX268" s="409">
        <f>AVERAGE(FX244:FX249)</f>
        <v/>
      </c>
      <c r="FY268" s="409">
        <f>AVERAGE(FY244:FY249)</f>
        <v/>
      </c>
      <c r="FZ268" s="409">
        <f>AVERAGE(FZ244:FZ249)</f>
        <v/>
      </c>
      <c r="GA268" s="409">
        <f>AVERAGE(GA244:GA249)</f>
        <v/>
      </c>
      <c r="GB268" s="409">
        <f>AVERAGE(GB244:GB249)</f>
        <v/>
      </c>
      <c r="GC268" s="1225" t="n"/>
      <c r="GD268" s="1225" t="n"/>
      <c r="GE268" s="2703">
        <f>AVERAGE(GE244:GE249)</f>
        <v/>
      </c>
      <c r="GF268" s="2703">
        <f>+GB268/FW268*DAY(FU268)</f>
        <v/>
      </c>
      <c r="GG268" s="1227">
        <f>(FZ268+GA268)/FW268</f>
        <v/>
      </c>
      <c r="GH268" s="1227">
        <f>+FY268/(+FY268+FZ268+GA268)</f>
        <v/>
      </c>
      <c r="GI268" s="1957">
        <f t="array" ref="GI268">FY268/(SUMPRODUCT(--(CHOOSE({1,2,3},FX268,FZ268,GA268)&gt;0),CHOOSE({1,2,3},FX268,FZ268,GA268))+FW268)</f>
        <v/>
      </c>
      <c r="GK268" s="408" t="inlineStr">
        <is>
          <t>Avg Prior 6 Mo</t>
        </is>
      </c>
      <c r="GL268" s="409">
        <f>AVERAGE(GL244:GL249)</f>
        <v/>
      </c>
      <c r="GM268" s="409">
        <f>AVERAGE(GM244:GM249)</f>
        <v/>
      </c>
      <c r="GN268" s="409">
        <f>AVERAGE(GN244:GN249)</f>
        <v/>
      </c>
      <c r="GO268" s="409">
        <f>AVERAGE(GO244:GO249)</f>
        <v/>
      </c>
      <c r="GP268" s="409">
        <f>AVERAGE(GP244:GP249)</f>
        <v/>
      </c>
      <c r="GQ268" s="409">
        <f>AVERAGE(GQ244:GQ249)</f>
        <v/>
      </c>
      <c r="GR268" s="409">
        <f>AVERAGE(GR244:GR249)</f>
        <v/>
      </c>
      <c r="GS268" s="1225" t="n"/>
      <c r="GT268" s="1225" t="n"/>
      <c r="GU268" s="2703">
        <f>AVERAGE(GU244:GU249)</f>
        <v/>
      </c>
      <c r="GV268" s="2703">
        <f>+GR268/GM268*DAY(GK268)</f>
        <v/>
      </c>
      <c r="GW268" s="1227">
        <f>(GP268+GQ268)/GM268</f>
        <v/>
      </c>
      <c r="GX268" s="1227">
        <f>+GO268/(+GO268+GP268+GQ268)</f>
        <v/>
      </c>
      <c r="GY268" s="1957">
        <f t="array" ref="GY268">GO268/(SUMPRODUCT(--(CHOOSE({1,2,3},GN268,GP268,GQ268)&gt;0),CHOOSE({1,2,3},GN268,GP268,GQ268))+GM268)</f>
        <v/>
      </c>
    </row>
    <row r="269" ht="16" customHeight="1" thickBot="1">
      <c r="A269" s="410" t="inlineStr">
        <is>
          <t>Avg Prior 12 Mo</t>
        </is>
      </c>
      <c r="B269" s="411">
        <f>AVERAGE(B238:B249)</f>
        <v/>
      </c>
      <c r="C269" s="411">
        <f>AVERAGE(C238:C249)</f>
        <v/>
      </c>
      <c r="D269" s="411">
        <f>AVERAGE(D238:D249)</f>
        <v/>
      </c>
      <c r="E269" s="411">
        <f>AVERAGE(E238:E249)</f>
        <v/>
      </c>
      <c r="F269" s="411">
        <f>AVERAGE(F238:F249)</f>
        <v/>
      </c>
      <c r="G269" s="411">
        <f>AVERAGE(G238:G249)</f>
        <v/>
      </c>
      <c r="H269" s="411">
        <f>AVERAGE(H238:H249)</f>
        <v/>
      </c>
      <c r="I269" s="412" t="n"/>
      <c r="J269" s="412" t="n"/>
      <c r="K269" s="2704">
        <f>AVERAGE(K238:K249)</f>
        <v/>
      </c>
      <c r="L269" s="2704">
        <f>+H269/C269*DAY(A269)</f>
        <v/>
      </c>
      <c r="M269" s="414">
        <f>(F269+G269)/C269</f>
        <v/>
      </c>
      <c r="N269" s="414">
        <f>+E269/(+E269+F269+G269)</f>
        <v/>
      </c>
      <c r="O269" s="1958">
        <f t="array" ref="O269">E269/(SUMPRODUCT(--(CHOOSE({1,2,3},D269,F269,G269)&gt;0),CHOOSE({1,2,3},D269,F269,G269))+C269)</f>
        <v/>
      </c>
      <c r="Q269" s="410" t="inlineStr">
        <is>
          <t>Avg Prior 12 Mo</t>
        </is>
      </c>
      <c r="R269" s="411">
        <f>AVERAGE(R238:R249)</f>
        <v/>
      </c>
      <c r="S269" s="411">
        <f>AVERAGE(S238:S249)</f>
        <v/>
      </c>
      <c r="T269" s="411">
        <f>AVERAGE(T238:T249)</f>
        <v/>
      </c>
      <c r="U269" s="411">
        <f>AVERAGE(U238:U249)</f>
        <v/>
      </c>
      <c r="V269" s="411">
        <f>AVERAGE(V238:V249)</f>
        <v/>
      </c>
      <c r="W269" s="411">
        <f>AVERAGE(W238:W249)</f>
        <v/>
      </c>
      <c r="X269" s="411">
        <f>AVERAGE(X238:X249)</f>
        <v/>
      </c>
      <c r="Y269" s="412" t="n"/>
      <c r="Z269" s="412" t="n"/>
      <c r="AA269" s="2704">
        <f>AVERAGE(AA238:AA249)</f>
        <v/>
      </c>
      <c r="AB269" s="2704">
        <f>+X269/S269*DAY(Q269)</f>
        <v/>
      </c>
      <c r="AC269" s="414">
        <f>(V269+W269)/S269</f>
        <v/>
      </c>
      <c r="AD269" s="414">
        <f>+U269/(+U269+V269+W269)</f>
        <v/>
      </c>
      <c r="AE269" s="1958">
        <f t="array" ref="AE269">U269/(SUMPRODUCT(--(CHOOSE({1,2,3},T269,V269,W269)&gt;0),CHOOSE({1,2,3},T269,V269,W269))+S269)</f>
        <v/>
      </c>
      <c r="AG269" s="410" t="inlineStr">
        <is>
          <t>Avg Prior 12 Mo</t>
        </is>
      </c>
      <c r="AH269" s="411">
        <f>AVERAGE(AH238:AH249)</f>
        <v/>
      </c>
      <c r="AI269" s="411">
        <f>AVERAGE(AI238:AI249)</f>
        <v/>
      </c>
      <c r="AJ269" s="411">
        <f>AVERAGE(AJ238:AJ249)</f>
        <v/>
      </c>
      <c r="AK269" s="411">
        <f>AVERAGE(AK238:AK249)</f>
        <v/>
      </c>
      <c r="AL269" s="411">
        <f>AVERAGE(AL238:AL249)</f>
        <v/>
      </c>
      <c r="AM269" s="411">
        <f>AVERAGE(AM238:AM249)</f>
        <v/>
      </c>
      <c r="AN269" s="411">
        <f>AVERAGE(AN238:AN249)</f>
        <v/>
      </c>
      <c r="AO269" s="412" t="n"/>
      <c r="AP269" s="412" t="n"/>
      <c r="AQ269" s="2704">
        <f>AVERAGE(AQ238:AQ249)</f>
        <v/>
      </c>
      <c r="AR269" s="2704">
        <f>+AN269/AI269*DAY(AG269)</f>
        <v/>
      </c>
      <c r="AS269" s="414">
        <f>(AL269+AM269)/AI269</f>
        <v/>
      </c>
      <c r="AT269" s="414">
        <f>+AK269/(+AK269+AL269+AM269)</f>
        <v/>
      </c>
      <c r="AU269" s="1958">
        <f t="array" ref="AU269">AK269/(SUMPRODUCT(--(CHOOSE({1,2,3},AJ269,AL269,AM269)&gt;0),CHOOSE({1,2,3},AJ269,AL269,AM269))+AI269)</f>
        <v/>
      </c>
      <c r="AW269" s="410" t="inlineStr">
        <is>
          <t>Avg Prior 12 Mo</t>
        </is>
      </c>
      <c r="AX269" s="411">
        <f>AVERAGE(AX238:AX249)</f>
        <v/>
      </c>
      <c r="AY269" s="411">
        <f>AVERAGE(AY238:AY249)</f>
        <v/>
      </c>
      <c r="AZ269" s="411">
        <f>AVERAGE(AZ238:AZ249)</f>
        <v/>
      </c>
      <c r="BA269" s="411">
        <f>AVERAGE(BA238:BA249)</f>
        <v/>
      </c>
      <c r="BB269" s="411">
        <f>AVERAGE(BB238:BB249)</f>
        <v/>
      </c>
      <c r="BC269" s="411">
        <f>AVERAGE(BC238:BC249)</f>
        <v/>
      </c>
      <c r="BD269" s="411">
        <f>AVERAGE(BD238:BD249)</f>
        <v/>
      </c>
      <c r="BE269" s="412" t="n"/>
      <c r="BF269" s="412" t="n"/>
      <c r="BG269" s="2704">
        <f>AVERAGE(BG238:BG249)</f>
        <v/>
      </c>
      <c r="BH269" s="2704">
        <f>+BD269/AY269*DAY(AW269)</f>
        <v/>
      </c>
      <c r="BI269" s="414">
        <f>(BB269+BC269)/AY269</f>
        <v/>
      </c>
      <c r="BJ269" s="414">
        <f>+BA269/(+BA269+BB269+BC269)</f>
        <v/>
      </c>
      <c r="BK269" s="1958">
        <f t="array" ref="BK269">BA269/(SUMPRODUCT(--(CHOOSE({1,2,3},AZ269,BB269,BC269)&gt;0),CHOOSE({1,2,3},AZ269,BB269,BC269))+AY269)</f>
        <v/>
      </c>
      <c r="BM269" s="410" t="inlineStr">
        <is>
          <t>Avg Prior 12 Mo</t>
        </is>
      </c>
      <c r="BN269" s="411">
        <f>AVERAGE(BN238:BN249)</f>
        <v/>
      </c>
      <c r="BO269" s="411">
        <f>AVERAGE(BO238:BO249)</f>
        <v/>
      </c>
      <c r="BP269" s="411">
        <f>AVERAGE(BP238:BP249)</f>
        <v/>
      </c>
      <c r="BQ269" s="411">
        <f>AVERAGE(BQ238:BQ249)</f>
        <v/>
      </c>
      <c r="BR269" s="411">
        <f>AVERAGE(BR238:BR249)</f>
        <v/>
      </c>
      <c r="BS269" s="411">
        <f>AVERAGE(BS238:BS249)</f>
        <v/>
      </c>
      <c r="BT269" s="411">
        <f>AVERAGE(BT238:BT249)</f>
        <v/>
      </c>
      <c r="BU269" s="412" t="n"/>
      <c r="BV269" s="412" t="n"/>
      <c r="BW269" s="2704">
        <f>AVERAGE(BW238:BW249)</f>
        <v/>
      </c>
      <c r="BX269" s="2704">
        <f>+BT269/BO269*DAY(BM269)</f>
        <v/>
      </c>
      <c r="BY269" s="414">
        <f>(BR269+BS269)/BO269</f>
        <v/>
      </c>
      <c r="BZ269" s="414">
        <f>+BQ269/(+BQ269+BR269+BS269)</f>
        <v/>
      </c>
      <c r="CA269" s="1958">
        <f t="array" ref="CA269">BQ269/(SUMPRODUCT(--(CHOOSE({1,2,3},BP269,BR269,BS269)&gt;0),CHOOSE({1,2,3},BP269,BR269,BS269))+BO269)</f>
        <v/>
      </c>
      <c r="CC269" s="410" t="inlineStr">
        <is>
          <t>Avg Prior 12 Mo</t>
        </is>
      </c>
      <c r="CD269" s="411">
        <f>AVERAGE(CD238:CD249)</f>
        <v/>
      </c>
      <c r="CE269" s="411">
        <f>AVERAGE(CE238:CE249)</f>
        <v/>
      </c>
      <c r="CF269" s="411">
        <f>AVERAGE(CF238:CF249)</f>
        <v/>
      </c>
      <c r="CG269" s="411">
        <f>AVERAGE(CG238:CG249)</f>
        <v/>
      </c>
      <c r="CH269" s="411">
        <f>AVERAGE(CH238:CH249)</f>
        <v/>
      </c>
      <c r="CI269" s="411">
        <f>AVERAGE(CI238:CI249)</f>
        <v/>
      </c>
      <c r="CJ269" s="411">
        <f>AVERAGE(CJ238:CJ249)</f>
        <v/>
      </c>
      <c r="CK269" s="412" t="n"/>
      <c r="CL269" s="412" t="n"/>
      <c r="CM269" s="2704">
        <f>AVERAGE(CM238:CM249)</f>
        <v/>
      </c>
      <c r="CN269" s="2704">
        <f>+CJ269/CE269*DAY(CC269)</f>
        <v/>
      </c>
      <c r="CO269" s="414">
        <f>(CH269+CI269)/CE269</f>
        <v/>
      </c>
      <c r="CP269" s="414">
        <f>+CG269/(+CG269+CH269+CI269)</f>
        <v/>
      </c>
      <c r="CQ269" s="1958">
        <f t="array" ref="CQ269">CG269/(SUMPRODUCT(--(CHOOSE({1,2,3},CF269,CH269,CI269)&gt;0),CHOOSE({1,2,3},CF269,CH269,CI269))+CE269)</f>
        <v/>
      </c>
      <c r="CS269" s="410" t="inlineStr">
        <is>
          <t>Avg Prior 12 Mo</t>
        </is>
      </c>
      <c r="CT269" s="411">
        <f>AVERAGE(CT238:CT249)</f>
        <v/>
      </c>
      <c r="CU269" s="411">
        <f>AVERAGE(CU238:CU249)</f>
        <v/>
      </c>
      <c r="CV269" s="411">
        <f>AVERAGE(CV238:CV249)</f>
        <v/>
      </c>
      <c r="CW269" s="411">
        <f>AVERAGE(CW238:CW249)</f>
        <v/>
      </c>
      <c r="CX269" s="411">
        <f>AVERAGE(CX238:CX249)</f>
        <v/>
      </c>
      <c r="CY269" s="411">
        <f>AVERAGE(CY238:CY249)</f>
        <v/>
      </c>
      <c r="CZ269" s="411">
        <f>AVERAGE(CZ238:CZ249)</f>
        <v/>
      </c>
      <c r="DA269" s="412" t="n"/>
      <c r="DB269" s="412" t="n"/>
      <c r="DC269" s="2704">
        <f>AVERAGE(DC238:DC249)</f>
        <v/>
      </c>
      <c r="DD269" s="2704">
        <f>+CZ269/CU269*DAY(CS269)</f>
        <v/>
      </c>
      <c r="DE269" s="414">
        <f>(CX269+CY269)/CU269</f>
        <v/>
      </c>
      <c r="DF269" s="414">
        <f>+CW269/(+CW269+CX269+CY269)</f>
        <v/>
      </c>
      <c r="DG269" s="1958">
        <f t="array" ref="DG269">CW269/(SUMPRODUCT(--(CHOOSE({1,2,3},CV269,CX269,CY269)&gt;0),CHOOSE({1,2,3},CV269,CX269,CY269))+CU269)</f>
        <v/>
      </c>
      <c r="DI269" s="410" t="inlineStr">
        <is>
          <t>Avg Prior 12 Mo</t>
        </is>
      </c>
      <c r="DJ269" s="411">
        <f>AVERAGE(DJ238:DJ249)</f>
        <v/>
      </c>
      <c r="DK269" s="411">
        <f>AVERAGE(DK238:DK249)</f>
        <v/>
      </c>
      <c r="DL269" s="411">
        <f>AVERAGE(DL238:DL249)</f>
        <v/>
      </c>
      <c r="DM269" s="411">
        <f>AVERAGE(DM238:DM249)</f>
        <v/>
      </c>
      <c r="DN269" s="411">
        <f>AVERAGE(DN238:DN249)</f>
        <v/>
      </c>
      <c r="DO269" s="411">
        <f>AVERAGE(DO238:DO249)</f>
        <v/>
      </c>
      <c r="DP269" s="411">
        <f>AVERAGE(DP238:DP249)</f>
        <v/>
      </c>
      <c r="DQ269" s="412" t="n"/>
      <c r="DR269" s="412" t="n"/>
      <c r="DS269" s="2704">
        <f>AVERAGE(DS238:DS249)</f>
        <v/>
      </c>
      <c r="DT269" s="2704">
        <f>+DP269/DK269*DAY(DI269)</f>
        <v/>
      </c>
      <c r="DU269" s="414">
        <f>(DN269+DO269)/DK269</f>
        <v/>
      </c>
      <c r="DV269" s="414">
        <f>+DM269/(+DM269+DN269+DO269)</f>
        <v/>
      </c>
      <c r="DW269" s="1958">
        <f t="array" ref="DW269">DM269/(SUMPRODUCT(--(CHOOSE({1,2,3},DL269,DN269,DO269)&gt;0),CHOOSE({1,2,3},DL269,DN269,DO269))+DK269)</f>
        <v/>
      </c>
      <c r="DY269" s="410" t="inlineStr">
        <is>
          <t>Avg Prior 12 Mo</t>
        </is>
      </c>
      <c r="DZ269" s="411">
        <f>AVERAGE(DZ238:DZ249)</f>
        <v/>
      </c>
      <c r="EA269" s="411">
        <f>AVERAGE(EA238:EA249)</f>
        <v/>
      </c>
      <c r="EB269" s="411">
        <f>AVERAGE(EB238:EB249)</f>
        <v/>
      </c>
      <c r="EC269" s="411">
        <f>AVERAGE(EC238:EC249)</f>
        <v/>
      </c>
      <c r="ED269" s="411">
        <f>AVERAGE(ED238:ED249)</f>
        <v/>
      </c>
      <c r="EE269" s="411">
        <f>AVERAGE(EE238:EE249)</f>
        <v/>
      </c>
      <c r="EF269" s="411">
        <f>AVERAGE(EF238:EF249)</f>
        <v/>
      </c>
      <c r="EG269" s="412" t="n"/>
      <c r="EH269" s="412" t="n"/>
      <c r="EI269" s="2704">
        <f>AVERAGE(EI238:EI249)</f>
        <v/>
      </c>
      <c r="EJ269" s="2704">
        <f>+EF269/EA269*DAY(DY269)</f>
        <v/>
      </c>
      <c r="EK269" s="414">
        <f>(ED269+EE269)/EA269</f>
        <v/>
      </c>
      <c r="EL269" s="414">
        <f>+EC269/(+EC269+ED269+EE269)</f>
        <v/>
      </c>
      <c r="EM269" s="1958">
        <f t="array" ref="EM269">EC269/(SUMPRODUCT(--(CHOOSE({1,2,3},EB269,ED269,EE269)&gt;0),CHOOSE({1,2,3},EB269,ED269,EE269))+EA269)</f>
        <v/>
      </c>
      <c r="EO269" s="410" t="inlineStr">
        <is>
          <t>Avg Prior 12 Mo</t>
        </is>
      </c>
      <c r="EP269" s="411">
        <f>AVERAGE(EP238:EP249)</f>
        <v/>
      </c>
      <c r="EQ269" s="411">
        <f>AVERAGE(EQ238:EQ249)</f>
        <v/>
      </c>
      <c r="ER269" s="411">
        <f>AVERAGE(ER238:ER249)</f>
        <v/>
      </c>
      <c r="ES269" s="411">
        <f>AVERAGE(ES238:ES249)</f>
        <v/>
      </c>
      <c r="ET269" s="411">
        <f>AVERAGE(ET238:ET249)</f>
        <v/>
      </c>
      <c r="EU269" s="411">
        <f>AVERAGE(EU238:EU249)</f>
        <v/>
      </c>
      <c r="EV269" s="411">
        <f>AVERAGE(EV238:EV249)</f>
        <v/>
      </c>
      <c r="EW269" s="412" t="n"/>
      <c r="EX269" s="412" t="n"/>
      <c r="EY269" s="2704">
        <f>AVERAGE(EY238:EY249)</f>
        <v/>
      </c>
      <c r="EZ269" s="2704">
        <f>+EV269/EQ269*DAY(EO269)</f>
        <v/>
      </c>
      <c r="FA269" s="414">
        <f>(ET269+EU269)/EQ269</f>
        <v/>
      </c>
      <c r="FB269" s="414">
        <f>+ES269/(+ES269+ET269+EU269)</f>
        <v/>
      </c>
      <c r="FC269" s="1958">
        <f t="array" ref="FC269">ES269/(SUMPRODUCT(--(CHOOSE({1,2,3},FH269,FX269,GN269)&gt;0),CHOOSE({1,2,3},FH269,FX269,GN269))+EQ269)</f>
        <v/>
      </c>
      <c r="FE269" s="410" t="inlineStr">
        <is>
          <t>Avg Prior 12 Mo</t>
        </is>
      </c>
      <c r="FF269" s="411">
        <f>AVERAGE(FF238:FF249)</f>
        <v/>
      </c>
      <c r="FG269" s="411">
        <f>AVERAGE(FG238:FG249)</f>
        <v/>
      </c>
      <c r="FH269" s="411">
        <f>AVERAGE(FH238:FH249)</f>
        <v/>
      </c>
      <c r="FI269" s="411">
        <f>AVERAGE(FI238:FI249)</f>
        <v/>
      </c>
      <c r="FJ269" s="411">
        <f>AVERAGE(FJ238:FJ249)</f>
        <v/>
      </c>
      <c r="FK269" s="411">
        <f>AVERAGE(FK238:FK249)</f>
        <v/>
      </c>
      <c r="FL269" s="411">
        <f>AVERAGE(FL238:FL249)</f>
        <v/>
      </c>
      <c r="FM269" s="412" t="n"/>
      <c r="FN269" s="412" t="n"/>
      <c r="FO269" s="2704">
        <f>AVERAGE(FO238:FO249)</f>
        <v/>
      </c>
      <c r="FP269" s="2704">
        <f>+FL269/FG269*DAY(FE269)</f>
        <v/>
      </c>
      <c r="FQ269" s="414">
        <f>(FJ269+FK269)/FG269</f>
        <v/>
      </c>
      <c r="FR269" s="414">
        <f>+FI269/(+FI269+FJ269+FK269)</f>
        <v/>
      </c>
      <c r="FS269" s="1958">
        <f t="array" ref="FS269">FI269/(SUMPRODUCT(--(CHOOSE({1,2,3},FH269,FJ269,FK269)&gt;0),CHOOSE({1,2,3},FH269,FJ269,FK269))+FG269)</f>
        <v/>
      </c>
      <c r="FU269" s="410" t="inlineStr">
        <is>
          <t>Avg Prior 12 Mo</t>
        </is>
      </c>
      <c r="FV269" s="411">
        <f>AVERAGE(FV238:FV249)</f>
        <v/>
      </c>
      <c r="FW269" s="411">
        <f>AVERAGE(FW238:FW249)</f>
        <v/>
      </c>
      <c r="FX269" s="411">
        <f>AVERAGE(FX238:FX249)</f>
        <v/>
      </c>
      <c r="FY269" s="411">
        <f>AVERAGE(FY238:FY249)</f>
        <v/>
      </c>
      <c r="FZ269" s="411">
        <f>AVERAGE(FZ238:FZ249)</f>
        <v/>
      </c>
      <c r="GA269" s="411">
        <f>AVERAGE(GA238:GA249)</f>
        <v/>
      </c>
      <c r="GB269" s="411">
        <f>AVERAGE(GB238:GB249)</f>
        <v/>
      </c>
      <c r="GC269" s="412" t="n"/>
      <c r="GD269" s="412" t="n"/>
      <c r="GE269" s="2704">
        <f>AVERAGE(GE238:GE249)</f>
        <v/>
      </c>
      <c r="GF269" s="2704">
        <f>+GB269/FW269*DAY(FU269)</f>
        <v/>
      </c>
      <c r="GG269" s="414">
        <f>(FZ269+GA269)/FW269</f>
        <v/>
      </c>
      <c r="GH269" s="414">
        <f>+FY269/(+FY269+FZ269+GA269)</f>
        <v/>
      </c>
      <c r="GI269" s="1958">
        <f t="array" ref="GI269">FY269/(SUMPRODUCT(--(CHOOSE({1,2,3},FX269,FZ269,GA269)&gt;0),CHOOSE({1,2,3},FX269,FZ269,GA269))+FW269)</f>
        <v/>
      </c>
      <c r="GK269" s="410" t="inlineStr">
        <is>
          <t>Avg Prior 12 Mo</t>
        </is>
      </c>
      <c r="GL269" s="411">
        <f>AVERAGE(GL238:GL249)</f>
        <v/>
      </c>
      <c r="GM269" s="411">
        <f>AVERAGE(GM238:GM249)</f>
        <v/>
      </c>
      <c r="GN269" s="411">
        <f>AVERAGE(GN238:GN249)</f>
        <v/>
      </c>
      <c r="GO269" s="411">
        <f>AVERAGE(GO238:GO249)</f>
        <v/>
      </c>
      <c r="GP269" s="411">
        <f>AVERAGE(GP238:GP249)</f>
        <v/>
      </c>
      <c r="GQ269" s="411">
        <f>AVERAGE(GQ238:GQ249)</f>
        <v/>
      </c>
      <c r="GR269" s="411">
        <f>AVERAGE(GR238:GR249)</f>
        <v/>
      </c>
      <c r="GS269" s="412" t="n"/>
      <c r="GT269" s="412" t="n"/>
      <c r="GU269" s="2704">
        <f>AVERAGE(GU238:GU249)</f>
        <v/>
      </c>
      <c r="GV269" s="2704">
        <f>+GR269/GM269*DAY(GK269)</f>
        <v/>
      </c>
      <c r="GW269" s="414">
        <f>(GP269+GQ269)/GM269</f>
        <v/>
      </c>
      <c r="GX269" s="414">
        <f>+GO269/(+GO269+GP269+GQ269)</f>
        <v/>
      </c>
      <c r="GY269" s="1958">
        <f t="array" ref="GY269">GO269/(SUMPRODUCT(--(CHOOSE({1,2,3},GN269,GP269,GQ269)&gt;0),CHOOSE({1,2,3},GN269,GP269,GQ269))+GM269)</f>
        <v/>
      </c>
    </row>
    <row r="270" ht="16" customHeight="1" thickBot="1"/>
    <row r="271" ht="16" customHeight="1" thickBot="1">
      <c r="A271" s="1341" t="inlineStr">
        <is>
          <t>Payor 7</t>
        </is>
      </c>
      <c r="Q271" s="1341">
        <f>$A$271&amp;"-"&amp;Q$12</f>
        <v/>
      </c>
      <c r="AG271" s="1341">
        <f>$A$271&amp;"-"&amp;AG$12</f>
        <v/>
      </c>
      <c r="AW271" s="1341">
        <f>$A$271&amp;"-"&amp;AW$12</f>
        <v/>
      </c>
      <c r="BM271" s="1341">
        <f>$A$271&amp;"-"&amp;BM$12</f>
        <v/>
      </c>
      <c r="CC271" s="1341">
        <f>$A$271&amp;"-"&amp;CC$12</f>
        <v/>
      </c>
      <c r="CS271" s="1341">
        <f>$A$271&amp;"-"&amp;CS$12</f>
        <v/>
      </c>
      <c r="DI271" s="1341">
        <f>$A$271&amp;"-"&amp;DI$12</f>
        <v/>
      </c>
      <c r="DY271" s="1341">
        <f>$A$271&amp;"-"&amp;DY$12</f>
        <v/>
      </c>
      <c r="EO271" s="1341">
        <f>$A$271&amp;"-"&amp;EO$12</f>
        <v/>
      </c>
      <c r="FE271" s="1341">
        <f>$A$271&amp;"-"&amp;FE$12</f>
        <v/>
      </c>
      <c r="FU271" s="1341">
        <f>$A$271&amp;"-"&amp;FU$12</f>
        <v/>
      </c>
      <c r="GK271" s="1341">
        <f>$A$271&amp;"-"&amp;GK$12</f>
        <v/>
      </c>
    </row>
    <row r="272">
      <c r="A272" s="1295" t="n"/>
      <c r="B272" s="911" t="inlineStr">
        <is>
          <t>Acct Rec</t>
        </is>
      </c>
      <c r="C272" s="911" t="n"/>
      <c r="D272" s="911" t="n"/>
      <c r="E272" s="911" t="n"/>
      <c r="F272" s="911" t="n"/>
      <c r="G272" s="911" t="n"/>
      <c r="H272" s="911" t="inlineStr">
        <is>
          <t>Acct Rec</t>
        </is>
      </c>
      <c r="I272" s="911" t="inlineStr">
        <is>
          <t>Accts Rec</t>
        </is>
      </c>
      <c r="J272" s="912" t="n"/>
      <c r="K272" s="911" t="inlineStr">
        <is>
          <t>A/R</t>
        </is>
      </c>
      <c r="L272" s="911" t="n"/>
      <c r="M272" s="912" t="n"/>
      <c r="N272" s="912" t="n"/>
      <c r="O272" s="396" t="n"/>
      <c r="Q272" s="1295" t="n"/>
      <c r="R272" s="911" t="inlineStr">
        <is>
          <t>Acct Rec</t>
        </is>
      </c>
      <c r="S272" s="911" t="n"/>
      <c r="T272" s="911" t="n"/>
      <c r="U272" s="911" t="n"/>
      <c r="V272" s="911" t="n"/>
      <c r="W272" s="911" t="n"/>
      <c r="X272" s="911" t="inlineStr">
        <is>
          <t>Acct Rec</t>
        </is>
      </c>
      <c r="Y272" s="911" t="inlineStr">
        <is>
          <t>Accts Rec</t>
        </is>
      </c>
      <c r="Z272" s="912" t="n"/>
      <c r="AA272" s="911" t="inlineStr">
        <is>
          <t>A/R</t>
        </is>
      </c>
      <c r="AB272" s="911" t="n"/>
      <c r="AC272" s="912" t="n"/>
      <c r="AD272" s="912" t="n"/>
      <c r="AE272" s="396" t="n"/>
      <c r="AG272" s="1295" t="n"/>
      <c r="AH272" s="911" t="inlineStr">
        <is>
          <t>Acct Rec</t>
        </is>
      </c>
      <c r="AI272" s="911" t="n"/>
      <c r="AJ272" s="911" t="n"/>
      <c r="AK272" s="911" t="n"/>
      <c r="AL272" s="911" t="n"/>
      <c r="AM272" s="911" t="n"/>
      <c r="AN272" s="911" t="inlineStr">
        <is>
          <t>Acct Rec</t>
        </is>
      </c>
      <c r="AO272" s="911" t="inlineStr">
        <is>
          <t>Accts Rec</t>
        </is>
      </c>
      <c r="AP272" s="912" t="n"/>
      <c r="AQ272" s="911" t="inlineStr">
        <is>
          <t>A/R</t>
        </is>
      </c>
      <c r="AR272" s="911" t="n"/>
      <c r="AS272" s="912" t="n"/>
      <c r="AT272" s="912" t="n"/>
      <c r="AU272" s="396" t="n"/>
      <c r="AW272" s="1295" t="n"/>
      <c r="AX272" s="911" t="inlineStr">
        <is>
          <t>Acct Rec</t>
        </is>
      </c>
      <c r="AY272" s="911" t="n"/>
      <c r="AZ272" s="911" t="n"/>
      <c r="BA272" s="911" t="n"/>
      <c r="BB272" s="911" t="n"/>
      <c r="BC272" s="911" t="n"/>
      <c r="BD272" s="911" t="inlineStr">
        <is>
          <t>Acct Rec</t>
        </is>
      </c>
      <c r="BE272" s="911" t="inlineStr">
        <is>
          <t>Accts Rec</t>
        </is>
      </c>
      <c r="BF272" s="912" t="n"/>
      <c r="BG272" s="911" t="inlineStr">
        <is>
          <t>A/R</t>
        </is>
      </c>
      <c r="BH272" s="911" t="n"/>
      <c r="BI272" s="912" t="n"/>
      <c r="BJ272" s="912" t="n"/>
      <c r="BK272" s="396" t="n"/>
      <c r="BM272" s="1295" t="n"/>
      <c r="BN272" s="911" t="inlineStr">
        <is>
          <t>Acct Rec</t>
        </is>
      </c>
      <c r="BO272" s="911" t="n"/>
      <c r="BP272" s="911" t="n"/>
      <c r="BQ272" s="911" t="n"/>
      <c r="BR272" s="911" t="n"/>
      <c r="BS272" s="911" t="n"/>
      <c r="BT272" s="911" t="inlineStr">
        <is>
          <t>Acct Rec</t>
        </is>
      </c>
      <c r="BU272" s="911" t="inlineStr">
        <is>
          <t>Accts Rec</t>
        </is>
      </c>
      <c r="BV272" s="912" t="n"/>
      <c r="BW272" s="911" t="inlineStr">
        <is>
          <t>A/R</t>
        </is>
      </c>
      <c r="BX272" s="911" t="n"/>
      <c r="BY272" s="912" t="n"/>
      <c r="BZ272" s="912" t="n"/>
      <c r="CA272" s="396" t="n"/>
      <c r="CC272" s="1295" t="n"/>
      <c r="CD272" s="911" t="inlineStr">
        <is>
          <t>Acct Rec</t>
        </is>
      </c>
      <c r="CE272" s="911" t="n"/>
      <c r="CF272" s="911" t="n"/>
      <c r="CG272" s="911" t="n"/>
      <c r="CH272" s="911" t="n"/>
      <c r="CI272" s="911" t="n"/>
      <c r="CJ272" s="911" t="inlineStr">
        <is>
          <t>Acct Rec</t>
        </is>
      </c>
      <c r="CK272" s="911" t="inlineStr">
        <is>
          <t>Accts Rec</t>
        </is>
      </c>
      <c r="CL272" s="912" t="n"/>
      <c r="CM272" s="911" t="inlineStr">
        <is>
          <t>A/R</t>
        </is>
      </c>
      <c r="CN272" s="911" t="n"/>
      <c r="CO272" s="912" t="n"/>
      <c r="CP272" s="912" t="n"/>
      <c r="CQ272" s="396" t="n"/>
      <c r="CS272" s="1295" t="n"/>
      <c r="CT272" s="911" t="inlineStr">
        <is>
          <t>Acct Rec</t>
        </is>
      </c>
      <c r="CU272" s="911" t="n"/>
      <c r="CV272" s="911" t="n"/>
      <c r="CW272" s="911" t="n"/>
      <c r="CX272" s="911" t="n"/>
      <c r="CY272" s="911" t="n"/>
      <c r="CZ272" s="911" t="inlineStr">
        <is>
          <t>Acct Rec</t>
        </is>
      </c>
      <c r="DA272" s="911" t="inlineStr">
        <is>
          <t>Accts Rec</t>
        </is>
      </c>
      <c r="DB272" s="912" t="n"/>
      <c r="DC272" s="911" t="inlineStr">
        <is>
          <t>A/R</t>
        </is>
      </c>
      <c r="DD272" s="911" t="n"/>
      <c r="DE272" s="912" t="n"/>
      <c r="DF272" s="912" t="n"/>
      <c r="DG272" s="396" t="n"/>
      <c r="DI272" s="1295" t="n"/>
      <c r="DJ272" s="911" t="inlineStr">
        <is>
          <t>Acct Rec</t>
        </is>
      </c>
      <c r="DK272" s="911" t="n"/>
      <c r="DL272" s="911" t="n"/>
      <c r="DM272" s="911" t="n"/>
      <c r="DN272" s="911" t="n"/>
      <c r="DO272" s="911" t="n"/>
      <c r="DP272" s="911" t="inlineStr">
        <is>
          <t>Acct Rec</t>
        </is>
      </c>
      <c r="DQ272" s="911" t="inlineStr">
        <is>
          <t>Accts Rec</t>
        </is>
      </c>
      <c r="DR272" s="912" t="n"/>
      <c r="DS272" s="911" t="inlineStr">
        <is>
          <t>A/R</t>
        </is>
      </c>
      <c r="DT272" s="911" t="n"/>
      <c r="DU272" s="912" t="n"/>
      <c r="DV272" s="912" t="n"/>
      <c r="DW272" s="396" t="n"/>
      <c r="DY272" s="1295" t="n"/>
      <c r="DZ272" s="911" t="inlineStr">
        <is>
          <t>Acct Rec</t>
        </is>
      </c>
      <c r="EA272" s="911" t="n"/>
      <c r="EB272" s="911" t="n"/>
      <c r="EC272" s="911" t="n"/>
      <c r="ED272" s="911" t="n"/>
      <c r="EE272" s="911" t="n"/>
      <c r="EF272" s="911" t="inlineStr">
        <is>
          <t>Acct Rec</t>
        </is>
      </c>
      <c r="EG272" s="911" t="inlineStr">
        <is>
          <t>Accts Rec</t>
        </is>
      </c>
      <c r="EH272" s="912" t="n"/>
      <c r="EI272" s="911" t="inlineStr">
        <is>
          <t>A/R</t>
        </is>
      </c>
      <c r="EJ272" s="911" t="n"/>
      <c r="EK272" s="912" t="n"/>
      <c r="EL272" s="912" t="n"/>
      <c r="EM272" s="396" t="n"/>
      <c r="EO272" s="1295" t="n"/>
      <c r="EP272" s="911" t="inlineStr">
        <is>
          <t>Acct Rec</t>
        </is>
      </c>
      <c r="EQ272" s="911" t="n"/>
      <c r="ER272" s="911" t="n"/>
      <c r="ES272" s="911" t="n"/>
      <c r="ET272" s="911" t="n"/>
      <c r="EU272" s="911" t="n"/>
      <c r="EV272" s="911" t="inlineStr">
        <is>
          <t>Acct Rec</t>
        </is>
      </c>
      <c r="EW272" s="911" t="inlineStr">
        <is>
          <t>Accts Rec</t>
        </is>
      </c>
      <c r="EX272" s="912" t="n"/>
      <c r="EY272" s="911" t="inlineStr">
        <is>
          <t>A/R</t>
        </is>
      </c>
      <c r="EZ272" s="911" t="n"/>
      <c r="FA272" s="912" t="n"/>
      <c r="FB272" s="912" t="n"/>
      <c r="FC272" s="396" t="n"/>
      <c r="FE272" s="1295" t="n"/>
      <c r="FF272" s="911" t="inlineStr">
        <is>
          <t>Acct Rec</t>
        </is>
      </c>
      <c r="FG272" s="911" t="n"/>
      <c r="FH272" s="911" t="n"/>
      <c r="FI272" s="911" t="n"/>
      <c r="FJ272" s="911" t="n"/>
      <c r="FK272" s="911" t="n"/>
      <c r="FL272" s="911" t="inlineStr">
        <is>
          <t>Acct Rec</t>
        </is>
      </c>
      <c r="FM272" s="911" t="inlineStr">
        <is>
          <t>Accts Rec</t>
        </is>
      </c>
      <c r="FN272" s="912" t="n"/>
      <c r="FO272" s="911" t="inlineStr">
        <is>
          <t>A/R</t>
        </is>
      </c>
      <c r="FP272" s="911" t="n"/>
      <c r="FQ272" s="912" t="n"/>
      <c r="FR272" s="912" t="n"/>
      <c r="FS272" s="396" t="n"/>
      <c r="FU272" s="1295" t="n"/>
      <c r="FV272" s="911" t="inlineStr">
        <is>
          <t>Acct Rec</t>
        </is>
      </c>
      <c r="FW272" s="911" t="n"/>
      <c r="FX272" s="911" t="n"/>
      <c r="FY272" s="911" t="n"/>
      <c r="FZ272" s="911" t="n"/>
      <c r="GA272" s="911" t="n"/>
      <c r="GB272" s="911" t="inlineStr">
        <is>
          <t>Acct Rec</t>
        </is>
      </c>
      <c r="GC272" s="911" t="inlineStr">
        <is>
          <t>Accts Rec</t>
        </is>
      </c>
      <c r="GD272" s="912" t="n"/>
      <c r="GE272" s="911" t="inlineStr">
        <is>
          <t>A/R</t>
        </is>
      </c>
      <c r="GF272" s="911" t="n"/>
      <c r="GG272" s="912" t="n"/>
      <c r="GH272" s="912" t="n"/>
      <c r="GI272" s="396" t="n"/>
      <c r="GK272" s="1295" t="n"/>
      <c r="GL272" s="911" t="inlineStr">
        <is>
          <t>Acct Rec</t>
        </is>
      </c>
      <c r="GM272" s="911" t="n"/>
      <c r="GN272" s="911" t="n"/>
      <c r="GO272" s="911" t="n"/>
      <c r="GP272" s="911" t="n"/>
      <c r="GQ272" s="911" t="n"/>
      <c r="GR272" s="911" t="inlineStr">
        <is>
          <t>Acct Rec</t>
        </is>
      </c>
      <c r="GS272" s="911" t="inlineStr">
        <is>
          <t>Accts Rec</t>
        </is>
      </c>
      <c r="GT272" s="912" t="n"/>
      <c r="GU272" s="911" t="inlineStr">
        <is>
          <t>A/R</t>
        </is>
      </c>
      <c r="GV272" s="911" t="n"/>
      <c r="GW272" s="912" t="n"/>
      <c r="GX272" s="912" t="n"/>
      <c r="GY272" s="396" t="n"/>
    </row>
    <row r="273">
      <c r="A273" s="397" t="n"/>
      <c r="B273" s="398" t="inlineStr">
        <is>
          <t>Balance</t>
        </is>
      </c>
      <c r="C273" s="398" t="inlineStr">
        <is>
          <t>Current</t>
        </is>
      </c>
      <c r="D273" s="398" t="inlineStr">
        <is>
          <t>Past</t>
        </is>
      </c>
      <c r="E273" s="398" t="inlineStr">
        <is>
          <t>Cash</t>
        </is>
      </c>
      <c r="F273" s="398" t="inlineStr">
        <is>
          <t>Contractual</t>
        </is>
      </c>
      <c r="G273" s="398" t="inlineStr">
        <is>
          <t>Other</t>
        </is>
      </c>
      <c r="H273" s="398" t="inlineStr">
        <is>
          <t>Balance</t>
        </is>
      </c>
      <c r="I273" s="398" t="inlineStr">
        <is>
          <t>Per</t>
        </is>
      </c>
      <c r="J273" s="399" t="n"/>
      <c r="K273" s="398" t="inlineStr">
        <is>
          <t>Turnover</t>
        </is>
      </c>
      <c r="L273" s="398" t="n"/>
      <c r="M273" s="398" t="n"/>
      <c r="N273" s="398" t="inlineStr">
        <is>
          <t>Cash to</t>
        </is>
      </c>
      <c r="O273" s="400" t="inlineStr">
        <is>
          <t>Cash to</t>
        </is>
      </c>
      <c r="Q273" s="397" t="n"/>
      <c r="R273" s="398" t="inlineStr">
        <is>
          <t>Balance</t>
        </is>
      </c>
      <c r="S273" s="398" t="inlineStr">
        <is>
          <t>Current</t>
        </is>
      </c>
      <c r="T273" s="398" t="inlineStr">
        <is>
          <t>Past</t>
        </is>
      </c>
      <c r="U273" s="398" t="inlineStr">
        <is>
          <t>Cash</t>
        </is>
      </c>
      <c r="V273" s="398" t="inlineStr">
        <is>
          <t>Contractual</t>
        </is>
      </c>
      <c r="W273" s="398" t="inlineStr">
        <is>
          <t>Other</t>
        </is>
      </c>
      <c r="X273" s="398" t="inlineStr">
        <is>
          <t>Balance</t>
        </is>
      </c>
      <c r="Y273" s="398" t="inlineStr">
        <is>
          <t>Per</t>
        </is>
      </c>
      <c r="Z273" s="399" t="n"/>
      <c r="AA273" s="398" t="inlineStr">
        <is>
          <t>Turnover</t>
        </is>
      </c>
      <c r="AB273" s="398" t="n"/>
      <c r="AC273" s="398" t="n"/>
      <c r="AD273" s="398" t="inlineStr">
        <is>
          <t>Cash to</t>
        </is>
      </c>
      <c r="AE273" s="400" t="inlineStr">
        <is>
          <t>Cash to</t>
        </is>
      </c>
      <c r="AG273" s="397" t="n"/>
      <c r="AH273" s="398" t="inlineStr">
        <is>
          <t>Balance</t>
        </is>
      </c>
      <c r="AI273" s="398" t="inlineStr">
        <is>
          <t>Current</t>
        </is>
      </c>
      <c r="AJ273" s="398" t="inlineStr">
        <is>
          <t>Past</t>
        </is>
      </c>
      <c r="AK273" s="398" t="inlineStr">
        <is>
          <t>Cash</t>
        </is>
      </c>
      <c r="AL273" s="398" t="inlineStr">
        <is>
          <t>Contractual</t>
        </is>
      </c>
      <c r="AM273" s="398" t="inlineStr">
        <is>
          <t>Other</t>
        </is>
      </c>
      <c r="AN273" s="398" t="inlineStr">
        <is>
          <t>Balance</t>
        </is>
      </c>
      <c r="AO273" s="398" t="inlineStr">
        <is>
          <t>Per</t>
        </is>
      </c>
      <c r="AP273" s="399" t="n"/>
      <c r="AQ273" s="398" t="inlineStr">
        <is>
          <t>Turnover</t>
        </is>
      </c>
      <c r="AR273" s="398" t="n"/>
      <c r="AS273" s="398" t="n"/>
      <c r="AT273" s="398" t="inlineStr">
        <is>
          <t>Cash to</t>
        </is>
      </c>
      <c r="AU273" s="400" t="inlineStr">
        <is>
          <t>Cash to</t>
        </is>
      </c>
      <c r="AW273" s="397" t="n"/>
      <c r="AX273" s="398" t="inlineStr">
        <is>
          <t>Balance</t>
        </is>
      </c>
      <c r="AY273" s="398" t="inlineStr">
        <is>
          <t>Current</t>
        </is>
      </c>
      <c r="AZ273" s="398" t="inlineStr">
        <is>
          <t>Past</t>
        </is>
      </c>
      <c r="BA273" s="398" t="inlineStr">
        <is>
          <t>Cash</t>
        </is>
      </c>
      <c r="BB273" s="398" t="inlineStr">
        <is>
          <t>Contractual</t>
        </is>
      </c>
      <c r="BC273" s="398" t="inlineStr">
        <is>
          <t>Other</t>
        </is>
      </c>
      <c r="BD273" s="398" t="inlineStr">
        <is>
          <t>Balance</t>
        </is>
      </c>
      <c r="BE273" s="398" t="inlineStr">
        <is>
          <t>Per</t>
        </is>
      </c>
      <c r="BF273" s="399" t="n"/>
      <c r="BG273" s="398" t="inlineStr">
        <is>
          <t>Turnover</t>
        </is>
      </c>
      <c r="BH273" s="398" t="n"/>
      <c r="BI273" s="398" t="n"/>
      <c r="BJ273" s="398" t="inlineStr">
        <is>
          <t>Cash to</t>
        </is>
      </c>
      <c r="BK273" s="400" t="inlineStr">
        <is>
          <t>Cash to</t>
        </is>
      </c>
      <c r="BM273" s="397" t="n"/>
      <c r="BN273" s="398" t="inlineStr">
        <is>
          <t>Balance</t>
        </is>
      </c>
      <c r="BO273" s="398" t="inlineStr">
        <is>
          <t>Current</t>
        </is>
      </c>
      <c r="BP273" s="398" t="inlineStr">
        <is>
          <t>Past</t>
        </is>
      </c>
      <c r="BQ273" s="398" t="inlineStr">
        <is>
          <t>Cash</t>
        </is>
      </c>
      <c r="BR273" s="398" t="inlineStr">
        <is>
          <t>Contractual</t>
        </is>
      </c>
      <c r="BS273" s="398" t="inlineStr">
        <is>
          <t>Other</t>
        </is>
      </c>
      <c r="BT273" s="398" t="inlineStr">
        <is>
          <t>Balance</t>
        </is>
      </c>
      <c r="BU273" s="398" t="inlineStr">
        <is>
          <t>Per</t>
        </is>
      </c>
      <c r="BV273" s="399" t="n"/>
      <c r="BW273" s="398" t="inlineStr">
        <is>
          <t>Turnover</t>
        </is>
      </c>
      <c r="BX273" s="398" t="n"/>
      <c r="BY273" s="398" t="n"/>
      <c r="BZ273" s="398" t="inlineStr">
        <is>
          <t>Cash to</t>
        </is>
      </c>
      <c r="CA273" s="400" t="inlineStr">
        <is>
          <t>Cash to</t>
        </is>
      </c>
      <c r="CC273" s="397" t="n"/>
      <c r="CD273" s="398" t="inlineStr">
        <is>
          <t>Balance</t>
        </is>
      </c>
      <c r="CE273" s="398" t="inlineStr">
        <is>
          <t>Current</t>
        </is>
      </c>
      <c r="CF273" s="398" t="inlineStr">
        <is>
          <t>Past</t>
        </is>
      </c>
      <c r="CG273" s="398" t="inlineStr">
        <is>
          <t>Cash</t>
        </is>
      </c>
      <c r="CH273" s="398" t="inlineStr">
        <is>
          <t>Contractual</t>
        </is>
      </c>
      <c r="CI273" s="398" t="inlineStr">
        <is>
          <t>Other</t>
        </is>
      </c>
      <c r="CJ273" s="398" t="inlineStr">
        <is>
          <t>Balance</t>
        </is>
      </c>
      <c r="CK273" s="398" t="inlineStr">
        <is>
          <t>Per</t>
        </is>
      </c>
      <c r="CL273" s="399" t="n"/>
      <c r="CM273" s="398" t="inlineStr">
        <is>
          <t>Turnover</t>
        </is>
      </c>
      <c r="CN273" s="398" t="n"/>
      <c r="CO273" s="398" t="n"/>
      <c r="CP273" s="398" t="inlineStr">
        <is>
          <t>Cash to</t>
        </is>
      </c>
      <c r="CQ273" s="400" t="inlineStr">
        <is>
          <t>Cash to</t>
        </is>
      </c>
      <c r="CS273" s="397" t="n"/>
      <c r="CT273" s="398" t="inlineStr">
        <is>
          <t>Balance</t>
        </is>
      </c>
      <c r="CU273" s="398" t="inlineStr">
        <is>
          <t>Current</t>
        </is>
      </c>
      <c r="CV273" s="398" t="inlineStr">
        <is>
          <t>Past</t>
        </is>
      </c>
      <c r="CW273" s="398" t="inlineStr">
        <is>
          <t>Cash</t>
        </is>
      </c>
      <c r="CX273" s="398" t="inlineStr">
        <is>
          <t>Contractual</t>
        </is>
      </c>
      <c r="CY273" s="398" t="inlineStr">
        <is>
          <t>Other</t>
        </is>
      </c>
      <c r="CZ273" s="398" t="inlineStr">
        <is>
          <t>Balance</t>
        </is>
      </c>
      <c r="DA273" s="398" t="inlineStr">
        <is>
          <t>Per</t>
        </is>
      </c>
      <c r="DB273" s="399" t="n"/>
      <c r="DC273" s="398" t="inlineStr">
        <is>
          <t>Turnover</t>
        </is>
      </c>
      <c r="DD273" s="398" t="n"/>
      <c r="DE273" s="398" t="n"/>
      <c r="DF273" s="398" t="inlineStr">
        <is>
          <t>Cash to</t>
        </is>
      </c>
      <c r="DG273" s="400" t="inlineStr">
        <is>
          <t>Cash to</t>
        </is>
      </c>
      <c r="DI273" s="397" t="n"/>
      <c r="DJ273" s="398" t="inlineStr">
        <is>
          <t>Balance</t>
        </is>
      </c>
      <c r="DK273" s="398" t="inlineStr">
        <is>
          <t>Current</t>
        </is>
      </c>
      <c r="DL273" s="398" t="inlineStr">
        <is>
          <t>Past</t>
        </is>
      </c>
      <c r="DM273" s="398" t="inlineStr">
        <is>
          <t>Cash</t>
        </is>
      </c>
      <c r="DN273" s="398" t="inlineStr">
        <is>
          <t>Contractual</t>
        </is>
      </c>
      <c r="DO273" s="398" t="inlineStr">
        <is>
          <t>Other</t>
        </is>
      </c>
      <c r="DP273" s="398" t="inlineStr">
        <is>
          <t>Balance</t>
        </is>
      </c>
      <c r="DQ273" s="398" t="inlineStr">
        <is>
          <t>Per</t>
        </is>
      </c>
      <c r="DR273" s="399" t="n"/>
      <c r="DS273" s="398" t="inlineStr">
        <is>
          <t>Turnover</t>
        </is>
      </c>
      <c r="DT273" s="398" t="n"/>
      <c r="DU273" s="398" t="n"/>
      <c r="DV273" s="398" t="inlineStr">
        <is>
          <t>Cash to</t>
        </is>
      </c>
      <c r="DW273" s="400" t="inlineStr">
        <is>
          <t>Cash to</t>
        </is>
      </c>
      <c r="DY273" s="397" t="n"/>
      <c r="DZ273" s="398" t="inlineStr">
        <is>
          <t>Balance</t>
        </is>
      </c>
      <c r="EA273" s="398" t="inlineStr">
        <is>
          <t>Current</t>
        </is>
      </c>
      <c r="EB273" s="398" t="inlineStr">
        <is>
          <t>Past</t>
        </is>
      </c>
      <c r="EC273" s="398" t="inlineStr">
        <is>
          <t>Cash</t>
        </is>
      </c>
      <c r="ED273" s="398" t="inlineStr">
        <is>
          <t>Contractual</t>
        </is>
      </c>
      <c r="EE273" s="398" t="inlineStr">
        <is>
          <t>Other</t>
        </is>
      </c>
      <c r="EF273" s="398" t="inlineStr">
        <is>
          <t>Balance</t>
        </is>
      </c>
      <c r="EG273" s="398" t="inlineStr">
        <is>
          <t>Per</t>
        </is>
      </c>
      <c r="EH273" s="399" t="n"/>
      <c r="EI273" s="398" t="inlineStr">
        <is>
          <t>Turnover</t>
        </is>
      </c>
      <c r="EJ273" s="398" t="n"/>
      <c r="EK273" s="398" t="n"/>
      <c r="EL273" s="398" t="inlineStr">
        <is>
          <t>Cash to</t>
        </is>
      </c>
      <c r="EM273" s="400" t="inlineStr">
        <is>
          <t>Cash to</t>
        </is>
      </c>
      <c r="EO273" s="397" t="n"/>
      <c r="EP273" s="398" t="inlineStr">
        <is>
          <t>Balance</t>
        </is>
      </c>
      <c r="EQ273" s="398" t="inlineStr">
        <is>
          <t>Current</t>
        </is>
      </c>
      <c r="ER273" s="398" t="inlineStr">
        <is>
          <t>Past</t>
        </is>
      </c>
      <c r="ES273" s="398" t="inlineStr">
        <is>
          <t>Cash</t>
        </is>
      </c>
      <c r="ET273" s="398" t="inlineStr">
        <is>
          <t>Contractual</t>
        </is>
      </c>
      <c r="EU273" s="398" t="inlineStr">
        <is>
          <t>Other</t>
        </is>
      </c>
      <c r="EV273" s="398" t="inlineStr">
        <is>
          <t>Balance</t>
        </is>
      </c>
      <c r="EW273" s="398" t="inlineStr">
        <is>
          <t>Per</t>
        </is>
      </c>
      <c r="EX273" s="399" t="n"/>
      <c r="EY273" s="398" t="inlineStr">
        <is>
          <t>Turnover</t>
        </is>
      </c>
      <c r="EZ273" s="398" t="n"/>
      <c r="FA273" s="398" t="n"/>
      <c r="FB273" s="398" t="inlineStr">
        <is>
          <t>Cash to</t>
        </is>
      </c>
      <c r="FC273" s="400" t="inlineStr">
        <is>
          <t>Cash to</t>
        </is>
      </c>
      <c r="FE273" s="397" t="n"/>
      <c r="FF273" s="398" t="inlineStr">
        <is>
          <t>Balance</t>
        </is>
      </c>
      <c r="FG273" s="398" t="inlineStr">
        <is>
          <t>Current</t>
        </is>
      </c>
      <c r="FH273" s="398" t="inlineStr">
        <is>
          <t>Past</t>
        </is>
      </c>
      <c r="FI273" s="398" t="inlineStr">
        <is>
          <t>Cash</t>
        </is>
      </c>
      <c r="FJ273" s="398" t="inlineStr">
        <is>
          <t>Contractual</t>
        </is>
      </c>
      <c r="FK273" s="398" t="inlineStr">
        <is>
          <t>Other</t>
        </is>
      </c>
      <c r="FL273" s="398" t="inlineStr">
        <is>
          <t>Balance</t>
        </is>
      </c>
      <c r="FM273" s="398" t="inlineStr">
        <is>
          <t>Per</t>
        </is>
      </c>
      <c r="FN273" s="399" t="n"/>
      <c r="FO273" s="398" t="inlineStr">
        <is>
          <t>Turnover</t>
        </is>
      </c>
      <c r="FP273" s="398" t="n"/>
      <c r="FQ273" s="398" t="n"/>
      <c r="FR273" s="398" t="inlineStr">
        <is>
          <t>Cash to</t>
        </is>
      </c>
      <c r="FS273" s="400" t="inlineStr">
        <is>
          <t>Cash to</t>
        </is>
      </c>
      <c r="FU273" s="397" t="n"/>
      <c r="FV273" s="398" t="inlineStr">
        <is>
          <t>Balance</t>
        </is>
      </c>
      <c r="FW273" s="398" t="inlineStr">
        <is>
          <t>Current</t>
        </is>
      </c>
      <c r="FX273" s="398" t="inlineStr">
        <is>
          <t>Past</t>
        </is>
      </c>
      <c r="FY273" s="398" t="inlineStr">
        <is>
          <t>Cash</t>
        </is>
      </c>
      <c r="FZ273" s="398" t="inlineStr">
        <is>
          <t>Contractual</t>
        </is>
      </c>
      <c r="GA273" s="398" t="inlineStr">
        <is>
          <t>Other</t>
        </is>
      </c>
      <c r="GB273" s="398" t="inlineStr">
        <is>
          <t>Balance</t>
        </is>
      </c>
      <c r="GC273" s="398" t="inlineStr">
        <is>
          <t>Per</t>
        </is>
      </c>
      <c r="GD273" s="399" t="n"/>
      <c r="GE273" s="398" t="inlineStr">
        <is>
          <t>Turnover</t>
        </is>
      </c>
      <c r="GF273" s="398" t="n"/>
      <c r="GG273" s="398" t="n"/>
      <c r="GH273" s="398" t="inlineStr">
        <is>
          <t>Cash to</t>
        </is>
      </c>
      <c r="GI273" s="400" t="inlineStr">
        <is>
          <t>Cash to</t>
        </is>
      </c>
      <c r="GK273" s="397" t="n"/>
      <c r="GL273" s="398" t="inlineStr">
        <is>
          <t>Balance</t>
        </is>
      </c>
      <c r="GM273" s="398" t="inlineStr">
        <is>
          <t>Current</t>
        </is>
      </c>
      <c r="GN273" s="398" t="inlineStr">
        <is>
          <t>Past</t>
        </is>
      </c>
      <c r="GO273" s="398" t="inlineStr">
        <is>
          <t>Cash</t>
        </is>
      </c>
      <c r="GP273" s="398" t="inlineStr">
        <is>
          <t>Contractual</t>
        </is>
      </c>
      <c r="GQ273" s="398" t="inlineStr">
        <is>
          <t>Other</t>
        </is>
      </c>
      <c r="GR273" s="398" t="inlineStr">
        <is>
          <t>Balance</t>
        </is>
      </c>
      <c r="GS273" s="398" t="inlineStr">
        <is>
          <t>Per</t>
        </is>
      </c>
      <c r="GT273" s="399" t="n"/>
      <c r="GU273" s="398" t="inlineStr">
        <is>
          <t>Turnover</t>
        </is>
      </c>
      <c r="GV273" s="398" t="n"/>
      <c r="GW273" s="398" t="n"/>
      <c r="GX273" s="398" t="inlineStr">
        <is>
          <t>Cash to</t>
        </is>
      </c>
      <c r="GY273" s="400" t="inlineStr">
        <is>
          <t>Cash to</t>
        </is>
      </c>
    </row>
    <row r="274" ht="16" customHeight="1" thickBot="1">
      <c r="A274" s="401" t="inlineStr">
        <is>
          <t>Month</t>
        </is>
      </c>
      <c r="B274" s="402" t="inlineStr">
        <is>
          <t>BOM</t>
        </is>
      </c>
      <c r="C274" s="402" t="inlineStr">
        <is>
          <t>Period</t>
        </is>
      </c>
      <c r="D274" s="402" t="inlineStr">
        <is>
          <t>Period</t>
        </is>
      </c>
      <c r="E274" s="402" t="inlineStr">
        <is>
          <t>Receipts</t>
        </is>
      </c>
      <c r="F274" s="402" t="inlineStr">
        <is>
          <t>Allowances</t>
        </is>
      </c>
      <c r="G274" s="402" t="inlineStr">
        <is>
          <t>Credits</t>
        </is>
      </c>
      <c r="H274" s="402" t="inlineStr">
        <is>
          <t>EOM</t>
        </is>
      </c>
      <c r="I274" s="402" t="inlineStr">
        <is>
          <t>Agings</t>
        </is>
      </c>
      <c r="J274" s="402" t="inlineStr">
        <is>
          <t>Difference</t>
        </is>
      </c>
      <c r="K274" s="402" t="inlineStr">
        <is>
          <t>Days</t>
        </is>
      </c>
      <c r="L274" s="402" t="inlineStr">
        <is>
          <t>DSO</t>
        </is>
      </c>
      <c r="M274" s="402" t="inlineStr">
        <is>
          <t>Dilution%</t>
        </is>
      </c>
      <c r="N274" s="402" t="inlineStr">
        <is>
          <t>Credits</t>
        </is>
      </c>
      <c r="O274" s="403" t="inlineStr">
        <is>
          <t>Charges</t>
        </is>
      </c>
      <c r="Q274" s="401" t="inlineStr">
        <is>
          <t>Month</t>
        </is>
      </c>
      <c r="R274" s="402" t="inlineStr">
        <is>
          <t>BOM</t>
        </is>
      </c>
      <c r="S274" s="402" t="inlineStr">
        <is>
          <t>Period</t>
        </is>
      </c>
      <c r="T274" s="402" t="inlineStr">
        <is>
          <t>Period</t>
        </is>
      </c>
      <c r="U274" s="402" t="inlineStr">
        <is>
          <t>Receipts</t>
        </is>
      </c>
      <c r="V274" s="402" t="inlineStr">
        <is>
          <t>Allowances</t>
        </is>
      </c>
      <c r="W274" s="402" t="inlineStr">
        <is>
          <t>Credits</t>
        </is>
      </c>
      <c r="X274" s="402" t="inlineStr">
        <is>
          <t>EOM</t>
        </is>
      </c>
      <c r="Y274" s="402" t="inlineStr">
        <is>
          <t>Agings</t>
        </is>
      </c>
      <c r="Z274" s="402" t="inlineStr">
        <is>
          <t>Difference</t>
        </is>
      </c>
      <c r="AA274" s="402" t="inlineStr">
        <is>
          <t>Days</t>
        </is>
      </c>
      <c r="AB274" s="402" t="inlineStr">
        <is>
          <t>DSO</t>
        </is>
      </c>
      <c r="AC274" s="402" t="inlineStr">
        <is>
          <t>Dilution%</t>
        </is>
      </c>
      <c r="AD274" s="402" t="inlineStr">
        <is>
          <t>Credits</t>
        </is>
      </c>
      <c r="AE274" s="403" t="inlineStr">
        <is>
          <t>Charges</t>
        </is>
      </c>
      <c r="AG274" s="401" t="inlineStr">
        <is>
          <t>Month</t>
        </is>
      </c>
      <c r="AH274" s="402" t="inlineStr">
        <is>
          <t>BOM</t>
        </is>
      </c>
      <c r="AI274" s="402" t="inlineStr">
        <is>
          <t>Period</t>
        </is>
      </c>
      <c r="AJ274" s="402" t="inlineStr">
        <is>
          <t>Period</t>
        </is>
      </c>
      <c r="AK274" s="402" t="inlineStr">
        <is>
          <t>Receipts</t>
        </is>
      </c>
      <c r="AL274" s="402" t="inlineStr">
        <is>
          <t>Allowances</t>
        </is>
      </c>
      <c r="AM274" s="402" t="inlineStr">
        <is>
          <t>Credits</t>
        </is>
      </c>
      <c r="AN274" s="402" t="inlineStr">
        <is>
          <t>EOM</t>
        </is>
      </c>
      <c r="AO274" s="402" t="inlineStr">
        <is>
          <t>Agings</t>
        </is>
      </c>
      <c r="AP274" s="402" t="inlineStr">
        <is>
          <t>Difference</t>
        </is>
      </c>
      <c r="AQ274" s="402" t="inlineStr">
        <is>
          <t>Days</t>
        </is>
      </c>
      <c r="AR274" s="402" t="inlineStr">
        <is>
          <t>DSO</t>
        </is>
      </c>
      <c r="AS274" s="402" t="inlineStr">
        <is>
          <t>Dilution%</t>
        </is>
      </c>
      <c r="AT274" s="402" t="inlineStr">
        <is>
          <t>Credits</t>
        </is>
      </c>
      <c r="AU274" s="403" t="inlineStr">
        <is>
          <t>Charges</t>
        </is>
      </c>
      <c r="AW274" s="401" t="inlineStr">
        <is>
          <t>Month</t>
        </is>
      </c>
      <c r="AX274" s="402" t="inlineStr">
        <is>
          <t>BOM</t>
        </is>
      </c>
      <c r="AY274" s="402" t="inlineStr">
        <is>
          <t>Period</t>
        </is>
      </c>
      <c r="AZ274" s="402" t="inlineStr">
        <is>
          <t>Period</t>
        </is>
      </c>
      <c r="BA274" s="402" t="inlineStr">
        <is>
          <t>Receipts</t>
        </is>
      </c>
      <c r="BB274" s="402" t="inlineStr">
        <is>
          <t>Allowances</t>
        </is>
      </c>
      <c r="BC274" s="402" t="inlineStr">
        <is>
          <t>Credits</t>
        </is>
      </c>
      <c r="BD274" s="402" t="inlineStr">
        <is>
          <t>EOM</t>
        </is>
      </c>
      <c r="BE274" s="402" t="inlineStr">
        <is>
          <t>Agings</t>
        </is>
      </c>
      <c r="BF274" s="402" t="inlineStr">
        <is>
          <t>Difference</t>
        </is>
      </c>
      <c r="BG274" s="402" t="inlineStr">
        <is>
          <t>Days</t>
        </is>
      </c>
      <c r="BH274" s="402" t="inlineStr">
        <is>
          <t>DSO</t>
        </is>
      </c>
      <c r="BI274" s="402" t="inlineStr">
        <is>
          <t>Dilution%</t>
        </is>
      </c>
      <c r="BJ274" s="402" t="inlineStr">
        <is>
          <t>Credits</t>
        </is>
      </c>
      <c r="BK274" s="403" t="inlineStr">
        <is>
          <t>Charges</t>
        </is>
      </c>
      <c r="BM274" s="401" t="inlineStr">
        <is>
          <t>Month</t>
        </is>
      </c>
      <c r="BN274" s="402" t="inlineStr">
        <is>
          <t>BOM</t>
        </is>
      </c>
      <c r="BO274" s="402" t="inlineStr">
        <is>
          <t>Period</t>
        </is>
      </c>
      <c r="BP274" s="402" t="inlineStr">
        <is>
          <t>Period</t>
        </is>
      </c>
      <c r="BQ274" s="402" t="inlineStr">
        <is>
          <t>Receipts</t>
        </is>
      </c>
      <c r="BR274" s="402" t="inlineStr">
        <is>
          <t>Allowances</t>
        </is>
      </c>
      <c r="BS274" s="402" t="inlineStr">
        <is>
          <t>Credits</t>
        </is>
      </c>
      <c r="BT274" s="402" t="inlineStr">
        <is>
          <t>EOM</t>
        </is>
      </c>
      <c r="BU274" s="402" t="inlineStr">
        <is>
          <t>Agings</t>
        </is>
      </c>
      <c r="BV274" s="402" t="inlineStr">
        <is>
          <t>Difference</t>
        </is>
      </c>
      <c r="BW274" s="402" t="inlineStr">
        <is>
          <t>Days</t>
        </is>
      </c>
      <c r="BX274" s="402" t="inlineStr">
        <is>
          <t>DSO</t>
        </is>
      </c>
      <c r="BY274" s="402" t="inlineStr">
        <is>
          <t>Dilution%</t>
        </is>
      </c>
      <c r="BZ274" s="402" t="inlineStr">
        <is>
          <t>Credits</t>
        </is>
      </c>
      <c r="CA274" s="403" t="inlineStr">
        <is>
          <t>Charges</t>
        </is>
      </c>
      <c r="CC274" s="401" t="inlineStr">
        <is>
          <t>Month</t>
        </is>
      </c>
      <c r="CD274" s="402" t="inlineStr">
        <is>
          <t>BOM</t>
        </is>
      </c>
      <c r="CE274" s="402" t="inlineStr">
        <is>
          <t>Period</t>
        </is>
      </c>
      <c r="CF274" s="402" t="inlineStr">
        <is>
          <t>Period</t>
        </is>
      </c>
      <c r="CG274" s="402" t="inlineStr">
        <is>
          <t>Receipts</t>
        </is>
      </c>
      <c r="CH274" s="402" t="inlineStr">
        <is>
          <t>Allowances</t>
        </is>
      </c>
      <c r="CI274" s="402" t="inlineStr">
        <is>
          <t>Credits</t>
        </is>
      </c>
      <c r="CJ274" s="402" t="inlineStr">
        <is>
          <t>EOM</t>
        </is>
      </c>
      <c r="CK274" s="402" t="inlineStr">
        <is>
          <t>Agings</t>
        </is>
      </c>
      <c r="CL274" s="402" t="inlineStr">
        <is>
          <t>Difference</t>
        </is>
      </c>
      <c r="CM274" s="402" t="inlineStr">
        <is>
          <t>Days</t>
        </is>
      </c>
      <c r="CN274" s="402" t="inlineStr">
        <is>
          <t>DSO</t>
        </is>
      </c>
      <c r="CO274" s="402" t="inlineStr">
        <is>
          <t>Dilution%</t>
        </is>
      </c>
      <c r="CP274" s="402" t="inlineStr">
        <is>
          <t>Credits</t>
        </is>
      </c>
      <c r="CQ274" s="403" t="inlineStr">
        <is>
          <t>Charges</t>
        </is>
      </c>
      <c r="CS274" s="401" t="inlineStr">
        <is>
          <t>Month</t>
        </is>
      </c>
      <c r="CT274" s="402" t="inlineStr">
        <is>
          <t>BOM</t>
        </is>
      </c>
      <c r="CU274" s="402" t="inlineStr">
        <is>
          <t>Period</t>
        </is>
      </c>
      <c r="CV274" s="402" t="inlineStr">
        <is>
          <t>Period</t>
        </is>
      </c>
      <c r="CW274" s="402" t="inlineStr">
        <is>
          <t>Receipts</t>
        </is>
      </c>
      <c r="CX274" s="402" t="inlineStr">
        <is>
          <t>Allowances</t>
        </is>
      </c>
      <c r="CY274" s="402" t="inlineStr">
        <is>
          <t>Credits</t>
        </is>
      </c>
      <c r="CZ274" s="402" t="inlineStr">
        <is>
          <t>EOM</t>
        </is>
      </c>
      <c r="DA274" s="402" t="inlineStr">
        <is>
          <t>Agings</t>
        </is>
      </c>
      <c r="DB274" s="402" t="inlineStr">
        <is>
          <t>Difference</t>
        </is>
      </c>
      <c r="DC274" s="402" t="inlineStr">
        <is>
          <t>Days</t>
        </is>
      </c>
      <c r="DD274" s="402" t="inlineStr">
        <is>
          <t>DSO</t>
        </is>
      </c>
      <c r="DE274" s="402" t="inlineStr">
        <is>
          <t>Dilution%</t>
        </is>
      </c>
      <c r="DF274" s="402" t="inlineStr">
        <is>
          <t>Credits</t>
        </is>
      </c>
      <c r="DG274" s="403" t="inlineStr">
        <is>
          <t>Charges</t>
        </is>
      </c>
      <c r="DI274" s="401" t="inlineStr">
        <is>
          <t>Month</t>
        </is>
      </c>
      <c r="DJ274" s="402" t="inlineStr">
        <is>
          <t>BOM</t>
        </is>
      </c>
      <c r="DK274" s="402" t="inlineStr">
        <is>
          <t>Period</t>
        </is>
      </c>
      <c r="DL274" s="402" t="inlineStr">
        <is>
          <t>Period</t>
        </is>
      </c>
      <c r="DM274" s="402" t="inlineStr">
        <is>
          <t>Receipts</t>
        </is>
      </c>
      <c r="DN274" s="402" t="inlineStr">
        <is>
          <t>Allowances</t>
        </is>
      </c>
      <c r="DO274" s="402" t="inlineStr">
        <is>
          <t>Credits</t>
        </is>
      </c>
      <c r="DP274" s="402" t="inlineStr">
        <is>
          <t>EOM</t>
        </is>
      </c>
      <c r="DQ274" s="402" t="inlineStr">
        <is>
          <t>Agings</t>
        </is>
      </c>
      <c r="DR274" s="402" t="inlineStr">
        <is>
          <t>Difference</t>
        </is>
      </c>
      <c r="DS274" s="402" t="inlineStr">
        <is>
          <t>Days</t>
        </is>
      </c>
      <c r="DT274" s="402" t="inlineStr">
        <is>
          <t>DSO</t>
        </is>
      </c>
      <c r="DU274" s="402" t="inlineStr">
        <is>
          <t>Dilution%</t>
        </is>
      </c>
      <c r="DV274" s="402" t="inlineStr">
        <is>
          <t>Credits</t>
        </is>
      </c>
      <c r="DW274" s="403" t="inlineStr">
        <is>
          <t>Charges</t>
        </is>
      </c>
      <c r="DY274" s="401" t="inlineStr">
        <is>
          <t>Month</t>
        </is>
      </c>
      <c r="DZ274" s="402" t="inlineStr">
        <is>
          <t>BOM</t>
        </is>
      </c>
      <c r="EA274" s="402" t="inlineStr">
        <is>
          <t>Period</t>
        </is>
      </c>
      <c r="EB274" s="402" t="inlineStr">
        <is>
          <t>Period</t>
        </is>
      </c>
      <c r="EC274" s="402" t="inlineStr">
        <is>
          <t>Receipts</t>
        </is>
      </c>
      <c r="ED274" s="402" t="inlineStr">
        <is>
          <t>Allowances</t>
        </is>
      </c>
      <c r="EE274" s="402" t="inlineStr">
        <is>
          <t>Credits</t>
        </is>
      </c>
      <c r="EF274" s="402" t="inlineStr">
        <is>
          <t>EOM</t>
        </is>
      </c>
      <c r="EG274" s="402" t="inlineStr">
        <is>
          <t>Agings</t>
        </is>
      </c>
      <c r="EH274" s="402" t="inlineStr">
        <is>
          <t>Difference</t>
        </is>
      </c>
      <c r="EI274" s="402" t="inlineStr">
        <is>
          <t>Days</t>
        </is>
      </c>
      <c r="EJ274" s="402" t="inlineStr">
        <is>
          <t>DSO</t>
        </is>
      </c>
      <c r="EK274" s="402" t="inlineStr">
        <is>
          <t>Dilution%</t>
        </is>
      </c>
      <c r="EL274" s="402" t="inlineStr">
        <is>
          <t>Credits</t>
        </is>
      </c>
      <c r="EM274" s="403" t="inlineStr">
        <is>
          <t>Charges</t>
        </is>
      </c>
      <c r="EO274" s="401" t="inlineStr">
        <is>
          <t>Month</t>
        </is>
      </c>
      <c r="EP274" s="402" t="inlineStr">
        <is>
          <t>BOM</t>
        </is>
      </c>
      <c r="EQ274" s="402" t="inlineStr">
        <is>
          <t>Period</t>
        </is>
      </c>
      <c r="ER274" s="402" t="inlineStr">
        <is>
          <t>Period</t>
        </is>
      </c>
      <c r="ES274" s="402" t="inlineStr">
        <is>
          <t>Receipts</t>
        </is>
      </c>
      <c r="ET274" s="402" t="inlineStr">
        <is>
          <t>Allowances</t>
        </is>
      </c>
      <c r="EU274" s="402" t="inlineStr">
        <is>
          <t>Credits</t>
        </is>
      </c>
      <c r="EV274" s="402" t="inlineStr">
        <is>
          <t>EOM</t>
        </is>
      </c>
      <c r="EW274" s="402" t="inlineStr">
        <is>
          <t>Agings</t>
        </is>
      </c>
      <c r="EX274" s="402" t="inlineStr">
        <is>
          <t>Difference</t>
        </is>
      </c>
      <c r="EY274" s="402" t="inlineStr">
        <is>
          <t>Days</t>
        </is>
      </c>
      <c r="EZ274" s="402" t="inlineStr">
        <is>
          <t>DSO</t>
        </is>
      </c>
      <c r="FA274" s="402" t="inlineStr">
        <is>
          <t>Dilution%</t>
        </is>
      </c>
      <c r="FB274" s="402" t="inlineStr">
        <is>
          <t>Credits</t>
        </is>
      </c>
      <c r="FC274" s="403" t="inlineStr">
        <is>
          <t>Charges</t>
        </is>
      </c>
      <c r="FE274" s="401" t="inlineStr">
        <is>
          <t>Month</t>
        </is>
      </c>
      <c r="FF274" s="402" t="inlineStr">
        <is>
          <t>BOM</t>
        </is>
      </c>
      <c r="FG274" s="402" t="inlineStr">
        <is>
          <t>Period</t>
        </is>
      </c>
      <c r="FH274" s="402" t="inlineStr">
        <is>
          <t>Period</t>
        </is>
      </c>
      <c r="FI274" s="402" t="inlineStr">
        <is>
          <t>Receipts</t>
        </is>
      </c>
      <c r="FJ274" s="402" t="inlineStr">
        <is>
          <t>Allowances</t>
        </is>
      </c>
      <c r="FK274" s="402" t="inlineStr">
        <is>
          <t>Credits</t>
        </is>
      </c>
      <c r="FL274" s="402" t="inlineStr">
        <is>
          <t>EOM</t>
        </is>
      </c>
      <c r="FM274" s="402" t="inlineStr">
        <is>
          <t>Agings</t>
        </is>
      </c>
      <c r="FN274" s="402" t="inlineStr">
        <is>
          <t>Difference</t>
        </is>
      </c>
      <c r="FO274" s="402" t="inlineStr">
        <is>
          <t>Days</t>
        </is>
      </c>
      <c r="FP274" s="402" t="inlineStr">
        <is>
          <t>DSO</t>
        </is>
      </c>
      <c r="FQ274" s="402" t="inlineStr">
        <is>
          <t>Dilution%</t>
        </is>
      </c>
      <c r="FR274" s="402" t="inlineStr">
        <is>
          <t>Credits</t>
        </is>
      </c>
      <c r="FS274" s="403" t="inlineStr">
        <is>
          <t>Charges</t>
        </is>
      </c>
      <c r="FU274" s="401" t="inlineStr">
        <is>
          <t>Month</t>
        </is>
      </c>
      <c r="FV274" s="402" t="inlineStr">
        <is>
          <t>BOM</t>
        </is>
      </c>
      <c r="FW274" s="402" t="inlineStr">
        <is>
          <t>Period</t>
        </is>
      </c>
      <c r="FX274" s="402" t="inlineStr">
        <is>
          <t>Period</t>
        </is>
      </c>
      <c r="FY274" s="402" t="inlineStr">
        <is>
          <t>Receipts</t>
        </is>
      </c>
      <c r="FZ274" s="402" t="inlineStr">
        <is>
          <t>Allowances</t>
        </is>
      </c>
      <c r="GA274" s="402" t="inlineStr">
        <is>
          <t>Credits</t>
        </is>
      </c>
      <c r="GB274" s="402" t="inlineStr">
        <is>
          <t>EOM</t>
        </is>
      </c>
      <c r="GC274" s="402" t="inlineStr">
        <is>
          <t>Agings</t>
        </is>
      </c>
      <c r="GD274" s="402" t="inlineStr">
        <is>
          <t>Difference</t>
        </is>
      </c>
      <c r="GE274" s="402" t="inlineStr">
        <is>
          <t>Days</t>
        </is>
      </c>
      <c r="GF274" s="402" t="inlineStr">
        <is>
          <t>DSO</t>
        </is>
      </c>
      <c r="GG274" s="402" t="inlineStr">
        <is>
          <t>Dilution%</t>
        </is>
      </c>
      <c r="GH274" s="402" t="inlineStr">
        <is>
          <t>Credits</t>
        </is>
      </c>
      <c r="GI274" s="403" t="inlineStr">
        <is>
          <t>Charges</t>
        </is>
      </c>
      <c r="GK274" s="401" t="inlineStr">
        <is>
          <t>Month</t>
        </is>
      </c>
      <c r="GL274" s="402" t="inlineStr">
        <is>
          <t>BOM</t>
        </is>
      </c>
      <c r="GM274" s="402" t="inlineStr">
        <is>
          <t>Period</t>
        </is>
      </c>
      <c r="GN274" s="402" t="inlineStr">
        <is>
          <t>Period</t>
        </is>
      </c>
      <c r="GO274" s="402" t="inlineStr">
        <is>
          <t>Receipts</t>
        </is>
      </c>
      <c r="GP274" s="402" t="inlineStr">
        <is>
          <t>Allowances</t>
        </is>
      </c>
      <c r="GQ274" s="402" t="inlineStr">
        <is>
          <t>Credits</t>
        </is>
      </c>
      <c r="GR274" s="402" t="inlineStr">
        <is>
          <t>EOM</t>
        </is>
      </c>
      <c r="GS274" s="402" t="inlineStr">
        <is>
          <t>Agings</t>
        </is>
      </c>
      <c r="GT274" s="402" t="inlineStr">
        <is>
          <t>Difference</t>
        </is>
      </c>
      <c r="GU274" s="402" t="inlineStr">
        <is>
          <t>Days</t>
        </is>
      </c>
      <c r="GV274" s="402" t="inlineStr">
        <is>
          <t>DSO</t>
        </is>
      </c>
      <c r="GW274" s="402" t="inlineStr">
        <is>
          <t>Dilution%</t>
        </is>
      </c>
      <c r="GX274" s="402" t="inlineStr">
        <is>
          <t>Credits</t>
        </is>
      </c>
      <c r="GY274" s="403" t="inlineStr">
        <is>
          <t>Charges</t>
        </is>
      </c>
    </row>
    <row r="275" ht="16" customHeight="1" thickTop="1">
      <c r="A275" s="2699">
        <f>EOMONTH(A276,-1)</f>
        <v/>
      </c>
      <c r="B275" s="405">
        <f>R275+AH275+AX275+BN275+CD275+CT275+DJ275+DZ275+EP275+FF275+FV275+GL275</f>
        <v/>
      </c>
      <c r="C275" s="405">
        <f>S275+AI275+AY275+BO275+CE275+CU275+DK275+EA275+EQ275+FG275+FW275+GM275</f>
        <v/>
      </c>
      <c r="D275" s="405">
        <f>T275+AJ275+AZ275+BP275+CF275+CV275+DL275+EB275+ER275+FH275+FX275+GN275</f>
        <v/>
      </c>
      <c r="E275" s="405">
        <f>U275+AK275+BA275+BQ275+CG275+CW275+DM275+EC275+ES275+FI275+FY275+GO275</f>
        <v/>
      </c>
      <c r="F275" s="405">
        <f>V275+AL275+BB275+BR275+CH275+CX275+DN275+ED275+ET275+FJ275+FZ275+GP275</f>
        <v/>
      </c>
      <c r="G275" s="405">
        <f>W275+AM275+BC275+BS275+CI275+CY275+DO275+EE275+EU275+FK275+GA275+GQ275</f>
        <v/>
      </c>
      <c r="H275" s="405">
        <f>X275+AN275+BD275+BT275+CJ275+CZ275+DP275+EF275+EV275+FL275+GB275+GR275</f>
        <v/>
      </c>
      <c r="I275" s="405">
        <f>Y275+AO275+BE275+BU275+CK275+DA275+DQ275+EG275+EW275+FM275+GC275+GS275</f>
        <v/>
      </c>
      <c r="J275" s="405">
        <f>Z275+AP275+BF275+BV275</f>
        <v/>
      </c>
      <c r="K275" s="2700">
        <f>365/((+C275+D275-F275-G275)/((+B275+H275)/2)*DAY(A275))</f>
        <v/>
      </c>
      <c r="L275" s="2700">
        <f>+H275/C275*DAY(A275)</f>
        <v/>
      </c>
      <c r="M275" s="406">
        <f>(F275+G275)/C275</f>
        <v/>
      </c>
      <c r="N275" s="406">
        <f>+E275/(+E275+F275+G275)</f>
        <v/>
      </c>
      <c r="O275" s="407">
        <f t="array" ref="O275">E275/(SUMPRODUCT(--(CHOOSE({1,2,3},D275,F275,G275)&gt;0),CHOOSE({1,2,3},D275,F275,G275))+C275)</f>
        <v/>
      </c>
      <c r="Q275" s="2699">
        <f>EOMONTH(Q276,-1)</f>
        <v/>
      </c>
      <c r="R275" s="405" t="n">
        <v>0</v>
      </c>
      <c r="S275" s="405" t="n">
        <v>0</v>
      </c>
      <c r="T275" s="405" t="n">
        <v>0</v>
      </c>
      <c r="U275" s="405" t="n">
        <v>0</v>
      </c>
      <c r="V275" s="405" t="n">
        <v>0</v>
      </c>
      <c r="W275" s="405" t="n">
        <v>0</v>
      </c>
      <c r="X275" s="405">
        <f>SUM(R275:T275)-SUM(U275:W275)</f>
        <v/>
      </c>
      <c r="Y275" s="405" t="n">
        <v>0</v>
      </c>
      <c r="Z275" s="405">
        <f>+X275-Y275</f>
        <v/>
      </c>
      <c r="AA275" s="2700">
        <f>365/((+S275+T275-V275-W275)/((+R275+X275)/2)*DAY(Q275))</f>
        <v/>
      </c>
      <c r="AB275" s="2700">
        <f>+X275/S275*DAY(Q275)</f>
        <v/>
      </c>
      <c r="AC275" s="406">
        <f>(V275+W275)/S275</f>
        <v/>
      </c>
      <c r="AD275" s="406">
        <f>+U275/(+U275+V275+W275)</f>
        <v/>
      </c>
      <c r="AE275" s="407">
        <f t="array" ref="AE275">U275/(SUMPRODUCT(--(CHOOSE({1,2,3},T275,V275,W275)&gt;0),CHOOSE({1,2,3},T275,V275,W275))+S275)</f>
        <v/>
      </c>
      <c r="AG275" s="2699">
        <f>EOMONTH(AG276,-1)</f>
        <v/>
      </c>
      <c r="AH275" s="405" t="n">
        <v>0</v>
      </c>
      <c r="AI275" s="405" t="n">
        <v>0</v>
      </c>
      <c r="AJ275" s="405" t="n">
        <v>0</v>
      </c>
      <c r="AK275" s="405" t="n">
        <v>0</v>
      </c>
      <c r="AL275" s="405" t="n">
        <v>0</v>
      </c>
      <c r="AM275" s="405" t="n">
        <v>0</v>
      </c>
      <c r="AN275" s="405">
        <f>SUM(AH275:AJ275)-SUM(AK275:AM275)</f>
        <v/>
      </c>
      <c r="AO275" s="405" t="n">
        <v>0</v>
      </c>
      <c r="AP275" s="405">
        <f>+AN275-AO275</f>
        <v/>
      </c>
      <c r="AQ275" s="2700">
        <f>365/((+AI275+AJ275-AL275-AM275)/((+AH275+AN275)/2)*DAY(AG275))</f>
        <v/>
      </c>
      <c r="AR275" s="2700">
        <f>+AN275/AI275*DAY(AG275)</f>
        <v/>
      </c>
      <c r="AS275" s="406">
        <f>(AL275+AM275)/AI275</f>
        <v/>
      </c>
      <c r="AT275" s="406">
        <f>+AK275/(+AK275+AL275+AM275)</f>
        <v/>
      </c>
      <c r="AU275" s="407">
        <f t="array" ref="AU275">AK275/(SUMPRODUCT(--(CHOOSE({1,2,3},AJ275,AL275,AM275)&gt;0),CHOOSE({1,2,3},AJ275,AL275,AM275))+AI275)</f>
        <v/>
      </c>
      <c r="AW275" s="2699">
        <f>EOMONTH(AW276,-1)</f>
        <v/>
      </c>
      <c r="AX275" s="405" t="n">
        <v>0</v>
      </c>
      <c r="AY275" s="405" t="n">
        <v>0</v>
      </c>
      <c r="AZ275" s="405" t="n">
        <v>0</v>
      </c>
      <c r="BA275" s="405" t="n">
        <v>0</v>
      </c>
      <c r="BB275" s="405" t="n">
        <v>0</v>
      </c>
      <c r="BC275" s="405" t="n">
        <v>0</v>
      </c>
      <c r="BD275" s="405">
        <f>SUM(AX275:AZ275)-SUM(BA275:BC275)</f>
        <v/>
      </c>
      <c r="BE275" s="405" t="n">
        <v>0</v>
      </c>
      <c r="BF275" s="405">
        <f>+BD275-BE275</f>
        <v/>
      </c>
      <c r="BG275" s="2700">
        <f>365/((+AY275+AZ275-BB275-BC275)/((+AX275+BD275)/2)*DAY(AW275))</f>
        <v/>
      </c>
      <c r="BH275" s="2700">
        <f>+BD275/AY275*DAY(AW275)</f>
        <v/>
      </c>
      <c r="BI275" s="406">
        <f>(BB275+BC275)/AY275</f>
        <v/>
      </c>
      <c r="BJ275" s="406">
        <f>+BA275/(+BA275+BB275+BC275)</f>
        <v/>
      </c>
      <c r="BK275" s="407">
        <f t="array" ref="BK275">BA275/(SUMPRODUCT(--(CHOOSE({1,2,3},AZ275,BB275,BC275)&gt;0),CHOOSE({1,2,3},AZ275,BB275,BC275))+AY275)</f>
        <v/>
      </c>
      <c r="BM275" s="2699">
        <f>EOMONTH(BM276,-1)</f>
        <v/>
      </c>
      <c r="BN275" s="405" t="n">
        <v>0</v>
      </c>
      <c r="BO275" s="405" t="n">
        <v>0</v>
      </c>
      <c r="BP275" s="405" t="n">
        <v>0</v>
      </c>
      <c r="BQ275" s="405" t="n">
        <v>0</v>
      </c>
      <c r="BR275" s="405" t="n">
        <v>0</v>
      </c>
      <c r="BS275" s="405" t="n">
        <v>0</v>
      </c>
      <c r="BT275" s="405">
        <f>SUM(BN275:BP275)-SUM(BQ275:BS275)</f>
        <v/>
      </c>
      <c r="BU275" s="405" t="n">
        <v>0</v>
      </c>
      <c r="BV275" s="405">
        <f>+BT275-BU275</f>
        <v/>
      </c>
      <c r="BW275" s="2700">
        <f>365/((+BO275+BP275-BR275-BS275)/((+BN275+BT275)/2)*DAY(BM275))</f>
        <v/>
      </c>
      <c r="BX275" s="2700">
        <f>+BT275/BO275*DAY(BM275)</f>
        <v/>
      </c>
      <c r="BY275" s="406">
        <f>(BR275+BS275)/BO275</f>
        <v/>
      </c>
      <c r="BZ275" s="406">
        <f>+BQ275/(+BQ275+BR275+BS275)</f>
        <v/>
      </c>
      <c r="CA275" s="407">
        <f t="array" ref="CA275">BQ275/(SUMPRODUCT(--(CHOOSE({1,2,3},BP275,BR275,BS275)&gt;0),CHOOSE({1,2,3},BP275,BR275,BS275))+BO275)</f>
        <v/>
      </c>
      <c r="CC275" s="2699">
        <f>EOMONTH(CC276,-1)</f>
        <v/>
      </c>
      <c r="CD275" s="405" t="n">
        <v>0</v>
      </c>
      <c r="CE275" s="405" t="n">
        <v>0</v>
      </c>
      <c r="CF275" s="405" t="n">
        <v>0</v>
      </c>
      <c r="CG275" s="405" t="n">
        <v>0</v>
      </c>
      <c r="CH275" s="405" t="n">
        <v>0</v>
      </c>
      <c r="CI275" s="405" t="n">
        <v>0</v>
      </c>
      <c r="CJ275" s="405">
        <f>SUM(CD275:CF275)-SUM(CG275:CI275)</f>
        <v/>
      </c>
      <c r="CK275" s="405" t="n">
        <v>0</v>
      </c>
      <c r="CL275" s="405">
        <f>+CJ275-CK275</f>
        <v/>
      </c>
      <c r="CM275" s="2700">
        <f>365/((+CE275+CF275-CH275-CI275)/((+CD275+CJ275)/2)*DAY(CC275))</f>
        <v/>
      </c>
      <c r="CN275" s="2700">
        <f>+CJ275/CE275*DAY(CC275)</f>
        <v/>
      </c>
      <c r="CO275" s="406">
        <f>(CH275+CI275)/CE275</f>
        <v/>
      </c>
      <c r="CP275" s="406">
        <f>+CG275/(+CG275+CH275+CI275)</f>
        <v/>
      </c>
      <c r="CQ275" s="407">
        <f t="array" ref="CQ275">CG275/(SUMPRODUCT(--(CHOOSE({1,2,3},CF275,CH275,CI275)&gt;0),CHOOSE({1,2,3},CF275,CH275,CI275))+CE275)</f>
        <v/>
      </c>
      <c r="CS275" s="2699">
        <f>EOMONTH(CS276,-1)</f>
        <v/>
      </c>
      <c r="CT275" s="405" t="n">
        <v>0</v>
      </c>
      <c r="CU275" s="405" t="n">
        <v>0</v>
      </c>
      <c r="CV275" s="405" t="n">
        <v>0</v>
      </c>
      <c r="CW275" s="405" t="n">
        <v>0</v>
      </c>
      <c r="CX275" s="405" t="n">
        <v>0</v>
      </c>
      <c r="CY275" s="405" t="n">
        <v>0</v>
      </c>
      <c r="CZ275" s="405">
        <f>SUM(CT275:CV275)-SUM(CW275:CY275)</f>
        <v/>
      </c>
      <c r="DA275" s="405" t="n">
        <v>0</v>
      </c>
      <c r="DB275" s="405">
        <f>+CZ275-DA275</f>
        <v/>
      </c>
      <c r="DC275" s="2700">
        <f>365/((+CU275+CV275-CX275-CY275)/((+CT275+CZ275)/2)*DAY(CS275))</f>
        <v/>
      </c>
      <c r="DD275" s="2700">
        <f>+CZ275/CU275*DAY(CS275)</f>
        <v/>
      </c>
      <c r="DE275" s="406">
        <f>(CX275+CY275)/CU275</f>
        <v/>
      </c>
      <c r="DF275" s="406">
        <f>+CW275/(+CW275+CX275+CY275)</f>
        <v/>
      </c>
      <c r="DG275" s="407">
        <f t="array" ref="DG275">CW275/(SUMPRODUCT(--(CHOOSE({1,2,3},CV275,CX275,CY275)&gt;0),CHOOSE({1,2,3},CV275,CX275,CY275))+CU275)</f>
        <v/>
      </c>
      <c r="DI275" s="2699">
        <f>EOMONTH(DI276,-1)</f>
        <v/>
      </c>
      <c r="DJ275" s="405" t="n">
        <v>0</v>
      </c>
      <c r="DK275" s="405" t="n">
        <v>0</v>
      </c>
      <c r="DL275" s="405" t="n">
        <v>0</v>
      </c>
      <c r="DM275" s="405" t="n">
        <v>0</v>
      </c>
      <c r="DN275" s="405" t="n">
        <v>0</v>
      </c>
      <c r="DO275" s="405" t="n">
        <v>0</v>
      </c>
      <c r="DP275" s="405">
        <f>SUM(DJ275:DL275)-SUM(DM275:DO275)</f>
        <v/>
      </c>
      <c r="DQ275" s="405" t="n">
        <v>0</v>
      </c>
      <c r="DR275" s="405">
        <f>+DP275-DQ275</f>
        <v/>
      </c>
      <c r="DS275" s="2700">
        <f>365/((+DK275+DL275-DN275-DO275)/((+DJ275+DP275)/2)*DAY(DI275))</f>
        <v/>
      </c>
      <c r="DT275" s="2700">
        <f>+DP275/DK275*DAY(DI275)</f>
        <v/>
      </c>
      <c r="DU275" s="406">
        <f>(DN275+DO275)/DK275</f>
        <v/>
      </c>
      <c r="DV275" s="406">
        <f>+DM275/(+DM275+DN275+DO275)</f>
        <v/>
      </c>
      <c r="DW275" s="407">
        <f t="array" ref="DW275">DM275/(SUMPRODUCT(--(CHOOSE({1,2,3},DL275,DN275,DO275)&gt;0),CHOOSE({1,2,3},DL275,DN275,DO275))+DK275)</f>
        <v/>
      </c>
      <c r="DY275" s="2699">
        <f>EOMONTH(DY276,-1)</f>
        <v/>
      </c>
      <c r="DZ275" s="405" t="n">
        <v>0</v>
      </c>
      <c r="EA275" s="405" t="n">
        <v>0</v>
      </c>
      <c r="EB275" s="405" t="n">
        <v>0</v>
      </c>
      <c r="EC275" s="405" t="n">
        <v>0</v>
      </c>
      <c r="ED275" s="405" t="n">
        <v>0</v>
      </c>
      <c r="EE275" s="405" t="n">
        <v>0</v>
      </c>
      <c r="EF275" s="405">
        <f>SUM(DZ275:EB275)-SUM(EC275:EE275)</f>
        <v/>
      </c>
      <c r="EG275" s="405" t="n">
        <v>0</v>
      </c>
      <c r="EH275" s="405">
        <f>+EF275-EG275</f>
        <v/>
      </c>
      <c r="EI275" s="2700">
        <f>365/((+EA275+EB275-ED275-EE275)/((+DZ275+EF275)/2)*DAY(DY275))</f>
        <v/>
      </c>
      <c r="EJ275" s="2700">
        <f>+EF275/EA275*DAY(DY275)</f>
        <v/>
      </c>
      <c r="EK275" s="406">
        <f>(ED275+EE275)/EA275</f>
        <v/>
      </c>
      <c r="EL275" s="406">
        <f>+EC275/(+EC275+ED275+EE275)</f>
        <v/>
      </c>
      <c r="EM275" s="407">
        <f t="array" ref="EM275">EC275/(SUMPRODUCT(--(CHOOSE({1,2,3},EB275,ED275,EE275)&gt;0),CHOOSE({1,2,3},EB275,ED275,EE275))+EA275)</f>
        <v/>
      </c>
      <c r="EO275" s="2699">
        <f>EOMONTH(EO276,-1)</f>
        <v/>
      </c>
      <c r="EP275" s="405" t="n">
        <v>0</v>
      </c>
      <c r="EQ275" s="405" t="n">
        <v>0</v>
      </c>
      <c r="ER275" s="405" t="n">
        <v>0</v>
      </c>
      <c r="ES275" s="405" t="n">
        <v>0</v>
      </c>
      <c r="ET275" s="405" t="n">
        <v>0</v>
      </c>
      <c r="EU275" s="405" t="n">
        <v>0</v>
      </c>
      <c r="EV275" s="405">
        <f>SUM(EP275:ER275)-SUM(ES275:EU275)</f>
        <v/>
      </c>
      <c r="EW275" s="405" t="n">
        <v>0</v>
      </c>
      <c r="EX275" s="405">
        <f>+EV275-EW275</f>
        <v/>
      </c>
      <c r="EY275" s="2700">
        <f>365/((+EQ275+ER275-ET275-EU275)/((+EP275+EV275)/2)*DAY(EO275))</f>
        <v/>
      </c>
      <c r="EZ275" s="2700">
        <f>+EV275/EQ275*DAY(EO275)</f>
        <v/>
      </c>
      <c r="FA275" s="406">
        <f>(ET275+EU275)/EQ275</f>
        <v/>
      </c>
      <c r="FB275" s="406">
        <f>+ES275/(+ES275+ET275+EU275)</f>
        <v/>
      </c>
      <c r="FC275" s="407">
        <f t="array" ref="FC275">ES275/(SUMPRODUCT(--(CHOOSE({1,2,3},FH275,FX275,GN275)&gt;0),CHOOSE({1,2,3},FH275,FX275,GN275))+EQ275)</f>
        <v/>
      </c>
      <c r="FE275" s="2699">
        <f>EOMONTH(FE276,-1)</f>
        <v/>
      </c>
      <c r="FF275" s="405" t="n">
        <v>0</v>
      </c>
      <c r="FG275" s="405" t="n">
        <v>0</v>
      </c>
      <c r="FH275" s="405" t="n">
        <v>0</v>
      </c>
      <c r="FI275" s="405" t="n">
        <v>0</v>
      </c>
      <c r="FJ275" s="405" t="n">
        <v>0</v>
      </c>
      <c r="FK275" s="405" t="n">
        <v>0</v>
      </c>
      <c r="FL275" s="405">
        <f>SUM(FF275:FH275)-SUM(FI275:FK275)</f>
        <v/>
      </c>
      <c r="FM275" s="405" t="n">
        <v>0</v>
      </c>
      <c r="FN275" s="405">
        <f>+FL275-FM275</f>
        <v/>
      </c>
      <c r="FO275" s="2700">
        <f>365/((+FG275+FH275-FJ275-FK275)/((+FF275+FL275)/2)*DAY(FE275))</f>
        <v/>
      </c>
      <c r="FP275" s="2700">
        <f>+FL275/FG275*DAY(FE275)</f>
        <v/>
      </c>
      <c r="FQ275" s="406">
        <f>(FJ275+FK275)/FG275</f>
        <v/>
      </c>
      <c r="FR275" s="406">
        <f>+FI275/(+FI275+FJ275+FK275)</f>
        <v/>
      </c>
      <c r="FS275" s="407">
        <f t="array" ref="FS275">FI275/(SUMPRODUCT(--(CHOOSE({1,2,3},FH275,FJ275,FK275)&gt;0),CHOOSE({1,2,3},FH275,FJ275,FK275))+FG275)</f>
        <v/>
      </c>
      <c r="FU275" s="2699">
        <f>EOMONTH(FU276,-1)</f>
        <v/>
      </c>
      <c r="FV275" s="405" t="n">
        <v>0</v>
      </c>
      <c r="FW275" s="405" t="n">
        <v>0</v>
      </c>
      <c r="FX275" s="405" t="n">
        <v>0</v>
      </c>
      <c r="FY275" s="405" t="n">
        <v>0</v>
      </c>
      <c r="FZ275" s="405" t="n">
        <v>0</v>
      </c>
      <c r="GA275" s="405" t="n">
        <v>0</v>
      </c>
      <c r="GB275" s="405">
        <f>SUM(FV275:FX275)-SUM(FY275:GA275)</f>
        <v/>
      </c>
      <c r="GC275" s="405" t="n">
        <v>0</v>
      </c>
      <c r="GD275" s="405">
        <f>+GB275-GC275</f>
        <v/>
      </c>
      <c r="GE275" s="2700">
        <f>365/((+FW275+FX275-FZ275-GA275)/((+FV275+GB275)/2)*DAY(FU275))</f>
        <v/>
      </c>
      <c r="GF275" s="2700">
        <f>+GB275/FW275*DAY(FU275)</f>
        <v/>
      </c>
      <c r="GG275" s="406">
        <f>(FZ275+GA275)/FW275</f>
        <v/>
      </c>
      <c r="GH275" s="406">
        <f>+FY275/(+FY275+FZ275+GA275)</f>
        <v/>
      </c>
      <c r="GI275" s="407">
        <f t="array" ref="GI275">FY275/(SUMPRODUCT(--(CHOOSE({1,2,3},FX275,FZ275,GA275)&gt;0),CHOOSE({1,2,3},FX275,FZ275,GA275))+FW275)</f>
        <v/>
      </c>
      <c r="GK275" s="2699">
        <f>EOMONTH(GK276,-1)</f>
        <v/>
      </c>
      <c r="GL275" s="405" t="n">
        <v>0</v>
      </c>
      <c r="GM275" s="405" t="n">
        <v>0</v>
      </c>
      <c r="GN275" s="405" t="n">
        <v>0</v>
      </c>
      <c r="GO275" s="405" t="n">
        <v>0</v>
      </c>
      <c r="GP275" s="405" t="n">
        <v>0</v>
      </c>
      <c r="GQ275" s="405" t="n">
        <v>0</v>
      </c>
      <c r="GR275" s="405">
        <f>SUM(GL275:GN275)-SUM(GO275:GQ275)</f>
        <v/>
      </c>
      <c r="GS275" s="405" t="n">
        <v>0</v>
      </c>
      <c r="GT275" s="405">
        <f>+GR275-GS275</f>
        <v/>
      </c>
      <c r="GU275" s="2700">
        <f>365/((+GM275+GN275-GP275-GQ275)/((+GL275+GR275)/2)*DAY(GK275))</f>
        <v/>
      </c>
      <c r="GV275" s="2700">
        <f>+GR275/GM275*DAY(GK275)</f>
        <v/>
      </c>
      <c r="GW275" s="406">
        <f>(GP275+GQ275)/GM275</f>
        <v/>
      </c>
      <c r="GX275" s="406">
        <f>+GO275/(+GO275+GP275+GQ275)</f>
        <v/>
      </c>
      <c r="GY275" s="407">
        <f t="array" ref="GY275">GO275/(SUMPRODUCT(--(CHOOSE({1,2,3},GN275,GP275,GQ275)&gt;0),CHOOSE({1,2,3},GN275,GP275,GQ275))+GM275)</f>
        <v/>
      </c>
    </row>
    <row r="276">
      <c r="A276" s="2699">
        <f>EOMONTH(A277,-1)</f>
        <v/>
      </c>
      <c r="B276" s="405">
        <f>R276+AH276+AX276+BN276+CD276+CT276+DJ276+DZ276+EP276+FF276+FV276+GL276</f>
        <v/>
      </c>
      <c r="C276" s="405">
        <f>S276+AI276+AY276+BO276+CE276+CU276+DK276+EA276+EQ276+FG276+FW276+GM276</f>
        <v/>
      </c>
      <c r="D276" s="405">
        <f>T276+AJ276+AZ276+BP276+CF276+CV276+DL276+EB276+ER276+FH276+FX276+GN276</f>
        <v/>
      </c>
      <c r="E276" s="405">
        <f>U276+AK276+BA276+BQ276+CG276+CW276+DM276+EC276+ES276+FI276+FY276+GO276</f>
        <v/>
      </c>
      <c r="F276" s="405">
        <f>V276+AL276+BB276+BR276+CH276+CX276+DN276+ED276+ET276+FJ276+FZ276+GP276</f>
        <v/>
      </c>
      <c r="G276" s="405">
        <f>W276+AM276+BC276+BS276+CI276+CY276+DO276+EE276+EU276+FK276+GA276+GQ276</f>
        <v/>
      </c>
      <c r="H276" s="405">
        <f>X276+AN276+BD276+BT276+CJ276+CZ276+DP276+EF276+EV276+FL276+GB276+GR276</f>
        <v/>
      </c>
      <c r="I276" s="405">
        <f>Y276+AO276+BE276+BU276+CK276+DA276+DQ276+EG276+EW276+FM276+GC276+GS276</f>
        <v/>
      </c>
      <c r="J276" s="405">
        <f>Z276+AP276+BF276+BV276</f>
        <v/>
      </c>
      <c r="K276" s="2700">
        <f>365/((+C276+D276-F276-G276)/((+B276+H276)/2)*DAY(A276))</f>
        <v/>
      </c>
      <c r="L276" s="2700">
        <f>+H276/C276*DAY(A276)</f>
        <v/>
      </c>
      <c r="M276" s="406">
        <f>(F276+G276)/C276</f>
        <v/>
      </c>
      <c r="N276" s="406">
        <f>+E276/(+E276+F276+G276)</f>
        <v/>
      </c>
      <c r="O276" s="407">
        <f t="array" ref="O276">E276/(SUMPRODUCT(--(CHOOSE({1,2,3},D276,F276,G276)&gt;0),CHOOSE({1,2,3},D276,F276,G276))+C276)</f>
        <v/>
      </c>
      <c r="Q276" s="2699">
        <f>EOMONTH(Q277,-1)</f>
        <v/>
      </c>
      <c r="R276" s="405">
        <f>+X275</f>
        <v/>
      </c>
      <c r="S276" s="405" t="n">
        <v>0</v>
      </c>
      <c r="T276" s="405" t="n">
        <v>0</v>
      </c>
      <c r="U276" s="405" t="n">
        <v>0</v>
      </c>
      <c r="V276" s="405" t="n">
        <v>0</v>
      </c>
      <c r="W276" s="405" t="n">
        <v>0</v>
      </c>
      <c r="X276" s="405">
        <f>SUM(R276:T276)-SUM(U276:W276)</f>
        <v/>
      </c>
      <c r="Y276" s="405" t="n">
        <v>0</v>
      </c>
      <c r="Z276" s="405">
        <f>+X276-Y276</f>
        <v/>
      </c>
      <c r="AA276" s="2700">
        <f>365/((+S276+T276-V276-W276)/((+R276+X276)/2)*DAY(Q276))</f>
        <v/>
      </c>
      <c r="AB276" s="2700">
        <f>+X276/S276*DAY(Q276)</f>
        <v/>
      </c>
      <c r="AC276" s="406">
        <f>(V276+W276)/S276</f>
        <v/>
      </c>
      <c r="AD276" s="406">
        <f>+U276/(+U276+V276+W276)</f>
        <v/>
      </c>
      <c r="AE276" s="407">
        <f t="array" ref="AE276">U276/(SUMPRODUCT(--(CHOOSE({1,2,3},T276,V276,W276)&gt;0),CHOOSE({1,2,3},T276,V276,W276))+S276)</f>
        <v/>
      </c>
      <c r="AG276" s="2699">
        <f>EOMONTH(AG277,-1)</f>
        <v/>
      </c>
      <c r="AH276" s="405">
        <f>+AN275</f>
        <v/>
      </c>
      <c r="AI276" s="405" t="n">
        <v>0</v>
      </c>
      <c r="AJ276" s="405" t="n">
        <v>0</v>
      </c>
      <c r="AK276" s="405" t="n">
        <v>0</v>
      </c>
      <c r="AL276" s="405" t="n">
        <v>0</v>
      </c>
      <c r="AM276" s="405" t="n">
        <v>0</v>
      </c>
      <c r="AN276" s="405">
        <f>SUM(AH276:AJ276)-SUM(AK276:AM276)</f>
        <v/>
      </c>
      <c r="AO276" s="405" t="n">
        <v>0</v>
      </c>
      <c r="AP276" s="405">
        <f>+AN276-AO276</f>
        <v/>
      </c>
      <c r="AQ276" s="2700">
        <f>365/((+AI276+AJ276-AL276-AM276)/((+AH276+AN276)/2)*DAY(AG276))</f>
        <v/>
      </c>
      <c r="AR276" s="2700">
        <f>+AN276/AI276*DAY(AG276)</f>
        <v/>
      </c>
      <c r="AS276" s="406">
        <f>(AL276+AM276)/AI276</f>
        <v/>
      </c>
      <c r="AT276" s="406">
        <f>+AK276/(+AK276+AL276+AM276)</f>
        <v/>
      </c>
      <c r="AU276" s="407">
        <f t="array" ref="AU276">AK276/(SUMPRODUCT(--(CHOOSE({1,2,3},AJ276,AL276,AM276)&gt;0),CHOOSE({1,2,3},AJ276,AL276,AM276))+AI276)</f>
        <v/>
      </c>
      <c r="AW276" s="2699">
        <f>EOMONTH(AW277,-1)</f>
        <v/>
      </c>
      <c r="AX276" s="405">
        <f>+BD275</f>
        <v/>
      </c>
      <c r="AY276" s="405" t="n">
        <v>0</v>
      </c>
      <c r="AZ276" s="405" t="n">
        <v>0</v>
      </c>
      <c r="BA276" s="405" t="n">
        <v>0</v>
      </c>
      <c r="BB276" s="405" t="n">
        <v>0</v>
      </c>
      <c r="BC276" s="405" t="n">
        <v>0</v>
      </c>
      <c r="BD276" s="405">
        <f>SUM(AX276:AZ276)-SUM(BA276:BC276)</f>
        <v/>
      </c>
      <c r="BE276" s="405" t="n">
        <v>0</v>
      </c>
      <c r="BF276" s="405">
        <f>+BD276-BE276</f>
        <v/>
      </c>
      <c r="BG276" s="2700">
        <f>365/((+AY276+AZ276-BB276-BC276)/((+AX276+BD276)/2)*DAY(AW276))</f>
        <v/>
      </c>
      <c r="BH276" s="2700">
        <f>+BD276/AY276*DAY(AW276)</f>
        <v/>
      </c>
      <c r="BI276" s="406">
        <f>(BB276+BC276)/AY276</f>
        <v/>
      </c>
      <c r="BJ276" s="406">
        <f>+BA276/(+BA276+BB276+BC276)</f>
        <v/>
      </c>
      <c r="BK276" s="407">
        <f t="array" ref="BK276">BA276/(SUMPRODUCT(--(CHOOSE({1,2,3},AZ276,BB276,BC276)&gt;0),CHOOSE({1,2,3},AZ276,BB276,BC276))+AY276)</f>
        <v/>
      </c>
      <c r="BM276" s="2699">
        <f>EOMONTH(BM277,-1)</f>
        <v/>
      </c>
      <c r="BN276" s="405">
        <f>+BT275</f>
        <v/>
      </c>
      <c r="BO276" s="405" t="n">
        <v>0</v>
      </c>
      <c r="BP276" s="405" t="n">
        <v>0</v>
      </c>
      <c r="BQ276" s="405" t="n">
        <v>0</v>
      </c>
      <c r="BR276" s="405" t="n">
        <v>0</v>
      </c>
      <c r="BS276" s="405" t="n">
        <v>0</v>
      </c>
      <c r="BT276" s="405">
        <f>SUM(BN276:BP276)-SUM(BQ276:BS276)</f>
        <v/>
      </c>
      <c r="BU276" s="405" t="n">
        <v>0</v>
      </c>
      <c r="BV276" s="405">
        <f>+BT276-BU276</f>
        <v/>
      </c>
      <c r="BW276" s="2700">
        <f>365/((+BO276+BP276-BR276-BS276)/((+BN276+BT276)/2)*DAY(BM276))</f>
        <v/>
      </c>
      <c r="BX276" s="2700">
        <f>+BT276/BO276*DAY(BM276)</f>
        <v/>
      </c>
      <c r="BY276" s="406">
        <f>(BR276+BS276)/BO276</f>
        <v/>
      </c>
      <c r="BZ276" s="406">
        <f>+BQ276/(+BQ276+BR276+BS276)</f>
        <v/>
      </c>
      <c r="CA276" s="407">
        <f t="array" ref="CA276">BQ276/(SUMPRODUCT(--(CHOOSE({1,2,3},BP276,BR276,BS276)&gt;0),CHOOSE({1,2,3},BP276,BR276,BS276))+BO276)</f>
        <v/>
      </c>
      <c r="CC276" s="2699">
        <f>EOMONTH(CC277,-1)</f>
        <v/>
      </c>
      <c r="CD276" s="405">
        <f>+CJ275</f>
        <v/>
      </c>
      <c r="CE276" s="405" t="n">
        <v>0</v>
      </c>
      <c r="CF276" s="405" t="n">
        <v>0</v>
      </c>
      <c r="CG276" s="405" t="n">
        <v>0</v>
      </c>
      <c r="CH276" s="405" t="n">
        <v>0</v>
      </c>
      <c r="CI276" s="405" t="n">
        <v>0</v>
      </c>
      <c r="CJ276" s="405">
        <f>SUM(CD276:CF276)-SUM(CG276:CI276)</f>
        <v/>
      </c>
      <c r="CK276" s="405" t="n">
        <v>0</v>
      </c>
      <c r="CL276" s="405">
        <f>+CJ276-CK276</f>
        <v/>
      </c>
      <c r="CM276" s="2700">
        <f>365/((+CE276+CF276-CH276-CI276)/((+CD276+CJ276)/2)*DAY(CC276))</f>
        <v/>
      </c>
      <c r="CN276" s="2700">
        <f>+CJ276/CE276*DAY(CC276)</f>
        <v/>
      </c>
      <c r="CO276" s="406">
        <f>(CH276+CI276)/CE276</f>
        <v/>
      </c>
      <c r="CP276" s="406">
        <f>+CG276/(+CG276+CH276+CI276)</f>
        <v/>
      </c>
      <c r="CQ276" s="407">
        <f t="array" ref="CQ276">CG276/(SUMPRODUCT(--(CHOOSE({1,2,3},CF276,CH276,CI276)&gt;0),CHOOSE({1,2,3},CF276,CH276,CI276))+CE276)</f>
        <v/>
      </c>
      <c r="CS276" s="2699">
        <f>EOMONTH(CS277,-1)</f>
        <v/>
      </c>
      <c r="CT276" s="405">
        <f>+CZ275</f>
        <v/>
      </c>
      <c r="CU276" s="405" t="n">
        <v>0</v>
      </c>
      <c r="CV276" s="405" t="n">
        <v>0</v>
      </c>
      <c r="CW276" s="405" t="n">
        <v>0</v>
      </c>
      <c r="CX276" s="405" t="n">
        <v>0</v>
      </c>
      <c r="CY276" s="405" t="n">
        <v>0</v>
      </c>
      <c r="CZ276" s="405">
        <f>SUM(CT276:CV276)-SUM(CW276:CY276)</f>
        <v/>
      </c>
      <c r="DA276" s="405" t="n">
        <v>0</v>
      </c>
      <c r="DB276" s="405">
        <f>+CZ276-DA276</f>
        <v/>
      </c>
      <c r="DC276" s="2700">
        <f>365/((+CU276+CV276-CX276-CY276)/((+CT276+CZ276)/2)*DAY(CS276))</f>
        <v/>
      </c>
      <c r="DD276" s="2700">
        <f>+CZ276/CU276*DAY(CS276)</f>
        <v/>
      </c>
      <c r="DE276" s="406">
        <f>(CX276+CY276)/CU276</f>
        <v/>
      </c>
      <c r="DF276" s="406">
        <f>+CW276/(+CW276+CX276+CY276)</f>
        <v/>
      </c>
      <c r="DG276" s="407">
        <f t="array" ref="DG276">CW276/(SUMPRODUCT(--(CHOOSE({1,2,3},CV276,CX276,CY276)&gt;0),CHOOSE({1,2,3},CV276,CX276,CY276))+CU276)</f>
        <v/>
      </c>
      <c r="DI276" s="2699">
        <f>EOMONTH(DI277,-1)</f>
        <v/>
      </c>
      <c r="DJ276" s="405">
        <f>+DP275</f>
        <v/>
      </c>
      <c r="DK276" s="405" t="n">
        <v>0</v>
      </c>
      <c r="DL276" s="405" t="n">
        <v>0</v>
      </c>
      <c r="DM276" s="405" t="n">
        <v>0</v>
      </c>
      <c r="DN276" s="405" t="n">
        <v>0</v>
      </c>
      <c r="DO276" s="405" t="n">
        <v>0</v>
      </c>
      <c r="DP276" s="405">
        <f>SUM(DJ276:DL276)-SUM(DM276:DO276)</f>
        <v/>
      </c>
      <c r="DQ276" s="405" t="n">
        <v>0</v>
      </c>
      <c r="DR276" s="405">
        <f>+DP276-DQ276</f>
        <v/>
      </c>
      <c r="DS276" s="2700">
        <f>365/((+DK276+DL276-DN276-DO276)/((+DJ276+DP276)/2)*DAY(DI276))</f>
        <v/>
      </c>
      <c r="DT276" s="2700">
        <f>+DP276/DK276*DAY(DI276)</f>
        <v/>
      </c>
      <c r="DU276" s="406">
        <f>(DN276+DO276)/DK276</f>
        <v/>
      </c>
      <c r="DV276" s="406">
        <f>+DM276/(+DM276+DN276+DO276)</f>
        <v/>
      </c>
      <c r="DW276" s="407">
        <f t="array" ref="DW276">DM276/(SUMPRODUCT(--(CHOOSE({1,2,3},DL276,DN276,DO276)&gt;0),CHOOSE({1,2,3},DL276,DN276,DO276))+DK276)</f>
        <v/>
      </c>
      <c r="DY276" s="2699">
        <f>EOMONTH(DY277,-1)</f>
        <v/>
      </c>
      <c r="DZ276" s="405">
        <f>+EF275</f>
        <v/>
      </c>
      <c r="EA276" s="405" t="n">
        <v>0</v>
      </c>
      <c r="EB276" s="405" t="n">
        <v>0</v>
      </c>
      <c r="EC276" s="405" t="n">
        <v>0</v>
      </c>
      <c r="ED276" s="405" t="n">
        <v>0</v>
      </c>
      <c r="EE276" s="405" t="n">
        <v>0</v>
      </c>
      <c r="EF276" s="405">
        <f>SUM(DZ276:EB276)-SUM(EC276:EE276)</f>
        <v/>
      </c>
      <c r="EG276" s="405" t="n">
        <v>0</v>
      </c>
      <c r="EH276" s="405">
        <f>+EF276-EG276</f>
        <v/>
      </c>
      <c r="EI276" s="2700">
        <f>365/((+EA276+EB276-ED276-EE276)/((+DZ276+EF276)/2)*DAY(DY276))</f>
        <v/>
      </c>
      <c r="EJ276" s="2700">
        <f>+EF276/EA276*DAY(DY276)</f>
        <v/>
      </c>
      <c r="EK276" s="406">
        <f>(ED276+EE276)/EA276</f>
        <v/>
      </c>
      <c r="EL276" s="406">
        <f>+EC276/(+EC276+ED276+EE276)</f>
        <v/>
      </c>
      <c r="EM276" s="407">
        <f t="array" ref="EM276">EC276/(SUMPRODUCT(--(CHOOSE({1,2,3},EB276,ED276,EE276)&gt;0),CHOOSE({1,2,3},EB276,ED276,EE276))+EA276)</f>
        <v/>
      </c>
      <c r="EO276" s="2699">
        <f>EOMONTH(EO277,-1)</f>
        <v/>
      </c>
      <c r="EP276" s="405">
        <f>+EV275</f>
        <v/>
      </c>
      <c r="EQ276" s="405" t="n">
        <v>0</v>
      </c>
      <c r="ER276" s="405" t="n">
        <v>0</v>
      </c>
      <c r="ES276" s="405" t="n">
        <v>0</v>
      </c>
      <c r="ET276" s="405" t="n">
        <v>0</v>
      </c>
      <c r="EU276" s="405" t="n">
        <v>0</v>
      </c>
      <c r="EV276" s="405">
        <f>SUM(EP276:ER276)-SUM(ES276:EU276)</f>
        <v/>
      </c>
      <c r="EW276" s="405" t="n">
        <v>0</v>
      </c>
      <c r="EX276" s="405">
        <f>+EV276-EW276</f>
        <v/>
      </c>
      <c r="EY276" s="2700">
        <f>365/((+EQ276+ER276-ET276-EU276)/((+EP276+EV276)/2)*DAY(EO276))</f>
        <v/>
      </c>
      <c r="EZ276" s="2700">
        <f>+EV276/EQ276*DAY(EO276)</f>
        <v/>
      </c>
      <c r="FA276" s="406">
        <f>(ET276+EU276)/EQ276</f>
        <v/>
      </c>
      <c r="FB276" s="406">
        <f>+ES276/(+ES276+ET276+EU276)</f>
        <v/>
      </c>
      <c r="FC276" s="407">
        <f t="array" ref="FC276">ES276/(SUMPRODUCT(--(CHOOSE({1,2,3},FH276,FX276,GN276)&gt;0),CHOOSE({1,2,3},FH276,FX276,GN276))+EQ276)</f>
        <v/>
      </c>
      <c r="FE276" s="2699">
        <f>EOMONTH(FE277,-1)</f>
        <v/>
      </c>
      <c r="FF276" s="405">
        <f>+FL275</f>
        <v/>
      </c>
      <c r="FG276" s="405" t="n">
        <v>0</v>
      </c>
      <c r="FH276" s="405" t="n">
        <v>0</v>
      </c>
      <c r="FI276" s="405" t="n">
        <v>0</v>
      </c>
      <c r="FJ276" s="405" t="n">
        <v>0</v>
      </c>
      <c r="FK276" s="405" t="n">
        <v>0</v>
      </c>
      <c r="FL276" s="405">
        <f>SUM(FF276:FH276)-SUM(FI276:FK276)</f>
        <v/>
      </c>
      <c r="FM276" s="405" t="n">
        <v>0</v>
      </c>
      <c r="FN276" s="405">
        <f>+FL276-FM276</f>
        <v/>
      </c>
      <c r="FO276" s="2700">
        <f>365/((+FG276+FH276-FJ276-FK276)/((+FF276+FL276)/2)*DAY(FE276))</f>
        <v/>
      </c>
      <c r="FP276" s="2700">
        <f>+FL276/FG276*DAY(FE276)</f>
        <v/>
      </c>
      <c r="FQ276" s="406">
        <f>(FJ276+FK276)/FG276</f>
        <v/>
      </c>
      <c r="FR276" s="406">
        <f>+FI276/(+FI276+FJ276+FK276)</f>
        <v/>
      </c>
      <c r="FS276" s="407">
        <f t="array" ref="FS276">FI276/(SUMPRODUCT(--(CHOOSE({1,2,3},FH276,FJ276,FK276)&gt;0),CHOOSE({1,2,3},FH276,FJ276,FK276))+FG276)</f>
        <v/>
      </c>
      <c r="FU276" s="2699">
        <f>EOMONTH(FU277,-1)</f>
        <v/>
      </c>
      <c r="FV276" s="405">
        <f>+GB275</f>
        <v/>
      </c>
      <c r="FW276" s="405" t="n">
        <v>0</v>
      </c>
      <c r="FX276" s="405" t="n">
        <v>0</v>
      </c>
      <c r="FY276" s="405" t="n">
        <v>0</v>
      </c>
      <c r="FZ276" s="405" t="n">
        <v>0</v>
      </c>
      <c r="GA276" s="405" t="n">
        <v>0</v>
      </c>
      <c r="GB276" s="405">
        <f>SUM(FV276:FX276)-SUM(FY276:GA276)</f>
        <v/>
      </c>
      <c r="GC276" s="405" t="n">
        <v>0</v>
      </c>
      <c r="GD276" s="405">
        <f>+GB276-GC276</f>
        <v/>
      </c>
      <c r="GE276" s="2700">
        <f>365/((+FW276+FX276-FZ276-GA276)/((+FV276+GB276)/2)*DAY(FU276))</f>
        <v/>
      </c>
      <c r="GF276" s="2700">
        <f>+GB276/FW276*DAY(FU276)</f>
        <v/>
      </c>
      <c r="GG276" s="406">
        <f>(FZ276+GA276)/FW276</f>
        <v/>
      </c>
      <c r="GH276" s="406">
        <f>+FY276/(+FY276+FZ276+GA276)</f>
        <v/>
      </c>
      <c r="GI276" s="407">
        <f t="array" ref="GI276">FY276/(SUMPRODUCT(--(CHOOSE({1,2,3},FX276,FZ276,GA276)&gt;0),CHOOSE({1,2,3},FX276,FZ276,GA276))+FW276)</f>
        <v/>
      </c>
      <c r="GK276" s="2699">
        <f>EOMONTH(GK277,-1)</f>
        <v/>
      </c>
      <c r="GL276" s="405">
        <f>+GR275</f>
        <v/>
      </c>
      <c r="GM276" s="405" t="n">
        <v>0</v>
      </c>
      <c r="GN276" s="405" t="n">
        <v>0</v>
      </c>
      <c r="GO276" s="405" t="n">
        <v>0</v>
      </c>
      <c r="GP276" s="405" t="n">
        <v>0</v>
      </c>
      <c r="GQ276" s="405" t="n">
        <v>0</v>
      </c>
      <c r="GR276" s="405">
        <f>SUM(GL276:GN276)-SUM(GO276:GQ276)</f>
        <v/>
      </c>
      <c r="GS276" s="405" t="n">
        <v>0</v>
      </c>
      <c r="GT276" s="405">
        <f>+GR276-GS276</f>
        <v/>
      </c>
      <c r="GU276" s="2700">
        <f>365/((+GM276+GN276-GP276-GQ276)/((+GL276+GR276)/2)*DAY(GK276))</f>
        <v/>
      </c>
      <c r="GV276" s="2700">
        <f>+GR276/GM276*DAY(GK276)</f>
        <v/>
      </c>
      <c r="GW276" s="406">
        <f>(GP276+GQ276)/GM276</f>
        <v/>
      </c>
      <c r="GX276" s="406">
        <f>+GO276/(+GO276+GP276+GQ276)</f>
        <v/>
      </c>
      <c r="GY276" s="407">
        <f t="array" ref="GY276">GO276/(SUMPRODUCT(--(CHOOSE({1,2,3},GN276,GP276,GQ276)&gt;0),CHOOSE({1,2,3},GN276,GP276,GQ276))+GM276)</f>
        <v/>
      </c>
    </row>
    <row r="277">
      <c r="A277" s="2699">
        <f>EOMONTH(A278,-1)</f>
        <v/>
      </c>
      <c r="B277" s="405">
        <f>R277+AH277+AX277+BN277+CD277+CT277+DJ277+DZ277+EP277+FF277+FV277+GL277</f>
        <v/>
      </c>
      <c r="C277" s="405">
        <f>S277+AI277+AY277+BO277+CE277+CU277+DK277+EA277+EQ277+FG277+FW277+GM277</f>
        <v/>
      </c>
      <c r="D277" s="405">
        <f>T277+AJ277+AZ277+BP277+CF277+CV277+DL277+EB277+ER277+FH277+FX277+GN277</f>
        <v/>
      </c>
      <c r="E277" s="405">
        <f>U277+AK277+BA277+BQ277+CG277+CW277+DM277+EC277+ES277+FI277+FY277+GO277</f>
        <v/>
      </c>
      <c r="F277" s="405">
        <f>V277+AL277+BB277+BR277+CH277+CX277+DN277+ED277+ET277+FJ277+FZ277+GP277</f>
        <v/>
      </c>
      <c r="G277" s="405">
        <f>W277+AM277+BC277+BS277+CI277+CY277+DO277+EE277+EU277+FK277+GA277+GQ277</f>
        <v/>
      </c>
      <c r="H277" s="405">
        <f>X277+AN277+BD277+BT277+CJ277+CZ277+DP277+EF277+EV277+FL277+GB277+GR277</f>
        <v/>
      </c>
      <c r="I277" s="405">
        <f>Y277+AO277+BE277+BU277+CK277+DA277+DQ277+EG277+EW277+FM277+GC277+GS277</f>
        <v/>
      </c>
      <c r="J277" s="405">
        <f>Z277+AP277+BF277+BV277</f>
        <v/>
      </c>
      <c r="K277" s="2700">
        <f>365/((+C277+D277-F277-G277)/((+B277+H277)/2)*DAY(A277))</f>
        <v/>
      </c>
      <c r="L277" s="2700">
        <f>+H277/C277*DAY(A277)</f>
        <v/>
      </c>
      <c r="M277" s="406">
        <f>(F277+G277)/C277</f>
        <v/>
      </c>
      <c r="N277" s="406">
        <f>+E277/(+E277+F277+G277)</f>
        <v/>
      </c>
      <c r="O277" s="407">
        <f t="array" ref="O277">E277/(SUMPRODUCT(--(CHOOSE({1,2,3},D277,F277,G277)&gt;0),CHOOSE({1,2,3},D277,F277,G277))+C277)</f>
        <v/>
      </c>
      <c r="Q277" s="2699">
        <f>EOMONTH(Q278,-1)</f>
        <v/>
      </c>
      <c r="R277" s="405">
        <f>+X276</f>
        <v/>
      </c>
      <c r="S277" s="405" t="n">
        <v>0</v>
      </c>
      <c r="T277" s="405" t="n">
        <v>0</v>
      </c>
      <c r="U277" s="405" t="n">
        <v>0</v>
      </c>
      <c r="V277" s="405" t="n">
        <v>0</v>
      </c>
      <c r="W277" s="405" t="n">
        <v>0</v>
      </c>
      <c r="X277" s="405">
        <f>SUM(R277:T277)-SUM(U277:W277)</f>
        <v/>
      </c>
      <c r="Y277" s="405" t="n">
        <v>0</v>
      </c>
      <c r="Z277" s="405">
        <f>+X277-Y277</f>
        <v/>
      </c>
      <c r="AA277" s="2700">
        <f>365/((+S277+T277-V277-W277)/((+R277+X277)/2)*DAY(Q277))</f>
        <v/>
      </c>
      <c r="AB277" s="2700">
        <f>+X277/S277*DAY(Q277)</f>
        <v/>
      </c>
      <c r="AC277" s="406">
        <f>(V277+W277)/S277</f>
        <v/>
      </c>
      <c r="AD277" s="406">
        <f>+U277/(+U277+V277+W277)</f>
        <v/>
      </c>
      <c r="AE277" s="407">
        <f t="array" ref="AE277">U277/(SUMPRODUCT(--(CHOOSE({1,2,3},T277,V277,W277)&gt;0),CHOOSE({1,2,3},T277,V277,W277))+S277)</f>
        <v/>
      </c>
      <c r="AG277" s="2699">
        <f>EOMONTH(AG278,-1)</f>
        <v/>
      </c>
      <c r="AH277" s="405">
        <f>+AN276</f>
        <v/>
      </c>
      <c r="AI277" s="405" t="n">
        <v>0</v>
      </c>
      <c r="AJ277" s="405" t="n">
        <v>0</v>
      </c>
      <c r="AK277" s="405" t="n">
        <v>0</v>
      </c>
      <c r="AL277" s="405" t="n">
        <v>0</v>
      </c>
      <c r="AM277" s="405" t="n">
        <v>0</v>
      </c>
      <c r="AN277" s="405">
        <f>SUM(AH277:AJ277)-SUM(AK277:AM277)</f>
        <v/>
      </c>
      <c r="AO277" s="405" t="n">
        <v>0</v>
      </c>
      <c r="AP277" s="405">
        <f>+AN277-AO277</f>
        <v/>
      </c>
      <c r="AQ277" s="2700">
        <f>365/((+AI277+AJ277-AL277-AM277)/((+AH277+AN277)/2)*DAY(AG277))</f>
        <v/>
      </c>
      <c r="AR277" s="2700">
        <f>+AN277/AI277*DAY(AG277)</f>
        <v/>
      </c>
      <c r="AS277" s="406">
        <f>(AL277+AM277)/AI277</f>
        <v/>
      </c>
      <c r="AT277" s="406">
        <f>+AK277/(+AK277+AL277+AM277)</f>
        <v/>
      </c>
      <c r="AU277" s="407">
        <f t="array" ref="AU277">AK277/(SUMPRODUCT(--(CHOOSE({1,2,3},AJ277,AL277,AM277)&gt;0),CHOOSE({1,2,3},AJ277,AL277,AM277))+AI277)</f>
        <v/>
      </c>
      <c r="AW277" s="2699">
        <f>EOMONTH(AW278,-1)</f>
        <v/>
      </c>
      <c r="AX277" s="405">
        <f>+BD276</f>
        <v/>
      </c>
      <c r="AY277" s="405" t="n">
        <v>0</v>
      </c>
      <c r="AZ277" s="405" t="n">
        <v>0</v>
      </c>
      <c r="BA277" s="405" t="n">
        <v>0</v>
      </c>
      <c r="BB277" s="405" t="n">
        <v>0</v>
      </c>
      <c r="BC277" s="405" t="n">
        <v>0</v>
      </c>
      <c r="BD277" s="405">
        <f>SUM(AX277:AZ277)-SUM(BA277:BC277)</f>
        <v/>
      </c>
      <c r="BE277" s="405" t="n">
        <v>0</v>
      </c>
      <c r="BF277" s="405">
        <f>+BD277-BE277</f>
        <v/>
      </c>
      <c r="BG277" s="2700">
        <f>365/((+AY277+AZ277-BB277-BC277)/((+AX277+BD277)/2)*DAY(AW277))</f>
        <v/>
      </c>
      <c r="BH277" s="2700">
        <f>+BD277/AY277*DAY(AW277)</f>
        <v/>
      </c>
      <c r="BI277" s="406">
        <f>(BB277+BC277)/AY277</f>
        <v/>
      </c>
      <c r="BJ277" s="406">
        <f>+BA277/(+BA277+BB277+BC277)</f>
        <v/>
      </c>
      <c r="BK277" s="407">
        <f t="array" ref="BK277">BA277/(SUMPRODUCT(--(CHOOSE({1,2,3},AZ277,BB277,BC277)&gt;0),CHOOSE({1,2,3},AZ277,BB277,BC277))+AY277)</f>
        <v/>
      </c>
      <c r="BM277" s="2699">
        <f>EOMONTH(BM278,-1)</f>
        <v/>
      </c>
      <c r="BN277" s="405">
        <f>+BT276</f>
        <v/>
      </c>
      <c r="BO277" s="405" t="n">
        <v>0</v>
      </c>
      <c r="BP277" s="405" t="n">
        <v>0</v>
      </c>
      <c r="BQ277" s="405" t="n">
        <v>0</v>
      </c>
      <c r="BR277" s="405" t="n">
        <v>0</v>
      </c>
      <c r="BS277" s="405" t="n">
        <v>0</v>
      </c>
      <c r="BT277" s="405">
        <f>SUM(BN277:BP277)-SUM(BQ277:BS277)</f>
        <v/>
      </c>
      <c r="BU277" s="405" t="n">
        <v>0</v>
      </c>
      <c r="BV277" s="405">
        <f>+BT277-BU277</f>
        <v/>
      </c>
      <c r="BW277" s="2700">
        <f>365/((+BO277+BP277-BR277-BS277)/((+BN277+BT277)/2)*DAY(BM277))</f>
        <v/>
      </c>
      <c r="BX277" s="2700">
        <f>+BT277/BO277*DAY(BM277)</f>
        <v/>
      </c>
      <c r="BY277" s="406">
        <f>(BR277+BS277)/BO277</f>
        <v/>
      </c>
      <c r="BZ277" s="406">
        <f>+BQ277/(+BQ277+BR277+BS277)</f>
        <v/>
      </c>
      <c r="CA277" s="407">
        <f t="array" ref="CA277">BQ277/(SUMPRODUCT(--(CHOOSE({1,2,3},BP277,BR277,BS277)&gt;0),CHOOSE({1,2,3},BP277,BR277,BS277))+BO277)</f>
        <v/>
      </c>
      <c r="CC277" s="2699">
        <f>EOMONTH(CC278,-1)</f>
        <v/>
      </c>
      <c r="CD277" s="405">
        <f>+CJ276</f>
        <v/>
      </c>
      <c r="CE277" s="405" t="n">
        <v>0</v>
      </c>
      <c r="CF277" s="405" t="n">
        <v>0</v>
      </c>
      <c r="CG277" s="405" t="n">
        <v>0</v>
      </c>
      <c r="CH277" s="405" t="n">
        <v>0</v>
      </c>
      <c r="CI277" s="405" t="n">
        <v>0</v>
      </c>
      <c r="CJ277" s="405">
        <f>SUM(CD277:CF277)-SUM(CG277:CI277)</f>
        <v/>
      </c>
      <c r="CK277" s="405" t="n">
        <v>0</v>
      </c>
      <c r="CL277" s="405">
        <f>+CJ277-CK277</f>
        <v/>
      </c>
      <c r="CM277" s="2700">
        <f>365/((+CE277+CF277-CH277-CI277)/((+CD277+CJ277)/2)*DAY(CC277))</f>
        <v/>
      </c>
      <c r="CN277" s="2700">
        <f>+CJ277/CE277*DAY(CC277)</f>
        <v/>
      </c>
      <c r="CO277" s="406">
        <f>(CH277+CI277)/CE277</f>
        <v/>
      </c>
      <c r="CP277" s="406">
        <f>+CG277/(+CG277+CH277+CI277)</f>
        <v/>
      </c>
      <c r="CQ277" s="407">
        <f t="array" ref="CQ277">CG277/(SUMPRODUCT(--(CHOOSE({1,2,3},CF277,CH277,CI277)&gt;0),CHOOSE({1,2,3},CF277,CH277,CI277))+CE277)</f>
        <v/>
      </c>
      <c r="CS277" s="2699">
        <f>EOMONTH(CS278,-1)</f>
        <v/>
      </c>
      <c r="CT277" s="405">
        <f>+CZ276</f>
        <v/>
      </c>
      <c r="CU277" s="405" t="n">
        <v>0</v>
      </c>
      <c r="CV277" s="405" t="n">
        <v>0</v>
      </c>
      <c r="CW277" s="405" t="n">
        <v>0</v>
      </c>
      <c r="CX277" s="405" t="n">
        <v>0</v>
      </c>
      <c r="CY277" s="405" t="n">
        <v>0</v>
      </c>
      <c r="CZ277" s="405">
        <f>SUM(CT277:CV277)-SUM(CW277:CY277)</f>
        <v/>
      </c>
      <c r="DA277" s="405" t="n">
        <v>0</v>
      </c>
      <c r="DB277" s="405">
        <f>+CZ277-DA277</f>
        <v/>
      </c>
      <c r="DC277" s="2700">
        <f>365/((+CU277+CV277-CX277-CY277)/((+CT277+CZ277)/2)*DAY(CS277))</f>
        <v/>
      </c>
      <c r="DD277" s="2700">
        <f>+CZ277/CU277*DAY(CS277)</f>
        <v/>
      </c>
      <c r="DE277" s="406">
        <f>(CX277+CY277)/CU277</f>
        <v/>
      </c>
      <c r="DF277" s="406">
        <f>+CW277/(+CW277+CX277+CY277)</f>
        <v/>
      </c>
      <c r="DG277" s="407">
        <f t="array" ref="DG277">CW277/(SUMPRODUCT(--(CHOOSE({1,2,3},CV277,CX277,CY277)&gt;0),CHOOSE({1,2,3},CV277,CX277,CY277))+CU277)</f>
        <v/>
      </c>
      <c r="DI277" s="2699">
        <f>EOMONTH(DI278,-1)</f>
        <v/>
      </c>
      <c r="DJ277" s="405">
        <f>+DP276</f>
        <v/>
      </c>
      <c r="DK277" s="405" t="n">
        <v>0</v>
      </c>
      <c r="DL277" s="405" t="n">
        <v>0</v>
      </c>
      <c r="DM277" s="405" t="n">
        <v>0</v>
      </c>
      <c r="DN277" s="405" t="n">
        <v>0</v>
      </c>
      <c r="DO277" s="405" t="n">
        <v>0</v>
      </c>
      <c r="DP277" s="405">
        <f>SUM(DJ277:DL277)-SUM(DM277:DO277)</f>
        <v/>
      </c>
      <c r="DQ277" s="405" t="n">
        <v>0</v>
      </c>
      <c r="DR277" s="405">
        <f>+DP277-DQ277</f>
        <v/>
      </c>
      <c r="DS277" s="2700">
        <f>365/((+DK277+DL277-DN277-DO277)/((+DJ277+DP277)/2)*DAY(DI277))</f>
        <v/>
      </c>
      <c r="DT277" s="2700">
        <f>+DP277/DK277*DAY(DI277)</f>
        <v/>
      </c>
      <c r="DU277" s="406">
        <f>(DN277+DO277)/DK277</f>
        <v/>
      </c>
      <c r="DV277" s="406">
        <f>+DM277/(+DM277+DN277+DO277)</f>
        <v/>
      </c>
      <c r="DW277" s="407">
        <f t="array" ref="DW277">DM277/(SUMPRODUCT(--(CHOOSE({1,2,3},DL277,DN277,DO277)&gt;0),CHOOSE({1,2,3},DL277,DN277,DO277))+DK277)</f>
        <v/>
      </c>
      <c r="DY277" s="2699">
        <f>EOMONTH(DY278,-1)</f>
        <v/>
      </c>
      <c r="DZ277" s="405">
        <f>+EF276</f>
        <v/>
      </c>
      <c r="EA277" s="405" t="n">
        <v>0</v>
      </c>
      <c r="EB277" s="405" t="n">
        <v>0</v>
      </c>
      <c r="EC277" s="405" t="n">
        <v>0</v>
      </c>
      <c r="ED277" s="405" t="n">
        <v>0</v>
      </c>
      <c r="EE277" s="405" t="n">
        <v>0</v>
      </c>
      <c r="EF277" s="405">
        <f>SUM(DZ277:EB277)-SUM(EC277:EE277)</f>
        <v/>
      </c>
      <c r="EG277" s="405" t="n">
        <v>0</v>
      </c>
      <c r="EH277" s="405">
        <f>+EF277-EG277</f>
        <v/>
      </c>
      <c r="EI277" s="2700">
        <f>365/((+EA277+EB277-ED277-EE277)/((+DZ277+EF277)/2)*DAY(DY277))</f>
        <v/>
      </c>
      <c r="EJ277" s="2700">
        <f>+EF277/EA277*DAY(DY277)</f>
        <v/>
      </c>
      <c r="EK277" s="406">
        <f>(ED277+EE277)/EA277</f>
        <v/>
      </c>
      <c r="EL277" s="406">
        <f>+EC277/(+EC277+ED277+EE277)</f>
        <v/>
      </c>
      <c r="EM277" s="407">
        <f t="array" ref="EM277">EC277/(SUMPRODUCT(--(CHOOSE({1,2,3},EB277,ED277,EE277)&gt;0),CHOOSE({1,2,3},EB277,ED277,EE277))+EA277)</f>
        <v/>
      </c>
      <c r="EO277" s="2699">
        <f>EOMONTH(EO278,-1)</f>
        <v/>
      </c>
      <c r="EP277" s="405">
        <f>+EV276</f>
        <v/>
      </c>
      <c r="EQ277" s="405" t="n">
        <v>0</v>
      </c>
      <c r="ER277" s="405" t="n">
        <v>0</v>
      </c>
      <c r="ES277" s="405" t="n">
        <v>0</v>
      </c>
      <c r="ET277" s="405" t="n">
        <v>0</v>
      </c>
      <c r="EU277" s="405" t="n">
        <v>0</v>
      </c>
      <c r="EV277" s="405">
        <f>SUM(EP277:ER277)-SUM(ES277:EU277)</f>
        <v/>
      </c>
      <c r="EW277" s="405" t="n">
        <v>0</v>
      </c>
      <c r="EX277" s="405">
        <f>+EV277-EW277</f>
        <v/>
      </c>
      <c r="EY277" s="2700">
        <f>365/((+EQ277+ER277-ET277-EU277)/((+EP277+EV277)/2)*DAY(EO277))</f>
        <v/>
      </c>
      <c r="EZ277" s="2700">
        <f>+EV277/EQ277*DAY(EO277)</f>
        <v/>
      </c>
      <c r="FA277" s="406">
        <f>(ET277+EU277)/EQ277</f>
        <v/>
      </c>
      <c r="FB277" s="406">
        <f>+ES277/(+ES277+ET277+EU277)</f>
        <v/>
      </c>
      <c r="FC277" s="407">
        <f t="array" ref="FC277">ES277/(SUMPRODUCT(--(CHOOSE({1,2,3},FH277,FX277,GN277)&gt;0),CHOOSE({1,2,3},FH277,FX277,GN277))+EQ277)</f>
        <v/>
      </c>
      <c r="FE277" s="2699">
        <f>EOMONTH(FE278,-1)</f>
        <v/>
      </c>
      <c r="FF277" s="405">
        <f>+FL276</f>
        <v/>
      </c>
      <c r="FG277" s="405" t="n">
        <v>0</v>
      </c>
      <c r="FH277" s="405" t="n">
        <v>0</v>
      </c>
      <c r="FI277" s="405" t="n">
        <v>0</v>
      </c>
      <c r="FJ277" s="405" t="n">
        <v>0</v>
      </c>
      <c r="FK277" s="405" t="n">
        <v>0</v>
      </c>
      <c r="FL277" s="405">
        <f>SUM(FF277:FH277)-SUM(FI277:FK277)</f>
        <v/>
      </c>
      <c r="FM277" s="405" t="n">
        <v>0</v>
      </c>
      <c r="FN277" s="405">
        <f>+FL277-FM277</f>
        <v/>
      </c>
      <c r="FO277" s="2700">
        <f>365/((+FG277+FH277-FJ277-FK277)/((+FF277+FL277)/2)*DAY(FE277))</f>
        <v/>
      </c>
      <c r="FP277" s="2700">
        <f>+FL277/FG277*DAY(FE277)</f>
        <v/>
      </c>
      <c r="FQ277" s="406">
        <f>(FJ277+FK277)/FG277</f>
        <v/>
      </c>
      <c r="FR277" s="406">
        <f>+FI277/(+FI277+FJ277+FK277)</f>
        <v/>
      </c>
      <c r="FS277" s="407">
        <f t="array" ref="FS277">FI277/(SUMPRODUCT(--(CHOOSE({1,2,3},FH277,FJ277,FK277)&gt;0),CHOOSE({1,2,3},FH277,FJ277,FK277))+FG277)</f>
        <v/>
      </c>
      <c r="FU277" s="2699">
        <f>EOMONTH(FU278,-1)</f>
        <v/>
      </c>
      <c r="FV277" s="405">
        <f>+GB276</f>
        <v/>
      </c>
      <c r="FW277" s="405" t="n">
        <v>0</v>
      </c>
      <c r="FX277" s="405" t="n">
        <v>0</v>
      </c>
      <c r="FY277" s="405" t="n">
        <v>0</v>
      </c>
      <c r="FZ277" s="405" t="n">
        <v>0</v>
      </c>
      <c r="GA277" s="405" t="n">
        <v>0</v>
      </c>
      <c r="GB277" s="405">
        <f>SUM(FV277:FX277)-SUM(FY277:GA277)</f>
        <v/>
      </c>
      <c r="GC277" s="405" t="n">
        <v>0</v>
      </c>
      <c r="GD277" s="405">
        <f>+GB277-GC277</f>
        <v/>
      </c>
      <c r="GE277" s="2700">
        <f>365/((+FW277+FX277-FZ277-GA277)/((+FV277+GB277)/2)*DAY(FU277))</f>
        <v/>
      </c>
      <c r="GF277" s="2700">
        <f>+GB277/FW277*DAY(FU277)</f>
        <v/>
      </c>
      <c r="GG277" s="406">
        <f>(FZ277+GA277)/FW277</f>
        <v/>
      </c>
      <c r="GH277" s="406">
        <f>+FY277/(+FY277+FZ277+GA277)</f>
        <v/>
      </c>
      <c r="GI277" s="407">
        <f t="array" ref="GI277">FY277/(SUMPRODUCT(--(CHOOSE({1,2,3},FX277,FZ277,GA277)&gt;0),CHOOSE({1,2,3},FX277,FZ277,GA277))+FW277)</f>
        <v/>
      </c>
      <c r="GK277" s="2699">
        <f>EOMONTH(GK278,-1)</f>
        <v/>
      </c>
      <c r="GL277" s="405">
        <f>+GR276</f>
        <v/>
      </c>
      <c r="GM277" s="405" t="n">
        <v>0</v>
      </c>
      <c r="GN277" s="405" t="n">
        <v>0</v>
      </c>
      <c r="GO277" s="405" t="n">
        <v>0</v>
      </c>
      <c r="GP277" s="405" t="n">
        <v>0</v>
      </c>
      <c r="GQ277" s="405" t="n">
        <v>0</v>
      </c>
      <c r="GR277" s="405">
        <f>SUM(GL277:GN277)-SUM(GO277:GQ277)</f>
        <v/>
      </c>
      <c r="GS277" s="405" t="n">
        <v>0</v>
      </c>
      <c r="GT277" s="405">
        <f>+GR277-GS277</f>
        <v/>
      </c>
      <c r="GU277" s="2700">
        <f>365/((+GM277+GN277-GP277-GQ277)/((+GL277+GR277)/2)*DAY(GK277))</f>
        <v/>
      </c>
      <c r="GV277" s="2700">
        <f>+GR277/GM277*DAY(GK277)</f>
        <v/>
      </c>
      <c r="GW277" s="406">
        <f>(GP277+GQ277)/GM277</f>
        <v/>
      </c>
      <c r="GX277" s="406">
        <f>+GO277/(+GO277+GP277+GQ277)</f>
        <v/>
      </c>
      <c r="GY277" s="407">
        <f t="array" ref="GY277">GO277/(SUMPRODUCT(--(CHOOSE({1,2,3},GN277,GP277,GQ277)&gt;0),CHOOSE({1,2,3},GN277,GP277,GQ277))+GM277)</f>
        <v/>
      </c>
    </row>
    <row r="278">
      <c r="A278" s="2699">
        <f>EOMONTH(A279,-1)</f>
        <v/>
      </c>
      <c r="B278" s="405">
        <f>R278+AH278+AX278+BN278+CD278+CT278+DJ278+DZ278+EP278+FF278+FV278+GL278</f>
        <v/>
      </c>
      <c r="C278" s="405">
        <f>S278+AI278+AY278+BO278+CE278+CU278+DK278+EA278+EQ278+FG278+FW278+GM278</f>
        <v/>
      </c>
      <c r="D278" s="405">
        <f>T278+AJ278+AZ278+BP278+CF278+CV278+DL278+EB278+ER278+FH278+FX278+GN278</f>
        <v/>
      </c>
      <c r="E278" s="405">
        <f>U278+AK278+BA278+BQ278+CG278+CW278+DM278+EC278+ES278+FI278+FY278+GO278</f>
        <v/>
      </c>
      <c r="F278" s="405">
        <f>V278+AL278+BB278+BR278+CH278+CX278+DN278+ED278+ET278+FJ278+FZ278+GP278</f>
        <v/>
      </c>
      <c r="G278" s="405">
        <f>W278+AM278+BC278+BS278+CI278+CY278+DO278+EE278+EU278+FK278+GA278+GQ278</f>
        <v/>
      </c>
      <c r="H278" s="405">
        <f>X278+AN278+BD278+BT278+CJ278+CZ278+DP278+EF278+EV278+FL278+GB278+GR278</f>
        <v/>
      </c>
      <c r="I278" s="405">
        <f>Y278+AO278+BE278+BU278+CK278+DA278+DQ278+EG278+EW278+FM278+GC278+GS278</f>
        <v/>
      </c>
      <c r="J278" s="405">
        <f>Z278+AP278+BF278+BV278</f>
        <v/>
      </c>
      <c r="K278" s="2700">
        <f>365/((+C278+D278-F278-G278)/((+B278+H278)/2)*DAY(A278))</f>
        <v/>
      </c>
      <c r="L278" s="2700">
        <f>+H278/C278*DAY(A278)</f>
        <v/>
      </c>
      <c r="M278" s="406">
        <f>(F278+G278)/C278</f>
        <v/>
      </c>
      <c r="N278" s="406">
        <f>+E278/(+E278+F278+G278)</f>
        <v/>
      </c>
      <c r="O278" s="407">
        <f t="array" ref="O278">E278/(SUMPRODUCT(--(CHOOSE({1,2,3},D278,F278,G278)&gt;0),CHOOSE({1,2,3},D278,F278,G278))+C278)</f>
        <v/>
      </c>
      <c r="Q278" s="2699">
        <f>EOMONTH(Q279,-1)</f>
        <v/>
      </c>
      <c r="R278" s="405">
        <f>+X277</f>
        <v/>
      </c>
      <c r="S278" s="405" t="n">
        <v>0</v>
      </c>
      <c r="T278" s="405" t="n">
        <v>0</v>
      </c>
      <c r="U278" s="405" t="n">
        <v>0</v>
      </c>
      <c r="V278" s="405" t="n">
        <v>0</v>
      </c>
      <c r="W278" s="405" t="n">
        <v>0</v>
      </c>
      <c r="X278" s="405">
        <f>SUM(R278:T278)-SUM(U278:W278)</f>
        <v/>
      </c>
      <c r="Y278" s="405" t="n">
        <v>0</v>
      </c>
      <c r="Z278" s="405">
        <f>+X278-Y278</f>
        <v/>
      </c>
      <c r="AA278" s="2700">
        <f>365/((+S278+T278-V278-W278)/((+R278+X278)/2)*DAY(Q278))</f>
        <v/>
      </c>
      <c r="AB278" s="2700">
        <f>+X278/S278*DAY(Q278)</f>
        <v/>
      </c>
      <c r="AC278" s="406">
        <f>(V278+W278)/S278</f>
        <v/>
      </c>
      <c r="AD278" s="406">
        <f>+U278/(+U278+V278+W278)</f>
        <v/>
      </c>
      <c r="AE278" s="407">
        <f t="array" ref="AE278">U278/(SUMPRODUCT(--(CHOOSE({1,2,3},T278,V278,W278)&gt;0),CHOOSE({1,2,3},T278,V278,W278))+S278)</f>
        <v/>
      </c>
      <c r="AG278" s="2699">
        <f>EOMONTH(AG279,-1)</f>
        <v/>
      </c>
      <c r="AH278" s="405">
        <f>+AN277</f>
        <v/>
      </c>
      <c r="AI278" s="405" t="n">
        <v>0</v>
      </c>
      <c r="AJ278" s="405" t="n">
        <v>0</v>
      </c>
      <c r="AK278" s="405" t="n">
        <v>0</v>
      </c>
      <c r="AL278" s="405" t="n">
        <v>0</v>
      </c>
      <c r="AM278" s="405" t="n">
        <v>0</v>
      </c>
      <c r="AN278" s="405">
        <f>SUM(AH278:AJ278)-SUM(AK278:AM278)</f>
        <v/>
      </c>
      <c r="AO278" s="405" t="n">
        <v>0</v>
      </c>
      <c r="AP278" s="405">
        <f>+AN278-AO278</f>
        <v/>
      </c>
      <c r="AQ278" s="2700">
        <f>365/((+AI278+AJ278-AL278-AM278)/((+AH278+AN278)/2)*DAY(AG278))</f>
        <v/>
      </c>
      <c r="AR278" s="2700">
        <f>+AN278/AI278*DAY(AG278)</f>
        <v/>
      </c>
      <c r="AS278" s="406">
        <f>(AL278+AM278)/AI278</f>
        <v/>
      </c>
      <c r="AT278" s="406">
        <f>+AK278/(+AK278+AL278+AM278)</f>
        <v/>
      </c>
      <c r="AU278" s="407">
        <f t="array" ref="AU278">AK278/(SUMPRODUCT(--(CHOOSE({1,2,3},AJ278,AL278,AM278)&gt;0),CHOOSE({1,2,3},AJ278,AL278,AM278))+AI278)</f>
        <v/>
      </c>
      <c r="AW278" s="2699">
        <f>EOMONTH(AW279,-1)</f>
        <v/>
      </c>
      <c r="AX278" s="405">
        <f>+BD277</f>
        <v/>
      </c>
      <c r="AY278" s="405" t="n">
        <v>0</v>
      </c>
      <c r="AZ278" s="405" t="n">
        <v>0</v>
      </c>
      <c r="BA278" s="405" t="n">
        <v>0</v>
      </c>
      <c r="BB278" s="405" t="n">
        <v>0</v>
      </c>
      <c r="BC278" s="405" t="n">
        <v>0</v>
      </c>
      <c r="BD278" s="405">
        <f>SUM(AX278:AZ278)-SUM(BA278:BC278)</f>
        <v/>
      </c>
      <c r="BE278" s="405" t="n">
        <v>0</v>
      </c>
      <c r="BF278" s="405">
        <f>+BD278-BE278</f>
        <v/>
      </c>
      <c r="BG278" s="2700">
        <f>365/((+AY278+AZ278-BB278-BC278)/((+AX278+BD278)/2)*DAY(AW278))</f>
        <v/>
      </c>
      <c r="BH278" s="2700">
        <f>+BD278/AY278*DAY(AW278)</f>
        <v/>
      </c>
      <c r="BI278" s="406">
        <f>(BB278+BC278)/AY278</f>
        <v/>
      </c>
      <c r="BJ278" s="406">
        <f>+BA278/(+BA278+BB278+BC278)</f>
        <v/>
      </c>
      <c r="BK278" s="407">
        <f t="array" ref="BK278">BA278/(SUMPRODUCT(--(CHOOSE({1,2,3},AZ278,BB278,BC278)&gt;0),CHOOSE({1,2,3},AZ278,BB278,BC278))+AY278)</f>
        <v/>
      </c>
      <c r="BM278" s="2699">
        <f>EOMONTH(BM279,-1)</f>
        <v/>
      </c>
      <c r="BN278" s="405">
        <f>+BT277</f>
        <v/>
      </c>
      <c r="BO278" s="405" t="n">
        <v>0</v>
      </c>
      <c r="BP278" s="405" t="n">
        <v>0</v>
      </c>
      <c r="BQ278" s="405" t="n">
        <v>0</v>
      </c>
      <c r="BR278" s="405" t="n">
        <v>0</v>
      </c>
      <c r="BS278" s="405" t="n">
        <v>0</v>
      </c>
      <c r="BT278" s="405">
        <f>SUM(BN278:BP278)-SUM(BQ278:BS278)</f>
        <v/>
      </c>
      <c r="BU278" s="405" t="n">
        <v>0</v>
      </c>
      <c r="BV278" s="405">
        <f>+BT278-BU278</f>
        <v/>
      </c>
      <c r="BW278" s="2700">
        <f>365/((+BO278+BP278-BR278-BS278)/((+BN278+BT278)/2)*DAY(BM278))</f>
        <v/>
      </c>
      <c r="BX278" s="2700">
        <f>+BT278/BO278*DAY(BM278)</f>
        <v/>
      </c>
      <c r="BY278" s="406">
        <f>(BR278+BS278)/BO278</f>
        <v/>
      </c>
      <c r="BZ278" s="406">
        <f>+BQ278/(+BQ278+BR278+BS278)</f>
        <v/>
      </c>
      <c r="CA278" s="407">
        <f t="array" ref="CA278">BQ278/(SUMPRODUCT(--(CHOOSE({1,2,3},BP278,BR278,BS278)&gt;0),CHOOSE({1,2,3},BP278,BR278,BS278))+BO278)</f>
        <v/>
      </c>
      <c r="CC278" s="2699">
        <f>EOMONTH(CC279,-1)</f>
        <v/>
      </c>
      <c r="CD278" s="405">
        <f>+CJ277</f>
        <v/>
      </c>
      <c r="CE278" s="405" t="n">
        <v>0</v>
      </c>
      <c r="CF278" s="405" t="n">
        <v>0</v>
      </c>
      <c r="CG278" s="405" t="n">
        <v>0</v>
      </c>
      <c r="CH278" s="405" t="n">
        <v>0</v>
      </c>
      <c r="CI278" s="405" t="n">
        <v>0</v>
      </c>
      <c r="CJ278" s="405">
        <f>SUM(CD278:CF278)-SUM(CG278:CI278)</f>
        <v/>
      </c>
      <c r="CK278" s="405" t="n">
        <v>0</v>
      </c>
      <c r="CL278" s="405">
        <f>+CJ278-CK278</f>
        <v/>
      </c>
      <c r="CM278" s="2700">
        <f>365/((+CE278+CF278-CH278-CI278)/((+CD278+CJ278)/2)*DAY(CC278))</f>
        <v/>
      </c>
      <c r="CN278" s="2700">
        <f>+CJ278/CE278*DAY(CC278)</f>
        <v/>
      </c>
      <c r="CO278" s="406">
        <f>(CH278+CI278)/CE278</f>
        <v/>
      </c>
      <c r="CP278" s="406">
        <f>+CG278/(+CG278+CH278+CI278)</f>
        <v/>
      </c>
      <c r="CQ278" s="407">
        <f t="array" ref="CQ278">CG278/(SUMPRODUCT(--(CHOOSE({1,2,3},CF278,CH278,CI278)&gt;0),CHOOSE({1,2,3},CF278,CH278,CI278))+CE278)</f>
        <v/>
      </c>
      <c r="CS278" s="2699">
        <f>EOMONTH(CS279,-1)</f>
        <v/>
      </c>
      <c r="CT278" s="405">
        <f>+CZ277</f>
        <v/>
      </c>
      <c r="CU278" s="405" t="n">
        <v>0</v>
      </c>
      <c r="CV278" s="405" t="n">
        <v>0</v>
      </c>
      <c r="CW278" s="405" t="n">
        <v>0</v>
      </c>
      <c r="CX278" s="405" t="n">
        <v>0</v>
      </c>
      <c r="CY278" s="405" t="n">
        <v>0</v>
      </c>
      <c r="CZ278" s="405">
        <f>SUM(CT278:CV278)-SUM(CW278:CY278)</f>
        <v/>
      </c>
      <c r="DA278" s="405" t="n">
        <v>0</v>
      </c>
      <c r="DB278" s="405">
        <f>+CZ278-DA278</f>
        <v/>
      </c>
      <c r="DC278" s="2700">
        <f>365/((+CU278+CV278-CX278-CY278)/((+CT278+CZ278)/2)*DAY(CS278))</f>
        <v/>
      </c>
      <c r="DD278" s="2700">
        <f>+CZ278/CU278*DAY(CS278)</f>
        <v/>
      </c>
      <c r="DE278" s="406">
        <f>(CX278+CY278)/CU278</f>
        <v/>
      </c>
      <c r="DF278" s="406">
        <f>+CW278/(+CW278+CX278+CY278)</f>
        <v/>
      </c>
      <c r="DG278" s="407">
        <f t="array" ref="DG278">CW278/(SUMPRODUCT(--(CHOOSE({1,2,3},CV278,CX278,CY278)&gt;0),CHOOSE({1,2,3},CV278,CX278,CY278))+CU278)</f>
        <v/>
      </c>
      <c r="DI278" s="2699">
        <f>EOMONTH(DI279,-1)</f>
        <v/>
      </c>
      <c r="DJ278" s="405">
        <f>+DP277</f>
        <v/>
      </c>
      <c r="DK278" s="405" t="n">
        <v>0</v>
      </c>
      <c r="DL278" s="405" t="n">
        <v>0</v>
      </c>
      <c r="DM278" s="405" t="n">
        <v>0</v>
      </c>
      <c r="DN278" s="405" t="n">
        <v>0</v>
      </c>
      <c r="DO278" s="405" t="n">
        <v>0</v>
      </c>
      <c r="DP278" s="405">
        <f>SUM(DJ278:DL278)-SUM(DM278:DO278)</f>
        <v/>
      </c>
      <c r="DQ278" s="405" t="n">
        <v>0</v>
      </c>
      <c r="DR278" s="405">
        <f>+DP278-DQ278</f>
        <v/>
      </c>
      <c r="DS278" s="2700">
        <f>365/((+DK278+DL278-DN278-DO278)/((+DJ278+DP278)/2)*DAY(DI278))</f>
        <v/>
      </c>
      <c r="DT278" s="2700">
        <f>+DP278/DK278*DAY(DI278)</f>
        <v/>
      </c>
      <c r="DU278" s="406">
        <f>(DN278+DO278)/DK278</f>
        <v/>
      </c>
      <c r="DV278" s="406">
        <f>+DM278/(+DM278+DN278+DO278)</f>
        <v/>
      </c>
      <c r="DW278" s="407">
        <f t="array" ref="DW278">DM278/(SUMPRODUCT(--(CHOOSE({1,2,3},DL278,DN278,DO278)&gt;0),CHOOSE({1,2,3},DL278,DN278,DO278))+DK278)</f>
        <v/>
      </c>
      <c r="DY278" s="2699">
        <f>EOMONTH(DY279,-1)</f>
        <v/>
      </c>
      <c r="DZ278" s="405">
        <f>+EF277</f>
        <v/>
      </c>
      <c r="EA278" s="405" t="n">
        <v>0</v>
      </c>
      <c r="EB278" s="405" t="n">
        <v>0</v>
      </c>
      <c r="EC278" s="405" t="n">
        <v>0</v>
      </c>
      <c r="ED278" s="405" t="n">
        <v>0</v>
      </c>
      <c r="EE278" s="405" t="n">
        <v>0</v>
      </c>
      <c r="EF278" s="405">
        <f>SUM(DZ278:EB278)-SUM(EC278:EE278)</f>
        <v/>
      </c>
      <c r="EG278" s="405" t="n">
        <v>0</v>
      </c>
      <c r="EH278" s="405">
        <f>+EF278-EG278</f>
        <v/>
      </c>
      <c r="EI278" s="2700">
        <f>365/((+EA278+EB278-ED278-EE278)/((+DZ278+EF278)/2)*DAY(DY278))</f>
        <v/>
      </c>
      <c r="EJ278" s="2700">
        <f>+EF278/EA278*DAY(DY278)</f>
        <v/>
      </c>
      <c r="EK278" s="406">
        <f>(ED278+EE278)/EA278</f>
        <v/>
      </c>
      <c r="EL278" s="406">
        <f>+EC278/(+EC278+ED278+EE278)</f>
        <v/>
      </c>
      <c r="EM278" s="407">
        <f t="array" ref="EM278">EC278/(SUMPRODUCT(--(CHOOSE({1,2,3},EB278,ED278,EE278)&gt;0),CHOOSE({1,2,3},EB278,ED278,EE278))+EA278)</f>
        <v/>
      </c>
      <c r="EO278" s="2699">
        <f>EOMONTH(EO279,-1)</f>
        <v/>
      </c>
      <c r="EP278" s="405">
        <f>+EV277</f>
        <v/>
      </c>
      <c r="EQ278" s="405" t="n">
        <v>0</v>
      </c>
      <c r="ER278" s="405" t="n">
        <v>0</v>
      </c>
      <c r="ES278" s="405" t="n">
        <v>0</v>
      </c>
      <c r="ET278" s="405" t="n">
        <v>0</v>
      </c>
      <c r="EU278" s="405" t="n">
        <v>0</v>
      </c>
      <c r="EV278" s="405">
        <f>SUM(EP278:ER278)-SUM(ES278:EU278)</f>
        <v/>
      </c>
      <c r="EW278" s="405" t="n">
        <v>0</v>
      </c>
      <c r="EX278" s="405">
        <f>+EV278-EW278</f>
        <v/>
      </c>
      <c r="EY278" s="2700">
        <f>365/((+EQ278+ER278-ET278-EU278)/((+EP278+EV278)/2)*DAY(EO278))</f>
        <v/>
      </c>
      <c r="EZ278" s="2700">
        <f>+EV278/EQ278*DAY(EO278)</f>
        <v/>
      </c>
      <c r="FA278" s="406">
        <f>(ET278+EU278)/EQ278</f>
        <v/>
      </c>
      <c r="FB278" s="406">
        <f>+ES278/(+ES278+ET278+EU278)</f>
        <v/>
      </c>
      <c r="FC278" s="407">
        <f t="array" ref="FC278">ES278/(SUMPRODUCT(--(CHOOSE({1,2,3},FH278,FX278,GN278)&gt;0),CHOOSE({1,2,3},FH278,FX278,GN278))+EQ278)</f>
        <v/>
      </c>
      <c r="FE278" s="2699">
        <f>EOMONTH(FE279,-1)</f>
        <v/>
      </c>
      <c r="FF278" s="405">
        <f>+FL277</f>
        <v/>
      </c>
      <c r="FG278" s="405" t="n">
        <v>0</v>
      </c>
      <c r="FH278" s="405" t="n">
        <v>0</v>
      </c>
      <c r="FI278" s="405" t="n">
        <v>0</v>
      </c>
      <c r="FJ278" s="405" t="n">
        <v>0</v>
      </c>
      <c r="FK278" s="405" t="n">
        <v>0</v>
      </c>
      <c r="FL278" s="405">
        <f>SUM(FF278:FH278)-SUM(FI278:FK278)</f>
        <v/>
      </c>
      <c r="FM278" s="405" t="n">
        <v>0</v>
      </c>
      <c r="FN278" s="405">
        <f>+FL278-FM278</f>
        <v/>
      </c>
      <c r="FO278" s="2700">
        <f>365/((+FG278+FH278-FJ278-FK278)/((+FF278+FL278)/2)*DAY(FE278))</f>
        <v/>
      </c>
      <c r="FP278" s="2700">
        <f>+FL278/FG278*DAY(FE278)</f>
        <v/>
      </c>
      <c r="FQ278" s="406">
        <f>(FJ278+FK278)/FG278</f>
        <v/>
      </c>
      <c r="FR278" s="406">
        <f>+FI278/(+FI278+FJ278+FK278)</f>
        <v/>
      </c>
      <c r="FS278" s="407">
        <f t="array" ref="FS278">FI278/(SUMPRODUCT(--(CHOOSE({1,2,3},FH278,FJ278,FK278)&gt;0),CHOOSE({1,2,3},FH278,FJ278,FK278))+FG278)</f>
        <v/>
      </c>
      <c r="FU278" s="2699">
        <f>EOMONTH(FU279,-1)</f>
        <v/>
      </c>
      <c r="FV278" s="405">
        <f>+GB277</f>
        <v/>
      </c>
      <c r="FW278" s="405" t="n">
        <v>0</v>
      </c>
      <c r="FX278" s="405" t="n">
        <v>0</v>
      </c>
      <c r="FY278" s="405" t="n">
        <v>0</v>
      </c>
      <c r="FZ278" s="405" t="n">
        <v>0</v>
      </c>
      <c r="GA278" s="405" t="n">
        <v>0</v>
      </c>
      <c r="GB278" s="405">
        <f>SUM(FV278:FX278)-SUM(FY278:GA278)</f>
        <v/>
      </c>
      <c r="GC278" s="405" t="n">
        <v>0</v>
      </c>
      <c r="GD278" s="405">
        <f>+GB278-GC278</f>
        <v/>
      </c>
      <c r="GE278" s="2700">
        <f>365/((+FW278+FX278-FZ278-GA278)/((+FV278+GB278)/2)*DAY(FU278))</f>
        <v/>
      </c>
      <c r="GF278" s="2700">
        <f>+GB278/FW278*DAY(FU278)</f>
        <v/>
      </c>
      <c r="GG278" s="406">
        <f>(FZ278+GA278)/FW278</f>
        <v/>
      </c>
      <c r="GH278" s="406">
        <f>+FY278/(+FY278+FZ278+GA278)</f>
        <v/>
      </c>
      <c r="GI278" s="407">
        <f t="array" ref="GI278">FY278/(SUMPRODUCT(--(CHOOSE({1,2,3},FX278,FZ278,GA278)&gt;0),CHOOSE({1,2,3},FX278,FZ278,GA278))+FW278)</f>
        <v/>
      </c>
      <c r="GK278" s="2699">
        <f>EOMONTH(GK279,-1)</f>
        <v/>
      </c>
      <c r="GL278" s="405">
        <f>+GR277</f>
        <v/>
      </c>
      <c r="GM278" s="405" t="n">
        <v>0</v>
      </c>
      <c r="GN278" s="405" t="n">
        <v>0</v>
      </c>
      <c r="GO278" s="405" t="n">
        <v>0</v>
      </c>
      <c r="GP278" s="405" t="n">
        <v>0</v>
      </c>
      <c r="GQ278" s="405" t="n">
        <v>0</v>
      </c>
      <c r="GR278" s="405">
        <f>SUM(GL278:GN278)-SUM(GO278:GQ278)</f>
        <v/>
      </c>
      <c r="GS278" s="405" t="n">
        <v>0</v>
      </c>
      <c r="GT278" s="405">
        <f>+GR278-GS278</f>
        <v/>
      </c>
      <c r="GU278" s="2700">
        <f>365/((+GM278+GN278-GP278-GQ278)/((+GL278+GR278)/2)*DAY(GK278))</f>
        <v/>
      </c>
      <c r="GV278" s="2700">
        <f>+GR278/GM278*DAY(GK278)</f>
        <v/>
      </c>
      <c r="GW278" s="406">
        <f>(GP278+GQ278)/GM278</f>
        <v/>
      </c>
      <c r="GX278" s="406">
        <f>+GO278/(+GO278+GP278+GQ278)</f>
        <v/>
      </c>
      <c r="GY278" s="407">
        <f t="array" ref="GY278">GO278/(SUMPRODUCT(--(CHOOSE({1,2,3},GN278,GP278,GQ278)&gt;0),CHOOSE({1,2,3},GN278,GP278,GQ278))+GM278)</f>
        <v/>
      </c>
    </row>
    <row r="279">
      <c r="A279" s="2699">
        <f>EOMONTH(A280,-1)</f>
        <v/>
      </c>
      <c r="B279" s="405">
        <f>R279+AH279+AX279+BN279+CD279+CT279+DJ279+DZ279+EP279+FF279+FV279+GL279</f>
        <v/>
      </c>
      <c r="C279" s="405">
        <f>S279+AI279+AY279+BO279+CE279+CU279+DK279+EA279+EQ279+FG279+FW279+GM279</f>
        <v/>
      </c>
      <c r="D279" s="405">
        <f>T279+AJ279+AZ279+BP279+CF279+CV279+DL279+EB279+ER279+FH279+FX279+GN279</f>
        <v/>
      </c>
      <c r="E279" s="405">
        <f>U279+AK279+BA279+BQ279+CG279+CW279+DM279+EC279+ES279+FI279+FY279+GO279</f>
        <v/>
      </c>
      <c r="F279" s="405">
        <f>V279+AL279+BB279+BR279+CH279+CX279+DN279+ED279+ET279+FJ279+FZ279+GP279</f>
        <v/>
      </c>
      <c r="G279" s="405">
        <f>W279+AM279+BC279+BS279+CI279+CY279+DO279+EE279+EU279+FK279+GA279+GQ279</f>
        <v/>
      </c>
      <c r="H279" s="405">
        <f>X279+AN279+BD279+BT279+CJ279+CZ279+DP279+EF279+EV279+FL279+GB279+GR279</f>
        <v/>
      </c>
      <c r="I279" s="405">
        <f>Y279+AO279+BE279+BU279+CK279+DA279+DQ279+EG279+EW279+FM279+GC279+GS279</f>
        <v/>
      </c>
      <c r="J279" s="405">
        <f>Z279+AP279+BF279+BV279</f>
        <v/>
      </c>
      <c r="K279" s="2700">
        <f>365/((+C279+D279-F279-G279)/((+B279+H279)/2)*DAY(A279))</f>
        <v/>
      </c>
      <c r="L279" s="2700">
        <f>+H279/C279*DAY(A279)</f>
        <v/>
      </c>
      <c r="M279" s="406">
        <f>(F279+G279)/C279</f>
        <v/>
      </c>
      <c r="N279" s="406">
        <f>+E279/(+E279+F279+G279)</f>
        <v/>
      </c>
      <c r="O279" s="407">
        <f t="array" ref="O279">E279/(SUMPRODUCT(--(CHOOSE({1,2,3},D279,F279,G279)&gt;0),CHOOSE({1,2,3},D279,F279,G279))+C279)</f>
        <v/>
      </c>
      <c r="Q279" s="2699">
        <f>EOMONTH(Q280,-1)</f>
        <v/>
      </c>
      <c r="R279" s="405">
        <f>+X278</f>
        <v/>
      </c>
      <c r="S279" s="405" t="n">
        <v>0</v>
      </c>
      <c r="T279" s="405" t="n">
        <v>0</v>
      </c>
      <c r="U279" s="405" t="n">
        <v>0</v>
      </c>
      <c r="V279" s="405" t="n">
        <v>0</v>
      </c>
      <c r="W279" s="405" t="n">
        <v>0</v>
      </c>
      <c r="X279" s="405">
        <f>SUM(R279:T279)-SUM(U279:W279)</f>
        <v/>
      </c>
      <c r="Y279" s="405" t="n">
        <v>0</v>
      </c>
      <c r="Z279" s="405">
        <f>+X279-Y279</f>
        <v/>
      </c>
      <c r="AA279" s="2700">
        <f>365/((+S279+T279-V279-W279)/((+R279+X279)/2)*DAY(Q279))</f>
        <v/>
      </c>
      <c r="AB279" s="2700">
        <f>+X279/S279*DAY(Q279)</f>
        <v/>
      </c>
      <c r="AC279" s="406">
        <f>(V279+W279)/S279</f>
        <v/>
      </c>
      <c r="AD279" s="406">
        <f>+U279/(+U279+V279+W279)</f>
        <v/>
      </c>
      <c r="AE279" s="407">
        <f t="array" ref="AE279">U279/(SUMPRODUCT(--(CHOOSE({1,2,3},T279,V279,W279)&gt;0),CHOOSE({1,2,3},T279,V279,W279))+S279)</f>
        <v/>
      </c>
      <c r="AG279" s="2699">
        <f>EOMONTH(AG280,-1)</f>
        <v/>
      </c>
      <c r="AH279" s="405">
        <f>+AN278</f>
        <v/>
      </c>
      <c r="AI279" s="405" t="n">
        <v>0</v>
      </c>
      <c r="AJ279" s="405" t="n">
        <v>0</v>
      </c>
      <c r="AK279" s="405" t="n">
        <v>0</v>
      </c>
      <c r="AL279" s="405" t="n">
        <v>0</v>
      </c>
      <c r="AM279" s="405" t="n">
        <v>0</v>
      </c>
      <c r="AN279" s="405">
        <f>SUM(AH279:AJ279)-SUM(AK279:AM279)</f>
        <v/>
      </c>
      <c r="AO279" s="405" t="n">
        <v>0</v>
      </c>
      <c r="AP279" s="405">
        <f>+AN279-AO279</f>
        <v/>
      </c>
      <c r="AQ279" s="2700">
        <f>365/((+AI279+AJ279-AL279-AM279)/((+AH279+AN279)/2)*DAY(AG279))</f>
        <v/>
      </c>
      <c r="AR279" s="2700">
        <f>+AN279/AI279*DAY(AG279)</f>
        <v/>
      </c>
      <c r="AS279" s="406">
        <f>(AL279+AM279)/AI279</f>
        <v/>
      </c>
      <c r="AT279" s="406">
        <f>+AK279/(+AK279+AL279+AM279)</f>
        <v/>
      </c>
      <c r="AU279" s="407">
        <f t="array" ref="AU279">AK279/(SUMPRODUCT(--(CHOOSE({1,2,3},AJ279,AL279,AM279)&gt;0),CHOOSE({1,2,3},AJ279,AL279,AM279))+AI279)</f>
        <v/>
      </c>
      <c r="AW279" s="2699">
        <f>EOMONTH(AW280,-1)</f>
        <v/>
      </c>
      <c r="AX279" s="405">
        <f>+BD278</f>
        <v/>
      </c>
      <c r="AY279" s="405" t="n">
        <v>0</v>
      </c>
      <c r="AZ279" s="405" t="n">
        <v>0</v>
      </c>
      <c r="BA279" s="405" t="n">
        <v>0</v>
      </c>
      <c r="BB279" s="405" t="n">
        <v>0</v>
      </c>
      <c r="BC279" s="405" t="n">
        <v>0</v>
      </c>
      <c r="BD279" s="405">
        <f>SUM(AX279:AZ279)-SUM(BA279:BC279)</f>
        <v/>
      </c>
      <c r="BE279" s="405" t="n">
        <v>0</v>
      </c>
      <c r="BF279" s="405">
        <f>+BD279-BE279</f>
        <v/>
      </c>
      <c r="BG279" s="2700">
        <f>365/((+AY279+AZ279-BB279-BC279)/((+AX279+BD279)/2)*DAY(AW279))</f>
        <v/>
      </c>
      <c r="BH279" s="2700">
        <f>+BD279/AY279*DAY(AW279)</f>
        <v/>
      </c>
      <c r="BI279" s="406">
        <f>(BB279+BC279)/AY279</f>
        <v/>
      </c>
      <c r="BJ279" s="406">
        <f>+BA279/(+BA279+BB279+BC279)</f>
        <v/>
      </c>
      <c r="BK279" s="407">
        <f t="array" ref="BK279">BA279/(SUMPRODUCT(--(CHOOSE({1,2,3},AZ279,BB279,BC279)&gt;0),CHOOSE({1,2,3},AZ279,BB279,BC279))+AY279)</f>
        <v/>
      </c>
      <c r="BM279" s="2699">
        <f>EOMONTH(BM280,-1)</f>
        <v/>
      </c>
      <c r="BN279" s="405">
        <f>+BT278</f>
        <v/>
      </c>
      <c r="BO279" s="405" t="n">
        <v>0</v>
      </c>
      <c r="BP279" s="405" t="n">
        <v>0</v>
      </c>
      <c r="BQ279" s="405" t="n">
        <v>0</v>
      </c>
      <c r="BR279" s="405" t="n">
        <v>0</v>
      </c>
      <c r="BS279" s="405" t="n">
        <v>0</v>
      </c>
      <c r="BT279" s="405">
        <f>SUM(BN279:BP279)-SUM(BQ279:BS279)</f>
        <v/>
      </c>
      <c r="BU279" s="405" t="n">
        <v>0</v>
      </c>
      <c r="BV279" s="405">
        <f>+BT279-BU279</f>
        <v/>
      </c>
      <c r="BW279" s="2700">
        <f>365/((+BO279+BP279-BR279-BS279)/((+BN279+BT279)/2)*DAY(BM279))</f>
        <v/>
      </c>
      <c r="BX279" s="2700">
        <f>+BT279/BO279*DAY(BM279)</f>
        <v/>
      </c>
      <c r="BY279" s="406">
        <f>(BR279+BS279)/BO279</f>
        <v/>
      </c>
      <c r="BZ279" s="406">
        <f>+BQ279/(+BQ279+BR279+BS279)</f>
        <v/>
      </c>
      <c r="CA279" s="407">
        <f t="array" ref="CA279">BQ279/(SUMPRODUCT(--(CHOOSE({1,2,3},BP279,BR279,BS279)&gt;0),CHOOSE({1,2,3},BP279,BR279,BS279))+BO279)</f>
        <v/>
      </c>
      <c r="CC279" s="2699">
        <f>EOMONTH(CC280,-1)</f>
        <v/>
      </c>
      <c r="CD279" s="405">
        <f>+CJ278</f>
        <v/>
      </c>
      <c r="CE279" s="405" t="n">
        <v>0</v>
      </c>
      <c r="CF279" s="405" t="n">
        <v>0</v>
      </c>
      <c r="CG279" s="405" t="n">
        <v>0</v>
      </c>
      <c r="CH279" s="405" t="n">
        <v>0</v>
      </c>
      <c r="CI279" s="405" t="n">
        <v>0</v>
      </c>
      <c r="CJ279" s="405">
        <f>SUM(CD279:CF279)-SUM(CG279:CI279)</f>
        <v/>
      </c>
      <c r="CK279" s="405" t="n">
        <v>0</v>
      </c>
      <c r="CL279" s="405">
        <f>+CJ279-CK279</f>
        <v/>
      </c>
      <c r="CM279" s="2700">
        <f>365/((+CE279+CF279-CH279-CI279)/((+CD279+CJ279)/2)*DAY(CC279))</f>
        <v/>
      </c>
      <c r="CN279" s="2700">
        <f>+CJ279/CE279*DAY(CC279)</f>
        <v/>
      </c>
      <c r="CO279" s="406">
        <f>(CH279+CI279)/CE279</f>
        <v/>
      </c>
      <c r="CP279" s="406">
        <f>+CG279/(+CG279+CH279+CI279)</f>
        <v/>
      </c>
      <c r="CQ279" s="407">
        <f t="array" ref="CQ279">CG279/(SUMPRODUCT(--(CHOOSE({1,2,3},CF279,CH279,CI279)&gt;0),CHOOSE({1,2,3},CF279,CH279,CI279))+CE279)</f>
        <v/>
      </c>
      <c r="CS279" s="2699">
        <f>EOMONTH(CS280,-1)</f>
        <v/>
      </c>
      <c r="CT279" s="405">
        <f>+CZ278</f>
        <v/>
      </c>
      <c r="CU279" s="405" t="n">
        <v>0</v>
      </c>
      <c r="CV279" s="405" t="n">
        <v>0</v>
      </c>
      <c r="CW279" s="405" t="n">
        <v>0</v>
      </c>
      <c r="CX279" s="405" t="n">
        <v>0</v>
      </c>
      <c r="CY279" s="405" t="n">
        <v>0</v>
      </c>
      <c r="CZ279" s="405">
        <f>SUM(CT279:CV279)-SUM(CW279:CY279)</f>
        <v/>
      </c>
      <c r="DA279" s="405" t="n">
        <v>0</v>
      </c>
      <c r="DB279" s="405">
        <f>+CZ279-DA279</f>
        <v/>
      </c>
      <c r="DC279" s="2700">
        <f>365/((+CU279+CV279-CX279-CY279)/((+CT279+CZ279)/2)*DAY(CS279))</f>
        <v/>
      </c>
      <c r="DD279" s="2700">
        <f>+CZ279/CU279*DAY(CS279)</f>
        <v/>
      </c>
      <c r="DE279" s="406">
        <f>(CX279+CY279)/CU279</f>
        <v/>
      </c>
      <c r="DF279" s="406">
        <f>+CW279/(+CW279+CX279+CY279)</f>
        <v/>
      </c>
      <c r="DG279" s="407">
        <f t="array" ref="DG279">CW279/(SUMPRODUCT(--(CHOOSE({1,2,3},CV279,CX279,CY279)&gt;0),CHOOSE({1,2,3},CV279,CX279,CY279))+CU279)</f>
        <v/>
      </c>
      <c r="DI279" s="2699">
        <f>EOMONTH(DI280,-1)</f>
        <v/>
      </c>
      <c r="DJ279" s="405">
        <f>+DP278</f>
        <v/>
      </c>
      <c r="DK279" s="405" t="n">
        <v>0</v>
      </c>
      <c r="DL279" s="405" t="n">
        <v>0</v>
      </c>
      <c r="DM279" s="405" t="n">
        <v>0</v>
      </c>
      <c r="DN279" s="405" t="n">
        <v>0</v>
      </c>
      <c r="DO279" s="405" t="n">
        <v>0</v>
      </c>
      <c r="DP279" s="405">
        <f>SUM(DJ279:DL279)-SUM(DM279:DO279)</f>
        <v/>
      </c>
      <c r="DQ279" s="405" t="n">
        <v>0</v>
      </c>
      <c r="DR279" s="405">
        <f>+DP279-DQ279</f>
        <v/>
      </c>
      <c r="DS279" s="2700">
        <f>365/((+DK279+DL279-DN279-DO279)/((+DJ279+DP279)/2)*DAY(DI279))</f>
        <v/>
      </c>
      <c r="DT279" s="2700">
        <f>+DP279/DK279*DAY(DI279)</f>
        <v/>
      </c>
      <c r="DU279" s="406">
        <f>(DN279+DO279)/DK279</f>
        <v/>
      </c>
      <c r="DV279" s="406">
        <f>+DM279/(+DM279+DN279+DO279)</f>
        <v/>
      </c>
      <c r="DW279" s="407">
        <f t="array" ref="DW279">DM279/(SUMPRODUCT(--(CHOOSE({1,2,3},DL279,DN279,DO279)&gt;0),CHOOSE({1,2,3},DL279,DN279,DO279))+DK279)</f>
        <v/>
      </c>
      <c r="DY279" s="2699">
        <f>EOMONTH(DY280,-1)</f>
        <v/>
      </c>
      <c r="DZ279" s="405">
        <f>+EF278</f>
        <v/>
      </c>
      <c r="EA279" s="405" t="n">
        <v>0</v>
      </c>
      <c r="EB279" s="405" t="n">
        <v>0</v>
      </c>
      <c r="EC279" s="405" t="n">
        <v>0</v>
      </c>
      <c r="ED279" s="405" t="n">
        <v>0</v>
      </c>
      <c r="EE279" s="405" t="n">
        <v>0</v>
      </c>
      <c r="EF279" s="405">
        <f>SUM(DZ279:EB279)-SUM(EC279:EE279)</f>
        <v/>
      </c>
      <c r="EG279" s="405" t="n">
        <v>0</v>
      </c>
      <c r="EH279" s="405">
        <f>+EF279-EG279</f>
        <v/>
      </c>
      <c r="EI279" s="2700">
        <f>365/((+EA279+EB279-ED279-EE279)/((+DZ279+EF279)/2)*DAY(DY279))</f>
        <v/>
      </c>
      <c r="EJ279" s="2700">
        <f>+EF279/EA279*DAY(DY279)</f>
        <v/>
      </c>
      <c r="EK279" s="406">
        <f>(ED279+EE279)/EA279</f>
        <v/>
      </c>
      <c r="EL279" s="406">
        <f>+EC279/(+EC279+ED279+EE279)</f>
        <v/>
      </c>
      <c r="EM279" s="407">
        <f t="array" ref="EM279">EC279/(SUMPRODUCT(--(CHOOSE({1,2,3},EB279,ED279,EE279)&gt;0),CHOOSE({1,2,3},EB279,ED279,EE279))+EA279)</f>
        <v/>
      </c>
      <c r="EO279" s="2699">
        <f>EOMONTH(EO280,-1)</f>
        <v/>
      </c>
      <c r="EP279" s="405">
        <f>+EV278</f>
        <v/>
      </c>
      <c r="EQ279" s="405" t="n">
        <v>0</v>
      </c>
      <c r="ER279" s="405" t="n">
        <v>0</v>
      </c>
      <c r="ES279" s="405" t="n">
        <v>0</v>
      </c>
      <c r="ET279" s="405" t="n">
        <v>0</v>
      </c>
      <c r="EU279" s="405" t="n">
        <v>0</v>
      </c>
      <c r="EV279" s="405">
        <f>SUM(EP279:ER279)-SUM(ES279:EU279)</f>
        <v/>
      </c>
      <c r="EW279" s="405" t="n">
        <v>0</v>
      </c>
      <c r="EX279" s="405">
        <f>+EV279-EW279</f>
        <v/>
      </c>
      <c r="EY279" s="2700">
        <f>365/((+EQ279+ER279-ET279-EU279)/((+EP279+EV279)/2)*DAY(EO279))</f>
        <v/>
      </c>
      <c r="EZ279" s="2700">
        <f>+EV279/EQ279*DAY(EO279)</f>
        <v/>
      </c>
      <c r="FA279" s="406">
        <f>(ET279+EU279)/EQ279</f>
        <v/>
      </c>
      <c r="FB279" s="406">
        <f>+ES279/(+ES279+ET279+EU279)</f>
        <v/>
      </c>
      <c r="FC279" s="407">
        <f t="array" ref="FC279">ES279/(SUMPRODUCT(--(CHOOSE({1,2,3},FH279,FX279,GN279)&gt;0),CHOOSE({1,2,3},FH279,FX279,GN279))+EQ279)</f>
        <v/>
      </c>
      <c r="FE279" s="2699">
        <f>EOMONTH(FE280,-1)</f>
        <v/>
      </c>
      <c r="FF279" s="405">
        <f>+FL278</f>
        <v/>
      </c>
      <c r="FG279" s="405" t="n">
        <v>0</v>
      </c>
      <c r="FH279" s="405" t="n">
        <v>0</v>
      </c>
      <c r="FI279" s="405" t="n">
        <v>0</v>
      </c>
      <c r="FJ279" s="405" t="n">
        <v>0</v>
      </c>
      <c r="FK279" s="405" t="n">
        <v>0</v>
      </c>
      <c r="FL279" s="405">
        <f>SUM(FF279:FH279)-SUM(FI279:FK279)</f>
        <v/>
      </c>
      <c r="FM279" s="405" t="n">
        <v>0</v>
      </c>
      <c r="FN279" s="405">
        <f>+FL279-FM279</f>
        <v/>
      </c>
      <c r="FO279" s="2700">
        <f>365/((+FG279+FH279-FJ279-FK279)/((+FF279+FL279)/2)*DAY(FE279))</f>
        <v/>
      </c>
      <c r="FP279" s="2700">
        <f>+FL279/FG279*DAY(FE279)</f>
        <v/>
      </c>
      <c r="FQ279" s="406">
        <f>(FJ279+FK279)/FG279</f>
        <v/>
      </c>
      <c r="FR279" s="406">
        <f>+FI279/(+FI279+FJ279+FK279)</f>
        <v/>
      </c>
      <c r="FS279" s="407">
        <f t="array" ref="FS279">FI279/(SUMPRODUCT(--(CHOOSE({1,2,3},FH279,FJ279,FK279)&gt;0),CHOOSE({1,2,3},FH279,FJ279,FK279))+FG279)</f>
        <v/>
      </c>
      <c r="FU279" s="2699">
        <f>EOMONTH(FU280,-1)</f>
        <v/>
      </c>
      <c r="FV279" s="405">
        <f>+GB278</f>
        <v/>
      </c>
      <c r="FW279" s="405" t="n">
        <v>0</v>
      </c>
      <c r="FX279" s="405" t="n">
        <v>0</v>
      </c>
      <c r="FY279" s="405" t="n">
        <v>0</v>
      </c>
      <c r="FZ279" s="405" t="n">
        <v>0</v>
      </c>
      <c r="GA279" s="405" t="n">
        <v>0</v>
      </c>
      <c r="GB279" s="405">
        <f>SUM(FV279:FX279)-SUM(FY279:GA279)</f>
        <v/>
      </c>
      <c r="GC279" s="405" t="n">
        <v>0</v>
      </c>
      <c r="GD279" s="405">
        <f>+GB279-GC279</f>
        <v/>
      </c>
      <c r="GE279" s="2700">
        <f>365/((+FW279+FX279-FZ279-GA279)/((+FV279+GB279)/2)*DAY(FU279))</f>
        <v/>
      </c>
      <c r="GF279" s="2700">
        <f>+GB279/FW279*DAY(FU279)</f>
        <v/>
      </c>
      <c r="GG279" s="406">
        <f>(FZ279+GA279)/FW279</f>
        <v/>
      </c>
      <c r="GH279" s="406">
        <f>+FY279/(+FY279+FZ279+GA279)</f>
        <v/>
      </c>
      <c r="GI279" s="407">
        <f t="array" ref="GI279">FY279/(SUMPRODUCT(--(CHOOSE({1,2,3},FX279,FZ279,GA279)&gt;0),CHOOSE({1,2,3},FX279,FZ279,GA279))+FW279)</f>
        <v/>
      </c>
      <c r="GK279" s="2699">
        <f>EOMONTH(GK280,-1)</f>
        <v/>
      </c>
      <c r="GL279" s="405">
        <f>+GR278</f>
        <v/>
      </c>
      <c r="GM279" s="405" t="n">
        <v>0</v>
      </c>
      <c r="GN279" s="405" t="n">
        <v>0</v>
      </c>
      <c r="GO279" s="405" t="n">
        <v>0</v>
      </c>
      <c r="GP279" s="405" t="n">
        <v>0</v>
      </c>
      <c r="GQ279" s="405" t="n">
        <v>0</v>
      </c>
      <c r="GR279" s="405">
        <f>SUM(GL279:GN279)-SUM(GO279:GQ279)</f>
        <v/>
      </c>
      <c r="GS279" s="405" t="n">
        <v>0</v>
      </c>
      <c r="GT279" s="405">
        <f>+GR279-GS279</f>
        <v/>
      </c>
      <c r="GU279" s="2700">
        <f>365/((+GM279+GN279-GP279-GQ279)/((+GL279+GR279)/2)*DAY(GK279))</f>
        <v/>
      </c>
      <c r="GV279" s="2700">
        <f>+GR279/GM279*DAY(GK279)</f>
        <v/>
      </c>
      <c r="GW279" s="406">
        <f>(GP279+GQ279)/GM279</f>
        <v/>
      </c>
      <c r="GX279" s="406">
        <f>+GO279/(+GO279+GP279+GQ279)</f>
        <v/>
      </c>
      <c r="GY279" s="407">
        <f t="array" ref="GY279">GO279/(SUMPRODUCT(--(CHOOSE({1,2,3},GN279,GP279,GQ279)&gt;0),CHOOSE({1,2,3},GN279,GP279,GQ279))+GM279)</f>
        <v/>
      </c>
    </row>
    <row r="280">
      <c r="A280" s="2699">
        <f>EOMONTH(A281,-1)</f>
        <v/>
      </c>
      <c r="B280" s="405">
        <f>R280+AH280+AX280+BN280+CD280+CT280+DJ280+DZ280+EP280+FF280+FV280+GL280</f>
        <v/>
      </c>
      <c r="C280" s="405">
        <f>S280+AI280+AY280+BO280+CE280+CU280+DK280+EA280+EQ280+FG280+FW280+GM280</f>
        <v/>
      </c>
      <c r="D280" s="405">
        <f>T280+AJ280+AZ280+BP280+CF280+CV280+DL280+EB280+ER280+FH280+FX280+GN280</f>
        <v/>
      </c>
      <c r="E280" s="405">
        <f>U280+AK280+BA280+BQ280+CG280+CW280+DM280+EC280+ES280+FI280+FY280+GO280</f>
        <v/>
      </c>
      <c r="F280" s="405">
        <f>V280+AL280+BB280+BR280+CH280+CX280+DN280+ED280+ET280+FJ280+FZ280+GP280</f>
        <v/>
      </c>
      <c r="G280" s="405">
        <f>W280+AM280+BC280+BS280+CI280+CY280+DO280+EE280+EU280+FK280+GA280+GQ280</f>
        <v/>
      </c>
      <c r="H280" s="405">
        <f>X280+AN280+BD280+BT280+CJ280+CZ280+DP280+EF280+EV280+FL280+GB280+GR280</f>
        <v/>
      </c>
      <c r="I280" s="405">
        <f>Y280+AO280+BE280+BU280+CK280+DA280+DQ280+EG280+EW280+FM280+GC280+GS280</f>
        <v/>
      </c>
      <c r="J280" s="405">
        <f>Z280+AP280+BF280+BV280</f>
        <v/>
      </c>
      <c r="K280" s="2700">
        <f>365/((+C280+D280-F280-G280)/((+B280+H280)/2)*DAY(A280))</f>
        <v/>
      </c>
      <c r="L280" s="2700">
        <f>+H280/C280*DAY(A280)</f>
        <v/>
      </c>
      <c r="M280" s="406">
        <f>(F280+G280)/C280</f>
        <v/>
      </c>
      <c r="N280" s="406">
        <f>+E280/(+E280+F280+G280)</f>
        <v/>
      </c>
      <c r="O280" s="407">
        <f t="array" ref="O280">E280/(SUMPRODUCT(--(CHOOSE({1,2,3},D280,F280,G280)&gt;0),CHOOSE({1,2,3},D280,F280,G280))+C280)</f>
        <v/>
      </c>
      <c r="Q280" s="2699">
        <f>EOMONTH(Q281,-1)</f>
        <v/>
      </c>
      <c r="R280" s="405">
        <f>+X279</f>
        <v/>
      </c>
      <c r="S280" s="405" t="n">
        <v>0</v>
      </c>
      <c r="T280" s="405" t="n">
        <v>0</v>
      </c>
      <c r="U280" s="405" t="n">
        <v>0</v>
      </c>
      <c r="V280" s="405" t="n">
        <v>0</v>
      </c>
      <c r="W280" s="405" t="n">
        <v>0</v>
      </c>
      <c r="X280" s="405">
        <f>SUM(R280:T280)-SUM(U280:W280)</f>
        <v/>
      </c>
      <c r="Y280" s="405" t="n">
        <v>0</v>
      </c>
      <c r="Z280" s="405">
        <f>+X280-Y280</f>
        <v/>
      </c>
      <c r="AA280" s="2700">
        <f>365/((+S280+T280-V280-W280)/((+R280+X280)/2)*DAY(Q280))</f>
        <v/>
      </c>
      <c r="AB280" s="2700">
        <f>+X280/S280*DAY(Q280)</f>
        <v/>
      </c>
      <c r="AC280" s="406">
        <f>(V280+W280)/S280</f>
        <v/>
      </c>
      <c r="AD280" s="406">
        <f>+U280/(+U280+V280+W280)</f>
        <v/>
      </c>
      <c r="AE280" s="407">
        <f t="array" ref="AE280">U280/(SUMPRODUCT(--(CHOOSE({1,2,3},T280,V280,W280)&gt;0),CHOOSE({1,2,3},T280,V280,W280))+S280)</f>
        <v/>
      </c>
      <c r="AG280" s="2699">
        <f>EOMONTH(AG281,-1)</f>
        <v/>
      </c>
      <c r="AH280" s="405">
        <f>+AN279</f>
        <v/>
      </c>
      <c r="AI280" s="405" t="n">
        <v>0</v>
      </c>
      <c r="AJ280" s="405" t="n">
        <v>0</v>
      </c>
      <c r="AK280" s="405" t="n">
        <v>0</v>
      </c>
      <c r="AL280" s="405" t="n">
        <v>0</v>
      </c>
      <c r="AM280" s="405" t="n">
        <v>0</v>
      </c>
      <c r="AN280" s="405">
        <f>SUM(AH280:AJ280)-SUM(AK280:AM280)</f>
        <v/>
      </c>
      <c r="AO280" s="405" t="n">
        <v>0</v>
      </c>
      <c r="AP280" s="405">
        <f>+AN280-AO280</f>
        <v/>
      </c>
      <c r="AQ280" s="2700">
        <f>365/((+AI280+AJ280-AL280-AM280)/((+AH280+AN280)/2)*DAY(AG280))</f>
        <v/>
      </c>
      <c r="AR280" s="2700">
        <f>+AN280/AI280*DAY(AG280)</f>
        <v/>
      </c>
      <c r="AS280" s="406">
        <f>(AL280+AM280)/AI280</f>
        <v/>
      </c>
      <c r="AT280" s="406">
        <f>+AK280/(+AK280+AL280+AM280)</f>
        <v/>
      </c>
      <c r="AU280" s="407">
        <f t="array" ref="AU280">AK280/(SUMPRODUCT(--(CHOOSE({1,2,3},AJ280,AL280,AM280)&gt;0),CHOOSE({1,2,3},AJ280,AL280,AM280))+AI280)</f>
        <v/>
      </c>
      <c r="AW280" s="2699">
        <f>EOMONTH(AW281,-1)</f>
        <v/>
      </c>
      <c r="AX280" s="405">
        <f>+BD279</f>
        <v/>
      </c>
      <c r="AY280" s="405" t="n">
        <v>0</v>
      </c>
      <c r="AZ280" s="405" t="n">
        <v>0</v>
      </c>
      <c r="BA280" s="405" t="n">
        <v>0</v>
      </c>
      <c r="BB280" s="405" t="n">
        <v>0</v>
      </c>
      <c r="BC280" s="405" t="n">
        <v>0</v>
      </c>
      <c r="BD280" s="405">
        <f>SUM(AX280:AZ280)-SUM(BA280:BC280)</f>
        <v/>
      </c>
      <c r="BE280" s="405" t="n">
        <v>0</v>
      </c>
      <c r="BF280" s="405">
        <f>+BD280-BE280</f>
        <v/>
      </c>
      <c r="BG280" s="2700">
        <f>365/((+AY280+AZ280-BB280-BC280)/((+AX280+BD280)/2)*DAY(AW280))</f>
        <v/>
      </c>
      <c r="BH280" s="2700">
        <f>+BD280/AY280*DAY(AW280)</f>
        <v/>
      </c>
      <c r="BI280" s="406">
        <f>(BB280+BC280)/AY280</f>
        <v/>
      </c>
      <c r="BJ280" s="406">
        <f>+BA280/(+BA280+BB280+BC280)</f>
        <v/>
      </c>
      <c r="BK280" s="407">
        <f t="array" ref="BK280">BA280/(SUMPRODUCT(--(CHOOSE({1,2,3},AZ280,BB280,BC280)&gt;0),CHOOSE({1,2,3},AZ280,BB280,BC280))+AY280)</f>
        <v/>
      </c>
      <c r="BM280" s="2699">
        <f>EOMONTH(BM281,-1)</f>
        <v/>
      </c>
      <c r="BN280" s="405">
        <f>+BT279</f>
        <v/>
      </c>
      <c r="BO280" s="405" t="n">
        <v>0</v>
      </c>
      <c r="BP280" s="405" t="n">
        <v>0</v>
      </c>
      <c r="BQ280" s="405" t="n">
        <v>0</v>
      </c>
      <c r="BR280" s="405" t="n">
        <v>0</v>
      </c>
      <c r="BS280" s="405" t="n">
        <v>0</v>
      </c>
      <c r="BT280" s="405">
        <f>SUM(BN280:BP280)-SUM(BQ280:BS280)</f>
        <v/>
      </c>
      <c r="BU280" s="405" t="n">
        <v>0</v>
      </c>
      <c r="BV280" s="405">
        <f>+BT280-BU280</f>
        <v/>
      </c>
      <c r="BW280" s="2700">
        <f>365/((+BO280+BP280-BR280-BS280)/((+BN280+BT280)/2)*DAY(BM280))</f>
        <v/>
      </c>
      <c r="BX280" s="2700">
        <f>+BT280/BO280*DAY(BM280)</f>
        <v/>
      </c>
      <c r="BY280" s="406">
        <f>(BR280+BS280)/BO280</f>
        <v/>
      </c>
      <c r="BZ280" s="406">
        <f>+BQ280/(+BQ280+BR280+BS280)</f>
        <v/>
      </c>
      <c r="CA280" s="407">
        <f t="array" ref="CA280">BQ280/(SUMPRODUCT(--(CHOOSE({1,2,3},BP280,BR280,BS280)&gt;0),CHOOSE({1,2,3},BP280,BR280,BS280))+BO280)</f>
        <v/>
      </c>
      <c r="CC280" s="2699">
        <f>EOMONTH(CC281,-1)</f>
        <v/>
      </c>
      <c r="CD280" s="405">
        <f>+CJ279</f>
        <v/>
      </c>
      <c r="CE280" s="405" t="n">
        <v>0</v>
      </c>
      <c r="CF280" s="405" t="n">
        <v>0</v>
      </c>
      <c r="CG280" s="405" t="n">
        <v>0</v>
      </c>
      <c r="CH280" s="405" t="n">
        <v>0</v>
      </c>
      <c r="CI280" s="405" t="n">
        <v>0</v>
      </c>
      <c r="CJ280" s="405">
        <f>SUM(CD280:CF280)-SUM(CG280:CI280)</f>
        <v/>
      </c>
      <c r="CK280" s="405" t="n">
        <v>0</v>
      </c>
      <c r="CL280" s="405">
        <f>+CJ280-CK280</f>
        <v/>
      </c>
      <c r="CM280" s="2700">
        <f>365/((+CE280+CF280-CH280-CI280)/((+CD280+CJ280)/2)*DAY(CC280))</f>
        <v/>
      </c>
      <c r="CN280" s="2700">
        <f>+CJ280/CE280*DAY(CC280)</f>
        <v/>
      </c>
      <c r="CO280" s="406">
        <f>(CH280+CI280)/CE280</f>
        <v/>
      </c>
      <c r="CP280" s="406">
        <f>+CG280/(+CG280+CH280+CI280)</f>
        <v/>
      </c>
      <c r="CQ280" s="407">
        <f t="array" ref="CQ280">CG280/(SUMPRODUCT(--(CHOOSE({1,2,3},CF280,CH280,CI280)&gt;0),CHOOSE({1,2,3},CF280,CH280,CI280))+CE280)</f>
        <v/>
      </c>
      <c r="CS280" s="2699">
        <f>EOMONTH(CS281,-1)</f>
        <v/>
      </c>
      <c r="CT280" s="405">
        <f>+CZ279</f>
        <v/>
      </c>
      <c r="CU280" s="405" t="n">
        <v>0</v>
      </c>
      <c r="CV280" s="405" t="n">
        <v>0</v>
      </c>
      <c r="CW280" s="405" t="n">
        <v>0</v>
      </c>
      <c r="CX280" s="405" t="n">
        <v>0</v>
      </c>
      <c r="CY280" s="405" t="n">
        <v>0</v>
      </c>
      <c r="CZ280" s="405">
        <f>SUM(CT280:CV280)-SUM(CW280:CY280)</f>
        <v/>
      </c>
      <c r="DA280" s="405" t="n">
        <v>0</v>
      </c>
      <c r="DB280" s="405">
        <f>+CZ280-DA280</f>
        <v/>
      </c>
      <c r="DC280" s="2700">
        <f>365/((+CU280+CV280-CX280-CY280)/((+CT280+CZ280)/2)*DAY(CS280))</f>
        <v/>
      </c>
      <c r="DD280" s="2700">
        <f>+CZ280/CU280*DAY(CS280)</f>
        <v/>
      </c>
      <c r="DE280" s="406">
        <f>(CX280+CY280)/CU280</f>
        <v/>
      </c>
      <c r="DF280" s="406">
        <f>+CW280/(+CW280+CX280+CY280)</f>
        <v/>
      </c>
      <c r="DG280" s="407">
        <f t="array" ref="DG280">CW280/(SUMPRODUCT(--(CHOOSE({1,2,3},CV280,CX280,CY280)&gt;0),CHOOSE({1,2,3},CV280,CX280,CY280))+CU280)</f>
        <v/>
      </c>
      <c r="DI280" s="2699">
        <f>EOMONTH(DI281,-1)</f>
        <v/>
      </c>
      <c r="DJ280" s="405">
        <f>+DP279</f>
        <v/>
      </c>
      <c r="DK280" s="405" t="n">
        <v>0</v>
      </c>
      <c r="DL280" s="405" t="n">
        <v>0</v>
      </c>
      <c r="DM280" s="405" t="n">
        <v>0</v>
      </c>
      <c r="DN280" s="405" t="n">
        <v>0</v>
      </c>
      <c r="DO280" s="405" t="n">
        <v>0</v>
      </c>
      <c r="DP280" s="405">
        <f>SUM(DJ280:DL280)-SUM(DM280:DO280)</f>
        <v/>
      </c>
      <c r="DQ280" s="405" t="n">
        <v>0</v>
      </c>
      <c r="DR280" s="405">
        <f>+DP280-DQ280</f>
        <v/>
      </c>
      <c r="DS280" s="2700">
        <f>365/((+DK280+DL280-DN280-DO280)/((+DJ280+DP280)/2)*DAY(DI280))</f>
        <v/>
      </c>
      <c r="DT280" s="2700">
        <f>+DP280/DK280*DAY(DI280)</f>
        <v/>
      </c>
      <c r="DU280" s="406">
        <f>(DN280+DO280)/DK280</f>
        <v/>
      </c>
      <c r="DV280" s="406">
        <f>+DM280/(+DM280+DN280+DO280)</f>
        <v/>
      </c>
      <c r="DW280" s="407">
        <f t="array" ref="DW280">DM280/(SUMPRODUCT(--(CHOOSE({1,2,3},DL280,DN280,DO280)&gt;0),CHOOSE({1,2,3},DL280,DN280,DO280))+DK280)</f>
        <v/>
      </c>
      <c r="DY280" s="2699">
        <f>EOMONTH(DY281,-1)</f>
        <v/>
      </c>
      <c r="DZ280" s="405">
        <f>+EF279</f>
        <v/>
      </c>
      <c r="EA280" s="405" t="n">
        <v>0</v>
      </c>
      <c r="EB280" s="405" t="n">
        <v>0</v>
      </c>
      <c r="EC280" s="405" t="n">
        <v>0</v>
      </c>
      <c r="ED280" s="405" t="n">
        <v>0</v>
      </c>
      <c r="EE280" s="405" t="n">
        <v>0</v>
      </c>
      <c r="EF280" s="405">
        <f>SUM(DZ280:EB280)-SUM(EC280:EE280)</f>
        <v/>
      </c>
      <c r="EG280" s="405" t="n">
        <v>0</v>
      </c>
      <c r="EH280" s="405">
        <f>+EF280-EG280</f>
        <v/>
      </c>
      <c r="EI280" s="2700">
        <f>365/((+EA280+EB280-ED280-EE280)/((+DZ280+EF280)/2)*DAY(DY280))</f>
        <v/>
      </c>
      <c r="EJ280" s="2700">
        <f>+EF280/EA280*DAY(DY280)</f>
        <v/>
      </c>
      <c r="EK280" s="406">
        <f>(ED280+EE280)/EA280</f>
        <v/>
      </c>
      <c r="EL280" s="406">
        <f>+EC280/(+EC280+ED280+EE280)</f>
        <v/>
      </c>
      <c r="EM280" s="407">
        <f t="array" ref="EM280">EC280/(SUMPRODUCT(--(CHOOSE({1,2,3},EB280,ED280,EE280)&gt;0),CHOOSE({1,2,3},EB280,ED280,EE280))+EA280)</f>
        <v/>
      </c>
      <c r="EO280" s="2699">
        <f>EOMONTH(EO281,-1)</f>
        <v/>
      </c>
      <c r="EP280" s="405">
        <f>+EV279</f>
        <v/>
      </c>
      <c r="EQ280" s="405" t="n">
        <v>0</v>
      </c>
      <c r="ER280" s="405" t="n">
        <v>0</v>
      </c>
      <c r="ES280" s="405" t="n">
        <v>0</v>
      </c>
      <c r="ET280" s="405" t="n">
        <v>0</v>
      </c>
      <c r="EU280" s="405" t="n">
        <v>0</v>
      </c>
      <c r="EV280" s="405">
        <f>SUM(EP280:ER280)-SUM(ES280:EU280)</f>
        <v/>
      </c>
      <c r="EW280" s="405" t="n">
        <v>0</v>
      </c>
      <c r="EX280" s="405">
        <f>+EV280-EW280</f>
        <v/>
      </c>
      <c r="EY280" s="2700">
        <f>365/((+EQ280+ER280-ET280-EU280)/((+EP280+EV280)/2)*DAY(EO280))</f>
        <v/>
      </c>
      <c r="EZ280" s="2700">
        <f>+EV280/EQ280*DAY(EO280)</f>
        <v/>
      </c>
      <c r="FA280" s="406">
        <f>(ET280+EU280)/EQ280</f>
        <v/>
      </c>
      <c r="FB280" s="406">
        <f>+ES280/(+ES280+ET280+EU280)</f>
        <v/>
      </c>
      <c r="FC280" s="407">
        <f t="array" ref="FC280">ES280/(SUMPRODUCT(--(CHOOSE({1,2,3},FH280,FX280,GN280)&gt;0),CHOOSE({1,2,3},FH280,FX280,GN280))+EQ280)</f>
        <v/>
      </c>
      <c r="FE280" s="2699">
        <f>EOMONTH(FE281,-1)</f>
        <v/>
      </c>
      <c r="FF280" s="405">
        <f>+FL279</f>
        <v/>
      </c>
      <c r="FG280" s="405" t="n">
        <v>0</v>
      </c>
      <c r="FH280" s="405" t="n">
        <v>0</v>
      </c>
      <c r="FI280" s="405" t="n">
        <v>0</v>
      </c>
      <c r="FJ280" s="405" t="n">
        <v>0</v>
      </c>
      <c r="FK280" s="405" t="n">
        <v>0</v>
      </c>
      <c r="FL280" s="405">
        <f>SUM(FF280:FH280)-SUM(FI280:FK280)</f>
        <v/>
      </c>
      <c r="FM280" s="405" t="n">
        <v>0</v>
      </c>
      <c r="FN280" s="405">
        <f>+FL280-FM280</f>
        <v/>
      </c>
      <c r="FO280" s="2700">
        <f>365/((+FG280+FH280-FJ280-FK280)/((+FF280+FL280)/2)*DAY(FE280))</f>
        <v/>
      </c>
      <c r="FP280" s="2700">
        <f>+FL280/FG280*DAY(FE280)</f>
        <v/>
      </c>
      <c r="FQ280" s="406">
        <f>(FJ280+FK280)/FG280</f>
        <v/>
      </c>
      <c r="FR280" s="406">
        <f>+FI280/(+FI280+FJ280+FK280)</f>
        <v/>
      </c>
      <c r="FS280" s="407">
        <f t="array" ref="FS280">FI280/(SUMPRODUCT(--(CHOOSE({1,2,3},FH280,FJ280,FK280)&gt;0),CHOOSE({1,2,3},FH280,FJ280,FK280))+FG280)</f>
        <v/>
      </c>
      <c r="FU280" s="2699">
        <f>EOMONTH(FU281,-1)</f>
        <v/>
      </c>
      <c r="FV280" s="405">
        <f>+GB279</f>
        <v/>
      </c>
      <c r="FW280" s="405" t="n">
        <v>0</v>
      </c>
      <c r="FX280" s="405" t="n">
        <v>0</v>
      </c>
      <c r="FY280" s="405" t="n">
        <v>0</v>
      </c>
      <c r="FZ280" s="405" t="n">
        <v>0</v>
      </c>
      <c r="GA280" s="405" t="n">
        <v>0</v>
      </c>
      <c r="GB280" s="405">
        <f>SUM(FV280:FX280)-SUM(FY280:GA280)</f>
        <v/>
      </c>
      <c r="GC280" s="405" t="n">
        <v>0</v>
      </c>
      <c r="GD280" s="405">
        <f>+GB280-GC280</f>
        <v/>
      </c>
      <c r="GE280" s="2700">
        <f>365/((+FW280+FX280-FZ280-GA280)/((+FV280+GB280)/2)*DAY(FU280))</f>
        <v/>
      </c>
      <c r="GF280" s="2700">
        <f>+GB280/FW280*DAY(FU280)</f>
        <v/>
      </c>
      <c r="GG280" s="406">
        <f>(FZ280+GA280)/FW280</f>
        <v/>
      </c>
      <c r="GH280" s="406">
        <f>+FY280/(+FY280+FZ280+GA280)</f>
        <v/>
      </c>
      <c r="GI280" s="407">
        <f t="array" ref="GI280">FY280/(SUMPRODUCT(--(CHOOSE({1,2,3},FX280,FZ280,GA280)&gt;0),CHOOSE({1,2,3},FX280,FZ280,GA280))+FW280)</f>
        <v/>
      </c>
      <c r="GK280" s="2699">
        <f>EOMONTH(GK281,-1)</f>
        <v/>
      </c>
      <c r="GL280" s="405">
        <f>+GR279</f>
        <v/>
      </c>
      <c r="GM280" s="405" t="n">
        <v>0</v>
      </c>
      <c r="GN280" s="405" t="n">
        <v>0</v>
      </c>
      <c r="GO280" s="405" t="n">
        <v>0</v>
      </c>
      <c r="GP280" s="405" t="n">
        <v>0</v>
      </c>
      <c r="GQ280" s="405" t="n">
        <v>0</v>
      </c>
      <c r="GR280" s="405">
        <f>SUM(GL280:GN280)-SUM(GO280:GQ280)</f>
        <v/>
      </c>
      <c r="GS280" s="405" t="n">
        <v>0</v>
      </c>
      <c r="GT280" s="405">
        <f>+GR280-GS280</f>
        <v/>
      </c>
      <c r="GU280" s="2700">
        <f>365/((+GM280+GN280-GP280-GQ280)/((+GL280+GR280)/2)*DAY(GK280))</f>
        <v/>
      </c>
      <c r="GV280" s="2700">
        <f>+GR280/GM280*DAY(GK280)</f>
        <v/>
      </c>
      <c r="GW280" s="406">
        <f>(GP280+GQ280)/GM280</f>
        <v/>
      </c>
      <c r="GX280" s="406">
        <f>+GO280/(+GO280+GP280+GQ280)</f>
        <v/>
      </c>
      <c r="GY280" s="407">
        <f t="array" ref="GY280">GO280/(SUMPRODUCT(--(CHOOSE({1,2,3},GN280,GP280,GQ280)&gt;0),CHOOSE({1,2,3},GN280,GP280,GQ280))+GM280)</f>
        <v/>
      </c>
    </row>
    <row r="281">
      <c r="A281" s="2699">
        <f>EOMONTH(A282,-1)</f>
        <v/>
      </c>
      <c r="B281" s="405">
        <f>R281+AH281+AX281+BN281+CD281+CT281+DJ281+DZ281+EP281+FF281+FV281+GL281</f>
        <v/>
      </c>
      <c r="C281" s="405">
        <f>S281+AI281+AY281+BO281+CE281+CU281+DK281+EA281+EQ281+FG281+FW281+GM281</f>
        <v/>
      </c>
      <c r="D281" s="405">
        <f>T281+AJ281+AZ281+BP281+CF281+CV281+DL281+EB281+ER281+FH281+FX281+GN281</f>
        <v/>
      </c>
      <c r="E281" s="405">
        <f>U281+AK281+BA281+BQ281+CG281+CW281+DM281+EC281+ES281+FI281+FY281+GO281</f>
        <v/>
      </c>
      <c r="F281" s="405">
        <f>V281+AL281+BB281+BR281+CH281+CX281+DN281+ED281+ET281+FJ281+FZ281+GP281</f>
        <v/>
      </c>
      <c r="G281" s="405">
        <f>W281+AM281+BC281+BS281+CI281+CY281+DO281+EE281+EU281+FK281+GA281+GQ281</f>
        <v/>
      </c>
      <c r="H281" s="405">
        <f>X281+AN281+BD281+BT281+CJ281+CZ281+DP281+EF281+EV281+FL281+GB281+GR281</f>
        <v/>
      </c>
      <c r="I281" s="405">
        <f>Y281+AO281+BE281+BU281+CK281+DA281+DQ281+EG281+EW281+FM281+GC281+GS281</f>
        <v/>
      </c>
      <c r="J281" s="405">
        <f>Z281+AP281+BF281+BV281</f>
        <v/>
      </c>
      <c r="K281" s="2700">
        <f>365/((+C281+D281-F281-G281)/((+B281+H281)/2)*DAY(A281))</f>
        <v/>
      </c>
      <c r="L281" s="2700">
        <f>+H281/C281*DAY(A281)</f>
        <v/>
      </c>
      <c r="M281" s="406">
        <f>(F281+G281)/C281</f>
        <v/>
      </c>
      <c r="N281" s="406">
        <f>+E281/(+E281+F281+G281)</f>
        <v/>
      </c>
      <c r="O281" s="407">
        <f t="array" ref="O281">E281/(SUMPRODUCT(--(CHOOSE({1,2,3},D281,F281,G281)&gt;0),CHOOSE({1,2,3},D281,F281,G281))+C281)</f>
        <v/>
      </c>
      <c r="Q281" s="2699">
        <f>EOMONTH(Q282,-1)</f>
        <v/>
      </c>
      <c r="R281" s="405">
        <f>+X280</f>
        <v/>
      </c>
      <c r="S281" s="405" t="n">
        <v>0</v>
      </c>
      <c r="T281" s="405" t="n">
        <v>0</v>
      </c>
      <c r="U281" s="405" t="n">
        <v>0</v>
      </c>
      <c r="V281" s="405" t="n">
        <v>0</v>
      </c>
      <c r="W281" s="405" t="n">
        <v>0</v>
      </c>
      <c r="X281" s="405">
        <f>SUM(R281:T281)-SUM(U281:W281)</f>
        <v/>
      </c>
      <c r="Y281" s="405" t="n">
        <v>0</v>
      </c>
      <c r="Z281" s="405">
        <f>+X281-Y281</f>
        <v/>
      </c>
      <c r="AA281" s="2700">
        <f>365/((+S281+T281-V281-W281)/((+R281+X281)/2)*DAY(Q281))</f>
        <v/>
      </c>
      <c r="AB281" s="2700">
        <f>+X281/S281*DAY(Q281)</f>
        <v/>
      </c>
      <c r="AC281" s="406">
        <f>(V281+W281)/S281</f>
        <v/>
      </c>
      <c r="AD281" s="406">
        <f>+U281/(+U281+V281+W281)</f>
        <v/>
      </c>
      <c r="AE281" s="407">
        <f t="array" ref="AE281">U281/(SUMPRODUCT(--(CHOOSE({1,2,3},T281,V281,W281)&gt;0),CHOOSE({1,2,3},T281,V281,W281))+S281)</f>
        <v/>
      </c>
      <c r="AG281" s="2699">
        <f>EOMONTH(AG282,-1)</f>
        <v/>
      </c>
      <c r="AH281" s="405">
        <f>+AN280</f>
        <v/>
      </c>
      <c r="AI281" s="405" t="n">
        <v>0</v>
      </c>
      <c r="AJ281" s="405" t="n">
        <v>0</v>
      </c>
      <c r="AK281" s="405" t="n">
        <v>0</v>
      </c>
      <c r="AL281" s="405" t="n">
        <v>0</v>
      </c>
      <c r="AM281" s="405" t="n">
        <v>0</v>
      </c>
      <c r="AN281" s="405">
        <f>SUM(AH281:AJ281)-SUM(AK281:AM281)</f>
        <v/>
      </c>
      <c r="AO281" s="405" t="n">
        <v>0</v>
      </c>
      <c r="AP281" s="405">
        <f>+AN281-AO281</f>
        <v/>
      </c>
      <c r="AQ281" s="2700">
        <f>365/((+AI281+AJ281-AL281-AM281)/((+AH281+AN281)/2)*DAY(AG281))</f>
        <v/>
      </c>
      <c r="AR281" s="2700">
        <f>+AN281/AI281*DAY(AG281)</f>
        <v/>
      </c>
      <c r="AS281" s="406">
        <f>(AL281+AM281)/AI281</f>
        <v/>
      </c>
      <c r="AT281" s="406">
        <f>+AK281/(+AK281+AL281+AM281)</f>
        <v/>
      </c>
      <c r="AU281" s="407">
        <f t="array" ref="AU281">AK281/(SUMPRODUCT(--(CHOOSE({1,2,3},AJ281,AL281,AM281)&gt;0),CHOOSE({1,2,3},AJ281,AL281,AM281))+AI281)</f>
        <v/>
      </c>
      <c r="AW281" s="2699">
        <f>EOMONTH(AW282,-1)</f>
        <v/>
      </c>
      <c r="AX281" s="405">
        <f>+BD280</f>
        <v/>
      </c>
      <c r="AY281" s="405" t="n">
        <v>0</v>
      </c>
      <c r="AZ281" s="405" t="n">
        <v>0</v>
      </c>
      <c r="BA281" s="405" t="n">
        <v>0</v>
      </c>
      <c r="BB281" s="405" t="n">
        <v>0</v>
      </c>
      <c r="BC281" s="405" t="n">
        <v>0</v>
      </c>
      <c r="BD281" s="405">
        <f>SUM(AX281:AZ281)-SUM(BA281:BC281)</f>
        <v/>
      </c>
      <c r="BE281" s="405" t="n">
        <v>0</v>
      </c>
      <c r="BF281" s="405">
        <f>+BD281-BE281</f>
        <v/>
      </c>
      <c r="BG281" s="2700">
        <f>365/((+AY281+AZ281-BB281-BC281)/((+AX281+BD281)/2)*DAY(AW281))</f>
        <v/>
      </c>
      <c r="BH281" s="2700">
        <f>+BD281/AY281*DAY(AW281)</f>
        <v/>
      </c>
      <c r="BI281" s="406">
        <f>(BB281+BC281)/AY281</f>
        <v/>
      </c>
      <c r="BJ281" s="406">
        <f>+BA281/(+BA281+BB281+BC281)</f>
        <v/>
      </c>
      <c r="BK281" s="407">
        <f t="array" ref="BK281">BA281/(SUMPRODUCT(--(CHOOSE({1,2,3},AZ281,BB281,BC281)&gt;0),CHOOSE({1,2,3},AZ281,BB281,BC281))+AY281)</f>
        <v/>
      </c>
      <c r="BM281" s="2699">
        <f>EOMONTH(BM282,-1)</f>
        <v/>
      </c>
      <c r="BN281" s="405">
        <f>+BT280</f>
        <v/>
      </c>
      <c r="BO281" s="405" t="n">
        <v>0</v>
      </c>
      <c r="BP281" s="405" t="n">
        <v>0</v>
      </c>
      <c r="BQ281" s="405" t="n">
        <v>0</v>
      </c>
      <c r="BR281" s="405" t="n">
        <v>0</v>
      </c>
      <c r="BS281" s="405" t="n">
        <v>0</v>
      </c>
      <c r="BT281" s="405">
        <f>SUM(BN281:BP281)-SUM(BQ281:BS281)</f>
        <v/>
      </c>
      <c r="BU281" s="405" t="n">
        <v>0</v>
      </c>
      <c r="BV281" s="405">
        <f>+BT281-BU281</f>
        <v/>
      </c>
      <c r="BW281" s="2700">
        <f>365/((+BO281+BP281-BR281-BS281)/((+BN281+BT281)/2)*DAY(BM281))</f>
        <v/>
      </c>
      <c r="BX281" s="2700">
        <f>+BT281/BO281*DAY(BM281)</f>
        <v/>
      </c>
      <c r="BY281" s="406">
        <f>(BR281+BS281)/BO281</f>
        <v/>
      </c>
      <c r="BZ281" s="406">
        <f>+BQ281/(+BQ281+BR281+BS281)</f>
        <v/>
      </c>
      <c r="CA281" s="407">
        <f t="array" ref="CA281">BQ281/(SUMPRODUCT(--(CHOOSE({1,2,3},BP281,BR281,BS281)&gt;0),CHOOSE({1,2,3},BP281,BR281,BS281))+BO281)</f>
        <v/>
      </c>
      <c r="CC281" s="2699">
        <f>EOMONTH(CC282,-1)</f>
        <v/>
      </c>
      <c r="CD281" s="405">
        <f>+CJ280</f>
        <v/>
      </c>
      <c r="CE281" s="405" t="n">
        <v>0</v>
      </c>
      <c r="CF281" s="405" t="n">
        <v>0</v>
      </c>
      <c r="CG281" s="405" t="n">
        <v>0</v>
      </c>
      <c r="CH281" s="405" t="n">
        <v>0</v>
      </c>
      <c r="CI281" s="405" t="n">
        <v>0</v>
      </c>
      <c r="CJ281" s="405">
        <f>SUM(CD281:CF281)-SUM(CG281:CI281)</f>
        <v/>
      </c>
      <c r="CK281" s="405" t="n">
        <v>0</v>
      </c>
      <c r="CL281" s="405">
        <f>+CJ281-CK281</f>
        <v/>
      </c>
      <c r="CM281" s="2700">
        <f>365/((+CE281+CF281-CH281-CI281)/((+CD281+CJ281)/2)*DAY(CC281))</f>
        <v/>
      </c>
      <c r="CN281" s="2700">
        <f>+CJ281/CE281*DAY(CC281)</f>
        <v/>
      </c>
      <c r="CO281" s="406">
        <f>(CH281+CI281)/CE281</f>
        <v/>
      </c>
      <c r="CP281" s="406">
        <f>+CG281/(+CG281+CH281+CI281)</f>
        <v/>
      </c>
      <c r="CQ281" s="407">
        <f t="array" ref="CQ281">CG281/(SUMPRODUCT(--(CHOOSE({1,2,3},CF281,CH281,CI281)&gt;0),CHOOSE({1,2,3},CF281,CH281,CI281))+CE281)</f>
        <v/>
      </c>
      <c r="CS281" s="2699">
        <f>EOMONTH(CS282,-1)</f>
        <v/>
      </c>
      <c r="CT281" s="405">
        <f>+CZ280</f>
        <v/>
      </c>
      <c r="CU281" s="405" t="n">
        <v>0</v>
      </c>
      <c r="CV281" s="405" t="n">
        <v>0</v>
      </c>
      <c r="CW281" s="405" t="n">
        <v>0</v>
      </c>
      <c r="CX281" s="405" t="n">
        <v>0</v>
      </c>
      <c r="CY281" s="405" t="n">
        <v>0</v>
      </c>
      <c r="CZ281" s="405">
        <f>SUM(CT281:CV281)-SUM(CW281:CY281)</f>
        <v/>
      </c>
      <c r="DA281" s="405" t="n">
        <v>0</v>
      </c>
      <c r="DB281" s="405">
        <f>+CZ281-DA281</f>
        <v/>
      </c>
      <c r="DC281" s="2700">
        <f>365/((+CU281+CV281-CX281-CY281)/((+CT281+CZ281)/2)*DAY(CS281))</f>
        <v/>
      </c>
      <c r="DD281" s="2700">
        <f>+CZ281/CU281*DAY(CS281)</f>
        <v/>
      </c>
      <c r="DE281" s="406">
        <f>(CX281+CY281)/CU281</f>
        <v/>
      </c>
      <c r="DF281" s="406">
        <f>+CW281/(+CW281+CX281+CY281)</f>
        <v/>
      </c>
      <c r="DG281" s="407">
        <f t="array" ref="DG281">CW281/(SUMPRODUCT(--(CHOOSE({1,2,3},CV281,CX281,CY281)&gt;0),CHOOSE({1,2,3},CV281,CX281,CY281))+CU281)</f>
        <v/>
      </c>
      <c r="DI281" s="2699">
        <f>EOMONTH(DI282,-1)</f>
        <v/>
      </c>
      <c r="DJ281" s="405">
        <f>+DP280</f>
        <v/>
      </c>
      <c r="DK281" s="405" t="n">
        <v>0</v>
      </c>
      <c r="DL281" s="405" t="n">
        <v>0</v>
      </c>
      <c r="DM281" s="405" t="n">
        <v>0</v>
      </c>
      <c r="DN281" s="405" t="n">
        <v>0</v>
      </c>
      <c r="DO281" s="405" t="n">
        <v>0</v>
      </c>
      <c r="DP281" s="405">
        <f>SUM(DJ281:DL281)-SUM(DM281:DO281)</f>
        <v/>
      </c>
      <c r="DQ281" s="405" t="n">
        <v>0</v>
      </c>
      <c r="DR281" s="405">
        <f>+DP281-DQ281</f>
        <v/>
      </c>
      <c r="DS281" s="2700">
        <f>365/((+DK281+DL281-DN281-DO281)/((+DJ281+DP281)/2)*DAY(DI281))</f>
        <v/>
      </c>
      <c r="DT281" s="2700">
        <f>+DP281/DK281*DAY(DI281)</f>
        <v/>
      </c>
      <c r="DU281" s="406">
        <f>(DN281+DO281)/DK281</f>
        <v/>
      </c>
      <c r="DV281" s="406">
        <f>+DM281/(+DM281+DN281+DO281)</f>
        <v/>
      </c>
      <c r="DW281" s="407">
        <f t="array" ref="DW281">DM281/(SUMPRODUCT(--(CHOOSE({1,2,3},DL281,DN281,DO281)&gt;0),CHOOSE({1,2,3},DL281,DN281,DO281))+DK281)</f>
        <v/>
      </c>
      <c r="DY281" s="2699">
        <f>EOMONTH(DY282,-1)</f>
        <v/>
      </c>
      <c r="DZ281" s="405">
        <f>+EF280</f>
        <v/>
      </c>
      <c r="EA281" s="405" t="n">
        <v>0</v>
      </c>
      <c r="EB281" s="405" t="n">
        <v>0</v>
      </c>
      <c r="EC281" s="405" t="n">
        <v>0</v>
      </c>
      <c r="ED281" s="405" t="n">
        <v>0</v>
      </c>
      <c r="EE281" s="405" t="n">
        <v>0</v>
      </c>
      <c r="EF281" s="405">
        <f>SUM(DZ281:EB281)-SUM(EC281:EE281)</f>
        <v/>
      </c>
      <c r="EG281" s="405" t="n">
        <v>0</v>
      </c>
      <c r="EH281" s="405">
        <f>+EF281-EG281</f>
        <v/>
      </c>
      <c r="EI281" s="2700">
        <f>365/((+EA281+EB281-ED281-EE281)/((+DZ281+EF281)/2)*DAY(DY281))</f>
        <v/>
      </c>
      <c r="EJ281" s="2700">
        <f>+EF281/EA281*DAY(DY281)</f>
        <v/>
      </c>
      <c r="EK281" s="406">
        <f>(ED281+EE281)/EA281</f>
        <v/>
      </c>
      <c r="EL281" s="406">
        <f>+EC281/(+EC281+ED281+EE281)</f>
        <v/>
      </c>
      <c r="EM281" s="407">
        <f t="array" ref="EM281">EC281/(SUMPRODUCT(--(CHOOSE({1,2,3},EB281,ED281,EE281)&gt;0),CHOOSE({1,2,3},EB281,ED281,EE281))+EA281)</f>
        <v/>
      </c>
      <c r="EO281" s="2699">
        <f>EOMONTH(EO282,-1)</f>
        <v/>
      </c>
      <c r="EP281" s="405">
        <f>+EV280</f>
        <v/>
      </c>
      <c r="EQ281" s="405" t="n">
        <v>0</v>
      </c>
      <c r="ER281" s="405" t="n">
        <v>0</v>
      </c>
      <c r="ES281" s="405" t="n">
        <v>0</v>
      </c>
      <c r="ET281" s="405" t="n">
        <v>0</v>
      </c>
      <c r="EU281" s="405" t="n">
        <v>0</v>
      </c>
      <c r="EV281" s="405">
        <f>SUM(EP281:ER281)-SUM(ES281:EU281)</f>
        <v/>
      </c>
      <c r="EW281" s="405" t="n">
        <v>0</v>
      </c>
      <c r="EX281" s="405">
        <f>+EV281-EW281</f>
        <v/>
      </c>
      <c r="EY281" s="2700">
        <f>365/((+EQ281+ER281-ET281-EU281)/((+EP281+EV281)/2)*DAY(EO281))</f>
        <v/>
      </c>
      <c r="EZ281" s="2700">
        <f>+EV281/EQ281*DAY(EO281)</f>
        <v/>
      </c>
      <c r="FA281" s="406">
        <f>(ET281+EU281)/EQ281</f>
        <v/>
      </c>
      <c r="FB281" s="406">
        <f>+ES281/(+ES281+ET281+EU281)</f>
        <v/>
      </c>
      <c r="FC281" s="407">
        <f t="array" ref="FC281">ES281/(SUMPRODUCT(--(CHOOSE({1,2,3},FH281,FX281,GN281)&gt;0),CHOOSE({1,2,3},FH281,FX281,GN281))+EQ281)</f>
        <v/>
      </c>
      <c r="FE281" s="2699">
        <f>EOMONTH(FE282,-1)</f>
        <v/>
      </c>
      <c r="FF281" s="405">
        <f>+FL280</f>
        <v/>
      </c>
      <c r="FG281" s="405" t="n">
        <v>0</v>
      </c>
      <c r="FH281" s="405" t="n">
        <v>0</v>
      </c>
      <c r="FI281" s="405" t="n">
        <v>0</v>
      </c>
      <c r="FJ281" s="405" t="n">
        <v>0</v>
      </c>
      <c r="FK281" s="405" t="n">
        <v>0</v>
      </c>
      <c r="FL281" s="405">
        <f>SUM(FF281:FH281)-SUM(FI281:FK281)</f>
        <v/>
      </c>
      <c r="FM281" s="405" t="n">
        <v>0</v>
      </c>
      <c r="FN281" s="405">
        <f>+FL281-FM281</f>
        <v/>
      </c>
      <c r="FO281" s="2700">
        <f>365/((+FG281+FH281-FJ281-FK281)/((+FF281+FL281)/2)*DAY(FE281))</f>
        <v/>
      </c>
      <c r="FP281" s="2700">
        <f>+FL281/FG281*DAY(FE281)</f>
        <v/>
      </c>
      <c r="FQ281" s="406">
        <f>(FJ281+FK281)/FG281</f>
        <v/>
      </c>
      <c r="FR281" s="406">
        <f>+FI281/(+FI281+FJ281+FK281)</f>
        <v/>
      </c>
      <c r="FS281" s="407">
        <f t="array" ref="FS281">FI281/(SUMPRODUCT(--(CHOOSE({1,2,3},FH281,FJ281,FK281)&gt;0),CHOOSE({1,2,3},FH281,FJ281,FK281))+FG281)</f>
        <v/>
      </c>
      <c r="FU281" s="2699">
        <f>EOMONTH(FU282,-1)</f>
        <v/>
      </c>
      <c r="FV281" s="405">
        <f>+GB280</f>
        <v/>
      </c>
      <c r="FW281" s="405" t="n">
        <v>0</v>
      </c>
      <c r="FX281" s="405" t="n">
        <v>0</v>
      </c>
      <c r="FY281" s="405" t="n">
        <v>0</v>
      </c>
      <c r="FZ281" s="405" t="n">
        <v>0</v>
      </c>
      <c r="GA281" s="405" t="n">
        <v>0</v>
      </c>
      <c r="GB281" s="405">
        <f>SUM(FV281:FX281)-SUM(FY281:GA281)</f>
        <v/>
      </c>
      <c r="GC281" s="405" t="n">
        <v>0</v>
      </c>
      <c r="GD281" s="405">
        <f>+GB281-GC281</f>
        <v/>
      </c>
      <c r="GE281" s="2700">
        <f>365/((+FW281+FX281-FZ281-GA281)/((+FV281+GB281)/2)*DAY(FU281))</f>
        <v/>
      </c>
      <c r="GF281" s="2700">
        <f>+GB281/FW281*DAY(FU281)</f>
        <v/>
      </c>
      <c r="GG281" s="406">
        <f>(FZ281+GA281)/FW281</f>
        <v/>
      </c>
      <c r="GH281" s="406">
        <f>+FY281/(+FY281+FZ281+GA281)</f>
        <v/>
      </c>
      <c r="GI281" s="407">
        <f t="array" ref="GI281">FY281/(SUMPRODUCT(--(CHOOSE({1,2,3},FX281,FZ281,GA281)&gt;0),CHOOSE({1,2,3},FX281,FZ281,GA281))+FW281)</f>
        <v/>
      </c>
      <c r="GK281" s="2699">
        <f>EOMONTH(GK282,-1)</f>
        <v/>
      </c>
      <c r="GL281" s="405">
        <f>+GR280</f>
        <v/>
      </c>
      <c r="GM281" s="405" t="n">
        <v>0</v>
      </c>
      <c r="GN281" s="405" t="n">
        <v>0</v>
      </c>
      <c r="GO281" s="405" t="n">
        <v>0</v>
      </c>
      <c r="GP281" s="405" t="n">
        <v>0</v>
      </c>
      <c r="GQ281" s="405" t="n">
        <v>0</v>
      </c>
      <c r="GR281" s="405">
        <f>SUM(GL281:GN281)-SUM(GO281:GQ281)</f>
        <v/>
      </c>
      <c r="GS281" s="405" t="n">
        <v>0</v>
      </c>
      <c r="GT281" s="405">
        <f>+GR281-GS281</f>
        <v/>
      </c>
      <c r="GU281" s="2700">
        <f>365/((+GM281+GN281-GP281-GQ281)/((+GL281+GR281)/2)*DAY(GK281))</f>
        <v/>
      </c>
      <c r="GV281" s="2700">
        <f>+GR281/GM281*DAY(GK281)</f>
        <v/>
      </c>
      <c r="GW281" s="406">
        <f>(GP281+GQ281)/GM281</f>
        <v/>
      </c>
      <c r="GX281" s="406">
        <f>+GO281/(+GO281+GP281+GQ281)</f>
        <v/>
      </c>
      <c r="GY281" s="407">
        <f t="array" ref="GY281">GO281/(SUMPRODUCT(--(CHOOSE({1,2,3},GN281,GP281,GQ281)&gt;0),CHOOSE({1,2,3},GN281,GP281,GQ281))+GM281)</f>
        <v/>
      </c>
    </row>
    <row r="282">
      <c r="A282" s="2699">
        <f>EOMONTH(A283,-1)</f>
        <v/>
      </c>
      <c r="B282" s="405">
        <f>R282+AH282+AX282+BN282+CD282+CT282+DJ282+DZ282+EP282+FF282+FV282+GL282</f>
        <v/>
      </c>
      <c r="C282" s="405">
        <f>S282+AI282+AY282+BO282+CE282+CU282+DK282+EA282+EQ282+FG282+FW282+GM282</f>
        <v/>
      </c>
      <c r="D282" s="405">
        <f>T282+AJ282+AZ282+BP282+CF282+CV282+DL282+EB282+ER282+FH282+FX282+GN282</f>
        <v/>
      </c>
      <c r="E282" s="405">
        <f>U282+AK282+BA282+BQ282+CG282+CW282+DM282+EC282+ES282+FI282+FY282+GO282</f>
        <v/>
      </c>
      <c r="F282" s="405">
        <f>V282+AL282+BB282+BR282+CH282+CX282+DN282+ED282+ET282+FJ282+FZ282+GP282</f>
        <v/>
      </c>
      <c r="G282" s="405">
        <f>W282+AM282+BC282+BS282+CI282+CY282+DO282+EE282+EU282+FK282+GA282+GQ282</f>
        <v/>
      </c>
      <c r="H282" s="405">
        <f>X282+AN282+BD282+BT282+CJ282+CZ282+DP282+EF282+EV282+FL282+GB282+GR282</f>
        <v/>
      </c>
      <c r="I282" s="405">
        <f>Y282+AO282+BE282+BU282+CK282+DA282+DQ282+EG282+EW282+FM282+GC282+GS282</f>
        <v/>
      </c>
      <c r="J282" s="405">
        <f>Z282+AP282+BF282+BV282</f>
        <v/>
      </c>
      <c r="K282" s="2700">
        <f>365/((+C282+D282-F282-G282)/((+B282+H282)/2)*DAY(A282))</f>
        <v/>
      </c>
      <c r="L282" s="2700">
        <f>+H282/C282*DAY(A282)</f>
        <v/>
      </c>
      <c r="M282" s="406">
        <f>(F282+G282)/C282</f>
        <v/>
      </c>
      <c r="N282" s="406">
        <f>+E282/(+E282+F282+G282)</f>
        <v/>
      </c>
      <c r="O282" s="407">
        <f t="array" ref="O282">E282/(SUMPRODUCT(--(CHOOSE({1,2,3},D282,F282,G282)&gt;0),CHOOSE({1,2,3},D282,F282,G282))+C282)</f>
        <v/>
      </c>
      <c r="Q282" s="2699">
        <f>EOMONTH(Q283,-1)</f>
        <v/>
      </c>
      <c r="R282" s="405">
        <f>+X281</f>
        <v/>
      </c>
      <c r="S282" s="405" t="n">
        <v>0</v>
      </c>
      <c r="T282" s="405" t="n">
        <v>0</v>
      </c>
      <c r="U282" s="405" t="n">
        <v>0</v>
      </c>
      <c r="V282" s="405" t="n">
        <v>0</v>
      </c>
      <c r="W282" s="405" t="n">
        <v>0</v>
      </c>
      <c r="X282" s="405">
        <f>SUM(R282:T282)-SUM(U282:W282)</f>
        <v/>
      </c>
      <c r="Y282" s="405" t="n">
        <v>0</v>
      </c>
      <c r="Z282" s="405">
        <f>+X282-Y282</f>
        <v/>
      </c>
      <c r="AA282" s="2700">
        <f>365/((+S282+T282-V282-W282)/((+R282+X282)/2)*DAY(Q282))</f>
        <v/>
      </c>
      <c r="AB282" s="2700">
        <f>+X282/S282*DAY(Q282)</f>
        <v/>
      </c>
      <c r="AC282" s="406">
        <f>(V282+W282)/S282</f>
        <v/>
      </c>
      <c r="AD282" s="406">
        <f>+U282/(+U282+V282+W282)</f>
        <v/>
      </c>
      <c r="AE282" s="407">
        <f t="array" ref="AE282">U282/(SUMPRODUCT(--(CHOOSE({1,2,3},T282,V282,W282)&gt;0),CHOOSE({1,2,3},T282,V282,W282))+S282)</f>
        <v/>
      </c>
      <c r="AG282" s="2699">
        <f>EOMONTH(AG283,-1)</f>
        <v/>
      </c>
      <c r="AH282" s="405">
        <f>+AN281</f>
        <v/>
      </c>
      <c r="AI282" s="405" t="n">
        <v>0</v>
      </c>
      <c r="AJ282" s="405" t="n">
        <v>0</v>
      </c>
      <c r="AK282" s="405" t="n">
        <v>0</v>
      </c>
      <c r="AL282" s="405" t="n">
        <v>0</v>
      </c>
      <c r="AM282" s="405" t="n">
        <v>0</v>
      </c>
      <c r="AN282" s="405">
        <f>SUM(AH282:AJ282)-SUM(AK282:AM282)</f>
        <v/>
      </c>
      <c r="AO282" s="405" t="n">
        <v>0</v>
      </c>
      <c r="AP282" s="405">
        <f>+AN282-AO282</f>
        <v/>
      </c>
      <c r="AQ282" s="2700">
        <f>365/((+AI282+AJ282-AL282-AM282)/((+AH282+AN282)/2)*DAY(AG282))</f>
        <v/>
      </c>
      <c r="AR282" s="2700">
        <f>+AN282/AI282*DAY(AG282)</f>
        <v/>
      </c>
      <c r="AS282" s="406">
        <f>(AL282+AM282)/AI282</f>
        <v/>
      </c>
      <c r="AT282" s="406">
        <f>+AK282/(+AK282+AL282+AM282)</f>
        <v/>
      </c>
      <c r="AU282" s="407">
        <f t="array" ref="AU282">AK282/(SUMPRODUCT(--(CHOOSE({1,2,3},AJ282,AL282,AM282)&gt;0),CHOOSE({1,2,3},AJ282,AL282,AM282))+AI282)</f>
        <v/>
      </c>
      <c r="AW282" s="2699">
        <f>EOMONTH(AW283,-1)</f>
        <v/>
      </c>
      <c r="AX282" s="405">
        <f>+BD281</f>
        <v/>
      </c>
      <c r="AY282" s="405" t="n">
        <v>0</v>
      </c>
      <c r="AZ282" s="405" t="n">
        <v>0</v>
      </c>
      <c r="BA282" s="405" t="n">
        <v>0</v>
      </c>
      <c r="BB282" s="405" t="n">
        <v>0</v>
      </c>
      <c r="BC282" s="405" t="n">
        <v>0</v>
      </c>
      <c r="BD282" s="405">
        <f>SUM(AX282:AZ282)-SUM(BA282:BC282)</f>
        <v/>
      </c>
      <c r="BE282" s="405" t="n">
        <v>0</v>
      </c>
      <c r="BF282" s="405">
        <f>+BD282-BE282</f>
        <v/>
      </c>
      <c r="BG282" s="2700">
        <f>365/((+AY282+AZ282-BB282-BC282)/((+AX282+BD282)/2)*DAY(AW282))</f>
        <v/>
      </c>
      <c r="BH282" s="2700">
        <f>+BD282/AY282*DAY(AW282)</f>
        <v/>
      </c>
      <c r="BI282" s="406">
        <f>(BB282+BC282)/AY282</f>
        <v/>
      </c>
      <c r="BJ282" s="406">
        <f>+BA282/(+BA282+BB282+BC282)</f>
        <v/>
      </c>
      <c r="BK282" s="407">
        <f t="array" ref="BK282">BA282/(SUMPRODUCT(--(CHOOSE({1,2,3},AZ282,BB282,BC282)&gt;0),CHOOSE({1,2,3},AZ282,BB282,BC282))+AY282)</f>
        <v/>
      </c>
      <c r="BM282" s="2699">
        <f>EOMONTH(BM283,-1)</f>
        <v/>
      </c>
      <c r="BN282" s="405">
        <f>+BT281</f>
        <v/>
      </c>
      <c r="BO282" s="405" t="n">
        <v>0</v>
      </c>
      <c r="BP282" s="405" t="n">
        <v>0</v>
      </c>
      <c r="BQ282" s="405" t="n">
        <v>0</v>
      </c>
      <c r="BR282" s="405" t="n">
        <v>0</v>
      </c>
      <c r="BS282" s="405" t="n">
        <v>0</v>
      </c>
      <c r="BT282" s="405">
        <f>SUM(BN282:BP282)-SUM(BQ282:BS282)</f>
        <v/>
      </c>
      <c r="BU282" s="405" t="n">
        <v>0</v>
      </c>
      <c r="BV282" s="405">
        <f>+BT282-BU282</f>
        <v/>
      </c>
      <c r="BW282" s="2700">
        <f>365/((+BO282+BP282-BR282-BS282)/((+BN282+BT282)/2)*DAY(BM282))</f>
        <v/>
      </c>
      <c r="BX282" s="2700">
        <f>+BT282/BO282*DAY(BM282)</f>
        <v/>
      </c>
      <c r="BY282" s="406">
        <f>(BR282+BS282)/BO282</f>
        <v/>
      </c>
      <c r="BZ282" s="406">
        <f>+BQ282/(+BQ282+BR282+BS282)</f>
        <v/>
      </c>
      <c r="CA282" s="407">
        <f t="array" ref="CA282">BQ282/(SUMPRODUCT(--(CHOOSE({1,2,3},BP282,BR282,BS282)&gt;0),CHOOSE({1,2,3},BP282,BR282,BS282))+BO282)</f>
        <v/>
      </c>
      <c r="CC282" s="2699">
        <f>EOMONTH(CC283,-1)</f>
        <v/>
      </c>
      <c r="CD282" s="405">
        <f>+CJ281</f>
        <v/>
      </c>
      <c r="CE282" s="405" t="n">
        <v>0</v>
      </c>
      <c r="CF282" s="405" t="n">
        <v>0</v>
      </c>
      <c r="CG282" s="405" t="n">
        <v>0</v>
      </c>
      <c r="CH282" s="405" t="n">
        <v>0</v>
      </c>
      <c r="CI282" s="405" t="n">
        <v>0</v>
      </c>
      <c r="CJ282" s="405">
        <f>SUM(CD282:CF282)-SUM(CG282:CI282)</f>
        <v/>
      </c>
      <c r="CK282" s="405" t="n">
        <v>0</v>
      </c>
      <c r="CL282" s="405">
        <f>+CJ282-CK282</f>
        <v/>
      </c>
      <c r="CM282" s="2700">
        <f>365/((+CE282+CF282-CH282-CI282)/((+CD282+CJ282)/2)*DAY(CC282))</f>
        <v/>
      </c>
      <c r="CN282" s="2700">
        <f>+CJ282/CE282*DAY(CC282)</f>
        <v/>
      </c>
      <c r="CO282" s="406">
        <f>(CH282+CI282)/CE282</f>
        <v/>
      </c>
      <c r="CP282" s="406">
        <f>+CG282/(+CG282+CH282+CI282)</f>
        <v/>
      </c>
      <c r="CQ282" s="407">
        <f t="array" ref="CQ282">CG282/(SUMPRODUCT(--(CHOOSE({1,2,3},CF282,CH282,CI282)&gt;0),CHOOSE({1,2,3},CF282,CH282,CI282))+CE282)</f>
        <v/>
      </c>
      <c r="CS282" s="2699">
        <f>EOMONTH(CS283,-1)</f>
        <v/>
      </c>
      <c r="CT282" s="405">
        <f>+CZ281</f>
        <v/>
      </c>
      <c r="CU282" s="405" t="n">
        <v>0</v>
      </c>
      <c r="CV282" s="405" t="n">
        <v>0</v>
      </c>
      <c r="CW282" s="405" t="n">
        <v>0</v>
      </c>
      <c r="CX282" s="405" t="n">
        <v>0</v>
      </c>
      <c r="CY282" s="405" t="n">
        <v>0</v>
      </c>
      <c r="CZ282" s="405">
        <f>SUM(CT282:CV282)-SUM(CW282:CY282)</f>
        <v/>
      </c>
      <c r="DA282" s="405" t="n">
        <v>0</v>
      </c>
      <c r="DB282" s="405">
        <f>+CZ282-DA282</f>
        <v/>
      </c>
      <c r="DC282" s="2700">
        <f>365/((+CU282+CV282-CX282-CY282)/((+CT282+CZ282)/2)*DAY(CS282))</f>
        <v/>
      </c>
      <c r="DD282" s="2700">
        <f>+CZ282/CU282*DAY(CS282)</f>
        <v/>
      </c>
      <c r="DE282" s="406">
        <f>(CX282+CY282)/CU282</f>
        <v/>
      </c>
      <c r="DF282" s="406">
        <f>+CW282/(+CW282+CX282+CY282)</f>
        <v/>
      </c>
      <c r="DG282" s="407">
        <f t="array" ref="DG282">CW282/(SUMPRODUCT(--(CHOOSE({1,2,3},CV282,CX282,CY282)&gt;0),CHOOSE({1,2,3},CV282,CX282,CY282))+CU282)</f>
        <v/>
      </c>
      <c r="DI282" s="2699">
        <f>EOMONTH(DI283,-1)</f>
        <v/>
      </c>
      <c r="DJ282" s="405">
        <f>+DP281</f>
        <v/>
      </c>
      <c r="DK282" s="405" t="n">
        <v>0</v>
      </c>
      <c r="DL282" s="405" t="n">
        <v>0</v>
      </c>
      <c r="DM282" s="405" t="n">
        <v>0</v>
      </c>
      <c r="DN282" s="405" t="n">
        <v>0</v>
      </c>
      <c r="DO282" s="405" t="n">
        <v>0</v>
      </c>
      <c r="DP282" s="405">
        <f>SUM(DJ282:DL282)-SUM(DM282:DO282)</f>
        <v/>
      </c>
      <c r="DQ282" s="405" t="n">
        <v>0</v>
      </c>
      <c r="DR282" s="405">
        <f>+DP282-DQ282</f>
        <v/>
      </c>
      <c r="DS282" s="2700">
        <f>365/((+DK282+DL282-DN282-DO282)/((+DJ282+DP282)/2)*DAY(DI282))</f>
        <v/>
      </c>
      <c r="DT282" s="2700">
        <f>+DP282/DK282*DAY(DI282)</f>
        <v/>
      </c>
      <c r="DU282" s="406">
        <f>(DN282+DO282)/DK282</f>
        <v/>
      </c>
      <c r="DV282" s="406">
        <f>+DM282/(+DM282+DN282+DO282)</f>
        <v/>
      </c>
      <c r="DW282" s="407">
        <f t="array" ref="DW282">DM282/(SUMPRODUCT(--(CHOOSE({1,2,3},DL282,DN282,DO282)&gt;0),CHOOSE({1,2,3},DL282,DN282,DO282))+DK282)</f>
        <v/>
      </c>
      <c r="DY282" s="2699">
        <f>EOMONTH(DY283,-1)</f>
        <v/>
      </c>
      <c r="DZ282" s="405">
        <f>+EF281</f>
        <v/>
      </c>
      <c r="EA282" s="405" t="n">
        <v>0</v>
      </c>
      <c r="EB282" s="405" t="n">
        <v>0</v>
      </c>
      <c r="EC282" s="405" t="n">
        <v>0</v>
      </c>
      <c r="ED282" s="405" t="n">
        <v>0</v>
      </c>
      <c r="EE282" s="405" t="n">
        <v>0</v>
      </c>
      <c r="EF282" s="405">
        <f>SUM(DZ282:EB282)-SUM(EC282:EE282)</f>
        <v/>
      </c>
      <c r="EG282" s="405" t="n">
        <v>0</v>
      </c>
      <c r="EH282" s="405">
        <f>+EF282-EG282</f>
        <v/>
      </c>
      <c r="EI282" s="2700">
        <f>365/((+EA282+EB282-ED282-EE282)/((+DZ282+EF282)/2)*DAY(DY282))</f>
        <v/>
      </c>
      <c r="EJ282" s="2700">
        <f>+EF282/EA282*DAY(DY282)</f>
        <v/>
      </c>
      <c r="EK282" s="406">
        <f>(ED282+EE282)/EA282</f>
        <v/>
      </c>
      <c r="EL282" s="406">
        <f>+EC282/(+EC282+ED282+EE282)</f>
        <v/>
      </c>
      <c r="EM282" s="407">
        <f t="array" ref="EM282">EC282/(SUMPRODUCT(--(CHOOSE({1,2,3},EB282,ED282,EE282)&gt;0),CHOOSE({1,2,3},EB282,ED282,EE282))+EA282)</f>
        <v/>
      </c>
      <c r="EO282" s="2699">
        <f>EOMONTH(EO283,-1)</f>
        <v/>
      </c>
      <c r="EP282" s="405">
        <f>+EV281</f>
        <v/>
      </c>
      <c r="EQ282" s="405" t="n">
        <v>0</v>
      </c>
      <c r="ER282" s="405" t="n">
        <v>0</v>
      </c>
      <c r="ES282" s="405" t="n">
        <v>0</v>
      </c>
      <c r="ET282" s="405" t="n">
        <v>0</v>
      </c>
      <c r="EU282" s="405" t="n">
        <v>0</v>
      </c>
      <c r="EV282" s="405">
        <f>SUM(EP282:ER282)-SUM(ES282:EU282)</f>
        <v/>
      </c>
      <c r="EW282" s="405" t="n">
        <v>0</v>
      </c>
      <c r="EX282" s="405">
        <f>+EV282-EW282</f>
        <v/>
      </c>
      <c r="EY282" s="2700">
        <f>365/((+EQ282+ER282-ET282-EU282)/((+EP282+EV282)/2)*DAY(EO282))</f>
        <v/>
      </c>
      <c r="EZ282" s="2700">
        <f>+EV282/EQ282*DAY(EO282)</f>
        <v/>
      </c>
      <c r="FA282" s="406">
        <f>(ET282+EU282)/EQ282</f>
        <v/>
      </c>
      <c r="FB282" s="406">
        <f>+ES282/(+ES282+ET282+EU282)</f>
        <v/>
      </c>
      <c r="FC282" s="407">
        <f t="array" ref="FC282">ES282/(SUMPRODUCT(--(CHOOSE({1,2,3},FH282,FX282,GN282)&gt;0),CHOOSE({1,2,3},FH282,FX282,GN282))+EQ282)</f>
        <v/>
      </c>
      <c r="FE282" s="2699">
        <f>EOMONTH(FE283,-1)</f>
        <v/>
      </c>
      <c r="FF282" s="405">
        <f>+FL281</f>
        <v/>
      </c>
      <c r="FG282" s="405" t="n">
        <v>0</v>
      </c>
      <c r="FH282" s="405" t="n">
        <v>0</v>
      </c>
      <c r="FI282" s="405" t="n">
        <v>0</v>
      </c>
      <c r="FJ282" s="405" t="n">
        <v>0</v>
      </c>
      <c r="FK282" s="405" t="n">
        <v>0</v>
      </c>
      <c r="FL282" s="405">
        <f>SUM(FF282:FH282)-SUM(FI282:FK282)</f>
        <v/>
      </c>
      <c r="FM282" s="405" t="n">
        <v>0</v>
      </c>
      <c r="FN282" s="405">
        <f>+FL282-FM282</f>
        <v/>
      </c>
      <c r="FO282" s="2700">
        <f>365/((+FG282+FH282-FJ282-FK282)/((+FF282+FL282)/2)*DAY(FE282))</f>
        <v/>
      </c>
      <c r="FP282" s="2700">
        <f>+FL282/FG282*DAY(FE282)</f>
        <v/>
      </c>
      <c r="FQ282" s="406">
        <f>(FJ282+FK282)/FG282</f>
        <v/>
      </c>
      <c r="FR282" s="406">
        <f>+FI282/(+FI282+FJ282+FK282)</f>
        <v/>
      </c>
      <c r="FS282" s="407">
        <f t="array" ref="FS282">FI282/(SUMPRODUCT(--(CHOOSE({1,2,3},FH282,FJ282,FK282)&gt;0),CHOOSE({1,2,3},FH282,FJ282,FK282))+FG282)</f>
        <v/>
      </c>
      <c r="FU282" s="2699">
        <f>EOMONTH(FU283,-1)</f>
        <v/>
      </c>
      <c r="FV282" s="405">
        <f>+GB281</f>
        <v/>
      </c>
      <c r="FW282" s="405" t="n">
        <v>0</v>
      </c>
      <c r="FX282" s="405" t="n">
        <v>0</v>
      </c>
      <c r="FY282" s="405" t="n">
        <v>0</v>
      </c>
      <c r="FZ282" s="405" t="n">
        <v>0</v>
      </c>
      <c r="GA282" s="405" t="n">
        <v>0</v>
      </c>
      <c r="GB282" s="405">
        <f>SUM(FV282:FX282)-SUM(FY282:GA282)</f>
        <v/>
      </c>
      <c r="GC282" s="405" t="n">
        <v>0</v>
      </c>
      <c r="GD282" s="405">
        <f>+GB282-GC282</f>
        <v/>
      </c>
      <c r="GE282" s="2700">
        <f>365/((+FW282+FX282-FZ282-GA282)/((+FV282+GB282)/2)*DAY(FU282))</f>
        <v/>
      </c>
      <c r="GF282" s="2700">
        <f>+GB282/FW282*DAY(FU282)</f>
        <v/>
      </c>
      <c r="GG282" s="406">
        <f>(FZ282+GA282)/FW282</f>
        <v/>
      </c>
      <c r="GH282" s="406">
        <f>+FY282/(+FY282+FZ282+GA282)</f>
        <v/>
      </c>
      <c r="GI282" s="407">
        <f t="array" ref="GI282">FY282/(SUMPRODUCT(--(CHOOSE({1,2,3},FX282,FZ282,GA282)&gt;0),CHOOSE({1,2,3},FX282,FZ282,GA282))+FW282)</f>
        <v/>
      </c>
      <c r="GK282" s="2699">
        <f>EOMONTH(GK283,-1)</f>
        <v/>
      </c>
      <c r="GL282" s="405">
        <f>+GR281</f>
        <v/>
      </c>
      <c r="GM282" s="405" t="n">
        <v>0</v>
      </c>
      <c r="GN282" s="405" t="n">
        <v>0</v>
      </c>
      <c r="GO282" s="405" t="n">
        <v>0</v>
      </c>
      <c r="GP282" s="405" t="n">
        <v>0</v>
      </c>
      <c r="GQ282" s="405" t="n">
        <v>0</v>
      </c>
      <c r="GR282" s="405">
        <f>SUM(GL282:GN282)-SUM(GO282:GQ282)</f>
        <v/>
      </c>
      <c r="GS282" s="405" t="n">
        <v>0</v>
      </c>
      <c r="GT282" s="405">
        <f>+GR282-GS282</f>
        <v/>
      </c>
      <c r="GU282" s="2700">
        <f>365/((+GM282+GN282-GP282-GQ282)/((+GL282+GR282)/2)*DAY(GK282))</f>
        <v/>
      </c>
      <c r="GV282" s="2700">
        <f>+GR282/GM282*DAY(GK282)</f>
        <v/>
      </c>
      <c r="GW282" s="406">
        <f>(GP282+GQ282)/GM282</f>
        <v/>
      </c>
      <c r="GX282" s="406">
        <f>+GO282/(+GO282+GP282+GQ282)</f>
        <v/>
      </c>
      <c r="GY282" s="407">
        <f t="array" ref="GY282">GO282/(SUMPRODUCT(--(CHOOSE({1,2,3},GN282,GP282,GQ282)&gt;0),CHOOSE({1,2,3},GN282,GP282,GQ282))+GM282)</f>
        <v/>
      </c>
    </row>
    <row r="283">
      <c r="A283" s="2699">
        <f>EOMONTH(A284,-1)</f>
        <v/>
      </c>
      <c r="B283" s="405">
        <f>R283+AH283+AX283+BN283+CD283+CT283+DJ283+DZ283+EP283+FF283+FV283+GL283</f>
        <v/>
      </c>
      <c r="C283" s="405">
        <f>S283+AI283+AY283+BO283+CE283+CU283+DK283+EA283+EQ283+FG283+FW283+GM283</f>
        <v/>
      </c>
      <c r="D283" s="405">
        <f>T283+AJ283+AZ283+BP283+CF283+CV283+DL283+EB283+ER283+FH283+FX283+GN283</f>
        <v/>
      </c>
      <c r="E283" s="405">
        <f>U283+AK283+BA283+BQ283+CG283+CW283+DM283+EC283+ES283+FI283+FY283+GO283</f>
        <v/>
      </c>
      <c r="F283" s="405">
        <f>V283+AL283+BB283+BR283+CH283+CX283+DN283+ED283+ET283+FJ283+FZ283+GP283</f>
        <v/>
      </c>
      <c r="G283" s="405">
        <f>W283+AM283+BC283+BS283+CI283+CY283+DO283+EE283+EU283+FK283+GA283+GQ283</f>
        <v/>
      </c>
      <c r="H283" s="405">
        <f>X283+AN283+BD283+BT283+CJ283+CZ283+DP283+EF283+EV283+FL283+GB283+GR283</f>
        <v/>
      </c>
      <c r="I283" s="405">
        <f>Y283+AO283+BE283+BU283+CK283+DA283+DQ283+EG283+EW283+FM283+GC283+GS283</f>
        <v/>
      </c>
      <c r="J283" s="405">
        <f>Z283+AP283+BF283+BV283</f>
        <v/>
      </c>
      <c r="K283" s="2700">
        <f>365/((+C283+D283-F283-G283)/((+B283+H283)/2)*DAY(A283))</f>
        <v/>
      </c>
      <c r="L283" s="2700">
        <f>+H283/C283*DAY(A283)</f>
        <v/>
      </c>
      <c r="M283" s="406">
        <f>(F283+G283)/C283</f>
        <v/>
      </c>
      <c r="N283" s="406">
        <f>+E283/(+E283+F283+G283)</f>
        <v/>
      </c>
      <c r="O283" s="407">
        <f t="array" ref="O283">E283/(SUMPRODUCT(--(CHOOSE({1,2,3},D283,F283,G283)&gt;0),CHOOSE({1,2,3},D283,F283,G283))+C283)</f>
        <v/>
      </c>
      <c r="Q283" s="2699">
        <f>EOMONTH(Q284,-1)</f>
        <v/>
      </c>
      <c r="R283" s="405">
        <f>+X282</f>
        <v/>
      </c>
      <c r="S283" s="405" t="n">
        <v>0</v>
      </c>
      <c r="T283" s="405" t="n">
        <v>0</v>
      </c>
      <c r="U283" s="405" t="n">
        <v>0</v>
      </c>
      <c r="V283" s="405" t="n">
        <v>0</v>
      </c>
      <c r="W283" s="405" t="n">
        <v>0</v>
      </c>
      <c r="X283" s="405">
        <f>SUM(R283:T283)-SUM(U283:W283)</f>
        <v/>
      </c>
      <c r="Y283" s="405" t="n">
        <v>0</v>
      </c>
      <c r="Z283" s="405">
        <f>+X283-Y283</f>
        <v/>
      </c>
      <c r="AA283" s="2700">
        <f>365/((+S283+T283-V283-W283)/((+R283+X283)/2)*DAY(Q283))</f>
        <v/>
      </c>
      <c r="AB283" s="2700">
        <f>+X283/S283*DAY(Q283)</f>
        <v/>
      </c>
      <c r="AC283" s="406">
        <f>(V283+W283)/S283</f>
        <v/>
      </c>
      <c r="AD283" s="406">
        <f>+U283/(+U283+V283+W283)</f>
        <v/>
      </c>
      <c r="AE283" s="407">
        <f t="array" ref="AE283">U283/(SUMPRODUCT(--(CHOOSE({1,2,3},T283,V283,W283)&gt;0),CHOOSE({1,2,3},T283,V283,W283))+S283)</f>
        <v/>
      </c>
      <c r="AG283" s="2699">
        <f>EOMONTH(AG284,-1)</f>
        <v/>
      </c>
      <c r="AH283" s="405">
        <f>+AN282</f>
        <v/>
      </c>
      <c r="AI283" s="405" t="n">
        <v>0</v>
      </c>
      <c r="AJ283" s="405" t="n">
        <v>0</v>
      </c>
      <c r="AK283" s="405" t="n">
        <v>0</v>
      </c>
      <c r="AL283" s="405" t="n">
        <v>0</v>
      </c>
      <c r="AM283" s="405" t="n">
        <v>0</v>
      </c>
      <c r="AN283" s="405">
        <f>SUM(AH283:AJ283)-SUM(AK283:AM283)</f>
        <v/>
      </c>
      <c r="AO283" s="405" t="n">
        <v>0</v>
      </c>
      <c r="AP283" s="405">
        <f>+AN283-AO283</f>
        <v/>
      </c>
      <c r="AQ283" s="2700">
        <f>365/((+AI283+AJ283-AL283-AM283)/((+AH283+AN283)/2)*DAY(AG283))</f>
        <v/>
      </c>
      <c r="AR283" s="2700">
        <f>+AN283/AI283*DAY(AG283)</f>
        <v/>
      </c>
      <c r="AS283" s="406">
        <f>(AL283+AM283)/AI283</f>
        <v/>
      </c>
      <c r="AT283" s="406">
        <f>+AK283/(+AK283+AL283+AM283)</f>
        <v/>
      </c>
      <c r="AU283" s="407">
        <f t="array" ref="AU283">AK283/(SUMPRODUCT(--(CHOOSE({1,2,3},AJ283,AL283,AM283)&gt;0),CHOOSE({1,2,3},AJ283,AL283,AM283))+AI283)</f>
        <v/>
      </c>
      <c r="AW283" s="2699">
        <f>EOMONTH(AW284,-1)</f>
        <v/>
      </c>
      <c r="AX283" s="405">
        <f>+BD282</f>
        <v/>
      </c>
      <c r="AY283" s="405" t="n">
        <v>0</v>
      </c>
      <c r="AZ283" s="405" t="n">
        <v>0</v>
      </c>
      <c r="BA283" s="405" t="n">
        <v>0</v>
      </c>
      <c r="BB283" s="405" t="n">
        <v>0</v>
      </c>
      <c r="BC283" s="405" t="n">
        <v>0</v>
      </c>
      <c r="BD283" s="405">
        <f>SUM(AX283:AZ283)-SUM(BA283:BC283)</f>
        <v/>
      </c>
      <c r="BE283" s="405" t="n">
        <v>0</v>
      </c>
      <c r="BF283" s="405">
        <f>+BD283-BE283</f>
        <v/>
      </c>
      <c r="BG283" s="2700">
        <f>365/((+AY283+AZ283-BB283-BC283)/((+AX283+BD283)/2)*DAY(AW283))</f>
        <v/>
      </c>
      <c r="BH283" s="2700">
        <f>+BD283/AY283*DAY(AW283)</f>
        <v/>
      </c>
      <c r="BI283" s="406">
        <f>(BB283+BC283)/AY283</f>
        <v/>
      </c>
      <c r="BJ283" s="406">
        <f>+BA283/(+BA283+BB283+BC283)</f>
        <v/>
      </c>
      <c r="BK283" s="407">
        <f t="array" ref="BK283">BA283/(SUMPRODUCT(--(CHOOSE({1,2,3},AZ283,BB283,BC283)&gt;0),CHOOSE({1,2,3},AZ283,BB283,BC283))+AY283)</f>
        <v/>
      </c>
      <c r="BM283" s="2699">
        <f>EOMONTH(BM284,-1)</f>
        <v/>
      </c>
      <c r="BN283" s="405">
        <f>+BT282</f>
        <v/>
      </c>
      <c r="BO283" s="405" t="n">
        <v>0</v>
      </c>
      <c r="BP283" s="405" t="n">
        <v>0</v>
      </c>
      <c r="BQ283" s="405" t="n">
        <v>0</v>
      </c>
      <c r="BR283" s="405" t="n">
        <v>0</v>
      </c>
      <c r="BS283" s="405" t="n">
        <v>0</v>
      </c>
      <c r="BT283" s="405">
        <f>SUM(BN283:BP283)-SUM(BQ283:BS283)</f>
        <v/>
      </c>
      <c r="BU283" s="405" t="n">
        <v>0</v>
      </c>
      <c r="BV283" s="405">
        <f>+BT283-BU283</f>
        <v/>
      </c>
      <c r="BW283" s="2700">
        <f>365/((+BO283+BP283-BR283-BS283)/((+BN283+BT283)/2)*DAY(BM283))</f>
        <v/>
      </c>
      <c r="BX283" s="2700">
        <f>+BT283/BO283*DAY(BM283)</f>
        <v/>
      </c>
      <c r="BY283" s="406">
        <f>(BR283+BS283)/BO283</f>
        <v/>
      </c>
      <c r="BZ283" s="406">
        <f>+BQ283/(+BQ283+BR283+BS283)</f>
        <v/>
      </c>
      <c r="CA283" s="407">
        <f t="array" ref="CA283">BQ283/(SUMPRODUCT(--(CHOOSE({1,2,3},BP283,BR283,BS283)&gt;0),CHOOSE({1,2,3},BP283,BR283,BS283))+BO283)</f>
        <v/>
      </c>
      <c r="CC283" s="2699">
        <f>EOMONTH(CC284,-1)</f>
        <v/>
      </c>
      <c r="CD283" s="405">
        <f>+CJ282</f>
        <v/>
      </c>
      <c r="CE283" s="405" t="n">
        <v>0</v>
      </c>
      <c r="CF283" s="405" t="n">
        <v>0</v>
      </c>
      <c r="CG283" s="405" t="n">
        <v>0</v>
      </c>
      <c r="CH283" s="405" t="n">
        <v>0</v>
      </c>
      <c r="CI283" s="405" t="n">
        <v>0</v>
      </c>
      <c r="CJ283" s="405">
        <f>SUM(CD283:CF283)-SUM(CG283:CI283)</f>
        <v/>
      </c>
      <c r="CK283" s="405" t="n">
        <v>0</v>
      </c>
      <c r="CL283" s="405">
        <f>+CJ283-CK283</f>
        <v/>
      </c>
      <c r="CM283" s="2700">
        <f>365/((+CE283+CF283-CH283-CI283)/((+CD283+CJ283)/2)*DAY(CC283))</f>
        <v/>
      </c>
      <c r="CN283" s="2700">
        <f>+CJ283/CE283*DAY(CC283)</f>
        <v/>
      </c>
      <c r="CO283" s="406">
        <f>(CH283+CI283)/CE283</f>
        <v/>
      </c>
      <c r="CP283" s="406">
        <f>+CG283/(+CG283+CH283+CI283)</f>
        <v/>
      </c>
      <c r="CQ283" s="407">
        <f t="array" ref="CQ283">CG283/(SUMPRODUCT(--(CHOOSE({1,2,3},CF283,CH283,CI283)&gt;0),CHOOSE({1,2,3},CF283,CH283,CI283))+CE283)</f>
        <v/>
      </c>
      <c r="CS283" s="2699">
        <f>EOMONTH(CS284,-1)</f>
        <v/>
      </c>
      <c r="CT283" s="405">
        <f>+CZ282</f>
        <v/>
      </c>
      <c r="CU283" s="405" t="n">
        <v>0</v>
      </c>
      <c r="CV283" s="405" t="n">
        <v>0</v>
      </c>
      <c r="CW283" s="405" t="n">
        <v>0</v>
      </c>
      <c r="CX283" s="405" t="n">
        <v>0</v>
      </c>
      <c r="CY283" s="405" t="n">
        <v>0</v>
      </c>
      <c r="CZ283" s="405">
        <f>SUM(CT283:CV283)-SUM(CW283:CY283)</f>
        <v/>
      </c>
      <c r="DA283" s="405" t="n">
        <v>0</v>
      </c>
      <c r="DB283" s="405">
        <f>+CZ283-DA283</f>
        <v/>
      </c>
      <c r="DC283" s="2700">
        <f>365/((+CU283+CV283-CX283-CY283)/((+CT283+CZ283)/2)*DAY(CS283))</f>
        <v/>
      </c>
      <c r="DD283" s="2700">
        <f>+CZ283/CU283*DAY(CS283)</f>
        <v/>
      </c>
      <c r="DE283" s="406">
        <f>(CX283+CY283)/CU283</f>
        <v/>
      </c>
      <c r="DF283" s="406">
        <f>+CW283/(+CW283+CX283+CY283)</f>
        <v/>
      </c>
      <c r="DG283" s="407">
        <f t="array" ref="DG283">CW283/(SUMPRODUCT(--(CHOOSE({1,2,3},CV283,CX283,CY283)&gt;0),CHOOSE({1,2,3},CV283,CX283,CY283))+CU283)</f>
        <v/>
      </c>
      <c r="DI283" s="2699">
        <f>EOMONTH(DI284,-1)</f>
        <v/>
      </c>
      <c r="DJ283" s="405">
        <f>+DP282</f>
        <v/>
      </c>
      <c r="DK283" s="405" t="n">
        <v>0</v>
      </c>
      <c r="DL283" s="405" t="n">
        <v>0</v>
      </c>
      <c r="DM283" s="405" t="n">
        <v>0</v>
      </c>
      <c r="DN283" s="405" t="n">
        <v>0</v>
      </c>
      <c r="DO283" s="405" t="n">
        <v>0</v>
      </c>
      <c r="DP283" s="405">
        <f>SUM(DJ283:DL283)-SUM(DM283:DO283)</f>
        <v/>
      </c>
      <c r="DQ283" s="405" t="n">
        <v>0</v>
      </c>
      <c r="DR283" s="405">
        <f>+DP283-DQ283</f>
        <v/>
      </c>
      <c r="DS283" s="2700">
        <f>365/((+DK283+DL283-DN283-DO283)/((+DJ283+DP283)/2)*DAY(DI283))</f>
        <v/>
      </c>
      <c r="DT283" s="2700">
        <f>+DP283/DK283*DAY(DI283)</f>
        <v/>
      </c>
      <c r="DU283" s="406">
        <f>(DN283+DO283)/DK283</f>
        <v/>
      </c>
      <c r="DV283" s="406">
        <f>+DM283/(+DM283+DN283+DO283)</f>
        <v/>
      </c>
      <c r="DW283" s="407">
        <f t="array" ref="DW283">DM283/(SUMPRODUCT(--(CHOOSE({1,2,3},DL283,DN283,DO283)&gt;0),CHOOSE({1,2,3},DL283,DN283,DO283))+DK283)</f>
        <v/>
      </c>
      <c r="DY283" s="2699">
        <f>EOMONTH(DY284,-1)</f>
        <v/>
      </c>
      <c r="DZ283" s="405">
        <f>+EF282</f>
        <v/>
      </c>
      <c r="EA283" s="405" t="n">
        <v>0</v>
      </c>
      <c r="EB283" s="405" t="n">
        <v>0</v>
      </c>
      <c r="EC283" s="405" t="n">
        <v>0</v>
      </c>
      <c r="ED283" s="405" t="n">
        <v>0</v>
      </c>
      <c r="EE283" s="405" t="n">
        <v>0</v>
      </c>
      <c r="EF283" s="405">
        <f>SUM(DZ283:EB283)-SUM(EC283:EE283)</f>
        <v/>
      </c>
      <c r="EG283" s="405" t="n">
        <v>0</v>
      </c>
      <c r="EH283" s="405">
        <f>+EF283-EG283</f>
        <v/>
      </c>
      <c r="EI283" s="2700">
        <f>365/((+EA283+EB283-ED283-EE283)/((+DZ283+EF283)/2)*DAY(DY283))</f>
        <v/>
      </c>
      <c r="EJ283" s="2700">
        <f>+EF283/EA283*DAY(DY283)</f>
        <v/>
      </c>
      <c r="EK283" s="406">
        <f>(ED283+EE283)/EA283</f>
        <v/>
      </c>
      <c r="EL283" s="406">
        <f>+EC283/(+EC283+ED283+EE283)</f>
        <v/>
      </c>
      <c r="EM283" s="407">
        <f t="array" ref="EM283">EC283/(SUMPRODUCT(--(CHOOSE({1,2,3},EB283,ED283,EE283)&gt;0),CHOOSE({1,2,3},EB283,ED283,EE283))+EA283)</f>
        <v/>
      </c>
      <c r="EO283" s="2699">
        <f>EOMONTH(EO284,-1)</f>
        <v/>
      </c>
      <c r="EP283" s="405">
        <f>+EV282</f>
        <v/>
      </c>
      <c r="EQ283" s="405" t="n">
        <v>0</v>
      </c>
      <c r="ER283" s="405" t="n">
        <v>0</v>
      </c>
      <c r="ES283" s="405" t="n">
        <v>0</v>
      </c>
      <c r="ET283" s="405" t="n">
        <v>0</v>
      </c>
      <c r="EU283" s="405" t="n">
        <v>0</v>
      </c>
      <c r="EV283" s="405">
        <f>SUM(EP283:ER283)-SUM(ES283:EU283)</f>
        <v/>
      </c>
      <c r="EW283" s="405" t="n">
        <v>0</v>
      </c>
      <c r="EX283" s="405">
        <f>+EV283-EW283</f>
        <v/>
      </c>
      <c r="EY283" s="2700">
        <f>365/((+EQ283+ER283-ET283-EU283)/((+EP283+EV283)/2)*DAY(EO283))</f>
        <v/>
      </c>
      <c r="EZ283" s="2700">
        <f>+EV283/EQ283*DAY(EO283)</f>
        <v/>
      </c>
      <c r="FA283" s="406">
        <f>(ET283+EU283)/EQ283</f>
        <v/>
      </c>
      <c r="FB283" s="406">
        <f>+ES283/(+ES283+ET283+EU283)</f>
        <v/>
      </c>
      <c r="FC283" s="407">
        <f t="array" ref="FC283">ES283/(SUMPRODUCT(--(CHOOSE({1,2,3},FH283,FX283,GN283)&gt;0),CHOOSE({1,2,3},FH283,FX283,GN283))+EQ283)</f>
        <v/>
      </c>
      <c r="FE283" s="2699">
        <f>EOMONTH(FE284,-1)</f>
        <v/>
      </c>
      <c r="FF283" s="405">
        <f>+FL282</f>
        <v/>
      </c>
      <c r="FG283" s="405" t="n">
        <v>0</v>
      </c>
      <c r="FH283" s="405" t="n">
        <v>0</v>
      </c>
      <c r="FI283" s="405" t="n">
        <v>0</v>
      </c>
      <c r="FJ283" s="405" t="n">
        <v>0</v>
      </c>
      <c r="FK283" s="405" t="n">
        <v>0</v>
      </c>
      <c r="FL283" s="405">
        <f>SUM(FF283:FH283)-SUM(FI283:FK283)</f>
        <v/>
      </c>
      <c r="FM283" s="405" t="n">
        <v>0</v>
      </c>
      <c r="FN283" s="405">
        <f>+FL283-FM283</f>
        <v/>
      </c>
      <c r="FO283" s="2700">
        <f>365/((+FG283+FH283-FJ283-FK283)/((+FF283+FL283)/2)*DAY(FE283))</f>
        <v/>
      </c>
      <c r="FP283" s="2700">
        <f>+FL283/FG283*DAY(FE283)</f>
        <v/>
      </c>
      <c r="FQ283" s="406">
        <f>(FJ283+FK283)/FG283</f>
        <v/>
      </c>
      <c r="FR283" s="406">
        <f>+FI283/(+FI283+FJ283+FK283)</f>
        <v/>
      </c>
      <c r="FS283" s="407">
        <f t="array" ref="FS283">FI283/(SUMPRODUCT(--(CHOOSE({1,2,3},FH283,FJ283,FK283)&gt;0),CHOOSE({1,2,3},FH283,FJ283,FK283))+FG283)</f>
        <v/>
      </c>
      <c r="FU283" s="2699">
        <f>EOMONTH(FU284,-1)</f>
        <v/>
      </c>
      <c r="FV283" s="405">
        <f>+GB282</f>
        <v/>
      </c>
      <c r="FW283" s="405" t="n">
        <v>0</v>
      </c>
      <c r="FX283" s="405" t="n">
        <v>0</v>
      </c>
      <c r="FY283" s="405" t="n">
        <v>0</v>
      </c>
      <c r="FZ283" s="405" t="n">
        <v>0</v>
      </c>
      <c r="GA283" s="405" t="n">
        <v>0</v>
      </c>
      <c r="GB283" s="405">
        <f>SUM(FV283:FX283)-SUM(FY283:GA283)</f>
        <v/>
      </c>
      <c r="GC283" s="405" t="n">
        <v>0</v>
      </c>
      <c r="GD283" s="405">
        <f>+GB283-GC283</f>
        <v/>
      </c>
      <c r="GE283" s="2700">
        <f>365/((+FW283+FX283-FZ283-GA283)/((+FV283+GB283)/2)*DAY(FU283))</f>
        <v/>
      </c>
      <c r="GF283" s="2700">
        <f>+GB283/FW283*DAY(FU283)</f>
        <v/>
      </c>
      <c r="GG283" s="406">
        <f>(FZ283+GA283)/FW283</f>
        <v/>
      </c>
      <c r="GH283" s="406">
        <f>+FY283/(+FY283+FZ283+GA283)</f>
        <v/>
      </c>
      <c r="GI283" s="407">
        <f t="array" ref="GI283">FY283/(SUMPRODUCT(--(CHOOSE({1,2,3},FX283,FZ283,GA283)&gt;0),CHOOSE({1,2,3},FX283,FZ283,GA283))+FW283)</f>
        <v/>
      </c>
      <c r="GK283" s="2699">
        <f>EOMONTH(GK284,-1)</f>
        <v/>
      </c>
      <c r="GL283" s="405">
        <f>+GR282</f>
        <v/>
      </c>
      <c r="GM283" s="405" t="n">
        <v>0</v>
      </c>
      <c r="GN283" s="405" t="n">
        <v>0</v>
      </c>
      <c r="GO283" s="405" t="n">
        <v>0</v>
      </c>
      <c r="GP283" s="405" t="n">
        <v>0</v>
      </c>
      <c r="GQ283" s="405" t="n">
        <v>0</v>
      </c>
      <c r="GR283" s="405">
        <f>SUM(GL283:GN283)-SUM(GO283:GQ283)</f>
        <v/>
      </c>
      <c r="GS283" s="405" t="n">
        <v>0</v>
      </c>
      <c r="GT283" s="405">
        <f>+GR283-GS283</f>
        <v/>
      </c>
      <c r="GU283" s="2700">
        <f>365/((+GM283+GN283-GP283-GQ283)/((+GL283+GR283)/2)*DAY(GK283))</f>
        <v/>
      </c>
      <c r="GV283" s="2700">
        <f>+GR283/GM283*DAY(GK283)</f>
        <v/>
      </c>
      <c r="GW283" s="406">
        <f>(GP283+GQ283)/GM283</f>
        <v/>
      </c>
      <c r="GX283" s="406">
        <f>+GO283/(+GO283+GP283+GQ283)</f>
        <v/>
      </c>
      <c r="GY283" s="407">
        <f t="array" ref="GY283">GO283/(SUMPRODUCT(--(CHOOSE({1,2,3},GN283,GP283,GQ283)&gt;0),CHOOSE({1,2,3},GN283,GP283,GQ283))+GM283)</f>
        <v/>
      </c>
    </row>
    <row r="284">
      <c r="A284" s="2699">
        <f>EOMONTH(A285,-1)</f>
        <v/>
      </c>
      <c r="B284" s="405">
        <f>R284+AH284+AX284+BN284+CD284+CT284+DJ284+DZ284+EP284+FF284+FV284+GL284</f>
        <v/>
      </c>
      <c r="C284" s="405">
        <f>S284+AI284+AY284+BO284+CE284+CU284+DK284+EA284+EQ284+FG284+FW284+GM284</f>
        <v/>
      </c>
      <c r="D284" s="405">
        <f>T284+AJ284+AZ284+BP284+CF284+CV284+DL284+EB284+ER284+FH284+FX284+GN284</f>
        <v/>
      </c>
      <c r="E284" s="405">
        <f>U284+AK284+BA284+BQ284+CG284+CW284+DM284+EC284+ES284+FI284+FY284+GO284</f>
        <v/>
      </c>
      <c r="F284" s="405">
        <f>V284+AL284+BB284+BR284+CH284+CX284+DN284+ED284+ET284+FJ284+FZ284+GP284</f>
        <v/>
      </c>
      <c r="G284" s="405">
        <f>W284+AM284+BC284+BS284+CI284+CY284+DO284+EE284+EU284+FK284+GA284+GQ284</f>
        <v/>
      </c>
      <c r="H284" s="405">
        <f>X284+AN284+BD284+BT284+CJ284+CZ284+DP284+EF284+EV284+FL284+GB284+GR284</f>
        <v/>
      </c>
      <c r="I284" s="405">
        <f>Y284+AO284+BE284+BU284+CK284+DA284+DQ284+EG284+EW284+FM284+GC284+GS284</f>
        <v/>
      </c>
      <c r="J284" s="405">
        <f>Z284+AP284+BF284+BV284</f>
        <v/>
      </c>
      <c r="K284" s="2700">
        <f>365/((+C284+D284-F284-G284)/((+B284+H284)/2)*DAY(A284))</f>
        <v/>
      </c>
      <c r="L284" s="2700">
        <f>+H284/C284*DAY(A284)</f>
        <v/>
      </c>
      <c r="M284" s="406">
        <f>(F284+G284)/C284</f>
        <v/>
      </c>
      <c r="N284" s="406">
        <f>+E284/(+E284+F284+G284)</f>
        <v/>
      </c>
      <c r="O284" s="407">
        <f t="array" ref="O284">E284/(SUMPRODUCT(--(CHOOSE({1,2,3},D284,F284,G284)&gt;0),CHOOSE({1,2,3},D284,F284,G284))+C284)</f>
        <v/>
      </c>
      <c r="Q284" s="2699">
        <f>EOMONTH(Q285,-1)</f>
        <v/>
      </c>
      <c r="R284" s="405">
        <f>+X283</f>
        <v/>
      </c>
      <c r="S284" s="405" t="n">
        <v>0</v>
      </c>
      <c r="T284" s="405" t="n">
        <v>0</v>
      </c>
      <c r="U284" s="405" t="n">
        <v>0</v>
      </c>
      <c r="V284" s="405" t="n">
        <v>0</v>
      </c>
      <c r="W284" s="405" t="n">
        <v>0</v>
      </c>
      <c r="X284" s="405">
        <f>SUM(R284:T284)-SUM(U284:W284)</f>
        <v/>
      </c>
      <c r="Y284" s="405" t="n">
        <v>0</v>
      </c>
      <c r="Z284" s="405">
        <f>+X284-Y284</f>
        <v/>
      </c>
      <c r="AA284" s="2700">
        <f>365/((+S284+T284-V284-W284)/((+R284+X284)/2)*DAY(Q284))</f>
        <v/>
      </c>
      <c r="AB284" s="2700">
        <f>+X284/S284*DAY(Q284)</f>
        <v/>
      </c>
      <c r="AC284" s="406">
        <f>(V284+W284)/S284</f>
        <v/>
      </c>
      <c r="AD284" s="406">
        <f>+U284/(+U284+V284+W284)</f>
        <v/>
      </c>
      <c r="AE284" s="407">
        <f t="array" ref="AE284">U284/(SUMPRODUCT(--(CHOOSE({1,2,3},T284,V284,W284)&gt;0),CHOOSE({1,2,3},T284,V284,W284))+S284)</f>
        <v/>
      </c>
      <c r="AG284" s="2699">
        <f>EOMONTH(AG285,-1)</f>
        <v/>
      </c>
      <c r="AH284" s="405">
        <f>+AN283</f>
        <v/>
      </c>
      <c r="AI284" s="405" t="n">
        <v>0</v>
      </c>
      <c r="AJ284" s="405" t="n">
        <v>0</v>
      </c>
      <c r="AK284" s="405" t="n">
        <v>0</v>
      </c>
      <c r="AL284" s="405" t="n">
        <v>0</v>
      </c>
      <c r="AM284" s="405" t="n">
        <v>0</v>
      </c>
      <c r="AN284" s="405">
        <f>SUM(AH284:AJ284)-SUM(AK284:AM284)</f>
        <v/>
      </c>
      <c r="AO284" s="405" t="n">
        <v>0</v>
      </c>
      <c r="AP284" s="405">
        <f>+AN284-AO284</f>
        <v/>
      </c>
      <c r="AQ284" s="2700">
        <f>365/((+AI284+AJ284-AL284-AM284)/((+AH284+AN284)/2)*DAY(AG284))</f>
        <v/>
      </c>
      <c r="AR284" s="2700">
        <f>+AN284/AI284*DAY(AG284)</f>
        <v/>
      </c>
      <c r="AS284" s="406">
        <f>(AL284+AM284)/AI284</f>
        <v/>
      </c>
      <c r="AT284" s="406">
        <f>+AK284/(+AK284+AL284+AM284)</f>
        <v/>
      </c>
      <c r="AU284" s="407">
        <f t="array" ref="AU284">AK284/(SUMPRODUCT(--(CHOOSE({1,2,3},AJ284,AL284,AM284)&gt;0),CHOOSE({1,2,3},AJ284,AL284,AM284))+AI284)</f>
        <v/>
      </c>
      <c r="AW284" s="2699">
        <f>EOMONTH(AW285,-1)</f>
        <v/>
      </c>
      <c r="AX284" s="405">
        <f>+BD283</f>
        <v/>
      </c>
      <c r="AY284" s="405" t="n">
        <v>0</v>
      </c>
      <c r="AZ284" s="405" t="n">
        <v>0</v>
      </c>
      <c r="BA284" s="405" t="n">
        <v>0</v>
      </c>
      <c r="BB284" s="405" t="n">
        <v>0</v>
      </c>
      <c r="BC284" s="405" t="n">
        <v>0</v>
      </c>
      <c r="BD284" s="405">
        <f>SUM(AX284:AZ284)-SUM(BA284:BC284)</f>
        <v/>
      </c>
      <c r="BE284" s="405" t="n">
        <v>0</v>
      </c>
      <c r="BF284" s="405">
        <f>+BD284-BE284</f>
        <v/>
      </c>
      <c r="BG284" s="2700">
        <f>365/((+AY284+AZ284-BB284-BC284)/((+AX284+BD284)/2)*DAY(AW284))</f>
        <v/>
      </c>
      <c r="BH284" s="2700">
        <f>+BD284/AY284*DAY(AW284)</f>
        <v/>
      </c>
      <c r="BI284" s="406">
        <f>(BB284+BC284)/AY284</f>
        <v/>
      </c>
      <c r="BJ284" s="406">
        <f>+BA284/(+BA284+BB284+BC284)</f>
        <v/>
      </c>
      <c r="BK284" s="407">
        <f t="array" ref="BK284">BA284/(SUMPRODUCT(--(CHOOSE({1,2,3},AZ284,BB284,BC284)&gt;0),CHOOSE({1,2,3},AZ284,BB284,BC284))+AY284)</f>
        <v/>
      </c>
      <c r="BM284" s="2699">
        <f>EOMONTH(BM285,-1)</f>
        <v/>
      </c>
      <c r="BN284" s="405">
        <f>+BT283</f>
        <v/>
      </c>
      <c r="BO284" s="405" t="n">
        <v>0</v>
      </c>
      <c r="BP284" s="405" t="n">
        <v>0</v>
      </c>
      <c r="BQ284" s="405" t="n">
        <v>0</v>
      </c>
      <c r="BR284" s="405" t="n">
        <v>0</v>
      </c>
      <c r="BS284" s="405" t="n">
        <v>0</v>
      </c>
      <c r="BT284" s="405">
        <f>SUM(BN284:BP284)-SUM(BQ284:BS284)</f>
        <v/>
      </c>
      <c r="BU284" s="405" t="n">
        <v>0</v>
      </c>
      <c r="BV284" s="405">
        <f>+BT284-BU284</f>
        <v/>
      </c>
      <c r="BW284" s="2700">
        <f>365/((+BO284+BP284-BR284-BS284)/((+BN284+BT284)/2)*DAY(BM284))</f>
        <v/>
      </c>
      <c r="BX284" s="2700">
        <f>+BT284/BO284*DAY(BM284)</f>
        <v/>
      </c>
      <c r="BY284" s="406">
        <f>(BR284+BS284)/BO284</f>
        <v/>
      </c>
      <c r="BZ284" s="406">
        <f>+BQ284/(+BQ284+BR284+BS284)</f>
        <v/>
      </c>
      <c r="CA284" s="407">
        <f t="array" ref="CA284">BQ284/(SUMPRODUCT(--(CHOOSE({1,2,3},BP284,BR284,BS284)&gt;0),CHOOSE({1,2,3},BP284,BR284,BS284))+BO284)</f>
        <v/>
      </c>
      <c r="CC284" s="2699">
        <f>EOMONTH(CC285,-1)</f>
        <v/>
      </c>
      <c r="CD284" s="405">
        <f>+CJ283</f>
        <v/>
      </c>
      <c r="CE284" s="405" t="n">
        <v>0</v>
      </c>
      <c r="CF284" s="405" t="n">
        <v>0</v>
      </c>
      <c r="CG284" s="405" t="n">
        <v>0</v>
      </c>
      <c r="CH284" s="405" t="n">
        <v>0</v>
      </c>
      <c r="CI284" s="405" t="n">
        <v>0</v>
      </c>
      <c r="CJ284" s="405">
        <f>SUM(CD284:CF284)-SUM(CG284:CI284)</f>
        <v/>
      </c>
      <c r="CK284" s="405" t="n">
        <v>0</v>
      </c>
      <c r="CL284" s="405">
        <f>+CJ284-CK284</f>
        <v/>
      </c>
      <c r="CM284" s="2700">
        <f>365/((+CE284+CF284-CH284-CI284)/((+CD284+CJ284)/2)*DAY(CC284))</f>
        <v/>
      </c>
      <c r="CN284" s="2700">
        <f>+CJ284/CE284*DAY(CC284)</f>
        <v/>
      </c>
      <c r="CO284" s="406">
        <f>(CH284+CI284)/CE284</f>
        <v/>
      </c>
      <c r="CP284" s="406">
        <f>+CG284/(+CG284+CH284+CI284)</f>
        <v/>
      </c>
      <c r="CQ284" s="407">
        <f t="array" ref="CQ284">CG284/(SUMPRODUCT(--(CHOOSE({1,2,3},CF284,CH284,CI284)&gt;0),CHOOSE({1,2,3},CF284,CH284,CI284))+CE284)</f>
        <v/>
      </c>
      <c r="CS284" s="2699">
        <f>EOMONTH(CS285,-1)</f>
        <v/>
      </c>
      <c r="CT284" s="405">
        <f>+CZ283</f>
        <v/>
      </c>
      <c r="CU284" s="405" t="n">
        <v>0</v>
      </c>
      <c r="CV284" s="405" t="n">
        <v>0</v>
      </c>
      <c r="CW284" s="405" t="n">
        <v>0</v>
      </c>
      <c r="CX284" s="405" t="n">
        <v>0</v>
      </c>
      <c r="CY284" s="405" t="n">
        <v>0</v>
      </c>
      <c r="CZ284" s="405">
        <f>SUM(CT284:CV284)-SUM(CW284:CY284)</f>
        <v/>
      </c>
      <c r="DA284" s="405" t="n">
        <v>0</v>
      </c>
      <c r="DB284" s="405">
        <f>+CZ284-DA284</f>
        <v/>
      </c>
      <c r="DC284" s="2700">
        <f>365/((+CU284+CV284-CX284-CY284)/((+CT284+CZ284)/2)*DAY(CS284))</f>
        <v/>
      </c>
      <c r="DD284" s="2700">
        <f>+CZ284/CU284*DAY(CS284)</f>
        <v/>
      </c>
      <c r="DE284" s="406">
        <f>(CX284+CY284)/CU284</f>
        <v/>
      </c>
      <c r="DF284" s="406">
        <f>+CW284/(+CW284+CX284+CY284)</f>
        <v/>
      </c>
      <c r="DG284" s="407">
        <f t="array" ref="DG284">CW284/(SUMPRODUCT(--(CHOOSE({1,2,3},CV284,CX284,CY284)&gt;0),CHOOSE({1,2,3},CV284,CX284,CY284))+CU284)</f>
        <v/>
      </c>
      <c r="DI284" s="2699">
        <f>EOMONTH(DI285,-1)</f>
        <v/>
      </c>
      <c r="DJ284" s="405">
        <f>+DP283</f>
        <v/>
      </c>
      <c r="DK284" s="405" t="n">
        <v>0</v>
      </c>
      <c r="DL284" s="405" t="n">
        <v>0</v>
      </c>
      <c r="DM284" s="405" t="n">
        <v>0</v>
      </c>
      <c r="DN284" s="405" t="n">
        <v>0</v>
      </c>
      <c r="DO284" s="405" t="n">
        <v>0</v>
      </c>
      <c r="DP284" s="405">
        <f>SUM(DJ284:DL284)-SUM(DM284:DO284)</f>
        <v/>
      </c>
      <c r="DQ284" s="405" t="n">
        <v>0</v>
      </c>
      <c r="DR284" s="405">
        <f>+DP284-DQ284</f>
        <v/>
      </c>
      <c r="DS284" s="2700">
        <f>365/((+DK284+DL284-DN284-DO284)/((+DJ284+DP284)/2)*DAY(DI284))</f>
        <v/>
      </c>
      <c r="DT284" s="2700">
        <f>+DP284/DK284*DAY(DI284)</f>
        <v/>
      </c>
      <c r="DU284" s="406">
        <f>(DN284+DO284)/DK284</f>
        <v/>
      </c>
      <c r="DV284" s="406">
        <f>+DM284/(+DM284+DN284+DO284)</f>
        <v/>
      </c>
      <c r="DW284" s="407">
        <f t="array" ref="DW284">DM284/(SUMPRODUCT(--(CHOOSE({1,2,3},DL284,DN284,DO284)&gt;0),CHOOSE({1,2,3},DL284,DN284,DO284))+DK284)</f>
        <v/>
      </c>
      <c r="DY284" s="2699">
        <f>EOMONTH(DY285,-1)</f>
        <v/>
      </c>
      <c r="DZ284" s="405">
        <f>+EF283</f>
        <v/>
      </c>
      <c r="EA284" s="405" t="n">
        <v>0</v>
      </c>
      <c r="EB284" s="405" t="n">
        <v>0</v>
      </c>
      <c r="EC284" s="405" t="n">
        <v>0</v>
      </c>
      <c r="ED284" s="405" t="n">
        <v>0</v>
      </c>
      <c r="EE284" s="405" t="n">
        <v>0</v>
      </c>
      <c r="EF284" s="405">
        <f>SUM(DZ284:EB284)-SUM(EC284:EE284)</f>
        <v/>
      </c>
      <c r="EG284" s="405" t="n">
        <v>0</v>
      </c>
      <c r="EH284" s="405">
        <f>+EF284-EG284</f>
        <v/>
      </c>
      <c r="EI284" s="2700">
        <f>365/((+EA284+EB284-ED284-EE284)/((+DZ284+EF284)/2)*DAY(DY284))</f>
        <v/>
      </c>
      <c r="EJ284" s="2700">
        <f>+EF284/EA284*DAY(DY284)</f>
        <v/>
      </c>
      <c r="EK284" s="406">
        <f>(ED284+EE284)/EA284</f>
        <v/>
      </c>
      <c r="EL284" s="406">
        <f>+EC284/(+EC284+ED284+EE284)</f>
        <v/>
      </c>
      <c r="EM284" s="407">
        <f t="array" ref="EM284">EC284/(SUMPRODUCT(--(CHOOSE({1,2,3},EB284,ED284,EE284)&gt;0),CHOOSE({1,2,3},EB284,ED284,EE284))+EA284)</f>
        <v/>
      </c>
      <c r="EO284" s="2699">
        <f>EOMONTH(EO285,-1)</f>
        <v/>
      </c>
      <c r="EP284" s="405">
        <f>+EV283</f>
        <v/>
      </c>
      <c r="EQ284" s="405" t="n">
        <v>0</v>
      </c>
      <c r="ER284" s="405" t="n">
        <v>0</v>
      </c>
      <c r="ES284" s="405" t="n">
        <v>0</v>
      </c>
      <c r="ET284" s="405" t="n">
        <v>0</v>
      </c>
      <c r="EU284" s="405" t="n">
        <v>0</v>
      </c>
      <c r="EV284" s="405">
        <f>SUM(EP284:ER284)-SUM(ES284:EU284)</f>
        <v/>
      </c>
      <c r="EW284" s="405" t="n">
        <v>0</v>
      </c>
      <c r="EX284" s="405">
        <f>+EV284-EW284</f>
        <v/>
      </c>
      <c r="EY284" s="2700">
        <f>365/((+EQ284+ER284-ET284-EU284)/((+EP284+EV284)/2)*DAY(EO284))</f>
        <v/>
      </c>
      <c r="EZ284" s="2700">
        <f>+EV284/EQ284*DAY(EO284)</f>
        <v/>
      </c>
      <c r="FA284" s="406">
        <f>(ET284+EU284)/EQ284</f>
        <v/>
      </c>
      <c r="FB284" s="406">
        <f>+ES284/(+ES284+ET284+EU284)</f>
        <v/>
      </c>
      <c r="FC284" s="407">
        <f t="array" ref="FC284">ES284/(SUMPRODUCT(--(CHOOSE({1,2,3},FH284,FX284,GN284)&gt;0),CHOOSE({1,2,3},FH284,FX284,GN284))+EQ284)</f>
        <v/>
      </c>
      <c r="FE284" s="2699">
        <f>EOMONTH(FE285,-1)</f>
        <v/>
      </c>
      <c r="FF284" s="405">
        <f>+FL283</f>
        <v/>
      </c>
      <c r="FG284" s="405" t="n">
        <v>0</v>
      </c>
      <c r="FH284" s="405" t="n">
        <v>0</v>
      </c>
      <c r="FI284" s="405" t="n">
        <v>0</v>
      </c>
      <c r="FJ284" s="405" t="n">
        <v>0</v>
      </c>
      <c r="FK284" s="405" t="n">
        <v>0</v>
      </c>
      <c r="FL284" s="405">
        <f>SUM(FF284:FH284)-SUM(FI284:FK284)</f>
        <v/>
      </c>
      <c r="FM284" s="405" t="n">
        <v>0</v>
      </c>
      <c r="FN284" s="405">
        <f>+FL284-FM284</f>
        <v/>
      </c>
      <c r="FO284" s="2700">
        <f>365/((+FG284+FH284-FJ284-FK284)/((+FF284+FL284)/2)*DAY(FE284))</f>
        <v/>
      </c>
      <c r="FP284" s="2700">
        <f>+FL284/FG284*DAY(FE284)</f>
        <v/>
      </c>
      <c r="FQ284" s="406">
        <f>(FJ284+FK284)/FG284</f>
        <v/>
      </c>
      <c r="FR284" s="406">
        <f>+FI284/(+FI284+FJ284+FK284)</f>
        <v/>
      </c>
      <c r="FS284" s="407">
        <f t="array" ref="FS284">FI284/(SUMPRODUCT(--(CHOOSE({1,2,3},FH284,FJ284,FK284)&gt;0),CHOOSE({1,2,3},FH284,FJ284,FK284))+FG284)</f>
        <v/>
      </c>
      <c r="FU284" s="2699">
        <f>EOMONTH(FU285,-1)</f>
        <v/>
      </c>
      <c r="FV284" s="405">
        <f>+GB283</f>
        <v/>
      </c>
      <c r="FW284" s="405" t="n">
        <v>0</v>
      </c>
      <c r="FX284" s="405" t="n">
        <v>0</v>
      </c>
      <c r="FY284" s="405" t="n">
        <v>0</v>
      </c>
      <c r="FZ284" s="405" t="n">
        <v>0</v>
      </c>
      <c r="GA284" s="405" t="n">
        <v>0</v>
      </c>
      <c r="GB284" s="405">
        <f>SUM(FV284:FX284)-SUM(FY284:GA284)</f>
        <v/>
      </c>
      <c r="GC284" s="405" t="n">
        <v>0</v>
      </c>
      <c r="GD284" s="405">
        <f>+GB284-GC284</f>
        <v/>
      </c>
      <c r="GE284" s="2700">
        <f>365/((+FW284+FX284-FZ284-GA284)/((+FV284+GB284)/2)*DAY(FU284))</f>
        <v/>
      </c>
      <c r="GF284" s="2700">
        <f>+GB284/FW284*DAY(FU284)</f>
        <v/>
      </c>
      <c r="GG284" s="406">
        <f>(FZ284+GA284)/FW284</f>
        <v/>
      </c>
      <c r="GH284" s="406">
        <f>+FY284/(+FY284+FZ284+GA284)</f>
        <v/>
      </c>
      <c r="GI284" s="407">
        <f t="array" ref="GI284">FY284/(SUMPRODUCT(--(CHOOSE({1,2,3},FX284,FZ284,GA284)&gt;0),CHOOSE({1,2,3},FX284,FZ284,GA284))+FW284)</f>
        <v/>
      </c>
      <c r="GK284" s="2699">
        <f>EOMONTH(GK285,-1)</f>
        <v/>
      </c>
      <c r="GL284" s="405">
        <f>+GR283</f>
        <v/>
      </c>
      <c r="GM284" s="405" t="n">
        <v>0</v>
      </c>
      <c r="GN284" s="405" t="n">
        <v>0</v>
      </c>
      <c r="GO284" s="405" t="n">
        <v>0</v>
      </c>
      <c r="GP284" s="405" t="n">
        <v>0</v>
      </c>
      <c r="GQ284" s="405" t="n">
        <v>0</v>
      </c>
      <c r="GR284" s="405">
        <f>SUM(GL284:GN284)-SUM(GO284:GQ284)</f>
        <v/>
      </c>
      <c r="GS284" s="405" t="n">
        <v>0</v>
      </c>
      <c r="GT284" s="405">
        <f>+GR284-GS284</f>
        <v/>
      </c>
      <c r="GU284" s="2700">
        <f>365/((+GM284+GN284-GP284-GQ284)/((+GL284+GR284)/2)*DAY(GK284))</f>
        <v/>
      </c>
      <c r="GV284" s="2700">
        <f>+GR284/GM284*DAY(GK284)</f>
        <v/>
      </c>
      <c r="GW284" s="406">
        <f>(GP284+GQ284)/GM284</f>
        <v/>
      </c>
      <c r="GX284" s="406">
        <f>+GO284/(+GO284+GP284+GQ284)</f>
        <v/>
      </c>
      <c r="GY284" s="407">
        <f t="array" ref="GY284">GO284/(SUMPRODUCT(--(CHOOSE({1,2,3},GN284,GP284,GQ284)&gt;0),CHOOSE({1,2,3},GN284,GP284,GQ284))+GM284)</f>
        <v/>
      </c>
    </row>
    <row r="285">
      <c r="A285" s="2699">
        <f>EOMONTH(A286,-1)</f>
        <v/>
      </c>
      <c r="B285" s="405">
        <f>R285+AH285+AX285+BN285+CD285+CT285+DJ285+DZ285+EP285+FF285+FV285+GL285</f>
        <v/>
      </c>
      <c r="C285" s="405">
        <f>S285+AI285+AY285+BO285+CE285+CU285+DK285+EA285+EQ285+FG285+FW285+GM285</f>
        <v/>
      </c>
      <c r="D285" s="405">
        <f>T285+AJ285+AZ285+BP285+CF285+CV285+DL285+EB285+ER285+FH285+FX285+GN285</f>
        <v/>
      </c>
      <c r="E285" s="405">
        <f>U285+AK285+BA285+BQ285+CG285+CW285+DM285+EC285+ES285+FI285+FY285+GO285</f>
        <v/>
      </c>
      <c r="F285" s="405">
        <f>V285+AL285+BB285+BR285+CH285+CX285+DN285+ED285+ET285+FJ285+FZ285+GP285</f>
        <v/>
      </c>
      <c r="G285" s="405">
        <f>W285+AM285+BC285+BS285+CI285+CY285+DO285+EE285+EU285+FK285+GA285+GQ285</f>
        <v/>
      </c>
      <c r="H285" s="405">
        <f>X285+AN285+BD285+BT285+CJ285+CZ285+DP285+EF285+EV285+FL285+GB285+GR285</f>
        <v/>
      </c>
      <c r="I285" s="405">
        <f>Y285+AO285+BE285+BU285+CK285+DA285+DQ285+EG285+EW285+FM285+GC285+GS285</f>
        <v/>
      </c>
      <c r="J285" s="405">
        <f>Z285+AP285+BF285+BV285</f>
        <v/>
      </c>
      <c r="K285" s="2700">
        <f>365/((+C285+D285-F285-G285)/((+B285+H285)/2)*DAY(A285))</f>
        <v/>
      </c>
      <c r="L285" s="2700">
        <f>+H285/C285*DAY(A285)</f>
        <v/>
      </c>
      <c r="M285" s="406">
        <f>(F285+G285)/C285</f>
        <v/>
      </c>
      <c r="N285" s="406">
        <f>+E285/(+E285+F285+G285)</f>
        <v/>
      </c>
      <c r="O285" s="407">
        <f t="array" ref="O285">E285/(SUMPRODUCT(--(CHOOSE({1,2,3},D285,F285,G285)&gt;0),CHOOSE({1,2,3},D285,F285,G285))+C285)</f>
        <v/>
      </c>
      <c r="Q285" s="2699">
        <f>EOMONTH(Q286,-1)</f>
        <v/>
      </c>
      <c r="R285" s="405">
        <f>+X284</f>
        <v/>
      </c>
      <c r="S285" s="405" t="n">
        <v>0</v>
      </c>
      <c r="T285" s="405" t="n">
        <v>0</v>
      </c>
      <c r="U285" s="405" t="n">
        <v>0</v>
      </c>
      <c r="V285" s="405" t="n">
        <v>0</v>
      </c>
      <c r="W285" s="405" t="n">
        <v>0</v>
      </c>
      <c r="X285" s="405">
        <f>SUM(R285:T285)-SUM(U285:W285)</f>
        <v/>
      </c>
      <c r="Y285" s="405" t="n">
        <v>0</v>
      </c>
      <c r="Z285" s="405">
        <f>+X285-Y285</f>
        <v/>
      </c>
      <c r="AA285" s="2700">
        <f>365/((+S285+T285-V285-W285)/((+R285+X285)/2)*DAY(Q285))</f>
        <v/>
      </c>
      <c r="AB285" s="2700">
        <f>+X285/S285*DAY(Q285)</f>
        <v/>
      </c>
      <c r="AC285" s="406">
        <f>(V285+W285)/S285</f>
        <v/>
      </c>
      <c r="AD285" s="406">
        <f>+U285/(+U285+V285+W285)</f>
        <v/>
      </c>
      <c r="AE285" s="407">
        <f t="array" ref="AE285">U285/(SUMPRODUCT(--(CHOOSE({1,2,3},T285,V285,W285)&gt;0),CHOOSE({1,2,3},T285,V285,W285))+S285)</f>
        <v/>
      </c>
      <c r="AG285" s="2699">
        <f>EOMONTH(AG286,-1)</f>
        <v/>
      </c>
      <c r="AH285" s="405">
        <f>+AN284</f>
        <v/>
      </c>
      <c r="AI285" s="405" t="n">
        <v>0</v>
      </c>
      <c r="AJ285" s="405" t="n">
        <v>0</v>
      </c>
      <c r="AK285" s="405" t="n">
        <v>0</v>
      </c>
      <c r="AL285" s="405" t="n">
        <v>0</v>
      </c>
      <c r="AM285" s="405" t="n">
        <v>0</v>
      </c>
      <c r="AN285" s="405">
        <f>SUM(AH285:AJ285)-SUM(AK285:AM285)</f>
        <v/>
      </c>
      <c r="AO285" s="405" t="n">
        <v>0</v>
      </c>
      <c r="AP285" s="405">
        <f>+AN285-AO285</f>
        <v/>
      </c>
      <c r="AQ285" s="2700">
        <f>365/((+AI285+AJ285-AL285-AM285)/((+AH285+AN285)/2)*DAY(AG285))</f>
        <v/>
      </c>
      <c r="AR285" s="2700">
        <f>+AN285/AI285*DAY(AG285)</f>
        <v/>
      </c>
      <c r="AS285" s="406">
        <f>(AL285+AM285)/AI285</f>
        <v/>
      </c>
      <c r="AT285" s="406">
        <f>+AK285/(+AK285+AL285+AM285)</f>
        <v/>
      </c>
      <c r="AU285" s="407">
        <f t="array" ref="AU285">AK285/(SUMPRODUCT(--(CHOOSE({1,2,3},AJ285,AL285,AM285)&gt;0),CHOOSE({1,2,3},AJ285,AL285,AM285))+AI285)</f>
        <v/>
      </c>
      <c r="AW285" s="2699">
        <f>EOMONTH(AW286,-1)</f>
        <v/>
      </c>
      <c r="AX285" s="405">
        <f>+BD284</f>
        <v/>
      </c>
      <c r="AY285" s="405" t="n">
        <v>0</v>
      </c>
      <c r="AZ285" s="405" t="n">
        <v>0</v>
      </c>
      <c r="BA285" s="405" t="n">
        <v>0</v>
      </c>
      <c r="BB285" s="405" t="n">
        <v>0</v>
      </c>
      <c r="BC285" s="405" t="n">
        <v>0</v>
      </c>
      <c r="BD285" s="405">
        <f>SUM(AX285:AZ285)-SUM(BA285:BC285)</f>
        <v/>
      </c>
      <c r="BE285" s="405" t="n">
        <v>0</v>
      </c>
      <c r="BF285" s="405">
        <f>+BD285-BE285</f>
        <v/>
      </c>
      <c r="BG285" s="2700">
        <f>365/((+AY285+AZ285-BB285-BC285)/((+AX285+BD285)/2)*DAY(AW285))</f>
        <v/>
      </c>
      <c r="BH285" s="2700">
        <f>+BD285/AY285*DAY(AW285)</f>
        <v/>
      </c>
      <c r="BI285" s="406">
        <f>(BB285+BC285)/AY285</f>
        <v/>
      </c>
      <c r="BJ285" s="406">
        <f>+BA285/(+BA285+BB285+BC285)</f>
        <v/>
      </c>
      <c r="BK285" s="407">
        <f t="array" ref="BK285">BA285/(SUMPRODUCT(--(CHOOSE({1,2,3},AZ285,BB285,BC285)&gt;0),CHOOSE({1,2,3},AZ285,BB285,BC285))+AY285)</f>
        <v/>
      </c>
      <c r="BM285" s="2699">
        <f>EOMONTH(BM286,-1)</f>
        <v/>
      </c>
      <c r="BN285" s="405">
        <f>+BT284</f>
        <v/>
      </c>
      <c r="BO285" s="405" t="n">
        <v>0</v>
      </c>
      <c r="BP285" s="405" t="n">
        <v>0</v>
      </c>
      <c r="BQ285" s="405" t="n">
        <v>0</v>
      </c>
      <c r="BR285" s="405" t="n">
        <v>0</v>
      </c>
      <c r="BS285" s="405" t="n">
        <v>0</v>
      </c>
      <c r="BT285" s="405">
        <f>SUM(BN285:BP285)-SUM(BQ285:BS285)</f>
        <v/>
      </c>
      <c r="BU285" s="405" t="n">
        <v>0</v>
      </c>
      <c r="BV285" s="405">
        <f>+BT285-BU285</f>
        <v/>
      </c>
      <c r="BW285" s="2700">
        <f>365/((+BO285+BP285-BR285-BS285)/((+BN285+BT285)/2)*DAY(BM285))</f>
        <v/>
      </c>
      <c r="BX285" s="2700">
        <f>+BT285/BO285*DAY(BM285)</f>
        <v/>
      </c>
      <c r="BY285" s="406">
        <f>(BR285+BS285)/BO285</f>
        <v/>
      </c>
      <c r="BZ285" s="406">
        <f>+BQ285/(+BQ285+BR285+BS285)</f>
        <v/>
      </c>
      <c r="CA285" s="407">
        <f t="array" ref="CA285">BQ285/(SUMPRODUCT(--(CHOOSE({1,2,3},BP285,BR285,BS285)&gt;0),CHOOSE({1,2,3},BP285,BR285,BS285))+BO285)</f>
        <v/>
      </c>
      <c r="CC285" s="2699">
        <f>EOMONTH(CC286,-1)</f>
        <v/>
      </c>
      <c r="CD285" s="405">
        <f>+CJ284</f>
        <v/>
      </c>
      <c r="CE285" s="405" t="n">
        <v>0</v>
      </c>
      <c r="CF285" s="405" t="n">
        <v>0</v>
      </c>
      <c r="CG285" s="405" t="n">
        <v>0</v>
      </c>
      <c r="CH285" s="405" t="n">
        <v>0</v>
      </c>
      <c r="CI285" s="405" t="n">
        <v>0</v>
      </c>
      <c r="CJ285" s="405">
        <f>SUM(CD285:CF285)-SUM(CG285:CI285)</f>
        <v/>
      </c>
      <c r="CK285" s="405" t="n">
        <v>0</v>
      </c>
      <c r="CL285" s="405">
        <f>+CJ285-CK285</f>
        <v/>
      </c>
      <c r="CM285" s="2700">
        <f>365/((+CE285+CF285-CH285-CI285)/((+CD285+CJ285)/2)*DAY(CC285))</f>
        <v/>
      </c>
      <c r="CN285" s="2700">
        <f>+CJ285/CE285*DAY(CC285)</f>
        <v/>
      </c>
      <c r="CO285" s="406">
        <f>(CH285+CI285)/CE285</f>
        <v/>
      </c>
      <c r="CP285" s="406">
        <f>+CG285/(+CG285+CH285+CI285)</f>
        <v/>
      </c>
      <c r="CQ285" s="407">
        <f t="array" ref="CQ285">CG285/(SUMPRODUCT(--(CHOOSE({1,2,3},CF285,CH285,CI285)&gt;0),CHOOSE({1,2,3},CF285,CH285,CI285))+CE285)</f>
        <v/>
      </c>
      <c r="CS285" s="2699">
        <f>EOMONTH(CS286,-1)</f>
        <v/>
      </c>
      <c r="CT285" s="405">
        <f>+CZ284</f>
        <v/>
      </c>
      <c r="CU285" s="405" t="n">
        <v>0</v>
      </c>
      <c r="CV285" s="405" t="n">
        <v>0</v>
      </c>
      <c r="CW285" s="405" t="n">
        <v>0</v>
      </c>
      <c r="CX285" s="405" t="n">
        <v>0</v>
      </c>
      <c r="CY285" s="405" t="n">
        <v>0</v>
      </c>
      <c r="CZ285" s="405">
        <f>SUM(CT285:CV285)-SUM(CW285:CY285)</f>
        <v/>
      </c>
      <c r="DA285" s="405" t="n">
        <v>0</v>
      </c>
      <c r="DB285" s="405">
        <f>+CZ285-DA285</f>
        <v/>
      </c>
      <c r="DC285" s="2700">
        <f>365/((+CU285+CV285-CX285-CY285)/((+CT285+CZ285)/2)*DAY(CS285))</f>
        <v/>
      </c>
      <c r="DD285" s="2700">
        <f>+CZ285/CU285*DAY(CS285)</f>
        <v/>
      </c>
      <c r="DE285" s="406">
        <f>(CX285+CY285)/CU285</f>
        <v/>
      </c>
      <c r="DF285" s="406">
        <f>+CW285/(+CW285+CX285+CY285)</f>
        <v/>
      </c>
      <c r="DG285" s="407">
        <f t="array" ref="DG285">CW285/(SUMPRODUCT(--(CHOOSE({1,2,3},CV285,CX285,CY285)&gt;0),CHOOSE({1,2,3},CV285,CX285,CY285))+CU285)</f>
        <v/>
      </c>
      <c r="DI285" s="2699">
        <f>EOMONTH(DI286,-1)</f>
        <v/>
      </c>
      <c r="DJ285" s="405">
        <f>+DP284</f>
        <v/>
      </c>
      <c r="DK285" s="405" t="n">
        <v>0</v>
      </c>
      <c r="DL285" s="405" t="n">
        <v>0</v>
      </c>
      <c r="DM285" s="405" t="n">
        <v>0</v>
      </c>
      <c r="DN285" s="405" t="n">
        <v>0</v>
      </c>
      <c r="DO285" s="405" t="n">
        <v>0</v>
      </c>
      <c r="DP285" s="405">
        <f>SUM(DJ285:DL285)-SUM(DM285:DO285)</f>
        <v/>
      </c>
      <c r="DQ285" s="405" t="n">
        <v>0</v>
      </c>
      <c r="DR285" s="405">
        <f>+DP285-DQ285</f>
        <v/>
      </c>
      <c r="DS285" s="2700">
        <f>365/((+DK285+DL285-DN285-DO285)/((+DJ285+DP285)/2)*DAY(DI285))</f>
        <v/>
      </c>
      <c r="DT285" s="2700">
        <f>+DP285/DK285*DAY(DI285)</f>
        <v/>
      </c>
      <c r="DU285" s="406">
        <f>(DN285+DO285)/DK285</f>
        <v/>
      </c>
      <c r="DV285" s="406">
        <f>+DM285/(+DM285+DN285+DO285)</f>
        <v/>
      </c>
      <c r="DW285" s="407">
        <f t="array" ref="DW285">DM285/(SUMPRODUCT(--(CHOOSE({1,2,3},DL285,DN285,DO285)&gt;0),CHOOSE({1,2,3},DL285,DN285,DO285))+DK285)</f>
        <v/>
      </c>
      <c r="DY285" s="2699">
        <f>EOMONTH(DY286,-1)</f>
        <v/>
      </c>
      <c r="DZ285" s="405">
        <f>+EF284</f>
        <v/>
      </c>
      <c r="EA285" s="405" t="n">
        <v>0</v>
      </c>
      <c r="EB285" s="405" t="n">
        <v>0</v>
      </c>
      <c r="EC285" s="405" t="n">
        <v>0</v>
      </c>
      <c r="ED285" s="405" t="n">
        <v>0</v>
      </c>
      <c r="EE285" s="405" t="n">
        <v>0</v>
      </c>
      <c r="EF285" s="405">
        <f>SUM(DZ285:EB285)-SUM(EC285:EE285)</f>
        <v/>
      </c>
      <c r="EG285" s="405" t="n">
        <v>0</v>
      </c>
      <c r="EH285" s="405">
        <f>+EF285-EG285</f>
        <v/>
      </c>
      <c r="EI285" s="2700">
        <f>365/((+EA285+EB285-ED285-EE285)/((+DZ285+EF285)/2)*DAY(DY285))</f>
        <v/>
      </c>
      <c r="EJ285" s="2700">
        <f>+EF285/EA285*DAY(DY285)</f>
        <v/>
      </c>
      <c r="EK285" s="406">
        <f>(ED285+EE285)/EA285</f>
        <v/>
      </c>
      <c r="EL285" s="406">
        <f>+EC285/(+EC285+ED285+EE285)</f>
        <v/>
      </c>
      <c r="EM285" s="407">
        <f t="array" ref="EM285">EC285/(SUMPRODUCT(--(CHOOSE({1,2,3},EB285,ED285,EE285)&gt;0),CHOOSE({1,2,3},EB285,ED285,EE285))+EA285)</f>
        <v/>
      </c>
      <c r="EO285" s="2699">
        <f>EOMONTH(EO286,-1)</f>
        <v/>
      </c>
      <c r="EP285" s="405">
        <f>+EV284</f>
        <v/>
      </c>
      <c r="EQ285" s="405" t="n">
        <v>0</v>
      </c>
      <c r="ER285" s="405" t="n">
        <v>0</v>
      </c>
      <c r="ES285" s="405" t="n">
        <v>0</v>
      </c>
      <c r="ET285" s="405" t="n">
        <v>0</v>
      </c>
      <c r="EU285" s="405" t="n">
        <v>0</v>
      </c>
      <c r="EV285" s="405">
        <f>SUM(EP285:ER285)-SUM(ES285:EU285)</f>
        <v/>
      </c>
      <c r="EW285" s="405" t="n">
        <v>0</v>
      </c>
      <c r="EX285" s="405">
        <f>+EV285-EW285</f>
        <v/>
      </c>
      <c r="EY285" s="2700">
        <f>365/((+EQ285+ER285-ET285-EU285)/((+EP285+EV285)/2)*DAY(EO285))</f>
        <v/>
      </c>
      <c r="EZ285" s="2700">
        <f>+EV285/EQ285*DAY(EO285)</f>
        <v/>
      </c>
      <c r="FA285" s="406">
        <f>(ET285+EU285)/EQ285</f>
        <v/>
      </c>
      <c r="FB285" s="406">
        <f>+ES285/(+ES285+ET285+EU285)</f>
        <v/>
      </c>
      <c r="FC285" s="407">
        <f t="array" ref="FC285">ES285/(SUMPRODUCT(--(CHOOSE({1,2,3},FH285,FX285,GN285)&gt;0),CHOOSE({1,2,3},FH285,FX285,GN285))+EQ285)</f>
        <v/>
      </c>
      <c r="FE285" s="2699">
        <f>EOMONTH(FE286,-1)</f>
        <v/>
      </c>
      <c r="FF285" s="405">
        <f>+FL284</f>
        <v/>
      </c>
      <c r="FG285" s="405" t="n">
        <v>0</v>
      </c>
      <c r="FH285" s="405" t="n">
        <v>0</v>
      </c>
      <c r="FI285" s="405" t="n">
        <v>0</v>
      </c>
      <c r="FJ285" s="405" t="n">
        <v>0</v>
      </c>
      <c r="FK285" s="405" t="n">
        <v>0</v>
      </c>
      <c r="FL285" s="405">
        <f>SUM(FF285:FH285)-SUM(FI285:FK285)</f>
        <v/>
      </c>
      <c r="FM285" s="405" t="n">
        <v>0</v>
      </c>
      <c r="FN285" s="405">
        <f>+FL285-FM285</f>
        <v/>
      </c>
      <c r="FO285" s="2700">
        <f>365/((+FG285+FH285-FJ285-FK285)/((+FF285+FL285)/2)*DAY(FE285))</f>
        <v/>
      </c>
      <c r="FP285" s="2700">
        <f>+FL285/FG285*DAY(FE285)</f>
        <v/>
      </c>
      <c r="FQ285" s="406">
        <f>(FJ285+FK285)/FG285</f>
        <v/>
      </c>
      <c r="FR285" s="406">
        <f>+FI285/(+FI285+FJ285+FK285)</f>
        <v/>
      </c>
      <c r="FS285" s="407">
        <f t="array" ref="FS285">FI285/(SUMPRODUCT(--(CHOOSE({1,2,3},FH285,FJ285,FK285)&gt;0),CHOOSE({1,2,3},FH285,FJ285,FK285))+FG285)</f>
        <v/>
      </c>
      <c r="FU285" s="2699">
        <f>EOMONTH(FU286,-1)</f>
        <v/>
      </c>
      <c r="FV285" s="405">
        <f>+GB284</f>
        <v/>
      </c>
      <c r="FW285" s="405" t="n">
        <v>0</v>
      </c>
      <c r="FX285" s="405" t="n">
        <v>0</v>
      </c>
      <c r="FY285" s="405" t="n">
        <v>0</v>
      </c>
      <c r="FZ285" s="405" t="n">
        <v>0</v>
      </c>
      <c r="GA285" s="405" t="n">
        <v>0</v>
      </c>
      <c r="GB285" s="405">
        <f>SUM(FV285:FX285)-SUM(FY285:GA285)</f>
        <v/>
      </c>
      <c r="GC285" s="405" t="n">
        <v>0</v>
      </c>
      <c r="GD285" s="405">
        <f>+GB285-GC285</f>
        <v/>
      </c>
      <c r="GE285" s="2700">
        <f>365/((+FW285+FX285-FZ285-GA285)/((+FV285+GB285)/2)*DAY(FU285))</f>
        <v/>
      </c>
      <c r="GF285" s="2700">
        <f>+GB285/FW285*DAY(FU285)</f>
        <v/>
      </c>
      <c r="GG285" s="406">
        <f>(FZ285+GA285)/FW285</f>
        <v/>
      </c>
      <c r="GH285" s="406">
        <f>+FY285/(+FY285+FZ285+GA285)</f>
        <v/>
      </c>
      <c r="GI285" s="407">
        <f t="array" ref="GI285">FY285/(SUMPRODUCT(--(CHOOSE({1,2,3},FX285,FZ285,GA285)&gt;0),CHOOSE({1,2,3},FX285,FZ285,GA285))+FW285)</f>
        <v/>
      </c>
      <c r="GK285" s="2699">
        <f>EOMONTH(GK286,-1)</f>
        <v/>
      </c>
      <c r="GL285" s="405">
        <f>+GR284</f>
        <v/>
      </c>
      <c r="GM285" s="405" t="n">
        <v>0</v>
      </c>
      <c r="GN285" s="405" t="n">
        <v>0</v>
      </c>
      <c r="GO285" s="405" t="n">
        <v>0</v>
      </c>
      <c r="GP285" s="405" t="n">
        <v>0</v>
      </c>
      <c r="GQ285" s="405" t="n">
        <v>0</v>
      </c>
      <c r="GR285" s="405">
        <f>SUM(GL285:GN285)-SUM(GO285:GQ285)</f>
        <v/>
      </c>
      <c r="GS285" s="405" t="n">
        <v>0</v>
      </c>
      <c r="GT285" s="405">
        <f>+GR285-GS285</f>
        <v/>
      </c>
      <c r="GU285" s="2700">
        <f>365/((+GM285+GN285-GP285-GQ285)/((+GL285+GR285)/2)*DAY(GK285))</f>
        <v/>
      </c>
      <c r="GV285" s="2700">
        <f>+GR285/GM285*DAY(GK285)</f>
        <v/>
      </c>
      <c r="GW285" s="406">
        <f>(GP285+GQ285)/GM285</f>
        <v/>
      </c>
      <c r="GX285" s="406">
        <f>+GO285/(+GO285+GP285+GQ285)</f>
        <v/>
      </c>
      <c r="GY285" s="407">
        <f t="array" ref="GY285">GO285/(SUMPRODUCT(--(CHOOSE({1,2,3},GN285,GP285,GQ285)&gt;0),CHOOSE({1,2,3},GN285,GP285,GQ285))+GM285)</f>
        <v/>
      </c>
    </row>
    <row r="286">
      <c r="A286" s="2699">
        <f>EOMONTH(A287,-1)</f>
        <v/>
      </c>
      <c r="B286" s="405">
        <f>R286+AH286+AX286+BN286+CD286+CT286+DJ286+DZ286+EP286+FF286+FV286+GL286</f>
        <v/>
      </c>
      <c r="C286" s="405">
        <f>S286+AI286+AY286+BO286+CE286+CU286+DK286+EA286+EQ286+FG286+FW286+GM286</f>
        <v/>
      </c>
      <c r="D286" s="405">
        <f>T286+AJ286+AZ286+BP286+CF286+CV286+DL286+EB286+ER286+FH286+FX286+GN286</f>
        <v/>
      </c>
      <c r="E286" s="405">
        <f>U286+AK286+BA286+BQ286+CG286+CW286+DM286+EC286+ES286+FI286+FY286+GO286</f>
        <v/>
      </c>
      <c r="F286" s="405">
        <f>V286+AL286+BB286+BR286+CH286+CX286+DN286+ED286+ET286+FJ286+FZ286+GP286</f>
        <v/>
      </c>
      <c r="G286" s="405">
        <f>W286+AM286+BC286+BS286+CI286+CY286+DO286+EE286+EU286+FK286+GA286+GQ286</f>
        <v/>
      </c>
      <c r="H286" s="405">
        <f>X286+AN286+BD286+BT286+CJ286+CZ286+DP286+EF286+EV286+FL286+GB286+GR286</f>
        <v/>
      </c>
      <c r="I286" s="405">
        <f>Y286+AO286+BE286+BU286+CK286+DA286+DQ286+EG286+EW286+FM286+GC286+GS286</f>
        <v/>
      </c>
      <c r="J286" s="405">
        <f>Z286+AP286+BF286+BV286</f>
        <v/>
      </c>
      <c r="K286" s="2700">
        <f>365/((+C286+D286-F286-G286)/((+B286+H286)/2)*DAY(A286))</f>
        <v/>
      </c>
      <c r="L286" s="2700">
        <f>+H286/C286*DAY(A286)</f>
        <v/>
      </c>
      <c r="M286" s="406">
        <f>(F286+G286)/C286</f>
        <v/>
      </c>
      <c r="N286" s="406">
        <f>+E286/(+E286+F286+G286)</f>
        <v/>
      </c>
      <c r="O286" s="407">
        <f t="array" ref="O286">E286/(SUMPRODUCT(--(CHOOSE({1,2,3},D286,F286,G286)&gt;0),CHOOSE({1,2,3},D286,F286,G286))+C286)</f>
        <v/>
      </c>
      <c r="Q286" s="2699">
        <f>EOMONTH(Q287,-1)</f>
        <v/>
      </c>
      <c r="R286" s="405">
        <f>+X285</f>
        <v/>
      </c>
      <c r="S286" s="405" t="n">
        <v>0</v>
      </c>
      <c r="T286" s="405" t="n">
        <v>0</v>
      </c>
      <c r="U286" s="405" t="n">
        <v>0</v>
      </c>
      <c r="V286" s="405" t="n">
        <v>0</v>
      </c>
      <c r="W286" s="405" t="n">
        <v>0</v>
      </c>
      <c r="X286" s="405">
        <f>SUM(R286:T286)-SUM(U286:W286)</f>
        <v/>
      </c>
      <c r="Y286" s="405" t="n">
        <v>0</v>
      </c>
      <c r="Z286" s="405">
        <f>+X286-Y286</f>
        <v/>
      </c>
      <c r="AA286" s="2700">
        <f>365/((+S286+T286-V286-W286)/((+R286+X286)/2)*DAY(Q286))</f>
        <v/>
      </c>
      <c r="AB286" s="2700">
        <f>+X286/S286*DAY(Q286)</f>
        <v/>
      </c>
      <c r="AC286" s="406">
        <f>(V286+W286)/S286</f>
        <v/>
      </c>
      <c r="AD286" s="406">
        <f>+U286/(+U286+V286+W286)</f>
        <v/>
      </c>
      <c r="AE286" s="407">
        <f t="array" ref="AE286">U286/(SUMPRODUCT(--(CHOOSE({1,2,3},T286,V286,W286)&gt;0),CHOOSE({1,2,3},T286,V286,W286))+S286)</f>
        <v/>
      </c>
      <c r="AG286" s="2699">
        <f>EOMONTH(AG287,-1)</f>
        <v/>
      </c>
      <c r="AH286" s="405">
        <f>+AN285</f>
        <v/>
      </c>
      <c r="AI286" s="405" t="n">
        <v>0</v>
      </c>
      <c r="AJ286" s="405" t="n">
        <v>0</v>
      </c>
      <c r="AK286" s="405" t="n">
        <v>0</v>
      </c>
      <c r="AL286" s="405" t="n">
        <v>0</v>
      </c>
      <c r="AM286" s="405" t="n">
        <v>0</v>
      </c>
      <c r="AN286" s="405">
        <f>SUM(AH286:AJ286)-SUM(AK286:AM286)</f>
        <v/>
      </c>
      <c r="AO286" s="405" t="n">
        <v>0</v>
      </c>
      <c r="AP286" s="405">
        <f>+AN286-AO286</f>
        <v/>
      </c>
      <c r="AQ286" s="2700">
        <f>365/((+AI286+AJ286-AL286-AM286)/((+AH286+AN286)/2)*DAY(AG286))</f>
        <v/>
      </c>
      <c r="AR286" s="2700">
        <f>+AN286/AI286*DAY(AG286)</f>
        <v/>
      </c>
      <c r="AS286" s="406">
        <f>(AL286+AM286)/AI286</f>
        <v/>
      </c>
      <c r="AT286" s="406">
        <f>+AK286/(+AK286+AL286+AM286)</f>
        <v/>
      </c>
      <c r="AU286" s="407">
        <f t="array" ref="AU286">AK286/(SUMPRODUCT(--(CHOOSE({1,2,3},AJ286,AL286,AM286)&gt;0),CHOOSE({1,2,3},AJ286,AL286,AM286))+AI286)</f>
        <v/>
      </c>
      <c r="AW286" s="2699">
        <f>EOMONTH(AW287,-1)</f>
        <v/>
      </c>
      <c r="AX286" s="405">
        <f>+BD285</f>
        <v/>
      </c>
      <c r="AY286" s="405" t="n">
        <v>0</v>
      </c>
      <c r="AZ286" s="405" t="n">
        <v>0</v>
      </c>
      <c r="BA286" s="405" t="n">
        <v>0</v>
      </c>
      <c r="BB286" s="405" t="n">
        <v>0</v>
      </c>
      <c r="BC286" s="405" t="n">
        <v>0</v>
      </c>
      <c r="BD286" s="405">
        <f>SUM(AX286:AZ286)-SUM(BA286:BC286)</f>
        <v/>
      </c>
      <c r="BE286" s="405" t="n">
        <v>0</v>
      </c>
      <c r="BF286" s="405">
        <f>+BD286-BE286</f>
        <v/>
      </c>
      <c r="BG286" s="2700">
        <f>365/((+AY286+AZ286-BB286-BC286)/((+AX286+BD286)/2)*DAY(AW286))</f>
        <v/>
      </c>
      <c r="BH286" s="2700">
        <f>+BD286/AY286*DAY(AW286)</f>
        <v/>
      </c>
      <c r="BI286" s="406">
        <f>(BB286+BC286)/AY286</f>
        <v/>
      </c>
      <c r="BJ286" s="406">
        <f>+BA286/(+BA286+BB286+BC286)</f>
        <v/>
      </c>
      <c r="BK286" s="407">
        <f t="array" ref="BK286">BA286/(SUMPRODUCT(--(CHOOSE({1,2,3},AZ286,BB286,BC286)&gt;0),CHOOSE({1,2,3},AZ286,BB286,BC286))+AY286)</f>
        <v/>
      </c>
      <c r="BM286" s="2699">
        <f>EOMONTH(BM287,-1)</f>
        <v/>
      </c>
      <c r="BN286" s="405">
        <f>+BT285</f>
        <v/>
      </c>
      <c r="BO286" s="405" t="n">
        <v>0</v>
      </c>
      <c r="BP286" s="405" t="n">
        <v>0</v>
      </c>
      <c r="BQ286" s="405" t="n">
        <v>0</v>
      </c>
      <c r="BR286" s="405" t="n">
        <v>0</v>
      </c>
      <c r="BS286" s="405" t="n">
        <v>0</v>
      </c>
      <c r="BT286" s="405">
        <f>SUM(BN286:BP286)-SUM(BQ286:BS286)</f>
        <v/>
      </c>
      <c r="BU286" s="405" t="n">
        <v>0</v>
      </c>
      <c r="BV286" s="405">
        <f>+BT286-BU286</f>
        <v/>
      </c>
      <c r="BW286" s="2700">
        <f>365/((+BO286+BP286-BR286-BS286)/((+BN286+BT286)/2)*DAY(BM286))</f>
        <v/>
      </c>
      <c r="BX286" s="2700">
        <f>+BT286/BO286*DAY(BM286)</f>
        <v/>
      </c>
      <c r="BY286" s="406">
        <f>(BR286+BS286)/BO286</f>
        <v/>
      </c>
      <c r="BZ286" s="406">
        <f>+BQ286/(+BQ286+BR286+BS286)</f>
        <v/>
      </c>
      <c r="CA286" s="407">
        <f t="array" ref="CA286">BQ286/(SUMPRODUCT(--(CHOOSE({1,2,3},BP286,BR286,BS286)&gt;0),CHOOSE({1,2,3},BP286,BR286,BS286))+BO286)</f>
        <v/>
      </c>
      <c r="CC286" s="2699">
        <f>EOMONTH(CC287,-1)</f>
        <v/>
      </c>
      <c r="CD286" s="405">
        <f>+CJ285</f>
        <v/>
      </c>
      <c r="CE286" s="405" t="n">
        <v>0</v>
      </c>
      <c r="CF286" s="405" t="n">
        <v>0</v>
      </c>
      <c r="CG286" s="405" t="n">
        <v>0</v>
      </c>
      <c r="CH286" s="405" t="n">
        <v>0</v>
      </c>
      <c r="CI286" s="405" t="n">
        <v>0</v>
      </c>
      <c r="CJ286" s="405">
        <f>SUM(CD286:CF286)-SUM(CG286:CI286)</f>
        <v/>
      </c>
      <c r="CK286" s="405" t="n">
        <v>0</v>
      </c>
      <c r="CL286" s="405">
        <f>+CJ286-CK286</f>
        <v/>
      </c>
      <c r="CM286" s="2700">
        <f>365/((+CE286+CF286-CH286-CI286)/((+CD286+CJ286)/2)*DAY(CC286))</f>
        <v/>
      </c>
      <c r="CN286" s="2700">
        <f>+CJ286/CE286*DAY(CC286)</f>
        <v/>
      </c>
      <c r="CO286" s="406">
        <f>(CH286+CI286)/CE286</f>
        <v/>
      </c>
      <c r="CP286" s="406">
        <f>+CG286/(+CG286+CH286+CI286)</f>
        <v/>
      </c>
      <c r="CQ286" s="407">
        <f t="array" ref="CQ286">CG286/(SUMPRODUCT(--(CHOOSE({1,2,3},CF286,CH286,CI286)&gt;0),CHOOSE({1,2,3},CF286,CH286,CI286))+CE286)</f>
        <v/>
      </c>
      <c r="CS286" s="2699">
        <f>EOMONTH(CS287,-1)</f>
        <v/>
      </c>
      <c r="CT286" s="405">
        <f>+CZ285</f>
        <v/>
      </c>
      <c r="CU286" s="405" t="n">
        <v>0</v>
      </c>
      <c r="CV286" s="405" t="n">
        <v>0</v>
      </c>
      <c r="CW286" s="405" t="n">
        <v>0</v>
      </c>
      <c r="CX286" s="405" t="n">
        <v>0</v>
      </c>
      <c r="CY286" s="405" t="n">
        <v>0</v>
      </c>
      <c r="CZ286" s="405">
        <f>SUM(CT286:CV286)-SUM(CW286:CY286)</f>
        <v/>
      </c>
      <c r="DA286" s="405" t="n">
        <v>0</v>
      </c>
      <c r="DB286" s="405">
        <f>+CZ286-DA286</f>
        <v/>
      </c>
      <c r="DC286" s="2700">
        <f>365/((+CU286+CV286-CX286-CY286)/((+CT286+CZ286)/2)*DAY(CS286))</f>
        <v/>
      </c>
      <c r="DD286" s="2700">
        <f>+CZ286/CU286*DAY(CS286)</f>
        <v/>
      </c>
      <c r="DE286" s="406">
        <f>(CX286+CY286)/CU286</f>
        <v/>
      </c>
      <c r="DF286" s="406">
        <f>+CW286/(+CW286+CX286+CY286)</f>
        <v/>
      </c>
      <c r="DG286" s="407">
        <f t="array" ref="DG286">CW286/(SUMPRODUCT(--(CHOOSE({1,2,3},CV286,CX286,CY286)&gt;0),CHOOSE({1,2,3},CV286,CX286,CY286))+CU286)</f>
        <v/>
      </c>
      <c r="DI286" s="2699">
        <f>EOMONTH(DI287,-1)</f>
        <v/>
      </c>
      <c r="DJ286" s="405">
        <f>+DP285</f>
        <v/>
      </c>
      <c r="DK286" s="405" t="n">
        <v>0</v>
      </c>
      <c r="DL286" s="405" t="n">
        <v>0</v>
      </c>
      <c r="DM286" s="405" t="n">
        <v>0</v>
      </c>
      <c r="DN286" s="405" t="n">
        <v>0</v>
      </c>
      <c r="DO286" s="405" t="n">
        <v>0</v>
      </c>
      <c r="DP286" s="405">
        <f>SUM(DJ286:DL286)-SUM(DM286:DO286)</f>
        <v/>
      </c>
      <c r="DQ286" s="405" t="n">
        <v>0</v>
      </c>
      <c r="DR286" s="405">
        <f>+DP286-DQ286</f>
        <v/>
      </c>
      <c r="DS286" s="2700">
        <f>365/((+DK286+DL286-DN286-DO286)/((+DJ286+DP286)/2)*DAY(DI286))</f>
        <v/>
      </c>
      <c r="DT286" s="2700">
        <f>+DP286/DK286*DAY(DI286)</f>
        <v/>
      </c>
      <c r="DU286" s="406">
        <f>(DN286+DO286)/DK286</f>
        <v/>
      </c>
      <c r="DV286" s="406">
        <f>+DM286/(+DM286+DN286+DO286)</f>
        <v/>
      </c>
      <c r="DW286" s="407">
        <f t="array" ref="DW286">DM286/(SUMPRODUCT(--(CHOOSE({1,2,3},DL286,DN286,DO286)&gt;0),CHOOSE({1,2,3},DL286,DN286,DO286))+DK286)</f>
        <v/>
      </c>
      <c r="DY286" s="2699">
        <f>EOMONTH(DY287,-1)</f>
        <v/>
      </c>
      <c r="DZ286" s="405">
        <f>+EF285</f>
        <v/>
      </c>
      <c r="EA286" s="405" t="n">
        <v>0</v>
      </c>
      <c r="EB286" s="405" t="n">
        <v>0</v>
      </c>
      <c r="EC286" s="405" t="n">
        <v>0</v>
      </c>
      <c r="ED286" s="405" t="n">
        <v>0</v>
      </c>
      <c r="EE286" s="405" t="n">
        <v>0</v>
      </c>
      <c r="EF286" s="405">
        <f>SUM(DZ286:EB286)-SUM(EC286:EE286)</f>
        <v/>
      </c>
      <c r="EG286" s="405" t="n">
        <v>0</v>
      </c>
      <c r="EH286" s="405">
        <f>+EF286-EG286</f>
        <v/>
      </c>
      <c r="EI286" s="2700">
        <f>365/((+EA286+EB286-ED286-EE286)/((+DZ286+EF286)/2)*DAY(DY286))</f>
        <v/>
      </c>
      <c r="EJ286" s="2700">
        <f>+EF286/EA286*DAY(DY286)</f>
        <v/>
      </c>
      <c r="EK286" s="406">
        <f>(ED286+EE286)/EA286</f>
        <v/>
      </c>
      <c r="EL286" s="406">
        <f>+EC286/(+EC286+ED286+EE286)</f>
        <v/>
      </c>
      <c r="EM286" s="407">
        <f t="array" ref="EM286">EC286/(SUMPRODUCT(--(CHOOSE({1,2,3},EB286,ED286,EE286)&gt;0),CHOOSE({1,2,3},EB286,ED286,EE286))+EA286)</f>
        <v/>
      </c>
      <c r="EO286" s="2699">
        <f>EOMONTH(EO287,-1)</f>
        <v/>
      </c>
      <c r="EP286" s="405">
        <f>+EV285</f>
        <v/>
      </c>
      <c r="EQ286" s="405" t="n">
        <v>0</v>
      </c>
      <c r="ER286" s="405" t="n">
        <v>0</v>
      </c>
      <c r="ES286" s="405" t="n">
        <v>0</v>
      </c>
      <c r="ET286" s="405" t="n">
        <v>0</v>
      </c>
      <c r="EU286" s="405" t="n">
        <v>0</v>
      </c>
      <c r="EV286" s="405">
        <f>SUM(EP286:ER286)-SUM(ES286:EU286)</f>
        <v/>
      </c>
      <c r="EW286" s="405" t="n">
        <v>0</v>
      </c>
      <c r="EX286" s="405">
        <f>+EV286-EW286</f>
        <v/>
      </c>
      <c r="EY286" s="2700">
        <f>365/((+EQ286+ER286-ET286-EU286)/((+EP286+EV286)/2)*DAY(EO286))</f>
        <v/>
      </c>
      <c r="EZ286" s="2700">
        <f>+EV286/EQ286*DAY(EO286)</f>
        <v/>
      </c>
      <c r="FA286" s="406">
        <f>(ET286+EU286)/EQ286</f>
        <v/>
      </c>
      <c r="FB286" s="406">
        <f>+ES286/(+ES286+ET286+EU286)</f>
        <v/>
      </c>
      <c r="FC286" s="407">
        <f t="array" ref="FC286">ES286/(SUMPRODUCT(--(CHOOSE({1,2,3},FH286,FX286,GN286)&gt;0),CHOOSE({1,2,3},FH286,FX286,GN286))+EQ286)</f>
        <v/>
      </c>
      <c r="FE286" s="2699">
        <f>EOMONTH(FE287,-1)</f>
        <v/>
      </c>
      <c r="FF286" s="405">
        <f>+FL285</f>
        <v/>
      </c>
      <c r="FG286" s="405" t="n">
        <v>0</v>
      </c>
      <c r="FH286" s="405" t="n">
        <v>0</v>
      </c>
      <c r="FI286" s="405" t="n">
        <v>0</v>
      </c>
      <c r="FJ286" s="405" t="n">
        <v>0</v>
      </c>
      <c r="FK286" s="405" t="n">
        <v>0</v>
      </c>
      <c r="FL286" s="405">
        <f>SUM(FF286:FH286)-SUM(FI286:FK286)</f>
        <v/>
      </c>
      <c r="FM286" s="405" t="n">
        <v>0</v>
      </c>
      <c r="FN286" s="405">
        <f>+FL286-FM286</f>
        <v/>
      </c>
      <c r="FO286" s="2700">
        <f>365/((+FG286+FH286-FJ286-FK286)/((+FF286+FL286)/2)*DAY(FE286))</f>
        <v/>
      </c>
      <c r="FP286" s="2700">
        <f>+FL286/FG286*DAY(FE286)</f>
        <v/>
      </c>
      <c r="FQ286" s="406">
        <f>(FJ286+FK286)/FG286</f>
        <v/>
      </c>
      <c r="FR286" s="406">
        <f>+FI286/(+FI286+FJ286+FK286)</f>
        <v/>
      </c>
      <c r="FS286" s="407">
        <f t="array" ref="FS286">FI286/(SUMPRODUCT(--(CHOOSE({1,2,3},FH286,FJ286,FK286)&gt;0),CHOOSE({1,2,3},FH286,FJ286,FK286))+FG286)</f>
        <v/>
      </c>
      <c r="FU286" s="2699">
        <f>EOMONTH(FU287,-1)</f>
        <v/>
      </c>
      <c r="FV286" s="405">
        <f>+GB285</f>
        <v/>
      </c>
      <c r="FW286" s="405" t="n">
        <v>0</v>
      </c>
      <c r="FX286" s="405" t="n">
        <v>0</v>
      </c>
      <c r="FY286" s="405" t="n">
        <v>0</v>
      </c>
      <c r="FZ286" s="405" t="n">
        <v>0</v>
      </c>
      <c r="GA286" s="405" t="n">
        <v>0</v>
      </c>
      <c r="GB286" s="405">
        <f>SUM(FV286:FX286)-SUM(FY286:GA286)</f>
        <v/>
      </c>
      <c r="GC286" s="405" t="n">
        <v>0</v>
      </c>
      <c r="GD286" s="405">
        <f>+GB286-GC286</f>
        <v/>
      </c>
      <c r="GE286" s="2700">
        <f>365/((+FW286+FX286-FZ286-GA286)/((+FV286+GB286)/2)*DAY(FU286))</f>
        <v/>
      </c>
      <c r="GF286" s="2700">
        <f>+GB286/FW286*DAY(FU286)</f>
        <v/>
      </c>
      <c r="GG286" s="406">
        <f>(FZ286+GA286)/FW286</f>
        <v/>
      </c>
      <c r="GH286" s="406">
        <f>+FY286/(+FY286+FZ286+GA286)</f>
        <v/>
      </c>
      <c r="GI286" s="407">
        <f t="array" ref="GI286">FY286/(SUMPRODUCT(--(CHOOSE({1,2,3},FX286,FZ286,GA286)&gt;0),CHOOSE({1,2,3},FX286,FZ286,GA286))+FW286)</f>
        <v/>
      </c>
      <c r="GK286" s="2699">
        <f>EOMONTH(GK287,-1)</f>
        <v/>
      </c>
      <c r="GL286" s="405">
        <f>+GR285</f>
        <v/>
      </c>
      <c r="GM286" s="405" t="n">
        <v>0</v>
      </c>
      <c r="GN286" s="405" t="n">
        <v>0</v>
      </c>
      <c r="GO286" s="405" t="n">
        <v>0</v>
      </c>
      <c r="GP286" s="405" t="n">
        <v>0</v>
      </c>
      <c r="GQ286" s="405" t="n">
        <v>0</v>
      </c>
      <c r="GR286" s="405">
        <f>SUM(GL286:GN286)-SUM(GO286:GQ286)</f>
        <v/>
      </c>
      <c r="GS286" s="405" t="n">
        <v>0</v>
      </c>
      <c r="GT286" s="405">
        <f>+GR286-GS286</f>
        <v/>
      </c>
      <c r="GU286" s="2700">
        <f>365/((+GM286+GN286-GP286-GQ286)/((+GL286+GR286)/2)*DAY(GK286))</f>
        <v/>
      </c>
      <c r="GV286" s="2700">
        <f>+GR286/GM286*DAY(GK286)</f>
        <v/>
      </c>
      <c r="GW286" s="406">
        <f>(GP286+GQ286)/GM286</f>
        <v/>
      </c>
      <c r="GX286" s="406">
        <f>+GO286/(+GO286+GP286+GQ286)</f>
        <v/>
      </c>
      <c r="GY286" s="407">
        <f t="array" ref="GY286">GO286/(SUMPRODUCT(--(CHOOSE({1,2,3},GN286,GP286,GQ286)&gt;0),CHOOSE({1,2,3},GN286,GP286,GQ286))+GM286)</f>
        <v/>
      </c>
    </row>
    <row r="287">
      <c r="A287" s="2699">
        <f>EOMONTH(A288,-1)</f>
        <v/>
      </c>
      <c r="B287" s="405">
        <f>R287+AH287+AX287+BN287+CD287+CT287+DJ287+DZ287+EP287+FF287+FV287+GL287</f>
        <v/>
      </c>
      <c r="C287" s="405">
        <f>S287+AI287+AY287+BO287+CE287+CU287+DK287+EA287+EQ287+FG287+FW287+GM287</f>
        <v/>
      </c>
      <c r="D287" s="405">
        <f>T287+AJ287+AZ287+BP287+CF287+CV287+DL287+EB287+ER287+FH287+FX287+GN287</f>
        <v/>
      </c>
      <c r="E287" s="405">
        <f>U287+AK287+BA287+BQ287+CG287+CW287+DM287+EC287+ES287+FI287+FY287+GO287</f>
        <v/>
      </c>
      <c r="F287" s="405">
        <f>V287+AL287+BB287+BR287+CH287+CX287+DN287+ED287+ET287+FJ287+FZ287+GP287</f>
        <v/>
      </c>
      <c r="G287" s="405">
        <f>W287+AM287+BC287+BS287+CI287+CY287+DO287+EE287+EU287+FK287+GA287+GQ287</f>
        <v/>
      </c>
      <c r="H287" s="405">
        <f>X287+AN287+BD287+BT287+CJ287+CZ287+DP287+EF287+EV287+FL287+GB287+GR287</f>
        <v/>
      </c>
      <c r="I287" s="405">
        <f>Y287+AO287+BE287+BU287+CK287+DA287+DQ287+EG287+EW287+FM287+GC287+GS287</f>
        <v/>
      </c>
      <c r="J287" s="405">
        <f>Z287+AP287+BF287+BV287</f>
        <v/>
      </c>
      <c r="K287" s="2700">
        <f>365/((+C287+D287-F287-G287)/((+B287+H287)/2)*DAY(A287))</f>
        <v/>
      </c>
      <c r="L287" s="2700">
        <f>+H287/C287*DAY(A287)</f>
        <v/>
      </c>
      <c r="M287" s="406">
        <f>(F287+G287)/C287</f>
        <v/>
      </c>
      <c r="N287" s="406">
        <f>+E287/(+E287+F287+G287)</f>
        <v/>
      </c>
      <c r="O287" s="407">
        <f t="array" ref="O287">E287/(SUMPRODUCT(--(CHOOSE({1,2,3},D287,F287,G287)&gt;0),CHOOSE({1,2,3},D287,F287,G287))+C287)</f>
        <v/>
      </c>
      <c r="Q287" s="2699">
        <f>EOMONTH(Q288,-1)</f>
        <v/>
      </c>
      <c r="R287" s="405">
        <f>+X286</f>
        <v/>
      </c>
      <c r="S287" s="405" t="n">
        <v>0</v>
      </c>
      <c r="T287" s="405" t="n">
        <v>0</v>
      </c>
      <c r="U287" s="405" t="n">
        <v>0</v>
      </c>
      <c r="V287" s="405" t="n">
        <v>0</v>
      </c>
      <c r="W287" s="405" t="n">
        <v>0</v>
      </c>
      <c r="X287" s="405">
        <f>SUM(R287:T287)-SUM(U287:W287)</f>
        <v/>
      </c>
      <c r="Y287" s="405" t="n">
        <v>0</v>
      </c>
      <c r="Z287" s="405">
        <f>+X287-Y287</f>
        <v/>
      </c>
      <c r="AA287" s="2700">
        <f>365/((+S287+T287-V287-W287)/((+R287+X287)/2)*DAY(Q287))</f>
        <v/>
      </c>
      <c r="AB287" s="2700">
        <f>+X287/S287*DAY(Q287)</f>
        <v/>
      </c>
      <c r="AC287" s="406">
        <f>(V287+W287)/S287</f>
        <v/>
      </c>
      <c r="AD287" s="406">
        <f>+U287/(+U287+V287+W287)</f>
        <v/>
      </c>
      <c r="AE287" s="407">
        <f t="array" ref="AE287">U287/(SUMPRODUCT(--(CHOOSE({1,2,3},T287,V287,W287)&gt;0),CHOOSE({1,2,3},T287,V287,W287))+S287)</f>
        <v/>
      </c>
      <c r="AG287" s="2699">
        <f>EOMONTH(AG288,-1)</f>
        <v/>
      </c>
      <c r="AH287" s="405">
        <f>+AN286</f>
        <v/>
      </c>
      <c r="AI287" s="405" t="n">
        <v>0</v>
      </c>
      <c r="AJ287" s="405" t="n">
        <v>0</v>
      </c>
      <c r="AK287" s="405" t="n">
        <v>0</v>
      </c>
      <c r="AL287" s="405" t="n">
        <v>0</v>
      </c>
      <c r="AM287" s="405" t="n">
        <v>0</v>
      </c>
      <c r="AN287" s="405">
        <f>SUM(AH287:AJ287)-SUM(AK287:AM287)</f>
        <v/>
      </c>
      <c r="AO287" s="405" t="n">
        <v>0</v>
      </c>
      <c r="AP287" s="405">
        <f>+AN287-AO287</f>
        <v/>
      </c>
      <c r="AQ287" s="2700">
        <f>365/((+AI287+AJ287-AL287-AM287)/((+AH287+AN287)/2)*DAY(AG287))</f>
        <v/>
      </c>
      <c r="AR287" s="2700">
        <f>+AN287/AI287*DAY(AG287)</f>
        <v/>
      </c>
      <c r="AS287" s="406">
        <f>(AL287+AM287)/AI287</f>
        <v/>
      </c>
      <c r="AT287" s="406">
        <f>+AK287/(+AK287+AL287+AM287)</f>
        <v/>
      </c>
      <c r="AU287" s="407">
        <f t="array" ref="AU287">AK287/(SUMPRODUCT(--(CHOOSE({1,2,3},AJ287,AL287,AM287)&gt;0),CHOOSE({1,2,3},AJ287,AL287,AM287))+AI287)</f>
        <v/>
      </c>
      <c r="AW287" s="2699">
        <f>EOMONTH(AW288,-1)</f>
        <v/>
      </c>
      <c r="AX287" s="405">
        <f>+BD286</f>
        <v/>
      </c>
      <c r="AY287" s="405" t="n">
        <v>0</v>
      </c>
      <c r="AZ287" s="405" t="n">
        <v>0</v>
      </c>
      <c r="BA287" s="405" t="n">
        <v>0</v>
      </c>
      <c r="BB287" s="405" t="n">
        <v>0</v>
      </c>
      <c r="BC287" s="405" t="n">
        <v>0</v>
      </c>
      <c r="BD287" s="405">
        <f>SUM(AX287:AZ287)-SUM(BA287:BC287)</f>
        <v/>
      </c>
      <c r="BE287" s="405" t="n">
        <v>0</v>
      </c>
      <c r="BF287" s="405">
        <f>+BD287-BE287</f>
        <v/>
      </c>
      <c r="BG287" s="2700">
        <f>365/((+AY287+AZ287-BB287-BC287)/((+AX287+BD287)/2)*DAY(AW287))</f>
        <v/>
      </c>
      <c r="BH287" s="2700">
        <f>+BD287/AY287*DAY(AW287)</f>
        <v/>
      </c>
      <c r="BI287" s="406">
        <f>(BB287+BC287)/AY287</f>
        <v/>
      </c>
      <c r="BJ287" s="406">
        <f>+BA287/(+BA287+BB287+BC287)</f>
        <v/>
      </c>
      <c r="BK287" s="407">
        <f t="array" ref="BK287">BA287/(SUMPRODUCT(--(CHOOSE({1,2,3},AZ287,BB287,BC287)&gt;0),CHOOSE({1,2,3},AZ287,BB287,BC287))+AY287)</f>
        <v/>
      </c>
      <c r="BM287" s="2699">
        <f>EOMONTH(BM288,-1)</f>
        <v/>
      </c>
      <c r="BN287" s="405">
        <f>+BT286</f>
        <v/>
      </c>
      <c r="BO287" s="405" t="n">
        <v>0</v>
      </c>
      <c r="BP287" s="405" t="n">
        <v>0</v>
      </c>
      <c r="BQ287" s="405" t="n">
        <v>0</v>
      </c>
      <c r="BR287" s="405" t="n">
        <v>0</v>
      </c>
      <c r="BS287" s="405" t="n">
        <v>0</v>
      </c>
      <c r="BT287" s="405">
        <f>SUM(BN287:BP287)-SUM(BQ287:BS287)</f>
        <v/>
      </c>
      <c r="BU287" s="405" t="n">
        <v>0</v>
      </c>
      <c r="BV287" s="405">
        <f>+BT287-BU287</f>
        <v/>
      </c>
      <c r="BW287" s="2700">
        <f>365/((+BO287+BP287-BR287-BS287)/((+BN287+BT287)/2)*DAY(BM287))</f>
        <v/>
      </c>
      <c r="BX287" s="2700">
        <f>+BT287/BO287*DAY(BM287)</f>
        <v/>
      </c>
      <c r="BY287" s="406">
        <f>(BR287+BS287)/BO287</f>
        <v/>
      </c>
      <c r="BZ287" s="406">
        <f>+BQ287/(+BQ287+BR287+BS287)</f>
        <v/>
      </c>
      <c r="CA287" s="407">
        <f t="array" ref="CA287">BQ287/(SUMPRODUCT(--(CHOOSE({1,2,3},BP287,BR287,BS287)&gt;0),CHOOSE({1,2,3},BP287,BR287,BS287))+BO287)</f>
        <v/>
      </c>
      <c r="CC287" s="2699">
        <f>EOMONTH(CC288,-1)</f>
        <v/>
      </c>
      <c r="CD287" s="405">
        <f>+CJ286</f>
        <v/>
      </c>
      <c r="CE287" s="405" t="n">
        <v>0</v>
      </c>
      <c r="CF287" s="405" t="n">
        <v>0</v>
      </c>
      <c r="CG287" s="405" t="n">
        <v>0</v>
      </c>
      <c r="CH287" s="405" t="n">
        <v>0</v>
      </c>
      <c r="CI287" s="405" t="n">
        <v>0</v>
      </c>
      <c r="CJ287" s="405">
        <f>SUM(CD287:CF287)-SUM(CG287:CI287)</f>
        <v/>
      </c>
      <c r="CK287" s="405" t="n">
        <v>0</v>
      </c>
      <c r="CL287" s="405">
        <f>+CJ287-CK287</f>
        <v/>
      </c>
      <c r="CM287" s="2700">
        <f>365/((+CE287+CF287-CH287-CI287)/((+CD287+CJ287)/2)*DAY(CC287))</f>
        <v/>
      </c>
      <c r="CN287" s="2700">
        <f>+CJ287/CE287*DAY(CC287)</f>
        <v/>
      </c>
      <c r="CO287" s="406">
        <f>(CH287+CI287)/CE287</f>
        <v/>
      </c>
      <c r="CP287" s="406">
        <f>+CG287/(+CG287+CH287+CI287)</f>
        <v/>
      </c>
      <c r="CQ287" s="407">
        <f t="array" ref="CQ287">CG287/(SUMPRODUCT(--(CHOOSE({1,2,3},CF287,CH287,CI287)&gt;0),CHOOSE({1,2,3},CF287,CH287,CI287))+CE287)</f>
        <v/>
      </c>
      <c r="CS287" s="2699">
        <f>EOMONTH(CS288,-1)</f>
        <v/>
      </c>
      <c r="CT287" s="405">
        <f>+CZ286</f>
        <v/>
      </c>
      <c r="CU287" s="405" t="n">
        <v>0</v>
      </c>
      <c r="CV287" s="405" t="n">
        <v>0</v>
      </c>
      <c r="CW287" s="405" t="n">
        <v>0</v>
      </c>
      <c r="CX287" s="405" t="n">
        <v>0</v>
      </c>
      <c r="CY287" s="405" t="n">
        <v>0</v>
      </c>
      <c r="CZ287" s="405">
        <f>SUM(CT287:CV287)-SUM(CW287:CY287)</f>
        <v/>
      </c>
      <c r="DA287" s="405" t="n">
        <v>0</v>
      </c>
      <c r="DB287" s="405">
        <f>+CZ287-DA287</f>
        <v/>
      </c>
      <c r="DC287" s="2700">
        <f>365/((+CU287+CV287-CX287-CY287)/((+CT287+CZ287)/2)*DAY(CS287))</f>
        <v/>
      </c>
      <c r="DD287" s="2700">
        <f>+CZ287/CU287*DAY(CS287)</f>
        <v/>
      </c>
      <c r="DE287" s="406">
        <f>(CX287+CY287)/CU287</f>
        <v/>
      </c>
      <c r="DF287" s="406">
        <f>+CW287/(+CW287+CX287+CY287)</f>
        <v/>
      </c>
      <c r="DG287" s="407">
        <f t="array" ref="DG287">CW287/(SUMPRODUCT(--(CHOOSE({1,2,3},CV287,CX287,CY287)&gt;0),CHOOSE({1,2,3},CV287,CX287,CY287))+CU287)</f>
        <v/>
      </c>
      <c r="DI287" s="2699">
        <f>EOMONTH(DI288,-1)</f>
        <v/>
      </c>
      <c r="DJ287" s="405">
        <f>+DP286</f>
        <v/>
      </c>
      <c r="DK287" s="405" t="n">
        <v>0</v>
      </c>
      <c r="DL287" s="405" t="n">
        <v>0</v>
      </c>
      <c r="DM287" s="405" t="n">
        <v>0</v>
      </c>
      <c r="DN287" s="405" t="n">
        <v>0</v>
      </c>
      <c r="DO287" s="405" t="n">
        <v>0</v>
      </c>
      <c r="DP287" s="405">
        <f>SUM(DJ287:DL287)-SUM(DM287:DO287)</f>
        <v/>
      </c>
      <c r="DQ287" s="405" t="n">
        <v>0</v>
      </c>
      <c r="DR287" s="405">
        <f>+DP287-DQ287</f>
        <v/>
      </c>
      <c r="DS287" s="2700">
        <f>365/((+DK287+DL287-DN287-DO287)/((+DJ287+DP287)/2)*DAY(DI287))</f>
        <v/>
      </c>
      <c r="DT287" s="2700">
        <f>+DP287/DK287*DAY(DI287)</f>
        <v/>
      </c>
      <c r="DU287" s="406">
        <f>(DN287+DO287)/DK287</f>
        <v/>
      </c>
      <c r="DV287" s="406">
        <f>+DM287/(+DM287+DN287+DO287)</f>
        <v/>
      </c>
      <c r="DW287" s="407">
        <f t="array" ref="DW287">DM287/(SUMPRODUCT(--(CHOOSE({1,2,3},DL287,DN287,DO287)&gt;0),CHOOSE({1,2,3},DL287,DN287,DO287))+DK287)</f>
        <v/>
      </c>
      <c r="DY287" s="2699">
        <f>EOMONTH(DY288,-1)</f>
        <v/>
      </c>
      <c r="DZ287" s="405">
        <f>+EF286</f>
        <v/>
      </c>
      <c r="EA287" s="405" t="n">
        <v>0</v>
      </c>
      <c r="EB287" s="405" t="n">
        <v>0</v>
      </c>
      <c r="EC287" s="405" t="n">
        <v>0</v>
      </c>
      <c r="ED287" s="405" t="n">
        <v>0</v>
      </c>
      <c r="EE287" s="405" t="n">
        <v>0</v>
      </c>
      <c r="EF287" s="405">
        <f>SUM(DZ287:EB287)-SUM(EC287:EE287)</f>
        <v/>
      </c>
      <c r="EG287" s="405" t="n">
        <v>0</v>
      </c>
      <c r="EH287" s="405">
        <f>+EF287-EG287</f>
        <v/>
      </c>
      <c r="EI287" s="2700">
        <f>365/((+EA287+EB287-ED287-EE287)/((+DZ287+EF287)/2)*DAY(DY287))</f>
        <v/>
      </c>
      <c r="EJ287" s="2700">
        <f>+EF287/EA287*DAY(DY287)</f>
        <v/>
      </c>
      <c r="EK287" s="406">
        <f>(ED287+EE287)/EA287</f>
        <v/>
      </c>
      <c r="EL287" s="406">
        <f>+EC287/(+EC287+ED287+EE287)</f>
        <v/>
      </c>
      <c r="EM287" s="407">
        <f t="array" ref="EM287">EC287/(SUMPRODUCT(--(CHOOSE({1,2,3},EB287,ED287,EE287)&gt;0),CHOOSE({1,2,3},EB287,ED287,EE287))+EA287)</f>
        <v/>
      </c>
      <c r="EO287" s="2699">
        <f>EOMONTH(EO288,-1)</f>
        <v/>
      </c>
      <c r="EP287" s="405">
        <f>+EV286</f>
        <v/>
      </c>
      <c r="EQ287" s="405" t="n">
        <v>0</v>
      </c>
      <c r="ER287" s="405" t="n">
        <v>0</v>
      </c>
      <c r="ES287" s="405" t="n">
        <v>0</v>
      </c>
      <c r="ET287" s="405" t="n">
        <v>0</v>
      </c>
      <c r="EU287" s="405" t="n">
        <v>0</v>
      </c>
      <c r="EV287" s="405">
        <f>SUM(EP287:ER287)-SUM(ES287:EU287)</f>
        <v/>
      </c>
      <c r="EW287" s="405" t="n">
        <v>0</v>
      </c>
      <c r="EX287" s="405">
        <f>+EV287-EW287</f>
        <v/>
      </c>
      <c r="EY287" s="2700">
        <f>365/((+EQ287+ER287-ET287-EU287)/((+EP287+EV287)/2)*DAY(EO287))</f>
        <v/>
      </c>
      <c r="EZ287" s="2700">
        <f>+EV287/EQ287*DAY(EO287)</f>
        <v/>
      </c>
      <c r="FA287" s="406">
        <f>(ET287+EU287)/EQ287</f>
        <v/>
      </c>
      <c r="FB287" s="406">
        <f>+ES287/(+ES287+ET287+EU287)</f>
        <v/>
      </c>
      <c r="FC287" s="407">
        <f t="array" ref="FC287">ES287/(SUMPRODUCT(--(CHOOSE({1,2,3},FH287,FX287,GN287)&gt;0),CHOOSE({1,2,3},FH287,FX287,GN287))+EQ287)</f>
        <v/>
      </c>
      <c r="FE287" s="2699">
        <f>EOMONTH(FE288,-1)</f>
        <v/>
      </c>
      <c r="FF287" s="405">
        <f>+FL286</f>
        <v/>
      </c>
      <c r="FG287" s="405" t="n">
        <v>0</v>
      </c>
      <c r="FH287" s="405" t="n">
        <v>0</v>
      </c>
      <c r="FI287" s="405" t="n">
        <v>0</v>
      </c>
      <c r="FJ287" s="405" t="n">
        <v>0</v>
      </c>
      <c r="FK287" s="405" t="n">
        <v>0</v>
      </c>
      <c r="FL287" s="405">
        <f>SUM(FF287:FH287)-SUM(FI287:FK287)</f>
        <v/>
      </c>
      <c r="FM287" s="405" t="n">
        <v>0</v>
      </c>
      <c r="FN287" s="405">
        <f>+FL287-FM287</f>
        <v/>
      </c>
      <c r="FO287" s="2700">
        <f>365/((+FG287+FH287-FJ287-FK287)/((+FF287+FL287)/2)*DAY(FE287))</f>
        <v/>
      </c>
      <c r="FP287" s="2700">
        <f>+FL287/FG287*DAY(FE287)</f>
        <v/>
      </c>
      <c r="FQ287" s="406">
        <f>(FJ287+FK287)/FG287</f>
        <v/>
      </c>
      <c r="FR287" s="406">
        <f>+FI287/(+FI287+FJ287+FK287)</f>
        <v/>
      </c>
      <c r="FS287" s="407">
        <f t="array" ref="FS287">FI287/(SUMPRODUCT(--(CHOOSE({1,2,3},FH287,FJ287,FK287)&gt;0),CHOOSE({1,2,3},FH287,FJ287,FK287))+FG287)</f>
        <v/>
      </c>
      <c r="FU287" s="2699">
        <f>EOMONTH(FU288,-1)</f>
        <v/>
      </c>
      <c r="FV287" s="405">
        <f>+GB286</f>
        <v/>
      </c>
      <c r="FW287" s="405" t="n">
        <v>0</v>
      </c>
      <c r="FX287" s="405" t="n">
        <v>0</v>
      </c>
      <c r="FY287" s="405" t="n">
        <v>0</v>
      </c>
      <c r="FZ287" s="405" t="n">
        <v>0</v>
      </c>
      <c r="GA287" s="405" t="n">
        <v>0</v>
      </c>
      <c r="GB287" s="405">
        <f>SUM(FV287:FX287)-SUM(FY287:GA287)</f>
        <v/>
      </c>
      <c r="GC287" s="405" t="n">
        <v>0</v>
      </c>
      <c r="GD287" s="405">
        <f>+GB287-GC287</f>
        <v/>
      </c>
      <c r="GE287" s="2700">
        <f>365/((+FW287+FX287-FZ287-GA287)/((+FV287+GB287)/2)*DAY(FU287))</f>
        <v/>
      </c>
      <c r="GF287" s="2700">
        <f>+GB287/FW287*DAY(FU287)</f>
        <v/>
      </c>
      <c r="GG287" s="406">
        <f>(FZ287+GA287)/FW287</f>
        <v/>
      </c>
      <c r="GH287" s="406">
        <f>+FY287/(+FY287+FZ287+GA287)</f>
        <v/>
      </c>
      <c r="GI287" s="407">
        <f t="array" ref="GI287">FY287/(SUMPRODUCT(--(CHOOSE({1,2,3},FX287,FZ287,GA287)&gt;0),CHOOSE({1,2,3},FX287,FZ287,GA287))+FW287)</f>
        <v/>
      </c>
      <c r="GK287" s="2699">
        <f>EOMONTH(GK288,-1)</f>
        <v/>
      </c>
      <c r="GL287" s="405">
        <f>+GR286</f>
        <v/>
      </c>
      <c r="GM287" s="405" t="n">
        <v>0</v>
      </c>
      <c r="GN287" s="405" t="n">
        <v>0</v>
      </c>
      <c r="GO287" s="405" t="n">
        <v>0</v>
      </c>
      <c r="GP287" s="405" t="n">
        <v>0</v>
      </c>
      <c r="GQ287" s="405" t="n">
        <v>0</v>
      </c>
      <c r="GR287" s="405">
        <f>SUM(GL287:GN287)-SUM(GO287:GQ287)</f>
        <v/>
      </c>
      <c r="GS287" s="405" t="n">
        <v>0</v>
      </c>
      <c r="GT287" s="405">
        <f>+GR287-GS287</f>
        <v/>
      </c>
      <c r="GU287" s="2700">
        <f>365/((+GM287+GN287-GP287-GQ287)/((+GL287+GR287)/2)*DAY(GK287))</f>
        <v/>
      </c>
      <c r="GV287" s="2700">
        <f>+GR287/GM287*DAY(GK287)</f>
        <v/>
      </c>
      <c r="GW287" s="406">
        <f>(GP287+GQ287)/GM287</f>
        <v/>
      </c>
      <c r="GX287" s="406">
        <f>+GO287/(+GO287+GP287+GQ287)</f>
        <v/>
      </c>
      <c r="GY287" s="407">
        <f t="array" ref="GY287">GO287/(SUMPRODUCT(--(CHOOSE({1,2,3},GN287,GP287,GQ287)&gt;0),CHOOSE({1,2,3},GN287,GP287,GQ287))+GM287)</f>
        <v/>
      </c>
    </row>
    <row r="288">
      <c r="A288" s="2699">
        <f>EOMONTH(A289,-1)</f>
        <v/>
      </c>
      <c r="B288" s="405">
        <f>R288+AH288+AX288+BN288+CD288+CT288+DJ288+DZ288+EP288+FF288+FV288+GL288</f>
        <v/>
      </c>
      <c r="C288" s="405">
        <f>S288+AI288+AY288+BO288+CE288+CU288+DK288+EA288+EQ288+FG288+FW288+GM288</f>
        <v/>
      </c>
      <c r="D288" s="405">
        <f>T288+AJ288+AZ288+BP288+CF288+CV288+DL288+EB288+ER288+FH288+FX288+GN288</f>
        <v/>
      </c>
      <c r="E288" s="405">
        <f>U288+AK288+BA288+BQ288+CG288+CW288+DM288+EC288+ES288+FI288+FY288+GO288</f>
        <v/>
      </c>
      <c r="F288" s="405">
        <f>V288+AL288+BB288+BR288+CH288+CX288+DN288+ED288+ET288+FJ288+FZ288+GP288</f>
        <v/>
      </c>
      <c r="G288" s="405">
        <f>W288+AM288+BC288+BS288+CI288+CY288+DO288+EE288+EU288+FK288+GA288+GQ288</f>
        <v/>
      </c>
      <c r="H288" s="405">
        <f>X288+AN288+BD288+BT288+CJ288+CZ288+DP288+EF288+EV288+FL288+GB288+GR288</f>
        <v/>
      </c>
      <c r="I288" s="405">
        <f>Y288+AO288+BE288+BU288+CK288+DA288+DQ288+EG288+EW288+FM288+GC288+GS288</f>
        <v/>
      </c>
      <c r="J288" s="405">
        <f>Z288+AP288+BF288+BV288</f>
        <v/>
      </c>
      <c r="K288" s="2700">
        <f>365/((+C288+D288-F288-G288)/((+B288+H288)/2)*DAY(A288))</f>
        <v/>
      </c>
      <c r="L288" s="2700">
        <f>+H288/C288*DAY(A288)</f>
        <v/>
      </c>
      <c r="M288" s="406">
        <f>(F288+G288)/C288</f>
        <v/>
      </c>
      <c r="N288" s="406">
        <f>+E288/(+E288+F288+G288)</f>
        <v/>
      </c>
      <c r="O288" s="407">
        <f t="array" ref="O288">E288/(SUMPRODUCT(--(CHOOSE({1,2,3},D288,F288,G288)&gt;0),CHOOSE({1,2,3},D288,F288,G288))+C288)</f>
        <v/>
      </c>
      <c r="Q288" s="2699">
        <f>EOMONTH(Q289,-1)</f>
        <v/>
      </c>
      <c r="R288" s="405">
        <f>+X287</f>
        <v/>
      </c>
      <c r="S288" s="405" t="n">
        <v>0</v>
      </c>
      <c r="T288" s="405" t="n">
        <v>0</v>
      </c>
      <c r="U288" s="405" t="n">
        <v>0</v>
      </c>
      <c r="V288" s="405" t="n">
        <v>0</v>
      </c>
      <c r="W288" s="405" t="n">
        <v>0</v>
      </c>
      <c r="X288" s="405">
        <f>SUM(R288:T288)-SUM(U288:W288)</f>
        <v/>
      </c>
      <c r="Y288" s="405" t="n">
        <v>0</v>
      </c>
      <c r="Z288" s="405">
        <f>+X288-Y288</f>
        <v/>
      </c>
      <c r="AA288" s="2700">
        <f>365/((+S288+T288-V288-W288)/((+R288+X288)/2)*DAY(Q288))</f>
        <v/>
      </c>
      <c r="AB288" s="2700">
        <f>+X288/S288*DAY(Q288)</f>
        <v/>
      </c>
      <c r="AC288" s="406">
        <f>(V288+W288)/S288</f>
        <v/>
      </c>
      <c r="AD288" s="406">
        <f>+U288/(+U288+V288+W288)</f>
        <v/>
      </c>
      <c r="AE288" s="407">
        <f t="array" ref="AE288">U288/(SUMPRODUCT(--(CHOOSE({1,2,3},T288,V288,W288)&gt;0),CHOOSE({1,2,3},T288,V288,W288))+S288)</f>
        <v/>
      </c>
      <c r="AG288" s="2699">
        <f>EOMONTH(AG289,-1)</f>
        <v/>
      </c>
      <c r="AH288" s="405">
        <f>+AN287</f>
        <v/>
      </c>
      <c r="AI288" s="405" t="n">
        <v>0</v>
      </c>
      <c r="AJ288" s="405" t="n">
        <v>0</v>
      </c>
      <c r="AK288" s="405" t="n">
        <v>0</v>
      </c>
      <c r="AL288" s="405" t="n">
        <v>0</v>
      </c>
      <c r="AM288" s="405" t="n">
        <v>0</v>
      </c>
      <c r="AN288" s="405">
        <f>SUM(AH288:AJ288)-SUM(AK288:AM288)</f>
        <v/>
      </c>
      <c r="AO288" s="405" t="n">
        <v>0</v>
      </c>
      <c r="AP288" s="405">
        <f>+AN288-AO288</f>
        <v/>
      </c>
      <c r="AQ288" s="2700">
        <f>365/((+AI288+AJ288-AL288-AM288)/((+AH288+AN288)/2)*DAY(AG288))</f>
        <v/>
      </c>
      <c r="AR288" s="2700">
        <f>+AN288/AI288*DAY(AG288)</f>
        <v/>
      </c>
      <c r="AS288" s="406">
        <f>(AL288+AM288)/AI288</f>
        <v/>
      </c>
      <c r="AT288" s="406">
        <f>+AK288/(+AK288+AL288+AM288)</f>
        <v/>
      </c>
      <c r="AU288" s="407">
        <f t="array" ref="AU288">AK288/(SUMPRODUCT(--(CHOOSE({1,2,3},AJ288,AL288,AM288)&gt;0),CHOOSE({1,2,3},AJ288,AL288,AM288))+AI288)</f>
        <v/>
      </c>
      <c r="AW288" s="2699">
        <f>EOMONTH(AW289,-1)</f>
        <v/>
      </c>
      <c r="AX288" s="405">
        <f>+BD287</f>
        <v/>
      </c>
      <c r="AY288" s="405" t="n">
        <v>0</v>
      </c>
      <c r="AZ288" s="405" t="n">
        <v>0</v>
      </c>
      <c r="BA288" s="405" t="n">
        <v>0</v>
      </c>
      <c r="BB288" s="405" t="n">
        <v>0</v>
      </c>
      <c r="BC288" s="405" t="n">
        <v>0</v>
      </c>
      <c r="BD288" s="405">
        <f>SUM(AX288:AZ288)-SUM(BA288:BC288)</f>
        <v/>
      </c>
      <c r="BE288" s="405" t="n">
        <v>0</v>
      </c>
      <c r="BF288" s="405">
        <f>+BD288-BE288</f>
        <v/>
      </c>
      <c r="BG288" s="2700">
        <f>365/((+AY288+AZ288-BB288-BC288)/((+AX288+BD288)/2)*DAY(AW288))</f>
        <v/>
      </c>
      <c r="BH288" s="2700">
        <f>+BD288/AY288*DAY(AW288)</f>
        <v/>
      </c>
      <c r="BI288" s="406">
        <f>(BB288+BC288)/AY288</f>
        <v/>
      </c>
      <c r="BJ288" s="406">
        <f>+BA288/(+BA288+BB288+BC288)</f>
        <v/>
      </c>
      <c r="BK288" s="407">
        <f t="array" ref="BK288">BA288/(SUMPRODUCT(--(CHOOSE({1,2,3},AZ288,BB288,BC288)&gt;0),CHOOSE({1,2,3},AZ288,BB288,BC288))+AY288)</f>
        <v/>
      </c>
      <c r="BM288" s="2699">
        <f>EOMONTH(BM289,-1)</f>
        <v/>
      </c>
      <c r="BN288" s="405">
        <f>+BT287</f>
        <v/>
      </c>
      <c r="BO288" s="405" t="n">
        <v>0</v>
      </c>
      <c r="BP288" s="405" t="n">
        <v>0</v>
      </c>
      <c r="BQ288" s="405" t="n">
        <v>0</v>
      </c>
      <c r="BR288" s="405" t="n">
        <v>0</v>
      </c>
      <c r="BS288" s="405" t="n">
        <v>0</v>
      </c>
      <c r="BT288" s="405">
        <f>SUM(BN288:BP288)-SUM(BQ288:BS288)</f>
        <v/>
      </c>
      <c r="BU288" s="405" t="n">
        <v>0</v>
      </c>
      <c r="BV288" s="405">
        <f>+BT288-BU288</f>
        <v/>
      </c>
      <c r="BW288" s="2700">
        <f>365/((+BO288+BP288-BR288-BS288)/((+BN288+BT288)/2)*DAY(BM288))</f>
        <v/>
      </c>
      <c r="BX288" s="2700">
        <f>+BT288/BO288*DAY(BM288)</f>
        <v/>
      </c>
      <c r="BY288" s="406">
        <f>(BR288+BS288)/BO288</f>
        <v/>
      </c>
      <c r="BZ288" s="406">
        <f>+BQ288/(+BQ288+BR288+BS288)</f>
        <v/>
      </c>
      <c r="CA288" s="407">
        <f t="array" ref="CA288">BQ288/(SUMPRODUCT(--(CHOOSE({1,2,3},BP288,BR288,BS288)&gt;0),CHOOSE({1,2,3},BP288,BR288,BS288))+BO288)</f>
        <v/>
      </c>
      <c r="CC288" s="2699">
        <f>EOMONTH(CC289,-1)</f>
        <v/>
      </c>
      <c r="CD288" s="405">
        <f>+CJ287</f>
        <v/>
      </c>
      <c r="CE288" s="405" t="n">
        <v>0</v>
      </c>
      <c r="CF288" s="405" t="n">
        <v>0</v>
      </c>
      <c r="CG288" s="405" t="n">
        <v>0</v>
      </c>
      <c r="CH288" s="405" t="n">
        <v>0</v>
      </c>
      <c r="CI288" s="405" t="n">
        <v>0</v>
      </c>
      <c r="CJ288" s="405">
        <f>SUM(CD288:CF288)-SUM(CG288:CI288)</f>
        <v/>
      </c>
      <c r="CK288" s="405" t="n">
        <v>0</v>
      </c>
      <c r="CL288" s="405">
        <f>+CJ288-CK288</f>
        <v/>
      </c>
      <c r="CM288" s="2700">
        <f>365/((+CE288+CF288-CH288-CI288)/((+CD288+CJ288)/2)*DAY(CC288))</f>
        <v/>
      </c>
      <c r="CN288" s="2700">
        <f>+CJ288/CE288*DAY(CC288)</f>
        <v/>
      </c>
      <c r="CO288" s="406">
        <f>(CH288+CI288)/CE288</f>
        <v/>
      </c>
      <c r="CP288" s="406">
        <f>+CG288/(+CG288+CH288+CI288)</f>
        <v/>
      </c>
      <c r="CQ288" s="407">
        <f t="array" ref="CQ288">CG288/(SUMPRODUCT(--(CHOOSE({1,2,3},CF288,CH288,CI288)&gt;0),CHOOSE({1,2,3},CF288,CH288,CI288))+CE288)</f>
        <v/>
      </c>
      <c r="CS288" s="2699">
        <f>EOMONTH(CS289,-1)</f>
        <v/>
      </c>
      <c r="CT288" s="405">
        <f>+CZ287</f>
        <v/>
      </c>
      <c r="CU288" s="405" t="n">
        <v>0</v>
      </c>
      <c r="CV288" s="405" t="n">
        <v>0</v>
      </c>
      <c r="CW288" s="405" t="n">
        <v>0</v>
      </c>
      <c r="CX288" s="405" t="n">
        <v>0</v>
      </c>
      <c r="CY288" s="405" t="n">
        <v>0</v>
      </c>
      <c r="CZ288" s="405">
        <f>SUM(CT288:CV288)-SUM(CW288:CY288)</f>
        <v/>
      </c>
      <c r="DA288" s="405" t="n">
        <v>0</v>
      </c>
      <c r="DB288" s="405">
        <f>+CZ288-DA288</f>
        <v/>
      </c>
      <c r="DC288" s="2700">
        <f>365/((+CU288+CV288-CX288-CY288)/((+CT288+CZ288)/2)*DAY(CS288))</f>
        <v/>
      </c>
      <c r="DD288" s="2700">
        <f>+CZ288/CU288*DAY(CS288)</f>
        <v/>
      </c>
      <c r="DE288" s="406">
        <f>(CX288+CY288)/CU288</f>
        <v/>
      </c>
      <c r="DF288" s="406">
        <f>+CW288/(+CW288+CX288+CY288)</f>
        <v/>
      </c>
      <c r="DG288" s="407">
        <f t="array" ref="DG288">CW288/(SUMPRODUCT(--(CHOOSE({1,2,3},CV288,CX288,CY288)&gt;0),CHOOSE({1,2,3},CV288,CX288,CY288))+CU288)</f>
        <v/>
      </c>
      <c r="DI288" s="2699">
        <f>EOMONTH(DI289,-1)</f>
        <v/>
      </c>
      <c r="DJ288" s="405">
        <f>+DP287</f>
        <v/>
      </c>
      <c r="DK288" s="405" t="n">
        <v>0</v>
      </c>
      <c r="DL288" s="405" t="n">
        <v>0</v>
      </c>
      <c r="DM288" s="405" t="n">
        <v>0</v>
      </c>
      <c r="DN288" s="405" t="n">
        <v>0</v>
      </c>
      <c r="DO288" s="405" t="n">
        <v>0</v>
      </c>
      <c r="DP288" s="405">
        <f>SUM(DJ288:DL288)-SUM(DM288:DO288)</f>
        <v/>
      </c>
      <c r="DQ288" s="405" t="n">
        <v>0</v>
      </c>
      <c r="DR288" s="405">
        <f>+DP288-DQ288</f>
        <v/>
      </c>
      <c r="DS288" s="2700">
        <f>365/((+DK288+DL288-DN288-DO288)/((+DJ288+DP288)/2)*DAY(DI288))</f>
        <v/>
      </c>
      <c r="DT288" s="2700">
        <f>+DP288/DK288*DAY(DI288)</f>
        <v/>
      </c>
      <c r="DU288" s="406">
        <f>(DN288+DO288)/DK288</f>
        <v/>
      </c>
      <c r="DV288" s="406">
        <f>+DM288/(+DM288+DN288+DO288)</f>
        <v/>
      </c>
      <c r="DW288" s="407">
        <f t="array" ref="DW288">DM288/(SUMPRODUCT(--(CHOOSE({1,2,3},DL288,DN288,DO288)&gt;0),CHOOSE({1,2,3},DL288,DN288,DO288))+DK288)</f>
        <v/>
      </c>
      <c r="DY288" s="2699">
        <f>EOMONTH(DY289,-1)</f>
        <v/>
      </c>
      <c r="DZ288" s="405">
        <f>+EF287</f>
        <v/>
      </c>
      <c r="EA288" s="405" t="n">
        <v>0</v>
      </c>
      <c r="EB288" s="405" t="n">
        <v>0</v>
      </c>
      <c r="EC288" s="405" t="n">
        <v>0</v>
      </c>
      <c r="ED288" s="405" t="n">
        <v>0</v>
      </c>
      <c r="EE288" s="405" t="n">
        <v>0</v>
      </c>
      <c r="EF288" s="405">
        <f>SUM(DZ288:EB288)-SUM(EC288:EE288)</f>
        <v/>
      </c>
      <c r="EG288" s="405" t="n">
        <v>0</v>
      </c>
      <c r="EH288" s="405">
        <f>+EF288-EG288</f>
        <v/>
      </c>
      <c r="EI288" s="2700">
        <f>365/((+EA288+EB288-ED288-EE288)/((+DZ288+EF288)/2)*DAY(DY288))</f>
        <v/>
      </c>
      <c r="EJ288" s="2700">
        <f>+EF288/EA288*DAY(DY288)</f>
        <v/>
      </c>
      <c r="EK288" s="406">
        <f>(ED288+EE288)/EA288</f>
        <v/>
      </c>
      <c r="EL288" s="406">
        <f>+EC288/(+EC288+ED288+EE288)</f>
        <v/>
      </c>
      <c r="EM288" s="407">
        <f t="array" ref="EM288">EC288/(SUMPRODUCT(--(CHOOSE({1,2,3},EB288,ED288,EE288)&gt;0),CHOOSE({1,2,3},EB288,ED288,EE288))+EA288)</f>
        <v/>
      </c>
      <c r="EO288" s="2699">
        <f>EOMONTH(EO289,-1)</f>
        <v/>
      </c>
      <c r="EP288" s="405">
        <f>+EV287</f>
        <v/>
      </c>
      <c r="EQ288" s="405" t="n">
        <v>0</v>
      </c>
      <c r="ER288" s="405" t="n">
        <v>0</v>
      </c>
      <c r="ES288" s="405" t="n">
        <v>0</v>
      </c>
      <c r="ET288" s="405" t="n">
        <v>0</v>
      </c>
      <c r="EU288" s="405" t="n">
        <v>0</v>
      </c>
      <c r="EV288" s="405">
        <f>SUM(EP288:ER288)-SUM(ES288:EU288)</f>
        <v/>
      </c>
      <c r="EW288" s="405" t="n">
        <v>0</v>
      </c>
      <c r="EX288" s="405">
        <f>+EV288-EW288</f>
        <v/>
      </c>
      <c r="EY288" s="2700">
        <f>365/((+EQ288+ER288-ET288-EU288)/((+EP288+EV288)/2)*DAY(EO288))</f>
        <v/>
      </c>
      <c r="EZ288" s="2700">
        <f>+EV288/EQ288*DAY(EO288)</f>
        <v/>
      </c>
      <c r="FA288" s="406">
        <f>(ET288+EU288)/EQ288</f>
        <v/>
      </c>
      <c r="FB288" s="406">
        <f>+ES288/(+ES288+ET288+EU288)</f>
        <v/>
      </c>
      <c r="FC288" s="407">
        <f t="array" ref="FC288">ES288/(SUMPRODUCT(--(CHOOSE({1,2,3},FH288,FX288,GN288)&gt;0),CHOOSE({1,2,3},FH288,FX288,GN288))+EQ288)</f>
        <v/>
      </c>
      <c r="FE288" s="2699">
        <f>EOMONTH(FE289,-1)</f>
        <v/>
      </c>
      <c r="FF288" s="405">
        <f>+FL287</f>
        <v/>
      </c>
      <c r="FG288" s="405" t="n">
        <v>0</v>
      </c>
      <c r="FH288" s="405" t="n">
        <v>0</v>
      </c>
      <c r="FI288" s="405" t="n">
        <v>0</v>
      </c>
      <c r="FJ288" s="405" t="n">
        <v>0</v>
      </c>
      <c r="FK288" s="405" t="n">
        <v>0</v>
      </c>
      <c r="FL288" s="405">
        <f>SUM(FF288:FH288)-SUM(FI288:FK288)</f>
        <v/>
      </c>
      <c r="FM288" s="405" t="n">
        <v>0</v>
      </c>
      <c r="FN288" s="405">
        <f>+FL288-FM288</f>
        <v/>
      </c>
      <c r="FO288" s="2700">
        <f>365/((+FG288+FH288-FJ288-FK288)/((+FF288+FL288)/2)*DAY(FE288))</f>
        <v/>
      </c>
      <c r="FP288" s="2700">
        <f>+FL288/FG288*DAY(FE288)</f>
        <v/>
      </c>
      <c r="FQ288" s="406">
        <f>(FJ288+FK288)/FG288</f>
        <v/>
      </c>
      <c r="FR288" s="406">
        <f>+FI288/(+FI288+FJ288+FK288)</f>
        <v/>
      </c>
      <c r="FS288" s="407">
        <f t="array" ref="FS288">FI288/(SUMPRODUCT(--(CHOOSE({1,2,3},FH288,FJ288,FK288)&gt;0),CHOOSE({1,2,3},FH288,FJ288,FK288))+FG288)</f>
        <v/>
      </c>
      <c r="FU288" s="2699">
        <f>EOMONTH(FU289,-1)</f>
        <v/>
      </c>
      <c r="FV288" s="405">
        <f>+GB287</f>
        <v/>
      </c>
      <c r="FW288" s="405" t="n">
        <v>0</v>
      </c>
      <c r="FX288" s="405" t="n">
        <v>0</v>
      </c>
      <c r="FY288" s="405" t="n">
        <v>0</v>
      </c>
      <c r="FZ288" s="405" t="n">
        <v>0</v>
      </c>
      <c r="GA288" s="405" t="n">
        <v>0</v>
      </c>
      <c r="GB288" s="405">
        <f>SUM(FV288:FX288)-SUM(FY288:GA288)</f>
        <v/>
      </c>
      <c r="GC288" s="405" t="n">
        <v>0</v>
      </c>
      <c r="GD288" s="405">
        <f>+GB288-GC288</f>
        <v/>
      </c>
      <c r="GE288" s="2700">
        <f>365/((+FW288+FX288-FZ288-GA288)/((+FV288+GB288)/2)*DAY(FU288))</f>
        <v/>
      </c>
      <c r="GF288" s="2700">
        <f>+GB288/FW288*DAY(FU288)</f>
        <v/>
      </c>
      <c r="GG288" s="406">
        <f>(FZ288+GA288)/FW288</f>
        <v/>
      </c>
      <c r="GH288" s="406">
        <f>+FY288/(+FY288+FZ288+GA288)</f>
        <v/>
      </c>
      <c r="GI288" s="407">
        <f t="array" ref="GI288">FY288/(SUMPRODUCT(--(CHOOSE({1,2,3},FX288,FZ288,GA288)&gt;0),CHOOSE({1,2,3},FX288,FZ288,GA288))+FW288)</f>
        <v/>
      </c>
      <c r="GK288" s="2699">
        <f>EOMONTH(GK289,-1)</f>
        <v/>
      </c>
      <c r="GL288" s="405">
        <f>+GR287</f>
        <v/>
      </c>
      <c r="GM288" s="405" t="n">
        <v>0</v>
      </c>
      <c r="GN288" s="405" t="n">
        <v>0</v>
      </c>
      <c r="GO288" s="405" t="n">
        <v>0</v>
      </c>
      <c r="GP288" s="405" t="n">
        <v>0</v>
      </c>
      <c r="GQ288" s="405" t="n">
        <v>0</v>
      </c>
      <c r="GR288" s="405">
        <f>SUM(GL288:GN288)-SUM(GO288:GQ288)</f>
        <v/>
      </c>
      <c r="GS288" s="405" t="n">
        <v>0</v>
      </c>
      <c r="GT288" s="405">
        <f>+GR288-GS288</f>
        <v/>
      </c>
      <c r="GU288" s="2700">
        <f>365/((+GM288+GN288-GP288-GQ288)/((+GL288+GR288)/2)*DAY(GK288))</f>
        <v/>
      </c>
      <c r="GV288" s="2700">
        <f>+GR288/GM288*DAY(GK288)</f>
        <v/>
      </c>
      <c r="GW288" s="406">
        <f>(GP288+GQ288)/GM288</f>
        <v/>
      </c>
      <c r="GX288" s="406">
        <f>+GO288/(+GO288+GP288+GQ288)</f>
        <v/>
      </c>
      <c r="GY288" s="407">
        <f t="array" ref="GY288">GO288/(SUMPRODUCT(--(CHOOSE({1,2,3},GN288,GP288,GQ288)&gt;0),CHOOSE({1,2,3},GN288,GP288,GQ288))+GM288)</f>
        <v/>
      </c>
    </row>
    <row r="289">
      <c r="A289" s="2699">
        <f>EOMONTH(A290,-1)</f>
        <v/>
      </c>
      <c r="B289" s="405">
        <f>R289+AH289+AX289+BN289+CD289+CT289+DJ289+DZ289+EP289+FF289+FV289+GL289</f>
        <v/>
      </c>
      <c r="C289" s="405">
        <f>S289+AI289+AY289+BO289+CE289+CU289+DK289+EA289+EQ289+FG289+FW289+GM289</f>
        <v/>
      </c>
      <c r="D289" s="405">
        <f>T289+AJ289+AZ289+BP289+CF289+CV289+DL289+EB289+ER289+FH289+FX289+GN289</f>
        <v/>
      </c>
      <c r="E289" s="405">
        <f>U289+AK289+BA289+BQ289+CG289+CW289+DM289+EC289+ES289+FI289+FY289+GO289</f>
        <v/>
      </c>
      <c r="F289" s="405">
        <f>V289+AL289+BB289+BR289+CH289+CX289+DN289+ED289+ET289+FJ289+FZ289+GP289</f>
        <v/>
      </c>
      <c r="G289" s="405">
        <f>W289+AM289+BC289+BS289+CI289+CY289+DO289+EE289+EU289+FK289+GA289+GQ289</f>
        <v/>
      </c>
      <c r="H289" s="405">
        <f>X289+AN289+BD289+BT289+CJ289+CZ289+DP289+EF289+EV289+FL289+GB289+GR289</f>
        <v/>
      </c>
      <c r="I289" s="405">
        <f>Y289+AO289+BE289+BU289+CK289+DA289+DQ289+EG289+EW289+FM289+GC289+GS289</f>
        <v/>
      </c>
      <c r="J289" s="405">
        <f>Z289+AP289+BF289+BV289</f>
        <v/>
      </c>
      <c r="K289" s="2700">
        <f>365/((+C289+D289-F289-G289)/((+B289+H289)/2)*DAY(A289))</f>
        <v/>
      </c>
      <c r="L289" s="2700">
        <f>+H289/C289*DAY(A289)</f>
        <v/>
      </c>
      <c r="M289" s="406">
        <f>(F289+G289)/C289</f>
        <v/>
      </c>
      <c r="N289" s="406">
        <f>+E289/(+E289+F289+G289)</f>
        <v/>
      </c>
      <c r="O289" s="407">
        <f t="array" ref="O289">E289/(SUMPRODUCT(--(CHOOSE({1,2,3},D289,F289,G289)&gt;0),CHOOSE({1,2,3},D289,F289,G289))+C289)</f>
        <v/>
      </c>
      <c r="Q289" s="2699">
        <f>EOMONTH(Q290,-1)</f>
        <v/>
      </c>
      <c r="R289" s="405">
        <f>+X288</f>
        <v/>
      </c>
      <c r="S289" s="405" t="n">
        <v>0</v>
      </c>
      <c r="T289" s="405" t="n">
        <v>0</v>
      </c>
      <c r="U289" s="405" t="n">
        <v>0</v>
      </c>
      <c r="V289" s="405" t="n">
        <v>0</v>
      </c>
      <c r="W289" s="405" t="n">
        <v>0</v>
      </c>
      <c r="X289" s="405">
        <f>SUM(R289:T289)-SUM(U289:W289)</f>
        <v/>
      </c>
      <c r="Y289" s="405" t="n">
        <v>0</v>
      </c>
      <c r="Z289" s="405">
        <f>+X289-Y289</f>
        <v/>
      </c>
      <c r="AA289" s="2700">
        <f>365/((+S289+T289-V289-W289)/((+R289+X289)/2)*DAY(Q289))</f>
        <v/>
      </c>
      <c r="AB289" s="2700">
        <f>+X289/S289*DAY(Q289)</f>
        <v/>
      </c>
      <c r="AC289" s="406">
        <f>(V289+W289)/S289</f>
        <v/>
      </c>
      <c r="AD289" s="406">
        <f>+U289/(+U289+V289+W289)</f>
        <v/>
      </c>
      <c r="AE289" s="407">
        <f t="array" ref="AE289">U289/(SUMPRODUCT(--(CHOOSE({1,2,3},T289,V289,W289)&gt;0),CHOOSE({1,2,3},T289,V289,W289))+S289)</f>
        <v/>
      </c>
      <c r="AG289" s="2699">
        <f>EOMONTH(AG290,-1)</f>
        <v/>
      </c>
      <c r="AH289" s="405">
        <f>+AN288</f>
        <v/>
      </c>
      <c r="AI289" s="405" t="n">
        <v>0</v>
      </c>
      <c r="AJ289" s="405" t="n">
        <v>0</v>
      </c>
      <c r="AK289" s="405" t="n">
        <v>0</v>
      </c>
      <c r="AL289" s="405" t="n">
        <v>0</v>
      </c>
      <c r="AM289" s="405" t="n">
        <v>0</v>
      </c>
      <c r="AN289" s="405">
        <f>SUM(AH289:AJ289)-SUM(AK289:AM289)</f>
        <v/>
      </c>
      <c r="AO289" s="405" t="n">
        <v>0</v>
      </c>
      <c r="AP289" s="405">
        <f>+AN289-AO289</f>
        <v/>
      </c>
      <c r="AQ289" s="2700">
        <f>365/((+AI289+AJ289-AL289-AM289)/((+AH289+AN289)/2)*DAY(AG289))</f>
        <v/>
      </c>
      <c r="AR289" s="2700">
        <f>+AN289/AI289*DAY(AG289)</f>
        <v/>
      </c>
      <c r="AS289" s="406">
        <f>(AL289+AM289)/AI289</f>
        <v/>
      </c>
      <c r="AT289" s="406">
        <f>+AK289/(+AK289+AL289+AM289)</f>
        <v/>
      </c>
      <c r="AU289" s="407">
        <f t="array" ref="AU289">AK289/(SUMPRODUCT(--(CHOOSE({1,2,3},AJ289,AL289,AM289)&gt;0),CHOOSE({1,2,3},AJ289,AL289,AM289))+AI289)</f>
        <v/>
      </c>
      <c r="AW289" s="2699">
        <f>EOMONTH(AW290,-1)</f>
        <v/>
      </c>
      <c r="AX289" s="405">
        <f>+BD288</f>
        <v/>
      </c>
      <c r="AY289" s="405" t="n">
        <v>0</v>
      </c>
      <c r="AZ289" s="405" t="n">
        <v>0</v>
      </c>
      <c r="BA289" s="405" t="n">
        <v>0</v>
      </c>
      <c r="BB289" s="405" t="n">
        <v>0</v>
      </c>
      <c r="BC289" s="405" t="n">
        <v>0</v>
      </c>
      <c r="BD289" s="405">
        <f>SUM(AX289:AZ289)-SUM(BA289:BC289)</f>
        <v/>
      </c>
      <c r="BE289" s="405" t="n">
        <v>0</v>
      </c>
      <c r="BF289" s="405">
        <f>+BD289-BE289</f>
        <v/>
      </c>
      <c r="BG289" s="2700">
        <f>365/((+AY289+AZ289-BB289-BC289)/((+AX289+BD289)/2)*DAY(AW289))</f>
        <v/>
      </c>
      <c r="BH289" s="2700">
        <f>+BD289/AY289*DAY(AW289)</f>
        <v/>
      </c>
      <c r="BI289" s="406">
        <f>(BB289+BC289)/AY289</f>
        <v/>
      </c>
      <c r="BJ289" s="406">
        <f>+BA289/(+BA289+BB289+BC289)</f>
        <v/>
      </c>
      <c r="BK289" s="407">
        <f t="array" ref="BK289">BA289/(SUMPRODUCT(--(CHOOSE({1,2,3},AZ289,BB289,BC289)&gt;0),CHOOSE({1,2,3},AZ289,BB289,BC289))+AY289)</f>
        <v/>
      </c>
      <c r="BM289" s="2699">
        <f>EOMONTH(BM290,-1)</f>
        <v/>
      </c>
      <c r="BN289" s="405">
        <f>+BT288</f>
        <v/>
      </c>
      <c r="BO289" s="405" t="n">
        <v>0</v>
      </c>
      <c r="BP289" s="405" t="n">
        <v>0</v>
      </c>
      <c r="BQ289" s="405" t="n">
        <v>0</v>
      </c>
      <c r="BR289" s="405" t="n">
        <v>0</v>
      </c>
      <c r="BS289" s="405" t="n">
        <v>0</v>
      </c>
      <c r="BT289" s="405">
        <f>SUM(BN289:BP289)-SUM(BQ289:BS289)</f>
        <v/>
      </c>
      <c r="BU289" s="405" t="n">
        <v>0</v>
      </c>
      <c r="BV289" s="405">
        <f>+BT289-BU289</f>
        <v/>
      </c>
      <c r="BW289" s="2700">
        <f>365/((+BO289+BP289-BR289-BS289)/((+BN289+BT289)/2)*DAY(BM289))</f>
        <v/>
      </c>
      <c r="BX289" s="2700">
        <f>+BT289/BO289*DAY(BM289)</f>
        <v/>
      </c>
      <c r="BY289" s="406">
        <f>(BR289+BS289)/BO289</f>
        <v/>
      </c>
      <c r="BZ289" s="406">
        <f>+BQ289/(+BQ289+BR289+BS289)</f>
        <v/>
      </c>
      <c r="CA289" s="407">
        <f t="array" ref="CA289">BQ289/(SUMPRODUCT(--(CHOOSE({1,2,3},BP289,BR289,BS289)&gt;0),CHOOSE({1,2,3},BP289,BR289,BS289))+BO289)</f>
        <v/>
      </c>
      <c r="CC289" s="2699">
        <f>EOMONTH(CC290,-1)</f>
        <v/>
      </c>
      <c r="CD289" s="405">
        <f>+CJ288</f>
        <v/>
      </c>
      <c r="CE289" s="405" t="n">
        <v>0</v>
      </c>
      <c r="CF289" s="405" t="n">
        <v>0</v>
      </c>
      <c r="CG289" s="405" t="n">
        <v>0</v>
      </c>
      <c r="CH289" s="405" t="n">
        <v>0</v>
      </c>
      <c r="CI289" s="405" t="n">
        <v>0</v>
      </c>
      <c r="CJ289" s="405">
        <f>SUM(CD289:CF289)-SUM(CG289:CI289)</f>
        <v/>
      </c>
      <c r="CK289" s="405" t="n">
        <v>0</v>
      </c>
      <c r="CL289" s="405">
        <f>+CJ289-CK289</f>
        <v/>
      </c>
      <c r="CM289" s="2700">
        <f>365/((+CE289+CF289-CH289-CI289)/((+CD289+CJ289)/2)*DAY(CC289))</f>
        <v/>
      </c>
      <c r="CN289" s="2700">
        <f>+CJ289/CE289*DAY(CC289)</f>
        <v/>
      </c>
      <c r="CO289" s="406">
        <f>(CH289+CI289)/CE289</f>
        <v/>
      </c>
      <c r="CP289" s="406">
        <f>+CG289/(+CG289+CH289+CI289)</f>
        <v/>
      </c>
      <c r="CQ289" s="407">
        <f t="array" ref="CQ289">CG289/(SUMPRODUCT(--(CHOOSE({1,2,3},CF289,CH289,CI289)&gt;0),CHOOSE({1,2,3},CF289,CH289,CI289))+CE289)</f>
        <v/>
      </c>
      <c r="CS289" s="2699">
        <f>EOMONTH(CS290,-1)</f>
        <v/>
      </c>
      <c r="CT289" s="405">
        <f>+CZ288</f>
        <v/>
      </c>
      <c r="CU289" s="405" t="n">
        <v>0</v>
      </c>
      <c r="CV289" s="405" t="n">
        <v>0</v>
      </c>
      <c r="CW289" s="405" t="n">
        <v>0</v>
      </c>
      <c r="CX289" s="405" t="n">
        <v>0</v>
      </c>
      <c r="CY289" s="405" t="n">
        <v>0</v>
      </c>
      <c r="CZ289" s="405">
        <f>SUM(CT289:CV289)-SUM(CW289:CY289)</f>
        <v/>
      </c>
      <c r="DA289" s="405" t="n">
        <v>0</v>
      </c>
      <c r="DB289" s="405">
        <f>+CZ289-DA289</f>
        <v/>
      </c>
      <c r="DC289" s="2700">
        <f>365/((+CU289+CV289-CX289-CY289)/((+CT289+CZ289)/2)*DAY(CS289))</f>
        <v/>
      </c>
      <c r="DD289" s="2700">
        <f>+CZ289/CU289*DAY(CS289)</f>
        <v/>
      </c>
      <c r="DE289" s="406">
        <f>(CX289+CY289)/CU289</f>
        <v/>
      </c>
      <c r="DF289" s="406">
        <f>+CW289/(+CW289+CX289+CY289)</f>
        <v/>
      </c>
      <c r="DG289" s="407">
        <f t="array" ref="DG289">CW289/(SUMPRODUCT(--(CHOOSE({1,2,3},CV289,CX289,CY289)&gt;0),CHOOSE({1,2,3},CV289,CX289,CY289))+CU289)</f>
        <v/>
      </c>
      <c r="DI289" s="2699">
        <f>EOMONTH(DI290,-1)</f>
        <v/>
      </c>
      <c r="DJ289" s="405">
        <f>+DP288</f>
        <v/>
      </c>
      <c r="DK289" s="405" t="n">
        <v>0</v>
      </c>
      <c r="DL289" s="405" t="n">
        <v>0</v>
      </c>
      <c r="DM289" s="405" t="n">
        <v>0</v>
      </c>
      <c r="DN289" s="405" t="n">
        <v>0</v>
      </c>
      <c r="DO289" s="405" t="n">
        <v>0</v>
      </c>
      <c r="DP289" s="405">
        <f>SUM(DJ289:DL289)-SUM(DM289:DO289)</f>
        <v/>
      </c>
      <c r="DQ289" s="405" t="n">
        <v>0</v>
      </c>
      <c r="DR289" s="405">
        <f>+DP289-DQ289</f>
        <v/>
      </c>
      <c r="DS289" s="2700">
        <f>365/((+DK289+DL289-DN289-DO289)/((+DJ289+DP289)/2)*DAY(DI289))</f>
        <v/>
      </c>
      <c r="DT289" s="2700">
        <f>+DP289/DK289*DAY(DI289)</f>
        <v/>
      </c>
      <c r="DU289" s="406">
        <f>(DN289+DO289)/DK289</f>
        <v/>
      </c>
      <c r="DV289" s="406">
        <f>+DM289/(+DM289+DN289+DO289)</f>
        <v/>
      </c>
      <c r="DW289" s="407">
        <f t="array" ref="DW289">DM289/(SUMPRODUCT(--(CHOOSE({1,2,3},DL289,DN289,DO289)&gt;0),CHOOSE({1,2,3},DL289,DN289,DO289))+DK289)</f>
        <v/>
      </c>
      <c r="DY289" s="2699">
        <f>EOMONTH(DY290,-1)</f>
        <v/>
      </c>
      <c r="DZ289" s="405">
        <f>+EF288</f>
        <v/>
      </c>
      <c r="EA289" s="405" t="n">
        <v>0</v>
      </c>
      <c r="EB289" s="405" t="n">
        <v>0</v>
      </c>
      <c r="EC289" s="405" t="n">
        <v>0</v>
      </c>
      <c r="ED289" s="405" t="n">
        <v>0</v>
      </c>
      <c r="EE289" s="405" t="n">
        <v>0</v>
      </c>
      <c r="EF289" s="405">
        <f>SUM(DZ289:EB289)-SUM(EC289:EE289)</f>
        <v/>
      </c>
      <c r="EG289" s="405" t="n">
        <v>0</v>
      </c>
      <c r="EH289" s="405">
        <f>+EF289-EG289</f>
        <v/>
      </c>
      <c r="EI289" s="2700">
        <f>365/((+EA289+EB289-ED289-EE289)/((+DZ289+EF289)/2)*DAY(DY289))</f>
        <v/>
      </c>
      <c r="EJ289" s="2700">
        <f>+EF289/EA289*DAY(DY289)</f>
        <v/>
      </c>
      <c r="EK289" s="406">
        <f>(ED289+EE289)/EA289</f>
        <v/>
      </c>
      <c r="EL289" s="406">
        <f>+EC289/(+EC289+ED289+EE289)</f>
        <v/>
      </c>
      <c r="EM289" s="407">
        <f t="array" ref="EM289">EC289/(SUMPRODUCT(--(CHOOSE({1,2,3},EB289,ED289,EE289)&gt;0),CHOOSE({1,2,3},EB289,ED289,EE289))+EA289)</f>
        <v/>
      </c>
      <c r="EO289" s="2699">
        <f>EOMONTH(EO290,-1)</f>
        <v/>
      </c>
      <c r="EP289" s="405">
        <f>+EV288</f>
        <v/>
      </c>
      <c r="EQ289" s="405" t="n">
        <v>0</v>
      </c>
      <c r="ER289" s="405" t="n">
        <v>0</v>
      </c>
      <c r="ES289" s="405" t="n">
        <v>0</v>
      </c>
      <c r="ET289" s="405" t="n">
        <v>0</v>
      </c>
      <c r="EU289" s="405" t="n">
        <v>0</v>
      </c>
      <c r="EV289" s="405">
        <f>SUM(EP289:ER289)-SUM(ES289:EU289)</f>
        <v/>
      </c>
      <c r="EW289" s="405" t="n">
        <v>0</v>
      </c>
      <c r="EX289" s="405">
        <f>+EV289-EW289</f>
        <v/>
      </c>
      <c r="EY289" s="2700">
        <f>365/((+EQ289+ER289-ET289-EU289)/((+EP289+EV289)/2)*DAY(EO289))</f>
        <v/>
      </c>
      <c r="EZ289" s="2700">
        <f>+EV289/EQ289*DAY(EO289)</f>
        <v/>
      </c>
      <c r="FA289" s="406">
        <f>(ET289+EU289)/EQ289</f>
        <v/>
      </c>
      <c r="FB289" s="406">
        <f>+ES289/(+ES289+ET289+EU289)</f>
        <v/>
      </c>
      <c r="FC289" s="407">
        <f t="array" ref="FC289">ES289/(SUMPRODUCT(--(CHOOSE({1,2,3},FH289,FX289,GN289)&gt;0),CHOOSE({1,2,3},FH289,FX289,GN289))+EQ289)</f>
        <v/>
      </c>
      <c r="FE289" s="2699">
        <f>EOMONTH(FE290,-1)</f>
        <v/>
      </c>
      <c r="FF289" s="405">
        <f>+FL288</f>
        <v/>
      </c>
      <c r="FG289" s="405" t="n">
        <v>0</v>
      </c>
      <c r="FH289" s="405" t="n">
        <v>0</v>
      </c>
      <c r="FI289" s="405" t="n">
        <v>0</v>
      </c>
      <c r="FJ289" s="405" t="n">
        <v>0</v>
      </c>
      <c r="FK289" s="405" t="n">
        <v>0</v>
      </c>
      <c r="FL289" s="405">
        <f>SUM(FF289:FH289)-SUM(FI289:FK289)</f>
        <v/>
      </c>
      <c r="FM289" s="405" t="n">
        <v>0</v>
      </c>
      <c r="FN289" s="405">
        <f>+FL289-FM289</f>
        <v/>
      </c>
      <c r="FO289" s="2700">
        <f>365/((+FG289+FH289-FJ289-FK289)/((+FF289+FL289)/2)*DAY(FE289))</f>
        <v/>
      </c>
      <c r="FP289" s="2700">
        <f>+FL289/FG289*DAY(FE289)</f>
        <v/>
      </c>
      <c r="FQ289" s="406">
        <f>(FJ289+FK289)/FG289</f>
        <v/>
      </c>
      <c r="FR289" s="406">
        <f>+FI289/(+FI289+FJ289+FK289)</f>
        <v/>
      </c>
      <c r="FS289" s="407">
        <f t="array" ref="FS289">FI289/(SUMPRODUCT(--(CHOOSE({1,2,3},FH289,FJ289,FK289)&gt;0),CHOOSE({1,2,3},FH289,FJ289,FK289))+FG289)</f>
        <v/>
      </c>
      <c r="FU289" s="2699">
        <f>EOMONTH(FU290,-1)</f>
        <v/>
      </c>
      <c r="FV289" s="405">
        <f>+GB288</f>
        <v/>
      </c>
      <c r="FW289" s="405" t="n">
        <v>0</v>
      </c>
      <c r="FX289" s="405" t="n">
        <v>0</v>
      </c>
      <c r="FY289" s="405" t="n">
        <v>0</v>
      </c>
      <c r="FZ289" s="405" t="n">
        <v>0</v>
      </c>
      <c r="GA289" s="405" t="n">
        <v>0</v>
      </c>
      <c r="GB289" s="405">
        <f>SUM(FV289:FX289)-SUM(FY289:GA289)</f>
        <v/>
      </c>
      <c r="GC289" s="405" t="n">
        <v>0</v>
      </c>
      <c r="GD289" s="405">
        <f>+GB289-GC289</f>
        <v/>
      </c>
      <c r="GE289" s="2700">
        <f>365/((+FW289+FX289-FZ289-GA289)/((+FV289+GB289)/2)*DAY(FU289))</f>
        <v/>
      </c>
      <c r="GF289" s="2700">
        <f>+GB289/FW289*DAY(FU289)</f>
        <v/>
      </c>
      <c r="GG289" s="406">
        <f>(FZ289+GA289)/FW289</f>
        <v/>
      </c>
      <c r="GH289" s="406">
        <f>+FY289/(+FY289+FZ289+GA289)</f>
        <v/>
      </c>
      <c r="GI289" s="407">
        <f t="array" ref="GI289">FY289/(SUMPRODUCT(--(CHOOSE({1,2,3},FX289,FZ289,GA289)&gt;0),CHOOSE({1,2,3},FX289,FZ289,GA289))+FW289)</f>
        <v/>
      </c>
      <c r="GK289" s="2699">
        <f>EOMONTH(GK290,-1)</f>
        <v/>
      </c>
      <c r="GL289" s="405">
        <f>+GR288</f>
        <v/>
      </c>
      <c r="GM289" s="405" t="n">
        <v>0</v>
      </c>
      <c r="GN289" s="405" t="n">
        <v>0</v>
      </c>
      <c r="GO289" s="405" t="n">
        <v>0</v>
      </c>
      <c r="GP289" s="405" t="n">
        <v>0</v>
      </c>
      <c r="GQ289" s="405" t="n">
        <v>0</v>
      </c>
      <c r="GR289" s="405">
        <f>SUM(GL289:GN289)-SUM(GO289:GQ289)</f>
        <v/>
      </c>
      <c r="GS289" s="405" t="n">
        <v>0</v>
      </c>
      <c r="GT289" s="405">
        <f>+GR289-GS289</f>
        <v/>
      </c>
      <c r="GU289" s="2700">
        <f>365/((+GM289+GN289-GP289-GQ289)/((+GL289+GR289)/2)*DAY(GK289))</f>
        <v/>
      </c>
      <c r="GV289" s="2700">
        <f>+GR289/GM289*DAY(GK289)</f>
        <v/>
      </c>
      <c r="GW289" s="406">
        <f>(GP289+GQ289)/GM289</f>
        <v/>
      </c>
      <c r="GX289" s="406">
        <f>+GO289/(+GO289+GP289+GQ289)</f>
        <v/>
      </c>
      <c r="GY289" s="407">
        <f t="array" ref="GY289">GO289/(SUMPRODUCT(--(CHOOSE({1,2,3},GN289,GP289,GQ289)&gt;0),CHOOSE({1,2,3},GN289,GP289,GQ289))+GM289)</f>
        <v/>
      </c>
    </row>
    <row r="290">
      <c r="A290" s="2699">
        <f>EOMONTH(A291,-1)</f>
        <v/>
      </c>
      <c r="B290" s="405">
        <f>R290+AH290+AX290+BN290+CD290+CT290+DJ290+DZ290+EP290+FF290+FV290+GL290</f>
        <v/>
      </c>
      <c r="C290" s="405">
        <f>S290+AI290+AY290+BO290+CE290+CU290+DK290+EA290+EQ290+FG290+FW290+GM290</f>
        <v/>
      </c>
      <c r="D290" s="405">
        <f>T290+AJ290+AZ290+BP290+CF290+CV290+DL290+EB290+ER290+FH290+FX290+GN290</f>
        <v/>
      </c>
      <c r="E290" s="405">
        <f>U290+AK290+BA290+BQ290+CG290+CW290+DM290+EC290+ES290+FI290+FY290+GO290</f>
        <v/>
      </c>
      <c r="F290" s="405">
        <f>V290+AL290+BB290+BR290+CH290+CX290+DN290+ED290+ET290+FJ290+FZ290+GP290</f>
        <v/>
      </c>
      <c r="G290" s="405">
        <f>W290+AM290+BC290+BS290+CI290+CY290+DO290+EE290+EU290+FK290+GA290+GQ290</f>
        <v/>
      </c>
      <c r="H290" s="405">
        <f>X290+AN290+BD290+BT290+CJ290+CZ290+DP290+EF290+EV290+FL290+GB290+GR290</f>
        <v/>
      </c>
      <c r="I290" s="405">
        <f>Y290+AO290+BE290+BU290+CK290+DA290+DQ290+EG290+EW290+FM290+GC290+GS290</f>
        <v/>
      </c>
      <c r="J290" s="405">
        <f>Z290+AP290+BF290+BV290</f>
        <v/>
      </c>
      <c r="K290" s="2700">
        <f>365/((+C290+D290-F290-G290)/((+B290+H290)/2)*DAY(A290))</f>
        <v/>
      </c>
      <c r="L290" s="2700">
        <f>+H290/C290*DAY(A290)</f>
        <v/>
      </c>
      <c r="M290" s="406">
        <f>(F290+G290)/C290</f>
        <v/>
      </c>
      <c r="N290" s="406">
        <f>+E290/(+E290+F290+G290)</f>
        <v/>
      </c>
      <c r="O290" s="407">
        <f t="array" ref="O290">E290/(SUMPRODUCT(--(CHOOSE({1,2,3},D290,F290,G290)&gt;0),CHOOSE({1,2,3},D290,F290,G290))+C290)</f>
        <v/>
      </c>
      <c r="Q290" s="2699">
        <f>EOMONTH(Q291,-1)</f>
        <v/>
      </c>
      <c r="R290" s="405">
        <f>+X289</f>
        <v/>
      </c>
      <c r="S290" s="405" t="n">
        <v>0</v>
      </c>
      <c r="T290" s="405" t="n">
        <v>0</v>
      </c>
      <c r="U290" s="405" t="n">
        <v>0</v>
      </c>
      <c r="V290" s="405" t="n">
        <v>0</v>
      </c>
      <c r="W290" s="405" t="n">
        <v>0</v>
      </c>
      <c r="X290" s="405">
        <f>SUM(R290:T290)-SUM(U290:W290)</f>
        <v/>
      </c>
      <c r="Y290" s="405" t="n">
        <v>0</v>
      </c>
      <c r="Z290" s="405">
        <f>+X290-Y290</f>
        <v/>
      </c>
      <c r="AA290" s="2700">
        <f>365/((+S290+T290-V290-W290)/((+R290+X290)/2)*DAY(Q290))</f>
        <v/>
      </c>
      <c r="AB290" s="2700">
        <f>+X290/S290*DAY(Q290)</f>
        <v/>
      </c>
      <c r="AC290" s="406">
        <f>(V290+W290)/S290</f>
        <v/>
      </c>
      <c r="AD290" s="406">
        <f>+U290/(+U290+V290+W290)</f>
        <v/>
      </c>
      <c r="AE290" s="407">
        <f t="array" ref="AE290">U290/(SUMPRODUCT(--(CHOOSE({1,2,3},T290,V290,W290)&gt;0),CHOOSE({1,2,3},T290,V290,W290))+S290)</f>
        <v/>
      </c>
      <c r="AG290" s="2699">
        <f>EOMONTH(AG291,-1)</f>
        <v/>
      </c>
      <c r="AH290" s="405">
        <f>+AN289</f>
        <v/>
      </c>
      <c r="AI290" s="405" t="n">
        <v>0</v>
      </c>
      <c r="AJ290" s="405" t="n">
        <v>0</v>
      </c>
      <c r="AK290" s="405" t="n">
        <v>0</v>
      </c>
      <c r="AL290" s="405" t="n">
        <v>0</v>
      </c>
      <c r="AM290" s="405" t="n">
        <v>0</v>
      </c>
      <c r="AN290" s="405">
        <f>SUM(AH290:AJ290)-SUM(AK290:AM290)</f>
        <v/>
      </c>
      <c r="AO290" s="405" t="n">
        <v>0</v>
      </c>
      <c r="AP290" s="405">
        <f>+AN290-AO290</f>
        <v/>
      </c>
      <c r="AQ290" s="2700">
        <f>365/((+AI290+AJ290-AL290-AM290)/((+AH290+AN290)/2)*DAY(AG290))</f>
        <v/>
      </c>
      <c r="AR290" s="2700">
        <f>+AN290/AI290*DAY(AG290)</f>
        <v/>
      </c>
      <c r="AS290" s="406">
        <f>(AL290+AM290)/AI290</f>
        <v/>
      </c>
      <c r="AT290" s="406">
        <f>+AK290/(+AK290+AL290+AM290)</f>
        <v/>
      </c>
      <c r="AU290" s="407">
        <f t="array" ref="AU290">AK290/(SUMPRODUCT(--(CHOOSE({1,2,3},AJ290,AL290,AM290)&gt;0),CHOOSE({1,2,3},AJ290,AL290,AM290))+AI290)</f>
        <v/>
      </c>
      <c r="AW290" s="2699">
        <f>EOMONTH(AW291,-1)</f>
        <v/>
      </c>
      <c r="AX290" s="405">
        <f>+BD289</f>
        <v/>
      </c>
      <c r="AY290" s="405" t="n">
        <v>0</v>
      </c>
      <c r="AZ290" s="405" t="n">
        <v>0</v>
      </c>
      <c r="BA290" s="405" t="n">
        <v>0</v>
      </c>
      <c r="BB290" s="405" t="n">
        <v>0</v>
      </c>
      <c r="BC290" s="405" t="n">
        <v>0</v>
      </c>
      <c r="BD290" s="405">
        <f>SUM(AX290:AZ290)-SUM(BA290:BC290)</f>
        <v/>
      </c>
      <c r="BE290" s="405" t="n">
        <v>0</v>
      </c>
      <c r="BF290" s="405">
        <f>+BD290-BE290</f>
        <v/>
      </c>
      <c r="BG290" s="2700">
        <f>365/((+AY290+AZ290-BB290-BC290)/((+AX290+BD290)/2)*DAY(AW290))</f>
        <v/>
      </c>
      <c r="BH290" s="2700">
        <f>+BD290/AY290*DAY(AW290)</f>
        <v/>
      </c>
      <c r="BI290" s="406">
        <f>(BB290+BC290)/AY290</f>
        <v/>
      </c>
      <c r="BJ290" s="406">
        <f>+BA290/(+BA290+BB290+BC290)</f>
        <v/>
      </c>
      <c r="BK290" s="407">
        <f t="array" ref="BK290">BA290/(SUMPRODUCT(--(CHOOSE({1,2,3},AZ290,BB290,BC290)&gt;0),CHOOSE({1,2,3},AZ290,BB290,BC290))+AY290)</f>
        <v/>
      </c>
      <c r="BM290" s="2699">
        <f>EOMONTH(BM291,-1)</f>
        <v/>
      </c>
      <c r="BN290" s="405">
        <f>+BT289</f>
        <v/>
      </c>
      <c r="BO290" s="405" t="n">
        <v>0</v>
      </c>
      <c r="BP290" s="405" t="n">
        <v>0</v>
      </c>
      <c r="BQ290" s="405" t="n">
        <v>0</v>
      </c>
      <c r="BR290" s="405" t="n">
        <v>0</v>
      </c>
      <c r="BS290" s="405" t="n">
        <v>0</v>
      </c>
      <c r="BT290" s="405">
        <f>SUM(BN290:BP290)-SUM(BQ290:BS290)</f>
        <v/>
      </c>
      <c r="BU290" s="405" t="n">
        <v>0</v>
      </c>
      <c r="BV290" s="405">
        <f>+BT290-BU290</f>
        <v/>
      </c>
      <c r="BW290" s="2700">
        <f>365/((+BO290+BP290-BR290-BS290)/((+BN290+BT290)/2)*DAY(BM290))</f>
        <v/>
      </c>
      <c r="BX290" s="2700">
        <f>+BT290/BO290*DAY(BM290)</f>
        <v/>
      </c>
      <c r="BY290" s="406">
        <f>(BR290+BS290)/BO290</f>
        <v/>
      </c>
      <c r="BZ290" s="406">
        <f>+BQ290/(+BQ290+BR290+BS290)</f>
        <v/>
      </c>
      <c r="CA290" s="407">
        <f t="array" ref="CA290">BQ290/(SUMPRODUCT(--(CHOOSE({1,2,3},BP290,BR290,BS290)&gt;0),CHOOSE({1,2,3},BP290,BR290,BS290))+BO290)</f>
        <v/>
      </c>
      <c r="CC290" s="2699">
        <f>EOMONTH(CC291,-1)</f>
        <v/>
      </c>
      <c r="CD290" s="405">
        <f>+CJ289</f>
        <v/>
      </c>
      <c r="CE290" s="405" t="n">
        <v>0</v>
      </c>
      <c r="CF290" s="405" t="n">
        <v>0</v>
      </c>
      <c r="CG290" s="405" t="n">
        <v>0</v>
      </c>
      <c r="CH290" s="405" t="n">
        <v>0</v>
      </c>
      <c r="CI290" s="405" t="n">
        <v>0</v>
      </c>
      <c r="CJ290" s="405">
        <f>SUM(CD290:CF290)-SUM(CG290:CI290)</f>
        <v/>
      </c>
      <c r="CK290" s="405" t="n">
        <v>0</v>
      </c>
      <c r="CL290" s="405">
        <f>+CJ290-CK290</f>
        <v/>
      </c>
      <c r="CM290" s="2700">
        <f>365/((+CE290+CF290-CH290-CI290)/((+CD290+CJ290)/2)*DAY(CC290))</f>
        <v/>
      </c>
      <c r="CN290" s="2700">
        <f>+CJ290/CE290*DAY(CC290)</f>
        <v/>
      </c>
      <c r="CO290" s="406">
        <f>(CH290+CI290)/CE290</f>
        <v/>
      </c>
      <c r="CP290" s="406">
        <f>+CG290/(+CG290+CH290+CI290)</f>
        <v/>
      </c>
      <c r="CQ290" s="407">
        <f t="array" ref="CQ290">CG290/(SUMPRODUCT(--(CHOOSE({1,2,3},CF290,CH290,CI290)&gt;0),CHOOSE({1,2,3},CF290,CH290,CI290))+CE290)</f>
        <v/>
      </c>
      <c r="CS290" s="2699">
        <f>EOMONTH(CS291,-1)</f>
        <v/>
      </c>
      <c r="CT290" s="405">
        <f>+CZ289</f>
        <v/>
      </c>
      <c r="CU290" s="405" t="n">
        <v>0</v>
      </c>
      <c r="CV290" s="405" t="n">
        <v>0</v>
      </c>
      <c r="CW290" s="405" t="n">
        <v>0</v>
      </c>
      <c r="CX290" s="405" t="n">
        <v>0</v>
      </c>
      <c r="CY290" s="405" t="n">
        <v>0</v>
      </c>
      <c r="CZ290" s="405">
        <f>SUM(CT290:CV290)-SUM(CW290:CY290)</f>
        <v/>
      </c>
      <c r="DA290" s="405" t="n">
        <v>0</v>
      </c>
      <c r="DB290" s="405">
        <f>+CZ290-DA290</f>
        <v/>
      </c>
      <c r="DC290" s="2700">
        <f>365/((+CU290+CV290-CX290-CY290)/((+CT290+CZ290)/2)*DAY(CS290))</f>
        <v/>
      </c>
      <c r="DD290" s="2700">
        <f>+CZ290/CU290*DAY(CS290)</f>
        <v/>
      </c>
      <c r="DE290" s="406">
        <f>(CX290+CY290)/CU290</f>
        <v/>
      </c>
      <c r="DF290" s="406">
        <f>+CW290/(+CW290+CX290+CY290)</f>
        <v/>
      </c>
      <c r="DG290" s="407">
        <f t="array" ref="DG290">CW290/(SUMPRODUCT(--(CHOOSE({1,2,3},CV290,CX290,CY290)&gt;0),CHOOSE({1,2,3},CV290,CX290,CY290))+CU290)</f>
        <v/>
      </c>
      <c r="DI290" s="2699">
        <f>EOMONTH(DI291,-1)</f>
        <v/>
      </c>
      <c r="DJ290" s="405">
        <f>+DP289</f>
        <v/>
      </c>
      <c r="DK290" s="405" t="n">
        <v>0</v>
      </c>
      <c r="DL290" s="405" t="n">
        <v>0</v>
      </c>
      <c r="DM290" s="405" t="n">
        <v>0</v>
      </c>
      <c r="DN290" s="405" t="n">
        <v>0</v>
      </c>
      <c r="DO290" s="405" t="n">
        <v>0</v>
      </c>
      <c r="DP290" s="405">
        <f>SUM(DJ290:DL290)-SUM(DM290:DO290)</f>
        <v/>
      </c>
      <c r="DQ290" s="405" t="n">
        <v>0</v>
      </c>
      <c r="DR290" s="405">
        <f>+DP290-DQ290</f>
        <v/>
      </c>
      <c r="DS290" s="2700">
        <f>365/((+DK290+DL290-DN290-DO290)/((+DJ290+DP290)/2)*DAY(DI290))</f>
        <v/>
      </c>
      <c r="DT290" s="2700">
        <f>+DP290/DK290*DAY(DI290)</f>
        <v/>
      </c>
      <c r="DU290" s="406">
        <f>(DN290+DO290)/DK290</f>
        <v/>
      </c>
      <c r="DV290" s="406">
        <f>+DM290/(+DM290+DN290+DO290)</f>
        <v/>
      </c>
      <c r="DW290" s="407">
        <f t="array" ref="DW290">DM290/(SUMPRODUCT(--(CHOOSE({1,2,3},DL290,DN290,DO290)&gt;0),CHOOSE({1,2,3},DL290,DN290,DO290))+DK290)</f>
        <v/>
      </c>
      <c r="DY290" s="2699">
        <f>EOMONTH(DY291,-1)</f>
        <v/>
      </c>
      <c r="DZ290" s="405">
        <f>+EF289</f>
        <v/>
      </c>
      <c r="EA290" s="405" t="n">
        <v>0</v>
      </c>
      <c r="EB290" s="405" t="n">
        <v>0</v>
      </c>
      <c r="EC290" s="405" t="n">
        <v>0</v>
      </c>
      <c r="ED290" s="405" t="n">
        <v>0</v>
      </c>
      <c r="EE290" s="405" t="n">
        <v>0</v>
      </c>
      <c r="EF290" s="405">
        <f>SUM(DZ290:EB290)-SUM(EC290:EE290)</f>
        <v/>
      </c>
      <c r="EG290" s="405" t="n">
        <v>0</v>
      </c>
      <c r="EH290" s="405">
        <f>+EF290-EG290</f>
        <v/>
      </c>
      <c r="EI290" s="2700">
        <f>365/((+EA290+EB290-ED290-EE290)/((+DZ290+EF290)/2)*DAY(DY290))</f>
        <v/>
      </c>
      <c r="EJ290" s="2700">
        <f>+EF290/EA290*DAY(DY290)</f>
        <v/>
      </c>
      <c r="EK290" s="406">
        <f>(ED290+EE290)/EA290</f>
        <v/>
      </c>
      <c r="EL290" s="406">
        <f>+EC290/(+EC290+ED290+EE290)</f>
        <v/>
      </c>
      <c r="EM290" s="407">
        <f t="array" ref="EM290">EC290/(SUMPRODUCT(--(CHOOSE({1,2,3},EB290,ED290,EE290)&gt;0),CHOOSE({1,2,3},EB290,ED290,EE290))+EA290)</f>
        <v/>
      </c>
      <c r="EO290" s="2699">
        <f>EOMONTH(EO291,-1)</f>
        <v/>
      </c>
      <c r="EP290" s="405">
        <f>+EV289</f>
        <v/>
      </c>
      <c r="EQ290" s="405" t="n">
        <v>0</v>
      </c>
      <c r="ER290" s="405" t="n">
        <v>0</v>
      </c>
      <c r="ES290" s="405" t="n">
        <v>0</v>
      </c>
      <c r="ET290" s="405" t="n">
        <v>0</v>
      </c>
      <c r="EU290" s="405" t="n">
        <v>0</v>
      </c>
      <c r="EV290" s="405">
        <f>SUM(EP290:ER290)-SUM(ES290:EU290)</f>
        <v/>
      </c>
      <c r="EW290" s="405" t="n">
        <v>0</v>
      </c>
      <c r="EX290" s="405">
        <f>+EV290-EW290</f>
        <v/>
      </c>
      <c r="EY290" s="2700">
        <f>365/((+EQ290+ER290-ET290-EU290)/((+EP290+EV290)/2)*DAY(EO290))</f>
        <v/>
      </c>
      <c r="EZ290" s="2700">
        <f>+EV290/EQ290*DAY(EO290)</f>
        <v/>
      </c>
      <c r="FA290" s="406">
        <f>(ET290+EU290)/EQ290</f>
        <v/>
      </c>
      <c r="FB290" s="406">
        <f>+ES290/(+ES290+ET290+EU290)</f>
        <v/>
      </c>
      <c r="FC290" s="407">
        <f t="array" ref="FC290">ES290/(SUMPRODUCT(--(CHOOSE({1,2,3},FH290,FX290,GN290)&gt;0),CHOOSE({1,2,3},FH290,FX290,GN290))+EQ290)</f>
        <v/>
      </c>
      <c r="FE290" s="2699">
        <f>EOMONTH(FE291,-1)</f>
        <v/>
      </c>
      <c r="FF290" s="405">
        <f>+FL289</f>
        <v/>
      </c>
      <c r="FG290" s="405" t="n">
        <v>0</v>
      </c>
      <c r="FH290" s="405" t="n">
        <v>0</v>
      </c>
      <c r="FI290" s="405" t="n">
        <v>0</v>
      </c>
      <c r="FJ290" s="405" t="n">
        <v>0</v>
      </c>
      <c r="FK290" s="405" t="n">
        <v>0</v>
      </c>
      <c r="FL290" s="405">
        <f>SUM(FF290:FH290)-SUM(FI290:FK290)</f>
        <v/>
      </c>
      <c r="FM290" s="405" t="n">
        <v>0</v>
      </c>
      <c r="FN290" s="405">
        <f>+FL290-FM290</f>
        <v/>
      </c>
      <c r="FO290" s="2700">
        <f>365/((+FG290+FH290-FJ290-FK290)/((+FF290+FL290)/2)*DAY(FE290))</f>
        <v/>
      </c>
      <c r="FP290" s="2700">
        <f>+FL290/FG290*DAY(FE290)</f>
        <v/>
      </c>
      <c r="FQ290" s="406">
        <f>(FJ290+FK290)/FG290</f>
        <v/>
      </c>
      <c r="FR290" s="406">
        <f>+FI290/(+FI290+FJ290+FK290)</f>
        <v/>
      </c>
      <c r="FS290" s="407">
        <f t="array" ref="FS290">FI290/(SUMPRODUCT(--(CHOOSE({1,2,3},FH290,FJ290,FK290)&gt;0),CHOOSE({1,2,3},FH290,FJ290,FK290))+FG290)</f>
        <v/>
      </c>
      <c r="FU290" s="2699">
        <f>EOMONTH(FU291,-1)</f>
        <v/>
      </c>
      <c r="FV290" s="405">
        <f>+GB289</f>
        <v/>
      </c>
      <c r="FW290" s="405" t="n">
        <v>0</v>
      </c>
      <c r="FX290" s="405" t="n">
        <v>0</v>
      </c>
      <c r="FY290" s="405" t="n">
        <v>0</v>
      </c>
      <c r="FZ290" s="405" t="n">
        <v>0</v>
      </c>
      <c r="GA290" s="405" t="n">
        <v>0</v>
      </c>
      <c r="GB290" s="405">
        <f>SUM(FV290:FX290)-SUM(FY290:GA290)</f>
        <v/>
      </c>
      <c r="GC290" s="405" t="n">
        <v>0</v>
      </c>
      <c r="GD290" s="405">
        <f>+GB290-GC290</f>
        <v/>
      </c>
      <c r="GE290" s="2700">
        <f>365/((+FW290+FX290-FZ290-GA290)/((+FV290+GB290)/2)*DAY(FU290))</f>
        <v/>
      </c>
      <c r="GF290" s="2700">
        <f>+GB290/FW290*DAY(FU290)</f>
        <v/>
      </c>
      <c r="GG290" s="406">
        <f>(FZ290+GA290)/FW290</f>
        <v/>
      </c>
      <c r="GH290" s="406">
        <f>+FY290/(+FY290+FZ290+GA290)</f>
        <v/>
      </c>
      <c r="GI290" s="407">
        <f t="array" ref="GI290">FY290/(SUMPRODUCT(--(CHOOSE({1,2,3},FX290,FZ290,GA290)&gt;0),CHOOSE({1,2,3},FX290,FZ290,GA290))+FW290)</f>
        <v/>
      </c>
      <c r="GK290" s="2699">
        <f>EOMONTH(GK291,-1)</f>
        <v/>
      </c>
      <c r="GL290" s="405">
        <f>+GR289</f>
        <v/>
      </c>
      <c r="GM290" s="405" t="n">
        <v>0</v>
      </c>
      <c r="GN290" s="405" t="n">
        <v>0</v>
      </c>
      <c r="GO290" s="405" t="n">
        <v>0</v>
      </c>
      <c r="GP290" s="405" t="n">
        <v>0</v>
      </c>
      <c r="GQ290" s="405" t="n">
        <v>0</v>
      </c>
      <c r="GR290" s="405">
        <f>SUM(GL290:GN290)-SUM(GO290:GQ290)</f>
        <v/>
      </c>
      <c r="GS290" s="405" t="n">
        <v>0</v>
      </c>
      <c r="GT290" s="405">
        <f>+GR290-GS290</f>
        <v/>
      </c>
      <c r="GU290" s="2700">
        <f>365/((+GM290+GN290-GP290-GQ290)/((+GL290+GR290)/2)*DAY(GK290))</f>
        <v/>
      </c>
      <c r="GV290" s="2700">
        <f>+GR290/GM290*DAY(GK290)</f>
        <v/>
      </c>
      <c r="GW290" s="406">
        <f>(GP290+GQ290)/GM290</f>
        <v/>
      </c>
      <c r="GX290" s="406">
        <f>+GO290/(+GO290+GP290+GQ290)</f>
        <v/>
      </c>
      <c r="GY290" s="407">
        <f t="array" ref="GY290">GO290/(SUMPRODUCT(--(CHOOSE({1,2,3},GN290,GP290,GQ290)&gt;0),CHOOSE({1,2,3},GN290,GP290,GQ290))+GM290)</f>
        <v/>
      </c>
    </row>
    <row r="291">
      <c r="A291" s="2699">
        <f>EOMONTH(A292,-1)</f>
        <v/>
      </c>
      <c r="B291" s="405">
        <f>R291+AH291+AX291+BN291+CD291+CT291+DJ291+DZ291+EP291+FF291+FV291+GL291</f>
        <v/>
      </c>
      <c r="C291" s="405">
        <f>S291+AI291+AY291+BO291+CE291+CU291+DK291+EA291+EQ291+FG291+FW291+GM291</f>
        <v/>
      </c>
      <c r="D291" s="405">
        <f>T291+AJ291+AZ291+BP291+CF291+CV291+DL291+EB291+ER291+FH291+FX291+GN291</f>
        <v/>
      </c>
      <c r="E291" s="405">
        <f>U291+AK291+BA291+BQ291+CG291+CW291+DM291+EC291+ES291+FI291+FY291+GO291</f>
        <v/>
      </c>
      <c r="F291" s="405">
        <f>V291+AL291+BB291+BR291+CH291+CX291+DN291+ED291+ET291+FJ291+FZ291+GP291</f>
        <v/>
      </c>
      <c r="G291" s="405">
        <f>W291+AM291+BC291+BS291+CI291+CY291+DO291+EE291+EU291+FK291+GA291+GQ291</f>
        <v/>
      </c>
      <c r="H291" s="405">
        <f>X291+AN291+BD291+BT291+CJ291+CZ291+DP291+EF291+EV291+FL291+GB291+GR291</f>
        <v/>
      </c>
      <c r="I291" s="405">
        <f>Y291+AO291+BE291+BU291+CK291+DA291+DQ291+EG291+EW291+FM291+GC291+GS291</f>
        <v/>
      </c>
      <c r="J291" s="405">
        <f>Z291+AP291+BF291+BV291</f>
        <v/>
      </c>
      <c r="K291" s="2700">
        <f>365/((+C291+D291-F291-G291)/((+B291+H291)/2)*DAY(A291))</f>
        <v/>
      </c>
      <c r="L291" s="2700">
        <f>+H291/C291*DAY(A291)</f>
        <v/>
      </c>
      <c r="M291" s="406">
        <f>(F291+G291)/C291</f>
        <v/>
      </c>
      <c r="N291" s="406">
        <f>+E291/(+E291+F291+G291)</f>
        <v/>
      </c>
      <c r="O291" s="407">
        <f t="array" ref="O291">E291/(SUMPRODUCT(--(CHOOSE({1,2,3},D291,F291,G291)&gt;0),CHOOSE({1,2,3},D291,F291,G291))+C291)</f>
        <v/>
      </c>
      <c r="Q291" s="2699">
        <f>EOMONTH(Q292,-1)</f>
        <v/>
      </c>
      <c r="R291" s="405">
        <f>+X290</f>
        <v/>
      </c>
      <c r="S291" s="405" t="n">
        <v>0</v>
      </c>
      <c r="T291" s="405" t="n">
        <v>0</v>
      </c>
      <c r="U291" s="405" t="n">
        <v>0</v>
      </c>
      <c r="V291" s="405" t="n">
        <v>0</v>
      </c>
      <c r="W291" s="405" t="n">
        <v>0</v>
      </c>
      <c r="X291" s="405">
        <f>SUM(R291:T291)-SUM(U291:W291)</f>
        <v/>
      </c>
      <c r="Y291" s="405" t="n">
        <v>0</v>
      </c>
      <c r="Z291" s="405">
        <f>+X291-Y291</f>
        <v/>
      </c>
      <c r="AA291" s="2700">
        <f>365/((+S291+T291-V291-W291)/((+R291+X291)/2)*DAY(Q291))</f>
        <v/>
      </c>
      <c r="AB291" s="2700">
        <f>+X291/S291*DAY(Q291)</f>
        <v/>
      </c>
      <c r="AC291" s="406">
        <f>(V291+W291)/S291</f>
        <v/>
      </c>
      <c r="AD291" s="406">
        <f>+U291/(+U291+V291+W291)</f>
        <v/>
      </c>
      <c r="AE291" s="407">
        <f t="array" ref="AE291">U291/(SUMPRODUCT(--(CHOOSE({1,2,3},T291,V291,W291)&gt;0),CHOOSE({1,2,3},T291,V291,W291))+S291)</f>
        <v/>
      </c>
      <c r="AG291" s="2699">
        <f>EOMONTH(AG292,-1)</f>
        <v/>
      </c>
      <c r="AH291" s="405">
        <f>+AN290</f>
        <v/>
      </c>
      <c r="AI291" s="405" t="n">
        <v>0</v>
      </c>
      <c r="AJ291" s="405" t="n">
        <v>0</v>
      </c>
      <c r="AK291" s="405" t="n">
        <v>0</v>
      </c>
      <c r="AL291" s="405" t="n">
        <v>0</v>
      </c>
      <c r="AM291" s="405" t="n">
        <v>0</v>
      </c>
      <c r="AN291" s="405">
        <f>SUM(AH291:AJ291)-SUM(AK291:AM291)</f>
        <v/>
      </c>
      <c r="AO291" s="405" t="n">
        <v>0</v>
      </c>
      <c r="AP291" s="405">
        <f>+AN291-AO291</f>
        <v/>
      </c>
      <c r="AQ291" s="2700">
        <f>365/((+AI291+AJ291-AL291-AM291)/((+AH291+AN291)/2)*DAY(AG291))</f>
        <v/>
      </c>
      <c r="AR291" s="2700">
        <f>+AN291/AI291*DAY(AG291)</f>
        <v/>
      </c>
      <c r="AS291" s="406">
        <f>(AL291+AM291)/AI291</f>
        <v/>
      </c>
      <c r="AT291" s="406">
        <f>+AK291/(+AK291+AL291+AM291)</f>
        <v/>
      </c>
      <c r="AU291" s="407">
        <f t="array" ref="AU291">AK291/(SUMPRODUCT(--(CHOOSE({1,2,3},AJ291,AL291,AM291)&gt;0),CHOOSE({1,2,3},AJ291,AL291,AM291))+AI291)</f>
        <v/>
      </c>
      <c r="AW291" s="2699">
        <f>EOMONTH(AW292,-1)</f>
        <v/>
      </c>
      <c r="AX291" s="405">
        <f>+BD290</f>
        <v/>
      </c>
      <c r="AY291" s="405" t="n">
        <v>0</v>
      </c>
      <c r="AZ291" s="405" t="n">
        <v>0</v>
      </c>
      <c r="BA291" s="405" t="n">
        <v>0</v>
      </c>
      <c r="BB291" s="405" t="n">
        <v>0</v>
      </c>
      <c r="BC291" s="405" t="n">
        <v>0</v>
      </c>
      <c r="BD291" s="405">
        <f>SUM(AX291:AZ291)-SUM(BA291:BC291)</f>
        <v/>
      </c>
      <c r="BE291" s="405" t="n">
        <v>0</v>
      </c>
      <c r="BF291" s="405">
        <f>+BD291-BE291</f>
        <v/>
      </c>
      <c r="BG291" s="2700">
        <f>365/((+AY291+AZ291-BB291-BC291)/((+AX291+BD291)/2)*DAY(AW291))</f>
        <v/>
      </c>
      <c r="BH291" s="2700">
        <f>+BD291/AY291*DAY(AW291)</f>
        <v/>
      </c>
      <c r="BI291" s="406">
        <f>(BB291+BC291)/AY291</f>
        <v/>
      </c>
      <c r="BJ291" s="406">
        <f>+BA291/(+BA291+BB291+BC291)</f>
        <v/>
      </c>
      <c r="BK291" s="407">
        <f t="array" ref="BK291">BA291/(SUMPRODUCT(--(CHOOSE({1,2,3},AZ291,BB291,BC291)&gt;0),CHOOSE({1,2,3},AZ291,BB291,BC291))+AY291)</f>
        <v/>
      </c>
      <c r="BM291" s="2699">
        <f>EOMONTH(BM292,-1)</f>
        <v/>
      </c>
      <c r="BN291" s="405">
        <f>+BT290</f>
        <v/>
      </c>
      <c r="BO291" s="405" t="n">
        <v>0</v>
      </c>
      <c r="BP291" s="405" t="n">
        <v>0</v>
      </c>
      <c r="BQ291" s="405" t="n">
        <v>0</v>
      </c>
      <c r="BR291" s="405" t="n">
        <v>0</v>
      </c>
      <c r="BS291" s="405" t="n">
        <v>0</v>
      </c>
      <c r="BT291" s="405">
        <f>SUM(BN291:BP291)-SUM(BQ291:BS291)</f>
        <v/>
      </c>
      <c r="BU291" s="405" t="n">
        <v>0</v>
      </c>
      <c r="BV291" s="405">
        <f>+BT291-BU291</f>
        <v/>
      </c>
      <c r="BW291" s="2700">
        <f>365/((+BO291+BP291-BR291-BS291)/((+BN291+BT291)/2)*DAY(BM291))</f>
        <v/>
      </c>
      <c r="BX291" s="2700">
        <f>+BT291/BO291*DAY(BM291)</f>
        <v/>
      </c>
      <c r="BY291" s="406">
        <f>(BR291+BS291)/BO291</f>
        <v/>
      </c>
      <c r="BZ291" s="406">
        <f>+BQ291/(+BQ291+BR291+BS291)</f>
        <v/>
      </c>
      <c r="CA291" s="407">
        <f t="array" ref="CA291">BQ291/(SUMPRODUCT(--(CHOOSE({1,2,3},BP291,BR291,BS291)&gt;0),CHOOSE({1,2,3},BP291,BR291,BS291))+BO291)</f>
        <v/>
      </c>
      <c r="CC291" s="2699">
        <f>EOMONTH(CC292,-1)</f>
        <v/>
      </c>
      <c r="CD291" s="405">
        <f>+CJ290</f>
        <v/>
      </c>
      <c r="CE291" s="405" t="n">
        <v>0</v>
      </c>
      <c r="CF291" s="405" t="n">
        <v>0</v>
      </c>
      <c r="CG291" s="405" t="n">
        <v>0</v>
      </c>
      <c r="CH291" s="405" t="n">
        <v>0</v>
      </c>
      <c r="CI291" s="405" t="n">
        <v>0</v>
      </c>
      <c r="CJ291" s="405">
        <f>SUM(CD291:CF291)-SUM(CG291:CI291)</f>
        <v/>
      </c>
      <c r="CK291" s="405" t="n">
        <v>0</v>
      </c>
      <c r="CL291" s="405">
        <f>+CJ291-CK291</f>
        <v/>
      </c>
      <c r="CM291" s="2700">
        <f>365/((+CE291+CF291-CH291-CI291)/((+CD291+CJ291)/2)*DAY(CC291))</f>
        <v/>
      </c>
      <c r="CN291" s="2700">
        <f>+CJ291/CE291*DAY(CC291)</f>
        <v/>
      </c>
      <c r="CO291" s="406">
        <f>(CH291+CI291)/CE291</f>
        <v/>
      </c>
      <c r="CP291" s="406">
        <f>+CG291/(+CG291+CH291+CI291)</f>
        <v/>
      </c>
      <c r="CQ291" s="407">
        <f t="array" ref="CQ291">CG291/(SUMPRODUCT(--(CHOOSE({1,2,3},CF291,CH291,CI291)&gt;0),CHOOSE({1,2,3},CF291,CH291,CI291))+CE291)</f>
        <v/>
      </c>
      <c r="CS291" s="2699">
        <f>EOMONTH(CS292,-1)</f>
        <v/>
      </c>
      <c r="CT291" s="405">
        <f>+CZ290</f>
        <v/>
      </c>
      <c r="CU291" s="405" t="n">
        <v>0</v>
      </c>
      <c r="CV291" s="405" t="n">
        <v>0</v>
      </c>
      <c r="CW291" s="405" t="n">
        <v>0</v>
      </c>
      <c r="CX291" s="405" t="n">
        <v>0</v>
      </c>
      <c r="CY291" s="405" t="n">
        <v>0</v>
      </c>
      <c r="CZ291" s="405">
        <f>SUM(CT291:CV291)-SUM(CW291:CY291)</f>
        <v/>
      </c>
      <c r="DA291" s="405" t="n">
        <v>0</v>
      </c>
      <c r="DB291" s="405">
        <f>+CZ291-DA291</f>
        <v/>
      </c>
      <c r="DC291" s="2700">
        <f>365/((+CU291+CV291-CX291-CY291)/((+CT291+CZ291)/2)*DAY(CS291))</f>
        <v/>
      </c>
      <c r="DD291" s="2700">
        <f>+CZ291/CU291*DAY(CS291)</f>
        <v/>
      </c>
      <c r="DE291" s="406">
        <f>(CX291+CY291)/CU291</f>
        <v/>
      </c>
      <c r="DF291" s="406">
        <f>+CW291/(+CW291+CX291+CY291)</f>
        <v/>
      </c>
      <c r="DG291" s="407">
        <f t="array" ref="DG291">CW291/(SUMPRODUCT(--(CHOOSE({1,2,3},CV291,CX291,CY291)&gt;0),CHOOSE({1,2,3},CV291,CX291,CY291))+CU291)</f>
        <v/>
      </c>
      <c r="DI291" s="2699">
        <f>EOMONTH(DI292,-1)</f>
        <v/>
      </c>
      <c r="DJ291" s="405">
        <f>+DP290</f>
        <v/>
      </c>
      <c r="DK291" s="405" t="n">
        <v>0</v>
      </c>
      <c r="DL291" s="405" t="n">
        <v>0</v>
      </c>
      <c r="DM291" s="405" t="n">
        <v>0</v>
      </c>
      <c r="DN291" s="405" t="n">
        <v>0</v>
      </c>
      <c r="DO291" s="405" t="n">
        <v>0</v>
      </c>
      <c r="DP291" s="405">
        <f>SUM(DJ291:DL291)-SUM(DM291:DO291)</f>
        <v/>
      </c>
      <c r="DQ291" s="405" t="n">
        <v>0</v>
      </c>
      <c r="DR291" s="405">
        <f>+DP291-DQ291</f>
        <v/>
      </c>
      <c r="DS291" s="2700">
        <f>365/((+DK291+DL291-DN291-DO291)/((+DJ291+DP291)/2)*DAY(DI291))</f>
        <v/>
      </c>
      <c r="DT291" s="2700">
        <f>+DP291/DK291*DAY(DI291)</f>
        <v/>
      </c>
      <c r="DU291" s="406">
        <f>(DN291+DO291)/DK291</f>
        <v/>
      </c>
      <c r="DV291" s="406">
        <f>+DM291/(+DM291+DN291+DO291)</f>
        <v/>
      </c>
      <c r="DW291" s="407">
        <f t="array" ref="DW291">DM291/(SUMPRODUCT(--(CHOOSE({1,2,3},DL291,DN291,DO291)&gt;0),CHOOSE({1,2,3},DL291,DN291,DO291))+DK291)</f>
        <v/>
      </c>
      <c r="DY291" s="2699">
        <f>EOMONTH(DY292,-1)</f>
        <v/>
      </c>
      <c r="DZ291" s="405">
        <f>+EF290</f>
        <v/>
      </c>
      <c r="EA291" s="405" t="n">
        <v>0</v>
      </c>
      <c r="EB291" s="405" t="n">
        <v>0</v>
      </c>
      <c r="EC291" s="405" t="n">
        <v>0</v>
      </c>
      <c r="ED291" s="405" t="n">
        <v>0</v>
      </c>
      <c r="EE291" s="405" t="n">
        <v>0</v>
      </c>
      <c r="EF291" s="405">
        <f>SUM(DZ291:EB291)-SUM(EC291:EE291)</f>
        <v/>
      </c>
      <c r="EG291" s="405" t="n">
        <v>0</v>
      </c>
      <c r="EH291" s="405">
        <f>+EF291-EG291</f>
        <v/>
      </c>
      <c r="EI291" s="2700">
        <f>365/((+EA291+EB291-ED291-EE291)/((+DZ291+EF291)/2)*DAY(DY291))</f>
        <v/>
      </c>
      <c r="EJ291" s="2700">
        <f>+EF291/EA291*DAY(DY291)</f>
        <v/>
      </c>
      <c r="EK291" s="406">
        <f>(ED291+EE291)/EA291</f>
        <v/>
      </c>
      <c r="EL291" s="406">
        <f>+EC291/(+EC291+ED291+EE291)</f>
        <v/>
      </c>
      <c r="EM291" s="407">
        <f t="array" ref="EM291">EC291/(SUMPRODUCT(--(CHOOSE({1,2,3},EB291,ED291,EE291)&gt;0),CHOOSE({1,2,3},EB291,ED291,EE291))+EA291)</f>
        <v/>
      </c>
      <c r="EO291" s="2699">
        <f>EOMONTH(EO292,-1)</f>
        <v/>
      </c>
      <c r="EP291" s="405">
        <f>+EV290</f>
        <v/>
      </c>
      <c r="EQ291" s="405" t="n">
        <v>0</v>
      </c>
      <c r="ER291" s="405" t="n">
        <v>0</v>
      </c>
      <c r="ES291" s="405" t="n">
        <v>0</v>
      </c>
      <c r="ET291" s="405" t="n">
        <v>0</v>
      </c>
      <c r="EU291" s="405" t="n">
        <v>0</v>
      </c>
      <c r="EV291" s="405">
        <f>SUM(EP291:ER291)-SUM(ES291:EU291)</f>
        <v/>
      </c>
      <c r="EW291" s="405" t="n">
        <v>0</v>
      </c>
      <c r="EX291" s="405">
        <f>+EV291-EW291</f>
        <v/>
      </c>
      <c r="EY291" s="2700">
        <f>365/((+EQ291+ER291-ET291-EU291)/((+EP291+EV291)/2)*DAY(EO291))</f>
        <v/>
      </c>
      <c r="EZ291" s="2700">
        <f>+EV291/EQ291*DAY(EO291)</f>
        <v/>
      </c>
      <c r="FA291" s="406">
        <f>(ET291+EU291)/EQ291</f>
        <v/>
      </c>
      <c r="FB291" s="406">
        <f>+ES291/(+ES291+ET291+EU291)</f>
        <v/>
      </c>
      <c r="FC291" s="407">
        <f t="array" ref="FC291">ES291/(SUMPRODUCT(--(CHOOSE({1,2,3},FH291,FX291,GN291)&gt;0),CHOOSE({1,2,3},FH291,FX291,GN291))+EQ291)</f>
        <v/>
      </c>
      <c r="FE291" s="2699">
        <f>EOMONTH(FE292,-1)</f>
        <v/>
      </c>
      <c r="FF291" s="405">
        <f>+FL290</f>
        <v/>
      </c>
      <c r="FG291" s="405" t="n">
        <v>0</v>
      </c>
      <c r="FH291" s="405" t="n">
        <v>0</v>
      </c>
      <c r="FI291" s="405" t="n">
        <v>0</v>
      </c>
      <c r="FJ291" s="405" t="n">
        <v>0</v>
      </c>
      <c r="FK291" s="405" t="n">
        <v>0</v>
      </c>
      <c r="FL291" s="405">
        <f>SUM(FF291:FH291)-SUM(FI291:FK291)</f>
        <v/>
      </c>
      <c r="FM291" s="405" t="n">
        <v>0</v>
      </c>
      <c r="FN291" s="405">
        <f>+FL291-FM291</f>
        <v/>
      </c>
      <c r="FO291" s="2700">
        <f>365/((+FG291+FH291-FJ291-FK291)/((+FF291+FL291)/2)*DAY(FE291))</f>
        <v/>
      </c>
      <c r="FP291" s="2700">
        <f>+FL291/FG291*DAY(FE291)</f>
        <v/>
      </c>
      <c r="FQ291" s="406">
        <f>(FJ291+FK291)/FG291</f>
        <v/>
      </c>
      <c r="FR291" s="406">
        <f>+FI291/(+FI291+FJ291+FK291)</f>
        <v/>
      </c>
      <c r="FS291" s="407">
        <f t="array" ref="FS291">FI291/(SUMPRODUCT(--(CHOOSE({1,2,3},FH291,FJ291,FK291)&gt;0),CHOOSE({1,2,3},FH291,FJ291,FK291))+FG291)</f>
        <v/>
      </c>
      <c r="FU291" s="2699">
        <f>EOMONTH(FU292,-1)</f>
        <v/>
      </c>
      <c r="FV291" s="405">
        <f>+GB290</f>
        <v/>
      </c>
      <c r="FW291" s="405" t="n">
        <v>0</v>
      </c>
      <c r="FX291" s="405" t="n">
        <v>0</v>
      </c>
      <c r="FY291" s="405" t="n">
        <v>0</v>
      </c>
      <c r="FZ291" s="405" t="n">
        <v>0</v>
      </c>
      <c r="GA291" s="405" t="n">
        <v>0</v>
      </c>
      <c r="GB291" s="405">
        <f>SUM(FV291:FX291)-SUM(FY291:GA291)</f>
        <v/>
      </c>
      <c r="GC291" s="405" t="n">
        <v>0</v>
      </c>
      <c r="GD291" s="405">
        <f>+GB291-GC291</f>
        <v/>
      </c>
      <c r="GE291" s="2700">
        <f>365/((+FW291+FX291-FZ291-GA291)/((+FV291+GB291)/2)*DAY(FU291))</f>
        <v/>
      </c>
      <c r="GF291" s="2700">
        <f>+GB291/FW291*DAY(FU291)</f>
        <v/>
      </c>
      <c r="GG291" s="406">
        <f>(FZ291+GA291)/FW291</f>
        <v/>
      </c>
      <c r="GH291" s="406">
        <f>+FY291/(+FY291+FZ291+GA291)</f>
        <v/>
      </c>
      <c r="GI291" s="407">
        <f t="array" ref="GI291">FY291/(SUMPRODUCT(--(CHOOSE({1,2,3},FX291,FZ291,GA291)&gt;0),CHOOSE({1,2,3},FX291,FZ291,GA291))+FW291)</f>
        <v/>
      </c>
      <c r="GK291" s="2699">
        <f>EOMONTH(GK292,-1)</f>
        <v/>
      </c>
      <c r="GL291" s="405">
        <f>+GR290</f>
        <v/>
      </c>
      <c r="GM291" s="405" t="n">
        <v>0</v>
      </c>
      <c r="GN291" s="405" t="n">
        <v>0</v>
      </c>
      <c r="GO291" s="405" t="n">
        <v>0</v>
      </c>
      <c r="GP291" s="405" t="n">
        <v>0</v>
      </c>
      <c r="GQ291" s="405" t="n">
        <v>0</v>
      </c>
      <c r="GR291" s="405">
        <f>SUM(GL291:GN291)-SUM(GO291:GQ291)</f>
        <v/>
      </c>
      <c r="GS291" s="405" t="n">
        <v>0</v>
      </c>
      <c r="GT291" s="405">
        <f>+GR291-GS291</f>
        <v/>
      </c>
      <c r="GU291" s="2700">
        <f>365/((+GM291+GN291-GP291-GQ291)/((+GL291+GR291)/2)*DAY(GK291))</f>
        <v/>
      </c>
      <c r="GV291" s="2700">
        <f>+GR291/GM291*DAY(GK291)</f>
        <v/>
      </c>
      <c r="GW291" s="406">
        <f>(GP291+GQ291)/GM291</f>
        <v/>
      </c>
      <c r="GX291" s="406">
        <f>+GO291/(+GO291+GP291+GQ291)</f>
        <v/>
      </c>
      <c r="GY291" s="407">
        <f t="array" ref="GY291">GO291/(SUMPRODUCT(--(CHOOSE({1,2,3},GN291,GP291,GQ291)&gt;0),CHOOSE({1,2,3},GN291,GP291,GQ291))+GM291)</f>
        <v/>
      </c>
    </row>
    <row r="292">
      <c r="A292" s="2699">
        <f>EOMONTH(A293,-1)</f>
        <v/>
      </c>
      <c r="B292" s="405">
        <f>R292+AH292+AX292+BN292+CD292+CT292+DJ292+DZ292+EP292+FF292+FV292+GL292</f>
        <v/>
      </c>
      <c r="C292" s="405">
        <f>S292+AI292+AY292+BO292+CE292+CU292+DK292+EA292+EQ292+FG292+FW292+GM292</f>
        <v/>
      </c>
      <c r="D292" s="405">
        <f>T292+AJ292+AZ292+BP292+CF292+CV292+DL292+EB292+ER292+FH292+FX292+GN292</f>
        <v/>
      </c>
      <c r="E292" s="405">
        <f>U292+AK292+BA292+BQ292+CG292+CW292+DM292+EC292+ES292+FI292+FY292+GO292</f>
        <v/>
      </c>
      <c r="F292" s="405">
        <f>V292+AL292+BB292+BR292+CH292+CX292+DN292+ED292+ET292+FJ292+FZ292+GP292</f>
        <v/>
      </c>
      <c r="G292" s="405">
        <f>W292+AM292+BC292+BS292+CI292+CY292+DO292+EE292+EU292+FK292+GA292+GQ292</f>
        <v/>
      </c>
      <c r="H292" s="405">
        <f>X292+AN292+BD292+BT292+CJ292+CZ292+DP292+EF292+EV292+FL292+GB292+GR292</f>
        <v/>
      </c>
      <c r="I292" s="405">
        <f>Y292+AO292+BE292+BU292+CK292+DA292+DQ292+EG292+EW292+FM292+GC292+GS292</f>
        <v/>
      </c>
      <c r="J292" s="405">
        <f>Z292+AP292+BF292+BV292</f>
        <v/>
      </c>
      <c r="K292" s="2700">
        <f>365/((+C292+D292-F292-G292)/((+B292+H292)/2)*DAY(A292))</f>
        <v/>
      </c>
      <c r="L292" s="2700">
        <f>+H292/C292*DAY(A292)</f>
        <v/>
      </c>
      <c r="M292" s="406">
        <f>(F292+G292)/C292</f>
        <v/>
      </c>
      <c r="N292" s="406">
        <f>+E292/(+E292+F292+G292)</f>
        <v/>
      </c>
      <c r="O292" s="407">
        <f t="array" ref="O292">E292/(SUMPRODUCT(--(CHOOSE({1,2,3},D292,F292,G292)&gt;0),CHOOSE({1,2,3},D292,F292,G292))+C292)</f>
        <v/>
      </c>
      <c r="Q292" s="2699">
        <f>EOMONTH(Q293,-1)</f>
        <v/>
      </c>
      <c r="R292" s="405">
        <f>+X291</f>
        <v/>
      </c>
      <c r="S292" s="405" t="n">
        <v>0</v>
      </c>
      <c r="T292" s="405" t="n">
        <v>0</v>
      </c>
      <c r="U292" s="405" t="n">
        <v>0</v>
      </c>
      <c r="V292" s="405" t="n">
        <v>0</v>
      </c>
      <c r="W292" s="405" t="n">
        <v>0</v>
      </c>
      <c r="X292" s="405">
        <f>SUM(R292:T292)-SUM(U292:W292)</f>
        <v/>
      </c>
      <c r="Y292" s="405" t="n">
        <v>0</v>
      </c>
      <c r="Z292" s="405">
        <f>+X292-Y292</f>
        <v/>
      </c>
      <c r="AA292" s="2700">
        <f>365/((+S292+T292-V292-W292)/((+R292+X292)/2)*DAY(Q292))</f>
        <v/>
      </c>
      <c r="AB292" s="2700">
        <f>+X292/S292*DAY(Q292)</f>
        <v/>
      </c>
      <c r="AC292" s="406">
        <f>(V292+W292)/S292</f>
        <v/>
      </c>
      <c r="AD292" s="406">
        <f>+U292/(+U292+V292+W292)</f>
        <v/>
      </c>
      <c r="AE292" s="407">
        <f t="array" ref="AE292">U292/(SUMPRODUCT(--(CHOOSE({1,2,3},T292,V292,W292)&gt;0),CHOOSE({1,2,3},T292,V292,W292))+S292)</f>
        <v/>
      </c>
      <c r="AG292" s="2699">
        <f>EOMONTH(AG293,-1)</f>
        <v/>
      </c>
      <c r="AH292" s="405">
        <f>+AN291</f>
        <v/>
      </c>
      <c r="AI292" s="405" t="n">
        <v>0</v>
      </c>
      <c r="AJ292" s="405" t="n">
        <v>0</v>
      </c>
      <c r="AK292" s="405" t="n">
        <v>0</v>
      </c>
      <c r="AL292" s="405" t="n">
        <v>0</v>
      </c>
      <c r="AM292" s="405" t="n">
        <v>0</v>
      </c>
      <c r="AN292" s="405">
        <f>SUM(AH292:AJ292)-SUM(AK292:AM292)</f>
        <v/>
      </c>
      <c r="AO292" s="405" t="n">
        <v>0</v>
      </c>
      <c r="AP292" s="405">
        <f>+AN292-AO292</f>
        <v/>
      </c>
      <c r="AQ292" s="2700">
        <f>365/((+AI292+AJ292-AL292-AM292)/((+AH292+AN292)/2)*DAY(AG292))</f>
        <v/>
      </c>
      <c r="AR292" s="2700">
        <f>+AN292/AI292*DAY(AG292)</f>
        <v/>
      </c>
      <c r="AS292" s="406">
        <f>(AL292+AM292)/AI292</f>
        <v/>
      </c>
      <c r="AT292" s="406">
        <f>+AK292/(+AK292+AL292+AM292)</f>
        <v/>
      </c>
      <c r="AU292" s="407">
        <f t="array" ref="AU292">AK292/(SUMPRODUCT(--(CHOOSE({1,2,3},AJ292,AL292,AM292)&gt;0),CHOOSE({1,2,3},AJ292,AL292,AM292))+AI292)</f>
        <v/>
      </c>
      <c r="AW292" s="2699">
        <f>EOMONTH(AW293,-1)</f>
        <v/>
      </c>
      <c r="AX292" s="405">
        <f>+BD291</f>
        <v/>
      </c>
      <c r="AY292" s="405" t="n">
        <v>0</v>
      </c>
      <c r="AZ292" s="405" t="n">
        <v>0</v>
      </c>
      <c r="BA292" s="405" t="n">
        <v>0</v>
      </c>
      <c r="BB292" s="405" t="n">
        <v>0</v>
      </c>
      <c r="BC292" s="405" t="n">
        <v>0</v>
      </c>
      <c r="BD292" s="405">
        <f>SUM(AX292:AZ292)-SUM(BA292:BC292)</f>
        <v/>
      </c>
      <c r="BE292" s="405" t="n">
        <v>0</v>
      </c>
      <c r="BF292" s="405">
        <f>+BD292-BE292</f>
        <v/>
      </c>
      <c r="BG292" s="2700">
        <f>365/((+AY292+AZ292-BB292-BC292)/((+AX292+BD292)/2)*DAY(AW292))</f>
        <v/>
      </c>
      <c r="BH292" s="2700">
        <f>+BD292/AY292*DAY(AW292)</f>
        <v/>
      </c>
      <c r="BI292" s="406">
        <f>(BB292+BC292)/AY292</f>
        <v/>
      </c>
      <c r="BJ292" s="406">
        <f>+BA292/(+BA292+BB292+BC292)</f>
        <v/>
      </c>
      <c r="BK292" s="407">
        <f t="array" ref="BK292">BA292/(SUMPRODUCT(--(CHOOSE({1,2,3},AZ292,BB292,BC292)&gt;0),CHOOSE({1,2,3},AZ292,BB292,BC292))+AY292)</f>
        <v/>
      </c>
      <c r="BM292" s="2699">
        <f>EOMONTH(BM293,-1)</f>
        <v/>
      </c>
      <c r="BN292" s="405">
        <f>+BT291</f>
        <v/>
      </c>
      <c r="BO292" s="405" t="n">
        <v>0</v>
      </c>
      <c r="BP292" s="405" t="n">
        <v>0</v>
      </c>
      <c r="BQ292" s="405" t="n">
        <v>0</v>
      </c>
      <c r="BR292" s="405" t="n">
        <v>0</v>
      </c>
      <c r="BS292" s="405" t="n">
        <v>0</v>
      </c>
      <c r="BT292" s="405">
        <f>SUM(BN292:BP292)-SUM(BQ292:BS292)</f>
        <v/>
      </c>
      <c r="BU292" s="405" t="n">
        <v>0</v>
      </c>
      <c r="BV292" s="405">
        <f>+BT292-BU292</f>
        <v/>
      </c>
      <c r="BW292" s="2700">
        <f>365/((+BO292+BP292-BR292-BS292)/((+BN292+BT292)/2)*DAY(BM292))</f>
        <v/>
      </c>
      <c r="BX292" s="2700">
        <f>+BT292/BO292*DAY(BM292)</f>
        <v/>
      </c>
      <c r="BY292" s="406">
        <f>(BR292+BS292)/BO292</f>
        <v/>
      </c>
      <c r="BZ292" s="406">
        <f>+BQ292/(+BQ292+BR292+BS292)</f>
        <v/>
      </c>
      <c r="CA292" s="407">
        <f t="array" ref="CA292">BQ292/(SUMPRODUCT(--(CHOOSE({1,2,3},BP292,BR292,BS292)&gt;0),CHOOSE({1,2,3},BP292,BR292,BS292))+BO292)</f>
        <v/>
      </c>
      <c r="CC292" s="2699">
        <f>EOMONTH(CC293,-1)</f>
        <v/>
      </c>
      <c r="CD292" s="405">
        <f>+CJ291</f>
        <v/>
      </c>
      <c r="CE292" s="405" t="n">
        <v>0</v>
      </c>
      <c r="CF292" s="405" t="n">
        <v>0</v>
      </c>
      <c r="CG292" s="405" t="n">
        <v>0</v>
      </c>
      <c r="CH292" s="405" t="n">
        <v>0</v>
      </c>
      <c r="CI292" s="405" t="n">
        <v>0</v>
      </c>
      <c r="CJ292" s="405">
        <f>SUM(CD292:CF292)-SUM(CG292:CI292)</f>
        <v/>
      </c>
      <c r="CK292" s="405" t="n">
        <v>0</v>
      </c>
      <c r="CL292" s="405">
        <f>+CJ292-CK292</f>
        <v/>
      </c>
      <c r="CM292" s="2700">
        <f>365/((+CE292+CF292-CH292-CI292)/((+CD292+CJ292)/2)*DAY(CC292))</f>
        <v/>
      </c>
      <c r="CN292" s="2700">
        <f>+CJ292/CE292*DAY(CC292)</f>
        <v/>
      </c>
      <c r="CO292" s="406">
        <f>(CH292+CI292)/CE292</f>
        <v/>
      </c>
      <c r="CP292" s="406">
        <f>+CG292/(+CG292+CH292+CI292)</f>
        <v/>
      </c>
      <c r="CQ292" s="407">
        <f t="array" ref="CQ292">CG292/(SUMPRODUCT(--(CHOOSE({1,2,3},CF292,CH292,CI292)&gt;0),CHOOSE({1,2,3},CF292,CH292,CI292))+CE292)</f>
        <v/>
      </c>
      <c r="CS292" s="2699">
        <f>EOMONTH(CS293,-1)</f>
        <v/>
      </c>
      <c r="CT292" s="405">
        <f>+CZ291</f>
        <v/>
      </c>
      <c r="CU292" s="405" t="n">
        <v>0</v>
      </c>
      <c r="CV292" s="405" t="n">
        <v>0</v>
      </c>
      <c r="CW292" s="405" t="n">
        <v>0</v>
      </c>
      <c r="CX292" s="405" t="n">
        <v>0</v>
      </c>
      <c r="CY292" s="405" t="n">
        <v>0</v>
      </c>
      <c r="CZ292" s="405">
        <f>SUM(CT292:CV292)-SUM(CW292:CY292)</f>
        <v/>
      </c>
      <c r="DA292" s="405" t="n">
        <v>0</v>
      </c>
      <c r="DB292" s="405">
        <f>+CZ292-DA292</f>
        <v/>
      </c>
      <c r="DC292" s="2700">
        <f>365/((+CU292+CV292-CX292-CY292)/((+CT292+CZ292)/2)*DAY(CS292))</f>
        <v/>
      </c>
      <c r="DD292" s="2700">
        <f>+CZ292/CU292*DAY(CS292)</f>
        <v/>
      </c>
      <c r="DE292" s="406">
        <f>(CX292+CY292)/CU292</f>
        <v/>
      </c>
      <c r="DF292" s="406">
        <f>+CW292/(+CW292+CX292+CY292)</f>
        <v/>
      </c>
      <c r="DG292" s="407">
        <f t="array" ref="DG292">CW292/(SUMPRODUCT(--(CHOOSE({1,2,3},CV292,CX292,CY292)&gt;0),CHOOSE({1,2,3},CV292,CX292,CY292))+CU292)</f>
        <v/>
      </c>
      <c r="DI292" s="2699">
        <f>EOMONTH(DI293,-1)</f>
        <v/>
      </c>
      <c r="DJ292" s="405">
        <f>+DP291</f>
        <v/>
      </c>
      <c r="DK292" s="405" t="n">
        <v>0</v>
      </c>
      <c r="DL292" s="405" t="n">
        <v>0</v>
      </c>
      <c r="DM292" s="405" t="n">
        <v>0</v>
      </c>
      <c r="DN292" s="405" t="n">
        <v>0</v>
      </c>
      <c r="DO292" s="405" t="n">
        <v>0</v>
      </c>
      <c r="DP292" s="405">
        <f>SUM(DJ292:DL292)-SUM(DM292:DO292)</f>
        <v/>
      </c>
      <c r="DQ292" s="405" t="n">
        <v>0</v>
      </c>
      <c r="DR292" s="405">
        <f>+DP292-DQ292</f>
        <v/>
      </c>
      <c r="DS292" s="2700">
        <f>365/((+DK292+DL292-DN292-DO292)/((+DJ292+DP292)/2)*DAY(DI292))</f>
        <v/>
      </c>
      <c r="DT292" s="2700">
        <f>+DP292/DK292*DAY(DI292)</f>
        <v/>
      </c>
      <c r="DU292" s="406">
        <f>(DN292+DO292)/DK292</f>
        <v/>
      </c>
      <c r="DV292" s="406">
        <f>+DM292/(+DM292+DN292+DO292)</f>
        <v/>
      </c>
      <c r="DW292" s="407">
        <f t="array" ref="DW292">DM292/(SUMPRODUCT(--(CHOOSE({1,2,3},DL292,DN292,DO292)&gt;0),CHOOSE({1,2,3},DL292,DN292,DO292))+DK292)</f>
        <v/>
      </c>
      <c r="DY292" s="2699">
        <f>EOMONTH(DY293,-1)</f>
        <v/>
      </c>
      <c r="DZ292" s="405">
        <f>+EF291</f>
        <v/>
      </c>
      <c r="EA292" s="405" t="n">
        <v>0</v>
      </c>
      <c r="EB292" s="405" t="n">
        <v>0</v>
      </c>
      <c r="EC292" s="405" t="n">
        <v>0</v>
      </c>
      <c r="ED292" s="405" t="n">
        <v>0</v>
      </c>
      <c r="EE292" s="405" t="n">
        <v>0</v>
      </c>
      <c r="EF292" s="405">
        <f>SUM(DZ292:EB292)-SUM(EC292:EE292)</f>
        <v/>
      </c>
      <c r="EG292" s="405" t="n">
        <v>0</v>
      </c>
      <c r="EH292" s="405">
        <f>+EF292-EG292</f>
        <v/>
      </c>
      <c r="EI292" s="2700">
        <f>365/((+EA292+EB292-ED292-EE292)/((+DZ292+EF292)/2)*DAY(DY292))</f>
        <v/>
      </c>
      <c r="EJ292" s="2700">
        <f>+EF292/EA292*DAY(DY292)</f>
        <v/>
      </c>
      <c r="EK292" s="406">
        <f>(ED292+EE292)/EA292</f>
        <v/>
      </c>
      <c r="EL292" s="406">
        <f>+EC292/(+EC292+ED292+EE292)</f>
        <v/>
      </c>
      <c r="EM292" s="407">
        <f t="array" ref="EM292">EC292/(SUMPRODUCT(--(CHOOSE({1,2,3},EB292,ED292,EE292)&gt;0),CHOOSE({1,2,3},EB292,ED292,EE292))+EA292)</f>
        <v/>
      </c>
      <c r="EO292" s="2699">
        <f>EOMONTH(EO293,-1)</f>
        <v/>
      </c>
      <c r="EP292" s="405">
        <f>+EV291</f>
        <v/>
      </c>
      <c r="EQ292" s="405" t="n">
        <v>0</v>
      </c>
      <c r="ER292" s="405" t="n">
        <v>0</v>
      </c>
      <c r="ES292" s="405" t="n">
        <v>0</v>
      </c>
      <c r="ET292" s="405" t="n">
        <v>0</v>
      </c>
      <c r="EU292" s="405" t="n">
        <v>0</v>
      </c>
      <c r="EV292" s="405">
        <f>SUM(EP292:ER292)-SUM(ES292:EU292)</f>
        <v/>
      </c>
      <c r="EW292" s="405" t="n">
        <v>0</v>
      </c>
      <c r="EX292" s="405">
        <f>+EV292-EW292</f>
        <v/>
      </c>
      <c r="EY292" s="2700">
        <f>365/((+EQ292+ER292-ET292-EU292)/((+EP292+EV292)/2)*DAY(EO292))</f>
        <v/>
      </c>
      <c r="EZ292" s="2700">
        <f>+EV292/EQ292*DAY(EO292)</f>
        <v/>
      </c>
      <c r="FA292" s="406">
        <f>(ET292+EU292)/EQ292</f>
        <v/>
      </c>
      <c r="FB292" s="406">
        <f>+ES292/(+ES292+ET292+EU292)</f>
        <v/>
      </c>
      <c r="FC292" s="407">
        <f t="array" ref="FC292">ES292/(SUMPRODUCT(--(CHOOSE({1,2,3},FH292,FX292,GN292)&gt;0),CHOOSE({1,2,3},FH292,FX292,GN292))+EQ292)</f>
        <v/>
      </c>
      <c r="FE292" s="2699">
        <f>EOMONTH(FE293,-1)</f>
        <v/>
      </c>
      <c r="FF292" s="405">
        <f>+FL291</f>
        <v/>
      </c>
      <c r="FG292" s="405" t="n">
        <v>0</v>
      </c>
      <c r="FH292" s="405" t="n">
        <v>0</v>
      </c>
      <c r="FI292" s="405" t="n">
        <v>0</v>
      </c>
      <c r="FJ292" s="405" t="n">
        <v>0</v>
      </c>
      <c r="FK292" s="405" t="n">
        <v>0</v>
      </c>
      <c r="FL292" s="405">
        <f>SUM(FF292:FH292)-SUM(FI292:FK292)</f>
        <v/>
      </c>
      <c r="FM292" s="405" t="n">
        <v>0</v>
      </c>
      <c r="FN292" s="405">
        <f>+FL292-FM292</f>
        <v/>
      </c>
      <c r="FO292" s="2700">
        <f>365/((+FG292+FH292-FJ292-FK292)/((+FF292+FL292)/2)*DAY(FE292))</f>
        <v/>
      </c>
      <c r="FP292" s="2700">
        <f>+FL292/FG292*DAY(FE292)</f>
        <v/>
      </c>
      <c r="FQ292" s="406">
        <f>(FJ292+FK292)/FG292</f>
        <v/>
      </c>
      <c r="FR292" s="406">
        <f>+FI292/(+FI292+FJ292+FK292)</f>
        <v/>
      </c>
      <c r="FS292" s="407">
        <f t="array" ref="FS292">FI292/(SUMPRODUCT(--(CHOOSE({1,2,3},FH292,FJ292,FK292)&gt;0),CHOOSE({1,2,3},FH292,FJ292,FK292))+FG292)</f>
        <v/>
      </c>
      <c r="FU292" s="2699">
        <f>EOMONTH(FU293,-1)</f>
        <v/>
      </c>
      <c r="FV292" s="405">
        <f>+GB291</f>
        <v/>
      </c>
      <c r="FW292" s="405" t="n">
        <v>0</v>
      </c>
      <c r="FX292" s="405" t="n">
        <v>0</v>
      </c>
      <c r="FY292" s="405" t="n">
        <v>0</v>
      </c>
      <c r="FZ292" s="405" t="n">
        <v>0</v>
      </c>
      <c r="GA292" s="405" t="n">
        <v>0</v>
      </c>
      <c r="GB292" s="405">
        <f>SUM(FV292:FX292)-SUM(FY292:GA292)</f>
        <v/>
      </c>
      <c r="GC292" s="405" t="n">
        <v>0</v>
      </c>
      <c r="GD292" s="405">
        <f>+GB292-GC292</f>
        <v/>
      </c>
      <c r="GE292" s="2700">
        <f>365/((+FW292+FX292-FZ292-GA292)/((+FV292+GB292)/2)*DAY(FU292))</f>
        <v/>
      </c>
      <c r="GF292" s="2700">
        <f>+GB292/FW292*DAY(FU292)</f>
        <v/>
      </c>
      <c r="GG292" s="406">
        <f>(FZ292+GA292)/FW292</f>
        <v/>
      </c>
      <c r="GH292" s="406">
        <f>+FY292/(+FY292+FZ292+GA292)</f>
        <v/>
      </c>
      <c r="GI292" s="407">
        <f t="array" ref="GI292">FY292/(SUMPRODUCT(--(CHOOSE({1,2,3},FX292,FZ292,GA292)&gt;0),CHOOSE({1,2,3},FX292,FZ292,GA292))+FW292)</f>
        <v/>
      </c>
      <c r="GK292" s="2699">
        <f>EOMONTH(GK293,-1)</f>
        <v/>
      </c>
      <c r="GL292" s="405">
        <f>+GR291</f>
        <v/>
      </c>
      <c r="GM292" s="405" t="n">
        <v>0</v>
      </c>
      <c r="GN292" s="405" t="n">
        <v>0</v>
      </c>
      <c r="GO292" s="405" t="n">
        <v>0</v>
      </c>
      <c r="GP292" s="405" t="n">
        <v>0</v>
      </c>
      <c r="GQ292" s="405" t="n">
        <v>0</v>
      </c>
      <c r="GR292" s="405">
        <f>SUM(GL292:GN292)-SUM(GO292:GQ292)</f>
        <v/>
      </c>
      <c r="GS292" s="405" t="n">
        <v>0</v>
      </c>
      <c r="GT292" s="405">
        <f>+GR292-GS292</f>
        <v/>
      </c>
      <c r="GU292" s="2700">
        <f>365/((+GM292+GN292-GP292-GQ292)/((+GL292+GR292)/2)*DAY(GK292))</f>
        <v/>
      </c>
      <c r="GV292" s="2700">
        <f>+GR292/GM292*DAY(GK292)</f>
        <v/>
      </c>
      <c r="GW292" s="406">
        <f>(GP292+GQ292)/GM292</f>
        <v/>
      </c>
      <c r="GX292" s="406">
        <f>+GO292/(+GO292+GP292+GQ292)</f>
        <v/>
      </c>
      <c r="GY292" s="407">
        <f t="array" ref="GY292">GO292/(SUMPRODUCT(--(CHOOSE({1,2,3},GN292,GP292,GQ292)&gt;0),CHOOSE({1,2,3},GN292,GP292,GQ292))+GM292)</f>
        <v/>
      </c>
    </row>
    <row r="293">
      <c r="A293" s="2699">
        <f>EOMONTH(A294,-1)</f>
        <v/>
      </c>
      <c r="B293" s="405">
        <f>R293+AH293+AX293+BN293+CD293+CT293+DJ293+DZ293+EP293+FF293+FV293+GL293</f>
        <v/>
      </c>
      <c r="C293" s="405">
        <f>S293+AI293+AY293+BO293+CE293+CU293+DK293+EA293+EQ293+FG293+FW293+GM293</f>
        <v/>
      </c>
      <c r="D293" s="405">
        <f>T293+AJ293+AZ293+BP293+CF293+CV293+DL293+EB293+ER293+FH293+FX293+GN293</f>
        <v/>
      </c>
      <c r="E293" s="405">
        <f>U293+AK293+BA293+BQ293+CG293+CW293+DM293+EC293+ES293+FI293+FY293+GO293</f>
        <v/>
      </c>
      <c r="F293" s="405">
        <f>V293+AL293+BB293+BR293+CH293+CX293+DN293+ED293+ET293+FJ293+FZ293+GP293</f>
        <v/>
      </c>
      <c r="G293" s="405">
        <f>W293+AM293+BC293+BS293+CI293+CY293+DO293+EE293+EU293+FK293+GA293+GQ293</f>
        <v/>
      </c>
      <c r="H293" s="405">
        <f>X293+AN293+BD293+BT293+CJ293+CZ293+DP293+EF293+EV293+FL293+GB293+GR293</f>
        <v/>
      </c>
      <c r="I293" s="405">
        <f>Y293+AO293+BE293+BU293+CK293+DA293+DQ293+EG293+EW293+FM293+GC293+GS293</f>
        <v/>
      </c>
      <c r="J293" s="405">
        <f>Z293+AP293+BF293+BV293</f>
        <v/>
      </c>
      <c r="K293" s="2700">
        <f>365/((+C293+D293-F293-G293)/((+B293+H293)/2)*DAY(A293))</f>
        <v/>
      </c>
      <c r="L293" s="2700">
        <f>+H293/C293*DAY(A293)</f>
        <v/>
      </c>
      <c r="M293" s="406">
        <f>(F293+G293)/C293</f>
        <v/>
      </c>
      <c r="N293" s="406">
        <f>+E293/(+E293+F293+G293)</f>
        <v/>
      </c>
      <c r="O293" s="407">
        <f t="array" ref="O293">E293/(SUMPRODUCT(--(CHOOSE({1,2,3},D293,F293,G293)&gt;0),CHOOSE({1,2,3},D293,F293,G293))+C293)</f>
        <v/>
      </c>
      <c r="Q293" s="2699">
        <f>EOMONTH(Q294,-1)</f>
        <v/>
      </c>
      <c r="R293" s="405">
        <f>+X292</f>
        <v/>
      </c>
      <c r="S293" s="405" t="n">
        <v>0</v>
      </c>
      <c r="T293" s="405" t="n">
        <v>0</v>
      </c>
      <c r="U293" s="405" t="n">
        <v>0</v>
      </c>
      <c r="V293" s="405" t="n">
        <v>0</v>
      </c>
      <c r="W293" s="405" t="n">
        <v>0</v>
      </c>
      <c r="X293" s="405">
        <f>SUM(R293:T293)-SUM(U293:W293)</f>
        <v/>
      </c>
      <c r="Y293" s="405" t="n">
        <v>0</v>
      </c>
      <c r="Z293" s="405">
        <f>+X293-Y293</f>
        <v/>
      </c>
      <c r="AA293" s="2700">
        <f>365/((+S293+T293-V293-W293)/((+R293+X293)/2)*DAY(Q293))</f>
        <v/>
      </c>
      <c r="AB293" s="2700">
        <f>+X293/S293*DAY(Q293)</f>
        <v/>
      </c>
      <c r="AC293" s="406">
        <f>(V293+W293)/S293</f>
        <v/>
      </c>
      <c r="AD293" s="406">
        <f>+U293/(+U293+V293+W293)</f>
        <v/>
      </c>
      <c r="AE293" s="407">
        <f t="array" ref="AE293">U293/(SUMPRODUCT(--(CHOOSE({1,2,3},T293,V293,W293)&gt;0),CHOOSE({1,2,3},T293,V293,W293))+S293)</f>
        <v/>
      </c>
      <c r="AG293" s="2699">
        <f>EOMONTH(AG294,-1)</f>
        <v/>
      </c>
      <c r="AH293" s="405">
        <f>+AN292</f>
        <v/>
      </c>
      <c r="AI293" s="405" t="n">
        <v>0</v>
      </c>
      <c r="AJ293" s="405" t="n">
        <v>0</v>
      </c>
      <c r="AK293" s="405" t="n">
        <v>0</v>
      </c>
      <c r="AL293" s="405" t="n">
        <v>0</v>
      </c>
      <c r="AM293" s="405" t="n">
        <v>0</v>
      </c>
      <c r="AN293" s="405">
        <f>SUM(AH293:AJ293)-SUM(AK293:AM293)</f>
        <v/>
      </c>
      <c r="AO293" s="405" t="n">
        <v>0</v>
      </c>
      <c r="AP293" s="405">
        <f>+AN293-AO293</f>
        <v/>
      </c>
      <c r="AQ293" s="2700">
        <f>365/((+AI293+AJ293-AL293-AM293)/((+AH293+AN293)/2)*DAY(AG293))</f>
        <v/>
      </c>
      <c r="AR293" s="2700">
        <f>+AN293/AI293*DAY(AG293)</f>
        <v/>
      </c>
      <c r="AS293" s="406">
        <f>(AL293+AM293)/AI293</f>
        <v/>
      </c>
      <c r="AT293" s="406">
        <f>+AK293/(+AK293+AL293+AM293)</f>
        <v/>
      </c>
      <c r="AU293" s="407">
        <f t="array" ref="AU293">AK293/(SUMPRODUCT(--(CHOOSE({1,2,3},AJ293,AL293,AM293)&gt;0),CHOOSE({1,2,3},AJ293,AL293,AM293))+AI293)</f>
        <v/>
      </c>
      <c r="AW293" s="2699">
        <f>EOMONTH(AW294,-1)</f>
        <v/>
      </c>
      <c r="AX293" s="405">
        <f>+BD292</f>
        <v/>
      </c>
      <c r="AY293" s="405" t="n">
        <v>0</v>
      </c>
      <c r="AZ293" s="405" t="n">
        <v>0</v>
      </c>
      <c r="BA293" s="405" t="n">
        <v>0</v>
      </c>
      <c r="BB293" s="405" t="n">
        <v>0</v>
      </c>
      <c r="BC293" s="405" t="n">
        <v>0</v>
      </c>
      <c r="BD293" s="405">
        <f>SUM(AX293:AZ293)-SUM(BA293:BC293)</f>
        <v/>
      </c>
      <c r="BE293" s="405" t="n">
        <v>0</v>
      </c>
      <c r="BF293" s="405">
        <f>+BD293-BE293</f>
        <v/>
      </c>
      <c r="BG293" s="2700">
        <f>365/((+AY293+AZ293-BB293-BC293)/((+AX293+BD293)/2)*DAY(AW293))</f>
        <v/>
      </c>
      <c r="BH293" s="2700">
        <f>+BD293/AY293*DAY(AW293)</f>
        <v/>
      </c>
      <c r="BI293" s="406">
        <f>(BB293+BC293)/AY293</f>
        <v/>
      </c>
      <c r="BJ293" s="406">
        <f>+BA293/(+BA293+BB293+BC293)</f>
        <v/>
      </c>
      <c r="BK293" s="407">
        <f t="array" ref="BK293">BA293/(SUMPRODUCT(--(CHOOSE({1,2,3},AZ293,BB293,BC293)&gt;0),CHOOSE({1,2,3},AZ293,BB293,BC293))+AY293)</f>
        <v/>
      </c>
      <c r="BM293" s="2699">
        <f>EOMONTH(BM294,-1)</f>
        <v/>
      </c>
      <c r="BN293" s="405">
        <f>+BT292</f>
        <v/>
      </c>
      <c r="BO293" s="405" t="n">
        <v>0</v>
      </c>
      <c r="BP293" s="405" t="n">
        <v>0</v>
      </c>
      <c r="BQ293" s="405" t="n">
        <v>0</v>
      </c>
      <c r="BR293" s="405" t="n">
        <v>0</v>
      </c>
      <c r="BS293" s="405" t="n">
        <v>0</v>
      </c>
      <c r="BT293" s="405">
        <f>SUM(BN293:BP293)-SUM(BQ293:BS293)</f>
        <v/>
      </c>
      <c r="BU293" s="405" t="n">
        <v>0</v>
      </c>
      <c r="BV293" s="405">
        <f>+BT293-BU293</f>
        <v/>
      </c>
      <c r="BW293" s="2700">
        <f>365/((+BO293+BP293-BR293-BS293)/((+BN293+BT293)/2)*DAY(BM293))</f>
        <v/>
      </c>
      <c r="BX293" s="2700">
        <f>+BT293/BO293*DAY(BM293)</f>
        <v/>
      </c>
      <c r="BY293" s="406">
        <f>(BR293+BS293)/BO293</f>
        <v/>
      </c>
      <c r="BZ293" s="406">
        <f>+BQ293/(+BQ293+BR293+BS293)</f>
        <v/>
      </c>
      <c r="CA293" s="407">
        <f t="array" ref="CA293">BQ293/(SUMPRODUCT(--(CHOOSE({1,2,3},BP293,BR293,BS293)&gt;0),CHOOSE({1,2,3},BP293,BR293,BS293))+BO293)</f>
        <v/>
      </c>
      <c r="CC293" s="2699">
        <f>EOMONTH(CC294,-1)</f>
        <v/>
      </c>
      <c r="CD293" s="405">
        <f>+CJ292</f>
        <v/>
      </c>
      <c r="CE293" s="405" t="n">
        <v>0</v>
      </c>
      <c r="CF293" s="405" t="n">
        <v>0</v>
      </c>
      <c r="CG293" s="405" t="n">
        <v>0</v>
      </c>
      <c r="CH293" s="405" t="n">
        <v>0</v>
      </c>
      <c r="CI293" s="405" t="n">
        <v>0</v>
      </c>
      <c r="CJ293" s="405">
        <f>SUM(CD293:CF293)-SUM(CG293:CI293)</f>
        <v/>
      </c>
      <c r="CK293" s="405" t="n">
        <v>0</v>
      </c>
      <c r="CL293" s="405">
        <f>+CJ293-CK293</f>
        <v/>
      </c>
      <c r="CM293" s="2700">
        <f>365/((+CE293+CF293-CH293-CI293)/((+CD293+CJ293)/2)*DAY(CC293))</f>
        <v/>
      </c>
      <c r="CN293" s="2700">
        <f>+CJ293/CE293*DAY(CC293)</f>
        <v/>
      </c>
      <c r="CO293" s="406">
        <f>(CH293+CI293)/CE293</f>
        <v/>
      </c>
      <c r="CP293" s="406">
        <f>+CG293/(+CG293+CH293+CI293)</f>
        <v/>
      </c>
      <c r="CQ293" s="407">
        <f t="array" ref="CQ293">CG293/(SUMPRODUCT(--(CHOOSE({1,2,3},CF293,CH293,CI293)&gt;0),CHOOSE({1,2,3},CF293,CH293,CI293))+CE293)</f>
        <v/>
      </c>
      <c r="CS293" s="2699">
        <f>EOMONTH(CS294,-1)</f>
        <v/>
      </c>
      <c r="CT293" s="405">
        <f>+CZ292</f>
        <v/>
      </c>
      <c r="CU293" s="405" t="n">
        <v>0</v>
      </c>
      <c r="CV293" s="405" t="n">
        <v>0</v>
      </c>
      <c r="CW293" s="405" t="n">
        <v>0</v>
      </c>
      <c r="CX293" s="405" t="n">
        <v>0</v>
      </c>
      <c r="CY293" s="405" t="n">
        <v>0</v>
      </c>
      <c r="CZ293" s="405">
        <f>SUM(CT293:CV293)-SUM(CW293:CY293)</f>
        <v/>
      </c>
      <c r="DA293" s="405" t="n">
        <v>0</v>
      </c>
      <c r="DB293" s="405">
        <f>+CZ293-DA293</f>
        <v/>
      </c>
      <c r="DC293" s="2700">
        <f>365/((+CU293+CV293-CX293-CY293)/((+CT293+CZ293)/2)*DAY(CS293))</f>
        <v/>
      </c>
      <c r="DD293" s="2700">
        <f>+CZ293/CU293*DAY(CS293)</f>
        <v/>
      </c>
      <c r="DE293" s="406">
        <f>(CX293+CY293)/CU293</f>
        <v/>
      </c>
      <c r="DF293" s="406">
        <f>+CW293/(+CW293+CX293+CY293)</f>
        <v/>
      </c>
      <c r="DG293" s="407">
        <f t="array" ref="DG293">CW293/(SUMPRODUCT(--(CHOOSE({1,2,3},CV293,CX293,CY293)&gt;0),CHOOSE({1,2,3},CV293,CX293,CY293))+CU293)</f>
        <v/>
      </c>
      <c r="DI293" s="2699">
        <f>EOMONTH(DI294,-1)</f>
        <v/>
      </c>
      <c r="DJ293" s="405">
        <f>+DP292</f>
        <v/>
      </c>
      <c r="DK293" s="405" t="n">
        <v>0</v>
      </c>
      <c r="DL293" s="405" t="n">
        <v>0</v>
      </c>
      <c r="DM293" s="405" t="n">
        <v>0</v>
      </c>
      <c r="DN293" s="405" t="n">
        <v>0</v>
      </c>
      <c r="DO293" s="405" t="n">
        <v>0</v>
      </c>
      <c r="DP293" s="405">
        <f>SUM(DJ293:DL293)-SUM(DM293:DO293)</f>
        <v/>
      </c>
      <c r="DQ293" s="405" t="n">
        <v>0</v>
      </c>
      <c r="DR293" s="405">
        <f>+DP293-DQ293</f>
        <v/>
      </c>
      <c r="DS293" s="2700">
        <f>365/((+DK293+DL293-DN293-DO293)/((+DJ293+DP293)/2)*DAY(DI293))</f>
        <v/>
      </c>
      <c r="DT293" s="2700">
        <f>+DP293/DK293*DAY(DI293)</f>
        <v/>
      </c>
      <c r="DU293" s="406">
        <f>(DN293+DO293)/DK293</f>
        <v/>
      </c>
      <c r="DV293" s="406">
        <f>+DM293/(+DM293+DN293+DO293)</f>
        <v/>
      </c>
      <c r="DW293" s="407">
        <f t="array" ref="DW293">DM293/(SUMPRODUCT(--(CHOOSE({1,2,3},DL293,DN293,DO293)&gt;0),CHOOSE({1,2,3},DL293,DN293,DO293))+DK293)</f>
        <v/>
      </c>
      <c r="DY293" s="2699">
        <f>EOMONTH(DY294,-1)</f>
        <v/>
      </c>
      <c r="DZ293" s="405">
        <f>+EF292</f>
        <v/>
      </c>
      <c r="EA293" s="405" t="n">
        <v>0</v>
      </c>
      <c r="EB293" s="405" t="n">
        <v>0</v>
      </c>
      <c r="EC293" s="405" t="n">
        <v>0</v>
      </c>
      <c r="ED293" s="405" t="n">
        <v>0</v>
      </c>
      <c r="EE293" s="405" t="n">
        <v>0</v>
      </c>
      <c r="EF293" s="405">
        <f>SUM(DZ293:EB293)-SUM(EC293:EE293)</f>
        <v/>
      </c>
      <c r="EG293" s="405" t="n">
        <v>0</v>
      </c>
      <c r="EH293" s="405">
        <f>+EF293-EG293</f>
        <v/>
      </c>
      <c r="EI293" s="2700">
        <f>365/((+EA293+EB293-ED293-EE293)/((+DZ293+EF293)/2)*DAY(DY293))</f>
        <v/>
      </c>
      <c r="EJ293" s="2700">
        <f>+EF293/EA293*DAY(DY293)</f>
        <v/>
      </c>
      <c r="EK293" s="406">
        <f>(ED293+EE293)/EA293</f>
        <v/>
      </c>
      <c r="EL293" s="406">
        <f>+EC293/(+EC293+ED293+EE293)</f>
        <v/>
      </c>
      <c r="EM293" s="407">
        <f t="array" ref="EM293">EC293/(SUMPRODUCT(--(CHOOSE({1,2,3},EB293,ED293,EE293)&gt;0),CHOOSE({1,2,3},EB293,ED293,EE293))+EA293)</f>
        <v/>
      </c>
      <c r="EO293" s="2699">
        <f>EOMONTH(EO294,-1)</f>
        <v/>
      </c>
      <c r="EP293" s="405">
        <f>+EV292</f>
        <v/>
      </c>
      <c r="EQ293" s="405" t="n">
        <v>0</v>
      </c>
      <c r="ER293" s="405" t="n">
        <v>0</v>
      </c>
      <c r="ES293" s="405" t="n">
        <v>0</v>
      </c>
      <c r="ET293" s="405" t="n">
        <v>0</v>
      </c>
      <c r="EU293" s="405" t="n">
        <v>0</v>
      </c>
      <c r="EV293" s="405">
        <f>SUM(EP293:ER293)-SUM(ES293:EU293)</f>
        <v/>
      </c>
      <c r="EW293" s="405" t="n">
        <v>0</v>
      </c>
      <c r="EX293" s="405">
        <f>+EV293-EW293</f>
        <v/>
      </c>
      <c r="EY293" s="2700">
        <f>365/((+EQ293+ER293-ET293-EU293)/((+EP293+EV293)/2)*DAY(EO293))</f>
        <v/>
      </c>
      <c r="EZ293" s="2700">
        <f>+EV293/EQ293*DAY(EO293)</f>
        <v/>
      </c>
      <c r="FA293" s="406">
        <f>(ET293+EU293)/EQ293</f>
        <v/>
      </c>
      <c r="FB293" s="406">
        <f>+ES293/(+ES293+ET293+EU293)</f>
        <v/>
      </c>
      <c r="FC293" s="407">
        <f t="array" ref="FC293">ES293/(SUMPRODUCT(--(CHOOSE({1,2,3},FH293,FX293,GN293)&gt;0),CHOOSE({1,2,3},FH293,FX293,GN293))+EQ293)</f>
        <v/>
      </c>
      <c r="FE293" s="2699">
        <f>EOMONTH(FE294,-1)</f>
        <v/>
      </c>
      <c r="FF293" s="405">
        <f>+FL292</f>
        <v/>
      </c>
      <c r="FG293" s="405" t="n">
        <v>0</v>
      </c>
      <c r="FH293" s="405" t="n">
        <v>0</v>
      </c>
      <c r="FI293" s="405" t="n">
        <v>0</v>
      </c>
      <c r="FJ293" s="405" t="n">
        <v>0</v>
      </c>
      <c r="FK293" s="405" t="n">
        <v>0</v>
      </c>
      <c r="FL293" s="405">
        <f>SUM(FF293:FH293)-SUM(FI293:FK293)</f>
        <v/>
      </c>
      <c r="FM293" s="405" t="n">
        <v>0</v>
      </c>
      <c r="FN293" s="405">
        <f>+FL293-FM293</f>
        <v/>
      </c>
      <c r="FO293" s="2700">
        <f>365/((+FG293+FH293-FJ293-FK293)/((+FF293+FL293)/2)*DAY(FE293))</f>
        <v/>
      </c>
      <c r="FP293" s="2700">
        <f>+FL293/FG293*DAY(FE293)</f>
        <v/>
      </c>
      <c r="FQ293" s="406">
        <f>(FJ293+FK293)/FG293</f>
        <v/>
      </c>
      <c r="FR293" s="406">
        <f>+FI293/(+FI293+FJ293+FK293)</f>
        <v/>
      </c>
      <c r="FS293" s="407">
        <f t="array" ref="FS293">FI293/(SUMPRODUCT(--(CHOOSE({1,2,3},FH293,FJ293,FK293)&gt;0),CHOOSE({1,2,3},FH293,FJ293,FK293))+FG293)</f>
        <v/>
      </c>
      <c r="FU293" s="2699">
        <f>EOMONTH(FU294,-1)</f>
        <v/>
      </c>
      <c r="FV293" s="405">
        <f>+GB292</f>
        <v/>
      </c>
      <c r="FW293" s="405" t="n">
        <v>0</v>
      </c>
      <c r="FX293" s="405" t="n">
        <v>0</v>
      </c>
      <c r="FY293" s="405" t="n">
        <v>0</v>
      </c>
      <c r="FZ293" s="405" t="n">
        <v>0</v>
      </c>
      <c r="GA293" s="405" t="n">
        <v>0</v>
      </c>
      <c r="GB293" s="405">
        <f>SUM(FV293:FX293)-SUM(FY293:GA293)</f>
        <v/>
      </c>
      <c r="GC293" s="405" t="n">
        <v>0</v>
      </c>
      <c r="GD293" s="405">
        <f>+GB293-GC293</f>
        <v/>
      </c>
      <c r="GE293" s="2700">
        <f>365/((+FW293+FX293-FZ293-GA293)/((+FV293+GB293)/2)*DAY(FU293))</f>
        <v/>
      </c>
      <c r="GF293" s="2700">
        <f>+GB293/FW293*DAY(FU293)</f>
        <v/>
      </c>
      <c r="GG293" s="406">
        <f>(FZ293+GA293)/FW293</f>
        <v/>
      </c>
      <c r="GH293" s="406">
        <f>+FY293/(+FY293+FZ293+GA293)</f>
        <v/>
      </c>
      <c r="GI293" s="407">
        <f t="array" ref="GI293">FY293/(SUMPRODUCT(--(CHOOSE({1,2,3},FX293,FZ293,GA293)&gt;0),CHOOSE({1,2,3},FX293,FZ293,GA293))+FW293)</f>
        <v/>
      </c>
      <c r="GK293" s="2699">
        <f>EOMONTH(GK294,-1)</f>
        <v/>
      </c>
      <c r="GL293" s="405">
        <f>+GR292</f>
        <v/>
      </c>
      <c r="GM293" s="405" t="n">
        <v>0</v>
      </c>
      <c r="GN293" s="405" t="n">
        <v>0</v>
      </c>
      <c r="GO293" s="405" t="n">
        <v>0</v>
      </c>
      <c r="GP293" s="405" t="n">
        <v>0</v>
      </c>
      <c r="GQ293" s="405" t="n">
        <v>0</v>
      </c>
      <c r="GR293" s="405">
        <f>SUM(GL293:GN293)-SUM(GO293:GQ293)</f>
        <v/>
      </c>
      <c r="GS293" s="405" t="n">
        <v>0</v>
      </c>
      <c r="GT293" s="405">
        <f>+GR293-GS293</f>
        <v/>
      </c>
      <c r="GU293" s="2700">
        <f>365/((+GM293+GN293-GP293-GQ293)/((+GL293+GR293)/2)*DAY(GK293))</f>
        <v/>
      </c>
      <c r="GV293" s="2700">
        <f>+GR293/GM293*DAY(GK293)</f>
        <v/>
      </c>
      <c r="GW293" s="406">
        <f>(GP293+GQ293)/GM293</f>
        <v/>
      </c>
      <c r="GX293" s="406">
        <f>+GO293/(+GO293+GP293+GQ293)</f>
        <v/>
      </c>
      <c r="GY293" s="407">
        <f t="array" ref="GY293">GO293/(SUMPRODUCT(--(CHOOSE({1,2,3},GN293,GP293,GQ293)&gt;0),CHOOSE({1,2,3},GN293,GP293,GQ293))+GM293)</f>
        <v/>
      </c>
    </row>
    <row r="294">
      <c r="A294" s="2699">
        <f>EOMONTH(A295,-1)</f>
        <v/>
      </c>
      <c r="B294" s="405">
        <f>R294+AH294+AX294+BN294+CD294+CT294+DJ294+DZ294+EP294+FF294+FV294+GL294</f>
        <v/>
      </c>
      <c r="C294" s="405">
        <f>S294+AI294+AY294+BO294+CE294+CU294+DK294+EA294+EQ294+FG294+FW294+GM294</f>
        <v/>
      </c>
      <c r="D294" s="405">
        <f>T294+AJ294+AZ294+BP294+CF294+CV294+DL294+EB294+ER294+FH294+FX294+GN294</f>
        <v/>
      </c>
      <c r="E294" s="405">
        <f>U294+AK294+BA294+BQ294+CG294+CW294+DM294+EC294+ES294+FI294+FY294+GO294</f>
        <v/>
      </c>
      <c r="F294" s="405">
        <f>V294+AL294+BB294+BR294+CH294+CX294+DN294+ED294+ET294+FJ294+FZ294+GP294</f>
        <v/>
      </c>
      <c r="G294" s="405">
        <f>W294+AM294+BC294+BS294+CI294+CY294+DO294+EE294+EU294+FK294+GA294+GQ294</f>
        <v/>
      </c>
      <c r="H294" s="405">
        <f>X294+AN294+BD294+BT294+CJ294+CZ294+DP294+EF294+EV294+FL294+GB294+GR294</f>
        <v/>
      </c>
      <c r="I294" s="405">
        <f>Y294+AO294+BE294+BU294+CK294+DA294+DQ294+EG294+EW294+FM294+GC294+GS294</f>
        <v/>
      </c>
      <c r="J294" s="405">
        <f>Z294+AP294+BF294+BV294</f>
        <v/>
      </c>
      <c r="K294" s="2700">
        <f>365/((+C294+D294-F294-G294)/((+B294+H294)/2)*DAY(A294))</f>
        <v/>
      </c>
      <c r="L294" s="2700">
        <f>+H294/C294*DAY(A294)</f>
        <v/>
      </c>
      <c r="M294" s="406">
        <f>(F294+G294)/C294</f>
        <v/>
      </c>
      <c r="N294" s="406">
        <f>+E294/(+E294+F294+G294)</f>
        <v/>
      </c>
      <c r="O294" s="407">
        <f t="array" ref="O294">E294/(SUMPRODUCT(--(CHOOSE({1,2,3},D294,F294,G294)&gt;0),CHOOSE({1,2,3},D294,F294,G294))+C294)</f>
        <v/>
      </c>
      <c r="Q294" s="2699">
        <f>EOMONTH(Q295,-1)</f>
        <v/>
      </c>
      <c r="R294" s="405">
        <f>+X293</f>
        <v/>
      </c>
      <c r="S294" s="405" t="n">
        <v>0</v>
      </c>
      <c r="T294" s="405" t="n">
        <v>0</v>
      </c>
      <c r="U294" s="405" t="n">
        <v>0</v>
      </c>
      <c r="V294" s="405" t="n">
        <v>0</v>
      </c>
      <c r="W294" s="405" t="n">
        <v>0</v>
      </c>
      <c r="X294" s="405">
        <f>SUM(R294:T294)-SUM(U294:W294)</f>
        <v/>
      </c>
      <c r="Y294" s="405" t="n">
        <v>0</v>
      </c>
      <c r="Z294" s="405">
        <f>+X294-Y294</f>
        <v/>
      </c>
      <c r="AA294" s="2700">
        <f>365/((+S294+T294-V294-W294)/((+R294+X294)/2)*DAY(Q294))</f>
        <v/>
      </c>
      <c r="AB294" s="2700">
        <f>+X294/S294*DAY(Q294)</f>
        <v/>
      </c>
      <c r="AC294" s="406">
        <f>(V294+W294)/S294</f>
        <v/>
      </c>
      <c r="AD294" s="406">
        <f>+U294/(+U294+V294+W294)</f>
        <v/>
      </c>
      <c r="AE294" s="407">
        <f t="array" ref="AE294">U294/(SUMPRODUCT(--(CHOOSE({1,2,3},T294,V294,W294)&gt;0),CHOOSE({1,2,3},T294,V294,W294))+S294)</f>
        <v/>
      </c>
      <c r="AG294" s="2699">
        <f>EOMONTH(AG295,-1)</f>
        <v/>
      </c>
      <c r="AH294" s="405">
        <f>+AN293</f>
        <v/>
      </c>
      <c r="AI294" s="405" t="n">
        <v>0</v>
      </c>
      <c r="AJ294" s="405" t="n">
        <v>0</v>
      </c>
      <c r="AK294" s="405" t="n">
        <v>0</v>
      </c>
      <c r="AL294" s="405" t="n">
        <v>0</v>
      </c>
      <c r="AM294" s="405" t="n">
        <v>0</v>
      </c>
      <c r="AN294" s="405">
        <f>SUM(AH294:AJ294)-SUM(AK294:AM294)</f>
        <v/>
      </c>
      <c r="AO294" s="405" t="n">
        <v>0</v>
      </c>
      <c r="AP294" s="405">
        <f>+AN294-AO294</f>
        <v/>
      </c>
      <c r="AQ294" s="2700">
        <f>365/((+AI294+AJ294-AL294-AM294)/((+AH294+AN294)/2)*DAY(AG294))</f>
        <v/>
      </c>
      <c r="AR294" s="2700">
        <f>+AN294/AI294*DAY(AG294)</f>
        <v/>
      </c>
      <c r="AS294" s="406">
        <f>(AL294+AM294)/AI294</f>
        <v/>
      </c>
      <c r="AT294" s="406">
        <f>+AK294/(+AK294+AL294+AM294)</f>
        <v/>
      </c>
      <c r="AU294" s="407">
        <f t="array" ref="AU294">AK294/(SUMPRODUCT(--(CHOOSE({1,2,3},AJ294,AL294,AM294)&gt;0),CHOOSE({1,2,3},AJ294,AL294,AM294))+AI294)</f>
        <v/>
      </c>
      <c r="AW294" s="2699">
        <f>EOMONTH(AW295,-1)</f>
        <v/>
      </c>
      <c r="AX294" s="405">
        <f>+BD293</f>
        <v/>
      </c>
      <c r="AY294" s="405" t="n">
        <v>0</v>
      </c>
      <c r="AZ294" s="405" t="n">
        <v>0</v>
      </c>
      <c r="BA294" s="405" t="n">
        <v>0</v>
      </c>
      <c r="BB294" s="405" t="n">
        <v>0</v>
      </c>
      <c r="BC294" s="405" t="n">
        <v>0</v>
      </c>
      <c r="BD294" s="405">
        <f>SUM(AX294:AZ294)-SUM(BA294:BC294)</f>
        <v/>
      </c>
      <c r="BE294" s="405" t="n">
        <v>0</v>
      </c>
      <c r="BF294" s="405">
        <f>+BD294-BE294</f>
        <v/>
      </c>
      <c r="BG294" s="2700">
        <f>365/((+AY294+AZ294-BB294-BC294)/((+AX294+BD294)/2)*DAY(AW294))</f>
        <v/>
      </c>
      <c r="BH294" s="2700">
        <f>+BD294/AY294*DAY(AW294)</f>
        <v/>
      </c>
      <c r="BI294" s="406">
        <f>(BB294+BC294)/AY294</f>
        <v/>
      </c>
      <c r="BJ294" s="406">
        <f>+BA294/(+BA294+BB294+BC294)</f>
        <v/>
      </c>
      <c r="BK294" s="407">
        <f t="array" ref="BK294">BA294/(SUMPRODUCT(--(CHOOSE({1,2,3},AZ294,BB294,BC294)&gt;0),CHOOSE({1,2,3},AZ294,BB294,BC294))+AY294)</f>
        <v/>
      </c>
      <c r="BM294" s="2699">
        <f>EOMONTH(BM295,-1)</f>
        <v/>
      </c>
      <c r="BN294" s="405">
        <f>+BT293</f>
        <v/>
      </c>
      <c r="BO294" s="405" t="n">
        <v>0</v>
      </c>
      <c r="BP294" s="405" t="n">
        <v>0</v>
      </c>
      <c r="BQ294" s="405" t="n">
        <v>0</v>
      </c>
      <c r="BR294" s="405" t="n">
        <v>0</v>
      </c>
      <c r="BS294" s="405" t="n">
        <v>0</v>
      </c>
      <c r="BT294" s="405">
        <f>SUM(BN294:BP294)-SUM(BQ294:BS294)</f>
        <v/>
      </c>
      <c r="BU294" s="405" t="n">
        <v>0</v>
      </c>
      <c r="BV294" s="405">
        <f>+BT294-BU294</f>
        <v/>
      </c>
      <c r="BW294" s="2700">
        <f>365/((+BO294+BP294-BR294-BS294)/((+BN294+BT294)/2)*DAY(BM294))</f>
        <v/>
      </c>
      <c r="BX294" s="2700">
        <f>+BT294/BO294*DAY(BM294)</f>
        <v/>
      </c>
      <c r="BY294" s="406">
        <f>(BR294+BS294)/BO294</f>
        <v/>
      </c>
      <c r="BZ294" s="406">
        <f>+BQ294/(+BQ294+BR294+BS294)</f>
        <v/>
      </c>
      <c r="CA294" s="407">
        <f t="array" ref="CA294">BQ294/(SUMPRODUCT(--(CHOOSE({1,2,3},BP294,BR294,BS294)&gt;0),CHOOSE({1,2,3},BP294,BR294,BS294))+BO294)</f>
        <v/>
      </c>
      <c r="CC294" s="2699">
        <f>EOMONTH(CC295,-1)</f>
        <v/>
      </c>
      <c r="CD294" s="405">
        <f>+CJ293</f>
        <v/>
      </c>
      <c r="CE294" s="405" t="n">
        <v>0</v>
      </c>
      <c r="CF294" s="405" t="n">
        <v>0</v>
      </c>
      <c r="CG294" s="405" t="n">
        <v>0</v>
      </c>
      <c r="CH294" s="405" t="n">
        <v>0</v>
      </c>
      <c r="CI294" s="405" t="n">
        <v>0</v>
      </c>
      <c r="CJ294" s="405">
        <f>SUM(CD294:CF294)-SUM(CG294:CI294)</f>
        <v/>
      </c>
      <c r="CK294" s="405" t="n">
        <v>0</v>
      </c>
      <c r="CL294" s="405">
        <f>+CJ294-CK294</f>
        <v/>
      </c>
      <c r="CM294" s="2700">
        <f>365/((+CE294+CF294-CH294-CI294)/((+CD294+CJ294)/2)*DAY(CC294))</f>
        <v/>
      </c>
      <c r="CN294" s="2700">
        <f>+CJ294/CE294*DAY(CC294)</f>
        <v/>
      </c>
      <c r="CO294" s="406">
        <f>(CH294+CI294)/CE294</f>
        <v/>
      </c>
      <c r="CP294" s="406">
        <f>+CG294/(+CG294+CH294+CI294)</f>
        <v/>
      </c>
      <c r="CQ294" s="407">
        <f t="array" ref="CQ294">CG294/(SUMPRODUCT(--(CHOOSE({1,2,3},CF294,CH294,CI294)&gt;0),CHOOSE({1,2,3},CF294,CH294,CI294))+CE294)</f>
        <v/>
      </c>
      <c r="CS294" s="2699">
        <f>EOMONTH(CS295,-1)</f>
        <v/>
      </c>
      <c r="CT294" s="405">
        <f>+CZ293</f>
        <v/>
      </c>
      <c r="CU294" s="405" t="n">
        <v>0</v>
      </c>
      <c r="CV294" s="405" t="n">
        <v>0</v>
      </c>
      <c r="CW294" s="405" t="n">
        <v>0</v>
      </c>
      <c r="CX294" s="405" t="n">
        <v>0</v>
      </c>
      <c r="CY294" s="405" t="n">
        <v>0</v>
      </c>
      <c r="CZ294" s="405">
        <f>SUM(CT294:CV294)-SUM(CW294:CY294)</f>
        <v/>
      </c>
      <c r="DA294" s="405" t="n">
        <v>0</v>
      </c>
      <c r="DB294" s="405">
        <f>+CZ294-DA294</f>
        <v/>
      </c>
      <c r="DC294" s="2700">
        <f>365/((+CU294+CV294-CX294-CY294)/((+CT294+CZ294)/2)*DAY(CS294))</f>
        <v/>
      </c>
      <c r="DD294" s="2700">
        <f>+CZ294/CU294*DAY(CS294)</f>
        <v/>
      </c>
      <c r="DE294" s="406">
        <f>(CX294+CY294)/CU294</f>
        <v/>
      </c>
      <c r="DF294" s="406">
        <f>+CW294/(+CW294+CX294+CY294)</f>
        <v/>
      </c>
      <c r="DG294" s="407">
        <f t="array" ref="DG294">CW294/(SUMPRODUCT(--(CHOOSE({1,2,3},CV294,CX294,CY294)&gt;0),CHOOSE({1,2,3},CV294,CX294,CY294))+CU294)</f>
        <v/>
      </c>
      <c r="DI294" s="2699">
        <f>EOMONTH(DI295,-1)</f>
        <v/>
      </c>
      <c r="DJ294" s="405">
        <f>+DP293</f>
        <v/>
      </c>
      <c r="DK294" s="405" t="n">
        <v>0</v>
      </c>
      <c r="DL294" s="405" t="n">
        <v>0</v>
      </c>
      <c r="DM294" s="405" t="n">
        <v>0</v>
      </c>
      <c r="DN294" s="405" t="n">
        <v>0</v>
      </c>
      <c r="DO294" s="405" t="n">
        <v>0</v>
      </c>
      <c r="DP294" s="405">
        <f>SUM(DJ294:DL294)-SUM(DM294:DO294)</f>
        <v/>
      </c>
      <c r="DQ294" s="405" t="n">
        <v>0</v>
      </c>
      <c r="DR294" s="405">
        <f>+DP294-DQ294</f>
        <v/>
      </c>
      <c r="DS294" s="2700">
        <f>365/((+DK294+DL294-DN294-DO294)/((+DJ294+DP294)/2)*DAY(DI294))</f>
        <v/>
      </c>
      <c r="DT294" s="2700">
        <f>+DP294/DK294*DAY(DI294)</f>
        <v/>
      </c>
      <c r="DU294" s="406">
        <f>(DN294+DO294)/DK294</f>
        <v/>
      </c>
      <c r="DV294" s="406">
        <f>+DM294/(+DM294+DN294+DO294)</f>
        <v/>
      </c>
      <c r="DW294" s="407">
        <f t="array" ref="DW294">DM294/(SUMPRODUCT(--(CHOOSE({1,2,3},DL294,DN294,DO294)&gt;0),CHOOSE({1,2,3},DL294,DN294,DO294))+DK294)</f>
        <v/>
      </c>
      <c r="DY294" s="2699">
        <f>EOMONTH(DY295,-1)</f>
        <v/>
      </c>
      <c r="DZ294" s="405">
        <f>+EF293</f>
        <v/>
      </c>
      <c r="EA294" s="405" t="n">
        <v>0</v>
      </c>
      <c r="EB294" s="405" t="n">
        <v>0</v>
      </c>
      <c r="EC294" s="405" t="n">
        <v>0</v>
      </c>
      <c r="ED294" s="405" t="n">
        <v>0</v>
      </c>
      <c r="EE294" s="405" t="n">
        <v>0</v>
      </c>
      <c r="EF294" s="405">
        <f>SUM(DZ294:EB294)-SUM(EC294:EE294)</f>
        <v/>
      </c>
      <c r="EG294" s="405" t="n">
        <v>0</v>
      </c>
      <c r="EH294" s="405">
        <f>+EF294-EG294</f>
        <v/>
      </c>
      <c r="EI294" s="2700">
        <f>365/((+EA294+EB294-ED294-EE294)/((+DZ294+EF294)/2)*DAY(DY294))</f>
        <v/>
      </c>
      <c r="EJ294" s="2700">
        <f>+EF294/EA294*DAY(DY294)</f>
        <v/>
      </c>
      <c r="EK294" s="406">
        <f>(ED294+EE294)/EA294</f>
        <v/>
      </c>
      <c r="EL294" s="406">
        <f>+EC294/(+EC294+ED294+EE294)</f>
        <v/>
      </c>
      <c r="EM294" s="407">
        <f t="array" ref="EM294">EC294/(SUMPRODUCT(--(CHOOSE({1,2,3},EB294,ED294,EE294)&gt;0),CHOOSE({1,2,3},EB294,ED294,EE294))+EA294)</f>
        <v/>
      </c>
      <c r="EO294" s="2699">
        <f>EOMONTH(EO295,-1)</f>
        <v/>
      </c>
      <c r="EP294" s="405">
        <f>+EV293</f>
        <v/>
      </c>
      <c r="EQ294" s="405" t="n">
        <v>0</v>
      </c>
      <c r="ER294" s="405" t="n">
        <v>0</v>
      </c>
      <c r="ES294" s="405" t="n">
        <v>0</v>
      </c>
      <c r="ET294" s="405" t="n">
        <v>0</v>
      </c>
      <c r="EU294" s="405" t="n">
        <v>0</v>
      </c>
      <c r="EV294" s="405">
        <f>SUM(EP294:ER294)-SUM(ES294:EU294)</f>
        <v/>
      </c>
      <c r="EW294" s="405" t="n">
        <v>0</v>
      </c>
      <c r="EX294" s="405">
        <f>+EV294-EW294</f>
        <v/>
      </c>
      <c r="EY294" s="2700">
        <f>365/((+EQ294+ER294-ET294-EU294)/((+EP294+EV294)/2)*DAY(EO294))</f>
        <v/>
      </c>
      <c r="EZ294" s="2700">
        <f>+EV294/EQ294*DAY(EO294)</f>
        <v/>
      </c>
      <c r="FA294" s="406">
        <f>(ET294+EU294)/EQ294</f>
        <v/>
      </c>
      <c r="FB294" s="406">
        <f>+ES294/(+ES294+ET294+EU294)</f>
        <v/>
      </c>
      <c r="FC294" s="407">
        <f t="array" ref="FC294">ES294/(SUMPRODUCT(--(CHOOSE({1,2,3},FH294,FX294,GN294)&gt;0),CHOOSE({1,2,3},FH294,FX294,GN294))+EQ294)</f>
        <v/>
      </c>
      <c r="FE294" s="2699">
        <f>EOMONTH(FE295,-1)</f>
        <v/>
      </c>
      <c r="FF294" s="405">
        <f>+FL293</f>
        <v/>
      </c>
      <c r="FG294" s="405" t="n">
        <v>0</v>
      </c>
      <c r="FH294" s="405" t="n">
        <v>0</v>
      </c>
      <c r="FI294" s="405" t="n">
        <v>0</v>
      </c>
      <c r="FJ294" s="405" t="n">
        <v>0</v>
      </c>
      <c r="FK294" s="405" t="n">
        <v>0</v>
      </c>
      <c r="FL294" s="405">
        <f>SUM(FF294:FH294)-SUM(FI294:FK294)</f>
        <v/>
      </c>
      <c r="FM294" s="405" t="n">
        <v>0</v>
      </c>
      <c r="FN294" s="405">
        <f>+FL294-FM294</f>
        <v/>
      </c>
      <c r="FO294" s="2700">
        <f>365/((+FG294+FH294-FJ294-FK294)/((+FF294+FL294)/2)*DAY(FE294))</f>
        <v/>
      </c>
      <c r="FP294" s="2700">
        <f>+FL294/FG294*DAY(FE294)</f>
        <v/>
      </c>
      <c r="FQ294" s="406">
        <f>(FJ294+FK294)/FG294</f>
        <v/>
      </c>
      <c r="FR294" s="406">
        <f>+FI294/(+FI294+FJ294+FK294)</f>
        <v/>
      </c>
      <c r="FS294" s="407">
        <f t="array" ref="FS294">FI294/(SUMPRODUCT(--(CHOOSE({1,2,3},FH294,FJ294,FK294)&gt;0),CHOOSE({1,2,3},FH294,FJ294,FK294))+FG294)</f>
        <v/>
      </c>
      <c r="FU294" s="2699">
        <f>EOMONTH(FU295,-1)</f>
        <v/>
      </c>
      <c r="FV294" s="405">
        <f>+GB293</f>
        <v/>
      </c>
      <c r="FW294" s="405" t="n">
        <v>0</v>
      </c>
      <c r="FX294" s="405" t="n">
        <v>0</v>
      </c>
      <c r="FY294" s="405" t="n">
        <v>0</v>
      </c>
      <c r="FZ294" s="405" t="n">
        <v>0</v>
      </c>
      <c r="GA294" s="405" t="n">
        <v>0</v>
      </c>
      <c r="GB294" s="405">
        <f>SUM(FV294:FX294)-SUM(FY294:GA294)</f>
        <v/>
      </c>
      <c r="GC294" s="405" t="n">
        <v>0</v>
      </c>
      <c r="GD294" s="405">
        <f>+GB294-GC294</f>
        <v/>
      </c>
      <c r="GE294" s="2700">
        <f>365/((+FW294+FX294-FZ294-GA294)/((+FV294+GB294)/2)*DAY(FU294))</f>
        <v/>
      </c>
      <c r="GF294" s="2700">
        <f>+GB294/FW294*DAY(FU294)</f>
        <v/>
      </c>
      <c r="GG294" s="406">
        <f>(FZ294+GA294)/FW294</f>
        <v/>
      </c>
      <c r="GH294" s="406">
        <f>+FY294/(+FY294+FZ294+GA294)</f>
        <v/>
      </c>
      <c r="GI294" s="407">
        <f t="array" ref="GI294">FY294/(SUMPRODUCT(--(CHOOSE({1,2,3},FX294,FZ294,GA294)&gt;0),CHOOSE({1,2,3},FX294,FZ294,GA294))+FW294)</f>
        <v/>
      </c>
      <c r="GK294" s="2699">
        <f>EOMONTH(GK295,-1)</f>
        <v/>
      </c>
      <c r="GL294" s="405">
        <f>+GR293</f>
        <v/>
      </c>
      <c r="GM294" s="405" t="n">
        <v>0</v>
      </c>
      <c r="GN294" s="405" t="n">
        <v>0</v>
      </c>
      <c r="GO294" s="405" t="n">
        <v>0</v>
      </c>
      <c r="GP294" s="405" t="n">
        <v>0</v>
      </c>
      <c r="GQ294" s="405" t="n">
        <v>0</v>
      </c>
      <c r="GR294" s="405">
        <f>SUM(GL294:GN294)-SUM(GO294:GQ294)</f>
        <v/>
      </c>
      <c r="GS294" s="405" t="n">
        <v>0</v>
      </c>
      <c r="GT294" s="405">
        <f>+GR294-GS294</f>
        <v/>
      </c>
      <c r="GU294" s="2700">
        <f>365/((+GM294+GN294-GP294-GQ294)/((+GL294+GR294)/2)*DAY(GK294))</f>
        <v/>
      </c>
      <c r="GV294" s="2700">
        <f>+GR294/GM294*DAY(GK294)</f>
        <v/>
      </c>
      <c r="GW294" s="406">
        <f>(GP294+GQ294)/GM294</f>
        <v/>
      </c>
      <c r="GX294" s="406">
        <f>+GO294/(+GO294+GP294+GQ294)</f>
        <v/>
      </c>
      <c r="GY294" s="407">
        <f t="array" ref="GY294">GO294/(SUMPRODUCT(--(CHOOSE({1,2,3},GN294,GP294,GQ294)&gt;0),CHOOSE({1,2,3},GN294,GP294,GQ294))+GM294)</f>
        <v/>
      </c>
    </row>
    <row r="295">
      <c r="A295" s="2699">
        <f>EOMONTH(A296,-1)</f>
        <v/>
      </c>
      <c r="B295" s="405">
        <f>R295+AH295+AX295+BN295+CD295+CT295+DJ295+DZ295+EP295+FF295+FV295+GL295</f>
        <v/>
      </c>
      <c r="C295" s="405">
        <f>S295+AI295+AY295+BO295+CE295+CU295+DK295+EA295+EQ295+FG295+FW295+GM295</f>
        <v/>
      </c>
      <c r="D295" s="405">
        <f>T295+AJ295+AZ295+BP295+CF295+CV295+DL295+EB295+ER295+FH295+FX295+GN295</f>
        <v/>
      </c>
      <c r="E295" s="405">
        <f>U295+AK295+BA295+BQ295+CG295+CW295+DM295+EC295+ES295+FI295+FY295+GO295</f>
        <v/>
      </c>
      <c r="F295" s="405">
        <f>V295+AL295+BB295+BR295+CH295+CX295+DN295+ED295+ET295+FJ295+FZ295+GP295</f>
        <v/>
      </c>
      <c r="G295" s="405">
        <f>W295+AM295+BC295+BS295+CI295+CY295+DO295+EE295+EU295+FK295+GA295+GQ295</f>
        <v/>
      </c>
      <c r="H295" s="405">
        <f>X295+AN295+BD295+BT295+CJ295+CZ295+DP295+EF295+EV295+FL295+GB295+GR295</f>
        <v/>
      </c>
      <c r="I295" s="405">
        <f>Y295+AO295+BE295+BU295+CK295+DA295+DQ295+EG295+EW295+FM295+GC295+GS295</f>
        <v/>
      </c>
      <c r="J295" s="405">
        <f>Z295+AP295+BF295+BV295</f>
        <v/>
      </c>
      <c r="K295" s="2700">
        <f>365/((+C295+D295-F295-G295)/((+B295+H295)/2)*DAY(A295))</f>
        <v/>
      </c>
      <c r="L295" s="2700">
        <f>+H295/C295*DAY(A295)</f>
        <v/>
      </c>
      <c r="M295" s="406">
        <f>(F295+G295)/C295</f>
        <v/>
      </c>
      <c r="N295" s="406">
        <f>+E295/(+E295+F295+G295)</f>
        <v/>
      </c>
      <c r="O295" s="407">
        <f t="array" ref="O295">E295/(SUMPRODUCT(--(CHOOSE({1,2,3},D295,F295,G295)&gt;0),CHOOSE({1,2,3},D295,F295,G295))+C295)</f>
        <v/>
      </c>
      <c r="Q295" s="2699">
        <f>EOMONTH(Q296,-1)</f>
        <v/>
      </c>
      <c r="R295" s="405">
        <f>+X294</f>
        <v/>
      </c>
      <c r="S295" s="405" t="n">
        <v>0</v>
      </c>
      <c r="T295" s="405" t="n">
        <v>0</v>
      </c>
      <c r="U295" s="405" t="n">
        <v>0</v>
      </c>
      <c r="V295" s="405" t="n">
        <v>0</v>
      </c>
      <c r="W295" s="405" t="n">
        <v>0</v>
      </c>
      <c r="X295" s="405">
        <f>SUM(R295:T295)-SUM(U295:W295)</f>
        <v/>
      </c>
      <c r="Y295" s="405" t="n">
        <v>0</v>
      </c>
      <c r="Z295" s="405">
        <f>+X295-Y295</f>
        <v/>
      </c>
      <c r="AA295" s="2700">
        <f>365/((+S295+T295-V295-W295)/((+R295+X295)/2)*DAY(Q295))</f>
        <v/>
      </c>
      <c r="AB295" s="2700">
        <f>+X295/S295*DAY(Q295)</f>
        <v/>
      </c>
      <c r="AC295" s="406">
        <f>(V295+W295)/S295</f>
        <v/>
      </c>
      <c r="AD295" s="406">
        <f>+U295/(+U295+V295+W295)</f>
        <v/>
      </c>
      <c r="AE295" s="407">
        <f t="array" ref="AE295">U295/(SUMPRODUCT(--(CHOOSE({1,2,3},T295,V295,W295)&gt;0),CHOOSE({1,2,3},T295,V295,W295))+S295)</f>
        <v/>
      </c>
      <c r="AG295" s="2699">
        <f>EOMONTH(AG296,-1)</f>
        <v/>
      </c>
      <c r="AH295" s="405">
        <f>+AN294</f>
        <v/>
      </c>
      <c r="AI295" s="405" t="n">
        <v>0</v>
      </c>
      <c r="AJ295" s="405" t="n">
        <v>0</v>
      </c>
      <c r="AK295" s="405" t="n">
        <v>0</v>
      </c>
      <c r="AL295" s="405" t="n">
        <v>0</v>
      </c>
      <c r="AM295" s="405" t="n">
        <v>0</v>
      </c>
      <c r="AN295" s="405">
        <f>SUM(AH295:AJ295)-SUM(AK295:AM295)</f>
        <v/>
      </c>
      <c r="AO295" s="405" t="n">
        <v>0</v>
      </c>
      <c r="AP295" s="405">
        <f>+AN295-AO295</f>
        <v/>
      </c>
      <c r="AQ295" s="2700">
        <f>365/((+AI295+AJ295-AL295-AM295)/((+AH295+AN295)/2)*DAY(AG295))</f>
        <v/>
      </c>
      <c r="AR295" s="2700">
        <f>+AN295/AI295*DAY(AG295)</f>
        <v/>
      </c>
      <c r="AS295" s="406">
        <f>(AL295+AM295)/AI295</f>
        <v/>
      </c>
      <c r="AT295" s="406">
        <f>+AK295/(+AK295+AL295+AM295)</f>
        <v/>
      </c>
      <c r="AU295" s="407">
        <f t="array" ref="AU295">AK295/(SUMPRODUCT(--(CHOOSE({1,2,3},AJ295,AL295,AM295)&gt;0),CHOOSE({1,2,3},AJ295,AL295,AM295))+AI295)</f>
        <v/>
      </c>
      <c r="AW295" s="2699">
        <f>EOMONTH(AW296,-1)</f>
        <v/>
      </c>
      <c r="AX295" s="405">
        <f>+BD294</f>
        <v/>
      </c>
      <c r="AY295" s="405" t="n">
        <v>0</v>
      </c>
      <c r="AZ295" s="405" t="n">
        <v>0</v>
      </c>
      <c r="BA295" s="405" t="n">
        <v>0</v>
      </c>
      <c r="BB295" s="405" t="n">
        <v>0</v>
      </c>
      <c r="BC295" s="405" t="n">
        <v>0</v>
      </c>
      <c r="BD295" s="405">
        <f>SUM(AX295:AZ295)-SUM(BA295:BC295)</f>
        <v/>
      </c>
      <c r="BE295" s="405" t="n">
        <v>0</v>
      </c>
      <c r="BF295" s="405">
        <f>+BD295-BE295</f>
        <v/>
      </c>
      <c r="BG295" s="2700">
        <f>365/((+AY295+AZ295-BB295-BC295)/((+AX295+BD295)/2)*DAY(AW295))</f>
        <v/>
      </c>
      <c r="BH295" s="2700">
        <f>+BD295/AY295*DAY(AW295)</f>
        <v/>
      </c>
      <c r="BI295" s="406">
        <f>(BB295+BC295)/AY295</f>
        <v/>
      </c>
      <c r="BJ295" s="406">
        <f>+BA295/(+BA295+BB295+BC295)</f>
        <v/>
      </c>
      <c r="BK295" s="407">
        <f t="array" ref="BK295">BA295/(SUMPRODUCT(--(CHOOSE({1,2,3},AZ295,BB295,BC295)&gt;0),CHOOSE({1,2,3},AZ295,BB295,BC295))+AY295)</f>
        <v/>
      </c>
      <c r="BM295" s="2699">
        <f>EOMONTH(BM296,-1)</f>
        <v/>
      </c>
      <c r="BN295" s="405">
        <f>+BT294</f>
        <v/>
      </c>
      <c r="BO295" s="405" t="n">
        <v>0</v>
      </c>
      <c r="BP295" s="405" t="n">
        <v>0</v>
      </c>
      <c r="BQ295" s="405" t="n">
        <v>0</v>
      </c>
      <c r="BR295" s="405" t="n">
        <v>0</v>
      </c>
      <c r="BS295" s="405" t="n">
        <v>0</v>
      </c>
      <c r="BT295" s="405">
        <f>SUM(BN295:BP295)-SUM(BQ295:BS295)</f>
        <v/>
      </c>
      <c r="BU295" s="405" t="n">
        <v>0</v>
      </c>
      <c r="BV295" s="405">
        <f>+BT295-BU295</f>
        <v/>
      </c>
      <c r="BW295" s="2700">
        <f>365/((+BO295+BP295-BR295-BS295)/((+BN295+BT295)/2)*DAY(BM295))</f>
        <v/>
      </c>
      <c r="BX295" s="2700">
        <f>+BT295/BO295*DAY(BM295)</f>
        <v/>
      </c>
      <c r="BY295" s="406">
        <f>(BR295+BS295)/BO295</f>
        <v/>
      </c>
      <c r="BZ295" s="406">
        <f>+BQ295/(+BQ295+BR295+BS295)</f>
        <v/>
      </c>
      <c r="CA295" s="407">
        <f t="array" ref="CA295">BQ295/(SUMPRODUCT(--(CHOOSE({1,2,3},BP295,BR295,BS295)&gt;0),CHOOSE({1,2,3},BP295,BR295,BS295))+BO295)</f>
        <v/>
      </c>
      <c r="CC295" s="2699">
        <f>EOMONTH(CC296,-1)</f>
        <v/>
      </c>
      <c r="CD295" s="405">
        <f>+CJ294</f>
        <v/>
      </c>
      <c r="CE295" s="405" t="n">
        <v>0</v>
      </c>
      <c r="CF295" s="405" t="n">
        <v>0</v>
      </c>
      <c r="CG295" s="405" t="n">
        <v>0</v>
      </c>
      <c r="CH295" s="405" t="n">
        <v>0</v>
      </c>
      <c r="CI295" s="405" t="n">
        <v>0</v>
      </c>
      <c r="CJ295" s="405">
        <f>SUM(CD295:CF295)-SUM(CG295:CI295)</f>
        <v/>
      </c>
      <c r="CK295" s="405" t="n">
        <v>0</v>
      </c>
      <c r="CL295" s="405">
        <f>+CJ295-CK295</f>
        <v/>
      </c>
      <c r="CM295" s="2700">
        <f>365/((+CE295+CF295-CH295-CI295)/((+CD295+CJ295)/2)*DAY(CC295))</f>
        <v/>
      </c>
      <c r="CN295" s="2700">
        <f>+CJ295/CE295*DAY(CC295)</f>
        <v/>
      </c>
      <c r="CO295" s="406">
        <f>(CH295+CI295)/CE295</f>
        <v/>
      </c>
      <c r="CP295" s="406">
        <f>+CG295/(+CG295+CH295+CI295)</f>
        <v/>
      </c>
      <c r="CQ295" s="407">
        <f t="array" ref="CQ295">CG295/(SUMPRODUCT(--(CHOOSE({1,2,3},CF295,CH295,CI295)&gt;0),CHOOSE({1,2,3},CF295,CH295,CI295))+CE295)</f>
        <v/>
      </c>
      <c r="CS295" s="2699">
        <f>EOMONTH(CS296,-1)</f>
        <v/>
      </c>
      <c r="CT295" s="405">
        <f>+CZ294</f>
        <v/>
      </c>
      <c r="CU295" s="405" t="n">
        <v>0</v>
      </c>
      <c r="CV295" s="405" t="n">
        <v>0</v>
      </c>
      <c r="CW295" s="405" t="n">
        <v>0</v>
      </c>
      <c r="CX295" s="405" t="n">
        <v>0</v>
      </c>
      <c r="CY295" s="405" t="n">
        <v>0</v>
      </c>
      <c r="CZ295" s="405">
        <f>SUM(CT295:CV295)-SUM(CW295:CY295)</f>
        <v/>
      </c>
      <c r="DA295" s="405" t="n">
        <v>0</v>
      </c>
      <c r="DB295" s="405">
        <f>+CZ295-DA295</f>
        <v/>
      </c>
      <c r="DC295" s="2700">
        <f>365/((+CU295+CV295-CX295-CY295)/((+CT295+CZ295)/2)*DAY(CS295))</f>
        <v/>
      </c>
      <c r="DD295" s="2700">
        <f>+CZ295/CU295*DAY(CS295)</f>
        <v/>
      </c>
      <c r="DE295" s="406">
        <f>(CX295+CY295)/CU295</f>
        <v/>
      </c>
      <c r="DF295" s="406">
        <f>+CW295/(+CW295+CX295+CY295)</f>
        <v/>
      </c>
      <c r="DG295" s="407">
        <f t="array" ref="DG295">CW295/(SUMPRODUCT(--(CHOOSE({1,2,3},CV295,CX295,CY295)&gt;0),CHOOSE({1,2,3},CV295,CX295,CY295))+CU295)</f>
        <v/>
      </c>
      <c r="DI295" s="2699">
        <f>EOMONTH(DI296,-1)</f>
        <v/>
      </c>
      <c r="DJ295" s="405">
        <f>+DP294</f>
        <v/>
      </c>
      <c r="DK295" s="405" t="n">
        <v>0</v>
      </c>
      <c r="DL295" s="405" t="n">
        <v>0</v>
      </c>
      <c r="DM295" s="405" t="n">
        <v>0</v>
      </c>
      <c r="DN295" s="405" t="n">
        <v>0</v>
      </c>
      <c r="DO295" s="405" t="n">
        <v>0</v>
      </c>
      <c r="DP295" s="405">
        <f>SUM(DJ295:DL295)-SUM(DM295:DO295)</f>
        <v/>
      </c>
      <c r="DQ295" s="405" t="n">
        <v>0</v>
      </c>
      <c r="DR295" s="405">
        <f>+DP295-DQ295</f>
        <v/>
      </c>
      <c r="DS295" s="2700">
        <f>365/((+DK295+DL295-DN295-DO295)/((+DJ295+DP295)/2)*DAY(DI295))</f>
        <v/>
      </c>
      <c r="DT295" s="2700">
        <f>+DP295/DK295*DAY(DI295)</f>
        <v/>
      </c>
      <c r="DU295" s="406">
        <f>(DN295+DO295)/DK295</f>
        <v/>
      </c>
      <c r="DV295" s="406">
        <f>+DM295/(+DM295+DN295+DO295)</f>
        <v/>
      </c>
      <c r="DW295" s="407">
        <f t="array" ref="DW295">DM295/(SUMPRODUCT(--(CHOOSE({1,2,3},DL295,DN295,DO295)&gt;0),CHOOSE({1,2,3},DL295,DN295,DO295))+DK295)</f>
        <v/>
      </c>
      <c r="DY295" s="2699">
        <f>EOMONTH(DY296,-1)</f>
        <v/>
      </c>
      <c r="DZ295" s="405">
        <f>+EF294</f>
        <v/>
      </c>
      <c r="EA295" s="405" t="n">
        <v>0</v>
      </c>
      <c r="EB295" s="405" t="n">
        <v>0</v>
      </c>
      <c r="EC295" s="405" t="n">
        <v>0</v>
      </c>
      <c r="ED295" s="405" t="n">
        <v>0</v>
      </c>
      <c r="EE295" s="405" t="n">
        <v>0</v>
      </c>
      <c r="EF295" s="405">
        <f>SUM(DZ295:EB295)-SUM(EC295:EE295)</f>
        <v/>
      </c>
      <c r="EG295" s="405" t="n">
        <v>0</v>
      </c>
      <c r="EH295" s="405">
        <f>+EF295-EG295</f>
        <v/>
      </c>
      <c r="EI295" s="2700">
        <f>365/((+EA295+EB295-ED295-EE295)/((+DZ295+EF295)/2)*DAY(DY295))</f>
        <v/>
      </c>
      <c r="EJ295" s="2700">
        <f>+EF295/EA295*DAY(DY295)</f>
        <v/>
      </c>
      <c r="EK295" s="406">
        <f>(ED295+EE295)/EA295</f>
        <v/>
      </c>
      <c r="EL295" s="406">
        <f>+EC295/(+EC295+ED295+EE295)</f>
        <v/>
      </c>
      <c r="EM295" s="407">
        <f t="array" ref="EM295">EC295/(SUMPRODUCT(--(CHOOSE({1,2,3},EB295,ED295,EE295)&gt;0),CHOOSE({1,2,3},EB295,ED295,EE295))+EA295)</f>
        <v/>
      </c>
      <c r="EO295" s="2699">
        <f>EOMONTH(EO296,-1)</f>
        <v/>
      </c>
      <c r="EP295" s="405">
        <f>+EV294</f>
        <v/>
      </c>
      <c r="EQ295" s="405" t="n">
        <v>0</v>
      </c>
      <c r="ER295" s="405" t="n">
        <v>0</v>
      </c>
      <c r="ES295" s="405" t="n">
        <v>0</v>
      </c>
      <c r="ET295" s="405" t="n">
        <v>0</v>
      </c>
      <c r="EU295" s="405" t="n">
        <v>0</v>
      </c>
      <c r="EV295" s="405">
        <f>SUM(EP295:ER295)-SUM(ES295:EU295)</f>
        <v/>
      </c>
      <c r="EW295" s="405" t="n">
        <v>0</v>
      </c>
      <c r="EX295" s="405">
        <f>+EV295-EW295</f>
        <v/>
      </c>
      <c r="EY295" s="2700">
        <f>365/((+EQ295+ER295-ET295-EU295)/((+EP295+EV295)/2)*DAY(EO295))</f>
        <v/>
      </c>
      <c r="EZ295" s="2700">
        <f>+EV295/EQ295*DAY(EO295)</f>
        <v/>
      </c>
      <c r="FA295" s="406">
        <f>(ET295+EU295)/EQ295</f>
        <v/>
      </c>
      <c r="FB295" s="406">
        <f>+ES295/(+ES295+ET295+EU295)</f>
        <v/>
      </c>
      <c r="FC295" s="407">
        <f t="array" ref="FC295">ES295/(SUMPRODUCT(--(CHOOSE({1,2,3},FH295,FX295,GN295)&gt;0),CHOOSE({1,2,3},FH295,FX295,GN295))+EQ295)</f>
        <v/>
      </c>
      <c r="FE295" s="2699">
        <f>EOMONTH(FE296,-1)</f>
        <v/>
      </c>
      <c r="FF295" s="405">
        <f>+FL294</f>
        <v/>
      </c>
      <c r="FG295" s="405" t="n">
        <v>0</v>
      </c>
      <c r="FH295" s="405" t="n">
        <v>0</v>
      </c>
      <c r="FI295" s="405" t="n">
        <v>0</v>
      </c>
      <c r="FJ295" s="405" t="n">
        <v>0</v>
      </c>
      <c r="FK295" s="405" t="n">
        <v>0</v>
      </c>
      <c r="FL295" s="405">
        <f>SUM(FF295:FH295)-SUM(FI295:FK295)</f>
        <v/>
      </c>
      <c r="FM295" s="405" t="n">
        <v>0</v>
      </c>
      <c r="FN295" s="405">
        <f>+FL295-FM295</f>
        <v/>
      </c>
      <c r="FO295" s="2700">
        <f>365/((+FG295+FH295-FJ295-FK295)/((+FF295+FL295)/2)*DAY(FE295))</f>
        <v/>
      </c>
      <c r="FP295" s="2700">
        <f>+FL295/FG295*DAY(FE295)</f>
        <v/>
      </c>
      <c r="FQ295" s="406">
        <f>(FJ295+FK295)/FG295</f>
        <v/>
      </c>
      <c r="FR295" s="406">
        <f>+FI295/(+FI295+FJ295+FK295)</f>
        <v/>
      </c>
      <c r="FS295" s="407">
        <f t="array" ref="FS295">FI295/(SUMPRODUCT(--(CHOOSE({1,2,3},FH295,FJ295,FK295)&gt;0),CHOOSE({1,2,3},FH295,FJ295,FK295))+FG295)</f>
        <v/>
      </c>
      <c r="FU295" s="2699">
        <f>EOMONTH(FU296,-1)</f>
        <v/>
      </c>
      <c r="FV295" s="405">
        <f>+GB294</f>
        <v/>
      </c>
      <c r="FW295" s="405" t="n">
        <v>0</v>
      </c>
      <c r="FX295" s="405" t="n">
        <v>0</v>
      </c>
      <c r="FY295" s="405" t="n">
        <v>0</v>
      </c>
      <c r="FZ295" s="405" t="n">
        <v>0</v>
      </c>
      <c r="GA295" s="405" t="n">
        <v>0</v>
      </c>
      <c r="GB295" s="405">
        <f>SUM(FV295:FX295)-SUM(FY295:GA295)</f>
        <v/>
      </c>
      <c r="GC295" s="405" t="n">
        <v>0</v>
      </c>
      <c r="GD295" s="405">
        <f>+GB295-GC295</f>
        <v/>
      </c>
      <c r="GE295" s="2700">
        <f>365/((+FW295+FX295-FZ295-GA295)/((+FV295+GB295)/2)*DAY(FU295))</f>
        <v/>
      </c>
      <c r="GF295" s="2700">
        <f>+GB295/FW295*DAY(FU295)</f>
        <v/>
      </c>
      <c r="GG295" s="406">
        <f>(FZ295+GA295)/FW295</f>
        <v/>
      </c>
      <c r="GH295" s="406">
        <f>+FY295/(+FY295+FZ295+GA295)</f>
        <v/>
      </c>
      <c r="GI295" s="407">
        <f t="array" ref="GI295">FY295/(SUMPRODUCT(--(CHOOSE({1,2,3},FX295,FZ295,GA295)&gt;0),CHOOSE({1,2,3},FX295,FZ295,GA295))+FW295)</f>
        <v/>
      </c>
      <c r="GK295" s="2699">
        <f>EOMONTH(GK296,-1)</f>
        <v/>
      </c>
      <c r="GL295" s="405">
        <f>+GR294</f>
        <v/>
      </c>
      <c r="GM295" s="405" t="n">
        <v>0</v>
      </c>
      <c r="GN295" s="405" t="n">
        <v>0</v>
      </c>
      <c r="GO295" s="405" t="n">
        <v>0</v>
      </c>
      <c r="GP295" s="405" t="n">
        <v>0</v>
      </c>
      <c r="GQ295" s="405" t="n">
        <v>0</v>
      </c>
      <c r="GR295" s="405">
        <f>SUM(GL295:GN295)-SUM(GO295:GQ295)</f>
        <v/>
      </c>
      <c r="GS295" s="405" t="n">
        <v>0</v>
      </c>
      <c r="GT295" s="405">
        <f>+GR295-GS295</f>
        <v/>
      </c>
      <c r="GU295" s="2700">
        <f>365/((+GM295+GN295-GP295-GQ295)/((+GL295+GR295)/2)*DAY(GK295))</f>
        <v/>
      </c>
      <c r="GV295" s="2700">
        <f>+GR295/GM295*DAY(GK295)</f>
        <v/>
      </c>
      <c r="GW295" s="406">
        <f>(GP295+GQ295)/GM295</f>
        <v/>
      </c>
      <c r="GX295" s="406">
        <f>+GO295/(+GO295+GP295+GQ295)</f>
        <v/>
      </c>
      <c r="GY295" s="407">
        <f t="array" ref="GY295">GO295/(SUMPRODUCT(--(CHOOSE({1,2,3},GN295,GP295,GQ295)&gt;0),CHOOSE({1,2,3},GN295,GP295,GQ295))+GM295)</f>
        <v/>
      </c>
    </row>
    <row r="296">
      <c r="A296" s="2699">
        <f>EOMONTH(A297,-1)</f>
        <v/>
      </c>
      <c r="B296" s="405">
        <f>R296+AH296+AX296+BN296+CD296+CT296+DJ296+DZ296+EP296+FF296+FV296+GL296</f>
        <v/>
      </c>
      <c r="C296" s="405">
        <f>S296+AI296+AY296+BO296+CE296+CU296+DK296+EA296+EQ296+FG296+FW296+GM296</f>
        <v/>
      </c>
      <c r="D296" s="405">
        <f>T296+AJ296+AZ296+BP296+CF296+CV296+DL296+EB296+ER296+FH296+FX296+GN296</f>
        <v/>
      </c>
      <c r="E296" s="405">
        <f>U296+AK296+BA296+BQ296+CG296+CW296+DM296+EC296+ES296+FI296+FY296+GO296</f>
        <v/>
      </c>
      <c r="F296" s="405">
        <f>V296+AL296+BB296+BR296+CH296+CX296+DN296+ED296+ET296+FJ296+FZ296+GP296</f>
        <v/>
      </c>
      <c r="G296" s="405">
        <f>W296+AM296+BC296+BS296+CI296+CY296+DO296+EE296+EU296+FK296+GA296+GQ296</f>
        <v/>
      </c>
      <c r="H296" s="405">
        <f>X296+AN296+BD296+BT296+CJ296+CZ296+DP296+EF296+EV296+FL296+GB296+GR296</f>
        <v/>
      </c>
      <c r="I296" s="405">
        <f>Y296+AO296+BE296+BU296+CK296+DA296+DQ296+EG296+EW296+FM296+GC296+GS296</f>
        <v/>
      </c>
      <c r="J296" s="405">
        <f>Z296+AP296+BF296+BV296</f>
        <v/>
      </c>
      <c r="K296" s="2700">
        <f>365/((+C296+D296-F296-G296)/((+B296+H296)/2)*DAY(A296))</f>
        <v/>
      </c>
      <c r="L296" s="2700">
        <f>+H296/C296*DAY(A296)</f>
        <v/>
      </c>
      <c r="M296" s="406">
        <f>(F296+G296)/C296</f>
        <v/>
      </c>
      <c r="N296" s="406">
        <f>+E296/(+E296+F296+G296)</f>
        <v/>
      </c>
      <c r="O296" s="407">
        <f t="array" ref="O296">E296/(SUMPRODUCT(--(CHOOSE({1,2,3},D296,F296,G296)&gt;0),CHOOSE({1,2,3},D296,F296,G296))+C296)</f>
        <v/>
      </c>
      <c r="Q296" s="2699">
        <f>EOMONTH(Q297,-1)</f>
        <v/>
      </c>
      <c r="R296" s="405">
        <f>+X295</f>
        <v/>
      </c>
      <c r="S296" s="405" t="n">
        <v>0</v>
      </c>
      <c r="T296" s="405" t="n">
        <v>0</v>
      </c>
      <c r="U296" s="405" t="n">
        <v>0</v>
      </c>
      <c r="V296" s="405" t="n">
        <v>0</v>
      </c>
      <c r="W296" s="405" t="n">
        <v>0</v>
      </c>
      <c r="X296" s="405">
        <f>SUM(R296:T296)-SUM(U296:W296)</f>
        <v/>
      </c>
      <c r="Y296" s="405" t="n">
        <v>0</v>
      </c>
      <c r="Z296" s="405">
        <f>+X296-Y296</f>
        <v/>
      </c>
      <c r="AA296" s="2700">
        <f>365/((+S296+T296-V296-W296)/((+R296+X296)/2)*DAY(Q296))</f>
        <v/>
      </c>
      <c r="AB296" s="2700">
        <f>+X296/S296*DAY(Q296)</f>
        <v/>
      </c>
      <c r="AC296" s="406">
        <f>(V296+W296)/S296</f>
        <v/>
      </c>
      <c r="AD296" s="406">
        <f>+U296/(+U296+V296+W296)</f>
        <v/>
      </c>
      <c r="AE296" s="407">
        <f t="array" ref="AE296">U296/(SUMPRODUCT(--(CHOOSE({1,2,3},T296,V296,W296)&gt;0),CHOOSE({1,2,3},T296,V296,W296))+S296)</f>
        <v/>
      </c>
      <c r="AG296" s="2699">
        <f>EOMONTH(AG297,-1)</f>
        <v/>
      </c>
      <c r="AH296" s="405">
        <f>+AN295</f>
        <v/>
      </c>
      <c r="AI296" s="405" t="n">
        <v>0</v>
      </c>
      <c r="AJ296" s="405" t="n">
        <v>0</v>
      </c>
      <c r="AK296" s="405" t="n">
        <v>0</v>
      </c>
      <c r="AL296" s="405" t="n">
        <v>0</v>
      </c>
      <c r="AM296" s="405" t="n">
        <v>0</v>
      </c>
      <c r="AN296" s="405">
        <f>SUM(AH296:AJ296)-SUM(AK296:AM296)</f>
        <v/>
      </c>
      <c r="AO296" s="405" t="n">
        <v>0</v>
      </c>
      <c r="AP296" s="405">
        <f>+AN296-AO296</f>
        <v/>
      </c>
      <c r="AQ296" s="2700">
        <f>365/((+AI296+AJ296-AL296-AM296)/((+AH296+AN296)/2)*DAY(AG296))</f>
        <v/>
      </c>
      <c r="AR296" s="2700">
        <f>+AN296/AI296*DAY(AG296)</f>
        <v/>
      </c>
      <c r="AS296" s="406">
        <f>(AL296+AM296)/AI296</f>
        <v/>
      </c>
      <c r="AT296" s="406">
        <f>+AK296/(+AK296+AL296+AM296)</f>
        <v/>
      </c>
      <c r="AU296" s="407">
        <f t="array" ref="AU296">AK296/(SUMPRODUCT(--(CHOOSE({1,2,3},AJ296,AL296,AM296)&gt;0),CHOOSE({1,2,3},AJ296,AL296,AM296))+AI296)</f>
        <v/>
      </c>
      <c r="AW296" s="2699">
        <f>EOMONTH(AW297,-1)</f>
        <v/>
      </c>
      <c r="AX296" s="405">
        <f>+BD295</f>
        <v/>
      </c>
      <c r="AY296" s="405" t="n">
        <v>0</v>
      </c>
      <c r="AZ296" s="405" t="n">
        <v>0</v>
      </c>
      <c r="BA296" s="405" t="n">
        <v>0</v>
      </c>
      <c r="BB296" s="405" t="n">
        <v>0</v>
      </c>
      <c r="BC296" s="405" t="n">
        <v>0</v>
      </c>
      <c r="BD296" s="405">
        <f>SUM(AX296:AZ296)-SUM(BA296:BC296)</f>
        <v/>
      </c>
      <c r="BE296" s="405" t="n">
        <v>0</v>
      </c>
      <c r="BF296" s="405">
        <f>+BD296-BE296</f>
        <v/>
      </c>
      <c r="BG296" s="2700">
        <f>365/((+AY296+AZ296-BB296-BC296)/((+AX296+BD296)/2)*DAY(AW296))</f>
        <v/>
      </c>
      <c r="BH296" s="2700">
        <f>+BD296/AY296*DAY(AW296)</f>
        <v/>
      </c>
      <c r="BI296" s="406">
        <f>(BB296+BC296)/AY296</f>
        <v/>
      </c>
      <c r="BJ296" s="406">
        <f>+BA296/(+BA296+BB296+BC296)</f>
        <v/>
      </c>
      <c r="BK296" s="407">
        <f t="array" ref="BK296">BA296/(SUMPRODUCT(--(CHOOSE({1,2,3},AZ296,BB296,BC296)&gt;0),CHOOSE({1,2,3},AZ296,BB296,BC296))+AY296)</f>
        <v/>
      </c>
      <c r="BM296" s="2699">
        <f>EOMONTH(BM297,-1)</f>
        <v/>
      </c>
      <c r="BN296" s="405">
        <f>+BT295</f>
        <v/>
      </c>
      <c r="BO296" s="405" t="n">
        <v>0</v>
      </c>
      <c r="BP296" s="405" t="n">
        <v>0</v>
      </c>
      <c r="BQ296" s="405" t="n">
        <v>0</v>
      </c>
      <c r="BR296" s="405" t="n">
        <v>0</v>
      </c>
      <c r="BS296" s="405" t="n">
        <v>0</v>
      </c>
      <c r="BT296" s="405">
        <f>SUM(BN296:BP296)-SUM(BQ296:BS296)</f>
        <v/>
      </c>
      <c r="BU296" s="405" t="n">
        <v>0</v>
      </c>
      <c r="BV296" s="405">
        <f>+BT296-BU296</f>
        <v/>
      </c>
      <c r="BW296" s="2700">
        <f>365/((+BO296+BP296-BR296-BS296)/((+BN296+BT296)/2)*DAY(BM296))</f>
        <v/>
      </c>
      <c r="BX296" s="2700">
        <f>+BT296/BO296*DAY(BM296)</f>
        <v/>
      </c>
      <c r="BY296" s="406">
        <f>(BR296+BS296)/BO296</f>
        <v/>
      </c>
      <c r="BZ296" s="406">
        <f>+BQ296/(+BQ296+BR296+BS296)</f>
        <v/>
      </c>
      <c r="CA296" s="407">
        <f t="array" ref="CA296">BQ296/(SUMPRODUCT(--(CHOOSE({1,2,3},BP296,BR296,BS296)&gt;0),CHOOSE({1,2,3},BP296,BR296,BS296))+BO296)</f>
        <v/>
      </c>
      <c r="CC296" s="2699">
        <f>EOMONTH(CC297,-1)</f>
        <v/>
      </c>
      <c r="CD296" s="405">
        <f>+CJ295</f>
        <v/>
      </c>
      <c r="CE296" s="405" t="n">
        <v>0</v>
      </c>
      <c r="CF296" s="405" t="n">
        <v>0</v>
      </c>
      <c r="CG296" s="405" t="n">
        <v>0</v>
      </c>
      <c r="CH296" s="405" t="n">
        <v>0</v>
      </c>
      <c r="CI296" s="405" t="n">
        <v>0</v>
      </c>
      <c r="CJ296" s="405">
        <f>SUM(CD296:CF296)-SUM(CG296:CI296)</f>
        <v/>
      </c>
      <c r="CK296" s="405" t="n">
        <v>0</v>
      </c>
      <c r="CL296" s="405">
        <f>+CJ296-CK296</f>
        <v/>
      </c>
      <c r="CM296" s="2700">
        <f>365/((+CE296+CF296-CH296-CI296)/((+CD296+CJ296)/2)*DAY(CC296))</f>
        <v/>
      </c>
      <c r="CN296" s="2700">
        <f>+CJ296/CE296*DAY(CC296)</f>
        <v/>
      </c>
      <c r="CO296" s="406">
        <f>(CH296+CI296)/CE296</f>
        <v/>
      </c>
      <c r="CP296" s="406">
        <f>+CG296/(+CG296+CH296+CI296)</f>
        <v/>
      </c>
      <c r="CQ296" s="407">
        <f t="array" ref="CQ296">CG296/(SUMPRODUCT(--(CHOOSE({1,2,3},CF296,CH296,CI296)&gt;0),CHOOSE({1,2,3},CF296,CH296,CI296))+CE296)</f>
        <v/>
      </c>
      <c r="CS296" s="2699">
        <f>EOMONTH(CS297,-1)</f>
        <v/>
      </c>
      <c r="CT296" s="405">
        <f>+CZ295</f>
        <v/>
      </c>
      <c r="CU296" s="405" t="n">
        <v>0</v>
      </c>
      <c r="CV296" s="405" t="n">
        <v>0</v>
      </c>
      <c r="CW296" s="405" t="n">
        <v>0</v>
      </c>
      <c r="CX296" s="405" t="n">
        <v>0</v>
      </c>
      <c r="CY296" s="405" t="n">
        <v>0</v>
      </c>
      <c r="CZ296" s="405">
        <f>SUM(CT296:CV296)-SUM(CW296:CY296)</f>
        <v/>
      </c>
      <c r="DA296" s="405" t="n">
        <v>0</v>
      </c>
      <c r="DB296" s="405">
        <f>+CZ296-DA296</f>
        <v/>
      </c>
      <c r="DC296" s="2700">
        <f>365/((+CU296+CV296-CX296-CY296)/((+CT296+CZ296)/2)*DAY(CS296))</f>
        <v/>
      </c>
      <c r="DD296" s="2700">
        <f>+CZ296/CU296*DAY(CS296)</f>
        <v/>
      </c>
      <c r="DE296" s="406">
        <f>(CX296+CY296)/CU296</f>
        <v/>
      </c>
      <c r="DF296" s="406">
        <f>+CW296/(+CW296+CX296+CY296)</f>
        <v/>
      </c>
      <c r="DG296" s="407">
        <f t="array" ref="DG296">CW296/(SUMPRODUCT(--(CHOOSE({1,2,3},CV296,CX296,CY296)&gt;0),CHOOSE({1,2,3},CV296,CX296,CY296))+CU296)</f>
        <v/>
      </c>
      <c r="DI296" s="2699">
        <f>EOMONTH(DI297,-1)</f>
        <v/>
      </c>
      <c r="DJ296" s="405">
        <f>+DP295</f>
        <v/>
      </c>
      <c r="DK296" s="405" t="n">
        <v>0</v>
      </c>
      <c r="DL296" s="405" t="n">
        <v>0</v>
      </c>
      <c r="DM296" s="405" t="n">
        <v>0</v>
      </c>
      <c r="DN296" s="405" t="n">
        <v>0</v>
      </c>
      <c r="DO296" s="405" t="n">
        <v>0</v>
      </c>
      <c r="DP296" s="405">
        <f>SUM(DJ296:DL296)-SUM(DM296:DO296)</f>
        <v/>
      </c>
      <c r="DQ296" s="405" t="n">
        <v>0</v>
      </c>
      <c r="DR296" s="405">
        <f>+DP296-DQ296</f>
        <v/>
      </c>
      <c r="DS296" s="2700">
        <f>365/((+DK296+DL296-DN296-DO296)/((+DJ296+DP296)/2)*DAY(DI296))</f>
        <v/>
      </c>
      <c r="DT296" s="2700">
        <f>+DP296/DK296*DAY(DI296)</f>
        <v/>
      </c>
      <c r="DU296" s="406">
        <f>(DN296+DO296)/DK296</f>
        <v/>
      </c>
      <c r="DV296" s="406">
        <f>+DM296/(+DM296+DN296+DO296)</f>
        <v/>
      </c>
      <c r="DW296" s="407">
        <f t="array" ref="DW296">DM296/(SUMPRODUCT(--(CHOOSE({1,2,3},DL296,DN296,DO296)&gt;0),CHOOSE({1,2,3},DL296,DN296,DO296))+DK296)</f>
        <v/>
      </c>
      <c r="DY296" s="2699">
        <f>EOMONTH(DY297,-1)</f>
        <v/>
      </c>
      <c r="DZ296" s="405">
        <f>+EF295</f>
        <v/>
      </c>
      <c r="EA296" s="405" t="n">
        <v>0</v>
      </c>
      <c r="EB296" s="405" t="n">
        <v>0</v>
      </c>
      <c r="EC296" s="405" t="n">
        <v>0</v>
      </c>
      <c r="ED296" s="405" t="n">
        <v>0</v>
      </c>
      <c r="EE296" s="405" t="n">
        <v>0</v>
      </c>
      <c r="EF296" s="405">
        <f>SUM(DZ296:EB296)-SUM(EC296:EE296)</f>
        <v/>
      </c>
      <c r="EG296" s="405" t="n">
        <v>0</v>
      </c>
      <c r="EH296" s="405">
        <f>+EF296-EG296</f>
        <v/>
      </c>
      <c r="EI296" s="2700">
        <f>365/((+EA296+EB296-ED296-EE296)/((+DZ296+EF296)/2)*DAY(DY296))</f>
        <v/>
      </c>
      <c r="EJ296" s="2700">
        <f>+EF296/EA296*DAY(DY296)</f>
        <v/>
      </c>
      <c r="EK296" s="406">
        <f>(ED296+EE296)/EA296</f>
        <v/>
      </c>
      <c r="EL296" s="406">
        <f>+EC296/(+EC296+ED296+EE296)</f>
        <v/>
      </c>
      <c r="EM296" s="407">
        <f t="array" ref="EM296">EC296/(SUMPRODUCT(--(CHOOSE({1,2,3},EB296,ED296,EE296)&gt;0),CHOOSE({1,2,3},EB296,ED296,EE296))+EA296)</f>
        <v/>
      </c>
      <c r="EO296" s="2699">
        <f>EOMONTH(EO297,-1)</f>
        <v/>
      </c>
      <c r="EP296" s="405">
        <f>+EV295</f>
        <v/>
      </c>
      <c r="EQ296" s="405" t="n">
        <v>0</v>
      </c>
      <c r="ER296" s="405" t="n">
        <v>0</v>
      </c>
      <c r="ES296" s="405" t="n">
        <v>0</v>
      </c>
      <c r="ET296" s="405" t="n">
        <v>0</v>
      </c>
      <c r="EU296" s="405" t="n">
        <v>0</v>
      </c>
      <c r="EV296" s="405">
        <f>SUM(EP296:ER296)-SUM(ES296:EU296)</f>
        <v/>
      </c>
      <c r="EW296" s="405" t="n">
        <v>0</v>
      </c>
      <c r="EX296" s="405">
        <f>+EV296-EW296</f>
        <v/>
      </c>
      <c r="EY296" s="2700">
        <f>365/((+EQ296+ER296-ET296-EU296)/((+EP296+EV296)/2)*DAY(EO296))</f>
        <v/>
      </c>
      <c r="EZ296" s="2700">
        <f>+EV296/EQ296*DAY(EO296)</f>
        <v/>
      </c>
      <c r="FA296" s="406">
        <f>(ET296+EU296)/EQ296</f>
        <v/>
      </c>
      <c r="FB296" s="406">
        <f>+ES296/(+ES296+ET296+EU296)</f>
        <v/>
      </c>
      <c r="FC296" s="407">
        <f t="array" ref="FC296">ES296/(SUMPRODUCT(--(CHOOSE({1,2,3},FH296,FX296,GN296)&gt;0),CHOOSE({1,2,3},FH296,FX296,GN296))+EQ296)</f>
        <v/>
      </c>
      <c r="FE296" s="2699">
        <f>EOMONTH(FE297,-1)</f>
        <v/>
      </c>
      <c r="FF296" s="405">
        <f>+FL295</f>
        <v/>
      </c>
      <c r="FG296" s="405" t="n">
        <v>0</v>
      </c>
      <c r="FH296" s="405" t="n">
        <v>0</v>
      </c>
      <c r="FI296" s="405" t="n">
        <v>0</v>
      </c>
      <c r="FJ296" s="405" t="n">
        <v>0</v>
      </c>
      <c r="FK296" s="405" t="n">
        <v>0</v>
      </c>
      <c r="FL296" s="405">
        <f>SUM(FF296:FH296)-SUM(FI296:FK296)</f>
        <v/>
      </c>
      <c r="FM296" s="405" t="n">
        <v>0</v>
      </c>
      <c r="FN296" s="405">
        <f>+FL296-FM296</f>
        <v/>
      </c>
      <c r="FO296" s="2700">
        <f>365/((+FG296+FH296-FJ296-FK296)/((+FF296+FL296)/2)*DAY(FE296))</f>
        <v/>
      </c>
      <c r="FP296" s="2700">
        <f>+FL296/FG296*DAY(FE296)</f>
        <v/>
      </c>
      <c r="FQ296" s="406">
        <f>(FJ296+FK296)/FG296</f>
        <v/>
      </c>
      <c r="FR296" s="406">
        <f>+FI296/(+FI296+FJ296+FK296)</f>
        <v/>
      </c>
      <c r="FS296" s="407">
        <f t="array" ref="FS296">FI296/(SUMPRODUCT(--(CHOOSE({1,2,3},FH296,FJ296,FK296)&gt;0),CHOOSE({1,2,3},FH296,FJ296,FK296))+FG296)</f>
        <v/>
      </c>
      <c r="FU296" s="2699">
        <f>EOMONTH(FU297,-1)</f>
        <v/>
      </c>
      <c r="FV296" s="405">
        <f>+GB295</f>
        <v/>
      </c>
      <c r="FW296" s="405" t="n">
        <v>0</v>
      </c>
      <c r="FX296" s="405" t="n">
        <v>0</v>
      </c>
      <c r="FY296" s="405" t="n">
        <v>0</v>
      </c>
      <c r="FZ296" s="405" t="n">
        <v>0</v>
      </c>
      <c r="GA296" s="405" t="n">
        <v>0</v>
      </c>
      <c r="GB296" s="405">
        <f>SUM(FV296:FX296)-SUM(FY296:GA296)</f>
        <v/>
      </c>
      <c r="GC296" s="405" t="n">
        <v>0</v>
      </c>
      <c r="GD296" s="405">
        <f>+GB296-GC296</f>
        <v/>
      </c>
      <c r="GE296" s="2700">
        <f>365/((+FW296+FX296-FZ296-GA296)/((+FV296+GB296)/2)*DAY(FU296))</f>
        <v/>
      </c>
      <c r="GF296" s="2700">
        <f>+GB296/FW296*DAY(FU296)</f>
        <v/>
      </c>
      <c r="GG296" s="406">
        <f>(FZ296+GA296)/FW296</f>
        <v/>
      </c>
      <c r="GH296" s="406">
        <f>+FY296/(+FY296+FZ296+GA296)</f>
        <v/>
      </c>
      <c r="GI296" s="407">
        <f t="array" ref="GI296">FY296/(SUMPRODUCT(--(CHOOSE({1,2,3},FX296,FZ296,GA296)&gt;0),CHOOSE({1,2,3},FX296,FZ296,GA296))+FW296)</f>
        <v/>
      </c>
      <c r="GK296" s="2699">
        <f>EOMONTH(GK297,-1)</f>
        <v/>
      </c>
      <c r="GL296" s="405">
        <f>+GR295</f>
        <v/>
      </c>
      <c r="GM296" s="405" t="n">
        <v>0</v>
      </c>
      <c r="GN296" s="405" t="n">
        <v>0</v>
      </c>
      <c r="GO296" s="405" t="n">
        <v>0</v>
      </c>
      <c r="GP296" s="405" t="n">
        <v>0</v>
      </c>
      <c r="GQ296" s="405" t="n">
        <v>0</v>
      </c>
      <c r="GR296" s="405">
        <f>SUM(GL296:GN296)-SUM(GO296:GQ296)</f>
        <v/>
      </c>
      <c r="GS296" s="405" t="n">
        <v>0</v>
      </c>
      <c r="GT296" s="405">
        <f>+GR296-GS296</f>
        <v/>
      </c>
      <c r="GU296" s="2700">
        <f>365/((+GM296+GN296-GP296-GQ296)/((+GL296+GR296)/2)*DAY(GK296))</f>
        <v/>
      </c>
      <c r="GV296" s="2700">
        <f>+GR296/GM296*DAY(GK296)</f>
        <v/>
      </c>
      <c r="GW296" s="406">
        <f>(GP296+GQ296)/GM296</f>
        <v/>
      </c>
      <c r="GX296" s="406">
        <f>+GO296/(+GO296+GP296+GQ296)</f>
        <v/>
      </c>
      <c r="GY296" s="407">
        <f t="array" ref="GY296">GO296/(SUMPRODUCT(--(CHOOSE({1,2,3},GN296,GP296,GQ296)&gt;0),CHOOSE({1,2,3},GN296,GP296,GQ296))+GM296)</f>
        <v/>
      </c>
    </row>
    <row r="297">
      <c r="A297" s="2699">
        <f>EOMONTH(A298,-1)</f>
        <v/>
      </c>
      <c r="B297" s="405">
        <f>R297+AH297+AX297+BN297+CD297+CT297+DJ297+DZ297+EP297+FF297+FV297+GL297</f>
        <v/>
      </c>
      <c r="C297" s="405">
        <f>S297+AI297+AY297+BO297+CE297+CU297+DK297+EA297+EQ297+FG297+FW297+GM297</f>
        <v/>
      </c>
      <c r="D297" s="405">
        <f>T297+AJ297+AZ297+BP297+CF297+CV297+DL297+EB297+ER297+FH297+FX297+GN297</f>
        <v/>
      </c>
      <c r="E297" s="405">
        <f>U297+AK297+BA297+BQ297+CG297+CW297+DM297+EC297+ES297+FI297+FY297+GO297</f>
        <v/>
      </c>
      <c r="F297" s="405">
        <f>V297+AL297+BB297+BR297+CH297+CX297+DN297+ED297+ET297+FJ297+FZ297+GP297</f>
        <v/>
      </c>
      <c r="G297" s="405">
        <f>W297+AM297+BC297+BS297+CI297+CY297+DO297+EE297+EU297+FK297+GA297+GQ297</f>
        <v/>
      </c>
      <c r="H297" s="405">
        <f>X297+AN297+BD297+BT297+CJ297+CZ297+DP297+EF297+EV297+FL297+GB297+GR297</f>
        <v/>
      </c>
      <c r="I297" s="405">
        <f>Y297+AO297+BE297+BU297+CK297+DA297+DQ297+EG297+EW297+FM297+GC297+GS297</f>
        <v/>
      </c>
      <c r="J297" s="405">
        <f>Z297+AP297+BF297+BV297</f>
        <v/>
      </c>
      <c r="K297" s="2700">
        <f>365/((+C297+D297-F297-G297)/((+B297+H297)/2)*DAY(A297))</f>
        <v/>
      </c>
      <c r="L297" s="2700">
        <f>+H297/C297*DAY(A297)</f>
        <v/>
      </c>
      <c r="M297" s="406">
        <f>(F297+G297)/C297</f>
        <v/>
      </c>
      <c r="N297" s="406">
        <f>+E297/(+E297+F297+G297)</f>
        <v/>
      </c>
      <c r="O297" s="407">
        <f t="array" ref="O297">E297/(SUMPRODUCT(--(CHOOSE({1,2,3},D297,F297,G297)&gt;0),CHOOSE({1,2,3},D297,F297,G297))+C297)</f>
        <v/>
      </c>
      <c r="Q297" s="2699">
        <f>EOMONTH(Q298,-1)</f>
        <v/>
      </c>
      <c r="R297" s="405">
        <f>+X296</f>
        <v/>
      </c>
      <c r="S297" s="405" t="n">
        <v>0</v>
      </c>
      <c r="T297" s="405" t="n">
        <v>0</v>
      </c>
      <c r="U297" s="405" t="n">
        <v>0</v>
      </c>
      <c r="V297" s="405" t="n">
        <v>0</v>
      </c>
      <c r="W297" s="405" t="n">
        <v>0</v>
      </c>
      <c r="X297" s="405">
        <f>SUM(R297:T297)-SUM(U297:W297)</f>
        <v/>
      </c>
      <c r="Y297" s="405" t="n">
        <v>0</v>
      </c>
      <c r="Z297" s="405">
        <f>+X297-Y297</f>
        <v/>
      </c>
      <c r="AA297" s="2700">
        <f>365/((+S297+T297-V297-W297)/((+R297+X297)/2)*DAY(Q297))</f>
        <v/>
      </c>
      <c r="AB297" s="2700">
        <f>+X297/S297*DAY(Q297)</f>
        <v/>
      </c>
      <c r="AC297" s="406">
        <f>(V297+W297)/S297</f>
        <v/>
      </c>
      <c r="AD297" s="406">
        <f>+U297/(+U297+V297+W297)</f>
        <v/>
      </c>
      <c r="AE297" s="407">
        <f t="array" ref="AE297">U297/(SUMPRODUCT(--(CHOOSE({1,2,3},T297,V297,W297)&gt;0),CHOOSE({1,2,3},T297,V297,W297))+S297)</f>
        <v/>
      </c>
      <c r="AG297" s="2699">
        <f>EOMONTH(AG298,-1)</f>
        <v/>
      </c>
      <c r="AH297" s="405">
        <f>+AN296</f>
        <v/>
      </c>
      <c r="AI297" s="405" t="n">
        <v>0</v>
      </c>
      <c r="AJ297" s="405" t="n">
        <v>0</v>
      </c>
      <c r="AK297" s="405" t="n">
        <v>0</v>
      </c>
      <c r="AL297" s="405" t="n">
        <v>0</v>
      </c>
      <c r="AM297" s="405" t="n">
        <v>0</v>
      </c>
      <c r="AN297" s="405">
        <f>SUM(AH297:AJ297)-SUM(AK297:AM297)</f>
        <v/>
      </c>
      <c r="AO297" s="405" t="n">
        <v>0</v>
      </c>
      <c r="AP297" s="405">
        <f>+AN297-AO297</f>
        <v/>
      </c>
      <c r="AQ297" s="2700">
        <f>365/((+AI297+AJ297-AL297-AM297)/((+AH297+AN297)/2)*DAY(AG297))</f>
        <v/>
      </c>
      <c r="AR297" s="2700">
        <f>+AN297/AI297*DAY(AG297)</f>
        <v/>
      </c>
      <c r="AS297" s="406">
        <f>(AL297+AM297)/AI297</f>
        <v/>
      </c>
      <c r="AT297" s="406">
        <f>+AK297/(+AK297+AL297+AM297)</f>
        <v/>
      </c>
      <c r="AU297" s="407">
        <f t="array" ref="AU297">AK297/(SUMPRODUCT(--(CHOOSE({1,2,3},AJ297,AL297,AM297)&gt;0),CHOOSE({1,2,3},AJ297,AL297,AM297))+AI297)</f>
        <v/>
      </c>
      <c r="AW297" s="2699">
        <f>EOMONTH(AW298,-1)</f>
        <v/>
      </c>
      <c r="AX297" s="405">
        <f>+BD296</f>
        <v/>
      </c>
      <c r="AY297" s="405" t="n">
        <v>0</v>
      </c>
      <c r="AZ297" s="405" t="n">
        <v>0</v>
      </c>
      <c r="BA297" s="405" t="n">
        <v>0</v>
      </c>
      <c r="BB297" s="405" t="n">
        <v>0</v>
      </c>
      <c r="BC297" s="405" t="n">
        <v>0</v>
      </c>
      <c r="BD297" s="405">
        <f>SUM(AX297:AZ297)-SUM(BA297:BC297)</f>
        <v/>
      </c>
      <c r="BE297" s="405" t="n">
        <v>0</v>
      </c>
      <c r="BF297" s="405">
        <f>+BD297-BE297</f>
        <v/>
      </c>
      <c r="BG297" s="2700">
        <f>365/((+AY297+AZ297-BB297-BC297)/((+AX297+BD297)/2)*DAY(AW297))</f>
        <v/>
      </c>
      <c r="BH297" s="2700">
        <f>+BD297/AY297*DAY(AW297)</f>
        <v/>
      </c>
      <c r="BI297" s="406">
        <f>(BB297+BC297)/AY297</f>
        <v/>
      </c>
      <c r="BJ297" s="406">
        <f>+BA297/(+BA297+BB297+BC297)</f>
        <v/>
      </c>
      <c r="BK297" s="407">
        <f t="array" ref="BK297">BA297/(SUMPRODUCT(--(CHOOSE({1,2,3},AZ297,BB297,BC297)&gt;0),CHOOSE({1,2,3},AZ297,BB297,BC297))+AY297)</f>
        <v/>
      </c>
      <c r="BM297" s="2699">
        <f>EOMONTH(BM298,-1)</f>
        <v/>
      </c>
      <c r="BN297" s="405">
        <f>+BT296</f>
        <v/>
      </c>
      <c r="BO297" s="405" t="n">
        <v>0</v>
      </c>
      <c r="BP297" s="405" t="n">
        <v>0</v>
      </c>
      <c r="BQ297" s="405" t="n">
        <v>0</v>
      </c>
      <c r="BR297" s="405" t="n">
        <v>0</v>
      </c>
      <c r="BS297" s="405" t="n">
        <v>0</v>
      </c>
      <c r="BT297" s="405">
        <f>SUM(BN297:BP297)-SUM(BQ297:BS297)</f>
        <v/>
      </c>
      <c r="BU297" s="405" t="n">
        <v>0</v>
      </c>
      <c r="BV297" s="405">
        <f>+BT297-BU297</f>
        <v/>
      </c>
      <c r="BW297" s="2700">
        <f>365/((+BO297+BP297-BR297-BS297)/((+BN297+BT297)/2)*DAY(BM297))</f>
        <v/>
      </c>
      <c r="BX297" s="2700">
        <f>+BT297/BO297*DAY(BM297)</f>
        <v/>
      </c>
      <c r="BY297" s="406">
        <f>(BR297+BS297)/BO297</f>
        <v/>
      </c>
      <c r="BZ297" s="406">
        <f>+BQ297/(+BQ297+BR297+BS297)</f>
        <v/>
      </c>
      <c r="CA297" s="407">
        <f t="array" ref="CA297">BQ297/(SUMPRODUCT(--(CHOOSE({1,2,3},BP297,BR297,BS297)&gt;0),CHOOSE({1,2,3},BP297,BR297,BS297))+BO297)</f>
        <v/>
      </c>
      <c r="CC297" s="2699">
        <f>EOMONTH(CC298,-1)</f>
        <v/>
      </c>
      <c r="CD297" s="405">
        <f>+CJ296</f>
        <v/>
      </c>
      <c r="CE297" s="405" t="n">
        <v>0</v>
      </c>
      <c r="CF297" s="405" t="n">
        <v>0</v>
      </c>
      <c r="CG297" s="405" t="n">
        <v>0</v>
      </c>
      <c r="CH297" s="405" t="n">
        <v>0</v>
      </c>
      <c r="CI297" s="405" t="n">
        <v>0</v>
      </c>
      <c r="CJ297" s="405">
        <f>SUM(CD297:CF297)-SUM(CG297:CI297)</f>
        <v/>
      </c>
      <c r="CK297" s="405" t="n">
        <v>0</v>
      </c>
      <c r="CL297" s="405">
        <f>+CJ297-CK297</f>
        <v/>
      </c>
      <c r="CM297" s="2700">
        <f>365/((+CE297+CF297-CH297-CI297)/((+CD297+CJ297)/2)*DAY(CC297))</f>
        <v/>
      </c>
      <c r="CN297" s="2700">
        <f>+CJ297/CE297*DAY(CC297)</f>
        <v/>
      </c>
      <c r="CO297" s="406">
        <f>(CH297+CI297)/CE297</f>
        <v/>
      </c>
      <c r="CP297" s="406">
        <f>+CG297/(+CG297+CH297+CI297)</f>
        <v/>
      </c>
      <c r="CQ297" s="407">
        <f t="array" ref="CQ297">CG297/(SUMPRODUCT(--(CHOOSE({1,2,3},CF297,CH297,CI297)&gt;0),CHOOSE({1,2,3},CF297,CH297,CI297))+CE297)</f>
        <v/>
      </c>
      <c r="CS297" s="2699">
        <f>EOMONTH(CS298,-1)</f>
        <v/>
      </c>
      <c r="CT297" s="405">
        <f>+CZ296</f>
        <v/>
      </c>
      <c r="CU297" s="405" t="n">
        <v>0</v>
      </c>
      <c r="CV297" s="405" t="n">
        <v>0</v>
      </c>
      <c r="CW297" s="405" t="n">
        <v>0</v>
      </c>
      <c r="CX297" s="405" t="n">
        <v>0</v>
      </c>
      <c r="CY297" s="405" t="n">
        <v>0</v>
      </c>
      <c r="CZ297" s="405">
        <f>SUM(CT297:CV297)-SUM(CW297:CY297)</f>
        <v/>
      </c>
      <c r="DA297" s="405" t="n">
        <v>0</v>
      </c>
      <c r="DB297" s="405">
        <f>+CZ297-DA297</f>
        <v/>
      </c>
      <c r="DC297" s="2700">
        <f>365/((+CU297+CV297-CX297-CY297)/((+CT297+CZ297)/2)*DAY(CS297))</f>
        <v/>
      </c>
      <c r="DD297" s="2700">
        <f>+CZ297/CU297*DAY(CS297)</f>
        <v/>
      </c>
      <c r="DE297" s="406">
        <f>(CX297+CY297)/CU297</f>
        <v/>
      </c>
      <c r="DF297" s="406">
        <f>+CW297/(+CW297+CX297+CY297)</f>
        <v/>
      </c>
      <c r="DG297" s="407">
        <f t="array" ref="DG297">CW297/(SUMPRODUCT(--(CHOOSE({1,2,3},CV297,CX297,CY297)&gt;0),CHOOSE({1,2,3},CV297,CX297,CY297))+CU297)</f>
        <v/>
      </c>
      <c r="DI297" s="2699">
        <f>EOMONTH(DI298,-1)</f>
        <v/>
      </c>
      <c r="DJ297" s="405">
        <f>+DP296</f>
        <v/>
      </c>
      <c r="DK297" s="405" t="n">
        <v>0</v>
      </c>
      <c r="DL297" s="405" t="n">
        <v>0</v>
      </c>
      <c r="DM297" s="405" t="n">
        <v>0</v>
      </c>
      <c r="DN297" s="405" t="n">
        <v>0</v>
      </c>
      <c r="DO297" s="405" t="n">
        <v>0</v>
      </c>
      <c r="DP297" s="405">
        <f>SUM(DJ297:DL297)-SUM(DM297:DO297)</f>
        <v/>
      </c>
      <c r="DQ297" s="405" t="n">
        <v>0</v>
      </c>
      <c r="DR297" s="405">
        <f>+DP297-DQ297</f>
        <v/>
      </c>
      <c r="DS297" s="2700">
        <f>365/((+DK297+DL297-DN297-DO297)/((+DJ297+DP297)/2)*DAY(DI297))</f>
        <v/>
      </c>
      <c r="DT297" s="2700">
        <f>+DP297/DK297*DAY(DI297)</f>
        <v/>
      </c>
      <c r="DU297" s="406">
        <f>(DN297+DO297)/DK297</f>
        <v/>
      </c>
      <c r="DV297" s="406">
        <f>+DM297/(+DM297+DN297+DO297)</f>
        <v/>
      </c>
      <c r="DW297" s="407">
        <f t="array" ref="DW297">DM297/(SUMPRODUCT(--(CHOOSE({1,2,3},DL297,DN297,DO297)&gt;0),CHOOSE({1,2,3},DL297,DN297,DO297))+DK297)</f>
        <v/>
      </c>
      <c r="DY297" s="2699">
        <f>EOMONTH(DY298,-1)</f>
        <v/>
      </c>
      <c r="DZ297" s="405">
        <f>+EF296</f>
        <v/>
      </c>
      <c r="EA297" s="405" t="n">
        <v>0</v>
      </c>
      <c r="EB297" s="405" t="n">
        <v>0</v>
      </c>
      <c r="EC297" s="405" t="n">
        <v>0</v>
      </c>
      <c r="ED297" s="405" t="n">
        <v>0</v>
      </c>
      <c r="EE297" s="405" t="n">
        <v>0</v>
      </c>
      <c r="EF297" s="405">
        <f>SUM(DZ297:EB297)-SUM(EC297:EE297)</f>
        <v/>
      </c>
      <c r="EG297" s="405" t="n">
        <v>0</v>
      </c>
      <c r="EH297" s="405">
        <f>+EF297-EG297</f>
        <v/>
      </c>
      <c r="EI297" s="2700">
        <f>365/((+EA297+EB297-ED297-EE297)/((+DZ297+EF297)/2)*DAY(DY297))</f>
        <v/>
      </c>
      <c r="EJ297" s="2700">
        <f>+EF297/EA297*DAY(DY297)</f>
        <v/>
      </c>
      <c r="EK297" s="406">
        <f>(ED297+EE297)/EA297</f>
        <v/>
      </c>
      <c r="EL297" s="406">
        <f>+EC297/(+EC297+ED297+EE297)</f>
        <v/>
      </c>
      <c r="EM297" s="407">
        <f t="array" ref="EM297">EC297/(SUMPRODUCT(--(CHOOSE({1,2,3},EB297,ED297,EE297)&gt;0),CHOOSE({1,2,3},EB297,ED297,EE297))+EA297)</f>
        <v/>
      </c>
      <c r="EO297" s="2699">
        <f>EOMONTH(EO298,-1)</f>
        <v/>
      </c>
      <c r="EP297" s="405">
        <f>+EV296</f>
        <v/>
      </c>
      <c r="EQ297" s="405" t="n">
        <v>0</v>
      </c>
      <c r="ER297" s="405" t="n">
        <v>0</v>
      </c>
      <c r="ES297" s="405" t="n">
        <v>0</v>
      </c>
      <c r="ET297" s="405" t="n">
        <v>0</v>
      </c>
      <c r="EU297" s="405" t="n">
        <v>0</v>
      </c>
      <c r="EV297" s="405">
        <f>SUM(EP297:ER297)-SUM(ES297:EU297)</f>
        <v/>
      </c>
      <c r="EW297" s="405" t="n">
        <v>0</v>
      </c>
      <c r="EX297" s="405">
        <f>+EV297-EW297</f>
        <v/>
      </c>
      <c r="EY297" s="2700">
        <f>365/((+EQ297+ER297-ET297-EU297)/((+EP297+EV297)/2)*DAY(EO297))</f>
        <v/>
      </c>
      <c r="EZ297" s="2700">
        <f>+EV297/EQ297*DAY(EO297)</f>
        <v/>
      </c>
      <c r="FA297" s="406">
        <f>(ET297+EU297)/EQ297</f>
        <v/>
      </c>
      <c r="FB297" s="406">
        <f>+ES297/(+ES297+ET297+EU297)</f>
        <v/>
      </c>
      <c r="FC297" s="407">
        <f t="array" ref="FC297">ES297/(SUMPRODUCT(--(CHOOSE({1,2,3},FH297,FX297,GN297)&gt;0),CHOOSE({1,2,3},FH297,FX297,GN297))+EQ297)</f>
        <v/>
      </c>
      <c r="FE297" s="2699">
        <f>EOMONTH(FE298,-1)</f>
        <v/>
      </c>
      <c r="FF297" s="405">
        <f>+FL296</f>
        <v/>
      </c>
      <c r="FG297" s="405" t="n">
        <v>0</v>
      </c>
      <c r="FH297" s="405" t="n">
        <v>0</v>
      </c>
      <c r="FI297" s="405" t="n">
        <v>0</v>
      </c>
      <c r="FJ297" s="405" t="n">
        <v>0</v>
      </c>
      <c r="FK297" s="405" t="n">
        <v>0</v>
      </c>
      <c r="FL297" s="405">
        <f>SUM(FF297:FH297)-SUM(FI297:FK297)</f>
        <v/>
      </c>
      <c r="FM297" s="405" t="n">
        <v>0</v>
      </c>
      <c r="FN297" s="405">
        <f>+FL297-FM297</f>
        <v/>
      </c>
      <c r="FO297" s="2700">
        <f>365/((+FG297+FH297-FJ297-FK297)/((+FF297+FL297)/2)*DAY(FE297))</f>
        <v/>
      </c>
      <c r="FP297" s="2700">
        <f>+FL297/FG297*DAY(FE297)</f>
        <v/>
      </c>
      <c r="FQ297" s="406">
        <f>(FJ297+FK297)/FG297</f>
        <v/>
      </c>
      <c r="FR297" s="406">
        <f>+FI297/(+FI297+FJ297+FK297)</f>
        <v/>
      </c>
      <c r="FS297" s="407">
        <f t="array" ref="FS297">FI297/(SUMPRODUCT(--(CHOOSE({1,2,3},FH297,FJ297,FK297)&gt;0),CHOOSE({1,2,3},FH297,FJ297,FK297))+FG297)</f>
        <v/>
      </c>
      <c r="FU297" s="2699">
        <f>EOMONTH(FU298,-1)</f>
        <v/>
      </c>
      <c r="FV297" s="405">
        <f>+GB296</f>
        <v/>
      </c>
      <c r="FW297" s="405" t="n">
        <v>0</v>
      </c>
      <c r="FX297" s="405" t="n">
        <v>0</v>
      </c>
      <c r="FY297" s="405" t="n">
        <v>0</v>
      </c>
      <c r="FZ297" s="405" t="n">
        <v>0</v>
      </c>
      <c r="GA297" s="405" t="n">
        <v>0</v>
      </c>
      <c r="GB297" s="405">
        <f>SUM(FV297:FX297)-SUM(FY297:GA297)</f>
        <v/>
      </c>
      <c r="GC297" s="405" t="n">
        <v>0</v>
      </c>
      <c r="GD297" s="405">
        <f>+GB297-GC297</f>
        <v/>
      </c>
      <c r="GE297" s="2700">
        <f>365/((+FW297+FX297-FZ297-GA297)/((+FV297+GB297)/2)*DAY(FU297))</f>
        <v/>
      </c>
      <c r="GF297" s="2700">
        <f>+GB297/FW297*DAY(FU297)</f>
        <v/>
      </c>
      <c r="GG297" s="406">
        <f>(FZ297+GA297)/FW297</f>
        <v/>
      </c>
      <c r="GH297" s="406">
        <f>+FY297/(+FY297+FZ297+GA297)</f>
        <v/>
      </c>
      <c r="GI297" s="407">
        <f t="array" ref="GI297">FY297/(SUMPRODUCT(--(CHOOSE({1,2,3},FX297,FZ297,GA297)&gt;0),CHOOSE({1,2,3},FX297,FZ297,GA297))+FW297)</f>
        <v/>
      </c>
      <c r="GK297" s="2699">
        <f>EOMONTH(GK298,-1)</f>
        <v/>
      </c>
      <c r="GL297" s="405">
        <f>+GR296</f>
        <v/>
      </c>
      <c r="GM297" s="405" t="n">
        <v>0</v>
      </c>
      <c r="GN297" s="405" t="n">
        <v>0</v>
      </c>
      <c r="GO297" s="405" t="n">
        <v>0</v>
      </c>
      <c r="GP297" s="405" t="n">
        <v>0</v>
      </c>
      <c r="GQ297" s="405" t="n">
        <v>0</v>
      </c>
      <c r="GR297" s="405">
        <f>SUM(GL297:GN297)-SUM(GO297:GQ297)</f>
        <v/>
      </c>
      <c r="GS297" s="405" t="n">
        <v>0</v>
      </c>
      <c r="GT297" s="405">
        <f>+GR297-GS297</f>
        <v/>
      </c>
      <c r="GU297" s="2700">
        <f>365/((+GM297+GN297-GP297-GQ297)/((+GL297+GR297)/2)*DAY(GK297))</f>
        <v/>
      </c>
      <c r="GV297" s="2700">
        <f>+GR297/GM297*DAY(GK297)</f>
        <v/>
      </c>
      <c r="GW297" s="406">
        <f>(GP297+GQ297)/GM297</f>
        <v/>
      </c>
      <c r="GX297" s="406">
        <f>+GO297/(+GO297+GP297+GQ297)</f>
        <v/>
      </c>
      <c r="GY297" s="407">
        <f t="array" ref="GY297">GO297/(SUMPRODUCT(--(CHOOSE({1,2,3},GN297,GP297,GQ297)&gt;0),CHOOSE({1,2,3},GN297,GP297,GQ297))+GM297)</f>
        <v/>
      </c>
    </row>
    <row r="298">
      <c r="A298" s="2701">
        <f>$A$39</f>
        <v/>
      </c>
      <c r="B298" s="405">
        <f>R298+AH298+AX298+BN298+CD298+CT298+DJ298+DZ298+EP298+FF298+FV298+GL298</f>
        <v/>
      </c>
      <c r="C298" s="405">
        <f>S298+AI298+AY298+BO298+CE298+CU298+DK298+EA298+EQ298+FG298+FW298+GM298</f>
        <v/>
      </c>
      <c r="D298" s="405">
        <f>T298+AJ298+AZ298+BP298+CF298+CV298+DL298+EB298+ER298+FH298+FX298+GN298</f>
        <v/>
      </c>
      <c r="E298" s="405">
        <f>U298+AK298+BA298+BQ298+CG298+CW298+DM298+EC298+ES298+FI298+FY298+GO298</f>
        <v/>
      </c>
      <c r="F298" s="405">
        <f>V298+AL298+BB298+BR298+CH298+CX298+DN298+ED298+ET298+FJ298+FZ298+GP298</f>
        <v/>
      </c>
      <c r="G298" s="405">
        <f>W298+AM298+BC298+BS298+CI298+CY298+DO298+EE298+EU298+FK298+GA298+GQ298</f>
        <v/>
      </c>
      <c r="H298" s="1486">
        <f>X298+AN298+BD298+BT298+CJ298+CZ298+DP298+EF298+EV298+FL298+GB298+GR298</f>
        <v/>
      </c>
      <c r="I298" s="405">
        <f>Y298+AO298+BE298+BU298+CK298+DA298+DQ298+EG298+EW298+FM298+GC298+GS298</f>
        <v/>
      </c>
      <c r="J298" s="405">
        <f>Z298+AP298+BF298+BV298</f>
        <v/>
      </c>
      <c r="K298" s="2702">
        <f>365/((+C298+D298-F298-G298)/((+B298+H298)/2)*DAY(A298))</f>
        <v/>
      </c>
      <c r="L298" s="2702">
        <f>+H298/C298*DAY(A298)</f>
        <v/>
      </c>
      <c r="M298" s="1488">
        <f>(F298+G298)/C298</f>
        <v/>
      </c>
      <c r="N298" s="1488">
        <f>+E298/(+E298+F298+G298)</f>
        <v/>
      </c>
      <c r="O298" s="407">
        <f t="array" ref="O298">E298/(SUMPRODUCT(--(CHOOSE({1,2,3},D298,F298,G298)&gt;0),CHOOSE({1,2,3},D298,F298,G298))+C298)</f>
        <v/>
      </c>
      <c r="Q298" s="2701">
        <f>$A$39</f>
        <v/>
      </c>
      <c r="R298" s="1486">
        <f>+X297</f>
        <v/>
      </c>
      <c r="S298" s="1486" t="n">
        <v>0</v>
      </c>
      <c r="T298" s="1486" t="n">
        <v>0</v>
      </c>
      <c r="U298" s="1486" t="n">
        <v>0</v>
      </c>
      <c r="V298" s="1486" t="n">
        <v>0</v>
      </c>
      <c r="W298" s="1486" t="n">
        <v>0</v>
      </c>
      <c r="X298" s="1486">
        <f>SUM(R298:T298)-SUM(U298:W298)</f>
        <v/>
      </c>
      <c r="Y298" s="1486" t="n">
        <v>0</v>
      </c>
      <c r="Z298" s="1486">
        <f>+X298-Y298</f>
        <v/>
      </c>
      <c r="AA298" s="2702">
        <f>365/((+S298+T298-V298-W298)/((+R298+X298)/2)*DAY(Q298))</f>
        <v/>
      </c>
      <c r="AB298" s="2702">
        <f>+X298/S298*DAY(Q298)</f>
        <v/>
      </c>
      <c r="AC298" s="1488">
        <f>(V298+W298)/S298</f>
        <v/>
      </c>
      <c r="AD298" s="1488">
        <f>+U298/(+U298+V298+W298)</f>
        <v/>
      </c>
      <c r="AE298" s="407">
        <f t="array" ref="AE298">U298/(SUMPRODUCT(--(CHOOSE({1,2,3},T298,V298,W298)&gt;0),CHOOSE({1,2,3},T298,V298,W298))+S298)</f>
        <v/>
      </c>
      <c r="AG298" s="2701">
        <f>$A$39</f>
        <v/>
      </c>
      <c r="AH298" s="1486">
        <f>+AN297</f>
        <v/>
      </c>
      <c r="AI298" s="1486" t="n">
        <v>0</v>
      </c>
      <c r="AJ298" s="1486" t="n">
        <v>0</v>
      </c>
      <c r="AK298" s="1486" t="n">
        <v>0</v>
      </c>
      <c r="AL298" s="1486" t="n">
        <v>0</v>
      </c>
      <c r="AM298" s="1486" t="n">
        <v>0</v>
      </c>
      <c r="AN298" s="1486">
        <f>SUM(AH298:AJ298)-SUM(AK298:AM298)</f>
        <v/>
      </c>
      <c r="AO298" s="1486" t="n">
        <v>0</v>
      </c>
      <c r="AP298" s="1486">
        <f>+AN298-AO298</f>
        <v/>
      </c>
      <c r="AQ298" s="2702">
        <f>365/((+AI298+AJ298-AL298-AM298)/((+AH298+AN298)/2)*DAY(AG298))</f>
        <v/>
      </c>
      <c r="AR298" s="2702">
        <f>+AN298/AI298*DAY(AG298)</f>
        <v/>
      </c>
      <c r="AS298" s="1488">
        <f>(AL298+AM298)/AI298</f>
        <v/>
      </c>
      <c r="AT298" s="1488">
        <f>+AK298/(+AK298+AL298+AM298)</f>
        <v/>
      </c>
      <c r="AU298" s="407">
        <f t="array" ref="AU298">AK298/(SUMPRODUCT(--(CHOOSE({1,2,3},AJ298,AL298,AM298)&gt;0),CHOOSE({1,2,3},AJ298,AL298,AM298))+AI298)</f>
        <v/>
      </c>
      <c r="AW298" s="2701">
        <f>$A$39</f>
        <v/>
      </c>
      <c r="AX298" s="1486">
        <f>+BD297</f>
        <v/>
      </c>
      <c r="AY298" s="1486" t="n">
        <v>0</v>
      </c>
      <c r="AZ298" s="1486" t="n">
        <v>0</v>
      </c>
      <c r="BA298" s="1486" t="n">
        <v>0</v>
      </c>
      <c r="BB298" s="1486" t="n">
        <v>0</v>
      </c>
      <c r="BC298" s="1486" t="n">
        <v>0</v>
      </c>
      <c r="BD298" s="1486">
        <f>SUM(AX298:AZ298)-SUM(BA298:BC298)</f>
        <v/>
      </c>
      <c r="BE298" s="1486" t="n">
        <v>0</v>
      </c>
      <c r="BF298" s="1486">
        <f>+BD298-BE298</f>
        <v/>
      </c>
      <c r="BG298" s="2702">
        <f>365/((+AY298+AZ298-BB298-BC298)/((+AX298+BD298)/2)*DAY(AW298))</f>
        <v/>
      </c>
      <c r="BH298" s="2702">
        <f>+BD298/AY298*DAY(AW298)</f>
        <v/>
      </c>
      <c r="BI298" s="1488">
        <f>(BB298+BC298)/AY298</f>
        <v/>
      </c>
      <c r="BJ298" s="1488">
        <f>+BA298/(+BA298+BB298+BC298)</f>
        <v/>
      </c>
      <c r="BK298" s="407">
        <f t="array" ref="BK298">BA298/(SUMPRODUCT(--(CHOOSE({1,2,3},AZ298,BB298,BC298)&gt;0),CHOOSE({1,2,3},AZ298,BB298,BC298))+AY298)</f>
        <v/>
      </c>
      <c r="BM298" s="2701">
        <f>$A$39</f>
        <v/>
      </c>
      <c r="BN298" s="1486">
        <f>+BT297</f>
        <v/>
      </c>
      <c r="BO298" s="1486" t="n">
        <v>0</v>
      </c>
      <c r="BP298" s="1486" t="n">
        <v>0</v>
      </c>
      <c r="BQ298" s="1486" t="n">
        <v>0</v>
      </c>
      <c r="BR298" s="1486" t="n">
        <v>0</v>
      </c>
      <c r="BS298" s="1486" t="n">
        <v>0</v>
      </c>
      <c r="BT298" s="1486">
        <f>SUM(BN298:BP298)-SUM(BQ298:BS298)</f>
        <v/>
      </c>
      <c r="BU298" s="1486" t="n">
        <v>0</v>
      </c>
      <c r="BV298" s="1486">
        <f>+BT298-BU298</f>
        <v/>
      </c>
      <c r="BW298" s="2702">
        <f>365/((+BO298+BP298-BR298-BS298)/((+BN298+BT298)/2)*DAY(BM298))</f>
        <v/>
      </c>
      <c r="BX298" s="2702">
        <f>+BT298/BO298*DAY(BM298)</f>
        <v/>
      </c>
      <c r="BY298" s="1488">
        <f>(BR298+BS298)/BO298</f>
        <v/>
      </c>
      <c r="BZ298" s="1488">
        <f>+BQ298/(+BQ298+BR298+BS298)</f>
        <v/>
      </c>
      <c r="CA298" s="407">
        <f t="array" ref="CA298">BQ298/(SUMPRODUCT(--(CHOOSE({1,2,3},BP298,BR298,BS298)&gt;0),CHOOSE({1,2,3},BP298,BR298,BS298))+BO298)</f>
        <v/>
      </c>
      <c r="CC298" s="2701">
        <f>$A$39</f>
        <v/>
      </c>
      <c r="CD298" s="1486">
        <f>+CJ297</f>
        <v/>
      </c>
      <c r="CE298" s="1486" t="n">
        <v>0</v>
      </c>
      <c r="CF298" s="1486" t="n">
        <v>0</v>
      </c>
      <c r="CG298" s="1486" t="n">
        <v>0</v>
      </c>
      <c r="CH298" s="1486" t="n">
        <v>0</v>
      </c>
      <c r="CI298" s="1486" t="n">
        <v>0</v>
      </c>
      <c r="CJ298" s="1486">
        <f>SUM(CD298:CF298)-SUM(CG298:CI298)</f>
        <v/>
      </c>
      <c r="CK298" s="1486" t="n">
        <v>0</v>
      </c>
      <c r="CL298" s="1486">
        <f>+CJ298-CK298</f>
        <v/>
      </c>
      <c r="CM298" s="2702">
        <f>365/((+CE298+CF298-CH298-CI298)/((+CD298+CJ298)/2)*DAY(CC298))</f>
        <v/>
      </c>
      <c r="CN298" s="2702">
        <f>+CJ298/CE298*DAY(CC298)</f>
        <v/>
      </c>
      <c r="CO298" s="1488">
        <f>(CH298+CI298)/CE298</f>
        <v/>
      </c>
      <c r="CP298" s="1488">
        <f>+CG298/(+CG298+CH298+CI298)</f>
        <v/>
      </c>
      <c r="CQ298" s="407">
        <f t="array" ref="CQ298">CG298/(SUMPRODUCT(--(CHOOSE({1,2,3},CF298,CH298,CI298)&gt;0),CHOOSE({1,2,3},CF298,CH298,CI298))+CE298)</f>
        <v/>
      </c>
      <c r="CS298" s="2701">
        <f>$A$39</f>
        <v/>
      </c>
      <c r="CT298" s="1486">
        <f>+CZ297</f>
        <v/>
      </c>
      <c r="CU298" s="1486" t="n">
        <v>0</v>
      </c>
      <c r="CV298" s="1486" t="n">
        <v>0</v>
      </c>
      <c r="CW298" s="1486" t="n">
        <v>0</v>
      </c>
      <c r="CX298" s="1486" t="n">
        <v>0</v>
      </c>
      <c r="CY298" s="1486" t="n">
        <v>0</v>
      </c>
      <c r="CZ298" s="1486">
        <f>SUM(CT298:CV298)-SUM(CW298:CY298)</f>
        <v/>
      </c>
      <c r="DA298" s="1486" t="n">
        <v>0</v>
      </c>
      <c r="DB298" s="1486">
        <f>+CZ298-DA298</f>
        <v/>
      </c>
      <c r="DC298" s="2702">
        <f>365/((+CU298+CV298-CX298-CY298)/((+CT298+CZ298)/2)*DAY(CS298))</f>
        <v/>
      </c>
      <c r="DD298" s="2702">
        <f>+CZ298/CU298*DAY(CS298)</f>
        <v/>
      </c>
      <c r="DE298" s="1488">
        <f>(CX298+CY298)/CU298</f>
        <v/>
      </c>
      <c r="DF298" s="1488">
        <f>+CW298/(+CW298+CX298+CY298)</f>
        <v/>
      </c>
      <c r="DG298" s="407">
        <f t="array" ref="DG298">CW298/(SUMPRODUCT(--(CHOOSE({1,2,3},CV298,CX298,CY298)&gt;0),CHOOSE({1,2,3},CV298,CX298,CY298))+CU298)</f>
        <v/>
      </c>
      <c r="DI298" s="2701">
        <f>$A$39</f>
        <v/>
      </c>
      <c r="DJ298" s="1486">
        <f>+DP297</f>
        <v/>
      </c>
      <c r="DK298" s="1486" t="n">
        <v>0</v>
      </c>
      <c r="DL298" s="1486" t="n">
        <v>0</v>
      </c>
      <c r="DM298" s="1486" t="n">
        <v>0</v>
      </c>
      <c r="DN298" s="1486" t="n">
        <v>0</v>
      </c>
      <c r="DO298" s="1486" t="n">
        <v>0</v>
      </c>
      <c r="DP298" s="1486">
        <f>SUM(DJ298:DL298)-SUM(DM298:DO298)</f>
        <v/>
      </c>
      <c r="DQ298" s="1486" t="n">
        <v>0</v>
      </c>
      <c r="DR298" s="1486">
        <f>+DP298-DQ298</f>
        <v/>
      </c>
      <c r="DS298" s="2702">
        <f>365/((+DK298+DL298-DN298-DO298)/((+DJ298+DP298)/2)*DAY(DI298))</f>
        <v/>
      </c>
      <c r="DT298" s="2702">
        <f>+DP298/DK298*DAY(DI298)</f>
        <v/>
      </c>
      <c r="DU298" s="1488">
        <f>(DN298+DO298)/DK298</f>
        <v/>
      </c>
      <c r="DV298" s="1488">
        <f>+DM298/(+DM298+DN298+DO298)</f>
        <v/>
      </c>
      <c r="DW298" s="407">
        <f t="array" ref="DW298">DM298/(SUMPRODUCT(--(CHOOSE({1,2,3},DL298,DN298,DO298)&gt;0),CHOOSE({1,2,3},DL298,DN298,DO298))+DK298)</f>
        <v/>
      </c>
      <c r="DY298" s="2701">
        <f>$A$39</f>
        <v/>
      </c>
      <c r="DZ298" s="1486">
        <f>+EF297</f>
        <v/>
      </c>
      <c r="EA298" s="1486" t="n">
        <v>0</v>
      </c>
      <c r="EB298" s="1486" t="n">
        <v>0</v>
      </c>
      <c r="EC298" s="1486" t="n">
        <v>0</v>
      </c>
      <c r="ED298" s="1486" t="n">
        <v>0</v>
      </c>
      <c r="EE298" s="1486" t="n">
        <v>0</v>
      </c>
      <c r="EF298" s="1486">
        <f>SUM(DZ298:EB298)-SUM(EC298:EE298)</f>
        <v/>
      </c>
      <c r="EG298" s="1486" t="n">
        <v>0</v>
      </c>
      <c r="EH298" s="1486">
        <f>+EF298-EG298</f>
        <v/>
      </c>
      <c r="EI298" s="2702">
        <f>365/((+EA298+EB298-ED298-EE298)/((+DZ298+EF298)/2)*DAY(DY298))</f>
        <v/>
      </c>
      <c r="EJ298" s="2702">
        <f>+EF298/EA298*DAY(DY298)</f>
        <v/>
      </c>
      <c r="EK298" s="1488">
        <f>(ED298+EE298)/EA298</f>
        <v/>
      </c>
      <c r="EL298" s="1488">
        <f>+EC298/(+EC298+ED298+EE298)</f>
        <v/>
      </c>
      <c r="EM298" s="407">
        <f t="array" ref="EM298">EC298/(SUMPRODUCT(--(CHOOSE({1,2,3},EB298,ED298,EE298)&gt;0),CHOOSE({1,2,3},EB298,ED298,EE298))+EA298)</f>
        <v/>
      </c>
      <c r="EO298" s="2701">
        <f>$A$39</f>
        <v/>
      </c>
      <c r="EP298" s="1486">
        <f>+EV297</f>
        <v/>
      </c>
      <c r="EQ298" s="1486" t="n">
        <v>0</v>
      </c>
      <c r="ER298" s="1486" t="n">
        <v>0</v>
      </c>
      <c r="ES298" s="1486" t="n">
        <v>0</v>
      </c>
      <c r="ET298" s="1486" t="n">
        <v>0</v>
      </c>
      <c r="EU298" s="1486" t="n">
        <v>0</v>
      </c>
      <c r="EV298" s="1486">
        <f>SUM(EP298:ER298)-SUM(ES298:EU298)</f>
        <v/>
      </c>
      <c r="EW298" s="1486" t="n">
        <v>0</v>
      </c>
      <c r="EX298" s="1486">
        <f>+EV298-EW298</f>
        <v/>
      </c>
      <c r="EY298" s="2702">
        <f>365/((+EQ298+ER298-ET298-EU298)/((+EP298+EV298)/2)*DAY(EO298))</f>
        <v/>
      </c>
      <c r="EZ298" s="2702">
        <f>+EV298/EQ298*DAY(EO298)</f>
        <v/>
      </c>
      <c r="FA298" s="1488">
        <f>(ET298+EU298)/EQ298</f>
        <v/>
      </c>
      <c r="FB298" s="1488">
        <f>+ES298/(+ES298+ET298+EU298)</f>
        <v/>
      </c>
      <c r="FC298" s="407">
        <f t="array" ref="FC298">ES298/(SUMPRODUCT(--(CHOOSE({1,2,3},FH298,FX298,GN298)&gt;0),CHOOSE({1,2,3},FH298,FX298,GN298))+EQ298)</f>
        <v/>
      </c>
      <c r="FE298" s="2701">
        <f>$A$39</f>
        <v/>
      </c>
      <c r="FF298" s="1486">
        <f>+FL297</f>
        <v/>
      </c>
      <c r="FG298" s="1486" t="n">
        <v>0</v>
      </c>
      <c r="FH298" s="1486" t="n">
        <v>0</v>
      </c>
      <c r="FI298" s="1486" t="n">
        <v>0</v>
      </c>
      <c r="FJ298" s="1486" t="n">
        <v>0</v>
      </c>
      <c r="FK298" s="1486" t="n">
        <v>0</v>
      </c>
      <c r="FL298" s="1486">
        <f>SUM(FF298:FH298)-SUM(FI298:FK298)</f>
        <v/>
      </c>
      <c r="FM298" s="1486" t="n">
        <v>0</v>
      </c>
      <c r="FN298" s="1486">
        <f>+FL298-FM298</f>
        <v/>
      </c>
      <c r="FO298" s="2702">
        <f>365/((+FG298+FH298-FJ298-FK298)/((+FF298+FL298)/2)*DAY(FE298))</f>
        <v/>
      </c>
      <c r="FP298" s="2702">
        <f>+FL298/FG298*DAY(FE298)</f>
        <v/>
      </c>
      <c r="FQ298" s="1488">
        <f>(FJ298+FK298)/FG298</f>
        <v/>
      </c>
      <c r="FR298" s="1488">
        <f>+FI298/(+FI298+FJ298+FK298)</f>
        <v/>
      </c>
      <c r="FS298" s="407">
        <f t="array" ref="FS298">FI298/(SUMPRODUCT(--(CHOOSE({1,2,3},FH298,FJ298,FK298)&gt;0),CHOOSE({1,2,3},FH298,FJ298,FK298))+FG298)</f>
        <v/>
      </c>
      <c r="FU298" s="2701">
        <f>$A$39</f>
        <v/>
      </c>
      <c r="FV298" s="1486">
        <f>+GB297</f>
        <v/>
      </c>
      <c r="FW298" s="1486" t="n">
        <v>0</v>
      </c>
      <c r="FX298" s="1486" t="n">
        <v>0</v>
      </c>
      <c r="FY298" s="1486" t="n">
        <v>0</v>
      </c>
      <c r="FZ298" s="1486" t="n">
        <v>0</v>
      </c>
      <c r="GA298" s="1486" t="n">
        <v>0</v>
      </c>
      <c r="GB298" s="1486">
        <f>SUM(FV298:FX298)-SUM(FY298:GA298)</f>
        <v/>
      </c>
      <c r="GC298" s="1486" t="n">
        <v>0</v>
      </c>
      <c r="GD298" s="1486">
        <f>+GB298-GC298</f>
        <v/>
      </c>
      <c r="GE298" s="2702">
        <f>365/((+FW298+FX298-FZ298-GA298)/((+FV298+GB298)/2)*DAY(FU298))</f>
        <v/>
      </c>
      <c r="GF298" s="2702">
        <f>+GB298/FW298*DAY(FU298)</f>
        <v/>
      </c>
      <c r="GG298" s="1488">
        <f>(FZ298+GA298)/FW298</f>
        <v/>
      </c>
      <c r="GH298" s="1488">
        <f>+FY298/(+FY298+FZ298+GA298)</f>
        <v/>
      </c>
      <c r="GI298" s="407">
        <f t="array" ref="GI298">FY298/(SUMPRODUCT(--(CHOOSE({1,2,3},FX298,FZ298,GA298)&gt;0),CHOOSE({1,2,3},FX298,FZ298,GA298))+FW298)</f>
        <v/>
      </c>
      <c r="GK298" s="2701">
        <f>$A$39</f>
        <v/>
      </c>
      <c r="GL298" s="1486">
        <f>+GR297</f>
        <v/>
      </c>
      <c r="GM298" s="1486" t="n">
        <v>0</v>
      </c>
      <c r="GN298" s="1486" t="n">
        <v>0</v>
      </c>
      <c r="GO298" s="1486" t="n">
        <v>0</v>
      </c>
      <c r="GP298" s="1486" t="n">
        <v>0</v>
      </c>
      <c r="GQ298" s="1486" t="n">
        <v>0</v>
      </c>
      <c r="GR298" s="1486">
        <f>SUM(GL298:GN298)-SUM(GO298:GQ298)</f>
        <v/>
      </c>
      <c r="GS298" s="1486" t="n">
        <v>0</v>
      </c>
      <c r="GT298" s="1486">
        <f>+GR298-GS298</f>
        <v/>
      </c>
      <c r="GU298" s="2702">
        <f>365/((+GM298+GN298-GP298-GQ298)/((+GL298+GR298)/2)*DAY(GK298))</f>
        <v/>
      </c>
      <c r="GV298" s="2702">
        <f>+GR298/GM298*DAY(GK298)</f>
        <v/>
      </c>
      <c r="GW298" s="1488">
        <f>(GP298+GQ298)/GM298</f>
        <v/>
      </c>
      <c r="GX298" s="1488">
        <f>+GO298/(+GO298+GP298+GQ298)</f>
        <v/>
      </c>
      <c r="GY298" s="407">
        <f t="array" ref="GY298">GO298/(SUMPRODUCT(--(CHOOSE({1,2,3},GN298,GP298,GQ298)&gt;0),CHOOSE({1,2,3},GN298,GP298,GQ298))+GM298)</f>
        <v/>
      </c>
    </row>
    <row r="299">
      <c r="A299" s="1489" t="inlineStr">
        <is>
          <t>Totals</t>
        </is>
      </c>
      <c r="B299" s="1490">
        <f>SUM(B275:B298)</f>
        <v/>
      </c>
      <c r="C299" s="1490">
        <f>SUM(C275:C298)</f>
        <v/>
      </c>
      <c r="D299" s="1490">
        <f>SUM(D275:D298)</f>
        <v/>
      </c>
      <c r="E299" s="1490">
        <f>SUM(E275:E298)</f>
        <v/>
      </c>
      <c r="F299" s="1490">
        <f>SUM(F275:F298)</f>
        <v/>
      </c>
      <c r="G299" s="1490">
        <f>SUM(G275:G298)</f>
        <v/>
      </c>
      <c r="H299" s="1490">
        <f>SUM(H275:H298)</f>
        <v/>
      </c>
      <c r="I299" s="1490" t="n"/>
      <c r="J299" s="1491" t="n"/>
      <c r="K299" s="1491" t="n"/>
      <c r="L299" s="1491" t="n"/>
      <c r="M299" s="1491" t="n"/>
      <c r="N299" s="1491" t="n"/>
      <c r="O299" s="1492" t="n"/>
      <c r="Q299" s="1489" t="inlineStr">
        <is>
          <t>Totals</t>
        </is>
      </c>
      <c r="R299" s="1490">
        <f>SUM(R275:R298)</f>
        <v/>
      </c>
      <c r="S299" s="1490">
        <f>SUM(S275:S298)</f>
        <v/>
      </c>
      <c r="T299" s="1490">
        <f>SUM(T275:T298)</f>
        <v/>
      </c>
      <c r="U299" s="1490">
        <f>SUM(U275:U298)</f>
        <v/>
      </c>
      <c r="V299" s="1490">
        <f>SUM(V275:V298)</f>
        <v/>
      </c>
      <c r="W299" s="1490">
        <f>SUM(W275:W298)</f>
        <v/>
      </c>
      <c r="X299" s="1490">
        <f>SUM(X275:X298)</f>
        <v/>
      </c>
      <c r="Y299" s="1490" t="n"/>
      <c r="Z299" s="1491" t="n"/>
      <c r="AA299" s="1491" t="n"/>
      <c r="AB299" s="1491" t="n"/>
      <c r="AC299" s="1491" t="n"/>
      <c r="AD299" s="1491" t="n"/>
      <c r="AE299" s="1492" t="n"/>
      <c r="AG299" s="1489" t="inlineStr">
        <is>
          <t>Totals</t>
        </is>
      </c>
      <c r="AH299" s="1490">
        <f>SUM(AH275:AH298)</f>
        <v/>
      </c>
      <c r="AI299" s="1490">
        <f>SUM(AI275:AI298)</f>
        <v/>
      </c>
      <c r="AJ299" s="1490">
        <f>SUM(AJ275:AJ298)</f>
        <v/>
      </c>
      <c r="AK299" s="1490">
        <f>SUM(AK275:AK298)</f>
        <v/>
      </c>
      <c r="AL299" s="1490">
        <f>SUM(AL275:AL298)</f>
        <v/>
      </c>
      <c r="AM299" s="1490">
        <f>SUM(AM275:AM298)</f>
        <v/>
      </c>
      <c r="AN299" s="1490">
        <f>SUM(AN275:AN298)</f>
        <v/>
      </c>
      <c r="AO299" s="1490" t="n"/>
      <c r="AP299" s="1491" t="n"/>
      <c r="AQ299" s="1491" t="n"/>
      <c r="AR299" s="1491" t="n"/>
      <c r="AS299" s="1491" t="n"/>
      <c r="AT299" s="1491" t="n"/>
      <c r="AU299" s="1492" t="n"/>
      <c r="AW299" s="1489" t="inlineStr">
        <is>
          <t>Totals</t>
        </is>
      </c>
      <c r="AX299" s="1490">
        <f>SUM(AX275:AX298)</f>
        <v/>
      </c>
      <c r="AY299" s="1490">
        <f>SUM(AY275:AY298)</f>
        <v/>
      </c>
      <c r="AZ299" s="1490">
        <f>SUM(AZ275:AZ298)</f>
        <v/>
      </c>
      <c r="BA299" s="1490">
        <f>SUM(BA275:BA298)</f>
        <v/>
      </c>
      <c r="BB299" s="1490">
        <f>SUM(BB275:BB298)</f>
        <v/>
      </c>
      <c r="BC299" s="1490">
        <f>SUM(BC275:BC298)</f>
        <v/>
      </c>
      <c r="BD299" s="1490">
        <f>SUM(BD275:BD298)</f>
        <v/>
      </c>
      <c r="BE299" s="1490" t="n"/>
      <c r="BF299" s="1491" t="n"/>
      <c r="BG299" s="1491" t="n"/>
      <c r="BH299" s="1491" t="n"/>
      <c r="BI299" s="1491" t="n"/>
      <c r="BJ299" s="1491" t="n"/>
      <c r="BK299" s="1492" t="n"/>
      <c r="BM299" s="1489" t="inlineStr">
        <is>
          <t>Totals</t>
        </is>
      </c>
      <c r="BN299" s="1490">
        <f>SUM(BN275:BN298)</f>
        <v/>
      </c>
      <c r="BO299" s="1490">
        <f>SUM(BO275:BO298)</f>
        <v/>
      </c>
      <c r="BP299" s="1490">
        <f>SUM(BP275:BP298)</f>
        <v/>
      </c>
      <c r="BQ299" s="1490">
        <f>SUM(BQ275:BQ298)</f>
        <v/>
      </c>
      <c r="BR299" s="1490">
        <f>SUM(BR275:BR298)</f>
        <v/>
      </c>
      <c r="BS299" s="1490">
        <f>SUM(BS275:BS298)</f>
        <v/>
      </c>
      <c r="BT299" s="1490">
        <f>SUM(BT275:BT298)</f>
        <v/>
      </c>
      <c r="BU299" s="1490" t="n"/>
      <c r="BV299" s="1491" t="n"/>
      <c r="BW299" s="1491" t="n"/>
      <c r="BX299" s="1491" t="n"/>
      <c r="BY299" s="1491" t="n"/>
      <c r="BZ299" s="1491" t="n"/>
      <c r="CA299" s="1492" t="n"/>
      <c r="CC299" s="1489" t="inlineStr">
        <is>
          <t>Totals</t>
        </is>
      </c>
      <c r="CD299" s="1490">
        <f>SUM(CD275:CD298)</f>
        <v/>
      </c>
      <c r="CE299" s="1490">
        <f>SUM(CE275:CE298)</f>
        <v/>
      </c>
      <c r="CF299" s="1490">
        <f>SUM(CF275:CF298)</f>
        <v/>
      </c>
      <c r="CG299" s="1490">
        <f>SUM(CG275:CG298)</f>
        <v/>
      </c>
      <c r="CH299" s="1490">
        <f>SUM(CH275:CH298)</f>
        <v/>
      </c>
      <c r="CI299" s="1490">
        <f>SUM(CI275:CI298)</f>
        <v/>
      </c>
      <c r="CJ299" s="1490">
        <f>SUM(CJ275:CJ298)</f>
        <v/>
      </c>
      <c r="CK299" s="1490" t="n"/>
      <c r="CL299" s="1491" t="n"/>
      <c r="CM299" s="1491" t="n"/>
      <c r="CN299" s="1491" t="n"/>
      <c r="CO299" s="1491" t="n"/>
      <c r="CP299" s="1491" t="n"/>
      <c r="CQ299" s="1492" t="n"/>
      <c r="CS299" s="1489" t="inlineStr">
        <is>
          <t>Totals</t>
        </is>
      </c>
      <c r="CT299" s="1490">
        <f>SUM(CT275:CT298)</f>
        <v/>
      </c>
      <c r="CU299" s="1490">
        <f>SUM(CU275:CU298)</f>
        <v/>
      </c>
      <c r="CV299" s="1490">
        <f>SUM(CV275:CV298)</f>
        <v/>
      </c>
      <c r="CW299" s="1490">
        <f>SUM(CW275:CW298)</f>
        <v/>
      </c>
      <c r="CX299" s="1490">
        <f>SUM(CX275:CX298)</f>
        <v/>
      </c>
      <c r="CY299" s="1490">
        <f>SUM(CY275:CY298)</f>
        <v/>
      </c>
      <c r="CZ299" s="1490">
        <f>SUM(CZ275:CZ298)</f>
        <v/>
      </c>
      <c r="DA299" s="1490" t="n"/>
      <c r="DB299" s="1491" t="n"/>
      <c r="DC299" s="1491" t="n"/>
      <c r="DD299" s="1491" t="n"/>
      <c r="DE299" s="1491" t="n"/>
      <c r="DF299" s="1491" t="n"/>
      <c r="DG299" s="1492" t="n"/>
      <c r="DI299" s="1489" t="inlineStr">
        <is>
          <t>Totals</t>
        </is>
      </c>
      <c r="DJ299" s="1490">
        <f>SUM(DJ275:DJ298)</f>
        <v/>
      </c>
      <c r="DK299" s="1490">
        <f>SUM(DK275:DK298)</f>
        <v/>
      </c>
      <c r="DL299" s="1490">
        <f>SUM(DL275:DL298)</f>
        <v/>
      </c>
      <c r="DM299" s="1490">
        <f>SUM(DM275:DM298)</f>
        <v/>
      </c>
      <c r="DN299" s="1490">
        <f>SUM(DN275:DN298)</f>
        <v/>
      </c>
      <c r="DO299" s="1490">
        <f>SUM(DO275:DO298)</f>
        <v/>
      </c>
      <c r="DP299" s="1490">
        <f>SUM(DP275:DP298)</f>
        <v/>
      </c>
      <c r="DQ299" s="1490" t="n"/>
      <c r="DR299" s="1491" t="n"/>
      <c r="DS299" s="1491" t="n"/>
      <c r="DT299" s="1491" t="n"/>
      <c r="DU299" s="1491" t="n"/>
      <c r="DV299" s="1491" t="n"/>
      <c r="DW299" s="1492" t="n"/>
      <c r="DY299" s="1489" t="inlineStr">
        <is>
          <t>Totals</t>
        </is>
      </c>
      <c r="DZ299" s="1490">
        <f>SUM(DZ275:DZ298)</f>
        <v/>
      </c>
      <c r="EA299" s="1490">
        <f>SUM(EA275:EA298)</f>
        <v/>
      </c>
      <c r="EB299" s="1490">
        <f>SUM(EB275:EB298)</f>
        <v/>
      </c>
      <c r="EC299" s="1490">
        <f>SUM(EC275:EC298)</f>
        <v/>
      </c>
      <c r="ED299" s="1490">
        <f>SUM(ED275:ED298)</f>
        <v/>
      </c>
      <c r="EE299" s="1490">
        <f>SUM(EE275:EE298)</f>
        <v/>
      </c>
      <c r="EF299" s="1490">
        <f>SUM(EF275:EF298)</f>
        <v/>
      </c>
      <c r="EG299" s="1490" t="n"/>
      <c r="EH299" s="1491" t="n"/>
      <c r="EI299" s="1491" t="n"/>
      <c r="EJ299" s="1491" t="n"/>
      <c r="EK299" s="1491" t="n"/>
      <c r="EL299" s="1491" t="n"/>
      <c r="EM299" s="1492" t="n"/>
      <c r="EO299" s="1489" t="inlineStr">
        <is>
          <t>Totals</t>
        </is>
      </c>
      <c r="EP299" s="1490">
        <f>SUM(EP275:EP298)</f>
        <v/>
      </c>
      <c r="EQ299" s="1490">
        <f>SUM(EQ275:EQ298)</f>
        <v/>
      </c>
      <c r="ER299" s="1490">
        <f>SUM(ER275:ER298)</f>
        <v/>
      </c>
      <c r="ES299" s="1490">
        <f>SUM(ES275:ES298)</f>
        <v/>
      </c>
      <c r="ET299" s="1490">
        <f>SUM(ET275:ET298)</f>
        <v/>
      </c>
      <c r="EU299" s="1490">
        <f>SUM(EU275:EU298)</f>
        <v/>
      </c>
      <c r="EV299" s="1490">
        <f>SUM(EV275:EV298)</f>
        <v/>
      </c>
      <c r="EW299" s="1490" t="n"/>
      <c r="EX299" s="1491" t="n"/>
      <c r="EY299" s="1491" t="n"/>
      <c r="EZ299" s="1491" t="n"/>
      <c r="FA299" s="1491" t="n"/>
      <c r="FB299" s="1491" t="n"/>
      <c r="FC299" s="1492" t="n"/>
      <c r="FE299" s="1489" t="inlineStr">
        <is>
          <t>Totals</t>
        </is>
      </c>
      <c r="FF299" s="1490">
        <f>SUM(FF275:FF298)</f>
        <v/>
      </c>
      <c r="FG299" s="1490">
        <f>SUM(FG275:FG298)</f>
        <v/>
      </c>
      <c r="FH299" s="1490">
        <f>SUM(FH275:FH298)</f>
        <v/>
      </c>
      <c r="FI299" s="1490">
        <f>SUM(FI275:FI298)</f>
        <v/>
      </c>
      <c r="FJ299" s="1490">
        <f>SUM(FJ275:FJ298)</f>
        <v/>
      </c>
      <c r="FK299" s="1490">
        <f>SUM(FK275:FK298)</f>
        <v/>
      </c>
      <c r="FL299" s="1490">
        <f>SUM(FL275:FL298)</f>
        <v/>
      </c>
      <c r="FM299" s="1490" t="n"/>
      <c r="FN299" s="1491" t="n"/>
      <c r="FO299" s="1491" t="n"/>
      <c r="FP299" s="1491" t="n"/>
      <c r="FQ299" s="1491" t="n"/>
      <c r="FR299" s="1491" t="n"/>
      <c r="FS299" s="1492" t="n"/>
      <c r="FU299" s="1489" t="inlineStr">
        <is>
          <t>Totals</t>
        </is>
      </c>
      <c r="FV299" s="1490">
        <f>SUM(FV275:FV298)</f>
        <v/>
      </c>
      <c r="FW299" s="1490">
        <f>SUM(FW275:FW298)</f>
        <v/>
      </c>
      <c r="FX299" s="1490">
        <f>SUM(FX275:FX298)</f>
        <v/>
      </c>
      <c r="FY299" s="1490">
        <f>SUM(FY275:FY298)</f>
        <v/>
      </c>
      <c r="FZ299" s="1490">
        <f>SUM(FZ275:FZ298)</f>
        <v/>
      </c>
      <c r="GA299" s="1490">
        <f>SUM(GA275:GA298)</f>
        <v/>
      </c>
      <c r="GB299" s="1490">
        <f>SUM(GB275:GB298)</f>
        <v/>
      </c>
      <c r="GC299" s="1490" t="n"/>
      <c r="GD299" s="1491" t="n"/>
      <c r="GE299" s="1491" t="n"/>
      <c r="GF299" s="1491" t="n"/>
      <c r="GG299" s="1491" t="n"/>
      <c r="GH299" s="1491" t="n"/>
      <c r="GI299" s="1492" t="n"/>
      <c r="GK299" s="1489" t="inlineStr">
        <is>
          <t>Totals</t>
        </is>
      </c>
      <c r="GL299" s="1490">
        <f>SUM(GL275:GL298)</f>
        <v/>
      </c>
      <c r="GM299" s="1490">
        <f>SUM(GM275:GM298)</f>
        <v/>
      </c>
      <c r="GN299" s="1490">
        <f>SUM(GN275:GN298)</f>
        <v/>
      </c>
      <c r="GO299" s="1490">
        <f>SUM(GO275:GO298)</f>
        <v/>
      </c>
      <c r="GP299" s="1490">
        <f>SUM(GP275:GP298)</f>
        <v/>
      </c>
      <c r="GQ299" s="1490">
        <f>SUM(GQ275:GQ298)</f>
        <v/>
      </c>
      <c r="GR299" s="1490">
        <f>SUM(GR275:GR298)</f>
        <v/>
      </c>
      <c r="GS299" s="1490" t="n"/>
      <c r="GT299" s="1491" t="n"/>
      <c r="GU299" s="1491" t="n"/>
      <c r="GV299" s="1491" t="n"/>
      <c r="GW299" s="1491" t="n"/>
      <c r="GX299" s="1491" t="n"/>
      <c r="GY299" s="1492" t="n"/>
    </row>
    <row r="300">
      <c r="A300" s="408" t="inlineStr">
        <is>
          <t>Averages</t>
        </is>
      </c>
      <c r="B300" s="409">
        <f>AVERAGE(B275:B298)</f>
        <v/>
      </c>
      <c r="C300" s="409">
        <f>AVERAGE(C275:C298)</f>
        <v/>
      </c>
      <c r="D300" s="409">
        <f>AVERAGE(D275:D298)</f>
        <v/>
      </c>
      <c r="E300" s="409">
        <f>AVERAGE(E275:E298)</f>
        <v/>
      </c>
      <c r="F300" s="409">
        <f>AVERAGE(F275:F298)</f>
        <v/>
      </c>
      <c r="G300" s="409">
        <f>AVERAGE(G275:G298)</f>
        <v/>
      </c>
      <c r="H300" s="409">
        <f>AVERAGE(H275:H298)</f>
        <v/>
      </c>
      <c r="I300" s="1225" t="n"/>
      <c r="J300" s="1225" t="n"/>
      <c r="K300" s="2703">
        <f>AVERAGE(K275:K298)</f>
        <v/>
      </c>
      <c r="L300" s="2703">
        <f>+H300/C300*DAY(A300)</f>
        <v/>
      </c>
      <c r="M300" s="1227">
        <f>(F300+G300)/C300</f>
        <v/>
      </c>
      <c r="N300" s="1227">
        <f>+E299/(+E299+F299+G299)</f>
        <v/>
      </c>
      <c r="O300" s="1957">
        <f t="array" ref="O300">E300/(SUMPRODUCT(--(CHOOSE({1,2,3},D300,F300,G300)&gt;0),CHOOSE({1,2,3},D300,F300,G300))+C300)</f>
        <v/>
      </c>
      <c r="Q300" s="408" t="inlineStr">
        <is>
          <t>Averages</t>
        </is>
      </c>
      <c r="R300" s="409">
        <f>AVERAGE(R275:R298)</f>
        <v/>
      </c>
      <c r="S300" s="409">
        <f>AVERAGE(S275:S298)</f>
        <v/>
      </c>
      <c r="T300" s="409">
        <f>AVERAGE(T275:T298)</f>
        <v/>
      </c>
      <c r="U300" s="409">
        <f>AVERAGE(U275:U298)</f>
        <v/>
      </c>
      <c r="V300" s="409">
        <f>AVERAGE(V275:V298)</f>
        <v/>
      </c>
      <c r="W300" s="409">
        <f>AVERAGE(W275:W298)</f>
        <v/>
      </c>
      <c r="X300" s="409">
        <f>AVERAGE(X275:X298)</f>
        <v/>
      </c>
      <c r="Y300" s="1225" t="n"/>
      <c r="Z300" s="1225" t="n"/>
      <c r="AA300" s="2703">
        <f>AVERAGE(AA275:AA298)</f>
        <v/>
      </c>
      <c r="AB300" s="2703">
        <f>+X300/S300*DAY(Q300)</f>
        <v/>
      </c>
      <c r="AC300" s="1227">
        <f>(V300+W300)/S300</f>
        <v/>
      </c>
      <c r="AD300" s="1227">
        <f>+U299/(+U299+V299+W299)</f>
        <v/>
      </c>
      <c r="AE300" s="1957">
        <f t="array" ref="AE300">U300/(SUMPRODUCT(--(CHOOSE({1,2,3},T300,V300,W300)&gt;0),CHOOSE({1,2,3},T300,V300,W300))+S300)</f>
        <v/>
      </c>
      <c r="AG300" s="408" t="inlineStr">
        <is>
          <t>Averages</t>
        </is>
      </c>
      <c r="AH300" s="409">
        <f>AVERAGE(AH275:AH298)</f>
        <v/>
      </c>
      <c r="AI300" s="409">
        <f>AVERAGE(AI275:AI298)</f>
        <v/>
      </c>
      <c r="AJ300" s="409">
        <f>AVERAGE(AJ275:AJ298)</f>
        <v/>
      </c>
      <c r="AK300" s="409">
        <f>AVERAGE(AK275:AK298)</f>
        <v/>
      </c>
      <c r="AL300" s="409">
        <f>AVERAGE(AL275:AL298)</f>
        <v/>
      </c>
      <c r="AM300" s="409">
        <f>AVERAGE(AM275:AM298)</f>
        <v/>
      </c>
      <c r="AN300" s="409">
        <f>AVERAGE(AN275:AN298)</f>
        <v/>
      </c>
      <c r="AO300" s="1225" t="n"/>
      <c r="AP300" s="1225" t="n"/>
      <c r="AQ300" s="2703">
        <f>AVERAGE(AQ275:AQ298)</f>
        <v/>
      </c>
      <c r="AR300" s="2703">
        <f>+AN300/AI300*DAY(AG300)</f>
        <v/>
      </c>
      <c r="AS300" s="1227">
        <f>(AL300+AM300)/AI300</f>
        <v/>
      </c>
      <c r="AT300" s="1227">
        <f>+AK299/(+AK299+AL299+AM299)</f>
        <v/>
      </c>
      <c r="AU300" s="1957">
        <f t="array" ref="AU300">AK300/(SUMPRODUCT(--(CHOOSE({1,2,3},AJ300,AL300,AM300)&gt;0),CHOOSE({1,2,3},AJ300,AL300,AM300))+AI300)</f>
        <v/>
      </c>
      <c r="AW300" s="408" t="inlineStr">
        <is>
          <t>Averages</t>
        </is>
      </c>
      <c r="AX300" s="409">
        <f>AVERAGE(AX275:AX298)</f>
        <v/>
      </c>
      <c r="AY300" s="409">
        <f>AVERAGE(AY275:AY298)</f>
        <v/>
      </c>
      <c r="AZ300" s="409">
        <f>AVERAGE(AZ275:AZ298)</f>
        <v/>
      </c>
      <c r="BA300" s="409">
        <f>AVERAGE(BA275:BA298)</f>
        <v/>
      </c>
      <c r="BB300" s="409">
        <f>AVERAGE(BB275:BB298)</f>
        <v/>
      </c>
      <c r="BC300" s="409">
        <f>AVERAGE(BC275:BC298)</f>
        <v/>
      </c>
      <c r="BD300" s="409">
        <f>AVERAGE(BD275:BD298)</f>
        <v/>
      </c>
      <c r="BE300" s="1225" t="n"/>
      <c r="BF300" s="1225" t="n"/>
      <c r="BG300" s="2703">
        <f>AVERAGE(BG275:BG298)</f>
        <v/>
      </c>
      <c r="BH300" s="2703">
        <f>+BD300/AY300*DAY(AW300)</f>
        <v/>
      </c>
      <c r="BI300" s="1227">
        <f>(BB300+BC300)/AY300</f>
        <v/>
      </c>
      <c r="BJ300" s="1227">
        <f>+BA299/(+BA299+BB299+BC299)</f>
        <v/>
      </c>
      <c r="BK300" s="1957">
        <f t="array" ref="BK300">BA300/(SUMPRODUCT(--(CHOOSE({1,2,3},AZ300,BB300,BC300)&gt;0),CHOOSE({1,2,3},AZ300,BB300,BC300))+AY300)</f>
        <v/>
      </c>
      <c r="BM300" s="408" t="inlineStr">
        <is>
          <t>Averages</t>
        </is>
      </c>
      <c r="BN300" s="409">
        <f>AVERAGE(BN275:BN298)</f>
        <v/>
      </c>
      <c r="BO300" s="409">
        <f>AVERAGE(BO275:BO298)</f>
        <v/>
      </c>
      <c r="BP300" s="409">
        <f>AVERAGE(BP275:BP298)</f>
        <v/>
      </c>
      <c r="BQ300" s="409">
        <f>AVERAGE(BQ275:BQ298)</f>
        <v/>
      </c>
      <c r="BR300" s="409">
        <f>AVERAGE(BR275:BR298)</f>
        <v/>
      </c>
      <c r="BS300" s="409">
        <f>AVERAGE(BS275:BS298)</f>
        <v/>
      </c>
      <c r="BT300" s="409">
        <f>AVERAGE(BT275:BT298)</f>
        <v/>
      </c>
      <c r="BU300" s="1225" t="n"/>
      <c r="BV300" s="1225" t="n"/>
      <c r="BW300" s="2703">
        <f>AVERAGE(BW275:BW298)</f>
        <v/>
      </c>
      <c r="BX300" s="2703">
        <f>+BT300/BO300*DAY(BM300)</f>
        <v/>
      </c>
      <c r="BY300" s="1227">
        <f>(BR300+BS300)/BO300</f>
        <v/>
      </c>
      <c r="BZ300" s="1227">
        <f>+BQ299/(+BQ299+BR299+BS299)</f>
        <v/>
      </c>
      <c r="CA300" s="1957">
        <f t="array" ref="CA300">BQ300/(SUMPRODUCT(--(CHOOSE({1,2,3},BP300,BR300,BS300)&gt;0),CHOOSE({1,2,3},BP300,BR300,BS300))+BO300)</f>
        <v/>
      </c>
      <c r="CC300" s="408" t="inlineStr">
        <is>
          <t>Averages</t>
        </is>
      </c>
      <c r="CD300" s="409">
        <f>AVERAGE(CD275:CD298)</f>
        <v/>
      </c>
      <c r="CE300" s="409">
        <f>AVERAGE(CE275:CE298)</f>
        <v/>
      </c>
      <c r="CF300" s="409">
        <f>AVERAGE(CF275:CF298)</f>
        <v/>
      </c>
      <c r="CG300" s="409">
        <f>AVERAGE(CG275:CG298)</f>
        <v/>
      </c>
      <c r="CH300" s="409">
        <f>AVERAGE(CH275:CH298)</f>
        <v/>
      </c>
      <c r="CI300" s="409">
        <f>AVERAGE(CI275:CI298)</f>
        <v/>
      </c>
      <c r="CJ300" s="409">
        <f>AVERAGE(CJ275:CJ298)</f>
        <v/>
      </c>
      <c r="CK300" s="1225" t="n"/>
      <c r="CL300" s="1225" t="n"/>
      <c r="CM300" s="2703">
        <f>AVERAGE(CM275:CM298)</f>
        <v/>
      </c>
      <c r="CN300" s="2703">
        <f>+CJ300/CE300*DAY(CC300)</f>
        <v/>
      </c>
      <c r="CO300" s="1227">
        <f>(CH300+CI300)/CE300</f>
        <v/>
      </c>
      <c r="CP300" s="1227">
        <f>+CG299/(+CG299+CH299+CI299)</f>
        <v/>
      </c>
      <c r="CQ300" s="1957">
        <f t="array" ref="CQ300">CG300/(SUMPRODUCT(--(CHOOSE({1,2,3},CF300,CH300,CI300)&gt;0),CHOOSE({1,2,3},CF300,CH300,CI300))+CE300)</f>
        <v/>
      </c>
      <c r="CS300" s="408" t="inlineStr">
        <is>
          <t>Averages</t>
        </is>
      </c>
      <c r="CT300" s="409">
        <f>AVERAGE(CT275:CT298)</f>
        <v/>
      </c>
      <c r="CU300" s="409">
        <f>AVERAGE(CU275:CU298)</f>
        <v/>
      </c>
      <c r="CV300" s="409">
        <f>AVERAGE(CV275:CV298)</f>
        <v/>
      </c>
      <c r="CW300" s="409">
        <f>AVERAGE(CW275:CW298)</f>
        <v/>
      </c>
      <c r="CX300" s="409">
        <f>AVERAGE(CX275:CX298)</f>
        <v/>
      </c>
      <c r="CY300" s="409">
        <f>AVERAGE(CY275:CY298)</f>
        <v/>
      </c>
      <c r="CZ300" s="409">
        <f>AVERAGE(CZ275:CZ298)</f>
        <v/>
      </c>
      <c r="DA300" s="1225" t="n"/>
      <c r="DB300" s="1225" t="n"/>
      <c r="DC300" s="2703">
        <f>AVERAGE(DC275:DC298)</f>
        <v/>
      </c>
      <c r="DD300" s="2703">
        <f>+CZ300/CU300*DAY(CS300)</f>
        <v/>
      </c>
      <c r="DE300" s="1227">
        <f>(CX300+CY300)/CU300</f>
        <v/>
      </c>
      <c r="DF300" s="1227">
        <f>+CW299/(+CW299+CX299+CY299)</f>
        <v/>
      </c>
      <c r="DG300" s="1957">
        <f t="array" ref="DG300">CW300/(SUMPRODUCT(--(CHOOSE({1,2,3},CV300,CX300,CY300)&gt;0),CHOOSE({1,2,3},CV300,CX300,CY300))+CU300)</f>
        <v/>
      </c>
      <c r="DI300" s="408" t="inlineStr">
        <is>
          <t>Averages</t>
        </is>
      </c>
      <c r="DJ300" s="409">
        <f>AVERAGE(DJ275:DJ298)</f>
        <v/>
      </c>
      <c r="DK300" s="409">
        <f>AVERAGE(DK275:DK298)</f>
        <v/>
      </c>
      <c r="DL300" s="409">
        <f>AVERAGE(DL275:DL298)</f>
        <v/>
      </c>
      <c r="DM300" s="409">
        <f>AVERAGE(DM275:DM298)</f>
        <v/>
      </c>
      <c r="DN300" s="409">
        <f>AVERAGE(DN275:DN298)</f>
        <v/>
      </c>
      <c r="DO300" s="409">
        <f>AVERAGE(DO275:DO298)</f>
        <v/>
      </c>
      <c r="DP300" s="409">
        <f>AVERAGE(DP275:DP298)</f>
        <v/>
      </c>
      <c r="DQ300" s="1225" t="n"/>
      <c r="DR300" s="1225" t="n"/>
      <c r="DS300" s="2703">
        <f>AVERAGE(DS275:DS298)</f>
        <v/>
      </c>
      <c r="DT300" s="2703">
        <f>+DP300/DK300*DAY(DI300)</f>
        <v/>
      </c>
      <c r="DU300" s="1227">
        <f>(DN300+DO300)/DK300</f>
        <v/>
      </c>
      <c r="DV300" s="1227">
        <f>+DM299/(+DM299+DN299+DO299)</f>
        <v/>
      </c>
      <c r="DW300" s="1957">
        <f t="array" ref="DW300">DM300/(SUMPRODUCT(--(CHOOSE({1,2,3},DL300,DN300,DO300)&gt;0),CHOOSE({1,2,3},DL300,DN300,DO300))+DK300)</f>
        <v/>
      </c>
      <c r="DY300" s="408" t="inlineStr">
        <is>
          <t>Averages</t>
        </is>
      </c>
      <c r="DZ300" s="409">
        <f>AVERAGE(DZ275:DZ298)</f>
        <v/>
      </c>
      <c r="EA300" s="409">
        <f>AVERAGE(EA275:EA298)</f>
        <v/>
      </c>
      <c r="EB300" s="409">
        <f>AVERAGE(EB275:EB298)</f>
        <v/>
      </c>
      <c r="EC300" s="409">
        <f>AVERAGE(EC275:EC298)</f>
        <v/>
      </c>
      <c r="ED300" s="409">
        <f>AVERAGE(ED275:ED298)</f>
        <v/>
      </c>
      <c r="EE300" s="409">
        <f>AVERAGE(EE275:EE298)</f>
        <v/>
      </c>
      <c r="EF300" s="409">
        <f>AVERAGE(EF275:EF298)</f>
        <v/>
      </c>
      <c r="EG300" s="1225" t="n"/>
      <c r="EH300" s="1225" t="n"/>
      <c r="EI300" s="2703">
        <f>AVERAGE(EI275:EI298)</f>
        <v/>
      </c>
      <c r="EJ300" s="2703">
        <f>+EF300/EA300*DAY(DY300)</f>
        <v/>
      </c>
      <c r="EK300" s="1227">
        <f>(ED300+EE300)/EA300</f>
        <v/>
      </c>
      <c r="EL300" s="1227">
        <f>+EC299/(+EC299+ED299+EE299)</f>
        <v/>
      </c>
      <c r="EM300" s="1957">
        <f t="array" ref="EM300">EC300/(SUMPRODUCT(--(CHOOSE({1,2,3},EB300,ED300,EE300)&gt;0),CHOOSE({1,2,3},EB300,ED300,EE300))+EA300)</f>
        <v/>
      </c>
      <c r="EO300" s="408" t="inlineStr">
        <is>
          <t>Averages</t>
        </is>
      </c>
      <c r="EP300" s="409">
        <f>AVERAGE(EP275:EP298)</f>
        <v/>
      </c>
      <c r="EQ300" s="409">
        <f>AVERAGE(EQ275:EQ298)</f>
        <v/>
      </c>
      <c r="ER300" s="409">
        <f>AVERAGE(ER275:ER298)</f>
        <v/>
      </c>
      <c r="ES300" s="409">
        <f>AVERAGE(ES275:ES298)</f>
        <v/>
      </c>
      <c r="ET300" s="409">
        <f>AVERAGE(ET275:ET298)</f>
        <v/>
      </c>
      <c r="EU300" s="409">
        <f>AVERAGE(EU275:EU298)</f>
        <v/>
      </c>
      <c r="EV300" s="409">
        <f>AVERAGE(EV275:EV298)</f>
        <v/>
      </c>
      <c r="EW300" s="1225" t="n"/>
      <c r="EX300" s="1225" t="n"/>
      <c r="EY300" s="2703">
        <f>AVERAGE(EY275:EY298)</f>
        <v/>
      </c>
      <c r="EZ300" s="2703">
        <f>+EV300/EQ300*DAY(EO300)</f>
        <v/>
      </c>
      <c r="FA300" s="1227">
        <f>(ET300+EU300)/EQ300</f>
        <v/>
      </c>
      <c r="FB300" s="1227">
        <f>+ES299/(+ES299+ET299+EU299)</f>
        <v/>
      </c>
      <c r="FC300" s="1957">
        <f t="array" ref="FC300">ES300/(SUMPRODUCT(--(CHOOSE({1,2,3},FH300,FX300,GN300)&gt;0),CHOOSE({1,2,3},FH300,FX300,GN300))+EQ300)</f>
        <v/>
      </c>
      <c r="FE300" s="408" t="inlineStr">
        <is>
          <t>Averages</t>
        </is>
      </c>
      <c r="FF300" s="409">
        <f>AVERAGE(FF275:FF298)</f>
        <v/>
      </c>
      <c r="FG300" s="409">
        <f>AVERAGE(FG275:FG298)</f>
        <v/>
      </c>
      <c r="FH300" s="409">
        <f>AVERAGE(FH275:FH298)</f>
        <v/>
      </c>
      <c r="FI300" s="409">
        <f>AVERAGE(FI275:FI298)</f>
        <v/>
      </c>
      <c r="FJ300" s="409">
        <f>AVERAGE(FJ275:FJ298)</f>
        <v/>
      </c>
      <c r="FK300" s="409">
        <f>AVERAGE(FK275:FK298)</f>
        <v/>
      </c>
      <c r="FL300" s="409">
        <f>AVERAGE(FL275:FL298)</f>
        <v/>
      </c>
      <c r="FM300" s="1225" t="n"/>
      <c r="FN300" s="1225" t="n"/>
      <c r="FO300" s="2703">
        <f>AVERAGE(FO275:FO298)</f>
        <v/>
      </c>
      <c r="FP300" s="2703">
        <f>+FL300/FG300*DAY(FE300)</f>
        <v/>
      </c>
      <c r="FQ300" s="1227">
        <f>(FJ300+FK300)/FG300</f>
        <v/>
      </c>
      <c r="FR300" s="1227">
        <f>+FI299/(+FI299+FJ299+FK299)</f>
        <v/>
      </c>
      <c r="FS300" s="1957">
        <f t="array" ref="FS300">FI300/(SUMPRODUCT(--(CHOOSE({1,2,3},FH300,FJ300,FK300)&gt;0),CHOOSE({1,2,3},FH300,FJ300,FK300))+FG300)</f>
        <v/>
      </c>
      <c r="FU300" s="408" t="inlineStr">
        <is>
          <t>Averages</t>
        </is>
      </c>
      <c r="FV300" s="409">
        <f>AVERAGE(FV275:FV298)</f>
        <v/>
      </c>
      <c r="FW300" s="409">
        <f>AVERAGE(FW275:FW298)</f>
        <v/>
      </c>
      <c r="FX300" s="409">
        <f>AVERAGE(FX275:FX298)</f>
        <v/>
      </c>
      <c r="FY300" s="409">
        <f>AVERAGE(FY275:FY298)</f>
        <v/>
      </c>
      <c r="FZ300" s="409">
        <f>AVERAGE(FZ275:FZ298)</f>
        <v/>
      </c>
      <c r="GA300" s="409">
        <f>AVERAGE(GA275:GA298)</f>
        <v/>
      </c>
      <c r="GB300" s="409">
        <f>AVERAGE(GB275:GB298)</f>
        <v/>
      </c>
      <c r="GC300" s="1225" t="n"/>
      <c r="GD300" s="1225" t="n"/>
      <c r="GE300" s="2703">
        <f>AVERAGE(GE275:GE298)</f>
        <v/>
      </c>
      <c r="GF300" s="2703">
        <f>+GB300/FW300*DAY(FU300)</f>
        <v/>
      </c>
      <c r="GG300" s="1227">
        <f>(FZ300+GA300)/FW300</f>
        <v/>
      </c>
      <c r="GH300" s="1227">
        <f>+FY299/(+FY299+FZ299+GA299)</f>
        <v/>
      </c>
      <c r="GI300" s="1957">
        <f t="array" ref="GI300">FY300/(SUMPRODUCT(--(CHOOSE({1,2,3},FX300,FZ300,GA300)&gt;0),CHOOSE({1,2,3},FX300,FZ300,GA300))+FW300)</f>
        <v/>
      </c>
      <c r="GK300" s="408" t="inlineStr">
        <is>
          <t>Averages</t>
        </is>
      </c>
      <c r="GL300" s="409">
        <f>AVERAGE(GL275:GL298)</f>
        <v/>
      </c>
      <c r="GM300" s="409">
        <f>AVERAGE(GM275:GM298)</f>
        <v/>
      </c>
      <c r="GN300" s="409">
        <f>AVERAGE(GN275:GN298)</f>
        <v/>
      </c>
      <c r="GO300" s="409">
        <f>AVERAGE(GO275:GO298)</f>
        <v/>
      </c>
      <c r="GP300" s="409">
        <f>AVERAGE(GP275:GP298)</f>
        <v/>
      </c>
      <c r="GQ300" s="409">
        <f>AVERAGE(GQ275:GQ298)</f>
        <v/>
      </c>
      <c r="GR300" s="409">
        <f>AVERAGE(GR275:GR298)</f>
        <v/>
      </c>
      <c r="GS300" s="1225" t="n"/>
      <c r="GT300" s="1225" t="n"/>
      <c r="GU300" s="2703">
        <f>AVERAGE(GU275:GU298)</f>
        <v/>
      </c>
      <c r="GV300" s="2703">
        <f>+GR300/GM300*DAY(GK300)</f>
        <v/>
      </c>
      <c r="GW300" s="1227">
        <f>(GP300+GQ300)/GM300</f>
        <v/>
      </c>
      <c r="GX300" s="1227">
        <f>+GO299/(+GO299+GP299+GQ299)</f>
        <v/>
      </c>
      <c r="GY300" s="1957">
        <f t="array" ref="GY300">GO300/(SUMPRODUCT(--(CHOOSE({1,2,3},GN300,GP300,GQ300)&gt;0),CHOOSE({1,2,3},GN300,GP300,GQ300))+GM300)</f>
        <v/>
      </c>
    </row>
    <row r="301">
      <c r="A301" s="408" t="inlineStr">
        <is>
          <t>Avg Last 3 Mo</t>
        </is>
      </c>
      <c r="B301" s="409">
        <f>AVERAGE(B296:B298)</f>
        <v/>
      </c>
      <c r="C301" s="409">
        <f>AVERAGE(C296:C298)</f>
        <v/>
      </c>
      <c r="D301" s="409">
        <f>AVERAGE(D296:D298)</f>
        <v/>
      </c>
      <c r="E301" s="409">
        <f>AVERAGE(E296:E298)</f>
        <v/>
      </c>
      <c r="F301" s="409">
        <f>AVERAGE(F296:F298)</f>
        <v/>
      </c>
      <c r="G301" s="409">
        <f>AVERAGE(G296:G298)</f>
        <v/>
      </c>
      <c r="H301" s="409">
        <f>AVERAGE(H296:H298)</f>
        <v/>
      </c>
      <c r="I301" s="1225" t="n"/>
      <c r="J301" s="1225" t="n"/>
      <c r="K301" s="2703">
        <f>AVERAGE(K296:K298)</f>
        <v/>
      </c>
      <c r="L301" s="2703">
        <f>+H301/C301*DAY(A301)</f>
        <v/>
      </c>
      <c r="M301" s="1227">
        <f>(F301+G301)/C301</f>
        <v/>
      </c>
      <c r="N301" s="1227">
        <f>+E301/(+E301+F301+G301)</f>
        <v/>
      </c>
      <c r="O301" s="1957">
        <f t="array" ref="O301">E301/(SUMPRODUCT(--(CHOOSE({1,2,3},D301,F301,G301)&gt;0),CHOOSE({1,2,3},D301,F301,G301))+C301)</f>
        <v/>
      </c>
      <c r="Q301" s="408" t="inlineStr">
        <is>
          <t>Avg Last 3 Mo</t>
        </is>
      </c>
      <c r="R301" s="409">
        <f>AVERAGE(R296:R298)</f>
        <v/>
      </c>
      <c r="S301" s="409">
        <f>AVERAGE(S296:S298)</f>
        <v/>
      </c>
      <c r="T301" s="409">
        <f>AVERAGE(T296:T298)</f>
        <v/>
      </c>
      <c r="U301" s="409">
        <f>AVERAGE(U296:U298)</f>
        <v/>
      </c>
      <c r="V301" s="409">
        <f>AVERAGE(V296:V298)</f>
        <v/>
      </c>
      <c r="W301" s="409">
        <f>AVERAGE(W296:W298)</f>
        <v/>
      </c>
      <c r="X301" s="409">
        <f>AVERAGE(X296:X298)</f>
        <v/>
      </c>
      <c r="Y301" s="1225" t="n"/>
      <c r="Z301" s="1225" t="n"/>
      <c r="AA301" s="2703">
        <f>AVERAGE(AA296:AA298)</f>
        <v/>
      </c>
      <c r="AB301" s="2703">
        <f>+X301/S301*DAY(Q301)</f>
        <v/>
      </c>
      <c r="AC301" s="1227">
        <f>(V301+W301)/S301</f>
        <v/>
      </c>
      <c r="AD301" s="1227">
        <f>+U301/(+U301+V301+W301)</f>
        <v/>
      </c>
      <c r="AE301" s="1957">
        <f t="array" ref="AE301">U301/(SUMPRODUCT(--(CHOOSE({1,2,3},T301,V301,W301)&gt;0),CHOOSE({1,2,3},T301,V301,W301))+S301)</f>
        <v/>
      </c>
      <c r="AG301" s="408" t="inlineStr">
        <is>
          <t>Avg Last 3 Mo</t>
        </is>
      </c>
      <c r="AH301" s="409">
        <f>AVERAGE(AH296:AH298)</f>
        <v/>
      </c>
      <c r="AI301" s="409">
        <f>AVERAGE(AI296:AI298)</f>
        <v/>
      </c>
      <c r="AJ301" s="409">
        <f>AVERAGE(AJ296:AJ298)</f>
        <v/>
      </c>
      <c r="AK301" s="409">
        <f>AVERAGE(AK296:AK298)</f>
        <v/>
      </c>
      <c r="AL301" s="409">
        <f>AVERAGE(AL296:AL298)</f>
        <v/>
      </c>
      <c r="AM301" s="409">
        <f>AVERAGE(AM296:AM298)</f>
        <v/>
      </c>
      <c r="AN301" s="409">
        <f>AVERAGE(AN296:AN298)</f>
        <v/>
      </c>
      <c r="AO301" s="1225" t="n"/>
      <c r="AP301" s="1225" t="n"/>
      <c r="AQ301" s="2703">
        <f>AVERAGE(AQ296:AQ298)</f>
        <v/>
      </c>
      <c r="AR301" s="2703">
        <f>+AN301/AI301*DAY(AG301)</f>
        <v/>
      </c>
      <c r="AS301" s="1227">
        <f>(AL301+AM301)/AI301</f>
        <v/>
      </c>
      <c r="AT301" s="1227">
        <f>+AK301/(+AK301+AL301+AM301)</f>
        <v/>
      </c>
      <c r="AU301" s="1957">
        <f t="array" ref="AU301">AK301/(SUMPRODUCT(--(CHOOSE({1,2,3},AJ301,AL301,AM301)&gt;0),CHOOSE({1,2,3},AJ301,AL301,AM301))+AI301)</f>
        <v/>
      </c>
      <c r="AW301" s="408" t="inlineStr">
        <is>
          <t>Avg Last 3 Mo</t>
        </is>
      </c>
      <c r="AX301" s="409">
        <f>AVERAGE(AX296:AX298)</f>
        <v/>
      </c>
      <c r="AY301" s="409">
        <f>AVERAGE(AY296:AY298)</f>
        <v/>
      </c>
      <c r="AZ301" s="409">
        <f>AVERAGE(AZ296:AZ298)</f>
        <v/>
      </c>
      <c r="BA301" s="409">
        <f>AVERAGE(BA296:BA298)</f>
        <v/>
      </c>
      <c r="BB301" s="409">
        <f>AVERAGE(BB296:BB298)</f>
        <v/>
      </c>
      <c r="BC301" s="409">
        <f>AVERAGE(BC296:BC298)</f>
        <v/>
      </c>
      <c r="BD301" s="409">
        <f>AVERAGE(BD296:BD298)</f>
        <v/>
      </c>
      <c r="BE301" s="1225" t="n"/>
      <c r="BF301" s="1225" t="n"/>
      <c r="BG301" s="2703">
        <f>AVERAGE(BG296:BG298)</f>
        <v/>
      </c>
      <c r="BH301" s="2703">
        <f>+BD301/AY301*DAY(AW301)</f>
        <v/>
      </c>
      <c r="BI301" s="1227">
        <f>(BB301+BC301)/AY301</f>
        <v/>
      </c>
      <c r="BJ301" s="1227">
        <f>+BA301/(+BA301+BB301+BC301)</f>
        <v/>
      </c>
      <c r="BK301" s="1957">
        <f t="array" ref="BK301">BA301/(SUMPRODUCT(--(CHOOSE({1,2,3},AZ301,BB301,BC301)&gt;0),CHOOSE({1,2,3},AZ301,BB301,BC301))+AY301)</f>
        <v/>
      </c>
      <c r="BM301" s="408" t="inlineStr">
        <is>
          <t>Avg Last 3 Mo</t>
        </is>
      </c>
      <c r="BN301" s="409">
        <f>AVERAGE(BN296:BN298)</f>
        <v/>
      </c>
      <c r="BO301" s="409">
        <f>AVERAGE(BO296:BO298)</f>
        <v/>
      </c>
      <c r="BP301" s="409">
        <f>AVERAGE(BP296:BP298)</f>
        <v/>
      </c>
      <c r="BQ301" s="409">
        <f>AVERAGE(BQ296:BQ298)</f>
        <v/>
      </c>
      <c r="BR301" s="409">
        <f>AVERAGE(BR296:BR298)</f>
        <v/>
      </c>
      <c r="BS301" s="409">
        <f>AVERAGE(BS296:BS298)</f>
        <v/>
      </c>
      <c r="BT301" s="409">
        <f>AVERAGE(BT296:BT298)</f>
        <v/>
      </c>
      <c r="BU301" s="1225" t="n"/>
      <c r="BV301" s="1225" t="n"/>
      <c r="BW301" s="2703">
        <f>AVERAGE(BW296:BW298)</f>
        <v/>
      </c>
      <c r="BX301" s="2703">
        <f>+BT301/BO301*DAY(BM301)</f>
        <v/>
      </c>
      <c r="BY301" s="1227">
        <f>(BR301+BS301)/BO301</f>
        <v/>
      </c>
      <c r="BZ301" s="1227">
        <f>+BQ301/(+BQ301+BR301+BS301)</f>
        <v/>
      </c>
      <c r="CA301" s="1957">
        <f t="array" ref="CA301">BQ301/(SUMPRODUCT(--(CHOOSE({1,2,3},BP301,BR301,BS301)&gt;0),CHOOSE({1,2,3},BP301,BR301,BS301))+BO301)</f>
        <v/>
      </c>
      <c r="CC301" s="408" t="inlineStr">
        <is>
          <t>Avg Last 3 Mo</t>
        </is>
      </c>
      <c r="CD301" s="409">
        <f>AVERAGE(CD296:CD298)</f>
        <v/>
      </c>
      <c r="CE301" s="409">
        <f>AVERAGE(CE296:CE298)</f>
        <v/>
      </c>
      <c r="CF301" s="409">
        <f>AVERAGE(CF296:CF298)</f>
        <v/>
      </c>
      <c r="CG301" s="409">
        <f>AVERAGE(CG296:CG298)</f>
        <v/>
      </c>
      <c r="CH301" s="409">
        <f>AVERAGE(CH296:CH298)</f>
        <v/>
      </c>
      <c r="CI301" s="409">
        <f>AVERAGE(CI296:CI298)</f>
        <v/>
      </c>
      <c r="CJ301" s="409">
        <f>AVERAGE(CJ296:CJ298)</f>
        <v/>
      </c>
      <c r="CK301" s="1225" t="n"/>
      <c r="CL301" s="1225" t="n"/>
      <c r="CM301" s="2703">
        <f>AVERAGE(CM296:CM298)</f>
        <v/>
      </c>
      <c r="CN301" s="2703">
        <f>+CJ301/CE301*DAY(CC301)</f>
        <v/>
      </c>
      <c r="CO301" s="1227">
        <f>(CH301+CI301)/CE301</f>
        <v/>
      </c>
      <c r="CP301" s="1227">
        <f>+CG301/(+CG301+CH301+CI301)</f>
        <v/>
      </c>
      <c r="CQ301" s="1957">
        <f t="array" ref="CQ301">CG301/(SUMPRODUCT(--(CHOOSE({1,2,3},CF301,CH301,CI301)&gt;0),CHOOSE({1,2,3},CF301,CH301,CI301))+CE301)</f>
        <v/>
      </c>
      <c r="CS301" s="408" t="inlineStr">
        <is>
          <t>Avg Last 3 Mo</t>
        </is>
      </c>
      <c r="CT301" s="409">
        <f>AVERAGE(CT296:CT298)</f>
        <v/>
      </c>
      <c r="CU301" s="409">
        <f>AVERAGE(CU296:CU298)</f>
        <v/>
      </c>
      <c r="CV301" s="409">
        <f>AVERAGE(CV296:CV298)</f>
        <v/>
      </c>
      <c r="CW301" s="409">
        <f>AVERAGE(CW296:CW298)</f>
        <v/>
      </c>
      <c r="CX301" s="409">
        <f>AVERAGE(CX296:CX298)</f>
        <v/>
      </c>
      <c r="CY301" s="409">
        <f>AVERAGE(CY296:CY298)</f>
        <v/>
      </c>
      <c r="CZ301" s="409">
        <f>AVERAGE(CZ296:CZ298)</f>
        <v/>
      </c>
      <c r="DA301" s="1225" t="n"/>
      <c r="DB301" s="1225" t="n"/>
      <c r="DC301" s="2703">
        <f>AVERAGE(DC296:DC298)</f>
        <v/>
      </c>
      <c r="DD301" s="2703">
        <f>+CZ301/CU301*DAY(CS301)</f>
        <v/>
      </c>
      <c r="DE301" s="1227">
        <f>(CX301+CY301)/CU301</f>
        <v/>
      </c>
      <c r="DF301" s="1227">
        <f>+CW301/(+CW301+CX301+CY301)</f>
        <v/>
      </c>
      <c r="DG301" s="1957">
        <f t="array" ref="DG301">CW301/(SUMPRODUCT(--(CHOOSE({1,2,3},CV301,CX301,CY301)&gt;0),CHOOSE({1,2,3},CV301,CX301,CY301))+CU301)</f>
        <v/>
      </c>
      <c r="DI301" s="408" t="inlineStr">
        <is>
          <t>Avg Last 3 Mo</t>
        </is>
      </c>
      <c r="DJ301" s="409">
        <f>AVERAGE(DJ296:DJ298)</f>
        <v/>
      </c>
      <c r="DK301" s="409">
        <f>AVERAGE(DK296:DK298)</f>
        <v/>
      </c>
      <c r="DL301" s="409">
        <f>AVERAGE(DL296:DL298)</f>
        <v/>
      </c>
      <c r="DM301" s="409">
        <f>AVERAGE(DM296:DM298)</f>
        <v/>
      </c>
      <c r="DN301" s="409">
        <f>AVERAGE(DN296:DN298)</f>
        <v/>
      </c>
      <c r="DO301" s="409">
        <f>AVERAGE(DO296:DO298)</f>
        <v/>
      </c>
      <c r="DP301" s="409">
        <f>AVERAGE(DP296:DP298)</f>
        <v/>
      </c>
      <c r="DQ301" s="1225" t="n"/>
      <c r="DR301" s="1225" t="n"/>
      <c r="DS301" s="2703">
        <f>AVERAGE(DS296:DS298)</f>
        <v/>
      </c>
      <c r="DT301" s="2703">
        <f>+DP301/DK301*DAY(DI301)</f>
        <v/>
      </c>
      <c r="DU301" s="1227">
        <f>(DN301+DO301)/DK301</f>
        <v/>
      </c>
      <c r="DV301" s="1227">
        <f>+DM301/(+DM301+DN301+DO301)</f>
        <v/>
      </c>
      <c r="DW301" s="1957">
        <f t="array" ref="DW301">DM301/(SUMPRODUCT(--(CHOOSE({1,2,3},DL301,DN301,DO301)&gt;0),CHOOSE({1,2,3},DL301,DN301,DO301))+DK301)</f>
        <v/>
      </c>
      <c r="DY301" s="408" t="inlineStr">
        <is>
          <t>Avg Last 3 Mo</t>
        </is>
      </c>
      <c r="DZ301" s="409">
        <f>AVERAGE(DZ296:DZ298)</f>
        <v/>
      </c>
      <c r="EA301" s="409">
        <f>AVERAGE(EA296:EA298)</f>
        <v/>
      </c>
      <c r="EB301" s="409">
        <f>AVERAGE(EB296:EB298)</f>
        <v/>
      </c>
      <c r="EC301" s="409">
        <f>AVERAGE(EC296:EC298)</f>
        <v/>
      </c>
      <c r="ED301" s="409">
        <f>AVERAGE(ED296:ED298)</f>
        <v/>
      </c>
      <c r="EE301" s="409">
        <f>AVERAGE(EE296:EE298)</f>
        <v/>
      </c>
      <c r="EF301" s="409">
        <f>AVERAGE(EF296:EF298)</f>
        <v/>
      </c>
      <c r="EG301" s="1225" t="n"/>
      <c r="EH301" s="1225" t="n"/>
      <c r="EI301" s="2703">
        <f>AVERAGE(EI296:EI298)</f>
        <v/>
      </c>
      <c r="EJ301" s="2703">
        <f>+EF301/EA301*DAY(DY301)</f>
        <v/>
      </c>
      <c r="EK301" s="1227">
        <f>(ED301+EE301)/EA301</f>
        <v/>
      </c>
      <c r="EL301" s="1227">
        <f>+EC301/(+EC301+ED301+EE301)</f>
        <v/>
      </c>
      <c r="EM301" s="1957">
        <f t="array" ref="EM301">EC301/(SUMPRODUCT(--(CHOOSE({1,2,3},EB301,ED301,EE301)&gt;0),CHOOSE({1,2,3},EB301,ED301,EE301))+EA301)</f>
        <v/>
      </c>
      <c r="EO301" s="408" t="inlineStr">
        <is>
          <t>Avg Last 3 Mo</t>
        </is>
      </c>
      <c r="EP301" s="409">
        <f>AVERAGE(EP296:EP298)</f>
        <v/>
      </c>
      <c r="EQ301" s="409">
        <f>AVERAGE(EQ296:EQ298)</f>
        <v/>
      </c>
      <c r="ER301" s="409">
        <f>AVERAGE(ER296:ER298)</f>
        <v/>
      </c>
      <c r="ES301" s="409">
        <f>AVERAGE(ES296:ES298)</f>
        <v/>
      </c>
      <c r="ET301" s="409">
        <f>AVERAGE(ET296:ET298)</f>
        <v/>
      </c>
      <c r="EU301" s="409">
        <f>AVERAGE(EU296:EU298)</f>
        <v/>
      </c>
      <c r="EV301" s="409">
        <f>AVERAGE(EV296:EV298)</f>
        <v/>
      </c>
      <c r="EW301" s="1225" t="n"/>
      <c r="EX301" s="1225" t="n"/>
      <c r="EY301" s="2703">
        <f>AVERAGE(EY296:EY298)</f>
        <v/>
      </c>
      <c r="EZ301" s="2703">
        <f>+EV301/EQ301*DAY(EO301)</f>
        <v/>
      </c>
      <c r="FA301" s="1227">
        <f>(ET301+EU301)/EQ301</f>
        <v/>
      </c>
      <c r="FB301" s="1227">
        <f>+ES301/(+ES301+ET301+EU301)</f>
        <v/>
      </c>
      <c r="FC301" s="1957">
        <f t="array" ref="FC301">ES301/(SUMPRODUCT(--(CHOOSE({1,2,3},FH301,FX301,GN301)&gt;0),CHOOSE({1,2,3},FH301,FX301,GN301))+EQ301)</f>
        <v/>
      </c>
      <c r="FE301" s="408" t="inlineStr">
        <is>
          <t>Avg Last 3 Mo</t>
        </is>
      </c>
      <c r="FF301" s="409">
        <f>AVERAGE(FF296:FF298)</f>
        <v/>
      </c>
      <c r="FG301" s="409">
        <f>AVERAGE(FG296:FG298)</f>
        <v/>
      </c>
      <c r="FH301" s="409">
        <f>AVERAGE(FH296:FH298)</f>
        <v/>
      </c>
      <c r="FI301" s="409">
        <f>AVERAGE(FI296:FI298)</f>
        <v/>
      </c>
      <c r="FJ301" s="409">
        <f>AVERAGE(FJ296:FJ298)</f>
        <v/>
      </c>
      <c r="FK301" s="409">
        <f>AVERAGE(FK296:FK298)</f>
        <v/>
      </c>
      <c r="FL301" s="409">
        <f>AVERAGE(FL296:FL298)</f>
        <v/>
      </c>
      <c r="FM301" s="1225" t="n"/>
      <c r="FN301" s="1225" t="n"/>
      <c r="FO301" s="2703">
        <f>AVERAGE(FO296:FO298)</f>
        <v/>
      </c>
      <c r="FP301" s="2703">
        <f>+FL301/FG301*DAY(FE301)</f>
        <v/>
      </c>
      <c r="FQ301" s="1227">
        <f>(FJ301+FK301)/FG301</f>
        <v/>
      </c>
      <c r="FR301" s="1227">
        <f>+FI301/(+FI301+FJ301+FK301)</f>
        <v/>
      </c>
      <c r="FS301" s="1957">
        <f t="array" ref="FS301">FI301/(SUMPRODUCT(--(CHOOSE({1,2,3},FH301,FJ301,FK301)&gt;0),CHOOSE({1,2,3},FH301,FJ301,FK301))+FG301)</f>
        <v/>
      </c>
      <c r="FU301" s="408" t="inlineStr">
        <is>
          <t>Avg Last 3 Mo</t>
        </is>
      </c>
      <c r="FV301" s="409">
        <f>AVERAGE(FV296:FV298)</f>
        <v/>
      </c>
      <c r="FW301" s="409">
        <f>AVERAGE(FW296:FW298)</f>
        <v/>
      </c>
      <c r="FX301" s="409">
        <f>AVERAGE(FX296:FX298)</f>
        <v/>
      </c>
      <c r="FY301" s="409">
        <f>AVERAGE(FY296:FY298)</f>
        <v/>
      </c>
      <c r="FZ301" s="409">
        <f>AVERAGE(FZ296:FZ298)</f>
        <v/>
      </c>
      <c r="GA301" s="409">
        <f>AVERAGE(GA296:GA298)</f>
        <v/>
      </c>
      <c r="GB301" s="409">
        <f>AVERAGE(GB296:GB298)</f>
        <v/>
      </c>
      <c r="GC301" s="1225" t="n"/>
      <c r="GD301" s="1225" t="n"/>
      <c r="GE301" s="2703">
        <f>AVERAGE(GE296:GE298)</f>
        <v/>
      </c>
      <c r="GF301" s="2703">
        <f>+GB301/FW301*DAY(FU301)</f>
        <v/>
      </c>
      <c r="GG301" s="1227">
        <f>(FZ301+GA301)/FW301</f>
        <v/>
      </c>
      <c r="GH301" s="1227">
        <f>+FY301/(+FY301+FZ301+GA301)</f>
        <v/>
      </c>
      <c r="GI301" s="1957">
        <f t="array" ref="GI301">FY301/(SUMPRODUCT(--(CHOOSE({1,2,3},FX301,FZ301,GA301)&gt;0),CHOOSE({1,2,3},FX301,FZ301,GA301))+FW301)</f>
        <v/>
      </c>
      <c r="GK301" s="408" t="inlineStr">
        <is>
          <t>Avg Last 3 Mo</t>
        </is>
      </c>
      <c r="GL301" s="409">
        <f>AVERAGE(GL296:GL298)</f>
        <v/>
      </c>
      <c r="GM301" s="409">
        <f>AVERAGE(GM296:GM298)</f>
        <v/>
      </c>
      <c r="GN301" s="409">
        <f>AVERAGE(GN296:GN298)</f>
        <v/>
      </c>
      <c r="GO301" s="409">
        <f>AVERAGE(GO296:GO298)</f>
        <v/>
      </c>
      <c r="GP301" s="409">
        <f>AVERAGE(GP296:GP298)</f>
        <v/>
      </c>
      <c r="GQ301" s="409">
        <f>AVERAGE(GQ296:GQ298)</f>
        <v/>
      </c>
      <c r="GR301" s="409">
        <f>AVERAGE(GR296:GR298)</f>
        <v/>
      </c>
      <c r="GS301" s="1225" t="n"/>
      <c r="GT301" s="1225" t="n"/>
      <c r="GU301" s="2703">
        <f>AVERAGE(GU296:GU298)</f>
        <v/>
      </c>
      <c r="GV301" s="2703">
        <f>+GR301/GM301*DAY(GK301)</f>
        <v/>
      </c>
      <c r="GW301" s="1227">
        <f>(GP301+GQ301)/GM301</f>
        <v/>
      </c>
      <c r="GX301" s="1227">
        <f>+GO301/(+GO301+GP301+GQ301)</f>
        <v/>
      </c>
      <c r="GY301" s="1957">
        <f t="array" ref="GY301">GO301/(SUMPRODUCT(--(CHOOSE({1,2,3},GN301,GP301,GQ301)&gt;0),CHOOSE({1,2,3},GN301,GP301,GQ301))+GM301)</f>
        <v/>
      </c>
    </row>
    <row r="302">
      <c r="A302" s="408" t="inlineStr">
        <is>
          <t>Avg Last 6 Mo</t>
        </is>
      </c>
      <c r="B302" s="409">
        <f>AVERAGE(B293:B298)</f>
        <v/>
      </c>
      <c r="C302" s="409">
        <f>AVERAGE(C293:C298)</f>
        <v/>
      </c>
      <c r="D302" s="409">
        <f>AVERAGE(D293:D298)</f>
        <v/>
      </c>
      <c r="E302" s="409">
        <f>AVERAGE(E293:E298)</f>
        <v/>
      </c>
      <c r="F302" s="409">
        <f>AVERAGE(F293:F298)</f>
        <v/>
      </c>
      <c r="G302" s="409">
        <f>AVERAGE(G293:G298)</f>
        <v/>
      </c>
      <c r="H302" s="409">
        <f>AVERAGE(H293:H298)</f>
        <v/>
      </c>
      <c r="I302" s="1225" t="n"/>
      <c r="J302" s="1225" t="n"/>
      <c r="K302" s="2703">
        <f>AVERAGE(K293:K298)</f>
        <v/>
      </c>
      <c r="L302" s="2703">
        <f>+H302/C302*DAY(A302)</f>
        <v/>
      </c>
      <c r="M302" s="1227">
        <f>(F302+G302)/C302</f>
        <v/>
      </c>
      <c r="N302" s="1227">
        <f>+E302/(+E302+F302+G302)</f>
        <v/>
      </c>
      <c r="O302" s="1957">
        <f t="array" ref="O302">E302/(SUMPRODUCT(--(CHOOSE({1,2,3},D302,F302,G302)&gt;0),CHOOSE({1,2,3},D302,F302,G302))+C302)</f>
        <v/>
      </c>
      <c r="Q302" s="408" t="inlineStr">
        <is>
          <t>Avg Last 6 Mo</t>
        </is>
      </c>
      <c r="R302" s="409">
        <f>AVERAGE(R293:R298)</f>
        <v/>
      </c>
      <c r="S302" s="409">
        <f>AVERAGE(S293:S298)</f>
        <v/>
      </c>
      <c r="T302" s="409">
        <f>AVERAGE(T293:T298)</f>
        <v/>
      </c>
      <c r="U302" s="409">
        <f>AVERAGE(U293:U298)</f>
        <v/>
      </c>
      <c r="V302" s="409">
        <f>AVERAGE(V293:V298)</f>
        <v/>
      </c>
      <c r="W302" s="409">
        <f>AVERAGE(W293:W298)</f>
        <v/>
      </c>
      <c r="X302" s="409">
        <f>AVERAGE(X293:X298)</f>
        <v/>
      </c>
      <c r="Y302" s="1225" t="n"/>
      <c r="Z302" s="1225" t="n"/>
      <c r="AA302" s="2703">
        <f>AVERAGE(AA293:AA298)</f>
        <v/>
      </c>
      <c r="AB302" s="2703">
        <f>+X302/S302*DAY(Q302)</f>
        <v/>
      </c>
      <c r="AC302" s="1227">
        <f>(V302+W302)/S302</f>
        <v/>
      </c>
      <c r="AD302" s="1227">
        <f>+U302/(+U302+V302+W302)</f>
        <v/>
      </c>
      <c r="AE302" s="1957">
        <f t="array" ref="AE302">U302/(SUMPRODUCT(--(CHOOSE({1,2,3},T302,V302,W302)&gt;0),CHOOSE({1,2,3},T302,V302,W302))+S302)</f>
        <v/>
      </c>
      <c r="AG302" s="408" t="inlineStr">
        <is>
          <t>Avg Last 6 Mo</t>
        </is>
      </c>
      <c r="AH302" s="409">
        <f>AVERAGE(AH293:AH298)</f>
        <v/>
      </c>
      <c r="AI302" s="409">
        <f>AVERAGE(AI293:AI298)</f>
        <v/>
      </c>
      <c r="AJ302" s="409">
        <f>AVERAGE(AJ293:AJ298)</f>
        <v/>
      </c>
      <c r="AK302" s="409">
        <f>AVERAGE(AK293:AK298)</f>
        <v/>
      </c>
      <c r="AL302" s="409">
        <f>AVERAGE(AL293:AL298)</f>
        <v/>
      </c>
      <c r="AM302" s="409">
        <f>AVERAGE(AM293:AM298)</f>
        <v/>
      </c>
      <c r="AN302" s="409">
        <f>AVERAGE(AN293:AN298)</f>
        <v/>
      </c>
      <c r="AO302" s="1225" t="n"/>
      <c r="AP302" s="1225" t="n"/>
      <c r="AQ302" s="2703">
        <f>AVERAGE(AQ293:AQ298)</f>
        <v/>
      </c>
      <c r="AR302" s="2703">
        <f>+AN302/AI302*DAY(AG302)</f>
        <v/>
      </c>
      <c r="AS302" s="1227">
        <f>(AL302+AM302)/AI302</f>
        <v/>
      </c>
      <c r="AT302" s="1227">
        <f>+AK302/(+AK302+AL302+AM302)</f>
        <v/>
      </c>
      <c r="AU302" s="1957">
        <f t="array" ref="AU302">AK302/(SUMPRODUCT(--(CHOOSE({1,2,3},AJ302,AL302,AM302)&gt;0),CHOOSE({1,2,3},AJ302,AL302,AM302))+AI302)</f>
        <v/>
      </c>
      <c r="AW302" s="408" t="inlineStr">
        <is>
          <t>Avg Last 6 Mo</t>
        </is>
      </c>
      <c r="AX302" s="409">
        <f>AVERAGE(AX293:AX298)</f>
        <v/>
      </c>
      <c r="AY302" s="409">
        <f>AVERAGE(AY293:AY298)</f>
        <v/>
      </c>
      <c r="AZ302" s="409">
        <f>AVERAGE(AZ293:AZ298)</f>
        <v/>
      </c>
      <c r="BA302" s="409">
        <f>AVERAGE(BA293:BA298)</f>
        <v/>
      </c>
      <c r="BB302" s="409">
        <f>AVERAGE(BB293:BB298)</f>
        <v/>
      </c>
      <c r="BC302" s="409">
        <f>AVERAGE(BC293:BC298)</f>
        <v/>
      </c>
      <c r="BD302" s="409">
        <f>AVERAGE(BD293:BD298)</f>
        <v/>
      </c>
      <c r="BE302" s="1225" t="n"/>
      <c r="BF302" s="1225" t="n"/>
      <c r="BG302" s="2703">
        <f>AVERAGE(BG293:BG298)</f>
        <v/>
      </c>
      <c r="BH302" s="2703">
        <f>+BD302/AY302*DAY(AW302)</f>
        <v/>
      </c>
      <c r="BI302" s="1227">
        <f>(BB302+BC302)/AY302</f>
        <v/>
      </c>
      <c r="BJ302" s="1227">
        <f>+BA302/(+BA302+BB302+BC302)</f>
        <v/>
      </c>
      <c r="BK302" s="1957">
        <f t="array" ref="BK302">BA302/(SUMPRODUCT(--(CHOOSE({1,2,3},AZ302,BB302,BC302)&gt;0),CHOOSE({1,2,3},AZ302,BB302,BC302))+AY302)</f>
        <v/>
      </c>
      <c r="BM302" s="408" t="inlineStr">
        <is>
          <t>Avg Last 6 Mo</t>
        </is>
      </c>
      <c r="BN302" s="409">
        <f>AVERAGE(BN293:BN298)</f>
        <v/>
      </c>
      <c r="BO302" s="409">
        <f>AVERAGE(BO293:BO298)</f>
        <v/>
      </c>
      <c r="BP302" s="409">
        <f>AVERAGE(BP293:BP298)</f>
        <v/>
      </c>
      <c r="BQ302" s="409">
        <f>AVERAGE(BQ293:BQ298)</f>
        <v/>
      </c>
      <c r="BR302" s="409">
        <f>AVERAGE(BR293:BR298)</f>
        <v/>
      </c>
      <c r="BS302" s="409">
        <f>AVERAGE(BS293:BS298)</f>
        <v/>
      </c>
      <c r="BT302" s="409">
        <f>AVERAGE(BT293:BT298)</f>
        <v/>
      </c>
      <c r="BU302" s="1225" t="n"/>
      <c r="BV302" s="1225" t="n"/>
      <c r="BW302" s="2703">
        <f>AVERAGE(BW293:BW298)</f>
        <v/>
      </c>
      <c r="BX302" s="2703">
        <f>+BT302/BO302*DAY(BM302)</f>
        <v/>
      </c>
      <c r="BY302" s="1227">
        <f>(BR302+BS302)/BO302</f>
        <v/>
      </c>
      <c r="BZ302" s="1227">
        <f>+BQ302/(+BQ302+BR302+BS302)</f>
        <v/>
      </c>
      <c r="CA302" s="1957">
        <f t="array" ref="CA302">BQ302/(SUMPRODUCT(--(CHOOSE({1,2,3},BP302,BR302,BS302)&gt;0),CHOOSE({1,2,3},BP302,BR302,BS302))+BO302)</f>
        <v/>
      </c>
      <c r="CC302" s="408" t="inlineStr">
        <is>
          <t>Avg Last 6 Mo</t>
        </is>
      </c>
      <c r="CD302" s="409">
        <f>AVERAGE(CD293:CD298)</f>
        <v/>
      </c>
      <c r="CE302" s="409">
        <f>AVERAGE(CE293:CE298)</f>
        <v/>
      </c>
      <c r="CF302" s="409">
        <f>AVERAGE(CF293:CF298)</f>
        <v/>
      </c>
      <c r="CG302" s="409">
        <f>AVERAGE(CG293:CG298)</f>
        <v/>
      </c>
      <c r="CH302" s="409">
        <f>AVERAGE(CH293:CH298)</f>
        <v/>
      </c>
      <c r="CI302" s="409">
        <f>AVERAGE(CI293:CI298)</f>
        <v/>
      </c>
      <c r="CJ302" s="409">
        <f>AVERAGE(CJ293:CJ298)</f>
        <v/>
      </c>
      <c r="CK302" s="1225" t="n"/>
      <c r="CL302" s="1225" t="n"/>
      <c r="CM302" s="2703">
        <f>AVERAGE(CM293:CM298)</f>
        <v/>
      </c>
      <c r="CN302" s="2703">
        <f>+CJ302/CE302*DAY(CC302)</f>
        <v/>
      </c>
      <c r="CO302" s="1227">
        <f>(CH302+CI302)/CE302</f>
        <v/>
      </c>
      <c r="CP302" s="1227">
        <f>+CG302/(+CG302+CH302+CI302)</f>
        <v/>
      </c>
      <c r="CQ302" s="1957">
        <f t="array" ref="CQ302">CG302/(SUMPRODUCT(--(CHOOSE({1,2,3},CF302,CH302,CI302)&gt;0),CHOOSE({1,2,3},CF302,CH302,CI302))+CE302)</f>
        <v/>
      </c>
      <c r="CS302" s="408" t="inlineStr">
        <is>
          <t>Avg Last 6 Mo</t>
        </is>
      </c>
      <c r="CT302" s="409">
        <f>AVERAGE(CT293:CT298)</f>
        <v/>
      </c>
      <c r="CU302" s="409">
        <f>AVERAGE(CU293:CU298)</f>
        <v/>
      </c>
      <c r="CV302" s="409">
        <f>AVERAGE(CV293:CV298)</f>
        <v/>
      </c>
      <c r="CW302" s="409">
        <f>AVERAGE(CW293:CW298)</f>
        <v/>
      </c>
      <c r="CX302" s="409">
        <f>AVERAGE(CX293:CX298)</f>
        <v/>
      </c>
      <c r="CY302" s="409">
        <f>AVERAGE(CY293:CY298)</f>
        <v/>
      </c>
      <c r="CZ302" s="409">
        <f>AVERAGE(CZ293:CZ298)</f>
        <v/>
      </c>
      <c r="DA302" s="1225" t="n"/>
      <c r="DB302" s="1225" t="n"/>
      <c r="DC302" s="2703">
        <f>AVERAGE(DC293:DC298)</f>
        <v/>
      </c>
      <c r="DD302" s="2703">
        <f>+CZ302/CU302*DAY(CS302)</f>
        <v/>
      </c>
      <c r="DE302" s="1227">
        <f>(CX302+CY302)/CU302</f>
        <v/>
      </c>
      <c r="DF302" s="1227">
        <f>+CW302/(+CW302+CX302+CY302)</f>
        <v/>
      </c>
      <c r="DG302" s="1957">
        <f t="array" ref="DG302">CW302/(SUMPRODUCT(--(CHOOSE({1,2,3},CV302,CX302,CY302)&gt;0),CHOOSE({1,2,3},CV302,CX302,CY302))+CU302)</f>
        <v/>
      </c>
      <c r="DI302" s="408" t="inlineStr">
        <is>
          <t>Avg Last 6 Mo</t>
        </is>
      </c>
      <c r="DJ302" s="409">
        <f>AVERAGE(DJ293:DJ298)</f>
        <v/>
      </c>
      <c r="DK302" s="409">
        <f>AVERAGE(DK293:DK298)</f>
        <v/>
      </c>
      <c r="DL302" s="409">
        <f>AVERAGE(DL293:DL298)</f>
        <v/>
      </c>
      <c r="DM302" s="409">
        <f>AVERAGE(DM293:DM298)</f>
        <v/>
      </c>
      <c r="DN302" s="409">
        <f>AVERAGE(DN293:DN298)</f>
        <v/>
      </c>
      <c r="DO302" s="409">
        <f>AVERAGE(DO293:DO298)</f>
        <v/>
      </c>
      <c r="DP302" s="409">
        <f>AVERAGE(DP293:DP298)</f>
        <v/>
      </c>
      <c r="DQ302" s="1225" t="n"/>
      <c r="DR302" s="1225" t="n"/>
      <c r="DS302" s="2703">
        <f>AVERAGE(DS293:DS298)</f>
        <v/>
      </c>
      <c r="DT302" s="2703">
        <f>+DP302/DK302*DAY(DI302)</f>
        <v/>
      </c>
      <c r="DU302" s="1227">
        <f>(DN302+DO302)/DK302</f>
        <v/>
      </c>
      <c r="DV302" s="1227">
        <f>+DM302/(+DM302+DN302+DO302)</f>
        <v/>
      </c>
      <c r="DW302" s="1957">
        <f t="array" ref="DW302">DM302/(SUMPRODUCT(--(CHOOSE({1,2,3},DL302,DN302,DO302)&gt;0),CHOOSE({1,2,3},DL302,DN302,DO302))+DK302)</f>
        <v/>
      </c>
      <c r="DY302" s="408" t="inlineStr">
        <is>
          <t>Avg Last 6 Mo</t>
        </is>
      </c>
      <c r="DZ302" s="409">
        <f>AVERAGE(DZ293:DZ298)</f>
        <v/>
      </c>
      <c r="EA302" s="409">
        <f>AVERAGE(EA293:EA298)</f>
        <v/>
      </c>
      <c r="EB302" s="409">
        <f>AVERAGE(EB293:EB298)</f>
        <v/>
      </c>
      <c r="EC302" s="409">
        <f>AVERAGE(EC293:EC298)</f>
        <v/>
      </c>
      <c r="ED302" s="409">
        <f>AVERAGE(ED293:ED298)</f>
        <v/>
      </c>
      <c r="EE302" s="409">
        <f>AVERAGE(EE293:EE298)</f>
        <v/>
      </c>
      <c r="EF302" s="409">
        <f>AVERAGE(EF293:EF298)</f>
        <v/>
      </c>
      <c r="EG302" s="1225" t="n"/>
      <c r="EH302" s="1225" t="n"/>
      <c r="EI302" s="2703">
        <f>AVERAGE(EI293:EI298)</f>
        <v/>
      </c>
      <c r="EJ302" s="2703">
        <f>+EF302/EA302*DAY(DY302)</f>
        <v/>
      </c>
      <c r="EK302" s="1227">
        <f>(ED302+EE302)/EA302</f>
        <v/>
      </c>
      <c r="EL302" s="1227">
        <f>+EC302/(+EC302+ED302+EE302)</f>
        <v/>
      </c>
      <c r="EM302" s="1957">
        <f t="array" ref="EM302">EC302/(SUMPRODUCT(--(CHOOSE({1,2,3},EB302,ED302,EE302)&gt;0),CHOOSE({1,2,3},EB302,ED302,EE302))+EA302)</f>
        <v/>
      </c>
      <c r="EO302" s="408" t="inlineStr">
        <is>
          <t>Avg Last 6 Mo</t>
        </is>
      </c>
      <c r="EP302" s="409">
        <f>AVERAGE(EP293:EP298)</f>
        <v/>
      </c>
      <c r="EQ302" s="409">
        <f>AVERAGE(EQ293:EQ298)</f>
        <v/>
      </c>
      <c r="ER302" s="409">
        <f>AVERAGE(ER293:ER298)</f>
        <v/>
      </c>
      <c r="ES302" s="409">
        <f>AVERAGE(ES293:ES298)</f>
        <v/>
      </c>
      <c r="ET302" s="409">
        <f>AVERAGE(ET293:ET298)</f>
        <v/>
      </c>
      <c r="EU302" s="409">
        <f>AVERAGE(EU293:EU298)</f>
        <v/>
      </c>
      <c r="EV302" s="409">
        <f>AVERAGE(EV293:EV298)</f>
        <v/>
      </c>
      <c r="EW302" s="1225" t="n"/>
      <c r="EX302" s="1225" t="n"/>
      <c r="EY302" s="2703">
        <f>AVERAGE(EY293:EY298)</f>
        <v/>
      </c>
      <c r="EZ302" s="2703">
        <f>+EV302/EQ302*DAY(EO302)</f>
        <v/>
      </c>
      <c r="FA302" s="1227">
        <f>(ET302+EU302)/EQ302</f>
        <v/>
      </c>
      <c r="FB302" s="1227">
        <f>+ES302/(+ES302+ET302+EU302)</f>
        <v/>
      </c>
      <c r="FC302" s="1957">
        <f t="array" ref="FC302">ES302/(SUMPRODUCT(--(CHOOSE({1,2,3},FH302,FX302,GN302)&gt;0),CHOOSE({1,2,3},FH302,FX302,GN302))+EQ302)</f>
        <v/>
      </c>
      <c r="FE302" s="408" t="inlineStr">
        <is>
          <t>Avg Last 6 Mo</t>
        </is>
      </c>
      <c r="FF302" s="409">
        <f>AVERAGE(FF293:FF298)</f>
        <v/>
      </c>
      <c r="FG302" s="409">
        <f>AVERAGE(FG293:FG298)</f>
        <v/>
      </c>
      <c r="FH302" s="409">
        <f>AVERAGE(FH293:FH298)</f>
        <v/>
      </c>
      <c r="FI302" s="409">
        <f>AVERAGE(FI293:FI298)</f>
        <v/>
      </c>
      <c r="FJ302" s="409">
        <f>AVERAGE(FJ293:FJ298)</f>
        <v/>
      </c>
      <c r="FK302" s="409">
        <f>AVERAGE(FK293:FK298)</f>
        <v/>
      </c>
      <c r="FL302" s="409">
        <f>AVERAGE(FL293:FL298)</f>
        <v/>
      </c>
      <c r="FM302" s="1225" t="n"/>
      <c r="FN302" s="1225" t="n"/>
      <c r="FO302" s="2703">
        <f>AVERAGE(FO293:FO298)</f>
        <v/>
      </c>
      <c r="FP302" s="2703">
        <f>+FL302/FG302*DAY(FE302)</f>
        <v/>
      </c>
      <c r="FQ302" s="1227">
        <f>(FJ302+FK302)/FG302</f>
        <v/>
      </c>
      <c r="FR302" s="1227">
        <f>+FI302/(+FI302+FJ302+FK302)</f>
        <v/>
      </c>
      <c r="FS302" s="1957">
        <f t="array" ref="FS302">FI302/(SUMPRODUCT(--(CHOOSE({1,2,3},FH302,FJ302,FK302)&gt;0),CHOOSE({1,2,3},FH302,FJ302,FK302))+FG302)</f>
        <v/>
      </c>
      <c r="FU302" s="408" t="inlineStr">
        <is>
          <t>Avg Last 6 Mo</t>
        </is>
      </c>
      <c r="FV302" s="409">
        <f>AVERAGE(FV293:FV298)</f>
        <v/>
      </c>
      <c r="FW302" s="409">
        <f>AVERAGE(FW293:FW298)</f>
        <v/>
      </c>
      <c r="FX302" s="409">
        <f>AVERAGE(FX293:FX298)</f>
        <v/>
      </c>
      <c r="FY302" s="409">
        <f>AVERAGE(FY293:FY298)</f>
        <v/>
      </c>
      <c r="FZ302" s="409">
        <f>AVERAGE(FZ293:FZ298)</f>
        <v/>
      </c>
      <c r="GA302" s="409">
        <f>AVERAGE(GA293:GA298)</f>
        <v/>
      </c>
      <c r="GB302" s="409">
        <f>AVERAGE(GB293:GB298)</f>
        <v/>
      </c>
      <c r="GC302" s="1225" t="n"/>
      <c r="GD302" s="1225" t="n"/>
      <c r="GE302" s="2703">
        <f>AVERAGE(GE293:GE298)</f>
        <v/>
      </c>
      <c r="GF302" s="2703">
        <f>+GB302/FW302*DAY(FU302)</f>
        <v/>
      </c>
      <c r="GG302" s="1227">
        <f>(FZ302+GA302)/FW302</f>
        <v/>
      </c>
      <c r="GH302" s="1227">
        <f>+FY302/(+FY302+FZ302+GA302)</f>
        <v/>
      </c>
      <c r="GI302" s="1957">
        <f t="array" ref="GI302">FY302/(SUMPRODUCT(--(CHOOSE({1,2,3},FX302,FZ302,GA302)&gt;0),CHOOSE({1,2,3},FX302,FZ302,GA302))+FW302)</f>
        <v/>
      </c>
      <c r="GK302" s="408" t="inlineStr">
        <is>
          <t>Avg Last 6 Mo</t>
        </is>
      </c>
      <c r="GL302" s="409">
        <f>AVERAGE(GL293:GL298)</f>
        <v/>
      </c>
      <c r="GM302" s="409">
        <f>AVERAGE(GM293:GM298)</f>
        <v/>
      </c>
      <c r="GN302" s="409">
        <f>AVERAGE(GN293:GN298)</f>
        <v/>
      </c>
      <c r="GO302" s="409">
        <f>AVERAGE(GO293:GO298)</f>
        <v/>
      </c>
      <c r="GP302" s="409">
        <f>AVERAGE(GP293:GP298)</f>
        <v/>
      </c>
      <c r="GQ302" s="409">
        <f>AVERAGE(GQ293:GQ298)</f>
        <v/>
      </c>
      <c r="GR302" s="409">
        <f>AVERAGE(GR293:GR298)</f>
        <v/>
      </c>
      <c r="GS302" s="1225" t="n"/>
      <c r="GT302" s="1225" t="n"/>
      <c r="GU302" s="2703">
        <f>AVERAGE(GU293:GU298)</f>
        <v/>
      </c>
      <c r="GV302" s="2703">
        <f>+GR302/GM302*DAY(GK302)</f>
        <v/>
      </c>
      <c r="GW302" s="1227">
        <f>(GP302+GQ302)/GM302</f>
        <v/>
      </c>
      <c r="GX302" s="1227">
        <f>+GO302/(+GO302+GP302+GQ302)</f>
        <v/>
      </c>
      <c r="GY302" s="1957">
        <f t="array" ref="GY302">GO302/(SUMPRODUCT(--(CHOOSE({1,2,3},GN302,GP302,GQ302)&gt;0),CHOOSE({1,2,3},GN302,GP302,GQ302))+GM302)</f>
        <v/>
      </c>
    </row>
    <row r="303">
      <c r="A303" s="408" t="inlineStr">
        <is>
          <t>Avg Last 12 Mo</t>
        </is>
      </c>
      <c r="B303" s="409">
        <f>AVERAGE(B287:B298)</f>
        <v/>
      </c>
      <c r="C303" s="409">
        <f>AVERAGE(C287:C298)</f>
        <v/>
      </c>
      <c r="D303" s="409">
        <f>AVERAGE(D287:D298)</f>
        <v/>
      </c>
      <c r="E303" s="409">
        <f>AVERAGE(E287:E298)</f>
        <v/>
      </c>
      <c r="F303" s="409">
        <f>AVERAGE(F287:F298)</f>
        <v/>
      </c>
      <c r="G303" s="409">
        <f>AVERAGE(G287:G298)</f>
        <v/>
      </c>
      <c r="H303" s="409">
        <f>AVERAGE(H287:H298)</f>
        <v/>
      </c>
      <c r="I303" s="1225" t="n"/>
      <c r="J303" s="1225" t="n"/>
      <c r="K303" s="2703">
        <f>AVERAGE(K287:K298)</f>
        <v/>
      </c>
      <c r="L303" s="2703">
        <f>+H303/C303*DAY(A303)</f>
        <v/>
      </c>
      <c r="M303" s="1227">
        <f>(F303+G303)/C303</f>
        <v/>
      </c>
      <c r="N303" s="1227">
        <f>+E303/(+E303+F303+G303)</f>
        <v/>
      </c>
      <c r="O303" s="1957">
        <f t="array" ref="O303">E303/(SUMPRODUCT(--(CHOOSE({1,2,3},D303,F303,G303)&gt;0),CHOOSE({1,2,3},D303,F303,G303))+C303)</f>
        <v/>
      </c>
      <c r="Q303" s="408" t="inlineStr">
        <is>
          <t>Avg Last 12 Mo</t>
        </is>
      </c>
      <c r="R303" s="409">
        <f>AVERAGE(R287:R298)</f>
        <v/>
      </c>
      <c r="S303" s="409">
        <f>AVERAGE(S287:S298)</f>
        <v/>
      </c>
      <c r="T303" s="409">
        <f>AVERAGE(T287:T298)</f>
        <v/>
      </c>
      <c r="U303" s="409">
        <f>AVERAGE(U287:U298)</f>
        <v/>
      </c>
      <c r="V303" s="409">
        <f>AVERAGE(V287:V298)</f>
        <v/>
      </c>
      <c r="W303" s="409">
        <f>AVERAGE(W287:W298)</f>
        <v/>
      </c>
      <c r="X303" s="409">
        <f>AVERAGE(X287:X298)</f>
        <v/>
      </c>
      <c r="Y303" s="1225" t="n"/>
      <c r="Z303" s="1225" t="n"/>
      <c r="AA303" s="2703">
        <f>AVERAGE(AA287:AA298)</f>
        <v/>
      </c>
      <c r="AB303" s="2703">
        <f>+X303/S303*DAY(Q303)</f>
        <v/>
      </c>
      <c r="AC303" s="1227">
        <f>(V303+W303)/S303</f>
        <v/>
      </c>
      <c r="AD303" s="1227">
        <f>+U303/(+U303+V303+W303)</f>
        <v/>
      </c>
      <c r="AE303" s="1957">
        <f t="array" ref="AE303">U303/(SUMPRODUCT(--(CHOOSE({1,2,3},T303,V303,W303)&gt;0),CHOOSE({1,2,3},T303,V303,W303))+S303)</f>
        <v/>
      </c>
      <c r="AG303" s="408" t="inlineStr">
        <is>
          <t>Avg Last 12 Mo</t>
        </is>
      </c>
      <c r="AH303" s="409">
        <f>AVERAGE(AH287:AH298)</f>
        <v/>
      </c>
      <c r="AI303" s="409">
        <f>AVERAGE(AI287:AI298)</f>
        <v/>
      </c>
      <c r="AJ303" s="409">
        <f>AVERAGE(AJ287:AJ298)</f>
        <v/>
      </c>
      <c r="AK303" s="409">
        <f>AVERAGE(AK287:AK298)</f>
        <v/>
      </c>
      <c r="AL303" s="409">
        <f>AVERAGE(AL287:AL298)</f>
        <v/>
      </c>
      <c r="AM303" s="409">
        <f>AVERAGE(AM287:AM298)</f>
        <v/>
      </c>
      <c r="AN303" s="409">
        <f>AVERAGE(AN287:AN298)</f>
        <v/>
      </c>
      <c r="AO303" s="1225" t="n"/>
      <c r="AP303" s="1225" t="n"/>
      <c r="AQ303" s="2703">
        <f>AVERAGE(AQ287:AQ298)</f>
        <v/>
      </c>
      <c r="AR303" s="2703">
        <f>+AN303/AI303*DAY(AG303)</f>
        <v/>
      </c>
      <c r="AS303" s="1227">
        <f>(AL303+AM303)/AI303</f>
        <v/>
      </c>
      <c r="AT303" s="1227">
        <f>+AK303/(+AK303+AL303+AM303)</f>
        <v/>
      </c>
      <c r="AU303" s="1957">
        <f t="array" ref="AU303">AK303/(SUMPRODUCT(--(CHOOSE({1,2,3},AJ303,AL303,AM303)&gt;0),CHOOSE({1,2,3},AJ303,AL303,AM303))+AI303)</f>
        <v/>
      </c>
      <c r="AW303" s="408" t="inlineStr">
        <is>
          <t>Avg Last 12 Mo</t>
        </is>
      </c>
      <c r="AX303" s="409">
        <f>AVERAGE(AX287:AX298)</f>
        <v/>
      </c>
      <c r="AY303" s="409">
        <f>AVERAGE(AY287:AY298)</f>
        <v/>
      </c>
      <c r="AZ303" s="409">
        <f>AVERAGE(AZ287:AZ298)</f>
        <v/>
      </c>
      <c r="BA303" s="409">
        <f>AVERAGE(BA287:BA298)</f>
        <v/>
      </c>
      <c r="BB303" s="409">
        <f>AVERAGE(BB287:BB298)</f>
        <v/>
      </c>
      <c r="BC303" s="409">
        <f>AVERAGE(BC287:BC298)</f>
        <v/>
      </c>
      <c r="BD303" s="409">
        <f>AVERAGE(BD287:BD298)</f>
        <v/>
      </c>
      <c r="BE303" s="1225" t="n"/>
      <c r="BF303" s="1225" t="n"/>
      <c r="BG303" s="2703">
        <f>AVERAGE(BG287:BG298)</f>
        <v/>
      </c>
      <c r="BH303" s="2703">
        <f>+BD303/AY303*DAY(AW303)</f>
        <v/>
      </c>
      <c r="BI303" s="1227">
        <f>(BB303+BC303)/AY303</f>
        <v/>
      </c>
      <c r="BJ303" s="1227">
        <f>+BA303/(+BA303+BB303+BC303)</f>
        <v/>
      </c>
      <c r="BK303" s="1957">
        <f t="array" ref="BK303">BA303/(SUMPRODUCT(--(CHOOSE({1,2,3},AZ303,BB303,BC303)&gt;0),CHOOSE({1,2,3},AZ303,BB303,BC303))+AY303)</f>
        <v/>
      </c>
      <c r="BM303" s="408" t="inlineStr">
        <is>
          <t>Avg Last 12 Mo</t>
        </is>
      </c>
      <c r="BN303" s="409">
        <f>AVERAGE(BN287:BN298)</f>
        <v/>
      </c>
      <c r="BO303" s="409">
        <f>AVERAGE(BO287:BO298)</f>
        <v/>
      </c>
      <c r="BP303" s="409">
        <f>AVERAGE(BP287:BP298)</f>
        <v/>
      </c>
      <c r="BQ303" s="409">
        <f>AVERAGE(BQ287:BQ298)</f>
        <v/>
      </c>
      <c r="BR303" s="409">
        <f>AVERAGE(BR287:BR298)</f>
        <v/>
      </c>
      <c r="BS303" s="409">
        <f>AVERAGE(BS287:BS298)</f>
        <v/>
      </c>
      <c r="BT303" s="409">
        <f>AVERAGE(BT287:BT298)</f>
        <v/>
      </c>
      <c r="BU303" s="1225" t="n"/>
      <c r="BV303" s="1225" t="n"/>
      <c r="BW303" s="2703">
        <f>AVERAGE(BW287:BW298)</f>
        <v/>
      </c>
      <c r="BX303" s="2703">
        <f>+BT303/BO303*DAY(BM303)</f>
        <v/>
      </c>
      <c r="BY303" s="1227">
        <f>(BR303+BS303)/BO303</f>
        <v/>
      </c>
      <c r="BZ303" s="1227">
        <f>+BQ303/(+BQ303+BR303+BS303)</f>
        <v/>
      </c>
      <c r="CA303" s="1957">
        <f t="array" ref="CA303">BQ303/(SUMPRODUCT(--(CHOOSE({1,2,3},BP303,BR303,BS303)&gt;0),CHOOSE({1,2,3},BP303,BR303,BS303))+BO303)</f>
        <v/>
      </c>
      <c r="CC303" s="408" t="inlineStr">
        <is>
          <t>Avg Last 12 Mo</t>
        </is>
      </c>
      <c r="CD303" s="409">
        <f>AVERAGE(CD287:CD298)</f>
        <v/>
      </c>
      <c r="CE303" s="409">
        <f>AVERAGE(CE287:CE298)</f>
        <v/>
      </c>
      <c r="CF303" s="409">
        <f>AVERAGE(CF287:CF298)</f>
        <v/>
      </c>
      <c r="CG303" s="409">
        <f>AVERAGE(CG287:CG298)</f>
        <v/>
      </c>
      <c r="CH303" s="409">
        <f>AVERAGE(CH287:CH298)</f>
        <v/>
      </c>
      <c r="CI303" s="409">
        <f>AVERAGE(CI287:CI298)</f>
        <v/>
      </c>
      <c r="CJ303" s="409">
        <f>AVERAGE(CJ287:CJ298)</f>
        <v/>
      </c>
      <c r="CK303" s="1225" t="n"/>
      <c r="CL303" s="1225" t="n"/>
      <c r="CM303" s="2703">
        <f>AVERAGE(CM287:CM298)</f>
        <v/>
      </c>
      <c r="CN303" s="2703">
        <f>+CJ303/CE303*DAY(CC303)</f>
        <v/>
      </c>
      <c r="CO303" s="1227">
        <f>(CH303+CI303)/CE303</f>
        <v/>
      </c>
      <c r="CP303" s="1227">
        <f>+CG303/(+CG303+CH303+CI303)</f>
        <v/>
      </c>
      <c r="CQ303" s="1957">
        <f t="array" ref="CQ303">CG303/(SUMPRODUCT(--(CHOOSE({1,2,3},CF303,CH303,CI303)&gt;0),CHOOSE({1,2,3},CF303,CH303,CI303))+CE303)</f>
        <v/>
      </c>
      <c r="CS303" s="408" t="inlineStr">
        <is>
          <t>Avg Last 12 Mo</t>
        </is>
      </c>
      <c r="CT303" s="409">
        <f>AVERAGE(CT287:CT298)</f>
        <v/>
      </c>
      <c r="CU303" s="409">
        <f>AVERAGE(CU287:CU298)</f>
        <v/>
      </c>
      <c r="CV303" s="409">
        <f>AVERAGE(CV287:CV298)</f>
        <v/>
      </c>
      <c r="CW303" s="409">
        <f>AVERAGE(CW287:CW298)</f>
        <v/>
      </c>
      <c r="CX303" s="409">
        <f>AVERAGE(CX287:CX298)</f>
        <v/>
      </c>
      <c r="CY303" s="409">
        <f>AVERAGE(CY287:CY298)</f>
        <v/>
      </c>
      <c r="CZ303" s="409">
        <f>AVERAGE(CZ287:CZ298)</f>
        <v/>
      </c>
      <c r="DA303" s="1225" t="n"/>
      <c r="DB303" s="1225" t="n"/>
      <c r="DC303" s="2703">
        <f>AVERAGE(DC287:DC298)</f>
        <v/>
      </c>
      <c r="DD303" s="2703">
        <f>+CZ303/CU303*DAY(CS303)</f>
        <v/>
      </c>
      <c r="DE303" s="1227">
        <f>(CX303+CY303)/CU303</f>
        <v/>
      </c>
      <c r="DF303" s="1227">
        <f>+CW303/(+CW303+CX303+CY303)</f>
        <v/>
      </c>
      <c r="DG303" s="1957">
        <f t="array" ref="DG303">CW303/(SUMPRODUCT(--(CHOOSE({1,2,3},CV303,CX303,CY303)&gt;0),CHOOSE({1,2,3},CV303,CX303,CY303))+CU303)</f>
        <v/>
      </c>
      <c r="DI303" s="408" t="inlineStr">
        <is>
          <t>Avg Last 12 Mo</t>
        </is>
      </c>
      <c r="DJ303" s="409">
        <f>AVERAGE(DJ287:DJ298)</f>
        <v/>
      </c>
      <c r="DK303" s="409">
        <f>AVERAGE(DK287:DK298)</f>
        <v/>
      </c>
      <c r="DL303" s="409">
        <f>AVERAGE(DL287:DL298)</f>
        <v/>
      </c>
      <c r="DM303" s="409">
        <f>AVERAGE(DM287:DM298)</f>
        <v/>
      </c>
      <c r="DN303" s="409">
        <f>AVERAGE(DN287:DN298)</f>
        <v/>
      </c>
      <c r="DO303" s="409">
        <f>AVERAGE(DO287:DO298)</f>
        <v/>
      </c>
      <c r="DP303" s="409">
        <f>AVERAGE(DP287:DP298)</f>
        <v/>
      </c>
      <c r="DQ303" s="1225" t="n"/>
      <c r="DR303" s="1225" t="n"/>
      <c r="DS303" s="2703">
        <f>AVERAGE(DS287:DS298)</f>
        <v/>
      </c>
      <c r="DT303" s="2703">
        <f>+DP303/DK303*DAY(DI303)</f>
        <v/>
      </c>
      <c r="DU303" s="1227">
        <f>(DN303+DO303)/DK303</f>
        <v/>
      </c>
      <c r="DV303" s="1227">
        <f>+DM303/(+DM303+DN303+DO303)</f>
        <v/>
      </c>
      <c r="DW303" s="1957">
        <f t="array" ref="DW303">DM303/(SUMPRODUCT(--(CHOOSE({1,2,3},DL303,DN303,DO303)&gt;0),CHOOSE({1,2,3},DL303,DN303,DO303))+DK303)</f>
        <v/>
      </c>
      <c r="DY303" s="408" t="inlineStr">
        <is>
          <t>Avg Last 12 Mo</t>
        </is>
      </c>
      <c r="DZ303" s="409">
        <f>AVERAGE(DZ287:DZ298)</f>
        <v/>
      </c>
      <c r="EA303" s="409">
        <f>AVERAGE(EA287:EA298)</f>
        <v/>
      </c>
      <c r="EB303" s="409">
        <f>AVERAGE(EB287:EB298)</f>
        <v/>
      </c>
      <c r="EC303" s="409">
        <f>AVERAGE(EC287:EC298)</f>
        <v/>
      </c>
      <c r="ED303" s="409">
        <f>AVERAGE(ED287:ED298)</f>
        <v/>
      </c>
      <c r="EE303" s="409">
        <f>AVERAGE(EE287:EE298)</f>
        <v/>
      </c>
      <c r="EF303" s="409">
        <f>AVERAGE(EF287:EF298)</f>
        <v/>
      </c>
      <c r="EG303" s="1225" t="n"/>
      <c r="EH303" s="1225" t="n"/>
      <c r="EI303" s="2703">
        <f>AVERAGE(EI287:EI298)</f>
        <v/>
      </c>
      <c r="EJ303" s="2703">
        <f>+EF303/EA303*DAY(DY303)</f>
        <v/>
      </c>
      <c r="EK303" s="1227">
        <f>(ED303+EE303)/EA303</f>
        <v/>
      </c>
      <c r="EL303" s="1227">
        <f>+EC303/(+EC303+ED303+EE303)</f>
        <v/>
      </c>
      <c r="EM303" s="1957">
        <f t="array" ref="EM303">EC303/(SUMPRODUCT(--(CHOOSE({1,2,3},EB303,ED303,EE303)&gt;0),CHOOSE({1,2,3},EB303,ED303,EE303))+EA303)</f>
        <v/>
      </c>
      <c r="EO303" s="408" t="inlineStr">
        <is>
          <t>Avg Last 12 Mo</t>
        </is>
      </c>
      <c r="EP303" s="409">
        <f>AVERAGE(EP287:EP298)</f>
        <v/>
      </c>
      <c r="EQ303" s="409">
        <f>AVERAGE(EQ287:EQ298)</f>
        <v/>
      </c>
      <c r="ER303" s="409">
        <f>AVERAGE(ER287:ER298)</f>
        <v/>
      </c>
      <c r="ES303" s="409">
        <f>AVERAGE(ES287:ES298)</f>
        <v/>
      </c>
      <c r="ET303" s="409">
        <f>AVERAGE(ET287:ET298)</f>
        <v/>
      </c>
      <c r="EU303" s="409">
        <f>AVERAGE(EU287:EU298)</f>
        <v/>
      </c>
      <c r="EV303" s="409">
        <f>AVERAGE(EV287:EV298)</f>
        <v/>
      </c>
      <c r="EW303" s="1225" t="n"/>
      <c r="EX303" s="1225" t="n"/>
      <c r="EY303" s="2703">
        <f>AVERAGE(EY287:EY298)</f>
        <v/>
      </c>
      <c r="EZ303" s="2703">
        <f>+EV303/EQ303*DAY(EO303)</f>
        <v/>
      </c>
      <c r="FA303" s="1227">
        <f>(ET303+EU303)/EQ303</f>
        <v/>
      </c>
      <c r="FB303" s="1227">
        <f>+ES303/(+ES303+ET303+EU303)</f>
        <v/>
      </c>
      <c r="FC303" s="1957">
        <f t="array" ref="FC303">ES303/(SUMPRODUCT(--(CHOOSE({1,2,3},FH303,FX303,GN303)&gt;0),CHOOSE({1,2,3},FH303,FX303,GN303))+EQ303)</f>
        <v/>
      </c>
      <c r="FE303" s="408" t="inlineStr">
        <is>
          <t>Avg Last 12 Mo</t>
        </is>
      </c>
      <c r="FF303" s="409">
        <f>AVERAGE(FF287:FF298)</f>
        <v/>
      </c>
      <c r="FG303" s="409">
        <f>AVERAGE(FG287:FG298)</f>
        <v/>
      </c>
      <c r="FH303" s="409">
        <f>AVERAGE(FH287:FH298)</f>
        <v/>
      </c>
      <c r="FI303" s="409">
        <f>AVERAGE(FI287:FI298)</f>
        <v/>
      </c>
      <c r="FJ303" s="409">
        <f>AVERAGE(FJ287:FJ298)</f>
        <v/>
      </c>
      <c r="FK303" s="409">
        <f>AVERAGE(FK287:FK298)</f>
        <v/>
      </c>
      <c r="FL303" s="409">
        <f>AVERAGE(FL287:FL298)</f>
        <v/>
      </c>
      <c r="FM303" s="1225" t="n"/>
      <c r="FN303" s="1225" t="n"/>
      <c r="FO303" s="2703">
        <f>AVERAGE(FO287:FO298)</f>
        <v/>
      </c>
      <c r="FP303" s="2703">
        <f>+FL303/FG303*DAY(FE303)</f>
        <v/>
      </c>
      <c r="FQ303" s="1227">
        <f>(FJ303+FK303)/FG303</f>
        <v/>
      </c>
      <c r="FR303" s="1227">
        <f>+FI303/(+FI303+FJ303+FK303)</f>
        <v/>
      </c>
      <c r="FS303" s="1957">
        <f t="array" ref="FS303">FI303/(SUMPRODUCT(--(CHOOSE({1,2,3},FH303,FJ303,FK303)&gt;0),CHOOSE({1,2,3},FH303,FJ303,FK303))+FG303)</f>
        <v/>
      </c>
      <c r="FU303" s="408" t="inlineStr">
        <is>
          <t>Avg Last 12 Mo</t>
        </is>
      </c>
      <c r="FV303" s="409">
        <f>AVERAGE(FV287:FV298)</f>
        <v/>
      </c>
      <c r="FW303" s="409">
        <f>AVERAGE(FW287:FW298)</f>
        <v/>
      </c>
      <c r="FX303" s="409">
        <f>AVERAGE(FX287:FX298)</f>
        <v/>
      </c>
      <c r="FY303" s="409">
        <f>AVERAGE(FY287:FY298)</f>
        <v/>
      </c>
      <c r="FZ303" s="409">
        <f>AVERAGE(FZ287:FZ298)</f>
        <v/>
      </c>
      <c r="GA303" s="409">
        <f>AVERAGE(GA287:GA298)</f>
        <v/>
      </c>
      <c r="GB303" s="409">
        <f>AVERAGE(GB287:GB298)</f>
        <v/>
      </c>
      <c r="GC303" s="1225" t="n"/>
      <c r="GD303" s="1225" t="n"/>
      <c r="GE303" s="2703">
        <f>AVERAGE(GE287:GE298)</f>
        <v/>
      </c>
      <c r="GF303" s="2703">
        <f>+GB303/FW303*DAY(FU303)</f>
        <v/>
      </c>
      <c r="GG303" s="1227">
        <f>(FZ303+GA303)/FW303</f>
        <v/>
      </c>
      <c r="GH303" s="1227">
        <f>+FY303/(+FY303+FZ303+GA303)</f>
        <v/>
      </c>
      <c r="GI303" s="1957">
        <f t="array" ref="GI303">FY303/(SUMPRODUCT(--(CHOOSE({1,2,3},FX303,FZ303,GA303)&gt;0),CHOOSE({1,2,3},FX303,FZ303,GA303))+FW303)</f>
        <v/>
      </c>
      <c r="GK303" s="408" t="inlineStr">
        <is>
          <t>Avg Last 12 Mo</t>
        </is>
      </c>
      <c r="GL303" s="409">
        <f>AVERAGE(GL287:GL298)</f>
        <v/>
      </c>
      <c r="GM303" s="409">
        <f>AVERAGE(GM287:GM298)</f>
        <v/>
      </c>
      <c r="GN303" s="409">
        <f>AVERAGE(GN287:GN298)</f>
        <v/>
      </c>
      <c r="GO303" s="409">
        <f>AVERAGE(GO287:GO298)</f>
        <v/>
      </c>
      <c r="GP303" s="409">
        <f>AVERAGE(GP287:GP298)</f>
        <v/>
      </c>
      <c r="GQ303" s="409">
        <f>AVERAGE(GQ287:GQ298)</f>
        <v/>
      </c>
      <c r="GR303" s="409">
        <f>AVERAGE(GR287:GR298)</f>
        <v/>
      </c>
      <c r="GS303" s="1225" t="n"/>
      <c r="GT303" s="1225" t="n"/>
      <c r="GU303" s="2703">
        <f>AVERAGE(GU287:GU298)</f>
        <v/>
      </c>
      <c r="GV303" s="2703">
        <f>+GR303/GM303*DAY(GK303)</f>
        <v/>
      </c>
      <c r="GW303" s="1227">
        <f>(GP303+GQ303)/GM303</f>
        <v/>
      </c>
      <c r="GX303" s="1227">
        <f>+GO303/(+GO303+GP303+GQ303)</f>
        <v/>
      </c>
      <c r="GY303" s="1957">
        <f t="array" ref="GY303">GO303/(SUMPRODUCT(--(CHOOSE({1,2,3},GN303,GP303,GQ303)&gt;0),CHOOSE({1,2,3},GN303,GP303,GQ303))+GM303)</f>
        <v/>
      </c>
    </row>
    <row r="304">
      <c r="A304" s="408" t="inlineStr">
        <is>
          <t>Avg Prior 3 Mo</t>
        </is>
      </c>
      <c r="B304" s="409">
        <f>AVERAGE(B284:B286)</f>
        <v/>
      </c>
      <c r="C304" s="409">
        <f>AVERAGE(C284:C286)</f>
        <v/>
      </c>
      <c r="D304" s="409">
        <f>AVERAGE(D284:D286)</f>
        <v/>
      </c>
      <c r="E304" s="409">
        <f>AVERAGE(E284:E286)</f>
        <v/>
      </c>
      <c r="F304" s="409">
        <f>AVERAGE(F284:F286)</f>
        <v/>
      </c>
      <c r="G304" s="409">
        <f>AVERAGE(G284:G286)</f>
        <v/>
      </c>
      <c r="H304" s="409">
        <f>AVERAGE(H284:H286)</f>
        <v/>
      </c>
      <c r="I304" s="1225" t="n"/>
      <c r="J304" s="1225" t="n"/>
      <c r="K304" s="2703">
        <f>AVERAGE(K284:K286)</f>
        <v/>
      </c>
      <c r="L304" s="2703">
        <f>+H304/C304*DAY(A304)</f>
        <v/>
      </c>
      <c r="M304" s="1227">
        <f>(F304+G304)/C304</f>
        <v/>
      </c>
      <c r="N304" s="1227">
        <f>+E304/(+E304+F304+G304)</f>
        <v/>
      </c>
      <c r="O304" s="1957">
        <f t="array" ref="O304">E304/(SUMPRODUCT(--(CHOOSE({1,2,3},D304,F304,G304)&gt;0),CHOOSE({1,2,3},D304,F304,G304))+C304)</f>
        <v/>
      </c>
      <c r="Q304" s="408" t="inlineStr">
        <is>
          <t>Avg Prior 3 Mo</t>
        </is>
      </c>
      <c r="R304" s="409">
        <f>AVERAGE(R284:R286)</f>
        <v/>
      </c>
      <c r="S304" s="409">
        <f>AVERAGE(S284:S286)</f>
        <v/>
      </c>
      <c r="T304" s="409">
        <f>AVERAGE(T284:T286)</f>
        <v/>
      </c>
      <c r="U304" s="409">
        <f>AVERAGE(U284:U286)</f>
        <v/>
      </c>
      <c r="V304" s="409">
        <f>AVERAGE(V284:V286)</f>
        <v/>
      </c>
      <c r="W304" s="409">
        <f>AVERAGE(W284:W286)</f>
        <v/>
      </c>
      <c r="X304" s="409">
        <f>AVERAGE(X284:X286)</f>
        <v/>
      </c>
      <c r="Y304" s="1225" t="n"/>
      <c r="Z304" s="1225" t="n"/>
      <c r="AA304" s="2703">
        <f>AVERAGE(AA284:AA286)</f>
        <v/>
      </c>
      <c r="AB304" s="2703">
        <f>+X304/S304*DAY(Q304)</f>
        <v/>
      </c>
      <c r="AC304" s="1227">
        <f>(V304+W304)/S304</f>
        <v/>
      </c>
      <c r="AD304" s="1227">
        <f>+U304/(+U304+V304+W304)</f>
        <v/>
      </c>
      <c r="AE304" s="1957">
        <f t="array" ref="AE304">U304/(SUMPRODUCT(--(CHOOSE({1,2,3},T304,V304,W304)&gt;0),CHOOSE({1,2,3},T304,V304,W304))+S304)</f>
        <v/>
      </c>
      <c r="AG304" s="408" t="inlineStr">
        <is>
          <t>Avg Prior 3 Mo</t>
        </is>
      </c>
      <c r="AH304" s="409">
        <f>AVERAGE(AH284:AH286)</f>
        <v/>
      </c>
      <c r="AI304" s="409">
        <f>AVERAGE(AI284:AI286)</f>
        <v/>
      </c>
      <c r="AJ304" s="409">
        <f>AVERAGE(AJ284:AJ286)</f>
        <v/>
      </c>
      <c r="AK304" s="409">
        <f>AVERAGE(AK284:AK286)</f>
        <v/>
      </c>
      <c r="AL304" s="409">
        <f>AVERAGE(AL284:AL286)</f>
        <v/>
      </c>
      <c r="AM304" s="409">
        <f>AVERAGE(AM284:AM286)</f>
        <v/>
      </c>
      <c r="AN304" s="409">
        <f>AVERAGE(AN284:AN286)</f>
        <v/>
      </c>
      <c r="AO304" s="1225" t="n"/>
      <c r="AP304" s="1225" t="n"/>
      <c r="AQ304" s="2703">
        <f>AVERAGE(AQ284:AQ286)</f>
        <v/>
      </c>
      <c r="AR304" s="2703">
        <f>+AN304/AI304*DAY(AG304)</f>
        <v/>
      </c>
      <c r="AS304" s="1227">
        <f>(AL304+AM304)/AI304</f>
        <v/>
      </c>
      <c r="AT304" s="1227">
        <f>+AK304/(+AK304+AL304+AM304)</f>
        <v/>
      </c>
      <c r="AU304" s="1957">
        <f t="array" ref="AU304">AK304/(SUMPRODUCT(--(CHOOSE({1,2,3},AJ304,AL304,AM304)&gt;0),CHOOSE({1,2,3},AJ304,AL304,AM304))+AI304)</f>
        <v/>
      </c>
      <c r="AW304" s="408" t="inlineStr">
        <is>
          <t>Avg Prior 3 Mo</t>
        </is>
      </c>
      <c r="AX304" s="409">
        <f>AVERAGE(AX284:AX286)</f>
        <v/>
      </c>
      <c r="AY304" s="409">
        <f>AVERAGE(AY284:AY286)</f>
        <v/>
      </c>
      <c r="AZ304" s="409">
        <f>AVERAGE(AZ284:AZ286)</f>
        <v/>
      </c>
      <c r="BA304" s="409">
        <f>AVERAGE(BA284:BA286)</f>
        <v/>
      </c>
      <c r="BB304" s="409">
        <f>AVERAGE(BB284:BB286)</f>
        <v/>
      </c>
      <c r="BC304" s="409">
        <f>AVERAGE(BC284:BC286)</f>
        <v/>
      </c>
      <c r="BD304" s="409">
        <f>AVERAGE(BD284:BD286)</f>
        <v/>
      </c>
      <c r="BE304" s="1225" t="n"/>
      <c r="BF304" s="1225" t="n"/>
      <c r="BG304" s="2703">
        <f>AVERAGE(BG284:BG286)</f>
        <v/>
      </c>
      <c r="BH304" s="2703">
        <f>+BD304/AY304*DAY(AW304)</f>
        <v/>
      </c>
      <c r="BI304" s="1227">
        <f>(BB304+BC304)/AY304</f>
        <v/>
      </c>
      <c r="BJ304" s="1227">
        <f>+BA304/(+BA304+BB304+BC304)</f>
        <v/>
      </c>
      <c r="BK304" s="1957">
        <f t="array" ref="BK304">BA304/(SUMPRODUCT(--(CHOOSE({1,2,3},AZ304,BB304,BC304)&gt;0),CHOOSE({1,2,3},AZ304,BB304,BC304))+AY304)</f>
        <v/>
      </c>
      <c r="BM304" s="408" t="inlineStr">
        <is>
          <t>Avg Prior 3 Mo</t>
        </is>
      </c>
      <c r="BN304" s="409">
        <f>AVERAGE(BN284:BN286)</f>
        <v/>
      </c>
      <c r="BO304" s="409">
        <f>AVERAGE(BO284:BO286)</f>
        <v/>
      </c>
      <c r="BP304" s="409">
        <f>AVERAGE(BP284:BP286)</f>
        <v/>
      </c>
      <c r="BQ304" s="409">
        <f>AVERAGE(BQ284:BQ286)</f>
        <v/>
      </c>
      <c r="BR304" s="409">
        <f>AVERAGE(BR284:BR286)</f>
        <v/>
      </c>
      <c r="BS304" s="409">
        <f>AVERAGE(BS284:BS286)</f>
        <v/>
      </c>
      <c r="BT304" s="409">
        <f>AVERAGE(BT284:BT286)</f>
        <v/>
      </c>
      <c r="BU304" s="1225" t="n"/>
      <c r="BV304" s="1225" t="n"/>
      <c r="BW304" s="2703">
        <f>AVERAGE(BW284:BW286)</f>
        <v/>
      </c>
      <c r="BX304" s="2703">
        <f>+BT304/BO304*DAY(BM304)</f>
        <v/>
      </c>
      <c r="BY304" s="1227">
        <f>(BR304+BS304)/BO304</f>
        <v/>
      </c>
      <c r="BZ304" s="1227">
        <f>+BQ304/(+BQ304+BR304+BS304)</f>
        <v/>
      </c>
      <c r="CA304" s="1957">
        <f t="array" ref="CA304">BQ304/(SUMPRODUCT(--(CHOOSE({1,2,3},BP304,BR304,BS304)&gt;0),CHOOSE({1,2,3},BP304,BR304,BS304))+BO304)</f>
        <v/>
      </c>
      <c r="CC304" s="408" t="inlineStr">
        <is>
          <t>Avg Prior 3 Mo</t>
        </is>
      </c>
      <c r="CD304" s="409">
        <f>AVERAGE(CD284:CD286)</f>
        <v/>
      </c>
      <c r="CE304" s="409">
        <f>AVERAGE(CE284:CE286)</f>
        <v/>
      </c>
      <c r="CF304" s="409">
        <f>AVERAGE(CF284:CF286)</f>
        <v/>
      </c>
      <c r="CG304" s="409">
        <f>AVERAGE(CG284:CG286)</f>
        <v/>
      </c>
      <c r="CH304" s="409">
        <f>AVERAGE(CH284:CH286)</f>
        <v/>
      </c>
      <c r="CI304" s="409">
        <f>AVERAGE(CI284:CI286)</f>
        <v/>
      </c>
      <c r="CJ304" s="409">
        <f>AVERAGE(CJ284:CJ286)</f>
        <v/>
      </c>
      <c r="CK304" s="1225" t="n"/>
      <c r="CL304" s="1225" t="n"/>
      <c r="CM304" s="2703">
        <f>AVERAGE(CM284:CM286)</f>
        <v/>
      </c>
      <c r="CN304" s="2703">
        <f>+CJ304/CE304*DAY(CC304)</f>
        <v/>
      </c>
      <c r="CO304" s="1227">
        <f>(CH304+CI304)/CE304</f>
        <v/>
      </c>
      <c r="CP304" s="1227">
        <f>+CG304/(+CG304+CH304+CI304)</f>
        <v/>
      </c>
      <c r="CQ304" s="1957">
        <f t="array" ref="CQ304">CG304/(SUMPRODUCT(--(CHOOSE({1,2,3},CF304,CH304,CI304)&gt;0),CHOOSE({1,2,3},CF304,CH304,CI304))+CE304)</f>
        <v/>
      </c>
      <c r="CS304" s="408" t="inlineStr">
        <is>
          <t>Avg Prior 3 Mo</t>
        </is>
      </c>
      <c r="CT304" s="409">
        <f>AVERAGE(CT284:CT286)</f>
        <v/>
      </c>
      <c r="CU304" s="409">
        <f>AVERAGE(CU284:CU286)</f>
        <v/>
      </c>
      <c r="CV304" s="409">
        <f>AVERAGE(CV284:CV286)</f>
        <v/>
      </c>
      <c r="CW304" s="409">
        <f>AVERAGE(CW284:CW286)</f>
        <v/>
      </c>
      <c r="CX304" s="409">
        <f>AVERAGE(CX284:CX286)</f>
        <v/>
      </c>
      <c r="CY304" s="409">
        <f>AVERAGE(CY284:CY286)</f>
        <v/>
      </c>
      <c r="CZ304" s="409">
        <f>AVERAGE(CZ284:CZ286)</f>
        <v/>
      </c>
      <c r="DA304" s="1225" t="n"/>
      <c r="DB304" s="1225" t="n"/>
      <c r="DC304" s="2703">
        <f>AVERAGE(DC284:DC286)</f>
        <v/>
      </c>
      <c r="DD304" s="2703">
        <f>+CZ304/CU304*DAY(CS304)</f>
        <v/>
      </c>
      <c r="DE304" s="1227">
        <f>(CX304+CY304)/CU304</f>
        <v/>
      </c>
      <c r="DF304" s="1227">
        <f>+CW304/(+CW304+CX304+CY304)</f>
        <v/>
      </c>
      <c r="DG304" s="1957">
        <f t="array" ref="DG304">CW304/(SUMPRODUCT(--(CHOOSE({1,2,3},CV304,CX304,CY304)&gt;0),CHOOSE({1,2,3},CV304,CX304,CY304))+CU304)</f>
        <v/>
      </c>
      <c r="DI304" s="408" t="inlineStr">
        <is>
          <t>Avg Prior 3 Mo</t>
        </is>
      </c>
      <c r="DJ304" s="409">
        <f>AVERAGE(DJ284:DJ286)</f>
        <v/>
      </c>
      <c r="DK304" s="409">
        <f>AVERAGE(DK284:DK286)</f>
        <v/>
      </c>
      <c r="DL304" s="409">
        <f>AVERAGE(DL284:DL286)</f>
        <v/>
      </c>
      <c r="DM304" s="409">
        <f>AVERAGE(DM284:DM286)</f>
        <v/>
      </c>
      <c r="DN304" s="409">
        <f>AVERAGE(DN284:DN286)</f>
        <v/>
      </c>
      <c r="DO304" s="409">
        <f>AVERAGE(DO284:DO286)</f>
        <v/>
      </c>
      <c r="DP304" s="409">
        <f>AVERAGE(DP284:DP286)</f>
        <v/>
      </c>
      <c r="DQ304" s="1225" t="n"/>
      <c r="DR304" s="1225" t="n"/>
      <c r="DS304" s="2703">
        <f>AVERAGE(DS284:DS286)</f>
        <v/>
      </c>
      <c r="DT304" s="2703">
        <f>+DP304/DK304*DAY(DI304)</f>
        <v/>
      </c>
      <c r="DU304" s="1227">
        <f>(DN304+DO304)/DK304</f>
        <v/>
      </c>
      <c r="DV304" s="1227">
        <f>+DM304/(+DM304+DN304+DO304)</f>
        <v/>
      </c>
      <c r="DW304" s="1957">
        <f t="array" ref="DW304">DM304/(SUMPRODUCT(--(CHOOSE({1,2,3},DL304,DN304,DO304)&gt;0),CHOOSE({1,2,3},DL304,DN304,DO304))+DK304)</f>
        <v/>
      </c>
      <c r="DY304" s="408" t="inlineStr">
        <is>
          <t>Avg Prior 3 Mo</t>
        </is>
      </c>
      <c r="DZ304" s="409">
        <f>AVERAGE(DZ284:DZ286)</f>
        <v/>
      </c>
      <c r="EA304" s="409">
        <f>AVERAGE(EA284:EA286)</f>
        <v/>
      </c>
      <c r="EB304" s="409">
        <f>AVERAGE(EB284:EB286)</f>
        <v/>
      </c>
      <c r="EC304" s="409">
        <f>AVERAGE(EC284:EC286)</f>
        <v/>
      </c>
      <c r="ED304" s="409">
        <f>AVERAGE(ED284:ED286)</f>
        <v/>
      </c>
      <c r="EE304" s="409">
        <f>AVERAGE(EE284:EE286)</f>
        <v/>
      </c>
      <c r="EF304" s="409">
        <f>AVERAGE(EF284:EF286)</f>
        <v/>
      </c>
      <c r="EG304" s="1225" t="n"/>
      <c r="EH304" s="1225" t="n"/>
      <c r="EI304" s="2703">
        <f>AVERAGE(EI284:EI286)</f>
        <v/>
      </c>
      <c r="EJ304" s="2703">
        <f>+EF304/EA304*DAY(DY304)</f>
        <v/>
      </c>
      <c r="EK304" s="1227">
        <f>(ED304+EE304)/EA304</f>
        <v/>
      </c>
      <c r="EL304" s="1227">
        <f>+EC304/(+EC304+ED304+EE304)</f>
        <v/>
      </c>
      <c r="EM304" s="1957">
        <f t="array" ref="EM304">EC304/(SUMPRODUCT(--(CHOOSE({1,2,3},EB304,ED304,EE304)&gt;0),CHOOSE({1,2,3},EB304,ED304,EE304))+EA304)</f>
        <v/>
      </c>
      <c r="EO304" s="408" t="inlineStr">
        <is>
          <t>Avg Prior 3 Mo</t>
        </is>
      </c>
      <c r="EP304" s="409">
        <f>AVERAGE(EP284:EP286)</f>
        <v/>
      </c>
      <c r="EQ304" s="409">
        <f>AVERAGE(EQ284:EQ286)</f>
        <v/>
      </c>
      <c r="ER304" s="409">
        <f>AVERAGE(ER284:ER286)</f>
        <v/>
      </c>
      <c r="ES304" s="409">
        <f>AVERAGE(ES284:ES286)</f>
        <v/>
      </c>
      <c r="ET304" s="409">
        <f>AVERAGE(ET284:ET286)</f>
        <v/>
      </c>
      <c r="EU304" s="409">
        <f>AVERAGE(EU284:EU286)</f>
        <v/>
      </c>
      <c r="EV304" s="409">
        <f>AVERAGE(EV284:EV286)</f>
        <v/>
      </c>
      <c r="EW304" s="1225" t="n"/>
      <c r="EX304" s="1225" t="n"/>
      <c r="EY304" s="2703">
        <f>AVERAGE(EY284:EY286)</f>
        <v/>
      </c>
      <c r="EZ304" s="2703">
        <f>+EV304/EQ304*DAY(EO304)</f>
        <v/>
      </c>
      <c r="FA304" s="1227">
        <f>(ET304+EU304)/EQ304</f>
        <v/>
      </c>
      <c r="FB304" s="1227">
        <f>+ES304/(+ES304+ET304+EU304)</f>
        <v/>
      </c>
      <c r="FC304" s="1957">
        <f t="array" ref="FC304">ES304/(SUMPRODUCT(--(CHOOSE({1,2,3},FH304,FX304,GN304)&gt;0),CHOOSE({1,2,3},FH304,FX304,GN304))+EQ304)</f>
        <v/>
      </c>
      <c r="FE304" s="408" t="inlineStr">
        <is>
          <t>Avg Prior 3 Mo</t>
        </is>
      </c>
      <c r="FF304" s="409">
        <f>AVERAGE(FF284:FF286)</f>
        <v/>
      </c>
      <c r="FG304" s="409">
        <f>AVERAGE(FG284:FG286)</f>
        <v/>
      </c>
      <c r="FH304" s="409">
        <f>AVERAGE(FH284:FH286)</f>
        <v/>
      </c>
      <c r="FI304" s="409">
        <f>AVERAGE(FI284:FI286)</f>
        <v/>
      </c>
      <c r="FJ304" s="409">
        <f>AVERAGE(FJ284:FJ286)</f>
        <v/>
      </c>
      <c r="FK304" s="409">
        <f>AVERAGE(FK284:FK286)</f>
        <v/>
      </c>
      <c r="FL304" s="409">
        <f>AVERAGE(FL284:FL286)</f>
        <v/>
      </c>
      <c r="FM304" s="1225" t="n"/>
      <c r="FN304" s="1225" t="n"/>
      <c r="FO304" s="2703">
        <f>AVERAGE(FO284:FO286)</f>
        <v/>
      </c>
      <c r="FP304" s="2703">
        <f>+FL304/FG304*DAY(FE304)</f>
        <v/>
      </c>
      <c r="FQ304" s="1227">
        <f>(FJ304+FK304)/FG304</f>
        <v/>
      </c>
      <c r="FR304" s="1227">
        <f>+FI304/(+FI304+FJ304+FK304)</f>
        <v/>
      </c>
      <c r="FS304" s="1957">
        <f t="array" ref="FS304">FI304/(SUMPRODUCT(--(CHOOSE({1,2,3},FH304,FJ304,FK304)&gt;0),CHOOSE({1,2,3},FH304,FJ304,FK304))+FG304)</f>
        <v/>
      </c>
      <c r="FU304" s="408" t="inlineStr">
        <is>
          <t>Avg Prior 3 Mo</t>
        </is>
      </c>
      <c r="FV304" s="409">
        <f>AVERAGE(FV284:FV286)</f>
        <v/>
      </c>
      <c r="FW304" s="409">
        <f>AVERAGE(FW284:FW286)</f>
        <v/>
      </c>
      <c r="FX304" s="409">
        <f>AVERAGE(FX284:FX286)</f>
        <v/>
      </c>
      <c r="FY304" s="409">
        <f>AVERAGE(FY284:FY286)</f>
        <v/>
      </c>
      <c r="FZ304" s="409">
        <f>AVERAGE(FZ284:FZ286)</f>
        <v/>
      </c>
      <c r="GA304" s="409">
        <f>AVERAGE(GA284:GA286)</f>
        <v/>
      </c>
      <c r="GB304" s="409">
        <f>AVERAGE(GB284:GB286)</f>
        <v/>
      </c>
      <c r="GC304" s="1225" t="n"/>
      <c r="GD304" s="1225" t="n"/>
      <c r="GE304" s="2703">
        <f>AVERAGE(GE284:GE286)</f>
        <v/>
      </c>
      <c r="GF304" s="2703">
        <f>+GB304/FW304*DAY(FU304)</f>
        <v/>
      </c>
      <c r="GG304" s="1227">
        <f>(FZ304+GA304)/FW304</f>
        <v/>
      </c>
      <c r="GH304" s="1227">
        <f>+FY304/(+FY304+FZ304+GA304)</f>
        <v/>
      </c>
      <c r="GI304" s="1957">
        <f t="array" ref="GI304">FY304/(SUMPRODUCT(--(CHOOSE({1,2,3},FX304,FZ304,GA304)&gt;0),CHOOSE({1,2,3},FX304,FZ304,GA304))+FW304)</f>
        <v/>
      </c>
      <c r="GK304" s="408" t="inlineStr">
        <is>
          <t>Avg Prior 3 Mo</t>
        </is>
      </c>
      <c r="GL304" s="409">
        <f>AVERAGE(GL284:GL286)</f>
        <v/>
      </c>
      <c r="GM304" s="409">
        <f>AVERAGE(GM284:GM286)</f>
        <v/>
      </c>
      <c r="GN304" s="409">
        <f>AVERAGE(GN284:GN286)</f>
        <v/>
      </c>
      <c r="GO304" s="409">
        <f>AVERAGE(GO284:GO286)</f>
        <v/>
      </c>
      <c r="GP304" s="409">
        <f>AVERAGE(GP284:GP286)</f>
        <v/>
      </c>
      <c r="GQ304" s="409">
        <f>AVERAGE(GQ284:GQ286)</f>
        <v/>
      </c>
      <c r="GR304" s="409">
        <f>AVERAGE(GR284:GR286)</f>
        <v/>
      </c>
      <c r="GS304" s="1225" t="n"/>
      <c r="GT304" s="1225" t="n"/>
      <c r="GU304" s="2703">
        <f>AVERAGE(GU284:GU286)</f>
        <v/>
      </c>
      <c r="GV304" s="2703">
        <f>+GR304/GM304*DAY(GK304)</f>
        <v/>
      </c>
      <c r="GW304" s="1227">
        <f>(GP304+GQ304)/GM304</f>
        <v/>
      </c>
      <c r="GX304" s="1227">
        <f>+GO304/(+GO304+GP304+GQ304)</f>
        <v/>
      </c>
      <c r="GY304" s="1957">
        <f t="array" ref="GY304">GO304/(SUMPRODUCT(--(CHOOSE({1,2,3},GN304,GP304,GQ304)&gt;0),CHOOSE({1,2,3},GN304,GP304,GQ304))+GM304)</f>
        <v/>
      </c>
    </row>
    <row r="305">
      <c r="A305" s="408" t="inlineStr">
        <is>
          <t>Avg Prior 6 Mo</t>
        </is>
      </c>
      <c r="B305" s="409">
        <f>AVERAGE(B281:B286)</f>
        <v/>
      </c>
      <c r="C305" s="409">
        <f>AVERAGE(C281:C286)</f>
        <v/>
      </c>
      <c r="D305" s="409">
        <f>AVERAGE(D281:D286)</f>
        <v/>
      </c>
      <c r="E305" s="409">
        <f>AVERAGE(E281:E286)</f>
        <v/>
      </c>
      <c r="F305" s="409">
        <f>AVERAGE(F281:F286)</f>
        <v/>
      </c>
      <c r="G305" s="409">
        <f>AVERAGE(G281:G286)</f>
        <v/>
      </c>
      <c r="H305" s="409">
        <f>AVERAGE(H281:H286)</f>
        <v/>
      </c>
      <c r="I305" s="1225" t="n"/>
      <c r="J305" s="1225" t="n"/>
      <c r="K305" s="2703">
        <f>AVERAGE(K281:K286)</f>
        <v/>
      </c>
      <c r="L305" s="2703">
        <f>+H305/C305*DAY(A305)</f>
        <v/>
      </c>
      <c r="M305" s="1227">
        <f>(F305+G305)/C305</f>
        <v/>
      </c>
      <c r="N305" s="1227">
        <f>+E305/(+E305+F305+G305)</f>
        <v/>
      </c>
      <c r="O305" s="1957">
        <f t="array" ref="O305">E305/(SUMPRODUCT(--(CHOOSE({1,2,3},D305,F305,G305)&gt;0),CHOOSE({1,2,3},D305,F305,G305))+C305)</f>
        <v/>
      </c>
      <c r="Q305" s="408" t="inlineStr">
        <is>
          <t>Avg Prior 6 Mo</t>
        </is>
      </c>
      <c r="R305" s="409">
        <f>AVERAGE(R281:R286)</f>
        <v/>
      </c>
      <c r="S305" s="409">
        <f>AVERAGE(S281:S286)</f>
        <v/>
      </c>
      <c r="T305" s="409">
        <f>AVERAGE(T281:T286)</f>
        <v/>
      </c>
      <c r="U305" s="409">
        <f>AVERAGE(U281:U286)</f>
        <v/>
      </c>
      <c r="V305" s="409">
        <f>AVERAGE(V281:V286)</f>
        <v/>
      </c>
      <c r="W305" s="409">
        <f>AVERAGE(W281:W286)</f>
        <v/>
      </c>
      <c r="X305" s="409">
        <f>AVERAGE(X281:X286)</f>
        <v/>
      </c>
      <c r="Y305" s="1225" t="n"/>
      <c r="Z305" s="1225" t="n"/>
      <c r="AA305" s="2703">
        <f>AVERAGE(AA281:AA286)</f>
        <v/>
      </c>
      <c r="AB305" s="2703">
        <f>+X305/S305*DAY(Q305)</f>
        <v/>
      </c>
      <c r="AC305" s="1227">
        <f>(V305+W305)/S305</f>
        <v/>
      </c>
      <c r="AD305" s="1227">
        <f>+U305/(+U305+V305+W305)</f>
        <v/>
      </c>
      <c r="AE305" s="1957">
        <f t="array" ref="AE305">U305/(SUMPRODUCT(--(CHOOSE({1,2,3},T305,V305,W305)&gt;0),CHOOSE({1,2,3},T305,V305,W305))+S305)</f>
        <v/>
      </c>
      <c r="AG305" s="408" t="inlineStr">
        <is>
          <t>Avg Prior 6 Mo</t>
        </is>
      </c>
      <c r="AH305" s="409">
        <f>AVERAGE(AH281:AH286)</f>
        <v/>
      </c>
      <c r="AI305" s="409">
        <f>AVERAGE(AI281:AI286)</f>
        <v/>
      </c>
      <c r="AJ305" s="409">
        <f>AVERAGE(AJ281:AJ286)</f>
        <v/>
      </c>
      <c r="AK305" s="409">
        <f>AVERAGE(AK281:AK286)</f>
        <v/>
      </c>
      <c r="AL305" s="409">
        <f>AVERAGE(AL281:AL286)</f>
        <v/>
      </c>
      <c r="AM305" s="409">
        <f>AVERAGE(AM281:AM286)</f>
        <v/>
      </c>
      <c r="AN305" s="409">
        <f>AVERAGE(AN281:AN286)</f>
        <v/>
      </c>
      <c r="AO305" s="1225" t="n"/>
      <c r="AP305" s="1225" t="n"/>
      <c r="AQ305" s="2703">
        <f>AVERAGE(AQ281:AQ286)</f>
        <v/>
      </c>
      <c r="AR305" s="2703">
        <f>+AN305/AI305*DAY(AG305)</f>
        <v/>
      </c>
      <c r="AS305" s="1227">
        <f>(AL305+AM305)/AI305</f>
        <v/>
      </c>
      <c r="AT305" s="1227">
        <f>+AK305/(+AK305+AL305+AM305)</f>
        <v/>
      </c>
      <c r="AU305" s="1957">
        <f t="array" ref="AU305">AK305/(SUMPRODUCT(--(CHOOSE({1,2,3},AJ305,AL305,AM305)&gt;0),CHOOSE({1,2,3},AJ305,AL305,AM305))+AI305)</f>
        <v/>
      </c>
      <c r="AW305" s="408" t="inlineStr">
        <is>
          <t>Avg Prior 6 Mo</t>
        </is>
      </c>
      <c r="AX305" s="409">
        <f>AVERAGE(AX281:AX286)</f>
        <v/>
      </c>
      <c r="AY305" s="409">
        <f>AVERAGE(AY281:AY286)</f>
        <v/>
      </c>
      <c r="AZ305" s="409">
        <f>AVERAGE(AZ281:AZ286)</f>
        <v/>
      </c>
      <c r="BA305" s="409">
        <f>AVERAGE(BA281:BA286)</f>
        <v/>
      </c>
      <c r="BB305" s="409">
        <f>AVERAGE(BB281:BB286)</f>
        <v/>
      </c>
      <c r="BC305" s="409">
        <f>AVERAGE(BC281:BC286)</f>
        <v/>
      </c>
      <c r="BD305" s="409">
        <f>AVERAGE(BD281:BD286)</f>
        <v/>
      </c>
      <c r="BE305" s="1225" t="n"/>
      <c r="BF305" s="1225" t="n"/>
      <c r="BG305" s="2703">
        <f>AVERAGE(BG281:BG286)</f>
        <v/>
      </c>
      <c r="BH305" s="2703">
        <f>+BD305/AY305*DAY(AW305)</f>
        <v/>
      </c>
      <c r="BI305" s="1227">
        <f>(BB305+BC305)/AY305</f>
        <v/>
      </c>
      <c r="BJ305" s="1227">
        <f>+BA305/(+BA305+BB305+BC305)</f>
        <v/>
      </c>
      <c r="BK305" s="1957">
        <f t="array" ref="BK305">BA305/(SUMPRODUCT(--(CHOOSE({1,2,3},AZ305,BB305,BC305)&gt;0),CHOOSE({1,2,3},AZ305,BB305,BC305))+AY305)</f>
        <v/>
      </c>
      <c r="BM305" s="408" t="inlineStr">
        <is>
          <t>Avg Prior 6 Mo</t>
        </is>
      </c>
      <c r="BN305" s="409">
        <f>AVERAGE(BN281:BN286)</f>
        <v/>
      </c>
      <c r="BO305" s="409">
        <f>AVERAGE(BO281:BO286)</f>
        <v/>
      </c>
      <c r="BP305" s="409">
        <f>AVERAGE(BP281:BP286)</f>
        <v/>
      </c>
      <c r="BQ305" s="409">
        <f>AVERAGE(BQ281:BQ286)</f>
        <v/>
      </c>
      <c r="BR305" s="409">
        <f>AVERAGE(BR281:BR286)</f>
        <v/>
      </c>
      <c r="BS305" s="409">
        <f>AVERAGE(BS281:BS286)</f>
        <v/>
      </c>
      <c r="BT305" s="409">
        <f>AVERAGE(BT281:BT286)</f>
        <v/>
      </c>
      <c r="BU305" s="1225" t="n"/>
      <c r="BV305" s="1225" t="n"/>
      <c r="BW305" s="2703">
        <f>AVERAGE(BW281:BW286)</f>
        <v/>
      </c>
      <c r="BX305" s="2703">
        <f>+BT305/BO305*DAY(BM305)</f>
        <v/>
      </c>
      <c r="BY305" s="1227">
        <f>(BR305+BS305)/BO305</f>
        <v/>
      </c>
      <c r="BZ305" s="1227">
        <f>+BQ305/(+BQ305+BR305+BS305)</f>
        <v/>
      </c>
      <c r="CA305" s="1957">
        <f t="array" ref="CA305">BQ305/(SUMPRODUCT(--(CHOOSE({1,2,3},BP305,BR305,BS305)&gt;0),CHOOSE({1,2,3},BP305,BR305,BS305))+BO305)</f>
        <v/>
      </c>
      <c r="CC305" s="408" t="inlineStr">
        <is>
          <t>Avg Prior 6 Mo</t>
        </is>
      </c>
      <c r="CD305" s="409">
        <f>AVERAGE(CD281:CD286)</f>
        <v/>
      </c>
      <c r="CE305" s="409">
        <f>AVERAGE(CE281:CE286)</f>
        <v/>
      </c>
      <c r="CF305" s="409">
        <f>AVERAGE(CF281:CF286)</f>
        <v/>
      </c>
      <c r="CG305" s="409">
        <f>AVERAGE(CG281:CG286)</f>
        <v/>
      </c>
      <c r="CH305" s="409">
        <f>AVERAGE(CH281:CH286)</f>
        <v/>
      </c>
      <c r="CI305" s="409">
        <f>AVERAGE(CI281:CI286)</f>
        <v/>
      </c>
      <c r="CJ305" s="409">
        <f>AVERAGE(CJ281:CJ286)</f>
        <v/>
      </c>
      <c r="CK305" s="1225" t="n"/>
      <c r="CL305" s="1225" t="n"/>
      <c r="CM305" s="2703">
        <f>AVERAGE(CM281:CM286)</f>
        <v/>
      </c>
      <c r="CN305" s="2703">
        <f>+CJ305/CE305*DAY(CC305)</f>
        <v/>
      </c>
      <c r="CO305" s="1227">
        <f>(CH305+CI305)/CE305</f>
        <v/>
      </c>
      <c r="CP305" s="1227">
        <f>+CG305/(+CG305+CH305+CI305)</f>
        <v/>
      </c>
      <c r="CQ305" s="1957">
        <f t="array" ref="CQ305">CG305/(SUMPRODUCT(--(CHOOSE({1,2,3},CF305,CH305,CI305)&gt;0),CHOOSE({1,2,3},CF305,CH305,CI305))+CE305)</f>
        <v/>
      </c>
      <c r="CS305" s="408" t="inlineStr">
        <is>
          <t>Avg Prior 6 Mo</t>
        </is>
      </c>
      <c r="CT305" s="409">
        <f>AVERAGE(CT281:CT286)</f>
        <v/>
      </c>
      <c r="CU305" s="409">
        <f>AVERAGE(CU281:CU286)</f>
        <v/>
      </c>
      <c r="CV305" s="409">
        <f>AVERAGE(CV281:CV286)</f>
        <v/>
      </c>
      <c r="CW305" s="409">
        <f>AVERAGE(CW281:CW286)</f>
        <v/>
      </c>
      <c r="CX305" s="409">
        <f>AVERAGE(CX281:CX286)</f>
        <v/>
      </c>
      <c r="CY305" s="409">
        <f>AVERAGE(CY281:CY286)</f>
        <v/>
      </c>
      <c r="CZ305" s="409">
        <f>AVERAGE(CZ281:CZ286)</f>
        <v/>
      </c>
      <c r="DA305" s="1225" t="n"/>
      <c r="DB305" s="1225" t="n"/>
      <c r="DC305" s="2703">
        <f>AVERAGE(DC281:DC286)</f>
        <v/>
      </c>
      <c r="DD305" s="2703">
        <f>+CZ305/CU305*DAY(CS305)</f>
        <v/>
      </c>
      <c r="DE305" s="1227">
        <f>(CX305+CY305)/CU305</f>
        <v/>
      </c>
      <c r="DF305" s="1227">
        <f>+CW305/(+CW305+CX305+CY305)</f>
        <v/>
      </c>
      <c r="DG305" s="1957">
        <f t="array" ref="DG305">CW305/(SUMPRODUCT(--(CHOOSE({1,2,3},CV305,CX305,CY305)&gt;0),CHOOSE({1,2,3},CV305,CX305,CY305))+CU305)</f>
        <v/>
      </c>
      <c r="DI305" s="408" t="inlineStr">
        <is>
          <t>Avg Prior 6 Mo</t>
        </is>
      </c>
      <c r="DJ305" s="409">
        <f>AVERAGE(DJ281:DJ286)</f>
        <v/>
      </c>
      <c r="DK305" s="409">
        <f>AVERAGE(DK281:DK286)</f>
        <v/>
      </c>
      <c r="DL305" s="409">
        <f>AVERAGE(DL281:DL286)</f>
        <v/>
      </c>
      <c r="DM305" s="409">
        <f>AVERAGE(DM281:DM286)</f>
        <v/>
      </c>
      <c r="DN305" s="409">
        <f>AVERAGE(DN281:DN286)</f>
        <v/>
      </c>
      <c r="DO305" s="409">
        <f>AVERAGE(DO281:DO286)</f>
        <v/>
      </c>
      <c r="DP305" s="409">
        <f>AVERAGE(DP281:DP286)</f>
        <v/>
      </c>
      <c r="DQ305" s="1225" t="n"/>
      <c r="DR305" s="1225" t="n"/>
      <c r="DS305" s="2703">
        <f>AVERAGE(DS281:DS286)</f>
        <v/>
      </c>
      <c r="DT305" s="2703">
        <f>+DP305/DK305*DAY(DI305)</f>
        <v/>
      </c>
      <c r="DU305" s="1227">
        <f>(DN305+DO305)/DK305</f>
        <v/>
      </c>
      <c r="DV305" s="1227">
        <f>+DM305/(+DM305+DN305+DO305)</f>
        <v/>
      </c>
      <c r="DW305" s="1957">
        <f t="array" ref="DW305">DM305/(SUMPRODUCT(--(CHOOSE({1,2,3},DL305,DN305,DO305)&gt;0),CHOOSE({1,2,3},DL305,DN305,DO305))+DK305)</f>
        <v/>
      </c>
      <c r="DY305" s="408" t="inlineStr">
        <is>
          <t>Avg Prior 6 Mo</t>
        </is>
      </c>
      <c r="DZ305" s="409">
        <f>AVERAGE(DZ281:DZ286)</f>
        <v/>
      </c>
      <c r="EA305" s="409">
        <f>AVERAGE(EA281:EA286)</f>
        <v/>
      </c>
      <c r="EB305" s="409">
        <f>AVERAGE(EB281:EB286)</f>
        <v/>
      </c>
      <c r="EC305" s="409">
        <f>AVERAGE(EC281:EC286)</f>
        <v/>
      </c>
      <c r="ED305" s="409">
        <f>AVERAGE(ED281:ED286)</f>
        <v/>
      </c>
      <c r="EE305" s="409">
        <f>AVERAGE(EE281:EE286)</f>
        <v/>
      </c>
      <c r="EF305" s="409">
        <f>AVERAGE(EF281:EF286)</f>
        <v/>
      </c>
      <c r="EG305" s="1225" t="n"/>
      <c r="EH305" s="1225" t="n"/>
      <c r="EI305" s="2703">
        <f>AVERAGE(EI281:EI286)</f>
        <v/>
      </c>
      <c r="EJ305" s="2703">
        <f>+EF305/EA305*DAY(DY305)</f>
        <v/>
      </c>
      <c r="EK305" s="1227">
        <f>(ED305+EE305)/EA305</f>
        <v/>
      </c>
      <c r="EL305" s="1227">
        <f>+EC305/(+EC305+ED305+EE305)</f>
        <v/>
      </c>
      <c r="EM305" s="1957">
        <f t="array" ref="EM305">EC305/(SUMPRODUCT(--(CHOOSE({1,2,3},EB305,ED305,EE305)&gt;0),CHOOSE({1,2,3},EB305,ED305,EE305))+EA305)</f>
        <v/>
      </c>
      <c r="EO305" s="408" t="inlineStr">
        <is>
          <t>Avg Prior 6 Mo</t>
        </is>
      </c>
      <c r="EP305" s="409">
        <f>AVERAGE(EP281:EP286)</f>
        <v/>
      </c>
      <c r="EQ305" s="409">
        <f>AVERAGE(EQ281:EQ286)</f>
        <v/>
      </c>
      <c r="ER305" s="409">
        <f>AVERAGE(ER281:ER286)</f>
        <v/>
      </c>
      <c r="ES305" s="409">
        <f>AVERAGE(ES281:ES286)</f>
        <v/>
      </c>
      <c r="ET305" s="409">
        <f>AVERAGE(ET281:ET286)</f>
        <v/>
      </c>
      <c r="EU305" s="409">
        <f>AVERAGE(EU281:EU286)</f>
        <v/>
      </c>
      <c r="EV305" s="409">
        <f>AVERAGE(EV281:EV286)</f>
        <v/>
      </c>
      <c r="EW305" s="1225" t="n"/>
      <c r="EX305" s="1225" t="n"/>
      <c r="EY305" s="2703">
        <f>AVERAGE(EY281:EY286)</f>
        <v/>
      </c>
      <c r="EZ305" s="2703">
        <f>+EV305/EQ305*DAY(EO305)</f>
        <v/>
      </c>
      <c r="FA305" s="1227">
        <f>(ET305+EU305)/EQ305</f>
        <v/>
      </c>
      <c r="FB305" s="1227">
        <f>+ES305/(+ES305+ET305+EU305)</f>
        <v/>
      </c>
      <c r="FC305" s="1957">
        <f t="array" ref="FC305">ES305/(SUMPRODUCT(--(CHOOSE({1,2,3},FH305,FX305,GN305)&gt;0),CHOOSE({1,2,3},FH305,FX305,GN305))+EQ305)</f>
        <v/>
      </c>
      <c r="FE305" s="408" t="inlineStr">
        <is>
          <t>Avg Prior 6 Mo</t>
        </is>
      </c>
      <c r="FF305" s="409">
        <f>AVERAGE(FF281:FF286)</f>
        <v/>
      </c>
      <c r="FG305" s="409">
        <f>AVERAGE(FG281:FG286)</f>
        <v/>
      </c>
      <c r="FH305" s="409">
        <f>AVERAGE(FH281:FH286)</f>
        <v/>
      </c>
      <c r="FI305" s="409">
        <f>AVERAGE(FI281:FI286)</f>
        <v/>
      </c>
      <c r="FJ305" s="409">
        <f>AVERAGE(FJ281:FJ286)</f>
        <v/>
      </c>
      <c r="FK305" s="409">
        <f>AVERAGE(FK281:FK286)</f>
        <v/>
      </c>
      <c r="FL305" s="409">
        <f>AVERAGE(FL281:FL286)</f>
        <v/>
      </c>
      <c r="FM305" s="1225" t="n"/>
      <c r="FN305" s="1225" t="n"/>
      <c r="FO305" s="2703">
        <f>AVERAGE(FO281:FO286)</f>
        <v/>
      </c>
      <c r="FP305" s="2703">
        <f>+FL305/FG305*DAY(FE305)</f>
        <v/>
      </c>
      <c r="FQ305" s="1227">
        <f>(FJ305+FK305)/FG305</f>
        <v/>
      </c>
      <c r="FR305" s="1227">
        <f>+FI305/(+FI305+FJ305+FK305)</f>
        <v/>
      </c>
      <c r="FS305" s="1957">
        <f t="array" ref="FS305">FI305/(SUMPRODUCT(--(CHOOSE({1,2,3},FH305,FJ305,FK305)&gt;0),CHOOSE({1,2,3},FH305,FJ305,FK305))+FG305)</f>
        <v/>
      </c>
      <c r="FU305" s="408" t="inlineStr">
        <is>
          <t>Avg Prior 6 Mo</t>
        </is>
      </c>
      <c r="FV305" s="409">
        <f>AVERAGE(FV281:FV286)</f>
        <v/>
      </c>
      <c r="FW305" s="409">
        <f>AVERAGE(FW281:FW286)</f>
        <v/>
      </c>
      <c r="FX305" s="409">
        <f>AVERAGE(FX281:FX286)</f>
        <v/>
      </c>
      <c r="FY305" s="409">
        <f>AVERAGE(FY281:FY286)</f>
        <v/>
      </c>
      <c r="FZ305" s="409">
        <f>AVERAGE(FZ281:FZ286)</f>
        <v/>
      </c>
      <c r="GA305" s="409">
        <f>AVERAGE(GA281:GA286)</f>
        <v/>
      </c>
      <c r="GB305" s="409">
        <f>AVERAGE(GB281:GB286)</f>
        <v/>
      </c>
      <c r="GC305" s="1225" t="n"/>
      <c r="GD305" s="1225" t="n"/>
      <c r="GE305" s="2703">
        <f>AVERAGE(GE281:GE286)</f>
        <v/>
      </c>
      <c r="GF305" s="2703">
        <f>+GB305/FW305*DAY(FU305)</f>
        <v/>
      </c>
      <c r="GG305" s="1227">
        <f>(FZ305+GA305)/FW305</f>
        <v/>
      </c>
      <c r="GH305" s="1227">
        <f>+FY305/(+FY305+FZ305+GA305)</f>
        <v/>
      </c>
      <c r="GI305" s="1957">
        <f t="array" ref="GI305">FY305/(SUMPRODUCT(--(CHOOSE({1,2,3},FX305,FZ305,GA305)&gt;0),CHOOSE({1,2,3},FX305,FZ305,GA305))+FW305)</f>
        <v/>
      </c>
      <c r="GK305" s="408" t="inlineStr">
        <is>
          <t>Avg Prior 6 Mo</t>
        </is>
      </c>
      <c r="GL305" s="409">
        <f>AVERAGE(GL281:GL286)</f>
        <v/>
      </c>
      <c r="GM305" s="409">
        <f>AVERAGE(GM281:GM286)</f>
        <v/>
      </c>
      <c r="GN305" s="409">
        <f>AVERAGE(GN281:GN286)</f>
        <v/>
      </c>
      <c r="GO305" s="409">
        <f>AVERAGE(GO281:GO286)</f>
        <v/>
      </c>
      <c r="GP305" s="409">
        <f>AVERAGE(GP281:GP286)</f>
        <v/>
      </c>
      <c r="GQ305" s="409">
        <f>AVERAGE(GQ281:GQ286)</f>
        <v/>
      </c>
      <c r="GR305" s="409">
        <f>AVERAGE(GR281:GR286)</f>
        <v/>
      </c>
      <c r="GS305" s="1225" t="n"/>
      <c r="GT305" s="1225" t="n"/>
      <c r="GU305" s="2703">
        <f>AVERAGE(GU281:GU286)</f>
        <v/>
      </c>
      <c r="GV305" s="2703">
        <f>+GR305/GM305*DAY(GK305)</f>
        <v/>
      </c>
      <c r="GW305" s="1227">
        <f>(GP305+GQ305)/GM305</f>
        <v/>
      </c>
      <c r="GX305" s="1227">
        <f>+GO305/(+GO305+GP305+GQ305)</f>
        <v/>
      </c>
      <c r="GY305" s="1957">
        <f t="array" ref="GY305">GO305/(SUMPRODUCT(--(CHOOSE({1,2,3},GN305,GP305,GQ305)&gt;0),CHOOSE({1,2,3},GN305,GP305,GQ305))+GM305)</f>
        <v/>
      </c>
    </row>
    <row r="306" ht="16" customHeight="1" thickBot="1">
      <c r="A306" s="410" t="inlineStr">
        <is>
          <t>Avg Prior 12 Mo</t>
        </is>
      </c>
      <c r="B306" s="411">
        <f>AVERAGE(B275:B286)</f>
        <v/>
      </c>
      <c r="C306" s="411">
        <f>AVERAGE(C275:C286)</f>
        <v/>
      </c>
      <c r="D306" s="411">
        <f>AVERAGE(D275:D286)</f>
        <v/>
      </c>
      <c r="E306" s="411">
        <f>AVERAGE(E275:E286)</f>
        <v/>
      </c>
      <c r="F306" s="411">
        <f>AVERAGE(F275:F286)</f>
        <v/>
      </c>
      <c r="G306" s="411">
        <f>AVERAGE(G275:G286)</f>
        <v/>
      </c>
      <c r="H306" s="411">
        <f>AVERAGE(H275:H286)</f>
        <v/>
      </c>
      <c r="I306" s="412" t="n"/>
      <c r="J306" s="412" t="n"/>
      <c r="K306" s="2704">
        <f>AVERAGE(K275:K286)</f>
        <v/>
      </c>
      <c r="L306" s="2704">
        <f>+H306/C306*DAY(A306)</f>
        <v/>
      </c>
      <c r="M306" s="414">
        <f>(F306+G306)/C306</f>
        <v/>
      </c>
      <c r="N306" s="414">
        <f>+E306/(+E306+F306+G306)</f>
        <v/>
      </c>
      <c r="O306" s="1958">
        <f t="array" ref="O306">E306/(SUMPRODUCT(--(CHOOSE({1,2,3},D306,F306,G306)&gt;0),CHOOSE({1,2,3},D306,F306,G306))+C306)</f>
        <v/>
      </c>
      <c r="Q306" s="410" t="inlineStr">
        <is>
          <t>Avg Prior 12 Mo</t>
        </is>
      </c>
      <c r="R306" s="411">
        <f>AVERAGE(R275:R286)</f>
        <v/>
      </c>
      <c r="S306" s="411">
        <f>AVERAGE(S275:S286)</f>
        <v/>
      </c>
      <c r="T306" s="411">
        <f>AVERAGE(T275:T286)</f>
        <v/>
      </c>
      <c r="U306" s="411">
        <f>AVERAGE(U275:U286)</f>
        <v/>
      </c>
      <c r="V306" s="411">
        <f>AVERAGE(V275:V286)</f>
        <v/>
      </c>
      <c r="W306" s="411">
        <f>AVERAGE(W275:W286)</f>
        <v/>
      </c>
      <c r="X306" s="411">
        <f>AVERAGE(X275:X286)</f>
        <v/>
      </c>
      <c r="Y306" s="412" t="n"/>
      <c r="Z306" s="412" t="n"/>
      <c r="AA306" s="2704">
        <f>AVERAGE(AA275:AA286)</f>
        <v/>
      </c>
      <c r="AB306" s="2704">
        <f>+X306/S306*DAY(Q306)</f>
        <v/>
      </c>
      <c r="AC306" s="414">
        <f>(V306+W306)/S306</f>
        <v/>
      </c>
      <c r="AD306" s="414">
        <f>+U306/(+U306+V306+W306)</f>
        <v/>
      </c>
      <c r="AE306" s="1958">
        <f t="array" ref="AE306">U306/(SUMPRODUCT(--(CHOOSE({1,2,3},T306,V306,W306)&gt;0),CHOOSE({1,2,3},T306,V306,W306))+S306)</f>
        <v/>
      </c>
      <c r="AG306" s="410" t="inlineStr">
        <is>
          <t>Avg Prior 12 Mo</t>
        </is>
      </c>
      <c r="AH306" s="411">
        <f>AVERAGE(AH275:AH286)</f>
        <v/>
      </c>
      <c r="AI306" s="411">
        <f>AVERAGE(AI275:AI286)</f>
        <v/>
      </c>
      <c r="AJ306" s="411">
        <f>AVERAGE(AJ275:AJ286)</f>
        <v/>
      </c>
      <c r="AK306" s="411">
        <f>AVERAGE(AK275:AK286)</f>
        <v/>
      </c>
      <c r="AL306" s="411">
        <f>AVERAGE(AL275:AL286)</f>
        <v/>
      </c>
      <c r="AM306" s="411">
        <f>AVERAGE(AM275:AM286)</f>
        <v/>
      </c>
      <c r="AN306" s="411">
        <f>AVERAGE(AN275:AN286)</f>
        <v/>
      </c>
      <c r="AO306" s="412" t="n"/>
      <c r="AP306" s="412" t="n"/>
      <c r="AQ306" s="2704">
        <f>AVERAGE(AQ275:AQ286)</f>
        <v/>
      </c>
      <c r="AR306" s="2704">
        <f>+AN306/AI306*DAY(AG306)</f>
        <v/>
      </c>
      <c r="AS306" s="414">
        <f>(AL306+AM306)/AI306</f>
        <v/>
      </c>
      <c r="AT306" s="414">
        <f>+AK306/(+AK306+AL306+AM306)</f>
        <v/>
      </c>
      <c r="AU306" s="1958">
        <f t="array" ref="AU306">AK306/(SUMPRODUCT(--(CHOOSE({1,2,3},AJ306,AL306,AM306)&gt;0),CHOOSE({1,2,3},AJ306,AL306,AM306))+AI306)</f>
        <v/>
      </c>
      <c r="AW306" s="410" t="inlineStr">
        <is>
          <t>Avg Prior 12 Mo</t>
        </is>
      </c>
      <c r="AX306" s="411">
        <f>AVERAGE(AX275:AX286)</f>
        <v/>
      </c>
      <c r="AY306" s="411">
        <f>AVERAGE(AY275:AY286)</f>
        <v/>
      </c>
      <c r="AZ306" s="411">
        <f>AVERAGE(AZ275:AZ286)</f>
        <v/>
      </c>
      <c r="BA306" s="411">
        <f>AVERAGE(BA275:BA286)</f>
        <v/>
      </c>
      <c r="BB306" s="411">
        <f>AVERAGE(BB275:BB286)</f>
        <v/>
      </c>
      <c r="BC306" s="411">
        <f>AVERAGE(BC275:BC286)</f>
        <v/>
      </c>
      <c r="BD306" s="411">
        <f>AVERAGE(BD275:BD286)</f>
        <v/>
      </c>
      <c r="BE306" s="412" t="n"/>
      <c r="BF306" s="412" t="n"/>
      <c r="BG306" s="2704">
        <f>AVERAGE(BG275:BG286)</f>
        <v/>
      </c>
      <c r="BH306" s="2704">
        <f>+BD306/AY306*DAY(AW306)</f>
        <v/>
      </c>
      <c r="BI306" s="414">
        <f>(BB306+BC306)/AY306</f>
        <v/>
      </c>
      <c r="BJ306" s="414">
        <f>+BA306/(+BA306+BB306+BC306)</f>
        <v/>
      </c>
      <c r="BK306" s="1958">
        <f t="array" ref="BK306">BA306/(SUMPRODUCT(--(CHOOSE({1,2,3},AZ306,BB306,BC306)&gt;0),CHOOSE({1,2,3},AZ306,BB306,BC306))+AY306)</f>
        <v/>
      </c>
      <c r="BM306" s="410" t="inlineStr">
        <is>
          <t>Avg Prior 12 Mo</t>
        </is>
      </c>
      <c r="BN306" s="411">
        <f>AVERAGE(BN275:BN286)</f>
        <v/>
      </c>
      <c r="BO306" s="411">
        <f>AVERAGE(BO275:BO286)</f>
        <v/>
      </c>
      <c r="BP306" s="411">
        <f>AVERAGE(BP275:BP286)</f>
        <v/>
      </c>
      <c r="BQ306" s="411">
        <f>AVERAGE(BQ275:BQ286)</f>
        <v/>
      </c>
      <c r="BR306" s="411">
        <f>AVERAGE(BR275:BR286)</f>
        <v/>
      </c>
      <c r="BS306" s="411">
        <f>AVERAGE(BS275:BS286)</f>
        <v/>
      </c>
      <c r="BT306" s="411">
        <f>AVERAGE(BT275:BT286)</f>
        <v/>
      </c>
      <c r="BU306" s="412" t="n"/>
      <c r="BV306" s="412" t="n"/>
      <c r="BW306" s="2704">
        <f>AVERAGE(BW275:BW286)</f>
        <v/>
      </c>
      <c r="BX306" s="2704">
        <f>+BT306/BO306*DAY(BM306)</f>
        <v/>
      </c>
      <c r="BY306" s="414">
        <f>(BR306+BS306)/BO306</f>
        <v/>
      </c>
      <c r="BZ306" s="414">
        <f>+BQ306/(+BQ306+BR306+BS306)</f>
        <v/>
      </c>
      <c r="CA306" s="1958">
        <f t="array" ref="CA306">BQ306/(SUMPRODUCT(--(CHOOSE({1,2,3},BP306,BR306,BS306)&gt;0),CHOOSE({1,2,3},BP306,BR306,BS306))+BO306)</f>
        <v/>
      </c>
      <c r="CC306" s="410" t="inlineStr">
        <is>
          <t>Avg Prior 12 Mo</t>
        </is>
      </c>
      <c r="CD306" s="411">
        <f>AVERAGE(CD275:CD286)</f>
        <v/>
      </c>
      <c r="CE306" s="411">
        <f>AVERAGE(CE275:CE286)</f>
        <v/>
      </c>
      <c r="CF306" s="411">
        <f>AVERAGE(CF275:CF286)</f>
        <v/>
      </c>
      <c r="CG306" s="411">
        <f>AVERAGE(CG275:CG286)</f>
        <v/>
      </c>
      <c r="CH306" s="411">
        <f>AVERAGE(CH275:CH286)</f>
        <v/>
      </c>
      <c r="CI306" s="411">
        <f>AVERAGE(CI275:CI286)</f>
        <v/>
      </c>
      <c r="CJ306" s="411">
        <f>AVERAGE(CJ275:CJ286)</f>
        <v/>
      </c>
      <c r="CK306" s="412" t="n"/>
      <c r="CL306" s="412" t="n"/>
      <c r="CM306" s="2704">
        <f>AVERAGE(CM275:CM286)</f>
        <v/>
      </c>
      <c r="CN306" s="2704">
        <f>+CJ306/CE306*DAY(CC306)</f>
        <v/>
      </c>
      <c r="CO306" s="414">
        <f>(CH306+CI306)/CE306</f>
        <v/>
      </c>
      <c r="CP306" s="414">
        <f>+CG306/(+CG306+CH306+CI306)</f>
        <v/>
      </c>
      <c r="CQ306" s="1958">
        <f t="array" ref="CQ306">CG306/(SUMPRODUCT(--(CHOOSE({1,2,3},CF306,CH306,CI306)&gt;0),CHOOSE({1,2,3},CF306,CH306,CI306))+CE306)</f>
        <v/>
      </c>
      <c r="CS306" s="410" t="inlineStr">
        <is>
          <t>Avg Prior 12 Mo</t>
        </is>
      </c>
      <c r="CT306" s="411">
        <f>AVERAGE(CT275:CT286)</f>
        <v/>
      </c>
      <c r="CU306" s="411">
        <f>AVERAGE(CU275:CU286)</f>
        <v/>
      </c>
      <c r="CV306" s="411">
        <f>AVERAGE(CV275:CV286)</f>
        <v/>
      </c>
      <c r="CW306" s="411">
        <f>AVERAGE(CW275:CW286)</f>
        <v/>
      </c>
      <c r="CX306" s="411">
        <f>AVERAGE(CX275:CX286)</f>
        <v/>
      </c>
      <c r="CY306" s="411">
        <f>AVERAGE(CY275:CY286)</f>
        <v/>
      </c>
      <c r="CZ306" s="411">
        <f>AVERAGE(CZ275:CZ286)</f>
        <v/>
      </c>
      <c r="DA306" s="412" t="n"/>
      <c r="DB306" s="412" t="n"/>
      <c r="DC306" s="2704">
        <f>AVERAGE(DC275:DC286)</f>
        <v/>
      </c>
      <c r="DD306" s="2704">
        <f>+CZ306/CU306*DAY(CS306)</f>
        <v/>
      </c>
      <c r="DE306" s="414">
        <f>(CX306+CY306)/CU306</f>
        <v/>
      </c>
      <c r="DF306" s="414">
        <f>+CW306/(+CW306+CX306+CY306)</f>
        <v/>
      </c>
      <c r="DG306" s="1958">
        <f t="array" ref="DG306">CW306/(SUMPRODUCT(--(CHOOSE({1,2,3},CV306,CX306,CY306)&gt;0),CHOOSE({1,2,3},CV306,CX306,CY306))+CU306)</f>
        <v/>
      </c>
      <c r="DI306" s="410" t="inlineStr">
        <is>
          <t>Avg Prior 12 Mo</t>
        </is>
      </c>
      <c r="DJ306" s="411">
        <f>AVERAGE(DJ275:DJ286)</f>
        <v/>
      </c>
      <c r="DK306" s="411">
        <f>AVERAGE(DK275:DK286)</f>
        <v/>
      </c>
      <c r="DL306" s="411">
        <f>AVERAGE(DL275:DL286)</f>
        <v/>
      </c>
      <c r="DM306" s="411">
        <f>AVERAGE(DM275:DM286)</f>
        <v/>
      </c>
      <c r="DN306" s="411">
        <f>AVERAGE(DN275:DN286)</f>
        <v/>
      </c>
      <c r="DO306" s="411">
        <f>AVERAGE(DO275:DO286)</f>
        <v/>
      </c>
      <c r="DP306" s="411">
        <f>AVERAGE(DP275:DP286)</f>
        <v/>
      </c>
      <c r="DQ306" s="412" t="n"/>
      <c r="DR306" s="412" t="n"/>
      <c r="DS306" s="2704">
        <f>AVERAGE(DS275:DS286)</f>
        <v/>
      </c>
      <c r="DT306" s="2704">
        <f>+DP306/DK306*DAY(DI306)</f>
        <v/>
      </c>
      <c r="DU306" s="414">
        <f>(DN306+DO306)/DK306</f>
        <v/>
      </c>
      <c r="DV306" s="414">
        <f>+DM306/(+DM306+DN306+DO306)</f>
        <v/>
      </c>
      <c r="DW306" s="1958">
        <f t="array" ref="DW306">DM306/(SUMPRODUCT(--(CHOOSE({1,2,3},DL306,DN306,DO306)&gt;0),CHOOSE({1,2,3},DL306,DN306,DO306))+DK306)</f>
        <v/>
      </c>
      <c r="DY306" s="410" t="inlineStr">
        <is>
          <t>Avg Prior 12 Mo</t>
        </is>
      </c>
      <c r="DZ306" s="411">
        <f>AVERAGE(DZ275:DZ286)</f>
        <v/>
      </c>
      <c r="EA306" s="411">
        <f>AVERAGE(EA275:EA286)</f>
        <v/>
      </c>
      <c r="EB306" s="411">
        <f>AVERAGE(EB275:EB286)</f>
        <v/>
      </c>
      <c r="EC306" s="411">
        <f>AVERAGE(EC275:EC286)</f>
        <v/>
      </c>
      <c r="ED306" s="411">
        <f>AVERAGE(ED275:ED286)</f>
        <v/>
      </c>
      <c r="EE306" s="411">
        <f>AVERAGE(EE275:EE286)</f>
        <v/>
      </c>
      <c r="EF306" s="411">
        <f>AVERAGE(EF275:EF286)</f>
        <v/>
      </c>
      <c r="EG306" s="412" t="n"/>
      <c r="EH306" s="412" t="n"/>
      <c r="EI306" s="2704">
        <f>AVERAGE(EI275:EI286)</f>
        <v/>
      </c>
      <c r="EJ306" s="2704">
        <f>+EF306/EA306*DAY(DY306)</f>
        <v/>
      </c>
      <c r="EK306" s="414">
        <f>(ED306+EE306)/EA306</f>
        <v/>
      </c>
      <c r="EL306" s="414">
        <f>+EC306/(+EC306+ED306+EE306)</f>
        <v/>
      </c>
      <c r="EM306" s="1958">
        <f t="array" ref="EM306">EC306/(SUMPRODUCT(--(CHOOSE({1,2,3},EB306,ED306,EE306)&gt;0),CHOOSE({1,2,3},EB306,ED306,EE306))+EA306)</f>
        <v/>
      </c>
      <c r="EO306" s="410" t="inlineStr">
        <is>
          <t>Avg Prior 12 Mo</t>
        </is>
      </c>
      <c r="EP306" s="411">
        <f>AVERAGE(EP275:EP286)</f>
        <v/>
      </c>
      <c r="EQ306" s="411">
        <f>AVERAGE(EQ275:EQ286)</f>
        <v/>
      </c>
      <c r="ER306" s="411">
        <f>AVERAGE(ER275:ER286)</f>
        <v/>
      </c>
      <c r="ES306" s="411">
        <f>AVERAGE(ES275:ES286)</f>
        <v/>
      </c>
      <c r="ET306" s="411">
        <f>AVERAGE(ET275:ET286)</f>
        <v/>
      </c>
      <c r="EU306" s="411">
        <f>AVERAGE(EU275:EU286)</f>
        <v/>
      </c>
      <c r="EV306" s="411">
        <f>AVERAGE(EV275:EV286)</f>
        <v/>
      </c>
      <c r="EW306" s="412" t="n"/>
      <c r="EX306" s="412" t="n"/>
      <c r="EY306" s="2704">
        <f>AVERAGE(EY275:EY286)</f>
        <v/>
      </c>
      <c r="EZ306" s="2704">
        <f>+EV306/EQ306*DAY(EO306)</f>
        <v/>
      </c>
      <c r="FA306" s="414">
        <f>(ET306+EU306)/EQ306</f>
        <v/>
      </c>
      <c r="FB306" s="414">
        <f>+ES306/(+ES306+ET306+EU306)</f>
        <v/>
      </c>
      <c r="FC306" s="1958">
        <f t="array" ref="FC306">ES306/(SUMPRODUCT(--(CHOOSE({1,2,3},FH306,FX306,GN306)&gt;0),CHOOSE({1,2,3},FH306,FX306,GN306))+EQ306)</f>
        <v/>
      </c>
      <c r="FE306" s="410" t="inlineStr">
        <is>
          <t>Avg Prior 12 Mo</t>
        </is>
      </c>
      <c r="FF306" s="411">
        <f>AVERAGE(FF275:FF286)</f>
        <v/>
      </c>
      <c r="FG306" s="411">
        <f>AVERAGE(FG275:FG286)</f>
        <v/>
      </c>
      <c r="FH306" s="411">
        <f>AVERAGE(FH275:FH286)</f>
        <v/>
      </c>
      <c r="FI306" s="411">
        <f>AVERAGE(FI275:FI286)</f>
        <v/>
      </c>
      <c r="FJ306" s="411">
        <f>AVERAGE(FJ275:FJ286)</f>
        <v/>
      </c>
      <c r="FK306" s="411">
        <f>AVERAGE(FK275:FK286)</f>
        <v/>
      </c>
      <c r="FL306" s="411">
        <f>AVERAGE(FL275:FL286)</f>
        <v/>
      </c>
      <c r="FM306" s="412" t="n"/>
      <c r="FN306" s="412" t="n"/>
      <c r="FO306" s="2704">
        <f>AVERAGE(FO275:FO286)</f>
        <v/>
      </c>
      <c r="FP306" s="2704">
        <f>+FL306/FG306*DAY(FE306)</f>
        <v/>
      </c>
      <c r="FQ306" s="414">
        <f>(FJ306+FK306)/FG306</f>
        <v/>
      </c>
      <c r="FR306" s="414">
        <f>+FI306/(+FI306+FJ306+FK306)</f>
        <v/>
      </c>
      <c r="FS306" s="1958">
        <f t="array" ref="FS306">FI306/(SUMPRODUCT(--(CHOOSE({1,2,3},FH306,FJ306,FK306)&gt;0),CHOOSE({1,2,3},FH306,FJ306,FK306))+FG306)</f>
        <v/>
      </c>
      <c r="FU306" s="410" t="inlineStr">
        <is>
          <t>Avg Prior 12 Mo</t>
        </is>
      </c>
      <c r="FV306" s="411">
        <f>AVERAGE(FV275:FV286)</f>
        <v/>
      </c>
      <c r="FW306" s="411">
        <f>AVERAGE(FW275:FW286)</f>
        <v/>
      </c>
      <c r="FX306" s="411">
        <f>AVERAGE(FX275:FX286)</f>
        <v/>
      </c>
      <c r="FY306" s="411">
        <f>AVERAGE(FY275:FY286)</f>
        <v/>
      </c>
      <c r="FZ306" s="411">
        <f>AVERAGE(FZ275:FZ286)</f>
        <v/>
      </c>
      <c r="GA306" s="411">
        <f>AVERAGE(GA275:GA286)</f>
        <v/>
      </c>
      <c r="GB306" s="411">
        <f>AVERAGE(GB275:GB286)</f>
        <v/>
      </c>
      <c r="GC306" s="412" t="n"/>
      <c r="GD306" s="412" t="n"/>
      <c r="GE306" s="2704">
        <f>AVERAGE(GE275:GE286)</f>
        <v/>
      </c>
      <c r="GF306" s="2704">
        <f>+GB306/FW306*DAY(FU306)</f>
        <v/>
      </c>
      <c r="GG306" s="414">
        <f>(FZ306+GA306)/FW306</f>
        <v/>
      </c>
      <c r="GH306" s="414">
        <f>+FY306/(+FY306+FZ306+GA306)</f>
        <v/>
      </c>
      <c r="GI306" s="1958">
        <f t="array" ref="GI306">FY306/(SUMPRODUCT(--(CHOOSE({1,2,3},FX306,FZ306,GA306)&gt;0),CHOOSE({1,2,3},FX306,FZ306,GA306))+FW306)</f>
        <v/>
      </c>
      <c r="GK306" s="410" t="inlineStr">
        <is>
          <t>Avg Prior 12 Mo</t>
        </is>
      </c>
      <c r="GL306" s="411">
        <f>AVERAGE(GL275:GL286)</f>
        <v/>
      </c>
      <c r="GM306" s="411">
        <f>AVERAGE(GM275:GM286)</f>
        <v/>
      </c>
      <c r="GN306" s="411">
        <f>AVERAGE(GN275:GN286)</f>
        <v/>
      </c>
      <c r="GO306" s="411">
        <f>AVERAGE(GO275:GO286)</f>
        <v/>
      </c>
      <c r="GP306" s="411">
        <f>AVERAGE(GP275:GP286)</f>
        <v/>
      </c>
      <c r="GQ306" s="411">
        <f>AVERAGE(GQ275:GQ286)</f>
        <v/>
      </c>
      <c r="GR306" s="411">
        <f>AVERAGE(GR275:GR286)</f>
        <v/>
      </c>
      <c r="GS306" s="412" t="n"/>
      <c r="GT306" s="412" t="n"/>
      <c r="GU306" s="2704">
        <f>AVERAGE(GU275:GU286)</f>
        <v/>
      </c>
      <c r="GV306" s="2704">
        <f>+GR306/GM306*DAY(GK306)</f>
        <v/>
      </c>
      <c r="GW306" s="414">
        <f>(GP306+GQ306)/GM306</f>
        <v/>
      </c>
      <c r="GX306" s="414">
        <f>+GO306/(+GO306+GP306+GQ306)</f>
        <v/>
      </c>
      <c r="GY306" s="1958">
        <f t="array" ref="GY306">GO306/(SUMPRODUCT(--(CHOOSE({1,2,3},GN306,GP306,GQ306)&gt;0),CHOOSE({1,2,3},GN306,GP306,GQ306))+GM306)</f>
        <v/>
      </c>
    </row>
    <row r="307" ht="16" customHeight="1" thickBot="1"/>
    <row r="308" ht="16" customHeight="1" thickBot="1">
      <c r="A308" s="1341" t="inlineStr">
        <is>
          <t>Payor 8</t>
        </is>
      </c>
      <c r="Q308" s="1341">
        <f>$A$308&amp;"-"&amp;Q$12</f>
        <v/>
      </c>
      <c r="AG308" s="1341">
        <f>$A$308&amp;"-"&amp;AG$12</f>
        <v/>
      </c>
      <c r="AW308" s="1341">
        <f>$A$308&amp;"-"&amp;AW$12</f>
        <v/>
      </c>
      <c r="BM308" s="1341">
        <f>$A$308&amp;"-"&amp;BM$12</f>
        <v/>
      </c>
      <c r="CC308" s="1341">
        <f>$A$308&amp;"-"&amp;CC$12</f>
        <v/>
      </c>
      <c r="CS308" s="1341">
        <f>$A$308&amp;"-"&amp;CS$12</f>
        <v/>
      </c>
      <c r="DI308" s="1341">
        <f>$A$308&amp;"-"&amp;DI$12</f>
        <v/>
      </c>
      <c r="DY308" s="1341">
        <f>$A$308&amp;"-"&amp;DY$12</f>
        <v/>
      </c>
      <c r="EO308" s="1341">
        <f>$A$308&amp;"-"&amp;EO$12</f>
        <v/>
      </c>
      <c r="FE308" s="1341">
        <f>$A$308&amp;"-"&amp;FE$12</f>
        <v/>
      </c>
      <c r="FU308" s="1341">
        <f>$A$308&amp;"-"&amp;FU$12</f>
        <v/>
      </c>
      <c r="GK308" s="1341">
        <f>$A$308&amp;"-"&amp;GK$12</f>
        <v/>
      </c>
    </row>
    <row r="309">
      <c r="A309" s="1295" t="n"/>
      <c r="B309" s="911" t="inlineStr">
        <is>
          <t>Acct Rec</t>
        </is>
      </c>
      <c r="C309" s="911" t="n"/>
      <c r="D309" s="911" t="n"/>
      <c r="E309" s="911" t="n"/>
      <c r="F309" s="911" t="n"/>
      <c r="G309" s="911" t="n"/>
      <c r="H309" s="911" t="inlineStr">
        <is>
          <t>Acct Rec</t>
        </is>
      </c>
      <c r="I309" s="911" t="inlineStr">
        <is>
          <t>Accts Rec</t>
        </is>
      </c>
      <c r="J309" s="912" t="n"/>
      <c r="K309" s="911" t="inlineStr">
        <is>
          <t>A/R</t>
        </is>
      </c>
      <c r="L309" s="911" t="n"/>
      <c r="M309" s="912" t="n"/>
      <c r="N309" s="912" t="n"/>
      <c r="O309" s="396" t="n"/>
      <c r="Q309" s="1295" t="n"/>
      <c r="R309" s="911" t="inlineStr">
        <is>
          <t>Acct Rec</t>
        </is>
      </c>
      <c r="S309" s="911" t="n"/>
      <c r="T309" s="911" t="n"/>
      <c r="U309" s="911" t="n"/>
      <c r="V309" s="911" t="n"/>
      <c r="W309" s="911" t="n"/>
      <c r="X309" s="911" t="inlineStr">
        <is>
          <t>Acct Rec</t>
        </is>
      </c>
      <c r="Y309" s="911" t="inlineStr">
        <is>
          <t>Accts Rec</t>
        </is>
      </c>
      <c r="Z309" s="912" t="n"/>
      <c r="AA309" s="911" t="inlineStr">
        <is>
          <t>A/R</t>
        </is>
      </c>
      <c r="AB309" s="911" t="n"/>
      <c r="AC309" s="912" t="n"/>
      <c r="AD309" s="912" t="n"/>
      <c r="AE309" s="396" t="n"/>
      <c r="AG309" s="1295" t="n"/>
      <c r="AH309" s="911" t="inlineStr">
        <is>
          <t>Acct Rec</t>
        </is>
      </c>
      <c r="AI309" s="911" t="n"/>
      <c r="AJ309" s="911" t="n"/>
      <c r="AK309" s="911" t="n"/>
      <c r="AL309" s="911" t="n"/>
      <c r="AM309" s="911" t="n"/>
      <c r="AN309" s="911" t="inlineStr">
        <is>
          <t>Acct Rec</t>
        </is>
      </c>
      <c r="AO309" s="911" t="inlineStr">
        <is>
          <t>Accts Rec</t>
        </is>
      </c>
      <c r="AP309" s="912" t="n"/>
      <c r="AQ309" s="911" t="inlineStr">
        <is>
          <t>A/R</t>
        </is>
      </c>
      <c r="AR309" s="911" t="n"/>
      <c r="AS309" s="912" t="n"/>
      <c r="AT309" s="912" t="n"/>
      <c r="AU309" s="396" t="n"/>
      <c r="AW309" s="1295" t="n"/>
      <c r="AX309" s="911" t="inlineStr">
        <is>
          <t>Acct Rec</t>
        </is>
      </c>
      <c r="AY309" s="911" t="n"/>
      <c r="AZ309" s="911" t="n"/>
      <c r="BA309" s="911" t="n"/>
      <c r="BB309" s="911" t="n"/>
      <c r="BC309" s="911" t="n"/>
      <c r="BD309" s="911" t="inlineStr">
        <is>
          <t>Acct Rec</t>
        </is>
      </c>
      <c r="BE309" s="911" t="inlineStr">
        <is>
          <t>Accts Rec</t>
        </is>
      </c>
      <c r="BF309" s="912" t="n"/>
      <c r="BG309" s="911" t="inlineStr">
        <is>
          <t>A/R</t>
        </is>
      </c>
      <c r="BH309" s="911" t="n"/>
      <c r="BI309" s="912" t="n"/>
      <c r="BJ309" s="912" t="n"/>
      <c r="BK309" s="396" t="n"/>
      <c r="BM309" s="1295" t="n"/>
      <c r="BN309" s="911" t="inlineStr">
        <is>
          <t>Acct Rec</t>
        </is>
      </c>
      <c r="BO309" s="911" t="n"/>
      <c r="BP309" s="911" t="n"/>
      <c r="BQ309" s="911" t="n"/>
      <c r="BR309" s="911" t="n"/>
      <c r="BS309" s="911" t="n"/>
      <c r="BT309" s="911" t="inlineStr">
        <is>
          <t>Acct Rec</t>
        </is>
      </c>
      <c r="BU309" s="911" t="inlineStr">
        <is>
          <t>Accts Rec</t>
        </is>
      </c>
      <c r="BV309" s="912" t="n"/>
      <c r="BW309" s="911" t="inlineStr">
        <is>
          <t>A/R</t>
        </is>
      </c>
      <c r="BX309" s="911" t="n"/>
      <c r="BY309" s="912" t="n"/>
      <c r="BZ309" s="912" t="n"/>
      <c r="CA309" s="396" t="n"/>
      <c r="CC309" s="1295" t="n"/>
      <c r="CD309" s="911" t="inlineStr">
        <is>
          <t>Acct Rec</t>
        </is>
      </c>
      <c r="CE309" s="911" t="n"/>
      <c r="CF309" s="911" t="n"/>
      <c r="CG309" s="911" t="n"/>
      <c r="CH309" s="911" t="n"/>
      <c r="CI309" s="911" t="n"/>
      <c r="CJ309" s="911" t="inlineStr">
        <is>
          <t>Acct Rec</t>
        </is>
      </c>
      <c r="CK309" s="911" t="inlineStr">
        <is>
          <t>Accts Rec</t>
        </is>
      </c>
      <c r="CL309" s="912" t="n"/>
      <c r="CM309" s="911" t="inlineStr">
        <is>
          <t>A/R</t>
        </is>
      </c>
      <c r="CN309" s="911" t="n"/>
      <c r="CO309" s="912" t="n"/>
      <c r="CP309" s="912" t="n"/>
      <c r="CQ309" s="396" t="n"/>
      <c r="CS309" s="1295" t="n"/>
      <c r="CT309" s="911" t="inlineStr">
        <is>
          <t>Acct Rec</t>
        </is>
      </c>
      <c r="CU309" s="911" t="n"/>
      <c r="CV309" s="911" t="n"/>
      <c r="CW309" s="911" t="n"/>
      <c r="CX309" s="911" t="n"/>
      <c r="CY309" s="911" t="n"/>
      <c r="CZ309" s="911" t="inlineStr">
        <is>
          <t>Acct Rec</t>
        </is>
      </c>
      <c r="DA309" s="911" t="inlineStr">
        <is>
          <t>Accts Rec</t>
        </is>
      </c>
      <c r="DB309" s="912" t="n"/>
      <c r="DC309" s="911" t="inlineStr">
        <is>
          <t>A/R</t>
        </is>
      </c>
      <c r="DD309" s="911" t="n"/>
      <c r="DE309" s="912" t="n"/>
      <c r="DF309" s="912" t="n"/>
      <c r="DG309" s="396" t="n"/>
      <c r="DI309" s="1295" t="n"/>
      <c r="DJ309" s="911" t="inlineStr">
        <is>
          <t>Acct Rec</t>
        </is>
      </c>
      <c r="DK309" s="911" t="n"/>
      <c r="DL309" s="911" t="n"/>
      <c r="DM309" s="911" t="n"/>
      <c r="DN309" s="911" t="n"/>
      <c r="DO309" s="911" t="n"/>
      <c r="DP309" s="911" t="inlineStr">
        <is>
          <t>Acct Rec</t>
        </is>
      </c>
      <c r="DQ309" s="911" t="inlineStr">
        <is>
          <t>Accts Rec</t>
        </is>
      </c>
      <c r="DR309" s="912" t="n"/>
      <c r="DS309" s="911" t="inlineStr">
        <is>
          <t>A/R</t>
        </is>
      </c>
      <c r="DT309" s="911" t="n"/>
      <c r="DU309" s="912" t="n"/>
      <c r="DV309" s="912" t="n"/>
      <c r="DW309" s="396" t="n"/>
      <c r="DY309" s="1295" t="n"/>
      <c r="DZ309" s="911" t="inlineStr">
        <is>
          <t>Acct Rec</t>
        </is>
      </c>
      <c r="EA309" s="911" t="n"/>
      <c r="EB309" s="911" t="n"/>
      <c r="EC309" s="911" t="n"/>
      <c r="ED309" s="911" t="n"/>
      <c r="EE309" s="911" t="n"/>
      <c r="EF309" s="911" t="inlineStr">
        <is>
          <t>Acct Rec</t>
        </is>
      </c>
      <c r="EG309" s="911" t="inlineStr">
        <is>
          <t>Accts Rec</t>
        </is>
      </c>
      <c r="EH309" s="912" t="n"/>
      <c r="EI309" s="911" t="inlineStr">
        <is>
          <t>A/R</t>
        </is>
      </c>
      <c r="EJ309" s="911" t="n"/>
      <c r="EK309" s="912" t="n"/>
      <c r="EL309" s="912" t="n"/>
      <c r="EM309" s="396" t="n"/>
      <c r="EO309" s="1295" t="n"/>
      <c r="EP309" s="911" t="inlineStr">
        <is>
          <t>Acct Rec</t>
        </is>
      </c>
      <c r="EQ309" s="911" t="n"/>
      <c r="ER309" s="911" t="n"/>
      <c r="ES309" s="911" t="n"/>
      <c r="ET309" s="911" t="n"/>
      <c r="EU309" s="911" t="n"/>
      <c r="EV309" s="911" t="inlineStr">
        <is>
          <t>Acct Rec</t>
        </is>
      </c>
      <c r="EW309" s="911" t="inlineStr">
        <is>
          <t>Accts Rec</t>
        </is>
      </c>
      <c r="EX309" s="912" t="n"/>
      <c r="EY309" s="911" t="inlineStr">
        <is>
          <t>A/R</t>
        </is>
      </c>
      <c r="EZ309" s="911" t="n"/>
      <c r="FA309" s="912" t="n"/>
      <c r="FB309" s="912" t="n"/>
      <c r="FC309" s="396" t="n"/>
      <c r="FE309" s="1295" t="n"/>
      <c r="FF309" s="911" t="inlineStr">
        <is>
          <t>Acct Rec</t>
        </is>
      </c>
      <c r="FG309" s="911" t="n"/>
      <c r="FH309" s="911" t="n"/>
      <c r="FI309" s="911" t="n"/>
      <c r="FJ309" s="911" t="n"/>
      <c r="FK309" s="911" t="n"/>
      <c r="FL309" s="911" t="inlineStr">
        <is>
          <t>Acct Rec</t>
        </is>
      </c>
      <c r="FM309" s="911" t="inlineStr">
        <is>
          <t>Accts Rec</t>
        </is>
      </c>
      <c r="FN309" s="912" t="n"/>
      <c r="FO309" s="911" t="inlineStr">
        <is>
          <t>A/R</t>
        </is>
      </c>
      <c r="FP309" s="911" t="n"/>
      <c r="FQ309" s="912" t="n"/>
      <c r="FR309" s="912" t="n"/>
      <c r="FS309" s="396" t="n"/>
      <c r="FU309" s="1295" t="n"/>
      <c r="FV309" s="911" t="inlineStr">
        <is>
          <t>Acct Rec</t>
        </is>
      </c>
      <c r="FW309" s="911" t="n"/>
      <c r="FX309" s="911" t="n"/>
      <c r="FY309" s="911" t="n"/>
      <c r="FZ309" s="911" t="n"/>
      <c r="GA309" s="911" t="n"/>
      <c r="GB309" s="911" t="inlineStr">
        <is>
          <t>Acct Rec</t>
        </is>
      </c>
      <c r="GC309" s="911" t="inlineStr">
        <is>
          <t>Accts Rec</t>
        </is>
      </c>
      <c r="GD309" s="912" t="n"/>
      <c r="GE309" s="911" t="inlineStr">
        <is>
          <t>A/R</t>
        </is>
      </c>
      <c r="GF309" s="911" t="n"/>
      <c r="GG309" s="912" t="n"/>
      <c r="GH309" s="912" t="n"/>
      <c r="GI309" s="396" t="n"/>
      <c r="GK309" s="1295" t="n"/>
      <c r="GL309" s="911" t="inlineStr">
        <is>
          <t>Acct Rec</t>
        </is>
      </c>
      <c r="GM309" s="911" t="n"/>
      <c r="GN309" s="911" t="n"/>
      <c r="GO309" s="911" t="n"/>
      <c r="GP309" s="911" t="n"/>
      <c r="GQ309" s="911" t="n"/>
      <c r="GR309" s="911" t="inlineStr">
        <is>
          <t>Acct Rec</t>
        </is>
      </c>
      <c r="GS309" s="911" t="inlineStr">
        <is>
          <t>Accts Rec</t>
        </is>
      </c>
      <c r="GT309" s="912" t="n"/>
      <c r="GU309" s="911" t="inlineStr">
        <is>
          <t>A/R</t>
        </is>
      </c>
      <c r="GV309" s="911" t="n"/>
      <c r="GW309" s="912" t="n"/>
      <c r="GX309" s="912" t="n"/>
      <c r="GY309" s="396" t="n"/>
    </row>
    <row r="310">
      <c r="A310" s="397" t="n"/>
      <c r="B310" s="398" t="inlineStr">
        <is>
          <t>Balance</t>
        </is>
      </c>
      <c r="C310" s="398" t="inlineStr">
        <is>
          <t>Current</t>
        </is>
      </c>
      <c r="D310" s="398" t="inlineStr">
        <is>
          <t>Past</t>
        </is>
      </c>
      <c r="E310" s="398" t="inlineStr">
        <is>
          <t>Cash</t>
        </is>
      </c>
      <c r="F310" s="398" t="inlineStr">
        <is>
          <t>Contractual</t>
        </is>
      </c>
      <c r="G310" s="398" t="inlineStr">
        <is>
          <t>Other</t>
        </is>
      </c>
      <c r="H310" s="398" t="inlineStr">
        <is>
          <t>Balance</t>
        </is>
      </c>
      <c r="I310" s="398" t="inlineStr">
        <is>
          <t>Per</t>
        </is>
      </c>
      <c r="J310" s="399" t="n"/>
      <c r="K310" s="398" t="inlineStr">
        <is>
          <t>Turnover</t>
        </is>
      </c>
      <c r="L310" s="398" t="n"/>
      <c r="M310" s="398" t="n"/>
      <c r="N310" s="398" t="inlineStr">
        <is>
          <t>Cash to</t>
        </is>
      </c>
      <c r="O310" s="400" t="inlineStr">
        <is>
          <t>Cash to</t>
        </is>
      </c>
      <c r="Q310" s="397" t="n"/>
      <c r="R310" s="398" t="inlineStr">
        <is>
          <t>Balance</t>
        </is>
      </c>
      <c r="S310" s="398" t="inlineStr">
        <is>
          <t>Current</t>
        </is>
      </c>
      <c r="T310" s="398" t="inlineStr">
        <is>
          <t>Past</t>
        </is>
      </c>
      <c r="U310" s="398" t="inlineStr">
        <is>
          <t>Cash</t>
        </is>
      </c>
      <c r="V310" s="398" t="inlineStr">
        <is>
          <t>Contractual</t>
        </is>
      </c>
      <c r="W310" s="398" t="inlineStr">
        <is>
          <t>Other</t>
        </is>
      </c>
      <c r="X310" s="398" t="inlineStr">
        <is>
          <t>Balance</t>
        </is>
      </c>
      <c r="Y310" s="398" t="inlineStr">
        <is>
          <t>Per</t>
        </is>
      </c>
      <c r="Z310" s="399" t="n"/>
      <c r="AA310" s="398" t="inlineStr">
        <is>
          <t>Turnover</t>
        </is>
      </c>
      <c r="AB310" s="398" t="n"/>
      <c r="AC310" s="398" t="n"/>
      <c r="AD310" s="398" t="inlineStr">
        <is>
          <t>Cash to</t>
        </is>
      </c>
      <c r="AE310" s="400" t="inlineStr">
        <is>
          <t>Cash to</t>
        </is>
      </c>
      <c r="AG310" s="397" t="n"/>
      <c r="AH310" s="398" t="inlineStr">
        <is>
          <t>Balance</t>
        </is>
      </c>
      <c r="AI310" s="398" t="inlineStr">
        <is>
          <t>Current</t>
        </is>
      </c>
      <c r="AJ310" s="398" t="inlineStr">
        <is>
          <t>Past</t>
        </is>
      </c>
      <c r="AK310" s="398" t="inlineStr">
        <is>
          <t>Cash</t>
        </is>
      </c>
      <c r="AL310" s="398" t="inlineStr">
        <is>
          <t>Contractual</t>
        </is>
      </c>
      <c r="AM310" s="398" t="inlineStr">
        <is>
          <t>Other</t>
        </is>
      </c>
      <c r="AN310" s="398" t="inlineStr">
        <is>
          <t>Balance</t>
        </is>
      </c>
      <c r="AO310" s="398" t="inlineStr">
        <is>
          <t>Per</t>
        </is>
      </c>
      <c r="AP310" s="399" t="n"/>
      <c r="AQ310" s="398" t="inlineStr">
        <is>
          <t>Turnover</t>
        </is>
      </c>
      <c r="AR310" s="398" t="n"/>
      <c r="AS310" s="398" t="n"/>
      <c r="AT310" s="398" t="inlineStr">
        <is>
          <t>Cash to</t>
        </is>
      </c>
      <c r="AU310" s="400" t="inlineStr">
        <is>
          <t>Cash to</t>
        </is>
      </c>
      <c r="AW310" s="397" t="n"/>
      <c r="AX310" s="398" t="inlineStr">
        <is>
          <t>Balance</t>
        </is>
      </c>
      <c r="AY310" s="398" t="inlineStr">
        <is>
          <t>Current</t>
        </is>
      </c>
      <c r="AZ310" s="398" t="inlineStr">
        <is>
          <t>Past</t>
        </is>
      </c>
      <c r="BA310" s="398" t="inlineStr">
        <is>
          <t>Cash</t>
        </is>
      </c>
      <c r="BB310" s="398" t="inlineStr">
        <is>
          <t>Contractual</t>
        </is>
      </c>
      <c r="BC310" s="398" t="inlineStr">
        <is>
          <t>Other</t>
        </is>
      </c>
      <c r="BD310" s="398" t="inlineStr">
        <is>
          <t>Balance</t>
        </is>
      </c>
      <c r="BE310" s="398" t="inlineStr">
        <is>
          <t>Per</t>
        </is>
      </c>
      <c r="BF310" s="399" t="n"/>
      <c r="BG310" s="398" t="inlineStr">
        <is>
          <t>Turnover</t>
        </is>
      </c>
      <c r="BH310" s="398" t="n"/>
      <c r="BI310" s="398" t="n"/>
      <c r="BJ310" s="398" t="inlineStr">
        <is>
          <t>Cash to</t>
        </is>
      </c>
      <c r="BK310" s="400" t="inlineStr">
        <is>
          <t>Cash to</t>
        </is>
      </c>
      <c r="BM310" s="397" t="n"/>
      <c r="BN310" s="398" t="inlineStr">
        <is>
          <t>Balance</t>
        </is>
      </c>
      <c r="BO310" s="398" t="inlineStr">
        <is>
          <t>Current</t>
        </is>
      </c>
      <c r="BP310" s="398" t="inlineStr">
        <is>
          <t>Past</t>
        </is>
      </c>
      <c r="BQ310" s="398" t="inlineStr">
        <is>
          <t>Cash</t>
        </is>
      </c>
      <c r="BR310" s="398" t="inlineStr">
        <is>
          <t>Contractual</t>
        </is>
      </c>
      <c r="BS310" s="398" t="inlineStr">
        <is>
          <t>Other</t>
        </is>
      </c>
      <c r="BT310" s="398" t="inlineStr">
        <is>
          <t>Balance</t>
        </is>
      </c>
      <c r="BU310" s="398" t="inlineStr">
        <is>
          <t>Per</t>
        </is>
      </c>
      <c r="BV310" s="399" t="n"/>
      <c r="BW310" s="398" t="inlineStr">
        <is>
          <t>Turnover</t>
        </is>
      </c>
      <c r="BX310" s="398" t="n"/>
      <c r="BY310" s="398" t="n"/>
      <c r="BZ310" s="398" t="inlineStr">
        <is>
          <t>Cash to</t>
        </is>
      </c>
      <c r="CA310" s="400" t="inlineStr">
        <is>
          <t>Cash to</t>
        </is>
      </c>
      <c r="CC310" s="397" t="n"/>
      <c r="CD310" s="398" t="inlineStr">
        <is>
          <t>Balance</t>
        </is>
      </c>
      <c r="CE310" s="398" t="inlineStr">
        <is>
          <t>Current</t>
        </is>
      </c>
      <c r="CF310" s="398" t="inlineStr">
        <is>
          <t>Past</t>
        </is>
      </c>
      <c r="CG310" s="398" t="inlineStr">
        <is>
          <t>Cash</t>
        </is>
      </c>
      <c r="CH310" s="398" t="inlineStr">
        <is>
          <t>Contractual</t>
        </is>
      </c>
      <c r="CI310" s="398" t="inlineStr">
        <is>
          <t>Other</t>
        </is>
      </c>
      <c r="CJ310" s="398" t="inlineStr">
        <is>
          <t>Balance</t>
        </is>
      </c>
      <c r="CK310" s="398" t="inlineStr">
        <is>
          <t>Per</t>
        </is>
      </c>
      <c r="CL310" s="399" t="n"/>
      <c r="CM310" s="398" t="inlineStr">
        <is>
          <t>Turnover</t>
        </is>
      </c>
      <c r="CN310" s="398" t="n"/>
      <c r="CO310" s="398" t="n"/>
      <c r="CP310" s="398" t="inlineStr">
        <is>
          <t>Cash to</t>
        </is>
      </c>
      <c r="CQ310" s="400" t="inlineStr">
        <is>
          <t>Cash to</t>
        </is>
      </c>
      <c r="CS310" s="397" t="n"/>
      <c r="CT310" s="398" t="inlineStr">
        <is>
          <t>Balance</t>
        </is>
      </c>
      <c r="CU310" s="398" t="inlineStr">
        <is>
          <t>Current</t>
        </is>
      </c>
      <c r="CV310" s="398" t="inlineStr">
        <is>
          <t>Past</t>
        </is>
      </c>
      <c r="CW310" s="398" t="inlineStr">
        <is>
          <t>Cash</t>
        </is>
      </c>
      <c r="CX310" s="398" t="inlineStr">
        <is>
          <t>Contractual</t>
        </is>
      </c>
      <c r="CY310" s="398" t="inlineStr">
        <is>
          <t>Other</t>
        </is>
      </c>
      <c r="CZ310" s="398" t="inlineStr">
        <is>
          <t>Balance</t>
        </is>
      </c>
      <c r="DA310" s="398" t="inlineStr">
        <is>
          <t>Per</t>
        </is>
      </c>
      <c r="DB310" s="399" t="n"/>
      <c r="DC310" s="398" t="inlineStr">
        <is>
          <t>Turnover</t>
        </is>
      </c>
      <c r="DD310" s="398" t="n"/>
      <c r="DE310" s="398" t="n"/>
      <c r="DF310" s="398" t="inlineStr">
        <is>
          <t>Cash to</t>
        </is>
      </c>
      <c r="DG310" s="400" t="inlineStr">
        <is>
          <t>Cash to</t>
        </is>
      </c>
      <c r="DI310" s="397" t="n"/>
      <c r="DJ310" s="398" t="inlineStr">
        <is>
          <t>Balance</t>
        </is>
      </c>
      <c r="DK310" s="398" t="inlineStr">
        <is>
          <t>Current</t>
        </is>
      </c>
      <c r="DL310" s="398" t="inlineStr">
        <is>
          <t>Past</t>
        </is>
      </c>
      <c r="DM310" s="398" t="inlineStr">
        <is>
          <t>Cash</t>
        </is>
      </c>
      <c r="DN310" s="398" t="inlineStr">
        <is>
          <t>Contractual</t>
        </is>
      </c>
      <c r="DO310" s="398" t="inlineStr">
        <is>
          <t>Other</t>
        </is>
      </c>
      <c r="DP310" s="398" t="inlineStr">
        <is>
          <t>Balance</t>
        </is>
      </c>
      <c r="DQ310" s="398" t="inlineStr">
        <is>
          <t>Per</t>
        </is>
      </c>
      <c r="DR310" s="399" t="n"/>
      <c r="DS310" s="398" t="inlineStr">
        <is>
          <t>Turnover</t>
        </is>
      </c>
      <c r="DT310" s="398" t="n"/>
      <c r="DU310" s="398" t="n"/>
      <c r="DV310" s="398" t="inlineStr">
        <is>
          <t>Cash to</t>
        </is>
      </c>
      <c r="DW310" s="400" t="inlineStr">
        <is>
          <t>Cash to</t>
        </is>
      </c>
      <c r="DY310" s="397" t="n"/>
      <c r="DZ310" s="398" t="inlineStr">
        <is>
          <t>Balance</t>
        </is>
      </c>
      <c r="EA310" s="398" t="inlineStr">
        <is>
          <t>Current</t>
        </is>
      </c>
      <c r="EB310" s="398" t="inlineStr">
        <is>
          <t>Past</t>
        </is>
      </c>
      <c r="EC310" s="398" t="inlineStr">
        <is>
          <t>Cash</t>
        </is>
      </c>
      <c r="ED310" s="398" t="inlineStr">
        <is>
          <t>Contractual</t>
        </is>
      </c>
      <c r="EE310" s="398" t="inlineStr">
        <is>
          <t>Other</t>
        </is>
      </c>
      <c r="EF310" s="398" t="inlineStr">
        <is>
          <t>Balance</t>
        </is>
      </c>
      <c r="EG310" s="398" t="inlineStr">
        <is>
          <t>Per</t>
        </is>
      </c>
      <c r="EH310" s="399" t="n"/>
      <c r="EI310" s="398" t="inlineStr">
        <is>
          <t>Turnover</t>
        </is>
      </c>
      <c r="EJ310" s="398" t="n"/>
      <c r="EK310" s="398" t="n"/>
      <c r="EL310" s="398" t="inlineStr">
        <is>
          <t>Cash to</t>
        </is>
      </c>
      <c r="EM310" s="400" t="inlineStr">
        <is>
          <t>Cash to</t>
        </is>
      </c>
      <c r="EO310" s="397" t="n"/>
      <c r="EP310" s="398" t="inlineStr">
        <is>
          <t>Balance</t>
        </is>
      </c>
      <c r="EQ310" s="398" t="inlineStr">
        <is>
          <t>Current</t>
        </is>
      </c>
      <c r="ER310" s="398" t="inlineStr">
        <is>
          <t>Past</t>
        </is>
      </c>
      <c r="ES310" s="398" t="inlineStr">
        <is>
          <t>Cash</t>
        </is>
      </c>
      <c r="ET310" s="398" t="inlineStr">
        <is>
          <t>Contractual</t>
        </is>
      </c>
      <c r="EU310" s="398" t="inlineStr">
        <is>
          <t>Other</t>
        </is>
      </c>
      <c r="EV310" s="398" t="inlineStr">
        <is>
          <t>Balance</t>
        </is>
      </c>
      <c r="EW310" s="398" t="inlineStr">
        <is>
          <t>Per</t>
        </is>
      </c>
      <c r="EX310" s="399" t="n"/>
      <c r="EY310" s="398" t="inlineStr">
        <is>
          <t>Turnover</t>
        </is>
      </c>
      <c r="EZ310" s="398" t="n"/>
      <c r="FA310" s="398" t="n"/>
      <c r="FB310" s="398" t="inlineStr">
        <is>
          <t>Cash to</t>
        </is>
      </c>
      <c r="FC310" s="400" t="inlineStr">
        <is>
          <t>Cash to</t>
        </is>
      </c>
      <c r="FE310" s="397" t="n"/>
      <c r="FF310" s="398" t="inlineStr">
        <is>
          <t>Balance</t>
        </is>
      </c>
      <c r="FG310" s="398" t="inlineStr">
        <is>
          <t>Current</t>
        </is>
      </c>
      <c r="FH310" s="398" t="inlineStr">
        <is>
          <t>Past</t>
        </is>
      </c>
      <c r="FI310" s="398" t="inlineStr">
        <is>
          <t>Cash</t>
        </is>
      </c>
      <c r="FJ310" s="398" t="inlineStr">
        <is>
          <t>Contractual</t>
        </is>
      </c>
      <c r="FK310" s="398" t="inlineStr">
        <is>
          <t>Other</t>
        </is>
      </c>
      <c r="FL310" s="398" t="inlineStr">
        <is>
          <t>Balance</t>
        </is>
      </c>
      <c r="FM310" s="398" t="inlineStr">
        <is>
          <t>Per</t>
        </is>
      </c>
      <c r="FN310" s="399" t="n"/>
      <c r="FO310" s="398" t="inlineStr">
        <is>
          <t>Turnover</t>
        </is>
      </c>
      <c r="FP310" s="398" t="n"/>
      <c r="FQ310" s="398" t="n"/>
      <c r="FR310" s="398" t="inlineStr">
        <is>
          <t>Cash to</t>
        </is>
      </c>
      <c r="FS310" s="400" t="inlineStr">
        <is>
          <t>Cash to</t>
        </is>
      </c>
      <c r="FU310" s="397" t="n"/>
      <c r="FV310" s="398" t="inlineStr">
        <is>
          <t>Balance</t>
        </is>
      </c>
      <c r="FW310" s="398" t="inlineStr">
        <is>
          <t>Current</t>
        </is>
      </c>
      <c r="FX310" s="398" t="inlineStr">
        <is>
          <t>Past</t>
        </is>
      </c>
      <c r="FY310" s="398" t="inlineStr">
        <is>
          <t>Cash</t>
        </is>
      </c>
      <c r="FZ310" s="398" t="inlineStr">
        <is>
          <t>Contractual</t>
        </is>
      </c>
      <c r="GA310" s="398" t="inlineStr">
        <is>
          <t>Other</t>
        </is>
      </c>
      <c r="GB310" s="398" t="inlineStr">
        <is>
          <t>Balance</t>
        </is>
      </c>
      <c r="GC310" s="398" t="inlineStr">
        <is>
          <t>Per</t>
        </is>
      </c>
      <c r="GD310" s="399" t="n"/>
      <c r="GE310" s="398" t="inlineStr">
        <is>
          <t>Turnover</t>
        </is>
      </c>
      <c r="GF310" s="398" t="n"/>
      <c r="GG310" s="398" t="n"/>
      <c r="GH310" s="398" t="inlineStr">
        <is>
          <t>Cash to</t>
        </is>
      </c>
      <c r="GI310" s="400" t="inlineStr">
        <is>
          <t>Cash to</t>
        </is>
      </c>
      <c r="GK310" s="397" t="n"/>
      <c r="GL310" s="398" t="inlineStr">
        <is>
          <t>Balance</t>
        </is>
      </c>
      <c r="GM310" s="398" t="inlineStr">
        <is>
          <t>Current</t>
        </is>
      </c>
      <c r="GN310" s="398" t="inlineStr">
        <is>
          <t>Past</t>
        </is>
      </c>
      <c r="GO310" s="398" t="inlineStr">
        <is>
          <t>Cash</t>
        </is>
      </c>
      <c r="GP310" s="398" t="inlineStr">
        <is>
          <t>Contractual</t>
        </is>
      </c>
      <c r="GQ310" s="398" t="inlineStr">
        <is>
          <t>Other</t>
        </is>
      </c>
      <c r="GR310" s="398" t="inlineStr">
        <is>
          <t>Balance</t>
        </is>
      </c>
      <c r="GS310" s="398" t="inlineStr">
        <is>
          <t>Per</t>
        </is>
      </c>
      <c r="GT310" s="399" t="n"/>
      <c r="GU310" s="398" t="inlineStr">
        <is>
          <t>Turnover</t>
        </is>
      </c>
      <c r="GV310" s="398" t="n"/>
      <c r="GW310" s="398" t="n"/>
      <c r="GX310" s="398" t="inlineStr">
        <is>
          <t>Cash to</t>
        </is>
      </c>
      <c r="GY310" s="400" t="inlineStr">
        <is>
          <t>Cash to</t>
        </is>
      </c>
    </row>
    <row r="311" ht="16" customHeight="1" thickBot="1">
      <c r="A311" s="401" t="inlineStr">
        <is>
          <t>Month</t>
        </is>
      </c>
      <c r="B311" s="402" t="inlineStr">
        <is>
          <t>BOM</t>
        </is>
      </c>
      <c r="C311" s="402" t="inlineStr">
        <is>
          <t>Period</t>
        </is>
      </c>
      <c r="D311" s="402" t="inlineStr">
        <is>
          <t>Period</t>
        </is>
      </c>
      <c r="E311" s="402" t="inlineStr">
        <is>
          <t>Receipts</t>
        </is>
      </c>
      <c r="F311" s="402" t="inlineStr">
        <is>
          <t>Allowances</t>
        </is>
      </c>
      <c r="G311" s="402" t="inlineStr">
        <is>
          <t>Credits</t>
        </is>
      </c>
      <c r="H311" s="402" t="inlineStr">
        <is>
          <t>EOM</t>
        </is>
      </c>
      <c r="I311" s="402" t="inlineStr">
        <is>
          <t>Agings</t>
        </is>
      </c>
      <c r="J311" s="402" t="inlineStr">
        <is>
          <t>Difference</t>
        </is>
      </c>
      <c r="K311" s="402" t="inlineStr">
        <is>
          <t>Days</t>
        </is>
      </c>
      <c r="L311" s="402" t="inlineStr">
        <is>
          <t>DSO</t>
        </is>
      </c>
      <c r="M311" s="402" t="inlineStr">
        <is>
          <t>Dilution%</t>
        </is>
      </c>
      <c r="N311" s="402" t="inlineStr">
        <is>
          <t>Credits</t>
        </is>
      </c>
      <c r="O311" s="403" t="inlineStr">
        <is>
          <t>Charges</t>
        </is>
      </c>
      <c r="Q311" s="401" t="inlineStr">
        <is>
          <t>Month</t>
        </is>
      </c>
      <c r="R311" s="402" t="inlineStr">
        <is>
          <t>BOM</t>
        </is>
      </c>
      <c r="S311" s="402" t="inlineStr">
        <is>
          <t>Period</t>
        </is>
      </c>
      <c r="T311" s="402" t="inlineStr">
        <is>
          <t>Period</t>
        </is>
      </c>
      <c r="U311" s="402" t="inlineStr">
        <is>
          <t>Receipts</t>
        </is>
      </c>
      <c r="V311" s="402" t="inlineStr">
        <is>
          <t>Allowances</t>
        </is>
      </c>
      <c r="W311" s="402" t="inlineStr">
        <is>
          <t>Credits</t>
        </is>
      </c>
      <c r="X311" s="402" t="inlineStr">
        <is>
          <t>EOM</t>
        </is>
      </c>
      <c r="Y311" s="402" t="inlineStr">
        <is>
          <t>Agings</t>
        </is>
      </c>
      <c r="Z311" s="402" t="inlineStr">
        <is>
          <t>Difference</t>
        </is>
      </c>
      <c r="AA311" s="402" t="inlineStr">
        <is>
          <t>Days</t>
        </is>
      </c>
      <c r="AB311" s="402" t="inlineStr">
        <is>
          <t>DSO</t>
        </is>
      </c>
      <c r="AC311" s="402" t="inlineStr">
        <is>
          <t>Dilution%</t>
        </is>
      </c>
      <c r="AD311" s="402" t="inlineStr">
        <is>
          <t>Credits</t>
        </is>
      </c>
      <c r="AE311" s="403" t="inlineStr">
        <is>
          <t>Charges</t>
        </is>
      </c>
      <c r="AG311" s="401" t="inlineStr">
        <is>
          <t>Month</t>
        </is>
      </c>
      <c r="AH311" s="402" t="inlineStr">
        <is>
          <t>BOM</t>
        </is>
      </c>
      <c r="AI311" s="402" t="inlineStr">
        <is>
          <t>Period</t>
        </is>
      </c>
      <c r="AJ311" s="402" t="inlineStr">
        <is>
          <t>Period</t>
        </is>
      </c>
      <c r="AK311" s="402" t="inlineStr">
        <is>
          <t>Receipts</t>
        </is>
      </c>
      <c r="AL311" s="402" t="inlineStr">
        <is>
          <t>Allowances</t>
        </is>
      </c>
      <c r="AM311" s="402" t="inlineStr">
        <is>
          <t>Credits</t>
        </is>
      </c>
      <c r="AN311" s="402" t="inlineStr">
        <is>
          <t>EOM</t>
        </is>
      </c>
      <c r="AO311" s="402" t="inlineStr">
        <is>
          <t>Agings</t>
        </is>
      </c>
      <c r="AP311" s="402" t="inlineStr">
        <is>
          <t>Difference</t>
        </is>
      </c>
      <c r="AQ311" s="402" t="inlineStr">
        <is>
          <t>Days</t>
        </is>
      </c>
      <c r="AR311" s="402" t="inlineStr">
        <is>
          <t>DSO</t>
        </is>
      </c>
      <c r="AS311" s="402" t="inlineStr">
        <is>
          <t>Dilution%</t>
        </is>
      </c>
      <c r="AT311" s="402" t="inlineStr">
        <is>
          <t>Credits</t>
        </is>
      </c>
      <c r="AU311" s="403" t="inlineStr">
        <is>
          <t>Charges</t>
        </is>
      </c>
      <c r="AW311" s="401" t="inlineStr">
        <is>
          <t>Month</t>
        </is>
      </c>
      <c r="AX311" s="402" t="inlineStr">
        <is>
          <t>BOM</t>
        </is>
      </c>
      <c r="AY311" s="402" t="inlineStr">
        <is>
          <t>Period</t>
        </is>
      </c>
      <c r="AZ311" s="402" t="inlineStr">
        <is>
          <t>Period</t>
        </is>
      </c>
      <c r="BA311" s="402" t="inlineStr">
        <is>
          <t>Receipts</t>
        </is>
      </c>
      <c r="BB311" s="402" t="inlineStr">
        <is>
          <t>Allowances</t>
        </is>
      </c>
      <c r="BC311" s="402" t="inlineStr">
        <is>
          <t>Credits</t>
        </is>
      </c>
      <c r="BD311" s="402" t="inlineStr">
        <is>
          <t>EOM</t>
        </is>
      </c>
      <c r="BE311" s="402" t="inlineStr">
        <is>
          <t>Agings</t>
        </is>
      </c>
      <c r="BF311" s="402" t="inlineStr">
        <is>
          <t>Difference</t>
        </is>
      </c>
      <c r="BG311" s="402" t="inlineStr">
        <is>
          <t>Days</t>
        </is>
      </c>
      <c r="BH311" s="402" t="inlineStr">
        <is>
          <t>DSO</t>
        </is>
      </c>
      <c r="BI311" s="402" t="inlineStr">
        <is>
          <t>Dilution%</t>
        </is>
      </c>
      <c r="BJ311" s="402" t="inlineStr">
        <is>
          <t>Credits</t>
        </is>
      </c>
      <c r="BK311" s="403" t="inlineStr">
        <is>
          <t>Charges</t>
        </is>
      </c>
      <c r="BM311" s="401" t="inlineStr">
        <is>
          <t>Month</t>
        </is>
      </c>
      <c r="BN311" s="402" t="inlineStr">
        <is>
          <t>BOM</t>
        </is>
      </c>
      <c r="BO311" s="402" t="inlineStr">
        <is>
          <t>Period</t>
        </is>
      </c>
      <c r="BP311" s="402" t="inlineStr">
        <is>
          <t>Period</t>
        </is>
      </c>
      <c r="BQ311" s="402" t="inlineStr">
        <is>
          <t>Receipts</t>
        </is>
      </c>
      <c r="BR311" s="402" t="inlineStr">
        <is>
          <t>Allowances</t>
        </is>
      </c>
      <c r="BS311" s="402" t="inlineStr">
        <is>
          <t>Credits</t>
        </is>
      </c>
      <c r="BT311" s="402" t="inlineStr">
        <is>
          <t>EOM</t>
        </is>
      </c>
      <c r="BU311" s="402" t="inlineStr">
        <is>
          <t>Agings</t>
        </is>
      </c>
      <c r="BV311" s="402" t="inlineStr">
        <is>
          <t>Difference</t>
        </is>
      </c>
      <c r="BW311" s="402" t="inlineStr">
        <is>
          <t>Days</t>
        </is>
      </c>
      <c r="BX311" s="402" t="inlineStr">
        <is>
          <t>DSO</t>
        </is>
      </c>
      <c r="BY311" s="402" t="inlineStr">
        <is>
          <t>Dilution%</t>
        </is>
      </c>
      <c r="BZ311" s="402" t="inlineStr">
        <is>
          <t>Credits</t>
        </is>
      </c>
      <c r="CA311" s="403" t="inlineStr">
        <is>
          <t>Charges</t>
        </is>
      </c>
      <c r="CC311" s="401" t="inlineStr">
        <is>
          <t>Month</t>
        </is>
      </c>
      <c r="CD311" s="402" t="inlineStr">
        <is>
          <t>BOM</t>
        </is>
      </c>
      <c r="CE311" s="402" t="inlineStr">
        <is>
          <t>Period</t>
        </is>
      </c>
      <c r="CF311" s="402" t="inlineStr">
        <is>
          <t>Period</t>
        </is>
      </c>
      <c r="CG311" s="402" t="inlineStr">
        <is>
          <t>Receipts</t>
        </is>
      </c>
      <c r="CH311" s="402" t="inlineStr">
        <is>
          <t>Allowances</t>
        </is>
      </c>
      <c r="CI311" s="402" t="inlineStr">
        <is>
          <t>Credits</t>
        </is>
      </c>
      <c r="CJ311" s="402" t="inlineStr">
        <is>
          <t>EOM</t>
        </is>
      </c>
      <c r="CK311" s="402" t="inlineStr">
        <is>
          <t>Agings</t>
        </is>
      </c>
      <c r="CL311" s="402" t="inlineStr">
        <is>
          <t>Difference</t>
        </is>
      </c>
      <c r="CM311" s="402" t="inlineStr">
        <is>
          <t>Days</t>
        </is>
      </c>
      <c r="CN311" s="402" t="inlineStr">
        <is>
          <t>DSO</t>
        </is>
      </c>
      <c r="CO311" s="402" t="inlineStr">
        <is>
          <t>Dilution%</t>
        </is>
      </c>
      <c r="CP311" s="402" t="inlineStr">
        <is>
          <t>Credits</t>
        </is>
      </c>
      <c r="CQ311" s="403" t="inlineStr">
        <is>
          <t>Charges</t>
        </is>
      </c>
      <c r="CS311" s="401" t="inlineStr">
        <is>
          <t>Month</t>
        </is>
      </c>
      <c r="CT311" s="402" t="inlineStr">
        <is>
          <t>BOM</t>
        </is>
      </c>
      <c r="CU311" s="402" t="inlineStr">
        <is>
          <t>Period</t>
        </is>
      </c>
      <c r="CV311" s="402" t="inlineStr">
        <is>
          <t>Period</t>
        </is>
      </c>
      <c r="CW311" s="402" t="inlineStr">
        <is>
          <t>Receipts</t>
        </is>
      </c>
      <c r="CX311" s="402" t="inlineStr">
        <is>
          <t>Allowances</t>
        </is>
      </c>
      <c r="CY311" s="402" t="inlineStr">
        <is>
          <t>Credits</t>
        </is>
      </c>
      <c r="CZ311" s="402" t="inlineStr">
        <is>
          <t>EOM</t>
        </is>
      </c>
      <c r="DA311" s="402" t="inlineStr">
        <is>
          <t>Agings</t>
        </is>
      </c>
      <c r="DB311" s="402" t="inlineStr">
        <is>
          <t>Difference</t>
        </is>
      </c>
      <c r="DC311" s="402" t="inlineStr">
        <is>
          <t>Days</t>
        </is>
      </c>
      <c r="DD311" s="402" t="inlineStr">
        <is>
          <t>DSO</t>
        </is>
      </c>
      <c r="DE311" s="402" t="inlineStr">
        <is>
          <t>Dilution%</t>
        </is>
      </c>
      <c r="DF311" s="402" t="inlineStr">
        <is>
          <t>Credits</t>
        </is>
      </c>
      <c r="DG311" s="403" t="inlineStr">
        <is>
          <t>Charges</t>
        </is>
      </c>
      <c r="DI311" s="401" t="inlineStr">
        <is>
          <t>Month</t>
        </is>
      </c>
      <c r="DJ311" s="402" t="inlineStr">
        <is>
          <t>BOM</t>
        </is>
      </c>
      <c r="DK311" s="402" t="inlineStr">
        <is>
          <t>Period</t>
        </is>
      </c>
      <c r="DL311" s="402" t="inlineStr">
        <is>
          <t>Period</t>
        </is>
      </c>
      <c r="DM311" s="402" t="inlineStr">
        <is>
          <t>Receipts</t>
        </is>
      </c>
      <c r="DN311" s="402" t="inlineStr">
        <is>
          <t>Allowances</t>
        </is>
      </c>
      <c r="DO311" s="402" t="inlineStr">
        <is>
          <t>Credits</t>
        </is>
      </c>
      <c r="DP311" s="402" t="inlineStr">
        <is>
          <t>EOM</t>
        </is>
      </c>
      <c r="DQ311" s="402" t="inlineStr">
        <is>
          <t>Agings</t>
        </is>
      </c>
      <c r="DR311" s="402" t="inlineStr">
        <is>
          <t>Difference</t>
        </is>
      </c>
      <c r="DS311" s="402" t="inlineStr">
        <is>
          <t>Days</t>
        </is>
      </c>
      <c r="DT311" s="402" t="inlineStr">
        <is>
          <t>DSO</t>
        </is>
      </c>
      <c r="DU311" s="402" t="inlineStr">
        <is>
          <t>Dilution%</t>
        </is>
      </c>
      <c r="DV311" s="402" t="inlineStr">
        <is>
          <t>Credits</t>
        </is>
      </c>
      <c r="DW311" s="403" t="inlineStr">
        <is>
          <t>Charges</t>
        </is>
      </c>
      <c r="DY311" s="401" t="inlineStr">
        <is>
          <t>Month</t>
        </is>
      </c>
      <c r="DZ311" s="402" t="inlineStr">
        <is>
          <t>BOM</t>
        </is>
      </c>
      <c r="EA311" s="402" t="inlineStr">
        <is>
          <t>Period</t>
        </is>
      </c>
      <c r="EB311" s="402" t="inlineStr">
        <is>
          <t>Period</t>
        </is>
      </c>
      <c r="EC311" s="402" t="inlineStr">
        <is>
          <t>Receipts</t>
        </is>
      </c>
      <c r="ED311" s="402" t="inlineStr">
        <is>
          <t>Allowances</t>
        </is>
      </c>
      <c r="EE311" s="402" t="inlineStr">
        <is>
          <t>Credits</t>
        </is>
      </c>
      <c r="EF311" s="402" t="inlineStr">
        <is>
          <t>EOM</t>
        </is>
      </c>
      <c r="EG311" s="402" t="inlineStr">
        <is>
          <t>Agings</t>
        </is>
      </c>
      <c r="EH311" s="402" t="inlineStr">
        <is>
          <t>Difference</t>
        </is>
      </c>
      <c r="EI311" s="402" t="inlineStr">
        <is>
          <t>Days</t>
        </is>
      </c>
      <c r="EJ311" s="402" t="inlineStr">
        <is>
          <t>DSO</t>
        </is>
      </c>
      <c r="EK311" s="402" t="inlineStr">
        <is>
          <t>Dilution%</t>
        </is>
      </c>
      <c r="EL311" s="402" t="inlineStr">
        <is>
          <t>Credits</t>
        </is>
      </c>
      <c r="EM311" s="403" t="inlineStr">
        <is>
          <t>Charges</t>
        </is>
      </c>
      <c r="EO311" s="401" t="inlineStr">
        <is>
          <t>Month</t>
        </is>
      </c>
      <c r="EP311" s="402" t="inlineStr">
        <is>
          <t>BOM</t>
        </is>
      </c>
      <c r="EQ311" s="402" t="inlineStr">
        <is>
          <t>Period</t>
        </is>
      </c>
      <c r="ER311" s="402" t="inlineStr">
        <is>
          <t>Period</t>
        </is>
      </c>
      <c r="ES311" s="402" t="inlineStr">
        <is>
          <t>Receipts</t>
        </is>
      </c>
      <c r="ET311" s="402" t="inlineStr">
        <is>
          <t>Allowances</t>
        </is>
      </c>
      <c r="EU311" s="402" t="inlineStr">
        <is>
          <t>Credits</t>
        </is>
      </c>
      <c r="EV311" s="402" t="inlineStr">
        <is>
          <t>EOM</t>
        </is>
      </c>
      <c r="EW311" s="402" t="inlineStr">
        <is>
          <t>Agings</t>
        </is>
      </c>
      <c r="EX311" s="402" t="inlineStr">
        <is>
          <t>Difference</t>
        </is>
      </c>
      <c r="EY311" s="402" t="inlineStr">
        <is>
          <t>Days</t>
        </is>
      </c>
      <c r="EZ311" s="402" t="inlineStr">
        <is>
          <t>DSO</t>
        </is>
      </c>
      <c r="FA311" s="402" t="inlineStr">
        <is>
          <t>Dilution%</t>
        </is>
      </c>
      <c r="FB311" s="402" t="inlineStr">
        <is>
          <t>Credits</t>
        </is>
      </c>
      <c r="FC311" s="403" t="inlineStr">
        <is>
          <t>Charges</t>
        </is>
      </c>
      <c r="FE311" s="401" t="inlineStr">
        <is>
          <t>Month</t>
        </is>
      </c>
      <c r="FF311" s="402" t="inlineStr">
        <is>
          <t>BOM</t>
        </is>
      </c>
      <c r="FG311" s="402" t="inlineStr">
        <is>
          <t>Period</t>
        </is>
      </c>
      <c r="FH311" s="402" t="inlineStr">
        <is>
          <t>Period</t>
        </is>
      </c>
      <c r="FI311" s="402" t="inlineStr">
        <is>
          <t>Receipts</t>
        </is>
      </c>
      <c r="FJ311" s="402" t="inlineStr">
        <is>
          <t>Allowances</t>
        </is>
      </c>
      <c r="FK311" s="402" t="inlineStr">
        <is>
          <t>Credits</t>
        </is>
      </c>
      <c r="FL311" s="402" t="inlineStr">
        <is>
          <t>EOM</t>
        </is>
      </c>
      <c r="FM311" s="402" t="inlineStr">
        <is>
          <t>Agings</t>
        </is>
      </c>
      <c r="FN311" s="402" t="inlineStr">
        <is>
          <t>Difference</t>
        </is>
      </c>
      <c r="FO311" s="402" t="inlineStr">
        <is>
          <t>Days</t>
        </is>
      </c>
      <c r="FP311" s="402" t="inlineStr">
        <is>
          <t>DSO</t>
        </is>
      </c>
      <c r="FQ311" s="402" t="inlineStr">
        <is>
          <t>Dilution%</t>
        </is>
      </c>
      <c r="FR311" s="402" t="inlineStr">
        <is>
          <t>Credits</t>
        </is>
      </c>
      <c r="FS311" s="403" t="inlineStr">
        <is>
          <t>Charges</t>
        </is>
      </c>
      <c r="FU311" s="401" t="inlineStr">
        <is>
          <t>Month</t>
        </is>
      </c>
      <c r="FV311" s="402" t="inlineStr">
        <is>
          <t>BOM</t>
        </is>
      </c>
      <c r="FW311" s="402" t="inlineStr">
        <is>
          <t>Period</t>
        </is>
      </c>
      <c r="FX311" s="402" t="inlineStr">
        <is>
          <t>Period</t>
        </is>
      </c>
      <c r="FY311" s="402" t="inlineStr">
        <is>
          <t>Receipts</t>
        </is>
      </c>
      <c r="FZ311" s="402" t="inlineStr">
        <is>
          <t>Allowances</t>
        </is>
      </c>
      <c r="GA311" s="402" t="inlineStr">
        <is>
          <t>Credits</t>
        </is>
      </c>
      <c r="GB311" s="402" t="inlineStr">
        <is>
          <t>EOM</t>
        </is>
      </c>
      <c r="GC311" s="402" t="inlineStr">
        <is>
          <t>Agings</t>
        </is>
      </c>
      <c r="GD311" s="402" t="inlineStr">
        <is>
          <t>Difference</t>
        </is>
      </c>
      <c r="GE311" s="402" t="inlineStr">
        <is>
          <t>Days</t>
        </is>
      </c>
      <c r="GF311" s="402" t="inlineStr">
        <is>
          <t>DSO</t>
        </is>
      </c>
      <c r="GG311" s="402" t="inlineStr">
        <is>
          <t>Dilution%</t>
        </is>
      </c>
      <c r="GH311" s="402" t="inlineStr">
        <is>
          <t>Credits</t>
        </is>
      </c>
      <c r="GI311" s="403" t="inlineStr">
        <is>
          <t>Charges</t>
        </is>
      </c>
      <c r="GK311" s="401" t="inlineStr">
        <is>
          <t>Month</t>
        </is>
      </c>
      <c r="GL311" s="402" t="inlineStr">
        <is>
          <t>BOM</t>
        </is>
      </c>
      <c r="GM311" s="402" t="inlineStr">
        <is>
          <t>Period</t>
        </is>
      </c>
      <c r="GN311" s="402" t="inlineStr">
        <is>
          <t>Period</t>
        </is>
      </c>
      <c r="GO311" s="402" t="inlineStr">
        <is>
          <t>Receipts</t>
        </is>
      </c>
      <c r="GP311" s="402" t="inlineStr">
        <is>
          <t>Allowances</t>
        </is>
      </c>
      <c r="GQ311" s="402" t="inlineStr">
        <is>
          <t>Credits</t>
        </is>
      </c>
      <c r="GR311" s="402" t="inlineStr">
        <is>
          <t>EOM</t>
        </is>
      </c>
      <c r="GS311" s="402" t="inlineStr">
        <is>
          <t>Agings</t>
        </is>
      </c>
      <c r="GT311" s="402" t="inlineStr">
        <is>
          <t>Difference</t>
        </is>
      </c>
      <c r="GU311" s="402" t="inlineStr">
        <is>
          <t>Days</t>
        </is>
      </c>
      <c r="GV311" s="402" t="inlineStr">
        <is>
          <t>DSO</t>
        </is>
      </c>
      <c r="GW311" s="402" t="inlineStr">
        <is>
          <t>Dilution%</t>
        </is>
      </c>
      <c r="GX311" s="402" t="inlineStr">
        <is>
          <t>Credits</t>
        </is>
      </c>
      <c r="GY311" s="403" t="inlineStr">
        <is>
          <t>Charges</t>
        </is>
      </c>
    </row>
    <row r="312" ht="16" customHeight="1" thickTop="1">
      <c r="A312" s="2699">
        <f>EOMONTH(A313,-1)</f>
        <v/>
      </c>
      <c r="B312" s="405">
        <f>R312+AH312+AX312+BN312+CD312+CT312+DJ312+DZ312+EP312+FF312+FV312+GL312</f>
        <v/>
      </c>
      <c r="C312" s="405">
        <f>S312+AI312+AY312+BO312+CE312+CU312+DK312+EA312+EQ312+FG312+FW312+GM312</f>
        <v/>
      </c>
      <c r="D312" s="405">
        <f>T312+AJ312+AZ312+BP312+CF312+CV312+DL312+EB312+ER312+FH312+FX312+GN312</f>
        <v/>
      </c>
      <c r="E312" s="405">
        <f>U312+AK312+BA312+BQ312+CG312+CW312+DM312+EC312+ES312+FI312+FY312+GO312</f>
        <v/>
      </c>
      <c r="F312" s="405">
        <f>V312+AL312+BB312+BR312+CH312+CX312+DN312+ED312+ET312+FJ312+FZ312+GP312</f>
        <v/>
      </c>
      <c r="G312" s="405">
        <f>W312+AM312+BC312+BS312+CI312+CY312+DO312+EE312+EU312+FK312+GA312+GQ312</f>
        <v/>
      </c>
      <c r="H312" s="405">
        <f>X312+AN312+BD312+BT312+CJ312+CZ312+DP312+EF312+EV312+FL312+GB312+GR312</f>
        <v/>
      </c>
      <c r="I312" s="405">
        <f>Y312+AO312+BE312+BU312+CK312+DA312+DQ312+EG312+EW312+FM312+GC312+GS312</f>
        <v/>
      </c>
      <c r="J312" s="405">
        <f>Z312+AP312+BF312+BV312</f>
        <v/>
      </c>
      <c r="K312" s="2700">
        <f>365/((+C312+D312-F312-G312)/((+B312+H312)/2)*DAY(A312))</f>
        <v/>
      </c>
      <c r="L312" s="2700">
        <f>+H312/C312*DAY(A312)</f>
        <v/>
      </c>
      <c r="M312" s="406">
        <f>(F312+G312)/C312</f>
        <v/>
      </c>
      <c r="N312" s="406">
        <f>+E312/(+E312+F312+G312)</f>
        <v/>
      </c>
      <c r="O312" s="407">
        <f t="array" ref="O312">E312/(SUMPRODUCT(--(CHOOSE({1,2,3},D312,F312,G312)&gt;0),CHOOSE({1,2,3},D312,F312,G312))+C312)</f>
        <v/>
      </c>
      <c r="Q312" s="2699">
        <f>EOMONTH(Q313,-1)</f>
        <v/>
      </c>
      <c r="R312" s="405" t="n">
        <v>0</v>
      </c>
      <c r="S312" s="405" t="n">
        <v>0</v>
      </c>
      <c r="T312" s="405" t="n">
        <v>0</v>
      </c>
      <c r="U312" s="405" t="n">
        <v>0</v>
      </c>
      <c r="V312" s="405" t="n">
        <v>0</v>
      </c>
      <c r="W312" s="405" t="n">
        <v>0</v>
      </c>
      <c r="X312" s="405">
        <f>SUM(R312:T312)-SUM(U312:W312)</f>
        <v/>
      </c>
      <c r="Y312" s="405" t="n">
        <v>0</v>
      </c>
      <c r="Z312" s="405">
        <f>+X312-Y312</f>
        <v/>
      </c>
      <c r="AA312" s="2700">
        <f>365/((+S312+T312-V312-W312)/((+R312+X312)/2)*DAY(Q312))</f>
        <v/>
      </c>
      <c r="AB312" s="2700">
        <f>+X312/S312*DAY(Q312)</f>
        <v/>
      </c>
      <c r="AC312" s="406">
        <f>(V312+W312)/S312</f>
        <v/>
      </c>
      <c r="AD312" s="406">
        <f>+U312/(+U312+V312+W312)</f>
        <v/>
      </c>
      <c r="AE312" s="407">
        <f t="array" ref="AE312">U312/(SUMPRODUCT(--(CHOOSE({1,2,3},T312,V312,W312)&gt;0),CHOOSE({1,2,3},T312,V312,W312))+S312)</f>
        <v/>
      </c>
      <c r="AG312" s="2699">
        <f>EOMONTH(AG313,-1)</f>
        <v/>
      </c>
      <c r="AH312" s="405" t="n">
        <v>0</v>
      </c>
      <c r="AI312" s="405" t="n">
        <v>0</v>
      </c>
      <c r="AJ312" s="405" t="n">
        <v>0</v>
      </c>
      <c r="AK312" s="405" t="n">
        <v>0</v>
      </c>
      <c r="AL312" s="405" t="n">
        <v>0</v>
      </c>
      <c r="AM312" s="405" t="n">
        <v>0</v>
      </c>
      <c r="AN312" s="405">
        <f>SUM(AH312:AJ312)-SUM(AK312:AM312)</f>
        <v/>
      </c>
      <c r="AO312" s="405" t="n">
        <v>0</v>
      </c>
      <c r="AP312" s="405">
        <f>+AN312-AO312</f>
        <v/>
      </c>
      <c r="AQ312" s="2700">
        <f>365/((+AI312+AJ312-AL312-AM312)/((+AH312+AN312)/2)*DAY(AG312))</f>
        <v/>
      </c>
      <c r="AR312" s="2700">
        <f>+AN312/AI312*DAY(AG312)</f>
        <v/>
      </c>
      <c r="AS312" s="406">
        <f>(AL312+AM312)/AI312</f>
        <v/>
      </c>
      <c r="AT312" s="406">
        <f>+AK312/(+AK312+AL312+AM312)</f>
        <v/>
      </c>
      <c r="AU312" s="407">
        <f t="array" ref="AU312">AK312/(SUMPRODUCT(--(CHOOSE({1,2,3},AJ312,AL312,AM312)&gt;0),CHOOSE({1,2,3},AJ312,AL312,AM312))+AI312)</f>
        <v/>
      </c>
      <c r="AW312" s="2699">
        <f>EOMONTH(AW313,-1)</f>
        <v/>
      </c>
      <c r="AX312" s="405" t="n">
        <v>0</v>
      </c>
      <c r="AY312" s="405" t="n">
        <v>0</v>
      </c>
      <c r="AZ312" s="405" t="n">
        <v>0</v>
      </c>
      <c r="BA312" s="405" t="n">
        <v>0</v>
      </c>
      <c r="BB312" s="405" t="n">
        <v>0</v>
      </c>
      <c r="BC312" s="405" t="n">
        <v>0</v>
      </c>
      <c r="BD312" s="405">
        <f>SUM(AX312:AZ312)-SUM(BA312:BC312)</f>
        <v/>
      </c>
      <c r="BE312" s="405" t="n">
        <v>0</v>
      </c>
      <c r="BF312" s="405">
        <f>+BD312-BE312</f>
        <v/>
      </c>
      <c r="BG312" s="2700">
        <f>365/((+AY312+AZ312-BB312-BC312)/((+AX312+BD312)/2)*DAY(AW312))</f>
        <v/>
      </c>
      <c r="BH312" s="2700">
        <f>+BD312/AY312*DAY(AW312)</f>
        <v/>
      </c>
      <c r="BI312" s="406">
        <f>(BB312+BC312)/AY312</f>
        <v/>
      </c>
      <c r="BJ312" s="406">
        <f>+BA312/(+BA312+BB312+BC312)</f>
        <v/>
      </c>
      <c r="BK312" s="407">
        <f t="array" ref="BK312">BA312/(SUMPRODUCT(--(CHOOSE({1,2,3},AZ312,BB312,BC312)&gt;0),CHOOSE({1,2,3},AZ312,BB312,BC312))+AY312)</f>
        <v/>
      </c>
      <c r="BM312" s="2699">
        <f>EOMONTH(BM313,-1)</f>
        <v/>
      </c>
      <c r="BN312" s="405" t="n">
        <v>0</v>
      </c>
      <c r="BO312" s="405" t="n">
        <v>0</v>
      </c>
      <c r="BP312" s="405" t="n">
        <v>0</v>
      </c>
      <c r="BQ312" s="405" t="n">
        <v>0</v>
      </c>
      <c r="BR312" s="405" t="n">
        <v>0</v>
      </c>
      <c r="BS312" s="405" t="n">
        <v>0</v>
      </c>
      <c r="BT312" s="405">
        <f>SUM(BN312:BP312)-SUM(BQ312:BS312)</f>
        <v/>
      </c>
      <c r="BU312" s="405" t="n">
        <v>0</v>
      </c>
      <c r="BV312" s="405">
        <f>+BT312-BU312</f>
        <v/>
      </c>
      <c r="BW312" s="2700">
        <f>365/((+BO312+BP312-BR312-BS312)/((+BN312+BT312)/2)*DAY(BM312))</f>
        <v/>
      </c>
      <c r="BX312" s="2700">
        <f>+BT312/BO312*DAY(BM312)</f>
        <v/>
      </c>
      <c r="BY312" s="406">
        <f>(BR312+BS312)/BO312</f>
        <v/>
      </c>
      <c r="BZ312" s="406">
        <f>+BQ312/(+BQ312+BR312+BS312)</f>
        <v/>
      </c>
      <c r="CA312" s="407">
        <f t="array" ref="CA312">BQ312/(SUMPRODUCT(--(CHOOSE({1,2,3},BP312,BR312,BS312)&gt;0),CHOOSE({1,2,3},BP312,BR312,BS312))+BO312)</f>
        <v/>
      </c>
      <c r="CC312" s="2699">
        <f>EOMONTH(CC313,-1)</f>
        <v/>
      </c>
      <c r="CD312" s="405" t="n">
        <v>0</v>
      </c>
      <c r="CE312" s="405" t="n">
        <v>0</v>
      </c>
      <c r="CF312" s="405" t="n">
        <v>0</v>
      </c>
      <c r="CG312" s="405" t="n">
        <v>0</v>
      </c>
      <c r="CH312" s="405" t="n">
        <v>0</v>
      </c>
      <c r="CI312" s="405" t="n">
        <v>0</v>
      </c>
      <c r="CJ312" s="405">
        <f>SUM(CD312:CF312)-SUM(CG312:CI312)</f>
        <v/>
      </c>
      <c r="CK312" s="405" t="n">
        <v>0</v>
      </c>
      <c r="CL312" s="405">
        <f>+CJ312-CK312</f>
        <v/>
      </c>
      <c r="CM312" s="2700">
        <f>365/((+CE312+CF312-CH312-CI312)/((+CD312+CJ312)/2)*DAY(CC312))</f>
        <v/>
      </c>
      <c r="CN312" s="2700">
        <f>+CJ312/CE312*DAY(CC312)</f>
        <v/>
      </c>
      <c r="CO312" s="406">
        <f>(CH312+CI312)/CE312</f>
        <v/>
      </c>
      <c r="CP312" s="406">
        <f>+CG312/(+CG312+CH312+CI312)</f>
        <v/>
      </c>
      <c r="CQ312" s="407">
        <f t="array" ref="CQ312">CG312/(SUMPRODUCT(--(CHOOSE({1,2,3},CF312,CH312,CI312)&gt;0),CHOOSE({1,2,3},CF312,CH312,CI312))+CE312)</f>
        <v/>
      </c>
      <c r="CS312" s="2699">
        <f>EOMONTH(CS313,-1)</f>
        <v/>
      </c>
      <c r="CT312" s="405" t="n">
        <v>0</v>
      </c>
      <c r="CU312" s="405" t="n">
        <v>0</v>
      </c>
      <c r="CV312" s="405" t="n">
        <v>0</v>
      </c>
      <c r="CW312" s="405" t="n">
        <v>0</v>
      </c>
      <c r="CX312" s="405" t="n">
        <v>0</v>
      </c>
      <c r="CY312" s="405" t="n">
        <v>0</v>
      </c>
      <c r="CZ312" s="405">
        <f>SUM(CT312:CV312)-SUM(CW312:CY312)</f>
        <v/>
      </c>
      <c r="DA312" s="405" t="n">
        <v>0</v>
      </c>
      <c r="DB312" s="405">
        <f>+CZ312-DA312</f>
        <v/>
      </c>
      <c r="DC312" s="2700">
        <f>365/((+CU312+CV312-CX312-CY312)/((+CT312+CZ312)/2)*DAY(CS312))</f>
        <v/>
      </c>
      <c r="DD312" s="2700">
        <f>+CZ312/CU312*DAY(CS312)</f>
        <v/>
      </c>
      <c r="DE312" s="406">
        <f>(CX312+CY312)/CU312</f>
        <v/>
      </c>
      <c r="DF312" s="406">
        <f>+CW312/(+CW312+CX312+CY312)</f>
        <v/>
      </c>
      <c r="DG312" s="407">
        <f t="array" ref="DG312">CW312/(SUMPRODUCT(--(CHOOSE({1,2,3},CV312,CX312,CY312)&gt;0),CHOOSE({1,2,3},CV312,CX312,CY312))+CU312)</f>
        <v/>
      </c>
      <c r="DI312" s="2699">
        <f>EOMONTH(DI313,-1)</f>
        <v/>
      </c>
      <c r="DJ312" s="405" t="n">
        <v>0</v>
      </c>
      <c r="DK312" s="405" t="n">
        <v>0</v>
      </c>
      <c r="DL312" s="405" t="n">
        <v>0</v>
      </c>
      <c r="DM312" s="405" t="n">
        <v>0</v>
      </c>
      <c r="DN312" s="405" t="n">
        <v>0</v>
      </c>
      <c r="DO312" s="405" t="n">
        <v>0</v>
      </c>
      <c r="DP312" s="405">
        <f>SUM(DJ312:DL312)-SUM(DM312:DO312)</f>
        <v/>
      </c>
      <c r="DQ312" s="405" t="n">
        <v>0</v>
      </c>
      <c r="DR312" s="405">
        <f>+DP312-DQ312</f>
        <v/>
      </c>
      <c r="DS312" s="2700">
        <f>365/((+DK312+DL312-DN312-DO312)/((+DJ312+DP312)/2)*DAY(DI312))</f>
        <v/>
      </c>
      <c r="DT312" s="2700">
        <f>+DP312/DK312*DAY(DI312)</f>
        <v/>
      </c>
      <c r="DU312" s="406">
        <f>(DN312+DO312)/DK312</f>
        <v/>
      </c>
      <c r="DV312" s="406">
        <f>+DM312/(+DM312+DN312+DO312)</f>
        <v/>
      </c>
      <c r="DW312" s="407">
        <f t="array" ref="DW312">DM312/(SUMPRODUCT(--(CHOOSE({1,2,3},DL312,DN312,DO312)&gt;0),CHOOSE({1,2,3},DL312,DN312,DO312))+DK312)</f>
        <v/>
      </c>
      <c r="DY312" s="2699">
        <f>EOMONTH(DY313,-1)</f>
        <v/>
      </c>
      <c r="DZ312" s="405" t="n">
        <v>0</v>
      </c>
      <c r="EA312" s="405" t="n">
        <v>0</v>
      </c>
      <c r="EB312" s="405" t="n">
        <v>0</v>
      </c>
      <c r="EC312" s="405" t="n">
        <v>0</v>
      </c>
      <c r="ED312" s="405" t="n">
        <v>0</v>
      </c>
      <c r="EE312" s="405" t="n">
        <v>0</v>
      </c>
      <c r="EF312" s="405">
        <f>SUM(DZ312:EB312)-SUM(EC312:EE312)</f>
        <v/>
      </c>
      <c r="EG312" s="405" t="n">
        <v>0</v>
      </c>
      <c r="EH312" s="405">
        <f>+EF312-EG312</f>
        <v/>
      </c>
      <c r="EI312" s="2700">
        <f>365/((+EA312+EB312-ED312-EE312)/((+DZ312+EF312)/2)*DAY(DY312))</f>
        <v/>
      </c>
      <c r="EJ312" s="2700">
        <f>+EF312/EA312*DAY(DY312)</f>
        <v/>
      </c>
      <c r="EK312" s="406">
        <f>(ED312+EE312)/EA312</f>
        <v/>
      </c>
      <c r="EL312" s="406">
        <f>+EC312/(+EC312+ED312+EE312)</f>
        <v/>
      </c>
      <c r="EM312" s="407">
        <f t="array" ref="EM312">EC312/(SUMPRODUCT(--(CHOOSE({1,2,3},EB312,ED312,EE312)&gt;0),CHOOSE({1,2,3},EB312,ED312,EE312))+EA312)</f>
        <v/>
      </c>
      <c r="EO312" s="2699">
        <f>EOMONTH(EO313,-1)</f>
        <v/>
      </c>
      <c r="EP312" s="405" t="n">
        <v>0</v>
      </c>
      <c r="EQ312" s="405" t="n">
        <v>0</v>
      </c>
      <c r="ER312" s="405" t="n">
        <v>0</v>
      </c>
      <c r="ES312" s="405" t="n">
        <v>0</v>
      </c>
      <c r="ET312" s="405" t="n">
        <v>0</v>
      </c>
      <c r="EU312" s="405" t="n">
        <v>0</v>
      </c>
      <c r="EV312" s="405">
        <f>SUM(EP312:ER312)-SUM(ES312:EU312)</f>
        <v/>
      </c>
      <c r="EW312" s="405" t="n">
        <v>0</v>
      </c>
      <c r="EX312" s="405">
        <f>+EV312-EW312</f>
        <v/>
      </c>
      <c r="EY312" s="2700">
        <f>365/((+EQ312+ER312-ET312-EU312)/((+EP312+EV312)/2)*DAY(EO312))</f>
        <v/>
      </c>
      <c r="EZ312" s="2700">
        <f>+EV312/EQ312*DAY(EO312)</f>
        <v/>
      </c>
      <c r="FA312" s="406">
        <f>(ET312+EU312)/EQ312</f>
        <v/>
      </c>
      <c r="FB312" s="406">
        <f>+ES312/(+ES312+ET312+EU312)</f>
        <v/>
      </c>
      <c r="FC312" s="407">
        <f t="array" ref="FC312">ES312/(SUMPRODUCT(--(CHOOSE({1,2,3},FH312,FX312,GN312)&gt;0),CHOOSE({1,2,3},FH312,FX312,GN312))+EQ312)</f>
        <v/>
      </c>
      <c r="FE312" s="2699">
        <f>EOMONTH(FE313,-1)</f>
        <v/>
      </c>
      <c r="FF312" s="405" t="n">
        <v>0</v>
      </c>
      <c r="FG312" s="405" t="n">
        <v>0</v>
      </c>
      <c r="FH312" s="405" t="n">
        <v>0</v>
      </c>
      <c r="FI312" s="405" t="n">
        <v>0</v>
      </c>
      <c r="FJ312" s="405" t="n">
        <v>0</v>
      </c>
      <c r="FK312" s="405" t="n">
        <v>0</v>
      </c>
      <c r="FL312" s="405">
        <f>SUM(FF312:FH312)-SUM(FI312:FK312)</f>
        <v/>
      </c>
      <c r="FM312" s="405" t="n">
        <v>0</v>
      </c>
      <c r="FN312" s="405">
        <f>+FL312-FM312</f>
        <v/>
      </c>
      <c r="FO312" s="2700">
        <f>365/((+FG312+FH312-FJ312-FK312)/((+FF312+FL312)/2)*DAY(FE312))</f>
        <v/>
      </c>
      <c r="FP312" s="2700">
        <f>+FL312/FG312*DAY(FE312)</f>
        <v/>
      </c>
      <c r="FQ312" s="406">
        <f>(FJ312+FK312)/FG312</f>
        <v/>
      </c>
      <c r="FR312" s="406">
        <f>+FI312/(+FI312+FJ312+FK312)</f>
        <v/>
      </c>
      <c r="FS312" s="407">
        <f t="array" ref="FS312">FI312/(SUMPRODUCT(--(CHOOSE({1,2,3},FH312,FJ312,FK312)&gt;0),CHOOSE({1,2,3},FH312,FJ312,FK312))+FG312)</f>
        <v/>
      </c>
      <c r="FU312" s="2699">
        <f>EOMONTH(FU313,-1)</f>
        <v/>
      </c>
      <c r="FV312" s="405" t="n">
        <v>0</v>
      </c>
      <c r="FW312" s="405" t="n">
        <v>0</v>
      </c>
      <c r="FX312" s="405" t="n">
        <v>0</v>
      </c>
      <c r="FY312" s="405" t="n">
        <v>0</v>
      </c>
      <c r="FZ312" s="405" t="n">
        <v>0</v>
      </c>
      <c r="GA312" s="405" t="n">
        <v>0</v>
      </c>
      <c r="GB312" s="405">
        <f>SUM(FV312:FX312)-SUM(FY312:GA312)</f>
        <v/>
      </c>
      <c r="GC312" s="405" t="n">
        <v>0</v>
      </c>
      <c r="GD312" s="405">
        <f>+GB312-GC312</f>
        <v/>
      </c>
      <c r="GE312" s="2700">
        <f>365/((+FW312+FX312-FZ312-GA312)/((+FV312+GB312)/2)*DAY(FU312))</f>
        <v/>
      </c>
      <c r="GF312" s="2700">
        <f>+GB312/FW312*DAY(FU312)</f>
        <v/>
      </c>
      <c r="GG312" s="406">
        <f>(FZ312+GA312)/FW312</f>
        <v/>
      </c>
      <c r="GH312" s="406">
        <f>+FY312/(+FY312+FZ312+GA312)</f>
        <v/>
      </c>
      <c r="GI312" s="407">
        <f t="array" ref="GI312">FY312/(SUMPRODUCT(--(CHOOSE({1,2,3},FX312,FZ312,GA312)&gt;0),CHOOSE({1,2,3},FX312,FZ312,GA312))+FW312)</f>
        <v/>
      </c>
      <c r="GK312" s="2699">
        <f>EOMONTH(GK313,-1)</f>
        <v/>
      </c>
      <c r="GL312" s="405" t="n">
        <v>0</v>
      </c>
      <c r="GM312" s="405" t="n">
        <v>0</v>
      </c>
      <c r="GN312" s="405" t="n">
        <v>0</v>
      </c>
      <c r="GO312" s="405" t="n">
        <v>0</v>
      </c>
      <c r="GP312" s="405" t="n">
        <v>0</v>
      </c>
      <c r="GQ312" s="405" t="n">
        <v>0</v>
      </c>
      <c r="GR312" s="405">
        <f>SUM(GL312:GN312)-SUM(GO312:GQ312)</f>
        <v/>
      </c>
      <c r="GS312" s="405" t="n">
        <v>0</v>
      </c>
      <c r="GT312" s="405">
        <f>+GR312-GS312</f>
        <v/>
      </c>
      <c r="GU312" s="2700">
        <f>365/((+GM312+GN312-GP312-GQ312)/((+GL312+GR312)/2)*DAY(GK312))</f>
        <v/>
      </c>
      <c r="GV312" s="2700">
        <f>+GR312/GM312*DAY(GK312)</f>
        <v/>
      </c>
      <c r="GW312" s="406">
        <f>(GP312+GQ312)/GM312</f>
        <v/>
      </c>
      <c r="GX312" s="406">
        <f>+GO312/(+GO312+GP312+GQ312)</f>
        <v/>
      </c>
      <c r="GY312" s="407">
        <f t="array" ref="GY312">GO312/(SUMPRODUCT(--(CHOOSE({1,2,3},GN312,GP312,GQ312)&gt;0),CHOOSE({1,2,3},GN312,GP312,GQ312))+GM312)</f>
        <v/>
      </c>
    </row>
    <row r="313">
      <c r="A313" s="2699">
        <f>EOMONTH(A314,-1)</f>
        <v/>
      </c>
      <c r="B313" s="405">
        <f>R313+AH313+AX313+BN313+CD313+CT313+DJ313+DZ313+EP313+FF313+FV313+GL313</f>
        <v/>
      </c>
      <c r="C313" s="405">
        <f>S313+AI313+AY313+BO313+CE313+CU313+DK313+EA313+EQ313+FG313+FW313+GM313</f>
        <v/>
      </c>
      <c r="D313" s="405">
        <f>T313+AJ313+AZ313+BP313+CF313+CV313+DL313+EB313+ER313+FH313+FX313+GN313</f>
        <v/>
      </c>
      <c r="E313" s="405">
        <f>U313+AK313+BA313+BQ313+CG313+CW313+DM313+EC313+ES313+FI313+FY313+GO313</f>
        <v/>
      </c>
      <c r="F313" s="405">
        <f>V313+AL313+BB313+BR313+CH313+CX313+DN313+ED313+ET313+FJ313+FZ313+GP313</f>
        <v/>
      </c>
      <c r="G313" s="405">
        <f>W313+AM313+BC313+BS313+CI313+CY313+DO313+EE313+EU313+FK313+GA313+GQ313</f>
        <v/>
      </c>
      <c r="H313" s="405">
        <f>X313+AN313+BD313+BT313+CJ313+CZ313+DP313+EF313+EV313+FL313+GB313+GR313</f>
        <v/>
      </c>
      <c r="I313" s="405">
        <f>Y313+AO313+BE313+BU313+CK313+DA313+DQ313+EG313+EW313+FM313+GC313+GS313</f>
        <v/>
      </c>
      <c r="J313" s="405">
        <f>Z313+AP313+BF313+BV313</f>
        <v/>
      </c>
      <c r="K313" s="2700">
        <f>365/((+C313+D313-F313-G313)/((+B313+H313)/2)*DAY(A313))</f>
        <v/>
      </c>
      <c r="L313" s="2700">
        <f>+H313/C313*DAY(A313)</f>
        <v/>
      </c>
      <c r="M313" s="406">
        <f>(F313+G313)/C313</f>
        <v/>
      </c>
      <c r="N313" s="406">
        <f>+E313/(+E313+F313+G313)</f>
        <v/>
      </c>
      <c r="O313" s="407">
        <f t="array" ref="O313">E313/(SUMPRODUCT(--(CHOOSE({1,2,3},D313,F313,G313)&gt;0),CHOOSE({1,2,3},D313,F313,G313))+C313)</f>
        <v/>
      </c>
      <c r="Q313" s="2699">
        <f>EOMONTH(Q314,-1)</f>
        <v/>
      </c>
      <c r="R313" s="405">
        <f>+X312</f>
        <v/>
      </c>
      <c r="S313" s="405" t="n">
        <v>0</v>
      </c>
      <c r="T313" s="405" t="n">
        <v>0</v>
      </c>
      <c r="U313" s="405" t="n">
        <v>0</v>
      </c>
      <c r="V313" s="405" t="n">
        <v>0</v>
      </c>
      <c r="W313" s="405" t="n">
        <v>0</v>
      </c>
      <c r="X313" s="405">
        <f>SUM(R313:T313)-SUM(U313:W313)</f>
        <v/>
      </c>
      <c r="Y313" s="405" t="n">
        <v>0</v>
      </c>
      <c r="Z313" s="405">
        <f>+X313-Y313</f>
        <v/>
      </c>
      <c r="AA313" s="2700">
        <f>365/((+S313+T313-V313-W313)/((+R313+X313)/2)*DAY(Q313))</f>
        <v/>
      </c>
      <c r="AB313" s="2700">
        <f>+X313/S313*DAY(Q313)</f>
        <v/>
      </c>
      <c r="AC313" s="406">
        <f>(V313+W313)/S313</f>
        <v/>
      </c>
      <c r="AD313" s="406">
        <f>+U313/(+U313+V313+W313)</f>
        <v/>
      </c>
      <c r="AE313" s="407">
        <f t="array" ref="AE313">U313/(SUMPRODUCT(--(CHOOSE({1,2,3},T313,V313,W313)&gt;0),CHOOSE({1,2,3},T313,V313,W313))+S313)</f>
        <v/>
      </c>
      <c r="AG313" s="2699">
        <f>EOMONTH(AG314,-1)</f>
        <v/>
      </c>
      <c r="AH313" s="405">
        <f>+AN312</f>
        <v/>
      </c>
      <c r="AI313" s="405" t="n">
        <v>0</v>
      </c>
      <c r="AJ313" s="405" t="n">
        <v>0</v>
      </c>
      <c r="AK313" s="405" t="n">
        <v>0</v>
      </c>
      <c r="AL313" s="405" t="n">
        <v>0</v>
      </c>
      <c r="AM313" s="405" t="n">
        <v>0</v>
      </c>
      <c r="AN313" s="405">
        <f>SUM(AH313:AJ313)-SUM(AK313:AM313)</f>
        <v/>
      </c>
      <c r="AO313" s="405" t="n">
        <v>0</v>
      </c>
      <c r="AP313" s="405">
        <f>+AN313-AO313</f>
        <v/>
      </c>
      <c r="AQ313" s="2700">
        <f>365/((+AI313+AJ313-AL313-AM313)/((+AH313+AN313)/2)*DAY(AG313))</f>
        <v/>
      </c>
      <c r="AR313" s="2700">
        <f>+AN313/AI313*DAY(AG313)</f>
        <v/>
      </c>
      <c r="AS313" s="406">
        <f>(AL313+AM313)/AI313</f>
        <v/>
      </c>
      <c r="AT313" s="406">
        <f>+AK313/(+AK313+AL313+AM313)</f>
        <v/>
      </c>
      <c r="AU313" s="407">
        <f t="array" ref="AU313">AK313/(SUMPRODUCT(--(CHOOSE({1,2,3},AJ313,AL313,AM313)&gt;0),CHOOSE({1,2,3},AJ313,AL313,AM313))+AI313)</f>
        <v/>
      </c>
      <c r="AW313" s="2699">
        <f>EOMONTH(AW314,-1)</f>
        <v/>
      </c>
      <c r="AX313" s="405">
        <f>+BD312</f>
        <v/>
      </c>
      <c r="AY313" s="405" t="n">
        <v>0</v>
      </c>
      <c r="AZ313" s="405" t="n">
        <v>0</v>
      </c>
      <c r="BA313" s="405" t="n">
        <v>0</v>
      </c>
      <c r="BB313" s="405" t="n">
        <v>0</v>
      </c>
      <c r="BC313" s="405" t="n">
        <v>0</v>
      </c>
      <c r="BD313" s="405">
        <f>SUM(AX313:AZ313)-SUM(BA313:BC313)</f>
        <v/>
      </c>
      <c r="BE313" s="405" t="n">
        <v>0</v>
      </c>
      <c r="BF313" s="405">
        <f>+BD313-BE313</f>
        <v/>
      </c>
      <c r="BG313" s="2700">
        <f>365/((+AY313+AZ313-BB313-BC313)/((+AX313+BD313)/2)*DAY(AW313))</f>
        <v/>
      </c>
      <c r="BH313" s="2700">
        <f>+BD313/AY313*DAY(AW313)</f>
        <v/>
      </c>
      <c r="BI313" s="406">
        <f>(BB313+BC313)/AY313</f>
        <v/>
      </c>
      <c r="BJ313" s="406">
        <f>+BA313/(+BA313+BB313+BC313)</f>
        <v/>
      </c>
      <c r="BK313" s="407">
        <f t="array" ref="BK313">BA313/(SUMPRODUCT(--(CHOOSE({1,2,3},AZ313,BB313,BC313)&gt;0),CHOOSE({1,2,3},AZ313,BB313,BC313))+AY313)</f>
        <v/>
      </c>
      <c r="BM313" s="2699">
        <f>EOMONTH(BM314,-1)</f>
        <v/>
      </c>
      <c r="BN313" s="405">
        <f>+BT312</f>
        <v/>
      </c>
      <c r="BO313" s="405" t="n">
        <v>0</v>
      </c>
      <c r="BP313" s="405" t="n">
        <v>0</v>
      </c>
      <c r="BQ313" s="405" t="n">
        <v>0</v>
      </c>
      <c r="BR313" s="405" t="n">
        <v>0</v>
      </c>
      <c r="BS313" s="405" t="n">
        <v>0</v>
      </c>
      <c r="BT313" s="405">
        <f>SUM(BN313:BP313)-SUM(BQ313:BS313)</f>
        <v/>
      </c>
      <c r="BU313" s="405" t="n">
        <v>0</v>
      </c>
      <c r="BV313" s="405">
        <f>+BT313-BU313</f>
        <v/>
      </c>
      <c r="BW313" s="2700">
        <f>365/((+BO313+BP313-BR313-BS313)/((+BN313+BT313)/2)*DAY(BM313))</f>
        <v/>
      </c>
      <c r="BX313" s="2700">
        <f>+BT313/BO313*DAY(BM313)</f>
        <v/>
      </c>
      <c r="BY313" s="406">
        <f>(BR313+BS313)/BO313</f>
        <v/>
      </c>
      <c r="BZ313" s="406">
        <f>+BQ313/(+BQ313+BR313+BS313)</f>
        <v/>
      </c>
      <c r="CA313" s="407">
        <f t="array" ref="CA313">BQ313/(SUMPRODUCT(--(CHOOSE({1,2,3},BP313,BR313,BS313)&gt;0),CHOOSE({1,2,3},BP313,BR313,BS313))+BO313)</f>
        <v/>
      </c>
      <c r="CC313" s="2699">
        <f>EOMONTH(CC314,-1)</f>
        <v/>
      </c>
      <c r="CD313" s="405">
        <f>+CJ312</f>
        <v/>
      </c>
      <c r="CE313" s="405" t="n">
        <v>0</v>
      </c>
      <c r="CF313" s="405" t="n">
        <v>0</v>
      </c>
      <c r="CG313" s="405" t="n">
        <v>0</v>
      </c>
      <c r="CH313" s="405" t="n">
        <v>0</v>
      </c>
      <c r="CI313" s="405" t="n">
        <v>0</v>
      </c>
      <c r="CJ313" s="405">
        <f>SUM(CD313:CF313)-SUM(CG313:CI313)</f>
        <v/>
      </c>
      <c r="CK313" s="405" t="n">
        <v>0</v>
      </c>
      <c r="CL313" s="405">
        <f>+CJ313-CK313</f>
        <v/>
      </c>
      <c r="CM313" s="2700">
        <f>365/((+CE313+CF313-CH313-CI313)/((+CD313+CJ313)/2)*DAY(CC313))</f>
        <v/>
      </c>
      <c r="CN313" s="2700">
        <f>+CJ313/CE313*DAY(CC313)</f>
        <v/>
      </c>
      <c r="CO313" s="406">
        <f>(CH313+CI313)/CE313</f>
        <v/>
      </c>
      <c r="CP313" s="406">
        <f>+CG313/(+CG313+CH313+CI313)</f>
        <v/>
      </c>
      <c r="CQ313" s="407">
        <f t="array" ref="CQ313">CG313/(SUMPRODUCT(--(CHOOSE({1,2,3},CF313,CH313,CI313)&gt;0),CHOOSE({1,2,3},CF313,CH313,CI313))+CE313)</f>
        <v/>
      </c>
      <c r="CS313" s="2699">
        <f>EOMONTH(CS314,-1)</f>
        <v/>
      </c>
      <c r="CT313" s="405">
        <f>+CZ312</f>
        <v/>
      </c>
      <c r="CU313" s="405" t="n">
        <v>0</v>
      </c>
      <c r="CV313" s="405" t="n">
        <v>0</v>
      </c>
      <c r="CW313" s="405" t="n">
        <v>0</v>
      </c>
      <c r="CX313" s="405" t="n">
        <v>0</v>
      </c>
      <c r="CY313" s="405" t="n">
        <v>0</v>
      </c>
      <c r="CZ313" s="405">
        <f>SUM(CT313:CV313)-SUM(CW313:CY313)</f>
        <v/>
      </c>
      <c r="DA313" s="405" t="n">
        <v>0</v>
      </c>
      <c r="DB313" s="405">
        <f>+CZ313-DA313</f>
        <v/>
      </c>
      <c r="DC313" s="2700">
        <f>365/((+CU313+CV313-CX313-CY313)/((+CT313+CZ313)/2)*DAY(CS313))</f>
        <v/>
      </c>
      <c r="DD313" s="2700">
        <f>+CZ313/CU313*DAY(CS313)</f>
        <v/>
      </c>
      <c r="DE313" s="406">
        <f>(CX313+CY313)/CU313</f>
        <v/>
      </c>
      <c r="DF313" s="406">
        <f>+CW313/(+CW313+CX313+CY313)</f>
        <v/>
      </c>
      <c r="DG313" s="407">
        <f t="array" ref="DG313">CW313/(SUMPRODUCT(--(CHOOSE({1,2,3},CV313,CX313,CY313)&gt;0),CHOOSE({1,2,3},CV313,CX313,CY313))+CU313)</f>
        <v/>
      </c>
      <c r="DI313" s="2699">
        <f>EOMONTH(DI314,-1)</f>
        <v/>
      </c>
      <c r="DJ313" s="405">
        <f>+DP312</f>
        <v/>
      </c>
      <c r="DK313" s="405" t="n">
        <v>0</v>
      </c>
      <c r="DL313" s="405" t="n">
        <v>0</v>
      </c>
      <c r="DM313" s="405" t="n">
        <v>0</v>
      </c>
      <c r="DN313" s="405" t="n">
        <v>0</v>
      </c>
      <c r="DO313" s="405" t="n">
        <v>0</v>
      </c>
      <c r="DP313" s="405">
        <f>SUM(DJ313:DL313)-SUM(DM313:DO313)</f>
        <v/>
      </c>
      <c r="DQ313" s="405" t="n">
        <v>0</v>
      </c>
      <c r="DR313" s="405">
        <f>+DP313-DQ313</f>
        <v/>
      </c>
      <c r="DS313" s="2700">
        <f>365/((+DK313+DL313-DN313-DO313)/((+DJ313+DP313)/2)*DAY(DI313))</f>
        <v/>
      </c>
      <c r="DT313" s="2700">
        <f>+DP313/DK313*DAY(DI313)</f>
        <v/>
      </c>
      <c r="DU313" s="406">
        <f>(DN313+DO313)/DK313</f>
        <v/>
      </c>
      <c r="DV313" s="406">
        <f>+DM313/(+DM313+DN313+DO313)</f>
        <v/>
      </c>
      <c r="DW313" s="407">
        <f t="array" ref="DW313">DM313/(SUMPRODUCT(--(CHOOSE({1,2,3},DL313,DN313,DO313)&gt;0),CHOOSE({1,2,3},DL313,DN313,DO313))+DK313)</f>
        <v/>
      </c>
      <c r="DY313" s="2699">
        <f>EOMONTH(DY314,-1)</f>
        <v/>
      </c>
      <c r="DZ313" s="405">
        <f>+EF312</f>
        <v/>
      </c>
      <c r="EA313" s="405" t="n">
        <v>0</v>
      </c>
      <c r="EB313" s="405" t="n">
        <v>0</v>
      </c>
      <c r="EC313" s="405" t="n">
        <v>0</v>
      </c>
      <c r="ED313" s="405" t="n">
        <v>0</v>
      </c>
      <c r="EE313" s="405" t="n">
        <v>0</v>
      </c>
      <c r="EF313" s="405">
        <f>SUM(DZ313:EB313)-SUM(EC313:EE313)</f>
        <v/>
      </c>
      <c r="EG313" s="405" t="n">
        <v>0</v>
      </c>
      <c r="EH313" s="405">
        <f>+EF313-EG313</f>
        <v/>
      </c>
      <c r="EI313" s="2700">
        <f>365/((+EA313+EB313-ED313-EE313)/((+DZ313+EF313)/2)*DAY(DY313))</f>
        <v/>
      </c>
      <c r="EJ313" s="2700">
        <f>+EF313/EA313*DAY(DY313)</f>
        <v/>
      </c>
      <c r="EK313" s="406">
        <f>(ED313+EE313)/EA313</f>
        <v/>
      </c>
      <c r="EL313" s="406">
        <f>+EC313/(+EC313+ED313+EE313)</f>
        <v/>
      </c>
      <c r="EM313" s="407">
        <f t="array" ref="EM313">EC313/(SUMPRODUCT(--(CHOOSE({1,2,3},EB313,ED313,EE313)&gt;0),CHOOSE({1,2,3},EB313,ED313,EE313))+EA313)</f>
        <v/>
      </c>
      <c r="EO313" s="2699">
        <f>EOMONTH(EO314,-1)</f>
        <v/>
      </c>
      <c r="EP313" s="405">
        <f>+EV312</f>
        <v/>
      </c>
      <c r="EQ313" s="405" t="n">
        <v>0</v>
      </c>
      <c r="ER313" s="405" t="n">
        <v>0</v>
      </c>
      <c r="ES313" s="405" t="n">
        <v>0</v>
      </c>
      <c r="ET313" s="405" t="n">
        <v>0</v>
      </c>
      <c r="EU313" s="405" t="n">
        <v>0</v>
      </c>
      <c r="EV313" s="405">
        <f>SUM(EP313:ER313)-SUM(ES313:EU313)</f>
        <v/>
      </c>
      <c r="EW313" s="405" t="n">
        <v>0</v>
      </c>
      <c r="EX313" s="405">
        <f>+EV313-EW313</f>
        <v/>
      </c>
      <c r="EY313" s="2700">
        <f>365/((+EQ313+ER313-ET313-EU313)/((+EP313+EV313)/2)*DAY(EO313))</f>
        <v/>
      </c>
      <c r="EZ313" s="2700">
        <f>+EV313/EQ313*DAY(EO313)</f>
        <v/>
      </c>
      <c r="FA313" s="406">
        <f>(ET313+EU313)/EQ313</f>
        <v/>
      </c>
      <c r="FB313" s="406">
        <f>+ES313/(+ES313+ET313+EU313)</f>
        <v/>
      </c>
      <c r="FC313" s="407">
        <f t="array" ref="FC313">ES313/(SUMPRODUCT(--(CHOOSE({1,2,3},FH313,FX313,GN313)&gt;0),CHOOSE({1,2,3},FH313,FX313,GN313))+EQ313)</f>
        <v/>
      </c>
      <c r="FE313" s="2699">
        <f>EOMONTH(FE314,-1)</f>
        <v/>
      </c>
      <c r="FF313" s="405">
        <f>+FL312</f>
        <v/>
      </c>
      <c r="FG313" s="405" t="n">
        <v>0</v>
      </c>
      <c r="FH313" s="405" t="n">
        <v>0</v>
      </c>
      <c r="FI313" s="405" t="n">
        <v>0</v>
      </c>
      <c r="FJ313" s="405" t="n">
        <v>0</v>
      </c>
      <c r="FK313" s="405" t="n">
        <v>0</v>
      </c>
      <c r="FL313" s="405">
        <f>SUM(FF313:FH313)-SUM(FI313:FK313)</f>
        <v/>
      </c>
      <c r="FM313" s="405" t="n">
        <v>0</v>
      </c>
      <c r="FN313" s="405">
        <f>+FL313-FM313</f>
        <v/>
      </c>
      <c r="FO313" s="2700">
        <f>365/((+FG313+FH313-FJ313-FK313)/((+FF313+FL313)/2)*DAY(FE313))</f>
        <v/>
      </c>
      <c r="FP313" s="2700">
        <f>+FL313/FG313*DAY(FE313)</f>
        <v/>
      </c>
      <c r="FQ313" s="406">
        <f>(FJ313+FK313)/FG313</f>
        <v/>
      </c>
      <c r="FR313" s="406">
        <f>+FI313/(+FI313+FJ313+FK313)</f>
        <v/>
      </c>
      <c r="FS313" s="407">
        <f t="array" ref="FS313">FI313/(SUMPRODUCT(--(CHOOSE({1,2,3},FH313,FJ313,FK313)&gt;0),CHOOSE({1,2,3},FH313,FJ313,FK313))+FG313)</f>
        <v/>
      </c>
      <c r="FU313" s="2699">
        <f>EOMONTH(FU314,-1)</f>
        <v/>
      </c>
      <c r="FV313" s="405">
        <f>+GB312</f>
        <v/>
      </c>
      <c r="FW313" s="405" t="n">
        <v>0</v>
      </c>
      <c r="FX313" s="405" t="n">
        <v>0</v>
      </c>
      <c r="FY313" s="405" t="n">
        <v>0</v>
      </c>
      <c r="FZ313" s="405" t="n">
        <v>0</v>
      </c>
      <c r="GA313" s="405" t="n">
        <v>0</v>
      </c>
      <c r="GB313" s="405">
        <f>SUM(FV313:FX313)-SUM(FY313:GA313)</f>
        <v/>
      </c>
      <c r="GC313" s="405" t="n">
        <v>0</v>
      </c>
      <c r="GD313" s="405">
        <f>+GB313-GC313</f>
        <v/>
      </c>
      <c r="GE313" s="2700">
        <f>365/((+FW313+FX313-FZ313-GA313)/((+FV313+GB313)/2)*DAY(FU313))</f>
        <v/>
      </c>
      <c r="GF313" s="2700">
        <f>+GB313/FW313*DAY(FU313)</f>
        <v/>
      </c>
      <c r="GG313" s="406">
        <f>(FZ313+GA313)/FW313</f>
        <v/>
      </c>
      <c r="GH313" s="406">
        <f>+FY313/(+FY313+FZ313+GA313)</f>
        <v/>
      </c>
      <c r="GI313" s="407">
        <f t="array" ref="GI313">FY313/(SUMPRODUCT(--(CHOOSE({1,2,3},FX313,FZ313,GA313)&gt;0),CHOOSE({1,2,3},FX313,FZ313,GA313))+FW313)</f>
        <v/>
      </c>
      <c r="GK313" s="2699">
        <f>EOMONTH(GK314,-1)</f>
        <v/>
      </c>
      <c r="GL313" s="405">
        <f>+GR312</f>
        <v/>
      </c>
      <c r="GM313" s="405" t="n">
        <v>0</v>
      </c>
      <c r="GN313" s="405" t="n">
        <v>0</v>
      </c>
      <c r="GO313" s="405" t="n">
        <v>0</v>
      </c>
      <c r="GP313" s="405" t="n">
        <v>0</v>
      </c>
      <c r="GQ313" s="405" t="n">
        <v>0</v>
      </c>
      <c r="GR313" s="405">
        <f>SUM(GL313:GN313)-SUM(GO313:GQ313)</f>
        <v/>
      </c>
      <c r="GS313" s="405" t="n">
        <v>0</v>
      </c>
      <c r="GT313" s="405">
        <f>+GR313-GS313</f>
        <v/>
      </c>
      <c r="GU313" s="2700">
        <f>365/((+GM313+GN313-GP313-GQ313)/((+GL313+GR313)/2)*DAY(GK313))</f>
        <v/>
      </c>
      <c r="GV313" s="2700">
        <f>+GR313/GM313*DAY(GK313)</f>
        <v/>
      </c>
      <c r="GW313" s="406">
        <f>(GP313+GQ313)/GM313</f>
        <v/>
      </c>
      <c r="GX313" s="406">
        <f>+GO313/(+GO313+GP313+GQ313)</f>
        <v/>
      </c>
      <c r="GY313" s="407">
        <f t="array" ref="GY313">GO313/(SUMPRODUCT(--(CHOOSE({1,2,3},GN313,GP313,GQ313)&gt;0),CHOOSE({1,2,3},GN313,GP313,GQ313))+GM313)</f>
        <v/>
      </c>
    </row>
    <row r="314">
      <c r="A314" s="2699">
        <f>EOMONTH(A315,-1)</f>
        <v/>
      </c>
      <c r="B314" s="405">
        <f>R314+AH314+AX314+BN314+CD314+CT314+DJ314+DZ314+EP314+FF314+FV314+GL314</f>
        <v/>
      </c>
      <c r="C314" s="405">
        <f>S314+AI314+AY314+BO314+CE314+CU314+DK314+EA314+EQ314+FG314+FW314+GM314</f>
        <v/>
      </c>
      <c r="D314" s="405">
        <f>T314+AJ314+AZ314+BP314+CF314+CV314+DL314+EB314+ER314+FH314+FX314+GN314</f>
        <v/>
      </c>
      <c r="E314" s="405">
        <f>U314+AK314+BA314+BQ314+CG314+CW314+DM314+EC314+ES314+FI314+FY314+GO314</f>
        <v/>
      </c>
      <c r="F314" s="405">
        <f>V314+AL314+BB314+BR314+CH314+CX314+DN314+ED314+ET314+FJ314+FZ314+GP314</f>
        <v/>
      </c>
      <c r="G314" s="405">
        <f>W314+AM314+BC314+BS314+CI314+CY314+DO314+EE314+EU314+FK314+GA314+GQ314</f>
        <v/>
      </c>
      <c r="H314" s="405">
        <f>X314+AN314+BD314+BT314+CJ314+CZ314+DP314+EF314+EV314+FL314+GB314+GR314</f>
        <v/>
      </c>
      <c r="I314" s="405">
        <f>Y314+AO314+BE314+BU314+CK314+DA314+DQ314+EG314+EW314+FM314+GC314+GS314</f>
        <v/>
      </c>
      <c r="J314" s="405">
        <f>Z314+AP314+BF314+BV314</f>
        <v/>
      </c>
      <c r="K314" s="2700">
        <f>365/((+C314+D314-F314-G314)/((+B314+H314)/2)*DAY(A314))</f>
        <v/>
      </c>
      <c r="L314" s="2700">
        <f>+H314/C314*DAY(A314)</f>
        <v/>
      </c>
      <c r="M314" s="406">
        <f>(F314+G314)/C314</f>
        <v/>
      </c>
      <c r="N314" s="406">
        <f>+E314/(+E314+F314+G314)</f>
        <v/>
      </c>
      <c r="O314" s="407">
        <f t="array" ref="O314">E314/(SUMPRODUCT(--(CHOOSE({1,2,3},D314,F314,G314)&gt;0),CHOOSE({1,2,3},D314,F314,G314))+C314)</f>
        <v/>
      </c>
      <c r="Q314" s="2699">
        <f>EOMONTH(Q315,-1)</f>
        <v/>
      </c>
      <c r="R314" s="405">
        <f>+X313</f>
        <v/>
      </c>
      <c r="S314" s="405" t="n">
        <v>0</v>
      </c>
      <c r="T314" s="405" t="n">
        <v>0</v>
      </c>
      <c r="U314" s="405" t="n">
        <v>0</v>
      </c>
      <c r="V314" s="405" t="n">
        <v>0</v>
      </c>
      <c r="W314" s="405" t="n">
        <v>0</v>
      </c>
      <c r="X314" s="405">
        <f>SUM(R314:T314)-SUM(U314:W314)</f>
        <v/>
      </c>
      <c r="Y314" s="405" t="n">
        <v>0</v>
      </c>
      <c r="Z314" s="405">
        <f>+X314-Y314</f>
        <v/>
      </c>
      <c r="AA314" s="2700">
        <f>365/((+S314+T314-V314-W314)/((+R314+X314)/2)*DAY(Q314))</f>
        <v/>
      </c>
      <c r="AB314" s="2700">
        <f>+X314/S314*DAY(Q314)</f>
        <v/>
      </c>
      <c r="AC314" s="406">
        <f>(V314+W314)/S314</f>
        <v/>
      </c>
      <c r="AD314" s="406">
        <f>+U314/(+U314+V314+W314)</f>
        <v/>
      </c>
      <c r="AE314" s="407">
        <f t="array" ref="AE314">U314/(SUMPRODUCT(--(CHOOSE({1,2,3},T314,V314,W314)&gt;0),CHOOSE({1,2,3},T314,V314,W314))+S314)</f>
        <v/>
      </c>
      <c r="AG314" s="2699">
        <f>EOMONTH(AG315,-1)</f>
        <v/>
      </c>
      <c r="AH314" s="405">
        <f>+AN313</f>
        <v/>
      </c>
      <c r="AI314" s="405" t="n">
        <v>0</v>
      </c>
      <c r="AJ314" s="405" t="n">
        <v>0</v>
      </c>
      <c r="AK314" s="405" t="n">
        <v>0</v>
      </c>
      <c r="AL314" s="405" t="n">
        <v>0</v>
      </c>
      <c r="AM314" s="405" t="n">
        <v>0</v>
      </c>
      <c r="AN314" s="405">
        <f>SUM(AH314:AJ314)-SUM(AK314:AM314)</f>
        <v/>
      </c>
      <c r="AO314" s="405" t="n">
        <v>0</v>
      </c>
      <c r="AP314" s="405">
        <f>+AN314-AO314</f>
        <v/>
      </c>
      <c r="AQ314" s="2700">
        <f>365/((+AI314+AJ314-AL314-AM314)/((+AH314+AN314)/2)*DAY(AG314))</f>
        <v/>
      </c>
      <c r="AR314" s="2700">
        <f>+AN314/AI314*DAY(AG314)</f>
        <v/>
      </c>
      <c r="AS314" s="406">
        <f>(AL314+AM314)/AI314</f>
        <v/>
      </c>
      <c r="AT314" s="406">
        <f>+AK314/(+AK314+AL314+AM314)</f>
        <v/>
      </c>
      <c r="AU314" s="407">
        <f t="array" ref="AU314">AK314/(SUMPRODUCT(--(CHOOSE({1,2,3},AJ314,AL314,AM314)&gt;0),CHOOSE({1,2,3},AJ314,AL314,AM314))+AI314)</f>
        <v/>
      </c>
      <c r="AW314" s="2699">
        <f>EOMONTH(AW315,-1)</f>
        <v/>
      </c>
      <c r="AX314" s="405">
        <f>+BD313</f>
        <v/>
      </c>
      <c r="AY314" s="405" t="n">
        <v>0</v>
      </c>
      <c r="AZ314" s="405" t="n">
        <v>0</v>
      </c>
      <c r="BA314" s="405" t="n">
        <v>0</v>
      </c>
      <c r="BB314" s="405" t="n">
        <v>0</v>
      </c>
      <c r="BC314" s="405" t="n">
        <v>0</v>
      </c>
      <c r="BD314" s="405">
        <f>SUM(AX314:AZ314)-SUM(BA314:BC314)</f>
        <v/>
      </c>
      <c r="BE314" s="405" t="n">
        <v>0</v>
      </c>
      <c r="BF314" s="405">
        <f>+BD314-BE314</f>
        <v/>
      </c>
      <c r="BG314" s="2700">
        <f>365/((+AY314+AZ314-BB314-BC314)/((+AX314+BD314)/2)*DAY(AW314))</f>
        <v/>
      </c>
      <c r="BH314" s="2700">
        <f>+BD314/AY314*DAY(AW314)</f>
        <v/>
      </c>
      <c r="BI314" s="406">
        <f>(BB314+BC314)/AY314</f>
        <v/>
      </c>
      <c r="BJ314" s="406">
        <f>+BA314/(+BA314+BB314+BC314)</f>
        <v/>
      </c>
      <c r="BK314" s="407">
        <f t="array" ref="BK314">BA314/(SUMPRODUCT(--(CHOOSE({1,2,3},AZ314,BB314,BC314)&gt;0),CHOOSE({1,2,3},AZ314,BB314,BC314))+AY314)</f>
        <v/>
      </c>
      <c r="BM314" s="2699">
        <f>EOMONTH(BM315,-1)</f>
        <v/>
      </c>
      <c r="BN314" s="405">
        <f>+BT313</f>
        <v/>
      </c>
      <c r="BO314" s="405" t="n">
        <v>0</v>
      </c>
      <c r="BP314" s="405" t="n">
        <v>0</v>
      </c>
      <c r="BQ314" s="405" t="n">
        <v>0</v>
      </c>
      <c r="BR314" s="405" t="n">
        <v>0</v>
      </c>
      <c r="BS314" s="405" t="n">
        <v>0</v>
      </c>
      <c r="BT314" s="405">
        <f>SUM(BN314:BP314)-SUM(BQ314:BS314)</f>
        <v/>
      </c>
      <c r="BU314" s="405" t="n">
        <v>0</v>
      </c>
      <c r="BV314" s="405">
        <f>+BT314-BU314</f>
        <v/>
      </c>
      <c r="BW314" s="2700">
        <f>365/((+BO314+BP314-BR314-BS314)/((+BN314+BT314)/2)*DAY(BM314))</f>
        <v/>
      </c>
      <c r="BX314" s="2700">
        <f>+BT314/BO314*DAY(BM314)</f>
        <v/>
      </c>
      <c r="BY314" s="406">
        <f>(BR314+BS314)/BO314</f>
        <v/>
      </c>
      <c r="BZ314" s="406">
        <f>+BQ314/(+BQ314+BR314+BS314)</f>
        <v/>
      </c>
      <c r="CA314" s="407">
        <f t="array" ref="CA314">BQ314/(SUMPRODUCT(--(CHOOSE({1,2,3},BP314,BR314,BS314)&gt;0),CHOOSE({1,2,3},BP314,BR314,BS314))+BO314)</f>
        <v/>
      </c>
      <c r="CC314" s="2699">
        <f>EOMONTH(CC315,-1)</f>
        <v/>
      </c>
      <c r="CD314" s="405">
        <f>+CJ313</f>
        <v/>
      </c>
      <c r="CE314" s="405" t="n">
        <v>0</v>
      </c>
      <c r="CF314" s="405" t="n">
        <v>0</v>
      </c>
      <c r="CG314" s="405" t="n">
        <v>0</v>
      </c>
      <c r="CH314" s="405" t="n">
        <v>0</v>
      </c>
      <c r="CI314" s="405" t="n">
        <v>0</v>
      </c>
      <c r="CJ314" s="405">
        <f>SUM(CD314:CF314)-SUM(CG314:CI314)</f>
        <v/>
      </c>
      <c r="CK314" s="405" t="n">
        <v>0</v>
      </c>
      <c r="CL314" s="405">
        <f>+CJ314-CK314</f>
        <v/>
      </c>
      <c r="CM314" s="2700">
        <f>365/((+CE314+CF314-CH314-CI314)/((+CD314+CJ314)/2)*DAY(CC314))</f>
        <v/>
      </c>
      <c r="CN314" s="2700">
        <f>+CJ314/CE314*DAY(CC314)</f>
        <v/>
      </c>
      <c r="CO314" s="406">
        <f>(CH314+CI314)/CE314</f>
        <v/>
      </c>
      <c r="CP314" s="406">
        <f>+CG314/(+CG314+CH314+CI314)</f>
        <v/>
      </c>
      <c r="CQ314" s="407">
        <f t="array" ref="CQ314">CG314/(SUMPRODUCT(--(CHOOSE({1,2,3},CF314,CH314,CI314)&gt;0),CHOOSE({1,2,3},CF314,CH314,CI314))+CE314)</f>
        <v/>
      </c>
      <c r="CS314" s="2699">
        <f>EOMONTH(CS315,-1)</f>
        <v/>
      </c>
      <c r="CT314" s="405">
        <f>+CZ313</f>
        <v/>
      </c>
      <c r="CU314" s="405" t="n">
        <v>0</v>
      </c>
      <c r="CV314" s="405" t="n">
        <v>0</v>
      </c>
      <c r="CW314" s="405" t="n">
        <v>0</v>
      </c>
      <c r="CX314" s="405" t="n">
        <v>0</v>
      </c>
      <c r="CY314" s="405" t="n">
        <v>0</v>
      </c>
      <c r="CZ314" s="405">
        <f>SUM(CT314:CV314)-SUM(CW314:CY314)</f>
        <v/>
      </c>
      <c r="DA314" s="405" t="n">
        <v>0</v>
      </c>
      <c r="DB314" s="405">
        <f>+CZ314-DA314</f>
        <v/>
      </c>
      <c r="DC314" s="2700">
        <f>365/((+CU314+CV314-CX314-CY314)/((+CT314+CZ314)/2)*DAY(CS314))</f>
        <v/>
      </c>
      <c r="DD314" s="2700">
        <f>+CZ314/CU314*DAY(CS314)</f>
        <v/>
      </c>
      <c r="DE314" s="406">
        <f>(CX314+CY314)/CU314</f>
        <v/>
      </c>
      <c r="DF314" s="406">
        <f>+CW314/(+CW314+CX314+CY314)</f>
        <v/>
      </c>
      <c r="DG314" s="407">
        <f t="array" ref="DG314">CW314/(SUMPRODUCT(--(CHOOSE({1,2,3},CV314,CX314,CY314)&gt;0),CHOOSE({1,2,3},CV314,CX314,CY314))+CU314)</f>
        <v/>
      </c>
      <c r="DI314" s="2699">
        <f>EOMONTH(DI315,-1)</f>
        <v/>
      </c>
      <c r="DJ314" s="405">
        <f>+DP313</f>
        <v/>
      </c>
      <c r="DK314" s="405" t="n">
        <v>0</v>
      </c>
      <c r="DL314" s="405" t="n">
        <v>0</v>
      </c>
      <c r="DM314" s="405" t="n">
        <v>0</v>
      </c>
      <c r="DN314" s="405" t="n">
        <v>0</v>
      </c>
      <c r="DO314" s="405" t="n">
        <v>0</v>
      </c>
      <c r="DP314" s="405">
        <f>SUM(DJ314:DL314)-SUM(DM314:DO314)</f>
        <v/>
      </c>
      <c r="DQ314" s="405" t="n">
        <v>0</v>
      </c>
      <c r="DR314" s="405">
        <f>+DP314-DQ314</f>
        <v/>
      </c>
      <c r="DS314" s="2700">
        <f>365/((+DK314+DL314-DN314-DO314)/((+DJ314+DP314)/2)*DAY(DI314))</f>
        <v/>
      </c>
      <c r="DT314" s="2700">
        <f>+DP314/DK314*DAY(DI314)</f>
        <v/>
      </c>
      <c r="DU314" s="406">
        <f>(DN314+DO314)/DK314</f>
        <v/>
      </c>
      <c r="DV314" s="406">
        <f>+DM314/(+DM314+DN314+DO314)</f>
        <v/>
      </c>
      <c r="DW314" s="407">
        <f t="array" ref="DW314">DM314/(SUMPRODUCT(--(CHOOSE({1,2,3},DL314,DN314,DO314)&gt;0),CHOOSE({1,2,3},DL314,DN314,DO314))+DK314)</f>
        <v/>
      </c>
      <c r="DY314" s="2699">
        <f>EOMONTH(DY315,-1)</f>
        <v/>
      </c>
      <c r="DZ314" s="405">
        <f>+EF313</f>
        <v/>
      </c>
      <c r="EA314" s="405" t="n">
        <v>0</v>
      </c>
      <c r="EB314" s="405" t="n">
        <v>0</v>
      </c>
      <c r="EC314" s="405" t="n">
        <v>0</v>
      </c>
      <c r="ED314" s="405" t="n">
        <v>0</v>
      </c>
      <c r="EE314" s="405" t="n">
        <v>0</v>
      </c>
      <c r="EF314" s="405">
        <f>SUM(DZ314:EB314)-SUM(EC314:EE314)</f>
        <v/>
      </c>
      <c r="EG314" s="405" t="n">
        <v>0</v>
      </c>
      <c r="EH314" s="405">
        <f>+EF314-EG314</f>
        <v/>
      </c>
      <c r="EI314" s="2700">
        <f>365/((+EA314+EB314-ED314-EE314)/((+DZ314+EF314)/2)*DAY(DY314))</f>
        <v/>
      </c>
      <c r="EJ314" s="2700">
        <f>+EF314/EA314*DAY(DY314)</f>
        <v/>
      </c>
      <c r="EK314" s="406">
        <f>(ED314+EE314)/EA314</f>
        <v/>
      </c>
      <c r="EL314" s="406">
        <f>+EC314/(+EC314+ED314+EE314)</f>
        <v/>
      </c>
      <c r="EM314" s="407">
        <f t="array" ref="EM314">EC314/(SUMPRODUCT(--(CHOOSE({1,2,3},EB314,ED314,EE314)&gt;0),CHOOSE({1,2,3},EB314,ED314,EE314))+EA314)</f>
        <v/>
      </c>
      <c r="EO314" s="2699">
        <f>EOMONTH(EO315,-1)</f>
        <v/>
      </c>
      <c r="EP314" s="405">
        <f>+EV313</f>
        <v/>
      </c>
      <c r="EQ314" s="405" t="n">
        <v>0</v>
      </c>
      <c r="ER314" s="405" t="n">
        <v>0</v>
      </c>
      <c r="ES314" s="405" t="n">
        <v>0</v>
      </c>
      <c r="ET314" s="405" t="n">
        <v>0</v>
      </c>
      <c r="EU314" s="405" t="n">
        <v>0</v>
      </c>
      <c r="EV314" s="405">
        <f>SUM(EP314:ER314)-SUM(ES314:EU314)</f>
        <v/>
      </c>
      <c r="EW314" s="405" t="n">
        <v>0</v>
      </c>
      <c r="EX314" s="405">
        <f>+EV314-EW314</f>
        <v/>
      </c>
      <c r="EY314" s="2700">
        <f>365/((+EQ314+ER314-ET314-EU314)/((+EP314+EV314)/2)*DAY(EO314))</f>
        <v/>
      </c>
      <c r="EZ314" s="2700">
        <f>+EV314/EQ314*DAY(EO314)</f>
        <v/>
      </c>
      <c r="FA314" s="406">
        <f>(ET314+EU314)/EQ314</f>
        <v/>
      </c>
      <c r="FB314" s="406">
        <f>+ES314/(+ES314+ET314+EU314)</f>
        <v/>
      </c>
      <c r="FC314" s="407">
        <f t="array" ref="FC314">ES314/(SUMPRODUCT(--(CHOOSE({1,2,3},FH314,FX314,GN314)&gt;0),CHOOSE({1,2,3},FH314,FX314,GN314))+EQ314)</f>
        <v/>
      </c>
      <c r="FE314" s="2699">
        <f>EOMONTH(FE315,-1)</f>
        <v/>
      </c>
      <c r="FF314" s="405">
        <f>+FL313</f>
        <v/>
      </c>
      <c r="FG314" s="405" t="n">
        <v>0</v>
      </c>
      <c r="FH314" s="405" t="n">
        <v>0</v>
      </c>
      <c r="FI314" s="405" t="n">
        <v>0</v>
      </c>
      <c r="FJ314" s="405" t="n">
        <v>0</v>
      </c>
      <c r="FK314" s="405" t="n">
        <v>0</v>
      </c>
      <c r="FL314" s="405">
        <f>SUM(FF314:FH314)-SUM(FI314:FK314)</f>
        <v/>
      </c>
      <c r="FM314" s="405" t="n">
        <v>0</v>
      </c>
      <c r="FN314" s="405">
        <f>+FL314-FM314</f>
        <v/>
      </c>
      <c r="FO314" s="2700">
        <f>365/((+FG314+FH314-FJ314-FK314)/((+FF314+FL314)/2)*DAY(FE314))</f>
        <v/>
      </c>
      <c r="FP314" s="2700">
        <f>+FL314/FG314*DAY(FE314)</f>
        <v/>
      </c>
      <c r="FQ314" s="406">
        <f>(FJ314+FK314)/FG314</f>
        <v/>
      </c>
      <c r="FR314" s="406">
        <f>+FI314/(+FI314+FJ314+FK314)</f>
        <v/>
      </c>
      <c r="FS314" s="407">
        <f t="array" ref="FS314">FI314/(SUMPRODUCT(--(CHOOSE({1,2,3},FH314,FJ314,FK314)&gt;0),CHOOSE({1,2,3},FH314,FJ314,FK314))+FG314)</f>
        <v/>
      </c>
      <c r="FU314" s="2699">
        <f>EOMONTH(FU315,-1)</f>
        <v/>
      </c>
      <c r="FV314" s="405">
        <f>+GB313</f>
        <v/>
      </c>
      <c r="FW314" s="405" t="n">
        <v>0</v>
      </c>
      <c r="FX314" s="405" t="n">
        <v>0</v>
      </c>
      <c r="FY314" s="405" t="n">
        <v>0</v>
      </c>
      <c r="FZ314" s="405" t="n">
        <v>0</v>
      </c>
      <c r="GA314" s="405" t="n">
        <v>0</v>
      </c>
      <c r="GB314" s="405">
        <f>SUM(FV314:FX314)-SUM(FY314:GA314)</f>
        <v/>
      </c>
      <c r="GC314" s="405" t="n">
        <v>0</v>
      </c>
      <c r="GD314" s="405">
        <f>+GB314-GC314</f>
        <v/>
      </c>
      <c r="GE314" s="2700">
        <f>365/((+FW314+FX314-FZ314-GA314)/((+FV314+GB314)/2)*DAY(FU314))</f>
        <v/>
      </c>
      <c r="GF314" s="2700">
        <f>+GB314/FW314*DAY(FU314)</f>
        <v/>
      </c>
      <c r="GG314" s="406">
        <f>(FZ314+GA314)/FW314</f>
        <v/>
      </c>
      <c r="GH314" s="406">
        <f>+FY314/(+FY314+FZ314+GA314)</f>
        <v/>
      </c>
      <c r="GI314" s="407">
        <f t="array" ref="GI314">FY314/(SUMPRODUCT(--(CHOOSE({1,2,3},FX314,FZ314,GA314)&gt;0),CHOOSE({1,2,3},FX314,FZ314,GA314))+FW314)</f>
        <v/>
      </c>
      <c r="GK314" s="2699">
        <f>EOMONTH(GK315,-1)</f>
        <v/>
      </c>
      <c r="GL314" s="405">
        <f>+GR313</f>
        <v/>
      </c>
      <c r="GM314" s="405" t="n">
        <v>0</v>
      </c>
      <c r="GN314" s="405" t="n">
        <v>0</v>
      </c>
      <c r="GO314" s="405" t="n">
        <v>0</v>
      </c>
      <c r="GP314" s="405" t="n">
        <v>0</v>
      </c>
      <c r="GQ314" s="405" t="n">
        <v>0</v>
      </c>
      <c r="GR314" s="405">
        <f>SUM(GL314:GN314)-SUM(GO314:GQ314)</f>
        <v/>
      </c>
      <c r="GS314" s="405" t="n">
        <v>0</v>
      </c>
      <c r="GT314" s="405">
        <f>+GR314-GS314</f>
        <v/>
      </c>
      <c r="GU314" s="2700">
        <f>365/((+GM314+GN314-GP314-GQ314)/((+GL314+GR314)/2)*DAY(GK314))</f>
        <v/>
      </c>
      <c r="GV314" s="2700">
        <f>+GR314/GM314*DAY(GK314)</f>
        <v/>
      </c>
      <c r="GW314" s="406">
        <f>(GP314+GQ314)/GM314</f>
        <v/>
      </c>
      <c r="GX314" s="406">
        <f>+GO314/(+GO314+GP314+GQ314)</f>
        <v/>
      </c>
      <c r="GY314" s="407">
        <f t="array" ref="GY314">GO314/(SUMPRODUCT(--(CHOOSE({1,2,3},GN314,GP314,GQ314)&gt;0),CHOOSE({1,2,3},GN314,GP314,GQ314))+GM314)</f>
        <v/>
      </c>
    </row>
    <row r="315">
      <c r="A315" s="2699">
        <f>EOMONTH(A316,-1)</f>
        <v/>
      </c>
      <c r="B315" s="405">
        <f>R315+AH315+AX315+BN315+CD315+CT315+DJ315+DZ315+EP315+FF315+FV315+GL315</f>
        <v/>
      </c>
      <c r="C315" s="405">
        <f>S315+AI315+AY315+BO315+CE315+CU315+DK315+EA315+EQ315+FG315+FW315+GM315</f>
        <v/>
      </c>
      <c r="D315" s="405">
        <f>T315+AJ315+AZ315+BP315+CF315+CV315+DL315+EB315+ER315+FH315+FX315+GN315</f>
        <v/>
      </c>
      <c r="E315" s="405">
        <f>U315+AK315+BA315+BQ315+CG315+CW315+DM315+EC315+ES315+FI315+FY315+GO315</f>
        <v/>
      </c>
      <c r="F315" s="405">
        <f>V315+AL315+BB315+BR315+CH315+CX315+DN315+ED315+ET315+FJ315+FZ315+GP315</f>
        <v/>
      </c>
      <c r="G315" s="405">
        <f>W315+AM315+BC315+BS315+CI315+CY315+DO315+EE315+EU315+FK315+GA315+GQ315</f>
        <v/>
      </c>
      <c r="H315" s="405">
        <f>X315+AN315+BD315+BT315+CJ315+CZ315+DP315+EF315+EV315+FL315+GB315+GR315</f>
        <v/>
      </c>
      <c r="I315" s="405">
        <f>Y315+AO315+BE315+BU315+CK315+DA315+DQ315+EG315+EW315+FM315+GC315+GS315</f>
        <v/>
      </c>
      <c r="J315" s="405">
        <f>Z315+AP315+BF315+BV315</f>
        <v/>
      </c>
      <c r="K315" s="2700">
        <f>365/((+C315+D315-F315-G315)/((+B315+H315)/2)*DAY(A315))</f>
        <v/>
      </c>
      <c r="L315" s="2700">
        <f>+H315/C315*DAY(A315)</f>
        <v/>
      </c>
      <c r="M315" s="406">
        <f>(F315+G315)/C315</f>
        <v/>
      </c>
      <c r="N315" s="406">
        <f>+E315/(+E315+F315+G315)</f>
        <v/>
      </c>
      <c r="O315" s="407">
        <f t="array" ref="O315">E315/(SUMPRODUCT(--(CHOOSE({1,2,3},D315,F315,G315)&gt;0),CHOOSE({1,2,3},D315,F315,G315))+C315)</f>
        <v/>
      </c>
      <c r="Q315" s="2699">
        <f>EOMONTH(Q316,-1)</f>
        <v/>
      </c>
      <c r="R315" s="405">
        <f>+X314</f>
        <v/>
      </c>
      <c r="S315" s="405" t="n">
        <v>0</v>
      </c>
      <c r="T315" s="405" t="n">
        <v>0</v>
      </c>
      <c r="U315" s="405" t="n">
        <v>0</v>
      </c>
      <c r="V315" s="405" t="n">
        <v>0</v>
      </c>
      <c r="W315" s="405" t="n">
        <v>0</v>
      </c>
      <c r="X315" s="405">
        <f>SUM(R315:T315)-SUM(U315:W315)</f>
        <v/>
      </c>
      <c r="Y315" s="405" t="n">
        <v>0</v>
      </c>
      <c r="Z315" s="405">
        <f>+X315-Y315</f>
        <v/>
      </c>
      <c r="AA315" s="2700">
        <f>365/((+S315+T315-V315-W315)/((+R315+X315)/2)*DAY(Q315))</f>
        <v/>
      </c>
      <c r="AB315" s="2700">
        <f>+X315/S315*DAY(Q315)</f>
        <v/>
      </c>
      <c r="AC315" s="406">
        <f>(V315+W315)/S315</f>
        <v/>
      </c>
      <c r="AD315" s="406">
        <f>+U315/(+U315+V315+W315)</f>
        <v/>
      </c>
      <c r="AE315" s="407">
        <f t="array" ref="AE315">U315/(SUMPRODUCT(--(CHOOSE({1,2,3},T315,V315,W315)&gt;0),CHOOSE({1,2,3},T315,V315,W315))+S315)</f>
        <v/>
      </c>
      <c r="AG315" s="2699">
        <f>EOMONTH(AG316,-1)</f>
        <v/>
      </c>
      <c r="AH315" s="405">
        <f>+AN314</f>
        <v/>
      </c>
      <c r="AI315" s="405" t="n">
        <v>0</v>
      </c>
      <c r="AJ315" s="405" t="n">
        <v>0</v>
      </c>
      <c r="AK315" s="405" t="n">
        <v>0</v>
      </c>
      <c r="AL315" s="405" t="n">
        <v>0</v>
      </c>
      <c r="AM315" s="405" t="n">
        <v>0</v>
      </c>
      <c r="AN315" s="405">
        <f>SUM(AH315:AJ315)-SUM(AK315:AM315)</f>
        <v/>
      </c>
      <c r="AO315" s="405" t="n">
        <v>0</v>
      </c>
      <c r="AP315" s="405">
        <f>+AN315-AO315</f>
        <v/>
      </c>
      <c r="AQ315" s="2700">
        <f>365/((+AI315+AJ315-AL315-AM315)/((+AH315+AN315)/2)*DAY(AG315))</f>
        <v/>
      </c>
      <c r="AR315" s="2700">
        <f>+AN315/AI315*DAY(AG315)</f>
        <v/>
      </c>
      <c r="AS315" s="406">
        <f>(AL315+AM315)/AI315</f>
        <v/>
      </c>
      <c r="AT315" s="406">
        <f>+AK315/(+AK315+AL315+AM315)</f>
        <v/>
      </c>
      <c r="AU315" s="407">
        <f t="array" ref="AU315">AK315/(SUMPRODUCT(--(CHOOSE({1,2,3},AJ315,AL315,AM315)&gt;0),CHOOSE({1,2,3},AJ315,AL315,AM315))+AI315)</f>
        <v/>
      </c>
      <c r="AW315" s="2699">
        <f>EOMONTH(AW316,-1)</f>
        <v/>
      </c>
      <c r="AX315" s="405">
        <f>+BD314</f>
        <v/>
      </c>
      <c r="AY315" s="405" t="n">
        <v>0</v>
      </c>
      <c r="AZ315" s="405" t="n">
        <v>0</v>
      </c>
      <c r="BA315" s="405" t="n">
        <v>0</v>
      </c>
      <c r="BB315" s="405" t="n">
        <v>0</v>
      </c>
      <c r="BC315" s="405" t="n">
        <v>0</v>
      </c>
      <c r="BD315" s="405">
        <f>SUM(AX315:AZ315)-SUM(BA315:BC315)</f>
        <v/>
      </c>
      <c r="BE315" s="405" t="n">
        <v>0</v>
      </c>
      <c r="BF315" s="405">
        <f>+BD315-BE315</f>
        <v/>
      </c>
      <c r="BG315" s="2700">
        <f>365/((+AY315+AZ315-BB315-BC315)/((+AX315+BD315)/2)*DAY(AW315))</f>
        <v/>
      </c>
      <c r="BH315" s="2700">
        <f>+BD315/AY315*DAY(AW315)</f>
        <v/>
      </c>
      <c r="BI315" s="406">
        <f>(BB315+BC315)/AY315</f>
        <v/>
      </c>
      <c r="BJ315" s="406">
        <f>+BA315/(+BA315+BB315+BC315)</f>
        <v/>
      </c>
      <c r="BK315" s="407">
        <f t="array" ref="BK315">BA315/(SUMPRODUCT(--(CHOOSE({1,2,3},AZ315,BB315,BC315)&gt;0),CHOOSE({1,2,3},AZ315,BB315,BC315))+AY315)</f>
        <v/>
      </c>
      <c r="BM315" s="2699">
        <f>EOMONTH(BM316,-1)</f>
        <v/>
      </c>
      <c r="BN315" s="405">
        <f>+BT314</f>
        <v/>
      </c>
      <c r="BO315" s="405" t="n">
        <v>0</v>
      </c>
      <c r="BP315" s="405" t="n">
        <v>0</v>
      </c>
      <c r="BQ315" s="405" t="n">
        <v>0</v>
      </c>
      <c r="BR315" s="405" t="n">
        <v>0</v>
      </c>
      <c r="BS315" s="405" t="n">
        <v>0</v>
      </c>
      <c r="BT315" s="405">
        <f>SUM(BN315:BP315)-SUM(BQ315:BS315)</f>
        <v/>
      </c>
      <c r="BU315" s="405" t="n">
        <v>0</v>
      </c>
      <c r="BV315" s="405">
        <f>+BT315-BU315</f>
        <v/>
      </c>
      <c r="BW315" s="2700">
        <f>365/((+BO315+BP315-BR315-BS315)/((+BN315+BT315)/2)*DAY(BM315))</f>
        <v/>
      </c>
      <c r="BX315" s="2700">
        <f>+BT315/BO315*DAY(BM315)</f>
        <v/>
      </c>
      <c r="BY315" s="406">
        <f>(BR315+BS315)/BO315</f>
        <v/>
      </c>
      <c r="BZ315" s="406">
        <f>+BQ315/(+BQ315+BR315+BS315)</f>
        <v/>
      </c>
      <c r="CA315" s="407">
        <f t="array" ref="CA315">BQ315/(SUMPRODUCT(--(CHOOSE({1,2,3},BP315,BR315,BS315)&gt;0),CHOOSE({1,2,3},BP315,BR315,BS315))+BO315)</f>
        <v/>
      </c>
      <c r="CC315" s="2699">
        <f>EOMONTH(CC316,-1)</f>
        <v/>
      </c>
      <c r="CD315" s="405">
        <f>+CJ314</f>
        <v/>
      </c>
      <c r="CE315" s="405" t="n">
        <v>0</v>
      </c>
      <c r="CF315" s="405" t="n">
        <v>0</v>
      </c>
      <c r="CG315" s="405" t="n">
        <v>0</v>
      </c>
      <c r="CH315" s="405" t="n">
        <v>0</v>
      </c>
      <c r="CI315" s="405" t="n">
        <v>0</v>
      </c>
      <c r="CJ315" s="405">
        <f>SUM(CD315:CF315)-SUM(CG315:CI315)</f>
        <v/>
      </c>
      <c r="CK315" s="405" t="n">
        <v>0</v>
      </c>
      <c r="CL315" s="405">
        <f>+CJ315-CK315</f>
        <v/>
      </c>
      <c r="CM315" s="2700">
        <f>365/((+CE315+CF315-CH315-CI315)/((+CD315+CJ315)/2)*DAY(CC315))</f>
        <v/>
      </c>
      <c r="CN315" s="2700">
        <f>+CJ315/CE315*DAY(CC315)</f>
        <v/>
      </c>
      <c r="CO315" s="406">
        <f>(CH315+CI315)/CE315</f>
        <v/>
      </c>
      <c r="CP315" s="406">
        <f>+CG315/(+CG315+CH315+CI315)</f>
        <v/>
      </c>
      <c r="CQ315" s="407">
        <f t="array" ref="CQ315">CG315/(SUMPRODUCT(--(CHOOSE({1,2,3},CF315,CH315,CI315)&gt;0),CHOOSE({1,2,3},CF315,CH315,CI315))+CE315)</f>
        <v/>
      </c>
      <c r="CS315" s="2699">
        <f>EOMONTH(CS316,-1)</f>
        <v/>
      </c>
      <c r="CT315" s="405">
        <f>+CZ314</f>
        <v/>
      </c>
      <c r="CU315" s="405" t="n">
        <v>0</v>
      </c>
      <c r="CV315" s="405" t="n">
        <v>0</v>
      </c>
      <c r="CW315" s="405" t="n">
        <v>0</v>
      </c>
      <c r="CX315" s="405" t="n">
        <v>0</v>
      </c>
      <c r="CY315" s="405" t="n">
        <v>0</v>
      </c>
      <c r="CZ315" s="405">
        <f>SUM(CT315:CV315)-SUM(CW315:CY315)</f>
        <v/>
      </c>
      <c r="DA315" s="405" t="n">
        <v>0</v>
      </c>
      <c r="DB315" s="405">
        <f>+CZ315-DA315</f>
        <v/>
      </c>
      <c r="DC315" s="2700">
        <f>365/((+CU315+CV315-CX315-CY315)/((+CT315+CZ315)/2)*DAY(CS315))</f>
        <v/>
      </c>
      <c r="DD315" s="2700">
        <f>+CZ315/CU315*DAY(CS315)</f>
        <v/>
      </c>
      <c r="DE315" s="406">
        <f>(CX315+CY315)/CU315</f>
        <v/>
      </c>
      <c r="DF315" s="406">
        <f>+CW315/(+CW315+CX315+CY315)</f>
        <v/>
      </c>
      <c r="DG315" s="407">
        <f t="array" ref="DG315">CW315/(SUMPRODUCT(--(CHOOSE({1,2,3},CV315,CX315,CY315)&gt;0),CHOOSE({1,2,3},CV315,CX315,CY315))+CU315)</f>
        <v/>
      </c>
      <c r="DI315" s="2699">
        <f>EOMONTH(DI316,-1)</f>
        <v/>
      </c>
      <c r="DJ315" s="405">
        <f>+DP314</f>
        <v/>
      </c>
      <c r="DK315" s="405" t="n">
        <v>0</v>
      </c>
      <c r="DL315" s="405" t="n">
        <v>0</v>
      </c>
      <c r="DM315" s="405" t="n">
        <v>0</v>
      </c>
      <c r="DN315" s="405" t="n">
        <v>0</v>
      </c>
      <c r="DO315" s="405" t="n">
        <v>0</v>
      </c>
      <c r="DP315" s="405">
        <f>SUM(DJ315:DL315)-SUM(DM315:DO315)</f>
        <v/>
      </c>
      <c r="DQ315" s="405" t="n">
        <v>0</v>
      </c>
      <c r="DR315" s="405">
        <f>+DP315-DQ315</f>
        <v/>
      </c>
      <c r="DS315" s="2700">
        <f>365/((+DK315+DL315-DN315-DO315)/((+DJ315+DP315)/2)*DAY(DI315))</f>
        <v/>
      </c>
      <c r="DT315" s="2700">
        <f>+DP315/DK315*DAY(DI315)</f>
        <v/>
      </c>
      <c r="DU315" s="406">
        <f>(DN315+DO315)/DK315</f>
        <v/>
      </c>
      <c r="DV315" s="406">
        <f>+DM315/(+DM315+DN315+DO315)</f>
        <v/>
      </c>
      <c r="DW315" s="407">
        <f t="array" ref="DW315">DM315/(SUMPRODUCT(--(CHOOSE({1,2,3},DL315,DN315,DO315)&gt;0),CHOOSE({1,2,3},DL315,DN315,DO315))+DK315)</f>
        <v/>
      </c>
      <c r="DY315" s="2699">
        <f>EOMONTH(DY316,-1)</f>
        <v/>
      </c>
      <c r="DZ315" s="405">
        <f>+EF314</f>
        <v/>
      </c>
      <c r="EA315" s="405" t="n">
        <v>0</v>
      </c>
      <c r="EB315" s="405" t="n">
        <v>0</v>
      </c>
      <c r="EC315" s="405" t="n">
        <v>0</v>
      </c>
      <c r="ED315" s="405" t="n">
        <v>0</v>
      </c>
      <c r="EE315" s="405" t="n">
        <v>0</v>
      </c>
      <c r="EF315" s="405">
        <f>SUM(DZ315:EB315)-SUM(EC315:EE315)</f>
        <v/>
      </c>
      <c r="EG315" s="405" t="n">
        <v>0</v>
      </c>
      <c r="EH315" s="405">
        <f>+EF315-EG315</f>
        <v/>
      </c>
      <c r="EI315" s="2700">
        <f>365/((+EA315+EB315-ED315-EE315)/((+DZ315+EF315)/2)*DAY(DY315))</f>
        <v/>
      </c>
      <c r="EJ315" s="2700">
        <f>+EF315/EA315*DAY(DY315)</f>
        <v/>
      </c>
      <c r="EK315" s="406">
        <f>(ED315+EE315)/EA315</f>
        <v/>
      </c>
      <c r="EL315" s="406">
        <f>+EC315/(+EC315+ED315+EE315)</f>
        <v/>
      </c>
      <c r="EM315" s="407">
        <f t="array" ref="EM315">EC315/(SUMPRODUCT(--(CHOOSE({1,2,3},EB315,ED315,EE315)&gt;0),CHOOSE({1,2,3},EB315,ED315,EE315))+EA315)</f>
        <v/>
      </c>
      <c r="EO315" s="2699">
        <f>EOMONTH(EO316,-1)</f>
        <v/>
      </c>
      <c r="EP315" s="405">
        <f>+EV314</f>
        <v/>
      </c>
      <c r="EQ315" s="405" t="n">
        <v>0</v>
      </c>
      <c r="ER315" s="405" t="n">
        <v>0</v>
      </c>
      <c r="ES315" s="405" t="n">
        <v>0</v>
      </c>
      <c r="ET315" s="405" t="n">
        <v>0</v>
      </c>
      <c r="EU315" s="405" t="n">
        <v>0</v>
      </c>
      <c r="EV315" s="405">
        <f>SUM(EP315:ER315)-SUM(ES315:EU315)</f>
        <v/>
      </c>
      <c r="EW315" s="405" t="n">
        <v>0</v>
      </c>
      <c r="EX315" s="405">
        <f>+EV315-EW315</f>
        <v/>
      </c>
      <c r="EY315" s="2700">
        <f>365/((+EQ315+ER315-ET315-EU315)/((+EP315+EV315)/2)*DAY(EO315))</f>
        <v/>
      </c>
      <c r="EZ315" s="2700">
        <f>+EV315/EQ315*DAY(EO315)</f>
        <v/>
      </c>
      <c r="FA315" s="406">
        <f>(ET315+EU315)/EQ315</f>
        <v/>
      </c>
      <c r="FB315" s="406">
        <f>+ES315/(+ES315+ET315+EU315)</f>
        <v/>
      </c>
      <c r="FC315" s="407">
        <f t="array" ref="FC315">ES315/(SUMPRODUCT(--(CHOOSE({1,2,3},FH315,FX315,GN315)&gt;0),CHOOSE({1,2,3},FH315,FX315,GN315))+EQ315)</f>
        <v/>
      </c>
      <c r="FE315" s="2699">
        <f>EOMONTH(FE316,-1)</f>
        <v/>
      </c>
      <c r="FF315" s="405">
        <f>+FL314</f>
        <v/>
      </c>
      <c r="FG315" s="405" t="n">
        <v>0</v>
      </c>
      <c r="FH315" s="405" t="n">
        <v>0</v>
      </c>
      <c r="FI315" s="405" t="n">
        <v>0</v>
      </c>
      <c r="FJ315" s="405" t="n">
        <v>0</v>
      </c>
      <c r="FK315" s="405" t="n">
        <v>0</v>
      </c>
      <c r="FL315" s="405">
        <f>SUM(FF315:FH315)-SUM(FI315:FK315)</f>
        <v/>
      </c>
      <c r="FM315" s="405" t="n">
        <v>0</v>
      </c>
      <c r="FN315" s="405">
        <f>+FL315-FM315</f>
        <v/>
      </c>
      <c r="FO315" s="2700">
        <f>365/((+FG315+FH315-FJ315-FK315)/((+FF315+FL315)/2)*DAY(FE315))</f>
        <v/>
      </c>
      <c r="FP315" s="2700">
        <f>+FL315/FG315*DAY(FE315)</f>
        <v/>
      </c>
      <c r="FQ315" s="406">
        <f>(FJ315+FK315)/FG315</f>
        <v/>
      </c>
      <c r="FR315" s="406">
        <f>+FI315/(+FI315+FJ315+FK315)</f>
        <v/>
      </c>
      <c r="FS315" s="407">
        <f t="array" ref="FS315">FI315/(SUMPRODUCT(--(CHOOSE({1,2,3},FH315,FJ315,FK315)&gt;0),CHOOSE({1,2,3},FH315,FJ315,FK315))+FG315)</f>
        <v/>
      </c>
      <c r="FU315" s="2699">
        <f>EOMONTH(FU316,-1)</f>
        <v/>
      </c>
      <c r="FV315" s="405">
        <f>+GB314</f>
        <v/>
      </c>
      <c r="FW315" s="405" t="n">
        <v>0</v>
      </c>
      <c r="FX315" s="405" t="n">
        <v>0</v>
      </c>
      <c r="FY315" s="405" t="n">
        <v>0</v>
      </c>
      <c r="FZ315" s="405" t="n">
        <v>0</v>
      </c>
      <c r="GA315" s="405" t="n">
        <v>0</v>
      </c>
      <c r="GB315" s="405">
        <f>SUM(FV315:FX315)-SUM(FY315:GA315)</f>
        <v/>
      </c>
      <c r="GC315" s="405" t="n">
        <v>0</v>
      </c>
      <c r="GD315" s="405">
        <f>+GB315-GC315</f>
        <v/>
      </c>
      <c r="GE315" s="2700">
        <f>365/((+FW315+FX315-FZ315-GA315)/((+FV315+GB315)/2)*DAY(FU315))</f>
        <v/>
      </c>
      <c r="GF315" s="2700">
        <f>+GB315/FW315*DAY(FU315)</f>
        <v/>
      </c>
      <c r="GG315" s="406">
        <f>(FZ315+GA315)/FW315</f>
        <v/>
      </c>
      <c r="GH315" s="406">
        <f>+FY315/(+FY315+FZ315+GA315)</f>
        <v/>
      </c>
      <c r="GI315" s="407">
        <f t="array" ref="GI315">FY315/(SUMPRODUCT(--(CHOOSE({1,2,3},FX315,FZ315,GA315)&gt;0),CHOOSE({1,2,3},FX315,FZ315,GA315))+FW315)</f>
        <v/>
      </c>
      <c r="GK315" s="2699">
        <f>EOMONTH(GK316,-1)</f>
        <v/>
      </c>
      <c r="GL315" s="405">
        <f>+GR314</f>
        <v/>
      </c>
      <c r="GM315" s="405" t="n">
        <v>0</v>
      </c>
      <c r="GN315" s="405" t="n">
        <v>0</v>
      </c>
      <c r="GO315" s="405" t="n">
        <v>0</v>
      </c>
      <c r="GP315" s="405" t="n">
        <v>0</v>
      </c>
      <c r="GQ315" s="405" t="n">
        <v>0</v>
      </c>
      <c r="GR315" s="405">
        <f>SUM(GL315:GN315)-SUM(GO315:GQ315)</f>
        <v/>
      </c>
      <c r="GS315" s="405" t="n">
        <v>0</v>
      </c>
      <c r="GT315" s="405">
        <f>+GR315-GS315</f>
        <v/>
      </c>
      <c r="GU315" s="2700">
        <f>365/((+GM315+GN315-GP315-GQ315)/((+GL315+GR315)/2)*DAY(GK315))</f>
        <v/>
      </c>
      <c r="GV315" s="2700">
        <f>+GR315/GM315*DAY(GK315)</f>
        <v/>
      </c>
      <c r="GW315" s="406">
        <f>(GP315+GQ315)/GM315</f>
        <v/>
      </c>
      <c r="GX315" s="406">
        <f>+GO315/(+GO315+GP315+GQ315)</f>
        <v/>
      </c>
      <c r="GY315" s="407">
        <f t="array" ref="GY315">GO315/(SUMPRODUCT(--(CHOOSE({1,2,3},GN315,GP315,GQ315)&gt;0),CHOOSE({1,2,3},GN315,GP315,GQ315))+GM315)</f>
        <v/>
      </c>
    </row>
    <row r="316">
      <c r="A316" s="2699">
        <f>EOMONTH(A317,-1)</f>
        <v/>
      </c>
      <c r="B316" s="405">
        <f>R316+AH316+AX316+BN316+CD316+CT316+DJ316+DZ316+EP316+FF316+FV316+GL316</f>
        <v/>
      </c>
      <c r="C316" s="405">
        <f>S316+AI316+AY316+BO316+CE316+CU316+DK316+EA316+EQ316+FG316+FW316+GM316</f>
        <v/>
      </c>
      <c r="D316" s="405">
        <f>T316+AJ316+AZ316+BP316+CF316+CV316+DL316+EB316+ER316+FH316+FX316+GN316</f>
        <v/>
      </c>
      <c r="E316" s="405">
        <f>U316+AK316+BA316+BQ316+CG316+CW316+DM316+EC316+ES316+FI316+FY316+GO316</f>
        <v/>
      </c>
      <c r="F316" s="405">
        <f>V316+AL316+BB316+BR316+CH316+CX316+DN316+ED316+ET316+FJ316+FZ316+GP316</f>
        <v/>
      </c>
      <c r="G316" s="405">
        <f>W316+AM316+BC316+BS316+CI316+CY316+DO316+EE316+EU316+FK316+GA316+GQ316</f>
        <v/>
      </c>
      <c r="H316" s="405">
        <f>X316+AN316+BD316+BT316+CJ316+CZ316+DP316+EF316+EV316+FL316+GB316+GR316</f>
        <v/>
      </c>
      <c r="I316" s="405">
        <f>Y316+AO316+BE316+BU316+CK316+DA316+DQ316+EG316+EW316+FM316+GC316+GS316</f>
        <v/>
      </c>
      <c r="J316" s="405">
        <f>Z316+AP316+BF316+BV316</f>
        <v/>
      </c>
      <c r="K316" s="2700">
        <f>365/((+C316+D316-F316-G316)/((+B316+H316)/2)*DAY(A316))</f>
        <v/>
      </c>
      <c r="L316" s="2700">
        <f>+H316/C316*DAY(A316)</f>
        <v/>
      </c>
      <c r="M316" s="406">
        <f>(F316+G316)/C316</f>
        <v/>
      </c>
      <c r="N316" s="406">
        <f>+E316/(+E316+F316+G316)</f>
        <v/>
      </c>
      <c r="O316" s="407">
        <f t="array" ref="O316">E316/(SUMPRODUCT(--(CHOOSE({1,2,3},D316,F316,G316)&gt;0),CHOOSE({1,2,3},D316,F316,G316))+C316)</f>
        <v/>
      </c>
      <c r="Q316" s="2699">
        <f>EOMONTH(Q317,-1)</f>
        <v/>
      </c>
      <c r="R316" s="405">
        <f>+X315</f>
        <v/>
      </c>
      <c r="S316" s="405" t="n">
        <v>0</v>
      </c>
      <c r="T316" s="405" t="n">
        <v>0</v>
      </c>
      <c r="U316" s="405" t="n">
        <v>0</v>
      </c>
      <c r="V316" s="405" t="n">
        <v>0</v>
      </c>
      <c r="W316" s="405" t="n">
        <v>0</v>
      </c>
      <c r="X316" s="405">
        <f>SUM(R316:T316)-SUM(U316:W316)</f>
        <v/>
      </c>
      <c r="Y316" s="405" t="n">
        <v>0</v>
      </c>
      <c r="Z316" s="405">
        <f>+X316-Y316</f>
        <v/>
      </c>
      <c r="AA316" s="2700">
        <f>365/((+S316+T316-V316-W316)/((+R316+X316)/2)*DAY(Q316))</f>
        <v/>
      </c>
      <c r="AB316" s="2700">
        <f>+X316/S316*DAY(Q316)</f>
        <v/>
      </c>
      <c r="AC316" s="406">
        <f>(V316+W316)/S316</f>
        <v/>
      </c>
      <c r="AD316" s="406">
        <f>+U316/(+U316+V316+W316)</f>
        <v/>
      </c>
      <c r="AE316" s="407">
        <f t="array" ref="AE316">U316/(SUMPRODUCT(--(CHOOSE({1,2,3},T316,V316,W316)&gt;0),CHOOSE({1,2,3},T316,V316,W316))+S316)</f>
        <v/>
      </c>
      <c r="AG316" s="2699">
        <f>EOMONTH(AG317,-1)</f>
        <v/>
      </c>
      <c r="AH316" s="405">
        <f>+AN315</f>
        <v/>
      </c>
      <c r="AI316" s="405" t="n">
        <v>0</v>
      </c>
      <c r="AJ316" s="405" t="n">
        <v>0</v>
      </c>
      <c r="AK316" s="405" t="n">
        <v>0</v>
      </c>
      <c r="AL316" s="405" t="n">
        <v>0</v>
      </c>
      <c r="AM316" s="405" t="n">
        <v>0</v>
      </c>
      <c r="AN316" s="405">
        <f>SUM(AH316:AJ316)-SUM(AK316:AM316)</f>
        <v/>
      </c>
      <c r="AO316" s="405" t="n">
        <v>0</v>
      </c>
      <c r="AP316" s="405">
        <f>+AN316-AO316</f>
        <v/>
      </c>
      <c r="AQ316" s="2700">
        <f>365/((+AI316+AJ316-AL316-AM316)/((+AH316+AN316)/2)*DAY(AG316))</f>
        <v/>
      </c>
      <c r="AR316" s="2700">
        <f>+AN316/AI316*DAY(AG316)</f>
        <v/>
      </c>
      <c r="AS316" s="406">
        <f>(AL316+AM316)/AI316</f>
        <v/>
      </c>
      <c r="AT316" s="406">
        <f>+AK316/(+AK316+AL316+AM316)</f>
        <v/>
      </c>
      <c r="AU316" s="407">
        <f t="array" ref="AU316">AK316/(SUMPRODUCT(--(CHOOSE({1,2,3},AJ316,AL316,AM316)&gt;0),CHOOSE({1,2,3},AJ316,AL316,AM316))+AI316)</f>
        <v/>
      </c>
      <c r="AW316" s="2699">
        <f>EOMONTH(AW317,-1)</f>
        <v/>
      </c>
      <c r="AX316" s="405">
        <f>+BD315</f>
        <v/>
      </c>
      <c r="AY316" s="405" t="n">
        <v>0</v>
      </c>
      <c r="AZ316" s="405" t="n">
        <v>0</v>
      </c>
      <c r="BA316" s="405" t="n">
        <v>0</v>
      </c>
      <c r="BB316" s="405" t="n">
        <v>0</v>
      </c>
      <c r="BC316" s="405" t="n">
        <v>0</v>
      </c>
      <c r="BD316" s="405">
        <f>SUM(AX316:AZ316)-SUM(BA316:BC316)</f>
        <v/>
      </c>
      <c r="BE316" s="405" t="n">
        <v>0</v>
      </c>
      <c r="BF316" s="405">
        <f>+BD316-BE316</f>
        <v/>
      </c>
      <c r="BG316" s="2700">
        <f>365/((+AY316+AZ316-BB316-BC316)/((+AX316+BD316)/2)*DAY(AW316))</f>
        <v/>
      </c>
      <c r="BH316" s="2700">
        <f>+BD316/AY316*DAY(AW316)</f>
        <v/>
      </c>
      <c r="BI316" s="406">
        <f>(BB316+BC316)/AY316</f>
        <v/>
      </c>
      <c r="BJ316" s="406">
        <f>+BA316/(+BA316+BB316+BC316)</f>
        <v/>
      </c>
      <c r="BK316" s="407">
        <f t="array" ref="BK316">BA316/(SUMPRODUCT(--(CHOOSE({1,2,3},AZ316,BB316,BC316)&gt;0),CHOOSE({1,2,3},AZ316,BB316,BC316))+AY316)</f>
        <v/>
      </c>
      <c r="BM316" s="2699">
        <f>EOMONTH(BM317,-1)</f>
        <v/>
      </c>
      <c r="BN316" s="405">
        <f>+BT315</f>
        <v/>
      </c>
      <c r="BO316" s="405" t="n">
        <v>0</v>
      </c>
      <c r="BP316" s="405" t="n">
        <v>0</v>
      </c>
      <c r="BQ316" s="405" t="n">
        <v>0</v>
      </c>
      <c r="BR316" s="405" t="n">
        <v>0</v>
      </c>
      <c r="BS316" s="405" t="n">
        <v>0</v>
      </c>
      <c r="BT316" s="405">
        <f>SUM(BN316:BP316)-SUM(BQ316:BS316)</f>
        <v/>
      </c>
      <c r="BU316" s="405" t="n">
        <v>0</v>
      </c>
      <c r="BV316" s="405">
        <f>+BT316-BU316</f>
        <v/>
      </c>
      <c r="BW316" s="2700">
        <f>365/((+BO316+BP316-BR316-BS316)/((+BN316+BT316)/2)*DAY(BM316))</f>
        <v/>
      </c>
      <c r="BX316" s="2700">
        <f>+BT316/BO316*DAY(BM316)</f>
        <v/>
      </c>
      <c r="BY316" s="406">
        <f>(BR316+BS316)/BO316</f>
        <v/>
      </c>
      <c r="BZ316" s="406">
        <f>+BQ316/(+BQ316+BR316+BS316)</f>
        <v/>
      </c>
      <c r="CA316" s="407">
        <f t="array" ref="CA316">BQ316/(SUMPRODUCT(--(CHOOSE({1,2,3},BP316,BR316,BS316)&gt;0),CHOOSE({1,2,3},BP316,BR316,BS316))+BO316)</f>
        <v/>
      </c>
      <c r="CC316" s="2699">
        <f>EOMONTH(CC317,-1)</f>
        <v/>
      </c>
      <c r="CD316" s="405">
        <f>+CJ315</f>
        <v/>
      </c>
      <c r="CE316" s="405" t="n">
        <v>0</v>
      </c>
      <c r="CF316" s="405" t="n">
        <v>0</v>
      </c>
      <c r="CG316" s="405" t="n">
        <v>0</v>
      </c>
      <c r="CH316" s="405" t="n">
        <v>0</v>
      </c>
      <c r="CI316" s="405" t="n">
        <v>0</v>
      </c>
      <c r="CJ316" s="405">
        <f>SUM(CD316:CF316)-SUM(CG316:CI316)</f>
        <v/>
      </c>
      <c r="CK316" s="405" t="n">
        <v>0</v>
      </c>
      <c r="CL316" s="405">
        <f>+CJ316-CK316</f>
        <v/>
      </c>
      <c r="CM316" s="2700">
        <f>365/((+CE316+CF316-CH316-CI316)/((+CD316+CJ316)/2)*DAY(CC316))</f>
        <v/>
      </c>
      <c r="CN316" s="2700">
        <f>+CJ316/CE316*DAY(CC316)</f>
        <v/>
      </c>
      <c r="CO316" s="406">
        <f>(CH316+CI316)/CE316</f>
        <v/>
      </c>
      <c r="CP316" s="406">
        <f>+CG316/(+CG316+CH316+CI316)</f>
        <v/>
      </c>
      <c r="CQ316" s="407">
        <f t="array" ref="CQ316">CG316/(SUMPRODUCT(--(CHOOSE({1,2,3},CF316,CH316,CI316)&gt;0),CHOOSE({1,2,3},CF316,CH316,CI316))+CE316)</f>
        <v/>
      </c>
      <c r="CS316" s="2699">
        <f>EOMONTH(CS317,-1)</f>
        <v/>
      </c>
      <c r="CT316" s="405">
        <f>+CZ315</f>
        <v/>
      </c>
      <c r="CU316" s="405" t="n">
        <v>0</v>
      </c>
      <c r="CV316" s="405" t="n">
        <v>0</v>
      </c>
      <c r="CW316" s="405" t="n">
        <v>0</v>
      </c>
      <c r="CX316" s="405" t="n">
        <v>0</v>
      </c>
      <c r="CY316" s="405" t="n">
        <v>0</v>
      </c>
      <c r="CZ316" s="405">
        <f>SUM(CT316:CV316)-SUM(CW316:CY316)</f>
        <v/>
      </c>
      <c r="DA316" s="405" t="n">
        <v>0</v>
      </c>
      <c r="DB316" s="405">
        <f>+CZ316-DA316</f>
        <v/>
      </c>
      <c r="DC316" s="2700">
        <f>365/((+CU316+CV316-CX316-CY316)/((+CT316+CZ316)/2)*DAY(CS316))</f>
        <v/>
      </c>
      <c r="DD316" s="2700">
        <f>+CZ316/CU316*DAY(CS316)</f>
        <v/>
      </c>
      <c r="DE316" s="406">
        <f>(CX316+CY316)/CU316</f>
        <v/>
      </c>
      <c r="DF316" s="406">
        <f>+CW316/(+CW316+CX316+CY316)</f>
        <v/>
      </c>
      <c r="DG316" s="407">
        <f t="array" ref="DG316">CW316/(SUMPRODUCT(--(CHOOSE({1,2,3},CV316,CX316,CY316)&gt;0),CHOOSE({1,2,3},CV316,CX316,CY316))+CU316)</f>
        <v/>
      </c>
      <c r="DI316" s="2699">
        <f>EOMONTH(DI317,-1)</f>
        <v/>
      </c>
      <c r="DJ316" s="405">
        <f>+DP315</f>
        <v/>
      </c>
      <c r="DK316" s="405" t="n">
        <v>0</v>
      </c>
      <c r="DL316" s="405" t="n">
        <v>0</v>
      </c>
      <c r="DM316" s="405" t="n">
        <v>0</v>
      </c>
      <c r="DN316" s="405" t="n">
        <v>0</v>
      </c>
      <c r="DO316" s="405" t="n">
        <v>0</v>
      </c>
      <c r="DP316" s="405">
        <f>SUM(DJ316:DL316)-SUM(DM316:DO316)</f>
        <v/>
      </c>
      <c r="DQ316" s="405" t="n">
        <v>0</v>
      </c>
      <c r="DR316" s="405">
        <f>+DP316-DQ316</f>
        <v/>
      </c>
      <c r="DS316" s="2700">
        <f>365/((+DK316+DL316-DN316-DO316)/((+DJ316+DP316)/2)*DAY(DI316))</f>
        <v/>
      </c>
      <c r="DT316" s="2700">
        <f>+DP316/DK316*DAY(DI316)</f>
        <v/>
      </c>
      <c r="DU316" s="406">
        <f>(DN316+DO316)/DK316</f>
        <v/>
      </c>
      <c r="DV316" s="406">
        <f>+DM316/(+DM316+DN316+DO316)</f>
        <v/>
      </c>
      <c r="DW316" s="407">
        <f t="array" ref="DW316">DM316/(SUMPRODUCT(--(CHOOSE({1,2,3},DL316,DN316,DO316)&gt;0),CHOOSE({1,2,3},DL316,DN316,DO316))+DK316)</f>
        <v/>
      </c>
      <c r="DY316" s="2699">
        <f>EOMONTH(DY317,-1)</f>
        <v/>
      </c>
      <c r="DZ316" s="405">
        <f>+EF315</f>
        <v/>
      </c>
      <c r="EA316" s="405" t="n">
        <v>0</v>
      </c>
      <c r="EB316" s="405" t="n">
        <v>0</v>
      </c>
      <c r="EC316" s="405" t="n">
        <v>0</v>
      </c>
      <c r="ED316" s="405" t="n">
        <v>0</v>
      </c>
      <c r="EE316" s="405" t="n">
        <v>0</v>
      </c>
      <c r="EF316" s="405">
        <f>SUM(DZ316:EB316)-SUM(EC316:EE316)</f>
        <v/>
      </c>
      <c r="EG316" s="405" t="n">
        <v>0</v>
      </c>
      <c r="EH316" s="405">
        <f>+EF316-EG316</f>
        <v/>
      </c>
      <c r="EI316" s="2700">
        <f>365/((+EA316+EB316-ED316-EE316)/((+DZ316+EF316)/2)*DAY(DY316))</f>
        <v/>
      </c>
      <c r="EJ316" s="2700">
        <f>+EF316/EA316*DAY(DY316)</f>
        <v/>
      </c>
      <c r="EK316" s="406">
        <f>(ED316+EE316)/EA316</f>
        <v/>
      </c>
      <c r="EL316" s="406">
        <f>+EC316/(+EC316+ED316+EE316)</f>
        <v/>
      </c>
      <c r="EM316" s="407">
        <f t="array" ref="EM316">EC316/(SUMPRODUCT(--(CHOOSE({1,2,3},EB316,ED316,EE316)&gt;0),CHOOSE({1,2,3},EB316,ED316,EE316))+EA316)</f>
        <v/>
      </c>
      <c r="EO316" s="2699">
        <f>EOMONTH(EO317,-1)</f>
        <v/>
      </c>
      <c r="EP316" s="405">
        <f>+EV315</f>
        <v/>
      </c>
      <c r="EQ316" s="405" t="n">
        <v>0</v>
      </c>
      <c r="ER316" s="405" t="n">
        <v>0</v>
      </c>
      <c r="ES316" s="405" t="n">
        <v>0</v>
      </c>
      <c r="ET316" s="405" t="n">
        <v>0</v>
      </c>
      <c r="EU316" s="405" t="n">
        <v>0</v>
      </c>
      <c r="EV316" s="405">
        <f>SUM(EP316:ER316)-SUM(ES316:EU316)</f>
        <v/>
      </c>
      <c r="EW316" s="405" t="n">
        <v>0</v>
      </c>
      <c r="EX316" s="405">
        <f>+EV316-EW316</f>
        <v/>
      </c>
      <c r="EY316" s="2700">
        <f>365/((+EQ316+ER316-ET316-EU316)/((+EP316+EV316)/2)*DAY(EO316))</f>
        <v/>
      </c>
      <c r="EZ316" s="2700">
        <f>+EV316/EQ316*DAY(EO316)</f>
        <v/>
      </c>
      <c r="FA316" s="406">
        <f>(ET316+EU316)/EQ316</f>
        <v/>
      </c>
      <c r="FB316" s="406">
        <f>+ES316/(+ES316+ET316+EU316)</f>
        <v/>
      </c>
      <c r="FC316" s="407">
        <f t="array" ref="FC316">ES316/(SUMPRODUCT(--(CHOOSE({1,2,3},FH316,FX316,GN316)&gt;0),CHOOSE({1,2,3},FH316,FX316,GN316))+EQ316)</f>
        <v/>
      </c>
      <c r="FE316" s="2699">
        <f>EOMONTH(FE317,-1)</f>
        <v/>
      </c>
      <c r="FF316" s="405">
        <f>+FL315</f>
        <v/>
      </c>
      <c r="FG316" s="405" t="n">
        <v>0</v>
      </c>
      <c r="FH316" s="405" t="n">
        <v>0</v>
      </c>
      <c r="FI316" s="405" t="n">
        <v>0</v>
      </c>
      <c r="FJ316" s="405" t="n">
        <v>0</v>
      </c>
      <c r="FK316" s="405" t="n">
        <v>0</v>
      </c>
      <c r="FL316" s="405">
        <f>SUM(FF316:FH316)-SUM(FI316:FK316)</f>
        <v/>
      </c>
      <c r="FM316" s="405" t="n">
        <v>0</v>
      </c>
      <c r="FN316" s="405">
        <f>+FL316-FM316</f>
        <v/>
      </c>
      <c r="FO316" s="2700">
        <f>365/((+FG316+FH316-FJ316-FK316)/((+FF316+FL316)/2)*DAY(FE316))</f>
        <v/>
      </c>
      <c r="FP316" s="2700">
        <f>+FL316/FG316*DAY(FE316)</f>
        <v/>
      </c>
      <c r="FQ316" s="406">
        <f>(FJ316+FK316)/FG316</f>
        <v/>
      </c>
      <c r="FR316" s="406">
        <f>+FI316/(+FI316+FJ316+FK316)</f>
        <v/>
      </c>
      <c r="FS316" s="407">
        <f t="array" ref="FS316">FI316/(SUMPRODUCT(--(CHOOSE({1,2,3},FH316,FJ316,FK316)&gt;0),CHOOSE({1,2,3},FH316,FJ316,FK316))+FG316)</f>
        <v/>
      </c>
      <c r="FU316" s="2699">
        <f>EOMONTH(FU317,-1)</f>
        <v/>
      </c>
      <c r="FV316" s="405">
        <f>+GB315</f>
        <v/>
      </c>
      <c r="FW316" s="405" t="n">
        <v>0</v>
      </c>
      <c r="FX316" s="405" t="n">
        <v>0</v>
      </c>
      <c r="FY316" s="405" t="n">
        <v>0</v>
      </c>
      <c r="FZ316" s="405" t="n">
        <v>0</v>
      </c>
      <c r="GA316" s="405" t="n">
        <v>0</v>
      </c>
      <c r="GB316" s="405">
        <f>SUM(FV316:FX316)-SUM(FY316:GA316)</f>
        <v/>
      </c>
      <c r="GC316" s="405" t="n">
        <v>0</v>
      </c>
      <c r="GD316" s="405">
        <f>+GB316-GC316</f>
        <v/>
      </c>
      <c r="GE316" s="2700">
        <f>365/((+FW316+FX316-FZ316-GA316)/((+FV316+GB316)/2)*DAY(FU316))</f>
        <v/>
      </c>
      <c r="GF316" s="2700">
        <f>+GB316/FW316*DAY(FU316)</f>
        <v/>
      </c>
      <c r="GG316" s="406">
        <f>(FZ316+GA316)/FW316</f>
        <v/>
      </c>
      <c r="GH316" s="406">
        <f>+FY316/(+FY316+FZ316+GA316)</f>
        <v/>
      </c>
      <c r="GI316" s="407">
        <f t="array" ref="GI316">FY316/(SUMPRODUCT(--(CHOOSE({1,2,3},FX316,FZ316,GA316)&gt;0),CHOOSE({1,2,3},FX316,FZ316,GA316))+FW316)</f>
        <v/>
      </c>
      <c r="GK316" s="2699">
        <f>EOMONTH(GK317,-1)</f>
        <v/>
      </c>
      <c r="GL316" s="405">
        <f>+GR315</f>
        <v/>
      </c>
      <c r="GM316" s="405" t="n">
        <v>0</v>
      </c>
      <c r="GN316" s="405" t="n">
        <v>0</v>
      </c>
      <c r="GO316" s="405" t="n">
        <v>0</v>
      </c>
      <c r="GP316" s="405" t="n">
        <v>0</v>
      </c>
      <c r="GQ316" s="405" t="n">
        <v>0</v>
      </c>
      <c r="GR316" s="405">
        <f>SUM(GL316:GN316)-SUM(GO316:GQ316)</f>
        <v/>
      </c>
      <c r="GS316" s="405" t="n">
        <v>0</v>
      </c>
      <c r="GT316" s="405">
        <f>+GR316-GS316</f>
        <v/>
      </c>
      <c r="GU316" s="2700">
        <f>365/((+GM316+GN316-GP316-GQ316)/((+GL316+GR316)/2)*DAY(GK316))</f>
        <v/>
      </c>
      <c r="GV316" s="2700">
        <f>+GR316/GM316*DAY(GK316)</f>
        <v/>
      </c>
      <c r="GW316" s="406">
        <f>(GP316+GQ316)/GM316</f>
        <v/>
      </c>
      <c r="GX316" s="406">
        <f>+GO316/(+GO316+GP316+GQ316)</f>
        <v/>
      </c>
      <c r="GY316" s="407">
        <f t="array" ref="GY316">GO316/(SUMPRODUCT(--(CHOOSE({1,2,3},GN316,GP316,GQ316)&gt;0),CHOOSE({1,2,3},GN316,GP316,GQ316))+GM316)</f>
        <v/>
      </c>
    </row>
    <row r="317">
      <c r="A317" s="2699">
        <f>EOMONTH(A318,-1)</f>
        <v/>
      </c>
      <c r="B317" s="405">
        <f>R317+AH317+AX317+BN317+CD317+CT317+DJ317+DZ317+EP317+FF317+FV317+GL317</f>
        <v/>
      </c>
      <c r="C317" s="405">
        <f>S317+AI317+AY317+BO317+CE317+CU317+DK317+EA317+EQ317+FG317+FW317+GM317</f>
        <v/>
      </c>
      <c r="D317" s="405">
        <f>T317+AJ317+AZ317+BP317+CF317+CV317+DL317+EB317+ER317+FH317+FX317+GN317</f>
        <v/>
      </c>
      <c r="E317" s="405">
        <f>U317+AK317+BA317+BQ317+CG317+CW317+DM317+EC317+ES317+FI317+FY317+GO317</f>
        <v/>
      </c>
      <c r="F317" s="405">
        <f>V317+AL317+BB317+BR317+CH317+CX317+DN317+ED317+ET317+FJ317+FZ317+GP317</f>
        <v/>
      </c>
      <c r="G317" s="405">
        <f>W317+AM317+BC317+BS317+CI317+CY317+DO317+EE317+EU317+FK317+GA317+GQ317</f>
        <v/>
      </c>
      <c r="H317" s="405">
        <f>X317+AN317+BD317+BT317+CJ317+CZ317+DP317+EF317+EV317+FL317+GB317+GR317</f>
        <v/>
      </c>
      <c r="I317" s="405">
        <f>Y317+AO317+BE317+BU317+CK317+DA317+DQ317+EG317+EW317+FM317+GC317+GS317</f>
        <v/>
      </c>
      <c r="J317" s="405">
        <f>Z317+AP317+BF317+BV317</f>
        <v/>
      </c>
      <c r="K317" s="2700">
        <f>365/((+C317+D317-F317-G317)/((+B317+H317)/2)*DAY(A317))</f>
        <v/>
      </c>
      <c r="L317" s="2700">
        <f>+H317/C317*DAY(A317)</f>
        <v/>
      </c>
      <c r="M317" s="406">
        <f>(F317+G317)/C317</f>
        <v/>
      </c>
      <c r="N317" s="406">
        <f>+E317/(+E317+F317+G317)</f>
        <v/>
      </c>
      <c r="O317" s="407">
        <f t="array" ref="O317">E317/(SUMPRODUCT(--(CHOOSE({1,2,3},D317,F317,G317)&gt;0),CHOOSE({1,2,3},D317,F317,G317))+C317)</f>
        <v/>
      </c>
      <c r="Q317" s="2699">
        <f>EOMONTH(Q318,-1)</f>
        <v/>
      </c>
      <c r="R317" s="405">
        <f>+X316</f>
        <v/>
      </c>
      <c r="S317" s="405" t="n">
        <v>0</v>
      </c>
      <c r="T317" s="405" t="n">
        <v>0</v>
      </c>
      <c r="U317" s="405" t="n">
        <v>0</v>
      </c>
      <c r="V317" s="405" t="n">
        <v>0</v>
      </c>
      <c r="W317" s="405" t="n">
        <v>0</v>
      </c>
      <c r="X317" s="405">
        <f>SUM(R317:T317)-SUM(U317:W317)</f>
        <v/>
      </c>
      <c r="Y317" s="405" t="n">
        <v>0</v>
      </c>
      <c r="Z317" s="405">
        <f>+X317-Y317</f>
        <v/>
      </c>
      <c r="AA317" s="2700">
        <f>365/((+S317+T317-V317-W317)/((+R317+X317)/2)*DAY(Q317))</f>
        <v/>
      </c>
      <c r="AB317" s="2700">
        <f>+X317/S317*DAY(Q317)</f>
        <v/>
      </c>
      <c r="AC317" s="406">
        <f>(V317+W317)/S317</f>
        <v/>
      </c>
      <c r="AD317" s="406">
        <f>+U317/(+U317+V317+W317)</f>
        <v/>
      </c>
      <c r="AE317" s="407">
        <f t="array" ref="AE317">U317/(SUMPRODUCT(--(CHOOSE({1,2,3},T317,V317,W317)&gt;0),CHOOSE({1,2,3},T317,V317,W317))+S317)</f>
        <v/>
      </c>
      <c r="AG317" s="2699">
        <f>EOMONTH(AG318,-1)</f>
        <v/>
      </c>
      <c r="AH317" s="405">
        <f>+AN316</f>
        <v/>
      </c>
      <c r="AI317" s="405" t="n">
        <v>0</v>
      </c>
      <c r="AJ317" s="405" t="n">
        <v>0</v>
      </c>
      <c r="AK317" s="405" t="n">
        <v>0</v>
      </c>
      <c r="AL317" s="405" t="n">
        <v>0</v>
      </c>
      <c r="AM317" s="405" t="n">
        <v>0</v>
      </c>
      <c r="AN317" s="405">
        <f>SUM(AH317:AJ317)-SUM(AK317:AM317)</f>
        <v/>
      </c>
      <c r="AO317" s="405" t="n">
        <v>0</v>
      </c>
      <c r="AP317" s="405">
        <f>+AN317-AO317</f>
        <v/>
      </c>
      <c r="AQ317" s="2700">
        <f>365/((+AI317+AJ317-AL317-AM317)/((+AH317+AN317)/2)*DAY(AG317))</f>
        <v/>
      </c>
      <c r="AR317" s="2700">
        <f>+AN317/AI317*DAY(AG317)</f>
        <v/>
      </c>
      <c r="AS317" s="406">
        <f>(AL317+AM317)/AI317</f>
        <v/>
      </c>
      <c r="AT317" s="406">
        <f>+AK317/(+AK317+AL317+AM317)</f>
        <v/>
      </c>
      <c r="AU317" s="407">
        <f t="array" ref="AU317">AK317/(SUMPRODUCT(--(CHOOSE({1,2,3},AJ317,AL317,AM317)&gt;0),CHOOSE({1,2,3},AJ317,AL317,AM317))+AI317)</f>
        <v/>
      </c>
      <c r="AW317" s="2699">
        <f>EOMONTH(AW318,-1)</f>
        <v/>
      </c>
      <c r="AX317" s="405">
        <f>+BD316</f>
        <v/>
      </c>
      <c r="AY317" s="405" t="n">
        <v>0</v>
      </c>
      <c r="AZ317" s="405" t="n">
        <v>0</v>
      </c>
      <c r="BA317" s="405" t="n">
        <v>0</v>
      </c>
      <c r="BB317" s="405" t="n">
        <v>0</v>
      </c>
      <c r="BC317" s="405" t="n">
        <v>0</v>
      </c>
      <c r="BD317" s="405">
        <f>SUM(AX317:AZ317)-SUM(BA317:BC317)</f>
        <v/>
      </c>
      <c r="BE317" s="405" t="n">
        <v>0</v>
      </c>
      <c r="BF317" s="405">
        <f>+BD317-BE317</f>
        <v/>
      </c>
      <c r="BG317" s="2700">
        <f>365/((+AY317+AZ317-BB317-BC317)/((+AX317+BD317)/2)*DAY(AW317))</f>
        <v/>
      </c>
      <c r="BH317" s="2700">
        <f>+BD317/AY317*DAY(AW317)</f>
        <v/>
      </c>
      <c r="BI317" s="406">
        <f>(BB317+BC317)/AY317</f>
        <v/>
      </c>
      <c r="BJ317" s="406">
        <f>+BA317/(+BA317+BB317+BC317)</f>
        <v/>
      </c>
      <c r="BK317" s="407">
        <f t="array" ref="BK317">BA317/(SUMPRODUCT(--(CHOOSE({1,2,3},AZ317,BB317,BC317)&gt;0),CHOOSE({1,2,3},AZ317,BB317,BC317))+AY317)</f>
        <v/>
      </c>
      <c r="BM317" s="2699">
        <f>EOMONTH(BM318,-1)</f>
        <v/>
      </c>
      <c r="BN317" s="405">
        <f>+BT316</f>
        <v/>
      </c>
      <c r="BO317" s="405" t="n">
        <v>0</v>
      </c>
      <c r="BP317" s="405" t="n">
        <v>0</v>
      </c>
      <c r="BQ317" s="405" t="n">
        <v>0</v>
      </c>
      <c r="BR317" s="405" t="n">
        <v>0</v>
      </c>
      <c r="BS317" s="405" t="n">
        <v>0</v>
      </c>
      <c r="BT317" s="405">
        <f>SUM(BN317:BP317)-SUM(BQ317:BS317)</f>
        <v/>
      </c>
      <c r="BU317" s="405" t="n">
        <v>0</v>
      </c>
      <c r="BV317" s="405">
        <f>+BT317-BU317</f>
        <v/>
      </c>
      <c r="BW317" s="2700">
        <f>365/((+BO317+BP317-BR317-BS317)/((+BN317+BT317)/2)*DAY(BM317))</f>
        <v/>
      </c>
      <c r="BX317" s="2700">
        <f>+BT317/BO317*DAY(BM317)</f>
        <v/>
      </c>
      <c r="BY317" s="406">
        <f>(BR317+BS317)/BO317</f>
        <v/>
      </c>
      <c r="BZ317" s="406">
        <f>+BQ317/(+BQ317+BR317+BS317)</f>
        <v/>
      </c>
      <c r="CA317" s="407">
        <f t="array" ref="CA317">BQ317/(SUMPRODUCT(--(CHOOSE({1,2,3},BP317,BR317,BS317)&gt;0),CHOOSE({1,2,3},BP317,BR317,BS317))+BO317)</f>
        <v/>
      </c>
      <c r="CC317" s="2699">
        <f>EOMONTH(CC318,-1)</f>
        <v/>
      </c>
      <c r="CD317" s="405">
        <f>+CJ316</f>
        <v/>
      </c>
      <c r="CE317" s="405" t="n">
        <v>0</v>
      </c>
      <c r="CF317" s="405" t="n">
        <v>0</v>
      </c>
      <c r="CG317" s="405" t="n">
        <v>0</v>
      </c>
      <c r="CH317" s="405" t="n">
        <v>0</v>
      </c>
      <c r="CI317" s="405" t="n">
        <v>0</v>
      </c>
      <c r="CJ317" s="405">
        <f>SUM(CD317:CF317)-SUM(CG317:CI317)</f>
        <v/>
      </c>
      <c r="CK317" s="405" t="n">
        <v>0</v>
      </c>
      <c r="CL317" s="405">
        <f>+CJ317-CK317</f>
        <v/>
      </c>
      <c r="CM317" s="2700">
        <f>365/((+CE317+CF317-CH317-CI317)/((+CD317+CJ317)/2)*DAY(CC317))</f>
        <v/>
      </c>
      <c r="CN317" s="2700">
        <f>+CJ317/CE317*DAY(CC317)</f>
        <v/>
      </c>
      <c r="CO317" s="406">
        <f>(CH317+CI317)/CE317</f>
        <v/>
      </c>
      <c r="CP317" s="406">
        <f>+CG317/(+CG317+CH317+CI317)</f>
        <v/>
      </c>
      <c r="CQ317" s="407">
        <f t="array" ref="CQ317">CG317/(SUMPRODUCT(--(CHOOSE({1,2,3},CF317,CH317,CI317)&gt;0),CHOOSE({1,2,3},CF317,CH317,CI317))+CE317)</f>
        <v/>
      </c>
      <c r="CS317" s="2699">
        <f>EOMONTH(CS318,-1)</f>
        <v/>
      </c>
      <c r="CT317" s="405">
        <f>+CZ316</f>
        <v/>
      </c>
      <c r="CU317" s="405" t="n">
        <v>0</v>
      </c>
      <c r="CV317" s="405" t="n">
        <v>0</v>
      </c>
      <c r="CW317" s="405" t="n">
        <v>0</v>
      </c>
      <c r="CX317" s="405" t="n">
        <v>0</v>
      </c>
      <c r="CY317" s="405" t="n">
        <v>0</v>
      </c>
      <c r="CZ317" s="405">
        <f>SUM(CT317:CV317)-SUM(CW317:CY317)</f>
        <v/>
      </c>
      <c r="DA317" s="405" t="n">
        <v>0</v>
      </c>
      <c r="DB317" s="405">
        <f>+CZ317-DA317</f>
        <v/>
      </c>
      <c r="DC317" s="2700">
        <f>365/((+CU317+CV317-CX317-CY317)/((+CT317+CZ317)/2)*DAY(CS317))</f>
        <v/>
      </c>
      <c r="DD317" s="2700">
        <f>+CZ317/CU317*DAY(CS317)</f>
        <v/>
      </c>
      <c r="DE317" s="406">
        <f>(CX317+CY317)/CU317</f>
        <v/>
      </c>
      <c r="DF317" s="406">
        <f>+CW317/(+CW317+CX317+CY317)</f>
        <v/>
      </c>
      <c r="DG317" s="407">
        <f t="array" ref="DG317">CW317/(SUMPRODUCT(--(CHOOSE({1,2,3},CV317,CX317,CY317)&gt;0),CHOOSE({1,2,3},CV317,CX317,CY317))+CU317)</f>
        <v/>
      </c>
      <c r="DI317" s="2699">
        <f>EOMONTH(DI318,-1)</f>
        <v/>
      </c>
      <c r="DJ317" s="405">
        <f>+DP316</f>
        <v/>
      </c>
      <c r="DK317" s="405" t="n">
        <v>0</v>
      </c>
      <c r="DL317" s="405" t="n">
        <v>0</v>
      </c>
      <c r="DM317" s="405" t="n">
        <v>0</v>
      </c>
      <c r="DN317" s="405" t="n">
        <v>0</v>
      </c>
      <c r="DO317" s="405" t="n">
        <v>0</v>
      </c>
      <c r="DP317" s="405">
        <f>SUM(DJ317:DL317)-SUM(DM317:DO317)</f>
        <v/>
      </c>
      <c r="DQ317" s="405" t="n">
        <v>0</v>
      </c>
      <c r="DR317" s="405">
        <f>+DP317-DQ317</f>
        <v/>
      </c>
      <c r="DS317" s="2700">
        <f>365/((+DK317+DL317-DN317-DO317)/((+DJ317+DP317)/2)*DAY(DI317))</f>
        <v/>
      </c>
      <c r="DT317" s="2700">
        <f>+DP317/DK317*DAY(DI317)</f>
        <v/>
      </c>
      <c r="DU317" s="406">
        <f>(DN317+DO317)/DK317</f>
        <v/>
      </c>
      <c r="DV317" s="406">
        <f>+DM317/(+DM317+DN317+DO317)</f>
        <v/>
      </c>
      <c r="DW317" s="407">
        <f t="array" ref="DW317">DM317/(SUMPRODUCT(--(CHOOSE({1,2,3},DL317,DN317,DO317)&gt;0),CHOOSE({1,2,3},DL317,DN317,DO317))+DK317)</f>
        <v/>
      </c>
      <c r="DY317" s="2699">
        <f>EOMONTH(DY318,-1)</f>
        <v/>
      </c>
      <c r="DZ317" s="405">
        <f>+EF316</f>
        <v/>
      </c>
      <c r="EA317" s="405" t="n">
        <v>0</v>
      </c>
      <c r="EB317" s="405" t="n">
        <v>0</v>
      </c>
      <c r="EC317" s="405" t="n">
        <v>0</v>
      </c>
      <c r="ED317" s="405" t="n">
        <v>0</v>
      </c>
      <c r="EE317" s="405" t="n">
        <v>0</v>
      </c>
      <c r="EF317" s="405">
        <f>SUM(DZ317:EB317)-SUM(EC317:EE317)</f>
        <v/>
      </c>
      <c r="EG317" s="405" t="n">
        <v>0</v>
      </c>
      <c r="EH317" s="405">
        <f>+EF317-EG317</f>
        <v/>
      </c>
      <c r="EI317" s="2700">
        <f>365/((+EA317+EB317-ED317-EE317)/((+DZ317+EF317)/2)*DAY(DY317))</f>
        <v/>
      </c>
      <c r="EJ317" s="2700">
        <f>+EF317/EA317*DAY(DY317)</f>
        <v/>
      </c>
      <c r="EK317" s="406">
        <f>(ED317+EE317)/EA317</f>
        <v/>
      </c>
      <c r="EL317" s="406">
        <f>+EC317/(+EC317+ED317+EE317)</f>
        <v/>
      </c>
      <c r="EM317" s="407">
        <f t="array" ref="EM317">EC317/(SUMPRODUCT(--(CHOOSE({1,2,3},EB317,ED317,EE317)&gt;0),CHOOSE({1,2,3},EB317,ED317,EE317))+EA317)</f>
        <v/>
      </c>
      <c r="EO317" s="2699">
        <f>EOMONTH(EO318,-1)</f>
        <v/>
      </c>
      <c r="EP317" s="405">
        <f>+EV316</f>
        <v/>
      </c>
      <c r="EQ317" s="405" t="n">
        <v>0</v>
      </c>
      <c r="ER317" s="405" t="n">
        <v>0</v>
      </c>
      <c r="ES317" s="405" t="n">
        <v>0</v>
      </c>
      <c r="ET317" s="405" t="n">
        <v>0</v>
      </c>
      <c r="EU317" s="405" t="n">
        <v>0</v>
      </c>
      <c r="EV317" s="405">
        <f>SUM(EP317:ER317)-SUM(ES317:EU317)</f>
        <v/>
      </c>
      <c r="EW317" s="405" t="n">
        <v>0</v>
      </c>
      <c r="EX317" s="405">
        <f>+EV317-EW317</f>
        <v/>
      </c>
      <c r="EY317" s="2700">
        <f>365/((+EQ317+ER317-ET317-EU317)/((+EP317+EV317)/2)*DAY(EO317))</f>
        <v/>
      </c>
      <c r="EZ317" s="2700">
        <f>+EV317/EQ317*DAY(EO317)</f>
        <v/>
      </c>
      <c r="FA317" s="406">
        <f>(ET317+EU317)/EQ317</f>
        <v/>
      </c>
      <c r="FB317" s="406">
        <f>+ES317/(+ES317+ET317+EU317)</f>
        <v/>
      </c>
      <c r="FC317" s="407">
        <f t="array" ref="FC317">ES317/(SUMPRODUCT(--(CHOOSE({1,2,3},FH317,FX317,GN317)&gt;0),CHOOSE({1,2,3},FH317,FX317,GN317))+EQ317)</f>
        <v/>
      </c>
      <c r="FE317" s="2699">
        <f>EOMONTH(FE318,-1)</f>
        <v/>
      </c>
      <c r="FF317" s="405">
        <f>+FL316</f>
        <v/>
      </c>
      <c r="FG317" s="405" t="n">
        <v>0</v>
      </c>
      <c r="FH317" s="405" t="n">
        <v>0</v>
      </c>
      <c r="FI317" s="405" t="n">
        <v>0</v>
      </c>
      <c r="FJ317" s="405" t="n">
        <v>0</v>
      </c>
      <c r="FK317" s="405" t="n">
        <v>0</v>
      </c>
      <c r="FL317" s="405">
        <f>SUM(FF317:FH317)-SUM(FI317:FK317)</f>
        <v/>
      </c>
      <c r="FM317" s="405" t="n">
        <v>0</v>
      </c>
      <c r="FN317" s="405">
        <f>+FL317-FM317</f>
        <v/>
      </c>
      <c r="FO317" s="2700">
        <f>365/((+FG317+FH317-FJ317-FK317)/((+FF317+FL317)/2)*DAY(FE317))</f>
        <v/>
      </c>
      <c r="FP317" s="2700">
        <f>+FL317/FG317*DAY(FE317)</f>
        <v/>
      </c>
      <c r="FQ317" s="406">
        <f>(FJ317+FK317)/FG317</f>
        <v/>
      </c>
      <c r="FR317" s="406">
        <f>+FI317/(+FI317+FJ317+FK317)</f>
        <v/>
      </c>
      <c r="FS317" s="407">
        <f t="array" ref="FS317">FI317/(SUMPRODUCT(--(CHOOSE({1,2,3},FH317,FJ317,FK317)&gt;0),CHOOSE({1,2,3},FH317,FJ317,FK317))+FG317)</f>
        <v/>
      </c>
      <c r="FU317" s="2699">
        <f>EOMONTH(FU318,-1)</f>
        <v/>
      </c>
      <c r="FV317" s="405">
        <f>+GB316</f>
        <v/>
      </c>
      <c r="FW317" s="405" t="n">
        <v>0</v>
      </c>
      <c r="FX317" s="405" t="n">
        <v>0</v>
      </c>
      <c r="FY317" s="405" t="n">
        <v>0</v>
      </c>
      <c r="FZ317" s="405" t="n">
        <v>0</v>
      </c>
      <c r="GA317" s="405" t="n">
        <v>0</v>
      </c>
      <c r="GB317" s="405">
        <f>SUM(FV317:FX317)-SUM(FY317:GA317)</f>
        <v/>
      </c>
      <c r="GC317" s="405" t="n">
        <v>0</v>
      </c>
      <c r="GD317" s="405">
        <f>+GB317-GC317</f>
        <v/>
      </c>
      <c r="GE317" s="2700">
        <f>365/((+FW317+FX317-FZ317-GA317)/((+FV317+GB317)/2)*DAY(FU317))</f>
        <v/>
      </c>
      <c r="GF317" s="2700">
        <f>+GB317/FW317*DAY(FU317)</f>
        <v/>
      </c>
      <c r="GG317" s="406">
        <f>(FZ317+GA317)/FW317</f>
        <v/>
      </c>
      <c r="GH317" s="406">
        <f>+FY317/(+FY317+FZ317+GA317)</f>
        <v/>
      </c>
      <c r="GI317" s="407">
        <f t="array" ref="GI317">FY317/(SUMPRODUCT(--(CHOOSE({1,2,3},FX317,FZ317,GA317)&gt;0),CHOOSE({1,2,3},FX317,FZ317,GA317))+FW317)</f>
        <v/>
      </c>
      <c r="GK317" s="2699">
        <f>EOMONTH(GK318,-1)</f>
        <v/>
      </c>
      <c r="GL317" s="405">
        <f>+GR316</f>
        <v/>
      </c>
      <c r="GM317" s="405" t="n">
        <v>0</v>
      </c>
      <c r="GN317" s="405" t="n">
        <v>0</v>
      </c>
      <c r="GO317" s="405" t="n">
        <v>0</v>
      </c>
      <c r="GP317" s="405" t="n">
        <v>0</v>
      </c>
      <c r="GQ317" s="405" t="n">
        <v>0</v>
      </c>
      <c r="GR317" s="405">
        <f>SUM(GL317:GN317)-SUM(GO317:GQ317)</f>
        <v/>
      </c>
      <c r="GS317" s="405" t="n">
        <v>0</v>
      </c>
      <c r="GT317" s="405">
        <f>+GR317-GS317</f>
        <v/>
      </c>
      <c r="GU317" s="2700">
        <f>365/((+GM317+GN317-GP317-GQ317)/((+GL317+GR317)/2)*DAY(GK317))</f>
        <v/>
      </c>
      <c r="GV317" s="2700">
        <f>+GR317/GM317*DAY(GK317)</f>
        <v/>
      </c>
      <c r="GW317" s="406">
        <f>(GP317+GQ317)/GM317</f>
        <v/>
      </c>
      <c r="GX317" s="406">
        <f>+GO317/(+GO317+GP317+GQ317)</f>
        <v/>
      </c>
      <c r="GY317" s="407">
        <f t="array" ref="GY317">GO317/(SUMPRODUCT(--(CHOOSE({1,2,3},GN317,GP317,GQ317)&gt;0),CHOOSE({1,2,3},GN317,GP317,GQ317))+GM317)</f>
        <v/>
      </c>
    </row>
    <row r="318">
      <c r="A318" s="2699">
        <f>EOMONTH(A319,-1)</f>
        <v/>
      </c>
      <c r="B318" s="405">
        <f>R318+AH318+AX318+BN318+CD318+CT318+DJ318+DZ318+EP318+FF318+FV318+GL318</f>
        <v/>
      </c>
      <c r="C318" s="405">
        <f>S318+AI318+AY318+BO318+CE318+CU318+DK318+EA318+EQ318+FG318+FW318+GM318</f>
        <v/>
      </c>
      <c r="D318" s="405">
        <f>T318+AJ318+AZ318+BP318+CF318+CV318+DL318+EB318+ER318+FH318+FX318+GN318</f>
        <v/>
      </c>
      <c r="E318" s="405">
        <f>U318+AK318+BA318+BQ318+CG318+CW318+DM318+EC318+ES318+FI318+FY318+GO318</f>
        <v/>
      </c>
      <c r="F318" s="405">
        <f>V318+AL318+BB318+BR318+CH318+CX318+DN318+ED318+ET318+FJ318+FZ318+GP318</f>
        <v/>
      </c>
      <c r="G318" s="405">
        <f>W318+AM318+BC318+BS318+CI318+CY318+DO318+EE318+EU318+FK318+GA318+GQ318</f>
        <v/>
      </c>
      <c r="H318" s="405">
        <f>X318+AN318+BD318+BT318+CJ318+CZ318+DP318+EF318+EV318+FL318+GB318+GR318</f>
        <v/>
      </c>
      <c r="I318" s="405">
        <f>Y318+AO318+BE318+BU318+CK318+DA318+DQ318+EG318+EW318+FM318+GC318+GS318</f>
        <v/>
      </c>
      <c r="J318" s="405">
        <f>Z318+AP318+BF318+BV318</f>
        <v/>
      </c>
      <c r="K318" s="2700">
        <f>365/((+C318+D318-F318-G318)/((+B318+H318)/2)*DAY(A318))</f>
        <v/>
      </c>
      <c r="L318" s="2700">
        <f>+H318/C318*DAY(A318)</f>
        <v/>
      </c>
      <c r="M318" s="406">
        <f>(F318+G318)/C318</f>
        <v/>
      </c>
      <c r="N318" s="406">
        <f>+E318/(+E318+F318+G318)</f>
        <v/>
      </c>
      <c r="O318" s="407">
        <f t="array" ref="O318">E318/(SUMPRODUCT(--(CHOOSE({1,2,3},D318,F318,G318)&gt;0),CHOOSE({1,2,3},D318,F318,G318))+C318)</f>
        <v/>
      </c>
      <c r="Q318" s="2699">
        <f>EOMONTH(Q319,-1)</f>
        <v/>
      </c>
      <c r="R318" s="405">
        <f>+X317</f>
        <v/>
      </c>
      <c r="S318" s="405" t="n">
        <v>0</v>
      </c>
      <c r="T318" s="405" t="n">
        <v>0</v>
      </c>
      <c r="U318" s="405" t="n">
        <v>0</v>
      </c>
      <c r="V318" s="405" t="n">
        <v>0</v>
      </c>
      <c r="W318" s="405" t="n">
        <v>0</v>
      </c>
      <c r="X318" s="405">
        <f>SUM(R318:T318)-SUM(U318:W318)</f>
        <v/>
      </c>
      <c r="Y318" s="405" t="n">
        <v>0</v>
      </c>
      <c r="Z318" s="405">
        <f>+X318-Y318</f>
        <v/>
      </c>
      <c r="AA318" s="2700">
        <f>365/((+S318+T318-V318-W318)/((+R318+X318)/2)*DAY(Q318))</f>
        <v/>
      </c>
      <c r="AB318" s="2700">
        <f>+X318/S318*DAY(Q318)</f>
        <v/>
      </c>
      <c r="AC318" s="406">
        <f>(V318+W318)/S318</f>
        <v/>
      </c>
      <c r="AD318" s="406">
        <f>+U318/(+U318+V318+W318)</f>
        <v/>
      </c>
      <c r="AE318" s="407">
        <f t="array" ref="AE318">U318/(SUMPRODUCT(--(CHOOSE({1,2,3},T318,V318,W318)&gt;0),CHOOSE({1,2,3},T318,V318,W318))+S318)</f>
        <v/>
      </c>
      <c r="AG318" s="2699">
        <f>EOMONTH(AG319,-1)</f>
        <v/>
      </c>
      <c r="AH318" s="405">
        <f>+AN317</f>
        <v/>
      </c>
      <c r="AI318" s="405" t="n">
        <v>0</v>
      </c>
      <c r="AJ318" s="405" t="n">
        <v>0</v>
      </c>
      <c r="AK318" s="405" t="n">
        <v>0</v>
      </c>
      <c r="AL318" s="405" t="n">
        <v>0</v>
      </c>
      <c r="AM318" s="405" t="n">
        <v>0</v>
      </c>
      <c r="AN318" s="405">
        <f>SUM(AH318:AJ318)-SUM(AK318:AM318)</f>
        <v/>
      </c>
      <c r="AO318" s="405" t="n">
        <v>0</v>
      </c>
      <c r="AP318" s="405">
        <f>+AN318-AO318</f>
        <v/>
      </c>
      <c r="AQ318" s="2700">
        <f>365/((+AI318+AJ318-AL318-AM318)/((+AH318+AN318)/2)*DAY(AG318))</f>
        <v/>
      </c>
      <c r="AR318" s="2700">
        <f>+AN318/AI318*DAY(AG318)</f>
        <v/>
      </c>
      <c r="AS318" s="406">
        <f>(AL318+AM318)/AI318</f>
        <v/>
      </c>
      <c r="AT318" s="406">
        <f>+AK318/(+AK318+AL318+AM318)</f>
        <v/>
      </c>
      <c r="AU318" s="407">
        <f t="array" ref="AU318">AK318/(SUMPRODUCT(--(CHOOSE({1,2,3},AJ318,AL318,AM318)&gt;0),CHOOSE({1,2,3},AJ318,AL318,AM318))+AI318)</f>
        <v/>
      </c>
      <c r="AW318" s="2699">
        <f>EOMONTH(AW319,-1)</f>
        <v/>
      </c>
      <c r="AX318" s="405">
        <f>+BD317</f>
        <v/>
      </c>
      <c r="AY318" s="405" t="n">
        <v>0</v>
      </c>
      <c r="AZ318" s="405" t="n">
        <v>0</v>
      </c>
      <c r="BA318" s="405" t="n">
        <v>0</v>
      </c>
      <c r="BB318" s="405" t="n">
        <v>0</v>
      </c>
      <c r="BC318" s="405" t="n">
        <v>0</v>
      </c>
      <c r="BD318" s="405">
        <f>SUM(AX318:AZ318)-SUM(BA318:BC318)</f>
        <v/>
      </c>
      <c r="BE318" s="405" t="n">
        <v>0</v>
      </c>
      <c r="BF318" s="405">
        <f>+BD318-BE318</f>
        <v/>
      </c>
      <c r="BG318" s="2700">
        <f>365/((+AY318+AZ318-BB318-BC318)/((+AX318+BD318)/2)*DAY(AW318))</f>
        <v/>
      </c>
      <c r="BH318" s="2700">
        <f>+BD318/AY318*DAY(AW318)</f>
        <v/>
      </c>
      <c r="BI318" s="406">
        <f>(BB318+BC318)/AY318</f>
        <v/>
      </c>
      <c r="BJ318" s="406">
        <f>+BA318/(+BA318+BB318+BC318)</f>
        <v/>
      </c>
      <c r="BK318" s="407">
        <f t="array" ref="BK318">BA318/(SUMPRODUCT(--(CHOOSE({1,2,3},AZ318,BB318,BC318)&gt;0),CHOOSE({1,2,3},AZ318,BB318,BC318))+AY318)</f>
        <v/>
      </c>
      <c r="BM318" s="2699">
        <f>EOMONTH(BM319,-1)</f>
        <v/>
      </c>
      <c r="BN318" s="405">
        <f>+BT317</f>
        <v/>
      </c>
      <c r="BO318" s="405" t="n">
        <v>0</v>
      </c>
      <c r="BP318" s="405" t="n">
        <v>0</v>
      </c>
      <c r="BQ318" s="405" t="n">
        <v>0</v>
      </c>
      <c r="BR318" s="405" t="n">
        <v>0</v>
      </c>
      <c r="BS318" s="405" t="n">
        <v>0</v>
      </c>
      <c r="BT318" s="405">
        <f>SUM(BN318:BP318)-SUM(BQ318:BS318)</f>
        <v/>
      </c>
      <c r="BU318" s="405" t="n">
        <v>0</v>
      </c>
      <c r="BV318" s="405">
        <f>+BT318-BU318</f>
        <v/>
      </c>
      <c r="BW318" s="2700">
        <f>365/((+BO318+BP318-BR318-BS318)/((+BN318+BT318)/2)*DAY(BM318))</f>
        <v/>
      </c>
      <c r="BX318" s="2700">
        <f>+BT318/BO318*DAY(BM318)</f>
        <v/>
      </c>
      <c r="BY318" s="406">
        <f>(BR318+BS318)/BO318</f>
        <v/>
      </c>
      <c r="BZ318" s="406">
        <f>+BQ318/(+BQ318+BR318+BS318)</f>
        <v/>
      </c>
      <c r="CA318" s="407">
        <f t="array" ref="CA318">BQ318/(SUMPRODUCT(--(CHOOSE({1,2,3},BP318,BR318,BS318)&gt;0),CHOOSE({1,2,3},BP318,BR318,BS318))+BO318)</f>
        <v/>
      </c>
      <c r="CC318" s="2699">
        <f>EOMONTH(CC319,-1)</f>
        <v/>
      </c>
      <c r="CD318" s="405">
        <f>+CJ317</f>
        <v/>
      </c>
      <c r="CE318" s="405" t="n">
        <v>0</v>
      </c>
      <c r="CF318" s="405" t="n">
        <v>0</v>
      </c>
      <c r="CG318" s="405" t="n">
        <v>0</v>
      </c>
      <c r="CH318" s="405" t="n">
        <v>0</v>
      </c>
      <c r="CI318" s="405" t="n">
        <v>0</v>
      </c>
      <c r="CJ318" s="405">
        <f>SUM(CD318:CF318)-SUM(CG318:CI318)</f>
        <v/>
      </c>
      <c r="CK318" s="405" t="n">
        <v>0</v>
      </c>
      <c r="CL318" s="405">
        <f>+CJ318-CK318</f>
        <v/>
      </c>
      <c r="CM318" s="2700">
        <f>365/((+CE318+CF318-CH318-CI318)/((+CD318+CJ318)/2)*DAY(CC318))</f>
        <v/>
      </c>
      <c r="CN318" s="2700">
        <f>+CJ318/CE318*DAY(CC318)</f>
        <v/>
      </c>
      <c r="CO318" s="406">
        <f>(CH318+CI318)/CE318</f>
        <v/>
      </c>
      <c r="CP318" s="406">
        <f>+CG318/(+CG318+CH318+CI318)</f>
        <v/>
      </c>
      <c r="CQ318" s="407">
        <f t="array" ref="CQ318">CG318/(SUMPRODUCT(--(CHOOSE({1,2,3},CF318,CH318,CI318)&gt;0),CHOOSE({1,2,3},CF318,CH318,CI318))+CE318)</f>
        <v/>
      </c>
      <c r="CS318" s="2699">
        <f>EOMONTH(CS319,-1)</f>
        <v/>
      </c>
      <c r="CT318" s="405">
        <f>+CZ317</f>
        <v/>
      </c>
      <c r="CU318" s="405" t="n">
        <v>0</v>
      </c>
      <c r="CV318" s="405" t="n">
        <v>0</v>
      </c>
      <c r="CW318" s="405" t="n">
        <v>0</v>
      </c>
      <c r="CX318" s="405" t="n">
        <v>0</v>
      </c>
      <c r="CY318" s="405" t="n">
        <v>0</v>
      </c>
      <c r="CZ318" s="405">
        <f>SUM(CT318:CV318)-SUM(CW318:CY318)</f>
        <v/>
      </c>
      <c r="DA318" s="405" t="n">
        <v>0</v>
      </c>
      <c r="DB318" s="405">
        <f>+CZ318-DA318</f>
        <v/>
      </c>
      <c r="DC318" s="2700">
        <f>365/((+CU318+CV318-CX318-CY318)/((+CT318+CZ318)/2)*DAY(CS318))</f>
        <v/>
      </c>
      <c r="DD318" s="2700">
        <f>+CZ318/CU318*DAY(CS318)</f>
        <v/>
      </c>
      <c r="DE318" s="406">
        <f>(CX318+CY318)/CU318</f>
        <v/>
      </c>
      <c r="DF318" s="406">
        <f>+CW318/(+CW318+CX318+CY318)</f>
        <v/>
      </c>
      <c r="DG318" s="407">
        <f t="array" ref="DG318">CW318/(SUMPRODUCT(--(CHOOSE({1,2,3},CV318,CX318,CY318)&gt;0),CHOOSE({1,2,3},CV318,CX318,CY318))+CU318)</f>
        <v/>
      </c>
      <c r="DI318" s="2699">
        <f>EOMONTH(DI319,-1)</f>
        <v/>
      </c>
      <c r="DJ318" s="405">
        <f>+DP317</f>
        <v/>
      </c>
      <c r="DK318" s="405" t="n">
        <v>0</v>
      </c>
      <c r="DL318" s="405" t="n">
        <v>0</v>
      </c>
      <c r="DM318" s="405" t="n">
        <v>0</v>
      </c>
      <c r="DN318" s="405" t="n">
        <v>0</v>
      </c>
      <c r="DO318" s="405" t="n">
        <v>0</v>
      </c>
      <c r="DP318" s="405">
        <f>SUM(DJ318:DL318)-SUM(DM318:DO318)</f>
        <v/>
      </c>
      <c r="DQ318" s="405" t="n">
        <v>0</v>
      </c>
      <c r="DR318" s="405">
        <f>+DP318-DQ318</f>
        <v/>
      </c>
      <c r="DS318" s="2700">
        <f>365/((+DK318+DL318-DN318-DO318)/((+DJ318+DP318)/2)*DAY(DI318))</f>
        <v/>
      </c>
      <c r="DT318" s="2700">
        <f>+DP318/DK318*DAY(DI318)</f>
        <v/>
      </c>
      <c r="DU318" s="406">
        <f>(DN318+DO318)/DK318</f>
        <v/>
      </c>
      <c r="DV318" s="406">
        <f>+DM318/(+DM318+DN318+DO318)</f>
        <v/>
      </c>
      <c r="DW318" s="407">
        <f t="array" ref="DW318">DM318/(SUMPRODUCT(--(CHOOSE({1,2,3},DL318,DN318,DO318)&gt;0),CHOOSE({1,2,3},DL318,DN318,DO318))+DK318)</f>
        <v/>
      </c>
      <c r="DY318" s="2699">
        <f>EOMONTH(DY319,-1)</f>
        <v/>
      </c>
      <c r="DZ318" s="405">
        <f>+EF317</f>
        <v/>
      </c>
      <c r="EA318" s="405" t="n">
        <v>0</v>
      </c>
      <c r="EB318" s="405" t="n">
        <v>0</v>
      </c>
      <c r="EC318" s="405" t="n">
        <v>0</v>
      </c>
      <c r="ED318" s="405" t="n">
        <v>0</v>
      </c>
      <c r="EE318" s="405" t="n">
        <v>0</v>
      </c>
      <c r="EF318" s="405">
        <f>SUM(DZ318:EB318)-SUM(EC318:EE318)</f>
        <v/>
      </c>
      <c r="EG318" s="405" t="n">
        <v>0</v>
      </c>
      <c r="EH318" s="405">
        <f>+EF318-EG318</f>
        <v/>
      </c>
      <c r="EI318" s="2700">
        <f>365/((+EA318+EB318-ED318-EE318)/((+DZ318+EF318)/2)*DAY(DY318))</f>
        <v/>
      </c>
      <c r="EJ318" s="2700">
        <f>+EF318/EA318*DAY(DY318)</f>
        <v/>
      </c>
      <c r="EK318" s="406">
        <f>(ED318+EE318)/EA318</f>
        <v/>
      </c>
      <c r="EL318" s="406">
        <f>+EC318/(+EC318+ED318+EE318)</f>
        <v/>
      </c>
      <c r="EM318" s="407">
        <f t="array" ref="EM318">EC318/(SUMPRODUCT(--(CHOOSE({1,2,3},EB318,ED318,EE318)&gt;0),CHOOSE({1,2,3},EB318,ED318,EE318))+EA318)</f>
        <v/>
      </c>
      <c r="EO318" s="2699">
        <f>EOMONTH(EO319,-1)</f>
        <v/>
      </c>
      <c r="EP318" s="405">
        <f>+EV317</f>
        <v/>
      </c>
      <c r="EQ318" s="405" t="n">
        <v>0</v>
      </c>
      <c r="ER318" s="405" t="n">
        <v>0</v>
      </c>
      <c r="ES318" s="405" t="n">
        <v>0</v>
      </c>
      <c r="ET318" s="405" t="n">
        <v>0</v>
      </c>
      <c r="EU318" s="405" t="n">
        <v>0</v>
      </c>
      <c r="EV318" s="405">
        <f>SUM(EP318:ER318)-SUM(ES318:EU318)</f>
        <v/>
      </c>
      <c r="EW318" s="405" t="n">
        <v>0</v>
      </c>
      <c r="EX318" s="405">
        <f>+EV318-EW318</f>
        <v/>
      </c>
      <c r="EY318" s="2700">
        <f>365/((+EQ318+ER318-ET318-EU318)/((+EP318+EV318)/2)*DAY(EO318))</f>
        <v/>
      </c>
      <c r="EZ318" s="2700">
        <f>+EV318/EQ318*DAY(EO318)</f>
        <v/>
      </c>
      <c r="FA318" s="406">
        <f>(ET318+EU318)/EQ318</f>
        <v/>
      </c>
      <c r="FB318" s="406">
        <f>+ES318/(+ES318+ET318+EU318)</f>
        <v/>
      </c>
      <c r="FC318" s="407">
        <f t="array" ref="FC318">ES318/(SUMPRODUCT(--(CHOOSE({1,2,3},FH318,FX318,GN318)&gt;0),CHOOSE({1,2,3},FH318,FX318,GN318))+EQ318)</f>
        <v/>
      </c>
      <c r="FE318" s="2699">
        <f>EOMONTH(FE319,-1)</f>
        <v/>
      </c>
      <c r="FF318" s="405">
        <f>+FL317</f>
        <v/>
      </c>
      <c r="FG318" s="405" t="n">
        <v>0</v>
      </c>
      <c r="FH318" s="405" t="n">
        <v>0</v>
      </c>
      <c r="FI318" s="405" t="n">
        <v>0</v>
      </c>
      <c r="FJ318" s="405" t="n">
        <v>0</v>
      </c>
      <c r="FK318" s="405" t="n">
        <v>0</v>
      </c>
      <c r="FL318" s="405">
        <f>SUM(FF318:FH318)-SUM(FI318:FK318)</f>
        <v/>
      </c>
      <c r="FM318" s="405" t="n">
        <v>0</v>
      </c>
      <c r="FN318" s="405">
        <f>+FL318-FM318</f>
        <v/>
      </c>
      <c r="FO318" s="2700">
        <f>365/((+FG318+FH318-FJ318-FK318)/((+FF318+FL318)/2)*DAY(FE318))</f>
        <v/>
      </c>
      <c r="FP318" s="2700">
        <f>+FL318/FG318*DAY(FE318)</f>
        <v/>
      </c>
      <c r="FQ318" s="406">
        <f>(FJ318+FK318)/FG318</f>
        <v/>
      </c>
      <c r="FR318" s="406">
        <f>+FI318/(+FI318+FJ318+FK318)</f>
        <v/>
      </c>
      <c r="FS318" s="407">
        <f t="array" ref="FS318">FI318/(SUMPRODUCT(--(CHOOSE({1,2,3},FH318,FJ318,FK318)&gt;0),CHOOSE({1,2,3},FH318,FJ318,FK318))+FG318)</f>
        <v/>
      </c>
      <c r="FU318" s="2699">
        <f>EOMONTH(FU319,-1)</f>
        <v/>
      </c>
      <c r="FV318" s="405">
        <f>+GB317</f>
        <v/>
      </c>
      <c r="FW318" s="405" t="n">
        <v>0</v>
      </c>
      <c r="FX318" s="405" t="n">
        <v>0</v>
      </c>
      <c r="FY318" s="405" t="n">
        <v>0</v>
      </c>
      <c r="FZ318" s="405" t="n">
        <v>0</v>
      </c>
      <c r="GA318" s="405" t="n">
        <v>0</v>
      </c>
      <c r="GB318" s="405">
        <f>SUM(FV318:FX318)-SUM(FY318:GA318)</f>
        <v/>
      </c>
      <c r="GC318" s="405" t="n">
        <v>0</v>
      </c>
      <c r="GD318" s="405">
        <f>+GB318-GC318</f>
        <v/>
      </c>
      <c r="GE318" s="2700">
        <f>365/((+FW318+FX318-FZ318-GA318)/((+FV318+GB318)/2)*DAY(FU318))</f>
        <v/>
      </c>
      <c r="GF318" s="2700">
        <f>+GB318/FW318*DAY(FU318)</f>
        <v/>
      </c>
      <c r="GG318" s="406">
        <f>(FZ318+GA318)/FW318</f>
        <v/>
      </c>
      <c r="GH318" s="406">
        <f>+FY318/(+FY318+FZ318+GA318)</f>
        <v/>
      </c>
      <c r="GI318" s="407">
        <f t="array" ref="GI318">FY318/(SUMPRODUCT(--(CHOOSE({1,2,3},FX318,FZ318,GA318)&gt;0),CHOOSE({1,2,3},FX318,FZ318,GA318))+FW318)</f>
        <v/>
      </c>
      <c r="GK318" s="2699">
        <f>EOMONTH(GK319,-1)</f>
        <v/>
      </c>
      <c r="GL318" s="405">
        <f>+GR317</f>
        <v/>
      </c>
      <c r="GM318" s="405" t="n">
        <v>0</v>
      </c>
      <c r="GN318" s="405" t="n">
        <v>0</v>
      </c>
      <c r="GO318" s="405" t="n">
        <v>0</v>
      </c>
      <c r="GP318" s="405" t="n">
        <v>0</v>
      </c>
      <c r="GQ318" s="405" t="n">
        <v>0</v>
      </c>
      <c r="GR318" s="405">
        <f>SUM(GL318:GN318)-SUM(GO318:GQ318)</f>
        <v/>
      </c>
      <c r="GS318" s="405" t="n">
        <v>0</v>
      </c>
      <c r="GT318" s="405">
        <f>+GR318-GS318</f>
        <v/>
      </c>
      <c r="GU318" s="2700">
        <f>365/((+GM318+GN318-GP318-GQ318)/((+GL318+GR318)/2)*DAY(GK318))</f>
        <v/>
      </c>
      <c r="GV318" s="2700">
        <f>+GR318/GM318*DAY(GK318)</f>
        <v/>
      </c>
      <c r="GW318" s="406">
        <f>(GP318+GQ318)/GM318</f>
        <v/>
      </c>
      <c r="GX318" s="406">
        <f>+GO318/(+GO318+GP318+GQ318)</f>
        <v/>
      </c>
      <c r="GY318" s="407">
        <f t="array" ref="GY318">GO318/(SUMPRODUCT(--(CHOOSE({1,2,3},GN318,GP318,GQ318)&gt;0),CHOOSE({1,2,3},GN318,GP318,GQ318))+GM318)</f>
        <v/>
      </c>
    </row>
    <row r="319">
      <c r="A319" s="2699">
        <f>EOMONTH(A320,-1)</f>
        <v/>
      </c>
      <c r="B319" s="405">
        <f>R319+AH319+AX319+BN319+CD319+CT319+DJ319+DZ319+EP319+FF319+FV319+GL319</f>
        <v/>
      </c>
      <c r="C319" s="405">
        <f>S319+AI319+AY319+BO319+CE319+CU319+DK319+EA319+EQ319+FG319+FW319+GM319</f>
        <v/>
      </c>
      <c r="D319" s="405">
        <f>T319+AJ319+AZ319+BP319+CF319+CV319+DL319+EB319+ER319+FH319+FX319+GN319</f>
        <v/>
      </c>
      <c r="E319" s="405">
        <f>U319+AK319+BA319+BQ319+CG319+CW319+DM319+EC319+ES319+FI319+FY319+GO319</f>
        <v/>
      </c>
      <c r="F319" s="405">
        <f>V319+AL319+BB319+BR319+CH319+CX319+DN319+ED319+ET319+FJ319+FZ319+GP319</f>
        <v/>
      </c>
      <c r="G319" s="405">
        <f>W319+AM319+BC319+BS319+CI319+CY319+DO319+EE319+EU319+FK319+GA319+GQ319</f>
        <v/>
      </c>
      <c r="H319" s="405">
        <f>X319+AN319+BD319+BT319+CJ319+CZ319+DP319+EF319+EV319+FL319+GB319+GR319</f>
        <v/>
      </c>
      <c r="I319" s="405">
        <f>Y319+AO319+BE319+BU319+CK319+DA319+DQ319+EG319+EW319+FM319+GC319+GS319</f>
        <v/>
      </c>
      <c r="J319" s="405">
        <f>Z319+AP319+BF319+BV319</f>
        <v/>
      </c>
      <c r="K319" s="2700">
        <f>365/((+C319+D319-F319-G319)/((+B319+H319)/2)*DAY(A319))</f>
        <v/>
      </c>
      <c r="L319" s="2700">
        <f>+H319/C319*DAY(A319)</f>
        <v/>
      </c>
      <c r="M319" s="406">
        <f>(F319+G319)/C319</f>
        <v/>
      </c>
      <c r="N319" s="406">
        <f>+E319/(+E319+F319+G319)</f>
        <v/>
      </c>
      <c r="O319" s="407">
        <f t="array" ref="O319">E319/(SUMPRODUCT(--(CHOOSE({1,2,3},D319,F319,G319)&gt;0),CHOOSE({1,2,3},D319,F319,G319))+C319)</f>
        <v/>
      </c>
      <c r="Q319" s="2699">
        <f>EOMONTH(Q320,-1)</f>
        <v/>
      </c>
      <c r="R319" s="405">
        <f>+X318</f>
        <v/>
      </c>
      <c r="S319" s="405" t="n">
        <v>0</v>
      </c>
      <c r="T319" s="405" t="n">
        <v>0</v>
      </c>
      <c r="U319" s="405" t="n">
        <v>0</v>
      </c>
      <c r="V319" s="405" t="n">
        <v>0</v>
      </c>
      <c r="W319" s="405" t="n">
        <v>0</v>
      </c>
      <c r="X319" s="405">
        <f>SUM(R319:T319)-SUM(U319:W319)</f>
        <v/>
      </c>
      <c r="Y319" s="405" t="n">
        <v>0</v>
      </c>
      <c r="Z319" s="405">
        <f>+X319-Y319</f>
        <v/>
      </c>
      <c r="AA319" s="2700">
        <f>365/((+S319+T319-V319-W319)/((+R319+X319)/2)*DAY(Q319))</f>
        <v/>
      </c>
      <c r="AB319" s="2700">
        <f>+X319/S319*DAY(Q319)</f>
        <v/>
      </c>
      <c r="AC319" s="406">
        <f>(V319+W319)/S319</f>
        <v/>
      </c>
      <c r="AD319" s="406">
        <f>+U319/(+U319+V319+W319)</f>
        <v/>
      </c>
      <c r="AE319" s="407">
        <f t="array" ref="AE319">U319/(SUMPRODUCT(--(CHOOSE({1,2,3},T319,V319,W319)&gt;0),CHOOSE({1,2,3},T319,V319,W319))+S319)</f>
        <v/>
      </c>
      <c r="AG319" s="2699">
        <f>EOMONTH(AG320,-1)</f>
        <v/>
      </c>
      <c r="AH319" s="405">
        <f>+AN318</f>
        <v/>
      </c>
      <c r="AI319" s="405" t="n">
        <v>0</v>
      </c>
      <c r="AJ319" s="405" t="n">
        <v>0</v>
      </c>
      <c r="AK319" s="405" t="n">
        <v>0</v>
      </c>
      <c r="AL319" s="405" t="n">
        <v>0</v>
      </c>
      <c r="AM319" s="405" t="n">
        <v>0</v>
      </c>
      <c r="AN319" s="405">
        <f>SUM(AH319:AJ319)-SUM(AK319:AM319)</f>
        <v/>
      </c>
      <c r="AO319" s="405" t="n">
        <v>0</v>
      </c>
      <c r="AP319" s="405">
        <f>+AN319-AO319</f>
        <v/>
      </c>
      <c r="AQ319" s="2700">
        <f>365/((+AI319+AJ319-AL319-AM319)/((+AH319+AN319)/2)*DAY(AG319))</f>
        <v/>
      </c>
      <c r="AR319" s="2700">
        <f>+AN319/AI319*DAY(AG319)</f>
        <v/>
      </c>
      <c r="AS319" s="406">
        <f>(AL319+AM319)/AI319</f>
        <v/>
      </c>
      <c r="AT319" s="406">
        <f>+AK319/(+AK319+AL319+AM319)</f>
        <v/>
      </c>
      <c r="AU319" s="407">
        <f t="array" ref="AU319">AK319/(SUMPRODUCT(--(CHOOSE({1,2,3},AJ319,AL319,AM319)&gt;0),CHOOSE({1,2,3},AJ319,AL319,AM319))+AI319)</f>
        <v/>
      </c>
      <c r="AW319" s="2699">
        <f>EOMONTH(AW320,-1)</f>
        <v/>
      </c>
      <c r="AX319" s="405">
        <f>+BD318</f>
        <v/>
      </c>
      <c r="AY319" s="405" t="n">
        <v>0</v>
      </c>
      <c r="AZ319" s="405" t="n">
        <v>0</v>
      </c>
      <c r="BA319" s="405" t="n">
        <v>0</v>
      </c>
      <c r="BB319" s="405" t="n">
        <v>0</v>
      </c>
      <c r="BC319" s="405" t="n">
        <v>0</v>
      </c>
      <c r="BD319" s="405">
        <f>SUM(AX319:AZ319)-SUM(BA319:BC319)</f>
        <v/>
      </c>
      <c r="BE319" s="405" t="n">
        <v>0</v>
      </c>
      <c r="BF319" s="405">
        <f>+BD319-BE319</f>
        <v/>
      </c>
      <c r="BG319" s="2700">
        <f>365/((+AY319+AZ319-BB319-BC319)/((+AX319+BD319)/2)*DAY(AW319))</f>
        <v/>
      </c>
      <c r="BH319" s="2700">
        <f>+BD319/AY319*DAY(AW319)</f>
        <v/>
      </c>
      <c r="BI319" s="406">
        <f>(BB319+BC319)/AY319</f>
        <v/>
      </c>
      <c r="BJ319" s="406">
        <f>+BA319/(+BA319+BB319+BC319)</f>
        <v/>
      </c>
      <c r="BK319" s="407">
        <f t="array" ref="BK319">BA319/(SUMPRODUCT(--(CHOOSE({1,2,3},AZ319,BB319,BC319)&gt;0),CHOOSE({1,2,3},AZ319,BB319,BC319))+AY319)</f>
        <v/>
      </c>
      <c r="BM319" s="2699">
        <f>EOMONTH(BM320,-1)</f>
        <v/>
      </c>
      <c r="BN319" s="405">
        <f>+BT318</f>
        <v/>
      </c>
      <c r="BO319" s="405" t="n">
        <v>0</v>
      </c>
      <c r="BP319" s="405" t="n">
        <v>0</v>
      </c>
      <c r="BQ319" s="405" t="n">
        <v>0</v>
      </c>
      <c r="BR319" s="405" t="n">
        <v>0</v>
      </c>
      <c r="BS319" s="405" t="n">
        <v>0</v>
      </c>
      <c r="BT319" s="405">
        <f>SUM(BN319:BP319)-SUM(BQ319:BS319)</f>
        <v/>
      </c>
      <c r="BU319" s="405" t="n">
        <v>0</v>
      </c>
      <c r="BV319" s="405">
        <f>+BT319-BU319</f>
        <v/>
      </c>
      <c r="BW319" s="2700">
        <f>365/((+BO319+BP319-BR319-BS319)/((+BN319+BT319)/2)*DAY(BM319))</f>
        <v/>
      </c>
      <c r="BX319" s="2700">
        <f>+BT319/BO319*DAY(BM319)</f>
        <v/>
      </c>
      <c r="BY319" s="406">
        <f>(BR319+BS319)/BO319</f>
        <v/>
      </c>
      <c r="BZ319" s="406">
        <f>+BQ319/(+BQ319+BR319+BS319)</f>
        <v/>
      </c>
      <c r="CA319" s="407">
        <f t="array" ref="CA319">BQ319/(SUMPRODUCT(--(CHOOSE({1,2,3},BP319,BR319,BS319)&gt;0),CHOOSE({1,2,3},BP319,BR319,BS319))+BO319)</f>
        <v/>
      </c>
      <c r="CC319" s="2699">
        <f>EOMONTH(CC320,-1)</f>
        <v/>
      </c>
      <c r="CD319" s="405">
        <f>+CJ318</f>
        <v/>
      </c>
      <c r="CE319" s="405" t="n">
        <v>0</v>
      </c>
      <c r="CF319" s="405" t="n">
        <v>0</v>
      </c>
      <c r="CG319" s="405" t="n">
        <v>0</v>
      </c>
      <c r="CH319" s="405" t="n">
        <v>0</v>
      </c>
      <c r="CI319" s="405" t="n">
        <v>0</v>
      </c>
      <c r="CJ319" s="405">
        <f>SUM(CD319:CF319)-SUM(CG319:CI319)</f>
        <v/>
      </c>
      <c r="CK319" s="405" t="n">
        <v>0</v>
      </c>
      <c r="CL319" s="405">
        <f>+CJ319-CK319</f>
        <v/>
      </c>
      <c r="CM319" s="2700">
        <f>365/((+CE319+CF319-CH319-CI319)/((+CD319+CJ319)/2)*DAY(CC319))</f>
        <v/>
      </c>
      <c r="CN319" s="2700">
        <f>+CJ319/CE319*DAY(CC319)</f>
        <v/>
      </c>
      <c r="CO319" s="406">
        <f>(CH319+CI319)/CE319</f>
        <v/>
      </c>
      <c r="CP319" s="406">
        <f>+CG319/(+CG319+CH319+CI319)</f>
        <v/>
      </c>
      <c r="CQ319" s="407">
        <f t="array" ref="CQ319">CG319/(SUMPRODUCT(--(CHOOSE({1,2,3},CF319,CH319,CI319)&gt;0),CHOOSE({1,2,3},CF319,CH319,CI319))+CE319)</f>
        <v/>
      </c>
      <c r="CS319" s="2699">
        <f>EOMONTH(CS320,-1)</f>
        <v/>
      </c>
      <c r="CT319" s="405">
        <f>+CZ318</f>
        <v/>
      </c>
      <c r="CU319" s="405" t="n">
        <v>0</v>
      </c>
      <c r="CV319" s="405" t="n">
        <v>0</v>
      </c>
      <c r="CW319" s="405" t="n">
        <v>0</v>
      </c>
      <c r="CX319" s="405" t="n">
        <v>0</v>
      </c>
      <c r="CY319" s="405" t="n">
        <v>0</v>
      </c>
      <c r="CZ319" s="405">
        <f>SUM(CT319:CV319)-SUM(CW319:CY319)</f>
        <v/>
      </c>
      <c r="DA319" s="405" t="n">
        <v>0</v>
      </c>
      <c r="DB319" s="405">
        <f>+CZ319-DA319</f>
        <v/>
      </c>
      <c r="DC319" s="2700">
        <f>365/((+CU319+CV319-CX319-CY319)/((+CT319+CZ319)/2)*DAY(CS319))</f>
        <v/>
      </c>
      <c r="DD319" s="2700">
        <f>+CZ319/CU319*DAY(CS319)</f>
        <v/>
      </c>
      <c r="DE319" s="406">
        <f>(CX319+CY319)/CU319</f>
        <v/>
      </c>
      <c r="DF319" s="406">
        <f>+CW319/(+CW319+CX319+CY319)</f>
        <v/>
      </c>
      <c r="DG319" s="407">
        <f t="array" ref="DG319">CW319/(SUMPRODUCT(--(CHOOSE({1,2,3},CV319,CX319,CY319)&gt;0),CHOOSE({1,2,3},CV319,CX319,CY319))+CU319)</f>
        <v/>
      </c>
      <c r="DI319" s="2699">
        <f>EOMONTH(DI320,-1)</f>
        <v/>
      </c>
      <c r="DJ319" s="405">
        <f>+DP318</f>
        <v/>
      </c>
      <c r="DK319" s="405" t="n">
        <v>0</v>
      </c>
      <c r="DL319" s="405" t="n">
        <v>0</v>
      </c>
      <c r="DM319" s="405" t="n">
        <v>0</v>
      </c>
      <c r="DN319" s="405" t="n">
        <v>0</v>
      </c>
      <c r="DO319" s="405" t="n">
        <v>0</v>
      </c>
      <c r="DP319" s="405">
        <f>SUM(DJ319:DL319)-SUM(DM319:DO319)</f>
        <v/>
      </c>
      <c r="DQ319" s="405" t="n">
        <v>0</v>
      </c>
      <c r="DR319" s="405">
        <f>+DP319-DQ319</f>
        <v/>
      </c>
      <c r="DS319" s="2700">
        <f>365/((+DK319+DL319-DN319-DO319)/((+DJ319+DP319)/2)*DAY(DI319))</f>
        <v/>
      </c>
      <c r="DT319" s="2700">
        <f>+DP319/DK319*DAY(DI319)</f>
        <v/>
      </c>
      <c r="DU319" s="406">
        <f>(DN319+DO319)/DK319</f>
        <v/>
      </c>
      <c r="DV319" s="406">
        <f>+DM319/(+DM319+DN319+DO319)</f>
        <v/>
      </c>
      <c r="DW319" s="407">
        <f t="array" ref="DW319">DM319/(SUMPRODUCT(--(CHOOSE({1,2,3},DL319,DN319,DO319)&gt;0),CHOOSE({1,2,3},DL319,DN319,DO319))+DK319)</f>
        <v/>
      </c>
      <c r="DY319" s="2699">
        <f>EOMONTH(DY320,-1)</f>
        <v/>
      </c>
      <c r="DZ319" s="405">
        <f>+EF318</f>
        <v/>
      </c>
      <c r="EA319" s="405" t="n">
        <v>0</v>
      </c>
      <c r="EB319" s="405" t="n">
        <v>0</v>
      </c>
      <c r="EC319" s="405" t="n">
        <v>0</v>
      </c>
      <c r="ED319" s="405" t="n">
        <v>0</v>
      </c>
      <c r="EE319" s="405" t="n">
        <v>0</v>
      </c>
      <c r="EF319" s="405">
        <f>SUM(DZ319:EB319)-SUM(EC319:EE319)</f>
        <v/>
      </c>
      <c r="EG319" s="405" t="n">
        <v>0</v>
      </c>
      <c r="EH319" s="405">
        <f>+EF319-EG319</f>
        <v/>
      </c>
      <c r="EI319" s="2700">
        <f>365/((+EA319+EB319-ED319-EE319)/((+DZ319+EF319)/2)*DAY(DY319))</f>
        <v/>
      </c>
      <c r="EJ319" s="2700">
        <f>+EF319/EA319*DAY(DY319)</f>
        <v/>
      </c>
      <c r="EK319" s="406">
        <f>(ED319+EE319)/EA319</f>
        <v/>
      </c>
      <c r="EL319" s="406">
        <f>+EC319/(+EC319+ED319+EE319)</f>
        <v/>
      </c>
      <c r="EM319" s="407">
        <f t="array" ref="EM319">EC319/(SUMPRODUCT(--(CHOOSE({1,2,3},EB319,ED319,EE319)&gt;0),CHOOSE({1,2,3},EB319,ED319,EE319))+EA319)</f>
        <v/>
      </c>
      <c r="EO319" s="2699">
        <f>EOMONTH(EO320,-1)</f>
        <v/>
      </c>
      <c r="EP319" s="405">
        <f>+EV318</f>
        <v/>
      </c>
      <c r="EQ319" s="405" t="n">
        <v>0</v>
      </c>
      <c r="ER319" s="405" t="n">
        <v>0</v>
      </c>
      <c r="ES319" s="405" t="n">
        <v>0</v>
      </c>
      <c r="ET319" s="405" t="n">
        <v>0</v>
      </c>
      <c r="EU319" s="405" t="n">
        <v>0</v>
      </c>
      <c r="EV319" s="405">
        <f>SUM(EP319:ER319)-SUM(ES319:EU319)</f>
        <v/>
      </c>
      <c r="EW319" s="405" t="n">
        <v>0</v>
      </c>
      <c r="EX319" s="405">
        <f>+EV319-EW319</f>
        <v/>
      </c>
      <c r="EY319" s="2700">
        <f>365/((+EQ319+ER319-ET319-EU319)/((+EP319+EV319)/2)*DAY(EO319))</f>
        <v/>
      </c>
      <c r="EZ319" s="2700">
        <f>+EV319/EQ319*DAY(EO319)</f>
        <v/>
      </c>
      <c r="FA319" s="406">
        <f>(ET319+EU319)/EQ319</f>
        <v/>
      </c>
      <c r="FB319" s="406">
        <f>+ES319/(+ES319+ET319+EU319)</f>
        <v/>
      </c>
      <c r="FC319" s="407">
        <f t="array" ref="FC319">ES319/(SUMPRODUCT(--(CHOOSE({1,2,3},FH319,FX319,GN319)&gt;0),CHOOSE({1,2,3},FH319,FX319,GN319))+EQ319)</f>
        <v/>
      </c>
      <c r="FE319" s="2699">
        <f>EOMONTH(FE320,-1)</f>
        <v/>
      </c>
      <c r="FF319" s="405">
        <f>+FL318</f>
        <v/>
      </c>
      <c r="FG319" s="405" t="n">
        <v>0</v>
      </c>
      <c r="FH319" s="405" t="n">
        <v>0</v>
      </c>
      <c r="FI319" s="405" t="n">
        <v>0</v>
      </c>
      <c r="FJ319" s="405" t="n">
        <v>0</v>
      </c>
      <c r="FK319" s="405" t="n">
        <v>0</v>
      </c>
      <c r="FL319" s="405">
        <f>SUM(FF319:FH319)-SUM(FI319:FK319)</f>
        <v/>
      </c>
      <c r="FM319" s="405" t="n">
        <v>0</v>
      </c>
      <c r="FN319" s="405">
        <f>+FL319-FM319</f>
        <v/>
      </c>
      <c r="FO319" s="2700">
        <f>365/((+FG319+FH319-FJ319-FK319)/((+FF319+FL319)/2)*DAY(FE319))</f>
        <v/>
      </c>
      <c r="FP319" s="2700">
        <f>+FL319/FG319*DAY(FE319)</f>
        <v/>
      </c>
      <c r="FQ319" s="406">
        <f>(FJ319+FK319)/FG319</f>
        <v/>
      </c>
      <c r="FR319" s="406">
        <f>+FI319/(+FI319+FJ319+FK319)</f>
        <v/>
      </c>
      <c r="FS319" s="407">
        <f t="array" ref="FS319">FI319/(SUMPRODUCT(--(CHOOSE({1,2,3},FH319,FJ319,FK319)&gt;0),CHOOSE({1,2,3},FH319,FJ319,FK319))+FG319)</f>
        <v/>
      </c>
      <c r="FU319" s="2699">
        <f>EOMONTH(FU320,-1)</f>
        <v/>
      </c>
      <c r="FV319" s="405">
        <f>+GB318</f>
        <v/>
      </c>
      <c r="FW319" s="405" t="n">
        <v>0</v>
      </c>
      <c r="FX319" s="405" t="n">
        <v>0</v>
      </c>
      <c r="FY319" s="405" t="n">
        <v>0</v>
      </c>
      <c r="FZ319" s="405" t="n">
        <v>0</v>
      </c>
      <c r="GA319" s="405" t="n">
        <v>0</v>
      </c>
      <c r="GB319" s="405">
        <f>SUM(FV319:FX319)-SUM(FY319:GA319)</f>
        <v/>
      </c>
      <c r="GC319" s="405" t="n">
        <v>0</v>
      </c>
      <c r="GD319" s="405">
        <f>+GB319-GC319</f>
        <v/>
      </c>
      <c r="GE319" s="2700">
        <f>365/((+FW319+FX319-FZ319-GA319)/((+FV319+GB319)/2)*DAY(FU319))</f>
        <v/>
      </c>
      <c r="GF319" s="2700">
        <f>+GB319/FW319*DAY(FU319)</f>
        <v/>
      </c>
      <c r="GG319" s="406">
        <f>(FZ319+GA319)/FW319</f>
        <v/>
      </c>
      <c r="GH319" s="406">
        <f>+FY319/(+FY319+FZ319+GA319)</f>
        <v/>
      </c>
      <c r="GI319" s="407">
        <f t="array" ref="GI319">FY319/(SUMPRODUCT(--(CHOOSE({1,2,3},FX319,FZ319,GA319)&gt;0),CHOOSE({1,2,3},FX319,FZ319,GA319))+FW319)</f>
        <v/>
      </c>
      <c r="GK319" s="2699">
        <f>EOMONTH(GK320,-1)</f>
        <v/>
      </c>
      <c r="GL319" s="405">
        <f>+GR318</f>
        <v/>
      </c>
      <c r="GM319" s="405" t="n">
        <v>0</v>
      </c>
      <c r="GN319" s="405" t="n">
        <v>0</v>
      </c>
      <c r="GO319" s="405" t="n">
        <v>0</v>
      </c>
      <c r="GP319" s="405" t="n">
        <v>0</v>
      </c>
      <c r="GQ319" s="405" t="n">
        <v>0</v>
      </c>
      <c r="GR319" s="405">
        <f>SUM(GL319:GN319)-SUM(GO319:GQ319)</f>
        <v/>
      </c>
      <c r="GS319" s="405" t="n">
        <v>0</v>
      </c>
      <c r="GT319" s="405">
        <f>+GR319-GS319</f>
        <v/>
      </c>
      <c r="GU319" s="2700">
        <f>365/((+GM319+GN319-GP319-GQ319)/((+GL319+GR319)/2)*DAY(GK319))</f>
        <v/>
      </c>
      <c r="GV319" s="2700">
        <f>+GR319/GM319*DAY(GK319)</f>
        <v/>
      </c>
      <c r="GW319" s="406">
        <f>(GP319+GQ319)/GM319</f>
        <v/>
      </c>
      <c r="GX319" s="406">
        <f>+GO319/(+GO319+GP319+GQ319)</f>
        <v/>
      </c>
      <c r="GY319" s="407">
        <f t="array" ref="GY319">GO319/(SUMPRODUCT(--(CHOOSE({1,2,3},GN319,GP319,GQ319)&gt;0),CHOOSE({1,2,3},GN319,GP319,GQ319))+GM319)</f>
        <v/>
      </c>
    </row>
    <row r="320">
      <c r="A320" s="2699">
        <f>EOMONTH(A321,-1)</f>
        <v/>
      </c>
      <c r="B320" s="405">
        <f>R320+AH320+AX320+BN320+CD320+CT320+DJ320+DZ320+EP320+FF320+FV320+GL320</f>
        <v/>
      </c>
      <c r="C320" s="405">
        <f>S320+AI320+AY320+BO320+CE320+CU320+DK320+EA320+EQ320+FG320+FW320+GM320</f>
        <v/>
      </c>
      <c r="D320" s="405">
        <f>T320+AJ320+AZ320+BP320+CF320+CV320+DL320+EB320+ER320+FH320+FX320+GN320</f>
        <v/>
      </c>
      <c r="E320" s="405">
        <f>U320+AK320+BA320+BQ320+CG320+CW320+DM320+EC320+ES320+FI320+FY320+GO320</f>
        <v/>
      </c>
      <c r="F320" s="405">
        <f>V320+AL320+BB320+BR320+CH320+CX320+DN320+ED320+ET320+FJ320+FZ320+GP320</f>
        <v/>
      </c>
      <c r="G320" s="405">
        <f>W320+AM320+BC320+BS320+CI320+CY320+DO320+EE320+EU320+FK320+GA320+GQ320</f>
        <v/>
      </c>
      <c r="H320" s="405">
        <f>X320+AN320+BD320+BT320+CJ320+CZ320+DP320+EF320+EV320+FL320+GB320+GR320</f>
        <v/>
      </c>
      <c r="I320" s="405">
        <f>Y320+AO320+BE320+BU320+CK320+DA320+DQ320+EG320+EW320+FM320+GC320+GS320</f>
        <v/>
      </c>
      <c r="J320" s="405">
        <f>Z320+AP320+BF320+BV320</f>
        <v/>
      </c>
      <c r="K320" s="2700">
        <f>365/((+C320+D320-F320-G320)/((+B320+H320)/2)*DAY(A320))</f>
        <v/>
      </c>
      <c r="L320" s="2700">
        <f>+H320/C320*DAY(A320)</f>
        <v/>
      </c>
      <c r="M320" s="406">
        <f>(F320+G320)/C320</f>
        <v/>
      </c>
      <c r="N320" s="406">
        <f>+E320/(+E320+F320+G320)</f>
        <v/>
      </c>
      <c r="O320" s="407">
        <f t="array" ref="O320">E320/(SUMPRODUCT(--(CHOOSE({1,2,3},D320,F320,G320)&gt;0),CHOOSE({1,2,3},D320,F320,G320))+C320)</f>
        <v/>
      </c>
      <c r="Q320" s="2699">
        <f>EOMONTH(Q321,-1)</f>
        <v/>
      </c>
      <c r="R320" s="405">
        <f>+X319</f>
        <v/>
      </c>
      <c r="S320" s="405" t="n">
        <v>0</v>
      </c>
      <c r="T320" s="405" t="n">
        <v>0</v>
      </c>
      <c r="U320" s="405" t="n">
        <v>0</v>
      </c>
      <c r="V320" s="405" t="n">
        <v>0</v>
      </c>
      <c r="W320" s="405" t="n">
        <v>0</v>
      </c>
      <c r="X320" s="405">
        <f>SUM(R320:T320)-SUM(U320:W320)</f>
        <v/>
      </c>
      <c r="Y320" s="405" t="n">
        <v>0</v>
      </c>
      <c r="Z320" s="405">
        <f>+X320-Y320</f>
        <v/>
      </c>
      <c r="AA320" s="2700">
        <f>365/((+S320+T320-V320-W320)/((+R320+X320)/2)*DAY(Q320))</f>
        <v/>
      </c>
      <c r="AB320" s="2700">
        <f>+X320/S320*DAY(Q320)</f>
        <v/>
      </c>
      <c r="AC320" s="406">
        <f>(V320+W320)/S320</f>
        <v/>
      </c>
      <c r="AD320" s="406">
        <f>+U320/(+U320+V320+W320)</f>
        <v/>
      </c>
      <c r="AE320" s="407">
        <f t="array" ref="AE320">U320/(SUMPRODUCT(--(CHOOSE({1,2,3},T320,V320,W320)&gt;0),CHOOSE({1,2,3},T320,V320,W320))+S320)</f>
        <v/>
      </c>
      <c r="AG320" s="2699">
        <f>EOMONTH(AG321,-1)</f>
        <v/>
      </c>
      <c r="AH320" s="405">
        <f>+AN319</f>
        <v/>
      </c>
      <c r="AI320" s="405" t="n">
        <v>0</v>
      </c>
      <c r="AJ320" s="405" t="n">
        <v>0</v>
      </c>
      <c r="AK320" s="405" t="n">
        <v>0</v>
      </c>
      <c r="AL320" s="405" t="n">
        <v>0</v>
      </c>
      <c r="AM320" s="405" t="n">
        <v>0</v>
      </c>
      <c r="AN320" s="405">
        <f>SUM(AH320:AJ320)-SUM(AK320:AM320)</f>
        <v/>
      </c>
      <c r="AO320" s="405" t="n">
        <v>0</v>
      </c>
      <c r="AP320" s="405">
        <f>+AN320-AO320</f>
        <v/>
      </c>
      <c r="AQ320" s="2700">
        <f>365/((+AI320+AJ320-AL320-AM320)/((+AH320+AN320)/2)*DAY(AG320))</f>
        <v/>
      </c>
      <c r="AR320" s="2700">
        <f>+AN320/AI320*DAY(AG320)</f>
        <v/>
      </c>
      <c r="AS320" s="406">
        <f>(AL320+AM320)/AI320</f>
        <v/>
      </c>
      <c r="AT320" s="406">
        <f>+AK320/(+AK320+AL320+AM320)</f>
        <v/>
      </c>
      <c r="AU320" s="407">
        <f t="array" ref="AU320">AK320/(SUMPRODUCT(--(CHOOSE({1,2,3},AJ320,AL320,AM320)&gt;0),CHOOSE({1,2,3},AJ320,AL320,AM320))+AI320)</f>
        <v/>
      </c>
      <c r="AW320" s="2699">
        <f>EOMONTH(AW321,-1)</f>
        <v/>
      </c>
      <c r="AX320" s="405">
        <f>+BD319</f>
        <v/>
      </c>
      <c r="AY320" s="405" t="n">
        <v>0</v>
      </c>
      <c r="AZ320" s="405" t="n">
        <v>0</v>
      </c>
      <c r="BA320" s="405" t="n">
        <v>0</v>
      </c>
      <c r="BB320" s="405" t="n">
        <v>0</v>
      </c>
      <c r="BC320" s="405" t="n">
        <v>0</v>
      </c>
      <c r="BD320" s="405">
        <f>SUM(AX320:AZ320)-SUM(BA320:BC320)</f>
        <v/>
      </c>
      <c r="BE320" s="405" t="n">
        <v>0</v>
      </c>
      <c r="BF320" s="405">
        <f>+BD320-BE320</f>
        <v/>
      </c>
      <c r="BG320" s="2700">
        <f>365/((+AY320+AZ320-BB320-BC320)/((+AX320+BD320)/2)*DAY(AW320))</f>
        <v/>
      </c>
      <c r="BH320" s="2700">
        <f>+BD320/AY320*DAY(AW320)</f>
        <v/>
      </c>
      <c r="BI320" s="406">
        <f>(BB320+BC320)/AY320</f>
        <v/>
      </c>
      <c r="BJ320" s="406">
        <f>+BA320/(+BA320+BB320+BC320)</f>
        <v/>
      </c>
      <c r="BK320" s="407">
        <f t="array" ref="BK320">BA320/(SUMPRODUCT(--(CHOOSE({1,2,3},AZ320,BB320,BC320)&gt;0),CHOOSE({1,2,3},AZ320,BB320,BC320))+AY320)</f>
        <v/>
      </c>
      <c r="BM320" s="2699">
        <f>EOMONTH(BM321,-1)</f>
        <v/>
      </c>
      <c r="BN320" s="405">
        <f>+BT319</f>
        <v/>
      </c>
      <c r="BO320" s="405" t="n">
        <v>0</v>
      </c>
      <c r="BP320" s="405" t="n">
        <v>0</v>
      </c>
      <c r="BQ320" s="405" t="n">
        <v>0</v>
      </c>
      <c r="BR320" s="405" t="n">
        <v>0</v>
      </c>
      <c r="BS320" s="405" t="n">
        <v>0</v>
      </c>
      <c r="BT320" s="405">
        <f>SUM(BN320:BP320)-SUM(BQ320:BS320)</f>
        <v/>
      </c>
      <c r="BU320" s="405" t="n">
        <v>0</v>
      </c>
      <c r="BV320" s="405">
        <f>+BT320-BU320</f>
        <v/>
      </c>
      <c r="BW320" s="2700">
        <f>365/((+BO320+BP320-BR320-BS320)/((+BN320+BT320)/2)*DAY(BM320))</f>
        <v/>
      </c>
      <c r="BX320" s="2700">
        <f>+BT320/BO320*DAY(BM320)</f>
        <v/>
      </c>
      <c r="BY320" s="406">
        <f>(BR320+BS320)/BO320</f>
        <v/>
      </c>
      <c r="BZ320" s="406">
        <f>+BQ320/(+BQ320+BR320+BS320)</f>
        <v/>
      </c>
      <c r="CA320" s="407">
        <f t="array" ref="CA320">BQ320/(SUMPRODUCT(--(CHOOSE({1,2,3},BP320,BR320,BS320)&gt;0),CHOOSE({1,2,3},BP320,BR320,BS320))+BO320)</f>
        <v/>
      </c>
      <c r="CC320" s="2699">
        <f>EOMONTH(CC321,-1)</f>
        <v/>
      </c>
      <c r="CD320" s="405">
        <f>+CJ319</f>
        <v/>
      </c>
      <c r="CE320" s="405" t="n">
        <v>0</v>
      </c>
      <c r="CF320" s="405" t="n">
        <v>0</v>
      </c>
      <c r="CG320" s="405" t="n">
        <v>0</v>
      </c>
      <c r="CH320" s="405" t="n">
        <v>0</v>
      </c>
      <c r="CI320" s="405" t="n">
        <v>0</v>
      </c>
      <c r="CJ320" s="405">
        <f>SUM(CD320:CF320)-SUM(CG320:CI320)</f>
        <v/>
      </c>
      <c r="CK320" s="405" t="n">
        <v>0</v>
      </c>
      <c r="CL320" s="405">
        <f>+CJ320-CK320</f>
        <v/>
      </c>
      <c r="CM320" s="2700">
        <f>365/((+CE320+CF320-CH320-CI320)/((+CD320+CJ320)/2)*DAY(CC320))</f>
        <v/>
      </c>
      <c r="CN320" s="2700">
        <f>+CJ320/CE320*DAY(CC320)</f>
        <v/>
      </c>
      <c r="CO320" s="406">
        <f>(CH320+CI320)/CE320</f>
        <v/>
      </c>
      <c r="CP320" s="406">
        <f>+CG320/(+CG320+CH320+CI320)</f>
        <v/>
      </c>
      <c r="CQ320" s="407">
        <f t="array" ref="CQ320">CG320/(SUMPRODUCT(--(CHOOSE({1,2,3},CF320,CH320,CI320)&gt;0),CHOOSE({1,2,3},CF320,CH320,CI320))+CE320)</f>
        <v/>
      </c>
      <c r="CS320" s="2699">
        <f>EOMONTH(CS321,-1)</f>
        <v/>
      </c>
      <c r="CT320" s="405">
        <f>+CZ319</f>
        <v/>
      </c>
      <c r="CU320" s="405" t="n">
        <v>0</v>
      </c>
      <c r="CV320" s="405" t="n">
        <v>0</v>
      </c>
      <c r="CW320" s="405" t="n">
        <v>0</v>
      </c>
      <c r="CX320" s="405" t="n">
        <v>0</v>
      </c>
      <c r="CY320" s="405" t="n">
        <v>0</v>
      </c>
      <c r="CZ320" s="405">
        <f>SUM(CT320:CV320)-SUM(CW320:CY320)</f>
        <v/>
      </c>
      <c r="DA320" s="405" t="n">
        <v>0</v>
      </c>
      <c r="DB320" s="405">
        <f>+CZ320-DA320</f>
        <v/>
      </c>
      <c r="DC320" s="2700">
        <f>365/((+CU320+CV320-CX320-CY320)/((+CT320+CZ320)/2)*DAY(CS320))</f>
        <v/>
      </c>
      <c r="DD320" s="2700">
        <f>+CZ320/CU320*DAY(CS320)</f>
        <v/>
      </c>
      <c r="DE320" s="406">
        <f>(CX320+CY320)/CU320</f>
        <v/>
      </c>
      <c r="DF320" s="406">
        <f>+CW320/(+CW320+CX320+CY320)</f>
        <v/>
      </c>
      <c r="DG320" s="407">
        <f t="array" ref="DG320">CW320/(SUMPRODUCT(--(CHOOSE({1,2,3},CV320,CX320,CY320)&gt;0),CHOOSE({1,2,3},CV320,CX320,CY320))+CU320)</f>
        <v/>
      </c>
      <c r="DI320" s="2699">
        <f>EOMONTH(DI321,-1)</f>
        <v/>
      </c>
      <c r="DJ320" s="405">
        <f>+DP319</f>
        <v/>
      </c>
      <c r="DK320" s="405" t="n">
        <v>0</v>
      </c>
      <c r="DL320" s="405" t="n">
        <v>0</v>
      </c>
      <c r="DM320" s="405" t="n">
        <v>0</v>
      </c>
      <c r="DN320" s="405" t="n">
        <v>0</v>
      </c>
      <c r="DO320" s="405" t="n">
        <v>0</v>
      </c>
      <c r="DP320" s="405">
        <f>SUM(DJ320:DL320)-SUM(DM320:DO320)</f>
        <v/>
      </c>
      <c r="DQ320" s="405" t="n">
        <v>0</v>
      </c>
      <c r="DR320" s="405">
        <f>+DP320-DQ320</f>
        <v/>
      </c>
      <c r="DS320" s="2700">
        <f>365/((+DK320+DL320-DN320-DO320)/((+DJ320+DP320)/2)*DAY(DI320))</f>
        <v/>
      </c>
      <c r="DT320" s="2700">
        <f>+DP320/DK320*DAY(DI320)</f>
        <v/>
      </c>
      <c r="DU320" s="406">
        <f>(DN320+DO320)/DK320</f>
        <v/>
      </c>
      <c r="DV320" s="406">
        <f>+DM320/(+DM320+DN320+DO320)</f>
        <v/>
      </c>
      <c r="DW320" s="407">
        <f t="array" ref="DW320">DM320/(SUMPRODUCT(--(CHOOSE({1,2,3},DL320,DN320,DO320)&gt;0),CHOOSE({1,2,3},DL320,DN320,DO320))+DK320)</f>
        <v/>
      </c>
      <c r="DY320" s="2699">
        <f>EOMONTH(DY321,-1)</f>
        <v/>
      </c>
      <c r="DZ320" s="405">
        <f>+EF319</f>
        <v/>
      </c>
      <c r="EA320" s="405" t="n">
        <v>0</v>
      </c>
      <c r="EB320" s="405" t="n">
        <v>0</v>
      </c>
      <c r="EC320" s="405" t="n">
        <v>0</v>
      </c>
      <c r="ED320" s="405" t="n">
        <v>0</v>
      </c>
      <c r="EE320" s="405" t="n">
        <v>0</v>
      </c>
      <c r="EF320" s="405">
        <f>SUM(DZ320:EB320)-SUM(EC320:EE320)</f>
        <v/>
      </c>
      <c r="EG320" s="405" t="n">
        <v>0</v>
      </c>
      <c r="EH320" s="405">
        <f>+EF320-EG320</f>
        <v/>
      </c>
      <c r="EI320" s="2700">
        <f>365/((+EA320+EB320-ED320-EE320)/((+DZ320+EF320)/2)*DAY(DY320))</f>
        <v/>
      </c>
      <c r="EJ320" s="2700">
        <f>+EF320/EA320*DAY(DY320)</f>
        <v/>
      </c>
      <c r="EK320" s="406">
        <f>(ED320+EE320)/EA320</f>
        <v/>
      </c>
      <c r="EL320" s="406">
        <f>+EC320/(+EC320+ED320+EE320)</f>
        <v/>
      </c>
      <c r="EM320" s="407">
        <f t="array" ref="EM320">EC320/(SUMPRODUCT(--(CHOOSE({1,2,3},EB320,ED320,EE320)&gt;0),CHOOSE({1,2,3},EB320,ED320,EE320))+EA320)</f>
        <v/>
      </c>
      <c r="EO320" s="2699">
        <f>EOMONTH(EO321,-1)</f>
        <v/>
      </c>
      <c r="EP320" s="405">
        <f>+EV319</f>
        <v/>
      </c>
      <c r="EQ320" s="405" t="n">
        <v>0</v>
      </c>
      <c r="ER320" s="405" t="n">
        <v>0</v>
      </c>
      <c r="ES320" s="405" t="n">
        <v>0</v>
      </c>
      <c r="ET320" s="405" t="n">
        <v>0</v>
      </c>
      <c r="EU320" s="405" t="n">
        <v>0</v>
      </c>
      <c r="EV320" s="405">
        <f>SUM(EP320:ER320)-SUM(ES320:EU320)</f>
        <v/>
      </c>
      <c r="EW320" s="405" t="n">
        <v>0</v>
      </c>
      <c r="EX320" s="405">
        <f>+EV320-EW320</f>
        <v/>
      </c>
      <c r="EY320" s="2700">
        <f>365/((+EQ320+ER320-ET320-EU320)/((+EP320+EV320)/2)*DAY(EO320))</f>
        <v/>
      </c>
      <c r="EZ320" s="2700">
        <f>+EV320/EQ320*DAY(EO320)</f>
        <v/>
      </c>
      <c r="FA320" s="406">
        <f>(ET320+EU320)/EQ320</f>
        <v/>
      </c>
      <c r="FB320" s="406">
        <f>+ES320/(+ES320+ET320+EU320)</f>
        <v/>
      </c>
      <c r="FC320" s="407">
        <f t="array" ref="FC320">ES320/(SUMPRODUCT(--(CHOOSE({1,2,3},FH320,FX320,GN320)&gt;0),CHOOSE({1,2,3},FH320,FX320,GN320))+EQ320)</f>
        <v/>
      </c>
      <c r="FE320" s="2699">
        <f>EOMONTH(FE321,-1)</f>
        <v/>
      </c>
      <c r="FF320" s="405">
        <f>+FL319</f>
        <v/>
      </c>
      <c r="FG320" s="405" t="n">
        <v>0</v>
      </c>
      <c r="FH320" s="405" t="n">
        <v>0</v>
      </c>
      <c r="FI320" s="405" t="n">
        <v>0</v>
      </c>
      <c r="FJ320" s="405" t="n">
        <v>0</v>
      </c>
      <c r="FK320" s="405" t="n">
        <v>0</v>
      </c>
      <c r="FL320" s="405">
        <f>SUM(FF320:FH320)-SUM(FI320:FK320)</f>
        <v/>
      </c>
      <c r="FM320" s="405" t="n">
        <v>0</v>
      </c>
      <c r="FN320" s="405">
        <f>+FL320-FM320</f>
        <v/>
      </c>
      <c r="FO320" s="2700">
        <f>365/((+FG320+FH320-FJ320-FK320)/((+FF320+FL320)/2)*DAY(FE320))</f>
        <v/>
      </c>
      <c r="FP320" s="2700">
        <f>+FL320/FG320*DAY(FE320)</f>
        <v/>
      </c>
      <c r="FQ320" s="406">
        <f>(FJ320+FK320)/FG320</f>
        <v/>
      </c>
      <c r="FR320" s="406">
        <f>+FI320/(+FI320+FJ320+FK320)</f>
        <v/>
      </c>
      <c r="FS320" s="407">
        <f t="array" ref="FS320">FI320/(SUMPRODUCT(--(CHOOSE({1,2,3},FH320,FJ320,FK320)&gt;0),CHOOSE({1,2,3},FH320,FJ320,FK320))+FG320)</f>
        <v/>
      </c>
      <c r="FU320" s="2699">
        <f>EOMONTH(FU321,-1)</f>
        <v/>
      </c>
      <c r="FV320" s="405">
        <f>+GB319</f>
        <v/>
      </c>
      <c r="FW320" s="405" t="n">
        <v>0</v>
      </c>
      <c r="FX320" s="405" t="n">
        <v>0</v>
      </c>
      <c r="FY320" s="405" t="n">
        <v>0</v>
      </c>
      <c r="FZ320" s="405" t="n">
        <v>0</v>
      </c>
      <c r="GA320" s="405" t="n">
        <v>0</v>
      </c>
      <c r="GB320" s="405">
        <f>SUM(FV320:FX320)-SUM(FY320:GA320)</f>
        <v/>
      </c>
      <c r="GC320" s="405" t="n">
        <v>0</v>
      </c>
      <c r="GD320" s="405">
        <f>+GB320-GC320</f>
        <v/>
      </c>
      <c r="GE320" s="2700">
        <f>365/((+FW320+FX320-FZ320-GA320)/((+FV320+GB320)/2)*DAY(FU320))</f>
        <v/>
      </c>
      <c r="GF320" s="2700">
        <f>+GB320/FW320*DAY(FU320)</f>
        <v/>
      </c>
      <c r="GG320" s="406">
        <f>(FZ320+GA320)/FW320</f>
        <v/>
      </c>
      <c r="GH320" s="406">
        <f>+FY320/(+FY320+FZ320+GA320)</f>
        <v/>
      </c>
      <c r="GI320" s="407">
        <f t="array" ref="GI320">FY320/(SUMPRODUCT(--(CHOOSE({1,2,3},FX320,FZ320,GA320)&gt;0),CHOOSE({1,2,3},FX320,FZ320,GA320))+FW320)</f>
        <v/>
      </c>
      <c r="GK320" s="2699">
        <f>EOMONTH(GK321,-1)</f>
        <v/>
      </c>
      <c r="GL320" s="405">
        <f>+GR319</f>
        <v/>
      </c>
      <c r="GM320" s="405" t="n">
        <v>0</v>
      </c>
      <c r="GN320" s="405" t="n">
        <v>0</v>
      </c>
      <c r="GO320" s="405" t="n">
        <v>0</v>
      </c>
      <c r="GP320" s="405" t="n">
        <v>0</v>
      </c>
      <c r="GQ320" s="405" t="n">
        <v>0</v>
      </c>
      <c r="GR320" s="405">
        <f>SUM(GL320:GN320)-SUM(GO320:GQ320)</f>
        <v/>
      </c>
      <c r="GS320" s="405" t="n">
        <v>0</v>
      </c>
      <c r="GT320" s="405">
        <f>+GR320-GS320</f>
        <v/>
      </c>
      <c r="GU320" s="2700">
        <f>365/((+GM320+GN320-GP320-GQ320)/((+GL320+GR320)/2)*DAY(GK320))</f>
        <v/>
      </c>
      <c r="GV320" s="2700">
        <f>+GR320/GM320*DAY(GK320)</f>
        <v/>
      </c>
      <c r="GW320" s="406">
        <f>(GP320+GQ320)/GM320</f>
        <v/>
      </c>
      <c r="GX320" s="406">
        <f>+GO320/(+GO320+GP320+GQ320)</f>
        <v/>
      </c>
      <c r="GY320" s="407">
        <f t="array" ref="GY320">GO320/(SUMPRODUCT(--(CHOOSE({1,2,3},GN320,GP320,GQ320)&gt;0),CHOOSE({1,2,3},GN320,GP320,GQ320))+GM320)</f>
        <v/>
      </c>
    </row>
    <row r="321">
      <c r="A321" s="2699">
        <f>EOMONTH(A322,-1)</f>
        <v/>
      </c>
      <c r="B321" s="405">
        <f>R321+AH321+AX321+BN321+CD321+CT321+DJ321+DZ321+EP321+FF321+FV321+GL321</f>
        <v/>
      </c>
      <c r="C321" s="405">
        <f>S321+AI321+AY321+BO321+CE321+CU321+DK321+EA321+EQ321+FG321+FW321+GM321</f>
        <v/>
      </c>
      <c r="D321" s="405">
        <f>T321+AJ321+AZ321+BP321+CF321+CV321+DL321+EB321+ER321+FH321+FX321+GN321</f>
        <v/>
      </c>
      <c r="E321" s="405">
        <f>U321+AK321+BA321+BQ321+CG321+CW321+DM321+EC321+ES321+FI321+FY321+GO321</f>
        <v/>
      </c>
      <c r="F321" s="405">
        <f>V321+AL321+BB321+BR321+CH321+CX321+DN321+ED321+ET321+FJ321+FZ321+GP321</f>
        <v/>
      </c>
      <c r="G321" s="405">
        <f>W321+AM321+BC321+BS321+CI321+CY321+DO321+EE321+EU321+FK321+GA321+GQ321</f>
        <v/>
      </c>
      <c r="H321" s="405">
        <f>X321+AN321+BD321+BT321+CJ321+CZ321+DP321+EF321+EV321+FL321+GB321+GR321</f>
        <v/>
      </c>
      <c r="I321" s="405">
        <f>Y321+AO321+BE321+BU321+CK321+DA321+DQ321+EG321+EW321+FM321+GC321+GS321</f>
        <v/>
      </c>
      <c r="J321" s="405">
        <f>Z321+AP321+BF321+BV321</f>
        <v/>
      </c>
      <c r="K321" s="2700">
        <f>365/((+C321+D321-F321-G321)/((+B321+H321)/2)*DAY(A321))</f>
        <v/>
      </c>
      <c r="L321" s="2700">
        <f>+H321/C321*DAY(A321)</f>
        <v/>
      </c>
      <c r="M321" s="406">
        <f>(F321+G321)/C321</f>
        <v/>
      </c>
      <c r="N321" s="406">
        <f>+E321/(+E321+F321+G321)</f>
        <v/>
      </c>
      <c r="O321" s="407">
        <f t="array" ref="O321">E321/(SUMPRODUCT(--(CHOOSE({1,2,3},D321,F321,G321)&gt;0),CHOOSE({1,2,3},D321,F321,G321))+C321)</f>
        <v/>
      </c>
      <c r="Q321" s="2699">
        <f>EOMONTH(Q322,-1)</f>
        <v/>
      </c>
      <c r="R321" s="405">
        <f>+X320</f>
        <v/>
      </c>
      <c r="S321" s="405" t="n">
        <v>0</v>
      </c>
      <c r="T321" s="405" t="n">
        <v>0</v>
      </c>
      <c r="U321" s="405" t="n">
        <v>0</v>
      </c>
      <c r="V321" s="405" t="n">
        <v>0</v>
      </c>
      <c r="W321" s="405" t="n">
        <v>0</v>
      </c>
      <c r="X321" s="405">
        <f>SUM(R321:T321)-SUM(U321:W321)</f>
        <v/>
      </c>
      <c r="Y321" s="405" t="n">
        <v>0</v>
      </c>
      <c r="Z321" s="405">
        <f>+X321-Y321</f>
        <v/>
      </c>
      <c r="AA321" s="2700">
        <f>365/((+S321+T321-V321-W321)/((+R321+X321)/2)*DAY(Q321))</f>
        <v/>
      </c>
      <c r="AB321" s="2700">
        <f>+X321/S321*DAY(Q321)</f>
        <v/>
      </c>
      <c r="AC321" s="406">
        <f>(V321+W321)/S321</f>
        <v/>
      </c>
      <c r="AD321" s="406">
        <f>+U321/(+U321+V321+W321)</f>
        <v/>
      </c>
      <c r="AE321" s="407">
        <f t="array" ref="AE321">U321/(SUMPRODUCT(--(CHOOSE({1,2,3},T321,V321,W321)&gt;0),CHOOSE({1,2,3},T321,V321,W321))+S321)</f>
        <v/>
      </c>
      <c r="AG321" s="2699">
        <f>EOMONTH(AG322,-1)</f>
        <v/>
      </c>
      <c r="AH321" s="405">
        <f>+AN320</f>
        <v/>
      </c>
      <c r="AI321" s="405" t="n">
        <v>0</v>
      </c>
      <c r="AJ321" s="405" t="n">
        <v>0</v>
      </c>
      <c r="AK321" s="405" t="n">
        <v>0</v>
      </c>
      <c r="AL321" s="405" t="n">
        <v>0</v>
      </c>
      <c r="AM321" s="405" t="n">
        <v>0</v>
      </c>
      <c r="AN321" s="405">
        <f>SUM(AH321:AJ321)-SUM(AK321:AM321)</f>
        <v/>
      </c>
      <c r="AO321" s="405" t="n">
        <v>0</v>
      </c>
      <c r="AP321" s="405">
        <f>+AN321-AO321</f>
        <v/>
      </c>
      <c r="AQ321" s="2700">
        <f>365/((+AI321+AJ321-AL321-AM321)/((+AH321+AN321)/2)*DAY(AG321))</f>
        <v/>
      </c>
      <c r="AR321" s="2700">
        <f>+AN321/AI321*DAY(AG321)</f>
        <v/>
      </c>
      <c r="AS321" s="406">
        <f>(AL321+AM321)/AI321</f>
        <v/>
      </c>
      <c r="AT321" s="406">
        <f>+AK321/(+AK321+AL321+AM321)</f>
        <v/>
      </c>
      <c r="AU321" s="407">
        <f t="array" ref="AU321">AK321/(SUMPRODUCT(--(CHOOSE({1,2,3},AJ321,AL321,AM321)&gt;0),CHOOSE({1,2,3},AJ321,AL321,AM321))+AI321)</f>
        <v/>
      </c>
      <c r="AW321" s="2699">
        <f>EOMONTH(AW322,-1)</f>
        <v/>
      </c>
      <c r="AX321" s="405">
        <f>+BD320</f>
        <v/>
      </c>
      <c r="AY321" s="405" t="n">
        <v>0</v>
      </c>
      <c r="AZ321" s="405" t="n">
        <v>0</v>
      </c>
      <c r="BA321" s="405" t="n">
        <v>0</v>
      </c>
      <c r="BB321" s="405" t="n">
        <v>0</v>
      </c>
      <c r="BC321" s="405" t="n">
        <v>0</v>
      </c>
      <c r="BD321" s="405">
        <f>SUM(AX321:AZ321)-SUM(BA321:BC321)</f>
        <v/>
      </c>
      <c r="BE321" s="405" t="n">
        <v>0</v>
      </c>
      <c r="BF321" s="405">
        <f>+BD321-BE321</f>
        <v/>
      </c>
      <c r="BG321" s="2700">
        <f>365/((+AY321+AZ321-BB321-BC321)/((+AX321+BD321)/2)*DAY(AW321))</f>
        <v/>
      </c>
      <c r="BH321" s="2700">
        <f>+BD321/AY321*DAY(AW321)</f>
        <v/>
      </c>
      <c r="BI321" s="406">
        <f>(BB321+BC321)/AY321</f>
        <v/>
      </c>
      <c r="BJ321" s="406">
        <f>+BA321/(+BA321+BB321+BC321)</f>
        <v/>
      </c>
      <c r="BK321" s="407">
        <f t="array" ref="BK321">BA321/(SUMPRODUCT(--(CHOOSE({1,2,3},AZ321,BB321,BC321)&gt;0),CHOOSE({1,2,3},AZ321,BB321,BC321))+AY321)</f>
        <v/>
      </c>
      <c r="BM321" s="2699">
        <f>EOMONTH(BM322,-1)</f>
        <v/>
      </c>
      <c r="BN321" s="405">
        <f>+BT320</f>
        <v/>
      </c>
      <c r="BO321" s="405" t="n">
        <v>0</v>
      </c>
      <c r="BP321" s="405" t="n">
        <v>0</v>
      </c>
      <c r="BQ321" s="405" t="n">
        <v>0</v>
      </c>
      <c r="BR321" s="405" t="n">
        <v>0</v>
      </c>
      <c r="BS321" s="405" t="n">
        <v>0</v>
      </c>
      <c r="BT321" s="405">
        <f>SUM(BN321:BP321)-SUM(BQ321:BS321)</f>
        <v/>
      </c>
      <c r="BU321" s="405" t="n">
        <v>0</v>
      </c>
      <c r="BV321" s="405">
        <f>+BT321-BU321</f>
        <v/>
      </c>
      <c r="BW321" s="2700">
        <f>365/((+BO321+BP321-BR321-BS321)/((+BN321+BT321)/2)*DAY(BM321))</f>
        <v/>
      </c>
      <c r="BX321" s="2700">
        <f>+BT321/BO321*DAY(BM321)</f>
        <v/>
      </c>
      <c r="BY321" s="406">
        <f>(BR321+BS321)/BO321</f>
        <v/>
      </c>
      <c r="BZ321" s="406">
        <f>+BQ321/(+BQ321+BR321+BS321)</f>
        <v/>
      </c>
      <c r="CA321" s="407">
        <f t="array" ref="CA321">BQ321/(SUMPRODUCT(--(CHOOSE({1,2,3},BP321,BR321,BS321)&gt;0),CHOOSE({1,2,3},BP321,BR321,BS321))+BO321)</f>
        <v/>
      </c>
      <c r="CC321" s="2699">
        <f>EOMONTH(CC322,-1)</f>
        <v/>
      </c>
      <c r="CD321" s="405">
        <f>+CJ320</f>
        <v/>
      </c>
      <c r="CE321" s="405" t="n">
        <v>0</v>
      </c>
      <c r="CF321" s="405" t="n">
        <v>0</v>
      </c>
      <c r="CG321" s="405" t="n">
        <v>0</v>
      </c>
      <c r="CH321" s="405" t="n">
        <v>0</v>
      </c>
      <c r="CI321" s="405" t="n">
        <v>0</v>
      </c>
      <c r="CJ321" s="405">
        <f>SUM(CD321:CF321)-SUM(CG321:CI321)</f>
        <v/>
      </c>
      <c r="CK321" s="405" t="n">
        <v>0</v>
      </c>
      <c r="CL321" s="405">
        <f>+CJ321-CK321</f>
        <v/>
      </c>
      <c r="CM321" s="2700">
        <f>365/((+CE321+CF321-CH321-CI321)/((+CD321+CJ321)/2)*DAY(CC321))</f>
        <v/>
      </c>
      <c r="CN321" s="2700">
        <f>+CJ321/CE321*DAY(CC321)</f>
        <v/>
      </c>
      <c r="CO321" s="406">
        <f>(CH321+CI321)/CE321</f>
        <v/>
      </c>
      <c r="CP321" s="406">
        <f>+CG321/(+CG321+CH321+CI321)</f>
        <v/>
      </c>
      <c r="CQ321" s="407">
        <f t="array" ref="CQ321">CG321/(SUMPRODUCT(--(CHOOSE({1,2,3},CF321,CH321,CI321)&gt;0),CHOOSE({1,2,3},CF321,CH321,CI321))+CE321)</f>
        <v/>
      </c>
      <c r="CS321" s="2699">
        <f>EOMONTH(CS322,-1)</f>
        <v/>
      </c>
      <c r="CT321" s="405">
        <f>+CZ320</f>
        <v/>
      </c>
      <c r="CU321" s="405" t="n">
        <v>0</v>
      </c>
      <c r="CV321" s="405" t="n">
        <v>0</v>
      </c>
      <c r="CW321" s="405" t="n">
        <v>0</v>
      </c>
      <c r="CX321" s="405" t="n">
        <v>0</v>
      </c>
      <c r="CY321" s="405" t="n">
        <v>0</v>
      </c>
      <c r="CZ321" s="405">
        <f>SUM(CT321:CV321)-SUM(CW321:CY321)</f>
        <v/>
      </c>
      <c r="DA321" s="405" t="n">
        <v>0</v>
      </c>
      <c r="DB321" s="405">
        <f>+CZ321-DA321</f>
        <v/>
      </c>
      <c r="DC321" s="2700">
        <f>365/((+CU321+CV321-CX321-CY321)/((+CT321+CZ321)/2)*DAY(CS321))</f>
        <v/>
      </c>
      <c r="DD321" s="2700">
        <f>+CZ321/CU321*DAY(CS321)</f>
        <v/>
      </c>
      <c r="DE321" s="406">
        <f>(CX321+CY321)/CU321</f>
        <v/>
      </c>
      <c r="DF321" s="406">
        <f>+CW321/(+CW321+CX321+CY321)</f>
        <v/>
      </c>
      <c r="DG321" s="407">
        <f t="array" ref="DG321">CW321/(SUMPRODUCT(--(CHOOSE({1,2,3},CV321,CX321,CY321)&gt;0),CHOOSE({1,2,3},CV321,CX321,CY321))+CU321)</f>
        <v/>
      </c>
      <c r="DI321" s="2699">
        <f>EOMONTH(DI322,-1)</f>
        <v/>
      </c>
      <c r="DJ321" s="405">
        <f>+DP320</f>
        <v/>
      </c>
      <c r="DK321" s="405" t="n">
        <v>0</v>
      </c>
      <c r="DL321" s="405" t="n">
        <v>0</v>
      </c>
      <c r="DM321" s="405" t="n">
        <v>0</v>
      </c>
      <c r="DN321" s="405" t="n">
        <v>0</v>
      </c>
      <c r="DO321" s="405" t="n">
        <v>0</v>
      </c>
      <c r="DP321" s="405">
        <f>SUM(DJ321:DL321)-SUM(DM321:DO321)</f>
        <v/>
      </c>
      <c r="DQ321" s="405" t="n">
        <v>0</v>
      </c>
      <c r="DR321" s="405">
        <f>+DP321-DQ321</f>
        <v/>
      </c>
      <c r="DS321" s="2700">
        <f>365/((+DK321+DL321-DN321-DO321)/((+DJ321+DP321)/2)*DAY(DI321))</f>
        <v/>
      </c>
      <c r="DT321" s="2700">
        <f>+DP321/DK321*DAY(DI321)</f>
        <v/>
      </c>
      <c r="DU321" s="406">
        <f>(DN321+DO321)/DK321</f>
        <v/>
      </c>
      <c r="DV321" s="406">
        <f>+DM321/(+DM321+DN321+DO321)</f>
        <v/>
      </c>
      <c r="DW321" s="407">
        <f t="array" ref="DW321">DM321/(SUMPRODUCT(--(CHOOSE({1,2,3},DL321,DN321,DO321)&gt;0),CHOOSE({1,2,3},DL321,DN321,DO321))+DK321)</f>
        <v/>
      </c>
      <c r="DY321" s="2699">
        <f>EOMONTH(DY322,-1)</f>
        <v/>
      </c>
      <c r="DZ321" s="405">
        <f>+EF320</f>
        <v/>
      </c>
      <c r="EA321" s="405" t="n">
        <v>0</v>
      </c>
      <c r="EB321" s="405" t="n">
        <v>0</v>
      </c>
      <c r="EC321" s="405" t="n">
        <v>0</v>
      </c>
      <c r="ED321" s="405" t="n">
        <v>0</v>
      </c>
      <c r="EE321" s="405" t="n">
        <v>0</v>
      </c>
      <c r="EF321" s="405">
        <f>SUM(DZ321:EB321)-SUM(EC321:EE321)</f>
        <v/>
      </c>
      <c r="EG321" s="405" t="n">
        <v>0</v>
      </c>
      <c r="EH321" s="405">
        <f>+EF321-EG321</f>
        <v/>
      </c>
      <c r="EI321" s="2700">
        <f>365/((+EA321+EB321-ED321-EE321)/((+DZ321+EF321)/2)*DAY(DY321))</f>
        <v/>
      </c>
      <c r="EJ321" s="2700">
        <f>+EF321/EA321*DAY(DY321)</f>
        <v/>
      </c>
      <c r="EK321" s="406">
        <f>(ED321+EE321)/EA321</f>
        <v/>
      </c>
      <c r="EL321" s="406">
        <f>+EC321/(+EC321+ED321+EE321)</f>
        <v/>
      </c>
      <c r="EM321" s="407">
        <f t="array" ref="EM321">EC321/(SUMPRODUCT(--(CHOOSE({1,2,3},EB321,ED321,EE321)&gt;0),CHOOSE({1,2,3},EB321,ED321,EE321))+EA321)</f>
        <v/>
      </c>
      <c r="EO321" s="2699">
        <f>EOMONTH(EO322,-1)</f>
        <v/>
      </c>
      <c r="EP321" s="405">
        <f>+EV320</f>
        <v/>
      </c>
      <c r="EQ321" s="405" t="n">
        <v>0</v>
      </c>
      <c r="ER321" s="405" t="n">
        <v>0</v>
      </c>
      <c r="ES321" s="405" t="n">
        <v>0</v>
      </c>
      <c r="ET321" s="405" t="n">
        <v>0</v>
      </c>
      <c r="EU321" s="405" t="n">
        <v>0</v>
      </c>
      <c r="EV321" s="405">
        <f>SUM(EP321:ER321)-SUM(ES321:EU321)</f>
        <v/>
      </c>
      <c r="EW321" s="405" t="n">
        <v>0</v>
      </c>
      <c r="EX321" s="405">
        <f>+EV321-EW321</f>
        <v/>
      </c>
      <c r="EY321" s="2700">
        <f>365/((+EQ321+ER321-ET321-EU321)/((+EP321+EV321)/2)*DAY(EO321))</f>
        <v/>
      </c>
      <c r="EZ321" s="2700">
        <f>+EV321/EQ321*DAY(EO321)</f>
        <v/>
      </c>
      <c r="FA321" s="406">
        <f>(ET321+EU321)/EQ321</f>
        <v/>
      </c>
      <c r="FB321" s="406">
        <f>+ES321/(+ES321+ET321+EU321)</f>
        <v/>
      </c>
      <c r="FC321" s="407">
        <f t="array" ref="FC321">ES321/(SUMPRODUCT(--(CHOOSE({1,2,3},FH321,FX321,GN321)&gt;0),CHOOSE({1,2,3},FH321,FX321,GN321))+EQ321)</f>
        <v/>
      </c>
      <c r="FE321" s="2699">
        <f>EOMONTH(FE322,-1)</f>
        <v/>
      </c>
      <c r="FF321" s="405">
        <f>+FL320</f>
        <v/>
      </c>
      <c r="FG321" s="405" t="n">
        <v>0</v>
      </c>
      <c r="FH321" s="405" t="n">
        <v>0</v>
      </c>
      <c r="FI321" s="405" t="n">
        <v>0</v>
      </c>
      <c r="FJ321" s="405" t="n">
        <v>0</v>
      </c>
      <c r="FK321" s="405" t="n">
        <v>0</v>
      </c>
      <c r="FL321" s="405">
        <f>SUM(FF321:FH321)-SUM(FI321:FK321)</f>
        <v/>
      </c>
      <c r="FM321" s="405" t="n">
        <v>0</v>
      </c>
      <c r="FN321" s="405">
        <f>+FL321-FM321</f>
        <v/>
      </c>
      <c r="FO321" s="2700">
        <f>365/((+FG321+FH321-FJ321-FK321)/((+FF321+FL321)/2)*DAY(FE321))</f>
        <v/>
      </c>
      <c r="FP321" s="2700">
        <f>+FL321/FG321*DAY(FE321)</f>
        <v/>
      </c>
      <c r="FQ321" s="406">
        <f>(FJ321+FK321)/FG321</f>
        <v/>
      </c>
      <c r="FR321" s="406">
        <f>+FI321/(+FI321+FJ321+FK321)</f>
        <v/>
      </c>
      <c r="FS321" s="407">
        <f t="array" ref="FS321">FI321/(SUMPRODUCT(--(CHOOSE({1,2,3},FH321,FJ321,FK321)&gt;0),CHOOSE({1,2,3},FH321,FJ321,FK321))+FG321)</f>
        <v/>
      </c>
      <c r="FU321" s="2699">
        <f>EOMONTH(FU322,-1)</f>
        <v/>
      </c>
      <c r="FV321" s="405">
        <f>+GB320</f>
        <v/>
      </c>
      <c r="FW321" s="405" t="n">
        <v>0</v>
      </c>
      <c r="FX321" s="405" t="n">
        <v>0</v>
      </c>
      <c r="FY321" s="405" t="n">
        <v>0</v>
      </c>
      <c r="FZ321" s="405" t="n">
        <v>0</v>
      </c>
      <c r="GA321" s="405" t="n">
        <v>0</v>
      </c>
      <c r="GB321" s="405">
        <f>SUM(FV321:FX321)-SUM(FY321:GA321)</f>
        <v/>
      </c>
      <c r="GC321" s="405" t="n">
        <v>0</v>
      </c>
      <c r="GD321" s="405">
        <f>+GB321-GC321</f>
        <v/>
      </c>
      <c r="GE321" s="2700">
        <f>365/((+FW321+FX321-FZ321-GA321)/((+FV321+GB321)/2)*DAY(FU321))</f>
        <v/>
      </c>
      <c r="GF321" s="2700">
        <f>+GB321/FW321*DAY(FU321)</f>
        <v/>
      </c>
      <c r="GG321" s="406">
        <f>(FZ321+GA321)/FW321</f>
        <v/>
      </c>
      <c r="GH321" s="406">
        <f>+FY321/(+FY321+FZ321+GA321)</f>
        <v/>
      </c>
      <c r="GI321" s="407">
        <f t="array" ref="GI321">FY321/(SUMPRODUCT(--(CHOOSE({1,2,3},FX321,FZ321,GA321)&gt;0),CHOOSE({1,2,3},FX321,FZ321,GA321))+FW321)</f>
        <v/>
      </c>
      <c r="GK321" s="2699">
        <f>EOMONTH(GK322,-1)</f>
        <v/>
      </c>
      <c r="GL321" s="405">
        <f>+GR320</f>
        <v/>
      </c>
      <c r="GM321" s="405" t="n">
        <v>0</v>
      </c>
      <c r="GN321" s="405" t="n">
        <v>0</v>
      </c>
      <c r="GO321" s="405" t="n">
        <v>0</v>
      </c>
      <c r="GP321" s="405" t="n">
        <v>0</v>
      </c>
      <c r="GQ321" s="405" t="n">
        <v>0</v>
      </c>
      <c r="GR321" s="405">
        <f>SUM(GL321:GN321)-SUM(GO321:GQ321)</f>
        <v/>
      </c>
      <c r="GS321" s="405" t="n">
        <v>0</v>
      </c>
      <c r="GT321" s="405">
        <f>+GR321-GS321</f>
        <v/>
      </c>
      <c r="GU321" s="2700">
        <f>365/((+GM321+GN321-GP321-GQ321)/((+GL321+GR321)/2)*DAY(GK321))</f>
        <v/>
      </c>
      <c r="GV321" s="2700">
        <f>+GR321/GM321*DAY(GK321)</f>
        <v/>
      </c>
      <c r="GW321" s="406">
        <f>(GP321+GQ321)/GM321</f>
        <v/>
      </c>
      <c r="GX321" s="406">
        <f>+GO321/(+GO321+GP321+GQ321)</f>
        <v/>
      </c>
      <c r="GY321" s="407">
        <f t="array" ref="GY321">GO321/(SUMPRODUCT(--(CHOOSE({1,2,3},GN321,GP321,GQ321)&gt;0),CHOOSE({1,2,3},GN321,GP321,GQ321))+GM321)</f>
        <v/>
      </c>
    </row>
    <row r="322">
      <c r="A322" s="2699">
        <f>EOMONTH(A323,-1)</f>
        <v/>
      </c>
      <c r="B322" s="405">
        <f>R322+AH322+AX322+BN322+CD322+CT322+DJ322+DZ322+EP322+FF322+FV322+GL322</f>
        <v/>
      </c>
      <c r="C322" s="405">
        <f>S322+AI322+AY322+BO322+CE322+CU322+DK322+EA322+EQ322+FG322+FW322+GM322</f>
        <v/>
      </c>
      <c r="D322" s="405">
        <f>T322+AJ322+AZ322+BP322+CF322+CV322+DL322+EB322+ER322+FH322+FX322+GN322</f>
        <v/>
      </c>
      <c r="E322" s="405">
        <f>U322+AK322+BA322+BQ322+CG322+CW322+DM322+EC322+ES322+FI322+FY322+GO322</f>
        <v/>
      </c>
      <c r="F322" s="405">
        <f>V322+AL322+BB322+BR322+CH322+CX322+DN322+ED322+ET322+FJ322+FZ322+GP322</f>
        <v/>
      </c>
      <c r="G322" s="405">
        <f>W322+AM322+BC322+BS322+CI322+CY322+DO322+EE322+EU322+FK322+GA322+GQ322</f>
        <v/>
      </c>
      <c r="H322" s="405">
        <f>X322+AN322+BD322+BT322+CJ322+CZ322+DP322+EF322+EV322+FL322+GB322+GR322</f>
        <v/>
      </c>
      <c r="I322" s="405">
        <f>Y322+AO322+BE322+BU322+CK322+DA322+DQ322+EG322+EW322+FM322+GC322+GS322</f>
        <v/>
      </c>
      <c r="J322" s="405">
        <f>Z322+AP322+BF322+BV322</f>
        <v/>
      </c>
      <c r="K322" s="2700">
        <f>365/((+C322+D322-F322-G322)/((+B322+H322)/2)*DAY(A322))</f>
        <v/>
      </c>
      <c r="L322" s="2700">
        <f>+H322/C322*DAY(A322)</f>
        <v/>
      </c>
      <c r="M322" s="406">
        <f>(F322+G322)/C322</f>
        <v/>
      </c>
      <c r="N322" s="406">
        <f>+E322/(+E322+F322+G322)</f>
        <v/>
      </c>
      <c r="O322" s="407">
        <f t="array" ref="O322">E322/(SUMPRODUCT(--(CHOOSE({1,2,3},D322,F322,G322)&gt;0),CHOOSE({1,2,3},D322,F322,G322))+C322)</f>
        <v/>
      </c>
      <c r="Q322" s="2699">
        <f>EOMONTH(Q323,-1)</f>
        <v/>
      </c>
      <c r="R322" s="405">
        <f>+X321</f>
        <v/>
      </c>
      <c r="S322" s="405" t="n">
        <v>0</v>
      </c>
      <c r="T322" s="405" t="n">
        <v>0</v>
      </c>
      <c r="U322" s="405" t="n">
        <v>0</v>
      </c>
      <c r="V322" s="405" t="n">
        <v>0</v>
      </c>
      <c r="W322" s="405" t="n">
        <v>0</v>
      </c>
      <c r="X322" s="405">
        <f>SUM(R322:T322)-SUM(U322:W322)</f>
        <v/>
      </c>
      <c r="Y322" s="405" t="n">
        <v>0</v>
      </c>
      <c r="Z322" s="405">
        <f>+X322-Y322</f>
        <v/>
      </c>
      <c r="AA322" s="2700">
        <f>365/((+S322+T322-V322-W322)/((+R322+X322)/2)*DAY(Q322))</f>
        <v/>
      </c>
      <c r="AB322" s="2700">
        <f>+X322/S322*DAY(Q322)</f>
        <v/>
      </c>
      <c r="AC322" s="406">
        <f>(V322+W322)/S322</f>
        <v/>
      </c>
      <c r="AD322" s="406">
        <f>+U322/(+U322+V322+W322)</f>
        <v/>
      </c>
      <c r="AE322" s="407">
        <f t="array" ref="AE322">U322/(SUMPRODUCT(--(CHOOSE({1,2,3},T322,V322,W322)&gt;0),CHOOSE({1,2,3},T322,V322,W322))+S322)</f>
        <v/>
      </c>
      <c r="AG322" s="2699">
        <f>EOMONTH(AG323,-1)</f>
        <v/>
      </c>
      <c r="AH322" s="405">
        <f>+AN321</f>
        <v/>
      </c>
      <c r="AI322" s="405" t="n">
        <v>0</v>
      </c>
      <c r="AJ322" s="405" t="n">
        <v>0</v>
      </c>
      <c r="AK322" s="405" t="n">
        <v>0</v>
      </c>
      <c r="AL322" s="405" t="n">
        <v>0</v>
      </c>
      <c r="AM322" s="405" t="n">
        <v>0</v>
      </c>
      <c r="AN322" s="405">
        <f>SUM(AH322:AJ322)-SUM(AK322:AM322)</f>
        <v/>
      </c>
      <c r="AO322" s="405" t="n">
        <v>0</v>
      </c>
      <c r="AP322" s="405">
        <f>+AN322-AO322</f>
        <v/>
      </c>
      <c r="AQ322" s="2700">
        <f>365/((+AI322+AJ322-AL322-AM322)/((+AH322+AN322)/2)*DAY(AG322))</f>
        <v/>
      </c>
      <c r="AR322" s="2700">
        <f>+AN322/AI322*DAY(AG322)</f>
        <v/>
      </c>
      <c r="AS322" s="406">
        <f>(AL322+AM322)/AI322</f>
        <v/>
      </c>
      <c r="AT322" s="406">
        <f>+AK322/(+AK322+AL322+AM322)</f>
        <v/>
      </c>
      <c r="AU322" s="407">
        <f t="array" ref="AU322">AK322/(SUMPRODUCT(--(CHOOSE({1,2,3},AJ322,AL322,AM322)&gt;0),CHOOSE({1,2,3},AJ322,AL322,AM322))+AI322)</f>
        <v/>
      </c>
      <c r="AW322" s="2699">
        <f>EOMONTH(AW323,-1)</f>
        <v/>
      </c>
      <c r="AX322" s="405">
        <f>+BD321</f>
        <v/>
      </c>
      <c r="AY322" s="405" t="n">
        <v>0</v>
      </c>
      <c r="AZ322" s="405" t="n">
        <v>0</v>
      </c>
      <c r="BA322" s="405" t="n">
        <v>0</v>
      </c>
      <c r="BB322" s="405" t="n">
        <v>0</v>
      </c>
      <c r="BC322" s="405" t="n">
        <v>0</v>
      </c>
      <c r="BD322" s="405">
        <f>SUM(AX322:AZ322)-SUM(BA322:BC322)</f>
        <v/>
      </c>
      <c r="BE322" s="405" t="n">
        <v>0</v>
      </c>
      <c r="BF322" s="405">
        <f>+BD322-BE322</f>
        <v/>
      </c>
      <c r="BG322" s="2700">
        <f>365/((+AY322+AZ322-BB322-BC322)/((+AX322+BD322)/2)*DAY(AW322))</f>
        <v/>
      </c>
      <c r="BH322" s="2700">
        <f>+BD322/AY322*DAY(AW322)</f>
        <v/>
      </c>
      <c r="BI322" s="406">
        <f>(BB322+BC322)/AY322</f>
        <v/>
      </c>
      <c r="BJ322" s="406">
        <f>+BA322/(+BA322+BB322+BC322)</f>
        <v/>
      </c>
      <c r="BK322" s="407">
        <f t="array" ref="BK322">BA322/(SUMPRODUCT(--(CHOOSE({1,2,3},AZ322,BB322,BC322)&gt;0),CHOOSE({1,2,3},AZ322,BB322,BC322))+AY322)</f>
        <v/>
      </c>
      <c r="BM322" s="2699">
        <f>EOMONTH(BM323,-1)</f>
        <v/>
      </c>
      <c r="BN322" s="405">
        <f>+BT321</f>
        <v/>
      </c>
      <c r="BO322" s="405" t="n">
        <v>0</v>
      </c>
      <c r="BP322" s="405" t="n">
        <v>0</v>
      </c>
      <c r="BQ322" s="405" t="n">
        <v>0</v>
      </c>
      <c r="BR322" s="405" t="n">
        <v>0</v>
      </c>
      <c r="BS322" s="405" t="n">
        <v>0</v>
      </c>
      <c r="BT322" s="405">
        <f>SUM(BN322:BP322)-SUM(BQ322:BS322)</f>
        <v/>
      </c>
      <c r="BU322" s="405" t="n">
        <v>0</v>
      </c>
      <c r="BV322" s="405">
        <f>+BT322-BU322</f>
        <v/>
      </c>
      <c r="BW322" s="2700">
        <f>365/((+BO322+BP322-BR322-BS322)/((+BN322+BT322)/2)*DAY(BM322))</f>
        <v/>
      </c>
      <c r="BX322" s="2700">
        <f>+BT322/BO322*DAY(BM322)</f>
        <v/>
      </c>
      <c r="BY322" s="406">
        <f>(BR322+BS322)/BO322</f>
        <v/>
      </c>
      <c r="BZ322" s="406">
        <f>+BQ322/(+BQ322+BR322+BS322)</f>
        <v/>
      </c>
      <c r="CA322" s="407">
        <f t="array" ref="CA322">BQ322/(SUMPRODUCT(--(CHOOSE({1,2,3},BP322,BR322,BS322)&gt;0),CHOOSE({1,2,3},BP322,BR322,BS322))+BO322)</f>
        <v/>
      </c>
      <c r="CC322" s="2699">
        <f>EOMONTH(CC323,-1)</f>
        <v/>
      </c>
      <c r="CD322" s="405">
        <f>+CJ321</f>
        <v/>
      </c>
      <c r="CE322" s="405" t="n">
        <v>0</v>
      </c>
      <c r="CF322" s="405" t="n">
        <v>0</v>
      </c>
      <c r="CG322" s="405" t="n">
        <v>0</v>
      </c>
      <c r="CH322" s="405" t="n">
        <v>0</v>
      </c>
      <c r="CI322" s="405" t="n">
        <v>0</v>
      </c>
      <c r="CJ322" s="405">
        <f>SUM(CD322:CF322)-SUM(CG322:CI322)</f>
        <v/>
      </c>
      <c r="CK322" s="405" t="n">
        <v>0</v>
      </c>
      <c r="CL322" s="405">
        <f>+CJ322-CK322</f>
        <v/>
      </c>
      <c r="CM322" s="2700">
        <f>365/((+CE322+CF322-CH322-CI322)/((+CD322+CJ322)/2)*DAY(CC322))</f>
        <v/>
      </c>
      <c r="CN322" s="2700">
        <f>+CJ322/CE322*DAY(CC322)</f>
        <v/>
      </c>
      <c r="CO322" s="406">
        <f>(CH322+CI322)/CE322</f>
        <v/>
      </c>
      <c r="CP322" s="406">
        <f>+CG322/(+CG322+CH322+CI322)</f>
        <v/>
      </c>
      <c r="CQ322" s="407">
        <f t="array" ref="CQ322">CG322/(SUMPRODUCT(--(CHOOSE({1,2,3},CF322,CH322,CI322)&gt;0),CHOOSE({1,2,3},CF322,CH322,CI322))+CE322)</f>
        <v/>
      </c>
      <c r="CS322" s="2699">
        <f>EOMONTH(CS323,-1)</f>
        <v/>
      </c>
      <c r="CT322" s="405">
        <f>+CZ321</f>
        <v/>
      </c>
      <c r="CU322" s="405" t="n">
        <v>0</v>
      </c>
      <c r="CV322" s="405" t="n">
        <v>0</v>
      </c>
      <c r="CW322" s="405" t="n">
        <v>0</v>
      </c>
      <c r="CX322" s="405" t="n">
        <v>0</v>
      </c>
      <c r="CY322" s="405" t="n">
        <v>0</v>
      </c>
      <c r="CZ322" s="405">
        <f>SUM(CT322:CV322)-SUM(CW322:CY322)</f>
        <v/>
      </c>
      <c r="DA322" s="405" t="n">
        <v>0</v>
      </c>
      <c r="DB322" s="405">
        <f>+CZ322-DA322</f>
        <v/>
      </c>
      <c r="DC322" s="2700">
        <f>365/((+CU322+CV322-CX322-CY322)/((+CT322+CZ322)/2)*DAY(CS322))</f>
        <v/>
      </c>
      <c r="DD322" s="2700">
        <f>+CZ322/CU322*DAY(CS322)</f>
        <v/>
      </c>
      <c r="DE322" s="406">
        <f>(CX322+CY322)/CU322</f>
        <v/>
      </c>
      <c r="DF322" s="406">
        <f>+CW322/(+CW322+CX322+CY322)</f>
        <v/>
      </c>
      <c r="DG322" s="407">
        <f t="array" ref="DG322">CW322/(SUMPRODUCT(--(CHOOSE({1,2,3},CV322,CX322,CY322)&gt;0),CHOOSE({1,2,3},CV322,CX322,CY322))+CU322)</f>
        <v/>
      </c>
      <c r="DI322" s="2699">
        <f>EOMONTH(DI323,-1)</f>
        <v/>
      </c>
      <c r="DJ322" s="405">
        <f>+DP321</f>
        <v/>
      </c>
      <c r="DK322" s="405" t="n">
        <v>0</v>
      </c>
      <c r="DL322" s="405" t="n">
        <v>0</v>
      </c>
      <c r="DM322" s="405" t="n">
        <v>0</v>
      </c>
      <c r="DN322" s="405" t="n">
        <v>0</v>
      </c>
      <c r="DO322" s="405" t="n">
        <v>0</v>
      </c>
      <c r="DP322" s="405">
        <f>SUM(DJ322:DL322)-SUM(DM322:DO322)</f>
        <v/>
      </c>
      <c r="DQ322" s="405" t="n">
        <v>0</v>
      </c>
      <c r="DR322" s="405">
        <f>+DP322-DQ322</f>
        <v/>
      </c>
      <c r="DS322" s="2700">
        <f>365/((+DK322+DL322-DN322-DO322)/((+DJ322+DP322)/2)*DAY(DI322))</f>
        <v/>
      </c>
      <c r="DT322" s="2700">
        <f>+DP322/DK322*DAY(DI322)</f>
        <v/>
      </c>
      <c r="DU322" s="406">
        <f>(DN322+DO322)/DK322</f>
        <v/>
      </c>
      <c r="DV322" s="406">
        <f>+DM322/(+DM322+DN322+DO322)</f>
        <v/>
      </c>
      <c r="DW322" s="407">
        <f t="array" ref="DW322">DM322/(SUMPRODUCT(--(CHOOSE({1,2,3},DL322,DN322,DO322)&gt;0),CHOOSE({1,2,3},DL322,DN322,DO322))+DK322)</f>
        <v/>
      </c>
      <c r="DY322" s="2699">
        <f>EOMONTH(DY323,-1)</f>
        <v/>
      </c>
      <c r="DZ322" s="405">
        <f>+EF321</f>
        <v/>
      </c>
      <c r="EA322" s="405" t="n">
        <v>0</v>
      </c>
      <c r="EB322" s="405" t="n">
        <v>0</v>
      </c>
      <c r="EC322" s="405" t="n">
        <v>0</v>
      </c>
      <c r="ED322" s="405" t="n">
        <v>0</v>
      </c>
      <c r="EE322" s="405" t="n">
        <v>0</v>
      </c>
      <c r="EF322" s="405">
        <f>SUM(DZ322:EB322)-SUM(EC322:EE322)</f>
        <v/>
      </c>
      <c r="EG322" s="405" t="n">
        <v>0</v>
      </c>
      <c r="EH322" s="405">
        <f>+EF322-EG322</f>
        <v/>
      </c>
      <c r="EI322" s="2700">
        <f>365/((+EA322+EB322-ED322-EE322)/((+DZ322+EF322)/2)*DAY(DY322))</f>
        <v/>
      </c>
      <c r="EJ322" s="2700">
        <f>+EF322/EA322*DAY(DY322)</f>
        <v/>
      </c>
      <c r="EK322" s="406">
        <f>(ED322+EE322)/EA322</f>
        <v/>
      </c>
      <c r="EL322" s="406">
        <f>+EC322/(+EC322+ED322+EE322)</f>
        <v/>
      </c>
      <c r="EM322" s="407">
        <f t="array" ref="EM322">EC322/(SUMPRODUCT(--(CHOOSE({1,2,3},EB322,ED322,EE322)&gt;0),CHOOSE({1,2,3},EB322,ED322,EE322))+EA322)</f>
        <v/>
      </c>
      <c r="EO322" s="2699">
        <f>EOMONTH(EO323,-1)</f>
        <v/>
      </c>
      <c r="EP322" s="405">
        <f>+EV321</f>
        <v/>
      </c>
      <c r="EQ322" s="405" t="n">
        <v>0</v>
      </c>
      <c r="ER322" s="405" t="n">
        <v>0</v>
      </c>
      <c r="ES322" s="405" t="n">
        <v>0</v>
      </c>
      <c r="ET322" s="405" t="n">
        <v>0</v>
      </c>
      <c r="EU322" s="405" t="n">
        <v>0</v>
      </c>
      <c r="EV322" s="405">
        <f>SUM(EP322:ER322)-SUM(ES322:EU322)</f>
        <v/>
      </c>
      <c r="EW322" s="405" t="n">
        <v>0</v>
      </c>
      <c r="EX322" s="405">
        <f>+EV322-EW322</f>
        <v/>
      </c>
      <c r="EY322" s="2700">
        <f>365/((+EQ322+ER322-ET322-EU322)/((+EP322+EV322)/2)*DAY(EO322))</f>
        <v/>
      </c>
      <c r="EZ322" s="2700">
        <f>+EV322/EQ322*DAY(EO322)</f>
        <v/>
      </c>
      <c r="FA322" s="406">
        <f>(ET322+EU322)/EQ322</f>
        <v/>
      </c>
      <c r="FB322" s="406">
        <f>+ES322/(+ES322+ET322+EU322)</f>
        <v/>
      </c>
      <c r="FC322" s="407">
        <f t="array" ref="FC322">ES322/(SUMPRODUCT(--(CHOOSE({1,2,3},FH322,FX322,GN322)&gt;0),CHOOSE({1,2,3},FH322,FX322,GN322))+EQ322)</f>
        <v/>
      </c>
      <c r="FE322" s="2699">
        <f>EOMONTH(FE323,-1)</f>
        <v/>
      </c>
      <c r="FF322" s="405">
        <f>+FL321</f>
        <v/>
      </c>
      <c r="FG322" s="405" t="n">
        <v>0</v>
      </c>
      <c r="FH322" s="405" t="n">
        <v>0</v>
      </c>
      <c r="FI322" s="405" t="n">
        <v>0</v>
      </c>
      <c r="FJ322" s="405" t="n">
        <v>0</v>
      </c>
      <c r="FK322" s="405" t="n">
        <v>0</v>
      </c>
      <c r="FL322" s="405">
        <f>SUM(FF322:FH322)-SUM(FI322:FK322)</f>
        <v/>
      </c>
      <c r="FM322" s="405" t="n">
        <v>0</v>
      </c>
      <c r="FN322" s="405">
        <f>+FL322-FM322</f>
        <v/>
      </c>
      <c r="FO322" s="2700">
        <f>365/((+FG322+FH322-FJ322-FK322)/((+FF322+FL322)/2)*DAY(FE322))</f>
        <v/>
      </c>
      <c r="FP322" s="2700">
        <f>+FL322/FG322*DAY(FE322)</f>
        <v/>
      </c>
      <c r="FQ322" s="406">
        <f>(FJ322+FK322)/FG322</f>
        <v/>
      </c>
      <c r="FR322" s="406">
        <f>+FI322/(+FI322+FJ322+FK322)</f>
        <v/>
      </c>
      <c r="FS322" s="407">
        <f t="array" ref="FS322">FI322/(SUMPRODUCT(--(CHOOSE({1,2,3},FH322,FJ322,FK322)&gt;0),CHOOSE({1,2,3},FH322,FJ322,FK322))+FG322)</f>
        <v/>
      </c>
      <c r="FU322" s="2699">
        <f>EOMONTH(FU323,-1)</f>
        <v/>
      </c>
      <c r="FV322" s="405">
        <f>+GB321</f>
        <v/>
      </c>
      <c r="FW322" s="405" t="n">
        <v>0</v>
      </c>
      <c r="FX322" s="405" t="n">
        <v>0</v>
      </c>
      <c r="FY322" s="405" t="n">
        <v>0</v>
      </c>
      <c r="FZ322" s="405" t="n">
        <v>0</v>
      </c>
      <c r="GA322" s="405" t="n">
        <v>0</v>
      </c>
      <c r="GB322" s="405">
        <f>SUM(FV322:FX322)-SUM(FY322:GA322)</f>
        <v/>
      </c>
      <c r="GC322" s="405" t="n">
        <v>0</v>
      </c>
      <c r="GD322" s="405">
        <f>+GB322-GC322</f>
        <v/>
      </c>
      <c r="GE322" s="2700">
        <f>365/((+FW322+FX322-FZ322-GA322)/((+FV322+GB322)/2)*DAY(FU322))</f>
        <v/>
      </c>
      <c r="GF322" s="2700">
        <f>+GB322/FW322*DAY(FU322)</f>
        <v/>
      </c>
      <c r="GG322" s="406">
        <f>(FZ322+GA322)/FW322</f>
        <v/>
      </c>
      <c r="GH322" s="406">
        <f>+FY322/(+FY322+FZ322+GA322)</f>
        <v/>
      </c>
      <c r="GI322" s="407">
        <f t="array" ref="GI322">FY322/(SUMPRODUCT(--(CHOOSE({1,2,3},FX322,FZ322,GA322)&gt;0),CHOOSE({1,2,3},FX322,FZ322,GA322))+FW322)</f>
        <v/>
      </c>
      <c r="GK322" s="2699">
        <f>EOMONTH(GK323,-1)</f>
        <v/>
      </c>
      <c r="GL322" s="405">
        <f>+GR321</f>
        <v/>
      </c>
      <c r="GM322" s="405" t="n">
        <v>0</v>
      </c>
      <c r="GN322" s="405" t="n">
        <v>0</v>
      </c>
      <c r="GO322" s="405" t="n">
        <v>0</v>
      </c>
      <c r="GP322" s="405" t="n">
        <v>0</v>
      </c>
      <c r="GQ322" s="405" t="n">
        <v>0</v>
      </c>
      <c r="GR322" s="405">
        <f>SUM(GL322:GN322)-SUM(GO322:GQ322)</f>
        <v/>
      </c>
      <c r="GS322" s="405" t="n">
        <v>0</v>
      </c>
      <c r="GT322" s="405">
        <f>+GR322-GS322</f>
        <v/>
      </c>
      <c r="GU322" s="2700">
        <f>365/((+GM322+GN322-GP322-GQ322)/((+GL322+GR322)/2)*DAY(GK322))</f>
        <v/>
      </c>
      <c r="GV322" s="2700">
        <f>+GR322/GM322*DAY(GK322)</f>
        <v/>
      </c>
      <c r="GW322" s="406">
        <f>(GP322+GQ322)/GM322</f>
        <v/>
      </c>
      <c r="GX322" s="406">
        <f>+GO322/(+GO322+GP322+GQ322)</f>
        <v/>
      </c>
      <c r="GY322" s="407">
        <f t="array" ref="GY322">GO322/(SUMPRODUCT(--(CHOOSE({1,2,3},GN322,GP322,GQ322)&gt;0),CHOOSE({1,2,3},GN322,GP322,GQ322))+GM322)</f>
        <v/>
      </c>
    </row>
    <row r="323">
      <c r="A323" s="2699">
        <f>EOMONTH(A324,-1)</f>
        <v/>
      </c>
      <c r="B323" s="405">
        <f>R323+AH323+AX323+BN323+CD323+CT323+DJ323+DZ323+EP323+FF323+FV323+GL323</f>
        <v/>
      </c>
      <c r="C323" s="405">
        <f>S323+AI323+AY323+BO323+CE323+CU323+DK323+EA323+EQ323+FG323+FW323+GM323</f>
        <v/>
      </c>
      <c r="D323" s="405">
        <f>T323+AJ323+AZ323+BP323+CF323+CV323+DL323+EB323+ER323+FH323+FX323+GN323</f>
        <v/>
      </c>
      <c r="E323" s="405">
        <f>U323+AK323+BA323+BQ323+CG323+CW323+DM323+EC323+ES323+FI323+FY323+GO323</f>
        <v/>
      </c>
      <c r="F323" s="405">
        <f>V323+AL323+BB323+BR323+CH323+CX323+DN323+ED323+ET323+FJ323+FZ323+GP323</f>
        <v/>
      </c>
      <c r="G323" s="405">
        <f>W323+AM323+BC323+BS323+CI323+CY323+DO323+EE323+EU323+FK323+GA323+GQ323</f>
        <v/>
      </c>
      <c r="H323" s="405">
        <f>X323+AN323+BD323+BT323+CJ323+CZ323+DP323+EF323+EV323+FL323+GB323+GR323</f>
        <v/>
      </c>
      <c r="I323" s="405">
        <f>Y323+AO323+BE323+BU323+CK323+DA323+DQ323+EG323+EW323+FM323+GC323+GS323</f>
        <v/>
      </c>
      <c r="J323" s="405">
        <f>Z323+AP323+BF323+BV323</f>
        <v/>
      </c>
      <c r="K323" s="2700">
        <f>365/((+C323+D323-F323-G323)/((+B323+H323)/2)*DAY(A323))</f>
        <v/>
      </c>
      <c r="L323" s="2700">
        <f>+H323/C323*DAY(A323)</f>
        <v/>
      </c>
      <c r="M323" s="406">
        <f>(F323+G323)/C323</f>
        <v/>
      </c>
      <c r="N323" s="406">
        <f>+E323/(+E323+F323+G323)</f>
        <v/>
      </c>
      <c r="O323" s="407">
        <f t="array" ref="O323">E323/(SUMPRODUCT(--(CHOOSE({1,2,3},D323,F323,G323)&gt;0),CHOOSE({1,2,3},D323,F323,G323))+C323)</f>
        <v/>
      </c>
      <c r="Q323" s="2699">
        <f>EOMONTH(Q324,-1)</f>
        <v/>
      </c>
      <c r="R323" s="405">
        <f>+X322</f>
        <v/>
      </c>
      <c r="S323" s="405" t="n">
        <v>0</v>
      </c>
      <c r="T323" s="405" t="n">
        <v>0</v>
      </c>
      <c r="U323" s="405" t="n">
        <v>0</v>
      </c>
      <c r="V323" s="405" t="n">
        <v>0</v>
      </c>
      <c r="W323" s="405" t="n">
        <v>0</v>
      </c>
      <c r="X323" s="405">
        <f>SUM(R323:T323)-SUM(U323:W323)</f>
        <v/>
      </c>
      <c r="Y323" s="405" t="n">
        <v>0</v>
      </c>
      <c r="Z323" s="405">
        <f>+X323-Y323</f>
        <v/>
      </c>
      <c r="AA323" s="2700">
        <f>365/((+S323+T323-V323-W323)/((+R323+X323)/2)*DAY(Q323))</f>
        <v/>
      </c>
      <c r="AB323" s="2700">
        <f>+X323/S323*DAY(Q323)</f>
        <v/>
      </c>
      <c r="AC323" s="406">
        <f>(V323+W323)/S323</f>
        <v/>
      </c>
      <c r="AD323" s="406">
        <f>+U323/(+U323+V323+W323)</f>
        <v/>
      </c>
      <c r="AE323" s="407">
        <f t="array" ref="AE323">U323/(SUMPRODUCT(--(CHOOSE({1,2,3},T323,V323,W323)&gt;0),CHOOSE({1,2,3},T323,V323,W323))+S323)</f>
        <v/>
      </c>
      <c r="AG323" s="2699">
        <f>EOMONTH(AG324,-1)</f>
        <v/>
      </c>
      <c r="AH323" s="405">
        <f>+AN322</f>
        <v/>
      </c>
      <c r="AI323" s="405" t="n">
        <v>0</v>
      </c>
      <c r="AJ323" s="405" t="n">
        <v>0</v>
      </c>
      <c r="AK323" s="405" t="n">
        <v>0</v>
      </c>
      <c r="AL323" s="405" t="n">
        <v>0</v>
      </c>
      <c r="AM323" s="405" t="n">
        <v>0</v>
      </c>
      <c r="AN323" s="405">
        <f>SUM(AH323:AJ323)-SUM(AK323:AM323)</f>
        <v/>
      </c>
      <c r="AO323" s="405" t="n">
        <v>0</v>
      </c>
      <c r="AP323" s="405">
        <f>+AN323-AO323</f>
        <v/>
      </c>
      <c r="AQ323" s="2700">
        <f>365/((+AI323+AJ323-AL323-AM323)/((+AH323+AN323)/2)*DAY(AG323))</f>
        <v/>
      </c>
      <c r="AR323" s="2700">
        <f>+AN323/AI323*DAY(AG323)</f>
        <v/>
      </c>
      <c r="AS323" s="406">
        <f>(AL323+AM323)/AI323</f>
        <v/>
      </c>
      <c r="AT323" s="406">
        <f>+AK323/(+AK323+AL323+AM323)</f>
        <v/>
      </c>
      <c r="AU323" s="407">
        <f t="array" ref="AU323">AK323/(SUMPRODUCT(--(CHOOSE({1,2,3},AJ323,AL323,AM323)&gt;0),CHOOSE({1,2,3},AJ323,AL323,AM323))+AI323)</f>
        <v/>
      </c>
      <c r="AW323" s="2699">
        <f>EOMONTH(AW324,-1)</f>
        <v/>
      </c>
      <c r="AX323" s="405">
        <f>+BD322</f>
        <v/>
      </c>
      <c r="AY323" s="405" t="n">
        <v>0</v>
      </c>
      <c r="AZ323" s="405" t="n">
        <v>0</v>
      </c>
      <c r="BA323" s="405" t="n">
        <v>0</v>
      </c>
      <c r="BB323" s="405" t="n">
        <v>0</v>
      </c>
      <c r="BC323" s="405" t="n">
        <v>0</v>
      </c>
      <c r="BD323" s="405">
        <f>SUM(AX323:AZ323)-SUM(BA323:BC323)</f>
        <v/>
      </c>
      <c r="BE323" s="405" t="n">
        <v>0</v>
      </c>
      <c r="BF323" s="405">
        <f>+BD323-BE323</f>
        <v/>
      </c>
      <c r="BG323" s="2700">
        <f>365/((+AY323+AZ323-BB323-BC323)/((+AX323+BD323)/2)*DAY(AW323))</f>
        <v/>
      </c>
      <c r="BH323" s="2700">
        <f>+BD323/AY323*DAY(AW323)</f>
        <v/>
      </c>
      <c r="BI323" s="406">
        <f>(BB323+BC323)/AY323</f>
        <v/>
      </c>
      <c r="BJ323" s="406">
        <f>+BA323/(+BA323+BB323+BC323)</f>
        <v/>
      </c>
      <c r="BK323" s="407">
        <f t="array" ref="BK323">BA323/(SUMPRODUCT(--(CHOOSE({1,2,3},AZ323,BB323,BC323)&gt;0),CHOOSE({1,2,3},AZ323,BB323,BC323))+AY323)</f>
        <v/>
      </c>
      <c r="BM323" s="2699">
        <f>EOMONTH(BM324,-1)</f>
        <v/>
      </c>
      <c r="BN323" s="405">
        <f>+BT322</f>
        <v/>
      </c>
      <c r="BO323" s="405" t="n">
        <v>0</v>
      </c>
      <c r="BP323" s="405" t="n">
        <v>0</v>
      </c>
      <c r="BQ323" s="405" t="n">
        <v>0</v>
      </c>
      <c r="BR323" s="405" t="n">
        <v>0</v>
      </c>
      <c r="BS323" s="405" t="n">
        <v>0</v>
      </c>
      <c r="BT323" s="405">
        <f>SUM(BN323:BP323)-SUM(BQ323:BS323)</f>
        <v/>
      </c>
      <c r="BU323" s="405" t="n">
        <v>0</v>
      </c>
      <c r="BV323" s="405">
        <f>+BT323-BU323</f>
        <v/>
      </c>
      <c r="BW323" s="2700">
        <f>365/((+BO323+BP323-BR323-BS323)/((+BN323+BT323)/2)*DAY(BM323))</f>
        <v/>
      </c>
      <c r="BX323" s="2700">
        <f>+BT323/BO323*DAY(BM323)</f>
        <v/>
      </c>
      <c r="BY323" s="406">
        <f>(BR323+BS323)/BO323</f>
        <v/>
      </c>
      <c r="BZ323" s="406">
        <f>+BQ323/(+BQ323+BR323+BS323)</f>
        <v/>
      </c>
      <c r="CA323" s="407">
        <f t="array" ref="CA323">BQ323/(SUMPRODUCT(--(CHOOSE({1,2,3},BP323,BR323,BS323)&gt;0),CHOOSE({1,2,3},BP323,BR323,BS323))+BO323)</f>
        <v/>
      </c>
      <c r="CC323" s="2699">
        <f>EOMONTH(CC324,-1)</f>
        <v/>
      </c>
      <c r="CD323" s="405">
        <f>+CJ322</f>
        <v/>
      </c>
      <c r="CE323" s="405" t="n">
        <v>0</v>
      </c>
      <c r="CF323" s="405" t="n">
        <v>0</v>
      </c>
      <c r="CG323" s="405" t="n">
        <v>0</v>
      </c>
      <c r="CH323" s="405" t="n">
        <v>0</v>
      </c>
      <c r="CI323" s="405" t="n">
        <v>0</v>
      </c>
      <c r="CJ323" s="405">
        <f>SUM(CD323:CF323)-SUM(CG323:CI323)</f>
        <v/>
      </c>
      <c r="CK323" s="405" t="n">
        <v>0</v>
      </c>
      <c r="CL323" s="405">
        <f>+CJ323-CK323</f>
        <v/>
      </c>
      <c r="CM323" s="2700">
        <f>365/((+CE323+CF323-CH323-CI323)/((+CD323+CJ323)/2)*DAY(CC323))</f>
        <v/>
      </c>
      <c r="CN323" s="2700">
        <f>+CJ323/CE323*DAY(CC323)</f>
        <v/>
      </c>
      <c r="CO323" s="406">
        <f>(CH323+CI323)/CE323</f>
        <v/>
      </c>
      <c r="CP323" s="406">
        <f>+CG323/(+CG323+CH323+CI323)</f>
        <v/>
      </c>
      <c r="CQ323" s="407">
        <f t="array" ref="CQ323">CG323/(SUMPRODUCT(--(CHOOSE({1,2,3},CF323,CH323,CI323)&gt;0),CHOOSE({1,2,3},CF323,CH323,CI323))+CE323)</f>
        <v/>
      </c>
      <c r="CS323" s="2699">
        <f>EOMONTH(CS324,-1)</f>
        <v/>
      </c>
      <c r="CT323" s="405">
        <f>+CZ322</f>
        <v/>
      </c>
      <c r="CU323" s="405" t="n">
        <v>0</v>
      </c>
      <c r="CV323" s="405" t="n">
        <v>0</v>
      </c>
      <c r="CW323" s="405" t="n">
        <v>0</v>
      </c>
      <c r="CX323" s="405" t="n">
        <v>0</v>
      </c>
      <c r="CY323" s="405" t="n">
        <v>0</v>
      </c>
      <c r="CZ323" s="405">
        <f>SUM(CT323:CV323)-SUM(CW323:CY323)</f>
        <v/>
      </c>
      <c r="DA323" s="405" t="n">
        <v>0</v>
      </c>
      <c r="DB323" s="405">
        <f>+CZ323-DA323</f>
        <v/>
      </c>
      <c r="DC323" s="2700">
        <f>365/((+CU323+CV323-CX323-CY323)/((+CT323+CZ323)/2)*DAY(CS323))</f>
        <v/>
      </c>
      <c r="DD323" s="2700">
        <f>+CZ323/CU323*DAY(CS323)</f>
        <v/>
      </c>
      <c r="DE323" s="406">
        <f>(CX323+CY323)/CU323</f>
        <v/>
      </c>
      <c r="DF323" s="406">
        <f>+CW323/(+CW323+CX323+CY323)</f>
        <v/>
      </c>
      <c r="DG323" s="407">
        <f t="array" ref="DG323">CW323/(SUMPRODUCT(--(CHOOSE({1,2,3},CV323,CX323,CY323)&gt;0),CHOOSE({1,2,3},CV323,CX323,CY323))+CU323)</f>
        <v/>
      </c>
      <c r="DI323" s="2699">
        <f>EOMONTH(DI324,-1)</f>
        <v/>
      </c>
      <c r="DJ323" s="405">
        <f>+DP322</f>
        <v/>
      </c>
      <c r="DK323" s="405" t="n">
        <v>0</v>
      </c>
      <c r="DL323" s="405" t="n">
        <v>0</v>
      </c>
      <c r="DM323" s="405" t="n">
        <v>0</v>
      </c>
      <c r="DN323" s="405" t="n">
        <v>0</v>
      </c>
      <c r="DO323" s="405" t="n">
        <v>0</v>
      </c>
      <c r="DP323" s="405">
        <f>SUM(DJ323:DL323)-SUM(DM323:DO323)</f>
        <v/>
      </c>
      <c r="DQ323" s="405" t="n">
        <v>0</v>
      </c>
      <c r="DR323" s="405">
        <f>+DP323-DQ323</f>
        <v/>
      </c>
      <c r="DS323" s="2700">
        <f>365/((+DK323+DL323-DN323-DO323)/((+DJ323+DP323)/2)*DAY(DI323))</f>
        <v/>
      </c>
      <c r="DT323" s="2700">
        <f>+DP323/DK323*DAY(DI323)</f>
        <v/>
      </c>
      <c r="DU323" s="406">
        <f>(DN323+DO323)/DK323</f>
        <v/>
      </c>
      <c r="DV323" s="406">
        <f>+DM323/(+DM323+DN323+DO323)</f>
        <v/>
      </c>
      <c r="DW323" s="407">
        <f t="array" ref="DW323">DM323/(SUMPRODUCT(--(CHOOSE({1,2,3},DL323,DN323,DO323)&gt;0),CHOOSE({1,2,3},DL323,DN323,DO323))+DK323)</f>
        <v/>
      </c>
      <c r="DY323" s="2699">
        <f>EOMONTH(DY324,-1)</f>
        <v/>
      </c>
      <c r="DZ323" s="405">
        <f>+EF322</f>
        <v/>
      </c>
      <c r="EA323" s="405" t="n">
        <v>0</v>
      </c>
      <c r="EB323" s="405" t="n">
        <v>0</v>
      </c>
      <c r="EC323" s="405" t="n">
        <v>0</v>
      </c>
      <c r="ED323" s="405" t="n">
        <v>0</v>
      </c>
      <c r="EE323" s="405" t="n">
        <v>0</v>
      </c>
      <c r="EF323" s="405">
        <f>SUM(DZ323:EB323)-SUM(EC323:EE323)</f>
        <v/>
      </c>
      <c r="EG323" s="405" t="n">
        <v>0</v>
      </c>
      <c r="EH323" s="405">
        <f>+EF323-EG323</f>
        <v/>
      </c>
      <c r="EI323" s="2700">
        <f>365/((+EA323+EB323-ED323-EE323)/((+DZ323+EF323)/2)*DAY(DY323))</f>
        <v/>
      </c>
      <c r="EJ323" s="2700">
        <f>+EF323/EA323*DAY(DY323)</f>
        <v/>
      </c>
      <c r="EK323" s="406">
        <f>(ED323+EE323)/EA323</f>
        <v/>
      </c>
      <c r="EL323" s="406">
        <f>+EC323/(+EC323+ED323+EE323)</f>
        <v/>
      </c>
      <c r="EM323" s="407">
        <f t="array" ref="EM323">EC323/(SUMPRODUCT(--(CHOOSE({1,2,3},EB323,ED323,EE323)&gt;0),CHOOSE({1,2,3},EB323,ED323,EE323))+EA323)</f>
        <v/>
      </c>
      <c r="EO323" s="2699">
        <f>EOMONTH(EO324,-1)</f>
        <v/>
      </c>
      <c r="EP323" s="405">
        <f>+EV322</f>
        <v/>
      </c>
      <c r="EQ323" s="405" t="n">
        <v>0</v>
      </c>
      <c r="ER323" s="405" t="n">
        <v>0</v>
      </c>
      <c r="ES323" s="405" t="n">
        <v>0</v>
      </c>
      <c r="ET323" s="405" t="n">
        <v>0</v>
      </c>
      <c r="EU323" s="405" t="n">
        <v>0</v>
      </c>
      <c r="EV323" s="405">
        <f>SUM(EP323:ER323)-SUM(ES323:EU323)</f>
        <v/>
      </c>
      <c r="EW323" s="405" t="n">
        <v>0</v>
      </c>
      <c r="EX323" s="405">
        <f>+EV323-EW323</f>
        <v/>
      </c>
      <c r="EY323" s="2700">
        <f>365/((+EQ323+ER323-ET323-EU323)/((+EP323+EV323)/2)*DAY(EO323))</f>
        <v/>
      </c>
      <c r="EZ323" s="2700">
        <f>+EV323/EQ323*DAY(EO323)</f>
        <v/>
      </c>
      <c r="FA323" s="406">
        <f>(ET323+EU323)/EQ323</f>
        <v/>
      </c>
      <c r="FB323" s="406">
        <f>+ES323/(+ES323+ET323+EU323)</f>
        <v/>
      </c>
      <c r="FC323" s="407">
        <f t="array" ref="FC323">ES323/(SUMPRODUCT(--(CHOOSE({1,2,3},FH323,FX323,GN323)&gt;0),CHOOSE({1,2,3},FH323,FX323,GN323))+EQ323)</f>
        <v/>
      </c>
      <c r="FE323" s="2699">
        <f>EOMONTH(FE324,-1)</f>
        <v/>
      </c>
      <c r="FF323" s="405">
        <f>+FL322</f>
        <v/>
      </c>
      <c r="FG323" s="405" t="n">
        <v>0</v>
      </c>
      <c r="FH323" s="405" t="n">
        <v>0</v>
      </c>
      <c r="FI323" s="405" t="n">
        <v>0</v>
      </c>
      <c r="FJ323" s="405" t="n">
        <v>0</v>
      </c>
      <c r="FK323" s="405" t="n">
        <v>0</v>
      </c>
      <c r="FL323" s="405">
        <f>SUM(FF323:FH323)-SUM(FI323:FK323)</f>
        <v/>
      </c>
      <c r="FM323" s="405" t="n">
        <v>0</v>
      </c>
      <c r="FN323" s="405">
        <f>+FL323-FM323</f>
        <v/>
      </c>
      <c r="FO323" s="2700">
        <f>365/((+FG323+FH323-FJ323-FK323)/((+FF323+FL323)/2)*DAY(FE323))</f>
        <v/>
      </c>
      <c r="FP323" s="2700">
        <f>+FL323/FG323*DAY(FE323)</f>
        <v/>
      </c>
      <c r="FQ323" s="406">
        <f>(FJ323+FK323)/FG323</f>
        <v/>
      </c>
      <c r="FR323" s="406">
        <f>+FI323/(+FI323+FJ323+FK323)</f>
        <v/>
      </c>
      <c r="FS323" s="407">
        <f t="array" ref="FS323">FI323/(SUMPRODUCT(--(CHOOSE({1,2,3},FH323,FJ323,FK323)&gt;0),CHOOSE({1,2,3},FH323,FJ323,FK323))+FG323)</f>
        <v/>
      </c>
      <c r="FU323" s="2699">
        <f>EOMONTH(FU324,-1)</f>
        <v/>
      </c>
      <c r="FV323" s="405">
        <f>+GB322</f>
        <v/>
      </c>
      <c r="FW323" s="405" t="n">
        <v>0</v>
      </c>
      <c r="FX323" s="405" t="n">
        <v>0</v>
      </c>
      <c r="FY323" s="405" t="n">
        <v>0</v>
      </c>
      <c r="FZ323" s="405" t="n">
        <v>0</v>
      </c>
      <c r="GA323" s="405" t="n">
        <v>0</v>
      </c>
      <c r="GB323" s="405">
        <f>SUM(FV323:FX323)-SUM(FY323:GA323)</f>
        <v/>
      </c>
      <c r="GC323" s="405" t="n">
        <v>0</v>
      </c>
      <c r="GD323" s="405">
        <f>+GB323-GC323</f>
        <v/>
      </c>
      <c r="GE323" s="2700">
        <f>365/((+FW323+FX323-FZ323-GA323)/((+FV323+GB323)/2)*DAY(FU323))</f>
        <v/>
      </c>
      <c r="GF323" s="2700">
        <f>+GB323/FW323*DAY(FU323)</f>
        <v/>
      </c>
      <c r="GG323" s="406">
        <f>(FZ323+GA323)/FW323</f>
        <v/>
      </c>
      <c r="GH323" s="406">
        <f>+FY323/(+FY323+FZ323+GA323)</f>
        <v/>
      </c>
      <c r="GI323" s="407">
        <f t="array" ref="GI323">FY323/(SUMPRODUCT(--(CHOOSE({1,2,3},FX323,FZ323,GA323)&gt;0),CHOOSE({1,2,3},FX323,FZ323,GA323))+FW323)</f>
        <v/>
      </c>
      <c r="GK323" s="2699">
        <f>EOMONTH(GK324,-1)</f>
        <v/>
      </c>
      <c r="GL323" s="405">
        <f>+GR322</f>
        <v/>
      </c>
      <c r="GM323" s="405" t="n">
        <v>0</v>
      </c>
      <c r="GN323" s="405" t="n">
        <v>0</v>
      </c>
      <c r="GO323" s="405" t="n">
        <v>0</v>
      </c>
      <c r="GP323" s="405" t="n">
        <v>0</v>
      </c>
      <c r="GQ323" s="405" t="n">
        <v>0</v>
      </c>
      <c r="GR323" s="405">
        <f>SUM(GL323:GN323)-SUM(GO323:GQ323)</f>
        <v/>
      </c>
      <c r="GS323" s="405" t="n">
        <v>0</v>
      </c>
      <c r="GT323" s="405">
        <f>+GR323-GS323</f>
        <v/>
      </c>
      <c r="GU323" s="2700">
        <f>365/((+GM323+GN323-GP323-GQ323)/((+GL323+GR323)/2)*DAY(GK323))</f>
        <v/>
      </c>
      <c r="GV323" s="2700">
        <f>+GR323/GM323*DAY(GK323)</f>
        <v/>
      </c>
      <c r="GW323" s="406">
        <f>(GP323+GQ323)/GM323</f>
        <v/>
      </c>
      <c r="GX323" s="406">
        <f>+GO323/(+GO323+GP323+GQ323)</f>
        <v/>
      </c>
      <c r="GY323" s="407">
        <f t="array" ref="GY323">GO323/(SUMPRODUCT(--(CHOOSE({1,2,3},GN323,GP323,GQ323)&gt;0),CHOOSE({1,2,3},GN323,GP323,GQ323))+GM323)</f>
        <v/>
      </c>
    </row>
    <row r="324">
      <c r="A324" s="2699">
        <f>EOMONTH(A325,-1)</f>
        <v/>
      </c>
      <c r="B324" s="405">
        <f>R324+AH324+AX324+BN324+CD324+CT324+DJ324+DZ324+EP324+FF324+FV324+GL324</f>
        <v/>
      </c>
      <c r="C324" s="405">
        <f>S324+AI324+AY324+BO324+CE324+CU324+DK324+EA324+EQ324+FG324+FW324+GM324</f>
        <v/>
      </c>
      <c r="D324" s="405">
        <f>T324+AJ324+AZ324+BP324+CF324+CV324+DL324+EB324+ER324+FH324+FX324+GN324</f>
        <v/>
      </c>
      <c r="E324" s="405">
        <f>U324+AK324+BA324+BQ324+CG324+CW324+DM324+EC324+ES324+FI324+FY324+GO324</f>
        <v/>
      </c>
      <c r="F324" s="405">
        <f>V324+AL324+BB324+BR324+CH324+CX324+DN324+ED324+ET324+FJ324+FZ324+GP324</f>
        <v/>
      </c>
      <c r="G324" s="405">
        <f>W324+AM324+BC324+BS324+CI324+CY324+DO324+EE324+EU324+FK324+GA324+GQ324</f>
        <v/>
      </c>
      <c r="H324" s="405">
        <f>X324+AN324+BD324+BT324+CJ324+CZ324+DP324+EF324+EV324+FL324+GB324+GR324</f>
        <v/>
      </c>
      <c r="I324" s="405">
        <f>Y324+AO324+BE324+BU324+CK324+DA324+DQ324+EG324+EW324+FM324+GC324+GS324</f>
        <v/>
      </c>
      <c r="J324" s="405">
        <f>Z324+AP324+BF324+BV324</f>
        <v/>
      </c>
      <c r="K324" s="2700">
        <f>365/((+C324+D324-F324-G324)/((+B324+H324)/2)*DAY(A324))</f>
        <v/>
      </c>
      <c r="L324" s="2700">
        <f>+H324/C324*DAY(A324)</f>
        <v/>
      </c>
      <c r="M324" s="406">
        <f>(F324+G324)/C324</f>
        <v/>
      </c>
      <c r="N324" s="406">
        <f>+E324/(+E324+F324+G324)</f>
        <v/>
      </c>
      <c r="O324" s="407">
        <f t="array" ref="O324">E324/(SUMPRODUCT(--(CHOOSE({1,2,3},D324,F324,G324)&gt;0),CHOOSE({1,2,3},D324,F324,G324))+C324)</f>
        <v/>
      </c>
      <c r="Q324" s="2699">
        <f>EOMONTH(Q325,-1)</f>
        <v/>
      </c>
      <c r="R324" s="405">
        <f>+X323</f>
        <v/>
      </c>
      <c r="S324" s="405" t="n">
        <v>0</v>
      </c>
      <c r="T324" s="405" t="n">
        <v>0</v>
      </c>
      <c r="U324" s="405" t="n">
        <v>0</v>
      </c>
      <c r="V324" s="405" t="n">
        <v>0</v>
      </c>
      <c r="W324" s="405" t="n">
        <v>0</v>
      </c>
      <c r="X324" s="405">
        <f>SUM(R324:T324)-SUM(U324:W324)</f>
        <v/>
      </c>
      <c r="Y324" s="405" t="n">
        <v>0</v>
      </c>
      <c r="Z324" s="405">
        <f>+X324-Y324</f>
        <v/>
      </c>
      <c r="AA324" s="2700">
        <f>365/((+S324+T324-V324-W324)/((+R324+X324)/2)*DAY(Q324))</f>
        <v/>
      </c>
      <c r="AB324" s="2700">
        <f>+X324/S324*DAY(Q324)</f>
        <v/>
      </c>
      <c r="AC324" s="406">
        <f>(V324+W324)/S324</f>
        <v/>
      </c>
      <c r="AD324" s="406">
        <f>+U324/(+U324+V324+W324)</f>
        <v/>
      </c>
      <c r="AE324" s="407">
        <f t="array" ref="AE324">U324/(SUMPRODUCT(--(CHOOSE({1,2,3},T324,V324,W324)&gt;0),CHOOSE({1,2,3},T324,V324,W324))+S324)</f>
        <v/>
      </c>
      <c r="AG324" s="2699">
        <f>EOMONTH(AG325,-1)</f>
        <v/>
      </c>
      <c r="AH324" s="405">
        <f>+AN323</f>
        <v/>
      </c>
      <c r="AI324" s="405" t="n">
        <v>0</v>
      </c>
      <c r="AJ324" s="405" t="n">
        <v>0</v>
      </c>
      <c r="AK324" s="405" t="n">
        <v>0</v>
      </c>
      <c r="AL324" s="405" t="n">
        <v>0</v>
      </c>
      <c r="AM324" s="405" t="n">
        <v>0</v>
      </c>
      <c r="AN324" s="405">
        <f>SUM(AH324:AJ324)-SUM(AK324:AM324)</f>
        <v/>
      </c>
      <c r="AO324" s="405" t="n">
        <v>0</v>
      </c>
      <c r="AP324" s="405">
        <f>+AN324-AO324</f>
        <v/>
      </c>
      <c r="AQ324" s="2700">
        <f>365/((+AI324+AJ324-AL324-AM324)/((+AH324+AN324)/2)*DAY(AG324))</f>
        <v/>
      </c>
      <c r="AR324" s="2700">
        <f>+AN324/AI324*DAY(AG324)</f>
        <v/>
      </c>
      <c r="AS324" s="406">
        <f>(AL324+AM324)/AI324</f>
        <v/>
      </c>
      <c r="AT324" s="406">
        <f>+AK324/(+AK324+AL324+AM324)</f>
        <v/>
      </c>
      <c r="AU324" s="407">
        <f t="array" ref="AU324">AK324/(SUMPRODUCT(--(CHOOSE({1,2,3},AJ324,AL324,AM324)&gt;0),CHOOSE({1,2,3},AJ324,AL324,AM324))+AI324)</f>
        <v/>
      </c>
      <c r="AW324" s="2699">
        <f>EOMONTH(AW325,-1)</f>
        <v/>
      </c>
      <c r="AX324" s="405">
        <f>+BD323</f>
        <v/>
      </c>
      <c r="AY324" s="405" t="n">
        <v>0</v>
      </c>
      <c r="AZ324" s="405" t="n">
        <v>0</v>
      </c>
      <c r="BA324" s="405" t="n">
        <v>0</v>
      </c>
      <c r="BB324" s="405" t="n">
        <v>0</v>
      </c>
      <c r="BC324" s="405" t="n">
        <v>0</v>
      </c>
      <c r="BD324" s="405">
        <f>SUM(AX324:AZ324)-SUM(BA324:BC324)</f>
        <v/>
      </c>
      <c r="BE324" s="405" t="n">
        <v>0</v>
      </c>
      <c r="BF324" s="405">
        <f>+BD324-BE324</f>
        <v/>
      </c>
      <c r="BG324" s="2700">
        <f>365/((+AY324+AZ324-BB324-BC324)/((+AX324+BD324)/2)*DAY(AW324))</f>
        <v/>
      </c>
      <c r="BH324" s="2700">
        <f>+BD324/AY324*DAY(AW324)</f>
        <v/>
      </c>
      <c r="BI324" s="406">
        <f>(BB324+BC324)/AY324</f>
        <v/>
      </c>
      <c r="BJ324" s="406">
        <f>+BA324/(+BA324+BB324+BC324)</f>
        <v/>
      </c>
      <c r="BK324" s="407">
        <f t="array" ref="BK324">BA324/(SUMPRODUCT(--(CHOOSE({1,2,3},AZ324,BB324,BC324)&gt;0),CHOOSE({1,2,3},AZ324,BB324,BC324))+AY324)</f>
        <v/>
      </c>
      <c r="BM324" s="2699">
        <f>EOMONTH(BM325,-1)</f>
        <v/>
      </c>
      <c r="BN324" s="405">
        <f>+BT323</f>
        <v/>
      </c>
      <c r="BO324" s="405" t="n">
        <v>0</v>
      </c>
      <c r="BP324" s="405" t="n">
        <v>0</v>
      </c>
      <c r="BQ324" s="405" t="n">
        <v>0</v>
      </c>
      <c r="BR324" s="405" t="n">
        <v>0</v>
      </c>
      <c r="BS324" s="405" t="n">
        <v>0</v>
      </c>
      <c r="BT324" s="405">
        <f>SUM(BN324:BP324)-SUM(BQ324:BS324)</f>
        <v/>
      </c>
      <c r="BU324" s="405" t="n">
        <v>0</v>
      </c>
      <c r="BV324" s="405">
        <f>+BT324-BU324</f>
        <v/>
      </c>
      <c r="BW324" s="2700">
        <f>365/((+BO324+BP324-BR324-BS324)/((+BN324+BT324)/2)*DAY(BM324))</f>
        <v/>
      </c>
      <c r="BX324" s="2700">
        <f>+BT324/BO324*DAY(BM324)</f>
        <v/>
      </c>
      <c r="BY324" s="406">
        <f>(BR324+BS324)/BO324</f>
        <v/>
      </c>
      <c r="BZ324" s="406">
        <f>+BQ324/(+BQ324+BR324+BS324)</f>
        <v/>
      </c>
      <c r="CA324" s="407">
        <f t="array" ref="CA324">BQ324/(SUMPRODUCT(--(CHOOSE({1,2,3},BP324,BR324,BS324)&gt;0),CHOOSE({1,2,3},BP324,BR324,BS324))+BO324)</f>
        <v/>
      </c>
      <c r="CC324" s="2699">
        <f>EOMONTH(CC325,-1)</f>
        <v/>
      </c>
      <c r="CD324" s="405">
        <f>+CJ323</f>
        <v/>
      </c>
      <c r="CE324" s="405" t="n">
        <v>0</v>
      </c>
      <c r="CF324" s="405" t="n">
        <v>0</v>
      </c>
      <c r="CG324" s="405" t="n">
        <v>0</v>
      </c>
      <c r="CH324" s="405" t="n">
        <v>0</v>
      </c>
      <c r="CI324" s="405" t="n">
        <v>0</v>
      </c>
      <c r="CJ324" s="405">
        <f>SUM(CD324:CF324)-SUM(CG324:CI324)</f>
        <v/>
      </c>
      <c r="CK324" s="405" t="n">
        <v>0</v>
      </c>
      <c r="CL324" s="405">
        <f>+CJ324-CK324</f>
        <v/>
      </c>
      <c r="CM324" s="2700">
        <f>365/((+CE324+CF324-CH324-CI324)/((+CD324+CJ324)/2)*DAY(CC324))</f>
        <v/>
      </c>
      <c r="CN324" s="2700">
        <f>+CJ324/CE324*DAY(CC324)</f>
        <v/>
      </c>
      <c r="CO324" s="406">
        <f>(CH324+CI324)/CE324</f>
        <v/>
      </c>
      <c r="CP324" s="406">
        <f>+CG324/(+CG324+CH324+CI324)</f>
        <v/>
      </c>
      <c r="CQ324" s="407">
        <f t="array" ref="CQ324">CG324/(SUMPRODUCT(--(CHOOSE({1,2,3},CF324,CH324,CI324)&gt;0),CHOOSE({1,2,3},CF324,CH324,CI324))+CE324)</f>
        <v/>
      </c>
      <c r="CS324" s="2699">
        <f>EOMONTH(CS325,-1)</f>
        <v/>
      </c>
      <c r="CT324" s="405">
        <f>+CZ323</f>
        <v/>
      </c>
      <c r="CU324" s="405" t="n">
        <v>0</v>
      </c>
      <c r="CV324" s="405" t="n">
        <v>0</v>
      </c>
      <c r="CW324" s="405" t="n">
        <v>0</v>
      </c>
      <c r="CX324" s="405" t="n">
        <v>0</v>
      </c>
      <c r="CY324" s="405" t="n">
        <v>0</v>
      </c>
      <c r="CZ324" s="405">
        <f>SUM(CT324:CV324)-SUM(CW324:CY324)</f>
        <v/>
      </c>
      <c r="DA324" s="405" t="n">
        <v>0</v>
      </c>
      <c r="DB324" s="405">
        <f>+CZ324-DA324</f>
        <v/>
      </c>
      <c r="DC324" s="2700">
        <f>365/((+CU324+CV324-CX324-CY324)/((+CT324+CZ324)/2)*DAY(CS324))</f>
        <v/>
      </c>
      <c r="DD324" s="2700">
        <f>+CZ324/CU324*DAY(CS324)</f>
        <v/>
      </c>
      <c r="DE324" s="406">
        <f>(CX324+CY324)/CU324</f>
        <v/>
      </c>
      <c r="DF324" s="406">
        <f>+CW324/(+CW324+CX324+CY324)</f>
        <v/>
      </c>
      <c r="DG324" s="407">
        <f t="array" ref="DG324">CW324/(SUMPRODUCT(--(CHOOSE({1,2,3},CV324,CX324,CY324)&gt;0),CHOOSE({1,2,3},CV324,CX324,CY324))+CU324)</f>
        <v/>
      </c>
      <c r="DI324" s="2699">
        <f>EOMONTH(DI325,-1)</f>
        <v/>
      </c>
      <c r="DJ324" s="405">
        <f>+DP323</f>
        <v/>
      </c>
      <c r="DK324" s="405" t="n">
        <v>0</v>
      </c>
      <c r="DL324" s="405" t="n">
        <v>0</v>
      </c>
      <c r="DM324" s="405" t="n">
        <v>0</v>
      </c>
      <c r="DN324" s="405" t="n">
        <v>0</v>
      </c>
      <c r="DO324" s="405" t="n">
        <v>0</v>
      </c>
      <c r="DP324" s="405">
        <f>SUM(DJ324:DL324)-SUM(DM324:DO324)</f>
        <v/>
      </c>
      <c r="DQ324" s="405" t="n">
        <v>0</v>
      </c>
      <c r="DR324" s="405">
        <f>+DP324-DQ324</f>
        <v/>
      </c>
      <c r="DS324" s="2700">
        <f>365/((+DK324+DL324-DN324-DO324)/((+DJ324+DP324)/2)*DAY(DI324))</f>
        <v/>
      </c>
      <c r="DT324" s="2700">
        <f>+DP324/DK324*DAY(DI324)</f>
        <v/>
      </c>
      <c r="DU324" s="406">
        <f>(DN324+DO324)/DK324</f>
        <v/>
      </c>
      <c r="DV324" s="406">
        <f>+DM324/(+DM324+DN324+DO324)</f>
        <v/>
      </c>
      <c r="DW324" s="407">
        <f t="array" ref="DW324">DM324/(SUMPRODUCT(--(CHOOSE({1,2,3},DL324,DN324,DO324)&gt;0),CHOOSE({1,2,3},DL324,DN324,DO324))+DK324)</f>
        <v/>
      </c>
      <c r="DY324" s="2699">
        <f>EOMONTH(DY325,-1)</f>
        <v/>
      </c>
      <c r="DZ324" s="405">
        <f>+EF323</f>
        <v/>
      </c>
      <c r="EA324" s="405" t="n">
        <v>0</v>
      </c>
      <c r="EB324" s="405" t="n">
        <v>0</v>
      </c>
      <c r="EC324" s="405" t="n">
        <v>0</v>
      </c>
      <c r="ED324" s="405" t="n">
        <v>0</v>
      </c>
      <c r="EE324" s="405" t="n">
        <v>0</v>
      </c>
      <c r="EF324" s="405">
        <f>SUM(DZ324:EB324)-SUM(EC324:EE324)</f>
        <v/>
      </c>
      <c r="EG324" s="405" t="n">
        <v>0</v>
      </c>
      <c r="EH324" s="405">
        <f>+EF324-EG324</f>
        <v/>
      </c>
      <c r="EI324" s="2700">
        <f>365/((+EA324+EB324-ED324-EE324)/((+DZ324+EF324)/2)*DAY(DY324))</f>
        <v/>
      </c>
      <c r="EJ324" s="2700">
        <f>+EF324/EA324*DAY(DY324)</f>
        <v/>
      </c>
      <c r="EK324" s="406">
        <f>(ED324+EE324)/EA324</f>
        <v/>
      </c>
      <c r="EL324" s="406">
        <f>+EC324/(+EC324+ED324+EE324)</f>
        <v/>
      </c>
      <c r="EM324" s="407">
        <f t="array" ref="EM324">EC324/(SUMPRODUCT(--(CHOOSE({1,2,3},EB324,ED324,EE324)&gt;0),CHOOSE({1,2,3},EB324,ED324,EE324))+EA324)</f>
        <v/>
      </c>
      <c r="EO324" s="2699">
        <f>EOMONTH(EO325,-1)</f>
        <v/>
      </c>
      <c r="EP324" s="405">
        <f>+EV323</f>
        <v/>
      </c>
      <c r="EQ324" s="405" t="n">
        <v>0</v>
      </c>
      <c r="ER324" s="405" t="n">
        <v>0</v>
      </c>
      <c r="ES324" s="405" t="n">
        <v>0</v>
      </c>
      <c r="ET324" s="405" t="n">
        <v>0</v>
      </c>
      <c r="EU324" s="405" t="n">
        <v>0</v>
      </c>
      <c r="EV324" s="405">
        <f>SUM(EP324:ER324)-SUM(ES324:EU324)</f>
        <v/>
      </c>
      <c r="EW324" s="405" t="n">
        <v>0</v>
      </c>
      <c r="EX324" s="405">
        <f>+EV324-EW324</f>
        <v/>
      </c>
      <c r="EY324" s="2700">
        <f>365/((+EQ324+ER324-ET324-EU324)/((+EP324+EV324)/2)*DAY(EO324))</f>
        <v/>
      </c>
      <c r="EZ324" s="2700">
        <f>+EV324/EQ324*DAY(EO324)</f>
        <v/>
      </c>
      <c r="FA324" s="406">
        <f>(ET324+EU324)/EQ324</f>
        <v/>
      </c>
      <c r="FB324" s="406">
        <f>+ES324/(+ES324+ET324+EU324)</f>
        <v/>
      </c>
      <c r="FC324" s="407">
        <f t="array" ref="FC324">ES324/(SUMPRODUCT(--(CHOOSE({1,2,3},FH324,FX324,GN324)&gt;0),CHOOSE({1,2,3},FH324,FX324,GN324))+EQ324)</f>
        <v/>
      </c>
      <c r="FE324" s="2699">
        <f>EOMONTH(FE325,-1)</f>
        <v/>
      </c>
      <c r="FF324" s="405">
        <f>+FL323</f>
        <v/>
      </c>
      <c r="FG324" s="405" t="n">
        <v>0</v>
      </c>
      <c r="FH324" s="405" t="n">
        <v>0</v>
      </c>
      <c r="FI324" s="405" t="n">
        <v>0</v>
      </c>
      <c r="FJ324" s="405" t="n">
        <v>0</v>
      </c>
      <c r="FK324" s="405" t="n">
        <v>0</v>
      </c>
      <c r="FL324" s="405">
        <f>SUM(FF324:FH324)-SUM(FI324:FK324)</f>
        <v/>
      </c>
      <c r="FM324" s="405" t="n">
        <v>0</v>
      </c>
      <c r="FN324" s="405">
        <f>+FL324-FM324</f>
        <v/>
      </c>
      <c r="FO324" s="2700">
        <f>365/((+FG324+FH324-FJ324-FK324)/((+FF324+FL324)/2)*DAY(FE324))</f>
        <v/>
      </c>
      <c r="FP324" s="2700">
        <f>+FL324/FG324*DAY(FE324)</f>
        <v/>
      </c>
      <c r="FQ324" s="406">
        <f>(FJ324+FK324)/FG324</f>
        <v/>
      </c>
      <c r="FR324" s="406">
        <f>+FI324/(+FI324+FJ324+FK324)</f>
        <v/>
      </c>
      <c r="FS324" s="407">
        <f t="array" ref="FS324">FI324/(SUMPRODUCT(--(CHOOSE({1,2,3},FH324,FJ324,FK324)&gt;0),CHOOSE({1,2,3},FH324,FJ324,FK324))+FG324)</f>
        <v/>
      </c>
      <c r="FU324" s="2699">
        <f>EOMONTH(FU325,-1)</f>
        <v/>
      </c>
      <c r="FV324" s="405">
        <f>+GB323</f>
        <v/>
      </c>
      <c r="FW324" s="405" t="n">
        <v>0</v>
      </c>
      <c r="FX324" s="405" t="n">
        <v>0</v>
      </c>
      <c r="FY324" s="405" t="n">
        <v>0</v>
      </c>
      <c r="FZ324" s="405" t="n">
        <v>0</v>
      </c>
      <c r="GA324" s="405" t="n">
        <v>0</v>
      </c>
      <c r="GB324" s="405">
        <f>SUM(FV324:FX324)-SUM(FY324:GA324)</f>
        <v/>
      </c>
      <c r="GC324" s="405" t="n">
        <v>0</v>
      </c>
      <c r="GD324" s="405">
        <f>+GB324-GC324</f>
        <v/>
      </c>
      <c r="GE324" s="2700">
        <f>365/((+FW324+FX324-FZ324-GA324)/((+FV324+GB324)/2)*DAY(FU324))</f>
        <v/>
      </c>
      <c r="GF324" s="2700">
        <f>+GB324/FW324*DAY(FU324)</f>
        <v/>
      </c>
      <c r="GG324" s="406">
        <f>(FZ324+GA324)/FW324</f>
        <v/>
      </c>
      <c r="GH324" s="406">
        <f>+FY324/(+FY324+FZ324+GA324)</f>
        <v/>
      </c>
      <c r="GI324" s="407">
        <f t="array" ref="GI324">FY324/(SUMPRODUCT(--(CHOOSE({1,2,3},FX324,FZ324,GA324)&gt;0),CHOOSE({1,2,3},FX324,FZ324,GA324))+FW324)</f>
        <v/>
      </c>
      <c r="GK324" s="2699">
        <f>EOMONTH(GK325,-1)</f>
        <v/>
      </c>
      <c r="GL324" s="405">
        <f>+GR323</f>
        <v/>
      </c>
      <c r="GM324" s="405" t="n">
        <v>0</v>
      </c>
      <c r="GN324" s="405" t="n">
        <v>0</v>
      </c>
      <c r="GO324" s="405" t="n">
        <v>0</v>
      </c>
      <c r="GP324" s="405" t="n">
        <v>0</v>
      </c>
      <c r="GQ324" s="405" t="n">
        <v>0</v>
      </c>
      <c r="GR324" s="405">
        <f>SUM(GL324:GN324)-SUM(GO324:GQ324)</f>
        <v/>
      </c>
      <c r="GS324" s="405" t="n">
        <v>0</v>
      </c>
      <c r="GT324" s="405">
        <f>+GR324-GS324</f>
        <v/>
      </c>
      <c r="GU324" s="2700">
        <f>365/((+GM324+GN324-GP324-GQ324)/((+GL324+GR324)/2)*DAY(GK324))</f>
        <v/>
      </c>
      <c r="GV324" s="2700">
        <f>+GR324/GM324*DAY(GK324)</f>
        <v/>
      </c>
      <c r="GW324" s="406">
        <f>(GP324+GQ324)/GM324</f>
        <v/>
      </c>
      <c r="GX324" s="406">
        <f>+GO324/(+GO324+GP324+GQ324)</f>
        <v/>
      </c>
      <c r="GY324" s="407">
        <f t="array" ref="GY324">GO324/(SUMPRODUCT(--(CHOOSE({1,2,3},GN324,GP324,GQ324)&gt;0),CHOOSE({1,2,3},GN324,GP324,GQ324))+GM324)</f>
        <v/>
      </c>
    </row>
    <row r="325">
      <c r="A325" s="2699">
        <f>EOMONTH(A326,-1)</f>
        <v/>
      </c>
      <c r="B325" s="405">
        <f>R325+AH325+AX325+BN325+CD325+CT325+DJ325+DZ325+EP325+FF325+FV325+GL325</f>
        <v/>
      </c>
      <c r="C325" s="405">
        <f>S325+AI325+AY325+BO325+CE325+CU325+DK325+EA325+EQ325+FG325+FW325+GM325</f>
        <v/>
      </c>
      <c r="D325" s="405">
        <f>T325+AJ325+AZ325+BP325+CF325+CV325+DL325+EB325+ER325+FH325+FX325+GN325</f>
        <v/>
      </c>
      <c r="E325" s="405">
        <f>U325+AK325+BA325+BQ325+CG325+CW325+DM325+EC325+ES325+FI325+FY325+GO325</f>
        <v/>
      </c>
      <c r="F325" s="405">
        <f>V325+AL325+BB325+BR325+CH325+CX325+DN325+ED325+ET325+FJ325+FZ325+GP325</f>
        <v/>
      </c>
      <c r="G325" s="405">
        <f>W325+AM325+BC325+BS325+CI325+CY325+DO325+EE325+EU325+FK325+GA325+GQ325</f>
        <v/>
      </c>
      <c r="H325" s="405">
        <f>X325+AN325+BD325+BT325+CJ325+CZ325+DP325+EF325+EV325+FL325+GB325+GR325</f>
        <v/>
      </c>
      <c r="I325" s="405">
        <f>Y325+AO325+BE325+BU325+CK325+DA325+DQ325+EG325+EW325+FM325+GC325+GS325</f>
        <v/>
      </c>
      <c r="J325" s="405">
        <f>Z325+AP325+BF325+BV325</f>
        <v/>
      </c>
      <c r="K325" s="2700">
        <f>365/((+C325+D325-F325-G325)/((+B325+H325)/2)*DAY(A325))</f>
        <v/>
      </c>
      <c r="L325" s="2700">
        <f>+H325/C325*DAY(A325)</f>
        <v/>
      </c>
      <c r="M325" s="406">
        <f>(F325+G325)/C325</f>
        <v/>
      </c>
      <c r="N325" s="406">
        <f>+E325/(+E325+F325+G325)</f>
        <v/>
      </c>
      <c r="O325" s="407">
        <f t="array" ref="O325">E325/(SUMPRODUCT(--(CHOOSE({1,2,3},D325,F325,G325)&gt;0),CHOOSE({1,2,3},D325,F325,G325))+C325)</f>
        <v/>
      </c>
      <c r="Q325" s="2699">
        <f>EOMONTH(Q326,-1)</f>
        <v/>
      </c>
      <c r="R325" s="405">
        <f>+X324</f>
        <v/>
      </c>
      <c r="S325" s="405" t="n">
        <v>0</v>
      </c>
      <c r="T325" s="405" t="n">
        <v>0</v>
      </c>
      <c r="U325" s="405" t="n">
        <v>0</v>
      </c>
      <c r="V325" s="405" t="n">
        <v>0</v>
      </c>
      <c r="W325" s="405" t="n">
        <v>0</v>
      </c>
      <c r="X325" s="405">
        <f>SUM(R325:T325)-SUM(U325:W325)</f>
        <v/>
      </c>
      <c r="Y325" s="405" t="n">
        <v>0</v>
      </c>
      <c r="Z325" s="405">
        <f>+X325-Y325</f>
        <v/>
      </c>
      <c r="AA325" s="2700">
        <f>365/((+S325+T325-V325-W325)/((+R325+X325)/2)*DAY(Q325))</f>
        <v/>
      </c>
      <c r="AB325" s="2700">
        <f>+X325/S325*DAY(Q325)</f>
        <v/>
      </c>
      <c r="AC325" s="406">
        <f>(V325+W325)/S325</f>
        <v/>
      </c>
      <c r="AD325" s="406">
        <f>+U325/(+U325+V325+W325)</f>
        <v/>
      </c>
      <c r="AE325" s="407">
        <f t="array" ref="AE325">U325/(SUMPRODUCT(--(CHOOSE({1,2,3},T325,V325,W325)&gt;0),CHOOSE({1,2,3},T325,V325,W325))+S325)</f>
        <v/>
      </c>
      <c r="AG325" s="2699">
        <f>EOMONTH(AG326,-1)</f>
        <v/>
      </c>
      <c r="AH325" s="405">
        <f>+AN324</f>
        <v/>
      </c>
      <c r="AI325" s="405" t="n">
        <v>0</v>
      </c>
      <c r="AJ325" s="405" t="n">
        <v>0</v>
      </c>
      <c r="AK325" s="405" t="n">
        <v>0</v>
      </c>
      <c r="AL325" s="405" t="n">
        <v>0</v>
      </c>
      <c r="AM325" s="405" t="n">
        <v>0</v>
      </c>
      <c r="AN325" s="405">
        <f>SUM(AH325:AJ325)-SUM(AK325:AM325)</f>
        <v/>
      </c>
      <c r="AO325" s="405" t="n">
        <v>0</v>
      </c>
      <c r="AP325" s="405">
        <f>+AN325-AO325</f>
        <v/>
      </c>
      <c r="AQ325" s="2700">
        <f>365/((+AI325+AJ325-AL325-AM325)/((+AH325+AN325)/2)*DAY(AG325))</f>
        <v/>
      </c>
      <c r="AR325" s="2700">
        <f>+AN325/AI325*DAY(AG325)</f>
        <v/>
      </c>
      <c r="AS325" s="406">
        <f>(AL325+AM325)/AI325</f>
        <v/>
      </c>
      <c r="AT325" s="406">
        <f>+AK325/(+AK325+AL325+AM325)</f>
        <v/>
      </c>
      <c r="AU325" s="407">
        <f t="array" ref="AU325">AK325/(SUMPRODUCT(--(CHOOSE({1,2,3},AJ325,AL325,AM325)&gt;0),CHOOSE({1,2,3},AJ325,AL325,AM325))+AI325)</f>
        <v/>
      </c>
      <c r="AW325" s="2699">
        <f>EOMONTH(AW326,-1)</f>
        <v/>
      </c>
      <c r="AX325" s="405">
        <f>+BD324</f>
        <v/>
      </c>
      <c r="AY325" s="405" t="n">
        <v>0</v>
      </c>
      <c r="AZ325" s="405" t="n">
        <v>0</v>
      </c>
      <c r="BA325" s="405" t="n">
        <v>0</v>
      </c>
      <c r="BB325" s="405" t="n">
        <v>0</v>
      </c>
      <c r="BC325" s="405" t="n">
        <v>0</v>
      </c>
      <c r="BD325" s="405">
        <f>SUM(AX325:AZ325)-SUM(BA325:BC325)</f>
        <v/>
      </c>
      <c r="BE325" s="405" t="n">
        <v>0</v>
      </c>
      <c r="BF325" s="405">
        <f>+BD325-BE325</f>
        <v/>
      </c>
      <c r="BG325" s="2700">
        <f>365/((+AY325+AZ325-BB325-BC325)/((+AX325+BD325)/2)*DAY(AW325))</f>
        <v/>
      </c>
      <c r="BH325" s="2700">
        <f>+BD325/AY325*DAY(AW325)</f>
        <v/>
      </c>
      <c r="BI325" s="406">
        <f>(BB325+BC325)/AY325</f>
        <v/>
      </c>
      <c r="BJ325" s="406">
        <f>+BA325/(+BA325+BB325+BC325)</f>
        <v/>
      </c>
      <c r="BK325" s="407">
        <f t="array" ref="BK325">BA325/(SUMPRODUCT(--(CHOOSE({1,2,3},AZ325,BB325,BC325)&gt;0),CHOOSE({1,2,3},AZ325,BB325,BC325))+AY325)</f>
        <v/>
      </c>
      <c r="BM325" s="2699">
        <f>EOMONTH(BM326,-1)</f>
        <v/>
      </c>
      <c r="BN325" s="405">
        <f>+BT324</f>
        <v/>
      </c>
      <c r="BO325" s="405" t="n">
        <v>0</v>
      </c>
      <c r="BP325" s="405" t="n">
        <v>0</v>
      </c>
      <c r="BQ325" s="405" t="n">
        <v>0</v>
      </c>
      <c r="BR325" s="405" t="n">
        <v>0</v>
      </c>
      <c r="BS325" s="405" t="n">
        <v>0</v>
      </c>
      <c r="BT325" s="405">
        <f>SUM(BN325:BP325)-SUM(BQ325:BS325)</f>
        <v/>
      </c>
      <c r="BU325" s="405" t="n">
        <v>0</v>
      </c>
      <c r="BV325" s="405">
        <f>+BT325-BU325</f>
        <v/>
      </c>
      <c r="BW325" s="2700">
        <f>365/((+BO325+BP325-BR325-BS325)/((+BN325+BT325)/2)*DAY(BM325))</f>
        <v/>
      </c>
      <c r="BX325" s="2700">
        <f>+BT325/BO325*DAY(BM325)</f>
        <v/>
      </c>
      <c r="BY325" s="406">
        <f>(BR325+BS325)/BO325</f>
        <v/>
      </c>
      <c r="BZ325" s="406">
        <f>+BQ325/(+BQ325+BR325+BS325)</f>
        <v/>
      </c>
      <c r="CA325" s="407">
        <f t="array" ref="CA325">BQ325/(SUMPRODUCT(--(CHOOSE({1,2,3},BP325,BR325,BS325)&gt;0),CHOOSE({1,2,3},BP325,BR325,BS325))+BO325)</f>
        <v/>
      </c>
      <c r="CC325" s="2699">
        <f>EOMONTH(CC326,-1)</f>
        <v/>
      </c>
      <c r="CD325" s="405">
        <f>+CJ324</f>
        <v/>
      </c>
      <c r="CE325" s="405" t="n">
        <v>0</v>
      </c>
      <c r="CF325" s="405" t="n">
        <v>0</v>
      </c>
      <c r="CG325" s="405" t="n">
        <v>0</v>
      </c>
      <c r="CH325" s="405" t="n">
        <v>0</v>
      </c>
      <c r="CI325" s="405" t="n">
        <v>0</v>
      </c>
      <c r="CJ325" s="405">
        <f>SUM(CD325:CF325)-SUM(CG325:CI325)</f>
        <v/>
      </c>
      <c r="CK325" s="405" t="n">
        <v>0</v>
      </c>
      <c r="CL325" s="405">
        <f>+CJ325-CK325</f>
        <v/>
      </c>
      <c r="CM325" s="2700">
        <f>365/((+CE325+CF325-CH325-CI325)/((+CD325+CJ325)/2)*DAY(CC325))</f>
        <v/>
      </c>
      <c r="CN325" s="2700">
        <f>+CJ325/CE325*DAY(CC325)</f>
        <v/>
      </c>
      <c r="CO325" s="406">
        <f>(CH325+CI325)/CE325</f>
        <v/>
      </c>
      <c r="CP325" s="406">
        <f>+CG325/(+CG325+CH325+CI325)</f>
        <v/>
      </c>
      <c r="CQ325" s="407">
        <f t="array" ref="CQ325">CG325/(SUMPRODUCT(--(CHOOSE({1,2,3},CF325,CH325,CI325)&gt;0),CHOOSE({1,2,3},CF325,CH325,CI325))+CE325)</f>
        <v/>
      </c>
      <c r="CS325" s="2699">
        <f>EOMONTH(CS326,-1)</f>
        <v/>
      </c>
      <c r="CT325" s="405">
        <f>+CZ324</f>
        <v/>
      </c>
      <c r="CU325" s="405" t="n">
        <v>0</v>
      </c>
      <c r="CV325" s="405" t="n">
        <v>0</v>
      </c>
      <c r="CW325" s="405" t="n">
        <v>0</v>
      </c>
      <c r="CX325" s="405" t="n">
        <v>0</v>
      </c>
      <c r="CY325" s="405" t="n">
        <v>0</v>
      </c>
      <c r="CZ325" s="405">
        <f>SUM(CT325:CV325)-SUM(CW325:CY325)</f>
        <v/>
      </c>
      <c r="DA325" s="405" t="n">
        <v>0</v>
      </c>
      <c r="DB325" s="405">
        <f>+CZ325-DA325</f>
        <v/>
      </c>
      <c r="DC325" s="2700">
        <f>365/((+CU325+CV325-CX325-CY325)/((+CT325+CZ325)/2)*DAY(CS325))</f>
        <v/>
      </c>
      <c r="DD325" s="2700">
        <f>+CZ325/CU325*DAY(CS325)</f>
        <v/>
      </c>
      <c r="DE325" s="406">
        <f>(CX325+CY325)/CU325</f>
        <v/>
      </c>
      <c r="DF325" s="406">
        <f>+CW325/(+CW325+CX325+CY325)</f>
        <v/>
      </c>
      <c r="DG325" s="407">
        <f t="array" ref="DG325">CW325/(SUMPRODUCT(--(CHOOSE({1,2,3},CV325,CX325,CY325)&gt;0),CHOOSE({1,2,3},CV325,CX325,CY325))+CU325)</f>
        <v/>
      </c>
      <c r="DI325" s="2699">
        <f>EOMONTH(DI326,-1)</f>
        <v/>
      </c>
      <c r="DJ325" s="405">
        <f>+DP324</f>
        <v/>
      </c>
      <c r="DK325" s="405" t="n">
        <v>0</v>
      </c>
      <c r="DL325" s="405" t="n">
        <v>0</v>
      </c>
      <c r="DM325" s="405" t="n">
        <v>0</v>
      </c>
      <c r="DN325" s="405" t="n">
        <v>0</v>
      </c>
      <c r="DO325" s="405" t="n">
        <v>0</v>
      </c>
      <c r="DP325" s="405">
        <f>SUM(DJ325:DL325)-SUM(DM325:DO325)</f>
        <v/>
      </c>
      <c r="DQ325" s="405" t="n">
        <v>0</v>
      </c>
      <c r="DR325" s="405">
        <f>+DP325-DQ325</f>
        <v/>
      </c>
      <c r="DS325" s="2700">
        <f>365/((+DK325+DL325-DN325-DO325)/((+DJ325+DP325)/2)*DAY(DI325))</f>
        <v/>
      </c>
      <c r="DT325" s="2700">
        <f>+DP325/DK325*DAY(DI325)</f>
        <v/>
      </c>
      <c r="DU325" s="406">
        <f>(DN325+DO325)/DK325</f>
        <v/>
      </c>
      <c r="DV325" s="406">
        <f>+DM325/(+DM325+DN325+DO325)</f>
        <v/>
      </c>
      <c r="DW325" s="407">
        <f t="array" ref="DW325">DM325/(SUMPRODUCT(--(CHOOSE({1,2,3},DL325,DN325,DO325)&gt;0),CHOOSE({1,2,3},DL325,DN325,DO325))+DK325)</f>
        <v/>
      </c>
      <c r="DY325" s="2699">
        <f>EOMONTH(DY326,-1)</f>
        <v/>
      </c>
      <c r="DZ325" s="405">
        <f>+EF324</f>
        <v/>
      </c>
      <c r="EA325" s="405" t="n">
        <v>0</v>
      </c>
      <c r="EB325" s="405" t="n">
        <v>0</v>
      </c>
      <c r="EC325" s="405" t="n">
        <v>0</v>
      </c>
      <c r="ED325" s="405" t="n">
        <v>0</v>
      </c>
      <c r="EE325" s="405" t="n">
        <v>0</v>
      </c>
      <c r="EF325" s="405">
        <f>SUM(DZ325:EB325)-SUM(EC325:EE325)</f>
        <v/>
      </c>
      <c r="EG325" s="405" t="n">
        <v>0</v>
      </c>
      <c r="EH325" s="405">
        <f>+EF325-EG325</f>
        <v/>
      </c>
      <c r="EI325" s="2700">
        <f>365/((+EA325+EB325-ED325-EE325)/((+DZ325+EF325)/2)*DAY(DY325))</f>
        <v/>
      </c>
      <c r="EJ325" s="2700">
        <f>+EF325/EA325*DAY(DY325)</f>
        <v/>
      </c>
      <c r="EK325" s="406">
        <f>(ED325+EE325)/EA325</f>
        <v/>
      </c>
      <c r="EL325" s="406">
        <f>+EC325/(+EC325+ED325+EE325)</f>
        <v/>
      </c>
      <c r="EM325" s="407">
        <f t="array" ref="EM325">EC325/(SUMPRODUCT(--(CHOOSE({1,2,3},EB325,ED325,EE325)&gt;0),CHOOSE({1,2,3},EB325,ED325,EE325))+EA325)</f>
        <v/>
      </c>
      <c r="EO325" s="2699">
        <f>EOMONTH(EO326,-1)</f>
        <v/>
      </c>
      <c r="EP325" s="405">
        <f>+EV324</f>
        <v/>
      </c>
      <c r="EQ325" s="405" t="n">
        <v>0</v>
      </c>
      <c r="ER325" s="405" t="n">
        <v>0</v>
      </c>
      <c r="ES325" s="405" t="n">
        <v>0</v>
      </c>
      <c r="ET325" s="405" t="n">
        <v>0</v>
      </c>
      <c r="EU325" s="405" t="n">
        <v>0</v>
      </c>
      <c r="EV325" s="405">
        <f>SUM(EP325:ER325)-SUM(ES325:EU325)</f>
        <v/>
      </c>
      <c r="EW325" s="405" t="n">
        <v>0</v>
      </c>
      <c r="EX325" s="405">
        <f>+EV325-EW325</f>
        <v/>
      </c>
      <c r="EY325" s="2700">
        <f>365/((+EQ325+ER325-ET325-EU325)/((+EP325+EV325)/2)*DAY(EO325))</f>
        <v/>
      </c>
      <c r="EZ325" s="2700">
        <f>+EV325/EQ325*DAY(EO325)</f>
        <v/>
      </c>
      <c r="FA325" s="406">
        <f>(ET325+EU325)/EQ325</f>
        <v/>
      </c>
      <c r="FB325" s="406">
        <f>+ES325/(+ES325+ET325+EU325)</f>
        <v/>
      </c>
      <c r="FC325" s="407">
        <f t="array" ref="FC325">ES325/(SUMPRODUCT(--(CHOOSE({1,2,3},FH325,FX325,GN325)&gt;0),CHOOSE({1,2,3},FH325,FX325,GN325))+EQ325)</f>
        <v/>
      </c>
      <c r="FE325" s="2699">
        <f>EOMONTH(FE326,-1)</f>
        <v/>
      </c>
      <c r="FF325" s="405">
        <f>+FL324</f>
        <v/>
      </c>
      <c r="FG325" s="405" t="n">
        <v>0</v>
      </c>
      <c r="FH325" s="405" t="n">
        <v>0</v>
      </c>
      <c r="FI325" s="405" t="n">
        <v>0</v>
      </c>
      <c r="FJ325" s="405" t="n">
        <v>0</v>
      </c>
      <c r="FK325" s="405" t="n">
        <v>0</v>
      </c>
      <c r="FL325" s="405">
        <f>SUM(FF325:FH325)-SUM(FI325:FK325)</f>
        <v/>
      </c>
      <c r="FM325" s="405" t="n">
        <v>0</v>
      </c>
      <c r="FN325" s="405">
        <f>+FL325-FM325</f>
        <v/>
      </c>
      <c r="FO325" s="2700">
        <f>365/((+FG325+FH325-FJ325-FK325)/((+FF325+FL325)/2)*DAY(FE325))</f>
        <v/>
      </c>
      <c r="FP325" s="2700">
        <f>+FL325/FG325*DAY(FE325)</f>
        <v/>
      </c>
      <c r="FQ325" s="406">
        <f>(FJ325+FK325)/FG325</f>
        <v/>
      </c>
      <c r="FR325" s="406">
        <f>+FI325/(+FI325+FJ325+FK325)</f>
        <v/>
      </c>
      <c r="FS325" s="407">
        <f t="array" ref="FS325">FI325/(SUMPRODUCT(--(CHOOSE({1,2,3},FH325,FJ325,FK325)&gt;0),CHOOSE({1,2,3},FH325,FJ325,FK325))+FG325)</f>
        <v/>
      </c>
      <c r="FU325" s="2699">
        <f>EOMONTH(FU326,-1)</f>
        <v/>
      </c>
      <c r="FV325" s="405">
        <f>+GB324</f>
        <v/>
      </c>
      <c r="FW325" s="405" t="n">
        <v>0</v>
      </c>
      <c r="FX325" s="405" t="n">
        <v>0</v>
      </c>
      <c r="FY325" s="405" t="n">
        <v>0</v>
      </c>
      <c r="FZ325" s="405" t="n">
        <v>0</v>
      </c>
      <c r="GA325" s="405" t="n">
        <v>0</v>
      </c>
      <c r="GB325" s="405">
        <f>SUM(FV325:FX325)-SUM(FY325:GA325)</f>
        <v/>
      </c>
      <c r="GC325" s="405" t="n">
        <v>0</v>
      </c>
      <c r="GD325" s="405">
        <f>+GB325-GC325</f>
        <v/>
      </c>
      <c r="GE325" s="2700">
        <f>365/((+FW325+FX325-FZ325-GA325)/((+FV325+GB325)/2)*DAY(FU325))</f>
        <v/>
      </c>
      <c r="GF325" s="2700">
        <f>+GB325/FW325*DAY(FU325)</f>
        <v/>
      </c>
      <c r="GG325" s="406">
        <f>(FZ325+GA325)/FW325</f>
        <v/>
      </c>
      <c r="GH325" s="406">
        <f>+FY325/(+FY325+FZ325+GA325)</f>
        <v/>
      </c>
      <c r="GI325" s="407">
        <f t="array" ref="GI325">FY325/(SUMPRODUCT(--(CHOOSE({1,2,3},FX325,FZ325,GA325)&gt;0),CHOOSE({1,2,3},FX325,FZ325,GA325))+FW325)</f>
        <v/>
      </c>
      <c r="GK325" s="2699">
        <f>EOMONTH(GK326,-1)</f>
        <v/>
      </c>
      <c r="GL325" s="405">
        <f>+GR324</f>
        <v/>
      </c>
      <c r="GM325" s="405" t="n">
        <v>0</v>
      </c>
      <c r="GN325" s="405" t="n">
        <v>0</v>
      </c>
      <c r="GO325" s="405" t="n">
        <v>0</v>
      </c>
      <c r="GP325" s="405" t="n">
        <v>0</v>
      </c>
      <c r="GQ325" s="405" t="n">
        <v>0</v>
      </c>
      <c r="GR325" s="405">
        <f>SUM(GL325:GN325)-SUM(GO325:GQ325)</f>
        <v/>
      </c>
      <c r="GS325" s="405" t="n">
        <v>0</v>
      </c>
      <c r="GT325" s="405">
        <f>+GR325-GS325</f>
        <v/>
      </c>
      <c r="GU325" s="2700">
        <f>365/((+GM325+GN325-GP325-GQ325)/((+GL325+GR325)/2)*DAY(GK325))</f>
        <v/>
      </c>
      <c r="GV325" s="2700">
        <f>+GR325/GM325*DAY(GK325)</f>
        <v/>
      </c>
      <c r="GW325" s="406">
        <f>(GP325+GQ325)/GM325</f>
        <v/>
      </c>
      <c r="GX325" s="406">
        <f>+GO325/(+GO325+GP325+GQ325)</f>
        <v/>
      </c>
      <c r="GY325" s="407">
        <f t="array" ref="GY325">GO325/(SUMPRODUCT(--(CHOOSE({1,2,3},GN325,GP325,GQ325)&gt;0),CHOOSE({1,2,3},GN325,GP325,GQ325))+GM325)</f>
        <v/>
      </c>
    </row>
    <row r="326">
      <c r="A326" s="2699">
        <f>EOMONTH(A327,-1)</f>
        <v/>
      </c>
      <c r="B326" s="405">
        <f>R326+AH326+AX326+BN326+CD326+CT326+DJ326+DZ326+EP326+FF326+FV326+GL326</f>
        <v/>
      </c>
      <c r="C326" s="405">
        <f>S326+AI326+AY326+BO326+CE326+CU326+DK326+EA326+EQ326+FG326+FW326+GM326</f>
        <v/>
      </c>
      <c r="D326" s="405">
        <f>T326+AJ326+AZ326+BP326+CF326+CV326+DL326+EB326+ER326+FH326+FX326+GN326</f>
        <v/>
      </c>
      <c r="E326" s="405">
        <f>U326+AK326+BA326+BQ326+CG326+CW326+DM326+EC326+ES326+FI326+FY326+GO326</f>
        <v/>
      </c>
      <c r="F326" s="405">
        <f>V326+AL326+BB326+BR326+CH326+CX326+DN326+ED326+ET326+FJ326+FZ326+GP326</f>
        <v/>
      </c>
      <c r="G326" s="405">
        <f>W326+AM326+BC326+BS326+CI326+CY326+DO326+EE326+EU326+FK326+GA326+GQ326</f>
        <v/>
      </c>
      <c r="H326" s="405">
        <f>X326+AN326+BD326+BT326+CJ326+CZ326+DP326+EF326+EV326+FL326+GB326+GR326</f>
        <v/>
      </c>
      <c r="I326" s="405">
        <f>Y326+AO326+BE326+BU326+CK326+DA326+DQ326+EG326+EW326+FM326+GC326+GS326</f>
        <v/>
      </c>
      <c r="J326" s="405">
        <f>Z326+AP326+BF326+BV326</f>
        <v/>
      </c>
      <c r="K326" s="2700">
        <f>365/((+C326+D326-F326-G326)/((+B326+H326)/2)*DAY(A326))</f>
        <v/>
      </c>
      <c r="L326" s="2700">
        <f>+H326/C326*DAY(A326)</f>
        <v/>
      </c>
      <c r="M326" s="406">
        <f>(F326+G326)/C326</f>
        <v/>
      </c>
      <c r="N326" s="406">
        <f>+E326/(+E326+F326+G326)</f>
        <v/>
      </c>
      <c r="O326" s="407">
        <f t="array" ref="O326">E326/(SUMPRODUCT(--(CHOOSE({1,2,3},D326,F326,G326)&gt;0),CHOOSE({1,2,3},D326,F326,G326))+C326)</f>
        <v/>
      </c>
      <c r="Q326" s="2699">
        <f>EOMONTH(Q327,-1)</f>
        <v/>
      </c>
      <c r="R326" s="405">
        <f>+X325</f>
        <v/>
      </c>
      <c r="S326" s="405" t="n">
        <v>0</v>
      </c>
      <c r="T326" s="405" t="n">
        <v>0</v>
      </c>
      <c r="U326" s="405" t="n">
        <v>0</v>
      </c>
      <c r="V326" s="405" t="n">
        <v>0</v>
      </c>
      <c r="W326" s="405" t="n">
        <v>0</v>
      </c>
      <c r="X326" s="405">
        <f>SUM(R326:T326)-SUM(U326:W326)</f>
        <v/>
      </c>
      <c r="Y326" s="405" t="n">
        <v>0</v>
      </c>
      <c r="Z326" s="405">
        <f>+X326-Y326</f>
        <v/>
      </c>
      <c r="AA326" s="2700">
        <f>365/((+S326+T326-V326-W326)/((+R326+X326)/2)*DAY(Q326))</f>
        <v/>
      </c>
      <c r="AB326" s="2700">
        <f>+X326/S326*DAY(Q326)</f>
        <v/>
      </c>
      <c r="AC326" s="406">
        <f>(V326+W326)/S326</f>
        <v/>
      </c>
      <c r="AD326" s="406">
        <f>+U326/(+U326+V326+W326)</f>
        <v/>
      </c>
      <c r="AE326" s="407">
        <f t="array" ref="AE326">U326/(SUMPRODUCT(--(CHOOSE({1,2,3},T326,V326,W326)&gt;0),CHOOSE({1,2,3},T326,V326,W326))+S326)</f>
        <v/>
      </c>
      <c r="AG326" s="2699">
        <f>EOMONTH(AG327,-1)</f>
        <v/>
      </c>
      <c r="AH326" s="405">
        <f>+AN325</f>
        <v/>
      </c>
      <c r="AI326" s="405" t="n">
        <v>0</v>
      </c>
      <c r="AJ326" s="405" t="n">
        <v>0</v>
      </c>
      <c r="AK326" s="405" t="n">
        <v>0</v>
      </c>
      <c r="AL326" s="405" t="n">
        <v>0</v>
      </c>
      <c r="AM326" s="405" t="n">
        <v>0</v>
      </c>
      <c r="AN326" s="405">
        <f>SUM(AH326:AJ326)-SUM(AK326:AM326)</f>
        <v/>
      </c>
      <c r="AO326" s="405" t="n">
        <v>0</v>
      </c>
      <c r="AP326" s="405">
        <f>+AN326-AO326</f>
        <v/>
      </c>
      <c r="AQ326" s="2700">
        <f>365/((+AI326+AJ326-AL326-AM326)/((+AH326+AN326)/2)*DAY(AG326))</f>
        <v/>
      </c>
      <c r="AR326" s="2700">
        <f>+AN326/AI326*DAY(AG326)</f>
        <v/>
      </c>
      <c r="AS326" s="406">
        <f>(AL326+AM326)/AI326</f>
        <v/>
      </c>
      <c r="AT326" s="406">
        <f>+AK326/(+AK326+AL326+AM326)</f>
        <v/>
      </c>
      <c r="AU326" s="407">
        <f t="array" ref="AU326">AK326/(SUMPRODUCT(--(CHOOSE({1,2,3},AJ326,AL326,AM326)&gt;0),CHOOSE({1,2,3},AJ326,AL326,AM326))+AI326)</f>
        <v/>
      </c>
      <c r="AW326" s="2699">
        <f>EOMONTH(AW327,-1)</f>
        <v/>
      </c>
      <c r="AX326" s="405">
        <f>+BD325</f>
        <v/>
      </c>
      <c r="AY326" s="405" t="n">
        <v>0</v>
      </c>
      <c r="AZ326" s="405" t="n">
        <v>0</v>
      </c>
      <c r="BA326" s="405" t="n">
        <v>0</v>
      </c>
      <c r="BB326" s="405" t="n">
        <v>0</v>
      </c>
      <c r="BC326" s="405" t="n">
        <v>0</v>
      </c>
      <c r="BD326" s="405">
        <f>SUM(AX326:AZ326)-SUM(BA326:BC326)</f>
        <v/>
      </c>
      <c r="BE326" s="405" t="n">
        <v>0</v>
      </c>
      <c r="BF326" s="405">
        <f>+BD326-BE326</f>
        <v/>
      </c>
      <c r="BG326" s="2700">
        <f>365/((+AY326+AZ326-BB326-BC326)/((+AX326+BD326)/2)*DAY(AW326))</f>
        <v/>
      </c>
      <c r="BH326" s="2700">
        <f>+BD326/AY326*DAY(AW326)</f>
        <v/>
      </c>
      <c r="BI326" s="406">
        <f>(BB326+BC326)/AY326</f>
        <v/>
      </c>
      <c r="BJ326" s="406">
        <f>+BA326/(+BA326+BB326+BC326)</f>
        <v/>
      </c>
      <c r="BK326" s="407">
        <f t="array" ref="BK326">BA326/(SUMPRODUCT(--(CHOOSE({1,2,3},AZ326,BB326,BC326)&gt;0),CHOOSE({1,2,3},AZ326,BB326,BC326))+AY326)</f>
        <v/>
      </c>
      <c r="BM326" s="2699">
        <f>EOMONTH(BM327,-1)</f>
        <v/>
      </c>
      <c r="BN326" s="405">
        <f>+BT325</f>
        <v/>
      </c>
      <c r="BO326" s="405" t="n">
        <v>0</v>
      </c>
      <c r="BP326" s="405" t="n">
        <v>0</v>
      </c>
      <c r="BQ326" s="405" t="n">
        <v>0</v>
      </c>
      <c r="BR326" s="405" t="n">
        <v>0</v>
      </c>
      <c r="BS326" s="405" t="n">
        <v>0</v>
      </c>
      <c r="BT326" s="405">
        <f>SUM(BN326:BP326)-SUM(BQ326:BS326)</f>
        <v/>
      </c>
      <c r="BU326" s="405" t="n">
        <v>0</v>
      </c>
      <c r="BV326" s="405">
        <f>+BT326-BU326</f>
        <v/>
      </c>
      <c r="BW326" s="2700">
        <f>365/((+BO326+BP326-BR326-BS326)/((+BN326+BT326)/2)*DAY(BM326))</f>
        <v/>
      </c>
      <c r="BX326" s="2700">
        <f>+BT326/BO326*DAY(BM326)</f>
        <v/>
      </c>
      <c r="BY326" s="406">
        <f>(BR326+BS326)/BO326</f>
        <v/>
      </c>
      <c r="BZ326" s="406">
        <f>+BQ326/(+BQ326+BR326+BS326)</f>
        <v/>
      </c>
      <c r="CA326" s="407">
        <f t="array" ref="CA326">BQ326/(SUMPRODUCT(--(CHOOSE({1,2,3},BP326,BR326,BS326)&gt;0),CHOOSE({1,2,3},BP326,BR326,BS326))+BO326)</f>
        <v/>
      </c>
      <c r="CC326" s="2699">
        <f>EOMONTH(CC327,-1)</f>
        <v/>
      </c>
      <c r="CD326" s="405">
        <f>+CJ325</f>
        <v/>
      </c>
      <c r="CE326" s="405" t="n">
        <v>0</v>
      </c>
      <c r="CF326" s="405" t="n">
        <v>0</v>
      </c>
      <c r="CG326" s="405" t="n">
        <v>0</v>
      </c>
      <c r="CH326" s="405" t="n">
        <v>0</v>
      </c>
      <c r="CI326" s="405" t="n">
        <v>0</v>
      </c>
      <c r="CJ326" s="405">
        <f>SUM(CD326:CF326)-SUM(CG326:CI326)</f>
        <v/>
      </c>
      <c r="CK326" s="405" t="n">
        <v>0</v>
      </c>
      <c r="CL326" s="405">
        <f>+CJ326-CK326</f>
        <v/>
      </c>
      <c r="CM326" s="2700">
        <f>365/((+CE326+CF326-CH326-CI326)/((+CD326+CJ326)/2)*DAY(CC326))</f>
        <v/>
      </c>
      <c r="CN326" s="2700">
        <f>+CJ326/CE326*DAY(CC326)</f>
        <v/>
      </c>
      <c r="CO326" s="406">
        <f>(CH326+CI326)/CE326</f>
        <v/>
      </c>
      <c r="CP326" s="406">
        <f>+CG326/(+CG326+CH326+CI326)</f>
        <v/>
      </c>
      <c r="CQ326" s="407">
        <f t="array" ref="CQ326">CG326/(SUMPRODUCT(--(CHOOSE({1,2,3},CF326,CH326,CI326)&gt;0),CHOOSE({1,2,3},CF326,CH326,CI326))+CE326)</f>
        <v/>
      </c>
      <c r="CS326" s="2699">
        <f>EOMONTH(CS327,-1)</f>
        <v/>
      </c>
      <c r="CT326" s="405">
        <f>+CZ325</f>
        <v/>
      </c>
      <c r="CU326" s="405" t="n">
        <v>0</v>
      </c>
      <c r="CV326" s="405" t="n">
        <v>0</v>
      </c>
      <c r="CW326" s="405" t="n">
        <v>0</v>
      </c>
      <c r="CX326" s="405" t="n">
        <v>0</v>
      </c>
      <c r="CY326" s="405" t="n">
        <v>0</v>
      </c>
      <c r="CZ326" s="405">
        <f>SUM(CT326:CV326)-SUM(CW326:CY326)</f>
        <v/>
      </c>
      <c r="DA326" s="405" t="n">
        <v>0</v>
      </c>
      <c r="DB326" s="405">
        <f>+CZ326-DA326</f>
        <v/>
      </c>
      <c r="DC326" s="2700">
        <f>365/((+CU326+CV326-CX326-CY326)/((+CT326+CZ326)/2)*DAY(CS326))</f>
        <v/>
      </c>
      <c r="DD326" s="2700">
        <f>+CZ326/CU326*DAY(CS326)</f>
        <v/>
      </c>
      <c r="DE326" s="406">
        <f>(CX326+CY326)/CU326</f>
        <v/>
      </c>
      <c r="DF326" s="406">
        <f>+CW326/(+CW326+CX326+CY326)</f>
        <v/>
      </c>
      <c r="DG326" s="407">
        <f t="array" ref="DG326">CW326/(SUMPRODUCT(--(CHOOSE({1,2,3},CV326,CX326,CY326)&gt;0),CHOOSE({1,2,3},CV326,CX326,CY326))+CU326)</f>
        <v/>
      </c>
      <c r="DI326" s="2699">
        <f>EOMONTH(DI327,-1)</f>
        <v/>
      </c>
      <c r="DJ326" s="405">
        <f>+DP325</f>
        <v/>
      </c>
      <c r="DK326" s="405" t="n">
        <v>0</v>
      </c>
      <c r="DL326" s="405" t="n">
        <v>0</v>
      </c>
      <c r="DM326" s="405" t="n">
        <v>0</v>
      </c>
      <c r="DN326" s="405" t="n">
        <v>0</v>
      </c>
      <c r="DO326" s="405" t="n">
        <v>0</v>
      </c>
      <c r="DP326" s="405">
        <f>SUM(DJ326:DL326)-SUM(DM326:DO326)</f>
        <v/>
      </c>
      <c r="DQ326" s="405" t="n">
        <v>0</v>
      </c>
      <c r="DR326" s="405">
        <f>+DP326-DQ326</f>
        <v/>
      </c>
      <c r="DS326" s="2700">
        <f>365/((+DK326+DL326-DN326-DO326)/((+DJ326+DP326)/2)*DAY(DI326))</f>
        <v/>
      </c>
      <c r="DT326" s="2700">
        <f>+DP326/DK326*DAY(DI326)</f>
        <v/>
      </c>
      <c r="DU326" s="406">
        <f>(DN326+DO326)/DK326</f>
        <v/>
      </c>
      <c r="DV326" s="406">
        <f>+DM326/(+DM326+DN326+DO326)</f>
        <v/>
      </c>
      <c r="DW326" s="407">
        <f t="array" ref="DW326">DM326/(SUMPRODUCT(--(CHOOSE({1,2,3},DL326,DN326,DO326)&gt;0),CHOOSE({1,2,3},DL326,DN326,DO326))+DK326)</f>
        <v/>
      </c>
      <c r="DY326" s="2699">
        <f>EOMONTH(DY327,-1)</f>
        <v/>
      </c>
      <c r="DZ326" s="405">
        <f>+EF325</f>
        <v/>
      </c>
      <c r="EA326" s="405" t="n">
        <v>0</v>
      </c>
      <c r="EB326" s="405" t="n">
        <v>0</v>
      </c>
      <c r="EC326" s="405" t="n">
        <v>0</v>
      </c>
      <c r="ED326" s="405" t="n">
        <v>0</v>
      </c>
      <c r="EE326" s="405" t="n">
        <v>0</v>
      </c>
      <c r="EF326" s="405">
        <f>SUM(DZ326:EB326)-SUM(EC326:EE326)</f>
        <v/>
      </c>
      <c r="EG326" s="405" t="n">
        <v>0</v>
      </c>
      <c r="EH326" s="405">
        <f>+EF326-EG326</f>
        <v/>
      </c>
      <c r="EI326" s="2700">
        <f>365/((+EA326+EB326-ED326-EE326)/((+DZ326+EF326)/2)*DAY(DY326))</f>
        <v/>
      </c>
      <c r="EJ326" s="2700">
        <f>+EF326/EA326*DAY(DY326)</f>
        <v/>
      </c>
      <c r="EK326" s="406">
        <f>(ED326+EE326)/EA326</f>
        <v/>
      </c>
      <c r="EL326" s="406">
        <f>+EC326/(+EC326+ED326+EE326)</f>
        <v/>
      </c>
      <c r="EM326" s="407">
        <f t="array" ref="EM326">EC326/(SUMPRODUCT(--(CHOOSE({1,2,3},EB326,ED326,EE326)&gt;0),CHOOSE({1,2,3},EB326,ED326,EE326))+EA326)</f>
        <v/>
      </c>
      <c r="EO326" s="2699">
        <f>EOMONTH(EO327,-1)</f>
        <v/>
      </c>
      <c r="EP326" s="405">
        <f>+EV325</f>
        <v/>
      </c>
      <c r="EQ326" s="405" t="n">
        <v>0</v>
      </c>
      <c r="ER326" s="405" t="n">
        <v>0</v>
      </c>
      <c r="ES326" s="405" t="n">
        <v>0</v>
      </c>
      <c r="ET326" s="405" t="n">
        <v>0</v>
      </c>
      <c r="EU326" s="405" t="n">
        <v>0</v>
      </c>
      <c r="EV326" s="405">
        <f>SUM(EP326:ER326)-SUM(ES326:EU326)</f>
        <v/>
      </c>
      <c r="EW326" s="405" t="n">
        <v>0</v>
      </c>
      <c r="EX326" s="405">
        <f>+EV326-EW326</f>
        <v/>
      </c>
      <c r="EY326" s="2700">
        <f>365/((+EQ326+ER326-ET326-EU326)/((+EP326+EV326)/2)*DAY(EO326))</f>
        <v/>
      </c>
      <c r="EZ326" s="2700">
        <f>+EV326/EQ326*DAY(EO326)</f>
        <v/>
      </c>
      <c r="FA326" s="406">
        <f>(ET326+EU326)/EQ326</f>
        <v/>
      </c>
      <c r="FB326" s="406">
        <f>+ES326/(+ES326+ET326+EU326)</f>
        <v/>
      </c>
      <c r="FC326" s="407">
        <f t="array" ref="FC326">ES326/(SUMPRODUCT(--(CHOOSE({1,2,3},FH326,FX326,GN326)&gt;0),CHOOSE({1,2,3},FH326,FX326,GN326))+EQ326)</f>
        <v/>
      </c>
      <c r="FE326" s="2699">
        <f>EOMONTH(FE327,-1)</f>
        <v/>
      </c>
      <c r="FF326" s="405">
        <f>+FL325</f>
        <v/>
      </c>
      <c r="FG326" s="405" t="n">
        <v>0</v>
      </c>
      <c r="FH326" s="405" t="n">
        <v>0</v>
      </c>
      <c r="FI326" s="405" t="n">
        <v>0</v>
      </c>
      <c r="FJ326" s="405" t="n">
        <v>0</v>
      </c>
      <c r="FK326" s="405" t="n">
        <v>0</v>
      </c>
      <c r="FL326" s="405">
        <f>SUM(FF326:FH326)-SUM(FI326:FK326)</f>
        <v/>
      </c>
      <c r="FM326" s="405" t="n">
        <v>0</v>
      </c>
      <c r="FN326" s="405">
        <f>+FL326-FM326</f>
        <v/>
      </c>
      <c r="FO326" s="2700">
        <f>365/((+FG326+FH326-FJ326-FK326)/((+FF326+FL326)/2)*DAY(FE326))</f>
        <v/>
      </c>
      <c r="FP326" s="2700">
        <f>+FL326/FG326*DAY(FE326)</f>
        <v/>
      </c>
      <c r="FQ326" s="406">
        <f>(FJ326+FK326)/FG326</f>
        <v/>
      </c>
      <c r="FR326" s="406">
        <f>+FI326/(+FI326+FJ326+FK326)</f>
        <v/>
      </c>
      <c r="FS326" s="407">
        <f t="array" ref="FS326">FI326/(SUMPRODUCT(--(CHOOSE({1,2,3},FH326,FJ326,FK326)&gt;0),CHOOSE({1,2,3},FH326,FJ326,FK326))+FG326)</f>
        <v/>
      </c>
      <c r="FU326" s="2699">
        <f>EOMONTH(FU327,-1)</f>
        <v/>
      </c>
      <c r="FV326" s="405">
        <f>+GB325</f>
        <v/>
      </c>
      <c r="FW326" s="405" t="n">
        <v>0</v>
      </c>
      <c r="FX326" s="405" t="n">
        <v>0</v>
      </c>
      <c r="FY326" s="405" t="n">
        <v>0</v>
      </c>
      <c r="FZ326" s="405" t="n">
        <v>0</v>
      </c>
      <c r="GA326" s="405" t="n">
        <v>0</v>
      </c>
      <c r="GB326" s="405">
        <f>SUM(FV326:FX326)-SUM(FY326:GA326)</f>
        <v/>
      </c>
      <c r="GC326" s="405" t="n">
        <v>0</v>
      </c>
      <c r="GD326" s="405">
        <f>+GB326-GC326</f>
        <v/>
      </c>
      <c r="GE326" s="2700">
        <f>365/((+FW326+FX326-FZ326-GA326)/((+FV326+GB326)/2)*DAY(FU326))</f>
        <v/>
      </c>
      <c r="GF326" s="2700">
        <f>+GB326/FW326*DAY(FU326)</f>
        <v/>
      </c>
      <c r="GG326" s="406">
        <f>(FZ326+GA326)/FW326</f>
        <v/>
      </c>
      <c r="GH326" s="406">
        <f>+FY326/(+FY326+FZ326+GA326)</f>
        <v/>
      </c>
      <c r="GI326" s="407">
        <f t="array" ref="GI326">FY326/(SUMPRODUCT(--(CHOOSE({1,2,3},FX326,FZ326,GA326)&gt;0),CHOOSE({1,2,3},FX326,FZ326,GA326))+FW326)</f>
        <v/>
      </c>
      <c r="GK326" s="2699">
        <f>EOMONTH(GK327,-1)</f>
        <v/>
      </c>
      <c r="GL326" s="405">
        <f>+GR325</f>
        <v/>
      </c>
      <c r="GM326" s="405" t="n">
        <v>0</v>
      </c>
      <c r="GN326" s="405" t="n">
        <v>0</v>
      </c>
      <c r="GO326" s="405" t="n">
        <v>0</v>
      </c>
      <c r="GP326" s="405" t="n">
        <v>0</v>
      </c>
      <c r="GQ326" s="405" t="n">
        <v>0</v>
      </c>
      <c r="GR326" s="405">
        <f>SUM(GL326:GN326)-SUM(GO326:GQ326)</f>
        <v/>
      </c>
      <c r="GS326" s="405" t="n">
        <v>0</v>
      </c>
      <c r="GT326" s="405">
        <f>+GR326-GS326</f>
        <v/>
      </c>
      <c r="GU326" s="2700">
        <f>365/((+GM326+GN326-GP326-GQ326)/((+GL326+GR326)/2)*DAY(GK326))</f>
        <v/>
      </c>
      <c r="GV326" s="2700">
        <f>+GR326/GM326*DAY(GK326)</f>
        <v/>
      </c>
      <c r="GW326" s="406">
        <f>(GP326+GQ326)/GM326</f>
        <v/>
      </c>
      <c r="GX326" s="406">
        <f>+GO326/(+GO326+GP326+GQ326)</f>
        <v/>
      </c>
      <c r="GY326" s="407">
        <f t="array" ref="GY326">GO326/(SUMPRODUCT(--(CHOOSE({1,2,3},GN326,GP326,GQ326)&gt;0),CHOOSE({1,2,3},GN326,GP326,GQ326))+GM326)</f>
        <v/>
      </c>
    </row>
    <row r="327">
      <c r="A327" s="2699">
        <f>EOMONTH(A328,-1)</f>
        <v/>
      </c>
      <c r="B327" s="405">
        <f>R327+AH327+AX327+BN327+CD327+CT327+DJ327+DZ327+EP327+FF327+FV327+GL327</f>
        <v/>
      </c>
      <c r="C327" s="405">
        <f>S327+AI327+AY327+BO327+CE327+CU327+DK327+EA327+EQ327+FG327+FW327+GM327</f>
        <v/>
      </c>
      <c r="D327" s="405">
        <f>T327+AJ327+AZ327+BP327+CF327+CV327+DL327+EB327+ER327+FH327+FX327+GN327</f>
        <v/>
      </c>
      <c r="E327" s="405">
        <f>U327+AK327+BA327+BQ327+CG327+CW327+DM327+EC327+ES327+FI327+FY327+GO327</f>
        <v/>
      </c>
      <c r="F327" s="405">
        <f>V327+AL327+BB327+BR327+CH327+CX327+DN327+ED327+ET327+FJ327+FZ327+GP327</f>
        <v/>
      </c>
      <c r="G327" s="405">
        <f>W327+AM327+BC327+BS327+CI327+CY327+DO327+EE327+EU327+FK327+GA327+GQ327</f>
        <v/>
      </c>
      <c r="H327" s="405">
        <f>X327+AN327+BD327+BT327+CJ327+CZ327+DP327+EF327+EV327+FL327+GB327+GR327</f>
        <v/>
      </c>
      <c r="I327" s="405">
        <f>Y327+AO327+BE327+BU327+CK327+DA327+DQ327+EG327+EW327+FM327+GC327+GS327</f>
        <v/>
      </c>
      <c r="J327" s="405">
        <f>Z327+AP327+BF327+BV327</f>
        <v/>
      </c>
      <c r="K327" s="2700">
        <f>365/((+C327+D327-F327-G327)/((+B327+H327)/2)*DAY(A327))</f>
        <v/>
      </c>
      <c r="L327" s="2700">
        <f>+H327/C327*DAY(A327)</f>
        <v/>
      </c>
      <c r="M327" s="406">
        <f>(F327+G327)/C327</f>
        <v/>
      </c>
      <c r="N327" s="406">
        <f>+E327/(+E327+F327+G327)</f>
        <v/>
      </c>
      <c r="O327" s="407">
        <f t="array" ref="O327">E327/(SUMPRODUCT(--(CHOOSE({1,2,3},D327,F327,G327)&gt;0),CHOOSE({1,2,3},D327,F327,G327))+C327)</f>
        <v/>
      </c>
      <c r="Q327" s="2699">
        <f>EOMONTH(Q328,-1)</f>
        <v/>
      </c>
      <c r="R327" s="405">
        <f>+X326</f>
        <v/>
      </c>
      <c r="S327" s="405" t="n">
        <v>0</v>
      </c>
      <c r="T327" s="405" t="n">
        <v>0</v>
      </c>
      <c r="U327" s="405" t="n">
        <v>0</v>
      </c>
      <c r="V327" s="405" t="n">
        <v>0</v>
      </c>
      <c r="W327" s="405" t="n">
        <v>0</v>
      </c>
      <c r="X327" s="405">
        <f>SUM(R327:T327)-SUM(U327:W327)</f>
        <v/>
      </c>
      <c r="Y327" s="405" t="n">
        <v>0</v>
      </c>
      <c r="Z327" s="405">
        <f>+X327-Y327</f>
        <v/>
      </c>
      <c r="AA327" s="2700">
        <f>365/((+S327+T327-V327-W327)/((+R327+X327)/2)*DAY(Q327))</f>
        <v/>
      </c>
      <c r="AB327" s="2700">
        <f>+X327/S327*DAY(Q327)</f>
        <v/>
      </c>
      <c r="AC327" s="406">
        <f>(V327+W327)/S327</f>
        <v/>
      </c>
      <c r="AD327" s="406">
        <f>+U327/(+U327+V327+W327)</f>
        <v/>
      </c>
      <c r="AE327" s="407">
        <f t="array" ref="AE327">U327/(SUMPRODUCT(--(CHOOSE({1,2,3},T327,V327,W327)&gt;0),CHOOSE({1,2,3},T327,V327,W327))+S327)</f>
        <v/>
      </c>
      <c r="AG327" s="2699">
        <f>EOMONTH(AG328,-1)</f>
        <v/>
      </c>
      <c r="AH327" s="405">
        <f>+AN326</f>
        <v/>
      </c>
      <c r="AI327" s="405" t="n">
        <v>0</v>
      </c>
      <c r="AJ327" s="405" t="n">
        <v>0</v>
      </c>
      <c r="AK327" s="405" t="n">
        <v>0</v>
      </c>
      <c r="AL327" s="405" t="n">
        <v>0</v>
      </c>
      <c r="AM327" s="405" t="n">
        <v>0</v>
      </c>
      <c r="AN327" s="405">
        <f>SUM(AH327:AJ327)-SUM(AK327:AM327)</f>
        <v/>
      </c>
      <c r="AO327" s="405" t="n">
        <v>0</v>
      </c>
      <c r="AP327" s="405">
        <f>+AN327-AO327</f>
        <v/>
      </c>
      <c r="AQ327" s="2700">
        <f>365/((+AI327+AJ327-AL327-AM327)/((+AH327+AN327)/2)*DAY(AG327))</f>
        <v/>
      </c>
      <c r="AR327" s="2700">
        <f>+AN327/AI327*DAY(AG327)</f>
        <v/>
      </c>
      <c r="AS327" s="406">
        <f>(AL327+AM327)/AI327</f>
        <v/>
      </c>
      <c r="AT327" s="406">
        <f>+AK327/(+AK327+AL327+AM327)</f>
        <v/>
      </c>
      <c r="AU327" s="407">
        <f t="array" ref="AU327">AK327/(SUMPRODUCT(--(CHOOSE({1,2,3},AJ327,AL327,AM327)&gt;0),CHOOSE({1,2,3},AJ327,AL327,AM327))+AI327)</f>
        <v/>
      </c>
      <c r="AW327" s="2699">
        <f>EOMONTH(AW328,-1)</f>
        <v/>
      </c>
      <c r="AX327" s="405">
        <f>+BD326</f>
        <v/>
      </c>
      <c r="AY327" s="405" t="n">
        <v>0</v>
      </c>
      <c r="AZ327" s="405" t="n">
        <v>0</v>
      </c>
      <c r="BA327" s="405" t="n">
        <v>0</v>
      </c>
      <c r="BB327" s="405" t="n">
        <v>0</v>
      </c>
      <c r="BC327" s="405" t="n">
        <v>0</v>
      </c>
      <c r="BD327" s="405">
        <f>SUM(AX327:AZ327)-SUM(BA327:BC327)</f>
        <v/>
      </c>
      <c r="BE327" s="405" t="n">
        <v>0</v>
      </c>
      <c r="BF327" s="405">
        <f>+BD327-BE327</f>
        <v/>
      </c>
      <c r="BG327" s="2700">
        <f>365/((+AY327+AZ327-BB327-BC327)/((+AX327+BD327)/2)*DAY(AW327))</f>
        <v/>
      </c>
      <c r="BH327" s="2700">
        <f>+BD327/AY327*DAY(AW327)</f>
        <v/>
      </c>
      <c r="BI327" s="406">
        <f>(BB327+BC327)/AY327</f>
        <v/>
      </c>
      <c r="BJ327" s="406">
        <f>+BA327/(+BA327+BB327+BC327)</f>
        <v/>
      </c>
      <c r="BK327" s="407">
        <f t="array" ref="BK327">BA327/(SUMPRODUCT(--(CHOOSE({1,2,3},AZ327,BB327,BC327)&gt;0),CHOOSE({1,2,3},AZ327,BB327,BC327))+AY327)</f>
        <v/>
      </c>
      <c r="BM327" s="2699">
        <f>EOMONTH(BM328,-1)</f>
        <v/>
      </c>
      <c r="BN327" s="405">
        <f>+BT326</f>
        <v/>
      </c>
      <c r="BO327" s="405" t="n">
        <v>0</v>
      </c>
      <c r="BP327" s="405" t="n">
        <v>0</v>
      </c>
      <c r="BQ327" s="405" t="n">
        <v>0</v>
      </c>
      <c r="BR327" s="405" t="n">
        <v>0</v>
      </c>
      <c r="BS327" s="405" t="n">
        <v>0</v>
      </c>
      <c r="BT327" s="405">
        <f>SUM(BN327:BP327)-SUM(BQ327:BS327)</f>
        <v/>
      </c>
      <c r="BU327" s="405" t="n">
        <v>0</v>
      </c>
      <c r="BV327" s="405">
        <f>+BT327-BU327</f>
        <v/>
      </c>
      <c r="BW327" s="2700">
        <f>365/((+BO327+BP327-BR327-BS327)/((+BN327+BT327)/2)*DAY(BM327))</f>
        <v/>
      </c>
      <c r="BX327" s="2700">
        <f>+BT327/BO327*DAY(BM327)</f>
        <v/>
      </c>
      <c r="BY327" s="406">
        <f>(BR327+BS327)/BO327</f>
        <v/>
      </c>
      <c r="BZ327" s="406">
        <f>+BQ327/(+BQ327+BR327+BS327)</f>
        <v/>
      </c>
      <c r="CA327" s="407">
        <f t="array" ref="CA327">BQ327/(SUMPRODUCT(--(CHOOSE({1,2,3},BP327,BR327,BS327)&gt;0),CHOOSE({1,2,3},BP327,BR327,BS327))+BO327)</f>
        <v/>
      </c>
      <c r="CC327" s="2699">
        <f>EOMONTH(CC328,-1)</f>
        <v/>
      </c>
      <c r="CD327" s="405">
        <f>+CJ326</f>
        <v/>
      </c>
      <c r="CE327" s="405" t="n">
        <v>0</v>
      </c>
      <c r="CF327" s="405" t="n">
        <v>0</v>
      </c>
      <c r="CG327" s="405" t="n">
        <v>0</v>
      </c>
      <c r="CH327" s="405" t="n">
        <v>0</v>
      </c>
      <c r="CI327" s="405" t="n">
        <v>0</v>
      </c>
      <c r="CJ327" s="405">
        <f>SUM(CD327:CF327)-SUM(CG327:CI327)</f>
        <v/>
      </c>
      <c r="CK327" s="405" t="n">
        <v>0</v>
      </c>
      <c r="CL327" s="405">
        <f>+CJ327-CK327</f>
        <v/>
      </c>
      <c r="CM327" s="2700">
        <f>365/((+CE327+CF327-CH327-CI327)/((+CD327+CJ327)/2)*DAY(CC327))</f>
        <v/>
      </c>
      <c r="CN327" s="2700">
        <f>+CJ327/CE327*DAY(CC327)</f>
        <v/>
      </c>
      <c r="CO327" s="406">
        <f>(CH327+CI327)/CE327</f>
        <v/>
      </c>
      <c r="CP327" s="406">
        <f>+CG327/(+CG327+CH327+CI327)</f>
        <v/>
      </c>
      <c r="CQ327" s="407">
        <f t="array" ref="CQ327">CG327/(SUMPRODUCT(--(CHOOSE({1,2,3},CF327,CH327,CI327)&gt;0),CHOOSE({1,2,3},CF327,CH327,CI327))+CE327)</f>
        <v/>
      </c>
      <c r="CS327" s="2699">
        <f>EOMONTH(CS328,-1)</f>
        <v/>
      </c>
      <c r="CT327" s="405">
        <f>+CZ326</f>
        <v/>
      </c>
      <c r="CU327" s="405" t="n">
        <v>0</v>
      </c>
      <c r="CV327" s="405" t="n">
        <v>0</v>
      </c>
      <c r="CW327" s="405" t="n">
        <v>0</v>
      </c>
      <c r="CX327" s="405" t="n">
        <v>0</v>
      </c>
      <c r="CY327" s="405" t="n">
        <v>0</v>
      </c>
      <c r="CZ327" s="405">
        <f>SUM(CT327:CV327)-SUM(CW327:CY327)</f>
        <v/>
      </c>
      <c r="DA327" s="405" t="n">
        <v>0</v>
      </c>
      <c r="DB327" s="405">
        <f>+CZ327-DA327</f>
        <v/>
      </c>
      <c r="DC327" s="2700">
        <f>365/((+CU327+CV327-CX327-CY327)/((+CT327+CZ327)/2)*DAY(CS327))</f>
        <v/>
      </c>
      <c r="DD327" s="2700">
        <f>+CZ327/CU327*DAY(CS327)</f>
        <v/>
      </c>
      <c r="DE327" s="406">
        <f>(CX327+CY327)/CU327</f>
        <v/>
      </c>
      <c r="DF327" s="406">
        <f>+CW327/(+CW327+CX327+CY327)</f>
        <v/>
      </c>
      <c r="DG327" s="407">
        <f t="array" ref="DG327">CW327/(SUMPRODUCT(--(CHOOSE({1,2,3},CV327,CX327,CY327)&gt;0),CHOOSE({1,2,3},CV327,CX327,CY327))+CU327)</f>
        <v/>
      </c>
      <c r="DI327" s="2699">
        <f>EOMONTH(DI328,-1)</f>
        <v/>
      </c>
      <c r="DJ327" s="405">
        <f>+DP326</f>
        <v/>
      </c>
      <c r="DK327" s="405" t="n">
        <v>0</v>
      </c>
      <c r="DL327" s="405" t="n">
        <v>0</v>
      </c>
      <c r="DM327" s="405" t="n">
        <v>0</v>
      </c>
      <c r="DN327" s="405" t="n">
        <v>0</v>
      </c>
      <c r="DO327" s="405" t="n">
        <v>0</v>
      </c>
      <c r="DP327" s="405">
        <f>SUM(DJ327:DL327)-SUM(DM327:DO327)</f>
        <v/>
      </c>
      <c r="DQ327" s="405" t="n">
        <v>0</v>
      </c>
      <c r="DR327" s="405">
        <f>+DP327-DQ327</f>
        <v/>
      </c>
      <c r="DS327" s="2700">
        <f>365/((+DK327+DL327-DN327-DO327)/((+DJ327+DP327)/2)*DAY(DI327))</f>
        <v/>
      </c>
      <c r="DT327" s="2700">
        <f>+DP327/DK327*DAY(DI327)</f>
        <v/>
      </c>
      <c r="DU327" s="406">
        <f>(DN327+DO327)/DK327</f>
        <v/>
      </c>
      <c r="DV327" s="406">
        <f>+DM327/(+DM327+DN327+DO327)</f>
        <v/>
      </c>
      <c r="DW327" s="407">
        <f t="array" ref="DW327">DM327/(SUMPRODUCT(--(CHOOSE({1,2,3},DL327,DN327,DO327)&gt;0),CHOOSE({1,2,3},DL327,DN327,DO327))+DK327)</f>
        <v/>
      </c>
      <c r="DY327" s="2699">
        <f>EOMONTH(DY328,-1)</f>
        <v/>
      </c>
      <c r="DZ327" s="405">
        <f>+EF326</f>
        <v/>
      </c>
      <c r="EA327" s="405" t="n">
        <v>0</v>
      </c>
      <c r="EB327" s="405" t="n">
        <v>0</v>
      </c>
      <c r="EC327" s="405" t="n">
        <v>0</v>
      </c>
      <c r="ED327" s="405" t="n">
        <v>0</v>
      </c>
      <c r="EE327" s="405" t="n">
        <v>0</v>
      </c>
      <c r="EF327" s="405">
        <f>SUM(DZ327:EB327)-SUM(EC327:EE327)</f>
        <v/>
      </c>
      <c r="EG327" s="405" t="n">
        <v>0</v>
      </c>
      <c r="EH327" s="405">
        <f>+EF327-EG327</f>
        <v/>
      </c>
      <c r="EI327" s="2700">
        <f>365/((+EA327+EB327-ED327-EE327)/((+DZ327+EF327)/2)*DAY(DY327))</f>
        <v/>
      </c>
      <c r="EJ327" s="2700">
        <f>+EF327/EA327*DAY(DY327)</f>
        <v/>
      </c>
      <c r="EK327" s="406">
        <f>(ED327+EE327)/EA327</f>
        <v/>
      </c>
      <c r="EL327" s="406">
        <f>+EC327/(+EC327+ED327+EE327)</f>
        <v/>
      </c>
      <c r="EM327" s="407">
        <f t="array" ref="EM327">EC327/(SUMPRODUCT(--(CHOOSE({1,2,3},EB327,ED327,EE327)&gt;0),CHOOSE({1,2,3},EB327,ED327,EE327))+EA327)</f>
        <v/>
      </c>
      <c r="EO327" s="2699">
        <f>EOMONTH(EO328,-1)</f>
        <v/>
      </c>
      <c r="EP327" s="405">
        <f>+EV326</f>
        <v/>
      </c>
      <c r="EQ327" s="405" t="n">
        <v>0</v>
      </c>
      <c r="ER327" s="405" t="n">
        <v>0</v>
      </c>
      <c r="ES327" s="405" t="n">
        <v>0</v>
      </c>
      <c r="ET327" s="405" t="n">
        <v>0</v>
      </c>
      <c r="EU327" s="405" t="n">
        <v>0</v>
      </c>
      <c r="EV327" s="405">
        <f>SUM(EP327:ER327)-SUM(ES327:EU327)</f>
        <v/>
      </c>
      <c r="EW327" s="405" t="n">
        <v>0</v>
      </c>
      <c r="EX327" s="405">
        <f>+EV327-EW327</f>
        <v/>
      </c>
      <c r="EY327" s="2700">
        <f>365/((+EQ327+ER327-ET327-EU327)/((+EP327+EV327)/2)*DAY(EO327))</f>
        <v/>
      </c>
      <c r="EZ327" s="2700">
        <f>+EV327/EQ327*DAY(EO327)</f>
        <v/>
      </c>
      <c r="FA327" s="406">
        <f>(ET327+EU327)/EQ327</f>
        <v/>
      </c>
      <c r="FB327" s="406">
        <f>+ES327/(+ES327+ET327+EU327)</f>
        <v/>
      </c>
      <c r="FC327" s="407">
        <f t="array" ref="FC327">ES327/(SUMPRODUCT(--(CHOOSE({1,2,3},FH327,FX327,GN327)&gt;0),CHOOSE({1,2,3},FH327,FX327,GN327))+EQ327)</f>
        <v/>
      </c>
      <c r="FE327" s="2699">
        <f>EOMONTH(FE328,-1)</f>
        <v/>
      </c>
      <c r="FF327" s="405">
        <f>+FL326</f>
        <v/>
      </c>
      <c r="FG327" s="405" t="n">
        <v>0</v>
      </c>
      <c r="FH327" s="405" t="n">
        <v>0</v>
      </c>
      <c r="FI327" s="405" t="n">
        <v>0</v>
      </c>
      <c r="FJ327" s="405" t="n">
        <v>0</v>
      </c>
      <c r="FK327" s="405" t="n">
        <v>0</v>
      </c>
      <c r="FL327" s="405">
        <f>SUM(FF327:FH327)-SUM(FI327:FK327)</f>
        <v/>
      </c>
      <c r="FM327" s="405" t="n">
        <v>0</v>
      </c>
      <c r="FN327" s="405">
        <f>+FL327-FM327</f>
        <v/>
      </c>
      <c r="FO327" s="2700">
        <f>365/((+FG327+FH327-FJ327-FK327)/((+FF327+FL327)/2)*DAY(FE327))</f>
        <v/>
      </c>
      <c r="FP327" s="2700">
        <f>+FL327/FG327*DAY(FE327)</f>
        <v/>
      </c>
      <c r="FQ327" s="406">
        <f>(FJ327+FK327)/FG327</f>
        <v/>
      </c>
      <c r="FR327" s="406">
        <f>+FI327/(+FI327+FJ327+FK327)</f>
        <v/>
      </c>
      <c r="FS327" s="407">
        <f t="array" ref="FS327">FI327/(SUMPRODUCT(--(CHOOSE({1,2,3},FH327,FJ327,FK327)&gt;0),CHOOSE({1,2,3},FH327,FJ327,FK327))+FG327)</f>
        <v/>
      </c>
      <c r="FU327" s="2699">
        <f>EOMONTH(FU328,-1)</f>
        <v/>
      </c>
      <c r="FV327" s="405">
        <f>+GB326</f>
        <v/>
      </c>
      <c r="FW327" s="405" t="n">
        <v>0</v>
      </c>
      <c r="FX327" s="405" t="n">
        <v>0</v>
      </c>
      <c r="FY327" s="405" t="n">
        <v>0</v>
      </c>
      <c r="FZ327" s="405" t="n">
        <v>0</v>
      </c>
      <c r="GA327" s="405" t="n">
        <v>0</v>
      </c>
      <c r="GB327" s="405">
        <f>SUM(FV327:FX327)-SUM(FY327:GA327)</f>
        <v/>
      </c>
      <c r="GC327" s="405" t="n">
        <v>0</v>
      </c>
      <c r="GD327" s="405">
        <f>+GB327-GC327</f>
        <v/>
      </c>
      <c r="GE327" s="2700">
        <f>365/((+FW327+FX327-FZ327-GA327)/((+FV327+GB327)/2)*DAY(FU327))</f>
        <v/>
      </c>
      <c r="GF327" s="2700">
        <f>+GB327/FW327*DAY(FU327)</f>
        <v/>
      </c>
      <c r="GG327" s="406">
        <f>(FZ327+GA327)/FW327</f>
        <v/>
      </c>
      <c r="GH327" s="406">
        <f>+FY327/(+FY327+FZ327+GA327)</f>
        <v/>
      </c>
      <c r="GI327" s="407">
        <f t="array" ref="GI327">FY327/(SUMPRODUCT(--(CHOOSE({1,2,3},FX327,FZ327,GA327)&gt;0),CHOOSE({1,2,3},FX327,FZ327,GA327))+FW327)</f>
        <v/>
      </c>
      <c r="GK327" s="2699">
        <f>EOMONTH(GK328,-1)</f>
        <v/>
      </c>
      <c r="GL327" s="405">
        <f>+GR326</f>
        <v/>
      </c>
      <c r="GM327" s="405" t="n">
        <v>0</v>
      </c>
      <c r="GN327" s="405" t="n">
        <v>0</v>
      </c>
      <c r="GO327" s="405" t="n">
        <v>0</v>
      </c>
      <c r="GP327" s="405" t="n">
        <v>0</v>
      </c>
      <c r="GQ327" s="405" t="n">
        <v>0</v>
      </c>
      <c r="GR327" s="405">
        <f>SUM(GL327:GN327)-SUM(GO327:GQ327)</f>
        <v/>
      </c>
      <c r="GS327" s="405" t="n">
        <v>0</v>
      </c>
      <c r="GT327" s="405">
        <f>+GR327-GS327</f>
        <v/>
      </c>
      <c r="GU327" s="2700">
        <f>365/((+GM327+GN327-GP327-GQ327)/((+GL327+GR327)/2)*DAY(GK327))</f>
        <v/>
      </c>
      <c r="GV327" s="2700">
        <f>+GR327/GM327*DAY(GK327)</f>
        <v/>
      </c>
      <c r="GW327" s="406">
        <f>(GP327+GQ327)/GM327</f>
        <v/>
      </c>
      <c r="GX327" s="406">
        <f>+GO327/(+GO327+GP327+GQ327)</f>
        <v/>
      </c>
      <c r="GY327" s="407">
        <f t="array" ref="GY327">GO327/(SUMPRODUCT(--(CHOOSE({1,2,3},GN327,GP327,GQ327)&gt;0),CHOOSE({1,2,3},GN327,GP327,GQ327))+GM327)</f>
        <v/>
      </c>
    </row>
    <row r="328">
      <c r="A328" s="2699">
        <f>EOMONTH(A329,-1)</f>
        <v/>
      </c>
      <c r="B328" s="405">
        <f>R328+AH328+AX328+BN328+CD328+CT328+DJ328+DZ328+EP328+FF328+FV328+GL328</f>
        <v/>
      </c>
      <c r="C328" s="405">
        <f>S328+AI328+AY328+BO328+CE328+CU328+DK328+EA328+EQ328+FG328+FW328+GM328</f>
        <v/>
      </c>
      <c r="D328" s="405">
        <f>T328+AJ328+AZ328+BP328+CF328+CV328+DL328+EB328+ER328+FH328+FX328+GN328</f>
        <v/>
      </c>
      <c r="E328" s="405">
        <f>U328+AK328+BA328+BQ328+CG328+CW328+DM328+EC328+ES328+FI328+FY328+GO328</f>
        <v/>
      </c>
      <c r="F328" s="405">
        <f>V328+AL328+BB328+BR328+CH328+CX328+DN328+ED328+ET328+FJ328+FZ328+GP328</f>
        <v/>
      </c>
      <c r="G328" s="405">
        <f>W328+AM328+BC328+BS328+CI328+CY328+DO328+EE328+EU328+FK328+GA328+GQ328</f>
        <v/>
      </c>
      <c r="H328" s="405">
        <f>X328+AN328+BD328+BT328+CJ328+CZ328+DP328+EF328+EV328+FL328+GB328+GR328</f>
        <v/>
      </c>
      <c r="I328" s="405">
        <f>Y328+AO328+BE328+BU328+CK328+DA328+DQ328+EG328+EW328+FM328+GC328+GS328</f>
        <v/>
      </c>
      <c r="J328" s="405">
        <f>Z328+AP328+BF328+BV328</f>
        <v/>
      </c>
      <c r="K328" s="2700">
        <f>365/((+C328+D328-F328-G328)/((+B328+H328)/2)*DAY(A328))</f>
        <v/>
      </c>
      <c r="L328" s="2700">
        <f>+H328/C328*DAY(A328)</f>
        <v/>
      </c>
      <c r="M328" s="406">
        <f>(F328+G328)/C328</f>
        <v/>
      </c>
      <c r="N328" s="406">
        <f>+E328/(+E328+F328+G328)</f>
        <v/>
      </c>
      <c r="O328" s="407">
        <f t="array" ref="O328">E328/(SUMPRODUCT(--(CHOOSE({1,2,3},D328,F328,G328)&gt;0),CHOOSE({1,2,3},D328,F328,G328))+C328)</f>
        <v/>
      </c>
      <c r="Q328" s="2699">
        <f>EOMONTH(Q329,-1)</f>
        <v/>
      </c>
      <c r="R328" s="405">
        <f>+X327</f>
        <v/>
      </c>
      <c r="S328" s="405" t="n">
        <v>0</v>
      </c>
      <c r="T328" s="405" t="n">
        <v>0</v>
      </c>
      <c r="U328" s="405" t="n">
        <v>0</v>
      </c>
      <c r="V328" s="405" t="n">
        <v>0</v>
      </c>
      <c r="W328" s="405" t="n">
        <v>0</v>
      </c>
      <c r="X328" s="405">
        <f>SUM(R328:T328)-SUM(U328:W328)</f>
        <v/>
      </c>
      <c r="Y328" s="405" t="n">
        <v>0</v>
      </c>
      <c r="Z328" s="405">
        <f>+X328-Y328</f>
        <v/>
      </c>
      <c r="AA328" s="2700">
        <f>365/((+S328+T328-V328-W328)/((+R328+X328)/2)*DAY(Q328))</f>
        <v/>
      </c>
      <c r="AB328" s="2700">
        <f>+X328/S328*DAY(Q328)</f>
        <v/>
      </c>
      <c r="AC328" s="406">
        <f>(V328+W328)/S328</f>
        <v/>
      </c>
      <c r="AD328" s="406">
        <f>+U328/(+U328+V328+W328)</f>
        <v/>
      </c>
      <c r="AE328" s="407">
        <f t="array" ref="AE328">U328/(SUMPRODUCT(--(CHOOSE({1,2,3},T328,V328,W328)&gt;0),CHOOSE({1,2,3},T328,V328,W328))+S328)</f>
        <v/>
      </c>
      <c r="AG328" s="2699">
        <f>EOMONTH(AG329,-1)</f>
        <v/>
      </c>
      <c r="AH328" s="405">
        <f>+AN327</f>
        <v/>
      </c>
      <c r="AI328" s="405" t="n">
        <v>0</v>
      </c>
      <c r="AJ328" s="405" t="n">
        <v>0</v>
      </c>
      <c r="AK328" s="405" t="n">
        <v>0</v>
      </c>
      <c r="AL328" s="405" t="n">
        <v>0</v>
      </c>
      <c r="AM328" s="405" t="n">
        <v>0</v>
      </c>
      <c r="AN328" s="405">
        <f>SUM(AH328:AJ328)-SUM(AK328:AM328)</f>
        <v/>
      </c>
      <c r="AO328" s="405" t="n">
        <v>0</v>
      </c>
      <c r="AP328" s="405">
        <f>+AN328-AO328</f>
        <v/>
      </c>
      <c r="AQ328" s="2700">
        <f>365/((+AI328+AJ328-AL328-AM328)/((+AH328+AN328)/2)*DAY(AG328))</f>
        <v/>
      </c>
      <c r="AR328" s="2700">
        <f>+AN328/AI328*DAY(AG328)</f>
        <v/>
      </c>
      <c r="AS328" s="406">
        <f>(AL328+AM328)/AI328</f>
        <v/>
      </c>
      <c r="AT328" s="406">
        <f>+AK328/(+AK328+AL328+AM328)</f>
        <v/>
      </c>
      <c r="AU328" s="407">
        <f t="array" ref="AU328">AK328/(SUMPRODUCT(--(CHOOSE({1,2,3},AJ328,AL328,AM328)&gt;0),CHOOSE({1,2,3},AJ328,AL328,AM328))+AI328)</f>
        <v/>
      </c>
      <c r="AW328" s="2699">
        <f>EOMONTH(AW329,-1)</f>
        <v/>
      </c>
      <c r="AX328" s="405">
        <f>+BD327</f>
        <v/>
      </c>
      <c r="AY328" s="405" t="n">
        <v>0</v>
      </c>
      <c r="AZ328" s="405" t="n">
        <v>0</v>
      </c>
      <c r="BA328" s="405" t="n">
        <v>0</v>
      </c>
      <c r="BB328" s="405" t="n">
        <v>0</v>
      </c>
      <c r="BC328" s="405" t="n">
        <v>0</v>
      </c>
      <c r="BD328" s="405">
        <f>SUM(AX328:AZ328)-SUM(BA328:BC328)</f>
        <v/>
      </c>
      <c r="BE328" s="405" t="n">
        <v>0</v>
      </c>
      <c r="BF328" s="405">
        <f>+BD328-BE328</f>
        <v/>
      </c>
      <c r="BG328" s="2700">
        <f>365/((+AY328+AZ328-BB328-BC328)/((+AX328+BD328)/2)*DAY(AW328))</f>
        <v/>
      </c>
      <c r="BH328" s="2700">
        <f>+BD328/AY328*DAY(AW328)</f>
        <v/>
      </c>
      <c r="BI328" s="406">
        <f>(BB328+BC328)/AY328</f>
        <v/>
      </c>
      <c r="BJ328" s="406">
        <f>+BA328/(+BA328+BB328+BC328)</f>
        <v/>
      </c>
      <c r="BK328" s="407">
        <f t="array" ref="BK328">BA328/(SUMPRODUCT(--(CHOOSE({1,2,3},AZ328,BB328,BC328)&gt;0),CHOOSE({1,2,3},AZ328,BB328,BC328))+AY328)</f>
        <v/>
      </c>
      <c r="BM328" s="2699">
        <f>EOMONTH(BM329,-1)</f>
        <v/>
      </c>
      <c r="BN328" s="405">
        <f>+BT327</f>
        <v/>
      </c>
      <c r="BO328" s="405" t="n">
        <v>0</v>
      </c>
      <c r="BP328" s="405" t="n">
        <v>0</v>
      </c>
      <c r="BQ328" s="405" t="n">
        <v>0</v>
      </c>
      <c r="BR328" s="405" t="n">
        <v>0</v>
      </c>
      <c r="BS328" s="405" t="n">
        <v>0</v>
      </c>
      <c r="BT328" s="405">
        <f>SUM(BN328:BP328)-SUM(BQ328:BS328)</f>
        <v/>
      </c>
      <c r="BU328" s="405" t="n">
        <v>0</v>
      </c>
      <c r="BV328" s="405">
        <f>+BT328-BU328</f>
        <v/>
      </c>
      <c r="BW328" s="2700">
        <f>365/((+BO328+BP328-BR328-BS328)/((+BN328+BT328)/2)*DAY(BM328))</f>
        <v/>
      </c>
      <c r="BX328" s="2700">
        <f>+BT328/BO328*DAY(BM328)</f>
        <v/>
      </c>
      <c r="BY328" s="406">
        <f>(BR328+BS328)/BO328</f>
        <v/>
      </c>
      <c r="BZ328" s="406">
        <f>+BQ328/(+BQ328+BR328+BS328)</f>
        <v/>
      </c>
      <c r="CA328" s="407">
        <f t="array" ref="CA328">BQ328/(SUMPRODUCT(--(CHOOSE({1,2,3},BP328,BR328,BS328)&gt;0),CHOOSE({1,2,3},BP328,BR328,BS328))+BO328)</f>
        <v/>
      </c>
      <c r="CC328" s="2699">
        <f>EOMONTH(CC329,-1)</f>
        <v/>
      </c>
      <c r="CD328" s="405">
        <f>+CJ327</f>
        <v/>
      </c>
      <c r="CE328" s="405" t="n">
        <v>0</v>
      </c>
      <c r="CF328" s="405" t="n">
        <v>0</v>
      </c>
      <c r="CG328" s="405" t="n">
        <v>0</v>
      </c>
      <c r="CH328" s="405" t="n">
        <v>0</v>
      </c>
      <c r="CI328" s="405" t="n">
        <v>0</v>
      </c>
      <c r="CJ328" s="405">
        <f>SUM(CD328:CF328)-SUM(CG328:CI328)</f>
        <v/>
      </c>
      <c r="CK328" s="405" t="n">
        <v>0</v>
      </c>
      <c r="CL328" s="405">
        <f>+CJ328-CK328</f>
        <v/>
      </c>
      <c r="CM328" s="2700">
        <f>365/((+CE328+CF328-CH328-CI328)/((+CD328+CJ328)/2)*DAY(CC328))</f>
        <v/>
      </c>
      <c r="CN328" s="2700">
        <f>+CJ328/CE328*DAY(CC328)</f>
        <v/>
      </c>
      <c r="CO328" s="406">
        <f>(CH328+CI328)/CE328</f>
        <v/>
      </c>
      <c r="CP328" s="406">
        <f>+CG328/(+CG328+CH328+CI328)</f>
        <v/>
      </c>
      <c r="CQ328" s="407">
        <f t="array" ref="CQ328">CG328/(SUMPRODUCT(--(CHOOSE({1,2,3},CF328,CH328,CI328)&gt;0),CHOOSE({1,2,3},CF328,CH328,CI328))+CE328)</f>
        <v/>
      </c>
      <c r="CS328" s="2699">
        <f>EOMONTH(CS329,-1)</f>
        <v/>
      </c>
      <c r="CT328" s="405">
        <f>+CZ327</f>
        <v/>
      </c>
      <c r="CU328" s="405" t="n">
        <v>0</v>
      </c>
      <c r="CV328" s="405" t="n">
        <v>0</v>
      </c>
      <c r="CW328" s="405" t="n">
        <v>0</v>
      </c>
      <c r="CX328" s="405" t="n">
        <v>0</v>
      </c>
      <c r="CY328" s="405" t="n">
        <v>0</v>
      </c>
      <c r="CZ328" s="405">
        <f>SUM(CT328:CV328)-SUM(CW328:CY328)</f>
        <v/>
      </c>
      <c r="DA328" s="405" t="n">
        <v>0</v>
      </c>
      <c r="DB328" s="405">
        <f>+CZ328-DA328</f>
        <v/>
      </c>
      <c r="DC328" s="2700">
        <f>365/((+CU328+CV328-CX328-CY328)/((+CT328+CZ328)/2)*DAY(CS328))</f>
        <v/>
      </c>
      <c r="DD328" s="2700">
        <f>+CZ328/CU328*DAY(CS328)</f>
        <v/>
      </c>
      <c r="DE328" s="406">
        <f>(CX328+CY328)/CU328</f>
        <v/>
      </c>
      <c r="DF328" s="406">
        <f>+CW328/(+CW328+CX328+CY328)</f>
        <v/>
      </c>
      <c r="DG328" s="407">
        <f t="array" ref="DG328">CW328/(SUMPRODUCT(--(CHOOSE({1,2,3},CV328,CX328,CY328)&gt;0),CHOOSE({1,2,3},CV328,CX328,CY328))+CU328)</f>
        <v/>
      </c>
      <c r="DI328" s="2699">
        <f>EOMONTH(DI329,-1)</f>
        <v/>
      </c>
      <c r="DJ328" s="405">
        <f>+DP327</f>
        <v/>
      </c>
      <c r="DK328" s="405" t="n">
        <v>0</v>
      </c>
      <c r="DL328" s="405" t="n">
        <v>0</v>
      </c>
      <c r="DM328" s="405" t="n">
        <v>0</v>
      </c>
      <c r="DN328" s="405" t="n">
        <v>0</v>
      </c>
      <c r="DO328" s="405" t="n">
        <v>0</v>
      </c>
      <c r="DP328" s="405">
        <f>SUM(DJ328:DL328)-SUM(DM328:DO328)</f>
        <v/>
      </c>
      <c r="DQ328" s="405" t="n">
        <v>0</v>
      </c>
      <c r="DR328" s="405">
        <f>+DP328-DQ328</f>
        <v/>
      </c>
      <c r="DS328" s="2700">
        <f>365/((+DK328+DL328-DN328-DO328)/((+DJ328+DP328)/2)*DAY(DI328))</f>
        <v/>
      </c>
      <c r="DT328" s="2700">
        <f>+DP328/DK328*DAY(DI328)</f>
        <v/>
      </c>
      <c r="DU328" s="406">
        <f>(DN328+DO328)/DK328</f>
        <v/>
      </c>
      <c r="DV328" s="406">
        <f>+DM328/(+DM328+DN328+DO328)</f>
        <v/>
      </c>
      <c r="DW328" s="407">
        <f t="array" ref="DW328">DM328/(SUMPRODUCT(--(CHOOSE({1,2,3},DL328,DN328,DO328)&gt;0),CHOOSE({1,2,3},DL328,DN328,DO328))+DK328)</f>
        <v/>
      </c>
      <c r="DY328" s="2699">
        <f>EOMONTH(DY329,-1)</f>
        <v/>
      </c>
      <c r="DZ328" s="405">
        <f>+EF327</f>
        <v/>
      </c>
      <c r="EA328" s="405" t="n">
        <v>0</v>
      </c>
      <c r="EB328" s="405" t="n">
        <v>0</v>
      </c>
      <c r="EC328" s="405" t="n">
        <v>0</v>
      </c>
      <c r="ED328" s="405" t="n">
        <v>0</v>
      </c>
      <c r="EE328" s="405" t="n">
        <v>0</v>
      </c>
      <c r="EF328" s="405">
        <f>SUM(DZ328:EB328)-SUM(EC328:EE328)</f>
        <v/>
      </c>
      <c r="EG328" s="405" t="n">
        <v>0</v>
      </c>
      <c r="EH328" s="405">
        <f>+EF328-EG328</f>
        <v/>
      </c>
      <c r="EI328" s="2700">
        <f>365/((+EA328+EB328-ED328-EE328)/((+DZ328+EF328)/2)*DAY(DY328))</f>
        <v/>
      </c>
      <c r="EJ328" s="2700">
        <f>+EF328/EA328*DAY(DY328)</f>
        <v/>
      </c>
      <c r="EK328" s="406">
        <f>(ED328+EE328)/EA328</f>
        <v/>
      </c>
      <c r="EL328" s="406">
        <f>+EC328/(+EC328+ED328+EE328)</f>
        <v/>
      </c>
      <c r="EM328" s="407">
        <f t="array" ref="EM328">EC328/(SUMPRODUCT(--(CHOOSE({1,2,3},EB328,ED328,EE328)&gt;0),CHOOSE({1,2,3},EB328,ED328,EE328))+EA328)</f>
        <v/>
      </c>
      <c r="EO328" s="2699">
        <f>EOMONTH(EO329,-1)</f>
        <v/>
      </c>
      <c r="EP328" s="405">
        <f>+EV327</f>
        <v/>
      </c>
      <c r="EQ328" s="405" t="n">
        <v>0</v>
      </c>
      <c r="ER328" s="405" t="n">
        <v>0</v>
      </c>
      <c r="ES328" s="405" t="n">
        <v>0</v>
      </c>
      <c r="ET328" s="405" t="n">
        <v>0</v>
      </c>
      <c r="EU328" s="405" t="n">
        <v>0</v>
      </c>
      <c r="EV328" s="405">
        <f>SUM(EP328:ER328)-SUM(ES328:EU328)</f>
        <v/>
      </c>
      <c r="EW328" s="405" t="n">
        <v>0</v>
      </c>
      <c r="EX328" s="405">
        <f>+EV328-EW328</f>
        <v/>
      </c>
      <c r="EY328" s="2700">
        <f>365/((+EQ328+ER328-ET328-EU328)/((+EP328+EV328)/2)*DAY(EO328))</f>
        <v/>
      </c>
      <c r="EZ328" s="2700">
        <f>+EV328/EQ328*DAY(EO328)</f>
        <v/>
      </c>
      <c r="FA328" s="406">
        <f>(ET328+EU328)/EQ328</f>
        <v/>
      </c>
      <c r="FB328" s="406">
        <f>+ES328/(+ES328+ET328+EU328)</f>
        <v/>
      </c>
      <c r="FC328" s="407">
        <f t="array" ref="FC328">ES328/(SUMPRODUCT(--(CHOOSE({1,2,3},FH328,FX328,GN328)&gt;0),CHOOSE({1,2,3},FH328,FX328,GN328))+EQ328)</f>
        <v/>
      </c>
      <c r="FE328" s="2699">
        <f>EOMONTH(FE329,-1)</f>
        <v/>
      </c>
      <c r="FF328" s="405">
        <f>+FL327</f>
        <v/>
      </c>
      <c r="FG328" s="405" t="n">
        <v>0</v>
      </c>
      <c r="FH328" s="405" t="n">
        <v>0</v>
      </c>
      <c r="FI328" s="405" t="n">
        <v>0</v>
      </c>
      <c r="FJ328" s="405" t="n">
        <v>0</v>
      </c>
      <c r="FK328" s="405" t="n">
        <v>0</v>
      </c>
      <c r="FL328" s="405">
        <f>SUM(FF328:FH328)-SUM(FI328:FK328)</f>
        <v/>
      </c>
      <c r="FM328" s="405" t="n">
        <v>0</v>
      </c>
      <c r="FN328" s="405">
        <f>+FL328-FM328</f>
        <v/>
      </c>
      <c r="FO328" s="2700">
        <f>365/((+FG328+FH328-FJ328-FK328)/((+FF328+FL328)/2)*DAY(FE328))</f>
        <v/>
      </c>
      <c r="FP328" s="2700">
        <f>+FL328/FG328*DAY(FE328)</f>
        <v/>
      </c>
      <c r="FQ328" s="406">
        <f>(FJ328+FK328)/FG328</f>
        <v/>
      </c>
      <c r="FR328" s="406">
        <f>+FI328/(+FI328+FJ328+FK328)</f>
        <v/>
      </c>
      <c r="FS328" s="407">
        <f t="array" ref="FS328">FI328/(SUMPRODUCT(--(CHOOSE({1,2,3},FH328,FJ328,FK328)&gt;0),CHOOSE({1,2,3},FH328,FJ328,FK328))+FG328)</f>
        <v/>
      </c>
      <c r="FU328" s="2699">
        <f>EOMONTH(FU329,-1)</f>
        <v/>
      </c>
      <c r="FV328" s="405">
        <f>+GB327</f>
        <v/>
      </c>
      <c r="FW328" s="405" t="n">
        <v>0</v>
      </c>
      <c r="FX328" s="405" t="n">
        <v>0</v>
      </c>
      <c r="FY328" s="405" t="n">
        <v>0</v>
      </c>
      <c r="FZ328" s="405" t="n">
        <v>0</v>
      </c>
      <c r="GA328" s="405" t="n">
        <v>0</v>
      </c>
      <c r="GB328" s="405">
        <f>SUM(FV328:FX328)-SUM(FY328:GA328)</f>
        <v/>
      </c>
      <c r="GC328" s="405" t="n">
        <v>0</v>
      </c>
      <c r="GD328" s="405">
        <f>+GB328-GC328</f>
        <v/>
      </c>
      <c r="GE328" s="2700">
        <f>365/((+FW328+FX328-FZ328-GA328)/((+FV328+GB328)/2)*DAY(FU328))</f>
        <v/>
      </c>
      <c r="GF328" s="2700">
        <f>+GB328/FW328*DAY(FU328)</f>
        <v/>
      </c>
      <c r="GG328" s="406">
        <f>(FZ328+GA328)/FW328</f>
        <v/>
      </c>
      <c r="GH328" s="406">
        <f>+FY328/(+FY328+FZ328+GA328)</f>
        <v/>
      </c>
      <c r="GI328" s="407">
        <f t="array" ref="GI328">FY328/(SUMPRODUCT(--(CHOOSE({1,2,3},FX328,FZ328,GA328)&gt;0),CHOOSE({1,2,3},FX328,FZ328,GA328))+FW328)</f>
        <v/>
      </c>
      <c r="GK328" s="2699">
        <f>EOMONTH(GK329,-1)</f>
        <v/>
      </c>
      <c r="GL328" s="405">
        <f>+GR327</f>
        <v/>
      </c>
      <c r="GM328" s="405" t="n">
        <v>0</v>
      </c>
      <c r="GN328" s="405" t="n">
        <v>0</v>
      </c>
      <c r="GO328" s="405" t="n">
        <v>0</v>
      </c>
      <c r="GP328" s="405" t="n">
        <v>0</v>
      </c>
      <c r="GQ328" s="405" t="n">
        <v>0</v>
      </c>
      <c r="GR328" s="405">
        <f>SUM(GL328:GN328)-SUM(GO328:GQ328)</f>
        <v/>
      </c>
      <c r="GS328" s="405" t="n">
        <v>0</v>
      </c>
      <c r="GT328" s="405">
        <f>+GR328-GS328</f>
        <v/>
      </c>
      <c r="GU328" s="2700">
        <f>365/((+GM328+GN328-GP328-GQ328)/((+GL328+GR328)/2)*DAY(GK328))</f>
        <v/>
      </c>
      <c r="GV328" s="2700">
        <f>+GR328/GM328*DAY(GK328)</f>
        <v/>
      </c>
      <c r="GW328" s="406">
        <f>(GP328+GQ328)/GM328</f>
        <v/>
      </c>
      <c r="GX328" s="406">
        <f>+GO328/(+GO328+GP328+GQ328)</f>
        <v/>
      </c>
      <c r="GY328" s="407">
        <f t="array" ref="GY328">GO328/(SUMPRODUCT(--(CHOOSE({1,2,3},GN328,GP328,GQ328)&gt;0),CHOOSE({1,2,3},GN328,GP328,GQ328))+GM328)</f>
        <v/>
      </c>
    </row>
    <row r="329">
      <c r="A329" s="2699">
        <f>EOMONTH(A330,-1)</f>
        <v/>
      </c>
      <c r="B329" s="405">
        <f>R329+AH329+AX329+BN329+CD329+CT329+DJ329+DZ329+EP329+FF329+FV329+GL329</f>
        <v/>
      </c>
      <c r="C329" s="405">
        <f>S329+AI329+AY329+BO329+CE329+CU329+DK329+EA329+EQ329+FG329+FW329+GM329</f>
        <v/>
      </c>
      <c r="D329" s="405">
        <f>T329+AJ329+AZ329+BP329+CF329+CV329+DL329+EB329+ER329+FH329+FX329+GN329</f>
        <v/>
      </c>
      <c r="E329" s="405">
        <f>U329+AK329+BA329+BQ329+CG329+CW329+DM329+EC329+ES329+FI329+FY329+GO329</f>
        <v/>
      </c>
      <c r="F329" s="405">
        <f>V329+AL329+BB329+BR329+CH329+CX329+DN329+ED329+ET329+FJ329+FZ329+GP329</f>
        <v/>
      </c>
      <c r="G329" s="405">
        <f>W329+AM329+BC329+BS329+CI329+CY329+DO329+EE329+EU329+FK329+GA329+GQ329</f>
        <v/>
      </c>
      <c r="H329" s="405">
        <f>X329+AN329+BD329+BT329+CJ329+CZ329+DP329+EF329+EV329+FL329+GB329+GR329</f>
        <v/>
      </c>
      <c r="I329" s="405">
        <f>Y329+AO329+BE329+BU329+CK329+DA329+DQ329+EG329+EW329+FM329+GC329+GS329</f>
        <v/>
      </c>
      <c r="J329" s="405">
        <f>Z329+AP329+BF329+BV329</f>
        <v/>
      </c>
      <c r="K329" s="2700">
        <f>365/((+C329+D329-F329-G329)/((+B329+H329)/2)*DAY(A329))</f>
        <v/>
      </c>
      <c r="L329" s="2700">
        <f>+H329/C329*DAY(A329)</f>
        <v/>
      </c>
      <c r="M329" s="406">
        <f>(F329+G329)/C329</f>
        <v/>
      </c>
      <c r="N329" s="406">
        <f>+E329/(+E329+F329+G329)</f>
        <v/>
      </c>
      <c r="O329" s="407">
        <f t="array" ref="O329">E329/(SUMPRODUCT(--(CHOOSE({1,2,3},D329,F329,G329)&gt;0),CHOOSE({1,2,3},D329,F329,G329))+C329)</f>
        <v/>
      </c>
      <c r="Q329" s="2699">
        <f>EOMONTH(Q330,-1)</f>
        <v/>
      </c>
      <c r="R329" s="405">
        <f>+X328</f>
        <v/>
      </c>
      <c r="S329" s="405" t="n">
        <v>0</v>
      </c>
      <c r="T329" s="405" t="n">
        <v>0</v>
      </c>
      <c r="U329" s="405" t="n">
        <v>0</v>
      </c>
      <c r="V329" s="405" t="n">
        <v>0</v>
      </c>
      <c r="W329" s="405" t="n">
        <v>0</v>
      </c>
      <c r="X329" s="405">
        <f>SUM(R329:T329)-SUM(U329:W329)</f>
        <v/>
      </c>
      <c r="Y329" s="405" t="n">
        <v>0</v>
      </c>
      <c r="Z329" s="405">
        <f>+X329-Y329</f>
        <v/>
      </c>
      <c r="AA329" s="2700">
        <f>365/((+S329+T329-V329-W329)/((+R329+X329)/2)*DAY(Q329))</f>
        <v/>
      </c>
      <c r="AB329" s="2700">
        <f>+X329/S329*DAY(Q329)</f>
        <v/>
      </c>
      <c r="AC329" s="406">
        <f>(V329+W329)/S329</f>
        <v/>
      </c>
      <c r="AD329" s="406">
        <f>+U329/(+U329+V329+W329)</f>
        <v/>
      </c>
      <c r="AE329" s="407">
        <f t="array" ref="AE329">U329/(SUMPRODUCT(--(CHOOSE({1,2,3},T329,V329,W329)&gt;0),CHOOSE({1,2,3},T329,V329,W329))+S329)</f>
        <v/>
      </c>
      <c r="AG329" s="2699">
        <f>EOMONTH(AG330,-1)</f>
        <v/>
      </c>
      <c r="AH329" s="405">
        <f>+AN328</f>
        <v/>
      </c>
      <c r="AI329" s="405" t="n">
        <v>0</v>
      </c>
      <c r="AJ329" s="405" t="n">
        <v>0</v>
      </c>
      <c r="AK329" s="405" t="n">
        <v>0</v>
      </c>
      <c r="AL329" s="405" t="n">
        <v>0</v>
      </c>
      <c r="AM329" s="405" t="n">
        <v>0</v>
      </c>
      <c r="AN329" s="405">
        <f>SUM(AH329:AJ329)-SUM(AK329:AM329)</f>
        <v/>
      </c>
      <c r="AO329" s="405" t="n">
        <v>0</v>
      </c>
      <c r="AP329" s="405">
        <f>+AN329-AO329</f>
        <v/>
      </c>
      <c r="AQ329" s="2700">
        <f>365/((+AI329+AJ329-AL329-AM329)/((+AH329+AN329)/2)*DAY(AG329))</f>
        <v/>
      </c>
      <c r="AR329" s="2700">
        <f>+AN329/AI329*DAY(AG329)</f>
        <v/>
      </c>
      <c r="AS329" s="406">
        <f>(AL329+AM329)/AI329</f>
        <v/>
      </c>
      <c r="AT329" s="406">
        <f>+AK329/(+AK329+AL329+AM329)</f>
        <v/>
      </c>
      <c r="AU329" s="407">
        <f t="array" ref="AU329">AK329/(SUMPRODUCT(--(CHOOSE({1,2,3},AJ329,AL329,AM329)&gt;0),CHOOSE({1,2,3},AJ329,AL329,AM329))+AI329)</f>
        <v/>
      </c>
      <c r="AW329" s="2699">
        <f>EOMONTH(AW330,-1)</f>
        <v/>
      </c>
      <c r="AX329" s="405">
        <f>+BD328</f>
        <v/>
      </c>
      <c r="AY329" s="405" t="n">
        <v>0</v>
      </c>
      <c r="AZ329" s="405" t="n">
        <v>0</v>
      </c>
      <c r="BA329" s="405" t="n">
        <v>0</v>
      </c>
      <c r="BB329" s="405" t="n">
        <v>0</v>
      </c>
      <c r="BC329" s="405" t="n">
        <v>0</v>
      </c>
      <c r="BD329" s="405">
        <f>SUM(AX329:AZ329)-SUM(BA329:BC329)</f>
        <v/>
      </c>
      <c r="BE329" s="405" t="n">
        <v>0</v>
      </c>
      <c r="BF329" s="405">
        <f>+BD329-BE329</f>
        <v/>
      </c>
      <c r="BG329" s="2700">
        <f>365/((+AY329+AZ329-BB329-BC329)/((+AX329+BD329)/2)*DAY(AW329))</f>
        <v/>
      </c>
      <c r="BH329" s="2700">
        <f>+BD329/AY329*DAY(AW329)</f>
        <v/>
      </c>
      <c r="BI329" s="406">
        <f>(BB329+BC329)/AY329</f>
        <v/>
      </c>
      <c r="BJ329" s="406">
        <f>+BA329/(+BA329+BB329+BC329)</f>
        <v/>
      </c>
      <c r="BK329" s="407">
        <f t="array" ref="BK329">BA329/(SUMPRODUCT(--(CHOOSE({1,2,3},AZ329,BB329,BC329)&gt;0),CHOOSE({1,2,3},AZ329,BB329,BC329))+AY329)</f>
        <v/>
      </c>
      <c r="BM329" s="2699">
        <f>EOMONTH(BM330,-1)</f>
        <v/>
      </c>
      <c r="BN329" s="405">
        <f>+BT328</f>
        <v/>
      </c>
      <c r="BO329" s="405" t="n">
        <v>0</v>
      </c>
      <c r="BP329" s="405" t="n">
        <v>0</v>
      </c>
      <c r="BQ329" s="405" t="n">
        <v>0</v>
      </c>
      <c r="BR329" s="405" t="n">
        <v>0</v>
      </c>
      <c r="BS329" s="405" t="n">
        <v>0</v>
      </c>
      <c r="BT329" s="405">
        <f>SUM(BN329:BP329)-SUM(BQ329:BS329)</f>
        <v/>
      </c>
      <c r="BU329" s="405" t="n">
        <v>0</v>
      </c>
      <c r="BV329" s="405">
        <f>+BT329-BU329</f>
        <v/>
      </c>
      <c r="BW329" s="2700">
        <f>365/((+BO329+BP329-BR329-BS329)/((+BN329+BT329)/2)*DAY(BM329))</f>
        <v/>
      </c>
      <c r="BX329" s="2700">
        <f>+BT329/BO329*DAY(BM329)</f>
        <v/>
      </c>
      <c r="BY329" s="406">
        <f>(BR329+BS329)/BO329</f>
        <v/>
      </c>
      <c r="BZ329" s="406">
        <f>+BQ329/(+BQ329+BR329+BS329)</f>
        <v/>
      </c>
      <c r="CA329" s="407">
        <f t="array" ref="CA329">BQ329/(SUMPRODUCT(--(CHOOSE({1,2,3},BP329,BR329,BS329)&gt;0),CHOOSE({1,2,3},BP329,BR329,BS329))+BO329)</f>
        <v/>
      </c>
      <c r="CC329" s="2699">
        <f>EOMONTH(CC330,-1)</f>
        <v/>
      </c>
      <c r="CD329" s="405">
        <f>+CJ328</f>
        <v/>
      </c>
      <c r="CE329" s="405" t="n">
        <v>0</v>
      </c>
      <c r="CF329" s="405" t="n">
        <v>0</v>
      </c>
      <c r="CG329" s="405" t="n">
        <v>0</v>
      </c>
      <c r="CH329" s="405" t="n">
        <v>0</v>
      </c>
      <c r="CI329" s="405" t="n">
        <v>0</v>
      </c>
      <c r="CJ329" s="405">
        <f>SUM(CD329:CF329)-SUM(CG329:CI329)</f>
        <v/>
      </c>
      <c r="CK329" s="405" t="n">
        <v>0</v>
      </c>
      <c r="CL329" s="405">
        <f>+CJ329-CK329</f>
        <v/>
      </c>
      <c r="CM329" s="2700">
        <f>365/((+CE329+CF329-CH329-CI329)/((+CD329+CJ329)/2)*DAY(CC329))</f>
        <v/>
      </c>
      <c r="CN329" s="2700">
        <f>+CJ329/CE329*DAY(CC329)</f>
        <v/>
      </c>
      <c r="CO329" s="406">
        <f>(CH329+CI329)/CE329</f>
        <v/>
      </c>
      <c r="CP329" s="406">
        <f>+CG329/(+CG329+CH329+CI329)</f>
        <v/>
      </c>
      <c r="CQ329" s="407">
        <f t="array" ref="CQ329">CG329/(SUMPRODUCT(--(CHOOSE({1,2,3},CF329,CH329,CI329)&gt;0),CHOOSE({1,2,3},CF329,CH329,CI329))+CE329)</f>
        <v/>
      </c>
      <c r="CS329" s="2699">
        <f>EOMONTH(CS330,-1)</f>
        <v/>
      </c>
      <c r="CT329" s="405">
        <f>+CZ328</f>
        <v/>
      </c>
      <c r="CU329" s="405" t="n">
        <v>0</v>
      </c>
      <c r="CV329" s="405" t="n">
        <v>0</v>
      </c>
      <c r="CW329" s="405" t="n">
        <v>0</v>
      </c>
      <c r="CX329" s="405" t="n">
        <v>0</v>
      </c>
      <c r="CY329" s="405" t="n">
        <v>0</v>
      </c>
      <c r="CZ329" s="405">
        <f>SUM(CT329:CV329)-SUM(CW329:CY329)</f>
        <v/>
      </c>
      <c r="DA329" s="405" t="n">
        <v>0</v>
      </c>
      <c r="DB329" s="405">
        <f>+CZ329-DA329</f>
        <v/>
      </c>
      <c r="DC329" s="2700">
        <f>365/((+CU329+CV329-CX329-CY329)/((+CT329+CZ329)/2)*DAY(CS329))</f>
        <v/>
      </c>
      <c r="DD329" s="2700">
        <f>+CZ329/CU329*DAY(CS329)</f>
        <v/>
      </c>
      <c r="DE329" s="406">
        <f>(CX329+CY329)/CU329</f>
        <v/>
      </c>
      <c r="DF329" s="406">
        <f>+CW329/(+CW329+CX329+CY329)</f>
        <v/>
      </c>
      <c r="DG329" s="407">
        <f t="array" ref="DG329">CW329/(SUMPRODUCT(--(CHOOSE({1,2,3},CV329,CX329,CY329)&gt;0),CHOOSE({1,2,3},CV329,CX329,CY329))+CU329)</f>
        <v/>
      </c>
      <c r="DI329" s="2699">
        <f>EOMONTH(DI330,-1)</f>
        <v/>
      </c>
      <c r="DJ329" s="405">
        <f>+DP328</f>
        <v/>
      </c>
      <c r="DK329" s="405" t="n">
        <v>0</v>
      </c>
      <c r="DL329" s="405" t="n">
        <v>0</v>
      </c>
      <c r="DM329" s="405" t="n">
        <v>0</v>
      </c>
      <c r="DN329" s="405" t="n">
        <v>0</v>
      </c>
      <c r="DO329" s="405" t="n">
        <v>0</v>
      </c>
      <c r="DP329" s="405">
        <f>SUM(DJ329:DL329)-SUM(DM329:DO329)</f>
        <v/>
      </c>
      <c r="DQ329" s="405" t="n">
        <v>0</v>
      </c>
      <c r="DR329" s="405">
        <f>+DP329-DQ329</f>
        <v/>
      </c>
      <c r="DS329" s="2700">
        <f>365/((+DK329+DL329-DN329-DO329)/((+DJ329+DP329)/2)*DAY(DI329))</f>
        <v/>
      </c>
      <c r="DT329" s="2700">
        <f>+DP329/DK329*DAY(DI329)</f>
        <v/>
      </c>
      <c r="DU329" s="406">
        <f>(DN329+DO329)/DK329</f>
        <v/>
      </c>
      <c r="DV329" s="406">
        <f>+DM329/(+DM329+DN329+DO329)</f>
        <v/>
      </c>
      <c r="DW329" s="407">
        <f t="array" ref="DW329">DM329/(SUMPRODUCT(--(CHOOSE({1,2,3},DL329,DN329,DO329)&gt;0),CHOOSE({1,2,3},DL329,DN329,DO329))+DK329)</f>
        <v/>
      </c>
      <c r="DY329" s="2699">
        <f>EOMONTH(DY330,-1)</f>
        <v/>
      </c>
      <c r="DZ329" s="405">
        <f>+EF328</f>
        <v/>
      </c>
      <c r="EA329" s="405" t="n">
        <v>0</v>
      </c>
      <c r="EB329" s="405" t="n">
        <v>0</v>
      </c>
      <c r="EC329" s="405" t="n">
        <v>0</v>
      </c>
      <c r="ED329" s="405" t="n">
        <v>0</v>
      </c>
      <c r="EE329" s="405" t="n">
        <v>0</v>
      </c>
      <c r="EF329" s="405">
        <f>SUM(DZ329:EB329)-SUM(EC329:EE329)</f>
        <v/>
      </c>
      <c r="EG329" s="405" t="n">
        <v>0</v>
      </c>
      <c r="EH329" s="405">
        <f>+EF329-EG329</f>
        <v/>
      </c>
      <c r="EI329" s="2700">
        <f>365/((+EA329+EB329-ED329-EE329)/((+DZ329+EF329)/2)*DAY(DY329))</f>
        <v/>
      </c>
      <c r="EJ329" s="2700">
        <f>+EF329/EA329*DAY(DY329)</f>
        <v/>
      </c>
      <c r="EK329" s="406">
        <f>(ED329+EE329)/EA329</f>
        <v/>
      </c>
      <c r="EL329" s="406">
        <f>+EC329/(+EC329+ED329+EE329)</f>
        <v/>
      </c>
      <c r="EM329" s="407">
        <f t="array" ref="EM329">EC329/(SUMPRODUCT(--(CHOOSE({1,2,3},EB329,ED329,EE329)&gt;0),CHOOSE({1,2,3},EB329,ED329,EE329))+EA329)</f>
        <v/>
      </c>
      <c r="EO329" s="2699">
        <f>EOMONTH(EO330,-1)</f>
        <v/>
      </c>
      <c r="EP329" s="405">
        <f>+EV328</f>
        <v/>
      </c>
      <c r="EQ329" s="405" t="n">
        <v>0</v>
      </c>
      <c r="ER329" s="405" t="n">
        <v>0</v>
      </c>
      <c r="ES329" s="405" t="n">
        <v>0</v>
      </c>
      <c r="ET329" s="405" t="n">
        <v>0</v>
      </c>
      <c r="EU329" s="405" t="n">
        <v>0</v>
      </c>
      <c r="EV329" s="405">
        <f>SUM(EP329:ER329)-SUM(ES329:EU329)</f>
        <v/>
      </c>
      <c r="EW329" s="405" t="n">
        <v>0</v>
      </c>
      <c r="EX329" s="405">
        <f>+EV329-EW329</f>
        <v/>
      </c>
      <c r="EY329" s="2700">
        <f>365/((+EQ329+ER329-ET329-EU329)/((+EP329+EV329)/2)*DAY(EO329))</f>
        <v/>
      </c>
      <c r="EZ329" s="2700">
        <f>+EV329/EQ329*DAY(EO329)</f>
        <v/>
      </c>
      <c r="FA329" s="406">
        <f>(ET329+EU329)/EQ329</f>
        <v/>
      </c>
      <c r="FB329" s="406">
        <f>+ES329/(+ES329+ET329+EU329)</f>
        <v/>
      </c>
      <c r="FC329" s="407">
        <f t="array" ref="FC329">ES329/(SUMPRODUCT(--(CHOOSE({1,2,3},FH329,FX329,GN329)&gt;0),CHOOSE({1,2,3},FH329,FX329,GN329))+EQ329)</f>
        <v/>
      </c>
      <c r="FE329" s="2699">
        <f>EOMONTH(FE330,-1)</f>
        <v/>
      </c>
      <c r="FF329" s="405">
        <f>+FL328</f>
        <v/>
      </c>
      <c r="FG329" s="405" t="n">
        <v>0</v>
      </c>
      <c r="FH329" s="405" t="n">
        <v>0</v>
      </c>
      <c r="FI329" s="405" t="n">
        <v>0</v>
      </c>
      <c r="FJ329" s="405" t="n">
        <v>0</v>
      </c>
      <c r="FK329" s="405" t="n">
        <v>0</v>
      </c>
      <c r="FL329" s="405">
        <f>SUM(FF329:FH329)-SUM(FI329:FK329)</f>
        <v/>
      </c>
      <c r="FM329" s="405" t="n">
        <v>0</v>
      </c>
      <c r="FN329" s="405">
        <f>+FL329-FM329</f>
        <v/>
      </c>
      <c r="FO329" s="2700">
        <f>365/((+FG329+FH329-FJ329-FK329)/((+FF329+FL329)/2)*DAY(FE329))</f>
        <v/>
      </c>
      <c r="FP329" s="2700">
        <f>+FL329/FG329*DAY(FE329)</f>
        <v/>
      </c>
      <c r="FQ329" s="406">
        <f>(FJ329+FK329)/FG329</f>
        <v/>
      </c>
      <c r="FR329" s="406">
        <f>+FI329/(+FI329+FJ329+FK329)</f>
        <v/>
      </c>
      <c r="FS329" s="407">
        <f t="array" ref="FS329">FI329/(SUMPRODUCT(--(CHOOSE({1,2,3},FH329,FJ329,FK329)&gt;0),CHOOSE({1,2,3},FH329,FJ329,FK329))+FG329)</f>
        <v/>
      </c>
      <c r="FU329" s="2699">
        <f>EOMONTH(FU330,-1)</f>
        <v/>
      </c>
      <c r="FV329" s="405">
        <f>+GB328</f>
        <v/>
      </c>
      <c r="FW329" s="405" t="n">
        <v>0</v>
      </c>
      <c r="FX329" s="405" t="n">
        <v>0</v>
      </c>
      <c r="FY329" s="405" t="n">
        <v>0</v>
      </c>
      <c r="FZ329" s="405" t="n">
        <v>0</v>
      </c>
      <c r="GA329" s="405" t="n">
        <v>0</v>
      </c>
      <c r="GB329" s="405">
        <f>SUM(FV329:FX329)-SUM(FY329:GA329)</f>
        <v/>
      </c>
      <c r="GC329" s="405" t="n">
        <v>0</v>
      </c>
      <c r="GD329" s="405">
        <f>+GB329-GC329</f>
        <v/>
      </c>
      <c r="GE329" s="2700">
        <f>365/((+FW329+FX329-FZ329-GA329)/((+FV329+GB329)/2)*DAY(FU329))</f>
        <v/>
      </c>
      <c r="GF329" s="2700">
        <f>+GB329/FW329*DAY(FU329)</f>
        <v/>
      </c>
      <c r="GG329" s="406">
        <f>(FZ329+GA329)/FW329</f>
        <v/>
      </c>
      <c r="GH329" s="406">
        <f>+FY329/(+FY329+FZ329+GA329)</f>
        <v/>
      </c>
      <c r="GI329" s="407">
        <f t="array" ref="GI329">FY329/(SUMPRODUCT(--(CHOOSE({1,2,3},FX329,FZ329,GA329)&gt;0),CHOOSE({1,2,3},FX329,FZ329,GA329))+FW329)</f>
        <v/>
      </c>
      <c r="GK329" s="2699">
        <f>EOMONTH(GK330,-1)</f>
        <v/>
      </c>
      <c r="GL329" s="405">
        <f>+GR328</f>
        <v/>
      </c>
      <c r="GM329" s="405" t="n">
        <v>0</v>
      </c>
      <c r="GN329" s="405" t="n">
        <v>0</v>
      </c>
      <c r="GO329" s="405" t="n">
        <v>0</v>
      </c>
      <c r="GP329" s="405" t="n">
        <v>0</v>
      </c>
      <c r="GQ329" s="405" t="n">
        <v>0</v>
      </c>
      <c r="GR329" s="405">
        <f>SUM(GL329:GN329)-SUM(GO329:GQ329)</f>
        <v/>
      </c>
      <c r="GS329" s="405" t="n">
        <v>0</v>
      </c>
      <c r="GT329" s="405">
        <f>+GR329-GS329</f>
        <v/>
      </c>
      <c r="GU329" s="2700">
        <f>365/((+GM329+GN329-GP329-GQ329)/((+GL329+GR329)/2)*DAY(GK329))</f>
        <v/>
      </c>
      <c r="GV329" s="2700">
        <f>+GR329/GM329*DAY(GK329)</f>
        <v/>
      </c>
      <c r="GW329" s="406">
        <f>(GP329+GQ329)/GM329</f>
        <v/>
      </c>
      <c r="GX329" s="406">
        <f>+GO329/(+GO329+GP329+GQ329)</f>
        <v/>
      </c>
      <c r="GY329" s="407">
        <f t="array" ref="GY329">GO329/(SUMPRODUCT(--(CHOOSE({1,2,3},GN329,GP329,GQ329)&gt;0),CHOOSE({1,2,3},GN329,GP329,GQ329))+GM329)</f>
        <v/>
      </c>
    </row>
    <row r="330">
      <c r="A330" s="2699">
        <f>EOMONTH(A331,-1)</f>
        <v/>
      </c>
      <c r="B330" s="405">
        <f>R330+AH330+AX330+BN330+CD330+CT330+DJ330+DZ330+EP330+FF330+FV330+GL330</f>
        <v/>
      </c>
      <c r="C330" s="405">
        <f>S330+AI330+AY330+BO330+CE330+CU330+DK330+EA330+EQ330+FG330+FW330+GM330</f>
        <v/>
      </c>
      <c r="D330" s="405">
        <f>T330+AJ330+AZ330+BP330+CF330+CV330+DL330+EB330+ER330+FH330+FX330+GN330</f>
        <v/>
      </c>
      <c r="E330" s="405">
        <f>U330+AK330+BA330+BQ330+CG330+CW330+DM330+EC330+ES330+FI330+FY330+GO330</f>
        <v/>
      </c>
      <c r="F330" s="405">
        <f>V330+AL330+BB330+BR330+CH330+CX330+DN330+ED330+ET330+FJ330+FZ330+GP330</f>
        <v/>
      </c>
      <c r="G330" s="405">
        <f>W330+AM330+BC330+BS330+CI330+CY330+DO330+EE330+EU330+FK330+GA330+GQ330</f>
        <v/>
      </c>
      <c r="H330" s="405">
        <f>X330+AN330+BD330+BT330+CJ330+CZ330+DP330+EF330+EV330+FL330+GB330+GR330</f>
        <v/>
      </c>
      <c r="I330" s="405">
        <f>Y330+AO330+BE330+BU330+CK330+DA330+DQ330+EG330+EW330+FM330+GC330+GS330</f>
        <v/>
      </c>
      <c r="J330" s="405">
        <f>Z330+AP330+BF330+BV330</f>
        <v/>
      </c>
      <c r="K330" s="2700">
        <f>365/((+C330+D330-F330-G330)/((+B330+H330)/2)*DAY(A330))</f>
        <v/>
      </c>
      <c r="L330" s="2700">
        <f>+H330/C330*DAY(A330)</f>
        <v/>
      </c>
      <c r="M330" s="406">
        <f>(F330+G330)/C330</f>
        <v/>
      </c>
      <c r="N330" s="406">
        <f>+E330/(+E330+F330+G330)</f>
        <v/>
      </c>
      <c r="O330" s="407">
        <f t="array" ref="O330">E330/(SUMPRODUCT(--(CHOOSE({1,2,3},D330,F330,G330)&gt;0),CHOOSE({1,2,3},D330,F330,G330))+C330)</f>
        <v/>
      </c>
      <c r="Q330" s="2699">
        <f>EOMONTH(Q331,-1)</f>
        <v/>
      </c>
      <c r="R330" s="405">
        <f>+X329</f>
        <v/>
      </c>
      <c r="S330" s="405" t="n">
        <v>0</v>
      </c>
      <c r="T330" s="405" t="n">
        <v>0</v>
      </c>
      <c r="U330" s="405" t="n">
        <v>0</v>
      </c>
      <c r="V330" s="405" t="n">
        <v>0</v>
      </c>
      <c r="W330" s="405" t="n">
        <v>0</v>
      </c>
      <c r="X330" s="405">
        <f>SUM(R330:T330)-SUM(U330:W330)</f>
        <v/>
      </c>
      <c r="Y330" s="405" t="n">
        <v>0</v>
      </c>
      <c r="Z330" s="405">
        <f>+X330-Y330</f>
        <v/>
      </c>
      <c r="AA330" s="2700">
        <f>365/((+S330+T330-V330-W330)/((+R330+X330)/2)*DAY(Q330))</f>
        <v/>
      </c>
      <c r="AB330" s="2700">
        <f>+X330/S330*DAY(Q330)</f>
        <v/>
      </c>
      <c r="AC330" s="406">
        <f>(V330+W330)/S330</f>
        <v/>
      </c>
      <c r="AD330" s="406">
        <f>+U330/(+U330+V330+W330)</f>
        <v/>
      </c>
      <c r="AE330" s="407">
        <f t="array" ref="AE330">U330/(SUMPRODUCT(--(CHOOSE({1,2,3},T330,V330,W330)&gt;0),CHOOSE({1,2,3},T330,V330,W330))+S330)</f>
        <v/>
      </c>
      <c r="AG330" s="2699">
        <f>EOMONTH(AG331,-1)</f>
        <v/>
      </c>
      <c r="AH330" s="405">
        <f>+AN329</f>
        <v/>
      </c>
      <c r="AI330" s="405" t="n">
        <v>0</v>
      </c>
      <c r="AJ330" s="405" t="n">
        <v>0</v>
      </c>
      <c r="AK330" s="405" t="n">
        <v>0</v>
      </c>
      <c r="AL330" s="405" t="n">
        <v>0</v>
      </c>
      <c r="AM330" s="405" t="n">
        <v>0</v>
      </c>
      <c r="AN330" s="405">
        <f>SUM(AH330:AJ330)-SUM(AK330:AM330)</f>
        <v/>
      </c>
      <c r="AO330" s="405" t="n">
        <v>0</v>
      </c>
      <c r="AP330" s="405">
        <f>+AN330-AO330</f>
        <v/>
      </c>
      <c r="AQ330" s="2700">
        <f>365/((+AI330+AJ330-AL330-AM330)/((+AH330+AN330)/2)*DAY(AG330))</f>
        <v/>
      </c>
      <c r="AR330" s="2700">
        <f>+AN330/AI330*DAY(AG330)</f>
        <v/>
      </c>
      <c r="AS330" s="406">
        <f>(AL330+AM330)/AI330</f>
        <v/>
      </c>
      <c r="AT330" s="406">
        <f>+AK330/(+AK330+AL330+AM330)</f>
        <v/>
      </c>
      <c r="AU330" s="407">
        <f t="array" ref="AU330">AK330/(SUMPRODUCT(--(CHOOSE({1,2,3},AJ330,AL330,AM330)&gt;0),CHOOSE({1,2,3},AJ330,AL330,AM330))+AI330)</f>
        <v/>
      </c>
      <c r="AW330" s="2699">
        <f>EOMONTH(AW331,-1)</f>
        <v/>
      </c>
      <c r="AX330" s="405">
        <f>+BD329</f>
        <v/>
      </c>
      <c r="AY330" s="405" t="n">
        <v>0</v>
      </c>
      <c r="AZ330" s="405" t="n">
        <v>0</v>
      </c>
      <c r="BA330" s="405" t="n">
        <v>0</v>
      </c>
      <c r="BB330" s="405" t="n">
        <v>0</v>
      </c>
      <c r="BC330" s="405" t="n">
        <v>0</v>
      </c>
      <c r="BD330" s="405">
        <f>SUM(AX330:AZ330)-SUM(BA330:BC330)</f>
        <v/>
      </c>
      <c r="BE330" s="405" t="n">
        <v>0</v>
      </c>
      <c r="BF330" s="405">
        <f>+BD330-BE330</f>
        <v/>
      </c>
      <c r="BG330" s="2700">
        <f>365/((+AY330+AZ330-BB330-BC330)/((+AX330+BD330)/2)*DAY(AW330))</f>
        <v/>
      </c>
      <c r="BH330" s="2700">
        <f>+BD330/AY330*DAY(AW330)</f>
        <v/>
      </c>
      <c r="BI330" s="406">
        <f>(BB330+BC330)/AY330</f>
        <v/>
      </c>
      <c r="BJ330" s="406">
        <f>+BA330/(+BA330+BB330+BC330)</f>
        <v/>
      </c>
      <c r="BK330" s="407">
        <f t="array" ref="BK330">BA330/(SUMPRODUCT(--(CHOOSE({1,2,3},AZ330,BB330,BC330)&gt;0),CHOOSE({1,2,3},AZ330,BB330,BC330))+AY330)</f>
        <v/>
      </c>
      <c r="BM330" s="2699">
        <f>EOMONTH(BM331,-1)</f>
        <v/>
      </c>
      <c r="BN330" s="405">
        <f>+BT329</f>
        <v/>
      </c>
      <c r="BO330" s="405" t="n">
        <v>0</v>
      </c>
      <c r="BP330" s="405" t="n">
        <v>0</v>
      </c>
      <c r="BQ330" s="405" t="n">
        <v>0</v>
      </c>
      <c r="BR330" s="405" t="n">
        <v>0</v>
      </c>
      <c r="BS330" s="405" t="n">
        <v>0</v>
      </c>
      <c r="BT330" s="405">
        <f>SUM(BN330:BP330)-SUM(BQ330:BS330)</f>
        <v/>
      </c>
      <c r="BU330" s="405" t="n">
        <v>0</v>
      </c>
      <c r="BV330" s="405">
        <f>+BT330-BU330</f>
        <v/>
      </c>
      <c r="BW330" s="2700">
        <f>365/((+BO330+BP330-BR330-BS330)/((+BN330+BT330)/2)*DAY(BM330))</f>
        <v/>
      </c>
      <c r="BX330" s="2700">
        <f>+BT330/BO330*DAY(BM330)</f>
        <v/>
      </c>
      <c r="BY330" s="406">
        <f>(BR330+BS330)/BO330</f>
        <v/>
      </c>
      <c r="BZ330" s="406">
        <f>+BQ330/(+BQ330+BR330+BS330)</f>
        <v/>
      </c>
      <c r="CA330" s="407">
        <f t="array" ref="CA330">BQ330/(SUMPRODUCT(--(CHOOSE({1,2,3},BP330,BR330,BS330)&gt;0),CHOOSE({1,2,3},BP330,BR330,BS330))+BO330)</f>
        <v/>
      </c>
      <c r="CC330" s="2699">
        <f>EOMONTH(CC331,-1)</f>
        <v/>
      </c>
      <c r="CD330" s="405">
        <f>+CJ329</f>
        <v/>
      </c>
      <c r="CE330" s="405" t="n">
        <v>0</v>
      </c>
      <c r="CF330" s="405" t="n">
        <v>0</v>
      </c>
      <c r="CG330" s="405" t="n">
        <v>0</v>
      </c>
      <c r="CH330" s="405" t="n">
        <v>0</v>
      </c>
      <c r="CI330" s="405" t="n">
        <v>0</v>
      </c>
      <c r="CJ330" s="405">
        <f>SUM(CD330:CF330)-SUM(CG330:CI330)</f>
        <v/>
      </c>
      <c r="CK330" s="405" t="n">
        <v>0</v>
      </c>
      <c r="CL330" s="405">
        <f>+CJ330-CK330</f>
        <v/>
      </c>
      <c r="CM330" s="2700">
        <f>365/((+CE330+CF330-CH330-CI330)/((+CD330+CJ330)/2)*DAY(CC330))</f>
        <v/>
      </c>
      <c r="CN330" s="2700">
        <f>+CJ330/CE330*DAY(CC330)</f>
        <v/>
      </c>
      <c r="CO330" s="406">
        <f>(CH330+CI330)/CE330</f>
        <v/>
      </c>
      <c r="CP330" s="406">
        <f>+CG330/(+CG330+CH330+CI330)</f>
        <v/>
      </c>
      <c r="CQ330" s="407">
        <f t="array" ref="CQ330">CG330/(SUMPRODUCT(--(CHOOSE({1,2,3},CF330,CH330,CI330)&gt;0),CHOOSE({1,2,3},CF330,CH330,CI330))+CE330)</f>
        <v/>
      </c>
      <c r="CS330" s="2699">
        <f>EOMONTH(CS331,-1)</f>
        <v/>
      </c>
      <c r="CT330" s="405">
        <f>+CZ329</f>
        <v/>
      </c>
      <c r="CU330" s="405" t="n">
        <v>0</v>
      </c>
      <c r="CV330" s="405" t="n">
        <v>0</v>
      </c>
      <c r="CW330" s="405" t="n">
        <v>0</v>
      </c>
      <c r="CX330" s="405" t="n">
        <v>0</v>
      </c>
      <c r="CY330" s="405" t="n">
        <v>0</v>
      </c>
      <c r="CZ330" s="405">
        <f>SUM(CT330:CV330)-SUM(CW330:CY330)</f>
        <v/>
      </c>
      <c r="DA330" s="405" t="n">
        <v>0</v>
      </c>
      <c r="DB330" s="405">
        <f>+CZ330-DA330</f>
        <v/>
      </c>
      <c r="DC330" s="2700">
        <f>365/((+CU330+CV330-CX330-CY330)/((+CT330+CZ330)/2)*DAY(CS330))</f>
        <v/>
      </c>
      <c r="DD330" s="2700">
        <f>+CZ330/CU330*DAY(CS330)</f>
        <v/>
      </c>
      <c r="DE330" s="406">
        <f>(CX330+CY330)/CU330</f>
        <v/>
      </c>
      <c r="DF330" s="406">
        <f>+CW330/(+CW330+CX330+CY330)</f>
        <v/>
      </c>
      <c r="DG330" s="407">
        <f t="array" ref="DG330">CW330/(SUMPRODUCT(--(CHOOSE({1,2,3},CV330,CX330,CY330)&gt;0),CHOOSE({1,2,3},CV330,CX330,CY330))+CU330)</f>
        <v/>
      </c>
      <c r="DI330" s="2699">
        <f>EOMONTH(DI331,-1)</f>
        <v/>
      </c>
      <c r="DJ330" s="405">
        <f>+DP329</f>
        <v/>
      </c>
      <c r="DK330" s="405" t="n">
        <v>0</v>
      </c>
      <c r="DL330" s="405" t="n">
        <v>0</v>
      </c>
      <c r="DM330" s="405" t="n">
        <v>0</v>
      </c>
      <c r="DN330" s="405" t="n">
        <v>0</v>
      </c>
      <c r="DO330" s="405" t="n">
        <v>0</v>
      </c>
      <c r="DP330" s="405">
        <f>SUM(DJ330:DL330)-SUM(DM330:DO330)</f>
        <v/>
      </c>
      <c r="DQ330" s="405" t="n">
        <v>0</v>
      </c>
      <c r="DR330" s="405">
        <f>+DP330-DQ330</f>
        <v/>
      </c>
      <c r="DS330" s="2700">
        <f>365/((+DK330+DL330-DN330-DO330)/((+DJ330+DP330)/2)*DAY(DI330))</f>
        <v/>
      </c>
      <c r="DT330" s="2700">
        <f>+DP330/DK330*DAY(DI330)</f>
        <v/>
      </c>
      <c r="DU330" s="406">
        <f>(DN330+DO330)/DK330</f>
        <v/>
      </c>
      <c r="DV330" s="406">
        <f>+DM330/(+DM330+DN330+DO330)</f>
        <v/>
      </c>
      <c r="DW330" s="407">
        <f t="array" ref="DW330">DM330/(SUMPRODUCT(--(CHOOSE({1,2,3},DL330,DN330,DO330)&gt;0),CHOOSE({1,2,3},DL330,DN330,DO330))+DK330)</f>
        <v/>
      </c>
      <c r="DY330" s="2699">
        <f>EOMONTH(DY331,-1)</f>
        <v/>
      </c>
      <c r="DZ330" s="405">
        <f>+EF329</f>
        <v/>
      </c>
      <c r="EA330" s="405" t="n">
        <v>0</v>
      </c>
      <c r="EB330" s="405" t="n">
        <v>0</v>
      </c>
      <c r="EC330" s="405" t="n">
        <v>0</v>
      </c>
      <c r="ED330" s="405" t="n">
        <v>0</v>
      </c>
      <c r="EE330" s="405" t="n">
        <v>0</v>
      </c>
      <c r="EF330" s="405">
        <f>SUM(DZ330:EB330)-SUM(EC330:EE330)</f>
        <v/>
      </c>
      <c r="EG330" s="405" t="n">
        <v>0</v>
      </c>
      <c r="EH330" s="405">
        <f>+EF330-EG330</f>
        <v/>
      </c>
      <c r="EI330" s="2700">
        <f>365/((+EA330+EB330-ED330-EE330)/((+DZ330+EF330)/2)*DAY(DY330))</f>
        <v/>
      </c>
      <c r="EJ330" s="2700">
        <f>+EF330/EA330*DAY(DY330)</f>
        <v/>
      </c>
      <c r="EK330" s="406">
        <f>(ED330+EE330)/EA330</f>
        <v/>
      </c>
      <c r="EL330" s="406">
        <f>+EC330/(+EC330+ED330+EE330)</f>
        <v/>
      </c>
      <c r="EM330" s="407">
        <f t="array" ref="EM330">EC330/(SUMPRODUCT(--(CHOOSE({1,2,3},EB330,ED330,EE330)&gt;0),CHOOSE({1,2,3},EB330,ED330,EE330))+EA330)</f>
        <v/>
      </c>
      <c r="EO330" s="2699">
        <f>EOMONTH(EO331,-1)</f>
        <v/>
      </c>
      <c r="EP330" s="405">
        <f>+EV329</f>
        <v/>
      </c>
      <c r="EQ330" s="405" t="n">
        <v>0</v>
      </c>
      <c r="ER330" s="405" t="n">
        <v>0</v>
      </c>
      <c r="ES330" s="405" t="n">
        <v>0</v>
      </c>
      <c r="ET330" s="405" t="n">
        <v>0</v>
      </c>
      <c r="EU330" s="405" t="n">
        <v>0</v>
      </c>
      <c r="EV330" s="405">
        <f>SUM(EP330:ER330)-SUM(ES330:EU330)</f>
        <v/>
      </c>
      <c r="EW330" s="405" t="n">
        <v>0</v>
      </c>
      <c r="EX330" s="405">
        <f>+EV330-EW330</f>
        <v/>
      </c>
      <c r="EY330" s="2700">
        <f>365/((+EQ330+ER330-ET330-EU330)/((+EP330+EV330)/2)*DAY(EO330))</f>
        <v/>
      </c>
      <c r="EZ330" s="2700">
        <f>+EV330/EQ330*DAY(EO330)</f>
        <v/>
      </c>
      <c r="FA330" s="406">
        <f>(ET330+EU330)/EQ330</f>
        <v/>
      </c>
      <c r="FB330" s="406">
        <f>+ES330/(+ES330+ET330+EU330)</f>
        <v/>
      </c>
      <c r="FC330" s="407">
        <f t="array" ref="FC330">ES330/(SUMPRODUCT(--(CHOOSE({1,2,3},FH330,FX330,GN330)&gt;0),CHOOSE({1,2,3},FH330,FX330,GN330))+EQ330)</f>
        <v/>
      </c>
      <c r="FE330" s="2699">
        <f>EOMONTH(FE331,-1)</f>
        <v/>
      </c>
      <c r="FF330" s="405">
        <f>+FL329</f>
        <v/>
      </c>
      <c r="FG330" s="405" t="n">
        <v>0</v>
      </c>
      <c r="FH330" s="405" t="n">
        <v>0</v>
      </c>
      <c r="FI330" s="405" t="n">
        <v>0</v>
      </c>
      <c r="FJ330" s="405" t="n">
        <v>0</v>
      </c>
      <c r="FK330" s="405" t="n">
        <v>0</v>
      </c>
      <c r="FL330" s="405">
        <f>SUM(FF330:FH330)-SUM(FI330:FK330)</f>
        <v/>
      </c>
      <c r="FM330" s="405" t="n">
        <v>0</v>
      </c>
      <c r="FN330" s="405">
        <f>+FL330-FM330</f>
        <v/>
      </c>
      <c r="FO330" s="2700">
        <f>365/((+FG330+FH330-FJ330-FK330)/((+FF330+FL330)/2)*DAY(FE330))</f>
        <v/>
      </c>
      <c r="FP330" s="2700">
        <f>+FL330/FG330*DAY(FE330)</f>
        <v/>
      </c>
      <c r="FQ330" s="406">
        <f>(FJ330+FK330)/FG330</f>
        <v/>
      </c>
      <c r="FR330" s="406">
        <f>+FI330/(+FI330+FJ330+FK330)</f>
        <v/>
      </c>
      <c r="FS330" s="407">
        <f t="array" ref="FS330">FI330/(SUMPRODUCT(--(CHOOSE({1,2,3},FH330,FJ330,FK330)&gt;0),CHOOSE({1,2,3},FH330,FJ330,FK330))+FG330)</f>
        <v/>
      </c>
      <c r="FU330" s="2699">
        <f>EOMONTH(FU331,-1)</f>
        <v/>
      </c>
      <c r="FV330" s="405">
        <f>+GB329</f>
        <v/>
      </c>
      <c r="FW330" s="405" t="n">
        <v>0</v>
      </c>
      <c r="FX330" s="405" t="n">
        <v>0</v>
      </c>
      <c r="FY330" s="405" t="n">
        <v>0</v>
      </c>
      <c r="FZ330" s="405" t="n">
        <v>0</v>
      </c>
      <c r="GA330" s="405" t="n">
        <v>0</v>
      </c>
      <c r="GB330" s="405">
        <f>SUM(FV330:FX330)-SUM(FY330:GA330)</f>
        <v/>
      </c>
      <c r="GC330" s="405" t="n">
        <v>0</v>
      </c>
      <c r="GD330" s="405">
        <f>+GB330-GC330</f>
        <v/>
      </c>
      <c r="GE330" s="2700">
        <f>365/((+FW330+FX330-FZ330-GA330)/((+FV330+GB330)/2)*DAY(FU330))</f>
        <v/>
      </c>
      <c r="GF330" s="2700">
        <f>+GB330/FW330*DAY(FU330)</f>
        <v/>
      </c>
      <c r="GG330" s="406">
        <f>(FZ330+GA330)/FW330</f>
        <v/>
      </c>
      <c r="GH330" s="406">
        <f>+FY330/(+FY330+FZ330+GA330)</f>
        <v/>
      </c>
      <c r="GI330" s="407">
        <f t="array" ref="GI330">FY330/(SUMPRODUCT(--(CHOOSE({1,2,3},FX330,FZ330,GA330)&gt;0),CHOOSE({1,2,3},FX330,FZ330,GA330))+FW330)</f>
        <v/>
      </c>
      <c r="GK330" s="2699">
        <f>EOMONTH(GK331,-1)</f>
        <v/>
      </c>
      <c r="GL330" s="405">
        <f>+GR329</f>
        <v/>
      </c>
      <c r="GM330" s="405" t="n">
        <v>0</v>
      </c>
      <c r="GN330" s="405" t="n">
        <v>0</v>
      </c>
      <c r="GO330" s="405" t="n">
        <v>0</v>
      </c>
      <c r="GP330" s="405" t="n">
        <v>0</v>
      </c>
      <c r="GQ330" s="405" t="n">
        <v>0</v>
      </c>
      <c r="GR330" s="405">
        <f>SUM(GL330:GN330)-SUM(GO330:GQ330)</f>
        <v/>
      </c>
      <c r="GS330" s="405" t="n">
        <v>0</v>
      </c>
      <c r="GT330" s="405">
        <f>+GR330-GS330</f>
        <v/>
      </c>
      <c r="GU330" s="2700">
        <f>365/((+GM330+GN330-GP330-GQ330)/((+GL330+GR330)/2)*DAY(GK330))</f>
        <v/>
      </c>
      <c r="GV330" s="2700">
        <f>+GR330/GM330*DAY(GK330)</f>
        <v/>
      </c>
      <c r="GW330" s="406">
        <f>(GP330+GQ330)/GM330</f>
        <v/>
      </c>
      <c r="GX330" s="406">
        <f>+GO330/(+GO330+GP330+GQ330)</f>
        <v/>
      </c>
      <c r="GY330" s="407">
        <f t="array" ref="GY330">GO330/(SUMPRODUCT(--(CHOOSE({1,2,3},GN330,GP330,GQ330)&gt;0),CHOOSE({1,2,3},GN330,GP330,GQ330))+GM330)</f>
        <v/>
      </c>
    </row>
    <row r="331">
      <c r="A331" s="2699">
        <f>EOMONTH(A332,-1)</f>
        <v/>
      </c>
      <c r="B331" s="405">
        <f>R331+AH331+AX331+BN331+CD331+CT331+DJ331+DZ331+EP331+FF331+FV331+GL331</f>
        <v/>
      </c>
      <c r="C331" s="405">
        <f>S331+AI331+AY331+BO331+CE331+CU331+DK331+EA331+EQ331+FG331+FW331+GM331</f>
        <v/>
      </c>
      <c r="D331" s="405">
        <f>T331+AJ331+AZ331+BP331+CF331+CV331+DL331+EB331+ER331+FH331+FX331+GN331</f>
        <v/>
      </c>
      <c r="E331" s="405">
        <f>U331+AK331+BA331+BQ331+CG331+CW331+DM331+EC331+ES331+FI331+FY331+GO331</f>
        <v/>
      </c>
      <c r="F331" s="405">
        <f>V331+AL331+BB331+BR331+CH331+CX331+DN331+ED331+ET331+FJ331+FZ331+GP331</f>
        <v/>
      </c>
      <c r="G331" s="405">
        <f>W331+AM331+BC331+BS331+CI331+CY331+DO331+EE331+EU331+FK331+GA331+GQ331</f>
        <v/>
      </c>
      <c r="H331" s="405">
        <f>X331+AN331+BD331+BT331+CJ331+CZ331+DP331+EF331+EV331+FL331+GB331+GR331</f>
        <v/>
      </c>
      <c r="I331" s="405">
        <f>Y331+AO331+BE331+BU331+CK331+DA331+DQ331+EG331+EW331+FM331+GC331+GS331</f>
        <v/>
      </c>
      <c r="J331" s="405">
        <f>Z331+AP331+BF331+BV331</f>
        <v/>
      </c>
      <c r="K331" s="2700">
        <f>365/((+C331+D331-F331-G331)/((+B331+H331)/2)*DAY(A331))</f>
        <v/>
      </c>
      <c r="L331" s="2700">
        <f>+H331/C331*DAY(A331)</f>
        <v/>
      </c>
      <c r="M331" s="406">
        <f>(F331+G331)/C331</f>
        <v/>
      </c>
      <c r="N331" s="406">
        <f>+E331/(+E331+F331+G331)</f>
        <v/>
      </c>
      <c r="O331" s="407">
        <f t="array" ref="O331">E331/(SUMPRODUCT(--(CHOOSE({1,2,3},D331,F331,G331)&gt;0),CHOOSE({1,2,3},D331,F331,G331))+C331)</f>
        <v/>
      </c>
      <c r="Q331" s="2699">
        <f>EOMONTH(Q332,-1)</f>
        <v/>
      </c>
      <c r="R331" s="405">
        <f>+X330</f>
        <v/>
      </c>
      <c r="S331" s="405" t="n">
        <v>0</v>
      </c>
      <c r="T331" s="405" t="n">
        <v>0</v>
      </c>
      <c r="U331" s="405" t="n">
        <v>0</v>
      </c>
      <c r="V331" s="405" t="n">
        <v>0</v>
      </c>
      <c r="W331" s="405" t="n">
        <v>0</v>
      </c>
      <c r="X331" s="405">
        <f>SUM(R331:T331)-SUM(U331:W331)</f>
        <v/>
      </c>
      <c r="Y331" s="405" t="n">
        <v>0</v>
      </c>
      <c r="Z331" s="405">
        <f>+X331-Y331</f>
        <v/>
      </c>
      <c r="AA331" s="2700">
        <f>365/((+S331+T331-V331-W331)/((+R331+X331)/2)*DAY(Q331))</f>
        <v/>
      </c>
      <c r="AB331" s="2700">
        <f>+X331/S331*DAY(Q331)</f>
        <v/>
      </c>
      <c r="AC331" s="406">
        <f>(V331+W331)/S331</f>
        <v/>
      </c>
      <c r="AD331" s="406">
        <f>+U331/(+U331+V331+W331)</f>
        <v/>
      </c>
      <c r="AE331" s="407">
        <f t="array" ref="AE331">U331/(SUMPRODUCT(--(CHOOSE({1,2,3},T331,V331,W331)&gt;0),CHOOSE({1,2,3},T331,V331,W331))+S331)</f>
        <v/>
      </c>
      <c r="AG331" s="2699">
        <f>EOMONTH(AG332,-1)</f>
        <v/>
      </c>
      <c r="AH331" s="405">
        <f>+AN330</f>
        <v/>
      </c>
      <c r="AI331" s="405" t="n">
        <v>0</v>
      </c>
      <c r="AJ331" s="405" t="n">
        <v>0</v>
      </c>
      <c r="AK331" s="405" t="n">
        <v>0</v>
      </c>
      <c r="AL331" s="405" t="n">
        <v>0</v>
      </c>
      <c r="AM331" s="405" t="n">
        <v>0</v>
      </c>
      <c r="AN331" s="405">
        <f>SUM(AH331:AJ331)-SUM(AK331:AM331)</f>
        <v/>
      </c>
      <c r="AO331" s="405" t="n">
        <v>0</v>
      </c>
      <c r="AP331" s="405">
        <f>+AN331-AO331</f>
        <v/>
      </c>
      <c r="AQ331" s="2700">
        <f>365/((+AI331+AJ331-AL331-AM331)/((+AH331+AN331)/2)*DAY(AG331))</f>
        <v/>
      </c>
      <c r="AR331" s="2700">
        <f>+AN331/AI331*DAY(AG331)</f>
        <v/>
      </c>
      <c r="AS331" s="406">
        <f>(AL331+AM331)/AI331</f>
        <v/>
      </c>
      <c r="AT331" s="406">
        <f>+AK331/(+AK331+AL331+AM331)</f>
        <v/>
      </c>
      <c r="AU331" s="407">
        <f t="array" ref="AU331">AK331/(SUMPRODUCT(--(CHOOSE({1,2,3},AJ331,AL331,AM331)&gt;0),CHOOSE({1,2,3},AJ331,AL331,AM331))+AI331)</f>
        <v/>
      </c>
      <c r="AW331" s="2699">
        <f>EOMONTH(AW332,-1)</f>
        <v/>
      </c>
      <c r="AX331" s="405">
        <f>+BD330</f>
        <v/>
      </c>
      <c r="AY331" s="405" t="n">
        <v>0</v>
      </c>
      <c r="AZ331" s="405" t="n">
        <v>0</v>
      </c>
      <c r="BA331" s="405" t="n">
        <v>0</v>
      </c>
      <c r="BB331" s="405" t="n">
        <v>0</v>
      </c>
      <c r="BC331" s="405" t="n">
        <v>0</v>
      </c>
      <c r="BD331" s="405">
        <f>SUM(AX331:AZ331)-SUM(BA331:BC331)</f>
        <v/>
      </c>
      <c r="BE331" s="405" t="n">
        <v>0</v>
      </c>
      <c r="BF331" s="405">
        <f>+BD331-BE331</f>
        <v/>
      </c>
      <c r="BG331" s="2700">
        <f>365/((+AY331+AZ331-BB331-BC331)/((+AX331+BD331)/2)*DAY(AW331))</f>
        <v/>
      </c>
      <c r="BH331" s="2700">
        <f>+BD331/AY331*DAY(AW331)</f>
        <v/>
      </c>
      <c r="BI331" s="406">
        <f>(BB331+BC331)/AY331</f>
        <v/>
      </c>
      <c r="BJ331" s="406">
        <f>+BA331/(+BA331+BB331+BC331)</f>
        <v/>
      </c>
      <c r="BK331" s="407">
        <f t="array" ref="BK331">BA331/(SUMPRODUCT(--(CHOOSE({1,2,3},AZ331,BB331,BC331)&gt;0),CHOOSE({1,2,3},AZ331,BB331,BC331))+AY331)</f>
        <v/>
      </c>
      <c r="BM331" s="2699">
        <f>EOMONTH(BM332,-1)</f>
        <v/>
      </c>
      <c r="BN331" s="405">
        <f>+BT330</f>
        <v/>
      </c>
      <c r="BO331" s="405" t="n">
        <v>0</v>
      </c>
      <c r="BP331" s="405" t="n">
        <v>0</v>
      </c>
      <c r="BQ331" s="405" t="n">
        <v>0</v>
      </c>
      <c r="BR331" s="405" t="n">
        <v>0</v>
      </c>
      <c r="BS331" s="405" t="n">
        <v>0</v>
      </c>
      <c r="BT331" s="405">
        <f>SUM(BN331:BP331)-SUM(BQ331:BS331)</f>
        <v/>
      </c>
      <c r="BU331" s="405" t="n">
        <v>0</v>
      </c>
      <c r="BV331" s="405">
        <f>+BT331-BU331</f>
        <v/>
      </c>
      <c r="BW331" s="2700">
        <f>365/((+BO331+BP331-BR331-BS331)/((+BN331+BT331)/2)*DAY(BM331))</f>
        <v/>
      </c>
      <c r="BX331" s="2700">
        <f>+BT331/BO331*DAY(BM331)</f>
        <v/>
      </c>
      <c r="BY331" s="406">
        <f>(BR331+BS331)/BO331</f>
        <v/>
      </c>
      <c r="BZ331" s="406">
        <f>+BQ331/(+BQ331+BR331+BS331)</f>
        <v/>
      </c>
      <c r="CA331" s="407">
        <f t="array" ref="CA331">BQ331/(SUMPRODUCT(--(CHOOSE({1,2,3},BP331,BR331,BS331)&gt;0),CHOOSE({1,2,3},BP331,BR331,BS331))+BO331)</f>
        <v/>
      </c>
      <c r="CC331" s="2699">
        <f>EOMONTH(CC332,-1)</f>
        <v/>
      </c>
      <c r="CD331" s="405">
        <f>+CJ330</f>
        <v/>
      </c>
      <c r="CE331" s="405" t="n">
        <v>0</v>
      </c>
      <c r="CF331" s="405" t="n">
        <v>0</v>
      </c>
      <c r="CG331" s="405" t="n">
        <v>0</v>
      </c>
      <c r="CH331" s="405" t="n">
        <v>0</v>
      </c>
      <c r="CI331" s="405" t="n">
        <v>0</v>
      </c>
      <c r="CJ331" s="405">
        <f>SUM(CD331:CF331)-SUM(CG331:CI331)</f>
        <v/>
      </c>
      <c r="CK331" s="405" t="n">
        <v>0</v>
      </c>
      <c r="CL331" s="405">
        <f>+CJ331-CK331</f>
        <v/>
      </c>
      <c r="CM331" s="2700">
        <f>365/((+CE331+CF331-CH331-CI331)/((+CD331+CJ331)/2)*DAY(CC331))</f>
        <v/>
      </c>
      <c r="CN331" s="2700">
        <f>+CJ331/CE331*DAY(CC331)</f>
        <v/>
      </c>
      <c r="CO331" s="406">
        <f>(CH331+CI331)/CE331</f>
        <v/>
      </c>
      <c r="CP331" s="406">
        <f>+CG331/(+CG331+CH331+CI331)</f>
        <v/>
      </c>
      <c r="CQ331" s="407">
        <f t="array" ref="CQ331">CG331/(SUMPRODUCT(--(CHOOSE({1,2,3},CF331,CH331,CI331)&gt;0),CHOOSE({1,2,3},CF331,CH331,CI331))+CE331)</f>
        <v/>
      </c>
      <c r="CS331" s="2699">
        <f>EOMONTH(CS332,-1)</f>
        <v/>
      </c>
      <c r="CT331" s="405">
        <f>+CZ330</f>
        <v/>
      </c>
      <c r="CU331" s="405" t="n">
        <v>0</v>
      </c>
      <c r="CV331" s="405" t="n">
        <v>0</v>
      </c>
      <c r="CW331" s="405" t="n">
        <v>0</v>
      </c>
      <c r="CX331" s="405" t="n">
        <v>0</v>
      </c>
      <c r="CY331" s="405" t="n">
        <v>0</v>
      </c>
      <c r="CZ331" s="405">
        <f>SUM(CT331:CV331)-SUM(CW331:CY331)</f>
        <v/>
      </c>
      <c r="DA331" s="405" t="n">
        <v>0</v>
      </c>
      <c r="DB331" s="405">
        <f>+CZ331-DA331</f>
        <v/>
      </c>
      <c r="DC331" s="2700">
        <f>365/((+CU331+CV331-CX331-CY331)/((+CT331+CZ331)/2)*DAY(CS331))</f>
        <v/>
      </c>
      <c r="DD331" s="2700">
        <f>+CZ331/CU331*DAY(CS331)</f>
        <v/>
      </c>
      <c r="DE331" s="406">
        <f>(CX331+CY331)/CU331</f>
        <v/>
      </c>
      <c r="DF331" s="406">
        <f>+CW331/(+CW331+CX331+CY331)</f>
        <v/>
      </c>
      <c r="DG331" s="407">
        <f t="array" ref="DG331">CW331/(SUMPRODUCT(--(CHOOSE({1,2,3},CV331,CX331,CY331)&gt;0),CHOOSE({1,2,3},CV331,CX331,CY331))+CU331)</f>
        <v/>
      </c>
      <c r="DI331" s="2699">
        <f>EOMONTH(DI332,-1)</f>
        <v/>
      </c>
      <c r="DJ331" s="405">
        <f>+DP330</f>
        <v/>
      </c>
      <c r="DK331" s="405" t="n">
        <v>0</v>
      </c>
      <c r="DL331" s="405" t="n">
        <v>0</v>
      </c>
      <c r="DM331" s="405" t="n">
        <v>0</v>
      </c>
      <c r="DN331" s="405" t="n">
        <v>0</v>
      </c>
      <c r="DO331" s="405" t="n">
        <v>0</v>
      </c>
      <c r="DP331" s="405">
        <f>SUM(DJ331:DL331)-SUM(DM331:DO331)</f>
        <v/>
      </c>
      <c r="DQ331" s="405" t="n">
        <v>0</v>
      </c>
      <c r="DR331" s="405">
        <f>+DP331-DQ331</f>
        <v/>
      </c>
      <c r="DS331" s="2700">
        <f>365/((+DK331+DL331-DN331-DO331)/((+DJ331+DP331)/2)*DAY(DI331))</f>
        <v/>
      </c>
      <c r="DT331" s="2700">
        <f>+DP331/DK331*DAY(DI331)</f>
        <v/>
      </c>
      <c r="DU331" s="406">
        <f>(DN331+DO331)/DK331</f>
        <v/>
      </c>
      <c r="DV331" s="406">
        <f>+DM331/(+DM331+DN331+DO331)</f>
        <v/>
      </c>
      <c r="DW331" s="407">
        <f t="array" ref="DW331">DM331/(SUMPRODUCT(--(CHOOSE({1,2,3},DL331,DN331,DO331)&gt;0),CHOOSE({1,2,3},DL331,DN331,DO331))+DK331)</f>
        <v/>
      </c>
      <c r="DY331" s="2699">
        <f>EOMONTH(DY332,-1)</f>
        <v/>
      </c>
      <c r="DZ331" s="405">
        <f>+EF330</f>
        <v/>
      </c>
      <c r="EA331" s="405" t="n">
        <v>0</v>
      </c>
      <c r="EB331" s="405" t="n">
        <v>0</v>
      </c>
      <c r="EC331" s="405" t="n">
        <v>0</v>
      </c>
      <c r="ED331" s="405" t="n">
        <v>0</v>
      </c>
      <c r="EE331" s="405" t="n">
        <v>0</v>
      </c>
      <c r="EF331" s="405">
        <f>SUM(DZ331:EB331)-SUM(EC331:EE331)</f>
        <v/>
      </c>
      <c r="EG331" s="405" t="n">
        <v>0</v>
      </c>
      <c r="EH331" s="405">
        <f>+EF331-EG331</f>
        <v/>
      </c>
      <c r="EI331" s="2700">
        <f>365/((+EA331+EB331-ED331-EE331)/((+DZ331+EF331)/2)*DAY(DY331))</f>
        <v/>
      </c>
      <c r="EJ331" s="2700">
        <f>+EF331/EA331*DAY(DY331)</f>
        <v/>
      </c>
      <c r="EK331" s="406">
        <f>(ED331+EE331)/EA331</f>
        <v/>
      </c>
      <c r="EL331" s="406">
        <f>+EC331/(+EC331+ED331+EE331)</f>
        <v/>
      </c>
      <c r="EM331" s="407">
        <f t="array" ref="EM331">EC331/(SUMPRODUCT(--(CHOOSE({1,2,3},EB331,ED331,EE331)&gt;0),CHOOSE({1,2,3},EB331,ED331,EE331))+EA331)</f>
        <v/>
      </c>
      <c r="EO331" s="2699">
        <f>EOMONTH(EO332,-1)</f>
        <v/>
      </c>
      <c r="EP331" s="405">
        <f>+EV330</f>
        <v/>
      </c>
      <c r="EQ331" s="405" t="n">
        <v>0</v>
      </c>
      <c r="ER331" s="405" t="n">
        <v>0</v>
      </c>
      <c r="ES331" s="405" t="n">
        <v>0</v>
      </c>
      <c r="ET331" s="405" t="n">
        <v>0</v>
      </c>
      <c r="EU331" s="405" t="n">
        <v>0</v>
      </c>
      <c r="EV331" s="405">
        <f>SUM(EP331:ER331)-SUM(ES331:EU331)</f>
        <v/>
      </c>
      <c r="EW331" s="405" t="n">
        <v>0</v>
      </c>
      <c r="EX331" s="405">
        <f>+EV331-EW331</f>
        <v/>
      </c>
      <c r="EY331" s="2700">
        <f>365/((+EQ331+ER331-ET331-EU331)/((+EP331+EV331)/2)*DAY(EO331))</f>
        <v/>
      </c>
      <c r="EZ331" s="2700">
        <f>+EV331/EQ331*DAY(EO331)</f>
        <v/>
      </c>
      <c r="FA331" s="406">
        <f>(ET331+EU331)/EQ331</f>
        <v/>
      </c>
      <c r="FB331" s="406">
        <f>+ES331/(+ES331+ET331+EU331)</f>
        <v/>
      </c>
      <c r="FC331" s="407">
        <f t="array" ref="FC331">ES331/(SUMPRODUCT(--(CHOOSE({1,2,3},FH331,FX331,GN331)&gt;0),CHOOSE({1,2,3},FH331,FX331,GN331))+EQ331)</f>
        <v/>
      </c>
      <c r="FE331" s="2699">
        <f>EOMONTH(FE332,-1)</f>
        <v/>
      </c>
      <c r="FF331" s="405">
        <f>+FL330</f>
        <v/>
      </c>
      <c r="FG331" s="405" t="n">
        <v>0</v>
      </c>
      <c r="FH331" s="405" t="n">
        <v>0</v>
      </c>
      <c r="FI331" s="405" t="n">
        <v>0</v>
      </c>
      <c r="FJ331" s="405" t="n">
        <v>0</v>
      </c>
      <c r="FK331" s="405" t="n">
        <v>0</v>
      </c>
      <c r="FL331" s="405">
        <f>SUM(FF331:FH331)-SUM(FI331:FK331)</f>
        <v/>
      </c>
      <c r="FM331" s="405" t="n">
        <v>0</v>
      </c>
      <c r="FN331" s="405">
        <f>+FL331-FM331</f>
        <v/>
      </c>
      <c r="FO331" s="2700">
        <f>365/((+FG331+FH331-FJ331-FK331)/((+FF331+FL331)/2)*DAY(FE331))</f>
        <v/>
      </c>
      <c r="FP331" s="2700">
        <f>+FL331/FG331*DAY(FE331)</f>
        <v/>
      </c>
      <c r="FQ331" s="406">
        <f>(FJ331+FK331)/FG331</f>
        <v/>
      </c>
      <c r="FR331" s="406">
        <f>+FI331/(+FI331+FJ331+FK331)</f>
        <v/>
      </c>
      <c r="FS331" s="407">
        <f t="array" ref="FS331">FI331/(SUMPRODUCT(--(CHOOSE({1,2,3},FH331,FJ331,FK331)&gt;0),CHOOSE({1,2,3},FH331,FJ331,FK331))+FG331)</f>
        <v/>
      </c>
      <c r="FU331" s="2699">
        <f>EOMONTH(FU332,-1)</f>
        <v/>
      </c>
      <c r="FV331" s="405">
        <f>+GB330</f>
        <v/>
      </c>
      <c r="FW331" s="405" t="n">
        <v>0</v>
      </c>
      <c r="FX331" s="405" t="n">
        <v>0</v>
      </c>
      <c r="FY331" s="405" t="n">
        <v>0</v>
      </c>
      <c r="FZ331" s="405" t="n">
        <v>0</v>
      </c>
      <c r="GA331" s="405" t="n">
        <v>0</v>
      </c>
      <c r="GB331" s="405">
        <f>SUM(FV331:FX331)-SUM(FY331:GA331)</f>
        <v/>
      </c>
      <c r="GC331" s="405" t="n">
        <v>0</v>
      </c>
      <c r="GD331" s="405">
        <f>+GB331-GC331</f>
        <v/>
      </c>
      <c r="GE331" s="2700">
        <f>365/((+FW331+FX331-FZ331-GA331)/((+FV331+GB331)/2)*DAY(FU331))</f>
        <v/>
      </c>
      <c r="GF331" s="2700">
        <f>+GB331/FW331*DAY(FU331)</f>
        <v/>
      </c>
      <c r="GG331" s="406">
        <f>(FZ331+GA331)/FW331</f>
        <v/>
      </c>
      <c r="GH331" s="406">
        <f>+FY331/(+FY331+FZ331+GA331)</f>
        <v/>
      </c>
      <c r="GI331" s="407">
        <f t="array" ref="GI331">FY331/(SUMPRODUCT(--(CHOOSE({1,2,3},FX331,FZ331,GA331)&gt;0),CHOOSE({1,2,3},FX331,FZ331,GA331))+FW331)</f>
        <v/>
      </c>
      <c r="GK331" s="2699">
        <f>EOMONTH(GK332,-1)</f>
        <v/>
      </c>
      <c r="GL331" s="405">
        <f>+GR330</f>
        <v/>
      </c>
      <c r="GM331" s="405" t="n">
        <v>0</v>
      </c>
      <c r="GN331" s="405" t="n">
        <v>0</v>
      </c>
      <c r="GO331" s="405" t="n">
        <v>0</v>
      </c>
      <c r="GP331" s="405" t="n">
        <v>0</v>
      </c>
      <c r="GQ331" s="405" t="n">
        <v>0</v>
      </c>
      <c r="GR331" s="405">
        <f>SUM(GL331:GN331)-SUM(GO331:GQ331)</f>
        <v/>
      </c>
      <c r="GS331" s="405" t="n">
        <v>0</v>
      </c>
      <c r="GT331" s="405">
        <f>+GR331-GS331</f>
        <v/>
      </c>
      <c r="GU331" s="2700">
        <f>365/((+GM331+GN331-GP331-GQ331)/((+GL331+GR331)/2)*DAY(GK331))</f>
        <v/>
      </c>
      <c r="GV331" s="2700">
        <f>+GR331/GM331*DAY(GK331)</f>
        <v/>
      </c>
      <c r="GW331" s="406">
        <f>(GP331+GQ331)/GM331</f>
        <v/>
      </c>
      <c r="GX331" s="406">
        <f>+GO331/(+GO331+GP331+GQ331)</f>
        <v/>
      </c>
      <c r="GY331" s="407">
        <f t="array" ref="GY331">GO331/(SUMPRODUCT(--(CHOOSE({1,2,3},GN331,GP331,GQ331)&gt;0),CHOOSE({1,2,3},GN331,GP331,GQ331))+GM331)</f>
        <v/>
      </c>
    </row>
    <row r="332">
      <c r="A332" s="2699">
        <f>EOMONTH(A333,-1)</f>
        <v/>
      </c>
      <c r="B332" s="405">
        <f>R332+AH332+AX332+BN332+CD332+CT332+DJ332+DZ332+EP332+FF332+FV332+GL332</f>
        <v/>
      </c>
      <c r="C332" s="405">
        <f>S332+AI332+AY332+BO332+CE332+CU332+DK332+EA332+EQ332+FG332+FW332+GM332</f>
        <v/>
      </c>
      <c r="D332" s="405">
        <f>T332+AJ332+AZ332+BP332+CF332+CV332+DL332+EB332+ER332+FH332+FX332+GN332</f>
        <v/>
      </c>
      <c r="E332" s="405">
        <f>U332+AK332+BA332+BQ332+CG332+CW332+DM332+EC332+ES332+FI332+FY332+GO332</f>
        <v/>
      </c>
      <c r="F332" s="405">
        <f>V332+AL332+BB332+BR332+CH332+CX332+DN332+ED332+ET332+FJ332+FZ332+GP332</f>
        <v/>
      </c>
      <c r="G332" s="405">
        <f>W332+AM332+BC332+BS332+CI332+CY332+DO332+EE332+EU332+FK332+GA332+GQ332</f>
        <v/>
      </c>
      <c r="H332" s="405">
        <f>X332+AN332+BD332+BT332+CJ332+CZ332+DP332+EF332+EV332+FL332+GB332+GR332</f>
        <v/>
      </c>
      <c r="I332" s="405">
        <f>Y332+AO332+BE332+BU332+CK332+DA332+DQ332+EG332+EW332+FM332+GC332+GS332</f>
        <v/>
      </c>
      <c r="J332" s="405">
        <f>Z332+AP332+BF332+BV332</f>
        <v/>
      </c>
      <c r="K332" s="2700">
        <f>365/((+C332+D332-F332-G332)/((+B332+H332)/2)*DAY(A332))</f>
        <v/>
      </c>
      <c r="L332" s="2700">
        <f>+H332/C332*DAY(A332)</f>
        <v/>
      </c>
      <c r="M332" s="406">
        <f>(F332+G332)/C332</f>
        <v/>
      </c>
      <c r="N332" s="406">
        <f>+E332/(+E332+F332+G332)</f>
        <v/>
      </c>
      <c r="O332" s="407">
        <f t="array" ref="O332">E332/(SUMPRODUCT(--(CHOOSE({1,2,3},D332,F332,G332)&gt;0),CHOOSE({1,2,3},D332,F332,G332))+C332)</f>
        <v/>
      </c>
      <c r="Q332" s="2699">
        <f>EOMONTH(Q333,-1)</f>
        <v/>
      </c>
      <c r="R332" s="405">
        <f>+X331</f>
        <v/>
      </c>
      <c r="S332" s="405" t="n">
        <v>0</v>
      </c>
      <c r="T332" s="405" t="n">
        <v>0</v>
      </c>
      <c r="U332" s="405" t="n">
        <v>0</v>
      </c>
      <c r="V332" s="405" t="n">
        <v>0</v>
      </c>
      <c r="W332" s="405" t="n">
        <v>0</v>
      </c>
      <c r="X332" s="405">
        <f>SUM(R332:T332)-SUM(U332:W332)</f>
        <v/>
      </c>
      <c r="Y332" s="405" t="n">
        <v>0</v>
      </c>
      <c r="Z332" s="405">
        <f>+X332-Y332</f>
        <v/>
      </c>
      <c r="AA332" s="2700">
        <f>365/((+S332+T332-V332-W332)/((+R332+X332)/2)*DAY(Q332))</f>
        <v/>
      </c>
      <c r="AB332" s="2700">
        <f>+X332/S332*DAY(Q332)</f>
        <v/>
      </c>
      <c r="AC332" s="406">
        <f>(V332+W332)/S332</f>
        <v/>
      </c>
      <c r="AD332" s="406">
        <f>+U332/(+U332+V332+W332)</f>
        <v/>
      </c>
      <c r="AE332" s="407">
        <f t="array" ref="AE332">U332/(SUMPRODUCT(--(CHOOSE({1,2,3},T332,V332,W332)&gt;0),CHOOSE({1,2,3},T332,V332,W332))+S332)</f>
        <v/>
      </c>
      <c r="AG332" s="2699">
        <f>EOMONTH(AG333,-1)</f>
        <v/>
      </c>
      <c r="AH332" s="405">
        <f>+AN331</f>
        <v/>
      </c>
      <c r="AI332" s="405" t="n">
        <v>0</v>
      </c>
      <c r="AJ332" s="405" t="n">
        <v>0</v>
      </c>
      <c r="AK332" s="405" t="n">
        <v>0</v>
      </c>
      <c r="AL332" s="405" t="n">
        <v>0</v>
      </c>
      <c r="AM332" s="405" t="n">
        <v>0</v>
      </c>
      <c r="AN332" s="405">
        <f>SUM(AH332:AJ332)-SUM(AK332:AM332)</f>
        <v/>
      </c>
      <c r="AO332" s="405" t="n">
        <v>0</v>
      </c>
      <c r="AP332" s="405">
        <f>+AN332-AO332</f>
        <v/>
      </c>
      <c r="AQ332" s="2700">
        <f>365/((+AI332+AJ332-AL332-AM332)/((+AH332+AN332)/2)*DAY(AG332))</f>
        <v/>
      </c>
      <c r="AR332" s="2700">
        <f>+AN332/AI332*DAY(AG332)</f>
        <v/>
      </c>
      <c r="AS332" s="406">
        <f>(AL332+AM332)/AI332</f>
        <v/>
      </c>
      <c r="AT332" s="406">
        <f>+AK332/(+AK332+AL332+AM332)</f>
        <v/>
      </c>
      <c r="AU332" s="407">
        <f t="array" ref="AU332">AK332/(SUMPRODUCT(--(CHOOSE({1,2,3},AJ332,AL332,AM332)&gt;0),CHOOSE({1,2,3},AJ332,AL332,AM332))+AI332)</f>
        <v/>
      </c>
      <c r="AW332" s="2699">
        <f>EOMONTH(AW333,-1)</f>
        <v/>
      </c>
      <c r="AX332" s="405">
        <f>+BD331</f>
        <v/>
      </c>
      <c r="AY332" s="405" t="n">
        <v>0</v>
      </c>
      <c r="AZ332" s="405" t="n">
        <v>0</v>
      </c>
      <c r="BA332" s="405" t="n">
        <v>0</v>
      </c>
      <c r="BB332" s="405" t="n">
        <v>0</v>
      </c>
      <c r="BC332" s="405" t="n">
        <v>0</v>
      </c>
      <c r="BD332" s="405">
        <f>SUM(AX332:AZ332)-SUM(BA332:BC332)</f>
        <v/>
      </c>
      <c r="BE332" s="405" t="n">
        <v>0</v>
      </c>
      <c r="BF332" s="405">
        <f>+BD332-BE332</f>
        <v/>
      </c>
      <c r="BG332" s="2700">
        <f>365/((+AY332+AZ332-BB332-BC332)/((+AX332+BD332)/2)*DAY(AW332))</f>
        <v/>
      </c>
      <c r="BH332" s="2700">
        <f>+BD332/AY332*DAY(AW332)</f>
        <v/>
      </c>
      <c r="BI332" s="406">
        <f>(BB332+BC332)/AY332</f>
        <v/>
      </c>
      <c r="BJ332" s="406">
        <f>+BA332/(+BA332+BB332+BC332)</f>
        <v/>
      </c>
      <c r="BK332" s="407">
        <f t="array" ref="BK332">BA332/(SUMPRODUCT(--(CHOOSE({1,2,3},AZ332,BB332,BC332)&gt;0),CHOOSE({1,2,3},AZ332,BB332,BC332))+AY332)</f>
        <v/>
      </c>
      <c r="BM332" s="2699">
        <f>EOMONTH(BM333,-1)</f>
        <v/>
      </c>
      <c r="BN332" s="405">
        <f>+BT331</f>
        <v/>
      </c>
      <c r="BO332" s="405" t="n">
        <v>0</v>
      </c>
      <c r="BP332" s="405" t="n">
        <v>0</v>
      </c>
      <c r="BQ332" s="405" t="n">
        <v>0</v>
      </c>
      <c r="BR332" s="405" t="n">
        <v>0</v>
      </c>
      <c r="BS332" s="405" t="n">
        <v>0</v>
      </c>
      <c r="BT332" s="405">
        <f>SUM(BN332:BP332)-SUM(BQ332:BS332)</f>
        <v/>
      </c>
      <c r="BU332" s="405" t="n">
        <v>0</v>
      </c>
      <c r="BV332" s="405">
        <f>+BT332-BU332</f>
        <v/>
      </c>
      <c r="BW332" s="2700">
        <f>365/((+BO332+BP332-BR332-BS332)/((+BN332+BT332)/2)*DAY(BM332))</f>
        <v/>
      </c>
      <c r="BX332" s="2700">
        <f>+BT332/BO332*DAY(BM332)</f>
        <v/>
      </c>
      <c r="BY332" s="406">
        <f>(BR332+BS332)/BO332</f>
        <v/>
      </c>
      <c r="BZ332" s="406">
        <f>+BQ332/(+BQ332+BR332+BS332)</f>
        <v/>
      </c>
      <c r="CA332" s="407">
        <f t="array" ref="CA332">BQ332/(SUMPRODUCT(--(CHOOSE({1,2,3},BP332,BR332,BS332)&gt;0),CHOOSE({1,2,3},BP332,BR332,BS332))+BO332)</f>
        <v/>
      </c>
      <c r="CC332" s="2699">
        <f>EOMONTH(CC333,-1)</f>
        <v/>
      </c>
      <c r="CD332" s="405">
        <f>+CJ331</f>
        <v/>
      </c>
      <c r="CE332" s="405" t="n">
        <v>0</v>
      </c>
      <c r="CF332" s="405" t="n">
        <v>0</v>
      </c>
      <c r="CG332" s="405" t="n">
        <v>0</v>
      </c>
      <c r="CH332" s="405" t="n">
        <v>0</v>
      </c>
      <c r="CI332" s="405" t="n">
        <v>0</v>
      </c>
      <c r="CJ332" s="405">
        <f>SUM(CD332:CF332)-SUM(CG332:CI332)</f>
        <v/>
      </c>
      <c r="CK332" s="405" t="n">
        <v>0</v>
      </c>
      <c r="CL332" s="405">
        <f>+CJ332-CK332</f>
        <v/>
      </c>
      <c r="CM332" s="2700">
        <f>365/((+CE332+CF332-CH332-CI332)/((+CD332+CJ332)/2)*DAY(CC332))</f>
        <v/>
      </c>
      <c r="CN332" s="2700">
        <f>+CJ332/CE332*DAY(CC332)</f>
        <v/>
      </c>
      <c r="CO332" s="406">
        <f>(CH332+CI332)/CE332</f>
        <v/>
      </c>
      <c r="CP332" s="406">
        <f>+CG332/(+CG332+CH332+CI332)</f>
        <v/>
      </c>
      <c r="CQ332" s="407">
        <f t="array" ref="CQ332">CG332/(SUMPRODUCT(--(CHOOSE({1,2,3},CF332,CH332,CI332)&gt;0),CHOOSE({1,2,3},CF332,CH332,CI332))+CE332)</f>
        <v/>
      </c>
      <c r="CS332" s="2699">
        <f>EOMONTH(CS333,-1)</f>
        <v/>
      </c>
      <c r="CT332" s="405">
        <f>+CZ331</f>
        <v/>
      </c>
      <c r="CU332" s="405" t="n">
        <v>0</v>
      </c>
      <c r="CV332" s="405" t="n">
        <v>0</v>
      </c>
      <c r="CW332" s="405" t="n">
        <v>0</v>
      </c>
      <c r="CX332" s="405" t="n">
        <v>0</v>
      </c>
      <c r="CY332" s="405" t="n">
        <v>0</v>
      </c>
      <c r="CZ332" s="405">
        <f>SUM(CT332:CV332)-SUM(CW332:CY332)</f>
        <v/>
      </c>
      <c r="DA332" s="405" t="n">
        <v>0</v>
      </c>
      <c r="DB332" s="405">
        <f>+CZ332-DA332</f>
        <v/>
      </c>
      <c r="DC332" s="2700">
        <f>365/((+CU332+CV332-CX332-CY332)/((+CT332+CZ332)/2)*DAY(CS332))</f>
        <v/>
      </c>
      <c r="DD332" s="2700">
        <f>+CZ332/CU332*DAY(CS332)</f>
        <v/>
      </c>
      <c r="DE332" s="406">
        <f>(CX332+CY332)/CU332</f>
        <v/>
      </c>
      <c r="DF332" s="406">
        <f>+CW332/(+CW332+CX332+CY332)</f>
        <v/>
      </c>
      <c r="DG332" s="407">
        <f t="array" ref="DG332">CW332/(SUMPRODUCT(--(CHOOSE({1,2,3},CV332,CX332,CY332)&gt;0),CHOOSE({1,2,3},CV332,CX332,CY332))+CU332)</f>
        <v/>
      </c>
      <c r="DI332" s="2699">
        <f>EOMONTH(DI333,-1)</f>
        <v/>
      </c>
      <c r="DJ332" s="405">
        <f>+DP331</f>
        <v/>
      </c>
      <c r="DK332" s="405" t="n">
        <v>0</v>
      </c>
      <c r="DL332" s="405" t="n">
        <v>0</v>
      </c>
      <c r="DM332" s="405" t="n">
        <v>0</v>
      </c>
      <c r="DN332" s="405" t="n">
        <v>0</v>
      </c>
      <c r="DO332" s="405" t="n">
        <v>0</v>
      </c>
      <c r="DP332" s="405">
        <f>SUM(DJ332:DL332)-SUM(DM332:DO332)</f>
        <v/>
      </c>
      <c r="DQ332" s="405" t="n">
        <v>0</v>
      </c>
      <c r="DR332" s="405">
        <f>+DP332-DQ332</f>
        <v/>
      </c>
      <c r="DS332" s="2700">
        <f>365/((+DK332+DL332-DN332-DO332)/((+DJ332+DP332)/2)*DAY(DI332))</f>
        <v/>
      </c>
      <c r="DT332" s="2700">
        <f>+DP332/DK332*DAY(DI332)</f>
        <v/>
      </c>
      <c r="DU332" s="406">
        <f>(DN332+DO332)/DK332</f>
        <v/>
      </c>
      <c r="DV332" s="406">
        <f>+DM332/(+DM332+DN332+DO332)</f>
        <v/>
      </c>
      <c r="DW332" s="407">
        <f t="array" ref="DW332">DM332/(SUMPRODUCT(--(CHOOSE({1,2,3},DL332,DN332,DO332)&gt;0),CHOOSE({1,2,3},DL332,DN332,DO332))+DK332)</f>
        <v/>
      </c>
      <c r="DY332" s="2699">
        <f>EOMONTH(DY333,-1)</f>
        <v/>
      </c>
      <c r="DZ332" s="405">
        <f>+EF331</f>
        <v/>
      </c>
      <c r="EA332" s="405" t="n">
        <v>0</v>
      </c>
      <c r="EB332" s="405" t="n">
        <v>0</v>
      </c>
      <c r="EC332" s="405" t="n">
        <v>0</v>
      </c>
      <c r="ED332" s="405" t="n">
        <v>0</v>
      </c>
      <c r="EE332" s="405" t="n">
        <v>0</v>
      </c>
      <c r="EF332" s="405">
        <f>SUM(DZ332:EB332)-SUM(EC332:EE332)</f>
        <v/>
      </c>
      <c r="EG332" s="405" t="n">
        <v>0</v>
      </c>
      <c r="EH332" s="405">
        <f>+EF332-EG332</f>
        <v/>
      </c>
      <c r="EI332" s="2700">
        <f>365/((+EA332+EB332-ED332-EE332)/((+DZ332+EF332)/2)*DAY(DY332))</f>
        <v/>
      </c>
      <c r="EJ332" s="2700">
        <f>+EF332/EA332*DAY(DY332)</f>
        <v/>
      </c>
      <c r="EK332" s="406">
        <f>(ED332+EE332)/EA332</f>
        <v/>
      </c>
      <c r="EL332" s="406">
        <f>+EC332/(+EC332+ED332+EE332)</f>
        <v/>
      </c>
      <c r="EM332" s="407">
        <f t="array" ref="EM332">EC332/(SUMPRODUCT(--(CHOOSE({1,2,3},EB332,ED332,EE332)&gt;0),CHOOSE({1,2,3},EB332,ED332,EE332))+EA332)</f>
        <v/>
      </c>
      <c r="EO332" s="2699">
        <f>EOMONTH(EO333,-1)</f>
        <v/>
      </c>
      <c r="EP332" s="405">
        <f>+EV331</f>
        <v/>
      </c>
      <c r="EQ332" s="405" t="n">
        <v>0</v>
      </c>
      <c r="ER332" s="405" t="n">
        <v>0</v>
      </c>
      <c r="ES332" s="405" t="n">
        <v>0</v>
      </c>
      <c r="ET332" s="405" t="n">
        <v>0</v>
      </c>
      <c r="EU332" s="405" t="n">
        <v>0</v>
      </c>
      <c r="EV332" s="405">
        <f>SUM(EP332:ER332)-SUM(ES332:EU332)</f>
        <v/>
      </c>
      <c r="EW332" s="405" t="n">
        <v>0</v>
      </c>
      <c r="EX332" s="405">
        <f>+EV332-EW332</f>
        <v/>
      </c>
      <c r="EY332" s="2700">
        <f>365/((+EQ332+ER332-ET332-EU332)/((+EP332+EV332)/2)*DAY(EO332))</f>
        <v/>
      </c>
      <c r="EZ332" s="2700">
        <f>+EV332/EQ332*DAY(EO332)</f>
        <v/>
      </c>
      <c r="FA332" s="406">
        <f>(ET332+EU332)/EQ332</f>
        <v/>
      </c>
      <c r="FB332" s="406">
        <f>+ES332/(+ES332+ET332+EU332)</f>
        <v/>
      </c>
      <c r="FC332" s="407">
        <f t="array" ref="FC332">ES332/(SUMPRODUCT(--(CHOOSE({1,2,3},FH332,FX332,GN332)&gt;0),CHOOSE({1,2,3},FH332,FX332,GN332))+EQ332)</f>
        <v/>
      </c>
      <c r="FE332" s="2699">
        <f>EOMONTH(FE333,-1)</f>
        <v/>
      </c>
      <c r="FF332" s="405">
        <f>+FL331</f>
        <v/>
      </c>
      <c r="FG332" s="405" t="n">
        <v>0</v>
      </c>
      <c r="FH332" s="405" t="n">
        <v>0</v>
      </c>
      <c r="FI332" s="405" t="n">
        <v>0</v>
      </c>
      <c r="FJ332" s="405" t="n">
        <v>0</v>
      </c>
      <c r="FK332" s="405" t="n">
        <v>0</v>
      </c>
      <c r="FL332" s="405">
        <f>SUM(FF332:FH332)-SUM(FI332:FK332)</f>
        <v/>
      </c>
      <c r="FM332" s="405" t="n">
        <v>0</v>
      </c>
      <c r="FN332" s="405">
        <f>+FL332-FM332</f>
        <v/>
      </c>
      <c r="FO332" s="2700">
        <f>365/((+FG332+FH332-FJ332-FK332)/((+FF332+FL332)/2)*DAY(FE332))</f>
        <v/>
      </c>
      <c r="FP332" s="2700">
        <f>+FL332/FG332*DAY(FE332)</f>
        <v/>
      </c>
      <c r="FQ332" s="406">
        <f>(FJ332+FK332)/FG332</f>
        <v/>
      </c>
      <c r="FR332" s="406">
        <f>+FI332/(+FI332+FJ332+FK332)</f>
        <v/>
      </c>
      <c r="FS332" s="407">
        <f t="array" ref="FS332">FI332/(SUMPRODUCT(--(CHOOSE({1,2,3},FH332,FJ332,FK332)&gt;0),CHOOSE({1,2,3},FH332,FJ332,FK332))+FG332)</f>
        <v/>
      </c>
      <c r="FU332" s="2699">
        <f>EOMONTH(FU333,-1)</f>
        <v/>
      </c>
      <c r="FV332" s="405">
        <f>+GB331</f>
        <v/>
      </c>
      <c r="FW332" s="405" t="n">
        <v>0</v>
      </c>
      <c r="FX332" s="405" t="n">
        <v>0</v>
      </c>
      <c r="FY332" s="405" t="n">
        <v>0</v>
      </c>
      <c r="FZ332" s="405" t="n">
        <v>0</v>
      </c>
      <c r="GA332" s="405" t="n">
        <v>0</v>
      </c>
      <c r="GB332" s="405">
        <f>SUM(FV332:FX332)-SUM(FY332:GA332)</f>
        <v/>
      </c>
      <c r="GC332" s="405" t="n">
        <v>0</v>
      </c>
      <c r="GD332" s="405">
        <f>+GB332-GC332</f>
        <v/>
      </c>
      <c r="GE332" s="2700">
        <f>365/((+FW332+FX332-FZ332-GA332)/((+FV332+GB332)/2)*DAY(FU332))</f>
        <v/>
      </c>
      <c r="GF332" s="2700">
        <f>+GB332/FW332*DAY(FU332)</f>
        <v/>
      </c>
      <c r="GG332" s="406">
        <f>(FZ332+GA332)/FW332</f>
        <v/>
      </c>
      <c r="GH332" s="406">
        <f>+FY332/(+FY332+FZ332+GA332)</f>
        <v/>
      </c>
      <c r="GI332" s="407">
        <f t="array" ref="GI332">FY332/(SUMPRODUCT(--(CHOOSE({1,2,3},FX332,FZ332,GA332)&gt;0),CHOOSE({1,2,3},FX332,FZ332,GA332))+FW332)</f>
        <v/>
      </c>
      <c r="GK332" s="2699">
        <f>EOMONTH(GK333,-1)</f>
        <v/>
      </c>
      <c r="GL332" s="405">
        <f>+GR331</f>
        <v/>
      </c>
      <c r="GM332" s="405" t="n">
        <v>0</v>
      </c>
      <c r="GN332" s="405" t="n">
        <v>0</v>
      </c>
      <c r="GO332" s="405" t="n">
        <v>0</v>
      </c>
      <c r="GP332" s="405" t="n">
        <v>0</v>
      </c>
      <c r="GQ332" s="405" t="n">
        <v>0</v>
      </c>
      <c r="GR332" s="405">
        <f>SUM(GL332:GN332)-SUM(GO332:GQ332)</f>
        <v/>
      </c>
      <c r="GS332" s="405" t="n">
        <v>0</v>
      </c>
      <c r="GT332" s="405">
        <f>+GR332-GS332</f>
        <v/>
      </c>
      <c r="GU332" s="2700">
        <f>365/((+GM332+GN332-GP332-GQ332)/((+GL332+GR332)/2)*DAY(GK332))</f>
        <v/>
      </c>
      <c r="GV332" s="2700">
        <f>+GR332/GM332*DAY(GK332)</f>
        <v/>
      </c>
      <c r="GW332" s="406">
        <f>(GP332+GQ332)/GM332</f>
        <v/>
      </c>
      <c r="GX332" s="406">
        <f>+GO332/(+GO332+GP332+GQ332)</f>
        <v/>
      </c>
      <c r="GY332" s="407">
        <f t="array" ref="GY332">GO332/(SUMPRODUCT(--(CHOOSE({1,2,3},GN332,GP332,GQ332)&gt;0),CHOOSE({1,2,3},GN332,GP332,GQ332))+GM332)</f>
        <v/>
      </c>
    </row>
    <row r="333">
      <c r="A333" s="2699">
        <f>EOMONTH(A334,-1)</f>
        <v/>
      </c>
      <c r="B333" s="405">
        <f>R333+AH333+AX333+BN333+CD333+CT333+DJ333+DZ333+EP333+FF333+FV333+GL333</f>
        <v/>
      </c>
      <c r="C333" s="405">
        <f>S333+AI333+AY333+BO333+CE333+CU333+DK333+EA333+EQ333+FG333+FW333+GM333</f>
        <v/>
      </c>
      <c r="D333" s="405">
        <f>T333+AJ333+AZ333+BP333+CF333+CV333+DL333+EB333+ER333+FH333+FX333+GN333</f>
        <v/>
      </c>
      <c r="E333" s="405">
        <f>U333+AK333+BA333+BQ333+CG333+CW333+DM333+EC333+ES333+FI333+FY333+GO333</f>
        <v/>
      </c>
      <c r="F333" s="405">
        <f>V333+AL333+BB333+BR333+CH333+CX333+DN333+ED333+ET333+FJ333+FZ333+GP333</f>
        <v/>
      </c>
      <c r="G333" s="405">
        <f>W333+AM333+BC333+BS333+CI333+CY333+DO333+EE333+EU333+FK333+GA333+GQ333</f>
        <v/>
      </c>
      <c r="H333" s="405">
        <f>X333+AN333+BD333+BT333+CJ333+CZ333+DP333+EF333+EV333+FL333+GB333+GR333</f>
        <v/>
      </c>
      <c r="I333" s="405">
        <f>Y333+AO333+BE333+BU333+CK333+DA333+DQ333+EG333+EW333+FM333+GC333+GS333</f>
        <v/>
      </c>
      <c r="J333" s="405">
        <f>Z333+AP333+BF333+BV333</f>
        <v/>
      </c>
      <c r="K333" s="2700">
        <f>365/((+C333+D333-F333-G333)/((+B333+H333)/2)*DAY(A333))</f>
        <v/>
      </c>
      <c r="L333" s="2700">
        <f>+H333/C333*DAY(A333)</f>
        <v/>
      </c>
      <c r="M333" s="406">
        <f>(F333+G333)/C333</f>
        <v/>
      </c>
      <c r="N333" s="406">
        <f>+E333/(+E333+F333+G333)</f>
        <v/>
      </c>
      <c r="O333" s="407">
        <f t="array" ref="O333">E333/(SUMPRODUCT(--(CHOOSE({1,2,3},D333,F333,G333)&gt;0),CHOOSE({1,2,3},D333,F333,G333))+C333)</f>
        <v/>
      </c>
      <c r="Q333" s="2699">
        <f>EOMONTH(Q334,-1)</f>
        <v/>
      </c>
      <c r="R333" s="405">
        <f>+X332</f>
        <v/>
      </c>
      <c r="S333" s="405" t="n">
        <v>0</v>
      </c>
      <c r="T333" s="405" t="n">
        <v>0</v>
      </c>
      <c r="U333" s="405" t="n">
        <v>0</v>
      </c>
      <c r="V333" s="405" t="n">
        <v>0</v>
      </c>
      <c r="W333" s="405" t="n">
        <v>0</v>
      </c>
      <c r="X333" s="405">
        <f>SUM(R333:T333)-SUM(U333:W333)</f>
        <v/>
      </c>
      <c r="Y333" s="405" t="n">
        <v>0</v>
      </c>
      <c r="Z333" s="405">
        <f>+X333-Y333</f>
        <v/>
      </c>
      <c r="AA333" s="2700">
        <f>365/((+S333+T333-V333-W333)/((+R333+X333)/2)*DAY(Q333))</f>
        <v/>
      </c>
      <c r="AB333" s="2700">
        <f>+X333/S333*DAY(Q333)</f>
        <v/>
      </c>
      <c r="AC333" s="406">
        <f>(V333+W333)/S333</f>
        <v/>
      </c>
      <c r="AD333" s="406">
        <f>+U333/(+U333+V333+W333)</f>
        <v/>
      </c>
      <c r="AE333" s="407">
        <f t="array" ref="AE333">U333/(SUMPRODUCT(--(CHOOSE({1,2,3},T333,V333,W333)&gt;0),CHOOSE({1,2,3},T333,V333,W333))+S333)</f>
        <v/>
      </c>
      <c r="AG333" s="2699">
        <f>EOMONTH(AG334,-1)</f>
        <v/>
      </c>
      <c r="AH333" s="405">
        <f>+AN332</f>
        <v/>
      </c>
      <c r="AI333" s="405" t="n">
        <v>0</v>
      </c>
      <c r="AJ333" s="405" t="n">
        <v>0</v>
      </c>
      <c r="AK333" s="405" t="n">
        <v>0</v>
      </c>
      <c r="AL333" s="405" t="n">
        <v>0</v>
      </c>
      <c r="AM333" s="405" t="n">
        <v>0</v>
      </c>
      <c r="AN333" s="405">
        <f>SUM(AH333:AJ333)-SUM(AK333:AM333)</f>
        <v/>
      </c>
      <c r="AO333" s="405" t="n">
        <v>0</v>
      </c>
      <c r="AP333" s="405">
        <f>+AN333-AO333</f>
        <v/>
      </c>
      <c r="AQ333" s="2700">
        <f>365/((+AI333+AJ333-AL333-AM333)/((+AH333+AN333)/2)*DAY(AG333))</f>
        <v/>
      </c>
      <c r="AR333" s="2700">
        <f>+AN333/AI333*DAY(AG333)</f>
        <v/>
      </c>
      <c r="AS333" s="406">
        <f>(AL333+AM333)/AI333</f>
        <v/>
      </c>
      <c r="AT333" s="406">
        <f>+AK333/(+AK333+AL333+AM333)</f>
        <v/>
      </c>
      <c r="AU333" s="407">
        <f t="array" ref="AU333">AK333/(SUMPRODUCT(--(CHOOSE({1,2,3},AJ333,AL333,AM333)&gt;0),CHOOSE({1,2,3},AJ333,AL333,AM333))+AI333)</f>
        <v/>
      </c>
      <c r="AW333" s="2699">
        <f>EOMONTH(AW334,-1)</f>
        <v/>
      </c>
      <c r="AX333" s="405">
        <f>+BD332</f>
        <v/>
      </c>
      <c r="AY333" s="405" t="n">
        <v>0</v>
      </c>
      <c r="AZ333" s="405" t="n">
        <v>0</v>
      </c>
      <c r="BA333" s="405" t="n">
        <v>0</v>
      </c>
      <c r="BB333" s="405" t="n">
        <v>0</v>
      </c>
      <c r="BC333" s="405" t="n">
        <v>0</v>
      </c>
      <c r="BD333" s="405">
        <f>SUM(AX333:AZ333)-SUM(BA333:BC333)</f>
        <v/>
      </c>
      <c r="BE333" s="405" t="n">
        <v>0</v>
      </c>
      <c r="BF333" s="405">
        <f>+BD333-BE333</f>
        <v/>
      </c>
      <c r="BG333" s="2700">
        <f>365/((+AY333+AZ333-BB333-BC333)/((+AX333+BD333)/2)*DAY(AW333))</f>
        <v/>
      </c>
      <c r="BH333" s="2700">
        <f>+BD333/AY333*DAY(AW333)</f>
        <v/>
      </c>
      <c r="BI333" s="406">
        <f>(BB333+BC333)/AY333</f>
        <v/>
      </c>
      <c r="BJ333" s="406">
        <f>+BA333/(+BA333+BB333+BC333)</f>
        <v/>
      </c>
      <c r="BK333" s="407">
        <f t="array" ref="BK333">BA333/(SUMPRODUCT(--(CHOOSE({1,2,3},AZ333,BB333,BC333)&gt;0),CHOOSE({1,2,3},AZ333,BB333,BC333))+AY333)</f>
        <v/>
      </c>
      <c r="BM333" s="2699">
        <f>EOMONTH(BM334,-1)</f>
        <v/>
      </c>
      <c r="BN333" s="405">
        <f>+BT332</f>
        <v/>
      </c>
      <c r="BO333" s="405" t="n">
        <v>0</v>
      </c>
      <c r="BP333" s="405" t="n">
        <v>0</v>
      </c>
      <c r="BQ333" s="405" t="n">
        <v>0</v>
      </c>
      <c r="BR333" s="405" t="n">
        <v>0</v>
      </c>
      <c r="BS333" s="405" t="n">
        <v>0</v>
      </c>
      <c r="BT333" s="405">
        <f>SUM(BN333:BP333)-SUM(BQ333:BS333)</f>
        <v/>
      </c>
      <c r="BU333" s="405" t="n">
        <v>0</v>
      </c>
      <c r="BV333" s="405">
        <f>+BT333-BU333</f>
        <v/>
      </c>
      <c r="BW333" s="2700">
        <f>365/((+BO333+BP333-BR333-BS333)/((+BN333+BT333)/2)*DAY(BM333))</f>
        <v/>
      </c>
      <c r="BX333" s="2700">
        <f>+BT333/BO333*DAY(BM333)</f>
        <v/>
      </c>
      <c r="BY333" s="406">
        <f>(BR333+BS333)/BO333</f>
        <v/>
      </c>
      <c r="BZ333" s="406">
        <f>+BQ333/(+BQ333+BR333+BS333)</f>
        <v/>
      </c>
      <c r="CA333" s="407">
        <f t="array" ref="CA333">BQ333/(SUMPRODUCT(--(CHOOSE({1,2,3},BP333,BR333,BS333)&gt;0),CHOOSE({1,2,3},BP333,BR333,BS333))+BO333)</f>
        <v/>
      </c>
      <c r="CC333" s="2699">
        <f>EOMONTH(CC334,-1)</f>
        <v/>
      </c>
      <c r="CD333" s="405">
        <f>+CJ332</f>
        <v/>
      </c>
      <c r="CE333" s="405" t="n">
        <v>0</v>
      </c>
      <c r="CF333" s="405" t="n">
        <v>0</v>
      </c>
      <c r="CG333" s="405" t="n">
        <v>0</v>
      </c>
      <c r="CH333" s="405" t="n">
        <v>0</v>
      </c>
      <c r="CI333" s="405" t="n">
        <v>0</v>
      </c>
      <c r="CJ333" s="405">
        <f>SUM(CD333:CF333)-SUM(CG333:CI333)</f>
        <v/>
      </c>
      <c r="CK333" s="405" t="n">
        <v>0</v>
      </c>
      <c r="CL333" s="405">
        <f>+CJ333-CK333</f>
        <v/>
      </c>
      <c r="CM333" s="2700">
        <f>365/((+CE333+CF333-CH333-CI333)/((+CD333+CJ333)/2)*DAY(CC333))</f>
        <v/>
      </c>
      <c r="CN333" s="2700">
        <f>+CJ333/CE333*DAY(CC333)</f>
        <v/>
      </c>
      <c r="CO333" s="406">
        <f>(CH333+CI333)/CE333</f>
        <v/>
      </c>
      <c r="CP333" s="406">
        <f>+CG333/(+CG333+CH333+CI333)</f>
        <v/>
      </c>
      <c r="CQ333" s="407">
        <f t="array" ref="CQ333">CG333/(SUMPRODUCT(--(CHOOSE({1,2,3},CF333,CH333,CI333)&gt;0),CHOOSE({1,2,3},CF333,CH333,CI333))+CE333)</f>
        <v/>
      </c>
      <c r="CS333" s="2699">
        <f>EOMONTH(CS334,-1)</f>
        <v/>
      </c>
      <c r="CT333" s="405">
        <f>+CZ332</f>
        <v/>
      </c>
      <c r="CU333" s="405" t="n">
        <v>0</v>
      </c>
      <c r="CV333" s="405" t="n">
        <v>0</v>
      </c>
      <c r="CW333" s="405" t="n">
        <v>0</v>
      </c>
      <c r="CX333" s="405" t="n">
        <v>0</v>
      </c>
      <c r="CY333" s="405" t="n">
        <v>0</v>
      </c>
      <c r="CZ333" s="405">
        <f>SUM(CT333:CV333)-SUM(CW333:CY333)</f>
        <v/>
      </c>
      <c r="DA333" s="405" t="n">
        <v>0</v>
      </c>
      <c r="DB333" s="405">
        <f>+CZ333-DA333</f>
        <v/>
      </c>
      <c r="DC333" s="2700">
        <f>365/((+CU333+CV333-CX333-CY333)/((+CT333+CZ333)/2)*DAY(CS333))</f>
        <v/>
      </c>
      <c r="DD333" s="2700">
        <f>+CZ333/CU333*DAY(CS333)</f>
        <v/>
      </c>
      <c r="DE333" s="406">
        <f>(CX333+CY333)/CU333</f>
        <v/>
      </c>
      <c r="DF333" s="406">
        <f>+CW333/(+CW333+CX333+CY333)</f>
        <v/>
      </c>
      <c r="DG333" s="407">
        <f t="array" ref="DG333">CW333/(SUMPRODUCT(--(CHOOSE({1,2,3},CV333,CX333,CY333)&gt;0),CHOOSE({1,2,3},CV333,CX333,CY333))+CU333)</f>
        <v/>
      </c>
      <c r="DI333" s="2699">
        <f>EOMONTH(DI334,-1)</f>
        <v/>
      </c>
      <c r="DJ333" s="405">
        <f>+DP332</f>
        <v/>
      </c>
      <c r="DK333" s="405" t="n">
        <v>0</v>
      </c>
      <c r="DL333" s="405" t="n">
        <v>0</v>
      </c>
      <c r="DM333" s="405" t="n">
        <v>0</v>
      </c>
      <c r="DN333" s="405" t="n">
        <v>0</v>
      </c>
      <c r="DO333" s="405" t="n">
        <v>0</v>
      </c>
      <c r="DP333" s="405">
        <f>SUM(DJ333:DL333)-SUM(DM333:DO333)</f>
        <v/>
      </c>
      <c r="DQ333" s="405" t="n">
        <v>0</v>
      </c>
      <c r="DR333" s="405">
        <f>+DP333-DQ333</f>
        <v/>
      </c>
      <c r="DS333" s="2700">
        <f>365/((+DK333+DL333-DN333-DO333)/((+DJ333+DP333)/2)*DAY(DI333))</f>
        <v/>
      </c>
      <c r="DT333" s="2700">
        <f>+DP333/DK333*DAY(DI333)</f>
        <v/>
      </c>
      <c r="DU333" s="406">
        <f>(DN333+DO333)/DK333</f>
        <v/>
      </c>
      <c r="DV333" s="406">
        <f>+DM333/(+DM333+DN333+DO333)</f>
        <v/>
      </c>
      <c r="DW333" s="407">
        <f t="array" ref="DW333">DM333/(SUMPRODUCT(--(CHOOSE({1,2,3},DL333,DN333,DO333)&gt;0),CHOOSE({1,2,3},DL333,DN333,DO333))+DK333)</f>
        <v/>
      </c>
      <c r="DY333" s="2699">
        <f>EOMONTH(DY334,-1)</f>
        <v/>
      </c>
      <c r="DZ333" s="405">
        <f>+EF332</f>
        <v/>
      </c>
      <c r="EA333" s="405" t="n">
        <v>0</v>
      </c>
      <c r="EB333" s="405" t="n">
        <v>0</v>
      </c>
      <c r="EC333" s="405" t="n">
        <v>0</v>
      </c>
      <c r="ED333" s="405" t="n">
        <v>0</v>
      </c>
      <c r="EE333" s="405" t="n">
        <v>0</v>
      </c>
      <c r="EF333" s="405">
        <f>SUM(DZ333:EB333)-SUM(EC333:EE333)</f>
        <v/>
      </c>
      <c r="EG333" s="405" t="n">
        <v>0</v>
      </c>
      <c r="EH333" s="405">
        <f>+EF333-EG333</f>
        <v/>
      </c>
      <c r="EI333" s="2700">
        <f>365/((+EA333+EB333-ED333-EE333)/((+DZ333+EF333)/2)*DAY(DY333))</f>
        <v/>
      </c>
      <c r="EJ333" s="2700">
        <f>+EF333/EA333*DAY(DY333)</f>
        <v/>
      </c>
      <c r="EK333" s="406">
        <f>(ED333+EE333)/EA333</f>
        <v/>
      </c>
      <c r="EL333" s="406">
        <f>+EC333/(+EC333+ED333+EE333)</f>
        <v/>
      </c>
      <c r="EM333" s="407">
        <f t="array" ref="EM333">EC333/(SUMPRODUCT(--(CHOOSE({1,2,3},EB333,ED333,EE333)&gt;0),CHOOSE({1,2,3},EB333,ED333,EE333))+EA333)</f>
        <v/>
      </c>
      <c r="EO333" s="2699">
        <f>EOMONTH(EO334,-1)</f>
        <v/>
      </c>
      <c r="EP333" s="405">
        <f>+EV332</f>
        <v/>
      </c>
      <c r="EQ333" s="405" t="n">
        <v>0</v>
      </c>
      <c r="ER333" s="405" t="n">
        <v>0</v>
      </c>
      <c r="ES333" s="405" t="n">
        <v>0</v>
      </c>
      <c r="ET333" s="405" t="n">
        <v>0</v>
      </c>
      <c r="EU333" s="405" t="n">
        <v>0</v>
      </c>
      <c r="EV333" s="405">
        <f>SUM(EP333:ER333)-SUM(ES333:EU333)</f>
        <v/>
      </c>
      <c r="EW333" s="405" t="n">
        <v>0</v>
      </c>
      <c r="EX333" s="405">
        <f>+EV333-EW333</f>
        <v/>
      </c>
      <c r="EY333" s="2700">
        <f>365/((+EQ333+ER333-ET333-EU333)/((+EP333+EV333)/2)*DAY(EO333))</f>
        <v/>
      </c>
      <c r="EZ333" s="2700">
        <f>+EV333/EQ333*DAY(EO333)</f>
        <v/>
      </c>
      <c r="FA333" s="406">
        <f>(ET333+EU333)/EQ333</f>
        <v/>
      </c>
      <c r="FB333" s="406">
        <f>+ES333/(+ES333+ET333+EU333)</f>
        <v/>
      </c>
      <c r="FC333" s="407">
        <f t="array" ref="FC333">ES333/(SUMPRODUCT(--(CHOOSE({1,2,3},FH333,FX333,GN333)&gt;0),CHOOSE({1,2,3},FH333,FX333,GN333))+EQ333)</f>
        <v/>
      </c>
      <c r="FE333" s="2699">
        <f>EOMONTH(FE334,-1)</f>
        <v/>
      </c>
      <c r="FF333" s="405">
        <f>+FL332</f>
        <v/>
      </c>
      <c r="FG333" s="405" t="n">
        <v>0</v>
      </c>
      <c r="FH333" s="405" t="n">
        <v>0</v>
      </c>
      <c r="FI333" s="405" t="n">
        <v>0</v>
      </c>
      <c r="FJ333" s="405" t="n">
        <v>0</v>
      </c>
      <c r="FK333" s="405" t="n">
        <v>0</v>
      </c>
      <c r="FL333" s="405">
        <f>SUM(FF333:FH333)-SUM(FI333:FK333)</f>
        <v/>
      </c>
      <c r="FM333" s="405" t="n">
        <v>0</v>
      </c>
      <c r="FN333" s="405">
        <f>+FL333-FM333</f>
        <v/>
      </c>
      <c r="FO333" s="2700">
        <f>365/((+FG333+FH333-FJ333-FK333)/((+FF333+FL333)/2)*DAY(FE333))</f>
        <v/>
      </c>
      <c r="FP333" s="2700">
        <f>+FL333/FG333*DAY(FE333)</f>
        <v/>
      </c>
      <c r="FQ333" s="406">
        <f>(FJ333+FK333)/FG333</f>
        <v/>
      </c>
      <c r="FR333" s="406">
        <f>+FI333/(+FI333+FJ333+FK333)</f>
        <v/>
      </c>
      <c r="FS333" s="407">
        <f t="array" ref="FS333">FI333/(SUMPRODUCT(--(CHOOSE({1,2,3},FH333,FJ333,FK333)&gt;0),CHOOSE({1,2,3},FH333,FJ333,FK333))+FG333)</f>
        <v/>
      </c>
      <c r="FU333" s="2699">
        <f>EOMONTH(FU334,-1)</f>
        <v/>
      </c>
      <c r="FV333" s="405">
        <f>+GB332</f>
        <v/>
      </c>
      <c r="FW333" s="405" t="n">
        <v>0</v>
      </c>
      <c r="FX333" s="405" t="n">
        <v>0</v>
      </c>
      <c r="FY333" s="405" t="n">
        <v>0</v>
      </c>
      <c r="FZ333" s="405" t="n">
        <v>0</v>
      </c>
      <c r="GA333" s="405" t="n">
        <v>0</v>
      </c>
      <c r="GB333" s="405">
        <f>SUM(FV333:FX333)-SUM(FY333:GA333)</f>
        <v/>
      </c>
      <c r="GC333" s="405" t="n">
        <v>0</v>
      </c>
      <c r="GD333" s="405">
        <f>+GB333-GC333</f>
        <v/>
      </c>
      <c r="GE333" s="2700">
        <f>365/((+FW333+FX333-FZ333-GA333)/((+FV333+GB333)/2)*DAY(FU333))</f>
        <v/>
      </c>
      <c r="GF333" s="2700">
        <f>+GB333/FW333*DAY(FU333)</f>
        <v/>
      </c>
      <c r="GG333" s="406">
        <f>(FZ333+GA333)/FW333</f>
        <v/>
      </c>
      <c r="GH333" s="406">
        <f>+FY333/(+FY333+FZ333+GA333)</f>
        <v/>
      </c>
      <c r="GI333" s="407">
        <f t="array" ref="GI333">FY333/(SUMPRODUCT(--(CHOOSE({1,2,3},FX333,FZ333,GA333)&gt;0),CHOOSE({1,2,3},FX333,FZ333,GA333))+FW333)</f>
        <v/>
      </c>
      <c r="GK333" s="2699">
        <f>EOMONTH(GK334,-1)</f>
        <v/>
      </c>
      <c r="GL333" s="405">
        <f>+GR332</f>
        <v/>
      </c>
      <c r="GM333" s="405" t="n">
        <v>0</v>
      </c>
      <c r="GN333" s="405" t="n">
        <v>0</v>
      </c>
      <c r="GO333" s="405" t="n">
        <v>0</v>
      </c>
      <c r="GP333" s="405" t="n">
        <v>0</v>
      </c>
      <c r="GQ333" s="405" t="n">
        <v>0</v>
      </c>
      <c r="GR333" s="405">
        <f>SUM(GL333:GN333)-SUM(GO333:GQ333)</f>
        <v/>
      </c>
      <c r="GS333" s="405" t="n">
        <v>0</v>
      </c>
      <c r="GT333" s="405">
        <f>+GR333-GS333</f>
        <v/>
      </c>
      <c r="GU333" s="2700">
        <f>365/((+GM333+GN333-GP333-GQ333)/((+GL333+GR333)/2)*DAY(GK333))</f>
        <v/>
      </c>
      <c r="GV333" s="2700">
        <f>+GR333/GM333*DAY(GK333)</f>
        <v/>
      </c>
      <c r="GW333" s="406">
        <f>(GP333+GQ333)/GM333</f>
        <v/>
      </c>
      <c r="GX333" s="406">
        <f>+GO333/(+GO333+GP333+GQ333)</f>
        <v/>
      </c>
      <c r="GY333" s="407">
        <f t="array" ref="GY333">GO333/(SUMPRODUCT(--(CHOOSE({1,2,3},GN333,GP333,GQ333)&gt;0),CHOOSE({1,2,3},GN333,GP333,GQ333))+GM333)</f>
        <v/>
      </c>
    </row>
    <row r="334">
      <c r="A334" s="2699">
        <f>EOMONTH(A335,-1)</f>
        <v/>
      </c>
      <c r="B334" s="405">
        <f>R334+AH334+AX334+BN334+CD334+CT334+DJ334+DZ334+EP334+FF334+FV334+GL334</f>
        <v/>
      </c>
      <c r="C334" s="405">
        <f>S334+AI334+AY334+BO334+CE334+CU334+DK334+EA334+EQ334+FG334+FW334+GM334</f>
        <v/>
      </c>
      <c r="D334" s="405">
        <f>T334+AJ334+AZ334+BP334+CF334+CV334+DL334+EB334+ER334+FH334+FX334+GN334</f>
        <v/>
      </c>
      <c r="E334" s="405">
        <f>U334+AK334+BA334+BQ334+CG334+CW334+DM334+EC334+ES334+FI334+FY334+GO334</f>
        <v/>
      </c>
      <c r="F334" s="405">
        <f>V334+AL334+BB334+BR334+CH334+CX334+DN334+ED334+ET334+FJ334+FZ334+GP334</f>
        <v/>
      </c>
      <c r="G334" s="405">
        <f>W334+AM334+BC334+BS334+CI334+CY334+DO334+EE334+EU334+FK334+GA334+GQ334</f>
        <v/>
      </c>
      <c r="H334" s="405">
        <f>X334+AN334+BD334+BT334+CJ334+CZ334+DP334+EF334+EV334+FL334+GB334+GR334</f>
        <v/>
      </c>
      <c r="I334" s="405">
        <f>Y334+AO334+BE334+BU334+CK334+DA334+DQ334+EG334+EW334+FM334+GC334+GS334</f>
        <v/>
      </c>
      <c r="J334" s="405">
        <f>Z334+AP334+BF334+BV334</f>
        <v/>
      </c>
      <c r="K334" s="2700">
        <f>365/((+C334+D334-F334-G334)/((+B334+H334)/2)*DAY(A334))</f>
        <v/>
      </c>
      <c r="L334" s="2700">
        <f>+H334/C334*DAY(A334)</f>
        <v/>
      </c>
      <c r="M334" s="406">
        <f>(F334+G334)/C334</f>
        <v/>
      </c>
      <c r="N334" s="406">
        <f>+E334/(+E334+F334+G334)</f>
        <v/>
      </c>
      <c r="O334" s="407">
        <f t="array" ref="O334">E334/(SUMPRODUCT(--(CHOOSE({1,2,3},D334,F334,G334)&gt;0),CHOOSE({1,2,3},D334,F334,G334))+C334)</f>
        <v/>
      </c>
      <c r="Q334" s="2699">
        <f>EOMONTH(Q335,-1)</f>
        <v/>
      </c>
      <c r="R334" s="405">
        <f>+X333</f>
        <v/>
      </c>
      <c r="S334" s="405" t="n">
        <v>0</v>
      </c>
      <c r="T334" s="405" t="n">
        <v>0</v>
      </c>
      <c r="U334" s="405" t="n">
        <v>0</v>
      </c>
      <c r="V334" s="405" t="n">
        <v>0</v>
      </c>
      <c r="W334" s="405" t="n">
        <v>0</v>
      </c>
      <c r="X334" s="405">
        <f>SUM(R334:T334)-SUM(U334:W334)</f>
        <v/>
      </c>
      <c r="Y334" s="405" t="n">
        <v>0</v>
      </c>
      <c r="Z334" s="405">
        <f>+X334-Y334</f>
        <v/>
      </c>
      <c r="AA334" s="2700">
        <f>365/((+S334+T334-V334-W334)/((+R334+X334)/2)*DAY(Q334))</f>
        <v/>
      </c>
      <c r="AB334" s="2700">
        <f>+X334/S334*DAY(Q334)</f>
        <v/>
      </c>
      <c r="AC334" s="406">
        <f>(V334+W334)/S334</f>
        <v/>
      </c>
      <c r="AD334" s="406">
        <f>+U334/(+U334+V334+W334)</f>
        <v/>
      </c>
      <c r="AE334" s="407">
        <f t="array" ref="AE334">U334/(SUMPRODUCT(--(CHOOSE({1,2,3},T334,V334,W334)&gt;0),CHOOSE({1,2,3},T334,V334,W334))+S334)</f>
        <v/>
      </c>
      <c r="AG334" s="2699">
        <f>EOMONTH(AG335,-1)</f>
        <v/>
      </c>
      <c r="AH334" s="405">
        <f>+AN333</f>
        <v/>
      </c>
      <c r="AI334" s="405" t="n">
        <v>0</v>
      </c>
      <c r="AJ334" s="405" t="n">
        <v>0</v>
      </c>
      <c r="AK334" s="405" t="n">
        <v>0</v>
      </c>
      <c r="AL334" s="405" t="n">
        <v>0</v>
      </c>
      <c r="AM334" s="405" t="n">
        <v>0</v>
      </c>
      <c r="AN334" s="405">
        <f>SUM(AH334:AJ334)-SUM(AK334:AM334)</f>
        <v/>
      </c>
      <c r="AO334" s="405" t="n">
        <v>0</v>
      </c>
      <c r="AP334" s="405">
        <f>+AN334-AO334</f>
        <v/>
      </c>
      <c r="AQ334" s="2700">
        <f>365/((+AI334+AJ334-AL334-AM334)/((+AH334+AN334)/2)*DAY(AG334))</f>
        <v/>
      </c>
      <c r="AR334" s="2700">
        <f>+AN334/AI334*DAY(AG334)</f>
        <v/>
      </c>
      <c r="AS334" s="406">
        <f>(AL334+AM334)/AI334</f>
        <v/>
      </c>
      <c r="AT334" s="406">
        <f>+AK334/(+AK334+AL334+AM334)</f>
        <v/>
      </c>
      <c r="AU334" s="407">
        <f t="array" ref="AU334">AK334/(SUMPRODUCT(--(CHOOSE({1,2,3},AJ334,AL334,AM334)&gt;0),CHOOSE({1,2,3},AJ334,AL334,AM334))+AI334)</f>
        <v/>
      </c>
      <c r="AW334" s="2699">
        <f>EOMONTH(AW335,-1)</f>
        <v/>
      </c>
      <c r="AX334" s="405">
        <f>+BD333</f>
        <v/>
      </c>
      <c r="AY334" s="405" t="n">
        <v>0</v>
      </c>
      <c r="AZ334" s="405" t="n">
        <v>0</v>
      </c>
      <c r="BA334" s="405" t="n">
        <v>0</v>
      </c>
      <c r="BB334" s="405" t="n">
        <v>0</v>
      </c>
      <c r="BC334" s="405" t="n">
        <v>0</v>
      </c>
      <c r="BD334" s="405">
        <f>SUM(AX334:AZ334)-SUM(BA334:BC334)</f>
        <v/>
      </c>
      <c r="BE334" s="405" t="n">
        <v>0</v>
      </c>
      <c r="BF334" s="405">
        <f>+BD334-BE334</f>
        <v/>
      </c>
      <c r="BG334" s="2700">
        <f>365/((+AY334+AZ334-BB334-BC334)/((+AX334+BD334)/2)*DAY(AW334))</f>
        <v/>
      </c>
      <c r="BH334" s="2700">
        <f>+BD334/AY334*DAY(AW334)</f>
        <v/>
      </c>
      <c r="BI334" s="406">
        <f>(BB334+BC334)/AY334</f>
        <v/>
      </c>
      <c r="BJ334" s="406">
        <f>+BA334/(+BA334+BB334+BC334)</f>
        <v/>
      </c>
      <c r="BK334" s="407">
        <f t="array" ref="BK334">BA334/(SUMPRODUCT(--(CHOOSE({1,2,3},AZ334,BB334,BC334)&gt;0),CHOOSE({1,2,3},AZ334,BB334,BC334))+AY334)</f>
        <v/>
      </c>
      <c r="BM334" s="2699">
        <f>EOMONTH(BM335,-1)</f>
        <v/>
      </c>
      <c r="BN334" s="405">
        <f>+BT333</f>
        <v/>
      </c>
      <c r="BO334" s="405" t="n">
        <v>0</v>
      </c>
      <c r="BP334" s="405" t="n">
        <v>0</v>
      </c>
      <c r="BQ334" s="405" t="n">
        <v>0</v>
      </c>
      <c r="BR334" s="405" t="n">
        <v>0</v>
      </c>
      <c r="BS334" s="405" t="n">
        <v>0</v>
      </c>
      <c r="BT334" s="405">
        <f>SUM(BN334:BP334)-SUM(BQ334:BS334)</f>
        <v/>
      </c>
      <c r="BU334" s="405" t="n">
        <v>0</v>
      </c>
      <c r="BV334" s="405">
        <f>+BT334-BU334</f>
        <v/>
      </c>
      <c r="BW334" s="2700">
        <f>365/((+BO334+BP334-BR334-BS334)/((+BN334+BT334)/2)*DAY(BM334))</f>
        <v/>
      </c>
      <c r="BX334" s="2700">
        <f>+BT334/BO334*DAY(BM334)</f>
        <v/>
      </c>
      <c r="BY334" s="406">
        <f>(BR334+BS334)/BO334</f>
        <v/>
      </c>
      <c r="BZ334" s="406">
        <f>+BQ334/(+BQ334+BR334+BS334)</f>
        <v/>
      </c>
      <c r="CA334" s="407">
        <f t="array" ref="CA334">BQ334/(SUMPRODUCT(--(CHOOSE({1,2,3},BP334,BR334,BS334)&gt;0),CHOOSE({1,2,3},BP334,BR334,BS334))+BO334)</f>
        <v/>
      </c>
      <c r="CC334" s="2699">
        <f>EOMONTH(CC335,-1)</f>
        <v/>
      </c>
      <c r="CD334" s="405">
        <f>+CJ333</f>
        <v/>
      </c>
      <c r="CE334" s="405" t="n">
        <v>0</v>
      </c>
      <c r="CF334" s="405" t="n">
        <v>0</v>
      </c>
      <c r="CG334" s="405" t="n">
        <v>0</v>
      </c>
      <c r="CH334" s="405" t="n">
        <v>0</v>
      </c>
      <c r="CI334" s="405" t="n">
        <v>0</v>
      </c>
      <c r="CJ334" s="405">
        <f>SUM(CD334:CF334)-SUM(CG334:CI334)</f>
        <v/>
      </c>
      <c r="CK334" s="405" t="n">
        <v>0</v>
      </c>
      <c r="CL334" s="405">
        <f>+CJ334-CK334</f>
        <v/>
      </c>
      <c r="CM334" s="2700">
        <f>365/((+CE334+CF334-CH334-CI334)/((+CD334+CJ334)/2)*DAY(CC334))</f>
        <v/>
      </c>
      <c r="CN334" s="2700">
        <f>+CJ334/CE334*DAY(CC334)</f>
        <v/>
      </c>
      <c r="CO334" s="406">
        <f>(CH334+CI334)/CE334</f>
        <v/>
      </c>
      <c r="CP334" s="406">
        <f>+CG334/(+CG334+CH334+CI334)</f>
        <v/>
      </c>
      <c r="CQ334" s="407">
        <f t="array" ref="CQ334">CG334/(SUMPRODUCT(--(CHOOSE({1,2,3},CF334,CH334,CI334)&gt;0),CHOOSE({1,2,3},CF334,CH334,CI334))+CE334)</f>
        <v/>
      </c>
      <c r="CS334" s="2699">
        <f>EOMONTH(CS335,-1)</f>
        <v/>
      </c>
      <c r="CT334" s="405">
        <f>+CZ333</f>
        <v/>
      </c>
      <c r="CU334" s="405" t="n">
        <v>0</v>
      </c>
      <c r="CV334" s="405" t="n">
        <v>0</v>
      </c>
      <c r="CW334" s="405" t="n">
        <v>0</v>
      </c>
      <c r="CX334" s="405" t="n">
        <v>0</v>
      </c>
      <c r="CY334" s="405" t="n">
        <v>0</v>
      </c>
      <c r="CZ334" s="405">
        <f>SUM(CT334:CV334)-SUM(CW334:CY334)</f>
        <v/>
      </c>
      <c r="DA334" s="405" t="n">
        <v>0</v>
      </c>
      <c r="DB334" s="405">
        <f>+CZ334-DA334</f>
        <v/>
      </c>
      <c r="DC334" s="2700">
        <f>365/((+CU334+CV334-CX334-CY334)/((+CT334+CZ334)/2)*DAY(CS334))</f>
        <v/>
      </c>
      <c r="DD334" s="2700">
        <f>+CZ334/CU334*DAY(CS334)</f>
        <v/>
      </c>
      <c r="DE334" s="406">
        <f>(CX334+CY334)/CU334</f>
        <v/>
      </c>
      <c r="DF334" s="406">
        <f>+CW334/(+CW334+CX334+CY334)</f>
        <v/>
      </c>
      <c r="DG334" s="407">
        <f t="array" ref="DG334">CW334/(SUMPRODUCT(--(CHOOSE({1,2,3},CV334,CX334,CY334)&gt;0),CHOOSE({1,2,3},CV334,CX334,CY334))+CU334)</f>
        <v/>
      </c>
      <c r="DI334" s="2699">
        <f>EOMONTH(DI335,-1)</f>
        <v/>
      </c>
      <c r="DJ334" s="405">
        <f>+DP333</f>
        <v/>
      </c>
      <c r="DK334" s="405" t="n">
        <v>0</v>
      </c>
      <c r="DL334" s="405" t="n">
        <v>0</v>
      </c>
      <c r="DM334" s="405" t="n">
        <v>0</v>
      </c>
      <c r="DN334" s="405" t="n">
        <v>0</v>
      </c>
      <c r="DO334" s="405" t="n">
        <v>0</v>
      </c>
      <c r="DP334" s="405">
        <f>SUM(DJ334:DL334)-SUM(DM334:DO334)</f>
        <v/>
      </c>
      <c r="DQ334" s="405" t="n">
        <v>0</v>
      </c>
      <c r="DR334" s="405">
        <f>+DP334-DQ334</f>
        <v/>
      </c>
      <c r="DS334" s="2700">
        <f>365/((+DK334+DL334-DN334-DO334)/((+DJ334+DP334)/2)*DAY(DI334))</f>
        <v/>
      </c>
      <c r="DT334" s="2700">
        <f>+DP334/DK334*DAY(DI334)</f>
        <v/>
      </c>
      <c r="DU334" s="406">
        <f>(DN334+DO334)/DK334</f>
        <v/>
      </c>
      <c r="DV334" s="406">
        <f>+DM334/(+DM334+DN334+DO334)</f>
        <v/>
      </c>
      <c r="DW334" s="407">
        <f t="array" ref="DW334">DM334/(SUMPRODUCT(--(CHOOSE({1,2,3},DL334,DN334,DO334)&gt;0),CHOOSE({1,2,3},DL334,DN334,DO334))+DK334)</f>
        <v/>
      </c>
      <c r="DY334" s="2699">
        <f>EOMONTH(DY335,-1)</f>
        <v/>
      </c>
      <c r="DZ334" s="405">
        <f>+EF333</f>
        <v/>
      </c>
      <c r="EA334" s="405" t="n">
        <v>0</v>
      </c>
      <c r="EB334" s="405" t="n">
        <v>0</v>
      </c>
      <c r="EC334" s="405" t="n">
        <v>0</v>
      </c>
      <c r="ED334" s="405" t="n">
        <v>0</v>
      </c>
      <c r="EE334" s="405" t="n">
        <v>0</v>
      </c>
      <c r="EF334" s="405">
        <f>SUM(DZ334:EB334)-SUM(EC334:EE334)</f>
        <v/>
      </c>
      <c r="EG334" s="405" t="n">
        <v>0</v>
      </c>
      <c r="EH334" s="405">
        <f>+EF334-EG334</f>
        <v/>
      </c>
      <c r="EI334" s="2700">
        <f>365/((+EA334+EB334-ED334-EE334)/((+DZ334+EF334)/2)*DAY(DY334))</f>
        <v/>
      </c>
      <c r="EJ334" s="2700">
        <f>+EF334/EA334*DAY(DY334)</f>
        <v/>
      </c>
      <c r="EK334" s="406">
        <f>(ED334+EE334)/EA334</f>
        <v/>
      </c>
      <c r="EL334" s="406">
        <f>+EC334/(+EC334+ED334+EE334)</f>
        <v/>
      </c>
      <c r="EM334" s="407">
        <f t="array" ref="EM334">EC334/(SUMPRODUCT(--(CHOOSE({1,2,3},EB334,ED334,EE334)&gt;0),CHOOSE({1,2,3},EB334,ED334,EE334))+EA334)</f>
        <v/>
      </c>
      <c r="EO334" s="2699">
        <f>EOMONTH(EO335,-1)</f>
        <v/>
      </c>
      <c r="EP334" s="405">
        <f>+EV333</f>
        <v/>
      </c>
      <c r="EQ334" s="405" t="n">
        <v>0</v>
      </c>
      <c r="ER334" s="405" t="n">
        <v>0</v>
      </c>
      <c r="ES334" s="405" t="n">
        <v>0</v>
      </c>
      <c r="ET334" s="405" t="n">
        <v>0</v>
      </c>
      <c r="EU334" s="405" t="n">
        <v>0</v>
      </c>
      <c r="EV334" s="405">
        <f>SUM(EP334:ER334)-SUM(ES334:EU334)</f>
        <v/>
      </c>
      <c r="EW334" s="405" t="n">
        <v>0</v>
      </c>
      <c r="EX334" s="405">
        <f>+EV334-EW334</f>
        <v/>
      </c>
      <c r="EY334" s="2700">
        <f>365/((+EQ334+ER334-ET334-EU334)/((+EP334+EV334)/2)*DAY(EO334))</f>
        <v/>
      </c>
      <c r="EZ334" s="2700">
        <f>+EV334/EQ334*DAY(EO334)</f>
        <v/>
      </c>
      <c r="FA334" s="406">
        <f>(ET334+EU334)/EQ334</f>
        <v/>
      </c>
      <c r="FB334" s="406">
        <f>+ES334/(+ES334+ET334+EU334)</f>
        <v/>
      </c>
      <c r="FC334" s="407">
        <f t="array" ref="FC334">ES334/(SUMPRODUCT(--(CHOOSE({1,2,3},FH334,FX334,GN334)&gt;0),CHOOSE({1,2,3},FH334,FX334,GN334))+EQ334)</f>
        <v/>
      </c>
      <c r="FE334" s="2699">
        <f>EOMONTH(FE335,-1)</f>
        <v/>
      </c>
      <c r="FF334" s="405">
        <f>+FL333</f>
        <v/>
      </c>
      <c r="FG334" s="405" t="n">
        <v>0</v>
      </c>
      <c r="FH334" s="405" t="n">
        <v>0</v>
      </c>
      <c r="FI334" s="405" t="n">
        <v>0</v>
      </c>
      <c r="FJ334" s="405" t="n">
        <v>0</v>
      </c>
      <c r="FK334" s="405" t="n">
        <v>0</v>
      </c>
      <c r="FL334" s="405">
        <f>SUM(FF334:FH334)-SUM(FI334:FK334)</f>
        <v/>
      </c>
      <c r="FM334" s="405" t="n">
        <v>0</v>
      </c>
      <c r="FN334" s="405">
        <f>+FL334-FM334</f>
        <v/>
      </c>
      <c r="FO334" s="2700">
        <f>365/((+FG334+FH334-FJ334-FK334)/((+FF334+FL334)/2)*DAY(FE334))</f>
        <v/>
      </c>
      <c r="FP334" s="2700">
        <f>+FL334/FG334*DAY(FE334)</f>
        <v/>
      </c>
      <c r="FQ334" s="406">
        <f>(FJ334+FK334)/FG334</f>
        <v/>
      </c>
      <c r="FR334" s="406">
        <f>+FI334/(+FI334+FJ334+FK334)</f>
        <v/>
      </c>
      <c r="FS334" s="407">
        <f t="array" ref="FS334">FI334/(SUMPRODUCT(--(CHOOSE({1,2,3},FH334,FJ334,FK334)&gt;0),CHOOSE({1,2,3},FH334,FJ334,FK334))+FG334)</f>
        <v/>
      </c>
      <c r="FU334" s="2699">
        <f>EOMONTH(FU335,-1)</f>
        <v/>
      </c>
      <c r="FV334" s="405">
        <f>+GB333</f>
        <v/>
      </c>
      <c r="FW334" s="405" t="n">
        <v>0</v>
      </c>
      <c r="FX334" s="405" t="n">
        <v>0</v>
      </c>
      <c r="FY334" s="405" t="n">
        <v>0</v>
      </c>
      <c r="FZ334" s="405" t="n">
        <v>0</v>
      </c>
      <c r="GA334" s="405" t="n">
        <v>0</v>
      </c>
      <c r="GB334" s="405">
        <f>SUM(FV334:FX334)-SUM(FY334:GA334)</f>
        <v/>
      </c>
      <c r="GC334" s="405" t="n">
        <v>0</v>
      </c>
      <c r="GD334" s="405">
        <f>+GB334-GC334</f>
        <v/>
      </c>
      <c r="GE334" s="2700">
        <f>365/((+FW334+FX334-FZ334-GA334)/((+FV334+GB334)/2)*DAY(FU334))</f>
        <v/>
      </c>
      <c r="GF334" s="2700">
        <f>+GB334/FW334*DAY(FU334)</f>
        <v/>
      </c>
      <c r="GG334" s="406">
        <f>(FZ334+GA334)/FW334</f>
        <v/>
      </c>
      <c r="GH334" s="406">
        <f>+FY334/(+FY334+FZ334+GA334)</f>
        <v/>
      </c>
      <c r="GI334" s="407">
        <f t="array" ref="GI334">FY334/(SUMPRODUCT(--(CHOOSE({1,2,3},FX334,FZ334,GA334)&gt;0),CHOOSE({1,2,3},FX334,FZ334,GA334))+FW334)</f>
        <v/>
      </c>
      <c r="GK334" s="2699">
        <f>EOMONTH(GK335,-1)</f>
        <v/>
      </c>
      <c r="GL334" s="405">
        <f>+GR333</f>
        <v/>
      </c>
      <c r="GM334" s="405" t="n">
        <v>0</v>
      </c>
      <c r="GN334" s="405" t="n">
        <v>0</v>
      </c>
      <c r="GO334" s="405" t="n">
        <v>0</v>
      </c>
      <c r="GP334" s="405" t="n">
        <v>0</v>
      </c>
      <c r="GQ334" s="405" t="n">
        <v>0</v>
      </c>
      <c r="GR334" s="405">
        <f>SUM(GL334:GN334)-SUM(GO334:GQ334)</f>
        <v/>
      </c>
      <c r="GS334" s="405" t="n">
        <v>0</v>
      </c>
      <c r="GT334" s="405">
        <f>+GR334-GS334</f>
        <v/>
      </c>
      <c r="GU334" s="2700">
        <f>365/((+GM334+GN334-GP334-GQ334)/((+GL334+GR334)/2)*DAY(GK334))</f>
        <v/>
      </c>
      <c r="GV334" s="2700">
        <f>+GR334/GM334*DAY(GK334)</f>
        <v/>
      </c>
      <c r="GW334" s="406">
        <f>(GP334+GQ334)/GM334</f>
        <v/>
      </c>
      <c r="GX334" s="406">
        <f>+GO334/(+GO334+GP334+GQ334)</f>
        <v/>
      </c>
      <c r="GY334" s="407">
        <f t="array" ref="GY334">GO334/(SUMPRODUCT(--(CHOOSE({1,2,3},GN334,GP334,GQ334)&gt;0),CHOOSE({1,2,3},GN334,GP334,GQ334))+GM334)</f>
        <v/>
      </c>
    </row>
    <row r="335">
      <c r="A335" s="2701">
        <f>$A$39</f>
        <v/>
      </c>
      <c r="B335" s="405">
        <f>R335+AH335+AX335+BN335+CD335+CT335+DJ335+DZ335+EP335+FF335+FV335+GL335</f>
        <v/>
      </c>
      <c r="C335" s="405">
        <f>S335+AI335+AY335+BO335+CE335+CU335+DK335+EA335+EQ335+FG335+FW335+GM335</f>
        <v/>
      </c>
      <c r="D335" s="405">
        <f>T335+AJ335+AZ335+BP335+CF335+CV335+DL335+EB335+ER335+FH335+FX335+GN335</f>
        <v/>
      </c>
      <c r="E335" s="405">
        <f>U335+AK335+BA335+BQ335+CG335+CW335+DM335+EC335+ES335+FI335+FY335+GO335</f>
        <v/>
      </c>
      <c r="F335" s="405">
        <f>V335+AL335+BB335+BR335+CH335+CX335+DN335+ED335+ET335+FJ335+FZ335+GP335</f>
        <v/>
      </c>
      <c r="G335" s="405">
        <f>W335+AM335+BC335+BS335+CI335+CY335+DO335+EE335+EU335+FK335+GA335+GQ335</f>
        <v/>
      </c>
      <c r="H335" s="1486">
        <f>X335+AN335+BD335+BT335+CJ335+CZ335+DP335+EF335+EV335+FL335+GB335+GR335</f>
        <v/>
      </c>
      <c r="I335" s="405">
        <f>Y335+AO335+BE335+BU335+CK335+DA335+DQ335+EG335+EW335+FM335+GC335+GS335</f>
        <v/>
      </c>
      <c r="J335" s="405">
        <f>Z335+AP335+BF335+BV335</f>
        <v/>
      </c>
      <c r="K335" s="2702">
        <f>365/((+C335+D335-F335-G335)/((+B335+H335)/2)*DAY(A335))</f>
        <v/>
      </c>
      <c r="L335" s="2702">
        <f>+H335/C335*DAY(A335)</f>
        <v/>
      </c>
      <c r="M335" s="1488">
        <f>(F335+G335)/C335</f>
        <v/>
      </c>
      <c r="N335" s="1488">
        <f>+E335/(+E335+F335+G335)</f>
        <v/>
      </c>
      <c r="O335" s="407">
        <f t="array" ref="O335">E335/(SUMPRODUCT(--(CHOOSE({1,2,3},D335,F335,G335)&gt;0),CHOOSE({1,2,3},D335,F335,G335))+C335)</f>
        <v/>
      </c>
      <c r="Q335" s="2701">
        <f>$A$39</f>
        <v/>
      </c>
      <c r="R335" s="1486">
        <f>+X334</f>
        <v/>
      </c>
      <c r="S335" s="1486" t="n">
        <v>0</v>
      </c>
      <c r="T335" s="1486" t="n">
        <v>0</v>
      </c>
      <c r="U335" s="1486" t="n">
        <v>0</v>
      </c>
      <c r="V335" s="1486" t="n">
        <v>0</v>
      </c>
      <c r="W335" s="1486" t="n">
        <v>0</v>
      </c>
      <c r="X335" s="1486">
        <f>SUM(R335:T335)-SUM(U335:W335)</f>
        <v/>
      </c>
      <c r="Y335" s="1486" t="n">
        <v>0</v>
      </c>
      <c r="Z335" s="1486">
        <f>+X335-Y335</f>
        <v/>
      </c>
      <c r="AA335" s="2702">
        <f>365/((+S335+T335-V335-W335)/((+R335+X335)/2)*DAY(Q335))</f>
        <v/>
      </c>
      <c r="AB335" s="2702">
        <f>+X335/S335*DAY(Q335)</f>
        <v/>
      </c>
      <c r="AC335" s="1488">
        <f>(V335+W335)/S335</f>
        <v/>
      </c>
      <c r="AD335" s="1488">
        <f>+U335/(+U335+V335+W335)</f>
        <v/>
      </c>
      <c r="AE335" s="407">
        <f t="array" ref="AE335">U335/(SUMPRODUCT(--(CHOOSE({1,2,3},T335,V335,W335)&gt;0),CHOOSE({1,2,3},T335,V335,W335))+S335)</f>
        <v/>
      </c>
      <c r="AG335" s="2701">
        <f>$A$39</f>
        <v/>
      </c>
      <c r="AH335" s="1486">
        <f>+AN334</f>
        <v/>
      </c>
      <c r="AI335" s="1486" t="n">
        <v>0</v>
      </c>
      <c r="AJ335" s="1486" t="n">
        <v>0</v>
      </c>
      <c r="AK335" s="1486" t="n">
        <v>0</v>
      </c>
      <c r="AL335" s="1486" t="n">
        <v>0</v>
      </c>
      <c r="AM335" s="1486" t="n">
        <v>0</v>
      </c>
      <c r="AN335" s="1486">
        <f>SUM(AH335:AJ335)-SUM(AK335:AM335)</f>
        <v/>
      </c>
      <c r="AO335" s="1486" t="n">
        <v>0</v>
      </c>
      <c r="AP335" s="1486">
        <f>+AN335-AO335</f>
        <v/>
      </c>
      <c r="AQ335" s="2702">
        <f>365/((+AI335+AJ335-AL335-AM335)/((+AH335+AN335)/2)*DAY(AG335))</f>
        <v/>
      </c>
      <c r="AR335" s="2702">
        <f>+AN335/AI335*DAY(AG335)</f>
        <v/>
      </c>
      <c r="AS335" s="1488">
        <f>(AL335+AM335)/AI335</f>
        <v/>
      </c>
      <c r="AT335" s="1488">
        <f>+AK335/(+AK335+AL335+AM335)</f>
        <v/>
      </c>
      <c r="AU335" s="407">
        <f t="array" ref="AU335">AK335/(SUMPRODUCT(--(CHOOSE({1,2,3},AJ335,AL335,AM335)&gt;0),CHOOSE({1,2,3},AJ335,AL335,AM335))+AI335)</f>
        <v/>
      </c>
      <c r="AW335" s="2701">
        <f>$A$39</f>
        <v/>
      </c>
      <c r="AX335" s="1486">
        <f>+BD334</f>
        <v/>
      </c>
      <c r="AY335" s="1486" t="n">
        <v>0</v>
      </c>
      <c r="AZ335" s="1486" t="n">
        <v>0</v>
      </c>
      <c r="BA335" s="1486" t="n">
        <v>0</v>
      </c>
      <c r="BB335" s="1486" t="n">
        <v>0</v>
      </c>
      <c r="BC335" s="1486" t="n">
        <v>0</v>
      </c>
      <c r="BD335" s="1486">
        <f>SUM(AX335:AZ335)-SUM(BA335:BC335)</f>
        <v/>
      </c>
      <c r="BE335" s="1486" t="n">
        <v>0</v>
      </c>
      <c r="BF335" s="1486">
        <f>+BD335-BE335</f>
        <v/>
      </c>
      <c r="BG335" s="2702">
        <f>365/((+AY335+AZ335-BB335-BC335)/((+AX335+BD335)/2)*DAY(AW335))</f>
        <v/>
      </c>
      <c r="BH335" s="2702">
        <f>+BD335/AY335*DAY(AW335)</f>
        <v/>
      </c>
      <c r="BI335" s="1488">
        <f>(BB335+BC335)/AY335</f>
        <v/>
      </c>
      <c r="BJ335" s="1488">
        <f>+BA335/(+BA335+BB335+BC335)</f>
        <v/>
      </c>
      <c r="BK335" s="407">
        <f t="array" ref="BK335">BA335/(SUMPRODUCT(--(CHOOSE({1,2,3},AZ335,BB335,BC335)&gt;0),CHOOSE({1,2,3},AZ335,BB335,BC335))+AY335)</f>
        <v/>
      </c>
      <c r="BM335" s="2701">
        <f>$A$39</f>
        <v/>
      </c>
      <c r="BN335" s="1486">
        <f>+BT334</f>
        <v/>
      </c>
      <c r="BO335" s="1486" t="n">
        <v>0</v>
      </c>
      <c r="BP335" s="1486" t="n">
        <v>0</v>
      </c>
      <c r="BQ335" s="1486" t="n">
        <v>0</v>
      </c>
      <c r="BR335" s="1486" t="n">
        <v>0</v>
      </c>
      <c r="BS335" s="1486" t="n">
        <v>0</v>
      </c>
      <c r="BT335" s="1486">
        <f>SUM(BN335:BP335)-SUM(BQ335:BS335)</f>
        <v/>
      </c>
      <c r="BU335" s="1486" t="n">
        <v>0</v>
      </c>
      <c r="BV335" s="1486">
        <f>+BT335-BU335</f>
        <v/>
      </c>
      <c r="BW335" s="2702">
        <f>365/((+BO335+BP335-BR335-BS335)/((+BN335+BT335)/2)*DAY(BM335))</f>
        <v/>
      </c>
      <c r="BX335" s="2702">
        <f>+BT335/BO335*DAY(BM335)</f>
        <v/>
      </c>
      <c r="BY335" s="1488">
        <f>(BR335+BS335)/BO335</f>
        <v/>
      </c>
      <c r="BZ335" s="1488">
        <f>+BQ335/(+BQ335+BR335+BS335)</f>
        <v/>
      </c>
      <c r="CA335" s="407">
        <f t="array" ref="CA335">BQ335/(SUMPRODUCT(--(CHOOSE({1,2,3},BP335,BR335,BS335)&gt;0),CHOOSE({1,2,3},BP335,BR335,BS335))+BO335)</f>
        <v/>
      </c>
      <c r="CC335" s="2701">
        <f>$A$39</f>
        <v/>
      </c>
      <c r="CD335" s="1486">
        <f>+CJ334</f>
        <v/>
      </c>
      <c r="CE335" s="1486" t="n">
        <v>0</v>
      </c>
      <c r="CF335" s="1486" t="n">
        <v>0</v>
      </c>
      <c r="CG335" s="1486" t="n">
        <v>0</v>
      </c>
      <c r="CH335" s="1486" t="n">
        <v>0</v>
      </c>
      <c r="CI335" s="1486" t="n">
        <v>0</v>
      </c>
      <c r="CJ335" s="1486">
        <f>SUM(CD335:CF335)-SUM(CG335:CI335)</f>
        <v/>
      </c>
      <c r="CK335" s="1486" t="n">
        <v>0</v>
      </c>
      <c r="CL335" s="1486">
        <f>+CJ335-CK335</f>
        <v/>
      </c>
      <c r="CM335" s="2702">
        <f>365/((+CE335+CF335-CH335-CI335)/((+CD335+CJ335)/2)*DAY(CC335))</f>
        <v/>
      </c>
      <c r="CN335" s="2702">
        <f>+CJ335/CE335*DAY(CC335)</f>
        <v/>
      </c>
      <c r="CO335" s="1488">
        <f>(CH335+CI335)/CE335</f>
        <v/>
      </c>
      <c r="CP335" s="1488">
        <f>+CG335/(+CG335+CH335+CI335)</f>
        <v/>
      </c>
      <c r="CQ335" s="407">
        <f t="array" ref="CQ335">CG335/(SUMPRODUCT(--(CHOOSE({1,2,3},CF335,CH335,CI335)&gt;0),CHOOSE({1,2,3},CF335,CH335,CI335))+CE335)</f>
        <v/>
      </c>
      <c r="CS335" s="2701">
        <f>$A$39</f>
        <v/>
      </c>
      <c r="CT335" s="1486">
        <f>+CZ334</f>
        <v/>
      </c>
      <c r="CU335" s="1486" t="n">
        <v>0</v>
      </c>
      <c r="CV335" s="1486" t="n">
        <v>0</v>
      </c>
      <c r="CW335" s="1486" t="n">
        <v>0</v>
      </c>
      <c r="CX335" s="1486" t="n">
        <v>0</v>
      </c>
      <c r="CY335" s="1486" t="n">
        <v>0</v>
      </c>
      <c r="CZ335" s="1486">
        <f>SUM(CT335:CV335)-SUM(CW335:CY335)</f>
        <v/>
      </c>
      <c r="DA335" s="1486" t="n">
        <v>0</v>
      </c>
      <c r="DB335" s="1486">
        <f>+CZ335-DA335</f>
        <v/>
      </c>
      <c r="DC335" s="2702">
        <f>365/((+CU335+CV335-CX335-CY335)/((+CT335+CZ335)/2)*DAY(CS335))</f>
        <v/>
      </c>
      <c r="DD335" s="2702">
        <f>+CZ335/CU335*DAY(CS335)</f>
        <v/>
      </c>
      <c r="DE335" s="1488">
        <f>(CX335+CY335)/CU335</f>
        <v/>
      </c>
      <c r="DF335" s="1488">
        <f>+CW335/(+CW335+CX335+CY335)</f>
        <v/>
      </c>
      <c r="DG335" s="407">
        <f t="array" ref="DG335">CW335/(SUMPRODUCT(--(CHOOSE({1,2,3},CV335,CX335,CY335)&gt;0),CHOOSE({1,2,3},CV335,CX335,CY335))+CU335)</f>
        <v/>
      </c>
      <c r="DI335" s="2701">
        <f>$A$39</f>
        <v/>
      </c>
      <c r="DJ335" s="1486">
        <f>+DP334</f>
        <v/>
      </c>
      <c r="DK335" s="1486" t="n">
        <v>0</v>
      </c>
      <c r="DL335" s="1486" t="n">
        <v>0</v>
      </c>
      <c r="DM335" s="1486" t="n">
        <v>0</v>
      </c>
      <c r="DN335" s="1486" t="n">
        <v>0</v>
      </c>
      <c r="DO335" s="1486" t="n">
        <v>0</v>
      </c>
      <c r="DP335" s="1486">
        <f>SUM(DJ335:DL335)-SUM(DM335:DO335)</f>
        <v/>
      </c>
      <c r="DQ335" s="1486" t="n">
        <v>0</v>
      </c>
      <c r="DR335" s="1486">
        <f>+DP335-DQ335</f>
        <v/>
      </c>
      <c r="DS335" s="2702">
        <f>365/((+DK335+DL335-DN335-DO335)/((+DJ335+DP335)/2)*DAY(DI335))</f>
        <v/>
      </c>
      <c r="DT335" s="2702">
        <f>+DP335/DK335*DAY(DI335)</f>
        <v/>
      </c>
      <c r="DU335" s="1488">
        <f>(DN335+DO335)/DK335</f>
        <v/>
      </c>
      <c r="DV335" s="1488">
        <f>+DM335/(+DM335+DN335+DO335)</f>
        <v/>
      </c>
      <c r="DW335" s="407">
        <f t="array" ref="DW335">DM335/(SUMPRODUCT(--(CHOOSE({1,2,3},DL335,DN335,DO335)&gt;0),CHOOSE({1,2,3},DL335,DN335,DO335))+DK335)</f>
        <v/>
      </c>
      <c r="DY335" s="2701">
        <f>$A$39</f>
        <v/>
      </c>
      <c r="DZ335" s="1486">
        <f>+EF334</f>
        <v/>
      </c>
      <c r="EA335" s="1486" t="n">
        <v>0</v>
      </c>
      <c r="EB335" s="1486" t="n">
        <v>0</v>
      </c>
      <c r="EC335" s="1486" t="n">
        <v>0</v>
      </c>
      <c r="ED335" s="1486" t="n">
        <v>0</v>
      </c>
      <c r="EE335" s="1486" t="n">
        <v>0</v>
      </c>
      <c r="EF335" s="1486">
        <f>SUM(DZ335:EB335)-SUM(EC335:EE335)</f>
        <v/>
      </c>
      <c r="EG335" s="1486" t="n">
        <v>0</v>
      </c>
      <c r="EH335" s="1486">
        <f>+EF335-EG335</f>
        <v/>
      </c>
      <c r="EI335" s="2702">
        <f>365/((+EA335+EB335-ED335-EE335)/((+DZ335+EF335)/2)*DAY(DY335))</f>
        <v/>
      </c>
      <c r="EJ335" s="2702">
        <f>+EF335/EA335*DAY(DY335)</f>
        <v/>
      </c>
      <c r="EK335" s="1488">
        <f>(ED335+EE335)/EA335</f>
        <v/>
      </c>
      <c r="EL335" s="1488">
        <f>+EC335/(+EC335+ED335+EE335)</f>
        <v/>
      </c>
      <c r="EM335" s="407">
        <f t="array" ref="EM335">EC335/(SUMPRODUCT(--(CHOOSE({1,2,3},EB335,ED335,EE335)&gt;0),CHOOSE({1,2,3},EB335,ED335,EE335))+EA335)</f>
        <v/>
      </c>
      <c r="EO335" s="2701">
        <f>$A$39</f>
        <v/>
      </c>
      <c r="EP335" s="1486">
        <f>+EV334</f>
        <v/>
      </c>
      <c r="EQ335" s="1486" t="n">
        <v>0</v>
      </c>
      <c r="ER335" s="1486" t="n">
        <v>0</v>
      </c>
      <c r="ES335" s="1486" t="n">
        <v>0</v>
      </c>
      <c r="ET335" s="1486" t="n">
        <v>0</v>
      </c>
      <c r="EU335" s="1486" t="n">
        <v>0</v>
      </c>
      <c r="EV335" s="1486">
        <f>SUM(EP335:ER335)-SUM(ES335:EU335)</f>
        <v/>
      </c>
      <c r="EW335" s="1486" t="n">
        <v>0</v>
      </c>
      <c r="EX335" s="1486">
        <f>+EV335-EW335</f>
        <v/>
      </c>
      <c r="EY335" s="2702">
        <f>365/((+EQ335+ER335-ET335-EU335)/((+EP335+EV335)/2)*DAY(EO335))</f>
        <v/>
      </c>
      <c r="EZ335" s="2702">
        <f>+EV335/EQ335*DAY(EO335)</f>
        <v/>
      </c>
      <c r="FA335" s="1488">
        <f>(ET335+EU335)/EQ335</f>
        <v/>
      </c>
      <c r="FB335" s="1488">
        <f>+ES335/(+ES335+ET335+EU335)</f>
        <v/>
      </c>
      <c r="FC335" s="407">
        <f t="array" ref="FC335">ES335/(SUMPRODUCT(--(CHOOSE({1,2,3},FH335,FX335,GN335)&gt;0),CHOOSE({1,2,3},FH335,FX335,GN335))+EQ335)</f>
        <v/>
      </c>
      <c r="FE335" s="2701">
        <f>$A$39</f>
        <v/>
      </c>
      <c r="FF335" s="1486">
        <f>+FL334</f>
        <v/>
      </c>
      <c r="FG335" s="1486" t="n">
        <v>0</v>
      </c>
      <c r="FH335" s="1486" t="n">
        <v>0</v>
      </c>
      <c r="FI335" s="1486" t="n">
        <v>0</v>
      </c>
      <c r="FJ335" s="1486" t="n">
        <v>0</v>
      </c>
      <c r="FK335" s="1486" t="n">
        <v>0</v>
      </c>
      <c r="FL335" s="1486">
        <f>SUM(FF335:FH335)-SUM(FI335:FK335)</f>
        <v/>
      </c>
      <c r="FM335" s="1486" t="n">
        <v>0</v>
      </c>
      <c r="FN335" s="1486">
        <f>+FL335-FM335</f>
        <v/>
      </c>
      <c r="FO335" s="2702">
        <f>365/((+FG335+FH335-FJ335-FK335)/((+FF335+FL335)/2)*DAY(FE335))</f>
        <v/>
      </c>
      <c r="FP335" s="2702">
        <f>+FL335/FG335*DAY(FE335)</f>
        <v/>
      </c>
      <c r="FQ335" s="1488">
        <f>(FJ335+FK335)/FG335</f>
        <v/>
      </c>
      <c r="FR335" s="1488">
        <f>+FI335/(+FI335+FJ335+FK335)</f>
        <v/>
      </c>
      <c r="FS335" s="407">
        <f t="array" ref="FS335">FI335/(SUMPRODUCT(--(CHOOSE({1,2,3},FH335,FJ335,FK335)&gt;0),CHOOSE({1,2,3},FH335,FJ335,FK335))+FG335)</f>
        <v/>
      </c>
      <c r="FU335" s="2701">
        <f>$A$39</f>
        <v/>
      </c>
      <c r="FV335" s="1486">
        <f>+GB334</f>
        <v/>
      </c>
      <c r="FW335" s="1486" t="n">
        <v>0</v>
      </c>
      <c r="FX335" s="1486" t="n">
        <v>0</v>
      </c>
      <c r="FY335" s="1486" t="n">
        <v>0</v>
      </c>
      <c r="FZ335" s="1486" t="n">
        <v>0</v>
      </c>
      <c r="GA335" s="1486" t="n">
        <v>0</v>
      </c>
      <c r="GB335" s="1486">
        <f>SUM(FV335:FX335)-SUM(FY335:GA335)</f>
        <v/>
      </c>
      <c r="GC335" s="1486" t="n">
        <v>0</v>
      </c>
      <c r="GD335" s="1486">
        <f>+GB335-GC335</f>
        <v/>
      </c>
      <c r="GE335" s="2702">
        <f>365/((+FW335+FX335-FZ335-GA335)/((+FV335+GB335)/2)*DAY(FU335))</f>
        <v/>
      </c>
      <c r="GF335" s="2702">
        <f>+GB335/FW335*DAY(FU335)</f>
        <v/>
      </c>
      <c r="GG335" s="1488">
        <f>(FZ335+GA335)/FW335</f>
        <v/>
      </c>
      <c r="GH335" s="1488">
        <f>+FY335/(+FY335+FZ335+GA335)</f>
        <v/>
      </c>
      <c r="GI335" s="407">
        <f t="array" ref="GI335">FY335/(SUMPRODUCT(--(CHOOSE({1,2,3},FX335,FZ335,GA335)&gt;0),CHOOSE({1,2,3},FX335,FZ335,GA335))+FW335)</f>
        <v/>
      </c>
      <c r="GK335" s="2701">
        <f>$A$39</f>
        <v/>
      </c>
      <c r="GL335" s="1486">
        <f>+GR334</f>
        <v/>
      </c>
      <c r="GM335" s="1486" t="n">
        <v>0</v>
      </c>
      <c r="GN335" s="1486" t="n">
        <v>0</v>
      </c>
      <c r="GO335" s="1486" t="n">
        <v>0</v>
      </c>
      <c r="GP335" s="1486" t="n">
        <v>0</v>
      </c>
      <c r="GQ335" s="1486" t="n">
        <v>0</v>
      </c>
      <c r="GR335" s="1486">
        <f>SUM(GL335:GN335)-SUM(GO335:GQ335)</f>
        <v/>
      </c>
      <c r="GS335" s="1486" t="n">
        <v>0</v>
      </c>
      <c r="GT335" s="1486">
        <f>+GR335-GS335</f>
        <v/>
      </c>
      <c r="GU335" s="2702">
        <f>365/((+GM335+GN335-GP335-GQ335)/((+GL335+GR335)/2)*DAY(GK335))</f>
        <v/>
      </c>
      <c r="GV335" s="2702">
        <f>+GR335/GM335*DAY(GK335)</f>
        <v/>
      </c>
      <c r="GW335" s="1488">
        <f>(GP335+GQ335)/GM335</f>
        <v/>
      </c>
      <c r="GX335" s="1488">
        <f>+GO335/(+GO335+GP335+GQ335)</f>
        <v/>
      </c>
      <c r="GY335" s="407">
        <f t="array" ref="GY335">GO335/(SUMPRODUCT(--(CHOOSE({1,2,3},GN335,GP335,GQ335)&gt;0),CHOOSE({1,2,3},GN335,GP335,GQ335))+GM335)</f>
        <v/>
      </c>
    </row>
    <row r="336">
      <c r="A336" s="1489" t="inlineStr">
        <is>
          <t>Totals</t>
        </is>
      </c>
      <c r="B336" s="1490">
        <f>SUM(B312:B335)</f>
        <v/>
      </c>
      <c r="C336" s="1490">
        <f>SUM(C312:C335)</f>
        <v/>
      </c>
      <c r="D336" s="1490">
        <f>SUM(D312:D335)</f>
        <v/>
      </c>
      <c r="E336" s="1490">
        <f>SUM(E312:E335)</f>
        <v/>
      </c>
      <c r="F336" s="1490">
        <f>SUM(F312:F335)</f>
        <v/>
      </c>
      <c r="G336" s="1490">
        <f>SUM(G312:G335)</f>
        <v/>
      </c>
      <c r="H336" s="1490">
        <f>SUM(H312:H335)</f>
        <v/>
      </c>
      <c r="I336" s="1490" t="n"/>
      <c r="J336" s="1491" t="n"/>
      <c r="K336" s="1491" t="n"/>
      <c r="L336" s="1491" t="n"/>
      <c r="M336" s="1491" t="n"/>
      <c r="N336" s="1491" t="n"/>
      <c r="O336" s="1492" t="n"/>
      <c r="Q336" s="1489" t="inlineStr">
        <is>
          <t>Totals</t>
        </is>
      </c>
      <c r="R336" s="1490">
        <f>SUM(R312:R335)</f>
        <v/>
      </c>
      <c r="S336" s="1490">
        <f>SUM(S312:S335)</f>
        <v/>
      </c>
      <c r="T336" s="1490">
        <f>SUM(T312:T335)</f>
        <v/>
      </c>
      <c r="U336" s="1490">
        <f>SUM(U312:U335)</f>
        <v/>
      </c>
      <c r="V336" s="1490">
        <f>SUM(V312:V335)</f>
        <v/>
      </c>
      <c r="W336" s="1490">
        <f>SUM(W312:W335)</f>
        <v/>
      </c>
      <c r="X336" s="1490">
        <f>SUM(X312:X335)</f>
        <v/>
      </c>
      <c r="Y336" s="1490" t="n"/>
      <c r="Z336" s="1491" t="n"/>
      <c r="AA336" s="1491" t="n"/>
      <c r="AB336" s="1491" t="n"/>
      <c r="AC336" s="1491" t="n"/>
      <c r="AD336" s="1491" t="n"/>
      <c r="AE336" s="1492" t="n"/>
      <c r="AG336" s="1489" t="inlineStr">
        <is>
          <t>Totals</t>
        </is>
      </c>
      <c r="AH336" s="1490">
        <f>SUM(AH312:AH335)</f>
        <v/>
      </c>
      <c r="AI336" s="1490">
        <f>SUM(AI312:AI335)</f>
        <v/>
      </c>
      <c r="AJ336" s="1490">
        <f>SUM(AJ312:AJ335)</f>
        <v/>
      </c>
      <c r="AK336" s="1490">
        <f>SUM(AK312:AK335)</f>
        <v/>
      </c>
      <c r="AL336" s="1490">
        <f>SUM(AL312:AL335)</f>
        <v/>
      </c>
      <c r="AM336" s="1490">
        <f>SUM(AM312:AM335)</f>
        <v/>
      </c>
      <c r="AN336" s="1490">
        <f>SUM(AN312:AN335)</f>
        <v/>
      </c>
      <c r="AO336" s="1490" t="n"/>
      <c r="AP336" s="1491" t="n"/>
      <c r="AQ336" s="1491" t="n"/>
      <c r="AR336" s="1491" t="n"/>
      <c r="AS336" s="1491" t="n"/>
      <c r="AT336" s="1491" t="n"/>
      <c r="AU336" s="1492" t="n"/>
      <c r="AW336" s="1489" t="inlineStr">
        <is>
          <t>Totals</t>
        </is>
      </c>
      <c r="AX336" s="1490">
        <f>SUM(AX312:AX335)</f>
        <v/>
      </c>
      <c r="AY336" s="1490">
        <f>SUM(AY312:AY335)</f>
        <v/>
      </c>
      <c r="AZ336" s="1490">
        <f>SUM(AZ312:AZ335)</f>
        <v/>
      </c>
      <c r="BA336" s="1490">
        <f>SUM(BA312:BA335)</f>
        <v/>
      </c>
      <c r="BB336" s="1490">
        <f>SUM(BB312:BB335)</f>
        <v/>
      </c>
      <c r="BC336" s="1490">
        <f>SUM(BC312:BC335)</f>
        <v/>
      </c>
      <c r="BD336" s="1490">
        <f>SUM(BD312:BD335)</f>
        <v/>
      </c>
      <c r="BE336" s="1490" t="n"/>
      <c r="BF336" s="1491" t="n"/>
      <c r="BG336" s="1491" t="n"/>
      <c r="BH336" s="1491" t="n"/>
      <c r="BI336" s="1491" t="n"/>
      <c r="BJ336" s="1491" t="n"/>
      <c r="BK336" s="1492" t="n"/>
      <c r="BM336" s="1489" t="inlineStr">
        <is>
          <t>Totals</t>
        </is>
      </c>
      <c r="BN336" s="1490">
        <f>SUM(BN312:BN335)</f>
        <v/>
      </c>
      <c r="BO336" s="1490">
        <f>SUM(BO312:BO335)</f>
        <v/>
      </c>
      <c r="BP336" s="1490">
        <f>SUM(BP312:BP335)</f>
        <v/>
      </c>
      <c r="BQ336" s="1490">
        <f>SUM(BQ312:BQ335)</f>
        <v/>
      </c>
      <c r="BR336" s="1490">
        <f>SUM(BR312:BR335)</f>
        <v/>
      </c>
      <c r="BS336" s="1490">
        <f>SUM(BS312:BS335)</f>
        <v/>
      </c>
      <c r="BT336" s="1490">
        <f>SUM(BT312:BT335)</f>
        <v/>
      </c>
      <c r="BU336" s="1490" t="n"/>
      <c r="BV336" s="1491" t="n"/>
      <c r="BW336" s="1491" t="n"/>
      <c r="BX336" s="1491" t="n"/>
      <c r="BY336" s="1491" t="n"/>
      <c r="BZ336" s="1491" t="n"/>
      <c r="CA336" s="1492" t="n"/>
      <c r="CC336" s="1489" t="inlineStr">
        <is>
          <t>Totals</t>
        </is>
      </c>
      <c r="CD336" s="1490">
        <f>SUM(CD312:CD335)</f>
        <v/>
      </c>
      <c r="CE336" s="1490">
        <f>SUM(CE312:CE335)</f>
        <v/>
      </c>
      <c r="CF336" s="1490">
        <f>SUM(CF312:CF335)</f>
        <v/>
      </c>
      <c r="CG336" s="1490">
        <f>SUM(CG312:CG335)</f>
        <v/>
      </c>
      <c r="CH336" s="1490">
        <f>SUM(CH312:CH335)</f>
        <v/>
      </c>
      <c r="CI336" s="1490">
        <f>SUM(CI312:CI335)</f>
        <v/>
      </c>
      <c r="CJ336" s="1490">
        <f>SUM(CJ312:CJ335)</f>
        <v/>
      </c>
      <c r="CK336" s="1490" t="n"/>
      <c r="CL336" s="1491" t="n"/>
      <c r="CM336" s="1491" t="n"/>
      <c r="CN336" s="1491" t="n"/>
      <c r="CO336" s="1491" t="n"/>
      <c r="CP336" s="1491" t="n"/>
      <c r="CQ336" s="1492" t="n"/>
      <c r="CS336" s="1489" t="inlineStr">
        <is>
          <t>Totals</t>
        </is>
      </c>
      <c r="CT336" s="1490">
        <f>SUM(CT312:CT335)</f>
        <v/>
      </c>
      <c r="CU336" s="1490">
        <f>SUM(CU312:CU335)</f>
        <v/>
      </c>
      <c r="CV336" s="1490">
        <f>SUM(CV312:CV335)</f>
        <v/>
      </c>
      <c r="CW336" s="1490">
        <f>SUM(CW312:CW335)</f>
        <v/>
      </c>
      <c r="CX336" s="1490">
        <f>SUM(CX312:CX335)</f>
        <v/>
      </c>
      <c r="CY336" s="1490">
        <f>SUM(CY312:CY335)</f>
        <v/>
      </c>
      <c r="CZ336" s="1490">
        <f>SUM(CZ312:CZ335)</f>
        <v/>
      </c>
      <c r="DA336" s="1490" t="n"/>
      <c r="DB336" s="1491" t="n"/>
      <c r="DC336" s="1491" t="n"/>
      <c r="DD336" s="1491" t="n"/>
      <c r="DE336" s="1491" t="n"/>
      <c r="DF336" s="1491" t="n"/>
      <c r="DG336" s="1492" t="n"/>
      <c r="DI336" s="1489" t="inlineStr">
        <is>
          <t>Totals</t>
        </is>
      </c>
      <c r="DJ336" s="1490">
        <f>SUM(DJ312:DJ335)</f>
        <v/>
      </c>
      <c r="DK336" s="1490">
        <f>SUM(DK312:DK335)</f>
        <v/>
      </c>
      <c r="DL336" s="1490">
        <f>SUM(DL312:DL335)</f>
        <v/>
      </c>
      <c r="DM336" s="1490">
        <f>SUM(DM312:DM335)</f>
        <v/>
      </c>
      <c r="DN336" s="1490">
        <f>SUM(DN312:DN335)</f>
        <v/>
      </c>
      <c r="DO336" s="1490">
        <f>SUM(DO312:DO335)</f>
        <v/>
      </c>
      <c r="DP336" s="1490">
        <f>SUM(DP312:DP335)</f>
        <v/>
      </c>
      <c r="DQ336" s="1490" t="n"/>
      <c r="DR336" s="1491" t="n"/>
      <c r="DS336" s="1491" t="n"/>
      <c r="DT336" s="1491" t="n"/>
      <c r="DU336" s="1491" t="n"/>
      <c r="DV336" s="1491" t="n"/>
      <c r="DW336" s="1492" t="n"/>
      <c r="DY336" s="1489" t="inlineStr">
        <is>
          <t>Totals</t>
        </is>
      </c>
      <c r="DZ336" s="1490">
        <f>SUM(DZ312:DZ335)</f>
        <v/>
      </c>
      <c r="EA336" s="1490">
        <f>SUM(EA312:EA335)</f>
        <v/>
      </c>
      <c r="EB336" s="1490">
        <f>SUM(EB312:EB335)</f>
        <v/>
      </c>
      <c r="EC336" s="1490">
        <f>SUM(EC312:EC335)</f>
        <v/>
      </c>
      <c r="ED336" s="1490">
        <f>SUM(ED312:ED335)</f>
        <v/>
      </c>
      <c r="EE336" s="1490">
        <f>SUM(EE312:EE335)</f>
        <v/>
      </c>
      <c r="EF336" s="1490">
        <f>SUM(EF312:EF335)</f>
        <v/>
      </c>
      <c r="EG336" s="1490" t="n"/>
      <c r="EH336" s="1491" t="n"/>
      <c r="EI336" s="1491" t="n"/>
      <c r="EJ336" s="1491" t="n"/>
      <c r="EK336" s="1491" t="n"/>
      <c r="EL336" s="1491" t="n"/>
      <c r="EM336" s="1492" t="n"/>
      <c r="EO336" s="1489" t="inlineStr">
        <is>
          <t>Totals</t>
        </is>
      </c>
      <c r="EP336" s="1490">
        <f>SUM(EP312:EP335)</f>
        <v/>
      </c>
      <c r="EQ336" s="1490">
        <f>SUM(EQ312:EQ335)</f>
        <v/>
      </c>
      <c r="ER336" s="1490">
        <f>SUM(ER312:ER335)</f>
        <v/>
      </c>
      <c r="ES336" s="1490">
        <f>SUM(ES312:ES335)</f>
        <v/>
      </c>
      <c r="ET336" s="1490">
        <f>SUM(ET312:ET335)</f>
        <v/>
      </c>
      <c r="EU336" s="1490">
        <f>SUM(EU312:EU335)</f>
        <v/>
      </c>
      <c r="EV336" s="1490">
        <f>SUM(EV312:EV335)</f>
        <v/>
      </c>
      <c r="EW336" s="1490" t="n"/>
      <c r="EX336" s="1491" t="n"/>
      <c r="EY336" s="1491" t="n"/>
      <c r="EZ336" s="1491" t="n"/>
      <c r="FA336" s="1491" t="n"/>
      <c r="FB336" s="1491" t="n"/>
      <c r="FC336" s="1492" t="n"/>
      <c r="FE336" s="1489" t="inlineStr">
        <is>
          <t>Totals</t>
        </is>
      </c>
      <c r="FF336" s="1490">
        <f>SUM(FF312:FF335)</f>
        <v/>
      </c>
      <c r="FG336" s="1490">
        <f>SUM(FG312:FG335)</f>
        <v/>
      </c>
      <c r="FH336" s="1490">
        <f>SUM(FH312:FH335)</f>
        <v/>
      </c>
      <c r="FI336" s="1490">
        <f>SUM(FI312:FI335)</f>
        <v/>
      </c>
      <c r="FJ336" s="1490">
        <f>SUM(FJ312:FJ335)</f>
        <v/>
      </c>
      <c r="FK336" s="1490">
        <f>SUM(FK312:FK335)</f>
        <v/>
      </c>
      <c r="FL336" s="1490">
        <f>SUM(FL312:FL335)</f>
        <v/>
      </c>
      <c r="FM336" s="1490" t="n"/>
      <c r="FN336" s="1491" t="n"/>
      <c r="FO336" s="1491" t="n"/>
      <c r="FP336" s="1491" t="n"/>
      <c r="FQ336" s="1491" t="n"/>
      <c r="FR336" s="1491" t="n"/>
      <c r="FS336" s="1492" t="n"/>
      <c r="FU336" s="1489" t="inlineStr">
        <is>
          <t>Totals</t>
        </is>
      </c>
      <c r="FV336" s="1490">
        <f>SUM(FV312:FV335)</f>
        <v/>
      </c>
      <c r="FW336" s="1490">
        <f>SUM(FW312:FW335)</f>
        <v/>
      </c>
      <c r="FX336" s="1490">
        <f>SUM(FX312:FX335)</f>
        <v/>
      </c>
      <c r="FY336" s="1490">
        <f>SUM(FY312:FY335)</f>
        <v/>
      </c>
      <c r="FZ336" s="1490">
        <f>SUM(FZ312:FZ335)</f>
        <v/>
      </c>
      <c r="GA336" s="1490">
        <f>SUM(GA312:GA335)</f>
        <v/>
      </c>
      <c r="GB336" s="1490">
        <f>SUM(GB312:GB335)</f>
        <v/>
      </c>
      <c r="GC336" s="1490" t="n"/>
      <c r="GD336" s="1491" t="n"/>
      <c r="GE336" s="1491" t="n"/>
      <c r="GF336" s="1491" t="n"/>
      <c r="GG336" s="1491" t="n"/>
      <c r="GH336" s="1491" t="n"/>
      <c r="GI336" s="1492" t="n"/>
      <c r="GK336" s="1489" t="inlineStr">
        <is>
          <t>Totals</t>
        </is>
      </c>
      <c r="GL336" s="1490">
        <f>SUM(GL312:GL335)</f>
        <v/>
      </c>
      <c r="GM336" s="1490">
        <f>SUM(GM312:GM335)</f>
        <v/>
      </c>
      <c r="GN336" s="1490">
        <f>SUM(GN312:GN335)</f>
        <v/>
      </c>
      <c r="GO336" s="1490">
        <f>SUM(GO312:GO335)</f>
        <v/>
      </c>
      <c r="GP336" s="1490">
        <f>SUM(GP312:GP335)</f>
        <v/>
      </c>
      <c r="GQ336" s="1490">
        <f>SUM(GQ312:GQ335)</f>
        <v/>
      </c>
      <c r="GR336" s="1490">
        <f>SUM(GR312:GR335)</f>
        <v/>
      </c>
      <c r="GS336" s="1490" t="n"/>
      <c r="GT336" s="1491" t="n"/>
      <c r="GU336" s="1491" t="n"/>
      <c r="GV336" s="1491" t="n"/>
      <c r="GW336" s="1491" t="n"/>
      <c r="GX336" s="1491" t="n"/>
      <c r="GY336" s="1492" t="n"/>
    </row>
    <row r="337">
      <c r="A337" s="408" t="inlineStr">
        <is>
          <t>Averages</t>
        </is>
      </c>
      <c r="B337" s="409">
        <f>AVERAGE(B312:B335)</f>
        <v/>
      </c>
      <c r="C337" s="409">
        <f>AVERAGE(C312:C335)</f>
        <v/>
      </c>
      <c r="D337" s="409">
        <f>AVERAGE(D312:D335)</f>
        <v/>
      </c>
      <c r="E337" s="409">
        <f>AVERAGE(E312:E335)</f>
        <v/>
      </c>
      <c r="F337" s="409">
        <f>AVERAGE(F312:F335)</f>
        <v/>
      </c>
      <c r="G337" s="409">
        <f>AVERAGE(G312:G335)</f>
        <v/>
      </c>
      <c r="H337" s="409">
        <f>AVERAGE(H312:H335)</f>
        <v/>
      </c>
      <c r="I337" s="1225" t="n"/>
      <c r="J337" s="1225" t="n"/>
      <c r="K337" s="2703">
        <f>AVERAGE(K312:K335)</f>
        <v/>
      </c>
      <c r="L337" s="2703">
        <f>+H337/C337*DAY(A337)</f>
        <v/>
      </c>
      <c r="M337" s="1227">
        <f>(F337+G337)/C337</f>
        <v/>
      </c>
      <c r="N337" s="1227">
        <f>+E336/(+E336+F336+G336)</f>
        <v/>
      </c>
      <c r="O337" s="1957">
        <f t="array" ref="O337">E337/(SUMPRODUCT(--(CHOOSE({1,2,3},D337,F337,G337)&gt;0),CHOOSE({1,2,3},D337,F337,G337))+C337)</f>
        <v/>
      </c>
      <c r="Q337" s="408" t="inlineStr">
        <is>
          <t>Averages</t>
        </is>
      </c>
      <c r="R337" s="409">
        <f>AVERAGE(R312:R335)</f>
        <v/>
      </c>
      <c r="S337" s="409">
        <f>AVERAGE(S312:S335)</f>
        <v/>
      </c>
      <c r="T337" s="409">
        <f>AVERAGE(T312:T335)</f>
        <v/>
      </c>
      <c r="U337" s="409">
        <f>AVERAGE(U312:U335)</f>
        <v/>
      </c>
      <c r="V337" s="409">
        <f>AVERAGE(V312:V335)</f>
        <v/>
      </c>
      <c r="W337" s="409">
        <f>AVERAGE(W312:W335)</f>
        <v/>
      </c>
      <c r="X337" s="409">
        <f>AVERAGE(X312:X335)</f>
        <v/>
      </c>
      <c r="Y337" s="1225" t="n"/>
      <c r="Z337" s="1225" t="n"/>
      <c r="AA337" s="2703">
        <f>AVERAGE(AA312:AA335)</f>
        <v/>
      </c>
      <c r="AB337" s="2703">
        <f>+X337/S337*DAY(Q337)</f>
        <v/>
      </c>
      <c r="AC337" s="1227">
        <f>(V337+W337)/S337</f>
        <v/>
      </c>
      <c r="AD337" s="1227">
        <f>+U336/(+U336+V336+W336)</f>
        <v/>
      </c>
      <c r="AE337" s="1957">
        <f t="array" ref="AE337">U337/(SUMPRODUCT(--(CHOOSE({1,2,3},T337,V337,W337)&gt;0),CHOOSE({1,2,3},T337,V337,W337))+S337)</f>
        <v/>
      </c>
      <c r="AG337" s="408" t="inlineStr">
        <is>
          <t>Averages</t>
        </is>
      </c>
      <c r="AH337" s="409">
        <f>AVERAGE(AH312:AH335)</f>
        <v/>
      </c>
      <c r="AI337" s="409">
        <f>AVERAGE(AI312:AI335)</f>
        <v/>
      </c>
      <c r="AJ337" s="409">
        <f>AVERAGE(AJ312:AJ335)</f>
        <v/>
      </c>
      <c r="AK337" s="409">
        <f>AVERAGE(AK312:AK335)</f>
        <v/>
      </c>
      <c r="AL337" s="409">
        <f>AVERAGE(AL312:AL335)</f>
        <v/>
      </c>
      <c r="AM337" s="409">
        <f>AVERAGE(AM312:AM335)</f>
        <v/>
      </c>
      <c r="AN337" s="409">
        <f>AVERAGE(AN312:AN335)</f>
        <v/>
      </c>
      <c r="AO337" s="1225" t="n"/>
      <c r="AP337" s="1225" t="n"/>
      <c r="AQ337" s="2703">
        <f>AVERAGE(AQ312:AQ335)</f>
        <v/>
      </c>
      <c r="AR337" s="2703">
        <f>+AN337/AI337*DAY(AG337)</f>
        <v/>
      </c>
      <c r="AS337" s="1227">
        <f>(AL337+AM337)/AI337</f>
        <v/>
      </c>
      <c r="AT337" s="1227">
        <f>+AK336/(+AK336+AL336+AM336)</f>
        <v/>
      </c>
      <c r="AU337" s="1957">
        <f t="array" ref="AU337">AK337/(SUMPRODUCT(--(CHOOSE({1,2,3},AJ337,AL337,AM337)&gt;0),CHOOSE({1,2,3},AJ337,AL337,AM337))+AI337)</f>
        <v/>
      </c>
      <c r="AW337" s="408" t="inlineStr">
        <is>
          <t>Averages</t>
        </is>
      </c>
      <c r="AX337" s="409">
        <f>AVERAGE(AX312:AX335)</f>
        <v/>
      </c>
      <c r="AY337" s="409">
        <f>AVERAGE(AY312:AY335)</f>
        <v/>
      </c>
      <c r="AZ337" s="409">
        <f>AVERAGE(AZ312:AZ335)</f>
        <v/>
      </c>
      <c r="BA337" s="409">
        <f>AVERAGE(BA312:BA335)</f>
        <v/>
      </c>
      <c r="BB337" s="409">
        <f>AVERAGE(BB312:BB335)</f>
        <v/>
      </c>
      <c r="BC337" s="409">
        <f>AVERAGE(BC312:BC335)</f>
        <v/>
      </c>
      <c r="BD337" s="409">
        <f>AVERAGE(BD312:BD335)</f>
        <v/>
      </c>
      <c r="BE337" s="1225" t="n"/>
      <c r="BF337" s="1225" t="n"/>
      <c r="BG337" s="2703">
        <f>AVERAGE(BG312:BG335)</f>
        <v/>
      </c>
      <c r="BH337" s="2703">
        <f>+BD337/AY337*DAY(AW337)</f>
        <v/>
      </c>
      <c r="BI337" s="1227">
        <f>(BB337+BC337)/AY337</f>
        <v/>
      </c>
      <c r="BJ337" s="1227">
        <f>+BA336/(+BA336+BB336+BC336)</f>
        <v/>
      </c>
      <c r="BK337" s="1957">
        <f t="array" ref="BK337">BA337/(SUMPRODUCT(--(CHOOSE({1,2,3},AZ337,BB337,BC337)&gt;0),CHOOSE({1,2,3},AZ337,BB337,BC337))+AY337)</f>
        <v/>
      </c>
      <c r="BM337" s="408" t="inlineStr">
        <is>
          <t>Averages</t>
        </is>
      </c>
      <c r="BN337" s="409">
        <f>AVERAGE(BN312:BN335)</f>
        <v/>
      </c>
      <c r="BO337" s="409">
        <f>AVERAGE(BO312:BO335)</f>
        <v/>
      </c>
      <c r="BP337" s="409">
        <f>AVERAGE(BP312:BP335)</f>
        <v/>
      </c>
      <c r="BQ337" s="409">
        <f>AVERAGE(BQ312:BQ335)</f>
        <v/>
      </c>
      <c r="BR337" s="409">
        <f>AVERAGE(BR312:BR335)</f>
        <v/>
      </c>
      <c r="BS337" s="409">
        <f>AVERAGE(BS312:BS335)</f>
        <v/>
      </c>
      <c r="BT337" s="409">
        <f>AVERAGE(BT312:BT335)</f>
        <v/>
      </c>
      <c r="BU337" s="1225" t="n"/>
      <c r="BV337" s="1225" t="n"/>
      <c r="BW337" s="2703">
        <f>AVERAGE(BW312:BW335)</f>
        <v/>
      </c>
      <c r="BX337" s="2703">
        <f>+BT337/BO337*DAY(BM337)</f>
        <v/>
      </c>
      <c r="BY337" s="1227">
        <f>(BR337+BS337)/BO337</f>
        <v/>
      </c>
      <c r="BZ337" s="1227">
        <f>+BQ336/(+BQ336+BR336+BS336)</f>
        <v/>
      </c>
      <c r="CA337" s="1957">
        <f t="array" ref="CA337">BQ337/(SUMPRODUCT(--(CHOOSE({1,2,3},BP337,BR337,BS337)&gt;0),CHOOSE({1,2,3},BP337,BR337,BS337))+BO337)</f>
        <v/>
      </c>
      <c r="CC337" s="408" t="inlineStr">
        <is>
          <t>Averages</t>
        </is>
      </c>
      <c r="CD337" s="409">
        <f>AVERAGE(CD312:CD335)</f>
        <v/>
      </c>
      <c r="CE337" s="409">
        <f>AVERAGE(CE312:CE335)</f>
        <v/>
      </c>
      <c r="CF337" s="409">
        <f>AVERAGE(CF312:CF335)</f>
        <v/>
      </c>
      <c r="CG337" s="409">
        <f>AVERAGE(CG312:CG335)</f>
        <v/>
      </c>
      <c r="CH337" s="409">
        <f>AVERAGE(CH312:CH335)</f>
        <v/>
      </c>
      <c r="CI337" s="409">
        <f>AVERAGE(CI312:CI335)</f>
        <v/>
      </c>
      <c r="CJ337" s="409">
        <f>AVERAGE(CJ312:CJ335)</f>
        <v/>
      </c>
      <c r="CK337" s="1225" t="n"/>
      <c r="CL337" s="1225" t="n"/>
      <c r="CM337" s="2703">
        <f>AVERAGE(CM312:CM335)</f>
        <v/>
      </c>
      <c r="CN337" s="2703">
        <f>+CJ337/CE337*DAY(CC337)</f>
        <v/>
      </c>
      <c r="CO337" s="1227">
        <f>(CH337+CI337)/CE337</f>
        <v/>
      </c>
      <c r="CP337" s="1227">
        <f>+CG336/(+CG336+CH336+CI336)</f>
        <v/>
      </c>
      <c r="CQ337" s="1957">
        <f t="array" ref="CQ337">CG337/(SUMPRODUCT(--(CHOOSE({1,2,3},CF337,CH337,CI337)&gt;0),CHOOSE({1,2,3},CF337,CH337,CI337))+CE337)</f>
        <v/>
      </c>
      <c r="CS337" s="408" t="inlineStr">
        <is>
          <t>Averages</t>
        </is>
      </c>
      <c r="CT337" s="409">
        <f>AVERAGE(CT312:CT335)</f>
        <v/>
      </c>
      <c r="CU337" s="409">
        <f>AVERAGE(CU312:CU335)</f>
        <v/>
      </c>
      <c r="CV337" s="409">
        <f>AVERAGE(CV312:CV335)</f>
        <v/>
      </c>
      <c r="CW337" s="409">
        <f>AVERAGE(CW312:CW335)</f>
        <v/>
      </c>
      <c r="CX337" s="409">
        <f>AVERAGE(CX312:CX335)</f>
        <v/>
      </c>
      <c r="CY337" s="409">
        <f>AVERAGE(CY312:CY335)</f>
        <v/>
      </c>
      <c r="CZ337" s="409">
        <f>AVERAGE(CZ312:CZ335)</f>
        <v/>
      </c>
      <c r="DA337" s="1225" t="n"/>
      <c r="DB337" s="1225" t="n"/>
      <c r="DC337" s="2703">
        <f>AVERAGE(DC312:DC335)</f>
        <v/>
      </c>
      <c r="DD337" s="2703">
        <f>+CZ337/CU337*DAY(CS337)</f>
        <v/>
      </c>
      <c r="DE337" s="1227">
        <f>(CX337+CY337)/CU337</f>
        <v/>
      </c>
      <c r="DF337" s="1227">
        <f>+CW336/(+CW336+CX336+CY336)</f>
        <v/>
      </c>
      <c r="DG337" s="1957">
        <f t="array" ref="DG337">CW337/(SUMPRODUCT(--(CHOOSE({1,2,3},CV337,CX337,CY337)&gt;0),CHOOSE({1,2,3},CV337,CX337,CY337))+CU337)</f>
        <v/>
      </c>
      <c r="DI337" s="408" t="inlineStr">
        <is>
          <t>Averages</t>
        </is>
      </c>
      <c r="DJ337" s="409">
        <f>AVERAGE(DJ312:DJ335)</f>
        <v/>
      </c>
      <c r="DK337" s="409">
        <f>AVERAGE(DK312:DK335)</f>
        <v/>
      </c>
      <c r="DL337" s="409">
        <f>AVERAGE(DL312:DL335)</f>
        <v/>
      </c>
      <c r="DM337" s="409">
        <f>AVERAGE(DM312:DM335)</f>
        <v/>
      </c>
      <c r="DN337" s="409">
        <f>AVERAGE(DN312:DN335)</f>
        <v/>
      </c>
      <c r="DO337" s="409">
        <f>AVERAGE(DO312:DO335)</f>
        <v/>
      </c>
      <c r="DP337" s="409">
        <f>AVERAGE(DP312:DP335)</f>
        <v/>
      </c>
      <c r="DQ337" s="1225" t="n"/>
      <c r="DR337" s="1225" t="n"/>
      <c r="DS337" s="2703">
        <f>AVERAGE(DS312:DS335)</f>
        <v/>
      </c>
      <c r="DT337" s="2703">
        <f>+DP337/DK337*DAY(DI337)</f>
        <v/>
      </c>
      <c r="DU337" s="1227">
        <f>(DN337+DO337)/DK337</f>
        <v/>
      </c>
      <c r="DV337" s="1227">
        <f>+DM336/(+DM336+DN336+DO336)</f>
        <v/>
      </c>
      <c r="DW337" s="1957">
        <f t="array" ref="DW337">DM337/(SUMPRODUCT(--(CHOOSE({1,2,3},DL337,DN337,DO337)&gt;0),CHOOSE({1,2,3},DL337,DN337,DO337))+DK337)</f>
        <v/>
      </c>
      <c r="DY337" s="408" t="inlineStr">
        <is>
          <t>Averages</t>
        </is>
      </c>
      <c r="DZ337" s="409">
        <f>AVERAGE(DZ312:DZ335)</f>
        <v/>
      </c>
      <c r="EA337" s="409">
        <f>AVERAGE(EA312:EA335)</f>
        <v/>
      </c>
      <c r="EB337" s="409">
        <f>AVERAGE(EB312:EB335)</f>
        <v/>
      </c>
      <c r="EC337" s="409">
        <f>AVERAGE(EC312:EC335)</f>
        <v/>
      </c>
      <c r="ED337" s="409">
        <f>AVERAGE(ED312:ED335)</f>
        <v/>
      </c>
      <c r="EE337" s="409">
        <f>AVERAGE(EE312:EE335)</f>
        <v/>
      </c>
      <c r="EF337" s="409">
        <f>AVERAGE(EF312:EF335)</f>
        <v/>
      </c>
      <c r="EG337" s="1225" t="n"/>
      <c r="EH337" s="1225" t="n"/>
      <c r="EI337" s="2703">
        <f>AVERAGE(EI312:EI335)</f>
        <v/>
      </c>
      <c r="EJ337" s="2703">
        <f>+EF337/EA337*DAY(DY337)</f>
        <v/>
      </c>
      <c r="EK337" s="1227">
        <f>(ED337+EE337)/EA337</f>
        <v/>
      </c>
      <c r="EL337" s="1227">
        <f>+EC336/(+EC336+ED336+EE336)</f>
        <v/>
      </c>
      <c r="EM337" s="1957">
        <f t="array" ref="EM337">EC337/(SUMPRODUCT(--(CHOOSE({1,2,3},EB337,ED337,EE337)&gt;0),CHOOSE({1,2,3},EB337,ED337,EE337))+EA337)</f>
        <v/>
      </c>
      <c r="EO337" s="408" t="inlineStr">
        <is>
          <t>Averages</t>
        </is>
      </c>
      <c r="EP337" s="409">
        <f>AVERAGE(EP312:EP335)</f>
        <v/>
      </c>
      <c r="EQ337" s="409">
        <f>AVERAGE(EQ312:EQ335)</f>
        <v/>
      </c>
      <c r="ER337" s="409">
        <f>AVERAGE(ER312:ER335)</f>
        <v/>
      </c>
      <c r="ES337" s="409">
        <f>AVERAGE(ES312:ES335)</f>
        <v/>
      </c>
      <c r="ET337" s="409">
        <f>AVERAGE(ET312:ET335)</f>
        <v/>
      </c>
      <c r="EU337" s="409">
        <f>AVERAGE(EU312:EU335)</f>
        <v/>
      </c>
      <c r="EV337" s="409">
        <f>AVERAGE(EV312:EV335)</f>
        <v/>
      </c>
      <c r="EW337" s="1225" t="n"/>
      <c r="EX337" s="1225" t="n"/>
      <c r="EY337" s="2703">
        <f>AVERAGE(EY312:EY335)</f>
        <v/>
      </c>
      <c r="EZ337" s="2703">
        <f>+EV337/EQ337*DAY(EO337)</f>
        <v/>
      </c>
      <c r="FA337" s="1227">
        <f>(ET337+EU337)/EQ337</f>
        <v/>
      </c>
      <c r="FB337" s="1227">
        <f>+ES336/(+ES336+ET336+EU336)</f>
        <v/>
      </c>
      <c r="FC337" s="1957">
        <f t="array" ref="FC337">ES337/(SUMPRODUCT(--(CHOOSE({1,2,3},FH337,FX337,GN337)&gt;0),CHOOSE({1,2,3},FH337,FX337,GN337))+EQ337)</f>
        <v/>
      </c>
      <c r="FE337" s="408" t="inlineStr">
        <is>
          <t>Averages</t>
        </is>
      </c>
      <c r="FF337" s="409">
        <f>AVERAGE(FF312:FF335)</f>
        <v/>
      </c>
      <c r="FG337" s="409">
        <f>AVERAGE(FG312:FG335)</f>
        <v/>
      </c>
      <c r="FH337" s="409">
        <f>AVERAGE(FH312:FH335)</f>
        <v/>
      </c>
      <c r="FI337" s="409">
        <f>AVERAGE(FI312:FI335)</f>
        <v/>
      </c>
      <c r="FJ337" s="409">
        <f>AVERAGE(FJ312:FJ335)</f>
        <v/>
      </c>
      <c r="FK337" s="409">
        <f>AVERAGE(FK312:FK335)</f>
        <v/>
      </c>
      <c r="FL337" s="409">
        <f>AVERAGE(FL312:FL335)</f>
        <v/>
      </c>
      <c r="FM337" s="1225" t="n"/>
      <c r="FN337" s="1225" t="n"/>
      <c r="FO337" s="2703">
        <f>AVERAGE(FO312:FO335)</f>
        <v/>
      </c>
      <c r="FP337" s="2703">
        <f>+FL337/FG337*DAY(FE337)</f>
        <v/>
      </c>
      <c r="FQ337" s="1227">
        <f>(FJ337+FK337)/FG337</f>
        <v/>
      </c>
      <c r="FR337" s="1227">
        <f>+FI336/(+FI336+FJ336+FK336)</f>
        <v/>
      </c>
      <c r="FS337" s="1957">
        <f t="array" ref="FS337">FI337/(SUMPRODUCT(--(CHOOSE({1,2,3},FH337,FJ337,FK337)&gt;0),CHOOSE({1,2,3},FH337,FJ337,FK337))+FG337)</f>
        <v/>
      </c>
      <c r="FU337" s="408" t="inlineStr">
        <is>
          <t>Averages</t>
        </is>
      </c>
      <c r="FV337" s="409">
        <f>AVERAGE(FV312:FV335)</f>
        <v/>
      </c>
      <c r="FW337" s="409">
        <f>AVERAGE(FW312:FW335)</f>
        <v/>
      </c>
      <c r="FX337" s="409">
        <f>AVERAGE(FX312:FX335)</f>
        <v/>
      </c>
      <c r="FY337" s="409">
        <f>AVERAGE(FY312:FY335)</f>
        <v/>
      </c>
      <c r="FZ337" s="409">
        <f>AVERAGE(FZ312:FZ335)</f>
        <v/>
      </c>
      <c r="GA337" s="409">
        <f>AVERAGE(GA312:GA335)</f>
        <v/>
      </c>
      <c r="GB337" s="409">
        <f>AVERAGE(GB312:GB335)</f>
        <v/>
      </c>
      <c r="GC337" s="1225" t="n"/>
      <c r="GD337" s="1225" t="n"/>
      <c r="GE337" s="2703">
        <f>AVERAGE(GE312:GE335)</f>
        <v/>
      </c>
      <c r="GF337" s="2703">
        <f>+GB337/FW337*DAY(FU337)</f>
        <v/>
      </c>
      <c r="GG337" s="1227">
        <f>(FZ337+GA337)/FW337</f>
        <v/>
      </c>
      <c r="GH337" s="1227">
        <f>+FY336/(+FY336+FZ336+GA336)</f>
        <v/>
      </c>
      <c r="GI337" s="1957">
        <f t="array" ref="GI337">FY337/(SUMPRODUCT(--(CHOOSE({1,2,3},FX337,FZ337,GA337)&gt;0),CHOOSE({1,2,3},FX337,FZ337,GA337))+FW337)</f>
        <v/>
      </c>
      <c r="GK337" s="408" t="inlineStr">
        <is>
          <t>Averages</t>
        </is>
      </c>
      <c r="GL337" s="409">
        <f>AVERAGE(GL312:GL335)</f>
        <v/>
      </c>
      <c r="GM337" s="409">
        <f>AVERAGE(GM312:GM335)</f>
        <v/>
      </c>
      <c r="GN337" s="409">
        <f>AVERAGE(GN312:GN335)</f>
        <v/>
      </c>
      <c r="GO337" s="409">
        <f>AVERAGE(GO312:GO335)</f>
        <v/>
      </c>
      <c r="GP337" s="409">
        <f>AVERAGE(GP312:GP335)</f>
        <v/>
      </c>
      <c r="GQ337" s="409">
        <f>AVERAGE(GQ312:GQ335)</f>
        <v/>
      </c>
      <c r="GR337" s="409">
        <f>AVERAGE(GR312:GR335)</f>
        <v/>
      </c>
      <c r="GS337" s="1225" t="n"/>
      <c r="GT337" s="1225" t="n"/>
      <c r="GU337" s="2703">
        <f>AVERAGE(GU312:GU335)</f>
        <v/>
      </c>
      <c r="GV337" s="2703">
        <f>+GR337/GM337*DAY(GK337)</f>
        <v/>
      </c>
      <c r="GW337" s="1227">
        <f>(GP337+GQ337)/GM337</f>
        <v/>
      </c>
      <c r="GX337" s="1227">
        <f>+GO336/(+GO336+GP336+GQ336)</f>
        <v/>
      </c>
      <c r="GY337" s="1957">
        <f t="array" ref="GY337">GO337/(SUMPRODUCT(--(CHOOSE({1,2,3},GN337,GP337,GQ337)&gt;0),CHOOSE({1,2,3},GN337,GP337,GQ337))+GM337)</f>
        <v/>
      </c>
    </row>
    <row r="338">
      <c r="A338" s="408" t="inlineStr">
        <is>
          <t>Avg Last 3 Mo</t>
        </is>
      </c>
      <c r="B338" s="409">
        <f>AVERAGE(B333:B335)</f>
        <v/>
      </c>
      <c r="C338" s="409">
        <f>AVERAGE(C333:C335)</f>
        <v/>
      </c>
      <c r="D338" s="409">
        <f>AVERAGE(D333:D335)</f>
        <v/>
      </c>
      <c r="E338" s="409">
        <f>AVERAGE(E333:E335)</f>
        <v/>
      </c>
      <c r="F338" s="409">
        <f>AVERAGE(F333:F335)</f>
        <v/>
      </c>
      <c r="G338" s="409">
        <f>AVERAGE(G333:G335)</f>
        <v/>
      </c>
      <c r="H338" s="409">
        <f>AVERAGE(H333:H335)</f>
        <v/>
      </c>
      <c r="I338" s="1225" t="n"/>
      <c r="J338" s="1225" t="n"/>
      <c r="K338" s="2703">
        <f>AVERAGE(K333:K335)</f>
        <v/>
      </c>
      <c r="L338" s="2703">
        <f>+H338/C338*DAY(A338)</f>
        <v/>
      </c>
      <c r="M338" s="1227">
        <f>(F338+G338)/C338</f>
        <v/>
      </c>
      <c r="N338" s="1227">
        <f>+E338/(+E338+F338+G338)</f>
        <v/>
      </c>
      <c r="O338" s="1957">
        <f t="array" ref="O338">E338/(SUMPRODUCT(--(CHOOSE({1,2,3},D338,F338,G338)&gt;0),CHOOSE({1,2,3},D338,F338,G338))+C338)</f>
        <v/>
      </c>
      <c r="Q338" s="408" t="inlineStr">
        <is>
          <t>Avg Last 3 Mo</t>
        </is>
      </c>
      <c r="R338" s="409">
        <f>AVERAGE(R333:R335)</f>
        <v/>
      </c>
      <c r="S338" s="409">
        <f>AVERAGE(S333:S335)</f>
        <v/>
      </c>
      <c r="T338" s="409">
        <f>AVERAGE(T333:T335)</f>
        <v/>
      </c>
      <c r="U338" s="409">
        <f>AVERAGE(U333:U335)</f>
        <v/>
      </c>
      <c r="V338" s="409">
        <f>AVERAGE(V333:V335)</f>
        <v/>
      </c>
      <c r="W338" s="409">
        <f>AVERAGE(W333:W335)</f>
        <v/>
      </c>
      <c r="X338" s="409">
        <f>AVERAGE(X333:X335)</f>
        <v/>
      </c>
      <c r="Y338" s="1225" t="n"/>
      <c r="Z338" s="1225" t="n"/>
      <c r="AA338" s="2703">
        <f>AVERAGE(AA333:AA335)</f>
        <v/>
      </c>
      <c r="AB338" s="2703">
        <f>+X338/S338*DAY(Q338)</f>
        <v/>
      </c>
      <c r="AC338" s="1227">
        <f>(V338+W338)/S338</f>
        <v/>
      </c>
      <c r="AD338" s="1227">
        <f>+U338/(+U338+V338+W338)</f>
        <v/>
      </c>
      <c r="AE338" s="1957">
        <f t="array" ref="AE338">U338/(SUMPRODUCT(--(CHOOSE({1,2,3},T338,V338,W338)&gt;0),CHOOSE({1,2,3},T338,V338,W338))+S338)</f>
        <v/>
      </c>
      <c r="AG338" s="408" t="inlineStr">
        <is>
          <t>Avg Last 3 Mo</t>
        </is>
      </c>
      <c r="AH338" s="409">
        <f>AVERAGE(AH333:AH335)</f>
        <v/>
      </c>
      <c r="AI338" s="409">
        <f>AVERAGE(AI333:AI335)</f>
        <v/>
      </c>
      <c r="AJ338" s="409">
        <f>AVERAGE(AJ333:AJ335)</f>
        <v/>
      </c>
      <c r="AK338" s="409">
        <f>AVERAGE(AK333:AK335)</f>
        <v/>
      </c>
      <c r="AL338" s="409">
        <f>AVERAGE(AL333:AL335)</f>
        <v/>
      </c>
      <c r="AM338" s="409">
        <f>AVERAGE(AM333:AM335)</f>
        <v/>
      </c>
      <c r="AN338" s="409">
        <f>AVERAGE(AN333:AN335)</f>
        <v/>
      </c>
      <c r="AO338" s="1225" t="n"/>
      <c r="AP338" s="1225" t="n"/>
      <c r="AQ338" s="2703">
        <f>AVERAGE(AQ333:AQ335)</f>
        <v/>
      </c>
      <c r="AR338" s="2703">
        <f>+AN338/AI338*DAY(AG338)</f>
        <v/>
      </c>
      <c r="AS338" s="1227">
        <f>(AL338+AM338)/AI338</f>
        <v/>
      </c>
      <c r="AT338" s="1227">
        <f>+AK338/(+AK338+AL338+AM338)</f>
        <v/>
      </c>
      <c r="AU338" s="1957">
        <f t="array" ref="AU338">AK338/(SUMPRODUCT(--(CHOOSE({1,2,3},AJ338,AL338,AM338)&gt;0),CHOOSE({1,2,3},AJ338,AL338,AM338))+AI338)</f>
        <v/>
      </c>
      <c r="AW338" s="408" t="inlineStr">
        <is>
          <t>Avg Last 3 Mo</t>
        </is>
      </c>
      <c r="AX338" s="409">
        <f>AVERAGE(AX333:AX335)</f>
        <v/>
      </c>
      <c r="AY338" s="409">
        <f>AVERAGE(AY333:AY335)</f>
        <v/>
      </c>
      <c r="AZ338" s="409">
        <f>AVERAGE(AZ333:AZ335)</f>
        <v/>
      </c>
      <c r="BA338" s="409">
        <f>AVERAGE(BA333:BA335)</f>
        <v/>
      </c>
      <c r="BB338" s="409">
        <f>AVERAGE(BB333:BB335)</f>
        <v/>
      </c>
      <c r="BC338" s="409">
        <f>AVERAGE(BC333:BC335)</f>
        <v/>
      </c>
      <c r="BD338" s="409">
        <f>AVERAGE(BD333:BD335)</f>
        <v/>
      </c>
      <c r="BE338" s="1225" t="n"/>
      <c r="BF338" s="1225" t="n"/>
      <c r="BG338" s="2703">
        <f>AVERAGE(BG333:BG335)</f>
        <v/>
      </c>
      <c r="BH338" s="2703">
        <f>+BD338/AY338*DAY(AW338)</f>
        <v/>
      </c>
      <c r="BI338" s="1227">
        <f>(BB338+BC338)/AY338</f>
        <v/>
      </c>
      <c r="BJ338" s="1227">
        <f>+BA338/(+BA338+BB338+BC338)</f>
        <v/>
      </c>
      <c r="BK338" s="1957">
        <f t="array" ref="BK338">BA338/(SUMPRODUCT(--(CHOOSE({1,2,3},AZ338,BB338,BC338)&gt;0),CHOOSE({1,2,3},AZ338,BB338,BC338))+AY338)</f>
        <v/>
      </c>
      <c r="BM338" s="408" t="inlineStr">
        <is>
          <t>Avg Last 3 Mo</t>
        </is>
      </c>
      <c r="BN338" s="409">
        <f>AVERAGE(BN333:BN335)</f>
        <v/>
      </c>
      <c r="BO338" s="409">
        <f>AVERAGE(BO333:BO335)</f>
        <v/>
      </c>
      <c r="BP338" s="409">
        <f>AVERAGE(BP333:BP335)</f>
        <v/>
      </c>
      <c r="BQ338" s="409">
        <f>AVERAGE(BQ333:BQ335)</f>
        <v/>
      </c>
      <c r="BR338" s="409">
        <f>AVERAGE(BR333:BR335)</f>
        <v/>
      </c>
      <c r="BS338" s="409">
        <f>AVERAGE(BS333:BS335)</f>
        <v/>
      </c>
      <c r="BT338" s="409">
        <f>AVERAGE(BT333:BT335)</f>
        <v/>
      </c>
      <c r="BU338" s="1225" t="n"/>
      <c r="BV338" s="1225" t="n"/>
      <c r="BW338" s="2703">
        <f>AVERAGE(BW333:BW335)</f>
        <v/>
      </c>
      <c r="BX338" s="2703">
        <f>+BT338/BO338*DAY(BM338)</f>
        <v/>
      </c>
      <c r="BY338" s="1227">
        <f>(BR338+BS338)/BO338</f>
        <v/>
      </c>
      <c r="BZ338" s="1227">
        <f>+BQ338/(+BQ338+BR338+BS338)</f>
        <v/>
      </c>
      <c r="CA338" s="1957">
        <f t="array" ref="CA338">BQ338/(SUMPRODUCT(--(CHOOSE({1,2,3},BP338,BR338,BS338)&gt;0),CHOOSE({1,2,3},BP338,BR338,BS338))+BO338)</f>
        <v/>
      </c>
      <c r="CC338" s="408" t="inlineStr">
        <is>
          <t>Avg Last 3 Mo</t>
        </is>
      </c>
      <c r="CD338" s="409">
        <f>AVERAGE(CD333:CD335)</f>
        <v/>
      </c>
      <c r="CE338" s="409">
        <f>AVERAGE(CE333:CE335)</f>
        <v/>
      </c>
      <c r="CF338" s="409">
        <f>AVERAGE(CF333:CF335)</f>
        <v/>
      </c>
      <c r="CG338" s="409">
        <f>AVERAGE(CG333:CG335)</f>
        <v/>
      </c>
      <c r="CH338" s="409">
        <f>AVERAGE(CH333:CH335)</f>
        <v/>
      </c>
      <c r="CI338" s="409">
        <f>AVERAGE(CI333:CI335)</f>
        <v/>
      </c>
      <c r="CJ338" s="409">
        <f>AVERAGE(CJ333:CJ335)</f>
        <v/>
      </c>
      <c r="CK338" s="1225" t="n"/>
      <c r="CL338" s="1225" t="n"/>
      <c r="CM338" s="2703">
        <f>AVERAGE(CM333:CM335)</f>
        <v/>
      </c>
      <c r="CN338" s="2703">
        <f>+CJ338/CE338*DAY(CC338)</f>
        <v/>
      </c>
      <c r="CO338" s="1227">
        <f>(CH338+CI338)/CE338</f>
        <v/>
      </c>
      <c r="CP338" s="1227">
        <f>+CG338/(+CG338+CH338+CI338)</f>
        <v/>
      </c>
      <c r="CQ338" s="1957">
        <f t="array" ref="CQ338">CG338/(SUMPRODUCT(--(CHOOSE({1,2,3},CF338,CH338,CI338)&gt;0),CHOOSE({1,2,3},CF338,CH338,CI338))+CE338)</f>
        <v/>
      </c>
      <c r="CS338" s="408" t="inlineStr">
        <is>
          <t>Avg Last 3 Mo</t>
        </is>
      </c>
      <c r="CT338" s="409">
        <f>AVERAGE(CT333:CT335)</f>
        <v/>
      </c>
      <c r="CU338" s="409">
        <f>AVERAGE(CU333:CU335)</f>
        <v/>
      </c>
      <c r="CV338" s="409">
        <f>AVERAGE(CV333:CV335)</f>
        <v/>
      </c>
      <c r="CW338" s="409">
        <f>AVERAGE(CW333:CW335)</f>
        <v/>
      </c>
      <c r="CX338" s="409">
        <f>AVERAGE(CX333:CX335)</f>
        <v/>
      </c>
      <c r="CY338" s="409">
        <f>AVERAGE(CY333:CY335)</f>
        <v/>
      </c>
      <c r="CZ338" s="409">
        <f>AVERAGE(CZ333:CZ335)</f>
        <v/>
      </c>
      <c r="DA338" s="1225" t="n"/>
      <c r="DB338" s="1225" t="n"/>
      <c r="DC338" s="2703">
        <f>AVERAGE(DC333:DC335)</f>
        <v/>
      </c>
      <c r="DD338" s="2703">
        <f>+CZ338/CU338*DAY(CS338)</f>
        <v/>
      </c>
      <c r="DE338" s="1227">
        <f>(CX338+CY338)/CU338</f>
        <v/>
      </c>
      <c r="DF338" s="1227">
        <f>+CW338/(+CW338+CX338+CY338)</f>
        <v/>
      </c>
      <c r="DG338" s="1957">
        <f t="array" ref="DG338">CW338/(SUMPRODUCT(--(CHOOSE({1,2,3},CV338,CX338,CY338)&gt;0),CHOOSE({1,2,3},CV338,CX338,CY338))+CU338)</f>
        <v/>
      </c>
      <c r="DI338" s="408" t="inlineStr">
        <is>
          <t>Avg Last 3 Mo</t>
        </is>
      </c>
      <c r="DJ338" s="409">
        <f>AVERAGE(DJ333:DJ335)</f>
        <v/>
      </c>
      <c r="DK338" s="409">
        <f>AVERAGE(DK333:DK335)</f>
        <v/>
      </c>
      <c r="DL338" s="409">
        <f>AVERAGE(DL333:DL335)</f>
        <v/>
      </c>
      <c r="DM338" s="409">
        <f>AVERAGE(DM333:DM335)</f>
        <v/>
      </c>
      <c r="DN338" s="409">
        <f>AVERAGE(DN333:DN335)</f>
        <v/>
      </c>
      <c r="DO338" s="409">
        <f>AVERAGE(DO333:DO335)</f>
        <v/>
      </c>
      <c r="DP338" s="409">
        <f>AVERAGE(DP333:DP335)</f>
        <v/>
      </c>
      <c r="DQ338" s="1225" t="n"/>
      <c r="DR338" s="1225" t="n"/>
      <c r="DS338" s="2703">
        <f>AVERAGE(DS333:DS335)</f>
        <v/>
      </c>
      <c r="DT338" s="2703">
        <f>+DP338/DK338*DAY(DI338)</f>
        <v/>
      </c>
      <c r="DU338" s="1227">
        <f>(DN338+DO338)/DK338</f>
        <v/>
      </c>
      <c r="DV338" s="1227">
        <f>+DM338/(+DM338+DN338+DO338)</f>
        <v/>
      </c>
      <c r="DW338" s="1957">
        <f t="array" ref="DW338">DM338/(SUMPRODUCT(--(CHOOSE({1,2,3},DL338,DN338,DO338)&gt;0),CHOOSE({1,2,3},DL338,DN338,DO338))+DK338)</f>
        <v/>
      </c>
      <c r="DY338" s="408" t="inlineStr">
        <is>
          <t>Avg Last 3 Mo</t>
        </is>
      </c>
      <c r="DZ338" s="409">
        <f>AVERAGE(DZ333:DZ335)</f>
        <v/>
      </c>
      <c r="EA338" s="409">
        <f>AVERAGE(EA333:EA335)</f>
        <v/>
      </c>
      <c r="EB338" s="409">
        <f>AVERAGE(EB333:EB335)</f>
        <v/>
      </c>
      <c r="EC338" s="409">
        <f>AVERAGE(EC333:EC335)</f>
        <v/>
      </c>
      <c r="ED338" s="409">
        <f>AVERAGE(ED333:ED335)</f>
        <v/>
      </c>
      <c r="EE338" s="409">
        <f>AVERAGE(EE333:EE335)</f>
        <v/>
      </c>
      <c r="EF338" s="409">
        <f>AVERAGE(EF333:EF335)</f>
        <v/>
      </c>
      <c r="EG338" s="1225" t="n"/>
      <c r="EH338" s="1225" t="n"/>
      <c r="EI338" s="2703">
        <f>AVERAGE(EI333:EI335)</f>
        <v/>
      </c>
      <c r="EJ338" s="2703">
        <f>+EF338/EA338*DAY(DY338)</f>
        <v/>
      </c>
      <c r="EK338" s="1227">
        <f>(ED338+EE338)/EA338</f>
        <v/>
      </c>
      <c r="EL338" s="1227">
        <f>+EC338/(+EC338+ED338+EE338)</f>
        <v/>
      </c>
      <c r="EM338" s="1957">
        <f t="array" ref="EM338">EC338/(SUMPRODUCT(--(CHOOSE({1,2,3},EB338,ED338,EE338)&gt;0),CHOOSE({1,2,3},EB338,ED338,EE338))+EA338)</f>
        <v/>
      </c>
      <c r="EO338" s="408" t="inlineStr">
        <is>
          <t>Avg Last 3 Mo</t>
        </is>
      </c>
      <c r="EP338" s="409">
        <f>AVERAGE(EP333:EP335)</f>
        <v/>
      </c>
      <c r="EQ338" s="409">
        <f>AVERAGE(EQ333:EQ335)</f>
        <v/>
      </c>
      <c r="ER338" s="409">
        <f>AVERAGE(ER333:ER335)</f>
        <v/>
      </c>
      <c r="ES338" s="409">
        <f>AVERAGE(ES333:ES335)</f>
        <v/>
      </c>
      <c r="ET338" s="409">
        <f>AVERAGE(ET333:ET335)</f>
        <v/>
      </c>
      <c r="EU338" s="409">
        <f>AVERAGE(EU333:EU335)</f>
        <v/>
      </c>
      <c r="EV338" s="409">
        <f>AVERAGE(EV333:EV335)</f>
        <v/>
      </c>
      <c r="EW338" s="1225" t="n"/>
      <c r="EX338" s="1225" t="n"/>
      <c r="EY338" s="2703">
        <f>AVERAGE(EY333:EY335)</f>
        <v/>
      </c>
      <c r="EZ338" s="2703">
        <f>+EV338/EQ338*DAY(EO338)</f>
        <v/>
      </c>
      <c r="FA338" s="1227">
        <f>(ET338+EU338)/EQ338</f>
        <v/>
      </c>
      <c r="FB338" s="1227">
        <f>+ES338/(+ES338+ET338+EU338)</f>
        <v/>
      </c>
      <c r="FC338" s="1957">
        <f t="array" ref="FC338">ES338/(SUMPRODUCT(--(CHOOSE({1,2,3},FH338,FX338,GN338)&gt;0),CHOOSE({1,2,3},FH338,FX338,GN338))+EQ338)</f>
        <v/>
      </c>
      <c r="FE338" s="408" t="inlineStr">
        <is>
          <t>Avg Last 3 Mo</t>
        </is>
      </c>
      <c r="FF338" s="409">
        <f>AVERAGE(FF333:FF335)</f>
        <v/>
      </c>
      <c r="FG338" s="409">
        <f>AVERAGE(FG333:FG335)</f>
        <v/>
      </c>
      <c r="FH338" s="409">
        <f>AVERAGE(FH333:FH335)</f>
        <v/>
      </c>
      <c r="FI338" s="409">
        <f>AVERAGE(FI333:FI335)</f>
        <v/>
      </c>
      <c r="FJ338" s="409">
        <f>AVERAGE(FJ333:FJ335)</f>
        <v/>
      </c>
      <c r="FK338" s="409">
        <f>AVERAGE(FK333:FK335)</f>
        <v/>
      </c>
      <c r="FL338" s="409">
        <f>AVERAGE(FL333:FL335)</f>
        <v/>
      </c>
      <c r="FM338" s="1225" t="n"/>
      <c r="FN338" s="1225" t="n"/>
      <c r="FO338" s="2703">
        <f>AVERAGE(FO333:FO335)</f>
        <v/>
      </c>
      <c r="FP338" s="2703">
        <f>+FL338/FG338*DAY(FE338)</f>
        <v/>
      </c>
      <c r="FQ338" s="1227">
        <f>(FJ338+FK338)/FG338</f>
        <v/>
      </c>
      <c r="FR338" s="1227">
        <f>+FI338/(+FI338+FJ338+FK338)</f>
        <v/>
      </c>
      <c r="FS338" s="1957">
        <f t="array" ref="FS338">FI338/(SUMPRODUCT(--(CHOOSE({1,2,3},FH338,FJ338,FK338)&gt;0),CHOOSE({1,2,3},FH338,FJ338,FK338))+FG338)</f>
        <v/>
      </c>
      <c r="FU338" s="408" t="inlineStr">
        <is>
          <t>Avg Last 3 Mo</t>
        </is>
      </c>
      <c r="FV338" s="409">
        <f>AVERAGE(FV333:FV335)</f>
        <v/>
      </c>
      <c r="FW338" s="409">
        <f>AVERAGE(FW333:FW335)</f>
        <v/>
      </c>
      <c r="FX338" s="409">
        <f>AVERAGE(FX333:FX335)</f>
        <v/>
      </c>
      <c r="FY338" s="409">
        <f>AVERAGE(FY333:FY335)</f>
        <v/>
      </c>
      <c r="FZ338" s="409">
        <f>AVERAGE(FZ333:FZ335)</f>
        <v/>
      </c>
      <c r="GA338" s="409">
        <f>AVERAGE(GA333:GA335)</f>
        <v/>
      </c>
      <c r="GB338" s="409">
        <f>AVERAGE(GB333:GB335)</f>
        <v/>
      </c>
      <c r="GC338" s="1225" t="n"/>
      <c r="GD338" s="1225" t="n"/>
      <c r="GE338" s="2703">
        <f>AVERAGE(GE333:GE335)</f>
        <v/>
      </c>
      <c r="GF338" s="2703">
        <f>+GB338/FW338*DAY(FU338)</f>
        <v/>
      </c>
      <c r="GG338" s="1227">
        <f>(FZ338+GA338)/FW338</f>
        <v/>
      </c>
      <c r="GH338" s="1227">
        <f>+FY338/(+FY338+FZ338+GA338)</f>
        <v/>
      </c>
      <c r="GI338" s="1957">
        <f t="array" ref="GI338">FY338/(SUMPRODUCT(--(CHOOSE({1,2,3},FX338,FZ338,GA338)&gt;0),CHOOSE({1,2,3},FX338,FZ338,GA338))+FW338)</f>
        <v/>
      </c>
      <c r="GK338" s="408" t="inlineStr">
        <is>
          <t>Avg Last 3 Mo</t>
        </is>
      </c>
      <c r="GL338" s="409">
        <f>AVERAGE(GL333:GL335)</f>
        <v/>
      </c>
      <c r="GM338" s="409">
        <f>AVERAGE(GM333:GM335)</f>
        <v/>
      </c>
      <c r="GN338" s="409">
        <f>AVERAGE(GN333:GN335)</f>
        <v/>
      </c>
      <c r="GO338" s="409">
        <f>AVERAGE(GO333:GO335)</f>
        <v/>
      </c>
      <c r="GP338" s="409">
        <f>AVERAGE(GP333:GP335)</f>
        <v/>
      </c>
      <c r="GQ338" s="409">
        <f>AVERAGE(GQ333:GQ335)</f>
        <v/>
      </c>
      <c r="GR338" s="409">
        <f>AVERAGE(GR333:GR335)</f>
        <v/>
      </c>
      <c r="GS338" s="1225" t="n"/>
      <c r="GT338" s="1225" t="n"/>
      <c r="GU338" s="2703">
        <f>AVERAGE(GU333:GU335)</f>
        <v/>
      </c>
      <c r="GV338" s="2703">
        <f>+GR338/GM338*DAY(GK338)</f>
        <v/>
      </c>
      <c r="GW338" s="1227">
        <f>(GP338+GQ338)/GM338</f>
        <v/>
      </c>
      <c r="GX338" s="1227">
        <f>+GO338/(+GO338+GP338+GQ338)</f>
        <v/>
      </c>
      <c r="GY338" s="1957">
        <f t="array" ref="GY338">GO338/(SUMPRODUCT(--(CHOOSE({1,2,3},GN338,GP338,GQ338)&gt;0),CHOOSE({1,2,3},GN338,GP338,GQ338))+GM338)</f>
        <v/>
      </c>
    </row>
    <row r="339">
      <c r="A339" s="408" t="inlineStr">
        <is>
          <t>Avg Last 6 Mo</t>
        </is>
      </c>
      <c r="B339" s="409">
        <f>AVERAGE(B330:B335)</f>
        <v/>
      </c>
      <c r="C339" s="409">
        <f>AVERAGE(C330:C335)</f>
        <v/>
      </c>
      <c r="D339" s="409">
        <f>AVERAGE(D330:D335)</f>
        <v/>
      </c>
      <c r="E339" s="409">
        <f>AVERAGE(E330:E335)</f>
        <v/>
      </c>
      <c r="F339" s="409">
        <f>AVERAGE(F330:F335)</f>
        <v/>
      </c>
      <c r="G339" s="409">
        <f>AVERAGE(G330:G335)</f>
        <v/>
      </c>
      <c r="H339" s="409">
        <f>AVERAGE(H330:H335)</f>
        <v/>
      </c>
      <c r="I339" s="1225" t="n"/>
      <c r="J339" s="1225" t="n"/>
      <c r="K339" s="2703">
        <f>AVERAGE(K330:K335)</f>
        <v/>
      </c>
      <c r="L339" s="2703">
        <f>+H339/C339*DAY(A339)</f>
        <v/>
      </c>
      <c r="M339" s="1227">
        <f>(F339+G339)/C339</f>
        <v/>
      </c>
      <c r="N339" s="1227">
        <f>+E339/(+E339+F339+G339)</f>
        <v/>
      </c>
      <c r="O339" s="1957">
        <f t="array" ref="O339">E339/(SUMPRODUCT(--(CHOOSE({1,2,3},D339,F339,G339)&gt;0),CHOOSE({1,2,3},D339,F339,G339))+C339)</f>
        <v/>
      </c>
      <c r="Q339" s="408" t="inlineStr">
        <is>
          <t>Avg Last 6 Mo</t>
        </is>
      </c>
      <c r="R339" s="409">
        <f>AVERAGE(R330:R335)</f>
        <v/>
      </c>
      <c r="S339" s="409">
        <f>AVERAGE(S330:S335)</f>
        <v/>
      </c>
      <c r="T339" s="409">
        <f>AVERAGE(T330:T335)</f>
        <v/>
      </c>
      <c r="U339" s="409">
        <f>AVERAGE(U330:U335)</f>
        <v/>
      </c>
      <c r="V339" s="409">
        <f>AVERAGE(V330:V335)</f>
        <v/>
      </c>
      <c r="W339" s="409">
        <f>AVERAGE(W330:W335)</f>
        <v/>
      </c>
      <c r="X339" s="409">
        <f>AVERAGE(X330:X335)</f>
        <v/>
      </c>
      <c r="Y339" s="1225" t="n"/>
      <c r="Z339" s="1225" t="n"/>
      <c r="AA339" s="2703">
        <f>AVERAGE(AA330:AA335)</f>
        <v/>
      </c>
      <c r="AB339" s="2703">
        <f>+X339/S339*DAY(Q339)</f>
        <v/>
      </c>
      <c r="AC339" s="1227">
        <f>(V339+W339)/S339</f>
        <v/>
      </c>
      <c r="AD339" s="1227">
        <f>+U339/(+U339+V339+W339)</f>
        <v/>
      </c>
      <c r="AE339" s="1957">
        <f t="array" ref="AE339">U339/(SUMPRODUCT(--(CHOOSE({1,2,3},T339,V339,W339)&gt;0),CHOOSE({1,2,3},T339,V339,W339))+S339)</f>
        <v/>
      </c>
      <c r="AG339" s="408" t="inlineStr">
        <is>
          <t>Avg Last 6 Mo</t>
        </is>
      </c>
      <c r="AH339" s="409">
        <f>AVERAGE(AH330:AH335)</f>
        <v/>
      </c>
      <c r="AI339" s="409">
        <f>AVERAGE(AI330:AI335)</f>
        <v/>
      </c>
      <c r="AJ339" s="409">
        <f>AVERAGE(AJ330:AJ335)</f>
        <v/>
      </c>
      <c r="AK339" s="409">
        <f>AVERAGE(AK330:AK335)</f>
        <v/>
      </c>
      <c r="AL339" s="409">
        <f>AVERAGE(AL330:AL335)</f>
        <v/>
      </c>
      <c r="AM339" s="409">
        <f>AVERAGE(AM330:AM335)</f>
        <v/>
      </c>
      <c r="AN339" s="409">
        <f>AVERAGE(AN330:AN335)</f>
        <v/>
      </c>
      <c r="AO339" s="1225" t="n"/>
      <c r="AP339" s="1225" t="n"/>
      <c r="AQ339" s="2703">
        <f>AVERAGE(AQ330:AQ335)</f>
        <v/>
      </c>
      <c r="AR339" s="2703">
        <f>+AN339/AI339*DAY(AG339)</f>
        <v/>
      </c>
      <c r="AS339" s="1227">
        <f>(AL339+AM339)/AI339</f>
        <v/>
      </c>
      <c r="AT339" s="1227">
        <f>+AK339/(+AK339+AL339+AM339)</f>
        <v/>
      </c>
      <c r="AU339" s="1957">
        <f t="array" ref="AU339">AK339/(SUMPRODUCT(--(CHOOSE({1,2,3},AJ339,AL339,AM339)&gt;0),CHOOSE({1,2,3},AJ339,AL339,AM339))+AI339)</f>
        <v/>
      </c>
      <c r="AW339" s="408" t="inlineStr">
        <is>
          <t>Avg Last 6 Mo</t>
        </is>
      </c>
      <c r="AX339" s="409">
        <f>AVERAGE(AX330:AX335)</f>
        <v/>
      </c>
      <c r="AY339" s="409">
        <f>AVERAGE(AY330:AY335)</f>
        <v/>
      </c>
      <c r="AZ339" s="409">
        <f>AVERAGE(AZ330:AZ335)</f>
        <v/>
      </c>
      <c r="BA339" s="409">
        <f>AVERAGE(BA330:BA335)</f>
        <v/>
      </c>
      <c r="BB339" s="409">
        <f>AVERAGE(BB330:BB335)</f>
        <v/>
      </c>
      <c r="BC339" s="409">
        <f>AVERAGE(BC330:BC335)</f>
        <v/>
      </c>
      <c r="BD339" s="409">
        <f>AVERAGE(BD330:BD335)</f>
        <v/>
      </c>
      <c r="BE339" s="1225" t="n"/>
      <c r="BF339" s="1225" t="n"/>
      <c r="BG339" s="2703">
        <f>AVERAGE(BG330:BG335)</f>
        <v/>
      </c>
      <c r="BH339" s="2703">
        <f>+BD339/AY339*DAY(AW339)</f>
        <v/>
      </c>
      <c r="BI339" s="1227">
        <f>(BB339+BC339)/AY339</f>
        <v/>
      </c>
      <c r="BJ339" s="1227">
        <f>+BA339/(+BA339+BB339+BC339)</f>
        <v/>
      </c>
      <c r="BK339" s="1957">
        <f t="array" ref="BK339">BA339/(SUMPRODUCT(--(CHOOSE({1,2,3},AZ339,BB339,BC339)&gt;0),CHOOSE({1,2,3},AZ339,BB339,BC339))+AY339)</f>
        <v/>
      </c>
      <c r="BM339" s="408" t="inlineStr">
        <is>
          <t>Avg Last 6 Mo</t>
        </is>
      </c>
      <c r="BN339" s="409">
        <f>AVERAGE(BN330:BN335)</f>
        <v/>
      </c>
      <c r="BO339" s="409">
        <f>AVERAGE(BO330:BO335)</f>
        <v/>
      </c>
      <c r="BP339" s="409">
        <f>AVERAGE(BP330:BP335)</f>
        <v/>
      </c>
      <c r="BQ339" s="409">
        <f>AVERAGE(BQ330:BQ335)</f>
        <v/>
      </c>
      <c r="BR339" s="409">
        <f>AVERAGE(BR330:BR335)</f>
        <v/>
      </c>
      <c r="BS339" s="409">
        <f>AVERAGE(BS330:BS335)</f>
        <v/>
      </c>
      <c r="BT339" s="409">
        <f>AVERAGE(BT330:BT335)</f>
        <v/>
      </c>
      <c r="BU339" s="1225" t="n"/>
      <c r="BV339" s="1225" t="n"/>
      <c r="BW339" s="2703">
        <f>AVERAGE(BW330:BW335)</f>
        <v/>
      </c>
      <c r="BX339" s="2703">
        <f>+BT339/BO339*DAY(BM339)</f>
        <v/>
      </c>
      <c r="BY339" s="1227">
        <f>(BR339+BS339)/BO339</f>
        <v/>
      </c>
      <c r="BZ339" s="1227">
        <f>+BQ339/(+BQ339+BR339+BS339)</f>
        <v/>
      </c>
      <c r="CA339" s="1957">
        <f t="array" ref="CA339">BQ339/(SUMPRODUCT(--(CHOOSE({1,2,3},BP339,BR339,BS339)&gt;0),CHOOSE({1,2,3},BP339,BR339,BS339))+BO339)</f>
        <v/>
      </c>
      <c r="CC339" s="408" t="inlineStr">
        <is>
          <t>Avg Last 6 Mo</t>
        </is>
      </c>
      <c r="CD339" s="409">
        <f>AVERAGE(CD330:CD335)</f>
        <v/>
      </c>
      <c r="CE339" s="409">
        <f>AVERAGE(CE330:CE335)</f>
        <v/>
      </c>
      <c r="CF339" s="409">
        <f>AVERAGE(CF330:CF335)</f>
        <v/>
      </c>
      <c r="CG339" s="409">
        <f>AVERAGE(CG330:CG335)</f>
        <v/>
      </c>
      <c r="CH339" s="409">
        <f>AVERAGE(CH330:CH335)</f>
        <v/>
      </c>
      <c r="CI339" s="409">
        <f>AVERAGE(CI330:CI335)</f>
        <v/>
      </c>
      <c r="CJ339" s="409">
        <f>AVERAGE(CJ330:CJ335)</f>
        <v/>
      </c>
      <c r="CK339" s="1225" t="n"/>
      <c r="CL339" s="1225" t="n"/>
      <c r="CM339" s="2703">
        <f>AVERAGE(CM330:CM335)</f>
        <v/>
      </c>
      <c r="CN339" s="2703">
        <f>+CJ339/CE339*DAY(CC339)</f>
        <v/>
      </c>
      <c r="CO339" s="1227">
        <f>(CH339+CI339)/CE339</f>
        <v/>
      </c>
      <c r="CP339" s="1227">
        <f>+CG339/(+CG339+CH339+CI339)</f>
        <v/>
      </c>
      <c r="CQ339" s="1957">
        <f t="array" ref="CQ339">CG339/(SUMPRODUCT(--(CHOOSE({1,2,3},CF339,CH339,CI339)&gt;0),CHOOSE({1,2,3},CF339,CH339,CI339))+CE339)</f>
        <v/>
      </c>
      <c r="CS339" s="408" t="inlineStr">
        <is>
          <t>Avg Last 6 Mo</t>
        </is>
      </c>
      <c r="CT339" s="409">
        <f>AVERAGE(CT330:CT335)</f>
        <v/>
      </c>
      <c r="CU339" s="409">
        <f>AVERAGE(CU330:CU335)</f>
        <v/>
      </c>
      <c r="CV339" s="409">
        <f>AVERAGE(CV330:CV335)</f>
        <v/>
      </c>
      <c r="CW339" s="409">
        <f>AVERAGE(CW330:CW335)</f>
        <v/>
      </c>
      <c r="CX339" s="409">
        <f>AVERAGE(CX330:CX335)</f>
        <v/>
      </c>
      <c r="CY339" s="409">
        <f>AVERAGE(CY330:CY335)</f>
        <v/>
      </c>
      <c r="CZ339" s="409">
        <f>AVERAGE(CZ330:CZ335)</f>
        <v/>
      </c>
      <c r="DA339" s="1225" t="n"/>
      <c r="DB339" s="1225" t="n"/>
      <c r="DC339" s="2703">
        <f>AVERAGE(DC330:DC335)</f>
        <v/>
      </c>
      <c r="DD339" s="2703">
        <f>+CZ339/CU339*DAY(CS339)</f>
        <v/>
      </c>
      <c r="DE339" s="1227">
        <f>(CX339+CY339)/CU339</f>
        <v/>
      </c>
      <c r="DF339" s="1227">
        <f>+CW339/(+CW339+CX339+CY339)</f>
        <v/>
      </c>
      <c r="DG339" s="1957">
        <f t="array" ref="DG339">CW339/(SUMPRODUCT(--(CHOOSE({1,2,3},CV339,CX339,CY339)&gt;0),CHOOSE({1,2,3},CV339,CX339,CY339))+CU339)</f>
        <v/>
      </c>
      <c r="DI339" s="408" t="inlineStr">
        <is>
          <t>Avg Last 6 Mo</t>
        </is>
      </c>
      <c r="DJ339" s="409">
        <f>AVERAGE(DJ330:DJ335)</f>
        <v/>
      </c>
      <c r="DK339" s="409">
        <f>AVERAGE(DK330:DK335)</f>
        <v/>
      </c>
      <c r="DL339" s="409">
        <f>AVERAGE(DL330:DL335)</f>
        <v/>
      </c>
      <c r="DM339" s="409">
        <f>AVERAGE(DM330:DM335)</f>
        <v/>
      </c>
      <c r="DN339" s="409">
        <f>AVERAGE(DN330:DN335)</f>
        <v/>
      </c>
      <c r="DO339" s="409">
        <f>AVERAGE(DO330:DO335)</f>
        <v/>
      </c>
      <c r="DP339" s="409">
        <f>AVERAGE(DP330:DP335)</f>
        <v/>
      </c>
      <c r="DQ339" s="1225" t="n"/>
      <c r="DR339" s="1225" t="n"/>
      <c r="DS339" s="2703">
        <f>AVERAGE(DS330:DS335)</f>
        <v/>
      </c>
      <c r="DT339" s="2703">
        <f>+DP339/DK339*DAY(DI339)</f>
        <v/>
      </c>
      <c r="DU339" s="1227">
        <f>(DN339+DO339)/DK339</f>
        <v/>
      </c>
      <c r="DV339" s="1227">
        <f>+DM339/(+DM339+DN339+DO339)</f>
        <v/>
      </c>
      <c r="DW339" s="1957">
        <f t="array" ref="DW339">DM339/(SUMPRODUCT(--(CHOOSE({1,2,3},DL339,DN339,DO339)&gt;0),CHOOSE({1,2,3},DL339,DN339,DO339))+DK339)</f>
        <v/>
      </c>
      <c r="DY339" s="408" t="inlineStr">
        <is>
          <t>Avg Last 6 Mo</t>
        </is>
      </c>
      <c r="DZ339" s="409">
        <f>AVERAGE(DZ330:DZ335)</f>
        <v/>
      </c>
      <c r="EA339" s="409">
        <f>AVERAGE(EA330:EA335)</f>
        <v/>
      </c>
      <c r="EB339" s="409">
        <f>AVERAGE(EB330:EB335)</f>
        <v/>
      </c>
      <c r="EC339" s="409">
        <f>AVERAGE(EC330:EC335)</f>
        <v/>
      </c>
      <c r="ED339" s="409">
        <f>AVERAGE(ED330:ED335)</f>
        <v/>
      </c>
      <c r="EE339" s="409">
        <f>AVERAGE(EE330:EE335)</f>
        <v/>
      </c>
      <c r="EF339" s="409">
        <f>AVERAGE(EF330:EF335)</f>
        <v/>
      </c>
      <c r="EG339" s="1225" t="n"/>
      <c r="EH339" s="1225" t="n"/>
      <c r="EI339" s="2703">
        <f>AVERAGE(EI330:EI335)</f>
        <v/>
      </c>
      <c r="EJ339" s="2703">
        <f>+EF339/EA339*DAY(DY339)</f>
        <v/>
      </c>
      <c r="EK339" s="1227">
        <f>(ED339+EE339)/EA339</f>
        <v/>
      </c>
      <c r="EL339" s="1227">
        <f>+EC339/(+EC339+ED339+EE339)</f>
        <v/>
      </c>
      <c r="EM339" s="1957">
        <f t="array" ref="EM339">EC339/(SUMPRODUCT(--(CHOOSE({1,2,3},EB339,ED339,EE339)&gt;0),CHOOSE({1,2,3},EB339,ED339,EE339))+EA339)</f>
        <v/>
      </c>
      <c r="EO339" s="408" t="inlineStr">
        <is>
          <t>Avg Last 6 Mo</t>
        </is>
      </c>
      <c r="EP339" s="409">
        <f>AVERAGE(EP330:EP335)</f>
        <v/>
      </c>
      <c r="EQ339" s="409">
        <f>AVERAGE(EQ330:EQ335)</f>
        <v/>
      </c>
      <c r="ER339" s="409">
        <f>AVERAGE(ER330:ER335)</f>
        <v/>
      </c>
      <c r="ES339" s="409">
        <f>AVERAGE(ES330:ES335)</f>
        <v/>
      </c>
      <c r="ET339" s="409">
        <f>AVERAGE(ET330:ET335)</f>
        <v/>
      </c>
      <c r="EU339" s="409">
        <f>AVERAGE(EU330:EU335)</f>
        <v/>
      </c>
      <c r="EV339" s="409">
        <f>AVERAGE(EV330:EV335)</f>
        <v/>
      </c>
      <c r="EW339" s="1225" t="n"/>
      <c r="EX339" s="1225" t="n"/>
      <c r="EY339" s="2703">
        <f>AVERAGE(EY330:EY335)</f>
        <v/>
      </c>
      <c r="EZ339" s="2703">
        <f>+EV339/EQ339*DAY(EO339)</f>
        <v/>
      </c>
      <c r="FA339" s="1227">
        <f>(ET339+EU339)/EQ339</f>
        <v/>
      </c>
      <c r="FB339" s="1227">
        <f>+ES339/(+ES339+ET339+EU339)</f>
        <v/>
      </c>
      <c r="FC339" s="1957">
        <f t="array" ref="FC339">ES339/(SUMPRODUCT(--(CHOOSE({1,2,3},FH339,FX339,GN339)&gt;0),CHOOSE({1,2,3},FH339,FX339,GN339))+EQ339)</f>
        <v/>
      </c>
      <c r="FE339" s="408" t="inlineStr">
        <is>
          <t>Avg Last 6 Mo</t>
        </is>
      </c>
      <c r="FF339" s="409">
        <f>AVERAGE(FF330:FF335)</f>
        <v/>
      </c>
      <c r="FG339" s="409">
        <f>AVERAGE(FG330:FG335)</f>
        <v/>
      </c>
      <c r="FH339" s="409">
        <f>AVERAGE(FH330:FH335)</f>
        <v/>
      </c>
      <c r="FI339" s="409">
        <f>AVERAGE(FI330:FI335)</f>
        <v/>
      </c>
      <c r="FJ339" s="409">
        <f>AVERAGE(FJ330:FJ335)</f>
        <v/>
      </c>
      <c r="FK339" s="409">
        <f>AVERAGE(FK330:FK335)</f>
        <v/>
      </c>
      <c r="FL339" s="409">
        <f>AVERAGE(FL330:FL335)</f>
        <v/>
      </c>
      <c r="FM339" s="1225" t="n"/>
      <c r="FN339" s="1225" t="n"/>
      <c r="FO339" s="2703">
        <f>AVERAGE(FO330:FO335)</f>
        <v/>
      </c>
      <c r="FP339" s="2703">
        <f>+FL339/FG339*DAY(FE339)</f>
        <v/>
      </c>
      <c r="FQ339" s="1227">
        <f>(FJ339+FK339)/FG339</f>
        <v/>
      </c>
      <c r="FR339" s="1227">
        <f>+FI339/(+FI339+FJ339+FK339)</f>
        <v/>
      </c>
      <c r="FS339" s="1957">
        <f t="array" ref="FS339">FI339/(SUMPRODUCT(--(CHOOSE({1,2,3},FH339,FJ339,FK339)&gt;0),CHOOSE({1,2,3},FH339,FJ339,FK339))+FG339)</f>
        <v/>
      </c>
      <c r="FU339" s="408" t="inlineStr">
        <is>
          <t>Avg Last 6 Mo</t>
        </is>
      </c>
      <c r="FV339" s="409">
        <f>AVERAGE(FV330:FV335)</f>
        <v/>
      </c>
      <c r="FW339" s="409">
        <f>AVERAGE(FW330:FW335)</f>
        <v/>
      </c>
      <c r="FX339" s="409">
        <f>AVERAGE(FX330:FX335)</f>
        <v/>
      </c>
      <c r="FY339" s="409">
        <f>AVERAGE(FY330:FY335)</f>
        <v/>
      </c>
      <c r="FZ339" s="409">
        <f>AVERAGE(FZ330:FZ335)</f>
        <v/>
      </c>
      <c r="GA339" s="409">
        <f>AVERAGE(GA330:GA335)</f>
        <v/>
      </c>
      <c r="GB339" s="409">
        <f>AVERAGE(GB330:GB335)</f>
        <v/>
      </c>
      <c r="GC339" s="1225" t="n"/>
      <c r="GD339" s="1225" t="n"/>
      <c r="GE339" s="2703">
        <f>AVERAGE(GE330:GE335)</f>
        <v/>
      </c>
      <c r="GF339" s="2703">
        <f>+GB339/FW339*DAY(FU339)</f>
        <v/>
      </c>
      <c r="GG339" s="1227">
        <f>(FZ339+GA339)/FW339</f>
        <v/>
      </c>
      <c r="GH339" s="1227">
        <f>+FY339/(+FY339+FZ339+GA339)</f>
        <v/>
      </c>
      <c r="GI339" s="1957">
        <f t="array" ref="GI339">FY339/(SUMPRODUCT(--(CHOOSE({1,2,3},FX339,FZ339,GA339)&gt;0),CHOOSE({1,2,3},FX339,FZ339,GA339))+FW339)</f>
        <v/>
      </c>
      <c r="GK339" s="408" t="inlineStr">
        <is>
          <t>Avg Last 6 Mo</t>
        </is>
      </c>
      <c r="GL339" s="409">
        <f>AVERAGE(GL330:GL335)</f>
        <v/>
      </c>
      <c r="GM339" s="409">
        <f>AVERAGE(GM330:GM335)</f>
        <v/>
      </c>
      <c r="GN339" s="409">
        <f>AVERAGE(GN330:GN335)</f>
        <v/>
      </c>
      <c r="GO339" s="409">
        <f>AVERAGE(GO330:GO335)</f>
        <v/>
      </c>
      <c r="GP339" s="409">
        <f>AVERAGE(GP330:GP335)</f>
        <v/>
      </c>
      <c r="GQ339" s="409">
        <f>AVERAGE(GQ330:GQ335)</f>
        <v/>
      </c>
      <c r="GR339" s="409">
        <f>AVERAGE(GR330:GR335)</f>
        <v/>
      </c>
      <c r="GS339" s="1225" t="n"/>
      <c r="GT339" s="1225" t="n"/>
      <c r="GU339" s="2703">
        <f>AVERAGE(GU330:GU335)</f>
        <v/>
      </c>
      <c r="GV339" s="2703">
        <f>+GR339/GM339*DAY(GK339)</f>
        <v/>
      </c>
      <c r="GW339" s="1227">
        <f>(GP339+GQ339)/GM339</f>
        <v/>
      </c>
      <c r="GX339" s="1227">
        <f>+GO339/(+GO339+GP339+GQ339)</f>
        <v/>
      </c>
      <c r="GY339" s="1957">
        <f t="array" ref="GY339">GO339/(SUMPRODUCT(--(CHOOSE({1,2,3},GN339,GP339,GQ339)&gt;0),CHOOSE({1,2,3},GN339,GP339,GQ339))+GM339)</f>
        <v/>
      </c>
    </row>
    <row r="340">
      <c r="A340" s="408" t="inlineStr">
        <is>
          <t>Avg Last 12 Mo</t>
        </is>
      </c>
      <c r="B340" s="409">
        <f>AVERAGE(B324:B335)</f>
        <v/>
      </c>
      <c r="C340" s="409">
        <f>AVERAGE(C324:C335)</f>
        <v/>
      </c>
      <c r="D340" s="409">
        <f>AVERAGE(D324:D335)</f>
        <v/>
      </c>
      <c r="E340" s="409">
        <f>AVERAGE(E324:E335)</f>
        <v/>
      </c>
      <c r="F340" s="409">
        <f>AVERAGE(F324:F335)</f>
        <v/>
      </c>
      <c r="G340" s="409">
        <f>AVERAGE(G324:G335)</f>
        <v/>
      </c>
      <c r="H340" s="409">
        <f>AVERAGE(H324:H335)</f>
        <v/>
      </c>
      <c r="I340" s="1225" t="n"/>
      <c r="J340" s="1225" t="n"/>
      <c r="K340" s="2703">
        <f>AVERAGE(K324:K335)</f>
        <v/>
      </c>
      <c r="L340" s="2703">
        <f>+H340/C340*DAY(A340)</f>
        <v/>
      </c>
      <c r="M340" s="1227">
        <f>(F340+G340)/C340</f>
        <v/>
      </c>
      <c r="N340" s="1227">
        <f>+E340/(+E340+F340+G340)</f>
        <v/>
      </c>
      <c r="O340" s="1957">
        <f t="array" ref="O340">E340/(SUMPRODUCT(--(CHOOSE({1,2,3},D340,F340,G340)&gt;0),CHOOSE({1,2,3},D340,F340,G340))+C340)</f>
        <v/>
      </c>
      <c r="Q340" s="408" t="inlineStr">
        <is>
          <t>Avg Last 12 Mo</t>
        </is>
      </c>
      <c r="R340" s="409">
        <f>AVERAGE(R324:R335)</f>
        <v/>
      </c>
      <c r="S340" s="409">
        <f>AVERAGE(S324:S335)</f>
        <v/>
      </c>
      <c r="T340" s="409">
        <f>AVERAGE(T324:T335)</f>
        <v/>
      </c>
      <c r="U340" s="409">
        <f>AVERAGE(U324:U335)</f>
        <v/>
      </c>
      <c r="V340" s="409">
        <f>AVERAGE(V324:V335)</f>
        <v/>
      </c>
      <c r="W340" s="409">
        <f>AVERAGE(W324:W335)</f>
        <v/>
      </c>
      <c r="X340" s="409">
        <f>AVERAGE(X324:X335)</f>
        <v/>
      </c>
      <c r="Y340" s="1225" t="n"/>
      <c r="Z340" s="1225" t="n"/>
      <c r="AA340" s="2703">
        <f>AVERAGE(AA324:AA335)</f>
        <v/>
      </c>
      <c r="AB340" s="2703">
        <f>+X340/S340*DAY(Q340)</f>
        <v/>
      </c>
      <c r="AC340" s="1227">
        <f>(V340+W340)/S340</f>
        <v/>
      </c>
      <c r="AD340" s="1227">
        <f>+U340/(+U340+V340+W340)</f>
        <v/>
      </c>
      <c r="AE340" s="1957">
        <f t="array" ref="AE340">U340/(SUMPRODUCT(--(CHOOSE({1,2,3},T340,V340,W340)&gt;0),CHOOSE({1,2,3},T340,V340,W340))+S340)</f>
        <v/>
      </c>
      <c r="AG340" s="408" t="inlineStr">
        <is>
          <t>Avg Last 12 Mo</t>
        </is>
      </c>
      <c r="AH340" s="409">
        <f>AVERAGE(AH324:AH335)</f>
        <v/>
      </c>
      <c r="AI340" s="409">
        <f>AVERAGE(AI324:AI335)</f>
        <v/>
      </c>
      <c r="AJ340" s="409">
        <f>AVERAGE(AJ324:AJ335)</f>
        <v/>
      </c>
      <c r="AK340" s="409">
        <f>AVERAGE(AK324:AK335)</f>
        <v/>
      </c>
      <c r="AL340" s="409">
        <f>AVERAGE(AL324:AL335)</f>
        <v/>
      </c>
      <c r="AM340" s="409">
        <f>AVERAGE(AM324:AM335)</f>
        <v/>
      </c>
      <c r="AN340" s="409">
        <f>AVERAGE(AN324:AN335)</f>
        <v/>
      </c>
      <c r="AO340" s="1225" t="n"/>
      <c r="AP340" s="1225" t="n"/>
      <c r="AQ340" s="2703">
        <f>AVERAGE(AQ324:AQ335)</f>
        <v/>
      </c>
      <c r="AR340" s="2703">
        <f>+AN340/AI340*DAY(AG340)</f>
        <v/>
      </c>
      <c r="AS340" s="1227">
        <f>(AL340+AM340)/AI340</f>
        <v/>
      </c>
      <c r="AT340" s="1227">
        <f>+AK340/(+AK340+AL340+AM340)</f>
        <v/>
      </c>
      <c r="AU340" s="1957">
        <f t="array" ref="AU340">AK340/(SUMPRODUCT(--(CHOOSE({1,2,3},AJ340,AL340,AM340)&gt;0),CHOOSE({1,2,3},AJ340,AL340,AM340))+AI340)</f>
        <v/>
      </c>
      <c r="AW340" s="408" t="inlineStr">
        <is>
          <t>Avg Last 12 Mo</t>
        </is>
      </c>
      <c r="AX340" s="409">
        <f>AVERAGE(AX324:AX335)</f>
        <v/>
      </c>
      <c r="AY340" s="409">
        <f>AVERAGE(AY324:AY335)</f>
        <v/>
      </c>
      <c r="AZ340" s="409">
        <f>AVERAGE(AZ324:AZ335)</f>
        <v/>
      </c>
      <c r="BA340" s="409">
        <f>AVERAGE(BA324:BA335)</f>
        <v/>
      </c>
      <c r="BB340" s="409">
        <f>AVERAGE(BB324:BB335)</f>
        <v/>
      </c>
      <c r="BC340" s="409">
        <f>AVERAGE(BC324:BC335)</f>
        <v/>
      </c>
      <c r="BD340" s="409">
        <f>AVERAGE(BD324:BD335)</f>
        <v/>
      </c>
      <c r="BE340" s="1225" t="n"/>
      <c r="BF340" s="1225" t="n"/>
      <c r="BG340" s="2703">
        <f>AVERAGE(BG324:BG335)</f>
        <v/>
      </c>
      <c r="BH340" s="2703">
        <f>+BD340/AY340*DAY(AW340)</f>
        <v/>
      </c>
      <c r="BI340" s="1227">
        <f>(BB340+BC340)/AY340</f>
        <v/>
      </c>
      <c r="BJ340" s="1227">
        <f>+BA340/(+BA340+BB340+BC340)</f>
        <v/>
      </c>
      <c r="BK340" s="1957">
        <f t="array" ref="BK340">BA340/(SUMPRODUCT(--(CHOOSE({1,2,3},AZ340,BB340,BC340)&gt;0),CHOOSE({1,2,3},AZ340,BB340,BC340))+AY340)</f>
        <v/>
      </c>
      <c r="BM340" s="408" t="inlineStr">
        <is>
          <t>Avg Last 12 Mo</t>
        </is>
      </c>
      <c r="BN340" s="409">
        <f>AVERAGE(BN324:BN335)</f>
        <v/>
      </c>
      <c r="BO340" s="409">
        <f>AVERAGE(BO324:BO335)</f>
        <v/>
      </c>
      <c r="BP340" s="409">
        <f>AVERAGE(BP324:BP335)</f>
        <v/>
      </c>
      <c r="BQ340" s="409">
        <f>AVERAGE(BQ324:BQ335)</f>
        <v/>
      </c>
      <c r="BR340" s="409">
        <f>AVERAGE(BR324:BR335)</f>
        <v/>
      </c>
      <c r="BS340" s="409">
        <f>AVERAGE(BS324:BS335)</f>
        <v/>
      </c>
      <c r="BT340" s="409">
        <f>AVERAGE(BT324:BT335)</f>
        <v/>
      </c>
      <c r="BU340" s="1225" t="n"/>
      <c r="BV340" s="1225" t="n"/>
      <c r="BW340" s="2703">
        <f>AVERAGE(BW324:BW335)</f>
        <v/>
      </c>
      <c r="BX340" s="2703">
        <f>+BT340/BO340*DAY(BM340)</f>
        <v/>
      </c>
      <c r="BY340" s="1227">
        <f>(BR340+BS340)/BO340</f>
        <v/>
      </c>
      <c r="BZ340" s="1227">
        <f>+BQ340/(+BQ340+BR340+BS340)</f>
        <v/>
      </c>
      <c r="CA340" s="1957">
        <f t="array" ref="CA340">BQ340/(SUMPRODUCT(--(CHOOSE({1,2,3},BP340,BR340,BS340)&gt;0),CHOOSE({1,2,3},BP340,BR340,BS340))+BO340)</f>
        <v/>
      </c>
      <c r="CC340" s="408" t="inlineStr">
        <is>
          <t>Avg Last 12 Mo</t>
        </is>
      </c>
      <c r="CD340" s="409">
        <f>AVERAGE(CD324:CD335)</f>
        <v/>
      </c>
      <c r="CE340" s="409">
        <f>AVERAGE(CE324:CE335)</f>
        <v/>
      </c>
      <c r="CF340" s="409">
        <f>AVERAGE(CF324:CF335)</f>
        <v/>
      </c>
      <c r="CG340" s="409">
        <f>AVERAGE(CG324:CG335)</f>
        <v/>
      </c>
      <c r="CH340" s="409">
        <f>AVERAGE(CH324:CH335)</f>
        <v/>
      </c>
      <c r="CI340" s="409">
        <f>AVERAGE(CI324:CI335)</f>
        <v/>
      </c>
      <c r="CJ340" s="409">
        <f>AVERAGE(CJ324:CJ335)</f>
        <v/>
      </c>
      <c r="CK340" s="1225" t="n"/>
      <c r="CL340" s="1225" t="n"/>
      <c r="CM340" s="2703">
        <f>AVERAGE(CM324:CM335)</f>
        <v/>
      </c>
      <c r="CN340" s="2703">
        <f>+CJ340/CE340*DAY(CC340)</f>
        <v/>
      </c>
      <c r="CO340" s="1227">
        <f>(CH340+CI340)/CE340</f>
        <v/>
      </c>
      <c r="CP340" s="1227">
        <f>+CG340/(+CG340+CH340+CI340)</f>
        <v/>
      </c>
      <c r="CQ340" s="1957">
        <f t="array" ref="CQ340">CG340/(SUMPRODUCT(--(CHOOSE({1,2,3},CF340,CH340,CI340)&gt;0),CHOOSE({1,2,3},CF340,CH340,CI340))+CE340)</f>
        <v/>
      </c>
      <c r="CS340" s="408" t="inlineStr">
        <is>
          <t>Avg Last 12 Mo</t>
        </is>
      </c>
      <c r="CT340" s="409">
        <f>AVERAGE(CT324:CT335)</f>
        <v/>
      </c>
      <c r="CU340" s="409">
        <f>AVERAGE(CU324:CU335)</f>
        <v/>
      </c>
      <c r="CV340" s="409">
        <f>AVERAGE(CV324:CV335)</f>
        <v/>
      </c>
      <c r="CW340" s="409">
        <f>AVERAGE(CW324:CW335)</f>
        <v/>
      </c>
      <c r="CX340" s="409">
        <f>AVERAGE(CX324:CX335)</f>
        <v/>
      </c>
      <c r="CY340" s="409">
        <f>AVERAGE(CY324:CY335)</f>
        <v/>
      </c>
      <c r="CZ340" s="409">
        <f>AVERAGE(CZ324:CZ335)</f>
        <v/>
      </c>
      <c r="DA340" s="1225" t="n"/>
      <c r="DB340" s="1225" t="n"/>
      <c r="DC340" s="2703">
        <f>AVERAGE(DC324:DC335)</f>
        <v/>
      </c>
      <c r="DD340" s="2703">
        <f>+CZ340/CU340*DAY(CS340)</f>
        <v/>
      </c>
      <c r="DE340" s="1227">
        <f>(CX340+CY340)/CU340</f>
        <v/>
      </c>
      <c r="DF340" s="1227">
        <f>+CW340/(+CW340+CX340+CY340)</f>
        <v/>
      </c>
      <c r="DG340" s="1957">
        <f t="array" ref="DG340">CW340/(SUMPRODUCT(--(CHOOSE({1,2,3},CV340,CX340,CY340)&gt;0),CHOOSE({1,2,3},CV340,CX340,CY340))+CU340)</f>
        <v/>
      </c>
      <c r="DI340" s="408" t="inlineStr">
        <is>
          <t>Avg Last 12 Mo</t>
        </is>
      </c>
      <c r="DJ340" s="409">
        <f>AVERAGE(DJ324:DJ335)</f>
        <v/>
      </c>
      <c r="DK340" s="409">
        <f>AVERAGE(DK324:DK335)</f>
        <v/>
      </c>
      <c r="DL340" s="409">
        <f>AVERAGE(DL324:DL335)</f>
        <v/>
      </c>
      <c r="DM340" s="409">
        <f>AVERAGE(DM324:DM335)</f>
        <v/>
      </c>
      <c r="DN340" s="409">
        <f>AVERAGE(DN324:DN335)</f>
        <v/>
      </c>
      <c r="DO340" s="409">
        <f>AVERAGE(DO324:DO335)</f>
        <v/>
      </c>
      <c r="DP340" s="409">
        <f>AVERAGE(DP324:DP335)</f>
        <v/>
      </c>
      <c r="DQ340" s="1225" t="n"/>
      <c r="DR340" s="1225" t="n"/>
      <c r="DS340" s="2703">
        <f>AVERAGE(DS324:DS335)</f>
        <v/>
      </c>
      <c r="DT340" s="2703">
        <f>+DP340/DK340*DAY(DI340)</f>
        <v/>
      </c>
      <c r="DU340" s="1227">
        <f>(DN340+DO340)/DK340</f>
        <v/>
      </c>
      <c r="DV340" s="1227">
        <f>+DM340/(+DM340+DN340+DO340)</f>
        <v/>
      </c>
      <c r="DW340" s="1957">
        <f t="array" ref="DW340">DM340/(SUMPRODUCT(--(CHOOSE({1,2,3},DL340,DN340,DO340)&gt;0),CHOOSE({1,2,3},DL340,DN340,DO340))+DK340)</f>
        <v/>
      </c>
      <c r="DY340" s="408" t="inlineStr">
        <is>
          <t>Avg Last 12 Mo</t>
        </is>
      </c>
      <c r="DZ340" s="409">
        <f>AVERAGE(DZ324:DZ335)</f>
        <v/>
      </c>
      <c r="EA340" s="409">
        <f>AVERAGE(EA324:EA335)</f>
        <v/>
      </c>
      <c r="EB340" s="409">
        <f>AVERAGE(EB324:EB335)</f>
        <v/>
      </c>
      <c r="EC340" s="409">
        <f>AVERAGE(EC324:EC335)</f>
        <v/>
      </c>
      <c r="ED340" s="409">
        <f>AVERAGE(ED324:ED335)</f>
        <v/>
      </c>
      <c r="EE340" s="409">
        <f>AVERAGE(EE324:EE335)</f>
        <v/>
      </c>
      <c r="EF340" s="409">
        <f>AVERAGE(EF324:EF335)</f>
        <v/>
      </c>
      <c r="EG340" s="1225" t="n"/>
      <c r="EH340" s="1225" t="n"/>
      <c r="EI340" s="2703">
        <f>AVERAGE(EI324:EI335)</f>
        <v/>
      </c>
      <c r="EJ340" s="2703">
        <f>+EF340/EA340*DAY(DY340)</f>
        <v/>
      </c>
      <c r="EK340" s="1227">
        <f>(ED340+EE340)/EA340</f>
        <v/>
      </c>
      <c r="EL340" s="1227">
        <f>+EC340/(+EC340+ED340+EE340)</f>
        <v/>
      </c>
      <c r="EM340" s="1957">
        <f t="array" ref="EM340">EC340/(SUMPRODUCT(--(CHOOSE({1,2,3},EB340,ED340,EE340)&gt;0),CHOOSE({1,2,3},EB340,ED340,EE340))+EA340)</f>
        <v/>
      </c>
      <c r="EO340" s="408" t="inlineStr">
        <is>
          <t>Avg Last 12 Mo</t>
        </is>
      </c>
      <c r="EP340" s="409">
        <f>AVERAGE(EP324:EP335)</f>
        <v/>
      </c>
      <c r="EQ340" s="409">
        <f>AVERAGE(EQ324:EQ335)</f>
        <v/>
      </c>
      <c r="ER340" s="409">
        <f>AVERAGE(ER324:ER335)</f>
        <v/>
      </c>
      <c r="ES340" s="409">
        <f>AVERAGE(ES324:ES335)</f>
        <v/>
      </c>
      <c r="ET340" s="409">
        <f>AVERAGE(ET324:ET335)</f>
        <v/>
      </c>
      <c r="EU340" s="409">
        <f>AVERAGE(EU324:EU335)</f>
        <v/>
      </c>
      <c r="EV340" s="409">
        <f>AVERAGE(EV324:EV335)</f>
        <v/>
      </c>
      <c r="EW340" s="1225" t="n"/>
      <c r="EX340" s="1225" t="n"/>
      <c r="EY340" s="2703">
        <f>AVERAGE(EY324:EY335)</f>
        <v/>
      </c>
      <c r="EZ340" s="2703">
        <f>+EV340/EQ340*DAY(EO340)</f>
        <v/>
      </c>
      <c r="FA340" s="1227">
        <f>(ET340+EU340)/EQ340</f>
        <v/>
      </c>
      <c r="FB340" s="1227">
        <f>+ES340/(+ES340+ET340+EU340)</f>
        <v/>
      </c>
      <c r="FC340" s="1957">
        <f t="array" ref="FC340">ES340/(SUMPRODUCT(--(CHOOSE({1,2,3},FH340,FX340,GN340)&gt;0),CHOOSE({1,2,3},FH340,FX340,GN340))+EQ340)</f>
        <v/>
      </c>
      <c r="FE340" s="408" t="inlineStr">
        <is>
          <t>Avg Last 12 Mo</t>
        </is>
      </c>
      <c r="FF340" s="409">
        <f>AVERAGE(FF324:FF335)</f>
        <v/>
      </c>
      <c r="FG340" s="409">
        <f>AVERAGE(FG324:FG335)</f>
        <v/>
      </c>
      <c r="FH340" s="409">
        <f>AVERAGE(FH324:FH335)</f>
        <v/>
      </c>
      <c r="FI340" s="409">
        <f>AVERAGE(FI324:FI335)</f>
        <v/>
      </c>
      <c r="FJ340" s="409">
        <f>AVERAGE(FJ324:FJ335)</f>
        <v/>
      </c>
      <c r="FK340" s="409">
        <f>AVERAGE(FK324:FK335)</f>
        <v/>
      </c>
      <c r="FL340" s="409">
        <f>AVERAGE(FL324:FL335)</f>
        <v/>
      </c>
      <c r="FM340" s="1225" t="n"/>
      <c r="FN340" s="1225" t="n"/>
      <c r="FO340" s="2703">
        <f>AVERAGE(FO324:FO335)</f>
        <v/>
      </c>
      <c r="FP340" s="2703">
        <f>+FL340/FG340*DAY(FE340)</f>
        <v/>
      </c>
      <c r="FQ340" s="1227">
        <f>(FJ340+FK340)/FG340</f>
        <v/>
      </c>
      <c r="FR340" s="1227">
        <f>+FI340/(+FI340+FJ340+FK340)</f>
        <v/>
      </c>
      <c r="FS340" s="1957">
        <f t="array" ref="FS340">FI340/(SUMPRODUCT(--(CHOOSE({1,2,3},FH340,FJ340,FK340)&gt;0),CHOOSE({1,2,3},FH340,FJ340,FK340))+FG340)</f>
        <v/>
      </c>
      <c r="FU340" s="408" t="inlineStr">
        <is>
          <t>Avg Last 12 Mo</t>
        </is>
      </c>
      <c r="FV340" s="409">
        <f>AVERAGE(FV324:FV335)</f>
        <v/>
      </c>
      <c r="FW340" s="409">
        <f>AVERAGE(FW324:FW335)</f>
        <v/>
      </c>
      <c r="FX340" s="409">
        <f>AVERAGE(FX324:FX335)</f>
        <v/>
      </c>
      <c r="FY340" s="409">
        <f>AVERAGE(FY324:FY335)</f>
        <v/>
      </c>
      <c r="FZ340" s="409">
        <f>AVERAGE(FZ324:FZ335)</f>
        <v/>
      </c>
      <c r="GA340" s="409">
        <f>AVERAGE(GA324:GA335)</f>
        <v/>
      </c>
      <c r="GB340" s="409">
        <f>AVERAGE(GB324:GB335)</f>
        <v/>
      </c>
      <c r="GC340" s="1225" t="n"/>
      <c r="GD340" s="1225" t="n"/>
      <c r="GE340" s="2703">
        <f>AVERAGE(GE324:GE335)</f>
        <v/>
      </c>
      <c r="GF340" s="2703">
        <f>+GB340/FW340*DAY(FU340)</f>
        <v/>
      </c>
      <c r="GG340" s="1227">
        <f>(FZ340+GA340)/FW340</f>
        <v/>
      </c>
      <c r="GH340" s="1227">
        <f>+FY340/(+FY340+FZ340+GA340)</f>
        <v/>
      </c>
      <c r="GI340" s="1957">
        <f t="array" ref="GI340">FY340/(SUMPRODUCT(--(CHOOSE({1,2,3},FX340,FZ340,GA340)&gt;0),CHOOSE({1,2,3},FX340,FZ340,GA340))+FW340)</f>
        <v/>
      </c>
      <c r="GK340" s="408" t="inlineStr">
        <is>
          <t>Avg Last 12 Mo</t>
        </is>
      </c>
      <c r="GL340" s="409">
        <f>AVERAGE(GL324:GL335)</f>
        <v/>
      </c>
      <c r="GM340" s="409">
        <f>AVERAGE(GM324:GM335)</f>
        <v/>
      </c>
      <c r="GN340" s="409">
        <f>AVERAGE(GN324:GN335)</f>
        <v/>
      </c>
      <c r="GO340" s="409">
        <f>AVERAGE(GO324:GO335)</f>
        <v/>
      </c>
      <c r="GP340" s="409">
        <f>AVERAGE(GP324:GP335)</f>
        <v/>
      </c>
      <c r="GQ340" s="409">
        <f>AVERAGE(GQ324:GQ335)</f>
        <v/>
      </c>
      <c r="GR340" s="409">
        <f>AVERAGE(GR324:GR335)</f>
        <v/>
      </c>
      <c r="GS340" s="1225" t="n"/>
      <c r="GT340" s="1225" t="n"/>
      <c r="GU340" s="2703">
        <f>AVERAGE(GU324:GU335)</f>
        <v/>
      </c>
      <c r="GV340" s="2703">
        <f>+GR340/GM340*DAY(GK340)</f>
        <v/>
      </c>
      <c r="GW340" s="1227">
        <f>(GP340+GQ340)/GM340</f>
        <v/>
      </c>
      <c r="GX340" s="1227">
        <f>+GO340/(+GO340+GP340+GQ340)</f>
        <v/>
      </c>
      <c r="GY340" s="1957">
        <f t="array" ref="GY340">GO340/(SUMPRODUCT(--(CHOOSE({1,2,3},GN340,GP340,GQ340)&gt;0),CHOOSE({1,2,3},GN340,GP340,GQ340))+GM340)</f>
        <v/>
      </c>
    </row>
    <row r="341">
      <c r="A341" s="408" t="inlineStr">
        <is>
          <t>Avg Prior 3 Mo</t>
        </is>
      </c>
      <c r="B341" s="409">
        <f>AVERAGE(B321:B323)</f>
        <v/>
      </c>
      <c r="C341" s="409">
        <f>AVERAGE(C321:C323)</f>
        <v/>
      </c>
      <c r="D341" s="409">
        <f>AVERAGE(D321:D323)</f>
        <v/>
      </c>
      <c r="E341" s="409">
        <f>AVERAGE(E321:E323)</f>
        <v/>
      </c>
      <c r="F341" s="409">
        <f>AVERAGE(F321:F323)</f>
        <v/>
      </c>
      <c r="G341" s="409">
        <f>AVERAGE(G321:G323)</f>
        <v/>
      </c>
      <c r="H341" s="409">
        <f>AVERAGE(H321:H323)</f>
        <v/>
      </c>
      <c r="I341" s="1225" t="n"/>
      <c r="J341" s="1225" t="n"/>
      <c r="K341" s="2703">
        <f>AVERAGE(K321:K323)</f>
        <v/>
      </c>
      <c r="L341" s="2703">
        <f>+H341/C341*DAY(A341)</f>
        <v/>
      </c>
      <c r="M341" s="1227">
        <f>(F341+G341)/C341</f>
        <v/>
      </c>
      <c r="N341" s="1227">
        <f>+E341/(+E341+F341+G341)</f>
        <v/>
      </c>
      <c r="O341" s="1957">
        <f t="array" ref="O341">E341/(SUMPRODUCT(--(CHOOSE({1,2,3},D341,F341,G341)&gt;0),CHOOSE({1,2,3},D341,F341,G341))+C341)</f>
        <v/>
      </c>
      <c r="Q341" s="408" t="inlineStr">
        <is>
          <t>Avg Prior 3 Mo</t>
        </is>
      </c>
      <c r="R341" s="409">
        <f>AVERAGE(R321:R323)</f>
        <v/>
      </c>
      <c r="S341" s="409">
        <f>AVERAGE(S321:S323)</f>
        <v/>
      </c>
      <c r="T341" s="409">
        <f>AVERAGE(T321:T323)</f>
        <v/>
      </c>
      <c r="U341" s="409">
        <f>AVERAGE(U321:U323)</f>
        <v/>
      </c>
      <c r="V341" s="409">
        <f>AVERAGE(V321:V323)</f>
        <v/>
      </c>
      <c r="W341" s="409">
        <f>AVERAGE(W321:W323)</f>
        <v/>
      </c>
      <c r="X341" s="409">
        <f>AVERAGE(X321:X323)</f>
        <v/>
      </c>
      <c r="Y341" s="1225" t="n"/>
      <c r="Z341" s="1225" t="n"/>
      <c r="AA341" s="2703">
        <f>AVERAGE(AA321:AA323)</f>
        <v/>
      </c>
      <c r="AB341" s="2703">
        <f>+X341/S341*DAY(Q341)</f>
        <v/>
      </c>
      <c r="AC341" s="1227">
        <f>(V341+W341)/S341</f>
        <v/>
      </c>
      <c r="AD341" s="1227">
        <f>+U341/(+U341+V341+W341)</f>
        <v/>
      </c>
      <c r="AE341" s="1957">
        <f t="array" ref="AE341">U341/(SUMPRODUCT(--(CHOOSE({1,2,3},T341,V341,W341)&gt;0),CHOOSE({1,2,3},T341,V341,W341))+S341)</f>
        <v/>
      </c>
      <c r="AG341" s="408" t="inlineStr">
        <is>
          <t>Avg Prior 3 Mo</t>
        </is>
      </c>
      <c r="AH341" s="409">
        <f>AVERAGE(AH321:AH323)</f>
        <v/>
      </c>
      <c r="AI341" s="409">
        <f>AVERAGE(AI321:AI323)</f>
        <v/>
      </c>
      <c r="AJ341" s="409">
        <f>AVERAGE(AJ321:AJ323)</f>
        <v/>
      </c>
      <c r="AK341" s="409">
        <f>AVERAGE(AK321:AK323)</f>
        <v/>
      </c>
      <c r="AL341" s="409">
        <f>AVERAGE(AL321:AL323)</f>
        <v/>
      </c>
      <c r="AM341" s="409">
        <f>AVERAGE(AM321:AM323)</f>
        <v/>
      </c>
      <c r="AN341" s="409">
        <f>AVERAGE(AN321:AN323)</f>
        <v/>
      </c>
      <c r="AO341" s="1225" t="n"/>
      <c r="AP341" s="1225" t="n"/>
      <c r="AQ341" s="2703">
        <f>AVERAGE(AQ321:AQ323)</f>
        <v/>
      </c>
      <c r="AR341" s="2703">
        <f>+AN341/AI341*DAY(AG341)</f>
        <v/>
      </c>
      <c r="AS341" s="1227">
        <f>(AL341+AM341)/AI341</f>
        <v/>
      </c>
      <c r="AT341" s="1227">
        <f>+AK341/(+AK341+AL341+AM341)</f>
        <v/>
      </c>
      <c r="AU341" s="1957">
        <f t="array" ref="AU341">AK341/(SUMPRODUCT(--(CHOOSE({1,2,3},AJ341,AL341,AM341)&gt;0),CHOOSE({1,2,3},AJ341,AL341,AM341))+AI341)</f>
        <v/>
      </c>
      <c r="AW341" s="408" t="inlineStr">
        <is>
          <t>Avg Prior 3 Mo</t>
        </is>
      </c>
      <c r="AX341" s="409">
        <f>AVERAGE(AX321:AX323)</f>
        <v/>
      </c>
      <c r="AY341" s="409">
        <f>AVERAGE(AY321:AY323)</f>
        <v/>
      </c>
      <c r="AZ341" s="409">
        <f>AVERAGE(AZ321:AZ323)</f>
        <v/>
      </c>
      <c r="BA341" s="409">
        <f>AVERAGE(BA321:BA323)</f>
        <v/>
      </c>
      <c r="BB341" s="409">
        <f>AVERAGE(BB321:BB323)</f>
        <v/>
      </c>
      <c r="BC341" s="409">
        <f>AVERAGE(BC321:BC323)</f>
        <v/>
      </c>
      <c r="BD341" s="409">
        <f>AVERAGE(BD321:BD323)</f>
        <v/>
      </c>
      <c r="BE341" s="1225" t="n"/>
      <c r="BF341" s="1225" t="n"/>
      <c r="BG341" s="2703">
        <f>AVERAGE(BG321:BG323)</f>
        <v/>
      </c>
      <c r="BH341" s="2703">
        <f>+BD341/AY341*DAY(AW341)</f>
        <v/>
      </c>
      <c r="BI341" s="1227">
        <f>(BB341+BC341)/AY341</f>
        <v/>
      </c>
      <c r="BJ341" s="1227">
        <f>+BA341/(+BA341+BB341+BC341)</f>
        <v/>
      </c>
      <c r="BK341" s="1957">
        <f t="array" ref="BK341">BA341/(SUMPRODUCT(--(CHOOSE({1,2,3},AZ341,BB341,BC341)&gt;0),CHOOSE({1,2,3},AZ341,BB341,BC341))+AY341)</f>
        <v/>
      </c>
      <c r="BM341" s="408" t="inlineStr">
        <is>
          <t>Avg Prior 3 Mo</t>
        </is>
      </c>
      <c r="BN341" s="409">
        <f>AVERAGE(BN321:BN323)</f>
        <v/>
      </c>
      <c r="BO341" s="409">
        <f>AVERAGE(BO321:BO323)</f>
        <v/>
      </c>
      <c r="BP341" s="409">
        <f>AVERAGE(BP321:BP323)</f>
        <v/>
      </c>
      <c r="BQ341" s="409">
        <f>AVERAGE(BQ321:BQ323)</f>
        <v/>
      </c>
      <c r="BR341" s="409">
        <f>AVERAGE(BR321:BR323)</f>
        <v/>
      </c>
      <c r="BS341" s="409">
        <f>AVERAGE(BS321:BS323)</f>
        <v/>
      </c>
      <c r="BT341" s="409">
        <f>AVERAGE(BT321:BT323)</f>
        <v/>
      </c>
      <c r="BU341" s="1225" t="n"/>
      <c r="BV341" s="1225" t="n"/>
      <c r="BW341" s="2703">
        <f>AVERAGE(BW321:BW323)</f>
        <v/>
      </c>
      <c r="BX341" s="2703">
        <f>+BT341/BO341*DAY(BM341)</f>
        <v/>
      </c>
      <c r="BY341" s="1227">
        <f>(BR341+BS341)/BO341</f>
        <v/>
      </c>
      <c r="BZ341" s="1227">
        <f>+BQ341/(+BQ341+BR341+BS341)</f>
        <v/>
      </c>
      <c r="CA341" s="1957">
        <f t="array" ref="CA341">BQ341/(SUMPRODUCT(--(CHOOSE({1,2,3},BP341,BR341,BS341)&gt;0),CHOOSE({1,2,3},BP341,BR341,BS341))+BO341)</f>
        <v/>
      </c>
      <c r="CC341" s="408" t="inlineStr">
        <is>
          <t>Avg Prior 3 Mo</t>
        </is>
      </c>
      <c r="CD341" s="409">
        <f>AVERAGE(CD321:CD323)</f>
        <v/>
      </c>
      <c r="CE341" s="409">
        <f>AVERAGE(CE321:CE323)</f>
        <v/>
      </c>
      <c r="CF341" s="409">
        <f>AVERAGE(CF321:CF323)</f>
        <v/>
      </c>
      <c r="CG341" s="409">
        <f>AVERAGE(CG321:CG323)</f>
        <v/>
      </c>
      <c r="CH341" s="409">
        <f>AVERAGE(CH321:CH323)</f>
        <v/>
      </c>
      <c r="CI341" s="409">
        <f>AVERAGE(CI321:CI323)</f>
        <v/>
      </c>
      <c r="CJ341" s="409">
        <f>AVERAGE(CJ321:CJ323)</f>
        <v/>
      </c>
      <c r="CK341" s="1225" t="n"/>
      <c r="CL341" s="1225" t="n"/>
      <c r="CM341" s="2703">
        <f>AVERAGE(CM321:CM323)</f>
        <v/>
      </c>
      <c r="CN341" s="2703">
        <f>+CJ341/CE341*DAY(CC341)</f>
        <v/>
      </c>
      <c r="CO341" s="1227">
        <f>(CH341+CI341)/CE341</f>
        <v/>
      </c>
      <c r="CP341" s="1227">
        <f>+CG341/(+CG341+CH341+CI341)</f>
        <v/>
      </c>
      <c r="CQ341" s="1957">
        <f t="array" ref="CQ341">CG341/(SUMPRODUCT(--(CHOOSE({1,2,3},CF341,CH341,CI341)&gt;0),CHOOSE({1,2,3},CF341,CH341,CI341))+CE341)</f>
        <v/>
      </c>
      <c r="CS341" s="408" t="inlineStr">
        <is>
          <t>Avg Prior 3 Mo</t>
        </is>
      </c>
      <c r="CT341" s="409">
        <f>AVERAGE(CT321:CT323)</f>
        <v/>
      </c>
      <c r="CU341" s="409">
        <f>AVERAGE(CU321:CU323)</f>
        <v/>
      </c>
      <c r="CV341" s="409">
        <f>AVERAGE(CV321:CV323)</f>
        <v/>
      </c>
      <c r="CW341" s="409">
        <f>AVERAGE(CW321:CW323)</f>
        <v/>
      </c>
      <c r="CX341" s="409">
        <f>AVERAGE(CX321:CX323)</f>
        <v/>
      </c>
      <c r="CY341" s="409">
        <f>AVERAGE(CY321:CY323)</f>
        <v/>
      </c>
      <c r="CZ341" s="409">
        <f>AVERAGE(CZ321:CZ323)</f>
        <v/>
      </c>
      <c r="DA341" s="1225" t="n"/>
      <c r="DB341" s="1225" t="n"/>
      <c r="DC341" s="2703">
        <f>AVERAGE(DC321:DC323)</f>
        <v/>
      </c>
      <c r="DD341" s="2703">
        <f>+CZ341/CU341*DAY(CS341)</f>
        <v/>
      </c>
      <c r="DE341" s="1227">
        <f>(CX341+CY341)/CU341</f>
        <v/>
      </c>
      <c r="DF341" s="1227">
        <f>+CW341/(+CW341+CX341+CY341)</f>
        <v/>
      </c>
      <c r="DG341" s="1957">
        <f t="array" ref="DG341">CW341/(SUMPRODUCT(--(CHOOSE({1,2,3},CV341,CX341,CY341)&gt;0),CHOOSE({1,2,3},CV341,CX341,CY341))+CU341)</f>
        <v/>
      </c>
      <c r="DI341" s="408" t="inlineStr">
        <is>
          <t>Avg Prior 3 Mo</t>
        </is>
      </c>
      <c r="DJ341" s="409">
        <f>AVERAGE(DJ321:DJ323)</f>
        <v/>
      </c>
      <c r="DK341" s="409">
        <f>AVERAGE(DK321:DK323)</f>
        <v/>
      </c>
      <c r="DL341" s="409">
        <f>AVERAGE(DL321:DL323)</f>
        <v/>
      </c>
      <c r="DM341" s="409">
        <f>AVERAGE(DM321:DM323)</f>
        <v/>
      </c>
      <c r="DN341" s="409">
        <f>AVERAGE(DN321:DN323)</f>
        <v/>
      </c>
      <c r="DO341" s="409">
        <f>AVERAGE(DO321:DO323)</f>
        <v/>
      </c>
      <c r="DP341" s="409">
        <f>AVERAGE(DP321:DP323)</f>
        <v/>
      </c>
      <c r="DQ341" s="1225" t="n"/>
      <c r="DR341" s="1225" t="n"/>
      <c r="DS341" s="2703">
        <f>AVERAGE(DS321:DS323)</f>
        <v/>
      </c>
      <c r="DT341" s="2703">
        <f>+DP341/DK341*DAY(DI341)</f>
        <v/>
      </c>
      <c r="DU341" s="1227">
        <f>(DN341+DO341)/DK341</f>
        <v/>
      </c>
      <c r="DV341" s="1227">
        <f>+DM341/(+DM341+DN341+DO341)</f>
        <v/>
      </c>
      <c r="DW341" s="1957">
        <f t="array" ref="DW341">DM341/(SUMPRODUCT(--(CHOOSE({1,2,3},DL341,DN341,DO341)&gt;0),CHOOSE({1,2,3},DL341,DN341,DO341))+DK341)</f>
        <v/>
      </c>
      <c r="DY341" s="408" t="inlineStr">
        <is>
          <t>Avg Prior 3 Mo</t>
        </is>
      </c>
      <c r="DZ341" s="409">
        <f>AVERAGE(DZ321:DZ323)</f>
        <v/>
      </c>
      <c r="EA341" s="409">
        <f>AVERAGE(EA321:EA323)</f>
        <v/>
      </c>
      <c r="EB341" s="409">
        <f>AVERAGE(EB321:EB323)</f>
        <v/>
      </c>
      <c r="EC341" s="409">
        <f>AVERAGE(EC321:EC323)</f>
        <v/>
      </c>
      <c r="ED341" s="409">
        <f>AVERAGE(ED321:ED323)</f>
        <v/>
      </c>
      <c r="EE341" s="409">
        <f>AVERAGE(EE321:EE323)</f>
        <v/>
      </c>
      <c r="EF341" s="409">
        <f>AVERAGE(EF321:EF323)</f>
        <v/>
      </c>
      <c r="EG341" s="1225" t="n"/>
      <c r="EH341" s="1225" t="n"/>
      <c r="EI341" s="2703">
        <f>AVERAGE(EI321:EI323)</f>
        <v/>
      </c>
      <c r="EJ341" s="2703">
        <f>+EF341/EA341*DAY(DY341)</f>
        <v/>
      </c>
      <c r="EK341" s="1227">
        <f>(ED341+EE341)/EA341</f>
        <v/>
      </c>
      <c r="EL341" s="1227">
        <f>+EC341/(+EC341+ED341+EE341)</f>
        <v/>
      </c>
      <c r="EM341" s="1957">
        <f t="array" ref="EM341">EC341/(SUMPRODUCT(--(CHOOSE({1,2,3},EB341,ED341,EE341)&gt;0),CHOOSE({1,2,3},EB341,ED341,EE341))+EA341)</f>
        <v/>
      </c>
      <c r="EO341" s="408" t="inlineStr">
        <is>
          <t>Avg Prior 3 Mo</t>
        </is>
      </c>
      <c r="EP341" s="409">
        <f>AVERAGE(EP321:EP323)</f>
        <v/>
      </c>
      <c r="EQ341" s="409">
        <f>AVERAGE(EQ321:EQ323)</f>
        <v/>
      </c>
      <c r="ER341" s="409">
        <f>AVERAGE(ER321:ER323)</f>
        <v/>
      </c>
      <c r="ES341" s="409">
        <f>AVERAGE(ES321:ES323)</f>
        <v/>
      </c>
      <c r="ET341" s="409">
        <f>AVERAGE(ET321:ET323)</f>
        <v/>
      </c>
      <c r="EU341" s="409">
        <f>AVERAGE(EU321:EU323)</f>
        <v/>
      </c>
      <c r="EV341" s="409">
        <f>AVERAGE(EV321:EV323)</f>
        <v/>
      </c>
      <c r="EW341" s="1225" t="n"/>
      <c r="EX341" s="1225" t="n"/>
      <c r="EY341" s="2703">
        <f>AVERAGE(EY321:EY323)</f>
        <v/>
      </c>
      <c r="EZ341" s="2703">
        <f>+EV341/EQ341*DAY(EO341)</f>
        <v/>
      </c>
      <c r="FA341" s="1227">
        <f>(ET341+EU341)/EQ341</f>
        <v/>
      </c>
      <c r="FB341" s="1227">
        <f>+ES341/(+ES341+ET341+EU341)</f>
        <v/>
      </c>
      <c r="FC341" s="1957">
        <f t="array" ref="FC341">ES341/(SUMPRODUCT(--(CHOOSE({1,2,3},FH341,FX341,GN341)&gt;0),CHOOSE({1,2,3},FH341,FX341,GN341))+EQ341)</f>
        <v/>
      </c>
      <c r="FE341" s="408" t="inlineStr">
        <is>
          <t>Avg Prior 3 Mo</t>
        </is>
      </c>
      <c r="FF341" s="409">
        <f>AVERAGE(FF321:FF323)</f>
        <v/>
      </c>
      <c r="FG341" s="409">
        <f>AVERAGE(FG321:FG323)</f>
        <v/>
      </c>
      <c r="FH341" s="409">
        <f>AVERAGE(FH321:FH323)</f>
        <v/>
      </c>
      <c r="FI341" s="409">
        <f>AVERAGE(FI321:FI323)</f>
        <v/>
      </c>
      <c r="FJ341" s="409">
        <f>AVERAGE(FJ321:FJ323)</f>
        <v/>
      </c>
      <c r="FK341" s="409">
        <f>AVERAGE(FK321:FK323)</f>
        <v/>
      </c>
      <c r="FL341" s="409">
        <f>AVERAGE(FL321:FL323)</f>
        <v/>
      </c>
      <c r="FM341" s="1225" t="n"/>
      <c r="FN341" s="1225" t="n"/>
      <c r="FO341" s="2703">
        <f>AVERAGE(FO321:FO323)</f>
        <v/>
      </c>
      <c r="FP341" s="2703">
        <f>+FL341/FG341*DAY(FE341)</f>
        <v/>
      </c>
      <c r="FQ341" s="1227">
        <f>(FJ341+FK341)/FG341</f>
        <v/>
      </c>
      <c r="FR341" s="1227">
        <f>+FI341/(+FI341+FJ341+FK341)</f>
        <v/>
      </c>
      <c r="FS341" s="1957">
        <f t="array" ref="FS341">FI341/(SUMPRODUCT(--(CHOOSE({1,2,3},FH341,FJ341,FK341)&gt;0),CHOOSE({1,2,3},FH341,FJ341,FK341))+FG341)</f>
        <v/>
      </c>
      <c r="FU341" s="408" t="inlineStr">
        <is>
          <t>Avg Prior 3 Mo</t>
        </is>
      </c>
      <c r="FV341" s="409">
        <f>AVERAGE(FV321:FV323)</f>
        <v/>
      </c>
      <c r="FW341" s="409">
        <f>AVERAGE(FW321:FW323)</f>
        <v/>
      </c>
      <c r="FX341" s="409">
        <f>AVERAGE(FX321:FX323)</f>
        <v/>
      </c>
      <c r="FY341" s="409">
        <f>AVERAGE(FY321:FY323)</f>
        <v/>
      </c>
      <c r="FZ341" s="409">
        <f>AVERAGE(FZ321:FZ323)</f>
        <v/>
      </c>
      <c r="GA341" s="409">
        <f>AVERAGE(GA321:GA323)</f>
        <v/>
      </c>
      <c r="GB341" s="409">
        <f>AVERAGE(GB321:GB323)</f>
        <v/>
      </c>
      <c r="GC341" s="1225" t="n"/>
      <c r="GD341" s="1225" t="n"/>
      <c r="GE341" s="2703">
        <f>AVERAGE(GE321:GE323)</f>
        <v/>
      </c>
      <c r="GF341" s="2703">
        <f>+GB341/FW341*DAY(FU341)</f>
        <v/>
      </c>
      <c r="GG341" s="1227">
        <f>(FZ341+GA341)/FW341</f>
        <v/>
      </c>
      <c r="GH341" s="1227">
        <f>+FY341/(+FY341+FZ341+GA341)</f>
        <v/>
      </c>
      <c r="GI341" s="1957">
        <f t="array" ref="GI341">FY341/(SUMPRODUCT(--(CHOOSE({1,2,3},FX341,FZ341,GA341)&gt;0),CHOOSE({1,2,3},FX341,FZ341,GA341))+FW341)</f>
        <v/>
      </c>
      <c r="GK341" s="408" t="inlineStr">
        <is>
          <t>Avg Prior 3 Mo</t>
        </is>
      </c>
      <c r="GL341" s="409">
        <f>AVERAGE(GL321:GL323)</f>
        <v/>
      </c>
      <c r="GM341" s="409">
        <f>AVERAGE(GM321:GM323)</f>
        <v/>
      </c>
      <c r="GN341" s="409">
        <f>AVERAGE(GN321:GN323)</f>
        <v/>
      </c>
      <c r="GO341" s="409">
        <f>AVERAGE(GO321:GO323)</f>
        <v/>
      </c>
      <c r="GP341" s="409">
        <f>AVERAGE(GP321:GP323)</f>
        <v/>
      </c>
      <c r="GQ341" s="409">
        <f>AVERAGE(GQ321:GQ323)</f>
        <v/>
      </c>
      <c r="GR341" s="409">
        <f>AVERAGE(GR321:GR323)</f>
        <v/>
      </c>
      <c r="GS341" s="1225" t="n"/>
      <c r="GT341" s="1225" t="n"/>
      <c r="GU341" s="2703">
        <f>AVERAGE(GU321:GU323)</f>
        <v/>
      </c>
      <c r="GV341" s="2703">
        <f>+GR341/GM341*DAY(GK341)</f>
        <v/>
      </c>
      <c r="GW341" s="1227">
        <f>(GP341+GQ341)/GM341</f>
        <v/>
      </c>
      <c r="GX341" s="1227">
        <f>+GO341/(+GO341+GP341+GQ341)</f>
        <v/>
      </c>
      <c r="GY341" s="1957">
        <f t="array" ref="GY341">GO341/(SUMPRODUCT(--(CHOOSE({1,2,3},GN341,GP341,GQ341)&gt;0),CHOOSE({1,2,3},GN341,GP341,GQ341))+GM341)</f>
        <v/>
      </c>
    </row>
    <row r="342">
      <c r="A342" s="408" t="inlineStr">
        <is>
          <t>Avg Prior 6 Mo</t>
        </is>
      </c>
      <c r="B342" s="409">
        <f>AVERAGE(B318:B323)</f>
        <v/>
      </c>
      <c r="C342" s="409">
        <f>AVERAGE(C318:C323)</f>
        <v/>
      </c>
      <c r="D342" s="409">
        <f>AVERAGE(D318:D323)</f>
        <v/>
      </c>
      <c r="E342" s="409">
        <f>AVERAGE(E318:E323)</f>
        <v/>
      </c>
      <c r="F342" s="409">
        <f>AVERAGE(F318:F323)</f>
        <v/>
      </c>
      <c r="G342" s="409">
        <f>AVERAGE(G318:G323)</f>
        <v/>
      </c>
      <c r="H342" s="409">
        <f>AVERAGE(H318:H323)</f>
        <v/>
      </c>
      <c r="I342" s="1225" t="n"/>
      <c r="J342" s="1225" t="n"/>
      <c r="K342" s="2703">
        <f>AVERAGE(K318:K323)</f>
        <v/>
      </c>
      <c r="L342" s="2703">
        <f>+H342/C342*DAY(A342)</f>
        <v/>
      </c>
      <c r="M342" s="1227">
        <f>(F342+G342)/C342</f>
        <v/>
      </c>
      <c r="N342" s="1227">
        <f>+E342/(+E342+F342+G342)</f>
        <v/>
      </c>
      <c r="O342" s="1957">
        <f t="array" ref="O342">E342/(SUMPRODUCT(--(CHOOSE({1,2,3},D342,F342,G342)&gt;0),CHOOSE({1,2,3},D342,F342,G342))+C342)</f>
        <v/>
      </c>
      <c r="Q342" s="408" t="inlineStr">
        <is>
          <t>Avg Prior 6 Mo</t>
        </is>
      </c>
      <c r="R342" s="409">
        <f>AVERAGE(R318:R323)</f>
        <v/>
      </c>
      <c r="S342" s="409">
        <f>AVERAGE(S318:S323)</f>
        <v/>
      </c>
      <c r="T342" s="409">
        <f>AVERAGE(T318:T323)</f>
        <v/>
      </c>
      <c r="U342" s="409">
        <f>AVERAGE(U318:U323)</f>
        <v/>
      </c>
      <c r="V342" s="409">
        <f>AVERAGE(V318:V323)</f>
        <v/>
      </c>
      <c r="W342" s="409">
        <f>AVERAGE(W318:W323)</f>
        <v/>
      </c>
      <c r="X342" s="409">
        <f>AVERAGE(X318:X323)</f>
        <v/>
      </c>
      <c r="Y342" s="1225" t="n"/>
      <c r="Z342" s="1225" t="n"/>
      <c r="AA342" s="2703">
        <f>AVERAGE(AA318:AA323)</f>
        <v/>
      </c>
      <c r="AB342" s="2703">
        <f>+X342/S342*DAY(Q342)</f>
        <v/>
      </c>
      <c r="AC342" s="1227">
        <f>(V342+W342)/S342</f>
        <v/>
      </c>
      <c r="AD342" s="1227">
        <f>+U342/(+U342+V342+W342)</f>
        <v/>
      </c>
      <c r="AE342" s="1957">
        <f t="array" ref="AE342">U342/(SUMPRODUCT(--(CHOOSE({1,2,3},T342,V342,W342)&gt;0),CHOOSE({1,2,3},T342,V342,W342))+S342)</f>
        <v/>
      </c>
      <c r="AG342" s="408" t="inlineStr">
        <is>
          <t>Avg Prior 6 Mo</t>
        </is>
      </c>
      <c r="AH342" s="409">
        <f>AVERAGE(AH318:AH323)</f>
        <v/>
      </c>
      <c r="AI342" s="409">
        <f>AVERAGE(AI318:AI323)</f>
        <v/>
      </c>
      <c r="AJ342" s="409">
        <f>AVERAGE(AJ318:AJ323)</f>
        <v/>
      </c>
      <c r="AK342" s="409">
        <f>AVERAGE(AK318:AK323)</f>
        <v/>
      </c>
      <c r="AL342" s="409">
        <f>AVERAGE(AL318:AL323)</f>
        <v/>
      </c>
      <c r="AM342" s="409">
        <f>AVERAGE(AM318:AM323)</f>
        <v/>
      </c>
      <c r="AN342" s="409">
        <f>AVERAGE(AN318:AN323)</f>
        <v/>
      </c>
      <c r="AO342" s="1225" t="n"/>
      <c r="AP342" s="1225" t="n"/>
      <c r="AQ342" s="2703">
        <f>AVERAGE(AQ318:AQ323)</f>
        <v/>
      </c>
      <c r="AR342" s="2703">
        <f>+AN342/AI342*DAY(AG342)</f>
        <v/>
      </c>
      <c r="AS342" s="1227">
        <f>(AL342+AM342)/AI342</f>
        <v/>
      </c>
      <c r="AT342" s="1227">
        <f>+AK342/(+AK342+AL342+AM342)</f>
        <v/>
      </c>
      <c r="AU342" s="1957">
        <f t="array" ref="AU342">AK342/(SUMPRODUCT(--(CHOOSE({1,2,3},AJ342,AL342,AM342)&gt;0),CHOOSE({1,2,3},AJ342,AL342,AM342))+AI342)</f>
        <v/>
      </c>
      <c r="AW342" s="408" t="inlineStr">
        <is>
          <t>Avg Prior 6 Mo</t>
        </is>
      </c>
      <c r="AX342" s="409">
        <f>AVERAGE(AX318:AX323)</f>
        <v/>
      </c>
      <c r="AY342" s="409">
        <f>AVERAGE(AY318:AY323)</f>
        <v/>
      </c>
      <c r="AZ342" s="409">
        <f>AVERAGE(AZ318:AZ323)</f>
        <v/>
      </c>
      <c r="BA342" s="409">
        <f>AVERAGE(BA318:BA323)</f>
        <v/>
      </c>
      <c r="BB342" s="409">
        <f>AVERAGE(BB318:BB323)</f>
        <v/>
      </c>
      <c r="BC342" s="409">
        <f>AVERAGE(BC318:BC323)</f>
        <v/>
      </c>
      <c r="BD342" s="409">
        <f>AVERAGE(BD318:BD323)</f>
        <v/>
      </c>
      <c r="BE342" s="1225" t="n"/>
      <c r="BF342" s="1225" t="n"/>
      <c r="BG342" s="2703">
        <f>AVERAGE(BG318:BG323)</f>
        <v/>
      </c>
      <c r="BH342" s="2703">
        <f>+BD342/AY342*DAY(AW342)</f>
        <v/>
      </c>
      <c r="BI342" s="1227">
        <f>(BB342+BC342)/AY342</f>
        <v/>
      </c>
      <c r="BJ342" s="1227">
        <f>+BA342/(+BA342+BB342+BC342)</f>
        <v/>
      </c>
      <c r="BK342" s="1957">
        <f t="array" ref="BK342">BA342/(SUMPRODUCT(--(CHOOSE({1,2,3},AZ342,BB342,BC342)&gt;0),CHOOSE({1,2,3},AZ342,BB342,BC342))+AY342)</f>
        <v/>
      </c>
      <c r="BM342" s="408" t="inlineStr">
        <is>
          <t>Avg Prior 6 Mo</t>
        </is>
      </c>
      <c r="BN342" s="409">
        <f>AVERAGE(BN318:BN323)</f>
        <v/>
      </c>
      <c r="BO342" s="409">
        <f>AVERAGE(BO318:BO323)</f>
        <v/>
      </c>
      <c r="BP342" s="409">
        <f>AVERAGE(BP318:BP323)</f>
        <v/>
      </c>
      <c r="BQ342" s="409">
        <f>AVERAGE(BQ318:BQ323)</f>
        <v/>
      </c>
      <c r="BR342" s="409">
        <f>AVERAGE(BR318:BR323)</f>
        <v/>
      </c>
      <c r="BS342" s="409">
        <f>AVERAGE(BS318:BS323)</f>
        <v/>
      </c>
      <c r="BT342" s="409">
        <f>AVERAGE(BT318:BT323)</f>
        <v/>
      </c>
      <c r="BU342" s="1225" t="n"/>
      <c r="BV342" s="1225" t="n"/>
      <c r="BW342" s="2703">
        <f>AVERAGE(BW318:BW323)</f>
        <v/>
      </c>
      <c r="BX342" s="2703">
        <f>+BT342/BO342*DAY(BM342)</f>
        <v/>
      </c>
      <c r="BY342" s="1227">
        <f>(BR342+BS342)/BO342</f>
        <v/>
      </c>
      <c r="BZ342" s="1227">
        <f>+BQ342/(+BQ342+BR342+BS342)</f>
        <v/>
      </c>
      <c r="CA342" s="1957">
        <f t="array" ref="CA342">BQ342/(SUMPRODUCT(--(CHOOSE({1,2,3},BP342,BR342,BS342)&gt;0),CHOOSE({1,2,3},BP342,BR342,BS342))+BO342)</f>
        <v/>
      </c>
      <c r="CC342" s="408" t="inlineStr">
        <is>
          <t>Avg Prior 6 Mo</t>
        </is>
      </c>
      <c r="CD342" s="409">
        <f>AVERAGE(CD318:CD323)</f>
        <v/>
      </c>
      <c r="CE342" s="409">
        <f>AVERAGE(CE318:CE323)</f>
        <v/>
      </c>
      <c r="CF342" s="409">
        <f>AVERAGE(CF318:CF323)</f>
        <v/>
      </c>
      <c r="CG342" s="409">
        <f>AVERAGE(CG318:CG323)</f>
        <v/>
      </c>
      <c r="CH342" s="409">
        <f>AVERAGE(CH318:CH323)</f>
        <v/>
      </c>
      <c r="CI342" s="409">
        <f>AVERAGE(CI318:CI323)</f>
        <v/>
      </c>
      <c r="CJ342" s="409">
        <f>AVERAGE(CJ318:CJ323)</f>
        <v/>
      </c>
      <c r="CK342" s="1225" t="n"/>
      <c r="CL342" s="1225" t="n"/>
      <c r="CM342" s="2703">
        <f>AVERAGE(CM318:CM323)</f>
        <v/>
      </c>
      <c r="CN342" s="2703">
        <f>+CJ342/CE342*DAY(CC342)</f>
        <v/>
      </c>
      <c r="CO342" s="1227">
        <f>(CH342+CI342)/CE342</f>
        <v/>
      </c>
      <c r="CP342" s="1227">
        <f>+CG342/(+CG342+CH342+CI342)</f>
        <v/>
      </c>
      <c r="CQ342" s="1957">
        <f t="array" ref="CQ342">CG342/(SUMPRODUCT(--(CHOOSE({1,2,3},CF342,CH342,CI342)&gt;0),CHOOSE({1,2,3},CF342,CH342,CI342))+CE342)</f>
        <v/>
      </c>
      <c r="CS342" s="408" t="inlineStr">
        <is>
          <t>Avg Prior 6 Mo</t>
        </is>
      </c>
      <c r="CT342" s="409">
        <f>AVERAGE(CT318:CT323)</f>
        <v/>
      </c>
      <c r="CU342" s="409">
        <f>AVERAGE(CU318:CU323)</f>
        <v/>
      </c>
      <c r="CV342" s="409">
        <f>AVERAGE(CV318:CV323)</f>
        <v/>
      </c>
      <c r="CW342" s="409">
        <f>AVERAGE(CW318:CW323)</f>
        <v/>
      </c>
      <c r="CX342" s="409">
        <f>AVERAGE(CX318:CX323)</f>
        <v/>
      </c>
      <c r="CY342" s="409">
        <f>AVERAGE(CY318:CY323)</f>
        <v/>
      </c>
      <c r="CZ342" s="409">
        <f>AVERAGE(CZ318:CZ323)</f>
        <v/>
      </c>
      <c r="DA342" s="1225" t="n"/>
      <c r="DB342" s="1225" t="n"/>
      <c r="DC342" s="2703">
        <f>AVERAGE(DC318:DC323)</f>
        <v/>
      </c>
      <c r="DD342" s="2703">
        <f>+CZ342/CU342*DAY(CS342)</f>
        <v/>
      </c>
      <c r="DE342" s="1227">
        <f>(CX342+CY342)/CU342</f>
        <v/>
      </c>
      <c r="DF342" s="1227">
        <f>+CW342/(+CW342+CX342+CY342)</f>
        <v/>
      </c>
      <c r="DG342" s="1957">
        <f t="array" ref="DG342">CW342/(SUMPRODUCT(--(CHOOSE({1,2,3},CV342,CX342,CY342)&gt;0),CHOOSE({1,2,3},CV342,CX342,CY342))+CU342)</f>
        <v/>
      </c>
      <c r="DI342" s="408" t="inlineStr">
        <is>
          <t>Avg Prior 6 Mo</t>
        </is>
      </c>
      <c r="DJ342" s="409">
        <f>AVERAGE(DJ318:DJ323)</f>
        <v/>
      </c>
      <c r="DK342" s="409">
        <f>AVERAGE(DK318:DK323)</f>
        <v/>
      </c>
      <c r="DL342" s="409">
        <f>AVERAGE(DL318:DL323)</f>
        <v/>
      </c>
      <c r="DM342" s="409">
        <f>AVERAGE(DM318:DM323)</f>
        <v/>
      </c>
      <c r="DN342" s="409">
        <f>AVERAGE(DN318:DN323)</f>
        <v/>
      </c>
      <c r="DO342" s="409">
        <f>AVERAGE(DO318:DO323)</f>
        <v/>
      </c>
      <c r="DP342" s="409">
        <f>AVERAGE(DP318:DP323)</f>
        <v/>
      </c>
      <c r="DQ342" s="1225" t="n"/>
      <c r="DR342" s="1225" t="n"/>
      <c r="DS342" s="2703">
        <f>AVERAGE(DS318:DS323)</f>
        <v/>
      </c>
      <c r="DT342" s="2703">
        <f>+DP342/DK342*DAY(DI342)</f>
        <v/>
      </c>
      <c r="DU342" s="1227">
        <f>(DN342+DO342)/DK342</f>
        <v/>
      </c>
      <c r="DV342" s="1227">
        <f>+DM342/(+DM342+DN342+DO342)</f>
        <v/>
      </c>
      <c r="DW342" s="1957">
        <f t="array" ref="DW342">DM342/(SUMPRODUCT(--(CHOOSE({1,2,3},DL342,DN342,DO342)&gt;0),CHOOSE({1,2,3},DL342,DN342,DO342))+DK342)</f>
        <v/>
      </c>
      <c r="DY342" s="408" t="inlineStr">
        <is>
          <t>Avg Prior 6 Mo</t>
        </is>
      </c>
      <c r="DZ342" s="409">
        <f>AVERAGE(DZ318:DZ323)</f>
        <v/>
      </c>
      <c r="EA342" s="409">
        <f>AVERAGE(EA318:EA323)</f>
        <v/>
      </c>
      <c r="EB342" s="409">
        <f>AVERAGE(EB318:EB323)</f>
        <v/>
      </c>
      <c r="EC342" s="409">
        <f>AVERAGE(EC318:EC323)</f>
        <v/>
      </c>
      <c r="ED342" s="409">
        <f>AVERAGE(ED318:ED323)</f>
        <v/>
      </c>
      <c r="EE342" s="409">
        <f>AVERAGE(EE318:EE323)</f>
        <v/>
      </c>
      <c r="EF342" s="409">
        <f>AVERAGE(EF318:EF323)</f>
        <v/>
      </c>
      <c r="EG342" s="1225" t="n"/>
      <c r="EH342" s="1225" t="n"/>
      <c r="EI342" s="2703">
        <f>AVERAGE(EI318:EI323)</f>
        <v/>
      </c>
      <c r="EJ342" s="2703">
        <f>+EF342/EA342*DAY(DY342)</f>
        <v/>
      </c>
      <c r="EK342" s="1227">
        <f>(ED342+EE342)/EA342</f>
        <v/>
      </c>
      <c r="EL342" s="1227">
        <f>+EC342/(+EC342+ED342+EE342)</f>
        <v/>
      </c>
      <c r="EM342" s="1957">
        <f t="array" ref="EM342">EC342/(SUMPRODUCT(--(CHOOSE({1,2,3},EB342,ED342,EE342)&gt;0),CHOOSE({1,2,3},EB342,ED342,EE342))+EA342)</f>
        <v/>
      </c>
      <c r="EO342" s="408" t="inlineStr">
        <is>
          <t>Avg Prior 6 Mo</t>
        </is>
      </c>
      <c r="EP342" s="409">
        <f>AVERAGE(EP318:EP323)</f>
        <v/>
      </c>
      <c r="EQ342" s="409">
        <f>AVERAGE(EQ318:EQ323)</f>
        <v/>
      </c>
      <c r="ER342" s="409">
        <f>AVERAGE(ER318:ER323)</f>
        <v/>
      </c>
      <c r="ES342" s="409">
        <f>AVERAGE(ES318:ES323)</f>
        <v/>
      </c>
      <c r="ET342" s="409">
        <f>AVERAGE(ET318:ET323)</f>
        <v/>
      </c>
      <c r="EU342" s="409">
        <f>AVERAGE(EU318:EU323)</f>
        <v/>
      </c>
      <c r="EV342" s="409">
        <f>AVERAGE(EV318:EV323)</f>
        <v/>
      </c>
      <c r="EW342" s="1225" t="n"/>
      <c r="EX342" s="1225" t="n"/>
      <c r="EY342" s="2703">
        <f>AVERAGE(EY318:EY323)</f>
        <v/>
      </c>
      <c r="EZ342" s="2703">
        <f>+EV342/EQ342*DAY(EO342)</f>
        <v/>
      </c>
      <c r="FA342" s="1227">
        <f>(ET342+EU342)/EQ342</f>
        <v/>
      </c>
      <c r="FB342" s="1227">
        <f>+ES342/(+ES342+ET342+EU342)</f>
        <v/>
      </c>
      <c r="FC342" s="1957">
        <f t="array" ref="FC342">ES342/(SUMPRODUCT(--(CHOOSE({1,2,3},FH342,FX342,GN342)&gt;0),CHOOSE({1,2,3},FH342,FX342,GN342))+EQ342)</f>
        <v/>
      </c>
      <c r="FE342" s="408" t="inlineStr">
        <is>
          <t>Avg Prior 6 Mo</t>
        </is>
      </c>
      <c r="FF342" s="409">
        <f>AVERAGE(FF318:FF323)</f>
        <v/>
      </c>
      <c r="FG342" s="409">
        <f>AVERAGE(FG318:FG323)</f>
        <v/>
      </c>
      <c r="FH342" s="409">
        <f>AVERAGE(FH318:FH323)</f>
        <v/>
      </c>
      <c r="FI342" s="409">
        <f>AVERAGE(FI318:FI323)</f>
        <v/>
      </c>
      <c r="FJ342" s="409">
        <f>AVERAGE(FJ318:FJ323)</f>
        <v/>
      </c>
      <c r="FK342" s="409">
        <f>AVERAGE(FK318:FK323)</f>
        <v/>
      </c>
      <c r="FL342" s="409">
        <f>AVERAGE(FL318:FL323)</f>
        <v/>
      </c>
      <c r="FM342" s="1225" t="n"/>
      <c r="FN342" s="1225" t="n"/>
      <c r="FO342" s="2703">
        <f>AVERAGE(FO318:FO323)</f>
        <v/>
      </c>
      <c r="FP342" s="2703">
        <f>+FL342/FG342*DAY(FE342)</f>
        <v/>
      </c>
      <c r="FQ342" s="1227">
        <f>(FJ342+FK342)/FG342</f>
        <v/>
      </c>
      <c r="FR342" s="1227">
        <f>+FI342/(+FI342+FJ342+FK342)</f>
        <v/>
      </c>
      <c r="FS342" s="1957">
        <f t="array" ref="FS342">FI342/(SUMPRODUCT(--(CHOOSE({1,2,3},FH342,FJ342,FK342)&gt;0),CHOOSE({1,2,3},FH342,FJ342,FK342))+FG342)</f>
        <v/>
      </c>
      <c r="FU342" s="408" t="inlineStr">
        <is>
          <t>Avg Prior 6 Mo</t>
        </is>
      </c>
      <c r="FV342" s="409">
        <f>AVERAGE(FV318:FV323)</f>
        <v/>
      </c>
      <c r="FW342" s="409">
        <f>AVERAGE(FW318:FW323)</f>
        <v/>
      </c>
      <c r="FX342" s="409">
        <f>AVERAGE(FX318:FX323)</f>
        <v/>
      </c>
      <c r="FY342" s="409">
        <f>AVERAGE(FY318:FY323)</f>
        <v/>
      </c>
      <c r="FZ342" s="409">
        <f>AVERAGE(FZ318:FZ323)</f>
        <v/>
      </c>
      <c r="GA342" s="409">
        <f>AVERAGE(GA318:GA323)</f>
        <v/>
      </c>
      <c r="GB342" s="409">
        <f>AVERAGE(GB318:GB323)</f>
        <v/>
      </c>
      <c r="GC342" s="1225" t="n"/>
      <c r="GD342" s="1225" t="n"/>
      <c r="GE342" s="2703">
        <f>AVERAGE(GE318:GE323)</f>
        <v/>
      </c>
      <c r="GF342" s="2703">
        <f>+GB342/FW342*DAY(FU342)</f>
        <v/>
      </c>
      <c r="GG342" s="1227">
        <f>(FZ342+GA342)/FW342</f>
        <v/>
      </c>
      <c r="GH342" s="1227">
        <f>+FY342/(+FY342+FZ342+GA342)</f>
        <v/>
      </c>
      <c r="GI342" s="1957">
        <f t="array" ref="GI342">FY342/(SUMPRODUCT(--(CHOOSE({1,2,3},FX342,FZ342,GA342)&gt;0),CHOOSE({1,2,3},FX342,FZ342,GA342))+FW342)</f>
        <v/>
      </c>
      <c r="GK342" s="408" t="inlineStr">
        <is>
          <t>Avg Prior 6 Mo</t>
        </is>
      </c>
      <c r="GL342" s="409">
        <f>AVERAGE(GL318:GL323)</f>
        <v/>
      </c>
      <c r="GM342" s="409">
        <f>AVERAGE(GM318:GM323)</f>
        <v/>
      </c>
      <c r="GN342" s="409">
        <f>AVERAGE(GN318:GN323)</f>
        <v/>
      </c>
      <c r="GO342" s="409">
        <f>AVERAGE(GO318:GO323)</f>
        <v/>
      </c>
      <c r="GP342" s="409">
        <f>AVERAGE(GP318:GP323)</f>
        <v/>
      </c>
      <c r="GQ342" s="409">
        <f>AVERAGE(GQ318:GQ323)</f>
        <v/>
      </c>
      <c r="GR342" s="409">
        <f>AVERAGE(GR318:GR323)</f>
        <v/>
      </c>
      <c r="GS342" s="1225" t="n"/>
      <c r="GT342" s="1225" t="n"/>
      <c r="GU342" s="2703">
        <f>AVERAGE(GU318:GU323)</f>
        <v/>
      </c>
      <c r="GV342" s="2703">
        <f>+GR342/GM342*DAY(GK342)</f>
        <v/>
      </c>
      <c r="GW342" s="1227">
        <f>(GP342+GQ342)/GM342</f>
        <v/>
      </c>
      <c r="GX342" s="1227">
        <f>+GO342/(+GO342+GP342+GQ342)</f>
        <v/>
      </c>
      <c r="GY342" s="1957">
        <f t="array" ref="GY342">GO342/(SUMPRODUCT(--(CHOOSE({1,2,3},GN342,GP342,GQ342)&gt;0),CHOOSE({1,2,3},GN342,GP342,GQ342))+GM342)</f>
        <v/>
      </c>
    </row>
    <row r="343" ht="16" customHeight="1" thickBot="1">
      <c r="A343" s="410" t="inlineStr">
        <is>
          <t>Avg Prior 12 Mo</t>
        </is>
      </c>
      <c r="B343" s="411">
        <f>AVERAGE(B312:B323)</f>
        <v/>
      </c>
      <c r="C343" s="411">
        <f>AVERAGE(C312:C323)</f>
        <v/>
      </c>
      <c r="D343" s="411">
        <f>AVERAGE(D312:D323)</f>
        <v/>
      </c>
      <c r="E343" s="411">
        <f>AVERAGE(E312:E323)</f>
        <v/>
      </c>
      <c r="F343" s="411">
        <f>AVERAGE(F312:F323)</f>
        <v/>
      </c>
      <c r="G343" s="411">
        <f>AVERAGE(G312:G323)</f>
        <v/>
      </c>
      <c r="H343" s="411">
        <f>AVERAGE(H312:H323)</f>
        <v/>
      </c>
      <c r="I343" s="412" t="n"/>
      <c r="J343" s="412" t="n"/>
      <c r="K343" s="2704">
        <f>AVERAGE(K312:K323)</f>
        <v/>
      </c>
      <c r="L343" s="2704">
        <f>+H343/C343*DAY(A343)</f>
        <v/>
      </c>
      <c r="M343" s="414">
        <f>(F343+G343)/C343</f>
        <v/>
      </c>
      <c r="N343" s="414">
        <f>+E343/(+E343+F343+G343)</f>
        <v/>
      </c>
      <c r="O343" s="1958">
        <f t="array" ref="O343">E343/(SUMPRODUCT(--(CHOOSE({1,2,3},D343,F343,G343)&gt;0),CHOOSE({1,2,3},D343,F343,G343))+C343)</f>
        <v/>
      </c>
      <c r="Q343" s="410" t="inlineStr">
        <is>
          <t>Avg Prior 12 Mo</t>
        </is>
      </c>
      <c r="R343" s="411">
        <f>AVERAGE(R312:R323)</f>
        <v/>
      </c>
      <c r="S343" s="411">
        <f>AVERAGE(S312:S323)</f>
        <v/>
      </c>
      <c r="T343" s="411">
        <f>AVERAGE(T312:T323)</f>
        <v/>
      </c>
      <c r="U343" s="411">
        <f>AVERAGE(U312:U323)</f>
        <v/>
      </c>
      <c r="V343" s="411">
        <f>AVERAGE(V312:V323)</f>
        <v/>
      </c>
      <c r="W343" s="411">
        <f>AVERAGE(W312:W323)</f>
        <v/>
      </c>
      <c r="X343" s="411">
        <f>AVERAGE(X312:X323)</f>
        <v/>
      </c>
      <c r="Y343" s="412" t="n"/>
      <c r="Z343" s="412" t="n"/>
      <c r="AA343" s="2704">
        <f>AVERAGE(AA312:AA323)</f>
        <v/>
      </c>
      <c r="AB343" s="2704">
        <f>+X343/S343*DAY(Q343)</f>
        <v/>
      </c>
      <c r="AC343" s="414">
        <f>(V343+W343)/S343</f>
        <v/>
      </c>
      <c r="AD343" s="414">
        <f>+U343/(+U343+V343+W343)</f>
        <v/>
      </c>
      <c r="AE343" s="1958">
        <f t="array" ref="AE343">U343/(SUMPRODUCT(--(CHOOSE({1,2,3},T343,V343,W343)&gt;0),CHOOSE({1,2,3},T343,V343,W343))+S343)</f>
        <v/>
      </c>
      <c r="AG343" s="410" t="inlineStr">
        <is>
          <t>Avg Prior 12 Mo</t>
        </is>
      </c>
      <c r="AH343" s="411">
        <f>AVERAGE(AH312:AH323)</f>
        <v/>
      </c>
      <c r="AI343" s="411">
        <f>AVERAGE(AI312:AI323)</f>
        <v/>
      </c>
      <c r="AJ343" s="411">
        <f>AVERAGE(AJ312:AJ323)</f>
        <v/>
      </c>
      <c r="AK343" s="411">
        <f>AVERAGE(AK312:AK323)</f>
        <v/>
      </c>
      <c r="AL343" s="411">
        <f>AVERAGE(AL312:AL323)</f>
        <v/>
      </c>
      <c r="AM343" s="411">
        <f>AVERAGE(AM312:AM323)</f>
        <v/>
      </c>
      <c r="AN343" s="411">
        <f>AVERAGE(AN312:AN323)</f>
        <v/>
      </c>
      <c r="AO343" s="412" t="n"/>
      <c r="AP343" s="412" t="n"/>
      <c r="AQ343" s="2704">
        <f>AVERAGE(AQ312:AQ323)</f>
        <v/>
      </c>
      <c r="AR343" s="2704">
        <f>+AN343/AI343*DAY(AG343)</f>
        <v/>
      </c>
      <c r="AS343" s="414">
        <f>(AL343+AM343)/AI343</f>
        <v/>
      </c>
      <c r="AT343" s="414">
        <f>+AK343/(+AK343+AL343+AM343)</f>
        <v/>
      </c>
      <c r="AU343" s="1958">
        <f t="array" ref="AU343">AK343/(SUMPRODUCT(--(CHOOSE({1,2,3},AJ343,AL343,AM343)&gt;0),CHOOSE({1,2,3},AJ343,AL343,AM343))+AI343)</f>
        <v/>
      </c>
      <c r="AW343" s="410" t="inlineStr">
        <is>
          <t>Avg Prior 12 Mo</t>
        </is>
      </c>
      <c r="AX343" s="411">
        <f>AVERAGE(AX312:AX323)</f>
        <v/>
      </c>
      <c r="AY343" s="411">
        <f>AVERAGE(AY312:AY323)</f>
        <v/>
      </c>
      <c r="AZ343" s="411">
        <f>AVERAGE(AZ312:AZ323)</f>
        <v/>
      </c>
      <c r="BA343" s="411">
        <f>AVERAGE(BA312:BA323)</f>
        <v/>
      </c>
      <c r="BB343" s="411">
        <f>AVERAGE(BB312:BB323)</f>
        <v/>
      </c>
      <c r="BC343" s="411">
        <f>AVERAGE(BC312:BC323)</f>
        <v/>
      </c>
      <c r="BD343" s="411">
        <f>AVERAGE(BD312:BD323)</f>
        <v/>
      </c>
      <c r="BE343" s="412" t="n"/>
      <c r="BF343" s="412" t="n"/>
      <c r="BG343" s="2704">
        <f>AVERAGE(BG312:BG323)</f>
        <v/>
      </c>
      <c r="BH343" s="2704">
        <f>+BD343/AY343*DAY(AW343)</f>
        <v/>
      </c>
      <c r="BI343" s="414">
        <f>(BB343+BC343)/AY343</f>
        <v/>
      </c>
      <c r="BJ343" s="414">
        <f>+BA343/(+BA343+BB343+BC343)</f>
        <v/>
      </c>
      <c r="BK343" s="1958">
        <f t="array" ref="BK343">BA343/(SUMPRODUCT(--(CHOOSE({1,2,3},AZ343,BB343,BC343)&gt;0),CHOOSE({1,2,3},AZ343,BB343,BC343))+AY343)</f>
        <v/>
      </c>
      <c r="BM343" s="410" t="inlineStr">
        <is>
          <t>Avg Prior 12 Mo</t>
        </is>
      </c>
      <c r="BN343" s="411">
        <f>AVERAGE(BN312:BN323)</f>
        <v/>
      </c>
      <c r="BO343" s="411">
        <f>AVERAGE(BO312:BO323)</f>
        <v/>
      </c>
      <c r="BP343" s="411">
        <f>AVERAGE(BP312:BP323)</f>
        <v/>
      </c>
      <c r="BQ343" s="411">
        <f>AVERAGE(BQ312:BQ323)</f>
        <v/>
      </c>
      <c r="BR343" s="411">
        <f>AVERAGE(BR312:BR323)</f>
        <v/>
      </c>
      <c r="BS343" s="411">
        <f>AVERAGE(BS312:BS323)</f>
        <v/>
      </c>
      <c r="BT343" s="411">
        <f>AVERAGE(BT312:BT323)</f>
        <v/>
      </c>
      <c r="BU343" s="412" t="n"/>
      <c r="BV343" s="412" t="n"/>
      <c r="BW343" s="2704">
        <f>AVERAGE(BW312:BW323)</f>
        <v/>
      </c>
      <c r="BX343" s="2704">
        <f>+BT343/BO343*DAY(BM343)</f>
        <v/>
      </c>
      <c r="BY343" s="414">
        <f>(BR343+BS343)/BO343</f>
        <v/>
      </c>
      <c r="BZ343" s="414">
        <f>+BQ343/(+BQ343+BR343+BS343)</f>
        <v/>
      </c>
      <c r="CA343" s="1958">
        <f t="array" ref="CA343">BQ343/(SUMPRODUCT(--(CHOOSE({1,2,3},BP343,BR343,BS343)&gt;0),CHOOSE({1,2,3},BP343,BR343,BS343))+BO343)</f>
        <v/>
      </c>
      <c r="CC343" s="410" t="inlineStr">
        <is>
          <t>Avg Prior 12 Mo</t>
        </is>
      </c>
      <c r="CD343" s="411">
        <f>AVERAGE(CD312:CD323)</f>
        <v/>
      </c>
      <c r="CE343" s="411">
        <f>AVERAGE(CE312:CE323)</f>
        <v/>
      </c>
      <c r="CF343" s="411">
        <f>AVERAGE(CF312:CF323)</f>
        <v/>
      </c>
      <c r="CG343" s="411">
        <f>AVERAGE(CG312:CG323)</f>
        <v/>
      </c>
      <c r="CH343" s="411">
        <f>AVERAGE(CH312:CH323)</f>
        <v/>
      </c>
      <c r="CI343" s="411">
        <f>AVERAGE(CI312:CI323)</f>
        <v/>
      </c>
      <c r="CJ343" s="411">
        <f>AVERAGE(CJ312:CJ323)</f>
        <v/>
      </c>
      <c r="CK343" s="412" t="n"/>
      <c r="CL343" s="412" t="n"/>
      <c r="CM343" s="2704">
        <f>AVERAGE(CM312:CM323)</f>
        <v/>
      </c>
      <c r="CN343" s="2704">
        <f>+CJ343/CE343*DAY(CC343)</f>
        <v/>
      </c>
      <c r="CO343" s="414">
        <f>(CH343+CI343)/CE343</f>
        <v/>
      </c>
      <c r="CP343" s="414">
        <f>+CG343/(+CG343+CH343+CI343)</f>
        <v/>
      </c>
      <c r="CQ343" s="1958">
        <f t="array" ref="CQ343">CG343/(SUMPRODUCT(--(CHOOSE({1,2,3},CF343,CH343,CI343)&gt;0),CHOOSE({1,2,3},CF343,CH343,CI343))+CE343)</f>
        <v/>
      </c>
      <c r="CS343" s="410" t="inlineStr">
        <is>
          <t>Avg Prior 12 Mo</t>
        </is>
      </c>
      <c r="CT343" s="411">
        <f>AVERAGE(CT312:CT323)</f>
        <v/>
      </c>
      <c r="CU343" s="411">
        <f>AVERAGE(CU312:CU323)</f>
        <v/>
      </c>
      <c r="CV343" s="411">
        <f>AVERAGE(CV312:CV323)</f>
        <v/>
      </c>
      <c r="CW343" s="411">
        <f>AVERAGE(CW312:CW323)</f>
        <v/>
      </c>
      <c r="CX343" s="411">
        <f>AVERAGE(CX312:CX323)</f>
        <v/>
      </c>
      <c r="CY343" s="411">
        <f>AVERAGE(CY312:CY323)</f>
        <v/>
      </c>
      <c r="CZ343" s="411">
        <f>AVERAGE(CZ312:CZ323)</f>
        <v/>
      </c>
      <c r="DA343" s="412" t="n"/>
      <c r="DB343" s="412" t="n"/>
      <c r="DC343" s="2704">
        <f>AVERAGE(DC312:DC323)</f>
        <v/>
      </c>
      <c r="DD343" s="2704">
        <f>+CZ343/CU343*DAY(CS343)</f>
        <v/>
      </c>
      <c r="DE343" s="414">
        <f>(CX343+CY343)/CU343</f>
        <v/>
      </c>
      <c r="DF343" s="414">
        <f>+CW343/(+CW343+CX343+CY343)</f>
        <v/>
      </c>
      <c r="DG343" s="1958">
        <f t="array" ref="DG343">CW343/(SUMPRODUCT(--(CHOOSE({1,2,3},CV343,CX343,CY343)&gt;0),CHOOSE({1,2,3},CV343,CX343,CY343))+CU343)</f>
        <v/>
      </c>
      <c r="DI343" s="410" t="inlineStr">
        <is>
          <t>Avg Prior 12 Mo</t>
        </is>
      </c>
      <c r="DJ343" s="411">
        <f>AVERAGE(DJ312:DJ323)</f>
        <v/>
      </c>
      <c r="DK343" s="411">
        <f>AVERAGE(DK312:DK323)</f>
        <v/>
      </c>
      <c r="DL343" s="411">
        <f>AVERAGE(DL312:DL323)</f>
        <v/>
      </c>
      <c r="DM343" s="411">
        <f>AVERAGE(DM312:DM323)</f>
        <v/>
      </c>
      <c r="DN343" s="411">
        <f>AVERAGE(DN312:DN323)</f>
        <v/>
      </c>
      <c r="DO343" s="411">
        <f>AVERAGE(DO312:DO323)</f>
        <v/>
      </c>
      <c r="DP343" s="411">
        <f>AVERAGE(DP312:DP323)</f>
        <v/>
      </c>
      <c r="DQ343" s="412" t="n"/>
      <c r="DR343" s="412" t="n"/>
      <c r="DS343" s="2704">
        <f>AVERAGE(DS312:DS323)</f>
        <v/>
      </c>
      <c r="DT343" s="2704">
        <f>+DP343/DK343*DAY(DI343)</f>
        <v/>
      </c>
      <c r="DU343" s="414">
        <f>(DN343+DO343)/DK343</f>
        <v/>
      </c>
      <c r="DV343" s="414">
        <f>+DM343/(+DM343+DN343+DO343)</f>
        <v/>
      </c>
      <c r="DW343" s="1958">
        <f t="array" ref="DW343">DM343/(SUMPRODUCT(--(CHOOSE({1,2,3},DL343,DN343,DO343)&gt;0),CHOOSE({1,2,3},DL343,DN343,DO343))+DK343)</f>
        <v/>
      </c>
      <c r="DY343" s="410" t="inlineStr">
        <is>
          <t>Avg Prior 12 Mo</t>
        </is>
      </c>
      <c r="DZ343" s="411">
        <f>AVERAGE(DZ312:DZ323)</f>
        <v/>
      </c>
      <c r="EA343" s="411">
        <f>AVERAGE(EA312:EA323)</f>
        <v/>
      </c>
      <c r="EB343" s="411">
        <f>AVERAGE(EB312:EB323)</f>
        <v/>
      </c>
      <c r="EC343" s="411">
        <f>AVERAGE(EC312:EC323)</f>
        <v/>
      </c>
      <c r="ED343" s="411">
        <f>AVERAGE(ED312:ED323)</f>
        <v/>
      </c>
      <c r="EE343" s="411">
        <f>AVERAGE(EE312:EE323)</f>
        <v/>
      </c>
      <c r="EF343" s="411">
        <f>AVERAGE(EF312:EF323)</f>
        <v/>
      </c>
      <c r="EG343" s="412" t="n"/>
      <c r="EH343" s="412" t="n"/>
      <c r="EI343" s="2704">
        <f>AVERAGE(EI312:EI323)</f>
        <v/>
      </c>
      <c r="EJ343" s="2704">
        <f>+EF343/EA343*DAY(DY343)</f>
        <v/>
      </c>
      <c r="EK343" s="414">
        <f>(ED343+EE343)/EA343</f>
        <v/>
      </c>
      <c r="EL343" s="414">
        <f>+EC343/(+EC343+ED343+EE343)</f>
        <v/>
      </c>
      <c r="EM343" s="1958">
        <f t="array" ref="EM343">EC343/(SUMPRODUCT(--(CHOOSE({1,2,3},EB343,ED343,EE343)&gt;0),CHOOSE({1,2,3},EB343,ED343,EE343))+EA343)</f>
        <v/>
      </c>
      <c r="EO343" s="410" t="inlineStr">
        <is>
          <t>Avg Prior 12 Mo</t>
        </is>
      </c>
      <c r="EP343" s="411">
        <f>AVERAGE(EP312:EP323)</f>
        <v/>
      </c>
      <c r="EQ343" s="411">
        <f>AVERAGE(EQ312:EQ323)</f>
        <v/>
      </c>
      <c r="ER343" s="411">
        <f>AVERAGE(ER312:ER323)</f>
        <v/>
      </c>
      <c r="ES343" s="411">
        <f>AVERAGE(ES312:ES323)</f>
        <v/>
      </c>
      <c r="ET343" s="411">
        <f>AVERAGE(ET312:ET323)</f>
        <v/>
      </c>
      <c r="EU343" s="411">
        <f>AVERAGE(EU312:EU323)</f>
        <v/>
      </c>
      <c r="EV343" s="411">
        <f>AVERAGE(EV312:EV323)</f>
        <v/>
      </c>
      <c r="EW343" s="412" t="n"/>
      <c r="EX343" s="412" t="n"/>
      <c r="EY343" s="2704">
        <f>AVERAGE(EY312:EY323)</f>
        <v/>
      </c>
      <c r="EZ343" s="2704">
        <f>+EV343/EQ343*DAY(EO343)</f>
        <v/>
      </c>
      <c r="FA343" s="414">
        <f>(ET343+EU343)/EQ343</f>
        <v/>
      </c>
      <c r="FB343" s="414">
        <f>+ES343/(+ES343+ET343+EU343)</f>
        <v/>
      </c>
      <c r="FC343" s="1958">
        <f t="array" ref="FC343">ES343/(SUMPRODUCT(--(CHOOSE({1,2,3},FH343,FX343,GN343)&gt;0),CHOOSE({1,2,3},FH343,FX343,GN343))+EQ343)</f>
        <v/>
      </c>
      <c r="FE343" s="410" t="inlineStr">
        <is>
          <t>Avg Prior 12 Mo</t>
        </is>
      </c>
      <c r="FF343" s="411">
        <f>AVERAGE(FF312:FF323)</f>
        <v/>
      </c>
      <c r="FG343" s="411">
        <f>AVERAGE(FG312:FG323)</f>
        <v/>
      </c>
      <c r="FH343" s="411">
        <f>AVERAGE(FH312:FH323)</f>
        <v/>
      </c>
      <c r="FI343" s="411">
        <f>AVERAGE(FI312:FI323)</f>
        <v/>
      </c>
      <c r="FJ343" s="411">
        <f>AVERAGE(FJ312:FJ323)</f>
        <v/>
      </c>
      <c r="FK343" s="411">
        <f>AVERAGE(FK312:FK323)</f>
        <v/>
      </c>
      <c r="FL343" s="411">
        <f>AVERAGE(FL312:FL323)</f>
        <v/>
      </c>
      <c r="FM343" s="412" t="n"/>
      <c r="FN343" s="412" t="n"/>
      <c r="FO343" s="2704">
        <f>AVERAGE(FO312:FO323)</f>
        <v/>
      </c>
      <c r="FP343" s="2704">
        <f>+FL343/FG343*DAY(FE343)</f>
        <v/>
      </c>
      <c r="FQ343" s="414">
        <f>(FJ343+FK343)/FG343</f>
        <v/>
      </c>
      <c r="FR343" s="414">
        <f>+FI343/(+FI343+FJ343+FK343)</f>
        <v/>
      </c>
      <c r="FS343" s="1958">
        <f t="array" ref="FS343">FI343/(SUMPRODUCT(--(CHOOSE({1,2,3},FH343,FJ343,FK343)&gt;0),CHOOSE({1,2,3},FH343,FJ343,FK343))+FG343)</f>
        <v/>
      </c>
      <c r="FU343" s="410" t="inlineStr">
        <is>
          <t>Avg Prior 12 Mo</t>
        </is>
      </c>
      <c r="FV343" s="411">
        <f>AVERAGE(FV312:FV323)</f>
        <v/>
      </c>
      <c r="FW343" s="411">
        <f>AVERAGE(FW312:FW323)</f>
        <v/>
      </c>
      <c r="FX343" s="411">
        <f>AVERAGE(FX312:FX323)</f>
        <v/>
      </c>
      <c r="FY343" s="411">
        <f>AVERAGE(FY312:FY323)</f>
        <v/>
      </c>
      <c r="FZ343" s="411">
        <f>AVERAGE(FZ312:FZ323)</f>
        <v/>
      </c>
      <c r="GA343" s="411">
        <f>AVERAGE(GA312:GA323)</f>
        <v/>
      </c>
      <c r="GB343" s="411">
        <f>AVERAGE(GB312:GB323)</f>
        <v/>
      </c>
      <c r="GC343" s="412" t="n"/>
      <c r="GD343" s="412" t="n"/>
      <c r="GE343" s="2704">
        <f>AVERAGE(GE312:GE323)</f>
        <v/>
      </c>
      <c r="GF343" s="2704">
        <f>+GB343/FW343*DAY(FU343)</f>
        <v/>
      </c>
      <c r="GG343" s="414">
        <f>(FZ343+GA343)/FW343</f>
        <v/>
      </c>
      <c r="GH343" s="414">
        <f>+FY343/(+FY343+FZ343+GA343)</f>
        <v/>
      </c>
      <c r="GI343" s="1958">
        <f t="array" ref="GI343">FY343/(SUMPRODUCT(--(CHOOSE({1,2,3},FX343,FZ343,GA343)&gt;0),CHOOSE({1,2,3},FX343,FZ343,GA343))+FW343)</f>
        <v/>
      </c>
      <c r="GK343" s="410" t="inlineStr">
        <is>
          <t>Avg Prior 12 Mo</t>
        </is>
      </c>
      <c r="GL343" s="411">
        <f>AVERAGE(GL312:GL323)</f>
        <v/>
      </c>
      <c r="GM343" s="411">
        <f>AVERAGE(GM312:GM323)</f>
        <v/>
      </c>
      <c r="GN343" s="411">
        <f>AVERAGE(GN312:GN323)</f>
        <v/>
      </c>
      <c r="GO343" s="411">
        <f>AVERAGE(GO312:GO323)</f>
        <v/>
      </c>
      <c r="GP343" s="411">
        <f>AVERAGE(GP312:GP323)</f>
        <v/>
      </c>
      <c r="GQ343" s="411">
        <f>AVERAGE(GQ312:GQ323)</f>
        <v/>
      </c>
      <c r="GR343" s="411">
        <f>AVERAGE(GR312:GR323)</f>
        <v/>
      </c>
      <c r="GS343" s="412" t="n"/>
      <c r="GT343" s="412" t="n"/>
      <c r="GU343" s="2704">
        <f>AVERAGE(GU312:GU323)</f>
        <v/>
      </c>
      <c r="GV343" s="2704">
        <f>+GR343/GM343*DAY(GK343)</f>
        <v/>
      </c>
      <c r="GW343" s="414">
        <f>(GP343+GQ343)/GM343</f>
        <v/>
      </c>
      <c r="GX343" s="414">
        <f>+GO343/(+GO343+GP343+GQ343)</f>
        <v/>
      </c>
      <c r="GY343" s="1958">
        <f t="array" ref="GY343">GO343/(SUMPRODUCT(--(CHOOSE({1,2,3},GN343,GP343,GQ343)&gt;0),CHOOSE({1,2,3},GN343,GP343,GQ343))+GM343)</f>
        <v/>
      </c>
    </row>
    <row r="344" ht="16" customHeight="1" thickBot="1"/>
    <row r="345" ht="16" customHeight="1" thickBot="1">
      <c r="A345" s="1341" t="inlineStr">
        <is>
          <t>Payor 9</t>
        </is>
      </c>
      <c r="Q345" s="1341">
        <f>$A$345&amp;"-"&amp;Q$12</f>
        <v/>
      </c>
      <c r="AG345" s="1341">
        <f>$A$345&amp;"-"&amp;AG$12</f>
        <v/>
      </c>
      <c r="AW345" s="1341">
        <f>$A$345&amp;"-"&amp;AW$12</f>
        <v/>
      </c>
      <c r="BM345" s="1341">
        <f>$A$345&amp;"-"&amp;BM$12</f>
        <v/>
      </c>
      <c r="CC345" s="1341">
        <f>$A$345&amp;"-"&amp;CC$12</f>
        <v/>
      </c>
      <c r="CS345" s="1341">
        <f>$A$345&amp;"-"&amp;CS$12</f>
        <v/>
      </c>
      <c r="DI345" s="1341">
        <f>$A$345&amp;"-"&amp;DI$12</f>
        <v/>
      </c>
      <c r="DY345" s="1341">
        <f>$A$345&amp;"-"&amp;DY$12</f>
        <v/>
      </c>
      <c r="EO345" s="1341">
        <f>$A$345&amp;"-"&amp;EO$12</f>
        <v/>
      </c>
      <c r="FE345" s="1341">
        <f>$A$345&amp;"-"&amp;FE$12</f>
        <v/>
      </c>
      <c r="FU345" s="1341">
        <f>$A$345&amp;"-"&amp;FU$12</f>
        <v/>
      </c>
      <c r="GK345" s="1341">
        <f>$A$345&amp;"-"&amp;GK$12</f>
        <v/>
      </c>
    </row>
    <row r="346">
      <c r="A346" s="1295" t="n"/>
      <c r="B346" s="911" t="inlineStr">
        <is>
          <t>Acct Rec</t>
        </is>
      </c>
      <c r="C346" s="911" t="n"/>
      <c r="D346" s="911" t="n"/>
      <c r="E346" s="911" t="n"/>
      <c r="F346" s="911" t="n"/>
      <c r="G346" s="911" t="n"/>
      <c r="H346" s="911" t="inlineStr">
        <is>
          <t>Acct Rec</t>
        </is>
      </c>
      <c r="I346" s="911" t="inlineStr">
        <is>
          <t>Accts Rec</t>
        </is>
      </c>
      <c r="J346" s="912" t="n"/>
      <c r="K346" s="911" t="inlineStr">
        <is>
          <t>A/R</t>
        </is>
      </c>
      <c r="L346" s="911" t="n"/>
      <c r="M346" s="912" t="n"/>
      <c r="N346" s="912" t="n"/>
      <c r="O346" s="396" t="n"/>
      <c r="Q346" s="1295" t="n"/>
      <c r="R346" s="911" t="inlineStr">
        <is>
          <t>Acct Rec</t>
        </is>
      </c>
      <c r="S346" s="911" t="n"/>
      <c r="T346" s="911" t="n"/>
      <c r="U346" s="911" t="n"/>
      <c r="V346" s="911" t="n"/>
      <c r="W346" s="911" t="n"/>
      <c r="X346" s="911" t="inlineStr">
        <is>
          <t>Acct Rec</t>
        </is>
      </c>
      <c r="Y346" s="911" t="inlineStr">
        <is>
          <t>Accts Rec</t>
        </is>
      </c>
      <c r="Z346" s="912" t="n"/>
      <c r="AA346" s="911" t="inlineStr">
        <is>
          <t>A/R</t>
        </is>
      </c>
      <c r="AB346" s="911" t="n"/>
      <c r="AC346" s="912" t="n"/>
      <c r="AD346" s="912" t="n"/>
      <c r="AE346" s="396" t="n"/>
      <c r="AG346" s="1295" t="n"/>
      <c r="AH346" s="911" t="inlineStr">
        <is>
          <t>Acct Rec</t>
        </is>
      </c>
      <c r="AI346" s="911" t="n"/>
      <c r="AJ346" s="911" t="n"/>
      <c r="AK346" s="911" t="n"/>
      <c r="AL346" s="911" t="n"/>
      <c r="AM346" s="911" t="n"/>
      <c r="AN346" s="911" t="inlineStr">
        <is>
          <t>Acct Rec</t>
        </is>
      </c>
      <c r="AO346" s="911" t="inlineStr">
        <is>
          <t>Accts Rec</t>
        </is>
      </c>
      <c r="AP346" s="912" t="n"/>
      <c r="AQ346" s="911" t="inlineStr">
        <is>
          <t>A/R</t>
        </is>
      </c>
      <c r="AR346" s="911" t="n"/>
      <c r="AS346" s="912" t="n"/>
      <c r="AT346" s="912" t="n"/>
      <c r="AU346" s="396" t="n"/>
      <c r="AW346" s="1295" t="n"/>
      <c r="AX346" s="911" t="inlineStr">
        <is>
          <t>Acct Rec</t>
        </is>
      </c>
      <c r="AY346" s="911" t="n"/>
      <c r="AZ346" s="911" t="n"/>
      <c r="BA346" s="911" t="n"/>
      <c r="BB346" s="911" t="n"/>
      <c r="BC346" s="911" t="n"/>
      <c r="BD346" s="911" t="inlineStr">
        <is>
          <t>Acct Rec</t>
        </is>
      </c>
      <c r="BE346" s="911" t="inlineStr">
        <is>
          <t>Accts Rec</t>
        </is>
      </c>
      <c r="BF346" s="912" t="n"/>
      <c r="BG346" s="911" t="inlineStr">
        <is>
          <t>A/R</t>
        </is>
      </c>
      <c r="BH346" s="911" t="n"/>
      <c r="BI346" s="912" t="n"/>
      <c r="BJ346" s="912" t="n"/>
      <c r="BK346" s="396" t="n"/>
      <c r="BM346" s="1295" t="n"/>
      <c r="BN346" s="911" t="inlineStr">
        <is>
          <t>Acct Rec</t>
        </is>
      </c>
      <c r="BO346" s="911" t="n"/>
      <c r="BP346" s="911" t="n"/>
      <c r="BQ346" s="911" t="n"/>
      <c r="BR346" s="911" t="n"/>
      <c r="BS346" s="911" t="n"/>
      <c r="BT346" s="911" t="inlineStr">
        <is>
          <t>Acct Rec</t>
        </is>
      </c>
      <c r="BU346" s="911" t="inlineStr">
        <is>
          <t>Accts Rec</t>
        </is>
      </c>
      <c r="BV346" s="912" t="n"/>
      <c r="BW346" s="911" t="inlineStr">
        <is>
          <t>A/R</t>
        </is>
      </c>
      <c r="BX346" s="911" t="n"/>
      <c r="BY346" s="912" t="n"/>
      <c r="BZ346" s="912" t="n"/>
      <c r="CA346" s="396" t="n"/>
      <c r="CC346" s="1295" t="n"/>
      <c r="CD346" s="911" t="inlineStr">
        <is>
          <t>Acct Rec</t>
        </is>
      </c>
      <c r="CE346" s="911" t="n"/>
      <c r="CF346" s="911" t="n"/>
      <c r="CG346" s="911" t="n"/>
      <c r="CH346" s="911" t="n"/>
      <c r="CI346" s="911" t="n"/>
      <c r="CJ346" s="911" t="inlineStr">
        <is>
          <t>Acct Rec</t>
        </is>
      </c>
      <c r="CK346" s="911" t="inlineStr">
        <is>
          <t>Accts Rec</t>
        </is>
      </c>
      <c r="CL346" s="912" t="n"/>
      <c r="CM346" s="911" t="inlineStr">
        <is>
          <t>A/R</t>
        </is>
      </c>
      <c r="CN346" s="911" t="n"/>
      <c r="CO346" s="912" t="n"/>
      <c r="CP346" s="912" t="n"/>
      <c r="CQ346" s="396" t="n"/>
      <c r="CS346" s="1295" t="n"/>
      <c r="CT346" s="911" t="inlineStr">
        <is>
          <t>Acct Rec</t>
        </is>
      </c>
      <c r="CU346" s="911" t="n"/>
      <c r="CV346" s="911" t="n"/>
      <c r="CW346" s="911" t="n"/>
      <c r="CX346" s="911" t="n"/>
      <c r="CY346" s="911" t="n"/>
      <c r="CZ346" s="911" t="inlineStr">
        <is>
          <t>Acct Rec</t>
        </is>
      </c>
      <c r="DA346" s="911" t="inlineStr">
        <is>
          <t>Accts Rec</t>
        </is>
      </c>
      <c r="DB346" s="912" t="n"/>
      <c r="DC346" s="911" t="inlineStr">
        <is>
          <t>A/R</t>
        </is>
      </c>
      <c r="DD346" s="911" t="n"/>
      <c r="DE346" s="912" t="n"/>
      <c r="DF346" s="912" t="n"/>
      <c r="DG346" s="396" t="n"/>
      <c r="DI346" s="1295" t="n"/>
      <c r="DJ346" s="911" t="inlineStr">
        <is>
          <t>Acct Rec</t>
        </is>
      </c>
      <c r="DK346" s="911" t="n"/>
      <c r="DL346" s="911" t="n"/>
      <c r="DM346" s="911" t="n"/>
      <c r="DN346" s="911" t="n"/>
      <c r="DO346" s="911" t="n"/>
      <c r="DP346" s="911" t="inlineStr">
        <is>
          <t>Acct Rec</t>
        </is>
      </c>
      <c r="DQ346" s="911" t="inlineStr">
        <is>
          <t>Accts Rec</t>
        </is>
      </c>
      <c r="DR346" s="912" t="n"/>
      <c r="DS346" s="911" t="inlineStr">
        <is>
          <t>A/R</t>
        </is>
      </c>
      <c r="DT346" s="911" t="n"/>
      <c r="DU346" s="912" t="n"/>
      <c r="DV346" s="912" t="n"/>
      <c r="DW346" s="396" t="n"/>
      <c r="DY346" s="1295" t="n"/>
      <c r="DZ346" s="911" t="inlineStr">
        <is>
          <t>Acct Rec</t>
        </is>
      </c>
      <c r="EA346" s="911" t="n"/>
      <c r="EB346" s="911" t="n"/>
      <c r="EC346" s="911" t="n"/>
      <c r="ED346" s="911" t="n"/>
      <c r="EE346" s="911" t="n"/>
      <c r="EF346" s="911" t="inlineStr">
        <is>
          <t>Acct Rec</t>
        </is>
      </c>
      <c r="EG346" s="911" t="inlineStr">
        <is>
          <t>Accts Rec</t>
        </is>
      </c>
      <c r="EH346" s="912" t="n"/>
      <c r="EI346" s="911" t="inlineStr">
        <is>
          <t>A/R</t>
        </is>
      </c>
      <c r="EJ346" s="911" t="n"/>
      <c r="EK346" s="912" t="n"/>
      <c r="EL346" s="912" t="n"/>
      <c r="EM346" s="396" t="n"/>
      <c r="EO346" s="1295" t="n"/>
      <c r="EP346" s="911" t="inlineStr">
        <is>
          <t>Acct Rec</t>
        </is>
      </c>
      <c r="EQ346" s="911" t="n"/>
      <c r="ER346" s="911" t="n"/>
      <c r="ES346" s="911" t="n"/>
      <c r="ET346" s="911" t="n"/>
      <c r="EU346" s="911" t="n"/>
      <c r="EV346" s="911" t="inlineStr">
        <is>
          <t>Acct Rec</t>
        </is>
      </c>
      <c r="EW346" s="911" t="inlineStr">
        <is>
          <t>Accts Rec</t>
        </is>
      </c>
      <c r="EX346" s="912" t="n"/>
      <c r="EY346" s="911" t="inlineStr">
        <is>
          <t>A/R</t>
        </is>
      </c>
      <c r="EZ346" s="911" t="n"/>
      <c r="FA346" s="912" t="n"/>
      <c r="FB346" s="912" t="n"/>
      <c r="FC346" s="396" t="n"/>
      <c r="FE346" s="1295" t="n"/>
      <c r="FF346" s="911" t="inlineStr">
        <is>
          <t>Acct Rec</t>
        </is>
      </c>
      <c r="FG346" s="911" t="n"/>
      <c r="FH346" s="911" t="n"/>
      <c r="FI346" s="911" t="n"/>
      <c r="FJ346" s="911" t="n"/>
      <c r="FK346" s="911" t="n"/>
      <c r="FL346" s="911" t="inlineStr">
        <is>
          <t>Acct Rec</t>
        </is>
      </c>
      <c r="FM346" s="911" t="inlineStr">
        <is>
          <t>Accts Rec</t>
        </is>
      </c>
      <c r="FN346" s="912" t="n"/>
      <c r="FO346" s="911" t="inlineStr">
        <is>
          <t>A/R</t>
        </is>
      </c>
      <c r="FP346" s="911" t="n"/>
      <c r="FQ346" s="912" t="n"/>
      <c r="FR346" s="912" t="n"/>
      <c r="FS346" s="396" t="n"/>
      <c r="FU346" s="1295" t="n"/>
      <c r="FV346" s="911" t="inlineStr">
        <is>
          <t>Acct Rec</t>
        </is>
      </c>
      <c r="FW346" s="911" t="n"/>
      <c r="FX346" s="911" t="n"/>
      <c r="FY346" s="911" t="n"/>
      <c r="FZ346" s="911" t="n"/>
      <c r="GA346" s="911" t="n"/>
      <c r="GB346" s="911" t="inlineStr">
        <is>
          <t>Acct Rec</t>
        </is>
      </c>
      <c r="GC346" s="911" t="inlineStr">
        <is>
          <t>Accts Rec</t>
        </is>
      </c>
      <c r="GD346" s="912" t="n"/>
      <c r="GE346" s="911" t="inlineStr">
        <is>
          <t>A/R</t>
        </is>
      </c>
      <c r="GF346" s="911" t="n"/>
      <c r="GG346" s="912" t="n"/>
      <c r="GH346" s="912" t="n"/>
      <c r="GI346" s="396" t="n"/>
      <c r="GK346" s="1295" t="n"/>
      <c r="GL346" s="911" t="inlineStr">
        <is>
          <t>Acct Rec</t>
        </is>
      </c>
      <c r="GM346" s="911" t="n"/>
      <c r="GN346" s="911" t="n"/>
      <c r="GO346" s="911" t="n"/>
      <c r="GP346" s="911" t="n"/>
      <c r="GQ346" s="911" t="n"/>
      <c r="GR346" s="911" t="inlineStr">
        <is>
          <t>Acct Rec</t>
        </is>
      </c>
      <c r="GS346" s="911" t="inlineStr">
        <is>
          <t>Accts Rec</t>
        </is>
      </c>
      <c r="GT346" s="912" t="n"/>
      <c r="GU346" s="911" t="inlineStr">
        <is>
          <t>A/R</t>
        </is>
      </c>
      <c r="GV346" s="911" t="n"/>
      <c r="GW346" s="912" t="n"/>
      <c r="GX346" s="912" t="n"/>
      <c r="GY346" s="396" t="n"/>
    </row>
    <row r="347">
      <c r="A347" s="397" t="n"/>
      <c r="B347" s="398" t="inlineStr">
        <is>
          <t>Balance</t>
        </is>
      </c>
      <c r="C347" s="398" t="inlineStr">
        <is>
          <t>Current</t>
        </is>
      </c>
      <c r="D347" s="398" t="inlineStr">
        <is>
          <t>Past</t>
        </is>
      </c>
      <c r="E347" s="398" t="inlineStr">
        <is>
          <t>Cash</t>
        </is>
      </c>
      <c r="F347" s="398" t="inlineStr">
        <is>
          <t>Contractual</t>
        </is>
      </c>
      <c r="G347" s="398" t="inlineStr">
        <is>
          <t>Other</t>
        </is>
      </c>
      <c r="H347" s="398" t="inlineStr">
        <is>
          <t>Balance</t>
        </is>
      </c>
      <c r="I347" s="398" t="inlineStr">
        <is>
          <t>Per</t>
        </is>
      </c>
      <c r="J347" s="399" t="n"/>
      <c r="K347" s="398" t="inlineStr">
        <is>
          <t>Turnover</t>
        </is>
      </c>
      <c r="L347" s="398" t="n"/>
      <c r="M347" s="398" t="n"/>
      <c r="N347" s="398" t="inlineStr">
        <is>
          <t>Cash to</t>
        </is>
      </c>
      <c r="O347" s="400" t="inlineStr">
        <is>
          <t>Cash to</t>
        </is>
      </c>
      <c r="Q347" s="397" t="n"/>
      <c r="R347" s="398" t="inlineStr">
        <is>
          <t>Balance</t>
        </is>
      </c>
      <c r="S347" s="398" t="inlineStr">
        <is>
          <t>Current</t>
        </is>
      </c>
      <c r="T347" s="398" t="inlineStr">
        <is>
          <t>Past</t>
        </is>
      </c>
      <c r="U347" s="398" t="inlineStr">
        <is>
          <t>Cash</t>
        </is>
      </c>
      <c r="V347" s="398" t="inlineStr">
        <is>
          <t>Contractual</t>
        </is>
      </c>
      <c r="W347" s="398" t="inlineStr">
        <is>
          <t>Other</t>
        </is>
      </c>
      <c r="X347" s="398" t="inlineStr">
        <is>
          <t>Balance</t>
        </is>
      </c>
      <c r="Y347" s="398" t="inlineStr">
        <is>
          <t>Per</t>
        </is>
      </c>
      <c r="Z347" s="399" t="n"/>
      <c r="AA347" s="398" t="inlineStr">
        <is>
          <t>Turnover</t>
        </is>
      </c>
      <c r="AB347" s="398" t="n"/>
      <c r="AC347" s="398" t="n"/>
      <c r="AD347" s="398" t="inlineStr">
        <is>
          <t>Cash to</t>
        </is>
      </c>
      <c r="AE347" s="400" t="inlineStr">
        <is>
          <t>Cash to</t>
        </is>
      </c>
      <c r="AG347" s="397" t="n"/>
      <c r="AH347" s="398" t="inlineStr">
        <is>
          <t>Balance</t>
        </is>
      </c>
      <c r="AI347" s="398" t="inlineStr">
        <is>
          <t>Current</t>
        </is>
      </c>
      <c r="AJ347" s="398" t="inlineStr">
        <is>
          <t>Past</t>
        </is>
      </c>
      <c r="AK347" s="398" t="inlineStr">
        <is>
          <t>Cash</t>
        </is>
      </c>
      <c r="AL347" s="398" t="inlineStr">
        <is>
          <t>Contractual</t>
        </is>
      </c>
      <c r="AM347" s="398" t="inlineStr">
        <is>
          <t>Other</t>
        </is>
      </c>
      <c r="AN347" s="398" t="inlineStr">
        <is>
          <t>Balance</t>
        </is>
      </c>
      <c r="AO347" s="398" t="inlineStr">
        <is>
          <t>Per</t>
        </is>
      </c>
      <c r="AP347" s="399" t="n"/>
      <c r="AQ347" s="398" t="inlineStr">
        <is>
          <t>Turnover</t>
        </is>
      </c>
      <c r="AR347" s="398" t="n"/>
      <c r="AS347" s="398" t="n"/>
      <c r="AT347" s="398" t="inlineStr">
        <is>
          <t>Cash to</t>
        </is>
      </c>
      <c r="AU347" s="400" t="inlineStr">
        <is>
          <t>Cash to</t>
        </is>
      </c>
      <c r="AW347" s="397" t="n"/>
      <c r="AX347" s="398" t="inlineStr">
        <is>
          <t>Balance</t>
        </is>
      </c>
      <c r="AY347" s="398" t="inlineStr">
        <is>
          <t>Current</t>
        </is>
      </c>
      <c r="AZ347" s="398" t="inlineStr">
        <is>
          <t>Past</t>
        </is>
      </c>
      <c r="BA347" s="398" t="inlineStr">
        <is>
          <t>Cash</t>
        </is>
      </c>
      <c r="BB347" s="398" t="inlineStr">
        <is>
          <t>Contractual</t>
        </is>
      </c>
      <c r="BC347" s="398" t="inlineStr">
        <is>
          <t>Other</t>
        </is>
      </c>
      <c r="BD347" s="398" t="inlineStr">
        <is>
          <t>Balance</t>
        </is>
      </c>
      <c r="BE347" s="398" t="inlineStr">
        <is>
          <t>Per</t>
        </is>
      </c>
      <c r="BF347" s="399" t="n"/>
      <c r="BG347" s="398" t="inlineStr">
        <is>
          <t>Turnover</t>
        </is>
      </c>
      <c r="BH347" s="398" t="n"/>
      <c r="BI347" s="398" t="n"/>
      <c r="BJ347" s="398" t="inlineStr">
        <is>
          <t>Cash to</t>
        </is>
      </c>
      <c r="BK347" s="400" t="inlineStr">
        <is>
          <t>Cash to</t>
        </is>
      </c>
      <c r="BM347" s="397" t="n"/>
      <c r="BN347" s="398" t="inlineStr">
        <is>
          <t>Balance</t>
        </is>
      </c>
      <c r="BO347" s="398" t="inlineStr">
        <is>
          <t>Current</t>
        </is>
      </c>
      <c r="BP347" s="398" t="inlineStr">
        <is>
          <t>Past</t>
        </is>
      </c>
      <c r="BQ347" s="398" t="inlineStr">
        <is>
          <t>Cash</t>
        </is>
      </c>
      <c r="BR347" s="398" t="inlineStr">
        <is>
          <t>Contractual</t>
        </is>
      </c>
      <c r="BS347" s="398" t="inlineStr">
        <is>
          <t>Other</t>
        </is>
      </c>
      <c r="BT347" s="398" t="inlineStr">
        <is>
          <t>Balance</t>
        </is>
      </c>
      <c r="BU347" s="398" t="inlineStr">
        <is>
          <t>Per</t>
        </is>
      </c>
      <c r="BV347" s="399" t="n"/>
      <c r="BW347" s="398" t="inlineStr">
        <is>
          <t>Turnover</t>
        </is>
      </c>
      <c r="BX347" s="398" t="n"/>
      <c r="BY347" s="398" t="n"/>
      <c r="BZ347" s="398" t="inlineStr">
        <is>
          <t>Cash to</t>
        </is>
      </c>
      <c r="CA347" s="400" t="inlineStr">
        <is>
          <t>Cash to</t>
        </is>
      </c>
      <c r="CC347" s="397" t="n"/>
      <c r="CD347" s="398" t="inlineStr">
        <is>
          <t>Balance</t>
        </is>
      </c>
      <c r="CE347" s="398" t="inlineStr">
        <is>
          <t>Current</t>
        </is>
      </c>
      <c r="CF347" s="398" t="inlineStr">
        <is>
          <t>Past</t>
        </is>
      </c>
      <c r="CG347" s="398" t="inlineStr">
        <is>
          <t>Cash</t>
        </is>
      </c>
      <c r="CH347" s="398" t="inlineStr">
        <is>
          <t>Contractual</t>
        </is>
      </c>
      <c r="CI347" s="398" t="inlineStr">
        <is>
          <t>Other</t>
        </is>
      </c>
      <c r="CJ347" s="398" t="inlineStr">
        <is>
          <t>Balance</t>
        </is>
      </c>
      <c r="CK347" s="398" t="inlineStr">
        <is>
          <t>Per</t>
        </is>
      </c>
      <c r="CL347" s="399" t="n"/>
      <c r="CM347" s="398" t="inlineStr">
        <is>
          <t>Turnover</t>
        </is>
      </c>
      <c r="CN347" s="398" t="n"/>
      <c r="CO347" s="398" t="n"/>
      <c r="CP347" s="398" t="inlineStr">
        <is>
          <t>Cash to</t>
        </is>
      </c>
      <c r="CQ347" s="400" t="inlineStr">
        <is>
          <t>Cash to</t>
        </is>
      </c>
      <c r="CS347" s="397" t="n"/>
      <c r="CT347" s="398" t="inlineStr">
        <is>
          <t>Balance</t>
        </is>
      </c>
      <c r="CU347" s="398" t="inlineStr">
        <is>
          <t>Current</t>
        </is>
      </c>
      <c r="CV347" s="398" t="inlineStr">
        <is>
          <t>Past</t>
        </is>
      </c>
      <c r="CW347" s="398" t="inlineStr">
        <is>
          <t>Cash</t>
        </is>
      </c>
      <c r="CX347" s="398" t="inlineStr">
        <is>
          <t>Contractual</t>
        </is>
      </c>
      <c r="CY347" s="398" t="inlineStr">
        <is>
          <t>Other</t>
        </is>
      </c>
      <c r="CZ347" s="398" t="inlineStr">
        <is>
          <t>Balance</t>
        </is>
      </c>
      <c r="DA347" s="398" t="inlineStr">
        <is>
          <t>Per</t>
        </is>
      </c>
      <c r="DB347" s="399" t="n"/>
      <c r="DC347" s="398" t="inlineStr">
        <is>
          <t>Turnover</t>
        </is>
      </c>
      <c r="DD347" s="398" t="n"/>
      <c r="DE347" s="398" t="n"/>
      <c r="DF347" s="398" t="inlineStr">
        <is>
          <t>Cash to</t>
        </is>
      </c>
      <c r="DG347" s="400" t="inlineStr">
        <is>
          <t>Cash to</t>
        </is>
      </c>
      <c r="DI347" s="397" t="n"/>
      <c r="DJ347" s="398" t="inlineStr">
        <is>
          <t>Balance</t>
        </is>
      </c>
      <c r="DK347" s="398" t="inlineStr">
        <is>
          <t>Current</t>
        </is>
      </c>
      <c r="DL347" s="398" t="inlineStr">
        <is>
          <t>Past</t>
        </is>
      </c>
      <c r="DM347" s="398" t="inlineStr">
        <is>
          <t>Cash</t>
        </is>
      </c>
      <c r="DN347" s="398" t="inlineStr">
        <is>
          <t>Contractual</t>
        </is>
      </c>
      <c r="DO347" s="398" t="inlineStr">
        <is>
          <t>Other</t>
        </is>
      </c>
      <c r="DP347" s="398" t="inlineStr">
        <is>
          <t>Balance</t>
        </is>
      </c>
      <c r="DQ347" s="398" t="inlineStr">
        <is>
          <t>Per</t>
        </is>
      </c>
      <c r="DR347" s="399" t="n"/>
      <c r="DS347" s="398" t="inlineStr">
        <is>
          <t>Turnover</t>
        </is>
      </c>
      <c r="DT347" s="398" t="n"/>
      <c r="DU347" s="398" t="n"/>
      <c r="DV347" s="398" t="inlineStr">
        <is>
          <t>Cash to</t>
        </is>
      </c>
      <c r="DW347" s="400" t="inlineStr">
        <is>
          <t>Cash to</t>
        </is>
      </c>
      <c r="DY347" s="397" t="n"/>
      <c r="DZ347" s="398" t="inlineStr">
        <is>
          <t>Balance</t>
        </is>
      </c>
      <c r="EA347" s="398" t="inlineStr">
        <is>
          <t>Current</t>
        </is>
      </c>
      <c r="EB347" s="398" t="inlineStr">
        <is>
          <t>Past</t>
        </is>
      </c>
      <c r="EC347" s="398" t="inlineStr">
        <is>
          <t>Cash</t>
        </is>
      </c>
      <c r="ED347" s="398" t="inlineStr">
        <is>
          <t>Contractual</t>
        </is>
      </c>
      <c r="EE347" s="398" t="inlineStr">
        <is>
          <t>Other</t>
        </is>
      </c>
      <c r="EF347" s="398" t="inlineStr">
        <is>
          <t>Balance</t>
        </is>
      </c>
      <c r="EG347" s="398" t="inlineStr">
        <is>
          <t>Per</t>
        </is>
      </c>
      <c r="EH347" s="399" t="n"/>
      <c r="EI347" s="398" t="inlineStr">
        <is>
          <t>Turnover</t>
        </is>
      </c>
      <c r="EJ347" s="398" t="n"/>
      <c r="EK347" s="398" t="n"/>
      <c r="EL347" s="398" t="inlineStr">
        <is>
          <t>Cash to</t>
        </is>
      </c>
      <c r="EM347" s="400" t="inlineStr">
        <is>
          <t>Cash to</t>
        </is>
      </c>
      <c r="EO347" s="397" t="n"/>
      <c r="EP347" s="398" t="inlineStr">
        <is>
          <t>Balance</t>
        </is>
      </c>
      <c r="EQ347" s="398" t="inlineStr">
        <is>
          <t>Current</t>
        </is>
      </c>
      <c r="ER347" s="398" t="inlineStr">
        <is>
          <t>Past</t>
        </is>
      </c>
      <c r="ES347" s="398" t="inlineStr">
        <is>
          <t>Cash</t>
        </is>
      </c>
      <c r="ET347" s="398" t="inlineStr">
        <is>
          <t>Contractual</t>
        </is>
      </c>
      <c r="EU347" s="398" t="inlineStr">
        <is>
          <t>Other</t>
        </is>
      </c>
      <c r="EV347" s="398" t="inlineStr">
        <is>
          <t>Balance</t>
        </is>
      </c>
      <c r="EW347" s="398" t="inlineStr">
        <is>
          <t>Per</t>
        </is>
      </c>
      <c r="EX347" s="399" t="n"/>
      <c r="EY347" s="398" t="inlineStr">
        <is>
          <t>Turnover</t>
        </is>
      </c>
      <c r="EZ347" s="398" t="n"/>
      <c r="FA347" s="398" t="n"/>
      <c r="FB347" s="398" t="inlineStr">
        <is>
          <t>Cash to</t>
        </is>
      </c>
      <c r="FC347" s="400" t="inlineStr">
        <is>
          <t>Cash to</t>
        </is>
      </c>
      <c r="FE347" s="397" t="n"/>
      <c r="FF347" s="398" t="inlineStr">
        <is>
          <t>Balance</t>
        </is>
      </c>
      <c r="FG347" s="398" t="inlineStr">
        <is>
          <t>Current</t>
        </is>
      </c>
      <c r="FH347" s="398" t="inlineStr">
        <is>
          <t>Past</t>
        </is>
      </c>
      <c r="FI347" s="398" t="inlineStr">
        <is>
          <t>Cash</t>
        </is>
      </c>
      <c r="FJ347" s="398" t="inlineStr">
        <is>
          <t>Contractual</t>
        </is>
      </c>
      <c r="FK347" s="398" t="inlineStr">
        <is>
          <t>Other</t>
        </is>
      </c>
      <c r="FL347" s="398" t="inlineStr">
        <is>
          <t>Balance</t>
        </is>
      </c>
      <c r="FM347" s="398" t="inlineStr">
        <is>
          <t>Per</t>
        </is>
      </c>
      <c r="FN347" s="399" t="n"/>
      <c r="FO347" s="398" t="inlineStr">
        <is>
          <t>Turnover</t>
        </is>
      </c>
      <c r="FP347" s="398" t="n"/>
      <c r="FQ347" s="398" t="n"/>
      <c r="FR347" s="398" t="inlineStr">
        <is>
          <t>Cash to</t>
        </is>
      </c>
      <c r="FS347" s="400" t="inlineStr">
        <is>
          <t>Cash to</t>
        </is>
      </c>
      <c r="FU347" s="397" t="n"/>
      <c r="FV347" s="398" t="inlineStr">
        <is>
          <t>Balance</t>
        </is>
      </c>
      <c r="FW347" s="398" t="inlineStr">
        <is>
          <t>Current</t>
        </is>
      </c>
      <c r="FX347" s="398" t="inlineStr">
        <is>
          <t>Past</t>
        </is>
      </c>
      <c r="FY347" s="398" t="inlineStr">
        <is>
          <t>Cash</t>
        </is>
      </c>
      <c r="FZ347" s="398" t="inlineStr">
        <is>
          <t>Contractual</t>
        </is>
      </c>
      <c r="GA347" s="398" t="inlineStr">
        <is>
          <t>Other</t>
        </is>
      </c>
      <c r="GB347" s="398" t="inlineStr">
        <is>
          <t>Balance</t>
        </is>
      </c>
      <c r="GC347" s="398" t="inlineStr">
        <is>
          <t>Per</t>
        </is>
      </c>
      <c r="GD347" s="399" t="n"/>
      <c r="GE347" s="398" t="inlineStr">
        <is>
          <t>Turnover</t>
        </is>
      </c>
      <c r="GF347" s="398" t="n"/>
      <c r="GG347" s="398" t="n"/>
      <c r="GH347" s="398" t="inlineStr">
        <is>
          <t>Cash to</t>
        </is>
      </c>
      <c r="GI347" s="400" t="inlineStr">
        <is>
          <t>Cash to</t>
        </is>
      </c>
      <c r="GK347" s="397" t="n"/>
      <c r="GL347" s="398" t="inlineStr">
        <is>
          <t>Balance</t>
        </is>
      </c>
      <c r="GM347" s="398" t="inlineStr">
        <is>
          <t>Current</t>
        </is>
      </c>
      <c r="GN347" s="398" t="inlineStr">
        <is>
          <t>Past</t>
        </is>
      </c>
      <c r="GO347" s="398" t="inlineStr">
        <is>
          <t>Cash</t>
        </is>
      </c>
      <c r="GP347" s="398" t="inlineStr">
        <is>
          <t>Contractual</t>
        </is>
      </c>
      <c r="GQ347" s="398" t="inlineStr">
        <is>
          <t>Other</t>
        </is>
      </c>
      <c r="GR347" s="398" t="inlineStr">
        <is>
          <t>Balance</t>
        </is>
      </c>
      <c r="GS347" s="398" t="inlineStr">
        <is>
          <t>Per</t>
        </is>
      </c>
      <c r="GT347" s="399" t="n"/>
      <c r="GU347" s="398" t="inlineStr">
        <is>
          <t>Turnover</t>
        </is>
      </c>
      <c r="GV347" s="398" t="n"/>
      <c r="GW347" s="398" t="n"/>
      <c r="GX347" s="398" t="inlineStr">
        <is>
          <t>Cash to</t>
        </is>
      </c>
      <c r="GY347" s="400" t="inlineStr">
        <is>
          <t>Cash to</t>
        </is>
      </c>
    </row>
    <row r="348" ht="16" customHeight="1" thickBot="1">
      <c r="A348" s="401" t="inlineStr">
        <is>
          <t>Month</t>
        </is>
      </c>
      <c r="B348" s="402" t="inlineStr">
        <is>
          <t>BOM</t>
        </is>
      </c>
      <c r="C348" s="402" t="inlineStr">
        <is>
          <t>Period</t>
        </is>
      </c>
      <c r="D348" s="402" t="inlineStr">
        <is>
          <t>Period</t>
        </is>
      </c>
      <c r="E348" s="402" t="inlineStr">
        <is>
          <t>Receipts</t>
        </is>
      </c>
      <c r="F348" s="402" t="inlineStr">
        <is>
          <t>Allowances</t>
        </is>
      </c>
      <c r="G348" s="402" t="inlineStr">
        <is>
          <t>Credits</t>
        </is>
      </c>
      <c r="H348" s="402" t="inlineStr">
        <is>
          <t>EOM</t>
        </is>
      </c>
      <c r="I348" s="402" t="inlineStr">
        <is>
          <t>Agings</t>
        </is>
      </c>
      <c r="J348" s="402" t="inlineStr">
        <is>
          <t>Difference</t>
        </is>
      </c>
      <c r="K348" s="402" t="inlineStr">
        <is>
          <t>Days</t>
        </is>
      </c>
      <c r="L348" s="402" t="inlineStr">
        <is>
          <t>DSO</t>
        </is>
      </c>
      <c r="M348" s="402" t="inlineStr">
        <is>
          <t>Dilution%</t>
        </is>
      </c>
      <c r="N348" s="402" t="inlineStr">
        <is>
          <t>Credits</t>
        </is>
      </c>
      <c r="O348" s="403" t="inlineStr">
        <is>
          <t>Charges</t>
        </is>
      </c>
      <c r="Q348" s="401" t="inlineStr">
        <is>
          <t>Month</t>
        </is>
      </c>
      <c r="R348" s="402" t="inlineStr">
        <is>
          <t>BOM</t>
        </is>
      </c>
      <c r="S348" s="402" t="inlineStr">
        <is>
          <t>Period</t>
        </is>
      </c>
      <c r="T348" s="402" t="inlineStr">
        <is>
          <t>Period</t>
        </is>
      </c>
      <c r="U348" s="402" t="inlineStr">
        <is>
          <t>Receipts</t>
        </is>
      </c>
      <c r="V348" s="402" t="inlineStr">
        <is>
          <t>Allowances</t>
        </is>
      </c>
      <c r="W348" s="402" t="inlineStr">
        <is>
          <t>Credits</t>
        </is>
      </c>
      <c r="X348" s="402" t="inlineStr">
        <is>
          <t>EOM</t>
        </is>
      </c>
      <c r="Y348" s="402" t="inlineStr">
        <is>
          <t>Agings</t>
        </is>
      </c>
      <c r="Z348" s="402" t="inlineStr">
        <is>
          <t>Difference</t>
        </is>
      </c>
      <c r="AA348" s="402" t="inlineStr">
        <is>
          <t>Days</t>
        </is>
      </c>
      <c r="AB348" s="402" t="inlineStr">
        <is>
          <t>DSO</t>
        </is>
      </c>
      <c r="AC348" s="402" t="inlineStr">
        <is>
          <t>Dilution%</t>
        </is>
      </c>
      <c r="AD348" s="402" t="inlineStr">
        <is>
          <t>Credits</t>
        </is>
      </c>
      <c r="AE348" s="403" t="inlineStr">
        <is>
          <t>Charges</t>
        </is>
      </c>
      <c r="AG348" s="401" t="inlineStr">
        <is>
          <t>Month</t>
        </is>
      </c>
      <c r="AH348" s="402" t="inlineStr">
        <is>
          <t>BOM</t>
        </is>
      </c>
      <c r="AI348" s="402" t="inlineStr">
        <is>
          <t>Period</t>
        </is>
      </c>
      <c r="AJ348" s="402" t="inlineStr">
        <is>
          <t>Period</t>
        </is>
      </c>
      <c r="AK348" s="402" t="inlineStr">
        <is>
          <t>Receipts</t>
        </is>
      </c>
      <c r="AL348" s="402" t="inlineStr">
        <is>
          <t>Allowances</t>
        </is>
      </c>
      <c r="AM348" s="402" t="inlineStr">
        <is>
          <t>Credits</t>
        </is>
      </c>
      <c r="AN348" s="402" t="inlineStr">
        <is>
          <t>EOM</t>
        </is>
      </c>
      <c r="AO348" s="402" t="inlineStr">
        <is>
          <t>Agings</t>
        </is>
      </c>
      <c r="AP348" s="402" t="inlineStr">
        <is>
          <t>Difference</t>
        </is>
      </c>
      <c r="AQ348" s="402" t="inlineStr">
        <is>
          <t>Days</t>
        </is>
      </c>
      <c r="AR348" s="402" t="inlineStr">
        <is>
          <t>DSO</t>
        </is>
      </c>
      <c r="AS348" s="402" t="inlineStr">
        <is>
          <t>Dilution%</t>
        </is>
      </c>
      <c r="AT348" s="402" t="inlineStr">
        <is>
          <t>Credits</t>
        </is>
      </c>
      <c r="AU348" s="403" t="inlineStr">
        <is>
          <t>Charges</t>
        </is>
      </c>
      <c r="AW348" s="401" t="inlineStr">
        <is>
          <t>Month</t>
        </is>
      </c>
      <c r="AX348" s="402" t="inlineStr">
        <is>
          <t>BOM</t>
        </is>
      </c>
      <c r="AY348" s="402" t="inlineStr">
        <is>
          <t>Period</t>
        </is>
      </c>
      <c r="AZ348" s="402" t="inlineStr">
        <is>
          <t>Period</t>
        </is>
      </c>
      <c r="BA348" s="402" t="inlineStr">
        <is>
          <t>Receipts</t>
        </is>
      </c>
      <c r="BB348" s="402" t="inlineStr">
        <is>
          <t>Allowances</t>
        </is>
      </c>
      <c r="BC348" s="402" t="inlineStr">
        <is>
          <t>Credits</t>
        </is>
      </c>
      <c r="BD348" s="402" t="inlineStr">
        <is>
          <t>EOM</t>
        </is>
      </c>
      <c r="BE348" s="402" t="inlineStr">
        <is>
          <t>Agings</t>
        </is>
      </c>
      <c r="BF348" s="402" t="inlineStr">
        <is>
          <t>Difference</t>
        </is>
      </c>
      <c r="BG348" s="402" t="inlineStr">
        <is>
          <t>Days</t>
        </is>
      </c>
      <c r="BH348" s="402" t="inlineStr">
        <is>
          <t>DSO</t>
        </is>
      </c>
      <c r="BI348" s="402" t="inlineStr">
        <is>
          <t>Dilution%</t>
        </is>
      </c>
      <c r="BJ348" s="402" t="inlineStr">
        <is>
          <t>Credits</t>
        </is>
      </c>
      <c r="BK348" s="403" t="inlineStr">
        <is>
          <t>Charges</t>
        </is>
      </c>
      <c r="BM348" s="401" t="inlineStr">
        <is>
          <t>Month</t>
        </is>
      </c>
      <c r="BN348" s="402" t="inlineStr">
        <is>
          <t>BOM</t>
        </is>
      </c>
      <c r="BO348" s="402" t="inlineStr">
        <is>
          <t>Period</t>
        </is>
      </c>
      <c r="BP348" s="402" t="inlineStr">
        <is>
          <t>Period</t>
        </is>
      </c>
      <c r="BQ348" s="402" t="inlineStr">
        <is>
          <t>Receipts</t>
        </is>
      </c>
      <c r="BR348" s="402" t="inlineStr">
        <is>
          <t>Allowances</t>
        </is>
      </c>
      <c r="BS348" s="402" t="inlineStr">
        <is>
          <t>Credits</t>
        </is>
      </c>
      <c r="BT348" s="402" t="inlineStr">
        <is>
          <t>EOM</t>
        </is>
      </c>
      <c r="BU348" s="402" t="inlineStr">
        <is>
          <t>Agings</t>
        </is>
      </c>
      <c r="BV348" s="402" t="inlineStr">
        <is>
          <t>Difference</t>
        </is>
      </c>
      <c r="BW348" s="402" t="inlineStr">
        <is>
          <t>Days</t>
        </is>
      </c>
      <c r="BX348" s="402" t="inlineStr">
        <is>
          <t>DSO</t>
        </is>
      </c>
      <c r="BY348" s="402" t="inlineStr">
        <is>
          <t>Dilution%</t>
        </is>
      </c>
      <c r="BZ348" s="402" t="inlineStr">
        <is>
          <t>Credits</t>
        </is>
      </c>
      <c r="CA348" s="403" t="inlineStr">
        <is>
          <t>Charges</t>
        </is>
      </c>
      <c r="CC348" s="401" t="inlineStr">
        <is>
          <t>Month</t>
        </is>
      </c>
      <c r="CD348" s="402" t="inlineStr">
        <is>
          <t>BOM</t>
        </is>
      </c>
      <c r="CE348" s="402" t="inlineStr">
        <is>
          <t>Period</t>
        </is>
      </c>
      <c r="CF348" s="402" t="inlineStr">
        <is>
          <t>Period</t>
        </is>
      </c>
      <c r="CG348" s="402" t="inlineStr">
        <is>
          <t>Receipts</t>
        </is>
      </c>
      <c r="CH348" s="402" t="inlineStr">
        <is>
          <t>Allowances</t>
        </is>
      </c>
      <c r="CI348" s="402" t="inlineStr">
        <is>
          <t>Credits</t>
        </is>
      </c>
      <c r="CJ348" s="402" t="inlineStr">
        <is>
          <t>EOM</t>
        </is>
      </c>
      <c r="CK348" s="402" t="inlineStr">
        <is>
          <t>Agings</t>
        </is>
      </c>
      <c r="CL348" s="402" t="inlineStr">
        <is>
          <t>Difference</t>
        </is>
      </c>
      <c r="CM348" s="402" t="inlineStr">
        <is>
          <t>Days</t>
        </is>
      </c>
      <c r="CN348" s="402" t="inlineStr">
        <is>
          <t>DSO</t>
        </is>
      </c>
      <c r="CO348" s="402" t="inlineStr">
        <is>
          <t>Dilution%</t>
        </is>
      </c>
      <c r="CP348" s="402" t="inlineStr">
        <is>
          <t>Credits</t>
        </is>
      </c>
      <c r="CQ348" s="403" t="inlineStr">
        <is>
          <t>Charges</t>
        </is>
      </c>
      <c r="CS348" s="401" t="inlineStr">
        <is>
          <t>Month</t>
        </is>
      </c>
      <c r="CT348" s="402" t="inlineStr">
        <is>
          <t>BOM</t>
        </is>
      </c>
      <c r="CU348" s="402" t="inlineStr">
        <is>
          <t>Period</t>
        </is>
      </c>
      <c r="CV348" s="402" t="inlineStr">
        <is>
          <t>Period</t>
        </is>
      </c>
      <c r="CW348" s="402" t="inlineStr">
        <is>
          <t>Receipts</t>
        </is>
      </c>
      <c r="CX348" s="402" t="inlineStr">
        <is>
          <t>Allowances</t>
        </is>
      </c>
      <c r="CY348" s="402" t="inlineStr">
        <is>
          <t>Credits</t>
        </is>
      </c>
      <c r="CZ348" s="402" t="inlineStr">
        <is>
          <t>EOM</t>
        </is>
      </c>
      <c r="DA348" s="402" t="inlineStr">
        <is>
          <t>Agings</t>
        </is>
      </c>
      <c r="DB348" s="402" t="inlineStr">
        <is>
          <t>Difference</t>
        </is>
      </c>
      <c r="DC348" s="402" t="inlineStr">
        <is>
          <t>Days</t>
        </is>
      </c>
      <c r="DD348" s="402" t="inlineStr">
        <is>
          <t>DSO</t>
        </is>
      </c>
      <c r="DE348" s="402" t="inlineStr">
        <is>
          <t>Dilution%</t>
        </is>
      </c>
      <c r="DF348" s="402" t="inlineStr">
        <is>
          <t>Credits</t>
        </is>
      </c>
      <c r="DG348" s="403" t="inlineStr">
        <is>
          <t>Charges</t>
        </is>
      </c>
      <c r="DI348" s="401" t="inlineStr">
        <is>
          <t>Month</t>
        </is>
      </c>
      <c r="DJ348" s="402" t="inlineStr">
        <is>
          <t>BOM</t>
        </is>
      </c>
      <c r="DK348" s="402" t="inlineStr">
        <is>
          <t>Period</t>
        </is>
      </c>
      <c r="DL348" s="402" t="inlineStr">
        <is>
          <t>Period</t>
        </is>
      </c>
      <c r="DM348" s="402" t="inlineStr">
        <is>
          <t>Receipts</t>
        </is>
      </c>
      <c r="DN348" s="402" t="inlineStr">
        <is>
          <t>Allowances</t>
        </is>
      </c>
      <c r="DO348" s="402" t="inlineStr">
        <is>
          <t>Credits</t>
        </is>
      </c>
      <c r="DP348" s="402" t="inlineStr">
        <is>
          <t>EOM</t>
        </is>
      </c>
      <c r="DQ348" s="402" t="inlineStr">
        <is>
          <t>Agings</t>
        </is>
      </c>
      <c r="DR348" s="402" t="inlineStr">
        <is>
          <t>Difference</t>
        </is>
      </c>
      <c r="DS348" s="402" t="inlineStr">
        <is>
          <t>Days</t>
        </is>
      </c>
      <c r="DT348" s="402" t="inlineStr">
        <is>
          <t>DSO</t>
        </is>
      </c>
      <c r="DU348" s="402" t="inlineStr">
        <is>
          <t>Dilution%</t>
        </is>
      </c>
      <c r="DV348" s="402" t="inlineStr">
        <is>
          <t>Credits</t>
        </is>
      </c>
      <c r="DW348" s="403" t="inlineStr">
        <is>
          <t>Charges</t>
        </is>
      </c>
      <c r="DY348" s="401" t="inlineStr">
        <is>
          <t>Month</t>
        </is>
      </c>
      <c r="DZ348" s="402" t="inlineStr">
        <is>
          <t>BOM</t>
        </is>
      </c>
      <c r="EA348" s="402" t="inlineStr">
        <is>
          <t>Period</t>
        </is>
      </c>
      <c r="EB348" s="402" t="inlineStr">
        <is>
          <t>Period</t>
        </is>
      </c>
      <c r="EC348" s="402" t="inlineStr">
        <is>
          <t>Receipts</t>
        </is>
      </c>
      <c r="ED348" s="402" t="inlineStr">
        <is>
          <t>Allowances</t>
        </is>
      </c>
      <c r="EE348" s="402" t="inlineStr">
        <is>
          <t>Credits</t>
        </is>
      </c>
      <c r="EF348" s="402" t="inlineStr">
        <is>
          <t>EOM</t>
        </is>
      </c>
      <c r="EG348" s="402" t="inlineStr">
        <is>
          <t>Agings</t>
        </is>
      </c>
      <c r="EH348" s="402" t="inlineStr">
        <is>
          <t>Difference</t>
        </is>
      </c>
      <c r="EI348" s="402" t="inlineStr">
        <is>
          <t>Days</t>
        </is>
      </c>
      <c r="EJ348" s="402" t="inlineStr">
        <is>
          <t>DSO</t>
        </is>
      </c>
      <c r="EK348" s="402" t="inlineStr">
        <is>
          <t>Dilution%</t>
        </is>
      </c>
      <c r="EL348" s="402" t="inlineStr">
        <is>
          <t>Credits</t>
        </is>
      </c>
      <c r="EM348" s="403" t="inlineStr">
        <is>
          <t>Charges</t>
        </is>
      </c>
      <c r="EO348" s="401" t="inlineStr">
        <is>
          <t>Month</t>
        </is>
      </c>
      <c r="EP348" s="402" t="inlineStr">
        <is>
          <t>BOM</t>
        </is>
      </c>
      <c r="EQ348" s="402" t="inlineStr">
        <is>
          <t>Period</t>
        </is>
      </c>
      <c r="ER348" s="402" t="inlineStr">
        <is>
          <t>Period</t>
        </is>
      </c>
      <c r="ES348" s="402" t="inlineStr">
        <is>
          <t>Receipts</t>
        </is>
      </c>
      <c r="ET348" s="402" t="inlineStr">
        <is>
          <t>Allowances</t>
        </is>
      </c>
      <c r="EU348" s="402" t="inlineStr">
        <is>
          <t>Credits</t>
        </is>
      </c>
      <c r="EV348" s="402" t="inlineStr">
        <is>
          <t>EOM</t>
        </is>
      </c>
      <c r="EW348" s="402" t="inlineStr">
        <is>
          <t>Agings</t>
        </is>
      </c>
      <c r="EX348" s="402" t="inlineStr">
        <is>
          <t>Difference</t>
        </is>
      </c>
      <c r="EY348" s="402" t="inlineStr">
        <is>
          <t>Days</t>
        </is>
      </c>
      <c r="EZ348" s="402" t="inlineStr">
        <is>
          <t>DSO</t>
        </is>
      </c>
      <c r="FA348" s="402" t="inlineStr">
        <is>
          <t>Dilution%</t>
        </is>
      </c>
      <c r="FB348" s="402" t="inlineStr">
        <is>
          <t>Credits</t>
        </is>
      </c>
      <c r="FC348" s="403" t="inlineStr">
        <is>
          <t>Charges</t>
        </is>
      </c>
      <c r="FE348" s="401" t="inlineStr">
        <is>
          <t>Month</t>
        </is>
      </c>
      <c r="FF348" s="402" t="inlineStr">
        <is>
          <t>BOM</t>
        </is>
      </c>
      <c r="FG348" s="402" t="inlineStr">
        <is>
          <t>Period</t>
        </is>
      </c>
      <c r="FH348" s="402" t="inlineStr">
        <is>
          <t>Period</t>
        </is>
      </c>
      <c r="FI348" s="402" t="inlineStr">
        <is>
          <t>Receipts</t>
        </is>
      </c>
      <c r="FJ348" s="402" t="inlineStr">
        <is>
          <t>Allowances</t>
        </is>
      </c>
      <c r="FK348" s="402" t="inlineStr">
        <is>
          <t>Credits</t>
        </is>
      </c>
      <c r="FL348" s="402" t="inlineStr">
        <is>
          <t>EOM</t>
        </is>
      </c>
      <c r="FM348" s="402" t="inlineStr">
        <is>
          <t>Agings</t>
        </is>
      </c>
      <c r="FN348" s="402" t="inlineStr">
        <is>
          <t>Difference</t>
        </is>
      </c>
      <c r="FO348" s="402" t="inlineStr">
        <is>
          <t>Days</t>
        </is>
      </c>
      <c r="FP348" s="402" t="inlineStr">
        <is>
          <t>DSO</t>
        </is>
      </c>
      <c r="FQ348" s="402" t="inlineStr">
        <is>
          <t>Dilution%</t>
        </is>
      </c>
      <c r="FR348" s="402" t="inlineStr">
        <is>
          <t>Credits</t>
        </is>
      </c>
      <c r="FS348" s="403" t="inlineStr">
        <is>
          <t>Charges</t>
        </is>
      </c>
      <c r="FU348" s="401" t="inlineStr">
        <is>
          <t>Month</t>
        </is>
      </c>
      <c r="FV348" s="402" t="inlineStr">
        <is>
          <t>BOM</t>
        </is>
      </c>
      <c r="FW348" s="402" t="inlineStr">
        <is>
          <t>Period</t>
        </is>
      </c>
      <c r="FX348" s="402" t="inlineStr">
        <is>
          <t>Period</t>
        </is>
      </c>
      <c r="FY348" s="402" t="inlineStr">
        <is>
          <t>Receipts</t>
        </is>
      </c>
      <c r="FZ348" s="402" t="inlineStr">
        <is>
          <t>Allowances</t>
        </is>
      </c>
      <c r="GA348" s="402" t="inlineStr">
        <is>
          <t>Credits</t>
        </is>
      </c>
      <c r="GB348" s="402" t="inlineStr">
        <is>
          <t>EOM</t>
        </is>
      </c>
      <c r="GC348" s="402" t="inlineStr">
        <is>
          <t>Agings</t>
        </is>
      </c>
      <c r="GD348" s="402" t="inlineStr">
        <is>
          <t>Difference</t>
        </is>
      </c>
      <c r="GE348" s="402" t="inlineStr">
        <is>
          <t>Days</t>
        </is>
      </c>
      <c r="GF348" s="402" t="inlineStr">
        <is>
          <t>DSO</t>
        </is>
      </c>
      <c r="GG348" s="402" t="inlineStr">
        <is>
          <t>Dilution%</t>
        </is>
      </c>
      <c r="GH348" s="402" t="inlineStr">
        <is>
          <t>Credits</t>
        </is>
      </c>
      <c r="GI348" s="403" t="inlineStr">
        <is>
          <t>Charges</t>
        </is>
      </c>
      <c r="GK348" s="401" t="inlineStr">
        <is>
          <t>Month</t>
        </is>
      </c>
      <c r="GL348" s="402" t="inlineStr">
        <is>
          <t>BOM</t>
        </is>
      </c>
      <c r="GM348" s="402" t="inlineStr">
        <is>
          <t>Period</t>
        </is>
      </c>
      <c r="GN348" s="402" t="inlineStr">
        <is>
          <t>Period</t>
        </is>
      </c>
      <c r="GO348" s="402" t="inlineStr">
        <is>
          <t>Receipts</t>
        </is>
      </c>
      <c r="GP348" s="402" t="inlineStr">
        <is>
          <t>Allowances</t>
        </is>
      </c>
      <c r="GQ348" s="402" t="inlineStr">
        <is>
          <t>Credits</t>
        </is>
      </c>
      <c r="GR348" s="402" t="inlineStr">
        <is>
          <t>EOM</t>
        </is>
      </c>
      <c r="GS348" s="402" t="inlineStr">
        <is>
          <t>Agings</t>
        </is>
      </c>
      <c r="GT348" s="402" t="inlineStr">
        <is>
          <t>Difference</t>
        </is>
      </c>
      <c r="GU348" s="402" t="inlineStr">
        <is>
          <t>Days</t>
        </is>
      </c>
      <c r="GV348" s="402" t="inlineStr">
        <is>
          <t>DSO</t>
        </is>
      </c>
      <c r="GW348" s="402" t="inlineStr">
        <is>
          <t>Dilution%</t>
        </is>
      </c>
      <c r="GX348" s="402" t="inlineStr">
        <is>
          <t>Credits</t>
        </is>
      </c>
      <c r="GY348" s="403" t="inlineStr">
        <is>
          <t>Charges</t>
        </is>
      </c>
    </row>
    <row r="349" ht="16" customHeight="1" thickTop="1">
      <c r="A349" s="2699">
        <f>EOMONTH(A350,-1)</f>
        <v/>
      </c>
      <c r="B349" s="405">
        <f>R349+AH349+AX349+BN349+CD349+CT349+DJ349+DZ349+EP349+FF349+FV349+GL349</f>
        <v/>
      </c>
      <c r="C349" s="405">
        <f>S349+AI349+AY349+BO349+CE349+CU349+DK349+EA349+EQ349+FG349+FW349+GM349</f>
        <v/>
      </c>
      <c r="D349" s="405">
        <f>T349+AJ349+AZ349+BP349+CF349+CV349+DL349+EB349+ER349+FH349+FX349+GN349</f>
        <v/>
      </c>
      <c r="E349" s="405">
        <f>U349+AK349+BA349+BQ349+CG349+CW349+DM349+EC349+ES349+FI349+FY349+GO349</f>
        <v/>
      </c>
      <c r="F349" s="405">
        <f>V349+AL349+BB349+BR349+CH349+CX349+DN349+ED349+ET349+FJ349+FZ349+GP349</f>
        <v/>
      </c>
      <c r="G349" s="405">
        <f>W349+AM349+BC349+BS349+CI349+CY349+DO349+EE349+EU349+FK349+GA349+GQ349</f>
        <v/>
      </c>
      <c r="H349" s="405">
        <f>X349+AN349+BD349+BT349+CJ349+CZ349+DP349+EF349+EV349+FL349+GB349+GR349</f>
        <v/>
      </c>
      <c r="I349" s="405">
        <f>Y349+AO349+BE349+BU349+CK349+DA349+DQ349+EG349+EW349+FM349+GC349+GS349</f>
        <v/>
      </c>
      <c r="J349" s="405">
        <f>Z349+AP349+BF349+BV349</f>
        <v/>
      </c>
      <c r="K349" s="2700">
        <f>365/((+C349+D349-F349-G349)/((+B349+H349)/2)*DAY(A349))</f>
        <v/>
      </c>
      <c r="L349" s="2700">
        <f>+H349/C349*DAY(A349)</f>
        <v/>
      </c>
      <c r="M349" s="406">
        <f>(F349+G349)/C349</f>
        <v/>
      </c>
      <c r="N349" s="406">
        <f>+E349/(+E349+F349+G349)</f>
        <v/>
      </c>
      <c r="O349" s="407">
        <f t="array" ref="O349">E349/(SUMPRODUCT(--(CHOOSE({1,2,3},D349,F349,G349)&gt;0),CHOOSE({1,2,3},D349,F349,G349))+C349)</f>
        <v/>
      </c>
      <c r="Q349" s="2699">
        <f>EOMONTH(Q350,-1)</f>
        <v/>
      </c>
      <c r="R349" s="405" t="n">
        <v>0</v>
      </c>
      <c r="S349" s="405" t="n">
        <v>0</v>
      </c>
      <c r="T349" s="405" t="n">
        <v>0</v>
      </c>
      <c r="U349" s="405" t="n">
        <v>0</v>
      </c>
      <c r="V349" s="405" t="n">
        <v>0</v>
      </c>
      <c r="W349" s="405" t="n">
        <v>0</v>
      </c>
      <c r="X349" s="405">
        <f>SUM(R349:T349)-SUM(U349:W349)</f>
        <v/>
      </c>
      <c r="Y349" s="405" t="n">
        <v>0</v>
      </c>
      <c r="Z349" s="405">
        <f>+X349-Y349</f>
        <v/>
      </c>
      <c r="AA349" s="2700">
        <f>365/((+S349+T349-V349-W349)/((+R349+X349)/2)*DAY(Q349))</f>
        <v/>
      </c>
      <c r="AB349" s="2700">
        <f>+X349/S349*DAY(Q349)</f>
        <v/>
      </c>
      <c r="AC349" s="406">
        <f>(V349+W349)/S349</f>
        <v/>
      </c>
      <c r="AD349" s="406">
        <f>+U349/(+U349+V349+W349)</f>
        <v/>
      </c>
      <c r="AE349" s="407">
        <f t="array" ref="AE349">U349/(SUMPRODUCT(--(CHOOSE({1,2,3},T349,V349,W349)&gt;0),CHOOSE({1,2,3},T349,V349,W349))+S349)</f>
        <v/>
      </c>
      <c r="AG349" s="2699">
        <f>EOMONTH(AG350,-1)</f>
        <v/>
      </c>
      <c r="AH349" s="405" t="n">
        <v>0</v>
      </c>
      <c r="AI349" s="405" t="n">
        <v>0</v>
      </c>
      <c r="AJ349" s="405" t="n">
        <v>0</v>
      </c>
      <c r="AK349" s="405" t="n">
        <v>0</v>
      </c>
      <c r="AL349" s="405" t="n">
        <v>0</v>
      </c>
      <c r="AM349" s="405" t="n">
        <v>0</v>
      </c>
      <c r="AN349" s="405">
        <f>SUM(AH349:AJ349)-SUM(AK349:AM349)</f>
        <v/>
      </c>
      <c r="AO349" s="405" t="n">
        <v>0</v>
      </c>
      <c r="AP349" s="405">
        <f>+AN349-AO349</f>
        <v/>
      </c>
      <c r="AQ349" s="2700">
        <f>365/((+AI349+AJ349-AL349-AM349)/((+AH349+AN349)/2)*DAY(AG349))</f>
        <v/>
      </c>
      <c r="AR349" s="2700">
        <f>+AN349/AI349*DAY(AG349)</f>
        <v/>
      </c>
      <c r="AS349" s="406">
        <f>(AL349+AM349)/AI349</f>
        <v/>
      </c>
      <c r="AT349" s="406">
        <f>+AK349/(+AK349+AL349+AM349)</f>
        <v/>
      </c>
      <c r="AU349" s="407">
        <f t="array" ref="AU349">AK349/(SUMPRODUCT(--(CHOOSE({1,2,3},AJ349,AL349,AM349)&gt;0),CHOOSE({1,2,3},AJ349,AL349,AM349))+AI349)</f>
        <v/>
      </c>
      <c r="AW349" s="2699">
        <f>EOMONTH(AW350,-1)</f>
        <v/>
      </c>
      <c r="AX349" s="405" t="n">
        <v>0</v>
      </c>
      <c r="AY349" s="405" t="n">
        <v>0</v>
      </c>
      <c r="AZ349" s="405" t="n">
        <v>0</v>
      </c>
      <c r="BA349" s="405" t="n">
        <v>0</v>
      </c>
      <c r="BB349" s="405" t="n">
        <v>0</v>
      </c>
      <c r="BC349" s="405" t="n">
        <v>0</v>
      </c>
      <c r="BD349" s="405">
        <f>SUM(AX349:AZ349)-SUM(BA349:BC349)</f>
        <v/>
      </c>
      <c r="BE349" s="405" t="n">
        <v>0</v>
      </c>
      <c r="BF349" s="405">
        <f>+BD349-BE349</f>
        <v/>
      </c>
      <c r="BG349" s="2700">
        <f>365/((+AY349+AZ349-BB349-BC349)/((+AX349+BD349)/2)*DAY(AW349))</f>
        <v/>
      </c>
      <c r="BH349" s="2700">
        <f>+BD349/AY349*DAY(AW349)</f>
        <v/>
      </c>
      <c r="BI349" s="406">
        <f>(BB349+BC349)/AY349</f>
        <v/>
      </c>
      <c r="BJ349" s="406">
        <f>+BA349/(+BA349+BB349+BC349)</f>
        <v/>
      </c>
      <c r="BK349" s="407">
        <f t="array" ref="BK349">BA349/(SUMPRODUCT(--(CHOOSE({1,2,3},AZ349,BB349,BC349)&gt;0),CHOOSE({1,2,3},AZ349,BB349,BC349))+AY349)</f>
        <v/>
      </c>
      <c r="BM349" s="2699">
        <f>EOMONTH(BM350,-1)</f>
        <v/>
      </c>
      <c r="BN349" s="405" t="n">
        <v>0</v>
      </c>
      <c r="BO349" s="405" t="n">
        <v>0</v>
      </c>
      <c r="BP349" s="405" t="n">
        <v>0</v>
      </c>
      <c r="BQ349" s="405" t="n">
        <v>0</v>
      </c>
      <c r="BR349" s="405" t="n">
        <v>0</v>
      </c>
      <c r="BS349" s="405" t="n">
        <v>0</v>
      </c>
      <c r="BT349" s="405">
        <f>SUM(BN349:BP349)-SUM(BQ349:BS349)</f>
        <v/>
      </c>
      <c r="BU349" s="405" t="n">
        <v>0</v>
      </c>
      <c r="BV349" s="405">
        <f>+BT349-BU349</f>
        <v/>
      </c>
      <c r="BW349" s="2700">
        <f>365/((+BO349+BP349-BR349-BS349)/((+BN349+BT349)/2)*DAY(BM349))</f>
        <v/>
      </c>
      <c r="BX349" s="2700">
        <f>+BT349/BO349*DAY(BM349)</f>
        <v/>
      </c>
      <c r="BY349" s="406">
        <f>(BR349+BS349)/BO349</f>
        <v/>
      </c>
      <c r="BZ349" s="406">
        <f>+BQ349/(+BQ349+BR349+BS349)</f>
        <v/>
      </c>
      <c r="CA349" s="407">
        <f t="array" ref="CA349">BQ349/(SUMPRODUCT(--(CHOOSE({1,2,3},BP349,BR349,BS349)&gt;0),CHOOSE({1,2,3},BP349,BR349,BS349))+BO349)</f>
        <v/>
      </c>
      <c r="CC349" s="2699">
        <f>EOMONTH(CC350,-1)</f>
        <v/>
      </c>
      <c r="CD349" s="405" t="n">
        <v>0</v>
      </c>
      <c r="CE349" s="405" t="n">
        <v>0</v>
      </c>
      <c r="CF349" s="405" t="n">
        <v>0</v>
      </c>
      <c r="CG349" s="405" t="n">
        <v>0</v>
      </c>
      <c r="CH349" s="405" t="n">
        <v>0</v>
      </c>
      <c r="CI349" s="405" t="n">
        <v>0</v>
      </c>
      <c r="CJ349" s="405">
        <f>SUM(CD349:CF349)-SUM(CG349:CI349)</f>
        <v/>
      </c>
      <c r="CK349" s="405" t="n">
        <v>0</v>
      </c>
      <c r="CL349" s="405">
        <f>+CJ349-CK349</f>
        <v/>
      </c>
      <c r="CM349" s="2700">
        <f>365/((+CE349+CF349-CH349-CI349)/((+CD349+CJ349)/2)*DAY(CC349))</f>
        <v/>
      </c>
      <c r="CN349" s="2700">
        <f>+CJ349/CE349*DAY(CC349)</f>
        <v/>
      </c>
      <c r="CO349" s="406">
        <f>(CH349+CI349)/CE349</f>
        <v/>
      </c>
      <c r="CP349" s="406">
        <f>+CG349/(+CG349+CH349+CI349)</f>
        <v/>
      </c>
      <c r="CQ349" s="407">
        <f t="array" ref="CQ349">CG349/(SUMPRODUCT(--(CHOOSE({1,2,3},CF349,CH349,CI349)&gt;0),CHOOSE({1,2,3},CF349,CH349,CI349))+CE349)</f>
        <v/>
      </c>
      <c r="CS349" s="2699">
        <f>EOMONTH(CS350,-1)</f>
        <v/>
      </c>
      <c r="CT349" s="405" t="n">
        <v>0</v>
      </c>
      <c r="CU349" s="405" t="n">
        <v>0</v>
      </c>
      <c r="CV349" s="405" t="n">
        <v>0</v>
      </c>
      <c r="CW349" s="405" t="n">
        <v>0</v>
      </c>
      <c r="CX349" s="405" t="n">
        <v>0</v>
      </c>
      <c r="CY349" s="405" t="n">
        <v>0</v>
      </c>
      <c r="CZ349" s="405">
        <f>SUM(CT349:CV349)-SUM(CW349:CY349)</f>
        <v/>
      </c>
      <c r="DA349" s="405" t="n">
        <v>0</v>
      </c>
      <c r="DB349" s="405">
        <f>+CZ349-DA349</f>
        <v/>
      </c>
      <c r="DC349" s="2700">
        <f>365/((+CU349+CV349-CX349-CY349)/((+CT349+CZ349)/2)*DAY(CS349))</f>
        <v/>
      </c>
      <c r="DD349" s="2700">
        <f>+CZ349/CU349*DAY(CS349)</f>
        <v/>
      </c>
      <c r="DE349" s="406">
        <f>(CX349+CY349)/CU349</f>
        <v/>
      </c>
      <c r="DF349" s="406">
        <f>+CW349/(+CW349+CX349+CY349)</f>
        <v/>
      </c>
      <c r="DG349" s="407">
        <f t="array" ref="DG349">CW349/(SUMPRODUCT(--(CHOOSE({1,2,3},CV349,CX349,CY349)&gt;0),CHOOSE({1,2,3},CV349,CX349,CY349))+CU349)</f>
        <v/>
      </c>
      <c r="DI349" s="2699">
        <f>EOMONTH(DI350,-1)</f>
        <v/>
      </c>
      <c r="DJ349" s="405" t="n">
        <v>0</v>
      </c>
      <c r="DK349" s="405" t="n">
        <v>0</v>
      </c>
      <c r="DL349" s="405" t="n">
        <v>0</v>
      </c>
      <c r="DM349" s="405" t="n">
        <v>0</v>
      </c>
      <c r="DN349" s="405" t="n">
        <v>0</v>
      </c>
      <c r="DO349" s="405" t="n">
        <v>0</v>
      </c>
      <c r="DP349" s="405">
        <f>SUM(DJ349:DL349)-SUM(DM349:DO349)</f>
        <v/>
      </c>
      <c r="DQ349" s="405" t="n">
        <v>0</v>
      </c>
      <c r="DR349" s="405">
        <f>+DP349-DQ349</f>
        <v/>
      </c>
      <c r="DS349" s="2700">
        <f>365/((+DK349+DL349-DN349-DO349)/((+DJ349+DP349)/2)*DAY(DI349))</f>
        <v/>
      </c>
      <c r="DT349" s="2700">
        <f>+DP349/DK349*DAY(DI349)</f>
        <v/>
      </c>
      <c r="DU349" s="406">
        <f>(DN349+DO349)/DK349</f>
        <v/>
      </c>
      <c r="DV349" s="406">
        <f>+DM349/(+DM349+DN349+DO349)</f>
        <v/>
      </c>
      <c r="DW349" s="407">
        <f t="array" ref="DW349">DM349/(SUMPRODUCT(--(CHOOSE({1,2,3},DL349,DN349,DO349)&gt;0),CHOOSE({1,2,3},DL349,DN349,DO349))+DK349)</f>
        <v/>
      </c>
      <c r="DY349" s="2699">
        <f>EOMONTH(DY350,-1)</f>
        <v/>
      </c>
      <c r="DZ349" s="405" t="n">
        <v>0</v>
      </c>
      <c r="EA349" s="405" t="n">
        <v>0</v>
      </c>
      <c r="EB349" s="405" t="n">
        <v>0</v>
      </c>
      <c r="EC349" s="405" t="n">
        <v>0</v>
      </c>
      <c r="ED349" s="405" t="n">
        <v>0</v>
      </c>
      <c r="EE349" s="405" t="n">
        <v>0</v>
      </c>
      <c r="EF349" s="405">
        <f>SUM(DZ349:EB349)-SUM(EC349:EE349)</f>
        <v/>
      </c>
      <c r="EG349" s="405" t="n">
        <v>0</v>
      </c>
      <c r="EH349" s="405">
        <f>+EF349-EG349</f>
        <v/>
      </c>
      <c r="EI349" s="2700">
        <f>365/((+EA349+EB349-ED349-EE349)/((+DZ349+EF349)/2)*DAY(DY349))</f>
        <v/>
      </c>
      <c r="EJ349" s="2700">
        <f>+EF349/EA349*DAY(DY349)</f>
        <v/>
      </c>
      <c r="EK349" s="406">
        <f>(ED349+EE349)/EA349</f>
        <v/>
      </c>
      <c r="EL349" s="406">
        <f>+EC349/(+EC349+ED349+EE349)</f>
        <v/>
      </c>
      <c r="EM349" s="407">
        <f t="array" ref="EM349">EC349/(SUMPRODUCT(--(CHOOSE({1,2,3},EB349,ED349,EE349)&gt;0),CHOOSE({1,2,3},EB349,ED349,EE349))+EA349)</f>
        <v/>
      </c>
      <c r="EO349" s="2699">
        <f>EOMONTH(EO350,-1)</f>
        <v/>
      </c>
      <c r="EP349" s="405" t="n">
        <v>0</v>
      </c>
      <c r="EQ349" s="405" t="n">
        <v>0</v>
      </c>
      <c r="ER349" s="405" t="n">
        <v>0</v>
      </c>
      <c r="ES349" s="405" t="n">
        <v>0</v>
      </c>
      <c r="ET349" s="405" t="n">
        <v>0</v>
      </c>
      <c r="EU349" s="405" t="n">
        <v>0</v>
      </c>
      <c r="EV349" s="405">
        <f>SUM(EP349:ER349)-SUM(ES349:EU349)</f>
        <v/>
      </c>
      <c r="EW349" s="405" t="n">
        <v>0</v>
      </c>
      <c r="EX349" s="405">
        <f>+EV349-EW349</f>
        <v/>
      </c>
      <c r="EY349" s="2700">
        <f>365/((+EQ349+ER349-ET349-EU349)/((+EP349+EV349)/2)*DAY(EO349))</f>
        <v/>
      </c>
      <c r="EZ349" s="2700">
        <f>+EV349/EQ349*DAY(EO349)</f>
        <v/>
      </c>
      <c r="FA349" s="406">
        <f>(ET349+EU349)/EQ349</f>
        <v/>
      </c>
      <c r="FB349" s="406">
        <f>+ES349/(+ES349+ET349+EU349)</f>
        <v/>
      </c>
      <c r="FC349" s="407">
        <f t="array" ref="FC349">ES349/(SUMPRODUCT(--(CHOOSE({1,2,3},FH349,FX349,GN349)&gt;0),CHOOSE({1,2,3},FH349,FX349,GN349))+EQ349)</f>
        <v/>
      </c>
      <c r="FE349" s="2699">
        <f>EOMONTH(FE350,-1)</f>
        <v/>
      </c>
      <c r="FF349" s="405" t="n">
        <v>0</v>
      </c>
      <c r="FG349" s="405" t="n">
        <v>0</v>
      </c>
      <c r="FH349" s="405" t="n">
        <v>0</v>
      </c>
      <c r="FI349" s="405" t="n">
        <v>0</v>
      </c>
      <c r="FJ349" s="405" t="n">
        <v>0</v>
      </c>
      <c r="FK349" s="405" t="n">
        <v>0</v>
      </c>
      <c r="FL349" s="405">
        <f>SUM(FF349:FH349)-SUM(FI349:FK349)</f>
        <v/>
      </c>
      <c r="FM349" s="405" t="n">
        <v>0</v>
      </c>
      <c r="FN349" s="405">
        <f>+FL349-FM349</f>
        <v/>
      </c>
      <c r="FO349" s="2700">
        <f>365/((+FG349+FH349-FJ349-FK349)/((+FF349+FL349)/2)*DAY(FE349))</f>
        <v/>
      </c>
      <c r="FP349" s="2700">
        <f>+FL349/FG349*DAY(FE349)</f>
        <v/>
      </c>
      <c r="FQ349" s="406">
        <f>(FJ349+FK349)/FG349</f>
        <v/>
      </c>
      <c r="FR349" s="406">
        <f>+FI349/(+FI349+FJ349+FK349)</f>
        <v/>
      </c>
      <c r="FS349" s="407">
        <f t="array" ref="FS349">FI349/(SUMPRODUCT(--(CHOOSE({1,2,3},FH349,FJ349,FK349)&gt;0),CHOOSE({1,2,3},FH349,FJ349,FK349))+FG349)</f>
        <v/>
      </c>
      <c r="FU349" s="2699">
        <f>EOMONTH(FU350,-1)</f>
        <v/>
      </c>
      <c r="FV349" s="405" t="n">
        <v>0</v>
      </c>
      <c r="FW349" s="405" t="n">
        <v>0</v>
      </c>
      <c r="FX349" s="405" t="n">
        <v>0</v>
      </c>
      <c r="FY349" s="405" t="n">
        <v>0</v>
      </c>
      <c r="FZ349" s="405" t="n">
        <v>0</v>
      </c>
      <c r="GA349" s="405" t="n">
        <v>0</v>
      </c>
      <c r="GB349" s="405">
        <f>SUM(FV349:FX349)-SUM(FY349:GA349)</f>
        <v/>
      </c>
      <c r="GC349" s="405" t="n">
        <v>0</v>
      </c>
      <c r="GD349" s="405">
        <f>+GB349-GC349</f>
        <v/>
      </c>
      <c r="GE349" s="2700">
        <f>365/((+FW349+FX349-FZ349-GA349)/((+FV349+GB349)/2)*DAY(FU349))</f>
        <v/>
      </c>
      <c r="GF349" s="2700">
        <f>+GB349/FW349*DAY(FU349)</f>
        <v/>
      </c>
      <c r="GG349" s="406">
        <f>(FZ349+GA349)/FW349</f>
        <v/>
      </c>
      <c r="GH349" s="406">
        <f>+FY349/(+FY349+FZ349+GA349)</f>
        <v/>
      </c>
      <c r="GI349" s="407">
        <f t="array" ref="GI349">FY349/(SUMPRODUCT(--(CHOOSE({1,2,3},FX349,FZ349,GA349)&gt;0),CHOOSE({1,2,3},FX349,FZ349,GA349))+FW349)</f>
        <v/>
      </c>
      <c r="GK349" s="2699">
        <f>EOMONTH(GK350,-1)</f>
        <v/>
      </c>
      <c r="GL349" s="405" t="n">
        <v>0</v>
      </c>
      <c r="GM349" s="405" t="n">
        <v>0</v>
      </c>
      <c r="GN349" s="405" t="n">
        <v>0</v>
      </c>
      <c r="GO349" s="405" t="n">
        <v>0</v>
      </c>
      <c r="GP349" s="405" t="n">
        <v>0</v>
      </c>
      <c r="GQ349" s="405" t="n">
        <v>0</v>
      </c>
      <c r="GR349" s="405">
        <f>SUM(GL349:GN349)-SUM(GO349:GQ349)</f>
        <v/>
      </c>
      <c r="GS349" s="405" t="n">
        <v>0</v>
      </c>
      <c r="GT349" s="405">
        <f>+GR349-GS349</f>
        <v/>
      </c>
      <c r="GU349" s="2700">
        <f>365/((+GM349+GN349-GP349-GQ349)/((+GL349+GR349)/2)*DAY(GK349))</f>
        <v/>
      </c>
      <c r="GV349" s="2700">
        <f>+GR349/GM349*DAY(GK349)</f>
        <v/>
      </c>
      <c r="GW349" s="406">
        <f>(GP349+GQ349)/GM349</f>
        <v/>
      </c>
      <c r="GX349" s="406">
        <f>+GO349/(+GO349+GP349+GQ349)</f>
        <v/>
      </c>
      <c r="GY349" s="407">
        <f t="array" ref="GY349">GO349/(SUMPRODUCT(--(CHOOSE({1,2,3},GN349,GP349,GQ349)&gt;0),CHOOSE({1,2,3},GN349,GP349,GQ349))+GM349)</f>
        <v/>
      </c>
    </row>
    <row r="350">
      <c r="A350" s="2699">
        <f>EOMONTH(A351,-1)</f>
        <v/>
      </c>
      <c r="B350" s="405">
        <f>R350+AH350+AX350+BN350+CD350+CT350+DJ350+DZ350+EP350+FF350+FV350+GL350</f>
        <v/>
      </c>
      <c r="C350" s="405">
        <f>S350+AI350+AY350+BO350+CE350+CU350+DK350+EA350+EQ350+FG350+FW350+GM350</f>
        <v/>
      </c>
      <c r="D350" s="405">
        <f>T350+AJ350+AZ350+BP350+CF350+CV350+DL350+EB350+ER350+FH350+FX350+GN350</f>
        <v/>
      </c>
      <c r="E350" s="405">
        <f>U350+AK350+BA350+BQ350+CG350+CW350+DM350+EC350+ES350+FI350+FY350+GO350</f>
        <v/>
      </c>
      <c r="F350" s="405">
        <f>V350+AL350+BB350+BR350+CH350+CX350+DN350+ED350+ET350+FJ350+FZ350+GP350</f>
        <v/>
      </c>
      <c r="G350" s="405">
        <f>W350+AM350+BC350+BS350+CI350+CY350+DO350+EE350+EU350+FK350+GA350+GQ350</f>
        <v/>
      </c>
      <c r="H350" s="405">
        <f>X350+AN350+BD350+BT350+CJ350+CZ350+DP350+EF350+EV350+FL350+GB350+GR350</f>
        <v/>
      </c>
      <c r="I350" s="405">
        <f>Y350+AO350+BE350+BU350+CK350+DA350+DQ350+EG350+EW350+FM350+GC350+GS350</f>
        <v/>
      </c>
      <c r="J350" s="405">
        <f>Z350+AP350+BF350+BV350</f>
        <v/>
      </c>
      <c r="K350" s="2700">
        <f>365/((+C350+D350-F350-G350)/((+B350+H350)/2)*DAY(A350))</f>
        <v/>
      </c>
      <c r="L350" s="2700">
        <f>+H350/C350*DAY(A350)</f>
        <v/>
      </c>
      <c r="M350" s="406">
        <f>(F350+G350)/C350</f>
        <v/>
      </c>
      <c r="N350" s="406">
        <f>+E350/(+E350+F350+G350)</f>
        <v/>
      </c>
      <c r="O350" s="407">
        <f t="array" ref="O350">E350/(SUMPRODUCT(--(CHOOSE({1,2,3},D350,F350,G350)&gt;0),CHOOSE({1,2,3},D350,F350,G350))+C350)</f>
        <v/>
      </c>
      <c r="Q350" s="2699">
        <f>EOMONTH(Q351,-1)</f>
        <v/>
      </c>
      <c r="R350" s="405">
        <f>+X349</f>
        <v/>
      </c>
      <c r="S350" s="405" t="n">
        <v>0</v>
      </c>
      <c r="T350" s="405" t="n">
        <v>0</v>
      </c>
      <c r="U350" s="405" t="n">
        <v>0</v>
      </c>
      <c r="V350" s="405" t="n">
        <v>0</v>
      </c>
      <c r="W350" s="405" t="n">
        <v>0</v>
      </c>
      <c r="X350" s="405">
        <f>SUM(R350:T350)-SUM(U350:W350)</f>
        <v/>
      </c>
      <c r="Y350" s="405" t="n">
        <v>0</v>
      </c>
      <c r="Z350" s="405">
        <f>+X350-Y350</f>
        <v/>
      </c>
      <c r="AA350" s="2700">
        <f>365/((+S350+T350-V350-W350)/((+R350+X350)/2)*DAY(Q350))</f>
        <v/>
      </c>
      <c r="AB350" s="2700">
        <f>+X350/S350*DAY(Q350)</f>
        <v/>
      </c>
      <c r="AC350" s="406">
        <f>(V350+W350)/S350</f>
        <v/>
      </c>
      <c r="AD350" s="406">
        <f>+U350/(+U350+V350+W350)</f>
        <v/>
      </c>
      <c r="AE350" s="407">
        <f t="array" ref="AE350">U350/(SUMPRODUCT(--(CHOOSE({1,2,3},T350,V350,W350)&gt;0),CHOOSE({1,2,3},T350,V350,W350))+S350)</f>
        <v/>
      </c>
      <c r="AG350" s="2699">
        <f>EOMONTH(AG351,-1)</f>
        <v/>
      </c>
      <c r="AH350" s="405">
        <f>+AN349</f>
        <v/>
      </c>
      <c r="AI350" s="405" t="n">
        <v>0</v>
      </c>
      <c r="AJ350" s="405" t="n">
        <v>0</v>
      </c>
      <c r="AK350" s="405" t="n">
        <v>0</v>
      </c>
      <c r="AL350" s="405" t="n">
        <v>0</v>
      </c>
      <c r="AM350" s="405" t="n">
        <v>0</v>
      </c>
      <c r="AN350" s="405">
        <f>SUM(AH350:AJ350)-SUM(AK350:AM350)</f>
        <v/>
      </c>
      <c r="AO350" s="405" t="n">
        <v>0</v>
      </c>
      <c r="AP350" s="405">
        <f>+AN350-AO350</f>
        <v/>
      </c>
      <c r="AQ350" s="2700">
        <f>365/((+AI350+AJ350-AL350-AM350)/((+AH350+AN350)/2)*DAY(AG350))</f>
        <v/>
      </c>
      <c r="AR350" s="2700">
        <f>+AN350/AI350*DAY(AG350)</f>
        <v/>
      </c>
      <c r="AS350" s="406">
        <f>(AL350+AM350)/AI350</f>
        <v/>
      </c>
      <c r="AT350" s="406">
        <f>+AK350/(+AK350+AL350+AM350)</f>
        <v/>
      </c>
      <c r="AU350" s="407">
        <f t="array" ref="AU350">AK350/(SUMPRODUCT(--(CHOOSE({1,2,3},AJ350,AL350,AM350)&gt;0),CHOOSE({1,2,3},AJ350,AL350,AM350))+AI350)</f>
        <v/>
      </c>
      <c r="AW350" s="2699">
        <f>EOMONTH(AW351,-1)</f>
        <v/>
      </c>
      <c r="AX350" s="405">
        <f>+BD349</f>
        <v/>
      </c>
      <c r="AY350" s="405" t="n">
        <v>0</v>
      </c>
      <c r="AZ350" s="405" t="n">
        <v>0</v>
      </c>
      <c r="BA350" s="405" t="n">
        <v>0</v>
      </c>
      <c r="BB350" s="405" t="n">
        <v>0</v>
      </c>
      <c r="BC350" s="405" t="n">
        <v>0</v>
      </c>
      <c r="BD350" s="405">
        <f>SUM(AX350:AZ350)-SUM(BA350:BC350)</f>
        <v/>
      </c>
      <c r="BE350" s="405" t="n">
        <v>0</v>
      </c>
      <c r="BF350" s="405">
        <f>+BD350-BE350</f>
        <v/>
      </c>
      <c r="BG350" s="2700">
        <f>365/((+AY350+AZ350-BB350-BC350)/((+AX350+BD350)/2)*DAY(AW350))</f>
        <v/>
      </c>
      <c r="BH350" s="2700">
        <f>+BD350/AY350*DAY(AW350)</f>
        <v/>
      </c>
      <c r="BI350" s="406">
        <f>(BB350+BC350)/AY350</f>
        <v/>
      </c>
      <c r="BJ350" s="406">
        <f>+BA350/(+BA350+BB350+BC350)</f>
        <v/>
      </c>
      <c r="BK350" s="407">
        <f t="array" ref="BK350">BA350/(SUMPRODUCT(--(CHOOSE({1,2,3},AZ350,BB350,BC350)&gt;0),CHOOSE({1,2,3},AZ350,BB350,BC350))+AY350)</f>
        <v/>
      </c>
      <c r="BM350" s="2699">
        <f>EOMONTH(BM351,-1)</f>
        <v/>
      </c>
      <c r="BN350" s="405">
        <f>+BT349</f>
        <v/>
      </c>
      <c r="BO350" s="405" t="n">
        <v>0</v>
      </c>
      <c r="BP350" s="405" t="n">
        <v>0</v>
      </c>
      <c r="BQ350" s="405" t="n">
        <v>0</v>
      </c>
      <c r="BR350" s="405" t="n">
        <v>0</v>
      </c>
      <c r="BS350" s="405" t="n">
        <v>0</v>
      </c>
      <c r="BT350" s="405">
        <f>SUM(BN350:BP350)-SUM(BQ350:BS350)</f>
        <v/>
      </c>
      <c r="BU350" s="405" t="n">
        <v>0</v>
      </c>
      <c r="BV350" s="405">
        <f>+BT350-BU350</f>
        <v/>
      </c>
      <c r="BW350" s="2700">
        <f>365/((+BO350+BP350-BR350-BS350)/((+BN350+BT350)/2)*DAY(BM350))</f>
        <v/>
      </c>
      <c r="BX350" s="2700">
        <f>+BT350/BO350*DAY(BM350)</f>
        <v/>
      </c>
      <c r="BY350" s="406">
        <f>(BR350+BS350)/BO350</f>
        <v/>
      </c>
      <c r="BZ350" s="406">
        <f>+BQ350/(+BQ350+BR350+BS350)</f>
        <v/>
      </c>
      <c r="CA350" s="407">
        <f t="array" ref="CA350">BQ350/(SUMPRODUCT(--(CHOOSE({1,2,3},BP350,BR350,BS350)&gt;0),CHOOSE({1,2,3},BP350,BR350,BS350))+BO350)</f>
        <v/>
      </c>
      <c r="CC350" s="2699">
        <f>EOMONTH(CC351,-1)</f>
        <v/>
      </c>
      <c r="CD350" s="405">
        <f>+CJ349</f>
        <v/>
      </c>
      <c r="CE350" s="405" t="n">
        <v>0</v>
      </c>
      <c r="CF350" s="405" t="n">
        <v>0</v>
      </c>
      <c r="CG350" s="405" t="n">
        <v>0</v>
      </c>
      <c r="CH350" s="405" t="n">
        <v>0</v>
      </c>
      <c r="CI350" s="405" t="n">
        <v>0</v>
      </c>
      <c r="CJ350" s="405">
        <f>SUM(CD350:CF350)-SUM(CG350:CI350)</f>
        <v/>
      </c>
      <c r="CK350" s="405" t="n">
        <v>0</v>
      </c>
      <c r="CL350" s="405">
        <f>+CJ350-CK350</f>
        <v/>
      </c>
      <c r="CM350" s="2700">
        <f>365/((+CE350+CF350-CH350-CI350)/((+CD350+CJ350)/2)*DAY(CC350))</f>
        <v/>
      </c>
      <c r="CN350" s="2700">
        <f>+CJ350/CE350*DAY(CC350)</f>
        <v/>
      </c>
      <c r="CO350" s="406">
        <f>(CH350+CI350)/CE350</f>
        <v/>
      </c>
      <c r="CP350" s="406">
        <f>+CG350/(+CG350+CH350+CI350)</f>
        <v/>
      </c>
      <c r="CQ350" s="407">
        <f t="array" ref="CQ350">CG350/(SUMPRODUCT(--(CHOOSE({1,2,3},CF350,CH350,CI350)&gt;0),CHOOSE({1,2,3},CF350,CH350,CI350))+CE350)</f>
        <v/>
      </c>
      <c r="CS350" s="2699">
        <f>EOMONTH(CS351,-1)</f>
        <v/>
      </c>
      <c r="CT350" s="405">
        <f>+CZ349</f>
        <v/>
      </c>
      <c r="CU350" s="405" t="n">
        <v>0</v>
      </c>
      <c r="CV350" s="405" t="n">
        <v>0</v>
      </c>
      <c r="CW350" s="405" t="n">
        <v>0</v>
      </c>
      <c r="CX350" s="405" t="n">
        <v>0</v>
      </c>
      <c r="CY350" s="405" t="n">
        <v>0</v>
      </c>
      <c r="CZ350" s="405">
        <f>SUM(CT350:CV350)-SUM(CW350:CY350)</f>
        <v/>
      </c>
      <c r="DA350" s="405" t="n">
        <v>0</v>
      </c>
      <c r="DB350" s="405">
        <f>+CZ350-DA350</f>
        <v/>
      </c>
      <c r="DC350" s="2700">
        <f>365/((+CU350+CV350-CX350-CY350)/((+CT350+CZ350)/2)*DAY(CS350))</f>
        <v/>
      </c>
      <c r="DD350" s="2700">
        <f>+CZ350/CU350*DAY(CS350)</f>
        <v/>
      </c>
      <c r="DE350" s="406">
        <f>(CX350+CY350)/CU350</f>
        <v/>
      </c>
      <c r="DF350" s="406">
        <f>+CW350/(+CW350+CX350+CY350)</f>
        <v/>
      </c>
      <c r="DG350" s="407">
        <f t="array" ref="DG350">CW350/(SUMPRODUCT(--(CHOOSE({1,2,3},CV350,CX350,CY350)&gt;0),CHOOSE({1,2,3},CV350,CX350,CY350))+CU350)</f>
        <v/>
      </c>
      <c r="DI350" s="2699">
        <f>EOMONTH(DI351,-1)</f>
        <v/>
      </c>
      <c r="DJ350" s="405">
        <f>+DP349</f>
        <v/>
      </c>
      <c r="DK350" s="405" t="n">
        <v>0</v>
      </c>
      <c r="DL350" s="405" t="n">
        <v>0</v>
      </c>
      <c r="DM350" s="405" t="n">
        <v>0</v>
      </c>
      <c r="DN350" s="405" t="n">
        <v>0</v>
      </c>
      <c r="DO350" s="405" t="n">
        <v>0</v>
      </c>
      <c r="DP350" s="405">
        <f>SUM(DJ350:DL350)-SUM(DM350:DO350)</f>
        <v/>
      </c>
      <c r="DQ350" s="405" t="n">
        <v>0</v>
      </c>
      <c r="DR350" s="405">
        <f>+DP350-DQ350</f>
        <v/>
      </c>
      <c r="DS350" s="2700">
        <f>365/((+DK350+DL350-DN350-DO350)/((+DJ350+DP350)/2)*DAY(DI350))</f>
        <v/>
      </c>
      <c r="DT350" s="2700">
        <f>+DP350/DK350*DAY(DI350)</f>
        <v/>
      </c>
      <c r="DU350" s="406">
        <f>(DN350+DO350)/DK350</f>
        <v/>
      </c>
      <c r="DV350" s="406">
        <f>+DM350/(+DM350+DN350+DO350)</f>
        <v/>
      </c>
      <c r="DW350" s="407">
        <f t="array" ref="DW350">DM350/(SUMPRODUCT(--(CHOOSE({1,2,3},DL350,DN350,DO350)&gt;0),CHOOSE({1,2,3},DL350,DN350,DO350))+DK350)</f>
        <v/>
      </c>
      <c r="DY350" s="2699">
        <f>EOMONTH(DY351,-1)</f>
        <v/>
      </c>
      <c r="DZ350" s="405">
        <f>+EF349</f>
        <v/>
      </c>
      <c r="EA350" s="405" t="n">
        <v>0</v>
      </c>
      <c r="EB350" s="405" t="n">
        <v>0</v>
      </c>
      <c r="EC350" s="405" t="n">
        <v>0</v>
      </c>
      <c r="ED350" s="405" t="n">
        <v>0</v>
      </c>
      <c r="EE350" s="405" t="n">
        <v>0</v>
      </c>
      <c r="EF350" s="405">
        <f>SUM(DZ350:EB350)-SUM(EC350:EE350)</f>
        <v/>
      </c>
      <c r="EG350" s="405" t="n">
        <v>0</v>
      </c>
      <c r="EH350" s="405">
        <f>+EF350-EG350</f>
        <v/>
      </c>
      <c r="EI350" s="2700">
        <f>365/((+EA350+EB350-ED350-EE350)/((+DZ350+EF350)/2)*DAY(DY350))</f>
        <v/>
      </c>
      <c r="EJ350" s="2700">
        <f>+EF350/EA350*DAY(DY350)</f>
        <v/>
      </c>
      <c r="EK350" s="406">
        <f>(ED350+EE350)/EA350</f>
        <v/>
      </c>
      <c r="EL350" s="406">
        <f>+EC350/(+EC350+ED350+EE350)</f>
        <v/>
      </c>
      <c r="EM350" s="407">
        <f t="array" ref="EM350">EC350/(SUMPRODUCT(--(CHOOSE({1,2,3},EB350,ED350,EE350)&gt;0),CHOOSE({1,2,3},EB350,ED350,EE350))+EA350)</f>
        <v/>
      </c>
      <c r="EO350" s="2699">
        <f>EOMONTH(EO351,-1)</f>
        <v/>
      </c>
      <c r="EP350" s="405">
        <f>+EV349</f>
        <v/>
      </c>
      <c r="EQ350" s="405" t="n">
        <v>0</v>
      </c>
      <c r="ER350" s="405" t="n">
        <v>0</v>
      </c>
      <c r="ES350" s="405" t="n">
        <v>0</v>
      </c>
      <c r="ET350" s="405" t="n">
        <v>0</v>
      </c>
      <c r="EU350" s="405" t="n">
        <v>0</v>
      </c>
      <c r="EV350" s="405">
        <f>SUM(EP350:ER350)-SUM(ES350:EU350)</f>
        <v/>
      </c>
      <c r="EW350" s="405" t="n">
        <v>0</v>
      </c>
      <c r="EX350" s="405">
        <f>+EV350-EW350</f>
        <v/>
      </c>
      <c r="EY350" s="2700">
        <f>365/((+EQ350+ER350-ET350-EU350)/((+EP350+EV350)/2)*DAY(EO350))</f>
        <v/>
      </c>
      <c r="EZ350" s="2700">
        <f>+EV350/EQ350*DAY(EO350)</f>
        <v/>
      </c>
      <c r="FA350" s="406">
        <f>(ET350+EU350)/EQ350</f>
        <v/>
      </c>
      <c r="FB350" s="406">
        <f>+ES350/(+ES350+ET350+EU350)</f>
        <v/>
      </c>
      <c r="FC350" s="407">
        <f t="array" ref="FC350">ES350/(SUMPRODUCT(--(CHOOSE({1,2,3},FH350,FX350,GN350)&gt;0),CHOOSE({1,2,3},FH350,FX350,GN350))+EQ350)</f>
        <v/>
      </c>
      <c r="FE350" s="2699">
        <f>EOMONTH(FE351,-1)</f>
        <v/>
      </c>
      <c r="FF350" s="405">
        <f>+FL349</f>
        <v/>
      </c>
      <c r="FG350" s="405" t="n">
        <v>0</v>
      </c>
      <c r="FH350" s="405" t="n">
        <v>0</v>
      </c>
      <c r="FI350" s="405" t="n">
        <v>0</v>
      </c>
      <c r="FJ350" s="405" t="n">
        <v>0</v>
      </c>
      <c r="FK350" s="405" t="n">
        <v>0</v>
      </c>
      <c r="FL350" s="405">
        <f>SUM(FF350:FH350)-SUM(FI350:FK350)</f>
        <v/>
      </c>
      <c r="FM350" s="405" t="n">
        <v>0</v>
      </c>
      <c r="FN350" s="405">
        <f>+FL350-FM350</f>
        <v/>
      </c>
      <c r="FO350" s="2700">
        <f>365/((+FG350+FH350-FJ350-FK350)/((+FF350+FL350)/2)*DAY(FE350))</f>
        <v/>
      </c>
      <c r="FP350" s="2700">
        <f>+FL350/FG350*DAY(FE350)</f>
        <v/>
      </c>
      <c r="FQ350" s="406">
        <f>(FJ350+FK350)/FG350</f>
        <v/>
      </c>
      <c r="FR350" s="406">
        <f>+FI350/(+FI350+FJ350+FK350)</f>
        <v/>
      </c>
      <c r="FS350" s="407">
        <f t="array" ref="FS350">FI350/(SUMPRODUCT(--(CHOOSE({1,2,3},FH350,FJ350,FK350)&gt;0),CHOOSE({1,2,3},FH350,FJ350,FK350))+FG350)</f>
        <v/>
      </c>
      <c r="FU350" s="2699">
        <f>EOMONTH(FU351,-1)</f>
        <v/>
      </c>
      <c r="FV350" s="405">
        <f>+GB349</f>
        <v/>
      </c>
      <c r="FW350" s="405" t="n">
        <v>0</v>
      </c>
      <c r="FX350" s="405" t="n">
        <v>0</v>
      </c>
      <c r="FY350" s="405" t="n">
        <v>0</v>
      </c>
      <c r="FZ350" s="405" t="n">
        <v>0</v>
      </c>
      <c r="GA350" s="405" t="n">
        <v>0</v>
      </c>
      <c r="GB350" s="405">
        <f>SUM(FV350:FX350)-SUM(FY350:GA350)</f>
        <v/>
      </c>
      <c r="GC350" s="405" t="n">
        <v>0</v>
      </c>
      <c r="GD350" s="405">
        <f>+GB350-GC350</f>
        <v/>
      </c>
      <c r="GE350" s="2700">
        <f>365/((+FW350+FX350-FZ350-GA350)/((+FV350+GB350)/2)*DAY(FU350))</f>
        <v/>
      </c>
      <c r="GF350" s="2700">
        <f>+GB350/FW350*DAY(FU350)</f>
        <v/>
      </c>
      <c r="GG350" s="406">
        <f>(FZ350+GA350)/FW350</f>
        <v/>
      </c>
      <c r="GH350" s="406">
        <f>+FY350/(+FY350+FZ350+GA350)</f>
        <v/>
      </c>
      <c r="GI350" s="407">
        <f t="array" ref="GI350">FY350/(SUMPRODUCT(--(CHOOSE({1,2,3},FX350,FZ350,GA350)&gt;0),CHOOSE({1,2,3},FX350,FZ350,GA350))+FW350)</f>
        <v/>
      </c>
      <c r="GK350" s="2699">
        <f>EOMONTH(GK351,-1)</f>
        <v/>
      </c>
      <c r="GL350" s="405">
        <f>+GR349</f>
        <v/>
      </c>
      <c r="GM350" s="405" t="n">
        <v>0</v>
      </c>
      <c r="GN350" s="405" t="n">
        <v>0</v>
      </c>
      <c r="GO350" s="405" t="n">
        <v>0</v>
      </c>
      <c r="GP350" s="405" t="n">
        <v>0</v>
      </c>
      <c r="GQ350" s="405" t="n">
        <v>0</v>
      </c>
      <c r="GR350" s="405">
        <f>SUM(GL350:GN350)-SUM(GO350:GQ350)</f>
        <v/>
      </c>
      <c r="GS350" s="405" t="n">
        <v>0</v>
      </c>
      <c r="GT350" s="405">
        <f>+GR350-GS350</f>
        <v/>
      </c>
      <c r="GU350" s="2700">
        <f>365/((+GM350+GN350-GP350-GQ350)/((+GL350+GR350)/2)*DAY(GK350))</f>
        <v/>
      </c>
      <c r="GV350" s="2700">
        <f>+GR350/GM350*DAY(GK350)</f>
        <v/>
      </c>
      <c r="GW350" s="406">
        <f>(GP350+GQ350)/GM350</f>
        <v/>
      </c>
      <c r="GX350" s="406">
        <f>+GO350/(+GO350+GP350+GQ350)</f>
        <v/>
      </c>
      <c r="GY350" s="407">
        <f t="array" ref="GY350">GO350/(SUMPRODUCT(--(CHOOSE({1,2,3},GN350,GP350,GQ350)&gt;0),CHOOSE({1,2,3},GN350,GP350,GQ350))+GM350)</f>
        <v/>
      </c>
    </row>
    <row r="351">
      <c r="A351" s="2699">
        <f>EOMONTH(A352,-1)</f>
        <v/>
      </c>
      <c r="B351" s="405">
        <f>R351+AH351+AX351+BN351+CD351+CT351+DJ351+DZ351+EP351+FF351+FV351+GL351</f>
        <v/>
      </c>
      <c r="C351" s="405">
        <f>S351+AI351+AY351+BO351+CE351+CU351+DK351+EA351+EQ351+FG351+FW351+GM351</f>
        <v/>
      </c>
      <c r="D351" s="405">
        <f>T351+AJ351+AZ351+BP351+CF351+CV351+DL351+EB351+ER351+FH351+FX351+GN351</f>
        <v/>
      </c>
      <c r="E351" s="405">
        <f>U351+AK351+BA351+BQ351+CG351+CW351+DM351+EC351+ES351+FI351+FY351+GO351</f>
        <v/>
      </c>
      <c r="F351" s="405">
        <f>V351+AL351+BB351+BR351+CH351+CX351+DN351+ED351+ET351+FJ351+FZ351+GP351</f>
        <v/>
      </c>
      <c r="G351" s="405">
        <f>W351+AM351+BC351+BS351+CI351+CY351+DO351+EE351+EU351+FK351+GA351+GQ351</f>
        <v/>
      </c>
      <c r="H351" s="405">
        <f>X351+AN351+BD351+BT351+CJ351+CZ351+DP351+EF351+EV351+FL351+GB351+GR351</f>
        <v/>
      </c>
      <c r="I351" s="405">
        <f>Y351+AO351+BE351+BU351+CK351+DA351+DQ351+EG351+EW351+FM351+GC351+GS351</f>
        <v/>
      </c>
      <c r="J351" s="405">
        <f>Z351+AP351+BF351+BV351</f>
        <v/>
      </c>
      <c r="K351" s="2700">
        <f>365/((+C351+D351-F351-G351)/((+B351+H351)/2)*DAY(A351))</f>
        <v/>
      </c>
      <c r="L351" s="2700">
        <f>+H351/C351*DAY(A351)</f>
        <v/>
      </c>
      <c r="M351" s="406">
        <f>(F351+G351)/C351</f>
        <v/>
      </c>
      <c r="N351" s="406">
        <f>+E351/(+E351+F351+G351)</f>
        <v/>
      </c>
      <c r="O351" s="407">
        <f t="array" ref="O351">E351/(SUMPRODUCT(--(CHOOSE({1,2,3},D351,F351,G351)&gt;0),CHOOSE({1,2,3},D351,F351,G351))+C351)</f>
        <v/>
      </c>
      <c r="Q351" s="2699">
        <f>EOMONTH(Q352,-1)</f>
        <v/>
      </c>
      <c r="R351" s="405">
        <f>+X350</f>
        <v/>
      </c>
      <c r="S351" s="405" t="n">
        <v>0</v>
      </c>
      <c r="T351" s="405" t="n">
        <v>0</v>
      </c>
      <c r="U351" s="405" t="n">
        <v>0</v>
      </c>
      <c r="V351" s="405" t="n">
        <v>0</v>
      </c>
      <c r="W351" s="405" t="n">
        <v>0</v>
      </c>
      <c r="X351" s="405">
        <f>SUM(R351:T351)-SUM(U351:W351)</f>
        <v/>
      </c>
      <c r="Y351" s="405" t="n">
        <v>0</v>
      </c>
      <c r="Z351" s="405">
        <f>+X351-Y351</f>
        <v/>
      </c>
      <c r="AA351" s="2700">
        <f>365/((+S351+T351-V351-W351)/((+R351+X351)/2)*DAY(Q351))</f>
        <v/>
      </c>
      <c r="AB351" s="2700">
        <f>+X351/S351*DAY(Q351)</f>
        <v/>
      </c>
      <c r="AC351" s="406">
        <f>(V351+W351)/S351</f>
        <v/>
      </c>
      <c r="AD351" s="406">
        <f>+U351/(+U351+V351+W351)</f>
        <v/>
      </c>
      <c r="AE351" s="407">
        <f t="array" ref="AE351">U351/(SUMPRODUCT(--(CHOOSE({1,2,3},T351,V351,W351)&gt;0),CHOOSE({1,2,3},T351,V351,W351))+S351)</f>
        <v/>
      </c>
      <c r="AG351" s="2699">
        <f>EOMONTH(AG352,-1)</f>
        <v/>
      </c>
      <c r="AH351" s="405">
        <f>+AN350</f>
        <v/>
      </c>
      <c r="AI351" s="405" t="n">
        <v>0</v>
      </c>
      <c r="AJ351" s="405" t="n">
        <v>0</v>
      </c>
      <c r="AK351" s="405" t="n">
        <v>0</v>
      </c>
      <c r="AL351" s="405" t="n">
        <v>0</v>
      </c>
      <c r="AM351" s="405" t="n">
        <v>0</v>
      </c>
      <c r="AN351" s="405">
        <f>SUM(AH351:AJ351)-SUM(AK351:AM351)</f>
        <v/>
      </c>
      <c r="AO351" s="405" t="n">
        <v>0</v>
      </c>
      <c r="AP351" s="405">
        <f>+AN351-AO351</f>
        <v/>
      </c>
      <c r="AQ351" s="2700">
        <f>365/((+AI351+AJ351-AL351-AM351)/((+AH351+AN351)/2)*DAY(AG351))</f>
        <v/>
      </c>
      <c r="AR351" s="2700">
        <f>+AN351/AI351*DAY(AG351)</f>
        <v/>
      </c>
      <c r="AS351" s="406">
        <f>(AL351+AM351)/AI351</f>
        <v/>
      </c>
      <c r="AT351" s="406">
        <f>+AK351/(+AK351+AL351+AM351)</f>
        <v/>
      </c>
      <c r="AU351" s="407">
        <f t="array" ref="AU351">AK351/(SUMPRODUCT(--(CHOOSE({1,2,3},AJ351,AL351,AM351)&gt;0),CHOOSE({1,2,3},AJ351,AL351,AM351))+AI351)</f>
        <v/>
      </c>
      <c r="AW351" s="2699">
        <f>EOMONTH(AW352,-1)</f>
        <v/>
      </c>
      <c r="AX351" s="405">
        <f>+BD350</f>
        <v/>
      </c>
      <c r="AY351" s="405" t="n">
        <v>0</v>
      </c>
      <c r="AZ351" s="405" t="n">
        <v>0</v>
      </c>
      <c r="BA351" s="405" t="n">
        <v>0</v>
      </c>
      <c r="BB351" s="405" t="n">
        <v>0</v>
      </c>
      <c r="BC351" s="405" t="n">
        <v>0</v>
      </c>
      <c r="BD351" s="405">
        <f>SUM(AX351:AZ351)-SUM(BA351:BC351)</f>
        <v/>
      </c>
      <c r="BE351" s="405" t="n">
        <v>0</v>
      </c>
      <c r="BF351" s="405">
        <f>+BD351-BE351</f>
        <v/>
      </c>
      <c r="BG351" s="2700">
        <f>365/((+AY351+AZ351-BB351-BC351)/((+AX351+BD351)/2)*DAY(AW351))</f>
        <v/>
      </c>
      <c r="BH351" s="2700">
        <f>+BD351/AY351*DAY(AW351)</f>
        <v/>
      </c>
      <c r="BI351" s="406">
        <f>(BB351+BC351)/AY351</f>
        <v/>
      </c>
      <c r="BJ351" s="406">
        <f>+BA351/(+BA351+BB351+BC351)</f>
        <v/>
      </c>
      <c r="BK351" s="407">
        <f t="array" ref="BK351">BA351/(SUMPRODUCT(--(CHOOSE({1,2,3},AZ351,BB351,BC351)&gt;0),CHOOSE({1,2,3},AZ351,BB351,BC351))+AY351)</f>
        <v/>
      </c>
      <c r="BM351" s="2699">
        <f>EOMONTH(BM352,-1)</f>
        <v/>
      </c>
      <c r="BN351" s="405">
        <f>+BT350</f>
        <v/>
      </c>
      <c r="BO351" s="405" t="n">
        <v>0</v>
      </c>
      <c r="BP351" s="405" t="n">
        <v>0</v>
      </c>
      <c r="BQ351" s="405" t="n">
        <v>0</v>
      </c>
      <c r="BR351" s="405" t="n">
        <v>0</v>
      </c>
      <c r="BS351" s="405" t="n">
        <v>0</v>
      </c>
      <c r="BT351" s="405">
        <f>SUM(BN351:BP351)-SUM(BQ351:BS351)</f>
        <v/>
      </c>
      <c r="BU351" s="405" t="n">
        <v>0</v>
      </c>
      <c r="BV351" s="405">
        <f>+BT351-BU351</f>
        <v/>
      </c>
      <c r="BW351" s="2700">
        <f>365/((+BO351+BP351-BR351-BS351)/((+BN351+BT351)/2)*DAY(BM351))</f>
        <v/>
      </c>
      <c r="BX351" s="2700">
        <f>+BT351/BO351*DAY(BM351)</f>
        <v/>
      </c>
      <c r="BY351" s="406">
        <f>(BR351+BS351)/BO351</f>
        <v/>
      </c>
      <c r="BZ351" s="406">
        <f>+BQ351/(+BQ351+BR351+BS351)</f>
        <v/>
      </c>
      <c r="CA351" s="407">
        <f t="array" ref="CA351">BQ351/(SUMPRODUCT(--(CHOOSE({1,2,3},BP351,BR351,BS351)&gt;0),CHOOSE({1,2,3},BP351,BR351,BS351))+BO351)</f>
        <v/>
      </c>
      <c r="CC351" s="2699">
        <f>EOMONTH(CC352,-1)</f>
        <v/>
      </c>
      <c r="CD351" s="405">
        <f>+CJ350</f>
        <v/>
      </c>
      <c r="CE351" s="405" t="n">
        <v>0</v>
      </c>
      <c r="CF351" s="405" t="n">
        <v>0</v>
      </c>
      <c r="CG351" s="405" t="n">
        <v>0</v>
      </c>
      <c r="CH351" s="405" t="n">
        <v>0</v>
      </c>
      <c r="CI351" s="405" t="n">
        <v>0</v>
      </c>
      <c r="CJ351" s="405">
        <f>SUM(CD351:CF351)-SUM(CG351:CI351)</f>
        <v/>
      </c>
      <c r="CK351" s="405" t="n">
        <v>0</v>
      </c>
      <c r="CL351" s="405">
        <f>+CJ351-CK351</f>
        <v/>
      </c>
      <c r="CM351" s="2700">
        <f>365/((+CE351+CF351-CH351-CI351)/((+CD351+CJ351)/2)*DAY(CC351))</f>
        <v/>
      </c>
      <c r="CN351" s="2700">
        <f>+CJ351/CE351*DAY(CC351)</f>
        <v/>
      </c>
      <c r="CO351" s="406">
        <f>(CH351+CI351)/CE351</f>
        <v/>
      </c>
      <c r="CP351" s="406">
        <f>+CG351/(+CG351+CH351+CI351)</f>
        <v/>
      </c>
      <c r="CQ351" s="407">
        <f t="array" ref="CQ351">CG351/(SUMPRODUCT(--(CHOOSE({1,2,3},CF351,CH351,CI351)&gt;0),CHOOSE({1,2,3},CF351,CH351,CI351))+CE351)</f>
        <v/>
      </c>
      <c r="CS351" s="2699">
        <f>EOMONTH(CS352,-1)</f>
        <v/>
      </c>
      <c r="CT351" s="405">
        <f>+CZ350</f>
        <v/>
      </c>
      <c r="CU351" s="405" t="n">
        <v>0</v>
      </c>
      <c r="CV351" s="405" t="n">
        <v>0</v>
      </c>
      <c r="CW351" s="405" t="n">
        <v>0</v>
      </c>
      <c r="CX351" s="405" t="n">
        <v>0</v>
      </c>
      <c r="CY351" s="405" t="n">
        <v>0</v>
      </c>
      <c r="CZ351" s="405">
        <f>SUM(CT351:CV351)-SUM(CW351:CY351)</f>
        <v/>
      </c>
      <c r="DA351" s="405" t="n">
        <v>0</v>
      </c>
      <c r="DB351" s="405">
        <f>+CZ351-DA351</f>
        <v/>
      </c>
      <c r="DC351" s="2700">
        <f>365/((+CU351+CV351-CX351-CY351)/((+CT351+CZ351)/2)*DAY(CS351))</f>
        <v/>
      </c>
      <c r="DD351" s="2700">
        <f>+CZ351/CU351*DAY(CS351)</f>
        <v/>
      </c>
      <c r="DE351" s="406">
        <f>(CX351+CY351)/CU351</f>
        <v/>
      </c>
      <c r="DF351" s="406">
        <f>+CW351/(+CW351+CX351+CY351)</f>
        <v/>
      </c>
      <c r="DG351" s="407">
        <f t="array" ref="DG351">CW351/(SUMPRODUCT(--(CHOOSE({1,2,3},CV351,CX351,CY351)&gt;0),CHOOSE({1,2,3},CV351,CX351,CY351))+CU351)</f>
        <v/>
      </c>
      <c r="DI351" s="2699">
        <f>EOMONTH(DI352,-1)</f>
        <v/>
      </c>
      <c r="DJ351" s="405">
        <f>+DP350</f>
        <v/>
      </c>
      <c r="DK351" s="405" t="n">
        <v>0</v>
      </c>
      <c r="DL351" s="405" t="n">
        <v>0</v>
      </c>
      <c r="DM351" s="405" t="n">
        <v>0</v>
      </c>
      <c r="DN351" s="405" t="n">
        <v>0</v>
      </c>
      <c r="DO351" s="405" t="n">
        <v>0</v>
      </c>
      <c r="DP351" s="405">
        <f>SUM(DJ351:DL351)-SUM(DM351:DO351)</f>
        <v/>
      </c>
      <c r="DQ351" s="405" t="n">
        <v>0</v>
      </c>
      <c r="DR351" s="405">
        <f>+DP351-DQ351</f>
        <v/>
      </c>
      <c r="DS351" s="2700">
        <f>365/((+DK351+DL351-DN351-DO351)/((+DJ351+DP351)/2)*DAY(DI351))</f>
        <v/>
      </c>
      <c r="DT351" s="2700">
        <f>+DP351/DK351*DAY(DI351)</f>
        <v/>
      </c>
      <c r="DU351" s="406">
        <f>(DN351+DO351)/DK351</f>
        <v/>
      </c>
      <c r="DV351" s="406">
        <f>+DM351/(+DM351+DN351+DO351)</f>
        <v/>
      </c>
      <c r="DW351" s="407">
        <f t="array" ref="DW351">DM351/(SUMPRODUCT(--(CHOOSE({1,2,3},DL351,DN351,DO351)&gt;0),CHOOSE({1,2,3},DL351,DN351,DO351))+DK351)</f>
        <v/>
      </c>
      <c r="DY351" s="2699">
        <f>EOMONTH(DY352,-1)</f>
        <v/>
      </c>
      <c r="DZ351" s="405">
        <f>+EF350</f>
        <v/>
      </c>
      <c r="EA351" s="405" t="n">
        <v>0</v>
      </c>
      <c r="EB351" s="405" t="n">
        <v>0</v>
      </c>
      <c r="EC351" s="405" t="n">
        <v>0</v>
      </c>
      <c r="ED351" s="405" t="n">
        <v>0</v>
      </c>
      <c r="EE351" s="405" t="n">
        <v>0</v>
      </c>
      <c r="EF351" s="405">
        <f>SUM(DZ351:EB351)-SUM(EC351:EE351)</f>
        <v/>
      </c>
      <c r="EG351" s="405" t="n">
        <v>0</v>
      </c>
      <c r="EH351" s="405">
        <f>+EF351-EG351</f>
        <v/>
      </c>
      <c r="EI351" s="2700">
        <f>365/((+EA351+EB351-ED351-EE351)/((+DZ351+EF351)/2)*DAY(DY351))</f>
        <v/>
      </c>
      <c r="EJ351" s="2700">
        <f>+EF351/EA351*DAY(DY351)</f>
        <v/>
      </c>
      <c r="EK351" s="406">
        <f>(ED351+EE351)/EA351</f>
        <v/>
      </c>
      <c r="EL351" s="406">
        <f>+EC351/(+EC351+ED351+EE351)</f>
        <v/>
      </c>
      <c r="EM351" s="407">
        <f t="array" ref="EM351">EC351/(SUMPRODUCT(--(CHOOSE({1,2,3},EB351,ED351,EE351)&gt;0),CHOOSE({1,2,3},EB351,ED351,EE351))+EA351)</f>
        <v/>
      </c>
      <c r="EO351" s="2699">
        <f>EOMONTH(EO352,-1)</f>
        <v/>
      </c>
      <c r="EP351" s="405">
        <f>+EV350</f>
        <v/>
      </c>
      <c r="EQ351" s="405" t="n">
        <v>0</v>
      </c>
      <c r="ER351" s="405" t="n">
        <v>0</v>
      </c>
      <c r="ES351" s="405" t="n">
        <v>0</v>
      </c>
      <c r="ET351" s="405" t="n">
        <v>0</v>
      </c>
      <c r="EU351" s="405" t="n">
        <v>0</v>
      </c>
      <c r="EV351" s="405">
        <f>SUM(EP351:ER351)-SUM(ES351:EU351)</f>
        <v/>
      </c>
      <c r="EW351" s="405" t="n">
        <v>0</v>
      </c>
      <c r="EX351" s="405">
        <f>+EV351-EW351</f>
        <v/>
      </c>
      <c r="EY351" s="2700">
        <f>365/((+EQ351+ER351-ET351-EU351)/((+EP351+EV351)/2)*DAY(EO351))</f>
        <v/>
      </c>
      <c r="EZ351" s="2700">
        <f>+EV351/EQ351*DAY(EO351)</f>
        <v/>
      </c>
      <c r="FA351" s="406">
        <f>(ET351+EU351)/EQ351</f>
        <v/>
      </c>
      <c r="FB351" s="406">
        <f>+ES351/(+ES351+ET351+EU351)</f>
        <v/>
      </c>
      <c r="FC351" s="407">
        <f t="array" ref="FC351">ES351/(SUMPRODUCT(--(CHOOSE({1,2,3},FH351,FX351,GN351)&gt;0),CHOOSE({1,2,3},FH351,FX351,GN351))+EQ351)</f>
        <v/>
      </c>
      <c r="FE351" s="2699">
        <f>EOMONTH(FE352,-1)</f>
        <v/>
      </c>
      <c r="FF351" s="405">
        <f>+FL350</f>
        <v/>
      </c>
      <c r="FG351" s="405" t="n">
        <v>0</v>
      </c>
      <c r="FH351" s="405" t="n">
        <v>0</v>
      </c>
      <c r="FI351" s="405" t="n">
        <v>0</v>
      </c>
      <c r="FJ351" s="405" t="n">
        <v>0</v>
      </c>
      <c r="FK351" s="405" t="n">
        <v>0</v>
      </c>
      <c r="FL351" s="405">
        <f>SUM(FF351:FH351)-SUM(FI351:FK351)</f>
        <v/>
      </c>
      <c r="FM351" s="405" t="n">
        <v>0</v>
      </c>
      <c r="FN351" s="405">
        <f>+FL351-FM351</f>
        <v/>
      </c>
      <c r="FO351" s="2700">
        <f>365/((+FG351+FH351-FJ351-FK351)/((+FF351+FL351)/2)*DAY(FE351))</f>
        <v/>
      </c>
      <c r="FP351" s="2700">
        <f>+FL351/FG351*DAY(FE351)</f>
        <v/>
      </c>
      <c r="FQ351" s="406">
        <f>(FJ351+FK351)/FG351</f>
        <v/>
      </c>
      <c r="FR351" s="406">
        <f>+FI351/(+FI351+FJ351+FK351)</f>
        <v/>
      </c>
      <c r="FS351" s="407">
        <f t="array" ref="FS351">FI351/(SUMPRODUCT(--(CHOOSE({1,2,3},FH351,FJ351,FK351)&gt;0),CHOOSE({1,2,3},FH351,FJ351,FK351))+FG351)</f>
        <v/>
      </c>
      <c r="FU351" s="2699">
        <f>EOMONTH(FU352,-1)</f>
        <v/>
      </c>
      <c r="FV351" s="405">
        <f>+GB350</f>
        <v/>
      </c>
      <c r="FW351" s="405" t="n">
        <v>0</v>
      </c>
      <c r="FX351" s="405" t="n">
        <v>0</v>
      </c>
      <c r="FY351" s="405" t="n">
        <v>0</v>
      </c>
      <c r="FZ351" s="405" t="n">
        <v>0</v>
      </c>
      <c r="GA351" s="405" t="n">
        <v>0</v>
      </c>
      <c r="GB351" s="405">
        <f>SUM(FV351:FX351)-SUM(FY351:GA351)</f>
        <v/>
      </c>
      <c r="GC351" s="405" t="n">
        <v>0</v>
      </c>
      <c r="GD351" s="405">
        <f>+GB351-GC351</f>
        <v/>
      </c>
      <c r="GE351" s="2700">
        <f>365/((+FW351+FX351-FZ351-GA351)/((+FV351+GB351)/2)*DAY(FU351))</f>
        <v/>
      </c>
      <c r="GF351" s="2700">
        <f>+GB351/FW351*DAY(FU351)</f>
        <v/>
      </c>
      <c r="GG351" s="406">
        <f>(FZ351+GA351)/FW351</f>
        <v/>
      </c>
      <c r="GH351" s="406">
        <f>+FY351/(+FY351+FZ351+GA351)</f>
        <v/>
      </c>
      <c r="GI351" s="407">
        <f t="array" ref="GI351">FY351/(SUMPRODUCT(--(CHOOSE({1,2,3},FX351,FZ351,GA351)&gt;0),CHOOSE({1,2,3},FX351,FZ351,GA351))+FW351)</f>
        <v/>
      </c>
      <c r="GK351" s="2699">
        <f>EOMONTH(GK352,-1)</f>
        <v/>
      </c>
      <c r="GL351" s="405">
        <f>+GR350</f>
        <v/>
      </c>
      <c r="GM351" s="405" t="n">
        <v>0</v>
      </c>
      <c r="GN351" s="405" t="n">
        <v>0</v>
      </c>
      <c r="GO351" s="405" t="n">
        <v>0</v>
      </c>
      <c r="GP351" s="405" t="n">
        <v>0</v>
      </c>
      <c r="GQ351" s="405" t="n">
        <v>0</v>
      </c>
      <c r="GR351" s="405">
        <f>SUM(GL351:GN351)-SUM(GO351:GQ351)</f>
        <v/>
      </c>
      <c r="GS351" s="405" t="n">
        <v>0</v>
      </c>
      <c r="GT351" s="405">
        <f>+GR351-GS351</f>
        <v/>
      </c>
      <c r="GU351" s="2700">
        <f>365/((+GM351+GN351-GP351-GQ351)/((+GL351+GR351)/2)*DAY(GK351))</f>
        <v/>
      </c>
      <c r="GV351" s="2700">
        <f>+GR351/GM351*DAY(GK351)</f>
        <v/>
      </c>
      <c r="GW351" s="406">
        <f>(GP351+GQ351)/GM351</f>
        <v/>
      </c>
      <c r="GX351" s="406">
        <f>+GO351/(+GO351+GP351+GQ351)</f>
        <v/>
      </c>
      <c r="GY351" s="407">
        <f t="array" ref="GY351">GO351/(SUMPRODUCT(--(CHOOSE({1,2,3},GN351,GP351,GQ351)&gt;0),CHOOSE({1,2,3},GN351,GP351,GQ351))+GM351)</f>
        <v/>
      </c>
    </row>
    <row r="352">
      <c r="A352" s="2699">
        <f>EOMONTH(A353,-1)</f>
        <v/>
      </c>
      <c r="B352" s="405">
        <f>R352+AH352+AX352+BN352+CD352+CT352+DJ352+DZ352+EP352+FF352+FV352+GL352</f>
        <v/>
      </c>
      <c r="C352" s="405">
        <f>S352+AI352+AY352+BO352+CE352+CU352+DK352+EA352+EQ352+FG352+FW352+GM352</f>
        <v/>
      </c>
      <c r="D352" s="405">
        <f>T352+AJ352+AZ352+BP352+CF352+CV352+DL352+EB352+ER352+FH352+FX352+GN352</f>
        <v/>
      </c>
      <c r="E352" s="405">
        <f>U352+AK352+BA352+BQ352+CG352+CW352+DM352+EC352+ES352+FI352+FY352+GO352</f>
        <v/>
      </c>
      <c r="F352" s="405">
        <f>V352+AL352+BB352+BR352+CH352+CX352+DN352+ED352+ET352+FJ352+FZ352+GP352</f>
        <v/>
      </c>
      <c r="G352" s="405">
        <f>W352+AM352+BC352+BS352+CI352+CY352+DO352+EE352+EU352+FK352+GA352+GQ352</f>
        <v/>
      </c>
      <c r="H352" s="405">
        <f>X352+AN352+BD352+BT352+CJ352+CZ352+DP352+EF352+EV352+FL352+GB352+GR352</f>
        <v/>
      </c>
      <c r="I352" s="405">
        <f>Y352+AO352+BE352+BU352+CK352+DA352+DQ352+EG352+EW352+FM352+GC352+GS352</f>
        <v/>
      </c>
      <c r="J352" s="405">
        <f>Z352+AP352+BF352+BV352</f>
        <v/>
      </c>
      <c r="K352" s="2700">
        <f>365/((+C352+D352-F352-G352)/((+B352+H352)/2)*DAY(A352))</f>
        <v/>
      </c>
      <c r="L352" s="2700">
        <f>+H352/C352*DAY(A352)</f>
        <v/>
      </c>
      <c r="M352" s="406">
        <f>(F352+G352)/C352</f>
        <v/>
      </c>
      <c r="N352" s="406">
        <f>+E352/(+E352+F352+G352)</f>
        <v/>
      </c>
      <c r="O352" s="407">
        <f t="array" ref="O352">E352/(SUMPRODUCT(--(CHOOSE({1,2,3},D352,F352,G352)&gt;0),CHOOSE({1,2,3},D352,F352,G352))+C352)</f>
        <v/>
      </c>
      <c r="Q352" s="2699">
        <f>EOMONTH(Q353,-1)</f>
        <v/>
      </c>
      <c r="R352" s="405">
        <f>+X351</f>
        <v/>
      </c>
      <c r="S352" s="405" t="n">
        <v>0</v>
      </c>
      <c r="T352" s="405" t="n">
        <v>0</v>
      </c>
      <c r="U352" s="405" t="n">
        <v>0</v>
      </c>
      <c r="V352" s="405" t="n">
        <v>0</v>
      </c>
      <c r="W352" s="405" t="n">
        <v>0</v>
      </c>
      <c r="X352" s="405">
        <f>SUM(R352:T352)-SUM(U352:W352)</f>
        <v/>
      </c>
      <c r="Y352" s="405" t="n">
        <v>0</v>
      </c>
      <c r="Z352" s="405">
        <f>+X352-Y352</f>
        <v/>
      </c>
      <c r="AA352" s="2700">
        <f>365/((+S352+T352-V352-W352)/((+R352+X352)/2)*DAY(Q352))</f>
        <v/>
      </c>
      <c r="AB352" s="2700">
        <f>+X352/S352*DAY(Q352)</f>
        <v/>
      </c>
      <c r="AC352" s="406">
        <f>(V352+W352)/S352</f>
        <v/>
      </c>
      <c r="AD352" s="406">
        <f>+U352/(+U352+V352+W352)</f>
        <v/>
      </c>
      <c r="AE352" s="407">
        <f t="array" ref="AE352">U352/(SUMPRODUCT(--(CHOOSE({1,2,3},T352,V352,W352)&gt;0),CHOOSE({1,2,3},T352,V352,W352))+S352)</f>
        <v/>
      </c>
      <c r="AG352" s="2699">
        <f>EOMONTH(AG353,-1)</f>
        <v/>
      </c>
      <c r="AH352" s="405">
        <f>+AN351</f>
        <v/>
      </c>
      <c r="AI352" s="405" t="n">
        <v>0</v>
      </c>
      <c r="AJ352" s="405" t="n">
        <v>0</v>
      </c>
      <c r="AK352" s="405" t="n">
        <v>0</v>
      </c>
      <c r="AL352" s="405" t="n">
        <v>0</v>
      </c>
      <c r="AM352" s="405" t="n">
        <v>0</v>
      </c>
      <c r="AN352" s="405">
        <f>SUM(AH352:AJ352)-SUM(AK352:AM352)</f>
        <v/>
      </c>
      <c r="AO352" s="405" t="n">
        <v>0</v>
      </c>
      <c r="AP352" s="405">
        <f>+AN352-AO352</f>
        <v/>
      </c>
      <c r="AQ352" s="2700">
        <f>365/((+AI352+AJ352-AL352-AM352)/((+AH352+AN352)/2)*DAY(AG352))</f>
        <v/>
      </c>
      <c r="AR352" s="2700">
        <f>+AN352/AI352*DAY(AG352)</f>
        <v/>
      </c>
      <c r="AS352" s="406">
        <f>(AL352+AM352)/AI352</f>
        <v/>
      </c>
      <c r="AT352" s="406">
        <f>+AK352/(+AK352+AL352+AM352)</f>
        <v/>
      </c>
      <c r="AU352" s="407">
        <f t="array" ref="AU352">AK352/(SUMPRODUCT(--(CHOOSE({1,2,3},AJ352,AL352,AM352)&gt;0),CHOOSE({1,2,3},AJ352,AL352,AM352))+AI352)</f>
        <v/>
      </c>
      <c r="AW352" s="2699">
        <f>EOMONTH(AW353,-1)</f>
        <v/>
      </c>
      <c r="AX352" s="405">
        <f>+BD351</f>
        <v/>
      </c>
      <c r="AY352" s="405" t="n">
        <v>0</v>
      </c>
      <c r="AZ352" s="405" t="n">
        <v>0</v>
      </c>
      <c r="BA352" s="405" t="n">
        <v>0</v>
      </c>
      <c r="BB352" s="405" t="n">
        <v>0</v>
      </c>
      <c r="BC352" s="405" t="n">
        <v>0</v>
      </c>
      <c r="BD352" s="405">
        <f>SUM(AX352:AZ352)-SUM(BA352:BC352)</f>
        <v/>
      </c>
      <c r="BE352" s="405" t="n">
        <v>0</v>
      </c>
      <c r="BF352" s="405">
        <f>+BD352-BE352</f>
        <v/>
      </c>
      <c r="BG352" s="2700">
        <f>365/((+AY352+AZ352-BB352-BC352)/((+AX352+BD352)/2)*DAY(AW352))</f>
        <v/>
      </c>
      <c r="BH352" s="2700">
        <f>+BD352/AY352*DAY(AW352)</f>
        <v/>
      </c>
      <c r="BI352" s="406">
        <f>(BB352+BC352)/AY352</f>
        <v/>
      </c>
      <c r="BJ352" s="406">
        <f>+BA352/(+BA352+BB352+BC352)</f>
        <v/>
      </c>
      <c r="BK352" s="407">
        <f t="array" ref="BK352">BA352/(SUMPRODUCT(--(CHOOSE({1,2,3},AZ352,BB352,BC352)&gt;0),CHOOSE({1,2,3},AZ352,BB352,BC352))+AY352)</f>
        <v/>
      </c>
      <c r="BM352" s="2699">
        <f>EOMONTH(BM353,-1)</f>
        <v/>
      </c>
      <c r="BN352" s="405">
        <f>+BT351</f>
        <v/>
      </c>
      <c r="BO352" s="405" t="n">
        <v>0</v>
      </c>
      <c r="BP352" s="405" t="n">
        <v>0</v>
      </c>
      <c r="BQ352" s="405" t="n">
        <v>0</v>
      </c>
      <c r="BR352" s="405" t="n">
        <v>0</v>
      </c>
      <c r="BS352" s="405" t="n">
        <v>0</v>
      </c>
      <c r="BT352" s="405">
        <f>SUM(BN352:BP352)-SUM(BQ352:BS352)</f>
        <v/>
      </c>
      <c r="BU352" s="405" t="n">
        <v>0</v>
      </c>
      <c r="BV352" s="405">
        <f>+BT352-BU352</f>
        <v/>
      </c>
      <c r="BW352" s="2700">
        <f>365/((+BO352+BP352-BR352-BS352)/((+BN352+BT352)/2)*DAY(BM352))</f>
        <v/>
      </c>
      <c r="BX352" s="2700">
        <f>+BT352/BO352*DAY(BM352)</f>
        <v/>
      </c>
      <c r="BY352" s="406">
        <f>(BR352+BS352)/BO352</f>
        <v/>
      </c>
      <c r="BZ352" s="406">
        <f>+BQ352/(+BQ352+BR352+BS352)</f>
        <v/>
      </c>
      <c r="CA352" s="407">
        <f t="array" ref="CA352">BQ352/(SUMPRODUCT(--(CHOOSE({1,2,3},BP352,BR352,BS352)&gt;0),CHOOSE({1,2,3},BP352,BR352,BS352))+BO352)</f>
        <v/>
      </c>
      <c r="CC352" s="2699">
        <f>EOMONTH(CC353,-1)</f>
        <v/>
      </c>
      <c r="CD352" s="405">
        <f>+CJ351</f>
        <v/>
      </c>
      <c r="CE352" s="405" t="n">
        <v>0</v>
      </c>
      <c r="CF352" s="405" t="n">
        <v>0</v>
      </c>
      <c r="CG352" s="405" t="n">
        <v>0</v>
      </c>
      <c r="CH352" s="405" t="n">
        <v>0</v>
      </c>
      <c r="CI352" s="405" t="n">
        <v>0</v>
      </c>
      <c r="CJ352" s="405">
        <f>SUM(CD352:CF352)-SUM(CG352:CI352)</f>
        <v/>
      </c>
      <c r="CK352" s="405" t="n">
        <v>0</v>
      </c>
      <c r="CL352" s="405">
        <f>+CJ352-CK352</f>
        <v/>
      </c>
      <c r="CM352" s="2700">
        <f>365/((+CE352+CF352-CH352-CI352)/((+CD352+CJ352)/2)*DAY(CC352))</f>
        <v/>
      </c>
      <c r="CN352" s="2700">
        <f>+CJ352/CE352*DAY(CC352)</f>
        <v/>
      </c>
      <c r="CO352" s="406">
        <f>(CH352+CI352)/CE352</f>
        <v/>
      </c>
      <c r="CP352" s="406">
        <f>+CG352/(+CG352+CH352+CI352)</f>
        <v/>
      </c>
      <c r="CQ352" s="407">
        <f t="array" ref="CQ352">CG352/(SUMPRODUCT(--(CHOOSE({1,2,3},CF352,CH352,CI352)&gt;0),CHOOSE({1,2,3},CF352,CH352,CI352))+CE352)</f>
        <v/>
      </c>
      <c r="CS352" s="2699">
        <f>EOMONTH(CS353,-1)</f>
        <v/>
      </c>
      <c r="CT352" s="405">
        <f>+CZ351</f>
        <v/>
      </c>
      <c r="CU352" s="405" t="n">
        <v>0</v>
      </c>
      <c r="CV352" s="405" t="n">
        <v>0</v>
      </c>
      <c r="CW352" s="405" t="n">
        <v>0</v>
      </c>
      <c r="CX352" s="405" t="n">
        <v>0</v>
      </c>
      <c r="CY352" s="405" t="n">
        <v>0</v>
      </c>
      <c r="CZ352" s="405">
        <f>SUM(CT352:CV352)-SUM(CW352:CY352)</f>
        <v/>
      </c>
      <c r="DA352" s="405" t="n">
        <v>0</v>
      </c>
      <c r="DB352" s="405">
        <f>+CZ352-DA352</f>
        <v/>
      </c>
      <c r="DC352" s="2700">
        <f>365/((+CU352+CV352-CX352-CY352)/((+CT352+CZ352)/2)*DAY(CS352))</f>
        <v/>
      </c>
      <c r="DD352" s="2700">
        <f>+CZ352/CU352*DAY(CS352)</f>
        <v/>
      </c>
      <c r="DE352" s="406">
        <f>(CX352+CY352)/CU352</f>
        <v/>
      </c>
      <c r="DF352" s="406">
        <f>+CW352/(+CW352+CX352+CY352)</f>
        <v/>
      </c>
      <c r="DG352" s="407">
        <f t="array" ref="DG352">CW352/(SUMPRODUCT(--(CHOOSE({1,2,3},CV352,CX352,CY352)&gt;0),CHOOSE({1,2,3},CV352,CX352,CY352))+CU352)</f>
        <v/>
      </c>
      <c r="DI352" s="2699">
        <f>EOMONTH(DI353,-1)</f>
        <v/>
      </c>
      <c r="DJ352" s="405">
        <f>+DP351</f>
        <v/>
      </c>
      <c r="DK352" s="405" t="n">
        <v>0</v>
      </c>
      <c r="DL352" s="405" t="n">
        <v>0</v>
      </c>
      <c r="DM352" s="405" t="n">
        <v>0</v>
      </c>
      <c r="DN352" s="405" t="n">
        <v>0</v>
      </c>
      <c r="DO352" s="405" t="n">
        <v>0</v>
      </c>
      <c r="DP352" s="405">
        <f>SUM(DJ352:DL352)-SUM(DM352:DO352)</f>
        <v/>
      </c>
      <c r="DQ352" s="405" t="n">
        <v>0</v>
      </c>
      <c r="DR352" s="405">
        <f>+DP352-DQ352</f>
        <v/>
      </c>
      <c r="DS352" s="2700">
        <f>365/((+DK352+DL352-DN352-DO352)/((+DJ352+DP352)/2)*DAY(DI352))</f>
        <v/>
      </c>
      <c r="DT352" s="2700">
        <f>+DP352/DK352*DAY(DI352)</f>
        <v/>
      </c>
      <c r="DU352" s="406">
        <f>(DN352+DO352)/DK352</f>
        <v/>
      </c>
      <c r="DV352" s="406">
        <f>+DM352/(+DM352+DN352+DO352)</f>
        <v/>
      </c>
      <c r="DW352" s="407">
        <f t="array" ref="DW352">DM352/(SUMPRODUCT(--(CHOOSE({1,2,3},DL352,DN352,DO352)&gt;0),CHOOSE({1,2,3},DL352,DN352,DO352))+DK352)</f>
        <v/>
      </c>
      <c r="DY352" s="2699">
        <f>EOMONTH(DY353,-1)</f>
        <v/>
      </c>
      <c r="DZ352" s="405">
        <f>+EF351</f>
        <v/>
      </c>
      <c r="EA352" s="405" t="n">
        <v>0</v>
      </c>
      <c r="EB352" s="405" t="n">
        <v>0</v>
      </c>
      <c r="EC352" s="405" t="n">
        <v>0</v>
      </c>
      <c r="ED352" s="405" t="n">
        <v>0</v>
      </c>
      <c r="EE352" s="405" t="n">
        <v>0</v>
      </c>
      <c r="EF352" s="405">
        <f>SUM(DZ352:EB352)-SUM(EC352:EE352)</f>
        <v/>
      </c>
      <c r="EG352" s="405" t="n">
        <v>0</v>
      </c>
      <c r="EH352" s="405">
        <f>+EF352-EG352</f>
        <v/>
      </c>
      <c r="EI352" s="2700">
        <f>365/((+EA352+EB352-ED352-EE352)/((+DZ352+EF352)/2)*DAY(DY352))</f>
        <v/>
      </c>
      <c r="EJ352" s="2700">
        <f>+EF352/EA352*DAY(DY352)</f>
        <v/>
      </c>
      <c r="EK352" s="406">
        <f>(ED352+EE352)/EA352</f>
        <v/>
      </c>
      <c r="EL352" s="406">
        <f>+EC352/(+EC352+ED352+EE352)</f>
        <v/>
      </c>
      <c r="EM352" s="407">
        <f t="array" ref="EM352">EC352/(SUMPRODUCT(--(CHOOSE({1,2,3},EB352,ED352,EE352)&gt;0),CHOOSE({1,2,3},EB352,ED352,EE352))+EA352)</f>
        <v/>
      </c>
      <c r="EO352" s="2699">
        <f>EOMONTH(EO353,-1)</f>
        <v/>
      </c>
      <c r="EP352" s="405">
        <f>+EV351</f>
        <v/>
      </c>
      <c r="EQ352" s="405" t="n">
        <v>0</v>
      </c>
      <c r="ER352" s="405" t="n">
        <v>0</v>
      </c>
      <c r="ES352" s="405" t="n">
        <v>0</v>
      </c>
      <c r="ET352" s="405" t="n">
        <v>0</v>
      </c>
      <c r="EU352" s="405" t="n">
        <v>0</v>
      </c>
      <c r="EV352" s="405">
        <f>SUM(EP352:ER352)-SUM(ES352:EU352)</f>
        <v/>
      </c>
      <c r="EW352" s="405" t="n">
        <v>0</v>
      </c>
      <c r="EX352" s="405">
        <f>+EV352-EW352</f>
        <v/>
      </c>
      <c r="EY352" s="2700">
        <f>365/((+EQ352+ER352-ET352-EU352)/((+EP352+EV352)/2)*DAY(EO352))</f>
        <v/>
      </c>
      <c r="EZ352" s="2700">
        <f>+EV352/EQ352*DAY(EO352)</f>
        <v/>
      </c>
      <c r="FA352" s="406">
        <f>(ET352+EU352)/EQ352</f>
        <v/>
      </c>
      <c r="FB352" s="406">
        <f>+ES352/(+ES352+ET352+EU352)</f>
        <v/>
      </c>
      <c r="FC352" s="407">
        <f t="array" ref="FC352">ES352/(SUMPRODUCT(--(CHOOSE({1,2,3},FH352,FX352,GN352)&gt;0),CHOOSE({1,2,3},FH352,FX352,GN352))+EQ352)</f>
        <v/>
      </c>
      <c r="FE352" s="2699">
        <f>EOMONTH(FE353,-1)</f>
        <v/>
      </c>
      <c r="FF352" s="405">
        <f>+FL351</f>
        <v/>
      </c>
      <c r="FG352" s="405" t="n">
        <v>0</v>
      </c>
      <c r="FH352" s="405" t="n">
        <v>0</v>
      </c>
      <c r="FI352" s="405" t="n">
        <v>0</v>
      </c>
      <c r="FJ352" s="405" t="n">
        <v>0</v>
      </c>
      <c r="FK352" s="405" t="n">
        <v>0</v>
      </c>
      <c r="FL352" s="405">
        <f>SUM(FF352:FH352)-SUM(FI352:FK352)</f>
        <v/>
      </c>
      <c r="FM352" s="405" t="n">
        <v>0</v>
      </c>
      <c r="FN352" s="405">
        <f>+FL352-FM352</f>
        <v/>
      </c>
      <c r="FO352" s="2700">
        <f>365/((+FG352+FH352-FJ352-FK352)/((+FF352+FL352)/2)*DAY(FE352))</f>
        <v/>
      </c>
      <c r="FP352" s="2700">
        <f>+FL352/FG352*DAY(FE352)</f>
        <v/>
      </c>
      <c r="FQ352" s="406">
        <f>(FJ352+FK352)/FG352</f>
        <v/>
      </c>
      <c r="FR352" s="406">
        <f>+FI352/(+FI352+FJ352+FK352)</f>
        <v/>
      </c>
      <c r="FS352" s="407">
        <f t="array" ref="FS352">FI352/(SUMPRODUCT(--(CHOOSE({1,2,3},FH352,FJ352,FK352)&gt;0),CHOOSE({1,2,3},FH352,FJ352,FK352))+FG352)</f>
        <v/>
      </c>
      <c r="FU352" s="2699">
        <f>EOMONTH(FU353,-1)</f>
        <v/>
      </c>
      <c r="FV352" s="405">
        <f>+GB351</f>
        <v/>
      </c>
      <c r="FW352" s="405" t="n">
        <v>0</v>
      </c>
      <c r="FX352" s="405" t="n">
        <v>0</v>
      </c>
      <c r="FY352" s="405" t="n">
        <v>0</v>
      </c>
      <c r="FZ352" s="405" t="n">
        <v>0</v>
      </c>
      <c r="GA352" s="405" t="n">
        <v>0</v>
      </c>
      <c r="GB352" s="405">
        <f>SUM(FV352:FX352)-SUM(FY352:GA352)</f>
        <v/>
      </c>
      <c r="GC352" s="405" t="n">
        <v>0</v>
      </c>
      <c r="GD352" s="405">
        <f>+GB352-GC352</f>
        <v/>
      </c>
      <c r="GE352" s="2700">
        <f>365/((+FW352+FX352-FZ352-GA352)/((+FV352+GB352)/2)*DAY(FU352))</f>
        <v/>
      </c>
      <c r="GF352" s="2700">
        <f>+GB352/FW352*DAY(FU352)</f>
        <v/>
      </c>
      <c r="GG352" s="406">
        <f>(FZ352+GA352)/FW352</f>
        <v/>
      </c>
      <c r="GH352" s="406">
        <f>+FY352/(+FY352+FZ352+GA352)</f>
        <v/>
      </c>
      <c r="GI352" s="407">
        <f t="array" ref="GI352">FY352/(SUMPRODUCT(--(CHOOSE({1,2,3},FX352,FZ352,GA352)&gt;0),CHOOSE({1,2,3},FX352,FZ352,GA352))+FW352)</f>
        <v/>
      </c>
      <c r="GK352" s="2699">
        <f>EOMONTH(GK353,-1)</f>
        <v/>
      </c>
      <c r="GL352" s="405">
        <f>+GR351</f>
        <v/>
      </c>
      <c r="GM352" s="405" t="n">
        <v>0</v>
      </c>
      <c r="GN352" s="405" t="n">
        <v>0</v>
      </c>
      <c r="GO352" s="405" t="n">
        <v>0</v>
      </c>
      <c r="GP352" s="405" t="n">
        <v>0</v>
      </c>
      <c r="GQ352" s="405" t="n">
        <v>0</v>
      </c>
      <c r="GR352" s="405">
        <f>SUM(GL352:GN352)-SUM(GO352:GQ352)</f>
        <v/>
      </c>
      <c r="GS352" s="405" t="n">
        <v>0</v>
      </c>
      <c r="GT352" s="405">
        <f>+GR352-GS352</f>
        <v/>
      </c>
      <c r="GU352" s="2700">
        <f>365/((+GM352+GN352-GP352-GQ352)/((+GL352+GR352)/2)*DAY(GK352))</f>
        <v/>
      </c>
      <c r="GV352" s="2700">
        <f>+GR352/GM352*DAY(GK352)</f>
        <v/>
      </c>
      <c r="GW352" s="406">
        <f>(GP352+GQ352)/GM352</f>
        <v/>
      </c>
      <c r="GX352" s="406">
        <f>+GO352/(+GO352+GP352+GQ352)</f>
        <v/>
      </c>
      <c r="GY352" s="407">
        <f t="array" ref="GY352">GO352/(SUMPRODUCT(--(CHOOSE({1,2,3},GN352,GP352,GQ352)&gt;0),CHOOSE({1,2,3},GN352,GP352,GQ352))+GM352)</f>
        <v/>
      </c>
    </row>
    <row r="353">
      <c r="A353" s="2699">
        <f>EOMONTH(A354,-1)</f>
        <v/>
      </c>
      <c r="B353" s="405">
        <f>R353+AH353+AX353+BN353+CD353+CT353+DJ353+DZ353+EP353+FF353+FV353+GL353</f>
        <v/>
      </c>
      <c r="C353" s="405">
        <f>S353+AI353+AY353+BO353+CE353+CU353+DK353+EA353+EQ353+FG353+FW353+GM353</f>
        <v/>
      </c>
      <c r="D353" s="405">
        <f>T353+AJ353+AZ353+BP353+CF353+CV353+DL353+EB353+ER353+FH353+FX353+GN353</f>
        <v/>
      </c>
      <c r="E353" s="405">
        <f>U353+AK353+BA353+BQ353+CG353+CW353+DM353+EC353+ES353+FI353+FY353+GO353</f>
        <v/>
      </c>
      <c r="F353" s="405">
        <f>V353+AL353+BB353+BR353+CH353+CX353+DN353+ED353+ET353+FJ353+FZ353+GP353</f>
        <v/>
      </c>
      <c r="G353" s="405">
        <f>W353+AM353+BC353+BS353+CI353+CY353+DO353+EE353+EU353+FK353+GA353+GQ353</f>
        <v/>
      </c>
      <c r="H353" s="405">
        <f>X353+AN353+BD353+BT353+CJ353+CZ353+DP353+EF353+EV353+FL353+GB353+GR353</f>
        <v/>
      </c>
      <c r="I353" s="405">
        <f>Y353+AO353+BE353+BU353+CK353+DA353+DQ353+EG353+EW353+FM353+GC353+GS353</f>
        <v/>
      </c>
      <c r="J353" s="405">
        <f>Z353+AP353+BF353+BV353</f>
        <v/>
      </c>
      <c r="K353" s="2700">
        <f>365/((+C353+D353-F353-G353)/((+B353+H353)/2)*DAY(A353))</f>
        <v/>
      </c>
      <c r="L353" s="2700">
        <f>+H353/C353*DAY(A353)</f>
        <v/>
      </c>
      <c r="M353" s="406">
        <f>(F353+G353)/C353</f>
        <v/>
      </c>
      <c r="N353" s="406">
        <f>+E353/(+E353+F353+G353)</f>
        <v/>
      </c>
      <c r="O353" s="407">
        <f t="array" ref="O353">E353/(SUMPRODUCT(--(CHOOSE({1,2,3},D353,F353,G353)&gt;0),CHOOSE({1,2,3},D353,F353,G353))+C353)</f>
        <v/>
      </c>
      <c r="Q353" s="2699">
        <f>EOMONTH(Q354,-1)</f>
        <v/>
      </c>
      <c r="R353" s="405">
        <f>+X352</f>
        <v/>
      </c>
      <c r="S353" s="405" t="n">
        <v>0</v>
      </c>
      <c r="T353" s="405" t="n">
        <v>0</v>
      </c>
      <c r="U353" s="405" t="n">
        <v>0</v>
      </c>
      <c r="V353" s="405" t="n">
        <v>0</v>
      </c>
      <c r="W353" s="405" t="n">
        <v>0</v>
      </c>
      <c r="X353" s="405">
        <f>SUM(R353:T353)-SUM(U353:W353)</f>
        <v/>
      </c>
      <c r="Y353" s="405" t="n">
        <v>0</v>
      </c>
      <c r="Z353" s="405">
        <f>+X353-Y353</f>
        <v/>
      </c>
      <c r="AA353" s="2700">
        <f>365/((+S353+T353-V353-W353)/((+R353+X353)/2)*DAY(Q353))</f>
        <v/>
      </c>
      <c r="AB353" s="2700">
        <f>+X353/S353*DAY(Q353)</f>
        <v/>
      </c>
      <c r="AC353" s="406">
        <f>(V353+W353)/S353</f>
        <v/>
      </c>
      <c r="AD353" s="406">
        <f>+U353/(+U353+V353+W353)</f>
        <v/>
      </c>
      <c r="AE353" s="407">
        <f t="array" ref="AE353">U353/(SUMPRODUCT(--(CHOOSE({1,2,3},T353,V353,W353)&gt;0),CHOOSE({1,2,3},T353,V353,W353))+S353)</f>
        <v/>
      </c>
      <c r="AG353" s="2699">
        <f>EOMONTH(AG354,-1)</f>
        <v/>
      </c>
      <c r="AH353" s="405">
        <f>+AN352</f>
        <v/>
      </c>
      <c r="AI353" s="405" t="n">
        <v>0</v>
      </c>
      <c r="AJ353" s="405" t="n">
        <v>0</v>
      </c>
      <c r="AK353" s="405" t="n">
        <v>0</v>
      </c>
      <c r="AL353" s="405" t="n">
        <v>0</v>
      </c>
      <c r="AM353" s="405" t="n">
        <v>0</v>
      </c>
      <c r="AN353" s="405">
        <f>SUM(AH353:AJ353)-SUM(AK353:AM353)</f>
        <v/>
      </c>
      <c r="AO353" s="405" t="n">
        <v>0</v>
      </c>
      <c r="AP353" s="405">
        <f>+AN353-AO353</f>
        <v/>
      </c>
      <c r="AQ353" s="2700">
        <f>365/((+AI353+AJ353-AL353-AM353)/((+AH353+AN353)/2)*DAY(AG353))</f>
        <v/>
      </c>
      <c r="AR353" s="2700">
        <f>+AN353/AI353*DAY(AG353)</f>
        <v/>
      </c>
      <c r="AS353" s="406">
        <f>(AL353+AM353)/AI353</f>
        <v/>
      </c>
      <c r="AT353" s="406">
        <f>+AK353/(+AK353+AL353+AM353)</f>
        <v/>
      </c>
      <c r="AU353" s="407">
        <f t="array" ref="AU353">AK353/(SUMPRODUCT(--(CHOOSE({1,2,3},AJ353,AL353,AM353)&gt;0),CHOOSE({1,2,3},AJ353,AL353,AM353))+AI353)</f>
        <v/>
      </c>
      <c r="AW353" s="2699">
        <f>EOMONTH(AW354,-1)</f>
        <v/>
      </c>
      <c r="AX353" s="405">
        <f>+BD352</f>
        <v/>
      </c>
      <c r="AY353" s="405" t="n">
        <v>0</v>
      </c>
      <c r="AZ353" s="405" t="n">
        <v>0</v>
      </c>
      <c r="BA353" s="405" t="n">
        <v>0</v>
      </c>
      <c r="BB353" s="405" t="n">
        <v>0</v>
      </c>
      <c r="BC353" s="405" t="n">
        <v>0</v>
      </c>
      <c r="BD353" s="405">
        <f>SUM(AX353:AZ353)-SUM(BA353:BC353)</f>
        <v/>
      </c>
      <c r="BE353" s="405" t="n">
        <v>0</v>
      </c>
      <c r="BF353" s="405">
        <f>+BD353-BE353</f>
        <v/>
      </c>
      <c r="BG353" s="2700">
        <f>365/((+AY353+AZ353-BB353-BC353)/((+AX353+BD353)/2)*DAY(AW353))</f>
        <v/>
      </c>
      <c r="BH353" s="2700">
        <f>+BD353/AY353*DAY(AW353)</f>
        <v/>
      </c>
      <c r="BI353" s="406">
        <f>(BB353+BC353)/AY353</f>
        <v/>
      </c>
      <c r="BJ353" s="406">
        <f>+BA353/(+BA353+BB353+BC353)</f>
        <v/>
      </c>
      <c r="BK353" s="407">
        <f t="array" ref="BK353">BA353/(SUMPRODUCT(--(CHOOSE({1,2,3},AZ353,BB353,BC353)&gt;0),CHOOSE({1,2,3},AZ353,BB353,BC353))+AY353)</f>
        <v/>
      </c>
      <c r="BM353" s="2699">
        <f>EOMONTH(BM354,-1)</f>
        <v/>
      </c>
      <c r="BN353" s="405">
        <f>+BT352</f>
        <v/>
      </c>
      <c r="BO353" s="405" t="n">
        <v>0</v>
      </c>
      <c r="BP353" s="405" t="n">
        <v>0</v>
      </c>
      <c r="BQ353" s="405" t="n">
        <v>0</v>
      </c>
      <c r="BR353" s="405" t="n">
        <v>0</v>
      </c>
      <c r="BS353" s="405" t="n">
        <v>0</v>
      </c>
      <c r="BT353" s="405">
        <f>SUM(BN353:BP353)-SUM(BQ353:BS353)</f>
        <v/>
      </c>
      <c r="BU353" s="405" t="n">
        <v>0</v>
      </c>
      <c r="BV353" s="405">
        <f>+BT353-BU353</f>
        <v/>
      </c>
      <c r="BW353" s="2700">
        <f>365/((+BO353+BP353-BR353-BS353)/((+BN353+BT353)/2)*DAY(BM353))</f>
        <v/>
      </c>
      <c r="BX353" s="2700">
        <f>+BT353/BO353*DAY(BM353)</f>
        <v/>
      </c>
      <c r="BY353" s="406">
        <f>(BR353+BS353)/BO353</f>
        <v/>
      </c>
      <c r="BZ353" s="406">
        <f>+BQ353/(+BQ353+BR353+BS353)</f>
        <v/>
      </c>
      <c r="CA353" s="407">
        <f t="array" ref="CA353">BQ353/(SUMPRODUCT(--(CHOOSE({1,2,3},BP353,BR353,BS353)&gt;0),CHOOSE({1,2,3},BP353,BR353,BS353))+BO353)</f>
        <v/>
      </c>
      <c r="CC353" s="2699">
        <f>EOMONTH(CC354,-1)</f>
        <v/>
      </c>
      <c r="CD353" s="405">
        <f>+CJ352</f>
        <v/>
      </c>
      <c r="CE353" s="405" t="n">
        <v>0</v>
      </c>
      <c r="CF353" s="405" t="n">
        <v>0</v>
      </c>
      <c r="CG353" s="405" t="n">
        <v>0</v>
      </c>
      <c r="CH353" s="405" t="n">
        <v>0</v>
      </c>
      <c r="CI353" s="405" t="n">
        <v>0</v>
      </c>
      <c r="CJ353" s="405">
        <f>SUM(CD353:CF353)-SUM(CG353:CI353)</f>
        <v/>
      </c>
      <c r="CK353" s="405" t="n">
        <v>0</v>
      </c>
      <c r="CL353" s="405">
        <f>+CJ353-CK353</f>
        <v/>
      </c>
      <c r="CM353" s="2700">
        <f>365/((+CE353+CF353-CH353-CI353)/((+CD353+CJ353)/2)*DAY(CC353))</f>
        <v/>
      </c>
      <c r="CN353" s="2700">
        <f>+CJ353/CE353*DAY(CC353)</f>
        <v/>
      </c>
      <c r="CO353" s="406">
        <f>(CH353+CI353)/CE353</f>
        <v/>
      </c>
      <c r="CP353" s="406">
        <f>+CG353/(+CG353+CH353+CI353)</f>
        <v/>
      </c>
      <c r="CQ353" s="407">
        <f t="array" ref="CQ353">CG353/(SUMPRODUCT(--(CHOOSE({1,2,3},CF353,CH353,CI353)&gt;0),CHOOSE({1,2,3},CF353,CH353,CI353))+CE353)</f>
        <v/>
      </c>
      <c r="CS353" s="2699">
        <f>EOMONTH(CS354,-1)</f>
        <v/>
      </c>
      <c r="CT353" s="405">
        <f>+CZ352</f>
        <v/>
      </c>
      <c r="CU353" s="405" t="n">
        <v>0</v>
      </c>
      <c r="CV353" s="405" t="n">
        <v>0</v>
      </c>
      <c r="CW353" s="405" t="n">
        <v>0</v>
      </c>
      <c r="CX353" s="405" t="n">
        <v>0</v>
      </c>
      <c r="CY353" s="405" t="n">
        <v>0</v>
      </c>
      <c r="CZ353" s="405">
        <f>SUM(CT353:CV353)-SUM(CW353:CY353)</f>
        <v/>
      </c>
      <c r="DA353" s="405" t="n">
        <v>0</v>
      </c>
      <c r="DB353" s="405">
        <f>+CZ353-DA353</f>
        <v/>
      </c>
      <c r="DC353" s="2700">
        <f>365/((+CU353+CV353-CX353-CY353)/((+CT353+CZ353)/2)*DAY(CS353))</f>
        <v/>
      </c>
      <c r="DD353" s="2700">
        <f>+CZ353/CU353*DAY(CS353)</f>
        <v/>
      </c>
      <c r="DE353" s="406">
        <f>(CX353+CY353)/CU353</f>
        <v/>
      </c>
      <c r="DF353" s="406">
        <f>+CW353/(+CW353+CX353+CY353)</f>
        <v/>
      </c>
      <c r="DG353" s="407">
        <f t="array" ref="DG353">CW353/(SUMPRODUCT(--(CHOOSE({1,2,3},CV353,CX353,CY353)&gt;0),CHOOSE({1,2,3},CV353,CX353,CY353))+CU353)</f>
        <v/>
      </c>
      <c r="DI353" s="2699">
        <f>EOMONTH(DI354,-1)</f>
        <v/>
      </c>
      <c r="DJ353" s="405">
        <f>+DP352</f>
        <v/>
      </c>
      <c r="DK353" s="405" t="n">
        <v>0</v>
      </c>
      <c r="DL353" s="405" t="n">
        <v>0</v>
      </c>
      <c r="DM353" s="405" t="n">
        <v>0</v>
      </c>
      <c r="DN353" s="405" t="n">
        <v>0</v>
      </c>
      <c r="DO353" s="405" t="n">
        <v>0</v>
      </c>
      <c r="DP353" s="405">
        <f>SUM(DJ353:DL353)-SUM(DM353:DO353)</f>
        <v/>
      </c>
      <c r="DQ353" s="405" t="n">
        <v>0</v>
      </c>
      <c r="DR353" s="405">
        <f>+DP353-DQ353</f>
        <v/>
      </c>
      <c r="DS353" s="2700">
        <f>365/((+DK353+DL353-DN353-DO353)/((+DJ353+DP353)/2)*DAY(DI353))</f>
        <v/>
      </c>
      <c r="DT353" s="2700">
        <f>+DP353/DK353*DAY(DI353)</f>
        <v/>
      </c>
      <c r="DU353" s="406">
        <f>(DN353+DO353)/DK353</f>
        <v/>
      </c>
      <c r="DV353" s="406">
        <f>+DM353/(+DM353+DN353+DO353)</f>
        <v/>
      </c>
      <c r="DW353" s="407">
        <f t="array" ref="DW353">DM353/(SUMPRODUCT(--(CHOOSE({1,2,3},DL353,DN353,DO353)&gt;0),CHOOSE({1,2,3},DL353,DN353,DO353))+DK353)</f>
        <v/>
      </c>
      <c r="DY353" s="2699">
        <f>EOMONTH(DY354,-1)</f>
        <v/>
      </c>
      <c r="DZ353" s="405">
        <f>+EF352</f>
        <v/>
      </c>
      <c r="EA353" s="405" t="n">
        <v>0</v>
      </c>
      <c r="EB353" s="405" t="n">
        <v>0</v>
      </c>
      <c r="EC353" s="405" t="n">
        <v>0</v>
      </c>
      <c r="ED353" s="405" t="n">
        <v>0</v>
      </c>
      <c r="EE353" s="405" t="n">
        <v>0</v>
      </c>
      <c r="EF353" s="405">
        <f>SUM(DZ353:EB353)-SUM(EC353:EE353)</f>
        <v/>
      </c>
      <c r="EG353" s="405" t="n">
        <v>0</v>
      </c>
      <c r="EH353" s="405">
        <f>+EF353-EG353</f>
        <v/>
      </c>
      <c r="EI353" s="2700">
        <f>365/((+EA353+EB353-ED353-EE353)/((+DZ353+EF353)/2)*DAY(DY353))</f>
        <v/>
      </c>
      <c r="EJ353" s="2700">
        <f>+EF353/EA353*DAY(DY353)</f>
        <v/>
      </c>
      <c r="EK353" s="406">
        <f>(ED353+EE353)/EA353</f>
        <v/>
      </c>
      <c r="EL353" s="406">
        <f>+EC353/(+EC353+ED353+EE353)</f>
        <v/>
      </c>
      <c r="EM353" s="407">
        <f t="array" ref="EM353">EC353/(SUMPRODUCT(--(CHOOSE({1,2,3},EB353,ED353,EE353)&gt;0),CHOOSE({1,2,3},EB353,ED353,EE353))+EA353)</f>
        <v/>
      </c>
      <c r="EO353" s="2699">
        <f>EOMONTH(EO354,-1)</f>
        <v/>
      </c>
      <c r="EP353" s="405">
        <f>+EV352</f>
        <v/>
      </c>
      <c r="EQ353" s="405" t="n">
        <v>0</v>
      </c>
      <c r="ER353" s="405" t="n">
        <v>0</v>
      </c>
      <c r="ES353" s="405" t="n">
        <v>0</v>
      </c>
      <c r="ET353" s="405" t="n">
        <v>0</v>
      </c>
      <c r="EU353" s="405" t="n">
        <v>0</v>
      </c>
      <c r="EV353" s="405">
        <f>SUM(EP353:ER353)-SUM(ES353:EU353)</f>
        <v/>
      </c>
      <c r="EW353" s="405" t="n">
        <v>0</v>
      </c>
      <c r="EX353" s="405">
        <f>+EV353-EW353</f>
        <v/>
      </c>
      <c r="EY353" s="2700">
        <f>365/((+EQ353+ER353-ET353-EU353)/((+EP353+EV353)/2)*DAY(EO353))</f>
        <v/>
      </c>
      <c r="EZ353" s="2700">
        <f>+EV353/EQ353*DAY(EO353)</f>
        <v/>
      </c>
      <c r="FA353" s="406">
        <f>(ET353+EU353)/EQ353</f>
        <v/>
      </c>
      <c r="FB353" s="406">
        <f>+ES353/(+ES353+ET353+EU353)</f>
        <v/>
      </c>
      <c r="FC353" s="407">
        <f t="array" ref="FC353">ES353/(SUMPRODUCT(--(CHOOSE({1,2,3},FH353,FX353,GN353)&gt;0),CHOOSE({1,2,3},FH353,FX353,GN353))+EQ353)</f>
        <v/>
      </c>
      <c r="FE353" s="2699">
        <f>EOMONTH(FE354,-1)</f>
        <v/>
      </c>
      <c r="FF353" s="405">
        <f>+FL352</f>
        <v/>
      </c>
      <c r="FG353" s="405" t="n">
        <v>0</v>
      </c>
      <c r="FH353" s="405" t="n">
        <v>0</v>
      </c>
      <c r="FI353" s="405" t="n">
        <v>0</v>
      </c>
      <c r="FJ353" s="405" t="n">
        <v>0</v>
      </c>
      <c r="FK353" s="405" t="n">
        <v>0</v>
      </c>
      <c r="FL353" s="405">
        <f>SUM(FF353:FH353)-SUM(FI353:FK353)</f>
        <v/>
      </c>
      <c r="FM353" s="405" t="n">
        <v>0</v>
      </c>
      <c r="FN353" s="405">
        <f>+FL353-FM353</f>
        <v/>
      </c>
      <c r="FO353" s="2700">
        <f>365/((+FG353+FH353-FJ353-FK353)/((+FF353+FL353)/2)*DAY(FE353))</f>
        <v/>
      </c>
      <c r="FP353" s="2700">
        <f>+FL353/FG353*DAY(FE353)</f>
        <v/>
      </c>
      <c r="FQ353" s="406">
        <f>(FJ353+FK353)/FG353</f>
        <v/>
      </c>
      <c r="FR353" s="406">
        <f>+FI353/(+FI353+FJ353+FK353)</f>
        <v/>
      </c>
      <c r="FS353" s="407">
        <f t="array" ref="FS353">FI353/(SUMPRODUCT(--(CHOOSE({1,2,3},FH353,FJ353,FK353)&gt;0),CHOOSE({1,2,3},FH353,FJ353,FK353))+FG353)</f>
        <v/>
      </c>
      <c r="FU353" s="2699">
        <f>EOMONTH(FU354,-1)</f>
        <v/>
      </c>
      <c r="FV353" s="405">
        <f>+GB352</f>
        <v/>
      </c>
      <c r="FW353" s="405" t="n">
        <v>0</v>
      </c>
      <c r="FX353" s="405" t="n">
        <v>0</v>
      </c>
      <c r="FY353" s="405" t="n">
        <v>0</v>
      </c>
      <c r="FZ353" s="405" t="n">
        <v>0</v>
      </c>
      <c r="GA353" s="405" t="n">
        <v>0</v>
      </c>
      <c r="GB353" s="405">
        <f>SUM(FV353:FX353)-SUM(FY353:GA353)</f>
        <v/>
      </c>
      <c r="GC353" s="405" t="n">
        <v>0</v>
      </c>
      <c r="GD353" s="405">
        <f>+GB353-GC353</f>
        <v/>
      </c>
      <c r="GE353" s="2700">
        <f>365/((+FW353+FX353-FZ353-GA353)/((+FV353+GB353)/2)*DAY(FU353))</f>
        <v/>
      </c>
      <c r="GF353" s="2700">
        <f>+GB353/FW353*DAY(FU353)</f>
        <v/>
      </c>
      <c r="GG353" s="406">
        <f>(FZ353+GA353)/FW353</f>
        <v/>
      </c>
      <c r="GH353" s="406">
        <f>+FY353/(+FY353+FZ353+GA353)</f>
        <v/>
      </c>
      <c r="GI353" s="407">
        <f t="array" ref="GI353">FY353/(SUMPRODUCT(--(CHOOSE({1,2,3},FX353,FZ353,GA353)&gt;0),CHOOSE({1,2,3},FX353,FZ353,GA353))+FW353)</f>
        <v/>
      </c>
      <c r="GK353" s="2699">
        <f>EOMONTH(GK354,-1)</f>
        <v/>
      </c>
      <c r="GL353" s="405">
        <f>+GR352</f>
        <v/>
      </c>
      <c r="GM353" s="405" t="n">
        <v>0</v>
      </c>
      <c r="GN353" s="405" t="n">
        <v>0</v>
      </c>
      <c r="GO353" s="405" t="n">
        <v>0</v>
      </c>
      <c r="GP353" s="405" t="n">
        <v>0</v>
      </c>
      <c r="GQ353" s="405" t="n">
        <v>0</v>
      </c>
      <c r="GR353" s="405">
        <f>SUM(GL353:GN353)-SUM(GO353:GQ353)</f>
        <v/>
      </c>
      <c r="GS353" s="405" t="n">
        <v>0</v>
      </c>
      <c r="GT353" s="405">
        <f>+GR353-GS353</f>
        <v/>
      </c>
      <c r="GU353" s="2700">
        <f>365/((+GM353+GN353-GP353-GQ353)/((+GL353+GR353)/2)*DAY(GK353))</f>
        <v/>
      </c>
      <c r="GV353" s="2700">
        <f>+GR353/GM353*DAY(GK353)</f>
        <v/>
      </c>
      <c r="GW353" s="406">
        <f>(GP353+GQ353)/GM353</f>
        <v/>
      </c>
      <c r="GX353" s="406">
        <f>+GO353/(+GO353+GP353+GQ353)</f>
        <v/>
      </c>
      <c r="GY353" s="407">
        <f t="array" ref="GY353">GO353/(SUMPRODUCT(--(CHOOSE({1,2,3},GN353,GP353,GQ353)&gt;0),CHOOSE({1,2,3},GN353,GP353,GQ353))+GM353)</f>
        <v/>
      </c>
    </row>
    <row r="354">
      <c r="A354" s="2699">
        <f>EOMONTH(A355,-1)</f>
        <v/>
      </c>
      <c r="B354" s="405">
        <f>R354+AH354+AX354+BN354+CD354+CT354+DJ354+DZ354+EP354+FF354+FV354+GL354</f>
        <v/>
      </c>
      <c r="C354" s="405">
        <f>S354+AI354+AY354+BO354+CE354+CU354+DK354+EA354+EQ354+FG354+FW354+GM354</f>
        <v/>
      </c>
      <c r="D354" s="405">
        <f>T354+AJ354+AZ354+BP354+CF354+CV354+DL354+EB354+ER354+FH354+FX354+GN354</f>
        <v/>
      </c>
      <c r="E354" s="405">
        <f>U354+AK354+BA354+BQ354+CG354+CW354+DM354+EC354+ES354+FI354+FY354+GO354</f>
        <v/>
      </c>
      <c r="F354" s="405">
        <f>V354+AL354+BB354+BR354+CH354+CX354+DN354+ED354+ET354+FJ354+FZ354+GP354</f>
        <v/>
      </c>
      <c r="G354" s="405">
        <f>W354+AM354+BC354+BS354+CI354+CY354+DO354+EE354+EU354+FK354+GA354+GQ354</f>
        <v/>
      </c>
      <c r="H354" s="405">
        <f>X354+AN354+BD354+BT354+CJ354+CZ354+DP354+EF354+EV354+FL354+GB354+GR354</f>
        <v/>
      </c>
      <c r="I354" s="405">
        <f>Y354+AO354+BE354+BU354+CK354+DA354+DQ354+EG354+EW354+FM354+GC354+GS354</f>
        <v/>
      </c>
      <c r="J354" s="405">
        <f>Z354+AP354+BF354+BV354</f>
        <v/>
      </c>
      <c r="K354" s="2700">
        <f>365/((+C354+D354-F354-G354)/((+B354+H354)/2)*DAY(A354))</f>
        <v/>
      </c>
      <c r="L354" s="2700">
        <f>+H354/C354*DAY(A354)</f>
        <v/>
      </c>
      <c r="M354" s="406">
        <f>(F354+G354)/C354</f>
        <v/>
      </c>
      <c r="N354" s="406">
        <f>+E354/(+E354+F354+G354)</f>
        <v/>
      </c>
      <c r="O354" s="407">
        <f t="array" ref="O354">E354/(SUMPRODUCT(--(CHOOSE({1,2,3},D354,F354,G354)&gt;0),CHOOSE({1,2,3},D354,F354,G354))+C354)</f>
        <v/>
      </c>
      <c r="Q354" s="2699">
        <f>EOMONTH(Q355,-1)</f>
        <v/>
      </c>
      <c r="R354" s="405">
        <f>+X353</f>
        <v/>
      </c>
      <c r="S354" s="405" t="n">
        <v>0</v>
      </c>
      <c r="T354" s="405" t="n">
        <v>0</v>
      </c>
      <c r="U354" s="405" t="n">
        <v>0</v>
      </c>
      <c r="V354" s="405" t="n">
        <v>0</v>
      </c>
      <c r="W354" s="405" t="n">
        <v>0</v>
      </c>
      <c r="X354" s="405">
        <f>SUM(R354:T354)-SUM(U354:W354)</f>
        <v/>
      </c>
      <c r="Y354" s="405" t="n">
        <v>0</v>
      </c>
      <c r="Z354" s="405">
        <f>+X354-Y354</f>
        <v/>
      </c>
      <c r="AA354" s="2700">
        <f>365/((+S354+T354-V354-W354)/((+R354+X354)/2)*DAY(Q354))</f>
        <v/>
      </c>
      <c r="AB354" s="2700">
        <f>+X354/S354*DAY(Q354)</f>
        <v/>
      </c>
      <c r="AC354" s="406">
        <f>(V354+W354)/S354</f>
        <v/>
      </c>
      <c r="AD354" s="406">
        <f>+U354/(+U354+V354+W354)</f>
        <v/>
      </c>
      <c r="AE354" s="407">
        <f t="array" ref="AE354">U354/(SUMPRODUCT(--(CHOOSE({1,2,3},T354,V354,W354)&gt;0),CHOOSE({1,2,3},T354,V354,W354))+S354)</f>
        <v/>
      </c>
      <c r="AG354" s="2699">
        <f>EOMONTH(AG355,-1)</f>
        <v/>
      </c>
      <c r="AH354" s="405">
        <f>+AN353</f>
        <v/>
      </c>
      <c r="AI354" s="405" t="n">
        <v>0</v>
      </c>
      <c r="AJ354" s="405" t="n">
        <v>0</v>
      </c>
      <c r="AK354" s="405" t="n">
        <v>0</v>
      </c>
      <c r="AL354" s="405" t="n">
        <v>0</v>
      </c>
      <c r="AM354" s="405" t="n">
        <v>0</v>
      </c>
      <c r="AN354" s="405">
        <f>SUM(AH354:AJ354)-SUM(AK354:AM354)</f>
        <v/>
      </c>
      <c r="AO354" s="405" t="n">
        <v>0</v>
      </c>
      <c r="AP354" s="405">
        <f>+AN354-AO354</f>
        <v/>
      </c>
      <c r="AQ354" s="2700">
        <f>365/((+AI354+AJ354-AL354-AM354)/((+AH354+AN354)/2)*DAY(AG354))</f>
        <v/>
      </c>
      <c r="AR354" s="2700">
        <f>+AN354/AI354*DAY(AG354)</f>
        <v/>
      </c>
      <c r="AS354" s="406">
        <f>(AL354+AM354)/AI354</f>
        <v/>
      </c>
      <c r="AT354" s="406">
        <f>+AK354/(+AK354+AL354+AM354)</f>
        <v/>
      </c>
      <c r="AU354" s="407">
        <f t="array" ref="AU354">AK354/(SUMPRODUCT(--(CHOOSE({1,2,3},AJ354,AL354,AM354)&gt;0),CHOOSE({1,2,3},AJ354,AL354,AM354))+AI354)</f>
        <v/>
      </c>
      <c r="AW354" s="2699">
        <f>EOMONTH(AW355,-1)</f>
        <v/>
      </c>
      <c r="AX354" s="405">
        <f>+BD353</f>
        <v/>
      </c>
      <c r="AY354" s="405" t="n">
        <v>0</v>
      </c>
      <c r="AZ354" s="405" t="n">
        <v>0</v>
      </c>
      <c r="BA354" s="405" t="n">
        <v>0</v>
      </c>
      <c r="BB354" s="405" t="n">
        <v>0</v>
      </c>
      <c r="BC354" s="405" t="n">
        <v>0</v>
      </c>
      <c r="BD354" s="405">
        <f>SUM(AX354:AZ354)-SUM(BA354:BC354)</f>
        <v/>
      </c>
      <c r="BE354" s="405" t="n">
        <v>0</v>
      </c>
      <c r="BF354" s="405">
        <f>+BD354-BE354</f>
        <v/>
      </c>
      <c r="BG354" s="2700">
        <f>365/((+AY354+AZ354-BB354-BC354)/((+AX354+BD354)/2)*DAY(AW354))</f>
        <v/>
      </c>
      <c r="BH354" s="2700">
        <f>+BD354/AY354*DAY(AW354)</f>
        <v/>
      </c>
      <c r="BI354" s="406">
        <f>(BB354+BC354)/AY354</f>
        <v/>
      </c>
      <c r="BJ354" s="406">
        <f>+BA354/(+BA354+BB354+BC354)</f>
        <v/>
      </c>
      <c r="BK354" s="407">
        <f t="array" ref="BK354">BA354/(SUMPRODUCT(--(CHOOSE({1,2,3},AZ354,BB354,BC354)&gt;0),CHOOSE({1,2,3},AZ354,BB354,BC354))+AY354)</f>
        <v/>
      </c>
      <c r="BM354" s="2699">
        <f>EOMONTH(BM355,-1)</f>
        <v/>
      </c>
      <c r="BN354" s="405">
        <f>+BT353</f>
        <v/>
      </c>
      <c r="BO354" s="405" t="n">
        <v>0</v>
      </c>
      <c r="BP354" s="405" t="n">
        <v>0</v>
      </c>
      <c r="BQ354" s="405" t="n">
        <v>0</v>
      </c>
      <c r="BR354" s="405" t="n">
        <v>0</v>
      </c>
      <c r="BS354" s="405" t="n">
        <v>0</v>
      </c>
      <c r="BT354" s="405">
        <f>SUM(BN354:BP354)-SUM(BQ354:BS354)</f>
        <v/>
      </c>
      <c r="BU354" s="405" t="n">
        <v>0</v>
      </c>
      <c r="BV354" s="405">
        <f>+BT354-BU354</f>
        <v/>
      </c>
      <c r="BW354" s="2700">
        <f>365/((+BO354+BP354-BR354-BS354)/((+BN354+BT354)/2)*DAY(BM354))</f>
        <v/>
      </c>
      <c r="BX354" s="2700">
        <f>+BT354/BO354*DAY(BM354)</f>
        <v/>
      </c>
      <c r="BY354" s="406">
        <f>(BR354+BS354)/BO354</f>
        <v/>
      </c>
      <c r="BZ354" s="406">
        <f>+BQ354/(+BQ354+BR354+BS354)</f>
        <v/>
      </c>
      <c r="CA354" s="407">
        <f t="array" ref="CA354">BQ354/(SUMPRODUCT(--(CHOOSE({1,2,3},BP354,BR354,BS354)&gt;0),CHOOSE({1,2,3},BP354,BR354,BS354))+BO354)</f>
        <v/>
      </c>
      <c r="CC354" s="2699">
        <f>EOMONTH(CC355,-1)</f>
        <v/>
      </c>
      <c r="CD354" s="405">
        <f>+CJ353</f>
        <v/>
      </c>
      <c r="CE354" s="405" t="n">
        <v>0</v>
      </c>
      <c r="CF354" s="405" t="n">
        <v>0</v>
      </c>
      <c r="CG354" s="405" t="n">
        <v>0</v>
      </c>
      <c r="CH354" s="405" t="n">
        <v>0</v>
      </c>
      <c r="CI354" s="405" t="n">
        <v>0</v>
      </c>
      <c r="CJ354" s="405">
        <f>SUM(CD354:CF354)-SUM(CG354:CI354)</f>
        <v/>
      </c>
      <c r="CK354" s="405" t="n">
        <v>0</v>
      </c>
      <c r="CL354" s="405">
        <f>+CJ354-CK354</f>
        <v/>
      </c>
      <c r="CM354" s="2700">
        <f>365/((+CE354+CF354-CH354-CI354)/((+CD354+CJ354)/2)*DAY(CC354))</f>
        <v/>
      </c>
      <c r="CN354" s="2700">
        <f>+CJ354/CE354*DAY(CC354)</f>
        <v/>
      </c>
      <c r="CO354" s="406">
        <f>(CH354+CI354)/CE354</f>
        <v/>
      </c>
      <c r="CP354" s="406">
        <f>+CG354/(+CG354+CH354+CI354)</f>
        <v/>
      </c>
      <c r="CQ354" s="407">
        <f t="array" ref="CQ354">CG354/(SUMPRODUCT(--(CHOOSE({1,2,3},CF354,CH354,CI354)&gt;0),CHOOSE({1,2,3},CF354,CH354,CI354))+CE354)</f>
        <v/>
      </c>
      <c r="CS354" s="2699">
        <f>EOMONTH(CS355,-1)</f>
        <v/>
      </c>
      <c r="CT354" s="405">
        <f>+CZ353</f>
        <v/>
      </c>
      <c r="CU354" s="405" t="n">
        <v>0</v>
      </c>
      <c r="CV354" s="405" t="n">
        <v>0</v>
      </c>
      <c r="CW354" s="405" t="n">
        <v>0</v>
      </c>
      <c r="CX354" s="405" t="n">
        <v>0</v>
      </c>
      <c r="CY354" s="405" t="n">
        <v>0</v>
      </c>
      <c r="CZ354" s="405">
        <f>SUM(CT354:CV354)-SUM(CW354:CY354)</f>
        <v/>
      </c>
      <c r="DA354" s="405" t="n">
        <v>0</v>
      </c>
      <c r="DB354" s="405">
        <f>+CZ354-DA354</f>
        <v/>
      </c>
      <c r="DC354" s="2700">
        <f>365/((+CU354+CV354-CX354-CY354)/((+CT354+CZ354)/2)*DAY(CS354))</f>
        <v/>
      </c>
      <c r="DD354" s="2700">
        <f>+CZ354/CU354*DAY(CS354)</f>
        <v/>
      </c>
      <c r="DE354" s="406">
        <f>(CX354+CY354)/CU354</f>
        <v/>
      </c>
      <c r="DF354" s="406">
        <f>+CW354/(+CW354+CX354+CY354)</f>
        <v/>
      </c>
      <c r="DG354" s="407">
        <f t="array" ref="DG354">CW354/(SUMPRODUCT(--(CHOOSE({1,2,3},CV354,CX354,CY354)&gt;0),CHOOSE({1,2,3},CV354,CX354,CY354))+CU354)</f>
        <v/>
      </c>
      <c r="DI354" s="2699">
        <f>EOMONTH(DI355,-1)</f>
        <v/>
      </c>
      <c r="DJ354" s="405">
        <f>+DP353</f>
        <v/>
      </c>
      <c r="DK354" s="405" t="n">
        <v>0</v>
      </c>
      <c r="DL354" s="405" t="n">
        <v>0</v>
      </c>
      <c r="DM354" s="405" t="n">
        <v>0</v>
      </c>
      <c r="DN354" s="405" t="n">
        <v>0</v>
      </c>
      <c r="DO354" s="405" t="n">
        <v>0</v>
      </c>
      <c r="DP354" s="405">
        <f>SUM(DJ354:DL354)-SUM(DM354:DO354)</f>
        <v/>
      </c>
      <c r="DQ354" s="405" t="n">
        <v>0</v>
      </c>
      <c r="DR354" s="405">
        <f>+DP354-DQ354</f>
        <v/>
      </c>
      <c r="DS354" s="2700">
        <f>365/((+DK354+DL354-DN354-DO354)/((+DJ354+DP354)/2)*DAY(DI354))</f>
        <v/>
      </c>
      <c r="DT354" s="2700">
        <f>+DP354/DK354*DAY(DI354)</f>
        <v/>
      </c>
      <c r="DU354" s="406">
        <f>(DN354+DO354)/DK354</f>
        <v/>
      </c>
      <c r="DV354" s="406">
        <f>+DM354/(+DM354+DN354+DO354)</f>
        <v/>
      </c>
      <c r="DW354" s="407">
        <f t="array" ref="DW354">DM354/(SUMPRODUCT(--(CHOOSE({1,2,3},DL354,DN354,DO354)&gt;0),CHOOSE({1,2,3},DL354,DN354,DO354))+DK354)</f>
        <v/>
      </c>
      <c r="DY354" s="2699">
        <f>EOMONTH(DY355,-1)</f>
        <v/>
      </c>
      <c r="DZ354" s="405">
        <f>+EF353</f>
        <v/>
      </c>
      <c r="EA354" s="405" t="n">
        <v>0</v>
      </c>
      <c r="EB354" s="405" t="n">
        <v>0</v>
      </c>
      <c r="EC354" s="405" t="n">
        <v>0</v>
      </c>
      <c r="ED354" s="405" t="n">
        <v>0</v>
      </c>
      <c r="EE354" s="405" t="n">
        <v>0</v>
      </c>
      <c r="EF354" s="405">
        <f>SUM(DZ354:EB354)-SUM(EC354:EE354)</f>
        <v/>
      </c>
      <c r="EG354" s="405" t="n">
        <v>0</v>
      </c>
      <c r="EH354" s="405">
        <f>+EF354-EG354</f>
        <v/>
      </c>
      <c r="EI354" s="2700">
        <f>365/((+EA354+EB354-ED354-EE354)/((+DZ354+EF354)/2)*DAY(DY354))</f>
        <v/>
      </c>
      <c r="EJ354" s="2700">
        <f>+EF354/EA354*DAY(DY354)</f>
        <v/>
      </c>
      <c r="EK354" s="406">
        <f>(ED354+EE354)/EA354</f>
        <v/>
      </c>
      <c r="EL354" s="406">
        <f>+EC354/(+EC354+ED354+EE354)</f>
        <v/>
      </c>
      <c r="EM354" s="407">
        <f t="array" ref="EM354">EC354/(SUMPRODUCT(--(CHOOSE({1,2,3},EB354,ED354,EE354)&gt;0),CHOOSE({1,2,3},EB354,ED354,EE354))+EA354)</f>
        <v/>
      </c>
      <c r="EO354" s="2699">
        <f>EOMONTH(EO355,-1)</f>
        <v/>
      </c>
      <c r="EP354" s="405">
        <f>+EV353</f>
        <v/>
      </c>
      <c r="EQ354" s="405" t="n">
        <v>0</v>
      </c>
      <c r="ER354" s="405" t="n">
        <v>0</v>
      </c>
      <c r="ES354" s="405" t="n">
        <v>0</v>
      </c>
      <c r="ET354" s="405" t="n">
        <v>0</v>
      </c>
      <c r="EU354" s="405" t="n">
        <v>0</v>
      </c>
      <c r="EV354" s="405">
        <f>SUM(EP354:ER354)-SUM(ES354:EU354)</f>
        <v/>
      </c>
      <c r="EW354" s="405" t="n">
        <v>0</v>
      </c>
      <c r="EX354" s="405">
        <f>+EV354-EW354</f>
        <v/>
      </c>
      <c r="EY354" s="2700">
        <f>365/((+EQ354+ER354-ET354-EU354)/((+EP354+EV354)/2)*DAY(EO354))</f>
        <v/>
      </c>
      <c r="EZ354" s="2700">
        <f>+EV354/EQ354*DAY(EO354)</f>
        <v/>
      </c>
      <c r="FA354" s="406">
        <f>(ET354+EU354)/EQ354</f>
        <v/>
      </c>
      <c r="FB354" s="406">
        <f>+ES354/(+ES354+ET354+EU354)</f>
        <v/>
      </c>
      <c r="FC354" s="407">
        <f t="array" ref="FC354">ES354/(SUMPRODUCT(--(CHOOSE({1,2,3},FH354,FX354,GN354)&gt;0),CHOOSE({1,2,3},FH354,FX354,GN354))+EQ354)</f>
        <v/>
      </c>
      <c r="FE354" s="2699">
        <f>EOMONTH(FE355,-1)</f>
        <v/>
      </c>
      <c r="FF354" s="405">
        <f>+FL353</f>
        <v/>
      </c>
      <c r="FG354" s="405" t="n">
        <v>0</v>
      </c>
      <c r="FH354" s="405" t="n">
        <v>0</v>
      </c>
      <c r="FI354" s="405" t="n">
        <v>0</v>
      </c>
      <c r="FJ354" s="405" t="n">
        <v>0</v>
      </c>
      <c r="FK354" s="405" t="n">
        <v>0</v>
      </c>
      <c r="FL354" s="405">
        <f>SUM(FF354:FH354)-SUM(FI354:FK354)</f>
        <v/>
      </c>
      <c r="FM354" s="405" t="n">
        <v>0</v>
      </c>
      <c r="FN354" s="405">
        <f>+FL354-FM354</f>
        <v/>
      </c>
      <c r="FO354" s="2700">
        <f>365/((+FG354+FH354-FJ354-FK354)/((+FF354+FL354)/2)*DAY(FE354))</f>
        <v/>
      </c>
      <c r="FP354" s="2700">
        <f>+FL354/FG354*DAY(FE354)</f>
        <v/>
      </c>
      <c r="FQ354" s="406">
        <f>(FJ354+FK354)/FG354</f>
        <v/>
      </c>
      <c r="FR354" s="406">
        <f>+FI354/(+FI354+FJ354+FK354)</f>
        <v/>
      </c>
      <c r="FS354" s="407">
        <f t="array" ref="FS354">FI354/(SUMPRODUCT(--(CHOOSE({1,2,3},FH354,FJ354,FK354)&gt;0),CHOOSE({1,2,3},FH354,FJ354,FK354))+FG354)</f>
        <v/>
      </c>
      <c r="FU354" s="2699">
        <f>EOMONTH(FU355,-1)</f>
        <v/>
      </c>
      <c r="FV354" s="405">
        <f>+GB353</f>
        <v/>
      </c>
      <c r="FW354" s="405" t="n">
        <v>0</v>
      </c>
      <c r="FX354" s="405" t="n">
        <v>0</v>
      </c>
      <c r="FY354" s="405" t="n">
        <v>0</v>
      </c>
      <c r="FZ354" s="405" t="n">
        <v>0</v>
      </c>
      <c r="GA354" s="405" t="n">
        <v>0</v>
      </c>
      <c r="GB354" s="405">
        <f>SUM(FV354:FX354)-SUM(FY354:GA354)</f>
        <v/>
      </c>
      <c r="GC354" s="405" t="n">
        <v>0</v>
      </c>
      <c r="GD354" s="405">
        <f>+GB354-GC354</f>
        <v/>
      </c>
      <c r="GE354" s="2700">
        <f>365/((+FW354+FX354-FZ354-GA354)/((+FV354+GB354)/2)*DAY(FU354))</f>
        <v/>
      </c>
      <c r="GF354" s="2700">
        <f>+GB354/FW354*DAY(FU354)</f>
        <v/>
      </c>
      <c r="GG354" s="406">
        <f>(FZ354+GA354)/FW354</f>
        <v/>
      </c>
      <c r="GH354" s="406">
        <f>+FY354/(+FY354+FZ354+GA354)</f>
        <v/>
      </c>
      <c r="GI354" s="407">
        <f t="array" ref="GI354">FY354/(SUMPRODUCT(--(CHOOSE({1,2,3},FX354,FZ354,GA354)&gt;0),CHOOSE({1,2,3},FX354,FZ354,GA354))+FW354)</f>
        <v/>
      </c>
      <c r="GK354" s="2699">
        <f>EOMONTH(GK355,-1)</f>
        <v/>
      </c>
      <c r="GL354" s="405">
        <f>+GR353</f>
        <v/>
      </c>
      <c r="GM354" s="405" t="n">
        <v>0</v>
      </c>
      <c r="GN354" s="405" t="n">
        <v>0</v>
      </c>
      <c r="GO354" s="405" t="n">
        <v>0</v>
      </c>
      <c r="GP354" s="405" t="n">
        <v>0</v>
      </c>
      <c r="GQ354" s="405" t="n">
        <v>0</v>
      </c>
      <c r="GR354" s="405">
        <f>SUM(GL354:GN354)-SUM(GO354:GQ354)</f>
        <v/>
      </c>
      <c r="GS354" s="405" t="n">
        <v>0</v>
      </c>
      <c r="GT354" s="405">
        <f>+GR354-GS354</f>
        <v/>
      </c>
      <c r="GU354" s="2700">
        <f>365/((+GM354+GN354-GP354-GQ354)/((+GL354+GR354)/2)*DAY(GK354))</f>
        <v/>
      </c>
      <c r="GV354" s="2700">
        <f>+GR354/GM354*DAY(GK354)</f>
        <v/>
      </c>
      <c r="GW354" s="406">
        <f>(GP354+GQ354)/GM354</f>
        <v/>
      </c>
      <c r="GX354" s="406">
        <f>+GO354/(+GO354+GP354+GQ354)</f>
        <v/>
      </c>
      <c r="GY354" s="407">
        <f t="array" ref="GY354">GO354/(SUMPRODUCT(--(CHOOSE({1,2,3},GN354,GP354,GQ354)&gt;0),CHOOSE({1,2,3},GN354,GP354,GQ354))+GM354)</f>
        <v/>
      </c>
    </row>
    <row r="355">
      <c r="A355" s="2699">
        <f>EOMONTH(A356,-1)</f>
        <v/>
      </c>
      <c r="B355" s="405">
        <f>R355+AH355+AX355+BN355+CD355+CT355+DJ355+DZ355+EP355+FF355+FV355+GL355</f>
        <v/>
      </c>
      <c r="C355" s="405">
        <f>S355+AI355+AY355+BO355+CE355+CU355+DK355+EA355+EQ355+FG355+FW355+GM355</f>
        <v/>
      </c>
      <c r="D355" s="405">
        <f>T355+AJ355+AZ355+BP355+CF355+CV355+DL355+EB355+ER355+FH355+FX355+GN355</f>
        <v/>
      </c>
      <c r="E355" s="405">
        <f>U355+AK355+BA355+BQ355+CG355+CW355+DM355+EC355+ES355+FI355+FY355+GO355</f>
        <v/>
      </c>
      <c r="F355" s="405">
        <f>V355+AL355+BB355+BR355+CH355+CX355+DN355+ED355+ET355+FJ355+FZ355+GP355</f>
        <v/>
      </c>
      <c r="G355" s="405">
        <f>W355+AM355+BC355+BS355+CI355+CY355+DO355+EE355+EU355+FK355+GA355+GQ355</f>
        <v/>
      </c>
      <c r="H355" s="405">
        <f>X355+AN355+BD355+BT355+CJ355+CZ355+DP355+EF355+EV355+FL355+GB355+GR355</f>
        <v/>
      </c>
      <c r="I355" s="405">
        <f>Y355+AO355+BE355+BU355+CK355+DA355+DQ355+EG355+EW355+FM355+GC355+GS355</f>
        <v/>
      </c>
      <c r="J355" s="405">
        <f>Z355+AP355+BF355+BV355</f>
        <v/>
      </c>
      <c r="K355" s="2700">
        <f>365/((+C355+D355-F355-G355)/((+B355+H355)/2)*DAY(A355))</f>
        <v/>
      </c>
      <c r="L355" s="2700">
        <f>+H355/C355*DAY(A355)</f>
        <v/>
      </c>
      <c r="M355" s="406">
        <f>(F355+G355)/C355</f>
        <v/>
      </c>
      <c r="N355" s="406">
        <f>+E355/(+E355+F355+G355)</f>
        <v/>
      </c>
      <c r="O355" s="407">
        <f t="array" ref="O355">E355/(SUMPRODUCT(--(CHOOSE({1,2,3},D355,F355,G355)&gt;0),CHOOSE({1,2,3},D355,F355,G355))+C355)</f>
        <v/>
      </c>
      <c r="Q355" s="2699">
        <f>EOMONTH(Q356,-1)</f>
        <v/>
      </c>
      <c r="R355" s="405">
        <f>+X354</f>
        <v/>
      </c>
      <c r="S355" s="405" t="n">
        <v>0</v>
      </c>
      <c r="T355" s="405" t="n">
        <v>0</v>
      </c>
      <c r="U355" s="405" t="n">
        <v>0</v>
      </c>
      <c r="V355" s="405" t="n">
        <v>0</v>
      </c>
      <c r="W355" s="405" t="n">
        <v>0</v>
      </c>
      <c r="X355" s="405">
        <f>SUM(R355:T355)-SUM(U355:W355)</f>
        <v/>
      </c>
      <c r="Y355" s="405" t="n">
        <v>0</v>
      </c>
      <c r="Z355" s="405">
        <f>+X355-Y355</f>
        <v/>
      </c>
      <c r="AA355" s="2700">
        <f>365/((+S355+T355-V355-W355)/((+R355+X355)/2)*DAY(Q355))</f>
        <v/>
      </c>
      <c r="AB355" s="2700">
        <f>+X355/S355*DAY(Q355)</f>
        <v/>
      </c>
      <c r="AC355" s="406">
        <f>(V355+W355)/S355</f>
        <v/>
      </c>
      <c r="AD355" s="406">
        <f>+U355/(+U355+V355+W355)</f>
        <v/>
      </c>
      <c r="AE355" s="407">
        <f t="array" ref="AE355">U355/(SUMPRODUCT(--(CHOOSE({1,2,3},T355,V355,W355)&gt;0),CHOOSE({1,2,3},T355,V355,W355))+S355)</f>
        <v/>
      </c>
      <c r="AG355" s="2699">
        <f>EOMONTH(AG356,-1)</f>
        <v/>
      </c>
      <c r="AH355" s="405">
        <f>+AN354</f>
        <v/>
      </c>
      <c r="AI355" s="405" t="n">
        <v>0</v>
      </c>
      <c r="AJ355" s="405" t="n">
        <v>0</v>
      </c>
      <c r="AK355" s="405" t="n">
        <v>0</v>
      </c>
      <c r="AL355" s="405" t="n">
        <v>0</v>
      </c>
      <c r="AM355" s="405" t="n">
        <v>0</v>
      </c>
      <c r="AN355" s="405">
        <f>SUM(AH355:AJ355)-SUM(AK355:AM355)</f>
        <v/>
      </c>
      <c r="AO355" s="405" t="n">
        <v>0</v>
      </c>
      <c r="AP355" s="405">
        <f>+AN355-AO355</f>
        <v/>
      </c>
      <c r="AQ355" s="2700">
        <f>365/((+AI355+AJ355-AL355-AM355)/((+AH355+AN355)/2)*DAY(AG355))</f>
        <v/>
      </c>
      <c r="AR355" s="2700">
        <f>+AN355/AI355*DAY(AG355)</f>
        <v/>
      </c>
      <c r="AS355" s="406">
        <f>(AL355+AM355)/AI355</f>
        <v/>
      </c>
      <c r="AT355" s="406">
        <f>+AK355/(+AK355+AL355+AM355)</f>
        <v/>
      </c>
      <c r="AU355" s="407">
        <f t="array" ref="AU355">AK355/(SUMPRODUCT(--(CHOOSE({1,2,3},AJ355,AL355,AM355)&gt;0),CHOOSE({1,2,3},AJ355,AL355,AM355))+AI355)</f>
        <v/>
      </c>
      <c r="AW355" s="2699">
        <f>EOMONTH(AW356,-1)</f>
        <v/>
      </c>
      <c r="AX355" s="405">
        <f>+BD354</f>
        <v/>
      </c>
      <c r="AY355" s="405" t="n">
        <v>0</v>
      </c>
      <c r="AZ355" s="405" t="n">
        <v>0</v>
      </c>
      <c r="BA355" s="405" t="n">
        <v>0</v>
      </c>
      <c r="BB355" s="405" t="n">
        <v>0</v>
      </c>
      <c r="BC355" s="405" t="n">
        <v>0</v>
      </c>
      <c r="BD355" s="405">
        <f>SUM(AX355:AZ355)-SUM(BA355:BC355)</f>
        <v/>
      </c>
      <c r="BE355" s="405" t="n">
        <v>0</v>
      </c>
      <c r="BF355" s="405">
        <f>+BD355-BE355</f>
        <v/>
      </c>
      <c r="BG355" s="2700">
        <f>365/((+AY355+AZ355-BB355-BC355)/((+AX355+BD355)/2)*DAY(AW355))</f>
        <v/>
      </c>
      <c r="BH355" s="2700">
        <f>+BD355/AY355*DAY(AW355)</f>
        <v/>
      </c>
      <c r="BI355" s="406">
        <f>(BB355+BC355)/AY355</f>
        <v/>
      </c>
      <c r="BJ355" s="406">
        <f>+BA355/(+BA355+BB355+BC355)</f>
        <v/>
      </c>
      <c r="BK355" s="407">
        <f t="array" ref="BK355">BA355/(SUMPRODUCT(--(CHOOSE({1,2,3},AZ355,BB355,BC355)&gt;0),CHOOSE({1,2,3},AZ355,BB355,BC355))+AY355)</f>
        <v/>
      </c>
      <c r="BM355" s="2699">
        <f>EOMONTH(BM356,-1)</f>
        <v/>
      </c>
      <c r="BN355" s="405">
        <f>+BT354</f>
        <v/>
      </c>
      <c r="BO355" s="405" t="n">
        <v>0</v>
      </c>
      <c r="BP355" s="405" t="n">
        <v>0</v>
      </c>
      <c r="BQ355" s="405" t="n">
        <v>0</v>
      </c>
      <c r="BR355" s="405" t="n">
        <v>0</v>
      </c>
      <c r="BS355" s="405" t="n">
        <v>0</v>
      </c>
      <c r="BT355" s="405">
        <f>SUM(BN355:BP355)-SUM(BQ355:BS355)</f>
        <v/>
      </c>
      <c r="BU355" s="405" t="n">
        <v>0</v>
      </c>
      <c r="BV355" s="405">
        <f>+BT355-BU355</f>
        <v/>
      </c>
      <c r="BW355" s="2700">
        <f>365/((+BO355+BP355-BR355-BS355)/((+BN355+BT355)/2)*DAY(BM355))</f>
        <v/>
      </c>
      <c r="BX355" s="2700">
        <f>+BT355/BO355*DAY(BM355)</f>
        <v/>
      </c>
      <c r="BY355" s="406">
        <f>(BR355+BS355)/BO355</f>
        <v/>
      </c>
      <c r="BZ355" s="406">
        <f>+BQ355/(+BQ355+BR355+BS355)</f>
        <v/>
      </c>
      <c r="CA355" s="407">
        <f t="array" ref="CA355">BQ355/(SUMPRODUCT(--(CHOOSE({1,2,3},BP355,BR355,BS355)&gt;0),CHOOSE({1,2,3},BP355,BR355,BS355))+BO355)</f>
        <v/>
      </c>
      <c r="CC355" s="2699">
        <f>EOMONTH(CC356,-1)</f>
        <v/>
      </c>
      <c r="CD355" s="405">
        <f>+CJ354</f>
        <v/>
      </c>
      <c r="CE355" s="405" t="n">
        <v>0</v>
      </c>
      <c r="CF355" s="405" t="n">
        <v>0</v>
      </c>
      <c r="CG355" s="405" t="n">
        <v>0</v>
      </c>
      <c r="CH355" s="405" t="n">
        <v>0</v>
      </c>
      <c r="CI355" s="405" t="n">
        <v>0</v>
      </c>
      <c r="CJ355" s="405">
        <f>SUM(CD355:CF355)-SUM(CG355:CI355)</f>
        <v/>
      </c>
      <c r="CK355" s="405" t="n">
        <v>0</v>
      </c>
      <c r="CL355" s="405">
        <f>+CJ355-CK355</f>
        <v/>
      </c>
      <c r="CM355" s="2700">
        <f>365/((+CE355+CF355-CH355-CI355)/((+CD355+CJ355)/2)*DAY(CC355))</f>
        <v/>
      </c>
      <c r="CN355" s="2700">
        <f>+CJ355/CE355*DAY(CC355)</f>
        <v/>
      </c>
      <c r="CO355" s="406">
        <f>(CH355+CI355)/CE355</f>
        <v/>
      </c>
      <c r="CP355" s="406">
        <f>+CG355/(+CG355+CH355+CI355)</f>
        <v/>
      </c>
      <c r="CQ355" s="407">
        <f t="array" ref="CQ355">CG355/(SUMPRODUCT(--(CHOOSE({1,2,3},CF355,CH355,CI355)&gt;0),CHOOSE({1,2,3},CF355,CH355,CI355))+CE355)</f>
        <v/>
      </c>
      <c r="CS355" s="2699">
        <f>EOMONTH(CS356,-1)</f>
        <v/>
      </c>
      <c r="CT355" s="405">
        <f>+CZ354</f>
        <v/>
      </c>
      <c r="CU355" s="405" t="n">
        <v>0</v>
      </c>
      <c r="CV355" s="405" t="n">
        <v>0</v>
      </c>
      <c r="CW355" s="405" t="n">
        <v>0</v>
      </c>
      <c r="CX355" s="405" t="n">
        <v>0</v>
      </c>
      <c r="CY355" s="405" t="n">
        <v>0</v>
      </c>
      <c r="CZ355" s="405">
        <f>SUM(CT355:CV355)-SUM(CW355:CY355)</f>
        <v/>
      </c>
      <c r="DA355" s="405" t="n">
        <v>0</v>
      </c>
      <c r="DB355" s="405">
        <f>+CZ355-DA355</f>
        <v/>
      </c>
      <c r="DC355" s="2700">
        <f>365/((+CU355+CV355-CX355-CY355)/((+CT355+CZ355)/2)*DAY(CS355))</f>
        <v/>
      </c>
      <c r="DD355" s="2700">
        <f>+CZ355/CU355*DAY(CS355)</f>
        <v/>
      </c>
      <c r="DE355" s="406">
        <f>(CX355+CY355)/CU355</f>
        <v/>
      </c>
      <c r="DF355" s="406">
        <f>+CW355/(+CW355+CX355+CY355)</f>
        <v/>
      </c>
      <c r="DG355" s="407">
        <f t="array" ref="DG355">CW355/(SUMPRODUCT(--(CHOOSE({1,2,3},CV355,CX355,CY355)&gt;0),CHOOSE({1,2,3},CV355,CX355,CY355))+CU355)</f>
        <v/>
      </c>
      <c r="DI355" s="2699">
        <f>EOMONTH(DI356,-1)</f>
        <v/>
      </c>
      <c r="DJ355" s="405">
        <f>+DP354</f>
        <v/>
      </c>
      <c r="DK355" s="405" t="n">
        <v>0</v>
      </c>
      <c r="DL355" s="405" t="n">
        <v>0</v>
      </c>
      <c r="DM355" s="405" t="n">
        <v>0</v>
      </c>
      <c r="DN355" s="405" t="n">
        <v>0</v>
      </c>
      <c r="DO355" s="405" t="n">
        <v>0</v>
      </c>
      <c r="DP355" s="405">
        <f>SUM(DJ355:DL355)-SUM(DM355:DO355)</f>
        <v/>
      </c>
      <c r="DQ355" s="405" t="n">
        <v>0</v>
      </c>
      <c r="DR355" s="405">
        <f>+DP355-DQ355</f>
        <v/>
      </c>
      <c r="DS355" s="2700">
        <f>365/((+DK355+DL355-DN355-DO355)/((+DJ355+DP355)/2)*DAY(DI355))</f>
        <v/>
      </c>
      <c r="DT355" s="2700">
        <f>+DP355/DK355*DAY(DI355)</f>
        <v/>
      </c>
      <c r="DU355" s="406">
        <f>(DN355+DO355)/DK355</f>
        <v/>
      </c>
      <c r="DV355" s="406">
        <f>+DM355/(+DM355+DN355+DO355)</f>
        <v/>
      </c>
      <c r="DW355" s="407">
        <f t="array" ref="DW355">DM355/(SUMPRODUCT(--(CHOOSE({1,2,3},DL355,DN355,DO355)&gt;0),CHOOSE({1,2,3},DL355,DN355,DO355))+DK355)</f>
        <v/>
      </c>
      <c r="DY355" s="2699">
        <f>EOMONTH(DY356,-1)</f>
        <v/>
      </c>
      <c r="DZ355" s="405">
        <f>+EF354</f>
        <v/>
      </c>
      <c r="EA355" s="405" t="n">
        <v>0</v>
      </c>
      <c r="EB355" s="405" t="n">
        <v>0</v>
      </c>
      <c r="EC355" s="405" t="n">
        <v>0</v>
      </c>
      <c r="ED355" s="405" t="n">
        <v>0</v>
      </c>
      <c r="EE355" s="405" t="n">
        <v>0</v>
      </c>
      <c r="EF355" s="405">
        <f>SUM(DZ355:EB355)-SUM(EC355:EE355)</f>
        <v/>
      </c>
      <c r="EG355" s="405" t="n">
        <v>0</v>
      </c>
      <c r="EH355" s="405">
        <f>+EF355-EG355</f>
        <v/>
      </c>
      <c r="EI355" s="2700">
        <f>365/((+EA355+EB355-ED355-EE355)/((+DZ355+EF355)/2)*DAY(DY355))</f>
        <v/>
      </c>
      <c r="EJ355" s="2700">
        <f>+EF355/EA355*DAY(DY355)</f>
        <v/>
      </c>
      <c r="EK355" s="406">
        <f>(ED355+EE355)/EA355</f>
        <v/>
      </c>
      <c r="EL355" s="406">
        <f>+EC355/(+EC355+ED355+EE355)</f>
        <v/>
      </c>
      <c r="EM355" s="407">
        <f t="array" ref="EM355">EC355/(SUMPRODUCT(--(CHOOSE({1,2,3},EB355,ED355,EE355)&gt;0),CHOOSE({1,2,3},EB355,ED355,EE355))+EA355)</f>
        <v/>
      </c>
      <c r="EO355" s="2699">
        <f>EOMONTH(EO356,-1)</f>
        <v/>
      </c>
      <c r="EP355" s="405">
        <f>+EV354</f>
        <v/>
      </c>
      <c r="EQ355" s="405" t="n">
        <v>0</v>
      </c>
      <c r="ER355" s="405" t="n">
        <v>0</v>
      </c>
      <c r="ES355" s="405" t="n">
        <v>0</v>
      </c>
      <c r="ET355" s="405" t="n">
        <v>0</v>
      </c>
      <c r="EU355" s="405" t="n">
        <v>0</v>
      </c>
      <c r="EV355" s="405">
        <f>SUM(EP355:ER355)-SUM(ES355:EU355)</f>
        <v/>
      </c>
      <c r="EW355" s="405" t="n">
        <v>0</v>
      </c>
      <c r="EX355" s="405">
        <f>+EV355-EW355</f>
        <v/>
      </c>
      <c r="EY355" s="2700">
        <f>365/((+EQ355+ER355-ET355-EU355)/((+EP355+EV355)/2)*DAY(EO355))</f>
        <v/>
      </c>
      <c r="EZ355" s="2700">
        <f>+EV355/EQ355*DAY(EO355)</f>
        <v/>
      </c>
      <c r="FA355" s="406">
        <f>(ET355+EU355)/EQ355</f>
        <v/>
      </c>
      <c r="FB355" s="406">
        <f>+ES355/(+ES355+ET355+EU355)</f>
        <v/>
      </c>
      <c r="FC355" s="407">
        <f t="array" ref="FC355">ES355/(SUMPRODUCT(--(CHOOSE({1,2,3},FH355,FX355,GN355)&gt;0),CHOOSE({1,2,3},FH355,FX355,GN355))+EQ355)</f>
        <v/>
      </c>
      <c r="FE355" s="2699">
        <f>EOMONTH(FE356,-1)</f>
        <v/>
      </c>
      <c r="FF355" s="405">
        <f>+FL354</f>
        <v/>
      </c>
      <c r="FG355" s="405" t="n">
        <v>0</v>
      </c>
      <c r="FH355" s="405" t="n">
        <v>0</v>
      </c>
      <c r="FI355" s="405" t="n">
        <v>0</v>
      </c>
      <c r="FJ355" s="405" t="n">
        <v>0</v>
      </c>
      <c r="FK355" s="405" t="n">
        <v>0</v>
      </c>
      <c r="FL355" s="405">
        <f>SUM(FF355:FH355)-SUM(FI355:FK355)</f>
        <v/>
      </c>
      <c r="FM355" s="405" t="n">
        <v>0</v>
      </c>
      <c r="FN355" s="405">
        <f>+FL355-FM355</f>
        <v/>
      </c>
      <c r="FO355" s="2700">
        <f>365/((+FG355+FH355-FJ355-FK355)/((+FF355+FL355)/2)*DAY(FE355))</f>
        <v/>
      </c>
      <c r="FP355" s="2700">
        <f>+FL355/FG355*DAY(FE355)</f>
        <v/>
      </c>
      <c r="FQ355" s="406">
        <f>(FJ355+FK355)/FG355</f>
        <v/>
      </c>
      <c r="FR355" s="406">
        <f>+FI355/(+FI355+FJ355+FK355)</f>
        <v/>
      </c>
      <c r="FS355" s="407">
        <f t="array" ref="FS355">FI355/(SUMPRODUCT(--(CHOOSE({1,2,3},FH355,FJ355,FK355)&gt;0),CHOOSE({1,2,3},FH355,FJ355,FK355))+FG355)</f>
        <v/>
      </c>
      <c r="FU355" s="2699">
        <f>EOMONTH(FU356,-1)</f>
        <v/>
      </c>
      <c r="FV355" s="405">
        <f>+GB354</f>
        <v/>
      </c>
      <c r="FW355" s="405" t="n">
        <v>0</v>
      </c>
      <c r="FX355" s="405" t="n">
        <v>0</v>
      </c>
      <c r="FY355" s="405" t="n">
        <v>0</v>
      </c>
      <c r="FZ355" s="405" t="n">
        <v>0</v>
      </c>
      <c r="GA355" s="405" t="n">
        <v>0</v>
      </c>
      <c r="GB355" s="405">
        <f>SUM(FV355:FX355)-SUM(FY355:GA355)</f>
        <v/>
      </c>
      <c r="GC355" s="405" t="n">
        <v>0</v>
      </c>
      <c r="GD355" s="405">
        <f>+GB355-GC355</f>
        <v/>
      </c>
      <c r="GE355" s="2700">
        <f>365/((+FW355+FX355-FZ355-GA355)/((+FV355+GB355)/2)*DAY(FU355))</f>
        <v/>
      </c>
      <c r="GF355" s="2700">
        <f>+GB355/FW355*DAY(FU355)</f>
        <v/>
      </c>
      <c r="GG355" s="406">
        <f>(FZ355+GA355)/FW355</f>
        <v/>
      </c>
      <c r="GH355" s="406">
        <f>+FY355/(+FY355+FZ355+GA355)</f>
        <v/>
      </c>
      <c r="GI355" s="407">
        <f t="array" ref="GI355">FY355/(SUMPRODUCT(--(CHOOSE({1,2,3},FX355,FZ355,GA355)&gt;0),CHOOSE({1,2,3},FX355,FZ355,GA355))+FW355)</f>
        <v/>
      </c>
      <c r="GK355" s="2699">
        <f>EOMONTH(GK356,-1)</f>
        <v/>
      </c>
      <c r="GL355" s="405">
        <f>+GR354</f>
        <v/>
      </c>
      <c r="GM355" s="405" t="n">
        <v>0</v>
      </c>
      <c r="GN355" s="405" t="n">
        <v>0</v>
      </c>
      <c r="GO355" s="405" t="n">
        <v>0</v>
      </c>
      <c r="GP355" s="405" t="n">
        <v>0</v>
      </c>
      <c r="GQ355" s="405" t="n">
        <v>0</v>
      </c>
      <c r="GR355" s="405">
        <f>SUM(GL355:GN355)-SUM(GO355:GQ355)</f>
        <v/>
      </c>
      <c r="GS355" s="405" t="n">
        <v>0</v>
      </c>
      <c r="GT355" s="405">
        <f>+GR355-GS355</f>
        <v/>
      </c>
      <c r="GU355" s="2700">
        <f>365/((+GM355+GN355-GP355-GQ355)/((+GL355+GR355)/2)*DAY(GK355))</f>
        <v/>
      </c>
      <c r="GV355" s="2700">
        <f>+GR355/GM355*DAY(GK355)</f>
        <v/>
      </c>
      <c r="GW355" s="406">
        <f>(GP355+GQ355)/GM355</f>
        <v/>
      </c>
      <c r="GX355" s="406">
        <f>+GO355/(+GO355+GP355+GQ355)</f>
        <v/>
      </c>
      <c r="GY355" s="407">
        <f t="array" ref="GY355">GO355/(SUMPRODUCT(--(CHOOSE({1,2,3},GN355,GP355,GQ355)&gt;0),CHOOSE({1,2,3},GN355,GP355,GQ355))+GM355)</f>
        <v/>
      </c>
    </row>
    <row r="356">
      <c r="A356" s="2699">
        <f>EOMONTH(A357,-1)</f>
        <v/>
      </c>
      <c r="B356" s="405">
        <f>R356+AH356+AX356+BN356+CD356+CT356+DJ356+DZ356+EP356+FF356+FV356+GL356</f>
        <v/>
      </c>
      <c r="C356" s="405">
        <f>S356+AI356+AY356+BO356+CE356+CU356+DK356+EA356+EQ356+FG356+FW356+GM356</f>
        <v/>
      </c>
      <c r="D356" s="405">
        <f>T356+AJ356+AZ356+BP356+CF356+CV356+DL356+EB356+ER356+FH356+FX356+GN356</f>
        <v/>
      </c>
      <c r="E356" s="405">
        <f>U356+AK356+BA356+BQ356+CG356+CW356+DM356+EC356+ES356+FI356+FY356+GO356</f>
        <v/>
      </c>
      <c r="F356" s="405">
        <f>V356+AL356+BB356+BR356+CH356+CX356+DN356+ED356+ET356+FJ356+FZ356+GP356</f>
        <v/>
      </c>
      <c r="G356" s="405">
        <f>W356+AM356+BC356+BS356+CI356+CY356+DO356+EE356+EU356+FK356+GA356+GQ356</f>
        <v/>
      </c>
      <c r="H356" s="405">
        <f>X356+AN356+BD356+BT356+CJ356+CZ356+DP356+EF356+EV356+FL356+GB356+GR356</f>
        <v/>
      </c>
      <c r="I356" s="405">
        <f>Y356+AO356+BE356+BU356+CK356+DA356+DQ356+EG356+EW356+FM356+GC356+GS356</f>
        <v/>
      </c>
      <c r="J356" s="405">
        <f>Z356+AP356+BF356+BV356</f>
        <v/>
      </c>
      <c r="K356" s="2700">
        <f>365/((+C356+D356-F356-G356)/((+B356+H356)/2)*DAY(A356))</f>
        <v/>
      </c>
      <c r="L356" s="2700">
        <f>+H356/C356*DAY(A356)</f>
        <v/>
      </c>
      <c r="M356" s="406">
        <f>(F356+G356)/C356</f>
        <v/>
      </c>
      <c r="N356" s="406">
        <f>+E356/(+E356+F356+G356)</f>
        <v/>
      </c>
      <c r="O356" s="407">
        <f t="array" ref="O356">E356/(SUMPRODUCT(--(CHOOSE({1,2,3},D356,F356,G356)&gt;0),CHOOSE({1,2,3},D356,F356,G356))+C356)</f>
        <v/>
      </c>
      <c r="Q356" s="2699">
        <f>EOMONTH(Q357,-1)</f>
        <v/>
      </c>
      <c r="R356" s="405">
        <f>+X355</f>
        <v/>
      </c>
      <c r="S356" s="405" t="n">
        <v>0</v>
      </c>
      <c r="T356" s="405" t="n">
        <v>0</v>
      </c>
      <c r="U356" s="405" t="n">
        <v>0</v>
      </c>
      <c r="V356" s="405" t="n">
        <v>0</v>
      </c>
      <c r="W356" s="405" t="n">
        <v>0</v>
      </c>
      <c r="X356" s="405">
        <f>SUM(R356:T356)-SUM(U356:W356)</f>
        <v/>
      </c>
      <c r="Y356" s="405" t="n">
        <v>0</v>
      </c>
      <c r="Z356" s="405">
        <f>+X356-Y356</f>
        <v/>
      </c>
      <c r="AA356" s="2700">
        <f>365/((+S356+T356-V356-W356)/((+R356+X356)/2)*DAY(Q356))</f>
        <v/>
      </c>
      <c r="AB356" s="2700">
        <f>+X356/S356*DAY(Q356)</f>
        <v/>
      </c>
      <c r="AC356" s="406">
        <f>(V356+W356)/S356</f>
        <v/>
      </c>
      <c r="AD356" s="406">
        <f>+U356/(+U356+V356+W356)</f>
        <v/>
      </c>
      <c r="AE356" s="407">
        <f t="array" ref="AE356">U356/(SUMPRODUCT(--(CHOOSE({1,2,3},T356,V356,W356)&gt;0),CHOOSE({1,2,3},T356,V356,W356))+S356)</f>
        <v/>
      </c>
      <c r="AG356" s="2699">
        <f>EOMONTH(AG357,-1)</f>
        <v/>
      </c>
      <c r="AH356" s="405">
        <f>+AN355</f>
        <v/>
      </c>
      <c r="AI356" s="405" t="n">
        <v>0</v>
      </c>
      <c r="AJ356" s="405" t="n">
        <v>0</v>
      </c>
      <c r="AK356" s="405" t="n">
        <v>0</v>
      </c>
      <c r="AL356" s="405" t="n">
        <v>0</v>
      </c>
      <c r="AM356" s="405" t="n">
        <v>0</v>
      </c>
      <c r="AN356" s="405">
        <f>SUM(AH356:AJ356)-SUM(AK356:AM356)</f>
        <v/>
      </c>
      <c r="AO356" s="405" t="n">
        <v>0</v>
      </c>
      <c r="AP356" s="405">
        <f>+AN356-AO356</f>
        <v/>
      </c>
      <c r="AQ356" s="2700">
        <f>365/((+AI356+AJ356-AL356-AM356)/((+AH356+AN356)/2)*DAY(AG356))</f>
        <v/>
      </c>
      <c r="AR356" s="2700">
        <f>+AN356/AI356*DAY(AG356)</f>
        <v/>
      </c>
      <c r="AS356" s="406">
        <f>(AL356+AM356)/AI356</f>
        <v/>
      </c>
      <c r="AT356" s="406">
        <f>+AK356/(+AK356+AL356+AM356)</f>
        <v/>
      </c>
      <c r="AU356" s="407">
        <f t="array" ref="AU356">AK356/(SUMPRODUCT(--(CHOOSE({1,2,3},AJ356,AL356,AM356)&gt;0),CHOOSE({1,2,3},AJ356,AL356,AM356))+AI356)</f>
        <v/>
      </c>
      <c r="AW356" s="2699">
        <f>EOMONTH(AW357,-1)</f>
        <v/>
      </c>
      <c r="AX356" s="405">
        <f>+BD355</f>
        <v/>
      </c>
      <c r="AY356" s="405" t="n">
        <v>0</v>
      </c>
      <c r="AZ356" s="405" t="n">
        <v>0</v>
      </c>
      <c r="BA356" s="405" t="n">
        <v>0</v>
      </c>
      <c r="BB356" s="405" t="n">
        <v>0</v>
      </c>
      <c r="BC356" s="405" t="n">
        <v>0</v>
      </c>
      <c r="BD356" s="405">
        <f>SUM(AX356:AZ356)-SUM(BA356:BC356)</f>
        <v/>
      </c>
      <c r="BE356" s="405" t="n">
        <v>0</v>
      </c>
      <c r="BF356" s="405">
        <f>+BD356-BE356</f>
        <v/>
      </c>
      <c r="BG356" s="2700">
        <f>365/((+AY356+AZ356-BB356-BC356)/((+AX356+BD356)/2)*DAY(AW356))</f>
        <v/>
      </c>
      <c r="BH356" s="2700">
        <f>+BD356/AY356*DAY(AW356)</f>
        <v/>
      </c>
      <c r="BI356" s="406">
        <f>(BB356+BC356)/AY356</f>
        <v/>
      </c>
      <c r="BJ356" s="406">
        <f>+BA356/(+BA356+BB356+BC356)</f>
        <v/>
      </c>
      <c r="BK356" s="407">
        <f t="array" ref="BK356">BA356/(SUMPRODUCT(--(CHOOSE({1,2,3},AZ356,BB356,BC356)&gt;0),CHOOSE({1,2,3},AZ356,BB356,BC356))+AY356)</f>
        <v/>
      </c>
      <c r="BM356" s="2699">
        <f>EOMONTH(BM357,-1)</f>
        <v/>
      </c>
      <c r="BN356" s="405">
        <f>+BT355</f>
        <v/>
      </c>
      <c r="BO356" s="405" t="n">
        <v>0</v>
      </c>
      <c r="BP356" s="405" t="n">
        <v>0</v>
      </c>
      <c r="BQ356" s="405" t="n">
        <v>0</v>
      </c>
      <c r="BR356" s="405" t="n">
        <v>0</v>
      </c>
      <c r="BS356" s="405" t="n">
        <v>0</v>
      </c>
      <c r="BT356" s="405">
        <f>SUM(BN356:BP356)-SUM(BQ356:BS356)</f>
        <v/>
      </c>
      <c r="BU356" s="405" t="n">
        <v>0</v>
      </c>
      <c r="BV356" s="405">
        <f>+BT356-BU356</f>
        <v/>
      </c>
      <c r="BW356" s="2700">
        <f>365/((+BO356+BP356-BR356-BS356)/((+BN356+BT356)/2)*DAY(BM356))</f>
        <v/>
      </c>
      <c r="BX356" s="2700">
        <f>+BT356/BO356*DAY(BM356)</f>
        <v/>
      </c>
      <c r="BY356" s="406">
        <f>(BR356+BS356)/BO356</f>
        <v/>
      </c>
      <c r="BZ356" s="406">
        <f>+BQ356/(+BQ356+BR356+BS356)</f>
        <v/>
      </c>
      <c r="CA356" s="407">
        <f t="array" ref="CA356">BQ356/(SUMPRODUCT(--(CHOOSE({1,2,3},BP356,BR356,BS356)&gt;0),CHOOSE({1,2,3},BP356,BR356,BS356))+BO356)</f>
        <v/>
      </c>
      <c r="CC356" s="2699">
        <f>EOMONTH(CC357,-1)</f>
        <v/>
      </c>
      <c r="CD356" s="405">
        <f>+CJ355</f>
        <v/>
      </c>
      <c r="CE356" s="405" t="n">
        <v>0</v>
      </c>
      <c r="CF356" s="405" t="n">
        <v>0</v>
      </c>
      <c r="CG356" s="405" t="n">
        <v>0</v>
      </c>
      <c r="CH356" s="405" t="n">
        <v>0</v>
      </c>
      <c r="CI356" s="405" t="n">
        <v>0</v>
      </c>
      <c r="CJ356" s="405">
        <f>SUM(CD356:CF356)-SUM(CG356:CI356)</f>
        <v/>
      </c>
      <c r="CK356" s="405" t="n">
        <v>0</v>
      </c>
      <c r="CL356" s="405">
        <f>+CJ356-CK356</f>
        <v/>
      </c>
      <c r="CM356" s="2700">
        <f>365/((+CE356+CF356-CH356-CI356)/((+CD356+CJ356)/2)*DAY(CC356))</f>
        <v/>
      </c>
      <c r="CN356" s="2700">
        <f>+CJ356/CE356*DAY(CC356)</f>
        <v/>
      </c>
      <c r="CO356" s="406">
        <f>(CH356+CI356)/CE356</f>
        <v/>
      </c>
      <c r="CP356" s="406">
        <f>+CG356/(+CG356+CH356+CI356)</f>
        <v/>
      </c>
      <c r="CQ356" s="407">
        <f t="array" ref="CQ356">CG356/(SUMPRODUCT(--(CHOOSE({1,2,3},CF356,CH356,CI356)&gt;0),CHOOSE({1,2,3},CF356,CH356,CI356))+CE356)</f>
        <v/>
      </c>
      <c r="CS356" s="2699">
        <f>EOMONTH(CS357,-1)</f>
        <v/>
      </c>
      <c r="CT356" s="405">
        <f>+CZ355</f>
        <v/>
      </c>
      <c r="CU356" s="405" t="n">
        <v>0</v>
      </c>
      <c r="CV356" s="405" t="n">
        <v>0</v>
      </c>
      <c r="CW356" s="405" t="n">
        <v>0</v>
      </c>
      <c r="CX356" s="405" t="n">
        <v>0</v>
      </c>
      <c r="CY356" s="405" t="n">
        <v>0</v>
      </c>
      <c r="CZ356" s="405">
        <f>SUM(CT356:CV356)-SUM(CW356:CY356)</f>
        <v/>
      </c>
      <c r="DA356" s="405" t="n">
        <v>0</v>
      </c>
      <c r="DB356" s="405">
        <f>+CZ356-DA356</f>
        <v/>
      </c>
      <c r="DC356" s="2700">
        <f>365/((+CU356+CV356-CX356-CY356)/((+CT356+CZ356)/2)*DAY(CS356))</f>
        <v/>
      </c>
      <c r="DD356" s="2700">
        <f>+CZ356/CU356*DAY(CS356)</f>
        <v/>
      </c>
      <c r="DE356" s="406">
        <f>(CX356+CY356)/CU356</f>
        <v/>
      </c>
      <c r="DF356" s="406">
        <f>+CW356/(+CW356+CX356+CY356)</f>
        <v/>
      </c>
      <c r="DG356" s="407">
        <f t="array" ref="DG356">CW356/(SUMPRODUCT(--(CHOOSE({1,2,3},CV356,CX356,CY356)&gt;0),CHOOSE({1,2,3},CV356,CX356,CY356))+CU356)</f>
        <v/>
      </c>
      <c r="DI356" s="2699">
        <f>EOMONTH(DI357,-1)</f>
        <v/>
      </c>
      <c r="DJ356" s="405">
        <f>+DP355</f>
        <v/>
      </c>
      <c r="DK356" s="405" t="n">
        <v>0</v>
      </c>
      <c r="DL356" s="405" t="n">
        <v>0</v>
      </c>
      <c r="DM356" s="405" t="n">
        <v>0</v>
      </c>
      <c r="DN356" s="405" t="n">
        <v>0</v>
      </c>
      <c r="DO356" s="405" t="n">
        <v>0</v>
      </c>
      <c r="DP356" s="405">
        <f>SUM(DJ356:DL356)-SUM(DM356:DO356)</f>
        <v/>
      </c>
      <c r="DQ356" s="405" t="n">
        <v>0</v>
      </c>
      <c r="DR356" s="405">
        <f>+DP356-DQ356</f>
        <v/>
      </c>
      <c r="DS356" s="2700">
        <f>365/((+DK356+DL356-DN356-DO356)/((+DJ356+DP356)/2)*DAY(DI356))</f>
        <v/>
      </c>
      <c r="DT356" s="2700">
        <f>+DP356/DK356*DAY(DI356)</f>
        <v/>
      </c>
      <c r="DU356" s="406">
        <f>(DN356+DO356)/DK356</f>
        <v/>
      </c>
      <c r="DV356" s="406">
        <f>+DM356/(+DM356+DN356+DO356)</f>
        <v/>
      </c>
      <c r="DW356" s="407">
        <f t="array" ref="DW356">DM356/(SUMPRODUCT(--(CHOOSE({1,2,3},DL356,DN356,DO356)&gt;0),CHOOSE({1,2,3},DL356,DN356,DO356))+DK356)</f>
        <v/>
      </c>
      <c r="DY356" s="2699">
        <f>EOMONTH(DY357,-1)</f>
        <v/>
      </c>
      <c r="DZ356" s="405">
        <f>+EF355</f>
        <v/>
      </c>
      <c r="EA356" s="405" t="n">
        <v>0</v>
      </c>
      <c r="EB356" s="405" t="n">
        <v>0</v>
      </c>
      <c r="EC356" s="405" t="n">
        <v>0</v>
      </c>
      <c r="ED356" s="405" t="n">
        <v>0</v>
      </c>
      <c r="EE356" s="405" t="n">
        <v>0</v>
      </c>
      <c r="EF356" s="405">
        <f>SUM(DZ356:EB356)-SUM(EC356:EE356)</f>
        <v/>
      </c>
      <c r="EG356" s="405" t="n">
        <v>0</v>
      </c>
      <c r="EH356" s="405">
        <f>+EF356-EG356</f>
        <v/>
      </c>
      <c r="EI356" s="2700">
        <f>365/((+EA356+EB356-ED356-EE356)/((+DZ356+EF356)/2)*DAY(DY356))</f>
        <v/>
      </c>
      <c r="EJ356" s="2700">
        <f>+EF356/EA356*DAY(DY356)</f>
        <v/>
      </c>
      <c r="EK356" s="406">
        <f>(ED356+EE356)/EA356</f>
        <v/>
      </c>
      <c r="EL356" s="406">
        <f>+EC356/(+EC356+ED356+EE356)</f>
        <v/>
      </c>
      <c r="EM356" s="407">
        <f t="array" ref="EM356">EC356/(SUMPRODUCT(--(CHOOSE({1,2,3},EB356,ED356,EE356)&gt;0),CHOOSE({1,2,3},EB356,ED356,EE356))+EA356)</f>
        <v/>
      </c>
      <c r="EO356" s="2699">
        <f>EOMONTH(EO357,-1)</f>
        <v/>
      </c>
      <c r="EP356" s="405">
        <f>+EV355</f>
        <v/>
      </c>
      <c r="EQ356" s="405" t="n">
        <v>0</v>
      </c>
      <c r="ER356" s="405" t="n">
        <v>0</v>
      </c>
      <c r="ES356" s="405" t="n">
        <v>0</v>
      </c>
      <c r="ET356" s="405" t="n">
        <v>0</v>
      </c>
      <c r="EU356" s="405" t="n">
        <v>0</v>
      </c>
      <c r="EV356" s="405">
        <f>SUM(EP356:ER356)-SUM(ES356:EU356)</f>
        <v/>
      </c>
      <c r="EW356" s="405" t="n">
        <v>0</v>
      </c>
      <c r="EX356" s="405">
        <f>+EV356-EW356</f>
        <v/>
      </c>
      <c r="EY356" s="2700">
        <f>365/((+EQ356+ER356-ET356-EU356)/((+EP356+EV356)/2)*DAY(EO356))</f>
        <v/>
      </c>
      <c r="EZ356" s="2700">
        <f>+EV356/EQ356*DAY(EO356)</f>
        <v/>
      </c>
      <c r="FA356" s="406">
        <f>(ET356+EU356)/EQ356</f>
        <v/>
      </c>
      <c r="FB356" s="406">
        <f>+ES356/(+ES356+ET356+EU356)</f>
        <v/>
      </c>
      <c r="FC356" s="407">
        <f t="array" ref="FC356">ES356/(SUMPRODUCT(--(CHOOSE({1,2,3},FH356,FX356,GN356)&gt;0),CHOOSE({1,2,3},FH356,FX356,GN356))+EQ356)</f>
        <v/>
      </c>
      <c r="FE356" s="2699">
        <f>EOMONTH(FE357,-1)</f>
        <v/>
      </c>
      <c r="FF356" s="405">
        <f>+FL355</f>
        <v/>
      </c>
      <c r="FG356" s="405" t="n">
        <v>0</v>
      </c>
      <c r="FH356" s="405" t="n">
        <v>0</v>
      </c>
      <c r="FI356" s="405" t="n">
        <v>0</v>
      </c>
      <c r="FJ356" s="405" t="n">
        <v>0</v>
      </c>
      <c r="FK356" s="405" t="n">
        <v>0</v>
      </c>
      <c r="FL356" s="405">
        <f>SUM(FF356:FH356)-SUM(FI356:FK356)</f>
        <v/>
      </c>
      <c r="FM356" s="405" t="n">
        <v>0</v>
      </c>
      <c r="FN356" s="405">
        <f>+FL356-FM356</f>
        <v/>
      </c>
      <c r="FO356" s="2700">
        <f>365/((+FG356+FH356-FJ356-FK356)/((+FF356+FL356)/2)*DAY(FE356))</f>
        <v/>
      </c>
      <c r="FP356" s="2700">
        <f>+FL356/FG356*DAY(FE356)</f>
        <v/>
      </c>
      <c r="FQ356" s="406">
        <f>(FJ356+FK356)/FG356</f>
        <v/>
      </c>
      <c r="FR356" s="406">
        <f>+FI356/(+FI356+FJ356+FK356)</f>
        <v/>
      </c>
      <c r="FS356" s="407">
        <f t="array" ref="FS356">FI356/(SUMPRODUCT(--(CHOOSE({1,2,3},FH356,FJ356,FK356)&gt;0),CHOOSE({1,2,3},FH356,FJ356,FK356))+FG356)</f>
        <v/>
      </c>
      <c r="FU356" s="2699">
        <f>EOMONTH(FU357,-1)</f>
        <v/>
      </c>
      <c r="FV356" s="405">
        <f>+GB355</f>
        <v/>
      </c>
      <c r="FW356" s="405" t="n">
        <v>0</v>
      </c>
      <c r="FX356" s="405" t="n">
        <v>0</v>
      </c>
      <c r="FY356" s="405" t="n">
        <v>0</v>
      </c>
      <c r="FZ356" s="405" t="n">
        <v>0</v>
      </c>
      <c r="GA356" s="405" t="n">
        <v>0</v>
      </c>
      <c r="GB356" s="405">
        <f>SUM(FV356:FX356)-SUM(FY356:GA356)</f>
        <v/>
      </c>
      <c r="GC356" s="405" t="n">
        <v>0</v>
      </c>
      <c r="GD356" s="405">
        <f>+GB356-GC356</f>
        <v/>
      </c>
      <c r="GE356" s="2700">
        <f>365/((+FW356+FX356-FZ356-GA356)/((+FV356+GB356)/2)*DAY(FU356))</f>
        <v/>
      </c>
      <c r="GF356" s="2700">
        <f>+GB356/FW356*DAY(FU356)</f>
        <v/>
      </c>
      <c r="GG356" s="406">
        <f>(FZ356+GA356)/FW356</f>
        <v/>
      </c>
      <c r="GH356" s="406">
        <f>+FY356/(+FY356+FZ356+GA356)</f>
        <v/>
      </c>
      <c r="GI356" s="407">
        <f t="array" ref="GI356">FY356/(SUMPRODUCT(--(CHOOSE({1,2,3},FX356,FZ356,GA356)&gt;0),CHOOSE({1,2,3},FX356,FZ356,GA356))+FW356)</f>
        <v/>
      </c>
      <c r="GK356" s="2699">
        <f>EOMONTH(GK357,-1)</f>
        <v/>
      </c>
      <c r="GL356" s="405">
        <f>+GR355</f>
        <v/>
      </c>
      <c r="GM356" s="405" t="n">
        <v>0</v>
      </c>
      <c r="GN356" s="405" t="n">
        <v>0</v>
      </c>
      <c r="GO356" s="405" t="n">
        <v>0</v>
      </c>
      <c r="GP356" s="405" t="n">
        <v>0</v>
      </c>
      <c r="GQ356" s="405" t="n">
        <v>0</v>
      </c>
      <c r="GR356" s="405">
        <f>SUM(GL356:GN356)-SUM(GO356:GQ356)</f>
        <v/>
      </c>
      <c r="GS356" s="405" t="n">
        <v>0</v>
      </c>
      <c r="GT356" s="405">
        <f>+GR356-GS356</f>
        <v/>
      </c>
      <c r="GU356" s="2700">
        <f>365/((+GM356+GN356-GP356-GQ356)/((+GL356+GR356)/2)*DAY(GK356))</f>
        <v/>
      </c>
      <c r="GV356" s="2700">
        <f>+GR356/GM356*DAY(GK356)</f>
        <v/>
      </c>
      <c r="GW356" s="406">
        <f>(GP356+GQ356)/GM356</f>
        <v/>
      </c>
      <c r="GX356" s="406">
        <f>+GO356/(+GO356+GP356+GQ356)</f>
        <v/>
      </c>
      <c r="GY356" s="407">
        <f t="array" ref="GY356">GO356/(SUMPRODUCT(--(CHOOSE({1,2,3},GN356,GP356,GQ356)&gt;0),CHOOSE({1,2,3},GN356,GP356,GQ356))+GM356)</f>
        <v/>
      </c>
    </row>
    <row r="357">
      <c r="A357" s="2699">
        <f>EOMONTH(A358,-1)</f>
        <v/>
      </c>
      <c r="B357" s="405">
        <f>R357+AH357+AX357+BN357+CD357+CT357+DJ357+DZ357+EP357+FF357+FV357+GL357</f>
        <v/>
      </c>
      <c r="C357" s="405">
        <f>S357+AI357+AY357+BO357+CE357+CU357+DK357+EA357+EQ357+FG357+FW357+GM357</f>
        <v/>
      </c>
      <c r="D357" s="405">
        <f>T357+AJ357+AZ357+BP357+CF357+CV357+DL357+EB357+ER357+FH357+FX357+GN357</f>
        <v/>
      </c>
      <c r="E357" s="405">
        <f>U357+AK357+BA357+BQ357+CG357+CW357+DM357+EC357+ES357+FI357+FY357+GO357</f>
        <v/>
      </c>
      <c r="F357" s="405">
        <f>V357+AL357+BB357+BR357+CH357+CX357+DN357+ED357+ET357+FJ357+FZ357+GP357</f>
        <v/>
      </c>
      <c r="G357" s="405">
        <f>W357+AM357+BC357+BS357+CI357+CY357+DO357+EE357+EU357+FK357+GA357+GQ357</f>
        <v/>
      </c>
      <c r="H357" s="405">
        <f>X357+AN357+BD357+BT357+CJ357+CZ357+DP357+EF357+EV357+FL357+GB357+GR357</f>
        <v/>
      </c>
      <c r="I357" s="405">
        <f>Y357+AO357+BE357+BU357+CK357+DA357+DQ357+EG357+EW357+FM357+GC357+GS357</f>
        <v/>
      </c>
      <c r="J357" s="405">
        <f>Z357+AP357+BF357+BV357</f>
        <v/>
      </c>
      <c r="K357" s="2700">
        <f>365/((+C357+D357-F357-G357)/((+B357+H357)/2)*DAY(A357))</f>
        <v/>
      </c>
      <c r="L357" s="2700">
        <f>+H357/C357*DAY(A357)</f>
        <v/>
      </c>
      <c r="M357" s="406">
        <f>(F357+G357)/C357</f>
        <v/>
      </c>
      <c r="N357" s="406">
        <f>+E357/(+E357+F357+G357)</f>
        <v/>
      </c>
      <c r="O357" s="407">
        <f t="array" ref="O357">E357/(SUMPRODUCT(--(CHOOSE({1,2,3},D357,F357,G357)&gt;0),CHOOSE({1,2,3},D357,F357,G357))+C357)</f>
        <v/>
      </c>
      <c r="Q357" s="2699">
        <f>EOMONTH(Q358,-1)</f>
        <v/>
      </c>
      <c r="R357" s="405">
        <f>+X356</f>
        <v/>
      </c>
      <c r="S357" s="405" t="n">
        <v>0</v>
      </c>
      <c r="T357" s="405" t="n">
        <v>0</v>
      </c>
      <c r="U357" s="405" t="n">
        <v>0</v>
      </c>
      <c r="V357" s="405" t="n">
        <v>0</v>
      </c>
      <c r="W357" s="405" t="n">
        <v>0</v>
      </c>
      <c r="X357" s="405">
        <f>SUM(R357:T357)-SUM(U357:W357)</f>
        <v/>
      </c>
      <c r="Y357" s="405" t="n">
        <v>0</v>
      </c>
      <c r="Z357" s="405">
        <f>+X357-Y357</f>
        <v/>
      </c>
      <c r="AA357" s="2700">
        <f>365/((+S357+T357-V357-W357)/((+R357+X357)/2)*DAY(Q357))</f>
        <v/>
      </c>
      <c r="AB357" s="2700">
        <f>+X357/S357*DAY(Q357)</f>
        <v/>
      </c>
      <c r="AC357" s="406">
        <f>(V357+W357)/S357</f>
        <v/>
      </c>
      <c r="AD357" s="406">
        <f>+U357/(+U357+V357+W357)</f>
        <v/>
      </c>
      <c r="AE357" s="407">
        <f t="array" ref="AE357">U357/(SUMPRODUCT(--(CHOOSE({1,2,3},T357,V357,W357)&gt;0),CHOOSE({1,2,3},T357,V357,W357))+S357)</f>
        <v/>
      </c>
      <c r="AG357" s="2699">
        <f>EOMONTH(AG358,-1)</f>
        <v/>
      </c>
      <c r="AH357" s="405">
        <f>+AN356</f>
        <v/>
      </c>
      <c r="AI357" s="405" t="n">
        <v>0</v>
      </c>
      <c r="AJ357" s="405" t="n">
        <v>0</v>
      </c>
      <c r="AK357" s="405" t="n">
        <v>0</v>
      </c>
      <c r="AL357" s="405" t="n">
        <v>0</v>
      </c>
      <c r="AM357" s="405" t="n">
        <v>0</v>
      </c>
      <c r="AN357" s="405">
        <f>SUM(AH357:AJ357)-SUM(AK357:AM357)</f>
        <v/>
      </c>
      <c r="AO357" s="405" t="n">
        <v>0</v>
      </c>
      <c r="AP357" s="405">
        <f>+AN357-AO357</f>
        <v/>
      </c>
      <c r="AQ357" s="2700">
        <f>365/((+AI357+AJ357-AL357-AM357)/((+AH357+AN357)/2)*DAY(AG357))</f>
        <v/>
      </c>
      <c r="AR357" s="2700">
        <f>+AN357/AI357*DAY(AG357)</f>
        <v/>
      </c>
      <c r="AS357" s="406">
        <f>(AL357+AM357)/AI357</f>
        <v/>
      </c>
      <c r="AT357" s="406">
        <f>+AK357/(+AK357+AL357+AM357)</f>
        <v/>
      </c>
      <c r="AU357" s="407">
        <f t="array" ref="AU357">AK357/(SUMPRODUCT(--(CHOOSE({1,2,3},AJ357,AL357,AM357)&gt;0),CHOOSE({1,2,3},AJ357,AL357,AM357))+AI357)</f>
        <v/>
      </c>
      <c r="AW357" s="2699">
        <f>EOMONTH(AW358,-1)</f>
        <v/>
      </c>
      <c r="AX357" s="405">
        <f>+BD356</f>
        <v/>
      </c>
      <c r="AY357" s="405" t="n">
        <v>0</v>
      </c>
      <c r="AZ357" s="405" t="n">
        <v>0</v>
      </c>
      <c r="BA357" s="405" t="n">
        <v>0</v>
      </c>
      <c r="BB357" s="405" t="n">
        <v>0</v>
      </c>
      <c r="BC357" s="405" t="n">
        <v>0</v>
      </c>
      <c r="BD357" s="405">
        <f>SUM(AX357:AZ357)-SUM(BA357:BC357)</f>
        <v/>
      </c>
      <c r="BE357" s="405" t="n">
        <v>0</v>
      </c>
      <c r="BF357" s="405">
        <f>+BD357-BE357</f>
        <v/>
      </c>
      <c r="BG357" s="2700">
        <f>365/((+AY357+AZ357-BB357-BC357)/((+AX357+BD357)/2)*DAY(AW357))</f>
        <v/>
      </c>
      <c r="BH357" s="2700">
        <f>+BD357/AY357*DAY(AW357)</f>
        <v/>
      </c>
      <c r="BI357" s="406">
        <f>(BB357+BC357)/AY357</f>
        <v/>
      </c>
      <c r="BJ357" s="406">
        <f>+BA357/(+BA357+BB357+BC357)</f>
        <v/>
      </c>
      <c r="BK357" s="407">
        <f t="array" ref="BK357">BA357/(SUMPRODUCT(--(CHOOSE({1,2,3},AZ357,BB357,BC357)&gt;0),CHOOSE({1,2,3},AZ357,BB357,BC357))+AY357)</f>
        <v/>
      </c>
      <c r="BM357" s="2699">
        <f>EOMONTH(BM358,-1)</f>
        <v/>
      </c>
      <c r="BN357" s="405">
        <f>+BT356</f>
        <v/>
      </c>
      <c r="BO357" s="405" t="n">
        <v>0</v>
      </c>
      <c r="BP357" s="405" t="n">
        <v>0</v>
      </c>
      <c r="BQ357" s="405" t="n">
        <v>0</v>
      </c>
      <c r="BR357" s="405" t="n">
        <v>0</v>
      </c>
      <c r="BS357" s="405" t="n">
        <v>0</v>
      </c>
      <c r="BT357" s="405">
        <f>SUM(BN357:BP357)-SUM(BQ357:BS357)</f>
        <v/>
      </c>
      <c r="BU357" s="405" t="n">
        <v>0</v>
      </c>
      <c r="BV357" s="405">
        <f>+BT357-BU357</f>
        <v/>
      </c>
      <c r="BW357" s="2700">
        <f>365/((+BO357+BP357-BR357-BS357)/((+BN357+BT357)/2)*DAY(BM357))</f>
        <v/>
      </c>
      <c r="BX357" s="2700">
        <f>+BT357/BO357*DAY(BM357)</f>
        <v/>
      </c>
      <c r="BY357" s="406">
        <f>(BR357+BS357)/BO357</f>
        <v/>
      </c>
      <c r="BZ357" s="406">
        <f>+BQ357/(+BQ357+BR357+BS357)</f>
        <v/>
      </c>
      <c r="CA357" s="407">
        <f t="array" ref="CA357">BQ357/(SUMPRODUCT(--(CHOOSE({1,2,3},BP357,BR357,BS357)&gt;0),CHOOSE({1,2,3},BP357,BR357,BS357))+BO357)</f>
        <v/>
      </c>
      <c r="CC357" s="2699">
        <f>EOMONTH(CC358,-1)</f>
        <v/>
      </c>
      <c r="CD357" s="405">
        <f>+CJ356</f>
        <v/>
      </c>
      <c r="CE357" s="405" t="n">
        <v>0</v>
      </c>
      <c r="CF357" s="405" t="n">
        <v>0</v>
      </c>
      <c r="CG357" s="405" t="n">
        <v>0</v>
      </c>
      <c r="CH357" s="405" t="n">
        <v>0</v>
      </c>
      <c r="CI357" s="405" t="n">
        <v>0</v>
      </c>
      <c r="CJ357" s="405">
        <f>SUM(CD357:CF357)-SUM(CG357:CI357)</f>
        <v/>
      </c>
      <c r="CK357" s="405" t="n">
        <v>0</v>
      </c>
      <c r="CL357" s="405">
        <f>+CJ357-CK357</f>
        <v/>
      </c>
      <c r="CM357" s="2700">
        <f>365/((+CE357+CF357-CH357-CI357)/((+CD357+CJ357)/2)*DAY(CC357))</f>
        <v/>
      </c>
      <c r="CN357" s="2700">
        <f>+CJ357/CE357*DAY(CC357)</f>
        <v/>
      </c>
      <c r="CO357" s="406">
        <f>(CH357+CI357)/CE357</f>
        <v/>
      </c>
      <c r="CP357" s="406">
        <f>+CG357/(+CG357+CH357+CI357)</f>
        <v/>
      </c>
      <c r="CQ357" s="407">
        <f t="array" ref="CQ357">CG357/(SUMPRODUCT(--(CHOOSE({1,2,3},CF357,CH357,CI357)&gt;0),CHOOSE({1,2,3},CF357,CH357,CI357))+CE357)</f>
        <v/>
      </c>
      <c r="CS357" s="2699">
        <f>EOMONTH(CS358,-1)</f>
        <v/>
      </c>
      <c r="CT357" s="405">
        <f>+CZ356</f>
        <v/>
      </c>
      <c r="CU357" s="405" t="n">
        <v>0</v>
      </c>
      <c r="CV357" s="405" t="n">
        <v>0</v>
      </c>
      <c r="CW357" s="405" t="n">
        <v>0</v>
      </c>
      <c r="CX357" s="405" t="n">
        <v>0</v>
      </c>
      <c r="CY357" s="405" t="n">
        <v>0</v>
      </c>
      <c r="CZ357" s="405">
        <f>SUM(CT357:CV357)-SUM(CW357:CY357)</f>
        <v/>
      </c>
      <c r="DA357" s="405" t="n">
        <v>0</v>
      </c>
      <c r="DB357" s="405">
        <f>+CZ357-DA357</f>
        <v/>
      </c>
      <c r="DC357" s="2700">
        <f>365/((+CU357+CV357-CX357-CY357)/((+CT357+CZ357)/2)*DAY(CS357))</f>
        <v/>
      </c>
      <c r="DD357" s="2700">
        <f>+CZ357/CU357*DAY(CS357)</f>
        <v/>
      </c>
      <c r="DE357" s="406">
        <f>(CX357+CY357)/CU357</f>
        <v/>
      </c>
      <c r="DF357" s="406">
        <f>+CW357/(+CW357+CX357+CY357)</f>
        <v/>
      </c>
      <c r="DG357" s="407">
        <f t="array" ref="DG357">CW357/(SUMPRODUCT(--(CHOOSE({1,2,3},CV357,CX357,CY357)&gt;0),CHOOSE({1,2,3},CV357,CX357,CY357))+CU357)</f>
        <v/>
      </c>
      <c r="DI357" s="2699">
        <f>EOMONTH(DI358,-1)</f>
        <v/>
      </c>
      <c r="DJ357" s="405">
        <f>+DP356</f>
        <v/>
      </c>
      <c r="DK357" s="405" t="n">
        <v>0</v>
      </c>
      <c r="DL357" s="405" t="n">
        <v>0</v>
      </c>
      <c r="DM357" s="405" t="n">
        <v>0</v>
      </c>
      <c r="DN357" s="405" t="n">
        <v>0</v>
      </c>
      <c r="DO357" s="405" t="n">
        <v>0</v>
      </c>
      <c r="DP357" s="405">
        <f>SUM(DJ357:DL357)-SUM(DM357:DO357)</f>
        <v/>
      </c>
      <c r="DQ357" s="405" t="n">
        <v>0</v>
      </c>
      <c r="DR357" s="405">
        <f>+DP357-DQ357</f>
        <v/>
      </c>
      <c r="DS357" s="2700">
        <f>365/((+DK357+DL357-DN357-DO357)/((+DJ357+DP357)/2)*DAY(DI357))</f>
        <v/>
      </c>
      <c r="DT357" s="2700">
        <f>+DP357/DK357*DAY(DI357)</f>
        <v/>
      </c>
      <c r="DU357" s="406">
        <f>(DN357+DO357)/DK357</f>
        <v/>
      </c>
      <c r="DV357" s="406">
        <f>+DM357/(+DM357+DN357+DO357)</f>
        <v/>
      </c>
      <c r="DW357" s="407">
        <f t="array" ref="DW357">DM357/(SUMPRODUCT(--(CHOOSE({1,2,3},DL357,DN357,DO357)&gt;0),CHOOSE({1,2,3},DL357,DN357,DO357))+DK357)</f>
        <v/>
      </c>
      <c r="DY357" s="2699">
        <f>EOMONTH(DY358,-1)</f>
        <v/>
      </c>
      <c r="DZ357" s="405">
        <f>+EF356</f>
        <v/>
      </c>
      <c r="EA357" s="405" t="n">
        <v>0</v>
      </c>
      <c r="EB357" s="405" t="n">
        <v>0</v>
      </c>
      <c r="EC357" s="405" t="n">
        <v>0</v>
      </c>
      <c r="ED357" s="405" t="n">
        <v>0</v>
      </c>
      <c r="EE357" s="405" t="n">
        <v>0</v>
      </c>
      <c r="EF357" s="405">
        <f>SUM(DZ357:EB357)-SUM(EC357:EE357)</f>
        <v/>
      </c>
      <c r="EG357" s="405" t="n">
        <v>0</v>
      </c>
      <c r="EH357" s="405">
        <f>+EF357-EG357</f>
        <v/>
      </c>
      <c r="EI357" s="2700">
        <f>365/((+EA357+EB357-ED357-EE357)/((+DZ357+EF357)/2)*DAY(DY357))</f>
        <v/>
      </c>
      <c r="EJ357" s="2700">
        <f>+EF357/EA357*DAY(DY357)</f>
        <v/>
      </c>
      <c r="EK357" s="406">
        <f>(ED357+EE357)/EA357</f>
        <v/>
      </c>
      <c r="EL357" s="406">
        <f>+EC357/(+EC357+ED357+EE357)</f>
        <v/>
      </c>
      <c r="EM357" s="407">
        <f t="array" ref="EM357">EC357/(SUMPRODUCT(--(CHOOSE({1,2,3},EB357,ED357,EE357)&gt;0),CHOOSE({1,2,3},EB357,ED357,EE357))+EA357)</f>
        <v/>
      </c>
      <c r="EO357" s="2699">
        <f>EOMONTH(EO358,-1)</f>
        <v/>
      </c>
      <c r="EP357" s="405">
        <f>+EV356</f>
        <v/>
      </c>
      <c r="EQ357" s="405" t="n">
        <v>0</v>
      </c>
      <c r="ER357" s="405" t="n">
        <v>0</v>
      </c>
      <c r="ES357" s="405" t="n">
        <v>0</v>
      </c>
      <c r="ET357" s="405" t="n">
        <v>0</v>
      </c>
      <c r="EU357" s="405" t="n">
        <v>0</v>
      </c>
      <c r="EV357" s="405">
        <f>SUM(EP357:ER357)-SUM(ES357:EU357)</f>
        <v/>
      </c>
      <c r="EW357" s="405" t="n">
        <v>0</v>
      </c>
      <c r="EX357" s="405">
        <f>+EV357-EW357</f>
        <v/>
      </c>
      <c r="EY357" s="2700">
        <f>365/((+EQ357+ER357-ET357-EU357)/((+EP357+EV357)/2)*DAY(EO357))</f>
        <v/>
      </c>
      <c r="EZ357" s="2700">
        <f>+EV357/EQ357*DAY(EO357)</f>
        <v/>
      </c>
      <c r="FA357" s="406">
        <f>(ET357+EU357)/EQ357</f>
        <v/>
      </c>
      <c r="FB357" s="406">
        <f>+ES357/(+ES357+ET357+EU357)</f>
        <v/>
      </c>
      <c r="FC357" s="407">
        <f t="array" ref="FC357">ES357/(SUMPRODUCT(--(CHOOSE({1,2,3},FH357,FX357,GN357)&gt;0),CHOOSE({1,2,3},FH357,FX357,GN357))+EQ357)</f>
        <v/>
      </c>
      <c r="FE357" s="2699">
        <f>EOMONTH(FE358,-1)</f>
        <v/>
      </c>
      <c r="FF357" s="405">
        <f>+FL356</f>
        <v/>
      </c>
      <c r="FG357" s="405" t="n">
        <v>0</v>
      </c>
      <c r="FH357" s="405" t="n">
        <v>0</v>
      </c>
      <c r="FI357" s="405" t="n">
        <v>0</v>
      </c>
      <c r="FJ357" s="405" t="n">
        <v>0</v>
      </c>
      <c r="FK357" s="405" t="n">
        <v>0</v>
      </c>
      <c r="FL357" s="405">
        <f>SUM(FF357:FH357)-SUM(FI357:FK357)</f>
        <v/>
      </c>
      <c r="FM357" s="405" t="n">
        <v>0</v>
      </c>
      <c r="FN357" s="405">
        <f>+FL357-FM357</f>
        <v/>
      </c>
      <c r="FO357" s="2700">
        <f>365/((+FG357+FH357-FJ357-FK357)/((+FF357+FL357)/2)*DAY(FE357))</f>
        <v/>
      </c>
      <c r="FP357" s="2700">
        <f>+FL357/FG357*DAY(FE357)</f>
        <v/>
      </c>
      <c r="FQ357" s="406">
        <f>(FJ357+FK357)/FG357</f>
        <v/>
      </c>
      <c r="FR357" s="406">
        <f>+FI357/(+FI357+FJ357+FK357)</f>
        <v/>
      </c>
      <c r="FS357" s="407">
        <f t="array" ref="FS357">FI357/(SUMPRODUCT(--(CHOOSE({1,2,3},FH357,FJ357,FK357)&gt;0),CHOOSE({1,2,3},FH357,FJ357,FK357))+FG357)</f>
        <v/>
      </c>
      <c r="FU357" s="2699">
        <f>EOMONTH(FU358,-1)</f>
        <v/>
      </c>
      <c r="FV357" s="405">
        <f>+GB356</f>
        <v/>
      </c>
      <c r="FW357" s="405" t="n">
        <v>0</v>
      </c>
      <c r="FX357" s="405" t="n">
        <v>0</v>
      </c>
      <c r="FY357" s="405" t="n">
        <v>0</v>
      </c>
      <c r="FZ357" s="405" t="n">
        <v>0</v>
      </c>
      <c r="GA357" s="405" t="n">
        <v>0</v>
      </c>
      <c r="GB357" s="405">
        <f>SUM(FV357:FX357)-SUM(FY357:GA357)</f>
        <v/>
      </c>
      <c r="GC357" s="405" t="n">
        <v>0</v>
      </c>
      <c r="GD357" s="405">
        <f>+GB357-GC357</f>
        <v/>
      </c>
      <c r="GE357" s="2700">
        <f>365/((+FW357+FX357-FZ357-GA357)/((+FV357+GB357)/2)*DAY(FU357))</f>
        <v/>
      </c>
      <c r="GF357" s="2700">
        <f>+GB357/FW357*DAY(FU357)</f>
        <v/>
      </c>
      <c r="GG357" s="406">
        <f>(FZ357+GA357)/FW357</f>
        <v/>
      </c>
      <c r="GH357" s="406">
        <f>+FY357/(+FY357+FZ357+GA357)</f>
        <v/>
      </c>
      <c r="GI357" s="407">
        <f t="array" ref="GI357">FY357/(SUMPRODUCT(--(CHOOSE({1,2,3},FX357,FZ357,GA357)&gt;0),CHOOSE({1,2,3},FX357,FZ357,GA357))+FW357)</f>
        <v/>
      </c>
      <c r="GK357" s="2699">
        <f>EOMONTH(GK358,-1)</f>
        <v/>
      </c>
      <c r="GL357" s="405">
        <f>+GR356</f>
        <v/>
      </c>
      <c r="GM357" s="405" t="n">
        <v>0</v>
      </c>
      <c r="GN357" s="405" t="n">
        <v>0</v>
      </c>
      <c r="GO357" s="405" t="n">
        <v>0</v>
      </c>
      <c r="GP357" s="405" t="n">
        <v>0</v>
      </c>
      <c r="GQ357" s="405" t="n">
        <v>0</v>
      </c>
      <c r="GR357" s="405">
        <f>SUM(GL357:GN357)-SUM(GO357:GQ357)</f>
        <v/>
      </c>
      <c r="GS357" s="405" t="n">
        <v>0</v>
      </c>
      <c r="GT357" s="405">
        <f>+GR357-GS357</f>
        <v/>
      </c>
      <c r="GU357" s="2700">
        <f>365/((+GM357+GN357-GP357-GQ357)/((+GL357+GR357)/2)*DAY(GK357))</f>
        <v/>
      </c>
      <c r="GV357" s="2700">
        <f>+GR357/GM357*DAY(GK357)</f>
        <v/>
      </c>
      <c r="GW357" s="406">
        <f>(GP357+GQ357)/GM357</f>
        <v/>
      </c>
      <c r="GX357" s="406">
        <f>+GO357/(+GO357+GP357+GQ357)</f>
        <v/>
      </c>
      <c r="GY357" s="407">
        <f t="array" ref="GY357">GO357/(SUMPRODUCT(--(CHOOSE({1,2,3},GN357,GP357,GQ357)&gt;0),CHOOSE({1,2,3},GN357,GP357,GQ357))+GM357)</f>
        <v/>
      </c>
    </row>
    <row r="358">
      <c r="A358" s="2699">
        <f>EOMONTH(A359,-1)</f>
        <v/>
      </c>
      <c r="B358" s="405">
        <f>R358+AH358+AX358+BN358+CD358+CT358+DJ358+DZ358+EP358+FF358+FV358+GL358</f>
        <v/>
      </c>
      <c r="C358" s="405">
        <f>S358+AI358+AY358+BO358+CE358+CU358+DK358+EA358+EQ358+FG358+FW358+GM358</f>
        <v/>
      </c>
      <c r="D358" s="405">
        <f>T358+AJ358+AZ358+BP358+CF358+CV358+DL358+EB358+ER358+FH358+FX358+GN358</f>
        <v/>
      </c>
      <c r="E358" s="405">
        <f>U358+AK358+BA358+BQ358+CG358+CW358+DM358+EC358+ES358+FI358+FY358+GO358</f>
        <v/>
      </c>
      <c r="F358" s="405">
        <f>V358+AL358+BB358+BR358+CH358+CX358+DN358+ED358+ET358+FJ358+FZ358+GP358</f>
        <v/>
      </c>
      <c r="G358" s="405">
        <f>W358+AM358+BC358+BS358+CI358+CY358+DO358+EE358+EU358+FK358+GA358+GQ358</f>
        <v/>
      </c>
      <c r="H358" s="405">
        <f>X358+AN358+BD358+BT358+CJ358+CZ358+DP358+EF358+EV358+FL358+GB358+GR358</f>
        <v/>
      </c>
      <c r="I358" s="405">
        <f>Y358+AO358+BE358+BU358+CK358+DA358+DQ358+EG358+EW358+FM358+GC358+GS358</f>
        <v/>
      </c>
      <c r="J358" s="405">
        <f>Z358+AP358+BF358+BV358</f>
        <v/>
      </c>
      <c r="K358" s="2700">
        <f>365/((+C358+D358-F358-G358)/((+B358+H358)/2)*DAY(A358))</f>
        <v/>
      </c>
      <c r="L358" s="2700">
        <f>+H358/C358*DAY(A358)</f>
        <v/>
      </c>
      <c r="M358" s="406">
        <f>(F358+G358)/C358</f>
        <v/>
      </c>
      <c r="N358" s="406">
        <f>+E358/(+E358+F358+G358)</f>
        <v/>
      </c>
      <c r="O358" s="407">
        <f t="array" ref="O358">E358/(SUMPRODUCT(--(CHOOSE({1,2,3},D358,F358,G358)&gt;0),CHOOSE({1,2,3},D358,F358,G358))+C358)</f>
        <v/>
      </c>
      <c r="Q358" s="2699">
        <f>EOMONTH(Q359,-1)</f>
        <v/>
      </c>
      <c r="R358" s="405">
        <f>+X357</f>
        <v/>
      </c>
      <c r="S358" s="405" t="n">
        <v>0</v>
      </c>
      <c r="T358" s="405" t="n">
        <v>0</v>
      </c>
      <c r="U358" s="405" t="n">
        <v>0</v>
      </c>
      <c r="V358" s="405" t="n">
        <v>0</v>
      </c>
      <c r="W358" s="405" t="n">
        <v>0</v>
      </c>
      <c r="X358" s="405">
        <f>SUM(R358:T358)-SUM(U358:W358)</f>
        <v/>
      </c>
      <c r="Y358" s="405" t="n">
        <v>0</v>
      </c>
      <c r="Z358" s="405">
        <f>+X358-Y358</f>
        <v/>
      </c>
      <c r="AA358" s="2700">
        <f>365/((+S358+T358-V358-W358)/((+R358+X358)/2)*DAY(Q358))</f>
        <v/>
      </c>
      <c r="AB358" s="2700">
        <f>+X358/S358*DAY(Q358)</f>
        <v/>
      </c>
      <c r="AC358" s="406">
        <f>(V358+W358)/S358</f>
        <v/>
      </c>
      <c r="AD358" s="406">
        <f>+U358/(+U358+V358+W358)</f>
        <v/>
      </c>
      <c r="AE358" s="407">
        <f t="array" ref="AE358">U358/(SUMPRODUCT(--(CHOOSE({1,2,3},T358,V358,W358)&gt;0),CHOOSE({1,2,3},T358,V358,W358))+S358)</f>
        <v/>
      </c>
      <c r="AG358" s="2699">
        <f>EOMONTH(AG359,-1)</f>
        <v/>
      </c>
      <c r="AH358" s="405">
        <f>+AN357</f>
        <v/>
      </c>
      <c r="AI358" s="405" t="n">
        <v>0</v>
      </c>
      <c r="AJ358" s="405" t="n">
        <v>0</v>
      </c>
      <c r="AK358" s="405" t="n">
        <v>0</v>
      </c>
      <c r="AL358" s="405" t="n">
        <v>0</v>
      </c>
      <c r="AM358" s="405" t="n">
        <v>0</v>
      </c>
      <c r="AN358" s="405">
        <f>SUM(AH358:AJ358)-SUM(AK358:AM358)</f>
        <v/>
      </c>
      <c r="AO358" s="405" t="n">
        <v>0</v>
      </c>
      <c r="AP358" s="405">
        <f>+AN358-AO358</f>
        <v/>
      </c>
      <c r="AQ358" s="2700">
        <f>365/((+AI358+AJ358-AL358-AM358)/((+AH358+AN358)/2)*DAY(AG358))</f>
        <v/>
      </c>
      <c r="AR358" s="2700">
        <f>+AN358/AI358*DAY(AG358)</f>
        <v/>
      </c>
      <c r="AS358" s="406">
        <f>(AL358+AM358)/AI358</f>
        <v/>
      </c>
      <c r="AT358" s="406">
        <f>+AK358/(+AK358+AL358+AM358)</f>
        <v/>
      </c>
      <c r="AU358" s="407">
        <f t="array" ref="AU358">AK358/(SUMPRODUCT(--(CHOOSE({1,2,3},AJ358,AL358,AM358)&gt;0),CHOOSE({1,2,3},AJ358,AL358,AM358))+AI358)</f>
        <v/>
      </c>
      <c r="AW358" s="2699">
        <f>EOMONTH(AW359,-1)</f>
        <v/>
      </c>
      <c r="AX358" s="405">
        <f>+BD357</f>
        <v/>
      </c>
      <c r="AY358" s="405" t="n">
        <v>0</v>
      </c>
      <c r="AZ358" s="405" t="n">
        <v>0</v>
      </c>
      <c r="BA358" s="405" t="n">
        <v>0</v>
      </c>
      <c r="BB358" s="405" t="n">
        <v>0</v>
      </c>
      <c r="BC358" s="405" t="n">
        <v>0</v>
      </c>
      <c r="BD358" s="405">
        <f>SUM(AX358:AZ358)-SUM(BA358:BC358)</f>
        <v/>
      </c>
      <c r="BE358" s="405" t="n">
        <v>0</v>
      </c>
      <c r="BF358" s="405">
        <f>+BD358-BE358</f>
        <v/>
      </c>
      <c r="BG358" s="2700">
        <f>365/((+AY358+AZ358-BB358-BC358)/((+AX358+BD358)/2)*DAY(AW358))</f>
        <v/>
      </c>
      <c r="BH358" s="2700">
        <f>+BD358/AY358*DAY(AW358)</f>
        <v/>
      </c>
      <c r="BI358" s="406">
        <f>(BB358+BC358)/AY358</f>
        <v/>
      </c>
      <c r="BJ358" s="406">
        <f>+BA358/(+BA358+BB358+BC358)</f>
        <v/>
      </c>
      <c r="BK358" s="407">
        <f t="array" ref="BK358">BA358/(SUMPRODUCT(--(CHOOSE({1,2,3},AZ358,BB358,BC358)&gt;0),CHOOSE({1,2,3},AZ358,BB358,BC358))+AY358)</f>
        <v/>
      </c>
      <c r="BM358" s="2699">
        <f>EOMONTH(BM359,-1)</f>
        <v/>
      </c>
      <c r="BN358" s="405">
        <f>+BT357</f>
        <v/>
      </c>
      <c r="BO358" s="405" t="n">
        <v>0</v>
      </c>
      <c r="BP358" s="405" t="n">
        <v>0</v>
      </c>
      <c r="BQ358" s="405" t="n">
        <v>0</v>
      </c>
      <c r="BR358" s="405" t="n">
        <v>0</v>
      </c>
      <c r="BS358" s="405" t="n">
        <v>0</v>
      </c>
      <c r="BT358" s="405">
        <f>SUM(BN358:BP358)-SUM(BQ358:BS358)</f>
        <v/>
      </c>
      <c r="BU358" s="405" t="n">
        <v>0</v>
      </c>
      <c r="BV358" s="405">
        <f>+BT358-BU358</f>
        <v/>
      </c>
      <c r="BW358" s="2700">
        <f>365/((+BO358+BP358-BR358-BS358)/((+BN358+BT358)/2)*DAY(BM358))</f>
        <v/>
      </c>
      <c r="BX358" s="2700">
        <f>+BT358/BO358*DAY(BM358)</f>
        <v/>
      </c>
      <c r="BY358" s="406">
        <f>(BR358+BS358)/BO358</f>
        <v/>
      </c>
      <c r="BZ358" s="406">
        <f>+BQ358/(+BQ358+BR358+BS358)</f>
        <v/>
      </c>
      <c r="CA358" s="407">
        <f t="array" ref="CA358">BQ358/(SUMPRODUCT(--(CHOOSE({1,2,3},BP358,BR358,BS358)&gt;0),CHOOSE({1,2,3},BP358,BR358,BS358))+BO358)</f>
        <v/>
      </c>
      <c r="CC358" s="2699">
        <f>EOMONTH(CC359,-1)</f>
        <v/>
      </c>
      <c r="CD358" s="405">
        <f>+CJ357</f>
        <v/>
      </c>
      <c r="CE358" s="405" t="n">
        <v>0</v>
      </c>
      <c r="CF358" s="405" t="n">
        <v>0</v>
      </c>
      <c r="CG358" s="405" t="n">
        <v>0</v>
      </c>
      <c r="CH358" s="405" t="n">
        <v>0</v>
      </c>
      <c r="CI358" s="405" t="n">
        <v>0</v>
      </c>
      <c r="CJ358" s="405">
        <f>SUM(CD358:CF358)-SUM(CG358:CI358)</f>
        <v/>
      </c>
      <c r="CK358" s="405" t="n">
        <v>0</v>
      </c>
      <c r="CL358" s="405">
        <f>+CJ358-CK358</f>
        <v/>
      </c>
      <c r="CM358" s="2700">
        <f>365/((+CE358+CF358-CH358-CI358)/((+CD358+CJ358)/2)*DAY(CC358))</f>
        <v/>
      </c>
      <c r="CN358" s="2700">
        <f>+CJ358/CE358*DAY(CC358)</f>
        <v/>
      </c>
      <c r="CO358" s="406">
        <f>(CH358+CI358)/CE358</f>
        <v/>
      </c>
      <c r="CP358" s="406">
        <f>+CG358/(+CG358+CH358+CI358)</f>
        <v/>
      </c>
      <c r="CQ358" s="407">
        <f t="array" ref="CQ358">CG358/(SUMPRODUCT(--(CHOOSE({1,2,3},CF358,CH358,CI358)&gt;0),CHOOSE({1,2,3},CF358,CH358,CI358))+CE358)</f>
        <v/>
      </c>
      <c r="CS358" s="2699">
        <f>EOMONTH(CS359,-1)</f>
        <v/>
      </c>
      <c r="CT358" s="405">
        <f>+CZ357</f>
        <v/>
      </c>
      <c r="CU358" s="405" t="n">
        <v>0</v>
      </c>
      <c r="CV358" s="405" t="n">
        <v>0</v>
      </c>
      <c r="CW358" s="405" t="n">
        <v>0</v>
      </c>
      <c r="CX358" s="405" t="n">
        <v>0</v>
      </c>
      <c r="CY358" s="405" t="n">
        <v>0</v>
      </c>
      <c r="CZ358" s="405">
        <f>SUM(CT358:CV358)-SUM(CW358:CY358)</f>
        <v/>
      </c>
      <c r="DA358" s="405" t="n">
        <v>0</v>
      </c>
      <c r="DB358" s="405">
        <f>+CZ358-DA358</f>
        <v/>
      </c>
      <c r="DC358" s="2700">
        <f>365/((+CU358+CV358-CX358-CY358)/((+CT358+CZ358)/2)*DAY(CS358))</f>
        <v/>
      </c>
      <c r="DD358" s="2700">
        <f>+CZ358/CU358*DAY(CS358)</f>
        <v/>
      </c>
      <c r="DE358" s="406">
        <f>(CX358+CY358)/CU358</f>
        <v/>
      </c>
      <c r="DF358" s="406">
        <f>+CW358/(+CW358+CX358+CY358)</f>
        <v/>
      </c>
      <c r="DG358" s="407">
        <f t="array" ref="DG358">CW358/(SUMPRODUCT(--(CHOOSE({1,2,3},CV358,CX358,CY358)&gt;0),CHOOSE({1,2,3},CV358,CX358,CY358))+CU358)</f>
        <v/>
      </c>
      <c r="DI358" s="2699">
        <f>EOMONTH(DI359,-1)</f>
        <v/>
      </c>
      <c r="DJ358" s="405">
        <f>+DP357</f>
        <v/>
      </c>
      <c r="DK358" s="405" t="n">
        <v>0</v>
      </c>
      <c r="DL358" s="405" t="n">
        <v>0</v>
      </c>
      <c r="DM358" s="405" t="n">
        <v>0</v>
      </c>
      <c r="DN358" s="405" t="n">
        <v>0</v>
      </c>
      <c r="DO358" s="405" t="n">
        <v>0</v>
      </c>
      <c r="DP358" s="405">
        <f>SUM(DJ358:DL358)-SUM(DM358:DO358)</f>
        <v/>
      </c>
      <c r="DQ358" s="405" t="n">
        <v>0</v>
      </c>
      <c r="DR358" s="405">
        <f>+DP358-DQ358</f>
        <v/>
      </c>
      <c r="DS358" s="2700">
        <f>365/((+DK358+DL358-DN358-DO358)/((+DJ358+DP358)/2)*DAY(DI358))</f>
        <v/>
      </c>
      <c r="DT358" s="2700">
        <f>+DP358/DK358*DAY(DI358)</f>
        <v/>
      </c>
      <c r="DU358" s="406">
        <f>(DN358+DO358)/DK358</f>
        <v/>
      </c>
      <c r="DV358" s="406">
        <f>+DM358/(+DM358+DN358+DO358)</f>
        <v/>
      </c>
      <c r="DW358" s="407">
        <f t="array" ref="DW358">DM358/(SUMPRODUCT(--(CHOOSE({1,2,3},DL358,DN358,DO358)&gt;0),CHOOSE({1,2,3},DL358,DN358,DO358))+DK358)</f>
        <v/>
      </c>
      <c r="DY358" s="2699">
        <f>EOMONTH(DY359,-1)</f>
        <v/>
      </c>
      <c r="DZ358" s="405">
        <f>+EF357</f>
        <v/>
      </c>
      <c r="EA358" s="405" t="n">
        <v>0</v>
      </c>
      <c r="EB358" s="405" t="n">
        <v>0</v>
      </c>
      <c r="EC358" s="405" t="n">
        <v>0</v>
      </c>
      <c r="ED358" s="405" t="n">
        <v>0</v>
      </c>
      <c r="EE358" s="405" t="n">
        <v>0</v>
      </c>
      <c r="EF358" s="405">
        <f>SUM(DZ358:EB358)-SUM(EC358:EE358)</f>
        <v/>
      </c>
      <c r="EG358" s="405" t="n">
        <v>0</v>
      </c>
      <c r="EH358" s="405">
        <f>+EF358-EG358</f>
        <v/>
      </c>
      <c r="EI358" s="2700">
        <f>365/((+EA358+EB358-ED358-EE358)/((+DZ358+EF358)/2)*DAY(DY358))</f>
        <v/>
      </c>
      <c r="EJ358" s="2700">
        <f>+EF358/EA358*DAY(DY358)</f>
        <v/>
      </c>
      <c r="EK358" s="406">
        <f>(ED358+EE358)/EA358</f>
        <v/>
      </c>
      <c r="EL358" s="406">
        <f>+EC358/(+EC358+ED358+EE358)</f>
        <v/>
      </c>
      <c r="EM358" s="407">
        <f t="array" ref="EM358">EC358/(SUMPRODUCT(--(CHOOSE({1,2,3},EB358,ED358,EE358)&gt;0),CHOOSE({1,2,3},EB358,ED358,EE358))+EA358)</f>
        <v/>
      </c>
      <c r="EO358" s="2699">
        <f>EOMONTH(EO359,-1)</f>
        <v/>
      </c>
      <c r="EP358" s="405">
        <f>+EV357</f>
        <v/>
      </c>
      <c r="EQ358" s="405" t="n">
        <v>0</v>
      </c>
      <c r="ER358" s="405" t="n">
        <v>0</v>
      </c>
      <c r="ES358" s="405" t="n">
        <v>0</v>
      </c>
      <c r="ET358" s="405" t="n">
        <v>0</v>
      </c>
      <c r="EU358" s="405" t="n">
        <v>0</v>
      </c>
      <c r="EV358" s="405">
        <f>SUM(EP358:ER358)-SUM(ES358:EU358)</f>
        <v/>
      </c>
      <c r="EW358" s="405" t="n">
        <v>0</v>
      </c>
      <c r="EX358" s="405">
        <f>+EV358-EW358</f>
        <v/>
      </c>
      <c r="EY358" s="2700">
        <f>365/((+EQ358+ER358-ET358-EU358)/((+EP358+EV358)/2)*DAY(EO358))</f>
        <v/>
      </c>
      <c r="EZ358" s="2700">
        <f>+EV358/EQ358*DAY(EO358)</f>
        <v/>
      </c>
      <c r="FA358" s="406">
        <f>(ET358+EU358)/EQ358</f>
        <v/>
      </c>
      <c r="FB358" s="406">
        <f>+ES358/(+ES358+ET358+EU358)</f>
        <v/>
      </c>
      <c r="FC358" s="407">
        <f t="array" ref="FC358">ES358/(SUMPRODUCT(--(CHOOSE({1,2,3},FH358,FX358,GN358)&gt;0),CHOOSE({1,2,3},FH358,FX358,GN358))+EQ358)</f>
        <v/>
      </c>
      <c r="FE358" s="2699">
        <f>EOMONTH(FE359,-1)</f>
        <v/>
      </c>
      <c r="FF358" s="405">
        <f>+FL357</f>
        <v/>
      </c>
      <c r="FG358" s="405" t="n">
        <v>0</v>
      </c>
      <c r="FH358" s="405" t="n">
        <v>0</v>
      </c>
      <c r="FI358" s="405" t="n">
        <v>0</v>
      </c>
      <c r="FJ358" s="405" t="n">
        <v>0</v>
      </c>
      <c r="FK358" s="405" t="n">
        <v>0</v>
      </c>
      <c r="FL358" s="405">
        <f>SUM(FF358:FH358)-SUM(FI358:FK358)</f>
        <v/>
      </c>
      <c r="FM358" s="405" t="n">
        <v>0</v>
      </c>
      <c r="FN358" s="405">
        <f>+FL358-FM358</f>
        <v/>
      </c>
      <c r="FO358" s="2700">
        <f>365/((+FG358+FH358-FJ358-FK358)/((+FF358+FL358)/2)*DAY(FE358))</f>
        <v/>
      </c>
      <c r="FP358" s="2700">
        <f>+FL358/FG358*DAY(FE358)</f>
        <v/>
      </c>
      <c r="FQ358" s="406">
        <f>(FJ358+FK358)/FG358</f>
        <v/>
      </c>
      <c r="FR358" s="406">
        <f>+FI358/(+FI358+FJ358+FK358)</f>
        <v/>
      </c>
      <c r="FS358" s="407">
        <f t="array" ref="FS358">FI358/(SUMPRODUCT(--(CHOOSE({1,2,3},FH358,FJ358,FK358)&gt;0),CHOOSE({1,2,3},FH358,FJ358,FK358))+FG358)</f>
        <v/>
      </c>
      <c r="FU358" s="2699">
        <f>EOMONTH(FU359,-1)</f>
        <v/>
      </c>
      <c r="FV358" s="405">
        <f>+GB357</f>
        <v/>
      </c>
      <c r="FW358" s="405" t="n">
        <v>0</v>
      </c>
      <c r="FX358" s="405" t="n">
        <v>0</v>
      </c>
      <c r="FY358" s="405" t="n">
        <v>0</v>
      </c>
      <c r="FZ358" s="405" t="n">
        <v>0</v>
      </c>
      <c r="GA358" s="405" t="n">
        <v>0</v>
      </c>
      <c r="GB358" s="405">
        <f>SUM(FV358:FX358)-SUM(FY358:GA358)</f>
        <v/>
      </c>
      <c r="GC358" s="405" t="n">
        <v>0</v>
      </c>
      <c r="GD358" s="405">
        <f>+GB358-GC358</f>
        <v/>
      </c>
      <c r="GE358" s="2700">
        <f>365/((+FW358+FX358-FZ358-GA358)/((+FV358+GB358)/2)*DAY(FU358))</f>
        <v/>
      </c>
      <c r="GF358" s="2700">
        <f>+GB358/FW358*DAY(FU358)</f>
        <v/>
      </c>
      <c r="GG358" s="406">
        <f>(FZ358+GA358)/FW358</f>
        <v/>
      </c>
      <c r="GH358" s="406">
        <f>+FY358/(+FY358+FZ358+GA358)</f>
        <v/>
      </c>
      <c r="GI358" s="407">
        <f t="array" ref="GI358">FY358/(SUMPRODUCT(--(CHOOSE({1,2,3},FX358,FZ358,GA358)&gt;0),CHOOSE({1,2,3},FX358,FZ358,GA358))+FW358)</f>
        <v/>
      </c>
      <c r="GK358" s="2699">
        <f>EOMONTH(GK359,-1)</f>
        <v/>
      </c>
      <c r="GL358" s="405">
        <f>+GR357</f>
        <v/>
      </c>
      <c r="GM358" s="405" t="n">
        <v>0</v>
      </c>
      <c r="GN358" s="405" t="n">
        <v>0</v>
      </c>
      <c r="GO358" s="405" t="n">
        <v>0</v>
      </c>
      <c r="GP358" s="405" t="n">
        <v>0</v>
      </c>
      <c r="GQ358" s="405" t="n">
        <v>0</v>
      </c>
      <c r="GR358" s="405">
        <f>SUM(GL358:GN358)-SUM(GO358:GQ358)</f>
        <v/>
      </c>
      <c r="GS358" s="405" t="n">
        <v>0</v>
      </c>
      <c r="GT358" s="405">
        <f>+GR358-GS358</f>
        <v/>
      </c>
      <c r="GU358" s="2700">
        <f>365/((+GM358+GN358-GP358-GQ358)/((+GL358+GR358)/2)*DAY(GK358))</f>
        <v/>
      </c>
      <c r="GV358" s="2700">
        <f>+GR358/GM358*DAY(GK358)</f>
        <v/>
      </c>
      <c r="GW358" s="406">
        <f>(GP358+GQ358)/GM358</f>
        <v/>
      </c>
      <c r="GX358" s="406">
        <f>+GO358/(+GO358+GP358+GQ358)</f>
        <v/>
      </c>
      <c r="GY358" s="407">
        <f t="array" ref="GY358">GO358/(SUMPRODUCT(--(CHOOSE({1,2,3},GN358,GP358,GQ358)&gt;0),CHOOSE({1,2,3},GN358,GP358,GQ358))+GM358)</f>
        <v/>
      </c>
    </row>
    <row r="359">
      <c r="A359" s="2699">
        <f>EOMONTH(A360,-1)</f>
        <v/>
      </c>
      <c r="B359" s="405">
        <f>R359+AH359+AX359+BN359+CD359+CT359+DJ359+DZ359+EP359+FF359+FV359+GL359</f>
        <v/>
      </c>
      <c r="C359" s="405">
        <f>S359+AI359+AY359+BO359+CE359+CU359+DK359+EA359+EQ359+FG359+FW359+GM359</f>
        <v/>
      </c>
      <c r="D359" s="405">
        <f>T359+AJ359+AZ359+BP359+CF359+CV359+DL359+EB359+ER359+FH359+FX359+GN359</f>
        <v/>
      </c>
      <c r="E359" s="405">
        <f>U359+AK359+BA359+BQ359+CG359+CW359+DM359+EC359+ES359+FI359+FY359+GO359</f>
        <v/>
      </c>
      <c r="F359" s="405">
        <f>V359+AL359+BB359+BR359+CH359+CX359+DN359+ED359+ET359+FJ359+FZ359+GP359</f>
        <v/>
      </c>
      <c r="G359" s="405">
        <f>W359+AM359+BC359+BS359+CI359+CY359+DO359+EE359+EU359+FK359+GA359+GQ359</f>
        <v/>
      </c>
      <c r="H359" s="405">
        <f>X359+AN359+BD359+BT359+CJ359+CZ359+DP359+EF359+EV359+FL359+GB359+GR359</f>
        <v/>
      </c>
      <c r="I359" s="405">
        <f>Y359+AO359+BE359+BU359+CK359+DA359+DQ359+EG359+EW359+FM359+GC359+GS359</f>
        <v/>
      </c>
      <c r="J359" s="405">
        <f>Z359+AP359+BF359+BV359</f>
        <v/>
      </c>
      <c r="K359" s="2700">
        <f>365/((+C359+D359-F359-G359)/((+B359+H359)/2)*DAY(A359))</f>
        <v/>
      </c>
      <c r="L359" s="2700">
        <f>+H359/C359*DAY(A359)</f>
        <v/>
      </c>
      <c r="M359" s="406">
        <f>(F359+G359)/C359</f>
        <v/>
      </c>
      <c r="N359" s="406">
        <f>+E359/(+E359+F359+G359)</f>
        <v/>
      </c>
      <c r="O359" s="407">
        <f t="array" ref="O359">E359/(SUMPRODUCT(--(CHOOSE({1,2,3},D359,F359,G359)&gt;0),CHOOSE({1,2,3},D359,F359,G359))+C359)</f>
        <v/>
      </c>
      <c r="Q359" s="2699">
        <f>EOMONTH(Q360,-1)</f>
        <v/>
      </c>
      <c r="R359" s="405">
        <f>+X358</f>
        <v/>
      </c>
      <c r="S359" s="405" t="n">
        <v>0</v>
      </c>
      <c r="T359" s="405" t="n">
        <v>0</v>
      </c>
      <c r="U359" s="405" t="n">
        <v>0</v>
      </c>
      <c r="V359" s="405" t="n">
        <v>0</v>
      </c>
      <c r="W359" s="405" t="n">
        <v>0</v>
      </c>
      <c r="X359" s="405">
        <f>SUM(R359:T359)-SUM(U359:W359)</f>
        <v/>
      </c>
      <c r="Y359" s="405" t="n">
        <v>0</v>
      </c>
      <c r="Z359" s="405">
        <f>+X359-Y359</f>
        <v/>
      </c>
      <c r="AA359" s="2700">
        <f>365/((+S359+T359-V359-W359)/((+R359+X359)/2)*DAY(Q359))</f>
        <v/>
      </c>
      <c r="AB359" s="2700">
        <f>+X359/S359*DAY(Q359)</f>
        <v/>
      </c>
      <c r="AC359" s="406">
        <f>(V359+W359)/S359</f>
        <v/>
      </c>
      <c r="AD359" s="406">
        <f>+U359/(+U359+V359+W359)</f>
        <v/>
      </c>
      <c r="AE359" s="407">
        <f t="array" ref="AE359">U359/(SUMPRODUCT(--(CHOOSE({1,2,3},T359,V359,W359)&gt;0),CHOOSE({1,2,3},T359,V359,W359))+S359)</f>
        <v/>
      </c>
      <c r="AG359" s="2699">
        <f>EOMONTH(AG360,-1)</f>
        <v/>
      </c>
      <c r="AH359" s="405">
        <f>+AN358</f>
        <v/>
      </c>
      <c r="AI359" s="405" t="n">
        <v>0</v>
      </c>
      <c r="AJ359" s="405" t="n">
        <v>0</v>
      </c>
      <c r="AK359" s="405" t="n">
        <v>0</v>
      </c>
      <c r="AL359" s="405" t="n">
        <v>0</v>
      </c>
      <c r="AM359" s="405" t="n">
        <v>0</v>
      </c>
      <c r="AN359" s="405">
        <f>SUM(AH359:AJ359)-SUM(AK359:AM359)</f>
        <v/>
      </c>
      <c r="AO359" s="405" t="n">
        <v>0</v>
      </c>
      <c r="AP359" s="405">
        <f>+AN359-AO359</f>
        <v/>
      </c>
      <c r="AQ359" s="2700">
        <f>365/((+AI359+AJ359-AL359-AM359)/((+AH359+AN359)/2)*DAY(AG359))</f>
        <v/>
      </c>
      <c r="AR359" s="2700">
        <f>+AN359/AI359*DAY(AG359)</f>
        <v/>
      </c>
      <c r="AS359" s="406">
        <f>(AL359+AM359)/AI359</f>
        <v/>
      </c>
      <c r="AT359" s="406">
        <f>+AK359/(+AK359+AL359+AM359)</f>
        <v/>
      </c>
      <c r="AU359" s="407">
        <f t="array" ref="AU359">AK359/(SUMPRODUCT(--(CHOOSE({1,2,3},AJ359,AL359,AM359)&gt;0),CHOOSE({1,2,3},AJ359,AL359,AM359))+AI359)</f>
        <v/>
      </c>
      <c r="AW359" s="2699">
        <f>EOMONTH(AW360,-1)</f>
        <v/>
      </c>
      <c r="AX359" s="405">
        <f>+BD358</f>
        <v/>
      </c>
      <c r="AY359" s="405" t="n">
        <v>0</v>
      </c>
      <c r="AZ359" s="405" t="n">
        <v>0</v>
      </c>
      <c r="BA359" s="405" t="n">
        <v>0</v>
      </c>
      <c r="BB359" s="405" t="n">
        <v>0</v>
      </c>
      <c r="BC359" s="405" t="n">
        <v>0</v>
      </c>
      <c r="BD359" s="405">
        <f>SUM(AX359:AZ359)-SUM(BA359:BC359)</f>
        <v/>
      </c>
      <c r="BE359" s="405" t="n">
        <v>0</v>
      </c>
      <c r="BF359" s="405">
        <f>+BD359-BE359</f>
        <v/>
      </c>
      <c r="BG359" s="2700">
        <f>365/((+AY359+AZ359-BB359-BC359)/((+AX359+BD359)/2)*DAY(AW359))</f>
        <v/>
      </c>
      <c r="BH359" s="2700">
        <f>+BD359/AY359*DAY(AW359)</f>
        <v/>
      </c>
      <c r="BI359" s="406">
        <f>(BB359+BC359)/AY359</f>
        <v/>
      </c>
      <c r="BJ359" s="406">
        <f>+BA359/(+BA359+BB359+BC359)</f>
        <v/>
      </c>
      <c r="BK359" s="407">
        <f t="array" ref="BK359">BA359/(SUMPRODUCT(--(CHOOSE({1,2,3},AZ359,BB359,BC359)&gt;0),CHOOSE({1,2,3},AZ359,BB359,BC359))+AY359)</f>
        <v/>
      </c>
      <c r="BM359" s="2699">
        <f>EOMONTH(BM360,-1)</f>
        <v/>
      </c>
      <c r="BN359" s="405">
        <f>+BT358</f>
        <v/>
      </c>
      <c r="BO359" s="405" t="n">
        <v>0</v>
      </c>
      <c r="BP359" s="405" t="n">
        <v>0</v>
      </c>
      <c r="BQ359" s="405" t="n">
        <v>0</v>
      </c>
      <c r="BR359" s="405" t="n">
        <v>0</v>
      </c>
      <c r="BS359" s="405" t="n">
        <v>0</v>
      </c>
      <c r="BT359" s="405">
        <f>SUM(BN359:BP359)-SUM(BQ359:BS359)</f>
        <v/>
      </c>
      <c r="BU359" s="405" t="n">
        <v>0</v>
      </c>
      <c r="BV359" s="405">
        <f>+BT359-BU359</f>
        <v/>
      </c>
      <c r="BW359" s="2700">
        <f>365/((+BO359+BP359-BR359-BS359)/((+BN359+BT359)/2)*DAY(BM359))</f>
        <v/>
      </c>
      <c r="BX359" s="2700">
        <f>+BT359/BO359*DAY(BM359)</f>
        <v/>
      </c>
      <c r="BY359" s="406">
        <f>(BR359+BS359)/BO359</f>
        <v/>
      </c>
      <c r="BZ359" s="406">
        <f>+BQ359/(+BQ359+BR359+BS359)</f>
        <v/>
      </c>
      <c r="CA359" s="407">
        <f t="array" ref="CA359">BQ359/(SUMPRODUCT(--(CHOOSE({1,2,3},BP359,BR359,BS359)&gt;0),CHOOSE({1,2,3},BP359,BR359,BS359))+BO359)</f>
        <v/>
      </c>
      <c r="CC359" s="2699">
        <f>EOMONTH(CC360,-1)</f>
        <v/>
      </c>
      <c r="CD359" s="405">
        <f>+CJ358</f>
        <v/>
      </c>
      <c r="CE359" s="405" t="n">
        <v>0</v>
      </c>
      <c r="CF359" s="405" t="n">
        <v>0</v>
      </c>
      <c r="CG359" s="405" t="n">
        <v>0</v>
      </c>
      <c r="CH359" s="405" t="n">
        <v>0</v>
      </c>
      <c r="CI359" s="405" t="n">
        <v>0</v>
      </c>
      <c r="CJ359" s="405">
        <f>SUM(CD359:CF359)-SUM(CG359:CI359)</f>
        <v/>
      </c>
      <c r="CK359" s="405" t="n">
        <v>0</v>
      </c>
      <c r="CL359" s="405">
        <f>+CJ359-CK359</f>
        <v/>
      </c>
      <c r="CM359" s="2700">
        <f>365/((+CE359+CF359-CH359-CI359)/((+CD359+CJ359)/2)*DAY(CC359))</f>
        <v/>
      </c>
      <c r="CN359" s="2700">
        <f>+CJ359/CE359*DAY(CC359)</f>
        <v/>
      </c>
      <c r="CO359" s="406">
        <f>(CH359+CI359)/CE359</f>
        <v/>
      </c>
      <c r="CP359" s="406">
        <f>+CG359/(+CG359+CH359+CI359)</f>
        <v/>
      </c>
      <c r="CQ359" s="407">
        <f t="array" ref="CQ359">CG359/(SUMPRODUCT(--(CHOOSE({1,2,3},CF359,CH359,CI359)&gt;0),CHOOSE({1,2,3},CF359,CH359,CI359))+CE359)</f>
        <v/>
      </c>
      <c r="CS359" s="2699">
        <f>EOMONTH(CS360,-1)</f>
        <v/>
      </c>
      <c r="CT359" s="405">
        <f>+CZ358</f>
        <v/>
      </c>
      <c r="CU359" s="405" t="n">
        <v>0</v>
      </c>
      <c r="CV359" s="405" t="n">
        <v>0</v>
      </c>
      <c r="CW359" s="405" t="n">
        <v>0</v>
      </c>
      <c r="CX359" s="405" t="n">
        <v>0</v>
      </c>
      <c r="CY359" s="405" t="n">
        <v>0</v>
      </c>
      <c r="CZ359" s="405">
        <f>SUM(CT359:CV359)-SUM(CW359:CY359)</f>
        <v/>
      </c>
      <c r="DA359" s="405" t="n">
        <v>0</v>
      </c>
      <c r="DB359" s="405">
        <f>+CZ359-DA359</f>
        <v/>
      </c>
      <c r="DC359" s="2700">
        <f>365/((+CU359+CV359-CX359-CY359)/((+CT359+CZ359)/2)*DAY(CS359))</f>
        <v/>
      </c>
      <c r="DD359" s="2700">
        <f>+CZ359/CU359*DAY(CS359)</f>
        <v/>
      </c>
      <c r="DE359" s="406">
        <f>(CX359+CY359)/CU359</f>
        <v/>
      </c>
      <c r="DF359" s="406">
        <f>+CW359/(+CW359+CX359+CY359)</f>
        <v/>
      </c>
      <c r="DG359" s="407">
        <f t="array" ref="DG359">CW359/(SUMPRODUCT(--(CHOOSE({1,2,3},CV359,CX359,CY359)&gt;0),CHOOSE({1,2,3},CV359,CX359,CY359))+CU359)</f>
        <v/>
      </c>
      <c r="DI359" s="2699">
        <f>EOMONTH(DI360,-1)</f>
        <v/>
      </c>
      <c r="DJ359" s="405">
        <f>+DP358</f>
        <v/>
      </c>
      <c r="DK359" s="405" t="n">
        <v>0</v>
      </c>
      <c r="DL359" s="405" t="n">
        <v>0</v>
      </c>
      <c r="DM359" s="405" t="n">
        <v>0</v>
      </c>
      <c r="DN359" s="405" t="n">
        <v>0</v>
      </c>
      <c r="DO359" s="405" t="n">
        <v>0</v>
      </c>
      <c r="DP359" s="405">
        <f>SUM(DJ359:DL359)-SUM(DM359:DO359)</f>
        <v/>
      </c>
      <c r="DQ359" s="405" t="n">
        <v>0</v>
      </c>
      <c r="DR359" s="405">
        <f>+DP359-DQ359</f>
        <v/>
      </c>
      <c r="DS359" s="2700">
        <f>365/((+DK359+DL359-DN359-DO359)/((+DJ359+DP359)/2)*DAY(DI359))</f>
        <v/>
      </c>
      <c r="DT359" s="2700">
        <f>+DP359/DK359*DAY(DI359)</f>
        <v/>
      </c>
      <c r="DU359" s="406">
        <f>(DN359+DO359)/DK359</f>
        <v/>
      </c>
      <c r="DV359" s="406">
        <f>+DM359/(+DM359+DN359+DO359)</f>
        <v/>
      </c>
      <c r="DW359" s="407">
        <f t="array" ref="DW359">DM359/(SUMPRODUCT(--(CHOOSE({1,2,3},DL359,DN359,DO359)&gt;0),CHOOSE({1,2,3},DL359,DN359,DO359))+DK359)</f>
        <v/>
      </c>
      <c r="DY359" s="2699">
        <f>EOMONTH(DY360,-1)</f>
        <v/>
      </c>
      <c r="DZ359" s="405">
        <f>+EF358</f>
        <v/>
      </c>
      <c r="EA359" s="405" t="n">
        <v>0</v>
      </c>
      <c r="EB359" s="405" t="n">
        <v>0</v>
      </c>
      <c r="EC359" s="405" t="n">
        <v>0</v>
      </c>
      <c r="ED359" s="405" t="n">
        <v>0</v>
      </c>
      <c r="EE359" s="405" t="n">
        <v>0</v>
      </c>
      <c r="EF359" s="405">
        <f>SUM(DZ359:EB359)-SUM(EC359:EE359)</f>
        <v/>
      </c>
      <c r="EG359" s="405" t="n">
        <v>0</v>
      </c>
      <c r="EH359" s="405">
        <f>+EF359-EG359</f>
        <v/>
      </c>
      <c r="EI359" s="2700">
        <f>365/((+EA359+EB359-ED359-EE359)/((+DZ359+EF359)/2)*DAY(DY359))</f>
        <v/>
      </c>
      <c r="EJ359" s="2700">
        <f>+EF359/EA359*DAY(DY359)</f>
        <v/>
      </c>
      <c r="EK359" s="406">
        <f>(ED359+EE359)/EA359</f>
        <v/>
      </c>
      <c r="EL359" s="406">
        <f>+EC359/(+EC359+ED359+EE359)</f>
        <v/>
      </c>
      <c r="EM359" s="407">
        <f t="array" ref="EM359">EC359/(SUMPRODUCT(--(CHOOSE({1,2,3},EB359,ED359,EE359)&gt;0),CHOOSE({1,2,3},EB359,ED359,EE359))+EA359)</f>
        <v/>
      </c>
      <c r="EO359" s="2699">
        <f>EOMONTH(EO360,-1)</f>
        <v/>
      </c>
      <c r="EP359" s="405">
        <f>+EV358</f>
        <v/>
      </c>
      <c r="EQ359" s="405" t="n">
        <v>0</v>
      </c>
      <c r="ER359" s="405" t="n">
        <v>0</v>
      </c>
      <c r="ES359" s="405" t="n">
        <v>0</v>
      </c>
      <c r="ET359" s="405" t="n">
        <v>0</v>
      </c>
      <c r="EU359" s="405" t="n">
        <v>0</v>
      </c>
      <c r="EV359" s="405">
        <f>SUM(EP359:ER359)-SUM(ES359:EU359)</f>
        <v/>
      </c>
      <c r="EW359" s="405" t="n">
        <v>0</v>
      </c>
      <c r="EX359" s="405">
        <f>+EV359-EW359</f>
        <v/>
      </c>
      <c r="EY359" s="2700">
        <f>365/((+EQ359+ER359-ET359-EU359)/((+EP359+EV359)/2)*DAY(EO359))</f>
        <v/>
      </c>
      <c r="EZ359" s="2700">
        <f>+EV359/EQ359*DAY(EO359)</f>
        <v/>
      </c>
      <c r="FA359" s="406">
        <f>(ET359+EU359)/EQ359</f>
        <v/>
      </c>
      <c r="FB359" s="406">
        <f>+ES359/(+ES359+ET359+EU359)</f>
        <v/>
      </c>
      <c r="FC359" s="407">
        <f t="array" ref="FC359">ES359/(SUMPRODUCT(--(CHOOSE({1,2,3},FH359,FX359,GN359)&gt;0),CHOOSE({1,2,3},FH359,FX359,GN359))+EQ359)</f>
        <v/>
      </c>
      <c r="FE359" s="2699">
        <f>EOMONTH(FE360,-1)</f>
        <v/>
      </c>
      <c r="FF359" s="405">
        <f>+FL358</f>
        <v/>
      </c>
      <c r="FG359" s="405" t="n">
        <v>0</v>
      </c>
      <c r="FH359" s="405" t="n">
        <v>0</v>
      </c>
      <c r="FI359" s="405" t="n">
        <v>0</v>
      </c>
      <c r="FJ359" s="405" t="n">
        <v>0</v>
      </c>
      <c r="FK359" s="405" t="n">
        <v>0</v>
      </c>
      <c r="FL359" s="405">
        <f>SUM(FF359:FH359)-SUM(FI359:FK359)</f>
        <v/>
      </c>
      <c r="FM359" s="405" t="n">
        <v>0</v>
      </c>
      <c r="FN359" s="405">
        <f>+FL359-FM359</f>
        <v/>
      </c>
      <c r="FO359" s="2700">
        <f>365/((+FG359+FH359-FJ359-FK359)/((+FF359+FL359)/2)*DAY(FE359))</f>
        <v/>
      </c>
      <c r="FP359" s="2700">
        <f>+FL359/FG359*DAY(FE359)</f>
        <v/>
      </c>
      <c r="FQ359" s="406">
        <f>(FJ359+FK359)/FG359</f>
        <v/>
      </c>
      <c r="FR359" s="406">
        <f>+FI359/(+FI359+FJ359+FK359)</f>
        <v/>
      </c>
      <c r="FS359" s="407">
        <f t="array" ref="FS359">FI359/(SUMPRODUCT(--(CHOOSE({1,2,3},FH359,FJ359,FK359)&gt;0),CHOOSE({1,2,3},FH359,FJ359,FK359))+FG359)</f>
        <v/>
      </c>
      <c r="FU359" s="2699">
        <f>EOMONTH(FU360,-1)</f>
        <v/>
      </c>
      <c r="FV359" s="405">
        <f>+GB358</f>
        <v/>
      </c>
      <c r="FW359" s="405" t="n">
        <v>0</v>
      </c>
      <c r="FX359" s="405" t="n">
        <v>0</v>
      </c>
      <c r="FY359" s="405" t="n">
        <v>0</v>
      </c>
      <c r="FZ359" s="405" t="n">
        <v>0</v>
      </c>
      <c r="GA359" s="405" t="n">
        <v>0</v>
      </c>
      <c r="GB359" s="405">
        <f>SUM(FV359:FX359)-SUM(FY359:GA359)</f>
        <v/>
      </c>
      <c r="GC359" s="405" t="n">
        <v>0</v>
      </c>
      <c r="GD359" s="405">
        <f>+GB359-GC359</f>
        <v/>
      </c>
      <c r="GE359" s="2700">
        <f>365/((+FW359+FX359-FZ359-GA359)/((+FV359+GB359)/2)*DAY(FU359))</f>
        <v/>
      </c>
      <c r="GF359" s="2700">
        <f>+GB359/FW359*DAY(FU359)</f>
        <v/>
      </c>
      <c r="GG359" s="406">
        <f>(FZ359+GA359)/FW359</f>
        <v/>
      </c>
      <c r="GH359" s="406">
        <f>+FY359/(+FY359+FZ359+GA359)</f>
        <v/>
      </c>
      <c r="GI359" s="407">
        <f t="array" ref="GI359">FY359/(SUMPRODUCT(--(CHOOSE({1,2,3},FX359,FZ359,GA359)&gt;0),CHOOSE({1,2,3},FX359,FZ359,GA359))+FW359)</f>
        <v/>
      </c>
      <c r="GK359" s="2699">
        <f>EOMONTH(GK360,-1)</f>
        <v/>
      </c>
      <c r="GL359" s="405">
        <f>+GR358</f>
        <v/>
      </c>
      <c r="GM359" s="405" t="n">
        <v>0</v>
      </c>
      <c r="GN359" s="405" t="n">
        <v>0</v>
      </c>
      <c r="GO359" s="405" t="n">
        <v>0</v>
      </c>
      <c r="GP359" s="405" t="n">
        <v>0</v>
      </c>
      <c r="GQ359" s="405" t="n">
        <v>0</v>
      </c>
      <c r="GR359" s="405">
        <f>SUM(GL359:GN359)-SUM(GO359:GQ359)</f>
        <v/>
      </c>
      <c r="GS359" s="405" t="n">
        <v>0</v>
      </c>
      <c r="GT359" s="405">
        <f>+GR359-GS359</f>
        <v/>
      </c>
      <c r="GU359" s="2700">
        <f>365/((+GM359+GN359-GP359-GQ359)/((+GL359+GR359)/2)*DAY(GK359))</f>
        <v/>
      </c>
      <c r="GV359" s="2700">
        <f>+GR359/GM359*DAY(GK359)</f>
        <v/>
      </c>
      <c r="GW359" s="406">
        <f>(GP359+GQ359)/GM359</f>
        <v/>
      </c>
      <c r="GX359" s="406">
        <f>+GO359/(+GO359+GP359+GQ359)</f>
        <v/>
      </c>
      <c r="GY359" s="407">
        <f t="array" ref="GY359">GO359/(SUMPRODUCT(--(CHOOSE({1,2,3},GN359,GP359,GQ359)&gt;0),CHOOSE({1,2,3},GN359,GP359,GQ359))+GM359)</f>
        <v/>
      </c>
    </row>
    <row r="360">
      <c r="A360" s="2699">
        <f>EOMONTH(A361,-1)</f>
        <v/>
      </c>
      <c r="B360" s="405">
        <f>R360+AH360+AX360+BN360+CD360+CT360+DJ360+DZ360+EP360+FF360+FV360+GL360</f>
        <v/>
      </c>
      <c r="C360" s="405">
        <f>S360+AI360+AY360+BO360+CE360+CU360+DK360+EA360+EQ360+FG360+FW360+GM360</f>
        <v/>
      </c>
      <c r="D360" s="405">
        <f>T360+AJ360+AZ360+BP360+CF360+CV360+DL360+EB360+ER360+FH360+FX360+GN360</f>
        <v/>
      </c>
      <c r="E360" s="405">
        <f>U360+AK360+BA360+BQ360+CG360+CW360+DM360+EC360+ES360+FI360+FY360+GO360</f>
        <v/>
      </c>
      <c r="F360" s="405">
        <f>V360+AL360+BB360+BR360+CH360+CX360+DN360+ED360+ET360+FJ360+FZ360+GP360</f>
        <v/>
      </c>
      <c r="G360" s="405">
        <f>W360+AM360+BC360+BS360+CI360+CY360+DO360+EE360+EU360+FK360+GA360+GQ360</f>
        <v/>
      </c>
      <c r="H360" s="405">
        <f>X360+AN360+BD360+BT360+CJ360+CZ360+DP360+EF360+EV360+FL360+GB360+GR360</f>
        <v/>
      </c>
      <c r="I360" s="405">
        <f>Y360+AO360+BE360+BU360+CK360+DA360+DQ360+EG360+EW360+FM360+GC360+GS360</f>
        <v/>
      </c>
      <c r="J360" s="405">
        <f>Z360+AP360+BF360+BV360</f>
        <v/>
      </c>
      <c r="K360" s="2700">
        <f>365/((+C360+D360-F360-G360)/((+B360+H360)/2)*DAY(A360))</f>
        <v/>
      </c>
      <c r="L360" s="2700">
        <f>+H360/C360*DAY(A360)</f>
        <v/>
      </c>
      <c r="M360" s="406">
        <f>(F360+G360)/C360</f>
        <v/>
      </c>
      <c r="N360" s="406">
        <f>+E360/(+E360+F360+G360)</f>
        <v/>
      </c>
      <c r="O360" s="407">
        <f t="array" ref="O360">E360/(SUMPRODUCT(--(CHOOSE({1,2,3},D360,F360,G360)&gt;0),CHOOSE({1,2,3},D360,F360,G360))+C360)</f>
        <v/>
      </c>
      <c r="Q360" s="2699">
        <f>EOMONTH(Q361,-1)</f>
        <v/>
      </c>
      <c r="R360" s="405">
        <f>+X359</f>
        <v/>
      </c>
      <c r="S360" s="405" t="n">
        <v>0</v>
      </c>
      <c r="T360" s="405" t="n">
        <v>0</v>
      </c>
      <c r="U360" s="405" t="n">
        <v>0</v>
      </c>
      <c r="V360" s="405" t="n">
        <v>0</v>
      </c>
      <c r="W360" s="405" t="n">
        <v>0</v>
      </c>
      <c r="X360" s="405">
        <f>SUM(R360:T360)-SUM(U360:W360)</f>
        <v/>
      </c>
      <c r="Y360" s="405" t="n">
        <v>0</v>
      </c>
      <c r="Z360" s="405">
        <f>+X360-Y360</f>
        <v/>
      </c>
      <c r="AA360" s="2700">
        <f>365/((+S360+T360-V360-W360)/((+R360+X360)/2)*DAY(Q360))</f>
        <v/>
      </c>
      <c r="AB360" s="2700">
        <f>+X360/S360*DAY(Q360)</f>
        <v/>
      </c>
      <c r="AC360" s="406">
        <f>(V360+W360)/S360</f>
        <v/>
      </c>
      <c r="AD360" s="406">
        <f>+U360/(+U360+V360+W360)</f>
        <v/>
      </c>
      <c r="AE360" s="407">
        <f t="array" ref="AE360">U360/(SUMPRODUCT(--(CHOOSE({1,2,3},T360,V360,W360)&gt;0),CHOOSE({1,2,3},T360,V360,W360))+S360)</f>
        <v/>
      </c>
      <c r="AG360" s="2699">
        <f>EOMONTH(AG361,-1)</f>
        <v/>
      </c>
      <c r="AH360" s="405">
        <f>+AN359</f>
        <v/>
      </c>
      <c r="AI360" s="405" t="n">
        <v>0</v>
      </c>
      <c r="AJ360" s="405" t="n">
        <v>0</v>
      </c>
      <c r="AK360" s="405" t="n">
        <v>0</v>
      </c>
      <c r="AL360" s="405" t="n">
        <v>0</v>
      </c>
      <c r="AM360" s="405" t="n">
        <v>0</v>
      </c>
      <c r="AN360" s="405">
        <f>SUM(AH360:AJ360)-SUM(AK360:AM360)</f>
        <v/>
      </c>
      <c r="AO360" s="405" t="n">
        <v>0</v>
      </c>
      <c r="AP360" s="405">
        <f>+AN360-AO360</f>
        <v/>
      </c>
      <c r="AQ360" s="2700">
        <f>365/((+AI360+AJ360-AL360-AM360)/((+AH360+AN360)/2)*DAY(AG360))</f>
        <v/>
      </c>
      <c r="AR360" s="2700">
        <f>+AN360/AI360*DAY(AG360)</f>
        <v/>
      </c>
      <c r="AS360" s="406">
        <f>(AL360+AM360)/AI360</f>
        <v/>
      </c>
      <c r="AT360" s="406">
        <f>+AK360/(+AK360+AL360+AM360)</f>
        <v/>
      </c>
      <c r="AU360" s="407">
        <f t="array" ref="AU360">AK360/(SUMPRODUCT(--(CHOOSE({1,2,3},AJ360,AL360,AM360)&gt;0),CHOOSE({1,2,3},AJ360,AL360,AM360))+AI360)</f>
        <v/>
      </c>
      <c r="AW360" s="2699">
        <f>EOMONTH(AW361,-1)</f>
        <v/>
      </c>
      <c r="AX360" s="405">
        <f>+BD359</f>
        <v/>
      </c>
      <c r="AY360" s="405" t="n">
        <v>0</v>
      </c>
      <c r="AZ360" s="405" t="n">
        <v>0</v>
      </c>
      <c r="BA360" s="405" t="n">
        <v>0</v>
      </c>
      <c r="BB360" s="405" t="n">
        <v>0</v>
      </c>
      <c r="BC360" s="405" t="n">
        <v>0</v>
      </c>
      <c r="BD360" s="405">
        <f>SUM(AX360:AZ360)-SUM(BA360:BC360)</f>
        <v/>
      </c>
      <c r="BE360" s="405" t="n">
        <v>0</v>
      </c>
      <c r="BF360" s="405">
        <f>+BD360-BE360</f>
        <v/>
      </c>
      <c r="BG360" s="2700">
        <f>365/((+AY360+AZ360-BB360-BC360)/((+AX360+BD360)/2)*DAY(AW360))</f>
        <v/>
      </c>
      <c r="BH360" s="2700">
        <f>+BD360/AY360*DAY(AW360)</f>
        <v/>
      </c>
      <c r="BI360" s="406">
        <f>(BB360+BC360)/AY360</f>
        <v/>
      </c>
      <c r="BJ360" s="406">
        <f>+BA360/(+BA360+BB360+BC360)</f>
        <v/>
      </c>
      <c r="BK360" s="407">
        <f t="array" ref="BK360">BA360/(SUMPRODUCT(--(CHOOSE({1,2,3},AZ360,BB360,BC360)&gt;0),CHOOSE({1,2,3},AZ360,BB360,BC360))+AY360)</f>
        <v/>
      </c>
      <c r="BM360" s="2699">
        <f>EOMONTH(BM361,-1)</f>
        <v/>
      </c>
      <c r="BN360" s="405">
        <f>+BT359</f>
        <v/>
      </c>
      <c r="BO360" s="405" t="n">
        <v>0</v>
      </c>
      <c r="BP360" s="405" t="n">
        <v>0</v>
      </c>
      <c r="BQ360" s="405" t="n">
        <v>0</v>
      </c>
      <c r="BR360" s="405" t="n">
        <v>0</v>
      </c>
      <c r="BS360" s="405" t="n">
        <v>0</v>
      </c>
      <c r="BT360" s="405">
        <f>SUM(BN360:BP360)-SUM(BQ360:BS360)</f>
        <v/>
      </c>
      <c r="BU360" s="405" t="n">
        <v>0</v>
      </c>
      <c r="BV360" s="405">
        <f>+BT360-BU360</f>
        <v/>
      </c>
      <c r="BW360" s="2700">
        <f>365/((+BO360+BP360-BR360-BS360)/((+BN360+BT360)/2)*DAY(BM360))</f>
        <v/>
      </c>
      <c r="BX360" s="2700">
        <f>+BT360/BO360*DAY(BM360)</f>
        <v/>
      </c>
      <c r="BY360" s="406">
        <f>(BR360+BS360)/BO360</f>
        <v/>
      </c>
      <c r="BZ360" s="406">
        <f>+BQ360/(+BQ360+BR360+BS360)</f>
        <v/>
      </c>
      <c r="CA360" s="407">
        <f t="array" ref="CA360">BQ360/(SUMPRODUCT(--(CHOOSE({1,2,3},BP360,BR360,BS360)&gt;0),CHOOSE({1,2,3},BP360,BR360,BS360))+BO360)</f>
        <v/>
      </c>
      <c r="CC360" s="2699">
        <f>EOMONTH(CC361,-1)</f>
        <v/>
      </c>
      <c r="CD360" s="405">
        <f>+CJ359</f>
        <v/>
      </c>
      <c r="CE360" s="405" t="n">
        <v>0</v>
      </c>
      <c r="CF360" s="405" t="n">
        <v>0</v>
      </c>
      <c r="CG360" s="405" t="n">
        <v>0</v>
      </c>
      <c r="CH360" s="405" t="n">
        <v>0</v>
      </c>
      <c r="CI360" s="405" t="n">
        <v>0</v>
      </c>
      <c r="CJ360" s="405">
        <f>SUM(CD360:CF360)-SUM(CG360:CI360)</f>
        <v/>
      </c>
      <c r="CK360" s="405" t="n">
        <v>0</v>
      </c>
      <c r="CL360" s="405">
        <f>+CJ360-CK360</f>
        <v/>
      </c>
      <c r="CM360" s="2700">
        <f>365/((+CE360+CF360-CH360-CI360)/((+CD360+CJ360)/2)*DAY(CC360))</f>
        <v/>
      </c>
      <c r="CN360" s="2700">
        <f>+CJ360/CE360*DAY(CC360)</f>
        <v/>
      </c>
      <c r="CO360" s="406">
        <f>(CH360+CI360)/CE360</f>
        <v/>
      </c>
      <c r="CP360" s="406">
        <f>+CG360/(+CG360+CH360+CI360)</f>
        <v/>
      </c>
      <c r="CQ360" s="407">
        <f t="array" ref="CQ360">CG360/(SUMPRODUCT(--(CHOOSE({1,2,3},CF360,CH360,CI360)&gt;0),CHOOSE({1,2,3},CF360,CH360,CI360))+CE360)</f>
        <v/>
      </c>
      <c r="CS360" s="2699">
        <f>EOMONTH(CS361,-1)</f>
        <v/>
      </c>
      <c r="CT360" s="405">
        <f>+CZ359</f>
        <v/>
      </c>
      <c r="CU360" s="405" t="n">
        <v>0</v>
      </c>
      <c r="CV360" s="405" t="n">
        <v>0</v>
      </c>
      <c r="CW360" s="405" t="n">
        <v>0</v>
      </c>
      <c r="CX360" s="405" t="n">
        <v>0</v>
      </c>
      <c r="CY360" s="405" t="n">
        <v>0</v>
      </c>
      <c r="CZ360" s="405">
        <f>SUM(CT360:CV360)-SUM(CW360:CY360)</f>
        <v/>
      </c>
      <c r="DA360" s="405" t="n">
        <v>0</v>
      </c>
      <c r="DB360" s="405">
        <f>+CZ360-DA360</f>
        <v/>
      </c>
      <c r="DC360" s="2700">
        <f>365/((+CU360+CV360-CX360-CY360)/((+CT360+CZ360)/2)*DAY(CS360))</f>
        <v/>
      </c>
      <c r="DD360" s="2700">
        <f>+CZ360/CU360*DAY(CS360)</f>
        <v/>
      </c>
      <c r="DE360" s="406">
        <f>(CX360+CY360)/CU360</f>
        <v/>
      </c>
      <c r="DF360" s="406">
        <f>+CW360/(+CW360+CX360+CY360)</f>
        <v/>
      </c>
      <c r="DG360" s="407">
        <f t="array" ref="DG360">CW360/(SUMPRODUCT(--(CHOOSE({1,2,3},CV360,CX360,CY360)&gt;0),CHOOSE({1,2,3},CV360,CX360,CY360))+CU360)</f>
        <v/>
      </c>
      <c r="DI360" s="2699">
        <f>EOMONTH(DI361,-1)</f>
        <v/>
      </c>
      <c r="DJ360" s="405">
        <f>+DP359</f>
        <v/>
      </c>
      <c r="DK360" s="405" t="n">
        <v>0</v>
      </c>
      <c r="DL360" s="405" t="n">
        <v>0</v>
      </c>
      <c r="DM360" s="405" t="n">
        <v>0</v>
      </c>
      <c r="DN360" s="405" t="n">
        <v>0</v>
      </c>
      <c r="DO360" s="405" t="n">
        <v>0</v>
      </c>
      <c r="DP360" s="405">
        <f>SUM(DJ360:DL360)-SUM(DM360:DO360)</f>
        <v/>
      </c>
      <c r="DQ360" s="405" t="n">
        <v>0</v>
      </c>
      <c r="DR360" s="405">
        <f>+DP360-DQ360</f>
        <v/>
      </c>
      <c r="DS360" s="2700">
        <f>365/((+DK360+DL360-DN360-DO360)/((+DJ360+DP360)/2)*DAY(DI360))</f>
        <v/>
      </c>
      <c r="DT360" s="2700">
        <f>+DP360/DK360*DAY(DI360)</f>
        <v/>
      </c>
      <c r="DU360" s="406">
        <f>(DN360+DO360)/DK360</f>
        <v/>
      </c>
      <c r="DV360" s="406">
        <f>+DM360/(+DM360+DN360+DO360)</f>
        <v/>
      </c>
      <c r="DW360" s="407">
        <f t="array" ref="DW360">DM360/(SUMPRODUCT(--(CHOOSE({1,2,3},DL360,DN360,DO360)&gt;0),CHOOSE({1,2,3},DL360,DN360,DO360))+DK360)</f>
        <v/>
      </c>
      <c r="DY360" s="2699">
        <f>EOMONTH(DY361,-1)</f>
        <v/>
      </c>
      <c r="DZ360" s="405">
        <f>+EF359</f>
        <v/>
      </c>
      <c r="EA360" s="405" t="n">
        <v>0</v>
      </c>
      <c r="EB360" s="405" t="n">
        <v>0</v>
      </c>
      <c r="EC360" s="405" t="n">
        <v>0</v>
      </c>
      <c r="ED360" s="405" t="n">
        <v>0</v>
      </c>
      <c r="EE360" s="405" t="n">
        <v>0</v>
      </c>
      <c r="EF360" s="405">
        <f>SUM(DZ360:EB360)-SUM(EC360:EE360)</f>
        <v/>
      </c>
      <c r="EG360" s="405" t="n">
        <v>0</v>
      </c>
      <c r="EH360" s="405">
        <f>+EF360-EG360</f>
        <v/>
      </c>
      <c r="EI360" s="2700">
        <f>365/((+EA360+EB360-ED360-EE360)/((+DZ360+EF360)/2)*DAY(DY360))</f>
        <v/>
      </c>
      <c r="EJ360" s="2700">
        <f>+EF360/EA360*DAY(DY360)</f>
        <v/>
      </c>
      <c r="EK360" s="406">
        <f>(ED360+EE360)/EA360</f>
        <v/>
      </c>
      <c r="EL360" s="406">
        <f>+EC360/(+EC360+ED360+EE360)</f>
        <v/>
      </c>
      <c r="EM360" s="407">
        <f t="array" ref="EM360">EC360/(SUMPRODUCT(--(CHOOSE({1,2,3},EB360,ED360,EE360)&gt;0),CHOOSE({1,2,3},EB360,ED360,EE360))+EA360)</f>
        <v/>
      </c>
      <c r="EO360" s="2699">
        <f>EOMONTH(EO361,-1)</f>
        <v/>
      </c>
      <c r="EP360" s="405">
        <f>+EV359</f>
        <v/>
      </c>
      <c r="EQ360" s="405" t="n">
        <v>0</v>
      </c>
      <c r="ER360" s="405" t="n">
        <v>0</v>
      </c>
      <c r="ES360" s="405" t="n">
        <v>0</v>
      </c>
      <c r="ET360" s="405" t="n">
        <v>0</v>
      </c>
      <c r="EU360" s="405" t="n">
        <v>0</v>
      </c>
      <c r="EV360" s="405">
        <f>SUM(EP360:ER360)-SUM(ES360:EU360)</f>
        <v/>
      </c>
      <c r="EW360" s="405" t="n">
        <v>0</v>
      </c>
      <c r="EX360" s="405">
        <f>+EV360-EW360</f>
        <v/>
      </c>
      <c r="EY360" s="2700">
        <f>365/((+EQ360+ER360-ET360-EU360)/((+EP360+EV360)/2)*DAY(EO360))</f>
        <v/>
      </c>
      <c r="EZ360" s="2700">
        <f>+EV360/EQ360*DAY(EO360)</f>
        <v/>
      </c>
      <c r="FA360" s="406">
        <f>(ET360+EU360)/EQ360</f>
        <v/>
      </c>
      <c r="FB360" s="406">
        <f>+ES360/(+ES360+ET360+EU360)</f>
        <v/>
      </c>
      <c r="FC360" s="407">
        <f t="array" ref="FC360">ES360/(SUMPRODUCT(--(CHOOSE({1,2,3},FH360,FX360,GN360)&gt;0),CHOOSE({1,2,3},FH360,FX360,GN360))+EQ360)</f>
        <v/>
      </c>
      <c r="FE360" s="2699">
        <f>EOMONTH(FE361,-1)</f>
        <v/>
      </c>
      <c r="FF360" s="405">
        <f>+FL359</f>
        <v/>
      </c>
      <c r="FG360" s="405" t="n">
        <v>0</v>
      </c>
      <c r="FH360" s="405" t="n">
        <v>0</v>
      </c>
      <c r="FI360" s="405" t="n">
        <v>0</v>
      </c>
      <c r="FJ360" s="405" t="n">
        <v>0</v>
      </c>
      <c r="FK360" s="405" t="n">
        <v>0</v>
      </c>
      <c r="FL360" s="405">
        <f>SUM(FF360:FH360)-SUM(FI360:FK360)</f>
        <v/>
      </c>
      <c r="FM360" s="405" t="n">
        <v>0</v>
      </c>
      <c r="FN360" s="405">
        <f>+FL360-FM360</f>
        <v/>
      </c>
      <c r="FO360" s="2700">
        <f>365/((+FG360+FH360-FJ360-FK360)/((+FF360+FL360)/2)*DAY(FE360))</f>
        <v/>
      </c>
      <c r="FP360" s="2700">
        <f>+FL360/FG360*DAY(FE360)</f>
        <v/>
      </c>
      <c r="FQ360" s="406">
        <f>(FJ360+FK360)/FG360</f>
        <v/>
      </c>
      <c r="FR360" s="406">
        <f>+FI360/(+FI360+FJ360+FK360)</f>
        <v/>
      </c>
      <c r="FS360" s="407">
        <f t="array" ref="FS360">FI360/(SUMPRODUCT(--(CHOOSE({1,2,3},FH360,FJ360,FK360)&gt;0),CHOOSE({1,2,3},FH360,FJ360,FK360))+FG360)</f>
        <v/>
      </c>
      <c r="FU360" s="2699">
        <f>EOMONTH(FU361,-1)</f>
        <v/>
      </c>
      <c r="FV360" s="405">
        <f>+GB359</f>
        <v/>
      </c>
      <c r="FW360" s="405" t="n">
        <v>0</v>
      </c>
      <c r="FX360" s="405" t="n">
        <v>0</v>
      </c>
      <c r="FY360" s="405" t="n">
        <v>0</v>
      </c>
      <c r="FZ360" s="405" t="n">
        <v>0</v>
      </c>
      <c r="GA360" s="405" t="n">
        <v>0</v>
      </c>
      <c r="GB360" s="405">
        <f>SUM(FV360:FX360)-SUM(FY360:GA360)</f>
        <v/>
      </c>
      <c r="GC360" s="405" t="n">
        <v>0</v>
      </c>
      <c r="GD360" s="405">
        <f>+GB360-GC360</f>
        <v/>
      </c>
      <c r="GE360" s="2700">
        <f>365/((+FW360+FX360-FZ360-GA360)/((+FV360+GB360)/2)*DAY(FU360))</f>
        <v/>
      </c>
      <c r="GF360" s="2700">
        <f>+GB360/FW360*DAY(FU360)</f>
        <v/>
      </c>
      <c r="GG360" s="406">
        <f>(FZ360+GA360)/FW360</f>
        <v/>
      </c>
      <c r="GH360" s="406">
        <f>+FY360/(+FY360+FZ360+GA360)</f>
        <v/>
      </c>
      <c r="GI360" s="407">
        <f t="array" ref="GI360">FY360/(SUMPRODUCT(--(CHOOSE({1,2,3},FX360,FZ360,GA360)&gt;0),CHOOSE({1,2,3},FX360,FZ360,GA360))+FW360)</f>
        <v/>
      </c>
      <c r="GK360" s="2699">
        <f>EOMONTH(GK361,-1)</f>
        <v/>
      </c>
      <c r="GL360" s="405">
        <f>+GR359</f>
        <v/>
      </c>
      <c r="GM360" s="405" t="n">
        <v>0</v>
      </c>
      <c r="GN360" s="405" t="n">
        <v>0</v>
      </c>
      <c r="GO360" s="405" t="n">
        <v>0</v>
      </c>
      <c r="GP360" s="405" t="n">
        <v>0</v>
      </c>
      <c r="GQ360" s="405" t="n">
        <v>0</v>
      </c>
      <c r="GR360" s="405">
        <f>SUM(GL360:GN360)-SUM(GO360:GQ360)</f>
        <v/>
      </c>
      <c r="GS360" s="405" t="n">
        <v>0</v>
      </c>
      <c r="GT360" s="405">
        <f>+GR360-GS360</f>
        <v/>
      </c>
      <c r="GU360" s="2700">
        <f>365/((+GM360+GN360-GP360-GQ360)/((+GL360+GR360)/2)*DAY(GK360))</f>
        <v/>
      </c>
      <c r="GV360" s="2700">
        <f>+GR360/GM360*DAY(GK360)</f>
        <v/>
      </c>
      <c r="GW360" s="406">
        <f>(GP360+GQ360)/GM360</f>
        <v/>
      </c>
      <c r="GX360" s="406">
        <f>+GO360/(+GO360+GP360+GQ360)</f>
        <v/>
      </c>
      <c r="GY360" s="407">
        <f t="array" ref="GY360">GO360/(SUMPRODUCT(--(CHOOSE({1,2,3},GN360,GP360,GQ360)&gt;0),CHOOSE({1,2,3},GN360,GP360,GQ360))+GM360)</f>
        <v/>
      </c>
    </row>
    <row r="361">
      <c r="A361" s="2699">
        <f>EOMONTH(A362,-1)</f>
        <v/>
      </c>
      <c r="B361" s="405">
        <f>R361+AH361+AX361+BN361+CD361+CT361+DJ361+DZ361+EP361+FF361+FV361+GL361</f>
        <v/>
      </c>
      <c r="C361" s="405">
        <f>S361+AI361+AY361+BO361+CE361+CU361+DK361+EA361+EQ361+FG361+FW361+GM361</f>
        <v/>
      </c>
      <c r="D361" s="405">
        <f>T361+AJ361+AZ361+BP361+CF361+CV361+DL361+EB361+ER361+FH361+FX361+GN361</f>
        <v/>
      </c>
      <c r="E361" s="405">
        <f>U361+AK361+BA361+BQ361+CG361+CW361+DM361+EC361+ES361+FI361+FY361+GO361</f>
        <v/>
      </c>
      <c r="F361" s="405">
        <f>V361+AL361+BB361+BR361+CH361+CX361+DN361+ED361+ET361+FJ361+FZ361+GP361</f>
        <v/>
      </c>
      <c r="G361" s="405">
        <f>W361+AM361+BC361+BS361+CI361+CY361+DO361+EE361+EU361+FK361+GA361+GQ361</f>
        <v/>
      </c>
      <c r="H361" s="405">
        <f>X361+AN361+BD361+BT361+CJ361+CZ361+DP361+EF361+EV361+FL361+GB361+GR361</f>
        <v/>
      </c>
      <c r="I361" s="405">
        <f>Y361+AO361+BE361+BU361+CK361+DA361+DQ361+EG361+EW361+FM361+GC361+GS361</f>
        <v/>
      </c>
      <c r="J361" s="405">
        <f>Z361+AP361+BF361+BV361</f>
        <v/>
      </c>
      <c r="K361" s="2700">
        <f>365/((+C361+D361-F361-G361)/((+B361+H361)/2)*DAY(A361))</f>
        <v/>
      </c>
      <c r="L361" s="2700">
        <f>+H361/C361*DAY(A361)</f>
        <v/>
      </c>
      <c r="M361" s="406">
        <f>(F361+G361)/C361</f>
        <v/>
      </c>
      <c r="N361" s="406">
        <f>+E361/(+E361+F361+G361)</f>
        <v/>
      </c>
      <c r="O361" s="407">
        <f t="array" ref="O361">E361/(SUMPRODUCT(--(CHOOSE({1,2,3},D361,F361,G361)&gt;0),CHOOSE({1,2,3},D361,F361,G361))+C361)</f>
        <v/>
      </c>
      <c r="Q361" s="2699">
        <f>EOMONTH(Q362,-1)</f>
        <v/>
      </c>
      <c r="R361" s="405">
        <f>+X360</f>
        <v/>
      </c>
      <c r="S361" s="405" t="n">
        <v>0</v>
      </c>
      <c r="T361" s="405" t="n">
        <v>0</v>
      </c>
      <c r="U361" s="405" t="n">
        <v>0</v>
      </c>
      <c r="V361" s="405" t="n">
        <v>0</v>
      </c>
      <c r="W361" s="405" t="n">
        <v>0</v>
      </c>
      <c r="X361" s="405">
        <f>SUM(R361:T361)-SUM(U361:W361)</f>
        <v/>
      </c>
      <c r="Y361" s="405" t="n">
        <v>0</v>
      </c>
      <c r="Z361" s="405">
        <f>+X361-Y361</f>
        <v/>
      </c>
      <c r="AA361" s="2700">
        <f>365/((+S361+T361-V361-W361)/((+R361+X361)/2)*DAY(Q361))</f>
        <v/>
      </c>
      <c r="AB361" s="2700">
        <f>+X361/S361*DAY(Q361)</f>
        <v/>
      </c>
      <c r="AC361" s="406">
        <f>(V361+W361)/S361</f>
        <v/>
      </c>
      <c r="AD361" s="406">
        <f>+U361/(+U361+V361+W361)</f>
        <v/>
      </c>
      <c r="AE361" s="407">
        <f t="array" ref="AE361">U361/(SUMPRODUCT(--(CHOOSE({1,2,3},T361,V361,W361)&gt;0),CHOOSE({1,2,3},T361,V361,W361))+S361)</f>
        <v/>
      </c>
      <c r="AG361" s="2699">
        <f>EOMONTH(AG362,-1)</f>
        <v/>
      </c>
      <c r="AH361" s="405">
        <f>+AN360</f>
        <v/>
      </c>
      <c r="AI361" s="405" t="n">
        <v>0</v>
      </c>
      <c r="AJ361" s="405" t="n">
        <v>0</v>
      </c>
      <c r="AK361" s="405" t="n">
        <v>0</v>
      </c>
      <c r="AL361" s="405" t="n">
        <v>0</v>
      </c>
      <c r="AM361" s="405" t="n">
        <v>0</v>
      </c>
      <c r="AN361" s="405">
        <f>SUM(AH361:AJ361)-SUM(AK361:AM361)</f>
        <v/>
      </c>
      <c r="AO361" s="405" t="n">
        <v>0</v>
      </c>
      <c r="AP361" s="405">
        <f>+AN361-AO361</f>
        <v/>
      </c>
      <c r="AQ361" s="2700">
        <f>365/((+AI361+AJ361-AL361-AM361)/((+AH361+AN361)/2)*DAY(AG361))</f>
        <v/>
      </c>
      <c r="AR361" s="2700">
        <f>+AN361/AI361*DAY(AG361)</f>
        <v/>
      </c>
      <c r="AS361" s="406">
        <f>(AL361+AM361)/AI361</f>
        <v/>
      </c>
      <c r="AT361" s="406">
        <f>+AK361/(+AK361+AL361+AM361)</f>
        <v/>
      </c>
      <c r="AU361" s="407">
        <f t="array" ref="AU361">AK361/(SUMPRODUCT(--(CHOOSE({1,2,3},AJ361,AL361,AM361)&gt;0),CHOOSE({1,2,3},AJ361,AL361,AM361))+AI361)</f>
        <v/>
      </c>
      <c r="AW361" s="2699">
        <f>EOMONTH(AW362,-1)</f>
        <v/>
      </c>
      <c r="AX361" s="405">
        <f>+BD360</f>
        <v/>
      </c>
      <c r="AY361" s="405" t="n">
        <v>0</v>
      </c>
      <c r="AZ361" s="405" t="n">
        <v>0</v>
      </c>
      <c r="BA361" s="405" t="n">
        <v>0</v>
      </c>
      <c r="BB361" s="405" t="n">
        <v>0</v>
      </c>
      <c r="BC361" s="405" t="n">
        <v>0</v>
      </c>
      <c r="BD361" s="405">
        <f>SUM(AX361:AZ361)-SUM(BA361:BC361)</f>
        <v/>
      </c>
      <c r="BE361" s="405" t="n">
        <v>0</v>
      </c>
      <c r="BF361" s="405">
        <f>+BD361-BE361</f>
        <v/>
      </c>
      <c r="BG361" s="2700">
        <f>365/((+AY361+AZ361-BB361-BC361)/((+AX361+BD361)/2)*DAY(AW361))</f>
        <v/>
      </c>
      <c r="BH361" s="2700">
        <f>+BD361/AY361*DAY(AW361)</f>
        <v/>
      </c>
      <c r="BI361" s="406">
        <f>(BB361+BC361)/AY361</f>
        <v/>
      </c>
      <c r="BJ361" s="406">
        <f>+BA361/(+BA361+BB361+BC361)</f>
        <v/>
      </c>
      <c r="BK361" s="407">
        <f t="array" ref="BK361">BA361/(SUMPRODUCT(--(CHOOSE({1,2,3},AZ361,BB361,BC361)&gt;0),CHOOSE({1,2,3},AZ361,BB361,BC361))+AY361)</f>
        <v/>
      </c>
      <c r="BM361" s="2699">
        <f>EOMONTH(BM362,-1)</f>
        <v/>
      </c>
      <c r="BN361" s="405">
        <f>+BT360</f>
        <v/>
      </c>
      <c r="BO361" s="405" t="n">
        <v>0</v>
      </c>
      <c r="BP361" s="405" t="n">
        <v>0</v>
      </c>
      <c r="BQ361" s="405" t="n">
        <v>0</v>
      </c>
      <c r="BR361" s="405" t="n">
        <v>0</v>
      </c>
      <c r="BS361" s="405" t="n">
        <v>0</v>
      </c>
      <c r="BT361" s="405">
        <f>SUM(BN361:BP361)-SUM(BQ361:BS361)</f>
        <v/>
      </c>
      <c r="BU361" s="405" t="n">
        <v>0</v>
      </c>
      <c r="BV361" s="405">
        <f>+BT361-BU361</f>
        <v/>
      </c>
      <c r="BW361" s="2700">
        <f>365/((+BO361+BP361-BR361-BS361)/((+BN361+BT361)/2)*DAY(BM361))</f>
        <v/>
      </c>
      <c r="BX361" s="2700">
        <f>+BT361/BO361*DAY(BM361)</f>
        <v/>
      </c>
      <c r="BY361" s="406">
        <f>(BR361+BS361)/BO361</f>
        <v/>
      </c>
      <c r="BZ361" s="406">
        <f>+BQ361/(+BQ361+BR361+BS361)</f>
        <v/>
      </c>
      <c r="CA361" s="407">
        <f t="array" ref="CA361">BQ361/(SUMPRODUCT(--(CHOOSE({1,2,3},BP361,BR361,BS361)&gt;0),CHOOSE({1,2,3},BP361,BR361,BS361))+BO361)</f>
        <v/>
      </c>
      <c r="CC361" s="2699">
        <f>EOMONTH(CC362,-1)</f>
        <v/>
      </c>
      <c r="CD361" s="405">
        <f>+CJ360</f>
        <v/>
      </c>
      <c r="CE361" s="405" t="n">
        <v>0</v>
      </c>
      <c r="CF361" s="405" t="n">
        <v>0</v>
      </c>
      <c r="CG361" s="405" t="n">
        <v>0</v>
      </c>
      <c r="CH361" s="405" t="n">
        <v>0</v>
      </c>
      <c r="CI361" s="405" t="n">
        <v>0</v>
      </c>
      <c r="CJ361" s="405">
        <f>SUM(CD361:CF361)-SUM(CG361:CI361)</f>
        <v/>
      </c>
      <c r="CK361" s="405" t="n">
        <v>0</v>
      </c>
      <c r="CL361" s="405">
        <f>+CJ361-CK361</f>
        <v/>
      </c>
      <c r="CM361" s="2700">
        <f>365/((+CE361+CF361-CH361-CI361)/((+CD361+CJ361)/2)*DAY(CC361))</f>
        <v/>
      </c>
      <c r="CN361" s="2700">
        <f>+CJ361/CE361*DAY(CC361)</f>
        <v/>
      </c>
      <c r="CO361" s="406">
        <f>(CH361+CI361)/CE361</f>
        <v/>
      </c>
      <c r="CP361" s="406">
        <f>+CG361/(+CG361+CH361+CI361)</f>
        <v/>
      </c>
      <c r="CQ361" s="407">
        <f t="array" ref="CQ361">CG361/(SUMPRODUCT(--(CHOOSE({1,2,3},CF361,CH361,CI361)&gt;0),CHOOSE({1,2,3},CF361,CH361,CI361))+CE361)</f>
        <v/>
      </c>
      <c r="CS361" s="2699">
        <f>EOMONTH(CS362,-1)</f>
        <v/>
      </c>
      <c r="CT361" s="405">
        <f>+CZ360</f>
        <v/>
      </c>
      <c r="CU361" s="405" t="n">
        <v>0</v>
      </c>
      <c r="CV361" s="405" t="n">
        <v>0</v>
      </c>
      <c r="CW361" s="405" t="n">
        <v>0</v>
      </c>
      <c r="CX361" s="405" t="n">
        <v>0</v>
      </c>
      <c r="CY361" s="405" t="n">
        <v>0</v>
      </c>
      <c r="CZ361" s="405">
        <f>SUM(CT361:CV361)-SUM(CW361:CY361)</f>
        <v/>
      </c>
      <c r="DA361" s="405" t="n">
        <v>0</v>
      </c>
      <c r="DB361" s="405">
        <f>+CZ361-DA361</f>
        <v/>
      </c>
      <c r="DC361" s="2700">
        <f>365/((+CU361+CV361-CX361-CY361)/((+CT361+CZ361)/2)*DAY(CS361))</f>
        <v/>
      </c>
      <c r="DD361" s="2700">
        <f>+CZ361/CU361*DAY(CS361)</f>
        <v/>
      </c>
      <c r="DE361" s="406">
        <f>(CX361+CY361)/CU361</f>
        <v/>
      </c>
      <c r="DF361" s="406">
        <f>+CW361/(+CW361+CX361+CY361)</f>
        <v/>
      </c>
      <c r="DG361" s="407">
        <f t="array" ref="DG361">CW361/(SUMPRODUCT(--(CHOOSE({1,2,3},CV361,CX361,CY361)&gt;0),CHOOSE({1,2,3},CV361,CX361,CY361))+CU361)</f>
        <v/>
      </c>
      <c r="DI361" s="2699">
        <f>EOMONTH(DI362,-1)</f>
        <v/>
      </c>
      <c r="DJ361" s="405">
        <f>+DP360</f>
        <v/>
      </c>
      <c r="DK361" s="405" t="n">
        <v>0</v>
      </c>
      <c r="DL361" s="405" t="n">
        <v>0</v>
      </c>
      <c r="DM361" s="405" t="n">
        <v>0</v>
      </c>
      <c r="DN361" s="405" t="n">
        <v>0</v>
      </c>
      <c r="DO361" s="405" t="n">
        <v>0</v>
      </c>
      <c r="DP361" s="405">
        <f>SUM(DJ361:DL361)-SUM(DM361:DO361)</f>
        <v/>
      </c>
      <c r="DQ361" s="405" t="n">
        <v>0</v>
      </c>
      <c r="DR361" s="405">
        <f>+DP361-DQ361</f>
        <v/>
      </c>
      <c r="DS361" s="2700">
        <f>365/((+DK361+DL361-DN361-DO361)/((+DJ361+DP361)/2)*DAY(DI361))</f>
        <v/>
      </c>
      <c r="DT361" s="2700">
        <f>+DP361/DK361*DAY(DI361)</f>
        <v/>
      </c>
      <c r="DU361" s="406">
        <f>(DN361+DO361)/DK361</f>
        <v/>
      </c>
      <c r="DV361" s="406">
        <f>+DM361/(+DM361+DN361+DO361)</f>
        <v/>
      </c>
      <c r="DW361" s="407">
        <f t="array" ref="DW361">DM361/(SUMPRODUCT(--(CHOOSE({1,2,3},DL361,DN361,DO361)&gt;0),CHOOSE({1,2,3},DL361,DN361,DO361))+DK361)</f>
        <v/>
      </c>
      <c r="DY361" s="2699">
        <f>EOMONTH(DY362,-1)</f>
        <v/>
      </c>
      <c r="DZ361" s="405">
        <f>+EF360</f>
        <v/>
      </c>
      <c r="EA361" s="405" t="n">
        <v>0</v>
      </c>
      <c r="EB361" s="405" t="n">
        <v>0</v>
      </c>
      <c r="EC361" s="405" t="n">
        <v>0</v>
      </c>
      <c r="ED361" s="405" t="n">
        <v>0</v>
      </c>
      <c r="EE361" s="405" t="n">
        <v>0</v>
      </c>
      <c r="EF361" s="405">
        <f>SUM(DZ361:EB361)-SUM(EC361:EE361)</f>
        <v/>
      </c>
      <c r="EG361" s="405" t="n">
        <v>0</v>
      </c>
      <c r="EH361" s="405">
        <f>+EF361-EG361</f>
        <v/>
      </c>
      <c r="EI361" s="2700">
        <f>365/((+EA361+EB361-ED361-EE361)/((+DZ361+EF361)/2)*DAY(DY361))</f>
        <v/>
      </c>
      <c r="EJ361" s="2700">
        <f>+EF361/EA361*DAY(DY361)</f>
        <v/>
      </c>
      <c r="EK361" s="406">
        <f>(ED361+EE361)/EA361</f>
        <v/>
      </c>
      <c r="EL361" s="406">
        <f>+EC361/(+EC361+ED361+EE361)</f>
        <v/>
      </c>
      <c r="EM361" s="407">
        <f t="array" ref="EM361">EC361/(SUMPRODUCT(--(CHOOSE({1,2,3},EB361,ED361,EE361)&gt;0),CHOOSE({1,2,3},EB361,ED361,EE361))+EA361)</f>
        <v/>
      </c>
      <c r="EO361" s="2699">
        <f>EOMONTH(EO362,-1)</f>
        <v/>
      </c>
      <c r="EP361" s="405">
        <f>+EV360</f>
        <v/>
      </c>
      <c r="EQ361" s="405" t="n">
        <v>0</v>
      </c>
      <c r="ER361" s="405" t="n">
        <v>0</v>
      </c>
      <c r="ES361" s="405" t="n">
        <v>0</v>
      </c>
      <c r="ET361" s="405" t="n">
        <v>0</v>
      </c>
      <c r="EU361" s="405" t="n">
        <v>0</v>
      </c>
      <c r="EV361" s="405">
        <f>SUM(EP361:ER361)-SUM(ES361:EU361)</f>
        <v/>
      </c>
      <c r="EW361" s="405" t="n">
        <v>0</v>
      </c>
      <c r="EX361" s="405">
        <f>+EV361-EW361</f>
        <v/>
      </c>
      <c r="EY361" s="2700">
        <f>365/((+EQ361+ER361-ET361-EU361)/((+EP361+EV361)/2)*DAY(EO361))</f>
        <v/>
      </c>
      <c r="EZ361" s="2700">
        <f>+EV361/EQ361*DAY(EO361)</f>
        <v/>
      </c>
      <c r="FA361" s="406">
        <f>(ET361+EU361)/EQ361</f>
        <v/>
      </c>
      <c r="FB361" s="406">
        <f>+ES361/(+ES361+ET361+EU361)</f>
        <v/>
      </c>
      <c r="FC361" s="407">
        <f t="array" ref="FC361">ES361/(SUMPRODUCT(--(CHOOSE({1,2,3},FH361,FX361,GN361)&gt;0),CHOOSE({1,2,3},FH361,FX361,GN361))+EQ361)</f>
        <v/>
      </c>
      <c r="FE361" s="2699">
        <f>EOMONTH(FE362,-1)</f>
        <v/>
      </c>
      <c r="FF361" s="405">
        <f>+FL360</f>
        <v/>
      </c>
      <c r="FG361" s="405" t="n">
        <v>0</v>
      </c>
      <c r="FH361" s="405" t="n">
        <v>0</v>
      </c>
      <c r="FI361" s="405" t="n">
        <v>0</v>
      </c>
      <c r="FJ361" s="405" t="n">
        <v>0</v>
      </c>
      <c r="FK361" s="405" t="n">
        <v>0</v>
      </c>
      <c r="FL361" s="405">
        <f>SUM(FF361:FH361)-SUM(FI361:FK361)</f>
        <v/>
      </c>
      <c r="FM361" s="405" t="n">
        <v>0</v>
      </c>
      <c r="FN361" s="405">
        <f>+FL361-FM361</f>
        <v/>
      </c>
      <c r="FO361" s="2700">
        <f>365/((+FG361+FH361-FJ361-FK361)/((+FF361+FL361)/2)*DAY(FE361))</f>
        <v/>
      </c>
      <c r="FP361" s="2700">
        <f>+FL361/FG361*DAY(FE361)</f>
        <v/>
      </c>
      <c r="FQ361" s="406">
        <f>(FJ361+FK361)/FG361</f>
        <v/>
      </c>
      <c r="FR361" s="406">
        <f>+FI361/(+FI361+FJ361+FK361)</f>
        <v/>
      </c>
      <c r="FS361" s="407">
        <f t="array" ref="FS361">FI361/(SUMPRODUCT(--(CHOOSE({1,2,3},FH361,FJ361,FK361)&gt;0),CHOOSE({1,2,3},FH361,FJ361,FK361))+FG361)</f>
        <v/>
      </c>
      <c r="FU361" s="2699">
        <f>EOMONTH(FU362,-1)</f>
        <v/>
      </c>
      <c r="FV361" s="405">
        <f>+GB360</f>
        <v/>
      </c>
      <c r="FW361" s="405" t="n">
        <v>0</v>
      </c>
      <c r="FX361" s="405" t="n">
        <v>0</v>
      </c>
      <c r="FY361" s="405" t="n">
        <v>0</v>
      </c>
      <c r="FZ361" s="405" t="n">
        <v>0</v>
      </c>
      <c r="GA361" s="405" t="n">
        <v>0</v>
      </c>
      <c r="GB361" s="405">
        <f>SUM(FV361:FX361)-SUM(FY361:GA361)</f>
        <v/>
      </c>
      <c r="GC361" s="405" t="n">
        <v>0</v>
      </c>
      <c r="GD361" s="405">
        <f>+GB361-GC361</f>
        <v/>
      </c>
      <c r="GE361" s="2700">
        <f>365/((+FW361+FX361-FZ361-GA361)/((+FV361+GB361)/2)*DAY(FU361))</f>
        <v/>
      </c>
      <c r="GF361" s="2700">
        <f>+GB361/FW361*DAY(FU361)</f>
        <v/>
      </c>
      <c r="GG361" s="406">
        <f>(FZ361+GA361)/FW361</f>
        <v/>
      </c>
      <c r="GH361" s="406">
        <f>+FY361/(+FY361+FZ361+GA361)</f>
        <v/>
      </c>
      <c r="GI361" s="407">
        <f t="array" ref="GI361">FY361/(SUMPRODUCT(--(CHOOSE({1,2,3},FX361,FZ361,GA361)&gt;0),CHOOSE({1,2,3},FX361,FZ361,GA361))+FW361)</f>
        <v/>
      </c>
      <c r="GK361" s="2699">
        <f>EOMONTH(GK362,-1)</f>
        <v/>
      </c>
      <c r="GL361" s="405">
        <f>+GR360</f>
        <v/>
      </c>
      <c r="GM361" s="405" t="n">
        <v>0</v>
      </c>
      <c r="GN361" s="405" t="n">
        <v>0</v>
      </c>
      <c r="GO361" s="405" t="n">
        <v>0</v>
      </c>
      <c r="GP361" s="405" t="n">
        <v>0</v>
      </c>
      <c r="GQ361" s="405" t="n">
        <v>0</v>
      </c>
      <c r="GR361" s="405">
        <f>SUM(GL361:GN361)-SUM(GO361:GQ361)</f>
        <v/>
      </c>
      <c r="GS361" s="405" t="n">
        <v>0</v>
      </c>
      <c r="GT361" s="405">
        <f>+GR361-GS361</f>
        <v/>
      </c>
      <c r="GU361" s="2700">
        <f>365/((+GM361+GN361-GP361-GQ361)/((+GL361+GR361)/2)*DAY(GK361))</f>
        <v/>
      </c>
      <c r="GV361" s="2700">
        <f>+GR361/GM361*DAY(GK361)</f>
        <v/>
      </c>
      <c r="GW361" s="406">
        <f>(GP361+GQ361)/GM361</f>
        <v/>
      </c>
      <c r="GX361" s="406">
        <f>+GO361/(+GO361+GP361+GQ361)</f>
        <v/>
      </c>
      <c r="GY361" s="407">
        <f t="array" ref="GY361">GO361/(SUMPRODUCT(--(CHOOSE({1,2,3},GN361,GP361,GQ361)&gt;0),CHOOSE({1,2,3},GN361,GP361,GQ361))+GM361)</f>
        <v/>
      </c>
    </row>
    <row r="362">
      <c r="A362" s="2699">
        <f>EOMONTH(A363,-1)</f>
        <v/>
      </c>
      <c r="B362" s="405">
        <f>R362+AH362+AX362+BN362+CD362+CT362+DJ362+DZ362+EP362+FF362+FV362+GL362</f>
        <v/>
      </c>
      <c r="C362" s="405">
        <f>S362+AI362+AY362+BO362+CE362+CU362+DK362+EA362+EQ362+FG362+FW362+GM362</f>
        <v/>
      </c>
      <c r="D362" s="405">
        <f>T362+AJ362+AZ362+BP362+CF362+CV362+DL362+EB362+ER362+FH362+FX362+GN362</f>
        <v/>
      </c>
      <c r="E362" s="405">
        <f>U362+AK362+BA362+BQ362+CG362+CW362+DM362+EC362+ES362+FI362+FY362+GO362</f>
        <v/>
      </c>
      <c r="F362" s="405">
        <f>V362+AL362+BB362+BR362+CH362+CX362+DN362+ED362+ET362+FJ362+FZ362+GP362</f>
        <v/>
      </c>
      <c r="G362" s="405">
        <f>W362+AM362+BC362+BS362+CI362+CY362+DO362+EE362+EU362+FK362+GA362+GQ362</f>
        <v/>
      </c>
      <c r="H362" s="405">
        <f>X362+AN362+BD362+BT362+CJ362+CZ362+DP362+EF362+EV362+FL362+GB362+GR362</f>
        <v/>
      </c>
      <c r="I362" s="405">
        <f>Y362+AO362+BE362+BU362+CK362+DA362+DQ362+EG362+EW362+FM362+GC362+GS362</f>
        <v/>
      </c>
      <c r="J362" s="405">
        <f>Z362+AP362+BF362+BV362</f>
        <v/>
      </c>
      <c r="K362" s="2700">
        <f>365/((+C362+D362-F362-G362)/((+B362+H362)/2)*DAY(A362))</f>
        <v/>
      </c>
      <c r="L362" s="2700">
        <f>+H362/C362*DAY(A362)</f>
        <v/>
      </c>
      <c r="M362" s="406">
        <f>(F362+G362)/C362</f>
        <v/>
      </c>
      <c r="N362" s="406">
        <f>+E362/(+E362+F362+G362)</f>
        <v/>
      </c>
      <c r="O362" s="407">
        <f t="array" ref="O362">E362/(SUMPRODUCT(--(CHOOSE({1,2,3},D362,F362,G362)&gt;0),CHOOSE({1,2,3},D362,F362,G362))+C362)</f>
        <v/>
      </c>
      <c r="Q362" s="2699">
        <f>EOMONTH(Q363,-1)</f>
        <v/>
      </c>
      <c r="R362" s="405">
        <f>+X361</f>
        <v/>
      </c>
      <c r="S362" s="405" t="n">
        <v>0</v>
      </c>
      <c r="T362" s="405" t="n">
        <v>0</v>
      </c>
      <c r="U362" s="405" t="n">
        <v>0</v>
      </c>
      <c r="V362" s="405" t="n">
        <v>0</v>
      </c>
      <c r="W362" s="405" t="n">
        <v>0</v>
      </c>
      <c r="X362" s="405">
        <f>SUM(R362:T362)-SUM(U362:W362)</f>
        <v/>
      </c>
      <c r="Y362" s="405" t="n">
        <v>0</v>
      </c>
      <c r="Z362" s="405">
        <f>+X362-Y362</f>
        <v/>
      </c>
      <c r="AA362" s="2700">
        <f>365/((+S362+T362-V362-W362)/((+R362+X362)/2)*DAY(Q362))</f>
        <v/>
      </c>
      <c r="AB362" s="2700">
        <f>+X362/S362*DAY(Q362)</f>
        <v/>
      </c>
      <c r="AC362" s="406">
        <f>(V362+W362)/S362</f>
        <v/>
      </c>
      <c r="AD362" s="406">
        <f>+U362/(+U362+V362+W362)</f>
        <v/>
      </c>
      <c r="AE362" s="407">
        <f t="array" ref="AE362">U362/(SUMPRODUCT(--(CHOOSE({1,2,3},T362,V362,W362)&gt;0),CHOOSE({1,2,3},T362,V362,W362))+S362)</f>
        <v/>
      </c>
      <c r="AG362" s="2699">
        <f>EOMONTH(AG363,-1)</f>
        <v/>
      </c>
      <c r="AH362" s="405">
        <f>+AN361</f>
        <v/>
      </c>
      <c r="AI362" s="405" t="n">
        <v>0</v>
      </c>
      <c r="AJ362" s="405" t="n">
        <v>0</v>
      </c>
      <c r="AK362" s="405" t="n">
        <v>0</v>
      </c>
      <c r="AL362" s="405" t="n">
        <v>0</v>
      </c>
      <c r="AM362" s="405" t="n">
        <v>0</v>
      </c>
      <c r="AN362" s="405">
        <f>SUM(AH362:AJ362)-SUM(AK362:AM362)</f>
        <v/>
      </c>
      <c r="AO362" s="405" t="n">
        <v>0</v>
      </c>
      <c r="AP362" s="405">
        <f>+AN362-AO362</f>
        <v/>
      </c>
      <c r="AQ362" s="2700">
        <f>365/((+AI362+AJ362-AL362-AM362)/((+AH362+AN362)/2)*DAY(AG362))</f>
        <v/>
      </c>
      <c r="AR362" s="2700">
        <f>+AN362/AI362*DAY(AG362)</f>
        <v/>
      </c>
      <c r="AS362" s="406">
        <f>(AL362+AM362)/AI362</f>
        <v/>
      </c>
      <c r="AT362" s="406">
        <f>+AK362/(+AK362+AL362+AM362)</f>
        <v/>
      </c>
      <c r="AU362" s="407">
        <f t="array" ref="AU362">AK362/(SUMPRODUCT(--(CHOOSE({1,2,3},AJ362,AL362,AM362)&gt;0),CHOOSE({1,2,3},AJ362,AL362,AM362))+AI362)</f>
        <v/>
      </c>
      <c r="AW362" s="2699">
        <f>EOMONTH(AW363,-1)</f>
        <v/>
      </c>
      <c r="AX362" s="405">
        <f>+BD361</f>
        <v/>
      </c>
      <c r="AY362" s="405" t="n">
        <v>0</v>
      </c>
      <c r="AZ362" s="405" t="n">
        <v>0</v>
      </c>
      <c r="BA362" s="405" t="n">
        <v>0</v>
      </c>
      <c r="BB362" s="405" t="n">
        <v>0</v>
      </c>
      <c r="BC362" s="405" t="n">
        <v>0</v>
      </c>
      <c r="BD362" s="405">
        <f>SUM(AX362:AZ362)-SUM(BA362:BC362)</f>
        <v/>
      </c>
      <c r="BE362" s="405" t="n">
        <v>0</v>
      </c>
      <c r="BF362" s="405">
        <f>+BD362-BE362</f>
        <v/>
      </c>
      <c r="BG362" s="2700">
        <f>365/((+AY362+AZ362-BB362-BC362)/((+AX362+BD362)/2)*DAY(AW362))</f>
        <v/>
      </c>
      <c r="BH362" s="2700">
        <f>+BD362/AY362*DAY(AW362)</f>
        <v/>
      </c>
      <c r="BI362" s="406">
        <f>(BB362+BC362)/AY362</f>
        <v/>
      </c>
      <c r="BJ362" s="406">
        <f>+BA362/(+BA362+BB362+BC362)</f>
        <v/>
      </c>
      <c r="BK362" s="407">
        <f t="array" ref="BK362">BA362/(SUMPRODUCT(--(CHOOSE({1,2,3},AZ362,BB362,BC362)&gt;0),CHOOSE({1,2,3},AZ362,BB362,BC362))+AY362)</f>
        <v/>
      </c>
      <c r="BM362" s="2699">
        <f>EOMONTH(BM363,-1)</f>
        <v/>
      </c>
      <c r="BN362" s="405">
        <f>+BT361</f>
        <v/>
      </c>
      <c r="BO362" s="405" t="n">
        <v>0</v>
      </c>
      <c r="BP362" s="405" t="n">
        <v>0</v>
      </c>
      <c r="BQ362" s="405" t="n">
        <v>0</v>
      </c>
      <c r="BR362" s="405" t="n">
        <v>0</v>
      </c>
      <c r="BS362" s="405" t="n">
        <v>0</v>
      </c>
      <c r="BT362" s="405">
        <f>SUM(BN362:BP362)-SUM(BQ362:BS362)</f>
        <v/>
      </c>
      <c r="BU362" s="405" t="n">
        <v>0</v>
      </c>
      <c r="BV362" s="405">
        <f>+BT362-BU362</f>
        <v/>
      </c>
      <c r="BW362" s="2700">
        <f>365/((+BO362+BP362-BR362-BS362)/((+BN362+BT362)/2)*DAY(BM362))</f>
        <v/>
      </c>
      <c r="BX362" s="2700">
        <f>+BT362/BO362*DAY(BM362)</f>
        <v/>
      </c>
      <c r="BY362" s="406">
        <f>(BR362+BS362)/BO362</f>
        <v/>
      </c>
      <c r="BZ362" s="406">
        <f>+BQ362/(+BQ362+BR362+BS362)</f>
        <v/>
      </c>
      <c r="CA362" s="407">
        <f t="array" ref="CA362">BQ362/(SUMPRODUCT(--(CHOOSE({1,2,3},BP362,BR362,BS362)&gt;0),CHOOSE({1,2,3},BP362,BR362,BS362))+BO362)</f>
        <v/>
      </c>
      <c r="CC362" s="2699">
        <f>EOMONTH(CC363,-1)</f>
        <v/>
      </c>
      <c r="CD362" s="405">
        <f>+CJ361</f>
        <v/>
      </c>
      <c r="CE362" s="405" t="n">
        <v>0</v>
      </c>
      <c r="CF362" s="405" t="n">
        <v>0</v>
      </c>
      <c r="CG362" s="405" t="n">
        <v>0</v>
      </c>
      <c r="CH362" s="405" t="n">
        <v>0</v>
      </c>
      <c r="CI362" s="405" t="n">
        <v>0</v>
      </c>
      <c r="CJ362" s="405">
        <f>SUM(CD362:CF362)-SUM(CG362:CI362)</f>
        <v/>
      </c>
      <c r="CK362" s="405" t="n">
        <v>0</v>
      </c>
      <c r="CL362" s="405">
        <f>+CJ362-CK362</f>
        <v/>
      </c>
      <c r="CM362" s="2700">
        <f>365/((+CE362+CF362-CH362-CI362)/((+CD362+CJ362)/2)*DAY(CC362))</f>
        <v/>
      </c>
      <c r="CN362" s="2700">
        <f>+CJ362/CE362*DAY(CC362)</f>
        <v/>
      </c>
      <c r="CO362" s="406">
        <f>(CH362+CI362)/CE362</f>
        <v/>
      </c>
      <c r="CP362" s="406">
        <f>+CG362/(+CG362+CH362+CI362)</f>
        <v/>
      </c>
      <c r="CQ362" s="407">
        <f t="array" ref="CQ362">CG362/(SUMPRODUCT(--(CHOOSE({1,2,3},CF362,CH362,CI362)&gt;0),CHOOSE({1,2,3},CF362,CH362,CI362))+CE362)</f>
        <v/>
      </c>
      <c r="CS362" s="2699">
        <f>EOMONTH(CS363,-1)</f>
        <v/>
      </c>
      <c r="CT362" s="405">
        <f>+CZ361</f>
        <v/>
      </c>
      <c r="CU362" s="405" t="n">
        <v>0</v>
      </c>
      <c r="CV362" s="405" t="n">
        <v>0</v>
      </c>
      <c r="CW362" s="405" t="n">
        <v>0</v>
      </c>
      <c r="CX362" s="405" t="n">
        <v>0</v>
      </c>
      <c r="CY362" s="405" t="n">
        <v>0</v>
      </c>
      <c r="CZ362" s="405">
        <f>SUM(CT362:CV362)-SUM(CW362:CY362)</f>
        <v/>
      </c>
      <c r="DA362" s="405" t="n">
        <v>0</v>
      </c>
      <c r="DB362" s="405">
        <f>+CZ362-DA362</f>
        <v/>
      </c>
      <c r="DC362" s="2700">
        <f>365/((+CU362+CV362-CX362-CY362)/((+CT362+CZ362)/2)*DAY(CS362))</f>
        <v/>
      </c>
      <c r="DD362" s="2700">
        <f>+CZ362/CU362*DAY(CS362)</f>
        <v/>
      </c>
      <c r="DE362" s="406">
        <f>(CX362+CY362)/CU362</f>
        <v/>
      </c>
      <c r="DF362" s="406">
        <f>+CW362/(+CW362+CX362+CY362)</f>
        <v/>
      </c>
      <c r="DG362" s="407">
        <f t="array" ref="DG362">CW362/(SUMPRODUCT(--(CHOOSE({1,2,3},CV362,CX362,CY362)&gt;0),CHOOSE({1,2,3},CV362,CX362,CY362))+CU362)</f>
        <v/>
      </c>
      <c r="DI362" s="2699">
        <f>EOMONTH(DI363,-1)</f>
        <v/>
      </c>
      <c r="DJ362" s="405">
        <f>+DP361</f>
        <v/>
      </c>
      <c r="DK362" s="405" t="n">
        <v>0</v>
      </c>
      <c r="DL362" s="405" t="n">
        <v>0</v>
      </c>
      <c r="DM362" s="405" t="n">
        <v>0</v>
      </c>
      <c r="DN362" s="405" t="n">
        <v>0</v>
      </c>
      <c r="DO362" s="405" t="n">
        <v>0</v>
      </c>
      <c r="DP362" s="405">
        <f>SUM(DJ362:DL362)-SUM(DM362:DO362)</f>
        <v/>
      </c>
      <c r="DQ362" s="405" t="n">
        <v>0</v>
      </c>
      <c r="DR362" s="405">
        <f>+DP362-DQ362</f>
        <v/>
      </c>
      <c r="DS362" s="2700">
        <f>365/((+DK362+DL362-DN362-DO362)/((+DJ362+DP362)/2)*DAY(DI362))</f>
        <v/>
      </c>
      <c r="DT362" s="2700">
        <f>+DP362/DK362*DAY(DI362)</f>
        <v/>
      </c>
      <c r="DU362" s="406">
        <f>(DN362+DO362)/DK362</f>
        <v/>
      </c>
      <c r="DV362" s="406">
        <f>+DM362/(+DM362+DN362+DO362)</f>
        <v/>
      </c>
      <c r="DW362" s="407">
        <f t="array" ref="DW362">DM362/(SUMPRODUCT(--(CHOOSE({1,2,3},DL362,DN362,DO362)&gt;0),CHOOSE({1,2,3},DL362,DN362,DO362))+DK362)</f>
        <v/>
      </c>
      <c r="DY362" s="2699">
        <f>EOMONTH(DY363,-1)</f>
        <v/>
      </c>
      <c r="DZ362" s="405">
        <f>+EF361</f>
        <v/>
      </c>
      <c r="EA362" s="405" t="n">
        <v>0</v>
      </c>
      <c r="EB362" s="405" t="n">
        <v>0</v>
      </c>
      <c r="EC362" s="405" t="n">
        <v>0</v>
      </c>
      <c r="ED362" s="405" t="n">
        <v>0</v>
      </c>
      <c r="EE362" s="405" t="n">
        <v>0</v>
      </c>
      <c r="EF362" s="405">
        <f>SUM(DZ362:EB362)-SUM(EC362:EE362)</f>
        <v/>
      </c>
      <c r="EG362" s="405" t="n">
        <v>0</v>
      </c>
      <c r="EH362" s="405">
        <f>+EF362-EG362</f>
        <v/>
      </c>
      <c r="EI362" s="2700">
        <f>365/((+EA362+EB362-ED362-EE362)/((+DZ362+EF362)/2)*DAY(DY362))</f>
        <v/>
      </c>
      <c r="EJ362" s="2700">
        <f>+EF362/EA362*DAY(DY362)</f>
        <v/>
      </c>
      <c r="EK362" s="406">
        <f>(ED362+EE362)/EA362</f>
        <v/>
      </c>
      <c r="EL362" s="406">
        <f>+EC362/(+EC362+ED362+EE362)</f>
        <v/>
      </c>
      <c r="EM362" s="407">
        <f t="array" ref="EM362">EC362/(SUMPRODUCT(--(CHOOSE({1,2,3},EB362,ED362,EE362)&gt;0),CHOOSE({1,2,3},EB362,ED362,EE362))+EA362)</f>
        <v/>
      </c>
      <c r="EO362" s="2699">
        <f>EOMONTH(EO363,-1)</f>
        <v/>
      </c>
      <c r="EP362" s="405">
        <f>+EV361</f>
        <v/>
      </c>
      <c r="EQ362" s="405" t="n">
        <v>0</v>
      </c>
      <c r="ER362" s="405" t="n">
        <v>0</v>
      </c>
      <c r="ES362" s="405" t="n">
        <v>0</v>
      </c>
      <c r="ET362" s="405" t="n">
        <v>0</v>
      </c>
      <c r="EU362" s="405" t="n">
        <v>0</v>
      </c>
      <c r="EV362" s="405">
        <f>SUM(EP362:ER362)-SUM(ES362:EU362)</f>
        <v/>
      </c>
      <c r="EW362" s="405" t="n">
        <v>0</v>
      </c>
      <c r="EX362" s="405">
        <f>+EV362-EW362</f>
        <v/>
      </c>
      <c r="EY362" s="2700">
        <f>365/((+EQ362+ER362-ET362-EU362)/((+EP362+EV362)/2)*DAY(EO362))</f>
        <v/>
      </c>
      <c r="EZ362" s="2700">
        <f>+EV362/EQ362*DAY(EO362)</f>
        <v/>
      </c>
      <c r="FA362" s="406">
        <f>(ET362+EU362)/EQ362</f>
        <v/>
      </c>
      <c r="FB362" s="406">
        <f>+ES362/(+ES362+ET362+EU362)</f>
        <v/>
      </c>
      <c r="FC362" s="407">
        <f t="array" ref="FC362">ES362/(SUMPRODUCT(--(CHOOSE({1,2,3},FH362,FX362,GN362)&gt;0),CHOOSE({1,2,3},FH362,FX362,GN362))+EQ362)</f>
        <v/>
      </c>
      <c r="FE362" s="2699">
        <f>EOMONTH(FE363,-1)</f>
        <v/>
      </c>
      <c r="FF362" s="405">
        <f>+FL361</f>
        <v/>
      </c>
      <c r="FG362" s="405" t="n">
        <v>0</v>
      </c>
      <c r="FH362" s="405" t="n">
        <v>0</v>
      </c>
      <c r="FI362" s="405" t="n">
        <v>0</v>
      </c>
      <c r="FJ362" s="405" t="n">
        <v>0</v>
      </c>
      <c r="FK362" s="405" t="n">
        <v>0</v>
      </c>
      <c r="FL362" s="405">
        <f>SUM(FF362:FH362)-SUM(FI362:FK362)</f>
        <v/>
      </c>
      <c r="FM362" s="405" t="n">
        <v>0</v>
      </c>
      <c r="FN362" s="405">
        <f>+FL362-FM362</f>
        <v/>
      </c>
      <c r="FO362" s="2700">
        <f>365/((+FG362+FH362-FJ362-FK362)/((+FF362+FL362)/2)*DAY(FE362))</f>
        <v/>
      </c>
      <c r="FP362" s="2700">
        <f>+FL362/FG362*DAY(FE362)</f>
        <v/>
      </c>
      <c r="FQ362" s="406">
        <f>(FJ362+FK362)/FG362</f>
        <v/>
      </c>
      <c r="FR362" s="406">
        <f>+FI362/(+FI362+FJ362+FK362)</f>
        <v/>
      </c>
      <c r="FS362" s="407">
        <f t="array" ref="FS362">FI362/(SUMPRODUCT(--(CHOOSE({1,2,3},FH362,FJ362,FK362)&gt;0),CHOOSE({1,2,3},FH362,FJ362,FK362))+FG362)</f>
        <v/>
      </c>
      <c r="FU362" s="2699">
        <f>EOMONTH(FU363,-1)</f>
        <v/>
      </c>
      <c r="FV362" s="405">
        <f>+GB361</f>
        <v/>
      </c>
      <c r="FW362" s="405" t="n">
        <v>0</v>
      </c>
      <c r="FX362" s="405" t="n">
        <v>0</v>
      </c>
      <c r="FY362" s="405" t="n">
        <v>0</v>
      </c>
      <c r="FZ362" s="405" t="n">
        <v>0</v>
      </c>
      <c r="GA362" s="405" t="n">
        <v>0</v>
      </c>
      <c r="GB362" s="405">
        <f>SUM(FV362:FX362)-SUM(FY362:GA362)</f>
        <v/>
      </c>
      <c r="GC362" s="405" t="n">
        <v>0</v>
      </c>
      <c r="GD362" s="405">
        <f>+GB362-GC362</f>
        <v/>
      </c>
      <c r="GE362" s="2700">
        <f>365/((+FW362+FX362-FZ362-GA362)/((+FV362+GB362)/2)*DAY(FU362))</f>
        <v/>
      </c>
      <c r="GF362" s="2700">
        <f>+GB362/FW362*DAY(FU362)</f>
        <v/>
      </c>
      <c r="GG362" s="406">
        <f>(FZ362+GA362)/FW362</f>
        <v/>
      </c>
      <c r="GH362" s="406">
        <f>+FY362/(+FY362+FZ362+GA362)</f>
        <v/>
      </c>
      <c r="GI362" s="407">
        <f t="array" ref="GI362">FY362/(SUMPRODUCT(--(CHOOSE({1,2,3},FX362,FZ362,GA362)&gt;0),CHOOSE({1,2,3},FX362,FZ362,GA362))+FW362)</f>
        <v/>
      </c>
      <c r="GK362" s="2699">
        <f>EOMONTH(GK363,-1)</f>
        <v/>
      </c>
      <c r="GL362" s="405">
        <f>+GR361</f>
        <v/>
      </c>
      <c r="GM362" s="405" t="n">
        <v>0</v>
      </c>
      <c r="GN362" s="405" t="n">
        <v>0</v>
      </c>
      <c r="GO362" s="405" t="n">
        <v>0</v>
      </c>
      <c r="GP362" s="405" t="n">
        <v>0</v>
      </c>
      <c r="GQ362" s="405" t="n">
        <v>0</v>
      </c>
      <c r="GR362" s="405">
        <f>SUM(GL362:GN362)-SUM(GO362:GQ362)</f>
        <v/>
      </c>
      <c r="GS362" s="405" t="n">
        <v>0</v>
      </c>
      <c r="GT362" s="405">
        <f>+GR362-GS362</f>
        <v/>
      </c>
      <c r="GU362" s="2700">
        <f>365/((+GM362+GN362-GP362-GQ362)/((+GL362+GR362)/2)*DAY(GK362))</f>
        <v/>
      </c>
      <c r="GV362" s="2700">
        <f>+GR362/GM362*DAY(GK362)</f>
        <v/>
      </c>
      <c r="GW362" s="406">
        <f>(GP362+GQ362)/GM362</f>
        <v/>
      </c>
      <c r="GX362" s="406">
        <f>+GO362/(+GO362+GP362+GQ362)</f>
        <v/>
      </c>
      <c r="GY362" s="407">
        <f t="array" ref="GY362">GO362/(SUMPRODUCT(--(CHOOSE({1,2,3},GN362,GP362,GQ362)&gt;0),CHOOSE({1,2,3},GN362,GP362,GQ362))+GM362)</f>
        <v/>
      </c>
    </row>
    <row r="363">
      <c r="A363" s="2699">
        <f>EOMONTH(A364,-1)</f>
        <v/>
      </c>
      <c r="B363" s="405">
        <f>R363+AH363+AX363+BN363+CD363+CT363+DJ363+DZ363+EP363+FF363+FV363+GL363</f>
        <v/>
      </c>
      <c r="C363" s="405">
        <f>S363+AI363+AY363+BO363+CE363+CU363+DK363+EA363+EQ363+FG363+FW363+GM363</f>
        <v/>
      </c>
      <c r="D363" s="405">
        <f>T363+AJ363+AZ363+BP363+CF363+CV363+DL363+EB363+ER363+FH363+FX363+GN363</f>
        <v/>
      </c>
      <c r="E363" s="405">
        <f>U363+AK363+BA363+BQ363+CG363+CW363+DM363+EC363+ES363+FI363+FY363+GO363</f>
        <v/>
      </c>
      <c r="F363" s="405">
        <f>V363+AL363+BB363+BR363+CH363+CX363+DN363+ED363+ET363+FJ363+FZ363+GP363</f>
        <v/>
      </c>
      <c r="G363" s="405">
        <f>W363+AM363+BC363+BS363+CI363+CY363+DO363+EE363+EU363+FK363+GA363+GQ363</f>
        <v/>
      </c>
      <c r="H363" s="405">
        <f>X363+AN363+BD363+BT363+CJ363+CZ363+DP363+EF363+EV363+FL363+GB363+GR363</f>
        <v/>
      </c>
      <c r="I363" s="405">
        <f>Y363+AO363+BE363+BU363+CK363+DA363+DQ363+EG363+EW363+FM363+GC363+GS363</f>
        <v/>
      </c>
      <c r="J363" s="405">
        <f>Z363+AP363+BF363+BV363</f>
        <v/>
      </c>
      <c r="K363" s="2700">
        <f>365/((+C363+D363-F363-G363)/((+B363+H363)/2)*DAY(A363))</f>
        <v/>
      </c>
      <c r="L363" s="2700">
        <f>+H363/C363*DAY(A363)</f>
        <v/>
      </c>
      <c r="M363" s="406">
        <f>(F363+G363)/C363</f>
        <v/>
      </c>
      <c r="N363" s="406">
        <f>+E363/(+E363+F363+G363)</f>
        <v/>
      </c>
      <c r="O363" s="407">
        <f t="array" ref="O363">E363/(SUMPRODUCT(--(CHOOSE({1,2,3},D363,F363,G363)&gt;0),CHOOSE({1,2,3},D363,F363,G363))+C363)</f>
        <v/>
      </c>
      <c r="Q363" s="2699">
        <f>EOMONTH(Q364,-1)</f>
        <v/>
      </c>
      <c r="R363" s="405">
        <f>+X362</f>
        <v/>
      </c>
      <c r="S363" s="405" t="n">
        <v>0</v>
      </c>
      <c r="T363" s="405" t="n">
        <v>0</v>
      </c>
      <c r="U363" s="405" t="n">
        <v>0</v>
      </c>
      <c r="V363" s="405" t="n">
        <v>0</v>
      </c>
      <c r="W363" s="405" t="n">
        <v>0</v>
      </c>
      <c r="X363" s="405">
        <f>SUM(R363:T363)-SUM(U363:W363)</f>
        <v/>
      </c>
      <c r="Y363" s="405" t="n">
        <v>0</v>
      </c>
      <c r="Z363" s="405">
        <f>+X363-Y363</f>
        <v/>
      </c>
      <c r="AA363" s="2700">
        <f>365/((+S363+T363-V363-W363)/((+R363+X363)/2)*DAY(Q363))</f>
        <v/>
      </c>
      <c r="AB363" s="2700">
        <f>+X363/S363*DAY(Q363)</f>
        <v/>
      </c>
      <c r="AC363" s="406">
        <f>(V363+W363)/S363</f>
        <v/>
      </c>
      <c r="AD363" s="406">
        <f>+U363/(+U363+V363+W363)</f>
        <v/>
      </c>
      <c r="AE363" s="407">
        <f t="array" ref="AE363">U363/(SUMPRODUCT(--(CHOOSE({1,2,3},T363,V363,W363)&gt;0),CHOOSE({1,2,3},T363,V363,W363))+S363)</f>
        <v/>
      </c>
      <c r="AG363" s="2699">
        <f>EOMONTH(AG364,-1)</f>
        <v/>
      </c>
      <c r="AH363" s="405">
        <f>+AN362</f>
        <v/>
      </c>
      <c r="AI363" s="405" t="n">
        <v>0</v>
      </c>
      <c r="AJ363" s="405" t="n">
        <v>0</v>
      </c>
      <c r="AK363" s="405" t="n">
        <v>0</v>
      </c>
      <c r="AL363" s="405" t="n">
        <v>0</v>
      </c>
      <c r="AM363" s="405" t="n">
        <v>0</v>
      </c>
      <c r="AN363" s="405">
        <f>SUM(AH363:AJ363)-SUM(AK363:AM363)</f>
        <v/>
      </c>
      <c r="AO363" s="405" t="n">
        <v>0</v>
      </c>
      <c r="AP363" s="405">
        <f>+AN363-AO363</f>
        <v/>
      </c>
      <c r="AQ363" s="2700">
        <f>365/((+AI363+AJ363-AL363-AM363)/((+AH363+AN363)/2)*DAY(AG363))</f>
        <v/>
      </c>
      <c r="AR363" s="2700">
        <f>+AN363/AI363*DAY(AG363)</f>
        <v/>
      </c>
      <c r="AS363" s="406">
        <f>(AL363+AM363)/AI363</f>
        <v/>
      </c>
      <c r="AT363" s="406">
        <f>+AK363/(+AK363+AL363+AM363)</f>
        <v/>
      </c>
      <c r="AU363" s="407">
        <f t="array" ref="AU363">AK363/(SUMPRODUCT(--(CHOOSE({1,2,3},AJ363,AL363,AM363)&gt;0),CHOOSE({1,2,3},AJ363,AL363,AM363))+AI363)</f>
        <v/>
      </c>
      <c r="AW363" s="2699">
        <f>EOMONTH(AW364,-1)</f>
        <v/>
      </c>
      <c r="AX363" s="405">
        <f>+BD362</f>
        <v/>
      </c>
      <c r="AY363" s="405" t="n">
        <v>0</v>
      </c>
      <c r="AZ363" s="405" t="n">
        <v>0</v>
      </c>
      <c r="BA363" s="405" t="n">
        <v>0</v>
      </c>
      <c r="BB363" s="405" t="n">
        <v>0</v>
      </c>
      <c r="BC363" s="405" t="n">
        <v>0</v>
      </c>
      <c r="BD363" s="405">
        <f>SUM(AX363:AZ363)-SUM(BA363:BC363)</f>
        <v/>
      </c>
      <c r="BE363" s="405" t="n">
        <v>0</v>
      </c>
      <c r="BF363" s="405">
        <f>+BD363-BE363</f>
        <v/>
      </c>
      <c r="BG363" s="2700">
        <f>365/((+AY363+AZ363-BB363-BC363)/((+AX363+BD363)/2)*DAY(AW363))</f>
        <v/>
      </c>
      <c r="BH363" s="2700">
        <f>+BD363/AY363*DAY(AW363)</f>
        <v/>
      </c>
      <c r="BI363" s="406">
        <f>(BB363+BC363)/AY363</f>
        <v/>
      </c>
      <c r="BJ363" s="406">
        <f>+BA363/(+BA363+BB363+BC363)</f>
        <v/>
      </c>
      <c r="BK363" s="407">
        <f t="array" ref="BK363">BA363/(SUMPRODUCT(--(CHOOSE({1,2,3},AZ363,BB363,BC363)&gt;0),CHOOSE({1,2,3},AZ363,BB363,BC363))+AY363)</f>
        <v/>
      </c>
      <c r="BM363" s="2699">
        <f>EOMONTH(BM364,-1)</f>
        <v/>
      </c>
      <c r="BN363" s="405">
        <f>+BT362</f>
        <v/>
      </c>
      <c r="BO363" s="405" t="n">
        <v>0</v>
      </c>
      <c r="BP363" s="405" t="n">
        <v>0</v>
      </c>
      <c r="BQ363" s="405" t="n">
        <v>0</v>
      </c>
      <c r="BR363" s="405" t="n">
        <v>0</v>
      </c>
      <c r="BS363" s="405" t="n">
        <v>0</v>
      </c>
      <c r="BT363" s="405">
        <f>SUM(BN363:BP363)-SUM(BQ363:BS363)</f>
        <v/>
      </c>
      <c r="BU363" s="405" t="n">
        <v>0</v>
      </c>
      <c r="BV363" s="405">
        <f>+BT363-BU363</f>
        <v/>
      </c>
      <c r="BW363" s="2700">
        <f>365/((+BO363+BP363-BR363-BS363)/((+BN363+BT363)/2)*DAY(BM363))</f>
        <v/>
      </c>
      <c r="BX363" s="2700">
        <f>+BT363/BO363*DAY(BM363)</f>
        <v/>
      </c>
      <c r="BY363" s="406">
        <f>(BR363+BS363)/BO363</f>
        <v/>
      </c>
      <c r="BZ363" s="406">
        <f>+BQ363/(+BQ363+BR363+BS363)</f>
        <v/>
      </c>
      <c r="CA363" s="407">
        <f t="array" ref="CA363">BQ363/(SUMPRODUCT(--(CHOOSE({1,2,3},BP363,BR363,BS363)&gt;0),CHOOSE({1,2,3},BP363,BR363,BS363))+BO363)</f>
        <v/>
      </c>
      <c r="CC363" s="2699">
        <f>EOMONTH(CC364,-1)</f>
        <v/>
      </c>
      <c r="CD363" s="405">
        <f>+CJ362</f>
        <v/>
      </c>
      <c r="CE363" s="405" t="n">
        <v>0</v>
      </c>
      <c r="CF363" s="405" t="n">
        <v>0</v>
      </c>
      <c r="CG363" s="405" t="n">
        <v>0</v>
      </c>
      <c r="CH363" s="405" t="n">
        <v>0</v>
      </c>
      <c r="CI363" s="405" t="n">
        <v>0</v>
      </c>
      <c r="CJ363" s="405">
        <f>SUM(CD363:CF363)-SUM(CG363:CI363)</f>
        <v/>
      </c>
      <c r="CK363" s="405" t="n">
        <v>0</v>
      </c>
      <c r="CL363" s="405">
        <f>+CJ363-CK363</f>
        <v/>
      </c>
      <c r="CM363" s="2700">
        <f>365/((+CE363+CF363-CH363-CI363)/((+CD363+CJ363)/2)*DAY(CC363))</f>
        <v/>
      </c>
      <c r="CN363" s="2700">
        <f>+CJ363/CE363*DAY(CC363)</f>
        <v/>
      </c>
      <c r="CO363" s="406">
        <f>(CH363+CI363)/CE363</f>
        <v/>
      </c>
      <c r="CP363" s="406">
        <f>+CG363/(+CG363+CH363+CI363)</f>
        <v/>
      </c>
      <c r="CQ363" s="407">
        <f t="array" ref="CQ363">CG363/(SUMPRODUCT(--(CHOOSE({1,2,3},CF363,CH363,CI363)&gt;0),CHOOSE({1,2,3},CF363,CH363,CI363))+CE363)</f>
        <v/>
      </c>
      <c r="CS363" s="2699">
        <f>EOMONTH(CS364,-1)</f>
        <v/>
      </c>
      <c r="CT363" s="405">
        <f>+CZ362</f>
        <v/>
      </c>
      <c r="CU363" s="405" t="n">
        <v>0</v>
      </c>
      <c r="CV363" s="405" t="n">
        <v>0</v>
      </c>
      <c r="CW363" s="405" t="n">
        <v>0</v>
      </c>
      <c r="CX363" s="405" t="n">
        <v>0</v>
      </c>
      <c r="CY363" s="405" t="n">
        <v>0</v>
      </c>
      <c r="CZ363" s="405">
        <f>SUM(CT363:CV363)-SUM(CW363:CY363)</f>
        <v/>
      </c>
      <c r="DA363" s="405" t="n">
        <v>0</v>
      </c>
      <c r="DB363" s="405">
        <f>+CZ363-DA363</f>
        <v/>
      </c>
      <c r="DC363" s="2700">
        <f>365/((+CU363+CV363-CX363-CY363)/((+CT363+CZ363)/2)*DAY(CS363))</f>
        <v/>
      </c>
      <c r="DD363" s="2700">
        <f>+CZ363/CU363*DAY(CS363)</f>
        <v/>
      </c>
      <c r="DE363" s="406">
        <f>(CX363+CY363)/CU363</f>
        <v/>
      </c>
      <c r="DF363" s="406">
        <f>+CW363/(+CW363+CX363+CY363)</f>
        <v/>
      </c>
      <c r="DG363" s="407">
        <f t="array" ref="DG363">CW363/(SUMPRODUCT(--(CHOOSE({1,2,3},CV363,CX363,CY363)&gt;0),CHOOSE({1,2,3},CV363,CX363,CY363))+CU363)</f>
        <v/>
      </c>
      <c r="DI363" s="2699">
        <f>EOMONTH(DI364,-1)</f>
        <v/>
      </c>
      <c r="DJ363" s="405">
        <f>+DP362</f>
        <v/>
      </c>
      <c r="DK363" s="405" t="n">
        <v>0</v>
      </c>
      <c r="DL363" s="405" t="n">
        <v>0</v>
      </c>
      <c r="DM363" s="405" t="n">
        <v>0</v>
      </c>
      <c r="DN363" s="405" t="n">
        <v>0</v>
      </c>
      <c r="DO363" s="405" t="n">
        <v>0</v>
      </c>
      <c r="DP363" s="405">
        <f>SUM(DJ363:DL363)-SUM(DM363:DO363)</f>
        <v/>
      </c>
      <c r="DQ363" s="405" t="n">
        <v>0</v>
      </c>
      <c r="DR363" s="405">
        <f>+DP363-DQ363</f>
        <v/>
      </c>
      <c r="DS363" s="2700">
        <f>365/((+DK363+DL363-DN363-DO363)/((+DJ363+DP363)/2)*DAY(DI363))</f>
        <v/>
      </c>
      <c r="DT363" s="2700">
        <f>+DP363/DK363*DAY(DI363)</f>
        <v/>
      </c>
      <c r="DU363" s="406">
        <f>(DN363+DO363)/DK363</f>
        <v/>
      </c>
      <c r="DV363" s="406">
        <f>+DM363/(+DM363+DN363+DO363)</f>
        <v/>
      </c>
      <c r="DW363" s="407">
        <f t="array" ref="DW363">DM363/(SUMPRODUCT(--(CHOOSE({1,2,3},DL363,DN363,DO363)&gt;0),CHOOSE({1,2,3},DL363,DN363,DO363))+DK363)</f>
        <v/>
      </c>
      <c r="DY363" s="2699">
        <f>EOMONTH(DY364,-1)</f>
        <v/>
      </c>
      <c r="DZ363" s="405">
        <f>+EF362</f>
        <v/>
      </c>
      <c r="EA363" s="405" t="n">
        <v>0</v>
      </c>
      <c r="EB363" s="405" t="n">
        <v>0</v>
      </c>
      <c r="EC363" s="405" t="n">
        <v>0</v>
      </c>
      <c r="ED363" s="405" t="n">
        <v>0</v>
      </c>
      <c r="EE363" s="405" t="n">
        <v>0</v>
      </c>
      <c r="EF363" s="405">
        <f>SUM(DZ363:EB363)-SUM(EC363:EE363)</f>
        <v/>
      </c>
      <c r="EG363" s="405" t="n">
        <v>0</v>
      </c>
      <c r="EH363" s="405">
        <f>+EF363-EG363</f>
        <v/>
      </c>
      <c r="EI363" s="2700">
        <f>365/((+EA363+EB363-ED363-EE363)/((+DZ363+EF363)/2)*DAY(DY363))</f>
        <v/>
      </c>
      <c r="EJ363" s="2700">
        <f>+EF363/EA363*DAY(DY363)</f>
        <v/>
      </c>
      <c r="EK363" s="406">
        <f>(ED363+EE363)/EA363</f>
        <v/>
      </c>
      <c r="EL363" s="406">
        <f>+EC363/(+EC363+ED363+EE363)</f>
        <v/>
      </c>
      <c r="EM363" s="407">
        <f t="array" ref="EM363">EC363/(SUMPRODUCT(--(CHOOSE({1,2,3},EB363,ED363,EE363)&gt;0),CHOOSE({1,2,3},EB363,ED363,EE363))+EA363)</f>
        <v/>
      </c>
      <c r="EO363" s="2699">
        <f>EOMONTH(EO364,-1)</f>
        <v/>
      </c>
      <c r="EP363" s="405">
        <f>+EV362</f>
        <v/>
      </c>
      <c r="EQ363" s="405" t="n">
        <v>0</v>
      </c>
      <c r="ER363" s="405" t="n">
        <v>0</v>
      </c>
      <c r="ES363" s="405" t="n">
        <v>0</v>
      </c>
      <c r="ET363" s="405" t="n">
        <v>0</v>
      </c>
      <c r="EU363" s="405" t="n">
        <v>0</v>
      </c>
      <c r="EV363" s="405">
        <f>SUM(EP363:ER363)-SUM(ES363:EU363)</f>
        <v/>
      </c>
      <c r="EW363" s="405" t="n">
        <v>0</v>
      </c>
      <c r="EX363" s="405">
        <f>+EV363-EW363</f>
        <v/>
      </c>
      <c r="EY363" s="2700">
        <f>365/((+EQ363+ER363-ET363-EU363)/((+EP363+EV363)/2)*DAY(EO363))</f>
        <v/>
      </c>
      <c r="EZ363" s="2700">
        <f>+EV363/EQ363*DAY(EO363)</f>
        <v/>
      </c>
      <c r="FA363" s="406">
        <f>(ET363+EU363)/EQ363</f>
        <v/>
      </c>
      <c r="FB363" s="406">
        <f>+ES363/(+ES363+ET363+EU363)</f>
        <v/>
      </c>
      <c r="FC363" s="407">
        <f t="array" ref="FC363">ES363/(SUMPRODUCT(--(CHOOSE({1,2,3},FH363,FX363,GN363)&gt;0),CHOOSE({1,2,3},FH363,FX363,GN363))+EQ363)</f>
        <v/>
      </c>
      <c r="FE363" s="2699">
        <f>EOMONTH(FE364,-1)</f>
        <v/>
      </c>
      <c r="FF363" s="405">
        <f>+FL362</f>
        <v/>
      </c>
      <c r="FG363" s="405" t="n">
        <v>0</v>
      </c>
      <c r="FH363" s="405" t="n">
        <v>0</v>
      </c>
      <c r="FI363" s="405" t="n">
        <v>0</v>
      </c>
      <c r="FJ363" s="405" t="n">
        <v>0</v>
      </c>
      <c r="FK363" s="405" t="n">
        <v>0</v>
      </c>
      <c r="FL363" s="405">
        <f>SUM(FF363:FH363)-SUM(FI363:FK363)</f>
        <v/>
      </c>
      <c r="FM363" s="405" t="n">
        <v>0</v>
      </c>
      <c r="FN363" s="405">
        <f>+FL363-FM363</f>
        <v/>
      </c>
      <c r="FO363" s="2700">
        <f>365/((+FG363+FH363-FJ363-FK363)/((+FF363+FL363)/2)*DAY(FE363))</f>
        <v/>
      </c>
      <c r="FP363" s="2700">
        <f>+FL363/FG363*DAY(FE363)</f>
        <v/>
      </c>
      <c r="FQ363" s="406">
        <f>(FJ363+FK363)/FG363</f>
        <v/>
      </c>
      <c r="FR363" s="406">
        <f>+FI363/(+FI363+FJ363+FK363)</f>
        <v/>
      </c>
      <c r="FS363" s="407">
        <f t="array" ref="FS363">FI363/(SUMPRODUCT(--(CHOOSE({1,2,3},FH363,FJ363,FK363)&gt;0),CHOOSE({1,2,3},FH363,FJ363,FK363))+FG363)</f>
        <v/>
      </c>
      <c r="FU363" s="2699">
        <f>EOMONTH(FU364,-1)</f>
        <v/>
      </c>
      <c r="FV363" s="405">
        <f>+GB362</f>
        <v/>
      </c>
      <c r="FW363" s="405" t="n">
        <v>0</v>
      </c>
      <c r="FX363" s="405" t="n">
        <v>0</v>
      </c>
      <c r="FY363" s="405" t="n">
        <v>0</v>
      </c>
      <c r="FZ363" s="405" t="n">
        <v>0</v>
      </c>
      <c r="GA363" s="405" t="n">
        <v>0</v>
      </c>
      <c r="GB363" s="405">
        <f>SUM(FV363:FX363)-SUM(FY363:GA363)</f>
        <v/>
      </c>
      <c r="GC363" s="405" t="n">
        <v>0</v>
      </c>
      <c r="GD363" s="405">
        <f>+GB363-GC363</f>
        <v/>
      </c>
      <c r="GE363" s="2700">
        <f>365/((+FW363+FX363-FZ363-GA363)/((+FV363+GB363)/2)*DAY(FU363))</f>
        <v/>
      </c>
      <c r="GF363" s="2700">
        <f>+GB363/FW363*DAY(FU363)</f>
        <v/>
      </c>
      <c r="GG363" s="406">
        <f>(FZ363+GA363)/FW363</f>
        <v/>
      </c>
      <c r="GH363" s="406">
        <f>+FY363/(+FY363+FZ363+GA363)</f>
        <v/>
      </c>
      <c r="GI363" s="407">
        <f t="array" ref="GI363">FY363/(SUMPRODUCT(--(CHOOSE({1,2,3},FX363,FZ363,GA363)&gt;0),CHOOSE({1,2,3},FX363,FZ363,GA363))+FW363)</f>
        <v/>
      </c>
      <c r="GK363" s="2699">
        <f>EOMONTH(GK364,-1)</f>
        <v/>
      </c>
      <c r="GL363" s="405">
        <f>+GR362</f>
        <v/>
      </c>
      <c r="GM363" s="405" t="n">
        <v>0</v>
      </c>
      <c r="GN363" s="405" t="n">
        <v>0</v>
      </c>
      <c r="GO363" s="405" t="n">
        <v>0</v>
      </c>
      <c r="GP363" s="405" t="n">
        <v>0</v>
      </c>
      <c r="GQ363" s="405" t="n">
        <v>0</v>
      </c>
      <c r="GR363" s="405">
        <f>SUM(GL363:GN363)-SUM(GO363:GQ363)</f>
        <v/>
      </c>
      <c r="GS363" s="405" t="n">
        <v>0</v>
      </c>
      <c r="GT363" s="405">
        <f>+GR363-GS363</f>
        <v/>
      </c>
      <c r="GU363" s="2700">
        <f>365/((+GM363+GN363-GP363-GQ363)/((+GL363+GR363)/2)*DAY(GK363))</f>
        <v/>
      </c>
      <c r="GV363" s="2700">
        <f>+GR363/GM363*DAY(GK363)</f>
        <v/>
      </c>
      <c r="GW363" s="406">
        <f>(GP363+GQ363)/GM363</f>
        <v/>
      </c>
      <c r="GX363" s="406">
        <f>+GO363/(+GO363+GP363+GQ363)</f>
        <v/>
      </c>
      <c r="GY363" s="407">
        <f t="array" ref="GY363">GO363/(SUMPRODUCT(--(CHOOSE({1,2,3},GN363,GP363,GQ363)&gt;0),CHOOSE({1,2,3},GN363,GP363,GQ363))+GM363)</f>
        <v/>
      </c>
    </row>
    <row r="364">
      <c r="A364" s="2699">
        <f>EOMONTH(A365,-1)</f>
        <v/>
      </c>
      <c r="B364" s="405">
        <f>R364+AH364+AX364+BN364+CD364+CT364+DJ364+DZ364+EP364+FF364+FV364+GL364</f>
        <v/>
      </c>
      <c r="C364" s="405">
        <f>S364+AI364+AY364+BO364+CE364+CU364+DK364+EA364+EQ364+FG364+FW364+GM364</f>
        <v/>
      </c>
      <c r="D364" s="405">
        <f>T364+AJ364+AZ364+BP364+CF364+CV364+DL364+EB364+ER364+FH364+FX364+GN364</f>
        <v/>
      </c>
      <c r="E364" s="405">
        <f>U364+AK364+BA364+BQ364+CG364+CW364+DM364+EC364+ES364+FI364+FY364+GO364</f>
        <v/>
      </c>
      <c r="F364" s="405">
        <f>V364+AL364+BB364+BR364+CH364+CX364+DN364+ED364+ET364+FJ364+FZ364+GP364</f>
        <v/>
      </c>
      <c r="G364" s="405">
        <f>W364+AM364+BC364+BS364+CI364+CY364+DO364+EE364+EU364+FK364+GA364+GQ364</f>
        <v/>
      </c>
      <c r="H364" s="405">
        <f>X364+AN364+BD364+BT364+CJ364+CZ364+DP364+EF364+EV364+FL364+GB364+GR364</f>
        <v/>
      </c>
      <c r="I364" s="405">
        <f>Y364+AO364+BE364+BU364+CK364+DA364+DQ364+EG364+EW364+FM364+GC364+GS364</f>
        <v/>
      </c>
      <c r="J364" s="405">
        <f>Z364+AP364+BF364+BV364</f>
        <v/>
      </c>
      <c r="K364" s="2700">
        <f>365/((+C364+D364-F364-G364)/((+B364+H364)/2)*DAY(A364))</f>
        <v/>
      </c>
      <c r="L364" s="2700">
        <f>+H364/C364*DAY(A364)</f>
        <v/>
      </c>
      <c r="M364" s="406">
        <f>(F364+G364)/C364</f>
        <v/>
      </c>
      <c r="N364" s="406">
        <f>+E364/(+E364+F364+G364)</f>
        <v/>
      </c>
      <c r="O364" s="407">
        <f t="array" ref="O364">E364/(SUMPRODUCT(--(CHOOSE({1,2,3},D364,F364,G364)&gt;0),CHOOSE({1,2,3},D364,F364,G364))+C364)</f>
        <v/>
      </c>
      <c r="Q364" s="2699">
        <f>EOMONTH(Q365,-1)</f>
        <v/>
      </c>
      <c r="R364" s="405">
        <f>+X363</f>
        <v/>
      </c>
      <c r="S364" s="405" t="n">
        <v>0</v>
      </c>
      <c r="T364" s="405" t="n">
        <v>0</v>
      </c>
      <c r="U364" s="405" t="n">
        <v>0</v>
      </c>
      <c r="V364" s="405" t="n">
        <v>0</v>
      </c>
      <c r="W364" s="405" t="n">
        <v>0</v>
      </c>
      <c r="X364" s="405">
        <f>SUM(R364:T364)-SUM(U364:W364)</f>
        <v/>
      </c>
      <c r="Y364" s="405" t="n">
        <v>0</v>
      </c>
      <c r="Z364" s="405">
        <f>+X364-Y364</f>
        <v/>
      </c>
      <c r="AA364" s="2700">
        <f>365/((+S364+T364-V364-W364)/((+R364+X364)/2)*DAY(Q364))</f>
        <v/>
      </c>
      <c r="AB364" s="2700">
        <f>+X364/S364*DAY(Q364)</f>
        <v/>
      </c>
      <c r="AC364" s="406">
        <f>(V364+W364)/S364</f>
        <v/>
      </c>
      <c r="AD364" s="406">
        <f>+U364/(+U364+V364+W364)</f>
        <v/>
      </c>
      <c r="AE364" s="407">
        <f t="array" ref="AE364">U364/(SUMPRODUCT(--(CHOOSE({1,2,3},T364,V364,W364)&gt;0),CHOOSE({1,2,3},T364,V364,W364))+S364)</f>
        <v/>
      </c>
      <c r="AG364" s="2699">
        <f>EOMONTH(AG365,-1)</f>
        <v/>
      </c>
      <c r="AH364" s="405">
        <f>+AN363</f>
        <v/>
      </c>
      <c r="AI364" s="405" t="n">
        <v>0</v>
      </c>
      <c r="AJ364" s="405" t="n">
        <v>0</v>
      </c>
      <c r="AK364" s="405" t="n">
        <v>0</v>
      </c>
      <c r="AL364" s="405" t="n">
        <v>0</v>
      </c>
      <c r="AM364" s="405" t="n">
        <v>0</v>
      </c>
      <c r="AN364" s="405">
        <f>SUM(AH364:AJ364)-SUM(AK364:AM364)</f>
        <v/>
      </c>
      <c r="AO364" s="405" t="n">
        <v>0</v>
      </c>
      <c r="AP364" s="405">
        <f>+AN364-AO364</f>
        <v/>
      </c>
      <c r="AQ364" s="2700">
        <f>365/((+AI364+AJ364-AL364-AM364)/((+AH364+AN364)/2)*DAY(AG364))</f>
        <v/>
      </c>
      <c r="AR364" s="2700">
        <f>+AN364/AI364*DAY(AG364)</f>
        <v/>
      </c>
      <c r="AS364" s="406">
        <f>(AL364+AM364)/AI364</f>
        <v/>
      </c>
      <c r="AT364" s="406">
        <f>+AK364/(+AK364+AL364+AM364)</f>
        <v/>
      </c>
      <c r="AU364" s="407">
        <f t="array" ref="AU364">AK364/(SUMPRODUCT(--(CHOOSE({1,2,3},AJ364,AL364,AM364)&gt;0),CHOOSE({1,2,3},AJ364,AL364,AM364))+AI364)</f>
        <v/>
      </c>
      <c r="AW364" s="2699">
        <f>EOMONTH(AW365,-1)</f>
        <v/>
      </c>
      <c r="AX364" s="405">
        <f>+BD363</f>
        <v/>
      </c>
      <c r="AY364" s="405" t="n">
        <v>0</v>
      </c>
      <c r="AZ364" s="405" t="n">
        <v>0</v>
      </c>
      <c r="BA364" s="405" t="n">
        <v>0</v>
      </c>
      <c r="BB364" s="405" t="n">
        <v>0</v>
      </c>
      <c r="BC364" s="405" t="n">
        <v>0</v>
      </c>
      <c r="BD364" s="405">
        <f>SUM(AX364:AZ364)-SUM(BA364:BC364)</f>
        <v/>
      </c>
      <c r="BE364" s="405" t="n">
        <v>0</v>
      </c>
      <c r="BF364" s="405">
        <f>+BD364-BE364</f>
        <v/>
      </c>
      <c r="BG364" s="2700">
        <f>365/((+AY364+AZ364-BB364-BC364)/((+AX364+BD364)/2)*DAY(AW364))</f>
        <v/>
      </c>
      <c r="BH364" s="2700">
        <f>+BD364/AY364*DAY(AW364)</f>
        <v/>
      </c>
      <c r="BI364" s="406">
        <f>(BB364+BC364)/AY364</f>
        <v/>
      </c>
      <c r="BJ364" s="406">
        <f>+BA364/(+BA364+BB364+BC364)</f>
        <v/>
      </c>
      <c r="BK364" s="407">
        <f t="array" ref="BK364">BA364/(SUMPRODUCT(--(CHOOSE({1,2,3},AZ364,BB364,BC364)&gt;0),CHOOSE({1,2,3},AZ364,BB364,BC364))+AY364)</f>
        <v/>
      </c>
      <c r="BM364" s="2699">
        <f>EOMONTH(BM365,-1)</f>
        <v/>
      </c>
      <c r="BN364" s="405">
        <f>+BT363</f>
        <v/>
      </c>
      <c r="BO364" s="405" t="n">
        <v>0</v>
      </c>
      <c r="BP364" s="405" t="n">
        <v>0</v>
      </c>
      <c r="BQ364" s="405" t="n">
        <v>0</v>
      </c>
      <c r="BR364" s="405" t="n">
        <v>0</v>
      </c>
      <c r="BS364" s="405" t="n">
        <v>0</v>
      </c>
      <c r="BT364" s="405">
        <f>SUM(BN364:BP364)-SUM(BQ364:BS364)</f>
        <v/>
      </c>
      <c r="BU364" s="405" t="n">
        <v>0</v>
      </c>
      <c r="BV364" s="405">
        <f>+BT364-BU364</f>
        <v/>
      </c>
      <c r="BW364" s="2700">
        <f>365/((+BO364+BP364-BR364-BS364)/((+BN364+BT364)/2)*DAY(BM364))</f>
        <v/>
      </c>
      <c r="BX364" s="2700">
        <f>+BT364/BO364*DAY(BM364)</f>
        <v/>
      </c>
      <c r="BY364" s="406">
        <f>(BR364+BS364)/BO364</f>
        <v/>
      </c>
      <c r="BZ364" s="406">
        <f>+BQ364/(+BQ364+BR364+BS364)</f>
        <v/>
      </c>
      <c r="CA364" s="407">
        <f t="array" ref="CA364">BQ364/(SUMPRODUCT(--(CHOOSE({1,2,3},BP364,BR364,BS364)&gt;0),CHOOSE({1,2,3},BP364,BR364,BS364))+BO364)</f>
        <v/>
      </c>
      <c r="CC364" s="2699">
        <f>EOMONTH(CC365,-1)</f>
        <v/>
      </c>
      <c r="CD364" s="405">
        <f>+CJ363</f>
        <v/>
      </c>
      <c r="CE364" s="405" t="n">
        <v>0</v>
      </c>
      <c r="CF364" s="405" t="n">
        <v>0</v>
      </c>
      <c r="CG364" s="405" t="n">
        <v>0</v>
      </c>
      <c r="CH364" s="405" t="n">
        <v>0</v>
      </c>
      <c r="CI364" s="405" t="n">
        <v>0</v>
      </c>
      <c r="CJ364" s="405">
        <f>SUM(CD364:CF364)-SUM(CG364:CI364)</f>
        <v/>
      </c>
      <c r="CK364" s="405" t="n">
        <v>0</v>
      </c>
      <c r="CL364" s="405">
        <f>+CJ364-CK364</f>
        <v/>
      </c>
      <c r="CM364" s="2700">
        <f>365/((+CE364+CF364-CH364-CI364)/((+CD364+CJ364)/2)*DAY(CC364))</f>
        <v/>
      </c>
      <c r="CN364" s="2700">
        <f>+CJ364/CE364*DAY(CC364)</f>
        <v/>
      </c>
      <c r="CO364" s="406">
        <f>(CH364+CI364)/CE364</f>
        <v/>
      </c>
      <c r="CP364" s="406">
        <f>+CG364/(+CG364+CH364+CI364)</f>
        <v/>
      </c>
      <c r="CQ364" s="407">
        <f t="array" ref="CQ364">CG364/(SUMPRODUCT(--(CHOOSE({1,2,3},CF364,CH364,CI364)&gt;0),CHOOSE({1,2,3},CF364,CH364,CI364))+CE364)</f>
        <v/>
      </c>
      <c r="CS364" s="2699">
        <f>EOMONTH(CS365,-1)</f>
        <v/>
      </c>
      <c r="CT364" s="405">
        <f>+CZ363</f>
        <v/>
      </c>
      <c r="CU364" s="405" t="n">
        <v>0</v>
      </c>
      <c r="CV364" s="405" t="n">
        <v>0</v>
      </c>
      <c r="CW364" s="405" t="n">
        <v>0</v>
      </c>
      <c r="CX364" s="405" t="n">
        <v>0</v>
      </c>
      <c r="CY364" s="405" t="n">
        <v>0</v>
      </c>
      <c r="CZ364" s="405">
        <f>SUM(CT364:CV364)-SUM(CW364:CY364)</f>
        <v/>
      </c>
      <c r="DA364" s="405" t="n">
        <v>0</v>
      </c>
      <c r="DB364" s="405">
        <f>+CZ364-DA364</f>
        <v/>
      </c>
      <c r="DC364" s="2700">
        <f>365/((+CU364+CV364-CX364-CY364)/((+CT364+CZ364)/2)*DAY(CS364))</f>
        <v/>
      </c>
      <c r="DD364" s="2700">
        <f>+CZ364/CU364*DAY(CS364)</f>
        <v/>
      </c>
      <c r="DE364" s="406">
        <f>(CX364+CY364)/CU364</f>
        <v/>
      </c>
      <c r="DF364" s="406">
        <f>+CW364/(+CW364+CX364+CY364)</f>
        <v/>
      </c>
      <c r="DG364" s="407">
        <f t="array" ref="DG364">CW364/(SUMPRODUCT(--(CHOOSE({1,2,3},CV364,CX364,CY364)&gt;0),CHOOSE({1,2,3},CV364,CX364,CY364))+CU364)</f>
        <v/>
      </c>
      <c r="DI364" s="2699">
        <f>EOMONTH(DI365,-1)</f>
        <v/>
      </c>
      <c r="DJ364" s="405">
        <f>+DP363</f>
        <v/>
      </c>
      <c r="DK364" s="405" t="n">
        <v>0</v>
      </c>
      <c r="DL364" s="405" t="n">
        <v>0</v>
      </c>
      <c r="DM364" s="405" t="n">
        <v>0</v>
      </c>
      <c r="DN364" s="405" t="n">
        <v>0</v>
      </c>
      <c r="DO364" s="405" t="n">
        <v>0</v>
      </c>
      <c r="DP364" s="405">
        <f>SUM(DJ364:DL364)-SUM(DM364:DO364)</f>
        <v/>
      </c>
      <c r="DQ364" s="405" t="n">
        <v>0</v>
      </c>
      <c r="DR364" s="405">
        <f>+DP364-DQ364</f>
        <v/>
      </c>
      <c r="DS364" s="2700">
        <f>365/((+DK364+DL364-DN364-DO364)/((+DJ364+DP364)/2)*DAY(DI364))</f>
        <v/>
      </c>
      <c r="DT364" s="2700">
        <f>+DP364/DK364*DAY(DI364)</f>
        <v/>
      </c>
      <c r="DU364" s="406">
        <f>(DN364+DO364)/DK364</f>
        <v/>
      </c>
      <c r="DV364" s="406">
        <f>+DM364/(+DM364+DN364+DO364)</f>
        <v/>
      </c>
      <c r="DW364" s="407">
        <f t="array" ref="DW364">DM364/(SUMPRODUCT(--(CHOOSE({1,2,3},DL364,DN364,DO364)&gt;0),CHOOSE({1,2,3},DL364,DN364,DO364))+DK364)</f>
        <v/>
      </c>
      <c r="DY364" s="2699">
        <f>EOMONTH(DY365,-1)</f>
        <v/>
      </c>
      <c r="DZ364" s="405">
        <f>+EF363</f>
        <v/>
      </c>
      <c r="EA364" s="405" t="n">
        <v>0</v>
      </c>
      <c r="EB364" s="405" t="n">
        <v>0</v>
      </c>
      <c r="EC364" s="405" t="n">
        <v>0</v>
      </c>
      <c r="ED364" s="405" t="n">
        <v>0</v>
      </c>
      <c r="EE364" s="405" t="n">
        <v>0</v>
      </c>
      <c r="EF364" s="405">
        <f>SUM(DZ364:EB364)-SUM(EC364:EE364)</f>
        <v/>
      </c>
      <c r="EG364" s="405" t="n">
        <v>0</v>
      </c>
      <c r="EH364" s="405">
        <f>+EF364-EG364</f>
        <v/>
      </c>
      <c r="EI364" s="2700">
        <f>365/((+EA364+EB364-ED364-EE364)/((+DZ364+EF364)/2)*DAY(DY364))</f>
        <v/>
      </c>
      <c r="EJ364" s="2700">
        <f>+EF364/EA364*DAY(DY364)</f>
        <v/>
      </c>
      <c r="EK364" s="406">
        <f>(ED364+EE364)/EA364</f>
        <v/>
      </c>
      <c r="EL364" s="406">
        <f>+EC364/(+EC364+ED364+EE364)</f>
        <v/>
      </c>
      <c r="EM364" s="407">
        <f t="array" ref="EM364">EC364/(SUMPRODUCT(--(CHOOSE({1,2,3},EB364,ED364,EE364)&gt;0),CHOOSE({1,2,3},EB364,ED364,EE364))+EA364)</f>
        <v/>
      </c>
      <c r="EO364" s="2699">
        <f>EOMONTH(EO365,-1)</f>
        <v/>
      </c>
      <c r="EP364" s="405">
        <f>+EV363</f>
        <v/>
      </c>
      <c r="EQ364" s="405" t="n">
        <v>0</v>
      </c>
      <c r="ER364" s="405" t="n">
        <v>0</v>
      </c>
      <c r="ES364" s="405" t="n">
        <v>0</v>
      </c>
      <c r="ET364" s="405" t="n">
        <v>0</v>
      </c>
      <c r="EU364" s="405" t="n">
        <v>0</v>
      </c>
      <c r="EV364" s="405">
        <f>SUM(EP364:ER364)-SUM(ES364:EU364)</f>
        <v/>
      </c>
      <c r="EW364" s="405" t="n">
        <v>0</v>
      </c>
      <c r="EX364" s="405">
        <f>+EV364-EW364</f>
        <v/>
      </c>
      <c r="EY364" s="2700">
        <f>365/((+EQ364+ER364-ET364-EU364)/((+EP364+EV364)/2)*DAY(EO364))</f>
        <v/>
      </c>
      <c r="EZ364" s="2700">
        <f>+EV364/EQ364*DAY(EO364)</f>
        <v/>
      </c>
      <c r="FA364" s="406">
        <f>(ET364+EU364)/EQ364</f>
        <v/>
      </c>
      <c r="FB364" s="406">
        <f>+ES364/(+ES364+ET364+EU364)</f>
        <v/>
      </c>
      <c r="FC364" s="407">
        <f t="array" ref="FC364">ES364/(SUMPRODUCT(--(CHOOSE({1,2,3},FH364,FX364,GN364)&gt;0),CHOOSE({1,2,3},FH364,FX364,GN364))+EQ364)</f>
        <v/>
      </c>
      <c r="FE364" s="2699">
        <f>EOMONTH(FE365,-1)</f>
        <v/>
      </c>
      <c r="FF364" s="405">
        <f>+FL363</f>
        <v/>
      </c>
      <c r="FG364" s="405" t="n">
        <v>0</v>
      </c>
      <c r="FH364" s="405" t="n">
        <v>0</v>
      </c>
      <c r="FI364" s="405" t="n">
        <v>0</v>
      </c>
      <c r="FJ364" s="405" t="n">
        <v>0</v>
      </c>
      <c r="FK364" s="405" t="n">
        <v>0</v>
      </c>
      <c r="FL364" s="405">
        <f>SUM(FF364:FH364)-SUM(FI364:FK364)</f>
        <v/>
      </c>
      <c r="FM364" s="405" t="n">
        <v>0</v>
      </c>
      <c r="FN364" s="405">
        <f>+FL364-FM364</f>
        <v/>
      </c>
      <c r="FO364" s="2700">
        <f>365/((+FG364+FH364-FJ364-FK364)/((+FF364+FL364)/2)*DAY(FE364))</f>
        <v/>
      </c>
      <c r="FP364" s="2700">
        <f>+FL364/FG364*DAY(FE364)</f>
        <v/>
      </c>
      <c r="FQ364" s="406">
        <f>(FJ364+FK364)/FG364</f>
        <v/>
      </c>
      <c r="FR364" s="406">
        <f>+FI364/(+FI364+FJ364+FK364)</f>
        <v/>
      </c>
      <c r="FS364" s="407">
        <f t="array" ref="FS364">FI364/(SUMPRODUCT(--(CHOOSE({1,2,3},FH364,FJ364,FK364)&gt;0),CHOOSE({1,2,3},FH364,FJ364,FK364))+FG364)</f>
        <v/>
      </c>
      <c r="FU364" s="2699">
        <f>EOMONTH(FU365,-1)</f>
        <v/>
      </c>
      <c r="FV364" s="405">
        <f>+GB363</f>
        <v/>
      </c>
      <c r="FW364" s="405" t="n">
        <v>0</v>
      </c>
      <c r="FX364" s="405" t="n">
        <v>0</v>
      </c>
      <c r="FY364" s="405" t="n">
        <v>0</v>
      </c>
      <c r="FZ364" s="405" t="n">
        <v>0</v>
      </c>
      <c r="GA364" s="405" t="n">
        <v>0</v>
      </c>
      <c r="GB364" s="405">
        <f>SUM(FV364:FX364)-SUM(FY364:GA364)</f>
        <v/>
      </c>
      <c r="GC364" s="405" t="n">
        <v>0</v>
      </c>
      <c r="GD364" s="405">
        <f>+GB364-GC364</f>
        <v/>
      </c>
      <c r="GE364" s="2700">
        <f>365/((+FW364+FX364-FZ364-GA364)/((+FV364+GB364)/2)*DAY(FU364))</f>
        <v/>
      </c>
      <c r="GF364" s="2700">
        <f>+GB364/FW364*DAY(FU364)</f>
        <v/>
      </c>
      <c r="GG364" s="406">
        <f>(FZ364+GA364)/FW364</f>
        <v/>
      </c>
      <c r="GH364" s="406">
        <f>+FY364/(+FY364+FZ364+GA364)</f>
        <v/>
      </c>
      <c r="GI364" s="407">
        <f t="array" ref="GI364">FY364/(SUMPRODUCT(--(CHOOSE({1,2,3},FX364,FZ364,GA364)&gt;0),CHOOSE({1,2,3},FX364,FZ364,GA364))+FW364)</f>
        <v/>
      </c>
      <c r="GK364" s="2699">
        <f>EOMONTH(GK365,-1)</f>
        <v/>
      </c>
      <c r="GL364" s="405">
        <f>+GR363</f>
        <v/>
      </c>
      <c r="GM364" s="405" t="n">
        <v>0</v>
      </c>
      <c r="GN364" s="405" t="n">
        <v>0</v>
      </c>
      <c r="GO364" s="405" t="n">
        <v>0</v>
      </c>
      <c r="GP364" s="405" t="n">
        <v>0</v>
      </c>
      <c r="GQ364" s="405" t="n">
        <v>0</v>
      </c>
      <c r="GR364" s="405">
        <f>SUM(GL364:GN364)-SUM(GO364:GQ364)</f>
        <v/>
      </c>
      <c r="GS364" s="405" t="n">
        <v>0</v>
      </c>
      <c r="GT364" s="405">
        <f>+GR364-GS364</f>
        <v/>
      </c>
      <c r="GU364" s="2700">
        <f>365/((+GM364+GN364-GP364-GQ364)/((+GL364+GR364)/2)*DAY(GK364))</f>
        <v/>
      </c>
      <c r="GV364" s="2700">
        <f>+GR364/GM364*DAY(GK364)</f>
        <v/>
      </c>
      <c r="GW364" s="406">
        <f>(GP364+GQ364)/GM364</f>
        <v/>
      </c>
      <c r="GX364" s="406">
        <f>+GO364/(+GO364+GP364+GQ364)</f>
        <v/>
      </c>
      <c r="GY364" s="407">
        <f t="array" ref="GY364">GO364/(SUMPRODUCT(--(CHOOSE({1,2,3},GN364,GP364,GQ364)&gt;0),CHOOSE({1,2,3},GN364,GP364,GQ364))+GM364)</f>
        <v/>
      </c>
    </row>
    <row r="365">
      <c r="A365" s="2699">
        <f>EOMONTH(A366,-1)</f>
        <v/>
      </c>
      <c r="B365" s="405">
        <f>R365+AH365+AX365+BN365+CD365+CT365+DJ365+DZ365+EP365+FF365+FV365+GL365</f>
        <v/>
      </c>
      <c r="C365" s="405">
        <f>S365+AI365+AY365+BO365+CE365+CU365+DK365+EA365+EQ365+FG365+FW365+GM365</f>
        <v/>
      </c>
      <c r="D365" s="405">
        <f>T365+AJ365+AZ365+BP365+CF365+CV365+DL365+EB365+ER365+FH365+FX365+GN365</f>
        <v/>
      </c>
      <c r="E365" s="405">
        <f>U365+AK365+BA365+BQ365+CG365+CW365+DM365+EC365+ES365+FI365+FY365+GO365</f>
        <v/>
      </c>
      <c r="F365" s="405">
        <f>V365+AL365+BB365+BR365+CH365+CX365+DN365+ED365+ET365+FJ365+FZ365+GP365</f>
        <v/>
      </c>
      <c r="G365" s="405">
        <f>W365+AM365+BC365+BS365+CI365+CY365+DO365+EE365+EU365+FK365+GA365+GQ365</f>
        <v/>
      </c>
      <c r="H365" s="405">
        <f>X365+AN365+BD365+BT365+CJ365+CZ365+DP365+EF365+EV365+FL365+GB365+GR365</f>
        <v/>
      </c>
      <c r="I365" s="405">
        <f>Y365+AO365+BE365+BU365+CK365+DA365+DQ365+EG365+EW365+FM365+GC365+GS365</f>
        <v/>
      </c>
      <c r="J365" s="405">
        <f>Z365+AP365+BF365+BV365</f>
        <v/>
      </c>
      <c r="K365" s="2700">
        <f>365/((+C365+D365-F365-G365)/((+B365+H365)/2)*DAY(A365))</f>
        <v/>
      </c>
      <c r="L365" s="2700">
        <f>+H365/C365*DAY(A365)</f>
        <v/>
      </c>
      <c r="M365" s="406">
        <f>(F365+G365)/C365</f>
        <v/>
      </c>
      <c r="N365" s="406">
        <f>+E365/(+E365+F365+G365)</f>
        <v/>
      </c>
      <c r="O365" s="407">
        <f t="array" ref="O365">E365/(SUMPRODUCT(--(CHOOSE({1,2,3},D365,F365,G365)&gt;0),CHOOSE({1,2,3},D365,F365,G365))+C365)</f>
        <v/>
      </c>
      <c r="Q365" s="2699">
        <f>EOMONTH(Q366,-1)</f>
        <v/>
      </c>
      <c r="R365" s="405">
        <f>+X364</f>
        <v/>
      </c>
      <c r="S365" s="405" t="n">
        <v>0</v>
      </c>
      <c r="T365" s="405" t="n">
        <v>0</v>
      </c>
      <c r="U365" s="405" t="n">
        <v>0</v>
      </c>
      <c r="V365" s="405" t="n">
        <v>0</v>
      </c>
      <c r="W365" s="405" t="n">
        <v>0</v>
      </c>
      <c r="X365" s="405">
        <f>SUM(R365:T365)-SUM(U365:W365)</f>
        <v/>
      </c>
      <c r="Y365" s="405" t="n">
        <v>0</v>
      </c>
      <c r="Z365" s="405">
        <f>+X365-Y365</f>
        <v/>
      </c>
      <c r="AA365" s="2700">
        <f>365/((+S365+T365-V365-W365)/((+R365+X365)/2)*DAY(Q365))</f>
        <v/>
      </c>
      <c r="AB365" s="2700">
        <f>+X365/S365*DAY(Q365)</f>
        <v/>
      </c>
      <c r="AC365" s="406">
        <f>(V365+W365)/S365</f>
        <v/>
      </c>
      <c r="AD365" s="406">
        <f>+U365/(+U365+V365+W365)</f>
        <v/>
      </c>
      <c r="AE365" s="407">
        <f t="array" ref="AE365">U365/(SUMPRODUCT(--(CHOOSE({1,2,3},T365,V365,W365)&gt;0),CHOOSE({1,2,3},T365,V365,W365))+S365)</f>
        <v/>
      </c>
      <c r="AG365" s="2699">
        <f>EOMONTH(AG366,-1)</f>
        <v/>
      </c>
      <c r="AH365" s="405">
        <f>+AN364</f>
        <v/>
      </c>
      <c r="AI365" s="405" t="n">
        <v>0</v>
      </c>
      <c r="AJ365" s="405" t="n">
        <v>0</v>
      </c>
      <c r="AK365" s="405" t="n">
        <v>0</v>
      </c>
      <c r="AL365" s="405" t="n">
        <v>0</v>
      </c>
      <c r="AM365" s="405" t="n">
        <v>0</v>
      </c>
      <c r="AN365" s="405">
        <f>SUM(AH365:AJ365)-SUM(AK365:AM365)</f>
        <v/>
      </c>
      <c r="AO365" s="405" t="n">
        <v>0</v>
      </c>
      <c r="AP365" s="405">
        <f>+AN365-AO365</f>
        <v/>
      </c>
      <c r="AQ365" s="2700">
        <f>365/((+AI365+AJ365-AL365-AM365)/((+AH365+AN365)/2)*DAY(AG365))</f>
        <v/>
      </c>
      <c r="AR365" s="2700">
        <f>+AN365/AI365*DAY(AG365)</f>
        <v/>
      </c>
      <c r="AS365" s="406">
        <f>(AL365+AM365)/AI365</f>
        <v/>
      </c>
      <c r="AT365" s="406">
        <f>+AK365/(+AK365+AL365+AM365)</f>
        <v/>
      </c>
      <c r="AU365" s="407">
        <f t="array" ref="AU365">AK365/(SUMPRODUCT(--(CHOOSE({1,2,3},AJ365,AL365,AM365)&gt;0),CHOOSE({1,2,3},AJ365,AL365,AM365))+AI365)</f>
        <v/>
      </c>
      <c r="AW365" s="2699">
        <f>EOMONTH(AW366,-1)</f>
        <v/>
      </c>
      <c r="AX365" s="405">
        <f>+BD364</f>
        <v/>
      </c>
      <c r="AY365" s="405" t="n">
        <v>0</v>
      </c>
      <c r="AZ365" s="405" t="n">
        <v>0</v>
      </c>
      <c r="BA365" s="405" t="n">
        <v>0</v>
      </c>
      <c r="BB365" s="405" t="n">
        <v>0</v>
      </c>
      <c r="BC365" s="405" t="n">
        <v>0</v>
      </c>
      <c r="BD365" s="405">
        <f>SUM(AX365:AZ365)-SUM(BA365:BC365)</f>
        <v/>
      </c>
      <c r="BE365" s="405" t="n">
        <v>0</v>
      </c>
      <c r="BF365" s="405">
        <f>+BD365-BE365</f>
        <v/>
      </c>
      <c r="BG365" s="2700">
        <f>365/((+AY365+AZ365-BB365-BC365)/((+AX365+BD365)/2)*DAY(AW365))</f>
        <v/>
      </c>
      <c r="BH365" s="2700">
        <f>+BD365/AY365*DAY(AW365)</f>
        <v/>
      </c>
      <c r="BI365" s="406">
        <f>(BB365+BC365)/AY365</f>
        <v/>
      </c>
      <c r="BJ365" s="406">
        <f>+BA365/(+BA365+BB365+BC365)</f>
        <v/>
      </c>
      <c r="BK365" s="407">
        <f t="array" ref="BK365">BA365/(SUMPRODUCT(--(CHOOSE({1,2,3},AZ365,BB365,BC365)&gt;0),CHOOSE({1,2,3},AZ365,BB365,BC365))+AY365)</f>
        <v/>
      </c>
      <c r="BM365" s="2699">
        <f>EOMONTH(BM366,-1)</f>
        <v/>
      </c>
      <c r="BN365" s="405">
        <f>+BT364</f>
        <v/>
      </c>
      <c r="BO365" s="405" t="n">
        <v>0</v>
      </c>
      <c r="BP365" s="405" t="n">
        <v>0</v>
      </c>
      <c r="BQ365" s="405" t="n">
        <v>0</v>
      </c>
      <c r="BR365" s="405" t="n">
        <v>0</v>
      </c>
      <c r="BS365" s="405" t="n">
        <v>0</v>
      </c>
      <c r="BT365" s="405">
        <f>SUM(BN365:BP365)-SUM(BQ365:BS365)</f>
        <v/>
      </c>
      <c r="BU365" s="405" t="n">
        <v>0</v>
      </c>
      <c r="BV365" s="405">
        <f>+BT365-BU365</f>
        <v/>
      </c>
      <c r="BW365" s="2700">
        <f>365/((+BO365+BP365-BR365-BS365)/((+BN365+BT365)/2)*DAY(BM365))</f>
        <v/>
      </c>
      <c r="BX365" s="2700">
        <f>+BT365/BO365*DAY(BM365)</f>
        <v/>
      </c>
      <c r="BY365" s="406">
        <f>(BR365+BS365)/BO365</f>
        <v/>
      </c>
      <c r="BZ365" s="406">
        <f>+BQ365/(+BQ365+BR365+BS365)</f>
        <v/>
      </c>
      <c r="CA365" s="407">
        <f t="array" ref="CA365">BQ365/(SUMPRODUCT(--(CHOOSE({1,2,3},BP365,BR365,BS365)&gt;0),CHOOSE({1,2,3},BP365,BR365,BS365))+BO365)</f>
        <v/>
      </c>
      <c r="CC365" s="2699">
        <f>EOMONTH(CC366,-1)</f>
        <v/>
      </c>
      <c r="CD365" s="405">
        <f>+CJ364</f>
        <v/>
      </c>
      <c r="CE365" s="405" t="n">
        <v>0</v>
      </c>
      <c r="CF365" s="405" t="n">
        <v>0</v>
      </c>
      <c r="CG365" s="405" t="n">
        <v>0</v>
      </c>
      <c r="CH365" s="405" t="n">
        <v>0</v>
      </c>
      <c r="CI365" s="405" t="n">
        <v>0</v>
      </c>
      <c r="CJ365" s="405">
        <f>SUM(CD365:CF365)-SUM(CG365:CI365)</f>
        <v/>
      </c>
      <c r="CK365" s="405" t="n">
        <v>0</v>
      </c>
      <c r="CL365" s="405">
        <f>+CJ365-CK365</f>
        <v/>
      </c>
      <c r="CM365" s="2700">
        <f>365/((+CE365+CF365-CH365-CI365)/((+CD365+CJ365)/2)*DAY(CC365))</f>
        <v/>
      </c>
      <c r="CN365" s="2700">
        <f>+CJ365/CE365*DAY(CC365)</f>
        <v/>
      </c>
      <c r="CO365" s="406">
        <f>(CH365+CI365)/CE365</f>
        <v/>
      </c>
      <c r="CP365" s="406">
        <f>+CG365/(+CG365+CH365+CI365)</f>
        <v/>
      </c>
      <c r="CQ365" s="407">
        <f t="array" ref="CQ365">CG365/(SUMPRODUCT(--(CHOOSE({1,2,3},CF365,CH365,CI365)&gt;0),CHOOSE({1,2,3},CF365,CH365,CI365))+CE365)</f>
        <v/>
      </c>
      <c r="CS365" s="2699">
        <f>EOMONTH(CS366,-1)</f>
        <v/>
      </c>
      <c r="CT365" s="405">
        <f>+CZ364</f>
        <v/>
      </c>
      <c r="CU365" s="405" t="n">
        <v>0</v>
      </c>
      <c r="CV365" s="405" t="n">
        <v>0</v>
      </c>
      <c r="CW365" s="405" t="n">
        <v>0</v>
      </c>
      <c r="CX365" s="405" t="n">
        <v>0</v>
      </c>
      <c r="CY365" s="405" t="n">
        <v>0</v>
      </c>
      <c r="CZ365" s="405">
        <f>SUM(CT365:CV365)-SUM(CW365:CY365)</f>
        <v/>
      </c>
      <c r="DA365" s="405" t="n">
        <v>0</v>
      </c>
      <c r="DB365" s="405">
        <f>+CZ365-DA365</f>
        <v/>
      </c>
      <c r="DC365" s="2700">
        <f>365/((+CU365+CV365-CX365-CY365)/((+CT365+CZ365)/2)*DAY(CS365))</f>
        <v/>
      </c>
      <c r="DD365" s="2700">
        <f>+CZ365/CU365*DAY(CS365)</f>
        <v/>
      </c>
      <c r="DE365" s="406">
        <f>(CX365+CY365)/CU365</f>
        <v/>
      </c>
      <c r="DF365" s="406">
        <f>+CW365/(+CW365+CX365+CY365)</f>
        <v/>
      </c>
      <c r="DG365" s="407">
        <f t="array" ref="DG365">CW365/(SUMPRODUCT(--(CHOOSE({1,2,3},CV365,CX365,CY365)&gt;0),CHOOSE({1,2,3},CV365,CX365,CY365))+CU365)</f>
        <v/>
      </c>
      <c r="DI365" s="2699">
        <f>EOMONTH(DI366,-1)</f>
        <v/>
      </c>
      <c r="DJ365" s="405">
        <f>+DP364</f>
        <v/>
      </c>
      <c r="DK365" s="405" t="n">
        <v>0</v>
      </c>
      <c r="DL365" s="405" t="n">
        <v>0</v>
      </c>
      <c r="DM365" s="405" t="n">
        <v>0</v>
      </c>
      <c r="DN365" s="405" t="n">
        <v>0</v>
      </c>
      <c r="DO365" s="405" t="n">
        <v>0</v>
      </c>
      <c r="DP365" s="405">
        <f>SUM(DJ365:DL365)-SUM(DM365:DO365)</f>
        <v/>
      </c>
      <c r="DQ365" s="405" t="n">
        <v>0</v>
      </c>
      <c r="DR365" s="405">
        <f>+DP365-DQ365</f>
        <v/>
      </c>
      <c r="DS365" s="2700">
        <f>365/((+DK365+DL365-DN365-DO365)/((+DJ365+DP365)/2)*DAY(DI365))</f>
        <v/>
      </c>
      <c r="DT365" s="2700">
        <f>+DP365/DK365*DAY(DI365)</f>
        <v/>
      </c>
      <c r="DU365" s="406">
        <f>(DN365+DO365)/DK365</f>
        <v/>
      </c>
      <c r="DV365" s="406">
        <f>+DM365/(+DM365+DN365+DO365)</f>
        <v/>
      </c>
      <c r="DW365" s="407">
        <f t="array" ref="DW365">DM365/(SUMPRODUCT(--(CHOOSE({1,2,3},DL365,DN365,DO365)&gt;0),CHOOSE({1,2,3},DL365,DN365,DO365))+DK365)</f>
        <v/>
      </c>
      <c r="DY365" s="2699">
        <f>EOMONTH(DY366,-1)</f>
        <v/>
      </c>
      <c r="DZ365" s="405">
        <f>+EF364</f>
        <v/>
      </c>
      <c r="EA365" s="405" t="n">
        <v>0</v>
      </c>
      <c r="EB365" s="405" t="n">
        <v>0</v>
      </c>
      <c r="EC365" s="405" t="n">
        <v>0</v>
      </c>
      <c r="ED365" s="405" t="n">
        <v>0</v>
      </c>
      <c r="EE365" s="405" t="n">
        <v>0</v>
      </c>
      <c r="EF365" s="405">
        <f>SUM(DZ365:EB365)-SUM(EC365:EE365)</f>
        <v/>
      </c>
      <c r="EG365" s="405" t="n">
        <v>0</v>
      </c>
      <c r="EH365" s="405">
        <f>+EF365-EG365</f>
        <v/>
      </c>
      <c r="EI365" s="2700">
        <f>365/((+EA365+EB365-ED365-EE365)/((+DZ365+EF365)/2)*DAY(DY365))</f>
        <v/>
      </c>
      <c r="EJ365" s="2700">
        <f>+EF365/EA365*DAY(DY365)</f>
        <v/>
      </c>
      <c r="EK365" s="406">
        <f>(ED365+EE365)/EA365</f>
        <v/>
      </c>
      <c r="EL365" s="406">
        <f>+EC365/(+EC365+ED365+EE365)</f>
        <v/>
      </c>
      <c r="EM365" s="407">
        <f t="array" ref="EM365">EC365/(SUMPRODUCT(--(CHOOSE({1,2,3},EB365,ED365,EE365)&gt;0),CHOOSE({1,2,3},EB365,ED365,EE365))+EA365)</f>
        <v/>
      </c>
      <c r="EO365" s="2699">
        <f>EOMONTH(EO366,-1)</f>
        <v/>
      </c>
      <c r="EP365" s="405">
        <f>+EV364</f>
        <v/>
      </c>
      <c r="EQ365" s="405" t="n">
        <v>0</v>
      </c>
      <c r="ER365" s="405" t="n">
        <v>0</v>
      </c>
      <c r="ES365" s="405" t="n">
        <v>0</v>
      </c>
      <c r="ET365" s="405" t="n">
        <v>0</v>
      </c>
      <c r="EU365" s="405" t="n">
        <v>0</v>
      </c>
      <c r="EV365" s="405">
        <f>SUM(EP365:ER365)-SUM(ES365:EU365)</f>
        <v/>
      </c>
      <c r="EW365" s="405" t="n">
        <v>0</v>
      </c>
      <c r="EX365" s="405">
        <f>+EV365-EW365</f>
        <v/>
      </c>
      <c r="EY365" s="2700">
        <f>365/((+EQ365+ER365-ET365-EU365)/((+EP365+EV365)/2)*DAY(EO365))</f>
        <v/>
      </c>
      <c r="EZ365" s="2700">
        <f>+EV365/EQ365*DAY(EO365)</f>
        <v/>
      </c>
      <c r="FA365" s="406">
        <f>(ET365+EU365)/EQ365</f>
        <v/>
      </c>
      <c r="FB365" s="406">
        <f>+ES365/(+ES365+ET365+EU365)</f>
        <v/>
      </c>
      <c r="FC365" s="407">
        <f t="array" ref="FC365">ES365/(SUMPRODUCT(--(CHOOSE({1,2,3},FH365,FX365,GN365)&gt;0),CHOOSE({1,2,3},FH365,FX365,GN365))+EQ365)</f>
        <v/>
      </c>
      <c r="FE365" s="2699">
        <f>EOMONTH(FE366,-1)</f>
        <v/>
      </c>
      <c r="FF365" s="405">
        <f>+FL364</f>
        <v/>
      </c>
      <c r="FG365" s="405" t="n">
        <v>0</v>
      </c>
      <c r="FH365" s="405" t="n">
        <v>0</v>
      </c>
      <c r="FI365" s="405" t="n">
        <v>0</v>
      </c>
      <c r="FJ365" s="405" t="n">
        <v>0</v>
      </c>
      <c r="FK365" s="405" t="n">
        <v>0</v>
      </c>
      <c r="FL365" s="405">
        <f>SUM(FF365:FH365)-SUM(FI365:FK365)</f>
        <v/>
      </c>
      <c r="FM365" s="405" t="n">
        <v>0</v>
      </c>
      <c r="FN365" s="405">
        <f>+FL365-FM365</f>
        <v/>
      </c>
      <c r="FO365" s="2700">
        <f>365/((+FG365+FH365-FJ365-FK365)/((+FF365+FL365)/2)*DAY(FE365))</f>
        <v/>
      </c>
      <c r="FP365" s="2700">
        <f>+FL365/FG365*DAY(FE365)</f>
        <v/>
      </c>
      <c r="FQ365" s="406">
        <f>(FJ365+FK365)/FG365</f>
        <v/>
      </c>
      <c r="FR365" s="406">
        <f>+FI365/(+FI365+FJ365+FK365)</f>
        <v/>
      </c>
      <c r="FS365" s="407">
        <f t="array" ref="FS365">FI365/(SUMPRODUCT(--(CHOOSE({1,2,3},FH365,FJ365,FK365)&gt;0),CHOOSE({1,2,3},FH365,FJ365,FK365))+FG365)</f>
        <v/>
      </c>
      <c r="FU365" s="2699">
        <f>EOMONTH(FU366,-1)</f>
        <v/>
      </c>
      <c r="FV365" s="405">
        <f>+GB364</f>
        <v/>
      </c>
      <c r="FW365" s="405" t="n">
        <v>0</v>
      </c>
      <c r="FX365" s="405" t="n">
        <v>0</v>
      </c>
      <c r="FY365" s="405" t="n">
        <v>0</v>
      </c>
      <c r="FZ365" s="405" t="n">
        <v>0</v>
      </c>
      <c r="GA365" s="405" t="n">
        <v>0</v>
      </c>
      <c r="GB365" s="405">
        <f>SUM(FV365:FX365)-SUM(FY365:GA365)</f>
        <v/>
      </c>
      <c r="GC365" s="405" t="n">
        <v>0</v>
      </c>
      <c r="GD365" s="405">
        <f>+GB365-GC365</f>
        <v/>
      </c>
      <c r="GE365" s="2700">
        <f>365/((+FW365+FX365-FZ365-GA365)/((+FV365+GB365)/2)*DAY(FU365))</f>
        <v/>
      </c>
      <c r="GF365" s="2700">
        <f>+GB365/FW365*DAY(FU365)</f>
        <v/>
      </c>
      <c r="GG365" s="406">
        <f>(FZ365+GA365)/FW365</f>
        <v/>
      </c>
      <c r="GH365" s="406">
        <f>+FY365/(+FY365+FZ365+GA365)</f>
        <v/>
      </c>
      <c r="GI365" s="407">
        <f t="array" ref="GI365">FY365/(SUMPRODUCT(--(CHOOSE({1,2,3},FX365,FZ365,GA365)&gt;0),CHOOSE({1,2,3},FX365,FZ365,GA365))+FW365)</f>
        <v/>
      </c>
      <c r="GK365" s="2699">
        <f>EOMONTH(GK366,-1)</f>
        <v/>
      </c>
      <c r="GL365" s="405">
        <f>+GR364</f>
        <v/>
      </c>
      <c r="GM365" s="405" t="n">
        <v>0</v>
      </c>
      <c r="GN365" s="405" t="n">
        <v>0</v>
      </c>
      <c r="GO365" s="405" t="n">
        <v>0</v>
      </c>
      <c r="GP365" s="405" t="n">
        <v>0</v>
      </c>
      <c r="GQ365" s="405" t="n">
        <v>0</v>
      </c>
      <c r="GR365" s="405">
        <f>SUM(GL365:GN365)-SUM(GO365:GQ365)</f>
        <v/>
      </c>
      <c r="GS365" s="405" t="n">
        <v>0</v>
      </c>
      <c r="GT365" s="405">
        <f>+GR365-GS365</f>
        <v/>
      </c>
      <c r="GU365" s="2700">
        <f>365/((+GM365+GN365-GP365-GQ365)/((+GL365+GR365)/2)*DAY(GK365))</f>
        <v/>
      </c>
      <c r="GV365" s="2700">
        <f>+GR365/GM365*DAY(GK365)</f>
        <v/>
      </c>
      <c r="GW365" s="406">
        <f>(GP365+GQ365)/GM365</f>
        <v/>
      </c>
      <c r="GX365" s="406">
        <f>+GO365/(+GO365+GP365+GQ365)</f>
        <v/>
      </c>
      <c r="GY365" s="407">
        <f t="array" ref="GY365">GO365/(SUMPRODUCT(--(CHOOSE({1,2,3},GN365,GP365,GQ365)&gt;0),CHOOSE({1,2,3},GN365,GP365,GQ365))+GM365)</f>
        <v/>
      </c>
    </row>
    <row r="366">
      <c r="A366" s="2699">
        <f>EOMONTH(A367,-1)</f>
        <v/>
      </c>
      <c r="B366" s="405">
        <f>R366+AH366+AX366+BN366+CD366+CT366+DJ366+DZ366+EP366+FF366+FV366+GL366</f>
        <v/>
      </c>
      <c r="C366" s="405">
        <f>S366+AI366+AY366+BO366+CE366+CU366+DK366+EA366+EQ366+FG366+FW366+GM366</f>
        <v/>
      </c>
      <c r="D366" s="405">
        <f>T366+AJ366+AZ366+BP366+CF366+CV366+DL366+EB366+ER366+FH366+FX366+GN366</f>
        <v/>
      </c>
      <c r="E366" s="405">
        <f>U366+AK366+BA366+BQ366+CG366+CW366+DM366+EC366+ES366+FI366+FY366+GO366</f>
        <v/>
      </c>
      <c r="F366" s="405">
        <f>V366+AL366+BB366+BR366+CH366+CX366+DN366+ED366+ET366+FJ366+FZ366+GP366</f>
        <v/>
      </c>
      <c r="G366" s="405">
        <f>W366+AM366+BC366+BS366+CI366+CY366+DO366+EE366+EU366+FK366+GA366+GQ366</f>
        <v/>
      </c>
      <c r="H366" s="405">
        <f>X366+AN366+BD366+BT366+CJ366+CZ366+DP366+EF366+EV366+FL366+GB366+GR366</f>
        <v/>
      </c>
      <c r="I366" s="405">
        <f>Y366+AO366+BE366+BU366+CK366+DA366+DQ366+EG366+EW366+FM366+GC366+GS366</f>
        <v/>
      </c>
      <c r="J366" s="405">
        <f>Z366+AP366+BF366+BV366</f>
        <v/>
      </c>
      <c r="K366" s="2700">
        <f>365/((+C366+D366-F366-G366)/((+B366+H366)/2)*DAY(A366))</f>
        <v/>
      </c>
      <c r="L366" s="2700">
        <f>+H366/C366*DAY(A366)</f>
        <v/>
      </c>
      <c r="M366" s="406">
        <f>(F366+G366)/C366</f>
        <v/>
      </c>
      <c r="N366" s="406">
        <f>+E366/(+E366+F366+G366)</f>
        <v/>
      </c>
      <c r="O366" s="407">
        <f t="array" ref="O366">E366/(SUMPRODUCT(--(CHOOSE({1,2,3},D366,F366,G366)&gt;0),CHOOSE({1,2,3},D366,F366,G366))+C366)</f>
        <v/>
      </c>
      <c r="Q366" s="2699">
        <f>EOMONTH(Q367,-1)</f>
        <v/>
      </c>
      <c r="R366" s="405">
        <f>+X365</f>
        <v/>
      </c>
      <c r="S366" s="405" t="n">
        <v>0</v>
      </c>
      <c r="T366" s="405" t="n">
        <v>0</v>
      </c>
      <c r="U366" s="405" t="n">
        <v>0</v>
      </c>
      <c r="V366" s="405" t="n">
        <v>0</v>
      </c>
      <c r="W366" s="405" t="n">
        <v>0</v>
      </c>
      <c r="X366" s="405">
        <f>SUM(R366:T366)-SUM(U366:W366)</f>
        <v/>
      </c>
      <c r="Y366" s="405" t="n">
        <v>0</v>
      </c>
      <c r="Z366" s="405">
        <f>+X366-Y366</f>
        <v/>
      </c>
      <c r="AA366" s="2700">
        <f>365/((+S366+T366-V366-W366)/((+R366+X366)/2)*DAY(Q366))</f>
        <v/>
      </c>
      <c r="AB366" s="2700">
        <f>+X366/S366*DAY(Q366)</f>
        <v/>
      </c>
      <c r="AC366" s="406">
        <f>(V366+W366)/S366</f>
        <v/>
      </c>
      <c r="AD366" s="406">
        <f>+U366/(+U366+V366+W366)</f>
        <v/>
      </c>
      <c r="AE366" s="407">
        <f t="array" ref="AE366">U366/(SUMPRODUCT(--(CHOOSE({1,2,3},T366,V366,W366)&gt;0),CHOOSE({1,2,3},T366,V366,W366))+S366)</f>
        <v/>
      </c>
      <c r="AG366" s="2699">
        <f>EOMONTH(AG367,-1)</f>
        <v/>
      </c>
      <c r="AH366" s="405">
        <f>+AN365</f>
        <v/>
      </c>
      <c r="AI366" s="405" t="n">
        <v>0</v>
      </c>
      <c r="AJ366" s="405" t="n">
        <v>0</v>
      </c>
      <c r="AK366" s="405" t="n">
        <v>0</v>
      </c>
      <c r="AL366" s="405" t="n">
        <v>0</v>
      </c>
      <c r="AM366" s="405" t="n">
        <v>0</v>
      </c>
      <c r="AN366" s="405">
        <f>SUM(AH366:AJ366)-SUM(AK366:AM366)</f>
        <v/>
      </c>
      <c r="AO366" s="405" t="n">
        <v>0</v>
      </c>
      <c r="AP366" s="405">
        <f>+AN366-AO366</f>
        <v/>
      </c>
      <c r="AQ366" s="2700">
        <f>365/((+AI366+AJ366-AL366-AM366)/((+AH366+AN366)/2)*DAY(AG366))</f>
        <v/>
      </c>
      <c r="AR366" s="2700">
        <f>+AN366/AI366*DAY(AG366)</f>
        <v/>
      </c>
      <c r="AS366" s="406">
        <f>(AL366+AM366)/AI366</f>
        <v/>
      </c>
      <c r="AT366" s="406">
        <f>+AK366/(+AK366+AL366+AM366)</f>
        <v/>
      </c>
      <c r="AU366" s="407">
        <f t="array" ref="AU366">AK366/(SUMPRODUCT(--(CHOOSE({1,2,3},AJ366,AL366,AM366)&gt;0),CHOOSE({1,2,3},AJ366,AL366,AM366))+AI366)</f>
        <v/>
      </c>
      <c r="AW366" s="2699">
        <f>EOMONTH(AW367,-1)</f>
        <v/>
      </c>
      <c r="AX366" s="405">
        <f>+BD365</f>
        <v/>
      </c>
      <c r="AY366" s="405" t="n">
        <v>0</v>
      </c>
      <c r="AZ366" s="405" t="n">
        <v>0</v>
      </c>
      <c r="BA366" s="405" t="n">
        <v>0</v>
      </c>
      <c r="BB366" s="405" t="n">
        <v>0</v>
      </c>
      <c r="BC366" s="405" t="n">
        <v>0</v>
      </c>
      <c r="BD366" s="405">
        <f>SUM(AX366:AZ366)-SUM(BA366:BC366)</f>
        <v/>
      </c>
      <c r="BE366" s="405" t="n">
        <v>0</v>
      </c>
      <c r="BF366" s="405">
        <f>+BD366-BE366</f>
        <v/>
      </c>
      <c r="BG366" s="2700">
        <f>365/((+AY366+AZ366-BB366-BC366)/((+AX366+BD366)/2)*DAY(AW366))</f>
        <v/>
      </c>
      <c r="BH366" s="2700">
        <f>+BD366/AY366*DAY(AW366)</f>
        <v/>
      </c>
      <c r="BI366" s="406">
        <f>(BB366+BC366)/AY366</f>
        <v/>
      </c>
      <c r="BJ366" s="406">
        <f>+BA366/(+BA366+BB366+BC366)</f>
        <v/>
      </c>
      <c r="BK366" s="407">
        <f t="array" ref="BK366">BA366/(SUMPRODUCT(--(CHOOSE({1,2,3},AZ366,BB366,BC366)&gt;0),CHOOSE({1,2,3},AZ366,BB366,BC366))+AY366)</f>
        <v/>
      </c>
      <c r="BM366" s="2699">
        <f>EOMONTH(BM367,-1)</f>
        <v/>
      </c>
      <c r="BN366" s="405">
        <f>+BT365</f>
        <v/>
      </c>
      <c r="BO366" s="405" t="n">
        <v>0</v>
      </c>
      <c r="BP366" s="405" t="n">
        <v>0</v>
      </c>
      <c r="BQ366" s="405" t="n">
        <v>0</v>
      </c>
      <c r="BR366" s="405" t="n">
        <v>0</v>
      </c>
      <c r="BS366" s="405" t="n">
        <v>0</v>
      </c>
      <c r="BT366" s="405">
        <f>SUM(BN366:BP366)-SUM(BQ366:BS366)</f>
        <v/>
      </c>
      <c r="BU366" s="405" t="n">
        <v>0</v>
      </c>
      <c r="BV366" s="405">
        <f>+BT366-BU366</f>
        <v/>
      </c>
      <c r="BW366" s="2700">
        <f>365/((+BO366+BP366-BR366-BS366)/((+BN366+BT366)/2)*DAY(BM366))</f>
        <v/>
      </c>
      <c r="BX366" s="2700">
        <f>+BT366/BO366*DAY(BM366)</f>
        <v/>
      </c>
      <c r="BY366" s="406">
        <f>(BR366+BS366)/BO366</f>
        <v/>
      </c>
      <c r="BZ366" s="406">
        <f>+BQ366/(+BQ366+BR366+BS366)</f>
        <v/>
      </c>
      <c r="CA366" s="407">
        <f t="array" ref="CA366">BQ366/(SUMPRODUCT(--(CHOOSE({1,2,3},BP366,BR366,BS366)&gt;0),CHOOSE({1,2,3},BP366,BR366,BS366))+BO366)</f>
        <v/>
      </c>
      <c r="CC366" s="2699">
        <f>EOMONTH(CC367,-1)</f>
        <v/>
      </c>
      <c r="CD366" s="405">
        <f>+CJ365</f>
        <v/>
      </c>
      <c r="CE366" s="405" t="n">
        <v>0</v>
      </c>
      <c r="CF366" s="405" t="n">
        <v>0</v>
      </c>
      <c r="CG366" s="405" t="n">
        <v>0</v>
      </c>
      <c r="CH366" s="405" t="n">
        <v>0</v>
      </c>
      <c r="CI366" s="405" t="n">
        <v>0</v>
      </c>
      <c r="CJ366" s="405">
        <f>SUM(CD366:CF366)-SUM(CG366:CI366)</f>
        <v/>
      </c>
      <c r="CK366" s="405" t="n">
        <v>0</v>
      </c>
      <c r="CL366" s="405">
        <f>+CJ366-CK366</f>
        <v/>
      </c>
      <c r="CM366" s="2700">
        <f>365/((+CE366+CF366-CH366-CI366)/((+CD366+CJ366)/2)*DAY(CC366))</f>
        <v/>
      </c>
      <c r="CN366" s="2700">
        <f>+CJ366/CE366*DAY(CC366)</f>
        <v/>
      </c>
      <c r="CO366" s="406">
        <f>(CH366+CI366)/CE366</f>
        <v/>
      </c>
      <c r="CP366" s="406">
        <f>+CG366/(+CG366+CH366+CI366)</f>
        <v/>
      </c>
      <c r="CQ366" s="407">
        <f t="array" ref="CQ366">CG366/(SUMPRODUCT(--(CHOOSE({1,2,3},CF366,CH366,CI366)&gt;0),CHOOSE({1,2,3},CF366,CH366,CI366))+CE366)</f>
        <v/>
      </c>
      <c r="CS366" s="2699">
        <f>EOMONTH(CS367,-1)</f>
        <v/>
      </c>
      <c r="CT366" s="405">
        <f>+CZ365</f>
        <v/>
      </c>
      <c r="CU366" s="405" t="n">
        <v>0</v>
      </c>
      <c r="CV366" s="405" t="n">
        <v>0</v>
      </c>
      <c r="CW366" s="405" t="n">
        <v>0</v>
      </c>
      <c r="CX366" s="405" t="n">
        <v>0</v>
      </c>
      <c r="CY366" s="405" t="n">
        <v>0</v>
      </c>
      <c r="CZ366" s="405">
        <f>SUM(CT366:CV366)-SUM(CW366:CY366)</f>
        <v/>
      </c>
      <c r="DA366" s="405" t="n">
        <v>0</v>
      </c>
      <c r="DB366" s="405">
        <f>+CZ366-DA366</f>
        <v/>
      </c>
      <c r="DC366" s="2700">
        <f>365/((+CU366+CV366-CX366-CY366)/((+CT366+CZ366)/2)*DAY(CS366))</f>
        <v/>
      </c>
      <c r="DD366" s="2700">
        <f>+CZ366/CU366*DAY(CS366)</f>
        <v/>
      </c>
      <c r="DE366" s="406">
        <f>(CX366+CY366)/CU366</f>
        <v/>
      </c>
      <c r="DF366" s="406">
        <f>+CW366/(+CW366+CX366+CY366)</f>
        <v/>
      </c>
      <c r="DG366" s="407">
        <f t="array" ref="DG366">CW366/(SUMPRODUCT(--(CHOOSE({1,2,3},CV366,CX366,CY366)&gt;0),CHOOSE({1,2,3},CV366,CX366,CY366))+CU366)</f>
        <v/>
      </c>
      <c r="DI366" s="2699">
        <f>EOMONTH(DI367,-1)</f>
        <v/>
      </c>
      <c r="DJ366" s="405">
        <f>+DP365</f>
        <v/>
      </c>
      <c r="DK366" s="405" t="n">
        <v>0</v>
      </c>
      <c r="DL366" s="405" t="n">
        <v>0</v>
      </c>
      <c r="DM366" s="405" t="n">
        <v>0</v>
      </c>
      <c r="DN366" s="405" t="n">
        <v>0</v>
      </c>
      <c r="DO366" s="405" t="n">
        <v>0</v>
      </c>
      <c r="DP366" s="405">
        <f>SUM(DJ366:DL366)-SUM(DM366:DO366)</f>
        <v/>
      </c>
      <c r="DQ366" s="405" t="n">
        <v>0</v>
      </c>
      <c r="DR366" s="405">
        <f>+DP366-DQ366</f>
        <v/>
      </c>
      <c r="DS366" s="2700">
        <f>365/((+DK366+DL366-DN366-DO366)/((+DJ366+DP366)/2)*DAY(DI366))</f>
        <v/>
      </c>
      <c r="DT366" s="2700">
        <f>+DP366/DK366*DAY(DI366)</f>
        <v/>
      </c>
      <c r="DU366" s="406">
        <f>(DN366+DO366)/DK366</f>
        <v/>
      </c>
      <c r="DV366" s="406">
        <f>+DM366/(+DM366+DN366+DO366)</f>
        <v/>
      </c>
      <c r="DW366" s="407">
        <f t="array" ref="DW366">DM366/(SUMPRODUCT(--(CHOOSE({1,2,3},DL366,DN366,DO366)&gt;0),CHOOSE({1,2,3},DL366,DN366,DO366))+DK366)</f>
        <v/>
      </c>
      <c r="DY366" s="2699">
        <f>EOMONTH(DY367,-1)</f>
        <v/>
      </c>
      <c r="DZ366" s="405">
        <f>+EF365</f>
        <v/>
      </c>
      <c r="EA366" s="405" t="n">
        <v>0</v>
      </c>
      <c r="EB366" s="405" t="n">
        <v>0</v>
      </c>
      <c r="EC366" s="405" t="n">
        <v>0</v>
      </c>
      <c r="ED366" s="405" t="n">
        <v>0</v>
      </c>
      <c r="EE366" s="405" t="n">
        <v>0</v>
      </c>
      <c r="EF366" s="405">
        <f>SUM(DZ366:EB366)-SUM(EC366:EE366)</f>
        <v/>
      </c>
      <c r="EG366" s="405" t="n">
        <v>0</v>
      </c>
      <c r="EH366" s="405">
        <f>+EF366-EG366</f>
        <v/>
      </c>
      <c r="EI366" s="2700">
        <f>365/((+EA366+EB366-ED366-EE366)/((+DZ366+EF366)/2)*DAY(DY366))</f>
        <v/>
      </c>
      <c r="EJ366" s="2700">
        <f>+EF366/EA366*DAY(DY366)</f>
        <v/>
      </c>
      <c r="EK366" s="406">
        <f>(ED366+EE366)/EA366</f>
        <v/>
      </c>
      <c r="EL366" s="406">
        <f>+EC366/(+EC366+ED366+EE366)</f>
        <v/>
      </c>
      <c r="EM366" s="407">
        <f t="array" ref="EM366">EC366/(SUMPRODUCT(--(CHOOSE({1,2,3},EB366,ED366,EE366)&gt;0),CHOOSE({1,2,3},EB366,ED366,EE366))+EA366)</f>
        <v/>
      </c>
      <c r="EO366" s="2699">
        <f>EOMONTH(EO367,-1)</f>
        <v/>
      </c>
      <c r="EP366" s="405">
        <f>+EV365</f>
        <v/>
      </c>
      <c r="EQ366" s="405" t="n">
        <v>0</v>
      </c>
      <c r="ER366" s="405" t="n">
        <v>0</v>
      </c>
      <c r="ES366" s="405" t="n">
        <v>0</v>
      </c>
      <c r="ET366" s="405" t="n">
        <v>0</v>
      </c>
      <c r="EU366" s="405" t="n">
        <v>0</v>
      </c>
      <c r="EV366" s="405">
        <f>SUM(EP366:ER366)-SUM(ES366:EU366)</f>
        <v/>
      </c>
      <c r="EW366" s="405" t="n">
        <v>0</v>
      </c>
      <c r="EX366" s="405">
        <f>+EV366-EW366</f>
        <v/>
      </c>
      <c r="EY366" s="2700">
        <f>365/((+EQ366+ER366-ET366-EU366)/((+EP366+EV366)/2)*DAY(EO366))</f>
        <v/>
      </c>
      <c r="EZ366" s="2700">
        <f>+EV366/EQ366*DAY(EO366)</f>
        <v/>
      </c>
      <c r="FA366" s="406">
        <f>(ET366+EU366)/EQ366</f>
        <v/>
      </c>
      <c r="FB366" s="406">
        <f>+ES366/(+ES366+ET366+EU366)</f>
        <v/>
      </c>
      <c r="FC366" s="407">
        <f t="array" ref="FC366">ES366/(SUMPRODUCT(--(CHOOSE({1,2,3},FH366,FX366,GN366)&gt;0),CHOOSE({1,2,3},FH366,FX366,GN366))+EQ366)</f>
        <v/>
      </c>
      <c r="FE366" s="2699">
        <f>EOMONTH(FE367,-1)</f>
        <v/>
      </c>
      <c r="FF366" s="405">
        <f>+FL365</f>
        <v/>
      </c>
      <c r="FG366" s="405" t="n">
        <v>0</v>
      </c>
      <c r="FH366" s="405" t="n">
        <v>0</v>
      </c>
      <c r="FI366" s="405" t="n">
        <v>0</v>
      </c>
      <c r="FJ366" s="405" t="n">
        <v>0</v>
      </c>
      <c r="FK366" s="405" t="n">
        <v>0</v>
      </c>
      <c r="FL366" s="405">
        <f>SUM(FF366:FH366)-SUM(FI366:FK366)</f>
        <v/>
      </c>
      <c r="FM366" s="405" t="n">
        <v>0</v>
      </c>
      <c r="FN366" s="405">
        <f>+FL366-FM366</f>
        <v/>
      </c>
      <c r="FO366" s="2700">
        <f>365/((+FG366+FH366-FJ366-FK366)/((+FF366+FL366)/2)*DAY(FE366))</f>
        <v/>
      </c>
      <c r="FP366" s="2700">
        <f>+FL366/FG366*DAY(FE366)</f>
        <v/>
      </c>
      <c r="FQ366" s="406">
        <f>(FJ366+FK366)/FG366</f>
        <v/>
      </c>
      <c r="FR366" s="406">
        <f>+FI366/(+FI366+FJ366+FK366)</f>
        <v/>
      </c>
      <c r="FS366" s="407">
        <f t="array" ref="FS366">FI366/(SUMPRODUCT(--(CHOOSE({1,2,3},FH366,FJ366,FK366)&gt;0),CHOOSE({1,2,3},FH366,FJ366,FK366))+FG366)</f>
        <v/>
      </c>
      <c r="FU366" s="2699">
        <f>EOMONTH(FU367,-1)</f>
        <v/>
      </c>
      <c r="FV366" s="405">
        <f>+GB365</f>
        <v/>
      </c>
      <c r="FW366" s="405" t="n">
        <v>0</v>
      </c>
      <c r="FX366" s="405" t="n">
        <v>0</v>
      </c>
      <c r="FY366" s="405" t="n">
        <v>0</v>
      </c>
      <c r="FZ366" s="405" t="n">
        <v>0</v>
      </c>
      <c r="GA366" s="405" t="n">
        <v>0</v>
      </c>
      <c r="GB366" s="405">
        <f>SUM(FV366:FX366)-SUM(FY366:GA366)</f>
        <v/>
      </c>
      <c r="GC366" s="405" t="n">
        <v>0</v>
      </c>
      <c r="GD366" s="405">
        <f>+GB366-GC366</f>
        <v/>
      </c>
      <c r="GE366" s="2700">
        <f>365/((+FW366+FX366-FZ366-GA366)/((+FV366+GB366)/2)*DAY(FU366))</f>
        <v/>
      </c>
      <c r="GF366" s="2700">
        <f>+GB366/FW366*DAY(FU366)</f>
        <v/>
      </c>
      <c r="GG366" s="406">
        <f>(FZ366+GA366)/FW366</f>
        <v/>
      </c>
      <c r="GH366" s="406">
        <f>+FY366/(+FY366+FZ366+GA366)</f>
        <v/>
      </c>
      <c r="GI366" s="407">
        <f t="array" ref="GI366">FY366/(SUMPRODUCT(--(CHOOSE({1,2,3},FX366,FZ366,GA366)&gt;0),CHOOSE({1,2,3},FX366,FZ366,GA366))+FW366)</f>
        <v/>
      </c>
      <c r="GK366" s="2699">
        <f>EOMONTH(GK367,-1)</f>
        <v/>
      </c>
      <c r="GL366" s="405">
        <f>+GR365</f>
        <v/>
      </c>
      <c r="GM366" s="405" t="n">
        <v>0</v>
      </c>
      <c r="GN366" s="405" t="n">
        <v>0</v>
      </c>
      <c r="GO366" s="405" t="n">
        <v>0</v>
      </c>
      <c r="GP366" s="405" t="n">
        <v>0</v>
      </c>
      <c r="GQ366" s="405" t="n">
        <v>0</v>
      </c>
      <c r="GR366" s="405">
        <f>SUM(GL366:GN366)-SUM(GO366:GQ366)</f>
        <v/>
      </c>
      <c r="GS366" s="405" t="n">
        <v>0</v>
      </c>
      <c r="GT366" s="405">
        <f>+GR366-GS366</f>
        <v/>
      </c>
      <c r="GU366" s="2700">
        <f>365/((+GM366+GN366-GP366-GQ366)/((+GL366+GR366)/2)*DAY(GK366))</f>
        <v/>
      </c>
      <c r="GV366" s="2700">
        <f>+GR366/GM366*DAY(GK366)</f>
        <v/>
      </c>
      <c r="GW366" s="406">
        <f>(GP366+GQ366)/GM366</f>
        <v/>
      </c>
      <c r="GX366" s="406">
        <f>+GO366/(+GO366+GP366+GQ366)</f>
        <v/>
      </c>
      <c r="GY366" s="407">
        <f t="array" ref="GY366">GO366/(SUMPRODUCT(--(CHOOSE({1,2,3},GN366,GP366,GQ366)&gt;0),CHOOSE({1,2,3},GN366,GP366,GQ366))+GM366)</f>
        <v/>
      </c>
    </row>
    <row r="367">
      <c r="A367" s="2699">
        <f>EOMONTH(A368,-1)</f>
        <v/>
      </c>
      <c r="B367" s="405">
        <f>R367+AH367+AX367+BN367+CD367+CT367+DJ367+DZ367+EP367+FF367+FV367+GL367</f>
        <v/>
      </c>
      <c r="C367" s="405">
        <f>S367+AI367+AY367+BO367+CE367+CU367+DK367+EA367+EQ367+FG367+FW367+GM367</f>
        <v/>
      </c>
      <c r="D367" s="405">
        <f>T367+AJ367+AZ367+BP367+CF367+CV367+DL367+EB367+ER367+FH367+FX367+GN367</f>
        <v/>
      </c>
      <c r="E367" s="405">
        <f>U367+AK367+BA367+BQ367+CG367+CW367+DM367+EC367+ES367+FI367+FY367+GO367</f>
        <v/>
      </c>
      <c r="F367" s="405">
        <f>V367+AL367+BB367+BR367+CH367+CX367+DN367+ED367+ET367+FJ367+FZ367+GP367</f>
        <v/>
      </c>
      <c r="G367" s="405">
        <f>W367+AM367+BC367+BS367+CI367+CY367+DO367+EE367+EU367+FK367+GA367+GQ367</f>
        <v/>
      </c>
      <c r="H367" s="405">
        <f>X367+AN367+BD367+BT367+CJ367+CZ367+DP367+EF367+EV367+FL367+GB367+GR367</f>
        <v/>
      </c>
      <c r="I367" s="405">
        <f>Y367+AO367+BE367+BU367+CK367+DA367+DQ367+EG367+EW367+FM367+GC367+GS367</f>
        <v/>
      </c>
      <c r="J367" s="405">
        <f>Z367+AP367+BF367+BV367</f>
        <v/>
      </c>
      <c r="K367" s="2700">
        <f>365/((+C367+D367-F367-G367)/((+B367+H367)/2)*DAY(A367))</f>
        <v/>
      </c>
      <c r="L367" s="2700">
        <f>+H367/C367*DAY(A367)</f>
        <v/>
      </c>
      <c r="M367" s="406">
        <f>(F367+G367)/C367</f>
        <v/>
      </c>
      <c r="N367" s="406">
        <f>+E367/(+E367+F367+G367)</f>
        <v/>
      </c>
      <c r="O367" s="407">
        <f t="array" ref="O367">E367/(SUMPRODUCT(--(CHOOSE({1,2,3},D367,F367,G367)&gt;0),CHOOSE({1,2,3},D367,F367,G367))+C367)</f>
        <v/>
      </c>
      <c r="Q367" s="2699">
        <f>EOMONTH(Q368,-1)</f>
        <v/>
      </c>
      <c r="R367" s="405">
        <f>+X366</f>
        <v/>
      </c>
      <c r="S367" s="405" t="n">
        <v>0</v>
      </c>
      <c r="T367" s="405" t="n">
        <v>0</v>
      </c>
      <c r="U367" s="405" t="n">
        <v>0</v>
      </c>
      <c r="V367" s="405" t="n">
        <v>0</v>
      </c>
      <c r="W367" s="405" t="n">
        <v>0</v>
      </c>
      <c r="X367" s="405">
        <f>SUM(R367:T367)-SUM(U367:W367)</f>
        <v/>
      </c>
      <c r="Y367" s="405" t="n">
        <v>0</v>
      </c>
      <c r="Z367" s="405">
        <f>+X367-Y367</f>
        <v/>
      </c>
      <c r="AA367" s="2700">
        <f>365/((+S367+T367-V367-W367)/((+R367+X367)/2)*DAY(Q367))</f>
        <v/>
      </c>
      <c r="AB367" s="2700">
        <f>+X367/S367*DAY(Q367)</f>
        <v/>
      </c>
      <c r="AC367" s="406">
        <f>(V367+W367)/S367</f>
        <v/>
      </c>
      <c r="AD367" s="406">
        <f>+U367/(+U367+V367+W367)</f>
        <v/>
      </c>
      <c r="AE367" s="407">
        <f t="array" ref="AE367">U367/(SUMPRODUCT(--(CHOOSE({1,2,3},T367,V367,W367)&gt;0),CHOOSE({1,2,3},T367,V367,W367))+S367)</f>
        <v/>
      </c>
      <c r="AG367" s="2699">
        <f>EOMONTH(AG368,-1)</f>
        <v/>
      </c>
      <c r="AH367" s="405">
        <f>+AN366</f>
        <v/>
      </c>
      <c r="AI367" s="405" t="n">
        <v>0</v>
      </c>
      <c r="AJ367" s="405" t="n">
        <v>0</v>
      </c>
      <c r="AK367" s="405" t="n">
        <v>0</v>
      </c>
      <c r="AL367" s="405" t="n">
        <v>0</v>
      </c>
      <c r="AM367" s="405" t="n">
        <v>0</v>
      </c>
      <c r="AN367" s="405">
        <f>SUM(AH367:AJ367)-SUM(AK367:AM367)</f>
        <v/>
      </c>
      <c r="AO367" s="405" t="n">
        <v>0</v>
      </c>
      <c r="AP367" s="405">
        <f>+AN367-AO367</f>
        <v/>
      </c>
      <c r="AQ367" s="2700">
        <f>365/((+AI367+AJ367-AL367-AM367)/((+AH367+AN367)/2)*DAY(AG367))</f>
        <v/>
      </c>
      <c r="AR367" s="2700">
        <f>+AN367/AI367*DAY(AG367)</f>
        <v/>
      </c>
      <c r="AS367" s="406">
        <f>(AL367+AM367)/AI367</f>
        <v/>
      </c>
      <c r="AT367" s="406">
        <f>+AK367/(+AK367+AL367+AM367)</f>
        <v/>
      </c>
      <c r="AU367" s="407">
        <f t="array" ref="AU367">AK367/(SUMPRODUCT(--(CHOOSE({1,2,3},AJ367,AL367,AM367)&gt;0),CHOOSE({1,2,3},AJ367,AL367,AM367))+AI367)</f>
        <v/>
      </c>
      <c r="AW367" s="2699">
        <f>EOMONTH(AW368,-1)</f>
        <v/>
      </c>
      <c r="AX367" s="405">
        <f>+BD366</f>
        <v/>
      </c>
      <c r="AY367" s="405" t="n">
        <v>0</v>
      </c>
      <c r="AZ367" s="405" t="n">
        <v>0</v>
      </c>
      <c r="BA367" s="405" t="n">
        <v>0</v>
      </c>
      <c r="BB367" s="405" t="n">
        <v>0</v>
      </c>
      <c r="BC367" s="405" t="n">
        <v>0</v>
      </c>
      <c r="BD367" s="405">
        <f>SUM(AX367:AZ367)-SUM(BA367:BC367)</f>
        <v/>
      </c>
      <c r="BE367" s="405" t="n">
        <v>0</v>
      </c>
      <c r="BF367" s="405">
        <f>+BD367-BE367</f>
        <v/>
      </c>
      <c r="BG367" s="2700">
        <f>365/((+AY367+AZ367-BB367-BC367)/((+AX367+BD367)/2)*DAY(AW367))</f>
        <v/>
      </c>
      <c r="BH367" s="2700">
        <f>+BD367/AY367*DAY(AW367)</f>
        <v/>
      </c>
      <c r="BI367" s="406">
        <f>(BB367+BC367)/AY367</f>
        <v/>
      </c>
      <c r="BJ367" s="406">
        <f>+BA367/(+BA367+BB367+BC367)</f>
        <v/>
      </c>
      <c r="BK367" s="407">
        <f t="array" ref="BK367">BA367/(SUMPRODUCT(--(CHOOSE({1,2,3},AZ367,BB367,BC367)&gt;0),CHOOSE({1,2,3},AZ367,BB367,BC367))+AY367)</f>
        <v/>
      </c>
      <c r="BM367" s="2699">
        <f>EOMONTH(BM368,-1)</f>
        <v/>
      </c>
      <c r="BN367" s="405">
        <f>+BT366</f>
        <v/>
      </c>
      <c r="BO367" s="405" t="n">
        <v>0</v>
      </c>
      <c r="BP367" s="405" t="n">
        <v>0</v>
      </c>
      <c r="BQ367" s="405" t="n">
        <v>0</v>
      </c>
      <c r="BR367" s="405" t="n">
        <v>0</v>
      </c>
      <c r="BS367" s="405" t="n">
        <v>0</v>
      </c>
      <c r="BT367" s="405">
        <f>SUM(BN367:BP367)-SUM(BQ367:BS367)</f>
        <v/>
      </c>
      <c r="BU367" s="405" t="n">
        <v>0</v>
      </c>
      <c r="BV367" s="405">
        <f>+BT367-BU367</f>
        <v/>
      </c>
      <c r="BW367" s="2700">
        <f>365/((+BO367+BP367-BR367-BS367)/((+BN367+BT367)/2)*DAY(BM367))</f>
        <v/>
      </c>
      <c r="BX367" s="2700">
        <f>+BT367/BO367*DAY(BM367)</f>
        <v/>
      </c>
      <c r="BY367" s="406">
        <f>(BR367+BS367)/BO367</f>
        <v/>
      </c>
      <c r="BZ367" s="406">
        <f>+BQ367/(+BQ367+BR367+BS367)</f>
        <v/>
      </c>
      <c r="CA367" s="407">
        <f t="array" ref="CA367">BQ367/(SUMPRODUCT(--(CHOOSE({1,2,3},BP367,BR367,BS367)&gt;0),CHOOSE({1,2,3},BP367,BR367,BS367))+BO367)</f>
        <v/>
      </c>
      <c r="CC367" s="2699">
        <f>EOMONTH(CC368,-1)</f>
        <v/>
      </c>
      <c r="CD367" s="405">
        <f>+CJ366</f>
        <v/>
      </c>
      <c r="CE367" s="405" t="n">
        <v>0</v>
      </c>
      <c r="CF367" s="405" t="n">
        <v>0</v>
      </c>
      <c r="CG367" s="405" t="n">
        <v>0</v>
      </c>
      <c r="CH367" s="405" t="n">
        <v>0</v>
      </c>
      <c r="CI367" s="405" t="n">
        <v>0</v>
      </c>
      <c r="CJ367" s="405">
        <f>SUM(CD367:CF367)-SUM(CG367:CI367)</f>
        <v/>
      </c>
      <c r="CK367" s="405" t="n">
        <v>0</v>
      </c>
      <c r="CL367" s="405">
        <f>+CJ367-CK367</f>
        <v/>
      </c>
      <c r="CM367" s="2700">
        <f>365/((+CE367+CF367-CH367-CI367)/((+CD367+CJ367)/2)*DAY(CC367))</f>
        <v/>
      </c>
      <c r="CN367" s="2700">
        <f>+CJ367/CE367*DAY(CC367)</f>
        <v/>
      </c>
      <c r="CO367" s="406">
        <f>(CH367+CI367)/CE367</f>
        <v/>
      </c>
      <c r="CP367" s="406">
        <f>+CG367/(+CG367+CH367+CI367)</f>
        <v/>
      </c>
      <c r="CQ367" s="407">
        <f t="array" ref="CQ367">CG367/(SUMPRODUCT(--(CHOOSE({1,2,3},CF367,CH367,CI367)&gt;0),CHOOSE({1,2,3},CF367,CH367,CI367))+CE367)</f>
        <v/>
      </c>
      <c r="CS367" s="2699">
        <f>EOMONTH(CS368,-1)</f>
        <v/>
      </c>
      <c r="CT367" s="405">
        <f>+CZ366</f>
        <v/>
      </c>
      <c r="CU367" s="405" t="n">
        <v>0</v>
      </c>
      <c r="CV367" s="405" t="n">
        <v>0</v>
      </c>
      <c r="CW367" s="405" t="n">
        <v>0</v>
      </c>
      <c r="CX367" s="405" t="n">
        <v>0</v>
      </c>
      <c r="CY367" s="405" t="n">
        <v>0</v>
      </c>
      <c r="CZ367" s="405">
        <f>SUM(CT367:CV367)-SUM(CW367:CY367)</f>
        <v/>
      </c>
      <c r="DA367" s="405" t="n">
        <v>0</v>
      </c>
      <c r="DB367" s="405">
        <f>+CZ367-DA367</f>
        <v/>
      </c>
      <c r="DC367" s="2700">
        <f>365/((+CU367+CV367-CX367-CY367)/((+CT367+CZ367)/2)*DAY(CS367))</f>
        <v/>
      </c>
      <c r="DD367" s="2700">
        <f>+CZ367/CU367*DAY(CS367)</f>
        <v/>
      </c>
      <c r="DE367" s="406">
        <f>(CX367+CY367)/CU367</f>
        <v/>
      </c>
      <c r="DF367" s="406">
        <f>+CW367/(+CW367+CX367+CY367)</f>
        <v/>
      </c>
      <c r="DG367" s="407">
        <f t="array" ref="DG367">CW367/(SUMPRODUCT(--(CHOOSE({1,2,3},CV367,CX367,CY367)&gt;0),CHOOSE({1,2,3},CV367,CX367,CY367))+CU367)</f>
        <v/>
      </c>
      <c r="DI367" s="2699">
        <f>EOMONTH(DI368,-1)</f>
        <v/>
      </c>
      <c r="DJ367" s="405">
        <f>+DP366</f>
        <v/>
      </c>
      <c r="DK367" s="405" t="n">
        <v>0</v>
      </c>
      <c r="DL367" s="405" t="n">
        <v>0</v>
      </c>
      <c r="DM367" s="405" t="n">
        <v>0</v>
      </c>
      <c r="DN367" s="405" t="n">
        <v>0</v>
      </c>
      <c r="DO367" s="405" t="n">
        <v>0</v>
      </c>
      <c r="DP367" s="405">
        <f>SUM(DJ367:DL367)-SUM(DM367:DO367)</f>
        <v/>
      </c>
      <c r="DQ367" s="405" t="n">
        <v>0</v>
      </c>
      <c r="DR367" s="405">
        <f>+DP367-DQ367</f>
        <v/>
      </c>
      <c r="DS367" s="2700">
        <f>365/((+DK367+DL367-DN367-DO367)/((+DJ367+DP367)/2)*DAY(DI367))</f>
        <v/>
      </c>
      <c r="DT367" s="2700">
        <f>+DP367/DK367*DAY(DI367)</f>
        <v/>
      </c>
      <c r="DU367" s="406">
        <f>(DN367+DO367)/DK367</f>
        <v/>
      </c>
      <c r="DV367" s="406">
        <f>+DM367/(+DM367+DN367+DO367)</f>
        <v/>
      </c>
      <c r="DW367" s="407">
        <f t="array" ref="DW367">DM367/(SUMPRODUCT(--(CHOOSE({1,2,3},DL367,DN367,DO367)&gt;0),CHOOSE({1,2,3},DL367,DN367,DO367))+DK367)</f>
        <v/>
      </c>
      <c r="DY367" s="2699">
        <f>EOMONTH(DY368,-1)</f>
        <v/>
      </c>
      <c r="DZ367" s="405">
        <f>+EF366</f>
        <v/>
      </c>
      <c r="EA367" s="405" t="n">
        <v>0</v>
      </c>
      <c r="EB367" s="405" t="n">
        <v>0</v>
      </c>
      <c r="EC367" s="405" t="n">
        <v>0</v>
      </c>
      <c r="ED367" s="405" t="n">
        <v>0</v>
      </c>
      <c r="EE367" s="405" t="n">
        <v>0</v>
      </c>
      <c r="EF367" s="405">
        <f>SUM(DZ367:EB367)-SUM(EC367:EE367)</f>
        <v/>
      </c>
      <c r="EG367" s="405" t="n">
        <v>0</v>
      </c>
      <c r="EH367" s="405">
        <f>+EF367-EG367</f>
        <v/>
      </c>
      <c r="EI367" s="2700">
        <f>365/((+EA367+EB367-ED367-EE367)/((+DZ367+EF367)/2)*DAY(DY367))</f>
        <v/>
      </c>
      <c r="EJ367" s="2700">
        <f>+EF367/EA367*DAY(DY367)</f>
        <v/>
      </c>
      <c r="EK367" s="406">
        <f>(ED367+EE367)/EA367</f>
        <v/>
      </c>
      <c r="EL367" s="406">
        <f>+EC367/(+EC367+ED367+EE367)</f>
        <v/>
      </c>
      <c r="EM367" s="407">
        <f t="array" ref="EM367">EC367/(SUMPRODUCT(--(CHOOSE({1,2,3},EB367,ED367,EE367)&gt;0),CHOOSE({1,2,3},EB367,ED367,EE367))+EA367)</f>
        <v/>
      </c>
      <c r="EO367" s="2699">
        <f>EOMONTH(EO368,-1)</f>
        <v/>
      </c>
      <c r="EP367" s="405">
        <f>+EV366</f>
        <v/>
      </c>
      <c r="EQ367" s="405" t="n">
        <v>0</v>
      </c>
      <c r="ER367" s="405" t="n">
        <v>0</v>
      </c>
      <c r="ES367" s="405" t="n">
        <v>0</v>
      </c>
      <c r="ET367" s="405" t="n">
        <v>0</v>
      </c>
      <c r="EU367" s="405" t="n">
        <v>0</v>
      </c>
      <c r="EV367" s="405">
        <f>SUM(EP367:ER367)-SUM(ES367:EU367)</f>
        <v/>
      </c>
      <c r="EW367" s="405" t="n">
        <v>0</v>
      </c>
      <c r="EX367" s="405">
        <f>+EV367-EW367</f>
        <v/>
      </c>
      <c r="EY367" s="2700">
        <f>365/((+EQ367+ER367-ET367-EU367)/((+EP367+EV367)/2)*DAY(EO367))</f>
        <v/>
      </c>
      <c r="EZ367" s="2700">
        <f>+EV367/EQ367*DAY(EO367)</f>
        <v/>
      </c>
      <c r="FA367" s="406">
        <f>(ET367+EU367)/EQ367</f>
        <v/>
      </c>
      <c r="FB367" s="406">
        <f>+ES367/(+ES367+ET367+EU367)</f>
        <v/>
      </c>
      <c r="FC367" s="407">
        <f t="array" ref="FC367">ES367/(SUMPRODUCT(--(CHOOSE({1,2,3},FH367,FX367,GN367)&gt;0),CHOOSE({1,2,3},FH367,FX367,GN367))+EQ367)</f>
        <v/>
      </c>
      <c r="FE367" s="2699">
        <f>EOMONTH(FE368,-1)</f>
        <v/>
      </c>
      <c r="FF367" s="405">
        <f>+FL366</f>
        <v/>
      </c>
      <c r="FG367" s="405" t="n">
        <v>0</v>
      </c>
      <c r="FH367" s="405" t="n">
        <v>0</v>
      </c>
      <c r="FI367" s="405" t="n">
        <v>0</v>
      </c>
      <c r="FJ367" s="405" t="n">
        <v>0</v>
      </c>
      <c r="FK367" s="405" t="n">
        <v>0</v>
      </c>
      <c r="FL367" s="405">
        <f>SUM(FF367:FH367)-SUM(FI367:FK367)</f>
        <v/>
      </c>
      <c r="FM367" s="405" t="n">
        <v>0</v>
      </c>
      <c r="FN367" s="405">
        <f>+FL367-FM367</f>
        <v/>
      </c>
      <c r="FO367" s="2700">
        <f>365/((+FG367+FH367-FJ367-FK367)/((+FF367+FL367)/2)*DAY(FE367))</f>
        <v/>
      </c>
      <c r="FP367" s="2700">
        <f>+FL367/FG367*DAY(FE367)</f>
        <v/>
      </c>
      <c r="FQ367" s="406">
        <f>(FJ367+FK367)/FG367</f>
        <v/>
      </c>
      <c r="FR367" s="406">
        <f>+FI367/(+FI367+FJ367+FK367)</f>
        <v/>
      </c>
      <c r="FS367" s="407">
        <f t="array" ref="FS367">FI367/(SUMPRODUCT(--(CHOOSE({1,2,3},FH367,FJ367,FK367)&gt;0),CHOOSE({1,2,3},FH367,FJ367,FK367))+FG367)</f>
        <v/>
      </c>
      <c r="FU367" s="2699">
        <f>EOMONTH(FU368,-1)</f>
        <v/>
      </c>
      <c r="FV367" s="405">
        <f>+GB366</f>
        <v/>
      </c>
      <c r="FW367" s="405" t="n">
        <v>0</v>
      </c>
      <c r="FX367" s="405" t="n">
        <v>0</v>
      </c>
      <c r="FY367" s="405" t="n">
        <v>0</v>
      </c>
      <c r="FZ367" s="405" t="n">
        <v>0</v>
      </c>
      <c r="GA367" s="405" t="n">
        <v>0</v>
      </c>
      <c r="GB367" s="405">
        <f>SUM(FV367:FX367)-SUM(FY367:GA367)</f>
        <v/>
      </c>
      <c r="GC367" s="405" t="n">
        <v>0</v>
      </c>
      <c r="GD367" s="405">
        <f>+GB367-GC367</f>
        <v/>
      </c>
      <c r="GE367" s="2700">
        <f>365/((+FW367+FX367-FZ367-GA367)/((+FV367+GB367)/2)*DAY(FU367))</f>
        <v/>
      </c>
      <c r="GF367" s="2700">
        <f>+GB367/FW367*DAY(FU367)</f>
        <v/>
      </c>
      <c r="GG367" s="406">
        <f>(FZ367+GA367)/FW367</f>
        <v/>
      </c>
      <c r="GH367" s="406">
        <f>+FY367/(+FY367+FZ367+GA367)</f>
        <v/>
      </c>
      <c r="GI367" s="407">
        <f t="array" ref="GI367">FY367/(SUMPRODUCT(--(CHOOSE({1,2,3},FX367,FZ367,GA367)&gt;0),CHOOSE({1,2,3},FX367,FZ367,GA367))+FW367)</f>
        <v/>
      </c>
      <c r="GK367" s="2699">
        <f>EOMONTH(GK368,-1)</f>
        <v/>
      </c>
      <c r="GL367" s="405">
        <f>+GR366</f>
        <v/>
      </c>
      <c r="GM367" s="405" t="n">
        <v>0</v>
      </c>
      <c r="GN367" s="405" t="n">
        <v>0</v>
      </c>
      <c r="GO367" s="405" t="n">
        <v>0</v>
      </c>
      <c r="GP367" s="405" t="n">
        <v>0</v>
      </c>
      <c r="GQ367" s="405" t="n">
        <v>0</v>
      </c>
      <c r="GR367" s="405">
        <f>SUM(GL367:GN367)-SUM(GO367:GQ367)</f>
        <v/>
      </c>
      <c r="GS367" s="405" t="n">
        <v>0</v>
      </c>
      <c r="GT367" s="405">
        <f>+GR367-GS367</f>
        <v/>
      </c>
      <c r="GU367" s="2700">
        <f>365/((+GM367+GN367-GP367-GQ367)/((+GL367+GR367)/2)*DAY(GK367))</f>
        <v/>
      </c>
      <c r="GV367" s="2700">
        <f>+GR367/GM367*DAY(GK367)</f>
        <v/>
      </c>
      <c r="GW367" s="406">
        <f>(GP367+GQ367)/GM367</f>
        <v/>
      </c>
      <c r="GX367" s="406">
        <f>+GO367/(+GO367+GP367+GQ367)</f>
        <v/>
      </c>
      <c r="GY367" s="407">
        <f t="array" ref="GY367">GO367/(SUMPRODUCT(--(CHOOSE({1,2,3},GN367,GP367,GQ367)&gt;0),CHOOSE({1,2,3},GN367,GP367,GQ367))+GM367)</f>
        <v/>
      </c>
    </row>
    <row r="368">
      <c r="A368" s="2699">
        <f>EOMONTH(A369,-1)</f>
        <v/>
      </c>
      <c r="B368" s="405">
        <f>R368+AH368+AX368+BN368+CD368+CT368+DJ368+DZ368+EP368+FF368+FV368+GL368</f>
        <v/>
      </c>
      <c r="C368" s="405">
        <f>S368+AI368+AY368+BO368+CE368+CU368+DK368+EA368+EQ368+FG368+FW368+GM368</f>
        <v/>
      </c>
      <c r="D368" s="405">
        <f>T368+AJ368+AZ368+BP368+CF368+CV368+DL368+EB368+ER368+FH368+FX368+GN368</f>
        <v/>
      </c>
      <c r="E368" s="405">
        <f>U368+AK368+BA368+BQ368+CG368+CW368+DM368+EC368+ES368+FI368+FY368+GO368</f>
        <v/>
      </c>
      <c r="F368" s="405">
        <f>V368+AL368+BB368+BR368+CH368+CX368+DN368+ED368+ET368+FJ368+FZ368+GP368</f>
        <v/>
      </c>
      <c r="G368" s="405">
        <f>W368+AM368+BC368+BS368+CI368+CY368+DO368+EE368+EU368+FK368+GA368+GQ368</f>
        <v/>
      </c>
      <c r="H368" s="405">
        <f>X368+AN368+BD368+BT368+CJ368+CZ368+DP368+EF368+EV368+FL368+GB368+GR368</f>
        <v/>
      </c>
      <c r="I368" s="405">
        <f>Y368+AO368+BE368+BU368+CK368+DA368+DQ368+EG368+EW368+FM368+GC368+GS368</f>
        <v/>
      </c>
      <c r="J368" s="405">
        <f>Z368+AP368+BF368+BV368</f>
        <v/>
      </c>
      <c r="K368" s="2700">
        <f>365/((+C368+D368-F368-G368)/((+B368+H368)/2)*DAY(A368))</f>
        <v/>
      </c>
      <c r="L368" s="2700">
        <f>+H368/C368*DAY(A368)</f>
        <v/>
      </c>
      <c r="M368" s="406">
        <f>(F368+G368)/C368</f>
        <v/>
      </c>
      <c r="N368" s="406">
        <f>+E368/(+E368+F368+G368)</f>
        <v/>
      </c>
      <c r="O368" s="407">
        <f t="array" ref="O368">E368/(SUMPRODUCT(--(CHOOSE({1,2,3},D368,F368,G368)&gt;0),CHOOSE({1,2,3},D368,F368,G368))+C368)</f>
        <v/>
      </c>
      <c r="Q368" s="2699">
        <f>EOMONTH(Q369,-1)</f>
        <v/>
      </c>
      <c r="R368" s="405">
        <f>+X367</f>
        <v/>
      </c>
      <c r="S368" s="405" t="n">
        <v>0</v>
      </c>
      <c r="T368" s="405" t="n">
        <v>0</v>
      </c>
      <c r="U368" s="405" t="n">
        <v>0</v>
      </c>
      <c r="V368" s="405" t="n">
        <v>0</v>
      </c>
      <c r="W368" s="405" t="n">
        <v>0</v>
      </c>
      <c r="X368" s="405">
        <f>SUM(R368:T368)-SUM(U368:W368)</f>
        <v/>
      </c>
      <c r="Y368" s="405" t="n">
        <v>0</v>
      </c>
      <c r="Z368" s="405">
        <f>+X368-Y368</f>
        <v/>
      </c>
      <c r="AA368" s="2700">
        <f>365/((+S368+T368-V368-W368)/((+R368+X368)/2)*DAY(Q368))</f>
        <v/>
      </c>
      <c r="AB368" s="2700">
        <f>+X368/S368*DAY(Q368)</f>
        <v/>
      </c>
      <c r="AC368" s="406">
        <f>(V368+W368)/S368</f>
        <v/>
      </c>
      <c r="AD368" s="406">
        <f>+U368/(+U368+V368+W368)</f>
        <v/>
      </c>
      <c r="AE368" s="407">
        <f t="array" ref="AE368">U368/(SUMPRODUCT(--(CHOOSE({1,2,3},T368,V368,W368)&gt;0),CHOOSE({1,2,3},T368,V368,W368))+S368)</f>
        <v/>
      </c>
      <c r="AG368" s="2699">
        <f>EOMONTH(AG369,-1)</f>
        <v/>
      </c>
      <c r="AH368" s="405">
        <f>+AN367</f>
        <v/>
      </c>
      <c r="AI368" s="405" t="n">
        <v>0</v>
      </c>
      <c r="AJ368" s="405" t="n">
        <v>0</v>
      </c>
      <c r="AK368" s="405" t="n">
        <v>0</v>
      </c>
      <c r="AL368" s="405" t="n">
        <v>0</v>
      </c>
      <c r="AM368" s="405" t="n">
        <v>0</v>
      </c>
      <c r="AN368" s="405">
        <f>SUM(AH368:AJ368)-SUM(AK368:AM368)</f>
        <v/>
      </c>
      <c r="AO368" s="405" t="n">
        <v>0</v>
      </c>
      <c r="AP368" s="405">
        <f>+AN368-AO368</f>
        <v/>
      </c>
      <c r="AQ368" s="2700">
        <f>365/((+AI368+AJ368-AL368-AM368)/((+AH368+AN368)/2)*DAY(AG368))</f>
        <v/>
      </c>
      <c r="AR368" s="2700">
        <f>+AN368/AI368*DAY(AG368)</f>
        <v/>
      </c>
      <c r="AS368" s="406">
        <f>(AL368+AM368)/AI368</f>
        <v/>
      </c>
      <c r="AT368" s="406">
        <f>+AK368/(+AK368+AL368+AM368)</f>
        <v/>
      </c>
      <c r="AU368" s="407">
        <f t="array" ref="AU368">AK368/(SUMPRODUCT(--(CHOOSE({1,2,3},AJ368,AL368,AM368)&gt;0),CHOOSE({1,2,3},AJ368,AL368,AM368))+AI368)</f>
        <v/>
      </c>
      <c r="AW368" s="2699">
        <f>EOMONTH(AW369,-1)</f>
        <v/>
      </c>
      <c r="AX368" s="405">
        <f>+BD367</f>
        <v/>
      </c>
      <c r="AY368" s="405" t="n">
        <v>0</v>
      </c>
      <c r="AZ368" s="405" t="n">
        <v>0</v>
      </c>
      <c r="BA368" s="405" t="n">
        <v>0</v>
      </c>
      <c r="BB368" s="405" t="n">
        <v>0</v>
      </c>
      <c r="BC368" s="405" t="n">
        <v>0</v>
      </c>
      <c r="BD368" s="405">
        <f>SUM(AX368:AZ368)-SUM(BA368:BC368)</f>
        <v/>
      </c>
      <c r="BE368" s="405" t="n">
        <v>0</v>
      </c>
      <c r="BF368" s="405">
        <f>+BD368-BE368</f>
        <v/>
      </c>
      <c r="BG368" s="2700">
        <f>365/((+AY368+AZ368-BB368-BC368)/((+AX368+BD368)/2)*DAY(AW368))</f>
        <v/>
      </c>
      <c r="BH368" s="2700">
        <f>+BD368/AY368*DAY(AW368)</f>
        <v/>
      </c>
      <c r="BI368" s="406">
        <f>(BB368+BC368)/AY368</f>
        <v/>
      </c>
      <c r="BJ368" s="406">
        <f>+BA368/(+BA368+BB368+BC368)</f>
        <v/>
      </c>
      <c r="BK368" s="407">
        <f t="array" ref="BK368">BA368/(SUMPRODUCT(--(CHOOSE({1,2,3},AZ368,BB368,BC368)&gt;0),CHOOSE({1,2,3},AZ368,BB368,BC368))+AY368)</f>
        <v/>
      </c>
      <c r="BM368" s="2699">
        <f>EOMONTH(BM369,-1)</f>
        <v/>
      </c>
      <c r="BN368" s="405">
        <f>+BT367</f>
        <v/>
      </c>
      <c r="BO368" s="405" t="n">
        <v>0</v>
      </c>
      <c r="BP368" s="405" t="n">
        <v>0</v>
      </c>
      <c r="BQ368" s="405" t="n">
        <v>0</v>
      </c>
      <c r="BR368" s="405" t="n">
        <v>0</v>
      </c>
      <c r="BS368" s="405" t="n">
        <v>0</v>
      </c>
      <c r="BT368" s="405">
        <f>SUM(BN368:BP368)-SUM(BQ368:BS368)</f>
        <v/>
      </c>
      <c r="BU368" s="405" t="n">
        <v>0</v>
      </c>
      <c r="BV368" s="405">
        <f>+BT368-BU368</f>
        <v/>
      </c>
      <c r="BW368" s="2700">
        <f>365/((+BO368+BP368-BR368-BS368)/((+BN368+BT368)/2)*DAY(BM368))</f>
        <v/>
      </c>
      <c r="BX368" s="2700">
        <f>+BT368/BO368*DAY(BM368)</f>
        <v/>
      </c>
      <c r="BY368" s="406">
        <f>(BR368+BS368)/BO368</f>
        <v/>
      </c>
      <c r="BZ368" s="406">
        <f>+BQ368/(+BQ368+BR368+BS368)</f>
        <v/>
      </c>
      <c r="CA368" s="407">
        <f t="array" ref="CA368">BQ368/(SUMPRODUCT(--(CHOOSE({1,2,3},BP368,BR368,BS368)&gt;0),CHOOSE({1,2,3},BP368,BR368,BS368))+BO368)</f>
        <v/>
      </c>
      <c r="CC368" s="2699">
        <f>EOMONTH(CC369,-1)</f>
        <v/>
      </c>
      <c r="CD368" s="405">
        <f>+CJ367</f>
        <v/>
      </c>
      <c r="CE368" s="405" t="n">
        <v>0</v>
      </c>
      <c r="CF368" s="405" t="n">
        <v>0</v>
      </c>
      <c r="CG368" s="405" t="n">
        <v>0</v>
      </c>
      <c r="CH368" s="405" t="n">
        <v>0</v>
      </c>
      <c r="CI368" s="405" t="n">
        <v>0</v>
      </c>
      <c r="CJ368" s="405">
        <f>SUM(CD368:CF368)-SUM(CG368:CI368)</f>
        <v/>
      </c>
      <c r="CK368" s="405" t="n">
        <v>0</v>
      </c>
      <c r="CL368" s="405">
        <f>+CJ368-CK368</f>
        <v/>
      </c>
      <c r="CM368" s="2700">
        <f>365/((+CE368+CF368-CH368-CI368)/((+CD368+CJ368)/2)*DAY(CC368))</f>
        <v/>
      </c>
      <c r="CN368" s="2700">
        <f>+CJ368/CE368*DAY(CC368)</f>
        <v/>
      </c>
      <c r="CO368" s="406">
        <f>(CH368+CI368)/CE368</f>
        <v/>
      </c>
      <c r="CP368" s="406">
        <f>+CG368/(+CG368+CH368+CI368)</f>
        <v/>
      </c>
      <c r="CQ368" s="407">
        <f t="array" ref="CQ368">CG368/(SUMPRODUCT(--(CHOOSE({1,2,3},CF368,CH368,CI368)&gt;0),CHOOSE({1,2,3},CF368,CH368,CI368))+CE368)</f>
        <v/>
      </c>
      <c r="CS368" s="2699">
        <f>EOMONTH(CS369,-1)</f>
        <v/>
      </c>
      <c r="CT368" s="405">
        <f>+CZ367</f>
        <v/>
      </c>
      <c r="CU368" s="405" t="n">
        <v>0</v>
      </c>
      <c r="CV368" s="405" t="n">
        <v>0</v>
      </c>
      <c r="CW368" s="405" t="n">
        <v>0</v>
      </c>
      <c r="CX368" s="405" t="n">
        <v>0</v>
      </c>
      <c r="CY368" s="405" t="n">
        <v>0</v>
      </c>
      <c r="CZ368" s="405">
        <f>SUM(CT368:CV368)-SUM(CW368:CY368)</f>
        <v/>
      </c>
      <c r="DA368" s="405" t="n">
        <v>0</v>
      </c>
      <c r="DB368" s="405">
        <f>+CZ368-DA368</f>
        <v/>
      </c>
      <c r="DC368" s="2700">
        <f>365/((+CU368+CV368-CX368-CY368)/((+CT368+CZ368)/2)*DAY(CS368))</f>
        <v/>
      </c>
      <c r="DD368" s="2700">
        <f>+CZ368/CU368*DAY(CS368)</f>
        <v/>
      </c>
      <c r="DE368" s="406">
        <f>(CX368+CY368)/CU368</f>
        <v/>
      </c>
      <c r="DF368" s="406">
        <f>+CW368/(+CW368+CX368+CY368)</f>
        <v/>
      </c>
      <c r="DG368" s="407">
        <f t="array" ref="DG368">CW368/(SUMPRODUCT(--(CHOOSE({1,2,3},CV368,CX368,CY368)&gt;0),CHOOSE({1,2,3},CV368,CX368,CY368))+CU368)</f>
        <v/>
      </c>
      <c r="DI368" s="2699">
        <f>EOMONTH(DI369,-1)</f>
        <v/>
      </c>
      <c r="DJ368" s="405">
        <f>+DP367</f>
        <v/>
      </c>
      <c r="DK368" s="405" t="n">
        <v>0</v>
      </c>
      <c r="DL368" s="405" t="n">
        <v>0</v>
      </c>
      <c r="DM368" s="405" t="n">
        <v>0</v>
      </c>
      <c r="DN368" s="405" t="n">
        <v>0</v>
      </c>
      <c r="DO368" s="405" t="n">
        <v>0</v>
      </c>
      <c r="DP368" s="405">
        <f>SUM(DJ368:DL368)-SUM(DM368:DO368)</f>
        <v/>
      </c>
      <c r="DQ368" s="405" t="n">
        <v>0</v>
      </c>
      <c r="DR368" s="405">
        <f>+DP368-DQ368</f>
        <v/>
      </c>
      <c r="DS368" s="2700">
        <f>365/((+DK368+DL368-DN368-DO368)/((+DJ368+DP368)/2)*DAY(DI368))</f>
        <v/>
      </c>
      <c r="DT368" s="2700">
        <f>+DP368/DK368*DAY(DI368)</f>
        <v/>
      </c>
      <c r="DU368" s="406">
        <f>(DN368+DO368)/DK368</f>
        <v/>
      </c>
      <c r="DV368" s="406">
        <f>+DM368/(+DM368+DN368+DO368)</f>
        <v/>
      </c>
      <c r="DW368" s="407">
        <f t="array" ref="DW368">DM368/(SUMPRODUCT(--(CHOOSE({1,2,3},DL368,DN368,DO368)&gt;0),CHOOSE({1,2,3},DL368,DN368,DO368))+DK368)</f>
        <v/>
      </c>
      <c r="DY368" s="2699">
        <f>EOMONTH(DY369,-1)</f>
        <v/>
      </c>
      <c r="DZ368" s="405">
        <f>+EF367</f>
        <v/>
      </c>
      <c r="EA368" s="405" t="n">
        <v>0</v>
      </c>
      <c r="EB368" s="405" t="n">
        <v>0</v>
      </c>
      <c r="EC368" s="405" t="n">
        <v>0</v>
      </c>
      <c r="ED368" s="405" t="n">
        <v>0</v>
      </c>
      <c r="EE368" s="405" t="n">
        <v>0</v>
      </c>
      <c r="EF368" s="405">
        <f>SUM(DZ368:EB368)-SUM(EC368:EE368)</f>
        <v/>
      </c>
      <c r="EG368" s="405" t="n">
        <v>0</v>
      </c>
      <c r="EH368" s="405">
        <f>+EF368-EG368</f>
        <v/>
      </c>
      <c r="EI368" s="2700">
        <f>365/((+EA368+EB368-ED368-EE368)/((+DZ368+EF368)/2)*DAY(DY368))</f>
        <v/>
      </c>
      <c r="EJ368" s="2700">
        <f>+EF368/EA368*DAY(DY368)</f>
        <v/>
      </c>
      <c r="EK368" s="406">
        <f>(ED368+EE368)/EA368</f>
        <v/>
      </c>
      <c r="EL368" s="406">
        <f>+EC368/(+EC368+ED368+EE368)</f>
        <v/>
      </c>
      <c r="EM368" s="407">
        <f t="array" ref="EM368">EC368/(SUMPRODUCT(--(CHOOSE({1,2,3},EB368,ED368,EE368)&gt;0),CHOOSE({1,2,3},EB368,ED368,EE368))+EA368)</f>
        <v/>
      </c>
      <c r="EO368" s="2699">
        <f>EOMONTH(EO369,-1)</f>
        <v/>
      </c>
      <c r="EP368" s="405">
        <f>+EV367</f>
        <v/>
      </c>
      <c r="EQ368" s="405" t="n">
        <v>0</v>
      </c>
      <c r="ER368" s="405" t="n">
        <v>0</v>
      </c>
      <c r="ES368" s="405" t="n">
        <v>0</v>
      </c>
      <c r="ET368" s="405" t="n">
        <v>0</v>
      </c>
      <c r="EU368" s="405" t="n">
        <v>0</v>
      </c>
      <c r="EV368" s="405">
        <f>SUM(EP368:ER368)-SUM(ES368:EU368)</f>
        <v/>
      </c>
      <c r="EW368" s="405" t="n">
        <v>0</v>
      </c>
      <c r="EX368" s="405">
        <f>+EV368-EW368</f>
        <v/>
      </c>
      <c r="EY368" s="2700">
        <f>365/((+EQ368+ER368-ET368-EU368)/((+EP368+EV368)/2)*DAY(EO368))</f>
        <v/>
      </c>
      <c r="EZ368" s="2700">
        <f>+EV368/EQ368*DAY(EO368)</f>
        <v/>
      </c>
      <c r="FA368" s="406">
        <f>(ET368+EU368)/EQ368</f>
        <v/>
      </c>
      <c r="FB368" s="406">
        <f>+ES368/(+ES368+ET368+EU368)</f>
        <v/>
      </c>
      <c r="FC368" s="407">
        <f t="array" ref="FC368">ES368/(SUMPRODUCT(--(CHOOSE({1,2,3},FH368,FX368,GN368)&gt;0),CHOOSE({1,2,3},FH368,FX368,GN368))+EQ368)</f>
        <v/>
      </c>
      <c r="FE368" s="2699">
        <f>EOMONTH(FE369,-1)</f>
        <v/>
      </c>
      <c r="FF368" s="405">
        <f>+FL367</f>
        <v/>
      </c>
      <c r="FG368" s="405" t="n">
        <v>0</v>
      </c>
      <c r="FH368" s="405" t="n">
        <v>0</v>
      </c>
      <c r="FI368" s="405" t="n">
        <v>0</v>
      </c>
      <c r="FJ368" s="405" t="n">
        <v>0</v>
      </c>
      <c r="FK368" s="405" t="n">
        <v>0</v>
      </c>
      <c r="FL368" s="405">
        <f>SUM(FF368:FH368)-SUM(FI368:FK368)</f>
        <v/>
      </c>
      <c r="FM368" s="405" t="n">
        <v>0</v>
      </c>
      <c r="FN368" s="405">
        <f>+FL368-FM368</f>
        <v/>
      </c>
      <c r="FO368" s="2700">
        <f>365/((+FG368+FH368-FJ368-FK368)/((+FF368+FL368)/2)*DAY(FE368))</f>
        <v/>
      </c>
      <c r="FP368" s="2700">
        <f>+FL368/FG368*DAY(FE368)</f>
        <v/>
      </c>
      <c r="FQ368" s="406">
        <f>(FJ368+FK368)/FG368</f>
        <v/>
      </c>
      <c r="FR368" s="406">
        <f>+FI368/(+FI368+FJ368+FK368)</f>
        <v/>
      </c>
      <c r="FS368" s="407">
        <f t="array" ref="FS368">FI368/(SUMPRODUCT(--(CHOOSE({1,2,3},FH368,FJ368,FK368)&gt;0),CHOOSE({1,2,3},FH368,FJ368,FK368))+FG368)</f>
        <v/>
      </c>
      <c r="FU368" s="2699">
        <f>EOMONTH(FU369,-1)</f>
        <v/>
      </c>
      <c r="FV368" s="405">
        <f>+GB367</f>
        <v/>
      </c>
      <c r="FW368" s="405" t="n">
        <v>0</v>
      </c>
      <c r="FX368" s="405" t="n">
        <v>0</v>
      </c>
      <c r="FY368" s="405" t="n">
        <v>0</v>
      </c>
      <c r="FZ368" s="405" t="n">
        <v>0</v>
      </c>
      <c r="GA368" s="405" t="n">
        <v>0</v>
      </c>
      <c r="GB368" s="405">
        <f>SUM(FV368:FX368)-SUM(FY368:GA368)</f>
        <v/>
      </c>
      <c r="GC368" s="405" t="n">
        <v>0</v>
      </c>
      <c r="GD368" s="405">
        <f>+GB368-GC368</f>
        <v/>
      </c>
      <c r="GE368" s="2700">
        <f>365/((+FW368+FX368-FZ368-GA368)/((+FV368+GB368)/2)*DAY(FU368))</f>
        <v/>
      </c>
      <c r="GF368" s="2700">
        <f>+GB368/FW368*DAY(FU368)</f>
        <v/>
      </c>
      <c r="GG368" s="406">
        <f>(FZ368+GA368)/FW368</f>
        <v/>
      </c>
      <c r="GH368" s="406">
        <f>+FY368/(+FY368+FZ368+GA368)</f>
        <v/>
      </c>
      <c r="GI368" s="407">
        <f t="array" ref="GI368">FY368/(SUMPRODUCT(--(CHOOSE({1,2,3},FX368,FZ368,GA368)&gt;0),CHOOSE({1,2,3},FX368,FZ368,GA368))+FW368)</f>
        <v/>
      </c>
      <c r="GK368" s="2699">
        <f>EOMONTH(GK369,-1)</f>
        <v/>
      </c>
      <c r="GL368" s="405">
        <f>+GR367</f>
        <v/>
      </c>
      <c r="GM368" s="405" t="n">
        <v>0</v>
      </c>
      <c r="GN368" s="405" t="n">
        <v>0</v>
      </c>
      <c r="GO368" s="405" t="n">
        <v>0</v>
      </c>
      <c r="GP368" s="405" t="n">
        <v>0</v>
      </c>
      <c r="GQ368" s="405" t="n">
        <v>0</v>
      </c>
      <c r="GR368" s="405">
        <f>SUM(GL368:GN368)-SUM(GO368:GQ368)</f>
        <v/>
      </c>
      <c r="GS368" s="405" t="n">
        <v>0</v>
      </c>
      <c r="GT368" s="405">
        <f>+GR368-GS368</f>
        <v/>
      </c>
      <c r="GU368" s="2700">
        <f>365/((+GM368+GN368-GP368-GQ368)/((+GL368+GR368)/2)*DAY(GK368))</f>
        <v/>
      </c>
      <c r="GV368" s="2700">
        <f>+GR368/GM368*DAY(GK368)</f>
        <v/>
      </c>
      <c r="GW368" s="406">
        <f>(GP368+GQ368)/GM368</f>
        <v/>
      </c>
      <c r="GX368" s="406">
        <f>+GO368/(+GO368+GP368+GQ368)</f>
        <v/>
      </c>
      <c r="GY368" s="407">
        <f t="array" ref="GY368">GO368/(SUMPRODUCT(--(CHOOSE({1,2,3},GN368,GP368,GQ368)&gt;0),CHOOSE({1,2,3},GN368,GP368,GQ368))+GM368)</f>
        <v/>
      </c>
    </row>
    <row r="369">
      <c r="A369" s="2699">
        <f>EOMONTH(A370,-1)</f>
        <v/>
      </c>
      <c r="B369" s="405">
        <f>R369+AH369+AX369+BN369+CD369+CT369+DJ369+DZ369+EP369+FF369+FV369+GL369</f>
        <v/>
      </c>
      <c r="C369" s="405">
        <f>S369+AI369+AY369+BO369+CE369+CU369+DK369+EA369+EQ369+FG369+FW369+GM369</f>
        <v/>
      </c>
      <c r="D369" s="405">
        <f>T369+AJ369+AZ369+BP369+CF369+CV369+DL369+EB369+ER369+FH369+FX369+GN369</f>
        <v/>
      </c>
      <c r="E369" s="405">
        <f>U369+AK369+BA369+BQ369+CG369+CW369+DM369+EC369+ES369+FI369+FY369+GO369</f>
        <v/>
      </c>
      <c r="F369" s="405">
        <f>V369+AL369+BB369+BR369+CH369+CX369+DN369+ED369+ET369+FJ369+FZ369+GP369</f>
        <v/>
      </c>
      <c r="G369" s="405">
        <f>W369+AM369+BC369+BS369+CI369+CY369+DO369+EE369+EU369+FK369+GA369+GQ369</f>
        <v/>
      </c>
      <c r="H369" s="405">
        <f>X369+AN369+BD369+BT369+CJ369+CZ369+DP369+EF369+EV369+FL369+GB369+GR369</f>
        <v/>
      </c>
      <c r="I369" s="405">
        <f>Y369+AO369+BE369+BU369+CK369+DA369+DQ369+EG369+EW369+FM369+GC369+GS369</f>
        <v/>
      </c>
      <c r="J369" s="405">
        <f>Z369+AP369+BF369+BV369</f>
        <v/>
      </c>
      <c r="K369" s="2700">
        <f>365/((+C369+D369-F369-G369)/((+B369+H369)/2)*DAY(A369))</f>
        <v/>
      </c>
      <c r="L369" s="2700">
        <f>+H369/C369*DAY(A369)</f>
        <v/>
      </c>
      <c r="M369" s="406">
        <f>(F369+G369)/C369</f>
        <v/>
      </c>
      <c r="N369" s="406">
        <f>+E369/(+E369+F369+G369)</f>
        <v/>
      </c>
      <c r="O369" s="407">
        <f t="array" ref="O369">E369/(SUMPRODUCT(--(CHOOSE({1,2,3},D369,F369,G369)&gt;0),CHOOSE({1,2,3},D369,F369,G369))+C369)</f>
        <v/>
      </c>
      <c r="Q369" s="2699">
        <f>EOMONTH(Q370,-1)</f>
        <v/>
      </c>
      <c r="R369" s="405">
        <f>+X368</f>
        <v/>
      </c>
      <c r="S369" s="405" t="n">
        <v>0</v>
      </c>
      <c r="T369" s="405" t="n">
        <v>0</v>
      </c>
      <c r="U369" s="405" t="n">
        <v>0</v>
      </c>
      <c r="V369" s="405" t="n">
        <v>0</v>
      </c>
      <c r="W369" s="405" t="n">
        <v>0</v>
      </c>
      <c r="X369" s="405">
        <f>SUM(R369:T369)-SUM(U369:W369)</f>
        <v/>
      </c>
      <c r="Y369" s="405" t="n">
        <v>0</v>
      </c>
      <c r="Z369" s="405">
        <f>+X369-Y369</f>
        <v/>
      </c>
      <c r="AA369" s="2700">
        <f>365/((+S369+T369-V369-W369)/((+R369+X369)/2)*DAY(Q369))</f>
        <v/>
      </c>
      <c r="AB369" s="2700">
        <f>+X369/S369*DAY(Q369)</f>
        <v/>
      </c>
      <c r="AC369" s="406">
        <f>(V369+W369)/S369</f>
        <v/>
      </c>
      <c r="AD369" s="406">
        <f>+U369/(+U369+V369+W369)</f>
        <v/>
      </c>
      <c r="AE369" s="407">
        <f t="array" ref="AE369">U369/(SUMPRODUCT(--(CHOOSE({1,2,3},T369,V369,W369)&gt;0),CHOOSE({1,2,3},T369,V369,W369))+S369)</f>
        <v/>
      </c>
      <c r="AG369" s="2699">
        <f>EOMONTH(AG370,-1)</f>
        <v/>
      </c>
      <c r="AH369" s="405">
        <f>+AN368</f>
        <v/>
      </c>
      <c r="AI369" s="405" t="n">
        <v>0</v>
      </c>
      <c r="AJ369" s="405" t="n">
        <v>0</v>
      </c>
      <c r="AK369" s="405" t="n">
        <v>0</v>
      </c>
      <c r="AL369" s="405" t="n">
        <v>0</v>
      </c>
      <c r="AM369" s="405" t="n">
        <v>0</v>
      </c>
      <c r="AN369" s="405">
        <f>SUM(AH369:AJ369)-SUM(AK369:AM369)</f>
        <v/>
      </c>
      <c r="AO369" s="405" t="n">
        <v>0</v>
      </c>
      <c r="AP369" s="405">
        <f>+AN369-AO369</f>
        <v/>
      </c>
      <c r="AQ369" s="2700">
        <f>365/((+AI369+AJ369-AL369-AM369)/((+AH369+AN369)/2)*DAY(AG369))</f>
        <v/>
      </c>
      <c r="AR369" s="2700">
        <f>+AN369/AI369*DAY(AG369)</f>
        <v/>
      </c>
      <c r="AS369" s="406">
        <f>(AL369+AM369)/AI369</f>
        <v/>
      </c>
      <c r="AT369" s="406">
        <f>+AK369/(+AK369+AL369+AM369)</f>
        <v/>
      </c>
      <c r="AU369" s="407">
        <f t="array" ref="AU369">AK369/(SUMPRODUCT(--(CHOOSE({1,2,3},AJ369,AL369,AM369)&gt;0),CHOOSE({1,2,3},AJ369,AL369,AM369))+AI369)</f>
        <v/>
      </c>
      <c r="AW369" s="2699">
        <f>EOMONTH(AW370,-1)</f>
        <v/>
      </c>
      <c r="AX369" s="405">
        <f>+BD368</f>
        <v/>
      </c>
      <c r="AY369" s="405" t="n">
        <v>0</v>
      </c>
      <c r="AZ369" s="405" t="n">
        <v>0</v>
      </c>
      <c r="BA369" s="405" t="n">
        <v>0</v>
      </c>
      <c r="BB369" s="405" t="n">
        <v>0</v>
      </c>
      <c r="BC369" s="405" t="n">
        <v>0</v>
      </c>
      <c r="BD369" s="405">
        <f>SUM(AX369:AZ369)-SUM(BA369:BC369)</f>
        <v/>
      </c>
      <c r="BE369" s="405" t="n">
        <v>0</v>
      </c>
      <c r="BF369" s="405">
        <f>+BD369-BE369</f>
        <v/>
      </c>
      <c r="BG369" s="2700">
        <f>365/((+AY369+AZ369-BB369-BC369)/((+AX369+BD369)/2)*DAY(AW369))</f>
        <v/>
      </c>
      <c r="BH369" s="2700">
        <f>+BD369/AY369*DAY(AW369)</f>
        <v/>
      </c>
      <c r="BI369" s="406">
        <f>(BB369+BC369)/AY369</f>
        <v/>
      </c>
      <c r="BJ369" s="406">
        <f>+BA369/(+BA369+BB369+BC369)</f>
        <v/>
      </c>
      <c r="BK369" s="407">
        <f t="array" ref="BK369">BA369/(SUMPRODUCT(--(CHOOSE({1,2,3},AZ369,BB369,BC369)&gt;0),CHOOSE({1,2,3},AZ369,BB369,BC369))+AY369)</f>
        <v/>
      </c>
      <c r="BM369" s="2699">
        <f>EOMONTH(BM370,-1)</f>
        <v/>
      </c>
      <c r="BN369" s="405">
        <f>+BT368</f>
        <v/>
      </c>
      <c r="BO369" s="405" t="n">
        <v>0</v>
      </c>
      <c r="BP369" s="405" t="n">
        <v>0</v>
      </c>
      <c r="BQ369" s="405" t="n">
        <v>0</v>
      </c>
      <c r="BR369" s="405" t="n">
        <v>0</v>
      </c>
      <c r="BS369" s="405" t="n">
        <v>0</v>
      </c>
      <c r="BT369" s="405">
        <f>SUM(BN369:BP369)-SUM(BQ369:BS369)</f>
        <v/>
      </c>
      <c r="BU369" s="405" t="n">
        <v>0</v>
      </c>
      <c r="BV369" s="405">
        <f>+BT369-BU369</f>
        <v/>
      </c>
      <c r="BW369" s="2700">
        <f>365/((+BO369+BP369-BR369-BS369)/((+BN369+BT369)/2)*DAY(BM369))</f>
        <v/>
      </c>
      <c r="BX369" s="2700">
        <f>+BT369/BO369*DAY(BM369)</f>
        <v/>
      </c>
      <c r="BY369" s="406">
        <f>(BR369+BS369)/BO369</f>
        <v/>
      </c>
      <c r="BZ369" s="406">
        <f>+BQ369/(+BQ369+BR369+BS369)</f>
        <v/>
      </c>
      <c r="CA369" s="407">
        <f t="array" ref="CA369">BQ369/(SUMPRODUCT(--(CHOOSE({1,2,3},BP369,BR369,BS369)&gt;0),CHOOSE({1,2,3},BP369,BR369,BS369))+BO369)</f>
        <v/>
      </c>
      <c r="CC369" s="2699">
        <f>EOMONTH(CC370,-1)</f>
        <v/>
      </c>
      <c r="CD369" s="405">
        <f>+CJ368</f>
        <v/>
      </c>
      <c r="CE369" s="405" t="n">
        <v>0</v>
      </c>
      <c r="CF369" s="405" t="n">
        <v>0</v>
      </c>
      <c r="CG369" s="405" t="n">
        <v>0</v>
      </c>
      <c r="CH369" s="405" t="n">
        <v>0</v>
      </c>
      <c r="CI369" s="405" t="n">
        <v>0</v>
      </c>
      <c r="CJ369" s="405">
        <f>SUM(CD369:CF369)-SUM(CG369:CI369)</f>
        <v/>
      </c>
      <c r="CK369" s="405" t="n">
        <v>0</v>
      </c>
      <c r="CL369" s="405">
        <f>+CJ369-CK369</f>
        <v/>
      </c>
      <c r="CM369" s="2700">
        <f>365/((+CE369+CF369-CH369-CI369)/((+CD369+CJ369)/2)*DAY(CC369))</f>
        <v/>
      </c>
      <c r="CN369" s="2700">
        <f>+CJ369/CE369*DAY(CC369)</f>
        <v/>
      </c>
      <c r="CO369" s="406">
        <f>(CH369+CI369)/CE369</f>
        <v/>
      </c>
      <c r="CP369" s="406">
        <f>+CG369/(+CG369+CH369+CI369)</f>
        <v/>
      </c>
      <c r="CQ369" s="407">
        <f t="array" ref="CQ369">CG369/(SUMPRODUCT(--(CHOOSE({1,2,3},CF369,CH369,CI369)&gt;0),CHOOSE({1,2,3},CF369,CH369,CI369))+CE369)</f>
        <v/>
      </c>
      <c r="CS369" s="2699">
        <f>EOMONTH(CS370,-1)</f>
        <v/>
      </c>
      <c r="CT369" s="405">
        <f>+CZ368</f>
        <v/>
      </c>
      <c r="CU369" s="405" t="n">
        <v>0</v>
      </c>
      <c r="CV369" s="405" t="n">
        <v>0</v>
      </c>
      <c r="CW369" s="405" t="n">
        <v>0</v>
      </c>
      <c r="CX369" s="405" t="n">
        <v>0</v>
      </c>
      <c r="CY369" s="405" t="n">
        <v>0</v>
      </c>
      <c r="CZ369" s="405">
        <f>SUM(CT369:CV369)-SUM(CW369:CY369)</f>
        <v/>
      </c>
      <c r="DA369" s="405" t="n">
        <v>0</v>
      </c>
      <c r="DB369" s="405">
        <f>+CZ369-DA369</f>
        <v/>
      </c>
      <c r="DC369" s="2700">
        <f>365/((+CU369+CV369-CX369-CY369)/((+CT369+CZ369)/2)*DAY(CS369))</f>
        <v/>
      </c>
      <c r="DD369" s="2700">
        <f>+CZ369/CU369*DAY(CS369)</f>
        <v/>
      </c>
      <c r="DE369" s="406">
        <f>(CX369+CY369)/CU369</f>
        <v/>
      </c>
      <c r="DF369" s="406">
        <f>+CW369/(+CW369+CX369+CY369)</f>
        <v/>
      </c>
      <c r="DG369" s="407">
        <f t="array" ref="DG369">CW369/(SUMPRODUCT(--(CHOOSE({1,2,3},CV369,CX369,CY369)&gt;0),CHOOSE({1,2,3},CV369,CX369,CY369))+CU369)</f>
        <v/>
      </c>
      <c r="DI369" s="2699">
        <f>EOMONTH(DI370,-1)</f>
        <v/>
      </c>
      <c r="DJ369" s="405">
        <f>+DP368</f>
        <v/>
      </c>
      <c r="DK369" s="405" t="n">
        <v>0</v>
      </c>
      <c r="DL369" s="405" t="n">
        <v>0</v>
      </c>
      <c r="DM369" s="405" t="n">
        <v>0</v>
      </c>
      <c r="DN369" s="405" t="n">
        <v>0</v>
      </c>
      <c r="DO369" s="405" t="n">
        <v>0</v>
      </c>
      <c r="DP369" s="405">
        <f>SUM(DJ369:DL369)-SUM(DM369:DO369)</f>
        <v/>
      </c>
      <c r="DQ369" s="405" t="n">
        <v>0</v>
      </c>
      <c r="DR369" s="405">
        <f>+DP369-DQ369</f>
        <v/>
      </c>
      <c r="DS369" s="2700">
        <f>365/((+DK369+DL369-DN369-DO369)/((+DJ369+DP369)/2)*DAY(DI369))</f>
        <v/>
      </c>
      <c r="DT369" s="2700">
        <f>+DP369/DK369*DAY(DI369)</f>
        <v/>
      </c>
      <c r="DU369" s="406">
        <f>(DN369+DO369)/DK369</f>
        <v/>
      </c>
      <c r="DV369" s="406">
        <f>+DM369/(+DM369+DN369+DO369)</f>
        <v/>
      </c>
      <c r="DW369" s="407">
        <f t="array" ref="DW369">DM369/(SUMPRODUCT(--(CHOOSE({1,2,3},DL369,DN369,DO369)&gt;0),CHOOSE({1,2,3},DL369,DN369,DO369))+DK369)</f>
        <v/>
      </c>
      <c r="DY369" s="2699">
        <f>EOMONTH(DY370,-1)</f>
        <v/>
      </c>
      <c r="DZ369" s="405">
        <f>+EF368</f>
        <v/>
      </c>
      <c r="EA369" s="405" t="n">
        <v>0</v>
      </c>
      <c r="EB369" s="405" t="n">
        <v>0</v>
      </c>
      <c r="EC369" s="405" t="n">
        <v>0</v>
      </c>
      <c r="ED369" s="405" t="n">
        <v>0</v>
      </c>
      <c r="EE369" s="405" t="n">
        <v>0</v>
      </c>
      <c r="EF369" s="405">
        <f>SUM(DZ369:EB369)-SUM(EC369:EE369)</f>
        <v/>
      </c>
      <c r="EG369" s="405" t="n">
        <v>0</v>
      </c>
      <c r="EH369" s="405">
        <f>+EF369-EG369</f>
        <v/>
      </c>
      <c r="EI369" s="2700">
        <f>365/((+EA369+EB369-ED369-EE369)/((+DZ369+EF369)/2)*DAY(DY369))</f>
        <v/>
      </c>
      <c r="EJ369" s="2700">
        <f>+EF369/EA369*DAY(DY369)</f>
        <v/>
      </c>
      <c r="EK369" s="406">
        <f>(ED369+EE369)/EA369</f>
        <v/>
      </c>
      <c r="EL369" s="406">
        <f>+EC369/(+EC369+ED369+EE369)</f>
        <v/>
      </c>
      <c r="EM369" s="407">
        <f t="array" ref="EM369">EC369/(SUMPRODUCT(--(CHOOSE({1,2,3},EB369,ED369,EE369)&gt;0),CHOOSE({1,2,3},EB369,ED369,EE369))+EA369)</f>
        <v/>
      </c>
      <c r="EO369" s="2699">
        <f>EOMONTH(EO370,-1)</f>
        <v/>
      </c>
      <c r="EP369" s="405">
        <f>+EV368</f>
        <v/>
      </c>
      <c r="EQ369" s="405" t="n">
        <v>0</v>
      </c>
      <c r="ER369" s="405" t="n">
        <v>0</v>
      </c>
      <c r="ES369" s="405" t="n">
        <v>0</v>
      </c>
      <c r="ET369" s="405" t="n">
        <v>0</v>
      </c>
      <c r="EU369" s="405" t="n">
        <v>0</v>
      </c>
      <c r="EV369" s="405">
        <f>SUM(EP369:ER369)-SUM(ES369:EU369)</f>
        <v/>
      </c>
      <c r="EW369" s="405" t="n">
        <v>0</v>
      </c>
      <c r="EX369" s="405">
        <f>+EV369-EW369</f>
        <v/>
      </c>
      <c r="EY369" s="2700">
        <f>365/((+EQ369+ER369-ET369-EU369)/((+EP369+EV369)/2)*DAY(EO369))</f>
        <v/>
      </c>
      <c r="EZ369" s="2700">
        <f>+EV369/EQ369*DAY(EO369)</f>
        <v/>
      </c>
      <c r="FA369" s="406">
        <f>(ET369+EU369)/EQ369</f>
        <v/>
      </c>
      <c r="FB369" s="406">
        <f>+ES369/(+ES369+ET369+EU369)</f>
        <v/>
      </c>
      <c r="FC369" s="407">
        <f t="array" ref="FC369">ES369/(SUMPRODUCT(--(CHOOSE({1,2,3},FH369,FX369,GN369)&gt;0),CHOOSE({1,2,3},FH369,FX369,GN369))+EQ369)</f>
        <v/>
      </c>
      <c r="FE369" s="2699">
        <f>EOMONTH(FE370,-1)</f>
        <v/>
      </c>
      <c r="FF369" s="405">
        <f>+FL368</f>
        <v/>
      </c>
      <c r="FG369" s="405" t="n">
        <v>0</v>
      </c>
      <c r="FH369" s="405" t="n">
        <v>0</v>
      </c>
      <c r="FI369" s="405" t="n">
        <v>0</v>
      </c>
      <c r="FJ369" s="405" t="n">
        <v>0</v>
      </c>
      <c r="FK369" s="405" t="n">
        <v>0</v>
      </c>
      <c r="FL369" s="405">
        <f>SUM(FF369:FH369)-SUM(FI369:FK369)</f>
        <v/>
      </c>
      <c r="FM369" s="405" t="n">
        <v>0</v>
      </c>
      <c r="FN369" s="405">
        <f>+FL369-FM369</f>
        <v/>
      </c>
      <c r="FO369" s="2700">
        <f>365/((+FG369+FH369-FJ369-FK369)/((+FF369+FL369)/2)*DAY(FE369))</f>
        <v/>
      </c>
      <c r="FP369" s="2700">
        <f>+FL369/FG369*DAY(FE369)</f>
        <v/>
      </c>
      <c r="FQ369" s="406">
        <f>(FJ369+FK369)/FG369</f>
        <v/>
      </c>
      <c r="FR369" s="406">
        <f>+FI369/(+FI369+FJ369+FK369)</f>
        <v/>
      </c>
      <c r="FS369" s="407">
        <f t="array" ref="FS369">FI369/(SUMPRODUCT(--(CHOOSE({1,2,3},FH369,FJ369,FK369)&gt;0),CHOOSE({1,2,3},FH369,FJ369,FK369))+FG369)</f>
        <v/>
      </c>
      <c r="FU369" s="2699">
        <f>EOMONTH(FU370,-1)</f>
        <v/>
      </c>
      <c r="FV369" s="405">
        <f>+GB368</f>
        <v/>
      </c>
      <c r="FW369" s="405" t="n">
        <v>0</v>
      </c>
      <c r="FX369" s="405" t="n">
        <v>0</v>
      </c>
      <c r="FY369" s="405" t="n">
        <v>0</v>
      </c>
      <c r="FZ369" s="405" t="n">
        <v>0</v>
      </c>
      <c r="GA369" s="405" t="n">
        <v>0</v>
      </c>
      <c r="GB369" s="405">
        <f>SUM(FV369:FX369)-SUM(FY369:GA369)</f>
        <v/>
      </c>
      <c r="GC369" s="405" t="n">
        <v>0</v>
      </c>
      <c r="GD369" s="405">
        <f>+GB369-GC369</f>
        <v/>
      </c>
      <c r="GE369" s="2700">
        <f>365/((+FW369+FX369-FZ369-GA369)/((+FV369+GB369)/2)*DAY(FU369))</f>
        <v/>
      </c>
      <c r="GF369" s="2700">
        <f>+GB369/FW369*DAY(FU369)</f>
        <v/>
      </c>
      <c r="GG369" s="406">
        <f>(FZ369+GA369)/FW369</f>
        <v/>
      </c>
      <c r="GH369" s="406">
        <f>+FY369/(+FY369+FZ369+GA369)</f>
        <v/>
      </c>
      <c r="GI369" s="407">
        <f t="array" ref="GI369">FY369/(SUMPRODUCT(--(CHOOSE({1,2,3},FX369,FZ369,GA369)&gt;0),CHOOSE({1,2,3},FX369,FZ369,GA369))+FW369)</f>
        <v/>
      </c>
      <c r="GK369" s="2699">
        <f>EOMONTH(GK370,-1)</f>
        <v/>
      </c>
      <c r="GL369" s="405">
        <f>+GR368</f>
        <v/>
      </c>
      <c r="GM369" s="405" t="n">
        <v>0</v>
      </c>
      <c r="GN369" s="405" t="n">
        <v>0</v>
      </c>
      <c r="GO369" s="405" t="n">
        <v>0</v>
      </c>
      <c r="GP369" s="405" t="n">
        <v>0</v>
      </c>
      <c r="GQ369" s="405" t="n">
        <v>0</v>
      </c>
      <c r="GR369" s="405">
        <f>SUM(GL369:GN369)-SUM(GO369:GQ369)</f>
        <v/>
      </c>
      <c r="GS369" s="405" t="n">
        <v>0</v>
      </c>
      <c r="GT369" s="405">
        <f>+GR369-GS369</f>
        <v/>
      </c>
      <c r="GU369" s="2700">
        <f>365/((+GM369+GN369-GP369-GQ369)/((+GL369+GR369)/2)*DAY(GK369))</f>
        <v/>
      </c>
      <c r="GV369" s="2700">
        <f>+GR369/GM369*DAY(GK369)</f>
        <v/>
      </c>
      <c r="GW369" s="406">
        <f>(GP369+GQ369)/GM369</f>
        <v/>
      </c>
      <c r="GX369" s="406">
        <f>+GO369/(+GO369+GP369+GQ369)</f>
        <v/>
      </c>
      <c r="GY369" s="407">
        <f t="array" ref="GY369">GO369/(SUMPRODUCT(--(CHOOSE({1,2,3},GN369,GP369,GQ369)&gt;0),CHOOSE({1,2,3},GN369,GP369,GQ369))+GM369)</f>
        <v/>
      </c>
    </row>
    <row r="370">
      <c r="A370" s="2699">
        <f>EOMONTH(A371,-1)</f>
        <v/>
      </c>
      <c r="B370" s="405">
        <f>R370+AH370+AX370+BN370+CD370+CT370+DJ370+DZ370+EP370+FF370+FV370+GL370</f>
        <v/>
      </c>
      <c r="C370" s="405">
        <f>S370+AI370+AY370+BO370+CE370+CU370+DK370+EA370+EQ370+FG370+FW370+GM370</f>
        <v/>
      </c>
      <c r="D370" s="405">
        <f>T370+AJ370+AZ370+BP370+CF370+CV370+DL370+EB370+ER370+FH370+FX370+GN370</f>
        <v/>
      </c>
      <c r="E370" s="405">
        <f>U370+AK370+BA370+BQ370+CG370+CW370+DM370+EC370+ES370+FI370+FY370+GO370</f>
        <v/>
      </c>
      <c r="F370" s="405">
        <f>V370+AL370+BB370+BR370+CH370+CX370+DN370+ED370+ET370+FJ370+FZ370+GP370</f>
        <v/>
      </c>
      <c r="G370" s="405">
        <f>W370+AM370+BC370+BS370+CI370+CY370+DO370+EE370+EU370+FK370+GA370+GQ370</f>
        <v/>
      </c>
      <c r="H370" s="405">
        <f>X370+AN370+BD370+BT370+CJ370+CZ370+DP370+EF370+EV370+FL370+GB370+GR370</f>
        <v/>
      </c>
      <c r="I370" s="405">
        <f>Y370+AO370+BE370+BU370+CK370+DA370+DQ370+EG370+EW370+FM370+GC370+GS370</f>
        <v/>
      </c>
      <c r="J370" s="405">
        <f>Z370+AP370+BF370+BV370</f>
        <v/>
      </c>
      <c r="K370" s="2700">
        <f>365/((+C370+D370-F370-G370)/((+B370+H370)/2)*DAY(A370))</f>
        <v/>
      </c>
      <c r="L370" s="2700">
        <f>+H370/C370*DAY(A370)</f>
        <v/>
      </c>
      <c r="M370" s="406">
        <f>(F370+G370)/C370</f>
        <v/>
      </c>
      <c r="N370" s="406">
        <f>+E370/(+E370+F370+G370)</f>
        <v/>
      </c>
      <c r="O370" s="407">
        <f t="array" ref="O370">E370/(SUMPRODUCT(--(CHOOSE({1,2,3},D370,F370,G370)&gt;0),CHOOSE({1,2,3},D370,F370,G370))+C370)</f>
        <v/>
      </c>
      <c r="Q370" s="2699">
        <f>EOMONTH(Q371,-1)</f>
        <v/>
      </c>
      <c r="R370" s="405">
        <f>+X369</f>
        <v/>
      </c>
      <c r="S370" s="405" t="n">
        <v>0</v>
      </c>
      <c r="T370" s="405" t="n">
        <v>0</v>
      </c>
      <c r="U370" s="405" t="n">
        <v>0</v>
      </c>
      <c r="V370" s="405" t="n">
        <v>0</v>
      </c>
      <c r="W370" s="405" t="n">
        <v>0</v>
      </c>
      <c r="X370" s="405">
        <f>SUM(R370:T370)-SUM(U370:W370)</f>
        <v/>
      </c>
      <c r="Y370" s="405" t="n">
        <v>0</v>
      </c>
      <c r="Z370" s="405">
        <f>+X370-Y370</f>
        <v/>
      </c>
      <c r="AA370" s="2700">
        <f>365/((+S370+T370-V370-W370)/((+R370+X370)/2)*DAY(Q370))</f>
        <v/>
      </c>
      <c r="AB370" s="2700">
        <f>+X370/S370*DAY(Q370)</f>
        <v/>
      </c>
      <c r="AC370" s="406">
        <f>(V370+W370)/S370</f>
        <v/>
      </c>
      <c r="AD370" s="406">
        <f>+U370/(+U370+V370+W370)</f>
        <v/>
      </c>
      <c r="AE370" s="407">
        <f t="array" ref="AE370">U370/(SUMPRODUCT(--(CHOOSE({1,2,3},T370,V370,W370)&gt;0),CHOOSE({1,2,3},T370,V370,W370))+S370)</f>
        <v/>
      </c>
      <c r="AG370" s="2699">
        <f>EOMONTH(AG371,-1)</f>
        <v/>
      </c>
      <c r="AH370" s="405">
        <f>+AN369</f>
        <v/>
      </c>
      <c r="AI370" s="405" t="n">
        <v>0</v>
      </c>
      <c r="AJ370" s="405" t="n">
        <v>0</v>
      </c>
      <c r="AK370" s="405" t="n">
        <v>0</v>
      </c>
      <c r="AL370" s="405" t="n">
        <v>0</v>
      </c>
      <c r="AM370" s="405" t="n">
        <v>0</v>
      </c>
      <c r="AN370" s="405">
        <f>SUM(AH370:AJ370)-SUM(AK370:AM370)</f>
        <v/>
      </c>
      <c r="AO370" s="405" t="n">
        <v>0</v>
      </c>
      <c r="AP370" s="405">
        <f>+AN370-AO370</f>
        <v/>
      </c>
      <c r="AQ370" s="2700">
        <f>365/((+AI370+AJ370-AL370-AM370)/((+AH370+AN370)/2)*DAY(AG370))</f>
        <v/>
      </c>
      <c r="AR370" s="2700">
        <f>+AN370/AI370*DAY(AG370)</f>
        <v/>
      </c>
      <c r="AS370" s="406">
        <f>(AL370+AM370)/AI370</f>
        <v/>
      </c>
      <c r="AT370" s="406">
        <f>+AK370/(+AK370+AL370+AM370)</f>
        <v/>
      </c>
      <c r="AU370" s="407">
        <f t="array" ref="AU370">AK370/(SUMPRODUCT(--(CHOOSE({1,2,3},AJ370,AL370,AM370)&gt;0),CHOOSE({1,2,3},AJ370,AL370,AM370))+AI370)</f>
        <v/>
      </c>
      <c r="AW370" s="2699">
        <f>EOMONTH(AW371,-1)</f>
        <v/>
      </c>
      <c r="AX370" s="405">
        <f>+BD369</f>
        <v/>
      </c>
      <c r="AY370" s="405" t="n">
        <v>0</v>
      </c>
      <c r="AZ370" s="405" t="n">
        <v>0</v>
      </c>
      <c r="BA370" s="405" t="n">
        <v>0</v>
      </c>
      <c r="BB370" s="405" t="n">
        <v>0</v>
      </c>
      <c r="BC370" s="405" t="n">
        <v>0</v>
      </c>
      <c r="BD370" s="405">
        <f>SUM(AX370:AZ370)-SUM(BA370:BC370)</f>
        <v/>
      </c>
      <c r="BE370" s="405" t="n">
        <v>0</v>
      </c>
      <c r="BF370" s="405">
        <f>+BD370-BE370</f>
        <v/>
      </c>
      <c r="BG370" s="2700">
        <f>365/((+AY370+AZ370-BB370-BC370)/((+AX370+BD370)/2)*DAY(AW370))</f>
        <v/>
      </c>
      <c r="BH370" s="2700">
        <f>+BD370/AY370*DAY(AW370)</f>
        <v/>
      </c>
      <c r="BI370" s="406">
        <f>(BB370+BC370)/AY370</f>
        <v/>
      </c>
      <c r="BJ370" s="406">
        <f>+BA370/(+BA370+BB370+BC370)</f>
        <v/>
      </c>
      <c r="BK370" s="407">
        <f t="array" ref="BK370">BA370/(SUMPRODUCT(--(CHOOSE({1,2,3},AZ370,BB370,BC370)&gt;0),CHOOSE({1,2,3},AZ370,BB370,BC370))+AY370)</f>
        <v/>
      </c>
      <c r="BM370" s="2699">
        <f>EOMONTH(BM371,-1)</f>
        <v/>
      </c>
      <c r="BN370" s="405">
        <f>+BT369</f>
        <v/>
      </c>
      <c r="BO370" s="405" t="n">
        <v>0</v>
      </c>
      <c r="BP370" s="405" t="n">
        <v>0</v>
      </c>
      <c r="BQ370" s="405" t="n">
        <v>0</v>
      </c>
      <c r="BR370" s="405" t="n">
        <v>0</v>
      </c>
      <c r="BS370" s="405" t="n">
        <v>0</v>
      </c>
      <c r="BT370" s="405">
        <f>SUM(BN370:BP370)-SUM(BQ370:BS370)</f>
        <v/>
      </c>
      <c r="BU370" s="405" t="n">
        <v>0</v>
      </c>
      <c r="BV370" s="405">
        <f>+BT370-BU370</f>
        <v/>
      </c>
      <c r="BW370" s="2700">
        <f>365/((+BO370+BP370-BR370-BS370)/((+BN370+BT370)/2)*DAY(BM370))</f>
        <v/>
      </c>
      <c r="BX370" s="2700">
        <f>+BT370/BO370*DAY(BM370)</f>
        <v/>
      </c>
      <c r="BY370" s="406">
        <f>(BR370+BS370)/BO370</f>
        <v/>
      </c>
      <c r="BZ370" s="406">
        <f>+BQ370/(+BQ370+BR370+BS370)</f>
        <v/>
      </c>
      <c r="CA370" s="407">
        <f t="array" ref="CA370">BQ370/(SUMPRODUCT(--(CHOOSE({1,2,3},BP370,BR370,BS370)&gt;0),CHOOSE({1,2,3},BP370,BR370,BS370))+BO370)</f>
        <v/>
      </c>
      <c r="CC370" s="2699">
        <f>EOMONTH(CC371,-1)</f>
        <v/>
      </c>
      <c r="CD370" s="405">
        <f>+CJ369</f>
        <v/>
      </c>
      <c r="CE370" s="405" t="n">
        <v>0</v>
      </c>
      <c r="CF370" s="405" t="n">
        <v>0</v>
      </c>
      <c r="CG370" s="405" t="n">
        <v>0</v>
      </c>
      <c r="CH370" s="405" t="n">
        <v>0</v>
      </c>
      <c r="CI370" s="405" t="n">
        <v>0</v>
      </c>
      <c r="CJ370" s="405">
        <f>SUM(CD370:CF370)-SUM(CG370:CI370)</f>
        <v/>
      </c>
      <c r="CK370" s="405" t="n">
        <v>0</v>
      </c>
      <c r="CL370" s="405">
        <f>+CJ370-CK370</f>
        <v/>
      </c>
      <c r="CM370" s="2700">
        <f>365/((+CE370+CF370-CH370-CI370)/((+CD370+CJ370)/2)*DAY(CC370))</f>
        <v/>
      </c>
      <c r="CN370" s="2700">
        <f>+CJ370/CE370*DAY(CC370)</f>
        <v/>
      </c>
      <c r="CO370" s="406">
        <f>(CH370+CI370)/CE370</f>
        <v/>
      </c>
      <c r="CP370" s="406">
        <f>+CG370/(+CG370+CH370+CI370)</f>
        <v/>
      </c>
      <c r="CQ370" s="407">
        <f t="array" ref="CQ370">CG370/(SUMPRODUCT(--(CHOOSE({1,2,3},CF370,CH370,CI370)&gt;0),CHOOSE({1,2,3},CF370,CH370,CI370))+CE370)</f>
        <v/>
      </c>
      <c r="CS370" s="2699">
        <f>EOMONTH(CS371,-1)</f>
        <v/>
      </c>
      <c r="CT370" s="405">
        <f>+CZ369</f>
        <v/>
      </c>
      <c r="CU370" s="405" t="n">
        <v>0</v>
      </c>
      <c r="CV370" s="405" t="n">
        <v>0</v>
      </c>
      <c r="CW370" s="405" t="n">
        <v>0</v>
      </c>
      <c r="CX370" s="405" t="n">
        <v>0</v>
      </c>
      <c r="CY370" s="405" t="n">
        <v>0</v>
      </c>
      <c r="CZ370" s="405">
        <f>SUM(CT370:CV370)-SUM(CW370:CY370)</f>
        <v/>
      </c>
      <c r="DA370" s="405" t="n">
        <v>0</v>
      </c>
      <c r="DB370" s="405">
        <f>+CZ370-DA370</f>
        <v/>
      </c>
      <c r="DC370" s="2700">
        <f>365/((+CU370+CV370-CX370-CY370)/((+CT370+CZ370)/2)*DAY(CS370))</f>
        <v/>
      </c>
      <c r="DD370" s="2700">
        <f>+CZ370/CU370*DAY(CS370)</f>
        <v/>
      </c>
      <c r="DE370" s="406">
        <f>(CX370+CY370)/CU370</f>
        <v/>
      </c>
      <c r="DF370" s="406">
        <f>+CW370/(+CW370+CX370+CY370)</f>
        <v/>
      </c>
      <c r="DG370" s="407">
        <f t="array" ref="DG370">CW370/(SUMPRODUCT(--(CHOOSE({1,2,3},CV370,CX370,CY370)&gt;0),CHOOSE({1,2,3},CV370,CX370,CY370))+CU370)</f>
        <v/>
      </c>
      <c r="DI370" s="2699">
        <f>EOMONTH(DI371,-1)</f>
        <v/>
      </c>
      <c r="DJ370" s="405">
        <f>+DP369</f>
        <v/>
      </c>
      <c r="DK370" s="405" t="n">
        <v>0</v>
      </c>
      <c r="DL370" s="405" t="n">
        <v>0</v>
      </c>
      <c r="DM370" s="405" t="n">
        <v>0</v>
      </c>
      <c r="DN370" s="405" t="n">
        <v>0</v>
      </c>
      <c r="DO370" s="405" t="n">
        <v>0</v>
      </c>
      <c r="DP370" s="405">
        <f>SUM(DJ370:DL370)-SUM(DM370:DO370)</f>
        <v/>
      </c>
      <c r="DQ370" s="405" t="n">
        <v>0</v>
      </c>
      <c r="DR370" s="405">
        <f>+DP370-DQ370</f>
        <v/>
      </c>
      <c r="DS370" s="2700">
        <f>365/((+DK370+DL370-DN370-DO370)/((+DJ370+DP370)/2)*DAY(DI370))</f>
        <v/>
      </c>
      <c r="DT370" s="2700">
        <f>+DP370/DK370*DAY(DI370)</f>
        <v/>
      </c>
      <c r="DU370" s="406">
        <f>(DN370+DO370)/DK370</f>
        <v/>
      </c>
      <c r="DV370" s="406">
        <f>+DM370/(+DM370+DN370+DO370)</f>
        <v/>
      </c>
      <c r="DW370" s="407">
        <f t="array" ref="DW370">DM370/(SUMPRODUCT(--(CHOOSE({1,2,3},DL370,DN370,DO370)&gt;0),CHOOSE({1,2,3},DL370,DN370,DO370))+DK370)</f>
        <v/>
      </c>
      <c r="DY370" s="2699">
        <f>EOMONTH(DY371,-1)</f>
        <v/>
      </c>
      <c r="DZ370" s="405">
        <f>+EF369</f>
        <v/>
      </c>
      <c r="EA370" s="405" t="n">
        <v>0</v>
      </c>
      <c r="EB370" s="405" t="n">
        <v>0</v>
      </c>
      <c r="EC370" s="405" t="n">
        <v>0</v>
      </c>
      <c r="ED370" s="405" t="n">
        <v>0</v>
      </c>
      <c r="EE370" s="405" t="n">
        <v>0</v>
      </c>
      <c r="EF370" s="405">
        <f>SUM(DZ370:EB370)-SUM(EC370:EE370)</f>
        <v/>
      </c>
      <c r="EG370" s="405" t="n">
        <v>0</v>
      </c>
      <c r="EH370" s="405">
        <f>+EF370-EG370</f>
        <v/>
      </c>
      <c r="EI370" s="2700">
        <f>365/((+EA370+EB370-ED370-EE370)/((+DZ370+EF370)/2)*DAY(DY370))</f>
        <v/>
      </c>
      <c r="EJ370" s="2700">
        <f>+EF370/EA370*DAY(DY370)</f>
        <v/>
      </c>
      <c r="EK370" s="406">
        <f>(ED370+EE370)/EA370</f>
        <v/>
      </c>
      <c r="EL370" s="406">
        <f>+EC370/(+EC370+ED370+EE370)</f>
        <v/>
      </c>
      <c r="EM370" s="407">
        <f t="array" ref="EM370">EC370/(SUMPRODUCT(--(CHOOSE({1,2,3},EB370,ED370,EE370)&gt;0),CHOOSE({1,2,3},EB370,ED370,EE370))+EA370)</f>
        <v/>
      </c>
      <c r="EO370" s="2699">
        <f>EOMONTH(EO371,-1)</f>
        <v/>
      </c>
      <c r="EP370" s="405">
        <f>+EV369</f>
        <v/>
      </c>
      <c r="EQ370" s="405" t="n">
        <v>0</v>
      </c>
      <c r="ER370" s="405" t="n">
        <v>0</v>
      </c>
      <c r="ES370" s="405" t="n">
        <v>0</v>
      </c>
      <c r="ET370" s="405" t="n">
        <v>0</v>
      </c>
      <c r="EU370" s="405" t="n">
        <v>0</v>
      </c>
      <c r="EV370" s="405">
        <f>SUM(EP370:ER370)-SUM(ES370:EU370)</f>
        <v/>
      </c>
      <c r="EW370" s="405" t="n">
        <v>0</v>
      </c>
      <c r="EX370" s="405">
        <f>+EV370-EW370</f>
        <v/>
      </c>
      <c r="EY370" s="2700">
        <f>365/((+EQ370+ER370-ET370-EU370)/((+EP370+EV370)/2)*DAY(EO370))</f>
        <v/>
      </c>
      <c r="EZ370" s="2700">
        <f>+EV370/EQ370*DAY(EO370)</f>
        <v/>
      </c>
      <c r="FA370" s="406">
        <f>(ET370+EU370)/EQ370</f>
        <v/>
      </c>
      <c r="FB370" s="406">
        <f>+ES370/(+ES370+ET370+EU370)</f>
        <v/>
      </c>
      <c r="FC370" s="407">
        <f t="array" ref="FC370">ES370/(SUMPRODUCT(--(CHOOSE({1,2,3},FH370,FX370,GN370)&gt;0),CHOOSE({1,2,3},FH370,FX370,GN370))+EQ370)</f>
        <v/>
      </c>
      <c r="FE370" s="2699">
        <f>EOMONTH(FE371,-1)</f>
        <v/>
      </c>
      <c r="FF370" s="405">
        <f>+FL369</f>
        <v/>
      </c>
      <c r="FG370" s="405" t="n">
        <v>0</v>
      </c>
      <c r="FH370" s="405" t="n">
        <v>0</v>
      </c>
      <c r="FI370" s="405" t="n">
        <v>0</v>
      </c>
      <c r="FJ370" s="405" t="n">
        <v>0</v>
      </c>
      <c r="FK370" s="405" t="n">
        <v>0</v>
      </c>
      <c r="FL370" s="405">
        <f>SUM(FF370:FH370)-SUM(FI370:FK370)</f>
        <v/>
      </c>
      <c r="FM370" s="405" t="n">
        <v>0</v>
      </c>
      <c r="FN370" s="405">
        <f>+FL370-FM370</f>
        <v/>
      </c>
      <c r="FO370" s="2700">
        <f>365/((+FG370+FH370-FJ370-FK370)/((+FF370+FL370)/2)*DAY(FE370))</f>
        <v/>
      </c>
      <c r="FP370" s="2700">
        <f>+FL370/FG370*DAY(FE370)</f>
        <v/>
      </c>
      <c r="FQ370" s="406">
        <f>(FJ370+FK370)/FG370</f>
        <v/>
      </c>
      <c r="FR370" s="406">
        <f>+FI370/(+FI370+FJ370+FK370)</f>
        <v/>
      </c>
      <c r="FS370" s="407">
        <f t="array" ref="FS370">FI370/(SUMPRODUCT(--(CHOOSE({1,2,3},FH370,FJ370,FK370)&gt;0),CHOOSE({1,2,3},FH370,FJ370,FK370))+FG370)</f>
        <v/>
      </c>
      <c r="FU370" s="2699">
        <f>EOMONTH(FU371,-1)</f>
        <v/>
      </c>
      <c r="FV370" s="405">
        <f>+GB369</f>
        <v/>
      </c>
      <c r="FW370" s="405" t="n">
        <v>0</v>
      </c>
      <c r="FX370" s="405" t="n">
        <v>0</v>
      </c>
      <c r="FY370" s="405" t="n">
        <v>0</v>
      </c>
      <c r="FZ370" s="405" t="n">
        <v>0</v>
      </c>
      <c r="GA370" s="405" t="n">
        <v>0</v>
      </c>
      <c r="GB370" s="405">
        <f>SUM(FV370:FX370)-SUM(FY370:GA370)</f>
        <v/>
      </c>
      <c r="GC370" s="405" t="n">
        <v>0</v>
      </c>
      <c r="GD370" s="405">
        <f>+GB370-GC370</f>
        <v/>
      </c>
      <c r="GE370" s="2700">
        <f>365/((+FW370+FX370-FZ370-GA370)/((+FV370+GB370)/2)*DAY(FU370))</f>
        <v/>
      </c>
      <c r="GF370" s="2700">
        <f>+GB370/FW370*DAY(FU370)</f>
        <v/>
      </c>
      <c r="GG370" s="406">
        <f>(FZ370+GA370)/FW370</f>
        <v/>
      </c>
      <c r="GH370" s="406">
        <f>+FY370/(+FY370+FZ370+GA370)</f>
        <v/>
      </c>
      <c r="GI370" s="407">
        <f t="array" ref="GI370">FY370/(SUMPRODUCT(--(CHOOSE({1,2,3},FX370,FZ370,GA370)&gt;0),CHOOSE({1,2,3},FX370,FZ370,GA370))+FW370)</f>
        <v/>
      </c>
      <c r="GK370" s="2699">
        <f>EOMONTH(GK371,-1)</f>
        <v/>
      </c>
      <c r="GL370" s="405">
        <f>+GR369</f>
        <v/>
      </c>
      <c r="GM370" s="405" t="n">
        <v>0</v>
      </c>
      <c r="GN370" s="405" t="n">
        <v>0</v>
      </c>
      <c r="GO370" s="405" t="n">
        <v>0</v>
      </c>
      <c r="GP370" s="405" t="n">
        <v>0</v>
      </c>
      <c r="GQ370" s="405" t="n">
        <v>0</v>
      </c>
      <c r="GR370" s="405">
        <f>SUM(GL370:GN370)-SUM(GO370:GQ370)</f>
        <v/>
      </c>
      <c r="GS370" s="405" t="n">
        <v>0</v>
      </c>
      <c r="GT370" s="405">
        <f>+GR370-GS370</f>
        <v/>
      </c>
      <c r="GU370" s="2700">
        <f>365/((+GM370+GN370-GP370-GQ370)/((+GL370+GR370)/2)*DAY(GK370))</f>
        <v/>
      </c>
      <c r="GV370" s="2700">
        <f>+GR370/GM370*DAY(GK370)</f>
        <v/>
      </c>
      <c r="GW370" s="406">
        <f>(GP370+GQ370)/GM370</f>
        <v/>
      </c>
      <c r="GX370" s="406">
        <f>+GO370/(+GO370+GP370+GQ370)</f>
        <v/>
      </c>
      <c r="GY370" s="407">
        <f t="array" ref="GY370">GO370/(SUMPRODUCT(--(CHOOSE({1,2,3},GN370,GP370,GQ370)&gt;0),CHOOSE({1,2,3},GN370,GP370,GQ370))+GM370)</f>
        <v/>
      </c>
    </row>
    <row r="371">
      <c r="A371" s="2699">
        <f>EOMONTH(A372,-1)</f>
        <v/>
      </c>
      <c r="B371" s="405">
        <f>R371+AH371+AX371+BN371+CD371+CT371+DJ371+DZ371+EP371+FF371+FV371+GL371</f>
        <v/>
      </c>
      <c r="C371" s="405">
        <f>S371+AI371+AY371+BO371+CE371+CU371+DK371+EA371+EQ371+FG371+FW371+GM371</f>
        <v/>
      </c>
      <c r="D371" s="405">
        <f>T371+AJ371+AZ371+BP371+CF371+CV371+DL371+EB371+ER371+FH371+FX371+GN371</f>
        <v/>
      </c>
      <c r="E371" s="405">
        <f>U371+AK371+BA371+BQ371+CG371+CW371+DM371+EC371+ES371+FI371+FY371+GO371</f>
        <v/>
      </c>
      <c r="F371" s="405">
        <f>V371+AL371+BB371+BR371+CH371+CX371+DN371+ED371+ET371+FJ371+FZ371+GP371</f>
        <v/>
      </c>
      <c r="G371" s="405">
        <f>W371+AM371+BC371+BS371+CI371+CY371+DO371+EE371+EU371+FK371+GA371+GQ371</f>
        <v/>
      </c>
      <c r="H371" s="405">
        <f>X371+AN371+BD371+BT371+CJ371+CZ371+DP371+EF371+EV371+FL371+GB371+GR371</f>
        <v/>
      </c>
      <c r="I371" s="405">
        <f>Y371+AO371+BE371+BU371+CK371+DA371+DQ371+EG371+EW371+FM371+GC371+GS371</f>
        <v/>
      </c>
      <c r="J371" s="405">
        <f>Z371+AP371+BF371+BV371</f>
        <v/>
      </c>
      <c r="K371" s="2700">
        <f>365/((+C371+D371-F371-G371)/((+B371+H371)/2)*DAY(A371))</f>
        <v/>
      </c>
      <c r="L371" s="2700">
        <f>+H371/C371*DAY(A371)</f>
        <v/>
      </c>
      <c r="M371" s="406">
        <f>(F371+G371)/C371</f>
        <v/>
      </c>
      <c r="N371" s="406">
        <f>+E371/(+E371+F371+G371)</f>
        <v/>
      </c>
      <c r="O371" s="407">
        <f t="array" ref="O371">E371/(SUMPRODUCT(--(CHOOSE({1,2,3},D371,F371,G371)&gt;0),CHOOSE({1,2,3},D371,F371,G371))+C371)</f>
        <v/>
      </c>
      <c r="Q371" s="2699">
        <f>EOMONTH(Q372,-1)</f>
        <v/>
      </c>
      <c r="R371" s="405">
        <f>+X370</f>
        <v/>
      </c>
      <c r="S371" s="405" t="n">
        <v>0</v>
      </c>
      <c r="T371" s="405" t="n">
        <v>0</v>
      </c>
      <c r="U371" s="405" t="n">
        <v>0</v>
      </c>
      <c r="V371" s="405" t="n">
        <v>0</v>
      </c>
      <c r="W371" s="405" t="n">
        <v>0</v>
      </c>
      <c r="X371" s="405">
        <f>SUM(R371:T371)-SUM(U371:W371)</f>
        <v/>
      </c>
      <c r="Y371" s="405" t="n">
        <v>0</v>
      </c>
      <c r="Z371" s="405">
        <f>+X371-Y371</f>
        <v/>
      </c>
      <c r="AA371" s="2700">
        <f>365/((+S371+T371-V371-W371)/((+R371+X371)/2)*DAY(Q371))</f>
        <v/>
      </c>
      <c r="AB371" s="2700">
        <f>+X371/S371*DAY(Q371)</f>
        <v/>
      </c>
      <c r="AC371" s="406">
        <f>(V371+W371)/S371</f>
        <v/>
      </c>
      <c r="AD371" s="406">
        <f>+U371/(+U371+V371+W371)</f>
        <v/>
      </c>
      <c r="AE371" s="407">
        <f t="array" ref="AE371">U371/(SUMPRODUCT(--(CHOOSE({1,2,3},T371,V371,W371)&gt;0),CHOOSE({1,2,3},T371,V371,W371))+S371)</f>
        <v/>
      </c>
      <c r="AG371" s="2699">
        <f>EOMONTH(AG372,-1)</f>
        <v/>
      </c>
      <c r="AH371" s="405">
        <f>+AN370</f>
        <v/>
      </c>
      <c r="AI371" s="405" t="n">
        <v>0</v>
      </c>
      <c r="AJ371" s="405" t="n">
        <v>0</v>
      </c>
      <c r="AK371" s="405" t="n">
        <v>0</v>
      </c>
      <c r="AL371" s="405" t="n">
        <v>0</v>
      </c>
      <c r="AM371" s="405" t="n">
        <v>0</v>
      </c>
      <c r="AN371" s="405">
        <f>SUM(AH371:AJ371)-SUM(AK371:AM371)</f>
        <v/>
      </c>
      <c r="AO371" s="405" t="n">
        <v>0</v>
      </c>
      <c r="AP371" s="405">
        <f>+AN371-AO371</f>
        <v/>
      </c>
      <c r="AQ371" s="2700">
        <f>365/((+AI371+AJ371-AL371-AM371)/((+AH371+AN371)/2)*DAY(AG371))</f>
        <v/>
      </c>
      <c r="AR371" s="2700">
        <f>+AN371/AI371*DAY(AG371)</f>
        <v/>
      </c>
      <c r="AS371" s="406">
        <f>(AL371+AM371)/AI371</f>
        <v/>
      </c>
      <c r="AT371" s="406">
        <f>+AK371/(+AK371+AL371+AM371)</f>
        <v/>
      </c>
      <c r="AU371" s="407">
        <f t="array" ref="AU371">AK371/(SUMPRODUCT(--(CHOOSE({1,2,3},AJ371,AL371,AM371)&gt;0),CHOOSE({1,2,3},AJ371,AL371,AM371))+AI371)</f>
        <v/>
      </c>
      <c r="AW371" s="2699">
        <f>EOMONTH(AW372,-1)</f>
        <v/>
      </c>
      <c r="AX371" s="405">
        <f>+BD370</f>
        <v/>
      </c>
      <c r="AY371" s="405" t="n">
        <v>0</v>
      </c>
      <c r="AZ371" s="405" t="n">
        <v>0</v>
      </c>
      <c r="BA371" s="405" t="n">
        <v>0</v>
      </c>
      <c r="BB371" s="405" t="n">
        <v>0</v>
      </c>
      <c r="BC371" s="405" t="n">
        <v>0</v>
      </c>
      <c r="BD371" s="405">
        <f>SUM(AX371:AZ371)-SUM(BA371:BC371)</f>
        <v/>
      </c>
      <c r="BE371" s="405" t="n">
        <v>0</v>
      </c>
      <c r="BF371" s="405">
        <f>+BD371-BE371</f>
        <v/>
      </c>
      <c r="BG371" s="2700">
        <f>365/((+AY371+AZ371-BB371-BC371)/((+AX371+BD371)/2)*DAY(AW371))</f>
        <v/>
      </c>
      <c r="BH371" s="2700">
        <f>+BD371/AY371*DAY(AW371)</f>
        <v/>
      </c>
      <c r="BI371" s="406">
        <f>(BB371+BC371)/AY371</f>
        <v/>
      </c>
      <c r="BJ371" s="406">
        <f>+BA371/(+BA371+BB371+BC371)</f>
        <v/>
      </c>
      <c r="BK371" s="407">
        <f t="array" ref="BK371">BA371/(SUMPRODUCT(--(CHOOSE({1,2,3},AZ371,BB371,BC371)&gt;0),CHOOSE({1,2,3},AZ371,BB371,BC371))+AY371)</f>
        <v/>
      </c>
      <c r="BM371" s="2699">
        <f>EOMONTH(BM372,-1)</f>
        <v/>
      </c>
      <c r="BN371" s="405">
        <f>+BT370</f>
        <v/>
      </c>
      <c r="BO371" s="405" t="n">
        <v>0</v>
      </c>
      <c r="BP371" s="405" t="n">
        <v>0</v>
      </c>
      <c r="BQ371" s="405" t="n">
        <v>0</v>
      </c>
      <c r="BR371" s="405" t="n">
        <v>0</v>
      </c>
      <c r="BS371" s="405" t="n">
        <v>0</v>
      </c>
      <c r="BT371" s="405">
        <f>SUM(BN371:BP371)-SUM(BQ371:BS371)</f>
        <v/>
      </c>
      <c r="BU371" s="405" t="n">
        <v>0</v>
      </c>
      <c r="BV371" s="405">
        <f>+BT371-BU371</f>
        <v/>
      </c>
      <c r="BW371" s="2700">
        <f>365/((+BO371+BP371-BR371-BS371)/((+BN371+BT371)/2)*DAY(BM371))</f>
        <v/>
      </c>
      <c r="BX371" s="2700">
        <f>+BT371/BO371*DAY(BM371)</f>
        <v/>
      </c>
      <c r="BY371" s="406">
        <f>(BR371+BS371)/BO371</f>
        <v/>
      </c>
      <c r="BZ371" s="406">
        <f>+BQ371/(+BQ371+BR371+BS371)</f>
        <v/>
      </c>
      <c r="CA371" s="407">
        <f t="array" ref="CA371">BQ371/(SUMPRODUCT(--(CHOOSE({1,2,3},BP371,BR371,BS371)&gt;0),CHOOSE({1,2,3},BP371,BR371,BS371))+BO371)</f>
        <v/>
      </c>
      <c r="CC371" s="2699">
        <f>EOMONTH(CC372,-1)</f>
        <v/>
      </c>
      <c r="CD371" s="405">
        <f>+CJ370</f>
        <v/>
      </c>
      <c r="CE371" s="405" t="n">
        <v>0</v>
      </c>
      <c r="CF371" s="405" t="n">
        <v>0</v>
      </c>
      <c r="CG371" s="405" t="n">
        <v>0</v>
      </c>
      <c r="CH371" s="405" t="n">
        <v>0</v>
      </c>
      <c r="CI371" s="405" t="n">
        <v>0</v>
      </c>
      <c r="CJ371" s="405">
        <f>SUM(CD371:CF371)-SUM(CG371:CI371)</f>
        <v/>
      </c>
      <c r="CK371" s="405" t="n">
        <v>0</v>
      </c>
      <c r="CL371" s="405">
        <f>+CJ371-CK371</f>
        <v/>
      </c>
      <c r="CM371" s="2700">
        <f>365/((+CE371+CF371-CH371-CI371)/((+CD371+CJ371)/2)*DAY(CC371))</f>
        <v/>
      </c>
      <c r="CN371" s="2700">
        <f>+CJ371/CE371*DAY(CC371)</f>
        <v/>
      </c>
      <c r="CO371" s="406">
        <f>(CH371+CI371)/CE371</f>
        <v/>
      </c>
      <c r="CP371" s="406">
        <f>+CG371/(+CG371+CH371+CI371)</f>
        <v/>
      </c>
      <c r="CQ371" s="407">
        <f t="array" ref="CQ371">CG371/(SUMPRODUCT(--(CHOOSE({1,2,3},CF371,CH371,CI371)&gt;0),CHOOSE({1,2,3},CF371,CH371,CI371))+CE371)</f>
        <v/>
      </c>
      <c r="CS371" s="2699">
        <f>EOMONTH(CS372,-1)</f>
        <v/>
      </c>
      <c r="CT371" s="405">
        <f>+CZ370</f>
        <v/>
      </c>
      <c r="CU371" s="405" t="n">
        <v>0</v>
      </c>
      <c r="CV371" s="405" t="n">
        <v>0</v>
      </c>
      <c r="CW371" s="405" t="n">
        <v>0</v>
      </c>
      <c r="CX371" s="405" t="n">
        <v>0</v>
      </c>
      <c r="CY371" s="405" t="n">
        <v>0</v>
      </c>
      <c r="CZ371" s="405">
        <f>SUM(CT371:CV371)-SUM(CW371:CY371)</f>
        <v/>
      </c>
      <c r="DA371" s="405" t="n">
        <v>0</v>
      </c>
      <c r="DB371" s="405">
        <f>+CZ371-DA371</f>
        <v/>
      </c>
      <c r="DC371" s="2700">
        <f>365/((+CU371+CV371-CX371-CY371)/((+CT371+CZ371)/2)*DAY(CS371))</f>
        <v/>
      </c>
      <c r="DD371" s="2700">
        <f>+CZ371/CU371*DAY(CS371)</f>
        <v/>
      </c>
      <c r="DE371" s="406">
        <f>(CX371+CY371)/CU371</f>
        <v/>
      </c>
      <c r="DF371" s="406">
        <f>+CW371/(+CW371+CX371+CY371)</f>
        <v/>
      </c>
      <c r="DG371" s="407">
        <f t="array" ref="DG371">CW371/(SUMPRODUCT(--(CHOOSE({1,2,3},CV371,CX371,CY371)&gt;0),CHOOSE({1,2,3},CV371,CX371,CY371))+CU371)</f>
        <v/>
      </c>
      <c r="DI371" s="2699">
        <f>EOMONTH(DI372,-1)</f>
        <v/>
      </c>
      <c r="DJ371" s="405">
        <f>+DP370</f>
        <v/>
      </c>
      <c r="DK371" s="405" t="n">
        <v>0</v>
      </c>
      <c r="DL371" s="405" t="n">
        <v>0</v>
      </c>
      <c r="DM371" s="405" t="n">
        <v>0</v>
      </c>
      <c r="DN371" s="405" t="n">
        <v>0</v>
      </c>
      <c r="DO371" s="405" t="n">
        <v>0</v>
      </c>
      <c r="DP371" s="405">
        <f>SUM(DJ371:DL371)-SUM(DM371:DO371)</f>
        <v/>
      </c>
      <c r="DQ371" s="405" t="n">
        <v>0</v>
      </c>
      <c r="DR371" s="405">
        <f>+DP371-DQ371</f>
        <v/>
      </c>
      <c r="DS371" s="2700">
        <f>365/((+DK371+DL371-DN371-DO371)/((+DJ371+DP371)/2)*DAY(DI371))</f>
        <v/>
      </c>
      <c r="DT371" s="2700">
        <f>+DP371/DK371*DAY(DI371)</f>
        <v/>
      </c>
      <c r="DU371" s="406">
        <f>(DN371+DO371)/DK371</f>
        <v/>
      </c>
      <c r="DV371" s="406">
        <f>+DM371/(+DM371+DN371+DO371)</f>
        <v/>
      </c>
      <c r="DW371" s="407">
        <f t="array" ref="DW371">DM371/(SUMPRODUCT(--(CHOOSE({1,2,3},DL371,DN371,DO371)&gt;0),CHOOSE({1,2,3},DL371,DN371,DO371))+DK371)</f>
        <v/>
      </c>
      <c r="DY371" s="2699">
        <f>EOMONTH(DY372,-1)</f>
        <v/>
      </c>
      <c r="DZ371" s="405">
        <f>+EF370</f>
        <v/>
      </c>
      <c r="EA371" s="405" t="n">
        <v>0</v>
      </c>
      <c r="EB371" s="405" t="n">
        <v>0</v>
      </c>
      <c r="EC371" s="405" t="n">
        <v>0</v>
      </c>
      <c r="ED371" s="405" t="n">
        <v>0</v>
      </c>
      <c r="EE371" s="405" t="n">
        <v>0</v>
      </c>
      <c r="EF371" s="405">
        <f>SUM(DZ371:EB371)-SUM(EC371:EE371)</f>
        <v/>
      </c>
      <c r="EG371" s="405" t="n">
        <v>0</v>
      </c>
      <c r="EH371" s="405">
        <f>+EF371-EG371</f>
        <v/>
      </c>
      <c r="EI371" s="2700">
        <f>365/((+EA371+EB371-ED371-EE371)/((+DZ371+EF371)/2)*DAY(DY371))</f>
        <v/>
      </c>
      <c r="EJ371" s="2700">
        <f>+EF371/EA371*DAY(DY371)</f>
        <v/>
      </c>
      <c r="EK371" s="406">
        <f>(ED371+EE371)/EA371</f>
        <v/>
      </c>
      <c r="EL371" s="406">
        <f>+EC371/(+EC371+ED371+EE371)</f>
        <v/>
      </c>
      <c r="EM371" s="407">
        <f t="array" ref="EM371">EC371/(SUMPRODUCT(--(CHOOSE({1,2,3},EB371,ED371,EE371)&gt;0),CHOOSE({1,2,3},EB371,ED371,EE371))+EA371)</f>
        <v/>
      </c>
      <c r="EO371" s="2699">
        <f>EOMONTH(EO372,-1)</f>
        <v/>
      </c>
      <c r="EP371" s="405">
        <f>+EV370</f>
        <v/>
      </c>
      <c r="EQ371" s="405" t="n">
        <v>0</v>
      </c>
      <c r="ER371" s="405" t="n">
        <v>0</v>
      </c>
      <c r="ES371" s="405" t="n">
        <v>0</v>
      </c>
      <c r="ET371" s="405" t="n">
        <v>0</v>
      </c>
      <c r="EU371" s="405" t="n">
        <v>0</v>
      </c>
      <c r="EV371" s="405">
        <f>SUM(EP371:ER371)-SUM(ES371:EU371)</f>
        <v/>
      </c>
      <c r="EW371" s="405" t="n">
        <v>0</v>
      </c>
      <c r="EX371" s="405">
        <f>+EV371-EW371</f>
        <v/>
      </c>
      <c r="EY371" s="2700">
        <f>365/((+EQ371+ER371-ET371-EU371)/((+EP371+EV371)/2)*DAY(EO371))</f>
        <v/>
      </c>
      <c r="EZ371" s="2700">
        <f>+EV371/EQ371*DAY(EO371)</f>
        <v/>
      </c>
      <c r="FA371" s="406">
        <f>(ET371+EU371)/EQ371</f>
        <v/>
      </c>
      <c r="FB371" s="406">
        <f>+ES371/(+ES371+ET371+EU371)</f>
        <v/>
      </c>
      <c r="FC371" s="407">
        <f t="array" ref="FC371">ES371/(SUMPRODUCT(--(CHOOSE({1,2,3},FH371,FX371,GN371)&gt;0),CHOOSE({1,2,3},FH371,FX371,GN371))+EQ371)</f>
        <v/>
      </c>
      <c r="FE371" s="2699">
        <f>EOMONTH(FE372,-1)</f>
        <v/>
      </c>
      <c r="FF371" s="405">
        <f>+FL370</f>
        <v/>
      </c>
      <c r="FG371" s="405" t="n">
        <v>0</v>
      </c>
      <c r="FH371" s="405" t="n">
        <v>0</v>
      </c>
      <c r="FI371" s="405" t="n">
        <v>0</v>
      </c>
      <c r="FJ371" s="405" t="n">
        <v>0</v>
      </c>
      <c r="FK371" s="405" t="n">
        <v>0</v>
      </c>
      <c r="FL371" s="405">
        <f>SUM(FF371:FH371)-SUM(FI371:FK371)</f>
        <v/>
      </c>
      <c r="FM371" s="405" t="n">
        <v>0</v>
      </c>
      <c r="FN371" s="405">
        <f>+FL371-FM371</f>
        <v/>
      </c>
      <c r="FO371" s="2700">
        <f>365/((+FG371+FH371-FJ371-FK371)/((+FF371+FL371)/2)*DAY(FE371))</f>
        <v/>
      </c>
      <c r="FP371" s="2700">
        <f>+FL371/FG371*DAY(FE371)</f>
        <v/>
      </c>
      <c r="FQ371" s="406">
        <f>(FJ371+FK371)/FG371</f>
        <v/>
      </c>
      <c r="FR371" s="406">
        <f>+FI371/(+FI371+FJ371+FK371)</f>
        <v/>
      </c>
      <c r="FS371" s="407">
        <f t="array" ref="FS371">FI371/(SUMPRODUCT(--(CHOOSE({1,2,3},FH371,FJ371,FK371)&gt;0),CHOOSE({1,2,3},FH371,FJ371,FK371))+FG371)</f>
        <v/>
      </c>
      <c r="FU371" s="2699">
        <f>EOMONTH(FU372,-1)</f>
        <v/>
      </c>
      <c r="FV371" s="405">
        <f>+GB370</f>
        <v/>
      </c>
      <c r="FW371" s="405" t="n">
        <v>0</v>
      </c>
      <c r="FX371" s="405" t="n">
        <v>0</v>
      </c>
      <c r="FY371" s="405" t="n">
        <v>0</v>
      </c>
      <c r="FZ371" s="405" t="n">
        <v>0</v>
      </c>
      <c r="GA371" s="405" t="n">
        <v>0</v>
      </c>
      <c r="GB371" s="405">
        <f>SUM(FV371:FX371)-SUM(FY371:GA371)</f>
        <v/>
      </c>
      <c r="GC371" s="405" t="n">
        <v>0</v>
      </c>
      <c r="GD371" s="405">
        <f>+GB371-GC371</f>
        <v/>
      </c>
      <c r="GE371" s="2700">
        <f>365/((+FW371+FX371-FZ371-GA371)/((+FV371+GB371)/2)*DAY(FU371))</f>
        <v/>
      </c>
      <c r="GF371" s="2700">
        <f>+GB371/FW371*DAY(FU371)</f>
        <v/>
      </c>
      <c r="GG371" s="406">
        <f>(FZ371+GA371)/FW371</f>
        <v/>
      </c>
      <c r="GH371" s="406">
        <f>+FY371/(+FY371+FZ371+GA371)</f>
        <v/>
      </c>
      <c r="GI371" s="407">
        <f t="array" ref="GI371">FY371/(SUMPRODUCT(--(CHOOSE({1,2,3},FX371,FZ371,GA371)&gt;0),CHOOSE({1,2,3},FX371,FZ371,GA371))+FW371)</f>
        <v/>
      </c>
      <c r="GK371" s="2699">
        <f>EOMONTH(GK372,-1)</f>
        <v/>
      </c>
      <c r="GL371" s="405">
        <f>+GR370</f>
        <v/>
      </c>
      <c r="GM371" s="405" t="n">
        <v>0</v>
      </c>
      <c r="GN371" s="405" t="n">
        <v>0</v>
      </c>
      <c r="GO371" s="405" t="n">
        <v>0</v>
      </c>
      <c r="GP371" s="405" t="n">
        <v>0</v>
      </c>
      <c r="GQ371" s="405" t="n">
        <v>0</v>
      </c>
      <c r="GR371" s="405">
        <f>SUM(GL371:GN371)-SUM(GO371:GQ371)</f>
        <v/>
      </c>
      <c r="GS371" s="405" t="n">
        <v>0</v>
      </c>
      <c r="GT371" s="405">
        <f>+GR371-GS371</f>
        <v/>
      </c>
      <c r="GU371" s="2700">
        <f>365/((+GM371+GN371-GP371-GQ371)/((+GL371+GR371)/2)*DAY(GK371))</f>
        <v/>
      </c>
      <c r="GV371" s="2700">
        <f>+GR371/GM371*DAY(GK371)</f>
        <v/>
      </c>
      <c r="GW371" s="406">
        <f>(GP371+GQ371)/GM371</f>
        <v/>
      </c>
      <c r="GX371" s="406">
        <f>+GO371/(+GO371+GP371+GQ371)</f>
        <v/>
      </c>
      <c r="GY371" s="407">
        <f t="array" ref="GY371">GO371/(SUMPRODUCT(--(CHOOSE({1,2,3},GN371,GP371,GQ371)&gt;0),CHOOSE({1,2,3},GN371,GP371,GQ371))+GM371)</f>
        <v/>
      </c>
    </row>
    <row r="372">
      <c r="A372" s="2701">
        <f>$A$39</f>
        <v/>
      </c>
      <c r="B372" s="405">
        <f>R372+AH372+AX372+BN372+CD372+CT372+DJ372+DZ372+EP372+FF372+FV372+GL372</f>
        <v/>
      </c>
      <c r="C372" s="405">
        <f>S372+AI372+AY372+BO372+CE372+CU372+DK372+EA372+EQ372+FG372+FW372+GM372</f>
        <v/>
      </c>
      <c r="D372" s="405">
        <f>T372+AJ372+AZ372+BP372+CF372+CV372+DL372+EB372+ER372+FH372+FX372+GN372</f>
        <v/>
      </c>
      <c r="E372" s="405">
        <f>U372+AK372+BA372+BQ372+CG372+CW372+DM372+EC372+ES372+FI372+FY372+GO372</f>
        <v/>
      </c>
      <c r="F372" s="405">
        <f>V372+AL372+BB372+BR372+CH372+CX372+DN372+ED372+ET372+FJ372+FZ372+GP372</f>
        <v/>
      </c>
      <c r="G372" s="405">
        <f>W372+AM372+BC372+BS372+CI372+CY372+DO372+EE372+EU372+FK372+GA372+GQ372</f>
        <v/>
      </c>
      <c r="H372" s="1486">
        <f>X372+AN372+BD372+BT372+CJ372+CZ372+DP372+EF372+EV372+FL372+GB372+GR372</f>
        <v/>
      </c>
      <c r="I372" s="405">
        <f>Y372+AO372+BE372+BU372+CK372+DA372+DQ372+EG372+EW372+FM372+GC372+GS372</f>
        <v/>
      </c>
      <c r="J372" s="405">
        <f>Z372+AP372+BF372+BV372</f>
        <v/>
      </c>
      <c r="K372" s="2702">
        <f>365/((+C372+D372-F372-G372)/((+B372+H372)/2)*DAY(A372))</f>
        <v/>
      </c>
      <c r="L372" s="2702">
        <f>+H372/C372*DAY(A372)</f>
        <v/>
      </c>
      <c r="M372" s="1488">
        <f>(F372+G372)/C372</f>
        <v/>
      </c>
      <c r="N372" s="1488">
        <f>+E372/(+E372+F372+G372)</f>
        <v/>
      </c>
      <c r="O372" s="407">
        <f t="array" ref="O372">E372/(SUMPRODUCT(--(CHOOSE({1,2,3},D372,F372,G372)&gt;0),CHOOSE({1,2,3},D372,F372,G372))+C372)</f>
        <v/>
      </c>
      <c r="Q372" s="2701">
        <f>$A$39</f>
        <v/>
      </c>
      <c r="R372" s="1486">
        <f>+X371</f>
        <v/>
      </c>
      <c r="S372" s="1486" t="n">
        <v>0</v>
      </c>
      <c r="T372" s="1486" t="n">
        <v>0</v>
      </c>
      <c r="U372" s="1486" t="n">
        <v>0</v>
      </c>
      <c r="V372" s="1486" t="n">
        <v>0</v>
      </c>
      <c r="W372" s="1486" t="n">
        <v>0</v>
      </c>
      <c r="X372" s="1486">
        <f>SUM(R372:T372)-SUM(U372:W372)</f>
        <v/>
      </c>
      <c r="Y372" s="1486" t="n">
        <v>0</v>
      </c>
      <c r="Z372" s="1486">
        <f>+X372-Y372</f>
        <v/>
      </c>
      <c r="AA372" s="2702">
        <f>365/((+S372+T372-V372-W372)/((+R372+X372)/2)*DAY(Q372))</f>
        <v/>
      </c>
      <c r="AB372" s="2702">
        <f>+X372/S372*DAY(Q372)</f>
        <v/>
      </c>
      <c r="AC372" s="1488">
        <f>(V372+W372)/S372</f>
        <v/>
      </c>
      <c r="AD372" s="1488">
        <f>+U372/(+U372+V372+W372)</f>
        <v/>
      </c>
      <c r="AE372" s="407">
        <f t="array" ref="AE372">U372/(SUMPRODUCT(--(CHOOSE({1,2,3},T372,V372,W372)&gt;0),CHOOSE({1,2,3},T372,V372,W372))+S372)</f>
        <v/>
      </c>
      <c r="AG372" s="2701">
        <f>$A$39</f>
        <v/>
      </c>
      <c r="AH372" s="1486">
        <f>+AN371</f>
        <v/>
      </c>
      <c r="AI372" s="1486" t="n">
        <v>0</v>
      </c>
      <c r="AJ372" s="1486" t="n">
        <v>0</v>
      </c>
      <c r="AK372" s="1486" t="n">
        <v>0</v>
      </c>
      <c r="AL372" s="1486" t="n">
        <v>0</v>
      </c>
      <c r="AM372" s="1486" t="n">
        <v>0</v>
      </c>
      <c r="AN372" s="1486">
        <f>SUM(AH372:AJ372)-SUM(AK372:AM372)</f>
        <v/>
      </c>
      <c r="AO372" s="1486" t="n">
        <v>0</v>
      </c>
      <c r="AP372" s="1486">
        <f>+AN372-AO372</f>
        <v/>
      </c>
      <c r="AQ372" s="2702">
        <f>365/((+AI372+AJ372-AL372-AM372)/((+AH372+AN372)/2)*DAY(AG372))</f>
        <v/>
      </c>
      <c r="AR372" s="2702">
        <f>+AN372/AI372*DAY(AG372)</f>
        <v/>
      </c>
      <c r="AS372" s="1488">
        <f>(AL372+AM372)/AI372</f>
        <v/>
      </c>
      <c r="AT372" s="1488">
        <f>+AK372/(+AK372+AL372+AM372)</f>
        <v/>
      </c>
      <c r="AU372" s="407">
        <f t="array" ref="AU372">AK372/(SUMPRODUCT(--(CHOOSE({1,2,3},AJ372,AL372,AM372)&gt;0),CHOOSE({1,2,3},AJ372,AL372,AM372))+AI372)</f>
        <v/>
      </c>
      <c r="AW372" s="2701">
        <f>$A$39</f>
        <v/>
      </c>
      <c r="AX372" s="1486">
        <f>+BD371</f>
        <v/>
      </c>
      <c r="AY372" s="1486" t="n">
        <v>0</v>
      </c>
      <c r="AZ372" s="1486" t="n">
        <v>0</v>
      </c>
      <c r="BA372" s="1486" t="n">
        <v>0</v>
      </c>
      <c r="BB372" s="1486" t="n">
        <v>0</v>
      </c>
      <c r="BC372" s="1486" t="n">
        <v>0</v>
      </c>
      <c r="BD372" s="1486">
        <f>SUM(AX372:AZ372)-SUM(BA372:BC372)</f>
        <v/>
      </c>
      <c r="BE372" s="1486" t="n">
        <v>0</v>
      </c>
      <c r="BF372" s="1486">
        <f>+BD372-BE372</f>
        <v/>
      </c>
      <c r="BG372" s="2702">
        <f>365/((+AY372+AZ372-BB372-BC372)/((+AX372+BD372)/2)*DAY(AW372))</f>
        <v/>
      </c>
      <c r="BH372" s="2702">
        <f>+BD372/AY372*DAY(AW372)</f>
        <v/>
      </c>
      <c r="BI372" s="1488">
        <f>(BB372+BC372)/AY372</f>
        <v/>
      </c>
      <c r="BJ372" s="1488">
        <f>+BA372/(+BA372+BB372+BC372)</f>
        <v/>
      </c>
      <c r="BK372" s="407">
        <f t="array" ref="BK372">BA372/(SUMPRODUCT(--(CHOOSE({1,2,3},AZ372,BB372,BC372)&gt;0),CHOOSE({1,2,3},AZ372,BB372,BC372))+AY372)</f>
        <v/>
      </c>
      <c r="BM372" s="2701">
        <f>$A$39</f>
        <v/>
      </c>
      <c r="BN372" s="1486">
        <f>+BT371</f>
        <v/>
      </c>
      <c r="BO372" s="1486" t="n">
        <v>0</v>
      </c>
      <c r="BP372" s="1486" t="n">
        <v>0</v>
      </c>
      <c r="BQ372" s="1486" t="n">
        <v>0</v>
      </c>
      <c r="BR372" s="1486" t="n">
        <v>0</v>
      </c>
      <c r="BS372" s="1486" t="n">
        <v>0</v>
      </c>
      <c r="BT372" s="1486">
        <f>SUM(BN372:BP372)-SUM(BQ372:BS372)</f>
        <v/>
      </c>
      <c r="BU372" s="1486" t="n">
        <v>0</v>
      </c>
      <c r="BV372" s="1486">
        <f>+BT372-BU372</f>
        <v/>
      </c>
      <c r="BW372" s="2702">
        <f>365/((+BO372+BP372-BR372-BS372)/((+BN372+BT372)/2)*DAY(BM372))</f>
        <v/>
      </c>
      <c r="BX372" s="2702">
        <f>+BT372/BO372*DAY(BM372)</f>
        <v/>
      </c>
      <c r="BY372" s="1488">
        <f>(BR372+BS372)/BO372</f>
        <v/>
      </c>
      <c r="BZ372" s="1488">
        <f>+BQ372/(+BQ372+BR372+BS372)</f>
        <v/>
      </c>
      <c r="CA372" s="407">
        <f t="array" ref="CA372">BQ372/(SUMPRODUCT(--(CHOOSE({1,2,3},BP372,BR372,BS372)&gt;0),CHOOSE({1,2,3},BP372,BR372,BS372))+BO372)</f>
        <v/>
      </c>
      <c r="CC372" s="2701">
        <f>$A$39</f>
        <v/>
      </c>
      <c r="CD372" s="1486">
        <f>+CJ371</f>
        <v/>
      </c>
      <c r="CE372" s="1486" t="n">
        <v>0</v>
      </c>
      <c r="CF372" s="1486" t="n">
        <v>0</v>
      </c>
      <c r="CG372" s="1486" t="n">
        <v>0</v>
      </c>
      <c r="CH372" s="1486" t="n">
        <v>0</v>
      </c>
      <c r="CI372" s="1486" t="n">
        <v>0</v>
      </c>
      <c r="CJ372" s="1486">
        <f>SUM(CD372:CF372)-SUM(CG372:CI372)</f>
        <v/>
      </c>
      <c r="CK372" s="1486" t="n">
        <v>0</v>
      </c>
      <c r="CL372" s="1486">
        <f>+CJ372-CK372</f>
        <v/>
      </c>
      <c r="CM372" s="2702">
        <f>365/((+CE372+CF372-CH372-CI372)/((+CD372+CJ372)/2)*DAY(CC372))</f>
        <v/>
      </c>
      <c r="CN372" s="2702">
        <f>+CJ372/CE372*DAY(CC372)</f>
        <v/>
      </c>
      <c r="CO372" s="1488">
        <f>(CH372+CI372)/CE372</f>
        <v/>
      </c>
      <c r="CP372" s="1488">
        <f>+CG372/(+CG372+CH372+CI372)</f>
        <v/>
      </c>
      <c r="CQ372" s="407">
        <f t="array" ref="CQ372">CG372/(SUMPRODUCT(--(CHOOSE({1,2,3},CF372,CH372,CI372)&gt;0),CHOOSE({1,2,3},CF372,CH372,CI372))+CE372)</f>
        <v/>
      </c>
      <c r="CS372" s="2701">
        <f>$A$39</f>
        <v/>
      </c>
      <c r="CT372" s="1486">
        <f>+CZ371</f>
        <v/>
      </c>
      <c r="CU372" s="1486" t="n">
        <v>0</v>
      </c>
      <c r="CV372" s="1486" t="n">
        <v>0</v>
      </c>
      <c r="CW372" s="1486" t="n">
        <v>0</v>
      </c>
      <c r="CX372" s="1486" t="n">
        <v>0</v>
      </c>
      <c r="CY372" s="1486" t="n">
        <v>0</v>
      </c>
      <c r="CZ372" s="1486">
        <f>SUM(CT372:CV372)-SUM(CW372:CY372)</f>
        <v/>
      </c>
      <c r="DA372" s="1486" t="n">
        <v>0</v>
      </c>
      <c r="DB372" s="1486">
        <f>+CZ372-DA372</f>
        <v/>
      </c>
      <c r="DC372" s="2702">
        <f>365/((+CU372+CV372-CX372-CY372)/((+CT372+CZ372)/2)*DAY(CS372))</f>
        <v/>
      </c>
      <c r="DD372" s="2702">
        <f>+CZ372/CU372*DAY(CS372)</f>
        <v/>
      </c>
      <c r="DE372" s="1488">
        <f>(CX372+CY372)/CU372</f>
        <v/>
      </c>
      <c r="DF372" s="1488">
        <f>+CW372/(+CW372+CX372+CY372)</f>
        <v/>
      </c>
      <c r="DG372" s="407">
        <f t="array" ref="DG372">CW372/(SUMPRODUCT(--(CHOOSE({1,2,3},CV372,CX372,CY372)&gt;0),CHOOSE({1,2,3},CV372,CX372,CY372))+CU372)</f>
        <v/>
      </c>
      <c r="DI372" s="2701">
        <f>$A$39</f>
        <v/>
      </c>
      <c r="DJ372" s="1486">
        <f>+DP371</f>
        <v/>
      </c>
      <c r="DK372" s="1486" t="n">
        <v>0</v>
      </c>
      <c r="DL372" s="1486" t="n">
        <v>0</v>
      </c>
      <c r="DM372" s="1486" t="n">
        <v>0</v>
      </c>
      <c r="DN372" s="1486" t="n">
        <v>0</v>
      </c>
      <c r="DO372" s="1486" t="n">
        <v>0</v>
      </c>
      <c r="DP372" s="1486">
        <f>SUM(DJ372:DL372)-SUM(DM372:DO372)</f>
        <v/>
      </c>
      <c r="DQ372" s="1486" t="n">
        <v>0</v>
      </c>
      <c r="DR372" s="1486">
        <f>+DP372-DQ372</f>
        <v/>
      </c>
      <c r="DS372" s="2702">
        <f>365/((+DK372+DL372-DN372-DO372)/((+DJ372+DP372)/2)*DAY(DI372))</f>
        <v/>
      </c>
      <c r="DT372" s="2702">
        <f>+DP372/DK372*DAY(DI372)</f>
        <v/>
      </c>
      <c r="DU372" s="1488">
        <f>(DN372+DO372)/DK372</f>
        <v/>
      </c>
      <c r="DV372" s="1488">
        <f>+DM372/(+DM372+DN372+DO372)</f>
        <v/>
      </c>
      <c r="DW372" s="407">
        <f t="array" ref="DW372">DM372/(SUMPRODUCT(--(CHOOSE({1,2,3},DL372,DN372,DO372)&gt;0),CHOOSE({1,2,3},DL372,DN372,DO372))+DK372)</f>
        <v/>
      </c>
      <c r="DY372" s="2701">
        <f>$A$39</f>
        <v/>
      </c>
      <c r="DZ372" s="1486">
        <f>+EF371</f>
        <v/>
      </c>
      <c r="EA372" s="1486" t="n">
        <v>0</v>
      </c>
      <c r="EB372" s="1486" t="n">
        <v>0</v>
      </c>
      <c r="EC372" s="1486" t="n">
        <v>0</v>
      </c>
      <c r="ED372" s="1486" t="n">
        <v>0</v>
      </c>
      <c r="EE372" s="1486" t="n">
        <v>0</v>
      </c>
      <c r="EF372" s="1486">
        <f>SUM(DZ372:EB372)-SUM(EC372:EE372)</f>
        <v/>
      </c>
      <c r="EG372" s="1486" t="n">
        <v>0</v>
      </c>
      <c r="EH372" s="1486">
        <f>+EF372-EG372</f>
        <v/>
      </c>
      <c r="EI372" s="2702">
        <f>365/((+EA372+EB372-ED372-EE372)/((+DZ372+EF372)/2)*DAY(DY372))</f>
        <v/>
      </c>
      <c r="EJ372" s="2702">
        <f>+EF372/EA372*DAY(DY372)</f>
        <v/>
      </c>
      <c r="EK372" s="1488">
        <f>(ED372+EE372)/EA372</f>
        <v/>
      </c>
      <c r="EL372" s="1488">
        <f>+EC372/(+EC372+ED372+EE372)</f>
        <v/>
      </c>
      <c r="EM372" s="407">
        <f t="array" ref="EM372">EC372/(SUMPRODUCT(--(CHOOSE({1,2,3},EB372,ED372,EE372)&gt;0),CHOOSE({1,2,3},EB372,ED372,EE372))+EA372)</f>
        <v/>
      </c>
      <c r="EO372" s="2701">
        <f>$A$39</f>
        <v/>
      </c>
      <c r="EP372" s="1486">
        <f>+EV371</f>
        <v/>
      </c>
      <c r="EQ372" s="1486" t="n">
        <v>0</v>
      </c>
      <c r="ER372" s="1486" t="n">
        <v>0</v>
      </c>
      <c r="ES372" s="1486" t="n">
        <v>0</v>
      </c>
      <c r="ET372" s="1486" t="n">
        <v>0</v>
      </c>
      <c r="EU372" s="1486" t="n">
        <v>0</v>
      </c>
      <c r="EV372" s="1486">
        <f>SUM(EP372:ER372)-SUM(ES372:EU372)</f>
        <v/>
      </c>
      <c r="EW372" s="1486" t="n">
        <v>0</v>
      </c>
      <c r="EX372" s="1486">
        <f>+EV372-EW372</f>
        <v/>
      </c>
      <c r="EY372" s="2702">
        <f>365/((+EQ372+ER372-ET372-EU372)/((+EP372+EV372)/2)*DAY(EO372))</f>
        <v/>
      </c>
      <c r="EZ372" s="2702">
        <f>+EV372/EQ372*DAY(EO372)</f>
        <v/>
      </c>
      <c r="FA372" s="1488">
        <f>(ET372+EU372)/EQ372</f>
        <v/>
      </c>
      <c r="FB372" s="1488">
        <f>+ES372/(+ES372+ET372+EU372)</f>
        <v/>
      </c>
      <c r="FC372" s="407">
        <f t="array" ref="FC372">ES372/(SUMPRODUCT(--(CHOOSE({1,2,3},FH372,FX372,GN372)&gt;0),CHOOSE({1,2,3},FH372,FX372,GN372))+EQ372)</f>
        <v/>
      </c>
      <c r="FE372" s="2701">
        <f>$A$39</f>
        <v/>
      </c>
      <c r="FF372" s="1486">
        <f>+FL371</f>
        <v/>
      </c>
      <c r="FG372" s="1486" t="n">
        <v>0</v>
      </c>
      <c r="FH372" s="1486" t="n">
        <v>0</v>
      </c>
      <c r="FI372" s="1486" t="n">
        <v>0</v>
      </c>
      <c r="FJ372" s="1486" t="n">
        <v>0</v>
      </c>
      <c r="FK372" s="1486" t="n">
        <v>0</v>
      </c>
      <c r="FL372" s="1486">
        <f>SUM(FF372:FH372)-SUM(FI372:FK372)</f>
        <v/>
      </c>
      <c r="FM372" s="1486" t="n">
        <v>0</v>
      </c>
      <c r="FN372" s="1486">
        <f>+FL372-FM372</f>
        <v/>
      </c>
      <c r="FO372" s="2702">
        <f>365/((+FG372+FH372-FJ372-FK372)/((+FF372+FL372)/2)*DAY(FE372))</f>
        <v/>
      </c>
      <c r="FP372" s="2702">
        <f>+FL372/FG372*DAY(FE372)</f>
        <v/>
      </c>
      <c r="FQ372" s="1488">
        <f>(FJ372+FK372)/FG372</f>
        <v/>
      </c>
      <c r="FR372" s="1488">
        <f>+FI372/(+FI372+FJ372+FK372)</f>
        <v/>
      </c>
      <c r="FS372" s="407">
        <f t="array" ref="FS372">FI372/(SUMPRODUCT(--(CHOOSE({1,2,3},FH372,FJ372,FK372)&gt;0),CHOOSE({1,2,3},FH372,FJ372,FK372))+FG372)</f>
        <v/>
      </c>
      <c r="FU372" s="2701">
        <f>$A$39</f>
        <v/>
      </c>
      <c r="FV372" s="1486">
        <f>+GB371</f>
        <v/>
      </c>
      <c r="FW372" s="1486" t="n">
        <v>0</v>
      </c>
      <c r="FX372" s="1486" t="n">
        <v>0</v>
      </c>
      <c r="FY372" s="1486" t="n">
        <v>0</v>
      </c>
      <c r="FZ372" s="1486" t="n">
        <v>0</v>
      </c>
      <c r="GA372" s="1486" t="n">
        <v>0</v>
      </c>
      <c r="GB372" s="1486">
        <f>SUM(FV372:FX372)-SUM(FY372:GA372)</f>
        <v/>
      </c>
      <c r="GC372" s="1486" t="n">
        <v>0</v>
      </c>
      <c r="GD372" s="1486">
        <f>+GB372-GC372</f>
        <v/>
      </c>
      <c r="GE372" s="2702">
        <f>365/((+FW372+FX372-FZ372-GA372)/((+FV372+GB372)/2)*DAY(FU372))</f>
        <v/>
      </c>
      <c r="GF372" s="2702">
        <f>+GB372/FW372*DAY(FU372)</f>
        <v/>
      </c>
      <c r="GG372" s="1488">
        <f>(FZ372+GA372)/FW372</f>
        <v/>
      </c>
      <c r="GH372" s="1488">
        <f>+FY372/(+FY372+FZ372+GA372)</f>
        <v/>
      </c>
      <c r="GI372" s="407">
        <f t="array" ref="GI372">FY372/(SUMPRODUCT(--(CHOOSE({1,2,3},FX372,FZ372,GA372)&gt;0),CHOOSE({1,2,3},FX372,FZ372,GA372))+FW372)</f>
        <v/>
      </c>
      <c r="GK372" s="2701">
        <f>$A$39</f>
        <v/>
      </c>
      <c r="GL372" s="1486">
        <f>+GR371</f>
        <v/>
      </c>
      <c r="GM372" s="1486" t="n">
        <v>0</v>
      </c>
      <c r="GN372" s="1486" t="n">
        <v>0</v>
      </c>
      <c r="GO372" s="1486" t="n">
        <v>0</v>
      </c>
      <c r="GP372" s="1486" t="n">
        <v>0</v>
      </c>
      <c r="GQ372" s="1486" t="n">
        <v>0</v>
      </c>
      <c r="GR372" s="1486">
        <f>SUM(GL372:GN372)-SUM(GO372:GQ372)</f>
        <v/>
      </c>
      <c r="GS372" s="1486" t="n">
        <v>0</v>
      </c>
      <c r="GT372" s="1486">
        <f>+GR372-GS372</f>
        <v/>
      </c>
      <c r="GU372" s="2702">
        <f>365/((+GM372+GN372-GP372-GQ372)/((+GL372+GR372)/2)*DAY(GK372))</f>
        <v/>
      </c>
      <c r="GV372" s="2702">
        <f>+GR372/GM372*DAY(GK372)</f>
        <v/>
      </c>
      <c r="GW372" s="1488">
        <f>(GP372+GQ372)/GM372</f>
        <v/>
      </c>
      <c r="GX372" s="1488">
        <f>+GO372/(+GO372+GP372+GQ372)</f>
        <v/>
      </c>
      <c r="GY372" s="407">
        <f t="array" ref="GY372">GO372/(SUMPRODUCT(--(CHOOSE({1,2,3},GN372,GP372,GQ372)&gt;0),CHOOSE({1,2,3},GN372,GP372,GQ372))+GM372)</f>
        <v/>
      </c>
    </row>
    <row r="373">
      <c r="A373" s="1489" t="inlineStr">
        <is>
          <t>Totals</t>
        </is>
      </c>
      <c r="B373" s="1490">
        <f>SUM(B349:B372)</f>
        <v/>
      </c>
      <c r="C373" s="1490">
        <f>SUM(C349:C372)</f>
        <v/>
      </c>
      <c r="D373" s="1490">
        <f>SUM(D349:D372)</f>
        <v/>
      </c>
      <c r="E373" s="1490">
        <f>SUM(E349:E372)</f>
        <v/>
      </c>
      <c r="F373" s="1490">
        <f>SUM(F349:F372)</f>
        <v/>
      </c>
      <c r="G373" s="1490">
        <f>SUM(G349:G372)</f>
        <v/>
      </c>
      <c r="H373" s="1490">
        <f>SUM(H349:H372)</f>
        <v/>
      </c>
      <c r="I373" s="1490" t="n"/>
      <c r="J373" s="1491" t="n"/>
      <c r="K373" s="1491" t="n"/>
      <c r="L373" s="1491" t="n"/>
      <c r="M373" s="1491" t="n"/>
      <c r="N373" s="1491" t="n"/>
      <c r="O373" s="1492" t="n"/>
      <c r="Q373" s="1489" t="inlineStr">
        <is>
          <t>Totals</t>
        </is>
      </c>
      <c r="R373" s="1490">
        <f>SUM(R349:R372)</f>
        <v/>
      </c>
      <c r="S373" s="1490">
        <f>SUM(S349:S372)</f>
        <v/>
      </c>
      <c r="T373" s="1490">
        <f>SUM(T349:T372)</f>
        <v/>
      </c>
      <c r="U373" s="1490">
        <f>SUM(U349:U372)</f>
        <v/>
      </c>
      <c r="V373" s="1490">
        <f>SUM(V349:V372)</f>
        <v/>
      </c>
      <c r="W373" s="1490">
        <f>SUM(W349:W372)</f>
        <v/>
      </c>
      <c r="X373" s="1490">
        <f>SUM(X349:X372)</f>
        <v/>
      </c>
      <c r="Y373" s="1490" t="n"/>
      <c r="Z373" s="1491" t="n"/>
      <c r="AA373" s="1491" t="n"/>
      <c r="AB373" s="1491" t="n"/>
      <c r="AC373" s="1491" t="n"/>
      <c r="AD373" s="1491" t="n"/>
      <c r="AE373" s="1492" t="n"/>
      <c r="AG373" s="1489" t="inlineStr">
        <is>
          <t>Totals</t>
        </is>
      </c>
      <c r="AH373" s="1490">
        <f>SUM(AH349:AH372)</f>
        <v/>
      </c>
      <c r="AI373" s="1490">
        <f>SUM(AI349:AI372)</f>
        <v/>
      </c>
      <c r="AJ373" s="1490">
        <f>SUM(AJ349:AJ372)</f>
        <v/>
      </c>
      <c r="AK373" s="1490">
        <f>SUM(AK349:AK372)</f>
        <v/>
      </c>
      <c r="AL373" s="1490">
        <f>SUM(AL349:AL372)</f>
        <v/>
      </c>
      <c r="AM373" s="1490">
        <f>SUM(AM349:AM372)</f>
        <v/>
      </c>
      <c r="AN373" s="1490">
        <f>SUM(AN349:AN372)</f>
        <v/>
      </c>
      <c r="AO373" s="1490" t="n"/>
      <c r="AP373" s="1491" t="n"/>
      <c r="AQ373" s="1491" t="n"/>
      <c r="AR373" s="1491" t="n"/>
      <c r="AS373" s="1491" t="n"/>
      <c r="AT373" s="1491" t="n"/>
      <c r="AU373" s="1492" t="n"/>
      <c r="AW373" s="1489" t="inlineStr">
        <is>
          <t>Totals</t>
        </is>
      </c>
      <c r="AX373" s="1490">
        <f>SUM(AX349:AX372)</f>
        <v/>
      </c>
      <c r="AY373" s="1490">
        <f>SUM(AY349:AY372)</f>
        <v/>
      </c>
      <c r="AZ373" s="1490">
        <f>SUM(AZ349:AZ372)</f>
        <v/>
      </c>
      <c r="BA373" s="1490">
        <f>SUM(BA349:BA372)</f>
        <v/>
      </c>
      <c r="BB373" s="1490">
        <f>SUM(BB349:BB372)</f>
        <v/>
      </c>
      <c r="BC373" s="1490">
        <f>SUM(BC349:BC372)</f>
        <v/>
      </c>
      <c r="BD373" s="1490">
        <f>SUM(BD349:BD372)</f>
        <v/>
      </c>
      <c r="BE373" s="1490" t="n"/>
      <c r="BF373" s="1491" t="n"/>
      <c r="BG373" s="1491" t="n"/>
      <c r="BH373" s="1491" t="n"/>
      <c r="BI373" s="1491" t="n"/>
      <c r="BJ373" s="1491" t="n"/>
      <c r="BK373" s="1492" t="n"/>
      <c r="BM373" s="1489" t="inlineStr">
        <is>
          <t>Totals</t>
        </is>
      </c>
      <c r="BN373" s="1490">
        <f>SUM(BN349:BN372)</f>
        <v/>
      </c>
      <c r="BO373" s="1490">
        <f>SUM(BO349:BO372)</f>
        <v/>
      </c>
      <c r="BP373" s="1490">
        <f>SUM(BP349:BP372)</f>
        <v/>
      </c>
      <c r="BQ373" s="1490">
        <f>SUM(BQ349:BQ372)</f>
        <v/>
      </c>
      <c r="BR373" s="1490">
        <f>SUM(BR349:BR372)</f>
        <v/>
      </c>
      <c r="BS373" s="1490">
        <f>SUM(BS349:BS372)</f>
        <v/>
      </c>
      <c r="BT373" s="1490">
        <f>SUM(BT349:BT372)</f>
        <v/>
      </c>
      <c r="BU373" s="1490" t="n"/>
      <c r="BV373" s="1491" t="n"/>
      <c r="BW373" s="1491" t="n"/>
      <c r="BX373" s="1491" t="n"/>
      <c r="BY373" s="1491" t="n"/>
      <c r="BZ373" s="1491" t="n"/>
      <c r="CA373" s="1492" t="n"/>
      <c r="CC373" s="1489" t="inlineStr">
        <is>
          <t>Totals</t>
        </is>
      </c>
      <c r="CD373" s="1490">
        <f>SUM(CD349:CD372)</f>
        <v/>
      </c>
      <c r="CE373" s="1490">
        <f>SUM(CE349:CE372)</f>
        <v/>
      </c>
      <c r="CF373" s="1490">
        <f>SUM(CF349:CF372)</f>
        <v/>
      </c>
      <c r="CG373" s="1490">
        <f>SUM(CG349:CG372)</f>
        <v/>
      </c>
      <c r="CH373" s="1490">
        <f>SUM(CH349:CH372)</f>
        <v/>
      </c>
      <c r="CI373" s="1490">
        <f>SUM(CI349:CI372)</f>
        <v/>
      </c>
      <c r="CJ373" s="1490">
        <f>SUM(CJ349:CJ372)</f>
        <v/>
      </c>
      <c r="CK373" s="1490" t="n"/>
      <c r="CL373" s="1491" t="n"/>
      <c r="CM373" s="1491" t="n"/>
      <c r="CN373" s="1491" t="n"/>
      <c r="CO373" s="1491" t="n"/>
      <c r="CP373" s="1491" t="n"/>
      <c r="CQ373" s="1492" t="n"/>
      <c r="CS373" s="1489" t="inlineStr">
        <is>
          <t>Totals</t>
        </is>
      </c>
      <c r="CT373" s="1490">
        <f>SUM(CT349:CT372)</f>
        <v/>
      </c>
      <c r="CU373" s="1490">
        <f>SUM(CU349:CU372)</f>
        <v/>
      </c>
      <c r="CV373" s="1490">
        <f>SUM(CV349:CV372)</f>
        <v/>
      </c>
      <c r="CW373" s="1490">
        <f>SUM(CW349:CW372)</f>
        <v/>
      </c>
      <c r="CX373" s="1490">
        <f>SUM(CX349:CX372)</f>
        <v/>
      </c>
      <c r="CY373" s="1490">
        <f>SUM(CY349:CY372)</f>
        <v/>
      </c>
      <c r="CZ373" s="1490">
        <f>SUM(CZ349:CZ372)</f>
        <v/>
      </c>
      <c r="DA373" s="1490" t="n"/>
      <c r="DB373" s="1491" t="n"/>
      <c r="DC373" s="1491" t="n"/>
      <c r="DD373" s="1491" t="n"/>
      <c r="DE373" s="1491" t="n"/>
      <c r="DF373" s="1491" t="n"/>
      <c r="DG373" s="1492" t="n"/>
      <c r="DI373" s="1489" t="inlineStr">
        <is>
          <t>Totals</t>
        </is>
      </c>
      <c r="DJ373" s="1490">
        <f>SUM(DJ349:DJ372)</f>
        <v/>
      </c>
      <c r="DK373" s="1490">
        <f>SUM(DK349:DK372)</f>
        <v/>
      </c>
      <c r="DL373" s="1490">
        <f>SUM(DL349:DL372)</f>
        <v/>
      </c>
      <c r="DM373" s="1490">
        <f>SUM(DM349:DM372)</f>
        <v/>
      </c>
      <c r="DN373" s="1490">
        <f>SUM(DN349:DN372)</f>
        <v/>
      </c>
      <c r="DO373" s="1490">
        <f>SUM(DO349:DO372)</f>
        <v/>
      </c>
      <c r="DP373" s="1490">
        <f>SUM(DP349:DP372)</f>
        <v/>
      </c>
      <c r="DQ373" s="1490" t="n"/>
      <c r="DR373" s="1491" t="n"/>
      <c r="DS373" s="1491" t="n"/>
      <c r="DT373" s="1491" t="n"/>
      <c r="DU373" s="1491" t="n"/>
      <c r="DV373" s="1491" t="n"/>
      <c r="DW373" s="1492" t="n"/>
      <c r="DY373" s="1489" t="inlineStr">
        <is>
          <t>Totals</t>
        </is>
      </c>
      <c r="DZ373" s="1490">
        <f>SUM(DZ349:DZ372)</f>
        <v/>
      </c>
      <c r="EA373" s="1490">
        <f>SUM(EA349:EA372)</f>
        <v/>
      </c>
      <c r="EB373" s="1490">
        <f>SUM(EB349:EB372)</f>
        <v/>
      </c>
      <c r="EC373" s="1490">
        <f>SUM(EC349:EC372)</f>
        <v/>
      </c>
      <c r="ED373" s="1490">
        <f>SUM(ED349:ED372)</f>
        <v/>
      </c>
      <c r="EE373" s="1490">
        <f>SUM(EE349:EE372)</f>
        <v/>
      </c>
      <c r="EF373" s="1490">
        <f>SUM(EF349:EF372)</f>
        <v/>
      </c>
      <c r="EG373" s="1490" t="n"/>
      <c r="EH373" s="1491" t="n"/>
      <c r="EI373" s="1491" t="n"/>
      <c r="EJ373" s="1491" t="n"/>
      <c r="EK373" s="1491" t="n"/>
      <c r="EL373" s="1491" t="n"/>
      <c r="EM373" s="1492" t="n"/>
      <c r="EO373" s="1489" t="inlineStr">
        <is>
          <t>Totals</t>
        </is>
      </c>
      <c r="EP373" s="1490">
        <f>SUM(EP349:EP372)</f>
        <v/>
      </c>
      <c r="EQ373" s="1490">
        <f>SUM(EQ349:EQ372)</f>
        <v/>
      </c>
      <c r="ER373" s="1490">
        <f>SUM(ER349:ER372)</f>
        <v/>
      </c>
      <c r="ES373" s="1490">
        <f>SUM(ES349:ES372)</f>
        <v/>
      </c>
      <c r="ET373" s="1490">
        <f>SUM(ET349:ET372)</f>
        <v/>
      </c>
      <c r="EU373" s="1490">
        <f>SUM(EU349:EU372)</f>
        <v/>
      </c>
      <c r="EV373" s="1490">
        <f>SUM(EV349:EV372)</f>
        <v/>
      </c>
      <c r="EW373" s="1490" t="n"/>
      <c r="EX373" s="1491" t="n"/>
      <c r="EY373" s="1491" t="n"/>
      <c r="EZ373" s="1491" t="n"/>
      <c r="FA373" s="1491" t="n"/>
      <c r="FB373" s="1491" t="n"/>
      <c r="FC373" s="1492" t="n"/>
      <c r="FE373" s="1489" t="inlineStr">
        <is>
          <t>Totals</t>
        </is>
      </c>
      <c r="FF373" s="1490">
        <f>SUM(FF349:FF372)</f>
        <v/>
      </c>
      <c r="FG373" s="1490">
        <f>SUM(FG349:FG372)</f>
        <v/>
      </c>
      <c r="FH373" s="1490">
        <f>SUM(FH349:FH372)</f>
        <v/>
      </c>
      <c r="FI373" s="1490">
        <f>SUM(FI349:FI372)</f>
        <v/>
      </c>
      <c r="FJ373" s="1490">
        <f>SUM(FJ349:FJ372)</f>
        <v/>
      </c>
      <c r="FK373" s="1490">
        <f>SUM(FK349:FK372)</f>
        <v/>
      </c>
      <c r="FL373" s="1490">
        <f>SUM(FL349:FL372)</f>
        <v/>
      </c>
      <c r="FM373" s="1490" t="n"/>
      <c r="FN373" s="1491" t="n"/>
      <c r="FO373" s="1491" t="n"/>
      <c r="FP373" s="1491" t="n"/>
      <c r="FQ373" s="1491" t="n"/>
      <c r="FR373" s="1491" t="n"/>
      <c r="FS373" s="1492" t="n"/>
      <c r="FU373" s="1489" t="inlineStr">
        <is>
          <t>Totals</t>
        </is>
      </c>
      <c r="FV373" s="1490">
        <f>SUM(FV349:FV372)</f>
        <v/>
      </c>
      <c r="FW373" s="1490">
        <f>SUM(FW349:FW372)</f>
        <v/>
      </c>
      <c r="FX373" s="1490">
        <f>SUM(FX349:FX372)</f>
        <v/>
      </c>
      <c r="FY373" s="1490">
        <f>SUM(FY349:FY372)</f>
        <v/>
      </c>
      <c r="FZ373" s="1490">
        <f>SUM(FZ349:FZ372)</f>
        <v/>
      </c>
      <c r="GA373" s="1490">
        <f>SUM(GA349:GA372)</f>
        <v/>
      </c>
      <c r="GB373" s="1490">
        <f>SUM(GB349:GB372)</f>
        <v/>
      </c>
      <c r="GC373" s="1490" t="n"/>
      <c r="GD373" s="1491" t="n"/>
      <c r="GE373" s="1491" t="n"/>
      <c r="GF373" s="1491" t="n"/>
      <c r="GG373" s="1491" t="n"/>
      <c r="GH373" s="1491" t="n"/>
      <c r="GI373" s="1492" t="n"/>
      <c r="GK373" s="1489" t="inlineStr">
        <is>
          <t>Totals</t>
        </is>
      </c>
      <c r="GL373" s="1490">
        <f>SUM(GL349:GL372)</f>
        <v/>
      </c>
      <c r="GM373" s="1490">
        <f>SUM(GM349:GM372)</f>
        <v/>
      </c>
      <c r="GN373" s="1490">
        <f>SUM(GN349:GN372)</f>
        <v/>
      </c>
      <c r="GO373" s="1490">
        <f>SUM(GO349:GO372)</f>
        <v/>
      </c>
      <c r="GP373" s="1490">
        <f>SUM(GP349:GP372)</f>
        <v/>
      </c>
      <c r="GQ373" s="1490">
        <f>SUM(GQ349:GQ372)</f>
        <v/>
      </c>
      <c r="GR373" s="1490">
        <f>SUM(GR349:GR372)</f>
        <v/>
      </c>
      <c r="GS373" s="1490" t="n"/>
      <c r="GT373" s="1491" t="n"/>
      <c r="GU373" s="1491" t="n"/>
      <c r="GV373" s="1491" t="n"/>
      <c r="GW373" s="1491" t="n"/>
      <c r="GX373" s="1491" t="n"/>
      <c r="GY373" s="1492" t="n"/>
    </row>
    <row r="374">
      <c r="A374" s="408" t="inlineStr">
        <is>
          <t>Averages</t>
        </is>
      </c>
      <c r="B374" s="409">
        <f>AVERAGE(B349:B372)</f>
        <v/>
      </c>
      <c r="C374" s="409">
        <f>AVERAGE(C349:C372)</f>
        <v/>
      </c>
      <c r="D374" s="409">
        <f>AVERAGE(D349:D372)</f>
        <v/>
      </c>
      <c r="E374" s="409">
        <f>AVERAGE(E349:E372)</f>
        <v/>
      </c>
      <c r="F374" s="409">
        <f>AVERAGE(F349:F372)</f>
        <v/>
      </c>
      <c r="G374" s="409">
        <f>AVERAGE(G349:G372)</f>
        <v/>
      </c>
      <c r="H374" s="409">
        <f>AVERAGE(H349:H372)</f>
        <v/>
      </c>
      <c r="I374" s="1225" t="n"/>
      <c r="J374" s="1225" t="n"/>
      <c r="K374" s="2703">
        <f>AVERAGE(K349:K372)</f>
        <v/>
      </c>
      <c r="L374" s="2703">
        <f>+H374/C374*DAY(A374)</f>
        <v/>
      </c>
      <c r="M374" s="1227">
        <f>(F374+G374)/C374</f>
        <v/>
      </c>
      <c r="N374" s="1227">
        <f>+E373/(+E373+F373+G373)</f>
        <v/>
      </c>
      <c r="O374" s="1957">
        <f t="array" ref="O374">E374/(SUMPRODUCT(--(CHOOSE({1,2,3},D374,F374,G374)&gt;0),CHOOSE({1,2,3},D374,F374,G374))+C374)</f>
        <v/>
      </c>
      <c r="Q374" s="408" t="inlineStr">
        <is>
          <t>Averages</t>
        </is>
      </c>
      <c r="R374" s="409">
        <f>AVERAGE(R349:R372)</f>
        <v/>
      </c>
      <c r="S374" s="409">
        <f>AVERAGE(S349:S372)</f>
        <v/>
      </c>
      <c r="T374" s="409">
        <f>AVERAGE(T349:T372)</f>
        <v/>
      </c>
      <c r="U374" s="409">
        <f>AVERAGE(U349:U372)</f>
        <v/>
      </c>
      <c r="V374" s="409">
        <f>AVERAGE(V349:V372)</f>
        <v/>
      </c>
      <c r="W374" s="409">
        <f>AVERAGE(W349:W372)</f>
        <v/>
      </c>
      <c r="X374" s="409">
        <f>AVERAGE(X349:X372)</f>
        <v/>
      </c>
      <c r="Y374" s="1225" t="n"/>
      <c r="Z374" s="1225" t="n"/>
      <c r="AA374" s="2703">
        <f>AVERAGE(AA349:AA372)</f>
        <v/>
      </c>
      <c r="AB374" s="2703">
        <f>+X374/S374*DAY(Q374)</f>
        <v/>
      </c>
      <c r="AC374" s="1227">
        <f>(V374+W374)/S374</f>
        <v/>
      </c>
      <c r="AD374" s="1227">
        <f>+U373/(+U373+V373+W373)</f>
        <v/>
      </c>
      <c r="AE374" s="1957">
        <f t="array" ref="AE374">U374/(SUMPRODUCT(--(CHOOSE({1,2,3},T374,V374,W374)&gt;0),CHOOSE({1,2,3},T374,V374,W374))+S374)</f>
        <v/>
      </c>
      <c r="AG374" s="408" t="inlineStr">
        <is>
          <t>Averages</t>
        </is>
      </c>
      <c r="AH374" s="409">
        <f>AVERAGE(AH349:AH372)</f>
        <v/>
      </c>
      <c r="AI374" s="409">
        <f>AVERAGE(AI349:AI372)</f>
        <v/>
      </c>
      <c r="AJ374" s="409">
        <f>AVERAGE(AJ349:AJ372)</f>
        <v/>
      </c>
      <c r="AK374" s="409">
        <f>AVERAGE(AK349:AK372)</f>
        <v/>
      </c>
      <c r="AL374" s="409">
        <f>AVERAGE(AL349:AL372)</f>
        <v/>
      </c>
      <c r="AM374" s="409">
        <f>AVERAGE(AM349:AM372)</f>
        <v/>
      </c>
      <c r="AN374" s="409">
        <f>AVERAGE(AN349:AN372)</f>
        <v/>
      </c>
      <c r="AO374" s="1225" t="n"/>
      <c r="AP374" s="1225" t="n"/>
      <c r="AQ374" s="2703">
        <f>AVERAGE(AQ349:AQ372)</f>
        <v/>
      </c>
      <c r="AR374" s="2703">
        <f>+AN374/AI374*DAY(AG374)</f>
        <v/>
      </c>
      <c r="AS374" s="1227">
        <f>(AL374+AM374)/AI374</f>
        <v/>
      </c>
      <c r="AT374" s="1227">
        <f>+AK373/(+AK373+AL373+AM373)</f>
        <v/>
      </c>
      <c r="AU374" s="1957">
        <f t="array" ref="AU374">AK374/(SUMPRODUCT(--(CHOOSE({1,2,3},AJ374,AL374,AM374)&gt;0),CHOOSE({1,2,3},AJ374,AL374,AM374))+AI374)</f>
        <v/>
      </c>
      <c r="AW374" s="408" t="inlineStr">
        <is>
          <t>Averages</t>
        </is>
      </c>
      <c r="AX374" s="409">
        <f>AVERAGE(AX349:AX372)</f>
        <v/>
      </c>
      <c r="AY374" s="409">
        <f>AVERAGE(AY349:AY372)</f>
        <v/>
      </c>
      <c r="AZ374" s="409">
        <f>AVERAGE(AZ349:AZ372)</f>
        <v/>
      </c>
      <c r="BA374" s="409">
        <f>AVERAGE(BA349:BA372)</f>
        <v/>
      </c>
      <c r="BB374" s="409">
        <f>AVERAGE(BB349:BB372)</f>
        <v/>
      </c>
      <c r="BC374" s="409">
        <f>AVERAGE(BC349:BC372)</f>
        <v/>
      </c>
      <c r="BD374" s="409">
        <f>AVERAGE(BD349:BD372)</f>
        <v/>
      </c>
      <c r="BE374" s="1225" t="n"/>
      <c r="BF374" s="1225" t="n"/>
      <c r="BG374" s="2703">
        <f>AVERAGE(BG349:BG372)</f>
        <v/>
      </c>
      <c r="BH374" s="2703">
        <f>+BD374/AY374*DAY(AW374)</f>
        <v/>
      </c>
      <c r="BI374" s="1227">
        <f>(BB374+BC374)/AY374</f>
        <v/>
      </c>
      <c r="BJ374" s="1227">
        <f>+BA373/(+BA373+BB373+BC373)</f>
        <v/>
      </c>
      <c r="BK374" s="1957">
        <f t="array" ref="BK374">BA374/(SUMPRODUCT(--(CHOOSE({1,2,3},AZ374,BB374,BC374)&gt;0),CHOOSE({1,2,3},AZ374,BB374,BC374))+AY374)</f>
        <v/>
      </c>
      <c r="BM374" s="408" t="inlineStr">
        <is>
          <t>Averages</t>
        </is>
      </c>
      <c r="BN374" s="409">
        <f>AVERAGE(BN349:BN372)</f>
        <v/>
      </c>
      <c r="BO374" s="409">
        <f>AVERAGE(BO349:BO372)</f>
        <v/>
      </c>
      <c r="BP374" s="409">
        <f>AVERAGE(BP349:BP372)</f>
        <v/>
      </c>
      <c r="BQ374" s="409">
        <f>AVERAGE(BQ349:BQ372)</f>
        <v/>
      </c>
      <c r="BR374" s="409">
        <f>AVERAGE(BR349:BR372)</f>
        <v/>
      </c>
      <c r="BS374" s="409">
        <f>AVERAGE(BS349:BS372)</f>
        <v/>
      </c>
      <c r="BT374" s="409">
        <f>AVERAGE(BT349:BT372)</f>
        <v/>
      </c>
      <c r="BU374" s="1225" t="n"/>
      <c r="BV374" s="1225" t="n"/>
      <c r="BW374" s="2703">
        <f>AVERAGE(BW349:BW372)</f>
        <v/>
      </c>
      <c r="BX374" s="2703">
        <f>+BT374/BO374*DAY(BM374)</f>
        <v/>
      </c>
      <c r="BY374" s="1227">
        <f>(BR374+BS374)/BO374</f>
        <v/>
      </c>
      <c r="BZ374" s="1227">
        <f>+BQ373/(+BQ373+BR373+BS373)</f>
        <v/>
      </c>
      <c r="CA374" s="1957">
        <f t="array" ref="CA374">BQ374/(SUMPRODUCT(--(CHOOSE({1,2,3},BP374,BR374,BS374)&gt;0),CHOOSE({1,2,3},BP374,BR374,BS374))+BO374)</f>
        <v/>
      </c>
      <c r="CC374" s="408" t="inlineStr">
        <is>
          <t>Averages</t>
        </is>
      </c>
      <c r="CD374" s="409">
        <f>AVERAGE(CD349:CD372)</f>
        <v/>
      </c>
      <c r="CE374" s="409">
        <f>AVERAGE(CE349:CE372)</f>
        <v/>
      </c>
      <c r="CF374" s="409">
        <f>AVERAGE(CF349:CF372)</f>
        <v/>
      </c>
      <c r="CG374" s="409">
        <f>AVERAGE(CG349:CG372)</f>
        <v/>
      </c>
      <c r="CH374" s="409">
        <f>AVERAGE(CH349:CH372)</f>
        <v/>
      </c>
      <c r="CI374" s="409">
        <f>AVERAGE(CI349:CI372)</f>
        <v/>
      </c>
      <c r="CJ374" s="409">
        <f>AVERAGE(CJ349:CJ372)</f>
        <v/>
      </c>
      <c r="CK374" s="1225" t="n"/>
      <c r="CL374" s="1225" t="n"/>
      <c r="CM374" s="2703">
        <f>AVERAGE(CM349:CM372)</f>
        <v/>
      </c>
      <c r="CN374" s="2703">
        <f>+CJ374/CE374*DAY(CC374)</f>
        <v/>
      </c>
      <c r="CO374" s="1227">
        <f>(CH374+CI374)/CE374</f>
        <v/>
      </c>
      <c r="CP374" s="1227">
        <f>+CG373/(+CG373+CH373+CI373)</f>
        <v/>
      </c>
      <c r="CQ374" s="1957">
        <f t="array" ref="CQ374">CG374/(SUMPRODUCT(--(CHOOSE({1,2,3},CF374,CH374,CI374)&gt;0),CHOOSE({1,2,3},CF374,CH374,CI374))+CE374)</f>
        <v/>
      </c>
      <c r="CS374" s="408" t="inlineStr">
        <is>
          <t>Averages</t>
        </is>
      </c>
      <c r="CT374" s="409">
        <f>AVERAGE(CT349:CT372)</f>
        <v/>
      </c>
      <c r="CU374" s="409">
        <f>AVERAGE(CU349:CU372)</f>
        <v/>
      </c>
      <c r="CV374" s="409">
        <f>AVERAGE(CV349:CV372)</f>
        <v/>
      </c>
      <c r="CW374" s="409">
        <f>AVERAGE(CW349:CW372)</f>
        <v/>
      </c>
      <c r="CX374" s="409">
        <f>AVERAGE(CX349:CX372)</f>
        <v/>
      </c>
      <c r="CY374" s="409">
        <f>AVERAGE(CY349:CY372)</f>
        <v/>
      </c>
      <c r="CZ374" s="409">
        <f>AVERAGE(CZ349:CZ372)</f>
        <v/>
      </c>
      <c r="DA374" s="1225" t="n"/>
      <c r="DB374" s="1225" t="n"/>
      <c r="DC374" s="2703">
        <f>AVERAGE(DC349:DC372)</f>
        <v/>
      </c>
      <c r="DD374" s="2703">
        <f>+CZ374/CU374*DAY(CS374)</f>
        <v/>
      </c>
      <c r="DE374" s="1227">
        <f>(CX374+CY374)/CU374</f>
        <v/>
      </c>
      <c r="DF374" s="1227">
        <f>+CW373/(+CW373+CX373+CY373)</f>
        <v/>
      </c>
      <c r="DG374" s="1957">
        <f t="array" ref="DG374">CW374/(SUMPRODUCT(--(CHOOSE({1,2,3},CV374,CX374,CY374)&gt;0),CHOOSE({1,2,3},CV374,CX374,CY374))+CU374)</f>
        <v/>
      </c>
      <c r="DI374" s="408" t="inlineStr">
        <is>
          <t>Averages</t>
        </is>
      </c>
      <c r="DJ374" s="409">
        <f>AVERAGE(DJ349:DJ372)</f>
        <v/>
      </c>
      <c r="DK374" s="409">
        <f>AVERAGE(DK349:DK372)</f>
        <v/>
      </c>
      <c r="DL374" s="409">
        <f>AVERAGE(DL349:DL372)</f>
        <v/>
      </c>
      <c r="DM374" s="409">
        <f>AVERAGE(DM349:DM372)</f>
        <v/>
      </c>
      <c r="DN374" s="409">
        <f>AVERAGE(DN349:DN372)</f>
        <v/>
      </c>
      <c r="DO374" s="409">
        <f>AVERAGE(DO349:DO372)</f>
        <v/>
      </c>
      <c r="DP374" s="409">
        <f>AVERAGE(DP349:DP372)</f>
        <v/>
      </c>
      <c r="DQ374" s="1225" t="n"/>
      <c r="DR374" s="1225" t="n"/>
      <c r="DS374" s="2703">
        <f>AVERAGE(DS349:DS372)</f>
        <v/>
      </c>
      <c r="DT374" s="2703">
        <f>+DP374/DK374*DAY(DI374)</f>
        <v/>
      </c>
      <c r="DU374" s="1227">
        <f>(DN374+DO374)/DK374</f>
        <v/>
      </c>
      <c r="DV374" s="1227">
        <f>+DM373/(+DM373+DN373+DO373)</f>
        <v/>
      </c>
      <c r="DW374" s="1957">
        <f t="array" ref="DW374">DM374/(SUMPRODUCT(--(CHOOSE({1,2,3},DL374,DN374,DO374)&gt;0),CHOOSE({1,2,3},DL374,DN374,DO374))+DK374)</f>
        <v/>
      </c>
      <c r="DY374" s="408" t="inlineStr">
        <is>
          <t>Averages</t>
        </is>
      </c>
      <c r="DZ374" s="409">
        <f>AVERAGE(DZ349:DZ372)</f>
        <v/>
      </c>
      <c r="EA374" s="409">
        <f>AVERAGE(EA349:EA372)</f>
        <v/>
      </c>
      <c r="EB374" s="409">
        <f>AVERAGE(EB349:EB372)</f>
        <v/>
      </c>
      <c r="EC374" s="409">
        <f>AVERAGE(EC349:EC372)</f>
        <v/>
      </c>
      <c r="ED374" s="409">
        <f>AVERAGE(ED349:ED372)</f>
        <v/>
      </c>
      <c r="EE374" s="409">
        <f>AVERAGE(EE349:EE372)</f>
        <v/>
      </c>
      <c r="EF374" s="409">
        <f>AVERAGE(EF349:EF372)</f>
        <v/>
      </c>
      <c r="EG374" s="1225" t="n"/>
      <c r="EH374" s="1225" t="n"/>
      <c r="EI374" s="2703">
        <f>AVERAGE(EI349:EI372)</f>
        <v/>
      </c>
      <c r="EJ374" s="2703">
        <f>+EF374/EA374*DAY(DY374)</f>
        <v/>
      </c>
      <c r="EK374" s="1227">
        <f>(ED374+EE374)/EA374</f>
        <v/>
      </c>
      <c r="EL374" s="1227">
        <f>+EC373/(+EC373+ED373+EE373)</f>
        <v/>
      </c>
      <c r="EM374" s="1957">
        <f t="array" ref="EM374">EC374/(SUMPRODUCT(--(CHOOSE({1,2,3},EB374,ED374,EE374)&gt;0),CHOOSE({1,2,3},EB374,ED374,EE374))+EA374)</f>
        <v/>
      </c>
      <c r="EO374" s="408" t="inlineStr">
        <is>
          <t>Averages</t>
        </is>
      </c>
      <c r="EP374" s="409">
        <f>AVERAGE(EP349:EP372)</f>
        <v/>
      </c>
      <c r="EQ374" s="409">
        <f>AVERAGE(EQ349:EQ372)</f>
        <v/>
      </c>
      <c r="ER374" s="409">
        <f>AVERAGE(ER349:ER372)</f>
        <v/>
      </c>
      <c r="ES374" s="409">
        <f>AVERAGE(ES349:ES372)</f>
        <v/>
      </c>
      <c r="ET374" s="409">
        <f>AVERAGE(ET349:ET372)</f>
        <v/>
      </c>
      <c r="EU374" s="409">
        <f>AVERAGE(EU349:EU372)</f>
        <v/>
      </c>
      <c r="EV374" s="409">
        <f>AVERAGE(EV349:EV372)</f>
        <v/>
      </c>
      <c r="EW374" s="1225" t="n"/>
      <c r="EX374" s="1225" t="n"/>
      <c r="EY374" s="2703">
        <f>AVERAGE(EY349:EY372)</f>
        <v/>
      </c>
      <c r="EZ374" s="2703">
        <f>+EV374/EQ374*DAY(EO374)</f>
        <v/>
      </c>
      <c r="FA374" s="1227">
        <f>(ET374+EU374)/EQ374</f>
        <v/>
      </c>
      <c r="FB374" s="1227">
        <f>+ES373/(+ES373+ET373+EU373)</f>
        <v/>
      </c>
      <c r="FC374" s="1957">
        <f t="array" ref="FC374">ES374/(SUMPRODUCT(--(CHOOSE({1,2,3},FH374,FX374,GN374)&gt;0),CHOOSE({1,2,3},FH374,FX374,GN374))+EQ374)</f>
        <v/>
      </c>
      <c r="FE374" s="408" t="inlineStr">
        <is>
          <t>Averages</t>
        </is>
      </c>
      <c r="FF374" s="409">
        <f>AVERAGE(FF349:FF372)</f>
        <v/>
      </c>
      <c r="FG374" s="409">
        <f>AVERAGE(FG349:FG372)</f>
        <v/>
      </c>
      <c r="FH374" s="409">
        <f>AVERAGE(FH349:FH372)</f>
        <v/>
      </c>
      <c r="FI374" s="409">
        <f>AVERAGE(FI349:FI372)</f>
        <v/>
      </c>
      <c r="FJ374" s="409">
        <f>AVERAGE(FJ349:FJ372)</f>
        <v/>
      </c>
      <c r="FK374" s="409">
        <f>AVERAGE(FK349:FK372)</f>
        <v/>
      </c>
      <c r="FL374" s="409">
        <f>AVERAGE(FL349:FL372)</f>
        <v/>
      </c>
      <c r="FM374" s="1225" t="n"/>
      <c r="FN374" s="1225" t="n"/>
      <c r="FO374" s="2703">
        <f>AVERAGE(FO349:FO372)</f>
        <v/>
      </c>
      <c r="FP374" s="2703">
        <f>+FL374/FG374*DAY(FE374)</f>
        <v/>
      </c>
      <c r="FQ374" s="1227">
        <f>(FJ374+FK374)/FG374</f>
        <v/>
      </c>
      <c r="FR374" s="1227">
        <f>+FI373/(+FI373+FJ373+FK373)</f>
        <v/>
      </c>
      <c r="FS374" s="1957">
        <f t="array" ref="FS374">FI374/(SUMPRODUCT(--(CHOOSE({1,2,3},FH374,FJ374,FK374)&gt;0),CHOOSE({1,2,3},FH374,FJ374,FK374))+FG374)</f>
        <v/>
      </c>
      <c r="FU374" s="408" t="inlineStr">
        <is>
          <t>Averages</t>
        </is>
      </c>
      <c r="FV374" s="409">
        <f>AVERAGE(FV349:FV372)</f>
        <v/>
      </c>
      <c r="FW374" s="409">
        <f>AVERAGE(FW349:FW372)</f>
        <v/>
      </c>
      <c r="FX374" s="409">
        <f>AVERAGE(FX349:FX372)</f>
        <v/>
      </c>
      <c r="FY374" s="409">
        <f>AVERAGE(FY349:FY372)</f>
        <v/>
      </c>
      <c r="FZ374" s="409">
        <f>AVERAGE(FZ349:FZ372)</f>
        <v/>
      </c>
      <c r="GA374" s="409">
        <f>AVERAGE(GA349:GA372)</f>
        <v/>
      </c>
      <c r="GB374" s="409">
        <f>AVERAGE(GB349:GB372)</f>
        <v/>
      </c>
      <c r="GC374" s="1225" t="n"/>
      <c r="GD374" s="1225" t="n"/>
      <c r="GE374" s="2703">
        <f>AVERAGE(GE349:GE372)</f>
        <v/>
      </c>
      <c r="GF374" s="2703">
        <f>+GB374/FW374*DAY(FU374)</f>
        <v/>
      </c>
      <c r="GG374" s="1227">
        <f>(FZ374+GA374)/FW374</f>
        <v/>
      </c>
      <c r="GH374" s="1227">
        <f>+FY373/(+FY373+FZ373+GA373)</f>
        <v/>
      </c>
      <c r="GI374" s="1957">
        <f t="array" ref="GI374">FY374/(SUMPRODUCT(--(CHOOSE({1,2,3},FX374,FZ374,GA374)&gt;0),CHOOSE({1,2,3},FX374,FZ374,GA374))+FW374)</f>
        <v/>
      </c>
      <c r="GK374" s="408" t="inlineStr">
        <is>
          <t>Averages</t>
        </is>
      </c>
      <c r="GL374" s="409">
        <f>AVERAGE(GL349:GL372)</f>
        <v/>
      </c>
      <c r="GM374" s="409">
        <f>AVERAGE(GM349:GM372)</f>
        <v/>
      </c>
      <c r="GN374" s="409">
        <f>AVERAGE(GN349:GN372)</f>
        <v/>
      </c>
      <c r="GO374" s="409">
        <f>AVERAGE(GO349:GO372)</f>
        <v/>
      </c>
      <c r="GP374" s="409">
        <f>AVERAGE(GP349:GP372)</f>
        <v/>
      </c>
      <c r="GQ374" s="409">
        <f>AVERAGE(GQ349:GQ372)</f>
        <v/>
      </c>
      <c r="GR374" s="409">
        <f>AVERAGE(GR349:GR372)</f>
        <v/>
      </c>
      <c r="GS374" s="1225" t="n"/>
      <c r="GT374" s="1225" t="n"/>
      <c r="GU374" s="2703">
        <f>AVERAGE(GU349:GU372)</f>
        <v/>
      </c>
      <c r="GV374" s="2703">
        <f>+GR374/GM374*DAY(GK374)</f>
        <v/>
      </c>
      <c r="GW374" s="1227">
        <f>(GP374+GQ374)/GM374</f>
        <v/>
      </c>
      <c r="GX374" s="1227">
        <f>+GO373/(+GO373+GP373+GQ373)</f>
        <v/>
      </c>
      <c r="GY374" s="1957">
        <f t="array" ref="GY374">GO374/(SUMPRODUCT(--(CHOOSE({1,2,3},GN374,GP374,GQ374)&gt;0),CHOOSE({1,2,3},GN374,GP374,GQ374))+GM374)</f>
        <v/>
      </c>
    </row>
    <row r="375">
      <c r="A375" s="408" t="inlineStr">
        <is>
          <t>Avg Last 3 Mo</t>
        </is>
      </c>
      <c r="B375" s="409">
        <f>AVERAGE(B370:B372)</f>
        <v/>
      </c>
      <c r="C375" s="409">
        <f>AVERAGE(C370:C372)</f>
        <v/>
      </c>
      <c r="D375" s="409">
        <f>AVERAGE(D370:D372)</f>
        <v/>
      </c>
      <c r="E375" s="409">
        <f>AVERAGE(E370:E372)</f>
        <v/>
      </c>
      <c r="F375" s="409">
        <f>AVERAGE(F370:F372)</f>
        <v/>
      </c>
      <c r="G375" s="409">
        <f>AVERAGE(G370:G372)</f>
        <v/>
      </c>
      <c r="H375" s="409">
        <f>AVERAGE(H370:H372)</f>
        <v/>
      </c>
      <c r="I375" s="1225" t="n"/>
      <c r="J375" s="1225" t="n"/>
      <c r="K375" s="2703">
        <f>AVERAGE(K370:K372)</f>
        <v/>
      </c>
      <c r="L375" s="2703">
        <f>+H375/C375*DAY(A375)</f>
        <v/>
      </c>
      <c r="M375" s="1227">
        <f>(F375+G375)/C375</f>
        <v/>
      </c>
      <c r="N375" s="1227">
        <f>+E375/(+E375+F375+G375)</f>
        <v/>
      </c>
      <c r="O375" s="1957">
        <f t="array" ref="O375">E375/(SUMPRODUCT(--(CHOOSE({1,2,3},D375,F375,G375)&gt;0),CHOOSE({1,2,3},D375,F375,G375))+C375)</f>
        <v/>
      </c>
      <c r="Q375" s="408" t="inlineStr">
        <is>
          <t>Avg Last 3 Mo</t>
        </is>
      </c>
      <c r="R375" s="409">
        <f>AVERAGE(R370:R372)</f>
        <v/>
      </c>
      <c r="S375" s="409">
        <f>AVERAGE(S370:S372)</f>
        <v/>
      </c>
      <c r="T375" s="409">
        <f>AVERAGE(T370:T372)</f>
        <v/>
      </c>
      <c r="U375" s="409">
        <f>AVERAGE(U370:U372)</f>
        <v/>
      </c>
      <c r="V375" s="409">
        <f>AVERAGE(V370:V372)</f>
        <v/>
      </c>
      <c r="W375" s="409">
        <f>AVERAGE(W370:W372)</f>
        <v/>
      </c>
      <c r="X375" s="409">
        <f>AVERAGE(X370:X372)</f>
        <v/>
      </c>
      <c r="Y375" s="1225" t="n"/>
      <c r="Z375" s="1225" t="n"/>
      <c r="AA375" s="2703">
        <f>AVERAGE(AA370:AA372)</f>
        <v/>
      </c>
      <c r="AB375" s="2703">
        <f>+X375/S375*DAY(Q375)</f>
        <v/>
      </c>
      <c r="AC375" s="1227">
        <f>(V375+W375)/S375</f>
        <v/>
      </c>
      <c r="AD375" s="1227">
        <f>+U375/(+U375+V375+W375)</f>
        <v/>
      </c>
      <c r="AE375" s="1957">
        <f t="array" ref="AE375">U375/(SUMPRODUCT(--(CHOOSE({1,2,3},T375,V375,W375)&gt;0),CHOOSE({1,2,3},T375,V375,W375))+S375)</f>
        <v/>
      </c>
      <c r="AG375" s="408" t="inlineStr">
        <is>
          <t>Avg Last 3 Mo</t>
        </is>
      </c>
      <c r="AH375" s="409">
        <f>AVERAGE(AH370:AH372)</f>
        <v/>
      </c>
      <c r="AI375" s="409">
        <f>AVERAGE(AI370:AI372)</f>
        <v/>
      </c>
      <c r="AJ375" s="409">
        <f>AVERAGE(AJ370:AJ372)</f>
        <v/>
      </c>
      <c r="AK375" s="409">
        <f>AVERAGE(AK370:AK372)</f>
        <v/>
      </c>
      <c r="AL375" s="409">
        <f>AVERAGE(AL370:AL372)</f>
        <v/>
      </c>
      <c r="AM375" s="409">
        <f>AVERAGE(AM370:AM372)</f>
        <v/>
      </c>
      <c r="AN375" s="409">
        <f>AVERAGE(AN370:AN372)</f>
        <v/>
      </c>
      <c r="AO375" s="1225" t="n"/>
      <c r="AP375" s="1225" t="n"/>
      <c r="AQ375" s="2703">
        <f>AVERAGE(AQ370:AQ372)</f>
        <v/>
      </c>
      <c r="AR375" s="2703">
        <f>+AN375/AI375*DAY(AG375)</f>
        <v/>
      </c>
      <c r="AS375" s="1227">
        <f>(AL375+AM375)/AI375</f>
        <v/>
      </c>
      <c r="AT375" s="1227">
        <f>+AK375/(+AK375+AL375+AM375)</f>
        <v/>
      </c>
      <c r="AU375" s="1957">
        <f t="array" ref="AU375">AK375/(SUMPRODUCT(--(CHOOSE({1,2,3},AJ375,AL375,AM375)&gt;0),CHOOSE({1,2,3},AJ375,AL375,AM375))+AI375)</f>
        <v/>
      </c>
      <c r="AW375" s="408" t="inlineStr">
        <is>
          <t>Avg Last 3 Mo</t>
        </is>
      </c>
      <c r="AX375" s="409">
        <f>AVERAGE(AX370:AX372)</f>
        <v/>
      </c>
      <c r="AY375" s="409">
        <f>AVERAGE(AY370:AY372)</f>
        <v/>
      </c>
      <c r="AZ375" s="409">
        <f>AVERAGE(AZ370:AZ372)</f>
        <v/>
      </c>
      <c r="BA375" s="409">
        <f>AVERAGE(BA370:BA372)</f>
        <v/>
      </c>
      <c r="BB375" s="409">
        <f>AVERAGE(BB370:BB372)</f>
        <v/>
      </c>
      <c r="BC375" s="409">
        <f>AVERAGE(BC370:BC372)</f>
        <v/>
      </c>
      <c r="BD375" s="409">
        <f>AVERAGE(BD370:BD372)</f>
        <v/>
      </c>
      <c r="BE375" s="1225" t="n"/>
      <c r="BF375" s="1225" t="n"/>
      <c r="BG375" s="2703">
        <f>AVERAGE(BG370:BG372)</f>
        <v/>
      </c>
      <c r="BH375" s="2703">
        <f>+BD375/AY375*DAY(AW375)</f>
        <v/>
      </c>
      <c r="BI375" s="1227">
        <f>(BB375+BC375)/AY375</f>
        <v/>
      </c>
      <c r="BJ375" s="1227">
        <f>+BA375/(+BA375+BB375+BC375)</f>
        <v/>
      </c>
      <c r="BK375" s="1957">
        <f t="array" ref="BK375">BA375/(SUMPRODUCT(--(CHOOSE({1,2,3},AZ375,BB375,BC375)&gt;0),CHOOSE({1,2,3},AZ375,BB375,BC375))+AY375)</f>
        <v/>
      </c>
      <c r="BM375" s="408" t="inlineStr">
        <is>
          <t>Avg Last 3 Mo</t>
        </is>
      </c>
      <c r="BN375" s="409">
        <f>AVERAGE(BN370:BN372)</f>
        <v/>
      </c>
      <c r="BO375" s="409">
        <f>AVERAGE(BO370:BO372)</f>
        <v/>
      </c>
      <c r="BP375" s="409">
        <f>AVERAGE(BP370:BP372)</f>
        <v/>
      </c>
      <c r="BQ375" s="409">
        <f>AVERAGE(BQ370:BQ372)</f>
        <v/>
      </c>
      <c r="BR375" s="409">
        <f>AVERAGE(BR370:BR372)</f>
        <v/>
      </c>
      <c r="BS375" s="409">
        <f>AVERAGE(BS370:BS372)</f>
        <v/>
      </c>
      <c r="BT375" s="409">
        <f>AVERAGE(BT370:BT372)</f>
        <v/>
      </c>
      <c r="BU375" s="1225" t="n"/>
      <c r="BV375" s="1225" t="n"/>
      <c r="BW375" s="2703">
        <f>AVERAGE(BW370:BW372)</f>
        <v/>
      </c>
      <c r="BX375" s="2703">
        <f>+BT375/BO375*DAY(BM375)</f>
        <v/>
      </c>
      <c r="BY375" s="1227">
        <f>(BR375+BS375)/BO375</f>
        <v/>
      </c>
      <c r="BZ375" s="1227">
        <f>+BQ375/(+BQ375+BR375+BS375)</f>
        <v/>
      </c>
      <c r="CA375" s="1957">
        <f t="array" ref="CA375">BQ375/(SUMPRODUCT(--(CHOOSE({1,2,3},BP375,BR375,BS375)&gt;0),CHOOSE({1,2,3},BP375,BR375,BS375))+BO375)</f>
        <v/>
      </c>
      <c r="CC375" s="408" t="inlineStr">
        <is>
          <t>Avg Last 3 Mo</t>
        </is>
      </c>
      <c r="CD375" s="409">
        <f>AVERAGE(CD370:CD372)</f>
        <v/>
      </c>
      <c r="CE375" s="409">
        <f>AVERAGE(CE370:CE372)</f>
        <v/>
      </c>
      <c r="CF375" s="409">
        <f>AVERAGE(CF370:CF372)</f>
        <v/>
      </c>
      <c r="CG375" s="409">
        <f>AVERAGE(CG370:CG372)</f>
        <v/>
      </c>
      <c r="CH375" s="409">
        <f>AVERAGE(CH370:CH372)</f>
        <v/>
      </c>
      <c r="CI375" s="409">
        <f>AVERAGE(CI370:CI372)</f>
        <v/>
      </c>
      <c r="CJ375" s="409">
        <f>AVERAGE(CJ370:CJ372)</f>
        <v/>
      </c>
      <c r="CK375" s="1225" t="n"/>
      <c r="CL375" s="1225" t="n"/>
      <c r="CM375" s="2703">
        <f>AVERAGE(CM370:CM372)</f>
        <v/>
      </c>
      <c r="CN375" s="2703">
        <f>+CJ375/CE375*DAY(CC375)</f>
        <v/>
      </c>
      <c r="CO375" s="1227">
        <f>(CH375+CI375)/CE375</f>
        <v/>
      </c>
      <c r="CP375" s="1227">
        <f>+CG375/(+CG375+CH375+CI375)</f>
        <v/>
      </c>
      <c r="CQ375" s="1957">
        <f t="array" ref="CQ375">CG375/(SUMPRODUCT(--(CHOOSE({1,2,3},CF375,CH375,CI375)&gt;0),CHOOSE({1,2,3},CF375,CH375,CI375))+CE375)</f>
        <v/>
      </c>
      <c r="CS375" s="408" t="inlineStr">
        <is>
          <t>Avg Last 3 Mo</t>
        </is>
      </c>
      <c r="CT375" s="409">
        <f>AVERAGE(CT370:CT372)</f>
        <v/>
      </c>
      <c r="CU375" s="409">
        <f>AVERAGE(CU370:CU372)</f>
        <v/>
      </c>
      <c r="CV375" s="409">
        <f>AVERAGE(CV370:CV372)</f>
        <v/>
      </c>
      <c r="CW375" s="409">
        <f>AVERAGE(CW370:CW372)</f>
        <v/>
      </c>
      <c r="CX375" s="409">
        <f>AVERAGE(CX370:CX372)</f>
        <v/>
      </c>
      <c r="CY375" s="409">
        <f>AVERAGE(CY370:CY372)</f>
        <v/>
      </c>
      <c r="CZ375" s="409">
        <f>AVERAGE(CZ370:CZ372)</f>
        <v/>
      </c>
      <c r="DA375" s="1225" t="n"/>
      <c r="DB375" s="1225" t="n"/>
      <c r="DC375" s="2703">
        <f>AVERAGE(DC370:DC372)</f>
        <v/>
      </c>
      <c r="DD375" s="2703">
        <f>+CZ375/CU375*DAY(CS375)</f>
        <v/>
      </c>
      <c r="DE375" s="1227">
        <f>(CX375+CY375)/CU375</f>
        <v/>
      </c>
      <c r="DF375" s="1227">
        <f>+CW375/(+CW375+CX375+CY375)</f>
        <v/>
      </c>
      <c r="DG375" s="1957">
        <f t="array" ref="DG375">CW375/(SUMPRODUCT(--(CHOOSE({1,2,3},CV375,CX375,CY375)&gt;0),CHOOSE({1,2,3},CV375,CX375,CY375))+CU375)</f>
        <v/>
      </c>
      <c r="DI375" s="408" t="inlineStr">
        <is>
          <t>Avg Last 3 Mo</t>
        </is>
      </c>
      <c r="DJ375" s="409">
        <f>AVERAGE(DJ370:DJ372)</f>
        <v/>
      </c>
      <c r="DK375" s="409">
        <f>AVERAGE(DK370:DK372)</f>
        <v/>
      </c>
      <c r="DL375" s="409">
        <f>AVERAGE(DL370:DL372)</f>
        <v/>
      </c>
      <c r="DM375" s="409">
        <f>AVERAGE(DM370:DM372)</f>
        <v/>
      </c>
      <c r="DN375" s="409">
        <f>AVERAGE(DN370:DN372)</f>
        <v/>
      </c>
      <c r="DO375" s="409">
        <f>AVERAGE(DO370:DO372)</f>
        <v/>
      </c>
      <c r="DP375" s="409">
        <f>AVERAGE(DP370:DP372)</f>
        <v/>
      </c>
      <c r="DQ375" s="1225" t="n"/>
      <c r="DR375" s="1225" t="n"/>
      <c r="DS375" s="2703">
        <f>AVERAGE(DS370:DS372)</f>
        <v/>
      </c>
      <c r="DT375" s="2703">
        <f>+DP375/DK375*DAY(DI375)</f>
        <v/>
      </c>
      <c r="DU375" s="1227">
        <f>(DN375+DO375)/DK375</f>
        <v/>
      </c>
      <c r="DV375" s="1227">
        <f>+DM375/(+DM375+DN375+DO375)</f>
        <v/>
      </c>
      <c r="DW375" s="1957">
        <f t="array" ref="DW375">DM375/(SUMPRODUCT(--(CHOOSE({1,2,3},DL375,DN375,DO375)&gt;0),CHOOSE({1,2,3},DL375,DN375,DO375))+DK375)</f>
        <v/>
      </c>
      <c r="DY375" s="408" t="inlineStr">
        <is>
          <t>Avg Last 3 Mo</t>
        </is>
      </c>
      <c r="DZ375" s="409">
        <f>AVERAGE(DZ370:DZ372)</f>
        <v/>
      </c>
      <c r="EA375" s="409">
        <f>AVERAGE(EA370:EA372)</f>
        <v/>
      </c>
      <c r="EB375" s="409">
        <f>AVERAGE(EB370:EB372)</f>
        <v/>
      </c>
      <c r="EC375" s="409">
        <f>AVERAGE(EC370:EC372)</f>
        <v/>
      </c>
      <c r="ED375" s="409">
        <f>AVERAGE(ED370:ED372)</f>
        <v/>
      </c>
      <c r="EE375" s="409">
        <f>AVERAGE(EE370:EE372)</f>
        <v/>
      </c>
      <c r="EF375" s="409">
        <f>AVERAGE(EF370:EF372)</f>
        <v/>
      </c>
      <c r="EG375" s="1225" t="n"/>
      <c r="EH375" s="1225" t="n"/>
      <c r="EI375" s="2703">
        <f>AVERAGE(EI370:EI372)</f>
        <v/>
      </c>
      <c r="EJ375" s="2703">
        <f>+EF375/EA375*DAY(DY375)</f>
        <v/>
      </c>
      <c r="EK375" s="1227">
        <f>(ED375+EE375)/EA375</f>
        <v/>
      </c>
      <c r="EL375" s="1227">
        <f>+EC375/(+EC375+ED375+EE375)</f>
        <v/>
      </c>
      <c r="EM375" s="1957">
        <f t="array" ref="EM375">EC375/(SUMPRODUCT(--(CHOOSE({1,2,3},EB375,ED375,EE375)&gt;0),CHOOSE({1,2,3},EB375,ED375,EE375))+EA375)</f>
        <v/>
      </c>
      <c r="EO375" s="408" t="inlineStr">
        <is>
          <t>Avg Last 3 Mo</t>
        </is>
      </c>
      <c r="EP375" s="409">
        <f>AVERAGE(EP370:EP372)</f>
        <v/>
      </c>
      <c r="EQ375" s="409">
        <f>AVERAGE(EQ370:EQ372)</f>
        <v/>
      </c>
      <c r="ER375" s="409">
        <f>AVERAGE(ER370:ER372)</f>
        <v/>
      </c>
      <c r="ES375" s="409">
        <f>AVERAGE(ES370:ES372)</f>
        <v/>
      </c>
      <c r="ET375" s="409">
        <f>AVERAGE(ET370:ET372)</f>
        <v/>
      </c>
      <c r="EU375" s="409">
        <f>AVERAGE(EU370:EU372)</f>
        <v/>
      </c>
      <c r="EV375" s="409">
        <f>AVERAGE(EV370:EV372)</f>
        <v/>
      </c>
      <c r="EW375" s="1225" t="n"/>
      <c r="EX375" s="1225" t="n"/>
      <c r="EY375" s="2703">
        <f>AVERAGE(EY370:EY372)</f>
        <v/>
      </c>
      <c r="EZ375" s="2703">
        <f>+EV375/EQ375*DAY(EO375)</f>
        <v/>
      </c>
      <c r="FA375" s="1227">
        <f>(ET375+EU375)/EQ375</f>
        <v/>
      </c>
      <c r="FB375" s="1227">
        <f>+ES375/(+ES375+ET375+EU375)</f>
        <v/>
      </c>
      <c r="FC375" s="1957">
        <f t="array" ref="FC375">ES375/(SUMPRODUCT(--(CHOOSE({1,2,3},FH375,FX375,GN375)&gt;0),CHOOSE({1,2,3},FH375,FX375,GN375))+EQ375)</f>
        <v/>
      </c>
      <c r="FE375" s="408" t="inlineStr">
        <is>
          <t>Avg Last 3 Mo</t>
        </is>
      </c>
      <c r="FF375" s="409">
        <f>AVERAGE(FF370:FF372)</f>
        <v/>
      </c>
      <c r="FG375" s="409">
        <f>AVERAGE(FG370:FG372)</f>
        <v/>
      </c>
      <c r="FH375" s="409">
        <f>AVERAGE(FH370:FH372)</f>
        <v/>
      </c>
      <c r="FI375" s="409">
        <f>AVERAGE(FI370:FI372)</f>
        <v/>
      </c>
      <c r="FJ375" s="409">
        <f>AVERAGE(FJ370:FJ372)</f>
        <v/>
      </c>
      <c r="FK375" s="409">
        <f>AVERAGE(FK370:FK372)</f>
        <v/>
      </c>
      <c r="FL375" s="409">
        <f>AVERAGE(FL370:FL372)</f>
        <v/>
      </c>
      <c r="FM375" s="1225" t="n"/>
      <c r="FN375" s="1225" t="n"/>
      <c r="FO375" s="2703">
        <f>AVERAGE(FO370:FO372)</f>
        <v/>
      </c>
      <c r="FP375" s="2703">
        <f>+FL375/FG375*DAY(FE375)</f>
        <v/>
      </c>
      <c r="FQ375" s="1227">
        <f>(FJ375+FK375)/FG375</f>
        <v/>
      </c>
      <c r="FR375" s="1227">
        <f>+FI375/(+FI375+FJ375+FK375)</f>
        <v/>
      </c>
      <c r="FS375" s="1957">
        <f t="array" ref="FS375">FI375/(SUMPRODUCT(--(CHOOSE({1,2,3},FH375,FJ375,FK375)&gt;0),CHOOSE({1,2,3},FH375,FJ375,FK375))+FG375)</f>
        <v/>
      </c>
      <c r="FU375" s="408" t="inlineStr">
        <is>
          <t>Avg Last 3 Mo</t>
        </is>
      </c>
      <c r="FV375" s="409">
        <f>AVERAGE(FV370:FV372)</f>
        <v/>
      </c>
      <c r="FW375" s="409">
        <f>AVERAGE(FW370:FW372)</f>
        <v/>
      </c>
      <c r="FX375" s="409">
        <f>AVERAGE(FX370:FX372)</f>
        <v/>
      </c>
      <c r="FY375" s="409">
        <f>AVERAGE(FY370:FY372)</f>
        <v/>
      </c>
      <c r="FZ375" s="409">
        <f>AVERAGE(FZ370:FZ372)</f>
        <v/>
      </c>
      <c r="GA375" s="409">
        <f>AVERAGE(GA370:GA372)</f>
        <v/>
      </c>
      <c r="GB375" s="409">
        <f>AVERAGE(GB370:GB372)</f>
        <v/>
      </c>
      <c r="GC375" s="1225" t="n"/>
      <c r="GD375" s="1225" t="n"/>
      <c r="GE375" s="2703">
        <f>AVERAGE(GE370:GE372)</f>
        <v/>
      </c>
      <c r="GF375" s="2703">
        <f>+GB375/FW375*DAY(FU375)</f>
        <v/>
      </c>
      <c r="GG375" s="1227">
        <f>(FZ375+GA375)/FW375</f>
        <v/>
      </c>
      <c r="GH375" s="1227">
        <f>+FY375/(+FY375+FZ375+GA375)</f>
        <v/>
      </c>
      <c r="GI375" s="1957">
        <f t="array" ref="GI375">FY375/(SUMPRODUCT(--(CHOOSE({1,2,3},FX375,FZ375,GA375)&gt;0),CHOOSE({1,2,3},FX375,FZ375,GA375))+FW375)</f>
        <v/>
      </c>
      <c r="GK375" s="408" t="inlineStr">
        <is>
          <t>Avg Last 3 Mo</t>
        </is>
      </c>
      <c r="GL375" s="409">
        <f>AVERAGE(GL370:GL372)</f>
        <v/>
      </c>
      <c r="GM375" s="409">
        <f>AVERAGE(GM370:GM372)</f>
        <v/>
      </c>
      <c r="GN375" s="409">
        <f>AVERAGE(GN370:GN372)</f>
        <v/>
      </c>
      <c r="GO375" s="409">
        <f>AVERAGE(GO370:GO372)</f>
        <v/>
      </c>
      <c r="GP375" s="409">
        <f>AVERAGE(GP370:GP372)</f>
        <v/>
      </c>
      <c r="GQ375" s="409">
        <f>AVERAGE(GQ370:GQ372)</f>
        <v/>
      </c>
      <c r="GR375" s="409">
        <f>AVERAGE(GR370:GR372)</f>
        <v/>
      </c>
      <c r="GS375" s="1225" t="n"/>
      <c r="GT375" s="1225" t="n"/>
      <c r="GU375" s="2703">
        <f>AVERAGE(GU370:GU372)</f>
        <v/>
      </c>
      <c r="GV375" s="2703">
        <f>+GR375/GM375*DAY(GK375)</f>
        <v/>
      </c>
      <c r="GW375" s="1227">
        <f>(GP375+GQ375)/GM375</f>
        <v/>
      </c>
      <c r="GX375" s="1227">
        <f>+GO375/(+GO375+GP375+GQ375)</f>
        <v/>
      </c>
      <c r="GY375" s="1957">
        <f t="array" ref="GY375">GO375/(SUMPRODUCT(--(CHOOSE({1,2,3},GN375,GP375,GQ375)&gt;0),CHOOSE({1,2,3},GN375,GP375,GQ375))+GM375)</f>
        <v/>
      </c>
    </row>
    <row r="376">
      <c r="A376" s="408" t="inlineStr">
        <is>
          <t>Avg Last 6 Mo</t>
        </is>
      </c>
      <c r="B376" s="409">
        <f>AVERAGE(B367:B372)</f>
        <v/>
      </c>
      <c r="C376" s="409">
        <f>AVERAGE(C367:C372)</f>
        <v/>
      </c>
      <c r="D376" s="409">
        <f>AVERAGE(D367:D372)</f>
        <v/>
      </c>
      <c r="E376" s="409">
        <f>AVERAGE(E367:E372)</f>
        <v/>
      </c>
      <c r="F376" s="409">
        <f>AVERAGE(F367:F372)</f>
        <v/>
      </c>
      <c r="G376" s="409">
        <f>AVERAGE(G367:G372)</f>
        <v/>
      </c>
      <c r="H376" s="409">
        <f>AVERAGE(H367:H372)</f>
        <v/>
      </c>
      <c r="I376" s="1225" t="n"/>
      <c r="J376" s="1225" t="n"/>
      <c r="K376" s="2703">
        <f>AVERAGE(K367:K372)</f>
        <v/>
      </c>
      <c r="L376" s="2703">
        <f>+H376/C376*DAY(A376)</f>
        <v/>
      </c>
      <c r="M376" s="1227">
        <f>(F376+G376)/C376</f>
        <v/>
      </c>
      <c r="N376" s="1227">
        <f>+E376/(+E376+F376+G376)</f>
        <v/>
      </c>
      <c r="O376" s="1957">
        <f t="array" ref="O376">E376/(SUMPRODUCT(--(CHOOSE({1,2,3},D376,F376,G376)&gt;0),CHOOSE({1,2,3},D376,F376,G376))+C376)</f>
        <v/>
      </c>
      <c r="Q376" s="408" t="inlineStr">
        <is>
          <t>Avg Last 6 Mo</t>
        </is>
      </c>
      <c r="R376" s="409">
        <f>AVERAGE(R367:R372)</f>
        <v/>
      </c>
      <c r="S376" s="409">
        <f>AVERAGE(S367:S372)</f>
        <v/>
      </c>
      <c r="T376" s="409">
        <f>AVERAGE(T367:T372)</f>
        <v/>
      </c>
      <c r="U376" s="409">
        <f>AVERAGE(U367:U372)</f>
        <v/>
      </c>
      <c r="V376" s="409">
        <f>AVERAGE(V367:V372)</f>
        <v/>
      </c>
      <c r="W376" s="409">
        <f>AVERAGE(W367:W372)</f>
        <v/>
      </c>
      <c r="X376" s="409">
        <f>AVERAGE(X367:X372)</f>
        <v/>
      </c>
      <c r="Y376" s="1225" t="n"/>
      <c r="Z376" s="1225" t="n"/>
      <c r="AA376" s="2703">
        <f>AVERAGE(AA367:AA372)</f>
        <v/>
      </c>
      <c r="AB376" s="2703">
        <f>+X376/S376*DAY(Q376)</f>
        <v/>
      </c>
      <c r="AC376" s="1227">
        <f>(V376+W376)/S376</f>
        <v/>
      </c>
      <c r="AD376" s="1227">
        <f>+U376/(+U376+V376+W376)</f>
        <v/>
      </c>
      <c r="AE376" s="1957">
        <f t="array" ref="AE376">U376/(SUMPRODUCT(--(CHOOSE({1,2,3},T376,V376,W376)&gt;0),CHOOSE({1,2,3},T376,V376,W376))+S376)</f>
        <v/>
      </c>
      <c r="AG376" s="408" t="inlineStr">
        <is>
          <t>Avg Last 6 Mo</t>
        </is>
      </c>
      <c r="AH376" s="409">
        <f>AVERAGE(AH367:AH372)</f>
        <v/>
      </c>
      <c r="AI376" s="409">
        <f>AVERAGE(AI367:AI372)</f>
        <v/>
      </c>
      <c r="AJ376" s="409">
        <f>AVERAGE(AJ367:AJ372)</f>
        <v/>
      </c>
      <c r="AK376" s="409">
        <f>AVERAGE(AK367:AK372)</f>
        <v/>
      </c>
      <c r="AL376" s="409">
        <f>AVERAGE(AL367:AL372)</f>
        <v/>
      </c>
      <c r="AM376" s="409">
        <f>AVERAGE(AM367:AM372)</f>
        <v/>
      </c>
      <c r="AN376" s="409">
        <f>AVERAGE(AN367:AN372)</f>
        <v/>
      </c>
      <c r="AO376" s="1225" t="n"/>
      <c r="AP376" s="1225" t="n"/>
      <c r="AQ376" s="2703">
        <f>AVERAGE(AQ367:AQ372)</f>
        <v/>
      </c>
      <c r="AR376" s="2703">
        <f>+AN376/AI376*DAY(AG376)</f>
        <v/>
      </c>
      <c r="AS376" s="1227">
        <f>(AL376+AM376)/AI376</f>
        <v/>
      </c>
      <c r="AT376" s="1227">
        <f>+AK376/(+AK376+AL376+AM376)</f>
        <v/>
      </c>
      <c r="AU376" s="1957">
        <f t="array" ref="AU376">AK376/(SUMPRODUCT(--(CHOOSE({1,2,3},AJ376,AL376,AM376)&gt;0),CHOOSE({1,2,3},AJ376,AL376,AM376))+AI376)</f>
        <v/>
      </c>
      <c r="AW376" s="408" t="inlineStr">
        <is>
          <t>Avg Last 6 Mo</t>
        </is>
      </c>
      <c r="AX376" s="409">
        <f>AVERAGE(AX367:AX372)</f>
        <v/>
      </c>
      <c r="AY376" s="409">
        <f>AVERAGE(AY367:AY372)</f>
        <v/>
      </c>
      <c r="AZ376" s="409">
        <f>AVERAGE(AZ367:AZ372)</f>
        <v/>
      </c>
      <c r="BA376" s="409">
        <f>AVERAGE(BA367:BA372)</f>
        <v/>
      </c>
      <c r="BB376" s="409">
        <f>AVERAGE(BB367:BB372)</f>
        <v/>
      </c>
      <c r="BC376" s="409">
        <f>AVERAGE(BC367:BC372)</f>
        <v/>
      </c>
      <c r="BD376" s="409">
        <f>AVERAGE(BD367:BD372)</f>
        <v/>
      </c>
      <c r="BE376" s="1225" t="n"/>
      <c r="BF376" s="1225" t="n"/>
      <c r="BG376" s="2703">
        <f>AVERAGE(BG367:BG372)</f>
        <v/>
      </c>
      <c r="BH376" s="2703">
        <f>+BD376/AY376*DAY(AW376)</f>
        <v/>
      </c>
      <c r="BI376" s="1227">
        <f>(BB376+BC376)/AY376</f>
        <v/>
      </c>
      <c r="BJ376" s="1227">
        <f>+BA376/(+BA376+BB376+BC376)</f>
        <v/>
      </c>
      <c r="BK376" s="1957">
        <f t="array" ref="BK376">BA376/(SUMPRODUCT(--(CHOOSE({1,2,3},AZ376,BB376,BC376)&gt;0),CHOOSE({1,2,3},AZ376,BB376,BC376))+AY376)</f>
        <v/>
      </c>
      <c r="BM376" s="408" t="inlineStr">
        <is>
          <t>Avg Last 6 Mo</t>
        </is>
      </c>
      <c r="BN376" s="409">
        <f>AVERAGE(BN367:BN372)</f>
        <v/>
      </c>
      <c r="BO376" s="409">
        <f>AVERAGE(BO367:BO372)</f>
        <v/>
      </c>
      <c r="BP376" s="409">
        <f>AVERAGE(BP367:BP372)</f>
        <v/>
      </c>
      <c r="BQ376" s="409">
        <f>AVERAGE(BQ367:BQ372)</f>
        <v/>
      </c>
      <c r="BR376" s="409">
        <f>AVERAGE(BR367:BR372)</f>
        <v/>
      </c>
      <c r="BS376" s="409">
        <f>AVERAGE(BS367:BS372)</f>
        <v/>
      </c>
      <c r="BT376" s="409">
        <f>AVERAGE(BT367:BT372)</f>
        <v/>
      </c>
      <c r="BU376" s="1225" t="n"/>
      <c r="BV376" s="1225" t="n"/>
      <c r="BW376" s="2703">
        <f>AVERAGE(BW367:BW372)</f>
        <v/>
      </c>
      <c r="BX376" s="2703">
        <f>+BT376/BO376*DAY(BM376)</f>
        <v/>
      </c>
      <c r="BY376" s="1227">
        <f>(BR376+BS376)/BO376</f>
        <v/>
      </c>
      <c r="BZ376" s="1227">
        <f>+BQ376/(+BQ376+BR376+BS376)</f>
        <v/>
      </c>
      <c r="CA376" s="1957">
        <f t="array" ref="CA376">BQ376/(SUMPRODUCT(--(CHOOSE({1,2,3},BP376,BR376,BS376)&gt;0),CHOOSE({1,2,3},BP376,BR376,BS376))+BO376)</f>
        <v/>
      </c>
      <c r="CC376" s="408" t="inlineStr">
        <is>
          <t>Avg Last 6 Mo</t>
        </is>
      </c>
      <c r="CD376" s="409">
        <f>AVERAGE(CD367:CD372)</f>
        <v/>
      </c>
      <c r="CE376" s="409">
        <f>AVERAGE(CE367:CE372)</f>
        <v/>
      </c>
      <c r="CF376" s="409">
        <f>AVERAGE(CF367:CF372)</f>
        <v/>
      </c>
      <c r="CG376" s="409">
        <f>AVERAGE(CG367:CG372)</f>
        <v/>
      </c>
      <c r="CH376" s="409">
        <f>AVERAGE(CH367:CH372)</f>
        <v/>
      </c>
      <c r="CI376" s="409">
        <f>AVERAGE(CI367:CI372)</f>
        <v/>
      </c>
      <c r="CJ376" s="409">
        <f>AVERAGE(CJ367:CJ372)</f>
        <v/>
      </c>
      <c r="CK376" s="1225" t="n"/>
      <c r="CL376" s="1225" t="n"/>
      <c r="CM376" s="2703">
        <f>AVERAGE(CM367:CM372)</f>
        <v/>
      </c>
      <c r="CN376" s="2703">
        <f>+CJ376/CE376*DAY(CC376)</f>
        <v/>
      </c>
      <c r="CO376" s="1227">
        <f>(CH376+CI376)/CE376</f>
        <v/>
      </c>
      <c r="CP376" s="1227">
        <f>+CG376/(+CG376+CH376+CI376)</f>
        <v/>
      </c>
      <c r="CQ376" s="1957">
        <f t="array" ref="CQ376">CG376/(SUMPRODUCT(--(CHOOSE({1,2,3},CF376,CH376,CI376)&gt;0),CHOOSE({1,2,3},CF376,CH376,CI376))+CE376)</f>
        <v/>
      </c>
      <c r="CS376" s="408" t="inlineStr">
        <is>
          <t>Avg Last 6 Mo</t>
        </is>
      </c>
      <c r="CT376" s="409">
        <f>AVERAGE(CT367:CT372)</f>
        <v/>
      </c>
      <c r="CU376" s="409">
        <f>AVERAGE(CU367:CU372)</f>
        <v/>
      </c>
      <c r="CV376" s="409">
        <f>AVERAGE(CV367:CV372)</f>
        <v/>
      </c>
      <c r="CW376" s="409">
        <f>AVERAGE(CW367:CW372)</f>
        <v/>
      </c>
      <c r="CX376" s="409">
        <f>AVERAGE(CX367:CX372)</f>
        <v/>
      </c>
      <c r="CY376" s="409">
        <f>AVERAGE(CY367:CY372)</f>
        <v/>
      </c>
      <c r="CZ376" s="409">
        <f>AVERAGE(CZ367:CZ372)</f>
        <v/>
      </c>
      <c r="DA376" s="1225" t="n"/>
      <c r="DB376" s="1225" t="n"/>
      <c r="DC376" s="2703">
        <f>AVERAGE(DC367:DC372)</f>
        <v/>
      </c>
      <c r="DD376" s="2703">
        <f>+CZ376/CU376*DAY(CS376)</f>
        <v/>
      </c>
      <c r="DE376" s="1227">
        <f>(CX376+CY376)/CU376</f>
        <v/>
      </c>
      <c r="DF376" s="1227">
        <f>+CW376/(+CW376+CX376+CY376)</f>
        <v/>
      </c>
      <c r="DG376" s="1957">
        <f t="array" ref="DG376">CW376/(SUMPRODUCT(--(CHOOSE({1,2,3},CV376,CX376,CY376)&gt;0),CHOOSE({1,2,3},CV376,CX376,CY376))+CU376)</f>
        <v/>
      </c>
      <c r="DI376" s="408" t="inlineStr">
        <is>
          <t>Avg Last 6 Mo</t>
        </is>
      </c>
      <c r="DJ376" s="409">
        <f>AVERAGE(DJ367:DJ372)</f>
        <v/>
      </c>
      <c r="DK376" s="409">
        <f>AVERAGE(DK367:DK372)</f>
        <v/>
      </c>
      <c r="DL376" s="409">
        <f>AVERAGE(DL367:DL372)</f>
        <v/>
      </c>
      <c r="DM376" s="409">
        <f>AVERAGE(DM367:DM372)</f>
        <v/>
      </c>
      <c r="DN376" s="409">
        <f>AVERAGE(DN367:DN372)</f>
        <v/>
      </c>
      <c r="DO376" s="409">
        <f>AVERAGE(DO367:DO372)</f>
        <v/>
      </c>
      <c r="DP376" s="409">
        <f>AVERAGE(DP367:DP372)</f>
        <v/>
      </c>
      <c r="DQ376" s="1225" t="n"/>
      <c r="DR376" s="1225" t="n"/>
      <c r="DS376" s="2703">
        <f>AVERAGE(DS367:DS372)</f>
        <v/>
      </c>
      <c r="DT376" s="2703">
        <f>+DP376/DK376*DAY(DI376)</f>
        <v/>
      </c>
      <c r="DU376" s="1227">
        <f>(DN376+DO376)/DK376</f>
        <v/>
      </c>
      <c r="DV376" s="1227">
        <f>+DM376/(+DM376+DN376+DO376)</f>
        <v/>
      </c>
      <c r="DW376" s="1957">
        <f t="array" ref="DW376">DM376/(SUMPRODUCT(--(CHOOSE({1,2,3},DL376,DN376,DO376)&gt;0),CHOOSE({1,2,3},DL376,DN376,DO376))+DK376)</f>
        <v/>
      </c>
      <c r="DY376" s="408" t="inlineStr">
        <is>
          <t>Avg Last 6 Mo</t>
        </is>
      </c>
      <c r="DZ376" s="409">
        <f>AVERAGE(DZ367:DZ372)</f>
        <v/>
      </c>
      <c r="EA376" s="409">
        <f>AVERAGE(EA367:EA372)</f>
        <v/>
      </c>
      <c r="EB376" s="409">
        <f>AVERAGE(EB367:EB372)</f>
        <v/>
      </c>
      <c r="EC376" s="409">
        <f>AVERAGE(EC367:EC372)</f>
        <v/>
      </c>
      <c r="ED376" s="409">
        <f>AVERAGE(ED367:ED372)</f>
        <v/>
      </c>
      <c r="EE376" s="409">
        <f>AVERAGE(EE367:EE372)</f>
        <v/>
      </c>
      <c r="EF376" s="409">
        <f>AVERAGE(EF367:EF372)</f>
        <v/>
      </c>
      <c r="EG376" s="1225" t="n"/>
      <c r="EH376" s="1225" t="n"/>
      <c r="EI376" s="2703">
        <f>AVERAGE(EI367:EI372)</f>
        <v/>
      </c>
      <c r="EJ376" s="2703">
        <f>+EF376/EA376*DAY(DY376)</f>
        <v/>
      </c>
      <c r="EK376" s="1227">
        <f>(ED376+EE376)/EA376</f>
        <v/>
      </c>
      <c r="EL376" s="1227">
        <f>+EC376/(+EC376+ED376+EE376)</f>
        <v/>
      </c>
      <c r="EM376" s="1957">
        <f t="array" ref="EM376">EC376/(SUMPRODUCT(--(CHOOSE({1,2,3},EB376,ED376,EE376)&gt;0),CHOOSE({1,2,3},EB376,ED376,EE376))+EA376)</f>
        <v/>
      </c>
      <c r="EO376" s="408" t="inlineStr">
        <is>
          <t>Avg Last 6 Mo</t>
        </is>
      </c>
      <c r="EP376" s="409">
        <f>AVERAGE(EP367:EP372)</f>
        <v/>
      </c>
      <c r="EQ376" s="409">
        <f>AVERAGE(EQ367:EQ372)</f>
        <v/>
      </c>
      <c r="ER376" s="409">
        <f>AVERAGE(ER367:ER372)</f>
        <v/>
      </c>
      <c r="ES376" s="409">
        <f>AVERAGE(ES367:ES372)</f>
        <v/>
      </c>
      <c r="ET376" s="409">
        <f>AVERAGE(ET367:ET372)</f>
        <v/>
      </c>
      <c r="EU376" s="409">
        <f>AVERAGE(EU367:EU372)</f>
        <v/>
      </c>
      <c r="EV376" s="409">
        <f>AVERAGE(EV367:EV372)</f>
        <v/>
      </c>
      <c r="EW376" s="1225" t="n"/>
      <c r="EX376" s="1225" t="n"/>
      <c r="EY376" s="2703">
        <f>AVERAGE(EY367:EY372)</f>
        <v/>
      </c>
      <c r="EZ376" s="2703">
        <f>+EV376/EQ376*DAY(EO376)</f>
        <v/>
      </c>
      <c r="FA376" s="1227">
        <f>(ET376+EU376)/EQ376</f>
        <v/>
      </c>
      <c r="FB376" s="1227">
        <f>+ES376/(+ES376+ET376+EU376)</f>
        <v/>
      </c>
      <c r="FC376" s="1957">
        <f t="array" ref="FC376">ES376/(SUMPRODUCT(--(CHOOSE({1,2,3},FH376,FX376,GN376)&gt;0),CHOOSE({1,2,3},FH376,FX376,GN376))+EQ376)</f>
        <v/>
      </c>
      <c r="FE376" s="408" t="inlineStr">
        <is>
          <t>Avg Last 6 Mo</t>
        </is>
      </c>
      <c r="FF376" s="409">
        <f>AVERAGE(FF367:FF372)</f>
        <v/>
      </c>
      <c r="FG376" s="409">
        <f>AVERAGE(FG367:FG372)</f>
        <v/>
      </c>
      <c r="FH376" s="409">
        <f>AVERAGE(FH367:FH372)</f>
        <v/>
      </c>
      <c r="FI376" s="409">
        <f>AVERAGE(FI367:FI372)</f>
        <v/>
      </c>
      <c r="FJ376" s="409">
        <f>AVERAGE(FJ367:FJ372)</f>
        <v/>
      </c>
      <c r="FK376" s="409">
        <f>AVERAGE(FK367:FK372)</f>
        <v/>
      </c>
      <c r="FL376" s="409">
        <f>AVERAGE(FL367:FL372)</f>
        <v/>
      </c>
      <c r="FM376" s="1225" t="n"/>
      <c r="FN376" s="1225" t="n"/>
      <c r="FO376" s="2703">
        <f>AVERAGE(FO367:FO372)</f>
        <v/>
      </c>
      <c r="FP376" s="2703">
        <f>+FL376/FG376*DAY(FE376)</f>
        <v/>
      </c>
      <c r="FQ376" s="1227">
        <f>(FJ376+FK376)/FG376</f>
        <v/>
      </c>
      <c r="FR376" s="1227">
        <f>+FI376/(+FI376+FJ376+FK376)</f>
        <v/>
      </c>
      <c r="FS376" s="1957">
        <f t="array" ref="FS376">FI376/(SUMPRODUCT(--(CHOOSE({1,2,3},FH376,FJ376,FK376)&gt;0),CHOOSE({1,2,3},FH376,FJ376,FK376))+FG376)</f>
        <v/>
      </c>
      <c r="FU376" s="408" t="inlineStr">
        <is>
          <t>Avg Last 6 Mo</t>
        </is>
      </c>
      <c r="FV376" s="409">
        <f>AVERAGE(FV367:FV372)</f>
        <v/>
      </c>
      <c r="FW376" s="409">
        <f>AVERAGE(FW367:FW372)</f>
        <v/>
      </c>
      <c r="FX376" s="409">
        <f>AVERAGE(FX367:FX372)</f>
        <v/>
      </c>
      <c r="FY376" s="409">
        <f>AVERAGE(FY367:FY372)</f>
        <v/>
      </c>
      <c r="FZ376" s="409">
        <f>AVERAGE(FZ367:FZ372)</f>
        <v/>
      </c>
      <c r="GA376" s="409">
        <f>AVERAGE(GA367:GA372)</f>
        <v/>
      </c>
      <c r="GB376" s="409">
        <f>AVERAGE(GB367:GB372)</f>
        <v/>
      </c>
      <c r="GC376" s="1225" t="n"/>
      <c r="GD376" s="1225" t="n"/>
      <c r="GE376" s="2703">
        <f>AVERAGE(GE367:GE372)</f>
        <v/>
      </c>
      <c r="GF376" s="2703">
        <f>+GB376/FW376*DAY(FU376)</f>
        <v/>
      </c>
      <c r="GG376" s="1227">
        <f>(FZ376+GA376)/FW376</f>
        <v/>
      </c>
      <c r="GH376" s="1227">
        <f>+FY376/(+FY376+FZ376+GA376)</f>
        <v/>
      </c>
      <c r="GI376" s="1957">
        <f t="array" ref="GI376">FY376/(SUMPRODUCT(--(CHOOSE({1,2,3},FX376,FZ376,GA376)&gt;0),CHOOSE({1,2,3},FX376,FZ376,GA376))+FW376)</f>
        <v/>
      </c>
      <c r="GK376" s="408" t="inlineStr">
        <is>
          <t>Avg Last 6 Mo</t>
        </is>
      </c>
      <c r="GL376" s="409">
        <f>AVERAGE(GL367:GL372)</f>
        <v/>
      </c>
      <c r="GM376" s="409">
        <f>AVERAGE(GM367:GM372)</f>
        <v/>
      </c>
      <c r="GN376" s="409">
        <f>AVERAGE(GN367:GN372)</f>
        <v/>
      </c>
      <c r="GO376" s="409">
        <f>AVERAGE(GO367:GO372)</f>
        <v/>
      </c>
      <c r="GP376" s="409">
        <f>AVERAGE(GP367:GP372)</f>
        <v/>
      </c>
      <c r="GQ376" s="409">
        <f>AVERAGE(GQ367:GQ372)</f>
        <v/>
      </c>
      <c r="GR376" s="409">
        <f>AVERAGE(GR367:GR372)</f>
        <v/>
      </c>
      <c r="GS376" s="1225" t="n"/>
      <c r="GT376" s="1225" t="n"/>
      <c r="GU376" s="2703">
        <f>AVERAGE(GU367:GU372)</f>
        <v/>
      </c>
      <c r="GV376" s="2703">
        <f>+GR376/GM376*DAY(GK376)</f>
        <v/>
      </c>
      <c r="GW376" s="1227">
        <f>(GP376+GQ376)/GM376</f>
        <v/>
      </c>
      <c r="GX376" s="1227">
        <f>+GO376/(+GO376+GP376+GQ376)</f>
        <v/>
      </c>
      <c r="GY376" s="1957">
        <f t="array" ref="GY376">GO376/(SUMPRODUCT(--(CHOOSE({1,2,3},GN376,GP376,GQ376)&gt;0),CHOOSE({1,2,3},GN376,GP376,GQ376))+GM376)</f>
        <v/>
      </c>
    </row>
    <row r="377">
      <c r="A377" s="408" t="inlineStr">
        <is>
          <t>Avg Last 12 Mo</t>
        </is>
      </c>
      <c r="B377" s="409">
        <f>AVERAGE(B361:B372)</f>
        <v/>
      </c>
      <c r="C377" s="409">
        <f>AVERAGE(C361:C372)</f>
        <v/>
      </c>
      <c r="D377" s="409">
        <f>AVERAGE(D361:D372)</f>
        <v/>
      </c>
      <c r="E377" s="409">
        <f>AVERAGE(E361:E372)</f>
        <v/>
      </c>
      <c r="F377" s="409">
        <f>AVERAGE(F361:F372)</f>
        <v/>
      </c>
      <c r="G377" s="409">
        <f>AVERAGE(G361:G372)</f>
        <v/>
      </c>
      <c r="H377" s="409">
        <f>AVERAGE(H361:H372)</f>
        <v/>
      </c>
      <c r="I377" s="1225" t="n"/>
      <c r="J377" s="1225" t="n"/>
      <c r="K377" s="2703">
        <f>AVERAGE(K361:K372)</f>
        <v/>
      </c>
      <c r="L377" s="2703">
        <f>+H377/C377*DAY(A377)</f>
        <v/>
      </c>
      <c r="M377" s="1227">
        <f>(F377+G377)/C377</f>
        <v/>
      </c>
      <c r="N377" s="1227">
        <f>+E377/(+E377+F377+G377)</f>
        <v/>
      </c>
      <c r="O377" s="1957">
        <f t="array" ref="O377">E377/(SUMPRODUCT(--(CHOOSE({1,2,3},D377,F377,G377)&gt;0),CHOOSE({1,2,3},D377,F377,G377))+C377)</f>
        <v/>
      </c>
      <c r="Q377" s="408" t="inlineStr">
        <is>
          <t>Avg Last 12 Mo</t>
        </is>
      </c>
      <c r="R377" s="409">
        <f>AVERAGE(R361:R372)</f>
        <v/>
      </c>
      <c r="S377" s="409">
        <f>AVERAGE(S361:S372)</f>
        <v/>
      </c>
      <c r="T377" s="409">
        <f>AVERAGE(T361:T372)</f>
        <v/>
      </c>
      <c r="U377" s="409">
        <f>AVERAGE(U361:U372)</f>
        <v/>
      </c>
      <c r="V377" s="409">
        <f>AVERAGE(V361:V372)</f>
        <v/>
      </c>
      <c r="W377" s="409">
        <f>AVERAGE(W361:W372)</f>
        <v/>
      </c>
      <c r="X377" s="409">
        <f>AVERAGE(X361:X372)</f>
        <v/>
      </c>
      <c r="Y377" s="1225" t="n"/>
      <c r="Z377" s="1225" t="n"/>
      <c r="AA377" s="2703">
        <f>AVERAGE(AA361:AA372)</f>
        <v/>
      </c>
      <c r="AB377" s="2703">
        <f>+X377/S377*DAY(Q377)</f>
        <v/>
      </c>
      <c r="AC377" s="1227">
        <f>(V377+W377)/S377</f>
        <v/>
      </c>
      <c r="AD377" s="1227">
        <f>+U377/(+U377+V377+W377)</f>
        <v/>
      </c>
      <c r="AE377" s="1957">
        <f t="array" ref="AE377">U377/(SUMPRODUCT(--(CHOOSE({1,2,3},T377,V377,W377)&gt;0),CHOOSE({1,2,3},T377,V377,W377))+S377)</f>
        <v/>
      </c>
      <c r="AG377" s="408" t="inlineStr">
        <is>
          <t>Avg Last 12 Mo</t>
        </is>
      </c>
      <c r="AH377" s="409">
        <f>AVERAGE(AH361:AH372)</f>
        <v/>
      </c>
      <c r="AI377" s="409">
        <f>AVERAGE(AI361:AI372)</f>
        <v/>
      </c>
      <c r="AJ377" s="409">
        <f>AVERAGE(AJ361:AJ372)</f>
        <v/>
      </c>
      <c r="AK377" s="409">
        <f>AVERAGE(AK361:AK372)</f>
        <v/>
      </c>
      <c r="AL377" s="409">
        <f>AVERAGE(AL361:AL372)</f>
        <v/>
      </c>
      <c r="AM377" s="409">
        <f>AVERAGE(AM361:AM372)</f>
        <v/>
      </c>
      <c r="AN377" s="409">
        <f>AVERAGE(AN361:AN372)</f>
        <v/>
      </c>
      <c r="AO377" s="1225" t="n"/>
      <c r="AP377" s="1225" t="n"/>
      <c r="AQ377" s="2703">
        <f>AVERAGE(AQ361:AQ372)</f>
        <v/>
      </c>
      <c r="AR377" s="2703">
        <f>+AN377/AI377*DAY(AG377)</f>
        <v/>
      </c>
      <c r="AS377" s="1227">
        <f>(AL377+AM377)/AI377</f>
        <v/>
      </c>
      <c r="AT377" s="1227">
        <f>+AK377/(+AK377+AL377+AM377)</f>
        <v/>
      </c>
      <c r="AU377" s="1957">
        <f t="array" ref="AU377">AK377/(SUMPRODUCT(--(CHOOSE({1,2,3},AJ377,AL377,AM377)&gt;0),CHOOSE({1,2,3},AJ377,AL377,AM377))+AI377)</f>
        <v/>
      </c>
      <c r="AW377" s="408" t="inlineStr">
        <is>
          <t>Avg Last 12 Mo</t>
        </is>
      </c>
      <c r="AX377" s="409">
        <f>AVERAGE(AX361:AX372)</f>
        <v/>
      </c>
      <c r="AY377" s="409">
        <f>AVERAGE(AY361:AY372)</f>
        <v/>
      </c>
      <c r="AZ377" s="409">
        <f>AVERAGE(AZ361:AZ372)</f>
        <v/>
      </c>
      <c r="BA377" s="409">
        <f>AVERAGE(BA361:BA372)</f>
        <v/>
      </c>
      <c r="BB377" s="409">
        <f>AVERAGE(BB361:BB372)</f>
        <v/>
      </c>
      <c r="BC377" s="409">
        <f>AVERAGE(BC361:BC372)</f>
        <v/>
      </c>
      <c r="BD377" s="409">
        <f>AVERAGE(BD361:BD372)</f>
        <v/>
      </c>
      <c r="BE377" s="1225" t="n"/>
      <c r="BF377" s="1225" t="n"/>
      <c r="BG377" s="2703">
        <f>AVERAGE(BG361:BG372)</f>
        <v/>
      </c>
      <c r="BH377" s="2703">
        <f>+BD377/AY377*DAY(AW377)</f>
        <v/>
      </c>
      <c r="BI377" s="1227">
        <f>(BB377+BC377)/AY377</f>
        <v/>
      </c>
      <c r="BJ377" s="1227">
        <f>+BA377/(+BA377+BB377+BC377)</f>
        <v/>
      </c>
      <c r="BK377" s="1957">
        <f t="array" ref="BK377">BA377/(SUMPRODUCT(--(CHOOSE({1,2,3},AZ377,BB377,BC377)&gt;0),CHOOSE({1,2,3},AZ377,BB377,BC377))+AY377)</f>
        <v/>
      </c>
      <c r="BM377" s="408" t="inlineStr">
        <is>
          <t>Avg Last 12 Mo</t>
        </is>
      </c>
      <c r="BN377" s="409">
        <f>AVERAGE(BN361:BN372)</f>
        <v/>
      </c>
      <c r="BO377" s="409">
        <f>AVERAGE(BO361:BO372)</f>
        <v/>
      </c>
      <c r="BP377" s="409">
        <f>AVERAGE(BP361:BP372)</f>
        <v/>
      </c>
      <c r="BQ377" s="409">
        <f>AVERAGE(BQ361:BQ372)</f>
        <v/>
      </c>
      <c r="BR377" s="409">
        <f>AVERAGE(BR361:BR372)</f>
        <v/>
      </c>
      <c r="BS377" s="409">
        <f>AVERAGE(BS361:BS372)</f>
        <v/>
      </c>
      <c r="BT377" s="409">
        <f>AVERAGE(BT361:BT372)</f>
        <v/>
      </c>
      <c r="BU377" s="1225" t="n"/>
      <c r="BV377" s="1225" t="n"/>
      <c r="BW377" s="2703">
        <f>AVERAGE(BW361:BW372)</f>
        <v/>
      </c>
      <c r="BX377" s="2703">
        <f>+BT377/BO377*DAY(BM377)</f>
        <v/>
      </c>
      <c r="BY377" s="1227">
        <f>(BR377+BS377)/BO377</f>
        <v/>
      </c>
      <c r="BZ377" s="1227">
        <f>+BQ377/(+BQ377+BR377+BS377)</f>
        <v/>
      </c>
      <c r="CA377" s="1957">
        <f t="array" ref="CA377">BQ377/(SUMPRODUCT(--(CHOOSE({1,2,3},BP377,BR377,BS377)&gt;0),CHOOSE({1,2,3},BP377,BR377,BS377))+BO377)</f>
        <v/>
      </c>
      <c r="CC377" s="408" t="inlineStr">
        <is>
          <t>Avg Last 12 Mo</t>
        </is>
      </c>
      <c r="CD377" s="409">
        <f>AVERAGE(CD361:CD372)</f>
        <v/>
      </c>
      <c r="CE377" s="409">
        <f>AVERAGE(CE361:CE372)</f>
        <v/>
      </c>
      <c r="CF377" s="409">
        <f>AVERAGE(CF361:CF372)</f>
        <v/>
      </c>
      <c r="CG377" s="409">
        <f>AVERAGE(CG361:CG372)</f>
        <v/>
      </c>
      <c r="CH377" s="409">
        <f>AVERAGE(CH361:CH372)</f>
        <v/>
      </c>
      <c r="CI377" s="409">
        <f>AVERAGE(CI361:CI372)</f>
        <v/>
      </c>
      <c r="CJ377" s="409">
        <f>AVERAGE(CJ361:CJ372)</f>
        <v/>
      </c>
      <c r="CK377" s="1225" t="n"/>
      <c r="CL377" s="1225" t="n"/>
      <c r="CM377" s="2703">
        <f>AVERAGE(CM361:CM372)</f>
        <v/>
      </c>
      <c r="CN377" s="2703">
        <f>+CJ377/CE377*DAY(CC377)</f>
        <v/>
      </c>
      <c r="CO377" s="1227">
        <f>(CH377+CI377)/CE377</f>
        <v/>
      </c>
      <c r="CP377" s="1227">
        <f>+CG377/(+CG377+CH377+CI377)</f>
        <v/>
      </c>
      <c r="CQ377" s="1957">
        <f t="array" ref="CQ377">CG377/(SUMPRODUCT(--(CHOOSE({1,2,3},CF377,CH377,CI377)&gt;0),CHOOSE({1,2,3},CF377,CH377,CI377))+CE377)</f>
        <v/>
      </c>
      <c r="CS377" s="408" t="inlineStr">
        <is>
          <t>Avg Last 12 Mo</t>
        </is>
      </c>
      <c r="CT377" s="409">
        <f>AVERAGE(CT361:CT372)</f>
        <v/>
      </c>
      <c r="CU377" s="409">
        <f>AVERAGE(CU361:CU372)</f>
        <v/>
      </c>
      <c r="CV377" s="409">
        <f>AVERAGE(CV361:CV372)</f>
        <v/>
      </c>
      <c r="CW377" s="409">
        <f>AVERAGE(CW361:CW372)</f>
        <v/>
      </c>
      <c r="CX377" s="409">
        <f>AVERAGE(CX361:CX372)</f>
        <v/>
      </c>
      <c r="CY377" s="409">
        <f>AVERAGE(CY361:CY372)</f>
        <v/>
      </c>
      <c r="CZ377" s="409">
        <f>AVERAGE(CZ361:CZ372)</f>
        <v/>
      </c>
      <c r="DA377" s="1225" t="n"/>
      <c r="DB377" s="1225" t="n"/>
      <c r="DC377" s="2703">
        <f>AVERAGE(DC361:DC372)</f>
        <v/>
      </c>
      <c r="DD377" s="2703">
        <f>+CZ377/CU377*DAY(CS377)</f>
        <v/>
      </c>
      <c r="DE377" s="1227">
        <f>(CX377+CY377)/CU377</f>
        <v/>
      </c>
      <c r="DF377" s="1227">
        <f>+CW377/(+CW377+CX377+CY377)</f>
        <v/>
      </c>
      <c r="DG377" s="1957">
        <f t="array" ref="DG377">CW377/(SUMPRODUCT(--(CHOOSE({1,2,3},CV377,CX377,CY377)&gt;0),CHOOSE({1,2,3},CV377,CX377,CY377))+CU377)</f>
        <v/>
      </c>
      <c r="DI377" s="408" t="inlineStr">
        <is>
          <t>Avg Last 12 Mo</t>
        </is>
      </c>
      <c r="DJ377" s="409">
        <f>AVERAGE(DJ361:DJ372)</f>
        <v/>
      </c>
      <c r="DK377" s="409">
        <f>AVERAGE(DK361:DK372)</f>
        <v/>
      </c>
      <c r="DL377" s="409">
        <f>AVERAGE(DL361:DL372)</f>
        <v/>
      </c>
      <c r="DM377" s="409">
        <f>AVERAGE(DM361:DM372)</f>
        <v/>
      </c>
      <c r="DN377" s="409">
        <f>AVERAGE(DN361:DN372)</f>
        <v/>
      </c>
      <c r="DO377" s="409">
        <f>AVERAGE(DO361:DO372)</f>
        <v/>
      </c>
      <c r="DP377" s="409">
        <f>AVERAGE(DP361:DP372)</f>
        <v/>
      </c>
      <c r="DQ377" s="1225" t="n"/>
      <c r="DR377" s="1225" t="n"/>
      <c r="DS377" s="2703">
        <f>AVERAGE(DS361:DS372)</f>
        <v/>
      </c>
      <c r="DT377" s="2703">
        <f>+DP377/DK377*DAY(DI377)</f>
        <v/>
      </c>
      <c r="DU377" s="1227">
        <f>(DN377+DO377)/DK377</f>
        <v/>
      </c>
      <c r="DV377" s="1227">
        <f>+DM377/(+DM377+DN377+DO377)</f>
        <v/>
      </c>
      <c r="DW377" s="1957">
        <f t="array" ref="DW377">DM377/(SUMPRODUCT(--(CHOOSE({1,2,3},DL377,DN377,DO377)&gt;0),CHOOSE({1,2,3},DL377,DN377,DO377))+DK377)</f>
        <v/>
      </c>
      <c r="DY377" s="408" t="inlineStr">
        <is>
          <t>Avg Last 12 Mo</t>
        </is>
      </c>
      <c r="DZ377" s="409">
        <f>AVERAGE(DZ361:DZ372)</f>
        <v/>
      </c>
      <c r="EA377" s="409">
        <f>AVERAGE(EA361:EA372)</f>
        <v/>
      </c>
      <c r="EB377" s="409">
        <f>AVERAGE(EB361:EB372)</f>
        <v/>
      </c>
      <c r="EC377" s="409">
        <f>AVERAGE(EC361:EC372)</f>
        <v/>
      </c>
      <c r="ED377" s="409">
        <f>AVERAGE(ED361:ED372)</f>
        <v/>
      </c>
      <c r="EE377" s="409">
        <f>AVERAGE(EE361:EE372)</f>
        <v/>
      </c>
      <c r="EF377" s="409">
        <f>AVERAGE(EF361:EF372)</f>
        <v/>
      </c>
      <c r="EG377" s="1225" t="n"/>
      <c r="EH377" s="1225" t="n"/>
      <c r="EI377" s="2703">
        <f>AVERAGE(EI361:EI372)</f>
        <v/>
      </c>
      <c r="EJ377" s="2703">
        <f>+EF377/EA377*DAY(DY377)</f>
        <v/>
      </c>
      <c r="EK377" s="1227">
        <f>(ED377+EE377)/EA377</f>
        <v/>
      </c>
      <c r="EL377" s="1227">
        <f>+EC377/(+EC377+ED377+EE377)</f>
        <v/>
      </c>
      <c r="EM377" s="1957">
        <f t="array" ref="EM377">EC377/(SUMPRODUCT(--(CHOOSE({1,2,3},EB377,ED377,EE377)&gt;0),CHOOSE({1,2,3},EB377,ED377,EE377))+EA377)</f>
        <v/>
      </c>
      <c r="EO377" s="408" t="inlineStr">
        <is>
          <t>Avg Last 12 Mo</t>
        </is>
      </c>
      <c r="EP377" s="409">
        <f>AVERAGE(EP361:EP372)</f>
        <v/>
      </c>
      <c r="EQ377" s="409">
        <f>AVERAGE(EQ361:EQ372)</f>
        <v/>
      </c>
      <c r="ER377" s="409">
        <f>AVERAGE(ER361:ER372)</f>
        <v/>
      </c>
      <c r="ES377" s="409">
        <f>AVERAGE(ES361:ES372)</f>
        <v/>
      </c>
      <c r="ET377" s="409">
        <f>AVERAGE(ET361:ET372)</f>
        <v/>
      </c>
      <c r="EU377" s="409">
        <f>AVERAGE(EU361:EU372)</f>
        <v/>
      </c>
      <c r="EV377" s="409">
        <f>AVERAGE(EV361:EV372)</f>
        <v/>
      </c>
      <c r="EW377" s="1225" t="n"/>
      <c r="EX377" s="1225" t="n"/>
      <c r="EY377" s="2703">
        <f>AVERAGE(EY361:EY372)</f>
        <v/>
      </c>
      <c r="EZ377" s="2703">
        <f>+EV377/EQ377*DAY(EO377)</f>
        <v/>
      </c>
      <c r="FA377" s="1227">
        <f>(ET377+EU377)/EQ377</f>
        <v/>
      </c>
      <c r="FB377" s="1227">
        <f>+ES377/(+ES377+ET377+EU377)</f>
        <v/>
      </c>
      <c r="FC377" s="1957">
        <f t="array" ref="FC377">ES377/(SUMPRODUCT(--(CHOOSE({1,2,3},FH377,FX377,GN377)&gt;0),CHOOSE({1,2,3},FH377,FX377,GN377))+EQ377)</f>
        <v/>
      </c>
      <c r="FE377" s="408" t="inlineStr">
        <is>
          <t>Avg Last 12 Mo</t>
        </is>
      </c>
      <c r="FF377" s="409">
        <f>AVERAGE(FF361:FF372)</f>
        <v/>
      </c>
      <c r="FG377" s="409">
        <f>AVERAGE(FG361:FG372)</f>
        <v/>
      </c>
      <c r="FH377" s="409">
        <f>AVERAGE(FH361:FH372)</f>
        <v/>
      </c>
      <c r="FI377" s="409">
        <f>AVERAGE(FI361:FI372)</f>
        <v/>
      </c>
      <c r="FJ377" s="409">
        <f>AVERAGE(FJ361:FJ372)</f>
        <v/>
      </c>
      <c r="FK377" s="409">
        <f>AVERAGE(FK361:FK372)</f>
        <v/>
      </c>
      <c r="FL377" s="409">
        <f>AVERAGE(FL361:FL372)</f>
        <v/>
      </c>
      <c r="FM377" s="1225" t="n"/>
      <c r="FN377" s="1225" t="n"/>
      <c r="FO377" s="2703">
        <f>AVERAGE(FO361:FO372)</f>
        <v/>
      </c>
      <c r="FP377" s="2703">
        <f>+FL377/FG377*DAY(FE377)</f>
        <v/>
      </c>
      <c r="FQ377" s="1227">
        <f>(FJ377+FK377)/FG377</f>
        <v/>
      </c>
      <c r="FR377" s="1227">
        <f>+FI377/(+FI377+FJ377+FK377)</f>
        <v/>
      </c>
      <c r="FS377" s="1957">
        <f t="array" ref="FS377">FI377/(SUMPRODUCT(--(CHOOSE({1,2,3},FH377,FJ377,FK377)&gt;0),CHOOSE({1,2,3},FH377,FJ377,FK377))+FG377)</f>
        <v/>
      </c>
      <c r="FU377" s="408" t="inlineStr">
        <is>
          <t>Avg Last 12 Mo</t>
        </is>
      </c>
      <c r="FV377" s="409">
        <f>AVERAGE(FV361:FV372)</f>
        <v/>
      </c>
      <c r="FW377" s="409">
        <f>AVERAGE(FW361:FW372)</f>
        <v/>
      </c>
      <c r="FX377" s="409">
        <f>AVERAGE(FX361:FX372)</f>
        <v/>
      </c>
      <c r="FY377" s="409">
        <f>AVERAGE(FY361:FY372)</f>
        <v/>
      </c>
      <c r="FZ377" s="409">
        <f>AVERAGE(FZ361:FZ372)</f>
        <v/>
      </c>
      <c r="GA377" s="409">
        <f>AVERAGE(GA361:GA372)</f>
        <v/>
      </c>
      <c r="GB377" s="409">
        <f>AVERAGE(GB361:GB372)</f>
        <v/>
      </c>
      <c r="GC377" s="1225" t="n"/>
      <c r="GD377" s="1225" t="n"/>
      <c r="GE377" s="2703">
        <f>AVERAGE(GE361:GE372)</f>
        <v/>
      </c>
      <c r="GF377" s="2703">
        <f>+GB377/FW377*DAY(FU377)</f>
        <v/>
      </c>
      <c r="GG377" s="1227">
        <f>(FZ377+GA377)/FW377</f>
        <v/>
      </c>
      <c r="GH377" s="1227">
        <f>+FY377/(+FY377+FZ377+GA377)</f>
        <v/>
      </c>
      <c r="GI377" s="1957">
        <f t="array" ref="GI377">FY377/(SUMPRODUCT(--(CHOOSE({1,2,3},FX377,FZ377,GA377)&gt;0),CHOOSE({1,2,3},FX377,FZ377,GA377))+FW377)</f>
        <v/>
      </c>
      <c r="GK377" s="408" t="inlineStr">
        <is>
          <t>Avg Last 12 Mo</t>
        </is>
      </c>
      <c r="GL377" s="409">
        <f>AVERAGE(GL361:GL372)</f>
        <v/>
      </c>
      <c r="GM377" s="409">
        <f>AVERAGE(GM361:GM372)</f>
        <v/>
      </c>
      <c r="GN377" s="409">
        <f>AVERAGE(GN361:GN372)</f>
        <v/>
      </c>
      <c r="GO377" s="409">
        <f>AVERAGE(GO361:GO372)</f>
        <v/>
      </c>
      <c r="GP377" s="409">
        <f>AVERAGE(GP361:GP372)</f>
        <v/>
      </c>
      <c r="GQ377" s="409">
        <f>AVERAGE(GQ361:GQ372)</f>
        <v/>
      </c>
      <c r="GR377" s="409">
        <f>AVERAGE(GR361:GR372)</f>
        <v/>
      </c>
      <c r="GS377" s="1225" t="n"/>
      <c r="GT377" s="1225" t="n"/>
      <c r="GU377" s="2703">
        <f>AVERAGE(GU361:GU372)</f>
        <v/>
      </c>
      <c r="GV377" s="2703">
        <f>+GR377/GM377*DAY(GK377)</f>
        <v/>
      </c>
      <c r="GW377" s="1227">
        <f>(GP377+GQ377)/GM377</f>
        <v/>
      </c>
      <c r="GX377" s="1227">
        <f>+GO377/(+GO377+GP377+GQ377)</f>
        <v/>
      </c>
      <c r="GY377" s="1957">
        <f t="array" ref="GY377">GO377/(SUMPRODUCT(--(CHOOSE({1,2,3},GN377,GP377,GQ377)&gt;0),CHOOSE({1,2,3},GN377,GP377,GQ377))+GM377)</f>
        <v/>
      </c>
    </row>
    <row r="378">
      <c r="A378" s="408" t="inlineStr">
        <is>
          <t>Avg Prior 3 Mo</t>
        </is>
      </c>
      <c r="B378" s="409">
        <f>AVERAGE(B358:B360)</f>
        <v/>
      </c>
      <c r="C378" s="409">
        <f>AVERAGE(C358:C360)</f>
        <v/>
      </c>
      <c r="D378" s="409">
        <f>AVERAGE(D358:D360)</f>
        <v/>
      </c>
      <c r="E378" s="409">
        <f>AVERAGE(E358:E360)</f>
        <v/>
      </c>
      <c r="F378" s="409">
        <f>AVERAGE(F358:F360)</f>
        <v/>
      </c>
      <c r="G378" s="409">
        <f>AVERAGE(G358:G360)</f>
        <v/>
      </c>
      <c r="H378" s="409">
        <f>AVERAGE(H358:H360)</f>
        <v/>
      </c>
      <c r="I378" s="1225" t="n"/>
      <c r="J378" s="1225" t="n"/>
      <c r="K378" s="2703">
        <f>AVERAGE(K358:K360)</f>
        <v/>
      </c>
      <c r="L378" s="2703">
        <f>+H378/C378*DAY(A378)</f>
        <v/>
      </c>
      <c r="M378" s="1227">
        <f>(F378+G378)/C378</f>
        <v/>
      </c>
      <c r="N378" s="1227">
        <f>+E378/(+E378+F378+G378)</f>
        <v/>
      </c>
      <c r="O378" s="1957">
        <f t="array" ref="O378">E378/(SUMPRODUCT(--(CHOOSE({1,2,3},D378,F378,G378)&gt;0),CHOOSE({1,2,3},D378,F378,G378))+C378)</f>
        <v/>
      </c>
      <c r="Q378" s="408" t="inlineStr">
        <is>
          <t>Avg Prior 3 Mo</t>
        </is>
      </c>
      <c r="R378" s="409">
        <f>AVERAGE(R358:R360)</f>
        <v/>
      </c>
      <c r="S378" s="409">
        <f>AVERAGE(S358:S360)</f>
        <v/>
      </c>
      <c r="T378" s="409">
        <f>AVERAGE(T358:T360)</f>
        <v/>
      </c>
      <c r="U378" s="409">
        <f>AVERAGE(U358:U360)</f>
        <v/>
      </c>
      <c r="V378" s="409">
        <f>AVERAGE(V358:V360)</f>
        <v/>
      </c>
      <c r="W378" s="409">
        <f>AVERAGE(W358:W360)</f>
        <v/>
      </c>
      <c r="X378" s="409">
        <f>AVERAGE(X358:X360)</f>
        <v/>
      </c>
      <c r="Y378" s="1225" t="n"/>
      <c r="Z378" s="1225" t="n"/>
      <c r="AA378" s="2703">
        <f>AVERAGE(AA358:AA360)</f>
        <v/>
      </c>
      <c r="AB378" s="2703">
        <f>+X378/S378*DAY(Q378)</f>
        <v/>
      </c>
      <c r="AC378" s="1227">
        <f>(V378+W378)/S378</f>
        <v/>
      </c>
      <c r="AD378" s="1227">
        <f>+U378/(+U378+V378+W378)</f>
        <v/>
      </c>
      <c r="AE378" s="1957">
        <f t="array" ref="AE378">U378/(SUMPRODUCT(--(CHOOSE({1,2,3},T378,V378,W378)&gt;0),CHOOSE({1,2,3},T378,V378,W378))+S378)</f>
        <v/>
      </c>
      <c r="AG378" s="408" t="inlineStr">
        <is>
          <t>Avg Prior 3 Mo</t>
        </is>
      </c>
      <c r="AH378" s="409">
        <f>AVERAGE(AH358:AH360)</f>
        <v/>
      </c>
      <c r="AI378" s="409">
        <f>AVERAGE(AI358:AI360)</f>
        <v/>
      </c>
      <c r="AJ378" s="409">
        <f>AVERAGE(AJ358:AJ360)</f>
        <v/>
      </c>
      <c r="AK378" s="409">
        <f>AVERAGE(AK358:AK360)</f>
        <v/>
      </c>
      <c r="AL378" s="409">
        <f>AVERAGE(AL358:AL360)</f>
        <v/>
      </c>
      <c r="AM378" s="409">
        <f>AVERAGE(AM358:AM360)</f>
        <v/>
      </c>
      <c r="AN378" s="409">
        <f>AVERAGE(AN358:AN360)</f>
        <v/>
      </c>
      <c r="AO378" s="1225" t="n"/>
      <c r="AP378" s="1225" t="n"/>
      <c r="AQ378" s="2703">
        <f>AVERAGE(AQ358:AQ360)</f>
        <v/>
      </c>
      <c r="AR378" s="2703">
        <f>+AN378/AI378*DAY(AG378)</f>
        <v/>
      </c>
      <c r="AS378" s="1227">
        <f>(AL378+AM378)/AI378</f>
        <v/>
      </c>
      <c r="AT378" s="1227">
        <f>+AK378/(+AK378+AL378+AM378)</f>
        <v/>
      </c>
      <c r="AU378" s="1957">
        <f t="array" ref="AU378">AK378/(SUMPRODUCT(--(CHOOSE({1,2,3},AJ378,AL378,AM378)&gt;0),CHOOSE({1,2,3},AJ378,AL378,AM378))+AI378)</f>
        <v/>
      </c>
      <c r="AW378" s="408" t="inlineStr">
        <is>
          <t>Avg Prior 3 Mo</t>
        </is>
      </c>
      <c r="AX378" s="409">
        <f>AVERAGE(AX358:AX360)</f>
        <v/>
      </c>
      <c r="AY378" s="409">
        <f>AVERAGE(AY358:AY360)</f>
        <v/>
      </c>
      <c r="AZ378" s="409">
        <f>AVERAGE(AZ358:AZ360)</f>
        <v/>
      </c>
      <c r="BA378" s="409">
        <f>AVERAGE(BA358:BA360)</f>
        <v/>
      </c>
      <c r="BB378" s="409">
        <f>AVERAGE(BB358:BB360)</f>
        <v/>
      </c>
      <c r="BC378" s="409">
        <f>AVERAGE(BC358:BC360)</f>
        <v/>
      </c>
      <c r="BD378" s="409">
        <f>AVERAGE(BD358:BD360)</f>
        <v/>
      </c>
      <c r="BE378" s="1225" t="n"/>
      <c r="BF378" s="1225" t="n"/>
      <c r="BG378" s="2703">
        <f>AVERAGE(BG358:BG360)</f>
        <v/>
      </c>
      <c r="BH378" s="2703">
        <f>+BD378/AY378*DAY(AW378)</f>
        <v/>
      </c>
      <c r="BI378" s="1227">
        <f>(BB378+BC378)/AY378</f>
        <v/>
      </c>
      <c r="BJ378" s="1227">
        <f>+BA378/(+BA378+BB378+BC378)</f>
        <v/>
      </c>
      <c r="BK378" s="1957">
        <f t="array" ref="BK378">BA378/(SUMPRODUCT(--(CHOOSE({1,2,3},AZ378,BB378,BC378)&gt;0),CHOOSE({1,2,3},AZ378,BB378,BC378))+AY378)</f>
        <v/>
      </c>
      <c r="BM378" s="408" t="inlineStr">
        <is>
          <t>Avg Prior 3 Mo</t>
        </is>
      </c>
      <c r="BN378" s="409">
        <f>AVERAGE(BN358:BN360)</f>
        <v/>
      </c>
      <c r="BO378" s="409">
        <f>AVERAGE(BO358:BO360)</f>
        <v/>
      </c>
      <c r="BP378" s="409">
        <f>AVERAGE(BP358:BP360)</f>
        <v/>
      </c>
      <c r="BQ378" s="409">
        <f>AVERAGE(BQ358:BQ360)</f>
        <v/>
      </c>
      <c r="BR378" s="409">
        <f>AVERAGE(BR358:BR360)</f>
        <v/>
      </c>
      <c r="BS378" s="409">
        <f>AVERAGE(BS358:BS360)</f>
        <v/>
      </c>
      <c r="BT378" s="409">
        <f>AVERAGE(BT358:BT360)</f>
        <v/>
      </c>
      <c r="BU378" s="1225" t="n"/>
      <c r="BV378" s="1225" t="n"/>
      <c r="BW378" s="2703">
        <f>AVERAGE(BW358:BW360)</f>
        <v/>
      </c>
      <c r="BX378" s="2703">
        <f>+BT378/BO378*DAY(BM378)</f>
        <v/>
      </c>
      <c r="BY378" s="1227">
        <f>(BR378+BS378)/BO378</f>
        <v/>
      </c>
      <c r="BZ378" s="1227">
        <f>+BQ378/(+BQ378+BR378+BS378)</f>
        <v/>
      </c>
      <c r="CA378" s="1957">
        <f t="array" ref="CA378">BQ378/(SUMPRODUCT(--(CHOOSE({1,2,3},BP378,BR378,BS378)&gt;0),CHOOSE({1,2,3},BP378,BR378,BS378))+BO378)</f>
        <v/>
      </c>
      <c r="CC378" s="408" t="inlineStr">
        <is>
          <t>Avg Prior 3 Mo</t>
        </is>
      </c>
      <c r="CD378" s="409">
        <f>AVERAGE(CD358:CD360)</f>
        <v/>
      </c>
      <c r="CE378" s="409">
        <f>AVERAGE(CE358:CE360)</f>
        <v/>
      </c>
      <c r="CF378" s="409">
        <f>AVERAGE(CF358:CF360)</f>
        <v/>
      </c>
      <c r="CG378" s="409">
        <f>AVERAGE(CG358:CG360)</f>
        <v/>
      </c>
      <c r="CH378" s="409">
        <f>AVERAGE(CH358:CH360)</f>
        <v/>
      </c>
      <c r="CI378" s="409">
        <f>AVERAGE(CI358:CI360)</f>
        <v/>
      </c>
      <c r="CJ378" s="409">
        <f>AVERAGE(CJ358:CJ360)</f>
        <v/>
      </c>
      <c r="CK378" s="1225" t="n"/>
      <c r="CL378" s="1225" t="n"/>
      <c r="CM378" s="2703">
        <f>AVERAGE(CM358:CM360)</f>
        <v/>
      </c>
      <c r="CN378" s="2703">
        <f>+CJ378/CE378*DAY(CC378)</f>
        <v/>
      </c>
      <c r="CO378" s="1227">
        <f>(CH378+CI378)/CE378</f>
        <v/>
      </c>
      <c r="CP378" s="1227">
        <f>+CG378/(+CG378+CH378+CI378)</f>
        <v/>
      </c>
      <c r="CQ378" s="1957">
        <f t="array" ref="CQ378">CG378/(SUMPRODUCT(--(CHOOSE({1,2,3},CF378,CH378,CI378)&gt;0),CHOOSE({1,2,3},CF378,CH378,CI378))+CE378)</f>
        <v/>
      </c>
      <c r="CS378" s="408" t="inlineStr">
        <is>
          <t>Avg Prior 3 Mo</t>
        </is>
      </c>
      <c r="CT378" s="409">
        <f>AVERAGE(CT358:CT360)</f>
        <v/>
      </c>
      <c r="CU378" s="409">
        <f>AVERAGE(CU358:CU360)</f>
        <v/>
      </c>
      <c r="CV378" s="409">
        <f>AVERAGE(CV358:CV360)</f>
        <v/>
      </c>
      <c r="CW378" s="409">
        <f>AVERAGE(CW358:CW360)</f>
        <v/>
      </c>
      <c r="CX378" s="409">
        <f>AVERAGE(CX358:CX360)</f>
        <v/>
      </c>
      <c r="CY378" s="409">
        <f>AVERAGE(CY358:CY360)</f>
        <v/>
      </c>
      <c r="CZ378" s="409">
        <f>AVERAGE(CZ358:CZ360)</f>
        <v/>
      </c>
      <c r="DA378" s="1225" t="n"/>
      <c r="DB378" s="1225" t="n"/>
      <c r="DC378" s="2703">
        <f>AVERAGE(DC358:DC360)</f>
        <v/>
      </c>
      <c r="DD378" s="2703">
        <f>+CZ378/CU378*DAY(CS378)</f>
        <v/>
      </c>
      <c r="DE378" s="1227">
        <f>(CX378+CY378)/CU378</f>
        <v/>
      </c>
      <c r="DF378" s="1227">
        <f>+CW378/(+CW378+CX378+CY378)</f>
        <v/>
      </c>
      <c r="DG378" s="1957">
        <f t="array" ref="DG378">CW378/(SUMPRODUCT(--(CHOOSE({1,2,3},CV378,CX378,CY378)&gt;0),CHOOSE({1,2,3},CV378,CX378,CY378))+CU378)</f>
        <v/>
      </c>
      <c r="DI378" s="408" t="inlineStr">
        <is>
          <t>Avg Prior 3 Mo</t>
        </is>
      </c>
      <c r="DJ378" s="409">
        <f>AVERAGE(DJ358:DJ360)</f>
        <v/>
      </c>
      <c r="DK378" s="409">
        <f>AVERAGE(DK358:DK360)</f>
        <v/>
      </c>
      <c r="DL378" s="409">
        <f>AVERAGE(DL358:DL360)</f>
        <v/>
      </c>
      <c r="DM378" s="409">
        <f>AVERAGE(DM358:DM360)</f>
        <v/>
      </c>
      <c r="DN378" s="409">
        <f>AVERAGE(DN358:DN360)</f>
        <v/>
      </c>
      <c r="DO378" s="409">
        <f>AVERAGE(DO358:DO360)</f>
        <v/>
      </c>
      <c r="DP378" s="409">
        <f>AVERAGE(DP358:DP360)</f>
        <v/>
      </c>
      <c r="DQ378" s="1225" t="n"/>
      <c r="DR378" s="1225" t="n"/>
      <c r="DS378" s="2703">
        <f>AVERAGE(DS358:DS360)</f>
        <v/>
      </c>
      <c r="DT378" s="2703">
        <f>+DP378/DK378*DAY(DI378)</f>
        <v/>
      </c>
      <c r="DU378" s="1227">
        <f>(DN378+DO378)/DK378</f>
        <v/>
      </c>
      <c r="DV378" s="1227">
        <f>+DM378/(+DM378+DN378+DO378)</f>
        <v/>
      </c>
      <c r="DW378" s="1957">
        <f t="array" ref="DW378">DM378/(SUMPRODUCT(--(CHOOSE({1,2,3},DL378,DN378,DO378)&gt;0),CHOOSE({1,2,3},DL378,DN378,DO378))+DK378)</f>
        <v/>
      </c>
      <c r="DY378" s="408" t="inlineStr">
        <is>
          <t>Avg Prior 3 Mo</t>
        </is>
      </c>
      <c r="DZ378" s="409">
        <f>AVERAGE(DZ358:DZ360)</f>
        <v/>
      </c>
      <c r="EA378" s="409">
        <f>AVERAGE(EA358:EA360)</f>
        <v/>
      </c>
      <c r="EB378" s="409">
        <f>AVERAGE(EB358:EB360)</f>
        <v/>
      </c>
      <c r="EC378" s="409">
        <f>AVERAGE(EC358:EC360)</f>
        <v/>
      </c>
      <c r="ED378" s="409">
        <f>AVERAGE(ED358:ED360)</f>
        <v/>
      </c>
      <c r="EE378" s="409">
        <f>AVERAGE(EE358:EE360)</f>
        <v/>
      </c>
      <c r="EF378" s="409">
        <f>AVERAGE(EF358:EF360)</f>
        <v/>
      </c>
      <c r="EG378" s="1225" t="n"/>
      <c r="EH378" s="1225" t="n"/>
      <c r="EI378" s="2703">
        <f>AVERAGE(EI358:EI360)</f>
        <v/>
      </c>
      <c r="EJ378" s="2703">
        <f>+EF378/EA378*DAY(DY378)</f>
        <v/>
      </c>
      <c r="EK378" s="1227">
        <f>(ED378+EE378)/EA378</f>
        <v/>
      </c>
      <c r="EL378" s="1227">
        <f>+EC378/(+EC378+ED378+EE378)</f>
        <v/>
      </c>
      <c r="EM378" s="1957">
        <f t="array" ref="EM378">EC378/(SUMPRODUCT(--(CHOOSE({1,2,3},EB378,ED378,EE378)&gt;0),CHOOSE({1,2,3},EB378,ED378,EE378))+EA378)</f>
        <v/>
      </c>
      <c r="EO378" s="408" t="inlineStr">
        <is>
          <t>Avg Prior 3 Mo</t>
        </is>
      </c>
      <c r="EP378" s="409">
        <f>AVERAGE(EP358:EP360)</f>
        <v/>
      </c>
      <c r="EQ378" s="409">
        <f>AVERAGE(EQ358:EQ360)</f>
        <v/>
      </c>
      <c r="ER378" s="409">
        <f>AVERAGE(ER358:ER360)</f>
        <v/>
      </c>
      <c r="ES378" s="409">
        <f>AVERAGE(ES358:ES360)</f>
        <v/>
      </c>
      <c r="ET378" s="409">
        <f>AVERAGE(ET358:ET360)</f>
        <v/>
      </c>
      <c r="EU378" s="409">
        <f>AVERAGE(EU358:EU360)</f>
        <v/>
      </c>
      <c r="EV378" s="409">
        <f>AVERAGE(EV358:EV360)</f>
        <v/>
      </c>
      <c r="EW378" s="1225" t="n"/>
      <c r="EX378" s="1225" t="n"/>
      <c r="EY378" s="2703">
        <f>AVERAGE(EY358:EY360)</f>
        <v/>
      </c>
      <c r="EZ378" s="2703">
        <f>+EV378/EQ378*DAY(EO378)</f>
        <v/>
      </c>
      <c r="FA378" s="1227">
        <f>(ET378+EU378)/EQ378</f>
        <v/>
      </c>
      <c r="FB378" s="1227">
        <f>+ES378/(+ES378+ET378+EU378)</f>
        <v/>
      </c>
      <c r="FC378" s="1957">
        <f t="array" ref="FC378">ES378/(SUMPRODUCT(--(CHOOSE({1,2,3},FH378,FX378,GN378)&gt;0),CHOOSE({1,2,3},FH378,FX378,GN378))+EQ378)</f>
        <v/>
      </c>
      <c r="FE378" s="408" t="inlineStr">
        <is>
          <t>Avg Prior 3 Mo</t>
        </is>
      </c>
      <c r="FF378" s="409">
        <f>AVERAGE(FF358:FF360)</f>
        <v/>
      </c>
      <c r="FG378" s="409">
        <f>AVERAGE(FG358:FG360)</f>
        <v/>
      </c>
      <c r="FH378" s="409">
        <f>AVERAGE(FH358:FH360)</f>
        <v/>
      </c>
      <c r="FI378" s="409">
        <f>AVERAGE(FI358:FI360)</f>
        <v/>
      </c>
      <c r="FJ378" s="409">
        <f>AVERAGE(FJ358:FJ360)</f>
        <v/>
      </c>
      <c r="FK378" s="409">
        <f>AVERAGE(FK358:FK360)</f>
        <v/>
      </c>
      <c r="FL378" s="409">
        <f>AVERAGE(FL358:FL360)</f>
        <v/>
      </c>
      <c r="FM378" s="1225" t="n"/>
      <c r="FN378" s="1225" t="n"/>
      <c r="FO378" s="2703">
        <f>AVERAGE(FO358:FO360)</f>
        <v/>
      </c>
      <c r="FP378" s="2703">
        <f>+FL378/FG378*DAY(FE378)</f>
        <v/>
      </c>
      <c r="FQ378" s="1227">
        <f>(FJ378+FK378)/FG378</f>
        <v/>
      </c>
      <c r="FR378" s="1227">
        <f>+FI378/(+FI378+FJ378+FK378)</f>
        <v/>
      </c>
      <c r="FS378" s="1957">
        <f t="array" ref="FS378">FI378/(SUMPRODUCT(--(CHOOSE({1,2,3},FH378,FJ378,FK378)&gt;0),CHOOSE({1,2,3},FH378,FJ378,FK378))+FG378)</f>
        <v/>
      </c>
      <c r="FU378" s="408" t="inlineStr">
        <is>
          <t>Avg Prior 3 Mo</t>
        </is>
      </c>
      <c r="FV378" s="409">
        <f>AVERAGE(FV358:FV360)</f>
        <v/>
      </c>
      <c r="FW378" s="409">
        <f>AVERAGE(FW358:FW360)</f>
        <v/>
      </c>
      <c r="FX378" s="409">
        <f>AVERAGE(FX358:FX360)</f>
        <v/>
      </c>
      <c r="FY378" s="409">
        <f>AVERAGE(FY358:FY360)</f>
        <v/>
      </c>
      <c r="FZ378" s="409">
        <f>AVERAGE(FZ358:FZ360)</f>
        <v/>
      </c>
      <c r="GA378" s="409">
        <f>AVERAGE(GA358:GA360)</f>
        <v/>
      </c>
      <c r="GB378" s="409">
        <f>AVERAGE(GB358:GB360)</f>
        <v/>
      </c>
      <c r="GC378" s="1225" t="n"/>
      <c r="GD378" s="1225" t="n"/>
      <c r="GE378" s="2703">
        <f>AVERAGE(GE358:GE360)</f>
        <v/>
      </c>
      <c r="GF378" s="2703">
        <f>+GB378/FW378*DAY(FU378)</f>
        <v/>
      </c>
      <c r="GG378" s="1227">
        <f>(FZ378+GA378)/FW378</f>
        <v/>
      </c>
      <c r="GH378" s="1227">
        <f>+FY378/(+FY378+FZ378+GA378)</f>
        <v/>
      </c>
      <c r="GI378" s="1957">
        <f t="array" ref="GI378">FY378/(SUMPRODUCT(--(CHOOSE({1,2,3},FX378,FZ378,GA378)&gt;0),CHOOSE({1,2,3},FX378,FZ378,GA378))+FW378)</f>
        <v/>
      </c>
      <c r="GK378" s="408" t="inlineStr">
        <is>
          <t>Avg Prior 3 Mo</t>
        </is>
      </c>
      <c r="GL378" s="409">
        <f>AVERAGE(GL358:GL360)</f>
        <v/>
      </c>
      <c r="GM378" s="409">
        <f>AVERAGE(GM358:GM360)</f>
        <v/>
      </c>
      <c r="GN378" s="409">
        <f>AVERAGE(GN358:GN360)</f>
        <v/>
      </c>
      <c r="GO378" s="409">
        <f>AVERAGE(GO358:GO360)</f>
        <v/>
      </c>
      <c r="GP378" s="409">
        <f>AVERAGE(GP358:GP360)</f>
        <v/>
      </c>
      <c r="GQ378" s="409">
        <f>AVERAGE(GQ358:GQ360)</f>
        <v/>
      </c>
      <c r="GR378" s="409">
        <f>AVERAGE(GR358:GR360)</f>
        <v/>
      </c>
      <c r="GS378" s="1225" t="n"/>
      <c r="GT378" s="1225" t="n"/>
      <c r="GU378" s="2703">
        <f>AVERAGE(GU358:GU360)</f>
        <v/>
      </c>
      <c r="GV378" s="2703">
        <f>+GR378/GM378*DAY(GK378)</f>
        <v/>
      </c>
      <c r="GW378" s="1227">
        <f>(GP378+GQ378)/GM378</f>
        <v/>
      </c>
      <c r="GX378" s="1227">
        <f>+GO378/(+GO378+GP378+GQ378)</f>
        <v/>
      </c>
      <c r="GY378" s="1957">
        <f t="array" ref="GY378">GO378/(SUMPRODUCT(--(CHOOSE({1,2,3},GN378,GP378,GQ378)&gt;0),CHOOSE({1,2,3},GN378,GP378,GQ378))+GM378)</f>
        <v/>
      </c>
    </row>
    <row r="379">
      <c r="A379" s="408" t="inlineStr">
        <is>
          <t>Avg Prior 6 Mo</t>
        </is>
      </c>
      <c r="B379" s="409">
        <f>AVERAGE(B355:B360)</f>
        <v/>
      </c>
      <c r="C379" s="409">
        <f>AVERAGE(C355:C360)</f>
        <v/>
      </c>
      <c r="D379" s="409">
        <f>AVERAGE(D355:D360)</f>
        <v/>
      </c>
      <c r="E379" s="409">
        <f>AVERAGE(E355:E360)</f>
        <v/>
      </c>
      <c r="F379" s="409">
        <f>AVERAGE(F355:F360)</f>
        <v/>
      </c>
      <c r="G379" s="409">
        <f>AVERAGE(G355:G360)</f>
        <v/>
      </c>
      <c r="H379" s="409">
        <f>AVERAGE(H355:H360)</f>
        <v/>
      </c>
      <c r="I379" s="1225" t="n"/>
      <c r="J379" s="1225" t="n"/>
      <c r="K379" s="2703">
        <f>AVERAGE(K355:K360)</f>
        <v/>
      </c>
      <c r="L379" s="2703">
        <f>+H379/C379*DAY(A379)</f>
        <v/>
      </c>
      <c r="M379" s="1227">
        <f>(F379+G379)/C379</f>
        <v/>
      </c>
      <c r="N379" s="1227">
        <f>+E379/(+E379+F379+G379)</f>
        <v/>
      </c>
      <c r="O379" s="1957">
        <f t="array" ref="O379">E379/(SUMPRODUCT(--(CHOOSE({1,2,3},D379,F379,G379)&gt;0),CHOOSE({1,2,3},D379,F379,G379))+C379)</f>
        <v/>
      </c>
      <c r="Q379" s="408" t="inlineStr">
        <is>
          <t>Avg Prior 6 Mo</t>
        </is>
      </c>
      <c r="R379" s="409">
        <f>AVERAGE(R355:R360)</f>
        <v/>
      </c>
      <c r="S379" s="409">
        <f>AVERAGE(S355:S360)</f>
        <v/>
      </c>
      <c r="T379" s="409">
        <f>AVERAGE(T355:T360)</f>
        <v/>
      </c>
      <c r="U379" s="409">
        <f>AVERAGE(U355:U360)</f>
        <v/>
      </c>
      <c r="V379" s="409">
        <f>AVERAGE(V355:V360)</f>
        <v/>
      </c>
      <c r="W379" s="409">
        <f>AVERAGE(W355:W360)</f>
        <v/>
      </c>
      <c r="X379" s="409">
        <f>AVERAGE(X355:X360)</f>
        <v/>
      </c>
      <c r="Y379" s="1225" t="n"/>
      <c r="Z379" s="1225" t="n"/>
      <c r="AA379" s="2703">
        <f>AVERAGE(AA355:AA360)</f>
        <v/>
      </c>
      <c r="AB379" s="2703">
        <f>+X379/S379*DAY(Q379)</f>
        <v/>
      </c>
      <c r="AC379" s="1227">
        <f>(V379+W379)/S379</f>
        <v/>
      </c>
      <c r="AD379" s="1227">
        <f>+U379/(+U379+V379+W379)</f>
        <v/>
      </c>
      <c r="AE379" s="1957">
        <f t="array" ref="AE379">U379/(SUMPRODUCT(--(CHOOSE({1,2,3},T379,V379,W379)&gt;0),CHOOSE({1,2,3},T379,V379,W379))+S379)</f>
        <v/>
      </c>
      <c r="AG379" s="408" t="inlineStr">
        <is>
          <t>Avg Prior 6 Mo</t>
        </is>
      </c>
      <c r="AH379" s="409">
        <f>AVERAGE(AH355:AH360)</f>
        <v/>
      </c>
      <c r="AI379" s="409">
        <f>AVERAGE(AI355:AI360)</f>
        <v/>
      </c>
      <c r="AJ379" s="409">
        <f>AVERAGE(AJ355:AJ360)</f>
        <v/>
      </c>
      <c r="AK379" s="409">
        <f>AVERAGE(AK355:AK360)</f>
        <v/>
      </c>
      <c r="AL379" s="409">
        <f>AVERAGE(AL355:AL360)</f>
        <v/>
      </c>
      <c r="AM379" s="409">
        <f>AVERAGE(AM355:AM360)</f>
        <v/>
      </c>
      <c r="AN379" s="409">
        <f>AVERAGE(AN355:AN360)</f>
        <v/>
      </c>
      <c r="AO379" s="1225" t="n"/>
      <c r="AP379" s="1225" t="n"/>
      <c r="AQ379" s="2703">
        <f>AVERAGE(AQ355:AQ360)</f>
        <v/>
      </c>
      <c r="AR379" s="2703">
        <f>+AN379/AI379*DAY(AG379)</f>
        <v/>
      </c>
      <c r="AS379" s="1227">
        <f>(AL379+AM379)/AI379</f>
        <v/>
      </c>
      <c r="AT379" s="1227">
        <f>+AK379/(+AK379+AL379+AM379)</f>
        <v/>
      </c>
      <c r="AU379" s="1957">
        <f t="array" ref="AU379">AK379/(SUMPRODUCT(--(CHOOSE({1,2,3},AJ379,AL379,AM379)&gt;0),CHOOSE({1,2,3},AJ379,AL379,AM379))+AI379)</f>
        <v/>
      </c>
      <c r="AW379" s="408" t="inlineStr">
        <is>
          <t>Avg Prior 6 Mo</t>
        </is>
      </c>
      <c r="AX379" s="409">
        <f>AVERAGE(AX355:AX360)</f>
        <v/>
      </c>
      <c r="AY379" s="409">
        <f>AVERAGE(AY355:AY360)</f>
        <v/>
      </c>
      <c r="AZ379" s="409">
        <f>AVERAGE(AZ355:AZ360)</f>
        <v/>
      </c>
      <c r="BA379" s="409">
        <f>AVERAGE(BA355:BA360)</f>
        <v/>
      </c>
      <c r="BB379" s="409">
        <f>AVERAGE(BB355:BB360)</f>
        <v/>
      </c>
      <c r="BC379" s="409">
        <f>AVERAGE(BC355:BC360)</f>
        <v/>
      </c>
      <c r="BD379" s="409">
        <f>AVERAGE(BD355:BD360)</f>
        <v/>
      </c>
      <c r="BE379" s="1225" t="n"/>
      <c r="BF379" s="1225" t="n"/>
      <c r="BG379" s="2703">
        <f>AVERAGE(BG355:BG360)</f>
        <v/>
      </c>
      <c r="BH379" s="2703">
        <f>+BD379/AY379*DAY(AW379)</f>
        <v/>
      </c>
      <c r="BI379" s="1227">
        <f>(BB379+BC379)/AY379</f>
        <v/>
      </c>
      <c r="BJ379" s="1227">
        <f>+BA379/(+BA379+BB379+BC379)</f>
        <v/>
      </c>
      <c r="BK379" s="1957">
        <f t="array" ref="BK379">BA379/(SUMPRODUCT(--(CHOOSE({1,2,3},AZ379,BB379,BC379)&gt;0),CHOOSE({1,2,3},AZ379,BB379,BC379))+AY379)</f>
        <v/>
      </c>
      <c r="BM379" s="408" t="inlineStr">
        <is>
          <t>Avg Prior 6 Mo</t>
        </is>
      </c>
      <c r="BN379" s="409">
        <f>AVERAGE(BN355:BN360)</f>
        <v/>
      </c>
      <c r="BO379" s="409">
        <f>AVERAGE(BO355:BO360)</f>
        <v/>
      </c>
      <c r="BP379" s="409">
        <f>AVERAGE(BP355:BP360)</f>
        <v/>
      </c>
      <c r="BQ379" s="409">
        <f>AVERAGE(BQ355:BQ360)</f>
        <v/>
      </c>
      <c r="BR379" s="409">
        <f>AVERAGE(BR355:BR360)</f>
        <v/>
      </c>
      <c r="BS379" s="409">
        <f>AVERAGE(BS355:BS360)</f>
        <v/>
      </c>
      <c r="BT379" s="409">
        <f>AVERAGE(BT355:BT360)</f>
        <v/>
      </c>
      <c r="BU379" s="1225" t="n"/>
      <c r="BV379" s="1225" t="n"/>
      <c r="BW379" s="2703">
        <f>AVERAGE(BW355:BW360)</f>
        <v/>
      </c>
      <c r="BX379" s="2703">
        <f>+BT379/BO379*DAY(BM379)</f>
        <v/>
      </c>
      <c r="BY379" s="1227">
        <f>(BR379+BS379)/BO379</f>
        <v/>
      </c>
      <c r="BZ379" s="1227">
        <f>+BQ379/(+BQ379+BR379+BS379)</f>
        <v/>
      </c>
      <c r="CA379" s="1957">
        <f t="array" ref="CA379">BQ379/(SUMPRODUCT(--(CHOOSE({1,2,3},BP379,BR379,BS379)&gt;0),CHOOSE({1,2,3},BP379,BR379,BS379))+BO379)</f>
        <v/>
      </c>
      <c r="CC379" s="408" t="inlineStr">
        <is>
          <t>Avg Prior 6 Mo</t>
        </is>
      </c>
      <c r="CD379" s="409">
        <f>AVERAGE(CD355:CD360)</f>
        <v/>
      </c>
      <c r="CE379" s="409">
        <f>AVERAGE(CE355:CE360)</f>
        <v/>
      </c>
      <c r="CF379" s="409">
        <f>AVERAGE(CF355:CF360)</f>
        <v/>
      </c>
      <c r="CG379" s="409">
        <f>AVERAGE(CG355:CG360)</f>
        <v/>
      </c>
      <c r="CH379" s="409">
        <f>AVERAGE(CH355:CH360)</f>
        <v/>
      </c>
      <c r="CI379" s="409">
        <f>AVERAGE(CI355:CI360)</f>
        <v/>
      </c>
      <c r="CJ379" s="409">
        <f>AVERAGE(CJ355:CJ360)</f>
        <v/>
      </c>
      <c r="CK379" s="1225" t="n"/>
      <c r="CL379" s="1225" t="n"/>
      <c r="CM379" s="2703">
        <f>AVERAGE(CM355:CM360)</f>
        <v/>
      </c>
      <c r="CN379" s="2703">
        <f>+CJ379/CE379*DAY(CC379)</f>
        <v/>
      </c>
      <c r="CO379" s="1227">
        <f>(CH379+CI379)/CE379</f>
        <v/>
      </c>
      <c r="CP379" s="1227">
        <f>+CG379/(+CG379+CH379+CI379)</f>
        <v/>
      </c>
      <c r="CQ379" s="1957">
        <f t="array" ref="CQ379">CG379/(SUMPRODUCT(--(CHOOSE({1,2,3},CF379,CH379,CI379)&gt;0),CHOOSE({1,2,3},CF379,CH379,CI379))+CE379)</f>
        <v/>
      </c>
      <c r="CS379" s="408" t="inlineStr">
        <is>
          <t>Avg Prior 6 Mo</t>
        </is>
      </c>
      <c r="CT379" s="409">
        <f>AVERAGE(CT355:CT360)</f>
        <v/>
      </c>
      <c r="CU379" s="409">
        <f>AVERAGE(CU355:CU360)</f>
        <v/>
      </c>
      <c r="CV379" s="409">
        <f>AVERAGE(CV355:CV360)</f>
        <v/>
      </c>
      <c r="CW379" s="409">
        <f>AVERAGE(CW355:CW360)</f>
        <v/>
      </c>
      <c r="CX379" s="409">
        <f>AVERAGE(CX355:CX360)</f>
        <v/>
      </c>
      <c r="CY379" s="409">
        <f>AVERAGE(CY355:CY360)</f>
        <v/>
      </c>
      <c r="CZ379" s="409">
        <f>AVERAGE(CZ355:CZ360)</f>
        <v/>
      </c>
      <c r="DA379" s="1225" t="n"/>
      <c r="DB379" s="1225" t="n"/>
      <c r="DC379" s="2703">
        <f>AVERAGE(DC355:DC360)</f>
        <v/>
      </c>
      <c r="DD379" s="2703">
        <f>+CZ379/CU379*DAY(CS379)</f>
        <v/>
      </c>
      <c r="DE379" s="1227">
        <f>(CX379+CY379)/CU379</f>
        <v/>
      </c>
      <c r="DF379" s="1227">
        <f>+CW379/(+CW379+CX379+CY379)</f>
        <v/>
      </c>
      <c r="DG379" s="1957">
        <f t="array" ref="DG379">CW379/(SUMPRODUCT(--(CHOOSE({1,2,3},CV379,CX379,CY379)&gt;0),CHOOSE({1,2,3},CV379,CX379,CY379))+CU379)</f>
        <v/>
      </c>
      <c r="DI379" s="408" t="inlineStr">
        <is>
          <t>Avg Prior 6 Mo</t>
        </is>
      </c>
      <c r="DJ379" s="409">
        <f>AVERAGE(DJ355:DJ360)</f>
        <v/>
      </c>
      <c r="DK379" s="409">
        <f>AVERAGE(DK355:DK360)</f>
        <v/>
      </c>
      <c r="DL379" s="409">
        <f>AVERAGE(DL355:DL360)</f>
        <v/>
      </c>
      <c r="DM379" s="409">
        <f>AVERAGE(DM355:DM360)</f>
        <v/>
      </c>
      <c r="DN379" s="409">
        <f>AVERAGE(DN355:DN360)</f>
        <v/>
      </c>
      <c r="DO379" s="409">
        <f>AVERAGE(DO355:DO360)</f>
        <v/>
      </c>
      <c r="DP379" s="409">
        <f>AVERAGE(DP355:DP360)</f>
        <v/>
      </c>
      <c r="DQ379" s="1225" t="n"/>
      <c r="DR379" s="1225" t="n"/>
      <c r="DS379" s="2703">
        <f>AVERAGE(DS355:DS360)</f>
        <v/>
      </c>
      <c r="DT379" s="2703">
        <f>+DP379/DK379*DAY(DI379)</f>
        <v/>
      </c>
      <c r="DU379" s="1227">
        <f>(DN379+DO379)/DK379</f>
        <v/>
      </c>
      <c r="DV379" s="1227">
        <f>+DM379/(+DM379+DN379+DO379)</f>
        <v/>
      </c>
      <c r="DW379" s="1957">
        <f t="array" ref="DW379">DM379/(SUMPRODUCT(--(CHOOSE({1,2,3},DL379,DN379,DO379)&gt;0),CHOOSE({1,2,3},DL379,DN379,DO379))+DK379)</f>
        <v/>
      </c>
      <c r="DY379" s="408" t="inlineStr">
        <is>
          <t>Avg Prior 6 Mo</t>
        </is>
      </c>
      <c r="DZ379" s="409">
        <f>AVERAGE(DZ355:DZ360)</f>
        <v/>
      </c>
      <c r="EA379" s="409">
        <f>AVERAGE(EA355:EA360)</f>
        <v/>
      </c>
      <c r="EB379" s="409">
        <f>AVERAGE(EB355:EB360)</f>
        <v/>
      </c>
      <c r="EC379" s="409">
        <f>AVERAGE(EC355:EC360)</f>
        <v/>
      </c>
      <c r="ED379" s="409">
        <f>AVERAGE(ED355:ED360)</f>
        <v/>
      </c>
      <c r="EE379" s="409">
        <f>AVERAGE(EE355:EE360)</f>
        <v/>
      </c>
      <c r="EF379" s="409">
        <f>AVERAGE(EF355:EF360)</f>
        <v/>
      </c>
      <c r="EG379" s="1225" t="n"/>
      <c r="EH379" s="1225" t="n"/>
      <c r="EI379" s="2703">
        <f>AVERAGE(EI355:EI360)</f>
        <v/>
      </c>
      <c r="EJ379" s="2703">
        <f>+EF379/EA379*DAY(DY379)</f>
        <v/>
      </c>
      <c r="EK379" s="1227">
        <f>(ED379+EE379)/EA379</f>
        <v/>
      </c>
      <c r="EL379" s="1227">
        <f>+EC379/(+EC379+ED379+EE379)</f>
        <v/>
      </c>
      <c r="EM379" s="1957">
        <f t="array" ref="EM379">EC379/(SUMPRODUCT(--(CHOOSE({1,2,3},EB379,ED379,EE379)&gt;0),CHOOSE({1,2,3},EB379,ED379,EE379))+EA379)</f>
        <v/>
      </c>
      <c r="EO379" s="408" t="inlineStr">
        <is>
          <t>Avg Prior 6 Mo</t>
        </is>
      </c>
      <c r="EP379" s="409">
        <f>AVERAGE(EP355:EP360)</f>
        <v/>
      </c>
      <c r="EQ379" s="409">
        <f>AVERAGE(EQ355:EQ360)</f>
        <v/>
      </c>
      <c r="ER379" s="409">
        <f>AVERAGE(ER355:ER360)</f>
        <v/>
      </c>
      <c r="ES379" s="409">
        <f>AVERAGE(ES355:ES360)</f>
        <v/>
      </c>
      <c r="ET379" s="409">
        <f>AVERAGE(ET355:ET360)</f>
        <v/>
      </c>
      <c r="EU379" s="409">
        <f>AVERAGE(EU355:EU360)</f>
        <v/>
      </c>
      <c r="EV379" s="409">
        <f>AVERAGE(EV355:EV360)</f>
        <v/>
      </c>
      <c r="EW379" s="1225" t="n"/>
      <c r="EX379" s="1225" t="n"/>
      <c r="EY379" s="2703">
        <f>AVERAGE(EY355:EY360)</f>
        <v/>
      </c>
      <c r="EZ379" s="2703">
        <f>+EV379/EQ379*DAY(EO379)</f>
        <v/>
      </c>
      <c r="FA379" s="1227">
        <f>(ET379+EU379)/EQ379</f>
        <v/>
      </c>
      <c r="FB379" s="1227">
        <f>+ES379/(+ES379+ET379+EU379)</f>
        <v/>
      </c>
      <c r="FC379" s="1957">
        <f t="array" ref="FC379">ES379/(SUMPRODUCT(--(CHOOSE({1,2,3},FH379,FX379,GN379)&gt;0),CHOOSE({1,2,3},FH379,FX379,GN379))+EQ379)</f>
        <v/>
      </c>
      <c r="FE379" s="408" t="inlineStr">
        <is>
          <t>Avg Prior 6 Mo</t>
        </is>
      </c>
      <c r="FF379" s="409">
        <f>AVERAGE(FF355:FF360)</f>
        <v/>
      </c>
      <c r="FG379" s="409">
        <f>AVERAGE(FG355:FG360)</f>
        <v/>
      </c>
      <c r="FH379" s="409">
        <f>AVERAGE(FH355:FH360)</f>
        <v/>
      </c>
      <c r="FI379" s="409">
        <f>AVERAGE(FI355:FI360)</f>
        <v/>
      </c>
      <c r="FJ379" s="409">
        <f>AVERAGE(FJ355:FJ360)</f>
        <v/>
      </c>
      <c r="FK379" s="409">
        <f>AVERAGE(FK355:FK360)</f>
        <v/>
      </c>
      <c r="FL379" s="409">
        <f>AVERAGE(FL355:FL360)</f>
        <v/>
      </c>
      <c r="FM379" s="1225" t="n"/>
      <c r="FN379" s="1225" t="n"/>
      <c r="FO379" s="2703">
        <f>AVERAGE(FO355:FO360)</f>
        <v/>
      </c>
      <c r="FP379" s="2703">
        <f>+FL379/FG379*DAY(FE379)</f>
        <v/>
      </c>
      <c r="FQ379" s="1227">
        <f>(FJ379+FK379)/FG379</f>
        <v/>
      </c>
      <c r="FR379" s="1227">
        <f>+FI379/(+FI379+FJ379+FK379)</f>
        <v/>
      </c>
      <c r="FS379" s="1957">
        <f t="array" ref="FS379">FI379/(SUMPRODUCT(--(CHOOSE({1,2,3},FH379,FJ379,FK379)&gt;0),CHOOSE({1,2,3},FH379,FJ379,FK379))+FG379)</f>
        <v/>
      </c>
      <c r="FU379" s="408" t="inlineStr">
        <is>
          <t>Avg Prior 6 Mo</t>
        </is>
      </c>
      <c r="FV379" s="409">
        <f>AVERAGE(FV355:FV360)</f>
        <v/>
      </c>
      <c r="FW379" s="409">
        <f>AVERAGE(FW355:FW360)</f>
        <v/>
      </c>
      <c r="FX379" s="409">
        <f>AVERAGE(FX355:FX360)</f>
        <v/>
      </c>
      <c r="FY379" s="409">
        <f>AVERAGE(FY355:FY360)</f>
        <v/>
      </c>
      <c r="FZ379" s="409">
        <f>AVERAGE(FZ355:FZ360)</f>
        <v/>
      </c>
      <c r="GA379" s="409">
        <f>AVERAGE(GA355:GA360)</f>
        <v/>
      </c>
      <c r="GB379" s="409">
        <f>AVERAGE(GB355:GB360)</f>
        <v/>
      </c>
      <c r="GC379" s="1225" t="n"/>
      <c r="GD379" s="1225" t="n"/>
      <c r="GE379" s="2703">
        <f>AVERAGE(GE355:GE360)</f>
        <v/>
      </c>
      <c r="GF379" s="2703">
        <f>+GB379/FW379*DAY(FU379)</f>
        <v/>
      </c>
      <c r="GG379" s="1227">
        <f>(FZ379+GA379)/FW379</f>
        <v/>
      </c>
      <c r="GH379" s="1227">
        <f>+FY379/(+FY379+FZ379+GA379)</f>
        <v/>
      </c>
      <c r="GI379" s="1957">
        <f t="array" ref="GI379">FY379/(SUMPRODUCT(--(CHOOSE({1,2,3},FX379,FZ379,GA379)&gt;0),CHOOSE({1,2,3},FX379,FZ379,GA379))+FW379)</f>
        <v/>
      </c>
      <c r="GK379" s="408" t="inlineStr">
        <is>
          <t>Avg Prior 6 Mo</t>
        </is>
      </c>
      <c r="GL379" s="409">
        <f>AVERAGE(GL355:GL360)</f>
        <v/>
      </c>
      <c r="GM379" s="409">
        <f>AVERAGE(GM355:GM360)</f>
        <v/>
      </c>
      <c r="GN379" s="409">
        <f>AVERAGE(GN355:GN360)</f>
        <v/>
      </c>
      <c r="GO379" s="409">
        <f>AVERAGE(GO355:GO360)</f>
        <v/>
      </c>
      <c r="GP379" s="409">
        <f>AVERAGE(GP355:GP360)</f>
        <v/>
      </c>
      <c r="GQ379" s="409">
        <f>AVERAGE(GQ355:GQ360)</f>
        <v/>
      </c>
      <c r="GR379" s="409">
        <f>AVERAGE(GR355:GR360)</f>
        <v/>
      </c>
      <c r="GS379" s="1225" t="n"/>
      <c r="GT379" s="1225" t="n"/>
      <c r="GU379" s="2703">
        <f>AVERAGE(GU355:GU360)</f>
        <v/>
      </c>
      <c r="GV379" s="2703">
        <f>+GR379/GM379*DAY(GK379)</f>
        <v/>
      </c>
      <c r="GW379" s="1227">
        <f>(GP379+GQ379)/GM379</f>
        <v/>
      </c>
      <c r="GX379" s="1227">
        <f>+GO379/(+GO379+GP379+GQ379)</f>
        <v/>
      </c>
      <c r="GY379" s="1957">
        <f t="array" ref="GY379">GO379/(SUMPRODUCT(--(CHOOSE({1,2,3},GN379,GP379,GQ379)&gt;0),CHOOSE({1,2,3},GN379,GP379,GQ379))+GM379)</f>
        <v/>
      </c>
    </row>
    <row r="380" ht="16" customHeight="1" thickBot="1">
      <c r="A380" s="410" t="inlineStr">
        <is>
          <t>Avg Prior 12 Mo</t>
        </is>
      </c>
      <c r="B380" s="411">
        <f>AVERAGE(B349:B360)</f>
        <v/>
      </c>
      <c r="C380" s="411">
        <f>AVERAGE(C349:C360)</f>
        <v/>
      </c>
      <c r="D380" s="411">
        <f>AVERAGE(D349:D360)</f>
        <v/>
      </c>
      <c r="E380" s="411">
        <f>AVERAGE(E349:E360)</f>
        <v/>
      </c>
      <c r="F380" s="411">
        <f>AVERAGE(F349:F360)</f>
        <v/>
      </c>
      <c r="G380" s="411">
        <f>AVERAGE(G349:G360)</f>
        <v/>
      </c>
      <c r="H380" s="411">
        <f>AVERAGE(H349:H360)</f>
        <v/>
      </c>
      <c r="I380" s="412" t="n"/>
      <c r="J380" s="412" t="n"/>
      <c r="K380" s="2704">
        <f>AVERAGE(K349:K360)</f>
        <v/>
      </c>
      <c r="L380" s="2704">
        <f>+H380/C380*DAY(A380)</f>
        <v/>
      </c>
      <c r="M380" s="414">
        <f>(F380+G380)/C380</f>
        <v/>
      </c>
      <c r="N380" s="414">
        <f>+E380/(+E380+F380+G380)</f>
        <v/>
      </c>
      <c r="O380" s="1958">
        <f t="array" ref="O380">E380/(SUMPRODUCT(--(CHOOSE({1,2,3},D380,F380,G380)&gt;0),CHOOSE({1,2,3},D380,F380,G380))+C380)</f>
        <v/>
      </c>
      <c r="Q380" s="410" t="inlineStr">
        <is>
          <t>Avg Prior 12 Mo</t>
        </is>
      </c>
      <c r="R380" s="411">
        <f>AVERAGE(R349:R360)</f>
        <v/>
      </c>
      <c r="S380" s="411">
        <f>AVERAGE(S349:S360)</f>
        <v/>
      </c>
      <c r="T380" s="411">
        <f>AVERAGE(T349:T360)</f>
        <v/>
      </c>
      <c r="U380" s="411">
        <f>AVERAGE(U349:U360)</f>
        <v/>
      </c>
      <c r="V380" s="411">
        <f>AVERAGE(V349:V360)</f>
        <v/>
      </c>
      <c r="W380" s="411">
        <f>AVERAGE(W349:W360)</f>
        <v/>
      </c>
      <c r="X380" s="411">
        <f>AVERAGE(X349:X360)</f>
        <v/>
      </c>
      <c r="Y380" s="412" t="n"/>
      <c r="Z380" s="412" t="n"/>
      <c r="AA380" s="2704">
        <f>AVERAGE(AA349:AA360)</f>
        <v/>
      </c>
      <c r="AB380" s="2704">
        <f>+X380/S380*DAY(Q380)</f>
        <v/>
      </c>
      <c r="AC380" s="414">
        <f>(V380+W380)/S380</f>
        <v/>
      </c>
      <c r="AD380" s="414">
        <f>+U380/(+U380+V380+W380)</f>
        <v/>
      </c>
      <c r="AE380" s="1958">
        <f t="array" ref="AE380">U380/(SUMPRODUCT(--(CHOOSE({1,2,3},T380,V380,W380)&gt;0),CHOOSE({1,2,3},T380,V380,W380))+S380)</f>
        <v/>
      </c>
      <c r="AG380" s="410" t="inlineStr">
        <is>
          <t>Avg Prior 12 Mo</t>
        </is>
      </c>
      <c r="AH380" s="411">
        <f>AVERAGE(AH349:AH360)</f>
        <v/>
      </c>
      <c r="AI380" s="411">
        <f>AVERAGE(AI349:AI360)</f>
        <v/>
      </c>
      <c r="AJ380" s="411">
        <f>AVERAGE(AJ349:AJ360)</f>
        <v/>
      </c>
      <c r="AK380" s="411">
        <f>AVERAGE(AK349:AK360)</f>
        <v/>
      </c>
      <c r="AL380" s="411">
        <f>AVERAGE(AL349:AL360)</f>
        <v/>
      </c>
      <c r="AM380" s="411">
        <f>AVERAGE(AM349:AM360)</f>
        <v/>
      </c>
      <c r="AN380" s="411">
        <f>AVERAGE(AN349:AN360)</f>
        <v/>
      </c>
      <c r="AO380" s="412" t="n"/>
      <c r="AP380" s="412" t="n"/>
      <c r="AQ380" s="2704">
        <f>AVERAGE(AQ349:AQ360)</f>
        <v/>
      </c>
      <c r="AR380" s="2704">
        <f>+AN380/AI380*DAY(AG380)</f>
        <v/>
      </c>
      <c r="AS380" s="414">
        <f>(AL380+AM380)/AI380</f>
        <v/>
      </c>
      <c r="AT380" s="414">
        <f>+AK380/(+AK380+AL380+AM380)</f>
        <v/>
      </c>
      <c r="AU380" s="1958">
        <f t="array" ref="AU380">AK380/(SUMPRODUCT(--(CHOOSE({1,2,3},AJ380,AL380,AM380)&gt;0),CHOOSE({1,2,3},AJ380,AL380,AM380))+AI380)</f>
        <v/>
      </c>
      <c r="AW380" s="410" t="inlineStr">
        <is>
          <t>Avg Prior 12 Mo</t>
        </is>
      </c>
      <c r="AX380" s="411">
        <f>AVERAGE(AX349:AX360)</f>
        <v/>
      </c>
      <c r="AY380" s="411">
        <f>AVERAGE(AY349:AY360)</f>
        <v/>
      </c>
      <c r="AZ380" s="411">
        <f>AVERAGE(AZ349:AZ360)</f>
        <v/>
      </c>
      <c r="BA380" s="411">
        <f>AVERAGE(BA349:BA360)</f>
        <v/>
      </c>
      <c r="BB380" s="411">
        <f>AVERAGE(BB349:BB360)</f>
        <v/>
      </c>
      <c r="BC380" s="411">
        <f>AVERAGE(BC349:BC360)</f>
        <v/>
      </c>
      <c r="BD380" s="411">
        <f>AVERAGE(BD349:BD360)</f>
        <v/>
      </c>
      <c r="BE380" s="412" t="n"/>
      <c r="BF380" s="412" t="n"/>
      <c r="BG380" s="2704">
        <f>AVERAGE(BG349:BG360)</f>
        <v/>
      </c>
      <c r="BH380" s="2704">
        <f>+BD380/AY380*DAY(AW380)</f>
        <v/>
      </c>
      <c r="BI380" s="414">
        <f>(BB380+BC380)/AY380</f>
        <v/>
      </c>
      <c r="BJ380" s="414">
        <f>+BA380/(+BA380+BB380+BC380)</f>
        <v/>
      </c>
      <c r="BK380" s="1958">
        <f t="array" ref="BK380">BA380/(SUMPRODUCT(--(CHOOSE({1,2,3},AZ380,BB380,BC380)&gt;0),CHOOSE({1,2,3},AZ380,BB380,BC380))+AY380)</f>
        <v/>
      </c>
      <c r="BM380" s="410" t="inlineStr">
        <is>
          <t>Avg Prior 12 Mo</t>
        </is>
      </c>
      <c r="BN380" s="411">
        <f>AVERAGE(BN349:BN360)</f>
        <v/>
      </c>
      <c r="BO380" s="411">
        <f>AVERAGE(BO349:BO360)</f>
        <v/>
      </c>
      <c r="BP380" s="411">
        <f>AVERAGE(BP349:BP360)</f>
        <v/>
      </c>
      <c r="BQ380" s="411">
        <f>AVERAGE(BQ349:BQ360)</f>
        <v/>
      </c>
      <c r="BR380" s="411">
        <f>AVERAGE(BR349:BR360)</f>
        <v/>
      </c>
      <c r="BS380" s="411">
        <f>AVERAGE(BS349:BS360)</f>
        <v/>
      </c>
      <c r="BT380" s="411">
        <f>AVERAGE(BT349:BT360)</f>
        <v/>
      </c>
      <c r="BU380" s="412" t="n"/>
      <c r="BV380" s="412" t="n"/>
      <c r="BW380" s="2704">
        <f>AVERAGE(BW349:BW360)</f>
        <v/>
      </c>
      <c r="BX380" s="2704">
        <f>+BT380/BO380*DAY(BM380)</f>
        <v/>
      </c>
      <c r="BY380" s="414">
        <f>(BR380+BS380)/BO380</f>
        <v/>
      </c>
      <c r="BZ380" s="414">
        <f>+BQ380/(+BQ380+BR380+BS380)</f>
        <v/>
      </c>
      <c r="CA380" s="1958">
        <f t="array" ref="CA380">BQ380/(SUMPRODUCT(--(CHOOSE({1,2,3},BP380,BR380,BS380)&gt;0),CHOOSE({1,2,3},BP380,BR380,BS380))+BO380)</f>
        <v/>
      </c>
      <c r="CC380" s="410" t="inlineStr">
        <is>
          <t>Avg Prior 12 Mo</t>
        </is>
      </c>
      <c r="CD380" s="411">
        <f>AVERAGE(CD349:CD360)</f>
        <v/>
      </c>
      <c r="CE380" s="411">
        <f>AVERAGE(CE349:CE360)</f>
        <v/>
      </c>
      <c r="CF380" s="411">
        <f>AVERAGE(CF349:CF360)</f>
        <v/>
      </c>
      <c r="CG380" s="411">
        <f>AVERAGE(CG349:CG360)</f>
        <v/>
      </c>
      <c r="CH380" s="411">
        <f>AVERAGE(CH349:CH360)</f>
        <v/>
      </c>
      <c r="CI380" s="411">
        <f>AVERAGE(CI349:CI360)</f>
        <v/>
      </c>
      <c r="CJ380" s="411">
        <f>AVERAGE(CJ349:CJ360)</f>
        <v/>
      </c>
      <c r="CK380" s="412" t="n"/>
      <c r="CL380" s="412" t="n"/>
      <c r="CM380" s="2704">
        <f>AVERAGE(CM349:CM360)</f>
        <v/>
      </c>
      <c r="CN380" s="2704">
        <f>+CJ380/CE380*DAY(CC380)</f>
        <v/>
      </c>
      <c r="CO380" s="414">
        <f>(CH380+CI380)/CE380</f>
        <v/>
      </c>
      <c r="CP380" s="414">
        <f>+CG380/(+CG380+CH380+CI380)</f>
        <v/>
      </c>
      <c r="CQ380" s="1958">
        <f t="array" ref="CQ380">CG380/(SUMPRODUCT(--(CHOOSE({1,2,3},CF380,CH380,CI380)&gt;0),CHOOSE({1,2,3},CF380,CH380,CI380))+CE380)</f>
        <v/>
      </c>
      <c r="CS380" s="410" t="inlineStr">
        <is>
          <t>Avg Prior 12 Mo</t>
        </is>
      </c>
      <c r="CT380" s="411">
        <f>AVERAGE(CT349:CT360)</f>
        <v/>
      </c>
      <c r="CU380" s="411">
        <f>AVERAGE(CU349:CU360)</f>
        <v/>
      </c>
      <c r="CV380" s="411">
        <f>AVERAGE(CV349:CV360)</f>
        <v/>
      </c>
      <c r="CW380" s="411">
        <f>AVERAGE(CW349:CW360)</f>
        <v/>
      </c>
      <c r="CX380" s="411">
        <f>AVERAGE(CX349:CX360)</f>
        <v/>
      </c>
      <c r="CY380" s="411">
        <f>AVERAGE(CY349:CY360)</f>
        <v/>
      </c>
      <c r="CZ380" s="411">
        <f>AVERAGE(CZ349:CZ360)</f>
        <v/>
      </c>
      <c r="DA380" s="412" t="n"/>
      <c r="DB380" s="412" t="n"/>
      <c r="DC380" s="2704">
        <f>AVERAGE(DC349:DC360)</f>
        <v/>
      </c>
      <c r="DD380" s="2704">
        <f>+CZ380/CU380*DAY(CS380)</f>
        <v/>
      </c>
      <c r="DE380" s="414">
        <f>(CX380+CY380)/CU380</f>
        <v/>
      </c>
      <c r="DF380" s="414">
        <f>+CW380/(+CW380+CX380+CY380)</f>
        <v/>
      </c>
      <c r="DG380" s="1958">
        <f t="array" ref="DG380">CW380/(SUMPRODUCT(--(CHOOSE({1,2,3},CV380,CX380,CY380)&gt;0),CHOOSE({1,2,3},CV380,CX380,CY380))+CU380)</f>
        <v/>
      </c>
      <c r="DI380" s="410" t="inlineStr">
        <is>
          <t>Avg Prior 12 Mo</t>
        </is>
      </c>
      <c r="DJ380" s="411">
        <f>AVERAGE(DJ349:DJ360)</f>
        <v/>
      </c>
      <c r="DK380" s="411">
        <f>AVERAGE(DK349:DK360)</f>
        <v/>
      </c>
      <c r="DL380" s="411">
        <f>AVERAGE(DL349:DL360)</f>
        <v/>
      </c>
      <c r="DM380" s="411">
        <f>AVERAGE(DM349:DM360)</f>
        <v/>
      </c>
      <c r="DN380" s="411">
        <f>AVERAGE(DN349:DN360)</f>
        <v/>
      </c>
      <c r="DO380" s="411">
        <f>AVERAGE(DO349:DO360)</f>
        <v/>
      </c>
      <c r="DP380" s="411">
        <f>AVERAGE(DP349:DP360)</f>
        <v/>
      </c>
      <c r="DQ380" s="412" t="n"/>
      <c r="DR380" s="412" t="n"/>
      <c r="DS380" s="2704">
        <f>AVERAGE(DS349:DS360)</f>
        <v/>
      </c>
      <c r="DT380" s="2704">
        <f>+DP380/DK380*DAY(DI380)</f>
        <v/>
      </c>
      <c r="DU380" s="414">
        <f>(DN380+DO380)/DK380</f>
        <v/>
      </c>
      <c r="DV380" s="414">
        <f>+DM380/(+DM380+DN380+DO380)</f>
        <v/>
      </c>
      <c r="DW380" s="1958">
        <f t="array" ref="DW380">DM380/(SUMPRODUCT(--(CHOOSE({1,2,3},DL380,DN380,DO380)&gt;0),CHOOSE({1,2,3},DL380,DN380,DO380))+DK380)</f>
        <v/>
      </c>
      <c r="DY380" s="410" t="inlineStr">
        <is>
          <t>Avg Prior 12 Mo</t>
        </is>
      </c>
      <c r="DZ380" s="411">
        <f>AVERAGE(DZ349:DZ360)</f>
        <v/>
      </c>
      <c r="EA380" s="411">
        <f>AVERAGE(EA349:EA360)</f>
        <v/>
      </c>
      <c r="EB380" s="411">
        <f>AVERAGE(EB349:EB360)</f>
        <v/>
      </c>
      <c r="EC380" s="411">
        <f>AVERAGE(EC349:EC360)</f>
        <v/>
      </c>
      <c r="ED380" s="411">
        <f>AVERAGE(ED349:ED360)</f>
        <v/>
      </c>
      <c r="EE380" s="411">
        <f>AVERAGE(EE349:EE360)</f>
        <v/>
      </c>
      <c r="EF380" s="411">
        <f>AVERAGE(EF349:EF360)</f>
        <v/>
      </c>
      <c r="EG380" s="412" t="n"/>
      <c r="EH380" s="412" t="n"/>
      <c r="EI380" s="2704">
        <f>AVERAGE(EI349:EI360)</f>
        <v/>
      </c>
      <c r="EJ380" s="2704">
        <f>+EF380/EA380*DAY(DY380)</f>
        <v/>
      </c>
      <c r="EK380" s="414">
        <f>(ED380+EE380)/EA380</f>
        <v/>
      </c>
      <c r="EL380" s="414">
        <f>+EC380/(+EC380+ED380+EE380)</f>
        <v/>
      </c>
      <c r="EM380" s="1958">
        <f t="array" ref="EM380">EC380/(SUMPRODUCT(--(CHOOSE({1,2,3},EB380,ED380,EE380)&gt;0),CHOOSE({1,2,3},EB380,ED380,EE380))+EA380)</f>
        <v/>
      </c>
      <c r="EO380" s="410" t="inlineStr">
        <is>
          <t>Avg Prior 12 Mo</t>
        </is>
      </c>
      <c r="EP380" s="411">
        <f>AVERAGE(EP349:EP360)</f>
        <v/>
      </c>
      <c r="EQ380" s="411">
        <f>AVERAGE(EQ349:EQ360)</f>
        <v/>
      </c>
      <c r="ER380" s="411">
        <f>AVERAGE(ER349:ER360)</f>
        <v/>
      </c>
      <c r="ES380" s="411">
        <f>AVERAGE(ES349:ES360)</f>
        <v/>
      </c>
      <c r="ET380" s="411">
        <f>AVERAGE(ET349:ET360)</f>
        <v/>
      </c>
      <c r="EU380" s="411">
        <f>AVERAGE(EU349:EU360)</f>
        <v/>
      </c>
      <c r="EV380" s="411">
        <f>AVERAGE(EV349:EV360)</f>
        <v/>
      </c>
      <c r="EW380" s="412" t="n"/>
      <c r="EX380" s="412" t="n"/>
      <c r="EY380" s="2704">
        <f>AVERAGE(EY349:EY360)</f>
        <v/>
      </c>
      <c r="EZ380" s="2704">
        <f>+EV380/EQ380*DAY(EO380)</f>
        <v/>
      </c>
      <c r="FA380" s="414">
        <f>(ET380+EU380)/EQ380</f>
        <v/>
      </c>
      <c r="FB380" s="414">
        <f>+ES380/(+ES380+ET380+EU380)</f>
        <v/>
      </c>
      <c r="FC380" s="1958">
        <f t="array" ref="FC380">ES380/(SUMPRODUCT(--(CHOOSE({1,2,3},FH380,FX380,GN380)&gt;0),CHOOSE({1,2,3},FH380,FX380,GN380))+EQ380)</f>
        <v/>
      </c>
      <c r="FE380" s="410" t="inlineStr">
        <is>
          <t>Avg Prior 12 Mo</t>
        </is>
      </c>
      <c r="FF380" s="411">
        <f>AVERAGE(FF349:FF360)</f>
        <v/>
      </c>
      <c r="FG380" s="411">
        <f>AVERAGE(FG349:FG360)</f>
        <v/>
      </c>
      <c r="FH380" s="411">
        <f>AVERAGE(FH349:FH360)</f>
        <v/>
      </c>
      <c r="FI380" s="411">
        <f>AVERAGE(FI349:FI360)</f>
        <v/>
      </c>
      <c r="FJ380" s="411">
        <f>AVERAGE(FJ349:FJ360)</f>
        <v/>
      </c>
      <c r="FK380" s="411">
        <f>AVERAGE(FK349:FK360)</f>
        <v/>
      </c>
      <c r="FL380" s="411">
        <f>AVERAGE(FL349:FL360)</f>
        <v/>
      </c>
      <c r="FM380" s="412" t="n"/>
      <c r="FN380" s="412" t="n"/>
      <c r="FO380" s="2704">
        <f>AVERAGE(FO349:FO360)</f>
        <v/>
      </c>
      <c r="FP380" s="2704">
        <f>+FL380/FG380*DAY(FE380)</f>
        <v/>
      </c>
      <c r="FQ380" s="414">
        <f>(FJ380+FK380)/FG380</f>
        <v/>
      </c>
      <c r="FR380" s="414">
        <f>+FI380/(+FI380+FJ380+FK380)</f>
        <v/>
      </c>
      <c r="FS380" s="1958">
        <f t="array" ref="FS380">FI380/(SUMPRODUCT(--(CHOOSE({1,2,3},FH380,FJ380,FK380)&gt;0),CHOOSE({1,2,3},FH380,FJ380,FK380))+FG380)</f>
        <v/>
      </c>
      <c r="FU380" s="410" t="inlineStr">
        <is>
          <t>Avg Prior 12 Mo</t>
        </is>
      </c>
      <c r="FV380" s="411">
        <f>AVERAGE(FV349:FV360)</f>
        <v/>
      </c>
      <c r="FW380" s="411">
        <f>AVERAGE(FW349:FW360)</f>
        <v/>
      </c>
      <c r="FX380" s="411">
        <f>AVERAGE(FX349:FX360)</f>
        <v/>
      </c>
      <c r="FY380" s="411">
        <f>AVERAGE(FY349:FY360)</f>
        <v/>
      </c>
      <c r="FZ380" s="411">
        <f>AVERAGE(FZ349:FZ360)</f>
        <v/>
      </c>
      <c r="GA380" s="411">
        <f>AVERAGE(GA349:GA360)</f>
        <v/>
      </c>
      <c r="GB380" s="411">
        <f>AVERAGE(GB349:GB360)</f>
        <v/>
      </c>
      <c r="GC380" s="412" t="n"/>
      <c r="GD380" s="412" t="n"/>
      <c r="GE380" s="2704">
        <f>AVERAGE(GE349:GE360)</f>
        <v/>
      </c>
      <c r="GF380" s="2704">
        <f>+GB380/FW380*DAY(FU380)</f>
        <v/>
      </c>
      <c r="GG380" s="414">
        <f>(FZ380+GA380)/FW380</f>
        <v/>
      </c>
      <c r="GH380" s="414">
        <f>+FY380/(+FY380+FZ380+GA380)</f>
        <v/>
      </c>
      <c r="GI380" s="1958">
        <f t="array" ref="GI380">FY380/(SUMPRODUCT(--(CHOOSE({1,2,3},FX380,FZ380,GA380)&gt;0),CHOOSE({1,2,3},FX380,FZ380,GA380))+FW380)</f>
        <v/>
      </c>
      <c r="GK380" s="410" t="inlineStr">
        <is>
          <t>Avg Prior 12 Mo</t>
        </is>
      </c>
      <c r="GL380" s="411">
        <f>AVERAGE(GL349:GL360)</f>
        <v/>
      </c>
      <c r="GM380" s="411">
        <f>AVERAGE(GM349:GM360)</f>
        <v/>
      </c>
      <c r="GN380" s="411">
        <f>AVERAGE(GN349:GN360)</f>
        <v/>
      </c>
      <c r="GO380" s="411">
        <f>AVERAGE(GO349:GO360)</f>
        <v/>
      </c>
      <c r="GP380" s="411">
        <f>AVERAGE(GP349:GP360)</f>
        <v/>
      </c>
      <c r="GQ380" s="411">
        <f>AVERAGE(GQ349:GQ360)</f>
        <v/>
      </c>
      <c r="GR380" s="411">
        <f>AVERAGE(GR349:GR360)</f>
        <v/>
      </c>
      <c r="GS380" s="412" t="n"/>
      <c r="GT380" s="412" t="n"/>
      <c r="GU380" s="2704">
        <f>AVERAGE(GU349:GU360)</f>
        <v/>
      </c>
      <c r="GV380" s="2704">
        <f>+GR380/GM380*DAY(GK380)</f>
        <v/>
      </c>
      <c r="GW380" s="414">
        <f>(GP380+GQ380)/GM380</f>
        <v/>
      </c>
      <c r="GX380" s="414">
        <f>+GO380/(+GO380+GP380+GQ380)</f>
        <v/>
      </c>
      <c r="GY380" s="1958">
        <f t="array" ref="GY380">GO380/(SUMPRODUCT(--(CHOOSE({1,2,3},GN380,GP380,GQ380)&gt;0),CHOOSE({1,2,3},GN380,GP380,GQ380))+GM380)</f>
        <v/>
      </c>
    </row>
    <row r="381" ht="16" customHeight="1" thickBot="1"/>
    <row r="382" ht="16" customHeight="1" thickBot="1">
      <c r="A382" s="1341" t="inlineStr">
        <is>
          <t>Payor 10</t>
        </is>
      </c>
      <c r="Q382" s="1341">
        <f>$A$382&amp;"-"&amp;Q$12</f>
        <v/>
      </c>
      <c r="AG382" s="1341">
        <f>$A$382&amp;"-"&amp;AG$12</f>
        <v/>
      </c>
      <c r="AW382" s="1341">
        <f>$A$382&amp;"-"&amp;AW$12</f>
        <v/>
      </c>
      <c r="BM382" s="1341">
        <f>$A$382&amp;"-"&amp;BM$12</f>
        <v/>
      </c>
      <c r="CC382" s="1341">
        <f>$A$382&amp;"-"&amp;CC$12</f>
        <v/>
      </c>
      <c r="CS382" s="1341">
        <f>$A$382&amp;"-"&amp;CS$12</f>
        <v/>
      </c>
      <c r="DI382" s="1341">
        <f>$A$382&amp;"-"&amp;DI$12</f>
        <v/>
      </c>
      <c r="DY382" s="1341">
        <f>$A$382&amp;"-"&amp;DY$12</f>
        <v/>
      </c>
      <c r="EO382" s="1341">
        <f>$A$382&amp;"-"&amp;EO$12</f>
        <v/>
      </c>
      <c r="FE382" s="1341">
        <f>$A$382&amp;"-"&amp;FE$12</f>
        <v/>
      </c>
      <c r="FU382" s="1341">
        <f>$A$382&amp;"-"&amp;FU$12</f>
        <v/>
      </c>
      <c r="GK382" s="1341">
        <f>$A$382&amp;"-"&amp;GK$12</f>
        <v/>
      </c>
    </row>
    <row r="383">
      <c r="A383" s="1295" t="n"/>
      <c r="B383" s="911" t="inlineStr">
        <is>
          <t>Acct Rec</t>
        </is>
      </c>
      <c r="C383" s="911" t="n"/>
      <c r="D383" s="911" t="n"/>
      <c r="E383" s="911" t="n"/>
      <c r="F383" s="911" t="n"/>
      <c r="G383" s="911" t="n"/>
      <c r="H383" s="911" t="inlineStr">
        <is>
          <t>Acct Rec</t>
        </is>
      </c>
      <c r="I383" s="911" t="inlineStr">
        <is>
          <t>Accts Rec</t>
        </is>
      </c>
      <c r="J383" s="912" t="n"/>
      <c r="K383" s="911" t="inlineStr">
        <is>
          <t>A/R</t>
        </is>
      </c>
      <c r="L383" s="911" t="n"/>
      <c r="M383" s="912" t="n"/>
      <c r="N383" s="912" t="n"/>
      <c r="O383" s="396" t="n"/>
      <c r="Q383" s="1295" t="n"/>
      <c r="R383" s="911" t="inlineStr">
        <is>
          <t>Acct Rec</t>
        </is>
      </c>
      <c r="S383" s="911" t="n"/>
      <c r="T383" s="911" t="n"/>
      <c r="U383" s="911" t="n"/>
      <c r="V383" s="911" t="n"/>
      <c r="W383" s="911" t="n"/>
      <c r="X383" s="911" t="inlineStr">
        <is>
          <t>Acct Rec</t>
        </is>
      </c>
      <c r="Y383" s="911" t="inlineStr">
        <is>
          <t>Accts Rec</t>
        </is>
      </c>
      <c r="Z383" s="912" t="n"/>
      <c r="AA383" s="911" t="inlineStr">
        <is>
          <t>A/R</t>
        </is>
      </c>
      <c r="AB383" s="911" t="n"/>
      <c r="AC383" s="912" t="n"/>
      <c r="AD383" s="912" t="n"/>
      <c r="AE383" s="396" t="n"/>
      <c r="AG383" s="1295" t="n"/>
      <c r="AH383" s="911" t="inlineStr">
        <is>
          <t>Acct Rec</t>
        </is>
      </c>
      <c r="AI383" s="911" t="n"/>
      <c r="AJ383" s="911" t="n"/>
      <c r="AK383" s="911" t="n"/>
      <c r="AL383" s="911" t="n"/>
      <c r="AM383" s="911" t="n"/>
      <c r="AN383" s="911" t="inlineStr">
        <is>
          <t>Acct Rec</t>
        </is>
      </c>
      <c r="AO383" s="911" t="inlineStr">
        <is>
          <t>Accts Rec</t>
        </is>
      </c>
      <c r="AP383" s="912" t="n"/>
      <c r="AQ383" s="911" t="inlineStr">
        <is>
          <t>A/R</t>
        </is>
      </c>
      <c r="AR383" s="911" t="n"/>
      <c r="AS383" s="912" t="n"/>
      <c r="AT383" s="912" t="n"/>
      <c r="AU383" s="396" t="n"/>
      <c r="AW383" s="1295" t="n"/>
      <c r="AX383" s="911" t="inlineStr">
        <is>
          <t>Acct Rec</t>
        </is>
      </c>
      <c r="AY383" s="911" t="n"/>
      <c r="AZ383" s="911" t="n"/>
      <c r="BA383" s="911" t="n"/>
      <c r="BB383" s="911" t="n"/>
      <c r="BC383" s="911" t="n"/>
      <c r="BD383" s="911" t="inlineStr">
        <is>
          <t>Acct Rec</t>
        </is>
      </c>
      <c r="BE383" s="911" t="inlineStr">
        <is>
          <t>Accts Rec</t>
        </is>
      </c>
      <c r="BF383" s="912" t="n"/>
      <c r="BG383" s="911" t="inlineStr">
        <is>
          <t>A/R</t>
        </is>
      </c>
      <c r="BH383" s="911" t="n"/>
      <c r="BI383" s="912" t="n"/>
      <c r="BJ383" s="912" t="n"/>
      <c r="BK383" s="396" t="n"/>
      <c r="BM383" s="1295" t="n"/>
      <c r="BN383" s="911" t="inlineStr">
        <is>
          <t>Acct Rec</t>
        </is>
      </c>
      <c r="BO383" s="911" t="n"/>
      <c r="BP383" s="911" t="n"/>
      <c r="BQ383" s="911" t="n"/>
      <c r="BR383" s="911" t="n"/>
      <c r="BS383" s="911" t="n"/>
      <c r="BT383" s="911" t="inlineStr">
        <is>
          <t>Acct Rec</t>
        </is>
      </c>
      <c r="BU383" s="911" t="inlineStr">
        <is>
          <t>Accts Rec</t>
        </is>
      </c>
      <c r="BV383" s="912" t="n"/>
      <c r="BW383" s="911" t="inlineStr">
        <is>
          <t>A/R</t>
        </is>
      </c>
      <c r="BX383" s="911" t="n"/>
      <c r="BY383" s="912" t="n"/>
      <c r="BZ383" s="912" t="n"/>
      <c r="CA383" s="396" t="n"/>
      <c r="CC383" s="1295" t="n"/>
      <c r="CD383" s="911" t="inlineStr">
        <is>
          <t>Acct Rec</t>
        </is>
      </c>
      <c r="CE383" s="911" t="n"/>
      <c r="CF383" s="911" t="n"/>
      <c r="CG383" s="911" t="n"/>
      <c r="CH383" s="911" t="n"/>
      <c r="CI383" s="911" t="n"/>
      <c r="CJ383" s="911" t="inlineStr">
        <is>
          <t>Acct Rec</t>
        </is>
      </c>
      <c r="CK383" s="911" t="inlineStr">
        <is>
          <t>Accts Rec</t>
        </is>
      </c>
      <c r="CL383" s="912" t="n"/>
      <c r="CM383" s="911" t="inlineStr">
        <is>
          <t>A/R</t>
        </is>
      </c>
      <c r="CN383" s="911" t="n"/>
      <c r="CO383" s="912" t="n"/>
      <c r="CP383" s="912" t="n"/>
      <c r="CQ383" s="396" t="n"/>
      <c r="CS383" s="1295" t="n"/>
      <c r="CT383" s="911" t="inlineStr">
        <is>
          <t>Acct Rec</t>
        </is>
      </c>
      <c r="CU383" s="911" t="n"/>
      <c r="CV383" s="911" t="n"/>
      <c r="CW383" s="911" t="n"/>
      <c r="CX383" s="911" t="n"/>
      <c r="CY383" s="911" t="n"/>
      <c r="CZ383" s="911" t="inlineStr">
        <is>
          <t>Acct Rec</t>
        </is>
      </c>
      <c r="DA383" s="911" t="inlineStr">
        <is>
          <t>Accts Rec</t>
        </is>
      </c>
      <c r="DB383" s="912" t="n"/>
      <c r="DC383" s="911" t="inlineStr">
        <is>
          <t>A/R</t>
        </is>
      </c>
      <c r="DD383" s="911" t="n"/>
      <c r="DE383" s="912" t="n"/>
      <c r="DF383" s="912" t="n"/>
      <c r="DG383" s="396" t="n"/>
      <c r="DI383" s="1295" t="n"/>
      <c r="DJ383" s="911" t="inlineStr">
        <is>
          <t>Acct Rec</t>
        </is>
      </c>
      <c r="DK383" s="911" t="n"/>
      <c r="DL383" s="911" t="n"/>
      <c r="DM383" s="911" t="n"/>
      <c r="DN383" s="911" t="n"/>
      <c r="DO383" s="911" t="n"/>
      <c r="DP383" s="911" t="inlineStr">
        <is>
          <t>Acct Rec</t>
        </is>
      </c>
      <c r="DQ383" s="911" t="inlineStr">
        <is>
          <t>Accts Rec</t>
        </is>
      </c>
      <c r="DR383" s="912" t="n"/>
      <c r="DS383" s="911" t="inlineStr">
        <is>
          <t>A/R</t>
        </is>
      </c>
      <c r="DT383" s="911" t="n"/>
      <c r="DU383" s="912" t="n"/>
      <c r="DV383" s="912" t="n"/>
      <c r="DW383" s="396" t="n"/>
      <c r="DY383" s="1295" t="n"/>
      <c r="DZ383" s="911" t="inlineStr">
        <is>
          <t>Acct Rec</t>
        </is>
      </c>
      <c r="EA383" s="911" t="n"/>
      <c r="EB383" s="911" t="n"/>
      <c r="EC383" s="911" t="n"/>
      <c r="ED383" s="911" t="n"/>
      <c r="EE383" s="911" t="n"/>
      <c r="EF383" s="911" t="inlineStr">
        <is>
          <t>Acct Rec</t>
        </is>
      </c>
      <c r="EG383" s="911" t="inlineStr">
        <is>
          <t>Accts Rec</t>
        </is>
      </c>
      <c r="EH383" s="912" t="n"/>
      <c r="EI383" s="911" t="inlineStr">
        <is>
          <t>A/R</t>
        </is>
      </c>
      <c r="EJ383" s="911" t="n"/>
      <c r="EK383" s="912" t="n"/>
      <c r="EL383" s="912" t="n"/>
      <c r="EM383" s="396" t="n"/>
      <c r="EO383" s="1295" t="n"/>
      <c r="EP383" s="911" t="inlineStr">
        <is>
          <t>Acct Rec</t>
        </is>
      </c>
      <c r="EQ383" s="911" t="n"/>
      <c r="ER383" s="911" t="n"/>
      <c r="ES383" s="911" t="n"/>
      <c r="ET383" s="911" t="n"/>
      <c r="EU383" s="911" t="n"/>
      <c r="EV383" s="911" t="inlineStr">
        <is>
          <t>Acct Rec</t>
        </is>
      </c>
      <c r="EW383" s="911" t="inlineStr">
        <is>
          <t>Accts Rec</t>
        </is>
      </c>
      <c r="EX383" s="912" t="n"/>
      <c r="EY383" s="911" t="inlineStr">
        <is>
          <t>A/R</t>
        </is>
      </c>
      <c r="EZ383" s="911" t="n"/>
      <c r="FA383" s="912" t="n"/>
      <c r="FB383" s="912" t="n"/>
      <c r="FC383" s="396" t="n"/>
      <c r="FE383" s="1295" t="n"/>
      <c r="FF383" s="911" t="inlineStr">
        <is>
          <t>Acct Rec</t>
        </is>
      </c>
      <c r="FG383" s="911" t="n"/>
      <c r="FH383" s="911" t="n"/>
      <c r="FI383" s="911" t="n"/>
      <c r="FJ383" s="911" t="n"/>
      <c r="FK383" s="911" t="n"/>
      <c r="FL383" s="911" t="inlineStr">
        <is>
          <t>Acct Rec</t>
        </is>
      </c>
      <c r="FM383" s="911" t="inlineStr">
        <is>
          <t>Accts Rec</t>
        </is>
      </c>
      <c r="FN383" s="912" t="n"/>
      <c r="FO383" s="911" t="inlineStr">
        <is>
          <t>A/R</t>
        </is>
      </c>
      <c r="FP383" s="911" t="n"/>
      <c r="FQ383" s="912" t="n"/>
      <c r="FR383" s="912" t="n"/>
      <c r="FS383" s="396" t="n"/>
      <c r="FU383" s="1295" t="n"/>
      <c r="FV383" s="911" t="inlineStr">
        <is>
          <t>Acct Rec</t>
        </is>
      </c>
      <c r="FW383" s="911" t="n"/>
      <c r="FX383" s="911" t="n"/>
      <c r="FY383" s="911" t="n"/>
      <c r="FZ383" s="911" t="n"/>
      <c r="GA383" s="911" t="n"/>
      <c r="GB383" s="911" t="inlineStr">
        <is>
          <t>Acct Rec</t>
        </is>
      </c>
      <c r="GC383" s="911" t="inlineStr">
        <is>
          <t>Accts Rec</t>
        </is>
      </c>
      <c r="GD383" s="912" t="n"/>
      <c r="GE383" s="911" t="inlineStr">
        <is>
          <t>A/R</t>
        </is>
      </c>
      <c r="GF383" s="911" t="n"/>
      <c r="GG383" s="912" t="n"/>
      <c r="GH383" s="912" t="n"/>
      <c r="GI383" s="396" t="n"/>
      <c r="GK383" s="1295" t="n"/>
      <c r="GL383" s="911" t="inlineStr">
        <is>
          <t>Acct Rec</t>
        </is>
      </c>
      <c r="GM383" s="911" t="n"/>
      <c r="GN383" s="911" t="n"/>
      <c r="GO383" s="911" t="n"/>
      <c r="GP383" s="911" t="n"/>
      <c r="GQ383" s="911" t="n"/>
      <c r="GR383" s="911" t="inlineStr">
        <is>
          <t>Acct Rec</t>
        </is>
      </c>
      <c r="GS383" s="911" t="inlineStr">
        <is>
          <t>Accts Rec</t>
        </is>
      </c>
      <c r="GT383" s="912" t="n"/>
      <c r="GU383" s="911" t="inlineStr">
        <is>
          <t>A/R</t>
        </is>
      </c>
      <c r="GV383" s="911" t="n"/>
      <c r="GW383" s="912" t="n"/>
      <c r="GX383" s="912" t="n"/>
      <c r="GY383" s="396" t="n"/>
    </row>
    <row r="384">
      <c r="A384" s="397" t="n"/>
      <c r="B384" s="398" t="inlineStr">
        <is>
          <t>Balance</t>
        </is>
      </c>
      <c r="C384" s="398" t="inlineStr">
        <is>
          <t>Current</t>
        </is>
      </c>
      <c r="D384" s="398" t="inlineStr">
        <is>
          <t>Past</t>
        </is>
      </c>
      <c r="E384" s="398" t="inlineStr">
        <is>
          <t>Cash</t>
        </is>
      </c>
      <c r="F384" s="398" t="inlineStr">
        <is>
          <t>Contractual</t>
        </is>
      </c>
      <c r="G384" s="398" t="inlineStr">
        <is>
          <t>Other</t>
        </is>
      </c>
      <c r="H384" s="398" t="inlineStr">
        <is>
          <t>Balance</t>
        </is>
      </c>
      <c r="I384" s="398" t="inlineStr">
        <is>
          <t>Per</t>
        </is>
      </c>
      <c r="J384" s="399" t="n"/>
      <c r="K384" s="398" t="inlineStr">
        <is>
          <t>Turnover</t>
        </is>
      </c>
      <c r="L384" s="398" t="n"/>
      <c r="M384" s="398" t="n"/>
      <c r="N384" s="398" t="inlineStr">
        <is>
          <t>Cash to</t>
        </is>
      </c>
      <c r="O384" s="400" t="inlineStr">
        <is>
          <t>Cash to</t>
        </is>
      </c>
      <c r="Q384" s="397" t="n"/>
      <c r="R384" s="398" t="inlineStr">
        <is>
          <t>Balance</t>
        </is>
      </c>
      <c r="S384" s="398" t="inlineStr">
        <is>
          <t>Current</t>
        </is>
      </c>
      <c r="T384" s="398" t="inlineStr">
        <is>
          <t>Past</t>
        </is>
      </c>
      <c r="U384" s="398" t="inlineStr">
        <is>
          <t>Cash</t>
        </is>
      </c>
      <c r="V384" s="398" t="inlineStr">
        <is>
          <t>Contractual</t>
        </is>
      </c>
      <c r="W384" s="398" t="inlineStr">
        <is>
          <t>Other</t>
        </is>
      </c>
      <c r="X384" s="398" t="inlineStr">
        <is>
          <t>Balance</t>
        </is>
      </c>
      <c r="Y384" s="398" t="inlineStr">
        <is>
          <t>Per</t>
        </is>
      </c>
      <c r="Z384" s="399" t="n"/>
      <c r="AA384" s="398" t="inlineStr">
        <is>
          <t>Turnover</t>
        </is>
      </c>
      <c r="AB384" s="398" t="n"/>
      <c r="AC384" s="398" t="n"/>
      <c r="AD384" s="398" t="inlineStr">
        <is>
          <t>Cash to</t>
        </is>
      </c>
      <c r="AE384" s="400" t="inlineStr">
        <is>
          <t>Cash to</t>
        </is>
      </c>
      <c r="AG384" s="397" t="n"/>
      <c r="AH384" s="398" t="inlineStr">
        <is>
          <t>Balance</t>
        </is>
      </c>
      <c r="AI384" s="398" t="inlineStr">
        <is>
          <t>Current</t>
        </is>
      </c>
      <c r="AJ384" s="398" t="inlineStr">
        <is>
          <t>Past</t>
        </is>
      </c>
      <c r="AK384" s="398" t="inlineStr">
        <is>
          <t>Cash</t>
        </is>
      </c>
      <c r="AL384" s="398" t="inlineStr">
        <is>
          <t>Contractual</t>
        </is>
      </c>
      <c r="AM384" s="398" t="inlineStr">
        <is>
          <t>Other</t>
        </is>
      </c>
      <c r="AN384" s="398" t="inlineStr">
        <is>
          <t>Balance</t>
        </is>
      </c>
      <c r="AO384" s="398" t="inlineStr">
        <is>
          <t>Per</t>
        </is>
      </c>
      <c r="AP384" s="399" t="n"/>
      <c r="AQ384" s="398" t="inlineStr">
        <is>
          <t>Turnover</t>
        </is>
      </c>
      <c r="AR384" s="398" t="n"/>
      <c r="AS384" s="398" t="n"/>
      <c r="AT384" s="398" t="inlineStr">
        <is>
          <t>Cash to</t>
        </is>
      </c>
      <c r="AU384" s="400" t="inlineStr">
        <is>
          <t>Cash to</t>
        </is>
      </c>
      <c r="AW384" s="397" t="n"/>
      <c r="AX384" s="398" t="inlineStr">
        <is>
          <t>Balance</t>
        </is>
      </c>
      <c r="AY384" s="398" t="inlineStr">
        <is>
          <t>Current</t>
        </is>
      </c>
      <c r="AZ384" s="398" t="inlineStr">
        <is>
          <t>Past</t>
        </is>
      </c>
      <c r="BA384" s="398" t="inlineStr">
        <is>
          <t>Cash</t>
        </is>
      </c>
      <c r="BB384" s="398" t="inlineStr">
        <is>
          <t>Contractual</t>
        </is>
      </c>
      <c r="BC384" s="398" t="inlineStr">
        <is>
          <t>Other</t>
        </is>
      </c>
      <c r="BD384" s="398" t="inlineStr">
        <is>
          <t>Balance</t>
        </is>
      </c>
      <c r="BE384" s="398" t="inlineStr">
        <is>
          <t>Per</t>
        </is>
      </c>
      <c r="BF384" s="399" t="n"/>
      <c r="BG384" s="398" t="inlineStr">
        <is>
          <t>Turnover</t>
        </is>
      </c>
      <c r="BH384" s="398" t="n"/>
      <c r="BI384" s="398" t="n"/>
      <c r="BJ384" s="398" t="inlineStr">
        <is>
          <t>Cash to</t>
        </is>
      </c>
      <c r="BK384" s="400" t="inlineStr">
        <is>
          <t>Cash to</t>
        </is>
      </c>
      <c r="BM384" s="397" t="n"/>
      <c r="BN384" s="398" t="inlineStr">
        <is>
          <t>Balance</t>
        </is>
      </c>
      <c r="BO384" s="398" t="inlineStr">
        <is>
          <t>Current</t>
        </is>
      </c>
      <c r="BP384" s="398" t="inlineStr">
        <is>
          <t>Past</t>
        </is>
      </c>
      <c r="BQ384" s="398" t="inlineStr">
        <is>
          <t>Cash</t>
        </is>
      </c>
      <c r="BR384" s="398" t="inlineStr">
        <is>
          <t>Contractual</t>
        </is>
      </c>
      <c r="BS384" s="398" t="inlineStr">
        <is>
          <t>Other</t>
        </is>
      </c>
      <c r="BT384" s="398" t="inlineStr">
        <is>
          <t>Balance</t>
        </is>
      </c>
      <c r="BU384" s="398" t="inlineStr">
        <is>
          <t>Per</t>
        </is>
      </c>
      <c r="BV384" s="399" t="n"/>
      <c r="BW384" s="398" t="inlineStr">
        <is>
          <t>Turnover</t>
        </is>
      </c>
      <c r="BX384" s="398" t="n"/>
      <c r="BY384" s="398" t="n"/>
      <c r="BZ384" s="398" t="inlineStr">
        <is>
          <t>Cash to</t>
        </is>
      </c>
      <c r="CA384" s="400" t="inlineStr">
        <is>
          <t>Cash to</t>
        </is>
      </c>
      <c r="CC384" s="397" t="n"/>
      <c r="CD384" s="398" t="inlineStr">
        <is>
          <t>Balance</t>
        </is>
      </c>
      <c r="CE384" s="398" t="inlineStr">
        <is>
          <t>Current</t>
        </is>
      </c>
      <c r="CF384" s="398" t="inlineStr">
        <is>
          <t>Past</t>
        </is>
      </c>
      <c r="CG384" s="398" t="inlineStr">
        <is>
          <t>Cash</t>
        </is>
      </c>
      <c r="CH384" s="398" t="inlineStr">
        <is>
          <t>Contractual</t>
        </is>
      </c>
      <c r="CI384" s="398" t="inlineStr">
        <is>
          <t>Other</t>
        </is>
      </c>
      <c r="CJ384" s="398" t="inlineStr">
        <is>
          <t>Balance</t>
        </is>
      </c>
      <c r="CK384" s="398" t="inlineStr">
        <is>
          <t>Per</t>
        </is>
      </c>
      <c r="CL384" s="399" t="n"/>
      <c r="CM384" s="398" t="inlineStr">
        <is>
          <t>Turnover</t>
        </is>
      </c>
      <c r="CN384" s="398" t="n"/>
      <c r="CO384" s="398" t="n"/>
      <c r="CP384" s="398" t="inlineStr">
        <is>
          <t>Cash to</t>
        </is>
      </c>
      <c r="CQ384" s="400" t="inlineStr">
        <is>
          <t>Cash to</t>
        </is>
      </c>
      <c r="CS384" s="397" t="n"/>
      <c r="CT384" s="398" t="inlineStr">
        <is>
          <t>Balance</t>
        </is>
      </c>
      <c r="CU384" s="398" t="inlineStr">
        <is>
          <t>Current</t>
        </is>
      </c>
      <c r="CV384" s="398" t="inlineStr">
        <is>
          <t>Past</t>
        </is>
      </c>
      <c r="CW384" s="398" t="inlineStr">
        <is>
          <t>Cash</t>
        </is>
      </c>
      <c r="CX384" s="398" t="inlineStr">
        <is>
          <t>Contractual</t>
        </is>
      </c>
      <c r="CY384" s="398" t="inlineStr">
        <is>
          <t>Other</t>
        </is>
      </c>
      <c r="CZ384" s="398" t="inlineStr">
        <is>
          <t>Balance</t>
        </is>
      </c>
      <c r="DA384" s="398" t="inlineStr">
        <is>
          <t>Per</t>
        </is>
      </c>
      <c r="DB384" s="399" t="n"/>
      <c r="DC384" s="398" t="inlineStr">
        <is>
          <t>Turnover</t>
        </is>
      </c>
      <c r="DD384" s="398" t="n"/>
      <c r="DE384" s="398" t="n"/>
      <c r="DF384" s="398" t="inlineStr">
        <is>
          <t>Cash to</t>
        </is>
      </c>
      <c r="DG384" s="400" t="inlineStr">
        <is>
          <t>Cash to</t>
        </is>
      </c>
      <c r="DI384" s="397" t="n"/>
      <c r="DJ384" s="398" t="inlineStr">
        <is>
          <t>Balance</t>
        </is>
      </c>
      <c r="DK384" s="398" t="inlineStr">
        <is>
          <t>Current</t>
        </is>
      </c>
      <c r="DL384" s="398" t="inlineStr">
        <is>
          <t>Past</t>
        </is>
      </c>
      <c r="DM384" s="398" t="inlineStr">
        <is>
          <t>Cash</t>
        </is>
      </c>
      <c r="DN384" s="398" t="inlineStr">
        <is>
          <t>Contractual</t>
        </is>
      </c>
      <c r="DO384" s="398" t="inlineStr">
        <is>
          <t>Other</t>
        </is>
      </c>
      <c r="DP384" s="398" t="inlineStr">
        <is>
          <t>Balance</t>
        </is>
      </c>
      <c r="DQ384" s="398" t="inlineStr">
        <is>
          <t>Per</t>
        </is>
      </c>
      <c r="DR384" s="399" t="n"/>
      <c r="DS384" s="398" t="inlineStr">
        <is>
          <t>Turnover</t>
        </is>
      </c>
      <c r="DT384" s="398" t="n"/>
      <c r="DU384" s="398" t="n"/>
      <c r="DV384" s="398" t="inlineStr">
        <is>
          <t>Cash to</t>
        </is>
      </c>
      <c r="DW384" s="400" t="inlineStr">
        <is>
          <t>Cash to</t>
        </is>
      </c>
      <c r="DY384" s="397" t="n"/>
      <c r="DZ384" s="398" t="inlineStr">
        <is>
          <t>Balance</t>
        </is>
      </c>
      <c r="EA384" s="398" t="inlineStr">
        <is>
          <t>Current</t>
        </is>
      </c>
      <c r="EB384" s="398" t="inlineStr">
        <is>
          <t>Past</t>
        </is>
      </c>
      <c r="EC384" s="398" t="inlineStr">
        <is>
          <t>Cash</t>
        </is>
      </c>
      <c r="ED384" s="398" t="inlineStr">
        <is>
          <t>Contractual</t>
        </is>
      </c>
      <c r="EE384" s="398" t="inlineStr">
        <is>
          <t>Other</t>
        </is>
      </c>
      <c r="EF384" s="398" t="inlineStr">
        <is>
          <t>Balance</t>
        </is>
      </c>
      <c r="EG384" s="398" t="inlineStr">
        <is>
          <t>Per</t>
        </is>
      </c>
      <c r="EH384" s="399" t="n"/>
      <c r="EI384" s="398" t="inlineStr">
        <is>
          <t>Turnover</t>
        </is>
      </c>
      <c r="EJ384" s="398" t="n"/>
      <c r="EK384" s="398" t="n"/>
      <c r="EL384" s="398" t="inlineStr">
        <is>
          <t>Cash to</t>
        </is>
      </c>
      <c r="EM384" s="400" t="inlineStr">
        <is>
          <t>Cash to</t>
        </is>
      </c>
      <c r="EO384" s="397" t="n"/>
      <c r="EP384" s="398" t="inlineStr">
        <is>
          <t>Balance</t>
        </is>
      </c>
      <c r="EQ384" s="398" t="inlineStr">
        <is>
          <t>Current</t>
        </is>
      </c>
      <c r="ER384" s="398" t="inlineStr">
        <is>
          <t>Past</t>
        </is>
      </c>
      <c r="ES384" s="398" t="inlineStr">
        <is>
          <t>Cash</t>
        </is>
      </c>
      <c r="ET384" s="398" t="inlineStr">
        <is>
          <t>Contractual</t>
        </is>
      </c>
      <c r="EU384" s="398" t="inlineStr">
        <is>
          <t>Other</t>
        </is>
      </c>
      <c r="EV384" s="398" t="inlineStr">
        <is>
          <t>Balance</t>
        </is>
      </c>
      <c r="EW384" s="398" t="inlineStr">
        <is>
          <t>Per</t>
        </is>
      </c>
      <c r="EX384" s="399" t="n"/>
      <c r="EY384" s="398" t="inlineStr">
        <is>
          <t>Turnover</t>
        </is>
      </c>
      <c r="EZ384" s="398" t="n"/>
      <c r="FA384" s="398" t="n"/>
      <c r="FB384" s="398" t="inlineStr">
        <is>
          <t>Cash to</t>
        </is>
      </c>
      <c r="FC384" s="400" t="inlineStr">
        <is>
          <t>Cash to</t>
        </is>
      </c>
      <c r="FE384" s="397" t="n"/>
      <c r="FF384" s="398" t="inlineStr">
        <is>
          <t>Balance</t>
        </is>
      </c>
      <c r="FG384" s="398" t="inlineStr">
        <is>
          <t>Current</t>
        </is>
      </c>
      <c r="FH384" s="398" t="inlineStr">
        <is>
          <t>Past</t>
        </is>
      </c>
      <c r="FI384" s="398" t="inlineStr">
        <is>
          <t>Cash</t>
        </is>
      </c>
      <c r="FJ384" s="398" t="inlineStr">
        <is>
          <t>Contractual</t>
        </is>
      </c>
      <c r="FK384" s="398" t="inlineStr">
        <is>
          <t>Other</t>
        </is>
      </c>
      <c r="FL384" s="398" t="inlineStr">
        <is>
          <t>Balance</t>
        </is>
      </c>
      <c r="FM384" s="398" t="inlineStr">
        <is>
          <t>Per</t>
        </is>
      </c>
      <c r="FN384" s="399" t="n"/>
      <c r="FO384" s="398" t="inlineStr">
        <is>
          <t>Turnover</t>
        </is>
      </c>
      <c r="FP384" s="398" t="n"/>
      <c r="FQ384" s="398" t="n"/>
      <c r="FR384" s="398" t="inlineStr">
        <is>
          <t>Cash to</t>
        </is>
      </c>
      <c r="FS384" s="400" t="inlineStr">
        <is>
          <t>Cash to</t>
        </is>
      </c>
      <c r="FU384" s="397" t="n"/>
      <c r="FV384" s="398" t="inlineStr">
        <is>
          <t>Balance</t>
        </is>
      </c>
      <c r="FW384" s="398" t="inlineStr">
        <is>
          <t>Current</t>
        </is>
      </c>
      <c r="FX384" s="398" t="inlineStr">
        <is>
          <t>Past</t>
        </is>
      </c>
      <c r="FY384" s="398" t="inlineStr">
        <is>
          <t>Cash</t>
        </is>
      </c>
      <c r="FZ384" s="398" t="inlineStr">
        <is>
          <t>Contractual</t>
        </is>
      </c>
      <c r="GA384" s="398" t="inlineStr">
        <is>
          <t>Other</t>
        </is>
      </c>
      <c r="GB384" s="398" t="inlineStr">
        <is>
          <t>Balance</t>
        </is>
      </c>
      <c r="GC384" s="398" t="inlineStr">
        <is>
          <t>Per</t>
        </is>
      </c>
      <c r="GD384" s="399" t="n"/>
      <c r="GE384" s="398" t="inlineStr">
        <is>
          <t>Turnover</t>
        </is>
      </c>
      <c r="GF384" s="398" t="n"/>
      <c r="GG384" s="398" t="n"/>
      <c r="GH384" s="398" t="inlineStr">
        <is>
          <t>Cash to</t>
        </is>
      </c>
      <c r="GI384" s="400" t="inlineStr">
        <is>
          <t>Cash to</t>
        </is>
      </c>
      <c r="GK384" s="397" t="n"/>
      <c r="GL384" s="398" t="inlineStr">
        <is>
          <t>Balance</t>
        </is>
      </c>
      <c r="GM384" s="398" t="inlineStr">
        <is>
          <t>Current</t>
        </is>
      </c>
      <c r="GN384" s="398" t="inlineStr">
        <is>
          <t>Past</t>
        </is>
      </c>
      <c r="GO384" s="398" t="inlineStr">
        <is>
          <t>Cash</t>
        </is>
      </c>
      <c r="GP384" s="398" t="inlineStr">
        <is>
          <t>Contractual</t>
        </is>
      </c>
      <c r="GQ384" s="398" t="inlineStr">
        <is>
          <t>Other</t>
        </is>
      </c>
      <c r="GR384" s="398" t="inlineStr">
        <is>
          <t>Balance</t>
        </is>
      </c>
      <c r="GS384" s="398" t="inlineStr">
        <is>
          <t>Per</t>
        </is>
      </c>
      <c r="GT384" s="399" t="n"/>
      <c r="GU384" s="398" t="inlineStr">
        <is>
          <t>Turnover</t>
        </is>
      </c>
      <c r="GV384" s="398" t="n"/>
      <c r="GW384" s="398" t="n"/>
      <c r="GX384" s="398" t="inlineStr">
        <is>
          <t>Cash to</t>
        </is>
      </c>
      <c r="GY384" s="400" t="inlineStr">
        <is>
          <t>Cash to</t>
        </is>
      </c>
    </row>
    <row r="385" ht="16" customHeight="1" thickBot="1">
      <c r="A385" s="401" t="inlineStr">
        <is>
          <t>Month</t>
        </is>
      </c>
      <c r="B385" s="402" t="inlineStr">
        <is>
          <t>BOM</t>
        </is>
      </c>
      <c r="C385" s="402" t="inlineStr">
        <is>
          <t>Period</t>
        </is>
      </c>
      <c r="D385" s="402" t="inlineStr">
        <is>
          <t>Period</t>
        </is>
      </c>
      <c r="E385" s="402" t="inlineStr">
        <is>
          <t>Receipts</t>
        </is>
      </c>
      <c r="F385" s="402" t="inlineStr">
        <is>
          <t>Allowances</t>
        </is>
      </c>
      <c r="G385" s="402" t="inlineStr">
        <is>
          <t>Credits</t>
        </is>
      </c>
      <c r="H385" s="402" t="inlineStr">
        <is>
          <t>EOM</t>
        </is>
      </c>
      <c r="I385" s="402" t="inlineStr">
        <is>
          <t>Agings</t>
        </is>
      </c>
      <c r="J385" s="402" t="inlineStr">
        <is>
          <t>Difference</t>
        </is>
      </c>
      <c r="K385" s="402" t="inlineStr">
        <is>
          <t>Days</t>
        </is>
      </c>
      <c r="L385" s="402" t="inlineStr">
        <is>
          <t>DSO</t>
        </is>
      </c>
      <c r="M385" s="402" t="inlineStr">
        <is>
          <t>Dilution%</t>
        </is>
      </c>
      <c r="N385" s="402" t="inlineStr">
        <is>
          <t>Credits</t>
        </is>
      </c>
      <c r="O385" s="403" t="inlineStr">
        <is>
          <t>Charges</t>
        </is>
      </c>
      <c r="Q385" s="401" t="inlineStr">
        <is>
          <t>Month</t>
        </is>
      </c>
      <c r="R385" s="402" t="inlineStr">
        <is>
          <t>BOM</t>
        </is>
      </c>
      <c r="S385" s="402" t="inlineStr">
        <is>
          <t>Period</t>
        </is>
      </c>
      <c r="T385" s="402" t="inlineStr">
        <is>
          <t>Period</t>
        </is>
      </c>
      <c r="U385" s="402" t="inlineStr">
        <is>
          <t>Receipts</t>
        </is>
      </c>
      <c r="V385" s="402" t="inlineStr">
        <is>
          <t>Allowances</t>
        </is>
      </c>
      <c r="W385" s="402" t="inlineStr">
        <is>
          <t>Credits</t>
        </is>
      </c>
      <c r="X385" s="402" t="inlineStr">
        <is>
          <t>EOM</t>
        </is>
      </c>
      <c r="Y385" s="402" t="inlineStr">
        <is>
          <t>Agings</t>
        </is>
      </c>
      <c r="Z385" s="402" t="inlineStr">
        <is>
          <t>Difference</t>
        </is>
      </c>
      <c r="AA385" s="402" t="inlineStr">
        <is>
          <t>Days</t>
        </is>
      </c>
      <c r="AB385" s="402" t="inlineStr">
        <is>
          <t>DSO</t>
        </is>
      </c>
      <c r="AC385" s="402" t="inlineStr">
        <is>
          <t>Dilution%</t>
        </is>
      </c>
      <c r="AD385" s="402" t="inlineStr">
        <is>
          <t>Credits</t>
        </is>
      </c>
      <c r="AE385" s="403" t="inlineStr">
        <is>
          <t>Charges</t>
        </is>
      </c>
      <c r="AG385" s="401" t="inlineStr">
        <is>
          <t>Month</t>
        </is>
      </c>
      <c r="AH385" s="402" t="inlineStr">
        <is>
          <t>BOM</t>
        </is>
      </c>
      <c r="AI385" s="402" t="inlineStr">
        <is>
          <t>Period</t>
        </is>
      </c>
      <c r="AJ385" s="402" t="inlineStr">
        <is>
          <t>Period</t>
        </is>
      </c>
      <c r="AK385" s="402" t="inlineStr">
        <is>
          <t>Receipts</t>
        </is>
      </c>
      <c r="AL385" s="402" t="inlineStr">
        <is>
          <t>Allowances</t>
        </is>
      </c>
      <c r="AM385" s="402" t="inlineStr">
        <is>
          <t>Credits</t>
        </is>
      </c>
      <c r="AN385" s="402" t="inlineStr">
        <is>
          <t>EOM</t>
        </is>
      </c>
      <c r="AO385" s="402" t="inlineStr">
        <is>
          <t>Agings</t>
        </is>
      </c>
      <c r="AP385" s="402" t="inlineStr">
        <is>
          <t>Difference</t>
        </is>
      </c>
      <c r="AQ385" s="402" t="inlineStr">
        <is>
          <t>Days</t>
        </is>
      </c>
      <c r="AR385" s="402" t="inlineStr">
        <is>
          <t>DSO</t>
        </is>
      </c>
      <c r="AS385" s="402" t="inlineStr">
        <is>
          <t>Dilution%</t>
        </is>
      </c>
      <c r="AT385" s="402" t="inlineStr">
        <is>
          <t>Credits</t>
        </is>
      </c>
      <c r="AU385" s="403" t="inlineStr">
        <is>
          <t>Charges</t>
        </is>
      </c>
      <c r="AW385" s="401" t="inlineStr">
        <is>
          <t>Month</t>
        </is>
      </c>
      <c r="AX385" s="402" t="inlineStr">
        <is>
          <t>BOM</t>
        </is>
      </c>
      <c r="AY385" s="402" t="inlineStr">
        <is>
          <t>Period</t>
        </is>
      </c>
      <c r="AZ385" s="402" t="inlineStr">
        <is>
          <t>Period</t>
        </is>
      </c>
      <c r="BA385" s="402" t="inlineStr">
        <is>
          <t>Receipts</t>
        </is>
      </c>
      <c r="BB385" s="402" t="inlineStr">
        <is>
          <t>Allowances</t>
        </is>
      </c>
      <c r="BC385" s="402" t="inlineStr">
        <is>
          <t>Credits</t>
        </is>
      </c>
      <c r="BD385" s="402" t="inlineStr">
        <is>
          <t>EOM</t>
        </is>
      </c>
      <c r="BE385" s="402" t="inlineStr">
        <is>
          <t>Agings</t>
        </is>
      </c>
      <c r="BF385" s="402" t="inlineStr">
        <is>
          <t>Difference</t>
        </is>
      </c>
      <c r="BG385" s="402" t="inlineStr">
        <is>
          <t>Days</t>
        </is>
      </c>
      <c r="BH385" s="402" t="inlineStr">
        <is>
          <t>DSO</t>
        </is>
      </c>
      <c r="BI385" s="402" t="inlineStr">
        <is>
          <t>Dilution%</t>
        </is>
      </c>
      <c r="BJ385" s="402" t="inlineStr">
        <is>
          <t>Credits</t>
        </is>
      </c>
      <c r="BK385" s="403" t="inlineStr">
        <is>
          <t>Charges</t>
        </is>
      </c>
      <c r="BM385" s="401" t="inlineStr">
        <is>
          <t>Month</t>
        </is>
      </c>
      <c r="BN385" s="402" t="inlineStr">
        <is>
          <t>BOM</t>
        </is>
      </c>
      <c r="BO385" s="402" t="inlineStr">
        <is>
          <t>Period</t>
        </is>
      </c>
      <c r="BP385" s="402" t="inlineStr">
        <is>
          <t>Period</t>
        </is>
      </c>
      <c r="BQ385" s="402" t="inlineStr">
        <is>
          <t>Receipts</t>
        </is>
      </c>
      <c r="BR385" s="402" t="inlineStr">
        <is>
          <t>Allowances</t>
        </is>
      </c>
      <c r="BS385" s="402" t="inlineStr">
        <is>
          <t>Credits</t>
        </is>
      </c>
      <c r="BT385" s="402" t="inlineStr">
        <is>
          <t>EOM</t>
        </is>
      </c>
      <c r="BU385" s="402" t="inlineStr">
        <is>
          <t>Agings</t>
        </is>
      </c>
      <c r="BV385" s="402" t="inlineStr">
        <is>
          <t>Difference</t>
        </is>
      </c>
      <c r="BW385" s="402" t="inlineStr">
        <is>
          <t>Days</t>
        </is>
      </c>
      <c r="BX385" s="402" t="inlineStr">
        <is>
          <t>DSO</t>
        </is>
      </c>
      <c r="BY385" s="402" t="inlineStr">
        <is>
          <t>Dilution%</t>
        </is>
      </c>
      <c r="BZ385" s="402" t="inlineStr">
        <is>
          <t>Credits</t>
        </is>
      </c>
      <c r="CA385" s="403" t="inlineStr">
        <is>
          <t>Charges</t>
        </is>
      </c>
      <c r="CC385" s="401" t="inlineStr">
        <is>
          <t>Month</t>
        </is>
      </c>
      <c r="CD385" s="402" t="inlineStr">
        <is>
          <t>BOM</t>
        </is>
      </c>
      <c r="CE385" s="402" t="inlineStr">
        <is>
          <t>Period</t>
        </is>
      </c>
      <c r="CF385" s="402" t="inlineStr">
        <is>
          <t>Period</t>
        </is>
      </c>
      <c r="CG385" s="402" t="inlineStr">
        <is>
          <t>Receipts</t>
        </is>
      </c>
      <c r="CH385" s="402" t="inlineStr">
        <is>
          <t>Allowances</t>
        </is>
      </c>
      <c r="CI385" s="402" t="inlineStr">
        <is>
          <t>Credits</t>
        </is>
      </c>
      <c r="CJ385" s="402" t="inlineStr">
        <is>
          <t>EOM</t>
        </is>
      </c>
      <c r="CK385" s="402" t="inlineStr">
        <is>
          <t>Agings</t>
        </is>
      </c>
      <c r="CL385" s="402" t="inlineStr">
        <is>
          <t>Difference</t>
        </is>
      </c>
      <c r="CM385" s="402" t="inlineStr">
        <is>
          <t>Days</t>
        </is>
      </c>
      <c r="CN385" s="402" t="inlineStr">
        <is>
          <t>DSO</t>
        </is>
      </c>
      <c r="CO385" s="402" t="inlineStr">
        <is>
          <t>Dilution%</t>
        </is>
      </c>
      <c r="CP385" s="402" t="inlineStr">
        <is>
          <t>Credits</t>
        </is>
      </c>
      <c r="CQ385" s="403" t="inlineStr">
        <is>
          <t>Charges</t>
        </is>
      </c>
      <c r="CS385" s="401" t="inlineStr">
        <is>
          <t>Month</t>
        </is>
      </c>
      <c r="CT385" s="402" t="inlineStr">
        <is>
          <t>BOM</t>
        </is>
      </c>
      <c r="CU385" s="402" t="inlineStr">
        <is>
          <t>Period</t>
        </is>
      </c>
      <c r="CV385" s="402" t="inlineStr">
        <is>
          <t>Period</t>
        </is>
      </c>
      <c r="CW385" s="402" t="inlineStr">
        <is>
          <t>Receipts</t>
        </is>
      </c>
      <c r="CX385" s="402" t="inlineStr">
        <is>
          <t>Allowances</t>
        </is>
      </c>
      <c r="CY385" s="402" t="inlineStr">
        <is>
          <t>Credits</t>
        </is>
      </c>
      <c r="CZ385" s="402" t="inlineStr">
        <is>
          <t>EOM</t>
        </is>
      </c>
      <c r="DA385" s="402" t="inlineStr">
        <is>
          <t>Agings</t>
        </is>
      </c>
      <c r="DB385" s="402" t="inlineStr">
        <is>
          <t>Difference</t>
        </is>
      </c>
      <c r="DC385" s="402" t="inlineStr">
        <is>
          <t>Days</t>
        </is>
      </c>
      <c r="DD385" s="402" t="inlineStr">
        <is>
          <t>DSO</t>
        </is>
      </c>
      <c r="DE385" s="402" t="inlineStr">
        <is>
          <t>Dilution%</t>
        </is>
      </c>
      <c r="DF385" s="402" t="inlineStr">
        <is>
          <t>Credits</t>
        </is>
      </c>
      <c r="DG385" s="403" t="inlineStr">
        <is>
          <t>Charges</t>
        </is>
      </c>
      <c r="DI385" s="401" t="inlineStr">
        <is>
          <t>Month</t>
        </is>
      </c>
      <c r="DJ385" s="402" t="inlineStr">
        <is>
          <t>BOM</t>
        </is>
      </c>
      <c r="DK385" s="402" t="inlineStr">
        <is>
          <t>Period</t>
        </is>
      </c>
      <c r="DL385" s="402" t="inlineStr">
        <is>
          <t>Period</t>
        </is>
      </c>
      <c r="DM385" s="402" t="inlineStr">
        <is>
          <t>Receipts</t>
        </is>
      </c>
      <c r="DN385" s="402" t="inlineStr">
        <is>
          <t>Allowances</t>
        </is>
      </c>
      <c r="DO385" s="402" t="inlineStr">
        <is>
          <t>Credits</t>
        </is>
      </c>
      <c r="DP385" s="402" t="inlineStr">
        <is>
          <t>EOM</t>
        </is>
      </c>
      <c r="DQ385" s="402" t="inlineStr">
        <is>
          <t>Agings</t>
        </is>
      </c>
      <c r="DR385" s="402" t="inlineStr">
        <is>
          <t>Difference</t>
        </is>
      </c>
      <c r="DS385" s="402" t="inlineStr">
        <is>
          <t>Days</t>
        </is>
      </c>
      <c r="DT385" s="402" t="inlineStr">
        <is>
          <t>DSO</t>
        </is>
      </c>
      <c r="DU385" s="402" t="inlineStr">
        <is>
          <t>Dilution%</t>
        </is>
      </c>
      <c r="DV385" s="402" t="inlineStr">
        <is>
          <t>Credits</t>
        </is>
      </c>
      <c r="DW385" s="403" t="inlineStr">
        <is>
          <t>Charges</t>
        </is>
      </c>
      <c r="DY385" s="401" t="inlineStr">
        <is>
          <t>Month</t>
        </is>
      </c>
      <c r="DZ385" s="402" t="inlineStr">
        <is>
          <t>BOM</t>
        </is>
      </c>
      <c r="EA385" s="402" t="inlineStr">
        <is>
          <t>Period</t>
        </is>
      </c>
      <c r="EB385" s="402" t="inlineStr">
        <is>
          <t>Period</t>
        </is>
      </c>
      <c r="EC385" s="402" t="inlineStr">
        <is>
          <t>Receipts</t>
        </is>
      </c>
      <c r="ED385" s="402" t="inlineStr">
        <is>
          <t>Allowances</t>
        </is>
      </c>
      <c r="EE385" s="402" t="inlineStr">
        <is>
          <t>Credits</t>
        </is>
      </c>
      <c r="EF385" s="402" t="inlineStr">
        <is>
          <t>EOM</t>
        </is>
      </c>
      <c r="EG385" s="402" t="inlineStr">
        <is>
          <t>Agings</t>
        </is>
      </c>
      <c r="EH385" s="402" t="inlineStr">
        <is>
          <t>Difference</t>
        </is>
      </c>
      <c r="EI385" s="402" t="inlineStr">
        <is>
          <t>Days</t>
        </is>
      </c>
      <c r="EJ385" s="402" t="inlineStr">
        <is>
          <t>DSO</t>
        </is>
      </c>
      <c r="EK385" s="402" t="inlineStr">
        <is>
          <t>Dilution%</t>
        </is>
      </c>
      <c r="EL385" s="402" t="inlineStr">
        <is>
          <t>Credits</t>
        </is>
      </c>
      <c r="EM385" s="403" t="inlineStr">
        <is>
          <t>Charges</t>
        </is>
      </c>
      <c r="EO385" s="401" t="inlineStr">
        <is>
          <t>Month</t>
        </is>
      </c>
      <c r="EP385" s="402" t="inlineStr">
        <is>
          <t>BOM</t>
        </is>
      </c>
      <c r="EQ385" s="402" t="inlineStr">
        <is>
          <t>Period</t>
        </is>
      </c>
      <c r="ER385" s="402" t="inlineStr">
        <is>
          <t>Period</t>
        </is>
      </c>
      <c r="ES385" s="402" t="inlineStr">
        <is>
          <t>Receipts</t>
        </is>
      </c>
      <c r="ET385" s="402" t="inlineStr">
        <is>
          <t>Allowances</t>
        </is>
      </c>
      <c r="EU385" s="402" t="inlineStr">
        <is>
          <t>Credits</t>
        </is>
      </c>
      <c r="EV385" s="402" t="inlineStr">
        <is>
          <t>EOM</t>
        </is>
      </c>
      <c r="EW385" s="402" t="inlineStr">
        <is>
          <t>Agings</t>
        </is>
      </c>
      <c r="EX385" s="402" t="inlineStr">
        <is>
          <t>Difference</t>
        </is>
      </c>
      <c r="EY385" s="402" t="inlineStr">
        <is>
          <t>Days</t>
        </is>
      </c>
      <c r="EZ385" s="402" t="inlineStr">
        <is>
          <t>DSO</t>
        </is>
      </c>
      <c r="FA385" s="402" t="inlineStr">
        <is>
          <t>Dilution%</t>
        </is>
      </c>
      <c r="FB385" s="402" t="inlineStr">
        <is>
          <t>Credits</t>
        </is>
      </c>
      <c r="FC385" s="403" t="inlineStr">
        <is>
          <t>Charges</t>
        </is>
      </c>
      <c r="FE385" s="401" t="inlineStr">
        <is>
          <t>Month</t>
        </is>
      </c>
      <c r="FF385" s="402" t="inlineStr">
        <is>
          <t>BOM</t>
        </is>
      </c>
      <c r="FG385" s="402" t="inlineStr">
        <is>
          <t>Period</t>
        </is>
      </c>
      <c r="FH385" s="402" t="inlineStr">
        <is>
          <t>Period</t>
        </is>
      </c>
      <c r="FI385" s="402" t="inlineStr">
        <is>
          <t>Receipts</t>
        </is>
      </c>
      <c r="FJ385" s="402" t="inlineStr">
        <is>
          <t>Allowances</t>
        </is>
      </c>
      <c r="FK385" s="402" t="inlineStr">
        <is>
          <t>Credits</t>
        </is>
      </c>
      <c r="FL385" s="402" t="inlineStr">
        <is>
          <t>EOM</t>
        </is>
      </c>
      <c r="FM385" s="402" t="inlineStr">
        <is>
          <t>Agings</t>
        </is>
      </c>
      <c r="FN385" s="402" t="inlineStr">
        <is>
          <t>Difference</t>
        </is>
      </c>
      <c r="FO385" s="402" t="inlineStr">
        <is>
          <t>Days</t>
        </is>
      </c>
      <c r="FP385" s="402" t="inlineStr">
        <is>
          <t>DSO</t>
        </is>
      </c>
      <c r="FQ385" s="402" t="inlineStr">
        <is>
          <t>Dilution%</t>
        </is>
      </c>
      <c r="FR385" s="402" t="inlineStr">
        <is>
          <t>Credits</t>
        </is>
      </c>
      <c r="FS385" s="403" t="inlineStr">
        <is>
          <t>Charges</t>
        </is>
      </c>
      <c r="FU385" s="401" t="inlineStr">
        <is>
          <t>Month</t>
        </is>
      </c>
      <c r="FV385" s="402" t="inlineStr">
        <is>
          <t>BOM</t>
        </is>
      </c>
      <c r="FW385" s="402" t="inlineStr">
        <is>
          <t>Period</t>
        </is>
      </c>
      <c r="FX385" s="402" t="inlineStr">
        <is>
          <t>Period</t>
        </is>
      </c>
      <c r="FY385" s="402" t="inlineStr">
        <is>
          <t>Receipts</t>
        </is>
      </c>
      <c r="FZ385" s="402" t="inlineStr">
        <is>
          <t>Allowances</t>
        </is>
      </c>
      <c r="GA385" s="402" t="inlineStr">
        <is>
          <t>Credits</t>
        </is>
      </c>
      <c r="GB385" s="402" t="inlineStr">
        <is>
          <t>EOM</t>
        </is>
      </c>
      <c r="GC385" s="402" t="inlineStr">
        <is>
          <t>Agings</t>
        </is>
      </c>
      <c r="GD385" s="402" t="inlineStr">
        <is>
          <t>Difference</t>
        </is>
      </c>
      <c r="GE385" s="402" t="inlineStr">
        <is>
          <t>Days</t>
        </is>
      </c>
      <c r="GF385" s="402" t="inlineStr">
        <is>
          <t>DSO</t>
        </is>
      </c>
      <c r="GG385" s="402" t="inlineStr">
        <is>
          <t>Dilution%</t>
        </is>
      </c>
      <c r="GH385" s="402" t="inlineStr">
        <is>
          <t>Credits</t>
        </is>
      </c>
      <c r="GI385" s="403" t="inlineStr">
        <is>
          <t>Charges</t>
        </is>
      </c>
      <c r="GK385" s="401" t="inlineStr">
        <is>
          <t>Month</t>
        </is>
      </c>
      <c r="GL385" s="402" t="inlineStr">
        <is>
          <t>BOM</t>
        </is>
      </c>
      <c r="GM385" s="402" t="inlineStr">
        <is>
          <t>Period</t>
        </is>
      </c>
      <c r="GN385" s="402" t="inlineStr">
        <is>
          <t>Period</t>
        </is>
      </c>
      <c r="GO385" s="402" t="inlineStr">
        <is>
          <t>Receipts</t>
        </is>
      </c>
      <c r="GP385" s="402" t="inlineStr">
        <is>
          <t>Allowances</t>
        </is>
      </c>
      <c r="GQ385" s="402" t="inlineStr">
        <is>
          <t>Credits</t>
        </is>
      </c>
      <c r="GR385" s="402" t="inlineStr">
        <is>
          <t>EOM</t>
        </is>
      </c>
      <c r="GS385" s="402" t="inlineStr">
        <is>
          <t>Agings</t>
        </is>
      </c>
      <c r="GT385" s="402" t="inlineStr">
        <is>
          <t>Difference</t>
        </is>
      </c>
      <c r="GU385" s="402" t="inlineStr">
        <is>
          <t>Days</t>
        </is>
      </c>
      <c r="GV385" s="402" t="inlineStr">
        <is>
          <t>DSO</t>
        </is>
      </c>
      <c r="GW385" s="402" t="inlineStr">
        <is>
          <t>Dilution%</t>
        </is>
      </c>
      <c r="GX385" s="402" t="inlineStr">
        <is>
          <t>Credits</t>
        </is>
      </c>
      <c r="GY385" s="403" t="inlineStr">
        <is>
          <t>Charges</t>
        </is>
      </c>
    </row>
    <row r="386" ht="16" customHeight="1" thickTop="1">
      <c r="A386" s="2699">
        <f>EOMONTH(A387,-1)</f>
        <v/>
      </c>
      <c r="B386" s="405">
        <f>R386+AH386+AX386+BN386+CD386+CT386+DJ386+DZ386+EP386+FF386+FV386+GL386</f>
        <v/>
      </c>
      <c r="C386" s="405">
        <f>S386+AI386+AY386+BO386+CE386+CU386+DK386+EA386+EQ386+FG386+FW386+GM386</f>
        <v/>
      </c>
      <c r="D386" s="405">
        <f>T386+AJ386+AZ386+BP386+CF386+CV386+DL386+EB386+ER386+FH386+FX386+GN386</f>
        <v/>
      </c>
      <c r="E386" s="405">
        <f>U386+AK386+BA386+BQ386+CG386+CW386+DM386+EC386+ES386+FI386+FY386+GO386</f>
        <v/>
      </c>
      <c r="F386" s="405">
        <f>V386+AL386+BB386+BR386+CH386+CX386+DN386+ED386+ET386+FJ386+FZ386+GP386</f>
        <v/>
      </c>
      <c r="G386" s="405">
        <f>W386+AM386+BC386+BS386+CI386+CY386+DO386+EE386+EU386+FK386+GA386+GQ386</f>
        <v/>
      </c>
      <c r="H386" s="405">
        <f>X386+AN386+BD386+BT386+CJ386+CZ386+DP386+EF386+EV386+FL386+GB386+GR386</f>
        <v/>
      </c>
      <c r="I386" s="405">
        <f>Y386+AO386+BE386+BU386+CK386+DA386+DQ386+EG386+EW386+FM386+GC386+GS386</f>
        <v/>
      </c>
      <c r="J386" s="405">
        <f>Z386+AP386+BF386+BV386</f>
        <v/>
      </c>
      <c r="K386" s="2700">
        <f>365/((+C386+D386-F386-G386)/((+B386+H386)/2)*DAY(A386))</f>
        <v/>
      </c>
      <c r="L386" s="2700">
        <f>+H386/C386*DAY(A386)</f>
        <v/>
      </c>
      <c r="M386" s="406">
        <f>(F386+G386)/C386</f>
        <v/>
      </c>
      <c r="N386" s="406">
        <f>+E386/(+E386+F386+G386)</f>
        <v/>
      </c>
      <c r="O386" s="407">
        <f t="array" ref="O386">E386/(SUMPRODUCT(--(CHOOSE({1,2,3},D386,F386,G386)&gt;0),CHOOSE({1,2,3},D386,F386,G386))+C386)</f>
        <v/>
      </c>
      <c r="Q386" s="2699">
        <f>EOMONTH(Q387,-1)</f>
        <v/>
      </c>
      <c r="R386" s="405" t="n">
        <v>0</v>
      </c>
      <c r="S386" s="405" t="n">
        <v>0</v>
      </c>
      <c r="T386" s="405" t="n">
        <v>0</v>
      </c>
      <c r="U386" s="405" t="n">
        <v>0</v>
      </c>
      <c r="V386" s="405" t="n">
        <v>0</v>
      </c>
      <c r="W386" s="405" t="n">
        <v>0</v>
      </c>
      <c r="X386" s="405">
        <f>SUM(R386:T386)-SUM(U386:W386)</f>
        <v/>
      </c>
      <c r="Y386" s="405" t="n">
        <v>0</v>
      </c>
      <c r="Z386" s="405">
        <f>+X386-Y386</f>
        <v/>
      </c>
      <c r="AA386" s="2700">
        <f>365/((+S386+T386-V386-W386)/((+R386+X386)/2)*DAY(Q386))</f>
        <v/>
      </c>
      <c r="AB386" s="2700">
        <f>+X386/S386*DAY(Q386)</f>
        <v/>
      </c>
      <c r="AC386" s="406">
        <f>(V386+W386)/S386</f>
        <v/>
      </c>
      <c r="AD386" s="406">
        <f>+U386/(+U386+V386+W386)</f>
        <v/>
      </c>
      <c r="AE386" s="407">
        <f t="array" ref="AE386">U386/(SUMPRODUCT(--(CHOOSE({1,2,3},T386,V386,W386)&gt;0),CHOOSE({1,2,3},T386,V386,W386))+S386)</f>
        <v/>
      </c>
      <c r="AG386" s="2699">
        <f>EOMONTH(AG387,-1)</f>
        <v/>
      </c>
      <c r="AH386" s="405" t="n">
        <v>0</v>
      </c>
      <c r="AI386" s="405" t="n">
        <v>0</v>
      </c>
      <c r="AJ386" s="405" t="n">
        <v>0</v>
      </c>
      <c r="AK386" s="405" t="n">
        <v>0</v>
      </c>
      <c r="AL386" s="405" t="n">
        <v>0</v>
      </c>
      <c r="AM386" s="405" t="n">
        <v>0</v>
      </c>
      <c r="AN386" s="405">
        <f>SUM(AH386:AJ386)-SUM(AK386:AM386)</f>
        <v/>
      </c>
      <c r="AO386" s="405" t="n">
        <v>0</v>
      </c>
      <c r="AP386" s="405">
        <f>+AN386-AO386</f>
        <v/>
      </c>
      <c r="AQ386" s="2700">
        <f>365/((+AI386+AJ386-AL386-AM386)/((+AH386+AN386)/2)*DAY(AG386))</f>
        <v/>
      </c>
      <c r="AR386" s="2700">
        <f>+AN386/AI386*DAY(AG386)</f>
        <v/>
      </c>
      <c r="AS386" s="406">
        <f>(AL386+AM386)/AI386</f>
        <v/>
      </c>
      <c r="AT386" s="406">
        <f>+AK386/(+AK386+AL386+AM386)</f>
        <v/>
      </c>
      <c r="AU386" s="407">
        <f t="array" ref="AU386">AK386/(SUMPRODUCT(--(CHOOSE({1,2,3},AJ386,AL386,AM386)&gt;0),CHOOSE({1,2,3},AJ386,AL386,AM386))+AI386)</f>
        <v/>
      </c>
      <c r="AW386" s="2699">
        <f>EOMONTH(AW387,-1)</f>
        <v/>
      </c>
      <c r="AX386" s="405" t="n">
        <v>0</v>
      </c>
      <c r="AY386" s="405" t="n">
        <v>0</v>
      </c>
      <c r="AZ386" s="405" t="n">
        <v>0</v>
      </c>
      <c r="BA386" s="405" t="n">
        <v>0</v>
      </c>
      <c r="BB386" s="405" t="n">
        <v>0</v>
      </c>
      <c r="BC386" s="405" t="n">
        <v>0</v>
      </c>
      <c r="BD386" s="405">
        <f>SUM(AX386:AZ386)-SUM(BA386:BC386)</f>
        <v/>
      </c>
      <c r="BE386" s="405" t="n">
        <v>0</v>
      </c>
      <c r="BF386" s="405">
        <f>+BD386-BE386</f>
        <v/>
      </c>
      <c r="BG386" s="2700">
        <f>365/((+AY386+AZ386-BB386-BC386)/((+AX386+BD386)/2)*DAY(AW386))</f>
        <v/>
      </c>
      <c r="BH386" s="2700">
        <f>+BD386/AY386*DAY(AW386)</f>
        <v/>
      </c>
      <c r="BI386" s="406">
        <f>(BB386+BC386)/AY386</f>
        <v/>
      </c>
      <c r="BJ386" s="406">
        <f>+BA386/(+BA386+BB386+BC386)</f>
        <v/>
      </c>
      <c r="BK386" s="407">
        <f t="array" ref="BK386">BA386/(SUMPRODUCT(--(CHOOSE({1,2,3},AZ386,BB386,BC386)&gt;0),CHOOSE({1,2,3},AZ386,BB386,BC386))+AY386)</f>
        <v/>
      </c>
      <c r="BM386" s="2699">
        <f>EOMONTH(BM387,-1)</f>
        <v/>
      </c>
      <c r="BN386" s="405" t="n">
        <v>0</v>
      </c>
      <c r="BO386" s="405" t="n">
        <v>0</v>
      </c>
      <c r="BP386" s="405" t="n">
        <v>0</v>
      </c>
      <c r="BQ386" s="405" t="n">
        <v>0</v>
      </c>
      <c r="BR386" s="405" t="n">
        <v>0</v>
      </c>
      <c r="BS386" s="405" t="n">
        <v>0</v>
      </c>
      <c r="BT386" s="405">
        <f>SUM(BN386:BP386)-SUM(BQ386:BS386)</f>
        <v/>
      </c>
      <c r="BU386" s="405" t="n">
        <v>0</v>
      </c>
      <c r="BV386" s="405">
        <f>+BT386-BU386</f>
        <v/>
      </c>
      <c r="BW386" s="2700">
        <f>365/((+BO386+BP386-BR386-BS386)/((+BN386+BT386)/2)*DAY(BM386))</f>
        <v/>
      </c>
      <c r="BX386" s="2700">
        <f>+BT386/BO386*DAY(BM386)</f>
        <v/>
      </c>
      <c r="BY386" s="406">
        <f>(BR386+BS386)/BO386</f>
        <v/>
      </c>
      <c r="BZ386" s="406">
        <f>+BQ386/(+BQ386+BR386+BS386)</f>
        <v/>
      </c>
      <c r="CA386" s="407">
        <f t="array" ref="CA386">BQ386/(SUMPRODUCT(--(CHOOSE({1,2,3},BP386,BR386,BS386)&gt;0),CHOOSE({1,2,3},BP386,BR386,BS386))+BO386)</f>
        <v/>
      </c>
      <c r="CC386" s="2699">
        <f>EOMONTH(CC387,-1)</f>
        <v/>
      </c>
      <c r="CD386" s="405" t="n">
        <v>0</v>
      </c>
      <c r="CE386" s="405" t="n">
        <v>0</v>
      </c>
      <c r="CF386" s="405" t="n">
        <v>0</v>
      </c>
      <c r="CG386" s="405" t="n">
        <v>0</v>
      </c>
      <c r="CH386" s="405" t="n">
        <v>0</v>
      </c>
      <c r="CI386" s="405" t="n">
        <v>0</v>
      </c>
      <c r="CJ386" s="405">
        <f>SUM(CD386:CF386)-SUM(CG386:CI386)</f>
        <v/>
      </c>
      <c r="CK386" s="405" t="n">
        <v>0</v>
      </c>
      <c r="CL386" s="405">
        <f>+CJ386-CK386</f>
        <v/>
      </c>
      <c r="CM386" s="2700">
        <f>365/((+CE386+CF386-CH386-CI386)/((+CD386+CJ386)/2)*DAY(CC386))</f>
        <v/>
      </c>
      <c r="CN386" s="2700">
        <f>+CJ386/CE386*DAY(CC386)</f>
        <v/>
      </c>
      <c r="CO386" s="406">
        <f>(CH386+CI386)/CE386</f>
        <v/>
      </c>
      <c r="CP386" s="406">
        <f>+CG386/(+CG386+CH386+CI386)</f>
        <v/>
      </c>
      <c r="CQ386" s="407">
        <f t="array" ref="CQ386">CG386/(SUMPRODUCT(--(CHOOSE({1,2,3},CF386,CH386,CI386)&gt;0),CHOOSE({1,2,3},CF386,CH386,CI386))+CE386)</f>
        <v/>
      </c>
      <c r="CS386" s="2699">
        <f>EOMONTH(CS387,-1)</f>
        <v/>
      </c>
      <c r="CT386" s="405" t="n">
        <v>0</v>
      </c>
      <c r="CU386" s="405" t="n">
        <v>0</v>
      </c>
      <c r="CV386" s="405" t="n">
        <v>0</v>
      </c>
      <c r="CW386" s="405" t="n">
        <v>0</v>
      </c>
      <c r="CX386" s="405" t="n">
        <v>0</v>
      </c>
      <c r="CY386" s="405" t="n">
        <v>0</v>
      </c>
      <c r="CZ386" s="405">
        <f>SUM(CT386:CV386)-SUM(CW386:CY386)</f>
        <v/>
      </c>
      <c r="DA386" s="405" t="n">
        <v>0</v>
      </c>
      <c r="DB386" s="405">
        <f>+CZ386-DA386</f>
        <v/>
      </c>
      <c r="DC386" s="2700">
        <f>365/((+CU386+CV386-CX386-CY386)/((+CT386+CZ386)/2)*DAY(CS386))</f>
        <v/>
      </c>
      <c r="DD386" s="2700">
        <f>+CZ386/CU386*DAY(CS386)</f>
        <v/>
      </c>
      <c r="DE386" s="406">
        <f>(CX386+CY386)/CU386</f>
        <v/>
      </c>
      <c r="DF386" s="406">
        <f>+CW386/(+CW386+CX386+CY386)</f>
        <v/>
      </c>
      <c r="DG386" s="407">
        <f t="array" ref="DG386">CW386/(SUMPRODUCT(--(CHOOSE({1,2,3},CV386,CX386,CY386)&gt;0),CHOOSE({1,2,3},CV386,CX386,CY386))+CU386)</f>
        <v/>
      </c>
      <c r="DI386" s="2699">
        <f>EOMONTH(DI387,-1)</f>
        <v/>
      </c>
      <c r="DJ386" s="405" t="n">
        <v>0</v>
      </c>
      <c r="DK386" s="405" t="n">
        <v>0</v>
      </c>
      <c r="DL386" s="405" t="n">
        <v>0</v>
      </c>
      <c r="DM386" s="405" t="n">
        <v>0</v>
      </c>
      <c r="DN386" s="405" t="n">
        <v>0</v>
      </c>
      <c r="DO386" s="405" t="n">
        <v>0</v>
      </c>
      <c r="DP386" s="405">
        <f>SUM(DJ386:DL386)-SUM(DM386:DO386)</f>
        <v/>
      </c>
      <c r="DQ386" s="405" t="n">
        <v>0</v>
      </c>
      <c r="DR386" s="405">
        <f>+DP386-DQ386</f>
        <v/>
      </c>
      <c r="DS386" s="2700">
        <f>365/((+DK386+DL386-DN386-DO386)/((+DJ386+DP386)/2)*DAY(DI386))</f>
        <v/>
      </c>
      <c r="DT386" s="2700">
        <f>+DP386/DK386*DAY(DI386)</f>
        <v/>
      </c>
      <c r="DU386" s="406">
        <f>(DN386+DO386)/DK386</f>
        <v/>
      </c>
      <c r="DV386" s="406">
        <f>+DM386/(+DM386+DN386+DO386)</f>
        <v/>
      </c>
      <c r="DW386" s="407">
        <f t="array" ref="DW386">DM386/(SUMPRODUCT(--(CHOOSE({1,2,3},DL386,DN386,DO386)&gt;0),CHOOSE({1,2,3},DL386,DN386,DO386))+DK386)</f>
        <v/>
      </c>
      <c r="DY386" s="2699">
        <f>EOMONTH(DY387,-1)</f>
        <v/>
      </c>
      <c r="DZ386" s="405" t="n">
        <v>0</v>
      </c>
      <c r="EA386" s="405" t="n">
        <v>0</v>
      </c>
      <c r="EB386" s="405" t="n">
        <v>0</v>
      </c>
      <c r="EC386" s="405" t="n">
        <v>0</v>
      </c>
      <c r="ED386" s="405" t="n">
        <v>0</v>
      </c>
      <c r="EE386" s="405" t="n">
        <v>0</v>
      </c>
      <c r="EF386" s="405">
        <f>SUM(DZ386:EB386)-SUM(EC386:EE386)</f>
        <v/>
      </c>
      <c r="EG386" s="405" t="n">
        <v>0</v>
      </c>
      <c r="EH386" s="405">
        <f>+EF386-EG386</f>
        <v/>
      </c>
      <c r="EI386" s="2700">
        <f>365/((+EA386+EB386-ED386-EE386)/((+DZ386+EF386)/2)*DAY(DY386))</f>
        <v/>
      </c>
      <c r="EJ386" s="2700">
        <f>+EF386/EA386*DAY(DY386)</f>
        <v/>
      </c>
      <c r="EK386" s="406">
        <f>(ED386+EE386)/EA386</f>
        <v/>
      </c>
      <c r="EL386" s="406">
        <f>+EC386/(+EC386+ED386+EE386)</f>
        <v/>
      </c>
      <c r="EM386" s="407">
        <f t="array" ref="EM386">EC386/(SUMPRODUCT(--(CHOOSE({1,2,3},EB386,ED386,EE386)&gt;0),CHOOSE({1,2,3},EB386,ED386,EE386))+EA386)</f>
        <v/>
      </c>
      <c r="EO386" s="2699">
        <f>EOMONTH(EO387,-1)</f>
        <v/>
      </c>
      <c r="EP386" s="405" t="n">
        <v>0</v>
      </c>
      <c r="EQ386" s="405" t="n">
        <v>0</v>
      </c>
      <c r="ER386" s="405" t="n">
        <v>0</v>
      </c>
      <c r="ES386" s="405" t="n">
        <v>0</v>
      </c>
      <c r="ET386" s="405" t="n">
        <v>0</v>
      </c>
      <c r="EU386" s="405" t="n">
        <v>0</v>
      </c>
      <c r="EV386" s="405">
        <f>SUM(EP386:ER386)-SUM(ES386:EU386)</f>
        <v/>
      </c>
      <c r="EW386" s="405" t="n">
        <v>0</v>
      </c>
      <c r="EX386" s="405">
        <f>+EV386-EW386</f>
        <v/>
      </c>
      <c r="EY386" s="2700">
        <f>365/((+EQ386+ER386-ET386-EU386)/((+EP386+EV386)/2)*DAY(EO386))</f>
        <v/>
      </c>
      <c r="EZ386" s="2700">
        <f>+EV386/EQ386*DAY(EO386)</f>
        <v/>
      </c>
      <c r="FA386" s="406">
        <f>(ET386+EU386)/EQ386</f>
        <v/>
      </c>
      <c r="FB386" s="406">
        <f>+ES386/(+ES386+ET386+EU386)</f>
        <v/>
      </c>
      <c r="FC386" s="407">
        <f t="array" ref="FC386">ES386/(SUMPRODUCT(--(CHOOSE({1,2,3},FH386,FX386,GN386)&gt;0),CHOOSE({1,2,3},FH386,FX386,GN386))+EQ386)</f>
        <v/>
      </c>
      <c r="FE386" s="2699">
        <f>EOMONTH(FE387,-1)</f>
        <v/>
      </c>
      <c r="FF386" s="405" t="n">
        <v>0</v>
      </c>
      <c r="FG386" s="405" t="n">
        <v>0</v>
      </c>
      <c r="FH386" s="405" t="n">
        <v>0</v>
      </c>
      <c r="FI386" s="405" t="n">
        <v>0</v>
      </c>
      <c r="FJ386" s="405" t="n">
        <v>0</v>
      </c>
      <c r="FK386" s="405" t="n">
        <v>0</v>
      </c>
      <c r="FL386" s="405">
        <f>SUM(FF386:FH386)-SUM(FI386:FK386)</f>
        <v/>
      </c>
      <c r="FM386" s="405" t="n">
        <v>0</v>
      </c>
      <c r="FN386" s="405">
        <f>+FL386-FM386</f>
        <v/>
      </c>
      <c r="FO386" s="2700">
        <f>365/((+FG386+FH386-FJ386-FK386)/((+FF386+FL386)/2)*DAY(FE386))</f>
        <v/>
      </c>
      <c r="FP386" s="2700">
        <f>+FL386/FG386*DAY(FE386)</f>
        <v/>
      </c>
      <c r="FQ386" s="406">
        <f>(FJ386+FK386)/FG386</f>
        <v/>
      </c>
      <c r="FR386" s="406">
        <f>+FI386/(+FI386+FJ386+FK386)</f>
        <v/>
      </c>
      <c r="FS386" s="407">
        <f t="array" ref="FS386">FI386/(SUMPRODUCT(--(CHOOSE({1,2,3},FH386,FJ386,FK386)&gt;0),CHOOSE({1,2,3},FH386,FJ386,FK386))+FG386)</f>
        <v/>
      </c>
      <c r="FU386" s="2699">
        <f>EOMONTH(FU387,-1)</f>
        <v/>
      </c>
      <c r="FV386" s="405" t="n">
        <v>0</v>
      </c>
      <c r="FW386" s="405" t="n">
        <v>0</v>
      </c>
      <c r="FX386" s="405" t="n">
        <v>0</v>
      </c>
      <c r="FY386" s="405" t="n">
        <v>0</v>
      </c>
      <c r="FZ386" s="405" t="n">
        <v>0</v>
      </c>
      <c r="GA386" s="405" t="n">
        <v>0</v>
      </c>
      <c r="GB386" s="405">
        <f>SUM(FV386:FX386)-SUM(FY386:GA386)</f>
        <v/>
      </c>
      <c r="GC386" s="405" t="n">
        <v>0</v>
      </c>
      <c r="GD386" s="405">
        <f>+GB386-GC386</f>
        <v/>
      </c>
      <c r="GE386" s="2700">
        <f>365/((+FW386+FX386-FZ386-GA386)/((+FV386+GB386)/2)*DAY(FU386))</f>
        <v/>
      </c>
      <c r="GF386" s="2700">
        <f>+GB386/FW386*DAY(FU386)</f>
        <v/>
      </c>
      <c r="GG386" s="406">
        <f>(FZ386+GA386)/FW386</f>
        <v/>
      </c>
      <c r="GH386" s="406">
        <f>+FY386/(+FY386+FZ386+GA386)</f>
        <v/>
      </c>
      <c r="GI386" s="407">
        <f t="array" ref="GI386">FY386/(SUMPRODUCT(--(CHOOSE({1,2,3},FX386,FZ386,GA386)&gt;0),CHOOSE({1,2,3},FX386,FZ386,GA386))+FW386)</f>
        <v/>
      </c>
      <c r="GK386" s="2699">
        <f>EOMONTH(GK387,-1)</f>
        <v/>
      </c>
      <c r="GL386" s="405" t="n">
        <v>0</v>
      </c>
      <c r="GM386" s="405" t="n">
        <v>0</v>
      </c>
      <c r="GN386" s="405" t="n">
        <v>0</v>
      </c>
      <c r="GO386" s="405" t="n">
        <v>0</v>
      </c>
      <c r="GP386" s="405" t="n">
        <v>0</v>
      </c>
      <c r="GQ386" s="405" t="n">
        <v>0</v>
      </c>
      <c r="GR386" s="405">
        <f>SUM(GL386:GN386)-SUM(GO386:GQ386)</f>
        <v/>
      </c>
      <c r="GS386" s="405" t="n">
        <v>0</v>
      </c>
      <c r="GT386" s="405">
        <f>+GR386-GS386</f>
        <v/>
      </c>
      <c r="GU386" s="2700">
        <f>365/((+GM386+GN386-GP386-GQ386)/((+GL386+GR386)/2)*DAY(GK386))</f>
        <v/>
      </c>
      <c r="GV386" s="2700">
        <f>+GR386/GM386*DAY(GK386)</f>
        <v/>
      </c>
      <c r="GW386" s="406">
        <f>(GP386+GQ386)/GM386</f>
        <v/>
      </c>
      <c r="GX386" s="406">
        <f>+GO386/(+GO386+GP386+GQ386)</f>
        <v/>
      </c>
      <c r="GY386" s="407">
        <f t="array" ref="GY386">GO386/(SUMPRODUCT(--(CHOOSE({1,2,3},GN386,GP386,GQ386)&gt;0),CHOOSE({1,2,3},GN386,GP386,GQ386))+GM386)</f>
        <v/>
      </c>
    </row>
    <row r="387">
      <c r="A387" s="2699">
        <f>EOMONTH(A388,-1)</f>
        <v/>
      </c>
      <c r="B387" s="405">
        <f>R387+AH387+AX387+BN387+CD387+CT387+DJ387+DZ387+EP387+FF387+FV387+GL387</f>
        <v/>
      </c>
      <c r="C387" s="405">
        <f>S387+AI387+AY387+BO387+CE387+CU387+DK387+EA387+EQ387+FG387+FW387+GM387</f>
        <v/>
      </c>
      <c r="D387" s="405">
        <f>T387+AJ387+AZ387+BP387+CF387+CV387+DL387+EB387+ER387+FH387+FX387+GN387</f>
        <v/>
      </c>
      <c r="E387" s="405">
        <f>U387+AK387+BA387+BQ387+CG387+CW387+DM387+EC387+ES387+FI387+FY387+GO387</f>
        <v/>
      </c>
      <c r="F387" s="405">
        <f>V387+AL387+BB387+BR387+CH387+CX387+DN387+ED387+ET387+FJ387+FZ387+GP387</f>
        <v/>
      </c>
      <c r="G387" s="405">
        <f>W387+AM387+BC387+BS387+CI387+CY387+DO387+EE387+EU387+FK387+GA387+GQ387</f>
        <v/>
      </c>
      <c r="H387" s="405">
        <f>X387+AN387+BD387+BT387+CJ387+CZ387+DP387+EF387+EV387+FL387+GB387+GR387</f>
        <v/>
      </c>
      <c r="I387" s="405">
        <f>Y387+AO387+BE387+BU387+CK387+DA387+DQ387+EG387+EW387+FM387+GC387+GS387</f>
        <v/>
      </c>
      <c r="J387" s="405">
        <f>Z387+AP387+BF387+BV387</f>
        <v/>
      </c>
      <c r="K387" s="2700">
        <f>365/((+C387+D387-F387-G387)/((+B387+H387)/2)*DAY(A387))</f>
        <v/>
      </c>
      <c r="L387" s="2700">
        <f>+H387/C387*DAY(A387)</f>
        <v/>
      </c>
      <c r="M387" s="406">
        <f>(F387+G387)/C387</f>
        <v/>
      </c>
      <c r="N387" s="406">
        <f>+E387/(+E387+F387+G387)</f>
        <v/>
      </c>
      <c r="O387" s="407">
        <f t="array" ref="O387">E387/(SUMPRODUCT(--(CHOOSE({1,2,3},D387,F387,G387)&gt;0),CHOOSE({1,2,3},D387,F387,G387))+C387)</f>
        <v/>
      </c>
      <c r="Q387" s="2699">
        <f>EOMONTH(Q388,-1)</f>
        <v/>
      </c>
      <c r="R387" s="405">
        <f>+X386</f>
        <v/>
      </c>
      <c r="S387" s="405" t="n">
        <v>0</v>
      </c>
      <c r="T387" s="405" t="n">
        <v>0</v>
      </c>
      <c r="U387" s="405" t="n">
        <v>0</v>
      </c>
      <c r="V387" s="405" t="n">
        <v>0</v>
      </c>
      <c r="W387" s="405" t="n">
        <v>0</v>
      </c>
      <c r="X387" s="405">
        <f>SUM(R387:T387)-SUM(U387:W387)</f>
        <v/>
      </c>
      <c r="Y387" s="405" t="n">
        <v>0</v>
      </c>
      <c r="Z387" s="405">
        <f>+X387-Y387</f>
        <v/>
      </c>
      <c r="AA387" s="2700">
        <f>365/((+S387+T387-V387-W387)/((+R387+X387)/2)*DAY(Q387))</f>
        <v/>
      </c>
      <c r="AB387" s="2700">
        <f>+X387/S387*DAY(Q387)</f>
        <v/>
      </c>
      <c r="AC387" s="406">
        <f>(V387+W387)/S387</f>
        <v/>
      </c>
      <c r="AD387" s="406">
        <f>+U387/(+U387+V387+W387)</f>
        <v/>
      </c>
      <c r="AE387" s="407">
        <f t="array" ref="AE387">U387/(SUMPRODUCT(--(CHOOSE({1,2,3},T387,V387,W387)&gt;0),CHOOSE({1,2,3},T387,V387,W387))+S387)</f>
        <v/>
      </c>
      <c r="AG387" s="2699">
        <f>EOMONTH(AG388,-1)</f>
        <v/>
      </c>
      <c r="AH387" s="405">
        <f>+AN386</f>
        <v/>
      </c>
      <c r="AI387" s="405" t="n">
        <v>0</v>
      </c>
      <c r="AJ387" s="405" t="n">
        <v>0</v>
      </c>
      <c r="AK387" s="405" t="n">
        <v>0</v>
      </c>
      <c r="AL387" s="405" t="n">
        <v>0</v>
      </c>
      <c r="AM387" s="405" t="n">
        <v>0</v>
      </c>
      <c r="AN387" s="405">
        <f>SUM(AH387:AJ387)-SUM(AK387:AM387)</f>
        <v/>
      </c>
      <c r="AO387" s="405" t="n">
        <v>0</v>
      </c>
      <c r="AP387" s="405">
        <f>+AN387-AO387</f>
        <v/>
      </c>
      <c r="AQ387" s="2700">
        <f>365/((+AI387+AJ387-AL387-AM387)/((+AH387+AN387)/2)*DAY(AG387))</f>
        <v/>
      </c>
      <c r="AR387" s="2700">
        <f>+AN387/AI387*DAY(AG387)</f>
        <v/>
      </c>
      <c r="AS387" s="406">
        <f>(AL387+AM387)/AI387</f>
        <v/>
      </c>
      <c r="AT387" s="406">
        <f>+AK387/(+AK387+AL387+AM387)</f>
        <v/>
      </c>
      <c r="AU387" s="407">
        <f t="array" ref="AU387">AK387/(SUMPRODUCT(--(CHOOSE({1,2,3},AJ387,AL387,AM387)&gt;0),CHOOSE({1,2,3},AJ387,AL387,AM387))+AI387)</f>
        <v/>
      </c>
      <c r="AW387" s="2699">
        <f>EOMONTH(AW388,-1)</f>
        <v/>
      </c>
      <c r="AX387" s="405">
        <f>+BD386</f>
        <v/>
      </c>
      <c r="AY387" s="405" t="n">
        <v>0</v>
      </c>
      <c r="AZ387" s="405" t="n">
        <v>0</v>
      </c>
      <c r="BA387" s="405" t="n">
        <v>0</v>
      </c>
      <c r="BB387" s="405" t="n">
        <v>0</v>
      </c>
      <c r="BC387" s="405" t="n">
        <v>0</v>
      </c>
      <c r="BD387" s="405">
        <f>SUM(AX387:AZ387)-SUM(BA387:BC387)</f>
        <v/>
      </c>
      <c r="BE387" s="405" t="n">
        <v>0</v>
      </c>
      <c r="BF387" s="405">
        <f>+BD387-BE387</f>
        <v/>
      </c>
      <c r="BG387" s="2700">
        <f>365/((+AY387+AZ387-BB387-BC387)/((+AX387+BD387)/2)*DAY(AW387))</f>
        <v/>
      </c>
      <c r="BH387" s="2700">
        <f>+BD387/AY387*DAY(AW387)</f>
        <v/>
      </c>
      <c r="BI387" s="406">
        <f>(BB387+BC387)/AY387</f>
        <v/>
      </c>
      <c r="BJ387" s="406">
        <f>+BA387/(+BA387+BB387+BC387)</f>
        <v/>
      </c>
      <c r="BK387" s="407">
        <f t="array" ref="BK387">BA387/(SUMPRODUCT(--(CHOOSE({1,2,3},AZ387,BB387,BC387)&gt;0),CHOOSE({1,2,3},AZ387,BB387,BC387))+AY387)</f>
        <v/>
      </c>
      <c r="BM387" s="2699">
        <f>EOMONTH(BM388,-1)</f>
        <v/>
      </c>
      <c r="BN387" s="405">
        <f>+BT386</f>
        <v/>
      </c>
      <c r="BO387" s="405" t="n">
        <v>0</v>
      </c>
      <c r="BP387" s="405" t="n">
        <v>0</v>
      </c>
      <c r="BQ387" s="405" t="n">
        <v>0</v>
      </c>
      <c r="BR387" s="405" t="n">
        <v>0</v>
      </c>
      <c r="BS387" s="405" t="n">
        <v>0</v>
      </c>
      <c r="BT387" s="405">
        <f>SUM(BN387:BP387)-SUM(BQ387:BS387)</f>
        <v/>
      </c>
      <c r="BU387" s="405" t="n">
        <v>0</v>
      </c>
      <c r="BV387" s="405">
        <f>+BT387-BU387</f>
        <v/>
      </c>
      <c r="BW387" s="2700">
        <f>365/((+BO387+BP387-BR387-BS387)/((+BN387+BT387)/2)*DAY(BM387))</f>
        <v/>
      </c>
      <c r="BX387" s="2700">
        <f>+BT387/BO387*DAY(BM387)</f>
        <v/>
      </c>
      <c r="BY387" s="406">
        <f>(BR387+BS387)/BO387</f>
        <v/>
      </c>
      <c r="BZ387" s="406">
        <f>+BQ387/(+BQ387+BR387+BS387)</f>
        <v/>
      </c>
      <c r="CA387" s="407">
        <f t="array" ref="CA387">BQ387/(SUMPRODUCT(--(CHOOSE({1,2,3},BP387,BR387,BS387)&gt;0),CHOOSE({1,2,3},BP387,BR387,BS387))+BO387)</f>
        <v/>
      </c>
      <c r="CC387" s="2699">
        <f>EOMONTH(CC388,-1)</f>
        <v/>
      </c>
      <c r="CD387" s="405">
        <f>+CJ386</f>
        <v/>
      </c>
      <c r="CE387" s="405" t="n">
        <v>0</v>
      </c>
      <c r="CF387" s="405" t="n">
        <v>0</v>
      </c>
      <c r="CG387" s="405" t="n">
        <v>0</v>
      </c>
      <c r="CH387" s="405" t="n">
        <v>0</v>
      </c>
      <c r="CI387" s="405" t="n">
        <v>0</v>
      </c>
      <c r="CJ387" s="405">
        <f>SUM(CD387:CF387)-SUM(CG387:CI387)</f>
        <v/>
      </c>
      <c r="CK387" s="405" t="n">
        <v>0</v>
      </c>
      <c r="CL387" s="405">
        <f>+CJ387-CK387</f>
        <v/>
      </c>
      <c r="CM387" s="2700">
        <f>365/((+CE387+CF387-CH387-CI387)/((+CD387+CJ387)/2)*DAY(CC387))</f>
        <v/>
      </c>
      <c r="CN387" s="2700">
        <f>+CJ387/CE387*DAY(CC387)</f>
        <v/>
      </c>
      <c r="CO387" s="406">
        <f>(CH387+CI387)/CE387</f>
        <v/>
      </c>
      <c r="CP387" s="406">
        <f>+CG387/(+CG387+CH387+CI387)</f>
        <v/>
      </c>
      <c r="CQ387" s="407">
        <f t="array" ref="CQ387">CG387/(SUMPRODUCT(--(CHOOSE({1,2,3},CF387,CH387,CI387)&gt;0),CHOOSE({1,2,3},CF387,CH387,CI387))+CE387)</f>
        <v/>
      </c>
      <c r="CS387" s="2699">
        <f>EOMONTH(CS388,-1)</f>
        <v/>
      </c>
      <c r="CT387" s="405">
        <f>+CZ386</f>
        <v/>
      </c>
      <c r="CU387" s="405" t="n">
        <v>0</v>
      </c>
      <c r="CV387" s="405" t="n">
        <v>0</v>
      </c>
      <c r="CW387" s="405" t="n">
        <v>0</v>
      </c>
      <c r="CX387" s="405" t="n">
        <v>0</v>
      </c>
      <c r="CY387" s="405" t="n">
        <v>0</v>
      </c>
      <c r="CZ387" s="405">
        <f>SUM(CT387:CV387)-SUM(CW387:CY387)</f>
        <v/>
      </c>
      <c r="DA387" s="405" t="n">
        <v>0</v>
      </c>
      <c r="DB387" s="405">
        <f>+CZ387-DA387</f>
        <v/>
      </c>
      <c r="DC387" s="2700">
        <f>365/((+CU387+CV387-CX387-CY387)/((+CT387+CZ387)/2)*DAY(CS387))</f>
        <v/>
      </c>
      <c r="DD387" s="2700">
        <f>+CZ387/CU387*DAY(CS387)</f>
        <v/>
      </c>
      <c r="DE387" s="406">
        <f>(CX387+CY387)/CU387</f>
        <v/>
      </c>
      <c r="DF387" s="406">
        <f>+CW387/(+CW387+CX387+CY387)</f>
        <v/>
      </c>
      <c r="DG387" s="407">
        <f t="array" ref="DG387">CW387/(SUMPRODUCT(--(CHOOSE({1,2,3},CV387,CX387,CY387)&gt;0),CHOOSE({1,2,3},CV387,CX387,CY387))+CU387)</f>
        <v/>
      </c>
      <c r="DI387" s="2699">
        <f>EOMONTH(DI388,-1)</f>
        <v/>
      </c>
      <c r="DJ387" s="405">
        <f>+DP386</f>
        <v/>
      </c>
      <c r="DK387" s="405" t="n">
        <v>0</v>
      </c>
      <c r="DL387" s="405" t="n">
        <v>0</v>
      </c>
      <c r="DM387" s="405" t="n">
        <v>0</v>
      </c>
      <c r="DN387" s="405" t="n">
        <v>0</v>
      </c>
      <c r="DO387" s="405" t="n">
        <v>0</v>
      </c>
      <c r="DP387" s="405">
        <f>SUM(DJ387:DL387)-SUM(DM387:DO387)</f>
        <v/>
      </c>
      <c r="DQ387" s="405" t="n">
        <v>0</v>
      </c>
      <c r="DR387" s="405">
        <f>+DP387-DQ387</f>
        <v/>
      </c>
      <c r="DS387" s="2700">
        <f>365/((+DK387+DL387-DN387-DO387)/((+DJ387+DP387)/2)*DAY(DI387))</f>
        <v/>
      </c>
      <c r="DT387" s="2700">
        <f>+DP387/DK387*DAY(DI387)</f>
        <v/>
      </c>
      <c r="DU387" s="406">
        <f>(DN387+DO387)/DK387</f>
        <v/>
      </c>
      <c r="DV387" s="406">
        <f>+DM387/(+DM387+DN387+DO387)</f>
        <v/>
      </c>
      <c r="DW387" s="407">
        <f t="array" ref="DW387">DM387/(SUMPRODUCT(--(CHOOSE({1,2,3},DL387,DN387,DO387)&gt;0),CHOOSE({1,2,3},DL387,DN387,DO387))+DK387)</f>
        <v/>
      </c>
      <c r="DY387" s="2699">
        <f>EOMONTH(DY388,-1)</f>
        <v/>
      </c>
      <c r="DZ387" s="405">
        <f>+EF386</f>
        <v/>
      </c>
      <c r="EA387" s="405" t="n">
        <v>0</v>
      </c>
      <c r="EB387" s="405" t="n">
        <v>0</v>
      </c>
      <c r="EC387" s="405" t="n">
        <v>0</v>
      </c>
      <c r="ED387" s="405" t="n">
        <v>0</v>
      </c>
      <c r="EE387" s="405" t="n">
        <v>0</v>
      </c>
      <c r="EF387" s="405">
        <f>SUM(DZ387:EB387)-SUM(EC387:EE387)</f>
        <v/>
      </c>
      <c r="EG387" s="405" t="n">
        <v>0</v>
      </c>
      <c r="EH387" s="405">
        <f>+EF387-EG387</f>
        <v/>
      </c>
      <c r="EI387" s="2700">
        <f>365/((+EA387+EB387-ED387-EE387)/((+DZ387+EF387)/2)*DAY(DY387))</f>
        <v/>
      </c>
      <c r="EJ387" s="2700">
        <f>+EF387/EA387*DAY(DY387)</f>
        <v/>
      </c>
      <c r="EK387" s="406">
        <f>(ED387+EE387)/EA387</f>
        <v/>
      </c>
      <c r="EL387" s="406">
        <f>+EC387/(+EC387+ED387+EE387)</f>
        <v/>
      </c>
      <c r="EM387" s="407">
        <f t="array" ref="EM387">EC387/(SUMPRODUCT(--(CHOOSE({1,2,3},EB387,ED387,EE387)&gt;0),CHOOSE({1,2,3},EB387,ED387,EE387))+EA387)</f>
        <v/>
      </c>
      <c r="EO387" s="2699">
        <f>EOMONTH(EO388,-1)</f>
        <v/>
      </c>
      <c r="EP387" s="405">
        <f>+EV386</f>
        <v/>
      </c>
      <c r="EQ387" s="405" t="n">
        <v>0</v>
      </c>
      <c r="ER387" s="405" t="n">
        <v>0</v>
      </c>
      <c r="ES387" s="405" t="n">
        <v>0</v>
      </c>
      <c r="ET387" s="405" t="n">
        <v>0</v>
      </c>
      <c r="EU387" s="405" t="n">
        <v>0</v>
      </c>
      <c r="EV387" s="405">
        <f>SUM(EP387:ER387)-SUM(ES387:EU387)</f>
        <v/>
      </c>
      <c r="EW387" s="405" t="n">
        <v>0</v>
      </c>
      <c r="EX387" s="405">
        <f>+EV387-EW387</f>
        <v/>
      </c>
      <c r="EY387" s="2700">
        <f>365/((+EQ387+ER387-ET387-EU387)/((+EP387+EV387)/2)*DAY(EO387))</f>
        <v/>
      </c>
      <c r="EZ387" s="2700">
        <f>+EV387/EQ387*DAY(EO387)</f>
        <v/>
      </c>
      <c r="FA387" s="406">
        <f>(ET387+EU387)/EQ387</f>
        <v/>
      </c>
      <c r="FB387" s="406">
        <f>+ES387/(+ES387+ET387+EU387)</f>
        <v/>
      </c>
      <c r="FC387" s="407">
        <f t="array" ref="FC387">ES387/(SUMPRODUCT(--(CHOOSE({1,2,3},FH387,FX387,GN387)&gt;0),CHOOSE({1,2,3},FH387,FX387,GN387))+EQ387)</f>
        <v/>
      </c>
      <c r="FE387" s="2699">
        <f>EOMONTH(FE388,-1)</f>
        <v/>
      </c>
      <c r="FF387" s="405">
        <f>+FL386</f>
        <v/>
      </c>
      <c r="FG387" s="405" t="n">
        <v>0</v>
      </c>
      <c r="FH387" s="405" t="n">
        <v>0</v>
      </c>
      <c r="FI387" s="405" t="n">
        <v>0</v>
      </c>
      <c r="FJ387" s="405" t="n">
        <v>0</v>
      </c>
      <c r="FK387" s="405" t="n">
        <v>0</v>
      </c>
      <c r="FL387" s="405">
        <f>SUM(FF387:FH387)-SUM(FI387:FK387)</f>
        <v/>
      </c>
      <c r="FM387" s="405" t="n">
        <v>0</v>
      </c>
      <c r="FN387" s="405">
        <f>+FL387-FM387</f>
        <v/>
      </c>
      <c r="FO387" s="2700">
        <f>365/((+FG387+FH387-FJ387-FK387)/((+FF387+FL387)/2)*DAY(FE387))</f>
        <v/>
      </c>
      <c r="FP387" s="2700">
        <f>+FL387/FG387*DAY(FE387)</f>
        <v/>
      </c>
      <c r="FQ387" s="406">
        <f>(FJ387+FK387)/FG387</f>
        <v/>
      </c>
      <c r="FR387" s="406">
        <f>+FI387/(+FI387+FJ387+FK387)</f>
        <v/>
      </c>
      <c r="FS387" s="407">
        <f t="array" ref="FS387">FI387/(SUMPRODUCT(--(CHOOSE({1,2,3},FH387,FJ387,FK387)&gt;0),CHOOSE({1,2,3},FH387,FJ387,FK387))+FG387)</f>
        <v/>
      </c>
      <c r="FU387" s="2699">
        <f>EOMONTH(FU388,-1)</f>
        <v/>
      </c>
      <c r="FV387" s="405">
        <f>+GB386</f>
        <v/>
      </c>
      <c r="FW387" s="405" t="n">
        <v>0</v>
      </c>
      <c r="FX387" s="405" t="n">
        <v>0</v>
      </c>
      <c r="FY387" s="405" t="n">
        <v>0</v>
      </c>
      <c r="FZ387" s="405" t="n">
        <v>0</v>
      </c>
      <c r="GA387" s="405" t="n">
        <v>0</v>
      </c>
      <c r="GB387" s="405">
        <f>SUM(FV387:FX387)-SUM(FY387:GA387)</f>
        <v/>
      </c>
      <c r="GC387" s="405" t="n">
        <v>0</v>
      </c>
      <c r="GD387" s="405">
        <f>+GB387-GC387</f>
        <v/>
      </c>
      <c r="GE387" s="2700">
        <f>365/((+FW387+FX387-FZ387-GA387)/((+FV387+GB387)/2)*DAY(FU387))</f>
        <v/>
      </c>
      <c r="GF387" s="2700">
        <f>+GB387/FW387*DAY(FU387)</f>
        <v/>
      </c>
      <c r="GG387" s="406">
        <f>(FZ387+GA387)/FW387</f>
        <v/>
      </c>
      <c r="GH387" s="406">
        <f>+FY387/(+FY387+FZ387+GA387)</f>
        <v/>
      </c>
      <c r="GI387" s="407">
        <f t="array" ref="GI387">FY387/(SUMPRODUCT(--(CHOOSE({1,2,3},FX387,FZ387,GA387)&gt;0),CHOOSE({1,2,3},FX387,FZ387,GA387))+FW387)</f>
        <v/>
      </c>
      <c r="GK387" s="2699">
        <f>EOMONTH(GK388,-1)</f>
        <v/>
      </c>
      <c r="GL387" s="405">
        <f>+GR386</f>
        <v/>
      </c>
      <c r="GM387" s="405" t="n">
        <v>0</v>
      </c>
      <c r="GN387" s="405" t="n">
        <v>0</v>
      </c>
      <c r="GO387" s="405" t="n">
        <v>0</v>
      </c>
      <c r="GP387" s="405" t="n">
        <v>0</v>
      </c>
      <c r="GQ387" s="405" t="n">
        <v>0</v>
      </c>
      <c r="GR387" s="405">
        <f>SUM(GL387:GN387)-SUM(GO387:GQ387)</f>
        <v/>
      </c>
      <c r="GS387" s="405" t="n">
        <v>0</v>
      </c>
      <c r="GT387" s="405">
        <f>+GR387-GS387</f>
        <v/>
      </c>
      <c r="GU387" s="2700">
        <f>365/((+GM387+GN387-GP387-GQ387)/((+GL387+GR387)/2)*DAY(GK387))</f>
        <v/>
      </c>
      <c r="GV387" s="2700">
        <f>+GR387/GM387*DAY(GK387)</f>
        <v/>
      </c>
      <c r="GW387" s="406">
        <f>(GP387+GQ387)/GM387</f>
        <v/>
      </c>
      <c r="GX387" s="406">
        <f>+GO387/(+GO387+GP387+GQ387)</f>
        <v/>
      </c>
      <c r="GY387" s="407">
        <f t="array" ref="GY387">GO387/(SUMPRODUCT(--(CHOOSE({1,2,3},GN387,GP387,GQ387)&gt;0),CHOOSE({1,2,3},GN387,GP387,GQ387))+GM387)</f>
        <v/>
      </c>
    </row>
    <row r="388">
      <c r="A388" s="2699">
        <f>EOMONTH(A389,-1)</f>
        <v/>
      </c>
      <c r="B388" s="405">
        <f>R388+AH388+AX388+BN388+CD388+CT388+DJ388+DZ388+EP388+FF388+FV388+GL388</f>
        <v/>
      </c>
      <c r="C388" s="405">
        <f>S388+AI388+AY388+BO388+CE388+CU388+DK388+EA388+EQ388+FG388+FW388+GM388</f>
        <v/>
      </c>
      <c r="D388" s="405">
        <f>T388+AJ388+AZ388+BP388+CF388+CV388+DL388+EB388+ER388+FH388+FX388+GN388</f>
        <v/>
      </c>
      <c r="E388" s="405">
        <f>U388+AK388+BA388+BQ388+CG388+CW388+DM388+EC388+ES388+FI388+FY388+GO388</f>
        <v/>
      </c>
      <c r="F388" s="405">
        <f>V388+AL388+BB388+BR388+CH388+CX388+DN388+ED388+ET388+FJ388+FZ388+GP388</f>
        <v/>
      </c>
      <c r="G388" s="405">
        <f>W388+AM388+BC388+BS388+CI388+CY388+DO388+EE388+EU388+FK388+GA388+GQ388</f>
        <v/>
      </c>
      <c r="H388" s="405">
        <f>X388+AN388+BD388+BT388+CJ388+CZ388+DP388+EF388+EV388+FL388+GB388+GR388</f>
        <v/>
      </c>
      <c r="I388" s="405">
        <f>Y388+AO388+BE388+BU388+CK388+DA388+DQ388+EG388+EW388+FM388+GC388+GS388</f>
        <v/>
      </c>
      <c r="J388" s="405">
        <f>Z388+AP388+BF388+BV388</f>
        <v/>
      </c>
      <c r="K388" s="2700">
        <f>365/((+C388+D388-F388-G388)/((+B388+H388)/2)*DAY(A388))</f>
        <v/>
      </c>
      <c r="L388" s="2700">
        <f>+H388/C388*DAY(A388)</f>
        <v/>
      </c>
      <c r="M388" s="406">
        <f>(F388+G388)/C388</f>
        <v/>
      </c>
      <c r="N388" s="406">
        <f>+E388/(+E388+F388+G388)</f>
        <v/>
      </c>
      <c r="O388" s="407">
        <f t="array" ref="O388">E388/(SUMPRODUCT(--(CHOOSE({1,2,3},D388,F388,G388)&gt;0),CHOOSE({1,2,3},D388,F388,G388))+C388)</f>
        <v/>
      </c>
      <c r="Q388" s="2699">
        <f>EOMONTH(Q389,-1)</f>
        <v/>
      </c>
      <c r="R388" s="405">
        <f>+X387</f>
        <v/>
      </c>
      <c r="S388" s="405" t="n">
        <v>0</v>
      </c>
      <c r="T388" s="405" t="n">
        <v>0</v>
      </c>
      <c r="U388" s="405" t="n">
        <v>0</v>
      </c>
      <c r="V388" s="405" t="n">
        <v>0</v>
      </c>
      <c r="W388" s="405" t="n">
        <v>0</v>
      </c>
      <c r="X388" s="405">
        <f>SUM(R388:T388)-SUM(U388:W388)</f>
        <v/>
      </c>
      <c r="Y388" s="405" t="n">
        <v>0</v>
      </c>
      <c r="Z388" s="405">
        <f>+X388-Y388</f>
        <v/>
      </c>
      <c r="AA388" s="2700">
        <f>365/((+S388+T388-V388-W388)/((+R388+X388)/2)*DAY(Q388))</f>
        <v/>
      </c>
      <c r="AB388" s="2700">
        <f>+X388/S388*DAY(Q388)</f>
        <v/>
      </c>
      <c r="AC388" s="406">
        <f>(V388+W388)/S388</f>
        <v/>
      </c>
      <c r="AD388" s="406">
        <f>+U388/(+U388+V388+W388)</f>
        <v/>
      </c>
      <c r="AE388" s="407">
        <f t="array" ref="AE388">U388/(SUMPRODUCT(--(CHOOSE({1,2,3},T388,V388,W388)&gt;0),CHOOSE({1,2,3},T388,V388,W388))+S388)</f>
        <v/>
      </c>
      <c r="AG388" s="2699">
        <f>EOMONTH(AG389,-1)</f>
        <v/>
      </c>
      <c r="AH388" s="405">
        <f>+AN387</f>
        <v/>
      </c>
      <c r="AI388" s="405" t="n">
        <v>0</v>
      </c>
      <c r="AJ388" s="405" t="n">
        <v>0</v>
      </c>
      <c r="AK388" s="405" t="n">
        <v>0</v>
      </c>
      <c r="AL388" s="405" t="n">
        <v>0</v>
      </c>
      <c r="AM388" s="405" t="n">
        <v>0</v>
      </c>
      <c r="AN388" s="405">
        <f>SUM(AH388:AJ388)-SUM(AK388:AM388)</f>
        <v/>
      </c>
      <c r="AO388" s="405" t="n">
        <v>0</v>
      </c>
      <c r="AP388" s="405">
        <f>+AN388-AO388</f>
        <v/>
      </c>
      <c r="AQ388" s="2700">
        <f>365/((+AI388+AJ388-AL388-AM388)/((+AH388+AN388)/2)*DAY(AG388))</f>
        <v/>
      </c>
      <c r="AR388" s="2700">
        <f>+AN388/AI388*DAY(AG388)</f>
        <v/>
      </c>
      <c r="AS388" s="406">
        <f>(AL388+AM388)/AI388</f>
        <v/>
      </c>
      <c r="AT388" s="406">
        <f>+AK388/(+AK388+AL388+AM388)</f>
        <v/>
      </c>
      <c r="AU388" s="407">
        <f t="array" ref="AU388">AK388/(SUMPRODUCT(--(CHOOSE({1,2,3},AJ388,AL388,AM388)&gt;0),CHOOSE({1,2,3},AJ388,AL388,AM388))+AI388)</f>
        <v/>
      </c>
      <c r="AW388" s="2699">
        <f>EOMONTH(AW389,-1)</f>
        <v/>
      </c>
      <c r="AX388" s="405">
        <f>+BD387</f>
        <v/>
      </c>
      <c r="AY388" s="405" t="n">
        <v>0</v>
      </c>
      <c r="AZ388" s="405" t="n">
        <v>0</v>
      </c>
      <c r="BA388" s="405" t="n">
        <v>0</v>
      </c>
      <c r="BB388" s="405" t="n">
        <v>0</v>
      </c>
      <c r="BC388" s="405" t="n">
        <v>0</v>
      </c>
      <c r="BD388" s="405">
        <f>SUM(AX388:AZ388)-SUM(BA388:BC388)</f>
        <v/>
      </c>
      <c r="BE388" s="405" t="n">
        <v>0</v>
      </c>
      <c r="BF388" s="405">
        <f>+BD388-BE388</f>
        <v/>
      </c>
      <c r="BG388" s="2700">
        <f>365/((+AY388+AZ388-BB388-BC388)/((+AX388+BD388)/2)*DAY(AW388))</f>
        <v/>
      </c>
      <c r="BH388" s="2700">
        <f>+BD388/AY388*DAY(AW388)</f>
        <v/>
      </c>
      <c r="BI388" s="406">
        <f>(BB388+BC388)/AY388</f>
        <v/>
      </c>
      <c r="BJ388" s="406">
        <f>+BA388/(+BA388+BB388+BC388)</f>
        <v/>
      </c>
      <c r="BK388" s="407">
        <f t="array" ref="BK388">BA388/(SUMPRODUCT(--(CHOOSE({1,2,3},AZ388,BB388,BC388)&gt;0),CHOOSE({1,2,3},AZ388,BB388,BC388))+AY388)</f>
        <v/>
      </c>
      <c r="BM388" s="2699">
        <f>EOMONTH(BM389,-1)</f>
        <v/>
      </c>
      <c r="BN388" s="405">
        <f>+BT387</f>
        <v/>
      </c>
      <c r="BO388" s="405" t="n">
        <v>0</v>
      </c>
      <c r="BP388" s="405" t="n">
        <v>0</v>
      </c>
      <c r="BQ388" s="405" t="n">
        <v>0</v>
      </c>
      <c r="BR388" s="405" t="n">
        <v>0</v>
      </c>
      <c r="BS388" s="405" t="n">
        <v>0</v>
      </c>
      <c r="BT388" s="405">
        <f>SUM(BN388:BP388)-SUM(BQ388:BS388)</f>
        <v/>
      </c>
      <c r="BU388" s="405" t="n">
        <v>0</v>
      </c>
      <c r="BV388" s="405">
        <f>+BT388-BU388</f>
        <v/>
      </c>
      <c r="BW388" s="2700">
        <f>365/((+BO388+BP388-BR388-BS388)/((+BN388+BT388)/2)*DAY(BM388))</f>
        <v/>
      </c>
      <c r="BX388" s="2700">
        <f>+BT388/BO388*DAY(BM388)</f>
        <v/>
      </c>
      <c r="BY388" s="406">
        <f>(BR388+BS388)/BO388</f>
        <v/>
      </c>
      <c r="BZ388" s="406">
        <f>+BQ388/(+BQ388+BR388+BS388)</f>
        <v/>
      </c>
      <c r="CA388" s="407">
        <f t="array" ref="CA388">BQ388/(SUMPRODUCT(--(CHOOSE({1,2,3},BP388,BR388,BS388)&gt;0),CHOOSE({1,2,3},BP388,BR388,BS388))+BO388)</f>
        <v/>
      </c>
      <c r="CC388" s="2699">
        <f>EOMONTH(CC389,-1)</f>
        <v/>
      </c>
      <c r="CD388" s="405">
        <f>+CJ387</f>
        <v/>
      </c>
      <c r="CE388" s="405" t="n">
        <v>0</v>
      </c>
      <c r="CF388" s="405" t="n">
        <v>0</v>
      </c>
      <c r="CG388" s="405" t="n">
        <v>0</v>
      </c>
      <c r="CH388" s="405" t="n">
        <v>0</v>
      </c>
      <c r="CI388" s="405" t="n">
        <v>0</v>
      </c>
      <c r="CJ388" s="405">
        <f>SUM(CD388:CF388)-SUM(CG388:CI388)</f>
        <v/>
      </c>
      <c r="CK388" s="405" t="n">
        <v>0</v>
      </c>
      <c r="CL388" s="405">
        <f>+CJ388-CK388</f>
        <v/>
      </c>
      <c r="CM388" s="2700">
        <f>365/((+CE388+CF388-CH388-CI388)/((+CD388+CJ388)/2)*DAY(CC388))</f>
        <v/>
      </c>
      <c r="CN388" s="2700">
        <f>+CJ388/CE388*DAY(CC388)</f>
        <v/>
      </c>
      <c r="CO388" s="406">
        <f>(CH388+CI388)/CE388</f>
        <v/>
      </c>
      <c r="CP388" s="406">
        <f>+CG388/(+CG388+CH388+CI388)</f>
        <v/>
      </c>
      <c r="CQ388" s="407">
        <f t="array" ref="CQ388">CG388/(SUMPRODUCT(--(CHOOSE({1,2,3},CF388,CH388,CI388)&gt;0),CHOOSE({1,2,3},CF388,CH388,CI388))+CE388)</f>
        <v/>
      </c>
      <c r="CS388" s="2699">
        <f>EOMONTH(CS389,-1)</f>
        <v/>
      </c>
      <c r="CT388" s="405">
        <f>+CZ387</f>
        <v/>
      </c>
      <c r="CU388" s="405" t="n">
        <v>0</v>
      </c>
      <c r="CV388" s="405" t="n">
        <v>0</v>
      </c>
      <c r="CW388" s="405" t="n">
        <v>0</v>
      </c>
      <c r="CX388" s="405" t="n">
        <v>0</v>
      </c>
      <c r="CY388" s="405" t="n">
        <v>0</v>
      </c>
      <c r="CZ388" s="405">
        <f>SUM(CT388:CV388)-SUM(CW388:CY388)</f>
        <v/>
      </c>
      <c r="DA388" s="405" t="n">
        <v>0</v>
      </c>
      <c r="DB388" s="405">
        <f>+CZ388-DA388</f>
        <v/>
      </c>
      <c r="DC388" s="2700">
        <f>365/((+CU388+CV388-CX388-CY388)/((+CT388+CZ388)/2)*DAY(CS388))</f>
        <v/>
      </c>
      <c r="DD388" s="2700">
        <f>+CZ388/CU388*DAY(CS388)</f>
        <v/>
      </c>
      <c r="DE388" s="406">
        <f>(CX388+CY388)/CU388</f>
        <v/>
      </c>
      <c r="DF388" s="406">
        <f>+CW388/(+CW388+CX388+CY388)</f>
        <v/>
      </c>
      <c r="DG388" s="407">
        <f t="array" ref="DG388">CW388/(SUMPRODUCT(--(CHOOSE({1,2,3},CV388,CX388,CY388)&gt;0),CHOOSE({1,2,3},CV388,CX388,CY388))+CU388)</f>
        <v/>
      </c>
      <c r="DI388" s="2699">
        <f>EOMONTH(DI389,-1)</f>
        <v/>
      </c>
      <c r="DJ388" s="405">
        <f>+DP387</f>
        <v/>
      </c>
      <c r="DK388" s="405" t="n">
        <v>0</v>
      </c>
      <c r="DL388" s="405" t="n">
        <v>0</v>
      </c>
      <c r="DM388" s="405" t="n">
        <v>0</v>
      </c>
      <c r="DN388" s="405" t="n">
        <v>0</v>
      </c>
      <c r="DO388" s="405" t="n">
        <v>0</v>
      </c>
      <c r="DP388" s="405">
        <f>SUM(DJ388:DL388)-SUM(DM388:DO388)</f>
        <v/>
      </c>
      <c r="DQ388" s="405" t="n">
        <v>0</v>
      </c>
      <c r="DR388" s="405">
        <f>+DP388-DQ388</f>
        <v/>
      </c>
      <c r="DS388" s="2700">
        <f>365/((+DK388+DL388-DN388-DO388)/((+DJ388+DP388)/2)*DAY(DI388))</f>
        <v/>
      </c>
      <c r="DT388" s="2700">
        <f>+DP388/DK388*DAY(DI388)</f>
        <v/>
      </c>
      <c r="DU388" s="406">
        <f>(DN388+DO388)/DK388</f>
        <v/>
      </c>
      <c r="DV388" s="406">
        <f>+DM388/(+DM388+DN388+DO388)</f>
        <v/>
      </c>
      <c r="DW388" s="407">
        <f t="array" ref="DW388">DM388/(SUMPRODUCT(--(CHOOSE({1,2,3},DL388,DN388,DO388)&gt;0),CHOOSE({1,2,3},DL388,DN388,DO388))+DK388)</f>
        <v/>
      </c>
      <c r="DY388" s="2699">
        <f>EOMONTH(DY389,-1)</f>
        <v/>
      </c>
      <c r="DZ388" s="405">
        <f>+EF387</f>
        <v/>
      </c>
      <c r="EA388" s="405" t="n">
        <v>0</v>
      </c>
      <c r="EB388" s="405" t="n">
        <v>0</v>
      </c>
      <c r="EC388" s="405" t="n">
        <v>0</v>
      </c>
      <c r="ED388" s="405" t="n">
        <v>0</v>
      </c>
      <c r="EE388" s="405" t="n">
        <v>0</v>
      </c>
      <c r="EF388" s="405">
        <f>SUM(DZ388:EB388)-SUM(EC388:EE388)</f>
        <v/>
      </c>
      <c r="EG388" s="405" t="n">
        <v>0</v>
      </c>
      <c r="EH388" s="405">
        <f>+EF388-EG388</f>
        <v/>
      </c>
      <c r="EI388" s="2700">
        <f>365/((+EA388+EB388-ED388-EE388)/((+DZ388+EF388)/2)*DAY(DY388))</f>
        <v/>
      </c>
      <c r="EJ388" s="2700">
        <f>+EF388/EA388*DAY(DY388)</f>
        <v/>
      </c>
      <c r="EK388" s="406">
        <f>(ED388+EE388)/EA388</f>
        <v/>
      </c>
      <c r="EL388" s="406">
        <f>+EC388/(+EC388+ED388+EE388)</f>
        <v/>
      </c>
      <c r="EM388" s="407">
        <f t="array" ref="EM388">EC388/(SUMPRODUCT(--(CHOOSE({1,2,3},EB388,ED388,EE388)&gt;0),CHOOSE({1,2,3},EB388,ED388,EE388))+EA388)</f>
        <v/>
      </c>
      <c r="EO388" s="2699">
        <f>EOMONTH(EO389,-1)</f>
        <v/>
      </c>
      <c r="EP388" s="405">
        <f>+EV387</f>
        <v/>
      </c>
      <c r="EQ388" s="405" t="n">
        <v>0</v>
      </c>
      <c r="ER388" s="405" t="n">
        <v>0</v>
      </c>
      <c r="ES388" s="405" t="n">
        <v>0</v>
      </c>
      <c r="ET388" s="405" t="n">
        <v>0</v>
      </c>
      <c r="EU388" s="405" t="n">
        <v>0</v>
      </c>
      <c r="EV388" s="405">
        <f>SUM(EP388:ER388)-SUM(ES388:EU388)</f>
        <v/>
      </c>
      <c r="EW388" s="405" t="n">
        <v>0</v>
      </c>
      <c r="EX388" s="405">
        <f>+EV388-EW388</f>
        <v/>
      </c>
      <c r="EY388" s="2700">
        <f>365/((+EQ388+ER388-ET388-EU388)/((+EP388+EV388)/2)*DAY(EO388))</f>
        <v/>
      </c>
      <c r="EZ388" s="2700">
        <f>+EV388/EQ388*DAY(EO388)</f>
        <v/>
      </c>
      <c r="FA388" s="406">
        <f>(ET388+EU388)/EQ388</f>
        <v/>
      </c>
      <c r="FB388" s="406">
        <f>+ES388/(+ES388+ET388+EU388)</f>
        <v/>
      </c>
      <c r="FC388" s="407">
        <f t="array" ref="FC388">ES388/(SUMPRODUCT(--(CHOOSE({1,2,3},FH388,FX388,GN388)&gt;0),CHOOSE({1,2,3},FH388,FX388,GN388))+EQ388)</f>
        <v/>
      </c>
      <c r="FE388" s="2699">
        <f>EOMONTH(FE389,-1)</f>
        <v/>
      </c>
      <c r="FF388" s="405">
        <f>+FL387</f>
        <v/>
      </c>
      <c r="FG388" s="405" t="n">
        <v>0</v>
      </c>
      <c r="FH388" s="405" t="n">
        <v>0</v>
      </c>
      <c r="FI388" s="405" t="n">
        <v>0</v>
      </c>
      <c r="FJ388" s="405" t="n">
        <v>0</v>
      </c>
      <c r="FK388" s="405" t="n">
        <v>0</v>
      </c>
      <c r="FL388" s="405">
        <f>SUM(FF388:FH388)-SUM(FI388:FK388)</f>
        <v/>
      </c>
      <c r="FM388" s="405" t="n">
        <v>0</v>
      </c>
      <c r="FN388" s="405">
        <f>+FL388-FM388</f>
        <v/>
      </c>
      <c r="FO388" s="2700">
        <f>365/((+FG388+FH388-FJ388-FK388)/((+FF388+FL388)/2)*DAY(FE388))</f>
        <v/>
      </c>
      <c r="FP388" s="2700">
        <f>+FL388/FG388*DAY(FE388)</f>
        <v/>
      </c>
      <c r="FQ388" s="406">
        <f>(FJ388+FK388)/FG388</f>
        <v/>
      </c>
      <c r="FR388" s="406">
        <f>+FI388/(+FI388+FJ388+FK388)</f>
        <v/>
      </c>
      <c r="FS388" s="407">
        <f t="array" ref="FS388">FI388/(SUMPRODUCT(--(CHOOSE({1,2,3},FH388,FJ388,FK388)&gt;0),CHOOSE({1,2,3},FH388,FJ388,FK388))+FG388)</f>
        <v/>
      </c>
      <c r="FU388" s="2699">
        <f>EOMONTH(FU389,-1)</f>
        <v/>
      </c>
      <c r="FV388" s="405">
        <f>+GB387</f>
        <v/>
      </c>
      <c r="FW388" s="405" t="n">
        <v>0</v>
      </c>
      <c r="FX388" s="405" t="n">
        <v>0</v>
      </c>
      <c r="FY388" s="405" t="n">
        <v>0</v>
      </c>
      <c r="FZ388" s="405" t="n">
        <v>0</v>
      </c>
      <c r="GA388" s="405" t="n">
        <v>0</v>
      </c>
      <c r="GB388" s="405">
        <f>SUM(FV388:FX388)-SUM(FY388:GA388)</f>
        <v/>
      </c>
      <c r="GC388" s="405" t="n">
        <v>0</v>
      </c>
      <c r="GD388" s="405">
        <f>+GB388-GC388</f>
        <v/>
      </c>
      <c r="GE388" s="2700">
        <f>365/((+FW388+FX388-FZ388-GA388)/((+FV388+GB388)/2)*DAY(FU388))</f>
        <v/>
      </c>
      <c r="GF388" s="2700">
        <f>+GB388/FW388*DAY(FU388)</f>
        <v/>
      </c>
      <c r="GG388" s="406">
        <f>(FZ388+GA388)/FW388</f>
        <v/>
      </c>
      <c r="GH388" s="406">
        <f>+FY388/(+FY388+FZ388+GA388)</f>
        <v/>
      </c>
      <c r="GI388" s="407">
        <f t="array" ref="GI388">FY388/(SUMPRODUCT(--(CHOOSE({1,2,3},FX388,FZ388,GA388)&gt;0),CHOOSE({1,2,3},FX388,FZ388,GA388))+FW388)</f>
        <v/>
      </c>
      <c r="GK388" s="2699">
        <f>EOMONTH(GK389,-1)</f>
        <v/>
      </c>
      <c r="GL388" s="405">
        <f>+GR387</f>
        <v/>
      </c>
      <c r="GM388" s="405" t="n">
        <v>0</v>
      </c>
      <c r="GN388" s="405" t="n">
        <v>0</v>
      </c>
      <c r="GO388" s="405" t="n">
        <v>0</v>
      </c>
      <c r="GP388" s="405" t="n">
        <v>0</v>
      </c>
      <c r="GQ388" s="405" t="n">
        <v>0</v>
      </c>
      <c r="GR388" s="405">
        <f>SUM(GL388:GN388)-SUM(GO388:GQ388)</f>
        <v/>
      </c>
      <c r="GS388" s="405" t="n">
        <v>0</v>
      </c>
      <c r="GT388" s="405">
        <f>+GR388-GS388</f>
        <v/>
      </c>
      <c r="GU388" s="2700">
        <f>365/((+GM388+GN388-GP388-GQ388)/((+GL388+GR388)/2)*DAY(GK388))</f>
        <v/>
      </c>
      <c r="GV388" s="2700">
        <f>+GR388/GM388*DAY(GK388)</f>
        <v/>
      </c>
      <c r="GW388" s="406">
        <f>(GP388+GQ388)/GM388</f>
        <v/>
      </c>
      <c r="GX388" s="406">
        <f>+GO388/(+GO388+GP388+GQ388)</f>
        <v/>
      </c>
      <c r="GY388" s="407">
        <f t="array" ref="GY388">GO388/(SUMPRODUCT(--(CHOOSE({1,2,3},GN388,GP388,GQ388)&gt;0),CHOOSE({1,2,3},GN388,GP388,GQ388))+GM388)</f>
        <v/>
      </c>
    </row>
    <row r="389">
      <c r="A389" s="2699">
        <f>EOMONTH(A390,-1)</f>
        <v/>
      </c>
      <c r="B389" s="405">
        <f>R389+AH389+AX389+BN389+CD389+CT389+DJ389+DZ389+EP389+FF389+FV389+GL389</f>
        <v/>
      </c>
      <c r="C389" s="405">
        <f>S389+AI389+AY389+BO389+CE389+CU389+DK389+EA389+EQ389+FG389+FW389+GM389</f>
        <v/>
      </c>
      <c r="D389" s="405">
        <f>T389+AJ389+AZ389+BP389+CF389+CV389+DL389+EB389+ER389+FH389+FX389+GN389</f>
        <v/>
      </c>
      <c r="E389" s="405">
        <f>U389+AK389+BA389+BQ389+CG389+CW389+DM389+EC389+ES389+FI389+FY389+GO389</f>
        <v/>
      </c>
      <c r="F389" s="405">
        <f>V389+AL389+BB389+BR389+CH389+CX389+DN389+ED389+ET389+FJ389+FZ389+GP389</f>
        <v/>
      </c>
      <c r="G389" s="405">
        <f>W389+AM389+BC389+BS389+CI389+CY389+DO389+EE389+EU389+FK389+GA389+GQ389</f>
        <v/>
      </c>
      <c r="H389" s="405">
        <f>X389+AN389+BD389+BT389+CJ389+CZ389+DP389+EF389+EV389+FL389+GB389+GR389</f>
        <v/>
      </c>
      <c r="I389" s="405">
        <f>Y389+AO389+BE389+BU389+CK389+DA389+DQ389+EG389+EW389+FM389+GC389+GS389</f>
        <v/>
      </c>
      <c r="J389" s="405">
        <f>Z389+AP389+BF389+BV389</f>
        <v/>
      </c>
      <c r="K389" s="2700">
        <f>365/((+C389+D389-F389-G389)/((+B389+H389)/2)*DAY(A389))</f>
        <v/>
      </c>
      <c r="L389" s="2700">
        <f>+H389/C389*DAY(A389)</f>
        <v/>
      </c>
      <c r="M389" s="406">
        <f>(F389+G389)/C389</f>
        <v/>
      </c>
      <c r="N389" s="406">
        <f>+E389/(+E389+F389+G389)</f>
        <v/>
      </c>
      <c r="O389" s="407">
        <f t="array" ref="O389">E389/(SUMPRODUCT(--(CHOOSE({1,2,3},D389,F389,G389)&gt;0),CHOOSE({1,2,3},D389,F389,G389))+C389)</f>
        <v/>
      </c>
      <c r="Q389" s="2699">
        <f>EOMONTH(Q390,-1)</f>
        <v/>
      </c>
      <c r="R389" s="405">
        <f>+X388</f>
        <v/>
      </c>
      <c r="S389" s="405" t="n">
        <v>0</v>
      </c>
      <c r="T389" s="405" t="n">
        <v>0</v>
      </c>
      <c r="U389" s="405" t="n">
        <v>0</v>
      </c>
      <c r="V389" s="405" t="n">
        <v>0</v>
      </c>
      <c r="W389" s="405" t="n">
        <v>0</v>
      </c>
      <c r="X389" s="405">
        <f>SUM(R389:T389)-SUM(U389:W389)</f>
        <v/>
      </c>
      <c r="Y389" s="405" t="n">
        <v>0</v>
      </c>
      <c r="Z389" s="405">
        <f>+X389-Y389</f>
        <v/>
      </c>
      <c r="AA389" s="2700">
        <f>365/((+S389+T389-V389-W389)/((+R389+X389)/2)*DAY(Q389))</f>
        <v/>
      </c>
      <c r="AB389" s="2700">
        <f>+X389/S389*DAY(Q389)</f>
        <v/>
      </c>
      <c r="AC389" s="406">
        <f>(V389+W389)/S389</f>
        <v/>
      </c>
      <c r="AD389" s="406">
        <f>+U389/(+U389+V389+W389)</f>
        <v/>
      </c>
      <c r="AE389" s="407">
        <f t="array" ref="AE389">U389/(SUMPRODUCT(--(CHOOSE({1,2,3},T389,V389,W389)&gt;0),CHOOSE({1,2,3},T389,V389,W389))+S389)</f>
        <v/>
      </c>
      <c r="AG389" s="2699">
        <f>EOMONTH(AG390,-1)</f>
        <v/>
      </c>
      <c r="AH389" s="405">
        <f>+AN388</f>
        <v/>
      </c>
      <c r="AI389" s="405" t="n">
        <v>0</v>
      </c>
      <c r="AJ389" s="405" t="n">
        <v>0</v>
      </c>
      <c r="AK389" s="405" t="n">
        <v>0</v>
      </c>
      <c r="AL389" s="405" t="n">
        <v>0</v>
      </c>
      <c r="AM389" s="405" t="n">
        <v>0</v>
      </c>
      <c r="AN389" s="405">
        <f>SUM(AH389:AJ389)-SUM(AK389:AM389)</f>
        <v/>
      </c>
      <c r="AO389" s="405" t="n">
        <v>0</v>
      </c>
      <c r="AP389" s="405">
        <f>+AN389-AO389</f>
        <v/>
      </c>
      <c r="AQ389" s="2700">
        <f>365/((+AI389+AJ389-AL389-AM389)/((+AH389+AN389)/2)*DAY(AG389))</f>
        <v/>
      </c>
      <c r="AR389" s="2700">
        <f>+AN389/AI389*DAY(AG389)</f>
        <v/>
      </c>
      <c r="AS389" s="406">
        <f>(AL389+AM389)/AI389</f>
        <v/>
      </c>
      <c r="AT389" s="406">
        <f>+AK389/(+AK389+AL389+AM389)</f>
        <v/>
      </c>
      <c r="AU389" s="407">
        <f t="array" ref="AU389">AK389/(SUMPRODUCT(--(CHOOSE({1,2,3},AJ389,AL389,AM389)&gt;0),CHOOSE({1,2,3},AJ389,AL389,AM389))+AI389)</f>
        <v/>
      </c>
      <c r="AW389" s="2699">
        <f>EOMONTH(AW390,-1)</f>
        <v/>
      </c>
      <c r="AX389" s="405">
        <f>+BD388</f>
        <v/>
      </c>
      <c r="AY389" s="405" t="n">
        <v>0</v>
      </c>
      <c r="AZ389" s="405" t="n">
        <v>0</v>
      </c>
      <c r="BA389" s="405" t="n">
        <v>0</v>
      </c>
      <c r="BB389" s="405" t="n">
        <v>0</v>
      </c>
      <c r="BC389" s="405" t="n">
        <v>0</v>
      </c>
      <c r="BD389" s="405">
        <f>SUM(AX389:AZ389)-SUM(BA389:BC389)</f>
        <v/>
      </c>
      <c r="BE389" s="405" t="n">
        <v>0</v>
      </c>
      <c r="BF389" s="405">
        <f>+BD389-BE389</f>
        <v/>
      </c>
      <c r="BG389" s="2700">
        <f>365/((+AY389+AZ389-BB389-BC389)/((+AX389+BD389)/2)*DAY(AW389))</f>
        <v/>
      </c>
      <c r="BH389" s="2700">
        <f>+BD389/AY389*DAY(AW389)</f>
        <v/>
      </c>
      <c r="BI389" s="406">
        <f>(BB389+BC389)/AY389</f>
        <v/>
      </c>
      <c r="BJ389" s="406">
        <f>+BA389/(+BA389+BB389+BC389)</f>
        <v/>
      </c>
      <c r="BK389" s="407">
        <f t="array" ref="BK389">BA389/(SUMPRODUCT(--(CHOOSE({1,2,3},AZ389,BB389,BC389)&gt;0),CHOOSE({1,2,3},AZ389,BB389,BC389))+AY389)</f>
        <v/>
      </c>
      <c r="BM389" s="2699">
        <f>EOMONTH(BM390,-1)</f>
        <v/>
      </c>
      <c r="BN389" s="405">
        <f>+BT388</f>
        <v/>
      </c>
      <c r="BO389" s="405" t="n">
        <v>0</v>
      </c>
      <c r="BP389" s="405" t="n">
        <v>0</v>
      </c>
      <c r="BQ389" s="405" t="n">
        <v>0</v>
      </c>
      <c r="BR389" s="405" t="n">
        <v>0</v>
      </c>
      <c r="BS389" s="405" t="n">
        <v>0</v>
      </c>
      <c r="BT389" s="405">
        <f>SUM(BN389:BP389)-SUM(BQ389:BS389)</f>
        <v/>
      </c>
      <c r="BU389" s="405" t="n">
        <v>0</v>
      </c>
      <c r="BV389" s="405">
        <f>+BT389-BU389</f>
        <v/>
      </c>
      <c r="BW389" s="2700">
        <f>365/((+BO389+BP389-BR389-BS389)/((+BN389+BT389)/2)*DAY(BM389))</f>
        <v/>
      </c>
      <c r="BX389" s="2700">
        <f>+BT389/BO389*DAY(BM389)</f>
        <v/>
      </c>
      <c r="BY389" s="406">
        <f>(BR389+BS389)/BO389</f>
        <v/>
      </c>
      <c r="BZ389" s="406">
        <f>+BQ389/(+BQ389+BR389+BS389)</f>
        <v/>
      </c>
      <c r="CA389" s="407">
        <f t="array" ref="CA389">BQ389/(SUMPRODUCT(--(CHOOSE({1,2,3},BP389,BR389,BS389)&gt;0),CHOOSE({1,2,3},BP389,BR389,BS389))+BO389)</f>
        <v/>
      </c>
      <c r="CC389" s="2699">
        <f>EOMONTH(CC390,-1)</f>
        <v/>
      </c>
      <c r="CD389" s="405">
        <f>+CJ388</f>
        <v/>
      </c>
      <c r="CE389" s="405" t="n">
        <v>0</v>
      </c>
      <c r="CF389" s="405" t="n">
        <v>0</v>
      </c>
      <c r="CG389" s="405" t="n">
        <v>0</v>
      </c>
      <c r="CH389" s="405" t="n">
        <v>0</v>
      </c>
      <c r="CI389" s="405" t="n">
        <v>0</v>
      </c>
      <c r="CJ389" s="405">
        <f>SUM(CD389:CF389)-SUM(CG389:CI389)</f>
        <v/>
      </c>
      <c r="CK389" s="405" t="n">
        <v>0</v>
      </c>
      <c r="CL389" s="405">
        <f>+CJ389-CK389</f>
        <v/>
      </c>
      <c r="CM389" s="2700">
        <f>365/((+CE389+CF389-CH389-CI389)/((+CD389+CJ389)/2)*DAY(CC389))</f>
        <v/>
      </c>
      <c r="CN389" s="2700">
        <f>+CJ389/CE389*DAY(CC389)</f>
        <v/>
      </c>
      <c r="CO389" s="406">
        <f>(CH389+CI389)/CE389</f>
        <v/>
      </c>
      <c r="CP389" s="406">
        <f>+CG389/(+CG389+CH389+CI389)</f>
        <v/>
      </c>
      <c r="CQ389" s="407">
        <f t="array" ref="CQ389">CG389/(SUMPRODUCT(--(CHOOSE({1,2,3},CF389,CH389,CI389)&gt;0),CHOOSE({1,2,3},CF389,CH389,CI389))+CE389)</f>
        <v/>
      </c>
      <c r="CS389" s="2699">
        <f>EOMONTH(CS390,-1)</f>
        <v/>
      </c>
      <c r="CT389" s="405">
        <f>+CZ388</f>
        <v/>
      </c>
      <c r="CU389" s="405" t="n">
        <v>0</v>
      </c>
      <c r="CV389" s="405" t="n">
        <v>0</v>
      </c>
      <c r="CW389" s="405" t="n">
        <v>0</v>
      </c>
      <c r="CX389" s="405" t="n">
        <v>0</v>
      </c>
      <c r="CY389" s="405" t="n">
        <v>0</v>
      </c>
      <c r="CZ389" s="405">
        <f>SUM(CT389:CV389)-SUM(CW389:CY389)</f>
        <v/>
      </c>
      <c r="DA389" s="405" t="n">
        <v>0</v>
      </c>
      <c r="DB389" s="405">
        <f>+CZ389-DA389</f>
        <v/>
      </c>
      <c r="DC389" s="2700">
        <f>365/((+CU389+CV389-CX389-CY389)/((+CT389+CZ389)/2)*DAY(CS389))</f>
        <v/>
      </c>
      <c r="DD389" s="2700">
        <f>+CZ389/CU389*DAY(CS389)</f>
        <v/>
      </c>
      <c r="DE389" s="406">
        <f>(CX389+CY389)/CU389</f>
        <v/>
      </c>
      <c r="DF389" s="406">
        <f>+CW389/(+CW389+CX389+CY389)</f>
        <v/>
      </c>
      <c r="DG389" s="407">
        <f t="array" ref="DG389">CW389/(SUMPRODUCT(--(CHOOSE({1,2,3},CV389,CX389,CY389)&gt;0),CHOOSE({1,2,3},CV389,CX389,CY389))+CU389)</f>
        <v/>
      </c>
      <c r="DI389" s="2699">
        <f>EOMONTH(DI390,-1)</f>
        <v/>
      </c>
      <c r="DJ389" s="405">
        <f>+DP388</f>
        <v/>
      </c>
      <c r="DK389" s="405" t="n">
        <v>0</v>
      </c>
      <c r="DL389" s="405" t="n">
        <v>0</v>
      </c>
      <c r="DM389" s="405" t="n">
        <v>0</v>
      </c>
      <c r="DN389" s="405" t="n">
        <v>0</v>
      </c>
      <c r="DO389" s="405" t="n">
        <v>0</v>
      </c>
      <c r="DP389" s="405">
        <f>SUM(DJ389:DL389)-SUM(DM389:DO389)</f>
        <v/>
      </c>
      <c r="DQ389" s="405" t="n">
        <v>0</v>
      </c>
      <c r="DR389" s="405">
        <f>+DP389-DQ389</f>
        <v/>
      </c>
      <c r="DS389" s="2700">
        <f>365/((+DK389+DL389-DN389-DO389)/((+DJ389+DP389)/2)*DAY(DI389))</f>
        <v/>
      </c>
      <c r="DT389" s="2700">
        <f>+DP389/DK389*DAY(DI389)</f>
        <v/>
      </c>
      <c r="DU389" s="406">
        <f>(DN389+DO389)/DK389</f>
        <v/>
      </c>
      <c r="DV389" s="406">
        <f>+DM389/(+DM389+DN389+DO389)</f>
        <v/>
      </c>
      <c r="DW389" s="407">
        <f t="array" ref="DW389">DM389/(SUMPRODUCT(--(CHOOSE({1,2,3},DL389,DN389,DO389)&gt;0),CHOOSE({1,2,3},DL389,DN389,DO389))+DK389)</f>
        <v/>
      </c>
      <c r="DY389" s="2699">
        <f>EOMONTH(DY390,-1)</f>
        <v/>
      </c>
      <c r="DZ389" s="405">
        <f>+EF388</f>
        <v/>
      </c>
      <c r="EA389" s="405" t="n">
        <v>0</v>
      </c>
      <c r="EB389" s="405" t="n">
        <v>0</v>
      </c>
      <c r="EC389" s="405" t="n">
        <v>0</v>
      </c>
      <c r="ED389" s="405" t="n">
        <v>0</v>
      </c>
      <c r="EE389" s="405" t="n">
        <v>0</v>
      </c>
      <c r="EF389" s="405">
        <f>SUM(DZ389:EB389)-SUM(EC389:EE389)</f>
        <v/>
      </c>
      <c r="EG389" s="405" t="n">
        <v>0</v>
      </c>
      <c r="EH389" s="405">
        <f>+EF389-EG389</f>
        <v/>
      </c>
      <c r="EI389" s="2700">
        <f>365/((+EA389+EB389-ED389-EE389)/((+DZ389+EF389)/2)*DAY(DY389))</f>
        <v/>
      </c>
      <c r="EJ389" s="2700">
        <f>+EF389/EA389*DAY(DY389)</f>
        <v/>
      </c>
      <c r="EK389" s="406">
        <f>(ED389+EE389)/EA389</f>
        <v/>
      </c>
      <c r="EL389" s="406">
        <f>+EC389/(+EC389+ED389+EE389)</f>
        <v/>
      </c>
      <c r="EM389" s="407">
        <f t="array" ref="EM389">EC389/(SUMPRODUCT(--(CHOOSE({1,2,3},EB389,ED389,EE389)&gt;0),CHOOSE({1,2,3},EB389,ED389,EE389))+EA389)</f>
        <v/>
      </c>
      <c r="EO389" s="2699">
        <f>EOMONTH(EO390,-1)</f>
        <v/>
      </c>
      <c r="EP389" s="405">
        <f>+EV388</f>
        <v/>
      </c>
      <c r="EQ389" s="405" t="n">
        <v>0</v>
      </c>
      <c r="ER389" s="405" t="n">
        <v>0</v>
      </c>
      <c r="ES389" s="405" t="n">
        <v>0</v>
      </c>
      <c r="ET389" s="405" t="n">
        <v>0</v>
      </c>
      <c r="EU389" s="405" t="n">
        <v>0</v>
      </c>
      <c r="EV389" s="405">
        <f>SUM(EP389:ER389)-SUM(ES389:EU389)</f>
        <v/>
      </c>
      <c r="EW389" s="405" t="n">
        <v>0</v>
      </c>
      <c r="EX389" s="405">
        <f>+EV389-EW389</f>
        <v/>
      </c>
      <c r="EY389" s="2700">
        <f>365/((+EQ389+ER389-ET389-EU389)/((+EP389+EV389)/2)*DAY(EO389))</f>
        <v/>
      </c>
      <c r="EZ389" s="2700">
        <f>+EV389/EQ389*DAY(EO389)</f>
        <v/>
      </c>
      <c r="FA389" s="406">
        <f>(ET389+EU389)/EQ389</f>
        <v/>
      </c>
      <c r="FB389" s="406">
        <f>+ES389/(+ES389+ET389+EU389)</f>
        <v/>
      </c>
      <c r="FC389" s="407">
        <f t="array" ref="FC389">ES389/(SUMPRODUCT(--(CHOOSE({1,2,3},FH389,FX389,GN389)&gt;0),CHOOSE({1,2,3},FH389,FX389,GN389))+EQ389)</f>
        <v/>
      </c>
      <c r="FE389" s="2699">
        <f>EOMONTH(FE390,-1)</f>
        <v/>
      </c>
      <c r="FF389" s="405">
        <f>+FL388</f>
        <v/>
      </c>
      <c r="FG389" s="405" t="n">
        <v>0</v>
      </c>
      <c r="FH389" s="405" t="n">
        <v>0</v>
      </c>
      <c r="FI389" s="405" t="n">
        <v>0</v>
      </c>
      <c r="FJ389" s="405" t="n">
        <v>0</v>
      </c>
      <c r="FK389" s="405" t="n">
        <v>0</v>
      </c>
      <c r="FL389" s="405">
        <f>SUM(FF389:FH389)-SUM(FI389:FK389)</f>
        <v/>
      </c>
      <c r="FM389" s="405" t="n">
        <v>0</v>
      </c>
      <c r="FN389" s="405">
        <f>+FL389-FM389</f>
        <v/>
      </c>
      <c r="FO389" s="2700">
        <f>365/((+FG389+FH389-FJ389-FK389)/((+FF389+FL389)/2)*DAY(FE389))</f>
        <v/>
      </c>
      <c r="FP389" s="2700">
        <f>+FL389/FG389*DAY(FE389)</f>
        <v/>
      </c>
      <c r="FQ389" s="406">
        <f>(FJ389+FK389)/FG389</f>
        <v/>
      </c>
      <c r="FR389" s="406">
        <f>+FI389/(+FI389+FJ389+FK389)</f>
        <v/>
      </c>
      <c r="FS389" s="407">
        <f t="array" ref="FS389">FI389/(SUMPRODUCT(--(CHOOSE({1,2,3},FH389,FJ389,FK389)&gt;0),CHOOSE({1,2,3},FH389,FJ389,FK389))+FG389)</f>
        <v/>
      </c>
      <c r="FU389" s="2699">
        <f>EOMONTH(FU390,-1)</f>
        <v/>
      </c>
      <c r="FV389" s="405">
        <f>+GB388</f>
        <v/>
      </c>
      <c r="FW389" s="405" t="n">
        <v>0</v>
      </c>
      <c r="FX389" s="405" t="n">
        <v>0</v>
      </c>
      <c r="FY389" s="405" t="n">
        <v>0</v>
      </c>
      <c r="FZ389" s="405" t="n">
        <v>0</v>
      </c>
      <c r="GA389" s="405" t="n">
        <v>0</v>
      </c>
      <c r="GB389" s="405">
        <f>SUM(FV389:FX389)-SUM(FY389:GA389)</f>
        <v/>
      </c>
      <c r="GC389" s="405" t="n">
        <v>0</v>
      </c>
      <c r="GD389" s="405">
        <f>+GB389-GC389</f>
        <v/>
      </c>
      <c r="GE389" s="2700">
        <f>365/((+FW389+FX389-FZ389-GA389)/((+FV389+GB389)/2)*DAY(FU389))</f>
        <v/>
      </c>
      <c r="GF389" s="2700">
        <f>+GB389/FW389*DAY(FU389)</f>
        <v/>
      </c>
      <c r="GG389" s="406">
        <f>(FZ389+GA389)/FW389</f>
        <v/>
      </c>
      <c r="GH389" s="406">
        <f>+FY389/(+FY389+FZ389+GA389)</f>
        <v/>
      </c>
      <c r="GI389" s="407">
        <f t="array" ref="GI389">FY389/(SUMPRODUCT(--(CHOOSE({1,2,3},FX389,FZ389,GA389)&gt;0),CHOOSE({1,2,3},FX389,FZ389,GA389))+FW389)</f>
        <v/>
      </c>
      <c r="GK389" s="2699">
        <f>EOMONTH(GK390,-1)</f>
        <v/>
      </c>
      <c r="GL389" s="405">
        <f>+GR388</f>
        <v/>
      </c>
      <c r="GM389" s="405" t="n">
        <v>0</v>
      </c>
      <c r="GN389" s="405" t="n">
        <v>0</v>
      </c>
      <c r="GO389" s="405" t="n">
        <v>0</v>
      </c>
      <c r="GP389" s="405" t="n">
        <v>0</v>
      </c>
      <c r="GQ389" s="405" t="n">
        <v>0</v>
      </c>
      <c r="GR389" s="405">
        <f>SUM(GL389:GN389)-SUM(GO389:GQ389)</f>
        <v/>
      </c>
      <c r="GS389" s="405" t="n">
        <v>0</v>
      </c>
      <c r="GT389" s="405">
        <f>+GR389-GS389</f>
        <v/>
      </c>
      <c r="GU389" s="2700">
        <f>365/((+GM389+GN389-GP389-GQ389)/((+GL389+GR389)/2)*DAY(GK389))</f>
        <v/>
      </c>
      <c r="GV389" s="2700">
        <f>+GR389/GM389*DAY(GK389)</f>
        <v/>
      </c>
      <c r="GW389" s="406">
        <f>(GP389+GQ389)/GM389</f>
        <v/>
      </c>
      <c r="GX389" s="406">
        <f>+GO389/(+GO389+GP389+GQ389)</f>
        <v/>
      </c>
      <c r="GY389" s="407">
        <f t="array" ref="GY389">GO389/(SUMPRODUCT(--(CHOOSE({1,2,3},GN389,GP389,GQ389)&gt;0),CHOOSE({1,2,3},GN389,GP389,GQ389))+GM389)</f>
        <v/>
      </c>
    </row>
    <row r="390">
      <c r="A390" s="2699">
        <f>EOMONTH(A391,-1)</f>
        <v/>
      </c>
      <c r="B390" s="405">
        <f>R390+AH390+AX390+BN390+CD390+CT390+DJ390+DZ390+EP390+FF390+FV390+GL390</f>
        <v/>
      </c>
      <c r="C390" s="405">
        <f>S390+AI390+AY390+BO390+CE390+CU390+DK390+EA390+EQ390+FG390+FW390+GM390</f>
        <v/>
      </c>
      <c r="D390" s="405">
        <f>T390+AJ390+AZ390+BP390+CF390+CV390+DL390+EB390+ER390+FH390+FX390+GN390</f>
        <v/>
      </c>
      <c r="E390" s="405">
        <f>U390+AK390+BA390+BQ390+CG390+CW390+DM390+EC390+ES390+FI390+FY390+GO390</f>
        <v/>
      </c>
      <c r="F390" s="405">
        <f>V390+AL390+BB390+BR390+CH390+CX390+DN390+ED390+ET390+FJ390+FZ390+GP390</f>
        <v/>
      </c>
      <c r="G390" s="405">
        <f>W390+AM390+BC390+BS390+CI390+CY390+DO390+EE390+EU390+FK390+GA390+GQ390</f>
        <v/>
      </c>
      <c r="H390" s="405">
        <f>X390+AN390+BD390+BT390+CJ390+CZ390+DP390+EF390+EV390+FL390+GB390+GR390</f>
        <v/>
      </c>
      <c r="I390" s="405">
        <f>Y390+AO390+BE390+BU390+CK390+DA390+DQ390+EG390+EW390+FM390+GC390+GS390</f>
        <v/>
      </c>
      <c r="J390" s="405">
        <f>Z390+AP390+BF390+BV390</f>
        <v/>
      </c>
      <c r="K390" s="2700">
        <f>365/((+C390+D390-F390-G390)/((+B390+H390)/2)*DAY(A390))</f>
        <v/>
      </c>
      <c r="L390" s="2700">
        <f>+H390/C390*DAY(A390)</f>
        <v/>
      </c>
      <c r="M390" s="406">
        <f>(F390+G390)/C390</f>
        <v/>
      </c>
      <c r="N390" s="406">
        <f>+E390/(+E390+F390+G390)</f>
        <v/>
      </c>
      <c r="O390" s="407">
        <f t="array" ref="O390">E390/(SUMPRODUCT(--(CHOOSE({1,2,3},D390,F390,G390)&gt;0),CHOOSE({1,2,3},D390,F390,G390))+C390)</f>
        <v/>
      </c>
      <c r="Q390" s="2699">
        <f>EOMONTH(Q391,-1)</f>
        <v/>
      </c>
      <c r="R390" s="405">
        <f>+X389</f>
        <v/>
      </c>
      <c r="S390" s="405" t="n">
        <v>0</v>
      </c>
      <c r="T390" s="405" t="n">
        <v>0</v>
      </c>
      <c r="U390" s="405" t="n">
        <v>0</v>
      </c>
      <c r="V390" s="405" t="n">
        <v>0</v>
      </c>
      <c r="W390" s="405" t="n">
        <v>0</v>
      </c>
      <c r="X390" s="405">
        <f>SUM(R390:T390)-SUM(U390:W390)</f>
        <v/>
      </c>
      <c r="Y390" s="405" t="n">
        <v>0</v>
      </c>
      <c r="Z390" s="405">
        <f>+X390-Y390</f>
        <v/>
      </c>
      <c r="AA390" s="2700">
        <f>365/((+S390+T390-V390-W390)/((+R390+X390)/2)*DAY(Q390))</f>
        <v/>
      </c>
      <c r="AB390" s="2700">
        <f>+X390/S390*DAY(Q390)</f>
        <v/>
      </c>
      <c r="AC390" s="406">
        <f>(V390+W390)/S390</f>
        <v/>
      </c>
      <c r="AD390" s="406">
        <f>+U390/(+U390+V390+W390)</f>
        <v/>
      </c>
      <c r="AE390" s="407">
        <f t="array" ref="AE390">U390/(SUMPRODUCT(--(CHOOSE({1,2,3},T390,V390,W390)&gt;0),CHOOSE({1,2,3},T390,V390,W390))+S390)</f>
        <v/>
      </c>
      <c r="AG390" s="2699">
        <f>EOMONTH(AG391,-1)</f>
        <v/>
      </c>
      <c r="AH390" s="405">
        <f>+AN389</f>
        <v/>
      </c>
      <c r="AI390" s="405" t="n">
        <v>0</v>
      </c>
      <c r="AJ390" s="405" t="n">
        <v>0</v>
      </c>
      <c r="AK390" s="405" t="n">
        <v>0</v>
      </c>
      <c r="AL390" s="405" t="n">
        <v>0</v>
      </c>
      <c r="AM390" s="405" t="n">
        <v>0</v>
      </c>
      <c r="AN390" s="405">
        <f>SUM(AH390:AJ390)-SUM(AK390:AM390)</f>
        <v/>
      </c>
      <c r="AO390" s="405" t="n">
        <v>0</v>
      </c>
      <c r="AP390" s="405">
        <f>+AN390-AO390</f>
        <v/>
      </c>
      <c r="AQ390" s="2700">
        <f>365/((+AI390+AJ390-AL390-AM390)/((+AH390+AN390)/2)*DAY(AG390))</f>
        <v/>
      </c>
      <c r="AR390" s="2700">
        <f>+AN390/AI390*DAY(AG390)</f>
        <v/>
      </c>
      <c r="AS390" s="406">
        <f>(AL390+AM390)/AI390</f>
        <v/>
      </c>
      <c r="AT390" s="406">
        <f>+AK390/(+AK390+AL390+AM390)</f>
        <v/>
      </c>
      <c r="AU390" s="407">
        <f t="array" ref="AU390">AK390/(SUMPRODUCT(--(CHOOSE({1,2,3},AJ390,AL390,AM390)&gt;0),CHOOSE({1,2,3},AJ390,AL390,AM390))+AI390)</f>
        <v/>
      </c>
      <c r="AW390" s="2699">
        <f>EOMONTH(AW391,-1)</f>
        <v/>
      </c>
      <c r="AX390" s="405">
        <f>+BD389</f>
        <v/>
      </c>
      <c r="AY390" s="405" t="n">
        <v>0</v>
      </c>
      <c r="AZ390" s="405" t="n">
        <v>0</v>
      </c>
      <c r="BA390" s="405" t="n">
        <v>0</v>
      </c>
      <c r="BB390" s="405" t="n">
        <v>0</v>
      </c>
      <c r="BC390" s="405" t="n">
        <v>0</v>
      </c>
      <c r="BD390" s="405">
        <f>SUM(AX390:AZ390)-SUM(BA390:BC390)</f>
        <v/>
      </c>
      <c r="BE390" s="405" t="n">
        <v>0</v>
      </c>
      <c r="BF390" s="405">
        <f>+BD390-BE390</f>
        <v/>
      </c>
      <c r="BG390" s="2700">
        <f>365/((+AY390+AZ390-BB390-BC390)/((+AX390+BD390)/2)*DAY(AW390))</f>
        <v/>
      </c>
      <c r="BH390" s="2700">
        <f>+BD390/AY390*DAY(AW390)</f>
        <v/>
      </c>
      <c r="BI390" s="406">
        <f>(BB390+BC390)/AY390</f>
        <v/>
      </c>
      <c r="BJ390" s="406">
        <f>+BA390/(+BA390+BB390+BC390)</f>
        <v/>
      </c>
      <c r="BK390" s="407">
        <f t="array" ref="BK390">BA390/(SUMPRODUCT(--(CHOOSE({1,2,3},AZ390,BB390,BC390)&gt;0),CHOOSE({1,2,3},AZ390,BB390,BC390))+AY390)</f>
        <v/>
      </c>
      <c r="BM390" s="2699">
        <f>EOMONTH(BM391,-1)</f>
        <v/>
      </c>
      <c r="BN390" s="405">
        <f>+BT389</f>
        <v/>
      </c>
      <c r="BO390" s="405" t="n">
        <v>0</v>
      </c>
      <c r="BP390" s="405" t="n">
        <v>0</v>
      </c>
      <c r="BQ390" s="405" t="n">
        <v>0</v>
      </c>
      <c r="BR390" s="405" t="n">
        <v>0</v>
      </c>
      <c r="BS390" s="405" t="n">
        <v>0</v>
      </c>
      <c r="BT390" s="405">
        <f>SUM(BN390:BP390)-SUM(BQ390:BS390)</f>
        <v/>
      </c>
      <c r="BU390" s="405" t="n">
        <v>0</v>
      </c>
      <c r="BV390" s="405">
        <f>+BT390-BU390</f>
        <v/>
      </c>
      <c r="BW390" s="2700">
        <f>365/((+BO390+BP390-BR390-BS390)/((+BN390+BT390)/2)*DAY(BM390))</f>
        <v/>
      </c>
      <c r="BX390" s="2700">
        <f>+BT390/BO390*DAY(BM390)</f>
        <v/>
      </c>
      <c r="BY390" s="406">
        <f>(BR390+BS390)/BO390</f>
        <v/>
      </c>
      <c r="BZ390" s="406">
        <f>+BQ390/(+BQ390+BR390+BS390)</f>
        <v/>
      </c>
      <c r="CA390" s="407">
        <f t="array" ref="CA390">BQ390/(SUMPRODUCT(--(CHOOSE({1,2,3},BP390,BR390,BS390)&gt;0),CHOOSE({1,2,3},BP390,BR390,BS390))+BO390)</f>
        <v/>
      </c>
      <c r="CC390" s="2699">
        <f>EOMONTH(CC391,-1)</f>
        <v/>
      </c>
      <c r="CD390" s="405">
        <f>+CJ389</f>
        <v/>
      </c>
      <c r="CE390" s="405" t="n">
        <v>0</v>
      </c>
      <c r="CF390" s="405" t="n">
        <v>0</v>
      </c>
      <c r="CG390" s="405" t="n">
        <v>0</v>
      </c>
      <c r="CH390" s="405" t="n">
        <v>0</v>
      </c>
      <c r="CI390" s="405" t="n">
        <v>0</v>
      </c>
      <c r="CJ390" s="405">
        <f>SUM(CD390:CF390)-SUM(CG390:CI390)</f>
        <v/>
      </c>
      <c r="CK390" s="405" t="n">
        <v>0</v>
      </c>
      <c r="CL390" s="405">
        <f>+CJ390-CK390</f>
        <v/>
      </c>
      <c r="CM390" s="2700">
        <f>365/((+CE390+CF390-CH390-CI390)/((+CD390+CJ390)/2)*DAY(CC390))</f>
        <v/>
      </c>
      <c r="CN390" s="2700">
        <f>+CJ390/CE390*DAY(CC390)</f>
        <v/>
      </c>
      <c r="CO390" s="406">
        <f>(CH390+CI390)/CE390</f>
        <v/>
      </c>
      <c r="CP390" s="406">
        <f>+CG390/(+CG390+CH390+CI390)</f>
        <v/>
      </c>
      <c r="CQ390" s="407">
        <f t="array" ref="CQ390">CG390/(SUMPRODUCT(--(CHOOSE({1,2,3},CF390,CH390,CI390)&gt;0),CHOOSE({1,2,3},CF390,CH390,CI390))+CE390)</f>
        <v/>
      </c>
      <c r="CS390" s="2699">
        <f>EOMONTH(CS391,-1)</f>
        <v/>
      </c>
      <c r="CT390" s="405">
        <f>+CZ389</f>
        <v/>
      </c>
      <c r="CU390" s="405" t="n">
        <v>0</v>
      </c>
      <c r="CV390" s="405" t="n">
        <v>0</v>
      </c>
      <c r="CW390" s="405" t="n">
        <v>0</v>
      </c>
      <c r="CX390" s="405" t="n">
        <v>0</v>
      </c>
      <c r="CY390" s="405" t="n">
        <v>0</v>
      </c>
      <c r="CZ390" s="405">
        <f>SUM(CT390:CV390)-SUM(CW390:CY390)</f>
        <v/>
      </c>
      <c r="DA390" s="405" t="n">
        <v>0</v>
      </c>
      <c r="DB390" s="405">
        <f>+CZ390-DA390</f>
        <v/>
      </c>
      <c r="DC390" s="2700">
        <f>365/((+CU390+CV390-CX390-CY390)/((+CT390+CZ390)/2)*DAY(CS390))</f>
        <v/>
      </c>
      <c r="DD390" s="2700">
        <f>+CZ390/CU390*DAY(CS390)</f>
        <v/>
      </c>
      <c r="DE390" s="406">
        <f>(CX390+CY390)/CU390</f>
        <v/>
      </c>
      <c r="DF390" s="406">
        <f>+CW390/(+CW390+CX390+CY390)</f>
        <v/>
      </c>
      <c r="DG390" s="407">
        <f t="array" ref="DG390">CW390/(SUMPRODUCT(--(CHOOSE({1,2,3},CV390,CX390,CY390)&gt;0),CHOOSE({1,2,3},CV390,CX390,CY390))+CU390)</f>
        <v/>
      </c>
      <c r="DI390" s="2699">
        <f>EOMONTH(DI391,-1)</f>
        <v/>
      </c>
      <c r="DJ390" s="405">
        <f>+DP389</f>
        <v/>
      </c>
      <c r="DK390" s="405" t="n">
        <v>0</v>
      </c>
      <c r="DL390" s="405" t="n">
        <v>0</v>
      </c>
      <c r="DM390" s="405" t="n">
        <v>0</v>
      </c>
      <c r="DN390" s="405" t="n">
        <v>0</v>
      </c>
      <c r="DO390" s="405" t="n">
        <v>0</v>
      </c>
      <c r="DP390" s="405">
        <f>SUM(DJ390:DL390)-SUM(DM390:DO390)</f>
        <v/>
      </c>
      <c r="DQ390" s="405" t="n">
        <v>0</v>
      </c>
      <c r="DR390" s="405">
        <f>+DP390-DQ390</f>
        <v/>
      </c>
      <c r="DS390" s="2700">
        <f>365/((+DK390+DL390-DN390-DO390)/((+DJ390+DP390)/2)*DAY(DI390))</f>
        <v/>
      </c>
      <c r="DT390" s="2700">
        <f>+DP390/DK390*DAY(DI390)</f>
        <v/>
      </c>
      <c r="DU390" s="406">
        <f>(DN390+DO390)/DK390</f>
        <v/>
      </c>
      <c r="DV390" s="406">
        <f>+DM390/(+DM390+DN390+DO390)</f>
        <v/>
      </c>
      <c r="DW390" s="407">
        <f t="array" ref="DW390">DM390/(SUMPRODUCT(--(CHOOSE({1,2,3},DL390,DN390,DO390)&gt;0),CHOOSE({1,2,3},DL390,DN390,DO390))+DK390)</f>
        <v/>
      </c>
      <c r="DY390" s="2699">
        <f>EOMONTH(DY391,-1)</f>
        <v/>
      </c>
      <c r="DZ390" s="405">
        <f>+EF389</f>
        <v/>
      </c>
      <c r="EA390" s="405" t="n">
        <v>0</v>
      </c>
      <c r="EB390" s="405" t="n">
        <v>0</v>
      </c>
      <c r="EC390" s="405" t="n">
        <v>0</v>
      </c>
      <c r="ED390" s="405" t="n">
        <v>0</v>
      </c>
      <c r="EE390" s="405" t="n">
        <v>0</v>
      </c>
      <c r="EF390" s="405">
        <f>SUM(DZ390:EB390)-SUM(EC390:EE390)</f>
        <v/>
      </c>
      <c r="EG390" s="405" t="n">
        <v>0</v>
      </c>
      <c r="EH390" s="405">
        <f>+EF390-EG390</f>
        <v/>
      </c>
      <c r="EI390" s="2700">
        <f>365/((+EA390+EB390-ED390-EE390)/((+DZ390+EF390)/2)*DAY(DY390))</f>
        <v/>
      </c>
      <c r="EJ390" s="2700">
        <f>+EF390/EA390*DAY(DY390)</f>
        <v/>
      </c>
      <c r="EK390" s="406">
        <f>(ED390+EE390)/EA390</f>
        <v/>
      </c>
      <c r="EL390" s="406">
        <f>+EC390/(+EC390+ED390+EE390)</f>
        <v/>
      </c>
      <c r="EM390" s="407">
        <f t="array" ref="EM390">EC390/(SUMPRODUCT(--(CHOOSE({1,2,3},EB390,ED390,EE390)&gt;0),CHOOSE({1,2,3},EB390,ED390,EE390))+EA390)</f>
        <v/>
      </c>
      <c r="EO390" s="2699">
        <f>EOMONTH(EO391,-1)</f>
        <v/>
      </c>
      <c r="EP390" s="405">
        <f>+EV389</f>
        <v/>
      </c>
      <c r="EQ390" s="405" t="n">
        <v>0</v>
      </c>
      <c r="ER390" s="405" t="n">
        <v>0</v>
      </c>
      <c r="ES390" s="405" t="n">
        <v>0</v>
      </c>
      <c r="ET390" s="405" t="n">
        <v>0</v>
      </c>
      <c r="EU390" s="405" t="n">
        <v>0</v>
      </c>
      <c r="EV390" s="405">
        <f>SUM(EP390:ER390)-SUM(ES390:EU390)</f>
        <v/>
      </c>
      <c r="EW390" s="405" t="n">
        <v>0</v>
      </c>
      <c r="EX390" s="405">
        <f>+EV390-EW390</f>
        <v/>
      </c>
      <c r="EY390" s="2700">
        <f>365/((+EQ390+ER390-ET390-EU390)/((+EP390+EV390)/2)*DAY(EO390))</f>
        <v/>
      </c>
      <c r="EZ390" s="2700">
        <f>+EV390/EQ390*DAY(EO390)</f>
        <v/>
      </c>
      <c r="FA390" s="406">
        <f>(ET390+EU390)/EQ390</f>
        <v/>
      </c>
      <c r="FB390" s="406">
        <f>+ES390/(+ES390+ET390+EU390)</f>
        <v/>
      </c>
      <c r="FC390" s="407">
        <f t="array" ref="FC390">ES390/(SUMPRODUCT(--(CHOOSE({1,2,3},FH390,FX390,GN390)&gt;0),CHOOSE({1,2,3},FH390,FX390,GN390))+EQ390)</f>
        <v/>
      </c>
      <c r="FE390" s="2699">
        <f>EOMONTH(FE391,-1)</f>
        <v/>
      </c>
      <c r="FF390" s="405">
        <f>+FL389</f>
        <v/>
      </c>
      <c r="FG390" s="405" t="n">
        <v>0</v>
      </c>
      <c r="FH390" s="405" t="n">
        <v>0</v>
      </c>
      <c r="FI390" s="405" t="n">
        <v>0</v>
      </c>
      <c r="FJ390" s="405" t="n">
        <v>0</v>
      </c>
      <c r="FK390" s="405" t="n">
        <v>0</v>
      </c>
      <c r="FL390" s="405">
        <f>SUM(FF390:FH390)-SUM(FI390:FK390)</f>
        <v/>
      </c>
      <c r="FM390" s="405" t="n">
        <v>0</v>
      </c>
      <c r="FN390" s="405">
        <f>+FL390-FM390</f>
        <v/>
      </c>
      <c r="FO390" s="2700">
        <f>365/((+FG390+FH390-FJ390-FK390)/((+FF390+FL390)/2)*DAY(FE390))</f>
        <v/>
      </c>
      <c r="FP390" s="2700">
        <f>+FL390/FG390*DAY(FE390)</f>
        <v/>
      </c>
      <c r="FQ390" s="406">
        <f>(FJ390+FK390)/FG390</f>
        <v/>
      </c>
      <c r="FR390" s="406">
        <f>+FI390/(+FI390+FJ390+FK390)</f>
        <v/>
      </c>
      <c r="FS390" s="407">
        <f t="array" ref="FS390">FI390/(SUMPRODUCT(--(CHOOSE({1,2,3},FH390,FJ390,FK390)&gt;0),CHOOSE({1,2,3},FH390,FJ390,FK390))+FG390)</f>
        <v/>
      </c>
      <c r="FU390" s="2699">
        <f>EOMONTH(FU391,-1)</f>
        <v/>
      </c>
      <c r="FV390" s="405">
        <f>+GB389</f>
        <v/>
      </c>
      <c r="FW390" s="405" t="n">
        <v>0</v>
      </c>
      <c r="FX390" s="405" t="n">
        <v>0</v>
      </c>
      <c r="FY390" s="405" t="n">
        <v>0</v>
      </c>
      <c r="FZ390" s="405" t="n">
        <v>0</v>
      </c>
      <c r="GA390" s="405" t="n">
        <v>0</v>
      </c>
      <c r="GB390" s="405">
        <f>SUM(FV390:FX390)-SUM(FY390:GA390)</f>
        <v/>
      </c>
      <c r="GC390" s="405" t="n">
        <v>0</v>
      </c>
      <c r="GD390" s="405">
        <f>+GB390-GC390</f>
        <v/>
      </c>
      <c r="GE390" s="2700">
        <f>365/((+FW390+FX390-FZ390-GA390)/((+FV390+GB390)/2)*DAY(FU390))</f>
        <v/>
      </c>
      <c r="GF390" s="2700">
        <f>+GB390/FW390*DAY(FU390)</f>
        <v/>
      </c>
      <c r="GG390" s="406">
        <f>(FZ390+GA390)/FW390</f>
        <v/>
      </c>
      <c r="GH390" s="406">
        <f>+FY390/(+FY390+FZ390+GA390)</f>
        <v/>
      </c>
      <c r="GI390" s="407">
        <f t="array" ref="GI390">FY390/(SUMPRODUCT(--(CHOOSE({1,2,3},FX390,FZ390,GA390)&gt;0),CHOOSE({1,2,3},FX390,FZ390,GA390))+FW390)</f>
        <v/>
      </c>
      <c r="GK390" s="2699">
        <f>EOMONTH(GK391,-1)</f>
        <v/>
      </c>
      <c r="GL390" s="405">
        <f>+GR389</f>
        <v/>
      </c>
      <c r="GM390" s="405" t="n">
        <v>0</v>
      </c>
      <c r="GN390" s="405" t="n">
        <v>0</v>
      </c>
      <c r="GO390" s="405" t="n">
        <v>0</v>
      </c>
      <c r="GP390" s="405" t="n">
        <v>0</v>
      </c>
      <c r="GQ390" s="405" t="n">
        <v>0</v>
      </c>
      <c r="GR390" s="405">
        <f>SUM(GL390:GN390)-SUM(GO390:GQ390)</f>
        <v/>
      </c>
      <c r="GS390" s="405" t="n">
        <v>0</v>
      </c>
      <c r="GT390" s="405">
        <f>+GR390-GS390</f>
        <v/>
      </c>
      <c r="GU390" s="2700">
        <f>365/((+GM390+GN390-GP390-GQ390)/((+GL390+GR390)/2)*DAY(GK390))</f>
        <v/>
      </c>
      <c r="GV390" s="2700">
        <f>+GR390/GM390*DAY(GK390)</f>
        <v/>
      </c>
      <c r="GW390" s="406">
        <f>(GP390+GQ390)/GM390</f>
        <v/>
      </c>
      <c r="GX390" s="406">
        <f>+GO390/(+GO390+GP390+GQ390)</f>
        <v/>
      </c>
      <c r="GY390" s="407">
        <f t="array" ref="GY390">GO390/(SUMPRODUCT(--(CHOOSE({1,2,3},GN390,GP390,GQ390)&gt;0),CHOOSE({1,2,3},GN390,GP390,GQ390))+GM390)</f>
        <v/>
      </c>
    </row>
    <row r="391">
      <c r="A391" s="2699">
        <f>EOMONTH(A392,-1)</f>
        <v/>
      </c>
      <c r="B391" s="405">
        <f>R391+AH391+AX391+BN391+CD391+CT391+DJ391+DZ391+EP391+FF391+FV391+GL391</f>
        <v/>
      </c>
      <c r="C391" s="405">
        <f>S391+AI391+AY391+BO391+CE391+CU391+DK391+EA391+EQ391+FG391+FW391+GM391</f>
        <v/>
      </c>
      <c r="D391" s="405">
        <f>T391+AJ391+AZ391+BP391+CF391+CV391+DL391+EB391+ER391+FH391+FX391+GN391</f>
        <v/>
      </c>
      <c r="E391" s="405">
        <f>U391+AK391+BA391+BQ391+CG391+CW391+DM391+EC391+ES391+FI391+FY391+GO391</f>
        <v/>
      </c>
      <c r="F391" s="405">
        <f>V391+AL391+BB391+BR391+CH391+CX391+DN391+ED391+ET391+FJ391+FZ391+GP391</f>
        <v/>
      </c>
      <c r="G391" s="405">
        <f>W391+AM391+BC391+BS391+CI391+CY391+DO391+EE391+EU391+FK391+GA391+GQ391</f>
        <v/>
      </c>
      <c r="H391" s="405">
        <f>X391+AN391+BD391+BT391+CJ391+CZ391+DP391+EF391+EV391+FL391+GB391+GR391</f>
        <v/>
      </c>
      <c r="I391" s="405">
        <f>Y391+AO391+BE391+BU391+CK391+DA391+DQ391+EG391+EW391+FM391+GC391+GS391</f>
        <v/>
      </c>
      <c r="J391" s="405">
        <f>Z391+AP391+BF391+BV391</f>
        <v/>
      </c>
      <c r="K391" s="2700">
        <f>365/((+C391+D391-F391-G391)/((+B391+H391)/2)*DAY(A391))</f>
        <v/>
      </c>
      <c r="L391" s="2700">
        <f>+H391/C391*DAY(A391)</f>
        <v/>
      </c>
      <c r="M391" s="406">
        <f>(F391+G391)/C391</f>
        <v/>
      </c>
      <c r="N391" s="406">
        <f>+E391/(+E391+F391+G391)</f>
        <v/>
      </c>
      <c r="O391" s="407">
        <f t="array" ref="O391">E391/(SUMPRODUCT(--(CHOOSE({1,2,3},D391,F391,G391)&gt;0),CHOOSE({1,2,3},D391,F391,G391))+C391)</f>
        <v/>
      </c>
      <c r="Q391" s="2699">
        <f>EOMONTH(Q392,-1)</f>
        <v/>
      </c>
      <c r="R391" s="405">
        <f>+X390</f>
        <v/>
      </c>
      <c r="S391" s="405" t="n">
        <v>0</v>
      </c>
      <c r="T391" s="405" t="n">
        <v>0</v>
      </c>
      <c r="U391" s="405" t="n">
        <v>0</v>
      </c>
      <c r="V391" s="405" t="n">
        <v>0</v>
      </c>
      <c r="W391" s="405" t="n">
        <v>0</v>
      </c>
      <c r="X391" s="405">
        <f>SUM(R391:T391)-SUM(U391:W391)</f>
        <v/>
      </c>
      <c r="Y391" s="405" t="n">
        <v>0</v>
      </c>
      <c r="Z391" s="405">
        <f>+X391-Y391</f>
        <v/>
      </c>
      <c r="AA391" s="2700">
        <f>365/((+S391+T391-V391-W391)/((+R391+X391)/2)*DAY(Q391))</f>
        <v/>
      </c>
      <c r="AB391" s="2700">
        <f>+X391/S391*DAY(Q391)</f>
        <v/>
      </c>
      <c r="AC391" s="406">
        <f>(V391+W391)/S391</f>
        <v/>
      </c>
      <c r="AD391" s="406">
        <f>+U391/(+U391+V391+W391)</f>
        <v/>
      </c>
      <c r="AE391" s="407">
        <f t="array" ref="AE391">U391/(SUMPRODUCT(--(CHOOSE({1,2,3},T391,V391,W391)&gt;0),CHOOSE({1,2,3},T391,V391,W391))+S391)</f>
        <v/>
      </c>
      <c r="AG391" s="2699">
        <f>EOMONTH(AG392,-1)</f>
        <v/>
      </c>
      <c r="AH391" s="405">
        <f>+AN390</f>
        <v/>
      </c>
      <c r="AI391" s="405" t="n">
        <v>0</v>
      </c>
      <c r="AJ391" s="405" t="n">
        <v>0</v>
      </c>
      <c r="AK391" s="405" t="n">
        <v>0</v>
      </c>
      <c r="AL391" s="405" t="n">
        <v>0</v>
      </c>
      <c r="AM391" s="405" t="n">
        <v>0</v>
      </c>
      <c r="AN391" s="405">
        <f>SUM(AH391:AJ391)-SUM(AK391:AM391)</f>
        <v/>
      </c>
      <c r="AO391" s="405" t="n">
        <v>0</v>
      </c>
      <c r="AP391" s="405">
        <f>+AN391-AO391</f>
        <v/>
      </c>
      <c r="AQ391" s="2700">
        <f>365/((+AI391+AJ391-AL391-AM391)/((+AH391+AN391)/2)*DAY(AG391))</f>
        <v/>
      </c>
      <c r="AR391" s="2700">
        <f>+AN391/AI391*DAY(AG391)</f>
        <v/>
      </c>
      <c r="AS391" s="406">
        <f>(AL391+AM391)/AI391</f>
        <v/>
      </c>
      <c r="AT391" s="406">
        <f>+AK391/(+AK391+AL391+AM391)</f>
        <v/>
      </c>
      <c r="AU391" s="407">
        <f t="array" ref="AU391">AK391/(SUMPRODUCT(--(CHOOSE({1,2,3},AJ391,AL391,AM391)&gt;0),CHOOSE({1,2,3},AJ391,AL391,AM391))+AI391)</f>
        <v/>
      </c>
      <c r="AW391" s="2699">
        <f>EOMONTH(AW392,-1)</f>
        <v/>
      </c>
      <c r="AX391" s="405">
        <f>+BD390</f>
        <v/>
      </c>
      <c r="AY391" s="405" t="n">
        <v>0</v>
      </c>
      <c r="AZ391" s="405" t="n">
        <v>0</v>
      </c>
      <c r="BA391" s="405" t="n">
        <v>0</v>
      </c>
      <c r="BB391" s="405" t="n">
        <v>0</v>
      </c>
      <c r="BC391" s="405" t="n">
        <v>0</v>
      </c>
      <c r="BD391" s="405">
        <f>SUM(AX391:AZ391)-SUM(BA391:BC391)</f>
        <v/>
      </c>
      <c r="BE391" s="405" t="n">
        <v>0</v>
      </c>
      <c r="BF391" s="405">
        <f>+BD391-BE391</f>
        <v/>
      </c>
      <c r="BG391" s="2700">
        <f>365/((+AY391+AZ391-BB391-BC391)/((+AX391+BD391)/2)*DAY(AW391))</f>
        <v/>
      </c>
      <c r="BH391" s="2700">
        <f>+BD391/AY391*DAY(AW391)</f>
        <v/>
      </c>
      <c r="BI391" s="406">
        <f>(BB391+BC391)/AY391</f>
        <v/>
      </c>
      <c r="BJ391" s="406">
        <f>+BA391/(+BA391+BB391+BC391)</f>
        <v/>
      </c>
      <c r="BK391" s="407">
        <f t="array" ref="BK391">BA391/(SUMPRODUCT(--(CHOOSE({1,2,3},AZ391,BB391,BC391)&gt;0),CHOOSE({1,2,3},AZ391,BB391,BC391))+AY391)</f>
        <v/>
      </c>
      <c r="BM391" s="2699">
        <f>EOMONTH(BM392,-1)</f>
        <v/>
      </c>
      <c r="BN391" s="405">
        <f>+BT390</f>
        <v/>
      </c>
      <c r="BO391" s="405" t="n">
        <v>0</v>
      </c>
      <c r="BP391" s="405" t="n">
        <v>0</v>
      </c>
      <c r="BQ391" s="405" t="n">
        <v>0</v>
      </c>
      <c r="BR391" s="405" t="n">
        <v>0</v>
      </c>
      <c r="BS391" s="405" t="n">
        <v>0</v>
      </c>
      <c r="BT391" s="405">
        <f>SUM(BN391:BP391)-SUM(BQ391:BS391)</f>
        <v/>
      </c>
      <c r="BU391" s="405" t="n">
        <v>0</v>
      </c>
      <c r="BV391" s="405">
        <f>+BT391-BU391</f>
        <v/>
      </c>
      <c r="BW391" s="2700">
        <f>365/((+BO391+BP391-BR391-BS391)/((+BN391+BT391)/2)*DAY(BM391))</f>
        <v/>
      </c>
      <c r="BX391" s="2700">
        <f>+BT391/BO391*DAY(BM391)</f>
        <v/>
      </c>
      <c r="BY391" s="406">
        <f>(BR391+BS391)/BO391</f>
        <v/>
      </c>
      <c r="BZ391" s="406">
        <f>+BQ391/(+BQ391+BR391+BS391)</f>
        <v/>
      </c>
      <c r="CA391" s="407">
        <f t="array" ref="CA391">BQ391/(SUMPRODUCT(--(CHOOSE({1,2,3},BP391,BR391,BS391)&gt;0),CHOOSE({1,2,3},BP391,BR391,BS391))+BO391)</f>
        <v/>
      </c>
      <c r="CC391" s="2699">
        <f>EOMONTH(CC392,-1)</f>
        <v/>
      </c>
      <c r="CD391" s="405">
        <f>+CJ390</f>
        <v/>
      </c>
      <c r="CE391" s="405" t="n">
        <v>0</v>
      </c>
      <c r="CF391" s="405" t="n">
        <v>0</v>
      </c>
      <c r="CG391" s="405" t="n">
        <v>0</v>
      </c>
      <c r="CH391" s="405" t="n">
        <v>0</v>
      </c>
      <c r="CI391" s="405" t="n">
        <v>0</v>
      </c>
      <c r="CJ391" s="405">
        <f>SUM(CD391:CF391)-SUM(CG391:CI391)</f>
        <v/>
      </c>
      <c r="CK391" s="405" t="n">
        <v>0</v>
      </c>
      <c r="CL391" s="405">
        <f>+CJ391-CK391</f>
        <v/>
      </c>
      <c r="CM391" s="2700">
        <f>365/((+CE391+CF391-CH391-CI391)/((+CD391+CJ391)/2)*DAY(CC391))</f>
        <v/>
      </c>
      <c r="CN391" s="2700">
        <f>+CJ391/CE391*DAY(CC391)</f>
        <v/>
      </c>
      <c r="CO391" s="406">
        <f>(CH391+CI391)/CE391</f>
        <v/>
      </c>
      <c r="CP391" s="406">
        <f>+CG391/(+CG391+CH391+CI391)</f>
        <v/>
      </c>
      <c r="CQ391" s="407">
        <f t="array" ref="CQ391">CG391/(SUMPRODUCT(--(CHOOSE({1,2,3},CF391,CH391,CI391)&gt;0),CHOOSE({1,2,3},CF391,CH391,CI391))+CE391)</f>
        <v/>
      </c>
      <c r="CS391" s="2699">
        <f>EOMONTH(CS392,-1)</f>
        <v/>
      </c>
      <c r="CT391" s="405">
        <f>+CZ390</f>
        <v/>
      </c>
      <c r="CU391" s="405" t="n">
        <v>0</v>
      </c>
      <c r="CV391" s="405" t="n">
        <v>0</v>
      </c>
      <c r="CW391" s="405" t="n">
        <v>0</v>
      </c>
      <c r="CX391" s="405" t="n">
        <v>0</v>
      </c>
      <c r="CY391" s="405" t="n">
        <v>0</v>
      </c>
      <c r="CZ391" s="405">
        <f>SUM(CT391:CV391)-SUM(CW391:CY391)</f>
        <v/>
      </c>
      <c r="DA391" s="405" t="n">
        <v>0</v>
      </c>
      <c r="DB391" s="405">
        <f>+CZ391-DA391</f>
        <v/>
      </c>
      <c r="DC391" s="2700">
        <f>365/((+CU391+CV391-CX391-CY391)/((+CT391+CZ391)/2)*DAY(CS391))</f>
        <v/>
      </c>
      <c r="DD391" s="2700">
        <f>+CZ391/CU391*DAY(CS391)</f>
        <v/>
      </c>
      <c r="DE391" s="406">
        <f>(CX391+CY391)/CU391</f>
        <v/>
      </c>
      <c r="DF391" s="406">
        <f>+CW391/(+CW391+CX391+CY391)</f>
        <v/>
      </c>
      <c r="DG391" s="407">
        <f t="array" ref="DG391">CW391/(SUMPRODUCT(--(CHOOSE({1,2,3},CV391,CX391,CY391)&gt;0),CHOOSE({1,2,3},CV391,CX391,CY391))+CU391)</f>
        <v/>
      </c>
      <c r="DI391" s="2699">
        <f>EOMONTH(DI392,-1)</f>
        <v/>
      </c>
      <c r="DJ391" s="405">
        <f>+DP390</f>
        <v/>
      </c>
      <c r="DK391" s="405" t="n">
        <v>0</v>
      </c>
      <c r="DL391" s="405" t="n">
        <v>0</v>
      </c>
      <c r="DM391" s="405" t="n">
        <v>0</v>
      </c>
      <c r="DN391" s="405" t="n">
        <v>0</v>
      </c>
      <c r="DO391" s="405" t="n">
        <v>0</v>
      </c>
      <c r="DP391" s="405">
        <f>SUM(DJ391:DL391)-SUM(DM391:DO391)</f>
        <v/>
      </c>
      <c r="DQ391" s="405" t="n">
        <v>0</v>
      </c>
      <c r="DR391" s="405">
        <f>+DP391-DQ391</f>
        <v/>
      </c>
      <c r="DS391" s="2700">
        <f>365/((+DK391+DL391-DN391-DO391)/((+DJ391+DP391)/2)*DAY(DI391))</f>
        <v/>
      </c>
      <c r="DT391" s="2700">
        <f>+DP391/DK391*DAY(DI391)</f>
        <v/>
      </c>
      <c r="DU391" s="406">
        <f>(DN391+DO391)/DK391</f>
        <v/>
      </c>
      <c r="DV391" s="406">
        <f>+DM391/(+DM391+DN391+DO391)</f>
        <v/>
      </c>
      <c r="DW391" s="407">
        <f t="array" ref="DW391">DM391/(SUMPRODUCT(--(CHOOSE({1,2,3},DL391,DN391,DO391)&gt;0),CHOOSE({1,2,3},DL391,DN391,DO391))+DK391)</f>
        <v/>
      </c>
      <c r="DY391" s="2699">
        <f>EOMONTH(DY392,-1)</f>
        <v/>
      </c>
      <c r="DZ391" s="405">
        <f>+EF390</f>
        <v/>
      </c>
      <c r="EA391" s="405" t="n">
        <v>0</v>
      </c>
      <c r="EB391" s="405" t="n">
        <v>0</v>
      </c>
      <c r="EC391" s="405" t="n">
        <v>0</v>
      </c>
      <c r="ED391" s="405" t="n">
        <v>0</v>
      </c>
      <c r="EE391" s="405" t="n">
        <v>0</v>
      </c>
      <c r="EF391" s="405">
        <f>SUM(DZ391:EB391)-SUM(EC391:EE391)</f>
        <v/>
      </c>
      <c r="EG391" s="405" t="n">
        <v>0</v>
      </c>
      <c r="EH391" s="405">
        <f>+EF391-EG391</f>
        <v/>
      </c>
      <c r="EI391" s="2700">
        <f>365/((+EA391+EB391-ED391-EE391)/((+DZ391+EF391)/2)*DAY(DY391))</f>
        <v/>
      </c>
      <c r="EJ391" s="2700">
        <f>+EF391/EA391*DAY(DY391)</f>
        <v/>
      </c>
      <c r="EK391" s="406">
        <f>(ED391+EE391)/EA391</f>
        <v/>
      </c>
      <c r="EL391" s="406">
        <f>+EC391/(+EC391+ED391+EE391)</f>
        <v/>
      </c>
      <c r="EM391" s="407">
        <f t="array" ref="EM391">EC391/(SUMPRODUCT(--(CHOOSE({1,2,3},EB391,ED391,EE391)&gt;0),CHOOSE({1,2,3},EB391,ED391,EE391))+EA391)</f>
        <v/>
      </c>
      <c r="EO391" s="2699">
        <f>EOMONTH(EO392,-1)</f>
        <v/>
      </c>
      <c r="EP391" s="405">
        <f>+EV390</f>
        <v/>
      </c>
      <c r="EQ391" s="405" t="n">
        <v>0</v>
      </c>
      <c r="ER391" s="405" t="n">
        <v>0</v>
      </c>
      <c r="ES391" s="405" t="n">
        <v>0</v>
      </c>
      <c r="ET391" s="405" t="n">
        <v>0</v>
      </c>
      <c r="EU391" s="405" t="n">
        <v>0</v>
      </c>
      <c r="EV391" s="405">
        <f>SUM(EP391:ER391)-SUM(ES391:EU391)</f>
        <v/>
      </c>
      <c r="EW391" s="405" t="n">
        <v>0</v>
      </c>
      <c r="EX391" s="405">
        <f>+EV391-EW391</f>
        <v/>
      </c>
      <c r="EY391" s="2700">
        <f>365/((+EQ391+ER391-ET391-EU391)/((+EP391+EV391)/2)*DAY(EO391))</f>
        <v/>
      </c>
      <c r="EZ391" s="2700">
        <f>+EV391/EQ391*DAY(EO391)</f>
        <v/>
      </c>
      <c r="FA391" s="406">
        <f>(ET391+EU391)/EQ391</f>
        <v/>
      </c>
      <c r="FB391" s="406">
        <f>+ES391/(+ES391+ET391+EU391)</f>
        <v/>
      </c>
      <c r="FC391" s="407">
        <f t="array" ref="FC391">ES391/(SUMPRODUCT(--(CHOOSE({1,2,3},FH391,FX391,GN391)&gt;0),CHOOSE({1,2,3},FH391,FX391,GN391))+EQ391)</f>
        <v/>
      </c>
      <c r="FE391" s="2699">
        <f>EOMONTH(FE392,-1)</f>
        <v/>
      </c>
      <c r="FF391" s="405">
        <f>+FL390</f>
        <v/>
      </c>
      <c r="FG391" s="405" t="n">
        <v>0</v>
      </c>
      <c r="FH391" s="405" t="n">
        <v>0</v>
      </c>
      <c r="FI391" s="405" t="n">
        <v>0</v>
      </c>
      <c r="FJ391" s="405" t="n">
        <v>0</v>
      </c>
      <c r="FK391" s="405" t="n">
        <v>0</v>
      </c>
      <c r="FL391" s="405">
        <f>SUM(FF391:FH391)-SUM(FI391:FK391)</f>
        <v/>
      </c>
      <c r="FM391" s="405" t="n">
        <v>0</v>
      </c>
      <c r="FN391" s="405">
        <f>+FL391-FM391</f>
        <v/>
      </c>
      <c r="FO391" s="2700">
        <f>365/((+FG391+FH391-FJ391-FK391)/((+FF391+FL391)/2)*DAY(FE391))</f>
        <v/>
      </c>
      <c r="FP391" s="2700">
        <f>+FL391/FG391*DAY(FE391)</f>
        <v/>
      </c>
      <c r="FQ391" s="406">
        <f>(FJ391+FK391)/FG391</f>
        <v/>
      </c>
      <c r="FR391" s="406">
        <f>+FI391/(+FI391+FJ391+FK391)</f>
        <v/>
      </c>
      <c r="FS391" s="407">
        <f t="array" ref="FS391">FI391/(SUMPRODUCT(--(CHOOSE({1,2,3},FH391,FJ391,FK391)&gt;0),CHOOSE({1,2,3},FH391,FJ391,FK391))+FG391)</f>
        <v/>
      </c>
      <c r="FU391" s="2699">
        <f>EOMONTH(FU392,-1)</f>
        <v/>
      </c>
      <c r="FV391" s="405">
        <f>+GB390</f>
        <v/>
      </c>
      <c r="FW391" s="405" t="n">
        <v>0</v>
      </c>
      <c r="FX391" s="405" t="n">
        <v>0</v>
      </c>
      <c r="FY391" s="405" t="n">
        <v>0</v>
      </c>
      <c r="FZ391" s="405" t="n">
        <v>0</v>
      </c>
      <c r="GA391" s="405" t="n">
        <v>0</v>
      </c>
      <c r="GB391" s="405">
        <f>SUM(FV391:FX391)-SUM(FY391:GA391)</f>
        <v/>
      </c>
      <c r="GC391" s="405" t="n">
        <v>0</v>
      </c>
      <c r="GD391" s="405">
        <f>+GB391-GC391</f>
        <v/>
      </c>
      <c r="GE391" s="2700">
        <f>365/((+FW391+FX391-FZ391-GA391)/((+FV391+GB391)/2)*DAY(FU391))</f>
        <v/>
      </c>
      <c r="GF391" s="2700">
        <f>+GB391/FW391*DAY(FU391)</f>
        <v/>
      </c>
      <c r="GG391" s="406">
        <f>(FZ391+GA391)/FW391</f>
        <v/>
      </c>
      <c r="GH391" s="406">
        <f>+FY391/(+FY391+FZ391+GA391)</f>
        <v/>
      </c>
      <c r="GI391" s="407">
        <f t="array" ref="GI391">FY391/(SUMPRODUCT(--(CHOOSE({1,2,3},FX391,FZ391,GA391)&gt;0),CHOOSE({1,2,3},FX391,FZ391,GA391))+FW391)</f>
        <v/>
      </c>
      <c r="GK391" s="2699">
        <f>EOMONTH(GK392,-1)</f>
        <v/>
      </c>
      <c r="GL391" s="405">
        <f>+GR390</f>
        <v/>
      </c>
      <c r="GM391" s="405" t="n">
        <v>0</v>
      </c>
      <c r="GN391" s="405" t="n">
        <v>0</v>
      </c>
      <c r="GO391" s="405" t="n">
        <v>0</v>
      </c>
      <c r="GP391" s="405" t="n">
        <v>0</v>
      </c>
      <c r="GQ391" s="405" t="n">
        <v>0</v>
      </c>
      <c r="GR391" s="405">
        <f>SUM(GL391:GN391)-SUM(GO391:GQ391)</f>
        <v/>
      </c>
      <c r="GS391" s="405" t="n">
        <v>0</v>
      </c>
      <c r="GT391" s="405">
        <f>+GR391-GS391</f>
        <v/>
      </c>
      <c r="GU391" s="2700">
        <f>365/((+GM391+GN391-GP391-GQ391)/((+GL391+GR391)/2)*DAY(GK391))</f>
        <v/>
      </c>
      <c r="GV391" s="2700">
        <f>+GR391/GM391*DAY(GK391)</f>
        <v/>
      </c>
      <c r="GW391" s="406">
        <f>(GP391+GQ391)/GM391</f>
        <v/>
      </c>
      <c r="GX391" s="406">
        <f>+GO391/(+GO391+GP391+GQ391)</f>
        <v/>
      </c>
      <c r="GY391" s="407">
        <f t="array" ref="GY391">GO391/(SUMPRODUCT(--(CHOOSE({1,2,3},GN391,GP391,GQ391)&gt;0),CHOOSE({1,2,3},GN391,GP391,GQ391))+GM391)</f>
        <v/>
      </c>
    </row>
    <row r="392">
      <c r="A392" s="2699">
        <f>EOMONTH(A393,-1)</f>
        <v/>
      </c>
      <c r="B392" s="405">
        <f>R392+AH392+AX392+BN392+CD392+CT392+DJ392+DZ392+EP392+FF392+FV392+GL392</f>
        <v/>
      </c>
      <c r="C392" s="405">
        <f>S392+AI392+AY392+BO392+CE392+CU392+DK392+EA392+EQ392+FG392+FW392+GM392</f>
        <v/>
      </c>
      <c r="D392" s="405">
        <f>T392+AJ392+AZ392+BP392+CF392+CV392+DL392+EB392+ER392+FH392+FX392+GN392</f>
        <v/>
      </c>
      <c r="E392" s="405">
        <f>U392+AK392+BA392+BQ392+CG392+CW392+DM392+EC392+ES392+FI392+FY392+GO392</f>
        <v/>
      </c>
      <c r="F392" s="405">
        <f>V392+AL392+BB392+BR392+CH392+CX392+DN392+ED392+ET392+FJ392+FZ392+GP392</f>
        <v/>
      </c>
      <c r="G392" s="405">
        <f>W392+AM392+BC392+BS392+CI392+CY392+DO392+EE392+EU392+FK392+GA392+GQ392</f>
        <v/>
      </c>
      <c r="H392" s="405">
        <f>X392+AN392+BD392+BT392+CJ392+CZ392+DP392+EF392+EV392+FL392+GB392+GR392</f>
        <v/>
      </c>
      <c r="I392" s="405">
        <f>Y392+AO392+BE392+BU392+CK392+DA392+DQ392+EG392+EW392+FM392+GC392+GS392</f>
        <v/>
      </c>
      <c r="J392" s="405">
        <f>Z392+AP392+BF392+BV392</f>
        <v/>
      </c>
      <c r="K392" s="2700">
        <f>365/((+C392+D392-F392-G392)/((+B392+H392)/2)*DAY(A392))</f>
        <v/>
      </c>
      <c r="L392" s="2700">
        <f>+H392/C392*DAY(A392)</f>
        <v/>
      </c>
      <c r="M392" s="406">
        <f>(F392+G392)/C392</f>
        <v/>
      </c>
      <c r="N392" s="406">
        <f>+E392/(+E392+F392+G392)</f>
        <v/>
      </c>
      <c r="O392" s="407">
        <f t="array" ref="O392">E392/(SUMPRODUCT(--(CHOOSE({1,2,3},D392,F392,G392)&gt;0),CHOOSE({1,2,3},D392,F392,G392))+C392)</f>
        <v/>
      </c>
      <c r="Q392" s="2699">
        <f>EOMONTH(Q393,-1)</f>
        <v/>
      </c>
      <c r="R392" s="405">
        <f>+X391</f>
        <v/>
      </c>
      <c r="S392" s="405" t="n">
        <v>0</v>
      </c>
      <c r="T392" s="405" t="n">
        <v>0</v>
      </c>
      <c r="U392" s="405" t="n">
        <v>0</v>
      </c>
      <c r="V392" s="405" t="n">
        <v>0</v>
      </c>
      <c r="W392" s="405" t="n">
        <v>0</v>
      </c>
      <c r="X392" s="405">
        <f>SUM(R392:T392)-SUM(U392:W392)</f>
        <v/>
      </c>
      <c r="Y392" s="405" t="n">
        <v>0</v>
      </c>
      <c r="Z392" s="405">
        <f>+X392-Y392</f>
        <v/>
      </c>
      <c r="AA392" s="2700">
        <f>365/((+S392+T392-V392-W392)/((+R392+X392)/2)*DAY(Q392))</f>
        <v/>
      </c>
      <c r="AB392" s="2700">
        <f>+X392/S392*DAY(Q392)</f>
        <v/>
      </c>
      <c r="AC392" s="406">
        <f>(V392+W392)/S392</f>
        <v/>
      </c>
      <c r="AD392" s="406">
        <f>+U392/(+U392+V392+W392)</f>
        <v/>
      </c>
      <c r="AE392" s="407">
        <f t="array" ref="AE392">U392/(SUMPRODUCT(--(CHOOSE({1,2,3},T392,V392,W392)&gt;0),CHOOSE({1,2,3},T392,V392,W392))+S392)</f>
        <v/>
      </c>
      <c r="AG392" s="2699">
        <f>EOMONTH(AG393,-1)</f>
        <v/>
      </c>
      <c r="AH392" s="405">
        <f>+AN391</f>
        <v/>
      </c>
      <c r="AI392" s="405" t="n">
        <v>0</v>
      </c>
      <c r="AJ392" s="405" t="n">
        <v>0</v>
      </c>
      <c r="AK392" s="405" t="n">
        <v>0</v>
      </c>
      <c r="AL392" s="405" t="n">
        <v>0</v>
      </c>
      <c r="AM392" s="405" t="n">
        <v>0</v>
      </c>
      <c r="AN392" s="405">
        <f>SUM(AH392:AJ392)-SUM(AK392:AM392)</f>
        <v/>
      </c>
      <c r="AO392" s="405" t="n">
        <v>0</v>
      </c>
      <c r="AP392" s="405">
        <f>+AN392-AO392</f>
        <v/>
      </c>
      <c r="AQ392" s="2700">
        <f>365/((+AI392+AJ392-AL392-AM392)/((+AH392+AN392)/2)*DAY(AG392))</f>
        <v/>
      </c>
      <c r="AR392" s="2700">
        <f>+AN392/AI392*DAY(AG392)</f>
        <v/>
      </c>
      <c r="AS392" s="406">
        <f>(AL392+AM392)/AI392</f>
        <v/>
      </c>
      <c r="AT392" s="406">
        <f>+AK392/(+AK392+AL392+AM392)</f>
        <v/>
      </c>
      <c r="AU392" s="407">
        <f t="array" ref="AU392">AK392/(SUMPRODUCT(--(CHOOSE({1,2,3},AJ392,AL392,AM392)&gt;0),CHOOSE({1,2,3},AJ392,AL392,AM392))+AI392)</f>
        <v/>
      </c>
      <c r="AW392" s="2699">
        <f>EOMONTH(AW393,-1)</f>
        <v/>
      </c>
      <c r="AX392" s="405">
        <f>+BD391</f>
        <v/>
      </c>
      <c r="AY392" s="405" t="n">
        <v>0</v>
      </c>
      <c r="AZ392" s="405" t="n">
        <v>0</v>
      </c>
      <c r="BA392" s="405" t="n">
        <v>0</v>
      </c>
      <c r="BB392" s="405" t="n">
        <v>0</v>
      </c>
      <c r="BC392" s="405" t="n">
        <v>0</v>
      </c>
      <c r="BD392" s="405">
        <f>SUM(AX392:AZ392)-SUM(BA392:BC392)</f>
        <v/>
      </c>
      <c r="BE392" s="405" t="n">
        <v>0</v>
      </c>
      <c r="BF392" s="405">
        <f>+BD392-BE392</f>
        <v/>
      </c>
      <c r="BG392" s="2700">
        <f>365/((+AY392+AZ392-BB392-BC392)/((+AX392+BD392)/2)*DAY(AW392))</f>
        <v/>
      </c>
      <c r="BH392" s="2700">
        <f>+BD392/AY392*DAY(AW392)</f>
        <v/>
      </c>
      <c r="BI392" s="406">
        <f>(BB392+BC392)/AY392</f>
        <v/>
      </c>
      <c r="BJ392" s="406">
        <f>+BA392/(+BA392+BB392+BC392)</f>
        <v/>
      </c>
      <c r="BK392" s="407">
        <f t="array" ref="BK392">BA392/(SUMPRODUCT(--(CHOOSE({1,2,3},AZ392,BB392,BC392)&gt;0),CHOOSE({1,2,3},AZ392,BB392,BC392))+AY392)</f>
        <v/>
      </c>
      <c r="BM392" s="2699">
        <f>EOMONTH(BM393,-1)</f>
        <v/>
      </c>
      <c r="BN392" s="405">
        <f>+BT391</f>
        <v/>
      </c>
      <c r="BO392" s="405" t="n">
        <v>0</v>
      </c>
      <c r="BP392" s="405" t="n">
        <v>0</v>
      </c>
      <c r="BQ392" s="405" t="n">
        <v>0</v>
      </c>
      <c r="BR392" s="405" t="n">
        <v>0</v>
      </c>
      <c r="BS392" s="405" t="n">
        <v>0</v>
      </c>
      <c r="BT392" s="405">
        <f>SUM(BN392:BP392)-SUM(BQ392:BS392)</f>
        <v/>
      </c>
      <c r="BU392" s="405" t="n">
        <v>0</v>
      </c>
      <c r="BV392" s="405">
        <f>+BT392-BU392</f>
        <v/>
      </c>
      <c r="BW392" s="2700">
        <f>365/((+BO392+BP392-BR392-BS392)/((+BN392+BT392)/2)*DAY(BM392))</f>
        <v/>
      </c>
      <c r="BX392" s="2700">
        <f>+BT392/BO392*DAY(BM392)</f>
        <v/>
      </c>
      <c r="BY392" s="406">
        <f>(BR392+BS392)/BO392</f>
        <v/>
      </c>
      <c r="BZ392" s="406">
        <f>+BQ392/(+BQ392+BR392+BS392)</f>
        <v/>
      </c>
      <c r="CA392" s="407">
        <f t="array" ref="CA392">BQ392/(SUMPRODUCT(--(CHOOSE({1,2,3},BP392,BR392,BS392)&gt;0),CHOOSE({1,2,3},BP392,BR392,BS392))+BO392)</f>
        <v/>
      </c>
      <c r="CC392" s="2699">
        <f>EOMONTH(CC393,-1)</f>
        <v/>
      </c>
      <c r="CD392" s="405">
        <f>+CJ391</f>
        <v/>
      </c>
      <c r="CE392" s="405" t="n">
        <v>0</v>
      </c>
      <c r="CF392" s="405" t="n">
        <v>0</v>
      </c>
      <c r="CG392" s="405" t="n">
        <v>0</v>
      </c>
      <c r="CH392" s="405" t="n">
        <v>0</v>
      </c>
      <c r="CI392" s="405" t="n">
        <v>0</v>
      </c>
      <c r="CJ392" s="405">
        <f>SUM(CD392:CF392)-SUM(CG392:CI392)</f>
        <v/>
      </c>
      <c r="CK392" s="405" t="n">
        <v>0</v>
      </c>
      <c r="CL392" s="405">
        <f>+CJ392-CK392</f>
        <v/>
      </c>
      <c r="CM392" s="2700">
        <f>365/((+CE392+CF392-CH392-CI392)/((+CD392+CJ392)/2)*DAY(CC392))</f>
        <v/>
      </c>
      <c r="CN392" s="2700">
        <f>+CJ392/CE392*DAY(CC392)</f>
        <v/>
      </c>
      <c r="CO392" s="406">
        <f>(CH392+CI392)/CE392</f>
        <v/>
      </c>
      <c r="CP392" s="406">
        <f>+CG392/(+CG392+CH392+CI392)</f>
        <v/>
      </c>
      <c r="CQ392" s="407">
        <f t="array" ref="CQ392">CG392/(SUMPRODUCT(--(CHOOSE({1,2,3},CF392,CH392,CI392)&gt;0),CHOOSE({1,2,3},CF392,CH392,CI392))+CE392)</f>
        <v/>
      </c>
      <c r="CS392" s="2699">
        <f>EOMONTH(CS393,-1)</f>
        <v/>
      </c>
      <c r="CT392" s="405">
        <f>+CZ391</f>
        <v/>
      </c>
      <c r="CU392" s="405" t="n">
        <v>0</v>
      </c>
      <c r="CV392" s="405" t="n">
        <v>0</v>
      </c>
      <c r="CW392" s="405" t="n">
        <v>0</v>
      </c>
      <c r="CX392" s="405" t="n">
        <v>0</v>
      </c>
      <c r="CY392" s="405" t="n">
        <v>0</v>
      </c>
      <c r="CZ392" s="405">
        <f>SUM(CT392:CV392)-SUM(CW392:CY392)</f>
        <v/>
      </c>
      <c r="DA392" s="405" t="n">
        <v>0</v>
      </c>
      <c r="DB392" s="405">
        <f>+CZ392-DA392</f>
        <v/>
      </c>
      <c r="DC392" s="2700">
        <f>365/((+CU392+CV392-CX392-CY392)/((+CT392+CZ392)/2)*DAY(CS392))</f>
        <v/>
      </c>
      <c r="DD392" s="2700">
        <f>+CZ392/CU392*DAY(CS392)</f>
        <v/>
      </c>
      <c r="DE392" s="406">
        <f>(CX392+CY392)/CU392</f>
        <v/>
      </c>
      <c r="DF392" s="406">
        <f>+CW392/(+CW392+CX392+CY392)</f>
        <v/>
      </c>
      <c r="DG392" s="407">
        <f t="array" ref="DG392">CW392/(SUMPRODUCT(--(CHOOSE({1,2,3},CV392,CX392,CY392)&gt;0),CHOOSE({1,2,3},CV392,CX392,CY392))+CU392)</f>
        <v/>
      </c>
      <c r="DI392" s="2699">
        <f>EOMONTH(DI393,-1)</f>
        <v/>
      </c>
      <c r="DJ392" s="405">
        <f>+DP391</f>
        <v/>
      </c>
      <c r="DK392" s="405" t="n">
        <v>0</v>
      </c>
      <c r="DL392" s="405" t="n">
        <v>0</v>
      </c>
      <c r="DM392" s="405" t="n">
        <v>0</v>
      </c>
      <c r="DN392" s="405" t="n">
        <v>0</v>
      </c>
      <c r="DO392" s="405" t="n">
        <v>0</v>
      </c>
      <c r="DP392" s="405">
        <f>SUM(DJ392:DL392)-SUM(DM392:DO392)</f>
        <v/>
      </c>
      <c r="DQ392" s="405" t="n">
        <v>0</v>
      </c>
      <c r="DR392" s="405">
        <f>+DP392-DQ392</f>
        <v/>
      </c>
      <c r="DS392" s="2700">
        <f>365/((+DK392+DL392-DN392-DO392)/((+DJ392+DP392)/2)*DAY(DI392))</f>
        <v/>
      </c>
      <c r="DT392" s="2700">
        <f>+DP392/DK392*DAY(DI392)</f>
        <v/>
      </c>
      <c r="DU392" s="406">
        <f>(DN392+DO392)/DK392</f>
        <v/>
      </c>
      <c r="DV392" s="406">
        <f>+DM392/(+DM392+DN392+DO392)</f>
        <v/>
      </c>
      <c r="DW392" s="407">
        <f t="array" ref="DW392">DM392/(SUMPRODUCT(--(CHOOSE({1,2,3},DL392,DN392,DO392)&gt;0),CHOOSE({1,2,3},DL392,DN392,DO392))+DK392)</f>
        <v/>
      </c>
      <c r="DY392" s="2699">
        <f>EOMONTH(DY393,-1)</f>
        <v/>
      </c>
      <c r="DZ392" s="405">
        <f>+EF391</f>
        <v/>
      </c>
      <c r="EA392" s="405" t="n">
        <v>0</v>
      </c>
      <c r="EB392" s="405" t="n">
        <v>0</v>
      </c>
      <c r="EC392" s="405" t="n">
        <v>0</v>
      </c>
      <c r="ED392" s="405" t="n">
        <v>0</v>
      </c>
      <c r="EE392" s="405" t="n">
        <v>0</v>
      </c>
      <c r="EF392" s="405">
        <f>SUM(DZ392:EB392)-SUM(EC392:EE392)</f>
        <v/>
      </c>
      <c r="EG392" s="405" t="n">
        <v>0</v>
      </c>
      <c r="EH392" s="405">
        <f>+EF392-EG392</f>
        <v/>
      </c>
      <c r="EI392" s="2700">
        <f>365/((+EA392+EB392-ED392-EE392)/((+DZ392+EF392)/2)*DAY(DY392))</f>
        <v/>
      </c>
      <c r="EJ392" s="2700">
        <f>+EF392/EA392*DAY(DY392)</f>
        <v/>
      </c>
      <c r="EK392" s="406">
        <f>(ED392+EE392)/EA392</f>
        <v/>
      </c>
      <c r="EL392" s="406">
        <f>+EC392/(+EC392+ED392+EE392)</f>
        <v/>
      </c>
      <c r="EM392" s="407">
        <f t="array" ref="EM392">EC392/(SUMPRODUCT(--(CHOOSE({1,2,3},EB392,ED392,EE392)&gt;0),CHOOSE({1,2,3},EB392,ED392,EE392))+EA392)</f>
        <v/>
      </c>
      <c r="EO392" s="2699">
        <f>EOMONTH(EO393,-1)</f>
        <v/>
      </c>
      <c r="EP392" s="405">
        <f>+EV391</f>
        <v/>
      </c>
      <c r="EQ392" s="405" t="n">
        <v>0</v>
      </c>
      <c r="ER392" s="405" t="n">
        <v>0</v>
      </c>
      <c r="ES392" s="405" t="n">
        <v>0</v>
      </c>
      <c r="ET392" s="405" t="n">
        <v>0</v>
      </c>
      <c r="EU392" s="405" t="n">
        <v>0</v>
      </c>
      <c r="EV392" s="405">
        <f>SUM(EP392:ER392)-SUM(ES392:EU392)</f>
        <v/>
      </c>
      <c r="EW392" s="405" t="n">
        <v>0</v>
      </c>
      <c r="EX392" s="405">
        <f>+EV392-EW392</f>
        <v/>
      </c>
      <c r="EY392" s="2700">
        <f>365/((+EQ392+ER392-ET392-EU392)/((+EP392+EV392)/2)*DAY(EO392))</f>
        <v/>
      </c>
      <c r="EZ392" s="2700">
        <f>+EV392/EQ392*DAY(EO392)</f>
        <v/>
      </c>
      <c r="FA392" s="406">
        <f>(ET392+EU392)/EQ392</f>
        <v/>
      </c>
      <c r="FB392" s="406">
        <f>+ES392/(+ES392+ET392+EU392)</f>
        <v/>
      </c>
      <c r="FC392" s="407">
        <f t="array" ref="FC392">ES392/(SUMPRODUCT(--(CHOOSE({1,2,3},FH392,FX392,GN392)&gt;0),CHOOSE({1,2,3},FH392,FX392,GN392))+EQ392)</f>
        <v/>
      </c>
      <c r="FE392" s="2699">
        <f>EOMONTH(FE393,-1)</f>
        <v/>
      </c>
      <c r="FF392" s="405">
        <f>+FL391</f>
        <v/>
      </c>
      <c r="FG392" s="405" t="n">
        <v>0</v>
      </c>
      <c r="FH392" s="405" t="n">
        <v>0</v>
      </c>
      <c r="FI392" s="405" t="n">
        <v>0</v>
      </c>
      <c r="FJ392" s="405" t="n">
        <v>0</v>
      </c>
      <c r="FK392" s="405" t="n">
        <v>0</v>
      </c>
      <c r="FL392" s="405">
        <f>SUM(FF392:FH392)-SUM(FI392:FK392)</f>
        <v/>
      </c>
      <c r="FM392" s="405" t="n">
        <v>0</v>
      </c>
      <c r="FN392" s="405">
        <f>+FL392-FM392</f>
        <v/>
      </c>
      <c r="FO392" s="2700">
        <f>365/((+FG392+FH392-FJ392-FK392)/((+FF392+FL392)/2)*DAY(FE392))</f>
        <v/>
      </c>
      <c r="FP392" s="2700">
        <f>+FL392/FG392*DAY(FE392)</f>
        <v/>
      </c>
      <c r="FQ392" s="406">
        <f>(FJ392+FK392)/FG392</f>
        <v/>
      </c>
      <c r="FR392" s="406">
        <f>+FI392/(+FI392+FJ392+FK392)</f>
        <v/>
      </c>
      <c r="FS392" s="407">
        <f t="array" ref="FS392">FI392/(SUMPRODUCT(--(CHOOSE({1,2,3},FH392,FJ392,FK392)&gt;0),CHOOSE({1,2,3},FH392,FJ392,FK392))+FG392)</f>
        <v/>
      </c>
      <c r="FU392" s="2699">
        <f>EOMONTH(FU393,-1)</f>
        <v/>
      </c>
      <c r="FV392" s="405">
        <f>+GB391</f>
        <v/>
      </c>
      <c r="FW392" s="405" t="n">
        <v>0</v>
      </c>
      <c r="FX392" s="405" t="n">
        <v>0</v>
      </c>
      <c r="FY392" s="405" t="n">
        <v>0</v>
      </c>
      <c r="FZ392" s="405" t="n">
        <v>0</v>
      </c>
      <c r="GA392" s="405" t="n">
        <v>0</v>
      </c>
      <c r="GB392" s="405">
        <f>SUM(FV392:FX392)-SUM(FY392:GA392)</f>
        <v/>
      </c>
      <c r="GC392" s="405" t="n">
        <v>0</v>
      </c>
      <c r="GD392" s="405">
        <f>+GB392-GC392</f>
        <v/>
      </c>
      <c r="GE392" s="2700">
        <f>365/((+FW392+FX392-FZ392-GA392)/((+FV392+GB392)/2)*DAY(FU392))</f>
        <v/>
      </c>
      <c r="GF392" s="2700">
        <f>+GB392/FW392*DAY(FU392)</f>
        <v/>
      </c>
      <c r="GG392" s="406">
        <f>(FZ392+GA392)/FW392</f>
        <v/>
      </c>
      <c r="GH392" s="406">
        <f>+FY392/(+FY392+FZ392+GA392)</f>
        <v/>
      </c>
      <c r="GI392" s="407">
        <f t="array" ref="GI392">FY392/(SUMPRODUCT(--(CHOOSE({1,2,3},FX392,FZ392,GA392)&gt;0),CHOOSE({1,2,3},FX392,FZ392,GA392))+FW392)</f>
        <v/>
      </c>
      <c r="GK392" s="2699">
        <f>EOMONTH(GK393,-1)</f>
        <v/>
      </c>
      <c r="GL392" s="405">
        <f>+GR391</f>
        <v/>
      </c>
      <c r="GM392" s="405" t="n">
        <v>0</v>
      </c>
      <c r="GN392" s="405" t="n">
        <v>0</v>
      </c>
      <c r="GO392" s="405" t="n">
        <v>0</v>
      </c>
      <c r="GP392" s="405" t="n">
        <v>0</v>
      </c>
      <c r="GQ392" s="405" t="n">
        <v>0</v>
      </c>
      <c r="GR392" s="405">
        <f>SUM(GL392:GN392)-SUM(GO392:GQ392)</f>
        <v/>
      </c>
      <c r="GS392" s="405" t="n">
        <v>0</v>
      </c>
      <c r="GT392" s="405">
        <f>+GR392-GS392</f>
        <v/>
      </c>
      <c r="GU392" s="2700">
        <f>365/((+GM392+GN392-GP392-GQ392)/((+GL392+GR392)/2)*DAY(GK392))</f>
        <v/>
      </c>
      <c r="GV392" s="2700">
        <f>+GR392/GM392*DAY(GK392)</f>
        <v/>
      </c>
      <c r="GW392" s="406">
        <f>(GP392+GQ392)/GM392</f>
        <v/>
      </c>
      <c r="GX392" s="406">
        <f>+GO392/(+GO392+GP392+GQ392)</f>
        <v/>
      </c>
      <c r="GY392" s="407">
        <f t="array" ref="GY392">GO392/(SUMPRODUCT(--(CHOOSE({1,2,3},GN392,GP392,GQ392)&gt;0),CHOOSE({1,2,3},GN392,GP392,GQ392))+GM392)</f>
        <v/>
      </c>
    </row>
    <row r="393">
      <c r="A393" s="2699">
        <f>EOMONTH(A394,-1)</f>
        <v/>
      </c>
      <c r="B393" s="405">
        <f>R393+AH393+AX393+BN393+CD393+CT393+DJ393+DZ393+EP393+FF393+FV393+GL393</f>
        <v/>
      </c>
      <c r="C393" s="405">
        <f>S393+AI393+AY393+BO393+CE393+CU393+DK393+EA393+EQ393+FG393+FW393+GM393</f>
        <v/>
      </c>
      <c r="D393" s="405">
        <f>T393+AJ393+AZ393+BP393+CF393+CV393+DL393+EB393+ER393+FH393+FX393+GN393</f>
        <v/>
      </c>
      <c r="E393" s="405">
        <f>U393+AK393+BA393+BQ393+CG393+CW393+DM393+EC393+ES393+FI393+FY393+GO393</f>
        <v/>
      </c>
      <c r="F393" s="405">
        <f>V393+AL393+BB393+BR393+CH393+CX393+DN393+ED393+ET393+FJ393+FZ393+GP393</f>
        <v/>
      </c>
      <c r="G393" s="405">
        <f>W393+AM393+BC393+BS393+CI393+CY393+DO393+EE393+EU393+FK393+GA393+GQ393</f>
        <v/>
      </c>
      <c r="H393" s="405">
        <f>X393+AN393+BD393+BT393+CJ393+CZ393+DP393+EF393+EV393+FL393+GB393+GR393</f>
        <v/>
      </c>
      <c r="I393" s="405">
        <f>Y393+AO393+BE393+BU393+CK393+DA393+DQ393+EG393+EW393+FM393+GC393+GS393</f>
        <v/>
      </c>
      <c r="J393" s="405">
        <f>Z393+AP393+BF393+BV393</f>
        <v/>
      </c>
      <c r="K393" s="2700">
        <f>365/((+C393+D393-F393-G393)/((+B393+H393)/2)*DAY(A393))</f>
        <v/>
      </c>
      <c r="L393" s="2700">
        <f>+H393/C393*DAY(A393)</f>
        <v/>
      </c>
      <c r="M393" s="406">
        <f>(F393+G393)/C393</f>
        <v/>
      </c>
      <c r="N393" s="406">
        <f>+E393/(+E393+F393+G393)</f>
        <v/>
      </c>
      <c r="O393" s="407">
        <f t="array" ref="O393">E393/(SUMPRODUCT(--(CHOOSE({1,2,3},D393,F393,G393)&gt;0),CHOOSE({1,2,3},D393,F393,G393))+C393)</f>
        <v/>
      </c>
      <c r="Q393" s="2699">
        <f>EOMONTH(Q394,-1)</f>
        <v/>
      </c>
      <c r="R393" s="405">
        <f>+X392</f>
        <v/>
      </c>
      <c r="S393" s="405" t="n">
        <v>0</v>
      </c>
      <c r="T393" s="405" t="n">
        <v>0</v>
      </c>
      <c r="U393" s="405" t="n">
        <v>0</v>
      </c>
      <c r="V393" s="405" t="n">
        <v>0</v>
      </c>
      <c r="W393" s="405" t="n">
        <v>0</v>
      </c>
      <c r="X393" s="405">
        <f>SUM(R393:T393)-SUM(U393:W393)</f>
        <v/>
      </c>
      <c r="Y393" s="405" t="n">
        <v>0</v>
      </c>
      <c r="Z393" s="405">
        <f>+X393-Y393</f>
        <v/>
      </c>
      <c r="AA393" s="2700">
        <f>365/((+S393+T393-V393-W393)/((+R393+X393)/2)*DAY(Q393))</f>
        <v/>
      </c>
      <c r="AB393" s="2700">
        <f>+X393/S393*DAY(Q393)</f>
        <v/>
      </c>
      <c r="AC393" s="406">
        <f>(V393+W393)/S393</f>
        <v/>
      </c>
      <c r="AD393" s="406">
        <f>+U393/(+U393+V393+W393)</f>
        <v/>
      </c>
      <c r="AE393" s="407">
        <f t="array" ref="AE393">U393/(SUMPRODUCT(--(CHOOSE({1,2,3},T393,V393,W393)&gt;0),CHOOSE({1,2,3},T393,V393,W393))+S393)</f>
        <v/>
      </c>
      <c r="AG393" s="2699">
        <f>EOMONTH(AG394,-1)</f>
        <v/>
      </c>
      <c r="AH393" s="405">
        <f>+AN392</f>
        <v/>
      </c>
      <c r="AI393" s="405" t="n">
        <v>0</v>
      </c>
      <c r="AJ393" s="405" t="n">
        <v>0</v>
      </c>
      <c r="AK393" s="405" t="n">
        <v>0</v>
      </c>
      <c r="AL393" s="405" t="n">
        <v>0</v>
      </c>
      <c r="AM393" s="405" t="n">
        <v>0</v>
      </c>
      <c r="AN393" s="405">
        <f>SUM(AH393:AJ393)-SUM(AK393:AM393)</f>
        <v/>
      </c>
      <c r="AO393" s="405" t="n">
        <v>0</v>
      </c>
      <c r="AP393" s="405">
        <f>+AN393-AO393</f>
        <v/>
      </c>
      <c r="AQ393" s="2700">
        <f>365/((+AI393+AJ393-AL393-AM393)/((+AH393+AN393)/2)*DAY(AG393))</f>
        <v/>
      </c>
      <c r="AR393" s="2700">
        <f>+AN393/AI393*DAY(AG393)</f>
        <v/>
      </c>
      <c r="AS393" s="406">
        <f>(AL393+AM393)/AI393</f>
        <v/>
      </c>
      <c r="AT393" s="406">
        <f>+AK393/(+AK393+AL393+AM393)</f>
        <v/>
      </c>
      <c r="AU393" s="407">
        <f t="array" ref="AU393">AK393/(SUMPRODUCT(--(CHOOSE({1,2,3},AJ393,AL393,AM393)&gt;0),CHOOSE({1,2,3},AJ393,AL393,AM393))+AI393)</f>
        <v/>
      </c>
      <c r="AW393" s="2699">
        <f>EOMONTH(AW394,-1)</f>
        <v/>
      </c>
      <c r="AX393" s="405">
        <f>+BD392</f>
        <v/>
      </c>
      <c r="AY393" s="405" t="n">
        <v>0</v>
      </c>
      <c r="AZ393" s="405" t="n">
        <v>0</v>
      </c>
      <c r="BA393" s="405" t="n">
        <v>0</v>
      </c>
      <c r="BB393" s="405" t="n">
        <v>0</v>
      </c>
      <c r="BC393" s="405" t="n">
        <v>0</v>
      </c>
      <c r="BD393" s="405">
        <f>SUM(AX393:AZ393)-SUM(BA393:BC393)</f>
        <v/>
      </c>
      <c r="BE393" s="405" t="n">
        <v>0</v>
      </c>
      <c r="BF393" s="405">
        <f>+BD393-BE393</f>
        <v/>
      </c>
      <c r="BG393" s="2700">
        <f>365/((+AY393+AZ393-BB393-BC393)/((+AX393+BD393)/2)*DAY(AW393))</f>
        <v/>
      </c>
      <c r="BH393" s="2700">
        <f>+BD393/AY393*DAY(AW393)</f>
        <v/>
      </c>
      <c r="BI393" s="406">
        <f>(BB393+BC393)/AY393</f>
        <v/>
      </c>
      <c r="BJ393" s="406">
        <f>+BA393/(+BA393+BB393+BC393)</f>
        <v/>
      </c>
      <c r="BK393" s="407">
        <f t="array" ref="BK393">BA393/(SUMPRODUCT(--(CHOOSE({1,2,3},AZ393,BB393,BC393)&gt;0),CHOOSE({1,2,3},AZ393,BB393,BC393))+AY393)</f>
        <v/>
      </c>
      <c r="BM393" s="2699">
        <f>EOMONTH(BM394,-1)</f>
        <v/>
      </c>
      <c r="BN393" s="405">
        <f>+BT392</f>
        <v/>
      </c>
      <c r="BO393" s="405" t="n">
        <v>0</v>
      </c>
      <c r="BP393" s="405" t="n">
        <v>0</v>
      </c>
      <c r="BQ393" s="405" t="n">
        <v>0</v>
      </c>
      <c r="BR393" s="405" t="n">
        <v>0</v>
      </c>
      <c r="BS393" s="405" t="n">
        <v>0</v>
      </c>
      <c r="BT393" s="405">
        <f>SUM(BN393:BP393)-SUM(BQ393:BS393)</f>
        <v/>
      </c>
      <c r="BU393" s="405" t="n">
        <v>0</v>
      </c>
      <c r="BV393" s="405">
        <f>+BT393-BU393</f>
        <v/>
      </c>
      <c r="BW393" s="2700">
        <f>365/((+BO393+BP393-BR393-BS393)/((+BN393+BT393)/2)*DAY(BM393))</f>
        <v/>
      </c>
      <c r="BX393" s="2700">
        <f>+BT393/BO393*DAY(BM393)</f>
        <v/>
      </c>
      <c r="BY393" s="406">
        <f>(BR393+BS393)/BO393</f>
        <v/>
      </c>
      <c r="BZ393" s="406">
        <f>+BQ393/(+BQ393+BR393+BS393)</f>
        <v/>
      </c>
      <c r="CA393" s="407">
        <f t="array" ref="CA393">BQ393/(SUMPRODUCT(--(CHOOSE({1,2,3},BP393,BR393,BS393)&gt;0),CHOOSE({1,2,3},BP393,BR393,BS393))+BO393)</f>
        <v/>
      </c>
      <c r="CC393" s="2699">
        <f>EOMONTH(CC394,-1)</f>
        <v/>
      </c>
      <c r="CD393" s="405">
        <f>+CJ392</f>
        <v/>
      </c>
      <c r="CE393" s="405" t="n">
        <v>0</v>
      </c>
      <c r="CF393" s="405" t="n">
        <v>0</v>
      </c>
      <c r="CG393" s="405" t="n">
        <v>0</v>
      </c>
      <c r="CH393" s="405" t="n">
        <v>0</v>
      </c>
      <c r="CI393" s="405" t="n">
        <v>0</v>
      </c>
      <c r="CJ393" s="405">
        <f>SUM(CD393:CF393)-SUM(CG393:CI393)</f>
        <v/>
      </c>
      <c r="CK393" s="405" t="n">
        <v>0</v>
      </c>
      <c r="CL393" s="405">
        <f>+CJ393-CK393</f>
        <v/>
      </c>
      <c r="CM393" s="2700">
        <f>365/((+CE393+CF393-CH393-CI393)/((+CD393+CJ393)/2)*DAY(CC393))</f>
        <v/>
      </c>
      <c r="CN393" s="2700">
        <f>+CJ393/CE393*DAY(CC393)</f>
        <v/>
      </c>
      <c r="CO393" s="406">
        <f>(CH393+CI393)/CE393</f>
        <v/>
      </c>
      <c r="CP393" s="406">
        <f>+CG393/(+CG393+CH393+CI393)</f>
        <v/>
      </c>
      <c r="CQ393" s="407">
        <f t="array" ref="CQ393">CG393/(SUMPRODUCT(--(CHOOSE({1,2,3},CF393,CH393,CI393)&gt;0),CHOOSE({1,2,3},CF393,CH393,CI393))+CE393)</f>
        <v/>
      </c>
      <c r="CS393" s="2699">
        <f>EOMONTH(CS394,-1)</f>
        <v/>
      </c>
      <c r="CT393" s="405">
        <f>+CZ392</f>
        <v/>
      </c>
      <c r="CU393" s="405" t="n">
        <v>0</v>
      </c>
      <c r="CV393" s="405" t="n">
        <v>0</v>
      </c>
      <c r="CW393" s="405" t="n">
        <v>0</v>
      </c>
      <c r="CX393" s="405" t="n">
        <v>0</v>
      </c>
      <c r="CY393" s="405" t="n">
        <v>0</v>
      </c>
      <c r="CZ393" s="405">
        <f>SUM(CT393:CV393)-SUM(CW393:CY393)</f>
        <v/>
      </c>
      <c r="DA393" s="405" t="n">
        <v>0</v>
      </c>
      <c r="DB393" s="405">
        <f>+CZ393-DA393</f>
        <v/>
      </c>
      <c r="DC393" s="2700">
        <f>365/((+CU393+CV393-CX393-CY393)/((+CT393+CZ393)/2)*DAY(CS393))</f>
        <v/>
      </c>
      <c r="DD393" s="2700">
        <f>+CZ393/CU393*DAY(CS393)</f>
        <v/>
      </c>
      <c r="DE393" s="406">
        <f>(CX393+CY393)/CU393</f>
        <v/>
      </c>
      <c r="DF393" s="406">
        <f>+CW393/(+CW393+CX393+CY393)</f>
        <v/>
      </c>
      <c r="DG393" s="407">
        <f t="array" ref="DG393">CW393/(SUMPRODUCT(--(CHOOSE({1,2,3},CV393,CX393,CY393)&gt;0),CHOOSE({1,2,3},CV393,CX393,CY393))+CU393)</f>
        <v/>
      </c>
      <c r="DI393" s="2699">
        <f>EOMONTH(DI394,-1)</f>
        <v/>
      </c>
      <c r="DJ393" s="405">
        <f>+DP392</f>
        <v/>
      </c>
      <c r="DK393" s="405" t="n">
        <v>0</v>
      </c>
      <c r="DL393" s="405" t="n">
        <v>0</v>
      </c>
      <c r="DM393" s="405" t="n">
        <v>0</v>
      </c>
      <c r="DN393" s="405" t="n">
        <v>0</v>
      </c>
      <c r="DO393" s="405" t="n">
        <v>0</v>
      </c>
      <c r="DP393" s="405">
        <f>SUM(DJ393:DL393)-SUM(DM393:DO393)</f>
        <v/>
      </c>
      <c r="DQ393" s="405" t="n">
        <v>0</v>
      </c>
      <c r="DR393" s="405">
        <f>+DP393-DQ393</f>
        <v/>
      </c>
      <c r="DS393" s="2700">
        <f>365/((+DK393+DL393-DN393-DO393)/((+DJ393+DP393)/2)*DAY(DI393))</f>
        <v/>
      </c>
      <c r="DT393" s="2700">
        <f>+DP393/DK393*DAY(DI393)</f>
        <v/>
      </c>
      <c r="DU393" s="406">
        <f>(DN393+DO393)/DK393</f>
        <v/>
      </c>
      <c r="DV393" s="406">
        <f>+DM393/(+DM393+DN393+DO393)</f>
        <v/>
      </c>
      <c r="DW393" s="407">
        <f t="array" ref="DW393">DM393/(SUMPRODUCT(--(CHOOSE({1,2,3},DL393,DN393,DO393)&gt;0),CHOOSE({1,2,3},DL393,DN393,DO393))+DK393)</f>
        <v/>
      </c>
      <c r="DY393" s="2699">
        <f>EOMONTH(DY394,-1)</f>
        <v/>
      </c>
      <c r="DZ393" s="405">
        <f>+EF392</f>
        <v/>
      </c>
      <c r="EA393" s="405" t="n">
        <v>0</v>
      </c>
      <c r="EB393" s="405" t="n">
        <v>0</v>
      </c>
      <c r="EC393" s="405" t="n">
        <v>0</v>
      </c>
      <c r="ED393" s="405" t="n">
        <v>0</v>
      </c>
      <c r="EE393" s="405" t="n">
        <v>0</v>
      </c>
      <c r="EF393" s="405">
        <f>SUM(DZ393:EB393)-SUM(EC393:EE393)</f>
        <v/>
      </c>
      <c r="EG393" s="405" t="n">
        <v>0</v>
      </c>
      <c r="EH393" s="405">
        <f>+EF393-EG393</f>
        <v/>
      </c>
      <c r="EI393" s="2700">
        <f>365/((+EA393+EB393-ED393-EE393)/((+DZ393+EF393)/2)*DAY(DY393))</f>
        <v/>
      </c>
      <c r="EJ393" s="2700">
        <f>+EF393/EA393*DAY(DY393)</f>
        <v/>
      </c>
      <c r="EK393" s="406">
        <f>(ED393+EE393)/EA393</f>
        <v/>
      </c>
      <c r="EL393" s="406">
        <f>+EC393/(+EC393+ED393+EE393)</f>
        <v/>
      </c>
      <c r="EM393" s="407">
        <f t="array" ref="EM393">EC393/(SUMPRODUCT(--(CHOOSE({1,2,3},EB393,ED393,EE393)&gt;0),CHOOSE({1,2,3},EB393,ED393,EE393))+EA393)</f>
        <v/>
      </c>
      <c r="EO393" s="2699">
        <f>EOMONTH(EO394,-1)</f>
        <v/>
      </c>
      <c r="EP393" s="405">
        <f>+EV392</f>
        <v/>
      </c>
      <c r="EQ393" s="405" t="n">
        <v>0</v>
      </c>
      <c r="ER393" s="405" t="n">
        <v>0</v>
      </c>
      <c r="ES393" s="405" t="n">
        <v>0</v>
      </c>
      <c r="ET393" s="405" t="n">
        <v>0</v>
      </c>
      <c r="EU393" s="405" t="n">
        <v>0</v>
      </c>
      <c r="EV393" s="405">
        <f>SUM(EP393:ER393)-SUM(ES393:EU393)</f>
        <v/>
      </c>
      <c r="EW393" s="405" t="n">
        <v>0</v>
      </c>
      <c r="EX393" s="405">
        <f>+EV393-EW393</f>
        <v/>
      </c>
      <c r="EY393" s="2700">
        <f>365/((+EQ393+ER393-ET393-EU393)/((+EP393+EV393)/2)*DAY(EO393))</f>
        <v/>
      </c>
      <c r="EZ393" s="2700">
        <f>+EV393/EQ393*DAY(EO393)</f>
        <v/>
      </c>
      <c r="FA393" s="406">
        <f>(ET393+EU393)/EQ393</f>
        <v/>
      </c>
      <c r="FB393" s="406">
        <f>+ES393/(+ES393+ET393+EU393)</f>
        <v/>
      </c>
      <c r="FC393" s="407">
        <f t="array" ref="FC393">ES393/(SUMPRODUCT(--(CHOOSE({1,2,3},FH393,FX393,GN393)&gt;0),CHOOSE({1,2,3},FH393,FX393,GN393))+EQ393)</f>
        <v/>
      </c>
      <c r="FE393" s="2699">
        <f>EOMONTH(FE394,-1)</f>
        <v/>
      </c>
      <c r="FF393" s="405">
        <f>+FL392</f>
        <v/>
      </c>
      <c r="FG393" s="405" t="n">
        <v>0</v>
      </c>
      <c r="FH393" s="405" t="n">
        <v>0</v>
      </c>
      <c r="FI393" s="405" t="n">
        <v>0</v>
      </c>
      <c r="FJ393" s="405" t="n">
        <v>0</v>
      </c>
      <c r="FK393" s="405" t="n">
        <v>0</v>
      </c>
      <c r="FL393" s="405">
        <f>SUM(FF393:FH393)-SUM(FI393:FK393)</f>
        <v/>
      </c>
      <c r="FM393" s="405" t="n">
        <v>0</v>
      </c>
      <c r="FN393" s="405">
        <f>+FL393-FM393</f>
        <v/>
      </c>
      <c r="FO393" s="2700">
        <f>365/((+FG393+FH393-FJ393-FK393)/((+FF393+FL393)/2)*DAY(FE393))</f>
        <v/>
      </c>
      <c r="FP393" s="2700">
        <f>+FL393/FG393*DAY(FE393)</f>
        <v/>
      </c>
      <c r="FQ393" s="406">
        <f>(FJ393+FK393)/FG393</f>
        <v/>
      </c>
      <c r="FR393" s="406">
        <f>+FI393/(+FI393+FJ393+FK393)</f>
        <v/>
      </c>
      <c r="FS393" s="407">
        <f t="array" ref="FS393">FI393/(SUMPRODUCT(--(CHOOSE({1,2,3},FH393,FJ393,FK393)&gt;0),CHOOSE({1,2,3},FH393,FJ393,FK393))+FG393)</f>
        <v/>
      </c>
      <c r="FU393" s="2699">
        <f>EOMONTH(FU394,-1)</f>
        <v/>
      </c>
      <c r="FV393" s="405">
        <f>+GB392</f>
        <v/>
      </c>
      <c r="FW393" s="405" t="n">
        <v>0</v>
      </c>
      <c r="FX393" s="405" t="n">
        <v>0</v>
      </c>
      <c r="FY393" s="405" t="n">
        <v>0</v>
      </c>
      <c r="FZ393" s="405" t="n">
        <v>0</v>
      </c>
      <c r="GA393" s="405" t="n">
        <v>0</v>
      </c>
      <c r="GB393" s="405">
        <f>SUM(FV393:FX393)-SUM(FY393:GA393)</f>
        <v/>
      </c>
      <c r="GC393" s="405" t="n">
        <v>0</v>
      </c>
      <c r="GD393" s="405">
        <f>+GB393-GC393</f>
        <v/>
      </c>
      <c r="GE393" s="2700">
        <f>365/((+FW393+FX393-FZ393-GA393)/((+FV393+GB393)/2)*DAY(FU393))</f>
        <v/>
      </c>
      <c r="GF393" s="2700">
        <f>+GB393/FW393*DAY(FU393)</f>
        <v/>
      </c>
      <c r="GG393" s="406">
        <f>(FZ393+GA393)/FW393</f>
        <v/>
      </c>
      <c r="GH393" s="406">
        <f>+FY393/(+FY393+FZ393+GA393)</f>
        <v/>
      </c>
      <c r="GI393" s="407">
        <f t="array" ref="GI393">FY393/(SUMPRODUCT(--(CHOOSE({1,2,3},FX393,FZ393,GA393)&gt;0),CHOOSE({1,2,3},FX393,FZ393,GA393))+FW393)</f>
        <v/>
      </c>
      <c r="GK393" s="2699">
        <f>EOMONTH(GK394,-1)</f>
        <v/>
      </c>
      <c r="GL393" s="405">
        <f>+GR392</f>
        <v/>
      </c>
      <c r="GM393" s="405" t="n">
        <v>0</v>
      </c>
      <c r="GN393" s="405" t="n">
        <v>0</v>
      </c>
      <c r="GO393" s="405" t="n">
        <v>0</v>
      </c>
      <c r="GP393" s="405" t="n">
        <v>0</v>
      </c>
      <c r="GQ393" s="405" t="n">
        <v>0</v>
      </c>
      <c r="GR393" s="405">
        <f>SUM(GL393:GN393)-SUM(GO393:GQ393)</f>
        <v/>
      </c>
      <c r="GS393" s="405" t="n">
        <v>0</v>
      </c>
      <c r="GT393" s="405">
        <f>+GR393-GS393</f>
        <v/>
      </c>
      <c r="GU393" s="2700">
        <f>365/((+GM393+GN393-GP393-GQ393)/((+GL393+GR393)/2)*DAY(GK393))</f>
        <v/>
      </c>
      <c r="GV393" s="2700">
        <f>+GR393/GM393*DAY(GK393)</f>
        <v/>
      </c>
      <c r="GW393" s="406">
        <f>(GP393+GQ393)/GM393</f>
        <v/>
      </c>
      <c r="GX393" s="406">
        <f>+GO393/(+GO393+GP393+GQ393)</f>
        <v/>
      </c>
      <c r="GY393" s="407">
        <f t="array" ref="GY393">GO393/(SUMPRODUCT(--(CHOOSE({1,2,3},GN393,GP393,GQ393)&gt;0),CHOOSE({1,2,3},GN393,GP393,GQ393))+GM393)</f>
        <v/>
      </c>
    </row>
    <row r="394">
      <c r="A394" s="2699">
        <f>EOMONTH(A395,-1)</f>
        <v/>
      </c>
      <c r="B394" s="405">
        <f>R394+AH394+AX394+BN394+CD394+CT394+DJ394+DZ394+EP394+FF394+FV394+GL394</f>
        <v/>
      </c>
      <c r="C394" s="405">
        <f>S394+AI394+AY394+BO394+CE394+CU394+DK394+EA394+EQ394+FG394+FW394+GM394</f>
        <v/>
      </c>
      <c r="D394" s="405">
        <f>T394+AJ394+AZ394+BP394+CF394+CV394+DL394+EB394+ER394+FH394+FX394+GN394</f>
        <v/>
      </c>
      <c r="E394" s="405">
        <f>U394+AK394+BA394+BQ394+CG394+CW394+DM394+EC394+ES394+FI394+FY394+GO394</f>
        <v/>
      </c>
      <c r="F394" s="405">
        <f>V394+AL394+BB394+BR394+CH394+CX394+DN394+ED394+ET394+FJ394+FZ394+GP394</f>
        <v/>
      </c>
      <c r="G394" s="405">
        <f>W394+AM394+BC394+BS394+CI394+CY394+DO394+EE394+EU394+FK394+GA394+GQ394</f>
        <v/>
      </c>
      <c r="H394" s="405">
        <f>X394+AN394+BD394+BT394+CJ394+CZ394+DP394+EF394+EV394+FL394+GB394+GR394</f>
        <v/>
      </c>
      <c r="I394" s="405">
        <f>Y394+AO394+BE394+BU394+CK394+DA394+DQ394+EG394+EW394+FM394+GC394+GS394</f>
        <v/>
      </c>
      <c r="J394" s="405">
        <f>Z394+AP394+BF394+BV394</f>
        <v/>
      </c>
      <c r="K394" s="2700">
        <f>365/((+C394+D394-F394-G394)/((+B394+H394)/2)*DAY(A394))</f>
        <v/>
      </c>
      <c r="L394" s="2700">
        <f>+H394/C394*DAY(A394)</f>
        <v/>
      </c>
      <c r="M394" s="406">
        <f>(F394+G394)/C394</f>
        <v/>
      </c>
      <c r="N394" s="406">
        <f>+E394/(+E394+F394+G394)</f>
        <v/>
      </c>
      <c r="O394" s="407">
        <f t="array" ref="O394">E394/(SUMPRODUCT(--(CHOOSE({1,2,3},D394,F394,G394)&gt;0),CHOOSE({1,2,3},D394,F394,G394))+C394)</f>
        <v/>
      </c>
      <c r="Q394" s="2699">
        <f>EOMONTH(Q395,-1)</f>
        <v/>
      </c>
      <c r="R394" s="405">
        <f>+X393</f>
        <v/>
      </c>
      <c r="S394" s="405" t="n">
        <v>0</v>
      </c>
      <c r="T394" s="405" t="n">
        <v>0</v>
      </c>
      <c r="U394" s="405" t="n">
        <v>0</v>
      </c>
      <c r="V394" s="405" t="n">
        <v>0</v>
      </c>
      <c r="W394" s="405" t="n">
        <v>0</v>
      </c>
      <c r="X394" s="405">
        <f>SUM(R394:T394)-SUM(U394:W394)</f>
        <v/>
      </c>
      <c r="Y394" s="405" t="n">
        <v>0</v>
      </c>
      <c r="Z394" s="405">
        <f>+X394-Y394</f>
        <v/>
      </c>
      <c r="AA394" s="2700">
        <f>365/((+S394+T394-V394-W394)/((+R394+X394)/2)*DAY(Q394))</f>
        <v/>
      </c>
      <c r="AB394" s="2700">
        <f>+X394/S394*DAY(Q394)</f>
        <v/>
      </c>
      <c r="AC394" s="406">
        <f>(V394+W394)/S394</f>
        <v/>
      </c>
      <c r="AD394" s="406">
        <f>+U394/(+U394+V394+W394)</f>
        <v/>
      </c>
      <c r="AE394" s="407">
        <f t="array" ref="AE394">U394/(SUMPRODUCT(--(CHOOSE({1,2,3},T394,V394,W394)&gt;0),CHOOSE({1,2,3},T394,V394,W394))+S394)</f>
        <v/>
      </c>
      <c r="AG394" s="2699">
        <f>EOMONTH(AG395,-1)</f>
        <v/>
      </c>
      <c r="AH394" s="405">
        <f>+AN393</f>
        <v/>
      </c>
      <c r="AI394" s="405" t="n">
        <v>0</v>
      </c>
      <c r="AJ394" s="405" t="n">
        <v>0</v>
      </c>
      <c r="AK394" s="405" t="n">
        <v>0</v>
      </c>
      <c r="AL394" s="405" t="n">
        <v>0</v>
      </c>
      <c r="AM394" s="405" t="n">
        <v>0</v>
      </c>
      <c r="AN394" s="405">
        <f>SUM(AH394:AJ394)-SUM(AK394:AM394)</f>
        <v/>
      </c>
      <c r="AO394" s="405" t="n">
        <v>0</v>
      </c>
      <c r="AP394" s="405">
        <f>+AN394-AO394</f>
        <v/>
      </c>
      <c r="AQ394" s="2700">
        <f>365/((+AI394+AJ394-AL394-AM394)/((+AH394+AN394)/2)*DAY(AG394))</f>
        <v/>
      </c>
      <c r="AR394" s="2700">
        <f>+AN394/AI394*DAY(AG394)</f>
        <v/>
      </c>
      <c r="AS394" s="406">
        <f>(AL394+AM394)/AI394</f>
        <v/>
      </c>
      <c r="AT394" s="406">
        <f>+AK394/(+AK394+AL394+AM394)</f>
        <v/>
      </c>
      <c r="AU394" s="407">
        <f t="array" ref="AU394">AK394/(SUMPRODUCT(--(CHOOSE({1,2,3},AJ394,AL394,AM394)&gt;0),CHOOSE({1,2,3},AJ394,AL394,AM394))+AI394)</f>
        <v/>
      </c>
      <c r="AW394" s="2699">
        <f>EOMONTH(AW395,-1)</f>
        <v/>
      </c>
      <c r="AX394" s="405">
        <f>+BD393</f>
        <v/>
      </c>
      <c r="AY394" s="405" t="n">
        <v>0</v>
      </c>
      <c r="AZ394" s="405" t="n">
        <v>0</v>
      </c>
      <c r="BA394" s="405" t="n">
        <v>0</v>
      </c>
      <c r="BB394" s="405" t="n">
        <v>0</v>
      </c>
      <c r="BC394" s="405" t="n">
        <v>0</v>
      </c>
      <c r="BD394" s="405">
        <f>SUM(AX394:AZ394)-SUM(BA394:BC394)</f>
        <v/>
      </c>
      <c r="BE394" s="405" t="n">
        <v>0</v>
      </c>
      <c r="BF394" s="405">
        <f>+BD394-BE394</f>
        <v/>
      </c>
      <c r="BG394" s="2700">
        <f>365/((+AY394+AZ394-BB394-BC394)/((+AX394+BD394)/2)*DAY(AW394))</f>
        <v/>
      </c>
      <c r="BH394" s="2700">
        <f>+BD394/AY394*DAY(AW394)</f>
        <v/>
      </c>
      <c r="BI394" s="406">
        <f>(BB394+BC394)/AY394</f>
        <v/>
      </c>
      <c r="BJ394" s="406">
        <f>+BA394/(+BA394+BB394+BC394)</f>
        <v/>
      </c>
      <c r="BK394" s="407">
        <f t="array" ref="BK394">BA394/(SUMPRODUCT(--(CHOOSE({1,2,3},AZ394,BB394,BC394)&gt;0),CHOOSE({1,2,3},AZ394,BB394,BC394))+AY394)</f>
        <v/>
      </c>
      <c r="BM394" s="2699">
        <f>EOMONTH(BM395,-1)</f>
        <v/>
      </c>
      <c r="BN394" s="405">
        <f>+BT393</f>
        <v/>
      </c>
      <c r="BO394" s="405" t="n">
        <v>0</v>
      </c>
      <c r="BP394" s="405" t="n">
        <v>0</v>
      </c>
      <c r="BQ394" s="405" t="n">
        <v>0</v>
      </c>
      <c r="BR394" s="405" t="n">
        <v>0</v>
      </c>
      <c r="BS394" s="405" t="n">
        <v>0</v>
      </c>
      <c r="BT394" s="405">
        <f>SUM(BN394:BP394)-SUM(BQ394:BS394)</f>
        <v/>
      </c>
      <c r="BU394" s="405" t="n">
        <v>0</v>
      </c>
      <c r="BV394" s="405">
        <f>+BT394-BU394</f>
        <v/>
      </c>
      <c r="BW394" s="2700">
        <f>365/((+BO394+BP394-BR394-BS394)/((+BN394+BT394)/2)*DAY(BM394))</f>
        <v/>
      </c>
      <c r="BX394" s="2700">
        <f>+BT394/BO394*DAY(BM394)</f>
        <v/>
      </c>
      <c r="BY394" s="406">
        <f>(BR394+BS394)/BO394</f>
        <v/>
      </c>
      <c r="BZ394" s="406">
        <f>+BQ394/(+BQ394+BR394+BS394)</f>
        <v/>
      </c>
      <c r="CA394" s="407">
        <f t="array" ref="CA394">BQ394/(SUMPRODUCT(--(CHOOSE({1,2,3},BP394,BR394,BS394)&gt;0),CHOOSE({1,2,3},BP394,BR394,BS394))+BO394)</f>
        <v/>
      </c>
      <c r="CC394" s="2699">
        <f>EOMONTH(CC395,-1)</f>
        <v/>
      </c>
      <c r="CD394" s="405">
        <f>+CJ393</f>
        <v/>
      </c>
      <c r="CE394" s="405" t="n">
        <v>0</v>
      </c>
      <c r="CF394" s="405" t="n">
        <v>0</v>
      </c>
      <c r="CG394" s="405" t="n">
        <v>0</v>
      </c>
      <c r="CH394" s="405" t="n">
        <v>0</v>
      </c>
      <c r="CI394" s="405" t="n">
        <v>0</v>
      </c>
      <c r="CJ394" s="405">
        <f>SUM(CD394:CF394)-SUM(CG394:CI394)</f>
        <v/>
      </c>
      <c r="CK394" s="405" t="n">
        <v>0</v>
      </c>
      <c r="CL394" s="405">
        <f>+CJ394-CK394</f>
        <v/>
      </c>
      <c r="CM394" s="2700">
        <f>365/((+CE394+CF394-CH394-CI394)/((+CD394+CJ394)/2)*DAY(CC394))</f>
        <v/>
      </c>
      <c r="CN394" s="2700">
        <f>+CJ394/CE394*DAY(CC394)</f>
        <v/>
      </c>
      <c r="CO394" s="406">
        <f>(CH394+CI394)/CE394</f>
        <v/>
      </c>
      <c r="CP394" s="406">
        <f>+CG394/(+CG394+CH394+CI394)</f>
        <v/>
      </c>
      <c r="CQ394" s="407">
        <f t="array" ref="CQ394">CG394/(SUMPRODUCT(--(CHOOSE({1,2,3},CF394,CH394,CI394)&gt;0),CHOOSE({1,2,3},CF394,CH394,CI394))+CE394)</f>
        <v/>
      </c>
      <c r="CS394" s="2699">
        <f>EOMONTH(CS395,-1)</f>
        <v/>
      </c>
      <c r="CT394" s="405">
        <f>+CZ393</f>
        <v/>
      </c>
      <c r="CU394" s="405" t="n">
        <v>0</v>
      </c>
      <c r="CV394" s="405" t="n">
        <v>0</v>
      </c>
      <c r="CW394" s="405" t="n">
        <v>0</v>
      </c>
      <c r="CX394" s="405" t="n">
        <v>0</v>
      </c>
      <c r="CY394" s="405" t="n">
        <v>0</v>
      </c>
      <c r="CZ394" s="405">
        <f>SUM(CT394:CV394)-SUM(CW394:CY394)</f>
        <v/>
      </c>
      <c r="DA394" s="405" t="n">
        <v>0</v>
      </c>
      <c r="DB394" s="405">
        <f>+CZ394-DA394</f>
        <v/>
      </c>
      <c r="DC394" s="2700">
        <f>365/((+CU394+CV394-CX394-CY394)/((+CT394+CZ394)/2)*DAY(CS394))</f>
        <v/>
      </c>
      <c r="DD394" s="2700">
        <f>+CZ394/CU394*DAY(CS394)</f>
        <v/>
      </c>
      <c r="DE394" s="406">
        <f>(CX394+CY394)/CU394</f>
        <v/>
      </c>
      <c r="DF394" s="406">
        <f>+CW394/(+CW394+CX394+CY394)</f>
        <v/>
      </c>
      <c r="DG394" s="407">
        <f t="array" ref="DG394">CW394/(SUMPRODUCT(--(CHOOSE({1,2,3},CV394,CX394,CY394)&gt;0),CHOOSE({1,2,3},CV394,CX394,CY394))+CU394)</f>
        <v/>
      </c>
      <c r="DI394" s="2699">
        <f>EOMONTH(DI395,-1)</f>
        <v/>
      </c>
      <c r="DJ394" s="405">
        <f>+DP393</f>
        <v/>
      </c>
      <c r="DK394" s="405" t="n">
        <v>0</v>
      </c>
      <c r="DL394" s="405" t="n">
        <v>0</v>
      </c>
      <c r="DM394" s="405" t="n">
        <v>0</v>
      </c>
      <c r="DN394" s="405" t="n">
        <v>0</v>
      </c>
      <c r="DO394" s="405" t="n">
        <v>0</v>
      </c>
      <c r="DP394" s="405">
        <f>SUM(DJ394:DL394)-SUM(DM394:DO394)</f>
        <v/>
      </c>
      <c r="DQ394" s="405" t="n">
        <v>0</v>
      </c>
      <c r="DR394" s="405">
        <f>+DP394-DQ394</f>
        <v/>
      </c>
      <c r="DS394" s="2700">
        <f>365/((+DK394+DL394-DN394-DO394)/((+DJ394+DP394)/2)*DAY(DI394))</f>
        <v/>
      </c>
      <c r="DT394" s="2700">
        <f>+DP394/DK394*DAY(DI394)</f>
        <v/>
      </c>
      <c r="DU394" s="406">
        <f>(DN394+DO394)/DK394</f>
        <v/>
      </c>
      <c r="DV394" s="406">
        <f>+DM394/(+DM394+DN394+DO394)</f>
        <v/>
      </c>
      <c r="DW394" s="407">
        <f t="array" ref="DW394">DM394/(SUMPRODUCT(--(CHOOSE({1,2,3},DL394,DN394,DO394)&gt;0),CHOOSE({1,2,3},DL394,DN394,DO394))+DK394)</f>
        <v/>
      </c>
      <c r="DY394" s="2699">
        <f>EOMONTH(DY395,-1)</f>
        <v/>
      </c>
      <c r="DZ394" s="405">
        <f>+EF393</f>
        <v/>
      </c>
      <c r="EA394" s="405" t="n">
        <v>0</v>
      </c>
      <c r="EB394" s="405" t="n">
        <v>0</v>
      </c>
      <c r="EC394" s="405" t="n">
        <v>0</v>
      </c>
      <c r="ED394" s="405" t="n">
        <v>0</v>
      </c>
      <c r="EE394" s="405" t="n">
        <v>0</v>
      </c>
      <c r="EF394" s="405">
        <f>SUM(DZ394:EB394)-SUM(EC394:EE394)</f>
        <v/>
      </c>
      <c r="EG394" s="405" t="n">
        <v>0</v>
      </c>
      <c r="EH394" s="405">
        <f>+EF394-EG394</f>
        <v/>
      </c>
      <c r="EI394" s="2700">
        <f>365/((+EA394+EB394-ED394-EE394)/((+DZ394+EF394)/2)*DAY(DY394))</f>
        <v/>
      </c>
      <c r="EJ394" s="2700">
        <f>+EF394/EA394*DAY(DY394)</f>
        <v/>
      </c>
      <c r="EK394" s="406">
        <f>(ED394+EE394)/EA394</f>
        <v/>
      </c>
      <c r="EL394" s="406">
        <f>+EC394/(+EC394+ED394+EE394)</f>
        <v/>
      </c>
      <c r="EM394" s="407">
        <f t="array" ref="EM394">EC394/(SUMPRODUCT(--(CHOOSE({1,2,3},EB394,ED394,EE394)&gt;0),CHOOSE({1,2,3},EB394,ED394,EE394))+EA394)</f>
        <v/>
      </c>
      <c r="EO394" s="2699">
        <f>EOMONTH(EO395,-1)</f>
        <v/>
      </c>
      <c r="EP394" s="405">
        <f>+EV393</f>
        <v/>
      </c>
      <c r="EQ394" s="405" t="n">
        <v>0</v>
      </c>
      <c r="ER394" s="405" t="n">
        <v>0</v>
      </c>
      <c r="ES394" s="405" t="n">
        <v>0</v>
      </c>
      <c r="ET394" s="405" t="n">
        <v>0</v>
      </c>
      <c r="EU394" s="405" t="n">
        <v>0</v>
      </c>
      <c r="EV394" s="405">
        <f>SUM(EP394:ER394)-SUM(ES394:EU394)</f>
        <v/>
      </c>
      <c r="EW394" s="405" t="n">
        <v>0</v>
      </c>
      <c r="EX394" s="405">
        <f>+EV394-EW394</f>
        <v/>
      </c>
      <c r="EY394" s="2700">
        <f>365/((+EQ394+ER394-ET394-EU394)/((+EP394+EV394)/2)*DAY(EO394))</f>
        <v/>
      </c>
      <c r="EZ394" s="2700">
        <f>+EV394/EQ394*DAY(EO394)</f>
        <v/>
      </c>
      <c r="FA394" s="406">
        <f>(ET394+EU394)/EQ394</f>
        <v/>
      </c>
      <c r="FB394" s="406">
        <f>+ES394/(+ES394+ET394+EU394)</f>
        <v/>
      </c>
      <c r="FC394" s="407">
        <f t="array" ref="FC394">ES394/(SUMPRODUCT(--(CHOOSE({1,2,3},FH394,FX394,GN394)&gt;0),CHOOSE({1,2,3},FH394,FX394,GN394))+EQ394)</f>
        <v/>
      </c>
      <c r="FE394" s="2699">
        <f>EOMONTH(FE395,-1)</f>
        <v/>
      </c>
      <c r="FF394" s="405">
        <f>+FL393</f>
        <v/>
      </c>
      <c r="FG394" s="405" t="n">
        <v>0</v>
      </c>
      <c r="FH394" s="405" t="n">
        <v>0</v>
      </c>
      <c r="FI394" s="405" t="n">
        <v>0</v>
      </c>
      <c r="FJ394" s="405" t="n">
        <v>0</v>
      </c>
      <c r="FK394" s="405" t="n">
        <v>0</v>
      </c>
      <c r="FL394" s="405">
        <f>SUM(FF394:FH394)-SUM(FI394:FK394)</f>
        <v/>
      </c>
      <c r="FM394" s="405" t="n">
        <v>0</v>
      </c>
      <c r="FN394" s="405">
        <f>+FL394-FM394</f>
        <v/>
      </c>
      <c r="FO394" s="2700">
        <f>365/((+FG394+FH394-FJ394-FK394)/((+FF394+FL394)/2)*DAY(FE394))</f>
        <v/>
      </c>
      <c r="FP394" s="2700">
        <f>+FL394/FG394*DAY(FE394)</f>
        <v/>
      </c>
      <c r="FQ394" s="406">
        <f>(FJ394+FK394)/FG394</f>
        <v/>
      </c>
      <c r="FR394" s="406">
        <f>+FI394/(+FI394+FJ394+FK394)</f>
        <v/>
      </c>
      <c r="FS394" s="407">
        <f t="array" ref="FS394">FI394/(SUMPRODUCT(--(CHOOSE({1,2,3},FH394,FJ394,FK394)&gt;0),CHOOSE({1,2,3},FH394,FJ394,FK394))+FG394)</f>
        <v/>
      </c>
      <c r="FU394" s="2699">
        <f>EOMONTH(FU395,-1)</f>
        <v/>
      </c>
      <c r="FV394" s="405">
        <f>+GB393</f>
        <v/>
      </c>
      <c r="FW394" s="405" t="n">
        <v>0</v>
      </c>
      <c r="FX394" s="405" t="n">
        <v>0</v>
      </c>
      <c r="FY394" s="405" t="n">
        <v>0</v>
      </c>
      <c r="FZ394" s="405" t="n">
        <v>0</v>
      </c>
      <c r="GA394" s="405" t="n">
        <v>0</v>
      </c>
      <c r="GB394" s="405">
        <f>SUM(FV394:FX394)-SUM(FY394:GA394)</f>
        <v/>
      </c>
      <c r="GC394" s="405" t="n">
        <v>0</v>
      </c>
      <c r="GD394" s="405">
        <f>+GB394-GC394</f>
        <v/>
      </c>
      <c r="GE394" s="2700">
        <f>365/((+FW394+FX394-FZ394-GA394)/((+FV394+GB394)/2)*DAY(FU394))</f>
        <v/>
      </c>
      <c r="GF394" s="2700">
        <f>+GB394/FW394*DAY(FU394)</f>
        <v/>
      </c>
      <c r="GG394" s="406">
        <f>(FZ394+GA394)/FW394</f>
        <v/>
      </c>
      <c r="GH394" s="406">
        <f>+FY394/(+FY394+FZ394+GA394)</f>
        <v/>
      </c>
      <c r="GI394" s="407">
        <f t="array" ref="GI394">FY394/(SUMPRODUCT(--(CHOOSE({1,2,3},FX394,FZ394,GA394)&gt;0),CHOOSE({1,2,3},FX394,FZ394,GA394))+FW394)</f>
        <v/>
      </c>
      <c r="GK394" s="2699">
        <f>EOMONTH(GK395,-1)</f>
        <v/>
      </c>
      <c r="GL394" s="405">
        <f>+GR393</f>
        <v/>
      </c>
      <c r="GM394" s="405" t="n">
        <v>0</v>
      </c>
      <c r="GN394" s="405" t="n">
        <v>0</v>
      </c>
      <c r="GO394" s="405" t="n">
        <v>0</v>
      </c>
      <c r="GP394" s="405" t="n">
        <v>0</v>
      </c>
      <c r="GQ394" s="405" t="n">
        <v>0</v>
      </c>
      <c r="GR394" s="405">
        <f>SUM(GL394:GN394)-SUM(GO394:GQ394)</f>
        <v/>
      </c>
      <c r="GS394" s="405" t="n">
        <v>0</v>
      </c>
      <c r="GT394" s="405">
        <f>+GR394-GS394</f>
        <v/>
      </c>
      <c r="GU394" s="2700">
        <f>365/((+GM394+GN394-GP394-GQ394)/((+GL394+GR394)/2)*DAY(GK394))</f>
        <v/>
      </c>
      <c r="GV394" s="2700">
        <f>+GR394/GM394*DAY(GK394)</f>
        <v/>
      </c>
      <c r="GW394" s="406">
        <f>(GP394+GQ394)/GM394</f>
        <v/>
      </c>
      <c r="GX394" s="406">
        <f>+GO394/(+GO394+GP394+GQ394)</f>
        <v/>
      </c>
      <c r="GY394" s="407">
        <f t="array" ref="GY394">GO394/(SUMPRODUCT(--(CHOOSE({1,2,3},GN394,GP394,GQ394)&gt;0),CHOOSE({1,2,3},GN394,GP394,GQ394))+GM394)</f>
        <v/>
      </c>
    </row>
    <row r="395">
      <c r="A395" s="2699">
        <f>EOMONTH(A396,-1)</f>
        <v/>
      </c>
      <c r="B395" s="405">
        <f>R395+AH395+AX395+BN395+CD395+CT395+DJ395+DZ395+EP395+FF395+FV395+GL395</f>
        <v/>
      </c>
      <c r="C395" s="405">
        <f>S395+AI395+AY395+BO395+CE395+CU395+DK395+EA395+EQ395+FG395+FW395+GM395</f>
        <v/>
      </c>
      <c r="D395" s="405">
        <f>T395+AJ395+AZ395+BP395+CF395+CV395+DL395+EB395+ER395+FH395+FX395+GN395</f>
        <v/>
      </c>
      <c r="E395" s="405">
        <f>U395+AK395+BA395+BQ395+CG395+CW395+DM395+EC395+ES395+FI395+FY395+GO395</f>
        <v/>
      </c>
      <c r="F395" s="405">
        <f>V395+AL395+BB395+BR395+CH395+CX395+DN395+ED395+ET395+FJ395+FZ395+GP395</f>
        <v/>
      </c>
      <c r="G395" s="405">
        <f>W395+AM395+BC395+BS395+CI395+CY395+DO395+EE395+EU395+FK395+GA395+GQ395</f>
        <v/>
      </c>
      <c r="H395" s="405">
        <f>X395+AN395+BD395+BT395+CJ395+CZ395+DP395+EF395+EV395+FL395+GB395+GR395</f>
        <v/>
      </c>
      <c r="I395" s="405">
        <f>Y395+AO395+BE395+BU395+CK395+DA395+DQ395+EG395+EW395+FM395+GC395+GS395</f>
        <v/>
      </c>
      <c r="J395" s="405">
        <f>Z395+AP395+BF395+BV395</f>
        <v/>
      </c>
      <c r="K395" s="2700">
        <f>365/((+C395+D395-F395-G395)/((+B395+H395)/2)*DAY(A395))</f>
        <v/>
      </c>
      <c r="L395" s="2700">
        <f>+H395/C395*DAY(A395)</f>
        <v/>
      </c>
      <c r="M395" s="406">
        <f>(F395+G395)/C395</f>
        <v/>
      </c>
      <c r="N395" s="406">
        <f>+E395/(+E395+F395+G395)</f>
        <v/>
      </c>
      <c r="O395" s="407">
        <f t="array" ref="O395">E395/(SUMPRODUCT(--(CHOOSE({1,2,3},D395,F395,G395)&gt;0),CHOOSE({1,2,3},D395,F395,G395))+C395)</f>
        <v/>
      </c>
      <c r="Q395" s="2699">
        <f>EOMONTH(Q396,-1)</f>
        <v/>
      </c>
      <c r="R395" s="405">
        <f>+X394</f>
        <v/>
      </c>
      <c r="S395" s="405" t="n">
        <v>0</v>
      </c>
      <c r="T395" s="405" t="n">
        <v>0</v>
      </c>
      <c r="U395" s="405" t="n">
        <v>0</v>
      </c>
      <c r="V395" s="405" t="n">
        <v>0</v>
      </c>
      <c r="W395" s="405" t="n">
        <v>0</v>
      </c>
      <c r="X395" s="405">
        <f>SUM(R395:T395)-SUM(U395:W395)</f>
        <v/>
      </c>
      <c r="Y395" s="405" t="n">
        <v>0</v>
      </c>
      <c r="Z395" s="405">
        <f>+X395-Y395</f>
        <v/>
      </c>
      <c r="AA395" s="2700">
        <f>365/((+S395+T395-V395-W395)/((+R395+X395)/2)*DAY(Q395))</f>
        <v/>
      </c>
      <c r="AB395" s="2700">
        <f>+X395/S395*DAY(Q395)</f>
        <v/>
      </c>
      <c r="AC395" s="406">
        <f>(V395+W395)/S395</f>
        <v/>
      </c>
      <c r="AD395" s="406">
        <f>+U395/(+U395+V395+W395)</f>
        <v/>
      </c>
      <c r="AE395" s="407">
        <f t="array" ref="AE395">U395/(SUMPRODUCT(--(CHOOSE({1,2,3},T395,V395,W395)&gt;0),CHOOSE({1,2,3},T395,V395,W395))+S395)</f>
        <v/>
      </c>
      <c r="AG395" s="2699">
        <f>EOMONTH(AG396,-1)</f>
        <v/>
      </c>
      <c r="AH395" s="405">
        <f>+AN394</f>
        <v/>
      </c>
      <c r="AI395" s="405" t="n">
        <v>0</v>
      </c>
      <c r="AJ395" s="405" t="n">
        <v>0</v>
      </c>
      <c r="AK395" s="405" t="n">
        <v>0</v>
      </c>
      <c r="AL395" s="405" t="n">
        <v>0</v>
      </c>
      <c r="AM395" s="405" t="n">
        <v>0</v>
      </c>
      <c r="AN395" s="405">
        <f>SUM(AH395:AJ395)-SUM(AK395:AM395)</f>
        <v/>
      </c>
      <c r="AO395" s="405" t="n">
        <v>0</v>
      </c>
      <c r="AP395" s="405">
        <f>+AN395-AO395</f>
        <v/>
      </c>
      <c r="AQ395" s="2700">
        <f>365/((+AI395+AJ395-AL395-AM395)/((+AH395+AN395)/2)*DAY(AG395))</f>
        <v/>
      </c>
      <c r="AR395" s="2700">
        <f>+AN395/AI395*DAY(AG395)</f>
        <v/>
      </c>
      <c r="AS395" s="406">
        <f>(AL395+AM395)/AI395</f>
        <v/>
      </c>
      <c r="AT395" s="406">
        <f>+AK395/(+AK395+AL395+AM395)</f>
        <v/>
      </c>
      <c r="AU395" s="407">
        <f t="array" ref="AU395">AK395/(SUMPRODUCT(--(CHOOSE({1,2,3},AJ395,AL395,AM395)&gt;0),CHOOSE({1,2,3},AJ395,AL395,AM395))+AI395)</f>
        <v/>
      </c>
      <c r="AW395" s="2699">
        <f>EOMONTH(AW396,-1)</f>
        <v/>
      </c>
      <c r="AX395" s="405">
        <f>+BD394</f>
        <v/>
      </c>
      <c r="AY395" s="405" t="n">
        <v>0</v>
      </c>
      <c r="AZ395" s="405" t="n">
        <v>0</v>
      </c>
      <c r="BA395" s="405" t="n">
        <v>0</v>
      </c>
      <c r="BB395" s="405" t="n">
        <v>0</v>
      </c>
      <c r="BC395" s="405" t="n">
        <v>0</v>
      </c>
      <c r="BD395" s="405">
        <f>SUM(AX395:AZ395)-SUM(BA395:BC395)</f>
        <v/>
      </c>
      <c r="BE395" s="405" t="n">
        <v>0</v>
      </c>
      <c r="BF395" s="405">
        <f>+BD395-BE395</f>
        <v/>
      </c>
      <c r="BG395" s="2700">
        <f>365/((+AY395+AZ395-BB395-BC395)/((+AX395+BD395)/2)*DAY(AW395))</f>
        <v/>
      </c>
      <c r="BH395" s="2700">
        <f>+BD395/AY395*DAY(AW395)</f>
        <v/>
      </c>
      <c r="BI395" s="406">
        <f>(BB395+BC395)/AY395</f>
        <v/>
      </c>
      <c r="BJ395" s="406">
        <f>+BA395/(+BA395+BB395+BC395)</f>
        <v/>
      </c>
      <c r="BK395" s="407">
        <f t="array" ref="BK395">BA395/(SUMPRODUCT(--(CHOOSE({1,2,3},AZ395,BB395,BC395)&gt;0),CHOOSE({1,2,3},AZ395,BB395,BC395))+AY395)</f>
        <v/>
      </c>
      <c r="BM395" s="2699">
        <f>EOMONTH(BM396,-1)</f>
        <v/>
      </c>
      <c r="BN395" s="405">
        <f>+BT394</f>
        <v/>
      </c>
      <c r="BO395" s="405" t="n">
        <v>0</v>
      </c>
      <c r="BP395" s="405" t="n">
        <v>0</v>
      </c>
      <c r="BQ395" s="405" t="n">
        <v>0</v>
      </c>
      <c r="BR395" s="405" t="n">
        <v>0</v>
      </c>
      <c r="BS395" s="405" t="n">
        <v>0</v>
      </c>
      <c r="BT395" s="405">
        <f>SUM(BN395:BP395)-SUM(BQ395:BS395)</f>
        <v/>
      </c>
      <c r="BU395" s="405" t="n">
        <v>0</v>
      </c>
      <c r="BV395" s="405">
        <f>+BT395-BU395</f>
        <v/>
      </c>
      <c r="BW395" s="2700">
        <f>365/((+BO395+BP395-BR395-BS395)/((+BN395+BT395)/2)*DAY(BM395))</f>
        <v/>
      </c>
      <c r="BX395" s="2700">
        <f>+BT395/BO395*DAY(BM395)</f>
        <v/>
      </c>
      <c r="BY395" s="406">
        <f>(BR395+BS395)/BO395</f>
        <v/>
      </c>
      <c r="BZ395" s="406">
        <f>+BQ395/(+BQ395+BR395+BS395)</f>
        <v/>
      </c>
      <c r="CA395" s="407">
        <f t="array" ref="CA395">BQ395/(SUMPRODUCT(--(CHOOSE({1,2,3},BP395,BR395,BS395)&gt;0),CHOOSE({1,2,3},BP395,BR395,BS395))+BO395)</f>
        <v/>
      </c>
      <c r="CC395" s="2699">
        <f>EOMONTH(CC396,-1)</f>
        <v/>
      </c>
      <c r="CD395" s="405">
        <f>+CJ394</f>
        <v/>
      </c>
      <c r="CE395" s="405" t="n">
        <v>0</v>
      </c>
      <c r="CF395" s="405" t="n">
        <v>0</v>
      </c>
      <c r="CG395" s="405" t="n">
        <v>0</v>
      </c>
      <c r="CH395" s="405" t="n">
        <v>0</v>
      </c>
      <c r="CI395" s="405" t="n">
        <v>0</v>
      </c>
      <c r="CJ395" s="405">
        <f>SUM(CD395:CF395)-SUM(CG395:CI395)</f>
        <v/>
      </c>
      <c r="CK395" s="405" t="n">
        <v>0</v>
      </c>
      <c r="CL395" s="405">
        <f>+CJ395-CK395</f>
        <v/>
      </c>
      <c r="CM395" s="2700">
        <f>365/((+CE395+CF395-CH395-CI395)/((+CD395+CJ395)/2)*DAY(CC395))</f>
        <v/>
      </c>
      <c r="CN395" s="2700">
        <f>+CJ395/CE395*DAY(CC395)</f>
        <v/>
      </c>
      <c r="CO395" s="406">
        <f>(CH395+CI395)/CE395</f>
        <v/>
      </c>
      <c r="CP395" s="406">
        <f>+CG395/(+CG395+CH395+CI395)</f>
        <v/>
      </c>
      <c r="CQ395" s="407">
        <f t="array" ref="CQ395">CG395/(SUMPRODUCT(--(CHOOSE({1,2,3},CF395,CH395,CI395)&gt;0),CHOOSE({1,2,3},CF395,CH395,CI395))+CE395)</f>
        <v/>
      </c>
      <c r="CS395" s="2699">
        <f>EOMONTH(CS396,-1)</f>
        <v/>
      </c>
      <c r="CT395" s="405">
        <f>+CZ394</f>
        <v/>
      </c>
      <c r="CU395" s="405" t="n">
        <v>0</v>
      </c>
      <c r="CV395" s="405" t="n">
        <v>0</v>
      </c>
      <c r="CW395" s="405" t="n">
        <v>0</v>
      </c>
      <c r="CX395" s="405" t="n">
        <v>0</v>
      </c>
      <c r="CY395" s="405" t="n">
        <v>0</v>
      </c>
      <c r="CZ395" s="405">
        <f>SUM(CT395:CV395)-SUM(CW395:CY395)</f>
        <v/>
      </c>
      <c r="DA395" s="405" t="n">
        <v>0</v>
      </c>
      <c r="DB395" s="405">
        <f>+CZ395-DA395</f>
        <v/>
      </c>
      <c r="DC395" s="2700">
        <f>365/((+CU395+CV395-CX395-CY395)/((+CT395+CZ395)/2)*DAY(CS395))</f>
        <v/>
      </c>
      <c r="DD395" s="2700">
        <f>+CZ395/CU395*DAY(CS395)</f>
        <v/>
      </c>
      <c r="DE395" s="406">
        <f>(CX395+CY395)/CU395</f>
        <v/>
      </c>
      <c r="DF395" s="406">
        <f>+CW395/(+CW395+CX395+CY395)</f>
        <v/>
      </c>
      <c r="DG395" s="407">
        <f t="array" ref="DG395">CW395/(SUMPRODUCT(--(CHOOSE({1,2,3},CV395,CX395,CY395)&gt;0),CHOOSE({1,2,3},CV395,CX395,CY395))+CU395)</f>
        <v/>
      </c>
      <c r="DI395" s="2699">
        <f>EOMONTH(DI396,-1)</f>
        <v/>
      </c>
      <c r="DJ395" s="405">
        <f>+DP394</f>
        <v/>
      </c>
      <c r="DK395" s="405" t="n">
        <v>0</v>
      </c>
      <c r="DL395" s="405" t="n">
        <v>0</v>
      </c>
      <c r="DM395" s="405" t="n">
        <v>0</v>
      </c>
      <c r="DN395" s="405" t="n">
        <v>0</v>
      </c>
      <c r="DO395" s="405" t="n">
        <v>0</v>
      </c>
      <c r="DP395" s="405">
        <f>SUM(DJ395:DL395)-SUM(DM395:DO395)</f>
        <v/>
      </c>
      <c r="DQ395" s="405" t="n">
        <v>0</v>
      </c>
      <c r="DR395" s="405">
        <f>+DP395-DQ395</f>
        <v/>
      </c>
      <c r="DS395" s="2700">
        <f>365/((+DK395+DL395-DN395-DO395)/((+DJ395+DP395)/2)*DAY(DI395))</f>
        <v/>
      </c>
      <c r="DT395" s="2700">
        <f>+DP395/DK395*DAY(DI395)</f>
        <v/>
      </c>
      <c r="DU395" s="406">
        <f>(DN395+DO395)/DK395</f>
        <v/>
      </c>
      <c r="DV395" s="406">
        <f>+DM395/(+DM395+DN395+DO395)</f>
        <v/>
      </c>
      <c r="DW395" s="407">
        <f t="array" ref="DW395">DM395/(SUMPRODUCT(--(CHOOSE({1,2,3},DL395,DN395,DO395)&gt;0),CHOOSE({1,2,3},DL395,DN395,DO395))+DK395)</f>
        <v/>
      </c>
      <c r="DY395" s="2699">
        <f>EOMONTH(DY396,-1)</f>
        <v/>
      </c>
      <c r="DZ395" s="405">
        <f>+EF394</f>
        <v/>
      </c>
      <c r="EA395" s="405" t="n">
        <v>0</v>
      </c>
      <c r="EB395" s="405" t="n">
        <v>0</v>
      </c>
      <c r="EC395" s="405" t="n">
        <v>0</v>
      </c>
      <c r="ED395" s="405" t="n">
        <v>0</v>
      </c>
      <c r="EE395" s="405" t="n">
        <v>0</v>
      </c>
      <c r="EF395" s="405">
        <f>SUM(DZ395:EB395)-SUM(EC395:EE395)</f>
        <v/>
      </c>
      <c r="EG395" s="405" t="n">
        <v>0</v>
      </c>
      <c r="EH395" s="405">
        <f>+EF395-EG395</f>
        <v/>
      </c>
      <c r="EI395" s="2700">
        <f>365/((+EA395+EB395-ED395-EE395)/((+DZ395+EF395)/2)*DAY(DY395))</f>
        <v/>
      </c>
      <c r="EJ395" s="2700">
        <f>+EF395/EA395*DAY(DY395)</f>
        <v/>
      </c>
      <c r="EK395" s="406">
        <f>(ED395+EE395)/EA395</f>
        <v/>
      </c>
      <c r="EL395" s="406">
        <f>+EC395/(+EC395+ED395+EE395)</f>
        <v/>
      </c>
      <c r="EM395" s="407">
        <f t="array" ref="EM395">EC395/(SUMPRODUCT(--(CHOOSE({1,2,3},EB395,ED395,EE395)&gt;0),CHOOSE({1,2,3},EB395,ED395,EE395))+EA395)</f>
        <v/>
      </c>
      <c r="EO395" s="2699">
        <f>EOMONTH(EO396,-1)</f>
        <v/>
      </c>
      <c r="EP395" s="405">
        <f>+EV394</f>
        <v/>
      </c>
      <c r="EQ395" s="405" t="n">
        <v>0</v>
      </c>
      <c r="ER395" s="405" t="n">
        <v>0</v>
      </c>
      <c r="ES395" s="405" t="n">
        <v>0</v>
      </c>
      <c r="ET395" s="405" t="n">
        <v>0</v>
      </c>
      <c r="EU395" s="405" t="n">
        <v>0</v>
      </c>
      <c r="EV395" s="405">
        <f>SUM(EP395:ER395)-SUM(ES395:EU395)</f>
        <v/>
      </c>
      <c r="EW395" s="405" t="n">
        <v>0</v>
      </c>
      <c r="EX395" s="405">
        <f>+EV395-EW395</f>
        <v/>
      </c>
      <c r="EY395" s="2700">
        <f>365/((+EQ395+ER395-ET395-EU395)/((+EP395+EV395)/2)*DAY(EO395))</f>
        <v/>
      </c>
      <c r="EZ395" s="2700">
        <f>+EV395/EQ395*DAY(EO395)</f>
        <v/>
      </c>
      <c r="FA395" s="406">
        <f>(ET395+EU395)/EQ395</f>
        <v/>
      </c>
      <c r="FB395" s="406">
        <f>+ES395/(+ES395+ET395+EU395)</f>
        <v/>
      </c>
      <c r="FC395" s="407">
        <f t="array" ref="FC395">ES395/(SUMPRODUCT(--(CHOOSE({1,2,3},FH395,FX395,GN395)&gt;0),CHOOSE({1,2,3},FH395,FX395,GN395))+EQ395)</f>
        <v/>
      </c>
      <c r="FE395" s="2699">
        <f>EOMONTH(FE396,-1)</f>
        <v/>
      </c>
      <c r="FF395" s="405">
        <f>+FL394</f>
        <v/>
      </c>
      <c r="FG395" s="405" t="n">
        <v>0</v>
      </c>
      <c r="FH395" s="405" t="n">
        <v>0</v>
      </c>
      <c r="FI395" s="405" t="n">
        <v>0</v>
      </c>
      <c r="FJ395" s="405" t="n">
        <v>0</v>
      </c>
      <c r="FK395" s="405" t="n">
        <v>0</v>
      </c>
      <c r="FL395" s="405">
        <f>SUM(FF395:FH395)-SUM(FI395:FK395)</f>
        <v/>
      </c>
      <c r="FM395" s="405" t="n">
        <v>0</v>
      </c>
      <c r="FN395" s="405">
        <f>+FL395-FM395</f>
        <v/>
      </c>
      <c r="FO395" s="2700">
        <f>365/((+FG395+FH395-FJ395-FK395)/((+FF395+FL395)/2)*DAY(FE395))</f>
        <v/>
      </c>
      <c r="FP395" s="2700">
        <f>+FL395/FG395*DAY(FE395)</f>
        <v/>
      </c>
      <c r="FQ395" s="406">
        <f>(FJ395+FK395)/FG395</f>
        <v/>
      </c>
      <c r="FR395" s="406">
        <f>+FI395/(+FI395+FJ395+FK395)</f>
        <v/>
      </c>
      <c r="FS395" s="407">
        <f t="array" ref="FS395">FI395/(SUMPRODUCT(--(CHOOSE({1,2,3},FH395,FJ395,FK395)&gt;0),CHOOSE({1,2,3},FH395,FJ395,FK395))+FG395)</f>
        <v/>
      </c>
      <c r="FU395" s="2699">
        <f>EOMONTH(FU396,-1)</f>
        <v/>
      </c>
      <c r="FV395" s="405">
        <f>+GB394</f>
        <v/>
      </c>
      <c r="FW395" s="405" t="n">
        <v>0</v>
      </c>
      <c r="FX395" s="405" t="n">
        <v>0</v>
      </c>
      <c r="FY395" s="405" t="n">
        <v>0</v>
      </c>
      <c r="FZ395" s="405" t="n">
        <v>0</v>
      </c>
      <c r="GA395" s="405" t="n">
        <v>0</v>
      </c>
      <c r="GB395" s="405">
        <f>SUM(FV395:FX395)-SUM(FY395:GA395)</f>
        <v/>
      </c>
      <c r="GC395" s="405" t="n">
        <v>0</v>
      </c>
      <c r="GD395" s="405">
        <f>+GB395-GC395</f>
        <v/>
      </c>
      <c r="GE395" s="2700">
        <f>365/((+FW395+FX395-FZ395-GA395)/((+FV395+GB395)/2)*DAY(FU395))</f>
        <v/>
      </c>
      <c r="GF395" s="2700">
        <f>+GB395/FW395*DAY(FU395)</f>
        <v/>
      </c>
      <c r="GG395" s="406">
        <f>(FZ395+GA395)/FW395</f>
        <v/>
      </c>
      <c r="GH395" s="406">
        <f>+FY395/(+FY395+FZ395+GA395)</f>
        <v/>
      </c>
      <c r="GI395" s="407">
        <f t="array" ref="GI395">FY395/(SUMPRODUCT(--(CHOOSE({1,2,3},FX395,FZ395,GA395)&gt;0),CHOOSE({1,2,3},FX395,FZ395,GA395))+FW395)</f>
        <v/>
      </c>
      <c r="GK395" s="2699">
        <f>EOMONTH(GK396,-1)</f>
        <v/>
      </c>
      <c r="GL395" s="405">
        <f>+GR394</f>
        <v/>
      </c>
      <c r="GM395" s="405" t="n">
        <v>0</v>
      </c>
      <c r="GN395" s="405" t="n">
        <v>0</v>
      </c>
      <c r="GO395" s="405" t="n">
        <v>0</v>
      </c>
      <c r="GP395" s="405" t="n">
        <v>0</v>
      </c>
      <c r="GQ395" s="405" t="n">
        <v>0</v>
      </c>
      <c r="GR395" s="405">
        <f>SUM(GL395:GN395)-SUM(GO395:GQ395)</f>
        <v/>
      </c>
      <c r="GS395" s="405" t="n">
        <v>0</v>
      </c>
      <c r="GT395" s="405">
        <f>+GR395-GS395</f>
        <v/>
      </c>
      <c r="GU395" s="2700">
        <f>365/((+GM395+GN395-GP395-GQ395)/((+GL395+GR395)/2)*DAY(GK395))</f>
        <v/>
      </c>
      <c r="GV395" s="2700">
        <f>+GR395/GM395*DAY(GK395)</f>
        <v/>
      </c>
      <c r="GW395" s="406">
        <f>(GP395+GQ395)/GM395</f>
        <v/>
      </c>
      <c r="GX395" s="406">
        <f>+GO395/(+GO395+GP395+GQ395)</f>
        <v/>
      </c>
      <c r="GY395" s="407">
        <f t="array" ref="GY395">GO395/(SUMPRODUCT(--(CHOOSE({1,2,3},GN395,GP395,GQ395)&gt;0),CHOOSE({1,2,3},GN395,GP395,GQ395))+GM395)</f>
        <v/>
      </c>
    </row>
    <row r="396">
      <c r="A396" s="2699">
        <f>EOMONTH(A397,-1)</f>
        <v/>
      </c>
      <c r="B396" s="405">
        <f>R396+AH396+AX396+BN396+CD396+CT396+DJ396+DZ396+EP396+FF396+FV396+GL396</f>
        <v/>
      </c>
      <c r="C396" s="405">
        <f>S396+AI396+AY396+BO396+CE396+CU396+DK396+EA396+EQ396+FG396+FW396+GM396</f>
        <v/>
      </c>
      <c r="D396" s="405">
        <f>T396+AJ396+AZ396+BP396+CF396+CV396+DL396+EB396+ER396+FH396+FX396+GN396</f>
        <v/>
      </c>
      <c r="E396" s="405">
        <f>U396+AK396+BA396+BQ396+CG396+CW396+DM396+EC396+ES396+FI396+FY396+GO396</f>
        <v/>
      </c>
      <c r="F396" s="405">
        <f>V396+AL396+BB396+BR396+CH396+CX396+DN396+ED396+ET396+FJ396+FZ396+GP396</f>
        <v/>
      </c>
      <c r="G396" s="405">
        <f>W396+AM396+BC396+BS396+CI396+CY396+DO396+EE396+EU396+FK396+GA396+GQ396</f>
        <v/>
      </c>
      <c r="H396" s="405">
        <f>X396+AN396+BD396+BT396+CJ396+CZ396+DP396+EF396+EV396+FL396+GB396+GR396</f>
        <v/>
      </c>
      <c r="I396" s="405">
        <f>Y396+AO396+BE396+BU396+CK396+DA396+DQ396+EG396+EW396+FM396+GC396+GS396</f>
        <v/>
      </c>
      <c r="J396" s="405">
        <f>Z396+AP396+BF396+BV396</f>
        <v/>
      </c>
      <c r="K396" s="2700">
        <f>365/((+C396+D396-F396-G396)/((+B396+H396)/2)*DAY(A396))</f>
        <v/>
      </c>
      <c r="L396" s="2700">
        <f>+H396/C396*DAY(A396)</f>
        <v/>
      </c>
      <c r="M396" s="406">
        <f>(F396+G396)/C396</f>
        <v/>
      </c>
      <c r="N396" s="406">
        <f>+E396/(+E396+F396+G396)</f>
        <v/>
      </c>
      <c r="O396" s="407">
        <f t="array" ref="O396">E396/(SUMPRODUCT(--(CHOOSE({1,2,3},D396,F396,G396)&gt;0),CHOOSE({1,2,3},D396,F396,G396))+C396)</f>
        <v/>
      </c>
      <c r="Q396" s="2699">
        <f>EOMONTH(Q397,-1)</f>
        <v/>
      </c>
      <c r="R396" s="405">
        <f>+X395</f>
        <v/>
      </c>
      <c r="S396" s="405" t="n">
        <v>0</v>
      </c>
      <c r="T396" s="405" t="n">
        <v>0</v>
      </c>
      <c r="U396" s="405" t="n">
        <v>0</v>
      </c>
      <c r="V396" s="405" t="n">
        <v>0</v>
      </c>
      <c r="W396" s="405" t="n">
        <v>0</v>
      </c>
      <c r="X396" s="405">
        <f>SUM(R396:T396)-SUM(U396:W396)</f>
        <v/>
      </c>
      <c r="Y396" s="405" t="n">
        <v>0</v>
      </c>
      <c r="Z396" s="405">
        <f>+X396-Y396</f>
        <v/>
      </c>
      <c r="AA396" s="2700">
        <f>365/((+S396+T396-V396-W396)/((+R396+X396)/2)*DAY(Q396))</f>
        <v/>
      </c>
      <c r="AB396" s="2700">
        <f>+X396/S396*DAY(Q396)</f>
        <v/>
      </c>
      <c r="AC396" s="406">
        <f>(V396+W396)/S396</f>
        <v/>
      </c>
      <c r="AD396" s="406">
        <f>+U396/(+U396+V396+W396)</f>
        <v/>
      </c>
      <c r="AE396" s="407">
        <f t="array" ref="AE396">U396/(SUMPRODUCT(--(CHOOSE({1,2,3},T396,V396,W396)&gt;0),CHOOSE({1,2,3},T396,V396,W396))+S396)</f>
        <v/>
      </c>
      <c r="AG396" s="2699">
        <f>EOMONTH(AG397,-1)</f>
        <v/>
      </c>
      <c r="AH396" s="405">
        <f>+AN395</f>
        <v/>
      </c>
      <c r="AI396" s="405" t="n">
        <v>0</v>
      </c>
      <c r="AJ396" s="405" t="n">
        <v>0</v>
      </c>
      <c r="AK396" s="405" t="n">
        <v>0</v>
      </c>
      <c r="AL396" s="405" t="n">
        <v>0</v>
      </c>
      <c r="AM396" s="405" t="n">
        <v>0</v>
      </c>
      <c r="AN396" s="405">
        <f>SUM(AH396:AJ396)-SUM(AK396:AM396)</f>
        <v/>
      </c>
      <c r="AO396" s="405" t="n">
        <v>0</v>
      </c>
      <c r="AP396" s="405">
        <f>+AN396-AO396</f>
        <v/>
      </c>
      <c r="AQ396" s="2700">
        <f>365/((+AI396+AJ396-AL396-AM396)/((+AH396+AN396)/2)*DAY(AG396))</f>
        <v/>
      </c>
      <c r="AR396" s="2700">
        <f>+AN396/AI396*DAY(AG396)</f>
        <v/>
      </c>
      <c r="AS396" s="406">
        <f>(AL396+AM396)/AI396</f>
        <v/>
      </c>
      <c r="AT396" s="406">
        <f>+AK396/(+AK396+AL396+AM396)</f>
        <v/>
      </c>
      <c r="AU396" s="407">
        <f t="array" ref="AU396">AK396/(SUMPRODUCT(--(CHOOSE({1,2,3},AJ396,AL396,AM396)&gt;0),CHOOSE({1,2,3},AJ396,AL396,AM396))+AI396)</f>
        <v/>
      </c>
      <c r="AW396" s="2699">
        <f>EOMONTH(AW397,-1)</f>
        <v/>
      </c>
      <c r="AX396" s="405">
        <f>+BD395</f>
        <v/>
      </c>
      <c r="AY396" s="405" t="n">
        <v>0</v>
      </c>
      <c r="AZ396" s="405" t="n">
        <v>0</v>
      </c>
      <c r="BA396" s="405" t="n">
        <v>0</v>
      </c>
      <c r="BB396" s="405" t="n">
        <v>0</v>
      </c>
      <c r="BC396" s="405" t="n">
        <v>0</v>
      </c>
      <c r="BD396" s="405">
        <f>SUM(AX396:AZ396)-SUM(BA396:BC396)</f>
        <v/>
      </c>
      <c r="BE396" s="405" t="n">
        <v>0</v>
      </c>
      <c r="BF396" s="405">
        <f>+BD396-BE396</f>
        <v/>
      </c>
      <c r="BG396" s="2700">
        <f>365/((+AY396+AZ396-BB396-BC396)/((+AX396+BD396)/2)*DAY(AW396))</f>
        <v/>
      </c>
      <c r="BH396" s="2700">
        <f>+BD396/AY396*DAY(AW396)</f>
        <v/>
      </c>
      <c r="BI396" s="406">
        <f>(BB396+BC396)/AY396</f>
        <v/>
      </c>
      <c r="BJ396" s="406">
        <f>+BA396/(+BA396+BB396+BC396)</f>
        <v/>
      </c>
      <c r="BK396" s="407">
        <f t="array" ref="BK396">BA396/(SUMPRODUCT(--(CHOOSE({1,2,3},AZ396,BB396,BC396)&gt;0),CHOOSE({1,2,3},AZ396,BB396,BC396))+AY396)</f>
        <v/>
      </c>
      <c r="BM396" s="2699">
        <f>EOMONTH(BM397,-1)</f>
        <v/>
      </c>
      <c r="BN396" s="405">
        <f>+BT395</f>
        <v/>
      </c>
      <c r="BO396" s="405" t="n">
        <v>0</v>
      </c>
      <c r="BP396" s="405" t="n">
        <v>0</v>
      </c>
      <c r="BQ396" s="405" t="n">
        <v>0</v>
      </c>
      <c r="BR396" s="405" t="n">
        <v>0</v>
      </c>
      <c r="BS396" s="405" t="n">
        <v>0</v>
      </c>
      <c r="BT396" s="405">
        <f>SUM(BN396:BP396)-SUM(BQ396:BS396)</f>
        <v/>
      </c>
      <c r="BU396" s="405" t="n">
        <v>0</v>
      </c>
      <c r="BV396" s="405">
        <f>+BT396-BU396</f>
        <v/>
      </c>
      <c r="BW396" s="2700">
        <f>365/((+BO396+BP396-BR396-BS396)/((+BN396+BT396)/2)*DAY(BM396))</f>
        <v/>
      </c>
      <c r="BX396" s="2700">
        <f>+BT396/BO396*DAY(BM396)</f>
        <v/>
      </c>
      <c r="BY396" s="406">
        <f>(BR396+BS396)/BO396</f>
        <v/>
      </c>
      <c r="BZ396" s="406">
        <f>+BQ396/(+BQ396+BR396+BS396)</f>
        <v/>
      </c>
      <c r="CA396" s="407">
        <f t="array" ref="CA396">BQ396/(SUMPRODUCT(--(CHOOSE({1,2,3},BP396,BR396,BS396)&gt;0),CHOOSE({1,2,3},BP396,BR396,BS396))+BO396)</f>
        <v/>
      </c>
      <c r="CC396" s="2699">
        <f>EOMONTH(CC397,-1)</f>
        <v/>
      </c>
      <c r="CD396" s="405">
        <f>+CJ395</f>
        <v/>
      </c>
      <c r="CE396" s="405" t="n">
        <v>0</v>
      </c>
      <c r="CF396" s="405" t="n">
        <v>0</v>
      </c>
      <c r="CG396" s="405" t="n">
        <v>0</v>
      </c>
      <c r="CH396" s="405" t="n">
        <v>0</v>
      </c>
      <c r="CI396" s="405" t="n">
        <v>0</v>
      </c>
      <c r="CJ396" s="405">
        <f>SUM(CD396:CF396)-SUM(CG396:CI396)</f>
        <v/>
      </c>
      <c r="CK396" s="405" t="n">
        <v>0</v>
      </c>
      <c r="CL396" s="405">
        <f>+CJ396-CK396</f>
        <v/>
      </c>
      <c r="CM396" s="2700">
        <f>365/((+CE396+CF396-CH396-CI396)/((+CD396+CJ396)/2)*DAY(CC396))</f>
        <v/>
      </c>
      <c r="CN396" s="2700">
        <f>+CJ396/CE396*DAY(CC396)</f>
        <v/>
      </c>
      <c r="CO396" s="406">
        <f>(CH396+CI396)/CE396</f>
        <v/>
      </c>
      <c r="CP396" s="406">
        <f>+CG396/(+CG396+CH396+CI396)</f>
        <v/>
      </c>
      <c r="CQ396" s="407">
        <f t="array" ref="CQ396">CG396/(SUMPRODUCT(--(CHOOSE({1,2,3},CF396,CH396,CI396)&gt;0),CHOOSE({1,2,3},CF396,CH396,CI396))+CE396)</f>
        <v/>
      </c>
      <c r="CS396" s="2699">
        <f>EOMONTH(CS397,-1)</f>
        <v/>
      </c>
      <c r="CT396" s="405">
        <f>+CZ395</f>
        <v/>
      </c>
      <c r="CU396" s="405" t="n">
        <v>0</v>
      </c>
      <c r="CV396" s="405" t="n">
        <v>0</v>
      </c>
      <c r="CW396" s="405" t="n">
        <v>0</v>
      </c>
      <c r="CX396" s="405" t="n">
        <v>0</v>
      </c>
      <c r="CY396" s="405" t="n">
        <v>0</v>
      </c>
      <c r="CZ396" s="405">
        <f>SUM(CT396:CV396)-SUM(CW396:CY396)</f>
        <v/>
      </c>
      <c r="DA396" s="405" t="n">
        <v>0</v>
      </c>
      <c r="DB396" s="405">
        <f>+CZ396-DA396</f>
        <v/>
      </c>
      <c r="DC396" s="2700">
        <f>365/((+CU396+CV396-CX396-CY396)/((+CT396+CZ396)/2)*DAY(CS396))</f>
        <v/>
      </c>
      <c r="DD396" s="2700">
        <f>+CZ396/CU396*DAY(CS396)</f>
        <v/>
      </c>
      <c r="DE396" s="406">
        <f>(CX396+CY396)/CU396</f>
        <v/>
      </c>
      <c r="DF396" s="406">
        <f>+CW396/(+CW396+CX396+CY396)</f>
        <v/>
      </c>
      <c r="DG396" s="407">
        <f t="array" ref="DG396">CW396/(SUMPRODUCT(--(CHOOSE({1,2,3},CV396,CX396,CY396)&gt;0),CHOOSE({1,2,3},CV396,CX396,CY396))+CU396)</f>
        <v/>
      </c>
      <c r="DI396" s="2699">
        <f>EOMONTH(DI397,-1)</f>
        <v/>
      </c>
      <c r="DJ396" s="405">
        <f>+DP395</f>
        <v/>
      </c>
      <c r="DK396" s="405" t="n">
        <v>0</v>
      </c>
      <c r="DL396" s="405" t="n">
        <v>0</v>
      </c>
      <c r="DM396" s="405" t="n">
        <v>0</v>
      </c>
      <c r="DN396" s="405" t="n">
        <v>0</v>
      </c>
      <c r="DO396" s="405" t="n">
        <v>0</v>
      </c>
      <c r="DP396" s="405">
        <f>SUM(DJ396:DL396)-SUM(DM396:DO396)</f>
        <v/>
      </c>
      <c r="DQ396" s="405" t="n">
        <v>0</v>
      </c>
      <c r="DR396" s="405">
        <f>+DP396-DQ396</f>
        <v/>
      </c>
      <c r="DS396" s="2700">
        <f>365/((+DK396+DL396-DN396-DO396)/((+DJ396+DP396)/2)*DAY(DI396))</f>
        <v/>
      </c>
      <c r="DT396" s="2700">
        <f>+DP396/DK396*DAY(DI396)</f>
        <v/>
      </c>
      <c r="DU396" s="406">
        <f>(DN396+DO396)/DK396</f>
        <v/>
      </c>
      <c r="DV396" s="406">
        <f>+DM396/(+DM396+DN396+DO396)</f>
        <v/>
      </c>
      <c r="DW396" s="407">
        <f t="array" ref="DW396">DM396/(SUMPRODUCT(--(CHOOSE({1,2,3},DL396,DN396,DO396)&gt;0),CHOOSE({1,2,3},DL396,DN396,DO396))+DK396)</f>
        <v/>
      </c>
      <c r="DY396" s="2699">
        <f>EOMONTH(DY397,-1)</f>
        <v/>
      </c>
      <c r="DZ396" s="405">
        <f>+EF395</f>
        <v/>
      </c>
      <c r="EA396" s="405" t="n">
        <v>0</v>
      </c>
      <c r="EB396" s="405" t="n">
        <v>0</v>
      </c>
      <c r="EC396" s="405" t="n">
        <v>0</v>
      </c>
      <c r="ED396" s="405" t="n">
        <v>0</v>
      </c>
      <c r="EE396" s="405" t="n">
        <v>0</v>
      </c>
      <c r="EF396" s="405">
        <f>SUM(DZ396:EB396)-SUM(EC396:EE396)</f>
        <v/>
      </c>
      <c r="EG396" s="405" t="n">
        <v>0</v>
      </c>
      <c r="EH396" s="405">
        <f>+EF396-EG396</f>
        <v/>
      </c>
      <c r="EI396" s="2700">
        <f>365/((+EA396+EB396-ED396-EE396)/((+DZ396+EF396)/2)*DAY(DY396))</f>
        <v/>
      </c>
      <c r="EJ396" s="2700">
        <f>+EF396/EA396*DAY(DY396)</f>
        <v/>
      </c>
      <c r="EK396" s="406">
        <f>(ED396+EE396)/EA396</f>
        <v/>
      </c>
      <c r="EL396" s="406">
        <f>+EC396/(+EC396+ED396+EE396)</f>
        <v/>
      </c>
      <c r="EM396" s="407">
        <f t="array" ref="EM396">EC396/(SUMPRODUCT(--(CHOOSE({1,2,3},EB396,ED396,EE396)&gt;0),CHOOSE({1,2,3},EB396,ED396,EE396))+EA396)</f>
        <v/>
      </c>
      <c r="EO396" s="2699">
        <f>EOMONTH(EO397,-1)</f>
        <v/>
      </c>
      <c r="EP396" s="405">
        <f>+EV395</f>
        <v/>
      </c>
      <c r="EQ396" s="405" t="n">
        <v>0</v>
      </c>
      <c r="ER396" s="405" t="n">
        <v>0</v>
      </c>
      <c r="ES396" s="405" t="n">
        <v>0</v>
      </c>
      <c r="ET396" s="405" t="n">
        <v>0</v>
      </c>
      <c r="EU396" s="405" t="n">
        <v>0</v>
      </c>
      <c r="EV396" s="405">
        <f>SUM(EP396:ER396)-SUM(ES396:EU396)</f>
        <v/>
      </c>
      <c r="EW396" s="405" t="n">
        <v>0</v>
      </c>
      <c r="EX396" s="405">
        <f>+EV396-EW396</f>
        <v/>
      </c>
      <c r="EY396" s="2700">
        <f>365/((+EQ396+ER396-ET396-EU396)/((+EP396+EV396)/2)*DAY(EO396))</f>
        <v/>
      </c>
      <c r="EZ396" s="2700">
        <f>+EV396/EQ396*DAY(EO396)</f>
        <v/>
      </c>
      <c r="FA396" s="406">
        <f>(ET396+EU396)/EQ396</f>
        <v/>
      </c>
      <c r="FB396" s="406">
        <f>+ES396/(+ES396+ET396+EU396)</f>
        <v/>
      </c>
      <c r="FC396" s="407">
        <f t="array" ref="FC396">ES396/(SUMPRODUCT(--(CHOOSE({1,2,3},FH396,FX396,GN396)&gt;0),CHOOSE({1,2,3},FH396,FX396,GN396))+EQ396)</f>
        <v/>
      </c>
      <c r="FE396" s="2699">
        <f>EOMONTH(FE397,-1)</f>
        <v/>
      </c>
      <c r="FF396" s="405">
        <f>+FL395</f>
        <v/>
      </c>
      <c r="FG396" s="405" t="n">
        <v>0</v>
      </c>
      <c r="FH396" s="405" t="n">
        <v>0</v>
      </c>
      <c r="FI396" s="405" t="n">
        <v>0</v>
      </c>
      <c r="FJ396" s="405" t="n">
        <v>0</v>
      </c>
      <c r="FK396" s="405" t="n">
        <v>0</v>
      </c>
      <c r="FL396" s="405">
        <f>SUM(FF396:FH396)-SUM(FI396:FK396)</f>
        <v/>
      </c>
      <c r="FM396" s="405" t="n">
        <v>0</v>
      </c>
      <c r="FN396" s="405">
        <f>+FL396-FM396</f>
        <v/>
      </c>
      <c r="FO396" s="2700">
        <f>365/((+FG396+FH396-FJ396-FK396)/((+FF396+FL396)/2)*DAY(FE396))</f>
        <v/>
      </c>
      <c r="FP396" s="2700">
        <f>+FL396/FG396*DAY(FE396)</f>
        <v/>
      </c>
      <c r="FQ396" s="406">
        <f>(FJ396+FK396)/FG396</f>
        <v/>
      </c>
      <c r="FR396" s="406">
        <f>+FI396/(+FI396+FJ396+FK396)</f>
        <v/>
      </c>
      <c r="FS396" s="407">
        <f t="array" ref="FS396">FI396/(SUMPRODUCT(--(CHOOSE({1,2,3},FH396,FJ396,FK396)&gt;0),CHOOSE({1,2,3},FH396,FJ396,FK396))+FG396)</f>
        <v/>
      </c>
      <c r="FU396" s="2699">
        <f>EOMONTH(FU397,-1)</f>
        <v/>
      </c>
      <c r="FV396" s="405">
        <f>+GB395</f>
        <v/>
      </c>
      <c r="FW396" s="405" t="n">
        <v>0</v>
      </c>
      <c r="FX396" s="405" t="n">
        <v>0</v>
      </c>
      <c r="FY396" s="405" t="n">
        <v>0</v>
      </c>
      <c r="FZ396" s="405" t="n">
        <v>0</v>
      </c>
      <c r="GA396" s="405" t="n">
        <v>0</v>
      </c>
      <c r="GB396" s="405">
        <f>SUM(FV396:FX396)-SUM(FY396:GA396)</f>
        <v/>
      </c>
      <c r="GC396" s="405" t="n">
        <v>0</v>
      </c>
      <c r="GD396" s="405">
        <f>+GB396-GC396</f>
        <v/>
      </c>
      <c r="GE396" s="2700">
        <f>365/((+FW396+FX396-FZ396-GA396)/((+FV396+GB396)/2)*DAY(FU396))</f>
        <v/>
      </c>
      <c r="GF396" s="2700">
        <f>+GB396/FW396*DAY(FU396)</f>
        <v/>
      </c>
      <c r="GG396" s="406">
        <f>(FZ396+GA396)/FW396</f>
        <v/>
      </c>
      <c r="GH396" s="406">
        <f>+FY396/(+FY396+FZ396+GA396)</f>
        <v/>
      </c>
      <c r="GI396" s="407">
        <f t="array" ref="GI396">FY396/(SUMPRODUCT(--(CHOOSE({1,2,3},FX396,FZ396,GA396)&gt;0),CHOOSE({1,2,3},FX396,FZ396,GA396))+FW396)</f>
        <v/>
      </c>
      <c r="GK396" s="2699">
        <f>EOMONTH(GK397,-1)</f>
        <v/>
      </c>
      <c r="GL396" s="405">
        <f>+GR395</f>
        <v/>
      </c>
      <c r="GM396" s="405" t="n">
        <v>0</v>
      </c>
      <c r="GN396" s="405" t="n">
        <v>0</v>
      </c>
      <c r="GO396" s="405" t="n">
        <v>0</v>
      </c>
      <c r="GP396" s="405" t="n">
        <v>0</v>
      </c>
      <c r="GQ396" s="405" t="n">
        <v>0</v>
      </c>
      <c r="GR396" s="405">
        <f>SUM(GL396:GN396)-SUM(GO396:GQ396)</f>
        <v/>
      </c>
      <c r="GS396" s="405" t="n">
        <v>0</v>
      </c>
      <c r="GT396" s="405">
        <f>+GR396-GS396</f>
        <v/>
      </c>
      <c r="GU396" s="2700">
        <f>365/((+GM396+GN396-GP396-GQ396)/((+GL396+GR396)/2)*DAY(GK396))</f>
        <v/>
      </c>
      <c r="GV396" s="2700">
        <f>+GR396/GM396*DAY(GK396)</f>
        <v/>
      </c>
      <c r="GW396" s="406">
        <f>(GP396+GQ396)/GM396</f>
        <v/>
      </c>
      <c r="GX396" s="406">
        <f>+GO396/(+GO396+GP396+GQ396)</f>
        <v/>
      </c>
      <c r="GY396" s="407">
        <f t="array" ref="GY396">GO396/(SUMPRODUCT(--(CHOOSE({1,2,3},GN396,GP396,GQ396)&gt;0),CHOOSE({1,2,3},GN396,GP396,GQ396))+GM396)</f>
        <v/>
      </c>
    </row>
    <row r="397">
      <c r="A397" s="2699">
        <f>EOMONTH(A398,-1)</f>
        <v/>
      </c>
      <c r="B397" s="405">
        <f>R397+AH397+AX397+BN397+CD397+CT397+DJ397+DZ397+EP397+FF397+FV397+GL397</f>
        <v/>
      </c>
      <c r="C397" s="405">
        <f>S397+AI397+AY397+BO397+CE397+CU397+DK397+EA397+EQ397+FG397+FW397+GM397</f>
        <v/>
      </c>
      <c r="D397" s="405">
        <f>T397+AJ397+AZ397+BP397+CF397+CV397+DL397+EB397+ER397+FH397+FX397+GN397</f>
        <v/>
      </c>
      <c r="E397" s="405">
        <f>U397+AK397+BA397+BQ397+CG397+CW397+DM397+EC397+ES397+FI397+FY397+GO397</f>
        <v/>
      </c>
      <c r="F397" s="405">
        <f>V397+AL397+BB397+BR397+CH397+CX397+DN397+ED397+ET397+FJ397+FZ397+GP397</f>
        <v/>
      </c>
      <c r="G397" s="405">
        <f>W397+AM397+BC397+BS397+CI397+CY397+DO397+EE397+EU397+FK397+GA397+GQ397</f>
        <v/>
      </c>
      <c r="H397" s="405">
        <f>X397+AN397+BD397+BT397+CJ397+CZ397+DP397+EF397+EV397+FL397+GB397+GR397</f>
        <v/>
      </c>
      <c r="I397" s="405">
        <f>Y397+AO397+BE397+BU397+CK397+DA397+DQ397+EG397+EW397+FM397+GC397+GS397</f>
        <v/>
      </c>
      <c r="J397" s="405">
        <f>Z397+AP397+BF397+BV397</f>
        <v/>
      </c>
      <c r="K397" s="2700">
        <f>365/((+C397+D397-F397-G397)/((+B397+H397)/2)*DAY(A397))</f>
        <v/>
      </c>
      <c r="L397" s="2700">
        <f>+H397/C397*DAY(A397)</f>
        <v/>
      </c>
      <c r="M397" s="406">
        <f>(F397+G397)/C397</f>
        <v/>
      </c>
      <c r="N397" s="406">
        <f>+E397/(+E397+F397+G397)</f>
        <v/>
      </c>
      <c r="O397" s="407">
        <f t="array" ref="O397">E397/(SUMPRODUCT(--(CHOOSE({1,2,3},D397,F397,G397)&gt;0),CHOOSE({1,2,3},D397,F397,G397))+C397)</f>
        <v/>
      </c>
      <c r="Q397" s="2699">
        <f>EOMONTH(Q398,-1)</f>
        <v/>
      </c>
      <c r="R397" s="405">
        <f>+X396</f>
        <v/>
      </c>
      <c r="S397" s="405" t="n">
        <v>0</v>
      </c>
      <c r="T397" s="405" t="n">
        <v>0</v>
      </c>
      <c r="U397" s="405" t="n">
        <v>0</v>
      </c>
      <c r="V397" s="405" t="n">
        <v>0</v>
      </c>
      <c r="W397" s="405" t="n">
        <v>0</v>
      </c>
      <c r="X397" s="405">
        <f>SUM(R397:T397)-SUM(U397:W397)</f>
        <v/>
      </c>
      <c r="Y397" s="405" t="n">
        <v>0</v>
      </c>
      <c r="Z397" s="405">
        <f>+X397-Y397</f>
        <v/>
      </c>
      <c r="AA397" s="2700">
        <f>365/((+S397+T397-V397-W397)/((+R397+X397)/2)*DAY(Q397))</f>
        <v/>
      </c>
      <c r="AB397" s="2700">
        <f>+X397/S397*DAY(Q397)</f>
        <v/>
      </c>
      <c r="AC397" s="406">
        <f>(V397+W397)/S397</f>
        <v/>
      </c>
      <c r="AD397" s="406">
        <f>+U397/(+U397+V397+W397)</f>
        <v/>
      </c>
      <c r="AE397" s="407">
        <f t="array" ref="AE397">U397/(SUMPRODUCT(--(CHOOSE({1,2,3},T397,V397,W397)&gt;0),CHOOSE({1,2,3},T397,V397,W397))+S397)</f>
        <v/>
      </c>
      <c r="AG397" s="2699">
        <f>EOMONTH(AG398,-1)</f>
        <v/>
      </c>
      <c r="AH397" s="405">
        <f>+AN396</f>
        <v/>
      </c>
      <c r="AI397" s="405" t="n">
        <v>0</v>
      </c>
      <c r="AJ397" s="405" t="n">
        <v>0</v>
      </c>
      <c r="AK397" s="405" t="n">
        <v>0</v>
      </c>
      <c r="AL397" s="405" t="n">
        <v>0</v>
      </c>
      <c r="AM397" s="405" t="n">
        <v>0</v>
      </c>
      <c r="AN397" s="405">
        <f>SUM(AH397:AJ397)-SUM(AK397:AM397)</f>
        <v/>
      </c>
      <c r="AO397" s="405" t="n">
        <v>0</v>
      </c>
      <c r="AP397" s="405">
        <f>+AN397-AO397</f>
        <v/>
      </c>
      <c r="AQ397" s="2700">
        <f>365/((+AI397+AJ397-AL397-AM397)/((+AH397+AN397)/2)*DAY(AG397))</f>
        <v/>
      </c>
      <c r="AR397" s="2700">
        <f>+AN397/AI397*DAY(AG397)</f>
        <v/>
      </c>
      <c r="AS397" s="406">
        <f>(AL397+AM397)/AI397</f>
        <v/>
      </c>
      <c r="AT397" s="406">
        <f>+AK397/(+AK397+AL397+AM397)</f>
        <v/>
      </c>
      <c r="AU397" s="407">
        <f t="array" ref="AU397">AK397/(SUMPRODUCT(--(CHOOSE({1,2,3},AJ397,AL397,AM397)&gt;0),CHOOSE({1,2,3},AJ397,AL397,AM397))+AI397)</f>
        <v/>
      </c>
      <c r="AW397" s="2699">
        <f>EOMONTH(AW398,-1)</f>
        <v/>
      </c>
      <c r="AX397" s="405">
        <f>+BD396</f>
        <v/>
      </c>
      <c r="AY397" s="405" t="n">
        <v>0</v>
      </c>
      <c r="AZ397" s="405" t="n">
        <v>0</v>
      </c>
      <c r="BA397" s="405" t="n">
        <v>0</v>
      </c>
      <c r="BB397" s="405" t="n">
        <v>0</v>
      </c>
      <c r="BC397" s="405" t="n">
        <v>0</v>
      </c>
      <c r="BD397" s="405">
        <f>SUM(AX397:AZ397)-SUM(BA397:BC397)</f>
        <v/>
      </c>
      <c r="BE397" s="405" t="n">
        <v>0</v>
      </c>
      <c r="BF397" s="405">
        <f>+BD397-BE397</f>
        <v/>
      </c>
      <c r="BG397" s="2700">
        <f>365/((+AY397+AZ397-BB397-BC397)/((+AX397+BD397)/2)*DAY(AW397))</f>
        <v/>
      </c>
      <c r="BH397" s="2700">
        <f>+BD397/AY397*DAY(AW397)</f>
        <v/>
      </c>
      <c r="BI397" s="406">
        <f>(BB397+BC397)/AY397</f>
        <v/>
      </c>
      <c r="BJ397" s="406">
        <f>+BA397/(+BA397+BB397+BC397)</f>
        <v/>
      </c>
      <c r="BK397" s="407">
        <f t="array" ref="BK397">BA397/(SUMPRODUCT(--(CHOOSE({1,2,3},AZ397,BB397,BC397)&gt;0),CHOOSE({1,2,3},AZ397,BB397,BC397))+AY397)</f>
        <v/>
      </c>
      <c r="BM397" s="2699">
        <f>EOMONTH(BM398,-1)</f>
        <v/>
      </c>
      <c r="BN397" s="405">
        <f>+BT396</f>
        <v/>
      </c>
      <c r="BO397" s="405" t="n">
        <v>0</v>
      </c>
      <c r="BP397" s="405" t="n">
        <v>0</v>
      </c>
      <c r="BQ397" s="405" t="n">
        <v>0</v>
      </c>
      <c r="BR397" s="405" t="n">
        <v>0</v>
      </c>
      <c r="BS397" s="405" t="n">
        <v>0</v>
      </c>
      <c r="BT397" s="405">
        <f>SUM(BN397:BP397)-SUM(BQ397:BS397)</f>
        <v/>
      </c>
      <c r="BU397" s="405" t="n">
        <v>0</v>
      </c>
      <c r="BV397" s="405">
        <f>+BT397-BU397</f>
        <v/>
      </c>
      <c r="BW397" s="2700">
        <f>365/((+BO397+BP397-BR397-BS397)/((+BN397+BT397)/2)*DAY(BM397))</f>
        <v/>
      </c>
      <c r="BX397" s="2700">
        <f>+BT397/BO397*DAY(BM397)</f>
        <v/>
      </c>
      <c r="BY397" s="406">
        <f>(BR397+BS397)/BO397</f>
        <v/>
      </c>
      <c r="BZ397" s="406">
        <f>+BQ397/(+BQ397+BR397+BS397)</f>
        <v/>
      </c>
      <c r="CA397" s="407">
        <f t="array" ref="CA397">BQ397/(SUMPRODUCT(--(CHOOSE({1,2,3},BP397,BR397,BS397)&gt;0),CHOOSE({1,2,3},BP397,BR397,BS397))+BO397)</f>
        <v/>
      </c>
      <c r="CC397" s="2699">
        <f>EOMONTH(CC398,-1)</f>
        <v/>
      </c>
      <c r="CD397" s="405">
        <f>+CJ396</f>
        <v/>
      </c>
      <c r="CE397" s="405" t="n">
        <v>0</v>
      </c>
      <c r="CF397" s="405" t="n">
        <v>0</v>
      </c>
      <c r="CG397" s="405" t="n">
        <v>0</v>
      </c>
      <c r="CH397" s="405" t="n">
        <v>0</v>
      </c>
      <c r="CI397" s="405" t="n">
        <v>0</v>
      </c>
      <c r="CJ397" s="405">
        <f>SUM(CD397:CF397)-SUM(CG397:CI397)</f>
        <v/>
      </c>
      <c r="CK397" s="405" t="n">
        <v>0</v>
      </c>
      <c r="CL397" s="405">
        <f>+CJ397-CK397</f>
        <v/>
      </c>
      <c r="CM397" s="2700">
        <f>365/((+CE397+CF397-CH397-CI397)/((+CD397+CJ397)/2)*DAY(CC397))</f>
        <v/>
      </c>
      <c r="CN397" s="2700">
        <f>+CJ397/CE397*DAY(CC397)</f>
        <v/>
      </c>
      <c r="CO397" s="406">
        <f>(CH397+CI397)/CE397</f>
        <v/>
      </c>
      <c r="CP397" s="406">
        <f>+CG397/(+CG397+CH397+CI397)</f>
        <v/>
      </c>
      <c r="CQ397" s="407">
        <f t="array" ref="CQ397">CG397/(SUMPRODUCT(--(CHOOSE({1,2,3},CF397,CH397,CI397)&gt;0),CHOOSE({1,2,3},CF397,CH397,CI397))+CE397)</f>
        <v/>
      </c>
      <c r="CS397" s="2699">
        <f>EOMONTH(CS398,-1)</f>
        <v/>
      </c>
      <c r="CT397" s="405">
        <f>+CZ396</f>
        <v/>
      </c>
      <c r="CU397" s="405" t="n">
        <v>0</v>
      </c>
      <c r="CV397" s="405" t="n">
        <v>0</v>
      </c>
      <c r="CW397" s="405" t="n">
        <v>0</v>
      </c>
      <c r="CX397" s="405" t="n">
        <v>0</v>
      </c>
      <c r="CY397" s="405" t="n">
        <v>0</v>
      </c>
      <c r="CZ397" s="405">
        <f>SUM(CT397:CV397)-SUM(CW397:CY397)</f>
        <v/>
      </c>
      <c r="DA397" s="405" t="n">
        <v>0</v>
      </c>
      <c r="DB397" s="405">
        <f>+CZ397-DA397</f>
        <v/>
      </c>
      <c r="DC397" s="2700">
        <f>365/((+CU397+CV397-CX397-CY397)/((+CT397+CZ397)/2)*DAY(CS397))</f>
        <v/>
      </c>
      <c r="DD397" s="2700">
        <f>+CZ397/CU397*DAY(CS397)</f>
        <v/>
      </c>
      <c r="DE397" s="406">
        <f>(CX397+CY397)/CU397</f>
        <v/>
      </c>
      <c r="DF397" s="406">
        <f>+CW397/(+CW397+CX397+CY397)</f>
        <v/>
      </c>
      <c r="DG397" s="407">
        <f t="array" ref="DG397">CW397/(SUMPRODUCT(--(CHOOSE({1,2,3},CV397,CX397,CY397)&gt;0),CHOOSE({1,2,3},CV397,CX397,CY397))+CU397)</f>
        <v/>
      </c>
      <c r="DI397" s="2699">
        <f>EOMONTH(DI398,-1)</f>
        <v/>
      </c>
      <c r="DJ397" s="405">
        <f>+DP396</f>
        <v/>
      </c>
      <c r="DK397" s="405" t="n">
        <v>0</v>
      </c>
      <c r="DL397" s="405" t="n">
        <v>0</v>
      </c>
      <c r="DM397" s="405" t="n">
        <v>0</v>
      </c>
      <c r="DN397" s="405" t="n">
        <v>0</v>
      </c>
      <c r="DO397" s="405" t="n">
        <v>0</v>
      </c>
      <c r="DP397" s="405">
        <f>SUM(DJ397:DL397)-SUM(DM397:DO397)</f>
        <v/>
      </c>
      <c r="DQ397" s="405" t="n">
        <v>0</v>
      </c>
      <c r="DR397" s="405">
        <f>+DP397-DQ397</f>
        <v/>
      </c>
      <c r="DS397" s="2700">
        <f>365/((+DK397+DL397-DN397-DO397)/((+DJ397+DP397)/2)*DAY(DI397))</f>
        <v/>
      </c>
      <c r="DT397" s="2700">
        <f>+DP397/DK397*DAY(DI397)</f>
        <v/>
      </c>
      <c r="DU397" s="406">
        <f>(DN397+DO397)/DK397</f>
        <v/>
      </c>
      <c r="DV397" s="406">
        <f>+DM397/(+DM397+DN397+DO397)</f>
        <v/>
      </c>
      <c r="DW397" s="407">
        <f t="array" ref="DW397">DM397/(SUMPRODUCT(--(CHOOSE({1,2,3},DL397,DN397,DO397)&gt;0),CHOOSE({1,2,3},DL397,DN397,DO397))+DK397)</f>
        <v/>
      </c>
      <c r="DY397" s="2699">
        <f>EOMONTH(DY398,-1)</f>
        <v/>
      </c>
      <c r="DZ397" s="405">
        <f>+EF396</f>
        <v/>
      </c>
      <c r="EA397" s="405" t="n">
        <v>0</v>
      </c>
      <c r="EB397" s="405" t="n">
        <v>0</v>
      </c>
      <c r="EC397" s="405" t="n">
        <v>0</v>
      </c>
      <c r="ED397" s="405" t="n">
        <v>0</v>
      </c>
      <c r="EE397" s="405" t="n">
        <v>0</v>
      </c>
      <c r="EF397" s="405">
        <f>SUM(DZ397:EB397)-SUM(EC397:EE397)</f>
        <v/>
      </c>
      <c r="EG397" s="405" t="n">
        <v>0</v>
      </c>
      <c r="EH397" s="405">
        <f>+EF397-EG397</f>
        <v/>
      </c>
      <c r="EI397" s="2700">
        <f>365/((+EA397+EB397-ED397-EE397)/((+DZ397+EF397)/2)*DAY(DY397))</f>
        <v/>
      </c>
      <c r="EJ397" s="2700">
        <f>+EF397/EA397*DAY(DY397)</f>
        <v/>
      </c>
      <c r="EK397" s="406">
        <f>(ED397+EE397)/EA397</f>
        <v/>
      </c>
      <c r="EL397" s="406">
        <f>+EC397/(+EC397+ED397+EE397)</f>
        <v/>
      </c>
      <c r="EM397" s="407">
        <f t="array" ref="EM397">EC397/(SUMPRODUCT(--(CHOOSE({1,2,3},EB397,ED397,EE397)&gt;0),CHOOSE({1,2,3},EB397,ED397,EE397))+EA397)</f>
        <v/>
      </c>
      <c r="EO397" s="2699">
        <f>EOMONTH(EO398,-1)</f>
        <v/>
      </c>
      <c r="EP397" s="405">
        <f>+EV396</f>
        <v/>
      </c>
      <c r="EQ397" s="405" t="n">
        <v>0</v>
      </c>
      <c r="ER397" s="405" t="n">
        <v>0</v>
      </c>
      <c r="ES397" s="405" t="n">
        <v>0</v>
      </c>
      <c r="ET397" s="405" t="n">
        <v>0</v>
      </c>
      <c r="EU397" s="405" t="n">
        <v>0</v>
      </c>
      <c r="EV397" s="405">
        <f>SUM(EP397:ER397)-SUM(ES397:EU397)</f>
        <v/>
      </c>
      <c r="EW397" s="405" t="n">
        <v>0</v>
      </c>
      <c r="EX397" s="405">
        <f>+EV397-EW397</f>
        <v/>
      </c>
      <c r="EY397" s="2700">
        <f>365/((+EQ397+ER397-ET397-EU397)/((+EP397+EV397)/2)*DAY(EO397))</f>
        <v/>
      </c>
      <c r="EZ397" s="2700">
        <f>+EV397/EQ397*DAY(EO397)</f>
        <v/>
      </c>
      <c r="FA397" s="406">
        <f>(ET397+EU397)/EQ397</f>
        <v/>
      </c>
      <c r="FB397" s="406">
        <f>+ES397/(+ES397+ET397+EU397)</f>
        <v/>
      </c>
      <c r="FC397" s="407">
        <f t="array" ref="FC397">ES397/(SUMPRODUCT(--(CHOOSE({1,2,3},FH397,FX397,GN397)&gt;0),CHOOSE({1,2,3},FH397,FX397,GN397))+EQ397)</f>
        <v/>
      </c>
      <c r="FE397" s="2699">
        <f>EOMONTH(FE398,-1)</f>
        <v/>
      </c>
      <c r="FF397" s="405">
        <f>+FL396</f>
        <v/>
      </c>
      <c r="FG397" s="405" t="n">
        <v>0</v>
      </c>
      <c r="FH397" s="405" t="n">
        <v>0</v>
      </c>
      <c r="FI397" s="405" t="n">
        <v>0</v>
      </c>
      <c r="FJ397" s="405" t="n">
        <v>0</v>
      </c>
      <c r="FK397" s="405" t="n">
        <v>0</v>
      </c>
      <c r="FL397" s="405">
        <f>SUM(FF397:FH397)-SUM(FI397:FK397)</f>
        <v/>
      </c>
      <c r="FM397" s="405" t="n">
        <v>0</v>
      </c>
      <c r="FN397" s="405">
        <f>+FL397-FM397</f>
        <v/>
      </c>
      <c r="FO397" s="2700">
        <f>365/((+FG397+FH397-FJ397-FK397)/((+FF397+FL397)/2)*DAY(FE397))</f>
        <v/>
      </c>
      <c r="FP397" s="2700">
        <f>+FL397/FG397*DAY(FE397)</f>
        <v/>
      </c>
      <c r="FQ397" s="406">
        <f>(FJ397+FK397)/FG397</f>
        <v/>
      </c>
      <c r="FR397" s="406">
        <f>+FI397/(+FI397+FJ397+FK397)</f>
        <v/>
      </c>
      <c r="FS397" s="407">
        <f t="array" ref="FS397">FI397/(SUMPRODUCT(--(CHOOSE({1,2,3},FH397,FJ397,FK397)&gt;0),CHOOSE({1,2,3},FH397,FJ397,FK397))+FG397)</f>
        <v/>
      </c>
      <c r="FU397" s="2699">
        <f>EOMONTH(FU398,-1)</f>
        <v/>
      </c>
      <c r="FV397" s="405">
        <f>+GB396</f>
        <v/>
      </c>
      <c r="FW397" s="405" t="n">
        <v>0</v>
      </c>
      <c r="FX397" s="405" t="n">
        <v>0</v>
      </c>
      <c r="FY397" s="405" t="n">
        <v>0</v>
      </c>
      <c r="FZ397" s="405" t="n">
        <v>0</v>
      </c>
      <c r="GA397" s="405" t="n">
        <v>0</v>
      </c>
      <c r="GB397" s="405">
        <f>SUM(FV397:FX397)-SUM(FY397:GA397)</f>
        <v/>
      </c>
      <c r="GC397" s="405" t="n">
        <v>0</v>
      </c>
      <c r="GD397" s="405">
        <f>+GB397-GC397</f>
        <v/>
      </c>
      <c r="GE397" s="2700">
        <f>365/((+FW397+FX397-FZ397-GA397)/((+FV397+GB397)/2)*DAY(FU397))</f>
        <v/>
      </c>
      <c r="GF397" s="2700">
        <f>+GB397/FW397*DAY(FU397)</f>
        <v/>
      </c>
      <c r="GG397" s="406">
        <f>(FZ397+GA397)/FW397</f>
        <v/>
      </c>
      <c r="GH397" s="406">
        <f>+FY397/(+FY397+FZ397+GA397)</f>
        <v/>
      </c>
      <c r="GI397" s="407">
        <f t="array" ref="GI397">FY397/(SUMPRODUCT(--(CHOOSE({1,2,3},FX397,FZ397,GA397)&gt;0),CHOOSE({1,2,3},FX397,FZ397,GA397))+FW397)</f>
        <v/>
      </c>
      <c r="GK397" s="2699">
        <f>EOMONTH(GK398,-1)</f>
        <v/>
      </c>
      <c r="GL397" s="405">
        <f>+GR396</f>
        <v/>
      </c>
      <c r="GM397" s="405" t="n">
        <v>0</v>
      </c>
      <c r="GN397" s="405" t="n">
        <v>0</v>
      </c>
      <c r="GO397" s="405" t="n">
        <v>0</v>
      </c>
      <c r="GP397" s="405" t="n">
        <v>0</v>
      </c>
      <c r="GQ397" s="405" t="n">
        <v>0</v>
      </c>
      <c r="GR397" s="405">
        <f>SUM(GL397:GN397)-SUM(GO397:GQ397)</f>
        <v/>
      </c>
      <c r="GS397" s="405" t="n">
        <v>0</v>
      </c>
      <c r="GT397" s="405">
        <f>+GR397-GS397</f>
        <v/>
      </c>
      <c r="GU397" s="2700">
        <f>365/((+GM397+GN397-GP397-GQ397)/((+GL397+GR397)/2)*DAY(GK397))</f>
        <v/>
      </c>
      <c r="GV397" s="2700">
        <f>+GR397/GM397*DAY(GK397)</f>
        <v/>
      </c>
      <c r="GW397" s="406">
        <f>(GP397+GQ397)/GM397</f>
        <v/>
      </c>
      <c r="GX397" s="406">
        <f>+GO397/(+GO397+GP397+GQ397)</f>
        <v/>
      </c>
      <c r="GY397" s="407">
        <f t="array" ref="GY397">GO397/(SUMPRODUCT(--(CHOOSE({1,2,3},GN397,GP397,GQ397)&gt;0),CHOOSE({1,2,3},GN397,GP397,GQ397))+GM397)</f>
        <v/>
      </c>
    </row>
    <row r="398">
      <c r="A398" s="2699">
        <f>EOMONTH(A399,-1)</f>
        <v/>
      </c>
      <c r="B398" s="405">
        <f>R398+AH398+AX398+BN398+CD398+CT398+DJ398+DZ398+EP398+FF398+FV398+GL398</f>
        <v/>
      </c>
      <c r="C398" s="405">
        <f>S398+AI398+AY398+BO398+CE398+CU398+DK398+EA398+EQ398+FG398+FW398+GM398</f>
        <v/>
      </c>
      <c r="D398" s="405">
        <f>T398+AJ398+AZ398+BP398+CF398+CV398+DL398+EB398+ER398+FH398+FX398+GN398</f>
        <v/>
      </c>
      <c r="E398" s="405">
        <f>U398+AK398+BA398+BQ398+CG398+CW398+DM398+EC398+ES398+FI398+FY398+GO398</f>
        <v/>
      </c>
      <c r="F398" s="405">
        <f>V398+AL398+BB398+BR398+CH398+CX398+DN398+ED398+ET398+FJ398+FZ398+GP398</f>
        <v/>
      </c>
      <c r="G398" s="405">
        <f>W398+AM398+BC398+BS398+CI398+CY398+DO398+EE398+EU398+FK398+GA398+GQ398</f>
        <v/>
      </c>
      <c r="H398" s="405">
        <f>X398+AN398+BD398+BT398+CJ398+CZ398+DP398+EF398+EV398+FL398+GB398+GR398</f>
        <v/>
      </c>
      <c r="I398" s="405">
        <f>Y398+AO398+BE398+BU398+CK398+DA398+DQ398+EG398+EW398+FM398+GC398+GS398</f>
        <v/>
      </c>
      <c r="J398" s="405">
        <f>Z398+AP398+BF398+BV398</f>
        <v/>
      </c>
      <c r="K398" s="2700">
        <f>365/((+C398+D398-F398-G398)/((+B398+H398)/2)*DAY(A398))</f>
        <v/>
      </c>
      <c r="L398" s="2700">
        <f>+H398/C398*DAY(A398)</f>
        <v/>
      </c>
      <c r="M398" s="406">
        <f>(F398+G398)/C398</f>
        <v/>
      </c>
      <c r="N398" s="406">
        <f>+E398/(+E398+F398+G398)</f>
        <v/>
      </c>
      <c r="O398" s="407">
        <f t="array" ref="O398">E398/(SUMPRODUCT(--(CHOOSE({1,2,3},D398,F398,G398)&gt;0),CHOOSE({1,2,3},D398,F398,G398))+C398)</f>
        <v/>
      </c>
      <c r="Q398" s="2699">
        <f>EOMONTH(Q399,-1)</f>
        <v/>
      </c>
      <c r="R398" s="405">
        <f>+X397</f>
        <v/>
      </c>
      <c r="S398" s="405" t="n">
        <v>0</v>
      </c>
      <c r="T398" s="405" t="n">
        <v>0</v>
      </c>
      <c r="U398" s="405" t="n">
        <v>0</v>
      </c>
      <c r="V398" s="405" t="n">
        <v>0</v>
      </c>
      <c r="W398" s="405" t="n">
        <v>0</v>
      </c>
      <c r="X398" s="405">
        <f>SUM(R398:T398)-SUM(U398:W398)</f>
        <v/>
      </c>
      <c r="Y398" s="405" t="n">
        <v>0</v>
      </c>
      <c r="Z398" s="405">
        <f>+X398-Y398</f>
        <v/>
      </c>
      <c r="AA398" s="2700">
        <f>365/((+S398+T398-V398-W398)/((+R398+X398)/2)*DAY(Q398))</f>
        <v/>
      </c>
      <c r="AB398" s="2700">
        <f>+X398/S398*DAY(Q398)</f>
        <v/>
      </c>
      <c r="AC398" s="406">
        <f>(V398+W398)/S398</f>
        <v/>
      </c>
      <c r="AD398" s="406">
        <f>+U398/(+U398+V398+W398)</f>
        <v/>
      </c>
      <c r="AE398" s="407">
        <f t="array" ref="AE398">U398/(SUMPRODUCT(--(CHOOSE({1,2,3},T398,V398,W398)&gt;0),CHOOSE({1,2,3},T398,V398,W398))+S398)</f>
        <v/>
      </c>
      <c r="AG398" s="2699">
        <f>EOMONTH(AG399,-1)</f>
        <v/>
      </c>
      <c r="AH398" s="405">
        <f>+AN397</f>
        <v/>
      </c>
      <c r="AI398" s="405" t="n">
        <v>0</v>
      </c>
      <c r="AJ398" s="405" t="n">
        <v>0</v>
      </c>
      <c r="AK398" s="405" t="n">
        <v>0</v>
      </c>
      <c r="AL398" s="405" t="n">
        <v>0</v>
      </c>
      <c r="AM398" s="405" t="n">
        <v>0</v>
      </c>
      <c r="AN398" s="405">
        <f>SUM(AH398:AJ398)-SUM(AK398:AM398)</f>
        <v/>
      </c>
      <c r="AO398" s="405" t="n">
        <v>0</v>
      </c>
      <c r="AP398" s="405">
        <f>+AN398-AO398</f>
        <v/>
      </c>
      <c r="AQ398" s="2700">
        <f>365/((+AI398+AJ398-AL398-AM398)/((+AH398+AN398)/2)*DAY(AG398))</f>
        <v/>
      </c>
      <c r="AR398" s="2700">
        <f>+AN398/AI398*DAY(AG398)</f>
        <v/>
      </c>
      <c r="AS398" s="406">
        <f>(AL398+AM398)/AI398</f>
        <v/>
      </c>
      <c r="AT398" s="406">
        <f>+AK398/(+AK398+AL398+AM398)</f>
        <v/>
      </c>
      <c r="AU398" s="407">
        <f t="array" ref="AU398">AK398/(SUMPRODUCT(--(CHOOSE({1,2,3},AJ398,AL398,AM398)&gt;0),CHOOSE({1,2,3},AJ398,AL398,AM398))+AI398)</f>
        <v/>
      </c>
      <c r="AW398" s="2699">
        <f>EOMONTH(AW399,-1)</f>
        <v/>
      </c>
      <c r="AX398" s="405">
        <f>+BD397</f>
        <v/>
      </c>
      <c r="AY398" s="405" t="n">
        <v>0</v>
      </c>
      <c r="AZ398" s="405" t="n">
        <v>0</v>
      </c>
      <c r="BA398" s="405" t="n">
        <v>0</v>
      </c>
      <c r="BB398" s="405" t="n">
        <v>0</v>
      </c>
      <c r="BC398" s="405" t="n">
        <v>0</v>
      </c>
      <c r="BD398" s="405">
        <f>SUM(AX398:AZ398)-SUM(BA398:BC398)</f>
        <v/>
      </c>
      <c r="BE398" s="405" t="n">
        <v>0</v>
      </c>
      <c r="BF398" s="405">
        <f>+BD398-BE398</f>
        <v/>
      </c>
      <c r="BG398" s="2700">
        <f>365/((+AY398+AZ398-BB398-BC398)/((+AX398+BD398)/2)*DAY(AW398))</f>
        <v/>
      </c>
      <c r="BH398" s="2700">
        <f>+BD398/AY398*DAY(AW398)</f>
        <v/>
      </c>
      <c r="BI398" s="406">
        <f>(BB398+BC398)/AY398</f>
        <v/>
      </c>
      <c r="BJ398" s="406">
        <f>+BA398/(+BA398+BB398+BC398)</f>
        <v/>
      </c>
      <c r="BK398" s="407">
        <f t="array" ref="BK398">BA398/(SUMPRODUCT(--(CHOOSE({1,2,3},AZ398,BB398,BC398)&gt;0),CHOOSE({1,2,3},AZ398,BB398,BC398))+AY398)</f>
        <v/>
      </c>
      <c r="BM398" s="2699">
        <f>EOMONTH(BM399,-1)</f>
        <v/>
      </c>
      <c r="BN398" s="405">
        <f>+BT397</f>
        <v/>
      </c>
      <c r="BO398" s="405" t="n">
        <v>0</v>
      </c>
      <c r="BP398" s="405" t="n">
        <v>0</v>
      </c>
      <c r="BQ398" s="405" t="n">
        <v>0</v>
      </c>
      <c r="BR398" s="405" t="n">
        <v>0</v>
      </c>
      <c r="BS398" s="405" t="n">
        <v>0</v>
      </c>
      <c r="BT398" s="405">
        <f>SUM(BN398:BP398)-SUM(BQ398:BS398)</f>
        <v/>
      </c>
      <c r="BU398" s="405" t="n">
        <v>0</v>
      </c>
      <c r="BV398" s="405">
        <f>+BT398-BU398</f>
        <v/>
      </c>
      <c r="BW398" s="2700">
        <f>365/((+BO398+BP398-BR398-BS398)/((+BN398+BT398)/2)*DAY(BM398))</f>
        <v/>
      </c>
      <c r="BX398" s="2700">
        <f>+BT398/BO398*DAY(BM398)</f>
        <v/>
      </c>
      <c r="BY398" s="406">
        <f>(BR398+BS398)/BO398</f>
        <v/>
      </c>
      <c r="BZ398" s="406">
        <f>+BQ398/(+BQ398+BR398+BS398)</f>
        <v/>
      </c>
      <c r="CA398" s="407">
        <f t="array" ref="CA398">BQ398/(SUMPRODUCT(--(CHOOSE({1,2,3},BP398,BR398,BS398)&gt;0),CHOOSE({1,2,3},BP398,BR398,BS398))+BO398)</f>
        <v/>
      </c>
      <c r="CC398" s="2699">
        <f>EOMONTH(CC399,-1)</f>
        <v/>
      </c>
      <c r="CD398" s="405">
        <f>+CJ397</f>
        <v/>
      </c>
      <c r="CE398" s="405" t="n">
        <v>0</v>
      </c>
      <c r="CF398" s="405" t="n">
        <v>0</v>
      </c>
      <c r="CG398" s="405" t="n">
        <v>0</v>
      </c>
      <c r="CH398" s="405" t="n">
        <v>0</v>
      </c>
      <c r="CI398" s="405" t="n">
        <v>0</v>
      </c>
      <c r="CJ398" s="405">
        <f>SUM(CD398:CF398)-SUM(CG398:CI398)</f>
        <v/>
      </c>
      <c r="CK398" s="405" t="n">
        <v>0</v>
      </c>
      <c r="CL398" s="405">
        <f>+CJ398-CK398</f>
        <v/>
      </c>
      <c r="CM398" s="2700">
        <f>365/((+CE398+CF398-CH398-CI398)/((+CD398+CJ398)/2)*DAY(CC398))</f>
        <v/>
      </c>
      <c r="CN398" s="2700">
        <f>+CJ398/CE398*DAY(CC398)</f>
        <v/>
      </c>
      <c r="CO398" s="406">
        <f>(CH398+CI398)/CE398</f>
        <v/>
      </c>
      <c r="CP398" s="406">
        <f>+CG398/(+CG398+CH398+CI398)</f>
        <v/>
      </c>
      <c r="CQ398" s="407">
        <f t="array" ref="CQ398">CG398/(SUMPRODUCT(--(CHOOSE({1,2,3},CF398,CH398,CI398)&gt;0),CHOOSE({1,2,3},CF398,CH398,CI398))+CE398)</f>
        <v/>
      </c>
      <c r="CS398" s="2699">
        <f>EOMONTH(CS399,-1)</f>
        <v/>
      </c>
      <c r="CT398" s="405">
        <f>+CZ397</f>
        <v/>
      </c>
      <c r="CU398" s="405" t="n">
        <v>0</v>
      </c>
      <c r="CV398" s="405" t="n">
        <v>0</v>
      </c>
      <c r="CW398" s="405" t="n">
        <v>0</v>
      </c>
      <c r="CX398" s="405" t="n">
        <v>0</v>
      </c>
      <c r="CY398" s="405" t="n">
        <v>0</v>
      </c>
      <c r="CZ398" s="405">
        <f>SUM(CT398:CV398)-SUM(CW398:CY398)</f>
        <v/>
      </c>
      <c r="DA398" s="405" t="n">
        <v>0</v>
      </c>
      <c r="DB398" s="405">
        <f>+CZ398-DA398</f>
        <v/>
      </c>
      <c r="DC398" s="2700">
        <f>365/((+CU398+CV398-CX398-CY398)/((+CT398+CZ398)/2)*DAY(CS398))</f>
        <v/>
      </c>
      <c r="DD398" s="2700">
        <f>+CZ398/CU398*DAY(CS398)</f>
        <v/>
      </c>
      <c r="DE398" s="406">
        <f>(CX398+CY398)/CU398</f>
        <v/>
      </c>
      <c r="DF398" s="406">
        <f>+CW398/(+CW398+CX398+CY398)</f>
        <v/>
      </c>
      <c r="DG398" s="407">
        <f t="array" ref="DG398">CW398/(SUMPRODUCT(--(CHOOSE({1,2,3},CV398,CX398,CY398)&gt;0),CHOOSE({1,2,3},CV398,CX398,CY398))+CU398)</f>
        <v/>
      </c>
      <c r="DI398" s="2699">
        <f>EOMONTH(DI399,-1)</f>
        <v/>
      </c>
      <c r="DJ398" s="405">
        <f>+DP397</f>
        <v/>
      </c>
      <c r="DK398" s="405" t="n">
        <v>0</v>
      </c>
      <c r="DL398" s="405" t="n">
        <v>0</v>
      </c>
      <c r="DM398" s="405" t="n">
        <v>0</v>
      </c>
      <c r="DN398" s="405" t="n">
        <v>0</v>
      </c>
      <c r="DO398" s="405" t="n">
        <v>0</v>
      </c>
      <c r="DP398" s="405">
        <f>SUM(DJ398:DL398)-SUM(DM398:DO398)</f>
        <v/>
      </c>
      <c r="DQ398" s="405" t="n">
        <v>0</v>
      </c>
      <c r="DR398" s="405">
        <f>+DP398-DQ398</f>
        <v/>
      </c>
      <c r="DS398" s="2700">
        <f>365/((+DK398+DL398-DN398-DO398)/((+DJ398+DP398)/2)*DAY(DI398))</f>
        <v/>
      </c>
      <c r="DT398" s="2700">
        <f>+DP398/DK398*DAY(DI398)</f>
        <v/>
      </c>
      <c r="DU398" s="406">
        <f>(DN398+DO398)/DK398</f>
        <v/>
      </c>
      <c r="DV398" s="406">
        <f>+DM398/(+DM398+DN398+DO398)</f>
        <v/>
      </c>
      <c r="DW398" s="407">
        <f t="array" ref="DW398">DM398/(SUMPRODUCT(--(CHOOSE({1,2,3},DL398,DN398,DO398)&gt;0),CHOOSE({1,2,3},DL398,DN398,DO398))+DK398)</f>
        <v/>
      </c>
      <c r="DY398" s="2699">
        <f>EOMONTH(DY399,-1)</f>
        <v/>
      </c>
      <c r="DZ398" s="405">
        <f>+EF397</f>
        <v/>
      </c>
      <c r="EA398" s="405" t="n">
        <v>0</v>
      </c>
      <c r="EB398" s="405" t="n">
        <v>0</v>
      </c>
      <c r="EC398" s="405" t="n">
        <v>0</v>
      </c>
      <c r="ED398" s="405" t="n">
        <v>0</v>
      </c>
      <c r="EE398" s="405" t="n">
        <v>0</v>
      </c>
      <c r="EF398" s="405">
        <f>SUM(DZ398:EB398)-SUM(EC398:EE398)</f>
        <v/>
      </c>
      <c r="EG398" s="405" t="n">
        <v>0</v>
      </c>
      <c r="EH398" s="405">
        <f>+EF398-EG398</f>
        <v/>
      </c>
      <c r="EI398" s="2700">
        <f>365/((+EA398+EB398-ED398-EE398)/((+DZ398+EF398)/2)*DAY(DY398))</f>
        <v/>
      </c>
      <c r="EJ398" s="2700">
        <f>+EF398/EA398*DAY(DY398)</f>
        <v/>
      </c>
      <c r="EK398" s="406">
        <f>(ED398+EE398)/EA398</f>
        <v/>
      </c>
      <c r="EL398" s="406">
        <f>+EC398/(+EC398+ED398+EE398)</f>
        <v/>
      </c>
      <c r="EM398" s="407">
        <f t="array" ref="EM398">EC398/(SUMPRODUCT(--(CHOOSE({1,2,3},EB398,ED398,EE398)&gt;0),CHOOSE({1,2,3},EB398,ED398,EE398))+EA398)</f>
        <v/>
      </c>
      <c r="EO398" s="2699">
        <f>EOMONTH(EO399,-1)</f>
        <v/>
      </c>
      <c r="EP398" s="405">
        <f>+EV397</f>
        <v/>
      </c>
      <c r="EQ398" s="405" t="n">
        <v>0</v>
      </c>
      <c r="ER398" s="405" t="n">
        <v>0</v>
      </c>
      <c r="ES398" s="405" t="n">
        <v>0</v>
      </c>
      <c r="ET398" s="405" t="n">
        <v>0</v>
      </c>
      <c r="EU398" s="405" t="n">
        <v>0</v>
      </c>
      <c r="EV398" s="405">
        <f>SUM(EP398:ER398)-SUM(ES398:EU398)</f>
        <v/>
      </c>
      <c r="EW398" s="405" t="n">
        <v>0</v>
      </c>
      <c r="EX398" s="405">
        <f>+EV398-EW398</f>
        <v/>
      </c>
      <c r="EY398" s="2700">
        <f>365/((+EQ398+ER398-ET398-EU398)/((+EP398+EV398)/2)*DAY(EO398))</f>
        <v/>
      </c>
      <c r="EZ398" s="2700">
        <f>+EV398/EQ398*DAY(EO398)</f>
        <v/>
      </c>
      <c r="FA398" s="406">
        <f>(ET398+EU398)/EQ398</f>
        <v/>
      </c>
      <c r="FB398" s="406">
        <f>+ES398/(+ES398+ET398+EU398)</f>
        <v/>
      </c>
      <c r="FC398" s="407">
        <f t="array" ref="FC398">ES398/(SUMPRODUCT(--(CHOOSE({1,2,3},FH398,FX398,GN398)&gt;0),CHOOSE({1,2,3},FH398,FX398,GN398))+EQ398)</f>
        <v/>
      </c>
      <c r="FE398" s="2699">
        <f>EOMONTH(FE399,-1)</f>
        <v/>
      </c>
      <c r="FF398" s="405">
        <f>+FL397</f>
        <v/>
      </c>
      <c r="FG398" s="405" t="n">
        <v>0</v>
      </c>
      <c r="FH398" s="405" t="n">
        <v>0</v>
      </c>
      <c r="FI398" s="405" t="n">
        <v>0</v>
      </c>
      <c r="FJ398" s="405" t="n">
        <v>0</v>
      </c>
      <c r="FK398" s="405" t="n">
        <v>0</v>
      </c>
      <c r="FL398" s="405">
        <f>SUM(FF398:FH398)-SUM(FI398:FK398)</f>
        <v/>
      </c>
      <c r="FM398" s="405" t="n">
        <v>0</v>
      </c>
      <c r="FN398" s="405">
        <f>+FL398-FM398</f>
        <v/>
      </c>
      <c r="FO398" s="2700">
        <f>365/((+FG398+FH398-FJ398-FK398)/((+FF398+FL398)/2)*DAY(FE398))</f>
        <v/>
      </c>
      <c r="FP398" s="2700">
        <f>+FL398/FG398*DAY(FE398)</f>
        <v/>
      </c>
      <c r="FQ398" s="406">
        <f>(FJ398+FK398)/FG398</f>
        <v/>
      </c>
      <c r="FR398" s="406">
        <f>+FI398/(+FI398+FJ398+FK398)</f>
        <v/>
      </c>
      <c r="FS398" s="407">
        <f t="array" ref="FS398">FI398/(SUMPRODUCT(--(CHOOSE({1,2,3},FH398,FJ398,FK398)&gt;0),CHOOSE({1,2,3},FH398,FJ398,FK398))+FG398)</f>
        <v/>
      </c>
      <c r="FU398" s="2699">
        <f>EOMONTH(FU399,-1)</f>
        <v/>
      </c>
      <c r="FV398" s="405">
        <f>+GB397</f>
        <v/>
      </c>
      <c r="FW398" s="405" t="n">
        <v>0</v>
      </c>
      <c r="FX398" s="405" t="n">
        <v>0</v>
      </c>
      <c r="FY398" s="405" t="n">
        <v>0</v>
      </c>
      <c r="FZ398" s="405" t="n">
        <v>0</v>
      </c>
      <c r="GA398" s="405" t="n">
        <v>0</v>
      </c>
      <c r="GB398" s="405">
        <f>SUM(FV398:FX398)-SUM(FY398:GA398)</f>
        <v/>
      </c>
      <c r="GC398" s="405" t="n">
        <v>0</v>
      </c>
      <c r="GD398" s="405">
        <f>+GB398-GC398</f>
        <v/>
      </c>
      <c r="GE398" s="2700">
        <f>365/((+FW398+FX398-FZ398-GA398)/((+FV398+GB398)/2)*DAY(FU398))</f>
        <v/>
      </c>
      <c r="GF398" s="2700">
        <f>+GB398/FW398*DAY(FU398)</f>
        <v/>
      </c>
      <c r="GG398" s="406">
        <f>(FZ398+GA398)/FW398</f>
        <v/>
      </c>
      <c r="GH398" s="406">
        <f>+FY398/(+FY398+FZ398+GA398)</f>
        <v/>
      </c>
      <c r="GI398" s="407">
        <f t="array" ref="GI398">FY398/(SUMPRODUCT(--(CHOOSE({1,2,3},FX398,FZ398,GA398)&gt;0),CHOOSE({1,2,3},FX398,FZ398,GA398))+FW398)</f>
        <v/>
      </c>
      <c r="GK398" s="2699">
        <f>EOMONTH(GK399,-1)</f>
        <v/>
      </c>
      <c r="GL398" s="405">
        <f>+GR397</f>
        <v/>
      </c>
      <c r="GM398" s="405" t="n">
        <v>0</v>
      </c>
      <c r="GN398" s="405" t="n">
        <v>0</v>
      </c>
      <c r="GO398" s="405" t="n">
        <v>0</v>
      </c>
      <c r="GP398" s="405" t="n">
        <v>0</v>
      </c>
      <c r="GQ398" s="405" t="n">
        <v>0</v>
      </c>
      <c r="GR398" s="405">
        <f>SUM(GL398:GN398)-SUM(GO398:GQ398)</f>
        <v/>
      </c>
      <c r="GS398" s="405" t="n">
        <v>0</v>
      </c>
      <c r="GT398" s="405">
        <f>+GR398-GS398</f>
        <v/>
      </c>
      <c r="GU398" s="2700">
        <f>365/((+GM398+GN398-GP398-GQ398)/((+GL398+GR398)/2)*DAY(GK398))</f>
        <v/>
      </c>
      <c r="GV398" s="2700">
        <f>+GR398/GM398*DAY(GK398)</f>
        <v/>
      </c>
      <c r="GW398" s="406">
        <f>(GP398+GQ398)/GM398</f>
        <v/>
      </c>
      <c r="GX398" s="406">
        <f>+GO398/(+GO398+GP398+GQ398)</f>
        <v/>
      </c>
      <c r="GY398" s="407">
        <f t="array" ref="GY398">GO398/(SUMPRODUCT(--(CHOOSE({1,2,3},GN398,GP398,GQ398)&gt;0),CHOOSE({1,2,3},GN398,GP398,GQ398))+GM398)</f>
        <v/>
      </c>
    </row>
    <row r="399">
      <c r="A399" s="2699">
        <f>EOMONTH(A400,-1)</f>
        <v/>
      </c>
      <c r="B399" s="405">
        <f>R399+AH399+AX399+BN399+CD399+CT399+DJ399+DZ399+EP399+FF399+FV399+GL399</f>
        <v/>
      </c>
      <c r="C399" s="405">
        <f>S399+AI399+AY399+BO399+CE399+CU399+DK399+EA399+EQ399+FG399+FW399+GM399</f>
        <v/>
      </c>
      <c r="D399" s="405">
        <f>T399+AJ399+AZ399+BP399+CF399+CV399+DL399+EB399+ER399+FH399+FX399+GN399</f>
        <v/>
      </c>
      <c r="E399" s="405">
        <f>U399+AK399+BA399+BQ399+CG399+CW399+DM399+EC399+ES399+FI399+FY399+GO399</f>
        <v/>
      </c>
      <c r="F399" s="405">
        <f>V399+AL399+BB399+BR399+CH399+CX399+DN399+ED399+ET399+FJ399+FZ399+GP399</f>
        <v/>
      </c>
      <c r="G399" s="405">
        <f>W399+AM399+BC399+BS399+CI399+CY399+DO399+EE399+EU399+FK399+GA399+GQ399</f>
        <v/>
      </c>
      <c r="H399" s="405">
        <f>X399+AN399+BD399+BT399+CJ399+CZ399+DP399+EF399+EV399+FL399+GB399+GR399</f>
        <v/>
      </c>
      <c r="I399" s="405">
        <f>Y399+AO399+BE399+BU399+CK399+DA399+DQ399+EG399+EW399+FM399+GC399+GS399</f>
        <v/>
      </c>
      <c r="J399" s="405">
        <f>Z399+AP399+BF399+BV399</f>
        <v/>
      </c>
      <c r="K399" s="2700">
        <f>365/((+C399+D399-F399-G399)/((+B399+H399)/2)*DAY(A399))</f>
        <v/>
      </c>
      <c r="L399" s="2700">
        <f>+H399/C399*DAY(A399)</f>
        <v/>
      </c>
      <c r="M399" s="406">
        <f>(F399+G399)/C399</f>
        <v/>
      </c>
      <c r="N399" s="406">
        <f>+E399/(+E399+F399+G399)</f>
        <v/>
      </c>
      <c r="O399" s="407">
        <f t="array" ref="O399">E399/(SUMPRODUCT(--(CHOOSE({1,2,3},D399,F399,G399)&gt;0),CHOOSE({1,2,3},D399,F399,G399))+C399)</f>
        <v/>
      </c>
      <c r="Q399" s="2699">
        <f>EOMONTH(Q400,-1)</f>
        <v/>
      </c>
      <c r="R399" s="405">
        <f>+X398</f>
        <v/>
      </c>
      <c r="S399" s="405" t="n">
        <v>0</v>
      </c>
      <c r="T399" s="405" t="n">
        <v>0</v>
      </c>
      <c r="U399" s="405" t="n">
        <v>0</v>
      </c>
      <c r="V399" s="405" t="n">
        <v>0</v>
      </c>
      <c r="W399" s="405" t="n">
        <v>0</v>
      </c>
      <c r="X399" s="405">
        <f>SUM(R399:T399)-SUM(U399:W399)</f>
        <v/>
      </c>
      <c r="Y399" s="405" t="n">
        <v>0</v>
      </c>
      <c r="Z399" s="405">
        <f>+X399-Y399</f>
        <v/>
      </c>
      <c r="AA399" s="2700">
        <f>365/((+S399+T399-V399-W399)/((+R399+X399)/2)*DAY(Q399))</f>
        <v/>
      </c>
      <c r="AB399" s="2700">
        <f>+X399/S399*DAY(Q399)</f>
        <v/>
      </c>
      <c r="AC399" s="406">
        <f>(V399+W399)/S399</f>
        <v/>
      </c>
      <c r="AD399" s="406">
        <f>+U399/(+U399+V399+W399)</f>
        <v/>
      </c>
      <c r="AE399" s="407">
        <f t="array" ref="AE399">U399/(SUMPRODUCT(--(CHOOSE({1,2,3},T399,V399,W399)&gt;0),CHOOSE({1,2,3},T399,V399,W399))+S399)</f>
        <v/>
      </c>
      <c r="AG399" s="2699">
        <f>EOMONTH(AG400,-1)</f>
        <v/>
      </c>
      <c r="AH399" s="405">
        <f>+AN398</f>
        <v/>
      </c>
      <c r="AI399" s="405" t="n">
        <v>0</v>
      </c>
      <c r="AJ399" s="405" t="n">
        <v>0</v>
      </c>
      <c r="AK399" s="405" t="n">
        <v>0</v>
      </c>
      <c r="AL399" s="405" t="n">
        <v>0</v>
      </c>
      <c r="AM399" s="405" t="n">
        <v>0</v>
      </c>
      <c r="AN399" s="405">
        <f>SUM(AH399:AJ399)-SUM(AK399:AM399)</f>
        <v/>
      </c>
      <c r="AO399" s="405" t="n">
        <v>0</v>
      </c>
      <c r="AP399" s="405">
        <f>+AN399-AO399</f>
        <v/>
      </c>
      <c r="AQ399" s="2700">
        <f>365/((+AI399+AJ399-AL399-AM399)/((+AH399+AN399)/2)*DAY(AG399))</f>
        <v/>
      </c>
      <c r="AR399" s="2700">
        <f>+AN399/AI399*DAY(AG399)</f>
        <v/>
      </c>
      <c r="AS399" s="406">
        <f>(AL399+AM399)/AI399</f>
        <v/>
      </c>
      <c r="AT399" s="406">
        <f>+AK399/(+AK399+AL399+AM399)</f>
        <v/>
      </c>
      <c r="AU399" s="407">
        <f t="array" ref="AU399">AK399/(SUMPRODUCT(--(CHOOSE({1,2,3},AJ399,AL399,AM399)&gt;0),CHOOSE({1,2,3},AJ399,AL399,AM399))+AI399)</f>
        <v/>
      </c>
      <c r="AW399" s="2699">
        <f>EOMONTH(AW400,-1)</f>
        <v/>
      </c>
      <c r="AX399" s="405">
        <f>+BD398</f>
        <v/>
      </c>
      <c r="AY399" s="405" t="n">
        <v>0</v>
      </c>
      <c r="AZ399" s="405" t="n">
        <v>0</v>
      </c>
      <c r="BA399" s="405" t="n">
        <v>0</v>
      </c>
      <c r="BB399" s="405" t="n">
        <v>0</v>
      </c>
      <c r="BC399" s="405" t="n">
        <v>0</v>
      </c>
      <c r="BD399" s="405">
        <f>SUM(AX399:AZ399)-SUM(BA399:BC399)</f>
        <v/>
      </c>
      <c r="BE399" s="405" t="n">
        <v>0</v>
      </c>
      <c r="BF399" s="405">
        <f>+BD399-BE399</f>
        <v/>
      </c>
      <c r="BG399" s="2700">
        <f>365/((+AY399+AZ399-BB399-BC399)/((+AX399+BD399)/2)*DAY(AW399))</f>
        <v/>
      </c>
      <c r="BH399" s="2700">
        <f>+BD399/AY399*DAY(AW399)</f>
        <v/>
      </c>
      <c r="BI399" s="406">
        <f>(BB399+BC399)/AY399</f>
        <v/>
      </c>
      <c r="BJ399" s="406">
        <f>+BA399/(+BA399+BB399+BC399)</f>
        <v/>
      </c>
      <c r="BK399" s="407">
        <f t="array" ref="BK399">BA399/(SUMPRODUCT(--(CHOOSE({1,2,3},AZ399,BB399,BC399)&gt;0),CHOOSE({1,2,3},AZ399,BB399,BC399))+AY399)</f>
        <v/>
      </c>
      <c r="BM399" s="2699">
        <f>EOMONTH(BM400,-1)</f>
        <v/>
      </c>
      <c r="BN399" s="405">
        <f>+BT398</f>
        <v/>
      </c>
      <c r="BO399" s="405" t="n">
        <v>0</v>
      </c>
      <c r="BP399" s="405" t="n">
        <v>0</v>
      </c>
      <c r="BQ399" s="405" t="n">
        <v>0</v>
      </c>
      <c r="BR399" s="405" t="n">
        <v>0</v>
      </c>
      <c r="BS399" s="405" t="n">
        <v>0</v>
      </c>
      <c r="BT399" s="405">
        <f>SUM(BN399:BP399)-SUM(BQ399:BS399)</f>
        <v/>
      </c>
      <c r="BU399" s="405" t="n">
        <v>0</v>
      </c>
      <c r="BV399" s="405">
        <f>+BT399-BU399</f>
        <v/>
      </c>
      <c r="BW399" s="2700">
        <f>365/((+BO399+BP399-BR399-BS399)/((+BN399+BT399)/2)*DAY(BM399))</f>
        <v/>
      </c>
      <c r="BX399" s="2700">
        <f>+BT399/BO399*DAY(BM399)</f>
        <v/>
      </c>
      <c r="BY399" s="406">
        <f>(BR399+BS399)/BO399</f>
        <v/>
      </c>
      <c r="BZ399" s="406">
        <f>+BQ399/(+BQ399+BR399+BS399)</f>
        <v/>
      </c>
      <c r="CA399" s="407">
        <f t="array" ref="CA399">BQ399/(SUMPRODUCT(--(CHOOSE({1,2,3},BP399,BR399,BS399)&gt;0),CHOOSE({1,2,3},BP399,BR399,BS399))+BO399)</f>
        <v/>
      </c>
      <c r="CC399" s="2699">
        <f>EOMONTH(CC400,-1)</f>
        <v/>
      </c>
      <c r="CD399" s="405">
        <f>+CJ398</f>
        <v/>
      </c>
      <c r="CE399" s="405" t="n">
        <v>0</v>
      </c>
      <c r="CF399" s="405" t="n">
        <v>0</v>
      </c>
      <c r="CG399" s="405" t="n">
        <v>0</v>
      </c>
      <c r="CH399" s="405" t="n">
        <v>0</v>
      </c>
      <c r="CI399" s="405" t="n">
        <v>0</v>
      </c>
      <c r="CJ399" s="405">
        <f>SUM(CD399:CF399)-SUM(CG399:CI399)</f>
        <v/>
      </c>
      <c r="CK399" s="405" t="n">
        <v>0</v>
      </c>
      <c r="CL399" s="405">
        <f>+CJ399-CK399</f>
        <v/>
      </c>
      <c r="CM399" s="2700">
        <f>365/((+CE399+CF399-CH399-CI399)/((+CD399+CJ399)/2)*DAY(CC399))</f>
        <v/>
      </c>
      <c r="CN399" s="2700">
        <f>+CJ399/CE399*DAY(CC399)</f>
        <v/>
      </c>
      <c r="CO399" s="406">
        <f>(CH399+CI399)/CE399</f>
        <v/>
      </c>
      <c r="CP399" s="406">
        <f>+CG399/(+CG399+CH399+CI399)</f>
        <v/>
      </c>
      <c r="CQ399" s="407">
        <f t="array" ref="CQ399">CG399/(SUMPRODUCT(--(CHOOSE({1,2,3},CF399,CH399,CI399)&gt;0),CHOOSE({1,2,3},CF399,CH399,CI399))+CE399)</f>
        <v/>
      </c>
      <c r="CS399" s="2699">
        <f>EOMONTH(CS400,-1)</f>
        <v/>
      </c>
      <c r="CT399" s="405">
        <f>+CZ398</f>
        <v/>
      </c>
      <c r="CU399" s="405" t="n">
        <v>0</v>
      </c>
      <c r="CV399" s="405" t="n">
        <v>0</v>
      </c>
      <c r="CW399" s="405" t="n">
        <v>0</v>
      </c>
      <c r="CX399" s="405" t="n">
        <v>0</v>
      </c>
      <c r="CY399" s="405" t="n">
        <v>0</v>
      </c>
      <c r="CZ399" s="405">
        <f>SUM(CT399:CV399)-SUM(CW399:CY399)</f>
        <v/>
      </c>
      <c r="DA399" s="405" t="n">
        <v>0</v>
      </c>
      <c r="DB399" s="405">
        <f>+CZ399-DA399</f>
        <v/>
      </c>
      <c r="DC399" s="2700">
        <f>365/((+CU399+CV399-CX399-CY399)/((+CT399+CZ399)/2)*DAY(CS399))</f>
        <v/>
      </c>
      <c r="DD399" s="2700">
        <f>+CZ399/CU399*DAY(CS399)</f>
        <v/>
      </c>
      <c r="DE399" s="406">
        <f>(CX399+CY399)/CU399</f>
        <v/>
      </c>
      <c r="DF399" s="406">
        <f>+CW399/(+CW399+CX399+CY399)</f>
        <v/>
      </c>
      <c r="DG399" s="407">
        <f t="array" ref="DG399">CW399/(SUMPRODUCT(--(CHOOSE({1,2,3},CV399,CX399,CY399)&gt;0),CHOOSE({1,2,3},CV399,CX399,CY399))+CU399)</f>
        <v/>
      </c>
      <c r="DI399" s="2699">
        <f>EOMONTH(DI400,-1)</f>
        <v/>
      </c>
      <c r="DJ399" s="405">
        <f>+DP398</f>
        <v/>
      </c>
      <c r="DK399" s="405" t="n">
        <v>0</v>
      </c>
      <c r="DL399" s="405" t="n">
        <v>0</v>
      </c>
      <c r="DM399" s="405" t="n">
        <v>0</v>
      </c>
      <c r="DN399" s="405" t="n">
        <v>0</v>
      </c>
      <c r="DO399" s="405" t="n">
        <v>0</v>
      </c>
      <c r="DP399" s="405">
        <f>SUM(DJ399:DL399)-SUM(DM399:DO399)</f>
        <v/>
      </c>
      <c r="DQ399" s="405" t="n">
        <v>0</v>
      </c>
      <c r="DR399" s="405">
        <f>+DP399-DQ399</f>
        <v/>
      </c>
      <c r="DS399" s="2700">
        <f>365/((+DK399+DL399-DN399-DO399)/((+DJ399+DP399)/2)*DAY(DI399))</f>
        <v/>
      </c>
      <c r="DT399" s="2700">
        <f>+DP399/DK399*DAY(DI399)</f>
        <v/>
      </c>
      <c r="DU399" s="406">
        <f>(DN399+DO399)/DK399</f>
        <v/>
      </c>
      <c r="DV399" s="406">
        <f>+DM399/(+DM399+DN399+DO399)</f>
        <v/>
      </c>
      <c r="DW399" s="407">
        <f t="array" ref="DW399">DM399/(SUMPRODUCT(--(CHOOSE({1,2,3},DL399,DN399,DO399)&gt;0),CHOOSE({1,2,3},DL399,DN399,DO399))+DK399)</f>
        <v/>
      </c>
      <c r="DY399" s="2699">
        <f>EOMONTH(DY400,-1)</f>
        <v/>
      </c>
      <c r="DZ399" s="405">
        <f>+EF398</f>
        <v/>
      </c>
      <c r="EA399" s="405" t="n">
        <v>0</v>
      </c>
      <c r="EB399" s="405" t="n">
        <v>0</v>
      </c>
      <c r="EC399" s="405" t="n">
        <v>0</v>
      </c>
      <c r="ED399" s="405" t="n">
        <v>0</v>
      </c>
      <c r="EE399" s="405" t="n">
        <v>0</v>
      </c>
      <c r="EF399" s="405">
        <f>SUM(DZ399:EB399)-SUM(EC399:EE399)</f>
        <v/>
      </c>
      <c r="EG399" s="405" t="n">
        <v>0</v>
      </c>
      <c r="EH399" s="405">
        <f>+EF399-EG399</f>
        <v/>
      </c>
      <c r="EI399" s="2700">
        <f>365/((+EA399+EB399-ED399-EE399)/((+DZ399+EF399)/2)*DAY(DY399))</f>
        <v/>
      </c>
      <c r="EJ399" s="2700">
        <f>+EF399/EA399*DAY(DY399)</f>
        <v/>
      </c>
      <c r="EK399" s="406">
        <f>(ED399+EE399)/EA399</f>
        <v/>
      </c>
      <c r="EL399" s="406">
        <f>+EC399/(+EC399+ED399+EE399)</f>
        <v/>
      </c>
      <c r="EM399" s="407">
        <f t="array" ref="EM399">EC399/(SUMPRODUCT(--(CHOOSE({1,2,3},EB399,ED399,EE399)&gt;0),CHOOSE({1,2,3},EB399,ED399,EE399))+EA399)</f>
        <v/>
      </c>
      <c r="EO399" s="2699">
        <f>EOMONTH(EO400,-1)</f>
        <v/>
      </c>
      <c r="EP399" s="405">
        <f>+EV398</f>
        <v/>
      </c>
      <c r="EQ399" s="405" t="n">
        <v>0</v>
      </c>
      <c r="ER399" s="405" t="n">
        <v>0</v>
      </c>
      <c r="ES399" s="405" t="n">
        <v>0</v>
      </c>
      <c r="ET399" s="405" t="n">
        <v>0</v>
      </c>
      <c r="EU399" s="405" t="n">
        <v>0</v>
      </c>
      <c r="EV399" s="405">
        <f>SUM(EP399:ER399)-SUM(ES399:EU399)</f>
        <v/>
      </c>
      <c r="EW399" s="405" t="n">
        <v>0</v>
      </c>
      <c r="EX399" s="405">
        <f>+EV399-EW399</f>
        <v/>
      </c>
      <c r="EY399" s="2700">
        <f>365/((+EQ399+ER399-ET399-EU399)/((+EP399+EV399)/2)*DAY(EO399))</f>
        <v/>
      </c>
      <c r="EZ399" s="2700">
        <f>+EV399/EQ399*DAY(EO399)</f>
        <v/>
      </c>
      <c r="FA399" s="406">
        <f>(ET399+EU399)/EQ399</f>
        <v/>
      </c>
      <c r="FB399" s="406">
        <f>+ES399/(+ES399+ET399+EU399)</f>
        <v/>
      </c>
      <c r="FC399" s="407">
        <f t="array" ref="FC399">ES399/(SUMPRODUCT(--(CHOOSE({1,2,3},FH399,FX399,GN399)&gt;0),CHOOSE({1,2,3},FH399,FX399,GN399))+EQ399)</f>
        <v/>
      </c>
      <c r="FE399" s="2699">
        <f>EOMONTH(FE400,-1)</f>
        <v/>
      </c>
      <c r="FF399" s="405">
        <f>+FL398</f>
        <v/>
      </c>
      <c r="FG399" s="405" t="n">
        <v>0</v>
      </c>
      <c r="FH399" s="405" t="n">
        <v>0</v>
      </c>
      <c r="FI399" s="405" t="n">
        <v>0</v>
      </c>
      <c r="FJ399" s="405" t="n">
        <v>0</v>
      </c>
      <c r="FK399" s="405" t="n">
        <v>0</v>
      </c>
      <c r="FL399" s="405">
        <f>SUM(FF399:FH399)-SUM(FI399:FK399)</f>
        <v/>
      </c>
      <c r="FM399" s="405" t="n">
        <v>0</v>
      </c>
      <c r="FN399" s="405">
        <f>+FL399-FM399</f>
        <v/>
      </c>
      <c r="FO399" s="2700">
        <f>365/((+FG399+FH399-FJ399-FK399)/((+FF399+FL399)/2)*DAY(FE399))</f>
        <v/>
      </c>
      <c r="FP399" s="2700">
        <f>+FL399/FG399*DAY(FE399)</f>
        <v/>
      </c>
      <c r="FQ399" s="406">
        <f>(FJ399+FK399)/FG399</f>
        <v/>
      </c>
      <c r="FR399" s="406">
        <f>+FI399/(+FI399+FJ399+FK399)</f>
        <v/>
      </c>
      <c r="FS399" s="407">
        <f t="array" ref="FS399">FI399/(SUMPRODUCT(--(CHOOSE({1,2,3},FH399,FJ399,FK399)&gt;0),CHOOSE({1,2,3},FH399,FJ399,FK399))+FG399)</f>
        <v/>
      </c>
      <c r="FU399" s="2699">
        <f>EOMONTH(FU400,-1)</f>
        <v/>
      </c>
      <c r="FV399" s="405">
        <f>+GB398</f>
        <v/>
      </c>
      <c r="FW399" s="405" t="n">
        <v>0</v>
      </c>
      <c r="FX399" s="405" t="n">
        <v>0</v>
      </c>
      <c r="FY399" s="405" t="n">
        <v>0</v>
      </c>
      <c r="FZ399" s="405" t="n">
        <v>0</v>
      </c>
      <c r="GA399" s="405" t="n">
        <v>0</v>
      </c>
      <c r="GB399" s="405">
        <f>SUM(FV399:FX399)-SUM(FY399:GA399)</f>
        <v/>
      </c>
      <c r="GC399" s="405" t="n">
        <v>0</v>
      </c>
      <c r="GD399" s="405">
        <f>+GB399-GC399</f>
        <v/>
      </c>
      <c r="GE399" s="2700">
        <f>365/((+FW399+FX399-FZ399-GA399)/((+FV399+GB399)/2)*DAY(FU399))</f>
        <v/>
      </c>
      <c r="GF399" s="2700">
        <f>+GB399/FW399*DAY(FU399)</f>
        <v/>
      </c>
      <c r="GG399" s="406">
        <f>(FZ399+GA399)/FW399</f>
        <v/>
      </c>
      <c r="GH399" s="406">
        <f>+FY399/(+FY399+FZ399+GA399)</f>
        <v/>
      </c>
      <c r="GI399" s="407">
        <f t="array" ref="GI399">FY399/(SUMPRODUCT(--(CHOOSE({1,2,3},FX399,FZ399,GA399)&gt;0),CHOOSE({1,2,3},FX399,FZ399,GA399))+FW399)</f>
        <v/>
      </c>
      <c r="GK399" s="2699">
        <f>EOMONTH(GK400,-1)</f>
        <v/>
      </c>
      <c r="GL399" s="405">
        <f>+GR398</f>
        <v/>
      </c>
      <c r="GM399" s="405" t="n">
        <v>0</v>
      </c>
      <c r="GN399" s="405" t="n">
        <v>0</v>
      </c>
      <c r="GO399" s="405" t="n">
        <v>0</v>
      </c>
      <c r="GP399" s="405" t="n">
        <v>0</v>
      </c>
      <c r="GQ399" s="405" t="n">
        <v>0</v>
      </c>
      <c r="GR399" s="405">
        <f>SUM(GL399:GN399)-SUM(GO399:GQ399)</f>
        <v/>
      </c>
      <c r="GS399" s="405" t="n">
        <v>0</v>
      </c>
      <c r="GT399" s="405">
        <f>+GR399-GS399</f>
        <v/>
      </c>
      <c r="GU399" s="2700">
        <f>365/((+GM399+GN399-GP399-GQ399)/((+GL399+GR399)/2)*DAY(GK399))</f>
        <v/>
      </c>
      <c r="GV399" s="2700">
        <f>+GR399/GM399*DAY(GK399)</f>
        <v/>
      </c>
      <c r="GW399" s="406">
        <f>(GP399+GQ399)/GM399</f>
        <v/>
      </c>
      <c r="GX399" s="406">
        <f>+GO399/(+GO399+GP399+GQ399)</f>
        <v/>
      </c>
      <c r="GY399" s="407">
        <f t="array" ref="GY399">GO399/(SUMPRODUCT(--(CHOOSE({1,2,3},GN399,GP399,GQ399)&gt;0),CHOOSE({1,2,3},GN399,GP399,GQ399))+GM399)</f>
        <v/>
      </c>
    </row>
    <row r="400">
      <c r="A400" s="2699">
        <f>EOMONTH(A401,-1)</f>
        <v/>
      </c>
      <c r="B400" s="405">
        <f>R400+AH400+AX400+BN400+CD400+CT400+DJ400+DZ400+EP400+FF400+FV400+GL400</f>
        <v/>
      </c>
      <c r="C400" s="405">
        <f>S400+AI400+AY400+BO400+CE400+CU400+DK400+EA400+EQ400+FG400+FW400+GM400</f>
        <v/>
      </c>
      <c r="D400" s="405">
        <f>T400+AJ400+AZ400+BP400+CF400+CV400+DL400+EB400+ER400+FH400+FX400+GN400</f>
        <v/>
      </c>
      <c r="E400" s="405">
        <f>U400+AK400+BA400+BQ400+CG400+CW400+DM400+EC400+ES400+FI400+FY400+GO400</f>
        <v/>
      </c>
      <c r="F400" s="405">
        <f>V400+AL400+BB400+BR400+CH400+CX400+DN400+ED400+ET400+FJ400+FZ400+GP400</f>
        <v/>
      </c>
      <c r="G400" s="405">
        <f>W400+AM400+BC400+BS400+CI400+CY400+DO400+EE400+EU400+FK400+GA400+GQ400</f>
        <v/>
      </c>
      <c r="H400" s="405">
        <f>X400+AN400+BD400+BT400+CJ400+CZ400+DP400+EF400+EV400+FL400+GB400+GR400</f>
        <v/>
      </c>
      <c r="I400" s="405">
        <f>Y400+AO400+BE400+BU400+CK400+DA400+DQ400+EG400+EW400+FM400+GC400+GS400</f>
        <v/>
      </c>
      <c r="J400" s="405">
        <f>Z400+AP400+BF400+BV400</f>
        <v/>
      </c>
      <c r="K400" s="2700">
        <f>365/((+C400+D400-F400-G400)/((+B400+H400)/2)*DAY(A400))</f>
        <v/>
      </c>
      <c r="L400" s="2700">
        <f>+H400/C400*DAY(A400)</f>
        <v/>
      </c>
      <c r="M400" s="406">
        <f>(F400+G400)/C400</f>
        <v/>
      </c>
      <c r="N400" s="406">
        <f>+E400/(+E400+F400+G400)</f>
        <v/>
      </c>
      <c r="O400" s="407">
        <f t="array" ref="O400">E400/(SUMPRODUCT(--(CHOOSE({1,2,3},D400,F400,G400)&gt;0),CHOOSE({1,2,3},D400,F400,G400))+C400)</f>
        <v/>
      </c>
      <c r="Q400" s="2699">
        <f>EOMONTH(Q401,-1)</f>
        <v/>
      </c>
      <c r="R400" s="405">
        <f>+X399</f>
        <v/>
      </c>
      <c r="S400" s="405" t="n">
        <v>0</v>
      </c>
      <c r="T400" s="405" t="n">
        <v>0</v>
      </c>
      <c r="U400" s="405" t="n">
        <v>0</v>
      </c>
      <c r="V400" s="405" t="n">
        <v>0</v>
      </c>
      <c r="W400" s="405" t="n">
        <v>0</v>
      </c>
      <c r="X400" s="405">
        <f>SUM(R400:T400)-SUM(U400:W400)</f>
        <v/>
      </c>
      <c r="Y400" s="405" t="n">
        <v>0</v>
      </c>
      <c r="Z400" s="405">
        <f>+X400-Y400</f>
        <v/>
      </c>
      <c r="AA400" s="2700">
        <f>365/((+S400+T400-V400-W400)/((+R400+X400)/2)*DAY(Q400))</f>
        <v/>
      </c>
      <c r="AB400" s="2700">
        <f>+X400/S400*DAY(Q400)</f>
        <v/>
      </c>
      <c r="AC400" s="406">
        <f>(V400+W400)/S400</f>
        <v/>
      </c>
      <c r="AD400" s="406">
        <f>+U400/(+U400+V400+W400)</f>
        <v/>
      </c>
      <c r="AE400" s="407">
        <f t="array" ref="AE400">U400/(SUMPRODUCT(--(CHOOSE({1,2,3},T400,V400,W400)&gt;0),CHOOSE({1,2,3},T400,V400,W400))+S400)</f>
        <v/>
      </c>
      <c r="AG400" s="2699">
        <f>EOMONTH(AG401,-1)</f>
        <v/>
      </c>
      <c r="AH400" s="405">
        <f>+AN399</f>
        <v/>
      </c>
      <c r="AI400" s="405" t="n">
        <v>0</v>
      </c>
      <c r="AJ400" s="405" t="n">
        <v>0</v>
      </c>
      <c r="AK400" s="405" t="n">
        <v>0</v>
      </c>
      <c r="AL400" s="405" t="n">
        <v>0</v>
      </c>
      <c r="AM400" s="405" t="n">
        <v>0</v>
      </c>
      <c r="AN400" s="405">
        <f>SUM(AH400:AJ400)-SUM(AK400:AM400)</f>
        <v/>
      </c>
      <c r="AO400" s="405" t="n">
        <v>0</v>
      </c>
      <c r="AP400" s="405">
        <f>+AN400-AO400</f>
        <v/>
      </c>
      <c r="AQ400" s="2700">
        <f>365/((+AI400+AJ400-AL400-AM400)/((+AH400+AN400)/2)*DAY(AG400))</f>
        <v/>
      </c>
      <c r="AR400" s="2700">
        <f>+AN400/AI400*DAY(AG400)</f>
        <v/>
      </c>
      <c r="AS400" s="406">
        <f>(AL400+AM400)/AI400</f>
        <v/>
      </c>
      <c r="AT400" s="406">
        <f>+AK400/(+AK400+AL400+AM400)</f>
        <v/>
      </c>
      <c r="AU400" s="407">
        <f t="array" ref="AU400">AK400/(SUMPRODUCT(--(CHOOSE({1,2,3},AJ400,AL400,AM400)&gt;0),CHOOSE({1,2,3},AJ400,AL400,AM400))+AI400)</f>
        <v/>
      </c>
      <c r="AW400" s="2699">
        <f>EOMONTH(AW401,-1)</f>
        <v/>
      </c>
      <c r="AX400" s="405">
        <f>+BD399</f>
        <v/>
      </c>
      <c r="AY400" s="405" t="n">
        <v>0</v>
      </c>
      <c r="AZ400" s="405" t="n">
        <v>0</v>
      </c>
      <c r="BA400" s="405" t="n">
        <v>0</v>
      </c>
      <c r="BB400" s="405" t="n">
        <v>0</v>
      </c>
      <c r="BC400" s="405" t="n">
        <v>0</v>
      </c>
      <c r="BD400" s="405">
        <f>SUM(AX400:AZ400)-SUM(BA400:BC400)</f>
        <v/>
      </c>
      <c r="BE400" s="405" t="n">
        <v>0</v>
      </c>
      <c r="BF400" s="405">
        <f>+BD400-BE400</f>
        <v/>
      </c>
      <c r="BG400" s="2700">
        <f>365/((+AY400+AZ400-BB400-BC400)/((+AX400+BD400)/2)*DAY(AW400))</f>
        <v/>
      </c>
      <c r="BH400" s="2700">
        <f>+BD400/AY400*DAY(AW400)</f>
        <v/>
      </c>
      <c r="BI400" s="406">
        <f>(BB400+BC400)/AY400</f>
        <v/>
      </c>
      <c r="BJ400" s="406">
        <f>+BA400/(+BA400+BB400+BC400)</f>
        <v/>
      </c>
      <c r="BK400" s="407">
        <f t="array" ref="BK400">BA400/(SUMPRODUCT(--(CHOOSE({1,2,3},AZ400,BB400,BC400)&gt;0),CHOOSE({1,2,3},AZ400,BB400,BC400))+AY400)</f>
        <v/>
      </c>
      <c r="BM400" s="2699">
        <f>EOMONTH(BM401,-1)</f>
        <v/>
      </c>
      <c r="BN400" s="405">
        <f>+BT399</f>
        <v/>
      </c>
      <c r="BO400" s="405" t="n">
        <v>0</v>
      </c>
      <c r="BP400" s="405" t="n">
        <v>0</v>
      </c>
      <c r="BQ400" s="405" t="n">
        <v>0</v>
      </c>
      <c r="BR400" s="405" t="n">
        <v>0</v>
      </c>
      <c r="BS400" s="405" t="n">
        <v>0</v>
      </c>
      <c r="BT400" s="405">
        <f>SUM(BN400:BP400)-SUM(BQ400:BS400)</f>
        <v/>
      </c>
      <c r="BU400" s="405" t="n">
        <v>0</v>
      </c>
      <c r="BV400" s="405">
        <f>+BT400-BU400</f>
        <v/>
      </c>
      <c r="BW400" s="2700">
        <f>365/((+BO400+BP400-BR400-BS400)/((+BN400+BT400)/2)*DAY(BM400))</f>
        <v/>
      </c>
      <c r="BX400" s="2700">
        <f>+BT400/BO400*DAY(BM400)</f>
        <v/>
      </c>
      <c r="BY400" s="406">
        <f>(BR400+BS400)/BO400</f>
        <v/>
      </c>
      <c r="BZ400" s="406">
        <f>+BQ400/(+BQ400+BR400+BS400)</f>
        <v/>
      </c>
      <c r="CA400" s="407">
        <f t="array" ref="CA400">BQ400/(SUMPRODUCT(--(CHOOSE({1,2,3},BP400,BR400,BS400)&gt;0),CHOOSE({1,2,3},BP400,BR400,BS400))+BO400)</f>
        <v/>
      </c>
      <c r="CC400" s="2699">
        <f>EOMONTH(CC401,-1)</f>
        <v/>
      </c>
      <c r="CD400" s="405">
        <f>+CJ399</f>
        <v/>
      </c>
      <c r="CE400" s="405" t="n">
        <v>0</v>
      </c>
      <c r="CF400" s="405" t="n">
        <v>0</v>
      </c>
      <c r="CG400" s="405" t="n">
        <v>0</v>
      </c>
      <c r="CH400" s="405" t="n">
        <v>0</v>
      </c>
      <c r="CI400" s="405" t="n">
        <v>0</v>
      </c>
      <c r="CJ400" s="405">
        <f>SUM(CD400:CF400)-SUM(CG400:CI400)</f>
        <v/>
      </c>
      <c r="CK400" s="405" t="n">
        <v>0</v>
      </c>
      <c r="CL400" s="405">
        <f>+CJ400-CK400</f>
        <v/>
      </c>
      <c r="CM400" s="2700">
        <f>365/((+CE400+CF400-CH400-CI400)/((+CD400+CJ400)/2)*DAY(CC400))</f>
        <v/>
      </c>
      <c r="CN400" s="2700">
        <f>+CJ400/CE400*DAY(CC400)</f>
        <v/>
      </c>
      <c r="CO400" s="406">
        <f>(CH400+CI400)/CE400</f>
        <v/>
      </c>
      <c r="CP400" s="406">
        <f>+CG400/(+CG400+CH400+CI400)</f>
        <v/>
      </c>
      <c r="CQ400" s="407">
        <f t="array" ref="CQ400">CG400/(SUMPRODUCT(--(CHOOSE({1,2,3},CF400,CH400,CI400)&gt;0),CHOOSE({1,2,3},CF400,CH400,CI400))+CE400)</f>
        <v/>
      </c>
      <c r="CS400" s="2699">
        <f>EOMONTH(CS401,-1)</f>
        <v/>
      </c>
      <c r="CT400" s="405">
        <f>+CZ399</f>
        <v/>
      </c>
      <c r="CU400" s="405" t="n">
        <v>0</v>
      </c>
      <c r="CV400" s="405" t="n">
        <v>0</v>
      </c>
      <c r="CW400" s="405" t="n">
        <v>0</v>
      </c>
      <c r="CX400" s="405" t="n">
        <v>0</v>
      </c>
      <c r="CY400" s="405" t="n">
        <v>0</v>
      </c>
      <c r="CZ400" s="405">
        <f>SUM(CT400:CV400)-SUM(CW400:CY400)</f>
        <v/>
      </c>
      <c r="DA400" s="405" t="n">
        <v>0</v>
      </c>
      <c r="DB400" s="405">
        <f>+CZ400-DA400</f>
        <v/>
      </c>
      <c r="DC400" s="2700">
        <f>365/((+CU400+CV400-CX400-CY400)/((+CT400+CZ400)/2)*DAY(CS400))</f>
        <v/>
      </c>
      <c r="DD400" s="2700">
        <f>+CZ400/CU400*DAY(CS400)</f>
        <v/>
      </c>
      <c r="DE400" s="406">
        <f>(CX400+CY400)/CU400</f>
        <v/>
      </c>
      <c r="DF400" s="406">
        <f>+CW400/(+CW400+CX400+CY400)</f>
        <v/>
      </c>
      <c r="DG400" s="407">
        <f t="array" ref="DG400">CW400/(SUMPRODUCT(--(CHOOSE({1,2,3},CV400,CX400,CY400)&gt;0),CHOOSE({1,2,3},CV400,CX400,CY400))+CU400)</f>
        <v/>
      </c>
      <c r="DI400" s="2699">
        <f>EOMONTH(DI401,-1)</f>
        <v/>
      </c>
      <c r="DJ400" s="405">
        <f>+DP399</f>
        <v/>
      </c>
      <c r="DK400" s="405" t="n">
        <v>0</v>
      </c>
      <c r="DL400" s="405" t="n">
        <v>0</v>
      </c>
      <c r="DM400" s="405" t="n">
        <v>0</v>
      </c>
      <c r="DN400" s="405" t="n">
        <v>0</v>
      </c>
      <c r="DO400" s="405" t="n">
        <v>0</v>
      </c>
      <c r="DP400" s="405">
        <f>SUM(DJ400:DL400)-SUM(DM400:DO400)</f>
        <v/>
      </c>
      <c r="DQ400" s="405" t="n">
        <v>0</v>
      </c>
      <c r="DR400" s="405">
        <f>+DP400-DQ400</f>
        <v/>
      </c>
      <c r="DS400" s="2700">
        <f>365/((+DK400+DL400-DN400-DO400)/((+DJ400+DP400)/2)*DAY(DI400))</f>
        <v/>
      </c>
      <c r="DT400" s="2700">
        <f>+DP400/DK400*DAY(DI400)</f>
        <v/>
      </c>
      <c r="DU400" s="406">
        <f>(DN400+DO400)/DK400</f>
        <v/>
      </c>
      <c r="DV400" s="406">
        <f>+DM400/(+DM400+DN400+DO400)</f>
        <v/>
      </c>
      <c r="DW400" s="407">
        <f t="array" ref="DW400">DM400/(SUMPRODUCT(--(CHOOSE({1,2,3},DL400,DN400,DO400)&gt;0),CHOOSE({1,2,3},DL400,DN400,DO400))+DK400)</f>
        <v/>
      </c>
      <c r="DY400" s="2699">
        <f>EOMONTH(DY401,-1)</f>
        <v/>
      </c>
      <c r="DZ400" s="405">
        <f>+EF399</f>
        <v/>
      </c>
      <c r="EA400" s="405" t="n">
        <v>0</v>
      </c>
      <c r="EB400" s="405" t="n">
        <v>0</v>
      </c>
      <c r="EC400" s="405" t="n">
        <v>0</v>
      </c>
      <c r="ED400" s="405" t="n">
        <v>0</v>
      </c>
      <c r="EE400" s="405" t="n">
        <v>0</v>
      </c>
      <c r="EF400" s="405">
        <f>SUM(DZ400:EB400)-SUM(EC400:EE400)</f>
        <v/>
      </c>
      <c r="EG400" s="405" t="n">
        <v>0</v>
      </c>
      <c r="EH400" s="405">
        <f>+EF400-EG400</f>
        <v/>
      </c>
      <c r="EI400" s="2700">
        <f>365/((+EA400+EB400-ED400-EE400)/((+DZ400+EF400)/2)*DAY(DY400))</f>
        <v/>
      </c>
      <c r="EJ400" s="2700">
        <f>+EF400/EA400*DAY(DY400)</f>
        <v/>
      </c>
      <c r="EK400" s="406">
        <f>(ED400+EE400)/EA400</f>
        <v/>
      </c>
      <c r="EL400" s="406">
        <f>+EC400/(+EC400+ED400+EE400)</f>
        <v/>
      </c>
      <c r="EM400" s="407">
        <f t="array" ref="EM400">EC400/(SUMPRODUCT(--(CHOOSE({1,2,3},EB400,ED400,EE400)&gt;0),CHOOSE({1,2,3},EB400,ED400,EE400))+EA400)</f>
        <v/>
      </c>
      <c r="EO400" s="2699">
        <f>EOMONTH(EO401,-1)</f>
        <v/>
      </c>
      <c r="EP400" s="405">
        <f>+EV399</f>
        <v/>
      </c>
      <c r="EQ400" s="405" t="n">
        <v>0</v>
      </c>
      <c r="ER400" s="405" t="n">
        <v>0</v>
      </c>
      <c r="ES400" s="405" t="n">
        <v>0</v>
      </c>
      <c r="ET400" s="405" t="n">
        <v>0</v>
      </c>
      <c r="EU400" s="405" t="n">
        <v>0</v>
      </c>
      <c r="EV400" s="405">
        <f>SUM(EP400:ER400)-SUM(ES400:EU400)</f>
        <v/>
      </c>
      <c r="EW400" s="405" t="n">
        <v>0</v>
      </c>
      <c r="EX400" s="405">
        <f>+EV400-EW400</f>
        <v/>
      </c>
      <c r="EY400" s="2700">
        <f>365/((+EQ400+ER400-ET400-EU400)/((+EP400+EV400)/2)*DAY(EO400))</f>
        <v/>
      </c>
      <c r="EZ400" s="2700">
        <f>+EV400/EQ400*DAY(EO400)</f>
        <v/>
      </c>
      <c r="FA400" s="406">
        <f>(ET400+EU400)/EQ400</f>
        <v/>
      </c>
      <c r="FB400" s="406">
        <f>+ES400/(+ES400+ET400+EU400)</f>
        <v/>
      </c>
      <c r="FC400" s="407">
        <f t="array" ref="FC400">ES400/(SUMPRODUCT(--(CHOOSE({1,2,3},FH400,FX400,GN400)&gt;0),CHOOSE({1,2,3},FH400,FX400,GN400))+EQ400)</f>
        <v/>
      </c>
      <c r="FE400" s="2699">
        <f>EOMONTH(FE401,-1)</f>
        <v/>
      </c>
      <c r="FF400" s="405">
        <f>+FL399</f>
        <v/>
      </c>
      <c r="FG400" s="405" t="n">
        <v>0</v>
      </c>
      <c r="FH400" s="405" t="n">
        <v>0</v>
      </c>
      <c r="FI400" s="405" t="n">
        <v>0</v>
      </c>
      <c r="FJ400" s="405" t="n">
        <v>0</v>
      </c>
      <c r="FK400" s="405" t="n">
        <v>0</v>
      </c>
      <c r="FL400" s="405">
        <f>SUM(FF400:FH400)-SUM(FI400:FK400)</f>
        <v/>
      </c>
      <c r="FM400" s="405" t="n">
        <v>0</v>
      </c>
      <c r="FN400" s="405">
        <f>+FL400-FM400</f>
        <v/>
      </c>
      <c r="FO400" s="2700">
        <f>365/((+FG400+FH400-FJ400-FK400)/((+FF400+FL400)/2)*DAY(FE400))</f>
        <v/>
      </c>
      <c r="FP400" s="2700">
        <f>+FL400/FG400*DAY(FE400)</f>
        <v/>
      </c>
      <c r="FQ400" s="406">
        <f>(FJ400+FK400)/FG400</f>
        <v/>
      </c>
      <c r="FR400" s="406">
        <f>+FI400/(+FI400+FJ400+FK400)</f>
        <v/>
      </c>
      <c r="FS400" s="407">
        <f t="array" ref="FS400">FI400/(SUMPRODUCT(--(CHOOSE({1,2,3},FH400,FJ400,FK400)&gt;0),CHOOSE({1,2,3},FH400,FJ400,FK400))+FG400)</f>
        <v/>
      </c>
      <c r="FU400" s="2699">
        <f>EOMONTH(FU401,-1)</f>
        <v/>
      </c>
      <c r="FV400" s="405">
        <f>+GB399</f>
        <v/>
      </c>
      <c r="FW400" s="405" t="n">
        <v>0</v>
      </c>
      <c r="FX400" s="405" t="n">
        <v>0</v>
      </c>
      <c r="FY400" s="405" t="n">
        <v>0</v>
      </c>
      <c r="FZ400" s="405" t="n">
        <v>0</v>
      </c>
      <c r="GA400" s="405" t="n">
        <v>0</v>
      </c>
      <c r="GB400" s="405">
        <f>SUM(FV400:FX400)-SUM(FY400:GA400)</f>
        <v/>
      </c>
      <c r="GC400" s="405" t="n">
        <v>0</v>
      </c>
      <c r="GD400" s="405">
        <f>+GB400-GC400</f>
        <v/>
      </c>
      <c r="GE400" s="2700">
        <f>365/((+FW400+FX400-FZ400-GA400)/((+FV400+GB400)/2)*DAY(FU400))</f>
        <v/>
      </c>
      <c r="GF400" s="2700">
        <f>+GB400/FW400*DAY(FU400)</f>
        <v/>
      </c>
      <c r="GG400" s="406">
        <f>(FZ400+GA400)/FW400</f>
        <v/>
      </c>
      <c r="GH400" s="406">
        <f>+FY400/(+FY400+FZ400+GA400)</f>
        <v/>
      </c>
      <c r="GI400" s="407">
        <f t="array" ref="GI400">FY400/(SUMPRODUCT(--(CHOOSE({1,2,3},FX400,FZ400,GA400)&gt;0),CHOOSE({1,2,3},FX400,FZ400,GA400))+FW400)</f>
        <v/>
      </c>
      <c r="GK400" s="2699">
        <f>EOMONTH(GK401,-1)</f>
        <v/>
      </c>
      <c r="GL400" s="405">
        <f>+GR399</f>
        <v/>
      </c>
      <c r="GM400" s="405" t="n">
        <v>0</v>
      </c>
      <c r="GN400" s="405" t="n">
        <v>0</v>
      </c>
      <c r="GO400" s="405" t="n">
        <v>0</v>
      </c>
      <c r="GP400" s="405" t="n">
        <v>0</v>
      </c>
      <c r="GQ400" s="405" t="n">
        <v>0</v>
      </c>
      <c r="GR400" s="405">
        <f>SUM(GL400:GN400)-SUM(GO400:GQ400)</f>
        <v/>
      </c>
      <c r="GS400" s="405" t="n">
        <v>0</v>
      </c>
      <c r="GT400" s="405">
        <f>+GR400-GS400</f>
        <v/>
      </c>
      <c r="GU400" s="2700">
        <f>365/((+GM400+GN400-GP400-GQ400)/((+GL400+GR400)/2)*DAY(GK400))</f>
        <v/>
      </c>
      <c r="GV400" s="2700">
        <f>+GR400/GM400*DAY(GK400)</f>
        <v/>
      </c>
      <c r="GW400" s="406">
        <f>(GP400+GQ400)/GM400</f>
        <v/>
      </c>
      <c r="GX400" s="406">
        <f>+GO400/(+GO400+GP400+GQ400)</f>
        <v/>
      </c>
      <c r="GY400" s="407">
        <f t="array" ref="GY400">GO400/(SUMPRODUCT(--(CHOOSE({1,2,3},GN400,GP400,GQ400)&gt;0),CHOOSE({1,2,3},GN400,GP400,GQ400))+GM400)</f>
        <v/>
      </c>
    </row>
    <row r="401">
      <c r="A401" s="2699">
        <f>EOMONTH(A402,-1)</f>
        <v/>
      </c>
      <c r="B401" s="405">
        <f>R401+AH401+AX401+BN401+CD401+CT401+DJ401+DZ401+EP401+FF401+FV401+GL401</f>
        <v/>
      </c>
      <c r="C401" s="405">
        <f>S401+AI401+AY401+BO401+CE401+CU401+DK401+EA401+EQ401+FG401+FW401+GM401</f>
        <v/>
      </c>
      <c r="D401" s="405">
        <f>T401+AJ401+AZ401+BP401+CF401+CV401+DL401+EB401+ER401+FH401+FX401+GN401</f>
        <v/>
      </c>
      <c r="E401" s="405">
        <f>U401+AK401+BA401+BQ401+CG401+CW401+DM401+EC401+ES401+FI401+FY401+GO401</f>
        <v/>
      </c>
      <c r="F401" s="405">
        <f>V401+AL401+BB401+BR401+CH401+CX401+DN401+ED401+ET401+FJ401+FZ401+GP401</f>
        <v/>
      </c>
      <c r="G401" s="405">
        <f>W401+AM401+BC401+BS401+CI401+CY401+DO401+EE401+EU401+FK401+GA401+GQ401</f>
        <v/>
      </c>
      <c r="H401" s="405">
        <f>X401+AN401+BD401+BT401+CJ401+CZ401+DP401+EF401+EV401+FL401+GB401+GR401</f>
        <v/>
      </c>
      <c r="I401" s="405">
        <f>Y401+AO401+BE401+BU401+CK401+DA401+DQ401+EG401+EW401+FM401+GC401+GS401</f>
        <v/>
      </c>
      <c r="J401" s="405">
        <f>Z401+AP401+BF401+BV401</f>
        <v/>
      </c>
      <c r="K401" s="2700">
        <f>365/((+C401+D401-F401-G401)/((+B401+H401)/2)*DAY(A401))</f>
        <v/>
      </c>
      <c r="L401" s="2700">
        <f>+H401/C401*DAY(A401)</f>
        <v/>
      </c>
      <c r="M401" s="406">
        <f>(F401+G401)/C401</f>
        <v/>
      </c>
      <c r="N401" s="406">
        <f>+E401/(+E401+F401+G401)</f>
        <v/>
      </c>
      <c r="O401" s="407">
        <f t="array" ref="O401">E401/(SUMPRODUCT(--(CHOOSE({1,2,3},D401,F401,G401)&gt;0),CHOOSE({1,2,3},D401,F401,G401))+C401)</f>
        <v/>
      </c>
      <c r="Q401" s="2699">
        <f>EOMONTH(Q402,-1)</f>
        <v/>
      </c>
      <c r="R401" s="405">
        <f>+X400</f>
        <v/>
      </c>
      <c r="S401" s="405" t="n">
        <v>0</v>
      </c>
      <c r="T401" s="405" t="n">
        <v>0</v>
      </c>
      <c r="U401" s="405" t="n">
        <v>0</v>
      </c>
      <c r="V401" s="405" t="n">
        <v>0</v>
      </c>
      <c r="W401" s="405" t="n">
        <v>0</v>
      </c>
      <c r="X401" s="405">
        <f>SUM(R401:T401)-SUM(U401:W401)</f>
        <v/>
      </c>
      <c r="Y401" s="405" t="n">
        <v>0</v>
      </c>
      <c r="Z401" s="405">
        <f>+X401-Y401</f>
        <v/>
      </c>
      <c r="AA401" s="2700">
        <f>365/((+S401+T401-V401-W401)/((+R401+X401)/2)*DAY(Q401))</f>
        <v/>
      </c>
      <c r="AB401" s="2700">
        <f>+X401/S401*DAY(Q401)</f>
        <v/>
      </c>
      <c r="AC401" s="406">
        <f>(V401+W401)/S401</f>
        <v/>
      </c>
      <c r="AD401" s="406">
        <f>+U401/(+U401+V401+W401)</f>
        <v/>
      </c>
      <c r="AE401" s="407">
        <f t="array" ref="AE401">U401/(SUMPRODUCT(--(CHOOSE({1,2,3},T401,V401,W401)&gt;0),CHOOSE({1,2,3},T401,V401,W401))+S401)</f>
        <v/>
      </c>
      <c r="AG401" s="2699">
        <f>EOMONTH(AG402,-1)</f>
        <v/>
      </c>
      <c r="AH401" s="405">
        <f>+AN400</f>
        <v/>
      </c>
      <c r="AI401" s="405" t="n">
        <v>0</v>
      </c>
      <c r="AJ401" s="405" t="n">
        <v>0</v>
      </c>
      <c r="AK401" s="405" t="n">
        <v>0</v>
      </c>
      <c r="AL401" s="405" t="n">
        <v>0</v>
      </c>
      <c r="AM401" s="405" t="n">
        <v>0</v>
      </c>
      <c r="AN401" s="405">
        <f>SUM(AH401:AJ401)-SUM(AK401:AM401)</f>
        <v/>
      </c>
      <c r="AO401" s="405" t="n">
        <v>0</v>
      </c>
      <c r="AP401" s="405">
        <f>+AN401-AO401</f>
        <v/>
      </c>
      <c r="AQ401" s="2700">
        <f>365/((+AI401+AJ401-AL401-AM401)/((+AH401+AN401)/2)*DAY(AG401))</f>
        <v/>
      </c>
      <c r="AR401" s="2700">
        <f>+AN401/AI401*DAY(AG401)</f>
        <v/>
      </c>
      <c r="AS401" s="406">
        <f>(AL401+AM401)/AI401</f>
        <v/>
      </c>
      <c r="AT401" s="406">
        <f>+AK401/(+AK401+AL401+AM401)</f>
        <v/>
      </c>
      <c r="AU401" s="407">
        <f t="array" ref="AU401">AK401/(SUMPRODUCT(--(CHOOSE({1,2,3},AJ401,AL401,AM401)&gt;0),CHOOSE({1,2,3},AJ401,AL401,AM401))+AI401)</f>
        <v/>
      </c>
      <c r="AW401" s="2699">
        <f>EOMONTH(AW402,-1)</f>
        <v/>
      </c>
      <c r="AX401" s="405">
        <f>+BD400</f>
        <v/>
      </c>
      <c r="AY401" s="405" t="n">
        <v>0</v>
      </c>
      <c r="AZ401" s="405" t="n">
        <v>0</v>
      </c>
      <c r="BA401" s="405" t="n">
        <v>0</v>
      </c>
      <c r="BB401" s="405" t="n">
        <v>0</v>
      </c>
      <c r="BC401" s="405" t="n">
        <v>0</v>
      </c>
      <c r="BD401" s="405">
        <f>SUM(AX401:AZ401)-SUM(BA401:BC401)</f>
        <v/>
      </c>
      <c r="BE401" s="405" t="n">
        <v>0</v>
      </c>
      <c r="BF401" s="405">
        <f>+BD401-BE401</f>
        <v/>
      </c>
      <c r="BG401" s="2700">
        <f>365/((+AY401+AZ401-BB401-BC401)/((+AX401+BD401)/2)*DAY(AW401))</f>
        <v/>
      </c>
      <c r="BH401" s="2700">
        <f>+BD401/AY401*DAY(AW401)</f>
        <v/>
      </c>
      <c r="BI401" s="406">
        <f>(BB401+BC401)/AY401</f>
        <v/>
      </c>
      <c r="BJ401" s="406">
        <f>+BA401/(+BA401+BB401+BC401)</f>
        <v/>
      </c>
      <c r="BK401" s="407">
        <f t="array" ref="BK401">BA401/(SUMPRODUCT(--(CHOOSE({1,2,3},AZ401,BB401,BC401)&gt;0),CHOOSE({1,2,3},AZ401,BB401,BC401))+AY401)</f>
        <v/>
      </c>
      <c r="BM401" s="2699">
        <f>EOMONTH(BM402,-1)</f>
        <v/>
      </c>
      <c r="BN401" s="405">
        <f>+BT400</f>
        <v/>
      </c>
      <c r="BO401" s="405" t="n">
        <v>0</v>
      </c>
      <c r="BP401" s="405" t="n">
        <v>0</v>
      </c>
      <c r="BQ401" s="405" t="n">
        <v>0</v>
      </c>
      <c r="BR401" s="405" t="n">
        <v>0</v>
      </c>
      <c r="BS401" s="405" t="n">
        <v>0</v>
      </c>
      <c r="BT401" s="405">
        <f>SUM(BN401:BP401)-SUM(BQ401:BS401)</f>
        <v/>
      </c>
      <c r="BU401" s="405" t="n">
        <v>0</v>
      </c>
      <c r="BV401" s="405">
        <f>+BT401-BU401</f>
        <v/>
      </c>
      <c r="BW401" s="2700">
        <f>365/((+BO401+BP401-BR401-BS401)/((+BN401+BT401)/2)*DAY(BM401))</f>
        <v/>
      </c>
      <c r="BX401" s="2700">
        <f>+BT401/BO401*DAY(BM401)</f>
        <v/>
      </c>
      <c r="BY401" s="406">
        <f>(BR401+BS401)/BO401</f>
        <v/>
      </c>
      <c r="BZ401" s="406">
        <f>+BQ401/(+BQ401+BR401+BS401)</f>
        <v/>
      </c>
      <c r="CA401" s="407">
        <f t="array" ref="CA401">BQ401/(SUMPRODUCT(--(CHOOSE({1,2,3},BP401,BR401,BS401)&gt;0),CHOOSE({1,2,3},BP401,BR401,BS401))+BO401)</f>
        <v/>
      </c>
      <c r="CC401" s="2699">
        <f>EOMONTH(CC402,-1)</f>
        <v/>
      </c>
      <c r="CD401" s="405">
        <f>+CJ400</f>
        <v/>
      </c>
      <c r="CE401" s="405" t="n">
        <v>0</v>
      </c>
      <c r="CF401" s="405" t="n">
        <v>0</v>
      </c>
      <c r="CG401" s="405" t="n">
        <v>0</v>
      </c>
      <c r="CH401" s="405" t="n">
        <v>0</v>
      </c>
      <c r="CI401" s="405" t="n">
        <v>0</v>
      </c>
      <c r="CJ401" s="405">
        <f>SUM(CD401:CF401)-SUM(CG401:CI401)</f>
        <v/>
      </c>
      <c r="CK401" s="405" t="n">
        <v>0</v>
      </c>
      <c r="CL401" s="405">
        <f>+CJ401-CK401</f>
        <v/>
      </c>
      <c r="CM401" s="2700">
        <f>365/((+CE401+CF401-CH401-CI401)/((+CD401+CJ401)/2)*DAY(CC401))</f>
        <v/>
      </c>
      <c r="CN401" s="2700">
        <f>+CJ401/CE401*DAY(CC401)</f>
        <v/>
      </c>
      <c r="CO401" s="406">
        <f>(CH401+CI401)/CE401</f>
        <v/>
      </c>
      <c r="CP401" s="406">
        <f>+CG401/(+CG401+CH401+CI401)</f>
        <v/>
      </c>
      <c r="CQ401" s="407">
        <f t="array" ref="CQ401">CG401/(SUMPRODUCT(--(CHOOSE({1,2,3},CF401,CH401,CI401)&gt;0),CHOOSE({1,2,3},CF401,CH401,CI401))+CE401)</f>
        <v/>
      </c>
      <c r="CS401" s="2699">
        <f>EOMONTH(CS402,-1)</f>
        <v/>
      </c>
      <c r="CT401" s="405">
        <f>+CZ400</f>
        <v/>
      </c>
      <c r="CU401" s="405" t="n">
        <v>0</v>
      </c>
      <c r="CV401" s="405" t="n">
        <v>0</v>
      </c>
      <c r="CW401" s="405" t="n">
        <v>0</v>
      </c>
      <c r="CX401" s="405" t="n">
        <v>0</v>
      </c>
      <c r="CY401" s="405" t="n">
        <v>0</v>
      </c>
      <c r="CZ401" s="405">
        <f>SUM(CT401:CV401)-SUM(CW401:CY401)</f>
        <v/>
      </c>
      <c r="DA401" s="405" t="n">
        <v>0</v>
      </c>
      <c r="DB401" s="405">
        <f>+CZ401-DA401</f>
        <v/>
      </c>
      <c r="DC401" s="2700">
        <f>365/((+CU401+CV401-CX401-CY401)/((+CT401+CZ401)/2)*DAY(CS401))</f>
        <v/>
      </c>
      <c r="DD401" s="2700">
        <f>+CZ401/CU401*DAY(CS401)</f>
        <v/>
      </c>
      <c r="DE401" s="406">
        <f>(CX401+CY401)/CU401</f>
        <v/>
      </c>
      <c r="DF401" s="406">
        <f>+CW401/(+CW401+CX401+CY401)</f>
        <v/>
      </c>
      <c r="DG401" s="407">
        <f t="array" ref="DG401">CW401/(SUMPRODUCT(--(CHOOSE({1,2,3},CV401,CX401,CY401)&gt;0),CHOOSE({1,2,3},CV401,CX401,CY401))+CU401)</f>
        <v/>
      </c>
      <c r="DI401" s="2699">
        <f>EOMONTH(DI402,-1)</f>
        <v/>
      </c>
      <c r="DJ401" s="405">
        <f>+DP400</f>
        <v/>
      </c>
      <c r="DK401" s="405" t="n">
        <v>0</v>
      </c>
      <c r="DL401" s="405" t="n">
        <v>0</v>
      </c>
      <c r="DM401" s="405" t="n">
        <v>0</v>
      </c>
      <c r="DN401" s="405" t="n">
        <v>0</v>
      </c>
      <c r="DO401" s="405" t="n">
        <v>0</v>
      </c>
      <c r="DP401" s="405">
        <f>SUM(DJ401:DL401)-SUM(DM401:DO401)</f>
        <v/>
      </c>
      <c r="DQ401" s="405" t="n">
        <v>0</v>
      </c>
      <c r="DR401" s="405">
        <f>+DP401-DQ401</f>
        <v/>
      </c>
      <c r="DS401" s="2700">
        <f>365/((+DK401+DL401-DN401-DO401)/((+DJ401+DP401)/2)*DAY(DI401))</f>
        <v/>
      </c>
      <c r="DT401" s="2700">
        <f>+DP401/DK401*DAY(DI401)</f>
        <v/>
      </c>
      <c r="DU401" s="406">
        <f>(DN401+DO401)/DK401</f>
        <v/>
      </c>
      <c r="DV401" s="406">
        <f>+DM401/(+DM401+DN401+DO401)</f>
        <v/>
      </c>
      <c r="DW401" s="407">
        <f t="array" ref="DW401">DM401/(SUMPRODUCT(--(CHOOSE({1,2,3},DL401,DN401,DO401)&gt;0),CHOOSE({1,2,3},DL401,DN401,DO401))+DK401)</f>
        <v/>
      </c>
      <c r="DY401" s="2699">
        <f>EOMONTH(DY402,-1)</f>
        <v/>
      </c>
      <c r="DZ401" s="405">
        <f>+EF400</f>
        <v/>
      </c>
      <c r="EA401" s="405" t="n">
        <v>0</v>
      </c>
      <c r="EB401" s="405" t="n">
        <v>0</v>
      </c>
      <c r="EC401" s="405" t="n">
        <v>0</v>
      </c>
      <c r="ED401" s="405" t="n">
        <v>0</v>
      </c>
      <c r="EE401" s="405" t="n">
        <v>0</v>
      </c>
      <c r="EF401" s="405">
        <f>SUM(DZ401:EB401)-SUM(EC401:EE401)</f>
        <v/>
      </c>
      <c r="EG401" s="405" t="n">
        <v>0</v>
      </c>
      <c r="EH401" s="405">
        <f>+EF401-EG401</f>
        <v/>
      </c>
      <c r="EI401" s="2700">
        <f>365/((+EA401+EB401-ED401-EE401)/((+DZ401+EF401)/2)*DAY(DY401))</f>
        <v/>
      </c>
      <c r="EJ401" s="2700">
        <f>+EF401/EA401*DAY(DY401)</f>
        <v/>
      </c>
      <c r="EK401" s="406">
        <f>(ED401+EE401)/EA401</f>
        <v/>
      </c>
      <c r="EL401" s="406">
        <f>+EC401/(+EC401+ED401+EE401)</f>
        <v/>
      </c>
      <c r="EM401" s="407">
        <f t="array" ref="EM401">EC401/(SUMPRODUCT(--(CHOOSE({1,2,3},EB401,ED401,EE401)&gt;0),CHOOSE({1,2,3},EB401,ED401,EE401))+EA401)</f>
        <v/>
      </c>
      <c r="EO401" s="2699">
        <f>EOMONTH(EO402,-1)</f>
        <v/>
      </c>
      <c r="EP401" s="405">
        <f>+EV400</f>
        <v/>
      </c>
      <c r="EQ401" s="405" t="n">
        <v>0</v>
      </c>
      <c r="ER401" s="405" t="n">
        <v>0</v>
      </c>
      <c r="ES401" s="405" t="n">
        <v>0</v>
      </c>
      <c r="ET401" s="405" t="n">
        <v>0</v>
      </c>
      <c r="EU401" s="405" t="n">
        <v>0</v>
      </c>
      <c r="EV401" s="405">
        <f>SUM(EP401:ER401)-SUM(ES401:EU401)</f>
        <v/>
      </c>
      <c r="EW401" s="405" t="n">
        <v>0</v>
      </c>
      <c r="EX401" s="405">
        <f>+EV401-EW401</f>
        <v/>
      </c>
      <c r="EY401" s="2700">
        <f>365/((+EQ401+ER401-ET401-EU401)/((+EP401+EV401)/2)*DAY(EO401))</f>
        <v/>
      </c>
      <c r="EZ401" s="2700">
        <f>+EV401/EQ401*DAY(EO401)</f>
        <v/>
      </c>
      <c r="FA401" s="406">
        <f>(ET401+EU401)/EQ401</f>
        <v/>
      </c>
      <c r="FB401" s="406">
        <f>+ES401/(+ES401+ET401+EU401)</f>
        <v/>
      </c>
      <c r="FC401" s="407">
        <f t="array" ref="FC401">ES401/(SUMPRODUCT(--(CHOOSE({1,2,3},FH401,FX401,GN401)&gt;0),CHOOSE({1,2,3},FH401,FX401,GN401))+EQ401)</f>
        <v/>
      </c>
      <c r="FE401" s="2699">
        <f>EOMONTH(FE402,-1)</f>
        <v/>
      </c>
      <c r="FF401" s="405">
        <f>+FL400</f>
        <v/>
      </c>
      <c r="FG401" s="405" t="n">
        <v>0</v>
      </c>
      <c r="FH401" s="405" t="n">
        <v>0</v>
      </c>
      <c r="FI401" s="405" t="n">
        <v>0</v>
      </c>
      <c r="FJ401" s="405" t="n">
        <v>0</v>
      </c>
      <c r="FK401" s="405" t="n">
        <v>0</v>
      </c>
      <c r="FL401" s="405">
        <f>SUM(FF401:FH401)-SUM(FI401:FK401)</f>
        <v/>
      </c>
      <c r="FM401" s="405" t="n">
        <v>0</v>
      </c>
      <c r="FN401" s="405">
        <f>+FL401-FM401</f>
        <v/>
      </c>
      <c r="FO401" s="2700">
        <f>365/((+FG401+FH401-FJ401-FK401)/((+FF401+FL401)/2)*DAY(FE401))</f>
        <v/>
      </c>
      <c r="FP401" s="2700">
        <f>+FL401/FG401*DAY(FE401)</f>
        <v/>
      </c>
      <c r="FQ401" s="406">
        <f>(FJ401+FK401)/FG401</f>
        <v/>
      </c>
      <c r="FR401" s="406">
        <f>+FI401/(+FI401+FJ401+FK401)</f>
        <v/>
      </c>
      <c r="FS401" s="407">
        <f t="array" ref="FS401">FI401/(SUMPRODUCT(--(CHOOSE({1,2,3},FH401,FJ401,FK401)&gt;0),CHOOSE({1,2,3},FH401,FJ401,FK401))+FG401)</f>
        <v/>
      </c>
      <c r="FU401" s="2699">
        <f>EOMONTH(FU402,-1)</f>
        <v/>
      </c>
      <c r="FV401" s="405">
        <f>+GB400</f>
        <v/>
      </c>
      <c r="FW401" s="405" t="n">
        <v>0</v>
      </c>
      <c r="FX401" s="405" t="n">
        <v>0</v>
      </c>
      <c r="FY401" s="405" t="n">
        <v>0</v>
      </c>
      <c r="FZ401" s="405" t="n">
        <v>0</v>
      </c>
      <c r="GA401" s="405" t="n">
        <v>0</v>
      </c>
      <c r="GB401" s="405">
        <f>SUM(FV401:FX401)-SUM(FY401:GA401)</f>
        <v/>
      </c>
      <c r="GC401" s="405" t="n">
        <v>0</v>
      </c>
      <c r="GD401" s="405">
        <f>+GB401-GC401</f>
        <v/>
      </c>
      <c r="GE401" s="2700">
        <f>365/((+FW401+FX401-FZ401-GA401)/((+FV401+GB401)/2)*DAY(FU401))</f>
        <v/>
      </c>
      <c r="GF401" s="2700">
        <f>+GB401/FW401*DAY(FU401)</f>
        <v/>
      </c>
      <c r="GG401" s="406">
        <f>(FZ401+GA401)/FW401</f>
        <v/>
      </c>
      <c r="GH401" s="406">
        <f>+FY401/(+FY401+FZ401+GA401)</f>
        <v/>
      </c>
      <c r="GI401" s="407">
        <f t="array" ref="GI401">FY401/(SUMPRODUCT(--(CHOOSE({1,2,3},FX401,FZ401,GA401)&gt;0),CHOOSE({1,2,3},FX401,FZ401,GA401))+FW401)</f>
        <v/>
      </c>
      <c r="GK401" s="2699">
        <f>EOMONTH(GK402,-1)</f>
        <v/>
      </c>
      <c r="GL401" s="405">
        <f>+GR400</f>
        <v/>
      </c>
      <c r="GM401" s="405" t="n">
        <v>0</v>
      </c>
      <c r="GN401" s="405" t="n">
        <v>0</v>
      </c>
      <c r="GO401" s="405" t="n">
        <v>0</v>
      </c>
      <c r="GP401" s="405" t="n">
        <v>0</v>
      </c>
      <c r="GQ401" s="405" t="n">
        <v>0</v>
      </c>
      <c r="GR401" s="405">
        <f>SUM(GL401:GN401)-SUM(GO401:GQ401)</f>
        <v/>
      </c>
      <c r="GS401" s="405" t="n">
        <v>0</v>
      </c>
      <c r="GT401" s="405">
        <f>+GR401-GS401</f>
        <v/>
      </c>
      <c r="GU401" s="2700">
        <f>365/((+GM401+GN401-GP401-GQ401)/((+GL401+GR401)/2)*DAY(GK401))</f>
        <v/>
      </c>
      <c r="GV401" s="2700">
        <f>+GR401/GM401*DAY(GK401)</f>
        <v/>
      </c>
      <c r="GW401" s="406">
        <f>(GP401+GQ401)/GM401</f>
        <v/>
      </c>
      <c r="GX401" s="406">
        <f>+GO401/(+GO401+GP401+GQ401)</f>
        <v/>
      </c>
      <c r="GY401" s="407">
        <f t="array" ref="GY401">GO401/(SUMPRODUCT(--(CHOOSE({1,2,3},GN401,GP401,GQ401)&gt;0),CHOOSE({1,2,3},GN401,GP401,GQ401))+GM401)</f>
        <v/>
      </c>
    </row>
    <row r="402">
      <c r="A402" s="2699">
        <f>EOMONTH(A403,-1)</f>
        <v/>
      </c>
      <c r="B402" s="405">
        <f>R402+AH402+AX402+BN402+CD402+CT402+DJ402+DZ402+EP402+FF402+FV402+GL402</f>
        <v/>
      </c>
      <c r="C402" s="405">
        <f>S402+AI402+AY402+BO402+CE402+CU402+DK402+EA402+EQ402+FG402+FW402+GM402</f>
        <v/>
      </c>
      <c r="D402" s="405">
        <f>T402+AJ402+AZ402+BP402+CF402+CV402+DL402+EB402+ER402+FH402+FX402+GN402</f>
        <v/>
      </c>
      <c r="E402" s="405">
        <f>U402+AK402+BA402+BQ402+CG402+CW402+DM402+EC402+ES402+FI402+FY402+GO402</f>
        <v/>
      </c>
      <c r="F402" s="405">
        <f>V402+AL402+BB402+BR402+CH402+CX402+DN402+ED402+ET402+FJ402+FZ402+GP402</f>
        <v/>
      </c>
      <c r="G402" s="405">
        <f>W402+AM402+BC402+BS402+CI402+CY402+DO402+EE402+EU402+FK402+GA402+GQ402</f>
        <v/>
      </c>
      <c r="H402" s="405">
        <f>X402+AN402+BD402+BT402+CJ402+CZ402+DP402+EF402+EV402+FL402+GB402+GR402</f>
        <v/>
      </c>
      <c r="I402" s="405">
        <f>Y402+AO402+BE402+BU402+CK402+DA402+DQ402+EG402+EW402+FM402+GC402+GS402</f>
        <v/>
      </c>
      <c r="J402" s="405">
        <f>Z402+AP402+BF402+BV402</f>
        <v/>
      </c>
      <c r="K402" s="2700">
        <f>365/((+C402+D402-F402-G402)/((+B402+H402)/2)*DAY(A402))</f>
        <v/>
      </c>
      <c r="L402" s="2700">
        <f>+H402/C402*DAY(A402)</f>
        <v/>
      </c>
      <c r="M402" s="406">
        <f>(F402+G402)/C402</f>
        <v/>
      </c>
      <c r="N402" s="406">
        <f>+E402/(+E402+F402+G402)</f>
        <v/>
      </c>
      <c r="O402" s="407">
        <f t="array" ref="O402">E402/(SUMPRODUCT(--(CHOOSE({1,2,3},D402,F402,G402)&gt;0),CHOOSE({1,2,3},D402,F402,G402))+C402)</f>
        <v/>
      </c>
      <c r="Q402" s="2699">
        <f>EOMONTH(Q403,-1)</f>
        <v/>
      </c>
      <c r="R402" s="405">
        <f>+X401</f>
        <v/>
      </c>
      <c r="S402" s="405" t="n">
        <v>0</v>
      </c>
      <c r="T402" s="405" t="n">
        <v>0</v>
      </c>
      <c r="U402" s="405" t="n">
        <v>0</v>
      </c>
      <c r="V402" s="405" t="n">
        <v>0</v>
      </c>
      <c r="W402" s="405" t="n">
        <v>0</v>
      </c>
      <c r="X402" s="405">
        <f>SUM(R402:T402)-SUM(U402:W402)</f>
        <v/>
      </c>
      <c r="Y402" s="405" t="n">
        <v>0</v>
      </c>
      <c r="Z402" s="405">
        <f>+X402-Y402</f>
        <v/>
      </c>
      <c r="AA402" s="2700">
        <f>365/((+S402+T402-V402-W402)/((+R402+X402)/2)*DAY(Q402))</f>
        <v/>
      </c>
      <c r="AB402" s="2700">
        <f>+X402/S402*DAY(Q402)</f>
        <v/>
      </c>
      <c r="AC402" s="406">
        <f>(V402+W402)/S402</f>
        <v/>
      </c>
      <c r="AD402" s="406">
        <f>+U402/(+U402+V402+W402)</f>
        <v/>
      </c>
      <c r="AE402" s="407">
        <f t="array" ref="AE402">U402/(SUMPRODUCT(--(CHOOSE({1,2,3},T402,V402,W402)&gt;0),CHOOSE({1,2,3},T402,V402,W402))+S402)</f>
        <v/>
      </c>
      <c r="AG402" s="2699">
        <f>EOMONTH(AG403,-1)</f>
        <v/>
      </c>
      <c r="AH402" s="405">
        <f>+AN401</f>
        <v/>
      </c>
      <c r="AI402" s="405" t="n">
        <v>0</v>
      </c>
      <c r="AJ402" s="405" t="n">
        <v>0</v>
      </c>
      <c r="AK402" s="405" t="n">
        <v>0</v>
      </c>
      <c r="AL402" s="405" t="n">
        <v>0</v>
      </c>
      <c r="AM402" s="405" t="n">
        <v>0</v>
      </c>
      <c r="AN402" s="405">
        <f>SUM(AH402:AJ402)-SUM(AK402:AM402)</f>
        <v/>
      </c>
      <c r="AO402" s="405" t="n">
        <v>0</v>
      </c>
      <c r="AP402" s="405">
        <f>+AN402-AO402</f>
        <v/>
      </c>
      <c r="AQ402" s="2700">
        <f>365/((+AI402+AJ402-AL402-AM402)/((+AH402+AN402)/2)*DAY(AG402))</f>
        <v/>
      </c>
      <c r="AR402" s="2700">
        <f>+AN402/AI402*DAY(AG402)</f>
        <v/>
      </c>
      <c r="AS402" s="406">
        <f>(AL402+AM402)/AI402</f>
        <v/>
      </c>
      <c r="AT402" s="406">
        <f>+AK402/(+AK402+AL402+AM402)</f>
        <v/>
      </c>
      <c r="AU402" s="407">
        <f t="array" ref="AU402">AK402/(SUMPRODUCT(--(CHOOSE({1,2,3},AJ402,AL402,AM402)&gt;0),CHOOSE({1,2,3},AJ402,AL402,AM402))+AI402)</f>
        <v/>
      </c>
      <c r="AW402" s="2699">
        <f>EOMONTH(AW403,-1)</f>
        <v/>
      </c>
      <c r="AX402" s="405">
        <f>+BD401</f>
        <v/>
      </c>
      <c r="AY402" s="405" t="n">
        <v>0</v>
      </c>
      <c r="AZ402" s="405" t="n">
        <v>0</v>
      </c>
      <c r="BA402" s="405" t="n">
        <v>0</v>
      </c>
      <c r="BB402" s="405" t="n">
        <v>0</v>
      </c>
      <c r="BC402" s="405" t="n">
        <v>0</v>
      </c>
      <c r="BD402" s="405">
        <f>SUM(AX402:AZ402)-SUM(BA402:BC402)</f>
        <v/>
      </c>
      <c r="BE402" s="405" t="n">
        <v>0</v>
      </c>
      <c r="BF402" s="405">
        <f>+BD402-BE402</f>
        <v/>
      </c>
      <c r="BG402" s="2700">
        <f>365/((+AY402+AZ402-BB402-BC402)/((+AX402+BD402)/2)*DAY(AW402))</f>
        <v/>
      </c>
      <c r="BH402" s="2700">
        <f>+BD402/AY402*DAY(AW402)</f>
        <v/>
      </c>
      <c r="BI402" s="406">
        <f>(BB402+BC402)/AY402</f>
        <v/>
      </c>
      <c r="BJ402" s="406">
        <f>+BA402/(+BA402+BB402+BC402)</f>
        <v/>
      </c>
      <c r="BK402" s="407">
        <f t="array" ref="BK402">BA402/(SUMPRODUCT(--(CHOOSE({1,2,3},AZ402,BB402,BC402)&gt;0),CHOOSE({1,2,3},AZ402,BB402,BC402))+AY402)</f>
        <v/>
      </c>
      <c r="BM402" s="2699">
        <f>EOMONTH(BM403,-1)</f>
        <v/>
      </c>
      <c r="BN402" s="405">
        <f>+BT401</f>
        <v/>
      </c>
      <c r="BO402" s="405" t="n">
        <v>0</v>
      </c>
      <c r="BP402" s="405" t="n">
        <v>0</v>
      </c>
      <c r="BQ402" s="405" t="n">
        <v>0</v>
      </c>
      <c r="BR402" s="405" t="n">
        <v>0</v>
      </c>
      <c r="BS402" s="405" t="n">
        <v>0</v>
      </c>
      <c r="BT402" s="405">
        <f>SUM(BN402:BP402)-SUM(BQ402:BS402)</f>
        <v/>
      </c>
      <c r="BU402" s="405" t="n">
        <v>0</v>
      </c>
      <c r="BV402" s="405">
        <f>+BT402-BU402</f>
        <v/>
      </c>
      <c r="BW402" s="2700">
        <f>365/((+BO402+BP402-BR402-BS402)/((+BN402+BT402)/2)*DAY(BM402))</f>
        <v/>
      </c>
      <c r="BX402" s="2700">
        <f>+BT402/BO402*DAY(BM402)</f>
        <v/>
      </c>
      <c r="BY402" s="406">
        <f>(BR402+BS402)/BO402</f>
        <v/>
      </c>
      <c r="BZ402" s="406">
        <f>+BQ402/(+BQ402+BR402+BS402)</f>
        <v/>
      </c>
      <c r="CA402" s="407">
        <f t="array" ref="CA402">BQ402/(SUMPRODUCT(--(CHOOSE({1,2,3},BP402,BR402,BS402)&gt;0),CHOOSE({1,2,3},BP402,BR402,BS402))+BO402)</f>
        <v/>
      </c>
      <c r="CC402" s="2699">
        <f>EOMONTH(CC403,-1)</f>
        <v/>
      </c>
      <c r="CD402" s="405">
        <f>+CJ401</f>
        <v/>
      </c>
      <c r="CE402" s="405" t="n">
        <v>0</v>
      </c>
      <c r="CF402" s="405" t="n">
        <v>0</v>
      </c>
      <c r="CG402" s="405" t="n">
        <v>0</v>
      </c>
      <c r="CH402" s="405" t="n">
        <v>0</v>
      </c>
      <c r="CI402" s="405" t="n">
        <v>0</v>
      </c>
      <c r="CJ402" s="405">
        <f>SUM(CD402:CF402)-SUM(CG402:CI402)</f>
        <v/>
      </c>
      <c r="CK402" s="405" t="n">
        <v>0</v>
      </c>
      <c r="CL402" s="405">
        <f>+CJ402-CK402</f>
        <v/>
      </c>
      <c r="CM402" s="2700">
        <f>365/((+CE402+CF402-CH402-CI402)/((+CD402+CJ402)/2)*DAY(CC402))</f>
        <v/>
      </c>
      <c r="CN402" s="2700">
        <f>+CJ402/CE402*DAY(CC402)</f>
        <v/>
      </c>
      <c r="CO402" s="406">
        <f>(CH402+CI402)/CE402</f>
        <v/>
      </c>
      <c r="CP402" s="406">
        <f>+CG402/(+CG402+CH402+CI402)</f>
        <v/>
      </c>
      <c r="CQ402" s="407">
        <f t="array" ref="CQ402">CG402/(SUMPRODUCT(--(CHOOSE({1,2,3},CF402,CH402,CI402)&gt;0),CHOOSE({1,2,3},CF402,CH402,CI402))+CE402)</f>
        <v/>
      </c>
      <c r="CS402" s="2699">
        <f>EOMONTH(CS403,-1)</f>
        <v/>
      </c>
      <c r="CT402" s="405">
        <f>+CZ401</f>
        <v/>
      </c>
      <c r="CU402" s="405" t="n">
        <v>0</v>
      </c>
      <c r="CV402" s="405" t="n">
        <v>0</v>
      </c>
      <c r="CW402" s="405" t="n">
        <v>0</v>
      </c>
      <c r="CX402" s="405" t="n">
        <v>0</v>
      </c>
      <c r="CY402" s="405" t="n">
        <v>0</v>
      </c>
      <c r="CZ402" s="405">
        <f>SUM(CT402:CV402)-SUM(CW402:CY402)</f>
        <v/>
      </c>
      <c r="DA402" s="405" t="n">
        <v>0</v>
      </c>
      <c r="DB402" s="405">
        <f>+CZ402-DA402</f>
        <v/>
      </c>
      <c r="DC402" s="2700">
        <f>365/((+CU402+CV402-CX402-CY402)/((+CT402+CZ402)/2)*DAY(CS402))</f>
        <v/>
      </c>
      <c r="DD402" s="2700">
        <f>+CZ402/CU402*DAY(CS402)</f>
        <v/>
      </c>
      <c r="DE402" s="406">
        <f>(CX402+CY402)/CU402</f>
        <v/>
      </c>
      <c r="DF402" s="406">
        <f>+CW402/(+CW402+CX402+CY402)</f>
        <v/>
      </c>
      <c r="DG402" s="407">
        <f t="array" ref="DG402">CW402/(SUMPRODUCT(--(CHOOSE({1,2,3},CV402,CX402,CY402)&gt;0),CHOOSE({1,2,3},CV402,CX402,CY402))+CU402)</f>
        <v/>
      </c>
      <c r="DI402" s="2699">
        <f>EOMONTH(DI403,-1)</f>
        <v/>
      </c>
      <c r="DJ402" s="405">
        <f>+DP401</f>
        <v/>
      </c>
      <c r="DK402" s="405" t="n">
        <v>0</v>
      </c>
      <c r="DL402" s="405" t="n">
        <v>0</v>
      </c>
      <c r="DM402" s="405" t="n">
        <v>0</v>
      </c>
      <c r="DN402" s="405" t="n">
        <v>0</v>
      </c>
      <c r="DO402" s="405" t="n">
        <v>0</v>
      </c>
      <c r="DP402" s="405">
        <f>SUM(DJ402:DL402)-SUM(DM402:DO402)</f>
        <v/>
      </c>
      <c r="DQ402" s="405" t="n">
        <v>0</v>
      </c>
      <c r="DR402" s="405">
        <f>+DP402-DQ402</f>
        <v/>
      </c>
      <c r="DS402" s="2700">
        <f>365/((+DK402+DL402-DN402-DO402)/((+DJ402+DP402)/2)*DAY(DI402))</f>
        <v/>
      </c>
      <c r="DT402" s="2700">
        <f>+DP402/DK402*DAY(DI402)</f>
        <v/>
      </c>
      <c r="DU402" s="406">
        <f>(DN402+DO402)/DK402</f>
        <v/>
      </c>
      <c r="DV402" s="406">
        <f>+DM402/(+DM402+DN402+DO402)</f>
        <v/>
      </c>
      <c r="DW402" s="407">
        <f t="array" ref="DW402">DM402/(SUMPRODUCT(--(CHOOSE({1,2,3},DL402,DN402,DO402)&gt;0),CHOOSE({1,2,3},DL402,DN402,DO402))+DK402)</f>
        <v/>
      </c>
      <c r="DY402" s="2699">
        <f>EOMONTH(DY403,-1)</f>
        <v/>
      </c>
      <c r="DZ402" s="405">
        <f>+EF401</f>
        <v/>
      </c>
      <c r="EA402" s="405" t="n">
        <v>0</v>
      </c>
      <c r="EB402" s="405" t="n">
        <v>0</v>
      </c>
      <c r="EC402" s="405" t="n">
        <v>0</v>
      </c>
      <c r="ED402" s="405" t="n">
        <v>0</v>
      </c>
      <c r="EE402" s="405" t="n">
        <v>0</v>
      </c>
      <c r="EF402" s="405">
        <f>SUM(DZ402:EB402)-SUM(EC402:EE402)</f>
        <v/>
      </c>
      <c r="EG402" s="405" t="n">
        <v>0</v>
      </c>
      <c r="EH402" s="405">
        <f>+EF402-EG402</f>
        <v/>
      </c>
      <c r="EI402" s="2700">
        <f>365/((+EA402+EB402-ED402-EE402)/((+DZ402+EF402)/2)*DAY(DY402))</f>
        <v/>
      </c>
      <c r="EJ402" s="2700">
        <f>+EF402/EA402*DAY(DY402)</f>
        <v/>
      </c>
      <c r="EK402" s="406">
        <f>(ED402+EE402)/EA402</f>
        <v/>
      </c>
      <c r="EL402" s="406">
        <f>+EC402/(+EC402+ED402+EE402)</f>
        <v/>
      </c>
      <c r="EM402" s="407">
        <f t="array" ref="EM402">EC402/(SUMPRODUCT(--(CHOOSE({1,2,3},EB402,ED402,EE402)&gt;0),CHOOSE({1,2,3},EB402,ED402,EE402))+EA402)</f>
        <v/>
      </c>
      <c r="EO402" s="2699">
        <f>EOMONTH(EO403,-1)</f>
        <v/>
      </c>
      <c r="EP402" s="405">
        <f>+EV401</f>
        <v/>
      </c>
      <c r="EQ402" s="405" t="n">
        <v>0</v>
      </c>
      <c r="ER402" s="405" t="n">
        <v>0</v>
      </c>
      <c r="ES402" s="405" t="n">
        <v>0</v>
      </c>
      <c r="ET402" s="405" t="n">
        <v>0</v>
      </c>
      <c r="EU402" s="405" t="n">
        <v>0</v>
      </c>
      <c r="EV402" s="405">
        <f>SUM(EP402:ER402)-SUM(ES402:EU402)</f>
        <v/>
      </c>
      <c r="EW402" s="405" t="n">
        <v>0</v>
      </c>
      <c r="EX402" s="405">
        <f>+EV402-EW402</f>
        <v/>
      </c>
      <c r="EY402" s="2700">
        <f>365/((+EQ402+ER402-ET402-EU402)/((+EP402+EV402)/2)*DAY(EO402))</f>
        <v/>
      </c>
      <c r="EZ402" s="2700">
        <f>+EV402/EQ402*DAY(EO402)</f>
        <v/>
      </c>
      <c r="FA402" s="406">
        <f>(ET402+EU402)/EQ402</f>
        <v/>
      </c>
      <c r="FB402" s="406">
        <f>+ES402/(+ES402+ET402+EU402)</f>
        <v/>
      </c>
      <c r="FC402" s="407">
        <f t="array" ref="FC402">ES402/(SUMPRODUCT(--(CHOOSE({1,2,3},FH402,FX402,GN402)&gt;0),CHOOSE({1,2,3},FH402,FX402,GN402))+EQ402)</f>
        <v/>
      </c>
      <c r="FE402" s="2699">
        <f>EOMONTH(FE403,-1)</f>
        <v/>
      </c>
      <c r="FF402" s="405">
        <f>+FL401</f>
        <v/>
      </c>
      <c r="FG402" s="405" t="n">
        <v>0</v>
      </c>
      <c r="FH402" s="405" t="n">
        <v>0</v>
      </c>
      <c r="FI402" s="405" t="n">
        <v>0</v>
      </c>
      <c r="FJ402" s="405" t="n">
        <v>0</v>
      </c>
      <c r="FK402" s="405" t="n">
        <v>0</v>
      </c>
      <c r="FL402" s="405">
        <f>SUM(FF402:FH402)-SUM(FI402:FK402)</f>
        <v/>
      </c>
      <c r="FM402" s="405" t="n">
        <v>0</v>
      </c>
      <c r="FN402" s="405">
        <f>+FL402-FM402</f>
        <v/>
      </c>
      <c r="FO402" s="2700">
        <f>365/((+FG402+FH402-FJ402-FK402)/((+FF402+FL402)/2)*DAY(FE402))</f>
        <v/>
      </c>
      <c r="FP402" s="2700">
        <f>+FL402/FG402*DAY(FE402)</f>
        <v/>
      </c>
      <c r="FQ402" s="406">
        <f>(FJ402+FK402)/FG402</f>
        <v/>
      </c>
      <c r="FR402" s="406">
        <f>+FI402/(+FI402+FJ402+FK402)</f>
        <v/>
      </c>
      <c r="FS402" s="407">
        <f t="array" ref="FS402">FI402/(SUMPRODUCT(--(CHOOSE({1,2,3},FH402,FJ402,FK402)&gt;0),CHOOSE({1,2,3},FH402,FJ402,FK402))+FG402)</f>
        <v/>
      </c>
      <c r="FU402" s="2699">
        <f>EOMONTH(FU403,-1)</f>
        <v/>
      </c>
      <c r="FV402" s="405">
        <f>+GB401</f>
        <v/>
      </c>
      <c r="FW402" s="405" t="n">
        <v>0</v>
      </c>
      <c r="FX402" s="405" t="n">
        <v>0</v>
      </c>
      <c r="FY402" s="405" t="n">
        <v>0</v>
      </c>
      <c r="FZ402" s="405" t="n">
        <v>0</v>
      </c>
      <c r="GA402" s="405" t="n">
        <v>0</v>
      </c>
      <c r="GB402" s="405">
        <f>SUM(FV402:FX402)-SUM(FY402:GA402)</f>
        <v/>
      </c>
      <c r="GC402" s="405" t="n">
        <v>0</v>
      </c>
      <c r="GD402" s="405">
        <f>+GB402-GC402</f>
        <v/>
      </c>
      <c r="GE402" s="2700">
        <f>365/((+FW402+FX402-FZ402-GA402)/((+FV402+GB402)/2)*DAY(FU402))</f>
        <v/>
      </c>
      <c r="GF402" s="2700">
        <f>+GB402/FW402*DAY(FU402)</f>
        <v/>
      </c>
      <c r="GG402" s="406">
        <f>(FZ402+GA402)/FW402</f>
        <v/>
      </c>
      <c r="GH402" s="406">
        <f>+FY402/(+FY402+FZ402+GA402)</f>
        <v/>
      </c>
      <c r="GI402" s="407">
        <f t="array" ref="GI402">FY402/(SUMPRODUCT(--(CHOOSE({1,2,3},FX402,FZ402,GA402)&gt;0),CHOOSE({1,2,3},FX402,FZ402,GA402))+FW402)</f>
        <v/>
      </c>
      <c r="GK402" s="2699">
        <f>EOMONTH(GK403,-1)</f>
        <v/>
      </c>
      <c r="GL402" s="405">
        <f>+GR401</f>
        <v/>
      </c>
      <c r="GM402" s="405" t="n">
        <v>0</v>
      </c>
      <c r="GN402" s="405" t="n">
        <v>0</v>
      </c>
      <c r="GO402" s="405" t="n">
        <v>0</v>
      </c>
      <c r="GP402" s="405" t="n">
        <v>0</v>
      </c>
      <c r="GQ402" s="405" t="n">
        <v>0</v>
      </c>
      <c r="GR402" s="405">
        <f>SUM(GL402:GN402)-SUM(GO402:GQ402)</f>
        <v/>
      </c>
      <c r="GS402" s="405" t="n">
        <v>0</v>
      </c>
      <c r="GT402" s="405">
        <f>+GR402-GS402</f>
        <v/>
      </c>
      <c r="GU402" s="2700">
        <f>365/((+GM402+GN402-GP402-GQ402)/((+GL402+GR402)/2)*DAY(GK402))</f>
        <v/>
      </c>
      <c r="GV402" s="2700">
        <f>+GR402/GM402*DAY(GK402)</f>
        <v/>
      </c>
      <c r="GW402" s="406">
        <f>(GP402+GQ402)/GM402</f>
        <v/>
      </c>
      <c r="GX402" s="406">
        <f>+GO402/(+GO402+GP402+GQ402)</f>
        <v/>
      </c>
      <c r="GY402" s="407">
        <f t="array" ref="GY402">GO402/(SUMPRODUCT(--(CHOOSE({1,2,3},GN402,GP402,GQ402)&gt;0),CHOOSE({1,2,3},GN402,GP402,GQ402))+GM402)</f>
        <v/>
      </c>
    </row>
    <row r="403">
      <c r="A403" s="2699">
        <f>EOMONTH(A404,-1)</f>
        <v/>
      </c>
      <c r="B403" s="405">
        <f>R403+AH403+AX403+BN403+CD403+CT403+DJ403+DZ403+EP403+FF403+FV403+GL403</f>
        <v/>
      </c>
      <c r="C403" s="405">
        <f>S403+AI403+AY403+BO403+CE403+CU403+DK403+EA403+EQ403+FG403+FW403+GM403</f>
        <v/>
      </c>
      <c r="D403" s="405">
        <f>T403+AJ403+AZ403+BP403+CF403+CV403+DL403+EB403+ER403+FH403+FX403+GN403</f>
        <v/>
      </c>
      <c r="E403" s="405">
        <f>U403+AK403+BA403+BQ403+CG403+CW403+DM403+EC403+ES403+FI403+FY403+GO403</f>
        <v/>
      </c>
      <c r="F403" s="405">
        <f>V403+AL403+BB403+BR403+CH403+CX403+DN403+ED403+ET403+FJ403+FZ403+GP403</f>
        <v/>
      </c>
      <c r="G403" s="405">
        <f>W403+AM403+BC403+BS403+CI403+CY403+DO403+EE403+EU403+FK403+GA403+GQ403</f>
        <v/>
      </c>
      <c r="H403" s="405">
        <f>X403+AN403+BD403+BT403+CJ403+CZ403+DP403+EF403+EV403+FL403+GB403+GR403</f>
        <v/>
      </c>
      <c r="I403" s="405">
        <f>Y403+AO403+BE403+BU403+CK403+DA403+DQ403+EG403+EW403+FM403+GC403+GS403</f>
        <v/>
      </c>
      <c r="J403" s="405">
        <f>Z403+AP403+BF403+BV403</f>
        <v/>
      </c>
      <c r="K403" s="2700">
        <f>365/((+C403+D403-F403-G403)/((+B403+H403)/2)*DAY(A403))</f>
        <v/>
      </c>
      <c r="L403" s="2700">
        <f>+H403/C403*DAY(A403)</f>
        <v/>
      </c>
      <c r="M403" s="406">
        <f>(F403+G403)/C403</f>
        <v/>
      </c>
      <c r="N403" s="406">
        <f>+E403/(+E403+F403+G403)</f>
        <v/>
      </c>
      <c r="O403" s="407">
        <f t="array" ref="O403">E403/(SUMPRODUCT(--(CHOOSE({1,2,3},D403,F403,G403)&gt;0),CHOOSE({1,2,3},D403,F403,G403))+C403)</f>
        <v/>
      </c>
      <c r="Q403" s="2699">
        <f>EOMONTH(Q404,-1)</f>
        <v/>
      </c>
      <c r="R403" s="405">
        <f>+X402</f>
        <v/>
      </c>
      <c r="S403" s="405" t="n">
        <v>0</v>
      </c>
      <c r="T403" s="405" t="n">
        <v>0</v>
      </c>
      <c r="U403" s="405" t="n">
        <v>0</v>
      </c>
      <c r="V403" s="405" t="n">
        <v>0</v>
      </c>
      <c r="W403" s="405" t="n">
        <v>0</v>
      </c>
      <c r="X403" s="405">
        <f>SUM(R403:T403)-SUM(U403:W403)</f>
        <v/>
      </c>
      <c r="Y403" s="405" t="n">
        <v>0</v>
      </c>
      <c r="Z403" s="405">
        <f>+X403-Y403</f>
        <v/>
      </c>
      <c r="AA403" s="2700">
        <f>365/((+S403+T403-V403-W403)/((+R403+X403)/2)*DAY(Q403))</f>
        <v/>
      </c>
      <c r="AB403" s="2700">
        <f>+X403/S403*DAY(Q403)</f>
        <v/>
      </c>
      <c r="AC403" s="406">
        <f>(V403+W403)/S403</f>
        <v/>
      </c>
      <c r="AD403" s="406">
        <f>+U403/(+U403+V403+W403)</f>
        <v/>
      </c>
      <c r="AE403" s="407">
        <f t="array" ref="AE403">U403/(SUMPRODUCT(--(CHOOSE({1,2,3},T403,V403,W403)&gt;0),CHOOSE({1,2,3},T403,V403,W403))+S403)</f>
        <v/>
      </c>
      <c r="AG403" s="2699">
        <f>EOMONTH(AG404,-1)</f>
        <v/>
      </c>
      <c r="AH403" s="405">
        <f>+AN402</f>
        <v/>
      </c>
      <c r="AI403" s="405" t="n">
        <v>0</v>
      </c>
      <c r="AJ403" s="405" t="n">
        <v>0</v>
      </c>
      <c r="AK403" s="405" t="n">
        <v>0</v>
      </c>
      <c r="AL403" s="405" t="n">
        <v>0</v>
      </c>
      <c r="AM403" s="405" t="n">
        <v>0</v>
      </c>
      <c r="AN403" s="405">
        <f>SUM(AH403:AJ403)-SUM(AK403:AM403)</f>
        <v/>
      </c>
      <c r="AO403" s="405" t="n">
        <v>0</v>
      </c>
      <c r="AP403" s="405">
        <f>+AN403-AO403</f>
        <v/>
      </c>
      <c r="AQ403" s="2700">
        <f>365/((+AI403+AJ403-AL403-AM403)/((+AH403+AN403)/2)*DAY(AG403))</f>
        <v/>
      </c>
      <c r="AR403" s="2700">
        <f>+AN403/AI403*DAY(AG403)</f>
        <v/>
      </c>
      <c r="AS403" s="406">
        <f>(AL403+AM403)/AI403</f>
        <v/>
      </c>
      <c r="AT403" s="406">
        <f>+AK403/(+AK403+AL403+AM403)</f>
        <v/>
      </c>
      <c r="AU403" s="407">
        <f t="array" ref="AU403">AK403/(SUMPRODUCT(--(CHOOSE({1,2,3},AJ403,AL403,AM403)&gt;0),CHOOSE({1,2,3},AJ403,AL403,AM403))+AI403)</f>
        <v/>
      </c>
      <c r="AW403" s="2699">
        <f>EOMONTH(AW404,-1)</f>
        <v/>
      </c>
      <c r="AX403" s="405">
        <f>+BD402</f>
        <v/>
      </c>
      <c r="AY403" s="405" t="n">
        <v>0</v>
      </c>
      <c r="AZ403" s="405" t="n">
        <v>0</v>
      </c>
      <c r="BA403" s="405" t="n">
        <v>0</v>
      </c>
      <c r="BB403" s="405" t="n">
        <v>0</v>
      </c>
      <c r="BC403" s="405" t="n">
        <v>0</v>
      </c>
      <c r="BD403" s="405">
        <f>SUM(AX403:AZ403)-SUM(BA403:BC403)</f>
        <v/>
      </c>
      <c r="BE403" s="405" t="n">
        <v>0</v>
      </c>
      <c r="BF403" s="405">
        <f>+BD403-BE403</f>
        <v/>
      </c>
      <c r="BG403" s="2700">
        <f>365/((+AY403+AZ403-BB403-BC403)/((+AX403+BD403)/2)*DAY(AW403))</f>
        <v/>
      </c>
      <c r="BH403" s="2700">
        <f>+BD403/AY403*DAY(AW403)</f>
        <v/>
      </c>
      <c r="BI403" s="406">
        <f>(BB403+BC403)/AY403</f>
        <v/>
      </c>
      <c r="BJ403" s="406">
        <f>+BA403/(+BA403+BB403+BC403)</f>
        <v/>
      </c>
      <c r="BK403" s="407">
        <f t="array" ref="BK403">BA403/(SUMPRODUCT(--(CHOOSE({1,2,3},AZ403,BB403,BC403)&gt;0),CHOOSE({1,2,3},AZ403,BB403,BC403))+AY403)</f>
        <v/>
      </c>
      <c r="BM403" s="2699">
        <f>EOMONTH(BM404,-1)</f>
        <v/>
      </c>
      <c r="BN403" s="405">
        <f>+BT402</f>
        <v/>
      </c>
      <c r="BO403" s="405" t="n">
        <v>0</v>
      </c>
      <c r="BP403" s="405" t="n">
        <v>0</v>
      </c>
      <c r="BQ403" s="405" t="n">
        <v>0</v>
      </c>
      <c r="BR403" s="405" t="n">
        <v>0</v>
      </c>
      <c r="BS403" s="405" t="n">
        <v>0</v>
      </c>
      <c r="BT403" s="405">
        <f>SUM(BN403:BP403)-SUM(BQ403:BS403)</f>
        <v/>
      </c>
      <c r="BU403" s="405" t="n">
        <v>0</v>
      </c>
      <c r="BV403" s="405">
        <f>+BT403-BU403</f>
        <v/>
      </c>
      <c r="BW403" s="2700">
        <f>365/((+BO403+BP403-BR403-BS403)/((+BN403+BT403)/2)*DAY(BM403))</f>
        <v/>
      </c>
      <c r="BX403" s="2700">
        <f>+BT403/BO403*DAY(BM403)</f>
        <v/>
      </c>
      <c r="BY403" s="406">
        <f>(BR403+BS403)/BO403</f>
        <v/>
      </c>
      <c r="BZ403" s="406">
        <f>+BQ403/(+BQ403+BR403+BS403)</f>
        <v/>
      </c>
      <c r="CA403" s="407">
        <f t="array" ref="CA403">BQ403/(SUMPRODUCT(--(CHOOSE({1,2,3},BP403,BR403,BS403)&gt;0),CHOOSE({1,2,3},BP403,BR403,BS403))+BO403)</f>
        <v/>
      </c>
      <c r="CC403" s="2699">
        <f>EOMONTH(CC404,-1)</f>
        <v/>
      </c>
      <c r="CD403" s="405">
        <f>+CJ402</f>
        <v/>
      </c>
      <c r="CE403" s="405" t="n">
        <v>0</v>
      </c>
      <c r="CF403" s="405" t="n">
        <v>0</v>
      </c>
      <c r="CG403" s="405" t="n">
        <v>0</v>
      </c>
      <c r="CH403" s="405" t="n">
        <v>0</v>
      </c>
      <c r="CI403" s="405" t="n">
        <v>0</v>
      </c>
      <c r="CJ403" s="405">
        <f>SUM(CD403:CF403)-SUM(CG403:CI403)</f>
        <v/>
      </c>
      <c r="CK403" s="405" t="n">
        <v>0</v>
      </c>
      <c r="CL403" s="405">
        <f>+CJ403-CK403</f>
        <v/>
      </c>
      <c r="CM403" s="2700">
        <f>365/((+CE403+CF403-CH403-CI403)/((+CD403+CJ403)/2)*DAY(CC403))</f>
        <v/>
      </c>
      <c r="CN403" s="2700">
        <f>+CJ403/CE403*DAY(CC403)</f>
        <v/>
      </c>
      <c r="CO403" s="406">
        <f>(CH403+CI403)/CE403</f>
        <v/>
      </c>
      <c r="CP403" s="406">
        <f>+CG403/(+CG403+CH403+CI403)</f>
        <v/>
      </c>
      <c r="CQ403" s="407">
        <f t="array" ref="CQ403">CG403/(SUMPRODUCT(--(CHOOSE({1,2,3},CF403,CH403,CI403)&gt;0),CHOOSE({1,2,3},CF403,CH403,CI403))+CE403)</f>
        <v/>
      </c>
      <c r="CS403" s="2699">
        <f>EOMONTH(CS404,-1)</f>
        <v/>
      </c>
      <c r="CT403" s="405">
        <f>+CZ402</f>
        <v/>
      </c>
      <c r="CU403" s="405" t="n">
        <v>0</v>
      </c>
      <c r="CV403" s="405" t="n">
        <v>0</v>
      </c>
      <c r="CW403" s="405" t="n">
        <v>0</v>
      </c>
      <c r="CX403" s="405" t="n">
        <v>0</v>
      </c>
      <c r="CY403" s="405" t="n">
        <v>0</v>
      </c>
      <c r="CZ403" s="405">
        <f>SUM(CT403:CV403)-SUM(CW403:CY403)</f>
        <v/>
      </c>
      <c r="DA403" s="405" t="n">
        <v>0</v>
      </c>
      <c r="DB403" s="405">
        <f>+CZ403-DA403</f>
        <v/>
      </c>
      <c r="DC403" s="2700">
        <f>365/((+CU403+CV403-CX403-CY403)/((+CT403+CZ403)/2)*DAY(CS403))</f>
        <v/>
      </c>
      <c r="DD403" s="2700">
        <f>+CZ403/CU403*DAY(CS403)</f>
        <v/>
      </c>
      <c r="DE403" s="406">
        <f>(CX403+CY403)/CU403</f>
        <v/>
      </c>
      <c r="DF403" s="406">
        <f>+CW403/(+CW403+CX403+CY403)</f>
        <v/>
      </c>
      <c r="DG403" s="407">
        <f t="array" ref="DG403">CW403/(SUMPRODUCT(--(CHOOSE({1,2,3},CV403,CX403,CY403)&gt;0),CHOOSE({1,2,3},CV403,CX403,CY403))+CU403)</f>
        <v/>
      </c>
      <c r="DI403" s="2699">
        <f>EOMONTH(DI404,-1)</f>
        <v/>
      </c>
      <c r="DJ403" s="405">
        <f>+DP402</f>
        <v/>
      </c>
      <c r="DK403" s="405" t="n">
        <v>0</v>
      </c>
      <c r="DL403" s="405" t="n">
        <v>0</v>
      </c>
      <c r="DM403" s="405" t="n">
        <v>0</v>
      </c>
      <c r="DN403" s="405" t="n">
        <v>0</v>
      </c>
      <c r="DO403" s="405" t="n">
        <v>0</v>
      </c>
      <c r="DP403" s="405">
        <f>SUM(DJ403:DL403)-SUM(DM403:DO403)</f>
        <v/>
      </c>
      <c r="DQ403" s="405" t="n">
        <v>0</v>
      </c>
      <c r="DR403" s="405">
        <f>+DP403-DQ403</f>
        <v/>
      </c>
      <c r="DS403" s="2700">
        <f>365/((+DK403+DL403-DN403-DO403)/((+DJ403+DP403)/2)*DAY(DI403))</f>
        <v/>
      </c>
      <c r="DT403" s="2700">
        <f>+DP403/DK403*DAY(DI403)</f>
        <v/>
      </c>
      <c r="DU403" s="406">
        <f>(DN403+DO403)/DK403</f>
        <v/>
      </c>
      <c r="DV403" s="406">
        <f>+DM403/(+DM403+DN403+DO403)</f>
        <v/>
      </c>
      <c r="DW403" s="407">
        <f t="array" ref="DW403">DM403/(SUMPRODUCT(--(CHOOSE({1,2,3},DL403,DN403,DO403)&gt;0),CHOOSE({1,2,3},DL403,DN403,DO403))+DK403)</f>
        <v/>
      </c>
      <c r="DY403" s="2699">
        <f>EOMONTH(DY404,-1)</f>
        <v/>
      </c>
      <c r="DZ403" s="405">
        <f>+EF402</f>
        <v/>
      </c>
      <c r="EA403" s="405" t="n">
        <v>0</v>
      </c>
      <c r="EB403" s="405" t="n">
        <v>0</v>
      </c>
      <c r="EC403" s="405" t="n">
        <v>0</v>
      </c>
      <c r="ED403" s="405" t="n">
        <v>0</v>
      </c>
      <c r="EE403" s="405" t="n">
        <v>0</v>
      </c>
      <c r="EF403" s="405">
        <f>SUM(DZ403:EB403)-SUM(EC403:EE403)</f>
        <v/>
      </c>
      <c r="EG403" s="405" t="n">
        <v>0</v>
      </c>
      <c r="EH403" s="405">
        <f>+EF403-EG403</f>
        <v/>
      </c>
      <c r="EI403" s="2700">
        <f>365/((+EA403+EB403-ED403-EE403)/((+DZ403+EF403)/2)*DAY(DY403))</f>
        <v/>
      </c>
      <c r="EJ403" s="2700">
        <f>+EF403/EA403*DAY(DY403)</f>
        <v/>
      </c>
      <c r="EK403" s="406">
        <f>(ED403+EE403)/EA403</f>
        <v/>
      </c>
      <c r="EL403" s="406">
        <f>+EC403/(+EC403+ED403+EE403)</f>
        <v/>
      </c>
      <c r="EM403" s="407">
        <f t="array" ref="EM403">EC403/(SUMPRODUCT(--(CHOOSE({1,2,3},EB403,ED403,EE403)&gt;0),CHOOSE({1,2,3},EB403,ED403,EE403))+EA403)</f>
        <v/>
      </c>
      <c r="EO403" s="2699">
        <f>EOMONTH(EO404,-1)</f>
        <v/>
      </c>
      <c r="EP403" s="405">
        <f>+EV402</f>
        <v/>
      </c>
      <c r="EQ403" s="405" t="n">
        <v>0</v>
      </c>
      <c r="ER403" s="405" t="n">
        <v>0</v>
      </c>
      <c r="ES403" s="405" t="n">
        <v>0</v>
      </c>
      <c r="ET403" s="405" t="n">
        <v>0</v>
      </c>
      <c r="EU403" s="405" t="n">
        <v>0</v>
      </c>
      <c r="EV403" s="405">
        <f>SUM(EP403:ER403)-SUM(ES403:EU403)</f>
        <v/>
      </c>
      <c r="EW403" s="405" t="n">
        <v>0</v>
      </c>
      <c r="EX403" s="405">
        <f>+EV403-EW403</f>
        <v/>
      </c>
      <c r="EY403" s="2700">
        <f>365/((+EQ403+ER403-ET403-EU403)/((+EP403+EV403)/2)*DAY(EO403))</f>
        <v/>
      </c>
      <c r="EZ403" s="2700">
        <f>+EV403/EQ403*DAY(EO403)</f>
        <v/>
      </c>
      <c r="FA403" s="406">
        <f>(ET403+EU403)/EQ403</f>
        <v/>
      </c>
      <c r="FB403" s="406">
        <f>+ES403/(+ES403+ET403+EU403)</f>
        <v/>
      </c>
      <c r="FC403" s="407">
        <f t="array" ref="FC403">ES403/(SUMPRODUCT(--(CHOOSE({1,2,3},FH403,FX403,GN403)&gt;0),CHOOSE({1,2,3},FH403,FX403,GN403))+EQ403)</f>
        <v/>
      </c>
      <c r="FE403" s="2699">
        <f>EOMONTH(FE404,-1)</f>
        <v/>
      </c>
      <c r="FF403" s="405">
        <f>+FL402</f>
        <v/>
      </c>
      <c r="FG403" s="405" t="n">
        <v>0</v>
      </c>
      <c r="FH403" s="405" t="n">
        <v>0</v>
      </c>
      <c r="FI403" s="405" t="n">
        <v>0</v>
      </c>
      <c r="FJ403" s="405" t="n">
        <v>0</v>
      </c>
      <c r="FK403" s="405" t="n">
        <v>0</v>
      </c>
      <c r="FL403" s="405">
        <f>SUM(FF403:FH403)-SUM(FI403:FK403)</f>
        <v/>
      </c>
      <c r="FM403" s="405" t="n">
        <v>0</v>
      </c>
      <c r="FN403" s="405">
        <f>+FL403-FM403</f>
        <v/>
      </c>
      <c r="FO403" s="2700">
        <f>365/((+FG403+FH403-FJ403-FK403)/((+FF403+FL403)/2)*DAY(FE403))</f>
        <v/>
      </c>
      <c r="FP403" s="2700">
        <f>+FL403/FG403*DAY(FE403)</f>
        <v/>
      </c>
      <c r="FQ403" s="406">
        <f>(FJ403+FK403)/FG403</f>
        <v/>
      </c>
      <c r="FR403" s="406">
        <f>+FI403/(+FI403+FJ403+FK403)</f>
        <v/>
      </c>
      <c r="FS403" s="407">
        <f t="array" ref="FS403">FI403/(SUMPRODUCT(--(CHOOSE({1,2,3},FH403,FJ403,FK403)&gt;0),CHOOSE({1,2,3},FH403,FJ403,FK403))+FG403)</f>
        <v/>
      </c>
      <c r="FU403" s="2699">
        <f>EOMONTH(FU404,-1)</f>
        <v/>
      </c>
      <c r="FV403" s="405">
        <f>+GB402</f>
        <v/>
      </c>
      <c r="FW403" s="405" t="n">
        <v>0</v>
      </c>
      <c r="FX403" s="405" t="n">
        <v>0</v>
      </c>
      <c r="FY403" s="405" t="n">
        <v>0</v>
      </c>
      <c r="FZ403" s="405" t="n">
        <v>0</v>
      </c>
      <c r="GA403" s="405" t="n">
        <v>0</v>
      </c>
      <c r="GB403" s="405">
        <f>SUM(FV403:FX403)-SUM(FY403:GA403)</f>
        <v/>
      </c>
      <c r="GC403" s="405" t="n">
        <v>0</v>
      </c>
      <c r="GD403" s="405">
        <f>+GB403-GC403</f>
        <v/>
      </c>
      <c r="GE403" s="2700">
        <f>365/((+FW403+FX403-FZ403-GA403)/((+FV403+GB403)/2)*DAY(FU403))</f>
        <v/>
      </c>
      <c r="GF403" s="2700">
        <f>+GB403/FW403*DAY(FU403)</f>
        <v/>
      </c>
      <c r="GG403" s="406">
        <f>(FZ403+GA403)/FW403</f>
        <v/>
      </c>
      <c r="GH403" s="406">
        <f>+FY403/(+FY403+FZ403+GA403)</f>
        <v/>
      </c>
      <c r="GI403" s="407">
        <f t="array" ref="GI403">FY403/(SUMPRODUCT(--(CHOOSE({1,2,3},FX403,FZ403,GA403)&gt;0),CHOOSE({1,2,3},FX403,FZ403,GA403))+FW403)</f>
        <v/>
      </c>
      <c r="GK403" s="2699">
        <f>EOMONTH(GK404,-1)</f>
        <v/>
      </c>
      <c r="GL403" s="405">
        <f>+GR402</f>
        <v/>
      </c>
      <c r="GM403" s="405" t="n">
        <v>0</v>
      </c>
      <c r="GN403" s="405" t="n">
        <v>0</v>
      </c>
      <c r="GO403" s="405" t="n">
        <v>0</v>
      </c>
      <c r="GP403" s="405" t="n">
        <v>0</v>
      </c>
      <c r="GQ403" s="405" t="n">
        <v>0</v>
      </c>
      <c r="GR403" s="405">
        <f>SUM(GL403:GN403)-SUM(GO403:GQ403)</f>
        <v/>
      </c>
      <c r="GS403" s="405" t="n">
        <v>0</v>
      </c>
      <c r="GT403" s="405">
        <f>+GR403-GS403</f>
        <v/>
      </c>
      <c r="GU403" s="2700">
        <f>365/((+GM403+GN403-GP403-GQ403)/((+GL403+GR403)/2)*DAY(GK403))</f>
        <v/>
      </c>
      <c r="GV403" s="2700">
        <f>+GR403/GM403*DAY(GK403)</f>
        <v/>
      </c>
      <c r="GW403" s="406">
        <f>(GP403+GQ403)/GM403</f>
        <v/>
      </c>
      <c r="GX403" s="406">
        <f>+GO403/(+GO403+GP403+GQ403)</f>
        <v/>
      </c>
      <c r="GY403" s="407">
        <f t="array" ref="GY403">GO403/(SUMPRODUCT(--(CHOOSE({1,2,3},GN403,GP403,GQ403)&gt;0),CHOOSE({1,2,3},GN403,GP403,GQ403))+GM403)</f>
        <v/>
      </c>
    </row>
    <row r="404">
      <c r="A404" s="2699">
        <f>EOMONTH(A405,-1)</f>
        <v/>
      </c>
      <c r="B404" s="405">
        <f>R404+AH404+AX404+BN404+CD404+CT404+DJ404+DZ404+EP404+FF404+FV404+GL404</f>
        <v/>
      </c>
      <c r="C404" s="405">
        <f>S404+AI404+AY404+BO404+CE404+CU404+DK404+EA404+EQ404+FG404+FW404+GM404</f>
        <v/>
      </c>
      <c r="D404" s="405">
        <f>T404+AJ404+AZ404+BP404+CF404+CV404+DL404+EB404+ER404+FH404+FX404+GN404</f>
        <v/>
      </c>
      <c r="E404" s="405">
        <f>U404+AK404+BA404+BQ404+CG404+CW404+DM404+EC404+ES404+FI404+FY404+GO404</f>
        <v/>
      </c>
      <c r="F404" s="405">
        <f>V404+AL404+BB404+BR404+CH404+CX404+DN404+ED404+ET404+FJ404+FZ404+GP404</f>
        <v/>
      </c>
      <c r="G404" s="405">
        <f>W404+AM404+BC404+BS404+CI404+CY404+DO404+EE404+EU404+FK404+GA404+GQ404</f>
        <v/>
      </c>
      <c r="H404" s="405">
        <f>X404+AN404+BD404+BT404+CJ404+CZ404+DP404+EF404+EV404+FL404+GB404+GR404</f>
        <v/>
      </c>
      <c r="I404" s="405">
        <f>Y404+AO404+BE404+BU404+CK404+DA404+DQ404+EG404+EW404+FM404+GC404+GS404</f>
        <v/>
      </c>
      <c r="J404" s="405">
        <f>Z404+AP404+BF404+BV404</f>
        <v/>
      </c>
      <c r="K404" s="2700">
        <f>365/((+C404+D404-F404-G404)/((+B404+H404)/2)*DAY(A404))</f>
        <v/>
      </c>
      <c r="L404" s="2700">
        <f>+H404/C404*DAY(A404)</f>
        <v/>
      </c>
      <c r="M404" s="406">
        <f>(F404+G404)/C404</f>
        <v/>
      </c>
      <c r="N404" s="406">
        <f>+E404/(+E404+F404+G404)</f>
        <v/>
      </c>
      <c r="O404" s="407">
        <f t="array" ref="O404">E404/(SUMPRODUCT(--(CHOOSE({1,2,3},D404,F404,G404)&gt;0),CHOOSE({1,2,3},D404,F404,G404))+C404)</f>
        <v/>
      </c>
      <c r="Q404" s="2699">
        <f>EOMONTH(Q405,-1)</f>
        <v/>
      </c>
      <c r="R404" s="405">
        <f>+X403</f>
        <v/>
      </c>
      <c r="S404" s="405" t="n">
        <v>0</v>
      </c>
      <c r="T404" s="405" t="n">
        <v>0</v>
      </c>
      <c r="U404" s="405" t="n">
        <v>0</v>
      </c>
      <c r="V404" s="405" t="n">
        <v>0</v>
      </c>
      <c r="W404" s="405" t="n">
        <v>0</v>
      </c>
      <c r="X404" s="405">
        <f>SUM(R404:T404)-SUM(U404:W404)</f>
        <v/>
      </c>
      <c r="Y404" s="405" t="n">
        <v>0</v>
      </c>
      <c r="Z404" s="405">
        <f>+X404-Y404</f>
        <v/>
      </c>
      <c r="AA404" s="2700">
        <f>365/((+S404+T404-V404-W404)/((+R404+X404)/2)*DAY(Q404))</f>
        <v/>
      </c>
      <c r="AB404" s="2700">
        <f>+X404/S404*DAY(Q404)</f>
        <v/>
      </c>
      <c r="AC404" s="406">
        <f>(V404+W404)/S404</f>
        <v/>
      </c>
      <c r="AD404" s="406">
        <f>+U404/(+U404+V404+W404)</f>
        <v/>
      </c>
      <c r="AE404" s="407">
        <f t="array" ref="AE404">U404/(SUMPRODUCT(--(CHOOSE({1,2,3},T404,V404,W404)&gt;0),CHOOSE({1,2,3},T404,V404,W404))+S404)</f>
        <v/>
      </c>
      <c r="AG404" s="2699">
        <f>EOMONTH(AG405,-1)</f>
        <v/>
      </c>
      <c r="AH404" s="405">
        <f>+AN403</f>
        <v/>
      </c>
      <c r="AI404" s="405" t="n">
        <v>0</v>
      </c>
      <c r="AJ404" s="405" t="n">
        <v>0</v>
      </c>
      <c r="AK404" s="405" t="n">
        <v>0</v>
      </c>
      <c r="AL404" s="405" t="n">
        <v>0</v>
      </c>
      <c r="AM404" s="405" t="n">
        <v>0</v>
      </c>
      <c r="AN404" s="405">
        <f>SUM(AH404:AJ404)-SUM(AK404:AM404)</f>
        <v/>
      </c>
      <c r="AO404" s="405" t="n">
        <v>0</v>
      </c>
      <c r="AP404" s="405">
        <f>+AN404-AO404</f>
        <v/>
      </c>
      <c r="AQ404" s="2700">
        <f>365/((+AI404+AJ404-AL404-AM404)/((+AH404+AN404)/2)*DAY(AG404))</f>
        <v/>
      </c>
      <c r="AR404" s="2700">
        <f>+AN404/AI404*DAY(AG404)</f>
        <v/>
      </c>
      <c r="AS404" s="406">
        <f>(AL404+AM404)/AI404</f>
        <v/>
      </c>
      <c r="AT404" s="406">
        <f>+AK404/(+AK404+AL404+AM404)</f>
        <v/>
      </c>
      <c r="AU404" s="407">
        <f t="array" ref="AU404">AK404/(SUMPRODUCT(--(CHOOSE({1,2,3},AJ404,AL404,AM404)&gt;0),CHOOSE({1,2,3},AJ404,AL404,AM404))+AI404)</f>
        <v/>
      </c>
      <c r="AW404" s="2699">
        <f>EOMONTH(AW405,-1)</f>
        <v/>
      </c>
      <c r="AX404" s="405">
        <f>+BD403</f>
        <v/>
      </c>
      <c r="AY404" s="405" t="n">
        <v>0</v>
      </c>
      <c r="AZ404" s="405" t="n">
        <v>0</v>
      </c>
      <c r="BA404" s="405" t="n">
        <v>0</v>
      </c>
      <c r="BB404" s="405" t="n">
        <v>0</v>
      </c>
      <c r="BC404" s="405" t="n">
        <v>0</v>
      </c>
      <c r="BD404" s="405">
        <f>SUM(AX404:AZ404)-SUM(BA404:BC404)</f>
        <v/>
      </c>
      <c r="BE404" s="405" t="n">
        <v>0</v>
      </c>
      <c r="BF404" s="405">
        <f>+BD404-BE404</f>
        <v/>
      </c>
      <c r="BG404" s="2700">
        <f>365/((+AY404+AZ404-BB404-BC404)/((+AX404+BD404)/2)*DAY(AW404))</f>
        <v/>
      </c>
      <c r="BH404" s="2700">
        <f>+BD404/AY404*DAY(AW404)</f>
        <v/>
      </c>
      <c r="BI404" s="406">
        <f>(BB404+BC404)/AY404</f>
        <v/>
      </c>
      <c r="BJ404" s="406">
        <f>+BA404/(+BA404+BB404+BC404)</f>
        <v/>
      </c>
      <c r="BK404" s="407">
        <f t="array" ref="BK404">BA404/(SUMPRODUCT(--(CHOOSE({1,2,3},AZ404,BB404,BC404)&gt;0),CHOOSE({1,2,3},AZ404,BB404,BC404))+AY404)</f>
        <v/>
      </c>
      <c r="BM404" s="2699">
        <f>EOMONTH(BM405,-1)</f>
        <v/>
      </c>
      <c r="BN404" s="405">
        <f>+BT403</f>
        <v/>
      </c>
      <c r="BO404" s="405" t="n">
        <v>0</v>
      </c>
      <c r="BP404" s="405" t="n">
        <v>0</v>
      </c>
      <c r="BQ404" s="405" t="n">
        <v>0</v>
      </c>
      <c r="BR404" s="405" t="n">
        <v>0</v>
      </c>
      <c r="BS404" s="405" t="n">
        <v>0</v>
      </c>
      <c r="BT404" s="405">
        <f>SUM(BN404:BP404)-SUM(BQ404:BS404)</f>
        <v/>
      </c>
      <c r="BU404" s="405" t="n">
        <v>0</v>
      </c>
      <c r="BV404" s="405">
        <f>+BT404-BU404</f>
        <v/>
      </c>
      <c r="BW404" s="2700">
        <f>365/((+BO404+BP404-BR404-BS404)/((+BN404+BT404)/2)*DAY(BM404))</f>
        <v/>
      </c>
      <c r="BX404" s="2700">
        <f>+BT404/BO404*DAY(BM404)</f>
        <v/>
      </c>
      <c r="BY404" s="406">
        <f>(BR404+BS404)/BO404</f>
        <v/>
      </c>
      <c r="BZ404" s="406">
        <f>+BQ404/(+BQ404+BR404+BS404)</f>
        <v/>
      </c>
      <c r="CA404" s="407">
        <f t="array" ref="CA404">BQ404/(SUMPRODUCT(--(CHOOSE({1,2,3},BP404,BR404,BS404)&gt;0),CHOOSE({1,2,3},BP404,BR404,BS404))+BO404)</f>
        <v/>
      </c>
      <c r="CC404" s="2699">
        <f>EOMONTH(CC405,-1)</f>
        <v/>
      </c>
      <c r="CD404" s="405">
        <f>+CJ403</f>
        <v/>
      </c>
      <c r="CE404" s="405" t="n">
        <v>0</v>
      </c>
      <c r="CF404" s="405" t="n">
        <v>0</v>
      </c>
      <c r="CG404" s="405" t="n">
        <v>0</v>
      </c>
      <c r="CH404" s="405" t="n">
        <v>0</v>
      </c>
      <c r="CI404" s="405" t="n">
        <v>0</v>
      </c>
      <c r="CJ404" s="405">
        <f>SUM(CD404:CF404)-SUM(CG404:CI404)</f>
        <v/>
      </c>
      <c r="CK404" s="405" t="n">
        <v>0</v>
      </c>
      <c r="CL404" s="405">
        <f>+CJ404-CK404</f>
        <v/>
      </c>
      <c r="CM404" s="2700">
        <f>365/((+CE404+CF404-CH404-CI404)/((+CD404+CJ404)/2)*DAY(CC404))</f>
        <v/>
      </c>
      <c r="CN404" s="2700">
        <f>+CJ404/CE404*DAY(CC404)</f>
        <v/>
      </c>
      <c r="CO404" s="406">
        <f>(CH404+CI404)/CE404</f>
        <v/>
      </c>
      <c r="CP404" s="406">
        <f>+CG404/(+CG404+CH404+CI404)</f>
        <v/>
      </c>
      <c r="CQ404" s="407">
        <f t="array" ref="CQ404">CG404/(SUMPRODUCT(--(CHOOSE({1,2,3},CF404,CH404,CI404)&gt;0),CHOOSE({1,2,3},CF404,CH404,CI404))+CE404)</f>
        <v/>
      </c>
      <c r="CS404" s="2699">
        <f>EOMONTH(CS405,-1)</f>
        <v/>
      </c>
      <c r="CT404" s="405">
        <f>+CZ403</f>
        <v/>
      </c>
      <c r="CU404" s="405" t="n">
        <v>0</v>
      </c>
      <c r="CV404" s="405" t="n">
        <v>0</v>
      </c>
      <c r="CW404" s="405" t="n">
        <v>0</v>
      </c>
      <c r="CX404" s="405" t="n">
        <v>0</v>
      </c>
      <c r="CY404" s="405" t="n">
        <v>0</v>
      </c>
      <c r="CZ404" s="405">
        <f>SUM(CT404:CV404)-SUM(CW404:CY404)</f>
        <v/>
      </c>
      <c r="DA404" s="405" t="n">
        <v>0</v>
      </c>
      <c r="DB404" s="405">
        <f>+CZ404-DA404</f>
        <v/>
      </c>
      <c r="DC404" s="2700">
        <f>365/((+CU404+CV404-CX404-CY404)/((+CT404+CZ404)/2)*DAY(CS404))</f>
        <v/>
      </c>
      <c r="DD404" s="2700">
        <f>+CZ404/CU404*DAY(CS404)</f>
        <v/>
      </c>
      <c r="DE404" s="406">
        <f>(CX404+CY404)/CU404</f>
        <v/>
      </c>
      <c r="DF404" s="406">
        <f>+CW404/(+CW404+CX404+CY404)</f>
        <v/>
      </c>
      <c r="DG404" s="407">
        <f t="array" ref="DG404">CW404/(SUMPRODUCT(--(CHOOSE({1,2,3},CV404,CX404,CY404)&gt;0),CHOOSE({1,2,3},CV404,CX404,CY404))+CU404)</f>
        <v/>
      </c>
      <c r="DI404" s="2699">
        <f>EOMONTH(DI405,-1)</f>
        <v/>
      </c>
      <c r="DJ404" s="405">
        <f>+DP403</f>
        <v/>
      </c>
      <c r="DK404" s="405" t="n">
        <v>0</v>
      </c>
      <c r="DL404" s="405" t="n">
        <v>0</v>
      </c>
      <c r="DM404" s="405" t="n">
        <v>0</v>
      </c>
      <c r="DN404" s="405" t="n">
        <v>0</v>
      </c>
      <c r="DO404" s="405" t="n">
        <v>0</v>
      </c>
      <c r="DP404" s="405">
        <f>SUM(DJ404:DL404)-SUM(DM404:DO404)</f>
        <v/>
      </c>
      <c r="DQ404" s="405" t="n">
        <v>0</v>
      </c>
      <c r="DR404" s="405">
        <f>+DP404-DQ404</f>
        <v/>
      </c>
      <c r="DS404" s="2700">
        <f>365/((+DK404+DL404-DN404-DO404)/((+DJ404+DP404)/2)*DAY(DI404))</f>
        <v/>
      </c>
      <c r="DT404" s="2700">
        <f>+DP404/DK404*DAY(DI404)</f>
        <v/>
      </c>
      <c r="DU404" s="406">
        <f>(DN404+DO404)/DK404</f>
        <v/>
      </c>
      <c r="DV404" s="406">
        <f>+DM404/(+DM404+DN404+DO404)</f>
        <v/>
      </c>
      <c r="DW404" s="407">
        <f t="array" ref="DW404">DM404/(SUMPRODUCT(--(CHOOSE({1,2,3},DL404,DN404,DO404)&gt;0),CHOOSE({1,2,3},DL404,DN404,DO404))+DK404)</f>
        <v/>
      </c>
      <c r="DY404" s="2699">
        <f>EOMONTH(DY405,-1)</f>
        <v/>
      </c>
      <c r="DZ404" s="405">
        <f>+EF403</f>
        <v/>
      </c>
      <c r="EA404" s="405" t="n">
        <v>0</v>
      </c>
      <c r="EB404" s="405" t="n">
        <v>0</v>
      </c>
      <c r="EC404" s="405" t="n">
        <v>0</v>
      </c>
      <c r="ED404" s="405" t="n">
        <v>0</v>
      </c>
      <c r="EE404" s="405" t="n">
        <v>0</v>
      </c>
      <c r="EF404" s="405">
        <f>SUM(DZ404:EB404)-SUM(EC404:EE404)</f>
        <v/>
      </c>
      <c r="EG404" s="405" t="n">
        <v>0</v>
      </c>
      <c r="EH404" s="405">
        <f>+EF404-EG404</f>
        <v/>
      </c>
      <c r="EI404" s="2700">
        <f>365/((+EA404+EB404-ED404-EE404)/((+DZ404+EF404)/2)*DAY(DY404))</f>
        <v/>
      </c>
      <c r="EJ404" s="2700">
        <f>+EF404/EA404*DAY(DY404)</f>
        <v/>
      </c>
      <c r="EK404" s="406">
        <f>(ED404+EE404)/EA404</f>
        <v/>
      </c>
      <c r="EL404" s="406">
        <f>+EC404/(+EC404+ED404+EE404)</f>
        <v/>
      </c>
      <c r="EM404" s="407">
        <f t="array" ref="EM404">EC404/(SUMPRODUCT(--(CHOOSE({1,2,3},EB404,ED404,EE404)&gt;0),CHOOSE({1,2,3},EB404,ED404,EE404))+EA404)</f>
        <v/>
      </c>
      <c r="EO404" s="2699">
        <f>EOMONTH(EO405,-1)</f>
        <v/>
      </c>
      <c r="EP404" s="405">
        <f>+EV403</f>
        <v/>
      </c>
      <c r="EQ404" s="405" t="n">
        <v>0</v>
      </c>
      <c r="ER404" s="405" t="n">
        <v>0</v>
      </c>
      <c r="ES404" s="405" t="n">
        <v>0</v>
      </c>
      <c r="ET404" s="405" t="n">
        <v>0</v>
      </c>
      <c r="EU404" s="405" t="n">
        <v>0</v>
      </c>
      <c r="EV404" s="405">
        <f>SUM(EP404:ER404)-SUM(ES404:EU404)</f>
        <v/>
      </c>
      <c r="EW404" s="405" t="n">
        <v>0</v>
      </c>
      <c r="EX404" s="405">
        <f>+EV404-EW404</f>
        <v/>
      </c>
      <c r="EY404" s="2700">
        <f>365/((+EQ404+ER404-ET404-EU404)/((+EP404+EV404)/2)*DAY(EO404))</f>
        <v/>
      </c>
      <c r="EZ404" s="2700">
        <f>+EV404/EQ404*DAY(EO404)</f>
        <v/>
      </c>
      <c r="FA404" s="406">
        <f>(ET404+EU404)/EQ404</f>
        <v/>
      </c>
      <c r="FB404" s="406">
        <f>+ES404/(+ES404+ET404+EU404)</f>
        <v/>
      </c>
      <c r="FC404" s="407">
        <f t="array" ref="FC404">ES404/(SUMPRODUCT(--(CHOOSE({1,2,3},FH404,FX404,GN404)&gt;0),CHOOSE({1,2,3},FH404,FX404,GN404))+EQ404)</f>
        <v/>
      </c>
      <c r="FE404" s="2699">
        <f>EOMONTH(FE405,-1)</f>
        <v/>
      </c>
      <c r="FF404" s="405">
        <f>+FL403</f>
        <v/>
      </c>
      <c r="FG404" s="405" t="n">
        <v>0</v>
      </c>
      <c r="FH404" s="405" t="n">
        <v>0</v>
      </c>
      <c r="FI404" s="405" t="n">
        <v>0</v>
      </c>
      <c r="FJ404" s="405" t="n">
        <v>0</v>
      </c>
      <c r="FK404" s="405" t="n">
        <v>0</v>
      </c>
      <c r="FL404" s="405">
        <f>SUM(FF404:FH404)-SUM(FI404:FK404)</f>
        <v/>
      </c>
      <c r="FM404" s="405" t="n">
        <v>0</v>
      </c>
      <c r="FN404" s="405">
        <f>+FL404-FM404</f>
        <v/>
      </c>
      <c r="FO404" s="2700">
        <f>365/((+FG404+FH404-FJ404-FK404)/((+FF404+FL404)/2)*DAY(FE404))</f>
        <v/>
      </c>
      <c r="FP404" s="2700">
        <f>+FL404/FG404*DAY(FE404)</f>
        <v/>
      </c>
      <c r="FQ404" s="406">
        <f>(FJ404+FK404)/FG404</f>
        <v/>
      </c>
      <c r="FR404" s="406">
        <f>+FI404/(+FI404+FJ404+FK404)</f>
        <v/>
      </c>
      <c r="FS404" s="407">
        <f t="array" ref="FS404">FI404/(SUMPRODUCT(--(CHOOSE({1,2,3},FH404,FJ404,FK404)&gt;0),CHOOSE({1,2,3},FH404,FJ404,FK404))+FG404)</f>
        <v/>
      </c>
      <c r="FU404" s="2699">
        <f>EOMONTH(FU405,-1)</f>
        <v/>
      </c>
      <c r="FV404" s="405">
        <f>+GB403</f>
        <v/>
      </c>
      <c r="FW404" s="405" t="n">
        <v>0</v>
      </c>
      <c r="FX404" s="405" t="n">
        <v>0</v>
      </c>
      <c r="FY404" s="405" t="n">
        <v>0</v>
      </c>
      <c r="FZ404" s="405" t="n">
        <v>0</v>
      </c>
      <c r="GA404" s="405" t="n">
        <v>0</v>
      </c>
      <c r="GB404" s="405">
        <f>SUM(FV404:FX404)-SUM(FY404:GA404)</f>
        <v/>
      </c>
      <c r="GC404" s="405" t="n">
        <v>0</v>
      </c>
      <c r="GD404" s="405">
        <f>+GB404-GC404</f>
        <v/>
      </c>
      <c r="GE404" s="2700">
        <f>365/((+FW404+FX404-FZ404-GA404)/((+FV404+GB404)/2)*DAY(FU404))</f>
        <v/>
      </c>
      <c r="GF404" s="2700">
        <f>+GB404/FW404*DAY(FU404)</f>
        <v/>
      </c>
      <c r="GG404" s="406">
        <f>(FZ404+GA404)/FW404</f>
        <v/>
      </c>
      <c r="GH404" s="406">
        <f>+FY404/(+FY404+FZ404+GA404)</f>
        <v/>
      </c>
      <c r="GI404" s="407">
        <f t="array" ref="GI404">FY404/(SUMPRODUCT(--(CHOOSE({1,2,3},FX404,FZ404,GA404)&gt;0),CHOOSE({1,2,3},FX404,FZ404,GA404))+FW404)</f>
        <v/>
      </c>
      <c r="GK404" s="2699">
        <f>EOMONTH(GK405,-1)</f>
        <v/>
      </c>
      <c r="GL404" s="405">
        <f>+GR403</f>
        <v/>
      </c>
      <c r="GM404" s="405" t="n">
        <v>0</v>
      </c>
      <c r="GN404" s="405" t="n">
        <v>0</v>
      </c>
      <c r="GO404" s="405" t="n">
        <v>0</v>
      </c>
      <c r="GP404" s="405" t="n">
        <v>0</v>
      </c>
      <c r="GQ404" s="405" t="n">
        <v>0</v>
      </c>
      <c r="GR404" s="405">
        <f>SUM(GL404:GN404)-SUM(GO404:GQ404)</f>
        <v/>
      </c>
      <c r="GS404" s="405" t="n">
        <v>0</v>
      </c>
      <c r="GT404" s="405">
        <f>+GR404-GS404</f>
        <v/>
      </c>
      <c r="GU404" s="2700">
        <f>365/((+GM404+GN404-GP404-GQ404)/((+GL404+GR404)/2)*DAY(GK404))</f>
        <v/>
      </c>
      <c r="GV404" s="2700">
        <f>+GR404/GM404*DAY(GK404)</f>
        <v/>
      </c>
      <c r="GW404" s="406">
        <f>(GP404+GQ404)/GM404</f>
        <v/>
      </c>
      <c r="GX404" s="406">
        <f>+GO404/(+GO404+GP404+GQ404)</f>
        <v/>
      </c>
      <c r="GY404" s="407">
        <f t="array" ref="GY404">GO404/(SUMPRODUCT(--(CHOOSE({1,2,3},GN404,GP404,GQ404)&gt;0),CHOOSE({1,2,3},GN404,GP404,GQ404))+GM404)</f>
        <v/>
      </c>
    </row>
    <row r="405">
      <c r="A405" s="2699">
        <f>EOMONTH(A406,-1)</f>
        <v/>
      </c>
      <c r="B405" s="405">
        <f>R405+AH405+AX405+BN405+CD405+CT405+DJ405+DZ405+EP405+FF405+FV405+GL405</f>
        <v/>
      </c>
      <c r="C405" s="405">
        <f>S405+AI405+AY405+BO405+CE405+CU405+DK405+EA405+EQ405+FG405+FW405+GM405</f>
        <v/>
      </c>
      <c r="D405" s="405">
        <f>T405+AJ405+AZ405+BP405+CF405+CV405+DL405+EB405+ER405+FH405+FX405+GN405</f>
        <v/>
      </c>
      <c r="E405" s="405">
        <f>U405+AK405+BA405+BQ405+CG405+CW405+DM405+EC405+ES405+FI405+FY405+GO405</f>
        <v/>
      </c>
      <c r="F405" s="405">
        <f>V405+AL405+BB405+BR405+CH405+CX405+DN405+ED405+ET405+FJ405+FZ405+GP405</f>
        <v/>
      </c>
      <c r="G405" s="405">
        <f>W405+AM405+BC405+BS405+CI405+CY405+DO405+EE405+EU405+FK405+GA405+GQ405</f>
        <v/>
      </c>
      <c r="H405" s="405">
        <f>X405+AN405+BD405+BT405+CJ405+CZ405+DP405+EF405+EV405+FL405+GB405+GR405</f>
        <v/>
      </c>
      <c r="I405" s="405">
        <f>Y405+AO405+BE405+BU405+CK405+DA405+DQ405+EG405+EW405+FM405+GC405+GS405</f>
        <v/>
      </c>
      <c r="J405" s="405">
        <f>Z405+AP405+BF405+BV405</f>
        <v/>
      </c>
      <c r="K405" s="2700">
        <f>365/((+C405+D405-F405-G405)/((+B405+H405)/2)*DAY(A405))</f>
        <v/>
      </c>
      <c r="L405" s="2700">
        <f>+H405/C405*DAY(A405)</f>
        <v/>
      </c>
      <c r="M405" s="406">
        <f>(F405+G405)/C405</f>
        <v/>
      </c>
      <c r="N405" s="406">
        <f>+E405/(+E405+F405+G405)</f>
        <v/>
      </c>
      <c r="O405" s="407">
        <f t="array" ref="O405">E405/(SUMPRODUCT(--(CHOOSE({1,2,3},D405,F405,G405)&gt;0),CHOOSE({1,2,3},D405,F405,G405))+C405)</f>
        <v/>
      </c>
      <c r="Q405" s="2699">
        <f>EOMONTH(Q406,-1)</f>
        <v/>
      </c>
      <c r="R405" s="405">
        <f>+X404</f>
        <v/>
      </c>
      <c r="S405" s="405" t="n">
        <v>0</v>
      </c>
      <c r="T405" s="405" t="n">
        <v>0</v>
      </c>
      <c r="U405" s="405" t="n">
        <v>0</v>
      </c>
      <c r="V405" s="405" t="n">
        <v>0</v>
      </c>
      <c r="W405" s="405" t="n">
        <v>0</v>
      </c>
      <c r="X405" s="405">
        <f>SUM(R405:T405)-SUM(U405:W405)</f>
        <v/>
      </c>
      <c r="Y405" s="405" t="n">
        <v>0</v>
      </c>
      <c r="Z405" s="405">
        <f>+X405-Y405</f>
        <v/>
      </c>
      <c r="AA405" s="2700">
        <f>365/((+S405+T405-V405-W405)/((+R405+X405)/2)*DAY(Q405))</f>
        <v/>
      </c>
      <c r="AB405" s="2700">
        <f>+X405/S405*DAY(Q405)</f>
        <v/>
      </c>
      <c r="AC405" s="406">
        <f>(V405+W405)/S405</f>
        <v/>
      </c>
      <c r="AD405" s="406">
        <f>+U405/(+U405+V405+W405)</f>
        <v/>
      </c>
      <c r="AE405" s="407">
        <f t="array" ref="AE405">U405/(SUMPRODUCT(--(CHOOSE({1,2,3},T405,V405,W405)&gt;0),CHOOSE({1,2,3},T405,V405,W405))+S405)</f>
        <v/>
      </c>
      <c r="AG405" s="2699">
        <f>EOMONTH(AG406,-1)</f>
        <v/>
      </c>
      <c r="AH405" s="405">
        <f>+AN404</f>
        <v/>
      </c>
      <c r="AI405" s="405" t="n">
        <v>0</v>
      </c>
      <c r="AJ405" s="405" t="n">
        <v>0</v>
      </c>
      <c r="AK405" s="405" t="n">
        <v>0</v>
      </c>
      <c r="AL405" s="405" t="n">
        <v>0</v>
      </c>
      <c r="AM405" s="405" t="n">
        <v>0</v>
      </c>
      <c r="AN405" s="405">
        <f>SUM(AH405:AJ405)-SUM(AK405:AM405)</f>
        <v/>
      </c>
      <c r="AO405" s="405" t="n">
        <v>0</v>
      </c>
      <c r="AP405" s="405">
        <f>+AN405-AO405</f>
        <v/>
      </c>
      <c r="AQ405" s="2700">
        <f>365/((+AI405+AJ405-AL405-AM405)/((+AH405+AN405)/2)*DAY(AG405))</f>
        <v/>
      </c>
      <c r="AR405" s="2700">
        <f>+AN405/AI405*DAY(AG405)</f>
        <v/>
      </c>
      <c r="AS405" s="406">
        <f>(AL405+AM405)/AI405</f>
        <v/>
      </c>
      <c r="AT405" s="406">
        <f>+AK405/(+AK405+AL405+AM405)</f>
        <v/>
      </c>
      <c r="AU405" s="407">
        <f t="array" ref="AU405">AK405/(SUMPRODUCT(--(CHOOSE({1,2,3},AJ405,AL405,AM405)&gt;0),CHOOSE({1,2,3},AJ405,AL405,AM405))+AI405)</f>
        <v/>
      </c>
      <c r="AW405" s="2699">
        <f>EOMONTH(AW406,-1)</f>
        <v/>
      </c>
      <c r="AX405" s="405">
        <f>+BD404</f>
        <v/>
      </c>
      <c r="AY405" s="405" t="n">
        <v>0</v>
      </c>
      <c r="AZ405" s="405" t="n">
        <v>0</v>
      </c>
      <c r="BA405" s="405" t="n">
        <v>0</v>
      </c>
      <c r="BB405" s="405" t="n">
        <v>0</v>
      </c>
      <c r="BC405" s="405" t="n">
        <v>0</v>
      </c>
      <c r="BD405" s="405">
        <f>SUM(AX405:AZ405)-SUM(BA405:BC405)</f>
        <v/>
      </c>
      <c r="BE405" s="405" t="n">
        <v>0</v>
      </c>
      <c r="BF405" s="405">
        <f>+BD405-BE405</f>
        <v/>
      </c>
      <c r="BG405" s="2700">
        <f>365/((+AY405+AZ405-BB405-BC405)/((+AX405+BD405)/2)*DAY(AW405))</f>
        <v/>
      </c>
      <c r="BH405" s="2700">
        <f>+BD405/AY405*DAY(AW405)</f>
        <v/>
      </c>
      <c r="BI405" s="406">
        <f>(BB405+BC405)/AY405</f>
        <v/>
      </c>
      <c r="BJ405" s="406">
        <f>+BA405/(+BA405+BB405+BC405)</f>
        <v/>
      </c>
      <c r="BK405" s="407">
        <f t="array" ref="BK405">BA405/(SUMPRODUCT(--(CHOOSE({1,2,3},AZ405,BB405,BC405)&gt;0),CHOOSE({1,2,3},AZ405,BB405,BC405))+AY405)</f>
        <v/>
      </c>
      <c r="BM405" s="2699">
        <f>EOMONTH(BM406,-1)</f>
        <v/>
      </c>
      <c r="BN405" s="405">
        <f>+BT404</f>
        <v/>
      </c>
      <c r="BO405" s="405" t="n">
        <v>0</v>
      </c>
      <c r="BP405" s="405" t="n">
        <v>0</v>
      </c>
      <c r="BQ405" s="405" t="n">
        <v>0</v>
      </c>
      <c r="BR405" s="405" t="n">
        <v>0</v>
      </c>
      <c r="BS405" s="405" t="n">
        <v>0</v>
      </c>
      <c r="BT405" s="405">
        <f>SUM(BN405:BP405)-SUM(BQ405:BS405)</f>
        <v/>
      </c>
      <c r="BU405" s="405" t="n">
        <v>0</v>
      </c>
      <c r="BV405" s="405">
        <f>+BT405-BU405</f>
        <v/>
      </c>
      <c r="BW405" s="2700">
        <f>365/((+BO405+BP405-BR405-BS405)/((+BN405+BT405)/2)*DAY(BM405))</f>
        <v/>
      </c>
      <c r="BX405" s="2700">
        <f>+BT405/BO405*DAY(BM405)</f>
        <v/>
      </c>
      <c r="BY405" s="406">
        <f>(BR405+BS405)/BO405</f>
        <v/>
      </c>
      <c r="BZ405" s="406">
        <f>+BQ405/(+BQ405+BR405+BS405)</f>
        <v/>
      </c>
      <c r="CA405" s="407">
        <f t="array" ref="CA405">BQ405/(SUMPRODUCT(--(CHOOSE({1,2,3},BP405,BR405,BS405)&gt;0),CHOOSE({1,2,3},BP405,BR405,BS405))+BO405)</f>
        <v/>
      </c>
      <c r="CC405" s="2699">
        <f>EOMONTH(CC406,-1)</f>
        <v/>
      </c>
      <c r="CD405" s="405">
        <f>+CJ404</f>
        <v/>
      </c>
      <c r="CE405" s="405" t="n">
        <v>0</v>
      </c>
      <c r="CF405" s="405" t="n">
        <v>0</v>
      </c>
      <c r="CG405" s="405" t="n">
        <v>0</v>
      </c>
      <c r="CH405" s="405" t="n">
        <v>0</v>
      </c>
      <c r="CI405" s="405" t="n">
        <v>0</v>
      </c>
      <c r="CJ405" s="405">
        <f>SUM(CD405:CF405)-SUM(CG405:CI405)</f>
        <v/>
      </c>
      <c r="CK405" s="405" t="n">
        <v>0</v>
      </c>
      <c r="CL405" s="405">
        <f>+CJ405-CK405</f>
        <v/>
      </c>
      <c r="CM405" s="2700">
        <f>365/((+CE405+CF405-CH405-CI405)/((+CD405+CJ405)/2)*DAY(CC405))</f>
        <v/>
      </c>
      <c r="CN405" s="2700">
        <f>+CJ405/CE405*DAY(CC405)</f>
        <v/>
      </c>
      <c r="CO405" s="406">
        <f>(CH405+CI405)/CE405</f>
        <v/>
      </c>
      <c r="CP405" s="406">
        <f>+CG405/(+CG405+CH405+CI405)</f>
        <v/>
      </c>
      <c r="CQ405" s="407">
        <f t="array" ref="CQ405">CG405/(SUMPRODUCT(--(CHOOSE({1,2,3},CF405,CH405,CI405)&gt;0),CHOOSE({1,2,3},CF405,CH405,CI405))+CE405)</f>
        <v/>
      </c>
      <c r="CS405" s="2699">
        <f>EOMONTH(CS406,-1)</f>
        <v/>
      </c>
      <c r="CT405" s="405">
        <f>+CZ404</f>
        <v/>
      </c>
      <c r="CU405" s="405" t="n">
        <v>0</v>
      </c>
      <c r="CV405" s="405" t="n">
        <v>0</v>
      </c>
      <c r="CW405" s="405" t="n">
        <v>0</v>
      </c>
      <c r="CX405" s="405" t="n">
        <v>0</v>
      </c>
      <c r="CY405" s="405" t="n">
        <v>0</v>
      </c>
      <c r="CZ405" s="405">
        <f>SUM(CT405:CV405)-SUM(CW405:CY405)</f>
        <v/>
      </c>
      <c r="DA405" s="405" t="n">
        <v>0</v>
      </c>
      <c r="DB405" s="405">
        <f>+CZ405-DA405</f>
        <v/>
      </c>
      <c r="DC405" s="2700">
        <f>365/((+CU405+CV405-CX405-CY405)/((+CT405+CZ405)/2)*DAY(CS405))</f>
        <v/>
      </c>
      <c r="DD405" s="2700">
        <f>+CZ405/CU405*DAY(CS405)</f>
        <v/>
      </c>
      <c r="DE405" s="406">
        <f>(CX405+CY405)/CU405</f>
        <v/>
      </c>
      <c r="DF405" s="406">
        <f>+CW405/(+CW405+CX405+CY405)</f>
        <v/>
      </c>
      <c r="DG405" s="407">
        <f t="array" ref="DG405">CW405/(SUMPRODUCT(--(CHOOSE({1,2,3},CV405,CX405,CY405)&gt;0),CHOOSE({1,2,3},CV405,CX405,CY405))+CU405)</f>
        <v/>
      </c>
      <c r="DI405" s="2699">
        <f>EOMONTH(DI406,-1)</f>
        <v/>
      </c>
      <c r="DJ405" s="405">
        <f>+DP404</f>
        <v/>
      </c>
      <c r="DK405" s="405" t="n">
        <v>0</v>
      </c>
      <c r="DL405" s="405" t="n">
        <v>0</v>
      </c>
      <c r="DM405" s="405" t="n">
        <v>0</v>
      </c>
      <c r="DN405" s="405" t="n">
        <v>0</v>
      </c>
      <c r="DO405" s="405" t="n">
        <v>0</v>
      </c>
      <c r="DP405" s="405">
        <f>SUM(DJ405:DL405)-SUM(DM405:DO405)</f>
        <v/>
      </c>
      <c r="DQ405" s="405" t="n">
        <v>0</v>
      </c>
      <c r="DR405" s="405">
        <f>+DP405-DQ405</f>
        <v/>
      </c>
      <c r="DS405" s="2700">
        <f>365/((+DK405+DL405-DN405-DO405)/((+DJ405+DP405)/2)*DAY(DI405))</f>
        <v/>
      </c>
      <c r="DT405" s="2700">
        <f>+DP405/DK405*DAY(DI405)</f>
        <v/>
      </c>
      <c r="DU405" s="406">
        <f>(DN405+DO405)/DK405</f>
        <v/>
      </c>
      <c r="DV405" s="406">
        <f>+DM405/(+DM405+DN405+DO405)</f>
        <v/>
      </c>
      <c r="DW405" s="407">
        <f t="array" ref="DW405">DM405/(SUMPRODUCT(--(CHOOSE({1,2,3},DL405,DN405,DO405)&gt;0),CHOOSE({1,2,3},DL405,DN405,DO405))+DK405)</f>
        <v/>
      </c>
      <c r="DY405" s="2699">
        <f>EOMONTH(DY406,-1)</f>
        <v/>
      </c>
      <c r="DZ405" s="405">
        <f>+EF404</f>
        <v/>
      </c>
      <c r="EA405" s="405" t="n">
        <v>0</v>
      </c>
      <c r="EB405" s="405" t="n">
        <v>0</v>
      </c>
      <c r="EC405" s="405" t="n">
        <v>0</v>
      </c>
      <c r="ED405" s="405" t="n">
        <v>0</v>
      </c>
      <c r="EE405" s="405" t="n">
        <v>0</v>
      </c>
      <c r="EF405" s="405">
        <f>SUM(DZ405:EB405)-SUM(EC405:EE405)</f>
        <v/>
      </c>
      <c r="EG405" s="405" t="n">
        <v>0</v>
      </c>
      <c r="EH405" s="405">
        <f>+EF405-EG405</f>
        <v/>
      </c>
      <c r="EI405" s="2700">
        <f>365/((+EA405+EB405-ED405-EE405)/((+DZ405+EF405)/2)*DAY(DY405))</f>
        <v/>
      </c>
      <c r="EJ405" s="2700">
        <f>+EF405/EA405*DAY(DY405)</f>
        <v/>
      </c>
      <c r="EK405" s="406">
        <f>(ED405+EE405)/EA405</f>
        <v/>
      </c>
      <c r="EL405" s="406">
        <f>+EC405/(+EC405+ED405+EE405)</f>
        <v/>
      </c>
      <c r="EM405" s="407">
        <f t="array" ref="EM405">EC405/(SUMPRODUCT(--(CHOOSE({1,2,3},EB405,ED405,EE405)&gt;0),CHOOSE({1,2,3},EB405,ED405,EE405))+EA405)</f>
        <v/>
      </c>
      <c r="EO405" s="2699">
        <f>EOMONTH(EO406,-1)</f>
        <v/>
      </c>
      <c r="EP405" s="405">
        <f>+EV404</f>
        <v/>
      </c>
      <c r="EQ405" s="405" t="n">
        <v>0</v>
      </c>
      <c r="ER405" s="405" t="n">
        <v>0</v>
      </c>
      <c r="ES405" s="405" t="n">
        <v>0</v>
      </c>
      <c r="ET405" s="405" t="n">
        <v>0</v>
      </c>
      <c r="EU405" s="405" t="n">
        <v>0</v>
      </c>
      <c r="EV405" s="405">
        <f>SUM(EP405:ER405)-SUM(ES405:EU405)</f>
        <v/>
      </c>
      <c r="EW405" s="405" t="n">
        <v>0</v>
      </c>
      <c r="EX405" s="405">
        <f>+EV405-EW405</f>
        <v/>
      </c>
      <c r="EY405" s="2700">
        <f>365/((+EQ405+ER405-ET405-EU405)/((+EP405+EV405)/2)*DAY(EO405))</f>
        <v/>
      </c>
      <c r="EZ405" s="2700">
        <f>+EV405/EQ405*DAY(EO405)</f>
        <v/>
      </c>
      <c r="FA405" s="406">
        <f>(ET405+EU405)/EQ405</f>
        <v/>
      </c>
      <c r="FB405" s="406">
        <f>+ES405/(+ES405+ET405+EU405)</f>
        <v/>
      </c>
      <c r="FC405" s="407">
        <f t="array" ref="FC405">ES405/(SUMPRODUCT(--(CHOOSE({1,2,3},FH405,FX405,GN405)&gt;0),CHOOSE({1,2,3},FH405,FX405,GN405))+EQ405)</f>
        <v/>
      </c>
      <c r="FE405" s="2699">
        <f>EOMONTH(FE406,-1)</f>
        <v/>
      </c>
      <c r="FF405" s="405">
        <f>+FL404</f>
        <v/>
      </c>
      <c r="FG405" s="405" t="n">
        <v>0</v>
      </c>
      <c r="FH405" s="405" t="n">
        <v>0</v>
      </c>
      <c r="FI405" s="405" t="n">
        <v>0</v>
      </c>
      <c r="FJ405" s="405" t="n">
        <v>0</v>
      </c>
      <c r="FK405" s="405" t="n">
        <v>0</v>
      </c>
      <c r="FL405" s="405">
        <f>SUM(FF405:FH405)-SUM(FI405:FK405)</f>
        <v/>
      </c>
      <c r="FM405" s="405" t="n">
        <v>0</v>
      </c>
      <c r="FN405" s="405">
        <f>+FL405-FM405</f>
        <v/>
      </c>
      <c r="FO405" s="2700">
        <f>365/((+FG405+FH405-FJ405-FK405)/((+FF405+FL405)/2)*DAY(FE405))</f>
        <v/>
      </c>
      <c r="FP405" s="2700">
        <f>+FL405/FG405*DAY(FE405)</f>
        <v/>
      </c>
      <c r="FQ405" s="406">
        <f>(FJ405+FK405)/FG405</f>
        <v/>
      </c>
      <c r="FR405" s="406">
        <f>+FI405/(+FI405+FJ405+FK405)</f>
        <v/>
      </c>
      <c r="FS405" s="407">
        <f t="array" ref="FS405">FI405/(SUMPRODUCT(--(CHOOSE({1,2,3},FH405,FJ405,FK405)&gt;0),CHOOSE({1,2,3},FH405,FJ405,FK405))+FG405)</f>
        <v/>
      </c>
      <c r="FU405" s="2699">
        <f>EOMONTH(FU406,-1)</f>
        <v/>
      </c>
      <c r="FV405" s="405">
        <f>+GB404</f>
        <v/>
      </c>
      <c r="FW405" s="405" t="n">
        <v>0</v>
      </c>
      <c r="FX405" s="405" t="n">
        <v>0</v>
      </c>
      <c r="FY405" s="405" t="n">
        <v>0</v>
      </c>
      <c r="FZ405" s="405" t="n">
        <v>0</v>
      </c>
      <c r="GA405" s="405" t="n">
        <v>0</v>
      </c>
      <c r="GB405" s="405">
        <f>SUM(FV405:FX405)-SUM(FY405:GA405)</f>
        <v/>
      </c>
      <c r="GC405" s="405" t="n">
        <v>0</v>
      </c>
      <c r="GD405" s="405">
        <f>+GB405-GC405</f>
        <v/>
      </c>
      <c r="GE405" s="2700">
        <f>365/((+FW405+FX405-FZ405-GA405)/((+FV405+GB405)/2)*DAY(FU405))</f>
        <v/>
      </c>
      <c r="GF405" s="2700">
        <f>+GB405/FW405*DAY(FU405)</f>
        <v/>
      </c>
      <c r="GG405" s="406">
        <f>(FZ405+GA405)/FW405</f>
        <v/>
      </c>
      <c r="GH405" s="406">
        <f>+FY405/(+FY405+FZ405+GA405)</f>
        <v/>
      </c>
      <c r="GI405" s="407">
        <f t="array" ref="GI405">FY405/(SUMPRODUCT(--(CHOOSE({1,2,3},FX405,FZ405,GA405)&gt;0),CHOOSE({1,2,3},FX405,FZ405,GA405))+FW405)</f>
        <v/>
      </c>
      <c r="GK405" s="2699">
        <f>EOMONTH(GK406,-1)</f>
        <v/>
      </c>
      <c r="GL405" s="405">
        <f>+GR404</f>
        <v/>
      </c>
      <c r="GM405" s="405" t="n">
        <v>0</v>
      </c>
      <c r="GN405" s="405" t="n">
        <v>0</v>
      </c>
      <c r="GO405" s="405" t="n">
        <v>0</v>
      </c>
      <c r="GP405" s="405" t="n">
        <v>0</v>
      </c>
      <c r="GQ405" s="405" t="n">
        <v>0</v>
      </c>
      <c r="GR405" s="405">
        <f>SUM(GL405:GN405)-SUM(GO405:GQ405)</f>
        <v/>
      </c>
      <c r="GS405" s="405" t="n">
        <v>0</v>
      </c>
      <c r="GT405" s="405">
        <f>+GR405-GS405</f>
        <v/>
      </c>
      <c r="GU405" s="2700">
        <f>365/((+GM405+GN405-GP405-GQ405)/((+GL405+GR405)/2)*DAY(GK405))</f>
        <v/>
      </c>
      <c r="GV405" s="2700">
        <f>+GR405/GM405*DAY(GK405)</f>
        <v/>
      </c>
      <c r="GW405" s="406">
        <f>(GP405+GQ405)/GM405</f>
        <v/>
      </c>
      <c r="GX405" s="406">
        <f>+GO405/(+GO405+GP405+GQ405)</f>
        <v/>
      </c>
      <c r="GY405" s="407">
        <f t="array" ref="GY405">GO405/(SUMPRODUCT(--(CHOOSE({1,2,3},GN405,GP405,GQ405)&gt;0),CHOOSE({1,2,3},GN405,GP405,GQ405))+GM405)</f>
        <v/>
      </c>
    </row>
    <row r="406">
      <c r="A406" s="2699">
        <f>EOMONTH(A407,-1)</f>
        <v/>
      </c>
      <c r="B406" s="405">
        <f>R406+AH406+AX406+BN406+CD406+CT406+DJ406+DZ406+EP406+FF406+FV406+GL406</f>
        <v/>
      </c>
      <c r="C406" s="405">
        <f>S406+AI406+AY406+BO406+CE406+CU406+DK406+EA406+EQ406+FG406+FW406+GM406</f>
        <v/>
      </c>
      <c r="D406" s="405">
        <f>T406+AJ406+AZ406+BP406+CF406+CV406+DL406+EB406+ER406+FH406+FX406+GN406</f>
        <v/>
      </c>
      <c r="E406" s="405">
        <f>U406+AK406+BA406+BQ406+CG406+CW406+DM406+EC406+ES406+FI406+FY406+GO406</f>
        <v/>
      </c>
      <c r="F406" s="405">
        <f>V406+AL406+BB406+BR406+CH406+CX406+DN406+ED406+ET406+FJ406+FZ406+GP406</f>
        <v/>
      </c>
      <c r="G406" s="405">
        <f>W406+AM406+BC406+BS406+CI406+CY406+DO406+EE406+EU406+FK406+GA406+GQ406</f>
        <v/>
      </c>
      <c r="H406" s="405">
        <f>X406+AN406+BD406+BT406+CJ406+CZ406+DP406+EF406+EV406+FL406+GB406+GR406</f>
        <v/>
      </c>
      <c r="I406" s="405">
        <f>Y406+AO406+BE406+BU406+CK406+DA406+DQ406+EG406+EW406+FM406+GC406+GS406</f>
        <v/>
      </c>
      <c r="J406" s="405">
        <f>Z406+AP406+BF406+BV406</f>
        <v/>
      </c>
      <c r="K406" s="2700">
        <f>365/((+C406+D406-F406-G406)/((+B406+H406)/2)*DAY(A406))</f>
        <v/>
      </c>
      <c r="L406" s="2700">
        <f>+H406/C406*DAY(A406)</f>
        <v/>
      </c>
      <c r="M406" s="406">
        <f>(F406+G406)/C406</f>
        <v/>
      </c>
      <c r="N406" s="406">
        <f>+E406/(+E406+F406+G406)</f>
        <v/>
      </c>
      <c r="O406" s="407">
        <f t="array" ref="O406">E406/(SUMPRODUCT(--(CHOOSE({1,2,3},D406,F406,G406)&gt;0),CHOOSE({1,2,3},D406,F406,G406))+C406)</f>
        <v/>
      </c>
      <c r="Q406" s="2699">
        <f>EOMONTH(Q407,-1)</f>
        <v/>
      </c>
      <c r="R406" s="405">
        <f>+X405</f>
        <v/>
      </c>
      <c r="S406" s="405" t="n">
        <v>0</v>
      </c>
      <c r="T406" s="405" t="n">
        <v>0</v>
      </c>
      <c r="U406" s="405" t="n">
        <v>0</v>
      </c>
      <c r="V406" s="405" t="n">
        <v>0</v>
      </c>
      <c r="W406" s="405" t="n">
        <v>0</v>
      </c>
      <c r="X406" s="405">
        <f>SUM(R406:T406)-SUM(U406:W406)</f>
        <v/>
      </c>
      <c r="Y406" s="405" t="n">
        <v>0</v>
      </c>
      <c r="Z406" s="405">
        <f>+X406-Y406</f>
        <v/>
      </c>
      <c r="AA406" s="2700">
        <f>365/((+S406+T406-V406-W406)/((+R406+X406)/2)*DAY(Q406))</f>
        <v/>
      </c>
      <c r="AB406" s="2700">
        <f>+X406/S406*DAY(Q406)</f>
        <v/>
      </c>
      <c r="AC406" s="406">
        <f>(V406+W406)/S406</f>
        <v/>
      </c>
      <c r="AD406" s="406">
        <f>+U406/(+U406+V406+W406)</f>
        <v/>
      </c>
      <c r="AE406" s="407">
        <f t="array" ref="AE406">U406/(SUMPRODUCT(--(CHOOSE({1,2,3},T406,V406,W406)&gt;0),CHOOSE({1,2,3},T406,V406,W406))+S406)</f>
        <v/>
      </c>
      <c r="AG406" s="2699">
        <f>EOMONTH(AG407,-1)</f>
        <v/>
      </c>
      <c r="AH406" s="405">
        <f>+AN405</f>
        <v/>
      </c>
      <c r="AI406" s="405" t="n">
        <v>0</v>
      </c>
      <c r="AJ406" s="405" t="n">
        <v>0</v>
      </c>
      <c r="AK406" s="405" t="n">
        <v>0</v>
      </c>
      <c r="AL406" s="405" t="n">
        <v>0</v>
      </c>
      <c r="AM406" s="405" t="n">
        <v>0</v>
      </c>
      <c r="AN406" s="405">
        <f>SUM(AH406:AJ406)-SUM(AK406:AM406)</f>
        <v/>
      </c>
      <c r="AO406" s="405" t="n">
        <v>0</v>
      </c>
      <c r="AP406" s="405">
        <f>+AN406-AO406</f>
        <v/>
      </c>
      <c r="AQ406" s="2700">
        <f>365/((+AI406+AJ406-AL406-AM406)/((+AH406+AN406)/2)*DAY(AG406))</f>
        <v/>
      </c>
      <c r="AR406" s="2700">
        <f>+AN406/AI406*DAY(AG406)</f>
        <v/>
      </c>
      <c r="AS406" s="406">
        <f>(AL406+AM406)/AI406</f>
        <v/>
      </c>
      <c r="AT406" s="406">
        <f>+AK406/(+AK406+AL406+AM406)</f>
        <v/>
      </c>
      <c r="AU406" s="407">
        <f t="array" ref="AU406">AK406/(SUMPRODUCT(--(CHOOSE({1,2,3},AJ406,AL406,AM406)&gt;0),CHOOSE({1,2,3},AJ406,AL406,AM406))+AI406)</f>
        <v/>
      </c>
      <c r="AW406" s="2699">
        <f>EOMONTH(AW407,-1)</f>
        <v/>
      </c>
      <c r="AX406" s="405">
        <f>+BD405</f>
        <v/>
      </c>
      <c r="AY406" s="405" t="n">
        <v>0</v>
      </c>
      <c r="AZ406" s="405" t="n">
        <v>0</v>
      </c>
      <c r="BA406" s="405" t="n">
        <v>0</v>
      </c>
      <c r="BB406" s="405" t="n">
        <v>0</v>
      </c>
      <c r="BC406" s="405" t="n">
        <v>0</v>
      </c>
      <c r="BD406" s="405">
        <f>SUM(AX406:AZ406)-SUM(BA406:BC406)</f>
        <v/>
      </c>
      <c r="BE406" s="405" t="n">
        <v>0</v>
      </c>
      <c r="BF406" s="405">
        <f>+BD406-BE406</f>
        <v/>
      </c>
      <c r="BG406" s="2700">
        <f>365/((+AY406+AZ406-BB406-BC406)/((+AX406+BD406)/2)*DAY(AW406))</f>
        <v/>
      </c>
      <c r="BH406" s="2700">
        <f>+BD406/AY406*DAY(AW406)</f>
        <v/>
      </c>
      <c r="BI406" s="406">
        <f>(BB406+BC406)/AY406</f>
        <v/>
      </c>
      <c r="BJ406" s="406">
        <f>+BA406/(+BA406+BB406+BC406)</f>
        <v/>
      </c>
      <c r="BK406" s="407">
        <f t="array" ref="BK406">BA406/(SUMPRODUCT(--(CHOOSE({1,2,3},AZ406,BB406,BC406)&gt;0),CHOOSE({1,2,3},AZ406,BB406,BC406))+AY406)</f>
        <v/>
      </c>
      <c r="BM406" s="2699">
        <f>EOMONTH(BM407,-1)</f>
        <v/>
      </c>
      <c r="BN406" s="405">
        <f>+BT405</f>
        <v/>
      </c>
      <c r="BO406" s="405" t="n">
        <v>0</v>
      </c>
      <c r="BP406" s="405" t="n">
        <v>0</v>
      </c>
      <c r="BQ406" s="405" t="n">
        <v>0</v>
      </c>
      <c r="BR406" s="405" t="n">
        <v>0</v>
      </c>
      <c r="BS406" s="405" t="n">
        <v>0</v>
      </c>
      <c r="BT406" s="405">
        <f>SUM(BN406:BP406)-SUM(BQ406:BS406)</f>
        <v/>
      </c>
      <c r="BU406" s="405" t="n">
        <v>0</v>
      </c>
      <c r="BV406" s="405">
        <f>+BT406-BU406</f>
        <v/>
      </c>
      <c r="BW406" s="2700">
        <f>365/((+BO406+BP406-BR406-BS406)/((+BN406+BT406)/2)*DAY(BM406))</f>
        <v/>
      </c>
      <c r="BX406" s="2700">
        <f>+BT406/BO406*DAY(BM406)</f>
        <v/>
      </c>
      <c r="BY406" s="406">
        <f>(BR406+BS406)/BO406</f>
        <v/>
      </c>
      <c r="BZ406" s="406">
        <f>+BQ406/(+BQ406+BR406+BS406)</f>
        <v/>
      </c>
      <c r="CA406" s="407">
        <f t="array" ref="CA406">BQ406/(SUMPRODUCT(--(CHOOSE({1,2,3},BP406,BR406,BS406)&gt;0),CHOOSE({1,2,3},BP406,BR406,BS406))+BO406)</f>
        <v/>
      </c>
      <c r="CC406" s="2699">
        <f>EOMONTH(CC407,-1)</f>
        <v/>
      </c>
      <c r="CD406" s="405">
        <f>+CJ405</f>
        <v/>
      </c>
      <c r="CE406" s="405" t="n">
        <v>0</v>
      </c>
      <c r="CF406" s="405" t="n">
        <v>0</v>
      </c>
      <c r="CG406" s="405" t="n">
        <v>0</v>
      </c>
      <c r="CH406" s="405" t="n">
        <v>0</v>
      </c>
      <c r="CI406" s="405" t="n">
        <v>0</v>
      </c>
      <c r="CJ406" s="405">
        <f>SUM(CD406:CF406)-SUM(CG406:CI406)</f>
        <v/>
      </c>
      <c r="CK406" s="405" t="n">
        <v>0</v>
      </c>
      <c r="CL406" s="405">
        <f>+CJ406-CK406</f>
        <v/>
      </c>
      <c r="CM406" s="2700">
        <f>365/((+CE406+CF406-CH406-CI406)/((+CD406+CJ406)/2)*DAY(CC406))</f>
        <v/>
      </c>
      <c r="CN406" s="2700">
        <f>+CJ406/CE406*DAY(CC406)</f>
        <v/>
      </c>
      <c r="CO406" s="406">
        <f>(CH406+CI406)/CE406</f>
        <v/>
      </c>
      <c r="CP406" s="406">
        <f>+CG406/(+CG406+CH406+CI406)</f>
        <v/>
      </c>
      <c r="CQ406" s="407">
        <f t="array" ref="CQ406">CG406/(SUMPRODUCT(--(CHOOSE({1,2,3},CF406,CH406,CI406)&gt;0),CHOOSE({1,2,3},CF406,CH406,CI406))+CE406)</f>
        <v/>
      </c>
      <c r="CS406" s="2699">
        <f>EOMONTH(CS407,-1)</f>
        <v/>
      </c>
      <c r="CT406" s="405">
        <f>+CZ405</f>
        <v/>
      </c>
      <c r="CU406" s="405" t="n">
        <v>0</v>
      </c>
      <c r="CV406" s="405" t="n">
        <v>0</v>
      </c>
      <c r="CW406" s="405" t="n">
        <v>0</v>
      </c>
      <c r="CX406" s="405" t="n">
        <v>0</v>
      </c>
      <c r="CY406" s="405" t="n">
        <v>0</v>
      </c>
      <c r="CZ406" s="405">
        <f>SUM(CT406:CV406)-SUM(CW406:CY406)</f>
        <v/>
      </c>
      <c r="DA406" s="405" t="n">
        <v>0</v>
      </c>
      <c r="DB406" s="405">
        <f>+CZ406-DA406</f>
        <v/>
      </c>
      <c r="DC406" s="2700">
        <f>365/((+CU406+CV406-CX406-CY406)/((+CT406+CZ406)/2)*DAY(CS406))</f>
        <v/>
      </c>
      <c r="DD406" s="2700">
        <f>+CZ406/CU406*DAY(CS406)</f>
        <v/>
      </c>
      <c r="DE406" s="406">
        <f>(CX406+CY406)/CU406</f>
        <v/>
      </c>
      <c r="DF406" s="406">
        <f>+CW406/(+CW406+CX406+CY406)</f>
        <v/>
      </c>
      <c r="DG406" s="407">
        <f t="array" ref="DG406">CW406/(SUMPRODUCT(--(CHOOSE({1,2,3},CV406,CX406,CY406)&gt;0),CHOOSE({1,2,3},CV406,CX406,CY406))+CU406)</f>
        <v/>
      </c>
      <c r="DI406" s="2699">
        <f>EOMONTH(DI407,-1)</f>
        <v/>
      </c>
      <c r="DJ406" s="405">
        <f>+DP405</f>
        <v/>
      </c>
      <c r="DK406" s="405" t="n">
        <v>0</v>
      </c>
      <c r="DL406" s="405" t="n">
        <v>0</v>
      </c>
      <c r="DM406" s="405" t="n">
        <v>0</v>
      </c>
      <c r="DN406" s="405" t="n">
        <v>0</v>
      </c>
      <c r="DO406" s="405" t="n">
        <v>0</v>
      </c>
      <c r="DP406" s="405">
        <f>SUM(DJ406:DL406)-SUM(DM406:DO406)</f>
        <v/>
      </c>
      <c r="DQ406" s="405" t="n">
        <v>0</v>
      </c>
      <c r="DR406" s="405">
        <f>+DP406-DQ406</f>
        <v/>
      </c>
      <c r="DS406" s="2700">
        <f>365/((+DK406+DL406-DN406-DO406)/((+DJ406+DP406)/2)*DAY(DI406))</f>
        <v/>
      </c>
      <c r="DT406" s="2700">
        <f>+DP406/DK406*DAY(DI406)</f>
        <v/>
      </c>
      <c r="DU406" s="406">
        <f>(DN406+DO406)/DK406</f>
        <v/>
      </c>
      <c r="DV406" s="406">
        <f>+DM406/(+DM406+DN406+DO406)</f>
        <v/>
      </c>
      <c r="DW406" s="407">
        <f t="array" ref="DW406">DM406/(SUMPRODUCT(--(CHOOSE({1,2,3},DL406,DN406,DO406)&gt;0),CHOOSE({1,2,3},DL406,DN406,DO406))+DK406)</f>
        <v/>
      </c>
      <c r="DY406" s="2699">
        <f>EOMONTH(DY407,-1)</f>
        <v/>
      </c>
      <c r="DZ406" s="405">
        <f>+EF405</f>
        <v/>
      </c>
      <c r="EA406" s="405" t="n">
        <v>0</v>
      </c>
      <c r="EB406" s="405" t="n">
        <v>0</v>
      </c>
      <c r="EC406" s="405" t="n">
        <v>0</v>
      </c>
      <c r="ED406" s="405" t="n">
        <v>0</v>
      </c>
      <c r="EE406" s="405" t="n">
        <v>0</v>
      </c>
      <c r="EF406" s="405">
        <f>SUM(DZ406:EB406)-SUM(EC406:EE406)</f>
        <v/>
      </c>
      <c r="EG406" s="405" t="n">
        <v>0</v>
      </c>
      <c r="EH406" s="405">
        <f>+EF406-EG406</f>
        <v/>
      </c>
      <c r="EI406" s="2700">
        <f>365/((+EA406+EB406-ED406-EE406)/((+DZ406+EF406)/2)*DAY(DY406))</f>
        <v/>
      </c>
      <c r="EJ406" s="2700">
        <f>+EF406/EA406*DAY(DY406)</f>
        <v/>
      </c>
      <c r="EK406" s="406">
        <f>(ED406+EE406)/EA406</f>
        <v/>
      </c>
      <c r="EL406" s="406">
        <f>+EC406/(+EC406+ED406+EE406)</f>
        <v/>
      </c>
      <c r="EM406" s="407">
        <f t="array" ref="EM406">EC406/(SUMPRODUCT(--(CHOOSE({1,2,3},EB406,ED406,EE406)&gt;0),CHOOSE({1,2,3},EB406,ED406,EE406))+EA406)</f>
        <v/>
      </c>
      <c r="EO406" s="2699">
        <f>EOMONTH(EO407,-1)</f>
        <v/>
      </c>
      <c r="EP406" s="405">
        <f>+EV405</f>
        <v/>
      </c>
      <c r="EQ406" s="405" t="n">
        <v>0</v>
      </c>
      <c r="ER406" s="405" t="n">
        <v>0</v>
      </c>
      <c r="ES406" s="405" t="n">
        <v>0</v>
      </c>
      <c r="ET406" s="405" t="n">
        <v>0</v>
      </c>
      <c r="EU406" s="405" t="n">
        <v>0</v>
      </c>
      <c r="EV406" s="405">
        <f>SUM(EP406:ER406)-SUM(ES406:EU406)</f>
        <v/>
      </c>
      <c r="EW406" s="405" t="n">
        <v>0</v>
      </c>
      <c r="EX406" s="405">
        <f>+EV406-EW406</f>
        <v/>
      </c>
      <c r="EY406" s="2700">
        <f>365/((+EQ406+ER406-ET406-EU406)/((+EP406+EV406)/2)*DAY(EO406))</f>
        <v/>
      </c>
      <c r="EZ406" s="2700">
        <f>+EV406/EQ406*DAY(EO406)</f>
        <v/>
      </c>
      <c r="FA406" s="406">
        <f>(ET406+EU406)/EQ406</f>
        <v/>
      </c>
      <c r="FB406" s="406">
        <f>+ES406/(+ES406+ET406+EU406)</f>
        <v/>
      </c>
      <c r="FC406" s="407">
        <f t="array" ref="FC406">ES406/(SUMPRODUCT(--(CHOOSE({1,2,3},FH406,FX406,GN406)&gt;0),CHOOSE({1,2,3},FH406,FX406,GN406))+EQ406)</f>
        <v/>
      </c>
      <c r="FE406" s="2699">
        <f>EOMONTH(FE407,-1)</f>
        <v/>
      </c>
      <c r="FF406" s="405">
        <f>+FL405</f>
        <v/>
      </c>
      <c r="FG406" s="405" t="n">
        <v>0</v>
      </c>
      <c r="FH406" s="405" t="n">
        <v>0</v>
      </c>
      <c r="FI406" s="405" t="n">
        <v>0</v>
      </c>
      <c r="FJ406" s="405" t="n">
        <v>0</v>
      </c>
      <c r="FK406" s="405" t="n">
        <v>0</v>
      </c>
      <c r="FL406" s="405">
        <f>SUM(FF406:FH406)-SUM(FI406:FK406)</f>
        <v/>
      </c>
      <c r="FM406" s="405" t="n">
        <v>0</v>
      </c>
      <c r="FN406" s="405">
        <f>+FL406-FM406</f>
        <v/>
      </c>
      <c r="FO406" s="2700">
        <f>365/((+FG406+FH406-FJ406-FK406)/((+FF406+FL406)/2)*DAY(FE406))</f>
        <v/>
      </c>
      <c r="FP406" s="2700">
        <f>+FL406/FG406*DAY(FE406)</f>
        <v/>
      </c>
      <c r="FQ406" s="406">
        <f>(FJ406+FK406)/FG406</f>
        <v/>
      </c>
      <c r="FR406" s="406">
        <f>+FI406/(+FI406+FJ406+FK406)</f>
        <v/>
      </c>
      <c r="FS406" s="407">
        <f t="array" ref="FS406">FI406/(SUMPRODUCT(--(CHOOSE({1,2,3},FH406,FJ406,FK406)&gt;0),CHOOSE({1,2,3},FH406,FJ406,FK406))+FG406)</f>
        <v/>
      </c>
      <c r="FU406" s="2699">
        <f>EOMONTH(FU407,-1)</f>
        <v/>
      </c>
      <c r="FV406" s="405">
        <f>+GB405</f>
        <v/>
      </c>
      <c r="FW406" s="405" t="n">
        <v>0</v>
      </c>
      <c r="FX406" s="405" t="n">
        <v>0</v>
      </c>
      <c r="FY406" s="405" t="n">
        <v>0</v>
      </c>
      <c r="FZ406" s="405" t="n">
        <v>0</v>
      </c>
      <c r="GA406" s="405" t="n">
        <v>0</v>
      </c>
      <c r="GB406" s="405">
        <f>SUM(FV406:FX406)-SUM(FY406:GA406)</f>
        <v/>
      </c>
      <c r="GC406" s="405" t="n">
        <v>0</v>
      </c>
      <c r="GD406" s="405">
        <f>+GB406-GC406</f>
        <v/>
      </c>
      <c r="GE406" s="2700">
        <f>365/((+FW406+FX406-FZ406-GA406)/((+FV406+GB406)/2)*DAY(FU406))</f>
        <v/>
      </c>
      <c r="GF406" s="2700">
        <f>+GB406/FW406*DAY(FU406)</f>
        <v/>
      </c>
      <c r="GG406" s="406">
        <f>(FZ406+GA406)/FW406</f>
        <v/>
      </c>
      <c r="GH406" s="406">
        <f>+FY406/(+FY406+FZ406+GA406)</f>
        <v/>
      </c>
      <c r="GI406" s="407">
        <f t="array" ref="GI406">FY406/(SUMPRODUCT(--(CHOOSE({1,2,3},FX406,FZ406,GA406)&gt;0),CHOOSE({1,2,3},FX406,FZ406,GA406))+FW406)</f>
        <v/>
      </c>
      <c r="GK406" s="2699">
        <f>EOMONTH(GK407,-1)</f>
        <v/>
      </c>
      <c r="GL406" s="405">
        <f>+GR405</f>
        <v/>
      </c>
      <c r="GM406" s="405" t="n">
        <v>0</v>
      </c>
      <c r="GN406" s="405" t="n">
        <v>0</v>
      </c>
      <c r="GO406" s="405" t="n">
        <v>0</v>
      </c>
      <c r="GP406" s="405" t="n">
        <v>0</v>
      </c>
      <c r="GQ406" s="405" t="n">
        <v>0</v>
      </c>
      <c r="GR406" s="405">
        <f>SUM(GL406:GN406)-SUM(GO406:GQ406)</f>
        <v/>
      </c>
      <c r="GS406" s="405" t="n">
        <v>0</v>
      </c>
      <c r="GT406" s="405">
        <f>+GR406-GS406</f>
        <v/>
      </c>
      <c r="GU406" s="2700">
        <f>365/((+GM406+GN406-GP406-GQ406)/((+GL406+GR406)/2)*DAY(GK406))</f>
        <v/>
      </c>
      <c r="GV406" s="2700">
        <f>+GR406/GM406*DAY(GK406)</f>
        <v/>
      </c>
      <c r="GW406" s="406">
        <f>(GP406+GQ406)/GM406</f>
        <v/>
      </c>
      <c r="GX406" s="406">
        <f>+GO406/(+GO406+GP406+GQ406)</f>
        <v/>
      </c>
      <c r="GY406" s="407">
        <f t="array" ref="GY406">GO406/(SUMPRODUCT(--(CHOOSE({1,2,3},GN406,GP406,GQ406)&gt;0),CHOOSE({1,2,3},GN406,GP406,GQ406))+GM406)</f>
        <v/>
      </c>
    </row>
    <row r="407">
      <c r="A407" s="2699">
        <f>EOMONTH(A408,-1)</f>
        <v/>
      </c>
      <c r="B407" s="405">
        <f>R407+AH407+AX407+BN407+CD407+CT407+DJ407+DZ407+EP407+FF407+FV407+GL407</f>
        <v/>
      </c>
      <c r="C407" s="405">
        <f>S407+AI407+AY407+BO407+CE407+CU407+DK407+EA407+EQ407+FG407+FW407+GM407</f>
        <v/>
      </c>
      <c r="D407" s="405">
        <f>T407+AJ407+AZ407+BP407+CF407+CV407+DL407+EB407+ER407+FH407+FX407+GN407</f>
        <v/>
      </c>
      <c r="E407" s="405">
        <f>U407+AK407+BA407+BQ407+CG407+CW407+DM407+EC407+ES407+FI407+FY407+GO407</f>
        <v/>
      </c>
      <c r="F407" s="405">
        <f>V407+AL407+BB407+BR407+CH407+CX407+DN407+ED407+ET407+FJ407+FZ407+GP407</f>
        <v/>
      </c>
      <c r="G407" s="405">
        <f>W407+AM407+BC407+BS407+CI407+CY407+DO407+EE407+EU407+FK407+GA407+GQ407</f>
        <v/>
      </c>
      <c r="H407" s="405">
        <f>X407+AN407+BD407+BT407+CJ407+CZ407+DP407+EF407+EV407+FL407+GB407+GR407</f>
        <v/>
      </c>
      <c r="I407" s="405">
        <f>Y407+AO407+BE407+BU407+CK407+DA407+DQ407+EG407+EW407+FM407+GC407+GS407</f>
        <v/>
      </c>
      <c r="J407" s="405">
        <f>Z407+AP407+BF407+BV407</f>
        <v/>
      </c>
      <c r="K407" s="2700">
        <f>365/((+C407+D407-F407-G407)/((+B407+H407)/2)*DAY(A407))</f>
        <v/>
      </c>
      <c r="L407" s="2700">
        <f>+H407/C407*DAY(A407)</f>
        <v/>
      </c>
      <c r="M407" s="406">
        <f>(F407+G407)/C407</f>
        <v/>
      </c>
      <c r="N407" s="406">
        <f>+E407/(+E407+F407+G407)</f>
        <v/>
      </c>
      <c r="O407" s="407">
        <f t="array" ref="O407">E407/(SUMPRODUCT(--(CHOOSE({1,2,3},D407,F407,G407)&gt;0),CHOOSE({1,2,3},D407,F407,G407))+C407)</f>
        <v/>
      </c>
      <c r="Q407" s="2699">
        <f>EOMONTH(Q408,-1)</f>
        <v/>
      </c>
      <c r="R407" s="405">
        <f>+X406</f>
        <v/>
      </c>
      <c r="S407" s="405" t="n">
        <v>0</v>
      </c>
      <c r="T407" s="405" t="n">
        <v>0</v>
      </c>
      <c r="U407" s="405" t="n">
        <v>0</v>
      </c>
      <c r="V407" s="405" t="n">
        <v>0</v>
      </c>
      <c r="W407" s="405" t="n">
        <v>0</v>
      </c>
      <c r="X407" s="405">
        <f>SUM(R407:T407)-SUM(U407:W407)</f>
        <v/>
      </c>
      <c r="Y407" s="405" t="n">
        <v>0</v>
      </c>
      <c r="Z407" s="405">
        <f>+X407-Y407</f>
        <v/>
      </c>
      <c r="AA407" s="2700">
        <f>365/((+S407+T407-V407-W407)/((+R407+X407)/2)*DAY(Q407))</f>
        <v/>
      </c>
      <c r="AB407" s="2700">
        <f>+X407/S407*DAY(Q407)</f>
        <v/>
      </c>
      <c r="AC407" s="406">
        <f>(V407+W407)/S407</f>
        <v/>
      </c>
      <c r="AD407" s="406">
        <f>+U407/(+U407+V407+W407)</f>
        <v/>
      </c>
      <c r="AE407" s="407">
        <f t="array" ref="AE407">U407/(SUMPRODUCT(--(CHOOSE({1,2,3},T407,V407,W407)&gt;0),CHOOSE({1,2,3},T407,V407,W407))+S407)</f>
        <v/>
      </c>
      <c r="AG407" s="2699">
        <f>EOMONTH(AG408,-1)</f>
        <v/>
      </c>
      <c r="AH407" s="405">
        <f>+AN406</f>
        <v/>
      </c>
      <c r="AI407" s="405" t="n">
        <v>0</v>
      </c>
      <c r="AJ407" s="405" t="n">
        <v>0</v>
      </c>
      <c r="AK407" s="405" t="n">
        <v>0</v>
      </c>
      <c r="AL407" s="405" t="n">
        <v>0</v>
      </c>
      <c r="AM407" s="405" t="n">
        <v>0</v>
      </c>
      <c r="AN407" s="405">
        <f>SUM(AH407:AJ407)-SUM(AK407:AM407)</f>
        <v/>
      </c>
      <c r="AO407" s="405" t="n">
        <v>0</v>
      </c>
      <c r="AP407" s="405">
        <f>+AN407-AO407</f>
        <v/>
      </c>
      <c r="AQ407" s="2700">
        <f>365/((+AI407+AJ407-AL407-AM407)/((+AH407+AN407)/2)*DAY(AG407))</f>
        <v/>
      </c>
      <c r="AR407" s="2700">
        <f>+AN407/AI407*DAY(AG407)</f>
        <v/>
      </c>
      <c r="AS407" s="406">
        <f>(AL407+AM407)/AI407</f>
        <v/>
      </c>
      <c r="AT407" s="406">
        <f>+AK407/(+AK407+AL407+AM407)</f>
        <v/>
      </c>
      <c r="AU407" s="407">
        <f t="array" ref="AU407">AK407/(SUMPRODUCT(--(CHOOSE({1,2,3},AJ407,AL407,AM407)&gt;0),CHOOSE({1,2,3},AJ407,AL407,AM407))+AI407)</f>
        <v/>
      </c>
      <c r="AW407" s="2699">
        <f>EOMONTH(AW408,-1)</f>
        <v/>
      </c>
      <c r="AX407" s="405">
        <f>+BD406</f>
        <v/>
      </c>
      <c r="AY407" s="405" t="n">
        <v>0</v>
      </c>
      <c r="AZ407" s="405" t="n">
        <v>0</v>
      </c>
      <c r="BA407" s="405" t="n">
        <v>0</v>
      </c>
      <c r="BB407" s="405" t="n">
        <v>0</v>
      </c>
      <c r="BC407" s="405" t="n">
        <v>0</v>
      </c>
      <c r="BD407" s="405">
        <f>SUM(AX407:AZ407)-SUM(BA407:BC407)</f>
        <v/>
      </c>
      <c r="BE407" s="405" t="n">
        <v>0</v>
      </c>
      <c r="BF407" s="405">
        <f>+BD407-BE407</f>
        <v/>
      </c>
      <c r="BG407" s="2700">
        <f>365/((+AY407+AZ407-BB407-BC407)/((+AX407+BD407)/2)*DAY(AW407))</f>
        <v/>
      </c>
      <c r="BH407" s="2700">
        <f>+BD407/AY407*DAY(AW407)</f>
        <v/>
      </c>
      <c r="BI407" s="406">
        <f>(BB407+BC407)/AY407</f>
        <v/>
      </c>
      <c r="BJ407" s="406">
        <f>+BA407/(+BA407+BB407+BC407)</f>
        <v/>
      </c>
      <c r="BK407" s="407">
        <f t="array" ref="BK407">BA407/(SUMPRODUCT(--(CHOOSE({1,2,3},AZ407,BB407,BC407)&gt;0),CHOOSE({1,2,3},AZ407,BB407,BC407))+AY407)</f>
        <v/>
      </c>
      <c r="BM407" s="2699">
        <f>EOMONTH(BM408,-1)</f>
        <v/>
      </c>
      <c r="BN407" s="405">
        <f>+BT406</f>
        <v/>
      </c>
      <c r="BO407" s="405" t="n">
        <v>0</v>
      </c>
      <c r="BP407" s="405" t="n">
        <v>0</v>
      </c>
      <c r="BQ407" s="405" t="n">
        <v>0</v>
      </c>
      <c r="BR407" s="405" t="n">
        <v>0</v>
      </c>
      <c r="BS407" s="405" t="n">
        <v>0</v>
      </c>
      <c r="BT407" s="405">
        <f>SUM(BN407:BP407)-SUM(BQ407:BS407)</f>
        <v/>
      </c>
      <c r="BU407" s="405" t="n">
        <v>0</v>
      </c>
      <c r="BV407" s="405">
        <f>+BT407-BU407</f>
        <v/>
      </c>
      <c r="BW407" s="2700">
        <f>365/((+BO407+BP407-BR407-BS407)/((+BN407+BT407)/2)*DAY(BM407))</f>
        <v/>
      </c>
      <c r="BX407" s="2700">
        <f>+BT407/BO407*DAY(BM407)</f>
        <v/>
      </c>
      <c r="BY407" s="406">
        <f>(BR407+BS407)/BO407</f>
        <v/>
      </c>
      <c r="BZ407" s="406">
        <f>+BQ407/(+BQ407+BR407+BS407)</f>
        <v/>
      </c>
      <c r="CA407" s="407">
        <f t="array" ref="CA407">BQ407/(SUMPRODUCT(--(CHOOSE({1,2,3},BP407,BR407,BS407)&gt;0),CHOOSE({1,2,3},BP407,BR407,BS407))+BO407)</f>
        <v/>
      </c>
      <c r="CC407" s="2699">
        <f>EOMONTH(CC408,-1)</f>
        <v/>
      </c>
      <c r="CD407" s="405">
        <f>+CJ406</f>
        <v/>
      </c>
      <c r="CE407" s="405" t="n">
        <v>0</v>
      </c>
      <c r="CF407" s="405" t="n">
        <v>0</v>
      </c>
      <c r="CG407" s="405" t="n">
        <v>0</v>
      </c>
      <c r="CH407" s="405" t="n">
        <v>0</v>
      </c>
      <c r="CI407" s="405" t="n">
        <v>0</v>
      </c>
      <c r="CJ407" s="405">
        <f>SUM(CD407:CF407)-SUM(CG407:CI407)</f>
        <v/>
      </c>
      <c r="CK407" s="405" t="n">
        <v>0</v>
      </c>
      <c r="CL407" s="405">
        <f>+CJ407-CK407</f>
        <v/>
      </c>
      <c r="CM407" s="2700">
        <f>365/((+CE407+CF407-CH407-CI407)/((+CD407+CJ407)/2)*DAY(CC407))</f>
        <v/>
      </c>
      <c r="CN407" s="2700">
        <f>+CJ407/CE407*DAY(CC407)</f>
        <v/>
      </c>
      <c r="CO407" s="406">
        <f>(CH407+CI407)/CE407</f>
        <v/>
      </c>
      <c r="CP407" s="406">
        <f>+CG407/(+CG407+CH407+CI407)</f>
        <v/>
      </c>
      <c r="CQ407" s="407">
        <f t="array" ref="CQ407">CG407/(SUMPRODUCT(--(CHOOSE({1,2,3},CF407,CH407,CI407)&gt;0),CHOOSE({1,2,3},CF407,CH407,CI407))+CE407)</f>
        <v/>
      </c>
      <c r="CS407" s="2699">
        <f>EOMONTH(CS408,-1)</f>
        <v/>
      </c>
      <c r="CT407" s="405">
        <f>+CZ406</f>
        <v/>
      </c>
      <c r="CU407" s="405" t="n">
        <v>0</v>
      </c>
      <c r="CV407" s="405" t="n">
        <v>0</v>
      </c>
      <c r="CW407" s="405" t="n">
        <v>0</v>
      </c>
      <c r="CX407" s="405" t="n">
        <v>0</v>
      </c>
      <c r="CY407" s="405" t="n">
        <v>0</v>
      </c>
      <c r="CZ407" s="405">
        <f>SUM(CT407:CV407)-SUM(CW407:CY407)</f>
        <v/>
      </c>
      <c r="DA407" s="405" t="n">
        <v>0</v>
      </c>
      <c r="DB407" s="405">
        <f>+CZ407-DA407</f>
        <v/>
      </c>
      <c r="DC407" s="2700">
        <f>365/((+CU407+CV407-CX407-CY407)/((+CT407+CZ407)/2)*DAY(CS407))</f>
        <v/>
      </c>
      <c r="DD407" s="2700">
        <f>+CZ407/CU407*DAY(CS407)</f>
        <v/>
      </c>
      <c r="DE407" s="406">
        <f>(CX407+CY407)/CU407</f>
        <v/>
      </c>
      <c r="DF407" s="406">
        <f>+CW407/(+CW407+CX407+CY407)</f>
        <v/>
      </c>
      <c r="DG407" s="407">
        <f t="array" ref="DG407">CW407/(SUMPRODUCT(--(CHOOSE({1,2,3},CV407,CX407,CY407)&gt;0),CHOOSE({1,2,3},CV407,CX407,CY407))+CU407)</f>
        <v/>
      </c>
      <c r="DI407" s="2699">
        <f>EOMONTH(DI408,-1)</f>
        <v/>
      </c>
      <c r="DJ407" s="405">
        <f>+DP406</f>
        <v/>
      </c>
      <c r="DK407" s="405" t="n">
        <v>0</v>
      </c>
      <c r="DL407" s="405" t="n">
        <v>0</v>
      </c>
      <c r="DM407" s="405" t="n">
        <v>0</v>
      </c>
      <c r="DN407" s="405" t="n">
        <v>0</v>
      </c>
      <c r="DO407" s="405" t="n">
        <v>0</v>
      </c>
      <c r="DP407" s="405">
        <f>SUM(DJ407:DL407)-SUM(DM407:DO407)</f>
        <v/>
      </c>
      <c r="DQ407" s="405" t="n">
        <v>0</v>
      </c>
      <c r="DR407" s="405">
        <f>+DP407-DQ407</f>
        <v/>
      </c>
      <c r="DS407" s="2700">
        <f>365/((+DK407+DL407-DN407-DO407)/((+DJ407+DP407)/2)*DAY(DI407))</f>
        <v/>
      </c>
      <c r="DT407" s="2700">
        <f>+DP407/DK407*DAY(DI407)</f>
        <v/>
      </c>
      <c r="DU407" s="406">
        <f>(DN407+DO407)/DK407</f>
        <v/>
      </c>
      <c r="DV407" s="406">
        <f>+DM407/(+DM407+DN407+DO407)</f>
        <v/>
      </c>
      <c r="DW407" s="407">
        <f t="array" ref="DW407">DM407/(SUMPRODUCT(--(CHOOSE({1,2,3},DL407,DN407,DO407)&gt;0),CHOOSE({1,2,3},DL407,DN407,DO407))+DK407)</f>
        <v/>
      </c>
      <c r="DY407" s="2699">
        <f>EOMONTH(DY408,-1)</f>
        <v/>
      </c>
      <c r="DZ407" s="405">
        <f>+EF406</f>
        <v/>
      </c>
      <c r="EA407" s="405" t="n">
        <v>0</v>
      </c>
      <c r="EB407" s="405" t="n">
        <v>0</v>
      </c>
      <c r="EC407" s="405" t="n">
        <v>0</v>
      </c>
      <c r="ED407" s="405" t="n">
        <v>0</v>
      </c>
      <c r="EE407" s="405" t="n">
        <v>0</v>
      </c>
      <c r="EF407" s="405">
        <f>SUM(DZ407:EB407)-SUM(EC407:EE407)</f>
        <v/>
      </c>
      <c r="EG407" s="405" t="n">
        <v>0</v>
      </c>
      <c r="EH407" s="405">
        <f>+EF407-EG407</f>
        <v/>
      </c>
      <c r="EI407" s="2700">
        <f>365/((+EA407+EB407-ED407-EE407)/((+DZ407+EF407)/2)*DAY(DY407))</f>
        <v/>
      </c>
      <c r="EJ407" s="2700">
        <f>+EF407/EA407*DAY(DY407)</f>
        <v/>
      </c>
      <c r="EK407" s="406">
        <f>(ED407+EE407)/EA407</f>
        <v/>
      </c>
      <c r="EL407" s="406">
        <f>+EC407/(+EC407+ED407+EE407)</f>
        <v/>
      </c>
      <c r="EM407" s="407">
        <f t="array" ref="EM407">EC407/(SUMPRODUCT(--(CHOOSE({1,2,3},EB407,ED407,EE407)&gt;0),CHOOSE({1,2,3},EB407,ED407,EE407))+EA407)</f>
        <v/>
      </c>
      <c r="EO407" s="2699">
        <f>EOMONTH(EO408,-1)</f>
        <v/>
      </c>
      <c r="EP407" s="405">
        <f>+EV406</f>
        <v/>
      </c>
      <c r="EQ407" s="405" t="n">
        <v>0</v>
      </c>
      <c r="ER407" s="405" t="n">
        <v>0</v>
      </c>
      <c r="ES407" s="405" t="n">
        <v>0</v>
      </c>
      <c r="ET407" s="405" t="n">
        <v>0</v>
      </c>
      <c r="EU407" s="405" t="n">
        <v>0</v>
      </c>
      <c r="EV407" s="405">
        <f>SUM(EP407:ER407)-SUM(ES407:EU407)</f>
        <v/>
      </c>
      <c r="EW407" s="405" t="n">
        <v>0</v>
      </c>
      <c r="EX407" s="405">
        <f>+EV407-EW407</f>
        <v/>
      </c>
      <c r="EY407" s="2700">
        <f>365/((+EQ407+ER407-ET407-EU407)/((+EP407+EV407)/2)*DAY(EO407))</f>
        <v/>
      </c>
      <c r="EZ407" s="2700">
        <f>+EV407/EQ407*DAY(EO407)</f>
        <v/>
      </c>
      <c r="FA407" s="406">
        <f>(ET407+EU407)/EQ407</f>
        <v/>
      </c>
      <c r="FB407" s="406">
        <f>+ES407/(+ES407+ET407+EU407)</f>
        <v/>
      </c>
      <c r="FC407" s="407">
        <f t="array" ref="FC407">ES407/(SUMPRODUCT(--(CHOOSE({1,2,3},FH407,FX407,GN407)&gt;0),CHOOSE({1,2,3},FH407,FX407,GN407))+EQ407)</f>
        <v/>
      </c>
      <c r="FE407" s="2699">
        <f>EOMONTH(FE408,-1)</f>
        <v/>
      </c>
      <c r="FF407" s="405">
        <f>+FL406</f>
        <v/>
      </c>
      <c r="FG407" s="405" t="n">
        <v>0</v>
      </c>
      <c r="FH407" s="405" t="n">
        <v>0</v>
      </c>
      <c r="FI407" s="405" t="n">
        <v>0</v>
      </c>
      <c r="FJ407" s="405" t="n">
        <v>0</v>
      </c>
      <c r="FK407" s="405" t="n">
        <v>0</v>
      </c>
      <c r="FL407" s="405">
        <f>SUM(FF407:FH407)-SUM(FI407:FK407)</f>
        <v/>
      </c>
      <c r="FM407" s="405" t="n">
        <v>0</v>
      </c>
      <c r="FN407" s="405">
        <f>+FL407-FM407</f>
        <v/>
      </c>
      <c r="FO407" s="2700">
        <f>365/((+FG407+FH407-FJ407-FK407)/((+FF407+FL407)/2)*DAY(FE407))</f>
        <v/>
      </c>
      <c r="FP407" s="2700">
        <f>+FL407/FG407*DAY(FE407)</f>
        <v/>
      </c>
      <c r="FQ407" s="406">
        <f>(FJ407+FK407)/FG407</f>
        <v/>
      </c>
      <c r="FR407" s="406">
        <f>+FI407/(+FI407+FJ407+FK407)</f>
        <v/>
      </c>
      <c r="FS407" s="407">
        <f t="array" ref="FS407">FI407/(SUMPRODUCT(--(CHOOSE({1,2,3},FH407,FJ407,FK407)&gt;0),CHOOSE({1,2,3},FH407,FJ407,FK407))+FG407)</f>
        <v/>
      </c>
      <c r="FU407" s="2699">
        <f>EOMONTH(FU408,-1)</f>
        <v/>
      </c>
      <c r="FV407" s="405">
        <f>+GB406</f>
        <v/>
      </c>
      <c r="FW407" s="405" t="n">
        <v>0</v>
      </c>
      <c r="FX407" s="405" t="n">
        <v>0</v>
      </c>
      <c r="FY407" s="405" t="n">
        <v>0</v>
      </c>
      <c r="FZ407" s="405" t="n">
        <v>0</v>
      </c>
      <c r="GA407" s="405" t="n">
        <v>0</v>
      </c>
      <c r="GB407" s="405">
        <f>SUM(FV407:FX407)-SUM(FY407:GA407)</f>
        <v/>
      </c>
      <c r="GC407" s="405" t="n">
        <v>0</v>
      </c>
      <c r="GD407" s="405">
        <f>+GB407-GC407</f>
        <v/>
      </c>
      <c r="GE407" s="2700">
        <f>365/((+FW407+FX407-FZ407-GA407)/((+FV407+GB407)/2)*DAY(FU407))</f>
        <v/>
      </c>
      <c r="GF407" s="2700">
        <f>+GB407/FW407*DAY(FU407)</f>
        <v/>
      </c>
      <c r="GG407" s="406">
        <f>(FZ407+GA407)/FW407</f>
        <v/>
      </c>
      <c r="GH407" s="406">
        <f>+FY407/(+FY407+FZ407+GA407)</f>
        <v/>
      </c>
      <c r="GI407" s="407">
        <f t="array" ref="GI407">FY407/(SUMPRODUCT(--(CHOOSE({1,2,3},FX407,FZ407,GA407)&gt;0),CHOOSE({1,2,3},FX407,FZ407,GA407))+FW407)</f>
        <v/>
      </c>
      <c r="GK407" s="2699">
        <f>EOMONTH(GK408,-1)</f>
        <v/>
      </c>
      <c r="GL407" s="405">
        <f>+GR406</f>
        <v/>
      </c>
      <c r="GM407" s="405" t="n">
        <v>0</v>
      </c>
      <c r="GN407" s="405" t="n">
        <v>0</v>
      </c>
      <c r="GO407" s="405" t="n">
        <v>0</v>
      </c>
      <c r="GP407" s="405" t="n">
        <v>0</v>
      </c>
      <c r="GQ407" s="405" t="n">
        <v>0</v>
      </c>
      <c r="GR407" s="405">
        <f>SUM(GL407:GN407)-SUM(GO407:GQ407)</f>
        <v/>
      </c>
      <c r="GS407" s="405" t="n">
        <v>0</v>
      </c>
      <c r="GT407" s="405">
        <f>+GR407-GS407</f>
        <v/>
      </c>
      <c r="GU407" s="2700">
        <f>365/((+GM407+GN407-GP407-GQ407)/((+GL407+GR407)/2)*DAY(GK407))</f>
        <v/>
      </c>
      <c r="GV407" s="2700">
        <f>+GR407/GM407*DAY(GK407)</f>
        <v/>
      </c>
      <c r="GW407" s="406">
        <f>(GP407+GQ407)/GM407</f>
        <v/>
      </c>
      <c r="GX407" s="406">
        <f>+GO407/(+GO407+GP407+GQ407)</f>
        <v/>
      </c>
      <c r="GY407" s="407">
        <f t="array" ref="GY407">GO407/(SUMPRODUCT(--(CHOOSE({1,2,3},GN407,GP407,GQ407)&gt;0),CHOOSE({1,2,3},GN407,GP407,GQ407))+GM407)</f>
        <v/>
      </c>
    </row>
    <row r="408">
      <c r="A408" s="2699">
        <f>EOMONTH(A409,-1)</f>
        <v/>
      </c>
      <c r="B408" s="405">
        <f>R408+AH408+AX408+BN408+CD408+CT408+DJ408+DZ408+EP408+FF408+FV408+GL408</f>
        <v/>
      </c>
      <c r="C408" s="405">
        <f>S408+AI408+AY408+BO408+CE408+CU408+DK408+EA408+EQ408+FG408+FW408+GM408</f>
        <v/>
      </c>
      <c r="D408" s="405">
        <f>T408+AJ408+AZ408+BP408+CF408+CV408+DL408+EB408+ER408+FH408+FX408+GN408</f>
        <v/>
      </c>
      <c r="E408" s="405">
        <f>U408+AK408+BA408+BQ408+CG408+CW408+DM408+EC408+ES408+FI408+FY408+GO408</f>
        <v/>
      </c>
      <c r="F408" s="405">
        <f>V408+AL408+BB408+BR408+CH408+CX408+DN408+ED408+ET408+FJ408+FZ408+GP408</f>
        <v/>
      </c>
      <c r="G408" s="405">
        <f>W408+AM408+BC408+BS408+CI408+CY408+DO408+EE408+EU408+FK408+GA408+GQ408</f>
        <v/>
      </c>
      <c r="H408" s="405">
        <f>X408+AN408+BD408+BT408+CJ408+CZ408+DP408+EF408+EV408+FL408+GB408+GR408</f>
        <v/>
      </c>
      <c r="I408" s="405">
        <f>Y408+AO408+BE408+BU408+CK408+DA408+DQ408+EG408+EW408+FM408+GC408+GS408</f>
        <v/>
      </c>
      <c r="J408" s="405">
        <f>Z408+AP408+BF408+BV408</f>
        <v/>
      </c>
      <c r="K408" s="2700">
        <f>365/((+C408+D408-F408-G408)/((+B408+H408)/2)*DAY(A408))</f>
        <v/>
      </c>
      <c r="L408" s="2700">
        <f>+H408/C408*DAY(A408)</f>
        <v/>
      </c>
      <c r="M408" s="406">
        <f>(F408+G408)/C408</f>
        <v/>
      </c>
      <c r="N408" s="406">
        <f>+E408/(+E408+F408+G408)</f>
        <v/>
      </c>
      <c r="O408" s="407">
        <f t="array" ref="O408">E408/(SUMPRODUCT(--(CHOOSE({1,2,3},D408,F408,G408)&gt;0),CHOOSE({1,2,3},D408,F408,G408))+C408)</f>
        <v/>
      </c>
      <c r="Q408" s="2699">
        <f>EOMONTH(Q409,-1)</f>
        <v/>
      </c>
      <c r="R408" s="405">
        <f>+X407</f>
        <v/>
      </c>
      <c r="S408" s="405" t="n">
        <v>0</v>
      </c>
      <c r="T408" s="405" t="n">
        <v>0</v>
      </c>
      <c r="U408" s="405" t="n">
        <v>0</v>
      </c>
      <c r="V408" s="405" t="n">
        <v>0</v>
      </c>
      <c r="W408" s="405" t="n">
        <v>0</v>
      </c>
      <c r="X408" s="405">
        <f>SUM(R408:T408)-SUM(U408:W408)</f>
        <v/>
      </c>
      <c r="Y408" s="405" t="n">
        <v>0</v>
      </c>
      <c r="Z408" s="405">
        <f>+X408-Y408</f>
        <v/>
      </c>
      <c r="AA408" s="2700">
        <f>365/((+S408+T408-V408-W408)/((+R408+X408)/2)*DAY(Q408))</f>
        <v/>
      </c>
      <c r="AB408" s="2700">
        <f>+X408/S408*DAY(Q408)</f>
        <v/>
      </c>
      <c r="AC408" s="406">
        <f>(V408+W408)/S408</f>
        <v/>
      </c>
      <c r="AD408" s="406">
        <f>+U408/(+U408+V408+W408)</f>
        <v/>
      </c>
      <c r="AE408" s="407">
        <f t="array" ref="AE408">U408/(SUMPRODUCT(--(CHOOSE({1,2,3},T408,V408,W408)&gt;0),CHOOSE({1,2,3},T408,V408,W408))+S408)</f>
        <v/>
      </c>
      <c r="AG408" s="2699">
        <f>EOMONTH(AG409,-1)</f>
        <v/>
      </c>
      <c r="AH408" s="405">
        <f>+AN407</f>
        <v/>
      </c>
      <c r="AI408" s="405" t="n">
        <v>0</v>
      </c>
      <c r="AJ408" s="405" t="n">
        <v>0</v>
      </c>
      <c r="AK408" s="405" t="n">
        <v>0</v>
      </c>
      <c r="AL408" s="405" t="n">
        <v>0</v>
      </c>
      <c r="AM408" s="405" t="n">
        <v>0</v>
      </c>
      <c r="AN408" s="405">
        <f>SUM(AH408:AJ408)-SUM(AK408:AM408)</f>
        <v/>
      </c>
      <c r="AO408" s="405" t="n">
        <v>0</v>
      </c>
      <c r="AP408" s="405">
        <f>+AN408-AO408</f>
        <v/>
      </c>
      <c r="AQ408" s="2700">
        <f>365/((+AI408+AJ408-AL408-AM408)/((+AH408+AN408)/2)*DAY(AG408))</f>
        <v/>
      </c>
      <c r="AR408" s="2700">
        <f>+AN408/AI408*DAY(AG408)</f>
        <v/>
      </c>
      <c r="AS408" s="406">
        <f>(AL408+AM408)/AI408</f>
        <v/>
      </c>
      <c r="AT408" s="406">
        <f>+AK408/(+AK408+AL408+AM408)</f>
        <v/>
      </c>
      <c r="AU408" s="407">
        <f t="array" ref="AU408">AK408/(SUMPRODUCT(--(CHOOSE({1,2,3},AJ408,AL408,AM408)&gt;0),CHOOSE({1,2,3},AJ408,AL408,AM408))+AI408)</f>
        <v/>
      </c>
      <c r="AW408" s="2699">
        <f>EOMONTH(AW409,-1)</f>
        <v/>
      </c>
      <c r="AX408" s="405">
        <f>+BD407</f>
        <v/>
      </c>
      <c r="AY408" s="405" t="n">
        <v>0</v>
      </c>
      <c r="AZ408" s="405" t="n">
        <v>0</v>
      </c>
      <c r="BA408" s="405" t="n">
        <v>0</v>
      </c>
      <c r="BB408" s="405" t="n">
        <v>0</v>
      </c>
      <c r="BC408" s="405" t="n">
        <v>0</v>
      </c>
      <c r="BD408" s="405">
        <f>SUM(AX408:AZ408)-SUM(BA408:BC408)</f>
        <v/>
      </c>
      <c r="BE408" s="405" t="n">
        <v>0</v>
      </c>
      <c r="BF408" s="405">
        <f>+BD408-BE408</f>
        <v/>
      </c>
      <c r="BG408" s="2700">
        <f>365/((+AY408+AZ408-BB408-BC408)/((+AX408+BD408)/2)*DAY(AW408))</f>
        <v/>
      </c>
      <c r="BH408" s="2700">
        <f>+BD408/AY408*DAY(AW408)</f>
        <v/>
      </c>
      <c r="BI408" s="406">
        <f>(BB408+BC408)/AY408</f>
        <v/>
      </c>
      <c r="BJ408" s="406">
        <f>+BA408/(+BA408+BB408+BC408)</f>
        <v/>
      </c>
      <c r="BK408" s="407">
        <f t="array" ref="BK408">BA408/(SUMPRODUCT(--(CHOOSE({1,2,3},AZ408,BB408,BC408)&gt;0),CHOOSE({1,2,3},AZ408,BB408,BC408))+AY408)</f>
        <v/>
      </c>
      <c r="BM408" s="2699">
        <f>EOMONTH(BM409,-1)</f>
        <v/>
      </c>
      <c r="BN408" s="405">
        <f>+BT407</f>
        <v/>
      </c>
      <c r="BO408" s="405" t="n">
        <v>0</v>
      </c>
      <c r="BP408" s="405" t="n">
        <v>0</v>
      </c>
      <c r="BQ408" s="405" t="n">
        <v>0</v>
      </c>
      <c r="BR408" s="405" t="n">
        <v>0</v>
      </c>
      <c r="BS408" s="405" t="n">
        <v>0</v>
      </c>
      <c r="BT408" s="405">
        <f>SUM(BN408:BP408)-SUM(BQ408:BS408)</f>
        <v/>
      </c>
      <c r="BU408" s="405" t="n">
        <v>0</v>
      </c>
      <c r="BV408" s="405">
        <f>+BT408-BU408</f>
        <v/>
      </c>
      <c r="BW408" s="2700">
        <f>365/((+BO408+BP408-BR408-BS408)/((+BN408+BT408)/2)*DAY(BM408))</f>
        <v/>
      </c>
      <c r="BX408" s="2700">
        <f>+BT408/BO408*DAY(BM408)</f>
        <v/>
      </c>
      <c r="BY408" s="406">
        <f>(BR408+BS408)/BO408</f>
        <v/>
      </c>
      <c r="BZ408" s="406">
        <f>+BQ408/(+BQ408+BR408+BS408)</f>
        <v/>
      </c>
      <c r="CA408" s="407">
        <f t="array" ref="CA408">BQ408/(SUMPRODUCT(--(CHOOSE({1,2,3},BP408,BR408,BS408)&gt;0),CHOOSE({1,2,3},BP408,BR408,BS408))+BO408)</f>
        <v/>
      </c>
      <c r="CC408" s="2699">
        <f>EOMONTH(CC409,-1)</f>
        <v/>
      </c>
      <c r="CD408" s="405">
        <f>+CJ407</f>
        <v/>
      </c>
      <c r="CE408" s="405" t="n">
        <v>0</v>
      </c>
      <c r="CF408" s="405" t="n">
        <v>0</v>
      </c>
      <c r="CG408" s="405" t="n">
        <v>0</v>
      </c>
      <c r="CH408" s="405" t="n">
        <v>0</v>
      </c>
      <c r="CI408" s="405" t="n">
        <v>0</v>
      </c>
      <c r="CJ408" s="405">
        <f>SUM(CD408:CF408)-SUM(CG408:CI408)</f>
        <v/>
      </c>
      <c r="CK408" s="405" t="n">
        <v>0</v>
      </c>
      <c r="CL408" s="405">
        <f>+CJ408-CK408</f>
        <v/>
      </c>
      <c r="CM408" s="2700">
        <f>365/((+CE408+CF408-CH408-CI408)/((+CD408+CJ408)/2)*DAY(CC408))</f>
        <v/>
      </c>
      <c r="CN408" s="2700">
        <f>+CJ408/CE408*DAY(CC408)</f>
        <v/>
      </c>
      <c r="CO408" s="406">
        <f>(CH408+CI408)/CE408</f>
        <v/>
      </c>
      <c r="CP408" s="406">
        <f>+CG408/(+CG408+CH408+CI408)</f>
        <v/>
      </c>
      <c r="CQ408" s="407">
        <f t="array" ref="CQ408">CG408/(SUMPRODUCT(--(CHOOSE({1,2,3},CF408,CH408,CI408)&gt;0),CHOOSE({1,2,3},CF408,CH408,CI408))+CE408)</f>
        <v/>
      </c>
      <c r="CS408" s="2699">
        <f>EOMONTH(CS409,-1)</f>
        <v/>
      </c>
      <c r="CT408" s="405">
        <f>+CZ407</f>
        <v/>
      </c>
      <c r="CU408" s="405" t="n">
        <v>0</v>
      </c>
      <c r="CV408" s="405" t="n">
        <v>0</v>
      </c>
      <c r="CW408" s="405" t="n">
        <v>0</v>
      </c>
      <c r="CX408" s="405" t="n">
        <v>0</v>
      </c>
      <c r="CY408" s="405" t="n">
        <v>0</v>
      </c>
      <c r="CZ408" s="405">
        <f>SUM(CT408:CV408)-SUM(CW408:CY408)</f>
        <v/>
      </c>
      <c r="DA408" s="405" t="n">
        <v>0</v>
      </c>
      <c r="DB408" s="405">
        <f>+CZ408-DA408</f>
        <v/>
      </c>
      <c r="DC408" s="2700">
        <f>365/((+CU408+CV408-CX408-CY408)/((+CT408+CZ408)/2)*DAY(CS408))</f>
        <v/>
      </c>
      <c r="DD408" s="2700">
        <f>+CZ408/CU408*DAY(CS408)</f>
        <v/>
      </c>
      <c r="DE408" s="406">
        <f>(CX408+CY408)/CU408</f>
        <v/>
      </c>
      <c r="DF408" s="406">
        <f>+CW408/(+CW408+CX408+CY408)</f>
        <v/>
      </c>
      <c r="DG408" s="407">
        <f t="array" ref="DG408">CW408/(SUMPRODUCT(--(CHOOSE({1,2,3},CV408,CX408,CY408)&gt;0),CHOOSE({1,2,3},CV408,CX408,CY408))+CU408)</f>
        <v/>
      </c>
      <c r="DI408" s="2699">
        <f>EOMONTH(DI409,-1)</f>
        <v/>
      </c>
      <c r="DJ408" s="405">
        <f>+DP407</f>
        <v/>
      </c>
      <c r="DK408" s="405" t="n">
        <v>0</v>
      </c>
      <c r="DL408" s="405" t="n">
        <v>0</v>
      </c>
      <c r="DM408" s="405" t="n">
        <v>0</v>
      </c>
      <c r="DN408" s="405" t="n">
        <v>0</v>
      </c>
      <c r="DO408" s="405" t="n">
        <v>0</v>
      </c>
      <c r="DP408" s="405">
        <f>SUM(DJ408:DL408)-SUM(DM408:DO408)</f>
        <v/>
      </c>
      <c r="DQ408" s="405" t="n">
        <v>0</v>
      </c>
      <c r="DR408" s="405">
        <f>+DP408-DQ408</f>
        <v/>
      </c>
      <c r="DS408" s="2700">
        <f>365/((+DK408+DL408-DN408-DO408)/((+DJ408+DP408)/2)*DAY(DI408))</f>
        <v/>
      </c>
      <c r="DT408" s="2700">
        <f>+DP408/DK408*DAY(DI408)</f>
        <v/>
      </c>
      <c r="DU408" s="406">
        <f>(DN408+DO408)/DK408</f>
        <v/>
      </c>
      <c r="DV408" s="406">
        <f>+DM408/(+DM408+DN408+DO408)</f>
        <v/>
      </c>
      <c r="DW408" s="407">
        <f t="array" ref="DW408">DM408/(SUMPRODUCT(--(CHOOSE({1,2,3},DL408,DN408,DO408)&gt;0),CHOOSE({1,2,3},DL408,DN408,DO408))+DK408)</f>
        <v/>
      </c>
      <c r="DY408" s="2699">
        <f>EOMONTH(DY409,-1)</f>
        <v/>
      </c>
      <c r="DZ408" s="405">
        <f>+EF407</f>
        <v/>
      </c>
      <c r="EA408" s="405" t="n">
        <v>0</v>
      </c>
      <c r="EB408" s="405" t="n">
        <v>0</v>
      </c>
      <c r="EC408" s="405" t="n">
        <v>0</v>
      </c>
      <c r="ED408" s="405" t="n">
        <v>0</v>
      </c>
      <c r="EE408" s="405" t="n">
        <v>0</v>
      </c>
      <c r="EF408" s="405">
        <f>SUM(DZ408:EB408)-SUM(EC408:EE408)</f>
        <v/>
      </c>
      <c r="EG408" s="405" t="n">
        <v>0</v>
      </c>
      <c r="EH408" s="405">
        <f>+EF408-EG408</f>
        <v/>
      </c>
      <c r="EI408" s="2700">
        <f>365/((+EA408+EB408-ED408-EE408)/((+DZ408+EF408)/2)*DAY(DY408))</f>
        <v/>
      </c>
      <c r="EJ408" s="2700">
        <f>+EF408/EA408*DAY(DY408)</f>
        <v/>
      </c>
      <c r="EK408" s="406">
        <f>(ED408+EE408)/EA408</f>
        <v/>
      </c>
      <c r="EL408" s="406">
        <f>+EC408/(+EC408+ED408+EE408)</f>
        <v/>
      </c>
      <c r="EM408" s="407">
        <f t="array" ref="EM408">EC408/(SUMPRODUCT(--(CHOOSE({1,2,3},EB408,ED408,EE408)&gt;0),CHOOSE({1,2,3},EB408,ED408,EE408))+EA408)</f>
        <v/>
      </c>
      <c r="EO408" s="2699">
        <f>EOMONTH(EO409,-1)</f>
        <v/>
      </c>
      <c r="EP408" s="405">
        <f>+EV407</f>
        <v/>
      </c>
      <c r="EQ408" s="405" t="n">
        <v>0</v>
      </c>
      <c r="ER408" s="405" t="n">
        <v>0</v>
      </c>
      <c r="ES408" s="405" t="n">
        <v>0</v>
      </c>
      <c r="ET408" s="405" t="n">
        <v>0</v>
      </c>
      <c r="EU408" s="405" t="n">
        <v>0</v>
      </c>
      <c r="EV408" s="405">
        <f>SUM(EP408:ER408)-SUM(ES408:EU408)</f>
        <v/>
      </c>
      <c r="EW408" s="405" t="n">
        <v>0</v>
      </c>
      <c r="EX408" s="405">
        <f>+EV408-EW408</f>
        <v/>
      </c>
      <c r="EY408" s="2700">
        <f>365/((+EQ408+ER408-ET408-EU408)/((+EP408+EV408)/2)*DAY(EO408))</f>
        <v/>
      </c>
      <c r="EZ408" s="2700">
        <f>+EV408/EQ408*DAY(EO408)</f>
        <v/>
      </c>
      <c r="FA408" s="406">
        <f>(ET408+EU408)/EQ408</f>
        <v/>
      </c>
      <c r="FB408" s="406">
        <f>+ES408/(+ES408+ET408+EU408)</f>
        <v/>
      </c>
      <c r="FC408" s="407">
        <f t="array" ref="FC408">ES408/(SUMPRODUCT(--(CHOOSE({1,2,3},FH408,FX408,GN408)&gt;0),CHOOSE({1,2,3},FH408,FX408,GN408))+EQ408)</f>
        <v/>
      </c>
      <c r="FE408" s="2699">
        <f>EOMONTH(FE409,-1)</f>
        <v/>
      </c>
      <c r="FF408" s="405">
        <f>+FL407</f>
        <v/>
      </c>
      <c r="FG408" s="405" t="n">
        <v>0</v>
      </c>
      <c r="FH408" s="405" t="n">
        <v>0</v>
      </c>
      <c r="FI408" s="405" t="n">
        <v>0</v>
      </c>
      <c r="FJ408" s="405" t="n">
        <v>0</v>
      </c>
      <c r="FK408" s="405" t="n">
        <v>0</v>
      </c>
      <c r="FL408" s="405">
        <f>SUM(FF408:FH408)-SUM(FI408:FK408)</f>
        <v/>
      </c>
      <c r="FM408" s="405" t="n">
        <v>0</v>
      </c>
      <c r="FN408" s="405">
        <f>+FL408-FM408</f>
        <v/>
      </c>
      <c r="FO408" s="2700">
        <f>365/((+FG408+FH408-FJ408-FK408)/((+FF408+FL408)/2)*DAY(FE408))</f>
        <v/>
      </c>
      <c r="FP408" s="2700">
        <f>+FL408/FG408*DAY(FE408)</f>
        <v/>
      </c>
      <c r="FQ408" s="406">
        <f>(FJ408+FK408)/FG408</f>
        <v/>
      </c>
      <c r="FR408" s="406">
        <f>+FI408/(+FI408+FJ408+FK408)</f>
        <v/>
      </c>
      <c r="FS408" s="407">
        <f t="array" ref="FS408">FI408/(SUMPRODUCT(--(CHOOSE({1,2,3},FH408,FJ408,FK408)&gt;0),CHOOSE({1,2,3},FH408,FJ408,FK408))+FG408)</f>
        <v/>
      </c>
      <c r="FU408" s="2699">
        <f>EOMONTH(FU409,-1)</f>
        <v/>
      </c>
      <c r="FV408" s="405">
        <f>+GB407</f>
        <v/>
      </c>
      <c r="FW408" s="405" t="n">
        <v>0</v>
      </c>
      <c r="FX408" s="405" t="n">
        <v>0</v>
      </c>
      <c r="FY408" s="405" t="n">
        <v>0</v>
      </c>
      <c r="FZ408" s="405" t="n">
        <v>0</v>
      </c>
      <c r="GA408" s="405" t="n">
        <v>0</v>
      </c>
      <c r="GB408" s="405">
        <f>SUM(FV408:FX408)-SUM(FY408:GA408)</f>
        <v/>
      </c>
      <c r="GC408" s="405" t="n">
        <v>0</v>
      </c>
      <c r="GD408" s="405">
        <f>+GB408-GC408</f>
        <v/>
      </c>
      <c r="GE408" s="2700">
        <f>365/((+FW408+FX408-FZ408-GA408)/((+FV408+GB408)/2)*DAY(FU408))</f>
        <v/>
      </c>
      <c r="GF408" s="2700">
        <f>+GB408/FW408*DAY(FU408)</f>
        <v/>
      </c>
      <c r="GG408" s="406">
        <f>(FZ408+GA408)/FW408</f>
        <v/>
      </c>
      <c r="GH408" s="406">
        <f>+FY408/(+FY408+FZ408+GA408)</f>
        <v/>
      </c>
      <c r="GI408" s="407">
        <f t="array" ref="GI408">FY408/(SUMPRODUCT(--(CHOOSE({1,2,3},FX408,FZ408,GA408)&gt;0),CHOOSE({1,2,3},FX408,FZ408,GA408))+FW408)</f>
        <v/>
      </c>
      <c r="GK408" s="2699">
        <f>EOMONTH(GK409,-1)</f>
        <v/>
      </c>
      <c r="GL408" s="405">
        <f>+GR407</f>
        <v/>
      </c>
      <c r="GM408" s="405" t="n">
        <v>0</v>
      </c>
      <c r="GN408" s="405" t="n">
        <v>0</v>
      </c>
      <c r="GO408" s="405" t="n">
        <v>0</v>
      </c>
      <c r="GP408" s="405" t="n">
        <v>0</v>
      </c>
      <c r="GQ408" s="405" t="n">
        <v>0</v>
      </c>
      <c r="GR408" s="405">
        <f>SUM(GL408:GN408)-SUM(GO408:GQ408)</f>
        <v/>
      </c>
      <c r="GS408" s="405" t="n">
        <v>0</v>
      </c>
      <c r="GT408" s="405">
        <f>+GR408-GS408</f>
        <v/>
      </c>
      <c r="GU408" s="2700">
        <f>365/((+GM408+GN408-GP408-GQ408)/((+GL408+GR408)/2)*DAY(GK408))</f>
        <v/>
      </c>
      <c r="GV408" s="2700">
        <f>+GR408/GM408*DAY(GK408)</f>
        <v/>
      </c>
      <c r="GW408" s="406">
        <f>(GP408+GQ408)/GM408</f>
        <v/>
      </c>
      <c r="GX408" s="406">
        <f>+GO408/(+GO408+GP408+GQ408)</f>
        <v/>
      </c>
      <c r="GY408" s="407">
        <f t="array" ref="GY408">GO408/(SUMPRODUCT(--(CHOOSE({1,2,3},GN408,GP408,GQ408)&gt;0),CHOOSE({1,2,3},GN408,GP408,GQ408))+GM408)</f>
        <v/>
      </c>
    </row>
    <row r="409">
      <c r="A409" s="2701">
        <f>$A$39</f>
        <v/>
      </c>
      <c r="B409" s="405">
        <f>R409+AH409+AX409+BN409+CD409+CT409+DJ409+DZ409+EP409+FF409+FV409+GL409</f>
        <v/>
      </c>
      <c r="C409" s="405">
        <f>S409+AI409+AY409+BO409+CE409+CU409+DK409+EA409+EQ409+FG409+FW409+GM409</f>
        <v/>
      </c>
      <c r="D409" s="405">
        <f>T409+AJ409+AZ409+BP409+CF409+CV409+DL409+EB409+ER409+FH409+FX409+GN409</f>
        <v/>
      </c>
      <c r="E409" s="405">
        <f>U409+AK409+BA409+BQ409+CG409+CW409+DM409+EC409+ES409+FI409+FY409+GO409</f>
        <v/>
      </c>
      <c r="F409" s="405">
        <f>V409+AL409+BB409+BR409+CH409+CX409+DN409+ED409+ET409+FJ409+FZ409+GP409</f>
        <v/>
      </c>
      <c r="G409" s="405">
        <f>W409+AM409+BC409+BS409+CI409+CY409+DO409+EE409+EU409+FK409+GA409+GQ409</f>
        <v/>
      </c>
      <c r="H409" s="1486">
        <f>X409+AN409+BD409+BT409+CJ409+CZ409+DP409+EF409+EV409+FL409+GB409+GR409</f>
        <v/>
      </c>
      <c r="I409" s="405">
        <f>Y409+AO409+BE409+BU409+CK409+DA409+DQ409+EG409+EW409+FM409+GC409+GS409</f>
        <v/>
      </c>
      <c r="J409" s="405">
        <f>Z409+AP409+BF409+BV409</f>
        <v/>
      </c>
      <c r="K409" s="2702">
        <f>365/((+C409+D409-F409-G409)/((+B409+H409)/2)*DAY(A409))</f>
        <v/>
      </c>
      <c r="L409" s="2702">
        <f>+H409/C409*DAY(A409)</f>
        <v/>
      </c>
      <c r="M409" s="1488">
        <f>(F409+G409)/C409</f>
        <v/>
      </c>
      <c r="N409" s="1488">
        <f>+E409/(+E409+F409+G409)</f>
        <v/>
      </c>
      <c r="O409" s="407">
        <f t="array" ref="O409">E409/(SUMPRODUCT(--(CHOOSE({1,2,3},D409,F409,G409)&gt;0),CHOOSE({1,2,3},D409,F409,G409))+C409)</f>
        <v/>
      </c>
      <c r="Q409" s="2701">
        <f>$A$39</f>
        <v/>
      </c>
      <c r="R409" s="1486">
        <f>+X408</f>
        <v/>
      </c>
      <c r="S409" s="1486" t="n">
        <v>0</v>
      </c>
      <c r="T409" s="1486" t="n">
        <v>0</v>
      </c>
      <c r="U409" s="1486" t="n">
        <v>0</v>
      </c>
      <c r="V409" s="1486" t="n">
        <v>0</v>
      </c>
      <c r="W409" s="1486" t="n">
        <v>0</v>
      </c>
      <c r="X409" s="1486">
        <f>SUM(R409:T409)-SUM(U409:W409)</f>
        <v/>
      </c>
      <c r="Y409" s="1486" t="n">
        <v>0</v>
      </c>
      <c r="Z409" s="1486">
        <f>+X409-Y409</f>
        <v/>
      </c>
      <c r="AA409" s="2702">
        <f>365/((+S409+T409-V409-W409)/((+R409+X409)/2)*DAY(Q409))</f>
        <v/>
      </c>
      <c r="AB409" s="2702">
        <f>+X409/S409*DAY(Q409)</f>
        <v/>
      </c>
      <c r="AC409" s="1488">
        <f>(V409+W409)/S409</f>
        <v/>
      </c>
      <c r="AD409" s="1488">
        <f>+U409/(+U409+V409+W409)</f>
        <v/>
      </c>
      <c r="AE409" s="407">
        <f t="array" ref="AE409">U409/(SUMPRODUCT(--(CHOOSE({1,2,3},T409,V409,W409)&gt;0),CHOOSE({1,2,3},T409,V409,W409))+S409)</f>
        <v/>
      </c>
      <c r="AG409" s="2701">
        <f>$A$39</f>
        <v/>
      </c>
      <c r="AH409" s="1486">
        <f>+AN408</f>
        <v/>
      </c>
      <c r="AI409" s="1486" t="n">
        <v>0</v>
      </c>
      <c r="AJ409" s="1486" t="n">
        <v>0</v>
      </c>
      <c r="AK409" s="1486" t="n">
        <v>0</v>
      </c>
      <c r="AL409" s="1486" t="n">
        <v>0</v>
      </c>
      <c r="AM409" s="1486" t="n">
        <v>0</v>
      </c>
      <c r="AN409" s="1486">
        <f>SUM(AH409:AJ409)-SUM(AK409:AM409)</f>
        <v/>
      </c>
      <c r="AO409" s="1486" t="n">
        <v>0</v>
      </c>
      <c r="AP409" s="1486">
        <f>+AN409-AO409</f>
        <v/>
      </c>
      <c r="AQ409" s="2702">
        <f>365/((+AI409+AJ409-AL409-AM409)/((+AH409+AN409)/2)*DAY(AG409))</f>
        <v/>
      </c>
      <c r="AR409" s="2702">
        <f>+AN409/AI409*DAY(AG409)</f>
        <v/>
      </c>
      <c r="AS409" s="1488">
        <f>(AL409+AM409)/AI409</f>
        <v/>
      </c>
      <c r="AT409" s="1488">
        <f>+AK409/(+AK409+AL409+AM409)</f>
        <v/>
      </c>
      <c r="AU409" s="407">
        <f t="array" ref="AU409">AK409/(SUMPRODUCT(--(CHOOSE({1,2,3},AJ409,AL409,AM409)&gt;0),CHOOSE({1,2,3},AJ409,AL409,AM409))+AI409)</f>
        <v/>
      </c>
      <c r="AW409" s="2701">
        <f>$A$39</f>
        <v/>
      </c>
      <c r="AX409" s="1486">
        <f>+BD408</f>
        <v/>
      </c>
      <c r="AY409" s="1486" t="n">
        <v>0</v>
      </c>
      <c r="AZ409" s="1486" t="n">
        <v>0</v>
      </c>
      <c r="BA409" s="1486" t="n">
        <v>0</v>
      </c>
      <c r="BB409" s="1486" t="n">
        <v>0</v>
      </c>
      <c r="BC409" s="1486" t="n">
        <v>0</v>
      </c>
      <c r="BD409" s="1486">
        <f>SUM(AX409:AZ409)-SUM(BA409:BC409)</f>
        <v/>
      </c>
      <c r="BE409" s="1486" t="n">
        <v>0</v>
      </c>
      <c r="BF409" s="1486">
        <f>+BD409-BE409</f>
        <v/>
      </c>
      <c r="BG409" s="2702">
        <f>365/((+AY409+AZ409-BB409-BC409)/((+AX409+BD409)/2)*DAY(AW409))</f>
        <v/>
      </c>
      <c r="BH409" s="2702">
        <f>+BD409/AY409*DAY(AW409)</f>
        <v/>
      </c>
      <c r="BI409" s="1488">
        <f>(BB409+BC409)/AY409</f>
        <v/>
      </c>
      <c r="BJ409" s="1488">
        <f>+BA409/(+BA409+BB409+BC409)</f>
        <v/>
      </c>
      <c r="BK409" s="407">
        <f t="array" ref="BK409">BA409/(SUMPRODUCT(--(CHOOSE({1,2,3},AZ409,BB409,BC409)&gt;0),CHOOSE({1,2,3},AZ409,BB409,BC409))+AY409)</f>
        <v/>
      </c>
      <c r="BM409" s="2701">
        <f>$A$39</f>
        <v/>
      </c>
      <c r="BN409" s="1486">
        <f>+BT408</f>
        <v/>
      </c>
      <c r="BO409" s="1486" t="n">
        <v>0</v>
      </c>
      <c r="BP409" s="1486" t="n">
        <v>0</v>
      </c>
      <c r="BQ409" s="1486" t="n">
        <v>0</v>
      </c>
      <c r="BR409" s="1486" t="n">
        <v>0</v>
      </c>
      <c r="BS409" s="1486" t="n">
        <v>0</v>
      </c>
      <c r="BT409" s="1486">
        <f>SUM(BN409:BP409)-SUM(BQ409:BS409)</f>
        <v/>
      </c>
      <c r="BU409" s="1486" t="n">
        <v>0</v>
      </c>
      <c r="BV409" s="1486">
        <f>+BT409-BU409</f>
        <v/>
      </c>
      <c r="BW409" s="2702">
        <f>365/((+BO409+BP409-BR409-BS409)/((+BN409+BT409)/2)*DAY(BM409))</f>
        <v/>
      </c>
      <c r="BX409" s="2702">
        <f>+BT409/BO409*DAY(BM409)</f>
        <v/>
      </c>
      <c r="BY409" s="1488">
        <f>(BR409+BS409)/BO409</f>
        <v/>
      </c>
      <c r="BZ409" s="1488">
        <f>+BQ409/(+BQ409+BR409+BS409)</f>
        <v/>
      </c>
      <c r="CA409" s="407">
        <f t="array" ref="CA409">BQ409/(SUMPRODUCT(--(CHOOSE({1,2,3},BP409,BR409,BS409)&gt;0),CHOOSE({1,2,3},BP409,BR409,BS409))+BO409)</f>
        <v/>
      </c>
      <c r="CC409" s="2701">
        <f>$A$39</f>
        <v/>
      </c>
      <c r="CD409" s="1486">
        <f>+CJ408</f>
        <v/>
      </c>
      <c r="CE409" s="1486" t="n">
        <v>0</v>
      </c>
      <c r="CF409" s="1486" t="n">
        <v>0</v>
      </c>
      <c r="CG409" s="1486" t="n">
        <v>0</v>
      </c>
      <c r="CH409" s="1486" t="n">
        <v>0</v>
      </c>
      <c r="CI409" s="1486" t="n">
        <v>0</v>
      </c>
      <c r="CJ409" s="1486">
        <f>SUM(CD409:CF409)-SUM(CG409:CI409)</f>
        <v/>
      </c>
      <c r="CK409" s="1486" t="n">
        <v>0</v>
      </c>
      <c r="CL409" s="1486">
        <f>+CJ409-CK409</f>
        <v/>
      </c>
      <c r="CM409" s="2702">
        <f>365/((+CE409+CF409-CH409-CI409)/((+CD409+CJ409)/2)*DAY(CC409))</f>
        <v/>
      </c>
      <c r="CN409" s="2702">
        <f>+CJ409/CE409*DAY(CC409)</f>
        <v/>
      </c>
      <c r="CO409" s="1488">
        <f>(CH409+CI409)/CE409</f>
        <v/>
      </c>
      <c r="CP409" s="1488">
        <f>+CG409/(+CG409+CH409+CI409)</f>
        <v/>
      </c>
      <c r="CQ409" s="407">
        <f t="array" ref="CQ409">CG409/(SUMPRODUCT(--(CHOOSE({1,2,3},CF409,CH409,CI409)&gt;0),CHOOSE({1,2,3},CF409,CH409,CI409))+CE409)</f>
        <v/>
      </c>
      <c r="CS409" s="2701">
        <f>$A$39</f>
        <v/>
      </c>
      <c r="CT409" s="1486">
        <f>+CZ408</f>
        <v/>
      </c>
      <c r="CU409" s="1486" t="n">
        <v>0</v>
      </c>
      <c r="CV409" s="1486" t="n">
        <v>0</v>
      </c>
      <c r="CW409" s="1486" t="n">
        <v>0</v>
      </c>
      <c r="CX409" s="1486" t="n">
        <v>0</v>
      </c>
      <c r="CY409" s="1486" t="n">
        <v>0</v>
      </c>
      <c r="CZ409" s="1486">
        <f>SUM(CT409:CV409)-SUM(CW409:CY409)</f>
        <v/>
      </c>
      <c r="DA409" s="1486" t="n">
        <v>0</v>
      </c>
      <c r="DB409" s="1486">
        <f>+CZ409-DA409</f>
        <v/>
      </c>
      <c r="DC409" s="2702">
        <f>365/((+CU409+CV409-CX409-CY409)/((+CT409+CZ409)/2)*DAY(CS409))</f>
        <v/>
      </c>
      <c r="DD409" s="2702">
        <f>+CZ409/CU409*DAY(CS409)</f>
        <v/>
      </c>
      <c r="DE409" s="1488">
        <f>(CX409+CY409)/CU409</f>
        <v/>
      </c>
      <c r="DF409" s="1488">
        <f>+CW409/(+CW409+CX409+CY409)</f>
        <v/>
      </c>
      <c r="DG409" s="407">
        <f t="array" ref="DG409">CW409/(SUMPRODUCT(--(CHOOSE({1,2,3},CV409,CX409,CY409)&gt;0),CHOOSE({1,2,3},CV409,CX409,CY409))+CU409)</f>
        <v/>
      </c>
      <c r="DI409" s="2701">
        <f>$A$39</f>
        <v/>
      </c>
      <c r="DJ409" s="1486">
        <f>+DP408</f>
        <v/>
      </c>
      <c r="DK409" s="1486" t="n">
        <v>0</v>
      </c>
      <c r="DL409" s="1486" t="n">
        <v>0</v>
      </c>
      <c r="DM409" s="1486" t="n">
        <v>0</v>
      </c>
      <c r="DN409" s="1486" t="n">
        <v>0</v>
      </c>
      <c r="DO409" s="1486" t="n">
        <v>0</v>
      </c>
      <c r="DP409" s="1486">
        <f>SUM(DJ409:DL409)-SUM(DM409:DO409)</f>
        <v/>
      </c>
      <c r="DQ409" s="1486" t="n">
        <v>0</v>
      </c>
      <c r="DR409" s="1486">
        <f>+DP409-DQ409</f>
        <v/>
      </c>
      <c r="DS409" s="2702">
        <f>365/((+DK409+DL409-DN409-DO409)/((+DJ409+DP409)/2)*DAY(DI409))</f>
        <v/>
      </c>
      <c r="DT409" s="2702">
        <f>+DP409/DK409*DAY(DI409)</f>
        <v/>
      </c>
      <c r="DU409" s="1488">
        <f>(DN409+DO409)/DK409</f>
        <v/>
      </c>
      <c r="DV409" s="1488">
        <f>+DM409/(+DM409+DN409+DO409)</f>
        <v/>
      </c>
      <c r="DW409" s="407">
        <f t="array" ref="DW409">DM409/(SUMPRODUCT(--(CHOOSE({1,2,3},DL409,DN409,DO409)&gt;0),CHOOSE({1,2,3},DL409,DN409,DO409))+DK409)</f>
        <v/>
      </c>
      <c r="DY409" s="2701">
        <f>$A$39</f>
        <v/>
      </c>
      <c r="DZ409" s="1486">
        <f>+EF408</f>
        <v/>
      </c>
      <c r="EA409" s="1486" t="n">
        <v>0</v>
      </c>
      <c r="EB409" s="1486" t="n">
        <v>0</v>
      </c>
      <c r="EC409" s="1486" t="n">
        <v>0</v>
      </c>
      <c r="ED409" s="1486" t="n">
        <v>0</v>
      </c>
      <c r="EE409" s="1486" t="n">
        <v>0</v>
      </c>
      <c r="EF409" s="1486">
        <f>SUM(DZ409:EB409)-SUM(EC409:EE409)</f>
        <v/>
      </c>
      <c r="EG409" s="1486" t="n">
        <v>0</v>
      </c>
      <c r="EH409" s="1486">
        <f>+EF409-EG409</f>
        <v/>
      </c>
      <c r="EI409" s="2702">
        <f>365/((+EA409+EB409-ED409-EE409)/((+DZ409+EF409)/2)*DAY(DY409))</f>
        <v/>
      </c>
      <c r="EJ409" s="2702">
        <f>+EF409/EA409*DAY(DY409)</f>
        <v/>
      </c>
      <c r="EK409" s="1488">
        <f>(ED409+EE409)/EA409</f>
        <v/>
      </c>
      <c r="EL409" s="1488">
        <f>+EC409/(+EC409+ED409+EE409)</f>
        <v/>
      </c>
      <c r="EM409" s="407">
        <f t="array" ref="EM409">EC409/(SUMPRODUCT(--(CHOOSE({1,2,3},EB409,ED409,EE409)&gt;0),CHOOSE({1,2,3},EB409,ED409,EE409))+EA409)</f>
        <v/>
      </c>
      <c r="EO409" s="2701">
        <f>$A$39</f>
        <v/>
      </c>
      <c r="EP409" s="1486">
        <f>+EV408</f>
        <v/>
      </c>
      <c r="EQ409" s="1486" t="n">
        <v>0</v>
      </c>
      <c r="ER409" s="1486" t="n">
        <v>0</v>
      </c>
      <c r="ES409" s="1486" t="n">
        <v>0</v>
      </c>
      <c r="ET409" s="1486" t="n">
        <v>0</v>
      </c>
      <c r="EU409" s="1486" t="n">
        <v>0</v>
      </c>
      <c r="EV409" s="1486">
        <f>SUM(EP409:ER409)-SUM(ES409:EU409)</f>
        <v/>
      </c>
      <c r="EW409" s="1486" t="n">
        <v>0</v>
      </c>
      <c r="EX409" s="1486">
        <f>+EV409-EW409</f>
        <v/>
      </c>
      <c r="EY409" s="2702">
        <f>365/((+EQ409+ER409-ET409-EU409)/((+EP409+EV409)/2)*DAY(EO409))</f>
        <v/>
      </c>
      <c r="EZ409" s="2702">
        <f>+EV409/EQ409*DAY(EO409)</f>
        <v/>
      </c>
      <c r="FA409" s="1488">
        <f>(ET409+EU409)/EQ409</f>
        <v/>
      </c>
      <c r="FB409" s="1488">
        <f>+ES409/(+ES409+ET409+EU409)</f>
        <v/>
      </c>
      <c r="FC409" s="407">
        <f t="array" ref="FC409">ES409/(SUMPRODUCT(--(CHOOSE({1,2,3},FH409,FX409,GN409)&gt;0),CHOOSE({1,2,3},FH409,FX409,GN409))+EQ409)</f>
        <v/>
      </c>
      <c r="FE409" s="2701">
        <f>$A$39</f>
        <v/>
      </c>
      <c r="FF409" s="1486">
        <f>+FL408</f>
        <v/>
      </c>
      <c r="FG409" s="1486" t="n">
        <v>0</v>
      </c>
      <c r="FH409" s="1486" t="n">
        <v>0</v>
      </c>
      <c r="FI409" s="1486" t="n">
        <v>0</v>
      </c>
      <c r="FJ409" s="1486" t="n">
        <v>0</v>
      </c>
      <c r="FK409" s="1486" t="n">
        <v>0</v>
      </c>
      <c r="FL409" s="1486">
        <f>SUM(FF409:FH409)-SUM(FI409:FK409)</f>
        <v/>
      </c>
      <c r="FM409" s="1486" t="n">
        <v>0</v>
      </c>
      <c r="FN409" s="1486">
        <f>+FL409-FM409</f>
        <v/>
      </c>
      <c r="FO409" s="2702">
        <f>365/((+FG409+FH409-FJ409-FK409)/((+FF409+FL409)/2)*DAY(FE409))</f>
        <v/>
      </c>
      <c r="FP409" s="2702">
        <f>+FL409/FG409*DAY(FE409)</f>
        <v/>
      </c>
      <c r="FQ409" s="1488">
        <f>(FJ409+FK409)/FG409</f>
        <v/>
      </c>
      <c r="FR409" s="1488">
        <f>+FI409/(+FI409+FJ409+FK409)</f>
        <v/>
      </c>
      <c r="FS409" s="407">
        <f t="array" ref="FS409">FI409/(SUMPRODUCT(--(CHOOSE({1,2,3},FH409,FJ409,FK409)&gt;0),CHOOSE({1,2,3},FH409,FJ409,FK409))+FG409)</f>
        <v/>
      </c>
      <c r="FU409" s="2701">
        <f>$A$39</f>
        <v/>
      </c>
      <c r="FV409" s="1486">
        <f>+GB408</f>
        <v/>
      </c>
      <c r="FW409" s="1486" t="n">
        <v>0</v>
      </c>
      <c r="FX409" s="1486" t="n">
        <v>0</v>
      </c>
      <c r="FY409" s="1486" t="n">
        <v>0</v>
      </c>
      <c r="FZ409" s="1486" t="n">
        <v>0</v>
      </c>
      <c r="GA409" s="1486" t="n">
        <v>0</v>
      </c>
      <c r="GB409" s="1486">
        <f>SUM(FV409:FX409)-SUM(FY409:GA409)</f>
        <v/>
      </c>
      <c r="GC409" s="1486" t="n">
        <v>0</v>
      </c>
      <c r="GD409" s="1486">
        <f>+GB409-GC409</f>
        <v/>
      </c>
      <c r="GE409" s="2702">
        <f>365/((+FW409+FX409-FZ409-GA409)/((+FV409+GB409)/2)*DAY(FU409))</f>
        <v/>
      </c>
      <c r="GF409" s="2702">
        <f>+GB409/FW409*DAY(FU409)</f>
        <v/>
      </c>
      <c r="GG409" s="1488">
        <f>(FZ409+GA409)/FW409</f>
        <v/>
      </c>
      <c r="GH409" s="1488">
        <f>+FY409/(+FY409+FZ409+GA409)</f>
        <v/>
      </c>
      <c r="GI409" s="407">
        <f t="array" ref="GI409">FY409/(SUMPRODUCT(--(CHOOSE({1,2,3},FX409,FZ409,GA409)&gt;0),CHOOSE({1,2,3},FX409,FZ409,GA409))+FW409)</f>
        <v/>
      </c>
      <c r="GK409" s="2701">
        <f>$A$39</f>
        <v/>
      </c>
      <c r="GL409" s="1486">
        <f>+GR408</f>
        <v/>
      </c>
      <c r="GM409" s="1486" t="n">
        <v>0</v>
      </c>
      <c r="GN409" s="1486" t="n">
        <v>0</v>
      </c>
      <c r="GO409" s="1486" t="n">
        <v>0</v>
      </c>
      <c r="GP409" s="1486" t="n">
        <v>0</v>
      </c>
      <c r="GQ409" s="1486" t="n">
        <v>0</v>
      </c>
      <c r="GR409" s="1486">
        <f>SUM(GL409:GN409)-SUM(GO409:GQ409)</f>
        <v/>
      </c>
      <c r="GS409" s="1486" t="n">
        <v>0</v>
      </c>
      <c r="GT409" s="1486">
        <f>+GR409-GS409</f>
        <v/>
      </c>
      <c r="GU409" s="2702">
        <f>365/((+GM409+GN409-GP409-GQ409)/((+GL409+GR409)/2)*DAY(GK409))</f>
        <v/>
      </c>
      <c r="GV409" s="2702">
        <f>+GR409/GM409*DAY(GK409)</f>
        <v/>
      </c>
      <c r="GW409" s="1488">
        <f>(GP409+GQ409)/GM409</f>
        <v/>
      </c>
      <c r="GX409" s="1488">
        <f>+GO409/(+GO409+GP409+GQ409)</f>
        <v/>
      </c>
      <c r="GY409" s="407">
        <f t="array" ref="GY409">GO409/(SUMPRODUCT(--(CHOOSE({1,2,3},GN409,GP409,GQ409)&gt;0),CHOOSE({1,2,3},GN409,GP409,GQ409))+GM409)</f>
        <v/>
      </c>
    </row>
    <row r="410">
      <c r="A410" s="1489" t="inlineStr">
        <is>
          <t>Totals</t>
        </is>
      </c>
      <c r="B410" s="1490">
        <f>SUM(B386:B409)</f>
        <v/>
      </c>
      <c r="C410" s="1490">
        <f>SUM(C386:C409)</f>
        <v/>
      </c>
      <c r="D410" s="1490">
        <f>SUM(D386:D409)</f>
        <v/>
      </c>
      <c r="E410" s="1490">
        <f>SUM(E386:E409)</f>
        <v/>
      </c>
      <c r="F410" s="1490">
        <f>SUM(F386:F409)</f>
        <v/>
      </c>
      <c r="G410" s="1490">
        <f>SUM(G386:G409)</f>
        <v/>
      </c>
      <c r="H410" s="1490">
        <f>SUM(H386:H409)</f>
        <v/>
      </c>
      <c r="I410" s="1490" t="n"/>
      <c r="J410" s="1491" t="n"/>
      <c r="K410" s="1491" t="n"/>
      <c r="L410" s="1491" t="n"/>
      <c r="M410" s="1491" t="n"/>
      <c r="N410" s="1491" t="n"/>
      <c r="O410" s="1492" t="n"/>
      <c r="Q410" s="1489" t="inlineStr">
        <is>
          <t>Totals</t>
        </is>
      </c>
      <c r="R410" s="1490">
        <f>SUM(R386:R409)</f>
        <v/>
      </c>
      <c r="S410" s="1490">
        <f>SUM(S386:S409)</f>
        <v/>
      </c>
      <c r="T410" s="1490">
        <f>SUM(T386:T409)</f>
        <v/>
      </c>
      <c r="U410" s="1490">
        <f>SUM(U386:U409)</f>
        <v/>
      </c>
      <c r="V410" s="1490">
        <f>SUM(V386:V409)</f>
        <v/>
      </c>
      <c r="W410" s="1490">
        <f>SUM(W386:W409)</f>
        <v/>
      </c>
      <c r="X410" s="1490">
        <f>SUM(X386:X409)</f>
        <v/>
      </c>
      <c r="Y410" s="1490" t="n"/>
      <c r="Z410" s="1491" t="n"/>
      <c r="AA410" s="1491" t="n"/>
      <c r="AB410" s="1491" t="n"/>
      <c r="AC410" s="1491" t="n"/>
      <c r="AD410" s="1491" t="n"/>
      <c r="AE410" s="1492" t="n"/>
      <c r="AG410" s="1489" t="inlineStr">
        <is>
          <t>Totals</t>
        </is>
      </c>
      <c r="AH410" s="1490">
        <f>SUM(AH386:AH409)</f>
        <v/>
      </c>
      <c r="AI410" s="1490">
        <f>SUM(AI386:AI409)</f>
        <v/>
      </c>
      <c r="AJ410" s="1490">
        <f>SUM(AJ386:AJ409)</f>
        <v/>
      </c>
      <c r="AK410" s="1490">
        <f>SUM(AK386:AK409)</f>
        <v/>
      </c>
      <c r="AL410" s="1490">
        <f>SUM(AL386:AL409)</f>
        <v/>
      </c>
      <c r="AM410" s="1490">
        <f>SUM(AM386:AM409)</f>
        <v/>
      </c>
      <c r="AN410" s="1490">
        <f>SUM(AN386:AN409)</f>
        <v/>
      </c>
      <c r="AO410" s="1490" t="n"/>
      <c r="AP410" s="1491" t="n"/>
      <c r="AQ410" s="1491" t="n"/>
      <c r="AR410" s="1491" t="n"/>
      <c r="AS410" s="1491" t="n"/>
      <c r="AT410" s="1491" t="n"/>
      <c r="AU410" s="1492" t="n"/>
      <c r="AW410" s="1489" t="inlineStr">
        <is>
          <t>Totals</t>
        </is>
      </c>
      <c r="AX410" s="1490">
        <f>SUM(AX386:AX409)</f>
        <v/>
      </c>
      <c r="AY410" s="1490">
        <f>SUM(AY386:AY409)</f>
        <v/>
      </c>
      <c r="AZ410" s="1490">
        <f>SUM(AZ386:AZ409)</f>
        <v/>
      </c>
      <c r="BA410" s="1490">
        <f>SUM(BA386:BA409)</f>
        <v/>
      </c>
      <c r="BB410" s="1490">
        <f>SUM(BB386:BB409)</f>
        <v/>
      </c>
      <c r="BC410" s="1490">
        <f>SUM(BC386:BC409)</f>
        <v/>
      </c>
      <c r="BD410" s="1490">
        <f>SUM(BD386:BD409)</f>
        <v/>
      </c>
      <c r="BE410" s="1490" t="n"/>
      <c r="BF410" s="1491" t="n"/>
      <c r="BG410" s="1491" t="n"/>
      <c r="BH410" s="1491" t="n"/>
      <c r="BI410" s="1491" t="n"/>
      <c r="BJ410" s="1491" t="n"/>
      <c r="BK410" s="1492" t="n"/>
      <c r="BM410" s="1489" t="inlineStr">
        <is>
          <t>Totals</t>
        </is>
      </c>
      <c r="BN410" s="1490">
        <f>SUM(BN386:BN409)</f>
        <v/>
      </c>
      <c r="BO410" s="1490">
        <f>SUM(BO386:BO409)</f>
        <v/>
      </c>
      <c r="BP410" s="1490">
        <f>SUM(BP386:BP409)</f>
        <v/>
      </c>
      <c r="BQ410" s="1490">
        <f>SUM(BQ386:BQ409)</f>
        <v/>
      </c>
      <c r="BR410" s="1490">
        <f>SUM(BR386:BR409)</f>
        <v/>
      </c>
      <c r="BS410" s="1490">
        <f>SUM(BS386:BS409)</f>
        <v/>
      </c>
      <c r="BT410" s="1490">
        <f>SUM(BT386:BT409)</f>
        <v/>
      </c>
      <c r="BU410" s="1490" t="n"/>
      <c r="BV410" s="1491" t="n"/>
      <c r="BW410" s="1491" t="n"/>
      <c r="BX410" s="1491" t="n"/>
      <c r="BY410" s="1491" t="n"/>
      <c r="BZ410" s="1491" t="n"/>
      <c r="CA410" s="1492" t="n"/>
      <c r="CC410" s="1489" t="inlineStr">
        <is>
          <t>Totals</t>
        </is>
      </c>
      <c r="CD410" s="1490">
        <f>SUM(CD386:CD409)</f>
        <v/>
      </c>
      <c r="CE410" s="1490">
        <f>SUM(CE386:CE409)</f>
        <v/>
      </c>
      <c r="CF410" s="1490">
        <f>SUM(CF386:CF409)</f>
        <v/>
      </c>
      <c r="CG410" s="1490">
        <f>SUM(CG386:CG409)</f>
        <v/>
      </c>
      <c r="CH410" s="1490">
        <f>SUM(CH386:CH409)</f>
        <v/>
      </c>
      <c r="CI410" s="1490">
        <f>SUM(CI386:CI409)</f>
        <v/>
      </c>
      <c r="CJ410" s="1490">
        <f>SUM(CJ386:CJ409)</f>
        <v/>
      </c>
      <c r="CK410" s="1490" t="n"/>
      <c r="CL410" s="1491" t="n"/>
      <c r="CM410" s="1491" t="n"/>
      <c r="CN410" s="1491" t="n"/>
      <c r="CO410" s="1491" t="n"/>
      <c r="CP410" s="1491" t="n"/>
      <c r="CQ410" s="1492" t="n"/>
      <c r="CS410" s="1489" t="inlineStr">
        <is>
          <t>Totals</t>
        </is>
      </c>
      <c r="CT410" s="1490">
        <f>SUM(CT386:CT409)</f>
        <v/>
      </c>
      <c r="CU410" s="1490">
        <f>SUM(CU386:CU409)</f>
        <v/>
      </c>
      <c r="CV410" s="1490">
        <f>SUM(CV386:CV409)</f>
        <v/>
      </c>
      <c r="CW410" s="1490">
        <f>SUM(CW386:CW409)</f>
        <v/>
      </c>
      <c r="CX410" s="1490">
        <f>SUM(CX386:CX409)</f>
        <v/>
      </c>
      <c r="CY410" s="1490">
        <f>SUM(CY386:CY409)</f>
        <v/>
      </c>
      <c r="CZ410" s="1490">
        <f>SUM(CZ386:CZ409)</f>
        <v/>
      </c>
      <c r="DA410" s="1490" t="n"/>
      <c r="DB410" s="1491" t="n"/>
      <c r="DC410" s="1491" t="n"/>
      <c r="DD410" s="1491" t="n"/>
      <c r="DE410" s="1491" t="n"/>
      <c r="DF410" s="1491" t="n"/>
      <c r="DG410" s="1492" t="n"/>
      <c r="DI410" s="1489" t="inlineStr">
        <is>
          <t>Totals</t>
        </is>
      </c>
      <c r="DJ410" s="1490">
        <f>SUM(DJ386:DJ409)</f>
        <v/>
      </c>
      <c r="DK410" s="1490">
        <f>SUM(DK386:DK409)</f>
        <v/>
      </c>
      <c r="DL410" s="1490">
        <f>SUM(DL386:DL409)</f>
        <v/>
      </c>
      <c r="DM410" s="1490">
        <f>SUM(DM386:DM409)</f>
        <v/>
      </c>
      <c r="DN410" s="1490">
        <f>SUM(DN386:DN409)</f>
        <v/>
      </c>
      <c r="DO410" s="1490">
        <f>SUM(DO386:DO409)</f>
        <v/>
      </c>
      <c r="DP410" s="1490">
        <f>SUM(DP386:DP409)</f>
        <v/>
      </c>
      <c r="DQ410" s="1490" t="n"/>
      <c r="DR410" s="1491" t="n"/>
      <c r="DS410" s="1491" t="n"/>
      <c r="DT410" s="1491" t="n"/>
      <c r="DU410" s="1491" t="n"/>
      <c r="DV410" s="1491" t="n"/>
      <c r="DW410" s="1492" t="n"/>
      <c r="DY410" s="1489" t="inlineStr">
        <is>
          <t>Totals</t>
        </is>
      </c>
      <c r="DZ410" s="1490">
        <f>SUM(DZ386:DZ409)</f>
        <v/>
      </c>
      <c r="EA410" s="1490">
        <f>SUM(EA386:EA409)</f>
        <v/>
      </c>
      <c r="EB410" s="1490">
        <f>SUM(EB386:EB409)</f>
        <v/>
      </c>
      <c r="EC410" s="1490">
        <f>SUM(EC386:EC409)</f>
        <v/>
      </c>
      <c r="ED410" s="1490">
        <f>SUM(ED386:ED409)</f>
        <v/>
      </c>
      <c r="EE410" s="1490">
        <f>SUM(EE386:EE409)</f>
        <v/>
      </c>
      <c r="EF410" s="1490">
        <f>SUM(EF386:EF409)</f>
        <v/>
      </c>
      <c r="EG410" s="1490" t="n"/>
      <c r="EH410" s="1491" t="n"/>
      <c r="EI410" s="1491" t="n"/>
      <c r="EJ410" s="1491" t="n"/>
      <c r="EK410" s="1491" t="n"/>
      <c r="EL410" s="1491" t="n"/>
      <c r="EM410" s="1492" t="n"/>
      <c r="EO410" s="1489" t="inlineStr">
        <is>
          <t>Totals</t>
        </is>
      </c>
      <c r="EP410" s="1490">
        <f>SUM(EP386:EP409)</f>
        <v/>
      </c>
      <c r="EQ410" s="1490">
        <f>SUM(EQ386:EQ409)</f>
        <v/>
      </c>
      <c r="ER410" s="1490">
        <f>SUM(ER386:ER409)</f>
        <v/>
      </c>
      <c r="ES410" s="1490">
        <f>SUM(ES386:ES409)</f>
        <v/>
      </c>
      <c r="ET410" s="1490">
        <f>SUM(ET386:ET409)</f>
        <v/>
      </c>
      <c r="EU410" s="1490">
        <f>SUM(EU386:EU409)</f>
        <v/>
      </c>
      <c r="EV410" s="1490">
        <f>SUM(EV386:EV409)</f>
        <v/>
      </c>
      <c r="EW410" s="1490" t="n"/>
      <c r="EX410" s="1491" t="n"/>
      <c r="EY410" s="1491" t="n"/>
      <c r="EZ410" s="1491" t="n"/>
      <c r="FA410" s="1491" t="n"/>
      <c r="FB410" s="1491" t="n"/>
      <c r="FC410" s="1492" t="n"/>
      <c r="FE410" s="1489" t="inlineStr">
        <is>
          <t>Totals</t>
        </is>
      </c>
      <c r="FF410" s="1490">
        <f>SUM(FF386:FF409)</f>
        <v/>
      </c>
      <c r="FG410" s="1490">
        <f>SUM(FG386:FG409)</f>
        <v/>
      </c>
      <c r="FH410" s="1490">
        <f>SUM(FH386:FH409)</f>
        <v/>
      </c>
      <c r="FI410" s="1490">
        <f>SUM(FI386:FI409)</f>
        <v/>
      </c>
      <c r="FJ410" s="1490">
        <f>SUM(FJ386:FJ409)</f>
        <v/>
      </c>
      <c r="FK410" s="1490">
        <f>SUM(FK386:FK409)</f>
        <v/>
      </c>
      <c r="FL410" s="1490">
        <f>SUM(FL386:FL409)</f>
        <v/>
      </c>
      <c r="FM410" s="1490" t="n"/>
      <c r="FN410" s="1491" t="n"/>
      <c r="FO410" s="1491" t="n"/>
      <c r="FP410" s="1491" t="n"/>
      <c r="FQ410" s="1491" t="n"/>
      <c r="FR410" s="1491" t="n"/>
      <c r="FS410" s="1492" t="n"/>
      <c r="FU410" s="1489" t="inlineStr">
        <is>
          <t>Totals</t>
        </is>
      </c>
      <c r="FV410" s="1490">
        <f>SUM(FV386:FV409)</f>
        <v/>
      </c>
      <c r="FW410" s="1490">
        <f>SUM(FW386:FW409)</f>
        <v/>
      </c>
      <c r="FX410" s="1490">
        <f>SUM(FX386:FX409)</f>
        <v/>
      </c>
      <c r="FY410" s="1490">
        <f>SUM(FY386:FY409)</f>
        <v/>
      </c>
      <c r="FZ410" s="1490">
        <f>SUM(FZ386:FZ409)</f>
        <v/>
      </c>
      <c r="GA410" s="1490">
        <f>SUM(GA386:GA409)</f>
        <v/>
      </c>
      <c r="GB410" s="1490">
        <f>SUM(GB386:GB409)</f>
        <v/>
      </c>
      <c r="GC410" s="1490" t="n"/>
      <c r="GD410" s="1491" t="n"/>
      <c r="GE410" s="1491" t="n"/>
      <c r="GF410" s="1491" t="n"/>
      <c r="GG410" s="1491" t="n"/>
      <c r="GH410" s="1491" t="n"/>
      <c r="GI410" s="1492" t="n"/>
      <c r="GK410" s="1489" t="inlineStr">
        <is>
          <t>Totals</t>
        </is>
      </c>
      <c r="GL410" s="1490">
        <f>SUM(GL386:GL409)</f>
        <v/>
      </c>
      <c r="GM410" s="1490">
        <f>SUM(GM386:GM409)</f>
        <v/>
      </c>
      <c r="GN410" s="1490">
        <f>SUM(GN386:GN409)</f>
        <v/>
      </c>
      <c r="GO410" s="1490">
        <f>SUM(GO386:GO409)</f>
        <v/>
      </c>
      <c r="GP410" s="1490">
        <f>SUM(GP386:GP409)</f>
        <v/>
      </c>
      <c r="GQ410" s="1490">
        <f>SUM(GQ386:GQ409)</f>
        <v/>
      </c>
      <c r="GR410" s="1490">
        <f>SUM(GR386:GR409)</f>
        <v/>
      </c>
      <c r="GS410" s="1490" t="n"/>
      <c r="GT410" s="1491" t="n"/>
      <c r="GU410" s="1491" t="n"/>
      <c r="GV410" s="1491" t="n"/>
      <c r="GW410" s="1491" t="n"/>
      <c r="GX410" s="1491" t="n"/>
      <c r="GY410" s="1492" t="n"/>
    </row>
    <row r="411">
      <c r="A411" s="408" t="inlineStr">
        <is>
          <t>Averages</t>
        </is>
      </c>
      <c r="B411" s="409">
        <f>AVERAGE(B386:B409)</f>
        <v/>
      </c>
      <c r="C411" s="409">
        <f>AVERAGE(C386:C409)</f>
        <v/>
      </c>
      <c r="D411" s="409">
        <f>AVERAGE(D386:D409)</f>
        <v/>
      </c>
      <c r="E411" s="409">
        <f>AVERAGE(E386:E409)</f>
        <v/>
      </c>
      <c r="F411" s="409">
        <f>AVERAGE(F386:F409)</f>
        <v/>
      </c>
      <c r="G411" s="409">
        <f>AVERAGE(G386:G409)</f>
        <v/>
      </c>
      <c r="H411" s="409">
        <f>AVERAGE(H386:H409)</f>
        <v/>
      </c>
      <c r="I411" s="1225" t="n"/>
      <c r="J411" s="1225" t="n"/>
      <c r="K411" s="2703">
        <f>AVERAGE(K386:K409)</f>
        <v/>
      </c>
      <c r="L411" s="2703">
        <f>+H411/C411*DAY(A411)</f>
        <v/>
      </c>
      <c r="M411" s="1227">
        <f>(F411+G411)/C411</f>
        <v/>
      </c>
      <c r="N411" s="1227">
        <f>+E410/(+E410+F410+G410)</f>
        <v/>
      </c>
      <c r="O411" s="1957">
        <f t="array" ref="O411">E411/(SUMPRODUCT(--(CHOOSE({1,2,3},D411,F411,G411)&gt;0),CHOOSE({1,2,3},D411,F411,G411))+C411)</f>
        <v/>
      </c>
      <c r="Q411" s="408" t="inlineStr">
        <is>
          <t>Averages</t>
        </is>
      </c>
      <c r="R411" s="409">
        <f>AVERAGE(R386:R409)</f>
        <v/>
      </c>
      <c r="S411" s="409">
        <f>AVERAGE(S386:S409)</f>
        <v/>
      </c>
      <c r="T411" s="409">
        <f>AVERAGE(T386:T409)</f>
        <v/>
      </c>
      <c r="U411" s="409">
        <f>AVERAGE(U386:U409)</f>
        <v/>
      </c>
      <c r="V411" s="409">
        <f>AVERAGE(V386:V409)</f>
        <v/>
      </c>
      <c r="W411" s="409">
        <f>AVERAGE(W386:W409)</f>
        <v/>
      </c>
      <c r="X411" s="409">
        <f>AVERAGE(X386:X409)</f>
        <v/>
      </c>
      <c r="Y411" s="1225" t="n"/>
      <c r="Z411" s="1225" t="n"/>
      <c r="AA411" s="2703">
        <f>AVERAGE(AA386:AA409)</f>
        <v/>
      </c>
      <c r="AB411" s="2703">
        <f>+X411/S411*DAY(Q411)</f>
        <v/>
      </c>
      <c r="AC411" s="1227">
        <f>(V411+W411)/S411</f>
        <v/>
      </c>
      <c r="AD411" s="1227">
        <f>+U410/(+U410+V410+W410)</f>
        <v/>
      </c>
      <c r="AE411" s="1957">
        <f t="array" ref="AE411">U411/(SUMPRODUCT(--(CHOOSE({1,2,3},T411,V411,W411)&gt;0),CHOOSE({1,2,3},T411,V411,W411))+S411)</f>
        <v/>
      </c>
      <c r="AG411" s="408" t="inlineStr">
        <is>
          <t>Averages</t>
        </is>
      </c>
      <c r="AH411" s="409">
        <f>AVERAGE(AH386:AH409)</f>
        <v/>
      </c>
      <c r="AI411" s="409">
        <f>AVERAGE(AI386:AI409)</f>
        <v/>
      </c>
      <c r="AJ411" s="409">
        <f>AVERAGE(AJ386:AJ409)</f>
        <v/>
      </c>
      <c r="AK411" s="409">
        <f>AVERAGE(AK386:AK409)</f>
        <v/>
      </c>
      <c r="AL411" s="409">
        <f>AVERAGE(AL386:AL409)</f>
        <v/>
      </c>
      <c r="AM411" s="409">
        <f>AVERAGE(AM386:AM409)</f>
        <v/>
      </c>
      <c r="AN411" s="409">
        <f>AVERAGE(AN386:AN409)</f>
        <v/>
      </c>
      <c r="AO411" s="1225" t="n"/>
      <c r="AP411" s="1225" t="n"/>
      <c r="AQ411" s="2703">
        <f>AVERAGE(AQ386:AQ409)</f>
        <v/>
      </c>
      <c r="AR411" s="2703">
        <f>+AN411/AI411*DAY(AG411)</f>
        <v/>
      </c>
      <c r="AS411" s="1227">
        <f>(AL411+AM411)/AI411</f>
        <v/>
      </c>
      <c r="AT411" s="1227">
        <f>+AK410/(+AK410+AL410+AM410)</f>
        <v/>
      </c>
      <c r="AU411" s="1957">
        <f t="array" ref="AU411">AK411/(SUMPRODUCT(--(CHOOSE({1,2,3},AJ411,AL411,AM411)&gt;0),CHOOSE({1,2,3},AJ411,AL411,AM411))+AI411)</f>
        <v/>
      </c>
      <c r="AW411" s="408" t="inlineStr">
        <is>
          <t>Averages</t>
        </is>
      </c>
      <c r="AX411" s="409">
        <f>AVERAGE(AX386:AX409)</f>
        <v/>
      </c>
      <c r="AY411" s="409">
        <f>AVERAGE(AY386:AY409)</f>
        <v/>
      </c>
      <c r="AZ411" s="409">
        <f>AVERAGE(AZ386:AZ409)</f>
        <v/>
      </c>
      <c r="BA411" s="409">
        <f>AVERAGE(BA386:BA409)</f>
        <v/>
      </c>
      <c r="BB411" s="409">
        <f>AVERAGE(BB386:BB409)</f>
        <v/>
      </c>
      <c r="BC411" s="409">
        <f>AVERAGE(BC386:BC409)</f>
        <v/>
      </c>
      <c r="BD411" s="409">
        <f>AVERAGE(BD386:BD409)</f>
        <v/>
      </c>
      <c r="BE411" s="1225" t="n"/>
      <c r="BF411" s="1225" t="n"/>
      <c r="BG411" s="2703">
        <f>AVERAGE(BG386:BG409)</f>
        <v/>
      </c>
      <c r="BH411" s="2703">
        <f>+BD411/AY411*DAY(AW411)</f>
        <v/>
      </c>
      <c r="BI411" s="1227">
        <f>(BB411+BC411)/AY411</f>
        <v/>
      </c>
      <c r="BJ411" s="1227">
        <f>+BA410/(+BA410+BB410+BC410)</f>
        <v/>
      </c>
      <c r="BK411" s="1957">
        <f t="array" ref="BK411">BA411/(SUMPRODUCT(--(CHOOSE({1,2,3},AZ411,BB411,BC411)&gt;0),CHOOSE({1,2,3},AZ411,BB411,BC411))+AY411)</f>
        <v/>
      </c>
      <c r="BM411" s="408" t="inlineStr">
        <is>
          <t>Averages</t>
        </is>
      </c>
      <c r="BN411" s="409">
        <f>AVERAGE(BN386:BN409)</f>
        <v/>
      </c>
      <c r="BO411" s="409">
        <f>AVERAGE(BO386:BO409)</f>
        <v/>
      </c>
      <c r="BP411" s="409">
        <f>AVERAGE(BP386:BP409)</f>
        <v/>
      </c>
      <c r="BQ411" s="409">
        <f>AVERAGE(BQ386:BQ409)</f>
        <v/>
      </c>
      <c r="BR411" s="409">
        <f>AVERAGE(BR386:BR409)</f>
        <v/>
      </c>
      <c r="BS411" s="409">
        <f>AVERAGE(BS386:BS409)</f>
        <v/>
      </c>
      <c r="BT411" s="409">
        <f>AVERAGE(BT386:BT409)</f>
        <v/>
      </c>
      <c r="BU411" s="1225" t="n"/>
      <c r="BV411" s="1225" t="n"/>
      <c r="BW411" s="2703">
        <f>AVERAGE(BW386:BW409)</f>
        <v/>
      </c>
      <c r="BX411" s="2703">
        <f>+BT411/BO411*DAY(BM411)</f>
        <v/>
      </c>
      <c r="BY411" s="1227">
        <f>(BR411+BS411)/BO411</f>
        <v/>
      </c>
      <c r="BZ411" s="1227">
        <f>+BQ410/(+BQ410+BR410+BS410)</f>
        <v/>
      </c>
      <c r="CA411" s="1957">
        <f t="array" ref="CA411">BQ411/(SUMPRODUCT(--(CHOOSE({1,2,3},BP411,BR411,BS411)&gt;0),CHOOSE({1,2,3},BP411,BR411,BS411))+BO411)</f>
        <v/>
      </c>
      <c r="CC411" s="408" t="inlineStr">
        <is>
          <t>Averages</t>
        </is>
      </c>
      <c r="CD411" s="409">
        <f>AVERAGE(CD386:CD409)</f>
        <v/>
      </c>
      <c r="CE411" s="409">
        <f>AVERAGE(CE386:CE409)</f>
        <v/>
      </c>
      <c r="CF411" s="409">
        <f>AVERAGE(CF386:CF409)</f>
        <v/>
      </c>
      <c r="CG411" s="409">
        <f>AVERAGE(CG386:CG409)</f>
        <v/>
      </c>
      <c r="CH411" s="409">
        <f>AVERAGE(CH386:CH409)</f>
        <v/>
      </c>
      <c r="CI411" s="409">
        <f>AVERAGE(CI386:CI409)</f>
        <v/>
      </c>
      <c r="CJ411" s="409">
        <f>AVERAGE(CJ386:CJ409)</f>
        <v/>
      </c>
      <c r="CK411" s="1225" t="n"/>
      <c r="CL411" s="1225" t="n"/>
      <c r="CM411" s="2703">
        <f>AVERAGE(CM386:CM409)</f>
        <v/>
      </c>
      <c r="CN411" s="2703">
        <f>+CJ411/CE411*DAY(CC411)</f>
        <v/>
      </c>
      <c r="CO411" s="1227">
        <f>(CH411+CI411)/CE411</f>
        <v/>
      </c>
      <c r="CP411" s="1227">
        <f>+CG410/(+CG410+CH410+CI410)</f>
        <v/>
      </c>
      <c r="CQ411" s="1957">
        <f t="array" ref="CQ411">CG411/(SUMPRODUCT(--(CHOOSE({1,2,3},CF411,CH411,CI411)&gt;0),CHOOSE({1,2,3},CF411,CH411,CI411))+CE411)</f>
        <v/>
      </c>
      <c r="CS411" s="408" t="inlineStr">
        <is>
          <t>Averages</t>
        </is>
      </c>
      <c r="CT411" s="409">
        <f>AVERAGE(CT386:CT409)</f>
        <v/>
      </c>
      <c r="CU411" s="409">
        <f>AVERAGE(CU386:CU409)</f>
        <v/>
      </c>
      <c r="CV411" s="409">
        <f>AVERAGE(CV386:CV409)</f>
        <v/>
      </c>
      <c r="CW411" s="409">
        <f>AVERAGE(CW386:CW409)</f>
        <v/>
      </c>
      <c r="CX411" s="409">
        <f>AVERAGE(CX386:CX409)</f>
        <v/>
      </c>
      <c r="CY411" s="409">
        <f>AVERAGE(CY386:CY409)</f>
        <v/>
      </c>
      <c r="CZ411" s="409">
        <f>AVERAGE(CZ386:CZ409)</f>
        <v/>
      </c>
      <c r="DA411" s="1225" t="n"/>
      <c r="DB411" s="1225" t="n"/>
      <c r="DC411" s="2703">
        <f>AVERAGE(DC386:DC409)</f>
        <v/>
      </c>
      <c r="DD411" s="2703">
        <f>+CZ411/CU411*DAY(CS411)</f>
        <v/>
      </c>
      <c r="DE411" s="1227">
        <f>(CX411+CY411)/CU411</f>
        <v/>
      </c>
      <c r="DF411" s="1227">
        <f>+CW410/(+CW410+CX410+CY410)</f>
        <v/>
      </c>
      <c r="DG411" s="1957">
        <f t="array" ref="DG411">CW411/(SUMPRODUCT(--(CHOOSE({1,2,3},CV411,CX411,CY411)&gt;0),CHOOSE({1,2,3},CV411,CX411,CY411))+CU411)</f>
        <v/>
      </c>
      <c r="DI411" s="408" t="inlineStr">
        <is>
          <t>Averages</t>
        </is>
      </c>
      <c r="DJ411" s="409">
        <f>AVERAGE(DJ386:DJ409)</f>
        <v/>
      </c>
      <c r="DK411" s="409">
        <f>AVERAGE(DK386:DK409)</f>
        <v/>
      </c>
      <c r="DL411" s="409">
        <f>AVERAGE(DL386:DL409)</f>
        <v/>
      </c>
      <c r="DM411" s="409">
        <f>AVERAGE(DM386:DM409)</f>
        <v/>
      </c>
      <c r="DN411" s="409">
        <f>AVERAGE(DN386:DN409)</f>
        <v/>
      </c>
      <c r="DO411" s="409">
        <f>AVERAGE(DO386:DO409)</f>
        <v/>
      </c>
      <c r="DP411" s="409">
        <f>AVERAGE(DP386:DP409)</f>
        <v/>
      </c>
      <c r="DQ411" s="1225" t="n"/>
      <c r="DR411" s="1225" t="n"/>
      <c r="DS411" s="2703">
        <f>AVERAGE(DS386:DS409)</f>
        <v/>
      </c>
      <c r="DT411" s="2703">
        <f>+DP411/DK411*DAY(DI411)</f>
        <v/>
      </c>
      <c r="DU411" s="1227">
        <f>(DN411+DO411)/DK411</f>
        <v/>
      </c>
      <c r="DV411" s="1227">
        <f>+DM410/(+DM410+DN410+DO410)</f>
        <v/>
      </c>
      <c r="DW411" s="1957">
        <f t="array" ref="DW411">DM411/(SUMPRODUCT(--(CHOOSE({1,2,3},DL411,DN411,DO411)&gt;0),CHOOSE({1,2,3},DL411,DN411,DO411))+DK411)</f>
        <v/>
      </c>
      <c r="DY411" s="408" t="inlineStr">
        <is>
          <t>Averages</t>
        </is>
      </c>
      <c r="DZ411" s="409">
        <f>AVERAGE(DZ386:DZ409)</f>
        <v/>
      </c>
      <c r="EA411" s="409">
        <f>AVERAGE(EA386:EA409)</f>
        <v/>
      </c>
      <c r="EB411" s="409">
        <f>AVERAGE(EB386:EB409)</f>
        <v/>
      </c>
      <c r="EC411" s="409">
        <f>AVERAGE(EC386:EC409)</f>
        <v/>
      </c>
      <c r="ED411" s="409">
        <f>AVERAGE(ED386:ED409)</f>
        <v/>
      </c>
      <c r="EE411" s="409">
        <f>AVERAGE(EE386:EE409)</f>
        <v/>
      </c>
      <c r="EF411" s="409">
        <f>AVERAGE(EF386:EF409)</f>
        <v/>
      </c>
      <c r="EG411" s="1225" t="n"/>
      <c r="EH411" s="1225" t="n"/>
      <c r="EI411" s="2703">
        <f>AVERAGE(EI386:EI409)</f>
        <v/>
      </c>
      <c r="EJ411" s="2703">
        <f>+EF411/EA411*DAY(DY411)</f>
        <v/>
      </c>
      <c r="EK411" s="1227">
        <f>(ED411+EE411)/EA411</f>
        <v/>
      </c>
      <c r="EL411" s="1227">
        <f>+EC410/(+EC410+ED410+EE410)</f>
        <v/>
      </c>
      <c r="EM411" s="1957">
        <f t="array" ref="EM411">EC411/(SUMPRODUCT(--(CHOOSE({1,2,3},EB411,ED411,EE411)&gt;0),CHOOSE({1,2,3},EB411,ED411,EE411))+EA411)</f>
        <v/>
      </c>
      <c r="EO411" s="408" t="inlineStr">
        <is>
          <t>Averages</t>
        </is>
      </c>
      <c r="EP411" s="409">
        <f>AVERAGE(EP386:EP409)</f>
        <v/>
      </c>
      <c r="EQ411" s="409">
        <f>AVERAGE(EQ386:EQ409)</f>
        <v/>
      </c>
      <c r="ER411" s="409">
        <f>AVERAGE(ER386:ER409)</f>
        <v/>
      </c>
      <c r="ES411" s="409">
        <f>AVERAGE(ES386:ES409)</f>
        <v/>
      </c>
      <c r="ET411" s="409">
        <f>AVERAGE(ET386:ET409)</f>
        <v/>
      </c>
      <c r="EU411" s="409">
        <f>AVERAGE(EU386:EU409)</f>
        <v/>
      </c>
      <c r="EV411" s="409">
        <f>AVERAGE(EV386:EV409)</f>
        <v/>
      </c>
      <c r="EW411" s="1225" t="n"/>
      <c r="EX411" s="1225" t="n"/>
      <c r="EY411" s="2703">
        <f>AVERAGE(EY386:EY409)</f>
        <v/>
      </c>
      <c r="EZ411" s="2703">
        <f>+EV411/EQ411*DAY(EO411)</f>
        <v/>
      </c>
      <c r="FA411" s="1227">
        <f>(ET411+EU411)/EQ411</f>
        <v/>
      </c>
      <c r="FB411" s="1227">
        <f>+ES410/(+ES410+ET410+EU410)</f>
        <v/>
      </c>
      <c r="FC411" s="1957">
        <f t="array" ref="FC411">ES411/(SUMPRODUCT(--(CHOOSE({1,2,3},FH411,FX411,GN411)&gt;0),CHOOSE({1,2,3},FH411,FX411,GN411))+EQ411)</f>
        <v/>
      </c>
      <c r="FE411" s="408" t="inlineStr">
        <is>
          <t>Averages</t>
        </is>
      </c>
      <c r="FF411" s="409">
        <f>AVERAGE(FF386:FF409)</f>
        <v/>
      </c>
      <c r="FG411" s="409">
        <f>AVERAGE(FG386:FG409)</f>
        <v/>
      </c>
      <c r="FH411" s="409">
        <f>AVERAGE(FH386:FH409)</f>
        <v/>
      </c>
      <c r="FI411" s="409">
        <f>AVERAGE(FI386:FI409)</f>
        <v/>
      </c>
      <c r="FJ411" s="409">
        <f>AVERAGE(FJ386:FJ409)</f>
        <v/>
      </c>
      <c r="FK411" s="409">
        <f>AVERAGE(FK386:FK409)</f>
        <v/>
      </c>
      <c r="FL411" s="409">
        <f>AVERAGE(FL386:FL409)</f>
        <v/>
      </c>
      <c r="FM411" s="1225" t="n"/>
      <c r="FN411" s="1225" t="n"/>
      <c r="FO411" s="2703">
        <f>AVERAGE(FO386:FO409)</f>
        <v/>
      </c>
      <c r="FP411" s="2703">
        <f>+FL411/FG411*DAY(FE411)</f>
        <v/>
      </c>
      <c r="FQ411" s="1227">
        <f>(FJ411+FK411)/FG411</f>
        <v/>
      </c>
      <c r="FR411" s="1227">
        <f>+FI410/(+FI410+FJ410+FK410)</f>
        <v/>
      </c>
      <c r="FS411" s="1957">
        <f t="array" ref="FS411">FI411/(SUMPRODUCT(--(CHOOSE({1,2,3},FH411,FJ411,FK411)&gt;0),CHOOSE({1,2,3},FH411,FJ411,FK411))+FG411)</f>
        <v/>
      </c>
      <c r="FU411" s="408" t="inlineStr">
        <is>
          <t>Averages</t>
        </is>
      </c>
      <c r="FV411" s="409">
        <f>AVERAGE(FV386:FV409)</f>
        <v/>
      </c>
      <c r="FW411" s="409">
        <f>AVERAGE(FW386:FW409)</f>
        <v/>
      </c>
      <c r="FX411" s="409">
        <f>AVERAGE(FX386:FX409)</f>
        <v/>
      </c>
      <c r="FY411" s="409">
        <f>AVERAGE(FY386:FY409)</f>
        <v/>
      </c>
      <c r="FZ411" s="409">
        <f>AVERAGE(FZ386:FZ409)</f>
        <v/>
      </c>
      <c r="GA411" s="409">
        <f>AVERAGE(GA386:GA409)</f>
        <v/>
      </c>
      <c r="GB411" s="409">
        <f>AVERAGE(GB386:GB409)</f>
        <v/>
      </c>
      <c r="GC411" s="1225" t="n"/>
      <c r="GD411" s="1225" t="n"/>
      <c r="GE411" s="2703">
        <f>AVERAGE(GE386:GE409)</f>
        <v/>
      </c>
      <c r="GF411" s="2703">
        <f>+GB411/FW411*DAY(FU411)</f>
        <v/>
      </c>
      <c r="GG411" s="1227">
        <f>(FZ411+GA411)/FW411</f>
        <v/>
      </c>
      <c r="GH411" s="1227">
        <f>+FY410/(+FY410+FZ410+GA410)</f>
        <v/>
      </c>
      <c r="GI411" s="1957">
        <f t="array" ref="GI411">FY411/(SUMPRODUCT(--(CHOOSE({1,2,3},FX411,FZ411,GA411)&gt;0),CHOOSE({1,2,3},FX411,FZ411,GA411))+FW411)</f>
        <v/>
      </c>
      <c r="GK411" s="408" t="inlineStr">
        <is>
          <t>Averages</t>
        </is>
      </c>
      <c r="GL411" s="409">
        <f>AVERAGE(GL386:GL409)</f>
        <v/>
      </c>
      <c r="GM411" s="409">
        <f>AVERAGE(GM386:GM409)</f>
        <v/>
      </c>
      <c r="GN411" s="409">
        <f>AVERAGE(GN386:GN409)</f>
        <v/>
      </c>
      <c r="GO411" s="409">
        <f>AVERAGE(GO386:GO409)</f>
        <v/>
      </c>
      <c r="GP411" s="409">
        <f>AVERAGE(GP386:GP409)</f>
        <v/>
      </c>
      <c r="GQ411" s="409">
        <f>AVERAGE(GQ386:GQ409)</f>
        <v/>
      </c>
      <c r="GR411" s="409">
        <f>AVERAGE(GR386:GR409)</f>
        <v/>
      </c>
      <c r="GS411" s="1225" t="n"/>
      <c r="GT411" s="1225" t="n"/>
      <c r="GU411" s="2703">
        <f>AVERAGE(GU386:GU409)</f>
        <v/>
      </c>
      <c r="GV411" s="2703">
        <f>+GR411/GM411*DAY(GK411)</f>
        <v/>
      </c>
      <c r="GW411" s="1227">
        <f>(GP411+GQ411)/GM411</f>
        <v/>
      </c>
      <c r="GX411" s="1227">
        <f>+GO410/(+GO410+GP410+GQ410)</f>
        <v/>
      </c>
      <c r="GY411" s="1957">
        <f t="array" ref="GY411">GO411/(SUMPRODUCT(--(CHOOSE({1,2,3},GN411,GP411,GQ411)&gt;0),CHOOSE({1,2,3},GN411,GP411,GQ411))+GM411)</f>
        <v/>
      </c>
    </row>
    <row r="412">
      <c r="A412" s="408" t="inlineStr">
        <is>
          <t>Avg Last 3 Mo</t>
        </is>
      </c>
      <c r="B412" s="409">
        <f>AVERAGE(B407:B409)</f>
        <v/>
      </c>
      <c r="C412" s="409">
        <f>AVERAGE(C407:C409)</f>
        <v/>
      </c>
      <c r="D412" s="409">
        <f>AVERAGE(D407:D409)</f>
        <v/>
      </c>
      <c r="E412" s="409">
        <f>AVERAGE(E407:E409)</f>
        <v/>
      </c>
      <c r="F412" s="409">
        <f>AVERAGE(F407:F409)</f>
        <v/>
      </c>
      <c r="G412" s="409">
        <f>AVERAGE(G407:G409)</f>
        <v/>
      </c>
      <c r="H412" s="409">
        <f>AVERAGE(H407:H409)</f>
        <v/>
      </c>
      <c r="I412" s="1225" t="n"/>
      <c r="J412" s="1225" t="n"/>
      <c r="K412" s="2703">
        <f>AVERAGE(K407:K409)</f>
        <v/>
      </c>
      <c r="L412" s="2703">
        <f>+H412/C412*DAY(A412)</f>
        <v/>
      </c>
      <c r="M412" s="1227">
        <f>(F412+G412)/C412</f>
        <v/>
      </c>
      <c r="N412" s="1227">
        <f>+E412/(+E412+F412+G412)</f>
        <v/>
      </c>
      <c r="O412" s="1957">
        <f t="array" ref="O412">E412/(SUMPRODUCT(--(CHOOSE({1,2,3},D412,F412,G412)&gt;0),CHOOSE({1,2,3},D412,F412,G412))+C412)</f>
        <v/>
      </c>
      <c r="Q412" s="408" t="inlineStr">
        <is>
          <t>Avg Last 3 Mo</t>
        </is>
      </c>
      <c r="R412" s="409">
        <f>AVERAGE(R407:R409)</f>
        <v/>
      </c>
      <c r="S412" s="409">
        <f>AVERAGE(S407:S409)</f>
        <v/>
      </c>
      <c r="T412" s="409">
        <f>AVERAGE(T407:T409)</f>
        <v/>
      </c>
      <c r="U412" s="409">
        <f>AVERAGE(U407:U409)</f>
        <v/>
      </c>
      <c r="V412" s="409">
        <f>AVERAGE(V407:V409)</f>
        <v/>
      </c>
      <c r="W412" s="409">
        <f>AVERAGE(W407:W409)</f>
        <v/>
      </c>
      <c r="X412" s="409">
        <f>AVERAGE(X407:X409)</f>
        <v/>
      </c>
      <c r="Y412" s="1225" t="n"/>
      <c r="Z412" s="1225" t="n"/>
      <c r="AA412" s="2703">
        <f>AVERAGE(AA407:AA409)</f>
        <v/>
      </c>
      <c r="AB412" s="2703">
        <f>+X412/S412*DAY(Q412)</f>
        <v/>
      </c>
      <c r="AC412" s="1227">
        <f>(V412+W412)/S412</f>
        <v/>
      </c>
      <c r="AD412" s="1227">
        <f>+U412/(+U412+V412+W412)</f>
        <v/>
      </c>
      <c r="AE412" s="1957">
        <f t="array" ref="AE412">U412/(SUMPRODUCT(--(CHOOSE({1,2,3},T412,V412,W412)&gt;0),CHOOSE({1,2,3},T412,V412,W412))+S412)</f>
        <v/>
      </c>
      <c r="AG412" s="408" t="inlineStr">
        <is>
          <t>Avg Last 3 Mo</t>
        </is>
      </c>
      <c r="AH412" s="409">
        <f>AVERAGE(AH407:AH409)</f>
        <v/>
      </c>
      <c r="AI412" s="409">
        <f>AVERAGE(AI407:AI409)</f>
        <v/>
      </c>
      <c r="AJ412" s="409">
        <f>AVERAGE(AJ407:AJ409)</f>
        <v/>
      </c>
      <c r="AK412" s="409">
        <f>AVERAGE(AK407:AK409)</f>
        <v/>
      </c>
      <c r="AL412" s="409">
        <f>AVERAGE(AL407:AL409)</f>
        <v/>
      </c>
      <c r="AM412" s="409">
        <f>AVERAGE(AM407:AM409)</f>
        <v/>
      </c>
      <c r="AN412" s="409">
        <f>AVERAGE(AN407:AN409)</f>
        <v/>
      </c>
      <c r="AO412" s="1225" t="n"/>
      <c r="AP412" s="1225" t="n"/>
      <c r="AQ412" s="2703">
        <f>AVERAGE(AQ407:AQ409)</f>
        <v/>
      </c>
      <c r="AR412" s="2703">
        <f>+AN412/AI412*DAY(AG412)</f>
        <v/>
      </c>
      <c r="AS412" s="1227">
        <f>(AL412+AM412)/AI412</f>
        <v/>
      </c>
      <c r="AT412" s="1227">
        <f>+AK412/(+AK412+AL412+AM412)</f>
        <v/>
      </c>
      <c r="AU412" s="1957">
        <f t="array" ref="AU412">AK412/(SUMPRODUCT(--(CHOOSE({1,2,3},AJ412,AL412,AM412)&gt;0),CHOOSE({1,2,3},AJ412,AL412,AM412))+AI412)</f>
        <v/>
      </c>
      <c r="AW412" s="408" t="inlineStr">
        <is>
          <t>Avg Last 3 Mo</t>
        </is>
      </c>
      <c r="AX412" s="409">
        <f>AVERAGE(AX407:AX409)</f>
        <v/>
      </c>
      <c r="AY412" s="409">
        <f>AVERAGE(AY407:AY409)</f>
        <v/>
      </c>
      <c r="AZ412" s="409">
        <f>AVERAGE(AZ407:AZ409)</f>
        <v/>
      </c>
      <c r="BA412" s="409">
        <f>AVERAGE(BA407:BA409)</f>
        <v/>
      </c>
      <c r="BB412" s="409">
        <f>AVERAGE(BB407:BB409)</f>
        <v/>
      </c>
      <c r="BC412" s="409">
        <f>AVERAGE(BC407:BC409)</f>
        <v/>
      </c>
      <c r="BD412" s="409">
        <f>AVERAGE(BD407:BD409)</f>
        <v/>
      </c>
      <c r="BE412" s="1225" t="n"/>
      <c r="BF412" s="1225" t="n"/>
      <c r="BG412" s="2703">
        <f>AVERAGE(BG407:BG409)</f>
        <v/>
      </c>
      <c r="BH412" s="2703">
        <f>+BD412/AY412*DAY(AW412)</f>
        <v/>
      </c>
      <c r="BI412" s="1227">
        <f>(BB412+BC412)/AY412</f>
        <v/>
      </c>
      <c r="BJ412" s="1227">
        <f>+BA412/(+BA412+BB412+BC412)</f>
        <v/>
      </c>
      <c r="BK412" s="1957">
        <f t="array" ref="BK412">BA412/(SUMPRODUCT(--(CHOOSE({1,2,3},AZ412,BB412,BC412)&gt;0),CHOOSE({1,2,3},AZ412,BB412,BC412))+AY412)</f>
        <v/>
      </c>
      <c r="BM412" s="408" t="inlineStr">
        <is>
          <t>Avg Last 3 Mo</t>
        </is>
      </c>
      <c r="BN412" s="409">
        <f>AVERAGE(BN407:BN409)</f>
        <v/>
      </c>
      <c r="BO412" s="409">
        <f>AVERAGE(BO407:BO409)</f>
        <v/>
      </c>
      <c r="BP412" s="409">
        <f>AVERAGE(BP407:BP409)</f>
        <v/>
      </c>
      <c r="BQ412" s="409">
        <f>AVERAGE(BQ407:BQ409)</f>
        <v/>
      </c>
      <c r="BR412" s="409">
        <f>AVERAGE(BR407:BR409)</f>
        <v/>
      </c>
      <c r="BS412" s="409">
        <f>AVERAGE(BS407:BS409)</f>
        <v/>
      </c>
      <c r="BT412" s="409">
        <f>AVERAGE(BT407:BT409)</f>
        <v/>
      </c>
      <c r="BU412" s="1225" t="n"/>
      <c r="BV412" s="1225" t="n"/>
      <c r="BW412" s="2703">
        <f>AVERAGE(BW407:BW409)</f>
        <v/>
      </c>
      <c r="BX412" s="2703">
        <f>+BT412/BO412*DAY(BM412)</f>
        <v/>
      </c>
      <c r="BY412" s="1227">
        <f>(BR412+BS412)/BO412</f>
        <v/>
      </c>
      <c r="BZ412" s="1227">
        <f>+BQ412/(+BQ412+BR412+BS412)</f>
        <v/>
      </c>
      <c r="CA412" s="1957">
        <f t="array" ref="CA412">BQ412/(SUMPRODUCT(--(CHOOSE({1,2,3},BP412,BR412,BS412)&gt;0),CHOOSE({1,2,3},BP412,BR412,BS412))+BO412)</f>
        <v/>
      </c>
      <c r="CC412" s="408" t="inlineStr">
        <is>
          <t>Avg Last 3 Mo</t>
        </is>
      </c>
      <c r="CD412" s="409">
        <f>AVERAGE(CD407:CD409)</f>
        <v/>
      </c>
      <c r="CE412" s="409">
        <f>AVERAGE(CE407:CE409)</f>
        <v/>
      </c>
      <c r="CF412" s="409">
        <f>AVERAGE(CF407:CF409)</f>
        <v/>
      </c>
      <c r="CG412" s="409">
        <f>AVERAGE(CG407:CG409)</f>
        <v/>
      </c>
      <c r="CH412" s="409">
        <f>AVERAGE(CH407:CH409)</f>
        <v/>
      </c>
      <c r="CI412" s="409">
        <f>AVERAGE(CI407:CI409)</f>
        <v/>
      </c>
      <c r="CJ412" s="409">
        <f>AVERAGE(CJ407:CJ409)</f>
        <v/>
      </c>
      <c r="CK412" s="1225" t="n"/>
      <c r="CL412" s="1225" t="n"/>
      <c r="CM412" s="2703">
        <f>AVERAGE(CM407:CM409)</f>
        <v/>
      </c>
      <c r="CN412" s="2703">
        <f>+CJ412/CE412*DAY(CC412)</f>
        <v/>
      </c>
      <c r="CO412" s="1227">
        <f>(CH412+CI412)/CE412</f>
        <v/>
      </c>
      <c r="CP412" s="1227">
        <f>+CG412/(+CG412+CH412+CI412)</f>
        <v/>
      </c>
      <c r="CQ412" s="1957">
        <f t="array" ref="CQ412">CG412/(SUMPRODUCT(--(CHOOSE({1,2,3},CF412,CH412,CI412)&gt;0),CHOOSE({1,2,3},CF412,CH412,CI412))+CE412)</f>
        <v/>
      </c>
      <c r="CS412" s="408" t="inlineStr">
        <is>
          <t>Avg Last 3 Mo</t>
        </is>
      </c>
      <c r="CT412" s="409">
        <f>AVERAGE(CT407:CT409)</f>
        <v/>
      </c>
      <c r="CU412" s="409">
        <f>AVERAGE(CU407:CU409)</f>
        <v/>
      </c>
      <c r="CV412" s="409">
        <f>AVERAGE(CV407:CV409)</f>
        <v/>
      </c>
      <c r="CW412" s="409">
        <f>AVERAGE(CW407:CW409)</f>
        <v/>
      </c>
      <c r="CX412" s="409">
        <f>AVERAGE(CX407:CX409)</f>
        <v/>
      </c>
      <c r="CY412" s="409">
        <f>AVERAGE(CY407:CY409)</f>
        <v/>
      </c>
      <c r="CZ412" s="409">
        <f>AVERAGE(CZ407:CZ409)</f>
        <v/>
      </c>
      <c r="DA412" s="1225" t="n"/>
      <c r="DB412" s="1225" t="n"/>
      <c r="DC412" s="2703">
        <f>AVERAGE(DC407:DC409)</f>
        <v/>
      </c>
      <c r="DD412" s="2703">
        <f>+CZ412/CU412*DAY(CS412)</f>
        <v/>
      </c>
      <c r="DE412" s="1227">
        <f>(CX412+CY412)/CU412</f>
        <v/>
      </c>
      <c r="DF412" s="1227">
        <f>+CW412/(+CW412+CX412+CY412)</f>
        <v/>
      </c>
      <c r="DG412" s="1957">
        <f t="array" ref="DG412">CW412/(SUMPRODUCT(--(CHOOSE({1,2,3},CV412,CX412,CY412)&gt;0),CHOOSE({1,2,3},CV412,CX412,CY412))+CU412)</f>
        <v/>
      </c>
      <c r="DI412" s="408" t="inlineStr">
        <is>
          <t>Avg Last 3 Mo</t>
        </is>
      </c>
      <c r="DJ412" s="409">
        <f>AVERAGE(DJ407:DJ409)</f>
        <v/>
      </c>
      <c r="DK412" s="409">
        <f>AVERAGE(DK407:DK409)</f>
        <v/>
      </c>
      <c r="DL412" s="409">
        <f>AVERAGE(DL407:DL409)</f>
        <v/>
      </c>
      <c r="DM412" s="409">
        <f>AVERAGE(DM407:DM409)</f>
        <v/>
      </c>
      <c r="DN412" s="409">
        <f>AVERAGE(DN407:DN409)</f>
        <v/>
      </c>
      <c r="DO412" s="409">
        <f>AVERAGE(DO407:DO409)</f>
        <v/>
      </c>
      <c r="DP412" s="409">
        <f>AVERAGE(DP407:DP409)</f>
        <v/>
      </c>
      <c r="DQ412" s="1225" t="n"/>
      <c r="DR412" s="1225" t="n"/>
      <c r="DS412" s="2703">
        <f>AVERAGE(DS407:DS409)</f>
        <v/>
      </c>
      <c r="DT412" s="2703">
        <f>+DP412/DK412*DAY(DI412)</f>
        <v/>
      </c>
      <c r="DU412" s="1227">
        <f>(DN412+DO412)/DK412</f>
        <v/>
      </c>
      <c r="DV412" s="1227">
        <f>+DM412/(+DM412+DN412+DO412)</f>
        <v/>
      </c>
      <c r="DW412" s="1957">
        <f t="array" ref="DW412">DM412/(SUMPRODUCT(--(CHOOSE({1,2,3},DL412,DN412,DO412)&gt;0),CHOOSE({1,2,3},DL412,DN412,DO412))+DK412)</f>
        <v/>
      </c>
      <c r="DY412" s="408" t="inlineStr">
        <is>
          <t>Avg Last 3 Mo</t>
        </is>
      </c>
      <c r="DZ412" s="409">
        <f>AVERAGE(DZ407:DZ409)</f>
        <v/>
      </c>
      <c r="EA412" s="409">
        <f>AVERAGE(EA407:EA409)</f>
        <v/>
      </c>
      <c r="EB412" s="409">
        <f>AVERAGE(EB407:EB409)</f>
        <v/>
      </c>
      <c r="EC412" s="409">
        <f>AVERAGE(EC407:EC409)</f>
        <v/>
      </c>
      <c r="ED412" s="409">
        <f>AVERAGE(ED407:ED409)</f>
        <v/>
      </c>
      <c r="EE412" s="409">
        <f>AVERAGE(EE407:EE409)</f>
        <v/>
      </c>
      <c r="EF412" s="409">
        <f>AVERAGE(EF407:EF409)</f>
        <v/>
      </c>
      <c r="EG412" s="1225" t="n"/>
      <c r="EH412" s="1225" t="n"/>
      <c r="EI412" s="2703">
        <f>AVERAGE(EI407:EI409)</f>
        <v/>
      </c>
      <c r="EJ412" s="2703">
        <f>+EF412/EA412*DAY(DY412)</f>
        <v/>
      </c>
      <c r="EK412" s="1227">
        <f>(ED412+EE412)/EA412</f>
        <v/>
      </c>
      <c r="EL412" s="1227">
        <f>+EC412/(+EC412+ED412+EE412)</f>
        <v/>
      </c>
      <c r="EM412" s="1957">
        <f t="array" ref="EM412">EC412/(SUMPRODUCT(--(CHOOSE({1,2,3},EB412,ED412,EE412)&gt;0),CHOOSE({1,2,3},EB412,ED412,EE412))+EA412)</f>
        <v/>
      </c>
      <c r="EO412" s="408" t="inlineStr">
        <is>
          <t>Avg Last 3 Mo</t>
        </is>
      </c>
      <c r="EP412" s="409">
        <f>AVERAGE(EP407:EP409)</f>
        <v/>
      </c>
      <c r="EQ412" s="409">
        <f>AVERAGE(EQ407:EQ409)</f>
        <v/>
      </c>
      <c r="ER412" s="409">
        <f>AVERAGE(ER407:ER409)</f>
        <v/>
      </c>
      <c r="ES412" s="409">
        <f>AVERAGE(ES407:ES409)</f>
        <v/>
      </c>
      <c r="ET412" s="409">
        <f>AVERAGE(ET407:ET409)</f>
        <v/>
      </c>
      <c r="EU412" s="409">
        <f>AVERAGE(EU407:EU409)</f>
        <v/>
      </c>
      <c r="EV412" s="409">
        <f>AVERAGE(EV407:EV409)</f>
        <v/>
      </c>
      <c r="EW412" s="1225" t="n"/>
      <c r="EX412" s="1225" t="n"/>
      <c r="EY412" s="2703">
        <f>AVERAGE(EY407:EY409)</f>
        <v/>
      </c>
      <c r="EZ412" s="2703">
        <f>+EV412/EQ412*DAY(EO412)</f>
        <v/>
      </c>
      <c r="FA412" s="1227">
        <f>(ET412+EU412)/EQ412</f>
        <v/>
      </c>
      <c r="FB412" s="1227">
        <f>+ES412/(+ES412+ET412+EU412)</f>
        <v/>
      </c>
      <c r="FC412" s="1957">
        <f t="array" ref="FC412">ES412/(SUMPRODUCT(--(CHOOSE({1,2,3},FH412,FX412,GN412)&gt;0),CHOOSE({1,2,3},FH412,FX412,GN412))+EQ412)</f>
        <v/>
      </c>
      <c r="FE412" s="408" t="inlineStr">
        <is>
          <t>Avg Last 3 Mo</t>
        </is>
      </c>
      <c r="FF412" s="409">
        <f>AVERAGE(FF407:FF409)</f>
        <v/>
      </c>
      <c r="FG412" s="409">
        <f>AVERAGE(FG407:FG409)</f>
        <v/>
      </c>
      <c r="FH412" s="409">
        <f>AVERAGE(FH407:FH409)</f>
        <v/>
      </c>
      <c r="FI412" s="409">
        <f>AVERAGE(FI407:FI409)</f>
        <v/>
      </c>
      <c r="FJ412" s="409">
        <f>AVERAGE(FJ407:FJ409)</f>
        <v/>
      </c>
      <c r="FK412" s="409">
        <f>AVERAGE(FK407:FK409)</f>
        <v/>
      </c>
      <c r="FL412" s="409">
        <f>AVERAGE(FL407:FL409)</f>
        <v/>
      </c>
      <c r="FM412" s="1225" t="n"/>
      <c r="FN412" s="1225" t="n"/>
      <c r="FO412" s="2703">
        <f>AVERAGE(FO407:FO409)</f>
        <v/>
      </c>
      <c r="FP412" s="2703">
        <f>+FL412/FG412*DAY(FE412)</f>
        <v/>
      </c>
      <c r="FQ412" s="1227">
        <f>(FJ412+FK412)/FG412</f>
        <v/>
      </c>
      <c r="FR412" s="1227">
        <f>+FI412/(+FI412+FJ412+FK412)</f>
        <v/>
      </c>
      <c r="FS412" s="1957">
        <f t="array" ref="FS412">FI412/(SUMPRODUCT(--(CHOOSE({1,2,3},FH412,FJ412,FK412)&gt;0),CHOOSE({1,2,3},FH412,FJ412,FK412))+FG412)</f>
        <v/>
      </c>
      <c r="FU412" s="408" t="inlineStr">
        <is>
          <t>Avg Last 3 Mo</t>
        </is>
      </c>
      <c r="FV412" s="409">
        <f>AVERAGE(FV407:FV409)</f>
        <v/>
      </c>
      <c r="FW412" s="409">
        <f>AVERAGE(FW407:FW409)</f>
        <v/>
      </c>
      <c r="FX412" s="409">
        <f>AVERAGE(FX407:FX409)</f>
        <v/>
      </c>
      <c r="FY412" s="409">
        <f>AVERAGE(FY407:FY409)</f>
        <v/>
      </c>
      <c r="FZ412" s="409">
        <f>AVERAGE(FZ407:FZ409)</f>
        <v/>
      </c>
      <c r="GA412" s="409">
        <f>AVERAGE(GA407:GA409)</f>
        <v/>
      </c>
      <c r="GB412" s="409">
        <f>AVERAGE(GB407:GB409)</f>
        <v/>
      </c>
      <c r="GC412" s="1225" t="n"/>
      <c r="GD412" s="1225" t="n"/>
      <c r="GE412" s="2703">
        <f>AVERAGE(GE407:GE409)</f>
        <v/>
      </c>
      <c r="GF412" s="2703">
        <f>+GB412/FW412*DAY(FU412)</f>
        <v/>
      </c>
      <c r="GG412" s="1227">
        <f>(FZ412+GA412)/FW412</f>
        <v/>
      </c>
      <c r="GH412" s="1227">
        <f>+FY412/(+FY412+FZ412+GA412)</f>
        <v/>
      </c>
      <c r="GI412" s="1957">
        <f t="array" ref="GI412">FY412/(SUMPRODUCT(--(CHOOSE({1,2,3},FX412,FZ412,GA412)&gt;0),CHOOSE({1,2,3},FX412,FZ412,GA412))+FW412)</f>
        <v/>
      </c>
      <c r="GK412" s="408" t="inlineStr">
        <is>
          <t>Avg Last 3 Mo</t>
        </is>
      </c>
      <c r="GL412" s="409">
        <f>AVERAGE(GL407:GL409)</f>
        <v/>
      </c>
      <c r="GM412" s="409">
        <f>AVERAGE(GM407:GM409)</f>
        <v/>
      </c>
      <c r="GN412" s="409">
        <f>AVERAGE(GN407:GN409)</f>
        <v/>
      </c>
      <c r="GO412" s="409">
        <f>AVERAGE(GO407:GO409)</f>
        <v/>
      </c>
      <c r="GP412" s="409">
        <f>AVERAGE(GP407:GP409)</f>
        <v/>
      </c>
      <c r="GQ412" s="409">
        <f>AVERAGE(GQ407:GQ409)</f>
        <v/>
      </c>
      <c r="GR412" s="409">
        <f>AVERAGE(GR407:GR409)</f>
        <v/>
      </c>
      <c r="GS412" s="1225" t="n"/>
      <c r="GT412" s="1225" t="n"/>
      <c r="GU412" s="2703">
        <f>AVERAGE(GU407:GU409)</f>
        <v/>
      </c>
      <c r="GV412" s="2703">
        <f>+GR412/GM412*DAY(GK412)</f>
        <v/>
      </c>
      <c r="GW412" s="1227">
        <f>(GP412+GQ412)/GM412</f>
        <v/>
      </c>
      <c r="GX412" s="1227">
        <f>+GO412/(+GO412+GP412+GQ412)</f>
        <v/>
      </c>
      <c r="GY412" s="1957">
        <f t="array" ref="GY412">GO412/(SUMPRODUCT(--(CHOOSE({1,2,3},GN412,GP412,GQ412)&gt;0),CHOOSE({1,2,3},GN412,GP412,GQ412))+GM412)</f>
        <v/>
      </c>
    </row>
    <row r="413">
      <c r="A413" s="408" t="inlineStr">
        <is>
          <t>Avg Last 6 Mo</t>
        </is>
      </c>
      <c r="B413" s="409">
        <f>AVERAGE(B404:B409)</f>
        <v/>
      </c>
      <c r="C413" s="409">
        <f>AVERAGE(C404:C409)</f>
        <v/>
      </c>
      <c r="D413" s="409">
        <f>AVERAGE(D404:D409)</f>
        <v/>
      </c>
      <c r="E413" s="409">
        <f>AVERAGE(E404:E409)</f>
        <v/>
      </c>
      <c r="F413" s="409">
        <f>AVERAGE(F404:F409)</f>
        <v/>
      </c>
      <c r="G413" s="409">
        <f>AVERAGE(G404:G409)</f>
        <v/>
      </c>
      <c r="H413" s="409">
        <f>AVERAGE(H404:H409)</f>
        <v/>
      </c>
      <c r="I413" s="1225" t="n"/>
      <c r="J413" s="1225" t="n"/>
      <c r="K413" s="2703">
        <f>AVERAGE(K404:K409)</f>
        <v/>
      </c>
      <c r="L413" s="2703">
        <f>+H413/C413*DAY(A413)</f>
        <v/>
      </c>
      <c r="M413" s="1227">
        <f>(F413+G413)/C413</f>
        <v/>
      </c>
      <c r="N413" s="1227">
        <f>+E413/(+E413+F413+G413)</f>
        <v/>
      </c>
      <c r="O413" s="1957">
        <f t="array" ref="O413">E413/(SUMPRODUCT(--(CHOOSE({1,2,3},D413,F413,G413)&gt;0),CHOOSE({1,2,3},D413,F413,G413))+C413)</f>
        <v/>
      </c>
      <c r="Q413" s="408" t="inlineStr">
        <is>
          <t>Avg Last 6 Mo</t>
        </is>
      </c>
      <c r="R413" s="409">
        <f>AVERAGE(R404:R409)</f>
        <v/>
      </c>
      <c r="S413" s="409">
        <f>AVERAGE(S404:S409)</f>
        <v/>
      </c>
      <c r="T413" s="409">
        <f>AVERAGE(T404:T409)</f>
        <v/>
      </c>
      <c r="U413" s="409">
        <f>AVERAGE(U404:U409)</f>
        <v/>
      </c>
      <c r="V413" s="409">
        <f>AVERAGE(V404:V409)</f>
        <v/>
      </c>
      <c r="W413" s="409">
        <f>AVERAGE(W404:W409)</f>
        <v/>
      </c>
      <c r="X413" s="409">
        <f>AVERAGE(X404:X409)</f>
        <v/>
      </c>
      <c r="Y413" s="1225" t="n"/>
      <c r="Z413" s="1225" t="n"/>
      <c r="AA413" s="2703">
        <f>AVERAGE(AA404:AA409)</f>
        <v/>
      </c>
      <c r="AB413" s="2703">
        <f>+X413/S413*DAY(Q413)</f>
        <v/>
      </c>
      <c r="AC413" s="1227">
        <f>(V413+W413)/S413</f>
        <v/>
      </c>
      <c r="AD413" s="1227">
        <f>+U413/(+U413+V413+W413)</f>
        <v/>
      </c>
      <c r="AE413" s="1957">
        <f t="array" ref="AE413">U413/(SUMPRODUCT(--(CHOOSE({1,2,3},T413,V413,W413)&gt;0),CHOOSE({1,2,3},T413,V413,W413))+S413)</f>
        <v/>
      </c>
      <c r="AG413" s="408" t="inlineStr">
        <is>
          <t>Avg Last 6 Mo</t>
        </is>
      </c>
      <c r="AH413" s="409">
        <f>AVERAGE(AH404:AH409)</f>
        <v/>
      </c>
      <c r="AI413" s="409">
        <f>AVERAGE(AI404:AI409)</f>
        <v/>
      </c>
      <c r="AJ413" s="409">
        <f>AVERAGE(AJ404:AJ409)</f>
        <v/>
      </c>
      <c r="AK413" s="409">
        <f>AVERAGE(AK404:AK409)</f>
        <v/>
      </c>
      <c r="AL413" s="409">
        <f>AVERAGE(AL404:AL409)</f>
        <v/>
      </c>
      <c r="AM413" s="409">
        <f>AVERAGE(AM404:AM409)</f>
        <v/>
      </c>
      <c r="AN413" s="409">
        <f>AVERAGE(AN404:AN409)</f>
        <v/>
      </c>
      <c r="AO413" s="1225" t="n"/>
      <c r="AP413" s="1225" t="n"/>
      <c r="AQ413" s="2703">
        <f>AVERAGE(AQ404:AQ409)</f>
        <v/>
      </c>
      <c r="AR413" s="2703">
        <f>+AN413/AI413*DAY(AG413)</f>
        <v/>
      </c>
      <c r="AS413" s="1227">
        <f>(AL413+AM413)/AI413</f>
        <v/>
      </c>
      <c r="AT413" s="1227">
        <f>+AK413/(+AK413+AL413+AM413)</f>
        <v/>
      </c>
      <c r="AU413" s="1957">
        <f t="array" ref="AU413">AK413/(SUMPRODUCT(--(CHOOSE({1,2,3},AJ413,AL413,AM413)&gt;0),CHOOSE({1,2,3},AJ413,AL413,AM413))+AI413)</f>
        <v/>
      </c>
      <c r="AW413" s="408" t="inlineStr">
        <is>
          <t>Avg Last 6 Mo</t>
        </is>
      </c>
      <c r="AX413" s="409">
        <f>AVERAGE(AX404:AX409)</f>
        <v/>
      </c>
      <c r="AY413" s="409">
        <f>AVERAGE(AY404:AY409)</f>
        <v/>
      </c>
      <c r="AZ413" s="409">
        <f>AVERAGE(AZ404:AZ409)</f>
        <v/>
      </c>
      <c r="BA413" s="409">
        <f>AVERAGE(BA404:BA409)</f>
        <v/>
      </c>
      <c r="BB413" s="409">
        <f>AVERAGE(BB404:BB409)</f>
        <v/>
      </c>
      <c r="BC413" s="409">
        <f>AVERAGE(BC404:BC409)</f>
        <v/>
      </c>
      <c r="BD413" s="409">
        <f>AVERAGE(BD404:BD409)</f>
        <v/>
      </c>
      <c r="BE413" s="1225" t="n"/>
      <c r="BF413" s="1225" t="n"/>
      <c r="BG413" s="2703">
        <f>AVERAGE(BG404:BG409)</f>
        <v/>
      </c>
      <c r="BH413" s="2703">
        <f>+BD413/AY413*DAY(AW413)</f>
        <v/>
      </c>
      <c r="BI413" s="1227">
        <f>(BB413+BC413)/AY413</f>
        <v/>
      </c>
      <c r="BJ413" s="1227">
        <f>+BA413/(+BA413+BB413+BC413)</f>
        <v/>
      </c>
      <c r="BK413" s="1957">
        <f t="array" ref="BK413">BA413/(SUMPRODUCT(--(CHOOSE({1,2,3},AZ413,BB413,BC413)&gt;0),CHOOSE({1,2,3},AZ413,BB413,BC413))+AY413)</f>
        <v/>
      </c>
      <c r="BM413" s="408" t="inlineStr">
        <is>
          <t>Avg Last 6 Mo</t>
        </is>
      </c>
      <c r="BN413" s="409">
        <f>AVERAGE(BN404:BN409)</f>
        <v/>
      </c>
      <c r="BO413" s="409">
        <f>AVERAGE(BO404:BO409)</f>
        <v/>
      </c>
      <c r="BP413" s="409">
        <f>AVERAGE(BP404:BP409)</f>
        <v/>
      </c>
      <c r="BQ413" s="409">
        <f>AVERAGE(BQ404:BQ409)</f>
        <v/>
      </c>
      <c r="BR413" s="409">
        <f>AVERAGE(BR404:BR409)</f>
        <v/>
      </c>
      <c r="BS413" s="409">
        <f>AVERAGE(BS404:BS409)</f>
        <v/>
      </c>
      <c r="BT413" s="409">
        <f>AVERAGE(BT404:BT409)</f>
        <v/>
      </c>
      <c r="BU413" s="1225" t="n"/>
      <c r="BV413" s="1225" t="n"/>
      <c r="BW413" s="2703">
        <f>AVERAGE(BW404:BW409)</f>
        <v/>
      </c>
      <c r="BX413" s="2703">
        <f>+BT413/BO413*DAY(BM413)</f>
        <v/>
      </c>
      <c r="BY413" s="1227">
        <f>(BR413+BS413)/BO413</f>
        <v/>
      </c>
      <c r="BZ413" s="1227">
        <f>+BQ413/(+BQ413+BR413+BS413)</f>
        <v/>
      </c>
      <c r="CA413" s="1957">
        <f t="array" ref="CA413">BQ413/(SUMPRODUCT(--(CHOOSE({1,2,3},BP413,BR413,BS413)&gt;0),CHOOSE({1,2,3},BP413,BR413,BS413))+BO413)</f>
        <v/>
      </c>
      <c r="CC413" s="408" t="inlineStr">
        <is>
          <t>Avg Last 6 Mo</t>
        </is>
      </c>
      <c r="CD413" s="409">
        <f>AVERAGE(CD404:CD409)</f>
        <v/>
      </c>
      <c r="CE413" s="409">
        <f>AVERAGE(CE404:CE409)</f>
        <v/>
      </c>
      <c r="CF413" s="409">
        <f>AVERAGE(CF404:CF409)</f>
        <v/>
      </c>
      <c r="CG413" s="409">
        <f>AVERAGE(CG404:CG409)</f>
        <v/>
      </c>
      <c r="CH413" s="409">
        <f>AVERAGE(CH404:CH409)</f>
        <v/>
      </c>
      <c r="CI413" s="409">
        <f>AVERAGE(CI404:CI409)</f>
        <v/>
      </c>
      <c r="CJ413" s="409">
        <f>AVERAGE(CJ404:CJ409)</f>
        <v/>
      </c>
      <c r="CK413" s="1225" t="n"/>
      <c r="CL413" s="1225" t="n"/>
      <c r="CM413" s="2703">
        <f>AVERAGE(CM404:CM409)</f>
        <v/>
      </c>
      <c r="CN413" s="2703">
        <f>+CJ413/CE413*DAY(CC413)</f>
        <v/>
      </c>
      <c r="CO413" s="1227">
        <f>(CH413+CI413)/CE413</f>
        <v/>
      </c>
      <c r="CP413" s="1227">
        <f>+CG413/(+CG413+CH413+CI413)</f>
        <v/>
      </c>
      <c r="CQ413" s="1957">
        <f t="array" ref="CQ413">CG413/(SUMPRODUCT(--(CHOOSE({1,2,3},CF413,CH413,CI413)&gt;0),CHOOSE({1,2,3},CF413,CH413,CI413))+CE413)</f>
        <v/>
      </c>
      <c r="CS413" s="408" t="inlineStr">
        <is>
          <t>Avg Last 6 Mo</t>
        </is>
      </c>
      <c r="CT413" s="409">
        <f>AVERAGE(CT404:CT409)</f>
        <v/>
      </c>
      <c r="CU413" s="409">
        <f>AVERAGE(CU404:CU409)</f>
        <v/>
      </c>
      <c r="CV413" s="409">
        <f>AVERAGE(CV404:CV409)</f>
        <v/>
      </c>
      <c r="CW413" s="409">
        <f>AVERAGE(CW404:CW409)</f>
        <v/>
      </c>
      <c r="CX413" s="409">
        <f>AVERAGE(CX404:CX409)</f>
        <v/>
      </c>
      <c r="CY413" s="409">
        <f>AVERAGE(CY404:CY409)</f>
        <v/>
      </c>
      <c r="CZ413" s="409">
        <f>AVERAGE(CZ404:CZ409)</f>
        <v/>
      </c>
      <c r="DA413" s="1225" t="n"/>
      <c r="DB413" s="1225" t="n"/>
      <c r="DC413" s="2703">
        <f>AVERAGE(DC404:DC409)</f>
        <v/>
      </c>
      <c r="DD413" s="2703">
        <f>+CZ413/CU413*DAY(CS413)</f>
        <v/>
      </c>
      <c r="DE413" s="1227">
        <f>(CX413+CY413)/CU413</f>
        <v/>
      </c>
      <c r="DF413" s="1227">
        <f>+CW413/(+CW413+CX413+CY413)</f>
        <v/>
      </c>
      <c r="DG413" s="1957">
        <f t="array" ref="DG413">CW413/(SUMPRODUCT(--(CHOOSE({1,2,3},CV413,CX413,CY413)&gt;0),CHOOSE({1,2,3},CV413,CX413,CY413))+CU413)</f>
        <v/>
      </c>
      <c r="DI413" s="408" t="inlineStr">
        <is>
          <t>Avg Last 6 Mo</t>
        </is>
      </c>
      <c r="DJ413" s="409">
        <f>AVERAGE(DJ404:DJ409)</f>
        <v/>
      </c>
      <c r="DK413" s="409">
        <f>AVERAGE(DK404:DK409)</f>
        <v/>
      </c>
      <c r="DL413" s="409">
        <f>AVERAGE(DL404:DL409)</f>
        <v/>
      </c>
      <c r="DM413" s="409">
        <f>AVERAGE(DM404:DM409)</f>
        <v/>
      </c>
      <c r="DN413" s="409">
        <f>AVERAGE(DN404:DN409)</f>
        <v/>
      </c>
      <c r="DO413" s="409">
        <f>AVERAGE(DO404:DO409)</f>
        <v/>
      </c>
      <c r="DP413" s="409">
        <f>AVERAGE(DP404:DP409)</f>
        <v/>
      </c>
      <c r="DQ413" s="1225" t="n"/>
      <c r="DR413" s="1225" t="n"/>
      <c r="DS413" s="2703">
        <f>AVERAGE(DS404:DS409)</f>
        <v/>
      </c>
      <c r="DT413" s="2703">
        <f>+DP413/DK413*DAY(DI413)</f>
        <v/>
      </c>
      <c r="DU413" s="1227">
        <f>(DN413+DO413)/DK413</f>
        <v/>
      </c>
      <c r="DV413" s="1227">
        <f>+DM413/(+DM413+DN413+DO413)</f>
        <v/>
      </c>
      <c r="DW413" s="1957">
        <f t="array" ref="DW413">DM413/(SUMPRODUCT(--(CHOOSE({1,2,3},DL413,DN413,DO413)&gt;0),CHOOSE({1,2,3},DL413,DN413,DO413))+DK413)</f>
        <v/>
      </c>
      <c r="DY413" s="408" t="inlineStr">
        <is>
          <t>Avg Last 6 Mo</t>
        </is>
      </c>
      <c r="DZ413" s="409">
        <f>AVERAGE(DZ404:DZ409)</f>
        <v/>
      </c>
      <c r="EA413" s="409">
        <f>AVERAGE(EA404:EA409)</f>
        <v/>
      </c>
      <c r="EB413" s="409">
        <f>AVERAGE(EB404:EB409)</f>
        <v/>
      </c>
      <c r="EC413" s="409">
        <f>AVERAGE(EC404:EC409)</f>
        <v/>
      </c>
      <c r="ED413" s="409">
        <f>AVERAGE(ED404:ED409)</f>
        <v/>
      </c>
      <c r="EE413" s="409">
        <f>AVERAGE(EE404:EE409)</f>
        <v/>
      </c>
      <c r="EF413" s="409">
        <f>AVERAGE(EF404:EF409)</f>
        <v/>
      </c>
      <c r="EG413" s="1225" t="n"/>
      <c r="EH413" s="1225" t="n"/>
      <c r="EI413" s="2703">
        <f>AVERAGE(EI404:EI409)</f>
        <v/>
      </c>
      <c r="EJ413" s="2703">
        <f>+EF413/EA413*DAY(DY413)</f>
        <v/>
      </c>
      <c r="EK413" s="1227">
        <f>(ED413+EE413)/EA413</f>
        <v/>
      </c>
      <c r="EL413" s="1227">
        <f>+EC413/(+EC413+ED413+EE413)</f>
        <v/>
      </c>
      <c r="EM413" s="1957">
        <f t="array" ref="EM413">EC413/(SUMPRODUCT(--(CHOOSE({1,2,3},EB413,ED413,EE413)&gt;0),CHOOSE({1,2,3},EB413,ED413,EE413))+EA413)</f>
        <v/>
      </c>
      <c r="EO413" s="408" t="inlineStr">
        <is>
          <t>Avg Last 6 Mo</t>
        </is>
      </c>
      <c r="EP413" s="409">
        <f>AVERAGE(EP404:EP409)</f>
        <v/>
      </c>
      <c r="EQ413" s="409">
        <f>AVERAGE(EQ404:EQ409)</f>
        <v/>
      </c>
      <c r="ER413" s="409">
        <f>AVERAGE(ER404:ER409)</f>
        <v/>
      </c>
      <c r="ES413" s="409">
        <f>AVERAGE(ES404:ES409)</f>
        <v/>
      </c>
      <c r="ET413" s="409">
        <f>AVERAGE(ET404:ET409)</f>
        <v/>
      </c>
      <c r="EU413" s="409">
        <f>AVERAGE(EU404:EU409)</f>
        <v/>
      </c>
      <c r="EV413" s="409">
        <f>AVERAGE(EV404:EV409)</f>
        <v/>
      </c>
      <c r="EW413" s="1225" t="n"/>
      <c r="EX413" s="1225" t="n"/>
      <c r="EY413" s="2703">
        <f>AVERAGE(EY404:EY409)</f>
        <v/>
      </c>
      <c r="EZ413" s="2703">
        <f>+EV413/EQ413*DAY(EO413)</f>
        <v/>
      </c>
      <c r="FA413" s="1227">
        <f>(ET413+EU413)/EQ413</f>
        <v/>
      </c>
      <c r="FB413" s="1227">
        <f>+ES413/(+ES413+ET413+EU413)</f>
        <v/>
      </c>
      <c r="FC413" s="1957">
        <f t="array" ref="FC413">ES413/(SUMPRODUCT(--(CHOOSE({1,2,3},FH413,FX413,GN413)&gt;0),CHOOSE({1,2,3},FH413,FX413,GN413))+EQ413)</f>
        <v/>
      </c>
      <c r="FE413" s="408" t="inlineStr">
        <is>
          <t>Avg Last 6 Mo</t>
        </is>
      </c>
      <c r="FF413" s="409">
        <f>AVERAGE(FF404:FF409)</f>
        <v/>
      </c>
      <c r="FG413" s="409">
        <f>AVERAGE(FG404:FG409)</f>
        <v/>
      </c>
      <c r="FH413" s="409">
        <f>AVERAGE(FH404:FH409)</f>
        <v/>
      </c>
      <c r="FI413" s="409">
        <f>AVERAGE(FI404:FI409)</f>
        <v/>
      </c>
      <c r="FJ413" s="409">
        <f>AVERAGE(FJ404:FJ409)</f>
        <v/>
      </c>
      <c r="FK413" s="409">
        <f>AVERAGE(FK404:FK409)</f>
        <v/>
      </c>
      <c r="FL413" s="409">
        <f>AVERAGE(FL404:FL409)</f>
        <v/>
      </c>
      <c r="FM413" s="1225" t="n"/>
      <c r="FN413" s="1225" t="n"/>
      <c r="FO413" s="2703">
        <f>AVERAGE(FO404:FO409)</f>
        <v/>
      </c>
      <c r="FP413" s="2703">
        <f>+FL413/FG413*DAY(FE413)</f>
        <v/>
      </c>
      <c r="FQ413" s="1227">
        <f>(FJ413+FK413)/FG413</f>
        <v/>
      </c>
      <c r="FR413" s="1227">
        <f>+FI413/(+FI413+FJ413+FK413)</f>
        <v/>
      </c>
      <c r="FS413" s="1957">
        <f t="array" ref="FS413">FI413/(SUMPRODUCT(--(CHOOSE({1,2,3},FH413,FJ413,FK413)&gt;0),CHOOSE({1,2,3},FH413,FJ413,FK413))+FG413)</f>
        <v/>
      </c>
      <c r="FU413" s="408" t="inlineStr">
        <is>
          <t>Avg Last 6 Mo</t>
        </is>
      </c>
      <c r="FV413" s="409">
        <f>AVERAGE(FV404:FV409)</f>
        <v/>
      </c>
      <c r="FW413" s="409">
        <f>AVERAGE(FW404:FW409)</f>
        <v/>
      </c>
      <c r="FX413" s="409">
        <f>AVERAGE(FX404:FX409)</f>
        <v/>
      </c>
      <c r="FY413" s="409">
        <f>AVERAGE(FY404:FY409)</f>
        <v/>
      </c>
      <c r="FZ413" s="409">
        <f>AVERAGE(FZ404:FZ409)</f>
        <v/>
      </c>
      <c r="GA413" s="409">
        <f>AVERAGE(GA404:GA409)</f>
        <v/>
      </c>
      <c r="GB413" s="409">
        <f>AVERAGE(GB404:GB409)</f>
        <v/>
      </c>
      <c r="GC413" s="1225" t="n"/>
      <c r="GD413" s="1225" t="n"/>
      <c r="GE413" s="2703">
        <f>AVERAGE(GE404:GE409)</f>
        <v/>
      </c>
      <c r="GF413" s="2703">
        <f>+GB413/FW413*DAY(FU413)</f>
        <v/>
      </c>
      <c r="GG413" s="1227">
        <f>(FZ413+GA413)/FW413</f>
        <v/>
      </c>
      <c r="GH413" s="1227">
        <f>+FY413/(+FY413+FZ413+GA413)</f>
        <v/>
      </c>
      <c r="GI413" s="1957">
        <f t="array" ref="GI413">FY413/(SUMPRODUCT(--(CHOOSE({1,2,3},FX413,FZ413,GA413)&gt;0),CHOOSE({1,2,3},FX413,FZ413,GA413))+FW413)</f>
        <v/>
      </c>
      <c r="GK413" s="408" t="inlineStr">
        <is>
          <t>Avg Last 6 Mo</t>
        </is>
      </c>
      <c r="GL413" s="409">
        <f>AVERAGE(GL404:GL409)</f>
        <v/>
      </c>
      <c r="GM413" s="409">
        <f>AVERAGE(GM404:GM409)</f>
        <v/>
      </c>
      <c r="GN413" s="409">
        <f>AVERAGE(GN404:GN409)</f>
        <v/>
      </c>
      <c r="GO413" s="409">
        <f>AVERAGE(GO404:GO409)</f>
        <v/>
      </c>
      <c r="GP413" s="409">
        <f>AVERAGE(GP404:GP409)</f>
        <v/>
      </c>
      <c r="GQ413" s="409">
        <f>AVERAGE(GQ404:GQ409)</f>
        <v/>
      </c>
      <c r="GR413" s="409">
        <f>AVERAGE(GR404:GR409)</f>
        <v/>
      </c>
      <c r="GS413" s="1225" t="n"/>
      <c r="GT413" s="1225" t="n"/>
      <c r="GU413" s="2703">
        <f>AVERAGE(GU404:GU409)</f>
        <v/>
      </c>
      <c r="GV413" s="2703">
        <f>+GR413/GM413*DAY(GK413)</f>
        <v/>
      </c>
      <c r="GW413" s="1227">
        <f>(GP413+GQ413)/GM413</f>
        <v/>
      </c>
      <c r="GX413" s="1227">
        <f>+GO413/(+GO413+GP413+GQ413)</f>
        <v/>
      </c>
      <c r="GY413" s="1957">
        <f t="array" ref="GY413">GO413/(SUMPRODUCT(--(CHOOSE({1,2,3},GN413,GP413,GQ413)&gt;0),CHOOSE({1,2,3},GN413,GP413,GQ413))+GM413)</f>
        <v/>
      </c>
    </row>
    <row r="414">
      <c r="A414" s="408" t="inlineStr">
        <is>
          <t>Avg Last 12 Mo</t>
        </is>
      </c>
      <c r="B414" s="409">
        <f>AVERAGE(B398:B409)</f>
        <v/>
      </c>
      <c r="C414" s="409">
        <f>AVERAGE(C398:C409)</f>
        <v/>
      </c>
      <c r="D414" s="409">
        <f>AVERAGE(D398:D409)</f>
        <v/>
      </c>
      <c r="E414" s="409">
        <f>AVERAGE(E398:E409)</f>
        <v/>
      </c>
      <c r="F414" s="409">
        <f>AVERAGE(F398:F409)</f>
        <v/>
      </c>
      <c r="G414" s="409">
        <f>AVERAGE(G398:G409)</f>
        <v/>
      </c>
      <c r="H414" s="409">
        <f>AVERAGE(H398:H409)</f>
        <v/>
      </c>
      <c r="I414" s="1225" t="n"/>
      <c r="J414" s="1225" t="n"/>
      <c r="K414" s="2703">
        <f>AVERAGE(K398:K409)</f>
        <v/>
      </c>
      <c r="L414" s="2703">
        <f>+H414/C414*DAY(A414)</f>
        <v/>
      </c>
      <c r="M414" s="1227">
        <f>(F414+G414)/C414</f>
        <v/>
      </c>
      <c r="N414" s="1227">
        <f>+E414/(+E414+F414+G414)</f>
        <v/>
      </c>
      <c r="O414" s="1957">
        <f t="array" ref="O414">E414/(SUMPRODUCT(--(CHOOSE({1,2,3},D414,F414,G414)&gt;0),CHOOSE({1,2,3},D414,F414,G414))+C414)</f>
        <v/>
      </c>
      <c r="Q414" s="408" t="inlineStr">
        <is>
          <t>Avg Last 12 Mo</t>
        </is>
      </c>
      <c r="R414" s="409">
        <f>AVERAGE(R398:R409)</f>
        <v/>
      </c>
      <c r="S414" s="409">
        <f>AVERAGE(S398:S409)</f>
        <v/>
      </c>
      <c r="T414" s="409">
        <f>AVERAGE(T398:T409)</f>
        <v/>
      </c>
      <c r="U414" s="409">
        <f>AVERAGE(U398:U409)</f>
        <v/>
      </c>
      <c r="V414" s="409">
        <f>AVERAGE(V398:V409)</f>
        <v/>
      </c>
      <c r="W414" s="409">
        <f>AVERAGE(W398:W409)</f>
        <v/>
      </c>
      <c r="X414" s="409">
        <f>AVERAGE(X398:X409)</f>
        <v/>
      </c>
      <c r="Y414" s="1225" t="n"/>
      <c r="Z414" s="1225" t="n"/>
      <c r="AA414" s="2703">
        <f>AVERAGE(AA398:AA409)</f>
        <v/>
      </c>
      <c r="AB414" s="2703">
        <f>+X414/S414*DAY(Q414)</f>
        <v/>
      </c>
      <c r="AC414" s="1227">
        <f>(V414+W414)/S414</f>
        <v/>
      </c>
      <c r="AD414" s="1227">
        <f>+U414/(+U414+V414+W414)</f>
        <v/>
      </c>
      <c r="AE414" s="1957">
        <f t="array" ref="AE414">U414/(SUMPRODUCT(--(CHOOSE({1,2,3},T414,V414,W414)&gt;0),CHOOSE({1,2,3},T414,V414,W414))+S414)</f>
        <v/>
      </c>
      <c r="AG414" s="408" t="inlineStr">
        <is>
          <t>Avg Last 12 Mo</t>
        </is>
      </c>
      <c r="AH414" s="409">
        <f>AVERAGE(AH398:AH409)</f>
        <v/>
      </c>
      <c r="AI414" s="409">
        <f>AVERAGE(AI398:AI409)</f>
        <v/>
      </c>
      <c r="AJ414" s="409">
        <f>AVERAGE(AJ398:AJ409)</f>
        <v/>
      </c>
      <c r="AK414" s="409">
        <f>AVERAGE(AK398:AK409)</f>
        <v/>
      </c>
      <c r="AL414" s="409">
        <f>AVERAGE(AL398:AL409)</f>
        <v/>
      </c>
      <c r="AM414" s="409">
        <f>AVERAGE(AM398:AM409)</f>
        <v/>
      </c>
      <c r="AN414" s="409">
        <f>AVERAGE(AN398:AN409)</f>
        <v/>
      </c>
      <c r="AO414" s="1225" t="n"/>
      <c r="AP414" s="1225" t="n"/>
      <c r="AQ414" s="2703">
        <f>AVERAGE(AQ398:AQ409)</f>
        <v/>
      </c>
      <c r="AR414" s="2703">
        <f>+AN414/AI414*DAY(AG414)</f>
        <v/>
      </c>
      <c r="AS414" s="1227">
        <f>(AL414+AM414)/AI414</f>
        <v/>
      </c>
      <c r="AT414" s="1227">
        <f>+AK414/(+AK414+AL414+AM414)</f>
        <v/>
      </c>
      <c r="AU414" s="1957">
        <f t="array" ref="AU414">AK414/(SUMPRODUCT(--(CHOOSE({1,2,3},AJ414,AL414,AM414)&gt;0),CHOOSE({1,2,3},AJ414,AL414,AM414))+AI414)</f>
        <v/>
      </c>
      <c r="AW414" s="408" t="inlineStr">
        <is>
          <t>Avg Last 12 Mo</t>
        </is>
      </c>
      <c r="AX414" s="409">
        <f>AVERAGE(AX398:AX409)</f>
        <v/>
      </c>
      <c r="AY414" s="409">
        <f>AVERAGE(AY398:AY409)</f>
        <v/>
      </c>
      <c r="AZ414" s="409">
        <f>AVERAGE(AZ398:AZ409)</f>
        <v/>
      </c>
      <c r="BA414" s="409">
        <f>AVERAGE(BA398:BA409)</f>
        <v/>
      </c>
      <c r="BB414" s="409">
        <f>AVERAGE(BB398:BB409)</f>
        <v/>
      </c>
      <c r="BC414" s="409">
        <f>AVERAGE(BC398:BC409)</f>
        <v/>
      </c>
      <c r="BD414" s="409">
        <f>AVERAGE(BD398:BD409)</f>
        <v/>
      </c>
      <c r="BE414" s="1225" t="n"/>
      <c r="BF414" s="1225" t="n"/>
      <c r="BG414" s="2703">
        <f>AVERAGE(BG398:BG409)</f>
        <v/>
      </c>
      <c r="BH414" s="2703">
        <f>+BD414/AY414*DAY(AW414)</f>
        <v/>
      </c>
      <c r="BI414" s="1227">
        <f>(BB414+BC414)/AY414</f>
        <v/>
      </c>
      <c r="BJ414" s="1227">
        <f>+BA414/(+BA414+BB414+BC414)</f>
        <v/>
      </c>
      <c r="BK414" s="1957">
        <f t="array" ref="BK414">BA414/(SUMPRODUCT(--(CHOOSE({1,2,3},AZ414,BB414,BC414)&gt;0),CHOOSE({1,2,3},AZ414,BB414,BC414))+AY414)</f>
        <v/>
      </c>
      <c r="BM414" s="408" t="inlineStr">
        <is>
          <t>Avg Last 12 Mo</t>
        </is>
      </c>
      <c r="BN414" s="409">
        <f>AVERAGE(BN398:BN409)</f>
        <v/>
      </c>
      <c r="BO414" s="409">
        <f>AVERAGE(BO398:BO409)</f>
        <v/>
      </c>
      <c r="BP414" s="409">
        <f>AVERAGE(BP398:BP409)</f>
        <v/>
      </c>
      <c r="BQ414" s="409">
        <f>AVERAGE(BQ398:BQ409)</f>
        <v/>
      </c>
      <c r="BR414" s="409">
        <f>AVERAGE(BR398:BR409)</f>
        <v/>
      </c>
      <c r="BS414" s="409">
        <f>AVERAGE(BS398:BS409)</f>
        <v/>
      </c>
      <c r="BT414" s="409">
        <f>AVERAGE(BT398:BT409)</f>
        <v/>
      </c>
      <c r="BU414" s="1225" t="n"/>
      <c r="BV414" s="1225" t="n"/>
      <c r="BW414" s="2703">
        <f>AVERAGE(BW398:BW409)</f>
        <v/>
      </c>
      <c r="BX414" s="2703">
        <f>+BT414/BO414*DAY(BM414)</f>
        <v/>
      </c>
      <c r="BY414" s="1227">
        <f>(BR414+BS414)/BO414</f>
        <v/>
      </c>
      <c r="BZ414" s="1227">
        <f>+BQ414/(+BQ414+BR414+BS414)</f>
        <v/>
      </c>
      <c r="CA414" s="1957">
        <f t="array" ref="CA414">BQ414/(SUMPRODUCT(--(CHOOSE({1,2,3},BP414,BR414,BS414)&gt;0),CHOOSE({1,2,3},BP414,BR414,BS414))+BO414)</f>
        <v/>
      </c>
      <c r="CC414" s="408" t="inlineStr">
        <is>
          <t>Avg Last 12 Mo</t>
        </is>
      </c>
      <c r="CD414" s="409">
        <f>AVERAGE(CD398:CD409)</f>
        <v/>
      </c>
      <c r="CE414" s="409">
        <f>AVERAGE(CE398:CE409)</f>
        <v/>
      </c>
      <c r="CF414" s="409">
        <f>AVERAGE(CF398:CF409)</f>
        <v/>
      </c>
      <c r="CG414" s="409">
        <f>AVERAGE(CG398:CG409)</f>
        <v/>
      </c>
      <c r="CH414" s="409">
        <f>AVERAGE(CH398:CH409)</f>
        <v/>
      </c>
      <c r="CI414" s="409">
        <f>AVERAGE(CI398:CI409)</f>
        <v/>
      </c>
      <c r="CJ414" s="409">
        <f>AVERAGE(CJ398:CJ409)</f>
        <v/>
      </c>
      <c r="CK414" s="1225" t="n"/>
      <c r="CL414" s="1225" t="n"/>
      <c r="CM414" s="2703">
        <f>AVERAGE(CM398:CM409)</f>
        <v/>
      </c>
      <c r="CN414" s="2703">
        <f>+CJ414/CE414*DAY(CC414)</f>
        <v/>
      </c>
      <c r="CO414" s="1227">
        <f>(CH414+CI414)/CE414</f>
        <v/>
      </c>
      <c r="CP414" s="1227">
        <f>+CG414/(+CG414+CH414+CI414)</f>
        <v/>
      </c>
      <c r="CQ414" s="1957">
        <f t="array" ref="CQ414">CG414/(SUMPRODUCT(--(CHOOSE({1,2,3},CF414,CH414,CI414)&gt;0),CHOOSE({1,2,3},CF414,CH414,CI414))+CE414)</f>
        <v/>
      </c>
      <c r="CS414" s="408" t="inlineStr">
        <is>
          <t>Avg Last 12 Mo</t>
        </is>
      </c>
      <c r="CT414" s="409">
        <f>AVERAGE(CT398:CT409)</f>
        <v/>
      </c>
      <c r="CU414" s="409">
        <f>AVERAGE(CU398:CU409)</f>
        <v/>
      </c>
      <c r="CV414" s="409">
        <f>AVERAGE(CV398:CV409)</f>
        <v/>
      </c>
      <c r="CW414" s="409">
        <f>AVERAGE(CW398:CW409)</f>
        <v/>
      </c>
      <c r="CX414" s="409">
        <f>AVERAGE(CX398:CX409)</f>
        <v/>
      </c>
      <c r="CY414" s="409">
        <f>AVERAGE(CY398:CY409)</f>
        <v/>
      </c>
      <c r="CZ414" s="409">
        <f>AVERAGE(CZ398:CZ409)</f>
        <v/>
      </c>
      <c r="DA414" s="1225" t="n"/>
      <c r="DB414" s="1225" t="n"/>
      <c r="DC414" s="2703">
        <f>AVERAGE(DC398:DC409)</f>
        <v/>
      </c>
      <c r="DD414" s="2703">
        <f>+CZ414/CU414*DAY(CS414)</f>
        <v/>
      </c>
      <c r="DE414" s="1227">
        <f>(CX414+CY414)/CU414</f>
        <v/>
      </c>
      <c r="DF414" s="1227">
        <f>+CW414/(+CW414+CX414+CY414)</f>
        <v/>
      </c>
      <c r="DG414" s="1957">
        <f t="array" ref="DG414">CW414/(SUMPRODUCT(--(CHOOSE({1,2,3},CV414,CX414,CY414)&gt;0),CHOOSE({1,2,3},CV414,CX414,CY414))+CU414)</f>
        <v/>
      </c>
      <c r="DI414" s="408" t="inlineStr">
        <is>
          <t>Avg Last 12 Mo</t>
        </is>
      </c>
      <c r="DJ414" s="409">
        <f>AVERAGE(DJ398:DJ409)</f>
        <v/>
      </c>
      <c r="DK414" s="409">
        <f>AVERAGE(DK398:DK409)</f>
        <v/>
      </c>
      <c r="DL414" s="409">
        <f>AVERAGE(DL398:DL409)</f>
        <v/>
      </c>
      <c r="DM414" s="409">
        <f>AVERAGE(DM398:DM409)</f>
        <v/>
      </c>
      <c r="DN414" s="409">
        <f>AVERAGE(DN398:DN409)</f>
        <v/>
      </c>
      <c r="DO414" s="409">
        <f>AVERAGE(DO398:DO409)</f>
        <v/>
      </c>
      <c r="DP414" s="409">
        <f>AVERAGE(DP398:DP409)</f>
        <v/>
      </c>
      <c r="DQ414" s="1225" t="n"/>
      <c r="DR414" s="1225" t="n"/>
      <c r="DS414" s="2703">
        <f>AVERAGE(DS398:DS409)</f>
        <v/>
      </c>
      <c r="DT414" s="2703">
        <f>+DP414/DK414*DAY(DI414)</f>
        <v/>
      </c>
      <c r="DU414" s="1227">
        <f>(DN414+DO414)/DK414</f>
        <v/>
      </c>
      <c r="DV414" s="1227">
        <f>+DM414/(+DM414+DN414+DO414)</f>
        <v/>
      </c>
      <c r="DW414" s="1957">
        <f t="array" ref="DW414">DM414/(SUMPRODUCT(--(CHOOSE({1,2,3},DL414,DN414,DO414)&gt;0),CHOOSE({1,2,3},DL414,DN414,DO414))+DK414)</f>
        <v/>
      </c>
      <c r="DY414" s="408" t="inlineStr">
        <is>
          <t>Avg Last 12 Mo</t>
        </is>
      </c>
      <c r="DZ414" s="409">
        <f>AVERAGE(DZ398:DZ409)</f>
        <v/>
      </c>
      <c r="EA414" s="409">
        <f>AVERAGE(EA398:EA409)</f>
        <v/>
      </c>
      <c r="EB414" s="409">
        <f>AVERAGE(EB398:EB409)</f>
        <v/>
      </c>
      <c r="EC414" s="409">
        <f>AVERAGE(EC398:EC409)</f>
        <v/>
      </c>
      <c r="ED414" s="409">
        <f>AVERAGE(ED398:ED409)</f>
        <v/>
      </c>
      <c r="EE414" s="409">
        <f>AVERAGE(EE398:EE409)</f>
        <v/>
      </c>
      <c r="EF414" s="409">
        <f>AVERAGE(EF398:EF409)</f>
        <v/>
      </c>
      <c r="EG414" s="1225" t="n"/>
      <c r="EH414" s="1225" t="n"/>
      <c r="EI414" s="2703">
        <f>AVERAGE(EI398:EI409)</f>
        <v/>
      </c>
      <c r="EJ414" s="2703">
        <f>+EF414/EA414*DAY(DY414)</f>
        <v/>
      </c>
      <c r="EK414" s="1227">
        <f>(ED414+EE414)/EA414</f>
        <v/>
      </c>
      <c r="EL414" s="1227">
        <f>+EC414/(+EC414+ED414+EE414)</f>
        <v/>
      </c>
      <c r="EM414" s="1957">
        <f t="array" ref="EM414">EC414/(SUMPRODUCT(--(CHOOSE({1,2,3},EB414,ED414,EE414)&gt;0),CHOOSE({1,2,3},EB414,ED414,EE414))+EA414)</f>
        <v/>
      </c>
      <c r="EO414" s="408" t="inlineStr">
        <is>
          <t>Avg Last 12 Mo</t>
        </is>
      </c>
      <c r="EP414" s="409">
        <f>AVERAGE(EP398:EP409)</f>
        <v/>
      </c>
      <c r="EQ414" s="409">
        <f>AVERAGE(EQ398:EQ409)</f>
        <v/>
      </c>
      <c r="ER414" s="409">
        <f>AVERAGE(ER398:ER409)</f>
        <v/>
      </c>
      <c r="ES414" s="409">
        <f>AVERAGE(ES398:ES409)</f>
        <v/>
      </c>
      <c r="ET414" s="409">
        <f>AVERAGE(ET398:ET409)</f>
        <v/>
      </c>
      <c r="EU414" s="409">
        <f>AVERAGE(EU398:EU409)</f>
        <v/>
      </c>
      <c r="EV414" s="409">
        <f>AVERAGE(EV398:EV409)</f>
        <v/>
      </c>
      <c r="EW414" s="1225" t="n"/>
      <c r="EX414" s="1225" t="n"/>
      <c r="EY414" s="2703">
        <f>AVERAGE(EY398:EY409)</f>
        <v/>
      </c>
      <c r="EZ414" s="2703">
        <f>+EV414/EQ414*DAY(EO414)</f>
        <v/>
      </c>
      <c r="FA414" s="1227">
        <f>(ET414+EU414)/EQ414</f>
        <v/>
      </c>
      <c r="FB414" s="1227">
        <f>+ES414/(+ES414+ET414+EU414)</f>
        <v/>
      </c>
      <c r="FC414" s="1957">
        <f t="array" ref="FC414">ES414/(SUMPRODUCT(--(CHOOSE({1,2,3},FH414,FX414,GN414)&gt;0),CHOOSE({1,2,3},FH414,FX414,GN414))+EQ414)</f>
        <v/>
      </c>
      <c r="FE414" s="408" t="inlineStr">
        <is>
          <t>Avg Last 12 Mo</t>
        </is>
      </c>
      <c r="FF414" s="409">
        <f>AVERAGE(FF398:FF409)</f>
        <v/>
      </c>
      <c r="FG414" s="409">
        <f>AVERAGE(FG398:FG409)</f>
        <v/>
      </c>
      <c r="FH414" s="409">
        <f>AVERAGE(FH398:FH409)</f>
        <v/>
      </c>
      <c r="FI414" s="409">
        <f>AVERAGE(FI398:FI409)</f>
        <v/>
      </c>
      <c r="FJ414" s="409">
        <f>AVERAGE(FJ398:FJ409)</f>
        <v/>
      </c>
      <c r="FK414" s="409">
        <f>AVERAGE(FK398:FK409)</f>
        <v/>
      </c>
      <c r="FL414" s="409">
        <f>AVERAGE(FL398:FL409)</f>
        <v/>
      </c>
      <c r="FM414" s="1225" t="n"/>
      <c r="FN414" s="1225" t="n"/>
      <c r="FO414" s="2703">
        <f>AVERAGE(FO398:FO409)</f>
        <v/>
      </c>
      <c r="FP414" s="2703">
        <f>+FL414/FG414*DAY(FE414)</f>
        <v/>
      </c>
      <c r="FQ414" s="1227">
        <f>(FJ414+FK414)/FG414</f>
        <v/>
      </c>
      <c r="FR414" s="1227">
        <f>+FI414/(+FI414+FJ414+FK414)</f>
        <v/>
      </c>
      <c r="FS414" s="1957">
        <f t="array" ref="FS414">FI414/(SUMPRODUCT(--(CHOOSE({1,2,3},FH414,FJ414,FK414)&gt;0),CHOOSE({1,2,3},FH414,FJ414,FK414))+FG414)</f>
        <v/>
      </c>
      <c r="FU414" s="408" t="inlineStr">
        <is>
          <t>Avg Last 12 Mo</t>
        </is>
      </c>
      <c r="FV414" s="409">
        <f>AVERAGE(FV398:FV409)</f>
        <v/>
      </c>
      <c r="FW414" s="409">
        <f>AVERAGE(FW398:FW409)</f>
        <v/>
      </c>
      <c r="FX414" s="409">
        <f>AVERAGE(FX398:FX409)</f>
        <v/>
      </c>
      <c r="FY414" s="409">
        <f>AVERAGE(FY398:FY409)</f>
        <v/>
      </c>
      <c r="FZ414" s="409">
        <f>AVERAGE(FZ398:FZ409)</f>
        <v/>
      </c>
      <c r="GA414" s="409">
        <f>AVERAGE(GA398:GA409)</f>
        <v/>
      </c>
      <c r="GB414" s="409">
        <f>AVERAGE(GB398:GB409)</f>
        <v/>
      </c>
      <c r="GC414" s="1225" t="n"/>
      <c r="GD414" s="1225" t="n"/>
      <c r="GE414" s="2703">
        <f>AVERAGE(GE398:GE409)</f>
        <v/>
      </c>
      <c r="GF414" s="2703">
        <f>+GB414/FW414*DAY(FU414)</f>
        <v/>
      </c>
      <c r="GG414" s="1227">
        <f>(FZ414+GA414)/FW414</f>
        <v/>
      </c>
      <c r="GH414" s="1227">
        <f>+FY414/(+FY414+FZ414+GA414)</f>
        <v/>
      </c>
      <c r="GI414" s="1957">
        <f t="array" ref="GI414">FY414/(SUMPRODUCT(--(CHOOSE({1,2,3},FX414,FZ414,GA414)&gt;0),CHOOSE({1,2,3},FX414,FZ414,GA414))+FW414)</f>
        <v/>
      </c>
      <c r="GK414" s="408" t="inlineStr">
        <is>
          <t>Avg Last 12 Mo</t>
        </is>
      </c>
      <c r="GL414" s="409">
        <f>AVERAGE(GL398:GL409)</f>
        <v/>
      </c>
      <c r="GM414" s="409">
        <f>AVERAGE(GM398:GM409)</f>
        <v/>
      </c>
      <c r="GN414" s="409">
        <f>AVERAGE(GN398:GN409)</f>
        <v/>
      </c>
      <c r="GO414" s="409">
        <f>AVERAGE(GO398:GO409)</f>
        <v/>
      </c>
      <c r="GP414" s="409">
        <f>AVERAGE(GP398:GP409)</f>
        <v/>
      </c>
      <c r="GQ414" s="409">
        <f>AVERAGE(GQ398:GQ409)</f>
        <v/>
      </c>
      <c r="GR414" s="409">
        <f>AVERAGE(GR398:GR409)</f>
        <v/>
      </c>
      <c r="GS414" s="1225" t="n"/>
      <c r="GT414" s="1225" t="n"/>
      <c r="GU414" s="2703">
        <f>AVERAGE(GU398:GU409)</f>
        <v/>
      </c>
      <c r="GV414" s="2703">
        <f>+GR414/GM414*DAY(GK414)</f>
        <v/>
      </c>
      <c r="GW414" s="1227">
        <f>(GP414+GQ414)/GM414</f>
        <v/>
      </c>
      <c r="GX414" s="1227">
        <f>+GO414/(+GO414+GP414+GQ414)</f>
        <v/>
      </c>
      <c r="GY414" s="1957">
        <f t="array" ref="GY414">GO414/(SUMPRODUCT(--(CHOOSE({1,2,3},GN414,GP414,GQ414)&gt;0),CHOOSE({1,2,3},GN414,GP414,GQ414))+GM414)</f>
        <v/>
      </c>
    </row>
    <row r="415">
      <c r="A415" s="408" t="inlineStr">
        <is>
          <t>Avg Prior 3 Mo</t>
        </is>
      </c>
      <c r="B415" s="409">
        <f>AVERAGE(B395:B397)</f>
        <v/>
      </c>
      <c r="C415" s="409">
        <f>AVERAGE(C395:C397)</f>
        <v/>
      </c>
      <c r="D415" s="409">
        <f>AVERAGE(D395:D397)</f>
        <v/>
      </c>
      <c r="E415" s="409">
        <f>AVERAGE(E395:E397)</f>
        <v/>
      </c>
      <c r="F415" s="409">
        <f>AVERAGE(F395:F397)</f>
        <v/>
      </c>
      <c r="G415" s="409">
        <f>AVERAGE(G395:G397)</f>
        <v/>
      </c>
      <c r="H415" s="409">
        <f>AVERAGE(H395:H397)</f>
        <v/>
      </c>
      <c r="I415" s="1225" t="n"/>
      <c r="J415" s="1225" t="n"/>
      <c r="K415" s="2703">
        <f>AVERAGE(K395:K397)</f>
        <v/>
      </c>
      <c r="L415" s="2703">
        <f>+H415/C415*DAY(A415)</f>
        <v/>
      </c>
      <c r="M415" s="1227">
        <f>(F415+G415)/C415</f>
        <v/>
      </c>
      <c r="N415" s="1227">
        <f>+E415/(+E415+F415+G415)</f>
        <v/>
      </c>
      <c r="O415" s="1957">
        <f t="array" ref="O415">E415/(SUMPRODUCT(--(CHOOSE({1,2,3},D415,F415,G415)&gt;0),CHOOSE({1,2,3},D415,F415,G415))+C415)</f>
        <v/>
      </c>
      <c r="Q415" s="408" t="inlineStr">
        <is>
          <t>Avg Prior 3 Mo</t>
        </is>
      </c>
      <c r="R415" s="409">
        <f>AVERAGE(R395:R397)</f>
        <v/>
      </c>
      <c r="S415" s="409">
        <f>AVERAGE(S395:S397)</f>
        <v/>
      </c>
      <c r="T415" s="409">
        <f>AVERAGE(T395:T397)</f>
        <v/>
      </c>
      <c r="U415" s="409">
        <f>AVERAGE(U395:U397)</f>
        <v/>
      </c>
      <c r="V415" s="409">
        <f>AVERAGE(V395:V397)</f>
        <v/>
      </c>
      <c r="W415" s="409">
        <f>AVERAGE(W395:W397)</f>
        <v/>
      </c>
      <c r="X415" s="409">
        <f>AVERAGE(X395:X397)</f>
        <v/>
      </c>
      <c r="Y415" s="1225" t="n"/>
      <c r="Z415" s="1225" t="n"/>
      <c r="AA415" s="2703">
        <f>AVERAGE(AA395:AA397)</f>
        <v/>
      </c>
      <c r="AB415" s="2703">
        <f>+X415/S415*DAY(Q415)</f>
        <v/>
      </c>
      <c r="AC415" s="1227">
        <f>(V415+W415)/S415</f>
        <v/>
      </c>
      <c r="AD415" s="1227">
        <f>+U415/(+U415+V415+W415)</f>
        <v/>
      </c>
      <c r="AE415" s="1957">
        <f t="array" ref="AE415">U415/(SUMPRODUCT(--(CHOOSE({1,2,3},T415,V415,W415)&gt;0),CHOOSE({1,2,3},T415,V415,W415))+S415)</f>
        <v/>
      </c>
      <c r="AG415" s="408" t="inlineStr">
        <is>
          <t>Avg Prior 3 Mo</t>
        </is>
      </c>
      <c r="AH415" s="409">
        <f>AVERAGE(AH395:AH397)</f>
        <v/>
      </c>
      <c r="AI415" s="409">
        <f>AVERAGE(AI395:AI397)</f>
        <v/>
      </c>
      <c r="AJ415" s="409">
        <f>AVERAGE(AJ395:AJ397)</f>
        <v/>
      </c>
      <c r="AK415" s="409">
        <f>AVERAGE(AK395:AK397)</f>
        <v/>
      </c>
      <c r="AL415" s="409">
        <f>AVERAGE(AL395:AL397)</f>
        <v/>
      </c>
      <c r="AM415" s="409">
        <f>AVERAGE(AM395:AM397)</f>
        <v/>
      </c>
      <c r="AN415" s="409">
        <f>AVERAGE(AN395:AN397)</f>
        <v/>
      </c>
      <c r="AO415" s="1225" t="n"/>
      <c r="AP415" s="1225" t="n"/>
      <c r="AQ415" s="2703">
        <f>AVERAGE(AQ395:AQ397)</f>
        <v/>
      </c>
      <c r="AR415" s="2703">
        <f>+AN415/AI415*DAY(AG415)</f>
        <v/>
      </c>
      <c r="AS415" s="1227">
        <f>(AL415+AM415)/AI415</f>
        <v/>
      </c>
      <c r="AT415" s="1227">
        <f>+AK415/(+AK415+AL415+AM415)</f>
        <v/>
      </c>
      <c r="AU415" s="1957">
        <f t="array" ref="AU415">AK415/(SUMPRODUCT(--(CHOOSE({1,2,3},AJ415,AL415,AM415)&gt;0),CHOOSE({1,2,3},AJ415,AL415,AM415))+AI415)</f>
        <v/>
      </c>
      <c r="AW415" s="408" t="inlineStr">
        <is>
          <t>Avg Prior 3 Mo</t>
        </is>
      </c>
      <c r="AX415" s="409">
        <f>AVERAGE(AX395:AX397)</f>
        <v/>
      </c>
      <c r="AY415" s="409">
        <f>AVERAGE(AY395:AY397)</f>
        <v/>
      </c>
      <c r="AZ415" s="409">
        <f>AVERAGE(AZ395:AZ397)</f>
        <v/>
      </c>
      <c r="BA415" s="409">
        <f>AVERAGE(BA395:BA397)</f>
        <v/>
      </c>
      <c r="BB415" s="409">
        <f>AVERAGE(BB395:BB397)</f>
        <v/>
      </c>
      <c r="BC415" s="409">
        <f>AVERAGE(BC395:BC397)</f>
        <v/>
      </c>
      <c r="BD415" s="409">
        <f>AVERAGE(BD395:BD397)</f>
        <v/>
      </c>
      <c r="BE415" s="1225" t="n"/>
      <c r="BF415" s="1225" t="n"/>
      <c r="BG415" s="2703">
        <f>AVERAGE(BG395:BG397)</f>
        <v/>
      </c>
      <c r="BH415" s="2703">
        <f>+BD415/AY415*DAY(AW415)</f>
        <v/>
      </c>
      <c r="BI415" s="1227">
        <f>(BB415+BC415)/AY415</f>
        <v/>
      </c>
      <c r="BJ415" s="1227">
        <f>+BA415/(+BA415+BB415+BC415)</f>
        <v/>
      </c>
      <c r="BK415" s="1957">
        <f t="array" ref="BK415">BA415/(SUMPRODUCT(--(CHOOSE({1,2,3},AZ415,BB415,BC415)&gt;0),CHOOSE({1,2,3},AZ415,BB415,BC415))+AY415)</f>
        <v/>
      </c>
      <c r="BM415" s="408" t="inlineStr">
        <is>
          <t>Avg Prior 3 Mo</t>
        </is>
      </c>
      <c r="BN415" s="409">
        <f>AVERAGE(BN395:BN397)</f>
        <v/>
      </c>
      <c r="BO415" s="409">
        <f>AVERAGE(BO395:BO397)</f>
        <v/>
      </c>
      <c r="BP415" s="409">
        <f>AVERAGE(BP395:BP397)</f>
        <v/>
      </c>
      <c r="BQ415" s="409">
        <f>AVERAGE(BQ395:BQ397)</f>
        <v/>
      </c>
      <c r="BR415" s="409">
        <f>AVERAGE(BR395:BR397)</f>
        <v/>
      </c>
      <c r="BS415" s="409">
        <f>AVERAGE(BS395:BS397)</f>
        <v/>
      </c>
      <c r="BT415" s="409">
        <f>AVERAGE(BT395:BT397)</f>
        <v/>
      </c>
      <c r="BU415" s="1225" t="n"/>
      <c r="BV415" s="1225" t="n"/>
      <c r="BW415" s="2703">
        <f>AVERAGE(BW395:BW397)</f>
        <v/>
      </c>
      <c r="BX415" s="2703">
        <f>+BT415/BO415*DAY(BM415)</f>
        <v/>
      </c>
      <c r="BY415" s="1227">
        <f>(BR415+BS415)/BO415</f>
        <v/>
      </c>
      <c r="BZ415" s="1227">
        <f>+BQ415/(+BQ415+BR415+BS415)</f>
        <v/>
      </c>
      <c r="CA415" s="1957">
        <f t="array" ref="CA415">BQ415/(SUMPRODUCT(--(CHOOSE({1,2,3},BP415,BR415,BS415)&gt;0),CHOOSE({1,2,3},BP415,BR415,BS415))+BO415)</f>
        <v/>
      </c>
      <c r="CC415" s="408" t="inlineStr">
        <is>
          <t>Avg Prior 3 Mo</t>
        </is>
      </c>
      <c r="CD415" s="409">
        <f>AVERAGE(CD395:CD397)</f>
        <v/>
      </c>
      <c r="CE415" s="409">
        <f>AVERAGE(CE395:CE397)</f>
        <v/>
      </c>
      <c r="CF415" s="409">
        <f>AVERAGE(CF395:CF397)</f>
        <v/>
      </c>
      <c r="CG415" s="409">
        <f>AVERAGE(CG395:CG397)</f>
        <v/>
      </c>
      <c r="CH415" s="409">
        <f>AVERAGE(CH395:CH397)</f>
        <v/>
      </c>
      <c r="CI415" s="409">
        <f>AVERAGE(CI395:CI397)</f>
        <v/>
      </c>
      <c r="CJ415" s="409">
        <f>AVERAGE(CJ395:CJ397)</f>
        <v/>
      </c>
      <c r="CK415" s="1225" t="n"/>
      <c r="CL415" s="1225" t="n"/>
      <c r="CM415" s="2703">
        <f>AVERAGE(CM395:CM397)</f>
        <v/>
      </c>
      <c r="CN415" s="2703">
        <f>+CJ415/CE415*DAY(CC415)</f>
        <v/>
      </c>
      <c r="CO415" s="1227">
        <f>(CH415+CI415)/CE415</f>
        <v/>
      </c>
      <c r="CP415" s="1227">
        <f>+CG415/(+CG415+CH415+CI415)</f>
        <v/>
      </c>
      <c r="CQ415" s="1957">
        <f t="array" ref="CQ415">CG415/(SUMPRODUCT(--(CHOOSE({1,2,3},CF415,CH415,CI415)&gt;0),CHOOSE({1,2,3},CF415,CH415,CI415))+CE415)</f>
        <v/>
      </c>
      <c r="CS415" s="408" t="inlineStr">
        <is>
          <t>Avg Prior 3 Mo</t>
        </is>
      </c>
      <c r="CT415" s="409">
        <f>AVERAGE(CT395:CT397)</f>
        <v/>
      </c>
      <c r="CU415" s="409">
        <f>AVERAGE(CU395:CU397)</f>
        <v/>
      </c>
      <c r="CV415" s="409">
        <f>AVERAGE(CV395:CV397)</f>
        <v/>
      </c>
      <c r="CW415" s="409">
        <f>AVERAGE(CW395:CW397)</f>
        <v/>
      </c>
      <c r="CX415" s="409">
        <f>AVERAGE(CX395:CX397)</f>
        <v/>
      </c>
      <c r="CY415" s="409">
        <f>AVERAGE(CY395:CY397)</f>
        <v/>
      </c>
      <c r="CZ415" s="409">
        <f>AVERAGE(CZ395:CZ397)</f>
        <v/>
      </c>
      <c r="DA415" s="1225" t="n"/>
      <c r="DB415" s="1225" t="n"/>
      <c r="DC415" s="2703">
        <f>AVERAGE(DC395:DC397)</f>
        <v/>
      </c>
      <c r="DD415" s="2703">
        <f>+CZ415/CU415*DAY(CS415)</f>
        <v/>
      </c>
      <c r="DE415" s="1227">
        <f>(CX415+CY415)/CU415</f>
        <v/>
      </c>
      <c r="DF415" s="1227">
        <f>+CW415/(+CW415+CX415+CY415)</f>
        <v/>
      </c>
      <c r="DG415" s="1957">
        <f t="array" ref="DG415">CW415/(SUMPRODUCT(--(CHOOSE({1,2,3},CV415,CX415,CY415)&gt;0),CHOOSE({1,2,3},CV415,CX415,CY415))+CU415)</f>
        <v/>
      </c>
      <c r="DI415" s="408" t="inlineStr">
        <is>
          <t>Avg Prior 3 Mo</t>
        </is>
      </c>
      <c r="DJ415" s="409">
        <f>AVERAGE(DJ395:DJ397)</f>
        <v/>
      </c>
      <c r="DK415" s="409">
        <f>AVERAGE(DK395:DK397)</f>
        <v/>
      </c>
      <c r="DL415" s="409">
        <f>AVERAGE(DL395:DL397)</f>
        <v/>
      </c>
      <c r="DM415" s="409">
        <f>AVERAGE(DM395:DM397)</f>
        <v/>
      </c>
      <c r="DN415" s="409">
        <f>AVERAGE(DN395:DN397)</f>
        <v/>
      </c>
      <c r="DO415" s="409">
        <f>AVERAGE(DO395:DO397)</f>
        <v/>
      </c>
      <c r="DP415" s="409">
        <f>AVERAGE(DP395:DP397)</f>
        <v/>
      </c>
      <c r="DQ415" s="1225" t="n"/>
      <c r="DR415" s="1225" t="n"/>
      <c r="DS415" s="2703">
        <f>AVERAGE(DS395:DS397)</f>
        <v/>
      </c>
      <c r="DT415" s="2703">
        <f>+DP415/DK415*DAY(DI415)</f>
        <v/>
      </c>
      <c r="DU415" s="1227">
        <f>(DN415+DO415)/DK415</f>
        <v/>
      </c>
      <c r="DV415" s="1227">
        <f>+DM415/(+DM415+DN415+DO415)</f>
        <v/>
      </c>
      <c r="DW415" s="1957">
        <f t="array" ref="DW415">DM415/(SUMPRODUCT(--(CHOOSE({1,2,3},DL415,DN415,DO415)&gt;0),CHOOSE({1,2,3},DL415,DN415,DO415))+DK415)</f>
        <v/>
      </c>
      <c r="DY415" s="408" t="inlineStr">
        <is>
          <t>Avg Prior 3 Mo</t>
        </is>
      </c>
      <c r="DZ415" s="409">
        <f>AVERAGE(DZ395:DZ397)</f>
        <v/>
      </c>
      <c r="EA415" s="409">
        <f>AVERAGE(EA395:EA397)</f>
        <v/>
      </c>
      <c r="EB415" s="409">
        <f>AVERAGE(EB395:EB397)</f>
        <v/>
      </c>
      <c r="EC415" s="409">
        <f>AVERAGE(EC395:EC397)</f>
        <v/>
      </c>
      <c r="ED415" s="409">
        <f>AVERAGE(ED395:ED397)</f>
        <v/>
      </c>
      <c r="EE415" s="409">
        <f>AVERAGE(EE395:EE397)</f>
        <v/>
      </c>
      <c r="EF415" s="409">
        <f>AVERAGE(EF395:EF397)</f>
        <v/>
      </c>
      <c r="EG415" s="1225" t="n"/>
      <c r="EH415" s="1225" t="n"/>
      <c r="EI415" s="2703">
        <f>AVERAGE(EI395:EI397)</f>
        <v/>
      </c>
      <c r="EJ415" s="2703">
        <f>+EF415/EA415*DAY(DY415)</f>
        <v/>
      </c>
      <c r="EK415" s="1227">
        <f>(ED415+EE415)/EA415</f>
        <v/>
      </c>
      <c r="EL415" s="1227">
        <f>+EC415/(+EC415+ED415+EE415)</f>
        <v/>
      </c>
      <c r="EM415" s="1957">
        <f t="array" ref="EM415">EC415/(SUMPRODUCT(--(CHOOSE({1,2,3},EB415,ED415,EE415)&gt;0),CHOOSE({1,2,3},EB415,ED415,EE415))+EA415)</f>
        <v/>
      </c>
      <c r="EO415" s="408" t="inlineStr">
        <is>
          <t>Avg Prior 3 Mo</t>
        </is>
      </c>
      <c r="EP415" s="409">
        <f>AVERAGE(EP395:EP397)</f>
        <v/>
      </c>
      <c r="EQ415" s="409">
        <f>AVERAGE(EQ395:EQ397)</f>
        <v/>
      </c>
      <c r="ER415" s="409">
        <f>AVERAGE(ER395:ER397)</f>
        <v/>
      </c>
      <c r="ES415" s="409">
        <f>AVERAGE(ES395:ES397)</f>
        <v/>
      </c>
      <c r="ET415" s="409">
        <f>AVERAGE(ET395:ET397)</f>
        <v/>
      </c>
      <c r="EU415" s="409">
        <f>AVERAGE(EU395:EU397)</f>
        <v/>
      </c>
      <c r="EV415" s="409">
        <f>AVERAGE(EV395:EV397)</f>
        <v/>
      </c>
      <c r="EW415" s="1225" t="n"/>
      <c r="EX415" s="1225" t="n"/>
      <c r="EY415" s="2703">
        <f>AVERAGE(EY395:EY397)</f>
        <v/>
      </c>
      <c r="EZ415" s="2703">
        <f>+EV415/EQ415*DAY(EO415)</f>
        <v/>
      </c>
      <c r="FA415" s="1227">
        <f>(ET415+EU415)/EQ415</f>
        <v/>
      </c>
      <c r="FB415" s="1227">
        <f>+ES415/(+ES415+ET415+EU415)</f>
        <v/>
      </c>
      <c r="FC415" s="1957">
        <f t="array" ref="FC415">ES415/(SUMPRODUCT(--(CHOOSE({1,2,3},FH415,FX415,GN415)&gt;0),CHOOSE({1,2,3},FH415,FX415,GN415))+EQ415)</f>
        <v/>
      </c>
      <c r="FE415" s="408" t="inlineStr">
        <is>
          <t>Avg Prior 3 Mo</t>
        </is>
      </c>
      <c r="FF415" s="409">
        <f>AVERAGE(FF395:FF397)</f>
        <v/>
      </c>
      <c r="FG415" s="409">
        <f>AVERAGE(FG395:FG397)</f>
        <v/>
      </c>
      <c r="FH415" s="409">
        <f>AVERAGE(FH395:FH397)</f>
        <v/>
      </c>
      <c r="FI415" s="409">
        <f>AVERAGE(FI395:FI397)</f>
        <v/>
      </c>
      <c r="FJ415" s="409">
        <f>AVERAGE(FJ395:FJ397)</f>
        <v/>
      </c>
      <c r="FK415" s="409">
        <f>AVERAGE(FK395:FK397)</f>
        <v/>
      </c>
      <c r="FL415" s="409">
        <f>AVERAGE(FL395:FL397)</f>
        <v/>
      </c>
      <c r="FM415" s="1225" t="n"/>
      <c r="FN415" s="1225" t="n"/>
      <c r="FO415" s="2703">
        <f>AVERAGE(FO395:FO397)</f>
        <v/>
      </c>
      <c r="FP415" s="2703">
        <f>+FL415/FG415*DAY(FE415)</f>
        <v/>
      </c>
      <c r="FQ415" s="1227">
        <f>(FJ415+FK415)/FG415</f>
        <v/>
      </c>
      <c r="FR415" s="1227">
        <f>+FI415/(+FI415+FJ415+FK415)</f>
        <v/>
      </c>
      <c r="FS415" s="1957">
        <f t="array" ref="FS415">FI415/(SUMPRODUCT(--(CHOOSE({1,2,3},FH415,FJ415,FK415)&gt;0),CHOOSE({1,2,3},FH415,FJ415,FK415))+FG415)</f>
        <v/>
      </c>
      <c r="FU415" s="408" t="inlineStr">
        <is>
          <t>Avg Prior 3 Mo</t>
        </is>
      </c>
      <c r="FV415" s="409">
        <f>AVERAGE(FV395:FV397)</f>
        <v/>
      </c>
      <c r="FW415" s="409">
        <f>AVERAGE(FW395:FW397)</f>
        <v/>
      </c>
      <c r="FX415" s="409">
        <f>AVERAGE(FX395:FX397)</f>
        <v/>
      </c>
      <c r="FY415" s="409">
        <f>AVERAGE(FY395:FY397)</f>
        <v/>
      </c>
      <c r="FZ415" s="409">
        <f>AVERAGE(FZ395:FZ397)</f>
        <v/>
      </c>
      <c r="GA415" s="409">
        <f>AVERAGE(GA395:GA397)</f>
        <v/>
      </c>
      <c r="GB415" s="409">
        <f>AVERAGE(GB395:GB397)</f>
        <v/>
      </c>
      <c r="GC415" s="1225" t="n"/>
      <c r="GD415" s="1225" t="n"/>
      <c r="GE415" s="2703">
        <f>AVERAGE(GE395:GE397)</f>
        <v/>
      </c>
      <c r="GF415" s="2703">
        <f>+GB415/FW415*DAY(FU415)</f>
        <v/>
      </c>
      <c r="GG415" s="1227">
        <f>(FZ415+GA415)/FW415</f>
        <v/>
      </c>
      <c r="GH415" s="1227">
        <f>+FY415/(+FY415+FZ415+GA415)</f>
        <v/>
      </c>
      <c r="GI415" s="1957">
        <f t="array" ref="GI415">FY415/(SUMPRODUCT(--(CHOOSE({1,2,3},FX415,FZ415,GA415)&gt;0),CHOOSE({1,2,3},FX415,FZ415,GA415))+FW415)</f>
        <v/>
      </c>
      <c r="GK415" s="408" t="inlineStr">
        <is>
          <t>Avg Prior 3 Mo</t>
        </is>
      </c>
      <c r="GL415" s="409">
        <f>AVERAGE(GL395:GL397)</f>
        <v/>
      </c>
      <c r="GM415" s="409">
        <f>AVERAGE(GM395:GM397)</f>
        <v/>
      </c>
      <c r="GN415" s="409">
        <f>AVERAGE(GN395:GN397)</f>
        <v/>
      </c>
      <c r="GO415" s="409">
        <f>AVERAGE(GO395:GO397)</f>
        <v/>
      </c>
      <c r="GP415" s="409">
        <f>AVERAGE(GP395:GP397)</f>
        <v/>
      </c>
      <c r="GQ415" s="409">
        <f>AVERAGE(GQ395:GQ397)</f>
        <v/>
      </c>
      <c r="GR415" s="409">
        <f>AVERAGE(GR395:GR397)</f>
        <v/>
      </c>
      <c r="GS415" s="1225" t="n"/>
      <c r="GT415" s="1225" t="n"/>
      <c r="GU415" s="2703">
        <f>AVERAGE(GU395:GU397)</f>
        <v/>
      </c>
      <c r="GV415" s="2703">
        <f>+GR415/GM415*DAY(GK415)</f>
        <v/>
      </c>
      <c r="GW415" s="1227">
        <f>(GP415+GQ415)/GM415</f>
        <v/>
      </c>
      <c r="GX415" s="1227">
        <f>+GO415/(+GO415+GP415+GQ415)</f>
        <v/>
      </c>
      <c r="GY415" s="1957">
        <f t="array" ref="GY415">GO415/(SUMPRODUCT(--(CHOOSE({1,2,3},GN415,GP415,GQ415)&gt;0),CHOOSE({1,2,3},GN415,GP415,GQ415))+GM415)</f>
        <v/>
      </c>
    </row>
    <row r="416">
      <c r="A416" s="408" t="inlineStr">
        <is>
          <t>Avg Prior 6 Mo</t>
        </is>
      </c>
      <c r="B416" s="409">
        <f>AVERAGE(B392:B397)</f>
        <v/>
      </c>
      <c r="C416" s="409">
        <f>AVERAGE(C392:C397)</f>
        <v/>
      </c>
      <c r="D416" s="409">
        <f>AVERAGE(D392:D397)</f>
        <v/>
      </c>
      <c r="E416" s="409">
        <f>AVERAGE(E392:E397)</f>
        <v/>
      </c>
      <c r="F416" s="409">
        <f>AVERAGE(F392:F397)</f>
        <v/>
      </c>
      <c r="G416" s="409">
        <f>AVERAGE(G392:G397)</f>
        <v/>
      </c>
      <c r="H416" s="409">
        <f>AVERAGE(H392:H397)</f>
        <v/>
      </c>
      <c r="I416" s="1225" t="n"/>
      <c r="J416" s="1225" t="n"/>
      <c r="K416" s="2703">
        <f>AVERAGE(K392:K397)</f>
        <v/>
      </c>
      <c r="L416" s="2703">
        <f>+H416/C416*DAY(A416)</f>
        <v/>
      </c>
      <c r="M416" s="1227">
        <f>(F416+G416)/C416</f>
        <v/>
      </c>
      <c r="N416" s="1227">
        <f>+E416/(+E416+F416+G416)</f>
        <v/>
      </c>
      <c r="O416" s="1957">
        <f t="array" ref="O416">E416/(SUMPRODUCT(--(CHOOSE({1,2,3},D416,F416,G416)&gt;0),CHOOSE({1,2,3},D416,F416,G416))+C416)</f>
        <v/>
      </c>
      <c r="Q416" s="408" t="inlineStr">
        <is>
          <t>Avg Prior 6 Mo</t>
        </is>
      </c>
      <c r="R416" s="409">
        <f>AVERAGE(R392:R397)</f>
        <v/>
      </c>
      <c r="S416" s="409">
        <f>AVERAGE(S392:S397)</f>
        <v/>
      </c>
      <c r="T416" s="409">
        <f>AVERAGE(T392:T397)</f>
        <v/>
      </c>
      <c r="U416" s="409">
        <f>AVERAGE(U392:U397)</f>
        <v/>
      </c>
      <c r="V416" s="409">
        <f>AVERAGE(V392:V397)</f>
        <v/>
      </c>
      <c r="W416" s="409">
        <f>AVERAGE(W392:W397)</f>
        <v/>
      </c>
      <c r="X416" s="409">
        <f>AVERAGE(X392:X397)</f>
        <v/>
      </c>
      <c r="Y416" s="1225" t="n"/>
      <c r="Z416" s="1225" t="n"/>
      <c r="AA416" s="2703">
        <f>AVERAGE(AA392:AA397)</f>
        <v/>
      </c>
      <c r="AB416" s="2703">
        <f>+X416/S416*DAY(Q416)</f>
        <v/>
      </c>
      <c r="AC416" s="1227">
        <f>(V416+W416)/S416</f>
        <v/>
      </c>
      <c r="AD416" s="1227">
        <f>+U416/(+U416+V416+W416)</f>
        <v/>
      </c>
      <c r="AE416" s="1957">
        <f t="array" ref="AE416">U416/(SUMPRODUCT(--(CHOOSE({1,2,3},T416,V416,W416)&gt;0),CHOOSE({1,2,3},T416,V416,W416))+S416)</f>
        <v/>
      </c>
      <c r="AG416" s="408" t="inlineStr">
        <is>
          <t>Avg Prior 6 Mo</t>
        </is>
      </c>
      <c r="AH416" s="409">
        <f>AVERAGE(AH392:AH397)</f>
        <v/>
      </c>
      <c r="AI416" s="409">
        <f>AVERAGE(AI392:AI397)</f>
        <v/>
      </c>
      <c r="AJ416" s="409">
        <f>AVERAGE(AJ392:AJ397)</f>
        <v/>
      </c>
      <c r="AK416" s="409">
        <f>AVERAGE(AK392:AK397)</f>
        <v/>
      </c>
      <c r="AL416" s="409">
        <f>AVERAGE(AL392:AL397)</f>
        <v/>
      </c>
      <c r="AM416" s="409">
        <f>AVERAGE(AM392:AM397)</f>
        <v/>
      </c>
      <c r="AN416" s="409">
        <f>AVERAGE(AN392:AN397)</f>
        <v/>
      </c>
      <c r="AO416" s="1225" t="n"/>
      <c r="AP416" s="1225" t="n"/>
      <c r="AQ416" s="2703">
        <f>AVERAGE(AQ392:AQ397)</f>
        <v/>
      </c>
      <c r="AR416" s="2703">
        <f>+AN416/AI416*DAY(AG416)</f>
        <v/>
      </c>
      <c r="AS416" s="1227">
        <f>(AL416+AM416)/AI416</f>
        <v/>
      </c>
      <c r="AT416" s="1227">
        <f>+AK416/(+AK416+AL416+AM416)</f>
        <v/>
      </c>
      <c r="AU416" s="1957">
        <f t="array" ref="AU416">AK416/(SUMPRODUCT(--(CHOOSE({1,2,3},AJ416,AL416,AM416)&gt;0),CHOOSE({1,2,3},AJ416,AL416,AM416))+AI416)</f>
        <v/>
      </c>
      <c r="AW416" s="408" t="inlineStr">
        <is>
          <t>Avg Prior 6 Mo</t>
        </is>
      </c>
      <c r="AX416" s="409">
        <f>AVERAGE(AX392:AX397)</f>
        <v/>
      </c>
      <c r="AY416" s="409">
        <f>AVERAGE(AY392:AY397)</f>
        <v/>
      </c>
      <c r="AZ416" s="409">
        <f>AVERAGE(AZ392:AZ397)</f>
        <v/>
      </c>
      <c r="BA416" s="409">
        <f>AVERAGE(BA392:BA397)</f>
        <v/>
      </c>
      <c r="BB416" s="409">
        <f>AVERAGE(BB392:BB397)</f>
        <v/>
      </c>
      <c r="BC416" s="409">
        <f>AVERAGE(BC392:BC397)</f>
        <v/>
      </c>
      <c r="BD416" s="409">
        <f>AVERAGE(BD392:BD397)</f>
        <v/>
      </c>
      <c r="BE416" s="1225" t="n"/>
      <c r="BF416" s="1225" t="n"/>
      <c r="BG416" s="2703">
        <f>AVERAGE(BG392:BG397)</f>
        <v/>
      </c>
      <c r="BH416" s="2703">
        <f>+BD416/AY416*DAY(AW416)</f>
        <v/>
      </c>
      <c r="BI416" s="1227">
        <f>(BB416+BC416)/AY416</f>
        <v/>
      </c>
      <c r="BJ416" s="1227">
        <f>+BA416/(+BA416+BB416+BC416)</f>
        <v/>
      </c>
      <c r="BK416" s="1957">
        <f t="array" ref="BK416">BA416/(SUMPRODUCT(--(CHOOSE({1,2,3},AZ416,BB416,BC416)&gt;0),CHOOSE({1,2,3},AZ416,BB416,BC416))+AY416)</f>
        <v/>
      </c>
      <c r="BM416" s="408" t="inlineStr">
        <is>
          <t>Avg Prior 6 Mo</t>
        </is>
      </c>
      <c r="BN416" s="409">
        <f>AVERAGE(BN392:BN397)</f>
        <v/>
      </c>
      <c r="BO416" s="409">
        <f>AVERAGE(BO392:BO397)</f>
        <v/>
      </c>
      <c r="BP416" s="409">
        <f>AVERAGE(BP392:BP397)</f>
        <v/>
      </c>
      <c r="BQ416" s="409">
        <f>AVERAGE(BQ392:BQ397)</f>
        <v/>
      </c>
      <c r="BR416" s="409">
        <f>AVERAGE(BR392:BR397)</f>
        <v/>
      </c>
      <c r="BS416" s="409">
        <f>AVERAGE(BS392:BS397)</f>
        <v/>
      </c>
      <c r="BT416" s="409">
        <f>AVERAGE(BT392:BT397)</f>
        <v/>
      </c>
      <c r="BU416" s="1225" t="n"/>
      <c r="BV416" s="1225" t="n"/>
      <c r="BW416" s="2703">
        <f>AVERAGE(BW392:BW397)</f>
        <v/>
      </c>
      <c r="BX416" s="2703">
        <f>+BT416/BO416*DAY(BM416)</f>
        <v/>
      </c>
      <c r="BY416" s="1227">
        <f>(BR416+BS416)/BO416</f>
        <v/>
      </c>
      <c r="BZ416" s="1227">
        <f>+BQ416/(+BQ416+BR416+BS416)</f>
        <v/>
      </c>
      <c r="CA416" s="1957">
        <f t="array" ref="CA416">BQ416/(SUMPRODUCT(--(CHOOSE({1,2,3},BP416,BR416,BS416)&gt;0),CHOOSE({1,2,3},BP416,BR416,BS416))+BO416)</f>
        <v/>
      </c>
      <c r="CC416" s="408" t="inlineStr">
        <is>
          <t>Avg Prior 6 Mo</t>
        </is>
      </c>
      <c r="CD416" s="409">
        <f>AVERAGE(CD392:CD397)</f>
        <v/>
      </c>
      <c r="CE416" s="409">
        <f>AVERAGE(CE392:CE397)</f>
        <v/>
      </c>
      <c r="CF416" s="409">
        <f>AVERAGE(CF392:CF397)</f>
        <v/>
      </c>
      <c r="CG416" s="409">
        <f>AVERAGE(CG392:CG397)</f>
        <v/>
      </c>
      <c r="CH416" s="409">
        <f>AVERAGE(CH392:CH397)</f>
        <v/>
      </c>
      <c r="CI416" s="409">
        <f>AVERAGE(CI392:CI397)</f>
        <v/>
      </c>
      <c r="CJ416" s="409">
        <f>AVERAGE(CJ392:CJ397)</f>
        <v/>
      </c>
      <c r="CK416" s="1225" t="n"/>
      <c r="CL416" s="1225" t="n"/>
      <c r="CM416" s="2703">
        <f>AVERAGE(CM392:CM397)</f>
        <v/>
      </c>
      <c r="CN416" s="2703">
        <f>+CJ416/CE416*DAY(CC416)</f>
        <v/>
      </c>
      <c r="CO416" s="1227">
        <f>(CH416+CI416)/CE416</f>
        <v/>
      </c>
      <c r="CP416" s="1227">
        <f>+CG416/(+CG416+CH416+CI416)</f>
        <v/>
      </c>
      <c r="CQ416" s="1957">
        <f t="array" ref="CQ416">CG416/(SUMPRODUCT(--(CHOOSE({1,2,3},CF416,CH416,CI416)&gt;0),CHOOSE({1,2,3},CF416,CH416,CI416))+CE416)</f>
        <v/>
      </c>
      <c r="CS416" s="408" t="inlineStr">
        <is>
          <t>Avg Prior 6 Mo</t>
        </is>
      </c>
      <c r="CT416" s="409">
        <f>AVERAGE(CT392:CT397)</f>
        <v/>
      </c>
      <c r="CU416" s="409">
        <f>AVERAGE(CU392:CU397)</f>
        <v/>
      </c>
      <c r="CV416" s="409">
        <f>AVERAGE(CV392:CV397)</f>
        <v/>
      </c>
      <c r="CW416" s="409">
        <f>AVERAGE(CW392:CW397)</f>
        <v/>
      </c>
      <c r="CX416" s="409">
        <f>AVERAGE(CX392:CX397)</f>
        <v/>
      </c>
      <c r="CY416" s="409">
        <f>AVERAGE(CY392:CY397)</f>
        <v/>
      </c>
      <c r="CZ416" s="409">
        <f>AVERAGE(CZ392:CZ397)</f>
        <v/>
      </c>
      <c r="DA416" s="1225" t="n"/>
      <c r="DB416" s="1225" t="n"/>
      <c r="DC416" s="2703">
        <f>AVERAGE(DC392:DC397)</f>
        <v/>
      </c>
      <c r="DD416" s="2703">
        <f>+CZ416/CU416*DAY(CS416)</f>
        <v/>
      </c>
      <c r="DE416" s="1227">
        <f>(CX416+CY416)/CU416</f>
        <v/>
      </c>
      <c r="DF416" s="1227">
        <f>+CW416/(+CW416+CX416+CY416)</f>
        <v/>
      </c>
      <c r="DG416" s="1957">
        <f t="array" ref="DG416">CW416/(SUMPRODUCT(--(CHOOSE({1,2,3},CV416,CX416,CY416)&gt;0),CHOOSE({1,2,3},CV416,CX416,CY416))+CU416)</f>
        <v/>
      </c>
      <c r="DI416" s="408" t="inlineStr">
        <is>
          <t>Avg Prior 6 Mo</t>
        </is>
      </c>
      <c r="DJ416" s="409">
        <f>AVERAGE(DJ392:DJ397)</f>
        <v/>
      </c>
      <c r="DK416" s="409">
        <f>AVERAGE(DK392:DK397)</f>
        <v/>
      </c>
      <c r="DL416" s="409">
        <f>AVERAGE(DL392:DL397)</f>
        <v/>
      </c>
      <c r="DM416" s="409">
        <f>AVERAGE(DM392:DM397)</f>
        <v/>
      </c>
      <c r="DN416" s="409">
        <f>AVERAGE(DN392:DN397)</f>
        <v/>
      </c>
      <c r="DO416" s="409">
        <f>AVERAGE(DO392:DO397)</f>
        <v/>
      </c>
      <c r="DP416" s="409">
        <f>AVERAGE(DP392:DP397)</f>
        <v/>
      </c>
      <c r="DQ416" s="1225" t="n"/>
      <c r="DR416" s="1225" t="n"/>
      <c r="DS416" s="2703">
        <f>AVERAGE(DS392:DS397)</f>
        <v/>
      </c>
      <c r="DT416" s="2703">
        <f>+DP416/DK416*DAY(DI416)</f>
        <v/>
      </c>
      <c r="DU416" s="1227">
        <f>(DN416+DO416)/DK416</f>
        <v/>
      </c>
      <c r="DV416" s="1227">
        <f>+DM416/(+DM416+DN416+DO416)</f>
        <v/>
      </c>
      <c r="DW416" s="1957">
        <f t="array" ref="DW416">DM416/(SUMPRODUCT(--(CHOOSE({1,2,3},DL416,DN416,DO416)&gt;0),CHOOSE({1,2,3},DL416,DN416,DO416))+DK416)</f>
        <v/>
      </c>
      <c r="DY416" s="408" t="inlineStr">
        <is>
          <t>Avg Prior 6 Mo</t>
        </is>
      </c>
      <c r="DZ416" s="409">
        <f>AVERAGE(DZ392:DZ397)</f>
        <v/>
      </c>
      <c r="EA416" s="409">
        <f>AVERAGE(EA392:EA397)</f>
        <v/>
      </c>
      <c r="EB416" s="409">
        <f>AVERAGE(EB392:EB397)</f>
        <v/>
      </c>
      <c r="EC416" s="409">
        <f>AVERAGE(EC392:EC397)</f>
        <v/>
      </c>
      <c r="ED416" s="409">
        <f>AVERAGE(ED392:ED397)</f>
        <v/>
      </c>
      <c r="EE416" s="409">
        <f>AVERAGE(EE392:EE397)</f>
        <v/>
      </c>
      <c r="EF416" s="409">
        <f>AVERAGE(EF392:EF397)</f>
        <v/>
      </c>
      <c r="EG416" s="1225" t="n"/>
      <c r="EH416" s="1225" t="n"/>
      <c r="EI416" s="2703">
        <f>AVERAGE(EI392:EI397)</f>
        <v/>
      </c>
      <c r="EJ416" s="2703">
        <f>+EF416/EA416*DAY(DY416)</f>
        <v/>
      </c>
      <c r="EK416" s="1227">
        <f>(ED416+EE416)/EA416</f>
        <v/>
      </c>
      <c r="EL416" s="1227">
        <f>+EC416/(+EC416+ED416+EE416)</f>
        <v/>
      </c>
      <c r="EM416" s="1957">
        <f t="array" ref="EM416">EC416/(SUMPRODUCT(--(CHOOSE({1,2,3},EB416,ED416,EE416)&gt;0),CHOOSE({1,2,3},EB416,ED416,EE416))+EA416)</f>
        <v/>
      </c>
      <c r="EO416" s="408" t="inlineStr">
        <is>
          <t>Avg Prior 6 Mo</t>
        </is>
      </c>
      <c r="EP416" s="409">
        <f>AVERAGE(EP392:EP397)</f>
        <v/>
      </c>
      <c r="EQ416" s="409">
        <f>AVERAGE(EQ392:EQ397)</f>
        <v/>
      </c>
      <c r="ER416" s="409">
        <f>AVERAGE(ER392:ER397)</f>
        <v/>
      </c>
      <c r="ES416" s="409">
        <f>AVERAGE(ES392:ES397)</f>
        <v/>
      </c>
      <c r="ET416" s="409">
        <f>AVERAGE(ET392:ET397)</f>
        <v/>
      </c>
      <c r="EU416" s="409">
        <f>AVERAGE(EU392:EU397)</f>
        <v/>
      </c>
      <c r="EV416" s="409">
        <f>AVERAGE(EV392:EV397)</f>
        <v/>
      </c>
      <c r="EW416" s="1225" t="n"/>
      <c r="EX416" s="1225" t="n"/>
      <c r="EY416" s="2703">
        <f>AVERAGE(EY392:EY397)</f>
        <v/>
      </c>
      <c r="EZ416" s="2703">
        <f>+EV416/EQ416*DAY(EO416)</f>
        <v/>
      </c>
      <c r="FA416" s="1227">
        <f>(ET416+EU416)/EQ416</f>
        <v/>
      </c>
      <c r="FB416" s="1227">
        <f>+ES416/(+ES416+ET416+EU416)</f>
        <v/>
      </c>
      <c r="FC416" s="1957">
        <f t="array" ref="FC416">ES416/(SUMPRODUCT(--(CHOOSE({1,2,3},FH416,FX416,GN416)&gt;0),CHOOSE({1,2,3},FH416,FX416,GN416))+EQ416)</f>
        <v/>
      </c>
      <c r="FE416" s="408" t="inlineStr">
        <is>
          <t>Avg Prior 6 Mo</t>
        </is>
      </c>
      <c r="FF416" s="409">
        <f>AVERAGE(FF392:FF397)</f>
        <v/>
      </c>
      <c r="FG416" s="409">
        <f>AVERAGE(FG392:FG397)</f>
        <v/>
      </c>
      <c r="FH416" s="409">
        <f>AVERAGE(FH392:FH397)</f>
        <v/>
      </c>
      <c r="FI416" s="409">
        <f>AVERAGE(FI392:FI397)</f>
        <v/>
      </c>
      <c r="FJ416" s="409">
        <f>AVERAGE(FJ392:FJ397)</f>
        <v/>
      </c>
      <c r="FK416" s="409">
        <f>AVERAGE(FK392:FK397)</f>
        <v/>
      </c>
      <c r="FL416" s="409">
        <f>AVERAGE(FL392:FL397)</f>
        <v/>
      </c>
      <c r="FM416" s="1225" t="n"/>
      <c r="FN416" s="1225" t="n"/>
      <c r="FO416" s="2703">
        <f>AVERAGE(FO392:FO397)</f>
        <v/>
      </c>
      <c r="FP416" s="2703">
        <f>+FL416/FG416*DAY(FE416)</f>
        <v/>
      </c>
      <c r="FQ416" s="1227">
        <f>(FJ416+FK416)/FG416</f>
        <v/>
      </c>
      <c r="FR416" s="1227">
        <f>+FI416/(+FI416+FJ416+FK416)</f>
        <v/>
      </c>
      <c r="FS416" s="1957">
        <f t="array" ref="FS416">FI416/(SUMPRODUCT(--(CHOOSE({1,2,3},FH416,FJ416,FK416)&gt;0),CHOOSE({1,2,3},FH416,FJ416,FK416))+FG416)</f>
        <v/>
      </c>
      <c r="FU416" s="408" t="inlineStr">
        <is>
          <t>Avg Prior 6 Mo</t>
        </is>
      </c>
      <c r="FV416" s="409">
        <f>AVERAGE(FV392:FV397)</f>
        <v/>
      </c>
      <c r="FW416" s="409">
        <f>AVERAGE(FW392:FW397)</f>
        <v/>
      </c>
      <c r="FX416" s="409">
        <f>AVERAGE(FX392:FX397)</f>
        <v/>
      </c>
      <c r="FY416" s="409">
        <f>AVERAGE(FY392:FY397)</f>
        <v/>
      </c>
      <c r="FZ416" s="409">
        <f>AVERAGE(FZ392:FZ397)</f>
        <v/>
      </c>
      <c r="GA416" s="409">
        <f>AVERAGE(GA392:GA397)</f>
        <v/>
      </c>
      <c r="GB416" s="409">
        <f>AVERAGE(GB392:GB397)</f>
        <v/>
      </c>
      <c r="GC416" s="1225" t="n"/>
      <c r="GD416" s="1225" t="n"/>
      <c r="GE416" s="2703">
        <f>AVERAGE(GE392:GE397)</f>
        <v/>
      </c>
      <c r="GF416" s="2703">
        <f>+GB416/FW416*DAY(FU416)</f>
        <v/>
      </c>
      <c r="GG416" s="1227">
        <f>(FZ416+GA416)/FW416</f>
        <v/>
      </c>
      <c r="GH416" s="1227">
        <f>+FY416/(+FY416+FZ416+GA416)</f>
        <v/>
      </c>
      <c r="GI416" s="1957">
        <f t="array" ref="GI416">FY416/(SUMPRODUCT(--(CHOOSE({1,2,3},FX416,FZ416,GA416)&gt;0),CHOOSE({1,2,3},FX416,FZ416,GA416))+FW416)</f>
        <v/>
      </c>
      <c r="GK416" s="408" t="inlineStr">
        <is>
          <t>Avg Prior 6 Mo</t>
        </is>
      </c>
      <c r="GL416" s="409">
        <f>AVERAGE(GL392:GL397)</f>
        <v/>
      </c>
      <c r="GM416" s="409">
        <f>AVERAGE(GM392:GM397)</f>
        <v/>
      </c>
      <c r="GN416" s="409">
        <f>AVERAGE(GN392:GN397)</f>
        <v/>
      </c>
      <c r="GO416" s="409">
        <f>AVERAGE(GO392:GO397)</f>
        <v/>
      </c>
      <c r="GP416" s="409">
        <f>AVERAGE(GP392:GP397)</f>
        <v/>
      </c>
      <c r="GQ416" s="409">
        <f>AVERAGE(GQ392:GQ397)</f>
        <v/>
      </c>
      <c r="GR416" s="409">
        <f>AVERAGE(GR392:GR397)</f>
        <v/>
      </c>
      <c r="GS416" s="1225" t="n"/>
      <c r="GT416" s="1225" t="n"/>
      <c r="GU416" s="2703">
        <f>AVERAGE(GU392:GU397)</f>
        <v/>
      </c>
      <c r="GV416" s="2703">
        <f>+GR416/GM416*DAY(GK416)</f>
        <v/>
      </c>
      <c r="GW416" s="1227">
        <f>(GP416+GQ416)/GM416</f>
        <v/>
      </c>
      <c r="GX416" s="1227">
        <f>+GO416/(+GO416+GP416+GQ416)</f>
        <v/>
      </c>
      <c r="GY416" s="1957">
        <f t="array" ref="GY416">GO416/(SUMPRODUCT(--(CHOOSE({1,2,3},GN416,GP416,GQ416)&gt;0),CHOOSE({1,2,3},GN416,GP416,GQ416))+GM416)</f>
        <v/>
      </c>
    </row>
    <row r="417" ht="16" customHeight="1" thickBot="1">
      <c r="A417" s="410" t="inlineStr">
        <is>
          <t>Avg Prior 12 Mo</t>
        </is>
      </c>
      <c r="B417" s="411">
        <f>AVERAGE(B386:B397)</f>
        <v/>
      </c>
      <c r="C417" s="411">
        <f>AVERAGE(C386:C397)</f>
        <v/>
      </c>
      <c r="D417" s="411">
        <f>AVERAGE(D386:D397)</f>
        <v/>
      </c>
      <c r="E417" s="411">
        <f>AVERAGE(E386:E397)</f>
        <v/>
      </c>
      <c r="F417" s="411">
        <f>AVERAGE(F386:F397)</f>
        <v/>
      </c>
      <c r="G417" s="411">
        <f>AVERAGE(G386:G397)</f>
        <v/>
      </c>
      <c r="H417" s="411">
        <f>AVERAGE(H386:H397)</f>
        <v/>
      </c>
      <c r="I417" s="412" t="n"/>
      <c r="J417" s="412" t="n"/>
      <c r="K417" s="2704">
        <f>AVERAGE(K386:K397)</f>
        <v/>
      </c>
      <c r="L417" s="2704">
        <f>+H417/C417*DAY(A417)</f>
        <v/>
      </c>
      <c r="M417" s="414">
        <f>(F417+G417)/C417</f>
        <v/>
      </c>
      <c r="N417" s="414">
        <f>+E417/(+E417+F417+G417)</f>
        <v/>
      </c>
      <c r="O417" s="1958">
        <f t="array" ref="O417">E417/(SUMPRODUCT(--(CHOOSE({1,2,3},D417,F417,G417)&gt;0),CHOOSE({1,2,3},D417,F417,G417))+C417)</f>
        <v/>
      </c>
      <c r="Q417" s="410" t="inlineStr">
        <is>
          <t>Avg Prior 12 Mo</t>
        </is>
      </c>
      <c r="R417" s="411">
        <f>AVERAGE(R386:R397)</f>
        <v/>
      </c>
      <c r="S417" s="411">
        <f>AVERAGE(S386:S397)</f>
        <v/>
      </c>
      <c r="T417" s="411">
        <f>AVERAGE(T386:T397)</f>
        <v/>
      </c>
      <c r="U417" s="411">
        <f>AVERAGE(U386:U397)</f>
        <v/>
      </c>
      <c r="V417" s="411">
        <f>AVERAGE(V386:V397)</f>
        <v/>
      </c>
      <c r="W417" s="411">
        <f>AVERAGE(W386:W397)</f>
        <v/>
      </c>
      <c r="X417" s="411">
        <f>AVERAGE(X386:X397)</f>
        <v/>
      </c>
      <c r="Y417" s="412" t="n"/>
      <c r="Z417" s="412" t="n"/>
      <c r="AA417" s="2704">
        <f>AVERAGE(AA386:AA397)</f>
        <v/>
      </c>
      <c r="AB417" s="2704">
        <f>+X417/S417*DAY(Q417)</f>
        <v/>
      </c>
      <c r="AC417" s="414">
        <f>(V417+W417)/S417</f>
        <v/>
      </c>
      <c r="AD417" s="414">
        <f>+U417/(+U417+V417+W417)</f>
        <v/>
      </c>
      <c r="AE417" s="1958">
        <f t="array" ref="AE417">U417/(SUMPRODUCT(--(CHOOSE({1,2,3},T417,V417,W417)&gt;0),CHOOSE({1,2,3},T417,V417,W417))+S417)</f>
        <v/>
      </c>
      <c r="AG417" s="410" t="inlineStr">
        <is>
          <t>Avg Prior 12 Mo</t>
        </is>
      </c>
      <c r="AH417" s="411">
        <f>AVERAGE(AH386:AH397)</f>
        <v/>
      </c>
      <c r="AI417" s="411">
        <f>AVERAGE(AI386:AI397)</f>
        <v/>
      </c>
      <c r="AJ417" s="411">
        <f>AVERAGE(AJ386:AJ397)</f>
        <v/>
      </c>
      <c r="AK417" s="411">
        <f>AVERAGE(AK386:AK397)</f>
        <v/>
      </c>
      <c r="AL417" s="411">
        <f>AVERAGE(AL386:AL397)</f>
        <v/>
      </c>
      <c r="AM417" s="411">
        <f>AVERAGE(AM386:AM397)</f>
        <v/>
      </c>
      <c r="AN417" s="411">
        <f>AVERAGE(AN386:AN397)</f>
        <v/>
      </c>
      <c r="AO417" s="412" t="n"/>
      <c r="AP417" s="412" t="n"/>
      <c r="AQ417" s="2704">
        <f>AVERAGE(AQ386:AQ397)</f>
        <v/>
      </c>
      <c r="AR417" s="2704">
        <f>+AN417/AI417*DAY(AG417)</f>
        <v/>
      </c>
      <c r="AS417" s="414">
        <f>(AL417+AM417)/AI417</f>
        <v/>
      </c>
      <c r="AT417" s="414">
        <f>+AK417/(+AK417+AL417+AM417)</f>
        <v/>
      </c>
      <c r="AU417" s="1958">
        <f t="array" ref="AU417">AK417/(SUMPRODUCT(--(CHOOSE({1,2,3},AJ417,AL417,AM417)&gt;0),CHOOSE({1,2,3},AJ417,AL417,AM417))+AI417)</f>
        <v/>
      </c>
      <c r="AW417" s="410" t="inlineStr">
        <is>
          <t>Avg Prior 12 Mo</t>
        </is>
      </c>
      <c r="AX417" s="411">
        <f>AVERAGE(AX386:AX397)</f>
        <v/>
      </c>
      <c r="AY417" s="411">
        <f>AVERAGE(AY386:AY397)</f>
        <v/>
      </c>
      <c r="AZ417" s="411">
        <f>AVERAGE(AZ386:AZ397)</f>
        <v/>
      </c>
      <c r="BA417" s="411">
        <f>AVERAGE(BA386:BA397)</f>
        <v/>
      </c>
      <c r="BB417" s="411">
        <f>AVERAGE(BB386:BB397)</f>
        <v/>
      </c>
      <c r="BC417" s="411">
        <f>AVERAGE(BC386:BC397)</f>
        <v/>
      </c>
      <c r="BD417" s="411">
        <f>AVERAGE(BD386:BD397)</f>
        <v/>
      </c>
      <c r="BE417" s="412" t="n"/>
      <c r="BF417" s="412" t="n"/>
      <c r="BG417" s="2704">
        <f>AVERAGE(BG386:BG397)</f>
        <v/>
      </c>
      <c r="BH417" s="2704">
        <f>+BD417/AY417*DAY(AW417)</f>
        <v/>
      </c>
      <c r="BI417" s="414">
        <f>(BB417+BC417)/AY417</f>
        <v/>
      </c>
      <c r="BJ417" s="414">
        <f>+BA417/(+BA417+BB417+BC417)</f>
        <v/>
      </c>
      <c r="BK417" s="1958">
        <f t="array" ref="BK417">BA417/(SUMPRODUCT(--(CHOOSE({1,2,3},AZ417,BB417,BC417)&gt;0),CHOOSE({1,2,3},AZ417,BB417,BC417))+AY417)</f>
        <v/>
      </c>
      <c r="BM417" s="410" t="inlineStr">
        <is>
          <t>Avg Prior 12 Mo</t>
        </is>
      </c>
      <c r="BN417" s="411">
        <f>AVERAGE(BN386:BN397)</f>
        <v/>
      </c>
      <c r="BO417" s="411">
        <f>AVERAGE(BO386:BO397)</f>
        <v/>
      </c>
      <c r="BP417" s="411">
        <f>AVERAGE(BP386:BP397)</f>
        <v/>
      </c>
      <c r="BQ417" s="411">
        <f>AVERAGE(BQ386:BQ397)</f>
        <v/>
      </c>
      <c r="BR417" s="411">
        <f>AVERAGE(BR386:BR397)</f>
        <v/>
      </c>
      <c r="BS417" s="411">
        <f>AVERAGE(BS386:BS397)</f>
        <v/>
      </c>
      <c r="BT417" s="411">
        <f>AVERAGE(BT386:BT397)</f>
        <v/>
      </c>
      <c r="BU417" s="412" t="n"/>
      <c r="BV417" s="412" t="n"/>
      <c r="BW417" s="2704">
        <f>AVERAGE(BW386:BW397)</f>
        <v/>
      </c>
      <c r="BX417" s="2704">
        <f>+BT417/BO417*DAY(BM417)</f>
        <v/>
      </c>
      <c r="BY417" s="414">
        <f>(BR417+BS417)/BO417</f>
        <v/>
      </c>
      <c r="BZ417" s="414">
        <f>+BQ417/(+BQ417+BR417+BS417)</f>
        <v/>
      </c>
      <c r="CA417" s="1958">
        <f t="array" ref="CA417">BQ417/(SUMPRODUCT(--(CHOOSE({1,2,3},BP417,BR417,BS417)&gt;0),CHOOSE({1,2,3},BP417,BR417,BS417))+BO417)</f>
        <v/>
      </c>
      <c r="CC417" s="410" t="inlineStr">
        <is>
          <t>Avg Prior 12 Mo</t>
        </is>
      </c>
      <c r="CD417" s="411">
        <f>AVERAGE(CD386:CD397)</f>
        <v/>
      </c>
      <c r="CE417" s="411">
        <f>AVERAGE(CE386:CE397)</f>
        <v/>
      </c>
      <c r="CF417" s="411">
        <f>AVERAGE(CF386:CF397)</f>
        <v/>
      </c>
      <c r="CG417" s="411">
        <f>AVERAGE(CG386:CG397)</f>
        <v/>
      </c>
      <c r="CH417" s="411">
        <f>AVERAGE(CH386:CH397)</f>
        <v/>
      </c>
      <c r="CI417" s="411">
        <f>AVERAGE(CI386:CI397)</f>
        <v/>
      </c>
      <c r="CJ417" s="411">
        <f>AVERAGE(CJ386:CJ397)</f>
        <v/>
      </c>
      <c r="CK417" s="412" t="n"/>
      <c r="CL417" s="412" t="n"/>
      <c r="CM417" s="2704">
        <f>AVERAGE(CM386:CM397)</f>
        <v/>
      </c>
      <c r="CN417" s="2704">
        <f>+CJ417/CE417*DAY(CC417)</f>
        <v/>
      </c>
      <c r="CO417" s="414">
        <f>(CH417+CI417)/CE417</f>
        <v/>
      </c>
      <c r="CP417" s="414">
        <f>+CG417/(+CG417+CH417+CI417)</f>
        <v/>
      </c>
      <c r="CQ417" s="1958">
        <f t="array" ref="CQ417">CG417/(SUMPRODUCT(--(CHOOSE({1,2,3},CF417,CH417,CI417)&gt;0),CHOOSE({1,2,3},CF417,CH417,CI417))+CE417)</f>
        <v/>
      </c>
      <c r="CS417" s="410" t="inlineStr">
        <is>
          <t>Avg Prior 12 Mo</t>
        </is>
      </c>
      <c r="CT417" s="411">
        <f>AVERAGE(CT386:CT397)</f>
        <v/>
      </c>
      <c r="CU417" s="411">
        <f>AVERAGE(CU386:CU397)</f>
        <v/>
      </c>
      <c r="CV417" s="411">
        <f>AVERAGE(CV386:CV397)</f>
        <v/>
      </c>
      <c r="CW417" s="411">
        <f>AVERAGE(CW386:CW397)</f>
        <v/>
      </c>
      <c r="CX417" s="411">
        <f>AVERAGE(CX386:CX397)</f>
        <v/>
      </c>
      <c r="CY417" s="411">
        <f>AVERAGE(CY386:CY397)</f>
        <v/>
      </c>
      <c r="CZ417" s="411">
        <f>AVERAGE(CZ386:CZ397)</f>
        <v/>
      </c>
      <c r="DA417" s="412" t="n"/>
      <c r="DB417" s="412" t="n"/>
      <c r="DC417" s="2704">
        <f>AVERAGE(DC386:DC397)</f>
        <v/>
      </c>
      <c r="DD417" s="2704">
        <f>+CZ417/CU417*DAY(CS417)</f>
        <v/>
      </c>
      <c r="DE417" s="414">
        <f>(CX417+CY417)/CU417</f>
        <v/>
      </c>
      <c r="DF417" s="414">
        <f>+CW417/(+CW417+CX417+CY417)</f>
        <v/>
      </c>
      <c r="DG417" s="1958">
        <f t="array" ref="DG417">CW417/(SUMPRODUCT(--(CHOOSE({1,2,3},CV417,CX417,CY417)&gt;0),CHOOSE({1,2,3},CV417,CX417,CY417))+CU417)</f>
        <v/>
      </c>
      <c r="DI417" s="410" t="inlineStr">
        <is>
          <t>Avg Prior 12 Mo</t>
        </is>
      </c>
      <c r="DJ417" s="411">
        <f>AVERAGE(DJ386:DJ397)</f>
        <v/>
      </c>
      <c r="DK417" s="411">
        <f>AVERAGE(DK386:DK397)</f>
        <v/>
      </c>
      <c r="DL417" s="411">
        <f>AVERAGE(DL386:DL397)</f>
        <v/>
      </c>
      <c r="DM417" s="411">
        <f>AVERAGE(DM386:DM397)</f>
        <v/>
      </c>
      <c r="DN417" s="411">
        <f>AVERAGE(DN386:DN397)</f>
        <v/>
      </c>
      <c r="DO417" s="411">
        <f>AVERAGE(DO386:DO397)</f>
        <v/>
      </c>
      <c r="DP417" s="411">
        <f>AVERAGE(DP386:DP397)</f>
        <v/>
      </c>
      <c r="DQ417" s="412" t="n"/>
      <c r="DR417" s="412" t="n"/>
      <c r="DS417" s="2704">
        <f>AVERAGE(DS386:DS397)</f>
        <v/>
      </c>
      <c r="DT417" s="2704">
        <f>+DP417/DK417*DAY(DI417)</f>
        <v/>
      </c>
      <c r="DU417" s="414">
        <f>(DN417+DO417)/DK417</f>
        <v/>
      </c>
      <c r="DV417" s="414">
        <f>+DM417/(+DM417+DN417+DO417)</f>
        <v/>
      </c>
      <c r="DW417" s="1958">
        <f t="array" ref="DW417">DM417/(SUMPRODUCT(--(CHOOSE({1,2,3},DL417,DN417,DO417)&gt;0),CHOOSE({1,2,3},DL417,DN417,DO417))+DK417)</f>
        <v/>
      </c>
      <c r="DY417" s="410" t="inlineStr">
        <is>
          <t>Avg Prior 12 Mo</t>
        </is>
      </c>
      <c r="DZ417" s="411">
        <f>AVERAGE(DZ386:DZ397)</f>
        <v/>
      </c>
      <c r="EA417" s="411">
        <f>AVERAGE(EA386:EA397)</f>
        <v/>
      </c>
      <c r="EB417" s="411">
        <f>AVERAGE(EB386:EB397)</f>
        <v/>
      </c>
      <c r="EC417" s="411">
        <f>AVERAGE(EC386:EC397)</f>
        <v/>
      </c>
      <c r="ED417" s="411">
        <f>AVERAGE(ED386:ED397)</f>
        <v/>
      </c>
      <c r="EE417" s="411">
        <f>AVERAGE(EE386:EE397)</f>
        <v/>
      </c>
      <c r="EF417" s="411">
        <f>AVERAGE(EF386:EF397)</f>
        <v/>
      </c>
      <c r="EG417" s="412" t="n"/>
      <c r="EH417" s="412" t="n"/>
      <c r="EI417" s="2704">
        <f>AVERAGE(EI386:EI397)</f>
        <v/>
      </c>
      <c r="EJ417" s="2704">
        <f>+EF417/EA417*DAY(DY417)</f>
        <v/>
      </c>
      <c r="EK417" s="414">
        <f>(ED417+EE417)/EA417</f>
        <v/>
      </c>
      <c r="EL417" s="414">
        <f>+EC417/(+EC417+ED417+EE417)</f>
        <v/>
      </c>
      <c r="EM417" s="1958">
        <f t="array" ref="EM417">EC417/(SUMPRODUCT(--(CHOOSE({1,2,3},EB417,ED417,EE417)&gt;0),CHOOSE({1,2,3},EB417,ED417,EE417))+EA417)</f>
        <v/>
      </c>
      <c r="EO417" s="410" t="inlineStr">
        <is>
          <t>Avg Prior 12 Mo</t>
        </is>
      </c>
      <c r="EP417" s="411">
        <f>AVERAGE(EP386:EP397)</f>
        <v/>
      </c>
      <c r="EQ417" s="411">
        <f>AVERAGE(EQ386:EQ397)</f>
        <v/>
      </c>
      <c r="ER417" s="411">
        <f>AVERAGE(ER386:ER397)</f>
        <v/>
      </c>
      <c r="ES417" s="411">
        <f>AVERAGE(ES386:ES397)</f>
        <v/>
      </c>
      <c r="ET417" s="411">
        <f>AVERAGE(ET386:ET397)</f>
        <v/>
      </c>
      <c r="EU417" s="411">
        <f>AVERAGE(EU386:EU397)</f>
        <v/>
      </c>
      <c r="EV417" s="411">
        <f>AVERAGE(EV386:EV397)</f>
        <v/>
      </c>
      <c r="EW417" s="412" t="n"/>
      <c r="EX417" s="412" t="n"/>
      <c r="EY417" s="2704">
        <f>AVERAGE(EY386:EY397)</f>
        <v/>
      </c>
      <c r="EZ417" s="2704">
        <f>+EV417/EQ417*DAY(EO417)</f>
        <v/>
      </c>
      <c r="FA417" s="414">
        <f>(ET417+EU417)/EQ417</f>
        <v/>
      </c>
      <c r="FB417" s="414">
        <f>+ES417/(+ES417+ET417+EU417)</f>
        <v/>
      </c>
      <c r="FC417" s="1958">
        <f t="array" ref="FC417">ES417/(SUMPRODUCT(--(CHOOSE({1,2,3},FH417,FX417,GN417)&gt;0),CHOOSE({1,2,3},FH417,FX417,GN417))+EQ417)</f>
        <v/>
      </c>
      <c r="FE417" s="410" t="inlineStr">
        <is>
          <t>Avg Prior 12 Mo</t>
        </is>
      </c>
      <c r="FF417" s="411">
        <f>AVERAGE(FF386:FF397)</f>
        <v/>
      </c>
      <c r="FG417" s="411">
        <f>AVERAGE(FG386:FG397)</f>
        <v/>
      </c>
      <c r="FH417" s="411">
        <f>AVERAGE(FH386:FH397)</f>
        <v/>
      </c>
      <c r="FI417" s="411">
        <f>AVERAGE(FI386:FI397)</f>
        <v/>
      </c>
      <c r="FJ417" s="411">
        <f>AVERAGE(FJ386:FJ397)</f>
        <v/>
      </c>
      <c r="FK417" s="411">
        <f>AVERAGE(FK386:FK397)</f>
        <v/>
      </c>
      <c r="FL417" s="411">
        <f>AVERAGE(FL386:FL397)</f>
        <v/>
      </c>
      <c r="FM417" s="412" t="n"/>
      <c r="FN417" s="412" t="n"/>
      <c r="FO417" s="2704">
        <f>AVERAGE(FO386:FO397)</f>
        <v/>
      </c>
      <c r="FP417" s="2704">
        <f>+FL417/FG417*DAY(FE417)</f>
        <v/>
      </c>
      <c r="FQ417" s="414">
        <f>(FJ417+FK417)/FG417</f>
        <v/>
      </c>
      <c r="FR417" s="414">
        <f>+FI417/(+FI417+FJ417+FK417)</f>
        <v/>
      </c>
      <c r="FS417" s="1958">
        <f t="array" ref="FS417">FI417/(SUMPRODUCT(--(CHOOSE({1,2,3},FH417,FJ417,FK417)&gt;0),CHOOSE({1,2,3},FH417,FJ417,FK417))+FG417)</f>
        <v/>
      </c>
      <c r="FU417" s="410" t="inlineStr">
        <is>
          <t>Avg Prior 12 Mo</t>
        </is>
      </c>
      <c r="FV417" s="411">
        <f>AVERAGE(FV386:FV397)</f>
        <v/>
      </c>
      <c r="FW417" s="411">
        <f>AVERAGE(FW386:FW397)</f>
        <v/>
      </c>
      <c r="FX417" s="411">
        <f>AVERAGE(FX386:FX397)</f>
        <v/>
      </c>
      <c r="FY417" s="411">
        <f>AVERAGE(FY386:FY397)</f>
        <v/>
      </c>
      <c r="FZ417" s="411">
        <f>AVERAGE(FZ386:FZ397)</f>
        <v/>
      </c>
      <c r="GA417" s="411">
        <f>AVERAGE(GA386:GA397)</f>
        <v/>
      </c>
      <c r="GB417" s="411">
        <f>AVERAGE(GB386:GB397)</f>
        <v/>
      </c>
      <c r="GC417" s="412" t="n"/>
      <c r="GD417" s="412" t="n"/>
      <c r="GE417" s="2704">
        <f>AVERAGE(GE386:GE397)</f>
        <v/>
      </c>
      <c r="GF417" s="2704">
        <f>+GB417/FW417*DAY(FU417)</f>
        <v/>
      </c>
      <c r="GG417" s="414">
        <f>(FZ417+GA417)/FW417</f>
        <v/>
      </c>
      <c r="GH417" s="414">
        <f>+FY417/(+FY417+FZ417+GA417)</f>
        <v/>
      </c>
      <c r="GI417" s="1958">
        <f t="array" ref="GI417">FY417/(SUMPRODUCT(--(CHOOSE({1,2,3},FX417,FZ417,GA417)&gt;0),CHOOSE({1,2,3},FX417,FZ417,GA417))+FW417)</f>
        <v/>
      </c>
      <c r="GK417" s="410" t="inlineStr">
        <is>
          <t>Avg Prior 12 Mo</t>
        </is>
      </c>
      <c r="GL417" s="411">
        <f>AVERAGE(GL386:GL397)</f>
        <v/>
      </c>
      <c r="GM417" s="411">
        <f>AVERAGE(GM386:GM397)</f>
        <v/>
      </c>
      <c r="GN417" s="411">
        <f>AVERAGE(GN386:GN397)</f>
        <v/>
      </c>
      <c r="GO417" s="411">
        <f>AVERAGE(GO386:GO397)</f>
        <v/>
      </c>
      <c r="GP417" s="411">
        <f>AVERAGE(GP386:GP397)</f>
        <v/>
      </c>
      <c r="GQ417" s="411">
        <f>AVERAGE(GQ386:GQ397)</f>
        <v/>
      </c>
      <c r="GR417" s="411">
        <f>AVERAGE(GR386:GR397)</f>
        <v/>
      </c>
      <c r="GS417" s="412" t="n"/>
      <c r="GT417" s="412" t="n"/>
      <c r="GU417" s="2704">
        <f>AVERAGE(GU386:GU397)</f>
        <v/>
      </c>
      <c r="GV417" s="2704">
        <f>+GR417/GM417*DAY(GK417)</f>
        <v/>
      </c>
      <c r="GW417" s="414">
        <f>(GP417+GQ417)/GM417</f>
        <v/>
      </c>
      <c r="GX417" s="414">
        <f>+GO417/(+GO417+GP417+GQ417)</f>
        <v/>
      </c>
      <c r="GY417" s="1958">
        <f t="array" ref="GY417">GO417/(SUMPRODUCT(--(CHOOSE({1,2,3},GN417,GP417,GQ417)&gt;0),CHOOSE({1,2,3},GN417,GP417,GQ417))+GM417)</f>
        <v/>
      </c>
    </row>
  </sheetData>
  <mergeCells count="1">
    <mergeCell ref="A6:O10"/>
  </mergeCells>
  <hyperlinks>
    <hyperlink ref="Q1" location="'X2  Index'!A1" display="Return to index"/>
  </hyperlinks>
  <printOptions horizontalCentered="1"/>
  <pageMargins left="0.2" right="0.2" top="0.5" bottom="0.5" header="0.3" footer="0.3"/>
  <pageSetup orientation="landscape" scale="70" fitToHeight="2"/>
  <headerFooter>
    <oddHeader>&amp;RPerformed by West Fork Advisory Services, LLC&amp;LPerformed for Enter Lender</oddHeader>
    <oddFooter>&amp;L&amp;F&amp;CRestricted and Confidential&amp;R&amp;A</oddFooter>
    <evenHeader/>
    <evenFooter/>
    <firstHeader/>
    <firstFooter/>
  </headerFooter>
</worksheet>
</file>

<file path=xl/worksheets/sheet27.xml><?xml version="1.0" encoding="utf-8"?>
<worksheet xmlns="http://schemas.openxmlformats.org/spreadsheetml/2006/main">
  <sheetPr codeName="Sheet24">
    <outlinePr summaryBelow="1" summaryRight="1"/>
    <pageSetUpPr/>
  </sheetPr>
  <dimension ref="A1:W44"/>
  <sheetViews>
    <sheetView showGridLines="0" view="pageBreakPreview" topLeftCell="A2" zoomScaleNormal="70" zoomScaleSheetLayoutView="100" workbookViewId="0">
      <selection activeCell="A6" sqref="A6:R8"/>
    </sheetView>
  </sheetViews>
  <sheetFormatPr baseColWidth="10" defaultColWidth="9.33203125" defaultRowHeight="15"/>
  <cols>
    <col width="14.6640625" customWidth="1" min="1" max="1"/>
    <col width="11.33203125" customWidth="1" min="2" max="12"/>
    <col width="9" customWidth="1" min="13" max="13"/>
    <col width="7.6640625" customWidth="1" min="14" max="14"/>
    <col width="9.6640625" bestFit="1" customWidth="1" min="15" max="15"/>
    <col width="7.6640625" customWidth="1" min="16" max="16"/>
    <col width="8" customWidth="1" min="17" max="18"/>
  </cols>
  <sheetData>
    <row r="1">
      <c r="A1" s="200">
        <f>+'X1  ReportCoverPage'!D9</f>
        <v/>
      </c>
      <c r="B1" s="1068" t="n"/>
      <c r="D1" s="1083" t="n"/>
      <c r="E1" s="1083" t="n"/>
      <c r="F1" s="1083" t="n"/>
      <c r="G1" s="1083" t="n"/>
      <c r="H1" s="1083" t="n"/>
      <c r="I1" s="1083" t="n"/>
      <c r="J1" s="1083" t="n"/>
      <c r="K1" s="1083" t="n"/>
      <c r="L1" s="1083" t="n"/>
      <c r="M1" s="1083" t="n"/>
      <c r="N1" s="1083" t="n"/>
      <c r="O1" s="1083" t="n"/>
      <c r="P1" s="1083" t="n"/>
      <c r="Q1" s="1083" t="n"/>
      <c r="R1" s="1083" t="n"/>
      <c r="T1" s="1857" t="inlineStr">
        <is>
          <t>Return to index</t>
        </is>
      </c>
    </row>
    <row r="2">
      <c r="A2" s="1142">
        <f>'X2  Index'!A3</f>
        <v/>
      </c>
      <c r="B2" s="1068" t="n"/>
      <c r="D2" s="1083" t="n"/>
      <c r="E2" s="1083" t="n"/>
      <c r="F2" s="1083" t="n"/>
      <c r="G2" s="1083" t="n"/>
      <c r="H2" s="1083" t="n"/>
      <c r="I2" s="1083" t="n"/>
      <c r="J2" s="1083" t="n"/>
      <c r="K2" s="1083" t="n"/>
      <c r="L2" s="1083" t="n"/>
      <c r="M2" s="1083" t="n"/>
      <c r="N2" s="1083" t="n"/>
      <c r="O2" s="1083" t="n"/>
      <c r="P2" s="1083" t="n"/>
      <c r="Q2" s="1083" t="n"/>
      <c r="R2" s="1083" t="n"/>
      <c r="T2" s="1857" t="n"/>
    </row>
    <row r="3">
      <c r="A3" s="353" t="inlineStr">
        <is>
          <t>Accounts Receivable Statistics (__ months)</t>
        </is>
      </c>
      <c r="D3" s="1083" t="n"/>
      <c r="E3" s="1083" t="n"/>
      <c r="F3" s="1083" t="n"/>
      <c r="G3" s="1083" t="n"/>
      <c r="H3" s="1083" t="n"/>
      <c r="I3" s="1083" t="n"/>
      <c r="J3" s="1083" t="n"/>
      <c r="K3" s="1083" t="n"/>
      <c r="L3" s="1083" t="n"/>
      <c r="M3" s="1083" t="n"/>
      <c r="N3" s="1083" t="n"/>
      <c r="O3" s="1083" t="n"/>
      <c r="P3" s="1083" t="n"/>
      <c r="Q3" s="1083" t="n"/>
      <c r="R3" s="1083" t="n"/>
    </row>
    <row r="4">
      <c r="A4" s="353" t="n"/>
      <c r="D4" s="1083" t="n"/>
      <c r="E4" s="1083" t="n"/>
      <c r="F4" s="1083" t="n"/>
      <c r="G4" s="1083" t="n"/>
      <c r="H4" s="1083" t="n"/>
      <c r="I4" s="1083" t="n"/>
      <c r="J4" s="1083" t="n"/>
      <c r="K4" s="1083" t="n"/>
      <c r="L4" s="1083" t="n"/>
      <c r="M4" s="1083" t="n"/>
      <c r="N4" s="1083" t="n"/>
      <c r="O4" s="1083" t="n"/>
      <c r="P4" s="1083" t="n"/>
      <c r="Q4" s="1083" t="n"/>
      <c r="R4" s="1083" t="n"/>
    </row>
    <row r="5" ht="16" customHeight="1" thickBot="1">
      <c r="A5" s="353" t="inlineStr">
        <is>
          <t>Comments:</t>
        </is>
      </c>
      <c r="D5" s="1083" t="n"/>
      <c r="E5" s="1083" t="n"/>
      <c r="F5" s="1083" t="n"/>
      <c r="G5" s="1083" t="n"/>
      <c r="H5" s="1083" t="n"/>
      <c r="I5" s="1083" t="n"/>
      <c r="J5" s="1083" t="n"/>
      <c r="K5" s="1083" t="n"/>
      <c r="L5" s="1083" t="n"/>
      <c r="M5" s="1083" t="n"/>
      <c r="N5" s="1083" t="n"/>
      <c r="O5" s="1083" t="n"/>
      <c r="P5" s="1083" t="n"/>
      <c r="Q5" s="1083" t="n"/>
      <c r="R5" s="1083" t="n"/>
    </row>
    <row r="6">
      <c r="A6" s="2698" t="inlineStr">
        <is>
          <t>1.)</t>
        </is>
      </c>
      <c r="B6" s="1123" t="n"/>
      <c r="C6" s="1123" t="n"/>
      <c r="D6" s="1123" t="n"/>
      <c r="E6" s="1123" t="n"/>
      <c r="F6" s="1123" t="n"/>
      <c r="G6" s="1123" t="n"/>
      <c r="H6" s="1123" t="n"/>
      <c r="I6" s="1123" t="n"/>
      <c r="J6" s="1123" t="n"/>
      <c r="K6" s="1123" t="n"/>
      <c r="L6" s="1123" t="n"/>
      <c r="M6" s="1123" t="n"/>
      <c r="N6" s="1123" t="n"/>
      <c r="O6" s="1123" t="n"/>
      <c r="P6" s="1123" t="n"/>
      <c r="Q6" s="1123" t="n"/>
      <c r="R6" s="1146" t="n"/>
      <c r="W6" t="inlineStr">
        <is>
          <t>Notes: (Delete when done)</t>
        </is>
      </c>
    </row>
    <row r="7">
      <c r="A7" s="2385" t="n"/>
      <c r="R7" s="834" t="n"/>
      <c r="W7" t="inlineStr">
        <is>
          <t>The Accounts Receivable Statistics schedule is designed to identify trends in revenue, collections, turnover, and realization (cash-to-credits and cash-to-charges ratios).  Another purpose is to serve as a reasonableness check on the Static Pool test results.  Any significant fluctuations in period-to-period values or apparent trends should be investigated to obtain explanations and determine causes, as applicable.</t>
        </is>
      </c>
    </row>
    <row r="8" ht="16" customHeight="1" thickBot="1">
      <c r="A8" s="835" t="n"/>
      <c r="B8" s="836" t="n"/>
      <c r="C8" s="836" t="n"/>
      <c r="D8" s="836" t="n"/>
      <c r="E8" s="836" t="n"/>
      <c r="F8" s="836" t="n"/>
      <c r="G8" s="836" t="n"/>
      <c r="H8" s="836" t="n"/>
      <c r="I8" s="836" t="n"/>
      <c r="J8" s="836" t="n"/>
      <c r="K8" s="836" t="n"/>
      <c r="L8" s="836" t="n"/>
      <c r="M8" s="836" t="n"/>
      <c r="N8" s="836" t="n"/>
      <c r="O8" s="836" t="n"/>
      <c r="P8" s="836" t="n"/>
      <c r="Q8" s="836" t="n"/>
      <c r="R8" s="837" t="n"/>
      <c r="W8" t="inlineStr">
        <is>
          <t>Balances and activity are entered from client records and various measures are calculated by the spreadsheet.  Historical information for the most recent 24 months, or as many months as feasible, are obtained.</t>
        </is>
      </c>
    </row>
    <row r="9" ht="16" customHeight="1" thickBot="1">
      <c r="W9" t="inlineStr">
        <is>
          <t>The most salient findings are:</t>
        </is>
      </c>
    </row>
    <row r="10">
      <c r="A10" s="1295" t="n"/>
      <c r="B10" s="911" t="inlineStr">
        <is>
          <t>Acct Rec</t>
        </is>
      </c>
      <c r="C10" s="911" t="n"/>
      <c r="D10" s="911" t="inlineStr">
        <is>
          <t>Billing</t>
        </is>
      </c>
      <c r="E10" s="911" t="n"/>
      <c r="F10" s="911" t="n"/>
      <c r="G10" s="911" t="n"/>
      <c r="H10" s="911" t="inlineStr">
        <is>
          <t>Bad</t>
        </is>
      </c>
      <c r="I10" s="911" t="n"/>
      <c r="J10" s="911" t="inlineStr">
        <is>
          <t>Acct Rec</t>
        </is>
      </c>
      <c r="K10" s="911" t="inlineStr">
        <is>
          <t>Accts Rec</t>
        </is>
      </c>
      <c r="L10" s="912" t="n"/>
      <c r="M10" s="911" t="inlineStr">
        <is>
          <t>A/R</t>
        </is>
      </c>
      <c r="N10" s="911" t="n"/>
      <c r="O10" s="912" t="n"/>
      <c r="P10" s="912" t="n"/>
      <c r="Q10" s="415" t="inlineStr">
        <is>
          <t>Cash to</t>
        </is>
      </c>
      <c r="R10" s="1296" t="inlineStr">
        <is>
          <t>Cash to</t>
        </is>
      </c>
      <c r="W10" t="inlineStr">
        <is>
          <t xml:space="preserve">  &lt;talk about trends in charges and collections&gt;</t>
        </is>
      </c>
    </row>
    <row r="11">
      <c r="A11" s="397" t="n"/>
      <c r="B11" s="398" t="inlineStr">
        <is>
          <t>Balance</t>
        </is>
      </c>
      <c r="C11" s="398" t="inlineStr">
        <is>
          <t>Gross</t>
        </is>
      </c>
      <c r="D11" s="398" t="inlineStr">
        <is>
          <t>Contractual</t>
        </is>
      </c>
      <c r="E11" s="398" t="inlineStr">
        <is>
          <t>Net</t>
        </is>
      </c>
      <c r="F11" s="398" t="inlineStr">
        <is>
          <t>Other</t>
        </is>
      </c>
      <c r="G11" s="398" t="inlineStr">
        <is>
          <t>Cash</t>
        </is>
      </c>
      <c r="H11" s="398" t="inlineStr">
        <is>
          <t>Debt</t>
        </is>
      </c>
      <c r="I11" s="398" t="inlineStr">
        <is>
          <t>Other</t>
        </is>
      </c>
      <c r="J11" s="398" t="inlineStr">
        <is>
          <t>Balance</t>
        </is>
      </c>
      <c r="K11" s="398" t="inlineStr">
        <is>
          <t>Per</t>
        </is>
      </c>
      <c r="L11" s="399" t="n"/>
      <c r="M11" s="398" t="inlineStr">
        <is>
          <t>Turnover</t>
        </is>
      </c>
      <c r="N11" s="398" t="n"/>
      <c r="O11" s="398" t="n"/>
      <c r="P11" s="398" t="inlineStr">
        <is>
          <t>Cash to</t>
        </is>
      </c>
      <c r="Q11" s="417" t="inlineStr">
        <is>
          <t>Net</t>
        </is>
      </c>
      <c r="R11" s="527" t="inlineStr">
        <is>
          <t>Gross</t>
        </is>
      </c>
      <c r="W11" t="inlineStr">
        <is>
          <t xml:space="preserve">  &lt;talk about changes in C/A as a % of charges&gt;</t>
        </is>
      </c>
    </row>
    <row r="12" ht="16" customHeight="1" thickBot="1">
      <c r="A12" s="401" t="inlineStr">
        <is>
          <t>Month</t>
        </is>
      </c>
      <c r="B12" s="402" t="inlineStr">
        <is>
          <t>BOM</t>
        </is>
      </c>
      <c r="C12" s="402" t="inlineStr">
        <is>
          <t>Charges</t>
        </is>
      </c>
      <c r="D12" s="402" t="inlineStr">
        <is>
          <t>Allowances</t>
        </is>
      </c>
      <c r="E12" s="402" t="inlineStr">
        <is>
          <t>Charges</t>
        </is>
      </c>
      <c r="F12" s="402" t="inlineStr">
        <is>
          <t>Debits</t>
        </is>
      </c>
      <c r="G12" s="402" t="inlineStr">
        <is>
          <t>Receipts</t>
        </is>
      </c>
      <c r="H12" s="402" t="inlineStr">
        <is>
          <t>W/O's</t>
        </is>
      </c>
      <c r="I12" s="402" t="inlineStr">
        <is>
          <t>Credits</t>
        </is>
      </c>
      <c r="J12" s="402" t="inlineStr">
        <is>
          <t>EOM</t>
        </is>
      </c>
      <c r="K12" s="402" t="inlineStr">
        <is>
          <t>Agings</t>
        </is>
      </c>
      <c r="L12" s="402" t="inlineStr">
        <is>
          <t>Difference</t>
        </is>
      </c>
      <c r="M12" s="402" t="inlineStr">
        <is>
          <t>Days</t>
        </is>
      </c>
      <c r="N12" s="402" t="inlineStr">
        <is>
          <t>DSO</t>
        </is>
      </c>
      <c r="O12" s="402" t="inlineStr">
        <is>
          <t>Dilution%</t>
        </is>
      </c>
      <c r="P12" s="402" t="inlineStr">
        <is>
          <t>Credits</t>
        </is>
      </c>
      <c r="Q12" s="418" t="inlineStr">
        <is>
          <t>Charges</t>
        </is>
      </c>
      <c r="R12" s="528" t="inlineStr">
        <is>
          <t>Charges</t>
        </is>
      </c>
      <c r="W12" t="inlineStr">
        <is>
          <t xml:space="preserve">  &lt;talk about large write-offs &amp; adjustments&gt;</t>
        </is>
      </c>
    </row>
    <row r="13" ht="16" customHeight="1" thickTop="1">
      <c r="A13" s="2699">
        <f>EOMONTH(A14,-1)</f>
        <v/>
      </c>
      <c r="B13" s="405" t="n">
        <v>0</v>
      </c>
      <c r="C13" s="405" t="n">
        <v>0</v>
      </c>
      <c r="D13" s="405" t="n">
        <v>0</v>
      </c>
      <c r="E13" s="405">
        <f>+C13-D13</f>
        <v/>
      </c>
      <c r="F13" s="405" t="n">
        <v>0</v>
      </c>
      <c r="G13" s="405" t="n">
        <v>0</v>
      </c>
      <c r="H13" s="405" t="n">
        <v>0</v>
      </c>
      <c r="I13" s="405" t="n">
        <v>0</v>
      </c>
      <c r="J13" s="405">
        <f>+B13+C13-D13+F13-G13-H13-I13</f>
        <v/>
      </c>
      <c r="K13" s="405" t="n">
        <v>0</v>
      </c>
      <c r="L13" s="405">
        <f>+J13-K13</f>
        <v/>
      </c>
      <c r="M13" s="2705">
        <f>(+C13-F13-G13-H13-I13)/((+B13+J13)/2)*DAY(A13)</f>
        <v/>
      </c>
      <c r="N13" s="2705">
        <f>+J13/C13*DAY(A13)</f>
        <v/>
      </c>
      <c r="O13" s="420">
        <f>(+H13+I13)/E13</f>
        <v/>
      </c>
      <c r="P13" s="420">
        <f>+G13/(+G13+H13+I13)</f>
        <v/>
      </c>
      <c r="Q13" s="420">
        <f>+G13/E13</f>
        <v/>
      </c>
      <c r="R13" s="421">
        <f>G13/C13</f>
        <v/>
      </c>
      <c r="W13" t="inlineStr">
        <is>
          <t xml:space="preserve">  &lt;explain the nature of other debits and other credits&gt;</t>
        </is>
      </c>
    </row>
    <row r="14">
      <c r="A14" s="2699">
        <f>EOMONTH(A15,-1)</f>
        <v/>
      </c>
      <c r="B14" s="405">
        <f>+J13</f>
        <v/>
      </c>
      <c r="C14" s="405" t="n">
        <v>0</v>
      </c>
      <c r="D14" s="405" t="n">
        <v>0</v>
      </c>
      <c r="E14" s="405">
        <f>+C14-D14</f>
        <v/>
      </c>
      <c r="F14" s="405" t="n">
        <v>0</v>
      </c>
      <c r="G14" s="405" t="n">
        <v>0</v>
      </c>
      <c r="H14" s="405" t="n">
        <v>0</v>
      </c>
      <c r="I14" s="405" t="n">
        <v>0</v>
      </c>
      <c r="J14" s="405">
        <f>+B14+C14-D14+F14-G14-H14-I14</f>
        <v/>
      </c>
      <c r="K14" s="405" t="n">
        <v>0</v>
      </c>
      <c r="L14" s="405">
        <f>+J14-K14</f>
        <v/>
      </c>
      <c r="M14" s="2705">
        <f>+B14/(G14+I14)*30</f>
        <v/>
      </c>
      <c r="N14" s="2705">
        <f>+J14/E14*30</f>
        <v/>
      </c>
      <c r="O14" s="420">
        <f>(+H14+I14)/E14</f>
        <v/>
      </c>
      <c r="P14" s="420">
        <f>+G14/(+G14+H14+I14)</f>
        <v/>
      </c>
      <c r="Q14" s="420">
        <f>+G14/E14</f>
        <v/>
      </c>
      <c r="R14" s="421">
        <f>G14/C14</f>
        <v/>
      </c>
      <c r="W14" t="inlineStr">
        <is>
          <t xml:space="preserve">  &lt;talk about trends in turnover days &amp; DSO&gt;</t>
        </is>
      </c>
    </row>
    <row r="15">
      <c r="A15" s="2699">
        <f>EOMONTH(A16,-1)</f>
        <v/>
      </c>
      <c r="B15" s="405">
        <f>+J14</f>
        <v/>
      </c>
      <c r="C15" s="405" t="n">
        <v>0</v>
      </c>
      <c r="D15" s="405" t="n">
        <v>0</v>
      </c>
      <c r="E15" s="405">
        <f>+C15-D15</f>
        <v/>
      </c>
      <c r="F15" s="405" t="n">
        <v>0</v>
      </c>
      <c r="G15" s="405" t="n">
        <v>0</v>
      </c>
      <c r="H15" s="405" t="n">
        <v>0</v>
      </c>
      <c r="I15" s="405" t="n">
        <v>0</v>
      </c>
      <c r="J15" s="405">
        <f>+B15+C15-D15+F15-G15-H15-I15</f>
        <v/>
      </c>
      <c r="K15" s="405" t="n">
        <v>0</v>
      </c>
      <c r="L15" s="405">
        <f>+J15-K15</f>
        <v/>
      </c>
      <c r="M15" s="2705">
        <f>+B15/(G15+I15)*30</f>
        <v/>
      </c>
      <c r="N15" s="2705">
        <f>+J15/E15*30</f>
        <v/>
      </c>
      <c r="O15" s="420">
        <f>(+H15+I15)/E15</f>
        <v/>
      </c>
      <c r="P15" s="420">
        <f>+G15/(+G15+H15+I15)</f>
        <v/>
      </c>
      <c r="Q15" s="420">
        <f>+G15/E15</f>
        <v/>
      </c>
      <c r="R15" s="421">
        <f>G15/C15</f>
        <v/>
      </c>
      <c r="W15" t="inlineStr">
        <is>
          <t xml:space="preserve">  &lt;talk about trends in cash-to-credits and cash-to-charges&gt;</t>
        </is>
      </c>
    </row>
    <row r="16">
      <c r="A16" s="2699">
        <f>EOMONTH(A17,-1)</f>
        <v/>
      </c>
      <c r="B16" s="405">
        <f>+J15</f>
        <v/>
      </c>
      <c r="C16" s="405" t="n">
        <v>0</v>
      </c>
      <c r="D16" s="405" t="n">
        <v>0</v>
      </c>
      <c r="E16" s="405">
        <f>+C16-D16</f>
        <v/>
      </c>
      <c r="F16" s="405" t="n">
        <v>0</v>
      </c>
      <c r="G16" s="405" t="n">
        <v>0</v>
      </c>
      <c r="H16" s="405" t="n">
        <v>0</v>
      </c>
      <c r="I16" s="405" t="n">
        <v>0</v>
      </c>
      <c r="J16" s="405">
        <f>+B16+C16-D16+F16-G16-H16-I16</f>
        <v/>
      </c>
      <c r="K16" s="405" t="n">
        <v>0</v>
      </c>
      <c r="L16" s="405">
        <f>+J16-K16</f>
        <v/>
      </c>
      <c r="M16" s="2705">
        <f>+B16/(G16+I16)*30</f>
        <v/>
      </c>
      <c r="N16" s="2705">
        <f>+J16/E16*30</f>
        <v/>
      </c>
      <c r="O16" s="420">
        <f>(+H16+I16)/E16</f>
        <v/>
      </c>
      <c r="P16" s="420">
        <f>+G16/(+G16+H16+I16)</f>
        <v/>
      </c>
      <c r="Q16" s="420">
        <f>+G16/E16</f>
        <v/>
      </c>
      <c r="R16" s="421">
        <f>G16/C16</f>
        <v/>
      </c>
      <c r="W16" t="inlineStr">
        <is>
          <t xml:space="preserve">(Replace these bullets with client specific commentary)  </t>
        </is>
      </c>
    </row>
    <row r="17">
      <c r="A17" s="2699">
        <f>EOMONTH(A18,-1)</f>
        <v/>
      </c>
      <c r="B17" s="405">
        <f>+J16</f>
        <v/>
      </c>
      <c r="C17" s="405" t="n">
        <v>0</v>
      </c>
      <c r="D17" s="405" t="n">
        <v>0</v>
      </c>
      <c r="E17" s="405">
        <f>+C17-D17</f>
        <v/>
      </c>
      <c r="F17" s="405" t="n">
        <v>0</v>
      </c>
      <c r="G17" s="405" t="n">
        <v>0</v>
      </c>
      <c r="H17" s="405" t="n">
        <v>0</v>
      </c>
      <c r="I17" s="405" t="n">
        <v>0</v>
      </c>
      <c r="J17" s="405">
        <f>+B17+C17-D17+F17-G17-H17-I17</f>
        <v/>
      </c>
      <c r="K17" s="405" t="n">
        <v>0</v>
      </c>
      <c r="L17" s="405">
        <f>+J17-K17</f>
        <v/>
      </c>
      <c r="M17" s="2705">
        <f>+B17/(G17+I17)*30</f>
        <v/>
      </c>
      <c r="N17" s="2705">
        <f>+J17/E17*30</f>
        <v/>
      </c>
      <c r="O17" s="420">
        <f>(+H17+I17)/E17</f>
        <v/>
      </c>
      <c r="P17" s="420">
        <f>+G17/(+G17+H17+I17)</f>
        <v/>
      </c>
      <c r="Q17" s="420">
        <f>+G17/E17</f>
        <v/>
      </c>
      <c r="R17" s="421">
        <f>G17/C17</f>
        <v/>
      </c>
    </row>
    <row r="18">
      <c r="A18" s="2699">
        <f>EOMONTH(A19,-1)</f>
        <v/>
      </c>
      <c r="B18" s="405">
        <f>+J17</f>
        <v/>
      </c>
      <c r="C18" s="405" t="n">
        <v>0</v>
      </c>
      <c r="D18" s="405" t="n">
        <v>0</v>
      </c>
      <c r="E18" s="405">
        <f>+C18-D18</f>
        <v/>
      </c>
      <c r="F18" s="405" t="n">
        <v>0</v>
      </c>
      <c r="G18" s="405" t="n">
        <v>0</v>
      </c>
      <c r="H18" s="405" t="n">
        <v>0</v>
      </c>
      <c r="I18" s="405" t="n">
        <v>0</v>
      </c>
      <c r="J18" s="405">
        <f>+B18+C18-D18+F18-G18-H18-I18</f>
        <v/>
      </c>
      <c r="K18" s="405" t="n">
        <v>0</v>
      </c>
      <c r="L18" s="405">
        <f>+J18-K18</f>
        <v/>
      </c>
      <c r="M18" s="2705">
        <f>+B18/(G18+I18)*30</f>
        <v/>
      </c>
      <c r="N18" s="2705">
        <f>+J18/E18*30</f>
        <v/>
      </c>
      <c r="O18" s="420">
        <f>(+H18+I18)/E18</f>
        <v/>
      </c>
      <c r="P18" s="420">
        <f>+G18/(+G18+H18+I18)</f>
        <v/>
      </c>
      <c r="Q18" s="420">
        <f>+G18/E18</f>
        <v/>
      </c>
      <c r="R18" s="421">
        <f>G18/C18</f>
        <v/>
      </c>
    </row>
    <row r="19">
      <c r="A19" s="2699">
        <f>EOMONTH(A20,-1)</f>
        <v/>
      </c>
      <c r="B19" s="405">
        <f>+J18</f>
        <v/>
      </c>
      <c r="C19" s="405" t="n">
        <v>0</v>
      </c>
      <c r="D19" s="405" t="n">
        <v>0</v>
      </c>
      <c r="E19" s="405">
        <f>+C19-D19</f>
        <v/>
      </c>
      <c r="F19" s="405" t="n">
        <v>0</v>
      </c>
      <c r="G19" s="405" t="n">
        <v>0</v>
      </c>
      <c r="H19" s="405" t="n">
        <v>0</v>
      </c>
      <c r="I19" s="405" t="n">
        <v>0</v>
      </c>
      <c r="J19" s="405">
        <f>+B19+C19-D19+F19-G19-H19-I19</f>
        <v/>
      </c>
      <c r="K19" s="405" t="n">
        <v>0</v>
      </c>
      <c r="L19" s="405">
        <f>+J19-K19</f>
        <v/>
      </c>
      <c r="M19" s="2705">
        <f>+B19/(G19+I19)*30</f>
        <v/>
      </c>
      <c r="N19" s="2705">
        <f>+J19/E19*30</f>
        <v/>
      </c>
      <c r="O19" s="420">
        <f>(+H19+I19)/E19</f>
        <v/>
      </c>
      <c r="P19" s="420">
        <f>+G19/(+G19+H19+I19)</f>
        <v/>
      </c>
      <c r="Q19" s="420">
        <f>+G19/E19</f>
        <v/>
      </c>
      <c r="R19" s="421">
        <f>G19/C19</f>
        <v/>
      </c>
    </row>
    <row r="20">
      <c r="A20" s="2699">
        <f>EOMONTH(A21,-1)</f>
        <v/>
      </c>
      <c r="B20" s="405">
        <f>+J19</f>
        <v/>
      </c>
      <c r="C20" s="405" t="n">
        <v>0</v>
      </c>
      <c r="D20" s="405" t="n">
        <v>0</v>
      </c>
      <c r="E20" s="405">
        <f>+C20-D20</f>
        <v/>
      </c>
      <c r="F20" s="405" t="n">
        <v>0</v>
      </c>
      <c r="G20" s="405" t="n">
        <v>0</v>
      </c>
      <c r="H20" s="405" t="n">
        <v>0</v>
      </c>
      <c r="I20" s="405" t="n">
        <v>0</v>
      </c>
      <c r="J20" s="405">
        <f>+B20+C20-D20+F20-G20-H20-I20</f>
        <v/>
      </c>
      <c r="K20" s="405" t="n">
        <v>0</v>
      </c>
      <c r="L20" s="405">
        <f>+J20-K20</f>
        <v/>
      </c>
      <c r="M20" s="2705">
        <f>+B20/(G20+I20)*30</f>
        <v/>
      </c>
      <c r="N20" s="2705">
        <f>+J20/E20*30</f>
        <v/>
      </c>
      <c r="O20" s="420">
        <f>(+H20+I20)/E20</f>
        <v/>
      </c>
      <c r="P20" s="420">
        <f>+G20/(+G20+H20+I20)</f>
        <v/>
      </c>
      <c r="Q20" s="420">
        <f>+G20/E20</f>
        <v/>
      </c>
      <c r="R20" s="421">
        <f>G20/C20</f>
        <v/>
      </c>
    </row>
    <row r="21">
      <c r="A21" s="2699">
        <f>EOMONTH(A22,-1)</f>
        <v/>
      </c>
      <c r="B21" s="405">
        <f>+J20</f>
        <v/>
      </c>
      <c r="C21" s="405" t="n">
        <v>0</v>
      </c>
      <c r="D21" s="405" t="n">
        <v>0</v>
      </c>
      <c r="E21" s="405">
        <f>+C21-D21</f>
        <v/>
      </c>
      <c r="F21" s="405" t="n">
        <v>0</v>
      </c>
      <c r="G21" s="405" t="n">
        <v>0</v>
      </c>
      <c r="H21" s="405" t="n">
        <v>0</v>
      </c>
      <c r="I21" s="405" t="n">
        <v>0</v>
      </c>
      <c r="J21" s="405">
        <f>+B21+C21-D21+F21-G21-H21-I21</f>
        <v/>
      </c>
      <c r="K21" s="405" t="n">
        <v>0</v>
      </c>
      <c r="L21" s="405">
        <f>+J21-K21</f>
        <v/>
      </c>
      <c r="M21" s="2705">
        <f>+B21/(G21+I21)*30</f>
        <v/>
      </c>
      <c r="N21" s="2705">
        <f>+J21/E21*30</f>
        <v/>
      </c>
      <c r="O21" s="420">
        <f>(+H21+I21)/E21</f>
        <v/>
      </c>
      <c r="P21" s="420">
        <f>+G21/(+G21+H21+I21)</f>
        <v/>
      </c>
      <c r="Q21" s="420">
        <f>+G21/E21</f>
        <v/>
      </c>
      <c r="R21" s="421">
        <f>G21/C21</f>
        <v/>
      </c>
    </row>
    <row r="22">
      <c r="A22" s="2699">
        <f>EOMONTH(A23,-1)</f>
        <v/>
      </c>
      <c r="B22" s="405">
        <f>+J21</f>
        <v/>
      </c>
      <c r="C22" s="405" t="n">
        <v>0</v>
      </c>
      <c r="D22" s="405" t="n">
        <v>0</v>
      </c>
      <c r="E22" s="405">
        <f>+C22-D22</f>
        <v/>
      </c>
      <c r="F22" s="405" t="n">
        <v>0</v>
      </c>
      <c r="G22" s="405" t="n">
        <v>0</v>
      </c>
      <c r="H22" s="405" t="n">
        <v>0</v>
      </c>
      <c r="I22" s="405" t="n">
        <v>0</v>
      </c>
      <c r="J22" s="405">
        <f>+B22+C22-D22+F22-G22-H22-I22</f>
        <v/>
      </c>
      <c r="K22" s="405" t="n">
        <v>0</v>
      </c>
      <c r="L22" s="405">
        <f>+J22-K22</f>
        <v/>
      </c>
      <c r="M22" s="2705">
        <f>+B22/(G22+I22)*30</f>
        <v/>
      </c>
      <c r="N22" s="2705">
        <f>+J22/E22*30</f>
        <v/>
      </c>
      <c r="O22" s="420">
        <f>(+H22+I22)/E22</f>
        <v/>
      </c>
      <c r="P22" s="420">
        <f>+G22/(+G22+H22+I22)</f>
        <v/>
      </c>
      <c r="Q22" s="420">
        <f>+G22/E22</f>
        <v/>
      </c>
      <c r="R22" s="421">
        <f>G22/C22</f>
        <v/>
      </c>
    </row>
    <row r="23">
      <c r="A23" s="2699">
        <f>EOMONTH(A24,-1)</f>
        <v/>
      </c>
      <c r="B23" s="405">
        <f>+J22</f>
        <v/>
      </c>
      <c r="C23" s="405" t="n">
        <v>0</v>
      </c>
      <c r="D23" s="405" t="n">
        <v>0</v>
      </c>
      <c r="E23" s="405">
        <f>+C23-D23</f>
        <v/>
      </c>
      <c r="F23" s="405" t="n">
        <v>0</v>
      </c>
      <c r="G23" s="405" t="n">
        <v>0</v>
      </c>
      <c r="H23" s="405" t="n">
        <v>0</v>
      </c>
      <c r="I23" s="405" t="n">
        <v>0</v>
      </c>
      <c r="J23" s="405">
        <f>+B23+C23-D23+F23-G23-H23-I23</f>
        <v/>
      </c>
      <c r="K23" s="405" t="n">
        <v>0</v>
      </c>
      <c r="L23" s="405">
        <f>+J23-K23</f>
        <v/>
      </c>
      <c r="M23" s="2705">
        <f>+B23/(G23+I23)*30</f>
        <v/>
      </c>
      <c r="N23" s="2705">
        <f>+J23/E23*30</f>
        <v/>
      </c>
      <c r="O23" s="420">
        <f>(+H23+I23)/E23</f>
        <v/>
      </c>
      <c r="P23" s="420">
        <f>+G23/(+G23+H23+I23)</f>
        <v/>
      </c>
      <c r="Q23" s="420">
        <f>+G23/E23</f>
        <v/>
      </c>
      <c r="R23" s="421">
        <f>G23/C23</f>
        <v/>
      </c>
    </row>
    <row r="24">
      <c r="A24" s="2699">
        <f>EOMONTH(A25,-1)</f>
        <v/>
      </c>
      <c r="B24" s="405">
        <f>+J23</f>
        <v/>
      </c>
      <c r="C24" s="405" t="n">
        <v>0</v>
      </c>
      <c r="D24" s="405" t="n">
        <v>0</v>
      </c>
      <c r="E24" s="405">
        <f>+C24-D24</f>
        <v/>
      </c>
      <c r="F24" s="405" t="n">
        <v>0</v>
      </c>
      <c r="G24" s="405" t="n">
        <v>0</v>
      </c>
      <c r="H24" s="405" t="n">
        <v>0</v>
      </c>
      <c r="I24" s="405" t="n">
        <v>0</v>
      </c>
      <c r="J24" s="405">
        <f>+B24+C24-D24+F24-G24-H24-I24</f>
        <v/>
      </c>
      <c r="K24" s="405" t="n">
        <v>0</v>
      </c>
      <c r="L24" s="405">
        <f>+J24-K24</f>
        <v/>
      </c>
      <c r="M24" s="2705">
        <f>+B24/(G24+I24)*30</f>
        <v/>
      </c>
      <c r="N24" s="2705">
        <f>+J24/E24*30</f>
        <v/>
      </c>
      <c r="O24" s="420">
        <f>(+H24+I24)/E24</f>
        <v/>
      </c>
      <c r="P24" s="420">
        <f>+G24/(+G24+H24+I24)</f>
        <v/>
      </c>
      <c r="Q24" s="420">
        <f>+G24/E24</f>
        <v/>
      </c>
      <c r="R24" s="421">
        <f>G24/C24</f>
        <v/>
      </c>
    </row>
    <row r="25">
      <c r="A25" s="2699">
        <f>EOMONTH(A26,-1)</f>
        <v/>
      </c>
      <c r="B25" s="405">
        <f>+J24</f>
        <v/>
      </c>
      <c r="C25" s="405" t="n">
        <v>0</v>
      </c>
      <c r="D25" s="405" t="n">
        <v>0</v>
      </c>
      <c r="E25" s="405">
        <f>+C25-D25</f>
        <v/>
      </c>
      <c r="F25" s="405" t="n">
        <v>0</v>
      </c>
      <c r="G25" s="405" t="n">
        <v>0</v>
      </c>
      <c r="H25" s="405" t="n">
        <v>0</v>
      </c>
      <c r="I25" s="405" t="n">
        <v>0</v>
      </c>
      <c r="J25" s="405">
        <f>+B25+C25-D25+F25-G25-H25-I25</f>
        <v/>
      </c>
      <c r="K25" s="405" t="n">
        <v>0</v>
      </c>
      <c r="L25" s="405">
        <f>+J25-K25</f>
        <v/>
      </c>
      <c r="M25" s="2705">
        <f>+B25/(G25+I25)*30</f>
        <v/>
      </c>
      <c r="N25" s="2705">
        <f>+J25/E25*30</f>
        <v/>
      </c>
      <c r="O25" s="420">
        <f>(+H25+I25)/E25</f>
        <v/>
      </c>
      <c r="P25" s="420">
        <f>+G25/(+G25+H25+I25)</f>
        <v/>
      </c>
      <c r="Q25" s="420">
        <f>+G25/E25</f>
        <v/>
      </c>
      <c r="R25" s="421">
        <f>G25/C25</f>
        <v/>
      </c>
    </row>
    <row r="26">
      <c r="A26" s="2699">
        <f>EOMONTH(A27,-1)</f>
        <v/>
      </c>
      <c r="B26" s="405">
        <f>+J25</f>
        <v/>
      </c>
      <c r="C26" s="405" t="n">
        <v>0</v>
      </c>
      <c r="D26" s="405" t="n">
        <v>0</v>
      </c>
      <c r="E26" s="405">
        <f>+C26-D26</f>
        <v/>
      </c>
      <c r="F26" s="405" t="n">
        <v>0</v>
      </c>
      <c r="G26" s="405" t="n">
        <v>0</v>
      </c>
      <c r="H26" s="405" t="n">
        <v>0</v>
      </c>
      <c r="I26" s="405" t="n">
        <v>0</v>
      </c>
      <c r="J26" s="405">
        <f>+B26+C26-D26+F26-G26-H26-I26</f>
        <v/>
      </c>
      <c r="K26" s="405" t="n">
        <v>0</v>
      </c>
      <c r="L26" s="405">
        <f>+J26-K26</f>
        <v/>
      </c>
      <c r="M26" s="2705">
        <f>+B26/(G26+I26)*30</f>
        <v/>
      </c>
      <c r="N26" s="2705">
        <f>+J26/E26*30</f>
        <v/>
      </c>
      <c r="O26" s="420">
        <f>(+H26+I26)/E26</f>
        <v/>
      </c>
      <c r="P26" s="420">
        <f>+G26/(+G26+H26+I26)</f>
        <v/>
      </c>
      <c r="Q26" s="420">
        <f>+G26/E26</f>
        <v/>
      </c>
      <c r="R26" s="421">
        <f>G26/C26</f>
        <v/>
      </c>
    </row>
    <row r="27">
      <c r="A27" s="2699">
        <f>EOMONTH(A28,-1)</f>
        <v/>
      </c>
      <c r="B27" s="405">
        <f>+J26</f>
        <v/>
      </c>
      <c r="C27" s="405" t="n">
        <v>0</v>
      </c>
      <c r="D27" s="405" t="n">
        <v>0</v>
      </c>
      <c r="E27" s="405">
        <f>+C27-D27</f>
        <v/>
      </c>
      <c r="F27" s="405" t="n">
        <v>0</v>
      </c>
      <c r="G27" s="405" t="n">
        <v>0</v>
      </c>
      <c r="H27" s="405" t="n">
        <v>0</v>
      </c>
      <c r="I27" s="405" t="n">
        <v>0</v>
      </c>
      <c r="J27" s="405">
        <f>+B27+C27-D27+F27-G27-H27-I27</f>
        <v/>
      </c>
      <c r="K27" s="405" t="n">
        <v>0</v>
      </c>
      <c r="L27" s="405">
        <f>+J27-K27</f>
        <v/>
      </c>
      <c r="M27" s="2705">
        <f>+B27/(G27+I27)*30</f>
        <v/>
      </c>
      <c r="N27" s="2705">
        <f>+J27/E27*30</f>
        <v/>
      </c>
      <c r="O27" s="420">
        <f>(+H27+I27)/E27</f>
        <v/>
      </c>
      <c r="P27" s="420">
        <f>+G27/(+G27+H27+I27)</f>
        <v/>
      </c>
      <c r="Q27" s="420">
        <f>+G27/E27</f>
        <v/>
      </c>
      <c r="R27" s="421">
        <f>G27/C27</f>
        <v/>
      </c>
    </row>
    <row r="28">
      <c r="A28" s="2699">
        <f>EOMONTH(A29,-1)</f>
        <v/>
      </c>
      <c r="B28" s="405">
        <f>+J27</f>
        <v/>
      </c>
      <c r="C28" s="405" t="n">
        <v>0</v>
      </c>
      <c r="D28" s="405" t="n">
        <v>0</v>
      </c>
      <c r="E28" s="405">
        <f>+C28-D28</f>
        <v/>
      </c>
      <c r="F28" s="405" t="n">
        <v>0</v>
      </c>
      <c r="G28" s="405" t="n">
        <v>0</v>
      </c>
      <c r="H28" s="405" t="n">
        <v>0</v>
      </c>
      <c r="I28" s="405" t="n">
        <v>0</v>
      </c>
      <c r="J28" s="405">
        <f>+B28+C28-D28+F28-G28-H28-I28</f>
        <v/>
      </c>
      <c r="K28" s="405" t="n">
        <v>0</v>
      </c>
      <c r="L28" s="405">
        <f>+J28-K28</f>
        <v/>
      </c>
      <c r="M28" s="2705">
        <f>+B28/(G28+I28)*30</f>
        <v/>
      </c>
      <c r="N28" s="2705">
        <f>+J28/E28*30</f>
        <v/>
      </c>
      <c r="O28" s="420">
        <f>(+H28+I28)/E28</f>
        <v/>
      </c>
      <c r="P28" s="420">
        <f>+G28/(+G28+H28+I28)</f>
        <v/>
      </c>
      <c r="Q28" s="420">
        <f>+G28/E28</f>
        <v/>
      </c>
      <c r="R28" s="421">
        <f>G28/C28</f>
        <v/>
      </c>
    </row>
    <row r="29">
      <c r="A29" s="2699">
        <f>EOMONTH(A30,-1)</f>
        <v/>
      </c>
      <c r="B29" s="405">
        <f>+J28</f>
        <v/>
      </c>
      <c r="C29" s="405" t="n">
        <v>0</v>
      </c>
      <c r="D29" s="405" t="n">
        <v>0</v>
      </c>
      <c r="E29" s="405">
        <f>+C29-D29</f>
        <v/>
      </c>
      <c r="F29" s="405" t="n">
        <v>0</v>
      </c>
      <c r="G29" s="405" t="n">
        <v>0</v>
      </c>
      <c r="H29" s="405" t="n">
        <v>0</v>
      </c>
      <c r="I29" s="405" t="n">
        <v>0</v>
      </c>
      <c r="J29" s="405">
        <f>+B29+C29-D29+F29-G29-H29-I29</f>
        <v/>
      </c>
      <c r="K29" s="405" t="n">
        <v>0</v>
      </c>
      <c r="L29" s="405">
        <f>+J29-K29</f>
        <v/>
      </c>
      <c r="M29" s="2705">
        <f>+B29/(G29+I29)*30</f>
        <v/>
      </c>
      <c r="N29" s="2705">
        <f>+J29/E29*30</f>
        <v/>
      </c>
      <c r="O29" s="420">
        <f>(+H29+I29)/E29</f>
        <v/>
      </c>
      <c r="P29" s="420">
        <f>+G29/(+G29+H29+I29)</f>
        <v/>
      </c>
      <c r="Q29" s="420">
        <f>+G29/E29</f>
        <v/>
      </c>
      <c r="R29" s="421">
        <f>G29/C29</f>
        <v/>
      </c>
    </row>
    <row r="30">
      <c r="A30" s="2699">
        <f>EOMONTH(A31,-1)</f>
        <v/>
      </c>
      <c r="B30" s="405">
        <f>+J29</f>
        <v/>
      </c>
      <c r="C30" s="405" t="n">
        <v>0</v>
      </c>
      <c r="D30" s="405" t="n">
        <v>0</v>
      </c>
      <c r="E30" s="405">
        <f>+C30-D30</f>
        <v/>
      </c>
      <c r="F30" s="405" t="n">
        <v>0</v>
      </c>
      <c r="G30" s="405" t="n">
        <v>0</v>
      </c>
      <c r="H30" s="405" t="n">
        <v>0</v>
      </c>
      <c r="I30" s="405" t="n">
        <v>0</v>
      </c>
      <c r="J30" s="405">
        <f>+B30+C30-D30+F30-G30-H30-I30</f>
        <v/>
      </c>
      <c r="K30" s="405" t="n">
        <v>0</v>
      </c>
      <c r="L30" s="405">
        <f>+J30-K30</f>
        <v/>
      </c>
      <c r="M30" s="2705">
        <f>+B30/(G30+I30)*30</f>
        <v/>
      </c>
      <c r="N30" s="2705">
        <f>+J30/E30*30</f>
        <v/>
      </c>
      <c r="O30" s="420">
        <f>(+H30+I30)/E30</f>
        <v/>
      </c>
      <c r="P30" s="420">
        <f>+G30/(+G30+H30+I30)</f>
        <v/>
      </c>
      <c r="Q30" s="420">
        <f>+G30/E30</f>
        <v/>
      </c>
      <c r="R30" s="421">
        <f>G30/C30</f>
        <v/>
      </c>
    </row>
    <row r="31">
      <c r="A31" s="2699">
        <f>EOMONTH(A32,-1)</f>
        <v/>
      </c>
      <c r="B31" s="405">
        <f>+J30</f>
        <v/>
      </c>
      <c r="C31" s="405" t="n">
        <v>0</v>
      </c>
      <c r="D31" s="405" t="n">
        <v>0</v>
      </c>
      <c r="E31" s="405">
        <f>+C31-D31</f>
        <v/>
      </c>
      <c r="F31" s="405" t="n">
        <v>0</v>
      </c>
      <c r="G31" s="405" t="n">
        <v>0</v>
      </c>
      <c r="H31" s="405" t="n">
        <v>0</v>
      </c>
      <c r="I31" s="405" t="n">
        <v>0</v>
      </c>
      <c r="J31" s="405">
        <f>+B31+C31-D31+F31-G31-H31-I31</f>
        <v/>
      </c>
      <c r="K31" s="405" t="n">
        <v>0</v>
      </c>
      <c r="L31" s="405">
        <f>+J31-K31</f>
        <v/>
      </c>
      <c r="M31" s="2705">
        <f>+B31/(G31+I31)*30</f>
        <v/>
      </c>
      <c r="N31" s="2705">
        <f>+J31/E31*30</f>
        <v/>
      </c>
      <c r="O31" s="420">
        <f>(+H31+I31)/E31</f>
        <v/>
      </c>
      <c r="P31" s="420">
        <f>+G31/(+G31+H31+I31)</f>
        <v/>
      </c>
      <c r="Q31" s="420">
        <f>+G31/E31</f>
        <v/>
      </c>
      <c r="R31" s="421">
        <f>G31/C31</f>
        <v/>
      </c>
    </row>
    <row r="32">
      <c r="A32" s="2699">
        <f>EOMONTH(A33,-1)</f>
        <v/>
      </c>
      <c r="B32" s="405">
        <f>+J31</f>
        <v/>
      </c>
      <c r="C32" s="405" t="n">
        <v>0</v>
      </c>
      <c r="D32" s="405" t="n">
        <v>0</v>
      </c>
      <c r="E32" s="405">
        <f>+C32-D32</f>
        <v/>
      </c>
      <c r="F32" s="405" t="n">
        <v>0</v>
      </c>
      <c r="G32" s="405" t="n">
        <v>0</v>
      </c>
      <c r="H32" s="405" t="n">
        <v>0</v>
      </c>
      <c r="I32" s="405" t="n">
        <v>0</v>
      </c>
      <c r="J32" s="405">
        <f>+B32+C32-D32+F32-G32-H32-I32</f>
        <v/>
      </c>
      <c r="K32" s="405" t="n">
        <v>0</v>
      </c>
      <c r="L32" s="405">
        <f>+J32-K32</f>
        <v/>
      </c>
      <c r="M32" s="2705">
        <f>+B32/(G32+I32)*30</f>
        <v/>
      </c>
      <c r="N32" s="2705">
        <f>+J32/E32*30</f>
        <v/>
      </c>
      <c r="O32" s="420">
        <f>(+H32+I32)/E32</f>
        <v/>
      </c>
      <c r="P32" s="420">
        <f>+G32/(+G32+H32+I32)</f>
        <v/>
      </c>
      <c r="Q32" s="420">
        <f>+G32/E32</f>
        <v/>
      </c>
      <c r="R32" s="421">
        <f>G32/C32</f>
        <v/>
      </c>
    </row>
    <row r="33">
      <c r="A33" s="2699">
        <f>EOMONTH(A34,-1)</f>
        <v/>
      </c>
      <c r="B33" s="405">
        <f>+J32</f>
        <v/>
      </c>
      <c r="C33" s="405" t="n">
        <v>0</v>
      </c>
      <c r="D33" s="405" t="n">
        <v>0</v>
      </c>
      <c r="E33" s="405">
        <f>+C33-D33</f>
        <v/>
      </c>
      <c r="F33" s="405" t="n">
        <v>0</v>
      </c>
      <c r="G33" s="405" t="n">
        <v>0</v>
      </c>
      <c r="H33" s="405" t="n">
        <v>0</v>
      </c>
      <c r="I33" s="405" t="n">
        <v>0</v>
      </c>
      <c r="J33" s="405">
        <f>+B33+C33-D33+F33-G33-H33-I33</f>
        <v/>
      </c>
      <c r="K33" s="405" t="n">
        <v>0</v>
      </c>
      <c r="L33" s="405">
        <f>+J33-K33</f>
        <v/>
      </c>
      <c r="M33" s="2705">
        <f>+B33/(G33+I33)*30</f>
        <v/>
      </c>
      <c r="N33" s="2705">
        <f>+J33/E33*30</f>
        <v/>
      </c>
      <c r="O33" s="420">
        <f>(+H33+I33)/E33</f>
        <v/>
      </c>
      <c r="P33" s="420">
        <f>+G33/(+G33+H33+I33)</f>
        <v/>
      </c>
      <c r="Q33" s="420">
        <f>+G33/E33</f>
        <v/>
      </c>
      <c r="R33" s="421">
        <f>G33/C33</f>
        <v/>
      </c>
    </row>
    <row r="34">
      <c r="A34" s="2699">
        <f>EOMONTH(A35,-1)</f>
        <v/>
      </c>
      <c r="B34" s="405">
        <f>+J33</f>
        <v/>
      </c>
      <c r="C34" s="405" t="n">
        <v>0</v>
      </c>
      <c r="D34" s="405" t="n">
        <v>0</v>
      </c>
      <c r="E34" s="405">
        <f>+C34-D34</f>
        <v/>
      </c>
      <c r="F34" s="405" t="n">
        <v>0</v>
      </c>
      <c r="G34" s="405" t="n">
        <v>0</v>
      </c>
      <c r="H34" s="405" t="n">
        <v>0</v>
      </c>
      <c r="I34" s="405" t="n">
        <v>0</v>
      </c>
      <c r="J34" s="405">
        <f>+B34+C34-D34+F34-G34-H34-I34</f>
        <v/>
      </c>
      <c r="K34" s="405" t="n">
        <v>0</v>
      </c>
      <c r="L34" s="405">
        <f>+J34-K34</f>
        <v/>
      </c>
      <c r="M34" s="2705">
        <f>+B34/(G34+I34)*30</f>
        <v/>
      </c>
      <c r="N34" s="2705">
        <f>+J34/E34*30</f>
        <v/>
      </c>
      <c r="O34" s="420">
        <f>(+H34+I34)/E34</f>
        <v/>
      </c>
      <c r="P34" s="420">
        <f>+G34/(+G34+H34+I34)</f>
        <v/>
      </c>
      <c r="Q34" s="420">
        <f>+G34/E34</f>
        <v/>
      </c>
      <c r="R34" s="421">
        <f>G34/C34</f>
        <v/>
      </c>
    </row>
    <row r="35">
      <c r="A35" s="2699">
        <f>EOMONTH(A36,-1)</f>
        <v/>
      </c>
      <c r="B35" s="405">
        <f>+J34</f>
        <v/>
      </c>
      <c r="C35" s="405" t="n">
        <v>0</v>
      </c>
      <c r="D35" s="405" t="n">
        <v>0</v>
      </c>
      <c r="E35" s="405">
        <f>+C35-D35</f>
        <v/>
      </c>
      <c r="F35" s="405" t="n">
        <v>0</v>
      </c>
      <c r="G35" s="405" t="n">
        <v>0</v>
      </c>
      <c r="H35" s="405" t="n">
        <v>0</v>
      </c>
      <c r="I35" s="405" t="n">
        <v>0</v>
      </c>
      <c r="J35" s="405">
        <f>+B35+C35-D35+F35-G35-H35-I35</f>
        <v/>
      </c>
      <c r="K35" s="405" t="n">
        <v>0</v>
      </c>
      <c r="L35" s="405">
        <f>+J35-K35</f>
        <v/>
      </c>
      <c r="M35" s="2705">
        <f>+B35/(G35+I35)*30</f>
        <v/>
      </c>
      <c r="N35" s="2705">
        <f>+J35/E35*30</f>
        <v/>
      </c>
      <c r="O35" s="420">
        <f>(+H35+I35)/E35</f>
        <v/>
      </c>
      <c r="P35" s="420">
        <f>+G35/(+G35+H35+I35)</f>
        <v/>
      </c>
      <c r="Q35" s="420">
        <f>+G35/E35</f>
        <v/>
      </c>
      <c r="R35" s="421">
        <f>G35/C35</f>
        <v/>
      </c>
    </row>
    <row r="36">
      <c r="A36" s="2701" t="n">
        <v>43982</v>
      </c>
      <c r="B36" s="1486">
        <f>+J35</f>
        <v/>
      </c>
      <c r="C36" s="1486" t="n">
        <v>0</v>
      </c>
      <c r="D36" s="1486" t="n">
        <v>0</v>
      </c>
      <c r="E36" s="1486">
        <f>+C36-D36</f>
        <v/>
      </c>
      <c r="F36" s="1486" t="n">
        <v>0</v>
      </c>
      <c r="G36" s="1486" t="n">
        <v>0</v>
      </c>
      <c r="H36" s="1486" t="n">
        <v>0</v>
      </c>
      <c r="I36" s="1486" t="n">
        <v>0</v>
      </c>
      <c r="J36" s="1486">
        <f>+B36+C36-D36+F36-G36-H36-I36</f>
        <v/>
      </c>
      <c r="K36" s="1486" t="n">
        <v>0</v>
      </c>
      <c r="L36" s="1486">
        <f>+J36-K36</f>
        <v/>
      </c>
      <c r="M36" s="2706">
        <f>+B36/(G36+I36)*30</f>
        <v/>
      </c>
      <c r="N36" s="2706">
        <f>+J36/E36*30</f>
        <v/>
      </c>
      <c r="O36" s="1494">
        <f>(+H36+I36)/E36</f>
        <v/>
      </c>
      <c r="P36" s="1494">
        <f>+G36/(+G36+H36+I36)</f>
        <v/>
      </c>
      <c r="Q36" s="1494">
        <f>+G36/E36</f>
        <v/>
      </c>
      <c r="R36" s="1495">
        <f>G36/C36</f>
        <v/>
      </c>
    </row>
    <row r="37">
      <c r="A37" s="1489" t="inlineStr">
        <is>
          <t>Totals</t>
        </is>
      </c>
      <c r="B37" s="1490">
        <f>SUM(B13:B36)</f>
        <v/>
      </c>
      <c r="C37" s="1490">
        <f>SUM(C13:C36)</f>
        <v/>
      </c>
      <c r="D37" s="1490">
        <f>SUM(D13:D36)</f>
        <v/>
      </c>
      <c r="E37" s="1490">
        <f>SUM(E13:E36)</f>
        <v/>
      </c>
      <c r="F37" s="1490">
        <f>SUM(F13:F36)</f>
        <v/>
      </c>
      <c r="G37" s="1490">
        <f>SUM(G13:G36)</f>
        <v/>
      </c>
      <c r="H37" s="1490">
        <f>SUM(H13:H36)</f>
        <v/>
      </c>
      <c r="I37" s="1490">
        <f>SUM(I13:I36)</f>
        <v/>
      </c>
      <c r="J37" s="1490">
        <f>+B37+C37-D37+F37-G37-H37-I37</f>
        <v/>
      </c>
      <c r="K37" s="1490" t="n"/>
      <c r="L37" s="1490" t="n"/>
      <c r="M37" s="1496" t="n"/>
      <c r="N37" s="1496" t="n"/>
      <c r="O37" s="1496" t="n"/>
      <c r="P37" s="1496" t="n"/>
      <c r="Q37" s="1496" t="n"/>
      <c r="R37" s="1497" t="n"/>
    </row>
    <row r="38">
      <c r="A38" s="408" t="inlineStr">
        <is>
          <t>Averages</t>
        </is>
      </c>
      <c r="B38" s="409">
        <f>AVERAGE(B13:B36)</f>
        <v/>
      </c>
      <c r="C38" s="409">
        <f>AVERAGE(C13:C36)</f>
        <v/>
      </c>
      <c r="D38" s="409">
        <f>AVERAGE(D13:D36)</f>
        <v/>
      </c>
      <c r="E38" s="409">
        <f>AVERAGE(E13:E36)</f>
        <v/>
      </c>
      <c r="F38" s="409">
        <f>AVERAGE(F13:F36)</f>
        <v/>
      </c>
      <c r="G38" s="409">
        <f>AVERAGE(G13:G36)</f>
        <v/>
      </c>
      <c r="H38" s="409">
        <f>AVERAGE(H13:H36)</f>
        <v/>
      </c>
      <c r="I38" s="409">
        <f>AVERAGE(I13:I36)</f>
        <v/>
      </c>
      <c r="J38" s="409">
        <f>+B38+C38-D38+F38-G38-H38-I38</f>
        <v/>
      </c>
      <c r="K38" s="409" t="n"/>
      <c r="L38" s="409" t="n"/>
      <c r="M38" s="2707">
        <f>+B38/(G38+I38)*30</f>
        <v/>
      </c>
      <c r="N38" s="2707">
        <f>+J38/E38*30</f>
        <v/>
      </c>
      <c r="O38" s="423">
        <f>(+H38+I38)/E38</f>
        <v/>
      </c>
      <c r="P38" s="423">
        <f>+G38/(+G38+H38+I38)</f>
        <v/>
      </c>
      <c r="Q38" s="423">
        <f>+G38/E38</f>
        <v/>
      </c>
      <c r="R38" s="424">
        <f>G38/C38</f>
        <v/>
      </c>
    </row>
    <row r="39">
      <c r="A39" s="408" t="inlineStr">
        <is>
          <t>Avg Last 3 Mo</t>
        </is>
      </c>
      <c r="B39" s="409">
        <f>AVERAGE(B34:B36)</f>
        <v/>
      </c>
      <c r="C39" s="409">
        <f>AVERAGE(C34:C36)</f>
        <v/>
      </c>
      <c r="D39" s="409">
        <f>AVERAGE(D34:D36)</f>
        <v/>
      </c>
      <c r="E39" s="409">
        <f>AVERAGE(E34:E36)</f>
        <v/>
      </c>
      <c r="F39" s="409">
        <f>AVERAGE(F34:F36)</f>
        <v/>
      </c>
      <c r="G39" s="409">
        <f>AVERAGE(G34:G36)</f>
        <v/>
      </c>
      <c r="H39" s="409">
        <f>AVERAGE(H34:H36)</f>
        <v/>
      </c>
      <c r="I39" s="409">
        <f>AVERAGE(I34:I36)</f>
        <v/>
      </c>
      <c r="J39" s="409">
        <f>+B39+C39-D39+F39-G39-H39-I39</f>
        <v/>
      </c>
      <c r="K39" s="409" t="n"/>
      <c r="L39" s="409" t="n"/>
      <c r="M39" s="2707">
        <f>+B39/(G39+I39)*30</f>
        <v/>
      </c>
      <c r="N39" s="2707">
        <f>+J39/E39*30</f>
        <v/>
      </c>
      <c r="O39" s="423">
        <f>(+H39+I39)/E39</f>
        <v/>
      </c>
      <c r="P39" s="423">
        <f>+G39/(+G39+H39+I39)</f>
        <v/>
      </c>
      <c r="Q39" s="423">
        <f>+G39/E39</f>
        <v/>
      </c>
      <c r="R39" s="424">
        <f>G39/C39</f>
        <v/>
      </c>
    </row>
    <row r="40">
      <c r="A40" s="408" t="inlineStr">
        <is>
          <t>Avg Last 6 Mo</t>
        </is>
      </c>
      <c r="B40" s="409">
        <f>AVERAGE(B31:B36)</f>
        <v/>
      </c>
      <c r="C40" s="409">
        <f>AVERAGE(C31:C36)</f>
        <v/>
      </c>
      <c r="D40" s="409">
        <f>AVERAGE(D31:D36)</f>
        <v/>
      </c>
      <c r="E40" s="409">
        <f>AVERAGE(E31:E36)</f>
        <v/>
      </c>
      <c r="F40" s="409">
        <f>AVERAGE(F31:F36)</f>
        <v/>
      </c>
      <c r="G40" s="409">
        <f>AVERAGE(G31:G36)</f>
        <v/>
      </c>
      <c r="H40" s="409">
        <f>AVERAGE(H31:H36)</f>
        <v/>
      </c>
      <c r="I40" s="409">
        <f>AVERAGE(I31:I36)</f>
        <v/>
      </c>
      <c r="J40" s="409">
        <f>+B40+C40-D40+F40-G40-H40-I40</f>
        <v/>
      </c>
      <c r="K40" s="409" t="n"/>
      <c r="L40" s="409" t="n"/>
      <c r="M40" s="2707">
        <f>+B40/(G40+I40)*30</f>
        <v/>
      </c>
      <c r="N40" s="2707">
        <f>+J40/E40*30</f>
        <v/>
      </c>
      <c r="O40" s="423">
        <f>(+H40+I40)/E40</f>
        <v/>
      </c>
      <c r="P40" s="423">
        <f>+G40/(+G40+H40+I40)</f>
        <v/>
      </c>
      <c r="Q40" s="423">
        <f>+G40/E40</f>
        <v/>
      </c>
      <c r="R40" s="424">
        <f>G40/C40</f>
        <v/>
      </c>
    </row>
    <row r="41">
      <c r="A41" s="408" t="inlineStr">
        <is>
          <t>Avg Last 12 Mo</t>
        </is>
      </c>
      <c r="B41" s="409">
        <f>AVERAGE(B25:B36)</f>
        <v/>
      </c>
      <c r="C41" s="409">
        <f>AVERAGE(C25:C36)</f>
        <v/>
      </c>
      <c r="D41" s="409">
        <f>AVERAGE(D25:D36)</f>
        <v/>
      </c>
      <c r="E41" s="409">
        <f>AVERAGE(E25:E36)</f>
        <v/>
      </c>
      <c r="F41" s="409">
        <f>AVERAGE(F25:F36)</f>
        <v/>
      </c>
      <c r="G41" s="409">
        <f>AVERAGE(G25:G36)</f>
        <v/>
      </c>
      <c r="H41" s="409">
        <f>AVERAGE(H25:H36)</f>
        <v/>
      </c>
      <c r="I41" s="409">
        <f>AVERAGE(I25:I36)</f>
        <v/>
      </c>
      <c r="J41" s="409">
        <f>+B41+C41-D41+F41-G41-H41-I41</f>
        <v/>
      </c>
      <c r="K41" s="409" t="n"/>
      <c r="L41" s="409" t="n"/>
      <c r="M41" s="2707">
        <f>+B41/(G41+I41)*30</f>
        <v/>
      </c>
      <c r="N41" s="2707">
        <f>+J41/E41*30</f>
        <v/>
      </c>
      <c r="O41" s="423">
        <f>(+H41+I41)/E41</f>
        <v/>
      </c>
      <c r="P41" s="423">
        <f>+G41/(+G41+H41+I41)</f>
        <v/>
      </c>
      <c r="Q41" s="423">
        <f>+G41/E41</f>
        <v/>
      </c>
      <c r="R41" s="424">
        <f>G41/C41</f>
        <v/>
      </c>
    </row>
    <row r="42">
      <c r="A42" s="408" t="inlineStr">
        <is>
          <t>Avg Prior 3 Mo</t>
        </is>
      </c>
      <c r="B42" s="409">
        <f>AVERAGE(B22:B24)</f>
        <v/>
      </c>
      <c r="C42" s="409">
        <f>AVERAGE(C22:C24)</f>
        <v/>
      </c>
      <c r="D42" s="409">
        <f>AVERAGE(D22:D24)</f>
        <v/>
      </c>
      <c r="E42" s="409">
        <f>AVERAGE(E22:E24)</f>
        <v/>
      </c>
      <c r="F42" s="409">
        <f>AVERAGE(F22:F24)</f>
        <v/>
      </c>
      <c r="G42" s="409">
        <f>AVERAGE(G22:G24)</f>
        <v/>
      </c>
      <c r="H42" s="409">
        <f>AVERAGE(H22:H24)</f>
        <v/>
      </c>
      <c r="I42" s="409">
        <f>AVERAGE(I22:I24)</f>
        <v/>
      </c>
      <c r="J42" s="409">
        <f>+B42+C42-D42+F42-G42-H42-I42</f>
        <v/>
      </c>
      <c r="K42" s="409" t="n"/>
      <c r="L42" s="409" t="n"/>
      <c r="M42" s="2707">
        <f>+B42/(G42+I42)*30</f>
        <v/>
      </c>
      <c r="N42" s="2707">
        <f>+J42/E42*30</f>
        <v/>
      </c>
      <c r="O42" s="423">
        <f>(+H42+I42)/E42</f>
        <v/>
      </c>
      <c r="P42" s="423">
        <f>+G42/(+G42+H42+I42)</f>
        <v/>
      </c>
      <c r="Q42" s="423">
        <f>+G42/E42</f>
        <v/>
      </c>
      <c r="R42" s="424">
        <f>G42/C42</f>
        <v/>
      </c>
    </row>
    <row r="43">
      <c r="A43" s="408" t="inlineStr">
        <is>
          <t>Avg Prior 6 Mo</t>
        </is>
      </c>
      <c r="B43" s="409">
        <f>AVERAGE(B19:B24)</f>
        <v/>
      </c>
      <c r="C43" s="409">
        <f>AVERAGE(C19:C24)</f>
        <v/>
      </c>
      <c r="D43" s="409">
        <f>AVERAGE(D19:D24)</f>
        <v/>
      </c>
      <c r="E43" s="409">
        <f>AVERAGE(E19:E24)</f>
        <v/>
      </c>
      <c r="F43" s="409">
        <f>AVERAGE(F19:F24)</f>
        <v/>
      </c>
      <c r="G43" s="409">
        <f>AVERAGE(G19:G24)</f>
        <v/>
      </c>
      <c r="H43" s="409">
        <f>AVERAGE(H19:H24)</f>
        <v/>
      </c>
      <c r="I43" s="409">
        <f>AVERAGE(I19:I24)</f>
        <v/>
      </c>
      <c r="J43" s="409">
        <f>+B43+C43-D43+F43-G43-H43-I43</f>
        <v/>
      </c>
      <c r="K43" s="409" t="n"/>
      <c r="L43" s="409" t="n"/>
      <c r="M43" s="2707">
        <f>+B43/(G43+I43)*30</f>
        <v/>
      </c>
      <c r="N43" s="2707">
        <f>+J43/E43*30</f>
        <v/>
      </c>
      <c r="O43" s="423">
        <f>(+H43+I43)/E43</f>
        <v/>
      </c>
      <c r="P43" s="423">
        <f>+G43/(+G43+H43+I43)</f>
        <v/>
      </c>
      <c r="Q43" s="423">
        <f>+G43/E43</f>
        <v/>
      </c>
      <c r="R43" s="424">
        <f>G43/C43</f>
        <v/>
      </c>
    </row>
    <row r="44" ht="16" customHeight="1" thickBot="1">
      <c r="A44" s="410" t="inlineStr">
        <is>
          <t>Avg Prior 12 Mo</t>
        </is>
      </c>
      <c r="B44" s="411">
        <f>AVERAGE(B13:B24)</f>
        <v/>
      </c>
      <c r="C44" s="411">
        <f>AVERAGE(C13:C24)</f>
        <v/>
      </c>
      <c r="D44" s="411">
        <f>AVERAGE(D13:D24)</f>
        <v/>
      </c>
      <c r="E44" s="411">
        <f>AVERAGE(E13:E24)</f>
        <v/>
      </c>
      <c r="F44" s="411">
        <f>AVERAGE(F13:F24)</f>
        <v/>
      </c>
      <c r="G44" s="411">
        <f>AVERAGE(G13:G24)</f>
        <v/>
      </c>
      <c r="H44" s="411">
        <f>AVERAGE(H13:H24)</f>
        <v/>
      </c>
      <c r="I44" s="411">
        <f>AVERAGE(I13:I24)</f>
        <v/>
      </c>
      <c r="J44" s="411">
        <f>+B44+C44-D44+F44-G44-H44-I44</f>
        <v/>
      </c>
      <c r="K44" s="411" t="n"/>
      <c r="L44" s="411" t="n"/>
      <c r="M44" s="2708">
        <f>+B44/(G44+I44)*30</f>
        <v/>
      </c>
      <c r="N44" s="2708">
        <f>+J44/E44*30</f>
        <v/>
      </c>
      <c r="O44" s="426">
        <f>(+H44+I44)/E44</f>
        <v/>
      </c>
      <c r="P44" s="426">
        <f>+G44/(+G44+H44+I44)</f>
        <v/>
      </c>
      <c r="Q44" s="426">
        <f>+G44/E44</f>
        <v/>
      </c>
      <c r="R44" s="427">
        <f>G44/C44</f>
        <v/>
      </c>
    </row>
  </sheetData>
  <mergeCells count="1">
    <mergeCell ref="A6:R8"/>
  </mergeCells>
  <hyperlinks>
    <hyperlink ref="T1" location="'X2  Index'!A1" display="Return to index"/>
  </hyperlinks>
  <printOptions horizontalCentered="1"/>
  <pageMargins left="0.2" right="0.2" top="0.5" bottom="0.5" header="0.3" footer="0.3"/>
  <pageSetup orientation="landscape" scale="70" fitToHeight="0"/>
  <headerFooter>
    <oddHeader>&amp;RPerformed by West Fork Advisory Services, LLC&amp;LPerformed for Enter Lender</oddHeader>
    <oddFooter>&amp;L&amp;F&amp;CRestricted and Confidential&amp;R&amp;A</oddFooter>
    <evenHeader/>
    <evenFooter/>
    <firstHeader/>
    <firstFooter/>
  </headerFooter>
</worksheet>
</file>

<file path=xl/worksheets/sheet28.xml><?xml version="1.0" encoding="utf-8"?>
<worksheet xmlns="http://schemas.openxmlformats.org/spreadsheetml/2006/main">
  <sheetPr codeName="Sheet25">
    <outlinePr summaryBelow="1" summaryRight="1"/>
    <pageSetUpPr/>
  </sheetPr>
  <dimension ref="A1:P49"/>
  <sheetViews>
    <sheetView showGridLines="0" view="pageBreakPreview" topLeftCell="A27" zoomScaleNormal="85" zoomScaleSheetLayoutView="100" workbookViewId="0">
      <selection activeCell="A38" sqref="A38:C41"/>
    </sheetView>
  </sheetViews>
  <sheetFormatPr baseColWidth="10" defaultColWidth="9.33203125" defaultRowHeight="15"/>
  <cols>
    <col width="61.33203125" customWidth="1" min="1" max="1"/>
    <col width="16.5" customWidth="1" min="2" max="2"/>
    <col width="22.1640625" customWidth="1" min="3" max="3"/>
  </cols>
  <sheetData>
    <row r="1">
      <c r="A1" s="200">
        <f>+'X1  ReportCoverPage'!D9</f>
        <v/>
      </c>
      <c r="B1" s="1068" t="n"/>
      <c r="E1" s="1857" t="inlineStr">
        <is>
          <t>Return to index</t>
        </is>
      </c>
    </row>
    <row r="2">
      <c r="A2" s="1142">
        <f>'X2  Index'!A3</f>
        <v/>
      </c>
      <c r="B2" s="1068" t="n"/>
      <c r="E2" s="1857" t="n"/>
    </row>
    <row r="3">
      <c r="A3" s="428" t="inlineStr">
        <is>
          <t>Revenue Reconciliation</t>
        </is>
      </c>
      <c r="B3" s="1127" t="n"/>
    </row>
    <row r="4">
      <c r="A4" s="429" t="inlineStr">
        <is>
          <t>For the XX Months to XX/XX/23</t>
        </is>
      </c>
    </row>
    <row r="5" ht="15" customHeight="1" thickBot="1">
      <c r="H5" s="1083" t="n"/>
      <c r="I5" s="1083" t="n"/>
      <c r="J5" s="1083" t="n"/>
      <c r="K5" s="1083" t="n"/>
      <c r="L5" s="1083" t="n"/>
      <c r="M5" s="1083" t="n"/>
      <c r="N5" s="1083" t="n"/>
      <c r="O5" s="1083" t="n"/>
      <c r="P5" s="1083" t="n"/>
    </row>
    <row r="6" ht="16" customHeight="1" thickBot="1">
      <c r="A6" s="1342" t="inlineStr">
        <is>
          <t>Revenue Reconciliation</t>
        </is>
      </c>
      <c r="B6" s="430" t="inlineStr">
        <is>
          <t>Source</t>
        </is>
      </c>
      <c r="C6" s="431" t="inlineStr">
        <is>
          <t>$Amount</t>
        </is>
      </c>
      <c r="H6" s="1083" t="n"/>
      <c r="I6" s="1083" t="n"/>
      <c r="J6" s="1083" t="n"/>
      <c r="K6" s="1083" t="n"/>
      <c r="L6" s="1083" t="n"/>
      <c r="M6" s="1083" t="n"/>
      <c r="N6" s="1083" t="n"/>
      <c r="O6" s="1083" t="n"/>
      <c r="P6" s="1083" t="n"/>
    </row>
    <row r="7">
      <c r="A7" s="434" t="inlineStr">
        <is>
          <t>Accounts Receivable [Ending Date]</t>
        </is>
      </c>
      <c r="B7" s="913" t="n"/>
      <c r="C7" s="2709" t="n"/>
      <c r="H7" s="1083" t="n"/>
      <c r="I7" s="1083" t="n"/>
      <c r="J7" s="1083" t="n"/>
      <c r="K7" s="1083" t="n"/>
      <c r="L7" s="1083" t="n"/>
      <c r="M7" s="1083" t="n"/>
      <c r="N7" s="1083" t="n"/>
      <c r="O7" s="1083" t="n"/>
      <c r="P7" s="1083" t="n"/>
    </row>
    <row r="8">
      <c r="A8" s="1498" t="inlineStr">
        <is>
          <t>Accounts Receivable [Start Date, enter as negative]</t>
        </is>
      </c>
      <c r="B8" s="1499" t="n"/>
      <c r="C8" s="2710" t="n"/>
      <c r="H8" s="1083" t="n"/>
      <c r="I8" s="1083" t="n"/>
      <c r="J8" s="1083" t="n"/>
      <c r="K8" s="1083" t="n"/>
      <c r="L8" s="1083" t="n"/>
      <c r="M8" s="1083" t="n"/>
      <c r="N8" s="1083" t="n"/>
      <c r="O8" s="1083" t="n"/>
      <c r="P8" s="1083" t="n"/>
    </row>
    <row r="9">
      <c r="A9" s="432" t="inlineStr">
        <is>
          <t>Increase (Decrease) in Gross A/R</t>
        </is>
      </c>
      <c r="B9" s="433" t="n"/>
      <c r="C9" s="2711">
        <f>+C7+C8</f>
        <v/>
      </c>
      <c r="H9" s="1083" t="n"/>
      <c r="I9" s="1083" t="n"/>
      <c r="J9" s="1083" t="n"/>
      <c r="K9" s="1083" t="n"/>
      <c r="L9" s="1083" t="n"/>
      <c r="M9" s="1083" t="n"/>
      <c r="N9" s="1083" t="n"/>
      <c r="O9" s="1083" t="n"/>
      <c r="P9" s="1083" t="n"/>
    </row>
    <row r="10">
      <c r="A10" s="434" t="n"/>
      <c r="B10" s="435" t="n"/>
      <c r="C10" s="111" t="n"/>
      <c r="H10" s="1083" t="n"/>
      <c r="I10" s="1083" t="n"/>
      <c r="J10" s="1083" t="n"/>
      <c r="K10" s="1083" t="n"/>
      <c r="L10" s="1083" t="n"/>
      <c r="M10" s="1083" t="n"/>
      <c r="N10" s="1083" t="n"/>
      <c r="O10" s="1083" t="n"/>
      <c r="P10" s="1083" t="n"/>
    </row>
    <row r="11">
      <c r="A11" s="1498" t="inlineStr">
        <is>
          <t>Net Value Factor (Cash to Credits for # of months above)</t>
        </is>
      </c>
      <c r="B11" s="1499" t="n"/>
      <c r="C11" s="1500" t="n">
        <v>0</v>
      </c>
      <c r="H11" s="1083" t="n"/>
      <c r="I11" s="1083" t="n"/>
      <c r="J11" s="1083" t="n"/>
      <c r="K11" s="1083" t="n"/>
      <c r="L11" s="1083" t="n"/>
      <c r="M11" s="1083" t="n"/>
      <c r="N11" s="1083" t="n"/>
      <c r="O11" s="1083" t="n"/>
      <c r="P11" s="1083" t="n"/>
    </row>
    <row r="12">
      <c r="A12" s="432" t="inlineStr">
        <is>
          <t>Increase (Decrease) in Net A/R</t>
        </is>
      </c>
      <c r="B12" s="433" t="n"/>
      <c r="C12" s="2711">
        <f>+C9*C11</f>
        <v/>
      </c>
      <c r="H12" s="1829" t="n"/>
      <c r="I12" s="1829" t="n"/>
      <c r="J12" s="1829" t="n"/>
      <c r="K12" s="1829" t="n"/>
      <c r="L12" s="1829" t="n"/>
      <c r="M12" s="1829" t="n"/>
      <c r="N12" s="1829" t="n"/>
      <c r="O12" s="1829" t="n"/>
      <c r="P12" s="1829" t="n"/>
    </row>
    <row r="13">
      <c r="A13" s="434" t="n"/>
      <c r="B13" s="435" t="n"/>
      <c r="C13" s="2712" t="n"/>
      <c r="H13" s="1829" t="n"/>
      <c r="I13" s="1829" t="n"/>
      <c r="J13" s="1829" t="n"/>
      <c r="K13" s="1829" t="n"/>
      <c r="L13" s="1829" t="n"/>
      <c r="M13" s="1829" t="n"/>
      <c r="N13" s="1829" t="n"/>
      <c r="O13" s="1829" t="n"/>
      <c r="P13" s="1829" t="n"/>
    </row>
    <row r="14">
      <c r="A14" s="434" t="inlineStr">
        <is>
          <t>Allowance for Bad Debts [Ending Date]</t>
        </is>
      </c>
      <c r="B14" s="435" t="n"/>
      <c r="C14" s="2671" t="n">
        <v>0</v>
      </c>
      <c r="H14" s="1829" t="n"/>
      <c r="I14" s="1829" t="n"/>
      <c r="J14" s="1829" t="n"/>
      <c r="K14" s="1829" t="n"/>
      <c r="L14" s="1829" t="n"/>
      <c r="M14" s="1829" t="n"/>
      <c r="N14" s="1829" t="n"/>
      <c r="O14" s="1829" t="n"/>
      <c r="P14" s="1829" t="n"/>
    </row>
    <row r="15">
      <c r="A15" s="1498" t="inlineStr">
        <is>
          <t>Allowance for Bad Debts [Start Date]</t>
        </is>
      </c>
      <c r="B15" s="1499" t="n"/>
      <c r="C15" s="2675" t="n">
        <v>0</v>
      </c>
    </row>
    <row r="16">
      <c r="A16" s="432" t="inlineStr">
        <is>
          <t>(Increase) Decrease In Allowance for Bad Debts</t>
        </is>
      </c>
      <c r="B16" s="433" t="n"/>
      <c r="C16" s="2711">
        <f>C15-C14</f>
        <v/>
      </c>
    </row>
    <row r="17">
      <c r="A17" s="432" t="n"/>
      <c r="B17" s="433" t="n"/>
      <c r="C17" s="2711" t="n"/>
    </row>
    <row r="18">
      <c r="A18" s="432" t="inlineStr">
        <is>
          <t>Other Adjustment(s) to Revenue Per Rollforward</t>
        </is>
      </c>
      <c r="B18" s="433" t="n"/>
      <c r="C18" s="2711" t="n">
        <v>0</v>
      </c>
    </row>
    <row r="19">
      <c r="A19" s="432" t="n"/>
      <c r="B19" s="433" t="n"/>
      <c r="C19" s="2711" t="n"/>
    </row>
    <row r="20" ht="16" customHeight="1" thickBot="1">
      <c r="A20" s="434" t="inlineStr">
        <is>
          <t>Cash Receipts For XX Months Reviewed</t>
        </is>
      </c>
      <c r="B20" s="435" t="n"/>
      <c r="C20" s="2712">
        <f>'CSH3  Lockbox'!H7</f>
        <v/>
      </c>
    </row>
    <row r="21" ht="16" customHeight="1" thickBot="1">
      <c r="A21" s="1343" t="inlineStr">
        <is>
          <t>Calculated Revenue Per Rollforward</t>
        </is>
      </c>
      <c r="B21" s="436" t="n"/>
      <c r="C21" s="2713">
        <f>+C12+C16+C18+C20</f>
        <v/>
      </c>
    </row>
    <row r="22">
      <c r="A22" s="434" t="n"/>
      <c r="B22" s="435" t="n"/>
      <c r="C22" s="2712" t="n"/>
    </row>
    <row r="23">
      <c r="A23" s="434" t="inlineStr">
        <is>
          <t>Net Revenue Per Financials (x mo to xx/xx/23)</t>
        </is>
      </c>
      <c r="B23" s="433" t="n"/>
      <c r="C23" s="2711" t="n"/>
    </row>
    <row r="24">
      <c r="A24" s="437" t="inlineStr">
        <is>
          <t>Adjustments Here, such as:</t>
        </is>
      </c>
      <c r="B24" s="435" t="n"/>
      <c r="C24" s="2712" t="n"/>
    </row>
    <row r="25">
      <c r="A25" s="437" t="inlineStr">
        <is>
          <t xml:space="preserve">  DSH Revenue</t>
        </is>
      </c>
      <c r="B25" s="435" t="n"/>
      <c r="C25" s="2712" t="n"/>
    </row>
    <row r="26">
      <c r="A26" s="437" t="inlineStr">
        <is>
          <t xml:space="preserve">  Pool Revenue</t>
        </is>
      </c>
      <c r="B26" s="435" t="n"/>
      <c r="C26" s="2712" t="n"/>
    </row>
    <row r="27">
      <c r="A27" s="437" t="inlineStr">
        <is>
          <t xml:space="preserve">  Units/Locations Not In Borrowing Base</t>
        </is>
      </c>
      <c r="B27" s="435" t="n"/>
      <c r="C27" s="2712" t="n"/>
    </row>
    <row r="28">
      <c r="A28" s="437" t="inlineStr">
        <is>
          <t xml:space="preserve">  Gift Shop Revenue</t>
        </is>
      </c>
      <c r="B28" s="435" t="n"/>
      <c r="C28" s="2712" t="n"/>
    </row>
    <row r="29">
      <c r="A29" s="437" t="inlineStr">
        <is>
          <t xml:space="preserve">  Medical Office Bldg Rent</t>
        </is>
      </c>
      <c r="B29" s="435" t="n"/>
      <c r="C29" s="2712" t="n"/>
    </row>
    <row r="30">
      <c r="A30" s="437" t="inlineStr">
        <is>
          <t xml:space="preserve">  Other &lt;specify&gt;</t>
        </is>
      </c>
      <c r="B30" s="435" t="n"/>
      <c r="C30" s="2712" t="n"/>
    </row>
    <row r="31" ht="16" customHeight="1" thickBot="1">
      <c r="A31" s="437" t="n"/>
      <c r="B31" s="435" t="n"/>
      <c r="C31" s="2712" t="n"/>
    </row>
    <row r="32" ht="16" customHeight="1" thickBot="1">
      <c r="A32" s="1343" t="inlineStr">
        <is>
          <t>Adjusted Net Revenue</t>
        </is>
      </c>
      <c r="B32" s="436" t="n"/>
      <c r="C32" s="2713">
        <f>SUM(C23:C31)</f>
        <v/>
      </c>
    </row>
    <row r="33" ht="16" customHeight="1" thickBot="1">
      <c r="A33" s="434" t="n"/>
      <c r="B33" s="435" t="n"/>
      <c r="C33" s="2712" t="n"/>
    </row>
    <row r="34">
      <c r="A34" s="914" t="inlineStr">
        <is>
          <t>Variance</t>
        </is>
      </c>
      <c r="B34" s="915" t="n"/>
      <c r="C34" s="2714">
        <f>+C32-C21</f>
        <v/>
      </c>
    </row>
    <row r="35" ht="16" customHeight="1" thickBot="1">
      <c r="A35" s="438" t="inlineStr">
        <is>
          <t>% Variance</t>
        </is>
      </c>
      <c r="B35" s="439" t="n"/>
      <c r="C35" s="440">
        <f>+C34/C23</f>
        <v/>
      </c>
    </row>
    <row r="36">
      <c r="A36" s="1" t="n"/>
      <c r="B36" s="1168" t="n"/>
      <c r="C36" s="1169" t="n"/>
    </row>
    <row r="37" ht="16" customHeight="1" thickBot="1">
      <c r="A37" s="1" t="inlineStr">
        <is>
          <t>Comments:</t>
        </is>
      </c>
    </row>
    <row r="38" ht="15" customHeight="1">
      <c r="A38" s="2715" t="inlineStr">
        <is>
          <t>1.)</t>
        </is>
      </c>
      <c r="B38" s="1123" t="n"/>
      <c r="C38" s="1146" t="n"/>
    </row>
    <row r="39" ht="15" customHeight="1">
      <c r="A39" s="2385" t="n"/>
      <c r="C39" s="834" t="n"/>
    </row>
    <row r="40" ht="15" customHeight="1">
      <c r="A40" s="2385" t="n"/>
      <c r="C40" s="834" t="n"/>
    </row>
    <row r="41" ht="15" customHeight="1" thickBot="1">
      <c r="A41" s="835" t="n"/>
      <c r="B41" s="836" t="n"/>
      <c r="C41" s="837" t="n"/>
    </row>
    <row r="42">
      <c r="A42" s="209" t="n"/>
      <c r="B42" s="209" t="n"/>
      <c r="C42" s="209" t="n"/>
    </row>
    <row r="43">
      <c r="A43" s="209" t="n"/>
      <c r="B43" s="209" t="n"/>
      <c r="C43" s="209" t="n"/>
    </row>
    <row r="44">
      <c r="A44" s="209" t="n"/>
      <c r="B44" s="209" t="n"/>
      <c r="C44" s="209" t="n"/>
    </row>
    <row r="45">
      <c r="A45" s="209" t="n"/>
      <c r="B45" s="209" t="n"/>
      <c r="C45" s="209" t="n"/>
    </row>
    <row r="46">
      <c r="A46" s="209" t="n"/>
      <c r="B46" s="209" t="n"/>
      <c r="C46" s="209" t="n"/>
    </row>
    <row r="47">
      <c r="A47" s="209" t="n"/>
      <c r="B47" s="209" t="n"/>
      <c r="C47" s="209" t="n"/>
    </row>
    <row r="48">
      <c r="A48" s="209" t="n"/>
      <c r="B48" s="209" t="n"/>
      <c r="C48" s="209" t="n"/>
    </row>
    <row r="49">
      <c r="A49" s="209" t="n"/>
      <c r="B49" s="209" t="n"/>
      <c r="C49" s="209" t="n"/>
    </row>
  </sheetData>
  <mergeCells count="1">
    <mergeCell ref="A38:C41"/>
  </mergeCells>
  <hyperlinks>
    <hyperlink ref="E1" location="'X2  Index'!A1" display="Return to index"/>
  </hyperlinks>
  <printOptions horizontalCentered="1"/>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29.xml><?xml version="1.0" encoding="utf-8"?>
<worksheet xmlns="http://schemas.openxmlformats.org/spreadsheetml/2006/main">
  <sheetPr codeName="Sheet26">
    <outlinePr summaryBelow="1" summaryRight="1"/>
    <pageSetUpPr/>
  </sheetPr>
  <dimension ref="A1:AB34"/>
  <sheetViews>
    <sheetView showGridLines="0" view="pageBreakPreview" topLeftCell="A18" zoomScale="85" zoomScaleNormal="100" zoomScaleSheetLayoutView="85" workbookViewId="0">
      <selection activeCell="A31" sqref="A31:O34"/>
    </sheetView>
  </sheetViews>
  <sheetFormatPr baseColWidth="10" defaultColWidth="9.33203125" defaultRowHeight="15"/>
  <cols>
    <col width="31.33203125" bestFit="1" customWidth="1" min="1" max="1"/>
    <col width="12.5" customWidth="1" min="2" max="2"/>
  </cols>
  <sheetData>
    <row r="1">
      <c r="A1" s="200">
        <f>+'X1  ReportCoverPage'!D9</f>
        <v/>
      </c>
      <c r="B1" s="1068" t="n"/>
      <c r="Q1" s="1857" t="inlineStr">
        <is>
          <t>Return to index</t>
        </is>
      </c>
    </row>
    <row r="2">
      <c r="A2" s="1142">
        <f>'X2  Index'!A3</f>
        <v/>
      </c>
      <c r="B2" s="1068" t="n"/>
      <c r="Q2" s="1857" t="n"/>
    </row>
    <row r="3">
      <c r="A3" s="428" t="inlineStr">
        <is>
          <t>Revenue Validation</t>
        </is>
      </c>
      <c r="I3" t="inlineStr">
        <is>
          <t>Approx A/R Turnover Days</t>
        </is>
      </c>
      <c r="L3" s="441" t="n">
        <v>50</v>
      </c>
      <c r="M3" t="inlineStr">
        <is>
          <t xml:space="preserve">  Don't use if over 104</t>
        </is>
      </c>
    </row>
    <row r="4">
      <c r="A4" s="429" t="inlineStr">
        <is>
          <t>For the XX Months to xx/xx/1x</t>
        </is>
      </c>
      <c r="I4" t="inlineStr">
        <is>
          <t>Collection Offset in Months</t>
        </is>
      </c>
      <c r="L4" s="2058">
        <f>IF(L3&lt;1,"Data Error",ROUND(+L3/30,0))</f>
        <v/>
      </c>
    </row>
    <row r="5">
      <c r="T5" t="inlineStr">
        <is>
          <t>Notes:</t>
        </is>
      </c>
    </row>
    <row r="6" ht="16" customHeight="1" thickBot="1">
      <c r="T6" t="inlineStr">
        <is>
          <t>Enter latest revenue month to be validated in cell N6</t>
        </is>
      </c>
    </row>
    <row r="7" ht="16" customHeight="1" thickBot="1">
      <c r="A7" s="1344" t="n"/>
      <c r="B7" s="442" t="inlineStr">
        <is>
          <t>Source</t>
        </is>
      </c>
      <c r="C7" s="2716">
        <f>EOMONTH(D7,-1)</f>
        <v/>
      </c>
      <c r="D7" s="2716">
        <f>EOMONTH(E7,-1)</f>
        <v/>
      </c>
      <c r="E7" s="2716">
        <f>EOMONTH(F7,-1)</f>
        <v/>
      </c>
      <c r="F7" s="2716">
        <f>EOMONTH(G7,-1)</f>
        <v/>
      </c>
      <c r="G7" s="2716">
        <f>EOMONTH(H7,-1)</f>
        <v/>
      </c>
      <c r="H7" s="2716">
        <f>EOMONTH(I7,-1)</f>
        <v/>
      </c>
      <c r="I7" s="2716">
        <f>EOMONTH(J7,-1)</f>
        <v/>
      </c>
      <c r="J7" s="2716">
        <f>EOMONTH(K7,-1)</f>
        <v/>
      </c>
      <c r="K7" s="2716">
        <f>EOMONTH(L7,-1)</f>
        <v/>
      </c>
      <c r="L7" s="2716">
        <f>EOMONTH(M7,-1)</f>
        <v/>
      </c>
      <c r="M7" s="2716">
        <f>EOMONTH(N7,-1)</f>
        <v/>
      </c>
      <c r="N7" s="2716" t="n">
        <v>43982</v>
      </c>
      <c r="O7" s="2029" t="inlineStr">
        <is>
          <t>Total</t>
        </is>
      </c>
      <c r="T7" t="inlineStr">
        <is>
          <t>Use for 3 to 12 months</t>
        </is>
      </c>
    </row>
    <row r="8">
      <c r="A8" t="inlineStr">
        <is>
          <t>Net Patient Service Revenue</t>
        </is>
      </c>
      <c r="B8" s="2058" t="inlineStr">
        <is>
          <t>Inc Stmt</t>
        </is>
      </c>
      <c r="C8" s="2421" t="n">
        <v>0</v>
      </c>
      <c r="D8" s="2421" t="n">
        <v>0</v>
      </c>
      <c r="E8" s="2421" t="n">
        <v>0</v>
      </c>
      <c r="F8" s="2421" t="n">
        <v>0</v>
      </c>
      <c r="G8" s="2421" t="n">
        <v>0</v>
      </c>
      <c r="H8" s="2421" t="n">
        <v>0</v>
      </c>
      <c r="I8" s="2421" t="n">
        <v>0</v>
      </c>
      <c r="J8" s="2421" t="n">
        <v>0</v>
      </c>
      <c r="K8" s="2421" t="n">
        <v>0</v>
      </c>
      <c r="L8" s="2421" t="n">
        <v>0</v>
      </c>
      <c r="M8" s="2421" t="n">
        <v>0</v>
      </c>
      <c r="N8" s="2421" t="n">
        <v>0</v>
      </c>
      <c r="O8" s="2421">
        <f>SUM(C8:N8)</f>
        <v/>
      </c>
      <c r="T8" t="inlineStr">
        <is>
          <t>Hide periods not being reviewed</t>
        </is>
      </c>
    </row>
    <row r="9">
      <c r="A9" s="1408" t="inlineStr">
        <is>
          <t>Less: Bad Debt Expense</t>
        </is>
      </c>
      <c r="B9" s="1501" t="inlineStr">
        <is>
          <t>Inc Stmt</t>
        </is>
      </c>
      <c r="C9" s="2717" t="n">
        <v>0</v>
      </c>
      <c r="D9" s="2717" t="n">
        <v>0</v>
      </c>
      <c r="E9" s="2717" t="n">
        <v>0</v>
      </c>
      <c r="F9" s="2717" t="n">
        <v>0</v>
      </c>
      <c r="G9" s="2717" t="n">
        <v>0</v>
      </c>
      <c r="H9" s="2717" t="n">
        <v>0</v>
      </c>
      <c r="I9" s="2717" t="n">
        <v>0</v>
      </c>
      <c r="J9" s="2717" t="n">
        <v>0</v>
      </c>
      <c r="K9" s="2717" t="n">
        <v>0</v>
      </c>
      <c r="L9" s="2717" t="n">
        <v>0</v>
      </c>
      <c r="M9" s="2717" t="n">
        <v>0</v>
      </c>
      <c r="N9" s="2717" t="n">
        <v>0</v>
      </c>
      <c r="O9" s="2717">
        <f>SUM(C9:N9)</f>
        <v/>
      </c>
      <c r="T9" t="inlineStr">
        <is>
          <t>Delete these comments when done</t>
        </is>
      </c>
    </row>
    <row r="10">
      <c r="A10" t="inlineStr">
        <is>
          <t>Revenue Less Bad Debts</t>
        </is>
      </c>
      <c r="C10" s="2421">
        <f>+C8-C9</f>
        <v/>
      </c>
      <c r="D10" s="2421">
        <f>+D8-D9</f>
        <v/>
      </c>
      <c r="E10" s="2421">
        <f>+E8-E9</f>
        <v/>
      </c>
      <c r="F10" s="2421">
        <f>+F8-F9</f>
        <v/>
      </c>
      <c r="G10" s="2421">
        <f>+G8-G9</f>
        <v/>
      </c>
      <c r="H10" s="2421">
        <f>+H8-H9</f>
        <v/>
      </c>
      <c r="I10" s="2421">
        <f>+I8-I9</f>
        <v/>
      </c>
      <c r="J10" s="2421">
        <f>+J8-J9</f>
        <v/>
      </c>
      <c r="K10" s="2421">
        <f>+K8-K9</f>
        <v/>
      </c>
      <c r="L10" s="2421">
        <f>+L8-L9</f>
        <v/>
      </c>
      <c r="M10" s="2421">
        <f>+M8-M9</f>
        <v/>
      </c>
      <c r="N10" s="2421">
        <f>+N8-N9</f>
        <v/>
      </c>
      <c r="O10" s="2421">
        <f>+O8-O9</f>
        <v/>
      </c>
      <c r="T10" s="2021" t="inlineStr">
        <is>
          <t>Revenues may include items that wouldn't normally flow through Lender's lockboxes.  There may also be items coming to the lockbox that aren't included in net patient service revenue.  Revenues are reduced by bad debt expense to bring them down to the expected realizable amount.  This worksheet tries to match revenue months with the appropriate collection months - offset by A/R turnover days.</t>
        </is>
      </c>
    </row>
    <row r="11">
      <c r="A11" t="inlineStr">
        <is>
          <t>Adjustments:</t>
        </is>
      </c>
      <c r="C11" s="2421" t="n"/>
      <c r="D11" s="2421" t="n"/>
      <c r="E11" s="2421" t="n"/>
      <c r="F11" s="2421" t="n"/>
      <c r="G11" s="2421" t="n"/>
      <c r="H11" s="2421" t="n"/>
      <c r="I11" s="2421" t="n"/>
      <c r="J11" s="2421" t="n"/>
      <c r="K11" s="2421" t="n"/>
      <c r="L11" s="2421" t="n"/>
      <c r="M11" s="2421" t="n"/>
      <c r="N11" s="2421" t="n"/>
      <c r="O11" s="2421" t="n"/>
    </row>
    <row r="12">
      <c r="A12" t="inlineStr">
        <is>
          <t xml:space="preserve">   DSH Revenue</t>
        </is>
      </c>
      <c r="C12" s="2421" t="n">
        <v>0</v>
      </c>
      <c r="D12" s="2421" t="n">
        <v>0</v>
      </c>
      <c r="E12" s="2421" t="n">
        <v>0</v>
      </c>
      <c r="F12" s="2421" t="n">
        <v>0</v>
      </c>
      <c r="G12" s="2421" t="n">
        <v>0</v>
      </c>
      <c r="H12" s="2421" t="n">
        <v>0</v>
      </c>
      <c r="I12" s="2421" t="n">
        <v>0</v>
      </c>
      <c r="J12" s="2421" t="n">
        <v>0</v>
      </c>
      <c r="K12" s="2421" t="n">
        <v>0</v>
      </c>
      <c r="L12" s="2421" t="n">
        <v>0</v>
      </c>
      <c r="M12" s="2421" t="n">
        <v>0</v>
      </c>
      <c r="N12" s="2421" t="n">
        <v>0</v>
      </c>
      <c r="O12" s="2421">
        <f>SUM(C12:N12)</f>
        <v/>
      </c>
    </row>
    <row r="13">
      <c r="A13" t="inlineStr">
        <is>
          <t xml:space="preserve">   Pool Revenue</t>
        </is>
      </c>
      <c r="C13" s="2421" t="n">
        <v>0</v>
      </c>
      <c r="D13" s="2421" t="n">
        <v>0</v>
      </c>
      <c r="E13" s="2421" t="n">
        <v>0</v>
      </c>
      <c r="F13" s="2421" t="n">
        <v>0</v>
      </c>
      <c r="G13" s="2421" t="n">
        <v>0</v>
      </c>
      <c r="H13" s="2421" t="n">
        <v>0</v>
      </c>
      <c r="I13" s="2421" t="n">
        <v>0</v>
      </c>
      <c r="J13" s="2421" t="n">
        <v>0</v>
      </c>
      <c r="K13" s="2421" t="n">
        <v>0</v>
      </c>
      <c r="L13" s="2421" t="n">
        <v>0</v>
      </c>
      <c r="M13" s="2421" t="n">
        <v>0</v>
      </c>
      <c r="N13" s="2421" t="n">
        <v>0</v>
      </c>
      <c r="O13" s="2421">
        <f>SUM(C13:N13)</f>
        <v/>
      </c>
    </row>
    <row r="14">
      <c r="A14" t="inlineStr">
        <is>
          <t xml:space="preserve">   Locations Not in Borrowing Base</t>
        </is>
      </c>
      <c r="C14" s="2421" t="n">
        <v>0</v>
      </c>
      <c r="D14" s="2421" t="n">
        <v>0</v>
      </c>
      <c r="E14" s="2421" t="n">
        <v>0</v>
      </c>
      <c r="F14" s="2421" t="n">
        <v>0</v>
      </c>
      <c r="G14" s="2421" t="n">
        <v>0</v>
      </c>
      <c r="H14" s="2421" t="n">
        <v>0</v>
      </c>
      <c r="I14" s="2421" t="n">
        <v>0</v>
      </c>
      <c r="J14" s="2421" t="n">
        <v>0</v>
      </c>
      <c r="K14" s="2421" t="n">
        <v>0</v>
      </c>
      <c r="L14" s="2421" t="n">
        <v>0</v>
      </c>
      <c r="M14" s="2421" t="n">
        <v>0</v>
      </c>
      <c r="N14" s="2421" t="n">
        <v>0</v>
      </c>
      <c r="O14" s="2421">
        <f>SUM(C14:N14)</f>
        <v/>
      </c>
    </row>
    <row r="15">
      <c r="A15" t="inlineStr">
        <is>
          <t xml:space="preserve">   Gift Shop Revenue</t>
        </is>
      </c>
      <c r="C15" s="2421" t="n">
        <v>0</v>
      </c>
      <c r="D15" s="2421" t="n">
        <v>0</v>
      </c>
      <c r="E15" s="2421" t="n">
        <v>0</v>
      </c>
      <c r="F15" s="2421" t="n">
        <v>0</v>
      </c>
      <c r="G15" s="2421" t="n">
        <v>0</v>
      </c>
      <c r="H15" s="2421" t="n">
        <v>0</v>
      </c>
      <c r="I15" s="2421" t="n">
        <v>0</v>
      </c>
      <c r="J15" s="2421" t="n">
        <v>0</v>
      </c>
      <c r="K15" s="2421" t="n">
        <v>0</v>
      </c>
      <c r="L15" s="2421" t="n">
        <v>0</v>
      </c>
      <c r="M15" s="2421" t="n">
        <v>0</v>
      </c>
      <c r="N15" s="2421" t="n">
        <v>0</v>
      </c>
      <c r="O15" s="2421">
        <f>SUM(C15:N15)</f>
        <v/>
      </c>
    </row>
    <row r="16">
      <c r="A16" t="inlineStr">
        <is>
          <t xml:space="preserve">   Medical Office Bldg Rent</t>
        </is>
      </c>
      <c r="C16" s="2421" t="n">
        <v>0</v>
      </c>
      <c r="D16" s="2421" t="n">
        <v>0</v>
      </c>
      <c r="E16" s="2421" t="n">
        <v>0</v>
      </c>
      <c r="F16" s="2421" t="n">
        <v>0</v>
      </c>
      <c r="G16" s="2421" t="n">
        <v>0</v>
      </c>
      <c r="H16" s="2421" t="n">
        <v>0</v>
      </c>
      <c r="I16" s="2421" t="n">
        <v>0</v>
      </c>
      <c r="J16" s="2421" t="n">
        <v>0</v>
      </c>
      <c r="K16" s="2421" t="n">
        <v>0</v>
      </c>
      <c r="L16" s="2421" t="n">
        <v>0</v>
      </c>
      <c r="M16" s="2421" t="n">
        <v>0</v>
      </c>
      <c r="N16" s="2421" t="n">
        <v>0</v>
      </c>
      <c r="O16" s="2421">
        <f>SUM(C16:N16)</f>
        <v/>
      </c>
    </row>
    <row r="17" ht="16" customHeight="1" thickBot="1">
      <c r="A17" t="inlineStr">
        <is>
          <t xml:space="preserve">   Other &lt;Identify&gt;</t>
        </is>
      </c>
      <c r="C17" s="2421" t="n">
        <v>0</v>
      </c>
      <c r="D17" s="2421" t="n">
        <v>0</v>
      </c>
      <c r="E17" s="2421" t="n">
        <v>0</v>
      </c>
      <c r="F17" s="2421" t="n">
        <v>0</v>
      </c>
      <c r="G17" s="2421" t="n">
        <v>0</v>
      </c>
      <c r="H17" s="2421" t="n">
        <v>0</v>
      </c>
      <c r="I17" s="2421" t="n">
        <v>0</v>
      </c>
      <c r="J17" s="2421" t="n">
        <v>0</v>
      </c>
      <c r="K17" s="2421" t="n">
        <v>0</v>
      </c>
      <c r="L17" s="2421" t="n">
        <v>0</v>
      </c>
      <c r="M17" s="2421" t="n">
        <v>0</v>
      </c>
      <c r="N17" s="2421" t="n">
        <v>0</v>
      </c>
      <c r="O17" s="2421">
        <f>SUM(C17:N17)</f>
        <v/>
      </c>
    </row>
    <row r="18" ht="16" customHeight="1" thickBot="1">
      <c r="A18" s="1343" t="inlineStr">
        <is>
          <t>Adjusted Net Revenue</t>
        </is>
      </c>
      <c r="B18" s="444" t="n"/>
      <c r="C18" s="2718">
        <f>+C10-SUM(C12:C17)</f>
        <v/>
      </c>
      <c r="D18" s="2718">
        <f>+D10-SUM(D12:D17)</f>
        <v/>
      </c>
      <c r="E18" s="2718">
        <f>+E10-SUM(E12:E17)</f>
        <v/>
      </c>
      <c r="F18" s="2718">
        <f>+F10-SUM(F12:F17)</f>
        <v/>
      </c>
      <c r="G18" s="2718">
        <f>+G10-SUM(G12:G17)</f>
        <v/>
      </c>
      <c r="H18" s="2718">
        <f>+H10-SUM(H12:H17)</f>
        <v/>
      </c>
      <c r="I18" s="2718">
        <f>+I10-SUM(I12:I17)</f>
        <v/>
      </c>
      <c r="J18" s="2718">
        <f>+J10-SUM(J12:J17)</f>
        <v/>
      </c>
      <c r="K18" s="2718">
        <f>+K10-SUM(K12:K17)</f>
        <v/>
      </c>
      <c r="L18" s="2718">
        <f>+L10-SUM(L12:L17)</f>
        <v/>
      </c>
      <c r="M18" s="2718">
        <f>+M10-SUM(M12:M17)</f>
        <v/>
      </c>
      <c r="N18" s="2718">
        <f>+N10-SUM(N12:N17)</f>
        <v/>
      </c>
      <c r="O18" s="2713">
        <f>+O10-SUM(O12:O17)</f>
        <v/>
      </c>
    </row>
    <row r="19" ht="16" customHeight="1" thickBot="1"/>
    <row r="20" ht="16" customHeight="1" thickBot="1">
      <c r="A20" s="1344" t="n"/>
      <c r="B20" s="442" t="inlineStr">
        <is>
          <t>Source</t>
        </is>
      </c>
      <c r="C20" s="2716">
        <f>EOMONTH(D20,-1)</f>
        <v/>
      </c>
      <c r="D20" s="2716">
        <f>EOMONTH(E20,-1)</f>
        <v/>
      </c>
      <c r="E20" s="2716">
        <f>EOMONTH(F20,-1)</f>
        <v/>
      </c>
      <c r="F20" s="2716">
        <f>EOMONTH(G20,-1)</f>
        <v/>
      </c>
      <c r="G20" s="2716">
        <f>EOMONTH(H20,-1)</f>
        <v/>
      </c>
      <c r="H20" s="2716">
        <f>EOMONTH(I20,-1)</f>
        <v/>
      </c>
      <c r="I20" s="2716">
        <f>EOMONTH(J20,-1)</f>
        <v/>
      </c>
      <c r="J20" s="2716">
        <f>EOMONTH(K20,-1)</f>
        <v/>
      </c>
      <c r="K20" s="2716">
        <f>EOMONTH(L20,-1)</f>
        <v/>
      </c>
      <c r="L20" s="2716">
        <f>EOMONTH(M20,-1)</f>
        <v/>
      </c>
      <c r="M20" s="2716">
        <f>EOMONTH(N20,-1)</f>
        <v/>
      </c>
      <c r="N20" s="2716">
        <f>+N7+(L4*30)</f>
        <v/>
      </c>
      <c r="O20" s="2029" t="inlineStr">
        <is>
          <t>Total</t>
        </is>
      </c>
    </row>
    <row r="21">
      <c r="A21" t="inlineStr">
        <is>
          <t>Total Lockbox Deposits</t>
        </is>
      </c>
      <c r="B21" s="2058" t="inlineStr">
        <is>
          <t>Lbx Stmt</t>
        </is>
      </c>
      <c r="C21" s="2421" t="n">
        <v>0</v>
      </c>
      <c r="D21" s="2421" t="n">
        <v>0</v>
      </c>
      <c r="E21" s="2421" t="n">
        <v>0</v>
      </c>
      <c r="F21" s="2421" t="n">
        <v>0</v>
      </c>
      <c r="G21" s="2421" t="n">
        <v>0</v>
      </c>
      <c r="H21" s="2421" t="n">
        <v>0</v>
      </c>
      <c r="I21" s="2421" t="n">
        <v>0</v>
      </c>
      <c r="J21" s="2421" t="n">
        <v>0</v>
      </c>
      <c r="K21" s="2421" t="n">
        <v>0</v>
      </c>
      <c r="L21" s="2421" t="n">
        <v>0</v>
      </c>
      <c r="M21" s="2421" t="n">
        <v>0</v>
      </c>
      <c r="N21" s="2421" t="n">
        <v>0</v>
      </c>
      <c r="O21" s="2421">
        <f>SUM(C21:N21)</f>
        <v/>
      </c>
    </row>
    <row r="22">
      <c r="A22" t="inlineStr">
        <is>
          <t>Less:</t>
        </is>
      </c>
      <c r="C22" s="2421" t="n"/>
      <c r="D22" s="2421" t="n"/>
      <c r="E22" s="2421" t="n"/>
      <c r="F22" s="2421" t="n"/>
      <c r="G22" s="2421" t="n"/>
      <c r="H22" s="2421" t="n"/>
      <c r="I22" s="2421" t="n"/>
      <c r="J22" s="2421" t="n"/>
      <c r="K22" s="2421" t="n"/>
      <c r="L22" s="2421" t="n"/>
      <c r="M22" s="2421" t="n"/>
      <c r="N22" s="2421" t="n"/>
      <c r="O22" s="2421" t="n"/>
    </row>
    <row r="23">
      <c r="A23" t="inlineStr">
        <is>
          <t xml:space="preserve">   Non A/R Collections</t>
        </is>
      </c>
      <c r="C23" s="2421" t="n">
        <v>0</v>
      </c>
      <c r="D23" s="2421" t="n">
        <v>0</v>
      </c>
      <c r="E23" s="2421" t="n">
        <v>0</v>
      </c>
      <c r="F23" s="2421" t="n">
        <v>0</v>
      </c>
      <c r="G23" s="2421" t="n">
        <v>0</v>
      </c>
      <c r="H23" s="2421" t="n">
        <v>0</v>
      </c>
      <c r="I23" s="2421" t="n">
        <v>0</v>
      </c>
      <c r="J23" s="2421" t="n">
        <v>0</v>
      </c>
      <c r="K23" s="2421" t="n">
        <v>0</v>
      </c>
      <c r="L23" s="2421" t="n">
        <v>0</v>
      </c>
      <c r="M23" s="2421" t="n">
        <v>0</v>
      </c>
      <c r="N23" s="2421" t="n">
        <v>0</v>
      </c>
      <c r="O23" s="2421">
        <f>SUM(C23:N23)</f>
        <v/>
      </c>
    </row>
    <row r="24">
      <c r="A24" t="inlineStr">
        <is>
          <t xml:space="preserve">   Other &lt;Describe&gt;</t>
        </is>
      </c>
      <c r="C24" s="2421" t="n">
        <v>0</v>
      </c>
      <c r="D24" s="2421" t="n">
        <v>0</v>
      </c>
      <c r="E24" s="2421" t="n">
        <v>0</v>
      </c>
      <c r="F24" s="2421" t="n">
        <v>0</v>
      </c>
      <c r="G24" s="2421" t="n">
        <v>0</v>
      </c>
      <c r="H24" s="2421" t="n">
        <v>0</v>
      </c>
      <c r="I24" s="2421" t="n">
        <v>0</v>
      </c>
      <c r="J24" s="2421" t="n">
        <v>0</v>
      </c>
      <c r="K24" s="2421" t="n">
        <v>0</v>
      </c>
      <c r="L24" s="2421" t="n">
        <v>0</v>
      </c>
      <c r="M24" s="2421" t="n">
        <v>0</v>
      </c>
      <c r="N24" s="2421" t="n">
        <v>0</v>
      </c>
      <c r="O24" s="2421">
        <f>SUM(C24:N24)</f>
        <v/>
      </c>
    </row>
    <row r="25" ht="16" customHeight="1" thickBot="1">
      <c r="A25" s="1408" t="inlineStr">
        <is>
          <t xml:space="preserve">   Other &lt;Describe&gt;</t>
        </is>
      </c>
      <c r="B25" s="1408" t="n"/>
      <c r="C25" s="2717" t="n">
        <v>0</v>
      </c>
      <c r="D25" s="2717" t="n">
        <v>0</v>
      </c>
      <c r="E25" s="2717" t="n">
        <v>0</v>
      </c>
      <c r="F25" s="2717" t="n">
        <v>0</v>
      </c>
      <c r="G25" s="2717" t="n">
        <v>0</v>
      </c>
      <c r="H25" s="2717" t="n">
        <v>0</v>
      </c>
      <c r="I25" s="2717" t="n">
        <v>0</v>
      </c>
      <c r="J25" s="2717" t="n">
        <v>0</v>
      </c>
      <c r="K25" s="2717" t="n">
        <v>0</v>
      </c>
      <c r="L25" s="2717" t="n">
        <v>0</v>
      </c>
      <c r="M25" s="2717" t="n">
        <v>0</v>
      </c>
      <c r="N25" s="2717" t="n">
        <v>0</v>
      </c>
      <c r="O25" s="2717">
        <f>SUM(C25:N25)</f>
        <v/>
      </c>
    </row>
    <row r="26" ht="16" customHeight="1" thickBot="1">
      <c r="A26" s="1343" t="inlineStr">
        <is>
          <t>Adjusted Lockbox Collections</t>
        </is>
      </c>
      <c r="B26" s="444" t="n"/>
      <c r="C26" s="2718">
        <f>+C21-SUM(C23:C25)</f>
        <v/>
      </c>
      <c r="D26" s="2718">
        <f>+D21-SUM(D23:D25)</f>
        <v/>
      </c>
      <c r="E26" s="2718">
        <f>+E21-SUM(E23:E25)</f>
        <v/>
      </c>
      <c r="F26" s="2718">
        <f>+F21-SUM(F23:F25)</f>
        <v/>
      </c>
      <c r="G26" s="2718">
        <f>+G21-SUM(G23:G25)</f>
        <v/>
      </c>
      <c r="H26" s="2718">
        <f>+H21-SUM(H23:H25)</f>
        <v/>
      </c>
      <c r="I26" s="2718">
        <f>+I21-SUM(I23:I25)</f>
        <v/>
      </c>
      <c r="J26" s="2718">
        <f>+J21-SUM(J23:J25)</f>
        <v/>
      </c>
      <c r="K26" s="2718">
        <f>+K21-SUM(K23:K25)</f>
        <v/>
      </c>
      <c r="L26" s="2718">
        <f>+L21-SUM(L23:L25)</f>
        <v/>
      </c>
      <c r="M26" s="2718">
        <f>+M21-SUM(M23:M25)</f>
        <v/>
      </c>
      <c r="N26" s="2718">
        <f>+N21-SUM(N23:N25)</f>
        <v/>
      </c>
      <c r="O26" s="2713">
        <f>+O21-SUM(O23:O25)</f>
        <v/>
      </c>
    </row>
    <row r="27" ht="16" customHeight="1" thickBot="1">
      <c r="C27" s="2421" t="n"/>
      <c r="D27" s="2421" t="n"/>
      <c r="E27" s="2421" t="n"/>
      <c r="F27" s="2421" t="n"/>
      <c r="G27" s="2421" t="n"/>
      <c r="H27" s="2421" t="n"/>
      <c r="I27" s="2421" t="n"/>
      <c r="J27" s="2421" t="n"/>
      <c r="K27" s="2421" t="n"/>
      <c r="L27" s="2421" t="n"/>
      <c r="M27" s="2421" t="n"/>
      <c r="N27" s="2421" t="n"/>
      <c r="O27" s="2421" t="n"/>
    </row>
    <row r="28" ht="16" customHeight="1" thickBot="1">
      <c r="A28" s="1343" t="inlineStr">
        <is>
          <t>Variance</t>
        </is>
      </c>
      <c r="B28" s="444" t="n"/>
      <c r="C28" s="2718">
        <f>+C18-C26</f>
        <v/>
      </c>
      <c r="D28" s="2718">
        <f>+D18-D26</f>
        <v/>
      </c>
      <c r="E28" s="2718">
        <f>+E18-E26</f>
        <v/>
      </c>
      <c r="F28" s="2718">
        <f>+F18-F26</f>
        <v/>
      </c>
      <c r="G28" s="2718">
        <f>+G18-G26</f>
        <v/>
      </c>
      <c r="H28" s="2718">
        <f>+H18-H26</f>
        <v/>
      </c>
      <c r="I28" s="2718">
        <f>+I18-I26</f>
        <v/>
      </c>
      <c r="J28" s="2718">
        <f>+J18-J26</f>
        <v/>
      </c>
      <c r="K28" s="2718">
        <f>+K18-K26</f>
        <v/>
      </c>
      <c r="L28" s="2718">
        <f>+L18-L26</f>
        <v/>
      </c>
      <c r="M28" s="2718">
        <f>+M18-M26</f>
        <v/>
      </c>
      <c r="N28" s="2718">
        <f>+N18-N26</f>
        <v/>
      </c>
      <c r="O28" s="2713">
        <f>+O18-O26</f>
        <v/>
      </c>
    </row>
    <row r="29">
      <c r="A29" s="1" t="n"/>
      <c r="B29" s="1" t="n"/>
      <c r="C29" s="495" t="n"/>
      <c r="D29" s="495" t="n"/>
      <c r="E29" s="495" t="n"/>
      <c r="F29" s="495" t="n"/>
      <c r="G29" s="495" t="n"/>
      <c r="H29" s="495" t="n"/>
      <c r="I29" s="495" t="n"/>
      <c r="J29" s="495" t="n"/>
      <c r="K29" s="495" t="n"/>
      <c r="L29" s="495" t="n"/>
      <c r="M29" s="495" t="n"/>
      <c r="N29" s="495" t="n"/>
      <c r="O29" s="495" t="n"/>
    </row>
    <row r="30" ht="16" customHeight="1" thickBot="1">
      <c r="A30" s="1" t="inlineStr">
        <is>
          <t>Comments:</t>
        </is>
      </c>
    </row>
    <row r="31">
      <c r="A31" s="2715" t="inlineStr">
        <is>
          <t>1.)</t>
        </is>
      </c>
      <c r="B31" s="1123" t="n"/>
      <c r="C31" s="1123" t="n"/>
      <c r="D31" s="1123" t="n"/>
      <c r="E31" s="1123" t="n"/>
      <c r="F31" s="1123" t="n"/>
      <c r="G31" s="1123" t="n"/>
      <c r="H31" s="1123" t="n"/>
      <c r="I31" s="1123" t="n"/>
      <c r="J31" s="1123" t="n"/>
      <c r="K31" s="1123" t="n"/>
      <c r="L31" s="1123" t="n"/>
      <c r="M31" s="1123" t="n"/>
      <c r="N31" s="1123" t="n"/>
      <c r="O31" s="1146" t="n"/>
    </row>
    <row r="32">
      <c r="A32" s="2385" t="n"/>
      <c r="O32" s="834" t="n"/>
    </row>
    <row r="33">
      <c r="A33" s="2385" t="n"/>
      <c r="O33" s="834" t="n"/>
    </row>
    <row r="34" ht="16" customHeight="1" thickBot="1">
      <c r="A34" s="835" t="n"/>
      <c r="B34" s="836" t="n"/>
      <c r="C34" s="836" t="n"/>
      <c r="D34" s="836" t="n"/>
      <c r="E34" s="836" t="n"/>
      <c r="F34" s="836" t="n"/>
      <c r="G34" s="836" t="n"/>
      <c r="H34" s="836" t="n"/>
      <c r="I34" s="836" t="n"/>
      <c r="J34" s="836" t="n"/>
      <c r="K34" s="836" t="n"/>
      <c r="L34" s="836" t="n"/>
      <c r="M34" s="836" t="n"/>
      <c r="N34" s="836" t="n"/>
      <c r="O34" s="837" t="n"/>
    </row>
  </sheetData>
  <mergeCells count="2">
    <mergeCell ref="T10:AB15"/>
    <mergeCell ref="A31:O34"/>
  </mergeCells>
  <hyperlinks>
    <hyperlink ref="Q1" location="'X2  Index'!A1" display="Return to index"/>
  </hyperlinks>
  <pageMargins left="0.2" right="0.2" top="0.5" bottom="0.5" header="0.3" footer="0.3"/>
  <pageSetup orientation="landscape" scale="70" fitToHeight="0"/>
  <headerFooter>
    <oddHeader>&amp;RPerformed by West Fork Advisory Services, LLC&amp;LPerformed for Enter Lender</oddHeader>
    <oddFooter>&amp;L&amp;F&amp;CRestricted and Confidential&amp;R&amp;A</oddFooter>
    <evenHeader/>
    <evenFooter/>
    <firstHeader/>
    <firstFooter/>
  </headerFooter>
</worksheet>
</file>

<file path=xl/worksheets/sheet30.xml><?xml version="1.0" encoding="utf-8"?>
<worksheet xmlns="http://schemas.openxmlformats.org/spreadsheetml/2006/main">
  <sheetPr codeName="Sheet75">
    <outlinePr summaryBelow="1" summaryRight="1"/>
    <pageSetUpPr/>
  </sheetPr>
  <dimension ref="A1:W68"/>
  <sheetViews>
    <sheetView showGridLines="0" view="pageBreakPreview" topLeftCell="A43" zoomScale="85" zoomScaleNormal="85" zoomScaleSheetLayoutView="85" workbookViewId="0">
      <selection activeCell="C75" sqref="C75"/>
    </sheetView>
  </sheetViews>
  <sheetFormatPr baseColWidth="10" defaultColWidth="9.33203125" defaultRowHeight="15"/>
  <cols>
    <col width="31.33203125" bestFit="1" customWidth="1" min="1" max="1"/>
    <col width="33.33203125" customWidth="1" min="2" max="2"/>
    <col width="33.1640625" bestFit="1" customWidth="1" min="3" max="3"/>
    <col width="18.33203125" bestFit="1" customWidth="1" min="4" max="4"/>
    <col width="16.5" customWidth="1" min="5" max="5"/>
    <col width="8.1640625" customWidth="1" min="11" max="11"/>
    <col width="3.6640625" customWidth="1" min="13" max="13"/>
    <col width="2.6640625" customWidth="1" min="14" max="14"/>
  </cols>
  <sheetData>
    <row r="1">
      <c r="A1" s="200">
        <f>+'X1  ReportCoverPage'!D9</f>
        <v/>
      </c>
      <c r="B1" s="1068" t="n"/>
      <c r="P1" s="1857" t="inlineStr">
        <is>
          <t>Return to index</t>
        </is>
      </c>
    </row>
    <row r="2">
      <c r="A2" s="1142">
        <f>'X2  Index'!A3</f>
        <v/>
      </c>
      <c r="B2" s="1068" t="n"/>
      <c r="P2" s="1857" t="n"/>
    </row>
    <row r="3">
      <c r="A3" s="1689" t="inlineStr">
        <is>
          <t xml:space="preserve">CARES Grant Stimulus, PPP, MAAPP and Deferred Payroll Tax </t>
        </is>
      </c>
      <c r="L3" s="529" t="n"/>
    </row>
    <row r="4">
      <c r="C4" s="1127" t="n"/>
    </row>
    <row r="5">
      <c r="C5" s="1127" t="n"/>
    </row>
    <row r="6">
      <c r="C6" s="1127" t="n"/>
    </row>
    <row r="7">
      <c r="C7" s="1127" t="n"/>
    </row>
    <row r="8" ht="16" customHeight="1" thickBot="1"/>
    <row r="9">
      <c r="A9" s="2719" t="inlineStr">
        <is>
          <t>CARES Act Federal Grant (HHS Grant)</t>
        </is>
      </c>
      <c r="B9" s="2509" t="n"/>
      <c r="C9" s="2509" t="n"/>
      <c r="D9" s="2509" t="n"/>
      <c r="E9" s="2509" t="n"/>
      <c r="F9" s="2509" t="n"/>
      <c r="G9" s="2509" t="n"/>
      <c r="H9" s="2509" t="n"/>
      <c r="I9" s="2509" t="n"/>
      <c r="J9" s="2509" t="n"/>
      <c r="K9" s="2509" t="n"/>
      <c r="L9" s="2510" t="n"/>
    </row>
    <row r="10" ht="15" customHeight="1">
      <c r="A10" s="2720" t="inlineStr">
        <is>
          <t>1. Provider Relief Fund payments may be used to cover lost revenue attributable to COVID-19 under General and Administrative Expenses and/or Health-Related Expenses purchased to prevent, prepare for, and respond to coronavirus, including but not limited to: Supplies, Equipment, Information Technology, Facilities (such as temporary structure), and Other Healthcare Related Expenses.  PRF recipients must only use payments for eligible expenses including services rendered, and lost revenues during the period of availability. See schedule below regarding periods of availability. (Reference: Post Payment Notice of Reporting Requirements June 11, 2021)
2. All Provider Relief Fund recipients are required to report use of funds as part of the Post-Payment Notice of Reporting Requirements (originally released as of January 15, 2021 [amended as of June 11, 2021]).  The deadline to provide reporting must be no later than the last date of the reporting time period (see schedule below).  Reporting of PRF use of funds will be through the PRF Reporting Portal based on the entity Tax Identification Number (TIN). The original recipient of a Targeted Distribution payment is always the Reporting Entity.
3. Use of funds would be reported using normal basis of accounting (e.g. cash basis, accrual basis) via a consolidated report.  All funds received in addition to PRF (i.e., SBA/PPP, Local/State Gov. Assistance, etc.) will also need to be reported.
4. It should be noted, use of funds are separated into two categories based on the type of funds received:
    A. Infection Control Payments (Use of Funds) which cannot be applied against lost revenue.
    B. General and/or Targeted Payments which for reporting purposes is "Other PRF Payments" which can be applied against lost revenue.</t>
        </is>
      </c>
      <c r="L10" s="2511" t="n"/>
      <c r="O10" s="2021" t="n"/>
    </row>
    <row r="11" ht="14.25" customHeight="1">
      <c r="A11" s="1881" t="n"/>
      <c r="L11" s="2511" t="n"/>
    </row>
    <row r="12">
      <c r="A12" s="1881" t="n"/>
      <c r="L12" s="2511" t="n"/>
    </row>
    <row r="13" ht="14.75" customHeight="1">
      <c r="A13" s="1881" t="n"/>
      <c r="L13" s="2511" t="n"/>
      <c r="O13" s="1" t="n"/>
    </row>
    <row r="14">
      <c r="A14" s="1881" t="n"/>
      <c r="L14" s="2511" t="n"/>
    </row>
    <row r="15" ht="14.5" customHeight="1">
      <c r="A15" s="1881" t="n"/>
      <c r="L15" s="2511" t="n"/>
    </row>
    <row r="16" ht="62" customHeight="1">
      <c r="A16" s="1881" t="n"/>
      <c r="L16" s="2511" t="n"/>
    </row>
    <row r="17">
      <c r="A17" s="1881" t="n"/>
      <c r="L17" s="2511" t="n"/>
    </row>
    <row r="18" ht="14.5" customHeight="1">
      <c r="A18" s="1881" t="n"/>
      <c r="L18" s="2511" t="n"/>
    </row>
    <row r="19">
      <c r="A19" s="1881" t="n"/>
      <c r="L19" s="2511" t="n"/>
    </row>
    <row r="20">
      <c r="A20" s="1881" t="n"/>
      <c r="L20" s="2511" t="n"/>
    </row>
    <row r="21" ht="16" customHeight="1" thickBot="1">
      <c r="A21" s="2512" t="n"/>
      <c r="B21" s="2513" t="n"/>
      <c r="C21" s="2513" t="n"/>
      <c r="D21" s="2513" t="n"/>
      <c r="E21" s="2513" t="n"/>
      <c r="F21" s="2513" t="n"/>
      <c r="G21" s="2513" t="n"/>
      <c r="H21" s="2513" t="n"/>
      <c r="I21" s="2513" t="n"/>
      <c r="J21" s="2513" t="n"/>
      <c r="K21" s="2513" t="n"/>
      <c r="L21" s="2514" t="n"/>
    </row>
    <row r="22" ht="35" customHeight="1">
      <c r="A22" s="2183" t="n"/>
      <c r="B22" s="2183" t="n"/>
      <c r="C22" s="2183" t="n"/>
      <c r="D22" s="2183" t="n"/>
      <c r="E22" s="2183" t="n"/>
      <c r="F22" s="2183" t="n"/>
      <c r="G22" s="2183" t="n"/>
      <c r="H22" s="2183" t="n"/>
      <c r="I22" s="2183" t="n"/>
      <c r="J22" s="2183" t="n"/>
      <c r="K22" s="2183" t="n"/>
      <c r="L22" s="2183" t="n"/>
    </row>
    <row r="23" ht="17" customHeight="1" thickBot="1">
      <c r="A23" s="1725" t="inlineStr">
        <is>
          <t>HHS Periods of Eligibility and Deadlines for Use of Funds</t>
        </is>
      </c>
      <c r="B23" s="1725" t="n"/>
      <c r="C23" s="1725" t="n"/>
      <c r="D23" s="1725" t="n"/>
      <c r="E23" s="1725" t="n"/>
      <c r="F23" s="1725" t="n"/>
      <c r="G23" s="1725" t="n"/>
      <c r="H23" s="2183" t="inlineStr">
        <is>
          <t> </t>
        </is>
      </c>
      <c r="I23" s="2183" t="inlineStr">
        <is>
          <t> </t>
        </is>
      </c>
      <c r="J23" s="2183" t="inlineStr">
        <is>
          <t> </t>
        </is>
      </c>
      <c r="K23" s="2183" t="inlineStr">
        <is>
          <t> </t>
        </is>
      </c>
      <c r="L23" s="2183" t="inlineStr">
        <is>
          <t> </t>
        </is>
      </c>
    </row>
    <row r="24" ht="14.5" customHeight="1">
      <c r="A24" s="2721" t="inlineStr">
        <is>
          <t>Period/
Phase</t>
        </is>
      </c>
      <c r="B24" s="2722" t="inlineStr">
        <is>
          <t>Payment Recvd Period</t>
        </is>
      </c>
      <c r="C24" s="2723" t="n"/>
      <c r="D24" s="2722" t="inlineStr">
        <is>
          <t>Deadline of Use of Funds</t>
        </is>
      </c>
      <c r="E24" s="2722" t="inlineStr">
        <is>
          <t>Reporting Time Period</t>
        </is>
      </c>
      <c r="F24" s="2509" t="n"/>
      <c r="G24" s="2723" t="n"/>
      <c r="H24" s="2724" t="inlineStr">
        <is>
          <t>Unused PRF Payments
Deadline to Return Funds</t>
        </is>
      </c>
      <c r="I24" s="2183" t="inlineStr">
        <is>
          <t> </t>
        </is>
      </c>
      <c r="J24" s="2183" t="inlineStr">
        <is>
          <t> </t>
        </is>
      </c>
      <c r="K24" s="2183" t="inlineStr">
        <is>
          <t> </t>
        </is>
      </c>
      <c r="L24" s="2183" t="inlineStr">
        <is>
          <t> </t>
        </is>
      </c>
    </row>
    <row r="25" ht="16" customHeight="1">
      <c r="A25" s="2725" t="n"/>
      <c r="B25" s="2726" t="n"/>
      <c r="C25" s="2727" t="n"/>
      <c r="D25" s="2519" t="n"/>
      <c r="E25" s="2726" t="n"/>
      <c r="F25" s="2728" t="n"/>
      <c r="G25" s="2727" t="n"/>
      <c r="H25" s="2729" t="n"/>
      <c r="I25" s="2183" t="inlineStr">
        <is>
          <t> </t>
        </is>
      </c>
      <c r="J25" s="2183" t="inlineStr">
        <is>
          <t> </t>
        </is>
      </c>
      <c r="K25" s="2183" t="inlineStr">
        <is>
          <t> </t>
        </is>
      </c>
      <c r="L25" s="2183" t="inlineStr">
        <is>
          <t> </t>
        </is>
      </c>
    </row>
    <row r="26" ht="14.5" customHeight="1">
      <c r="A26" s="1935" t="inlineStr">
        <is>
          <t>Period 1</t>
        </is>
      </c>
      <c r="B26" s="2197" t="inlineStr">
        <is>
          <t>April 10, 2020 to June 30, 2020</t>
        </is>
      </c>
      <c r="C26" s="2730" t="n"/>
      <c r="D26" s="1936" t="n">
        <v>44377</v>
      </c>
      <c r="E26" s="2195" t="inlineStr">
        <is>
          <t>July 1, 2021 to September 30, 2021</t>
        </is>
      </c>
      <c r="F26" s="2731" t="n"/>
      <c r="G26" s="2730" t="n"/>
      <c r="H26" s="1937" t="n">
        <v>44499</v>
      </c>
      <c r="I26" s="2183" t="inlineStr">
        <is>
          <t> </t>
        </is>
      </c>
      <c r="J26" s="2183" t="inlineStr">
        <is>
          <t> </t>
        </is>
      </c>
      <c r="K26" s="2183" t="inlineStr">
        <is>
          <t> </t>
        </is>
      </c>
      <c r="L26" s="2183" t="inlineStr">
        <is>
          <t> </t>
        </is>
      </c>
    </row>
    <row r="27" ht="14.5" customHeight="1">
      <c r="A27" s="1935" t="inlineStr">
        <is>
          <t>Period 2</t>
        </is>
      </c>
      <c r="B27" s="2197" t="inlineStr">
        <is>
          <t>July 1, 2020 to December 31, 2020</t>
        </is>
      </c>
      <c r="C27" s="2730" t="n"/>
      <c r="D27" s="1936" t="n">
        <v>44561</v>
      </c>
      <c r="E27" s="2195" t="inlineStr">
        <is>
          <t>January 1, 2022 to March 31, 2022</t>
        </is>
      </c>
      <c r="F27" s="2731" t="n"/>
      <c r="G27" s="2730" t="n"/>
      <c r="H27" s="1937" t="n">
        <v>44681</v>
      </c>
      <c r="I27" s="2183" t="inlineStr">
        <is>
          <t> </t>
        </is>
      </c>
      <c r="J27" s="2183" t="inlineStr">
        <is>
          <t> </t>
        </is>
      </c>
      <c r="K27" s="2183" t="inlineStr">
        <is>
          <t> </t>
        </is>
      </c>
      <c r="L27" s="2183" t="inlineStr">
        <is>
          <t> </t>
        </is>
      </c>
    </row>
    <row r="28" ht="14.5" customHeight="1">
      <c r="A28" s="1935" t="inlineStr">
        <is>
          <t>Period 3</t>
        </is>
      </c>
      <c r="B28" s="2197" t="inlineStr">
        <is>
          <t>January 1, 2021 to June 30, 2021</t>
        </is>
      </c>
      <c r="C28" s="2730" t="n"/>
      <c r="D28" s="1936" t="n">
        <v>44742</v>
      </c>
      <c r="E28" s="2195" t="inlineStr">
        <is>
          <t>July 1, 2022 to September 30, 2022</t>
        </is>
      </c>
      <c r="F28" s="2731" t="n"/>
      <c r="G28" s="2730" t="n"/>
      <c r="H28" s="1937" t="n">
        <v>44864</v>
      </c>
      <c r="I28" s="2183" t="inlineStr">
        <is>
          <t> </t>
        </is>
      </c>
      <c r="J28" s="2183" t="inlineStr">
        <is>
          <t> </t>
        </is>
      </c>
      <c r="K28" s="2183" t="inlineStr">
        <is>
          <t> </t>
        </is>
      </c>
      <c r="L28" s="2183" t="inlineStr">
        <is>
          <t> </t>
        </is>
      </c>
    </row>
    <row r="29" ht="15" customHeight="1" thickBot="1">
      <c r="A29" s="1938" t="inlineStr">
        <is>
          <t>Period 4</t>
        </is>
      </c>
      <c r="B29" s="2199" t="inlineStr">
        <is>
          <t>July 1, 2021 to December 21, 2021</t>
        </is>
      </c>
      <c r="C29" s="2732" t="n"/>
      <c r="D29" s="1939" t="n">
        <v>44926</v>
      </c>
      <c r="E29" s="2201" t="inlineStr">
        <is>
          <t>January 1, 2023 to March 31, 2023</t>
        </is>
      </c>
      <c r="F29" s="1895" t="n"/>
      <c r="G29" s="2732" t="n"/>
      <c r="H29" s="1940" t="n">
        <v>45046</v>
      </c>
      <c r="I29" s="993" t="n"/>
      <c r="J29" s="993" t="n"/>
      <c r="K29" s="993" t="n"/>
      <c r="L29" s="993" t="n"/>
    </row>
    <row r="30" ht="16" customHeight="1" thickBot="1">
      <c r="A30" s="2071" t="n"/>
      <c r="B30" s="993" t="n"/>
      <c r="C30" s="993" t="n"/>
      <c r="D30" s="2071" t="n"/>
      <c r="E30" s="2071" t="n"/>
      <c r="F30" s="2071" t="n"/>
      <c r="G30" s="2071" t="n"/>
      <c r="H30" s="2071" t="n"/>
      <c r="I30" s="993" t="n"/>
      <c r="J30" s="993" t="n"/>
      <c r="K30" s="993" t="n"/>
      <c r="L30" s="993" t="n"/>
    </row>
    <row r="31" ht="14.5" customHeight="1">
      <c r="A31" s="2719" t="inlineStr">
        <is>
          <t>SBA/Paycheck Protection Program Loan (SBA/PPP)</t>
        </is>
      </c>
      <c r="B31" s="2509" t="n"/>
      <c r="C31" s="2509" t="n"/>
      <c r="D31" s="2509" t="n"/>
      <c r="E31" s="2509" t="n"/>
      <c r="F31" s="2509" t="n"/>
      <c r="G31" s="2509" t="n"/>
      <c r="H31" s="2509" t="n"/>
      <c r="I31" s="2509" t="n"/>
      <c r="J31" s="2509" t="n"/>
      <c r="K31" s="2509" t="n"/>
      <c r="L31" s="2510" t="n"/>
    </row>
    <row r="32" ht="14.5" customHeight="1">
      <c r="A32" s="2733" t="inlineStr">
        <is>
          <t>1. An SBA/PPP loan helps businesses keep their workforce employed during the Coronavirus (COVID-19) crisis.  A portion of this loan could be forgiven.  The Borrower will have to demonstrate they were impacted by COVID-19 for any portion of this loan to be forgiven if they received less than $2MM.  A portion of the loan may not be forgiven if during the 8 to 24 week period after receipt of the funds the Borrower reduced the number of FTEs, reduced pay by more than 25%, or spent more than 40% of the loan proceeds on items not approved by the SBA (items outside of rent, mortgage interest, employee benefits or utilities).  Any portion of this loan not forgiven will be payable back over 5 years  (6 month interest only period followed by monthly of amortization at 1% interest per annum).  This loan is unsecured.</t>
        </is>
      </c>
      <c r="L32" s="2511" t="n"/>
    </row>
    <row r="33">
      <c r="A33" s="1881" t="n"/>
      <c r="L33" s="2511" t="n"/>
    </row>
    <row r="34" ht="18.5" customHeight="1">
      <c r="A34" s="1881" t="n"/>
      <c r="L34" s="2511" t="n"/>
    </row>
    <row r="35">
      <c r="A35" s="1881" t="n"/>
      <c r="L35" s="2511" t="n"/>
    </row>
    <row r="36" ht="16" customHeight="1">
      <c r="A36" s="2168" t="inlineStr">
        <is>
          <t> </t>
        </is>
      </c>
      <c r="B36" s="2071" t="n"/>
      <c r="C36" s="2071" t="n"/>
      <c r="D36" s="2071" t="n"/>
      <c r="E36" s="2071" t="n"/>
      <c r="F36" s="2071" t="n"/>
      <c r="G36" s="2071" t="n"/>
      <c r="H36" s="2071" t="n"/>
      <c r="I36" s="2071" t="n"/>
      <c r="J36" s="2071" t="n"/>
      <c r="K36" s="2071" t="n"/>
      <c r="L36" s="2169" t="inlineStr">
        <is>
          <t> </t>
        </is>
      </c>
    </row>
    <row r="37" ht="14.5" customHeight="1">
      <c r="A37" s="2733" t="inlineStr">
        <is>
          <t xml:space="preserve">2. The Paycheck Protection Program (PPP) now allows certain eligible borrowers that previously received a PPP loan to apply for a Second Draw PPP Loan with the same general loan terms as their First Draw PPP Loan. Second Draw PPP Loans can be used to help fund payroll costs, including benefits. Funds can also be used to pay for mortgage interest, rent, utilities, worker protection costs related to COVID-19, uninsured property damage costs caused by looting or vandalism during 2020, and certain supplier costs and expenses for operations. </t>
        </is>
      </c>
      <c r="L37" s="2511" t="n"/>
    </row>
    <row r="38">
      <c r="A38" s="1881" t="n"/>
      <c r="L38" s="2511" t="n"/>
    </row>
    <row r="39" ht="14.5" customHeight="1">
      <c r="A39" s="1881" t="n"/>
      <c r="L39" s="2511" t="n"/>
    </row>
    <row r="40" ht="14.5" customHeight="1">
      <c r="A40" s="2168" t="inlineStr">
        <is>
          <t> </t>
        </is>
      </c>
      <c r="B40" s="2071" t="n"/>
      <c r="C40" s="2071" t="n"/>
      <c r="D40" s="2071" t="n"/>
      <c r="E40" s="2071" t="n"/>
      <c r="F40" s="2071" t="n"/>
      <c r="G40" s="2071" t="n"/>
      <c r="H40" s="2071" t="n"/>
      <c r="I40" s="2071" t="n"/>
      <c r="J40" s="2071" t="n"/>
      <c r="K40" s="2071" t="n"/>
      <c r="L40" s="2169" t="inlineStr">
        <is>
          <t> </t>
        </is>
      </c>
    </row>
    <row r="41" ht="14.5" customHeight="1">
      <c r="A41" s="2734" t="inlineStr">
        <is>
          <t>3. Borrowers can apply for a Second Draw PPP Loan until March 31, 2021, through any existing SBA 7(a) lender or through any federally insured depository institution, federally insured credit union, or eligible non-bank lender.  All Second Draw PPP Loans will have the same terms regardless of lender or borrower.</t>
        </is>
      </c>
      <c r="L41" s="2511" t="n"/>
    </row>
    <row r="42" ht="16" customHeight="1" thickBot="1">
      <c r="A42" s="2512" t="n"/>
      <c r="B42" s="2513" t="n"/>
      <c r="C42" s="2513" t="n"/>
      <c r="D42" s="2513" t="n"/>
      <c r="E42" s="2513" t="n"/>
      <c r="F42" s="2513" t="n"/>
      <c r="G42" s="2513" t="n"/>
      <c r="H42" s="2513" t="n"/>
      <c r="I42" s="2513" t="n"/>
      <c r="J42" s="2513" t="n"/>
      <c r="K42" s="2513" t="n"/>
      <c r="L42" s="2514" t="n"/>
    </row>
    <row r="43" ht="14.5" customHeight="1">
      <c r="A43" s="993" t="n"/>
      <c r="B43" s="993" t="n"/>
      <c r="C43" s="993" t="n"/>
      <c r="D43" s="993" t="n"/>
      <c r="E43" s="993" t="n"/>
      <c r="F43" s="993" t="n"/>
      <c r="G43" s="993" t="n"/>
      <c r="H43" s="993" t="n"/>
      <c r="I43" s="993" t="n"/>
      <c r="J43" s="993" t="n"/>
      <c r="K43" s="993" t="n"/>
      <c r="L43" s="993" t="n"/>
    </row>
    <row r="44" ht="16" customHeight="1" thickBot="1">
      <c r="A44" s="993" t="n"/>
      <c r="B44" s="993" t="n"/>
      <c r="C44" s="993" t="n"/>
      <c r="D44" s="993" t="n"/>
      <c r="E44" s="993" t="n"/>
      <c r="F44" s="993" t="n"/>
      <c r="G44" s="993" t="n"/>
      <c r="H44" s="993" t="n"/>
      <c r="I44" s="993" t="n"/>
      <c r="J44" s="993" t="n"/>
      <c r="K44" s="993" t="n"/>
      <c r="L44" s="993" t="n"/>
    </row>
    <row r="45" ht="14.5" customHeight="1">
      <c r="A45" s="1943" t="inlineStr">
        <is>
          <t>Medicare Accelerated and Advance Payment Program</t>
        </is>
      </c>
      <c r="B45" s="1944" t="n"/>
      <c r="C45" s="1944" t="n"/>
      <c r="D45" s="1944" t="n"/>
      <c r="E45" s="1944" t="inlineStr">
        <is>
          <t> </t>
        </is>
      </c>
      <c r="F45" s="1944" t="inlineStr">
        <is>
          <t> </t>
        </is>
      </c>
      <c r="G45" s="1944" t="inlineStr">
        <is>
          <t> </t>
        </is>
      </c>
      <c r="H45" s="1944" t="inlineStr">
        <is>
          <t> </t>
        </is>
      </c>
      <c r="I45" s="1944" t="inlineStr">
        <is>
          <t> </t>
        </is>
      </c>
      <c r="J45" s="1944" t="inlineStr">
        <is>
          <t> </t>
        </is>
      </c>
      <c r="K45" s="1326" t="inlineStr">
        <is>
          <t> </t>
        </is>
      </c>
      <c r="L45" s="1327" t="n"/>
    </row>
    <row r="46" ht="14.5" customHeight="1">
      <c r="A46" s="2735" t="inlineStr">
        <is>
          <t>In order to increase cash flow to providers of services and supplies impacted by the 2020 Novel Coronavirus (COVID-19) pandemic, the Centers for Medicare &amp; Medicaid Services (CMS) expanded their current Accelerated and Advance Payment Program to a broader group of Medicare Part A and Part B suppliers.  The expansion of this program is only for the duration of the public health emergency.</t>
        </is>
      </c>
      <c r="L46" s="2511" t="n"/>
    </row>
    <row r="47">
      <c r="A47" s="1881" t="n"/>
      <c r="L47" s="2511" t="n"/>
    </row>
    <row r="48" ht="16" customHeight="1">
      <c r="A48" s="2182" t="inlineStr">
        <is>
          <t> </t>
        </is>
      </c>
      <c r="B48" s="2183" t="inlineStr">
        <is>
          <t> </t>
        </is>
      </c>
      <c r="C48" s="2183" t="inlineStr">
        <is>
          <t> </t>
        </is>
      </c>
      <c r="D48" s="2183" t="inlineStr">
        <is>
          <t> </t>
        </is>
      </c>
      <c r="E48" s="2183" t="inlineStr">
        <is>
          <t> </t>
        </is>
      </c>
      <c r="F48" s="2183" t="inlineStr">
        <is>
          <t> </t>
        </is>
      </c>
      <c r="G48" s="2183" t="inlineStr">
        <is>
          <t> </t>
        </is>
      </c>
      <c r="H48" s="2183" t="inlineStr">
        <is>
          <t> </t>
        </is>
      </c>
      <c r="I48" s="2183" t="inlineStr">
        <is>
          <t> </t>
        </is>
      </c>
      <c r="J48" s="2183" t="inlineStr">
        <is>
          <t> </t>
        </is>
      </c>
      <c r="K48" s="2183" t="inlineStr">
        <is>
          <t> </t>
        </is>
      </c>
      <c r="L48" s="2184" t="inlineStr">
        <is>
          <t> </t>
        </is>
      </c>
    </row>
    <row r="49">
      <c r="A49" s="1947" t="inlineStr">
        <is>
          <t>Recoupment and Reconciliation Process:</t>
        </is>
      </c>
      <c r="B49" s="1948" t="n"/>
      <c r="C49" s="1948" t="n"/>
      <c r="D49" s="1948" t="n"/>
      <c r="E49" s="1948" t="inlineStr">
        <is>
          <t> </t>
        </is>
      </c>
      <c r="F49" s="1948" t="inlineStr">
        <is>
          <t> </t>
        </is>
      </c>
      <c r="G49" s="1948" t="inlineStr">
        <is>
          <t> </t>
        </is>
      </c>
      <c r="H49" s="1948" t="inlineStr">
        <is>
          <t> </t>
        </is>
      </c>
      <c r="I49" s="1948" t="inlineStr">
        <is>
          <t> </t>
        </is>
      </c>
      <c r="J49" s="1948" t="inlineStr">
        <is>
          <t> </t>
        </is>
      </c>
      <c r="K49" s="993" t="inlineStr">
        <is>
          <t> </t>
        </is>
      </c>
      <c r="L49" s="1328" t="n"/>
    </row>
    <row r="50" ht="14.5" customHeight="1">
      <c r="A50" s="2734" t="inlineStr">
        <is>
          <t>Providers that received the advanced and accelerated payments were scheduled to begin repayment of those loans in August 2020, but CMS delayed the start of repayment at that time. In the Continuing Appropriations Act, 2021 and Other Extensions Act (H.R. 8337), signed into law on October 1, 2020, Congress gave hospitals and other providers that received Medicare accelerated and advance payments one year from when the first loan payment was made to begin making repayments – delaying the start of the repayment period to spring of 2021.
Once repayments begin, Medicare providers can continue to submit claims, but a portion of the new claims will be offset to repay the loans (25% during the first 11 months of repayment and 50% during the next six months). In other words, a portion of the Medicare reimbursements that providers would otherwise receive will instead go towards repaying the loans they received from Medicare. Providers are required to have paid back the loans in full 29 months after the first payment was made. If any money remains unpaid at that time, an interest rate of 4 percent will begin to be charged.</t>
        </is>
      </c>
      <c r="L50" s="2511" t="n"/>
    </row>
    <row r="51">
      <c r="A51" s="1881" t="n"/>
      <c r="L51" s="2511" t="n"/>
    </row>
    <row r="52">
      <c r="A52" s="1881" t="n"/>
      <c r="L52" s="2511" t="n"/>
    </row>
    <row r="53">
      <c r="A53" s="1881" t="n"/>
      <c r="L53" s="2511" t="n"/>
    </row>
    <row r="54">
      <c r="A54" s="1881" t="n"/>
      <c r="L54" s="2511" t="n"/>
    </row>
    <row r="55">
      <c r="A55" s="1881" t="n"/>
      <c r="L55" s="2511" t="n"/>
    </row>
    <row r="56">
      <c r="A56" s="1881" t="n"/>
      <c r="L56" s="2511" t="n"/>
    </row>
    <row r="57" ht="16" customHeight="1" thickBot="1">
      <c r="A57" s="2512" t="n"/>
      <c r="B57" s="2513" t="n"/>
      <c r="C57" s="2513" t="n"/>
      <c r="D57" s="2513" t="n"/>
      <c r="E57" s="2513" t="n"/>
      <c r="F57" s="2513" t="n"/>
      <c r="G57" s="2513" t="n"/>
      <c r="H57" s="2513" t="n"/>
      <c r="I57" s="2513" t="n"/>
      <c r="J57" s="2513" t="n"/>
      <c r="K57" s="2513" t="n"/>
      <c r="L57" s="2514" t="n"/>
    </row>
    <row r="58" ht="16" customHeight="1" thickBot="1">
      <c r="A58" s="2071" t="n"/>
      <c r="B58" s="2071" t="n"/>
      <c r="C58" s="2071" t="n"/>
      <c r="D58" s="2071" t="n"/>
      <c r="E58" s="2071" t="n"/>
      <c r="F58" s="2071" t="n"/>
      <c r="G58" s="2071" t="n"/>
      <c r="H58" s="2071" t="n"/>
      <c r="I58" s="2071" t="n"/>
      <c r="J58" s="2071" t="n"/>
      <c r="K58" s="2071" t="n"/>
      <c r="L58" s="2071" t="n"/>
    </row>
    <row r="59">
      <c r="A59" s="2188" t="inlineStr">
        <is>
          <t>Deferred Payment of Employer Portion of Social Security Payroll Taxes</t>
        </is>
      </c>
      <c r="B59" s="2189" t="n"/>
      <c r="C59" s="2189" t="n"/>
      <c r="D59" s="2189" t="n"/>
      <c r="E59" s="2189" t="n"/>
      <c r="F59" s="2189" t="n"/>
      <c r="G59" s="2189" t="n"/>
      <c r="H59" s="2189" t="inlineStr">
        <is>
          <t> </t>
        </is>
      </c>
      <c r="I59" s="2189" t="inlineStr">
        <is>
          <t> </t>
        </is>
      </c>
      <c r="J59" s="2189" t="inlineStr">
        <is>
          <t> </t>
        </is>
      </c>
      <c r="K59" s="2189" t="inlineStr">
        <is>
          <t> </t>
        </is>
      </c>
      <c r="L59" s="2190" t="inlineStr">
        <is>
          <t> </t>
        </is>
      </c>
    </row>
    <row r="60">
      <c r="A60" s="1947" t="inlineStr">
        <is>
          <t> </t>
        </is>
      </c>
      <c r="B60" s="1952" t="inlineStr">
        <is>
          <t> </t>
        </is>
      </c>
      <c r="C60" s="1952" t="inlineStr">
        <is>
          <t> </t>
        </is>
      </c>
      <c r="D60" s="1952" t="inlineStr">
        <is>
          <t> </t>
        </is>
      </c>
      <c r="E60" s="1952" t="inlineStr">
        <is>
          <t> </t>
        </is>
      </c>
      <c r="F60" s="1952" t="inlineStr">
        <is>
          <t> </t>
        </is>
      </c>
      <c r="G60" s="1952" t="inlineStr">
        <is>
          <t> </t>
        </is>
      </c>
      <c r="H60" s="1952" t="inlineStr">
        <is>
          <t> </t>
        </is>
      </c>
      <c r="I60" s="1952" t="inlineStr">
        <is>
          <t> </t>
        </is>
      </c>
      <c r="J60" s="1952" t="inlineStr">
        <is>
          <t> </t>
        </is>
      </c>
      <c r="K60" s="1952" t="inlineStr">
        <is>
          <t> </t>
        </is>
      </c>
      <c r="L60" s="1953" t="inlineStr">
        <is>
          <t> </t>
        </is>
      </c>
    </row>
    <row r="61">
      <c r="A61" s="2735" t="inlineStr">
        <is>
          <t>Under the Coronavirus Aid, Relief, and Economic Security (CARES) Act that was signed into law on March 27, 2020, businesses may delay paying the employer portion of the Social Security payroll taxes on wages paid. According to the IRS, the deferral applies to deposits and payments of the employer’s share of Social Security tax that would otherwise be required to be made during the period beginning on March 27, 2020, and ending Dec. 31, 2020.</t>
        </is>
      </c>
      <c r="L61" s="2511" t="n"/>
    </row>
    <row r="62">
      <c r="A62" s="2735" t="inlineStr">
        <is>
          <t>Any 2020 deferred payroll amounts would be due to the government in two installments:</t>
        </is>
      </c>
      <c r="L62" s="2511" t="n"/>
    </row>
    <row r="63">
      <c r="A63" s="1881" t="n"/>
      <c r="L63" s="2511" t="n"/>
    </row>
    <row r="64">
      <c r="A64" s="2735" t="inlineStr">
        <is>
          <t>One-half at the end of 2021.</t>
        </is>
      </c>
      <c r="L64" s="2511" t="n"/>
    </row>
    <row r="65">
      <c r="A65" s="2735" t="inlineStr">
        <is>
          <t>The remaining one-half at the end of 2022.</t>
        </is>
      </c>
      <c r="L65" s="2511" t="n"/>
    </row>
    <row r="66">
      <c r="A66" s="2733" t="inlineStr">
        <is>
          <t>This deferral applies to the 6.2% Social Security (old age, survivors, and disability insurance tax) portion of the employer’s obligation.  The deferral does not apply to the employee’s portion of the Social Security tax or the 1.45% Medicare tax.</t>
        </is>
      </c>
      <c r="L66" s="2511" t="n"/>
    </row>
    <row r="67">
      <c r="A67" s="1881" t="n"/>
      <c r="L67" s="2511" t="n"/>
    </row>
    <row r="68" ht="17" customHeight="1" thickBot="1">
      <c r="A68" s="2185" t="inlineStr">
        <is>
          <t> </t>
        </is>
      </c>
      <c r="B68" s="2186" t="inlineStr">
        <is>
          <t> </t>
        </is>
      </c>
      <c r="C68" s="2186" t="inlineStr">
        <is>
          <t> </t>
        </is>
      </c>
      <c r="D68" s="2186" t="inlineStr">
        <is>
          <t> </t>
        </is>
      </c>
      <c r="E68" s="2186" t="inlineStr">
        <is>
          <t> </t>
        </is>
      </c>
      <c r="F68" s="2186" t="inlineStr">
        <is>
          <t> </t>
        </is>
      </c>
      <c r="G68" s="2186" t="inlineStr">
        <is>
          <t> </t>
        </is>
      </c>
      <c r="H68" s="2186" t="inlineStr">
        <is>
          <t> </t>
        </is>
      </c>
      <c r="I68" s="2186" t="inlineStr">
        <is>
          <t> </t>
        </is>
      </c>
      <c r="J68" s="2186" t="inlineStr">
        <is>
          <t> </t>
        </is>
      </c>
      <c r="K68" s="2186" t="inlineStr">
        <is>
          <t> </t>
        </is>
      </c>
      <c r="L68" s="2187" t="inlineStr">
        <is>
          <t> </t>
        </is>
      </c>
    </row>
  </sheetData>
  <mergeCells count="27">
    <mergeCell ref="A50:L57"/>
    <mergeCell ref="E28:G28"/>
    <mergeCell ref="A24:A25"/>
    <mergeCell ref="O10:W11"/>
    <mergeCell ref="A62:L63"/>
    <mergeCell ref="B24:C25"/>
    <mergeCell ref="B27:C27"/>
    <mergeCell ref="E24:G25"/>
    <mergeCell ref="A37:L39"/>
    <mergeCell ref="E27:G27"/>
    <mergeCell ref="E26:G26"/>
    <mergeCell ref="A10:L21"/>
    <mergeCell ref="D24:D25"/>
    <mergeCell ref="B29:C29"/>
    <mergeCell ref="A41:L42"/>
    <mergeCell ref="B28:C28"/>
    <mergeCell ref="A31:L31"/>
    <mergeCell ref="A66:L67"/>
    <mergeCell ref="A9:L9"/>
    <mergeCell ref="H24:H25"/>
    <mergeCell ref="A46:L47"/>
    <mergeCell ref="A64:L64"/>
    <mergeCell ref="A32:L35"/>
    <mergeCell ref="A61:L61"/>
    <mergeCell ref="B26:C26"/>
    <mergeCell ref="E29:G29"/>
    <mergeCell ref="A65:L65"/>
  </mergeCells>
  <hyperlinks>
    <hyperlink ref="P1" location="'X2  Index'!A1" display="Return to index"/>
  </hyperlinks>
  <pageMargins left="0.2" right="0.2" top="0.5" bottom="0.5" header="0.3" footer="0.3"/>
  <pageSetup orientation="landscape" scale="63" fitToHeight="0"/>
  <headerFooter>
    <oddHeader>&amp;RPerformed by West Fork Advisory Services, LLC&amp;LPerformed for Enter Lender</oddHeader>
    <oddFooter>&amp;L&amp;F&amp;CRestricted and Confidential&amp;R&amp;A</oddFooter>
    <evenHeader/>
    <evenFooter/>
    <firstHeader/>
    <firstFooter/>
  </headerFooter>
  <rowBreaks count="1" manualBreakCount="1">
    <brk id="48" min="0" max="13" man="1"/>
  </rowBreaks>
</worksheet>
</file>

<file path=xl/worksheets/sheet31.xml><?xml version="1.0" encoding="utf-8"?>
<worksheet xmlns="http://schemas.openxmlformats.org/spreadsheetml/2006/main">
  <sheetPr codeName="Sheet28">
    <outlinePr summaryBelow="1" summaryRight="1"/>
    <pageSetUpPr/>
  </sheetPr>
  <dimension ref="A1:N22"/>
  <sheetViews>
    <sheetView showGridLines="0" view="pageBreakPreview" zoomScale="85" zoomScaleNormal="85" zoomScaleSheetLayoutView="85" workbookViewId="0">
      <selection activeCell="M16" sqref="M16"/>
    </sheetView>
  </sheetViews>
  <sheetFormatPr baseColWidth="10" defaultColWidth="9.33203125" defaultRowHeight="15"/>
  <cols>
    <col width="14.6640625" customWidth="1" min="1" max="1"/>
    <col width="7.6640625" bestFit="1" customWidth="1" min="2" max="2"/>
    <col width="12.5" bestFit="1" customWidth="1" min="3" max="3"/>
    <col width="14.33203125" bestFit="1" customWidth="1" min="4" max="4"/>
    <col width="12.5" bestFit="1" customWidth="1" min="5" max="5"/>
    <col width="13.33203125" bestFit="1" customWidth="1" min="6" max="6"/>
    <col width="11.33203125" bestFit="1" customWidth="1" min="7" max="7"/>
    <col width="10.5" customWidth="1" min="8" max="8"/>
    <col width="7.6640625" bestFit="1" customWidth="1" min="9" max="9"/>
    <col width="8.5" bestFit="1" customWidth="1" min="10" max="11"/>
    <col width="6.5" bestFit="1" customWidth="1" min="12" max="12"/>
  </cols>
  <sheetData>
    <row r="1">
      <c r="A1" s="200">
        <f>+'X1  ReportCoverPage'!D9</f>
        <v/>
      </c>
      <c r="B1" s="1068" t="n"/>
      <c r="N1" s="1857" t="inlineStr">
        <is>
          <t>Return to index</t>
        </is>
      </c>
    </row>
    <row r="2">
      <c r="A2" s="1142">
        <f>'X2  Index'!A3</f>
        <v/>
      </c>
      <c r="B2" s="1068" t="n"/>
      <c r="N2" s="1857" t="n"/>
    </row>
    <row r="3">
      <c r="A3" s="353" t="inlineStr">
        <is>
          <t>Accounts Receivable Testwork Comments</t>
        </is>
      </c>
    </row>
    <row r="4">
      <c r="F4" s="1127" t="n"/>
    </row>
    <row r="5" ht="19" customHeight="1">
      <c r="A5" s="445" t="inlineStr">
        <is>
          <t>Static Pool Test</t>
        </is>
      </c>
      <c r="F5" s="1127" t="n"/>
    </row>
    <row r="6" ht="17" customHeight="1" thickBot="1">
      <c r="A6" s="446" t="inlineStr">
        <is>
          <t xml:space="preserve">     Inpatient/Outpatient</t>
        </is>
      </c>
    </row>
    <row r="7" ht="46.25" customHeight="1">
      <c r="A7" s="2715" t="inlineStr">
        <is>
          <t xml:space="preserve">94 IP claims from July10 &amp; Oct10 totaling $7,789M at gross charges and $5,511M net of billing contractuals were selected for testing.  Example Co provided screen prints with details (with dates &amp; amounts) of charges, billings, allowances, and collections, as well as collection notes.  Reimbursement ratios and lags are given in the table below this textbox. </t>
        </is>
      </c>
      <c r="B7" s="1123" t="n"/>
      <c r="C7" s="1123" t="n"/>
      <c r="D7" s="1123" t="n"/>
      <c r="E7" s="1123" t="n"/>
      <c r="F7" s="1123" t="n"/>
      <c r="G7" s="1123" t="n"/>
      <c r="H7" s="1123" t="n"/>
      <c r="I7" s="1123" t="n"/>
      <c r="J7" s="1123" t="n"/>
      <c r="K7" s="1123" t="n"/>
      <c r="L7" s="1146" t="n"/>
    </row>
    <row r="8">
      <c r="A8" s="2385" t="n"/>
      <c r="L8" s="834" t="n"/>
    </row>
    <row r="9" ht="14.5" customHeight="1">
      <c r="A9" s="2385" t="n"/>
      <c r="L9" s="834" t="n"/>
    </row>
    <row r="10">
      <c r="A10" s="2385" t="n"/>
      <c r="L10" s="834" t="n"/>
    </row>
    <row r="11">
      <c r="A11" s="2385" t="n"/>
      <c r="L11" s="834" t="n"/>
    </row>
    <row r="12">
      <c r="A12" s="2385" t="n"/>
      <c r="L12" s="834" t="n"/>
    </row>
    <row r="13" ht="16" customHeight="1" thickBot="1">
      <c r="A13" s="835" t="n"/>
      <c r="B13" s="836" t="n"/>
      <c r="C13" s="836" t="n"/>
      <c r="D13" s="836" t="n"/>
      <c r="E13" s="836" t="n"/>
      <c r="F13" s="836" t="n"/>
      <c r="G13" s="836" t="n"/>
      <c r="H13" s="836" t="n"/>
      <c r="I13" s="836" t="n"/>
      <c r="J13" s="836" t="n"/>
      <c r="K13" s="836" t="n"/>
      <c r="L13" s="837" t="n"/>
    </row>
    <row r="15" ht="7.5" customHeight="1" thickBot="1"/>
    <row r="16">
      <c r="A16" s="1295" t="n"/>
      <c r="B16" s="447" t="inlineStr">
        <is>
          <t># of</t>
        </is>
      </c>
      <c r="C16" s="447" t="n"/>
      <c r="D16" s="911" t="n"/>
      <c r="E16" s="911" t="n"/>
      <c r="F16" s="911" t="inlineStr">
        <is>
          <t>REMITTED</t>
        </is>
      </c>
      <c r="G16" s="911" t="inlineStr">
        <is>
          <t>REIMBURSE</t>
        </is>
      </c>
      <c r="H16" s="416" t="inlineStr">
        <is>
          <t>REIMB VS</t>
        </is>
      </c>
      <c r="I16" s="911" t="n"/>
      <c r="J16" s="911" t="n"/>
      <c r="K16" s="911" t="inlineStr">
        <is>
          <t>COLLECT</t>
        </is>
      </c>
      <c r="L16" s="416" t="n"/>
    </row>
    <row r="17">
      <c r="A17" s="397" t="inlineStr">
        <is>
          <t>FINANCIAL</t>
        </is>
      </c>
      <c r="B17" s="448" t="inlineStr">
        <is>
          <t>CLAIMS</t>
        </is>
      </c>
      <c r="C17" s="448" t="inlineStr">
        <is>
          <t>GROSS</t>
        </is>
      </c>
      <c r="D17" s="398" t="inlineStr">
        <is>
          <t>BILLING</t>
        </is>
      </c>
      <c r="E17" s="398" t="inlineStr">
        <is>
          <t>NET</t>
        </is>
      </c>
      <c r="F17" s="398" t="inlineStr">
        <is>
          <t>$&lt;</t>
        </is>
      </c>
      <c r="G17" s="398" t="inlineStr">
        <is>
          <t>%&lt;</t>
        </is>
      </c>
      <c r="H17" s="400" t="inlineStr">
        <is>
          <t>GROSS %&lt;</t>
        </is>
      </c>
      <c r="I17" s="398" t="inlineStr">
        <is>
          <t>BILLING</t>
        </is>
      </c>
      <c r="J17" s="398" t="inlineStr">
        <is>
          <t>COLLECT</t>
        </is>
      </c>
      <c r="K17" s="398" t="inlineStr">
        <is>
          <t>POST</t>
        </is>
      </c>
      <c r="L17" s="400" t="inlineStr">
        <is>
          <t>TOTAL</t>
        </is>
      </c>
    </row>
    <row r="18" ht="16" customHeight="1" thickBot="1">
      <c r="A18" s="449" t="inlineStr">
        <is>
          <t>CLASS</t>
        </is>
      </c>
      <c r="B18" s="450" t="inlineStr">
        <is>
          <t>TESTED</t>
        </is>
      </c>
      <c r="C18" s="450" t="inlineStr">
        <is>
          <t>CLAIM $</t>
        </is>
      </c>
      <c r="D18" s="383" t="inlineStr">
        <is>
          <t>CONTRACTUAL</t>
        </is>
      </c>
      <c r="E18" s="383" t="inlineStr">
        <is>
          <t>CLAIM $</t>
        </is>
      </c>
      <c r="F18" s="383" t="n">
        <v>180</v>
      </c>
      <c r="G18" s="383" t="n">
        <v>180</v>
      </c>
      <c r="H18" s="333" t="n">
        <v>180</v>
      </c>
      <c r="I18" s="383" t="inlineStr">
        <is>
          <t>LAG</t>
        </is>
      </c>
      <c r="J18" s="383" t="inlineStr">
        <is>
          <t>LAG</t>
        </is>
      </c>
      <c r="K18" s="383" t="inlineStr">
        <is>
          <t>LAG</t>
        </is>
      </c>
      <c r="L18" s="333" t="inlineStr">
        <is>
          <t>LAG</t>
        </is>
      </c>
    </row>
    <row r="19">
      <c r="A19" s="451" t="inlineStr">
        <is>
          <t>Medicare</t>
        </is>
      </c>
      <c r="B19" s="529" t="n">
        <v>22</v>
      </c>
      <c r="C19" s="530" t="n">
        <v>1917538.08</v>
      </c>
      <c r="D19" s="530" t="n">
        <v>-1050197.26</v>
      </c>
      <c r="E19" s="530">
        <f>+C19+D19</f>
        <v/>
      </c>
      <c r="F19" s="530" t="n">
        <v>-654318.9100000001</v>
      </c>
      <c r="G19" s="406">
        <f>-F19/E19</f>
        <v/>
      </c>
      <c r="H19" s="407">
        <f>-F19/C19</f>
        <v/>
      </c>
      <c r="I19" s="452" t="n">
        <v>8.321428571428571</v>
      </c>
      <c r="J19" s="452" t="n">
        <v>37.33516483516483</v>
      </c>
      <c r="K19" s="452" t="n">
        <v>2.076923076923077</v>
      </c>
      <c r="L19" s="453" t="n">
        <v>46.87362637362637</v>
      </c>
    </row>
    <row r="20">
      <c r="A20" s="451" t="inlineStr">
        <is>
          <t>Medicaid</t>
        </is>
      </c>
      <c r="B20" s="529" t="n">
        <v>33</v>
      </c>
      <c r="C20" s="530" t="n">
        <v>1467592.48</v>
      </c>
      <c r="D20" s="530" t="n">
        <v>-915936.88</v>
      </c>
      <c r="E20" s="530">
        <f>+C20+D20</f>
        <v/>
      </c>
      <c r="F20" s="530" t="n">
        <v>-518714.03</v>
      </c>
      <c r="G20" s="406">
        <f>-F20/E20</f>
        <v/>
      </c>
      <c r="H20" s="407">
        <f>-F20/C20</f>
        <v/>
      </c>
      <c r="I20" s="452" t="n">
        <v>4.970588235294118</v>
      </c>
      <c r="J20" s="452" t="n">
        <v>33.79779411764706</v>
      </c>
      <c r="K20" s="452" t="n">
        <v>2.998161764705882</v>
      </c>
      <c r="L20" s="453" t="n">
        <v>41.76654411764706</v>
      </c>
    </row>
    <row r="21" ht="16" customHeight="1" thickBot="1">
      <c r="A21" s="451" t="inlineStr">
        <is>
          <t>Commercial</t>
        </is>
      </c>
      <c r="B21" s="529" t="n">
        <v>39</v>
      </c>
      <c r="C21" s="530" t="n">
        <v>4404257.71</v>
      </c>
      <c r="D21" s="530" t="n">
        <v>-312447.79</v>
      </c>
      <c r="E21" s="530">
        <f>+C21+D21</f>
        <v/>
      </c>
      <c r="F21" s="530" t="n">
        <v>-1064304.11</v>
      </c>
      <c r="G21" s="406">
        <f>-F21/E21</f>
        <v/>
      </c>
      <c r="H21" s="407">
        <f>-F21/C21</f>
        <v/>
      </c>
      <c r="I21" s="452" t="n">
        <v>5.363157894736842</v>
      </c>
      <c r="J21" s="452" t="n">
        <v>44.86988304093568</v>
      </c>
      <c r="K21" s="452" t="n">
        <v>5.773391812865498</v>
      </c>
      <c r="L21" s="453" t="n">
        <v>56.10087719298246</v>
      </c>
    </row>
    <row r="22" ht="16" customHeight="1" thickBot="1">
      <c r="A22" s="1345" t="inlineStr">
        <is>
          <t>Totals</t>
        </is>
      </c>
      <c r="B22" s="531">
        <f>SUM(B19:B21)</f>
        <v/>
      </c>
      <c r="C22" s="532">
        <f>SUM(C19:C21)</f>
        <v/>
      </c>
      <c r="D22" s="532">
        <f>SUM(D19:D21)</f>
        <v/>
      </c>
      <c r="E22" s="532">
        <f>SUM(E19:E21)</f>
        <v/>
      </c>
      <c r="F22" s="532">
        <f>SUM(F19:F21)</f>
        <v/>
      </c>
      <c r="G22" s="454">
        <f>-F22/E22</f>
        <v/>
      </c>
      <c r="H22" s="455">
        <f>-F22/C22</f>
        <v/>
      </c>
      <c r="I22" s="456" t="n">
        <v>5.896825396825397</v>
      </c>
      <c r="J22" s="456" t="n">
        <v>38.69642857142857</v>
      </c>
      <c r="K22" s="456" t="n">
        <v>3.992559523809524</v>
      </c>
      <c r="L22" s="457" t="n">
        <v>48.58581349206349</v>
      </c>
    </row>
  </sheetData>
  <mergeCells count="1">
    <mergeCell ref="A7:L13"/>
  </mergeCells>
  <hyperlinks>
    <hyperlink ref="N1" location="'X2  Index'!A1" display="Return to index"/>
  </hyperlinks>
  <pageMargins left="0.2" right="0.2" top="0.5" bottom="0.5" header="0.3" footer="0.3"/>
  <pageSetup orientation="portrait" scale="70" fitToHeight="2"/>
  <headerFooter>
    <oddHeader>&amp;RPerformed by West Fork Advisory Services, LLC&amp;LPerformed for Enter Lender</oddHeader>
    <oddFooter>&amp;L&amp;F&amp;CRestricted and Confidential&amp;R&amp;A</oddFooter>
    <evenHeader/>
    <evenFooter/>
    <firstHeader/>
    <firstFooter/>
  </headerFooter>
</worksheet>
</file>

<file path=xl/worksheets/sheet32.xml><?xml version="1.0" encoding="utf-8"?>
<worksheet xmlns="http://schemas.openxmlformats.org/spreadsheetml/2006/main">
  <sheetPr codeName="Sheet29">
    <tabColor rgb="FF0070C0"/>
    <outlinePr summaryBelow="1" summaryRight="1"/>
    <pageSetUpPr/>
  </sheetPr>
  <dimension ref="A1:AB106"/>
  <sheetViews>
    <sheetView showGridLines="0" view="pageBreakPreview" zoomScale="60" zoomScaleNormal="70" workbookViewId="0">
      <selection activeCell="F6" sqref="F6"/>
    </sheetView>
  </sheetViews>
  <sheetFormatPr baseColWidth="10" defaultColWidth="9.33203125" defaultRowHeight="15"/>
  <cols>
    <col width="3" customWidth="1" min="1" max="1"/>
    <col width="16.5" customWidth="1" min="2" max="2"/>
    <col width="12.33203125" customWidth="1" min="3" max="4"/>
    <col width="12.6640625" customWidth="1" min="5" max="5"/>
    <col width="14.33203125" bestFit="1" customWidth="1" min="6" max="6"/>
    <col width="14.6640625" customWidth="1" min="7" max="7"/>
    <col width="12.6640625" customWidth="1" min="8" max="8"/>
    <col width="23.5" customWidth="1" min="9" max="9"/>
    <col width="12.6640625" customWidth="1" min="10" max="12"/>
    <col width="11.33203125" customWidth="1" min="13" max="13"/>
    <col width="10.5" customWidth="1" min="14" max="15"/>
    <col width="11.5" customWidth="1" min="16" max="16"/>
    <col width="10.6640625" customWidth="1" min="17" max="17"/>
    <col width="11.5" bestFit="1" customWidth="1" min="18" max="18"/>
    <col width="10.6640625" customWidth="1" min="19" max="19"/>
    <col width="9.6640625" bestFit="1" customWidth="1" min="20" max="20"/>
    <col width="9.33203125" customWidth="1" style="2058" min="21" max="22"/>
    <col width="19.5" customWidth="1" style="2058" min="23" max="23"/>
    <col width="9.33203125" customWidth="1" style="2058" min="24" max="25"/>
  </cols>
  <sheetData>
    <row r="1">
      <c r="A1" s="200">
        <f>+'X1  ReportCoverPage'!D9</f>
        <v/>
      </c>
      <c r="B1" s="1068" t="n"/>
      <c r="F1" s="1126" t="inlineStr">
        <is>
          <t>Added columns for C/A Date and C/A Lag, added C/A Lag to summary.</t>
        </is>
      </c>
      <c r="J1" s="1857" t="n"/>
      <c r="K1" s="1857" t="inlineStr">
        <is>
          <t>Return to index</t>
        </is>
      </c>
      <c r="M1" s="1126" t="inlineStr">
        <is>
          <t>Added column for notes on Collections, Adjustments, Balances, Lags, etc. - use numbers.</t>
        </is>
      </c>
      <c r="AA1" s="1857" t="n"/>
    </row>
    <row r="2">
      <c r="A2" s="1142">
        <f>'X2  Index'!A3</f>
        <v/>
      </c>
      <c r="B2" s="1068" t="n"/>
      <c r="F2" s="1126" t="inlineStr">
        <is>
          <t>Added columns for note to explain diffs between Amt Per Data and Claim Amt - use letters.</t>
        </is>
      </c>
      <c r="J2" s="1857" t="n"/>
      <c r="K2" s="1857" t="n"/>
      <c r="M2" s="1126" t="n"/>
      <c r="AA2" s="1857" t="n"/>
    </row>
    <row r="3">
      <c r="A3" s="353" t="inlineStr">
        <is>
          <t>Static Pool Test - [Inpatient _____________]</t>
        </is>
      </c>
      <c r="F3" s="1126" t="inlineStr">
        <is>
          <t>Set default values for C/A Date, Collect Date, and Collect Post Date  at N/A.</t>
        </is>
      </c>
    </row>
    <row r="4">
      <c r="A4" t="inlineStr">
        <is>
          <t>Date of Test</t>
        </is>
      </c>
      <c r="C4" s="2736" t="inlineStr">
        <is>
          <t>XX/XX/1X</t>
        </is>
      </c>
      <c r="F4" s="1126" t="inlineStr">
        <is>
          <t>Set default values for Total $Remitted and &gt;Memo&lt; $Remitted Self Pay to zero.</t>
        </is>
      </c>
    </row>
    <row r="5">
      <c r="C5" s="2737" t="n"/>
      <c r="F5" s="1126" t="n"/>
    </row>
    <row r="6">
      <c r="C6" s="2737" t="n"/>
      <c r="F6" s="1127" t="inlineStr">
        <is>
          <t>Notes column should be general or text format, not number</t>
        </is>
      </c>
    </row>
    <row r="7">
      <c r="C7" s="2737" t="n"/>
      <c r="F7" s="1127" t="inlineStr">
        <is>
          <t>Need a facility column</t>
        </is>
      </c>
    </row>
    <row r="8" ht="16" customHeight="1" thickBot="1">
      <c r="F8" s="1126" t="n"/>
    </row>
    <row r="9" customFormat="1" s="355">
      <c r="B9" s="789" t="n"/>
      <c r="C9" s="916" t="n"/>
      <c r="D9" s="916" t="n"/>
      <c r="E9" s="916" t="n"/>
      <c r="F9" s="916" t="n"/>
      <c r="G9" s="916" t="n"/>
      <c r="H9" s="916" t="inlineStr">
        <is>
          <t>Amount</t>
        </is>
      </c>
      <c r="I9" s="916" t="inlineStr">
        <is>
          <t>Notes on</t>
        </is>
      </c>
      <c r="J9" s="916" t="n"/>
      <c r="K9" s="916" t="n"/>
      <c r="L9" s="916" t="n"/>
      <c r="M9" s="916" t="n"/>
      <c r="N9" s="916" t="n"/>
      <c r="O9" s="916" t="n"/>
      <c r="P9" s="916" t="inlineStr">
        <is>
          <t>COLLECT</t>
        </is>
      </c>
      <c r="Q9" s="916" t="inlineStr">
        <is>
          <t>&gt;MEMO&lt;</t>
        </is>
      </c>
      <c r="R9" s="916" t="inlineStr">
        <is>
          <t>REMITTED</t>
        </is>
      </c>
      <c r="S9" s="916" t="inlineStr">
        <is>
          <t>ADJ/</t>
        </is>
      </c>
      <c r="T9" s="916" t="n"/>
      <c r="U9" s="916" t="n"/>
      <c r="V9" s="916" t="inlineStr">
        <is>
          <t>REIMB</t>
        </is>
      </c>
      <c r="W9" s="917" t="inlineStr">
        <is>
          <t>Examiner's</t>
        </is>
      </c>
      <c r="X9" s="917" t="n"/>
      <c r="Y9" s="917" t="n"/>
      <c r="Z9" s="790" t="n"/>
      <c r="AA9" s="790" t="inlineStr">
        <is>
          <t>COLLECT</t>
        </is>
      </c>
      <c r="AB9" s="791" t="n"/>
    </row>
    <row r="10" customFormat="1" s="355">
      <c r="B10" s="792" t="inlineStr">
        <is>
          <t>ACCOUNT</t>
        </is>
      </c>
      <c r="C10" s="793" t="inlineStr">
        <is>
          <t>BEG</t>
        </is>
      </c>
      <c r="D10" s="793" t="inlineStr">
        <is>
          <t>END</t>
        </is>
      </c>
      <c r="E10" s="793" t="inlineStr">
        <is>
          <t>BILLING</t>
        </is>
      </c>
      <c r="F10" s="793" t="n"/>
      <c r="G10" s="793" t="inlineStr">
        <is>
          <t>FINANCIAL</t>
        </is>
      </c>
      <c r="H10" s="793" t="inlineStr">
        <is>
          <t>Per</t>
        </is>
      </c>
      <c r="I10" s="793" t="inlineStr">
        <is>
          <t>Diff from Amt</t>
        </is>
      </c>
      <c r="J10" s="793" t="inlineStr">
        <is>
          <t>GROSS</t>
        </is>
      </c>
      <c r="K10" s="793" t="inlineStr">
        <is>
          <t>C/A at</t>
        </is>
      </c>
      <c r="L10" s="793" t="inlineStr">
        <is>
          <t>NET</t>
        </is>
      </c>
      <c r="M10" s="793" t="inlineStr">
        <is>
          <t>TOTAL</t>
        </is>
      </c>
      <c r="N10" s="793" t="inlineStr">
        <is>
          <t>C/A</t>
        </is>
      </c>
      <c r="O10" s="793" t="inlineStr">
        <is>
          <t>COLLECT</t>
        </is>
      </c>
      <c r="P10" s="793" t="inlineStr">
        <is>
          <t>POST</t>
        </is>
      </c>
      <c r="Q10" s="793" t="inlineStr">
        <is>
          <t>$REMITTED</t>
        </is>
      </c>
      <c r="R10" s="793" t="inlineStr">
        <is>
          <t>$ &lt;</t>
        </is>
      </c>
      <c r="S10" s="793" t="inlineStr">
        <is>
          <t>CREDITS/</t>
        </is>
      </c>
      <c r="T10" s="793" t="inlineStr">
        <is>
          <t>RESIDUAL</t>
        </is>
      </c>
      <c r="U10" s="793" t="inlineStr">
        <is>
          <t>REIMB</t>
        </is>
      </c>
      <c r="V10" s="793" t="inlineStr">
        <is>
          <t>% &lt;</t>
        </is>
      </c>
      <c r="W10" s="1050" t="inlineStr">
        <is>
          <t>General</t>
        </is>
      </c>
      <c r="X10" s="1050" t="inlineStr">
        <is>
          <t>BILLING</t>
        </is>
      </c>
      <c r="Y10" s="1050" t="inlineStr">
        <is>
          <t>C/A</t>
        </is>
      </c>
      <c r="Z10" s="794" t="inlineStr">
        <is>
          <t>COLLECT</t>
        </is>
      </c>
      <c r="AA10" s="794" t="inlineStr">
        <is>
          <t>POST</t>
        </is>
      </c>
      <c r="AB10" s="795" t="inlineStr">
        <is>
          <t>TOTAL</t>
        </is>
      </c>
    </row>
    <row r="11" ht="16" customFormat="1" customHeight="1" s="355" thickBot="1">
      <c r="B11" s="796" t="inlineStr">
        <is>
          <t>#</t>
        </is>
      </c>
      <c r="C11" s="918" t="inlineStr">
        <is>
          <t>DOS</t>
        </is>
      </c>
      <c r="D11" s="918" t="inlineStr">
        <is>
          <t>DOS</t>
        </is>
      </c>
      <c r="E11" s="918" t="inlineStr">
        <is>
          <t>DATE</t>
        </is>
      </c>
      <c r="F11" s="918" t="inlineStr">
        <is>
          <t>PAYOR</t>
        </is>
      </c>
      <c r="G11" s="918" t="inlineStr">
        <is>
          <t>CLASS</t>
        </is>
      </c>
      <c r="H11" s="918" t="inlineStr">
        <is>
          <t>Data</t>
        </is>
      </c>
      <c r="I11" s="918" t="inlineStr">
        <is>
          <t>Per Data</t>
        </is>
      </c>
      <c r="J11" s="918" t="inlineStr">
        <is>
          <t>CLAIM $</t>
        </is>
      </c>
      <c r="K11" s="918" t="inlineStr">
        <is>
          <t>Billing</t>
        </is>
      </c>
      <c r="L11" s="918" t="inlineStr">
        <is>
          <t>CLAIM $</t>
        </is>
      </c>
      <c r="M11" s="918" t="inlineStr">
        <is>
          <t>$REMITTED</t>
        </is>
      </c>
      <c r="N11" s="918" t="inlineStr">
        <is>
          <t>DATE</t>
        </is>
      </c>
      <c r="O11" s="918" t="inlineStr">
        <is>
          <t>DATE</t>
        </is>
      </c>
      <c r="P11" s="918" t="inlineStr">
        <is>
          <t>DATE</t>
        </is>
      </c>
      <c r="Q11" s="918" t="inlineStr">
        <is>
          <t>SELF PAY</t>
        </is>
      </c>
      <c r="R11" s="918" t="n">
        <v>180</v>
      </c>
      <c r="S11" s="918" t="inlineStr">
        <is>
          <t>W/O</t>
        </is>
      </c>
      <c r="T11" s="918" t="inlineStr">
        <is>
          <t>BALANCE</t>
        </is>
      </c>
      <c r="U11" s="918" t="inlineStr">
        <is>
          <t>%</t>
        </is>
      </c>
      <c r="V11" s="918">
        <f>+R11</f>
        <v/>
      </c>
      <c r="W11" s="797" t="inlineStr">
        <is>
          <t>Notes</t>
        </is>
      </c>
      <c r="X11" s="797" t="inlineStr">
        <is>
          <t>LAG</t>
        </is>
      </c>
      <c r="Y11" s="797" t="inlineStr">
        <is>
          <t>LAG</t>
        </is>
      </c>
      <c r="Z11" s="798" t="inlineStr">
        <is>
          <t>LAG</t>
        </is>
      </c>
      <c r="AA11" s="798" t="inlineStr">
        <is>
          <t>LAG</t>
        </is>
      </c>
      <c r="AB11" s="799" t="inlineStr">
        <is>
          <t>LAG</t>
        </is>
      </c>
    </row>
    <row r="12">
      <c r="A12" t="n">
        <v>1</v>
      </c>
      <c r="B12" s="164" t="n"/>
      <c r="C12" s="2738" t="n"/>
      <c r="D12" s="2738" t="n"/>
      <c r="E12" s="2738" t="n"/>
      <c r="F12" s="534" t="n"/>
      <c r="G12" s="534" t="n"/>
      <c r="H12" s="535" t="n"/>
      <c r="I12" s="800" t="inlineStr">
        <is>
          <t>-</t>
        </is>
      </c>
      <c r="J12" s="535" t="n"/>
      <c r="K12" s="535" t="n"/>
      <c r="L12" s="535">
        <f>+J12+K12</f>
        <v/>
      </c>
      <c r="M12" s="535" t="n">
        <v>0</v>
      </c>
      <c r="N12" s="2738" t="inlineStr">
        <is>
          <t>N/A</t>
        </is>
      </c>
      <c r="O12" s="2738" t="inlineStr">
        <is>
          <t>N/A</t>
        </is>
      </c>
      <c r="P12" s="2738" t="inlineStr">
        <is>
          <t>N/A</t>
        </is>
      </c>
      <c r="Q12" s="535" t="n">
        <v>0</v>
      </c>
      <c r="R12" s="535">
        <f>IF(O12="N/A",0,IF(SUM(Y12:Z12)&lt;=R$11,+M12,0))</f>
        <v/>
      </c>
      <c r="S12" s="536" t="n"/>
      <c r="T12" s="536">
        <f>+L12+M12+S12</f>
        <v/>
      </c>
      <c r="U12" s="801">
        <f>IF(M12=0,"N/A",-M12/L12)</f>
        <v/>
      </c>
      <c r="V12" s="801">
        <f>IF(R12=0,"N/A",-R12/L12)</f>
        <v/>
      </c>
      <c r="W12" s="1051" t="n"/>
      <c r="X12" s="1049">
        <f>IF(E12="","N/A",E12-D12)</f>
        <v/>
      </c>
      <c r="Y12" s="537">
        <f>IF(N12="N/A","N/A",N12-E12)</f>
        <v/>
      </c>
      <c r="Z12" s="537">
        <f>IF(O12="N/A","N/A",O12-E12)</f>
        <v/>
      </c>
      <c r="AA12" s="537">
        <f>IF(O12="N/A","N/A",+P12-O12)</f>
        <v/>
      </c>
      <c r="AB12" s="152">
        <f>IF(O12="N/A","N/A",X12+Z12+AA12)</f>
        <v/>
      </c>
    </row>
    <row r="13">
      <c r="A13" t="n">
        <v>2</v>
      </c>
      <c r="B13" s="164" t="n"/>
      <c r="C13" s="2738" t="n"/>
      <c r="D13" s="2738" t="n"/>
      <c r="E13" s="2738" t="n"/>
      <c r="F13" s="534" t="n"/>
      <c r="G13" s="534" t="n"/>
      <c r="H13" s="535" t="n"/>
      <c r="I13" s="800" t="inlineStr">
        <is>
          <t>-</t>
        </is>
      </c>
      <c r="J13" s="535" t="n"/>
      <c r="K13" s="535" t="n"/>
      <c r="L13" s="535">
        <f>+J13+K13</f>
        <v/>
      </c>
      <c r="M13" s="535" t="n">
        <v>0</v>
      </c>
      <c r="N13" s="2738" t="inlineStr">
        <is>
          <t>N/A</t>
        </is>
      </c>
      <c r="O13" s="2738" t="inlineStr">
        <is>
          <t>N/A</t>
        </is>
      </c>
      <c r="P13" s="2738" t="inlineStr">
        <is>
          <t>N/A</t>
        </is>
      </c>
      <c r="Q13" s="535" t="n">
        <v>0</v>
      </c>
      <c r="R13" s="535">
        <f>IF(O13="N/A",0,IF(SUM(Y13:Z13)&lt;=R$11,+M13,0))</f>
        <v/>
      </c>
      <c r="S13" s="536" t="n"/>
      <c r="T13" s="536">
        <f>+L13+M13+S13</f>
        <v/>
      </c>
      <c r="U13" s="801">
        <f>IF(M13=0,"N/A",-M13/L13)</f>
        <v/>
      </c>
      <c r="V13" s="801">
        <f>IF(R13=0,"N/A",-R13/L13)</f>
        <v/>
      </c>
      <c r="W13" s="1051" t="n"/>
      <c r="X13" s="1049">
        <f>IF(E13="","N/A",E13-D13)</f>
        <v/>
      </c>
      <c r="Y13" s="537">
        <f>IF(N13="N/A","N/A",N13-E13)</f>
        <v/>
      </c>
      <c r="Z13" s="537">
        <f>IF(O13="N/A","N/A",O13-E13)</f>
        <v/>
      </c>
      <c r="AA13" s="537">
        <f>IF(O13="N/A","N/A",+P13-O13)</f>
        <v/>
      </c>
      <c r="AB13" s="152">
        <f>IF(O13="N/A","N/A",X13+Z13+AA13)</f>
        <v/>
      </c>
    </row>
    <row r="14">
      <c r="A14" t="n">
        <v>3</v>
      </c>
      <c r="B14" s="164" t="n"/>
      <c r="C14" s="2738" t="n"/>
      <c r="D14" s="2738" t="n"/>
      <c r="E14" s="2738" t="n"/>
      <c r="F14" s="534" t="n"/>
      <c r="G14" s="534" t="n"/>
      <c r="H14" s="535" t="n"/>
      <c r="I14" s="800" t="inlineStr">
        <is>
          <t>-</t>
        </is>
      </c>
      <c r="J14" s="535" t="n"/>
      <c r="K14" s="535" t="n"/>
      <c r="L14" s="535">
        <f>+J14+K14</f>
        <v/>
      </c>
      <c r="M14" s="535" t="n">
        <v>0</v>
      </c>
      <c r="N14" s="2738" t="inlineStr">
        <is>
          <t>N/A</t>
        </is>
      </c>
      <c r="O14" s="2738" t="inlineStr">
        <is>
          <t>N/A</t>
        </is>
      </c>
      <c r="P14" s="2738" t="inlineStr">
        <is>
          <t>N/A</t>
        </is>
      </c>
      <c r="Q14" s="535" t="n">
        <v>0</v>
      </c>
      <c r="R14" s="535">
        <f>IF(O14="N/A",0,IF(SUM(Y14:Z14)&lt;=R$11,+M14,0))</f>
        <v/>
      </c>
      <c r="S14" s="536" t="n"/>
      <c r="T14" s="536">
        <f>+L14+M14+S14</f>
        <v/>
      </c>
      <c r="U14" s="801">
        <f>IF(M14=0,"N/A",-M14/L14)</f>
        <v/>
      </c>
      <c r="V14" s="801">
        <f>IF(R14=0,"N/A",-R14/L14)</f>
        <v/>
      </c>
      <c r="W14" s="1051" t="n"/>
      <c r="X14" s="1049">
        <f>IF(E14="","N/A",E14-D14)</f>
        <v/>
      </c>
      <c r="Y14" s="537">
        <f>IF(N14="N/A","N/A",N14-E14)</f>
        <v/>
      </c>
      <c r="Z14" s="537">
        <f>IF(O14="N/A","N/A",O14-E14)</f>
        <v/>
      </c>
      <c r="AA14" s="537">
        <f>IF(O14="N/A","N/A",+P14-O14)</f>
        <v/>
      </c>
      <c r="AB14" s="152">
        <f>IF(O14="N/A","N/A",X14+Z14+AA14)</f>
        <v/>
      </c>
    </row>
    <row r="15">
      <c r="A15" t="n">
        <v>4</v>
      </c>
      <c r="B15" s="164" t="n"/>
      <c r="C15" s="2738" t="n"/>
      <c r="D15" s="2738" t="n"/>
      <c r="E15" s="2738" t="n"/>
      <c r="F15" s="534" t="n"/>
      <c r="G15" s="534" t="n"/>
      <c r="H15" s="535" t="n"/>
      <c r="I15" s="800" t="inlineStr">
        <is>
          <t>-</t>
        </is>
      </c>
      <c r="J15" s="535" t="n"/>
      <c r="K15" s="535" t="n"/>
      <c r="L15" s="535">
        <f>+J15+K15</f>
        <v/>
      </c>
      <c r="M15" s="535" t="n">
        <v>0</v>
      </c>
      <c r="N15" s="2738" t="inlineStr">
        <is>
          <t>N/A</t>
        </is>
      </c>
      <c r="O15" s="2738" t="inlineStr">
        <is>
          <t>N/A</t>
        </is>
      </c>
      <c r="P15" s="2738" t="inlineStr">
        <is>
          <t>N/A</t>
        </is>
      </c>
      <c r="Q15" s="535" t="n">
        <v>0</v>
      </c>
      <c r="R15" s="535">
        <f>IF(O15="N/A",0,IF(SUM(Y15:Z15)&lt;=R$11,+M15,0))</f>
        <v/>
      </c>
      <c r="S15" s="536" t="n"/>
      <c r="T15" s="536">
        <f>+L15+M15+S15</f>
        <v/>
      </c>
      <c r="U15" s="801">
        <f>IF(M15=0,"N/A",-M15/L15)</f>
        <v/>
      </c>
      <c r="V15" s="801">
        <f>IF(R15=0,"N/A",-R15/L15)</f>
        <v/>
      </c>
      <c r="W15" s="1051" t="n"/>
      <c r="X15" s="1049">
        <f>IF(E15="","N/A",E15-D15)</f>
        <v/>
      </c>
      <c r="Y15" s="537">
        <f>IF(N15="N/A","N/A",N15-E15)</f>
        <v/>
      </c>
      <c r="Z15" s="537">
        <f>IF(O15="N/A","N/A",O15-E15)</f>
        <v/>
      </c>
      <c r="AA15" s="537">
        <f>IF(O15="N/A","N/A",+P15-O15)</f>
        <v/>
      </c>
      <c r="AB15" s="152">
        <f>IF(O15="N/A","N/A",X15+Z15+AA15)</f>
        <v/>
      </c>
    </row>
    <row r="16">
      <c r="A16" t="n">
        <v>5</v>
      </c>
      <c r="B16" s="164" t="n"/>
      <c r="C16" s="2738" t="n"/>
      <c r="D16" s="2738" t="n"/>
      <c r="E16" s="2738" t="n"/>
      <c r="F16" s="534" t="n"/>
      <c r="G16" s="534" t="n"/>
      <c r="H16" s="535" t="n"/>
      <c r="I16" s="800" t="inlineStr">
        <is>
          <t>-</t>
        </is>
      </c>
      <c r="J16" s="535" t="n"/>
      <c r="K16" s="535" t="n"/>
      <c r="L16" s="535">
        <f>+J16+K16</f>
        <v/>
      </c>
      <c r="M16" s="535" t="n">
        <v>0</v>
      </c>
      <c r="N16" s="2738" t="inlineStr">
        <is>
          <t>N/A</t>
        </is>
      </c>
      <c r="O16" s="2738" t="inlineStr">
        <is>
          <t>N/A</t>
        </is>
      </c>
      <c r="P16" s="2738" t="inlineStr">
        <is>
          <t>N/A</t>
        </is>
      </c>
      <c r="Q16" s="535" t="n">
        <v>0</v>
      </c>
      <c r="R16" s="535">
        <f>IF(O16="N/A",0,IF(SUM(Y16:Z16)&lt;=R$11,+M16,0))</f>
        <v/>
      </c>
      <c r="S16" s="536" t="n"/>
      <c r="T16" s="536">
        <f>+L16+M16+S16</f>
        <v/>
      </c>
      <c r="U16" s="801">
        <f>IF(M16=0,"N/A",-M16/L16)</f>
        <v/>
      </c>
      <c r="V16" s="801">
        <f>IF(R16=0,"N/A",-R16/L16)</f>
        <v/>
      </c>
      <c r="W16" s="1051" t="n"/>
      <c r="X16" s="1049">
        <f>IF(E16="","N/A",E16-D16)</f>
        <v/>
      </c>
      <c r="Y16" s="537">
        <f>IF(N16="N/A","N/A",N16-E16)</f>
        <v/>
      </c>
      <c r="Z16" s="537">
        <f>IF(O16="N/A","N/A",O16-E16)</f>
        <v/>
      </c>
      <c r="AA16" s="537">
        <f>IF(O16="N/A","N/A",+P16-O16)</f>
        <v/>
      </c>
      <c r="AB16" s="152">
        <f>IF(O16="N/A","N/A",X16+Z16+AA16)</f>
        <v/>
      </c>
    </row>
    <row r="17">
      <c r="A17" t="n">
        <v>6</v>
      </c>
      <c r="B17" s="533" t="n"/>
      <c r="C17" s="2738" t="n"/>
      <c r="D17" s="2738" t="n"/>
      <c r="E17" s="2738" t="n"/>
      <c r="F17" s="534" t="n"/>
      <c r="G17" s="534" t="n"/>
      <c r="H17" s="535" t="n"/>
      <c r="I17" s="800" t="inlineStr">
        <is>
          <t>-</t>
        </is>
      </c>
      <c r="J17" s="535" t="n"/>
      <c r="K17" s="535" t="n"/>
      <c r="L17" s="535">
        <f>+J17+K17</f>
        <v/>
      </c>
      <c r="M17" s="535" t="n">
        <v>0</v>
      </c>
      <c r="N17" s="2738" t="inlineStr">
        <is>
          <t>N/A</t>
        </is>
      </c>
      <c r="O17" s="2738" t="inlineStr">
        <is>
          <t>N/A</t>
        </is>
      </c>
      <c r="P17" s="2738" t="inlineStr">
        <is>
          <t>N/A</t>
        </is>
      </c>
      <c r="Q17" s="535" t="n">
        <v>0</v>
      </c>
      <c r="R17" s="535">
        <f>IF(O17="N/A",0,IF(SUM(Y17:Z17)&lt;=R$11,+M17,0))</f>
        <v/>
      </c>
      <c r="S17" s="536" t="n"/>
      <c r="T17" s="536">
        <f>+L17+M17+S17</f>
        <v/>
      </c>
      <c r="U17" s="801">
        <f>IF(M17=0,"N/A",-M17/L17)</f>
        <v/>
      </c>
      <c r="V17" s="801">
        <f>IF(R17=0,"N/A",-R17/L17)</f>
        <v/>
      </c>
      <c r="W17" s="1051" t="n"/>
      <c r="X17" s="1049">
        <f>IF(E17="","N/A",E17-D17)</f>
        <v/>
      </c>
      <c r="Y17" s="537">
        <f>IF(N17="N/A","N/A",N17-E17)</f>
        <v/>
      </c>
      <c r="Z17" s="537">
        <f>IF(O17="N/A","N/A",O17-E17)</f>
        <v/>
      </c>
      <c r="AA17" s="537">
        <f>IF(O17="N/A","N/A",+P17-O17)</f>
        <v/>
      </c>
      <c r="AB17" s="152">
        <f>IF(O17="N/A","N/A",X17+Z17+AA17)</f>
        <v/>
      </c>
    </row>
    <row r="18">
      <c r="A18" t="n">
        <v>7</v>
      </c>
      <c r="B18" s="533" t="n"/>
      <c r="C18" s="2738" t="n"/>
      <c r="D18" s="2738" t="n"/>
      <c r="E18" s="2738" t="n"/>
      <c r="F18" s="534" t="n"/>
      <c r="G18" s="534" t="n"/>
      <c r="H18" s="535" t="n"/>
      <c r="I18" s="800" t="inlineStr">
        <is>
          <t>-</t>
        </is>
      </c>
      <c r="J18" s="535" t="n"/>
      <c r="K18" s="535" t="n"/>
      <c r="L18" s="535">
        <f>+J18+K18</f>
        <v/>
      </c>
      <c r="M18" s="535" t="n">
        <v>0</v>
      </c>
      <c r="N18" s="2738" t="inlineStr">
        <is>
          <t>N/A</t>
        </is>
      </c>
      <c r="O18" s="2738" t="inlineStr">
        <is>
          <t>N/A</t>
        </is>
      </c>
      <c r="P18" s="2738" t="inlineStr">
        <is>
          <t>N/A</t>
        </is>
      </c>
      <c r="Q18" s="535" t="n">
        <v>0</v>
      </c>
      <c r="R18" s="535">
        <f>IF(O18="N/A",0,IF(SUM(Y18:Z18)&lt;=R$11,+M18,0))</f>
        <v/>
      </c>
      <c r="S18" s="536" t="n"/>
      <c r="T18" s="536">
        <f>+L18+M18+S18</f>
        <v/>
      </c>
      <c r="U18" s="801">
        <f>IF(M18=0,"N/A",-M18/L18)</f>
        <v/>
      </c>
      <c r="V18" s="801">
        <f>IF(R18=0,"N/A",-R18/L18)</f>
        <v/>
      </c>
      <c r="W18" s="1051" t="n"/>
      <c r="X18" s="1049">
        <f>IF(E18="","N/A",E18-D18)</f>
        <v/>
      </c>
      <c r="Y18" s="537">
        <f>IF(N18="N/A","N/A",N18-E18)</f>
        <v/>
      </c>
      <c r="Z18" s="537">
        <f>IF(O18="N/A","N/A",O18-E18)</f>
        <v/>
      </c>
      <c r="AA18" s="537">
        <f>IF(O18="N/A","N/A",+P18-O18)</f>
        <v/>
      </c>
      <c r="AB18" s="152">
        <f>IF(O18="N/A","N/A",X18+Z18+AA18)</f>
        <v/>
      </c>
    </row>
    <row r="19">
      <c r="A19" t="n">
        <v>8</v>
      </c>
      <c r="B19" s="533" t="n"/>
      <c r="C19" s="2738" t="n"/>
      <c r="D19" s="2738" t="n"/>
      <c r="E19" s="2738" t="n"/>
      <c r="F19" s="534" t="n"/>
      <c r="G19" s="534" t="n"/>
      <c r="H19" s="535" t="n"/>
      <c r="I19" s="800" t="inlineStr">
        <is>
          <t>-</t>
        </is>
      </c>
      <c r="J19" s="535" t="n"/>
      <c r="K19" s="535" t="n"/>
      <c r="L19" s="535">
        <f>+J19+K19</f>
        <v/>
      </c>
      <c r="M19" s="535" t="n">
        <v>0</v>
      </c>
      <c r="N19" s="2738" t="inlineStr">
        <is>
          <t>N/A</t>
        </is>
      </c>
      <c r="O19" s="2738" t="inlineStr">
        <is>
          <t>N/A</t>
        </is>
      </c>
      <c r="P19" s="2738" t="inlineStr">
        <is>
          <t>N/A</t>
        </is>
      </c>
      <c r="Q19" s="535" t="n">
        <v>0</v>
      </c>
      <c r="R19" s="535">
        <f>IF(O19="N/A",0,IF(SUM(Y19:Z19)&lt;=R$11,+M19,0))</f>
        <v/>
      </c>
      <c r="S19" s="536" t="n"/>
      <c r="T19" s="536">
        <f>+L19+M19+S19</f>
        <v/>
      </c>
      <c r="U19" s="801">
        <f>IF(M19=0,"N/A",-M19/L19)</f>
        <v/>
      </c>
      <c r="V19" s="801">
        <f>IF(R19=0,"N/A",-R19/L19)</f>
        <v/>
      </c>
      <c r="W19" s="1051" t="n"/>
      <c r="X19" s="1049">
        <f>IF(E19="","N/A",E19-D19)</f>
        <v/>
      </c>
      <c r="Y19" s="537">
        <f>IF(N19="N/A","N/A",N19-E19)</f>
        <v/>
      </c>
      <c r="Z19" s="537">
        <f>IF(O19="N/A","N/A",O19-E19)</f>
        <v/>
      </c>
      <c r="AA19" s="537">
        <f>IF(O19="N/A","N/A",+P19-O19)</f>
        <v/>
      </c>
      <c r="AB19" s="152">
        <f>IF(O19="N/A","N/A",X19+Z19+AA19)</f>
        <v/>
      </c>
    </row>
    <row r="20">
      <c r="A20" t="n">
        <v>9</v>
      </c>
      <c r="B20" s="533" t="n"/>
      <c r="C20" s="2738" t="n"/>
      <c r="D20" s="2738" t="n"/>
      <c r="E20" s="2738" t="n"/>
      <c r="F20" s="534" t="n"/>
      <c r="G20" s="534" t="n"/>
      <c r="H20" s="535" t="n"/>
      <c r="I20" s="800" t="inlineStr">
        <is>
          <t>-</t>
        </is>
      </c>
      <c r="J20" s="535" t="n"/>
      <c r="K20" s="535" t="n"/>
      <c r="L20" s="535">
        <f>+J20+K20</f>
        <v/>
      </c>
      <c r="M20" s="535" t="n">
        <v>0</v>
      </c>
      <c r="N20" s="2738" t="inlineStr">
        <is>
          <t>N/A</t>
        </is>
      </c>
      <c r="O20" s="2738" t="inlineStr">
        <is>
          <t>N/A</t>
        </is>
      </c>
      <c r="P20" s="2738" t="inlineStr">
        <is>
          <t>N/A</t>
        </is>
      </c>
      <c r="Q20" s="535" t="n">
        <v>0</v>
      </c>
      <c r="R20" s="535">
        <f>IF(O20="N/A",0,IF(SUM(Y20:Z20)&lt;=R$11,+M20,0))</f>
        <v/>
      </c>
      <c r="S20" s="536" t="n"/>
      <c r="T20" s="536">
        <f>+L20+M20+S20</f>
        <v/>
      </c>
      <c r="U20" s="801">
        <f>IF(M20=0,"N/A",-M20/L20)</f>
        <v/>
      </c>
      <c r="V20" s="801">
        <f>IF(R20=0,"N/A",-R20/L20)</f>
        <v/>
      </c>
      <c r="W20" s="1051" t="n"/>
      <c r="X20" s="1049">
        <f>IF(E20="","N/A",E20-D20)</f>
        <v/>
      </c>
      <c r="Y20" s="537">
        <f>IF(N20="N/A","N/A",N20-E20)</f>
        <v/>
      </c>
      <c r="Z20" s="537">
        <f>IF(O20="N/A","N/A",O20-E20)</f>
        <v/>
      </c>
      <c r="AA20" s="537">
        <f>IF(O20="N/A","N/A",+P20-O20)</f>
        <v/>
      </c>
      <c r="AB20" s="152">
        <f>IF(O20="N/A","N/A",X20+Z20+AA20)</f>
        <v/>
      </c>
    </row>
    <row r="21">
      <c r="A21" t="n">
        <v>10</v>
      </c>
      <c r="B21" s="533" t="n"/>
      <c r="C21" s="2738" t="n"/>
      <c r="D21" s="2738" t="n"/>
      <c r="E21" s="2738" t="n"/>
      <c r="F21" s="534" t="n"/>
      <c r="G21" s="534" t="n"/>
      <c r="H21" s="535" t="n"/>
      <c r="I21" s="800" t="inlineStr">
        <is>
          <t>-</t>
        </is>
      </c>
      <c r="J21" s="535" t="n"/>
      <c r="K21" s="535" t="n"/>
      <c r="L21" s="535">
        <f>+J21+K21</f>
        <v/>
      </c>
      <c r="M21" s="535" t="n">
        <v>0</v>
      </c>
      <c r="N21" s="2738" t="inlineStr">
        <is>
          <t>N/A</t>
        </is>
      </c>
      <c r="O21" s="2738" t="inlineStr">
        <is>
          <t>N/A</t>
        </is>
      </c>
      <c r="P21" s="2738" t="inlineStr">
        <is>
          <t>N/A</t>
        </is>
      </c>
      <c r="Q21" s="535" t="n">
        <v>0</v>
      </c>
      <c r="R21" s="535">
        <f>IF(O21="N/A",0,IF(SUM(Y21:Z21)&lt;=R$11,+M21,0))</f>
        <v/>
      </c>
      <c r="S21" s="536" t="n"/>
      <c r="T21" s="536">
        <f>+L21+M21+S21</f>
        <v/>
      </c>
      <c r="U21" s="801">
        <f>IF(M21=0,"N/A",-M21/L21)</f>
        <v/>
      </c>
      <c r="V21" s="801">
        <f>IF(R21=0,"N/A",-R21/L21)</f>
        <v/>
      </c>
      <c r="W21" s="1051" t="n"/>
      <c r="X21" s="1049">
        <f>IF(E21="","N/A",E21-D21)</f>
        <v/>
      </c>
      <c r="Y21" s="537">
        <f>IF(N21="N/A","N/A",N21-E21)</f>
        <v/>
      </c>
      <c r="Z21" s="537">
        <f>IF(O21="N/A","N/A",O21-E21)</f>
        <v/>
      </c>
      <c r="AA21" s="537">
        <f>IF(O21="N/A","N/A",+P21-O21)</f>
        <v/>
      </c>
      <c r="AB21" s="152">
        <f>IF(O21="N/A","N/A",X21+Z21+AA21)</f>
        <v/>
      </c>
    </row>
    <row r="22">
      <c r="A22" t="n">
        <v>11</v>
      </c>
      <c r="B22" s="533" t="n"/>
      <c r="C22" s="2738" t="n"/>
      <c r="D22" s="2738" t="n"/>
      <c r="E22" s="2738" t="n"/>
      <c r="F22" s="534" t="n"/>
      <c r="G22" s="534" t="n"/>
      <c r="H22" s="535" t="n"/>
      <c r="I22" s="800" t="inlineStr">
        <is>
          <t>-</t>
        </is>
      </c>
      <c r="J22" s="535" t="n"/>
      <c r="K22" s="535" t="n"/>
      <c r="L22" s="535">
        <f>+J22+K22</f>
        <v/>
      </c>
      <c r="M22" s="535" t="n">
        <v>0</v>
      </c>
      <c r="N22" s="2738" t="inlineStr">
        <is>
          <t>N/A</t>
        </is>
      </c>
      <c r="O22" s="2738" t="inlineStr">
        <is>
          <t>N/A</t>
        </is>
      </c>
      <c r="P22" s="2738" t="inlineStr">
        <is>
          <t>N/A</t>
        </is>
      </c>
      <c r="Q22" s="535" t="n">
        <v>0</v>
      </c>
      <c r="R22" s="535">
        <f>IF(O22="N/A",0,IF(SUM(Y22:Z22)&lt;=R$11,+M22,0))</f>
        <v/>
      </c>
      <c r="S22" s="536" t="n"/>
      <c r="T22" s="536">
        <f>+L22+M22+S22</f>
        <v/>
      </c>
      <c r="U22" s="801">
        <f>IF(M22=0,"N/A",-M22/L22)</f>
        <v/>
      </c>
      <c r="V22" s="801">
        <f>IF(R22=0,"N/A",-R22/L22)</f>
        <v/>
      </c>
      <c r="W22" s="1051" t="n"/>
      <c r="X22" s="1049">
        <f>IF(E22="","N/A",E22-D22)</f>
        <v/>
      </c>
      <c r="Y22" s="537">
        <f>IF(N22="N/A","N/A",N22-E22)</f>
        <v/>
      </c>
      <c r="Z22" s="537">
        <f>IF(O22="N/A","N/A",O22-E22)</f>
        <v/>
      </c>
      <c r="AA22" s="537">
        <f>IF(O22="N/A","N/A",+P22-O22)</f>
        <v/>
      </c>
      <c r="AB22" s="152">
        <f>IF(O22="N/A","N/A",X22+Z22+AA22)</f>
        <v/>
      </c>
    </row>
    <row r="23">
      <c r="A23" t="n">
        <v>12</v>
      </c>
      <c r="B23" s="533" t="n"/>
      <c r="C23" s="2738" t="n"/>
      <c r="D23" s="2738" t="n"/>
      <c r="E23" s="2738" t="n"/>
      <c r="F23" s="534" t="n"/>
      <c r="G23" s="534" t="n"/>
      <c r="H23" s="535" t="n"/>
      <c r="I23" s="800" t="inlineStr">
        <is>
          <t>-</t>
        </is>
      </c>
      <c r="J23" s="535" t="n"/>
      <c r="K23" s="535" t="n"/>
      <c r="L23" s="535">
        <f>+J23+K23</f>
        <v/>
      </c>
      <c r="M23" s="535" t="n">
        <v>0</v>
      </c>
      <c r="N23" s="2738" t="inlineStr">
        <is>
          <t>N/A</t>
        </is>
      </c>
      <c r="O23" s="2738" t="inlineStr">
        <is>
          <t>N/A</t>
        </is>
      </c>
      <c r="P23" s="2738" t="inlineStr">
        <is>
          <t>N/A</t>
        </is>
      </c>
      <c r="Q23" s="535" t="n">
        <v>0</v>
      </c>
      <c r="R23" s="535">
        <f>IF(O23="N/A",0,IF(SUM(Y23:Z23)&lt;=R$11,+M23,0))</f>
        <v/>
      </c>
      <c r="S23" s="536" t="n"/>
      <c r="T23" s="536">
        <f>+L23+M23+S23</f>
        <v/>
      </c>
      <c r="U23" s="801">
        <f>IF(M23=0,"N/A",-M23/L23)</f>
        <v/>
      </c>
      <c r="V23" s="801">
        <f>IF(R23=0,"N/A",-R23/L23)</f>
        <v/>
      </c>
      <c r="W23" s="1051" t="n"/>
      <c r="X23" s="1049">
        <f>IF(E23="","N/A",E23-D23)</f>
        <v/>
      </c>
      <c r="Y23" s="537">
        <f>IF(N23="N/A","N/A",N23-E23)</f>
        <v/>
      </c>
      <c r="Z23" s="537">
        <f>IF(O23="N/A","N/A",O23-E23)</f>
        <v/>
      </c>
      <c r="AA23" s="537">
        <f>IF(O23="N/A","N/A",+P23-O23)</f>
        <v/>
      </c>
      <c r="AB23" s="152">
        <f>IF(O23="N/A","N/A",X23+Z23+AA23)</f>
        <v/>
      </c>
    </row>
    <row r="24">
      <c r="A24" t="n">
        <v>13</v>
      </c>
      <c r="B24" s="533" t="n"/>
      <c r="C24" s="2738" t="n"/>
      <c r="D24" s="2738" t="n"/>
      <c r="E24" s="2738" t="n"/>
      <c r="F24" s="534" t="n"/>
      <c r="G24" s="534" t="n"/>
      <c r="H24" s="535" t="n"/>
      <c r="I24" s="800" t="inlineStr">
        <is>
          <t>-</t>
        </is>
      </c>
      <c r="J24" s="535" t="n"/>
      <c r="K24" s="535" t="n"/>
      <c r="L24" s="535">
        <f>+J24+K24</f>
        <v/>
      </c>
      <c r="M24" s="535" t="n">
        <v>0</v>
      </c>
      <c r="N24" s="2738" t="inlineStr">
        <is>
          <t>N/A</t>
        </is>
      </c>
      <c r="O24" s="2738" t="inlineStr">
        <is>
          <t>N/A</t>
        </is>
      </c>
      <c r="P24" s="2738" t="inlineStr">
        <is>
          <t>N/A</t>
        </is>
      </c>
      <c r="Q24" s="535" t="n">
        <v>0</v>
      </c>
      <c r="R24" s="535">
        <f>IF(O24="N/A",0,IF(SUM(Y24:Z24)&lt;=R$11,+M24,0))</f>
        <v/>
      </c>
      <c r="S24" s="536" t="n"/>
      <c r="T24" s="536">
        <f>+L24+M24+S24</f>
        <v/>
      </c>
      <c r="U24" s="801">
        <f>IF(M24=0,"N/A",-M24/L24)</f>
        <v/>
      </c>
      <c r="V24" s="801">
        <f>IF(R24=0,"N/A",-R24/L24)</f>
        <v/>
      </c>
      <c r="W24" s="1051" t="n"/>
      <c r="X24" s="1049">
        <f>IF(E24="","N/A",E24-D24)</f>
        <v/>
      </c>
      <c r="Y24" s="537">
        <f>IF(N24="N/A","N/A",N24-E24)</f>
        <v/>
      </c>
      <c r="Z24" s="537">
        <f>IF(O24="N/A","N/A",O24-E24)</f>
        <v/>
      </c>
      <c r="AA24" s="537">
        <f>IF(O24="N/A","N/A",+P24-O24)</f>
        <v/>
      </c>
      <c r="AB24" s="152">
        <f>IF(O24="N/A","N/A",X24+Z24+AA24)</f>
        <v/>
      </c>
    </row>
    <row r="25">
      <c r="A25" t="n">
        <v>14</v>
      </c>
      <c r="B25" s="533" t="n"/>
      <c r="C25" s="2738" t="n"/>
      <c r="D25" s="2738" t="n"/>
      <c r="E25" s="2738" t="n"/>
      <c r="F25" s="534" t="n"/>
      <c r="G25" s="534" t="n"/>
      <c r="H25" s="535" t="n"/>
      <c r="I25" s="800" t="inlineStr">
        <is>
          <t>-</t>
        </is>
      </c>
      <c r="J25" s="535" t="n"/>
      <c r="K25" s="535" t="n"/>
      <c r="L25" s="535">
        <f>+J25+K25</f>
        <v/>
      </c>
      <c r="M25" s="535" t="n">
        <v>0</v>
      </c>
      <c r="N25" s="2738" t="inlineStr">
        <is>
          <t>N/A</t>
        </is>
      </c>
      <c r="O25" s="2738" t="inlineStr">
        <is>
          <t>N/A</t>
        </is>
      </c>
      <c r="P25" s="2738" t="inlineStr">
        <is>
          <t>N/A</t>
        </is>
      </c>
      <c r="Q25" s="535" t="n">
        <v>0</v>
      </c>
      <c r="R25" s="535">
        <f>IF(O25="N/A",0,IF(SUM(Y25:Z25)&lt;=R$11,+M25,0))</f>
        <v/>
      </c>
      <c r="S25" s="536" t="n"/>
      <c r="T25" s="536">
        <f>+L25+M25+S25</f>
        <v/>
      </c>
      <c r="U25" s="801">
        <f>IF(M25=0,"N/A",-M25/L25)</f>
        <v/>
      </c>
      <c r="V25" s="801">
        <f>IF(R25=0,"N/A",-R25/L25)</f>
        <v/>
      </c>
      <c r="W25" s="1051" t="n"/>
      <c r="X25" s="1049">
        <f>IF(E25="","N/A",E25-D25)</f>
        <v/>
      </c>
      <c r="Y25" s="537">
        <f>IF(N25="N/A","N/A",N25-E25)</f>
        <v/>
      </c>
      <c r="Z25" s="537">
        <f>IF(O25="N/A","N/A",O25-E25)</f>
        <v/>
      </c>
      <c r="AA25" s="537">
        <f>IF(O25="N/A","N/A",+P25-O25)</f>
        <v/>
      </c>
      <c r="AB25" s="152">
        <f>IF(O25="N/A","N/A",X25+Z25+AA25)</f>
        <v/>
      </c>
    </row>
    <row r="26">
      <c r="A26" t="n">
        <v>15</v>
      </c>
      <c r="B26" s="533" t="n"/>
      <c r="C26" s="2738" t="n"/>
      <c r="D26" s="2738" t="n"/>
      <c r="E26" s="2738" t="n"/>
      <c r="F26" s="534" t="n"/>
      <c r="G26" s="534" t="n"/>
      <c r="H26" s="535" t="n"/>
      <c r="I26" s="800" t="inlineStr">
        <is>
          <t>-</t>
        </is>
      </c>
      <c r="J26" s="535" t="n"/>
      <c r="K26" s="535" t="n"/>
      <c r="L26" s="535">
        <f>+J26+K26</f>
        <v/>
      </c>
      <c r="M26" s="535" t="n">
        <v>0</v>
      </c>
      <c r="N26" s="2738" t="inlineStr">
        <is>
          <t>N/A</t>
        </is>
      </c>
      <c r="O26" s="2738" t="inlineStr">
        <is>
          <t>N/A</t>
        </is>
      </c>
      <c r="P26" s="2738" t="inlineStr">
        <is>
          <t>N/A</t>
        </is>
      </c>
      <c r="Q26" s="535" t="n">
        <v>0</v>
      </c>
      <c r="R26" s="535">
        <f>IF(O26="N/A",0,IF(SUM(Y26:Z26)&lt;=R$11,+M26,0))</f>
        <v/>
      </c>
      <c r="S26" s="536" t="n"/>
      <c r="T26" s="536">
        <f>+L26+M26+S26</f>
        <v/>
      </c>
      <c r="U26" s="801">
        <f>IF(M26=0,"N/A",-M26/L26)</f>
        <v/>
      </c>
      <c r="V26" s="801">
        <f>IF(R26=0,"N/A",-R26/L26)</f>
        <v/>
      </c>
      <c r="W26" s="1051" t="n"/>
      <c r="X26" s="1049">
        <f>IF(E26="","N/A",E26-D26)</f>
        <v/>
      </c>
      <c r="Y26" s="537">
        <f>IF(N26="N/A","N/A",N26-E26)</f>
        <v/>
      </c>
      <c r="Z26" s="537">
        <f>IF(O26="N/A","N/A",O26-E26)</f>
        <v/>
      </c>
      <c r="AA26" s="537">
        <f>IF(O26="N/A","N/A",+P26-O26)</f>
        <v/>
      </c>
      <c r="AB26" s="152">
        <f>IF(O26="N/A","N/A",X26+Z26+AA26)</f>
        <v/>
      </c>
    </row>
    <row r="27">
      <c r="A27" t="n">
        <v>16</v>
      </c>
      <c r="B27" s="533" t="n"/>
      <c r="C27" s="2738" t="n"/>
      <c r="D27" s="2738" t="n"/>
      <c r="E27" s="2738" t="n"/>
      <c r="F27" s="534" t="n"/>
      <c r="G27" s="534" t="n"/>
      <c r="H27" s="535" t="n"/>
      <c r="I27" s="800" t="inlineStr">
        <is>
          <t>-</t>
        </is>
      </c>
      <c r="J27" s="535" t="n"/>
      <c r="K27" s="535" t="n"/>
      <c r="L27" s="535">
        <f>+J27+K27</f>
        <v/>
      </c>
      <c r="M27" s="535" t="n">
        <v>0</v>
      </c>
      <c r="N27" s="2738" t="inlineStr">
        <is>
          <t>N/A</t>
        </is>
      </c>
      <c r="O27" s="2738" t="inlineStr">
        <is>
          <t>N/A</t>
        </is>
      </c>
      <c r="P27" s="2738" t="inlineStr">
        <is>
          <t>N/A</t>
        </is>
      </c>
      <c r="Q27" s="535" t="n">
        <v>0</v>
      </c>
      <c r="R27" s="535">
        <f>IF(O27="N/A",0,IF(SUM(Y27:Z27)&lt;=R$11,+M27,0))</f>
        <v/>
      </c>
      <c r="S27" s="536" t="n"/>
      <c r="T27" s="536">
        <f>+L27+M27+S27</f>
        <v/>
      </c>
      <c r="U27" s="801">
        <f>IF(M27=0,"N/A",-M27/L27)</f>
        <v/>
      </c>
      <c r="V27" s="801">
        <f>IF(R27=0,"N/A",-R27/L27)</f>
        <v/>
      </c>
      <c r="W27" s="1051" t="n"/>
      <c r="X27" s="1049">
        <f>IF(E27="","N/A",E27-D27)</f>
        <v/>
      </c>
      <c r="Y27" s="537">
        <f>IF(N27="N/A","N/A",N27-E27)</f>
        <v/>
      </c>
      <c r="Z27" s="537">
        <f>IF(O27="N/A","N/A",O27-E27)</f>
        <v/>
      </c>
      <c r="AA27" s="537">
        <f>IF(O27="N/A","N/A",+P27-O27)</f>
        <v/>
      </c>
      <c r="AB27" s="152">
        <f>IF(O27="N/A","N/A",X27+Z27+AA27)</f>
        <v/>
      </c>
    </row>
    <row r="28">
      <c r="A28" t="n">
        <v>17</v>
      </c>
      <c r="B28" s="533" t="n"/>
      <c r="C28" s="2738" t="n"/>
      <c r="D28" s="2738" t="n"/>
      <c r="E28" s="2738" t="n"/>
      <c r="F28" s="534" t="n"/>
      <c r="G28" s="534" t="n"/>
      <c r="H28" s="535" t="n"/>
      <c r="I28" s="800" t="inlineStr">
        <is>
          <t>-</t>
        </is>
      </c>
      <c r="J28" s="535" t="n"/>
      <c r="K28" s="535" t="n"/>
      <c r="L28" s="535">
        <f>+J28+K28</f>
        <v/>
      </c>
      <c r="M28" s="535" t="n">
        <v>0</v>
      </c>
      <c r="N28" s="2738" t="inlineStr">
        <is>
          <t>N/A</t>
        </is>
      </c>
      <c r="O28" s="2738" t="inlineStr">
        <is>
          <t>N/A</t>
        </is>
      </c>
      <c r="P28" s="2738" t="inlineStr">
        <is>
          <t>N/A</t>
        </is>
      </c>
      <c r="Q28" s="535" t="n">
        <v>0</v>
      </c>
      <c r="R28" s="535">
        <f>IF(O28="N/A",0,IF(SUM(Y28:Z28)&lt;=R$11,+M28,0))</f>
        <v/>
      </c>
      <c r="S28" s="536" t="n"/>
      <c r="T28" s="536">
        <f>+L28+M28+S28</f>
        <v/>
      </c>
      <c r="U28" s="801">
        <f>IF(M28=0,"N/A",-M28/L28)</f>
        <v/>
      </c>
      <c r="V28" s="801">
        <f>IF(R28=0,"N/A",-R28/L28)</f>
        <v/>
      </c>
      <c r="W28" s="1051" t="n"/>
      <c r="X28" s="1049">
        <f>IF(E28="","N/A",E28-D28)</f>
        <v/>
      </c>
      <c r="Y28" s="537">
        <f>IF(N28="N/A","N/A",N28-E28)</f>
        <v/>
      </c>
      <c r="Z28" s="537">
        <f>IF(O28="N/A","N/A",O28-E28)</f>
        <v/>
      </c>
      <c r="AA28" s="537">
        <f>IF(O28="N/A","N/A",+P28-O28)</f>
        <v/>
      </c>
      <c r="AB28" s="152">
        <f>IF(O28="N/A","N/A",X28+Z28+AA28)</f>
        <v/>
      </c>
    </row>
    <row r="29">
      <c r="A29" t="n">
        <v>18</v>
      </c>
      <c r="B29" s="533" t="n"/>
      <c r="C29" s="2738" t="n"/>
      <c r="D29" s="2738" t="n"/>
      <c r="E29" s="2738" t="n"/>
      <c r="F29" s="534" t="n"/>
      <c r="G29" s="534" t="n"/>
      <c r="H29" s="535" t="n"/>
      <c r="I29" s="800" t="inlineStr">
        <is>
          <t>-</t>
        </is>
      </c>
      <c r="J29" s="535" t="n"/>
      <c r="K29" s="535" t="n"/>
      <c r="L29" s="535">
        <f>+J29+K29</f>
        <v/>
      </c>
      <c r="M29" s="535" t="n">
        <v>0</v>
      </c>
      <c r="N29" s="2738" t="inlineStr">
        <is>
          <t>N/A</t>
        </is>
      </c>
      <c r="O29" s="2738" t="inlineStr">
        <is>
          <t>N/A</t>
        </is>
      </c>
      <c r="P29" s="2738" t="inlineStr">
        <is>
          <t>N/A</t>
        </is>
      </c>
      <c r="Q29" s="535" t="n">
        <v>0</v>
      </c>
      <c r="R29" s="535">
        <f>IF(O29="N/A",0,IF(SUM(Y29:Z29)&lt;=R$11,+M29,0))</f>
        <v/>
      </c>
      <c r="S29" s="536" t="n"/>
      <c r="T29" s="536">
        <f>+L29+M29+S29</f>
        <v/>
      </c>
      <c r="U29" s="801">
        <f>IF(M29=0,"N/A",-M29/L29)</f>
        <v/>
      </c>
      <c r="V29" s="801">
        <f>IF(R29=0,"N/A",-R29/L29)</f>
        <v/>
      </c>
      <c r="W29" s="1051" t="n"/>
      <c r="X29" s="1049">
        <f>IF(E29="","N/A",E29-D29)</f>
        <v/>
      </c>
      <c r="Y29" s="537">
        <f>IF(N29="N/A","N/A",N29-E29)</f>
        <v/>
      </c>
      <c r="Z29" s="537">
        <f>IF(O29="N/A","N/A",O29-E29)</f>
        <v/>
      </c>
      <c r="AA29" s="537">
        <f>IF(O29="N/A","N/A",+P29-O29)</f>
        <v/>
      </c>
      <c r="AB29" s="152">
        <f>IF(O29="N/A","N/A",X29+Z29+AA29)</f>
        <v/>
      </c>
    </row>
    <row r="30">
      <c r="A30" t="n">
        <v>19</v>
      </c>
      <c r="B30" s="533" t="n"/>
      <c r="C30" s="2738" t="n"/>
      <c r="D30" s="2738" t="n"/>
      <c r="E30" s="2738" t="n"/>
      <c r="F30" s="534" t="n"/>
      <c r="G30" s="534" t="n"/>
      <c r="H30" s="535" t="n"/>
      <c r="I30" s="800" t="inlineStr">
        <is>
          <t>-</t>
        </is>
      </c>
      <c r="J30" s="535" t="n"/>
      <c r="K30" s="535" t="n"/>
      <c r="L30" s="535">
        <f>+J30+K30</f>
        <v/>
      </c>
      <c r="M30" s="535" t="n">
        <v>0</v>
      </c>
      <c r="N30" s="2738" t="inlineStr">
        <is>
          <t>N/A</t>
        </is>
      </c>
      <c r="O30" s="2738" t="inlineStr">
        <is>
          <t>N/A</t>
        </is>
      </c>
      <c r="P30" s="2738" t="inlineStr">
        <is>
          <t>N/A</t>
        </is>
      </c>
      <c r="Q30" s="535" t="n">
        <v>0</v>
      </c>
      <c r="R30" s="535">
        <f>IF(O30="N/A",0,IF(SUM(Y30:Z30)&lt;=R$11,+M30,0))</f>
        <v/>
      </c>
      <c r="S30" s="536" t="n"/>
      <c r="T30" s="536">
        <f>+L30+M30+S30</f>
        <v/>
      </c>
      <c r="U30" s="801">
        <f>IF(M30=0,"N/A",-M30/L30)</f>
        <v/>
      </c>
      <c r="V30" s="801">
        <f>IF(R30=0,"N/A",-R30/L30)</f>
        <v/>
      </c>
      <c r="W30" s="1051" t="n"/>
      <c r="X30" s="1049">
        <f>IF(E30="","N/A",E30-D30)</f>
        <v/>
      </c>
      <c r="Y30" s="537">
        <f>IF(N30="N/A","N/A",N30-E30)</f>
        <v/>
      </c>
      <c r="Z30" s="537">
        <f>IF(O30="N/A","N/A",O30-E30)</f>
        <v/>
      </c>
      <c r="AA30" s="537">
        <f>IF(O30="N/A","N/A",+P30-O30)</f>
        <v/>
      </c>
      <c r="AB30" s="152">
        <f>IF(O30="N/A","N/A",X30+Z30+AA30)</f>
        <v/>
      </c>
    </row>
    <row r="31">
      <c r="A31" t="n">
        <v>20</v>
      </c>
      <c r="B31" s="533" t="n"/>
      <c r="C31" s="2738" t="n"/>
      <c r="D31" s="2738" t="n"/>
      <c r="E31" s="2738" t="n"/>
      <c r="F31" s="534" t="n"/>
      <c r="G31" s="534" t="n"/>
      <c r="H31" s="535" t="n"/>
      <c r="I31" s="800" t="inlineStr">
        <is>
          <t>-</t>
        </is>
      </c>
      <c r="J31" s="535" t="n"/>
      <c r="K31" s="535" t="n"/>
      <c r="L31" s="535">
        <f>+J31+K31</f>
        <v/>
      </c>
      <c r="M31" s="535" t="n">
        <v>0</v>
      </c>
      <c r="N31" s="2738" t="inlineStr">
        <is>
          <t>N/A</t>
        </is>
      </c>
      <c r="O31" s="2738" t="inlineStr">
        <is>
          <t>N/A</t>
        </is>
      </c>
      <c r="P31" s="2738" t="inlineStr">
        <is>
          <t>N/A</t>
        </is>
      </c>
      <c r="Q31" s="535" t="n">
        <v>0</v>
      </c>
      <c r="R31" s="535">
        <f>IF(O31="N/A",0,IF(SUM(Y31:Z31)&lt;=R$11,+M31,0))</f>
        <v/>
      </c>
      <c r="S31" s="536" t="n"/>
      <c r="T31" s="536">
        <f>+L31+M31+S31</f>
        <v/>
      </c>
      <c r="U31" s="801">
        <f>IF(M31=0,"N/A",-M31/L31)</f>
        <v/>
      </c>
      <c r="V31" s="801">
        <f>IF(R31=0,"N/A",-R31/L31)</f>
        <v/>
      </c>
      <c r="W31" s="1051" t="n"/>
      <c r="X31" s="1049">
        <f>IF(E31="","N/A",E31-D31)</f>
        <v/>
      </c>
      <c r="Y31" s="537">
        <f>IF(N31="N/A","N/A",N31-E31)</f>
        <v/>
      </c>
      <c r="Z31" s="537">
        <f>IF(O31="N/A","N/A",O31-E31)</f>
        <v/>
      </c>
      <c r="AA31" s="537">
        <f>IF(O31="N/A","N/A",+P31-O31)</f>
        <v/>
      </c>
      <c r="AB31" s="152">
        <f>IF(O31="N/A","N/A",X31+Z31+AA31)</f>
        <v/>
      </c>
    </row>
    <row r="32">
      <c r="A32" t="n">
        <v>21</v>
      </c>
      <c r="B32" s="533" t="n"/>
      <c r="C32" s="2738" t="n"/>
      <c r="D32" s="2738" t="n"/>
      <c r="E32" s="2738" t="n"/>
      <c r="F32" s="534" t="n"/>
      <c r="G32" s="534" t="n"/>
      <c r="H32" s="535" t="n"/>
      <c r="I32" s="800" t="inlineStr">
        <is>
          <t>-</t>
        </is>
      </c>
      <c r="J32" s="535" t="n"/>
      <c r="K32" s="535" t="n"/>
      <c r="L32" s="535">
        <f>+J32+K32</f>
        <v/>
      </c>
      <c r="M32" s="535" t="n">
        <v>0</v>
      </c>
      <c r="N32" s="2738" t="inlineStr">
        <is>
          <t>N/A</t>
        </is>
      </c>
      <c r="O32" s="2738" t="inlineStr">
        <is>
          <t>N/A</t>
        </is>
      </c>
      <c r="P32" s="2738" t="inlineStr">
        <is>
          <t>N/A</t>
        </is>
      </c>
      <c r="Q32" s="535" t="n">
        <v>0</v>
      </c>
      <c r="R32" s="535">
        <f>IF(O32="N/A",0,IF(SUM(Y32:Z32)&lt;=R$11,+M32,0))</f>
        <v/>
      </c>
      <c r="S32" s="536" t="n"/>
      <c r="T32" s="536">
        <f>+L32+M32+S32</f>
        <v/>
      </c>
      <c r="U32" s="801">
        <f>IF(M32=0,"N/A",-M32/L32)</f>
        <v/>
      </c>
      <c r="V32" s="801">
        <f>IF(R32=0,"N/A",-R32/L32)</f>
        <v/>
      </c>
      <c r="W32" s="1051" t="n"/>
      <c r="X32" s="1049">
        <f>IF(E32="","N/A",E32-D32)</f>
        <v/>
      </c>
      <c r="Y32" s="537">
        <f>IF(N32="N/A","N/A",N32-E32)</f>
        <v/>
      </c>
      <c r="Z32" s="537">
        <f>IF(O32="N/A","N/A",O32-E32)</f>
        <v/>
      </c>
      <c r="AA32" s="537">
        <f>IF(O32="N/A","N/A",+P32-O32)</f>
        <v/>
      </c>
      <c r="AB32" s="152">
        <f>IF(O32="N/A","N/A",X32+Z32+AA32)</f>
        <v/>
      </c>
    </row>
    <row r="33">
      <c r="A33" t="n">
        <v>22</v>
      </c>
      <c r="B33" s="533" t="n"/>
      <c r="C33" s="2738" t="n"/>
      <c r="D33" s="2738" t="n"/>
      <c r="E33" s="2738" t="n"/>
      <c r="F33" s="534" t="n"/>
      <c r="G33" s="534" t="n"/>
      <c r="H33" s="535" t="n"/>
      <c r="I33" s="800" t="inlineStr">
        <is>
          <t>-</t>
        </is>
      </c>
      <c r="J33" s="535" t="n"/>
      <c r="K33" s="535" t="n"/>
      <c r="L33" s="535">
        <f>+J33+K33</f>
        <v/>
      </c>
      <c r="M33" s="535" t="n">
        <v>0</v>
      </c>
      <c r="N33" s="2738" t="inlineStr">
        <is>
          <t>N/A</t>
        </is>
      </c>
      <c r="O33" s="2738" t="inlineStr">
        <is>
          <t>N/A</t>
        </is>
      </c>
      <c r="P33" s="2738" t="inlineStr">
        <is>
          <t>N/A</t>
        </is>
      </c>
      <c r="Q33" s="535" t="n">
        <v>0</v>
      </c>
      <c r="R33" s="535">
        <f>IF(O33="N/A",0,IF(SUM(Y33:Z33)&lt;=R$11,+M33,0))</f>
        <v/>
      </c>
      <c r="S33" s="536" t="n"/>
      <c r="T33" s="536">
        <f>+L33+M33+S33</f>
        <v/>
      </c>
      <c r="U33" s="801">
        <f>IF(M33=0,"N/A",-M33/L33)</f>
        <v/>
      </c>
      <c r="V33" s="801">
        <f>IF(R33=0,"N/A",-R33/L33)</f>
        <v/>
      </c>
      <c r="W33" s="1051" t="n"/>
      <c r="X33" s="1049">
        <f>IF(E33="","N/A",E33-D33)</f>
        <v/>
      </c>
      <c r="Y33" s="537">
        <f>IF(N33="N/A","N/A",N33-E33)</f>
        <v/>
      </c>
      <c r="Z33" s="537">
        <f>IF(O33="N/A","N/A",O33-E33)</f>
        <v/>
      </c>
      <c r="AA33" s="537">
        <f>IF(O33="N/A","N/A",+P33-O33)</f>
        <v/>
      </c>
      <c r="AB33" s="152">
        <f>IF(O33="N/A","N/A",X33+Z33+AA33)</f>
        <v/>
      </c>
    </row>
    <row r="34">
      <c r="A34" t="n">
        <v>23</v>
      </c>
      <c r="B34" s="533" t="n"/>
      <c r="C34" s="2738" t="n"/>
      <c r="D34" s="2738" t="n"/>
      <c r="E34" s="2738" t="n"/>
      <c r="F34" s="534" t="n"/>
      <c r="G34" s="534" t="n"/>
      <c r="H34" s="535" t="n"/>
      <c r="I34" s="800" t="inlineStr">
        <is>
          <t>-</t>
        </is>
      </c>
      <c r="J34" s="535" t="n"/>
      <c r="K34" s="535" t="n"/>
      <c r="L34" s="535">
        <f>+J34+K34</f>
        <v/>
      </c>
      <c r="M34" s="535" t="n">
        <v>0</v>
      </c>
      <c r="N34" s="2738" t="inlineStr">
        <is>
          <t>N/A</t>
        </is>
      </c>
      <c r="O34" s="2738" t="inlineStr">
        <is>
          <t>N/A</t>
        </is>
      </c>
      <c r="P34" s="2738" t="inlineStr">
        <is>
          <t>N/A</t>
        </is>
      </c>
      <c r="Q34" s="535" t="n">
        <v>0</v>
      </c>
      <c r="R34" s="535">
        <f>IF(O34="N/A",0,IF(SUM(Y34:Z34)&lt;=R$11,+M34,0))</f>
        <v/>
      </c>
      <c r="S34" s="536" t="n"/>
      <c r="T34" s="536">
        <f>+L34+M34+S34</f>
        <v/>
      </c>
      <c r="U34" s="801">
        <f>IF(M34=0,"N/A",-M34/L34)</f>
        <v/>
      </c>
      <c r="V34" s="801">
        <f>IF(R34=0,"N/A",-R34/L34)</f>
        <v/>
      </c>
      <c r="W34" s="1051" t="n"/>
      <c r="X34" s="1049">
        <f>IF(E34="","N/A",E34-D34)</f>
        <v/>
      </c>
      <c r="Y34" s="537">
        <f>IF(N34="N/A","N/A",N34-E34)</f>
        <v/>
      </c>
      <c r="Z34" s="537">
        <f>IF(O34="N/A","N/A",O34-E34)</f>
        <v/>
      </c>
      <c r="AA34" s="537">
        <f>IF(O34="N/A","N/A",+P34-O34)</f>
        <v/>
      </c>
      <c r="AB34" s="152">
        <f>IF(O34="N/A","N/A",X34+Z34+AA34)</f>
        <v/>
      </c>
    </row>
    <row r="35">
      <c r="A35" t="n">
        <v>24</v>
      </c>
      <c r="B35" s="533" t="n"/>
      <c r="C35" s="2738" t="n"/>
      <c r="D35" s="2738" t="n"/>
      <c r="E35" s="2738" t="n"/>
      <c r="F35" s="534" t="n"/>
      <c r="G35" s="534" t="n"/>
      <c r="H35" s="535" t="n"/>
      <c r="I35" s="800" t="inlineStr">
        <is>
          <t>-</t>
        </is>
      </c>
      <c r="J35" s="535" t="n"/>
      <c r="K35" s="535" t="n"/>
      <c r="L35" s="535">
        <f>+J35+K35</f>
        <v/>
      </c>
      <c r="M35" s="535" t="n">
        <v>0</v>
      </c>
      <c r="N35" s="2738" t="inlineStr">
        <is>
          <t>N/A</t>
        </is>
      </c>
      <c r="O35" s="2738" t="inlineStr">
        <is>
          <t>N/A</t>
        </is>
      </c>
      <c r="P35" s="2738" t="inlineStr">
        <is>
          <t>N/A</t>
        </is>
      </c>
      <c r="Q35" s="535" t="n">
        <v>0</v>
      </c>
      <c r="R35" s="535">
        <f>IF(O35="N/A",0,IF(SUM(Y35:Z35)&lt;=R$11,+M35,0))</f>
        <v/>
      </c>
      <c r="S35" s="536" t="n"/>
      <c r="T35" s="536">
        <f>+L35+M35+S35</f>
        <v/>
      </c>
      <c r="U35" s="801">
        <f>IF(M35=0,"N/A",-M35/L35)</f>
        <v/>
      </c>
      <c r="V35" s="801">
        <f>IF(R35=0,"N/A",-R35/L35)</f>
        <v/>
      </c>
      <c r="W35" s="1051" t="n"/>
      <c r="X35" s="1049">
        <f>IF(E35="","N/A",E35-D35)</f>
        <v/>
      </c>
      <c r="Y35" s="537">
        <f>IF(N35="N/A","N/A",N35-E35)</f>
        <v/>
      </c>
      <c r="Z35" s="537">
        <f>IF(O35="N/A","N/A",O35-E35)</f>
        <v/>
      </c>
      <c r="AA35" s="537">
        <f>IF(O35="N/A","N/A",+P35-O35)</f>
        <v/>
      </c>
      <c r="AB35" s="152">
        <f>IF(O35="N/A","N/A",X35+Z35+AA35)</f>
        <v/>
      </c>
    </row>
    <row r="36">
      <c r="A36" t="n">
        <v>25</v>
      </c>
      <c r="B36" s="533" t="n"/>
      <c r="C36" s="2738" t="n"/>
      <c r="D36" s="2738" t="n"/>
      <c r="E36" s="2738" t="n"/>
      <c r="F36" s="534" t="n"/>
      <c r="G36" s="534" t="n"/>
      <c r="H36" s="535" t="n"/>
      <c r="I36" s="800" t="inlineStr">
        <is>
          <t>-</t>
        </is>
      </c>
      <c r="J36" s="535" t="n"/>
      <c r="K36" s="535" t="n"/>
      <c r="L36" s="535">
        <f>+J36+K36</f>
        <v/>
      </c>
      <c r="M36" s="535" t="n">
        <v>0</v>
      </c>
      <c r="N36" s="2738" t="inlineStr">
        <is>
          <t>N/A</t>
        </is>
      </c>
      <c r="O36" s="2738" t="inlineStr">
        <is>
          <t>N/A</t>
        </is>
      </c>
      <c r="P36" s="2738" t="inlineStr">
        <is>
          <t>N/A</t>
        </is>
      </c>
      <c r="Q36" s="535" t="n">
        <v>0</v>
      </c>
      <c r="R36" s="535">
        <f>IF(O36="N/A",0,IF(SUM(Y36:Z36)&lt;=R$11,+M36,0))</f>
        <v/>
      </c>
      <c r="S36" s="536" t="n"/>
      <c r="T36" s="536">
        <f>+L36+M36+S36</f>
        <v/>
      </c>
      <c r="U36" s="801">
        <f>IF(M36=0,"N/A",-M36/L36)</f>
        <v/>
      </c>
      <c r="V36" s="801">
        <f>IF(R36=0,"N/A",-R36/L36)</f>
        <v/>
      </c>
      <c r="W36" s="1051" t="n"/>
      <c r="X36" s="1049">
        <f>IF(E36="","N/A",E36-D36)</f>
        <v/>
      </c>
      <c r="Y36" s="537">
        <f>IF(N36="N/A","N/A",N36-E36)</f>
        <v/>
      </c>
      <c r="Z36" s="537">
        <f>IF(O36="N/A","N/A",O36-E36)</f>
        <v/>
      </c>
      <c r="AA36" s="537">
        <f>IF(O36="N/A","N/A",+P36-O36)</f>
        <v/>
      </c>
      <c r="AB36" s="152">
        <f>IF(O36="N/A","N/A",X36+Z36+AA36)</f>
        <v/>
      </c>
    </row>
    <row r="37">
      <c r="A37" t="n">
        <v>26</v>
      </c>
      <c r="B37" s="533" t="n"/>
      <c r="C37" s="2738" t="n"/>
      <c r="D37" s="2738" t="n"/>
      <c r="E37" s="2738" t="n"/>
      <c r="F37" s="534" t="n"/>
      <c r="G37" s="534" t="n"/>
      <c r="H37" s="535" t="n"/>
      <c r="I37" s="800" t="inlineStr">
        <is>
          <t>-</t>
        </is>
      </c>
      <c r="J37" s="535" t="n"/>
      <c r="K37" s="535" t="n"/>
      <c r="L37" s="535">
        <f>+J37+K37</f>
        <v/>
      </c>
      <c r="M37" s="535" t="n">
        <v>0</v>
      </c>
      <c r="N37" s="2738" t="inlineStr">
        <is>
          <t>N/A</t>
        </is>
      </c>
      <c r="O37" s="2738" t="inlineStr">
        <is>
          <t>N/A</t>
        </is>
      </c>
      <c r="P37" s="2738" t="inlineStr">
        <is>
          <t>N/A</t>
        </is>
      </c>
      <c r="Q37" s="535" t="n">
        <v>0</v>
      </c>
      <c r="R37" s="535">
        <f>IF(O37="N/A",0,IF(SUM(Y37:Z37)&lt;=R$11,+M37,0))</f>
        <v/>
      </c>
      <c r="S37" s="536" t="n"/>
      <c r="T37" s="536">
        <f>+L37+M37+S37</f>
        <v/>
      </c>
      <c r="U37" s="801">
        <f>IF(M37=0,"N/A",-M37/L37)</f>
        <v/>
      </c>
      <c r="V37" s="801">
        <f>IF(R37=0,"N/A",-R37/L37)</f>
        <v/>
      </c>
      <c r="W37" s="1051" t="n"/>
      <c r="X37" s="1049">
        <f>IF(E37="","N/A",E37-D37)</f>
        <v/>
      </c>
      <c r="Y37" s="537">
        <f>IF(N37="N/A","N/A",N37-E37)</f>
        <v/>
      </c>
      <c r="Z37" s="537">
        <f>IF(O37="N/A","N/A",O37-E37)</f>
        <v/>
      </c>
      <c r="AA37" s="537">
        <f>IF(O37="N/A","N/A",+P37-O37)</f>
        <v/>
      </c>
      <c r="AB37" s="152">
        <f>IF(O37="N/A","N/A",X37+Z37+AA37)</f>
        <v/>
      </c>
    </row>
    <row r="38">
      <c r="A38" t="n">
        <v>27</v>
      </c>
      <c r="B38" s="533" t="n"/>
      <c r="C38" s="2738" t="n"/>
      <c r="D38" s="2738" t="n"/>
      <c r="E38" s="2738" t="n"/>
      <c r="F38" s="534" t="n"/>
      <c r="G38" s="534" t="n"/>
      <c r="H38" s="535" t="n"/>
      <c r="I38" s="800" t="inlineStr">
        <is>
          <t>-</t>
        </is>
      </c>
      <c r="J38" s="535" t="n"/>
      <c r="K38" s="535" t="n"/>
      <c r="L38" s="535">
        <f>+J38+K38</f>
        <v/>
      </c>
      <c r="M38" s="535" t="n">
        <v>0</v>
      </c>
      <c r="N38" s="2738" t="inlineStr">
        <is>
          <t>N/A</t>
        </is>
      </c>
      <c r="O38" s="2738" t="inlineStr">
        <is>
          <t>N/A</t>
        </is>
      </c>
      <c r="P38" s="2738" t="inlineStr">
        <is>
          <t>N/A</t>
        </is>
      </c>
      <c r="Q38" s="535" t="n">
        <v>0</v>
      </c>
      <c r="R38" s="535">
        <f>IF(O38="N/A",0,IF(SUM(Y38:Z38)&lt;=R$11,+M38,0))</f>
        <v/>
      </c>
      <c r="S38" s="536" t="n"/>
      <c r="T38" s="536">
        <f>+L38+M38+S38</f>
        <v/>
      </c>
      <c r="U38" s="801">
        <f>IF(M38=0,"N/A",-M38/L38)</f>
        <v/>
      </c>
      <c r="V38" s="801">
        <f>IF(R38=0,"N/A",-R38/L38)</f>
        <v/>
      </c>
      <c r="W38" s="1051" t="n"/>
      <c r="X38" s="1049">
        <f>IF(E38="","N/A",E38-D38)</f>
        <v/>
      </c>
      <c r="Y38" s="537">
        <f>IF(N38="N/A","N/A",N38-E38)</f>
        <v/>
      </c>
      <c r="Z38" s="537">
        <f>IF(O38="N/A","N/A",O38-E38)</f>
        <v/>
      </c>
      <c r="AA38" s="537">
        <f>IF(O38="N/A","N/A",+P38-O38)</f>
        <v/>
      </c>
      <c r="AB38" s="152">
        <f>IF(O38="N/A","N/A",X38+Z38+AA38)</f>
        <v/>
      </c>
    </row>
    <row r="39">
      <c r="A39" t="n">
        <v>28</v>
      </c>
      <c r="B39" s="533" t="n"/>
      <c r="C39" s="2738" t="n"/>
      <c r="D39" s="2738" t="n"/>
      <c r="E39" s="2738" t="n"/>
      <c r="F39" s="534" t="n"/>
      <c r="G39" s="534" t="n"/>
      <c r="H39" s="535" t="n"/>
      <c r="I39" s="800" t="inlineStr">
        <is>
          <t>-</t>
        </is>
      </c>
      <c r="J39" s="535" t="n"/>
      <c r="K39" s="535" t="n"/>
      <c r="L39" s="535">
        <f>+J39+K39</f>
        <v/>
      </c>
      <c r="M39" s="535" t="n">
        <v>0</v>
      </c>
      <c r="N39" s="2738" t="inlineStr">
        <is>
          <t>N/A</t>
        </is>
      </c>
      <c r="O39" s="2738" t="inlineStr">
        <is>
          <t>N/A</t>
        </is>
      </c>
      <c r="P39" s="2738" t="inlineStr">
        <is>
          <t>N/A</t>
        </is>
      </c>
      <c r="Q39" s="535" t="n">
        <v>0</v>
      </c>
      <c r="R39" s="535">
        <f>IF(O39="N/A",0,IF(SUM(Y39:Z39)&lt;=R$11,+M39,0))</f>
        <v/>
      </c>
      <c r="S39" s="536" t="n"/>
      <c r="T39" s="536">
        <f>+L39+M39+S39</f>
        <v/>
      </c>
      <c r="U39" s="801">
        <f>IF(M39=0,"N/A",-M39/L39)</f>
        <v/>
      </c>
      <c r="V39" s="801">
        <f>IF(R39=0,"N/A",-R39/L39)</f>
        <v/>
      </c>
      <c r="W39" s="1051" t="n"/>
      <c r="X39" s="1049">
        <f>IF(E39="","N/A",E39-D39)</f>
        <v/>
      </c>
      <c r="Y39" s="537">
        <f>IF(N39="N/A","N/A",N39-E39)</f>
        <v/>
      </c>
      <c r="Z39" s="537">
        <f>IF(O39="N/A","N/A",O39-E39)</f>
        <v/>
      </c>
      <c r="AA39" s="537">
        <f>IF(O39="N/A","N/A",+P39-O39)</f>
        <v/>
      </c>
      <c r="AB39" s="152">
        <f>IF(O39="N/A","N/A",X39+Z39+AA39)</f>
        <v/>
      </c>
    </row>
    <row r="40">
      <c r="A40" t="n">
        <v>29</v>
      </c>
      <c r="B40" s="533" t="n"/>
      <c r="C40" s="2738" t="n"/>
      <c r="D40" s="2738" t="n"/>
      <c r="E40" s="2738" t="n"/>
      <c r="F40" s="534" t="n"/>
      <c r="G40" s="534" t="n"/>
      <c r="H40" s="535" t="n"/>
      <c r="I40" s="800" t="inlineStr">
        <is>
          <t>-</t>
        </is>
      </c>
      <c r="J40" s="535" t="n"/>
      <c r="K40" s="535" t="n"/>
      <c r="L40" s="535">
        <f>+J40+K40</f>
        <v/>
      </c>
      <c r="M40" s="535" t="n">
        <v>0</v>
      </c>
      <c r="N40" s="2738" t="inlineStr">
        <is>
          <t>N/A</t>
        </is>
      </c>
      <c r="O40" s="2738" t="inlineStr">
        <is>
          <t>N/A</t>
        </is>
      </c>
      <c r="P40" s="2738" t="inlineStr">
        <is>
          <t>N/A</t>
        </is>
      </c>
      <c r="Q40" s="535" t="n">
        <v>0</v>
      </c>
      <c r="R40" s="535">
        <f>IF(O40="N/A",0,IF(SUM(Y40:Z40)&lt;=R$11,+M40,0))</f>
        <v/>
      </c>
      <c r="S40" s="536" t="n"/>
      <c r="T40" s="536">
        <f>+L40+M40+S40</f>
        <v/>
      </c>
      <c r="U40" s="801">
        <f>IF(M40=0,"N/A",-M40/L40)</f>
        <v/>
      </c>
      <c r="V40" s="801">
        <f>IF(R40=0,"N/A",-R40/L40)</f>
        <v/>
      </c>
      <c r="W40" s="1051" t="n"/>
      <c r="X40" s="1049">
        <f>IF(E40="","N/A",E40-D40)</f>
        <v/>
      </c>
      <c r="Y40" s="537">
        <f>IF(N40="N/A","N/A",N40-E40)</f>
        <v/>
      </c>
      <c r="Z40" s="537">
        <f>IF(O40="N/A","N/A",O40-E40)</f>
        <v/>
      </c>
      <c r="AA40" s="537">
        <f>IF(O40="N/A","N/A",+P40-O40)</f>
        <v/>
      </c>
      <c r="AB40" s="152">
        <f>IF(O40="N/A","N/A",X40+Z40+AA40)</f>
        <v/>
      </c>
    </row>
    <row r="41">
      <c r="A41" t="n">
        <v>30</v>
      </c>
      <c r="B41" s="533" t="n"/>
      <c r="C41" s="2738" t="n"/>
      <c r="D41" s="2738" t="n"/>
      <c r="E41" s="2738" t="n"/>
      <c r="F41" s="534" t="n"/>
      <c r="G41" s="534" t="n"/>
      <c r="H41" s="535" t="n"/>
      <c r="I41" s="800" t="inlineStr">
        <is>
          <t>-</t>
        </is>
      </c>
      <c r="J41" s="535" t="n"/>
      <c r="K41" s="535" t="n"/>
      <c r="L41" s="535">
        <f>+J41+K41</f>
        <v/>
      </c>
      <c r="M41" s="535" t="n">
        <v>0</v>
      </c>
      <c r="N41" s="2738" t="inlineStr">
        <is>
          <t>N/A</t>
        </is>
      </c>
      <c r="O41" s="2738" t="inlineStr">
        <is>
          <t>N/A</t>
        </is>
      </c>
      <c r="P41" s="2738" t="inlineStr">
        <is>
          <t>N/A</t>
        </is>
      </c>
      <c r="Q41" s="535" t="n">
        <v>0</v>
      </c>
      <c r="R41" s="535">
        <f>IF(O41="N/A",0,IF(SUM(Y41:Z41)&lt;=R$11,+M41,0))</f>
        <v/>
      </c>
      <c r="S41" s="536" t="n"/>
      <c r="T41" s="536">
        <f>+L41+M41+S41</f>
        <v/>
      </c>
      <c r="U41" s="801">
        <f>IF(M41=0,"N/A",-M41/L41)</f>
        <v/>
      </c>
      <c r="V41" s="801">
        <f>IF(R41=0,"N/A",-R41/L41)</f>
        <v/>
      </c>
      <c r="W41" s="1051" t="n"/>
      <c r="X41" s="1049">
        <f>IF(E41="","N/A",E41-D41)</f>
        <v/>
      </c>
      <c r="Y41" s="537">
        <f>IF(N41="N/A","N/A",N41-E41)</f>
        <v/>
      </c>
      <c r="Z41" s="537">
        <f>IF(O41="N/A","N/A",O41-E41)</f>
        <v/>
      </c>
      <c r="AA41" s="537">
        <f>IF(O41="N/A","N/A",+P41-O41)</f>
        <v/>
      </c>
      <c r="AB41" s="152">
        <f>IF(O41="N/A","N/A",X41+Z41+AA41)</f>
        <v/>
      </c>
    </row>
    <row r="42">
      <c r="A42" t="n">
        <v>31</v>
      </c>
      <c r="B42" s="533" t="n"/>
      <c r="C42" s="2738" t="n"/>
      <c r="D42" s="2738" t="n"/>
      <c r="E42" s="2738" t="n"/>
      <c r="F42" s="534" t="n"/>
      <c r="G42" s="534" t="n"/>
      <c r="H42" s="535" t="n"/>
      <c r="I42" s="800" t="inlineStr">
        <is>
          <t>-</t>
        </is>
      </c>
      <c r="J42" s="535" t="n"/>
      <c r="K42" s="535" t="n"/>
      <c r="L42" s="535">
        <f>+J42+K42</f>
        <v/>
      </c>
      <c r="M42" s="535" t="n">
        <v>0</v>
      </c>
      <c r="N42" s="2738" t="inlineStr">
        <is>
          <t>N/A</t>
        </is>
      </c>
      <c r="O42" s="2738" t="inlineStr">
        <is>
          <t>N/A</t>
        </is>
      </c>
      <c r="P42" s="2738" t="inlineStr">
        <is>
          <t>N/A</t>
        </is>
      </c>
      <c r="Q42" s="535" t="n">
        <v>0</v>
      </c>
      <c r="R42" s="535">
        <f>IF(O42="N/A",0,IF(SUM(Y42:Z42)&lt;=R$11,+M42,0))</f>
        <v/>
      </c>
      <c r="S42" s="536" t="n"/>
      <c r="T42" s="536">
        <f>+L42+M42+S42</f>
        <v/>
      </c>
      <c r="U42" s="801">
        <f>IF(M42=0,"N/A",-M42/L42)</f>
        <v/>
      </c>
      <c r="V42" s="801">
        <f>IF(R42=0,"N/A",-R42/L42)</f>
        <v/>
      </c>
      <c r="W42" s="1051" t="n"/>
      <c r="X42" s="1049">
        <f>IF(E42="","N/A",E42-D42)</f>
        <v/>
      </c>
      <c r="Y42" s="537">
        <f>IF(N42="N/A","N/A",N42-E42)</f>
        <v/>
      </c>
      <c r="Z42" s="537">
        <f>IF(O42="N/A","N/A",O42-E42)</f>
        <v/>
      </c>
      <c r="AA42" s="537">
        <f>IF(O42="N/A","N/A",+P42-O42)</f>
        <v/>
      </c>
      <c r="AB42" s="152">
        <f>IF(O42="N/A","N/A",X42+Z42+AA42)</f>
        <v/>
      </c>
    </row>
    <row r="43">
      <c r="A43" t="n">
        <v>32</v>
      </c>
      <c r="B43" s="533" t="n"/>
      <c r="C43" s="2738" t="n"/>
      <c r="D43" s="2738" t="n"/>
      <c r="E43" s="2738" t="n"/>
      <c r="F43" s="534" t="n"/>
      <c r="G43" s="534" t="n"/>
      <c r="H43" s="535" t="n"/>
      <c r="I43" s="800" t="inlineStr">
        <is>
          <t>-</t>
        </is>
      </c>
      <c r="J43" s="535" t="n"/>
      <c r="K43" s="535" t="n"/>
      <c r="L43" s="535">
        <f>+J43+K43</f>
        <v/>
      </c>
      <c r="M43" s="535" t="n">
        <v>0</v>
      </c>
      <c r="N43" s="2738" t="inlineStr">
        <is>
          <t>N/A</t>
        </is>
      </c>
      <c r="O43" s="2738" t="inlineStr">
        <is>
          <t>N/A</t>
        </is>
      </c>
      <c r="P43" s="2738" t="inlineStr">
        <is>
          <t>N/A</t>
        </is>
      </c>
      <c r="Q43" s="535" t="n">
        <v>0</v>
      </c>
      <c r="R43" s="535">
        <f>IF(O43="N/A",0,IF(SUM(Y43:Z43)&lt;=R$11,+M43,0))</f>
        <v/>
      </c>
      <c r="S43" s="536" t="n"/>
      <c r="T43" s="536">
        <f>+L43+M43+S43</f>
        <v/>
      </c>
      <c r="U43" s="801">
        <f>IF(M43=0,"N/A",-M43/L43)</f>
        <v/>
      </c>
      <c r="V43" s="801">
        <f>IF(R43=0,"N/A",-R43/L43)</f>
        <v/>
      </c>
      <c r="W43" s="1051" t="n"/>
      <c r="X43" s="1049">
        <f>IF(E43="","N/A",E43-D43)</f>
        <v/>
      </c>
      <c r="Y43" s="537">
        <f>IF(N43="N/A","N/A",N43-E43)</f>
        <v/>
      </c>
      <c r="Z43" s="537">
        <f>IF(O43="N/A","N/A",O43-E43)</f>
        <v/>
      </c>
      <c r="AA43" s="537">
        <f>IF(O43="N/A","N/A",+P43-O43)</f>
        <v/>
      </c>
      <c r="AB43" s="152">
        <f>IF(O43="N/A","N/A",X43+Z43+AA43)</f>
        <v/>
      </c>
    </row>
    <row r="44">
      <c r="A44" t="n">
        <v>33</v>
      </c>
      <c r="B44" s="533" t="n"/>
      <c r="C44" s="2738" t="n"/>
      <c r="D44" s="2738" t="n"/>
      <c r="E44" s="2738" t="n"/>
      <c r="F44" s="534" t="n"/>
      <c r="G44" s="534" t="n"/>
      <c r="H44" s="535" t="n"/>
      <c r="I44" s="800" t="inlineStr">
        <is>
          <t>-</t>
        </is>
      </c>
      <c r="J44" s="535" t="n"/>
      <c r="K44" s="535" t="n"/>
      <c r="L44" s="535">
        <f>+J44+K44</f>
        <v/>
      </c>
      <c r="M44" s="535" t="n">
        <v>0</v>
      </c>
      <c r="N44" s="2738" t="inlineStr">
        <is>
          <t>N/A</t>
        </is>
      </c>
      <c r="O44" s="2738" t="inlineStr">
        <is>
          <t>N/A</t>
        </is>
      </c>
      <c r="P44" s="2738" t="inlineStr">
        <is>
          <t>N/A</t>
        </is>
      </c>
      <c r="Q44" s="535" t="n">
        <v>0</v>
      </c>
      <c r="R44" s="535">
        <f>IF(O44="N/A",0,IF(SUM(Y44:Z44)&lt;=R$11,+M44,0))</f>
        <v/>
      </c>
      <c r="S44" s="536" t="n"/>
      <c r="T44" s="536">
        <f>+L44+M44+S44</f>
        <v/>
      </c>
      <c r="U44" s="801">
        <f>IF(M44=0,"N/A",-M44/L44)</f>
        <v/>
      </c>
      <c r="V44" s="801">
        <f>IF(R44=0,"N/A",-R44/L44)</f>
        <v/>
      </c>
      <c r="W44" s="1051" t="n"/>
      <c r="X44" s="1049">
        <f>IF(E44="","N/A",E44-D44)</f>
        <v/>
      </c>
      <c r="Y44" s="537">
        <f>IF(N44="N/A","N/A",N44-E44)</f>
        <v/>
      </c>
      <c r="Z44" s="537">
        <f>IF(O44="N/A","N/A",O44-E44)</f>
        <v/>
      </c>
      <c r="AA44" s="537">
        <f>IF(O44="N/A","N/A",+P44-O44)</f>
        <v/>
      </c>
      <c r="AB44" s="152">
        <f>IF(O44="N/A","N/A",X44+Z44+AA44)</f>
        <v/>
      </c>
    </row>
    <row r="45">
      <c r="A45" t="n">
        <v>34</v>
      </c>
      <c r="B45" s="533" t="n"/>
      <c r="C45" s="2738" t="n"/>
      <c r="D45" s="2738" t="n"/>
      <c r="E45" s="2738" t="n"/>
      <c r="F45" s="534" t="n"/>
      <c r="G45" s="534" t="n"/>
      <c r="H45" s="535" t="n"/>
      <c r="I45" s="800" t="inlineStr">
        <is>
          <t>-</t>
        </is>
      </c>
      <c r="J45" s="535" t="n"/>
      <c r="K45" s="535" t="n"/>
      <c r="L45" s="535">
        <f>+J45+K45</f>
        <v/>
      </c>
      <c r="M45" s="535" t="n">
        <v>0</v>
      </c>
      <c r="N45" s="2738" t="inlineStr">
        <is>
          <t>N/A</t>
        </is>
      </c>
      <c r="O45" s="2738" t="inlineStr">
        <is>
          <t>N/A</t>
        </is>
      </c>
      <c r="P45" s="2738" t="inlineStr">
        <is>
          <t>N/A</t>
        </is>
      </c>
      <c r="Q45" s="535" t="n">
        <v>0</v>
      </c>
      <c r="R45" s="535">
        <f>IF(O45="N/A",0,IF(SUM(Y45:Z45)&lt;=R$11,+M45,0))</f>
        <v/>
      </c>
      <c r="S45" s="536" t="n"/>
      <c r="T45" s="536">
        <f>+L45+M45+S45</f>
        <v/>
      </c>
      <c r="U45" s="801">
        <f>IF(M45=0,"N/A",-M45/L45)</f>
        <v/>
      </c>
      <c r="V45" s="801">
        <f>IF(R45=0,"N/A",-R45/L45)</f>
        <v/>
      </c>
      <c r="W45" s="1051" t="n"/>
      <c r="X45" s="1049">
        <f>IF(E45="","N/A",E45-D45)</f>
        <v/>
      </c>
      <c r="Y45" s="537">
        <f>IF(N45="N/A","N/A",N45-E45)</f>
        <v/>
      </c>
      <c r="Z45" s="537">
        <f>IF(O45="N/A","N/A",O45-E45)</f>
        <v/>
      </c>
      <c r="AA45" s="537">
        <f>IF(O45="N/A","N/A",+P45-O45)</f>
        <v/>
      </c>
      <c r="AB45" s="152">
        <f>IF(O45="N/A","N/A",X45+Z45+AA45)</f>
        <v/>
      </c>
    </row>
    <row r="46">
      <c r="A46" t="n">
        <v>35</v>
      </c>
      <c r="B46" s="533" t="n"/>
      <c r="C46" s="2738" t="n"/>
      <c r="D46" s="2738" t="n"/>
      <c r="E46" s="2738" t="n"/>
      <c r="F46" s="534" t="n"/>
      <c r="G46" s="534" t="n"/>
      <c r="H46" s="535" t="n"/>
      <c r="I46" s="800" t="inlineStr">
        <is>
          <t>-</t>
        </is>
      </c>
      <c r="J46" s="535" t="n"/>
      <c r="K46" s="535" t="n"/>
      <c r="L46" s="535">
        <f>+J46+K46</f>
        <v/>
      </c>
      <c r="M46" s="535" t="n">
        <v>0</v>
      </c>
      <c r="N46" s="2738" t="inlineStr">
        <is>
          <t>N/A</t>
        </is>
      </c>
      <c r="O46" s="2738" t="inlineStr">
        <is>
          <t>N/A</t>
        </is>
      </c>
      <c r="P46" s="2738" t="inlineStr">
        <is>
          <t>N/A</t>
        </is>
      </c>
      <c r="Q46" s="535" t="n">
        <v>0</v>
      </c>
      <c r="R46" s="535">
        <f>IF(O46="N/A",0,IF(SUM(Y46:Z46)&lt;=R$11,+M46,0))</f>
        <v/>
      </c>
      <c r="S46" s="536" t="n"/>
      <c r="T46" s="536">
        <f>+L46+M46+S46</f>
        <v/>
      </c>
      <c r="U46" s="801">
        <f>IF(M46=0,"N/A",-M46/L46)</f>
        <v/>
      </c>
      <c r="V46" s="801">
        <f>IF(R46=0,"N/A",-R46/L46)</f>
        <v/>
      </c>
      <c r="W46" s="1051" t="n"/>
      <c r="X46" s="1049">
        <f>IF(E46="","N/A",E46-D46)</f>
        <v/>
      </c>
      <c r="Y46" s="537">
        <f>IF(N46="N/A","N/A",N46-E46)</f>
        <v/>
      </c>
      <c r="Z46" s="537">
        <f>IF(O46="N/A","N/A",O46-E46)</f>
        <v/>
      </c>
      <c r="AA46" s="537">
        <f>IF(O46="N/A","N/A",+P46-O46)</f>
        <v/>
      </c>
      <c r="AB46" s="152">
        <f>IF(O46="N/A","N/A",X46+Z46+AA46)</f>
        <v/>
      </c>
    </row>
    <row r="47">
      <c r="A47" t="n">
        <v>36</v>
      </c>
      <c r="B47" s="533" t="n"/>
      <c r="C47" s="2738" t="n"/>
      <c r="D47" s="2738" t="n"/>
      <c r="E47" s="2738" t="n"/>
      <c r="F47" s="534" t="n"/>
      <c r="G47" s="534" t="n"/>
      <c r="H47" s="535" t="n"/>
      <c r="I47" s="800" t="inlineStr">
        <is>
          <t>-</t>
        </is>
      </c>
      <c r="J47" s="535" t="n"/>
      <c r="K47" s="535" t="n"/>
      <c r="L47" s="535">
        <f>+J47+K47</f>
        <v/>
      </c>
      <c r="M47" s="535" t="n">
        <v>0</v>
      </c>
      <c r="N47" s="2738" t="inlineStr">
        <is>
          <t>N/A</t>
        </is>
      </c>
      <c r="O47" s="2738" t="inlineStr">
        <is>
          <t>N/A</t>
        </is>
      </c>
      <c r="P47" s="2738" t="inlineStr">
        <is>
          <t>N/A</t>
        </is>
      </c>
      <c r="Q47" s="535" t="n">
        <v>0</v>
      </c>
      <c r="R47" s="535">
        <f>IF(O47="N/A",0,IF(SUM(Y47:Z47)&lt;=R$11,+M47,0))</f>
        <v/>
      </c>
      <c r="S47" s="536" t="n"/>
      <c r="T47" s="536">
        <f>+L47+M47+S47</f>
        <v/>
      </c>
      <c r="U47" s="801">
        <f>IF(M47=0,"N/A",-M47/L47)</f>
        <v/>
      </c>
      <c r="V47" s="801">
        <f>IF(R47=0,"N/A",-R47/L47)</f>
        <v/>
      </c>
      <c r="W47" s="1051" t="n"/>
      <c r="X47" s="1049">
        <f>IF(E47="","N/A",E47-D47)</f>
        <v/>
      </c>
      <c r="Y47" s="537">
        <f>IF(N47="N/A","N/A",N47-E47)</f>
        <v/>
      </c>
      <c r="Z47" s="537">
        <f>IF(O47="N/A","N/A",O47-E47)</f>
        <v/>
      </c>
      <c r="AA47" s="537">
        <f>IF(O47="N/A","N/A",+P47-O47)</f>
        <v/>
      </c>
      <c r="AB47" s="152">
        <f>IF(O47="N/A","N/A",X47+Z47+AA47)</f>
        <v/>
      </c>
    </row>
    <row r="48">
      <c r="A48" t="n">
        <v>37</v>
      </c>
      <c r="B48" s="533" t="n"/>
      <c r="C48" s="2738" t="n"/>
      <c r="D48" s="2738" t="n"/>
      <c r="E48" s="2738" t="n"/>
      <c r="F48" s="534" t="n"/>
      <c r="G48" s="534" t="n"/>
      <c r="H48" s="535" t="n"/>
      <c r="I48" s="800" t="inlineStr">
        <is>
          <t>-</t>
        </is>
      </c>
      <c r="J48" s="535" t="n"/>
      <c r="K48" s="535" t="n"/>
      <c r="L48" s="535">
        <f>+J48+K48</f>
        <v/>
      </c>
      <c r="M48" s="535" t="n">
        <v>0</v>
      </c>
      <c r="N48" s="2738" t="inlineStr">
        <is>
          <t>N/A</t>
        </is>
      </c>
      <c r="O48" s="2738" t="inlineStr">
        <is>
          <t>N/A</t>
        </is>
      </c>
      <c r="P48" s="2738" t="inlineStr">
        <is>
          <t>N/A</t>
        </is>
      </c>
      <c r="Q48" s="535" t="n">
        <v>0</v>
      </c>
      <c r="R48" s="535">
        <f>IF(O48="N/A",0,IF(SUM(Y48:Z48)&lt;=R$11,+M48,0))</f>
        <v/>
      </c>
      <c r="S48" s="536" t="n"/>
      <c r="T48" s="536">
        <f>+L48+M48+S48</f>
        <v/>
      </c>
      <c r="U48" s="801">
        <f>IF(M48=0,"N/A",-M48/L48)</f>
        <v/>
      </c>
      <c r="V48" s="801">
        <f>IF(R48=0,"N/A",-R48/L48)</f>
        <v/>
      </c>
      <c r="W48" s="1051" t="n"/>
      <c r="X48" s="1049">
        <f>IF(E48="","N/A",E48-D48)</f>
        <v/>
      </c>
      <c r="Y48" s="537">
        <f>IF(N48="N/A","N/A",N48-E48)</f>
        <v/>
      </c>
      <c r="Z48" s="537">
        <f>IF(O48="N/A","N/A",O48-E48)</f>
        <v/>
      </c>
      <c r="AA48" s="537">
        <f>IF(O48="N/A","N/A",+P48-O48)</f>
        <v/>
      </c>
      <c r="AB48" s="152">
        <f>IF(O48="N/A","N/A",X48+Z48+AA48)</f>
        <v/>
      </c>
    </row>
    <row r="49">
      <c r="A49" t="n">
        <v>38</v>
      </c>
      <c r="B49" s="533" t="n"/>
      <c r="C49" s="2738" t="n"/>
      <c r="D49" s="2738" t="n"/>
      <c r="E49" s="2738" t="n"/>
      <c r="F49" s="534" t="n"/>
      <c r="G49" s="534" t="n"/>
      <c r="H49" s="535" t="n"/>
      <c r="I49" s="800" t="inlineStr">
        <is>
          <t>-</t>
        </is>
      </c>
      <c r="J49" s="535" t="n"/>
      <c r="K49" s="535" t="n"/>
      <c r="L49" s="535">
        <f>+J49+K49</f>
        <v/>
      </c>
      <c r="M49" s="535" t="n">
        <v>0</v>
      </c>
      <c r="N49" s="2738" t="inlineStr">
        <is>
          <t>N/A</t>
        </is>
      </c>
      <c r="O49" s="2738" t="inlineStr">
        <is>
          <t>N/A</t>
        </is>
      </c>
      <c r="P49" s="2738" t="inlineStr">
        <is>
          <t>N/A</t>
        </is>
      </c>
      <c r="Q49" s="535" t="n">
        <v>0</v>
      </c>
      <c r="R49" s="535">
        <f>IF(O49="N/A",0,IF(SUM(Y49:Z49)&lt;=R$11,+M49,0))</f>
        <v/>
      </c>
      <c r="S49" s="536" t="n"/>
      <c r="T49" s="536">
        <f>+L49+M49+S49</f>
        <v/>
      </c>
      <c r="U49" s="801">
        <f>IF(M49=0,"N/A",-M49/L49)</f>
        <v/>
      </c>
      <c r="V49" s="801">
        <f>IF(R49=0,"N/A",-R49/L49)</f>
        <v/>
      </c>
      <c r="W49" s="1051" t="n"/>
      <c r="X49" s="1049">
        <f>IF(E49="","N/A",E49-D49)</f>
        <v/>
      </c>
      <c r="Y49" s="537">
        <f>IF(N49="N/A","N/A",N49-E49)</f>
        <v/>
      </c>
      <c r="Z49" s="537">
        <f>IF(O49="N/A","N/A",O49-E49)</f>
        <v/>
      </c>
      <c r="AA49" s="537">
        <f>IF(O49="N/A","N/A",+P49-O49)</f>
        <v/>
      </c>
      <c r="AB49" s="152">
        <f>IF(O49="N/A","N/A",X49+Z49+AA49)</f>
        <v/>
      </c>
    </row>
    <row r="50">
      <c r="A50" t="n">
        <v>39</v>
      </c>
      <c r="B50" s="533" t="n"/>
      <c r="C50" s="2738" t="n"/>
      <c r="D50" s="2738" t="n"/>
      <c r="E50" s="2738" t="n"/>
      <c r="F50" s="534" t="n"/>
      <c r="G50" s="534" t="n"/>
      <c r="H50" s="535" t="n"/>
      <c r="I50" s="800" t="inlineStr">
        <is>
          <t>-</t>
        </is>
      </c>
      <c r="J50" s="535" t="n"/>
      <c r="K50" s="535" t="n"/>
      <c r="L50" s="535">
        <f>+J50+K50</f>
        <v/>
      </c>
      <c r="M50" s="535" t="n">
        <v>0</v>
      </c>
      <c r="N50" s="2738" t="inlineStr">
        <is>
          <t>N/A</t>
        </is>
      </c>
      <c r="O50" s="2738" t="inlineStr">
        <is>
          <t>N/A</t>
        </is>
      </c>
      <c r="P50" s="2738" t="inlineStr">
        <is>
          <t>N/A</t>
        </is>
      </c>
      <c r="Q50" s="535" t="n">
        <v>0</v>
      </c>
      <c r="R50" s="535">
        <f>IF(O50="N/A",0,IF(SUM(Y50:Z50)&lt;=R$11,+M50,0))</f>
        <v/>
      </c>
      <c r="S50" s="536" t="n"/>
      <c r="T50" s="536">
        <f>+L50+M50+S50</f>
        <v/>
      </c>
      <c r="U50" s="801">
        <f>IF(M50=0,"N/A",-M50/L50)</f>
        <v/>
      </c>
      <c r="V50" s="801">
        <f>IF(R50=0,"N/A",-R50/L50)</f>
        <v/>
      </c>
      <c r="W50" s="1051" t="n"/>
      <c r="X50" s="1049">
        <f>IF(E50="","N/A",E50-D50)</f>
        <v/>
      </c>
      <c r="Y50" s="537">
        <f>IF(N50="N/A","N/A",N50-E50)</f>
        <v/>
      </c>
      <c r="Z50" s="537">
        <f>IF(O50="N/A","N/A",O50-E50)</f>
        <v/>
      </c>
      <c r="AA50" s="537">
        <f>IF(O50="N/A","N/A",+P50-O50)</f>
        <v/>
      </c>
      <c r="AB50" s="152">
        <f>IF(O50="N/A","N/A",X50+Z50+AA50)</f>
        <v/>
      </c>
    </row>
    <row r="51">
      <c r="A51" t="n">
        <v>40</v>
      </c>
      <c r="B51" s="533" t="n"/>
      <c r="C51" s="2738" t="n"/>
      <c r="D51" s="2738" t="n"/>
      <c r="E51" s="2738" t="n"/>
      <c r="F51" s="534" t="n"/>
      <c r="G51" s="534" t="n"/>
      <c r="H51" s="535" t="n"/>
      <c r="I51" s="800" t="inlineStr">
        <is>
          <t>-</t>
        </is>
      </c>
      <c r="J51" s="535" t="n"/>
      <c r="K51" s="535" t="n"/>
      <c r="L51" s="535">
        <f>+J51+K51</f>
        <v/>
      </c>
      <c r="M51" s="536" t="n">
        <v>0</v>
      </c>
      <c r="N51" s="2738" t="inlineStr">
        <is>
          <t>N/A</t>
        </is>
      </c>
      <c r="O51" s="2738" t="inlineStr">
        <is>
          <t>N/A</t>
        </is>
      </c>
      <c r="P51" s="2738" t="inlineStr">
        <is>
          <t>N/A</t>
        </is>
      </c>
      <c r="Q51" s="536" t="n">
        <v>0</v>
      </c>
      <c r="R51" s="535">
        <f>IF(O51="N/A",0,IF(SUM(Y51:Z51)&lt;=R$11,+M51,0))</f>
        <v/>
      </c>
      <c r="S51" s="536" t="n"/>
      <c r="T51" s="536">
        <f>+L51+M51+S51</f>
        <v/>
      </c>
      <c r="U51" s="801">
        <f>IF(M51=0,"N/A",-M51/L51)</f>
        <v/>
      </c>
      <c r="V51" s="801">
        <f>IF(R51=0,"N/A",-R51/L51)</f>
        <v/>
      </c>
      <c r="W51" s="1051" t="n"/>
      <c r="X51" s="1049">
        <f>IF(E51="","N/A",E51-D51)</f>
        <v/>
      </c>
      <c r="Y51" s="537">
        <f>IF(N51="N/A","N/A",N51-E51)</f>
        <v/>
      </c>
      <c r="Z51" s="537">
        <f>IF(O51="N/A","N/A",O51-E51)</f>
        <v/>
      </c>
      <c r="AA51" s="537">
        <f>IF(O51="N/A","N/A",+P51-O51)</f>
        <v/>
      </c>
      <c r="AB51" s="152">
        <f>IF(O51="N/A","N/A",X51+Z51+AA51)</f>
        <v/>
      </c>
    </row>
    <row r="52">
      <c r="A52" t="n">
        <v>41</v>
      </c>
      <c r="B52" s="533" t="n"/>
      <c r="C52" s="2738" t="n"/>
      <c r="D52" s="2738" t="n"/>
      <c r="E52" s="2738" t="n"/>
      <c r="F52" s="534" t="n"/>
      <c r="G52" s="534" t="n"/>
      <c r="H52" s="535" t="n"/>
      <c r="I52" s="800" t="inlineStr">
        <is>
          <t>-</t>
        </is>
      </c>
      <c r="J52" s="535" t="n"/>
      <c r="K52" s="535" t="n"/>
      <c r="L52" s="535">
        <f>+J52+K52</f>
        <v/>
      </c>
      <c r="M52" s="535" t="n">
        <v>0</v>
      </c>
      <c r="N52" s="2738" t="inlineStr">
        <is>
          <t>N/A</t>
        </is>
      </c>
      <c r="O52" s="2738" t="inlineStr">
        <is>
          <t>N/A</t>
        </is>
      </c>
      <c r="P52" s="2738" t="inlineStr">
        <is>
          <t>N/A</t>
        </is>
      </c>
      <c r="Q52" s="535" t="n">
        <v>0</v>
      </c>
      <c r="R52" s="535">
        <f>IF(O52="N/A",0,IF(SUM(Y52:Z52)&lt;=R$11,+M52,0))</f>
        <v/>
      </c>
      <c r="S52" s="536" t="n"/>
      <c r="T52" s="536">
        <f>+L52+M52+S52</f>
        <v/>
      </c>
      <c r="U52" s="801">
        <f>IF(M52=0,"N/A",-M52/L52)</f>
        <v/>
      </c>
      <c r="V52" s="801">
        <f>IF(R52=0,"N/A",-R52/L52)</f>
        <v/>
      </c>
      <c r="W52" s="1051" t="n"/>
      <c r="X52" s="1049">
        <f>IF(E52="","N/A",E52-D52)</f>
        <v/>
      </c>
      <c r="Y52" s="537">
        <f>IF(N52="N/A","N/A",N52-E52)</f>
        <v/>
      </c>
      <c r="Z52" s="537">
        <f>IF(O52="N/A","N/A",O52-E52)</f>
        <v/>
      </c>
      <c r="AA52" s="537">
        <f>IF(O52="N/A","N/A",+P52-O52)</f>
        <v/>
      </c>
      <c r="AB52" s="152">
        <f>IF(O52="N/A","N/A",X52+Z52+AA52)</f>
        <v/>
      </c>
    </row>
    <row r="53">
      <c r="A53" t="n">
        <v>42</v>
      </c>
      <c r="B53" s="533" t="n"/>
      <c r="C53" s="2738" t="n"/>
      <c r="D53" s="2738" t="n"/>
      <c r="E53" s="2738" t="n"/>
      <c r="F53" s="534" t="n"/>
      <c r="G53" s="534" t="n"/>
      <c r="H53" s="535" t="n"/>
      <c r="I53" s="800" t="inlineStr">
        <is>
          <t>-</t>
        </is>
      </c>
      <c r="J53" s="535" t="n"/>
      <c r="K53" s="535" t="n"/>
      <c r="L53" s="535">
        <f>+J53+K53</f>
        <v/>
      </c>
      <c r="M53" s="535" t="n">
        <v>0</v>
      </c>
      <c r="N53" s="2738" t="inlineStr">
        <is>
          <t>N/A</t>
        </is>
      </c>
      <c r="O53" s="2738" t="inlineStr">
        <is>
          <t>N/A</t>
        </is>
      </c>
      <c r="P53" s="2738" t="inlineStr">
        <is>
          <t>N/A</t>
        </is>
      </c>
      <c r="Q53" s="535" t="n">
        <v>0</v>
      </c>
      <c r="R53" s="535">
        <f>IF(O53="N/A",0,IF(SUM(Y53:Z53)&lt;=R$11,+M53,0))</f>
        <v/>
      </c>
      <c r="S53" s="536" t="n"/>
      <c r="T53" s="536">
        <f>+L53+M53+S53</f>
        <v/>
      </c>
      <c r="U53" s="801">
        <f>IF(M53=0,"N/A",-M53/L53)</f>
        <v/>
      </c>
      <c r="V53" s="801">
        <f>IF(R53=0,"N/A",-R53/L53)</f>
        <v/>
      </c>
      <c r="W53" s="1051" t="n"/>
      <c r="X53" s="1049">
        <f>IF(E53="","N/A",E53-D53)</f>
        <v/>
      </c>
      <c r="Y53" s="537">
        <f>IF(N53="N/A","N/A",N53-E53)</f>
        <v/>
      </c>
      <c r="Z53" s="537">
        <f>IF(O53="N/A","N/A",O53-E53)</f>
        <v/>
      </c>
      <c r="AA53" s="537">
        <f>IF(O53="N/A","N/A",+P53-O53)</f>
        <v/>
      </c>
      <c r="AB53" s="152">
        <f>IF(O53="N/A","N/A",X53+Z53+AA53)</f>
        <v/>
      </c>
    </row>
    <row r="54">
      <c r="A54" t="n">
        <v>43</v>
      </c>
      <c r="B54" s="533" t="n"/>
      <c r="C54" s="2738" t="n"/>
      <c r="D54" s="2738" t="n"/>
      <c r="E54" s="2738" t="n"/>
      <c r="F54" s="534" t="n"/>
      <c r="G54" s="534" t="n"/>
      <c r="H54" s="535" t="n"/>
      <c r="I54" s="800" t="inlineStr">
        <is>
          <t>-</t>
        </is>
      </c>
      <c r="J54" s="535" t="n"/>
      <c r="K54" s="535" t="n"/>
      <c r="L54" s="535">
        <f>+J54+K54</f>
        <v/>
      </c>
      <c r="M54" s="536" t="n">
        <v>0</v>
      </c>
      <c r="N54" s="2738" t="inlineStr">
        <is>
          <t>N/A</t>
        </is>
      </c>
      <c r="O54" s="2738" t="inlineStr">
        <is>
          <t>N/A</t>
        </is>
      </c>
      <c r="P54" s="2738" t="inlineStr">
        <is>
          <t>N/A</t>
        </is>
      </c>
      <c r="Q54" s="536" t="n">
        <v>0</v>
      </c>
      <c r="R54" s="535">
        <f>IF(O54="N/A",0,IF(SUM(Y54:Z54)&lt;=R$11,+M54,0))</f>
        <v/>
      </c>
      <c r="S54" s="536" t="n"/>
      <c r="T54" s="536">
        <f>+L54+M54+S54</f>
        <v/>
      </c>
      <c r="U54" s="801">
        <f>IF(M54=0,"N/A",-M54/L54)</f>
        <v/>
      </c>
      <c r="V54" s="801">
        <f>IF(R54=0,"N/A",-R54/L54)</f>
        <v/>
      </c>
      <c r="W54" s="1051" t="n"/>
      <c r="X54" s="1049">
        <f>IF(E54="","N/A",E54-D54)</f>
        <v/>
      </c>
      <c r="Y54" s="537">
        <f>IF(N54="N/A","N/A",N54-E54)</f>
        <v/>
      </c>
      <c r="Z54" s="537">
        <f>IF(O54="N/A","N/A",O54-E54)</f>
        <v/>
      </c>
      <c r="AA54" s="537">
        <f>IF(O54="N/A","N/A",+P54-O54)</f>
        <v/>
      </c>
      <c r="AB54" s="152">
        <f>IF(O54="N/A","N/A",X54+Z54+AA54)</f>
        <v/>
      </c>
    </row>
    <row r="55">
      <c r="A55" t="n">
        <v>44</v>
      </c>
      <c r="B55" s="533" t="n"/>
      <c r="C55" s="2738" t="n"/>
      <c r="D55" s="2738" t="n"/>
      <c r="E55" s="2738" t="n"/>
      <c r="F55" s="534" t="n"/>
      <c r="G55" s="534" t="n"/>
      <c r="H55" s="535" t="n"/>
      <c r="I55" s="800" t="inlineStr">
        <is>
          <t>-</t>
        </is>
      </c>
      <c r="J55" s="535" t="n"/>
      <c r="K55" s="535" t="n"/>
      <c r="L55" s="535">
        <f>+J55+K55</f>
        <v/>
      </c>
      <c r="M55" s="536" t="n">
        <v>0</v>
      </c>
      <c r="N55" s="2738" t="inlineStr">
        <is>
          <t>N/A</t>
        </is>
      </c>
      <c r="O55" s="2738" t="inlineStr">
        <is>
          <t>N/A</t>
        </is>
      </c>
      <c r="P55" s="2738" t="inlineStr">
        <is>
          <t>N/A</t>
        </is>
      </c>
      <c r="Q55" s="536" t="n">
        <v>0</v>
      </c>
      <c r="R55" s="535">
        <f>IF(O55="N/A",0,IF(SUM(Y55:Z55)&lt;=R$11,+M55,0))</f>
        <v/>
      </c>
      <c r="S55" s="536" t="n"/>
      <c r="T55" s="536">
        <f>+L55+M55+S55</f>
        <v/>
      </c>
      <c r="U55" s="801">
        <f>IF(M55=0,"N/A",-M55/L55)</f>
        <v/>
      </c>
      <c r="V55" s="801">
        <f>IF(R55=0,"N/A",-R55/L55)</f>
        <v/>
      </c>
      <c r="W55" s="1051" t="n"/>
      <c r="X55" s="1049">
        <f>IF(E55="","N/A",E55-D55)</f>
        <v/>
      </c>
      <c r="Y55" s="537">
        <f>IF(N55="N/A","N/A",N55-E55)</f>
        <v/>
      </c>
      <c r="Z55" s="537">
        <f>IF(O55="N/A","N/A",O55-E55)</f>
        <v/>
      </c>
      <c r="AA55" s="537">
        <f>IF(O55="N/A","N/A",+P55-O55)</f>
        <v/>
      </c>
      <c r="AB55" s="152">
        <f>IF(O55="N/A","N/A",X55+Z55+AA55)</f>
        <v/>
      </c>
    </row>
    <row r="56">
      <c r="A56" t="n">
        <v>45</v>
      </c>
      <c r="B56" s="533" t="n"/>
      <c r="C56" s="2738" t="n"/>
      <c r="D56" s="2738" t="n"/>
      <c r="E56" s="2738" t="n"/>
      <c r="F56" s="534" t="n"/>
      <c r="G56" s="534" t="n"/>
      <c r="H56" s="535" t="n"/>
      <c r="I56" s="800" t="inlineStr">
        <is>
          <t>-</t>
        </is>
      </c>
      <c r="J56" s="535" t="n"/>
      <c r="K56" s="535" t="n"/>
      <c r="L56" s="535">
        <f>+J56+K56</f>
        <v/>
      </c>
      <c r="M56" s="535" t="n">
        <v>0</v>
      </c>
      <c r="N56" s="2738" t="inlineStr">
        <is>
          <t>N/A</t>
        </is>
      </c>
      <c r="O56" s="2738" t="inlineStr">
        <is>
          <t>N/A</t>
        </is>
      </c>
      <c r="P56" s="2738" t="inlineStr">
        <is>
          <t>N/A</t>
        </is>
      </c>
      <c r="Q56" s="535" t="n">
        <v>0</v>
      </c>
      <c r="R56" s="535">
        <f>IF(O56="N/A",0,IF(SUM(Y56:Z56)&lt;=R$11,+M56,0))</f>
        <v/>
      </c>
      <c r="S56" s="536" t="n"/>
      <c r="T56" s="536">
        <f>+L56+M56+S56</f>
        <v/>
      </c>
      <c r="U56" s="801">
        <f>IF(M56=0,"N/A",-M56/L56)</f>
        <v/>
      </c>
      <c r="V56" s="801">
        <f>IF(R56=0,"N/A",-R56/L56)</f>
        <v/>
      </c>
      <c r="W56" s="1051" t="n"/>
      <c r="X56" s="1049">
        <f>IF(E56="","N/A",E56-D56)</f>
        <v/>
      </c>
      <c r="Y56" s="537">
        <f>IF(N56="N/A","N/A",N56-E56)</f>
        <v/>
      </c>
      <c r="Z56" s="537">
        <f>IF(O56="N/A","N/A",O56-E56)</f>
        <v/>
      </c>
      <c r="AA56" s="537">
        <f>IF(O56="N/A","N/A",+P56-O56)</f>
        <v/>
      </c>
      <c r="AB56" s="152">
        <f>IF(O56="N/A","N/A",X56+Z56+AA56)</f>
        <v/>
      </c>
    </row>
    <row r="57">
      <c r="A57" t="n">
        <v>46</v>
      </c>
      <c r="B57" s="533" t="n"/>
      <c r="C57" s="2738" t="n"/>
      <c r="D57" s="2738" t="n"/>
      <c r="E57" s="2738" t="n"/>
      <c r="F57" s="534" t="n"/>
      <c r="G57" s="534" t="n"/>
      <c r="H57" s="535" t="n"/>
      <c r="I57" s="800" t="inlineStr">
        <is>
          <t>-</t>
        </is>
      </c>
      <c r="J57" s="535" t="n"/>
      <c r="K57" s="535" t="n"/>
      <c r="L57" s="535">
        <f>+J57+K57</f>
        <v/>
      </c>
      <c r="M57" s="535" t="n">
        <v>0</v>
      </c>
      <c r="N57" s="2738" t="inlineStr">
        <is>
          <t>N/A</t>
        </is>
      </c>
      <c r="O57" s="2738" t="inlineStr">
        <is>
          <t>N/A</t>
        </is>
      </c>
      <c r="P57" s="2738" t="inlineStr">
        <is>
          <t>N/A</t>
        </is>
      </c>
      <c r="Q57" s="535" t="n">
        <v>0</v>
      </c>
      <c r="R57" s="535">
        <f>IF(O57="N/A",0,IF(SUM(Y57:Z57)&lt;=R$11,+M57,0))</f>
        <v/>
      </c>
      <c r="S57" s="536" t="n"/>
      <c r="T57" s="536">
        <f>+L57+M57+S57</f>
        <v/>
      </c>
      <c r="U57" s="801">
        <f>IF(M57=0,"N/A",-M57/L57)</f>
        <v/>
      </c>
      <c r="V57" s="801">
        <f>IF(R57=0,"N/A",-R57/L57)</f>
        <v/>
      </c>
      <c r="W57" s="1051" t="n"/>
      <c r="X57" s="1049">
        <f>IF(E57="","N/A",E57-D57)</f>
        <v/>
      </c>
      <c r="Y57" s="537">
        <f>IF(N57="N/A","N/A",N57-E57)</f>
        <v/>
      </c>
      <c r="Z57" s="537">
        <f>IF(O57="N/A","N/A",O57-E57)</f>
        <v/>
      </c>
      <c r="AA57" s="537">
        <f>IF(O57="N/A","N/A",+P57-O57)</f>
        <v/>
      </c>
      <c r="AB57" s="152">
        <f>IF(O57="N/A","N/A",X57+Z57+AA57)</f>
        <v/>
      </c>
    </row>
    <row r="58">
      <c r="A58" t="n">
        <v>47</v>
      </c>
      <c r="B58" s="533" t="n"/>
      <c r="C58" s="2738" t="n"/>
      <c r="D58" s="2738" t="n"/>
      <c r="E58" s="2738" t="n"/>
      <c r="F58" s="534" t="n"/>
      <c r="G58" s="534" t="n"/>
      <c r="H58" s="535" t="n"/>
      <c r="I58" s="800" t="inlineStr">
        <is>
          <t>-</t>
        </is>
      </c>
      <c r="J58" s="535" t="n"/>
      <c r="K58" s="535" t="n"/>
      <c r="L58" s="535">
        <f>+J58+K58</f>
        <v/>
      </c>
      <c r="M58" s="535" t="n">
        <v>0</v>
      </c>
      <c r="N58" s="2738" t="inlineStr">
        <is>
          <t>N/A</t>
        </is>
      </c>
      <c r="O58" s="2738" t="inlineStr">
        <is>
          <t>N/A</t>
        </is>
      </c>
      <c r="P58" s="2738" t="inlineStr">
        <is>
          <t>N/A</t>
        </is>
      </c>
      <c r="Q58" s="535" t="n">
        <v>0</v>
      </c>
      <c r="R58" s="535">
        <f>IF(O58="N/A",0,IF(SUM(Y58:Z58)&lt;=R$11,+M58,0))</f>
        <v/>
      </c>
      <c r="S58" s="536" t="n"/>
      <c r="T58" s="536">
        <f>+L58+M58+S58</f>
        <v/>
      </c>
      <c r="U58" s="801">
        <f>IF(M58=0,"N/A",-M58/L58)</f>
        <v/>
      </c>
      <c r="V58" s="801">
        <f>IF(R58=0,"N/A",-R58/L58)</f>
        <v/>
      </c>
      <c r="W58" s="1051" t="n"/>
      <c r="X58" s="1049">
        <f>IF(E58="","N/A",E58-D58)</f>
        <v/>
      </c>
      <c r="Y58" s="537">
        <f>IF(N58="N/A","N/A",N58-E58)</f>
        <v/>
      </c>
      <c r="Z58" s="537">
        <f>IF(O58="N/A","N/A",O58-E58)</f>
        <v/>
      </c>
      <c r="AA58" s="537">
        <f>IF(O58="N/A","N/A",+P58-O58)</f>
        <v/>
      </c>
      <c r="AB58" s="152">
        <f>IF(O58="N/A","N/A",X58+Z58+AA58)</f>
        <v/>
      </c>
    </row>
    <row r="59">
      <c r="A59" t="n">
        <v>48</v>
      </c>
      <c r="B59" s="533" t="n"/>
      <c r="C59" s="2738" t="n"/>
      <c r="D59" s="2738" t="n"/>
      <c r="E59" s="2738" t="n"/>
      <c r="F59" s="534" t="n"/>
      <c r="G59" s="534" t="n"/>
      <c r="H59" s="535" t="n"/>
      <c r="I59" s="800" t="inlineStr">
        <is>
          <t>-</t>
        </is>
      </c>
      <c r="J59" s="535" t="n"/>
      <c r="K59" s="535" t="n"/>
      <c r="L59" s="535">
        <f>+J59+K59</f>
        <v/>
      </c>
      <c r="M59" s="535" t="n">
        <v>0</v>
      </c>
      <c r="N59" s="2738" t="inlineStr">
        <is>
          <t>N/A</t>
        </is>
      </c>
      <c r="O59" s="2738" t="inlineStr">
        <is>
          <t>N/A</t>
        </is>
      </c>
      <c r="P59" s="2738" t="inlineStr">
        <is>
          <t>N/A</t>
        </is>
      </c>
      <c r="Q59" s="535" t="n">
        <v>0</v>
      </c>
      <c r="R59" s="535">
        <f>IF(O59="N/A",0,IF(SUM(Y59:Z59)&lt;=R$11,+M59,0))</f>
        <v/>
      </c>
      <c r="S59" s="536" t="n"/>
      <c r="T59" s="536">
        <f>+L59+M59+S59</f>
        <v/>
      </c>
      <c r="U59" s="801">
        <f>IF(M59=0,"N/A",-M59/L59)</f>
        <v/>
      </c>
      <c r="V59" s="801">
        <f>IF(R59=0,"N/A",-R59/L59)</f>
        <v/>
      </c>
      <c r="W59" s="1051" t="n"/>
      <c r="X59" s="1049">
        <f>IF(E59="","N/A",E59-D59)</f>
        <v/>
      </c>
      <c r="Y59" s="537">
        <f>IF(N59="N/A","N/A",N59-E59)</f>
        <v/>
      </c>
      <c r="Z59" s="537">
        <f>IF(O59="N/A","N/A",O59-E59)</f>
        <v/>
      </c>
      <c r="AA59" s="537">
        <f>IF(O59="N/A","N/A",+P59-O59)</f>
        <v/>
      </c>
      <c r="AB59" s="152">
        <f>IF(O59="N/A","N/A",X59+Z59+AA59)</f>
        <v/>
      </c>
    </row>
    <row r="60">
      <c r="A60" t="n">
        <v>49</v>
      </c>
      <c r="B60" s="533" t="n"/>
      <c r="C60" s="2738" t="n"/>
      <c r="D60" s="2738" t="n"/>
      <c r="E60" s="2738" t="n"/>
      <c r="F60" s="534" t="n"/>
      <c r="G60" s="534" t="n"/>
      <c r="H60" s="535" t="n"/>
      <c r="I60" s="800" t="inlineStr">
        <is>
          <t>-</t>
        </is>
      </c>
      <c r="J60" s="535" t="n"/>
      <c r="K60" s="535" t="n"/>
      <c r="L60" s="535">
        <f>+J60+K60</f>
        <v/>
      </c>
      <c r="M60" s="535" t="n">
        <v>0</v>
      </c>
      <c r="N60" s="2738" t="inlineStr">
        <is>
          <t>N/A</t>
        </is>
      </c>
      <c r="O60" s="2738" t="inlineStr">
        <is>
          <t>N/A</t>
        </is>
      </c>
      <c r="P60" s="2738" t="inlineStr">
        <is>
          <t>N/A</t>
        </is>
      </c>
      <c r="Q60" s="535" t="n">
        <v>0</v>
      </c>
      <c r="R60" s="535">
        <f>IF(O60="N/A",0,IF(SUM(Y60:Z60)&lt;=R$11,+M60,0))</f>
        <v/>
      </c>
      <c r="S60" s="536" t="n"/>
      <c r="T60" s="536">
        <f>+L60+M60+S60</f>
        <v/>
      </c>
      <c r="U60" s="801">
        <f>IF(M60=0,"N/A",-M60/L60)</f>
        <v/>
      </c>
      <c r="V60" s="801">
        <f>IF(R60=0,"N/A",-R60/L60)</f>
        <v/>
      </c>
      <c r="W60" s="1051" t="n"/>
      <c r="X60" s="1049">
        <f>IF(E60="","N/A",E60-D60)</f>
        <v/>
      </c>
      <c r="Y60" s="537">
        <f>IF(N60="N/A","N/A",N60-E60)</f>
        <v/>
      </c>
      <c r="Z60" s="537">
        <f>IF(O60="N/A","N/A",O60-E60)</f>
        <v/>
      </c>
      <c r="AA60" s="537">
        <f>IF(O60="N/A","N/A",+P60-O60)</f>
        <v/>
      </c>
      <c r="AB60" s="152">
        <f>IF(O60="N/A","N/A",X60+Z60+AA60)</f>
        <v/>
      </c>
    </row>
    <row r="61" ht="16" customHeight="1" thickBot="1">
      <c r="A61" t="n">
        <v>50</v>
      </c>
      <c r="B61" s="533" t="n"/>
      <c r="C61" s="2738" t="n"/>
      <c r="D61" s="2738" t="n"/>
      <c r="E61" s="2738" t="n"/>
      <c r="F61" s="534" t="n"/>
      <c r="G61" s="534" t="n"/>
      <c r="H61" s="535" t="n"/>
      <c r="I61" s="800" t="inlineStr">
        <is>
          <t>-</t>
        </is>
      </c>
      <c r="J61" s="535" t="n"/>
      <c r="K61" s="535" t="n"/>
      <c r="L61" s="535">
        <f>+J61+K61</f>
        <v/>
      </c>
      <c r="M61" s="535" t="n">
        <v>0</v>
      </c>
      <c r="N61" s="2738" t="inlineStr">
        <is>
          <t>N/A</t>
        </is>
      </c>
      <c r="O61" s="2738" t="inlineStr">
        <is>
          <t>N/A</t>
        </is>
      </c>
      <c r="P61" s="2738" t="inlineStr">
        <is>
          <t>N/A</t>
        </is>
      </c>
      <c r="Q61" s="535" t="n">
        <v>0</v>
      </c>
      <c r="R61" s="535">
        <f>IF(O61="N/A",0,IF(SUM(Y61:Z61)&lt;=R$11,+M61,0))</f>
        <v/>
      </c>
      <c r="S61" s="536" t="n"/>
      <c r="T61" s="536">
        <f>+L61+M61+S61</f>
        <v/>
      </c>
      <c r="U61" s="801">
        <f>IF(M61=0,"N/A",-M61/L61)</f>
        <v/>
      </c>
      <c r="V61" s="801">
        <f>IF(R61=0,"N/A",-R61/L61)</f>
        <v/>
      </c>
      <c r="W61" s="1051" t="n"/>
      <c r="X61" s="1049">
        <f>IF(E61="","N/A",E61-D61)</f>
        <v/>
      </c>
      <c r="Y61" s="537">
        <f>IF(N61="N/A","N/A",N61-E61)</f>
        <v/>
      </c>
      <c r="Z61" s="537">
        <f>IF(O61="N/A","N/A",O61-E61)</f>
        <v/>
      </c>
      <c r="AA61" s="537">
        <f>IF(O61="N/A","N/A",+P61-O61)</f>
        <v/>
      </c>
      <c r="AB61" s="152">
        <f>IF(O61="N/A","N/A",X61+Z61+AA61)</f>
        <v/>
      </c>
    </row>
    <row r="62">
      <c r="B62" s="802" t="inlineStr">
        <is>
          <t>COUNT</t>
        </is>
      </c>
      <c r="C62" s="919">
        <f>COUNTA(F12:F61)</f>
        <v/>
      </c>
      <c r="D62" s="920" t="n"/>
      <c r="E62" s="803" t="n"/>
      <c r="F62" s="920" t="n"/>
      <c r="G62" s="920" t="n"/>
      <c r="H62" s="921">
        <f>SUM(H12:H61)</f>
        <v/>
      </c>
      <c r="I62" s="921" t="n"/>
      <c r="J62" s="921">
        <f>SUM(J12:J61)</f>
        <v/>
      </c>
      <c r="K62" s="921">
        <f>SUM(K12:K61)</f>
        <v/>
      </c>
      <c r="L62" s="921">
        <f>SUM(L12:L61)</f>
        <v/>
      </c>
      <c r="M62" s="921">
        <f>SUM(M12:M61)</f>
        <v/>
      </c>
      <c r="N62" s="804" t="n"/>
      <c r="O62" s="803" t="n"/>
      <c r="P62" s="922" t="n"/>
      <c r="Q62" s="921">
        <f>SUM(Q12:Q61)</f>
        <v/>
      </c>
      <c r="R62" s="921">
        <f>SUM(R12:R61)</f>
        <v/>
      </c>
      <c r="S62" s="921">
        <f>SUM(S12:S61)</f>
        <v/>
      </c>
      <c r="T62" s="921">
        <f>SUM(T12:T61)</f>
        <v/>
      </c>
      <c r="U62" s="923">
        <f>IF(M62=0,"N/A",-M62/L62)</f>
        <v/>
      </c>
      <c r="V62" s="924">
        <f>IF(R62=0,"N/A",-R62/L62)</f>
        <v/>
      </c>
      <c r="W62" s="925" t="n"/>
      <c r="X62" s="926">
        <f>AVERAGE(X12:X61)</f>
        <v/>
      </c>
      <c r="Y62" s="926">
        <f>AVERAGE(Y12:Y61)</f>
        <v/>
      </c>
      <c r="Z62" s="926">
        <f>AVERAGE(Z12:Z61)</f>
        <v/>
      </c>
      <c r="AA62" s="926">
        <f>AVERAGE(AA12:AA61)</f>
        <v/>
      </c>
      <c r="AB62" s="1297">
        <f>AVERAGE(AB12:AB61)</f>
        <v/>
      </c>
    </row>
    <row r="63" ht="16" customHeight="1" thickBot="1">
      <c r="B63" s="805" t="n"/>
      <c r="C63" s="806" t="n"/>
      <c r="D63" s="927" t="n"/>
      <c r="E63" s="807" t="n"/>
      <c r="F63" s="927" t="n"/>
      <c r="G63" s="927" t="n"/>
      <c r="H63" s="927" t="n"/>
      <c r="I63" s="927" t="n"/>
      <c r="J63" s="927" t="n"/>
      <c r="K63" s="927" t="n"/>
      <c r="L63" s="927" t="n"/>
      <c r="M63" s="927" t="n"/>
      <c r="N63" s="807" t="n"/>
      <c r="O63" s="807" t="n"/>
      <c r="P63" s="927" t="n"/>
      <c r="Q63" s="927" t="n"/>
      <c r="R63" s="927" t="n"/>
      <c r="S63" s="927" t="n"/>
      <c r="T63" s="927" t="n"/>
      <c r="U63" s="927" t="n"/>
      <c r="V63" s="806" t="n"/>
      <c r="W63" s="806" t="n"/>
      <c r="X63" s="928" t="n"/>
      <c r="Y63" s="928" t="n"/>
      <c r="Z63" s="928" t="n"/>
      <c r="AA63" s="928" t="n"/>
      <c r="AB63" s="1346" t="n"/>
    </row>
    <row r="64" ht="16" customHeight="1" thickBot="1"/>
    <row r="65">
      <c r="B65" s="2384" t="n"/>
      <c r="C65" s="1123" t="n"/>
      <c r="D65" s="1123" t="n"/>
      <c r="E65" s="1123" t="n"/>
      <c r="F65" s="1123" t="n"/>
      <c r="G65" s="1123" t="n"/>
      <c r="H65" s="1123" t="n"/>
      <c r="I65" s="1123" t="n"/>
      <c r="J65" s="1123" t="n"/>
      <c r="K65" s="1123" t="n"/>
      <c r="L65" s="1123" t="n"/>
      <c r="M65" s="1123" t="n"/>
      <c r="N65" s="1123" t="n"/>
      <c r="O65" s="1123" t="n"/>
      <c r="P65" s="1123" t="n"/>
      <c r="Q65" s="1123" t="n"/>
      <c r="R65" s="1123" t="n"/>
      <c r="S65" s="1146" t="n"/>
    </row>
    <row r="66">
      <c r="B66" s="2385" t="n"/>
      <c r="S66" s="834" t="n"/>
    </row>
    <row r="67">
      <c r="B67" s="2385" t="n"/>
      <c r="S67" s="834" t="n"/>
    </row>
    <row r="68">
      <c r="B68" s="2385" t="n"/>
      <c r="S68" s="834" t="n"/>
    </row>
    <row r="69">
      <c r="B69" s="2385" t="n"/>
      <c r="S69" s="834" t="n"/>
    </row>
    <row r="70">
      <c r="B70" s="2385" t="n"/>
      <c r="S70" s="834" t="n"/>
    </row>
    <row r="71">
      <c r="B71" s="2385" t="n"/>
      <c r="S71" s="834" t="n"/>
    </row>
    <row r="72">
      <c r="B72" s="2385" t="n"/>
      <c r="S72" s="834" t="n"/>
    </row>
    <row r="73">
      <c r="B73" s="2385" t="n"/>
      <c r="S73" s="834" t="n"/>
    </row>
    <row r="74">
      <c r="B74" s="2385" t="n"/>
      <c r="S74" s="834" t="n"/>
    </row>
    <row r="75" ht="16" customHeight="1" thickBot="1">
      <c r="B75" s="835" t="n"/>
      <c r="C75" s="836" t="n"/>
      <c r="D75" s="836" t="n"/>
      <c r="E75" s="836" t="n"/>
      <c r="F75" s="836" t="n"/>
      <c r="G75" s="836" t="n"/>
      <c r="H75" s="836" t="n"/>
      <c r="I75" s="836" t="n"/>
      <c r="J75" s="836" t="n"/>
      <c r="K75" s="836" t="n"/>
      <c r="L75" s="836" t="n"/>
      <c r="M75" s="836" t="n"/>
      <c r="N75" s="836" t="n"/>
      <c r="O75" s="836" t="n"/>
      <c r="P75" s="836" t="n"/>
      <c r="Q75" s="836" t="n"/>
      <c r="R75" s="836" t="n"/>
      <c r="S75" s="837" t="n"/>
    </row>
    <row r="80" ht="16" customHeight="1" thickBot="1"/>
    <row r="81">
      <c r="B81" s="1298" t="n"/>
      <c r="C81" s="808" t="inlineStr">
        <is>
          <t># of</t>
        </is>
      </c>
      <c r="D81" s="808" t="inlineStr">
        <is>
          <t>Amount</t>
        </is>
      </c>
      <c r="E81" s="808" t="n"/>
      <c r="F81" s="916" t="n"/>
      <c r="G81" s="916" t="n"/>
      <c r="H81" s="916" t="n"/>
      <c r="I81" s="916" t="inlineStr">
        <is>
          <t>REMITTED</t>
        </is>
      </c>
      <c r="J81" s="916" t="inlineStr">
        <is>
          <t>ADJ/</t>
        </is>
      </c>
      <c r="K81" s="916" t="n"/>
      <c r="L81" s="916" t="n"/>
      <c r="M81" s="916" t="inlineStr">
        <is>
          <t>REIMBURSE</t>
        </is>
      </c>
      <c r="N81" s="791" t="inlineStr">
        <is>
          <t>REIMB VS</t>
        </is>
      </c>
      <c r="O81" s="916" t="n"/>
      <c r="P81" s="916" t="n"/>
      <c r="Q81" s="916" t="n"/>
      <c r="R81" s="916" t="n"/>
      <c r="S81" s="791" t="n"/>
      <c r="Z81" s="2058" t="n"/>
    </row>
    <row r="82">
      <c r="B82" s="809" t="inlineStr">
        <is>
          <t>FINANCIAL</t>
        </is>
      </c>
      <c r="C82" s="810" t="inlineStr">
        <is>
          <t>CLAIMS</t>
        </is>
      </c>
      <c r="D82" s="810" t="inlineStr">
        <is>
          <t>Per</t>
        </is>
      </c>
      <c r="E82" s="810" t="inlineStr">
        <is>
          <t>GROSS</t>
        </is>
      </c>
      <c r="F82" s="793" t="inlineStr">
        <is>
          <t>BILLING</t>
        </is>
      </c>
      <c r="G82" s="793" t="inlineStr">
        <is>
          <t>NET</t>
        </is>
      </c>
      <c r="H82" s="793" t="inlineStr">
        <is>
          <t>REMITTED</t>
        </is>
      </c>
      <c r="I82" s="793" t="inlineStr">
        <is>
          <t>$&lt;</t>
        </is>
      </c>
      <c r="J82" s="793" t="inlineStr">
        <is>
          <t>CREDITS/</t>
        </is>
      </c>
      <c r="K82" s="793" t="inlineStr">
        <is>
          <t>RESIDUAL</t>
        </is>
      </c>
      <c r="L82" s="793" t="inlineStr">
        <is>
          <t>REIMBURSE</t>
        </is>
      </c>
      <c r="M82" s="793" t="inlineStr">
        <is>
          <t>%&lt;</t>
        </is>
      </c>
      <c r="N82" s="795" t="inlineStr">
        <is>
          <t>GROSS %&lt;</t>
        </is>
      </c>
      <c r="O82" s="793" t="inlineStr">
        <is>
          <t>BILLING</t>
        </is>
      </c>
      <c r="P82" s="793" t="inlineStr">
        <is>
          <t>C/A</t>
        </is>
      </c>
      <c r="Q82" s="793" t="inlineStr">
        <is>
          <t>COLLECT</t>
        </is>
      </c>
      <c r="R82" s="793" t="inlineStr">
        <is>
          <t>COLL POST</t>
        </is>
      </c>
      <c r="S82" s="795" t="inlineStr">
        <is>
          <t>TOTAL</t>
        </is>
      </c>
      <c r="Z82" s="2058" t="n"/>
    </row>
    <row r="83" ht="16" customHeight="1" thickBot="1">
      <c r="B83" s="811" t="inlineStr">
        <is>
          <t>CLASS</t>
        </is>
      </c>
      <c r="C83" s="812" t="inlineStr">
        <is>
          <t>TESTED</t>
        </is>
      </c>
      <c r="D83" s="812" t="inlineStr">
        <is>
          <t>Data</t>
        </is>
      </c>
      <c r="E83" s="812" t="inlineStr">
        <is>
          <t>CLAIM $</t>
        </is>
      </c>
      <c r="F83" s="918" t="inlineStr">
        <is>
          <t>CONTRACTUAL</t>
        </is>
      </c>
      <c r="G83" s="918" t="inlineStr">
        <is>
          <t>CLAIM $</t>
        </is>
      </c>
      <c r="H83" s="918" t="inlineStr">
        <is>
          <t>$</t>
        </is>
      </c>
      <c r="I83" s="918">
        <f>+R11</f>
        <v/>
      </c>
      <c r="J83" s="918" t="inlineStr">
        <is>
          <t>W/O</t>
        </is>
      </c>
      <c r="K83" s="918" t="inlineStr">
        <is>
          <t>BALANCE</t>
        </is>
      </c>
      <c r="L83" s="918" t="inlineStr">
        <is>
          <t>%</t>
        </is>
      </c>
      <c r="M83" s="918">
        <f>I83</f>
        <v/>
      </c>
      <c r="N83" s="799">
        <f>I83</f>
        <v/>
      </c>
      <c r="O83" s="918" t="inlineStr">
        <is>
          <t>LAG</t>
        </is>
      </c>
      <c r="P83" s="918" t="inlineStr">
        <is>
          <t>LAG</t>
        </is>
      </c>
      <c r="Q83" s="918" t="inlineStr">
        <is>
          <t>LAG</t>
        </is>
      </c>
      <c r="R83" s="918" t="inlineStr">
        <is>
          <t>LAG</t>
        </is>
      </c>
      <c r="S83" s="799" t="inlineStr">
        <is>
          <t>LAG</t>
        </is>
      </c>
      <c r="Z83" s="2058" t="n"/>
    </row>
    <row r="84">
      <c r="B84" s="451" t="inlineStr">
        <is>
          <t>BC/BS</t>
        </is>
      </c>
      <c r="C84" s="35">
        <f>COUNTIF(G$12:G$61,B84)</f>
        <v/>
      </c>
      <c r="D84" s="535">
        <f>SUMIF($G$12:$G$61,$B84,H$12:H$61)</f>
        <v/>
      </c>
      <c r="E84" s="535">
        <f>SUMIF($G$12:$G$61,$B84,J$12:J$61)</f>
        <v/>
      </c>
      <c r="F84" s="535">
        <f>SUMIF($G$12:$G$61,$B84,K$12:K$61)</f>
        <v/>
      </c>
      <c r="G84" s="535">
        <f>+E84+F84</f>
        <v/>
      </c>
      <c r="H84" s="535">
        <f>SUMIF($G$12:$G$61,$B84,M$12:M$61)</f>
        <v/>
      </c>
      <c r="I84" s="535">
        <f>SUMIF($G$12:$G$61,$B84,R$12:R$61)</f>
        <v/>
      </c>
      <c r="J84" s="535">
        <f>SUMIF($G$12:$G$61,$B84,S$12:S$61)</f>
        <v/>
      </c>
      <c r="K84" s="535">
        <f>SUMIF($G$12:$G$61,$B84,T$12:T$61)</f>
        <v/>
      </c>
      <c r="L84" s="542">
        <f>-H84/G84</f>
        <v/>
      </c>
      <c r="M84" s="542">
        <f>-I84/G84</f>
        <v/>
      </c>
      <c r="N84" s="543">
        <f>-I84/E84</f>
        <v/>
      </c>
      <c r="O84" s="538">
        <f>AVERAGEIF($G$12:$G$61, $B84,X$12:X$61)</f>
        <v/>
      </c>
      <c r="P84" s="538">
        <f>AVERAGEIF($G$12:$G$61, $B84,Y$12:Y$61)</f>
        <v/>
      </c>
      <c r="Q84" s="538">
        <f>AVERAGEIF($G$12:$G$61, $B84,Z$12:Z$61)</f>
        <v/>
      </c>
      <c r="R84" s="538">
        <f>AVERAGEIF($G$12:$G$61, $B84,AA$12:AA$61)</f>
        <v/>
      </c>
      <c r="S84" s="539">
        <f>AVERAGEIF($G$12:$G$61, $B84,AB$12:AB$61)</f>
        <v/>
      </c>
      <c r="Z84" s="2058" t="n"/>
    </row>
    <row r="85">
      <c r="B85" s="451" t="inlineStr">
        <is>
          <t>COMMERCIAL</t>
        </is>
      </c>
      <c r="C85" s="35">
        <f>COUNTIF(G$12:G$61,B85)</f>
        <v/>
      </c>
      <c r="D85" s="535">
        <f>SUMIF($G$12:$G$61,$B85,H$12:H$61)</f>
        <v/>
      </c>
      <c r="E85" s="535">
        <f>SUMIF($G$12:$G$61,$B85,J$12:J$61)</f>
        <v/>
      </c>
      <c r="F85" s="535">
        <f>SUMIF($G$12:$G$61,$B85,K$12:K$61)</f>
        <v/>
      </c>
      <c r="G85" s="535">
        <f>+E85+F85</f>
        <v/>
      </c>
      <c r="H85" s="535">
        <f>SUMIF($G$12:$G$61,$B85,M$12:M$61)</f>
        <v/>
      </c>
      <c r="I85" s="535">
        <f>SUMIF($G$12:$G$61,$B85,R$12:R$61)</f>
        <v/>
      </c>
      <c r="J85" s="535">
        <f>SUMIF($G$12:$G$61,$B85,S$12:S$61)</f>
        <v/>
      </c>
      <c r="K85" s="535">
        <f>SUMIF($G$12:$G$61,$B85,T$12:T$61)</f>
        <v/>
      </c>
      <c r="L85" s="542">
        <f>-H85/G85</f>
        <v/>
      </c>
      <c r="M85" s="542">
        <f>-I85/G85</f>
        <v/>
      </c>
      <c r="N85" s="543">
        <f>-I85/E85</f>
        <v/>
      </c>
      <c r="O85" s="538">
        <f>AVERAGEIF($G$12:$G$61, $B85,X$12:X$61)</f>
        <v/>
      </c>
      <c r="P85" s="538">
        <f>AVERAGEIF($G$12:$G$61, $B85,Y$12:Y$61)</f>
        <v/>
      </c>
      <c r="Q85" s="538">
        <f>AVERAGEIF($G$12:$G$61, $B85,Z$12:Z$61)</f>
        <v/>
      </c>
      <c r="R85" s="538">
        <f>AVERAGEIF($G$12:$G$61, $B85,AA$12:AA$61)</f>
        <v/>
      </c>
      <c r="S85" s="539">
        <f>AVERAGEIF($G$12:$G$61, $B85,AB$12:AB$61)</f>
        <v/>
      </c>
      <c r="Z85" s="2058" t="n"/>
    </row>
    <row r="86">
      <c r="B86" s="451" t="inlineStr">
        <is>
          <t>GUARANTOR</t>
        </is>
      </c>
      <c r="C86" s="35">
        <f>COUNTIF(G$12:G$61,B86)</f>
        <v/>
      </c>
      <c r="D86" s="535">
        <f>SUMIF($G$12:$G$61,$B86,H$12:H$61)</f>
        <v/>
      </c>
      <c r="E86" s="535">
        <f>SUMIF($G$12:$G$61,$B86,J$12:J$61)</f>
        <v/>
      </c>
      <c r="F86" s="535">
        <f>SUMIF($G$12:$G$61,$B86,K$12:K$61)</f>
        <v/>
      </c>
      <c r="G86" s="535">
        <f>+E86+F86</f>
        <v/>
      </c>
      <c r="H86" s="535">
        <f>SUMIF($G$12:$G$61,$B86,M$12:M$61)</f>
        <v/>
      </c>
      <c r="I86" s="535">
        <f>SUMIF($G$12:$G$61,$B86,R$12:R$61)</f>
        <v/>
      </c>
      <c r="J86" s="535">
        <f>SUMIF($G$12:$G$61,$B86,S$12:S$61)</f>
        <v/>
      </c>
      <c r="K86" s="535">
        <f>SUMIF($G$12:$G$61,$B86,T$12:T$61)</f>
        <v/>
      </c>
      <c r="L86" s="542">
        <f>-H86/G86</f>
        <v/>
      </c>
      <c r="M86" s="542">
        <f>-I86/G86</f>
        <v/>
      </c>
      <c r="N86" s="543">
        <f>-I86/E86</f>
        <v/>
      </c>
      <c r="O86" s="538">
        <f>AVERAGEIF($G$12:$G$61, $B86,X$12:X$61)</f>
        <v/>
      </c>
      <c r="P86" s="538">
        <f>AVERAGEIF($G$12:$G$61, $B86,Y$12:Y$61)</f>
        <v/>
      </c>
      <c r="Q86" s="538">
        <f>AVERAGEIF($G$12:$G$61, $B86,Z$12:Z$61)</f>
        <v/>
      </c>
      <c r="R86" s="538">
        <f>AVERAGEIF($G$12:$G$61, $B86,AA$12:AA$61)</f>
        <v/>
      </c>
      <c r="S86" s="539">
        <f>AVERAGEIF($G$12:$G$61, $B86,AB$12:AB$61)</f>
        <v/>
      </c>
      <c r="Z86" s="2058" t="n"/>
    </row>
    <row r="87">
      <c r="B87" s="451" t="inlineStr">
        <is>
          <t>HEALTHCARE PRO</t>
        </is>
      </c>
      <c r="C87" s="35">
        <f>COUNTIF(G$12:G$61,B87)</f>
        <v/>
      </c>
      <c r="D87" s="535">
        <f>SUMIF($G$12:$G$61,$B87,H$12:H$61)</f>
        <v/>
      </c>
      <c r="E87" s="535">
        <f>SUMIF($G$12:$G$61,$B87,J$12:J$61)</f>
        <v/>
      </c>
      <c r="F87" s="535">
        <f>SUMIF($G$12:$G$61,$B87,K$12:K$61)</f>
        <v/>
      </c>
      <c r="G87" s="535">
        <f>+E87+F87</f>
        <v/>
      </c>
      <c r="H87" s="535">
        <f>SUMIF($G$12:$G$61,$B87,M$12:M$61)</f>
        <v/>
      </c>
      <c r="I87" s="535">
        <f>SUMIF($G$12:$G$61,$B87,R$12:R$61)</f>
        <v/>
      </c>
      <c r="J87" s="535">
        <f>SUMIF($G$12:$G$61,$B87,S$12:S$61)</f>
        <v/>
      </c>
      <c r="K87" s="535">
        <f>SUMIF($G$12:$G$61,$B87,T$12:T$61)</f>
        <v/>
      </c>
      <c r="L87" s="542">
        <f>-H87/G87</f>
        <v/>
      </c>
      <c r="M87" s="542">
        <f>-I87/G87</f>
        <v/>
      </c>
      <c r="N87" s="543">
        <f>-I87/E87</f>
        <v/>
      </c>
      <c r="O87" s="538">
        <f>AVERAGEIF($G$12:$G$61, $B87,X$12:X$61)</f>
        <v/>
      </c>
      <c r="P87" s="538">
        <f>AVERAGEIF($G$12:$G$61, $B87,Y$12:Y$61)</f>
        <v/>
      </c>
      <c r="Q87" s="538">
        <f>AVERAGEIF($G$12:$G$61, $B87,Z$12:Z$61)</f>
        <v/>
      </c>
      <c r="R87" s="538">
        <f>AVERAGEIF($G$12:$G$61, $B87,AA$12:AA$61)</f>
        <v/>
      </c>
      <c r="S87" s="539">
        <f>AVERAGEIF($G$12:$G$61, $B87,AB$12:AB$61)</f>
        <v/>
      </c>
      <c r="Z87" s="2058" t="n"/>
    </row>
    <row r="88">
      <c r="B88" s="451" t="inlineStr">
        <is>
          <t>HMO MEDICAID</t>
        </is>
      </c>
      <c r="C88" s="35">
        <f>COUNTIF(G$12:G$61,B88)</f>
        <v/>
      </c>
      <c r="D88" s="535">
        <f>SUMIF($G$12:$G$61,$B88,H$12:H$61)</f>
        <v/>
      </c>
      <c r="E88" s="535">
        <f>SUMIF($G$12:$G$61,$B88,J$12:J$61)</f>
        <v/>
      </c>
      <c r="F88" s="535">
        <f>SUMIF($G$12:$G$61,$B88,K$12:K$61)</f>
        <v/>
      </c>
      <c r="G88" s="535">
        <f>+E88+F88</f>
        <v/>
      </c>
      <c r="H88" s="535">
        <f>SUMIF($G$12:$G$61,$B88,M$12:M$61)</f>
        <v/>
      </c>
      <c r="I88" s="535">
        <f>SUMIF($G$12:$G$61,$B88,R$12:R$61)</f>
        <v/>
      </c>
      <c r="J88" s="535">
        <f>SUMIF($G$12:$G$61,$B88,S$12:S$61)</f>
        <v/>
      </c>
      <c r="K88" s="535">
        <f>SUMIF($G$12:$G$61,$B88,T$12:T$61)</f>
        <v/>
      </c>
      <c r="L88" s="542">
        <f>-H88/G88</f>
        <v/>
      </c>
      <c r="M88" s="542">
        <f>-I88/G88</f>
        <v/>
      </c>
      <c r="N88" s="543">
        <f>-I88/E88</f>
        <v/>
      </c>
      <c r="O88" s="538">
        <f>AVERAGEIF($G$12:$G$61, $B88,X$12:X$61)</f>
        <v/>
      </c>
      <c r="P88" s="538">
        <f>AVERAGEIF($G$12:$G$61, $B88,Y$12:Y$61)</f>
        <v/>
      </c>
      <c r="Q88" s="538">
        <f>AVERAGEIF($G$12:$G$61, $B88,Z$12:Z$61)</f>
        <v/>
      </c>
      <c r="R88" s="538">
        <f>AVERAGEIF($G$12:$G$61, $B88,AA$12:AA$61)</f>
        <v/>
      </c>
      <c r="S88" s="539">
        <f>AVERAGEIF($G$12:$G$61, $B88,AB$12:AB$61)</f>
        <v/>
      </c>
      <c r="Z88" s="2058" t="n"/>
    </row>
    <row r="89">
      <c r="B89" s="451" t="inlineStr">
        <is>
          <t>HMO MEDICARE</t>
        </is>
      </c>
      <c r="C89" s="35">
        <f>COUNTIF(G$12:G$61,B89)</f>
        <v/>
      </c>
      <c r="D89" s="535">
        <f>SUMIF($G$12:$G$61,$B89,H$12:H$61)</f>
        <v/>
      </c>
      <c r="E89" s="535">
        <f>SUMIF($G$12:$G$61,$B89,J$12:J$61)</f>
        <v/>
      </c>
      <c r="F89" s="535">
        <f>SUMIF($G$12:$G$61,$B89,K$12:K$61)</f>
        <v/>
      </c>
      <c r="G89" s="535">
        <f>+E89+F89</f>
        <v/>
      </c>
      <c r="H89" s="535">
        <f>SUMIF($G$12:$G$61,$B89,M$12:M$61)</f>
        <v/>
      </c>
      <c r="I89" s="535">
        <f>SUMIF($G$12:$G$61,$B89,R$12:R$61)</f>
        <v/>
      </c>
      <c r="J89" s="535">
        <f>SUMIF($G$12:$G$61,$B89,S$12:S$61)</f>
        <v/>
      </c>
      <c r="K89" s="535">
        <f>SUMIF($G$12:$G$61,$B89,T$12:T$61)</f>
        <v/>
      </c>
      <c r="L89" s="542">
        <f>-H89/G89</f>
        <v/>
      </c>
      <c r="M89" s="542">
        <f>-I89/G89</f>
        <v/>
      </c>
      <c r="N89" s="543">
        <f>-I89/E89</f>
        <v/>
      </c>
      <c r="O89" s="538">
        <f>AVERAGEIF($G$12:$G$61, $B89,X$12:X$61)</f>
        <v/>
      </c>
      <c r="P89" s="538">
        <f>AVERAGEIF($G$12:$G$61, $B89,Y$12:Y$61)</f>
        <v/>
      </c>
      <c r="Q89" s="538">
        <f>AVERAGEIF($G$12:$G$61, $B89,Z$12:Z$61)</f>
        <v/>
      </c>
      <c r="R89" s="538">
        <f>AVERAGEIF($G$12:$G$61, $B89,AA$12:AA$61)</f>
        <v/>
      </c>
      <c r="S89" s="539">
        <f>AVERAGEIF($G$12:$G$61, $B89,AB$12:AB$61)</f>
        <v/>
      </c>
      <c r="Z89" s="2058" t="n"/>
    </row>
    <row r="90">
      <c r="B90" s="451" t="inlineStr">
        <is>
          <t>INSTITUTIONAL</t>
        </is>
      </c>
      <c r="C90" s="35">
        <f>COUNTIF(G$12:G$61,B90)</f>
        <v/>
      </c>
      <c r="D90" s="535">
        <f>SUMIF($G$12:$G$61,$B90,H$12:H$61)</f>
        <v/>
      </c>
      <c r="E90" s="535">
        <f>SUMIF($G$12:$G$61,$B90,J$12:J$61)</f>
        <v/>
      </c>
      <c r="F90" s="535">
        <f>SUMIF($G$12:$G$61,$B90,K$12:K$61)</f>
        <v/>
      </c>
      <c r="G90" s="535">
        <f>+E90+F90</f>
        <v/>
      </c>
      <c r="H90" s="535">
        <f>SUMIF($G$12:$G$61,$B90,M$12:M$61)</f>
        <v/>
      </c>
      <c r="I90" s="535">
        <f>SUMIF($G$12:$G$61,$B90,R$12:R$61)</f>
        <v/>
      </c>
      <c r="J90" s="535">
        <f>SUMIF($G$12:$G$61,$B90,S$12:S$61)</f>
        <v/>
      </c>
      <c r="K90" s="535">
        <f>SUMIF($G$12:$G$61,$B90,T$12:T$61)</f>
        <v/>
      </c>
      <c r="L90" s="542">
        <f>-H90/G90</f>
        <v/>
      </c>
      <c r="M90" s="542">
        <f>-I90/G90</f>
        <v/>
      </c>
      <c r="N90" s="543">
        <f>-I90/E90</f>
        <v/>
      </c>
      <c r="O90" s="538">
        <f>AVERAGEIF($G$12:$G$61, $B90,X$12:X$61)</f>
        <v/>
      </c>
      <c r="P90" s="538">
        <f>AVERAGEIF($G$12:$G$61, $B90,Y$12:Y$61)</f>
        <v/>
      </c>
      <c r="Q90" s="538">
        <f>AVERAGEIF($G$12:$G$61, $B90,Z$12:Z$61)</f>
        <v/>
      </c>
      <c r="R90" s="538">
        <f>AVERAGEIF($G$12:$G$61, $B90,AA$12:AA$61)</f>
        <v/>
      </c>
      <c r="S90" s="539">
        <f>AVERAGEIF($G$12:$G$61, $B90,AB$12:AB$61)</f>
        <v/>
      </c>
      <c r="Z90" s="2058" t="n"/>
    </row>
    <row r="91">
      <c r="B91" s="451" t="inlineStr">
        <is>
          <t>MANAGED CARE</t>
        </is>
      </c>
      <c r="C91" s="35">
        <f>COUNTIF(G$12:G$61,B91)</f>
        <v/>
      </c>
      <c r="D91" s="535">
        <f>SUMIF($G$12:$G$61,$B91,H$12:H$61)</f>
        <v/>
      </c>
      <c r="E91" s="535">
        <f>SUMIF($G$12:$G$61,$B91,J$12:J$61)</f>
        <v/>
      </c>
      <c r="F91" s="535">
        <f>SUMIF($G$12:$G$61,$B91,K$12:K$61)</f>
        <v/>
      </c>
      <c r="G91" s="535">
        <f>+E91+F91</f>
        <v/>
      </c>
      <c r="H91" s="535">
        <f>SUMIF($G$12:$G$61,$B91,M$12:M$61)</f>
        <v/>
      </c>
      <c r="I91" s="535">
        <f>SUMIF($G$12:$G$61,$B91,R$12:R$61)</f>
        <v/>
      </c>
      <c r="J91" s="535">
        <f>SUMIF($G$12:$G$61,$B91,S$12:S$61)</f>
        <v/>
      </c>
      <c r="K91" s="535">
        <f>SUMIF($G$12:$G$61,$B91,T$12:T$61)</f>
        <v/>
      </c>
      <c r="L91" s="542">
        <f>-H91/G91</f>
        <v/>
      </c>
      <c r="M91" s="542">
        <f>-I91/G91</f>
        <v/>
      </c>
      <c r="N91" s="543">
        <f>-I91/E91</f>
        <v/>
      </c>
      <c r="O91" s="538">
        <f>AVERAGEIF($G$12:$G$61, $B91,X$12:X$61)</f>
        <v/>
      </c>
      <c r="P91" s="538">
        <f>AVERAGEIF($G$12:$G$61, $B91,Y$12:Y$61)</f>
        <v/>
      </c>
      <c r="Q91" s="538">
        <f>AVERAGEIF($G$12:$G$61, $B91,Z$12:Z$61)</f>
        <v/>
      </c>
      <c r="R91" s="538">
        <f>AVERAGEIF($G$12:$G$61, $B91,AA$12:AA$61)</f>
        <v/>
      </c>
      <c r="S91" s="539">
        <f>AVERAGEIF($G$12:$G$61, $B91,AB$12:AB$61)</f>
        <v/>
      </c>
      <c r="Z91" s="2058" t="n"/>
    </row>
    <row r="92">
      <c r="B92" s="451" t="inlineStr">
        <is>
          <t>MEDICAID</t>
        </is>
      </c>
      <c r="C92" s="35">
        <f>COUNTIF(G$12:G$61,B92)</f>
        <v/>
      </c>
      <c r="D92" s="535">
        <f>SUMIF($G$12:$G$61,$B92,H$12:H$61)</f>
        <v/>
      </c>
      <c r="E92" s="535">
        <f>SUMIF($G$12:$G$61,$B92,J$12:J$61)</f>
        <v/>
      </c>
      <c r="F92" s="535">
        <f>SUMIF($G$12:$G$61,$B92,K$12:K$61)</f>
        <v/>
      </c>
      <c r="G92" s="535">
        <f>+E92+F92</f>
        <v/>
      </c>
      <c r="H92" s="535">
        <f>SUMIF($G$12:$G$61,$B92,M$12:M$61)</f>
        <v/>
      </c>
      <c r="I92" s="535">
        <f>SUMIF($G$12:$G$61,$B92,R$12:R$61)</f>
        <v/>
      </c>
      <c r="J92" s="535">
        <f>SUMIF($G$12:$G$61,$B92,S$12:S$61)</f>
        <v/>
      </c>
      <c r="K92" s="535">
        <f>SUMIF($G$12:$G$61,$B92,T$12:T$61)</f>
        <v/>
      </c>
      <c r="L92" s="542">
        <f>-H92/G92</f>
        <v/>
      </c>
      <c r="M92" s="542">
        <f>-I92/G92</f>
        <v/>
      </c>
      <c r="N92" s="543">
        <f>-I92/E92</f>
        <v/>
      </c>
      <c r="O92" s="538">
        <f>AVERAGEIF($G$12:$G$61, $B92,X$12:X$61)</f>
        <v/>
      </c>
      <c r="P92" s="538">
        <f>AVERAGEIF($G$12:$G$61, $B92,Y$12:Y$61)</f>
        <v/>
      </c>
      <c r="Q92" s="538">
        <f>AVERAGEIF($G$12:$G$61, $B92,Z$12:Z$61)</f>
        <v/>
      </c>
      <c r="R92" s="538">
        <f>AVERAGEIF($G$12:$G$61, $B92,AA$12:AA$61)</f>
        <v/>
      </c>
      <c r="S92" s="539">
        <f>AVERAGEIF($G$12:$G$61, $B92,AB$12:AB$61)</f>
        <v/>
      </c>
      <c r="Z92" s="2058" t="n"/>
    </row>
    <row r="93">
      <c r="B93" s="451" t="inlineStr">
        <is>
          <t>MEDICAID PEND</t>
        </is>
      </c>
      <c r="C93" s="35">
        <f>COUNTIF(G$12:G$61,B93)</f>
        <v/>
      </c>
      <c r="D93" s="535">
        <f>SUMIF($G$12:$G$61,$B93,H$12:H$61)</f>
        <v/>
      </c>
      <c r="E93" s="535">
        <f>SUMIF($G$12:$G$61,$B93,J$12:J$61)</f>
        <v/>
      </c>
      <c r="F93" s="535">
        <f>SUMIF($G$12:$G$61,$B93,K$12:K$61)</f>
        <v/>
      </c>
      <c r="G93" s="535">
        <f>+E93+F93</f>
        <v/>
      </c>
      <c r="H93" s="535">
        <f>SUMIF($G$12:$G$61,$B93,M$12:M$61)</f>
        <v/>
      </c>
      <c r="I93" s="535">
        <f>SUMIF($G$12:$G$61,$B93,R$12:R$61)</f>
        <v/>
      </c>
      <c r="J93" s="535">
        <f>SUMIF($G$12:$G$61,$B93,S$12:S$61)</f>
        <v/>
      </c>
      <c r="K93" s="535">
        <f>SUMIF($G$12:$G$61,$B93,T$12:T$61)</f>
        <v/>
      </c>
      <c r="L93" s="542">
        <f>-H93/G93</f>
        <v/>
      </c>
      <c r="M93" s="542">
        <f>-I93/G93</f>
        <v/>
      </c>
      <c r="N93" s="543">
        <f>-I93/E93</f>
        <v/>
      </c>
      <c r="O93" s="538">
        <f>AVERAGEIF($G$12:$G$61, $B93,X$12:X$61)</f>
        <v/>
      </c>
      <c r="P93" s="538">
        <f>AVERAGEIF($G$12:$G$61, $B93,Y$12:Y$61)</f>
        <v/>
      </c>
      <c r="Q93" s="538">
        <f>AVERAGEIF($G$12:$G$61, $B93,Z$12:Z$61)</f>
        <v/>
      </c>
      <c r="R93" s="538">
        <f>AVERAGEIF($G$12:$G$61, $B93,AA$12:AA$61)</f>
        <v/>
      </c>
      <c r="S93" s="539">
        <f>AVERAGEIF($G$12:$G$61, $B93,AB$12:AB$61)</f>
        <v/>
      </c>
      <c r="Z93" s="2058" t="n"/>
    </row>
    <row r="94">
      <c r="B94" s="451" t="inlineStr">
        <is>
          <t>MEDICARE</t>
        </is>
      </c>
      <c r="C94" s="35">
        <f>COUNTIF(G$12:G$61,B94)</f>
        <v/>
      </c>
      <c r="D94" s="535">
        <f>SUMIF($G$12:$G$61,$B94,H$12:H$61)</f>
        <v/>
      </c>
      <c r="E94" s="535">
        <f>SUMIF($G$12:$G$61,$B94,J$12:J$61)</f>
        <v/>
      </c>
      <c r="F94" s="535">
        <f>SUMIF($G$12:$G$61,$B94,K$12:K$61)</f>
        <v/>
      </c>
      <c r="G94" s="535">
        <f>+E94+F94</f>
        <v/>
      </c>
      <c r="H94" s="535">
        <f>SUMIF($G$12:$G$61,$B94,M$12:M$61)</f>
        <v/>
      </c>
      <c r="I94" s="535">
        <f>SUMIF($G$12:$G$61,$B94,R$12:R$61)</f>
        <v/>
      </c>
      <c r="J94" s="535">
        <f>SUMIF($G$12:$G$61,$B94,S$12:S$61)</f>
        <v/>
      </c>
      <c r="K94" s="535">
        <f>SUMIF($G$12:$G$61,$B94,T$12:T$61)</f>
        <v/>
      </c>
      <c r="L94" s="542">
        <f>-H94/G94</f>
        <v/>
      </c>
      <c r="M94" s="542">
        <f>-I94/G94</f>
        <v/>
      </c>
      <c r="N94" s="543">
        <f>-I94/E94</f>
        <v/>
      </c>
      <c r="O94" s="538">
        <f>AVERAGEIF($G$12:$G$61, $B94,X$12:X$61)</f>
        <v/>
      </c>
      <c r="P94" s="538">
        <f>AVERAGEIF($G$12:$G$61, $B94,Y$12:Y$61)</f>
        <v/>
      </c>
      <c r="Q94" s="538">
        <f>AVERAGEIF($G$12:$G$61, $B94,Z$12:Z$61)</f>
        <v/>
      </c>
      <c r="R94" s="538">
        <f>AVERAGEIF($G$12:$G$61, $B94,AA$12:AA$61)</f>
        <v/>
      </c>
      <c r="S94" s="539">
        <f>AVERAGEIF($G$12:$G$61, $B94,AB$12:AB$61)</f>
        <v/>
      </c>
      <c r="Z94" s="2058" t="n"/>
    </row>
    <row r="95">
      <c r="B95" s="451" t="inlineStr">
        <is>
          <t>MEDICARE B</t>
        </is>
      </c>
      <c r="C95" s="35">
        <f>COUNTIF(G$12:G$61,B95)</f>
        <v/>
      </c>
      <c r="D95" s="535">
        <f>SUMIF($G$12:$G$61,$B95,H$12:H$61)</f>
        <v/>
      </c>
      <c r="E95" s="535">
        <f>SUMIF($G$12:$G$61,$B95,J$12:J$61)</f>
        <v/>
      </c>
      <c r="F95" s="535">
        <f>SUMIF($G$12:$G$61,$B95,K$12:K$61)</f>
        <v/>
      </c>
      <c r="G95" s="535">
        <f>+E95+F95</f>
        <v/>
      </c>
      <c r="H95" s="535">
        <f>SUMIF($G$12:$G$61,$B95,M$12:M$61)</f>
        <v/>
      </c>
      <c r="I95" s="535">
        <f>SUMIF($G$12:$G$61,$B95,R$12:R$61)</f>
        <v/>
      </c>
      <c r="J95" s="535">
        <f>SUMIF($G$12:$G$61,$B95,S$12:S$61)</f>
        <v/>
      </c>
      <c r="K95" s="535">
        <f>SUMIF($G$12:$G$61,$B95,T$12:T$61)</f>
        <v/>
      </c>
      <c r="L95" s="542">
        <f>-H95/G95</f>
        <v/>
      </c>
      <c r="M95" s="542">
        <f>-I95/G95</f>
        <v/>
      </c>
      <c r="N95" s="543">
        <f>-I95/E95</f>
        <v/>
      </c>
      <c r="O95" s="538">
        <f>AVERAGEIF($G$12:$G$61, $B95,X$12:X$61)</f>
        <v/>
      </c>
      <c r="P95" s="538">
        <f>AVERAGEIF($G$12:$G$61, $B95,Y$12:Y$61)</f>
        <v/>
      </c>
      <c r="Q95" s="538">
        <f>AVERAGEIF($G$12:$G$61, $B95,Z$12:Z$61)</f>
        <v/>
      </c>
      <c r="R95" s="538">
        <f>AVERAGEIF($G$12:$G$61, $B95,AA$12:AA$61)</f>
        <v/>
      </c>
      <c r="S95" s="539">
        <f>AVERAGEIF($G$12:$G$61, $B95,AB$12:AB$61)</f>
        <v/>
      </c>
      <c r="Z95" s="2058" t="n"/>
    </row>
    <row r="96">
      <c r="B96" s="451" t="inlineStr">
        <is>
          <t>MEDICARE C</t>
        </is>
      </c>
      <c r="C96" s="35">
        <f>COUNTIF(G$12:G$61,B96)</f>
        <v/>
      </c>
      <c r="D96" s="535">
        <f>SUMIF($G$12:$G$61,$B96,H$12:H$61)</f>
        <v/>
      </c>
      <c r="E96" s="535">
        <f>SUMIF($G$12:$G$61,$B96,J$12:J$61)</f>
        <v/>
      </c>
      <c r="F96" s="535">
        <f>SUMIF($G$12:$G$61,$B96,K$12:K$61)</f>
        <v/>
      </c>
      <c r="G96" s="535">
        <f>+E96+F96</f>
        <v/>
      </c>
      <c r="H96" s="535">
        <f>SUMIF($G$12:$G$61,$B96,M$12:M$61)</f>
        <v/>
      </c>
      <c r="I96" s="535">
        <f>SUMIF($G$12:$G$61,$B96,R$12:R$61)</f>
        <v/>
      </c>
      <c r="J96" s="535">
        <f>SUMIF($G$12:$G$61,$B96,S$12:S$61)</f>
        <v/>
      </c>
      <c r="K96" s="535">
        <f>SUMIF($G$12:$G$61,$B96,T$12:T$61)</f>
        <v/>
      </c>
      <c r="L96" s="542">
        <f>-H96/G96</f>
        <v/>
      </c>
      <c r="M96" s="542">
        <f>-I96/G96</f>
        <v/>
      </c>
      <c r="N96" s="543">
        <f>-I96/E96</f>
        <v/>
      </c>
      <c r="O96" s="538">
        <f>AVERAGEIF($G$12:$G$61, $B96,X$12:X$61)</f>
        <v/>
      </c>
      <c r="P96" s="538">
        <f>AVERAGEIF($G$12:$G$61, $B96,Y$12:Y$61)</f>
        <v/>
      </c>
      <c r="Q96" s="538">
        <f>AVERAGEIF($G$12:$G$61, $B96,Z$12:Z$61)</f>
        <v/>
      </c>
      <c r="R96" s="538">
        <f>AVERAGEIF($G$12:$G$61, $B96,AA$12:AA$61)</f>
        <v/>
      </c>
      <c r="S96" s="539">
        <f>AVERAGEIF($G$12:$G$61, $B96,AB$12:AB$61)</f>
        <v/>
      </c>
      <c r="Z96" s="2058" t="n"/>
    </row>
    <row r="97">
      <c r="B97" s="451" t="inlineStr">
        <is>
          <t>MEDICARE D</t>
        </is>
      </c>
      <c r="C97" s="35">
        <f>COUNTIF(G$12:G$61,B97)</f>
        <v/>
      </c>
      <c r="D97" s="535">
        <f>SUMIF($G$12:$G$61,$B97,H$12:H$61)</f>
        <v/>
      </c>
      <c r="E97" s="535">
        <f>SUMIF($G$12:$G$61,$B97,J$12:J$61)</f>
        <v/>
      </c>
      <c r="F97" s="535">
        <f>SUMIF($G$12:$G$61,$B97,K$12:K$61)</f>
        <v/>
      </c>
      <c r="G97" s="535">
        <f>+E97+F97</f>
        <v/>
      </c>
      <c r="H97" s="535">
        <f>SUMIF($G$12:$G$61,$B97,M$12:M$61)</f>
        <v/>
      </c>
      <c r="I97" s="535">
        <f>SUMIF($G$12:$G$61,$B97,R$12:R$61)</f>
        <v/>
      </c>
      <c r="J97" s="535">
        <f>SUMIF($G$12:$G$61,$B97,S$12:S$61)</f>
        <v/>
      </c>
      <c r="K97" s="535">
        <f>SUMIF($G$12:$G$61,$B97,T$12:T$61)</f>
        <v/>
      </c>
      <c r="L97" s="542">
        <f>-H97/G97</f>
        <v/>
      </c>
      <c r="M97" s="542">
        <f>-I97/G97</f>
        <v/>
      </c>
      <c r="N97" s="543">
        <f>-I97/E97</f>
        <v/>
      </c>
      <c r="O97" s="538">
        <f>AVERAGEIF($G$12:$G$61, $B97,X$12:X$61)</f>
        <v/>
      </c>
      <c r="P97" s="538">
        <f>AVERAGEIF($G$12:$G$61, $B97,Y$12:Y$61)</f>
        <v/>
      </c>
      <c r="Q97" s="538">
        <f>AVERAGEIF($G$12:$G$61, $B97,Z$12:Z$61)</f>
        <v/>
      </c>
      <c r="R97" s="538">
        <f>AVERAGEIF($G$12:$G$61, $B97,AA$12:AA$61)</f>
        <v/>
      </c>
      <c r="S97" s="539">
        <f>AVERAGEIF($G$12:$G$61, $B97,AB$12:AB$61)</f>
        <v/>
      </c>
      <c r="Z97" s="2058" t="n"/>
    </row>
    <row r="98">
      <c r="B98" s="451" t="inlineStr">
        <is>
          <t>NO FAULT</t>
        </is>
      </c>
      <c r="C98" s="35">
        <f>COUNTIF(G$12:G$61,B98)</f>
        <v/>
      </c>
      <c r="D98" s="535">
        <f>SUMIF($G$12:$G$61,$B98,H$12:H$61)</f>
        <v/>
      </c>
      <c r="E98" s="535">
        <f>SUMIF($G$12:$G$61,$B98,J$12:J$61)</f>
        <v/>
      </c>
      <c r="F98" s="535">
        <f>SUMIF($G$12:$G$61,$B98,K$12:K$61)</f>
        <v/>
      </c>
      <c r="G98" s="535">
        <f>+E98+F98</f>
        <v/>
      </c>
      <c r="H98" s="535">
        <f>SUMIF($G$12:$G$61,$B98,M$12:M$61)</f>
        <v/>
      </c>
      <c r="I98" s="535">
        <f>SUMIF($G$12:$G$61,$B98,R$12:R$61)</f>
        <v/>
      </c>
      <c r="J98" s="535">
        <f>SUMIF($G$12:$G$61,$B98,S$12:S$61)</f>
        <v/>
      </c>
      <c r="K98" s="535">
        <f>SUMIF($G$12:$G$61,$B98,T$12:T$61)</f>
        <v/>
      </c>
      <c r="L98" s="542">
        <f>-H98/G98</f>
        <v/>
      </c>
      <c r="M98" s="542">
        <f>-I98/G98</f>
        <v/>
      </c>
      <c r="N98" s="543">
        <f>-I98/E98</f>
        <v/>
      </c>
      <c r="O98" s="538">
        <f>AVERAGEIF($G$12:$G$61, $B98,X$12:X$61)</f>
        <v/>
      </c>
      <c r="P98" s="538">
        <f>AVERAGEIF($G$12:$G$61, $B98,Y$12:Y$61)</f>
        <v/>
      </c>
      <c r="Q98" s="538">
        <f>AVERAGEIF($G$12:$G$61, $B98,Z$12:Z$61)</f>
        <v/>
      </c>
      <c r="R98" s="538">
        <f>AVERAGEIF($G$12:$G$61, $B98,AA$12:AA$61)</f>
        <v/>
      </c>
      <c r="S98" s="539">
        <f>AVERAGEIF($G$12:$G$61, $B98,AB$12:AB$61)</f>
        <v/>
      </c>
      <c r="Z98" s="2058" t="n"/>
    </row>
    <row r="99">
      <c r="B99" s="451" t="inlineStr">
        <is>
          <t>OTHER GOVT</t>
        </is>
      </c>
      <c r="C99" s="35">
        <f>COUNTIF(G$12:G$61,B99)</f>
        <v/>
      </c>
      <c r="D99" s="535">
        <f>SUMIF($G$12:$G$61,$B99,H$12:H$61)</f>
        <v/>
      </c>
      <c r="E99" s="535">
        <f>SUMIF($G$12:$G$61,$B99,J$12:J$61)</f>
        <v/>
      </c>
      <c r="F99" s="535">
        <f>SUMIF($G$12:$G$61,$B99,K$12:K$61)</f>
        <v/>
      </c>
      <c r="G99" s="535">
        <f>+E99+F99</f>
        <v/>
      </c>
      <c r="H99" s="535">
        <f>SUMIF($G$12:$G$61,$B99,M$12:M$61)</f>
        <v/>
      </c>
      <c r="I99" s="535">
        <f>SUMIF($G$12:$G$61,$B99,R$12:R$61)</f>
        <v/>
      </c>
      <c r="J99" s="535">
        <f>SUMIF($G$12:$G$61,$B99,S$12:S$61)</f>
        <v/>
      </c>
      <c r="K99" s="535">
        <f>SUMIF($G$12:$G$61,$B99,T$12:T$61)</f>
        <v/>
      </c>
      <c r="L99" s="542">
        <f>-H99/G99</f>
        <v/>
      </c>
      <c r="M99" s="542">
        <f>-I99/G99</f>
        <v/>
      </c>
      <c r="N99" s="543">
        <f>-I99/E99</f>
        <v/>
      </c>
      <c r="O99" s="538">
        <f>AVERAGEIF($G$12:$G$61, $B99,X$12:X$61)</f>
        <v/>
      </c>
      <c r="P99" s="538">
        <f>AVERAGEIF($G$12:$G$61, $B99,Y$12:Y$61)</f>
        <v/>
      </c>
      <c r="Q99" s="538">
        <f>AVERAGEIF($G$12:$G$61, $B99,Z$12:Z$61)</f>
        <v/>
      </c>
      <c r="R99" s="538">
        <f>AVERAGEIF($G$12:$G$61, $B99,AA$12:AA$61)</f>
        <v/>
      </c>
      <c r="S99" s="539">
        <f>AVERAGEIF($G$12:$G$61, $B99,AB$12:AB$61)</f>
        <v/>
      </c>
      <c r="Z99" s="2058" t="n"/>
    </row>
    <row r="100">
      <c r="B100" s="451" t="inlineStr">
        <is>
          <t>OTHER INELIG</t>
        </is>
      </c>
      <c r="C100" s="35">
        <f>COUNTIF(G$12:G$61,B100)</f>
        <v/>
      </c>
      <c r="D100" s="535">
        <f>SUMIF($G$12:$G$61,$B100,H$12:H$61)</f>
        <v/>
      </c>
      <c r="E100" s="535">
        <f>SUMIF($G$12:$G$61,$B100,J$12:J$61)</f>
        <v/>
      </c>
      <c r="F100" s="535">
        <f>SUMIF($G$12:$G$61,$B100,K$12:K$61)</f>
        <v/>
      </c>
      <c r="G100" s="535">
        <f>+E100+F100</f>
        <v/>
      </c>
      <c r="H100" s="535">
        <f>SUMIF($G$12:$G$61,$B100,M$12:M$61)</f>
        <v/>
      </c>
      <c r="I100" s="535">
        <f>SUMIF($G$12:$G$61,$B100,R$12:R$61)</f>
        <v/>
      </c>
      <c r="J100" s="535">
        <f>SUMIF($G$12:$G$61,$B100,S$12:S$61)</f>
        <v/>
      </c>
      <c r="K100" s="535">
        <f>SUMIF($G$12:$G$61,$B100,T$12:T$61)</f>
        <v/>
      </c>
      <c r="L100" s="542">
        <f>-H100/G100</f>
        <v/>
      </c>
      <c r="M100" s="542">
        <f>-I100/G100</f>
        <v/>
      </c>
      <c r="N100" s="543">
        <f>-I100/E100</f>
        <v/>
      </c>
      <c r="O100" s="538">
        <f>AVERAGEIF($G$12:$G$61, $B100,X$12:X$61)</f>
        <v/>
      </c>
      <c r="P100" s="538">
        <f>AVERAGEIF($G$12:$G$61, $B100,Y$12:Y$61)</f>
        <v/>
      </c>
      <c r="Q100" s="538">
        <f>AVERAGEIF($G$12:$G$61, $B100,Z$12:Z$61)</f>
        <v/>
      </c>
      <c r="R100" s="538">
        <f>AVERAGEIF($G$12:$G$61, $B100,AA$12:AA$61)</f>
        <v/>
      </c>
      <c r="S100" s="539">
        <f>AVERAGEIF($G$12:$G$61, $B100,AB$12:AB$61)</f>
        <v/>
      </c>
      <c r="Z100" s="2058" t="n"/>
    </row>
    <row r="101">
      <c r="B101" s="451" t="inlineStr">
        <is>
          <t>SELF PAY</t>
        </is>
      </c>
      <c r="C101" s="35">
        <f>COUNTIF(G$12:G$61,B101)</f>
        <v/>
      </c>
      <c r="D101" s="535">
        <f>SUMIF($G$12:$G$61,$B101,H$12:H$61)</f>
        <v/>
      </c>
      <c r="E101" s="535">
        <f>SUMIF($G$12:$G$61,$B101,J$12:J$61)</f>
        <v/>
      </c>
      <c r="F101" s="535">
        <f>SUMIF($G$12:$G$61,$B101,K$12:K$61)</f>
        <v/>
      </c>
      <c r="G101" s="535">
        <f>+E101+F101</f>
        <v/>
      </c>
      <c r="H101" s="535">
        <f>SUMIF($G$12:$G$61,$B101,M$12:M$61)</f>
        <v/>
      </c>
      <c r="I101" s="535">
        <f>SUMIF($G$12:$G$61,$B101,R$12:R$61)</f>
        <v/>
      </c>
      <c r="J101" s="535">
        <f>SUMIF($G$12:$G$61,$B101,S$12:S$61)</f>
        <v/>
      </c>
      <c r="K101" s="535">
        <f>SUMIF($G$12:$G$61,$B101,T$12:T$61)</f>
        <v/>
      </c>
      <c r="L101" s="542">
        <f>-H101/G101</f>
        <v/>
      </c>
      <c r="M101" s="542">
        <f>-I101/G101</f>
        <v/>
      </c>
      <c r="N101" s="543">
        <f>-I101/E101</f>
        <v/>
      </c>
      <c r="O101" s="538">
        <f>AVERAGEIF($G$12:$G$61, $B101,X$12:X$61)</f>
        <v/>
      </c>
      <c r="P101" s="538">
        <f>AVERAGEIF($G$12:$G$61, $B101,Y$12:Y$61)</f>
        <v/>
      </c>
      <c r="Q101" s="538">
        <f>AVERAGEIF($G$12:$G$61, $B101,Z$12:Z$61)</f>
        <v/>
      </c>
      <c r="R101" s="538">
        <f>AVERAGEIF($G$12:$G$61, $B101,AA$12:AA$61)</f>
        <v/>
      </c>
      <c r="S101" s="539">
        <f>AVERAGEIF($G$12:$G$61, $B101,AB$12:AB$61)</f>
        <v/>
      </c>
      <c r="Z101" s="2058" t="n"/>
    </row>
    <row r="102" ht="16" customHeight="1" thickBot="1">
      <c r="B102" s="459" t="inlineStr">
        <is>
          <t>WORKERS COMP</t>
        </is>
      </c>
      <c r="C102" s="37">
        <f>COUNTIF(G$12:G$61,B102)</f>
        <v/>
      </c>
      <c r="D102" s="929">
        <f>SUMIF($G$12:$G$61,$B102,H$12:H$61)</f>
        <v/>
      </c>
      <c r="E102" s="929">
        <f>SUMIF($G$12:$G$61,$B102,J$12:J$61)</f>
        <v/>
      </c>
      <c r="F102" s="929">
        <f>SUMIF($G$12:$G$61,$B102,K$12:K$61)</f>
        <v/>
      </c>
      <c r="G102" s="929">
        <f>+E102+F102</f>
        <v/>
      </c>
      <c r="H102" s="929">
        <f>SUMIF($G$12:$G$61,$B102,M$12:M$61)</f>
        <v/>
      </c>
      <c r="I102" s="929">
        <f>SUMIF($G$12:$G$61,$B102,R$12:R$61)</f>
        <v/>
      </c>
      <c r="J102" s="929">
        <f>SUMIF($G$12:$G$61,$B102,S$12:S$61)</f>
        <v/>
      </c>
      <c r="K102" s="929">
        <f>SUMIF($G$12:$G$61,$B102,T$12:T$61)</f>
        <v/>
      </c>
      <c r="L102" s="930">
        <f>-H102/G102</f>
        <v/>
      </c>
      <c r="M102" s="930">
        <f>-I102/G102</f>
        <v/>
      </c>
      <c r="N102" s="544">
        <f>-I102/E102</f>
        <v/>
      </c>
      <c r="O102" s="931">
        <f>AVERAGEIF($G$12:$G$61, $B102,X$12:X$61)</f>
        <v/>
      </c>
      <c r="P102" s="931">
        <f>AVERAGEIF($G$12:$G$61, $B102,Y$12:Y$61)</f>
        <v/>
      </c>
      <c r="Q102" s="931">
        <f>AVERAGEIF($G$12:$G$61, $B102,Z$12:Z$61)</f>
        <v/>
      </c>
      <c r="R102" s="931">
        <f>AVERAGEIF($G$12:$G$61, $B102,AA$12:AA$61)</f>
        <v/>
      </c>
      <c r="S102" s="540">
        <f>AVERAGEIF($G$12:$G$61, $B102,AB$12:AB$61)</f>
        <v/>
      </c>
      <c r="Z102" s="2058" t="n"/>
    </row>
    <row r="103" ht="16" customHeight="1" thickBot="1">
      <c r="B103" s="1347" t="inlineStr">
        <is>
          <t>Totals</t>
        </is>
      </c>
      <c r="C103" s="813">
        <f>SUM(C84:C102)</f>
        <v/>
      </c>
      <c r="D103" s="814">
        <f>SUM(D84:D102)</f>
        <v/>
      </c>
      <c r="E103" s="814">
        <f>SUM(E84:E102)</f>
        <v/>
      </c>
      <c r="F103" s="814">
        <f>SUM(F84:F102)</f>
        <v/>
      </c>
      <c r="G103" s="814">
        <f>SUM(G84:G102)</f>
        <v/>
      </c>
      <c r="H103" s="814">
        <f>SUM(H84:H102)</f>
        <v/>
      </c>
      <c r="I103" s="814">
        <f>SUM(I84:I102)</f>
        <v/>
      </c>
      <c r="J103" s="814">
        <f>SUM(J84:J102)</f>
        <v/>
      </c>
      <c r="K103" s="814">
        <f>SUM(K84:K102)</f>
        <v/>
      </c>
      <c r="L103" s="815">
        <f>-H103/G103</f>
        <v/>
      </c>
      <c r="M103" s="815">
        <f>-I103/G103</f>
        <v/>
      </c>
      <c r="N103" s="816">
        <f>-I103/E103</f>
        <v/>
      </c>
      <c r="O103" s="817">
        <f>+X62</f>
        <v/>
      </c>
      <c r="P103" s="817">
        <f>+Y62</f>
        <v/>
      </c>
      <c r="Q103" s="817">
        <f>+Z62</f>
        <v/>
      </c>
      <c r="R103" s="817">
        <f>+AA62</f>
        <v/>
      </c>
      <c r="S103" s="818">
        <f>+AB62</f>
        <v/>
      </c>
      <c r="Z103" s="2058" t="n"/>
    </row>
    <row r="104">
      <c r="D104" s="460" t="n"/>
    </row>
    <row r="105">
      <c r="D105" s="460" t="n"/>
    </row>
    <row r="106">
      <c r="D106" s="460" t="n"/>
    </row>
  </sheetData>
  <mergeCells count="1">
    <mergeCell ref="B65:S75"/>
  </mergeCells>
  <hyperlinks>
    <hyperlink ref="K1" location="'X2  Index'!A1" display="Return to index"/>
  </hyperlinks>
  <printOptions horizontalCentered="1"/>
  <pageMargins left="0.2" right="0.2" top="0.5" bottom="0.5" header="0.3" footer="0.3"/>
  <pageSetup orientation="landscape" scale="41"/>
  <headerFooter>
    <oddHeader>&amp;RPerformed by West Fork Advisory Services, LLC&amp;LPerformed for Enter Lender</oddHeader>
    <oddFooter>&amp;L&amp;F&amp;CRestricted and Confidential&amp;R&amp;A</oddFooter>
    <evenHeader/>
    <evenFooter/>
    <firstHeader/>
    <firstFooter/>
  </headerFooter>
  <rowBreaks count="1" manualBreakCount="1">
    <brk id="63" min="0" max="27" man="1"/>
  </rowBreaks>
</worksheet>
</file>

<file path=xl/worksheets/sheet33.xml><?xml version="1.0" encoding="utf-8"?>
<worksheet xmlns="http://schemas.openxmlformats.org/spreadsheetml/2006/main">
  <sheetPr codeName="Sheet30">
    <outlinePr summaryBelow="1" summaryRight="1"/>
    <pageSetUpPr/>
  </sheetPr>
  <dimension ref="A1:BB287"/>
  <sheetViews>
    <sheetView showGridLines="0" view="pageBreakPreview" zoomScale="70" zoomScaleNormal="100" zoomScaleSheetLayoutView="70" workbookViewId="0">
      <selection activeCell="N58" sqref="N58"/>
    </sheetView>
  </sheetViews>
  <sheetFormatPr baseColWidth="10" defaultColWidth="9.33203125" defaultRowHeight="15"/>
  <cols>
    <col width="4" customWidth="1" min="1" max="1"/>
    <col width="10.33203125" customWidth="1" min="2" max="2"/>
    <col width="16.5" customWidth="1" min="3" max="3"/>
    <col width="14.33203125" bestFit="1" customWidth="1" min="4" max="5"/>
    <col width="14.33203125" customWidth="1" min="6" max="6"/>
    <col width="14.33203125" bestFit="1" customWidth="1" min="7" max="7"/>
    <col width="13.33203125" customWidth="1" min="8" max="8"/>
    <col width="12.6640625" customWidth="1" min="9" max="9"/>
    <col width="13.5" customWidth="1" min="10" max="10"/>
    <col width="12" customWidth="1" min="11" max="15"/>
    <col width="11.33203125" bestFit="1" customWidth="1" min="16" max="17"/>
    <col width="12.33203125" bestFit="1" customWidth="1" min="18" max="18"/>
    <col width="10.5" bestFit="1" customWidth="1" min="19" max="19"/>
    <col width="10" bestFit="1" customWidth="1" min="20" max="20"/>
    <col width="11.33203125" customWidth="1" min="23" max="23"/>
    <col width="10.33203125" customWidth="1" min="26" max="26"/>
    <col width="9.6640625" customWidth="1" min="27" max="27"/>
    <col width="11.5" customWidth="1" min="28" max="29"/>
    <col width="12.5" customWidth="1" min="30" max="30"/>
    <col width="12.6640625" customWidth="1" min="31" max="31"/>
    <col width="11.33203125" bestFit="1" customWidth="1" min="32" max="34"/>
    <col width="10" customWidth="1" min="36" max="36"/>
    <col width="10.6640625" bestFit="1" customWidth="1" min="40" max="40"/>
    <col width="10.6640625" customWidth="1" min="41" max="45"/>
    <col width="9.5" bestFit="1" customWidth="1" min="46" max="46"/>
    <col width="6.5" bestFit="1" customWidth="1" min="52" max="52"/>
  </cols>
  <sheetData>
    <row r="1">
      <c r="A1" s="200">
        <f>+'X1  ReportCoverPage'!D9</f>
        <v/>
      </c>
      <c r="B1" s="1072" t="n"/>
      <c r="G1" s="2058" t="n"/>
      <c r="I1" s="1857" t="inlineStr">
        <is>
          <t>Return to index</t>
        </is>
      </c>
      <c r="P1" s="1503" t="n"/>
      <c r="AC1" s="2058" t="n"/>
    </row>
    <row r="2">
      <c r="A2" s="1142">
        <f>'X2  Index'!A3</f>
        <v/>
      </c>
      <c r="B2" s="1072" t="n"/>
      <c r="G2" s="2058" t="n"/>
      <c r="I2" s="1857" t="n"/>
      <c r="P2" s="461" t="n"/>
      <c r="AC2" s="2058" t="n"/>
    </row>
    <row r="3">
      <c r="A3" s="353" t="n"/>
      <c r="B3" s="353" t="inlineStr">
        <is>
          <t>Static Pool Test - [Inpatient _____________]</t>
        </is>
      </c>
      <c r="G3" s="2058" t="n"/>
      <c r="H3" s="1068" t="n"/>
      <c r="P3" s="461" t="n"/>
      <c r="AC3" s="2058" t="n"/>
    </row>
    <row r="4">
      <c r="B4" t="inlineStr">
        <is>
          <t>Date of Test</t>
        </is>
      </c>
      <c r="D4" s="2736" t="inlineStr">
        <is>
          <t>XX/XX/1X</t>
        </is>
      </c>
      <c r="P4" s="461" t="n"/>
      <c r="AC4" s="2058" t="n"/>
    </row>
    <row r="5">
      <c r="F5" s="1127" t="n"/>
      <c r="P5" s="1504" t="n"/>
      <c r="W5" s="458" t="n"/>
      <c r="AC5" s="2058" t="n"/>
    </row>
    <row r="6" ht="16" customHeight="1" thickBot="1">
      <c r="J6" s="2058" t="n"/>
      <c r="BB6" s="2058" t="inlineStr">
        <is>
          <t>Use #s</t>
        </is>
      </c>
    </row>
    <row r="7" customFormat="1" s="355">
      <c r="B7" s="2739" t="inlineStr">
        <is>
          <t>FACILITY/ LOCATION</t>
        </is>
      </c>
      <c r="C7" s="916" t="n"/>
      <c r="D7" s="916" t="n"/>
      <c r="E7" s="916" t="n"/>
      <c r="F7" s="916" t="inlineStr">
        <is>
          <t>PAYOR</t>
        </is>
      </c>
      <c r="G7" s="916" t="n"/>
      <c r="H7" s="916" t="n"/>
      <c r="I7" s="916" t="inlineStr">
        <is>
          <t>Amount</t>
        </is>
      </c>
      <c r="J7" s="916" t="inlineStr">
        <is>
          <t>Notes on</t>
        </is>
      </c>
      <c r="K7" s="916" t="n"/>
      <c r="L7" s="916" t="n"/>
      <c r="M7" s="916" t="n"/>
      <c r="N7" s="916" t="n"/>
      <c r="O7" s="916" t="inlineStr">
        <is>
          <t>&gt;MEMO&lt;</t>
        </is>
      </c>
      <c r="P7" s="916" t="n"/>
      <c r="Q7" s="916" t="n"/>
      <c r="R7" s="916" t="inlineStr">
        <is>
          <t>1st</t>
        </is>
      </c>
      <c r="S7" s="916" t="inlineStr">
        <is>
          <t>DATE 1st</t>
        </is>
      </c>
      <c r="T7" s="916" t="n"/>
      <c r="U7" s="916" t="n"/>
      <c r="V7" s="916" t="inlineStr">
        <is>
          <t>2nd</t>
        </is>
      </c>
      <c r="W7" s="916" t="inlineStr">
        <is>
          <t>DATE 2nd</t>
        </is>
      </c>
      <c r="X7" s="916" t="n"/>
      <c r="Y7" s="916" t="n"/>
      <c r="Z7" s="916" t="inlineStr">
        <is>
          <t>3rd</t>
        </is>
      </c>
      <c r="AA7" s="916" t="inlineStr">
        <is>
          <t>DATE 3rd</t>
        </is>
      </c>
      <c r="AB7" s="916" t="inlineStr">
        <is>
          <t>TOTAL</t>
        </is>
      </c>
      <c r="AC7" s="916" t="inlineStr">
        <is>
          <t>$ REMIT</t>
        </is>
      </c>
      <c r="AD7" s="916" t="n"/>
      <c r="AE7" s="916" t="n"/>
      <c r="AF7" s="916" t="inlineStr">
        <is>
          <t>Length</t>
        </is>
      </c>
      <c r="AG7" s="808" t="inlineStr">
        <is>
          <t>1st Pmt</t>
        </is>
      </c>
      <c r="AH7" s="916" t="inlineStr">
        <is>
          <t>2nd Pmt</t>
        </is>
      </c>
      <c r="AI7" s="916" t="inlineStr">
        <is>
          <t>3rd Pmt</t>
        </is>
      </c>
      <c r="AJ7" s="916" t="inlineStr">
        <is>
          <t>Total</t>
        </is>
      </c>
      <c r="AK7" s="916" t="inlineStr">
        <is>
          <t>REIMB %</t>
        </is>
      </c>
      <c r="AL7" s="917" t="n"/>
      <c r="AM7" s="790" t="inlineStr">
        <is>
          <t>LAG TO</t>
        </is>
      </c>
      <c r="AN7" s="790" t="inlineStr">
        <is>
          <t>LAG TO</t>
        </is>
      </c>
      <c r="AO7" s="790" t="inlineStr">
        <is>
          <t>LAG TO</t>
        </is>
      </c>
      <c r="AP7" s="790" t="inlineStr">
        <is>
          <t>COMBINED</t>
        </is>
      </c>
      <c r="AQ7" s="790" t="inlineStr">
        <is>
          <t>LAST</t>
        </is>
      </c>
      <c r="AR7" s="790" t="inlineStr">
        <is>
          <t>ELIG</t>
        </is>
      </c>
      <c r="AS7" s="790" t="inlineStr">
        <is>
          <t>WGTD AVG</t>
        </is>
      </c>
      <c r="AT7" s="790" t="n"/>
      <c r="AU7" s="790" t="inlineStr">
        <is>
          <t>1st</t>
        </is>
      </c>
      <c r="AV7" s="790" t="inlineStr">
        <is>
          <t>2nd</t>
        </is>
      </c>
      <c r="AW7" s="790" t="inlineStr">
        <is>
          <t>3rd</t>
        </is>
      </c>
      <c r="AX7" s="790" t="inlineStr">
        <is>
          <t>COLLECT</t>
        </is>
      </c>
      <c r="AY7" s="790" t="inlineStr">
        <is>
          <t>AVG</t>
        </is>
      </c>
      <c r="AZ7" s="790" t="inlineStr">
        <is>
          <t>TOTAL</t>
        </is>
      </c>
      <c r="BA7" s="791" t="inlineStr">
        <is>
          <t>OVERALL</t>
        </is>
      </c>
      <c r="BB7" s="819" t="n"/>
    </row>
    <row r="8" customFormat="1" s="355">
      <c r="B8" s="2740" t="n"/>
      <c r="C8" s="793" t="inlineStr">
        <is>
          <t>CLAIM</t>
        </is>
      </c>
      <c r="D8" s="793" t="inlineStr">
        <is>
          <t>BEG</t>
        </is>
      </c>
      <c r="E8" s="793" t="inlineStr">
        <is>
          <t>END</t>
        </is>
      </c>
      <c r="F8" s="793" t="inlineStr">
        <is>
          <t>PER</t>
        </is>
      </c>
      <c r="G8" s="793" t="inlineStr">
        <is>
          <t>FINANCIAL</t>
        </is>
      </c>
      <c r="H8" s="793" t="inlineStr">
        <is>
          <t>BILLING</t>
        </is>
      </c>
      <c r="I8" s="793" t="inlineStr">
        <is>
          <t>Per</t>
        </is>
      </c>
      <c r="J8" s="793" t="inlineStr">
        <is>
          <t>Diff from Amt</t>
        </is>
      </c>
      <c r="K8" s="793" t="inlineStr">
        <is>
          <t>GROSS</t>
        </is>
      </c>
      <c r="L8" s="793" t="inlineStr">
        <is>
          <t>BILLING</t>
        </is>
      </c>
      <c r="M8" s="793" t="inlineStr">
        <is>
          <t>C/A</t>
        </is>
      </c>
      <c r="N8" s="793" t="inlineStr">
        <is>
          <t>NET</t>
        </is>
      </c>
      <c r="O8" s="793" t="inlineStr">
        <is>
          <t>$REMITTED</t>
        </is>
      </c>
      <c r="P8" s="793" t="inlineStr">
        <is>
          <t>1st</t>
        </is>
      </c>
      <c r="Q8" s="793" t="inlineStr">
        <is>
          <t>1st</t>
        </is>
      </c>
      <c r="R8" s="793" t="inlineStr">
        <is>
          <t>COLL</t>
        </is>
      </c>
      <c r="S8" s="793" t="inlineStr">
        <is>
          <t>COLLECT</t>
        </is>
      </c>
      <c r="T8" s="793" t="inlineStr">
        <is>
          <t>2nd</t>
        </is>
      </c>
      <c r="U8" s="793" t="inlineStr">
        <is>
          <t>2nd</t>
        </is>
      </c>
      <c r="V8" s="793" t="inlineStr">
        <is>
          <t>COLL</t>
        </is>
      </c>
      <c r="W8" s="793" t="inlineStr">
        <is>
          <t>COLLECT</t>
        </is>
      </c>
      <c r="X8" s="793" t="inlineStr">
        <is>
          <t>3rd</t>
        </is>
      </c>
      <c r="Y8" s="793" t="inlineStr">
        <is>
          <t>3rd</t>
        </is>
      </c>
      <c r="Z8" s="793" t="inlineStr">
        <is>
          <t>COLL</t>
        </is>
      </c>
      <c r="AA8" s="793" t="inlineStr">
        <is>
          <t>COLLECT</t>
        </is>
      </c>
      <c r="AB8" s="793" t="inlineStr">
        <is>
          <t>REMITTED</t>
        </is>
      </c>
      <c r="AC8" s="793" t="inlineStr">
        <is>
          <t>&lt; =</t>
        </is>
      </c>
      <c r="AD8" s="793" t="inlineStr">
        <is>
          <t>ADJ/CREDITS</t>
        </is>
      </c>
      <c r="AE8" s="793" t="inlineStr">
        <is>
          <t>RESIDUAL</t>
        </is>
      </c>
      <c r="AF8" s="793" t="inlineStr">
        <is>
          <t>of</t>
        </is>
      </c>
      <c r="AG8" s="810" t="inlineStr">
        <is>
          <t>REIMB</t>
        </is>
      </c>
      <c r="AH8" s="793" t="inlineStr">
        <is>
          <t>REIMB</t>
        </is>
      </c>
      <c r="AI8" s="793" t="inlineStr">
        <is>
          <t>REIMB</t>
        </is>
      </c>
      <c r="AJ8" s="793" t="inlineStr">
        <is>
          <t>REIMB</t>
        </is>
      </c>
      <c r="AK8" s="793" t="inlineStr">
        <is>
          <t>&lt;=</t>
        </is>
      </c>
      <c r="AL8" s="1050" t="inlineStr">
        <is>
          <t>BILLING</t>
        </is>
      </c>
      <c r="AM8" s="794" t="inlineStr">
        <is>
          <t>FIRST</t>
        </is>
      </c>
      <c r="AN8" s="794" t="inlineStr">
        <is>
          <t>SECOND</t>
        </is>
      </c>
      <c r="AO8" s="794" t="inlineStr">
        <is>
          <t>THIRD</t>
        </is>
      </c>
      <c r="AP8" s="794" t="inlineStr">
        <is>
          <t>COLLECT</t>
        </is>
      </c>
      <c r="AQ8" s="794" t="inlineStr">
        <is>
          <t>ELIG</t>
        </is>
      </c>
      <c r="AR8" s="794" t="inlineStr">
        <is>
          <t>COLLECT</t>
        </is>
      </c>
      <c r="AS8" s="794" t="inlineStr">
        <is>
          <t>DAYS</t>
        </is>
      </c>
      <c r="AT8" s="794" t="inlineStr">
        <is>
          <t>C/A</t>
        </is>
      </c>
      <c r="AU8" s="794" t="inlineStr">
        <is>
          <t>COLLECT</t>
        </is>
      </c>
      <c r="AV8" s="794" t="inlineStr">
        <is>
          <t>COLLECT</t>
        </is>
      </c>
      <c r="AW8" s="794" t="inlineStr">
        <is>
          <t>COLLECT</t>
        </is>
      </c>
      <c r="AX8" s="794" t="inlineStr">
        <is>
          <t>POST LAG</t>
        </is>
      </c>
      <c r="AY8" s="794" t="inlineStr">
        <is>
          <t>COLLECT</t>
        </is>
      </c>
      <c r="AZ8" s="794" t="inlineStr">
        <is>
          <t>LAG</t>
        </is>
      </c>
      <c r="BA8" s="795" t="inlineStr">
        <is>
          <t>TOTAL</t>
        </is>
      </c>
      <c r="BB8" s="820" t="inlineStr">
        <is>
          <t>General</t>
        </is>
      </c>
    </row>
    <row r="9" ht="16" customFormat="1" customHeight="1" s="355" thickBot="1">
      <c r="B9" s="2741" t="n"/>
      <c r="C9" s="918" t="inlineStr">
        <is>
          <t>#</t>
        </is>
      </c>
      <c r="D9" s="918" t="inlineStr">
        <is>
          <t>DOS</t>
        </is>
      </c>
      <c r="E9" s="918" t="inlineStr">
        <is>
          <t>DOS</t>
        </is>
      </c>
      <c r="F9" s="918" t="inlineStr">
        <is>
          <t>DATA/AGING</t>
        </is>
      </c>
      <c r="G9" s="918" t="inlineStr">
        <is>
          <t>CLASS</t>
        </is>
      </c>
      <c r="H9" s="918" t="inlineStr">
        <is>
          <t>DATE</t>
        </is>
      </c>
      <c r="I9" s="918" t="inlineStr">
        <is>
          <t>Data</t>
        </is>
      </c>
      <c r="J9" s="918" t="inlineStr">
        <is>
          <t>Per Data</t>
        </is>
      </c>
      <c r="K9" s="918" t="inlineStr">
        <is>
          <t>CLAIM $</t>
        </is>
      </c>
      <c r="L9" s="918" t="inlineStr">
        <is>
          <t>C/A</t>
        </is>
      </c>
      <c r="M9" s="918" t="inlineStr">
        <is>
          <t>Date</t>
        </is>
      </c>
      <c r="N9" s="918" t="inlineStr">
        <is>
          <t>CLAIM $</t>
        </is>
      </c>
      <c r="O9" s="918" t="inlineStr">
        <is>
          <t>SELF PAY</t>
        </is>
      </c>
      <c r="P9" s="918" t="inlineStr">
        <is>
          <t>PAYMENT</t>
        </is>
      </c>
      <c r="Q9" s="918" t="inlineStr">
        <is>
          <t>PAYOR</t>
        </is>
      </c>
      <c r="R9" s="918" t="inlineStr">
        <is>
          <t>DATE</t>
        </is>
      </c>
      <c r="S9" s="918" t="inlineStr">
        <is>
          <t>POSTED</t>
        </is>
      </c>
      <c r="T9" s="918" t="inlineStr">
        <is>
          <t>PAYMENT</t>
        </is>
      </c>
      <c r="U9" s="918" t="inlineStr">
        <is>
          <t>PAYOR</t>
        </is>
      </c>
      <c r="V9" s="918" t="inlineStr">
        <is>
          <t>DATE</t>
        </is>
      </c>
      <c r="W9" s="918" t="inlineStr">
        <is>
          <t>POSTED</t>
        </is>
      </c>
      <c r="X9" s="918" t="inlineStr">
        <is>
          <t>PAYMENT</t>
        </is>
      </c>
      <c r="Y9" s="918" t="inlineStr">
        <is>
          <t>PAYOR</t>
        </is>
      </c>
      <c r="Z9" s="918" t="inlineStr">
        <is>
          <t>DATE</t>
        </is>
      </c>
      <c r="AA9" s="918" t="inlineStr">
        <is>
          <t>POSTED</t>
        </is>
      </c>
      <c r="AB9" s="918" t="inlineStr">
        <is>
          <t>$</t>
        </is>
      </c>
      <c r="AC9" s="918" t="n">
        <v>180</v>
      </c>
      <c r="AD9" s="918" t="inlineStr">
        <is>
          <t>W/O</t>
        </is>
      </c>
      <c r="AE9" s="918" t="inlineStr">
        <is>
          <t>BALANCE</t>
        </is>
      </c>
      <c r="AF9" s="918" t="inlineStr">
        <is>
          <t>Stay</t>
        </is>
      </c>
      <c r="AG9" s="812" t="inlineStr">
        <is>
          <t>%</t>
        </is>
      </c>
      <c r="AH9" s="918" t="inlineStr">
        <is>
          <t>%</t>
        </is>
      </c>
      <c r="AI9" s="918" t="inlineStr">
        <is>
          <t>%</t>
        </is>
      </c>
      <c r="AJ9" s="918" t="inlineStr">
        <is>
          <t>%</t>
        </is>
      </c>
      <c r="AK9" s="918">
        <f>+AC9</f>
        <v/>
      </c>
      <c r="AL9" s="797" t="inlineStr">
        <is>
          <t>LAG</t>
        </is>
      </c>
      <c r="AM9" s="798" t="inlineStr">
        <is>
          <t>COLLECT</t>
        </is>
      </c>
      <c r="AN9" s="798" t="inlineStr">
        <is>
          <t>COLLECT</t>
        </is>
      </c>
      <c r="AO9" s="798" t="inlineStr">
        <is>
          <t>COLLECT</t>
        </is>
      </c>
      <c r="AP9" s="798" t="inlineStr">
        <is>
          <t>LAG</t>
        </is>
      </c>
      <c r="AQ9" s="798" t="inlineStr">
        <is>
          <t>COLLECT</t>
        </is>
      </c>
      <c r="AR9" s="798" t="inlineStr">
        <is>
          <t>LAG</t>
        </is>
      </c>
      <c r="AS9" s="798" t="inlineStr">
        <is>
          <t>TO PAY</t>
        </is>
      </c>
      <c r="AT9" s="798" t="inlineStr">
        <is>
          <t>LAG</t>
        </is>
      </c>
      <c r="AU9" s="798" t="inlineStr">
        <is>
          <t>POST LAG</t>
        </is>
      </c>
      <c r="AV9" s="798" t="inlineStr">
        <is>
          <t>POST LAG</t>
        </is>
      </c>
      <c r="AW9" s="798" t="inlineStr">
        <is>
          <t>POST LAG</t>
        </is>
      </c>
      <c r="AX9" s="798" t="inlineStr">
        <is>
          <t>ELIG</t>
        </is>
      </c>
      <c r="AY9" s="798" t="inlineStr">
        <is>
          <t>POST LAG</t>
        </is>
      </c>
      <c r="AZ9" s="798" t="inlineStr">
        <is>
          <t>ELIG</t>
        </is>
      </c>
      <c r="BA9" s="799" t="inlineStr">
        <is>
          <t>LAG</t>
        </is>
      </c>
      <c r="BB9" s="821" t="inlineStr">
        <is>
          <t>Notes</t>
        </is>
      </c>
    </row>
    <row r="10">
      <c r="A10" t="n">
        <v>1</v>
      </c>
      <c r="B10" s="533" t="n"/>
      <c r="C10" s="545" t="n"/>
      <c r="D10" s="2738" t="n"/>
      <c r="E10" s="2738" t="n"/>
      <c r="F10" s="534" t="n"/>
      <c r="G10" s="534" t="n"/>
      <c r="H10" s="2738" t="n"/>
      <c r="I10" s="546" t="n"/>
      <c r="J10" s="435" t="n"/>
      <c r="K10" s="546" t="n"/>
      <c r="L10" s="546" t="n"/>
      <c r="M10" s="2738" t="n"/>
      <c r="N10" s="546">
        <f>+K10+L10</f>
        <v/>
      </c>
      <c r="O10" s="546" t="n">
        <v>0</v>
      </c>
      <c r="P10" s="546" t="n">
        <v>0</v>
      </c>
      <c r="Q10" s="562" t="inlineStr">
        <is>
          <t>N/A</t>
        </is>
      </c>
      <c r="R10" s="2738" t="inlineStr">
        <is>
          <t>N/A</t>
        </is>
      </c>
      <c r="S10" s="2738" t="inlineStr">
        <is>
          <t>N/A</t>
        </is>
      </c>
      <c r="T10" s="546" t="n">
        <v>0</v>
      </c>
      <c r="U10" s="2738" t="inlineStr">
        <is>
          <t>N/A</t>
        </is>
      </c>
      <c r="V10" s="2738" t="inlineStr">
        <is>
          <t>N/A</t>
        </is>
      </c>
      <c r="W10" s="2738" t="inlineStr">
        <is>
          <t>N/A</t>
        </is>
      </c>
      <c r="X10" s="546" t="n">
        <v>0</v>
      </c>
      <c r="Y10" s="2738" t="inlineStr">
        <is>
          <t>N/A</t>
        </is>
      </c>
      <c r="Z10" s="2738" t="inlineStr">
        <is>
          <t>N/A</t>
        </is>
      </c>
      <c r="AA10" s="2738" t="inlineStr">
        <is>
          <t>N/A</t>
        </is>
      </c>
      <c r="AB10" s="546">
        <f>+P10+T10+X10</f>
        <v/>
      </c>
      <c r="AC10" s="713">
        <f>IF(AQ10&lt;1,0,IF(AQ10=1,+P10,IF(AQ10=2,+P10+T10,+P10+T10+X10)))</f>
        <v/>
      </c>
      <c r="AD10" s="713" t="n"/>
      <c r="AE10" s="713">
        <f>+N10+AB10+AD10</f>
        <v/>
      </c>
      <c r="AF10" s="452">
        <f>+E10-D10</f>
        <v/>
      </c>
      <c r="AG10" s="714">
        <f>-P10/N10</f>
        <v/>
      </c>
      <c r="AH10" s="715">
        <f>-T10/N10</f>
        <v/>
      </c>
      <c r="AI10" s="715">
        <f>-X10/N10</f>
        <v/>
      </c>
      <c r="AJ10" s="715">
        <f>SUM(AG10:AI10)</f>
        <v/>
      </c>
      <c r="AK10" s="716">
        <f>-AC10/N10</f>
        <v/>
      </c>
      <c r="AL10" s="1052">
        <f>H10-E10</f>
        <v/>
      </c>
      <c r="AM10" s="717">
        <f>IF(R10="N/A","N/A",+R10-H10)</f>
        <v/>
      </c>
      <c r="AN10" s="717">
        <f>IF(V10="N/A","N/A",+V10-H10)</f>
        <v/>
      </c>
      <c r="AO10" s="717">
        <f>IF(Z10="N/A","N/A",+Z10-H10)</f>
        <v/>
      </c>
      <c r="AP10" s="718">
        <f>IF(AM10="N/A","N/A",MAX(AM10:AO10))</f>
        <v/>
      </c>
      <c r="AQ10" s="718">
        <f>IF(R10="","",IF(AM10="N/A",0,IF((AL10+AM10&gt;AC$9),-1,IF(AN10="N/A",1,IF((AL10+AN10&gt;AC$9),1,IF(AO10="N/A",2,IF((AL10+AO10&gt;AC$9),2,3)))))))</f>
        <v/>
      </c>
      <c r="AR10" s="718">
        <f>IF(AQ10&lt;1,"N/A",IF(AQ10=1,AM10,IF(AQ10=2,AN10,AO10)))</f>
        <v/>
      </c>
      <c r="AS10" s="718">
        <f>IF(AG10=0,"N/A",IF(AH10=0,(+AG10*AM10)/AJ10,IF(AI10=0,(+AG10*AM10+AH10*AN10)/AJ10,(+AG10*AM10+AH10*AN10+AI10*AO10)/AJ10)))</f>
        <v/>
      </c>
      <c r="AT10" s="718">
        <f>IF(M10="N/A","N/A",M10-H10)</f>
        <v/>
      </c>
      <c r="AU10" s="718">
        <f>IF(R10="N/A","N/A",+S10-R10)</f>
        <v/>
      </c>
      <c r="AV10" s="718">
        <f>IF(V10="N/A","N/A",+W10-V10)</f>
        <v/>
      </c>
      <c r="AW10" s="718">
        <f>IF(Z10="N/A","N/A",+AA10-Z10)</f>
        <v/>
      </c>
      <c r="AX10" s="718">
        <f>IF(AQ10&lt;1,"N/A",IF(AQ10=1,AU10,IF(AQ10=2,AV10,AW10)))</f>
        <v/>
      </c>
      <c r="AY10" s="718">
        <f>IF(AU10="N/A","N/A",AVERAGE(AU10:AW10))</f>
        <v/>
      </c>
      <c r="AZ10" s="718">
        <f>IF(AQ10&lt;1,"N/A",+AL10+AR10+AX10)</f>
        <v/>
      </c>
      <c r="BA10" s="719">
        <f>IF(AQ10&lt;1,"N/A",MAX(AZ10, SUM(AL10+AP10+AY10)))</f>
        <v/>
      </c>
      <c r="BB10" s="550" t="n"/>
    </row>
    <row r="11">
      <c r="A11" t="n">
        <v>2</v>
      </c>
      <c r="B11" s="533" t="n"/>
      <c r="C11" s="545" t="n"/>
      <c r="D11" s="2738" t="n"/>
      <c r="E11" s="2738" t="n"/>
      <c r="F11" s="534" t="n"/>
      <c r="G11" s="534" t="n"/>
      <c r="H11" s="2738" t="n"/>
      <c r="I11" s="546" t="n"/>
      <c r="J11" s="435" t="n"/>
      <c r="K11" s="546" t="n"/>
      <c r="L11" s="546" t="n"/>
      <c r="M11" s="2738" t="n"/>
      <c r="N11" s="546">
        <f>+K11+L11</f>
        <v/>
      </c>
      <c r="O11" s="546" t="n">
        <v>0</v>
      </c>
      <c r="P11" s="546" t="n">
        <v>0</v>
      </c>
      <c r="Q11" s="547" t="inlineStr">
        <is>
          <t>N/A</t>
        </is>
      </c>
      <c r="R11" s="2738" t="inlineStr">
        <is>
          <t>N/A</t>
        </is>
      </c>
      <c r="S11" s="2738" t="inlineStr">
        <is>
          <t>N/A</t>
        </is>
      </c>
      <c r="T11" s="546" t="n">
        <v>0</v>
      </c>
      <c r="U11" s="547" t="inlineStr">
        <is>
          <t>N/A</t>
        </is>
      </c>
      <c r="V11" s="2738" t="inlineStr">
        <is>
          <t>N/A</t>
        </is>
      </c>
      <c r="W11" s="2738" t="inlineStr">
        <is>
          <t>N/A</t>
        </is>
      </c>
      <c r="X11" s="546" t="n">
        <v>0</v>
      </c>
      <c r="Y11" s="463" t="inlineStr">
        <is>
          <t>N/A</t>
        </is>
      </c>
      <c r="Z11" s="2738" t="inlineStr">
        <is>
          <t>N/A</t>
        </is>
      </c>
      <c r="AA11" s="2738" t="inlineStr">
        <is>
          <t>N/A</t>
        </is>
      </c>
      <c r="AB11" s="546">
        <f>+P11+T11+X11</f>
        <v/>
      </c>
      <c r="AC11" s="713">
        <f>IF(AQ11&lt;1,0,IF(AQ11=1,+P11,IF(AQ11=2,+P11+T11,+P11+T11+X11)))</f>
        <v/>
      </c>
      <c r="AD11" s="713" t="n"/>
      <c r="AE11" s="713">
        <f>+N11+AB11+AD11</f>
        <v/>
      </c>
      <c r="AF11" s="452">
        <f>+E11-D11</f>
        <v/>
      </c>
      <c r="AG11" s="714">
        <f>-P11/N11</f>
        <v/>
      </c>
      <c r="AH11" s="715">
        <f>-T11/N11</f>
        <v/>
      </c>
      <c r="AI11" s="715">
        <f>-X11/N11</f>
        <v/>
      </c>
      <c r="AJ11" s="715">
        <f>SUM(AG11:AI11)</f>
        <v/>
      </c>
      <c r="AK11" s="715">
        <f>-AC11/N11</f>
        <v/>
      </c>
      <c r="AL11" s="1052">
        <f>H11-E11</f>
        <v/>
      </c>
      <c r="AM11" s="718">
        <f>IF(R11="N/A","N/A",+R11-H11)</f>
        <v/>
      </c>
      <c r="AN11" s="718">
        <f>IF(V11="N/A","N/A",+V11-H11)</f>
        <v/>
      </c>
      <c r="AO11" s="718">
        <f>IF(Z11="N/A","N/A",+Z11-H11)</f>
        <v/>
      </c>
      <c r="AP11" s="718">
        <f>IF(AM11="N/A","N/A",MAX(AM11:AO11))</f>
        <v/>
      </c>
      <c r="AQ11" s="718">
        <f>IF(R11="","",IF(AM11="N/A",0,IF((AL11+AM11&gt;AC$9),-1,IF(AN11="N/A",1,IF((AL11+AN11&gt;AC$9),1,IF(AO11="N/A",2,IF((AL11+AO11&gt;AC$9),2,3)))))))</f>
        <v/>
      </c>
      <c r="AR11" s="718">
        <f>IF(AQ11&lt;1,"N/A",IF(AQ11=1,AM11,IF(AQ11=2,AN11,AO11)))</f>
        <v/>
      </c>
      <c r="AS11" s="718">
        <f>IF(AG11=0,"N/A",IF(AH11=0,(+AG11*AM11)/AJ11,IF(AI11=0,(+AG11*AM11+AH11*AN11)/AJ11,(+AG11*AM11+AH11*AN11+AI11*AO11)/AJ11)))</f>
        <v/>
      </c>
      <c r="AT11" s="718">
        <f>IF(M11="N/A","N/A",M11-H11)</f>
        <v/>
      </c>
      <c r="AU11" s="718">
        <f>IF(R11="N/A","N/A",+S11-R11)</f>
        <v/>
      </c>
      <c r="AV11" s="718">
        <f>IF(V11="N/A","N/A",+W11-V11)</f>
        <v/>
      </c>
      <c r="AW11" s="718">
        <f>IF(Z11="N/A","N/A",+AA11-Z11)</f>
        <v/>
      </c>
      <c r="AX11" s="718">
        <f>IF(AQ11&lt;1,"N/A",IF(AQ11=1,AU11,IF(AQ11=2,AV11,AW11)))</f>
        <v/>
      </c>
      <c r="AY11" s="718">
        <f>IF(AU11="N/A","N/A",AVERAGE(AU11:AW11))</f>
        <v/>
      </c>
      <c r="AZ11" s="718">
        <f>IF(AQ11&lt;1,"N/A",+AL11+AR11+AX11)</f>
        <v/>
      </c>
      <c r="BA11" s="719">
        <f>IF(AQ11&lt;1,"N/A",MAX(AZ11, SUM(AL11+AP11+AY11)))</f>
        <v/>
      </c>
      <c r="BB11" s="550" t="n"/>
    </row>
    <row r="12">
      <c r="A12" t="n">
        <v>3</v>
      </c>
      <c r="B12" s="533" t="n"/>
      <c r="C12" s="545" t="n"/>
      <c r="D12" s="2738" t="n"/>
      <c r="E12" s="2738" t="n"/>
      <c r="F12" s="534" t="n"/>
      <c r="G12" s="534" t="n"/>
      <c r="H12" s="2738" t="n"/>
      <c r="I12" s="546" t="n"/>
      <c r="J12" s="435" t="n"/>
      <c r="K12" s="546" t="n"/>
      <c r="L12" s="546" t="n"/>
      <c r="M12" s="2738" t="n"/>
      <c r="N12" s="546">
        <f>+K12+L12</f>
        <v/>
      </c>
      <c r="O12" s="546" t="n">
        <v>0</v>
      </c>
      <c r="P12" s="546" t="n">
        <v>0</v>
      </c>
      <c r="Q12" s="562" t="inlineStr">
        <is>
          <t>N/A</t>
        </is>
      </c>
      <c r="R12" s="2738" t="inlineStr">
        <is>
          <t>N/A</t>
        </is>
      </c>
      <c r="S12" s="2738" t="inlineStr">
        <is>
          <t>N/A</t>
        </is>
      </c>
      <c r="T12" s="546" t="n">
        <v>0</v>
      </c>
      <c r="U12" s="562" t="inlineStr">
        <is>
          <t>N/A</t>
        </is>
      </c>
      <c r="V12" s="2738" t="inlineStr">
        <is>
          <t>N/A</t>
        </is>
      </c>
      <c r="W12" s="2738" t="inlineStr">
        <is>
          <t>N/A</t>
        </is>
      </c>
      <c r="X12" s="546" t="n">
        <v>0</v>
      </c>
      <c r="Y12" s="463" t="inlineStr">
        <is>
          <t>N/A</t>
        </is>
      </c>
      <c r="Z12" s="2738" t="inlineStr">
        <is>
          <t>N/A</t>
        </is>
      </c>
      <c r="AA12" s="2738" t="inlineStr">
        <is>
          <t>N/A</t>
        </is>
      </c>
      <c r="AB12" s="546">
        <f>+P12+T12+X12</f>
        <v/>
      </c>
      <c r="AC12" s="713">
        <f>IF(AQ12&lt;1,0,IF(AQ12=1,+P12,IF(AQ12=2,+P12+T12,+P12+T12+X12)))</f>
        <v/>
      </c>
      <c r="AD12" s="713" t="n"/>
      <c r="AE12" s="713">
        <f>+N12+AB12+AD12</f>
        <v/>
      </c>
      <c r="AF12" s="452">
        <f>+E12-D12</f>
        <v/>
      </c>
      <c r="AG12" s="714">
        <f>-P12/N12</f>
        <v/>
      </c>
      <c r="AH12" s="715">
        <f>-T12/N12</f>
        <v/>
      </c>
      <c r="AI12" s="715">
        <f>-X12/N12</f>
        <v/>
      </c>
      <c r="AJ12" s="715">
        <f>SUM(AG12:AI12)</f>
        <v/>
      </c>
      <c r="AK12" s="715">
        <f>-AC12/N12</f>
        <v/>
      </c>
      <c r="AL12" s="1052">
        <f>H12-E12</f>
        <v/>
      </c>
      <c r="AM12" s="718">
        <f>IF(R12="N/A","N/A",+R12-H12)</f>
        <v/>
      </c>
      <c r="AN12" s="718">
        <f>IF(V12="N/A","N/A",+V12-H12)</f>
        <v/>
      </c>
      <c r="AO12" s="718">
        <f>IF(Z12="N/A","N/A",+Z12-H12)</f>
        <v/>
      </c>
      <c r="AP12" s="718">
        <f>IF(AM12="N/A","N/A",MAX(AM12:AO12))</f>
        <v/>
      </c>
      <c r="AQ12" s="718">
        <f>IF(R12="","",IF(AM12="N/A",0,IF((AL12+AM12&gt;AC$9),-1,IF(AN12="N/A",1,IF((AL12+AN12&gt;AC$9),1,IF(AO12="N/A",2,IF((AL12+AO12&gt;AC$9),2,3)))))))</f>
        <v/>
      </c>
      <c r="AR12" s="718">
        <f>IF(AQ12&lt;1,"N/A",IF(AQ12=1,AM12,IF(AQ12=2,AN12,AO12)))</f>
        <v/>
      </c>
      <c r="AS12" s="718">
        <f>IF(AG12=0,"N/A",IF(AH12=0,(+AG12*AM12)/AJ12,IF(AI12=0,(+AG12*AM12+AH12*AN12)/AJ12,(+AG12*AM12+AH12*AN12+AI12*AO12)/AJ12)))</f>
        <v/>
      </c>
      <c r="AT12" s="718">
        <f>IF(M12="N/A","N/A",M12-H12)</f>
        <v/>
      </c>
      <c r="AU12" s="718">
        <f>IF(R12="N/A","N/A",+S12-R12)</f>
        <v/>
      </c>
      <c r="AV12" s="718">
        <f>IF(V12="N/A","N/A",+W12-V12)</f>
        <v/>
      </c>
      <c r="AW12" s="718">
        <f>IF(Z12="N/A","N/A",+AA12-Z12)</f>
        <v/>
      </c>
      <c r="AX12" s="718">
        <f>IF(AQ12&lt;1,"N/A",IF(AQ12=1,AU12,IF(AQ12=2,AV12,AW12)))</f>
        <v/>
      </c>
      <c r="AY12" s="718">
        <f>IF(AU12="N/A","N/A",AVERAGE(AU12:AW12))</f>
        <v/>
      </c>
      <c r="AZ12" s="718">
        <f>IF(AQ12&lt;1,"N/A",+AL12+AR12+AX12)</f>
        <v/>
      </c>
      <c r="BA12" s="719">
        <f>IF(AQ12&lt;1,"N/A",MAX(AZ12, SUM(AL12+AP12+AY12)))</f>
        <v/>
      </c>
      <c r="BB12" s="550" t="n"/>
    </row>
    <row r="13">
      <c r="A13" t="n">
        <v>4</v>
      </c>
      <c r="B13" s="533" t="n"/>
      <c r="C13" s="545" t="n"/>
      <c r="D13" s="2738" t="n"/>
      <c r="E13" s="2738" t="n"/>
      <c r="F13" s="534" t="n"/>
      <c r="G13" s="534" t="n"/>
      <c r="H13" s="2738" t="n"/>
      <c r="I13" s="546" t="n"/>
      <c r="J13" s="435" t="n"/>
      <c r="K13" s="546" t="n"/>
      <c r="L13" s="546" t="n"/>
      <c r="M13" s="2738" t="n"/>
      <c r="N13" s="546">
        <f>+K13+L13</f>
        <v/>
      </c>
      <c r="O13" s="546" t="n">
        <v>0</v>
      </c>
      <c r="P13" s="546" t="n">
        <v>0</v>
      </c>
      <c r="Q13" s="562" t="inlineStr">
        <is>
          <t>N/A</t>
        </is>
      </c>
      <c r="R13" s="2738" t="inlineStr">
        <is>
          <t>N/A</t>
        </is>
      </c>
      <c r="S13" s="2738" t="inlineStr">
        <is>
          <t>N/A</t>
        </is>
      </c>
      <c r="T13" s="546" t="n">
        <v>0</v>
      </c>
      <c r="U13" s="562" t="inlineStr">
        <is>
          <t>N/A</t>
        </is>
      </c>
      <c r="V13" s="2738" t="inlineStr">
        <is>
          <t>N/A</t>
        </is>
      </c>
      <c r="W13" s="2738" t="inlineStr">
        <is>
          <t>N/A</t>
        </is>
      </c>
      <c r="X13" s="546" t="n">
        <v>0</v>
      </c>
      <c r="Y13" s="822" t="inlineStr">
        <is>
          <t>N/A</t>
        </is>
      </c>
      <c r="Z13" s="2738" t="inlineStr">
        <is>
          <t>N/A</t>
        </is>
      </c>
      <c r="AA13" s="2738" t="inlineStr">
        <is>
          <t>N/A</t>
        </is>
      </c>
      <c r="AB13" s="546">
        <f>+P13+T13+X13</f>
        <v/>
      </c>
      <c r="AC13" s="713">
        <f>IF(AQ13&lt;1,0,IF(AQ13=1,+P13,IF(AQ13=2,+P13+T13,+P13+T13+X13)))</f>
        <v/>
      </c>
      <c r="AD13" s="713" t="n"/>
      <c r="AE13" s="713">
        <f>+N13+AB13+AD13</f>
        <v/>
      </c>
      <c r="AF13" s="452">
        <f>+E13-D13</f>
        <v/>
      </c>
      <c r="AG13" s="714">
        <f>-P13/N13</f>
        <v/>
      </c>
      <c r="AH13" s="715">
        <f>-T13/N13</f>
        <v/>
      </c>
      <c r="AI13" s="715">
        <f>-X13/N13</f>
        <v/>
      </c>
      <c r="AJ13" s="715">
        <f>SUM(AG13:AI13)</f>
        <v/>
      </c>
      <c r="AK13" s="715">
        <f>-AC13/N13</f>
        <v/>
      </c>
      <c r="AL13" s="1052">
        <f>H13-E13</f>
        <v/>
      </c>
      <c r="AM13" s="718">
        <f>IF(R13="N/A","N/A",+R13-H13)</f>
        <v/>
      </c>
      <c r="AN13" s="718">
        <f>IF(V13="N/A","N/A",+V13-H13)</f>
        <v/>
      </c>
      <c r="AO13" s="718">
        <f>IF(Z13="N/A","N/A",+Z13-H13)</f>
        <v/>
      </c>
      <c r="AP13" s="718">
        <f>IF(AM13="N/A","N/A",MAX(AM13:AO13))</f>
        <v/>
      </c>
      <c r="AQ13" s="718">
        <f>IF(R13="","",IF(AM13="N/A",0,IF((AL13+AM13&gt;AC$9),-1,IF(AN13="N/A",1,IF((AL13+AN13&gt;AC$9),1,IF(AO13="N/A",2,IF((AL13+AO13&gt;AC$9),2,3)))))))</f>
        <v/>
      </c>
      <c r="AR13" s="718">
        <f>IF(AQ13&lt;1,"N/A",IF(AQ13=1,AM13,IF(AQ13=2,AN13,AO13)))</f>
        <v/>
      </c>
      <c r="AS13" s="718">
        <f>IF(AG13=0,"N/A",IF(AH13=0,(+AG13*AM13)/AJ13,IF(AI13=0,(+AG13*AM13+AH13*AN13)/AJ13,(+AG13*AM13+AH13*AN13+AI13*AO13)/AJ13)))</f>
        <v/>
      </c>
      <c r="AT13" s="718">
        <f>IF(M13="N/A","N/A",M13-H13)</f>
        <v/>
      </c>
      <c r="AU13" s="718">
        <f>IF(R13="N/A","N/A",+S13-R13)</f>
        <v/>
      </c>
      <c r="AV13" s="718">
        <f>IF(V13="N/A","N/A",+W13-V13)</f>
        <v/>
      </c>
      <c r="AW13" s="718">
        <f>IF(Z13="N/A","N/A",+AA13-Z13)</f>
        <v/>
      </c>
      <c r="AX13" s="718">
        <f>IF(AQ13&lt;1,"N/A",IF(AQ13=1,AU13,IF(AQ13=2,AV13,AW13)))</f>
        <v/>
      </c>
      <c r="AY13" s="718">
        <f>IF(AU13="N/A","N/A",AVERAGE(AU13:AW13))</f>
        <v/>
      </c>
      <c r="AZ13" s="718">
        <f>IF(AQ13&lt;1,"N/A",+AL13+AR13+AX13)</f>
        <v/>
      </c>
      <c r="BA13" s="719">
        <f>IF(AQ13&lt;1,"N/A",MAX(AZ13, SUM(AL13+AP13+AY13)))</f>
        <v/>
      </c>
      <c r="BB13" s="550" t="n"/>
    </row>
    <row r="14">
      <c r="A14" t="n">
        <v>5</v>
      </c>
      <c r="B14" s="533" t="n"/>
      <c r="C14" s="545" t="n"/>
      <c r="D14" s="2738" t="n"/>
      <c r="E14" s="2738" t="n"/>
      <c r="F14" s="534" t="n"/>
      <c r="G14" s="534" t="n"/>
      <c r="H14" s="2738" t="n"/>
      <c r="I14" s="546" t="n"/>
      <c r="J14" s="435" t="n"/>
      <c r="K14" s="546" t="n"/>
      <c r="L14" s="546" t="n"/>
      <c r="M14" s="2738" t="n"/>
      <c r="N14" s="546">
        <f>+K14+L14</f>
        <v/>
      </c>
      <c r="O14" s="546" t="n">
        <v>0</v>
      </c>
      <c r="P14" s="546" t="n">
        <v>0</v>
      </c>
      <c r="Q14" s="562" t="inlineStr">
        <is>
          <t>N/A</t>
        </is>
      </c>
      <c r="R14" s="2738" t="inlineStr">
        <is>
          <t>N/A</t>
        </is>
      </c>
      <c r="S14" s="2738" t="inlineStr">
        <is>
          <t>N/A</t>
        </is>
      </c>
      <c r="T14" s="546" t="n">
        <v>0</v>
      </c>
      <c r="U14" s="562" t="inlineStr">
        <is>
          <t>N/A</t>
        </is>
      </c>
      <c r="V14" s="2738" t="inlineStr">
        <is>
          <t>N/A</t>
        </is>
      </c>
      <c r="W14" s="2738" t="inlineStr">
        <is>
          <t>N/A</t>
        </is>
      </c>
      <c r="X14" s="546" t="n">
        <v>0</v>
      </c>
      <c r="Y14" s="822" t="inlineStr">
        <is>
          <t>N/A</t>
        </is>
      </c>
      <c r="Z14" s="2738" t="inlineStr">
        <is>
          <t>N/A</t>
        </is>
      </c>
      <c r="AA14" s="2738" t="inlineStr">
        <is>
          <t>N/A</t>
        </is>
      </c>
      <c r="AB14" s="546">
        <f>+P14+T14+X14</f>
        <v/>
      </c>
      <c r="AC14" s="713">
        <f>IF(AQ14&lt;1,0,IF(AQ14=1,+P14,IF(AQ14=2,+P14+T14,+P14+T14+X14)))</f>
        <v/>
      </c>
      <c r="AD14" s="713" t="n"/>
      <c r="AE14" s="713">
        <f>+N14+AB14+AD14</f>
        <v/>
      </c>
      <c r="AF14" s="452">
        <f>+E14-D14</f>
        <v/>
      </c>
      <c r="AG14" s="714">
        <f>-P14/N14</f>
        <v/>
      </c>
      <c r="AH14" s="715">
        <f>-T14/N14</f>
        <v/>
      </c>
      <c r="AI14" s="715">
        <f>-X14/N14</f>
        <v/>
      </c>
      <c r="AJ14" s="715">
        <f>SUM(AG14:AI14)</f>
        <v/>
      </c>
      <c r="AK14" s="715">
        <f>-AC14/N14</f>
        <v/>
      </c>
      <c r="AL14" s="1052">
        <f>H14-E14</f>
        <v/>
      </c>
      <c r="AM14" s="718">
        <f>IF(R14="N/A","N/A",+R14-H14)</f>
        <v/>
      </c>
      <c r="AN14" s="718">
        <f>IF(V14="N/A","N/A",+V14-H14)</f>
        <v/>
      </c>
      <c r="AO14" s="718">
        <f>IF(Z14="N/A","N/A",+Z14-H14)</f>
        <v/>
      </c>
      <c r="AP14" s="718">
        <f>IF(AM14="N/A","N/A",MAX(AM14:AO14))</f>
        <v/>
      </c>
      <c r="AQ14" s="718">
        <f>IF(R14="","",IF(AM14="N/A",0,IF((AL14+AM14&gt;AC$9),-1,IF(AN14="N/A",1,IF((AL14+AN14&gt;AC$9),1,IF(AO14="N/A",2,IF((AL14+AO14&gt;AC$9),2,3)))))))</f>
        <v/>
      </c>
      <c r="AR14" s="718">
        <f>IF(AQ14&lt;1,"N/A",IF(AQ14=1,AM14,IF(AQ14=2,AN14,AO14)))</f>
        <v/>
      </c>
      <c r="AS14" s="718">
        <f>IF(AG14=0,"N/A",IF(AH14=0,(+AG14*AM14)/AJ14,IF(AI14=0,(+AG14*AM14+AH14*AN14)/AJ14,(+AG14*AM14+AH14*AN14+AI14*AO14)/AJ14)))</f>
        <v/>
      </c>
      <c r="AT14" s="718">
        <f>IF(M14="N/A","N/A",M14-H14)</f>
        <v/>
      </c>
      <c r="AU14" s="718">
        <f>IF(R14="N/A","N/A",+S14-R14)</f>
        <v/>
      </c>
      <c r="AV14" s="718">
        <f>IF(V14="N/A","N/A",+W14-V14)</f>
        <v/>
      </c>
      <c r="AW14" s="718">
        <f>IF(Z14="N/A","N/A",+AA14-Z14)</f>
        <v/>
      </c>
      <c r="AX14" s="718">
        <f>IF(AQ14&lt;1,"N/A",IF(AQ14=1,AU14,IF(AQ14=2,AV14,AW14)))</f>
        <v/>
      </c>
      <c r="AY14" s="718">
        <f>IF(AU14="N/A","N/A",AVERAGE(AU14:AW14))</f>
        <v/>
      </c>
      <c r="AZ14" s="718">
        <f>IF(AQ14&lt;1,"N/A",+AL14+AR14+AX14)</f>
        <v/>
      </c>
      <c r="BA14" s="719">
        <f>IF(AQ14&lt;1,"N/A",MAX(AZ14, SUM(AL14+AP14+AY14)))</f>
        <v/>
      </c>
      <c r="BB14" s="550" t="n"/>
    </row>
    <row r="15">
      <c r="A15" t="n">
        <v>6</v>
      </c>
      <c r="B15" s="533" t="n"/>
      <c r="C15" s="545" t="n"/>
      <c r="D15" s="2738" t="n"/>
      <c r="E15" s="2738" t="n"/>
      <c r="F15" s="534" t="n"/>
      <c r="G15" s="534" t="n"/>
      <c r="H15" s="2738" t="n"/>
      <c r="I15" s="546" t="n"/>
      <c r="J15" s="435" t="n"/>
      <c r="K15" s="546" t="n"/>
      <c r="L15" s="546" t="n"/>
      <c r="M15" s="2738" t="n"/>
      <c r="N15" s="546">
        <f>+K15+L15</f>
        <v/>
      </c>
      <c r="O15" s="546" t="n">
        <v>0</v>
      </c>
      <c r="P15" s="546" t="n">
        <v>0</v>
      </c>
      <c r="Q15" s="562" t="inlineStr">
        <is>
          <t>N/A</t>
        </is>
      </c>
      <c r="R15" s="2738" t="inlineStr">
        <is>
          <t>N/A</t>
        </is>
      </c>
      <c r="S15" s="2738" t="inlineStr">
        <is>
          <t>N/A</t>
        </is>
      </c>
      <c r="T15" s="546" t="n">
        <v>0</v>
      </c>
      <c r="U15" s="562" t="inlineStr">
        <is>
          <t>N/A</t>
        </is>
      </c>
      <c r="V15" s="2738" t="inlineStr">
        <is>
          <t>N/A</t>
        </is>
      </c>
      <c r="W15" s="2738" t="inlineStr">
        <is>
          <t>N/A</t>
        </is>
      </c>
      <c r="X15" s="546" t="n">
        <v>0</v>
      </c>
      <c r="Y15" s="822" t="inlineStr">
        <is>
          <t>N/A</t>
        </is>
      </c>
      <c r="Z15" s="2738" t="inlineStr">
        <is>
          <t>N/A</t>
        </is>
      </c>
      <c r="AA15" s="2738" t="inlineStr">
        <is>
          <t>N/A</t>
        </is>
      </c>
      <c r="AB15" s="546">
        <f>+P15+T15+X15</f>
        <v/>
      </c>
      <c r="AC15" s="713">
        <f>IF(AQ15&lt;1,0,IF(AQ15=1,+P15,IF(AQ15=2,+P15+T15,+P15+T15+X15)))</f>
        <v/>
      </c>
      <c r="AD15" s="713" t="n"/>
      <c r="AE15" s="713">
        <f>+N15+AB15+AD15</f>
        <v/>
      </c>
      <c r="AF15" s="452">
        <f>+E15-D15</f>
        <v/>
      </c>
      <c r="AG15" s="714">
        <f>-P15/N15</f>
        <v/>
      </c>
      <c r="AH15" s="715">
        <f>-T15/N15</f>
        <v/>
      </c>
      <c r="AI15" s="715">
        <f>-X15/N15</f>
        <v/>
      </c>
      <c r="AJ15" s="715">
        <f>SUM(AG15:AI15)</f>
        <v/>
      </c>
      <c r="AK15" s="715">
        <f>-AC15/N15</f>
        <v/>
      </c>
      <c r="AL15" s="1052">
        <f>H15-E15</f>
        <v/>
      </c>
      <c r="AM15" s="718">
        <f>IF(R15="N/A","N/A",+R15-H15)</f>
        <v/>
      </c>
      <c r="AN15" s="718">
        <f>IF(V15="N/A","N/A",+V15-H15)</f>
        <v/>
      </c>
      <c r="AO15" s="718">
        <f>IF(Z15="N/A","N/A",+Z15-H15)</f>
        <v/>
      </c>
      <c r="AP15" s="718">
        <f>IF(AM15="N/A","N/A",MAX(AM15:AO15))</f>
        <v/>
      </c>
      <c r="AQ15" s="718">
        <f>IF(R15="","",IF(AM15="N/A",0,IF((AL15+AM15&gt;AC$9),-1,IF(AN15="N/A",1,IF((AL15+AN15&gt;AC$9),1,IF(AO15="N/A",2,IF((AL15+AO15&gt;AC$9),2,3)))))))</f>
        <v/>
      </c>
      <c r="AR15" s="718">
        <f>IF(AQ15&lt;1,"N/A",IF(AQ15=1,AM15,IF(AQ15=2,AN15,AO15)))</f>
        <v/>
      </c>
      <c r="AS15" s="718">
        <f>IF(AG15=0,"N/A",IF(AH15=0,(+AG15*AM15)/AJ15,IF(AI15=0,(+AG15*AM15+AH15*AN15)/AJ15,(+AG15*AM15+AH15*AN15+AI15*AO15)/AJ15)))</f>
        <v/>
      </c>
      <c r="AT15" s="718">
        <f>IF(M15="N/A","N/A",M15-H15)</f>
        <v/>
      </c>
      <c r="AU15" s="718">
        <f>IF(R15="N/A","N/A",+S15-R15)</f>
        <v/>
      </c>
      <c r="AV15" s="718">
        <f>IF(V15="N/A","N/A",+W15-V15)</f>
        <v/>
      </c>
      <c r="AW15" s="718">
        <f>IF(Z15="N/A","N/A",+AA15-Z15)</f>
        <v/>
      </c>
      <c r="AX15" s="718">
        <f>IF(AQ15&lt;1,"N/A",IF(AQ15=1,AU15,IF(AQ15=2,AV15,AW15)))</f>
        <v/>
      </c>
      <c r="AY15" s="718">
        <f>IF(AU15="N/A","N/A",AVERAGE(AU15:AW15))</f>
        <v/>
      </c>
      <c r="AZ15" s="718">
        <f>IF(AQ15&lt;1,"N/A",+AL15+AR15+AX15)</f>
        <v/>
      </c>
      <c r="BA15" s="719">
        <f>IF(AQ15&lt;1,"N/A",MAX(AZ15, SUM(AL15+AP15+AY15)))</f>
        <v/>
      </c>
      <c r="BB15" s="550" t="n"/>
    </row>
    <row r="16">
      <c r="A16" t="n">
        <v>7</v>
      </c>
      <c r="B16" s="533" t="n"/>
      <c r="C16" s="545" t="n"/>
      <c r="D16" s="2738" t="n"/>
      <c r="E16" s="2738" t="n"/>
      <c r="F16" s="534" t="n"/>
      <c r="G16" s="534" t="n"/>
      <c r="H16" s="2738" t="n"/>
      <c r="I16" s="546" t="n"/>
      <c r="J16" s="435" t="n"/>
      <c r="K16" s="546" t="n"/>
      <c r="L16" s="546" t="n"/>
      <c r="M16" s="2738" t="n"/>
      <c r="N16" s="546">
        <f>+K16+L16</f>
        <v/>
      </c>
      <c r="O16" s="546" t="n">
        <v>0</v>
      </c>
      <c r="P16" s="546" t="n">
        <v>0</v>
      </c>
      <c r="Q16" s="562" t="inlineStr">
        <is>
          <t>N/A</t>
        </is>
      </c>
      <c r="R16" s="2738" t="inlineStr">
        <is>
          <t>N/A</t>
        </is>
      </c>
      <c r="S16" s="2738" t="inlineStr">
        <is>
          <t>N/A</t>
        </is>
      </c>
      <c r="T16" s="546" t="n">
        <v>0</v>
      </c>
      <c r="U16" s="562" t="inlineStr">
        <is>
          <t>N/A</t>
        </is>
      </c>
      <c r="V16" s="2738" t="inlineStr">
        <is>
          <t>N/A</t>
        </is>
      </c>
      <c r="W16" s="2738" t="inlineStr">
        <is>
          <t>N/A</t>
        </is>
      </c>
      <c r="X16" s="546" t="n">
        <v>0</v>
      </c>
      <c r="Y16" s="822" t="inlineStr">
        <is>
          <t>N/A</t>
        </is>
      </c>
      <c r="Z16" s="2738" t="inlineStr">
        <is>
          <t>N/A</t>
        </is>
      </c>
      <c r="AA16" s="2738" t="inlineStr">
        <is>
          <t>N/A</t>
        </is>
      </c>
      <c r="AB16" s="546">
        <f>+P16+T16+X16</f>
        <v/>
      </c>
      <c r="AC16" s="713">
        <f>IF(AQ16&lt;1,0,IF(AQ16=1,+P16,IF(AQ16=2,+P16+T16,+P16+T16+X16)))</f>
        <v/>
      </c>
      <c r="AD16" s="713" t="n"/>
      <c r="AE16" s="713">
        <f>+N16+AB16+AD16</f>
        <v/>
      </c>
      <c r="AF16" s="452">
        <f>+E16-D16</f>
        <v/>
      </c>
      <c r="AG16" s="714">
        <f>-P16/N16</f>
        <v/>
      </c>
      <c r="AH16" s="715">
        <f>-T16/N16</f>
        <v/>
      </c>
      <c r="AI16" s="715">
        <f>-X16/N16</f>
        <v/>
      </c>
      <c r="AJ16" s="715">
        <f>SUM(AG16:AI16)</f>
        <v/>
      </c>
      <c r="AK16" s="715">
        <f>-AC16/N16</f>
        <v/>
      </c>
      <c r="AL16" s="1052">
        <f>H16-E16</f>
        <v/>
      </c>
      <c r="AM16" s="718">
        <f>IF(R16="N/A","N/A",+R16-H16)</f>
        <v/>
      </c>
      <c r="AN16" s="718">
        <f>IF(V16="N/A","N/A",+V16-H16)</f>
        <v/>
      </c>
      <c r="AO16" s="718">
        <f>IF(Z16="N/A","N/A",+Z16-H16)</f>
        <v/>
      </c>
      <c r="AP16" s="718">
        <f>IF(AM16="N/A","N/A",MAX(AM16:AO16))</f>
        <v/>
      </c>
      <c r="AQ16" s="718">
        <f>IF(R16="","",IF(AM16="N/A",0,IF((AL16+AM16&gt;AC$9),-1,IF(AN16="N/A",1,IF((AL16+AN16&gt;AC$9),1,IF(AO16="N/A",2,IF((AL16+AO16&gt;AC$9),2,3)))))))</f>
        <v/>
      </c>
      <c r="AR16" s="718">
        <f>IF(AQ16&lt;1,"N/A",IF(AQ16=1,AM16,IF(AQ16=2,AN16,AO16)))</f>
        <v/>
      </c>
      <c r="AS16" s="718">
        <f>IF(AG16=0,"N/A",IF(AH16=0,(+AG16*AM16)/AJ16,IF(AI16=0,(+AG16*AM16+AH16*AN16)/AJ16,(+AG16*AM16+AH16*AN16+AI16*AO16)/AJ16)))</f>
        <v/>
      </c>
      <c r="AT16" s="718">
        <f>IF(M16="N/A","N/A",M16-H16)</f>
        <v/>
      </c>
      <c r="AU16" s="718">
        <f>IF(R16="N/A","N/A",+S16-R16)</f>
        <v/>
      </c>
      <c r="AV16" s="718">
        <f>IF(V16="N/A","N/A",+W16-V16)</f>
        <v/>
      </c>
      <c r="AW16" s="718">
        <f>IF(Z16="N/A","N/A",+AA16-Z16)</f>
        <v/>
      </c>
      <c r="AX16" s="718">
        <f>IF(AQ16&lt;1,"N/A",IF(AQ16=1,AU16,IF(AQ16=2,AV16,AW16)))</f>
        <v/>
      </c>
      <c r="AY16" s="718">
        <f>IF(AU16="N/A","N/A",AVERAGE(AU16:AW16))</f>
        <v/>
      </c>
      <c r="AZ16" s="718">
        <f>IF(AQ16&lt;1,"N/A",+AL16+AR16+AX16)</f>
        <v/>
      </c>
      <c r="BA16" s="719">
        <f>IF(AQ16&lt;1,"N/A",MAX(AZ16, SUM(AL16+AP16+AY16)))</f>
        <v/>
      </c>
      <c r="BB16" s="550" t="n"/>
    </row>
    <row r="17">
      <c r="A17" t="n">
        <v>8</v>
      </c>
      <c r="B17" s="533" t="n"/>
      <c r="C17" s="545" t="n"/>
      <c r="D17" s="2738" t="n"/>
      <c r="E17" s="2738" t="n"/>
      <c r="F17" s="534" t="n"/>
      <c r="G17" s="534" t="n"/>
      <c r="H17" s="2738" t="n"/>
      <c r="I17" s="546" t="n"/>
      <c r="J17" s="435" t="n"/>
      <c r="K17" s="546" t="n"/>
      <c r="L17" s="546" t="n"/>
      <c r="M17" s="2738" t="n"/>
      <c r="N17" s="546">
        <f>+K17+L17</f>
        <v/>
      </c>
      <c r="O17" s="546" t="n">
        <v>0</v>
      </c>
      <c r="P17" s="546" t="n">
        <v>0</v>
      </c>
      <c r="Q17" s="562" t="inlineStr">
        <is>
          <t>N/A</t>
        </is>
      </c>
      <c r="R17" s="2738" t="inlineStr">
        <is>
          <t>N/A</t>
        </is>
      </c>
      <c r="S17" s="2738" t="inlineStr">
        <is>
          <t>N/A</t>
        </is>
      </c>
      <c r="T17" s="546" t="n">
        <v>0</v>
      </c>
      <c r="U17" s="562" t="inlineStr">
        <is>
          <t>N/A</t>
        </is>
      </c>
      <c r="V17" s="2738" t="inlineStr">
        <is>
          <t>N/A</t>
        </is>
      </c>
      <c r="W17" s="2738" t="inlineStr">
        <is>
          <t>N/A</t>
        </is>
      </c>
      <c r="X17" s="546" t="n">
        <v>0</v>
      </c>
      <c r="Y17" s="822" t="inlineStr">
        <is>
          <t>N/A</t>
        </is>
      </c>
      <c r="Z17" s="2738" t="inlineStr">
        <is>
          <t>N/A</t>
        </is>
      </c>
      <c r="AA17" s="2738" t="inlineStr">
        <is>
          <t>N/A</t>
        </is>
      </c>
      <c r="AB17" s="546">
        <f>+P17+T17+X17</f>
        <v/>
      </c>
      <c r="AC17" s="713">
        <f>IF(AQ17&lt;1,0,IF(AQ17=1,+P17,IF(AQ17=2,+P17+T17,+P17+T17+X17)))</f>
        <v/>
      </c>
      <c r="AD17" s="713" t="n"/>
      <c r="AE17" s="713">
        <f>+N17+AB17+AD17</f>
        <v/>
      </c>
      <c r="AF17" s="452">
        <f>+E17-D17</f>
        <v/>
      </c>
      <c r="AG17" s="714">
        <f>-P17/N17</f>
        <v/>
      </c>
      <c r="AH17" s="715">
        <f>-T17/N17</f>
        <v/>
      </c>
      <c r="AI17" s="715">
        <f>-X17/N17</f>
        <v/>
      </c>
      <c r="AJ17" s="715">
        <f>SUM(AG17:AI17)</f>
        <v/>
      </c>
      <c r="AK17" s="715">
        <f>-AC17/N17</f>
        <v/>
      </c>
      <c r="AL17" s="1052">
        <f>H17-E17</f>
        <v/>
      </c>
      <c r="AM17" s="718">
        <f>IF(R17="N/A","N/A",+R17-H17)</f>
        <v/>
      </c>
      <c r="AN17" s="718">
        <f>IF(V17="N/A","N/A",+V17-H17)</f>
        <v/>
      </c>
      <c r="AO17" s="718">
        <f>IF(Z17="N/A","N/A",+Z17-H17)</f>
        <v/>
      </c>
      <c r="AP17" s="718">
        <f>IF(AM17="N/A","N/A",MAX(AM17:AO17))</f>
        <v/>
      </c>
      <c r="AQ17" s="718">
        <f>IF(R17="","",IF(AM17="N/A",0,IF((AL17+AM17&gt;AC$9),-1,IF(AN17="N/A",1,IF((AL17+AN17&gt;AC$9),1,IF(AO17="N/A",2,IF((AL17+AO17&gt;AC$9),2,3)))))))</f>
        <v/>
      </c>
      <c r="AR17" s="718">
        <f>IF(AQ17&lt;1,"N/A",IF(AQ17=1,AM17,IF(AQ17=2,AN17,AO17)))</f>
        <v/>
      </c>
      <c r="AS17" s="718">
        <f>IF(AG17=0,"N/A",IF(AH17=0,(+AG17*AM17)/AJ17,IF(AI17=0,(+AG17*AM17+AH17*AN17)/AJ17,(+AG17*AM17+AH17*AN17+AI17*AO17)/AJ17)))</f>
        <v/>
      </c>
      <c r="AT17" s="718">
        <f>IF(M17="N/A","N/A",M17-H17)</f>
        <v/>
      </c>
      <c r="AU17" s="718">
        <f>IF(R17="N/A","N/A",+S17-R17)</f>
        <v/>
      </c>
      <c r="AV17" s="718">
        <f>IF(V17="N/A","N/A",+W17-V17)</f>
        <v/>
      </c>
      <c r="AW17" s="718">
        <f>IF(Z17="N/A","N/A",+AA17-Z17)</f>
        <v/>
      </c>
      <c r="AX17" s="718">
        <f>IF(AQ17&lt;1,"N/A",IF(AQ17=1,AU17,IF(AQ17=2,AV17,AW17)))</f>
        <v/>
      </c>
      <c r="AY17" s="718">
        <f>IF(AU17="N/A","N/A",AVERAGE(AU17:AW17))</f>
        <v/>
      </c>
      <c r="AZ17" s="718">
        <f>IF(AQ17&lt;1,"N/A",+AL17+AR17+AX17)</f>
        <v/>
      </c>
      <c r="BA17" s="719">
        <f>IF(AQ17&lt;1,"N/A",MAX(AZ17, SUM(AL17+AP17+AY17)))</f>
        <v/>
      </c>
      <c r="BB17" s="550" t="n"/>
    </row>
    <row r="18">
      <c r="A18" t="n">
        <v>9</v>
      </c>
      <c r="B18" s="533" t="n"/>
      <c r="C18" s="545" t="n"/>
      <c r="D18" s="2738" t="n"/>
      <c r="E18" s="2738" t="n"/>
      <c r="F18" s="534" t="n"/>
      <c r="G18" s="534" t="n"/>
      <c r="H18" s="2738" t="n"/>
      <c r="I18" s="546" t="n"/>
      <c r="J18" s="435" t="n"/>
      <c r="K18" s="546" t="n"/>
      <c r="L18" s="546" t="n"/>
      <c r="M18" s="2738" t="n"/>
      <c r="N18" s="546">
        <f>+K18+L18</f>
        <v/>
      </c>
      <c r="O18" s="546" t="n">
        <v>0</v>
      </c>
      <c r="P18" s="546" t="n">
        <v>0</v>
      </c>
      <c r="Q18" s="562" t="inlineStr">
        <is>
          <t>N/A</t>
        </is>
      </c>
      <c r="R18" s="2738" t="inlineStr">
        <is>
          <t>N/A</t>
        </is>
      </c>
      <c r="S18" s="2738" t="inlineStr">
        <is>
          <t>N/A</t>
        </is>
      </c>
      <c r="T18" s="546" t="n">
        <v>0</v>
      </c>
      <c r="U18" s="562" t="inlineStr">
        <is>
          <t>N/A</t>
        </is>
      </c>
      <c r="V18" s="2738" t="inlineStr">
        <is>
          <t>N/A</t>
        </is>
      </c>
      <c r="W18" s="2738" t="inlineStr">
        <is>
          <t>N/A</t>
        </is>
      </c>
      <c r="X18" s="546" t="n">
        <v>0</v>
      </c>
      <c r="Y18" s="822" t="inlineStr">
        <is>
          <t>N/A</t>
        </is>
      </c>
      <c r="Z18" s="2738" t="inlineStr">
        <is>
          <t>N/A</t>
        </is>
      </c>
      <c r="AA18" s="2738" t="inlineStr">
        <is>
          <t>N/A</t>
        </is>
      </c>
      <c r="AB18" s="546">
        <f>+P18+T18+X18</f>
        <v/>
      </c>
      <c r="AC18" s="713">
        <f>IF(AQ18&lt;1,0,IF(AQ18=1,+P18,IF(AQ18=2,+P18+T18,+P18+T18+X18)))</f>
        <v/>
      </c>
      <c r="AD18" s="713" t="n"/>
      <c r="AE18" s="713">
        <f>+N18+AB18+AD18</f>
        <v/>
      </c>
      <c r="AF18" s="452">
        <f>+E18-D18</f>
        <v/>
      </c>
      <c r="AG18" s="714">
        <f>-P18/N18</f>
        <v/>
      </c>
      <c r="AH18" s="715">
        <f>-T18/N18</f>
        <v/>
      </c>
      <c r="AI18" s="715">
        <f>-X18/N18</f>
        <v/>
      </c>
      <c r="AJ18" s="715">
        <f>SUM(AG18:AI18)</f>
        <v/>
      </c>
      <c r="AK18" s="715">
        <f>-AC18/N18</f>
        <v/>
      </c>
      <c r="AL18" s="1052">
        <f>H18-E18</f>
        <v/>
      </c>
      <c r="AM18" s="718">
        <f>IF(R18="N/A","N/A",+R18-H18)</f>
        <v/>
      </c>
      <c r="AN18" s="718">
        <f>IF(V18="N/A","N/A",+V18-H18)</f>
        <v/>
      </c>
      <c r="AO18" s="718">
        <f>IF(Z18="N/A","N/A",+Z18-H18)</f>
        <v/>
      </c>
      <c r="AP18" s="718">
        <f>IF(AM18="N/A","N/A",MAX(AM18:AO18))</f>
        <v/>
      </c>
      <c r="AQ18" s="718">
        <f>IF(R18="","",IF(AM18="N/A",0,IF((AL18+AM18&gt;AC$9),-1,IF(AN18="N/A",1,IF((AL18+AN18&gt;AC$9),1,IF(AO18="N/A",2,IF((AL18+AO18&gt;AC$9),2,3)))))))</f>
        <v/>
      </c>
      <c r="AR18" s="718">
        <f>IF(AQ18&lt;1,"N/A",IF(AQ18=1,AM18,IF(AQ18=2,AN18,AO18)))</f>
        <v/>
      </c>
      <c r="AS18" s="718">
        <f>IF(AG18=0,"N/A",IF(AH18=0,(+AG18*AM18)/AJ18,IF(AI18=0,(+AG18*AM18+AH18*AN18)/AJ18,(+AG18*AM18+AH18*AN18+AI18*AO18)/AJ18)))</f>
        <v/>
      </c>
      <c r="AT18" s="718">
        <f>IF(M18="N/A","N/A",M18-H18)</f>
        <v/>
      </c>
      <c r="AU18" s="718">
        <f>IF(R18="N/A","N/A",+S18-R18)</f>
        <v/>
      </c>
      <c r="AV18" s="718">
        <f>IF(V18="N/A","N/A",+W18-V18)</f>
        <v/>
      </c>
      <c r="AW18" s="718">
        <f>IF(Z18="N/A","N/A",+AA18-Z18)</f>
        <v/>
      </c>
      <c r="AX18" s="718">
        <f>IF(AQ18&lt;1,"N/A",IF(AQ18=1,AU18,IF(AQ18=2,AV18,AW18)))</f>
        <v/>
      </c>
      <c r="AY18" s="718">
        <f>IF(AU18="N/A","N/A",AVERAGE(AU18:AW18))</f>
        <v/>
      </c>
      <c r="AZ18" s="718">
        <f>IF(AQ18&lt;1,"N/A",+AL18+AR18+AX18)</f>
        <v/>
      </c>
      <c r="BA18" s="719">
        <f>IF(AQ18&lt;1,"N/A",MAX(AZ18, SUM(AL18+AP18+AY18)))</f>
        <v/>
      </c>
      <c r="BB18" s="550" t="n"/>
    </row>
    <row r="19">
      <c r="A19" t="n">
        <v>10</v>
      </c>
      <c r="B19" s="533" t="n"/>
      <c r="C19" s="545" t="n"/>
      <c r="D19" s="2738" t="n"/>
      <c r="E19" s="2738" t="n"/>
      <c r="F19" s="534" t="n"/>
      <c r="G19" s="534" t="n"/>
      <c r="H19" s="2738" t="n"/>
      <c r="I19" s="546" t="n"/>
      <c r="J19" s="435" t="n"/>
      <c r="K19" s="546" t="n"/>
      <c r="L19" s="546" t="n"/>
      <c r="M19" s="2738" t="n"/>
      <c r="N19" s="546">
        <f>+K19+L19</f>
        <v/>
      </c>
      <c r="O19" s="546" t="n">
        <v>0</v>
      </c>
      <c r="P19" s="546" t="n">
        <v>0</v>
      </c>
      <c r="Q19" s="562" t="inlineStr">
        <is>
          <t>N/A</t>
        </is>
      </c>
      <c r="R19" s="2738" t="inlineStr">
        <is>
          <t>N/A</t>
        </is>
      </c>
      <c r="S19" s="2738" t="inlineStr">
        <is>
          <t>N/A</t>
        </is>
      </c>
      <c r="T19" s="546" t="n">
        <v>0</v>
      </c>
      <c r="U19" s="562" t="inlineStr">
        <is>
          <t>N/A</t>
        </is>
      </c>
      <c r="V19" s="2738" t="inlineStr">
        <is>
          <t>N/A</t>
        </is>
      </c>
      <c r="W19" s="2738" t="inlineStr">
        <is>
          <t>N/A</t>
        </is>
      </c>
      <c r="X19" s="546" t="n">
        <v>0</v>
      </c>
      <c r="Y19" s="822" t="inlineStr">
        <is>
          <t>N/A</t>
        </is>
      </c>
      <c r="Z19" s="2738" t="inlineStr">
        <is>
          <t>N/A</t>
        </is>
      </c>
      <c r="AA19" s="2738" t="inlineStr">
        <is>
          <t>N/A</t>
        </is>
      </c>
      <c r="AB19" s="546">
        <f>+P19+T19+X19</f>
        <v/>
      </c>
      <c r="AC19" s="713">
        <f>IF(AQ19&lt;1,0,IF(AQ19=1,+P19,IF(AQ19=2,+P19+T19,+P19+T19+X19)))</f>
        <v/>
      </c>
      <c r="AD19" s="713" t="n"/>
      <c r="AE19" s="713">
        <f>+N19+AB19+AD19</f>
        <v/>
      </c>
      <c r="AF19" s="452">
        <f>+E19-D19</f>
        <v/>
      </c>
      <c r="AG19" s="714">
        <f>-P19/N19</f>
        <v/>
      </c>
      <c r="AH19" s="715">
        <f>-T19/N19</f>
        <v/>
      </c>
      <c r="AI19" s="715">
        <f>-X19/N19</f>
        <v/>
      </c>
      <c r="AJ19" s="715">
        <f>SUM(AG19:AI19)</f>
        <v/>
      </c>
      <c r="AK19" s="715">
        <f>-AC19/N19</f>
        <v/>
      </c>
      <c r="AL19" s="1052">
        <f>H19-E19</f>
        <v/>
      </c>
      <c r="AM19" s="718">
        <f>IF(R19="N/A","N/A",+R19-H19)</f>
        <v/>
      </c>
      <c r="AN19" s="718">
        <f>IF(V19="N/A","N/A",+V19-H19)</f>
        <v/>
      </c>
      <c r="AO19" s="718">
        <f>IF(Z19="N/A","N/A",+Z19-H19)</f>
        <v/>
      </c>
      <c r="AP19" s="718">
        <f>IF(AM19="N/A","N/A",MAX(AM19:AO19))</f>
        <v/>
      </c>
      <c r="AQ19" s="718">
        <f>IF(R19="","",IF(AM19="N/A",0,IF((AL19+AM19&gt;AC$9),-1,IF(AN19="N/A",1,IF((AL19+AN19&gt;AC$9),1,IF(AO19="N/A",2,IF((AL19+AO19&gt;AC$9),2,3)))))))</f>
        <v/>
      </c>
      <c r="AR19" s="718">
        <f>IF(AQ19&lt;1,"N/A",IF(AQ19=1,AM19,IF(AQ19=2,AN19,AO19)))</f>
        <v/>
      </c>
      <c r="AS19" s="718">
        <f>IF(AG19=0,"N/A",IF(AH19=0,(+AG19*AM19)/AJ19,IF(AI19=0,(+AG19*AM19+AH19*AN19)/AJ19,(+AG19*AM19+AH19*AN19+AI19*AO19)/AJ19)))</f>
        <v/>
      </c>
      <c r="AT19" s="718">
        <f>IF(M19="N/A","N/A",M19-H19)</f>
        <v/>
      </c>
      <c r="AU19" s="718">
        <f>IF(R19="N/A","N/A",+S19-R19)</f>
        <v/>
      </c>
      <c r="AV19" s="718">
        <f>IF(V19="N/A","N/A",+W19-V19)</f>
        <v/>
      </c>
      <c r="AW19" s="718">
        <f>IF(Z19="N/A","N/A",+AA19-Z19)</f>
        <v/>
      </c>
      <c r="AX19" s="718">
        <f>IF(AQ19&lt;1,"N/A",IF(AQ19=1,AU19,IF(AQ19=2,AV19,AW19)))</f>
        <v/>
      </c>
      <c r="AY19" s="718">
        <f>IF(AU19="N/A","N/A",AVERAGE(AU19:AW19))</f>
        <v/>
      </c>
      <c r="AZ19" s="718">
        <f>IF(AQ19&lt;1,"N/A",+AL19+AR19+AX19)</f>
        <v/>
      </c>
      <c r="BA19" s="719">
        <f>IF(AQ19&lt;1,"N/A",MAX(AZ19, SUM(AL19+AP19+AY19)))</f>
        <v/>
      </c>
      <c r="BB19" s="550" t="n"/>
    </row>
    <row r="20">
      <c r="A20" t="n">
        <v>11</v>
      </c>
      <c r="B20" s="533" t="n"/>
      <c r="C20" s="545" t="n"/>
      <c r="D20" s="2738" t="n"/>
      <c r="E20" s="2738" t="n"/>
      <c r="F20" s="534" t="n"/>
      <c r="G20" s="534" t="n"/>
      <c r="H20" s="2738" t="n"/>
      <c r="I20" s="546" t="n"/>
      <c r="J20" s="435" t="n"/>
      <c r="K20" s="546" t="n"/>
      <c r="L20" s="546" t="n"/>
      <c r="M20" s="2738" t="n"/>
      <c r="N20" s="546">
        <f>+K20+L20</f>
        <v/>
      </c>
      <c r="O20" s="546" t="n">
        <v>0</v>
      </c>
      <c r="P20" s="546" t="n">
        <v>0</v>
      </c>
      <c r="Q20" s="562" t="inlineStr">
        <is>
          <t>N/A</t>
        </is>
      </c>
      <c r="R20" s="2738" t="inlineStr">
        <is>
          <t>N/A</t>
        </is>
      </c>
      <c r="S20" s="2738" t="inlineStr">
        <is>
          <t>N/A</t>
        </is>
      </c>
      <c r="T20" s="546" t="n">
        <v>0</v>
      </c>
      <c r="U20" s="562" t="inlineStr">
        <is>
          <t>N/A</t>
        </is>
      </c>
      <c r="V20" s="2738" t="inlineStr">
        <is>
          <t>N/A</t>
        </is>
      </c>
      <c r="W20" s="2738" t="inlineStr">
        <is>
          <t>N/A</t>
        </is>
      </c>
      <c r="X20" s="546" t="n">
        <v>0</v>
      </c>
      <c r="Y20" s="822" t="inlineStr">
        <is>
          <t>N/A</t>
        </is>
      </c>
      <c r="Z20" s="2738" t="inlineStr">
        <is>
          <t>N/A</t>
        </is>
      </c>
      <c r="AA20" s="2738" t="inlineStr">
        <is>
          <t>N/A</t>
        </is>
      </c>
      <c r="AB20" s="546">
        <f>+P20+T20+X20</f>
        <v/>
      </c>
      <c r="AC20" s="713">
        <f>IF(AQ20&lt;1,0,IF(AQ20=1,+P20,IF(AQ20=2,+P20+T20,+P20+T20+X20)))</f>
        <v/>
      </c>
      <c r="AD20" s="713" t="n"/>
      <c r="AE20" s="713">
        <f>+N20+AB20+AD20</f>
        <v/>
      </c>
      <c r="AF20" s="452">
        <f>+E20-D20</f>
        <v/>
      </c>
      <c r="AG20" s="714">
        <f>-P20/N20</f>
        <v/>
      </c>
      <c r="AH20" s="715">
        <f>-T20/N20</f>
        <v/>
      </c>
      <c r="AI20" s="715">
        <f>-X20/N20</f>
        <v/>
      </c>
      <c r="AJ20" s="715">
        <f>SUM(AG20:AI20)</f>
        <v/>
      </c>
      <c r="AK20" s="715">
        <f>-AC20/N20</f>
        <v/>
      </c>
      <c r="AL20" s="1052">
        <f>H20-E20</f>
        <v/>
      </c>
      <c r="AM20" s="718">
        <f>IF(R20="N/A","N/A",+R20-H20)</f>
        <v/>
      </c>
      <c r="AN20" s="718">
        <f>IF(V20="N/A","N/A",+V20-H20)</f>
        <v/>
      </c>
      <c r="AO20" s="718">
        <f>IF(Z20="N/A","N/A",+Z20-H20)</f>
        <v/>
      </c>
      <c r="AP20" s="718">
        <f>IF(AM20="N/A","N/A",MAX(AM20:AO20))</f>
        <v/>
      </c>
      <c r="AQ20" s="718">
        <f>IF(R20="","",IF(AM20="N/A",0,IF((AL20+AM20&gt;AC$9),-1,IF(AN20="N/A",1,IF((AL20+AN20&gt;AC$9),1,IF(AO20="N/A",2,IF((AL20+AO20&gt;AC$9),2,3)))))))</f>
        <v/>
      </c>
      <c r="AR20" s="718">
        <f>IF(AQ20&lt;1,"N/A",IF(AQ20=1,AM20,IF(AQ20=2,AN20,AO20)))</f>
        <v/>
      </c>
      <c r="AS20" s="718">
        <f>IF(AG20=0,"N/A",IF(AH20=0,(+AG20*AM20)/AJ20,IF(AI20=0,(+AG20*AM20+AH20*AN20)/AJ20,(+AG20*AM20+AH20*AN20+AI20*AO20)/AJ20)))</f>
        <v/>
      </c>
      <c r="AT20" s="718">
        <f>IF(M20="N/A","N/A",M20-H20)</f>
        <v/>
      </c>
      <c r="AU20" s="718">
        <f>IF(R20="N/A","N/A",+S20-R20)</f>
        <v/>
      </c>
      <c r="AV20" s="718">
        <f>IF(V20="N/A","N/A",+W20-V20)</f>
        <v/>
      </c>
      <c r="AW20" s="718">
        <f>IF(Z20="N/A","N/A",+AA20-Z20)</f>
        <v/>
      </c>
      <c r="AX20" s="718">
        <f>IF(AQ20&lt;1,"N/A",IF(AQ20=1,AU20,IF(AQ20=2,AV20,AW20)))</f>
        <v/>
      </c>
      <c r="AY20" s="718">
        <f>IF(AU20="N/A","N/A",AVERAGE(AU20:AW20))</f>
        <v/>
      </c>
      <c r="AZ20" s="718">
        <f>IF(AQ20&lt;1,"N/A",+AL20+AR20+AX20)</f>
        <v/>
      </c>
      <c r="BA20" s="719">
        <f>IF(AQ20&lt;1,"N/A",MAX(AZ20, SUM(AL20+AP20+AY20)))</f>
        <v/>
      </c>
      <c r="BB20" s="550" t="n"/>
    </row>
    <row r="21">
      <c r="A21" t="n">
        <v>12</v>
      </c>
      <c r="B21" s="533" t="n"/>
      <c r="C21" s="545" t="n"/>
      <c r="D21" s="2738" t="n"/>
      <c r="E21" s="2738" t="n"/>
      <c r="F21" s="534" t="n"/>
      <c r="G21" s="534" t="n"/>
      <c r="H21" s="2738" t="n"/>
      <c r="I21" s="546" t="n"/>
      <c r="J21" s="435" t="n"/>
      <c r="K21" s="546" t="n"/>
      <c r="L21" s="546" t="n"/>
      <c r="M21" s="2738" t="n"/>
      <c r="N21" s="546">
        <f>+K21+L21</f>
        <v/>
      </c>
      <c r="O21" s="546" t="n">
        <v>0</v>
      </c>
      <c r="P21" s="546" t="n">
        <v>0</v>
      </c>
      <c r="Q21" s="562" t="inlineStr">
        <is>
          <t>N/A</t>
        </is>
      </c>
      <c r="R21" s="2738" t="inlineStr">
        <is>
          <t>N/A</t>
        </is>
      </c>
      <c r="S21" s="2738" t="inlineStr">
        <is>
          <t>N/A</t>
        </is>
      </c>
      <c r="T21" s="546" t="n">
        <v>0</v>
      </c>
      <c r="U21" s="562" t="inlineStr">
        <is>
          <t>N/A</t>
        </is>
      </c>
      <c r="V21" s="2738" t="inlineStr">
        <is>
          <t>N/A</t>
        </is>
      </c>
      <c r="W21" s="2738" t="inlineStr">
        <is>
          <t>N/A</t>
        </is>
      </c>
      <c r="X21" s="546" t="n">
        <v>0</v>
      </c>
      <c r="Y21" s="822" t="inlineStr">
        <is>
          <t>N/A</t>
        </is>
      </c>
      <c r="Z21" s="2738" t="inlineStr">
        <is>
          <t>N/A</t>
        </is>
      </c>
      <c r="AA21" s="2738" t="inlineStr">
        <is>
          <t>N/A</t>
        </is>
      </c>
      <c r="AB21" s="546">
        <f>+P21+T21+X21</f>
        <v/>
      </c>
      <c r="AC21" s="713">
        <f>IF(AQ21&lt;1,0,IF(AQ21=1,+P21,IF(AQ21=2,+P21+T21,+P21+T21+X21)))</f>
        <v/>
      </c>
      <c r="AD21" s="713" t="n"/>
      <c r="AE21" s="713">
        <f>+N21+AB21+AD21</f>
        <v/>
      </c>
      <c r="AF21" s="452">
        <f>+E21-D21</f>
        <v/>
      </c>
      <c r="AG21" s="714">
        <f>-P21/N21</f>
        <v/>
      </c>
      <c r="AH21" s="715">
        <f>-T21/N21</f>
        <v/>
      </c>
      <c r="AI21" s="715">
        <f>-X21/N21</f>
        <v/>
      </c>
      <c r="AJ21" s="715">
        <f>SUM(AG21:AI21)</f>
        <v/>
      </c>
      <c r="AK21" s="715">
        <f>-AC21/N21</f>
        <v/>
      </c>
      <c r="AL21" s="1052">
        <f>H21-E21</f>
        <v/>
      </c>
      <c r="AM21" s="718">
        <f>IF(R21="N/A","N/A",+R21-H21)</f>
        <v/>
      </c>
      <c r="AN21" s="718">
        <f>IF(V21="N/A","N/A",+V21-H21)</f>
        <v/>
      </c>
      <c r="AO21" s="718">
        <f>IF(Z21="N/A","N/A",+Z21-H21)</f>
        <v/>
      </c>
      <c r="AP21" s="718">
        <f>IF(AM21="N/A","N/A",MAX(AM21:AO21))</f>
        <v/>
      </c>
      <c r="AQ21" s="718">
        <f>IF(R21="","",IF(AM21="N/A",0,IF((AL21+AM21&gt;AC$9),-1,IF(AN21="N/A",1,IF((AL21+AN21&gt;AC$9),1,IF(AO21="N/A",2,IF((AL21+AO21&gt;AC$9),2,3)))))))</f>
        <v/>
      </c>
      <c r="AR21" s="718">
        <f>IF(AQ21&lt;1,"N/A",IF(AQ21=1,AM21,IF(AQ21=2,AN21,AO21)))</f>
        <v/>
      </c>
      <c r="AS21" s="718">
        <f>IF(AG21=0,"N/A",IF(AH21=0,(+AG21*AM21)/AJ21,IF(AI21=0,(+AG21*AM21+AH21*AN21)/AJ21,(+AG21*AM21+AH21*AN21+AI21*AO21)/AJ21)))</f>
        <v/>
      </c>
      <c r="AT21" s="718">
        <f>IF(M21="N/A","N/A",M21-H21)</f>
        <v/>
      </c>
      <c r="AU21" s="718">
        <f>IF(R21="N/A","N/A",+S21-R21)</f>
        <v/>
      </c>
      <c r="AV21" s="718">
        <f>IF(V21="N/A","N/A",+W21-V21)</f>
        <v/>
      </c>
      <c r="AW21" s="718">
        <f>IF(Z21="N/A","N/A",+AA21-Z21)</f>
        <v/>
      </c>
      <c r="AX21" s="718">
        <f>IF(AQ21&lt;1,"N/A",IF(AQ21=1,AU21,IF(AQ21=2,AV21,AW21)))</f>
        <v/>
      </c>
      <c r="AY21" s="718">
        <f>IF(AU21="N/A","N/A",AVERAGE(AU21:AW21))</f>
        <v/>
      </c>
      <c r="AZ21" s="718">
        <f>IF(AQ21&lt;1,"N/A",+AL21+AR21+AX21)</f>
        <v/>
      </c>
      <c r="BA21" s="719">
        <f>IF(AQ21&lt;1,"N/A",MAX(AZ21, SUM(AL21+AP21+AY21)))</f>
        <v/>
      </c>
      <c r="BB21" s="550" t="n"/>
    </row>
    <row r="22">
      <c r="A22" t="n">
        <v>13</v>
      </c>
      <c r="B22" s="533" t="n"/>
      <c r="C22" s="545" t="n"/>
      <c r="D22" s="2738" t="n"/>
      <c r="E22" s="2738" t="n"/>
      <c r="F22" s="534" t="n"/>
      <c r="G22" s="534" t="n"/>
      <c r="H22" s="2738" t="n"/>
      <c r="I22" s="546" t="n"/>
      <c r="J22" s="435" t="n"/>
      <c r="K22" s="546" t="n"/>
      <c r="L22" s="546" t="n"/>
      <c r="M22" s="2738" t="n"/>
      <c r="N22" s="546">
        <f>+K22+L22</f>
        <v/>
      </c>
      <c r="O22" s="546" t="n">
        <v>0</v>
      </c>
      <c r="P22" s="546" t="n">
        <v>0</v>
      </c>
      <c r="Q22" s="562" t="inlineStr">
        <is>
          <t>N/A</t>
        </is>
      </c>
      <c r="R22" s="2738" t="inlineStr">
        <is>
          <t>N/A</t>
        </is>
      </c>
      <c r="S22" s="2738" t="inlineStr">
        <is>
          <t>N/A</t>
        </is>
      </c>
      <c r="T22" s="546" t="n">
        <v>0</v>
      </c>
      <c r="U22" s="562" t="inlineStr">
        <is>
          <t>N/A</t>
        </is>
      </c>
      <c r="V22" s="2738" t="inlineStr">
        <is>
          <t>N/A</t>
        </is>
      </c>
      <c r="W22" s="2738" t="inlineStr">
        <is>
          <t>N/A</t>
        </is>
      </c>
      <c r="X22" s="546" t="n">
        <v>0</v>
      </c>
      <c r="Y22" s="822" t="inlineStr">
        <is>
          <t>N/A</t>
        </is>
      </c>
      <c r="Z22" s="2738" t="inlineStr">
        <is>
          <t>N/A</t>
        </is>
      </c>
      <c r="AA22" s="2738" t="inlineStr">
        <is>
          <t>N/A</t>
        </is>
      </c>
      <c r="AB22" s="546">
        <f>+P22+T22+X22</f>
        <v/>
      </c>
      <c r="AC22" s="713">
        <f>IF(AQ22&lt;1,0,IF(AQ22=1,+P22,IF(AQ22=2,+P22+T22,+P22+T22+X22)))</f>
        <v/>
      </c>
      <c r="AD22" s="713" t="n"/>
      <c r="AE22" s="713">
        <f>+N22+AB22+AD22</f>
        <v/>
      </c>
      <c r="AF22" s="452">
        <f>+E22-D22</f>
        <v/>
      </c>
      <c r="AG22" s="714">
        <f>-P22/N22</f>
        <v/>
      </c>
      <c r="AH22" s="715">
        <f>-T22/N22</f>
        <v/>
      </c>
      <c r="AI22" s="715">
        <f>-X22/N22</f>
        <v/>
      </c>
      <c r="AJ22" s="715">
        <f>SUM(AG22:AI22)</f>
        <v/>
      </c>
      <c r="AK22" s="715">
        <f>-AC22/N22</f>
        <v/>
      </c>
      <c r="AL22" s="1052">
        <f>H22-E22</f>
        <v/>
      </c>
      <c r="AM22" s="718">
        <f>IF(R22="N/A","N/A",+R22-H22)</f>
        <v/>
      </c>
      <c r="AN22" s="718">
        <f>IF(V22="N/A","N/A",+V22-H22)</f>
        <v/>
      </c>
      <c r="AO22" s="718">
        <f>IF(Z22="N/A","N/A",+Z22-H22)</f>
        <v/>
      </c>
      <c r="AP22" s="718">
        <f>IF(AM22="N/A","N/A",MAX(AM22:AO22))</f>
        <v/>
      </c>
      <c r="AQ22" s="718">
        <f>IF(R22="","",IF(AM22="N/A",0,IF((AL22+AM22&gt;AC$9),-1,IF(AN22="N/A",1,IF((AL22+AN22&gt;AC$9),1,IF(AO22="N/A",2,IF((AL22+AO22&gt;AC$9),2,3)))))))</f>
        <v/>
      </c>
      <c r="AR22" s="718">
        <f>IF(AQ22&lt;1,"N/A",IF(AQ22=1,AM22,IF(AQ22=2,AN22,AO22)))</f>
        <v/>
      </c>
      <c r="AS22" s="718">
        <f>IF(AG22=0,"N/A",IF(AH22=0,(+AG22*AM22)/AJ22,IF(AI22=0,(+AG22*AM22+AH22*AN22)/AJ22,(+AG22*AM22+AH22*AN22+AI22*AO22)/AJ22)))</f>
        <v/>
      </c>
      <c r="AT22" s="718">
        <f>IF(M22="N/A","N/A",M22-H22)</f>
        <v/>
      </c>
      <c r="AU22" s="718">
        <f>IF(R22="N/A","N/A",+S22-R22)</f>
        <v/>
      </c>
      <c r="AV22" s="718">
        <f>IF(V22="N/A","N/A",+W22-V22)</f>
        <v/>
      </c>
      <c r="AW22" s="718">
        <f>IF(Z22="N/A","N/A",+AA22-Z22)</f>
        <v/>
      </c>
      <c r="AX22" s="718">
        <f>IF(AQ22&lt;1,"N/A",IF(AQ22=1,AU22,IF(AQ22=2,AV22,AW22)))</f>
        <v/>
      </c>
      <c r="AY22" s="718">
        <f>IF(AU22="N/A","N/A",AVERAGE(AU22:AW22))</f>
        <v/>
      </c>
      <c r="AZ22" s="718">
        <f>IF(AQ22&lt;1,"N/A",+AL22+AR22+AX22)</f>
        <v/>
      </c>
      <c r="BA22" s="719">
        <f>IF(AQ22&lt;1,"N/A",MAX(AZ22, SUM(AL22+AP22+AY22)))</f>
        <v/>
      </c>
      <c r="BB22" s="550" t="n"/>
    </row>
    <row r="23">
      <c r="A23" t="n">
        <v>14</v>
      </c>
      <c r="B23" s="533" t="n"/>
      <c r="C23" s="545" t="n"/>
      <c r="D23" s="2738" t="n"/>
      <c r="E23" s="2738" t="n"/>
      <c r="F23" s="534" t="n"/>
      <c r="G23" s="534" t="n"/>
      <c r="H23" s="2738" t="n"/>
      <c r="I23" s="546" t="n"/>
      <c r="J23" s="435" t="n"/>
      <c r="K23" s="546" t="n"/>
      <c r="L23" s="546" t="n"/>
      <c r="M23" s="2738" t="n"/>
      <c r="N23" s="546">
        <f>+K23+L23</f>
        <v/>
      </c>
      <c r="O23" s="546" t="n">
        <v>0</v>
      </c>
      <c r="P23" s="546" t="n">
        <v>0</v>
      </c>
      <c r="Q23" s="562" t="inlineStr">
        <is>
          <t>N/A</t>
        </is>
      </c>
      <c r="R23" s="2738" t="inlineStr">
        <is>
          <t>N/A</t>
        </is>
      </c>
      <c r="S23" s="2738" t="inlineStr">
        <is>
          <t>N/A</t>
        </is>
      </c>
      <c r="T23" s="546" t="n">
        <v>0</v>
      </c>
      <c r="U23" s="562" t="inlineStr">
        <is>
          <t>N/A</t>
        </is>
      </c>
      <c r="V23" s="2738" t="inlineStr">
        <is>
          <t>N/A</t>
        </is>
      </c>
      <c r="W23" s="2738" t="inlineStr">
        <is>
          <t>N/A</t>
        </is>
      </c>
      <c r="X23" s="546" t="n">
        <v>0</v>
      </c>
      <c r="Y23" s="822" t="inlineStr">
        <is>
          <t>N/A</t>
        </is>
      </c>
      <c r="Z23" s="2738" t="inlineStr">
        <is>
          <t>N/A</t>
        </is>
      </c>
      <c r="AA23" s="2738" t="inlineStr">
        <is>
          <t>N/A</t>
        </is>
      </c>
      <c r="AB23" s="546">
        <f>+P23+T23+X23</f>
        <v/>
      </c>
      <c r="AC23" s="713">
        <f>IF(AQ23&lt;1,0,IF(AQ23=1,+P23,IF(AQ23=2,+P23+T23,+P23+T23+X23)))</f>
        <v/>
      </c>
      <c r="AD23" s="713" t="n"/>
      <c r="AE23" s="713">
        <f>+N23+AB23+AD23</f>
        <v/>
      </c>
      <c r="AF23" s="452">
        <f>+E23-D23</f>
        <v/>
      </c>
      <c r="AG23" s="714">
        <f>-P23/N23</f>
        <v/>
      </c>
      <c r="AH23" s="715">
        <f>-T23/N23</f>
        <v/>
      </c>
      <c r="AI23" s="715">
        <f>-X23/N23</f>
        <v/>
      </c>
      <c r="AJ23" s="715">
        <f>SUM(AG23:AI23)</f>
        <v/>
      </c>
      <c r="AK23" s="715">
        <f>-AC23/N23</f>
        <v/>
      </c>
      <c r="AL23" s="1052">
        <f>H23-E23</f>
        <v/>
      </c>
      <c r="AM23" s="718">
        <f>IF(R23="N/A","N/A",+R23-H23)</f>
        <v/>
      </c>
      <c r="AN23" s="718">
        <f>IF(V23="N/A","N/A",+V23-H23)</f>
        <v/>
      </c>
      <c r="AO23" s="718">
        <f>IF(Z23="N/A","N/A",+Z23-H23)</f>
        <v/>
      </c>
      <c r="AP23" s="718">
        <f>IF(AM23="N/A","N/A",MAX(AM23:AO23))</f>
        <v/>
      </c>
      <c r="AQ23" s="718">
        <f>IF(R23="","",IF(AM23="N/A",0,IF((AL23+AM23&gt;AC$9),-1,IF(AN23="N/A",1,IF((AL23+AN23&gt;AC$9),1,IF(AO23="N/A",2,IF((AL23+AO23&gt;AC$9),2,3)))))))</f>
        <v/>
      </c>
      <c r="AR23" s="718">
        <f>IF(AQ23&lt;1,"N/A",IF(AQ23=1,AM23,IF(AQ23=2,AN23,AO23)))</f>
        <v/>
      </c>
      <c r="AS23" s="718">
        <f>IF(AG23=0,"N/A",IF(AH23=0,(+AG23*AM23)/AJ23,IF(AI23=0,(+AG23*AM23+AH23*AN23)/AJ23,(+AG23*AM23+AH23*AN23+AI23*AO23)/AJ23)))</f>
        <v/>
      </c>
      <c r="AT23" s="718">
        <f>IF(M23="N/A","N/A",M23-H23)</f>
        <v/>
      </c>
      <c r="AU23" s="718">
        <f>IF(R23="N/A","N/A",+S23-R23)</f>
        <v/>
      </c>
      <c r="AV23" s="718">
        <f>IF(V23="N/A","N/A",+W23-V23)</f>
        <v/>
      </c>
      <c r="AW23" s="718">
        <f>IF(Z23="N/A","N/A",+AA23-Z23)</f>
        <v/>
      </c>
      <c r="AX23" s="718">
        <f>IF(AQ23&lt;1,"N/A",IF(AQ23=1,AU23,IF(AQ23=2,AV23,AW23)))</f>
        <v/>
      </c>
      <c r="AY23" s="718">
        <f>IF(AU23="N/A","N/A",AVERAGE(AU23:AW23))</f>
        <v/>
      </c>
      <c r="AZ23" s="718">
        <f>IF(AQ23&lt;1,"N/A",+AL23+AR23+AX23)</f>
        <v/>
      </c>
      <c r="BA23" s="719">
        <f>IF(AQ23&lt;1,"N/A",MAX(AZ23, SUM(AL23+AP23+AY23)))</f>
        <v/>
      </c>
      <c r="BB23" s="550" t="n"/>
    </row>
    <row r="24">
      <c r="A24" t="n">
        <v>15</v>
      </c>
      <c r="B24" s="533" t="n"/>
      <c r="C24" s="545" t="n"/>
      <c r="D24" s="2738" t="n"/>
      <c r="E24" s="2738" t="n"/>
      <c r="F24" s="534" t="n"/>
      <c r="G24" s="534" t="n"/>
      <c r="H24" s="2738" t="n"/>
      <c r="I24" s="546" t="n"/>
      <c r="J24" s="435" t="n"/>
      <c r="K24" s="546" t="n"/>
      <c r="L24" s="546" t="n"/>
      <c r="M24" s="2738" t="n"/>
      <c r="N24" s="546">
        <f>+K24+L24</f>
        <v/>
      </c>
      <c r="O24" s="546" t="n">
        <v>0</v>
      </c>
      <c r="P24" s="546" t="n">
        <v>0</v>
      </c>
      <c r="Q24" s="562" t="inlineStr">
        <is>
          <t>N/A</t>
        </is>
      </c>
      <c r="R24" s="2738" t="inlineStr">
        <is>
          <t>N/A</t>
        </is>
      </c>
      <c r="S24" s="2738" t="inlineStr">
        <is>
          <t>N/A</t>
        </is>
      </c>
      <c r="T24" s="546" t="n">
        <v>0</v>
      </c>
      <c r="U24" s="562" t="inlineStr">
        <is>
          <t>N/A</t>
        </is>
      </c>
      <c r="V24" s="2738" t="inlineStr">
        <is>
          <t>N/A</t>
        </is>
      </c>
      <c r="W24" s="2738" t="inlineStr">
        <is>
          <t>N/A</t>
        </is>
      </c>
      <c r="X24" s="546" t="n">
        <v>0</v>
      </c>
      <c r="Y24" s="822" t="inlineStr">
        <is>
          <t>N/A</t>
        </is>
      </c>
      <c r="Z24" s="2738" t="inlineStr">
        <is>
          <t>N/A</t>
        </is>
      </c>
      <c r="AA24" s="2738" t="inlineStr">
        <is>
          <t>N/A</t>
        </is>
      </c>
      <c r="AB24" s="546">
        <f>+P24+T24+X24</f>
        <v/>
      </c>
      <c r="AC24" s="713">
        <f>IF(AQ24&lt;1,0,IF(AQ24=1,+P24,IF(AQ24=2,+P24+T24,+P24+T24+X24)))</f>
        <v/>
      </c>
      <c r="AD24" s="713" t="n"/>
      <c r="AE24" s="713">
        <f>+N24+AB24+AD24</f>
        <v/>
      </c>
      <c r="AF24" s="452">
        <f>+E24-D24</f>
        <v/>
      </c>
      <c r="AG24" s="714">
        <f>-P24/N24</f>
        <v/>
      </c>
      <c r="AH24" s="715">
        <f>-T24/N24</f>
        <v/>
      </c>
      <c r="AI24" s="715">
        <f>-X24/N24</f>
        <v/>
      </c>
      <c r="AJ24" s="715">
        <f>SUM(AG24:AI24)</f>
        <v/>
      </c>
      <c r="AK24" s="715">
        <f>-AC24/N24</f>
        <v/>
      </c>
      <c r="AL24" s="1052">
        <f>H24-E24</f>
        <v/>
      </c>
      <c r="AM24" s="718">
        <f>IF(R24="N/A","N/A",+R24-H24)</f>
        <v/>
      </c>
      <c r="AN24" s="718">
        <f>IF(V24="N/A","N/A",+V24-H24)</f>
        <v/>
      </c>
      <c r="AO24" s="718">
        <f>IF(Z24="N/A","N/A",+Z24-H24)</f>
        <v/>
      </c>
      <c r="AP24" s="718">
        <f>IF(AM24="N/A","N/A",MAX(AM24:AO24))</f>
        <v/>
      </c>
      <c r="AQ24" s="718">
        <f>IF(R24="","",IF(AM24="N/A",0,IF((AL24+AM24&gt;AC$9),-1,IF(AN24="N/A",1,IF((AL24+AN24&gt;AC$9),1,IF(AO24="N/A",2,IF((AL24+AO24&gt;AC$9),2,3)))))))</f>
        <v/>
      </c>
      <c r="AR24" s="718">
        <f>IF(AQ24&lt;1,"N/A",IF(AQ24=1,AM24,IF(AQ24=2,AN24,AO24)))</f>
        <v/>
      </c>
      <c r="AS24" s="718">
        <f>IF(AG24=0,"N/A",IF(AH24=0,(+AG24*AM24)/AJ24,IF(AI24=0,(+AG24*AM24+AH24*AN24)/AJ24,(+AG24*AM24+AH24*AN24+AI24*AO24)/AJ24)))</f>
        <v/>
      </c>
      <c r="AT24" s="718">
        <f>IF(M24="N/A","N/A",M24-H24)</f>
        <v/>
      </c>
      <c r="AU24" s="718">
        <f>IF(R24="N/A","N/A",+S24-R24)</f>
        <v/>
      </c>
      <c r="AV24" s="718">
        <f>IF(V24="N/A","N/A",+W24-V24)</f>
        <v/>
      </c>
      <c r="AW24" s="718">
        <f>IF(Z24="N/A","N/A",+AA24-Z24)</f>
        <v/>
      </c>
      <c r="AX24" s="718">
        <f>IF(AQ24&lt;1,"N/A",IF(AQ24=1,AU24,IF(AQ24=2,AV24,AW24)))</f>
        <v/>
      </c>
      <c r="AY24" s="718">
        <f>IF(AU24="N/A","N/A",AVERAGE(AU24:AW24))</f>
        <v/>
      </c>
      <c r="AZ24" s="718">
        <f>IF(AQ24&lt;1,"N/A",+AL24+AR24+AX24)</f>
        <v/>
      </c>
      <c r="BA24" s="719">
        <f>IF(AQ24&lt;1,"N/A",MAX(AZ24, SUM(AL24+AP24+AY24)))</f>
        <v/>
      </c>
      <c r="BB24" s="550" t="n"/>
    </row>
    <row r="25">
      <c r="A25" t="n">
        <v>16</v>
      </c>
      <c r="B25" s="533" t="n"/>
      <c r="C25" s="545" t="n"/>
      <c r="D25" s="2738" t="n"/>
      <c r="E25" s="2738" t="n"/>
      <c r="F25" s="534" t="n"/>
      <c r="G25" s="534" t="n"/>
      <c r="H25" s="2738" t="n"/>
      <c r="I25" s="546" t="n"/>
      <c r="J25" s="435" t="n"/>
      <c r="K25" s="546" t="n"/>
      <c r="L25" s="546" t="n"/>
      <c r="M25" s="2738" t="n"/>
      <c r="N25" s="546">
        <f>+K25+L25</f>
        <v/>
      </c>
      <c r="O25" s="546" t="n">
        <v>0</v>
      </c>
      <c r="P25" s="546" t="n">
        <v>0</v>
      </c>
      <c r="Q25" s="562" t="inlineStr">
        <is>
          <t>N/A</t>
        </is>
      </c>
      <c r="R25" s="2738" t="inlineStr">
        <is>
          <t>N/A</t>
        </is>
      </c>
      <c r="S25" s="2738" t="inlineStr">
        <is>
          <t>N/A</t>
        </is>
      </c>
      <c r="T25" s="546" t="n">
        <v>0</v>
      </c>
      <c r="U25" s="562" t="inlineStr">
        <is>
          <t>N/A</t>
        </is>
      </c>
      <c r="V25" s="2738" t="inlineStr">
        <is>
          <t>N/A</t>
        </is>
      </c>
      <c r="W25" s="2738" t="inlineStr">
        <is>
          <t>N/A</t>
        </is>
      </c>
      <c r="X25" s="546" t="n">
        <v>0</v>
      </c>
      <c r="Y25" s="822" t="inlineStr">
        <is>
          <t>N/A</t>
        </is>
      </c>
      <c r="Z25" s="2738" t="inlineStr">
        <is>
          <t>N/A</t>
        </is>
      </c>
      <c r="AA25" s="2738" t="inlineStr">
        <is>
          <t>N/A</t>
        </is>
      </c>
      <c r="AB25" s="546">
        <f>+P25+T25+X25</f>
        <v/>
      </c>
      <c r="AC25" s="713">
        <f>IF(AQ25&lt;1,0,IF(AQ25=1,+P25,IF(AQ25=2,+P25+T25,+P25+T25+X25)))</f>
        <v/>
      </c>
      <c r="AD25" s="713" t="n"/>
      <c r="AE25" s="713">
        <f>+N25+AB25+AD25</f>
        <v/>
      </c>
      <c r="AF25" s="452">
        <f>+E25-D25</f>
        <v/>
      </c>
      <c r="AG25" s="714">
        <f>-P25/N25</f>
        <v/>
      </c>
      <c r="AH25" s="715">
        <f>-T25/N25</f>
        <v/>
      </c>
      <c r="AI25" s="715">
        <f>-X25/N25</f>
        <v/>
      </c>
      <c r="AJ25" s="715">
        <f>SUM(AG25:AI25)</f>
        <v/>
      </c>
      <c r="AK25" s="715">
        <f>-AC25/N25</f>
        <v/>
      </c>
      <c r="AL25" s="1052">
        <f>H25-E25</f>
        <v/>
      </c>
      <c r="AM25" s="718">
        <f>IF(R25="N/A","N/A",+R25-H25)</f>
        <v/>
      </c>
      <c r="AN25" s="718">
        <f>IF(V25="N/A","N/A",+V25-H25)</f>
        <v/>
      </c>
      <c r="AO25" s="718">
        <f>IF(Z25="N/A","N/A",+Z25-H25)</f>
        <v/>
      </c>
      <c r="AP25" s="718">
        <f>IF(AM25="N/A","N/A",MAX(AM25:AO25))</f>
        <v/>
      </c>
      <c r="AQ25" s="718">
        <f>IF(R25="","",IF(AM25="N/A",0,IF((AL25+AM25&gt;AC$9),-1,IF(AN25="N/A",1,IF((AL25+AN25&gt;AC$9),1,IF(AO25="N/A",2,IF((AL25+AO25&gt;AC$9),2,3)))))))</f>
        <v/>
      </c>
      <c r="AR25" s="718">
        <f>IF(AQ25&lt;1,"N/A",IF(AQ25=1,AM25,IF(AQ25=2,AN25,AO25)))</f>
        <v/>
      </c>
      <c r="AS25" s="718">
        <f>IF(AG25=0,"N/A",IF(AH25=0,(+AG25*AM25)/AJ25,IF(AI25=0,(+AG25*AM25+AH25*AN25)/AJ25,(+AG25*AM25+AH25*AN25+AI25*AO25)/AJ25)))</f>
        <v/>
      </c>
      <c r="AT25" s="718">
        <f>IF(M25="N/A","N/A",M25-H25)</f>
        <v/>
      </c>
      <c r="AU25" s="718">
        <f>IF(R25="N/A","N/A",+S25-R25)</f>
        <v/>
      </c>
      <c r="AV25" s="718">
        <f>IF(V25="N/A","N/A",+W25-V25)</f>
        <v/>
      </c>
      <c r="AW25" s="718">
        <f>IF(Z25="N/A","N/A",+AA25-Z25)</f>
        <v/>
      </c>
      <c r="AX25" s="718">
        <f>IF(AQ25&lt;1,"N/A",IF(AQ25=1,AU25,IF(AQ25=2,AV25,AW25)))</f>
        <v/>
      </c>
      <c r="AY25" s="718">
        <f>IF(AU25="N/A","N/A",AVERAGE(AU25:AW25))</f>
        <v/>
      </c>
      <c r="AZ25" s="718">
        <f>IF(AQ25&lt;1,"N/A",+AL25+AR25+AX25)</f>
        <v/>
      </c>
      <c r="BA25" s="719">
        <f>IF(AQ25&lt;1,"N/A",MAX(AZ25, SUM(AL25+AP25+AY25)))</f>
        <v/>
      </c>
      <c r="BB25" s="550" t="n"/>
    </row>
    <row r="26">
      <c r="A26" t="n">
        <v>17</v>
      </c>
      <c r="B26" s="533" t="n"/>
      <c r="C26" s="545" t="n"/>
      <c r="D26" s="2738" t="n"/>
      <c r="E26" s="2738" t="n"/>
      <c r="F26" s="534" t="n"/>
      <c r="G26" s="534" t="n"/>
      <c r="H26" s="2738" t="n"/>
      <c r="I26" s="546" t="n"/>
      <c r="J26" s="435" t="n"/>
      <c r="K26" s="546" t="n"/>
      <c r="L26" s="546" t="n"/>
      <c r="M26" s="2738" t="n"/>
      <c r="N26" s="546">
        <f>+K26+L26</f>
        <v/>
      </c>
      <c r="O26" s="546" t="n">
        <v>0</v>
      </c>
      <c r="P26" s="546" t="n">
        <v>0</v>
      </c>
      <c r="Q26" s="562" t="inlineStr">
        <is>
          <t>N/A</t>
        </is>
      </c>
      <c r="R26" s="2738" t="inlineStr">
        <is>
          <t>N/A</t>
        </is>
      </c>
      <c r="S26" s="2738" t="inlineStr">
        <is>
          <t>N/A</t>
        </is>
      </c>
      <c r="T26" s="546" t="n">
        <v>0</v>
      </c>
      <c r="U26" s="562" t="inlineStr">
        <is>
          <t>N/A</t>
        </is>
      </c>
      <c r="V26" s="2738" t="inlineStr">
        <is>
          <t>N/A</t>
        </is>
      </c>
      <c r="W26" s="2738" t="inlineStr">
        <is>
          <t>N/A</t>
        </is>
      </c>
      <c r="X26" s="546" t="n">
        <v>0</v>
      </c>
      <c r="Y26" s="822" t="inlineStr">
        <is>
          <t>N/A</t>
        </is>
      </c>
      <c r="Z26" s="2738" t="inlineStr">
        <is>
          <t>N/A</t>
        </is>
      </c>
      <c r="AA26" s="2738" t="inlineStr">
        <is>
          <t>N/A</t>
        </is>
      </c>
      <c r="AB26" s="546">
        <f>+P26+T26+X26</f>
        <v/>
      </c>
      <c r="AC26" s="713">
        <f>IF(AQ26&lt;1,0,IF(AQ26=1,+P26,IF(AQ26=2,+P26+T26,+P26+T26+X26)))</f>
        <v/>
      </c>
      <c r="AD26" s="713" t="n"/>
      <c r="AE26" s="713">
        <f>+N26+AB26+AD26</f>
        <v/>
      </c>
      <c r="AF26" s="452">
        <f>+E26-D26</f>
        <v/>
      </c>
      <c r="AG26" s="714">
        <f>-P26/N26</f>
        <v/>
      </c>
      <c r="AH26" s="715">
        <f>-T26/N26</f>
        <v/>
      </c>
      <c r="AI26" s="715">
        <f>-X26/N26</f>
        <v/>
      </c>
      <c r="AJ26" s="715">
        <f>SUM(AG26:AI26)</f>
        <v/>
      </c>
      <c r="AK26" s="715">
        <f>-AC26/N26</f>
        <v/>
      </c>
      <c r="AL26" s="1052">
        <f>H26-E26</f>
        <v/>
      </c>
      <c r="AM26" s="718">
        <f>IF(R26="N/A","N/A",+R26-H26)</f>
        <v/>
      </c>
      <c r="AN26" s="718">
        <f>IF(V26="N/A","N/A",+V26-H26)</f>
        <v/>
      </c>
      <c r="AO26" s="718">
        <f>IF(Z26="N/A","N/A",+Z26-H26)</f>
        <v/>
      </c>
      <c r="AP26" s="718">
        <f>IF(AM26="N/A","N/A",MAX(AM26:AO26))</f>
        <v/>
      </c>
      <c r="AQ26" s="718">
        <f>IF(R26="","",IF(AM26="N/A",0,IF((AL26+AM26&gt;AC$9),-1,IF(AN26="N/A",1,IF((AL26+AN26&gt;AC$9),1,IF(AO26="N/A",2,IF((AL26+AO26&gt;AC$9),2,3)))))))</f>
        <v/>
      </c>
      <c r="AR26" s="718">
        <f>IF(AQ26&lt;1,"N/A",IF(AQ26=1,AM26,IF(AQ26=2,AN26,AO26)))</f>
        <v/>
      </c>
      <c r="AS26" s="718">
        <f>IF(AG26=0,"N/A",IF(AH26=0,(+AG26*AM26)/AJ26,IF(AI26=0,(+AG26*AM26+AH26*AN26)/AJ26,(+AG26*AM26+AH26*AN26+AI26*AO26)/AJ26)))</f>
        <v/>
      </c>
      <c r="AT26" s="718">
        <f>IF(M26="N/A","N/A",M26-H26)</f>
        <v/>
      </c>
      <c r="AU26" s="718">
        <f>IF(R26="N/A","N/A",+S26-R26)</f>
        <v/>
      </c>
      <c r="AV26" s="718">
        <f>IF(V26="N/A","N/A",+W26-V26)</f>
        <v/>
      </c>
      <c r="AW26" s="718">
        <f>IF(Z26="N/A","N/A",+AA26-Z26)</f>
        <v/>
      </c>
      <c r="AX26" s="718">
        <f>IF(AQ26&lt;1,"N/A",IF(AQ26=1,AU26,IF(AQ26=2,AV26,AW26)))</f>
        <v/>
      </c>
      <c r="AY26" s="718">
        <f>IF(AU26="N/A","N/A",AVERAGE(AU26:AW26))</f>
        <v/>
      </c>
      <c r="AZ26" s="718">
        <f>IF(AQ26&lt;1,"N/A",+AL26+AR26+AX26)</f>
        <v/>
      </c>
      <c r="BA26" s="719">
        <f>IF(AQ26&lt;1,"N/A",MAX(AZ26, SUM(AL26+AP26+AY26)))</f>
        <v/>
      </c>
      <c r="BB26" s="550" t="n"/>
    </row>
    <row r="27">
      <c r="A27" t="n">
        <v>18</v>
      </c>
      <c r="B27" s="533" t="n"/>
      <c r="C27" s="545" t="n"/>
      <c r="D27" s="2738" t="n"/>
      <c r="E27" s="2738" t="n"/>
      <c r="F27" s="534" t="n"/>
      <c r="G27" s="534" t="n"/>
      <c r="H27" s="2738" t="n"/>
      <c r="I27" s="546" t="n"/>
      <c r="J27" s="435" t="n"/>
      <c r="K27" s="546" t="n"/>
      <c r="L27" s="546" t="n"/>
      <c r="M27" s="2738" t="n"/>
      <c r="N27" s="546">
        <f>+K27+L27</f>
        <v/>
      </c>
      <c r="O27" s="546" t="n">
        <v>0</v>
      </c>
      <c r="P27" s="546" t="n">
        <v>0</v>
      </c>
      <c r="Q27" s="562" t="inlineStr">
        <is>
          <t>N/A</t>
        </is>
      </c>
      <c r="R27" s="2738" t="inlineStr">
        <is>
          <t>N/A</t>
        </is>
      </c>
      <c r="S27" s="2738" t="inlineStr">
        <is>
          <t>N/A</t>
        </is>
      </c>
      <c r="T27" s="546" t="n">
        <v>0</v>
      </c>
      <c r="U27" s="562" t="inlineStr">
        <is>
          <t>N/A</t>
        </is>
      </c>
      <c r="V27" s="2738" t="inlineStr">
        <is>
          <t>N/A</t>
        </is>
      </c>
      <c r="W27" s="2738" t="inlineStr">
        <is>
          <t>N/A</t>
        </is>
      </c>
      <c r="X27" s="546" t="n">
        <v>0</v>
      </c>
      <c r="Y27" s="822" t="inlineStr">
        <is>
          <t>N/A</t>
        </is>
      </c>
      <c r="Z27" s="2738" t="inlineStr">
        <is>
          <t>N/A</t>
        </is>
      </c>
      <c r="AA27" s="2738" t="inlineStr">
        <is>
          <t>N/A</t>
        </is>
      </c>
      <c r="AB27" s="546">
        <f>+P27+T27+X27</f>
        <v/>
      </c>
      <c r="AC27" s="713">
        <f>IF(AQ27&lt;1,0,IF(AQ27=1,+P27,IF(AQ27=2,+P27+T27,+P27+T27+X27)))</f>
        <v/>
      </c>
      <c r="AD27" s="713" t="n"/>
      <c r="AE27" s="713">
        <f>+N27+AB27+AD27</f>
        <v/>
      </c>
      <c r="AF27" s="452">
        <f>+E27-D27</f>
        <v/>
      </c>
      <c r="AG27" s="714">
        <f>-P27/N27</f>
        <v/>
      </c>
      <c r="AH27" s="715">
        <f>-T27/N27</f>
        <v/>
      </c>
      <c r="AI27" s="715">
        <f>-X27/N27</f>
        <v/>
      </c>
      <c r="AJ27" s="715">
        <f>SUM(AG27:AI27)</f>
        <v/>
      </c>
      <c r="AK27" s="715">
        <f>-AC27/N27</f>
        <v/>
      </c>
      <c r="AL27" s="1052">
        <f>H27-E27</f>
        <v/>
      </c>
      <c r="AM27" s="718">
        <f>IF(R27="N/A","N/A",+R27-H27)</f>
        <v/>
      </c>
      <c r="AN27" s="718">
        <f>IF(V27="N/A","N/A",+V27-H27)</f>
        <v/>
      </c>
      <c r="AO27" s="718">
        <f>IF(Z27="N/A","N/A",+Z27-H27)</f>
        <v/>
      </c>
      <c r="AP27" s="718">
        <f>IF(AM27="N/A","N/A",MAX(AM27:AO27))</f>
        <v/>
      </c>
      <c r="AQ27" s="718">
        <f>IF(R27="","",IF(AM27="N/A",0,IF((AL27+AM27&gt;AC$9),-1,IF(AN27="N/A",1,IF((AL27+AN27&gt;AC$9),1,IF(AO27="N/A",2,IF((AL27+AO27&gt;AC$9),2,3)))))))</f>
        <v/>
      </c>
      <c r="AR27" s="718">
        <f>IF(AQ27&lt;1,"N/A",IF(AQ27=1,AM27,IF(AQ27=2,AN27,AO27)))</f>
        <v/>
      </c>
      <c r="AS27" s="718">
        <f>IF(AG27=0,"N/A",IF(AH27=0,(+AG27*AM27)/AJ27,IF(AI27=0,(+AG27*AM27+AH27*AN27)/AJ27,(+AG27*AM27+AH27*AN27+AI27*AO27)/AJ27)))</f>
        <v/>
      </c>
      <c r="AT27" s="718">
        <f>IF(M27="N/A","N/A",M27-H27)</f>
        <v/>
      </c>
      <c r="AU27" s="718">
        <f>IF(R27="N/A","N/A",+S27-R27)</f>
        <v/>
      </c>
      <c r="AV27" s="718">
        <f>IF(V27="N/A","N/A",+W27-V27)</f>
        <v/>
      </c>
      <c r="AW27" s="718">
        <f>IF(Z27="N/A","N/A",+AA27-Z27)</f>
        <v/>
      </c>
      <c r="AX27" s="718">
        <f>IF(AQ27&lt;1,"N/A",IF(AQ27=1,AU27,IF(AQ27=2,AV27,AW27)))</f>
        <v/>
      </c>
      <c r="AY27" s="718">
        <f>IF(AU27="N/A","N/A",AVERAGE(AU27:AW27))</f>
        <v/>
      </c>
      <c r="AZ27" s="718">
        <f>IF(AQ27&lt;1,"N/A",+AL27+AR27+AX27)</f>
        <v/>
      </c>
      <c r="BA27" s="719">
        <f>IF(AQ27&lt;1,"N/A",MAX(AZ27, SUM(AL27+AP27+AY27)))</f>
        <v/>
      </c>
      <c r="BB27" s="550" t="n"/>
    </row>
    <row r="28">
      <c r="A28" t="n">
        <v>19</v>
      </c>
      <c r="B28" s="533" t="n"/>
      <c r="C28" s="545" t="n"/>
      <c r="D28" s="2738" t="n"/>
      <c r="E28" s="2738" t="n"/>
      <c r="F28" s="534" t="n"/>
      <c r="G28" s="534" t="n"/>
      <c r="H28" s="2738" t="n"/>
      <c r="I28" s="546" t="n"/>
      <c r="J28" s="435" t="n"/>
      <c r="K28" s="546" t="n"/>
      <c r="L28" s="546" t="n"/>
      <c r="M28" s="2738" t="n"/>
      <c r="N28" s="546">
        <f>+K28+L28</f>
        <v/>
      </c>
      <c r="O28" s="546" t="n">
        <v>0</v>
      </c>
      <c r="P28" s="546" t="n">
        <v>0</v>
      </c>
      <c r="Q28" s="562" t="inlineStr">
        <is>
          <t>N/A</t>
        </is>
      </c>
      <c r="R28" s="2738" t="inlineStr">
        <is>
          <t>N/A</t>
        </is>
      </c>
      <c r="S28" s="2738" t="inlineStr">
        <is>
          <t>N/A</t>
        </is>
      </c>
      <c r="T28" s="546" t="n">
        <v>0</v>
      </c>
      <c r="U28" s="562" t="inlineStr">
        <is>
          <t>N/A</t>
        </is>
      </c>
      <c r="V28" s="2738" t="inlineStr">
        <is>
          <t>N/A</t>
        </is>
      </c>
      <c r="W28" s="2738" t="inlineStr">
        <is>
          <t>N/A</t>
        </is>
      </c>
      <c r="X28" s="546" t="n">
        <v>0</v>
      </c>
      <c r="Y28" s="822" t="inlineStr">
        <is>
          <t>N/A</t>
        </is>
      </c>
      <c r="Z28" s="2738" t="inlineStr">
        <is>
          <t>N/A</t>
        </is>
      </c>
      <c r="AA28" s="2738" t="inlineStr">
        <is>
          <t>N/A</t>
        </is>
      </c>
      <c r="AB28" s="546">
        <f>+P28+T28+X28</f>
        <v/>
      </c>
      <c r="AC28" s="713">
        <f>IF(AQ28&lt;1,0,IF(AQ28=1,+P28,IF(AQ28=2,+P28+T28,+P28+T28+X28)))</f>
        <v/>
      </c>
      <c r="AD28" s="713" t="n"/>
      <c r="AE28" s="713">
        <f>+N28+AB28+AD28</f>
        <v/>
      </c>
      <c r="AF28" s="452">
        <f>+E28-D28</f>
        <v/>
      </c>
      <c r="AG28" s="714">
        <f>-P28/N28</f>
        <v/>
      </c>
      <c r="AH28" s="715">
        <f>-T28/N28</f>
        <v/>
      </c>
      <c r="AI28" s="715">
        <f>-X28/N28</f>
        <v/>
      </c>
      <c r="AJ28" s="715">
        <f>SUM(AG28:AI28)</f>
        <v/>
      </c>
      <c r="AK28" s="715">
        <f>-AC28/N28</f>
        <v/>
      </c>
      <c r="AL28" s="1052">
        <f>H28-E28</f>
        <v/>
      </c>
      <c r="AM28" s="718">
        <f>IF(R28="N/A","N/A",+R28-H28)</f>
        <v/>
      </c>
      <c r="AN28" s="718">
        <f>IF(V28="N/A","N/A",+V28-H28)</f>
        <v/>
      </c>
      <c r="AO28" s="718">
        <f>IF(Z28="N/A","N/A",+Z28-H28)</f>
        <v/>
      </c>
      <c r="AP28" s="718">
        <f>IF(AM28="N/A","N/A",MAX(AM28:AO28))</f>
        <v/>
      </c>
      <c r="AQ28" s="718">
        <f>IF(R28="","",IF(AM28="N/A",0,IF((AL28+AM28&gt;AC$9),-1,IF(AN28="N/A",1,IF((AL28+AN28&gt;AC$9),1,IF(AO28="N/A",2,IF((AL28+AO28&gt;AC$9),2,3)))))))</f>
        <v/>
      </c>
      <c r="AR28" s="718">
        <f>IF(AQ28&lt;1,"N/A",IF(AQ28=1,AM28,IF(AQ28=2,AN28,AO28)))</f>
        <v/>
      </c>
      <c r="AS28" s="718">
        <f>IF(AG28=0,"N/A",IF(AH28=0,(+AG28*AM28)/AJ28,IF(AI28=0,(+AG28*AM28+AH28*AN28)/AJ28,(+AG28*AM28+AH28*AN28+AI28*AO28)/AJ28)))</f>
        <v/>
      </c>
      <c r="AT28" s="718">
        <f>IF(M28="N/A","N/A",M28-H28)</f>
        <v/>
      </c>
      <c r="AU28" s="718">
        <f>IF(R28="N/A","N/A",+S28-R28)</f>
        <v/>
      </c>
      <c r="AV28" s="718">
        <f>IF(V28="N/A","N/A",+W28-V28)</f>
        <v/>
      </c>
      <c r="AW28" s="718">
        <f>IF(Z28="N/A","N/A",+AA28-Z28)</f>
        <v/>
      </c>
      <c r="AX28" s="718">
        <f>IF(AQ28&lt;1,"N/A",IF(AQ28=1,AU28,IF(AQ28=2,AV28,AW28)))</f>
        <v/>
      </c>
      <c r="AY28" s="718">
        <f>IF(AU28="N/A","N/A",AVERAGE(AU28:AW28))</f>
        <v/>
      </c>
      <c r="AZ28" s="718">
        <f>IF(AQ28&lt;1,"N/A",+AL28+AR28+AX28)</f>
        <v/>
      </c>
      <c r="BA28" s="719">
        <f>IF(AQ28&lt;1,"N/A",MAX(AZ28, SUM(AL28+AP28+AY28)))</f>
        <v/>
      </c>
      <c r="BB28" s="550" t="n"/>
    </row>
    <row r="29">
      <c r="A29" t="n">
        <v>20</v>
      </c>
      <c r="B29" s="533" t="n"/>
      <c r="C29" s="545" t="n"/>
      <c r="D29" s="2738" t="n"/>
      <c r="E29" s="2738" t="n"/>
      <c r="F29" s="534" t="n"/>
      <c r="G29" s="534" t="n"/>
      <c r="H29" s="2738" t="n"/>
      <c r="I29" s="546" t="n"/>
      <c r="J29" s="435" t="n"/>
      <c r="K29" s="546" t="n"/>
      <c r="L29" s="546" t="n"/>
      <c r="M29" s="2738" t="n"/>
      <c r="N29" s="546">
        <f>+K29+L29</f>
        <v/>
      </c>
      <c r="O29" s="546" t="n">
        <v>0</v>
      </c>
      <c r="P29" s="546" t="n">
        <v>0</v>
      </c>
      <c r="Q29" s="562" t="inlineStr">
        <is>
          <t>N/A</t>
        </is>
      </c>
      <c r="R29" s="2738" t="inlineStr">
        <is>
          <t>N/A</t>
        </is>
      </c>
      <c r="S29" s="2738" t="inlineStr">
        <is>
          <t>N/A</t>
        </is>
      </c>
      <c r="T29" s="546" t="n">
        <v>0</v>
      </c>
      <c r="U29" s="562" t="inlineStr">
        <is>
          <t>N/A</t>
        </is>
      </c>
      <c r="V29" s="2738" t="inlineStr">
        <is>
          <t>N/A</t>
        </is>
      </c>
      <c r="W29" s="2738" t="inlineStr">
        <is>
          <t>N/A</t>
        </is>
      </c>
      <c r="X29" s="546" t="n">
        <v>0</v>
      </c>
      <c r="Y29" s="822" t="inlineStr">
        <is>
          <t>N/A</t>
        </is>
      </c>
      <c r="Z29" s="2738" t="inlineStr">
        <is>
          <t>N/A</t>
        </is>
      </c>
      <c r="AA29" s="2738" t="inlineStr">
        <is>
          <t>N/A</t>
        </is>
      </c>
      <c r="AB29" s="546">
        <f>+P29+T29+X29</f>
        <v/>
      </c>
      <c r="AC29" s="713">
        <f>IF(AQ29&lt;1,0,IF(AQ29=1,+P29,IF(AQ29=2,+P29+T29,+P29+T29+X29)))</f>
        <v/>
      </c>
      <c r="AD29" s="713" t="n"/>
      <c r="AE29" s="713">
        <f>+N29+AB29+AD29</f>
        <v/>
      </c>
      <c r="AF29" s="452">
        <f>+E29-D29</f>
        <v/>
      </c>
      <c r="AG29" s="714">
        <f>-P29/N29</f>
        <v/>
      </c>
      <c r="AH29" s="715">
        <f>-T29/N29</f>
        <v/>
      </c>
      <c r="AI29" s="715">
        <f>-X29/N29</f>
        <v/>
      </c>
      <c r="AJ29" s="715">
        <f>SUM(AG29:AI29)</f>
        <v/>
      </c>
      <c r="AK29" s="715">
        <f>-AC29/N29</f>
        <v/>
      </c>
      <c r="AL29" s="1052">
        <f>H29-E29</f>
        <v/>
      </c>
      <c r="AM29" s="718">
        <f>IF(R29="N/A","N/A",+R29-H29)</f>
        <v/>
      </c>
      <c r="AN29" s="718">
        <f>IF(V29="N/A","N/A",+V29-H29)</f>
        <v/>
      </c>
      <c r="AO29" s="718">
        <f>IF(Z29="N/A","N/A",+Z29-H29)</f>
        <v/>
      </c>
      <c r="AP29" s="718">
        <f>IF(AM29="N/A","N/A",MAX(AM29:AO29))</f>
        <v/>
      </c>
      <c r="AQ29" s="718">
        <f>IF(R29="","",IF(AM29="N/A",0,IF((AL29+AM29&gt;AC$9),-1,IF(AN29="N/A",1,IF((AL29+AN29&gt;AC$9),1,IF(AO29="N/A",2,IF((AL29+AO29&gt;AC$9),2,3)))))))</f>
        <v/>
      </c>
      <c r="AR29" s="718">
        <f>IF(AQ29&lt;1,"N/A",IF(AQ29=1,AM29,IF(AQ29=2,AN29,AO29)))</f>
        <v/>
      </c>
      <c r="AS29" s="718">
        <f>IF(AG29=0,"N/A",IF(AH29=0,(+AG29*AM29)/AJ29,IF(AI29=0,(+AG29*AM29+AH29*AN29)/AJ29,(+AG29*AM29+AH29*AN29+AI29*AO29)/AJ29)))</f>
        <v/>
      </c>
      <c r="AT29" s="718">
        <f>IF(M29="N/A","N/A",M29-H29)</f>
        <v/>
      </c>
      <c r="AU29" s="718">
        <f>IF(R29="N/A","N/A",+S29-R29)</f>
        <v/>
      </c>
      <c r="AV29" s="718">
        <f>IF(V29="N/A","N/A",+W29-V29)</f>
        <v/>
      </c>
      <c r="AW29" s="718">
        <f>IF(Z29="N/A","N/A",+AA29-Z29)</f>
        <v/>
      </c>
      <c r="AX29" s="718">
        <f>IF(AQ29&lt;1,"N/A",IF(AQ29=1,AU29,IF(AQ29=2,AV29,AW29)))</f>
        <v/>
      </c>
      <c r="AY29" s="718">
        <f>IF(AU29="N/A","N/A",AVERAGE(AU29:AW29))</f>
        <v/>
      </c>
      <c r="AZ29" s="718">
        <f>IF(AQ29&lt;1,"N/A",+AL29+AR29+AX29)</f>
        <v/>
      </c>
      <c r="BA29" s="719">
        <f>IF(AQ29&lt;1,"N/A",MAX(AZ29, SUM(AL29+AP29+AY29)))</f>
        <v/>
      </c>
      <c r="BB29" s="550" t="n"/>
    </row>
    <row r="30">
      <c r="A30" t="n">
        <v>21</v>
      </c>
      <c r="B30" s="533" t="n"/>
      <c r="C30" s="545" t="n"/>
      <c r="D30" s="2738" t="n"/>
      <c r="E30" s="2738" t="n"/>
      <c r="F30" s="534" t="n"/>
      <c r="G30" s="534" t="n"/>
      <c r="H30" s="2738" t="n"/>
      <c r="I30" s="546" t="n"/>
      <c r="J30" s="435" t="n"/>
      <c r="K30" s="546" t="n"/>
      <c r="L30" s="546" t="n"/>
      <c r="M30" s="2738" t="n"/>
      <c r="N30" s="546">
        <f>+K30+L30</f>
        <v/>
      </c>
      <c r="O30" s="546" t="n">
        <v>0</v>
      </c>
      <c r="P30" s="546" t="n">
        <v>0</v>
      </c>
      <c r="Q30" s="562" t="inlineStr">
        <is>
          <t>N/A</t>
        </is>
      </c>
      <c r="R30" s="2738" t="inlineStr">
        <is>
          <t>N/A</t>
        </is>
      </c>
      <c r="S30" s="2738" t="inlineStr">
        <is>
          <t>N/A</t>
        </is>
      </c>
      <c r="T30" s="546" t="n">
        <v>0</v>
      </c>
      <c r="U30" s="562" t="inlineStr">
        <is>
          <t>N/A</t>
        </is>
      </c>
      <c r="V30" s="2738" t="inlineStr">
        <is>
          <t>N/A</t>
        </is>
      </c>
      <c r="W30" s="2738" t="inlineStr">
        <is>
          <t>N/A</t>
        </is>
      </c>
      <c r="X30" s="546" t="n">
        <v>0</v>
      </c>
      <c r="Y30" s="822" t="inlineStr">
        <is>
          <t>N/A</t>
        </is>
      </c>
      <c r="Z30" s="2738" t="inlineStr">
        <is>
          <t>N/A</t>
        </is>
      </c>
      <c r="AA30" s="2738" t="inlineStr">
        <is>
          <t>N/A</t>
        </is>
      </c>
      <c r="AB30" s="546">
        <f>+P30+T30+X30</f>
        <v/>
      </c>
      <c r="AC30" s="713">
        <f>IF(AQ30&lt;1,0,IF(AQ30=1,+P30,IF(AQ30=2,+P30+T30,+P30+T30+X30)))</f>
        <v/>
      </c>
      <c r="AD30" s="713" t="n"/>
      <c r="AE30" s="713">
        <f>+N30+AB30+AD30</f>
        <v/>
      </c>
      <c r="AF30" s="452">
        <f>+E30-D30</f>
        <v/>
      </c>
      <c r="AG30" s="714">
        <f>-P30/N30</f>
        <v/>
      </c>
      <c r="AH30" s="715">
        <f>-T30/N30</f>
        <v/>
      </c>
      <c r="AI30" s="715">
        <f>-X30/N30</f>
        <v/>
      </c>
      <c r="AJ30" s="715">
        <f>SUM(AG30:AI30)</f>
        <v/>
      </c>
      <c r="AK30" s="715">
        <f>-AC30/N30</f>
        <v/>
      </c>
      <c r="AL30" s="1052">
        <f>H30-E30</f>
        <v/>
      </c>
      <c r="AM30" s="718">
        <f>IF(R30="N/A","N/A",+R30-H30)</f>
        <v/>
      </c>
      <c r="AN30" s="718">
        <f>IF(V30="N/A","N/A",+V30-H30)</f>
        <v/>
      </c>
      <c r="AO30" s="718">
        <f>IF(Z30="N/A","N/A",+Z30-H30)</f>
        <v/>
      </c>
      <c r="AP30" s="718">
        <f>IF(AM30="N/A","N/A",MAX(AM30:AO30))</f>
        <v/>
      </c>
      <c r="AQ30" s="718">
        <f>IF(R30="","",IF(AM30="N/A",0,IF((AL30+AM30&gt;AC$9),-1,IF(AN30="N/A",1,IF((AL30+AN30&gt;AC$9),1,IF(AO30="N/A",2,IF((AL30+AO30&gt;AC$9),2,3)))))))</f>
        <v/>
      </c>
      <c r="AR30" s="718">
        <f>IF(AQ30&lt;1,"N/A",IF(AQ30=1,AM30,IF(AQ30=2,AN30,AO30)))</f>
        <v/>
      </c>
      <c r="AS30" s="718">
        <f>IF(AG30=0,"N/A",IF(AH30=0,(+AG30*AM30)/AJ30,IF(AI30=0,(+AG30*AM30+AH30*AN30)/AJ30,(+AG30*AM30+AH30*AN30+AI30*AO30)/AJ30)))</f>
        <v/>
      </c>
      <c r="AT30" s="718">
        <f>IF(M30="N/A","N/A",M30-H30)</f>
        <v/>
      </c>
      <c r="AU30" s="718">
        <f>IF(R30="N/A","N/A",+S30-R30)</f>
        <v/>
      </c>
      <c r="AV30" s="718">
        <f>IF(V30="N/A","N/A",+W30-V30)</f>
        <v/>
      </c>
      <c r="AW30" s="718">
        <f>IF(Z30="N/A","N/A",+AA30-Z30)</f>
        <v/>
      </c>
      <c r="AX30" s="718">
        <f>IF(AQ30&lt;1,"N/A",IF(AQ30=1,AU30,IF(AQ30=2,AV30,AW30)))</f>
        <v/>
      </c>
      <c r="AY30" s="718">
        <f>IF(AU30="N/A","N/A",AVERAGE(AU30:AW30))</f>
        <v/>
      </c>
      <c r="AZ30" s="718">
        <f>IF(AQ30&lt;1,"N/A",+AL30+AR30+AX30)</f>
        <v/>
      </c>
      <c r="BA30" s="719">
        <f>IF(AQ30&lt;1,"N/A",MAX(AZ30, SUM(AL30+AP30+AY30)))</f>
        <v/>
      </c>
      <c r="BB30" s="550" t="n"/>
    </row>
    <row r="31">
      <c r="A31" t="n">
        <v>22</v>
      </c>
      <c r="B31" s="533" t="n"/>
      <c r="C31" s="545" t="n"/>
      <c r="D31" s="2738" t="n"/>
      <c r="E31" s="2738" t="n"/>
      <c r="F31" s="534" t="n"/>
      <c r="G31" s="534" t="n"/>
      <c r="H31" s="2738" t="n"/>
      <c r="I31" s="546" t="n"/>
      <c r="J31" s="435" t="n"/>
      <c r="K31" s="546" t="n"/>
      <c r="L31" s="546" t="n"/>
      <c r="M31" s="2738" t="n"/>
      <c r="N31" s="546">
        <f>+K31+L31</f>
        <v/>
      </c>
      <c r="O31" s="546" t="n">
        <v>0</v>
      </c>
      <c r="P31" s="546" t="n">
        <v>0</v>
      </c>
      <c r="Q31" s="562" t="inlineStr">
        <is>
          <t>N/A</t>
        </is>
      </c>
      <c r="R31" s="2738" t="inlineStr">
        <is>
          <t>N/A</t>
        </is>
      </c>
      <c r="S31" s="2738" t="inlineStr">
        <is>
          <t>N/A</t>
        </is>
      </c>
      <c r="T31" s="546" t="n">
        <v>0</v>
      </c>
      <c r="U31" s="562" t="inlineStr">
        <is>
          <t>N/A</t>
        </is>
      </c>
      <c r="V31" s="2738" t="inlineStr">
        <is>
          <t>N/A</t>
        </is>
      </c>
      <c r="W31" s="2738" t="inlineStr">
        <is>
          <t>N/A</t>
        </is>
      </c>
      <c r="X31" s="546" t="n">
        <v>0</v>
      </c>
      <c r="Y31" s="822" t="inlineStr">
        <is>
          <t>N/A</t>
        </is>
      </c>
      <c r="Z31" s="2738" t="inlineStr">
        <is>
          <t>N/A</t>
        </is>
      </c>
      <c r="AA31" s="2738" t="inlineStr">
        <is>
          <t>N/A</t>
        </is>
      </c>
      <c r="AB31" s="546">
        <f>+P31+T31+X31</f>
        <v/>
      </c>
      <c r="AC31" s="713">
        <f>IF(AQ31&lt;1,0,IF(AQ31=1,+P31,IF(AQ31=2,+P31+T31,+P31+T31+X31)))</f>
        <v/>
      </c>
      <c r="AD31" s="713" t="n"/>
      <c r="AE31" s="713">
        <f>+N31+AB31+AD31</f>
        <v/>
      </c>
      <c r="AF31" s="452">
        <f>+E31-D31</f>
        <v/>
      </c>
      <c r="AG31" s="714">
        <f>-P31/N31</f>
        <v/>
      </c>
      <c r="AH31" s="715">
        <f>-T31/N31</f>
        <v/>
      </c>
      <c r="AI31" s="715">
        <f>-X31/N31</f>
        <v/>
      </c>
      <c r="AJ31" s="715">
        <f>SUM(AG31:AI31)</f>
        <v/>
      </c>
      <c r="AK31" s="715">
        <f>-AC31/N31</f>
        <v/>
      </c>
      <c r="AL31" s="1052">
        <f>H31-E31</f>
        <v/>
      </c>
      <c r="AM31" s="718">
        <f>IF(R31="N/A","N/A",+R31-H31)</f>
        <v/>
      </c>
      <c r="AN31" s="718">
        <f>IF(V31="N/A","N/A",+V31-H31)</f>
        <v/>
      </c>
      <c r="AO31" s="718">
        <f>IF(Z31="N/A","N/A",+Z31-H31)</f>
        <v/>
      </c>
      <c r="AP31" s="718">
        <f>IF(AM31="N/A","N/A",MAX(AM31:AO31))</f>
        <v/>
      </c>
      <c r="AQ31" s="718">
        <f>IF(R31="","",IF(AM31="N/A",0,IF((AL31+AM31&gt;AC$9),-1,IF(AN31="N/A",1,IF((AL31+AN31&gt;AC$9),1,IF(AO31="N/A",2,IF((AL31+AO31&gt;AC$9),2,3)))))))</f>
        <v/>
      </c>
      <c r="AR31" s="718">
        <f>IF(AQ31&lt;1,"N/A",IF(AQ31=1,AM31,IF(AQ31=2,AN31,AO31)))</f>
        <v/>
      </c>
      <c r="AS31" s="718">
        <f>IF(AG31=0,"N/A",IF(AH31=0,(+AG31*AM31)/AJ31,IF(AI31=0,(+AG31*AM31+AH31*AN31)/AJ31,(+AG31*AM31+AH31*AN31+AI31*AO31)/AJ31)))</f>
        <v/>
      </c>
      <c r="AT31" s="718">
        <f>IF(M31="N/A","N/A",M31-H31)</f>
        <v/>
      </c>
      <c r="AU31" s="718">
        <f>IF(R31="N/A","N/A",+S31-R31)</f>
        <v/>
      </c>
      <c r="AV31" s="718">
        <f>IF(V31="N/A","N/A",+W31-V31)</f>
        <v/>
      </c>
      <c r="AW31" s="718">
        <f>IF(Z31="N/A","N/A",+AA31-Z31)</f>
        <v/>
      </c>
      <c r="AX31" s="718">
        <f>IF(AQ31&lt;1,"N/A",IF(AQ31=1,AU31,IF(AQ31=2,AV31,AW31)))</f>
        <v/>
      </c>
      <c r="AY31" s="718">
        <f>IF(AU31="N/A","N/A",AVERAGE(AU31:AW31))</f>
        <v/>
      </c>
      <c r="AZ31" s="718">
        <f>IF(AQ31&lt;1,"N/A",+AL31+AR31+AX31)</f>
        <v/>
      </c>
      <c r="BA31" s="719">
        <f>IF(AQ31&lt;1,"N/A",MAX(AZ31, SUM(AL31+AP31+AY31)))</f>
        <v/>
      </c>
      <c r="BB31" s="550" t="n"/>
    </row>
    <row r="32">
      <c r="A32" t="n">
        <v>23</v>
      </c>
      <c r="B32" s="533" t="n"/>
      <c r="C32" s="545" t="n"/>
      <c r="D32" s="2738" t="n"/>
      <c r="E32" s="2738" t="n"/>
      <c r="F32" s="534" t="n"/>
      <c r="G32" s="534" t="n"/>
      <c r="H32" s="2738" t="n"/>
      <c r="I32" s="546" t="n"/>
      <c r="J32" s="435" t="n"/>
      <c r="K32" s="546" t="n"/>
      <c r="L32" s="546" t="n"/>
      <c r="M32" s="2738" t="n"/>
      <c r="N32" s="546">
        <f>+K32+L32</f>
        <v/>
      </c>
      <c r="O32" s="546" t="n">
        <v>0</v>
      </c>
      <c r="P32" s="546" t="n">
        <v>0</v>
      </c>
      <c r="Q32" s="562" t="inlineStr">
        <is>
          <t>N/A</t>
        </is>
      </c>
      <c r="R32" s="2738" t="inlineStr">
        <is>
          <t>N/A</t>
        </is>
      </c>
      <c r="S32" s="2738" t="inlineStr">
        <is>
          <t>N/A</t>
        </is>
      </c>
      <c r="T32" s="546" t="n">
        <v>0</v>
      </c>
      <c r="U32" s="562" t="inlineStr">
        <is>
          <t>N/A</t>
        </is>
      </c>
      <c r="V32" s="2738" t="inlineStr">
        <is>
          <t>N/A</t>
        </is>
      </c>
      <c r="W32" s="2738" t="inlineStr">
        <is>
          <t>N/A</t>
        </is>
      </c>
      <c r="X32" s="546" t="n">
        <v>0</v>
      </c>
      <c r="Y32" s="822" t="inlineStr">
        <is>
          <t>N/A</t>
        </is>
      </c>
      <c r="Z32" s="2738" t="inlineStr">
        <is>
          <t>N/A</t>
        </is>
      </c>
      <c r="AA32" s="2738" t="inlineStr">
        <is>
          <t>N/A</t>
        </is>
      </c>
      <c r="AB32" s="546">
        <f>+P32+T32+X32</f>
        <v/>
      </c>
      <c r="AC32" s="713">
        <f>IF(AQ32&lt;1,0,IF(AQ32=1,+P32,IF(AQ32=2,+P32+T32,+P32+T32+X32)))</f>
        <v/>
      </c>
      <c r="AD32" s="713" t="n"/>
      <c r="AE32" s="713">
        <f>+N32+AB32+AD32</f>
        <v/>
      </c>
      <c r="AF32" s="452">
        <f>+E32-D32</f>
        <v/>
      </c>
      <c r="AG32" s="714">
        <f>-P32/N32</f>
        <v/>
      </c>
      <c r="AH32" s="715">
        <f>-T32/N32</f>
        <v/>
      </c>
      <c r="AI32" s="715">
        <f>-X32/N32</f>
        <v/>
      </c>
      <c r="AJ32" s="715">
        <f>SUM(AG32:AI32)</f>
        <v/>
      </c>
      <c r="AK32" s="715">
        <f>-AC32/N32</f>
        <v/>
      </c>
      <c r="AL32" s="1052">
        <f>H32-E32</f>
        <v/>
      </c>
      <c r="AM32" s="718">
        <f>IF(R32="N/A","N/A",+R32-H32)</f>
        <v/>
      </c>
      <c r="AN32" s="718">
        <f>IF(V32="N/A","N/A",+V32-H32)</f>
        <v/>
      </c>
      <c r="AO32" s="718">
        <f>IF(Z32="N/A","N/A",+Z32-H32)</f>
        <v/>
      </c>
      <c r="AP32" s="718">
        <f>IF(AM32="N/A","N/A",MAX(AM32:AO32))</f>
        <v/>
      </c>
      <c r="AQ32" s="718">
        <f>IF(R32="","",IF(AM32="N/A",0,IF((AL32+AM32&gt;AC$9),-1,IF(AN32="N/A",1,IF((AL32+AN32&gt;AC$9),1,IF(AO32="N/A",2,IF((AL32+AO32&gt;AC$9),2,3)))))))</f>
        <v/>
      </c>
      <c r="AR32" s="718">
        <f>IF(AQ32&lt;1,"N/A",IF(AQ32=1,AM32,IF(AQ32=2,AN32,AO32)))</f>
        <v/>
      </c>
      <c r="AS32" s="718">
        <f>IF(AG32=0,"N/A",IF(AH32=0,(+AG32*AM32)/AJ32,IF(AI32=0,(+AG32*AM32+AH32*AN32)/AJ32,(+AG32*AM32+AH32*AN32+AI32*AO32)/AJ32)))</f>
        <v/>
      </c>
      <c r="AT32" s="718">
        <f>IF(M32="N/A","N/A",M32-H32)</f>
        <v/>
      </c>
      <c r="AU32" s="718">
        <f>IF(R32="N/A","N/A",+S32-R32)</f>
        <v/>
      </c>
      <c r="AV32" s="718">
        <f>IF(V32="N/A","N/A",+W32-V32)</f>
        <v/>
      </c>
      <c r="AW32" s="718">
        <f>IF(Z32="N/A","N/A",+AA32-Z32)</f>
        <v/>
      </c>
      <c r="AX32" s="718">
        <f>IF(AQ32&lt;1,"N/A",IF(AQ32=1,AU32,IF(AQ32=2,AV32,AW32)))</f>
        <v/>
      </c>
      <c r="AY32" s="718">
        <f>IF(AU32="N/A","N/A",AVERAGE(AU32:AW32))</f>
        <v/>
      </c>
      <c r="AZ32" s="718">
        <f>IF(AQ32&lt;1,"N/A",+AL32+AR32+AX32)</f>
        <v/>
      </c>
      <c r="BA32" s="719">
        <f>IF(AQ32&lt;1,"N/A",MAX(AZ32, SUM(AL32+AP32+AY32)))</f>
        <v/>
      </c>
      <c r="BB32" s="550" t="n"/>
    </row>
    <row r="33">
      <c r="A33" t="n">
        <v>24</v>
      </c>
      <c r="B33" s="533" t="n"/>
      <c r="C33" s="545" t="n"/>
      <c r="D33" s="2738" t="n"/>
      <c r="E33" s="2738" t="n"/>
      <c r="F33" s="534" t="n"/>
      <c r="G33" s="534" t="n"/>
      <c r="H33" s="2738" t="n"/>
      <c r="I33" s="546" t="n"/>
      <c r="J33" s="435" t="n"/>
      <c r="K33" s="546" t="n"/>
      <c r="L33" s="546" t="n"/>
      <c r="M33" s="2738" t="n"/>
      <c r="N33" s="546">
        <f>+K33+L33</f>
        <v/>
      </c>
      <c r="O33" s="546" t="n">
        <v>0</v>
      </c>
      <c r="P33" s="546" t="n">
        <v>0</v>
      </c>
      <c r="Q33" s="562" t="inlineStr">
        <is>
          <t>N/A</t>
        </is>
      </c>
      <c r="R33" s="2738" t="inlineStr">
        <is>
          <t>N/A</t>
        </is>
      </c>
      <c r="S33" s="2738" t="inlineStr">
        <is>
          <t>N/A</t>
        </is>
      </c>
      <c r="T33" s="546" t="n">
        <v>0</v>
      </c>
      <c r="U33" s="562" t="inlineStr">
        <is>
          <t>N/A</t>
        </is>
      </c>
      <c r="V33" s="2738" t="inlineStr">
        <is>
          <t>N/A</t>
        </is>
      </c>
      <c r="W33" s="2738" t="inlineStr">
        <is>
          <t>N/A</t>
        </is>
      </c>
      <c r="X33" s="546" t="n">
        <v>0</v>
      </c>
      <c r="Y33" s="822" t="inlineStr">
        <is>
          <t>N/A</t>
        </is>
      </c>
      <c r="Z33" s="2738" t="inlineStr">
        <is>
          <t>N/A</t>
        </is>
      </c>
      <c r="AA33" s="2738" t="inlineStr">
        <is>
          <t>N/A</t>
        </is>
      </c>
      <c r="AB33" s="546">
        <f>+P33+T33+X33</f>
        <v/>
      </c>
      <c r="AC33" s="713">
        <f>IF(AQ33&lt;1,0,IF(AQ33=1,+P33,IF(AQ33=2,+P33+T33,+P33+T33+X33)))</f>
        <v/>
      </c>
      <c r="AD33" s="713" t="n"/>
      <c r="AE33" s="713">
        <f>+N33+AB33+AD33</f>
        <v/>
      </c>
      <c r="AF33" s="452">
        <f>+E33-D33</f>
        <v/>
      </c>
      <c r="AG33" s="714">
        <f>-P33/N33</f>
        <v/>
      </c>
      <c r="AH33" s="715">
        <f>-T33/N33</f>
        <v/>
      </c>
      <c r="AI33" s="715">
        <f>-X33/N33</f>
        <v/>
      </c>
      <c r="AJ33" s="715">
        <f>SUM(AG33:AI33)</f>
        <v/>
      </c>
      <c r="AK33" s="715">
        <f>-AC33/N33</f>
        <v/>
      </c>
      <c r="AL33" s="1052">
        <f>H33-E33</f>
        <v/>
      </c>
      <c r="AM33" s="718">
        <f>IF(R33="N/A","N/A",+R33-H33)</f>
        <v/>
      </c>
      <c r="AN33" s="718">
        <f>IF(V33="N/A","N/A",+V33-H33)</f>
        <v/>
      </c>
      <c r="AO33" s="718">
        <f>IF(Z33="N/A","N/A",+Z33-H33)</f>
        <v/>
      </c>
      <c r="AP33" s="718">
        <f>IF(AM33="N/A","N/A",MAX(AM33:AO33))</f>
        <v/>
      </c>
      <c r="AQ33" s="718">
        <f>IF(R33="","",IF(AM33="N/A",0,IF((AL33+AM33&gt;AC$9),-1,IF(AN33="N/A",1,IF((AL33+AN33&gt;AC$9),1,IF(AO33="N/A",2,IF((AL33+AO33&gt;AC$9),2,3)))))))</f>
        <v/>
      </c>
      <c r="AR33" s="718">
        <f>IF(AQ33&lt;1,"N/A",IF(AQ33=1,AM33,IF(AQ33=2,AN33,AO33)))</f>
        <v/>
      </c>
      <c r="AS33" s="718">
        <f>IF(AG33=0,"N/A",IF(AH33=0,(+AG33*AM33)/AJ33,IF(AI33=0,(+AG33*AM33+AH33*AN33)/AJ33,(+AG33*AM33+AH33*AN33+AI33*AO33)/AJ33)))</f>
        <v/>
      </c>
      <c r="AT33" s="718">
        <f>IF(M33="N/A","N/A",M33-H33)</f>
        <v/>
      </c>
      <c r="AU33" s="718">
        <f>IF(R33="N/A","N/A",+S33-R33)</f>
        <v/>
      </c>
      <c r="AV33" s="718">
        <f>IF(V33="N/A","N/A",+W33-V33)</f>
        <v/>
      </c>
      <c r="AW33" s="718">
        <f>IF(Z33="N/A","N/A",+AA33-Z33)</f>
        <v/>
      </c>
      <c r="AX33" s="718">
        <f>IF(AQ33&lt;1,"N/A",IF(AQ33=1,AU33,IF(AQ33=2,AV33,AW33)))</f>
        <v/>
      </c>
      <c r="AY33" s="718">
        <f>IF(AU33="N/A","N/A",AVERAGE(AU33:AW33))</f>
        <v/>
      </c>
      <c r="AZ33" s="718">
        <f>IF(AQ33&lt;1,"N/A",+AL33+AR33+AX33)</f>
        <v/>
      </c>
      <c r="BA33" s="719">
        <f>IF(AQ33&lt;1,"N/A",MAX(AZ33, SUM(AL33+AP33+AY33)))</f>
        <v/>
      </c>
      <c r="BB33" s="550" t="n"/>
    </row>
    <row r="34">
      <c r="A34" t="n">
        <v>25</v>
      </c>
      <c r="B34" s="533" t="n"/>
      <c r="C34" s="545" t="n"/>
      <c r="D34" s="2738" t="n"/>
      <c r="E34" s="2738" t="n"/>
      <c r="F34" s="534" t="n"/>
      <c r="G34" s="534" t="n"/>
      <c r="H34" s="2738" t="n"/>
      <c r="I34" s="546" t="n"/>
      <c r="J34" s="435" t="n"/>
      <c r="K34" s="546" t="n"/>
      <c r="L34" s="546" t="n"/>
      <c r="M34" s="2738" t="n"/>
      <c r="N34" s="546">
        <f>+K34+L34</f>
        <v/>
      </c>
      <c r="O34" s="546" t="n">
        <v>0</v>
      </c>
      <c r="P34" s="546" t="n">
        <v>0</v>
      </c>
      <c r="Q34" s="562" t="inlineStr">
        <is>
          <t>N/A</t>
        </is>
      </c>
      <c r="R34" s="2738" t="inlineStr">
        <is>
          <t>N/A</t>
        </is>
      </c>
      <c r="S34" s="2738" t="inlineStr">
        <is>
          <t>N/A</t>
        </is>
      </c>
      <c r="T34" s="546" t="n">
        <v>0</v>
      </c>
      <c r="U34" s="562" t="inlineStr">
        <is>
          <t>N/A</t>
        </is>
      </c>
      <c r="V34" s="2738" t="inlineStr">
        <is>
          <t>N/A</t>
        </is>
      </c>
      <c r="W34" s="2738" t="inlineStr">
        <is>
          <t>N/A</t>
        </is>
      </c>
      <c r="X34" s="546" t="n">
        <v>0</v>
      </c>
      <c r="Y34" s="822" t="inlineStr">
        <is>
          <t>N/A</t>
        </is>
      </c>
      <c r="Z34" s="2738" t="inlineStr">
        <is>
          <t>N/A</t>
        </is>
      </c>
      <c r="AA34" s="2738" t="inlineStr">
        <is>
          <t>N/A</t>
        </is>
      </c>
      <c r="AB34" s="546">
        <f>+P34+T34+X34</f>
        <v/>
      </c>
      <c r="AC34" s="713">
        <f>IF(AQ34&lt;1,0,IF(AQ34=1,+P34,IF(AQ34=2,+P34+T34,+P34+T34+X34)))</f>
        <v/>
      </c>
      <c r="AD34" s="713" t="n"/>
      <c r="AE34" s="713">
        <f>+N34+AB34+AD34</f>
        <v/>
      </c>
      <c r="AF34" s="452">
        <f>+E34-D34</f>
        <v/>
      </c>
      <c r="AG34" s="714">
        <f>-P34/N34</f>
        <v/>
      </c>
      <c r="AH34" s="715">
        <f>-T34/N34</f>
        <v/>
      </c>
      <c r="AI34" s="715">
        <f>-X34/N34</f>
        <v/>
      </c>
      <c r="AJ34" s="715">
        <f>SUM(AG34:AI34)</f>
        <v/>
      </c>
      <c r="AK34" s="715">
        <f>-AC34/N34</f>
        <v/>
      </c>
      <c r="AL34" s="1052">
        <f>H34-E34</f>
        <v/>
      </c>
      <c r="AM34" s="718">
        <f>IF(R34="N/A","N/A",+R34-H34)</f>
        <v/>
      </c>
      <c r="AN34" s="718">
        <f>IF(V34="N/A","N/A",+V34-H34)</f>
        <v/>
      </c>
      <c r="AO34" s="718">
        <f>IF(Z34="N/A","N/A",+Z34-H34)</f>
        <v/>
      </c>
      <c r="AP34" s="718">
        <f>IF(AM34="N/A","N/A",MAX(AM34:AO34))</f>
        <v/>
      </c>
      <c r="AQ34" s="718">
        <f>IF(R34="","",IF(AM34="N/A",0,IF((AL34+AM34&gt;AC$9),-1,IF(AN34="N/A",1,IF((AL34+AN34&gt;AC$9),1,IF(AO34="N/A",2,IF((AL34+AO34&gt;AC$9),2,3)))))))</f>
        <v/>
      </c>
      <c r="AR34" s="718">
        <f>IF(AQ34&lt;1,"N/A",IF(AQ34=1,AM34,IF(AQ34=2,AN34,AO34)))</f>
        <v/>
      </c>
      <c r="AS34" s="718">
        <f>IF(AG34=0,"N/A",IF(AH34=0,(+AG34*AM34)/AJ34,IF(AI34=0,(+AG34*AM34+AH34*AN34)/AJ34,(+AG34*AM34+AH34*AN34+AI34*AO34)/AJ34)))</f>
        <v/>
      </c>
      <c r="AT34" s="718">
        <f>IF(M34="N/A","N/A",M34-H34)</f>
        <v/>
      </c>
      <c r="AU34" s="718">
        <f>IF(R34="N/A","N/A",+S34-R34)</f>
        <v/>
      </c>
      <c r="AV34" s="718">
        <f>IF(V34="N/A","N/A",+W34-V34)</f>
        <v/>
      </c>
      <c r="AW34" s="718">
        <f>IF(Z34="N/A","N/A",+AA34-Z34)</f>
        <v/>
      </c>
      <c r="AX34" s="718">
        <f>IF(AQ34&lt;1,"N/A",IF(AQ34=1,AU34,IF(AQ34=2,AV34,AW34)))</f>
        <v/>
      </c>
      <c r="AY34" s="718">
        <f>IF(AU34="N/A","N/A",AVERAGE(AU34:AW34))</f>
        <v/>
      </c>
      <c r="AZ34" s="718">
        <f>IF(AQ34&lt;1,"N/A",+AL34+AR34+AX34)</f>
        <v/>
      </c>
      <c r="BA34" s="719">
        <f>IF(AQ34&lt;1,"N/A",MAX(AZ34, SUM(AL34+AP34+AY34)))</f>
        <v/>
      </c>
      <c r="BB34" s="550" t="n"/>
    </row>
    <row r="35">
      <c r="A35" t="n">
        <v>26</v>
      </c>
      <c r="B35" s="533" t="n"/>
      <c r="C35" s="545" t="n"/>
      <c r="D35" s="2738" t="n"/>
      <c r="E35" s="2738" t="n"/>
      <c r="F35" s="534" t="n"/>
      <c r="G35" s="534" t="n"/>
      <c r="H35" s="2738" t="n"/>
      <c r="I35" s="546" t="n"/>
      <c r="J35" s="435" t="n"/>
      <c r="K35" s="546" t="n"/>
      <c r="L35" s="546" t="n"/>
      <c r="M35" s="2738" t="n"/>
      <c r="N35" s="546">
        <f>+K35+L35</f>
        <v/>
      </c>
      <c r="O35" s="546" t="n">
        <v>0</v>
      </c>
      <c r="P35" s="546" t="n">
        <v>0</v>
      </c>
      <c r="Q35" s="562" t="inlineStr">
        <is>
          <t>N/A</t>
        </is>
      </c>
      <c r="R35" s="2738" t="inlineStr">
        <is>
          <t>N/A</t>
        </is>
      </c>
      <c r="S35" s="2738" t="inlineStr">
        <is>
          <t>N/A</t>
        </is>
      </c>
      <c r="T35" s="546" t="n">
        <v>0</v>
      </c>
      <c r="U35" s="562" t="inlineStr">
        <is>
          <t>N/A</t>
        </is>
      </c>
      <c r="V35" s="2738" t="inlineStr">
        <is>
          <t>N/A</t>
        </is>
      </c>
      <c r="W35" s="2738" t="inlineStr">
        <is>
          <t>N/A</t>
        </is>
      </c>
      <c r="X35" s="546" t="n">
        <v>0</v>
      </c>
      <c r="Y35" s="822" t="inlineStr">
        <is>
          <t>N/A</t>
        </is>
      </c>
      <c r="Z35" s="2738" t="inlineStr">
        <is>
          <t>N/A</t>
        </is>
      </c>
      <c r="AA35" s="2738" t="inlineStr">
        <is>
          <t>N/A</t>
        </is>
      </c>
      <c r="AB35" s="546">
        <f>+P35+T35+X35</f>
        <v/>
      </c>
      <c r="AC35" s="713">
        <f>IF(AQ35&lt;1,0,IF(AQ35=1,+P35,IF(AQ35=2,+P35+T35,+P35+T35+X35)))</f>
        <v/>
      </c>
      <c r="AD35" s="713" t="n"/>
      <c r="AE35" s="713">
        <f>+N35+AB35+AD35</f>
        <v/>
      </c>
      <c r="AF35" s="452">
        <f>+E35-D35</f>
        <v/>
      </c>
      <c r="AG35" s="714">
        <f>-P35/N35</f>
        <v/>
      </c>
      <c r="AH35" s="715">
        <f>-T35/N35</f>
        <v/>
      </c>
      <c r="AI35" s="715">
        <f>-X35/N35</f>
        <v/>
      </c>
      <c r="AJ35" s="715">
        <f>SUM(AG35:AI35)</f>
        <v/>
      </c>
      <c r="AK35" s="715">
        <f>-AC35/N35</f>
        <v/>
      </c>
      <c r="AL35" s="1052">
        <f>H35-E35</f>
        <v/>
      </c>
      <c r="AM35" s="718">
        <f>IF(R35="N/A","N/A",+R35-H35)</f>
        <v/>
      </c>
      <c r="AN35" s="718">
        <f>IF(V35="N/A","N/A",+V35-H35)</f>
        <v/>
      </c>
      <c r="AO35" s="718">
        <f>IF(Z35="N/A","N/A",+Z35-H35)</f>
        <v/>
      </c>
      <c r="AP35" s="718">
        <f>IF(AM35="N/A","N/A",MAX(AM35:AO35))</f>
        <v/>
      </c>
      <c r="AQ35" s="718">
        <f>IF(R35="","",IF(AM35="N/A",0,IF((AL35+AM35&gt;AC$9),-1,IF(AN35="N/A",1,IF((AL35+AN35&gt;AC$9),1,IF(AO35="N/A",2,IF((AL35+AO35&gt;AC$9),2,3)))))))</f>
        <v/>
      </c>
      <c r="AR35" s="718">
        <f>IF(AQ35&lt;1,"N/A",IF(AQ35=1,AM35,IF(AQ35=2,AN35,AO35)))</f>
        <v/>
      </c>
      <c r="AS35" s="718">
        <f>IF(AG35=0,"N/A",IF(AH35=0,(+AG35*AM35)/AJ35,IF(AI35=0,(+AG35*AM35+AH35*AN35)/AJ35,(+AG35*AM35+AH35*AN35+AI35*AO35)/AJ35)))</f>
        <v/>
      </c>
      <c r="AT35" s="718">
        <f>IF(M35="N/A","N/A",M35-H35)</f>
        <v/>
      </c>
      <c r="AU35" s="718">
        <f>IF(R35="N/A","N/A",+S35-R35)</f>
        <v/>
      </c>
      <c r="AV35" s="718">
        <f>IF(V35="N/A","N/A",+W35-V35)</f>
        <v/>
      </c>
      <c r="AW35" s="718">
        <f>IF(Z35="N/A","N/A",+AA35-Z35)</f>
        <v/>
      </c>
      <c r="AX35" s="718">
        <f>IF(AQ35&lt;1,"N/A",IF(AQ35=1,AU35,IF(AQ35=2,AV35,AW35)))</f>
        <v/>
      </c>
      <c r="AY35" s="718">
        <f>IF(AU35="N/A","N/A",AVERAGE(AU35:AW35))</f>
        <v/>
      </c>
      <c r="AZ35" s="718">
        <f>IF(AQ35&lt;1,"N/A",+AL35+AR35+AX35)</f>
        <v/>
      </c>
      <c r="BA35" s="719">
        <f>IF(AQ35&lt;1,"N/A",MAX(AZ35, SUM(AL35+AP35+AY35)))</f>
        <v/>
      </c>
      <c r="BB35" s="550" t="n"/>
    </row>
    <row r="36">
      <c r="A36" t="n">
        <v>27</v>
      </c>
      <c r="B36" s="533" t="n"/>
      <c r="C36" s="545" t="n"/>
      <c r="D36" s="2738" t="n"/>
      <c r="E36" s="2738" t="n"/>
      <c r="F36" s="534" t="n"/>
      <c r="G36" s="534" t="n"/>
      <c r="H36" s="2738" t="n"/>
      <c r="I36" s="546" t="n"/>
      <c r="J36" s="435" t="n"/>
      <c r="K36" s="546" t="n"/>
      <c r="L36" s="546" t="n"/>
      <c r="M36" s="2738" t="n"/>
      <c r="N36" s="546">
        <f>+K36+L36</f>
        <v/>
      </c>
      <c r="O36" s="546" t="n">
        <v>0</v>
      </c>
      <c r="P36" s="546" t="n">
        <v>0</v>
      </c>
      <c r="Q36" s="562" t="inlineStr">
        <is>
          <t>N/A</t>
        </is>
      </c>
      <c r="R36" s="2738" t="inlineStr">
        <is>
          <t>N/A</t>
        </is>
      </c>
      <c r="S36" s="2738" t="inlineStr">
        <is>
          <t>N/A</t>
        </is>
      </c>
      <c r="T36" s="546" t="n">
        <v>0</v>
      </c>
      <c r="U36" s="562" t="inlineStr">
        <is>
          <t>N/A</t>
        </is>
      </c>
      <c r="V36" s="2738" t="inlineStr">
        <is>
          <t>N/A</t>
        </is>
      </c>
      <c r="W36" s="2738" t="inlineStr">
        <is>
          <t>N/A</t>
        </is>
      </c>
      <c r="X36" s="546" t="n">
        <v>0</v>
      </c>
      <c r="Y36" s="822" t="inlineStr">
        <is>
          <t>N/A</t>
        </is>
      </c>
      <c r="Z36" s="2738" t="inlineStr">
        <is>
          <t>N/A</t>
        </is>
      </c>
      <c r="AA36" s="2738" t="inlineStr">
        <is>
          <t>N/A</t>
        </is>
      </c>
      <c r="AB36" s="546">
        <f>+P36+T36+X36</f>
        <v/>
      </c>
      <c r="AC36" s="713">
        <f>IF(AQ36&lt;1,0,IF(AQ36=1,+P36,IF(AQ36=2,+P36+T36,+P36+T36+X36)))</f>
        <v/>
      </c>
      <c r="AD36" s="713" t="n"/>
      <c r="AE36" s="713">
        <f>+N36+AB36+AD36</f>
        <v/>
      </c>
      <c r="AF36" s="452">
        <f>+E36-D36</f>
        <v/>
      </c>
      <c r="AG36" s="714">
        <f>-P36/N36</f>
        <v/>
      </c>
      <c r="AH36" s="715">
        <f>-T36/N36</f>
        <v/>
      </c>
      <c r="AI36" s="715">
        <f>-X36/N36</f>
        <v/>
      </c>
      <c r="AJ36" s="715">
        <f>SUM(AG36:AI36)</f>
        <v/>
      </c>
      <c r="AK36" s="715">
        <f>-AC36/N36</f>
        <v/>
      </c>
      <c r="AL36" s="1052">
        <f>H36-E36</f>
        <v/>
      </c>
      <c r="AM36" s="718">
        <f>IF(R36="N/A","N/A",+R36-H36)</f>
        <v/>
      </c>
      <c r="AN36" s="718">
        <f>IF(V36="N/A","N/A",+V36-H36)</f>
        <v/>
      </c>
      <c r="AO36" s="718">
        <f>IF(Z36="N/A","N/A",+Z36-H36)</f>
        <v/>
      </c>
      <c r="AP36" s="718">
        <f>IF(AM36="N/A","N/A",MAX(AM36:AO36))</f>
        <v/>
      </c>
      <c r="AQ36" s="718">
        <f>IF(R36="","",IF(AM36="N/A",0,IF((AL36+AM36&gt;AC$9),-1,IF(AN36="N/A",1,IF((AL36+AN36&gt;AC$9),1,IF(AO36="N/A",2,IF((AL36+AO36&gt;AC$9),2,3)))))))</f>
        <v/>
      </c>
      <c r="AR36" s="718">
        <f>IF(AQ36&lt;1,"N/A",IF(AQ36=1,AM36,IF(AQ36=2,AN36,AO36)))</f>
        <v/>
      </c>
      <c r="AS36" s="718">
        <f>IF(AG36=0,"N/A",IF(AH36=0,(+AG36*AM36)/AJ36,IF(AI36=0,(+AG36*AM36+AH36*AN36)/AJ36,(+AG36*AM36+AH36*AN36+AI36*AO36)/AJ36)))</f>
        <v/>
      </c>
      <c r="AT36" s="718">
        <f>IF(M36="N/A","N/A",M36-H36)</f>
        <v/>
      </c>
      <c r="AU36" s="718">
        <f>IF(R36="N/A","N/A",+S36-R36)</f>
        <v/>
      </c>
      <c r="AV36" s="718">
        <f>IF(V36="N/A","N/A",+W36-V36)</f>
        <v/>
      </c>
      <c r="AW36" s="718">
        <f>IF(Z36="N/A","N/A",+AA36-Z36)</f>
        <v/>
      </c>
      <c r="AX36" s="718">
        <f>IF(AQ36&lt;1,"N/A",IF(AQ36=1,AU36,IF(AQ36=2,AV36,AW36)))</f>
        <v/>
      </c>
      <c r="AY36" s="718">
        <f>IF(AU36="N/A","N/A",AVERAGE(AU36:AW36))</f>
        <v/>
      </c>
      <c r="AZ36" s="718">
        <f>IF(AQ36&lt;1,"N/A",+AL36+AR36+AX36)</f>
        <v/>
      </c>
      <c r="BA36" s="719">
        <f>IF(AQ36&lt;1,"N/A",MAX(AZ36, SUM(AL36+AP36+AY36)))</f>
        <v/>
      </c>
      <c r="BB36" s="550" t="n"/>
    </row>
    <row r="37">
      <c r="A37" t="n">
        <v>28</v>
      </c>
      <c r="B37" s="533" t="n"/>
      <c r="C37" s="545" t="n"/>
      <c r="D37" s="2738" t="n"/>
      <c r="E37" s="2738" t="n"/>
      <c r="F37" s="534" t="n"/>
      <c r="G37" s="534" t="n"/>
      <c r="H37" s="2738" t="n"/>
      <c r="I37" s="546" t="n"/>
      <c r="J37" s="435" t="n"/>
      <c r="K37" s="546" t="n"/>
      <c r="L37" s="546" t="n"/>
      <c r="M37" s="2738" t="n"/>
      <c r="N37" s="546">
        <f>+K37+L37</f>
        <v/>
      </c>
      <c r="O37" s="546" t="n">
        <v>0</v>
      </c>
      <c r="P37" s="546" t="n">
        <v>0</v>
      </c>
      <c r="Q37" s="562" t="inlineStr">
        <is>
          <t>N/A</t>
        </is>
      </c>
      <c r="R37" s="2738" t="inlineStr">
        <is>
          <t>N/A</t>
        </is>
      </c>
      <c r="S37" s="2738" t="inlineStr">
        <is>
          <t>N/A</t>
        </is>
      </c>
      <c r="T37" s="546" t="n">
        <v>0</v>
      </c>
      <c r="U37" s="562" t="inlineStr">
        <is>
          <t>N/A</t>
        </is>
      </c>
      <c r="V37" s="2738" t="inlineStr">
        <is>
          <t>N/A</t>
        </is>
      </c>
      <c r="W37" s="2738" t="inlineStr">
        <is>
          <t>N/A</t>
        </is>
      </c>
      <c r="X37" s="546" t="n">
        <v>0</v>
      </c>
      <c r="Y37" s="822" t="inlineStr">
        <is>
          <t>N/A</t>
        </is>
      </c>
      <c r="Z37" s="2738" t="inlineStr">
        <is>
          <t>N/A</t>
        </is>
      </c>
      <c r="AA37" s="2738" t="inlineStr">
        <is>
          <t>N/A</t>
        </is>
      </c>
      <c r="AB37" s="546">
        <f>+P37+T37+X37</f>
        <v/>
      </c>
      <c r="AC37" s="713">
        <f>IF(AQ37&lt;1,0,IF(AQ37=1,+P37,IF(AQ37=2,+P37+T37,+P37+T37+X37)))</f>
        <v/>
      </c>
      <c r="AD37" s="713" t="n"/>
      <c r="AE37" s="713">
        <f>+N37+AB37+AD37</f>
        <v/>
      </c>
      <c r="AF37" s="452">
        <f>+E37-D37</f>
        <v/>
      </c>
      <c r="AG37" s="714">
        <f>-P37/N37</f>
        <v/>
      </c>
      <c r="AH37" s="715">
        <f>-T37/N37</f>
        <v/>
      </c>
      <c r="AI37" s="715">
        <f>-X37/N37</f>
        <v/>
      </c>
      <c r="AJ37" s="715">
        <f>SUM(AG37:AI37)</f>
        <v/>
      </c>
      <c r="AK37" s="715">
        <f>-AC37/N37</f>
        <v/>
      </c>
      <c r="AL37" s="1052">
        <f>H37-E37</f>
        <v/>
      </c>
      <c r="AM37" s="718">
        <f>IF(R37="N/A","N/A",+R37-H37)</f>
        <v/>
      </c>
      <c r="AN37" s="718">
        <f>IF(V37="N/A","N/A",+V37-H37)</f>
        <v/>
      </c>
      <c r="AO37" s="718">
        <f>IF(Z37="N/A","N/A",+Z37-H37)</f>
        <v/>
      </c>
      <c r="AP37" s="718">
        <f>IF(AM37="N/A","N/A",MAX(AM37:AO37))</f>
        <v/>
      </c>
      <c r="AQ37" s="718">
        <f>IF(R37="","",IF(AM37="N/A",0,IF((AL37+AM37&gt;AC$9),-1,IF(AN37="N/A",1,IF((AL37+AN37&gt;AC$9),1,IF(AO37="N/A",2,IF((AL37+AO37&gt;AC$9),2,3)))))))</f>
        <v/>
      </c>
      <c r="AR37" s="718">
        <f>IF(AQ37&lt;1,"N/A",IF(AQ37=1,AM37,IF(AQ37=2,AN37,AO37)))</f>
        <v/>
      </c>
      <c r="AS37" s="718">
        <f>IF(AG37=0,"N/A",IF(AH37=0,(+AG37*AM37)/AJ37,IF(AI37=0,(+AG37*AM37+AH37*AN37)/AJ37,(+AG37*AM37+AH37*AN37+AI37*AO37)/AJ37)))</f>
        <v/>
      </c>
      <c r="AT37" s="718">
        <f>IF(M37="N/A","N/A",M37-H37)</f>
        <v/>
      </c>
      <c r="AU37" s="718">
        <f>IF(R37="N/A","N/A",+S37-R37)</f>
        <v/>
      </c>
      <c r="AV37" s="718">
        <f>IF(V37="N/A","N/A",+W37-V37)</f>
        <v/>
      </c>
      <c r="AW37" s="718">
        <f>IF(Z37="N/A","N/A",+AA37-Z37)</f>
        <v/>
      </c>
      <c r="AX37" s="718">
        <f>IF(AQ37&lt;1,"N/A",IF(AQ37=1,AU37,IF(AQ37=2,AV37,AW37)))</f>
        <v/>
      </c>
      <c r="AY37" s="718">
        <f>IF(AU37="N/A","N/A",AVERAGE(AU37:AW37))</f>
        <v/>
      </c>
      <c r="AZ37" s="718">
        <f>IF(AQ37&lt;1,"N/A",+AL37+AR37+AX37)</f>
        <v/>
      </c>
      <c r="BA37" s="719">
        <f>IF(AQ37&lt;1,"N/A",MAX(AZ37, SUM(AL37+AP37+AY37)))</f>
        <v/>
      </c>
      <c r="BB37" s="550" t="n"/>
    </row>
    <row r="38">
      <c r="A38" t="n">
        <v>29</v>
      </c>
      <c r="B38" s="533" t="n"/>
      <c r="C38" s="545" t="n"/>
      <c r="D38" s="2738" t="n"/>
      <c r="E38" s="2738" t="n"/>
      <c r="F38" s="534" t="n"/>
      <c r="G38" s="534" t="n"/>
      <c r="H38" s="2738" t="n"/>
      <c r="I38" s="546" t="n"/>
      <c r="J38" s="435" t="n"/>
      <c r="K38" s="546" t="n"/>
      <c r="L38" s="546" t="n"/>
      <c r="M38" s="2738" t="n"/>
      <c r="N38" s="546">
        <f>+K38+L38</f>
        <v/>
      </c>
      <c r="O38" s="546" t="n">
        <v>0</v>
      </c>
      <c r="P38" s="546" t="n">
        <v>0</v>
      </c>
      <c r="Q38" s="562" t="inlineStr">
        <is>
          <t>N/A</t>
        </is>
      </c>
      <c r="R38" s="2738" t="inlineStr">
        <is>
          <t>N/A</t>
        </is>
      </c>
      <c r="S38" s="2738" t="inlineStr">
        <is>
          <t>N/A</t>
        </is>
      </c>
      <c r="T38" s="546" t="n">
        <v>0</v>
      </c>
      <c r="U38" s="562" t="inlineStr">
        <is>
          <t>N/A</t>
        </is>
      </c>
      <c r="V38" s="2738" t="inlineStr">
        <is>
          <t>N/A</t>
        </is>
      </c>
      <c r="W38" s="2738" t="inlineStr">
        <is>
          <t>N/A</t>
        </is>
      </c>
      <c r="X38" s="546" t="n">
        <v>0</v>
      </c>
      <c r="Y38" s="822" t="inlineStr">
        <is>
          <t>N/A</t>
        </is>
      </c>
      <c r="Z38" s="2738" t="inlineStr">
        <is>
          <t>N/A</t>
        </is>
      </c>
      <c r="AA38" s="2738" t="inlineStr">
        <is>
          <t>N/A</t>
        </is>
      </c>
      <c r="AB38" s="546">
        <f>+P38+T38+X38</f>
        <v/>
      </c>
      <c r="AC38" s="713">
        <f>IF(AQ38&lt;1,0,IF(AQ38=1,+P38,IF(AQ38=2,+P38+T38,+P38+T38+X38)))</f>
        <v/>
      </c>
      <c r="AD38" s="713" t="n"/>
      <c r="AE38" s="713">
        <f>+N38+AB38+AD38</f>
        <v/>
      </c>
      <c r="AF38" s="452">
        <f>+E38-D38</f>
        <v/>
      </c>
      <c r="AG38" s="714">
        <f>-P38/N38</f>
        <v/>
      </c>
      <c r="AH38" s="715">
        <f>-T38/N38</f>
        <v/>
      </c>
      <c r="AI38" s="715">
        <f>-X38/N38</f>
        <v/>
      </c>
      <c r="AJ38" s="715">
        <f>SUM(AG38:AI38)</f>
        <v/>
      </c>
      <c r="AK38" s="715">
        <f>-AC38/N38</f>
        <v/>
      </c>
      <c r="AL38" s="1052">
        <f>H38-E38</f>
        <v/>
      </c>
      <c r="AM38" s="718">
        <f>IF(R38="N/A","N/A",+R38-H38)</f>
        <v/>
      </c>
      <c r="AN38" s="718">
        <f>IF(V38="N/A","N/A",+V38-H38)</f>
        <v/>
      </c>
      <c r="AO38" s="718">
        <f>IF(Z38="N/A","N/A",+Z38-H38)</f>
        <v/>
      </c>
      <c r="AP38" s="718">
        <f>IF(AM38="N/A","N/A",MAX(AM38:AO38))</f>
        <v/>
      </c>
      <c r="AQ38" s="718">
        <f>IF(R38="","",IF(AM38="N/A",0,IF((AL38+AM38&gt;AC$9),-1,IF(AN38="N/A",1,IF((AL38+AN38&gt;AC$9),1,IF(AO38="N/A",2,IF((AL38+AO38&gt;AC$9),2,3)))))))</f>
        <v/>
      </c>
      <c r="AR38" s="718">
        <f>IF(AQ38&lt;1,"N/A",IF(AQ38=1,AM38,IF(AQ38=2,AN38,AO38)))</f>
        <v/>
      </c>
      <c r="AS38" s="718">
        <f>IF(AG38=0,"N/A",IF(AH38=0,(+AG38*AM38)/AJ38,IF(AI38=0,(+AG38*AM38+AH38*AN38)/AJ38,(+AG38*AM38+AH38*AN38+AI38*AO38)/AJ38)))</f>
        <v/>
      </c>
      <c r="AT38" s="718">
        <f>IF(M38="N/A","N/A",M38-H38)</f>
        <v/>
      </c>
      <c r="AU38" s="718">
        <f>IF(R38="N/A","N/A",+S38-R38)</f>
        <v/>
      </c>
      <c r="AV38" s="718">
        <f>IF(V38="N/A","N/A",+W38-V38)</f>
        <v/>
      </c>
      <c r="AW38" s="718">
        <f>IF(Z38="N/A","N/A",+AA38-Z38)</f>
        <v/>
      </c>
      <c r="AX38" s="718">
        <f>IF(AQ38&lt;1,"N/A",IF(AQ38=1,AU38,IF(AQ38=2,AV38,AW38)))</f>
        <v/>
      </c>
      <c r="AY38" s="718">
        <f>IF(AU38="N/A","N/A",AVERAGE(AU38:AW38))</f>
        <v/>
      </c>
      <c r="AZ38" s="718">
        <f>IF(AQ38&lt;1,"N/A",+AL38+AR38+AX38)</f>
        <v/>
      </c>
      <c r="BA38" s="719">
        <f>IF(AQ38&lt;1,"N/A",MAX(AZ38, SUM(AL38+AP38+AY38)))</f>
        <v/>
      </c>
      <c r="BB38" s="550" t="n"/>
    </row>
    <row r="39">
      <c r="A39" t="n">
        <v>30</v>
      </c>
      <c r="B39" s="533" t="n"/>
      <c r="C39" s="545" t="n"/>
      <c r="D39" s="2738" t="n"/>
      <c r="E39" s="2738" t="n"/>
      <c r="F39" s="534" t="n"/>
      <c r="G39" s="534" t="n"/>
      <c r="H39" s="2738" t="n"/>
      <c r="I39" s="546" t="n"/>
      <c r="J39" s="435" t="n"/>
      <c r="K39" s="546" t="n"/>
      <c r="L39" s="546" t="n"/>
      <c r="M39" s="2738" t="n"/>
      <c r="N39" s="546">
        <f>+K39+L39</f>
        <v/>
      </c>
      <c r="O39" s="546" t="n">
        <v>0</v>
      </c>
      <c r="P39" s="546" t="n">
        <v>0</v>
      </c>
      <c r="Q39" s="562" t="inlineStr">
        <is>
          <t>N/A</t>
        </is>
      </c>
      <c r="R39" s="2738" t="inlineStr">
        <is>
          <t>N/A</t>
        </is>
      </c>
      <c r="S39" s="2738" t="inlineStr">
        <is>
          <t>N/A</t>
        </is>
      </c>
      <c r="T39" s="546" t="n">
        <v>0</v>
      </c>
      <c r="U39" s="562" t="inlineStr">
        <is>
          <t>N/A</t>
        </is>
      </c>
      <c r="V39" s="2738" t="inlineStr">
        <is>
          <t>N/A</t>
        </is>
      </c>
      <c r="W39" s="2738" t="inlineStr">
        <is>
          <t>N/A</t>
        </is>
      </c>
      <c r="X39" s="546" t="n">
        <v>0</v>
      </c>
      <c r="Y39" s="822" t="inlineStr">
        <is>
          <t>N/A</t>
        </is>
      </c>
      <c r="Z39" s="2738" t="inlineStr">
        <is>
          <t>N/A</t>
        </is>
      </c>
      <c r="AA39" s="2738" t="inlineStr">
        <is>
          <t>N/A</t>
        </is>
      </c>
      <c r="AB39" s="546">
        <f>+P39+T39+X39</f>
        <v/>
      </c>
      <c r="AC39" s="713">
        <f>IF(AQ39&lt;1,0,IF(AQ39=1,+P39,IF(AQ39=2,+P39+T39,+P39+T39+X39)))</f>
        <v/>
      </c>
      <c r="AD39" s="713" t="n"/>
      <c r="AE39" s="713">
        <f>+N39+AB39+AD39</f>
        <v/>
      </c>
      <c r="AF39" s="452">
        <f>+E39-D39</f>
        <v/>
      </c>
      <c r="AG39" s="714">
        <f>-P39/N39</f>
        <v/>
      </c>
      <c r="AH39" s="715">
        <f>-T39/N39</f>
        <v/>
      </c>
      <c r="AI39" s="715">
        <f>-X39/N39</f>
        <v/>
      </c>
      <c r="AJ39" s="715">
        <f>SUM(AG39:AI39)</f>
        <v/>
      </c>
      <c r="AK39" s="715">
        <f>-AC39/N39</f>
        <v/>
      </c>
      <c r="AL39" s="1052">
        <f>H39-E39</f>
        <v/>
      </c>
      <c r="AM39" s="718">
        <f>IF(R39="N/A","N/A",+R39-H39)</f>
        <v/>
      </c>
      <c r="AN39" s="718">
        <f>IF(V39="N/A","N/A",+V39-H39)</f>
        <v/>
      </c>
      <c r="AO39" s="718">
        <f>IF(Z39="N/A","N/A",+Z39-H39)</f>
        <v/>
      </c>
      <c r="AP39" s="718">
        <f>IF(AM39="N/A","N/A",MAX(AM39:AO39))</f>
        <v/>
      </c>
      <c r="AQ39" s="718">
        <f>IF(R39="","",IF(AM39="N/A",0,IF((AL39+AM39&gt;AC$9),-1,IF(AN39="N/A",1,IF((AL39+AN39&gt;AC$9),1,IF(AO39="N/A",2,IF((AL39+AO39&gt;AC$9),2,3)))))))</f>
        <v/>
      </c>
      <c r="AR39" s="718">
        <f>IF(AQ39&lt;1,"N/A",IF(AQ39=1,AM39,IF(AQ39=2,AN39,AO39)))</f>
        <v/>
      </c>
      <c r="AS39" s="718">
        <f>IF(AG39=0,"N/A",IF(AH39=0,(+AG39*AM39)/AJ39,IF(AI39=0,(+AG39*AM39+AH39*AN39)/AJ39,(+AG39*AM39+AH39*AN39+AI39*AO39)/AJ39)))</f>
        <v/>
      </c>
      <c r="AT39" s="718">
        <f>IF(M39="N/A","N/A",M39-H39)</f>
        <v/>
      </c>
      <c r="AU39" s="718">
        <f>IF(R39="N/A","N/A",+S39-R39)</f>
        <v/>
      </c>
      <c r="AV39" s="718">
        <f>IF(V39="N/A","N/A",+W39-V39)</f>
        <v/>
      </c>
      <c r="AW39" s="718">
        <f>IF(Z39="N/A","N/A",+AA39-Z39)</f>
        <v/>
      </c>
      <c r="AX39" s="718">
        <f>IF(AQ39&lt;1,"N/A",IF(AQ39=1,AU39,IF(AQ39=2,AV39,AW39)))</f>
        <v/>
      </c>
      <c r="AY39" s="718">
        <f>IF(AU39="N/A","N/A",AVERAGE(AU39:AW39))</f>
        <v/>
      </c>
      <c r="AZ39" s="718">
        <f>IF(AQ39&lt;1,"N/A",+AL39+AR39+AX39)</f>
        <v/>
      </c>
      <c r="BA39" s="719">
        <f>IF(AQ39&lt;1,"N/A",MAX(AZ39, SUM(AL39+AP39+AY39)))</f>
        <v/>
      </c>
      <c r="BB39" s="550" t="n"/>
    </row>
    <row r="40">
      <c r="A40" t="n">
        <v>31</v>
      </c>
      <c r="B40" s="533" t="n"/>
      <c r="C40" s="545" t="n"/>
      <c r="D40" s="2738" t="n"/>
      <c r="E40" s="2738" t="n"/>
      <c r="F40" s="534" t="n"/>
      <c r="G40" s="534" t="n"/>
      <c r="H40" s="2738" t="n"/>
      <c r="I40" s="546" t="n"/>
      <c r="J40" s="435" t="n"/>
      <c r="K40" s="546" t="n"/>
      <c r="L40" s="546" t="n"/>
      <c r="M40" s="2738" t="n"/>
      <c r="N40" s="546">
        <f>+K40+L40</f>
        <v/>
      </c>
      <c r="O40" s="546" t="n">
        <v>0</v>
      </c>
      <c r="P40" s="546" t="n">
        <v>0</v>
      </c>
      <c r="Q40" s="562" t="inlineStr">
        <is>
          <t>N/A</t>
        </is>
      </c>
      <c r="R40" s="2738" t="inlineStr">
        <is>
          <t>N/A</t>
        </is>
      </c>
      <c r="S40" s="2738" t="inlineStr">
        <is>
          <t>N/A</t>
        </is>
      </c>
      <c r="T40" s="546" t="n">
        <v>0</v>
      </c>
      <c r="U40" s="562" t="inlineStr">
        <is>
          <t>N/A</t>
        </is>
      </c>
      <c r="V40" s="2738" t="inlineStr">
        <is>
          <t>N/A</t>
        </is>
      </c>
      <c r="W40" s="2738" t="inlineStr">
        <is>
          <t>N/A</t>
        </is>
      </c>
      <c r="X40" s="546" t="n">
        <v>0</v>
      </c>
      <c r="Y40" s="822" t="inlineStr">
        <is>
          <t>N/A</t>
        </is>
      </c>
      <c r="Z40" s="2738" t="inlineStr">
        <is>
          <t>N/A</t>
        </is>
      </c>
      <c r="AA40" s="2738" t="inlineStr">
        <is>
          <t>N/A</t>
        </is>
      </c>
      <c r="AB40" s="546">
        <f>+P40+T40+X40</f>
        <v/>
      </c>
      <c r="AC40" s="713">
        <f>IF(AQ40&lt;1,0,IF(AQ40=1,+P40,IF(AQ40=2,+P40+T40,+P40+T40+X40)))</f>
        <v/>
      </c>
      <c r="AD40" s="713" t="n"/>
      <c r="AE40" s="713">
        <f>+N40+AB40+AD40</f>
        <v/>
      </c>
      <c r="AF40" s="452">
        <f>+E40-D40</f>
        <v/>
      </c>
      <c r="AG40" s="714">
        <f>-P40/N40</f>
        <v/>
      </c>
      <c r="AH40" s="715">
        <f>-T40/N40</f>
        <v/>
      </c>
      <c r="AI40" s="715">
        <f>-X40/N40</f>
        <v/>
      </c>
      <c r="AJ40" s="715">
        <f>SUM(AG40:AI40)</f>
        <v/>
      </c>
      <c r="AK40" s="715">
        <f>-AC40/N40</f>
        <v/>
      </c>
      <c r="AL40" s="1052">
        <f>H40-E40</f>
        <v/>
      </c>
      <c r="AM40" s="718">
        <f>IF(R40="N/A","N/A",+R40-H40)</f>
        <v/>
      </c>
      <c r="AN40" s="718">
        <f>IF(V40="N/A","N/A",+V40-H40)</f>
        <v/>
      </c>
      <c r="AO40" s="718">
        <f>IF(Z40="N/A","N/A",+Z40-H40)</f>
        <v/>
      </c>
      <c r="AP40" s="718">
        <f>IF(AM40="N/A","N/A",MAX(AM40:AO40))</f>
        <v/>
      </c>
      <c r="AQ40" s="718">
        <f>IF(R40="","",IF(AM40="N/A",0,IF((AL40+AM40&gt;AC$9),-1,IF(AN40="N/A",1,IF((AL40+AN40&gt;AC$9),1,IF(AO40="N/A",2,IF((AL40+AO40&gt;AC$9),2,3)))))))</f>
        <v/>
      </c>
      <c r="AR40" s="718">
        <f>IF(AQ40&lt;1,"N/A",IF(AQ40=1,AM40,IF(AQ40=2,AN40,AO40)))</f>
        <v/>
      </c>
      <c r="AS40" s="718">
        <f>IF(AG40=0,"N/A",IF(AH40=0,(+AG40*AM40)/AJ40,IF(AI40=0,(+AG40*AM40+AH40*AN40)/AJ40,(+AG40*AM40+AH40*AN40+AI40*AO40)/AJ40)))</f>
        <v/>
      </c>
      <c r="AT40" s="718">
        <f>IF(M40="N/A","N/A",M40-H40)</f>
        <v/>
      </c>
      <c r="AU40" s="718">
        <f>IF(R40="N/A","N/A",+S40-R40)</f>
        <v/>
      </c>
      <c r="AV40" s="718">
        <f>IF(V40="N/A","N/A",+W40-V40)</f>
        <v/>
      </c>
      <c r="AW40" s="718">
        <f>IF(Z40="N/A","N/A",+AA40-Z40)</f>
        <v/>
      </c>
      <c r="AX40" s="718">
        <f>IF(AQ40&lt;1,"N/A",IF(AQ40=1,AU40,IF(AQ40=2,AV40,AW40)))</f>
        <v/>
      </c>
      <c r="AY40" s="718">
        <f>IF(AU40="N/A","N/A",AVERAGE(AU40:AW40))</f>
        <v/>
      </c>
      <c r="AZ40" s="718">
        <f>IF(AQ40&lt;1,"N/A",+AL40+AR40+AX40)</f>
        <v/>
      </c>
      <c r="BA40" s="719">
        <f>IF(AQ40&lt;1,"N/A",MAX(AZ40, SUM(AL40+AP40+AY40)))</f>
        <v/>
      </c>
      <c r="BB40" s="550" t="n"/>
    </row>
    <row r="41">
      <c r="A41" t="n">
        <v>32</v>
      </c>
      <c r="B41" s="533" t="n"/>
      <c r="C41" s="545" t="n"/>
      <c r="D41" s="2738" t="n"/>
      <c r="E41" s="2738" t="n"/>
      <c r="F41" s="534" t="n"/>
      <c r="G41" s="534" t="n"/>
      <c r="H41" s="2738" t="n"/>
      <c r="I41" s="546" t="n"/>
      <c r="J41" s="435" t="n"/>
      <c r="K41" s="546" t="n"/>
      <c r="L41" s="546" t="n"/>
      <c r="M41" s="2738" t="n"/>
      <c r="N41" s="546">
        <f>+K41+L41</f>
        <v/>
      </c>
      <c r="O41" s="546" t="n">
        <v>0</v>
      </c>
      <c r="P41" s="546" t="n">
        <v>0</v>
      </c>
      <c r="Q41" s="562" t="inlineStr">
        <is>
          <t>N/A</t>
        </is>
      </c>
      <c r="R41" s="2738" t="inlineStr">
        <is>
          <t>N/A</t>
        </is>
      </c>
      <c r="S41" s="2738" t="inlineStr">
        <is>
          <t>N/A</t>
        </is>
      </c>
      <c r="T41" s="546" t="n">
        <v>0</v>
      </c>
      <c r="U41" s="562" t="inlineStr">
        <is>
          <t>N/A</t>
        </is>
      </c>
      <c r="V41" s="2738" t="inlineStr">
        <is>
          <t>N/A</t>
        </is>
      </c>
      <c r="W41" s="2738" t="inlineStr">
        <is>
          <t>N/A</t>
        </is>
      </c>
      <c r="X41" s="546" t="n">
        <v>0</v>
      </c>
      <c r="Y41" s="822" t="inlineStr">
        <is>
          <t>N/A</t>
        </is>
      </c>
      <c r="Z41" s="2738" t="inlineStr">
        <is>
          <t>N/A</t>
        </is>
      </c>
      <c r="AA41" s="2738" t="inlineStr">
        <is>
          <t>N/A</t>
        </is>
      </c>
      <c r="AB41" s="546">
        <f>+P41+T41+X41</f>
        <v/>
      </c>
      <c r="AC41" s="713">
        <f>IF(AQ41&lt;1,0,IF(AQ41=1,+P41,IF(AQ41=2,+P41+T41,+P41+T41+X41)))</f>
        <v/>
      </c>
      <c r="AD41" s="713" t="n"/>
      <c r="AE41" s="713">
        <f>+N41+AB41+AD41</f>
        <v/>
      </c>
      <c r="AF41" s="452">
        <f>+E41-D41</f>
        <v/>
      </c>
      <c r="AG41" s="714">
        <f>-P41/N41</f>
        <v/>
      </c>
      <c r="AH41" s="715">
        <f>-T41/N41</f>
        <v/>
      </c>
      <c r="AI41" s="715">
        <f>-X41/N41</f>
        <v/>
      </c>
      <c r="AJ41" s="715">
        <f>SUM(AG41:AI41)</f>
        <v/>
      </c>
      <c r="AK41" s="715">
        <f>-AC41/N41</f>
        <v/>
      </c>
      <c r="AL41" s="1052">
        <f>H41-E41</f>
        <v/>
      </c>
      <c r="AM41" s="718">
        <f>IF(R41="N/A","N/A",+R41-H41)</f>
        <v/>
      </c>
      <c r="AN41" s="718">
        <f>IF(V41="N/A","N/A",+V41-H41)</f>
        <v/>
      </c>
      <c r="AO41" s="718">
        <f>IF(Z41="N/A","N/A",+Z41-H41)</f>
        <v/>
      </c>
      <c r="AP41" s="718">
        <f>IF(AM41="N/A","N/A",MAX(AM41:AO41))</f>
        <v/>
      </c>
      <c r="AQ41" s="718">
        <f>IF(R41="","",IF(AM41="N/A",0,IF((AL41+AM41&gt;AC$9),-1,IF(AN41="N/A",1,IF((AL41+AN41&gt;AC$9),1,IF(AO41="N/A",2,IF((AL41+AO41&gt;AC$9),2,3)))))))</f>
        <v/>
      </c>
      <c r="AR41" s="718">
        <f>IF(AQ41&lt;1,"N/A",IF(AQ41=1,AM41,IF(AQ41=2,AN41,AO41)))</f>
        <v/>
      </c>
      <c r="AS41" s="718">
        <f>IF(AG41=0,"N/A",IF(AH41=0,(+AG41*AM41)/AJ41,IF(AI41=0,(+AG41*AM41+AH41*AN41)/AJ41,(+AG41*AM41+AH41*AN41+AI41*AO41)/AJ41)))</f>
        <v/>
      </c>
      <c r="AT41" s="718">
        <f>IF(M41="N/A","N/A",M41-H41)</f>
        <v/>
      </c>
      <c r="AU41" s="718">
        <f>IF(R41="N/A","N/A",+S41-R41)</f>
        <v/>
      </c>
      <c r="AV41" s="718">
        <f>IF(V41="N/A","N/A",+W41-V41)</f>
        <v/>
      </c>
      <c r="AW41" s="718">
        <f>IF(Z41="N/A","N/A",+AA41-Z41)</f>
        <v/>
      </c>
      <c r="AX41" s="718">
        <f>IF(AQ41&lt;1,"N/A",IF(AQ41=1,AU41,IF(AQ41=2,AV41,AW41)))</f>
        <v/>
      </c>
      <c r="AY41" s="718">
        <f>IF(AU41="N/A","N/A",AVERAGE(AU41:AW41))</f>
        <v/>
      </c>
      <c r="AZ41" s="718">
        <f>IF(AQ41&lt;1,"N/A",+AL41+AR41+AX41)</f>
        <v/>
      </c>
      <c r="BA41" s="719">
        <f>IF(AQ41&lt;1,"N/A",MAX(AZ41, SUM(AL41+AP41+AY41)))</f>
        <v/>
      </c>
      <c r="BB41" s="550" t="n"/>
    </row>
    <row r="42">
      <c r="A42" t="n">
        <v>33</v>
      </c>
      <c r="B42" s="533" t="n"/>
      <c r="C42" s="545" t="n"/>
      <c r="D42" s="2738" t="n"/>
      <c r="E42" s="2738" t="n"/>
      <c r="F42" s="534" t="n"/>
      <c r="G42" s="534" t="n"/>
      <c r="H42" s="2738" t="n"/>
      <c r="I42" s="546" t="n"/>
      <c r="J42" s="435" t="n"/>
      <c r="K42" s="546" t="n"/>
      <c r="L42" s="546" t="n"/>
      <c r="M42" s="2738" t="n"/>
      <c r="N42" s="546">
        <f>+K42+L42</f>
        <v/>
      </c>
      <c r="O42" s="546" t="n">
        <v>0</v>
      </c>
      <c r="P42" s="546" t="n">
        <v>0</v>
      </c>
      <c r="Q42" s="562" t="inlineStr">
        <is>
          <t>N/A</t>
        </is>
      </c>
      <c r="R42" s="2738" t="inlineStr">
        <is>
          <t>N/A</t>
        </is>
      </c>
      <c r="S42" s="2738" t="inlineStr">
        <is>
          <t>N/A</t>
        </is>
      </c>
      <c r="T42" s="546" t="n">
        <v>0</v>
      </c>
      <c r="U42" s="562" t="inlineStr">
        <is>
          <t>N/A</t>
        </is>
      </c>
      <c r="V42" s="2738" t="inlineStr">
        <is>
          <t>N/A</t>
        </is>
      </c>
      <c r="W42" s="2738" t="inlineStr">
        <is>
          <t>N/A</t>
        </is>
      </c>
      <c r="X42" s="546" t="n">
        <v>0</v>
      </c>
      <c r="Y42" s="822" t="inlineStr">
        <is>
          <t>N/A</t>
        </is>
      </c>
      <c r="Z42" s="2738" t="inlineStr">
        <is>
          <t>N/A</t>
        </is>
      </c>
      <c r="AA42" s="2738" t="inlineStr">
        <is>
          <t>N/A</t>
        </is>
      </c>
      <c r="AB42" s="546">
        <f>+P42+T42+X42</f>
        <v/>
      </c>
      <c r="AC42" s="713">
        <f>IF(AQ42&lt;1,0,IF(AQ42=1,+P42,IF(AQ42=2,+P42+T42,+P42+T42+X42)))</f>
        <v/>
      </c>
      <c r="AD42" s="713" t="n"/>
      <c r="AE42" s="713">
        <f>+N42+AB42+AD42</f>
        <v/>
      </c>
      <c r="AF42" s="452">
        <f>+E42-D42</f>
        <v/>
      </c>
      <c r="AG42" s="714">
        <f>-P42/N42</f>
        <v/>
      </c>
      <c r="AH42" s="715">
        <f>-T42/N42</f>
        <v/>
      </c>
      <c r="AI42" s="715">
        <f>-X42/N42</f>
        <v/>
      </c>
      <c r="AJ42" s="715">
        <f>SUM(AG42:AI42)</f>
        <v/>
      </c>
      <c r="AK42" s="715">
        <f>-AC42/N42</f>
        <v/>
      </c>
      <c r="AL42" s="1052">
        <f>H42-E42</f>
        <v/>
      </c>
      <c r="AM42" s="718">
        <f>IF(R42="N/A","N/A",+R42-H42)</f>
        <v/>
      </c>
      <c r="AN42" s="718">
        <f>IF(V42="N/A","N/A",+V42-H42)</f>
        <v/>
      </c>
      <c r="AO42" s="718">
        <f>IF(Z42="N/A","N/A",+Z42-H42)</f>
        <v/>
      </c>
      <c r="AP42" s="718">
        <f>IF(AM42="N/A","N/A",MAX(AM42:AO42))</f>
        <v/>
      </c>
      <c r="AQ42" s="718">
        <f>IF(R42="","",IF(AM42="N/A",0,IF((AL42+AM42&gt;AC$9),-1,IF(AN42="N/A",1,IF((AL42+AN42&gt;AC$9),1,IF(AO42="N/A",2,IF((AL42+AO42&gt;AC$9),2,3)))))))</f>
        <v/>
      </c>
      <c r="AR42" s="718">
        <f>IF(AQ42&lt;1,"N/A",IF(AQ42=1,AM42,IF(AQ42=2,AN42,AO42)))</f>
        <v/>
      </c>
      <c r="AS42" s="718">
        <f>IF(AG42=0,"N/A",IF(AH42=0,(+AG42*AM42)/AJ42,IF(AI42=0,(+AG42*AM42+AH42*AN42)/AJ42,(+AG42*AM42+AH42*AN42+AI42*AO42)/AJ42)))</f>
        <v/>
      </c>
      <c r="AT42" s="718">
        <f>IF(M42="N/A","N/A",M42-H42)</f>
        <v/>
      </c>
      <c r="AU42" s="718">
        <f>IF(R42="N/A","N/A",+S42-R42)</f>
        <v/>
      </c>
      <c r="AV42" s="718">
        <f>IF(V42="N/A","N/A",+W42-V42)</f>
        <v/>
      </c>
      <c r="AW42" s="718">
        <f>IF(Z42="N/A","N/A",+AA42-Z42)</f>
        <v/>
      </c>
      <c r="AX42" s="718">
        <f>IF(AQ42&lt;1,"N/A",IF(AQ42=1,AU42,IF(AQ42=2,AV42,AW42)))</f>
        <v/>
      </c>
      <c r="AY42" s="718">
        <f>IF(AU42="N/A","N/A",AVERAGE(AU42:AW42))</f>
        <v/>
      </c>
      <c r="AZ42" s="718">
        <f>IF(AQ42&lt;1,"N/A",+AL42+AR42+AX42)</f>
        <v/>
      </c>
      <c r="BA42" s="719">
        <f>IF(AQ42&lt;1,"N/A",MAX(AZ42, SUM(AL42+AP42+AY42)))</f>
        <v/>
      </c>
      <c r="BB42" s="550" t="n"/>
    </row>
    <row r="43">
      <c r="A43" t="n">
        <v>34</v>
      </c>
      <c r="B43" s="533" t="n"/>
      <c r="C43" s="545" t="n"/>
      <c r="D43" s="2738" t="n"/>
      <c r="E43" s="2738" t="n"/>
      <c r="F43" s="534" t="n"/>
      <c r="G43" s="534" t="n"/>
      <c r="H43" s="2738" t="n"/>
      <c r="I43" s="546" t="n"/>
      <c r="J43" s="435" t="n"/>
      <c r="K43" s="546" t="n"/>
      <c r="L43" s="546" t="n"/>
      <c r="M43" s="2738" t="n"/>
      <c r="N43" s="546">
        <f>+K43+L43</f>
        <v/>
      </c>
      <c r="O43" s="546" t="n">
        <v>0</v>
      </c>
      <c r="P43" s="546" t="n">
        <v>0</v>
      </c>
      <c r="Q43" s="562" t="inlineStr">
        <is>
          <t>N/A</t>
        </is>
      </c>
      <c r="R43" s="2738" t="inlineStr">
        <is>
          <t>N/A</t>
        </is>
      </c>
      <c r="S43" s="2738" t="inlineStr">
        <is>
          <t>N/A</t>
        </is>
      </c>
      <c r="T43" s="546" t="n">
        <v>0</v>
      </c>
      <c r="U43" s="562" t="inlineStr">
        <is>
          <t>N/A</t>
        </is>
      </c>
      <c r="V43" s="2738" t="inlineStr">
        <is>
          <t>N/A</t>
        </is>
      </c>
      <c r="W43" s="2738" t="inlineStr">
        <is>
          <t>N/A</t>
        </is>
      </c>
      <c r="X43" s="546" t="n">
        <v>0</v>
      </c>
      <c r="Y43" s="822" t="inlineStr">
        <is>
          <t>N/A</t>
        </is>
      </c>
      <c r="Z43" s="2738" t="inlineStr">
        <is>
          <t>N/A</t>
        </is>
      </c>
      <c r="AA43" s="2738" t="inlineStr">
        <is>
          <t>N/A</t>
        </is>
      </c>
      <c r="AB43" s="546">
        <f>+P43+T43+X43</f>
        <v/>
      </c>
      <c r="AC43" s="713">
        <f>IF(AQ43&lt;1,0,IF(AQ43=1,+P43,IF(AQ43=2,+P43+T43,+P43+T43+X43)))</f>
        <v/>
      </c>
      <c r="AD43" s="713" t="n"/>
      <c r="AE43" s="713">
        <f>+N43+AB43+AD43</f>
        <v/>
      </c>
      <c r="AF43" s="452">
        <f>+E43-D43</f>
        <v/>
      </c>
      <c r="AG43" s="714">
        <f>-P43/N43</f>
        <v/>
      </c>
      <c r="AH43" s="715">
        <f>-T43/N43</f>
        <v/>
      </c>
      <c r="AI43" s="715">
        <f>-X43/N43</f>
        <v/>
      </c>
      <c r="AJ43" s="715">
        <f>SUM(AG43:AI43)</f>
        <v/>
      </c>
      <c r="AK43" s="715">
        <f>-AC43/N43</f>
        <v/>
      </c>
      <c r="AL43" s="1052">
        <f>H43-E43</f>
        <v/>
      </c>
      <c r="AM43" s="718">
        <f>IF(R43="N/A","N/A",+R43-H43)</f>
        <v/>
      </c>
      <c r="AN43" s="718">
        <f>IF(V43="N/A","N/A",+V43-H43)</f>
        <v/>
      </c>
      <c r="AO43" s="718">
        <f>IF(Z43="N/A","N/A",+Z43-H43)</f>
        <v/>
      </c>
      <c r="AP43" s="718">
        <f>IF(AM43="N/A","N/A",MAX(AM43:AO43))</f>
        <v/>
      </c>
      <c r="AQ43" s="718">
        <f>IF(R43="","",IF(AM43="N/A",0,IF((AL43+AM43&gt;AC$9),-1,IF(AN43="N/A",1,IF((AL43+AN43&gt;AC$9),1,IF(AO43="N/A",2,IF((AL43+AO43&gt;AC$9),2,3)))))))</f>
        <v/>
      </c>
      <c r="AR43" s="718">
        <f>IF(AQ43&lt;1,"N/A",IF(AQ43=1,AM43,IF(AQ43=2,AN43,AO43)))</f>
        <v/>
      </c>
      <c r="AS43" s="718">
        <f>IF(AG43=0,"N/A",IF(AH43=0,(+AG43*AM43)/AJ43,IF(AI43=0,(+AG43*AM43+AH43*AN43)/AJ43,(+AG43*AM43+AH43*AN43+AI43*AO43)/AJ43)))</f>
        <v/>
      </c>
      <c r="AT43" s="718">
        <f>IF(M43="N/A","N/A",M43-H43)</f>
        <v/>
      </c>
      <c r="AU43" s="718">
        <f>IF(R43="N/A","N/A",+S43-R43)</f>
        <v/>
      </c>
      <c r="AV43" s="718">
        <f>IF(V43="N/A","N/A",+W43-V43)</f>
        <v/>
      </c>
      <c r="AW43" s="718">
        <f>IF(Z43="N/A","N/A",+AA43-Z43)</f>
        <v/>
      </c>
      <c r="AX43" s="718">
        <f>IF(AQ43&lt;1,"N/A",IF(AQ43=1,AU43,IF(AQ43=2,AV43,AW43)))</f>
        <v/>
      </c>
      <c r="AY43" s="718">
        <f>IF(AU43="N/A","N/A",AVERAGE(AU43:AW43))</f>
        <v/>
      </c>
      <c r="AZ43" s="718">
        <f>IF(AQ43&lt;1,"N/A",+AL43+AR43+AX43)</f>
        <v/>
      </c>
      <c r="BA43" s="719">
        <f>IF(AQ43&lt;1,"N/A",MAX(AZ43, SUM(AL43+AP43+AY43)))</f>
        <v/>
      </c>
      <c r="BB43" s="550" t="n"/>
    </row>
    <row r="44">
      <c r="A44" t="n">
        <v>35</v>
      </c>
      <c r="B44" s="533" t="n"/>
      <c r="C44" s="545" t="n"/>
      <c r="D44" s="2738" t="n"/>
      <c r="E44" s="2738" t="n"/>
      <c r="F44" s="534" t="n"/>
      <c r="G44" s="534" t="n"/>
      <c r="H44" s="2738" t="n"/>
      <c r="I44" s="546" t="n"/>
      <c r="J44" s="435" t="n"/>
      <c r="K44" s="546" t="n"/>
      <c r="L44" s="546" t="n"/>
      <c r="M44" s="2738" t="n"/>
      <c r="N44" s="546">
        <f>+K44+L44</f>
        <v/>
      </c>
      <c r="O44" s="546" t="n">
        <v>0</v>
      </c>
      <c r="P44" s="546" t="n">
        <v>0</v>
      </c>
      <c r="Q44" s="562" t="inlineStr">
        <is>
          <t>N/A</t>
        </is>
      </c>
      <c r="R44" s="2738" t="inlineStr">
        <is>
          <t>N/A</t>
        </is>
      </c>
      <c r="S44" s="2738" t="inlineStr">
        <is>
          <t>N/A</t>
        </is>
      </c>
      <c r="T44" s="546" t="n">
        <v>0</v>
      </c>
      <c r="U44" s="562" t="inlineStr">
        <is>
          <t>N/A</t>
        </is>
      </c>
      <c r="V44" s="2738" t="inlineStr">
        <is>
          <t>N/A</t>
        </is>
      </c>
      <c r="W44" s="2738" t="inlineStr">
        <is>
          <t>N/A</t>
        </is>
      </c>
      <c r="X44" s="546" t="n">
        <v>0</v>
      </c>
      <c r="Y44" s="822" t="inlineStr">
        <is>
          <t>N/A</t>
        </is>
      </c>
      <c r="Z44" s="2738" t="inlineStr">
        <is>
          <t>N/A</t>
        </is>
      </c>
      <c r="AA44" s="2738" t="inlineStr">
        <is>
          <t>N/A</t>
        </is>
      </c>
      <c r="AB44" s="546">
        <f>+P44+T44+X44</f>
        <v/>
      </c>
      <c r="AC44" s="713">
        <f>IF(AQ44&lt;1,0,IF(AQ44=1,+P44,IF(AQ44=2,+P44+T44,+P44+T44+X44)))</f>
        <v/>
      </c>
      <c r="AD44" s="713" t="n"/>
      <c r="AE44" s="713">
        <f>+N44+AB44+AD44</f>
        <v/>
      </c>
      <c r="AF44" s="452">
        <f>+E44-D44</f>
        <v/>
      </c>
      <c r="AG44" s="714">
        <f>-P44/N44</f>
        <v/>
      </c>
      <c r="AH44" s="715">
        <f>-T44/N44</f>
        <v/>
      </c>
      <c r="AI44" s="715">
        <f>-X44/N44</f>
        <v/>
      </c>
      <c r="AJ44" s="715">
        <f>SUM(AG44:AI44)</f>
        <v/>
      </c>
      <c r="AK44" s="715">
        <f>-AC44/N44</f>
        <v/>
      </c>
      <c r="AL44" s="1052">
        <f>H44-E44</f>
        <v/>
      </c>
      <c r="AM44" s="718">
        <f>IF(R44="N/A","N/A",+R44-H44)</f>
        <v/>
      </c>
      <c r="AN44" s="718">
        <f>IF(V44="N/A","N/A",+V44-H44)</f>
        <v/>
      </c>
      <c r="AO44" s="718">
        <f>IF(Z44="N/A","N/A",+Z44-H44)</f>
        <v/>
      </c>
      <c r="AP44" s="718">
        <f>IF(AM44="N/A","N/A",MAX(AM44:AO44))</f>
        <v/>
      </c>
      <c r="AQ44" s="718">
        <f>IF(R44="","",IF(AM44="N/A",0,IF((AL44+AM44&gt;AC$9),-1,IF(AN44="N/A",1,IF((AL44+AN44&gt;AC$9),1,IF(AO44="N/A",2,IF((AL44+AO44&gt;AC$9),2,3)))))))</f>
        <v/>
      </c>
      <c r="AR44" s="718">
        <f>IF(AQ44&lt;1,"N/A",IF(AQ44=1,AM44,IF(AQ44=2,AN44,AO44)))</f>
        <v/>
      </c>
      <c r="AS44" s="718">
        <f>IF(AG44=0,"N/A",IF(AH44=0,(+AG44*AM44)/AJ44,IF(AI44=0,(+AG44*AM44+AH44*AN44)/AJ44,(+AG44*AM44+AH44*AN44+AI44*AO44)/AJ44)))</f>
        <v/>
      </c>
      <c r="AT44" s="718">
        <f>IF(M44="N/A","N/A",M44-H44)</f>
        <v/>
      </c>
      <c r="AU44" s="718">
        <f>IF(R44="N/A","N/A",+S44-R44)</f>
        <v/>
      </c>
      <c r="AV44" s="718">
        <f>IF(V44="N/A","N/A",+W44-V44)</f>
        <v/>
      </c>
      <c r="AW44" s="718">
        <f>IF(Z44="N/A","N/A",+AA44-Z44)</f>
        <v/>
      </c>
      <c r="AX44" s="718">
        <f>IF(AQ44&lt;1,"N/A",IF(AQ44=1,AU44,IF(AQ44=2,AV44,AW44)))</f>
        <v/>
      </c>
      <c r="AY44" s="718">
        <f>IF(AU44="N/A","N/A",AVERAGE(AU44:AW44))</f>
        <v/>
      </c>
      <c r="AZ44" s="718">
        <f>IF(AQ44&lt;1,"N/A",+AL44+AR44+AX44)</f>
        <v/>
      </c>
      <c r="BA44" s="719">
        <f>IF(AQ44&lt;1,"N/A",MAX(AZ44, SUM(AL44+AP44+AY44)))</f>
        <v/>
      </c>
      <c r="BB44" s="550" t="n"/>
    </row>
    <row r="45">
      <c r="A45" t="n">
        <v>36</v>
      </c>
      <c r="B45" s="533" t="n"/>
      <c r="C45" s="545" t="n"/>
      <c r="D45" s="2738" t="n"/>
      <c r="E45" s="2738" t="n"/>
      <c r="F45" s="534" t="n"/>
      <c r="G45" s="534" t="n"/>
      <c r="H45" s="2738" t="n"/>
      <c r="I45" s="546" t="n"/>
      <c r="J45" s="435" t="n"/>
      <c r="K45" s="546" t="n"/>
      <c r="L45" s="546" t="n"/>
      <c r="M45" s="2738" t="n"/>
      <c r="N45" s="546">
        <f>+K45+L45</f>
        <v/>
      </c>
      <c r="O45" s="546" t="n">
        <v>0</v>
      </c>
      <c r="P45" s="546" t="n">
        <v>0</v>
      </c>
      <c r="Q45" s="562" t="inlineStr">
        <is>
          <t>N/A</t>
        </is>
      </c>
      <c r="R45" s="2738" t="inlineStr">
        <is>
          <t>N/A</t>
        </is>
      </c>
      <c r="S45" s="2738" t="inlineStr">
        <is>
          <t>N/A</t>
        </is>
      </c>
      <c r="T45" s="546" t="n">
        <v>0</v>
      </c>
      <c r="U45" s="562" t="inlineStr">
        <is>
          <t>N/A</t>
        </is>
      </c>
      <c r="V45" s="2738" t="inlineStr">
        <is>
          <t>N/A</t>
        </is>
      </c>
      <c r="W45" s="2738" t="inlineStr">
        <is>
          <t>N/A</t>
        </is>
      </c>
      <c r="X45" s="546" t="n">
        <v>0</v>
      </c>
      <c r="Y45" s="822" t="inlineStr">
        <is>
          <t>N/A</t>
        </is>
      </c>
      <c r="Z45" s="2738" t="inlineStr">
        <is>
          <t>N/A</t>
        </is>
      </c>
      <c r="AA45" s="2738" t="inlineStr">
        <is>
          <t>N/A</t>
        </is>
      </c>
      <c r="AB45" s="546">
        <f>+P45+T45+X45</f>
        <v/>
      </c>
      <c r="AC45" s="713">
        <f>IF(AQ45&lt;1,0,IF(AQ45=1,+P45,IF(AQ45=2,+P45+T45,+P45+T45+X45)))</f>
        <v/>
      </c>
      <c r="AD45" s="713" t="n"/>
      <c r="AE45" s="713">
        <f>+N45+AB45+AD45</f>
        <v/>
      </c>
      <c r="AF45" s="452">
        <f>+E45-D45</f>
        <v/>
      </c>
      <c r="AG45" s="714">
        <f>-P45/N45</f>
        <v/>
      </c>
      <c r="AH45" s="715">
        <f>-T45/N45</f>
        <v/>
      </c>
      <c r="AI45" s="715">
        <f>-X45/N45</f>
        <v/>
      </c>
      <c r="AJ45" s="715">
        <f>SUM(AG45:AI45)</f>
        <v/>
      </c>
      <c r="AK45" s="715">
        <f>-AC45/N45</f>
        <v/>
      </c>
      <c r="AL45" s="1052">
        <f>H45-E45</f>
        <v/>
      </c>
      <c r="AM45" s="718">
        <f>IF(R45="N/A","N/A",+R45-H45)</f>
        <v/>
      </c>
      <c r="AN45" s="718">
        <f>IF(V45="N/A","N/A",+V45-H45)</f>
        <v/>
      </c>
      <c r="AO45" s="718">
        <f>IF(Z45="N/A","N/A",+Z45-H45)</f>
        <v/>
      </c>
      <c r="AP45" s="718">
        <f>IF(AM45="N/A","N/A",MAX(AM45:AO45))</f>
        <v/>
      </c>
      <c r="AQ45" s="718">
        <f>IF(R45="","",IF(AM45="N/A",0,IF((AL45+AM45&gt;AC$9),-1,IF(AN45="N/A",1,IF((AL45+AN45&gt;AC$9),1,IF(AO45="N/A",2,IF((AL45+AO45&gt;AC$9),2,3)))))))</f>
        <v/>
      </c>
      <c r="AR45" s="718">
        <f>IF(AQ45&lt;1,"N/A",IF(AQ45=1,AM45,IF(AQ45=2,AN45,AO45)))</f>
        <v/>
      </c>
      <c r="AS45" s="718">
        <f>IF(AG45=0,"N/A",IF(AH45=0,(+AG45*AM45)/AJ45,IF(AI45=0,(+AG45*AM45+AH45*AN45)/AJ45,(+AG45*AM45+AH45*AN45+AI45*AO45)/AJ45)))</f>
        <v/>
      </c>
      <c r="AT45" s="718">
        <f>IF(M45="N/A","N/A",M45-H45)</f>
        <v/>
      </c>
      <c r="AU45" s="718">
        <f>IF(R45="N/A","N/A",+S45-R45)</f>
        <v/>
      </c>
      <c r="AV45" s="718">
        <f>IF(V45="N/A","N/A",+W45-V45)</f>
        <v/>
      </c>
      <c r="AW45" s="718">
        <f>IF(Z45="N/A","N/A",+AA45-Z45)</f>
        <v/>
      </c>
      <c r="AX45" s="718">
        <f>IF(AQ45&lt;1,"N/A",IF(AQ45=1,AU45,IF(AQ45=2,AV45,AW45)))</f>
        <v/>
      </c>
      <c r="AY45" s="718">
        <f>IF(AU45="N/A","N/A",AVERAGE(AU45:AW45))</f>
        <v/>
      </c>
      <c r="AZ45" s="718">
        <f>IF(AQ45&lt;1,"N/A",+AL45+AR45+AX45)</f>
        <v/>
      </c>
      <c r="BA45" s="719">
        <f>IF(AQ45&lt;1,"N/A",MAX(AZ45, SUM(AL45+AP45+AY45)))</f>
        <v/>
      </c>
      <c r="BB45" s="550" t="n"/>
    </row>
    <row r="46">
      <c r="A46" t="n">
        <v>37</v>
      </c>
      <c r="B46" s="533" t="n"/>
      <c r="C46" s="545" t="n"/>
      <c r="D46" s="2738" t="n"/>
      <c r="E46" s="2738" t="n"/>
      <c r="F46" s="534" t="n"/>
      <c r="G46" s="534" t="n"/>
      <c r="H46" s="2738" t="n"/>
      <c r="I46" s="546" t="n"/>
      <c r="J46" s="435" t="n"/>
      <c r="K46" s="546" t="n"/>
      <c r="L46" s="546" t="n"/>
      <c r="M46" s="2738" t="n"/>
      <c r="N46" s="546">
        <f>+K46+L46</f>
        <v/>
      </c>
      <c r="O46" s="546" t="n">
        <v>0</v>
      </c>
      <c r="P46" s="546" t="n">
        <v>0</v>
      </c>
      <c r="Q46" s="562" t="inlineStr">
        <is>
          <t>N/A</t>
        </is>
      </c>
      <c r="R46" s="2738" t="inlineStr">
        <is>
          <t>N/A</t>
        </is>
      </c>
      <c r="S46" s="2738" t="inlineStr">
        <is>
          <t>N/A</t>
        </is>
      </c>
      <c r="T46" s="546" t="n">
        <v>0</v>
      </c>
      <c r="U46" s="562" t="inlineStr">
        <is>
          <t>N/A</t>
        </is>
      </c>
      <c r="V46" s="2738" t="inlineStr">
        <is>
          <t>N/A</t>
        </is>
      </c>
      <c r="W46" s="2738" t="inlineStr">
        <is>
          <t>N/A</t>
        </is>
      </c>
      <c r="X46" s="546" t="n">
        <v>0</v>
      </c>
      <c r="Y46" s="822" t="inlineStr">
        <is>
          <t>N/A</t>
        </is>
      </c>
      <c r="Z46" s="2738" t="inlineStr">
        <is>
          <t>N/A</t>
        </is>
      </c>
      <c r="AA46" s="2738" t="inlineStr">
        <is>
          <t>N/A</t>
        </is>
      </c>
      <c r="AB46" s="546">
        <f>+P46+T46+X46</f>
        <v/>
      </c>
      <c r="AC46" s="713">
        <f>IF(AQ46&lt;1,0,IF(AQ46=1,+P46,IF(AQ46=2,+P46+T46,+P46+T46+X46)))</f>
        <v/>
      </c>
      <c r="AD46" s="713" t="n"/>
      <c r="AE46" s="713">
        <f>+N46+AB46+AD46</f>
        <v/>
      </c>
      <c r="AF46" s="452">
        <f>+E46-D46</f>
        <v/>
      </c>
      <c r="AG46" s="714">
        <f>-P46/N46</f>
        <v/>
      </c>
      <c r="AH46" s="715">
        <f>-T46/N46</f>
        <v/>
      </c>
      <c r="AI46" s="715">
        <f>-X46/N46</f>
        <v/>
      </c>
      <c r="AJ46" s="715">
        <f>SUM(AG46:AI46)</f>
        <v/>
      </c>
      <c r="AK46" s="715">
        <f>-AC46/N46</f>
        <v/>
      </c>
      <c r="AL46" s="1052">
        <f>H46-E46</f>
        <v/>
      </c>
      <c r="AM46" s="718">
        <f>IF(R46="N/A","N/A",+R46-H46)</f>
        <v/>
      </c>
      <c r="AN46" s="718">
        <f>IF(V46="N/A","N/A",+V46-H46)</f>
        <v/>
      </c>
      <c r="AO46" s="718">
        <f>IF(Z46="N/A","N/A",+Z46-H46)</f>
        <v/>
      </c>
      <c r="AP46" s="718">
        <f>IF(AM46="N/A","N/A",MAX(AM46:AO46))</f>
        <v/>
      </c>
      <c r="AQ46" s="718">
        <f>IF(R46="","",IF(AM46="N/A",0,IF((AL46+AM46&gt;AC$9),-1,IF(AN46="N/A",1,IF((AL46+AN46&gt;AC$9),1,IF(AO46="N/A",2,IF((AL46+AO46&gt;AC$9),2,3)))))))</f>
        <v/>
      </c>
      <c r="AR46" s="718">
        <f>IF(AQ46&lt;1,"N/A",IF(AQ46=1,AM46,IF(AQ46=2,AN46,AO46)))</f>
        <v/>
      </c>
      <c r="AS46" s="718">
        <f>IF(AG46=0,"N/A",IF(AH46=0,(+AG46*AM46)/AJ46,IF(AI46=0,(+AG46*AM46+AH46*AN46)/AJ46,(+AG46*AM46+AH46*AN46+AI46*AO46)/AJ46)))</f>
        <v/>
      </c>
      <c r="AT46" s="718">
        <f>IF(M46="N/A","N/A",M46-H46)</f>
        <v/>
      </c>
      <c r="AU46" s="718">
        <f>IF(R46="N/A","N/A",+S46-R46)</f>
        <v/>
      </c>
      <c r="AV46" s="718">
        <f>IF(V46="N/A","N/A",+W46-V46)</f>
        <v/>
      </c>
      <c r="AW46" s="718">
        <f>IF(Z46="N/A","N/A",+AA46-Z46)</f>
        <v/>
      </c>
      <c r="AX46" s="718">
        <f>IF(AQ46&lt;1,"N/A",IF(AQ46=1,AU46,IF(AQ46=2,AV46,AW46)))</f>
        <v/>
      </c>
      <c r="AY46" s="718">
        <f>IF(AU46="N/A","N/A",AVERAGE(AU46:AW46))</f>
        <v/>
      </c>
      <c r="AZ46" s="718">
        <f>IF(AQ46&lt;1,"N/A",+AL46+AR46+AX46)</f>
        <v/>
      </c>
      <c r="BA46" s="719">
        <f>IF(AQ46&lt;1,"N/A",MAX(AZ46, SUM(AL46+AP46+AY46)))</f>
        <v/>
      </c>
      <c r="BB46" s="550" t="n"/>
    </row>
    <row r="47">
      <c r="A47" t="n">
        <v>38</v>
      </c>
      <c r="B47" s="533" t="n"/>
      <c r="C47" s="545" t="n"/>
      <c r="D47" s="2738" t="n"/>
      <c r="E47" s="2738" t="n"/>
      <c r="F47" s="534" t="n"/>
      <c r="G47" s="534" t="n"/>
      <c r="H47" s="2738" t="n"/>
      <c r="I47" s="546" t="n"/>
      <c r="J47" s="435" t="n"/>
      <c r="K47" s="546" t="n"/>
      <c r="L47" s="546" t="n"/>
      <c r="M47" s="2738" t="n"/>
      <c r="N47" s="546">
        <f>+K47+L47</f>
        <v/>
      </c>
      <c r="O47" s="546" t="n">
        <v>0</v>
      </c>
      <c r="P47" s="546" t="n">
        <v>0</v>
      </c>
      <c r="Q47" s="562" t="inlineStr">
        <is>
          <t>N/A</t>
        </is>
      </c>
      <c r="R47" s="2738" t="inlineStr">
        <is>
          <t>N/A</t>
        </is>
      </c>
      <c r="S47" s="2738" t="inlineStr">
        <is>
          <t>N/A</t>
        </is>
      </c>
      <c r="T47" s="546" t="n">
        <v>0</v>
      </c>
      <c r="U47" s="562" t="inlineStr">
        <is>
          <t>N/A</t>
        </is>
      </c>
      <c r="V47" s="2738" t="inlineStr">
        <is>
          <t>N/A</t>
        </is>
      </c>
      <c r="W47" s="2738" t="inlineStr">
        <is>
          <t>N/A</t>
        </is>
      </c>
      <c r="X47" s="546" t="n">
        <v>0</v>
      </c>
      <c r="Y47" s="822" t="inlineStr">
        <is>
          <t>N/A</t>
        </is>
      </c>
      <c r="Z47" s="2738" t="inlineStr">
        <is>
          <t>N/A</t>
        </is>
      </c>
      <c r="AA47" s="2738" t="inlineStr">
        <is>
          <t>N/A</t>
        </is>
      </c>
      <c r="AB47" s="546">
        <f>+P47+T47+X47</f>
        <v/>
      </c>
      <c r="AC47" s="713">
        <f>IF(AQ47&lt;1,0,IF(AQ47=1,+P47,IF(AQ47=2,+P47+T47,+P47+T47+X47)))</f>
        <v/>
      </c>
      <c r="AD47" s="713" t="n"/>
      <c r="AE47" s="713">
        <f>+N47+AB47+AD47</f>
        <v/>
      </c>
      <c r="AF47" s="452">
        <f>+E47-D47</f>
        <v/>
      </c>
      <c r="AG47" s="714">
        <f>-P47/N47</f>
        <v/>
      </c>
      <c r="AH47" s="715">
        <f>-T47/N47</f>
        <v/>
      </c>
      <c r="AI47" s="715">
        <f>-X47/N47</f>
        <v/>
      </c>
      <c r="AJ47" s="715">
        <f>SUM(AG47:AI47)</f>
        <v/>
      </c>
      <c r="AK47" s="715">
        <f>-AC47/N47</f>
        <v/>
      </c>
      <c r="AL47" s="1052">
        <f>H47-E47</f>
        <v/>
      </c>
      <c r="AM47" s="718">
        <f>IF(R47="N/A","N/A",+R47-H47)</f>
        <v/>
      </c>
      <c r="AN47" s="718">
        <f>IF(V47="N/A","N/A",+V47-H47)</f>
        <v/>
      </c>
      <c r="AO47" s="718">
        <f>IF(Z47="N/A","N/A",+Z47-H47)</f>
        <v/>
      </c>
      <c r="AP47" s="718">
        <f>IF(AM47="N/A","N/A",MAX(AM47:AO47))</f>
        <v/>
      </c>
      <c r="AQ47" s="718">
        <f>IF(R47="","",IF(AM47="N/A",0,IF((AL47+AM47&gt;AC$9),-1,IF(AN47="N/A",1,IF((AL47+AN47&gt;AC$9),1,IF(AO47="N/A",2,IF((AL47+AO47&gt;AC$9),2,3)))))))</f>
        <v/>
      </c>
      <c r="AR47" s="718">
        <f>IF(AQ47&lt;1,"N/A",IF(AQ47=1,AM47,IF(AQ47=2,AN47,AO47)))</f>
        <v/>
      </c>
      <c r="AS47" s="718">
        <f>IF(AG47=0,"N/A",IF(AH47=0,(+AG47*AM47)/AJ47,IF(AI47=0,(+AG47*AM47+AH47*AN47)/AJ47,(+AG47*AM47+AH47*AN47+AI47*AO47)/AJ47)))</f>
        <v/>
      </c>
      <c r="AT47" s="718">
        <f>IF(M47="N/A","N/A",M47-H47)</f>
        <v/>
      </c>
      <c r="AU47" s="718">
        <f>IF(R47="N/A","N/A",+S47-R47)</f>
        <v/>
      </c>
      <c r="AV47" s="718">
        <f>IF(V47="N/A","N/A",+W47-V47)</f>
        <v/>
      </c>
      <c r="AW47" s="718">
        <f>IF(Z47="N/A","N/A",+AA47-Z47)</f>
        <v/>
      </c>
      <c r="AX47" s="718">
        <f>IF(AQ47&lt;1,"N/A",IF(AQ47=1,AU47,IF(AQ47=2,AV47,AW47)))</f>
        <v/>
      </c>
      <c r="AY47" s="718">
        <f>IF(AU47="N/A","N/A",AVERAGE(AU47:AW47))</f>
        <v/>
      </c>
      <c r="AZ47" s="718">
        <f>IF(AQ47&lt;1,"N/A",+AL47+AR47+AX47)</f>
        <v/>
      </c>
      <c r="BA47" s="719">
        <f>IF(AQ47&lt;1,"N/A",MAX(AZ47, SUM(AL47+AP47+AY47)))</f>
        <v/>
      </c>
      <c r="BB47" s="550" t="n"/>
    </row>
    <row r="48">
      <c r="A48" t="n">
        <v>39</v>
      </c>
      <c r="B48" s="533" t="n"/>
      <c r="C48" s="545" t="n"/>
      <c r="D48" s="2738" t="n"/>
      <c r="E48" s="2738" t="n"/>
      <c r="F48" s="534" t="n"/>
      <c r="G48" s="534" t="n"/>
      <c r="H48" s="2738" t="n"/>
      <c r="I48" s="546" t="n"/>
      <c r="J48" s="435" t="n"/>
      <c r="K48" s="546" t="n"/>
      <c r="L48" s="546" t="n"/>
      <c r="M48" s="2738" t="n"/>
      <c r="N48" s="546">
        <f>+K48+L48</f>
        <v/>
      </c>
      <c r="O48" s="546" t="n">
        <v>0</v>
      </c>
      <c r="P48" s="546" t="n">
        <v>0</v>
      </c>
      <c r="Q48" s="562" t="inlineStr">
        <is>
          <t>N/A</t>
        </is>
      </c>
      <c r="R48" s="2738" t="inlineStr">
        <is>
          <t>N/A</t>
        </is>
      </c>
      <c r="S48" s="2738" t="inlineStr">
        <is>
          <t>N/A</t>
        </is>
      </c>
      <c r="T48" s="546" t="n">
        <v>0</v>
      </c>
      <c r="U48" s="562" t="inlineStr">
        <is>
          <t>N/A</t>
        </is>
      </c>
      <c r="V48" s="2738" t="inlineStr">
        <is>
          <t>N/A</t>
        </is>
      </c>
      <c r="W48" s="2738" t="inlineStr">
        <is>
          <t>N/A</t>
        </is>
      </c>
      <c r="X48" s="546" t="n">
        <v>0</v>
      </c>
      <c r="Y48" s="822" t="inlineStr">
        <is>
          <t>N/A</t>
        </is>
      </c>
      <c r="Z48" s="2738" t="inlineStr">
        <is>
          <t>N/A</t>
        </is>
      </c>
      <c r="AA48" s="2738" t="inlineStr">
        <is>
          <t>N/A</t>
        </is>
      </c>
      <c r="AB48" s="546">
        <f>+P48+T48+X48</f>
        <v/>
      </c>
      <c r="AC48" s="713">
        <f>IF(AQ48&lt;1,0,IF(AQ48=1,+P48,IF(AQ48=2,+P48+T48,+P48+T48+X48)))</f>
        <v/>
      </c>
      <c r="AD48" s="713" t="n"/>
      <c r="AE48" s="713">
        <f>+N48+AB48+AD48</f>
        <v/>
      </c>
      <c r="AF48" s="452">
        <f>+E48-D48</f>
        <v/>
      </c>
      <c r="AG48" s="714">
        <f>-P48/N48</f>
        <v/>
      </c>
      <c r="AH48" s="715">
        <f>-T48/N48</f>
        <v/>
      </c>
      <c r="AI48" s="715">
        <f>-X48/N48</f>
        <v/>
      </c>
      <c r="AJ48" s="715">
        <f>SUM(AG48:AI48)</f>
        <v/>
      </c>
      <c r="AK48" s="715">
        <f>-AC48/N48</f>
        <v/>
      </c>
      <c r="AL48" s="1052">
        <f>H48-E48</f>
        <v/>
      </c>
      <c r="AM48" s="718">
        <f>IF(R48="N/A","N/A",+R48-H48)</f>
        <v/>
      </c>
      <c r="AN48" s="718">
        <f>IF(V48="N/A","N/A",+V48-H48)</f>
        <v/>
      </c>
      <c r="AO48" s="718">
        <f>IF(Z48="N/A","N/A",+Z48-H48)</f>
        <v/>
      </c>
      <c r="AP48" s="718">
        <f>IF(AM48="N/A","N/A",MAX(AM48:AO48))</f>
        <v/>
      </c>
      <c r="AQ48" s="718">
        <f>IF(R48="","",IF(AM48="N/A",0,IF((AL48+AM48&gt;AC$9),-1,IF(AN48="N/A",1,IF((AL48+AN48&gt;AC$9),1,IF(AO48="N/A",2,IF((AL48+AO48&gt;AC$9),2,3)))))))</f>
        <v/>
      </c>
      <c r="AR48" s="718">
        <f>IF(AQ48&lt;1,"N/A",IF(AQ48=1,AM48,IF(AQ48=2,AN48,AO48)))</f>
        <v/>
      </c>
      <c r="AS48" s="718">
        <f>IF(AG48=0,"N/A",IF(AH48=0,(+AG48*AM48)/AJ48,IF(AI48=0,(+AG48*AM48+AH48*AN48)/AJ48,(+AG48*AM48+AH48*AN48+AI48*AO48)/AJ48)))</f>
        <v/>
      </c>
      <c r="AT48" s="718">
        <f>IF(M48="N/A","N/A",M48-H48)</f>
        <v/>
      </c>
      <c r="AU48" s="718">
        <f>IF(R48="N/A","N/A",+S48-R48)</f>
        <v/>
      </c>
      <c r="AV48" s="718">
        <f>IF(V48="N/A","N/A",+W48-V48)</f>
        <v/>
      </c>
      <c r="AW48" s="718">
        <f>IF(Z48="N/A","N/A",+AA48-Z48)</f>
        <v/>
      </c>
      <c r="AX48" s="718">
        <f>IF(AQ48&lt;1,"N/A",IF(AQ48=1,AU48,IF(AQ48=2,AV48,AW48)))</f>
        <v/>
      </c>
      <c r="AY48" s="718">
        <f>IF(AU48="N/A","N/A",AVERAGE(AU48:AW48))</f>
        <v/>
      </c>
      <c r="AZ48" s="718">
        <f>IF(AQ48&lt;1,"N/A",+AL48+AR48+AX48)</f>
        <v/>
      </c>
      <c r="BA48" s="719">
        <f>IF(AQ48&lt;1,"N/A",MAX(AZ48, SUM(AL48+AP48+AY48)))</f>
        <v/>
      </c>
      <c r="BB48" s="550" t="n"/>
    </row>
    <row r="49">
      <c r="A49" t="n">
        <v>40</v>
      </c>
      <c r="B49" s="533" t="n"/>
      <c r="C49" s="545" t="n"/>
      <c r="D49" s="2738" t="n"/>
      <c r="E49" s="2738" t="n"/>
      <c r="F49" s="534" t="n"/>
      <c r="G49" s="534" t="n"/>
      <c r="H49" s="2738" t="n"/>
      <c r="I49" s="546" t="n"/>
      <c r="J49" s="435" t="n"/>
      <c r="K49" s="546" t="n"/>
      <c r="L49" s="546" t="n"/>
      <c r="M49" s="2738" t="n"/>
      <c r="N49" s="546">
        <f>+K49+L49</f>
        <v/>
      </c>
      <c r="O49" s="546" t="n">
        <v>0</v>
      </c>
      <c r="P49" s="546" t="n">
        <v>0</v>
      </c>
      <c r="Q49" s="562" t="inlineStr">
        <is>
          <t>N/A</t>
        </is>
      </c>
      <c r="R49" s="2738" t="inlineStr">
        <is>
          <t>N/A</t>
        </is>
      </c>
      <c r="S49" s="2738" t="inlineStr">
        <is>
          <t>N/A</t>
        </is>
      </c>
      <c r="T49" s="546" t="n">
        <v>0</v>
      </c>
      <c r="U49" s="562" t="inlineStr">
        <is>
          <t>N/A</t>
        </is>
      </c>
      <c r="V49" s="2738" t="inlineStr">
        <is>
          <t>N/A</t>
        </is>
      </c>
      <c r="W49" s="2738" t="inlineStr">
        <is>
          <t>N/A</t>
        </is>
      </c>
      <c r="X49" s="546" t="n">
        <v>0</v>
      </c>
      <c r="Y49" s="822" t="inlineStr">
        <is>
          <t>N/A</t>
        </is>
      </c>
      <c r="Z49" s="2738" t="inlineStr">
        <is>
          <t>N/A</t>
        </is>
      </c>
      <c r="AA49" s="2738" t="inlineStr">
        <is>
          <t>N/A</t>
        </is>
      </c>
      <c r="AB49" s="546">
        <f>+P49+T49+X49</f>
        <v/>
      </c>
      <c r="AC49" s="713">
        <f>IF(AQ49&lt;1,0,IF(AQ49=1,+P49,IF(AQ49=2,+P49+T49,+P49+T49+X49)))</f>
        <v/>
      </c>
      <c r="AD49" s="713" t="n"/>
      <c r="AE49" s="713">
        <f>+N49+AB49+AD49</f>
        <v/>
      </c>
      <c r="AF49" s="452">
        <f>+E49-D49</f>
        <v/>
      </c>
      <c r="AG49" s="714">
        <f>-P49/N49</f>
        <v/>
      </c>
      <c r="AH49" s="715">
        <f>-T49/N49</f>
        <v/>
      </c>
      <c r="AI49" s="715">
        <f>-X49/N49</f>
        <v/>
      </c>
      <c r="AJ49" s="715">
        <f>SUM(AG49:AI49)</f>
        <v/>
      </c>
      <c r="AK49" s="715">
        <f>-AC49/N49</f>
        <v/>
      </c>
      <c r="AL49" s="1052">
        <f>H49-E49</f>
        <v/>
      </c>
      <c r="AM49" s="718">
        <f>IF(R49="N/A","N/A",+R49-H49)</f>
        <v/>
      </c>
      <c r="AN49" s="718">
        <f>IF(V49="N/A","N/A",+V49-H49)</f>
        <v/>
      </c>
      <c r="AO49" s="718">
        <f>IF(Z49="N/A","N/A",+Z49-H49)</f>
        <v/>
      </c>
      <c r="AP49" s="718">
        <f>IF(AM49="N/A","N/A",MAX(AM49:AO49))</f>
        <v/>
      </c>
      <c r="AQ49" s="718">
        <f>IF(R49="","",IF(AM49="N/A",0,IF((AL49+AM49&gt;AC$9),-1,IF(AN49="N/A",1,IF((AL49+AN49&gt;AC$9),1,IF(AO49="N/A",2,IF((AL49+AO49&gt;AC$9),2,3)))))))</f>
        <v/>
      </c>
      <c r="AR49" s="718">
        <f>IF(AQ49&lt;1,"N/A",IF(AQ49=1,AM49,IF(AQ49=2,AN49,AO49)))</f>
        <v/>
      </c>
      <c r="AS49" s="718">
        <f>IF(AG49=0,"N/A",IF(AH49=0,(+AG49*AM49)/AJ49,IF(AI49=0,(+AG49*AM49+AH49*AN49)/AJ49,(+AG49*AM49+AH49*AN49+AI49*AO49)/AJ49)))</f>
        <v/>
      </c>
      <c r="AT49" s="718">
        <f>IF(M49="N/A","N/A",M49-H49)</f>
        <v/>
      </c>
      <c r="AU49" s="718">
        <f>IF(R49="N/A","N/A",+S49-R49)</f>
        <v/>
      </c>
      <c r="AV49" s="718">
        <f>IF(V49="N/A","N/A",+W49-V49)</f>
        <v/>
      </c>
      <c r="AW49" s="718">
        <f>IF(Z49="N/A","N/A",+AA49-Z49)</f>
        <v/>
      </c>
      <c r="AX49" s="718">
        <f>IF(AQ49&lt;1,"N/A",IF(AQ49=1,AU49,IF(AQ49=2,AV49,AW49)))</f>
        <v/>
      </c>
      <c r="AY49" s="718">
        <f>IF(AU49="N/A","N/A",AVERAGE(AU49:AW49))</f>
        <v/>
      </c>
      <c r="AZ49" s="718">
        <f>IF(AQ49&lt;1,"N/A",+AL49+AR49+AX49)</f>
        <v/>
      </c>
      <c r="BA49" s="719">
        <f>IF(AQ49&lt;1,"N/A",MAX(AZ49, SUM(AL49+AP49+AY49)))</f>
        <v/>
      </c>
      <c r="BB49" s="550" t="n"/>
    </row>
    <row r="50">
      <c r="A50" t="n">
        <v>41</v>
      </c>
      <c r="B50" s="533" t="n"/>
      <c r="C50" s="545" t="n"/>
      <c r="D50" s="2738" t="n"/>
      <c r="E50" s="2738" t="n"/>
      <c r="F50" s="534" t="n"/>
      <c r="G50" s="534" t="n"/>
      <c r="H50" s="2738" t="n"/>
      <c r="I50" s="546" t="n"/>
      <c r="J50" s="435" t="n"/>
      <c r="K50" s="546" t="n"/>
      <c r="L50" s="546" t="n"/>
      <c r="M50" s="2738" t="n"/>
      <c r="N50" s="546">
        <f>+K50+L50</f>
        <v/>
      </c>
      <c r="O50" s="546" t="n">
        <v>0</v>
      </c>
      <c r="P50" s="546" t="n">
        <v>0</v>
      </c>
      <c r="Q50" s="562" t="inlineStr">
        <is>
          <t>N/A</t>
        </is>
      </c>
      <c r="R50" s="2738" t="inlineStr">
        <is>
          <t>N/A</t>
        </is>
      </c>
      <c r="S50" s="2738" t="inlineStr">
        <is>
          <t>N/A</t>
        </is>
      </c>
      <c r="T50" s="546" t="n">
        <v>0</v>
      </c>
      <c r="U50" s="562" t="inlineStr">
        <is>
          <t>N/A</t>
        </is>
      </c>
      <c r="V50" s="2738" t="inlineStr">
        <is>
          <t>N/A</t>
        </is>
      </c>
      <c r="W50" s="2738" t="inlineStr">
        <is>
          <t>N/A</t>
        </is>
      </c>
      <c r="X50" s="546" t="n">
        <v>0</v>
      </c>
      <c r="Y50" s="822" t="inlineStr">
        <is>
          <t>N/A</t>
        </is>
      </c>
      <c r="Z50" s="2738" t="inlineStr">
        <is>
          <t>N/A</t>
        </is>
      </c>
      <c r="AA50" s="2738" t="inlineStr">
        <is>
          <t>N/A</t>
        </is>
      </c>
      <c r="AB50" s="546">
        <f>+P50+T50+X50</f>
        <v/>
      </c>
      <c r="AC50" s="713">
        <f>IF(AQ50&lt;1,0,IF(AQ50=1,+P50,IF(AQ50=2,+P50+T50,+P50+T50+X50)))</f>
        <v/>
      </c>
      <c r="AD50" s="713" t="n"/>
      <c r="AE50" s="713">
        <f>+N50+AB50+AD50</f>
        <v/>
      </c>
      <c r="AF50" s="452">
        <f>+E50-D50</f>
        <v/>
      </c>
      <c r="AG50" s="714">
        <f>-P50/N50</f>
        <v/>
      </c>
      <c r="AH50" s="715">
        <f>-T50/N50</f>
        <v/>
      </c>
      <c r="AI50" s="715">
        <f>-X50/N50</f>
        <v/>
      </c>
      <c r="AJ50" s="715">
        <f>SUM(AG50:AI50)</f>
        <v/>
      </c>
      <c r="AK50" s="715">
        <f>-AC50/N50</f>
        <v/>
      </c>
      <c r="AL50" s="1052">
        <f>H50-E50</f>
        <v/>
      </c>
      <c r="AM50" s="718">
        <f>IF(R50="N/A","N/A",+R50-H50)</f>
        <v/>
      </c>
      <c r="AN50" s="718">
        <f>IF(V50="N/A","N/A",+V50-H50)</f>
        <v/>
      </c>
      <c r="AO50" s="718">
        <f>IF(Z50="N/A","N/A",+Z50-H50)</f>
        <v/>
      </c>
      <c r="AP50" s="718">
        <f>IF(AM50="N/A","N/A",MAX(AM50:AO50))</f>
        <v/>
      </c>
      <c r="AQ50" s="718">
        <f>IF(R50="","",IF(AM50="N/A",0,IF((AL50+AM50&gt;AC$9),-1,IF(AN50="N/A",1,IF((AL50+AN50&gt;AC$9),1,IF(AO50="N/A",2,IF((AL50+AO50&gt;AC$9),2,3)))))))</f>
        <v/>
      </c>
      <c r="AR50" s="718">
        <f>IF(AQ50&lt;1,"N/A",IF(AQ50=1,AM50,IF(AQ50=2,AN50,AO50)))</f>
        <v/>
      </c>
      <c r="AS50" s="718">
        <f>IF(AG50=0,"N/A",IF(AH50=0,(+AG50*AM50)/AJ50,IF(AI50=0,(+AG50*AM50+AH50*AN50)/AJ50,(+AG50*AM50+AH50*AN50+AI50*AO50)/AJ50)))</f>
        <v/>
      </c>
      <c r="AT50" s="718">
        <f>IF(M50="N/A","N/A",M50-H50)</f>
        <v/>
      </c>
      <c r="AU50" s="718">
        <f>IF(R50="N/A","N/A",+S50-R50)</f>
        <v/>
      </c>
      <c r="AV50" s="718">
        <f>IF(V50="N/A","N/A",+W50-V50)</f>
        <v/>
      </c>
      <c r="AW50" s="718">
        <f>IF(Z50="N/A","N/A",+AA50-Z50)</f>
        <v/>
      </c>
      <c r="AX50" s="718">
        <f>IF(AQ50&lt;1,"N/A",IF(AQ50=1,AU50,IF(AQ50=2,AV50,AW50)))</f>
        <v/>
      </c>
      <c r="AY50" s="718">
        <f>IF(AU50="N/A","N/A",AVERAGE(AU50:AW50))</f>
        <v/>
      </c>
      <c r="AZ50" s="718">
        <f>IF(AQ50&lt;1,"N/A",+AL50+AR50+AX50)</f>
        <v/>
      </c>
      <c r="BA50" s="719">
        <f>IF(AQ50&lt;1,"N/A",MAX(AZ50, SUM(AL50+AP50+AY50)))</f>
        <v/>
      </c>
      <c r="BB50" s="550" t="n"/>
    </row>
    <row r="51">
      <c r="A51" t="n">
        <v>42</v>
      </c>
      <c r="B51" s="533" t="n"/>
      <c r="C51" s="545" t="n"/>
      <c r="D51" s="2738" t="n"/>
      <c r="E51" s="2738" t="n"/>
      <c r="F51" s="534" t="n"/>
      <c r="G51" s="534" t="n"/>
      <c r="H51" s="2738" t="n"/>
      <c r="I51" s="546" t="n"/>
      <c r="J51" s="435" t="n"/>
      <c r="K51" s="546" t="n"/>
      <c r="L51" s="546" t="n"/>
      <c r="M51" s="2738" t="n"/>
      <c r="N51" s="546">
        <f>+K51+L51</f>
        <v/>
      </c>
      <c r="O51" s="546" t="n">
        <v>0</v>
      </c>
      <c r="P51" s="546" t="n">
        <v>0</v>
      </c>
      <c r="Q51" s="562" t="inlineStr">
        <is>
          <t>N/A</t>
        </is>
      </c>
      <c r="R51" s="2738" t="inlineStr">
        <is>
          <t>N/A</t>
        </is>
      </c>
      <c r="S51" s="2738" t="inlineStr">
        <is>
          <t>N/A</t>
        </is>
      </c>
      <c r="T51" s="546" t="n">
        <v>0</v>
      </c>
      <c r="U51" s="562" t="inlineStr">
        <is>
          <t>N/A</t>
        </is>
      </c>
      <c r="V51" s="2738" t="inlineStr">
        <is>
          <t>N/A</t>
        </is>
      </c>
      <c r="W51" s="2738" t="inlineStr">
        <is>
          <t>N/A</t>
        </is>
      </c>
      <c r="X51" s="546" t="n">
        <v>0</v>
      </c>
      <c r="Y51" s="822" t="inlineStr">
        <is>
          <t>N/A</t>
        </is>
      </c>
      <c r="Z51" s="2738" t="inlineStr">
        <is>
          <t>N/A</t>
        </is>
      </c>
      <c r="AA51" s="2738" t="inlineStr">
        <is>
          <t>N/A</t>
        </is>
      </c>
      <c r="AB51" s="546">
        <f>+P51+T51+X51</f>
        <v/>
      </c>
      <c r="AC51" s="713">
        <f>IF(AQ51&lt;1,0,IF(AQ51=1,+P51,IF(AQ51=2,+P51+T51,+P51+T51+X51)))</f>
        <v/>
      </c>
      <c r="AD51" s="713" t="n"/>
      <c r="AE51" s="713">
        <f>+N51+AB51+AD51</f>
        <v/>
      </c>
      <c r="AF51" s="452">
        <f>+E51-D51</f>
        <v/>
      </c>
      <c r="AG51" s="714">
        <f>-P51/N51</f>
        <v/>
      </c>
      <c r="AH51" s="715">
        <f>-T51/N51</f>
        <v/>
      </c>
      <c r="AI51" s="715">
        <f>-X51/N51</f>
        <v/>
      </c>
      <c r="AJ51" s="715">
        <f>SUM(AG51:AI51)</f>
        <v/>
      </c>
      <c r="AK51" s="715">
        <f>-AC51/N51</f>
        <v/>
      </c>
      <c r="AL51" s="1052">
        <f>H51-E51</f>
        <v/>
      </c>
      <c r="AM51" s="718">
        <f>IF(R51="N/A","N/A",+R51-H51)</f>
        <v/>
      </c>
      <c r="AN51" s="718">
        <f>IF(V51="N/A","N/A",+V51-H51)</f>
        <v/>
      </c>
      <c r="AO51" s="718">
        <f>IF(Z51="N/A","N/A",+Z51-H51)</f>
        <v/>
      </c>
      <c r="AP51" s="718">
        <f>IF(AM51="N/A","N/A",MAX(AM51:AO51))</f>
        <v/>
      </c>
      <c r="AQ51" s="718">
        <f>IF(R51="","",IF(AM51="N/A",0,IF((AL51+AM51&gt;AC$9),-1,IF(AN51="N/A",1,IF((AL51+AN51&gt;AC$9),1,IF(AO51="N/A",2,IF((AL51+AO51&gt;AC$9),2,3)))))))</f>
        <v/>
      </c>
      <c r="AR51" s="718">
        <f>IF(AQ51&lt;1,"N/A",IF(AQ51=1,AM51,IF(AQ51=2,AN51,AO51)))</f>
        <v/>
      </c>
      <c r="AS51" s="718">
        <f>IF(AG51=0,"N/A",IF(AH51=0,(+AG51*AM51)/AJ51,IF(AI51=0,(+AG51*AM51+AH51*AN51)/AJ51,(+AG51*AM51+AH51*AN51+AI51*AO51)/AJ51)))</f>
        <v/>
      </c>
      <c r="AT51" s="718">
        <f>IF(M51="N/A","N/A",M51-H51)</f>
        <v/>
      </c>
      <c r="AU51" s="718">
        <f>IF(R51="N/A","N/A",+S51-R51)</f>
        <v/>
      </c>
      <c r="AV51" s="718">
        <f>IF(V51="N/A","N/A",+W51-V51)</f>
        <v/>
      </c>
      <c r="AW51" s="718">
        <f>IF(Z51="N/A","N/A",+AA51-Z51)</f>
        <v/>
      </c>
      <c r="AX51" s="718">
        <f>IF(AQ51&lt;1,"N/A",IF(AQ51=1,AU51,IF(AQ51=2,AV51,AW51)))</f>
        <v/>
      </c>
      <c r="AY51" s="718">
        <f>IF(AU51="N/A","N/A",AVERAGE(AU51:AW51))</f>
        <v/>
      </c>
      <c r="AZ51" s="718">
        <f>IF(AQ51&lt;1,"N/A",+AL51+AR51+AX51)</f>
        <v/>
      </c>
      <c r="BA51" s="719">
        <f>IF(AQ51&lt;1,"N/A",MAX(AZ51, SUM(AL51+AP51+AY51)))</f>
        <v/>
      </c>
      <c r="BB51" s="550" t="n"/>
    </row>
    <row r="52">
      <c r="A52" t="n">
        <v>43</v>
      </c>
      <c r="B52" s="533" t="n"/>
      <c r="C52" s="545" t="n"/>
      <c r="D52" s="2738" t="n"/>
      <c r="E52" s="2738" t="n"/>
      <c r="F52" s="534" t="n"/>
      <c r="G52" s="534" t="n"/>
      <c r="H52" s="2738" t="n"/>
      <c r="I52" s="546" t="n"/>
      <c r="J52" s="435" t="n"/>
      <c r="K52" s="546" t="n"/>
      <c r="L52" s="546" t="n"/>
      <c r="M52" s="2738" t="n"/>
      <c r="N52" s="546">
        <f>+K52+L52</f>
        <v/>
      </c>
      <c r="O52" s="546" t="n">
        <v>0</v>
      </c>
      <c r="P52" s="546" t="n">
        <v>0</v>
      </c>
      <c r="Q52" s="562" t="inlineStr">
        <is>
          <t>N/A</t>
        </is>
      </c>
      <c r="R52" s="2738" t="inlineStr">
        <is>
          <t>N/A</t>
        </is>
      </c>
      <c r="S52" s="2738" t="inlineStr">
        <is>
          <t>N/A</t>
        </is>
      </c>
      <c r="T52" s="546" t="n">
        <v>0</v>
      </c>
      <c r="U52" s="562" t="inlineStr">
        <is>
          <t>N/A</t>
        </is>
      </c>
      <c r="V52" s="2738" t="inlineStr">
        <is>
          <t>N/A</t>
        </is>
      </c>
      <c r="W52" s="2738" t="inlineStr">
        <is>
          <t>N/A</t>
        </is>
      </c>
      <c r="X52" s="546" t="n">
        <v>0</v>
      </c>
      <c r="Y52" s="822" t="inlineStr">
        <is>
          <t>N/A</t>
        </is>
      </c>
      <c r="Z52" s="2738" t="inlineStr">
        <is>
          <t>N/A</t>
        </is>
      </c>
      <c r="AA52" s="2738" t="inlineStr">
        <is>
          <t>N/A</t>
        </is>
      </c>
      <c r="AB52" s="546">
        <f>+P52+T52+X52</f>
        <v/>
      </c>
      <c r="AC52" s="713">
        <f>IF(AQ52&lt;1,0,IF(AQ52=1,+P52,IF(AQ52=2,+P52+T52,+P52+T52+X52)))</f>
        <v/>
      </c>
      <c r="AD52" s="713" t="n"/>
      <c r="AE52" s="713">
        <f>+N52+AB52+AD52</f>
        <v/>
      </c>
      <c r="AF52" s="452">
        <f>+E52-D52</f>
        <v/>
      </c>
      <c r="AG52" s="714">
        <f>-P52/N52</f>
        <v/>
      </c>
      <c r="AH52" s="715">
        <f>-T52/N52</f>
        <v/>
      </c>
      <c r="AI52" s="715">
        <f>-X52/N52</f>
        <v/>
      </c>
      <c r="AJ52" s="715">
        <f>SUM(AG52:AI52)</f>
        <v/>
      </c>
      <c r="AK52" s="715">
        <f>-AC52/N52</f>
        <v/>
      </c>
      <c r="AL52" s="1052">
        <f>H52-E52</f>
        <v/>
      </c>
      <c r="AM52" s="718">
        <f>IF(R52="N/A","N/A",+R52-H52)</f>
        <v/>
      </c>
      <c r="AN52" s="718">
        <f>IF(V52="N/A","N/A",+V52-H52)</f>
        <v/>
      </c>
      <c r="AO52" s="718">
        <f>IF(Z52="N/A","N/A",+Z52-H52)</f>
        <v/>
      </c>
      <c r="AP52" s="718">
        <f>IF(AM52="N/A","N/A",MAX(AM52:AO52))</f>
        <v/>
      </c>
      <c r="AQ52" s="718">
        <f>IF(R52="","",IF(AM52="N/A",0,IF((AL52+AM52&gt;AC$9),-1,IF(AN52="N/A",1,IF((AL52+AN52&gt;AC$9),1,IF(AO52="N/A",2,IF((AL52+AO52&gt;AC$9),2,3)))))))</f>
        <v/>
      </c>
      <c r="AR52" s="718">
        <f>IF(AQ52&lt;1,"N/A",IF(AQ52=1,AM52,IF(AQ52=2,AN52,AO52)))</f>
        <v/>
      </c>
      <c r="AS52" s="718">
        <f>IF(AG52=0,"N/A",IF(AH52=0,(+AG52*AM52)/AJ52,IF(AI52=0,(+AG52*AM52+AH52*AN52)/AJ52,(+AG52*AM52+AH52*AN52+AI52*AO52)/AJ52)))</f>
        <v/>
      </c>
      <c r="AT52" s="718">
        <f>IF(M52="N/A","N/A",M52-H52)</f>
        <v/>
      </c>
      <c r="AU52" s="718">
        <f>IF(R52="N/A","N/A",+S52-R52)</f>
        <v/>
      </c>
      <c r="AV52" s="718">
        <f>IF(V52="N/A","N/A",+W52-V52)</f>
        <v/>
      </c>
      <c r="AW52" s="718">
        <f>IF(Z52="N/A","N/A",+AA52-Z52)</f>
        <v/>
      </c>
      <c r="AX52" s="718">
        <f>IF(AQ52&lt;1,"N/A",IF(AQ52=1,AU52,IF(AQ52=2,AV52,AW52)))</f>
        <v/>
      </c>
      <c r="AY52" s="718">
        <f>IF(AU52="N/A","N/A",AVERAGE(AU52:AW52))</f>
        <v/>
      </c>
      <c r="AZ52" s="718">
        <f>IF(AQ52&lt;1,"N/A",+AL52+AR52+AX52)</f>
        <v/>
      </c>
      <c r="BA52" s="719">
        <f>IF(AQ52&lt;1,"N/A",MAX(AZ52, SUM(AL52+AP52+AY52)))</f>
        <v/>
      </c>
      <c r="BB52" s="550" t="n"/>
    </row>
    <row r="53">
      <c r="A53" t="n">
        <v>44</v>
      </c>
      <c r="B53" s="533" t="n"/>
      <c r="C53" s="545" t="n"/>
      <c r="D53" s="2738" t="n"/>
      <c r="E53" s="2738" t="n"/>
      <c r="F53" s="534" t="n"/>
      <c r="G53" s="534" t="n"/>
      <c r="H53" s="2738" t="n"/>
      <c r="I53" s="546" t="n"/>
      <c r="J53" s="435" t="n"/>
      <c r="K53" s="546" t="n"/>
      <c r="L53" s="546" t="n"/>
      <c r="M53" s="2738" t="n"/>
      <c r="N53" s="546">
        <f>+K53+L53</f>
        <v/>
      </c>
      <c r="O53" s="546" t="n">
        <v>0</v>
      </c>
      <c r="P53" s="546" t="n">
        <v>0</v>
      </c>
      <c r="Q53" s="562" t="inlineStr">
        <is>
          <t>N/A</t>
        </is>
      </c>
      <c r="R53" s="2738" t="inlineStr">
        <is>
          <t>N/A</t>
        </is>
      </c>
      <c r="S53" s="2738" t="inlineStr">
        <is>
          <t>N/A</t>
        </is>
      </c>
      <c r="T53" s="546" t="n">
        <v>0</v>
      </c>
      <c r="U53" s="562" t="inlineStr">
        <is>
          <t>N/A</t>
        </is>
      </c>
      <c r="V53" s="2738" t="inlineStr">
        <is>
          <t>N/A</t>
        </is>
      </c>
      <c r="W53" s="2738" t="inlineStr">
        <is>
          <t>N/A</t>
        </is>
      </c>
      <c r="X53" s="546" t="n">
        <v>0</v>
      </c>
      <c r="Y53" s="822" t="inlineStr">
        <is>
          <t>N/A</t>
        </is>
      </c>
      <c r="Z53" s="2738" t="inlineStr">
        <is>
          <t>N/A</t>
        </is>
      </c>
      <c r="AA53" s="2738" t="inlineStr">
        <is>
          <t>N/A</t>
        </is>
      </c>
      <c r="AB53" s="546">
        <f>+P53+T53+X53</f>
        <v/>
      </c>
      <c r="AC53" s="713">
        <f>IF(AQ53&lt;1,0,IF(AQ53=1,+P53,IF(AQ53=2,+P53+T53,+P53+T53+X53)))</f>
        <v/>
      </c>
      <c r="AD53" s="713" t="n"/>
      <c r="AE53" s="713">
        <f>+N53+AB53+AD53</f>
        <v/>
      </c>
      <c r="AF53" s="452">
        <f>+E53-D53</f>
        <v/>
      </c>
      <c r="AG53" s="714">
        <f>-P53/N53</f>
        <v/>
      </c>
      <c r="AH53" s="715">
        <f>-T53/N53</f>
        <v/>
      </c>
      <c r="AI53" s="715">
        <f>-X53/N53</f>
        <v/>
      </c>
      <c r="AJ53" s="715">
        <f>SUM(AG53:AI53)</f>
        <v/>
      </c>
      <c r="AK53" s="715">
        <f>-AC53/N53</f>
        <v/>
      </c>
      <c r="AL53" s="1052">
        <f>H53-E53</f>
        <v/>
      </c>
      <c r="AM53" s="718">
        <f>IF(R53="N/A","N/A",+R53-H53)</f>
        <v/>
      </c>
      <c r="AN53" s="718">
        <f>IF(V53="N/A","N/A",+V53-H53)</f>
        <v/>
      </c>
      <c r="AO53" s="718">
        <f>IF(Z53="N/A","N/A",+Z53-H53)</f>
        <v/>
      </c>
      <c r="AP53" s="718">
        <f>IF(AM53="N/A","N/A",MAX(AM53:AO53))</f>
        <v/>
      </c>
      <c r="AQ53" s="718">
        <f>IF(R53="","",IF(AM53="N/A",0,IF((AL53+AM53&gt;AC$9),-1,IF(AN53="N/A",1,IF((AL53+AN53&gt;AC$9),1,IF(AO53="N/A",2,IF((AL53+AO53&gt;AC$9),2,3)))))))</f>
        <v/>
      </c>
      <c r="AR53" s="718">
        <f>IF(AQ53&lt;1,"N/A",IF(AQ53=1,AM53,IF(AQ53=2,AN53,AO53)))</f>
        <v/>
      </c>
      <c r="AS53" s="718">
        <f>IF(AG53=0,"N/A",IF(AH53=0,(+AG53*AM53)/AJ53,IF(AI53=0,(+AG53*AM53+AH53*AN53)/AJ53,(+AG53*AM53+AH53*AN53+AI53*AO53)/AJ53)))</f>
        <v/>
      </c>
      <c r="AT53" s="718">
        <f>IF(M53="N/A","N/A",M53-H53)</f>
        <v/>
      </c>
      <c r="AU53" s="718">
        <f>IF(R53="N/A","N/A",+S53-R53)</f>
        <v/>
      </c>
      <c r="AV53" s="718">
        <f>IF(V53="N/A","N/A",+W53-V53)</f>
        <v/>
      </c>
      <c r="AW53" s="718">
        <f>IF(Z53="N/A","N/A",+AA53-Z53)</f>
        <v/>
      </c>
      <c r="AX53" s="718">
        <f>IF(AQ53&lt;1,"N/A",IF(AQ53=1,AU53,IF(AQ53=2,AV53,AW53)))</f>
        <v/>
      </c>
      <c r="AY53" s="718">
        <f>IF(AU53="N/A","N/A",AVERAGE(AU53:AW53))</f>
        <v/>
      </c>
      <c r="AZ53" s="718">
        <f>IF(AQ53&lt;1,"N/A",+AL53+AR53+AX53)</f>
        <v/>
      </c>
      <c r="BA53" s="719">
        <f>IF(AQ53&lt;1,"N/A",MAX(AZ53, SUM(AL53+AP53+AY53)))</f>
        <v/>
      </c>
      <c r="BB53" s="550" t="n"/>
    </row>
    <row r="54">
      <c r="A54" t="n">
        <v>45</v>
      </c>
      <c r="B54" s="533" t="n"/>
      <c r="C54" s="545" t="n"/>
      <c r="D54" s="2738" t="n"/>
      <c r="E54" s="2738" t="n"/>
      <c r="F54" s="534" t="n"/>
      <c r="G54" s="534" t="n"/>
      <c r="H54" s="2738" t="n"/>
      <c r="I54" s="546" t="n"/>
      <c r="J54" s="435" t="n"/>
      <c r="K54" s="546" t="n"/>
      <c r="L54" s="546" t="n"/>
      <c r="M54" s="2738" t="n"/>
      <c r="N54" s="546">
        <f>+K54+L54</f>
        <v/>
      </c>
      <c r="O54" s="546" t="n">
        <v>0</v>
      </c>
      <c r="P54" s="546" t="n">
        <v>0</v>
      </c>
      <c r="Q54" s="562" t="inlineStr">
        <is>
          <t>N/A</t>
        </is>
      </c>
      <c r="R54" s="2738" t="inlineStr">
        <is>
          <t>N/A</t>
        </is>
      </c>
      <c r="S54" s="2738" t="inlineStr">
        <is>
          <t>N/A</t>
        </is>
      </c>
      <c r="T54" s="546" t="n">
        <v>0</v>
      </c>
      <c r="U54" s="562" t="inlineStr">
        <is>
          <t>N/A</t>
        </is>
      </c>
      <c r="V54" s="2738" t="inlineStr">
        <is>
          <t>N/A</t>
        </is>
      </c>
      <c r="W54" s="2738" t="inlineStr">
        <is>
          <t>N/A</t>
        </is>
      </c>
      <c r="X54" s="546" t="n">
        <v>0</v>
      </c>
      <c r="Y54" s="822" t="inlineStr">
        <is>
          <t>N/A</t>
        </is>
      </c>
      <c r="Z54" s="2738" t="inlineStr">
        <is>
          <t>N/A</t>
        </is>
      </c>
      <c r="AA54" s="2738" t="inlineStr">
        <is>
          <t>N/A</t>
        </is>
      </c>
      <c r="AB54" s="546">
        <f>+P54+T54+X54</f>
        <v/>
      </c>
      <c r="AC54" s="713">
        <f>IF(AQ54&lt;1,0,IF(AQ54=1,+P54,IF(AQ54=2,+P54+T54,+P54+T54+X54)))</f>
        <v/>
      </c>
      <c r="AD54" s="713" t="n"/>
      <c r="AE54" s="713">
        <f>+N54+AB54+AD54</f>
        <v/>
      </c>
      <c r="AF54" s="452">
        <f>+E54-D54</f>
        <v/>
      </c>
      <c r="AG54" s="714">
        <f>-P54/N54</f>
        <v/>
      </c>
      <c r="AH54" s="715">
        <f>-T54/N54</f>
        <v/>
      </c>
      <c r="AI54" s="715">
        <f>-X54/N54</f>
        <v/>
      </c>
      <c r="AJ54" s="715">
        <f>SUM(AG54:AI54)</f>
        <v/>
      </c>
      <c r="AK54" s="715">
        <f>-AC54/N54</f>
        <v/>
      </c>
      <c r="AL54" s="1052">
        <f>H54-E54</f>
        <v/>
      </c>
      <c r="AM54" s="718">
        <f>IF(R54="N/A","N/A",+R54-H54)</f>
        <v/>
      </c>
      <c r="AN54" s="718">
        <f>IF(V54="N/A","N/A",+V54-H54)</f>
        <v/>
      </c>
      <c r="AO54" s="718">
        <f>IF(Z54="N/A","N/A",+Z54-H54)</f>
        <v/>
      </c>
      <c r="AP54" s="718">
        <f>IF(AM54="N/A","N/A",MAX(AM54:AO54))</f>
        <v/>
      </c>
      <c r="AQ54" s="718">
        <f>IF(R54="","",IF(AM54="N/A",0,IF((AL54+AM54&gt;AC$9),-1,IF(AN54="N/A",1,IF((AL54+AN54&gt;AC$9),1,IF(AO54="N/A",2,IF((AL54+AO54&gt;AC$9),2,3)))))))</f>
        <v/>
      </c>
      <c r="AR54" s="718">
        <f>IF(AQ54&lt;1,"N/A",IF(AQ54=1,AM54,IF(AQ54=2,AN54,AO54)))</f>
        <v/>
      </c>
      <c r="AS54" s="718">
        <f>IF(AG54=0,"N/A",IF(AH54=0,(+AG54*AM54)/AJ54,IF(AI54=0,(+AG54*AM54+AH54*AN54)/AJ54,(+AG54*AM54+AH54*AN54+AI54*AO54)/AJ54)))</f>
        <v/>
      </c>
      <c r="AT54" s="718">
        <f>IF(M54="N/A","N/A",M54-H54)</f>
        <v/>
      </c>
      <c r="AU54" s="718">
        <f>IF(R54="N/A","N/A",+S54-R54)</f>
        <v/>
      </c>
      <c r="AV54" s="718">
        <f>IF(V54="N/A","N/A",+W54-V54)</f>
        <v/>
      </c>
      <c r="AW54" s="718">
        <f>IF(Z54="N/A","N/A",+AA54-Z54)</f>
        <v/>
      </c>
      <c r="AX54" s="718">
        <f>IF(AQ54&lt;1,"N/A",IF(AQ54=1,AU54,IF(AQ54=2,AV54,AW54)))</f>
        <v/>
      </c>
      <c r="AY54" s="718">
        <f>IF(AU54="N/A","N/A",AVERAGE(AU54:AW54))</f>
        <v/>
      </c>
      <c r="AZ54" s="718">
        <f>IF(AQ54&lt;1,"N/A",+AL54+AR54+AX54)</f>
        <v/>
      </c>
      <c r="BA54" s="719">
        <f>IF(AQ54&lt;1,"N/A",MAX(AZ54, SUM(AL54+AP54+AY54)))</f>
        <v/>
      </c>
      <c r="BB54" s="550" t="n"/>
    </row>
    <row r="55">
      <c r="A55" t="n">
        <v>46</v>
      </c>
      <c r="B55" s="533" t="n"/>
      <c r="C55" s="545" t="n"/>
      <c r="D55" s="2738" t="n"/>
      <c r="E55" s="2738" t="n"/>
      <c r="F55" s="534" t="n"/>
      <c r="G55" s="534" t="n"/>
      <c r="H55" s="2738" t="n"/>
      <c r="I55" s="546" t="n"/>
      <c r="J55" s="435" t="n"/>
      <c r="K55" s="546" t="n"/>
      <c r="L55" s="546" t="n"/>
      <c r="M55" s="2738" t="n"/>
      <c r="N55" s="546">
        <f>+K55+L55</f>
        <v/>
      </c>
      <c r="O55" s="546" t="n">
        <v>0</v>
      </c>
      <c r="P55" s="546" t="n">
        <v>0</v>
      </c>
      <c r="Q55" s="562" t="inlineStr">
        <is>
          <t>N/A</t>
        </is>
      </c>
      <c r="R55" s="2738" t="inlineStr">
        <is>
          <t>N/A</t>
        </is>
      </c>
      <c r="S55" s="2738" t="inlineStr">
        <is>
          <t>N/A</t>
        </is>
      </c>
      <c r="T55" s="546" t="n">
        <v>0</v>
      </c>
      <c r="U55" s="562" t="inlineStr">
        <is>
          <t>N/A</t>
        </is>
      </c>
      <c r="V55" s="2738" t="inlineStr">
        <is>
          <t>N/A</t>
        </is>
      </c>
      <c r="W55" s="2738" t="inlineStr">
        <is>
          <t>N/A</t>
        </is>
      </c>
      <c r="X55" s="546" t="n">
        <v>0</v>
      </c>
      <c r="Y55" s="822" t="inlineStr">
        <is>
          <t>N/A</t>
        </is>
      </c>
      <c r="Z55" s="2738" t="inlineStr">
        <is>
          <t>N/A</t>
        </is>
      </c>
      <c r="AA55" s="2738" t="inlineStr">
        <is>
          <t>N/A</t>
        </is>
      </c>
      <c r="AB55" s="546">
        <f>+P55+T55+X55</f>
        <v/>
      </c>
      <c r="AC55" s="713">
        <f>IF(AQ55&lt;1,0,IF(AQ55=1,+P55,IF(AQ55=2,+P55+T55,+P55+T55+X55)))</f>
        <v/>
      </c>
      <c r="AD55" s="713" t="n"/>
      <c r="AE55" s="713">
        <f>+N55+AB55+AD55</f>
        <v/>
      </c>
      <c r="AF55" s="452">
        <f>+E55-D55</f>
        <v/>
      </c>
      <c r="AG55" s="714">
        <f>-P55/N55</f>
        <v/>
      </c>
      <c r="AH55" s="715">
        <f>-T55/N55</f>
        <v/>
      </c>
      <c r="AI55" s="715">
        <f>-X55/N55</f>
        <v/>
      </c>
      <c r="AJ55" s="715">
        <f>SUM(AG55:AI55)</f>
        <v/>
      </c>
      <c r="AK55" s="715">
        <f>-AC55/N55</f>
        <v/>
      </c>
      <c r="AL55" s="1052">
        <f>H55-E55</f>
        <v/>
      </c>
      <c r="AM55" s="718">
        <f>IF(R55="N/A","N/A",+R55-H55)</f>
        <v/>
      </c>
      <c r="AN55" s="718">
        <f>IF(V55="N/A","N/A",+V55-H55)</f>
        <v/>
      </c>
      <c r="AO55" s="718">
        <f>IF(Z55="N/A","N/A",+Z55-H55)</f>
        <v/>
      </c>
      <c r="AP55" s="718">
        <f>IF(AM55="N/A","N/A",MAX(AM55:AO55))</f>
        <v/>
      </c>
      <c r="AQ55" s="718">
        <f>IF(R55="","",IF(AM55="N/A",0,IF((AL55+AM55&gt;AC$9),-1,IF(AN55="N/A",1,IF((AL55+AN55&gt;AC$9),1,IF(AO55="N/A",2,IF((AL55+AO55&gt;AC$9),2,3)))))))</f>
        <v/>
      </c>
      <c r="AR55" s="718">
        <f>IF(AQ55&lt;1,"N/A",IF(AQ55=1,AM55,IF(AQ55=2,AN55,AO55)))</f>
        <v/>
      </c>
      <c r="AS55" s="718">
        <f>IF(AG55=0,"N/A",IF(AH55=0,(+AG55*AM55)/AJ55,IF(AI55=0,(+AG55*AM55+AH55*AN55)/AJ55,(+AG55*AM55+AH55*AN55+AI55*AO55)/AJ55)))</f>
        <v/>
      </c>
      <c r="AT55" s="718">
        <f>IF(M55="N/A","N/A",M55-H55)</f>
        <v/>
      </c>
      <c r="AU55" s="718">
        <f>IF(R55="N/A","N/A",+S55-R55)</f>
        <v/>
      </c>
      <c r="AV55" s="718">
        <f>IF(V55="N/A","N/A",+W55-V55)</f>
        <v/>
      </c>
      <c r="AW55" s="718">
        <f>IF(Z55="N/A","N/A",+AA55-Z55)</f>
        <v/>
      </c>
      <c r="AX55" s="718">
        <f>IF(AQ55&lt;1,"N/A",IF(AQ55=1,AU55,IF(AQ55=2,AV55,AW55)))</f>
        <v/>
      </c>
      <c r="AY55" s="718">
        <f>IF(AU55="N/A","N/A",AVERAGE(AU55:AW55))</f>
        <v/>
      </c>
      <c r="AZ55" s="718">
        <f>IF(AQ55&lt;1,"N/A",+AL55+AR55+AX55)</f>
        <v/>
      </c>
      <c r="BA55" s="719">
        <f>IF(AQ55&lt;1,"N/A",MAX(AZ55, SUM(AL55+AP55+AY55)))</f>
        <v/>
      </c>
      <c r="BB55" s="550" t="n"/>
    </row>
    <row r="56">
      <c r="A56" t="n">
        <v>47</v>
      </c>
      <c r="B56" s="533" t="n"/>
      <c r="C56" s="545" t="n"/>
      <c r="D56" s="2738" t="n"/>
      <c r="E56" s="2738" t="n"/>
      <c r="F56" s="534" t="n"/>
      <c r="G56" s="534" t="n"/>
      <c r="H56" s="2738" t="n"/>
      <c r="I56" s="546" t="n"/>
      <c r="J56" s="435" t="n"/>
      <c r="K56" s="546" t="n"/>
      <c r="L56" s="546" t="n"/>
      <c r="M56" s="2738" t="n"/>
      <c r="N56" s="546">
        <f>+K56+L56</f>
        <v/>
      </c>
      <c r="O56" s="546" t="n">
        <v>0</v>
      </c>
      <c r="P56" s="546" t="n">
        <v>0</v>
      </c>
      <c r="Q56" s="562" t="inlineStr">
        <is>
          <t>N/A</t>
        </is>
      </c>
      <c r="R56" s="2738" t="inlineStr">
        <is>
          <t>N/A</t>
        </is>
      </c>
      <c r="S56" s="2738" t="inlineStr">
        <is>
          <t>N/A</t>
        </is>
      </c>
      <c r="T56" s="546" t="n">
        <v>0</v>
      </c>
      <c r="U56" s="562" t="inlineStr">
        <is>
          <t>N/A</t>
        </is>
      </c>
      <c r="V56" s="2738" t="inlineStr">
        <is>
          <t>N/A</t>
        </is>
      </c>
      <c r="W56" s="2738" t="inlineStr">
        <is>
          <t>N/A</t>
        </is>
      </c>
      <c r="X56" s="546" t="n">
        <v>0</v>
      </c>
      <c r="Y56" s="822" t="inlineStr">
        <is>
          <t>N/A</t>
        </is>
      </c>
      <c r="Z56" s="2738" t="inlineStr">
        <is>
          <t>N/A</t>
        </is>
      </c>
      <c r="AA56" s="2738" t="inlineStr">
        <is>
          <t>N/A</t>
        </is>
      </c>
      <c r="AB56" s="546">
        <f>+P56+T56+X56</f>
        <v/>
      </c>
      <c r="AC56" s="713">
        <f>IF(AQ56&lt;1,0,IF(AQ56=1,+P56,IF(AQ56=2,+P56+T56,+P56+T56+X56)))</f>
        <v/>
      </c>
      <c r="AD56" s="713" t="n"/>
      <c r="AE56" s="713">
        <f>+N56+AB56+AD56</f>
        <v/>
      </c>
      <c r="AF56" s="452">
        <f>+E56-D56</f>
        <v/>
      </c>
      <c r="AG56" s="714">
        <f>-P56/N56</f>
        <v/>
      </c>
      <c r="AH56" s="715">
        <f>-T56/N56</f>
        <v/>
      </c>
      <c r="AI56" s="715">
        <f>-X56/N56</f>
        <v/>
      </c>
      <c r="AJ56" s="715">
        <f>SUM(AG56:AI56)</f>
        <v/>
      </c>
      <c r="AK56" s="715">
        <f>-AC56/N56</f>
        <v/>
      </c>
      <c r="AL56" s="1052">
        <f>H56-E56</f>
        <v/>
      </c>
      <c r="AM56" s="718">
        <f>IF(R56="N/A","N/A",+R56-H56)</f>
        <v/>
      </c>
      <c r="AN56" s="718">
        <f>IF(V56="N/A","N/A",+V56-H56)</f>
        <v/>
      </c>
      <c r="AO56" s="718">
        <f>IF(Z56="N/A","N/A",+Z56-H56)</f>
        <v/>
      </c>
      <c r="AP56" s="718">
        <f>IF(AM56="N/A","N/A",MAX(AM56:AO56))</f>
        <v/>
      </c>
      <c r="AQ56" s="718">
        <f>IF(R56="","",IF(AM56="N/A",0,IF((AL56+AM56&gt;AC$9),-1,IF(AN56="N/A",1,IF((AL56+AN56&gt;AC$9),1,IF(AO56="N/A",2,IF((AL56+AO56&gt;AC$9),2,3)))))))</f>
        <v/>
      </c>
      <c r="AR56" s="718">
        <f>IF(AQ56&lt;1,"N/A",IF(AQ56=1,AM56,IF(AQ56=2,AN56,AO56)))</f>
        <v/>
      </c>
      <c r="AS56" s="718">
        <f>IF(AG56=0,"N/A",IF(AH56=0,(+AG56*AM56)/AJ56,IF(AI56=0,(+AG56*AM56+AH56*AN56)/AJ56,(+AG56*AM56+AH56*AN56+AI56*AO56)/AJ56)))</f>
        <v/>
      </c>
      <c r="AT56" s="718">
        <f>IF(M56="N/A","N/A",M56-H56)</f>
        <v/>
      </c>
      <c r="AU56" s="718">
        <f>IF(R56="N/A","N/A",+S56-R56)</f>
        <v/>
      </c>
      <c r="AV56" s="718">
        <f>IF(V56="N/A","N/A",+W56-V56)</f>
        <v/>
      </c>
      <c r="AW56" s="718">
        <f>IF(Z56="N/A","N/A",+AA56-Z56)</f>
        <v/>
      </c>
      <c r="AX56" s="718">
        <f>IF(AQ56&lt;1,"N/A",IF(AQ56=1,AU56,IF(AQ56=2,AV56,AW56)))</f>
        <v/>
      </c>
      <c r="AY56" s="718">
        <f>IF(AU56="N/A","N/A",AVERAGE(AU56:AW56))</f>
        <v/>
      </c>
      <c r="AZ56" s="718">
        <f>IF(AQ56&lt;1,"N/A",+AL56+AR56+AX56)</f>
        <v/>
      </c>
      <c r="BA56" s="719">
        <f>IF(AQ56&lt;1,"N/A",MAX(AZ56, SUM(AL56+AP56+AY56)))</f>
        <v/>
      </c>
      <c r="BB56" s="550" t="n"/>
    </row>
    <row r="57">
      <c r="A57" t="n">
        <v>48</v>
      </c>
      <c r="B57" s="533" t="n"/>
      <c r="C57" s="545" t="n"/>
      <c r="D57" s="2738" t="n"/>
      <c r="E57" s="2738" t="n"/>
      <c r="F57" s="534" t="n"/>
      <c r="G57" s="534" t="n"/>
      <c r="H57" s="2738" t="n"/>
      <c r="I57" s="546" t="n"/>
      <c r="J57" s="435" t="n"/>
      <c r="K57" s="546" t="n"/>
      <c r="L57" s="546" t="n"/>
      <c r="M57" s="2738" t="n"/>
      <c r="N57" s="546">
        <f>+K57+L57</f>
        <v/>
      </c>
      <c r="O57" s="546" t="n">
        <v>0</v>
      </c>
      <c r="P57" s="546" t="n">
        <v>0</v>
      </c>
      <c r="Q57" s="562" t="inlineStr">
        <is>
          <t>N/A</t>
        </is>
      </c>
      <c r="R57" s="2738" t="inlineStr">
        <is>
          <t>N/A</t>
        </is>
      </c>
      <c r="S57" s="2738" t="inlineStr">
        <is>
          <t>N/A</t>
        </is>
      </c>
      <c r="T57" s="546" t="n">
        <v>0</v>
      </c>
      <c r="U57" s="562" t="inlineStr">
        <is>
          <t>N/A</t>
        </is>
      </c>
      <c r="V57" s="2738" t="inlineStr">
        <is>
          <t>N/A</t>
        </is>
      </c>
      <c r="W57" s="2738" t="inlineStr">
        <is>
          <t>N/A</t>
        </is>
      </c>
      <c r="X57" s="546" t="n">
        <v>0</v>
      </c>
      <c r="Y57" s="822" t="inlineStr">
        <is>
          <t>N/A</t>
        </is>
      </c>
      <c r="Z57" s="2738" t="inlineStr">
        <is>
          <t>N/A</t>
        </is>
      </c>
      <c r="AA57" s="2738" t="inlineStr">
        <is>
          <t>N/A</t>
        </is>
      </c>
      <c r="AB57" s="546">
        <f>+P57+T57+X57</f>
        <v/>
      </c>
      <c r="AC57" s="713">
        <f>IF(AQ57&lt;1,0,IF(AQ57=1,+P57,IF(AQ57=2,+P57+T57,+P57+T57+X57)))</f>
        <v/>
      </c>
      <c r="AD57" s="713" t="n"/>
      <c r="AE57" s="713">
        <f>+N57+AB57+AD57</f>
        <v/>
      </c>
      <c r="AF57" s="452">
        <f>+E57-D57</f>
        <v/>
      </c>
      <c r="AG57" s="714">
        <f>-P57/N57</f>
        <v/>
      </c>
      <c r="AH57" s="715">
        <f>-T57/N57</f>
        <v/>
      </c>
      <c r="AI57" s="715">
        <f>-X57/N57</f>
        <v/>
      </c>
      <c r="AJ57" s="715">
        <f>SUM(AG57:AI57)</f>
        <v/>
      </c>
      <c r="AK57" s="715">
        <f>-AC57/N57</f>
        <v/>
      </c>
      <c r="AL57" s="1052">
        <f>H57-E57</f>
        <v/>
      </c>
      <c r="AM57" s="718">
        <f>IF(R57="N/A","N/A",+R57-H57)</f>
        <v/>
      </c>
      <c r="AN57" s="718">
        <f>IF(V57="N/A","N/A",+V57-H57)</f>
        <v/>
      </c>
      <c r="AO57" s="718">
        <f>IF(Z57="N/A","N/A",+Z57-H57)</f>
        <v/>
      </c>
      <c r="AP57" s="718">
        <f>IF(AM57="N/A","N/A",MAX(AM57:AO57))</f>
        <v/>
      </c>
      <c r="AQ57" s="718">
        <f>IF(R57="","",IF(AM57="N/A",0,IF((AL57+AM57&gt;AC$9),-1,IF(AN57="N/A",1,IF((AL57+AN57&gt;AC$9),1,IF(AO57="N/A",2,IF((AL57+AO57&gt;AC$9),2,3)))))))</f>
        <v/>
      </c>
      <c r="AR57" s="718">
        <f>IF(AQ57&lt;1,"N/A",IF(AQ57=1,AM57,IF(AQ57=2,AN57,AO57)))</f>
        <v/>
      </c>
      <c r="AS57" s="718">
        <f>IF(AG57=0,"N/A",IF(AH57=0,(+AG57*AM57)/AJ57,IF(AI57=0,(+AG57*AM57+AH57*AN57)/AJ57,(+AG57*AM57+AH57*AN57+AI57*AO57)/AJ57)))</f>
        <v/>
      </c>
      <c r="AT57" s="718">
        <f>IF(M57="N/A","N/A",M57-H57)</f>
        <v/>
      </c>
      <c r="AU57" s="718">
        <f>IF(R57="N/A","N/A",+S57-R57)</f>
        <v/>
      </c>
      <c r="AV57" s="718">
        <f>IF(V57="N/A","N/A",+W57-V57)</f>
        <v/>
      </c>
      <c r="AW57" s="718">
        <f>IF(Z57="N/A","N/A",+AA57-Z57)</f>
        <v/>
      </c>
      <c r="AX57" s="718">
        <f>IF(AQ57&lt;1,"N/A",IF(AQ57=1,AU57,IF(AQ57=2,AV57,AW57)))</f>
        <v/>
      </c>
      <c r="AY57" s="718">
        <f>IF(AU57="N/A","N/A",AVERAGE(AU57:AW57))</f>
        <v/>
      </c>
      <c r="AZ57" s="718">
        <f>IF(AQ57&lt;1,"N/A",+AL57+AR57+AX57)</f>
        <v/>
      </c>
      <c r="BA57" s="719">
        <f>IF(AQ57&lt;1,"N/A",MAX(AZ57, SUM(AL57+AP57+AY57)))</f>
        <v/>
      </c>
      <c r="BB57" s="550" t="n"/>
    </row>
    <row r="58">
      <c r="A58" t="n">
        <v>49</v>
      </c>
      <c r="B58" s="533" t="n"/>
      <c r="C58" s="545" t="n"/>
      <c r="D58" s="2738" t="n"/>
      <c r="E58" s="2738" t="n"/>
      <c r="F58" s="534" t="n"/>
      <c r="G58" s="534" t="n"/>
      <c r="H58" s="2738" t="n"/>
      <c r="I58" s="546" t="n"/>
      <c r="J58" s="435" t="n"/>
      <c r="K58" s="546" t="n"/>
      <c r="L58" s="546" t="n"/>
      <c r="M58" s="2738" t="n"/>
      <c r="N58" s="546">
        <f>+K58+L58</f>
        <v/>
      </c>
      <c r="O58" s="546" t="n">
        <v>0</v>
      </c>
      <c r="P58" s="546" t="n">
        <v>0</v>
      </c>
      <c r="Q58" s="562" t="inlineStr">
        <is>
          <t>N/A</t>
        </is>
      </c>
      <c r="R58" s="2738" t="inlineStr">
        <is>
          <t>N/A</t>
        </is>
      </c>
      <c r="S58" s="2738" t="inlineStr">
        <is>
          <t>N/A</t>
        </is>
      </c>
      <c r="T58" s="546" t="n">
        <v>0</v>
      </c>
      <c r="U58" s="562" t="inlineStr">
        <is>
          <t>N/A</t>
        </is>
      </c>
      <c r="V58" s="2738" t="inlineStr">
        <is>
          <t>N/A</t>
        </is>
      </c>
      <c r="W58" s="2738" t="inlineStr">
        <is>
          <t>N/A</t>
        </is>
      </c>
      <c r="X58" s="546" t="n">
        <v>0</v>
      </c>
      <c r="Y58" s="822" t="inlineStr">
        <is>
          <t>N/A</t>
        </is>
      </c>
      <c r="Z58" s="2738" t="inlineStr">
        <is>
          <t>N/A</t>
        </is>
      </c>
      <c r="AA58" s="2738" t="inlineStr">
        <is>
          <t>N/A</t>
        </is>
      </c>
      <c r="AB58" s="546">
        <f>+P58+T58+X58</f>
        <v/>
      </c>
      <c r="AC58" s="713">
        <f>IF(AQ58&lt;1,0,IF(AQ58=1,+P58,IF(AQ58=2,+P58+T58,+P58+T58+X58)))</f>
        <v/>
      </c>
      <c r="AD58" s="713" t="n"/>
      <c r="AE58" s="713">
        <f>+N58+AB58+AD58</f>
        <v/>
      </c>
      <c r="AF58" s="452">
        <f>+E58-D58</f>
        <v/>
      </c>
      <c r="AG58" s="714">
        <f>-P58/N58</f>
        <v/>
      </c>
      <c r="AH58" s="715">
        <f>-T58/N58</f>
        <v/>
      </c>
      <c r="AI58" s="715">
        <f>-X58/N58</f>
        <v/>
      </c>
      <c r="AJ58" s="715">
        <f>SUM(AG58:AI58)</f>
        <v/>
      </c>
      <c r="AK58" s="715">
        <f>-AC58/N58</f>
        <v/>
      </c>
      <c r="AL58" s="1052">
        <f>H58-E58</f>
        <v/>
      </c>
      <c r="AM58" s="718">
        <f>IF(R58="N/A","N/A",+R58-H58)</f>
        <v/>
      </c>
      <c r="AN58" s="718">
        <f>IF(V58="N/A","N/A",+V58-H58)</f>
        <v/>
      </c>
      <c r="AO58" s="718">
        <f>IF(Z58="N/A","N/A",+Z58-H58)</f>
        <v/>
      </c>
      <c r="AP58" s="718">
        <f>IF(AM58="N/A","N/A",MAX(AM58:AO58))</f>
        <v/>
      </c>
      <c r="AQ58" s="718">
        <f>IF(R58="","",IF(AM58="N/A",0,IF((AL58+AM58&gt;AC$9),-1,IF(AN58="N/A",1,IF((AL58+AN58&gt;AC$9),1,IF(AO58="N/A",2,IF((AL58+AO58&gt;AC$9),2,3)))))))</f>
        <v/>
      </c>
      <c r="AR58" s="718">
        <f>IF(AQ58&lt;1,"N/A",IF(AQ58=1,AM58,IF(AQ58=2,AN58,AO58)))</f>
        <v/>
      </c>
      <c r="AS58" s="718">
        <f>IF(AG58=0,"N/A",IF(AH58=0,(+AG58*AM58)/AJ58,IF(AI58=0,(+AG58*AM58+AH58*AN58)/AJ58,(+AG58*AM58+AH58*AN58+AI58*AO58)/AJ58)))</f>
        <v/>
      </c>
      <c r="AT58" s="718">
        <f>IF(M58="N/A","N/A",M58-H58)</f>
        <v/>
      </c>
      <c r="AU58" s="718">
        <f>IF(R58="N/A","N/A",+S58-R58)</f>
        <v/>
      </c>
      <c r="AV58" s="718">
        <f>IF(V58="N/A","N/A",+W58-V58)</f>
        <v/>
      </c>
      <c r="AW58" s="718">
        <f>IF(Z58="N/A","N/A",+AA58-Z58)</f>
        <v/>
      </c>
      <c r="AX58" s="718">
        <f>IF(AQ58&lt;1,"N/A",IF(AQ58=1,AU58,IF(AQ58=2,AV58,AW58)))</f>
        <v/>
      </c>
      <c r="AY58" s="718">
        <f>IF(AU58="N/A","N/A",AVERAGE(AU58:AW58))</f>
        <v/>
      </c>
      <c r="AZ58" s="718">
        <f>IF(AQ58&lt;1,"N/A",+AL58+AR58+AX58)</f>
        <v/>
      </c>
      <c r="BA58" s="719">
        <f>IF(AQ58&lt;1,"N/A",MAX(AZ58, SUM(AL58+AP58+AY58)))</f>
        <v/>
      </c>
      <c r="BB58" s="550" t="n"/>
    </row>
    <row r="59" hidden="1">
      <c r="A59" t="n">
        <v>50</v>
      </c>
      <c r="B59" s="533" t="n"/>
      <c r="C59" s="545" t="n"/>
      <c r="D59" s="2738" t="n"/>
      <c r="E59" s="2738" t="n"/>
      <c r="F59" s="534" t="n"/>
      <c r="G59" s="534" t="n"/>
      <c r="H59" s="2738" t="n"/>
      <c r="I59" s="546" t="n"/>
      <c r="J59" s="435" t="n"/>
      <c r="K59" s="546" t="n"/>
      <c r="L59" s="546" t="n"/>
      <c r="M59" s="2738" t="n"/>
      <c r="N59" s="546">
        <f>+K59+L59</f>
        <v/>
      </c>
      <c r="O59" s="546" t="n">
        <v>0</v>
      </c>
      <c r="P59" s="546" t="n">
        <v>0</v>
      </c>
      <c r="Q59" s="562" t="inlineStr">
        <is>
          <t>N/A</t>
        </is>
      </c>
      <c r="R59" s="2738" t="inlineStr">
        <is>
          <t>N/A</t>
        </is>
      </c>
      <c r="S59" s="2738" t="inlineStr">
        <is>
          <t>N/A</t>
        </is>
      </c>
      <c r="T59" s="546" t="n">
        <v>0</v>
      </c>
      <c r="U59" s="562" t="inlineStr">
        <is>
          <t>N/A</t>
        </is>
      </c>
      <c r="V59" s="2738" t="inlineStr">
        <is>
          <t>N/A</t>
        </is>
      </c>
      <c r="W59" s="2738" t="inlineStr">
        <is>
          <t>N/A</t>
        </is>
      </c>
      <c r="X59" s="546" t="n">
        <v>0</v>
      </c>
      <c r="Y59" s="822" t="inlineStr">
        <is>
          <t>N/A</t>
        </is>
      </c>
      <c r="Z59" s="2738" t="inlineStr">
        <is>
          <t>N/A</t>
        </is>
      </c>
      <c r="AA59" s="2738" t="inlineStr">
        <is>
          <t>N/A</t>
        </is>
      </c>
      <c r="AB59" s="546">
        <f>+P59+T59+X59</f>
        <v/>
      </c>
      <c r="AC59" s="713">
        <f>IF(AQ59&lt;1,0,IF(AQ59=1,+P59,IF(AQ59=2,+P59+T59,+P59+T59+X59)))</f>
        <v/>
      </c>
      <c r="AD59" s="713" t="n"/>
      <c r="AE59" s="713">
        <f>+N59+AB59+AD59</f>
        <v/>
      </c>
      <c r="AF59" s="452">
        <f>+E59-D59</f>
        <v/>
      </c>
      <c r="AG59" s="714">
        <f>-P59/N59</f>
        <v/>
      </c>
      <c r="AH59" s="715">
        <f>-T59/N59</f>
        <v/>
      </c>
      <c r="AI59" s="715">
        <f>-X59/N59</f>
        <v/>
      </c>
      <c r="AJ59" s="715">
        <f>SUM(AG59:AI59)</f>
        <v/>
      </c>
      <c r="AK59" s="715">
        <f>-AC59/N59</f>
        <v/>
      </c>
      <c r="AL59" s="1052">
        <f>H59-E59</f>
        <v/>
      </c>
      <c r="AM59" s="718">
        <f>IF(R59="N/A","N/A",+R59-H59)</f>
        <v/>
      </c>
      <c r="AN59" s="718">
        <f>IF(V59="N/A","N/A",+V59-H59)</f>
        <v/>
      </c>
      <c r="AO59" s="718">
        <f>IF(Z59="N/A","N/A",+Z59-H59)</f>
        <v/>
      </c>
      <c r="AP59" s="718">
        <f>IF(AM59="N/A","N/A",MAX(AM59:AO59))</f>
        <v/>
      </c>
      <c r="AQ59" s="718">
        <f>IF(R59="","",IF(AM59="N/A",0,IF((AL59+AM59&gt;AC$9),-1,IF(AN59="N/A",1,IF((AL59+AN59&gt;AC$9),1,IF(AO59="N/A",2,IF((AL59+AO59&gt;AC$9),2,3)))))))</f>
        <v/>
      </c>
      <c r="AR59" s="718">
        <f>IF(AQ59&lt;1,"N/A",IF(AQ59=1,AM59,IF(AQ59=2,AN59,AO59)))</f>
        <v/>
      </c>
      <c r="AS59" s="718">
        <f>IF(AG59=0,"N/A",IF(AH59=0,(+AG59*AM59)/AJ59,IF(AI59=0,(+AG59*AM59+AH59*AN59)/AJ59,(+AG59*AM59+AH59*AN59+AI59*AO59)/AJ59)))</f>
        <v/>
      </c>
      <c r="AT59" s="718">
        <f>IF(M59="N/A","N/A",M59-H59)</f>
        <v/>
      </c>
      <c r="AU59" s="718">
        <f>IF(R59="N/A","N/A",+S59-R59)</f>
        <v/>
      </c>
      <c r="AV59" s="718">
        <f>IF(V59="N/A","N/A",+W59-V59)</f>
        <v/>
      </c>
      <c r="AW59" s="718">
        <f>IF(Z59="N/A","N/A",+AA59-Z59)</f>
        <v/>
      </c>
      <c r="AX59" s="718">
        <f>IF(AQ59&lt;1,"N/A",IF(AQ59=1,AU59,IF(AQ59=2,AV59,AW59)))</f>
        <v/>
      </c>
      <c r="AY59" s="718">
        <f>IF(AU59="N/A","N/A",AVERAGE(AU59:AW59))</f>
        <v/>
      </c>
      <c r="AZ59" s="718">
        <f>IF(AQ59&lt;1,"N/A",+AL59+AR59+AX59)</f>
        <v/>
      </c>
      <c r="BA59" s="719">
        <f>IF(AQ59&lt;1,"N/A",MAX(AZ59, SUM(AL59+AP59+AY59)))</f>
        <v/>
      </c>
      <c r="BB59" s="550" t="n"/>
    </row>
    <row r="60" hidden="1">
      <c r="A60" t="n">
        <v>51</v>
      </c>
      <c r="B60" s="533" t="n"/>
      <c r="C60" s="545" t="n"/>
      <c r="D60" s="2738" t="n"/>
      <c r="E60" s="2738" t="n"/>
      <c r="F60" s="534" t="n"/>
      <c r="G60" s="534" t="n"/>
      <c r="H60" s="2738" t="n"/>
      <c r="I60" s="546" t="n"/>
      <c r="J60" s="435" t="n"/>
      <c r="K60" s="546" t="n"/>
      <c r="L60" s="546" t="n"/>
      <c r="M60" s="2738" t="n"/>
      <c r="N60" s="546">
        <f>+K60+L60</f>
        <v/>
      </c>
      <c r="O60" s="546" t="n">
        <v>0</v>
      </c>
      <c r="P60" s="546" t="n">
        <v>0</v>
      </c>
      <c r="Q60" s="562" t="inlineStr">
        <is>
          <t>N/A</t>
        </is>
      </c>
      <c r="R60" s="2738" t="inlineStr">
        <is>
          <t>N/A</t>
        </is>
      </c>
      <c r="S60" s="2738" t="inlineStr">
        <is>
          <t>N/A</t>
        </is>
      </c>
      <c r="T60" s="546" t="n">
        <v>0</v>
      </c>
      <c r="U60" s="562" t="inlineStr">
        <is>
          <t>N/A</t>
        </is>
      </c>
      <c r="V60" s="2738" t="inlineStr">
        <is>
          <t>N/A</t>
        </is>
      </c>
      <c r="W60" s="2738" t="inlineStr">
        <is>
          <t>N/A</t>
        </is>
      </c>
      <c r="X60" s="546" t="n">
        <v>0</v>
      </c>
      <c r="Y60" s="822" t="inlineStr">
        <is>
          <t>N/A</t>
        </is>
      </c>
      <c r="Z60" s="2738" t="inlineStr">
        <is>
          <t>N/A</t>
        </is>
      </c>
      <c r="AA60" s="2738" t="inlineStr">
        <is>
          <t>N/A</t>
        </is>
      </c>
      <c r="AB60" s="546">
        <f>+P60+T60+X60</f>
        <v/>
      </c>
      <c r="AC60" s="713">
        <f>IF(AQ60&lt;1,0,IF(AQ60=1,+P60,IF(AQ60=2,+P60+T60,+P60+T60+X60)))</f>
        <v/>
      </c>
      <c r="AD60" s="713" t="n"/>
      <c r="AE60" s="713">
        <f>+N60+AB60+AD60</f>
        <v/>
      </c>
      <c r="AF60" s="452">
        <f>+E60-D60</f>
        <v/>
      </c>
      <c r="AG60" s="714">
        <f>-P60/N60</f>
        <v/>
      </c>
      <c r="AH60" s="715">
        <f>-T60/N60</f>
        <v/>
      </c>
      <c r="AI60" s="715">
        <f>-X60/N60</f>
        <v/>
      </c>
      <c r="AJ60" s="715">
        <f>SUM(AG60:AI60)</f>
        <v/>
      </c>
      <c r="AK60" s="715">
        <f>-AC60/N60</f>
        <v/>
      </c>
      <c r="AL60" s="1052">
        <f>H60-E60</f>
        <v/>
      </c>
      <c r="AM60" s="718">
        <f>IF(R60="N/A","N/A",+R60-H60)</f>
        <v/>
      </c>
      <c r="AN60" s="718">
        <f>IF(V60="N/A","N/A",+V60-H60)</f>
        <v/>
      </c>
      <c r="AO60" s="718">
        <f>IF(Z60="N/A","N/A",+Z60-H60)</f>
        <v/>
      </c>
      <c r="AP60" s="718">
        <f>IF(AM60="N/A","N/A",MAX(AM60:AO60))</f>
        <v/>
      </c>
      <c r="AQ60" s="718">
        <f>IF(R60="","",IF(AM60="N/A",0,IF((AL60+AM60&gt;AC$9),-1,IF(AN60="N/A",1,IF((AL60+AN60&gt;AC$9),1,IF(AO60="N/A",2,IF((AL60+AO60&gt;AC$9),2,3)))))))</f>
        <v/>
      </c>
      <c r="AR60" s="718">
        <f>IF(AQ60&lt;1,"N/A",IF(AQ60=1,AM60,IF(AQ60=2,AN60,AO60)))</f>
        <v/>
      </c>
      <c r="AS60" s="718">
        <f>IF(AG60=0,"N/A",IF(AH60=0,(+AG60*AM60)/AJ60,IF(AI60=0,(+AG60*AM60+AH60*AN60)/AJ60,(+AG60*AM60+AH60*AN60+AI60*AO60)/AJ60)))</f>
        <v/>
      </c>
      <c r="AT60" s="718">
        <f>IF(M60="N/A","N/A",M60-H60)</f>
        <v/>
      </c>
      <c r="AU60" s="718">
        <f>IF(R60="N/A","N/A",+S60-R60)</f>
        <v/>
      </c>
      <c r="AV60" s="718">
        <f>IF(V60="N/A","N/A",+W60-V60)</f>
        <v/>
      </c>
      <c r="AW60" s="718">
        <f>IF(Z60="N/A","N/A",+AA60-Z60)</f>
        <v/>
      </c>
      <c r="AX60" s="718">
        <f>IF(AQ60&lt;1,"N/A",IF(AQ60=1,AU60,IF(AQ60=2,AV60,AW60)))</f>
        <v/>
      </c>
      <c r="AY60" s="718">
        <f>IF(AU60="N/A","N/A",AVERAGE(AU60:AW60))</f>
        <v/>
      </c>
      <c r="AZ60" s="718">
        <f>IF(AQ60&lt;1,"N/A",+AL60+AR60+AX60)</f>
        <v/>
      </c>
      <c r="BA60" s="719">
        <f>IF(AQ60&lt;1,"N/A",MAX(AZ60, SUM(AL60+AP60+AY60)))</f>
        <v/>
      </c>
      <c r="BB60" s="550" t="n"/>
    </row>
    <row r="61" hidden="1">
      <c r="A61" t="n">
        <v>52</v>
      </c>
      <c r="B61" s="533" t="n"/>
      <c r="C61" s="545" t="n"/>
      <c r="D61" s="2738" t="n"/>
      <c r="E61" s="2738" t="n"/>
      <c r="F61" s="534" t="n"/>
      <c r="G61" s="534" t="n"/>
      <c r="H61" s="2738" t="n"/>
      <c r="I61" s="546" t="n"/>
      <c r="J61" s="435" t="n"/>
      <c r="K61" s="546" t="n"/>
      <c r="L61" s="546" t="n"/>
      <c r="M61" s="2738" t="n"/>
      <c r="N61" s="546">
        <f>+K61+L61</f>
        <v/>
      </c>
      <c r="O61" s="546" t="n">
        <v>0</v>
      </c>
      <c r="P61" s="546" t="n">
        <v>0</v>
      </c>
      <c r="Q61" s="562" t="inlineStr">
        <is>
          <t>N/A</t>
        </is>
      </c>
      <c r="R61" s="2738" t="inlineStr">
        <is>
          <t>N/A</t>
        </is>
      </c>
      <c r="S61" s="2738" t="inlineStr">
        <is>
          <t>N/A</t>
        </is>
      </c>
      <c r="T61" s="546" t="n">
        <v>0</v>
      </c>
      <c r="U61" s="562" t="inlineStr">
        <is>
          <t>N/A</t>
        </is>
      </c>
      <c r="V61" s="2738" t="inlineStr">
        <is>
          <t>N/A</t>
        </is>
      </c>
      <c r="W61" s="2738" t="inlineStr">
        <is>
          <t>N/A</t>
        </is>
      </c>
      <c r="X61" s="546" t="n">
        <v>0</v>
      </c>
      <c r="Y61" s="822" t="inlineStr">
        <is>
          <t>N/A</t>
        </is>
      </c>
      <c r="Z61" s="2738" t="inlineStr">
        <is>
          <t>N/A</t>
        </is>
      </c>
      <c r="AA61" s="2738" t="inlineStr">
        <is>
          <t>N/A</t>
        </is>
      </c>
      <c r="AB61" s="546">
        <f>+P61+T61+X61</f>
        <v/>
      </c>
      <c r="AC61" s="713">
        <f>IF(AQ61&lt;1,0,IF(AQ61=1,+P61,IF(AQ61=2,+P61+T61,+P61+T61+X61)))</f>
        <v/>
      </c>
      <c r="AD61" s="713" t="n"/>
      <c r="AE61" s="713">
        <f>+N61+AB61+AD61</f>
        <v/>
      </c>
      <c r="AF61" s="452">
        <f>+E61-D61</f>
        <v/>
      </c>
      <c r="AG61" s="714">
        <f>-P61/N61</f>
        <v/>
      </c>
      <c r="AH61" s="715">
        <f>-T61/N61</f>
        <v/>
      </c>
      <c r="AI61" s="715">
        <f>-X61/N61</f>
        <v/>
      </c>
      <c r="AJ61" s="715">
        <f>SUM(AG61:AI61)</f>
        <v/>
      </c>
      <c r="AK61" s="715">
        <f>-AC61/N61</f>
        <v/>
      </c>
      <c r="AL61" s="1052">
        <f>H61-E61</f>
        <v/>
      </c>
      <c r="AM61" s="718">
        <f>IF(R61="N/A","N/A",+R61-H61)</f>
        <v/>
      </c>
      <c r="AN61" s="718">
        <f>IF(V61="N/A","N/A",+V61-H61)</f>
        <v/>
      </c>
      <c r="AO61" s="718">
        <f>IF(Z61="N/A","N/A",+Z61-H61)</f>
        <v/>
      </c>
      <c r="AP61" s="718">
        <f>IF(AM61="N/A","N/A",MAX(AM61:AO61))</f>
        <v/>
      </c>
      <c r="AQ61" s="718">
        <f>IF(R61="","",IF(AM61="N/A",0,IF((AL61+AM61&gt;AC$9),-1,IF(AN61="N/A",1,IF((AL61+AN61&gt;AC$9),1,IF(AO61="N/A",2,IF((AL61+AO61&gt;AC$9),2,3)))))))</f>
        <v/>
      </c>
      <c r="AR61" s="718">
        <f>IF(AQ61&lt;1,"N/A",IF(AQ61=1,AM61,IF(AQ61=2,AN61,AO61)))</f>
        <v/>
      </c>
      <c r="AS61" s="718">
        <f>IF(AG61=0,"N/A",IF(AH61=0,(+AG61*AM61)/AJ61,IF(AI61=0,(+AG61*AM61+AH61*AN61)/AJ61,(+AG61*AM61+AH61*AN61+AI61*AO61)/AJ61)))</f>
        <v/>
      </c>
      <c r="AT61" s="718">
        <f>IF(M61="N/A","N/A",M61-H61)</f>
        <v/>
      </c>
      <c r="AU61" s="718">
        <f>IF(R61="N/A","N/A",+S61-R61)</f>
        <v/>
      </c>
      <c r="AV61" s="718">
        <f>IF(V61="N/A","N/A",+W61-V61)</f>
        <v/>
      </c>
      <c r="AW61" s="718">
        <f>IF(Z61="N/A","N/A",+AA61-Z61)</f>
        <v/>
      </c>
      <c r="AX61" s="718">
        <f>IF(AQ61&lt;1,"N/A",IF(AQ61=1,AU61,IF(AQ61=2,AV61,AW61)))</f>
        <v/>
      </c>
      <c r="AY61" s="718">
        <f>IF(AU61="N/A","N/A",AVERAGE(AU61:AW61))</f>
        <v/>
      </c>
      <c r="AZ61" s="718">
        <f>IF(AQ61&lt;1,"N/A",+AL61+AR61+AX61)</f>
        <v/>
      </c>
      <c r="BA61" s="719">
        <f>IF(AQ61&lt;1,"N/A",MAX(AZ61, SUM(AL61+AP61+AY61)))</f>
        <v/>
      </c>
      <c r="BB61" s="550" t="n"/>
    </row>
    <row r="62" hidden="1">
      <c r="A62" t="n">
        <v>53</v>
      </c>
      <c r="B62" s="533" t="n"/>
      <c r="C62" s="545" t="n"/>
      <c r="D62" s="2738" t="n"/>
      <c r="E62" s="2738" t="n"/>
      <c r="F62" s="534" t="n"/>
      <c r="G62" s="534" t="n"/>
      <c r="H62" s="2738" t="n"/>
      <c r="I62" s="546" t="n"/>
      <c r="J62" s="435" t="n"/>
      <c r="K62" s="546" t="n"/>
      <c r="L62" s="546" t="n"/>
      <c r="M62" s="2738" t="n"/>
      <c r="N62" s="546">
        <f>+K62+L62</f>
        <v/>
      </c>
      <c r="O62" s="546" t="n">
        <v>0</v>
      </c>
      <c r="P62" s="546" t="n">
        <v>0</v>
      </c>
      <c r="Q62" s="562" t="inlineStr">
        <is>
          <t>N/A</t>
        </is>
      </c>
      <c r="R62" s="2738" t="inlineStr">
        <is>
          <t>N/A</t>
        </is>
      </c>
      <c r="S62" s="2738" t="inlineStr">
        <is>
          <t>N/A</t>
        </is>
      </c>
      <c r="T62" s="546" t="n">
        <v>0</v>
      </c>
      <c r="U62" s="562" t="inlineStr">
        <is>
          <t>N/A</t>
        </is>
      </c>
      <c r="V62" s="2738" t="inlineStr">
        <is>
          <t>N/A</t>
        </is>
      </c>
      <c r="W62" s="2738" t="inlineStr">
        <is>
          <t>N/A</t>
        </is>
      </c>
      <c r="X62" s="546" t="n">
        <v>0</v>
      </c>
      <c r="Y62" s="822" t="inlineStr">
        <is>
          <t>N/A</t>
        </is>
      </c>
      <c r="Z62" s="2738" t="inlineStr">
        <is>
          <t>N/A</t>
        </is>
      </c>
      <c r="AA62" s="2738" t="inlineStr">
        <is>
          <t>N/A</t>
        </is>
      </c>
      <c r="AB62" s="546">
        <f>+P62+T62+X62</f>
        <v/>
      </c>
      <c r="AC62" s="713">
        <f>IF(AQ62&lt;1,0,IF(AQ62=1,+P62,IF(AQ62=2,+P62+T62,+P62+T62+X62)))</f>
        <v/>
      </c>
      <c r="AD62" s="713" t="n"/>
      <c r="AE62" s="713">
        <f>+N62+AB62+AD62</f>
        <v/>
      </c>
      <c r="AF62" s="452">
        <f>+E62-D62</f>
        <v/>
      </c>
      <c r="AG62" s="714">
        <f>-P62/N62</f>
        <v/>
      </c>
      <c r="AH62" s="715">
        <f>-T62/N62</f>
        <v/>
      </c>
      <c r="AI62" s="715">
        <f>-X62/N62</f>
        <v/>
      </c>
      <c r="AJ62" s="715">
        <f>SUM(AG62:AI62)</f>
        <v/>
      </c>
      <c r="AK62" s="715">
        <f>-AC62/N62</f>
        <v/>
      </c>
      <c r="AL62" s="1052">
        <f>H62-E62</f>
        <v/>
      </c>
      <c r="AM62" s="718">
        <f>IF(R62="N/A","N/A",+R62-H62)</f>
        <v/>
      </c>
      <c r="AN62" s="718">
        <f>IF(V62="N/A","N/A",+V62-H62)</f>
        <v/>
      </c>
      <c r="AO62" s="718">
        <f>IF(Z62="N/A","N/A",+Z62-H62)</f>
        <v/>
      </c>
      <c r="AP62" s="718">
        <f>IF(AM62="N/A","N/A",MAX(AM62:AO62))</f>
        <v/>
      </c>
      <c r="AQ62" s="718">
        <f>IF(R62="","",IF(AM62="N/A",0,IF((AL62+AM62&gt;AC$9),-1,IF(AN62="N/A",1,IF((AL62+AN62&gt;AC$9),1,IF(AO62="N/A",2,IF((AL62+AO62&gt;AC$9),2,3)))))))</f>
        <v/>
      </c>
      <c r="AR62" s="718">
        <f>IF(AQ62&lt;1,"N/A",IF(AQ62=1,AM62,IF(AQ62=2,AN62,AO62)))</f>
        <v/>
      </c>
      <c r="AS62" s="718">
        <f>IF(AG62=0,"N/A",IF(AH62=0,(+AG62*AM62)/AJ62,IF(AI62=0,(+AG62*AM62+AH62*AN62)/AJ62,(+AG62*AM62+AH62*AN62+AI62*AO62)/AJ62)))</f>
        <v/>
      </c>
      <c r="AT62" s="718">
        <f>IF(M62="N/A","N/A",M62-H62)</f>
        <v/>
      </c>
      <c r="AU62" s="718">
        <f>IF(R62="N/A","N/A",+S62-R62)</f>
        <v/>
      </c>
      <c r="AV62" s="718">
        <f>IF(V62="N/A","N/A",+W62-V62)</f>
        <v/>
      </c>
      <c r="AW62" s="718">
        <f>IF(Z62="N/A","N/A",+AA62-Z62)</f>
        <v/>
      </c>
      <c r="AX62" s="718">
        <f>IF(AQ62&lt;1,"N/A",IF(AQ62=1,AU62,IF(AQ62=2,AV62,AW62)))</f>
        <v/>
      </c>
      <c r="AY62" s="718">
        <f>IF(AU62="N/A","N/A",AVERAGE(AU62:AW62))</f>
        <v/>
      </c>
      <c r="AZ62" s="718">
        <f>IF(AQ62&lt;1,"N/A",+AL62+AR62+AX62)</f>
        <v/>
      </c>
      <c r="BA62" s="719">
        <f>IF(AQ62&lt;1,"N/A",MAX(AZ62, SUM(AL62+AP62+AY62)))</f>
        <v/>
      </c>
      <c r="BB62" s="550" t="n"/>
    </row>
    <row r="63" hidden="1">
      <c r="A63" t="n">
        <v>54</v>
      </c>
      <c r="B63" s="533" t="n"/>
      <c r="C63" s="545" t="n"/>
      <c r="D63" s="2738" t="n"/>
      <c r="E63" s="2738" t="n"/>
      <c r="F63" s="534" t="n"/>
      <c r="G63" s="534" t="n"/>
      <c r="H63" s="2738" t="n"/>
      <c r="I63" s="546" t="n"/>
      <c r="J63" s="435" t="n"/>
      <c r="K63" s="546" t="n"/>
      <c r="L63" s="546" t="n"/>
      <c r="M63" s="2738" t="n"/>
      <c r="N63" s="546">
        <f>+K63+L63</f>
        <v/>
      </c>
      <c r="O63" s="546" t="n">
        <v>0</v>
      </c>
      <c r="P63" s="546" t="n">
        <v>0</v>
      </c>
      <c r="Q63" s="562" t="inlineStr">
        <is>
          <t>N/A</t>
        </is>
      </c>
      <c r="R63" s="2738" t="inlineStr">
        <is>
          <t>N/A</t>
        </is>
      </c>
      <c r="S63" s="2738" t="inlineStr">
        <is>
          <t>N/A</t>
        </is>
      </c>
      <c r="T63" s="546" t="n">
        <v>0</v>
      </c>
      <c r="U63" s="562" t="inlineStr">
        <is>
          <t>N/A</t>
        </is>
      </c>
      <c r="V63" s="2738" t="inlineStr">
        <is>
          <t>N/A</t>
        </is>
      </c>
      <c r="W63" s="2738" t="inlineStr">
        <is>
          <t>N/A</t>
        </is>
      </c>
      <c r="X63" s="546" t="n">
        <v>0</v>
      </c>
      <c r="Y63" s="822" t="inlineStr">
        <is>
          <t>N/A</t>
        </is>
      </c>
      <c r="Z63" s="2738" t="inlineStr">
        <is>
          <t>N/A</t>
        </is>
      </c>
      <c r="AA63" s="2738" t="inlineStr">
        <is>
          <t>N/A</t>
        </is>
      </c>
      <c r="AB63" s="546">
        <f>+P63+T63+X63</f>
        <v/>
      </c>
      <c r="AC63" s="713">
        <f>IF(AQ63&lt;1,0,IF(AQ63=1,+P63,IF(AQ63=2,+P63+T63,+P63+T63+X63)))</f>
        <v/>
      </c>
      <c r="AD63" s="713" t="n"/>
      <c r="AE63" s="713">
        <f>+N63+AB63+AD63</f>
        <v/>
      </c>
      <c r="AF63" s="452">
        <f>+E63-D63</f>
        <v/>
      </c>
      <c r="AG63" s="714">
        <f>-P63/N63</f>
        <v/>
      </c>
      <c r="AH63" s="715">
        <f>-T63/N63</f>
        <v/>
      </c>
      <c r="AI63" s="715">
        <f>-X63/N63</f>
        <v/>
      </c>
      <c r="AJ63" s="715">
        <f>SUM(AG63:AI63)</f>
        <v/>
      </c>
      <c r="AK63" s="715">
        <f>-AC63/N63</f>
        <v/>
      </c>
      <c r="AL63" s="1052">
        <f>H63-E63</f>
        <v/>
      </c>
      <c r="AM63" s="718">
        <f>IF(R63="N/A","N/A",+R63-H63)</f>
        <v/>
      </c>
      <c r="AN63" s="718">
        <f>IF(V63="N/A","N/A",+V63-H63)</f>
        <v/>
      </c>
      <c r="AO63" s="718">
        <f>IF(Z63="N/A","N/A",+Z63-H63)</f>
        <v/>
      </c>
      <c r="AP63" s="718">
        <f>IF(AM63="N/A","N/A",MAX(AM63:AO63))</f>
        <v/>
      </c>
      <c r="AQ63" s="718">
        <f>IF(R63="","",IF(AM63="N/A",0,IF((AL63+AM63&gt;AC$9),-1,IF(AN63="N/A",1,IF((AL63+AN63&gt;AC$9),1,IF(AO63="N/A",2,IF((AL63+AO63&gt;AC$9),2,3)))))))</f>
        <v/>
      </c>
      <c r="AR63" s="718">
        <f>IF(AQ63&lt;1,"N/A",IF(AQ63=1,AM63,IF(AQ63=2,AN63,AO63)))</f>
        <v/>
      </c>
      <c r="AS63" s="718">
        <f>IF(AG63=0,"N/A",IF(AH63=0,(+AG63*AM63)/AJ63,IF(AI63=0,(+AG63*AM63+AH63*AN63)/AJ63,(+AG63*AM63+AH63*AN63+AI63*AO63)/AJ63)))</f>
        <v/>
      </c>
      <c r="AT63" s="718">
        <f>IF(M63="N/A","N/A",M63-H63)</f>
        <v/>
      </c>
      <c r="AU63" s="718">
        <f>IF(R63="N/A","N/A",+S63-R63)</f>
        <v/>
      </c>
      <c r="AV63" s="718">
        <f>IF(V63="N/A","N/A",+W63-V63)</f>
        <v/>
      </c>
      <c r="AW63" s="718">
        <f>IF(Z63="N/A","N/A",+AA63-Z63)</f>
        <v/>
      </c>
      <c r="AX63" s="718">
        <f>IF(AQ63&lt;1,"N/A",IF(AQ63=1,AU63,IF(AQ63=2,AV63,AW63)))</f>
        <v/>
      </c>
      <c r="AY63" s="718">
        <f>IF(AU63="N/A","N/A",AVERAGE(AU63:AW63))</f>
        <v/>
      </c>
      <c r="AZ63" s="718">
        <f>IF(AQ63&lt;1,"N/A",+AL63+AR63+AX63)</f>
        <v/>
      </c>
      <c r="BA63" s="719">
        <f>IF(AQ63&lt;1,"N/A",MAX(AZ63, SUM(AL63+AP63+AY63)))</f>
        <v/>
      </c>
      <c r="BB63" s="550" t="n"/>
    </row>
    <row r="64" hidden="1">
      <c r="A64" t="n">
        <v>55</v>
      </c>
      <c r="B64" s="533" t="n"/>
      <c r="C64" s="545" t="n"/>
      <c r="D64" s="2738" t="n"/>
      <c r="E64" s="2738" t="n"/>
      <c r="F64" s="534" t="n"/>
      <c r="G64" s="534" t="n"/>
      <c r="H64" s="2738" t="n"/>
      <c r="I64" s="546" t="n"/>
      <c r="J64" s="435" t="n"/>
      <c r="K64" s="546" t="n"/>
      <c r="L64" s="546" t="n"/>
      <c r="M64" s="2738" t="n"/>
      <c r="N64" s="546">
        <f>+K64+L64</f>
        <v/>
      </c>
      <c r="O64" s="546" t="n">
        <v>0</v>
      </c>
      <c r="P64" s="546" t="n">
        <v>0</v>
      </c>
      <c r="Q64" s="562" t="inlineStr">
        <is>
          <t>N/A</t>
        </is>
      </c>
      <c r="R64" s="2738" t="inlineStr">
        <is>
          <t>N/A</t>
        </is>
      </c>
      <c r="S64" s="2738" t="inlineStr">
        <is>
          <t>N/A</t>
        </is>
      </c>
      <c r="T64" s="546" t="n">
        <v>0</v>
      </c>
      <c r="U64" s="562" t="inlineStr">
        <is>
          <t>N/A</t>
        </is>
      </c>
      <c r="V64" s="2738" t="inlineStr">
        <is>
          <t>N/A</t>
        </is>
      </c>
      <c r="W64" s="2738" t="inlineStr">
        <is>
          <t>N/A</t>
        </is>
      </c>
      <c r="X64" s="546" t="n">
        <v>0</v>
      </c>
      <c r="Y64" s="822" t="inlineStr">
        <is>
          <t>N/A</t>
        </is>
      </c>
      <c r="Z64" s="2738" t="inlineStr">
        <is>
          <t>N/A</t>
        </is>
      </c>
      <c r="AA64" s="2738" t="inlineStr">
        <is>
          <t>N/A</t>
        </is>
      </c>
      <c r="AB64" s="546">
        <f>+P64+T64+X64</f>
        <v/>
      </c>
      <c r="AC64" s="713">
        <f>IF(AQ64&lt;1,0,IF(AQ64=1,+P64,IF(AQ64=2,+P64+T64,+P64+T64+X64)))</f>
        <v/>
      </c>
      <c r="AD64" s="713" t="n"/>
      <c r="AE64" s="713">
        <f>+N64+AB64+AD64</f>
        <v/>
      </c>
      <c r="AF64" s="452">
        <f>+E64-D64</f>
        <v/>
      </c>
      <c r="AG64" s="714">
        <f>-P64/N64</f>
        <v/>
      </c>
      <c r="AH64" s="715">
        <f>-T64/N64</f>
        <v/>
      </c>
      <c r="AI64" s="715">
        <f>-X64/N64</f>
        <v/>
      </c>
      <c r="AJ64" s="715">
        <f>SUM(AG64:AI64)</f>
        <v/>
      </c>
      <c r="AK64" s="715">
        <f>-AC64/N64</f>
        <v/>
      </c>
      <c r="AL64" s="1052">
        <f>H64-E64</f>
        <v/>
      </c>
      <c r="AM64" s="718">
        <f>IF(R64="N/A","N/A",+R64-H64)</f>
        <v/>
      </c>
      <c r="AN64" s="718">
        <f>IF(V64="N/A","N/A",+V64-H64)</f>
        <v/>
      </c>
      <c r="AO64" s="718">
        <f>IF(Z64="N/A","N/A",+Z64-H64)</f>
        <v/>
      </c>
      <c r="AP64" s="718">
        <f>IF(AM64="N/A","N/A",MAX(AM64:AO64))</f>
        <v/>
      </c>
      <c r="AQ64" s="718">
        <f>IF(R64="","",IF(AM64="N/A",0,IF((AL64+AM64&gt;AC$9),-1,IF(AN64="N/A",1,IF((AL64+AN64&gt;AC$9),1,IF(AO64="N/A",2,IF((AL64+AO64&gt;AC$9),2,3)))))))</f>
        <v/>
      </c>
      <c r="AR64" s="718">
        <f>IF(AQ64&lt;1,"N/A",IF(AQ64=1,AM64,IF(AQ64=2,AN64,AO64)))</f>
        <v/>
      </c>
      <c r="AS64" s="718">
        <f>IF(AG64=0,"N/A",IF(AH64=0,(+AG64*AM64)/AJ64,IF(AI64=0,(+AG64*AM64+AH64*AN64)/AJ64,(+AG64*AM64+AH64*AN64+AI64*AO64)/AJ64)))</f>
        <v/>
      </c>
      <c r="AT64" s="718">
        <f>IF(M64="N/A","N/A",M64-H64)</f>
        <v/>
      </c>
      <c r="AU64" s="718">
        <f>IF(R64="N/A","N/A",+S64-R64)</f>
        <v/>
      </c>
      <c r="AV64" s="718">
        <f>IF(V64="N/A","N/A",+W64-V64)</f>
        <v/>
      </c>
      <c r="AW64" s="718">
        <f>IF(Z64="N/A","N/A",+AA64-Z64)</f>
        <v/>
      </c>
      <c r="AX64" s="718">
        <f>IF(AQ64&lt;1,"N/A",IF(AQ64=1,AU64,IF(AQ64=2,AV64,AW64)))</f>
        <v/>
      </c>
      <c r="AY64" s="718">
        <f>IF(AU64="N/A","N/A",AVERAGE(AU64:AW64))</f>
        <v/>
      </c>
      <c r="AZ64" s="718">
        <f>IF(AQ64&lt;1,"N/A",+AL64+AR64+AX64)</f>
        <v/>
      </c>
      <c r="BA64" s="719">
        <f>IF(AQ64&lt;1,"N/A",MAX(AZ64, SUM(AL64+AP64+AY64)))</f>
        <v/>
      </c>
      <c r="BB64" s="550" t="n"/>
    </row>
    <row r="65" hidden="1">
      <c r="A65" t="n">
        <v>56</v>
      </c>
      <c r="B65" s="533" t="n"/>
      <c r="C65" s="545" t="n"/>
      <c r="D65" s="2738" t="n"/>
      <c r="E65" s="2738" t="n"/>
      <c r="F65" s="534" t="n"/>
      <c r="G65" s="534" t="n"/>
      <c r="H65" s="2738" t="n"/>
      <c r="I65" s="546" t="n"/>
      <c r="J65" s="435" t="n"/>
      <c r="K65" s="546" t="n"/>
      <c r="L65" s="546" t="n"/>
      <c r="M65" s="2738" t="n"/>
      <c r="N65" s="546">
        <f>+K65+L65</f>
        <v/>
      </c>
      <c r="O65" s="546" t="n">
        <v>0</v>
      </c>
      <c r="P65" s="546" t="n">
        <v>0</v>
      </c>
      <c r="Q65" s="562" t="inlineStr">
        <is>
          <t>N/A</t>
        </is>
      </c>
      <c r="R65" s="2738" t="inlineStr">
        <is>
          <t>N/A</t>
        </is>
      </c>
      <c r="S65" s="2738" t="inlineStr">
        <is>
          <t>N/A</t>
        </is>
      </c>
      <c r="T65" s="546" t="n">
        <v>0</v>
      </c>
      <c r="U65" s="562" t="inlineStr">
        <is>
          <t>N/A</t>
        </is>
      </c>
      <c r="V65" s="2738" t="inlineStr">
        <is>
          <t>N/A</t>
        </is>
      </c>
      <c r="W65" s="2738" t="inlineStr">
        <is>
          <t>N/A</t>
        </is>
      </c>
      <c r="X65" s="546" t="n">
        <v>0</v>
      </c>
      <c r="Y65" s="822" t="inlineStr">
        <is>
          <t>N/A</t>
        </is>
      </c>
      <c r="Z65" s="2738" t="inlineStr">
        <is>
          <t>N/A</t>
        </is>
      </c>
      <c r="AA65" s="2738" t="inlineStr">
        <is>
          <t>N/A</t>
        </is>
      </c>
      <c r="AB65" s="546">
        <f>+P65+T65+X65</f>
        <v/>
      </c>
      <c r="AC65" s="713">
        <f>IF(AQ65&lt;1,0,IF(AQ65=1,+P65,IF(AQ65=2,+P65+T65,+P65+T65+X65)))</f>
        <v/>
      </c>
      <c r="AD65" s="713" t="n"/>
      <c r="AE65" s="713">
        <f>+N65+AB65+AD65</f>
        <v/>
      </c>
      <c r="AF65" s="452">
        <f>+E65-D65</f>
        <v/>
      </c>
      <c r="AG65" s="714">
        <f>-P65/N65</f>
        <v/>
      </c>
      <c r="AH65" s="715">
        <f>-T65/N65</f>
        <v/>
      </c>
      <c r="AI65" s="715">
        <f>-X65/N65</f>
        <v/>
      </c>
      <c r="AJ65" s="715">
        <f>SUM(AG65:AI65)</f>
        <v/>
      </c>
      <c r="AK65" s="715">
        <f>-AC65/N65</f>
        <v/>
      </c>
      <c r="AL65" s="1052">
        <f>H65-E65</f>
        <v/>
      </c>
      <c r="AM65" s="718">
        <f>IF(R65="N/A","N/A",+R65-H65)</f>
        <v/>
      </c>
      <c r="AN65" s="718">
        <f>IF(V65="N/A","N/A",+V65-H65)</f>
        <v/>
      </c>
      <c r="AO65" s="718">
        <f>IF(Z65="N/A","N/A",+Z65-H65)</f>
        <v/>
      </c>
      <c r="AP65" s="718">
        <f>IF(AM65="N/A","N/A",MAX(AM65:AO65))</f>
        <v/>
      </c>
      <c r="AQ65" s="718">
        <f>IF(R65="","",IF(AM65="N/A",0,IF((AL65+AM65&gt;AC$9),-1,IF(AN65="N/A",1,IF((AL65+AN65&gt;AC$9),1,IF(AO65="N/A",2,IF((AL65+AO65&gt;AC$9),2,3)))))))</f>
        <v/>
      </c>
      <c r="AR65" s="718">
        <f>IF(AQ65&lt;1,"N/A",IF(AQ65=1,AM65,IF(AQ65=2,AN65,AO65)))</f>
        <v/>
      </c>
      <c r="AS65" s="718">
        <f>IF(AG65=0,"N/A",IF(AH65=0,(+AG65*AM65)/AJ65,IF(AI65=0,(+AG65*AM65+AH65*AN65)/AJ65,(+AG65*AM65+AH65*AN65+AI65*AO65)/AJ65)))</f>
        <v/>
      </c>
      <c r="AT65" s="718">
        <f>IF(M65="N/A","N/A",M65-H65)</f>
        <v/>
      </c>
      <c r="AU65" s="718">
        <f>IF(R65="N/A","N/A",+S65-R65)</f>
        <v/>
      </c>
      <c r="AV65" s="718">
        <f>IF(V65="N/A","N/A",+W65-V65)</f>
        <v/>
      </c>
      <c r="AW65" s="718">
        <f>IF(Z65="N/A","N/A",+AA65-Z65)</f>
        <v/>
      </c>
      <c r="AX65" s="718">
        <f>IF(AQ65&lt;1,"N/A",IF(AQ65=1,AU65,IF(AQ65=2,AV65,AW65)))</f>
        <v/>
      </c>
      <c r="AY65" s="718">
        <f>IF(AU65="N/A","N/A",AVERAGE(AU65:AW65))</f>
        <v/>
      </c>
      <c r="AZ65" s="718">
        <f>IF(AQ65&lt;1,"N/A",+AL65+AR65+AX65)</f>
        <v/>
      </c>
      <c r="BA65" s="719">
        <f>IF(AQ65&lt;1,"N/A",MAX(AZ65, SUM(AL65+AP65+AY65)))</f>
        <v/>
      </c>
      <c r="BB65" s="550" t="n"/>
    </row>
    <row r="66" hidden="1">
      <c r="A66" t="n">
        <v>57</v>
      </c>
      <c r="B66" s="533" t="n"/>
      <c r="C66" s="545" t="n"/>
      <c r="D66" s="2738" t="n"/>
      <c r="E66" s="2738" t="n"/>
      <c r="F66" s="534" t="n"/>
      <c r="G66" s="534" t="n"/>
      <c r="H66" s="2738" t="n"/>
      <c r="I66" s="546" t="n"/>
      <c r="J66" s="435" t="n"/>
      <c r="K66" s="546" t="n"/>
      <c r="L66" s="546" t="n"/>
      <c r="M66" s="2738" t="n"/>
      <c r="N66" s="546">
        <f>+K66+L66</f>
        <v/>
      </c>
      <c r="O66" s="546" t="n">
        <v>0</v>
      </c>
      <c r="P66" s="546" t="n">
        <v>0</v>
      </c>
      <c r="Q66" s="562" t="inlineStr">
        <is>
          <t>N/A</t>
        </is>
      </c>
      <c r="R66" s="2738" t="inlineStr">
        <is>
          <t>N/A</t>
        </is>
      </c>
      <c r="S66" s="2738" t="inlineStr">
        <is>
          <t>N/A</t>
        </is>
      </c>
      <c r="T66" s="546" t="n">
        <v>0</v>
      </c>
      <c r="U66" s="562" t="inlineStr">
        <is>
          <t>N/A</t>
        </is>
      </c>
      <c r="V66" s="2738" t="inlineStr">
        <is>
          <t>N/A</t>
        </is>
      </c>
      <c r="W66" s="2738" t="inlineStr">
        <is>
          <t>N/A</t>
        </is>
      </c>
      <c r="X66" s="546" t="n">
        <v>0</v>
      </c>
      <c r="Y66" s="822" t="inlineStr">
        <is>
          <t>N/A</t>
        </is>
      </c>
      <c r="Z66" s="2738" t="inlineStr">
        <is>
          <t>N/A</t>
        </is>
      </c>
      <c r="AA66" s="2738" t="inlineStr">
        <is>
          <t>N/A</t>
        </is>
      </c>
      <c r="AB66" s="546">
        <f>+P66+T66+X66</f>
        <v/>
      </c>
      <c r="AC66" s="713">
        <f>IF(AQ66&lt;1,0,IF(AQ66=1,+P66,IF(AQ66=2,+P66+T66,+P66+T66+X66)))</f>
        <v/>
      </c>
      <c r="AD66" s="713" t="n"/>
      <c r="AE66" s="713">
        <f>+N66+AB66+AD66</f>
        <v/>
      </c>
      <c r="AF66" s="452">
        <f>+E66-D66</f>
        <v/>
      </c>
      <c r="AG66" s="714">
        <f>-P66/N66</f>
        <v/>
      </c>
      <c r="AH66" s="715">
        <f>-T66/N66</f>
        <v/>
      </c>
      <c r="AI66" s="715">
        <f>-X66/N66</f>
        <v/>
      </c>
      <c r="AJ66" s="715">
        <f>SUM(AG66:AI66)</f>
        <v/>
      </c>
      <c r="AK66" s="715">
        <f>-AC66/N66</f>
        <v/>
      </c>
      <c r="AL66" s="1052">
        <f>H66-E66</f>
        <v/>
      </c>
      <c r="AM66" s="718">
        <f>IF(R66="N/A","N/A",+R66-H66)</f>
        <v/>
      </c>
      <c r="AN66" s="718">
        <f>IF(V66="N/A","N/A",+V66-H66)</f>
        <v/>
      </c>
      <c r="AO66" s="718">
        <f>IF(Z66="N/A","N/A",+Z66-H66)</f>
        <v/>
      </c>
      <c r="AP66" s="718">
        <f>IF(AM66="N/A","N/A",MAX(AM66:AO66))</f>
        <v/>
      </c>
      <c r="AQ66" s="718">
        <f>IF(R66="","",IF(AM66="N/A",0,IF((AL66+AM66&gt;AC$9),-1,IF(AN66="N/A",1,IF((AL66+AN66&gt;AC$9),1,IF(AO66="N/A",2,IF((AL66+AO66&gt;AC$9),2,3)))))))</f>
        <v/>
      </c>
      <c r="AR66" s="718">
        <f>IF(AQ66&lt;1,"N/A",IF(AQ66=1,AM66,IF(AQ66=2,AN66,AO66)))</f>
        <v/>
      </c>
      <c r="AS66" s="718">
        <f>IF(AG66=0,"N/A",IF(AH66=0,(+AG66*AM66)/AJ66,IF(AI66=0,(+AG66*AM66+AH66*AN66)/AJ66,(+AG66*AM66+AH66*AN66+AI66*AO66)/AJ66)))</f>
        <v/>
      </c>
      <c r="AT66" s="718">
        <f>IF(M66="N/A","N/A",M66-H66)</f>
        <v/>
      </c>
      <c r="AU66" s="718">
        <f>IF(R66="N/A","N/A",+S66-R66)</f>
        <v/>
      </c>
      <c r="AV66" s="718">
        <f>IF(V66="N/A","N/A",+W66-V66)</f>
        <v/>
      </c>
      <c r="AW66" s="718">
        <f>IF(Z66="N/A","N/A",+AA66-Z66)</f>
        <v/>
      </c>
      <c r="AX66" s="718">
        <f>IF(AQ66&lt;1,"N/A",IF(AQ66=1,AU66,IF(AQ66=2,AV66,AW66)))</f>
        <v/>
      </c>
      <c r="AY66" s="718">
        <f>IF(AU66="N/A","N/A",AVERAGE(AU66:AW66))</f>
        <v/>
      </c>
      <c r="AZ66" s="718">
        <f>IF(AQ66&lt;1,"N/A",+AL66+AR66+AX66)</f>
        <v/>
      </c>
      <c r="BA66" s="719">
        <f>IF(AQ66&lt;1,"N/A",MAX(AZ66, SUM(AL66+AP66+AY66)))</f>
        <v/>
      </c>
      <c r="BB66" s="550" t="n"/>
    </row>
    <row r="67" hidden="1">
      <c r="A67" t="n">
        <v>58</v>
      </c>
      <c r="B67" s="533" t="n"/>
      <c r="C67" s="545" t="n"/>
      <c r="D67" s="2738" t="n"/>
      <c r="E67" s="2738" t="n"/>
      <c r="F67" s="534" t="n"/>
      <c r="G67" s="534" t="n"/>
      <c r="H67" s="2738" t="n"/>
      <c r="I67" s="546" t="n"/>
      <c r="J67" s="435" t="n"/>
      <c r="K67" s="546" t="n"/>
      <c r="L67" s="546" t="n"/>
      <c r="M67" s="2738" t="n"/>
      <c r="N67" s="546">
        <f>+K67+L67</f>
        <v/>
      </c>
      <c r="O67" s="546" t="n">
        <v>0</v>
      </c>
      <c r="P67" s="546" t="n">
        <v>0</v>
      </c>
      <c r="Q67" s="562" t="inlineStr">
        <is>
          <t>N/A</t>
        </is>
      </c>
      <c r="R67" s="2738" t="inlineStr">
        <is>
          <t>N/A</t>
        </is>
      </c>
      <c r="S67" s="2738" t="inlineStr">
        <is>
          <t>N/A</t>
        </is>
      </c>
      <c r="T67" s="546" t="n">
        <v>0</v>
      </c>
      <c r="U67" s="562" t="inlineStr">
        <is>
          <t>N/A</t>
        </is>
      </c>
      <c r="V67" s="2738" t="inlineStr">
        <is>
          <t>N/A</t>
        </is>
      </c>
      <c r="W67" s="2738" t="inlineStr">
        <is>
          <t>N/A</t>
        </is>
      </c>
      <c r="X67" s="546" t="n">
        <v>0</v>
      </c>
      <c r="Y67" s="822" t="inlineStr">
        <is>
          <t>N/A</t>
        </is>
      </c>
      <c r="Z67" s="2738" t="inlineStr">
        <is>
          <t>N/A</t>
        </is>
      </c>
      <c r="AA67" s="2738" t="inlineStr">
        <is>
          <t>N/A</t>
        </is>
      </c>
      <c r="AB67" s="546">
        <f>+P67+T67+X67</f>
        <v/>
      </c>
      <c r="AC67" s="713">
        <f>IF(AQ67&lt;1,0,IF(AQ67=1,+P67,IF(AQ67=2,+P67+T67,+P67+T67+X67)))</f>
        <v/>
      </c>
      <c r="AD67" s="713" t="n"/>
      <c r="AE67" s="713">
        <f>+N67+AB67+AD67</f>
        <v/>
      </c>
      <c r="AF67" s="452">
        <f>+E67-D67</f>
        <v/>
      </c>
      <c r="AG67" s="714">
        <f>-P67/N67</f>
        <v/>
      </c>
      <c r="AH67" s="715">
        <f>-T67/N67</f>
        <v/>
      </c>
      <c r="AI67" s="715">
        <f>-X67/N67</f>
        <v/>
      </c>
      <c r="AJ67" s="715">
        <f>SUM(AG67:AI67)</f>
        <v/>
      </c>
      <c r="AK67" s="715">
        <f>-AC67/N67</f>
        <v/>
      </c>
      <c r="AL67" s="1052">
        <f>H67-E67</f>
        <v/>
      </c>
      <c r="AM67" s="718">
        <f>IF(R67="N/A","N/A",+R67-H67)</f>
        <v/>
      </c>
      <c r="AN67" s="718">
        <f>IF(V67="N/A","N/A",+V67-H67)</f>
        <v/>
      </c>
      <c r="AO67" s="718">
        <f>IF(Z67="N/A","N/A",+Z67-H67)</f>
        <v/>
      </c>
      <c r="AP67" s="718">
        <f>IF(AM67="N/A","N/A",MAX(AM67:AO67))</f>
        <v/>
      </c>
      <c r="AQ67" s="718">
        <f>IF(R67="","",IF(AM67="N/A",0,IF((AL67+AM67&gt;AC$9),-1,IF(AN67="N/A",1,IF((AL67+AN67&gt;AC$9),1,IF(AO67="N/A",2,IF((AL67+AO67&gt;AC$9),2,3)))))))</f>
        <v/>
      </c>
      <c r="AR67" s="718">
        <f>IF(AQ67&lt;1,"N/A",IF(AQ67=1,AM67,IF(AQ67=2,AN67,AO67)))</f>
        <v/>
      </c>
      <c r="AS67" s="718">
        <f>IF(AG67=0,"N/A",IF(AH67=0,(+AG67*AM67)/AJ67,IF(AI67=0,(+AG67*AM67+AH67*AN67)/AJ67,(+AG67*AM67+AH67*AN67+AI67*AO67)/AJ67)))</f>
        <v/>
      </c>
      <c r="AT67" s="718">
        <f>IF(M67="N/A","N/A",M67-H67)</f>
        <v/>
      </c>
      <c r="AU67" s="718">
        <f>IF(R67="N/A","N/A",+S67-R67)</f>
        <v/>
      </c>
      <c r="AV67" s="718">
        <f>IF(V67="N/A","N/A",+W67-V67)</f>
        <v/>
      </c>
      <c r="AW67" s="718">
        <f>IF(Z67="N/A","N/A",+AA67-Z67)</f>
        <v/>
      </c>
      <c r="AX67" s="718">
        <f>IF(AQ67&lt;1,"N/A",IF(AQ67=1,AU67,IF(AQ67=2,AV67,AW67)))</f>
        <v/>
      </c>
      <c r="AY67" s="718">
        <f>IF(AU67="N/A","N/A",AVERAGE(AU67:AW67))</f>
        <v/>
      </c>
      <c r="AZ67" s="718">
        <f>IF(AQ67&lt;1,"N/A",+AL67+AR67+AX67)</f>
        <v/>
      </c>
      <c r="BA67" s="719">
        <f>IF(AQ67&lt;1,"N/A",MAX(AZ67, SUM(AL67+AP67+AY67)))</f>
        <v/>
      </c>
      <c r="BB67" s="550" t="n"/>
    </row>
    <row r="68" hidden="1">
      <c r="A68" t="n">
        <v>59</v>
      </c>
      <c r="B68" s="533" t="n"/>
      <c r="C68" s="545" t="n"/>
      <c r="D68" s="2738" t="n"/>
      <c r="E68" s="2738" t="n"/>
      <c r="F68" s="534" t="n"/>
      <c r="G68" s="534" t="n"/>
      <c r="H68" s="2738" t="n"/>
      <c r="I68" s="546" t="n"/>
      <c r="J68" s="435" t="n"/>
      <c r="K68" s="546" t="n"/>
      <c r="L68" s="546" t="n"/>
      <c r="M68" s="2738" t="n"/>
      <c r="N68" s="546">
        <f>+K68+L68</f>
        <v/>
      </c>
      <c r="O68" s="546" t="n">
        <v>0</v>
      </c>
      <c r="P68" s="546" t="n">
        <v>0</v>
      </c>
      <c r="Q68" s="562" t="inlineStr">
        <is>
          <t>N/A</t>
        </is>
      </c>
      <c r="R68" s="2738" t="inlineStr">
        <is>
          <t>N/A</t>
        </is>
      </c>
      <c r="S68" s="2738" t="inlineStr">
        <is>
          <t>N/A</t>
        </is>
      </c>
      <c r="T68" s="546" t="n">
        <v>0</v>
      </c>
      <c r="U68" s="562" t="inlineStr">
        <is>
          <t>N/A</t>
        </is>
      </c>
      <c r="V68" s="2738" t="inlineStr">
        <is>
          <t>N/A</t>
        </is>
      </c>
      <c r="W68" s="2738" t="inlineStr">
        <is>
          <t>N/A</t>
        </is>
      </c>
      <c r="X68" s="546" t="n">
        <v>0</v>
      </c>
      <c r="Y68" s="822" t="inlineStr">
        <is>
          <t>N/A</t>
        </is>
      </c>
      <c r="Z68" s="2738" t="inlineStr">
        <is>
          <t>N/A</t>
        </is>
      </c>
      <c r="AA68" s="2738" t="inlineStr">
        <is>
          <t>N/A</t>
        </is>
      </c>
      <c r="AB68" s="546">
        <f>+P68+T68+X68</f>
        <v/>
      </c>
      <c r="AC68" s="713">
        <f>IF(AQ68&lt;1,0,IF(AQ68=1,+P68,IF(AQ68=2,+P68+T68,+P68+T68+X68)))</f>
        <v/>
      </c>
      <c r="AD68" s="713" t="n"/>
      <c r="AE68" s="713">
        <f>+N68+AB68+AD68</f>
        <v/>
      </c>
      <c r="AF68" s="452">
        <f>+E68-D68</f>
        <v/>
      </c>
      <c r="AG68" s="714">
        <f>-P68/N68</f>
        <v/>
      </c>
      <c r="AH68" s="715">
        <f>-T68/N68</f>
        <v/>
      </c>
      <c r="AI68" s="715">
        <f>-X68/N68</f>
        <v/>
      </c>
      <c r="AJ68" s="715">
        <f>SUM(AG68:AI68)</f>
        <v/>
      </c>
      <c r="AK68" s="715">
        <f>-AC68/N68</f>
        <v/>
      </c>
      <c r="AL68" s="1052">
        <f>H68-E68</f>
        <v/>
      </c>
      <c r="AM68" s="718">
        <f>IF(R68="N/A","N/A",+R68-H68)</f>
        <v/>
      </c>
      <c r="AN68" s="718">
        <f>IF(V68="N/A","N/A",+V68-H68)</f>
        <v/>
      </c>
      <c r="AO68" s="718">
        <f>IF(Z68="N/A","N/A",+Z68-H68)</f>
        <v/>
      </c>
      <c r="AP68" s="718">
        <f>IF(AM68="N/A","N/A",MAX(AM68:AO68))</f>
        <v/>
      </c>
      <c r="AQ68" s="718">
        <f>IF(R68="","",IF(AM68="N/A",0,IF((AL68+AM68&gt;AC$9),-1,IF(AN68="N/A",1,IF((AL68+AN68&gt;AC$9),1,IF(AO68="N/A",2,IF((AL68+AO68&gt;AC$9),2,3)))))))</f>
        <v/>
      </c>
      <c r="AR68" s="718">
        <f>IF(AQ68&lt;1,"N/A",IF(AQ68=1,AM68,IF(AQ68=2,AN68,AO68)))</f>
        <v/>
      </c>
      <c r="AS68" s="718">
        <f>IF(AG68=0,"N/A",IF(AH68=0,(+AG68*AM68)/AJ68,IF(AI68=0,(+AG68*AM68+AH68*AN68)/AJ68,(+AG68*AM68+AH68*AN68+AI68*AO68)/AJ68)))</f>
        <v/>
      </c>
      <c r="AT68" s="718">
        <f>IF(M68="N/A","N/A",M68-H68)</f>
        <v/>
      </c>
      <c r="AU68" s="718">
        <f>IF(R68="N/A","N/A",+S68-R68)</f>
        <v/>
      </c>
      <c r="AV68" s="718">
        <f>IF(V68="N/A","N/A",+W68-V68)</f>
        <v/>
      </c>
      <c r="AW68" s="718">
        <f>IF(Z68="N/A","N/A",+AA68-Z68)</f>
        <v/>
      </c>
      <c r="AX68" s="718">
        <f>IF(AQ68&lt;1,"N/A",IF(AQ68=1,AU68,IF(AQ68=2,AV68,AW68)))</f>
        <v/>
      </c>
      <c r="AY68" s="718">
        <f>IF(AU68="N/A","N/A",AVERAGE(AU68:AW68))</f>
        <v/>
      </c>
      <c r="AZ68" s="718">
        <f>IF(AQ68&lt;1,"N/A",+AL68+AR68+AX68)</f>
        <v/>
      </c>
      <c r="BA68" s="719">
        <f>IF(AQ68&lt;1,"N/A",MAX(AZ68, SUM(AL68+AP68+AY68)))</f>
        <v/>
      </c>
      <c r="BB68" s="550" t="n"/>
    </row>
    <row r="69" hidden="1">
      <c r="A69" t="n">
        <v>60</v>
      </c>
      <c r="B69" s="533" t="n"/>
      <c r="C69" s="545" t="n"/>
      <c r="D69" s="2738" t="n"/>
      <c r="E69" s="2738" t="n"/>
      <c r="F69" s="534" t="n"/>
      <c r="G69" s="534" t="n"/>
      <c r="H69" s="2738" t="n"/>
      <c r="I69" s="546" t="n"/>
      <c r="J69" s="435" t="n"/>
      <c r="K69" s="546" t="n"/>
      <c r="L69" s="546" t="n"/>
      <c r="M69" s="2738" t="n"/>
      <c r="N69" s="546">
        <f>+K69+L69</f>
        <v/>
      </c>
      <c r="O69" s="546" t="n">
        <v>0</v>
      </c>
      <c r="P69" s="546" t="n">
        <v>0</v>
      </c>
      <c r="Q69" s="562" t="inlineStr">
        <is>
          <t>N/A</t>
        </is>
      </c>
      <c r="R69" s="2738" t="inlineStr">
        <is>
          <t>N/A</t>
        </is>
      </c>
      <c r="S69" s="2738" t="inlineStr">
        <is>
          <t>N/A</t>
        </is>
      </c>
      <c r="T69" s="546" t="n">
        <v>0</v>
      </c>
      <c r="U69" s="562" t="inlineStr">
        <is>
          <t>N/A</t>
        </is>
      </c>
      <c r="V69" s="2738" t="inlineStr">
        <is>
          <t>N/A</t>
        </is>
      </c>
      <c r="W69" s="2738" t="inlineStr">
        <is>
          <t>N/A</t>
        </is>
      </c>
      <c r="X69" s="546" t="n">
        <v>0</v>
      </c>
      <c r="Y69" s="822" t="inlineStr">
        <is>
          <t>N/A</t>
        </is>
      </c>
      <c r="Z69" s="2738" t="inlineStr">
        <is>
          <t>N/A</t>
        </is>
      </c>
      <c r="AA69" s="2738" t="inlineStr">
        <is>
          <t>N/A</t>
        </is>
      </c>
      <c r="AB69" s="546">
        <f>+P69+T69+X69</f>
        <v/>
      </c>
      <c r="AC69" s="713">
        <f>IF(AQ69&lt;1,0,IF(AQ69=1,+P69,IF(AQ69=2,+P69+T69,+P69+T69+X69)))</f>
        <v/>
      </c>
      <c r="AD69" s="713" t="n"/>
      <c r="AE69" s="713">
        <f>+N69+AB69+AD69</f>
        <v/>
      </c>
      <c r="AF69" s="452">
        <f>+E69-D69</f>
        <v/>
      </c>
      <c r="AG69" s="714">
        <f>-P69/N69</f>
        <v/>
      </c>
      <c r="AH69" s="715">
        <f>-T69/N69</f>
        <v/>
      </c>
      <c r="AI69" s="715">
        <f>-X69/N69</f>
        <v/>
      </c>
      <c r="AJ69" s="715">
        <f>SUM(AG69:AI69)</f>
        <v/>
      </c>
      <c r="AK69" s="715">
        <f>-AC69/N69</f>
        <v/>
      </c>
      <c r="AL69" s="1052">
        <f>H69-E69</f>
        <v/>
      </c>
      <c r="AM69" s="718">
        <f>IF(R69="N/A","N/A",+R69-H69)</f>
        <v/>
      </c>
      <c r="AN69" s="718">
        <f>IF(V69="N/A","N/A",+V69-H69)</f>
        <v/>
      </c>
      <c r="AO69" s="718">
        <f>IF(Z69="N/A","N/A",+Z69-H69)</f>
        <v/>
      </c>
      <c r="AP69" s="718">
        <f>IF(AM69="N/A","N/A",MAX(AM69:AO69))</f>
        <v/>
      </c>
      <c r="AQ69" s="718">
        <f>IF(R69="","",IF(AM69="N/A",0,IF((AL69+AM69&gt;AC$9),-1,IF(AN69="N/A",1,IF((AL69+AN69&gt;AC$9),1,IF(AO69="N/A",2,IF((AL69+AO69&gt;AC$9),2,3)))))))</f>
        <v/>
      </c>
      <c r="AR69" s="718">
        <f>IF(AQ69&lt;1,"N/A",IF(AQ69=1,AM69,IF(AQ69=2,AN69,AO69)))</f>
        <v/>
      </c>
      <c r="AS69" s="718">
        <f>IF(AG69=0,"N/A",IF(AH69=0,(+AG69*AM69)/AJ69,IF(AI69=0,(+AG69*AM69+AH69*AN69)/AJ69,(+AG69*AM69+AH69*AN69+AI69*AO69)/AJ69)))</f>
        <v/>
      </c>
      <c r="AT69" s="718">
        <f>IF(M69="N/A","N/A",M69-H69)</f>
        <v/>
      </c>
      <c r="AU69" s="718">
        <f>IF(R69="N/A","N/A",+S69-R69)</f>
        <v/>
      </c>
      <c r="AV69" s="718">
        <f>IF(V69="N/A","N/A",+W69-V69)</f>
        <v/>
      </c>
      <c r="AW69" s="718">
        <f>IF(Z69="N/A","N/A",+AA69-Z69)</f>
        <v/>
      </c>
      <c r="AX69" s="718">
        <f>IF(AQ69&lt;1,"N/A",IF(AQ69=1,AU69,IF(AQ69=2,AV69,AW69)))</f>
        <v/>
      </c>
      <c r="AY69" s="718">
        <f>IF(AU69="N/A","N/A",AVERAGE(AU69:AW69))</f>
        <v/>
      </c>
      <c r="AZ69" s="718">
        <f>IF(AQ69&lt;1,"N/A",+AL69+AR69+AX69)</f>
        <v/>
      </c>
      <c r="BA69" s="719">
        <f>IF(AQ69&lt;1,"N/A",MAX(AZ69, SUM(AL69+AP69+AY69)))</f>
        <v/>
      </c>
      <c r="BB69" s="550" t="n"/>
    </row>
    <row r="70" hidden="1">
      <c r="A70" t="n">
        <v>61</v>
      </c>
      <c r="B70" s="533" t="n"/>
      <c r="C70" s="545" t="n"/>
      <c r="D70" s="2738" t="n"/>
      <c r="E70" s="2738" t="n"/>
      <c r="F70" s="534" t="n"/>
      <c r="G70" s="534" t="n"/>
      <c r="H70" s="2738" t="n"/>
      <c r="I70" s="546" t="n"/>
      <c r="J70" s="435" t="n"/>
      <c r="K70" s="546" t="n"/>
      <c r="L70" s="546" t="n"/>
      <c r="M70" s="2738" t="n"/>
      <c r="N70" s="546">
        <f>+K70+L70</f>
        <v/>
      </c>
      <c r="O70" s="546" t="n">
        <v>0</v>
      </c>
      <c r="P70" s="546" t="n">
        <v>0</v>
      </c>
      <c r="Q70" s="562" t="inlineStr">
        <is>
          <t>N/A</t>
        </is>
      </c>
      <c r="R70" s="2738" t="inlineStr">
        <is>
          <t>N/A</t>
        </is>
      </c>
      <c r="S70" s="2738" t="inlineStr">
        <is>
          <t>N/A</t>
        </is>
      </c>
      <c r="T70" s="546" t="n">
        <v>0</v>
      </c>
      <c r="U70" s="562" t="inlineStr">
        <is>
          <t>N/A</t>
        </is>
      </c>
      <c r="V70" s="2738" t="inlineStr">
        <is>
          <t>N/A</t>
        </is>
      </c>
      <c r="W70" s="2738" t="inlineStr">
        <is>
          <t>N/A</t>
        </is>
      </c>
      <c r="X70" s="546" t="n">
        <v>0</v>
      </c>
      <c r="Y70" s="822" t="inlineStr">
        <is>
          <t>N/A</t>
        </is>
      </c>
      <c r="Z70" s="2738" t="inlineStr">
        <is>
          <t>N/A</t>
        </is>
      </c>
      <c r="AA70" s="2738" t="inlineStr">
        <is>
          <t>N/A</t>
        </is>
      </c>
      <c r="AB70" s="546">
        <f>+P70+T70+X70</f>
        <v/>
      </c>
      <c r="AC70" s="713">
        <f>IF(AQ70&lt;1,0,IF(AQ70=1,+P70,IF(AQ70=2,+P70+T70,+P70+T70+X70)))</f>
        <v/>
      </c>
      <c r="AD70" s="713" t="n"/>
      <c r="AE70" s="713">
        <f>+N70+AB70+AD70</f>
        <v/>
      </c>
      <c r="AF70" s="452">
        <f>+E70-D70</f>
        <v/>
      </c>
      <c r="AG70" s="714">
        <f>-P70/N70</f>
        <v/>
      </c>
      <c r="AH70" s="715">
        <f>-T70/N70</f>
        <v/>
      </c>
      <c r="AI70" s="715">
        <f>-X70/N70</f>
        <v/>
      </c>
      <c r="AJ70" s="715">
        <f>SUM(AG70:AI70)</f>
        <v/>
      </c>
      <c r="AK70" s="715">
        <f>-AC70/N70</f>
        <v/>
      </c>
      <c r="AL70" s="1052">
        <f>H70-E70</f>
        <v/>
      </c>
      <c r="AM70" s="718">
        <f>IF(R70="N/A","N/A",+R70-H70)</f>
        <v/>
      </c>
      <c r="AN70" s="718">
        <f>IF(V70="N/A","N/A",+V70-H70)</f>
        <v/>
      </c>
      <c r="AO70" s="718">
        <f>IF(Z70="N/A","N/A",+Z70-H70)</f>
        <v/>
      </c>
      <c r="AP70" s="718">
        <f>IF(AM70="N/A","N/A",MAX(AM70:AO70))</f>
        <v/>
      </c>
      <c r="AQ70" s="718">
        <f>IF(R70="","",IF(AM70="N/A",0,IF((AL70+AM70&gt;AC$9),-1,IF(AN70="N/A",1,IF((AL70+AN70&gt;AC$9),1,IF(AO70="N/A",2,IF((AL70+AO70&gt;AC$9),2,3)))))))</f>
        <v/>
      </c>
      <c r="AR70" s="718">
        <f>IF(AQ70&lt;1,"N/A",IF(AQ70=1,AM70,IF(AQ70=2,AN70,AO70)))</f>
        <v/>
      </c>
      <c r="AS70" s="718">
        <f>IF(AG70=0,"N/A",IF(AH70=0,(+AG70*AM70)/AJ70,IF(AI70=0,(+AG70*AM70+AH70*AN70)/AJ70,(+AG70*AM70+AH70*AN70+AI70*AO70)/AJ70)))</f>
        <v/>
      </c>
      <c r="AT70" s="718">
        <f>IF(M70="N/A","N/A",M70-H70)</f>
        <v/>
      </c>
      <c r="AU70" s="718">
        <f>IF(R70="N/A","N/A",+S70-R70)</f>
        <v/>
      </c>
      <c r="AV70" s="718">
        <f>IF(V70="N/A","N/A",+W70-V70)</f>
        <v/>
      </c>
      <c r="AW70" s="718">
        <f>IF(Z70="N/A","N/A",+AA70-Z70)</f>
        <v/>
      </c>
      <c r="AX70" s="718">
        <f>IF(AQ70&lt;1,"N/A",IF(AQ70=1,AU70,IF(AQ70=2,AV70,AW70)))</f>
        <v/>
      </c>
      <c r="AY70" s="718">
        <f>IF(AU70="N/A","N/A",AVERAGE(AU70:AW70))</f>
        <v/>
      </c>
      <c r="AZ70" s="718">
        <f>IF(AQ70&lt;1,"N/A",+AL70+AR70+AX70)</f>
        <v/>
      </c>
      <c r="BA70" s="719">
        <f>IF(AQ70&lt;1,"N/A",MAX(AZ70, SUM(AL70+AP70+AY70)))</f>
        <v/>
      </c>
      <c r="BB70" s="550" t="n"/>
    </row>
    <row r="71" hidden="1">
      <c r="A71" t="n">
        <v>62</v>
      </c>
      <c r="B71" s="533" t="n"/>
      <c r="C71" s="545" t="n"/>
      <c r="D71" s="2738" t="n"/>
      <c r="E71" s="2738" t="n"/>
      <c r="F71" s="534" t="n"/>
      <c r="G71" s="534" t="n"/>
      <c r="H71" s="2738" t="n"/>
      <c r="I71" s="546" t="n"/>
      <c r="J71" s="435" t="n"/>
      <c r="K71" s="546" t="n"/>
      <c r="L71" s="546" t="n"/>
      <c r="M71" s="2738" t="n"/>
      <c r="N71" s="546">
        <f>+K71+L71</f>
        <v/>
      </c>
      <c r="O71" s="546" t="n">
        <v>0</v>
      </c>
      <c r="P71" s="546" t="n">
        <v>0</v>
      </c>
      <c r="Q71" s="562" t="inlineStr">
        <is>
          <t>N/A</t>
        </is>
      </c>
      <c r="R71" s="2738" t="inlineStr">
        <is>
          <t>N/A</t>
        </is>
      </c>
      <c r="S71" s="2738" t="inlineStr">
        <is>
          <t>N/A</t>
        </is>
      </c>
      <c r="T71" s="546" t="n">
        <v>0</v>
      </c>
      <c r="U71" s="562" t="inlineStr">
        <is>
          <t>N/A</t>
        </is>
      </c>
      <c r="V71" s="2738" t="inlineStr">
        <is>
          <t>N/A</t>
        </is>
      </c>
      <c r="W71" s="2738" t="inlineStr">
        <is>
          <t>N/A</t>
        </is>
      </c>
      <c r="X71" s="546" t="n">
        <v>0</v>
      </c>
      <c r="Y71" s="822" t="inlineStr">
        <is>
          <t>N/A</t>
        </is>
      </c>
      <c r="Z71" s="2738" t="inlineStr">
        <is>
          <t>N/A</t>
        </is>
      </c>
      <c r="AA71" s="2738" t="inlineStr">
        <is>
          <t>N/A</t>
        </is>
      </c>
      <c r="AB71" s="546">
        <f>+P71+T71+X71</f>
        <v/>
      </c>
      <c r="AC71" s="713">
        <f>IF(AQ71&lt;1,0,IF(AQ71=1,+P71,IF(AQ71=2,+P71+T71,+P71+T71+X71)))</f>
        <v/>
      </c>
      <c r="AD71" s="713" t="n"/>
      <c r="AE71" s="713">
        <f>+N71+AB71+AD71</f>
        <v/>
      </c>
      <c r="AF71" s="452">
        <f>+E71-D71</f>
        <v/>
      </c>
      <c r="AG71" s="714">
        <f>-P71/N71</f>
        <v/>
      </c>
      <c r="AH71" s="715">
        <f>-T71/N71</f>
        <v/>
      </c>
      <c r="AI71" s="715">
        <f>-X71/N71</f>
        <v/>
      </c>
      <c r="AJ71" s="715">
        <f>SUM(AG71:AI71)</f>
        <v/>
      </c>
      <c r="AK71" s="715">
        <f>-AC71/N71</f>
        <v/>
      </c>
      <c r="AL71" s="1052">
        <f>H71-E71</f>
        <v/>
      </c>
      <c r="AM71" s="718">
        <f>IF(R71="N/A","N/A",+R71-H71)</f>
        <v/>
      </c>
      <c r="AN71" s="718">
        <f>IF(V71="N/A","N/A",+V71-H71)</f>
        <v/>
      </c>
      <c r="AO71" s="718">
        <f>IF(Z71="N/A","N/A",+Z71-H71)</f>
        <v/>
      </c>
      <c r="AP71" s="718">
        <f>IF(AM71="N/A","N/A",MAX(AM71:AO71))</f>
        <v/>
      </c>
      <c r="AQ71" s="718">
        <f>IF(R71="","",IF(AM71="N/A",0,IF((AL71+AM71&gt;AC$9),-1,IF(AN71="N/A",1,IF((AL71+AN71&gt;AC$9),1,IF(AO71="N/A",2,IF((AL71+AO71&gt;AC$9),2,3)))))))</f>
        <v/>
      </c>
      <c r="AR71" s="718">
        <f>IF(AQ71&lt;1,"N/A",IF(AQ71=1,AM71,IF(AQ71=2,AN71,AO71)))</f>
        <v/>
      </c>
      <c r="AS71" s="718">
        <f>IF(AG71=0,"N/A",IF(AH71=0,(+AG71*AM71)/AJ71,IF(AI71=0,(+AG71*AM71+AH71*AN71)/AJ71,(+AG71*AM71+AH71*AN71+AI71*AO71)/AJ71)))</f>
        <v/>
      </c>
      <c r="AT71" s="718">
        <f>IF(M71="N/A","N/A",M71-H71)</f>
        <v/>
      </c>
      <c r="AU71" s="718">
        <f>IF(R71="N/A","N/A",+S71-R71)</f>
        <v/>
      </c>
      <c r="AV71" s="718">
        <f>IF(V71="N/A","N/A",+W71-V71)</f>
        <v/>
      </c>
      <c r="AW71" s="718">
        <f>IF(Z71="N/A","N/A",+AA71-Z71)</f>
        <v/>
      </c>
      <c r="AX71" s="718">
        <f>IF(AQ71&lt;1,"N/A",IF(AQ71=1,AU71,IF(AQ71=2,AV71,AW71)))</f>
        <v/>
      </c>
      <c r="AY71" s="718">
        <f>IF(AU71="N/A","N/A",AVERAGE(AU71:AW71))</f>
        <v/>
      </c>
      <c r="AZ71" s="718">
        <f>IF(AQ71&lt;1,"N/A",+AL71+AR71+AX71)</f>
        <v/>
      </c>
      <c r="BA71" s="719">
        <f>IF(AQ71&lt;1,"N/A",MAX(AZ71, SUM(AL71+AP71+AY71)))</f>
        <v/>
      </c>
      <c r="BB71" s="550" t="n"/>
    </row>
    <row r="72" hidden="1">
      <c r="A72" t="n">
        <v>63</v>
      </c>
      <c r="B72" s="533" t="n"/>
      <c r="C72" s="545" t="n"/>
      <c r="D72" s="2738" t="n"/>
      <c r="E72" s="2738" t="n"/>
      <c r="F72" s="534" t="n"/>
      <c r="G72" s="534" t="n"/>
      <c r="H72" s="2738" t="n"/>
      <c r="I72" s="546" t="n"/>
      <c r="J72" s="435" t="n"/>
      <c r="K72" s="546" t="n"/>
      <c r="L72" s="546" t="n"/>
      <c r="M72" s="2738" t="n"/>
      <c r="N72" s="546">
        <f>+K72+L72</f>
        <v/>
      </c>
      <c r="O72" s="546" t="n">
        <v>0</v>
      </c>
      <c r="P72" s="546" t="n">
        <v>0</v>
      </c>
      <c r="Q72" s="562" t="inlineStr">
        <is>
          <t>N/A</t>
        </is>
      </c>
      <c r="R72" s="2738" t="inlineStr">
        <is>
          <t>N/A</t>
        </is>
      </c>
      <c r="S72" s="2738" t="inlineStr">
        <is>
          <t>N/A</t>
        </is>
      </c>
      <c r="T72" s="546" t="n">
        <v>0</v>
      </c>
      <c r="U72" s="562" t="inlineStr">
        <is>
          <t>N/A</t>
        </is>
      </c>
      <c r="V72" s="2738" t="inlineStr">
        <is>
          <t>N/A</t>
        </is>
      </c>
      <c r="W72" s="2738" t="inlineStr">
        <is>
          <t>N/A</t>
        </is>
      </c>
      <c r="X72" s="546" t="n">
        <v>0</v>
      </c>
      <c r="Y72" s="822" t="inlineStr">
        <is>
          <t>N/A</t>
        </is>
      </c>
      <c r="Z72" s="2738" t="inlineStr">
        <is>
          <t>N/A</t>
        </is>
      </c>
      <c r="AA72" s="2738" t="inlineStr">
        <is>
          <t>N/A</t>
        </is>
      </c>
      <c r="AB72" s="546">
        <f>+P72+T72+X72</f>
        <v/>
      </c>
      <c r="AC72" s="713">
        <f>IF(AQ72&lt;1,0,IF(AQ72=1,+P72,IF(AQ72=2,+P72+T72,+P72+T72+X72)))</f>
        <v/>
      </c>
      <c r="AD72" s="713" t="n"/>
      <c r="AE72" s="713">
        <f>+N72+AB72+AD72</f>
        <v/>
      </c>
      <c r="AF72" s="452">
        <f>+E72-D72</f>
        <v/>
      </c>
      <c r="AG72" s="714">
        <f>-P72/N72</f>
        <v/>
      </c>
      <c r="AH72" s="715">
        <f>-T72/N72</f>
        <v/>
      </c>
      <c r="AI72" s="715">
        <f>-X72/N72</f>
        <v/>
      </c>
      <c r="AJ72" s="715">
        <f>SUM(AG72:AI72)</f>
        <v/>
      </c>
      <c r="AK72" s="715">
        <f>-AC72/N72</f>
        <v/>
      </c>
      <c r="AL72" s="1052">
        <f>H72-E72</f>
        <v/>
      </c>
      <c r="AM72" s="718">
        <f>IF(R72="N/A","N/A",+R72-H72)</f>
        <v/>
      </c>
      <c r="AN72" s="718">
        <f>IF(V72="N/A","N/A",+V72-H72)</f>
        <v/>
      </c>
      <c r="AO72" s="718">
        <f>IF(Z72="N/A","N/A",+Z72-H72)</f>
        <v/>
      </c>
      <c r="AP72" s="718">
        <f>IF(AM72="N/A","N/A",MAX(AM72:AO72))</f>
        <v/>
      </c>
      <c r="AQ72" s="718">
        <f>IF(R72="","",IF(AM72="N/A",0,IF((AL72+AM72&gt;AC$9),-1,IF(AN72="N/A",1,IF((AL72+AN72&gt;AC$9),1,IF(AO72="N/A",2,IF((AL72+AO72&gt;AC$9),2,3)))))))</f>
        <v/>
      </c>
      <c r="AR72" s="718">
        <f>IF(AQ72&lt;1,"N/A",IF(AQ72=1,AM72,IF(AQ72=2,AN72,AO72)))</f>
        <v/>
      </c>
      <c r="AS72" s="718">
        <f>IF(AG72=0,"N/A",IF(AH72=0,(+AG72*AM72)/AJ72,IF(AI72=0,(+AG72*AM72+AH72*AN72)/AJ72,(+AG72*AM72+AH72*AN72+AI72*AO72)/AJ72)))</f>
        <v/>
      </c>
      <c r="AT72" s="718">
        <f>IF(M72="N/A","N/A",M72-H72)</f>
        <v/>
      </c>
      <c r="AU72" s="718">
        <f>IF(R72="N/A","N/A",+S72-R72)</f>
        <v/>
      </c>
      <c r="AV72" s="718">
        <f>IF(V72="N/A","N/A",+W72-V72)</f>
        <v/>
      </c>
      <c r="AW72" s="718">
        <f>IF(Z72="N/A","N/A",+AA72-Z72)</f>
        <v/>
      </c>
      <c r="AX72" s="718">
        <f>IF(AQ72&lt;1,"N/A",IF(AQ72=1,AU72,IF(AQ72=2,AV72,AW72)))</f>
        <v/>
      </c>
      <c r="AY72" s="718">
        <f>IF(AU72="N/A","N/A",AVERAGE(AU72:AW72))</f>
        <v/>
      </c>
      <c r="AZ72" s="718">
        <f>IF(AQ72&lt;1,"N/A",+AL72+AR72+AX72)</f>
        <v/>
      </c>
      <c r="BA72" s="719">
        <f>IF(AQ72&lt;1,"N/A",MAX(AZ72, SUM(AL72+AP72+AY72)))</f>
        <v/>
      </c>
      <c r="BB72" s="550" t="n"/>
    </row>
    <row r="73" hidden="1">
      <c r="A73" t="n">
        <v>64</v>
      </c>
      <c r="B73" s="533" t="n"/>
      <c r="C73" s="545" t="n"/>
      <c r="D73" s="2738" t="n"/>
      <c r="E73" s="2738" t="n"/>
      <c r="F73" s="534" t="n"/>
      <c r="G73" s="534" t="n"/>
      <c r="H73" s="2738" t="n"/>
      <c r="I73" s="546" t="n"/>
      <c r="J73" s="435" t="n"/>
      <c r="K73" s="546" t="n"/>
      <c r="L73" s="546" t="n"/>
      <c r="M73" s="2738" t="n"/>
      <c r="N73" s="546">
        <f>+K73+L73</f>
        <v/>
      </c>
      <c r="O73" s="546" t="n">
        <v>0</v>
      </c>
      <c r="P73" s="546" t="n">
        <v>0</v>
      </c>
      <c r="Q73" s="562" t="inlineStr">
        <is>
          <t>N/A</t>
        </is>
      </c>
      <c r="R73" s="2738" t="inlineStr">
        <is>
          <t>N/A</t>
        </is>
      </c>
      <c r="S73" s="2738" t="inlineStr">
        <is>
          <t>N/A</t>
        </is>
      </c>
      <c r="T73" s="546" t="n">
        <v>0</v>
      </c>
      <c r="U73" s="562" t="inlineStr">
        <is>
          <t>N/A</t>
        </is>
      </c>
      <c r="V73" s="2738" t="inlineStr">
        <is>
          <t>N/A</t>
        </is>
      </c>
      <c r="W73" s="2738" t="inlineStr">
        <is>
          <t>N/A</t>
        </is>
      </c>
      <c r="X73" s="546" t="n">
        <v>0</v>
      </c>
      <c r="Y73" s="822" t="inlineStr">
        <is>
          <t>N/A</t>
        </is>
      </c>
      <c r="Z73" s="2738" t="inlineStr">
        <is>
          <t>N/A</t>
        </is>
      </c>
      <c r="AA73" s="2738" t="inlineStr">
        <is>
          <t>N/A</t>
        </is>
      </c>
      <c r="AB73" s="546">
        <f>+P73+T73+X73</f>
        <v/>
      </c>
      <c r="AC73" s="713">
        <f>IF(AQ73&lt;1,0,IF(AQ73=1,+P73,IF(AQ73=2,+P73+T73,+P73+T73+X73)))</f>
        <v/>
      </c>
      <c r="AD73" s="713" t="n"/>
      <c r="AE73" s="713">
        <f>+N73+AB73+AD73</f>
        <v/>
      </c>
      <c r="AF73" s="452">
        <f>+E73-D73</f>
        <v/>
      </c>
      <c r="AG73" s="714">
        <f>-P73/N73</f>
        <v/>
      </c>
      <c r="AH73" s="715">
        <f>-T73/N73</f>
        <v/>
      </c>
      <c r="AI73" s="715">
        <f>-X73/N73</f>
        <v/>
      </c>
      <c r="AJ73" s="715">
        <f>SUM(AG73:AI73)</f>
        <v/>
      </c>
      <c r="AK73" s="715">
        <f>-AC73/N73</f>
        <v/>
      </c>
      <c r="AL73" s="1052">
        <f>H73-E73</f>
        <v/>
      </c>
      <c r="AM73" s="718">
        <f>IF(R73="N/A","N/A",+R73-H73)</f>
        <v/>
      </c>
      <c r="AN73" s="718">
        <f>IF(V73="N/A","N/A",+V73-H73)</f>
        <v/>
      </c>
      <c r="AO73" s="718">
        <f>IF(Z73="N/A","N/A",+Z73-H73)</f>
        <v/>
      </c>
      <c r="AP73" s="718">
        <f>IF(AM73="N/A","N/A",MAX(AM73:AO73))</f>
        <v/>
      </c>
      <c r="AQ73" s="718">
        <f>IF(R73="","",IF(AM73="N/A",0,IF((AL73+AM73&gt;AC$9),-1,IF(AN73="N/A",1,IF((AL73+AN73&gt;AC$9),1,IF(AO73="N/A",2,IF((AL73+AO73&gt;AC$9),2,3)))))))</f>
        <v/>
      </c>
      <c r="AR73" s="718">
        <f>IF(AQ73&lt;1,"N/A",IF(AQ73=1,AM73,IF(AQ73=2,AN73,AO73)))</f>
        <v/>
      </c>
      <c r="AS73" s="718">
        <f>IF(AG73=0,"N/A",IF(AH73=0,(+AG73*AM73)/AJ73,IF(AI73=0,(+AG73*AM73+AH73*AN73)/AJ73,(+AG73*AM73+AH73*AN73+AI73*AO73)/AJ73)))</f>
        <v/>
      </c>
      <c r="AT73" s="718">
        <f>IF(M73="N/A","N/A",M73-H73)</f>
        <v/>
      </c>
      <c r="AU73" s="718">
        <f>IF(R73="N/A","N/A",+S73-R73)</f>
        <v/>
      </c>
      <c r="AV73" s="718">
        <f>IF(V73="N/A","N/A",+W73-V73)</f>
        <v/>
      </c>
      <c r="AW73" s="718">
        <f>IF(Z73="N/A","N/A",+AA73-Z73)</f>
        <v/>
      </c>
      <c r="AX73" s="718">
        <f>IF(AQ73&lt;1,"N/A",IF(AQ73=1,AU73,IF(AQ73=2,AV73,AW73)))</f>
        <v/>
      </c>
      <c r="AY73" s="718">
        <f>IF(AU73="N/A","N/A",AVERAGE(AU73:AW73))</f>
        <v/>
      </c>
      <c r="AZ73" s="718">
        <f>IF(AQ73&lt;1,"N/A",+AL73+AR73+AX73)</f>
        <v/>
      </c>
      <c r="BA73" s="719">
        <f>IF(AQ73&lt;1,"N/A",MAX(AZ73, SUM(AL73+AP73+AY73)))</f>
        <v/>
      </c>
      <c r="BB73" s="550" t="n"/>
    </row>
    <row r="74" hidden="1">
      <c r="A74" t="n">
        <v>65</v>
      </c>
      <c r="B74" s="533" t="n"/>
      <c r="C74" s="545" t="n"/>
      <c r="D74" s="2738" t="n"/>
      <c r="E74" s="2738" t="n"/>
      <c r="F74" s="534" t="n"/>
      <c r="G74" s="534" t="n"/>
      <c r="H74" s="2738" t="n"/>
      <c r="I74" s="546" t="n"/>
      <c r="J74" s="435" t="n"/>
      <c r="K74" s="546" t="n"/>
      <c r="L74" s="546" t="n"/>
      <c r="M74" s="2738" t="n"/>
      <c r="N74" s="546">
        <f>+K74+L74</f>
        <v/>
      </c>
      <c r="O74" s="546" t="n">
        <v>0</v>
      </c>
      <c r="P74" s="546" t="n">
        <v>0</v>
      </c>
      <c r="Q74" s="562" t="inlineStr">
        <is>
          <t>N/A</t>
        </is>
      </c>
      <c r="R74" s="2738" t="inlineStr">
        <is>
          <t>N/A</t>
        </is>
      </c>
      <c r="S74" s="2738" t="inlineStr">
        <is>
          <t>N/A</t>
        </is>
      </c>
      <c r="T74" s="546" t="n">
        <v>0</v>
      </c>
      <c r="U74" s="562" t="inlineStr">
        <is>
          <t>N/A</t>
        </is>
      </c>
      <c r="V74" s="2738" t="inlineStr">
        <is>
          <t>N/A</t>
        </is>
      </c>
      <c r="W74" s="2738" t="inlineStr">
        <is>
          <t>N/A</t>
        </is>
      </c>
      <c r="X74" s="546" t="n">
        <v>0</v>
      </c>
      <c r="Y74" s="822" t="inlineStr">
        <is>
          <t>N/A</t>
        </is>
      </c>
      <c r="Z74" s="2738" t="inlineStr">
        <is>
          <t>N/A</t>
        </is>
      </c>
      <c r="AA74" s="2738" t="inlineStr">
        <is>
          <t>N/A</t>
        </is>
      </c>
      <c r="AB74" s="546">
        <f>+P74+T74+X74</f>
        <v/>
      </c>
      <c r="AC74" s="713">
        <f>IF(AQ74&lt;1,0,IF(AQ74=1,+P74,IF(AQ74=2,+P74+T74,+P74+T74+X74)))</f>
        <v/>
      </c>
      <c r="AD74" s="713" t="n"/>
      <c r="AE74" s="713">
        <f>+N74+AB74+AD74</f>
        <v/>
      </c>
      <c r="AF74" s="452">
        <f>+E74-D74</f>
        <v/>
      </c>
      <c r="AG74" s="714">
        <f>-P74/N74</f>
        <v/>
      </c>
      <c r="AH74" s="715">
        <f>-T74/N74</f>
        <v/>
      </c>
      <c r="AI74" s="715">
        <f>-X74/N74</f>
        <v/>
      </c>
      <c r="AJ74" s="715">
        <f>SUM(AG74:AI74)</f>
        <v/>
      </c>
      <c r="AK74" s="715">
        <f>-AC74/N74</f>
        <v/>
      </c>
      <c r="AL74" s="1052">
        <f>H74-E74</f>
        <v/>
      </c>
      <c r="AM74" s="718">
        <f>IF(R74="N/A","N/A",+R74-H74)</f>
        <v/>
      </c>
      <c r="AN74" s="718">
        <f>IF(V74="N/A","N/A",+V74-H74)</f>
        <v/>
      </c>
      <c r="AO74" s="718">
        <f>IF(Z74="N/A","N/A",+Z74-H74)</f>
        <v/>
      </c>
      <c r="AP74" s="718">
        <f>IF(AM74="N/A","N/A",MAX(AM74:AO74))</f>
        <v/>
      </c>
      <c r="AQ74" s="718">
        <f>IF(R74="","",IF(AM74="N/A",0,IF((AL74+AM74&gt;AC$9),-1,IF(AN74="N/A",1,IF((AL74+AN74&gt;AC$9),1,IF(AO74="N/A",2,IF((AL74+AO74&gt;AC$9),2,3)))))))</f>
        <v/>
      </c>
      <c r="AR74" s="718">
        <f>IF(AQ74&lt;1,"N/A",IF(AQ74=1,AM74,IF(AQ74=2,AN74,AO74)))</f>
        <v/>
      </c>
      <c r="AS74" s="718">
        <f>IF(AG74=0,"N/A",IF(AH74=0,(+AG74*AM74)/AJ74,IF(AI74=0,(+AG74*AM74+AH74*AN74)/AJ74,(+AG74*AM74+AH74*AN74+AI74*AO74)/AJ74)))</f>
        <v/>
      </c>
      <c r="AT74" s="718">
        <f>IF(M74="N/A","N/A",M74-H74)</f>
        <v/>
      </c>
      <c r="AU74" s="718">
        <f>IF(R74="N/A","N/A",+S74-R74)</f>
        <v/>
      </c>
      <c r="AV74" s="718">
        <f>IF(V74="N/A","N/A",+W74-V74)</f>
        <v/>
      </c>
      <c r="AW74" s="718">
        <f>IF(Z74="N/A","N/A",+AA74-Z74)</f>
        <v/>
      </c>
      <c r="AX74" s="718">
        <f>IF(AQ74&lt;1,"N/A",IF(AQ74=1,AU74,IF(AQ74=2,AV74,AW74)))</f>
        <v/>
      </c>
      <c r="AY74" s="718">
        <f>IF(AU74="N/A","N/A",AVERAGE(AU74:AW74))</f>
        <v/>
      </c>
      <c r="AZ74" s="718">
        <f>IF(AQ74&lt;1,"N/A",+AL74+AR74+AX74)</f>
        <v/>
      </c>
      <c r="BA74" s="719">
        <f>IF(AQ74&lt;1,"N/A",MAX(AZ74, SUM(AL74+AP74+AY74)))</f>
        <v/>
      </c>
      <c r="BB74" s="550" t="n"/>
    </row>
    <row r="75" hidden="1">
      <c r="A75" t="n">
        <v>66</v>
      </c>
      <c r="B75" s="533" t="n"/>
      <c r="C75" s="545" t="n"/>
      <c r="D75" s="2738" t="n"/>
      <c r="E75" s="2738" t="n"/>
      <c r="F75" s="534" t="n"/>
      <c r="G75" s="534" t="n"/>
      <c r="H75" s="2738" t="n"/>
      <c r="I75" s="546" t="n"/>
      <c r="J75" s="435" t="n"/>
      <c r="K75" s="546" t="n"/>
      <c r="L75" s="546" t="n"/>
      <c r="M75" s="2738" t="n"/>
      <c r="N75" s="546">
        <f>+K75+L75</f>
        <v/>
      </c>
      <c r="O75" s="546" t="n">
        <v>0</v>
      </c>
      <c r="P75" s="546" t="n">
        <v>0</v>
      </c>
      <c r="Q75" s="562" t="inlineStr">
        <is>
          <t>N/A</t>
        </is>
      </c>
      <c r="R75" s="2738" t="inlineStr">
        <is>
          <t>N/A</t>
        </is>
      </c>
      <c r="S75" s="2738" t="inlineStr">
        <is>
          <t>N/A</t>
        </is>
      </c>
      <c r="T75" s="546" t="n">
        <v>0</v>
      </c>
      <c r="U75" s="562" t="inlineStr">
        <is>
          <t>N/A</t>
        </is>
      </c>
      <c r="V75" s="2738" t="inlineStr">
        <is>
          <t>N/A</t>
        </is>
      </c>
      <c r="W75" s="2738" t="inlineStr">
        <is>
          <t>N/A</t>
        </is>
      </c>
      <c r="X75" s="546" t="n">
        <v>0</v>
      </c>
      <c r="Y75" s="822" t="inlineStr">
        <is>
          <t>N/A</t>
        </is>
      </c>
      <c r="Z75" s="2738" t="inlineStr">
        <is>
          <t>N/A</t>
        </is>
      </c>
      <c r="AA75" s="2738" t="inlineStr">
        <is>
          <t>N/A</t>
        </is>
      </c>
      <c r="AB75" s="546">
        <f>+P75+T75+X75</f>
        <v/>
      </c>
      <c r="AC75" s="713">
        <f>IF(AQ75&lt;1,0,IF(AQ75=1,+P75,IF(AQ75=2,+P75+T75,+P75+T75+X75)))</f>
        <v/>
      </c>
      <c r="AD75" s="713" t="n"/>
      <c r="AE75" s="713">
        <f>+N75+AB75+AD75</f>
        <v/>
      </c>
      <c r="AF75" s="452">
        <f>+E75-D75</f>
        <v/>
      </c>
      <c r="AG75" s="714">
        <f>-P75/N75</f>
        <v/>
      </c>
      <c r="AH75" s="715">
        <f>-T75/N75</f>
        <v/>
      </c>
      <c r="AI75" s="715">
        <f>-X75/N75</f>
        <v/>
      </c>
      <c r="AJ75" s="715">
        <f>SUM(AG75:AI75)</f>
        <v/>
      </c>
      <c r="AK75" s="715">
        <f>-AC75/N75</f>
        <v/>
      </c>
      <c r="AL75" s="1052">
        <f>H75-E75</f>
        <v/>
      </c>
      <c r="AM75" s="718">
        <f>IF(R75="N/A","N/A",+R75-H75)</f>
        <v/>
      </c>
      <c r="AN75" s="718">
        <f>IF(V75="N/A","N/A",+V75-H75)</f>
        <v/>
      </c>
      <c r="AO75" s="718">
        <f>IF(Z75="N/A","N/A",+Z75-H75)</f>
        <v/>
      </c>
      <c r="AP75" s="718">
        <f>IF(AM75="N/A","N/A",MAX(AM75:AO75))</f>
        <v/>
      </c>
      <c r="AQ75" s="718">
        <f>IF(R75="","",IF(AM75="N/A",0,IF((AL75+AM75&gt;AC$9),-1,IF(AN75="N/A",1,IF((AL75+AN75&gt;AC$9),1,IF(AO75="N/A",2,IF((AL75+AO75&gt;AC$9),2,3)))))))</f>
        <v/>
      </c>
      <c r="AR75" s="718">
        <f>IF(AQ75&lt;1,"N/A",IF(AQ75=1,AM75,IF(AQ75=2,AN75,AO75)))</f>
        <v/>
      </c>
      <c r="AS75" s="718">
        <f>IF(AG75=0,"N/A",IF(AH75=0,(+AG75*AM75)/AJ75,IF(AI75=0,(+AG75*AM75+AH75*AN75)/AJ75,(+AG75*AM75+AH75*AN75+AI75*AO75)/AJ75)))</f>
        <v/>
      </c>
      <c r="AT75" s="718">
        <f>IF(M75="N/A","N/A",M75-H75)</f>
        <v/>
      </c>
      <c r="AU75" s="718">
        <f>IF(R75="N/A","N/A",+S75-R75)</f>
        <v/>
      </c>
      <c r="AV75" s="718">
        <f>IF(V75="N/A","N/A",+W75-V75)</f>
        <v/>
      </c>
      <c r="AW75" s="718">
        <f>IF(Z75="N/A","N/A",+AA75-Z75)</f>
        <v/>
      </c>
      <c r="AX75" s="718">
        <f>IF(AQ75&lt;1,"N/A",IF(AQ75=1,AU75,IF(AQ75=2,AV75,AW75)))</f>
        <v/>
      </c>
      <c r="AY75" s="718">
        <f>IF(AU75="N/A","N/A",AVERAGE(AU75:AW75))</f>
        <v/>
      </c>
      <c r="AZ75" s="718">
        <f>IF(AQ75&lt;1,"N/A",+AL75+AR75+AX75)</f>
        <v/>
      </c>
      <c r="BA75" s="719">
        <f>IF(AQ75&lt;1,"N/A",MAX(AZ75, SUM(AL75+AP75+AY75)))</f>
        <v/>
      </c>
      <c r="BB75" s="550" t="n"/>
    </row>
    <row r="76" hidden="1">
      <c r="A76" t="n">
        <v>67</v>
      </c>
      <c r="B76" s="533" t="n"/>
      <c r="C76" s="545" t="n"/>
      <c r="D76" s="2738" t="n"/>
      <c r="E76" s="2738" t="n"/>
      <c r="F76" s="534" t="n"/>
      <c r="G76" s="534" t="n"/>
      <c r="H76" s="2738" t="n"/>
      <c r="I76" s="546" t="n"/>
      <c r="J76" s="435" t="n"/>
      <c r="K76" s="546" t="n"/>
      <c r="L76" s="546" t="n"/>
      <c r="M76" s="2738" t="n"/>
      <c r="N76" s="546">
        <f>+K76+L76</f>
        <v/>
      </c>
      <c r="O76" s="546" t="n">
        <v>0</v>
      </c>
      <c r="P76" s="546" t="n">
        <v>0</v>
      </c>
      <c r="Q76" s="562" t="inlineStr">
        <is>
          <t>N/A</t>
        </is>
      </c>
      <c r="R76" s="2738" t="inlineStr">
        <is>
          <t>N/A</t>
        </is>
      </c>
      <c r="S76" s="2738" t="inlineStr">
        <is>
          <t>N/A</t>
        </is>
      </c>
      <c r="T76" s="546" t="n">
        <v>0</v>
      </c>
      <c r="U76" s="562" t="inlineStr">
        <is>
          <t>N/A</t>
        </is>
      </c>
      <c r="V76" s="2738" t="inlineStr">
        <is>
          <t>N/A</t>
        </is>
      </c>
      <c r="W76" s="2738" t="inlineStr">
        <is>
          <t>N/A</t>
        </is>
      </c>
      <c r="X76" s="546" t="n">
        <v>0</v>
      </c>
      <c r="Y76" s="822" t="inlineStr">
        <is>
          <t>N/A</t>
        </is>
      </c>
      <c r="Z76" s="2738" t="inlineStr">
        <is>
          <t>N/A</t>
        </is>
      </c>
      <c r="AA76" s="2738" t="inlineStr">
        <is>
          <t>N/A</t>
        </is>
      </c>
      <c r="AB76" s="546">
        <f>+P76+T76+X76</f>
        <v/>
      </c>
      <c r="AC76" s="713">
        <f>IF(AQ76&lt;1,0,IF(AQ76=1,+P76,IF(AQ76=2,+P76+T76,+P76+T76+X76)))</f>
        <v/>
      </c>
      <c r="AD76" s="713" t="n"/>
      <c r="AE76" s="713">
        <f>+N76+AB76+AD76</f>
        <v/>
      </c>
      <c r="AF76" s="452">
        <f>+E76-D76</f>
        <v/>
      </c>
      <c r="AG76" s="714">
        <f>-P76/N76</f>
        <v/>
      </c>
      <c r="AH76" s="715">
        <f>-T76/N76</f>
        <v/>
      </c>
      <c r="AI76" s="715">
        <f>-X76/N76</f>
        <v/>
      </c>
      <c r="AJ76" s="715">
        <f>SUM(AG76:AI76)</f>
        <v/>
      </c>
      <c r="AK76" s="715">
        <f>-AC76/N76</f>
        <v/>
      </c>
      <c r="AL76" s="1052">
        <f>H76-E76</f>
        <v/>
      </c>
      <c r="AM76" s="718">
        <f>IF(R76="N/A","N/A",+R76-H76)</f>
        <v/>
      </c>
      <c r="AN76" s="718">
        <f>IF(V76="N/A","N/A",+V76-H76)</f>
        <v/>
      </c>
      <c r="AO76" s="718">
        <f>IF(Z76="N/A","N/A",+Z76-H76)</f>
        <v/>
      </c>
      <c r="AP76" s="718">
        <f>IF(AM76="N/A","N/A",MAX(AM76:AO76))</f>
        <v/>
      </c>
      <c r="AQ76" s="718">
        <f>IF(R76="","",IF(AM76="N/A",0,IF((AL76+AM76&gt;AC$9),-1,IF(AN76="N/A",1,IF((AL76+AN76&gt;AC$9),1,IF(AO76="N/A",2,IF((AL76+AO76&gt;AC$9),2,3)))))))</f>
        <v/>
      </c>
      <c r="AR76" s="718">
        <f>IF(AQ76&lt;1,"N/A",IF(AQ76=1,AM76,IF(AQ76=2,AN76,AO76)))</f>
        <v/>
      </c>
      <c r="AS76" s="718">
        <f>IF(AG76=0,"N/A",IF(AH76=0,(+AG76*AM76)/AJ76,IF(AI76=0,(+AG76*AM76+AH76*AN76)/AJ76,(+AG76*AM76+AH76*AN76+AI76*AO76)/AJ76)))</f>
        <v/>
      </c>
      <c r="AT76" s="718">
        <f>IF(M76="N/A","N/A",M76-H76)</f>
        <v/>
      </c>
      <c r="AU76" s="718">
        <f>IF(R76="N/A","N/A",+S76-R76)</f>
        <v/>
      </c>
      <c r="AV76" s="718">
        <f>IF(V76="N/A","N/A",+W76-V76)</f>
        <v/>
      </c>
      <c r="AW76" s="718">
        <f>IF(Z76="N/A","N/A",+AA76-Z76)</f>
        <v/>
      </c>
      <c r="AX76" s="718">
        <f>IF(AQ76&lt;1,"N/A",IF(AQ76=1,AU76,IF(AQ76=2,AV76,AW76)))</f>
        <v/>
      </c>
      <c r="AY76" s="718">
        <f>IF(AU76="N/A","N/A",AVERAGE(AU76:AW76))</f>
        <v/>
      </c>
      <c r="AZ76" s="718">
        <f>IF(AQ76&lt;1,"N/A",+AL76+AR76+AX76)</f>
        <v/>
      </c>
      <c r="BA76" s="719">
        <f>IF(AQ76&lt;1,"N/A",MAX(AZ76, SUM(AL76+AP76+AY76)))</f>
        <v/>
      </c>
      <c r="BB76" s="550" t="n"/>
    </row>
    <row r="77" hidden="1">
      <c r="A77" t="n">
        <v>68</v>
      </c>
      <c r="B77" s="533" t="n"/>
      <c r="C77" s="545" t="n"/>
      <c r="D77" s="2738" t="n"/>
      <c r="E77" s="2738" t="n"/>
      <c r="F77" s="534" t="n"/>
      <c r="G77" s="534" t="n"/>
      <c r="H77" s="2738" t="n"/>
      <c r="I77" s="546" t="n"/>
      <c r="J77" s="435" t="n"/>
      <c r="K77" s="546" t="n"/>
      <c r="L77" s="546" t="n"/>
      <c r="M77" s="2738" t="n"/>
      <c r="N77" s="546">
        <f>+K77+L77</f>
        <v/>
      </c>
      <c r="O77" s="546" t="n">
        <v>0</v>
      </c>
      <c r="P77" s="546" t="n">
        <v>0</v>
      </c>
      <c r="Q77" s="562" t="inlineStr">
        <is>
          <t>N/A</t>
        </is>
      </c>
      <c r="R77" s="2738" t="inlineStr">
        <is>
          <t>N/A</t>
        </is>
      </c>
      <c r="S77" s="2738" t="inlineStr">
        <is>
          <t>N/A</t>
        </is>
      </c>
      <c r="T77" s="546" t="n">
        <v>0</v>
      </c>
      <c r="U77" s="562" t="inlineStr">
        <is>
          <t>N/A</t>
        </is>
      </c>
      <c r="V77" s="2738" t="inlineStr">
        <is>
          <t>N/A</t>
        </is>
      </c>
      <c r="W77" s="2738" t="inlineStr">
        <is>
          <t>N/A</t>
        </is>
      </c>
      <c r="X77" s="546" t="n">
        <v>0</v>
      </c>
      <c r="Y77" s="822" t="inlineStr">
        <is>
          <t>N/A</t>
        </is>
      </c>
      <c r="Z77" s="2738" t="inlineStr">
        <is>
          <t>N/A</t>
        </is>
      </c>
      <c r="AA77" s="2738" t="inlineStr">
        <is>
          <t>N/A</t>
        </is>
      </c>
      <c r="AB77" s="546">
        <f>+P77+T77+X77</f>
        <v/>
      </c>
      <c r="AC77" s="713">
        <f>IF(AQ77&lt;1,0,IF(AQ77=1,+P77,IF(AQ77=2,+P77+T77,+P77+T77+X77)))</f>
        <v/>
      </c>
      <c r="AD77" s="713" t="n"/>
      <c r="AE77" s="713">
        <f>+N77+AB77+AD77</f>
        <v/>
      </c>
      <c r="AF77" s="452">
        <f>+E77-D77</f>
        <v/>
      </c>
      <c r="AG77" s="714">
        <f>-P77/N77</f>
        <v/>
      </c>
      <c r="AH77" s="715">
        <f>-T77/N77</f>
        <v/>
      </c>
      <c r="AI77" s="715">
        <f>-X77/N77</f>
        <v/>
      </c>
      <c r="AJ77" s="715">
        <f>SUM(AG77:AI77)</f>
        <v/>
      </c>
      <c r="AK77" s="715">
        <f>-AC77/N77</f>
        <v/>
      </c>
      <c r="AL77" s="1052">
        <f>H77-E77</f>
        <v/>
      </c>
      <c r="AM77" s="718">
        <f>IF(R77="N/A","N/A",+R77-H77)</f>
        <v/>
      </c>
      <c r="AN77" s="718">
        <f>IF(V77="N/A","N/A",+V77-H77)</f>
        <v/>
      </c>
      <c r="AO77" s="718">
        <f>IF(Z77="N/A","N/A",+Z77-H77)</f>
        <v/>
      </c>
      <c r="AP77" s="718">
        <f>IF(AM77="N/A","N/A",MAX(AM77:AO77))</f>
        <v/>
      </c>
      <c r="AQ77" s="718">
        <f>IF(R77="","",IF(AM77="N/A",0,IF((AL77+AM77&gt;AC$9),-1,IF(AN77="N/A",1,IF((AL77+AN77&gt;AC$9),1,IF(AO77="N/A",2,IF((AL77+AO77&gt;AC$9),2,3)))))))</f>
        <v/>
      </c>
      <c r="AR77" s="718">
        <f>IF(AQ77&lt;1,"N/A",IF(AQ77=1,AM77,IF(AQ77=2,AN77,AO77)))</f>
        <v/>
      </c>
      <c r="AS77" s="718">
        <f>IF(AG77=0,"N/A",IF(AH77=0,(+AG77*AM77)/AJ77,IF(AI77=0,(+AG77*AM77+AH77*AN77)/AJ77,(+AG77*AM77+AH77*AN77+AI77*AO77)/AJ77)))</f>
        <v/>
      </c>
      <c r="AT77" s="718">
        <f>IF(M77="N/A","N/A",M77-H77)</f>
        <v/>
      </c>
      <c r="AU77" s="718">
        <f>IF(R77="N/A","N/A",+S77-R77)</f>
        <v/>
      </c>
      <c r="AV77" s="718">
        <f>IF(V77="N/A","N/A",+W77-V77)</f>
        <v/>
      </c>
      <c r="AW77" s="718">
        <f>IF(Z77="N/A","N/A",+AA77-Z77)</f>
        <v/>
      </c>
      <c r="AX77" s="718">
        <f>IF(AQ77&lt;1,"N/A",IF(AQ77=1,AU77,IF(AQ77=2,AV77,AW77)))</f>
        <v/>
      </c>
      <c r="AY77" s="718">
        <f>IF(AU77="N/A","N/A",AVERAGE(AU77:AW77))</f>
        <v/>
      </c>
      <c r="AZ77" s="718">
        <f>IF(AQ77&lt;1,"N/A",+AL77+AR77+AX77)</f>
        <v/>
      </c>
      <c r="BA77" s="719">
        <f>IF(AQ77&lt;1,"N/A",MAX(AZ77, SUM(AL77+AP77+AY77)))</f>
        <v/>
      </c>
      <c r="BB77" s="550" t="n"/>
    </row>
    <row r="78" hidden="1">
      <c r="A78" t="n">
        <v>69</v>
      </c>
      <c r="B78" s="533" t="n"/>
      <c r="C78" s="545" t="n"/>
      <c r="D78" s="2738" t="n"/>
      <c r="E78" s="2738" t="n"/>
      <c r="F78" s="534" t="n"/>
      <c r="G78" s="534" t="n"/>
      <c r="H78" s="2738" t="n"/>
      <c r="I78" s="546" t="n"/>
      <c r="J78" s="435" t="n"/>
      <c r="K78" s="546" t="n"/>
      <c r="L78" s="546" t="n"/>
      <c r="M78" s="2738" t="n"/>
      <c r="N78" s="546">
        <f>+K78+L78</f>
        <v/>
      </c>
      <c r="O78" s="546" t="n">
        <v>0</v>
      </c>
      <c r="P78" s="546" t="n">
        <v>0</v>
      </c>
      <c r="Q78" s="562" t="inlineStr">
        <is>
          <t>N/A</t>
        </is>
      </c>
      <c r="R78" s="2738" t="inlineStr">
        <is>
          <t>N/A</t>
        </is>
      </c>
      <c r="S78" s="2738" t="inlineStr">
        <is>
          <t>N/A</t>
        </is>
      </c>
      <c r="T78" s="546" t="n">
        <v>0</v>
      </c>
      <c r="U78" s="562" t="inlineStr">
        <is>
          <t>N/A</t>
        </is>
      </c>
      <c r="V78" s="2738" t="inlineStr">
        <is>
          <t>N/A</t>
        </is>
      </c>
      <c r="W78" s="2738" t="inlineStr">
        <is>
          <t>N/A</t>
        </is>
      </c>
      <c r="X78" s="546" t="n">
        <v>0</v>
      </c>
      <c r="Y78" s="822" t="inlineStr">
        <is>
          <t>N/A</t>
        </is>
      </c>
      <c r="Z78" s="2738" t="inlineStr">
        <is>
          <t>N/A</t>
        </is>
      </c>
      <c r="AA78" s="2738" t="inlineStr">
        <is>
          <t>N/A</t>
        </is>
      </c>
      <c r="AB78" s="546">
        <f>+P78+T78+X78</f>
        <v/>
      </c>
      <c r="AC78" s="713">
        <f>IF(AQ78&lt;1,0,IF(AQ78=1,+P78,IF(AQ78=2,+P78+T78,+P78+T78+X78)))</f>
        <v/>
      </c>
      <c r="AD78" s="713" t="n"/>
      <c r="AE78" s="713">
        <f>+N78+AB78+AD78</f>
        <v/>
      </c>
      <c r="AF78" s="452">
        <f>+E78-D78</f>
        <v/>
      </c>
      <c r="AG78" s="714">
        <f>-P78/N78</f>
        <v/>
      </c>
      <c r="AH78" s="715">
        <f>-T78/N78</f>
        <v/>
      </c>
      <c r="AI78" s="715">
        <f>-X78/N78</f>
        <v/>
      </c>
      <c r="AJ78" s="715">
        <f>SUM(AG78:AI78)</f>
        <v/>
      </c>
      <c r="AK78" s="715">
        <f>-AC78/N78</f>
        <v/>
      </c>
      <c r="AL78" s="1052">
        <f>H78-E78</f>
        <v/>
      </c>
      <c r="AM78" s="718">
        <f>IF(R78="N/A","N/A",+R78-H78)</f>
        <v/>
      </c>
      <c r="AN78" s="718">
        <f>IF(V78="N/A","N/A",+V78-H78)</f>
        <v/>
      </c>
      <c r="AO78" s="718">
        <f>IF(Z78="N/A","N/A",+Z78-H78)</f>
        <v/>
      </c>
      <c r="AP78" s="718">
        <f>IF(AM78="N/A","N/A",MAX(AM78:AO78))</f>
        <v/>
      </c>
      <c r="AQ78" s="718">
        <f>IF(R78="","",IF(AM78="N/A",0,IF((AL78+AM78&gt;AC$9),-1,IF(AN78="N/A",1,IF((AL78+AN78&gt;AC$9),1,IF(AO78="N/A",2,IF((AL78+AO78&gt;AC$9),2,3)))))))</f>
        <v/>
      </c>
      <c r="AR78" s="718">
        <f>IF(AQ78&lt;1,"N/A",IF(AQ78=1,AM78,IF(AQ78=2,AN78,AO78)))</f>
        <v/>
      </c>
      <c r="AS78" s="718">
        <f>IF(AG78=0,"N/A",IF(AH78=0,(+AG78*AM78)/AJ78,IF(AI78=0,(+AG78*AM78+AH78*AN78)/AJ78,(+AG78*AM78+AH78*AN78+AI78*AO78)/AJ78)))</f>
        <v/>
      </c>
      <c r="AT78" s="718">
        <f>IF(M78="N/A","N/A",M78-H78)</f>
        <v/>
      </c>
      <c r="AU78" s="718">
        <f>IF(R78="N/A","N/A",+S78-R78)</f>
        <v/>
      </c>
      <c r="AV78" s="718">
        <f>IF(V78="N/A","N/A",+W78-V78)</f>
        <v/>
      </c>
      <c r="AW78" s="718">
        <f>IF(Z78="N/A","N/A",+AA78-Z78)</f>
        <v/>
      </c>
      <c r="AX78" s="718">
        <f>IF(AQ78&lt;1,"N/A",IF(AQ78=1,AU78,IF(AQ78=2,AV78,AW78)))</f>
        <v/>
      </c>
      <c r="AY78" s="718">
        <f>IF(AU78="N/A","N/A",AVERAGE(AU78:AW78))</f>
        <v/>
      </c>
      <c r="AZ78" s="718">
        <f>IF(AQ78&lt;1,"N/A",+AL78+AR78+AX78)</f>
        <v/>
      </c>
      <c r="BA78" s="719">
        <f>IF(AQ78&lt;1,"N/A",MAX(AZ78, SUM(AL78+AP78+AY78)))</f>
        <v/>
      </c>
      <c r="BB78" s="550" t="n"/>
    </row>
    <row r="79" hidden="1">
      <c r="A79" t="n">
        <v>70</v>
      </c>
      <c r="B79" s="533" t="n"/>
      <c r="C79" s="545" t="n"/>
      <c r="D79" s="2738" t="n"/>
      <c r="E79" s="2738" t="n"/>
      <c r="F79" s="534" t="n"/>
      <c r="G79" s="534" t="n"/>
      <c r="H79" s="2738" t="n"/>
      <c r="I79" s="546" t="n"/>
      <c r="J79" s="435" t="n"/>
      <c r="K79" s="546" t="n"/>
      <c r="L79" s="546" t="n"/>
      <c r="M79" s="2738" t="n"/>
      <c r="N79" s="546">
        <f>+K79+L79</f>
        <v/>
      </c>
      <c r="O79" s="546" t="n">
        <v>0</v>
      </c>
      <c r="P79" s="546" t="n">
        <v>0</v>
      </c>
      <c r="Q79" s="562" t="inlineStr">
        <is>
          <t>N/A</t>
        </is>
      </c>
      <c r="R79" s="2738" t="inlineStr">
        <is>
          <t>N/A</t>
        </is>
      </c>
      <c r="S79" s="2738" t="inlineStr">
        <is>
          <t>N/A</t>
        </is>
      </c>
      <c r="T79" s="546" t="n">
        <v>0</v>
      </c>
      <c r="U79" s="562" t="inlineStr">
        <is>
          <t>N/A</t>
        </is>
      </c>
      <c r="V79" s="2738" t="inlineStr">
        <is>
          <t>N/A</t>
        </is>
      </c>
      <c r="W79" s="2738" t="inlineStr">
        <is>
          <t>N/A</t>
        </is>
      </c>
      <c r="X79" s="546" t="n">
        <v>0</v>
      </c>
      <c r="Y79" s="822" t="inlineStr">
        <is>
          <t>N/A</t>
        </is>
      </c>
      <c r="Z79" s="2738" t="inlineStr">
        <is>
          <t>N/A</t>
        </is>
      </c>
      <c r="AA79" s="2738" t="inlineStr">
        <is>
          <t>N/A</t>
        </is>
      </c>
      <c r="AB79" s="546">
        <f>+P79+T79+X79</f>
        <v/>
      </c>
      <c r="AC79" s="713">
        <f>IF(AQ79&lt;1,0,IF(AQ79=1,+P79,IF(AQ79=2,+P79+T79,+P79+T79+X79)))</f>
        <v/>
      </c>
      <c r="AD79" s="713" t="n"/>
      <c r="AE79" s="713">
        <f>+N79+AB79+AD79</f>
        <v/>
      </c>
      <c r="AF79" s="452">
        <f>+E79-D79</f>
        <v/>
      </c>
      <c r="AG79" s="714">
        <f>-P79/N79</f>
        <v/>
      </c>
      <c r="AH79" s="715">
        <f>-T79/N79</f>
        <v/>
      </c>
      <c r="AI79" s="715">
        <f>-X79/N79</f>
        <v/>
      </c>
      <c r="AJ79" s="715">
        <f>SUM(AG79:AI79)</f>
        <v/>
      </c>
      <c r="AK79" s="715">
        <f>-AC79/N79</f>
        <v/>
      </c>
      <c r="AL79" s="1052">
        <f>H79-E79</f>
        <v/>
      </c>
      <c r="AM79" s="718">
        <f>IF(R79="N/A","N/A",+R79-H79)</f>
        <v/>
      </c>
      <c r="AN79" s="718">
        <f>IF(V79="N/A","N/A",+V79-H79)</f>
        <v/>
      </c>
      <c r="AO79" s="718">
        <f>IF(Z79="N/A","N/A",+Z79-H79)</f>
        <v/>
      </c>
      <c r="AP79" s="718">
        <f>IF(AM79="N/A","N/A",MAX(AM79:AO79))</f>
        <v/>
      </c>
      <c r="AQ79" s="718">
        <f>IF(R79="","",IF(AM79="N/A",0,IF((AL79+AM79&gt;AC$9),-1,IF(AN79="N/A",1,IF((AL79+AN79&gt;AC$9),1,IF(AO79="N/A",2,IF((AL79+AO79&gt;AC$9),2,3)))))))</f>
        <v/>
      </c>
      <c r="AR79" s="718">
        <f>IF(AQ79&lt;1,"N/A",IF(AQ79=1,AM79,IF(AQ79=2,AN79,AO79)))</f>
        <v/>
      </c>
      <c r="AS79" s="718">
        <f>IF(AG79=0,"N/A",IF(AH79=0,(+AG79*AM79)/AJ79,IF(AI79=0,(+AG79*AM79+AH79*AN79)/AJ79,(+AG79*AM79+AH79*AN79+AI79*AO79)/AJ79)))</f>
        <v/>
      </c>
      <c r="AT79" s="718">
        <f>IF(M79="N/A","N/A",M79-H79)</f>
        <v/>
      </c>
      <c r="AU79" s="718">
        <f>IF(R79="N/A","N/A",+S79-R79)</f>
        <v/>
      </c>
      <c r="AV79" s="718">
        <f>IF(V79="N/A","N/A",+W79-V79)</f>
        <v/>
      </c>
      <c r="AW79" s="718">
        <f>IF(Z79="N/A","N/A",+AA79-Z79)</f>
        <v/>
      </c>
      <c r="AX79" s="718">
        <f>IF(AQ79&lt;1,"N/A",IF(AQ79=1,AU79,IF(AQ79=2,AV79,AW79)))</f>
        <v/>
      </c>
      <c r="AY79" s="718">
        <f>IF(AU79="N/A","N/A",AVERAGE(AU79:AW79))</f>
        <v/>
      </c>
      <c r="AZ79" s="718">
        <f>IF(AQ79&lt;1,"N/A",+AL79+AR79+AX79)</f>
        <v/>
      </c>
      <c r="BA79" s="719">
        <f>IF(AQ79&lt;1,"N/A",MAX(AZ79, SUM(AL79+AP79+AY79)))</f>
        <v/>
      </c>
      <c r="BB79" s="550" t="n"/>
    </row>
    <row r="80" hidden="1">
      <c r="A80" t="n">
        <v>71</v>
      </c>
      <c r="B80" s="533" t="n"/>
      <c r="C80" s="545" t="n"/>
      <c r="D80" s="2738" t="n"/>
      <c r="E80" s="2738" t="n"/>
      <c r="F80" s="534" t="n"/>
      <c r="G80" s="534" t="n"/>
      <c r="H80" s="2738" t="n"/>
      <c r="I80" s="546" t="n"/>
      <c r="J80" s="435" t="n"/>
      <c r="K80" s="546" t="n"/>
      <c r="L80" s="546" t="n"/>
      <c r="M80" s="2738" t="n"/>
      <c r="N80" s="546">
        <f>+K80+L80</f>
        <v/>
      </c>
      <c r="O80" s="546" t="n">
        <v>0</v>
      </c>
      <c r="P80" s="546" t="n">
        <v>0</v>
      </c>
      <c r="Q80" s="562" t="inlineStr">
        <is>
          <t>N/A</t>
        </is>
      </c>
      <c r="R80" s="2738" t="inlineStr">
        <is>
          <t>N/A</t>
        </is>
      </c>
      <c r="S80" s="2738" t="inlineStr">
        <is>
          <t>N/A</t>
        </is>
      </c>
      <c r="T80" s="546" t="n">
        <v>0</v>
      </c>
      <c r="U80" s="562" t="inlineStr">
        <is>
          <t>N/A</t>
        </is>
      </c>
      <c r="V80" s="2738" t="inlineStr">
        <is>
          <t>N/A</t>
        </is>
      </c>
      <c r="W80" s="2738" t="inlineStr">
        <is>
          <t>N/A</t>
        </is>
      </c>
      <c r="X80" s="546" t="n">
        <v>0</v>
      </c>
      <c r="Y80" s="822" t="inlineStr">
        <is>
          <t>N/A</t>
        </is>
      </c>
      <c r="Z80" s="2738" t="inlineStr">
        <is>
          <t>N/A</t>
        </is>
      </c>
      <c r="AA80" s="2738" t="inlineStr">
        <is>
          <t>N/A</t>
        </is>
      </c>
      <c r="AB80" s="546">
        <f>+P80+T80+X80</f>
        <v/>
      </c>
      <c r="AC80" s="713">
        <f>IF(AQ80&lt;1,0,IF(AQ80=1,+P80,IF(AQ80=2,+P80+T80,+P80+T80+X80)))</f>
        <v/>
      </c>
      <c r="AD80" s="713" t="n"/>
      <c r="AE80" s="713">
        <f>+N80+AB80+AD80</f>
        <v/>
      </c>
      <c r="AF80" s="452">
        <f>+E80-D80</f>
        <v/>
      </c>
      <c r="AG80" s="714">
        <f>-P80/N80</f>
        <v/>
      </c>
      <c r="AH80" s="715">
        <f>-T80/N80</f>
        <v/>
      </c>
      <c r="AI80" s="715">
        <f>-X80/N80</f>
        <v/>
      </c>
      <c r="AJ80" s="715">
        <f>SUM(AG80:AI80)</f>
        <v/>
      </c>
      <c r="AK80" s="715">
        <f>-AC80/N80</f>
        <v/>
      </c>
      <c r="AL80" s="1052">
        <f>H80-E80</f>
        <v/>
      </c>
      <c r="AM80" s="718">
        <f>IF(R80="N/A","N/A",+R80-H80)</f>
        <v/>
      </c>
      <c r="AN80" s="718">
        <f>IF(V80="N/A","N/A",+V80-H80)</f>
        <v/>
      </c>
      <c r="AO80" s="718">
        <f>IF(Z80="N/A","N/A",+Z80-H80)</f>
        <v/>
      </c>
      <c r="AP80" s="718">
        <f>IF(AM80="N/A","N/A",MAX(AM80:AO80))</f>
        <v/>
      </c>
      <c r="AQ80" s="718">
        <f>IF(R80="","",IF(AM80="N/A",0,IF((AL80+AM80&gt;AC$9),-1,IF(AN80="N/A",1,IF((AL80+AN80&gt;AC$9),1,IF(AO80="N/A",2,IF((AL80+AO80&gt;AC$9),2,3)))))))</f>
        <v/>
      </c>
      <c r="AR80" s="718">
        <f>IF(AQ80&lt;1,"N/A",IF(AQ80=1,AM80,IF(AQ80=2,AN80,AO80)))</f>
        <v/>
      </c>
      <c r="AS80" s="718">
        <f>IF(AG80=0,"N/A",IF(AH80=0,(+AG80*AM80)/AJ80,IF(AI80=0,(+AG80*AM80+AH80*AN80)/AJ80,(+AG80*AM80+AH80*AN80+AI80*AO80)/AJ80)))</f>
        <v/>
      </c>
      <c r="AT80" s="718">
        <f>IF(M80="N/A","N/A",M80-H80)</f>
        <v/>
      </c>
      <c r="AU80" s="718">
        <f>IF(R80="N/A","N/A",+S80-R80)</f>
        <v/>
      </c>
      <c r="AV80" s="718">
        <f>IF(V80="N/A","N/A",+W80-V80)</f>
        <v/>
      </c>
      <c r="AW80" s="718">
        <f>IF(Z80="N/A","N/A",+AA80-Z80)</f>
        <v/>
      </c>
      <c r="AX80" s="718">
        <f>IF(AQ80&lt;1,"N/A",IF(AQ80=1,AU80,IF(AQ80=2,AV80,AW80)))</f>
        <v/>
      </c>
      <c r="AY80" s="718">
        <f>IF(AU80="N/A","N/A",AVERAGE(AU80:AW80))</f>
        <v/>
      </c>
      <c r="AZ80" s="718">
        <f>IF(AQ80&lt;1,"N/A",+AL80+AR80+AX80)</f>
        <v/>
      </c>
      <c r="BA80" s="719">
        <f>IF(AQ80&lt;1,"N/A",MAX(AZ80, SUM(AL80+AP80+AY80)))</f>
        <v/>
      </c>
      <c r="BB80" s="550" t="n"/>
    </row>
    <row r="81" hidden="1">
      <c r="A81" t="n">
        <v>72</v>
      </c>
      <c r="B81" s="533" t="n"/>
      <c r="C81" s="545" t="n"/>
      <c r="D81" s="2738" t="n"/>
      <c r="E81" s="2738" t="n"/>
      <c r="F81" s="534" t="n"/>
      <c r="G81" s="534" t="n"/>
      <c r="H81" s="2738" t="n"/>
      <c r="I81" s="546" t="n"/>
      <c r="J81" s="435" t="n"/>
      <c r="K81" s="546" t="n"/>
      <c r="L81" s="546" t="n"/>
      <c r="M81" s="2738" t="n"/>
      <c r="N81" s="546">
        <f>+K81+L81</f>
        <v/>
      </c>
      <c r="O81" s="546" t="n">
        <v>0</v>
      </c>
      <c r="P81" s="546" t="n">
        <v>0</v>
      </c>
      <c r="Q81" s="562" t="inlineStr">
        <is>
          <t>N/A</t>
        </is>
      </c>
      <c r="R81" s="2738" t="inlineStr">
        <is>
          <t>N/A</t>
        </is>
      </c>
      <c r="S81" s="2738" t="inlineStr">
        <is>
          <t>N/A</t>
        </is>
      </c>
      <c r="T81" s="546" t="n">
        <v>0</v>
      </c>
      <c r="U81" s="562" t="inlineStr">
        <is>
          <t>N/A</t>
        </is>
      </c>
      <c r="V81" s="2738" t="inlineStr">
        <is>
          <t>N/A</t>
        </is>
      </c>
      <c r="W81" s="2738" t="inlineStr">
        <is>
          <t>N/A</t>
        </is>
      </c>
      <c r="X81" s="546" t="n">
        <v>0</v>
      </c>
      <c r="Y81" s="822" t="inlineStr">
        <is>
          <t>N/A</t>
        </is>
      </c>
      <c r="Z81" s="2738" t="inlineStr">
        <is>
          <t>N/A</t>
        </is>
      </c>
      <c r="AA81" s="2738" t="inlineStr">
        <is>
          <t>N/A</t>
        </is>
      </c>
      <c r="AB81" s="546">
        <f>+P81+T81+X81</f>
        <v/>
      </c>
      <c r="AC81" s="713">
        <f>IF(AQ81&lt;1,0,IF(AQ81=1,+P81,IF(AQ81=2,+P81+T81,+P81+T81+X81)))</f>
        <v/>
      </c>
      <c r="AD81" s="713" t="n"/>
      <c r="AE81" s="713">
        <f>+N81+AB81+AD81</f>
        <v/>
      </c>
      <c r="AF81" s="452">
        <f>+E81-D81</f>
        <v/>
      </c>
      <c r="AG81" s="714">
        <f>-P81/N81</f>
        <v/>
      </c>
      <c r="AH81" s="715">
        <f>-T81/N81</f>
        <v/>
      </c>
      <c r="AI81" s="715">
        <f>-X81/N81</f>
        <v/>
      </c>
      <c r="AJ81" s="715">
        <f>SUM(AG81:AI81)</f>
        <v/>
      </c>
      <c r="AK81" s="715">
        <f>-AC81/N81</f>
        <v/>
      </c>
      <c r="AL81" s="1052">
        <f>H81-E81</f>
        <v/>
      </c>
      <c r="AM81" s="718">
        <f>IF(R81="N/A","N/A",+R81-H81)</f>
        <v/>
      </c>
      <c r="AN81" s="718">
        <f>IF(V81="N/A","N/A",+V81-H81)</f>
        <v/>
      </c>
      <c r="AO81" s="718">
        <f>IF(Z81="N/A","N/A",+Z81-H81)</f>
        <v/>
      </c>
      <c r="AP81" s="718">
        <f>IF(AM81="N/A","N/A",MAX(AM81:AO81))</f>
        <v/>
      </c>
      <c r="AQ81" s="718">
        <f>IF(R81="","",IF(AM81="N/A",0,IF((AL81+AM81&gt;AC$9),-1,IF(AN81="N/A",1,IF((AL81+AN81&gt;AC$9),1,IF(AO81="N/A",2,IF((AL81+AO81&gt;AC$9),2,3)))))))</f>
        <v/>
      </c>
      <c r="AR81" s="718">
        <f>IF(AQ81&lt;1,"N/A",IF(AQ81=1,AM81,IF(AQ81=2,AN81,AO81)))</f>
        <v/>
      </c>
      <c r="AS81" s="718">
        <f>IF(AG81=0,"N/A",IF(AH81=0,(+AG81*AM81)/AJ81,IF(AI81=0,(+AG81*AM81+AH81*AN81)/AJ81,(+AG81*AM81+AH81*AN81+AI81*AO81)/AJ81)))</f>
        <v/>
      </c>
      <c r="AT81" s="718">
        <f>IF(M81="N/A","N/A",M81-H81)</f>
        <v/>
      </c>
      <c r="AU81" s="718">
        <f>IF(R81="N/A","N/A",+S81-R81)</f>
        <v/>
      </c>
      <c r="AV81" s="718">
        <f>IF(V81="N/A","N/A",+W81-V81)</f>
        <v/>
      </c>
      <c r="AW81" s="718">
        <f>IF(Z81="N/A","N/A",+AA81-Z81)</f>
        <v/>
      </c>
      <c r="AX81" s="718">
        <f>IF(AQ81&lt;1,"N/A",IF(AQ81=1,AU81,IF(AQ81=2,AV81,AW81)))</f>
        <v/>
      </c>
      <c r="AY81" s="718">
        <f>IF(AU81="N/A","N/A",AVERAGE(AU81:AW81))</f>
        <v/>
      </c>
      <c r="AZ81" s="718">
        <f>IF(AQ81&lt;1,"N/A",+AL81+AR81+AX81)</f>
        <v/>
      </c>
      <c r="BA81" s="719">
        <f>IF(AQ81&lt;1,"N/A",MAX(AZ81, SUM(AL81+AP81+AY81)))</f>
        <v/>
      </c>
      <c r="BB81" s="550" t="n"/>
    </row>
    <row r="82" hidden="1">
      <c r="A82" t="n">
        <v>73</v>
      </c>
      <c r="B82" s="533" t="n"/>
      <c r="C82" s="545" t="n"/>
      <c r="D82" s="2738" t="n"/>
      <c r="E82" s="2738" t="n"/>
      <c r="F82" s="534" t="n"/>
      <c r="G82" s="534" t="n"/>
      <c r="H82" s="2738" t="n"/>
      <c r="I82" s="546" t="n"/>
      <c r="J82" s="435" t="n"/>
      <c r="K82" s="546" t="n"/>
      <c r="L82" s="546" t="n"/>
      <c r="M82" s="2738" t="n"/>
      <c r="N82" s="546">
        <f>+K82+L82</f>
        <v/>
      </c>
      <c r="O82" s="546" t="n">
        <v>0</v>
      </c>
      <c r="P82" s="546" t="n">
        <v>0</v>
      </c>
      <c r="Q82" s="562" t="inlineStr">
        <is>
          <t>N/A</t>
        </is>
      </c>
      <c r="R82" s="2738" t="inlineStr">
        <is>
          <t>N/A</t>
        </is>
      </c>
      <c r="S82" s="2738" t="inlineStr">
        <is>
          <t>N/A</t>
        </is>
      </c>
      <c r="T82" s="546" t="n">
        <v>0</v>
      </c>
      <c r="U82" s="562" t="inlineStr">
        <is>
          <t>N/A</t>
        </is>
      </c>
      <c r="V82" s="2738" t="inlineStr">
        <is>
          <t>N/A</t>
        </is>
      </c>
      <c r="W82" s="2738" t="inlineStr">
        <is>
          <t>N/A</t>
        </is>
      </c>
      <c r="X82" s="546" t="n">
        <v>0</v>
      </c>
      <c r="Y82" s="822" t="inlineStr">
        <is>
          <t>N/A</t>
        </is>
      </c>
      <c r="Z82" s="2738" t="inlineStr">
        <is>
          <t>N/A</t>
        </is>
      </c>
      <c r="AA82" s="2738" t="inlineStr">
        <is>
          <t>N/A</t>
        </is>
      </c>
      <c r="AB82" s="546">
        <f>+P82+T82+X82</f>
        <v/>
      </c>
      <c r="AC82" s="713">
        <f>IF(AQ82&lt;1,0,IF(AQ82=1,+P82,IF(AQ82=2,+P82+T82,+P82+T82+X82)))</f>
        <v/>
      </c>
      <c r="AD82" s="713" t="n"/>
      <c r="AE82" s="713">
        <f>+N82+AB82+AD82</f>
        <v/>
      </c>
      <c r="AF82" s="452">
        <f>+E82-D82</f>
        <v/>
      </c>
      <c r="AG82" s="714">
        <f>-P82/N82</f>
        <v/>
      </c>
      <c r="AH82" s="715">
        <f>-T82/N82</f>
        <v/>
      </c>
      <c r="AI82" s="715">
        <f>-X82/N82</f>
        <v/>
      </c>
      <c r="AJ82" s="715">
        <f>SUM(AG82:AI82)</f>
        <v/>
      </c>
      <c r="AK82" s="715">
        <f>-AC82/N82</f>
        <v/>
      </c>
      <c r="AL82" s="1052">
        <f>H82-E82</f>
        <v/>
      </c>
      <c r="AM82" s="718">
        <f>IF(R82="N/A","N/A",+R82-H82)</f>
        <v/>
      </c>
      <c r="AN82" s="718">
        <f>IF(V82="N/A","N/A",+V82-H82)</f>
        <v/>
      </c>
      <c r="AO82" s="718">
        <f>IF(Z82="N/A","N/A",+Z82-H82)</f>
        <v/>
      </c>
      <c r="AP82" s="718">
        <f>IF(AM82="N/A","N/A",MAX(AM82:AO82))</f>
        <v/>
      </c>
      <c r="AQ82" s="718">
        <f>IF(R82="","",IF(AM82="N/A",0,IF((AL82+AM82&gt;AC$9),-1,IF(AN82="N/A",1,IF((AL82+AN82&gt;AC$9),1,IF(AO82="N/A",2,IF((AL82+AO82&gt;AC$9),2,3)))))))</f>
        <v/>
      </c>
      <c r="AR82" s="718">
        <f>IF(AQ82&lt;1,"N/A",IF(AQ82=1,AM82,IF(AQ82=2,AN82,AO82)))</f>
        <v/>
      </c>
      <c r="AS82" s="718">
        <f>IF(AG82=0,"N/A",IF(AH82=0,(+AG82*AM82)/AJ82,IF(AI82=0,(+AG82*AM82+AH82*AN82)/AJ82,(+AG82*AM82+AH82*AN82+AI82*AO82)/AJ82)))</f>
        <v/>
      </c>
      <c r="AT82" s="718">
        <f>IF(M82="N/A","N/A",M82-H82)</f>
        <v/>
      </c>
      <c r="AU82" s="718">
        <f>IF(R82="N/A","N/A",+S82-R82)</f>
        <v/>
      </c>
      <c r="AV82" s="718">
        <f>IF(V82="N/A","N/A",+W82-V82)</f>
        <v/>
      </c>
      <c r="AW82" s="718">
        <f>IF(Z82="N/A","N/A",+AA82-Z82)</f>
        <v/>
      </c>
      <c r="AX82" s="718">
        <f>IF(AQ82&lt;1,"N/A",IF(AQ82=1,AU82,IF(AQ82=2,AV82,AW82)))</f>
        <v/>
      </c>
      <c r="AY82" s="718">
        <f>IF(AU82="N/A","N/A",AVERAGE(AU82:AW82))</f>
        <v/>
      </c>
      <c r="AZ82" s="718">
        <f>IF(AQ82&lt;1,"N/A",+AL82+AR82+AX82)</f>
        <v/>
      </c>
      <c r="BA82" s="719">
        <f>IF(AQ82&lt;1,"N/A",MAX(AZ82, SUM(AL82+AP82+AY82)))</f>
        <v/>
      </c>
      <c r="BB82" s="550" t="n"/>
    </row>
    <row r="83" hidden="1">
      <c r="A83" t="n">
        <v>74</v>
      </c>
      <c r="B83" s="533" t="n"/>
      <c r="C83" s="545" t="n"/>
      <c r="D83" s="2738" t="n"/>
      <c r="E83" s="2738" t="n"/>
      <c r="F83" s="534" t="n"/>
      <c r="G83" s="534" t="n"/>
      <c r="H83" s="2738" t="n"/>
      <c r="I83" s="546" t="n"/>
      <c r="J83" s="435" t="n"/>
      <c r="K83" s="546" t="n"/>
      <c r="L83" s="546" t="n"/>
      <c r="M83" s="2738" t="n"/>
      <c r="N83" s="546">
        <f>+K83+L83</f>
        <v/>
      </c>
      <c r="O83" s="546" t="n">
        <v>0</v>
      </c>
      <c r="P83" s="546" t="n">
        <v>0</v>
      </c>
      <c r="Q83" s="562" t="inlineStr">
        <is>
          <t>N/A</t>
        </is>
      </c>
      <c r="R83" s="2738" t="inlineStr">
        <is>
          <t>N/A</t>
        </is>
      </c>
      <c r="S83" s="2738" t="inlineStr">
        <is>
          <t>N/A</t>
        </is>
      </c>
      <c r="T83" s="546" t="n">
        <v>0</v>
      </c>
      <c r="U83" s="562" t="inlineStr">
        <is>
          <t>N/A</t>
        </is>
      </c>
      <c r="V83" s="2738" t="inlineStr">
        <is>
          <t>N/A</t>
        </is>
      </c>
      <c r="W83" s="2738" t="inlineStr">
        <is>
          <t>N/A</t>
        </is>
      </c>
      <c r="X83" s="546" t="n">
        <v>0</v>
      </c>
      <c r="Y83" s="822" t="inlineStr">
        <is>
          <t>N/A</t>
        </is>
      </c>
      <c r="Z83" s="2738" t="inlineStr">
        <is>
          <t>N/A</t>
        </is>
      </c>
      <c r="AA83" s="2738" t="inlineStr">
        <is>
          <t>N/A</t>
        </is>
      </c>
      <c r="AB83" s="546">
        <f>+P83+T83+X83</f>
        <v/>
      </c>
      <c r="AC83" s="713">
        <f>IF(AQ83&lt;1,0,IF(AQ83=1,+P83,IF(AQ83=2,+P83+T83,+P83+T83+X83)))</f>
        <v/>
      </c>
      <c r="AD83" s="713" t="n"/>
      <c r="AE83" s="713">
        <f>+N83+AB83+AD83</f>
        <v/>
      </c>
      <c r="AF83" s="452">
        <f>+E83-D83</f>
        <v/>
      </c>
      <c r="AG83" s="714">
        <f>-P83/N83</f>
        <v/>
      </c>
      <c r="AH83" s="715">
        <f>-T83/N83</f>
        <v/>
      </c>
      <c r="AI83" s="715">
        <f>-X83/N83</f>
        <v/>
      </c>
      <c r="AJ83" s="715">
        <f>SUM(AG83:AI83)</f>
        <v/>
      </c>
      <c r="AK83" s="715">
        <f>-AC83/N83</f>
        <v/>
      </c>
      <c r="AL83" s="1052">
        <f>H83-E83</f>
        <v/>
      </c>
      <c r="AM83" s="718">
        <f>IF(R83="N/A","N/A",+R83-H83)</f>
        <v/>
      </c>
      <c r="AN83" s="718">
        <f>IF(V83="N/A","N/A",+V83-H83)</f>
        <v/>
      </c>
      <c r="AO83" s="718">
        <f>IF(Z83="N/A","N/A",+Z83-H83)</f>
        <v/>
      </c>
      <c r="AP83" s="718">
        <f>IF(AM83="N/A","N/A",MAX(AM83:AO83))</f>
        <v/>
      </c>
      <c r="AQ83" s="718">
        <f>IF(R83="","",IF(AM83="N/A",0,IF((AL83+AM83&gt;AC$9),-1,IF(AN83="N/A",1,IF((AL83+AN83&gt;AC$9),1,IF(AO83="N/A",2,IF((AL83+AO83&gt;AC$9),2,3)))))))</f>
        <v/>
      </c>
      <c r="AR83" s="718">
        <f>IF(AQ83&lt;1,"N/A",IF(AQ83=1,AM83,IF(AQ83=2,AN83,AO83)))</f>
        <v/>
      </c>
      <c r="AS83" s="718">
        <f>IF(AG83=0,"N/A",IF(AH83=0,(+AG83*AM83)/AJ83,IF(AI83=0,(+AG83*AM83+AH83*AN83)/AJ83,(+AG83*AM83+AH83*AN83+AI83*AO83)/AJ83)))</f>
        <v/>
      </c>
      <c r="AT83" s="718">
        <f>IF(M83="N/A","N/A",M83-H83)</f>
        <v/>
      </c>
      <c r="AU83" s="718">
        <f>IF(R83="N/A","N/A",+S83-R83)</f>
        <v/>
      </c>
      <c r="AV83" s="718">
        <f>IF(V83="N/A","N/A",+W83-V83)</f>
        <v/>
      </c>
      <c r="AW83" s="718">
        <f>IF(Z83="N/A","N/A",+AA83-Z83)</f>
        <v/>
      </c>
      <c r="AX83" s="718">
        <f>IF(AQ83&lt;1,"N/A",IF(AQ83=1,AU83,IF(AQ83=2,AV83,AW83)))</f>
        <v/>
      </c>
      <c r="AY83" s="718">
        <f>IF(AU83="N/A","N/A",AVERAGE(AU83:AW83))</f>
        <v/>
      </c>
      <c r="AZ83" s="718">
        <f>IF(AQ83&lt;1,"N/A",+AL83+AR83+AX83)</f>
        <v/>
      </c>
      <c r="BA83" s="719">
        <f>IF(AQ83&lt;1,"N/A",MAX(AZ83, SUM(AL83+AP83+AY83)))</f>
        <v/>
      </c>
      <c r="BB83" s="550" t="n"/>
    </row>
    <row r="84" hidden="1">
      <c r="A84" t="n">
        <v>75</v>
      </c>
      <c r="B84" s="533" t="n"/>
      <c r="C84" s="545" t="n"/>
      <c r="D84" s="2738" t="n"/>
      <c r="E84" s="2738" t="n"/>
      <c r="F84" s="534" t="n"/>
      <c r="G84" s="534" t="n"/>
      <c r="H84" s="2738" t="n"/>
      <c r="I84" s="546" t="n"/>
      <c r="J84" s="435" t="n"/>
      <c r="K84" s="546" t="n"/>
      <c r="L84" s="546" t="n"/>
      <c r="M84" s="2738" t="n"/>
      <c r="N84" s="546">
        <f>+K84+L84</f>
        <v/>
      </c>
      <c r="O84" s="546" t="n">
        <v>0</v>
      </c>
      <c r="P84" s="546" t="n">
        <v>0</v>
      </c>
      <c r="Q84" s="562" t="inlineStr">
        <is>
          <t>N/A</t>
        </is>
      </c>
      <c r="R84" s="2738" t="inlineStr">
        <is>
          <t>N/A</t>
        </is>
      </c>
      <c r="S84" s="2738" t="inlineStr">
        <is>
          <t>N/A</t>
        </is>
      </c>
      <c r="T84" s="546" t="n">
        <v>0</v>
      </c>
      <c r="U84" s="562" t="inlineStr">
        <is>
          <t>N/A</t>
        </is>
      </c>
      <c r="V84" s="2738" t="inlineStr">
        <is>
          <t>N/A</t>
        </is>
      </c>
      <c r="W84" s="2738" t="inlineStr">
        <is>
          <t>N/A</t>
        </is>
      </c>
      <c r="X84" s="546" t="n">
        <v>0</v>
      </c>
      <c r="Y84" s="822" t="inlineStr">
        <is>
          <t>N/A</t>
        </is>
      </c>
      <c r="Z84" s="2738" t="inlineStr">
        <is>
          <t>N/A</t>
        </is>
      </c>
      <c r="AA84" s="2738" t="inlineStr">
        <is>
          <t>N/A</t>
        </is>
      </c>
      <c r="AB84" s="546">
        <f>+P84+T84+X84</f>
        <v/>
      </c>
      <c r="AC84" s="713">
        <f>IF(AQ84&lt;1,0,IF(AQ84=1,+P84,IF(AQ84=2,+P84+T84,+P84+T84+X84)))</f>
        <v/>
      </c>
      <c r="AD84" s="713" t="n"/>
      <c r="AE84" s="713">
        <f>+N84+AB84+AD84</f>
        <v/>
      </c>
      <c r="AF84" s="452">
        <f>+E84-D84</f>
        <v/>
      </c>
      <c r="AG84" s="714">
        <f>-P84/N84</f>
        <v/>
      </c>
      <c r="AH84" s="715">
        <f>-T84/N84</f>
        <v/>
      </c>
      <c r="AI84" s="715">
        <f>-X84/N84</f>
        <v/>
      </c>
      <c r="AJ84" s="715">
        <f>SUM(AG84:AI84)</f>
        <v/>
      </c>
      <c r="AK84" s="715">
        <f>-AC84/N84</f>
        <v/>
      </c>
      <c r="AL84" s="1052">
        <f>H84-E84</f>
        <v/>
      </c>
      <c r="AM84" s="718">
        <f>IF(R84="N/A","N/A",+R84-H84)</f>
        <v/>
      </c>
      <c r="AN84" s="718">
        <f>IF(V84="N/A","N/A",+V84-H84)</f>
        <v/>
      </c>
      <c r="AO84" s="718">
        <f>IF(Z84="N/A","N/A",+Z84-H84)</f>
        <v/>
      </c>
      <c r="AP84" s="718">
        <f>IF(AM84="N/A","N/A",MAX(AM84:AO84))</f>
        <v/>
      </c>
      <c r="AQ84" s="718">
        <f>IF(R84="","",IF(AM84="N/A",0,IF((AL84+AM84&gt;AC$9),-1,IF(AN84="N/A",1,IF((AL84+AN84&gt;AC$9),1,IF(AO84="N/A",2,IF((AL84+AO84&gt;AC$9),2,3)))))))</f>
        <v/>
      </c>
      <c r="AR84" s="718">
        <f>IF(AQ84&lt;1,"N/A",IF(AQ84=1,AM84,IF(AQ84=2,AN84,AO84)))</f>
        <v/>
      </c>
      <c r="AS84" s="718">
        <f>IF(AG84=0,"N/A",IF(AH84=0,(+AG84*AM84)/AJ84,IF(AI84=0,(+AG84*AM84+AH84*AN84)/AJ84,(+AG84*AM84+AH84*AN84+AI84*AO84)/AJ84)))</f>
        <v/>
      </c>
      <c r="AT84" s="718">
        <f>IF(M84="N/A","N/A",M84-H84)</f>
        <v/>
      </c>
      <c r="AU84" s="718">
        <f>IF(R84="N/A","N/A",+S84-R84)</f>
        <v/>
      </c>
      <c r="AV84" s="718">
        <f>IF(V84="N/A","N/A",+W84-V84)</f>
        <v/>
      </c>
      <c r="AW84" s="718">
        <f>IF(Z84="N/A","N/A",+AA84-Z84)</f>
        <v/>
      </c>
      <c r="AX84" s="718">
        <f>IF(AQ84&lt;1,"N/A",IF(AQ84=1,AU84,IF(AQ84=2,AV84,AW84)))</f>
        <v/>
      </c>
      <c r="AY84" s="718">
        <f>IF(AU84="N/A","N/A",AVERAGE(AU84:AW84))</f>
        <v/>
      </c>
      <c r="AZ84" s="718">
        <f>IF(AQ84&lt;1,"N/A",+AL84+AR84+AX84)</f>
        <v/>
      </c>
      <c r="BA84" s="719">
        <f>IF(AQ84&lt;1,"N/A",MAX(AZ84, SUM(AL84+AP84+AY84)))</f>
        <v/>
      </c>
      <c r="BB84" s="550" t="n"/>
    </row>
    <row r="85" hidden="1">
      <c r="A85" t="n">
        <v>76</v>
      </c>
      <c r="B85" s="533" t="n"/>
      <c r="C85" s="545" t="n"/>
      <c r="D85" s="2738" t="n"/>
      <c r="E85" s="2738" t="n"/>
      <c r="F85" s="534" t="n"/>
      <c r="G85" s="534" t="n"/>
      <c r="H85" s="2738" t="n"/>
      <c r="I85" s="546" t="n"/>
      <c r="J85" s="435" t="n"/>
      <c r="K85" s="546" t="n"/>
      <c r="L85" s="546" t="n"/>
      <c r="M85" s="2738" t="n"/>
      <c r="N85" s="546">
        <f>+K85+L85</f>
        <v/>
      </c>
      <c r="O85" s="546" t="n">
        <v>0</v>
      </c>
      <c r="P85" s="546" t="n">
        <v>0</v>
      </c>
      <c r="Q85" s="562" t="inlineStr">
        <is>
          <t>N/A</t>
        </is>
      </c>
      <c r="R85" s="2738" t="inlineStr">
        <is>
          <t>N/A</t>
        </is>
      </c>
      <c r="S85" s="2738" t="inlineStr">
        <is>
          <t>N/A</t>
        </is>
      </c>
      <c r="T85" s="546" t="n">
        <v>0</v>
      </c>
      <c r="U85" s="562" t="inlineStr">
        <is>
          <t>N/A</t>
        </is>
      </c>
      <c r="V85" s="2738" t="inlineStr">
        <is>
          <t>N/A</t>
        </is>
      </c>
      <c r="W85" s="2738" t="inlineStr">
        <is>
          <t>N/A</t>
        </is>
      </c>
      <c r="X85" s="546" t="n">
        <v>0</v>
      </c>
      <c r="Y85" s="822" t="inlineStr">
        <is>
          <t>N/A</t>
        </is>
      </c>
      <c r="Z85" s="2738" t="inlineStr">
        <is>
          <t>N/A</t>
        </is>
      </c>
      <c r="AA85" s="2738" t="inlineStr">
        <is>
          <t>N/A</t>
        </is>
      </c>
      <c r="AB85" s="546">
        <f>+P85+T85+X85</f>
        <v/>
      </c>
      <c r="AC85" s="713">
        <f>IF(AQ85&lt;1,0,IF(AQ85=1,+P85,IF(AQ85=2,+P85+T85,+P85+T85+X85)))</f>
        <v/>
      </c>
      <c r="AD85" s="713" t="n"/>
      <c r="AE85" s="713">
        <f>+N85+AB85+AD85</f>
        <v/>
      </c>
      <c r="AF85" s="452">
        <f>+E85-D85</f>
        <v/>
      </c>
      <c r="AG85" s="714">
        <f>-P85/N85</f>
        <v/>
      </c>
      <c r="AH85" s="715">
        <f>-T85/N85</f>
        <v/>
      </c>
      <c r="AI85" s="715">
        <f>-X85/N85</f>
        <v/>
      </c>
      <c r="AJ85" s="715">
        <f>SUM(AG85:AI85)</f>
        <v/>
      </c>
      <c r="AK85" s="715">
        <f>-AC85/N85</f>
        <v/>
      </c>
      <c r="AL85" s="1052">
        <f>H85-E85</f>
        <v/>
      </c>
      <c r="AM85" s="718">
        <f>IF(R85="N/A","N/A",+R85-H85)</f>
        <v/>
      </c>
      <c r="AN85" s="718">
        <f>IF(V85="N/A","N/A",+V85-H85)</f>
        <v/>
      </c>
      <c r="AO85" s="718">
        <f>IF(Z85="N/A","N/A",+Z85-H85)</f>
        <v/>
      </c>
      <c r="AP85" s="718">
        <f>IF(AM85="N/A","N/A",MAX(AM85:AO85))</f>
        <v/>
      </c>
      <c r="AQ85" s="718">
        <f>IF(R85="","",IF(AM85="N/A",0,IF((AL85+AM85&gt;AC$9),-1,IF(AN85="N/A",1,IF((AL85+AN85&gt;AC$9),1,IF(AO85="N/A",2,IF((AL85+AO85&gt;AC$9),2,3)))))))</f>
        <v/>
      </c>
      <c r="AR85" s="718">
        <f>IF(AQ85&lt;1,"N/A",IF(AQ85=1,AM85,IF(AQ85=2,AN85,AO85)))</f>
        <v/>
      </c>
      <c r="AS85" s="718">
        <f>IF(AG85=0,"N/A",IF(AH85=0,(+AG85*AM85)/AJ85,IF(AI85=0,(+AG85*AM85+AH85*AN85)/AJ85,(+AG85*AM85+AH85*AN85+AI85*AO85)/AJ85)))</f>
        <v/>
      </c>
      <c r="AT85" s="718">
        <f>IF(M85="N/A","N/A",M85-H85)</f>
        <v/>
      </c>
      <c r="AU85" s="718">
        <f>IF(R85="N/A","N/A",+S85-R85)</f>
        <v/>
      </c>
      <c r="AV85" s="718">
        <f>IF(V85="N/A","N/A",+W85-V85)</f>
        <v/>
      </c>
      <c r="AW85" s="718">
        <f>IF(Z85="N/A","N/A",+AA85-Z85)</f>
        <v/>
      </c>
      <c r="AX85" s="718">
        <f>IF(AQ85&lt;1,"N/A",IF(AQ85=1,AU85,IF(AQ85=2,AV85,AW85)))</f>
        <v/>
      </c>
      <c r="AY85" s="718">
        <f>IF(AU85="N/A","N/A",AVERAGE(AU85:AW85))</f>
        <v/>
      </c>
      <c r="AZ85" s="718">
        <f>IF(AQ85&lt;1,"N/A",+AL85+AR85+AX85)</f>
        <v/>
      </c>
      <c r="BA85" s="719">
        <f>IF(AQ85&lt;1,"N/A",MAX(AZ85, SUM(AL85+AP85+AY85)))</f>
        <v/>
      </c>
      <c r="BB85" s="550" t="n"/>
    </row>
    <row r="86" hidden="1">
      <c r="A86" t="n">
        <v>77</v>
      </c>
      <c r="B86" s="533" t="n"/>
      <c r="C86" s="545" t="n"/>
      <c r="D86" s="2738" t="n"/>
      <c r="E86" s="2738" t="n"/>
      <c r="F86" s="534" t="n"/>
      <c r="G86" s="534" t="n"/>
      <c r="H86" s="2738" t="n"/>
      <c r="I86" s="546" t="n"/>
      <c r="J86" s="435" t="n"/>
      <c r="K86" s="546" t="n"/>
      <c r="L86" s="546" t="n"/>
      <c r="M86" s="2738" t="n"/>
      <c r="N86" s="546">
        <f>+K86+L86</f>
        <v/>
      </c>
      <c r="O86" s="546" t="n">
        <v>0</v>
      </c>
      <c r="P86" s="546" t="n">
        <v>0</v>
      </c>
      <c r="Q86" s="562" t="inlineStr">
        <is>
          <t>N/A</t>
        </is>
      </c>
      <c r="R86" s="2738" t="inlineStr">
        <is>
          <t>N/A</t>
        </is>
      </c>
      <c r="S86" s="2738" t="inlineStr">
        <is>
          <t>N/A</t>
        </is>
      </c>
      <c r="T86" s="546" t="n">
        <v>0</v>
      </c>
      <c r="U86" s="562" t="inlineStr">
        <is>
          <t>N/A</t>
        </is>
      </c>
      <c r="V86" s="2738" t="inlineStr">
        <is>
          <t>N/A</t>
        </is>
      </c>
      <c r="W86" s="2738" t="inlineStr">
        <is>
          <t>N/A</t>
        </is>
      </c>
      <c r="X86" s="546" t="n">
        <v>0</v>
      </c>
      <c r="Y86" s="822" t="inlineStr">
        <is>
          <t>N/A</t>
        </is>
      </c>
      <c r="Z86" s="2738" t="inlineStr">
        <is>
          <t>N/A</t>
        </is>
      </c>
      <c r="AA86" s="2738" t="inlineStr">
        <is>
          <t>N/A</t>
        </is>
      </c>
      <c r="AB86" s="546">
        <f>+P86+T86+X86</f>
        <v/>
      </c>
      <c r="AC86" s="713">
        <f>IF(AQ86&lt;1,0,IF(AQ86=1,+P86,IF(AQ86=2,+P86+T86,+P86+T86+X86)))</f>
        <v/>
      </c>
      <c r="AD86" s="713" t="n"/>
      <c r="AE86" s="713">
        <f>+N86+AB86+AD86</f>
        <v/>
      </c>
      <c r="AF86" s="452">
        <f>+E86-D86</f>
        <v/>
      </c>
      <c r="AG86" s="714">
        <f>-P86/N86</f>
        <v/>
      </c>
      <c r="AH86" s="715">
        <f>-T86/N86</f>
        <v/>
      </c>
      <c r="AI86" s="715">
        <f>-X86/N86</f>
        <v/>
      </c>
      <c r="AJ86" s="715">
        <f>SUM(AG86:AI86)</f>
        <v/>
      </c>
      <c r="AK86" s="715">
        <f>-AC86/N86</f>
        <v/>
      </c>
      <c r="AL86" s="1052">
        <f>H86-E86</f>
        <v/>
      </c>
      <c r="AM86" s="718">
        <f>IF(R86="N/A","N/A",+R86-H86)</f>
        <v/>
      </c>
      <c r="AN86" s="718">
        <f>IF(V86="N/A","N/A",+V86-H86)</f>
        <v/>
      </c>
      <c r="AO86" s="718">
        <f>IF(Z86="N/A","N/A",+Z86-H86)</f>
        <v/>
      </c>
      <c r="AP86" s="718">
        <f>IF(AM86="N/A","N/A",MAX(AM86:AO86))</f>
        <v/>
      </c>
      <c r="AQ86" s="718">
        <f>IF(R86="","",IF(AM86="N/A",0,IF((AL86+AM86&gt;AC$9),-1,IF(AN86="N/A",1,IF((AL86+AN86&gt;AC$9),1,IF(AO86="N/A",2,IF((AL86+AO86&gt;AC$9),2,3)))))))</f>
        <v/>
      </c>
      <c r="AR86" s="718">
        <f>IF(AQ86&lt;1,"N/A",IF(AQ86=1,AM86,IF(AQ86=2,AN86,AO86)))</f>
        <v/>
      </c>
      <c r="AS86" s="718">
        <f>IF(AG86=0,"N/A",IF(AH86=0,(+AG86*AM86)/AJ86,IF(AI86=0,(+AG86*AM86+AH86*AN86)/AJ86,(+AG86*AM86+AH86*AN86+AI86*AO86)/AJ86)))</f>
        <v/>
      </c>
      <c r="AT86" s="718">
        <f>IF(M86="N/A","N/A",M86-H86)</f>
        <v/>
      </c>
      <c r="AU86" s="718">
        <f>IF(R86="N/A","N/A",+S86-R86)</f>
        <v/>
      </c>
      <c r="AV86" s="718">
        <f>IF(V86="N/A","N/A",+W86-V86)</f>
        <v/>
      </c>
      <c r="AW86" s="718">
        <f>IF(Z86="N/A","N/A",+AA86-Z86)</f>
        <v/>
      </c>
      <c r="AX86" s="718">
        <f>IF(AQ86&lt;1,"N/A",IF(AQ86=1,AU86,IF(AQ86=2,AV86,AW86)))</f>
        <v/>
      </c>
      <c r="AY86" s="718">
        <f>IF(AU86="N/A","N/A",AVERAGE(AU86:AW86))</f>
        <v/>
      </c>
      <c r="AZ86" s="718">
        <f>IF(AQ86&lt;1,"N/A",+AL86+AR86+AX86)</f>
        <v/>
      </c>
      <c r="BA86" s="719">
        <f>IF(AQ86&lt;1,"N/A",MAX(AZ86, SUM(AL86+AP86+AY86)))</f>
        <v/>
      </c>
      <c r="BB86" s="550" t="n"/>
    </row>
    <row r="87" hidden="1">
      <c r="A87" t="n">
        <v>78</v>
      </c>
      <c r="B87" s="533" t="n"/>
      <c r="C87" s="545" t="n"/>
      <c r="D87" s="2738" t="n"/>
      <c r="E87" s="2738" t="n"/>
      <c r="F87" s="534" t="n"/>
      <c r="G87" s="534" t="n"/>
      <c r="H87" s="2738" t="n"/>
      <c r="I87" s="546" t="n"/>
      <c r="J87" s="435" t="n"/>
      <c r="K87" s="546" t="n"/>
      <c r="L87" s="546" t="n"/>
      <c r="M87" s="2738" t="n"/>
      <c r="N87" s="546">
        <f>+K87+L87</f>
        <v/>
      </c>
      <c r="O87" s="546" t="n">
        <v>0</v>
      </c>
      <c r="P87" s="546" t="n">
        <v>0</v>
      </c>
      <c r="Q87" s="562" t="inlineStr">
        <is>
          <t>N/A</t>
        </is>
      </c>
      <c r="R87" s="2738" t="inlineStr">
        <is>
          <t>N/A</t>
        </is>
      </c>
      <c r="S87" s="2738" t="inlineStr">
        <is>
          <t>N/A</t>
        </is>
      </c>
      <c r="T87" s="546" t="n">
        <v>0</v>
      </c>
      <c r="U87" s="562" t="inlineStr">
        <is>
          <t>N/A</t>
        </is>
      </c>
      <c r="V87" s="2738" t="inlineStr">
        <is>
          <t>N/A</t>
        </is>
      </c>
      <c r="W87" s="2738" t="inlineStr">
        <is>
          <t>N/A</t>
        </is>
      </c>
      <c r="X87" s="546" t="n">
        <v>0</v>
      </c>
      <c r="Y87" s="822" t="inlineStr">
        <is>
          <t>N/A</t>
        </is>
      </c>
      <c r="Z87" s="2738" t="inlineStr">
        <is>
          <t>N/A</t>
        </is>
      </c>
      <c r="AA87" s="2738" t="inlineStr">
        <is>
          <t>N/A</t>
        </is>
      </c>
      <c r="AB87" s="546">
        <f>+P87+T87+X87</f>
        <v/>
      </c>
      <c r="AC87" s="713">
        <f>IF(AQ87&lt;1,0,IF(AQ87=1,+P87,IF(AQ87=2,+P87+T87,+P87+T87+X87)))</f>
        <v/>
      </c>
      <c r="AD87" s="713" t="n"/>
      <c r="AE87" s="713">
        <f>+N87+AB87+AD87</f>
        <v/>
      </c>
      <c r="AF87" s="452">
        <f>+E87-D87</f>
        <v/>
      </c>
      <c r="AG87" s="714">
        <f>-P87/N87</f>
        <v/>
      </c>
      <c r="AH87" s="715">
        <f>-T87/N87</f>
        <v/>
      </c>
      <c r="AI87" s="715">
        <f>-X87/N87</f>
        <v/>
      </c>
      <c r="AJ87" s="715">
        <f>SUM(AG87:AI87)</f>
        <v/>
      </c>
      <c r="AK87" s="715">
        <f>-AC87/N87</f>
        <v/>
      </c>
      <c r="AL87" s="1052">
        <f>H87-E87</f>
        <v/>
      </c>
      <c r="AM87" s="718">
        <f>IF(R87="N/A","N/A",+R87-H87)</f>
        <v/>
      </c>
      <c r="AN87" s="718">
        <f>IF(V87="N/A","N/A",+V87-H87)</f>
        <v/>
      </c>
      <c r="AO87" s="718">
        <f>IF(Z87="N/A","N/A",+Z87-H87)</f>
        <v/>
      </c>
      <c r="AP87" s="718">
        <f>IF(AM87="N/A","N/A",MAX(AM87:AO87))</f>
        <v/>
      </c>
      <c r="AQ87" s="718">
        <f>IF(R87="","",IF(AM87="N/A",0,IF((AL87+AM87&gt;AC$9),-1,IF(AN87="N/A",1,IF((AL87+AN87&gt;AC$9),1,IF(AO87="N/A",2,IF((AL87+AO87&gt;AC$9),2,3)))))))</f>
        <v/>
      </c>
      <c r="AR87" s="718">
        <f>IF(AQ87&lt;1,"N/A",IF(AQ87=1,AM87,IF(AQ87=2,AN87,AO87)))</f>
        <v/>
      </c>
      <c r="AS87" s="718">
        <f>IF(AG87=0,"N/A",IF(AH87=0,(+AG87*AM87)/AJ87,IF(AI87=0,(+AG87*AM87+AH87*AN87)/AJ87,(+AG87*AM87+AH87*AN87+AI87*AO87)/AJ87)))</f>
        <v/>
      </c>
      <c r="AT87" s="718">
        <f>IF(M87="N/A","N/A",M87-H87)</f>
        <v/>
      </c>
      <c r="AU87" s="718">
        <f>IF(R87="N/A","N/A",+S87-R87)</f>
        <v/>
      </c>
      <c r="AV87" s="718">
        <f>IF(V87="N/A","N/A",+W87-V87)</f>
        <v/>
      </c>
      <c r="AW87" s="718">
        <f>IF(Z87="N/A","N/A",+AA87-Z87)</f>
        <v/>
      </c>
      <c r="AX87" s="718">
        <f>IF(AQ87&lt;1,"N/A",IF(AQ87=1,AU87,IF(AQ87=2,AV87,AW87)))</f>
        <v/>
      </c>
      <c r="AY87" s="718">
        <f>IF(AU87="N/A","N/A",AVERAGE(AU87:AW87))</f>
        <v/>
      </c>
      <c r="AZ87" s="718">
        <f>IF(AQ87&lt;1,"N/A",+AL87+AR87+AX87)</f>
        <v/>
      </c>
      <c r="BA87" s="719">
        <f>IF(AQ87&lt;1,"N/A",MAX(AZ87, SUM(AL87+AP87+AY87)))</f>
        <v/>
      </c>
      <c r="BB87" s="550" t="n"/>
    </row>
    <row r="88" hidden="1">
      <c r="A88" t="n">
        <v>79</v>
      </c>
      <c r="B88" s="533" t="n"/>
      <c r="C88" s="545" t="n"/>
      <c r="D88" s="2738" t="n"/>
      <c r="E88" s="2738" t="n"/>
      <c r="F88" s="534" t="n"/>
      <c r="G88" s="534" t="n"/>
      <c r="H88" s="2738" t="n"/>
      <c r="I88" s="546" t="n"/>
      <c r="J88" s="435" t="n"/>
      <c r="K88" s="546" t="n"/>
      <c r="L88" s="546" t="n"/>
      <c r="M88" s="2738" t="n"/>
      <c r="N88" s="546">
        <f>+K88+L88</f>
        <v/>
      </c>
      <c r="O88" s="546" t="n">
        <v>0</v>
      </c>
      <c r="P88" s="546" t="n">
        <v>0</v>
      </c>
      <c r="Q88" s="562" t="inlineStr">
        <is>
          <t>N/A</t>
        </is>
      </c>
      <c r="R88" s="2738" t="inlineStr">
        <is>
          <t>N/A</t>
        </is>
      </c>
      <c r="S88" s="2738" t="inlineStr">
        <is>
          <t>N/A</t>
        </is>
      </c>
      <c r="T88" s="546" t="n">
        <v>0</v>
      </c>
      <c r="U88" s="562" t="inlineStr">
        <is>
          <t>N/A</t>
        </is>
      </c>
      <c r="V88" s="2738" t="inlineStr">
        <is>
          <t>N/A</t>
        </is>
      </c>
      <c r="W88" s="2738" t="inlineStr">
        <is>
          <t>N/A</t>
        </is>
      </c>
      <c r="X88" s="546" t="n">
        <v>0</v>
      </c>
      <c r="Y88" s="822" t="inlineStr">
        <is>
          <t>N/A</t>
        </is>
      </c>
      <c r="Z88" s="2738" t="inlineStr">
        <is>
          <t>N/A</t>
        </is>
      </c>
      <c r="AA88" s="2738" t="inlineStr">
        <is>
          <t>N/A</t>
        </is>
      </c>
      <c r="AB88" s="546">
        <f>+P88+T88+X88</f>
        <v/>
      </c>
      <c r="AC88" s="713">
        <f>IF(AQ88&lt;1,0,IF(AQ88=1,+P88,IF(AQ88=2,+P88+T88,+P88+T88+X88)))</f>
        <v/>
      </c>
      <c r="AD88" s="713" t="n"/>
      <c r="AE88" s="713">
        <f>+N88+AB88+AD88</f>
        <v/>
      </c>
      <c r="AF88" s="452">
        <f>+E88-D88</f>
        <v/>
      </c>
      <c r="AG88" s="714">
        <f>-P88/N88</f>
        <v/>
      </c>
      <c r="AH88" s="715">
        <f>-T88/N88</f>
        <v/>
      </c>
      <c r="AI88" s="715">
        <f>-X88/N88</f>
        <v/>
      </c>
      <c r="AJ88" s="715">
        <f>SUM(AG88:AI88)</f>
        <v/>
      </c>
      <c r="AK88" s="715">
        <f>-AC88/N88</f>
        <v/>
      </c>
      <c r="AL88" s="1052">
        <f>H88-E88</f>
        <v/>
      </c>
      <c r="AM88" s="718">
        <f>IF(R88="N/A","N/A",+R88-H88)</f>
        <v/>
      </c>
      <c r="AN88" s="718">
        <f>IF(V88="N/A","N/A",+V88-H88)</f>
        <v/>
      </c>
      <c r="AO88" s="718">
        <f>IF(Z88="N/A","N/A",+Z88-H88)</f>
        <v/>
      </c>
      <c r="AP88" s="718">
        <f>IF(AM88="N/A","N/A",MAX(AM88:AO88))</f>
        <v/>
      </c>
      <c r="AQ88" s="718">
        <f>IF(R88="","",IF(AM88="N/A",0,IF((AL88+AM88&gt;AC$9),-1,IF(AN88="N/A",1,IF((AL88+AN88&gt;AC$9),1,IF(AO88="N/A",2,IF((AL88+AO88&gt;AC$9),2,3)))))))</f>
        <v/>
      </c>
      <c r="AR88" s="718">
        <f>IF(AQ88&lt;1,"N/A",IF(AQ88=1,AM88,IF(AQ88=2,AN88,AO88)))</f>
        <v/>
      </c>
      <c r="AS88" s="718">
        <f>IF(AG88=0,"N/A",IF(AH88=0,(+AG88*AM88)/AJ88,IF(AI88=0,(+AG88*AM88+AH88*AN88)/AJ88,(+AG88*AM88+AH88*AN88+AI88*AO88)/AJ88)))</f>
        <v/>
      </c>
      <c r="AT88" s="718">
        <f>IF(M88="N/A","N/A",M88-H88)</f>
        <v/>
      </c>
      <c r="AU88" s="718">
        <f>IF(R88="N/A","N/A",+S88-R88)</f>
        <v/>
      </c>
      <c r="AV88" s="718">
        <f>IF(V88="N/A","N/A",+W88-V88)</f>
        <v/>
      </c>
      <c r="AW88" s="718">
        <f>IF(Z88="N/A","N/A",+AA88-Z88)</f>
        <v/>
      </c>
      <c r="AX88" s="718">
        <f>IF(AQ88&lt;1,"N/A",IF(AQ88=1,AU88,IF(AQ88=2,AV88,AW88)))</f>
        <v/>
      </c>
      <c r="AY88" s="718">
        <f>IF(AU88="N/A","N/A",AVERAGE(AU88:AW88))</f>
        <v/>
      </c>
      <c r="AZ88" s="718">
        <f>IF(AQ88&lt;1,"N/A",+AL88+AR88+AX88)</f>
        <v/>
      </c>
      <c r="BA88" s="719">
        <f>IF(AQ88&lt;1,"N/A",MAX(AZ88, SUM(AL88+AP88+AY88)))</f>
        <v/>
      </c>
      <c r="BB88" s="550" t="n"/>
    </row>
    <row r="89" hidden="1">
      <c r="A89" t="n">
        <v>80</v>
      </c>
      <c r="B89" s="533" t="n"/>
      <c r="C89" s="545" t="n"/>
      <c r="D89" s="2738" t="n"/>
      <c r="E89" s="2738" t="n"/>
      <c r="F89" s="534" t="n"/>
      <c r="G89" s="534" t="n"/>
      <c r="H89" s="2738" t="n"/>
      <c r="I89" s="546" t="n"/>
      <c r="J89" s="435" t="n"/>
      <c r="K89" s="546" t="n"/>
      <c r="L89" s="546" t="n"/>
      <c r="M89" s="2738" t="n"/>
      <c r="N89" s="546">
        <f>+K89+L89</f>
        <v/>
      </c>
      <c r="O89" s="546" t="n">
        <v>0</v>
      </c>
      <c r="P89" s="546" t="n">
        <v>0</v>
      </c>
      <c r="Q89" s="562" t="inlineStr">
        <is>
          <t>N/A</t>
        </is>
      </c>
      <c r="R89" s="2738" t="inlineStr">
        <is>
          <t>N/A</t>
        </is>
      </c>
      <c r="S89" s="2738" t="inlineStr">
        <is>
          <t>N/A</t>
        </is>
      </c>
      <c r="T89" s="546" t="n">
        <v>0</v>
      </c>
      <c r="U89" s="562" t="inlineStr">
        <is>
          <t>N/A</t>
        </is>
      </c>
      <c r="V89" s="2738" t="inlineStr">
        <is>
          <t>N/A</t>
        </is>
      </c>
      <c r="W89" s="2738" t="inlineStr">
        <is>
          <t>N/A</t>
        </is>
      </c>
      <c r="X89" s="546" t="n">
        <v>0</v>
      </c>
      <c r="Y89" s="822" t="inlineStr">
        <is>
          <t>N/A</t>
        </is>
      </c>
      <c r="Z89" s="2738" t="inlineStr">
        <is>
          <t>N/A</t>
        </is>
      </c>
      <c r="AA89" s="2738" t="inlineStr">
        <is>
          <t>N/A</t>
        </is>
      </c>
      <c r="AB89" s="546">
        <f>+P89+T89+X89</f>
        <v/>
      </c>
      <c r="AC89" s="713">
        <f>IF(AQ89&lt;1,0,IF(AQ89=1,+P89,IF(AQ89=2,+P89+T89,+P89+T89+X89)))</f>
        <v/>
      </c>
      <c r="AD89" s="713" t="n"/>
      <c r="AE89" s="713">
        <f>+N89+AB89+AD89</f>
        <v/>
      </c>
      <c r="AF89" s="452">
        <f>+E89-D89</f>
        <v/>
      </c>
      <c r="AG89" s="714">
        <f>-P89/N89</f>
        <v/>
      </c>
      <c r="AH89" s="715">
        <f>-T89/N89</f>
        <v/>
      </c>
      <c r="AI89" s="715">
        <f>-X89/N89</f>
        <v/>
      </c>
      <c r="AJ89" s="715">
        <f>SUM(AG89:AI89)</f>
        <v/>
      </c>
      <c r="AK89" s="715">
        <f>-AC89/N89</f>
        <v/>
      </c>
      <c r="AL89" s="1052">
        <f>H89-E89</f>
        <v/>
      </c>
      <c r="AM89" s="718">
        <f>IF(R89="N/A","N/A",+R89-H89)</f>
        <v/>
      </c>
      <c r="AN89" s="718">
        <f>IF(V89="N/A","N/A",+V89-H89)</f>
        <v/>
      </c>
      <c r="AO89" s="718">
        <f>IF(Z89="N/A","N/A",+Z89-H89)</f>
        <v/>
      </c>
      <c r="AP89" s="718">
        <f>IF(AM89="N/A","N/A",MAX(AM89:AO89))</f>
        <v/>
      </c>
      <c r="AQ89" s="718">
        <f>IF(R89="","",IF(AM89="N/A",0,IF((AL89+AM89&gt;AC$9),-1,IF(AN89="N/A",1,IF((AL89+AN89&gt;AC$9),1,IF(AO89="N/A",2,IF((AL89+AO89&gt;AC$9),2,3)))))))</f>
        <v/>
      </c>
      <c r="AR89" s="718">
        <f>IF(AQ89&lt;1,"N/A",IF(AQ89=1,AM89,IF(AQ89=2,AN89,AO89)))</f>
        <v/>
      </c>
      <c r="AS89" s="718">
        <f>IF(AG89=0,"N/A",IF(AH89=0,(+AG89*AM89)/AJ89,IF(AI89=0,(+AG89*AM89+AH89*AN89)/AJ89,(+AG89*AM89+AH89*AN89+AI89*AO89)/AJ89)))</f>
        <v/>
      </c>
      <c r="AT89" s="718">
        <f>IF(M89="N/A","N/A",M89-H89)</f>
        <v/>
      </c>
      <c r="AU89" s="718">
        <f>IF(R89="N/A","N/A",+S89-R89)</f>
        <v/>
      </c>
      <c r="AV89" s="718">
        <f>IF(V89="N/A","N/A",+W89-V89)</f>
        <v/>
      </c>
      <c r="AW89" s="718">
        <f>IF(Z89="N/A","N/A",+AA89-Z89)</f>
        <v/>
      </c>
      <c r="AX89" s="718">
        <f>IF(AQ89&lt;1,"N/A",IF(AQ89=1,AU89,IF(AQ89=2,AV89,AW89)))</f>
        <v/>
      </c>
      <c r="AY89" s="718">
        <f>IF(AU89="N/A","N/A",AVERAGE(AU89:AW89))</f>
        <v/>
      </c>
      <c r="AZ89" s="718">
        <f>IF(AQ89&lt;1,"N/A",+AL89+AR89+AX89)</f>
        <v/>
      </c>
      <c r="BA89" s="719">
        <f>IF(AQ89&lt;1,"N/A",MAX(AZ89, SUM(AL89+AP89+AY89)))</f>
        <v/>
      </c>
      <c r="BB89" s="550" t="n"/>
    </row>
    <row r="90" hidden="1">
      <c r="A90" t="n">
        <v>81</v>
      </c>
      <c r="B90" s="533" t="n"/>
      <c r="C90" s="545" t="n"/>
      <c r="D90" s="2738" t="n"/>
      <c r="E90" s="2738" t="n"/>
      <c r="F90" s="534" t="n"/>
      <c r="G90" s="534" t="n"/>
      <c r="H90" s="2738" t="n"/>
      <c r="I90" s="546" t="n"/>
      <c r="J90" s="435" t="n"/>
      <c r="K90" s="546" t="n"/>
      <c r="L90" s="546" t="n"/>
      <c r="M90" s="2738" t="n"/>
      <c r="N90" s="546">
        <f>+K90+L90</f>
        <v/>
      </c>
      <c r="O90" s="546" t="n">
        <v>0</v>
      </c>
      <c r="P90" s="546" t="n">
        <v>0</v>
      </c>
      <c r="Q90" s="562" t="inlineStr">
        <is>
          <t>N/A</t>
        </is>
      </c>
      <c r="R90" s="2738" t="inlineStr">
        <is>
          <t>N/A</t>
        </is>
      </c>
      <c r="S90" s="2738" t="inlineStr">
        <is>
          <t>N/A</t>
        </is>
      </c>
      <c r="T90" s="546" t="n">
        <v>0</v>
      </c>
      <c r="U90" s="562" t="inlineStr">
        <is>
          <t>N/A</t>
        </is>
      </c>
      <c r="V90" s="2738" t="inlineStr">
        <is>
          <t>N/A</t>
        </is>
      </c>
      <c r="W90" s="2738" t="inlineStr">
        <is>
          <t>N/A</t>
        </is>
      </c>
      <c r="X90" s="546" t="n">
        <v>0</v>
      </c>
      <c r="Y90" s="822" t="inlineStr">
        <is>
          <t>N/A</t>
        </is>
      </c>
      <c r="Z90" s="2738" t="inlineStr">
        <is>
          <t>N/A</t>
        </is>
      </c>
      <c r="AA90" s="2738" t="inlineStr">
        <is>
          <t>N/A</t>
        </is>
      </c>
      <c r="AB90" s="546">
        <f>+P90+T90+X90</f>
        <v/>
      </c>
      <c r="AC90" s="713">
        <f>IF(AQ90&lt;1,0,IF(AQ90=1,+P90,IF(AQ90=2,+P90+T90,+P90+T90+X90)))</f>
        <v/>
      </c>
      <c r="AD90" s="713" t="n"/>
      <c r="AE90" s="713">
        <f>+N90+AB90+AD90</f>
        <v/>
      </c>
      <c r="AF90" s="452">
        <f>+E90-D90</f>
        <v/>
      </c>
      <c r="AG90" s="714">
        <f>-P90/N90</f>
        <v/>
      </c>
      <c r="AH90" s="715">
        <f>-T90/N90</f>
        <v/>
      </c>
      <c r="AI90" s="715">
        <f>-X90/N90</f>
        <v/>
      </c>
      <c r="AJ90" s="715">
        <f>SUM(AG90:AI90)</f>
        <v/>
      </c>
      <c r="AK90" s="715">
        <f>-AC90/N90</f>
        <v/>
      </c>
      <c r="AL90" s="1052">
        <f>H90-E90</f>
        <v/>
      </c>
      <c r="AM90" s="718">
        <f>IF(R90="N/A","N/A",+R90-H90)</f>
        <v/>
      </c>
      <c r="AN90" s="718">
        <f>IF(V90="N/A","N/A",+V90-H90)</f>
        <v/>
      </c>
      <c r="AO90" s="718">
        <f>IF(Z90="N/A","N/A",+Z90-H90)</f>
        <v/>
      </c>
      <c r="AP90" s="718">
        <f>IF(AM90="N/A","N/A",MAX(AM90:AO90))</f>
        <v/>
      </c>
      <c r="AQ90" s="718">
        <f>IF(R90="","",IF(AM90="N/A",0,IF((AL90+AM90&gt;AC$9),-1,IF(AN90="N/A",1,IF((AL90+AN90&gt;AC$9),1,IF(AO90="N/A",2,IF((AL90+AO90&gt;AC$9),2,3)))))))</f>
        <v/>
      </c>
      <c r="AR90" s="718">
        <f>IF(AQ90&lt;1,"N/A",IF(AQ90=1,AM90,IF(AQ90=2,AN90,AO90)))</f>
        <v/>
      </c>
      <c r="AS90" s="718">
        <f>IF(AG90=0,"N/A",IF(AH90=0,(+AG90*AM90)/AJ90,IF(AI90=0,(+AG90*AM90+AH90*AN90)/AJ90,(+AG90*AM90+AH90*AN90+AI90*AO90)/AJ90)))</f>
        <v/>
      </c>
      <c r="AT90" s="718">
        <f>IF(M90="N/A","N/A",M90-H90)</f>
        <v/>
      </c>
      <c r="AU90" s="718">
        <f>IF(R90="N/A","N/A",+S90-R90)</f>
        <v/>
      </c>
      <c r="AV90" s="718">
        <f>IF(V90="N/A","N/A",+W90-V90)</f>
        <v/>
      </c>
      <c r="AW90" s="718">
        <f>IF(Z90="N/A","N/A",+AA90-Z90)</f>
        <v/>
      </c>
      <c r="AX90" s="718">
        <f>IF(AQ90&lt;1,"N/A",IF(AQ90=1,AU90,IF(AQ90=2,AV90,AW90)))</f>
        <v/>
      </c>
      <c r="AY90" s="718">
        <f>IF(AU90="N/A","N/A",AVERAGE(AU90:AW90))</f>
        <v/>
      </c>
      <c r="AZ90" s="718">
        <f>IF(AQ90&lt;1,"N/A",+AL90+AR90+AX90)</f>
        <v/>
      </c>
      <c r="BA90" s="719">
        <f>IF(AQ90&lt;1,"N/A",MAX(AZ90, SUM(AL90+AP90+AY90)))</f>
        <v/>
      </c>
      <c r="BB90" s="550" t="n"/>
    </row>
    <row r="91" hidden="1">
      <c r="A91" t="n">
        <v>82</v>
      </c>
      <c r="B91" s="533" t="n"/>
      <c r="C91" s="545" t="n"/>
      <c r="D91" s="2738" t="n"/>
      <c r="E91" s="2738" t="n"/>
      <c r="F91" s="534" t="n"/>
      <c r="G91" s="534" t="n"/>
      <c r="H91" s="2738" t="n"/>
      <c r="I91" s="546" t="n"/>
      <c r="J91" s="435" t="n"/>
      <c r="K91" s="546" t="n"/>
      <c r="L91" s="546" t="n"/>
      <c r="M91" s="2738" t="n"/>
      <c r="N91" s="546">
        <f>+K91+L91</f>
        <v/>
      </c>
      <c r="O91" s="546" t="n">
        <v>0</v>
      </c>
      <c r="P91" s="546" t="n">
        <v>0</v>
      </c>
      <c r="Q91" s="562" t="inlineStr">
        <is>
          <t>N/A</t>
        </is>
      </c>
      <c r="R91" s="2738" t="inlineStr">
        <is>
          <t>N/A</t>
        </is>
      </c>
      <c r="S91" s="2738" t="inlineStr">
        <is>
          <t>N/A</t>
        </is>
      </c>
      <c r="T91" s="546" t="n">
        <v>0</v>
      </c>
      <c r="U91" s="562" t="inlineStr">
        <is>
          <t>N/A</t>
        </is>
      </c>
      <c r="V91" s="2738" t="inlineStr">
        <is>
          <t>N/A</t>
        </is>
      </c>
      <c r="W91" s="2738" t="inlineStr">
        <is>
          <t>N/A</t>
        </is>
      </c>
      <c r="X91" s="546" t="n">
        <v>0</v>
      </c>
      <c r="Y91" s="822" t="inlineStr">
        <is>
          <t>N/A</t>
        </is>
      </c>
      <c r="Z91" s="2738" t="inlineStr">
        <is>
          <t>N/A</t>
        </is>
      </c>
      <c r="AA91" s="2738" t="inlineStr">
        <is>
          <t>N/A</t>
        </is>
      </c>
      <c r="AB91" s="546">
        <f>+P91+T91+X91</f>
        <v/>
      </c>
      <c r="AC91" s="713">
        <f>IF(AQ91&lt;1,0,IF(AQ91=1,+P91,IF(AQ91=2,+P91+T91,+P91+T91+X91)))</f>
        <v/>
      </c>
      <c r="AD91" s="713" t="n"/>
      <c r="AE91" s="713">
        <f>+N91+AB91+AD91</f>
        <v/>
      </c>
      <c r="AF91" s="452">
        <f>+E91-D91</f>
        <v/>
      </c>
      <c r="AG91" s="714">
        <f>-P91/N91</f>
        <v/>
      </c>
      <c r="AH91" s="715">
        <f>-T91/N91</f>
        <v/>
      </c>
      <c r="AI91" s="715">
        <f>-X91/N91</f>
        <v/>
      </c>
      <c r="AJ91" s="715">
        <f>SUM(AG91:AI91)</f>
        <v/>
      </c>
      <c r="AK91" s="715">
        <f>-AC91/N91</f>
        <v/>
      </c>
      <c r="AL91" s="1052">
        <f>H91-E91</f>
        <v/>
      </c>
      <c r="AM91" s="718">
        <f>IF(R91="N/A","N/A",+R91-H91)</f>
        <v/>
      </c>
      <c r="AN91" s="718">
        <f>IF(V91="N/A","N/A",+V91-H91)</f>
        <v/>
      </c>
      <c r="AO91" s="718">
        <f>IF(Z91="N/A","N/A",+Z91-H91)</f>
        <v/>
      </c>
      <c r="AP91" s="718">
        <f>IF(AM91="N/A","N/A",MAX(AM91:AO91))</f>
        <v/>
      </c>
      <c r="AQ91" s="718">
        <f>IF(R91="","",IF(AM91="N/A",0,IF((AL91+AM91&gt;AC$9),-1,IF(AN91="N/A",1,IF((AL91+AN91&gt;AC$9),1,IF(AO91="N/A",2,IF((AL91+AO91&gt;AC$9),2,3)))))))</f>
        <v/>
      </c>
      <c r="AR91" s="718">
        <f>IF(AQ91&lt;1,"N/A",IF(AQ91=1,AM91,IF(AQ91=2,AN91,AO91)))</f>
        <v/>
      </c>
      <c r="AS91" s="718">
        <f>IF(AG91=0,"N/A",IF(AH91=0,(+AG91*AM91)/AJ91,IF(AI91=0,(+AG91*AM91+AH91*AN91)/AJ91,(+AG91*AM91+AH91*AN91+AI91*AO91)/AJ91)))</f>
        <v/>
      </c>
      <c r="AT91" s="718">
        <f>IF(M91="N/A","N/A",M91-H91)</f>
        <v/>
      </c>
      <c r="AU91" s="718">
        <f>IF(R91="N/A","N/A",+S91-R91)</f>
        <v/>
      </c>
      <c r="AV91" s="718">
        <f>IF(V91="N/A","N/A",+W91-V91)</f>
        <v/>
      </c>
      <c r="AW91" s="718">
        <f>IF(Z91="N/A","N/A",+AA91-Z91)</f>
        <v/>
      </c>
      <c r="AX91" s="718">
        <f>IF(AQ91&lt;1,"N/A",IF(AQ91=1,AU91,IF(AQ91=2,AV91,AW91)))</f>
        <v/>
      </c>
      <c r="AY91" s="718">
        <f>IF(AU91="N/A","N/A",AVERAGE(AU91:AW91))</f>
        <v/>
      </c>
      <c r="AZ91" s="718">
        <f>IF(AQ91&lt;1,"N/A",+AL91+AR91+AX91)</f>
        <v/>
      </c>
      <c r="BA91" s="719">
        <f>IF(AQ91&lt;1,"N/A",MAX(AZ91, SUM(AL91+AP91+AY91)))</f>
        <v/>
      </c>
      <c r="BB91" s="550" t="n"/>
    </row>
    <row r="92" hidden="1">
      <c r="A92" t="n">
        <v>83</v>
      </c>
      <c r="B92" s="533" t="n"/>
      <c r="C92" s="545" t="n"/>
      <c r="D92" s="2738" t="n"/>
      <c r="E92" s="2738" t="n"/>
      <c r="F92" s="534" t="n"/>
      <c r="G92" s="534" t="n"/>
      <c r="H92" s="2738" t="n"/>
      <c r="I92" s="546" t="n"/>
      <c r="J92" s="435" t="n"/>
      <c r="K92" s="546" t="n"/>
      <c r="L92" s="546" t="n"/>
      <c r="M92" s="2738" t="n"/>
      <c r="N92" s="546">
        <f>+K92+L92</f>
        <v/>
      </c>
      <c r="O92" s="546" t="n">
        <v>0</v>
      </c>
      <c r="P92" s="546" t="n">
        <v>0</v>
      </c>
      <c r="Q92" s="562" t="inlineStr">
        <is>
          <t>N/A</t>
        </is>
      </c>
      <c r="R92" s="2738" t="inlineStr">
        <is>
          <t>N/A</t>
        </is>
      </c>
      <c r="S92" s="2738" t="inlineStr">
        <is>
          <t>N/A</t>
        </is>
      </c>
      <c r="T92" s="546" t="n">
        <v>0</v>
      </c>
      <c r="U92" s="562" t="inlineStr">
        <is>
          <t>N/A</t>
        </is>
      </c>
      <c r="V92" s="2738" t="inlineStr">
        <is>
          <t>N/A</t>
        </is>
      </c>
      <c r="W92" s="2738" t="inlineStr">
        <is>
          <t>N/A</t>
        </is>
      </c>
      <c r="X92" s="546" t="n">
        <v>0</v>
      </c>
      <c r="Y92" s="822" t="inlineStr">
        <is>
          <t>N/A</t>
        </is>
      </c>
      <c r="Z92" s="2738" t="inlineStr">
        <is>
          <t>N/A</t>
        </is>
      </c>
      <c r="AA92" s="2738" t="inlineStr">
        <is>
          <t>N/A</t>
        </is>
      </c>
      <c r="AB92" s="546">
        <f>+P92+T92+X92</f>
        <v/>
      </c>
      <c r="AC92" s="713">
        <f>IF(AQ92&lt;1,0,IF(AQ92=1,+P92,IF(AQ92=2,+P92+T92,+P92+T92+X92)))</f>
        <v/>
      </c>
      <c r="AD92" s="713" t="n"/>
      <c r="AE92" s="713">
        <f>+N92+AB92+AD92</f>
        <v/>
      </c>
      <c r="AF92" s="452">
        <f>+E92-D92</f>
        <v/>
      </c>
      <c r="AG92" s="714">
        <f>-P92/N92</f>
        <v/>
      </c>
      <c r="AH92" s="715">
        <f>-T92/N92</f>
        <v/>
      </c>
      <c r="AI92" s="715">
        <f>-X92/N92</f>
        <v/>
      </c>
      <c r="AJ92" s="715">
        <f>SUM(AG92:AI92)</f>
        <v/>
      </c>
      <c r="AK92" s="715">
        <f>-AC92/N92</f>
        <v/>
      </c>
      <c r="AL92" s="1052">
        <f>H92-E92</f>
        <v/>
      </c>
      <c r="AM92" s="718">
        <f>IF(R92="N/A","N/A",+R92-H92)</f>
        <v/>
      </c>
      <c r="AN92" s="718">
        <f>IF(V92="N/A","N/A",+V92-H92)</f>
        <v/>
      </c>
      <c r="AO92" s="718">
        <f>IF(Z92="N/A","N/A",+Z92-H92)</f>
        <v/>
      </c>
      <c r="AP92" s="718">
        <f>IF(AM92="N/A","N/A",MAX(AM92:AO92))</f>
        <v/>
      </c>
      <c r="AQ92" s="718">
        <f>IF(R92="","",IF(AM92="N/A",0,IF((AL92+AM92&gt;AC$9),-1,IF(AN92="N/A",1,IF((AL92+AN92&gt;AC$9),1,IF(AO92="N/A",2,IF((AL92+AO92&gt;AC$9),2,3)))))))</f>
        <v/>
      </c>
      <c r="AR92" s="718">
        <f>IF(AQ92&lt;1,"N/A",IF(AQ92=1,AM92,IF(AQ92=2,AN92,AO92)))</f>
        <v/>
      </c>
      <c r="AS92" s="718">
        <f>IF(AG92=0,"N/A",IF(AH92=0,(+AG92*AM92)/AJ92,IF(AI92=0,(+AG92*AM92+AH92*AN92)/AJ92,(+AG92*AM92+AH92*AN92+AI92*AO92)/AJ92)))</f>
        <v/>
      </c>
      <c r="AT92" s="718">
        <f>IF(M92="N/A","N/A",M92-H92)</f>
        <v/>
      </c>
      <c r="AU92" s="718">
        <f>IF(R92="N/A","N/A",+S92-R92)</f>
        <v/>
      </c>
      <c r="AV92" s="718">
        <f>IF(V92="N/A","N/A",+W92-V92)</f>
        <v/>
      </c>
      <c r="AW92" s="718">
        <f>IF(Z92="N/A","N/A",+AA92-Z92)</f>
        <v/>
      </c>
      <c r="AX92" s="718">
        <f>IF(AQ92&lt;1,"N/A",IF(AQ92=1,AU92,IF(AQ92=2,AV92,AW92)))</f>
        <v/>
      </c>
      <c r="AY92" s="718">
        <f>IF(AU92="N/A","N/A",AVERAGE(AU92:AW92))</f>
        <v/>
      </c>
      <c r="AZ92" s="718">
        <f>IF(AQ92&lt;1,"N/A",+AL92+AR92+AX92)</f>
        <v/>
      </c>
      <c r="BA92" s="719">
        <f>IF(AQ92&lt;1,"N/A",MAX(AZ92, SUM(AL92+AP92+AY92)))</f>
        <v/>
      </c>
      <c r="BB92" s="550" t="n"/>
    </row>
    <row r="93" hidden="1">
      <c r="A93" t="n">
        <v>84</v>
      </c>
      <c r="B93" s="533" t="n"/>
      <c r="C93" s="545" t="n"/>
      <c r="D93" s="2738" t="n"/>
      <c r="E93" s="2738" t="n"/>
      <c r="F93" s="534" t="n"/>
      <c r="G93" s="534" t="n"/>
      <c r="H93" s="2738" t="n"/>
      <c r="I93" s="546" t="n"/>
      <c r="J93" s="435" t="n"/>
      <c r="K93" s="546" t="n"/>
      <c r="L93" s="546" t="n"/>
      <c r="M93" s="2738" t="n"/>
      <c r="N93" s="546">
        <f>+K93+L93</f>
        <v/>
      </c>
      <c r="O93" s="546" t="n">
        <v>0</v>
      </c>
      <c r="P93" s="546" t="n">
        <v>0</v>
      </c>
      <c r="Q93" s="562" t="inlineStr">
        <is>
          <t>N/A</t>
        </is>
      </c>
      <c r="R93" s="2738" t="inlineStr">
        <is>
          <t>N/A</t>
        </is>
      </c>
      <c r="S93" s="2738" t="inlineStr">
        <is>
          <t>N/A</t>
        </is>
      </c>
      <c r="T93" s="546" t="n">
        <v>0</v>
      </c>
      <c r="U93" s="562" t="inlineStr">
        <is>
          <t>N/A</t>
        </is>
      </c>
      <c r="V93" s="2738" t="inlineStr">
        <is>
          <t>N/A</t>
        </is>
      </c>
      <c r="W93" s="2738" t="inlineStr">
        <is>
          <t>N/A</t>
        </is>
      </c>
      <c r="X93" s="546" t="n">
        <v>0</v>
      </c>
      <c r="Y93" s="822" t="inlineStr">
        <is>
          <t>N/A</t>
        </is>
      </c>
      <c r="Z93" s="2738" t="inlineStr">
        <is>
          <t>N/A</t>
        </is>
      </c>
      <c r="AA93" s="2738" t="inlineStr">
        <is>
          <t>N/A</t>
        </is>
      </c>
      <c r="AB93" s="546">
        <f>+P93+T93+X93</f>
        <v/>
      </c>
      <c r="AC93" s="713">
        <f>IF(AQ93&lt;1,0,IF(AQ93=1,+P93,IF(AQ93=2,+P93+T93,+P93+T93+X93)))</f>
        <v/>
      </c>
      <c r="AD93" s="713" t="n"/>
      <c r="AE93" s="713">
        <f>+N93+AB93+AD93</f>
        <v/>
      </c>
      <c r="AF93" s="452">
        <f>+E93-D93</f>
        <v/>
      </c>
      <c r="AG93" s="714">
        <f>-P93/N93</f>
        <v/>
      </c>
      <c r="AH93" s="715">
        <f>-T93/N93</f>
        <v/>
      </c>
      <c r="AI93" s="715">
        <f>-X93/N93</f>
        <v/>
      </c>
      <c r="AJ93" s="715">
        <f>SUM(AG93:AI93)</f>
        <v/>
      </c>
      <c r="AK93" s="715">
        <f>-AC93/N93</f>
        <v/>
      </c>
      <c r="AL93" s="1052">
        <f>H93-E93</f>
        <v/>
      </c>
      <c r="AM93" s="718">
        <f>IF(R93="N/A","N/A",+R93-H93)</f>
        <v/>
      </c>
      <c r="AN93" s="718">
        <f>IF(V93="N/A","N/A",+V93-H93)</f>
        <v/>
      </c>
      <c r="AO93" s="718">
        <f>IF(Z93="N/A","N/A",+Z93-H93)</f>
        <v/>
      </c>
      <c r="AP93" s="718">
        <f>IF(AM93="N/A","N/A",MAX(AM93:AO93))</f>
        <v/>
      </c>
      <c r="AQ93" s="718">
        <f>IF(R93="","",IF(AM93="N/A",0,IF((AL93+AM93&gt;AC$9),-1,IF(AN93="N/A",1,IF((AL93+AN93&gt;AC$9),1,IF(AO93="N/A",2,IF((AL93+AO93&gt;AC$9),2,3)))))))</f>
        <v/>
      </c>
      <c r="AR93" s="718">
        <f>IF(AQ93&lt;1,"N/A",IF(AQ93=1,AM93,IF(AQ93=2,AN93,AO93)))</f>
        <v/>
      </c>
      <c r="AS93" s="718">
        <f>IF(AG93=0,"N/A",IF(AH93=0,(+AG93*AM93)/AJ93,IF(AI93=0,(+AG93*AM93+AH93*AN93)/AJ93,(+AG93*AM93+AH93*AN93+AI93*AO93)/AJ93)))</f>
        <v/>
      </c>
      <c r="AT93" s="718">
        <f>IF(M93="N/A","N/A",M93-H93)</f>
        <v/>
      </c>
      <c r="AU93" s="718">
        <f>IF(R93="N/A","N/A",+S93-R93)</f>
        <v/>
      </c>
      <c r="AV93" s="718">
        <f>IF(V93="N/A","N/A",+W93-V93)</f>
        <v/>
      </c>
      <c r="AW93" s="718">
        <f>IF(Z93="N/A","N/A",+AA93-Z93)</f>
        <v/>
      </c>
      <c r="AX93" s="718">
        <f>IF(AQ93&lt;1,"N/A",IF(AQ93=1,AU93,IF(AQ93=2,AV93,AW93)))</f>
        <v/>
      </c>
      <c r="AY93" s="718">
        <f>IF(AU93="N/A","N/A",AVERAGE(AU93:AW93))</f>
        <v/>
      </c>
      <c r="AZ93" s="718">
        <f>IF(AQ93&lt;1,"N/A",+AL93+AR93+AX93)</f>
        <v/>
      </c>
      <c r="BA93" s="719">
        <f>IF(AQ93&lt;1,"N/A",MAX(AZ93, SUM(AL93+AP93+AY93)))</f>
        <v/>
      </c>
      <c r="BB93" s="550" t="n"/>
    </row>
    <row r="94" hidden="1">
      <c r="A94" t="n">
        <v>85</v>
      </c>
      <c r="B94" s="533" t="n"/>
      <c r="C94" s="545" t="n"/>
      <c r="D94" s="2738" t="n"/>
      <c r="E94" s="2738" t="n"/>
      <c r="F94" s="534" t="n"/>
      <c r="G94" s="534" t="n"/>
      <c r="H94" s="2738" t="n"/>
      <c r="I94" s="546" t="n"/>
      <c r="J94" s="435" t="n"/>
      <c r="K94" s="546" t="n"/>
      <c r="L94" s="546" t="n"/>
      <c r="M94" s="2738" t="n"/>
      <c r="N94" s="546">
        <f>+K94+L94</f>
        <v/>
      </c>
      <c r="O94" s="546" t="n">
        <v>0</v>
      </c>
      <c r="P94" s="546" t="n">
        <v>0</v>
      </c>
      <c r="Q94" s="562" t="inlineStr">
        <is>
          <t>N/A</t>
        </is>
      </c>
      <c r="R94" s="2738" t="inlineStr">
        <is>
          <t>N/A</t>
        </is>
      </c>
      <c r="S94" s="2738" t="inlineStr">
        <is>
          <t>N/A</t>
        </is>
      </c>
      <c r="T94" s="546" t="n">
        <v>0</v>
      </c>
      <c r="U94" s="562" t="inlineStr">
        <is>
          <t>N/A</t>
        </is>
      </c>
      <c r="V94" s="2738" t="inlineStr">
        <is>
          <t>N/A</t>
        </is>
      </c>
      <c r="W94" s="2738" t="inlineStr">
        <is>
          <t>N/A</t>
        </is>
      </c>
      <c r="X94" s="546" t="n">
        <v>0</v>
      </c>
      <c r="Y94" s="822" t="inlineStr">
        <is>
          <t>N/A</t>
        </is>
      </c>
      <c r="Z94" s="2738" t="inlineStr">
        <is>
          <t>N/A</t>
        </is>
      </c>
      <c r="AA94" s="2738" t="inlineStr">
        <is>
          <t>N/A</t>
        </is>
      </c>
      <c r="AB94" s="546">
        <f>+P94+T94+X94</f>
        <v/>
      </c>
      <c r="AC94" s="713">
        <f>IF(AQ94&lt;1,0,IF(AQ94=1,+P94,IF(AQ94=2,+P94+T94,+P94+T94+X94)))</f>
        <v/>
      </c>
      <c r="AD94" s="713" t="n"/>
      <c r="AE94" s="713">
        <f>+N94+AB94+AD94</f>
        <v/>
      </c>
      <c r="AF94" s="452">
        <f>+E94-D94</f>
        <v/>
      </c>
      <c r="AG94" s="714">
        <f>-P94/N94</f>
        <v/>
      </c>
      <c r="AH94" s="715">
        <f>-T94/N94</f>
        <v/>
      </c>
      <c r="AI94" s="715">
        <f>-X94/N94</f>
        <v/>
      </c>
      <c r="AJ94" s="715">
        <f>SUM(AG94:AI94)</f>
        <v/>
      </c>
      <c r="AK94" s="715">
        <f>-AC94/N94</f>
        <v/>
      </c>
      <c r="AL94" s="1052">
        <f>H94-E94</f>
        <v/>
      </c>
      <c r="AM94" s="718">
        <f>IF(R94="N/A","N/A",+R94-H94)</f>
        <v/>
      </c>
      <c r="AN94" s="718">
        <f>IF(V94="N/A","N/A",+V94-H94)</f>
        <v/>
      </c>
      <c r="AO94" s="718">
        <f>IF(Z94="N/A","N/A",+Z94-H94)</f>
        <v/>
      </c>
      <c r="AP94" s="718">
        <f>IF(AM94="N/A","N/A",MAX(AM94:AO94))</f>
        <v/>
      </c>
      <c r="AQ94" s="718">
        <f>IF(R94="","",IF(AM94="N/A",0,IF((AL94+AM94&gt;AC$9),-1,IF(AN94="N/A",1,IF((AL94+AN94&gt;AC$9),1,IF(AO94="N/A",2,IF((AL94+AO94&gt;AC$9),2,3)))))))</f>
        <v/>
      </c>
      <c r="AR94" s="718">
        <f>IF(AQ94&lt;1,"N/A",IF(AQ94=1,AM94,IF(AQ94=2,AN94,AO94)))</f>
        <v/>
      </c>
      <c r="AS94" s="718">
        <f>IF(AG94=0,"N/A",IF(AH94=0,(+AG94*AM94)/AJ94,IF(AI94=0,(+AG94*AM94+AH94*AN94)/AJ94,(+AG94*AM94+AH94*AN94+AI94*AO94)/AJ94)))</f>
        <v/>
      </c>
      <c r="AT94" s="718">
        <f>IF(M94="N/A","N/A",M94-H94)</f>
        <v/>
      </c>
      <c r="AU94" s="718">
        <f>IF(R94="N/A","N/A",+S94-R94)</f>
        <v/>
      </c>
      <c r="AV94" s="718">
        <f>IF(V94="N/A","N/A",+W94-V94)</f>
        <v/>
      </c>
      <c r="AW94" s="718">
        <f>IF(Z94="N/A","N/A",+AA94-Z94)</f>
        <v/>
      </c>
      <c r="AX94" s="718">
        <f>IF(AQ94&lt;1,"N/A",IF(AQ94=1,AU94,IF(AQ94=2,AV94,AW94)))</f>
        <v/>
      </c>
      <c r="AY94" s="718">
        <f>IF(AU94="N/A","N/A",AVERAGE(AU94:AW94))</f>
        <v/>
      </c>
      <c r="AZ94" s="718">
        <f>IF(AQ94&lt;1,"N/A",+AL94+AR94+AX94)</f>
        <v/>
      </c>
      <c r="BA94" s="719">
        <f>IF(AQ94&lt;1,"N/A",MAX(AZ94, SUM(AL94+AP94+AY94)))</f>
        <v/>
      </c>
      <c r="BB94" s="550" t="n"/>
    </row>
    <row r="95" hidden="1">
      <c r="A95" t="n">
        <v>86</v>
      </c>
      <c r="B95" s="533" t="n"/>
      <c r="C95" s="545" t="n"/>
      <c r="D95" s="2738" t="n"/>
      <c r="E95" s="2738" t="n"/>
      <c r="F95" s="534" t="n"/>
      <c r="G95" s="534" t="n"/>
      <c r="H95" s="2738" t="n"/>
      <c r="I95" s="546" t="n"/>
      <c r="J95" s="435" t="n"/>
      <c r="K95" s="546" t="n"/>
      <c r="L95" s="546" t="n"/>
      <c r="M95" s="2738" t="n"/>
      <c r="N95" s="546">
        <f>+K95+L95</f>
        <v/>
      </c>
      <c r="O95" s="546" t="n">
        <v>0</v>
      </c>
      <c r="P95" s="546" t="n">
        <v>0</v>
      </c>
      <c r="Q95" s="562" t="inlineStr">
        <is>
          <t>N/A</t>
        </is>
      </c>
      <c r="R95" s="2738" t="inlineStr">
        <is>
          <t>N/A</t>
        </is>
      </c>
      <c r="S95" s="2738" t="inlineStr">
        <is>
          <t>N/A</t>
        </is>
      </c>
      <c r="T95" s="546" t="n">
        <v>0</v>
      </c>
      <c r="U95" s="562" t="inlineStr">
        <is>
          <t>N/A</t>
        </is>
      </c>
      <c r="V95" s="2738" t="inlineStr">
        <is>
          <t>N/A</t>
        </is>
      </c>
      <c r="W95" s="2738" t="inlineStr">
        <is>
          <t>N/A</t>
        </is>
      </c>
      <c r="X95" s="546" t="n">
        <v>0</v>
      </c>
      <c r="Y95" s="822" t="inlineStr">
        <is>
          <t>N/A</t>
        </is>
      </c>
      <c r="Z95" s="2738" t="inlineStr">
        <is>
          <t>N/A</t>
        </is>
      </c>
      <c r="AA95" s="2738" t="inlineStr">
        <is>
          <t>N/A</t>
        </is>
      </c>
      <c r="AB95" s="546">
        <f>+P95+T95+X95</f>
        <v/>
      </c>
      <c r="AC95" s="713">
        <f>IF(AQ95&lt;1,0,IF(AQ95=1,+P95,IF(AQ95=2,+P95+T95,+P95+T95+X95)))</f>
        <v/>
      </c>
      <c r="AD95" s="713" t="n"/>
      <c r="AE95" s="713">
        <f>+N95+AB95+AD95</f>
        <v/>
      </c>
      <c r="AF95" s="452">
        <f>+E95-D95</f>
        <v/>
      </c>
      <c r="AG95" s="714">
        <f>-P95/N95</f>
        <v/>
      </c>
      <c r="AH95" s="715">
        <f>-T95/N95</f>
        <v/>
      </c>
      <c r="AI95" s="715">
        <f>-X95/N95</f>
        <v/>
      </c>
      <c r="AJ95" s="715">
        <f>SUM(AG95:AI95)</f>
        <v/>
      </c>
      <c r="AK95" s="715">
        <f>-AC95/N95</f>
        <v/>
      </c>
      <c r="AL95" s="1052">
        <f>H95-E95</f>
        <v/>
      </c>
      <c r="AM95" s="718">
        <f>IF(R95="N/A","N/A",+R95-H95)</f>
        <v/>
      </c>
      <c r="AN95" s="718">
        <f>IF(V95="N/A","N/A",+V95-H95)</f>
        <v/>
      </c>
      <c r="AO95" s="718">
        <f>IF(Z95="N/A","N/A",+Z95-H95)</f>
        <v/>
      </c>
      <c r="AP95" s="718">
        <f>IF(AM95="N/A","N/A",MAX(AM95:AO95))</f>
        <v/>
      </c>
      <c r="AQ95" s="718">
        <f>IF(R95="","",IF(AM95="N/A",0,IF((AL95+AM95&gt;AC$9),-1,IF(AN95="N/A",1,IF((AL95+AN95&gt;AC$9),1,IF(AO95="N/A",2,IF((AL95+AO95&gt;AC$9),2,3)))))))</f>
        <v/>
      </c>
      <c r="AR95" s="718">
        <f>IF(AQ95&lt;1,"N/A",IF(AQ95=1,AM95,IF(AQ95=2,AN95,AO95)))</f>
        <v/>
      </c>
      <c r="AS95" s="718">
        <f>IF(AG95=0,"N/A",IF(AH95=0,(+AG95*AM95)/AJ95,IF(AI95=0,(+AG95*AM95+AH95*AN95)/AJ95,(+AG95*AM95+AH95*AN95+AI95*AO95)/AJ95)))</f>
        <v/>
      </c>
      <c r="AT95" s="718">
        <f>IF(M95="N/A","N/A",M95-H95)</f>
        <v/>
      </c>
      <c r="AU95" s="718">
        <f>IF(R95="N/A","N/A",+S95-R95)</f>
        <v/>
      </c>
      <c r="AV95" s="718">
        <f>IF(V95="N/A","N/A",+W95-V95)</f>
        <v/>
      </c>
      <c r="AW95" s="718">
        <f>IF(Z95="N/A","N/A",+AA95-Z95)</f>
        <v/>
      </c>
      <c r="AX95" s="718">
        <f>IF(AQ95&lt;1,"N/A",IF(AQ95=1,AU95,IF(AQ95=2,AV95,AW95)))</f>
        <v/>
      </c>
      <c r="AY95" s="718">
        <f>IF(AU95="N/A","N/A",AVERAGE(AU95:AW95))</f>
        <v/>
      </c>
      <c r="AZ95" s="718">
        <f>IF(AQ95&lt;1,"N/A",+AL95+AR95+AX95)</f>
        <v/>
      </c>
      <c r="BA95" s="719">
        <f>IF(AQ95&lt;1,"N/A",MAX(AZ95, SUM(AL95+AP95+AY95)))</f>
        <v/>
      </c>
      <c r="BB95" s="550" t="n"/>
    </row>
    <row r="96" hidden="1">
      <c r="A96" t="n">
        <v>87</v>
      </c>
      <c r="B96" s="533" t="n"/>
      <c r="C96" s="545" t="n"/>
      <c r="D96" s="2738" t="n"/>
      <c r="E96" s="2738" t="n"/>
      <c r="F96" s="534" t="n"/>
      <c r="G96" s="534" t="n"/>
      <c r="H96" s="2738" t="n"/>
      <c r="I96" s="546" t="n"/>
      <c r="J96" s="435" t="n"/>
      <c r="K96" s="546" t="n"/>
      <c r="L96" s="546" t="n"/>
      <c r="M96" s="2738" t="n"/>
      <c r="N96" s="546">
        <f>+K96+L96</f>
        <v/>
      </c>
      <c r="O96" s="546" t="n">
        <v>0</v>
      </c>
      <c r="P96" s="546" t="n">
        <v>0</v>
      </c>
      <c r="Q96" s="562" t="inlineStr">
        <is>
          <t>N/A</t>
        </is>
      </c>
      <c r="R96" s="2738" t="inlineStr">
        <is>
          <t>N/A</t>
        </is>
      </c>
      <c r="S96" s="2738" t="inlineStr">
        <is>
          <t>N/A</t>
        </is>
      </c>
      <c r="T96" s="546" t="n">
        <v>0</v>
      </c>
      <c r="U96" s="562" t="inlineStr">
        <is>
          <t>N/A</t>
        </is>
      </c>
      <c r="V96" s="2738" t="inlineStr">
        <is>
          <t>N/A</t>
        </is>
      </c>
      <c r="W96" s="2738" t="inlineStr">
        <is>
          <t>N/A</t>
        </is>
      </c>
      <c r="X96" s="546" t="n">
        <v>0</v>
      </c>
      <c r="Y96" s="822" t="inlineStr">
        <is>
          <t>N/A</t>
        </is>
      </c>
      <c r="Z96" s="2738" t="inlineStr">
        <is>
          <t>N/A</t>
        </is>
      </c>
      <c r="AA96" s="2738" t="inlineStr">
        <is>
          <t>N/A</t>
        </is>
      </c>
      <c r="AB96" s="546">
        <f>+P96+T96+X96</f>
        <v/>
      </c>
      <c r="AC96" s="713">
        <f>IF(AQ96&lt;1,0,IF(AQ96=1,+P96,IF(AQ96=2,+P96+T96,+P96+T96+X96)))</f>
        <v/>
      </c>
      <c r="AD96" s="713" t="n"/>
      <c r="AE96" s="713">
        <f>+N96+AB96+AD96</f>
        <v/>
      </c>
      <c r="AF96" s="452">
        <f>+E96-D96</f>
        <v/>
      </c>
      <c r="AG96" s="714">
        <f>-P96/N96</f>
        <v/>
      </c>
      <c r="AH96" s="715">
        <f>-T96/N96</f>
        <v/>
      </c>
      <c r="AI96" s="715">
        <f>-X96/N96</f>
        <v/>
      </c>
      <c r="AJ96" s="715">
        <f>SUM(AG96:AI96)</f>
        <v/>
      </c>
      <c r="AK96" s="715">
        <f>-AC96/N96</f>
        <v/>
      </c>
      <c r="AL96" s="1052">
        <f>H96-E96</f>
        <v/>
      </c>
      <c r="AM96" s="718">
        <f>IF(R96="N/A","N/A",+R96-H96)</f>
        <v/>
      </c>
      <c r="AN96" s="718">
        <f>IF(V96="N/A","N/A",+V96-H96)</f>
        <v/>
      </c>
      <c r="AO96" s="718">
        <f>IF(Z96="N/A","N/A",+Z96-H96)</f>
        <v/>
      </c>
      <c r="AP96" s="718">
        <f>IF(AM96="N/A","N/A",MAX(AM96:AO96))</f>
        <v/>
      </c>
      <c r="AQ96" s="718">
        <f>IF(R96="","",IF(AM96="N/A",0,IF((AL96+AM96&gt;AC$9),-1,IF(AN96="N/A",1,IF((AL96+AN96&gt;AC$9),1,IF(AO96="N/A",2,IF((AL96+AO96&gt;AC$9),2,3)))))))</f>
        <v/>
      </c>
      <c r="AR96" s="718">
        <f>IF(AQ96&lt;1,"N/A",IF(AQ96=1,AM96,IF(AQ96=2,AN96,AO96)))</f>
        <v/>
      </c>
      <c r="AS96" s="718">
        <f>IF(AG96=0,"N/A",IF(AH96=0,(+AG96*AM96)/AJ96,IF(AI96=0,(+AG96*AM96+AH96*AN96)/AJ96,(+AG96*AM96+AH96*AN96+AI96*AO96)/AJ96)))</f>
        <v/>
      </c>
      <c r="AT96" s="718">
        <f>IF(M96="N/A","N/A",M96-H96)</f>
        <v/>
      </c>
      <c r="AU96" s="718">
        <f>IF(R96="N/A","N/A",+S96-R96)</f>
        <v/>
      </c>
      <c r="AV96" s="718">
        <f>IF(V96="N/A","N/A",+W96-V96)</f>
        <v/>
      </c>
      <c r="AW96" s="718">
        <f>IF(Z96="N/A","N/A",+AA96-Z96)</f>
        <v/>
      </c>
      <c r="AX96" s="718">
        <f>IF(AQ96&lt;1,"N/A",IF(AQ96=1,AU96,IF(AQ96=2,AV96,AW96)))</f>
        <v/>
      </c>
      <c r="AY96" s="718">
        <f>IF(AU96="N/A","N/A",AVERAGE(AU96:AW96))</f>
        <v/>
      </c>
      <c r="AZ96" s="718">
        <f>IF(AQ96&lt;1,"N/A",+AL96+AR96+AX96)</f>
        <v/>
      </c>
      <c r="BA96" s="719">
        <f>IF(AQ96&lt;1,"N/A",MAX(AZ96, SUM(AL96+AP96+AY96)))</f>
        <v/>
      </c>
      <c r="BB96" s="550" t="n"/>
    </row>
    <row r="97" hidden="1">
      <c r="A97" t="n">
        <v>88</v>
      </c>
      <c r="B97" s="533" t="n"/>
      <c r="C97" s="545" t="n"/>
      <c r="D97" s="2738" t="n"/>
      <c r="E97" s="2738" t="n"/>
      <c r="F97" s="534" t="n"/>
      <c r="G97" s="534" t="n"/>
      <c r="H97" s="2738" t="n"/>
      <c r="I97" s="546" t="n"/>
      <c r="J97" s="435" t="n"/>
      <c r="K97" s="546" t="n"/>
      <c r="L97" s="546" t="n"/>
      <c r="M97" s="2738" t="n"/>
      <c r="N97" s="546">
        <f>+K97+L97</f>
        <v/>
      </c>
      <c r="O97" s="546" t="n">
        <v>0</v>
      </c>
      <c r="P97" s="546" t="n">
        <v>0</v>
      </c>
      <c r="Q97" s="562" t="inlineStr">
        <is>
          <t>N/A</t>
        </is>
      </c>
      <c r="R97" s="2738" t="inlineStr">
        <is>
          <t>N/A</t>
        </is>
      </c>
      <c r="S97" s="2738" t="inlineStr">
        <is>
          <t>N/A</t>
        </is>
      </c>
      <c r="T97" s="546" t="n">
        <v>0</v>
      </c>
      <c r="U97" s="562" t="inlineStr">
        <is>
          <t>N/A</t>
        </is>
      </c>
      <c r="V97" s="2738" t="inlineStr">
        <is>
          <t>N/A</t>
        </is>
      </c>
      <c r="W97" s="2738" t="inlineStr">
        <is>
          <t>N/A</t>
        </is>
      </c>
      <c r="X97" s="546" t="n">
        <v>0</v>
      </c>
      <c r="Y97" s="822" t="inlineStr">
        <is>
          <t>N/A</t>
        </is>
      </c>
      <c r="Z97" s="2738" t="inlineStr">
        <is>
          <t>N/A</t>
        </is>
      </c>
      <c r="AA97" s="2738" t="inlineStr">
        <is>
          <t>N/A</t>
        </is>
      </c>
      <c r="AB97" s="546">
        <f>+P97+T97+X97</f>
        <v/>
      </c>
      <c r="AC97" s="713">
        <f>IF(AQ97&lt;1,0,IF(AQ97=1,+P97,IF(AQ97=2,+P97+T97,+P97+T97+X97)))</f>
        <v/>
      </c>
      <c r="AD97" s="713" t="n"/>
      <c r="AE97" s="713">
        <f>+N97+AB97+AD97</f>
        <v/>
      </c>
      <c r="AF97" s="452">
        <f>+E97-D97</f>
        <v/>
      </c>
      <c r="AG97" s="714">
        <f>-P97/N97</f>
        <v/>
      </c>
      <c r="AH97" s="715">
        <f>-T97/N97</f>
        <v/>
      </c>
      <c r="AI97" s="715">
        <f>-X97/N97</f>
        <v/>
      </c>
      <c r="AJ97" s="715">
        <f>SUM(AG97:AI97)</f>
        <v/>
      </c>
      <c r="AK97" s="715">
        <f>-AC97/N97</f>
        <v/>
      </c>
      <c r="AL97" s="1052">
        <f>H97-E97</f>
        <v/>
      </c>
      <c r="AM97" s="718">
        <f>IF(R97="N/A","N/A",+R97-H97)</f>
        <v/>
      </c>
      <c r="AN97" s="718">
        <f>IF(V97="N/A","N/A",+V97-H97)</f>
        <v/>
      </c>
      <c r="AO97" s="718">
        <f>IF(Z97="N/A","N/A",+Z97-H97)</f>
        <v/>
      </c>
      <c r="AP97" s="718">
        <f>IF(AM97="N/A","N/A",MAX(AM97:AO97))</f>
        <v/>
      </c>
      <c r="AQ97" s="718">
        <f>IF(R97="","",IF(AM97="N/A",0,IF((AL97+AM97&gt;AC$9),-1,IF(AN97="N/A",1,IF((AL97+AN97&gt;AC$9),1,IF(AO97="N/A",2,IF((AL97+AO97&gt;AC$9),2,3)))))))</f>
        <v/>
      </c>
      <c r="AR97" s="718">
        <f>IF(AQ97&lt;1,"N/A",IF(AQ97=1,AM97,IF(AQ97=2,AN97,AO97)))</f>
        <v/>
      </c>
      <c r="AS97" s="718">
        <f>IF(AG97=0,"N/A",IF(AH97=0,(+AG97*AM97)/AJ97,IF(AI97=0,(+AG97*AM97+AH97*AN97)/AJ97,(+AG97*AM97+AH97*AN97+AI97*AO97)/AJ97)))</f>
        <v/>
      </c>
      <c r="AT97" s="718">
        <f>IF(M97="N/A","N/A",M97-H97)</f>
        <v/>
      </c>
      <c r="AU97" s="718">
        <f>IF(R97="N/A","N/A",+S97-R97)</f>
        <v/>
      </c>
      <c r="AV97" s="718">
        <f>IF(V97="N/A","N/A",+W97-V97)</f>
        <v/>
      </c>
      <c r="AW97" s="718">
        <f>IF(Z97="N/A","N/A",+AA97-Z97)</f>
        <v/>
      </c>
      <c r="AX97" s="718">
        <f>IF(AQ97&lt;1,"N/A",IF(AQ97=1,AU97,IF(AQ97=2,AV97,AW97)))</f>
        <v/>
      </c>
      <c r="AY97" s="718">
        <f>IF(AU97="N/A","N/A",AVERAGE(AU97:AW97))</f>
        <v/>
      </c>
      <c r="AZ97" s="718">
        <f>IF(AQ97&lt;1,"N/A",+AL97+AR97+AX97)</f>
        <v/>
      </c>
      <c r="BA97" s="719">
        <f>IF(AQ97&lt;1,"N/A",MAX(AZ97, SUM(AL97+AP97+AY97)))</f>
        <v/>
      </c>
      <c r="BB97" s="550" t="n"/>
    </row>
    <row r="98" hidden="1">
      <c r="A98" t="n">
        <v>89</v>
      </c>
      <c r="B98" s="533" t="n"/>
      <c r="C98" s="545" t="n"/>
      <c r="D98" s="2738" t="n"/>
      <c r="E98" s="2738" t="n"/>
      <c r="F98" s="534" t="n"/>
      <c r="G98" s="534" t="n"/>
      <c r="H98" s="2738" t="n"/>
      <c r="I98" s="546" t="n"/>
      <c r="J98" s="435" t="n"/>
      <c r="K98" s="546" t="n"/>
      <c r="L98" s="546" t="n"/>
      <c r="M98" s="2738" t="n"/>
      <c r="N98" s="546">
        <f>+K98+L98</f>
        <v/>
      </c>
      <c r="O98" s="546" t="n">
        <v>0</v>
      </c>
      <c r="P98" s="546" t="n">
        <v>0</v>
      </c>
      <c r="Q98" s="562" t="inlineStr">
        <is>
          <t>N/A</t>
        </is>
      </c>
      <c r="R98" s="2738" t="inlineStr">
        <is>
          <t>N/A</t>
        </is>
      </c>
      <c r="S98" s="2738" t="inlineStr">
        <is>
          <t>N/A</t>
        </is>
      </c>
      <c r="T98" s="546" t="n">
        <v>0</v>
      </c>
      <c r="U98" s="562" t="inlineStr">
        <is>
          <t>N/A</t>
        </is>
      </c>
      <c r="V98" s="2738" t="inlineStr">
        <is>
          <t>N/A</t>
        </is>
      </c>
      <c r="W98" s="2738" t="inlineStr">
        <is>
          <t>N/A</t>
        </is>
      </c>
      <c r="X98" s="546" t="n">
        <v>0</v>
      </c>
      <c r="Y98" s="822" t="inlineStr">
        <is>
          <t>N/A</t>
        </is>
      </c>
      <c r="Z98" s="2738" t="inlineStr">
        <is>
          <t>N/A</t>
        </is>
      </c>
      <c r="AA98" s="2738" t="inlineStr">
        <is>
          <t>N/A</t>
        </is>
      </c>
      <c r="AB98" s="546">
        <f>+P98+T98+X98</f>
        <v/>
      </c>
      <c r="AC98" s="713">
        <f>IF(AQ98&lt;1,0,IF(AQ98=1,+P98,IF(AQ98=2,+P98+T98,+P98+T98+X98)))</f>
        <v/>
      </c>
      <c r="AD98" s="713" t="n"/>
      <c r="AE98" s="713">
        <f>+N98+AB98+AD98</f>
        <v/>
      </c>
      <c r="AF98" s="452">
        <f>+E98-D98</f>
        <v/>
      </c>
      <c r="AG98" s="714">
        <f>-P98/N98</f>
        <v/>
      </c>
      <c r="AH98" s="715">
        <f>-T98/N98</f>
        <v/>
      </c>
      <c r="AI98" s="715">
        <f>-X98/N98</f>
        <v/>
      </c>
      <c r="AJ98" s="715">
        <f>SUM(AG98:AI98)</f>
        <v/>
      </c>
      <c r="AK98" s="715">
        <f>-AC98/N98</f>
        <v/>
      </c>
      <c r="AL98" s="1052">
        <f>H98-E98</f>
        <v/>
      </c>
      <c r="AM98" s="718">
        <f>IF(R98="N/A","N/A",+R98-H98)</f>
        <v/>
      </c>
      <c r="AN98" s="718">
        <f>IF(V98="N/A","N/A",+V98-H98)</f>
        <v/>
      </c>
      <c r="AO98" s="718">
        <f>IF(Z98="N/A","N/A",+Z98-H98)</f>
        <v/>
      </c>
      <c r="AP98" s="718">
        <f>IF(AM98="N/A","N/A",MAX(AM98:AO98))</f>
        <v/>
      </c>
      <c r="AQ98" s="718">
        <f>IF(R98="","",IF(AM98="N/A",0,IF((AL98+AM98&gt;AC$9),-1,IF(AN98="N/A",1,IF((AL98+AN98&gt;AC$9),1,IF(AO98="N/A",2,IF((AL98+AO98&gt;AC$9),2,3)))))))</f>
        <v/>
      </c>
      <c r="AR98" s="718">
        <f>IF(AQ98&lt;1,"N/A",IF(AQ98=1,AM98,IF(AQ98=2,AN98,AO98)))</f>
        <v/>
      </c>
      <c r="AS98" s="718">
        <f>IF(AG98=0,"N/A",IF(AH98=0,(+AG98*AM98)/AJ98,IF(AI98=0,(+AG98*AM98+AH98*AN98)/AJ98,(+AG98*AM98+AH98*AN98+AI98*AO98)/AJ98)))</f>
        <v/>
      </c>
      <c r="AT98" s="718">
        <f>IF(M98="N/A","N/A",M98-H98)</f>
        <v/>
      </c>
      <c r="AU98" s="718">
        <f>IF(R98="N/A","N/A",+S98-R98)</f>
        <v/>
      </c>
      <c r="AV98" s="718">
        <f>IF(V98="N/A","N/A",+W98-V98)</f>
        <v/>
      </c>
      <c r="AW98" s="718">
        <f>IF(Z98="N/A","N/A",+AA98-Z98)</f>
        <v/>
      </c>
      <c r="AX98" s="718">
        <f>IF(AQ98&lt;1,"N/A",IF(AQ98=1,AU98,IF(AQ98=2,AV98,AW98)))</f>
        <v/>
      </c>
      <c r="AY98" s="718">
        <f>IF(AU98="N/A","N/A",AVERAGE(AU98:AW98))</f>
        <v/>
      </c>
      <c r="AZ98" s="718">
        <f>IF(AQ98&lt;1,"N/A",+AL98+AR98+AX98)</f>
        <v/>
      </c>
      <c r="BA98" s="719">
        <f>IF(AQ98&lt;1,"N/A",MAX(AZ98, SUM(AL98+AP98+AY98)))</f>
        <v/>
      </c>
      <c r="BB98" s="550" t="n"/>
    </row>
    <row r="99" hidden="1">
      <c r="A99" t="n">
        <v>90</v>
      </c>
      <c r="B99" s="533" t="n"/>
      <c r="C99" s="545" t="n"/>
      <c r="D99" s="2738" t="n"/>
      <c r="E99" s="2738" t="n"/>
      <c r="F99" s="534" t="n"/>
      <c r="G99" s="534" t="n"/>
      <c r="H99" s="2738" t="n"/>
      <c r="I99" s="546" t="n"/>
      <c r="J99" s="435" t="n"/>
      <c r="K99" s="546" t="n"/>
      <c r="L99" s="546" t="n"/>
      <c r="M99" s="2738" t="n"/>
      <c r="N99" s="546">
        <f>+K99+L99</f>
        <v/>
      </c>
      <c r="O99" s="546" t="n">
        <v>0</v>
      </c>
      <c r="P99" s="546" t="n">
        <v>0</v>
      </c>
      <c r="Q99" s="562" t="inlineStr">
        <is>
          <t>N/A</t>
        </is>
      </c>
      <c r="R99" s="2738" t="inlineStr">
        <is>
          <t>N/A</t>
        </is>
      </c>
      <c r="S99" s="2738" t="inlineStr">
        <is>
          <t>N/A</t>
        </is>
      </c>
      <c r="T99" s="546" t="n">
        <v>0</v>
      </c>
      <c r="U99" s="562" t="inlineStr">
        <is>
          <t>N/A</t>
        </is>
      </c>
      <c r="V99" s="2738" t="inlineStr">
        <is>
          <t>N/A</t>
        </is>
      </c>
      <c r="W99" s="2738" t="inlineStr">
        <is>
          <t>N/A</t>
        </is>
      </c>
      <c r="X99" s="546" t="n">
        <v>0</v>
      </c>
      <c r="Y99" s="822" t="inlineStr">
        <is>
          <t>N/A</t>
        </is>
      </c>
      <c r="Z99" s="2738" t="inlineStr">
        <is>
          <t>N/A</t>
        </is>
      </c>
      <c r="AA99" s="2738" t="inlineStr">
        <is>
          <t>N/A</t>
        </is>
      </c>
      <c r="AB99" s="546">
        <f>+P99+T99+X99</f>
        <v/>
      </c>
      <c r="AC99" s="713">
        <f>IF(AQ99&lt;1,0,IF(AQ99=1,+P99,IF(AQ99=2,+P99+T99,+P99+T99+X99)))</f>
        <v/>
      </c>
      <c r="AD99" s="713" t="n"/>
      <c r="AE99" s="713">
        <f>+N99+AB99+AD99</f>
        <v/>
      </c>
      <c r="AF99" s="452">
        <f>+E99-D99</f>
        <v/>
      </c>
      <c r="AG99" s="714">
        <f>-P99/N99</f>
        <v/>
      </c>
      <c r="AH99" s="715">
        <f>-T99/N99</f>
        <v/>
      </c>
      <c r="AI99" s="715">
        <f>-X99/N99</f>
        <v/>
      </c>
      <c r="AJ99" s="715">
        <f>SUM(AG99:AI99)</f>
        <v/>
      </c>
      <c r="AK99" s="715">
        <f>-AC99/N99</f>
        <v/>
      </c>
      <c r="AL99" s="1052">
        <f>H99-E99</f>
        <v/>
      </c>
      <c r="AM99" s="718">
        <f>IF(R99="N/A","N/A",+R99-H99)</f>
        <v/>
      </c>
      <c r="AN99" s="718">
        <f>IF(V99="N/A","N/A",+V99-H99)</f>
        <v/>
      </c>
      <c r="AO99" s="718">
        <f>IF(Z99="N/A","N/A",+Z99-H99)</f>
        <v/>
      </c>
      <c r="AP99" s="718">
        <f>IF(AM99="N/A","N/A",MAX(AM99:AO99))</f>
        <v/>
      </c>
      <c r="AQ99" s="718">
        <f>IF(R99="","",IF(AM99="N/A",0,IF((AL99+AM99&gt;AC$9),-1,IF(AN99="N/A",1,IF((AL99+AN99&gt;AC$9),1,IF(AO99="N/A",2,IF((AL99+AO99&gt;AC$9),2,3)))))))</f>
        <v/>
      </c>
      <c r="AR99" s="718">
        <f>IF(AQ99&lt;1,"N/A",IF(AQ99=1,AM99,IF(AQ99=2,AN99,AO99)))</f>
        <v/>
      </c>
      <c r="AS99" s="718">
        <f>IF(AG99=0,"N/A",IF(AH99=0,(+AG99*AM99)/AJ99,IF(AI99=0,(+AG99*AM99+AH99*AN99)/AJ99,(+AG99*AM99+AH99*AN99+AI99*AO99)/AJ99)))</f>
        <v/>
      </c>
      <c r="AT99" s="718">
        <f>IF(M99="N/A","N/A",M99-H99)</f>
        <v/>
      </c>
      <c r="AU99" s="718">
        <f>IF(R99="N/A","N/A",+S99-R99)</f>
        <v/>
      </c>
      <c r="AV99" s="718">
        <f>IF(V99="N/A","N/A",+W99-V99)</f>
        <v/>
      </c>
      <c r="AW99" s="718">
        <f>IF(Z99="N/A","N/A",+AA99-Z99)</f>
        <v/>
      </c>
      <c r="AX99" s="718">
        <f>IF(AQ99&lt;1,"N/A",IF(AQ99=1,AU99,IF(AQ99=2,AV99,AW99)))</f>
        <v/>
      </c>
      <c r="AY99" s="718">
        <f>IF(AU99="N/A","N/A",AVERAGE(AU99:AW99))</f>
        <v/>
      </c>
      <c r="AZ99" s="718">
        <f>IF(AQ99&lt;1,"N/A",+AL99+AR99+AX99)</f>
        <v/>
      </c>
      <c r="BA99" s="719">
        <f>IF(AQ99&lt;1,"N/A",MAX(AZ99, SUM(AL99+AP99+AY99)))</f>
        <v/>
      </c>
      <c r="BB99" s="550" t="n"/>
    </row>
    <row r="100" hidden="1">
      <c r="A100" t="n">
        <v>91</v>
      </c>
      <c r="B100" s="533" t="n"/>
      <c r="C100" s="545" t="n"/>
      <c r="D100" s="2738" t="n"/>
      <c r="E100" s="2738" t="n"/>
      <c r="F100" s="534" t="n"/>
      <c r="G100" s="534" t="n"/>
      <c r="H100" s="2738" t="n"/>
      <c r="I100" s="546" t="n"/>
      <c r="J100" s="435" t="n"/>
      <c r="K100" s="546" t="n"/>
      <c r="L100" s="546" t="n"/>
      <c r="M100" s="2738" t="n"/>
      <c r="N100" s="546">
        <f>+K100+L100</f>
        <v/>
      </c>
      <c r="O100" s="546" t="n">
        <v>0</v>
      </c>
      <c r="P100" s="546" t="n">
        <v>0</v>
      </c>
      <c r="Q100" s="562" t="inlineStr">
        <is>
          <t>N/A</t>
        </is>
      </c>
      <c r="R100" s="2738" t="inlineStr">
        <is>
          <t>N/A</t>
        </is>
      </c>
      <c r="S100" s="2738" t="inlineStr">
        <is>
          <t>N/A</t>
        </is>
      </c>
      <c r="T100" s="546" t="n">
        <v>0</v>
      </c>
      <c r="U100" s="562" t="inlineStr">
        <is>
          <t>N/A</t>
        </is>
      </c>
      <c r="V100" s="2738" t="inlineStr">
        <is>
          <t>N/A</t>
        </is>
      </c>
      <c r="W100" s="2738" t="inlineStr">
        <is>
          <t>N/A</t>
        </is>
      </c>
      <c r="X100" s="546" t="n">
        <v>0</v>
      </c>
      <c r="Y100" s="822" t="inlineStr">
        <is>
          <t>N/A</t>
        </is>
      </c>
      <c r="Z100" s="2738" t="inlineStr">
        <is>
          <t>N/A</t>
        </is>
      </c>
      <c r="AA100" s="2738" t="inlineStr">
        <is>
          <t>N/A</t>
        </is>
      </c>
      <c r="AB100" s="546">
        <f>+P100+T100+X100</f>
        <v/>
      </c>
      <c r="AC100" s="713">
        <f>IF(AQ100&lt;1,0,IF(AQ100=1,+P100,IF(AQ100=2,+P100+T100,+P100+T100+X100)))</f>
        <v/>
      </c>
      <c r="AD100" s="713" t="n"/>
      <c r="AE100" s="713">
        <f>+N100+AB100+AD100</f>
        <v/>
      </c>
      <c r="AF100" s="452">
        <f>+E100-D100</f>
        <v/>
      </c>
      <c r="AG100" s="714">
        <f>-P100/N100</f>
        <v/>
      </c>
      <c r="AH100" s="715">
        <f>-T100/N100</f>
        <v/>
      </c>
      <c r="AI100" s="715">
        <f>-X100/N100</f>
        <v/>
      </c>
      <c r="AJ100" s="715">
        <f>SUM(AG100:AI100)</f>
        <v/>
      </c>
      <c r="AK100" s="715">
        <f>-AC100/N100</f>
        <v/>
      </c>
      <c r="AL100" s="1052">
        <f>H100-E100</f>
        <v/>
      </c>
      <c r="AM100" s="718">
        <f>IF(R100="N/A","N/A",+R100-H100)</f>
        <v/>
      </c>
      <c r="AN100" s="718">
        <f>IF(V100="N/A","N/A",+V100-H100)</f>
        <v/>
      </c>
      <c r="AO100" s="718">
        <f>IF(Z100="N/A","N/A",+Z100-H100)</f>
        <v/>
      </c>
      <c r="AP100" s="718">
        <f>IF(AM100="N/A","N/A",MAX(AM100:AO100))</f>
        <v/>
      </c>
      <c r="AQ100" s="718">
        <f>IF(R100="","",IF(AM100="N/A",0,IF((AL100+AM100&gt;AC$9),-1,IF(AN100="N/A",1,IF((AL100+AN100&gt;AC$9),1,IF(AO100="N/A",2,IF((AL100+AO100&gt;AC$9),2,3)))))))</f>
        <v/>
      </c>
      <c r="AR100" s="718">
        <f>IF(AQ100&lt;1,"N/A",IF(AQ100=1,AM100,IF(AQ100=2,AN100,AO100)))</f>
        <v/>
      </c>
      <c r="AS100" s="718">
        <f>IF(AG100=0,"N/A",IF(AH100=0,(+AG100*AM100)/AJ100,IF(AI100=0,(+AG100*AM100+AH100*AN100)/AJ100,(+AG100*AM100+AH100*AN100+AI100*AO100)/AJ100)))</f>
        <v/>
      </c>
      <c r="AT100" s="718">
        <f>IF(M100="N/A","N/A",M100-H100)</f>
        <v/>
      </c>
      <c r="AU100" s="718">
        <f>IF(R100="N/A","N/A",+S100-R100)</f>
        <v/>
      </c>
      <c r="AV100" s="718">
        <f>IF(V100="N/A","N/A",+W100-V100)</f>
        <v/>
      </c>
      <c r="AW100" s="718">
        <f>IF(Z100="N/A","N/A",+AA100-Z100)</f>
        <v/>
      </c>
      <c r="AX100" s="718">
        <f>IF(AQ100&lt;1,"N/A",IF(AQ100=1,AU100,IF(AQ100=2,AV100,AW100)))</f>
        <v/>
      </c>
      <c r="AY100" s="718">
        <f>IF(AU100="N/A","N/A",AVERAGE(AU100:AW100))</f>
        <v/>
      </c>
      <c r="AZ100" s="718">
        <f>IF(AQ100&lt;1,"N/A",+AL100+AR100+AX100)</f>
        <v/>
      </c>
      <c r="BA100" s="719">
        <f>IF(AQ100&lt;1,"N/A",MAX(AZ100, SUM(AL100+AP100+AY100)))</f>
        <v/>
      </c>
      <c r="BB100" s="550" t="n"/>
    </row>
    <row r="101" hidden="1">
      <c r="A101" t="n">
        <v>92</v>
      </c>
      <c r="B101" s="533" t="n"/>
      <c r="C101" s="545" t="n"/>
      <c r="D101" s="2738" t="n"/>
      <c r="E101" s="2738" t="n"/>
      <c r="F101" s="534" t="n"/>
      <c r="G101" s="534" t="n"/>
      <c r="H101" s="2738" t="n"/>
      <c r="I101" s="546" t="n"/>
      <c r="J101" s="435" t="n"/>
      <c r="K101" s="546" t="n"/>
      <c r="L101" s="546" t="n"/>
      <c r="M101" s="2738" t="n"/>
      <c r="N101" s="546">
        <f>+K101+L101</f>
        <v/>
      </c>
      <c r="O101" s="546" t="n">
        <v>0</v>
      </c>
      <c r="P101" s="546" t="n">
        <v>0</v>
      </c>
      <c r="Q101" s="562" t="inlineStr">
        <is>
          <t>N/A</t>
        </is>
      </c>
      <c r="R101" s="2738" t="inlineStr">
        <is>
          <t>N/A</t>
        </is>
      </c>
      <c r="S101" s="2738" t="inlineStr">
        <is>
          <t>N/A</t>
        </is>
      </c>
      <c r="T101" s="546" t="n">
        <v>0</v>
      </c>
      <c r="U101" s="562" t="inlineStr">
        <is>
          <t>N/A</t>
        </is>
      </c>
      <c r="V101" s="2738" t="inlineStr">
        <is>
          <t>N/A</t>
        </is>
      </c>
      <c r="W101" s="2738" t="inlineStr">
        <is>
          <t>N/A</t>
        </is>
      </c>
      <c r="X101" s="546" t="n">
        <v>0</v>
      </c>
      <c r="Y101" s="822" t="inlineStr">
        <is>
          <t>N/A</t>
        </is>
      </c>
      <c r="Z101" s="2738" t="inlineStr">
        <is>
          <t>N/A</t>
        </is>
      </c>
      <c r="AA101" s="2738" t="inlineStr">
        <is>
          <t>N/A</t>
        </is>
      </c>
      <c r="AB101" s="546">
        <f>+P101+T101+X101</f>
        <v/>
      </c>
      <c r="AC101" s="713">
        <f>IF(AQ101&lt;1,0,IF(AQ101=1,+P101,IF(AQ101=2,+P101+T101,+P101+T101+X101)))</f>
        <v/>
      </c>
      <c r="AD101" s="713" t="n"/>
      <c r="AE101" s="713">
        <f>+N101+AB101+AD101</f>
        <v/>
      </c>
      <c r="AF101" s="452">
        <f>+E101-D101</f>
        <v/>
      </c>
      <c r="AG101" s="714">
        <f>-P101/N101</f>
        <v/>
      </c>
      <c r="AH101" s="715">
        <f>-T101/N101</f>
        <v/>
      </c>
      <c r="AI101" s="715">
        <f>-X101/N101</f>
        <v/>
      </c>
      <c r="AJ101" s="715">
        <f>SUM(AG101:AI101)</f>
        <v/>
      </c>
      <c r="AK101" s="715">
        <f>-AC101/N101</f>
        <v/>
      </c>
      <c r="AL101" s="1052">
        <f>H101-E101</f>
        <v/>
      </c>
      <c r="AM101" s="718">
        <f>IF(R101="N/A","N/A",+R101-H101)</f>
        <v/>
      </c>
      <c r="AN101" s="718">
        <f>IF(V101="N/A","N/A",+V101-H101)</f>
        <v/>
      </c>
      <c r="AO101" s="718">
        <f>IF(Z101="N/A","N/A",+Z101-H101)</f>
        <v/>
      </c>
      <c r="AP101" s="718">
        <f>IF(AM101="N/A","N/A",MAX(AM101:AO101))</f>
        <v/>
      </c>
      <c r="AQ101" s="718">
        <f>IF(R101="","",IF(AM101="N/A",0,IF((AL101+AM101&gt;AC$9),-1,IF(AN101="N/A",1,IF((AL101+AN101&gt;AC$9),1,IF(AO101="N/A",2,IF((AL101+AO101&gt;AC$9),2,3)))))))</f>
        <v/>
      </c>
      <c r="AR101" s="718">
        <f>IF(AQ101&lt;1,"N/A",IF(AQ101=1,AM101,IF(AQ101=2,AN101,AO101)))</f>
        <v/>
      </c>
      <c r="AS101" s="718">
        <f>IF(AG101=0,"N/A",IF(AH101=0,(+AG101*AM101)/AJ101,IF(AI101=0,(+AG101*AM101+AH101*AN101)/AJ101,(+AG101*AM101+AH101*AN101+AI101*AO101)/AJ101)))</f>
        <v/>
      </c>
      <c r="AT101" s="718">
        <f>IF(M101="N/A","N/A",M101-H101)</f>
        <v/>
      </c>
      <c r="AU101" s="718">
        <f>IF(R101="N/A","N/A",+S101-R101)</f>
        <v/>
      </c>
      <c r="AV101" s="718">
        <f>IF(V101="N/A","N/A",+W101-V101)</f>
        <v/>
      </c>
      <c r="AW101" s="718">
        <f>IF(Z101="N/A","N/A",+AA101-Z101)</f>
        <v/>
      </c>
      <c r="AX101" s="718">
        <f>IF(AQ101&lt;1,"N/A",IF(AQ101=1,AU101,IF(AQ101=2,AV101,AW101)))</f>
        <v/>
      </c>
      <c r="AY101" s="718">
        <f>IF(AU101="N/A","N/A",AVERAGE(AU101:AW101))</f>
        <v/>
      </c>
      <c r="AZ101" s="718">
        <f>IF(AQ101&lt;1,"N/A",+AL101+AR101+AX101)</f>
        <v/>
      </c>
      <c r="BA101" s="719">
        <f>IF(AQ101&lt;1,"N/A",MAX(AZ101, SUM(AL101+AP101+AY101)))</f>
        <v/>
      </c>
      <c r="BB101" s="550" t="n"/>
    </row>
    <row r="102" hidden="1">
      <c r="A102" t="n">
        <v>93</v>
      </c>
      <c r="B102" s="533" t="n"/>
      <c r="C102" s="545" t="n"/>
      <c r="D102" s="2738" t="n"/>
      <c r="E102" s="2738" t="n"/>
      <c r="F102" s="534" t="n"/>
      <c r="G102" s="534" t="n"/>
      <c r="H102" s="2738" t="n"/>
      <c r="I102" s="546" t="n"/>
      <c r="J102" s="435" t="n"/>
      <c r="K102" s="546" t="n"/>
      <c r="L102" s="546" t="n"/>
      <c r="M102" s="2738" t="n"/>
      <c r="N102" s="546">
        <f>+K102+L102</f>
        <v/>
      </c>
      <c r="O102" s="546" t="n">
        <v>0</v>
      </c>
      <c r="P102" s="546" t="n">
        <v>0</v>
      </c>
      <c r="Q102" s="562" t="inlineStr">
        <is>
          <t>N/A</t>
        </is>
      </c>
      <c r="R102" s="2738" t="inlineStr">
        <is>
          <t>N/A</t>
        </is>
      </c>
      <c r="S102" s="2738" t="inlineStr">
        <is>
          <t>N/A</t>
        </is>
      </c>
      <c r="T102" s="546" t="n">
        <v>0</v>
      </c>
      <c r="U102" s="562" t="inlineStr">
        <is>
          <t>N/A</t>
        </is>
      </c>
      <c r="V102" s="2738" t="inlineStr">
        <is>
          <t>N/A</t>
        </is>
      </c>
      <c r="W102" s="2738" t="inlineStr">
        <is>
          <t>N/A</t>
        </is>
      </c>
      <c r="X102" s="546" t="n">
        <v>0</v>
      </c>
      <c r="Y102" s="822" t="inlineStr">
        <is>
          <t>N/A</t>
        </is>
      </c>
      <c r="Z102" s="2738" t="inlineStr">
        <is>
          <t>N/A</t>
        </is>
      </c>
      <c r="AA102" s="2738" t="inlineStr">
        <is>
          <t>N/A</t>
        </is>
      </c>
      <c r="AB102" s="546">
        <f>+P102+T102+X102</f>
        <v/>
      </c>
      <c r="AC102" s="713">
        <f>IF(AQ102&lt;1,0,IF(AQ102=1,+P102,IF(AQ102=2,+P102+T102,+P102+T102+X102)))</f>
        <v/>
      </c>
      <c r="AD102" s="713" t="n"/>
      <c r="AE102" s="713">
        <f>+N102+AB102+AD102</f>
        <v/>
      </c>
      <c r="AF102" s="452">
        <f>+E102-D102</f>
        <v/>
      </c>
      <c r="AG102" s="714">
        <f>-P102/N102</f>
        <v/>
      </c>
      <c r="AH102" s="715">
        <f>-T102/N102</f>
        <v/>
      </c>
      <c r="AI102" s="715">
        <f>-X102/N102</f>
        <v/>
      </c>
      <c r="AJ102" s="715">
        <f>SUM(AG102:AI102)</f>
        <v/>
      </c>
      <c r="AK102" s="715">
        <f>-AC102/N102</f>
        <v/>
      </c>
      <c r="AL102" s="1052">
        <f>H102-E102</f>
        <v/>
      </c>
      <c r="AM102" s="718">
        <f>IF(R102="N/A","N/A",+R102-H102)</f>
        <v/>
      </c>
      <c r="AN102" s="718">
        <f>IF(V102="N/A","N/A",+V102-H102)</f>
        <v/>
      </c>
      <c r="AO102" s="718">
        <f>IF(Z102="N/A","N/A",+Z102-H102)</f>
        <v/>
      </c>
      <c r="AP102" s="718">
        <f>IF(AM102="N/A","N/A",MAX(AM102:AO102))</f>
        <v/>
      </c>
      <c r="AQ102" s="718">
        <f>IF(R102="","",IF(AM102="N/A",0,IF((AL102+AM102&gt;AC$9),-1,IF(AN102="N/A",1,IF((AL102+AN102&gt;AC$9),1,IF(AO102="N/A",2,IF((AL102+AO102&gt;AC$9),2,3)))))))</f>
        <v/>
      </c>
      <c r="AR102" s="718">
        <f>IF(AQ102&lt;1,"N/A",IF(AQ102=1,AM102,IF(AQ102=2,AN102,AO102)))</f>
        <v/>
      </c>
      <c r="AS102" s="718">
        <f>IF(AG102=0,"N/A",IF(AH102=0,(+AG102*AM102)/AJ102,IF(AI102=0,(+AG102*AM102+AH102*AN102)/AJ102,(+AG102*AM102+AH102*AN102+AI102*AO102)/AJ102)))</f>
        <v/>
      </c>
      <c r="AT102" s="718">
        <f>IF(M102="N/A","N/A",M102-H102)</f>
        <v/>
      </c>
      <c r="AU102" s="718">
        <f>IF(R102="N/A","N/A",+S102-R102)</f>
        <v/>
      </c>
      <c r="AV102" s="718">
        <f>IF(V102="N/A","N/A",+W102-V102)</f>
        <v/>
      </c>
      <c r="AW102" s="718">
        <f>IF(Z102="N/A","N/A",+AA102-Z102)</f>
        <v/>
      </c>
      <c r="AX102" s="718">
        <f>IF(AQ102&lt;1,"N/A",IF(AQ102=1,AU102,IF(AQ102=2,AV102,AW102)))</f>
        <v/>
      </c>
      <c r="AY102" s="718">
        <f>IF(AU102="N/A","N/A",AVERAGE(AU102:AW102))</f>
        <v/>
      </c>
      <c r="AZ102" s="718">
        <f>IF(AQ102&lt;1,"N/A",+AL102+AR102+AX102)</f>
        <v/>
      </c>
      <c r="BA102" s="719">
        <f>IF(AQ102&lt;1,"N/A",MAX(AZ102, SUM(AL102+AP102+AY102)))</f>
        <v/>
      </c>
      <c r="BB102" s="550" t="n"/>
    </row>
    <row r="103" hidden="1">
      <c r="A103" t="n">
        <v>94</v>
      </c>
      <c r="B103" s="533" t="n"/>
      <c r="C103" s="545" t="n"/>
      <c r="D103" s="2738" t="n"/>
      <c r="E103" s="2738" t="n"/>
      <c r="F103" s="534" t="n"/>
      <c r="G103" s="534" t="n"/>
      <c r="H103" s="2738" t="n"/>
      <c r="I103" s="546" t="n"/>
      <c r="J103" s="435" t="n"/>
      <c r="K103" s="546" t="n"/>
      <c r="L103" s="546" t="n"/>
      <c r="M103" s="2738" t="n"/>
      <c r="N103" s="546">
        <f>+K103+L103</f>
        <v/>
      </c>
      <c r="O103" s="546" t="n">
        <v>0</v>
      </c>
      <c r="P103" s="546" t="n">
        <v>0</v>
      </c>
      <c r="Q103" s="562" t="inlineStr">
        <is>
          <t>N/A</t>
        </is>
      </c>
      <c r="R103" s="2738" t="inlineStr">
        <is>
          <t>N/A</t>
        </is>
      </c>
      <c r="S103" s="2738" t="inlineStr">
        <is>
          <t>N/A</t>
        </is>
      </c>
      <c r="T103" s="546" t="n">
        <v>0</v>
      </c>
      <c r="U103" s="562" t="inlineStr">
        <is>
          <t>N/A</t>
        </is>
      </c>
      <c r="V103" s="2738" t="inlineStr">
        <is>
          <t>N/A</t>
        </is>
      </c>
      <c r="W103" s="2738" t="inlineStr">
        <is>
          <t>N/A</t>
        </is>
      </c>
      <c r="X103" s="546" t="n">
        <v>0</v>
      </c>
      <c r="Y103" s="822" t="inlineStr">
        <is>
          <t>N/A</t>
        </is>
      </c>
      <c r="Z103" s="2738" t="inlineStr">
        <is>
          <t>N/A</t>
        </is>
      </c>
      <c r="AA103" s="2738" t="inlineStr">
        <is>
          <t>N/A</t>
        </is>
      </c>
      <c r="AB103" s="546">
        <f>+P103+T103+X103</f>
        <v/>
      </c>
      <c r="AC103" s="713">
        <f>IF(AQ103&lt;1,0,IF(AQ103=1,+P103,IF(AQ103=2,+P103+T103,+P103+T103+X103)))</f>
        <v/>
      </c>
      <c r="AD103" s="713" t="n"/>
      <c r="AE103" s="713">
        <f>+N103+AB103+AD103</f>
        <v/>
      </c>
      <c r="AF103" s="452">
        <f>+E103-D103</f>
        <v/>
      </c>
      <c r="AG103" s="714">
        <f>-P103/N103</f>
        <v/>
      </c>
      <c r="AH103" s="715">
        <f>-T103/N103</f>
        <v/>
      </c>
      <c r="AI103" s="715">
        <f>-X103/N103</f>
        <v/>
      </c>
      <c r="AJ103" s="715">
        <f>SUM(AG103:AI103)</f>
        <v/>
      </c>
      <c r="AK103" s="715">
        <f>-AC103/N103</f>
        <v/>
      </c>
      <c r="AL103" s="1052">
        <f>H103-E103</f>
        <v/>
      </c>
      <c r="AM103" s="718">
        <f>IF(R103="N/A","N/A",+R103-H103)</f>
        <v/>
      </c>
      <c r="AN103" s="718">
        <f>IF(V103="N/A","N/A",+V103-H103)</f>
        <v/>
      </c>
      <c r="AO103" s="718">
        <f>IF(Z103="N/A","N/A",+Z103-H103)</f>
        <v/>
      </c>
      <c r="AP103" s="718">
        <f>IF(AM103="N/A","N/A",MAX(AM103:AO103))</f>
        <v/>
      </c>
      <c r="AQ103" s="718">
        <f>IF(R103="","",IF(AM103="N/A",0,IF((AL103+AM103&gt;AC$9),-1,IF(AN103="N/A",1,IF((AL103+AN103&gt;AC$9),1,IF(AO103="N/A",2,IF((AL103+AO103&gt;AC$9),2,3)))))))</f>
        <v/>
      </c>
      <c r="AR103" s="718">
        <f>IF(AQ103&lt;1,"N/A",IF(AQ103=1,AM103,IF(AQ103=2,AN103,AO103)))</f>
        <v/>
      </c>
      <c r="AS103" s="718">
        <f>IF(AG103=0,"N/A",IF(AH103=0,(+AG103*AM103)/AJ103,IF(AI103=0,(+AG103*AM103+AH103*AN103)/AJ103,(+AG103*AM103+AH103*AN103+AI103*AO103)/AJ103)))</f>
        <v/>
      </c>
      <c r="AT103" s="718">
        <f>IF(M103="N/A","N/A",M103-H103)</f>
        <v/>
      </c>
      <c r="AU103" s="718">
        <f>IF(R103="N/A","N/A",+S103-R103)</f>
        <v/>
      </c>
      <c r="AV103" s="718">
        <f>IF(V103="N/A","N/A",+W103-V103)</f>
        <v/>
      </c>
      <c r="AW103" s="718">
        <f>IF(Z103="N/A","N/A",+AA103-Z103)</f>
        <v/>
      </c>
      <c r="AX103" s="718">
        <f>IF(AQ103&lt;1,"N/A",IF(AQ103=1,AU103,IF(AQ103=2,AV103,AW103)))</f>
        <v/>
      </c>
      <c r="AY103" s="718">
        <f>IF(AU103="N/A","N/A",AVERAGE(AU103:AW103))</f>
        <v/>
      </c>
      <c r="AZ103" s="718">
        <f>IF(AQ103&lt;1,"N/A",+AL103+AR103+AX103)</f>
        <v/>
      </c>
      <c r="BA103" s="719">
        <f>IF(AQ103&lt;1,"N/A",MAX(AZ103, SUM(AL103+AP103+AY103)))</f>
        <v/>
      </c>
      <c r="BB103" s="550" t="n"/>
    </row>
    <row r="104" hidden="1">
      <c r="A104" t="n">
        <v>95</v>
      </c>
      <c r="B104" s="533" t="n"/>
      <c r="C104" s="545" t="n"/>
      <c r="D104" s="2738" t="n"/>
      <c r="E104" s="2738" t="n"/>
      <c r="F104" s="534" t="n"/>
      <c r="G104" s="534" t="n"/>
      <c r="H104" s="2738" t="n"/>
      <c r="I104" s="546" t="n"/>
      <c r="J104" s="435" t="n"/>
      <c r="K104" s="546" t="n"/>
      <c r="L104" s="546" t="n"/>
      <c r="M104" s="2738" t="n"/>
      <c r="N104" s="546">
        <f>+K104+L104</f>
        <v/>
      </c>
      <c r="O104" s="546" t="n">
        <v>0</v>
      </c>
      <c r="P104" s="546" t="n">
        <v>0</v>
      </c>
      <c r="Q104" s="562" t="inlineStr">
        <is>
          <t>N/A</t>
        </is>
      </c>
      <c r="R104" s="2738" t="inlineStr">
        <is>
          <t>N/A</t>
        </is>
      </c>
      <c r="S104" s="2738" t="inlineStr">
        <is>
          <t>N/A</t>
        </is>
      </c>
      <c r="T104" s="546" t="n">
        <v>0</v>
      </c>
      <c r="U104" s="562" t="inlineStr">
        <is>
          <t>N/A</t>
        </is>
      </c>
      <c r="V104" s="2738" t="inlineStr">
        <is>
          <t>N/A</t>
        </is>
      </c>
      <c r="W104" s="2738" t="inlineStr">
        <is>
          <t>N/A</t>
        </is>
      </c>
      <c r="X104" s="546" t="n">
        <v>0</v>
      </c>
      <c r="Y104" s="822" t="inlineStr">
        <is>
          <t>N/A</t>
        </is>
      </c>
      <c r="Z104" s="2738" t="inlineStr">
        <is>
          <t>N/A</t>
        </is>
      </c>
      <c r="AA104" s="2738" t="inlineStr">
        <is>
          <t>N/A</t>
        </is>
      </c>
      <c r="AB104" s="546">
        <f>+P104+T104+X104</f>
        <v/>
      </c>
      <c r="AC104" s="713">
        <f>IF(AQ104&lt;1,0,IF(AQ104=1,+P104,IF(AQ104=2,+P104+T104,+P104+T104+X104)))</f>
        <v/>
      </c>
      <c r="AD104" s="713" t="n"/>
      <c r="AE104" s="713">
        <f>+N104+AB104+AD104</f>
        <v/>
      </c>
      <c r="AF104" s="452">
        <f>+E104-D104</f>
        <v/>
      </c>
      <c r="AG104" s="714">
        <f>-P104/N104</f>
        <v/>
      </c>
      <c r="AH104" s="715">
        <f>-T104/N104</f>
        <v/>
      </c>
      <c r="AI104" s="715">
        <f>-X104/N104</f>
        <v/>
      </c>
      <c r="AJ104" s="715">
        <f>SUM(AG104:AI104)</f>
        <v/>
      </c>
      <c r="AK104" s="715">
        <f>-AC104/N104</f>
        <v/>
      </c>
      <c r="AL104" s="1052">
        <f>H104-E104</f>
        <v/>
      </c>
      <c r="AM104" s="718">
        <f>IF(R104="N/A","N/A",+R104-H104)</f>
        <v/>
      </c>
      <c r="AN104" s="718">
        <f>IF(V104="N/A","N/A",+V104-H104)</f>
        <v/>
      </c>
      <c r="AO104" s="718">
        <f>IF(Z104="N/A","N/A",+Z104-H104)</f>
        <v/>
      </c>
      <c r="AP104" s="718">
        <f>IF(AM104="N/A","N/A",MAX(AM104:AO104))</f>
        <v/>
      </c>
      <c r="AQ104" s="718">
        <f>IF(R104="","",IF(AM104="N/A",0,IF((AL104+AM104&gt;AC$9),-1,IF(AN104="N/A",1,IF((AL104+AN104&gt;AC$9),1,IF(AO104="N/A",2,IF((AL104+AO104&gt;AC$9),2,3)))))))</f>
        <v/>
      </c>
      <c r="AR104" s="718">
        <f>IF(AQ104&lt;1,"N/A",IF(AQ104=1,AM104,IF(AQ104=2,AN104,AO104)))</f>
        <v/>
      </c>
      <c r="AS104" s="718">
        <f>IF(AG104=0,"N/A",IF(AH104=0,(+AG104*AM104)/AJ104,IF(AI104=0,(+AG104*AM104+AH104*AN104)/AJ104,(+AG104*AM104+AH104*AN104+AI104*AO104)/AJ104)))</f>
        <v/>
      </c>
      <c r="AT104" s="718">
        <f>IF(M104="N/A","N/A",M104-H104)</f>
        <v/>
      </c>
      <c r="AU104" s="718">
        <f>IF(R104="N/A","N/A",+S104-R104)</f>
        <v/>
      </c>
      <c r="AV104" s="718">
        <f>IF(V104="N/A","N/A",+W104-V104)</f>
        <v/>
      </c>
      <c r="AW104" s="718">
        <f>IF(Z104="N/A","N/A",+AA104-Z104)</f>
        <v/>
      </c>
      <c r="AX104" s="718">
        <f>IF(AQ104&lt;1,"N/A",IF(AQ104=1,AU104,IF(AQ104=2,AV104,AW104)))</f>
        <v/>
      </c>
      <c r="AY104" s="718">
        <f>IF(AU104="N/A","N/A",AVERAGE(AU104:AW104))</f>
        <v/>
      </c>
      <c r="AZ104" s="718">
        <f>IF(AQ104&lt;1,"N/A",+AL104+AR104+AX104)</f>
        <v/>
      </c>
      <c r="BA104" s="719">
        <f>IF(AQ104&lt;1,"N/A",MAX(AZ104, SUM(AL104+AP104+AY104)))</f>
        <v/>
      </c>
      <c r="BB104" s="550" t="n"/>
    </row>
    <row r="105" hidden="1">
      <c r="A105" t="n">
        <v>96</v>
      </c>
      <c r="B105" s="533" t="n"/>
      <c r="C105" s="545" t="n"/>
      <c r="D105" s="2738" t="n"/>
      <c r="E105" s="2738" t="n"/>
      <c r="F105" s="534" t="n"/>
      <c r="G105" s="534" t="n"/>
      <c r="H105" s="2738" t="n"/>
      <c r="I105" s="546" t="n"/>
      <c r="J105" s="435" t="n"/>
      <c r="K105" s="546" t="n"/>
      <c r="L105" s="546" t="n"/>
      <c r="M105" s="2738" t="n"/>
      <c r="N105" s="546">
        <f>+K105+L105</f>
        <v/>
      </c>
      <c r="O105" s="546" t="n">
        <v>0</v>
      </c>
      <c r="P105" s="546" t="n">
        <v>0</v>
      </c>
      <c r="Q105" s="562" t="inlineStr">
        <is>
          <t>N/A</t>
        </is>
      </c>
      <c r="R105" s="2738" t="inlineStr">
        <is>
          <t>N/A</t>
        </is>
      </c>
      <c r="S105" s="2738" t="inlineStr">
        <is>
          <t>N/A</t>
        </is>
      </c>
      <c r="T105" s="546" t="n">
        <v>0</v>
      </c>
      <c r="U105" s="562" t="inlineStr">
        <is>
          <t>N/A</t>
        </is>
      </c>
      <c r="V105" s="2738" t="inlineStr">
        <is>
          <t>N/A</t>
        </is>
      </c>
      <c r="W105" s="2738" t="inlineStr">
        <is>
          <t>N/A</t>
        </is>
      </c>
      <c r="X105" s="546" t="n">
        <v>0</v>
      </c>
      <c r="Y105" s="822" t="inlineStr">
        <is>
          <t>N/A</t>
        </is>
      </c>
      <c r="Z105" s="2738" t="inlineStr">
        <is>
          <t>N/A</t>
        </is>
      </c>
      <c r="AA105" s="2738" t="inlineStr">
        <is>
          <t>N/A</t>
        </is>
      </c>
      <c r="AB105" s="546">
        <f>+P105+T105+X105</f>
        <v/>
      </c>
      <c r="AC105" s="713">
        <f>IF(AQ105&lt;1,0,IF(AQ105=1,+P105,IF(AQ105=2,+P105+T105,+P105+T105+X105)))</f>
        <v/>
      </c>
      <c r="AD105" s="713" t="n"/>
      <c r="AE105" s="713">
        <f>+N105+AB105+AD105</f>
        <v/>
      </c>
      <c r="AF105" s="452">
        <f>+E105-D105</f>
        <v/>
      </c>
      <c r="AG105" s="714">
        <f>-P105/N105</f>
        <v/>
      </c>
      <c r="AH105" s="715">
        <f>-T105/N105</f>
        <v/>
      </c>
      <c r="AI105" s="715">
        <f>-X105/N105</f>
        <v/>
      </c>
      <c r="AJ105" s="715">
        <f>SUM(AG105:AI105)</f>
        <v/>
      </c>
      <c r="AK105" s="715">
        <f>-AC105/N105</f>
        <v/>
      </c>
      <c r="AL105" s="1052">
        <f>H105-E105</f>
        <v/>
      </c>
      <c r="AM105" s="718">
        <f>IF(R105="N/A","N/A",+R105-H105)</f>
        <v/>
      </c>
      <c r="AN105" s="718">
        <f>IF(V105="N/A","N/A",+V105-H105)</f>
        <v/>
      </c>
      <c r="AO105" s="718">
        <f>IF(Z105="N/A","N/A",+Z105-H105)</f>
        <v/>
      </c>
      <c r="AP105" s="718">
        <f>IF(AM105="N/A","N/A",MAX(AM105:AO105))</f>
        <v/>
      </c>
      <c r="AQ105" s="718">
        <f>IF(R105="","",IF(AM105="N/A",0,IF((AL105+AM105&gt;AC$9),-1,IF(AN105="N/A",1,IF((AL105+AN105&gt;AC$9),1,IF(AO105="N/A",2,IF((AL105+AO105&gt;AC$9),2,3)))))))</f>
        <v/>
      </c>
      <c r="AR105" s="718">
        <f>IF(AQ105&lt;1,"N/A",IF(AQ105=1,AM105,IF(AQ105=2,AN105,AO105)))</f>
        <v/>
      </c>
      <c r="AS105" s="718">
        <f>IF(AG105=0,"N/A",IF(AH105=0,(+AG105*AM105)/AJ105,IF(AI105=0,(+AG105*AM105+AH105*AN105)/AJ105,(+AG105*AM105+AH105*AN105+AI105*AO105)/AJ105)))</f>
        <v/>
      </c>
      <c r="AT105" s="718">
        <f>IF(M105="N/A","N/A",M105-H105)</f>
        <v/>
      </c>
      <c r="AU105" s="718">
        <f>IF(R105="N/A","N/A",+S105-R105)</f>
        <v/>
      </c>
      <c r="AV105" s="718">
        <f>IF(V105="N/A","N/A",+W105-V105)</f>
        <v/>
      </c>
      <c r="AW105" s="718">
        <f>IF(Z105="N/A","N/A",+AA105-Z105)</f>
        <v/>
      </c>
      <c r="AX105" s="718">
        <f>IF(AQ105&lt;1,"N/A",IF(AQ105=1,AU105,IF(AQ105=2,AV105,AW105)))</f>
        <v/>
      </c>
      <c r="AY105" s="718">
        <f>IF(AU105="N/A","N/A",AVERAGE(AU105:AW105))</f>
        <v/>
      </c>
      <c r="AZ105" s="718">
        <f>IF(AQ105&lt;1,"N/A",+AL105+AR105+AX105)</f>
        <v/>
      </c>
      <c r="BA105" s="719">
        <f>IF(AQ105&lt;1,"N/A",MAX(AZ105, SUM(AL105+AP105+AY105)))</f>
        <v/>
      </c>
      <c r="BB105" s="550" t="n"/>
    </row>
    <row r="106" hidden="1">
      <c r="A106" t="n">
        <v>97</v>
      </c>
      <c r="B106" s="533" t="n"/>
      <c r="C106" s="545" t="n"/>
      <c r="D106" s="2738" t="n"/>
      <c r="E106" s="2738" t="n"/>
      <c r="F106" s="534" t="n"/>
      <c r="G106" s="534" t="n"/>
      <c r="H106" s="2738" t="n"/>
      <c r="I106" s="546" t="n"/>
      <c r="J106" s="435" t="n"/>
      <c r="K106" s="546" t="n"/>
      <c r="L106" s="546" t="n"/>
      <c r="M106" s="2738" t="n"/>
      <c r="N106" s="546">
        <f>+K106+L106</f>
        <v/>
      </c>
      <c r="O106" s="546" t="n">
        <v>0</v>
      </c>
      <c r="P106" s="546" t="n">
        <v>0</v>
      </c>
      <c r="Q106" s="562" t="inlineStr">
        <is>
          <t>N/A</t>
        </is>
      </c>
      <c r="R106" s="2738" t="inlineStr">
        <is>
          <t>N/A</t>
        </is>
      </c>
      <c r="S106" s="2738" t="inlineStr">
        <is>
          <t>N/A</t>
        </is>
      </c>
      <c r="T106" s="546" t="n">
        <v>0</v>
      </c>
      <c r="U106" s="562" t="inlineStr">
        <is>
          <t>N/A</t>
        </is>
      </c>
      <c r="V106" s="2738" t="inlineStr">
        <is>
          <t>N/A</t>
        </is>
      </c>
      <c r="W106" s="2738" t="inlineStr">
        <is>
          <t>N/A</t>
        </is>
      </c>
      <c r="X106" s="546" t="n">
        <v>0</v>
      </c>
      <c r="Y106" s="822" t="inlineStr">
        <is>
          <t>N/A</t>
        </is>
      </c>
      <c r="Z106" s="2738" t="inlineStr">
        <is>
          <t>N/A</t>
        </is>
      </c>
      <c r="AA106" s="2738" t="inlineStr">
        <is>
          <t>N/A</t>
        </is>
      </c>
      <c r="AB106" s="546">
        <f>+P106+T106+X106</f>
        <v/>
      </c>
      <c r="AC106" s="713">
        <f>IF(AQ106&lt;1,0,IF(AQ106=1,+P106,IF(AQ106=2,+P106+T106,+P106+T106+X106)))</f>
        <v/>
      </c>
      <c r="AD106" s="713" t="n"/>
      <c r="AE106" s="713">
        <f>+N106+AB106+AD106</f>
        <v/>
      </c>
      <c r="AF106" s="452">
        <f>+E106-D106</f>
        <v/>
      </c>
      <c r="AG106" s="714">
        <f>-P106/N106</f>
        <v/>
      </c>
      <c r="AH106" s="715">
        <f>-T106/N106</f>
        <v/>
      </c>
      <c r="AI106" s="715">
        <f>-X106/N106</f>
        <v/>
      </c>
      <c r="AJ106" s="715">
        <f>SUM(AG106:AI106)</f>
        <v/>
      </c>
      <c r="AK106" s="715">
        <f>-AC106/N106</f>
        <v/>
      </c>
      <c r="AL106" s="1052">
        <f>H106-E106</f>
        <v/>
      </c>
      <c r="AM106" s="718">
        <f>IF(R106="N/A","N/A",+R106-H106)</f>
        <v/>
      </c>
      <c r="AN106" s="718">
        <f>IF(V106="N/A","N/A",+V106-H106)</f>
        <v/>
      </c>
      <c r="AO106" s="718">
        <f>IF(Z106="N/A","N/A",+Z106-H106)</f>
        <v/>
      </c>
      <c r="AP106" s="718">
        <f>IF(AM106="N/A","N/A",MAX(AM106:AO106))</f>
        <v/>
      </c>
      <c r="AQ106" s="718">
        <f>IF(R106="","",IF(AM106="N/A",0,IF((AL106+AM106&gt;AC$9),-1,IF(AN106="N/A",1,IF((AL106+AN106&gt;AC$9),1,IF(AO106="N/A",2,IF((AL106+AO106&gt;AC$9),2,3)))))))</f>
        <v/>
      </c>
      <c r="AR106" s="718">
        <f>IF(AQ106&lt;1,"N/A",IF(AQ106=1,AM106,IF(AQ106=2,AN106,AO106)))</f>
        <v/>
      </c>
      <c r="AS106" s="718">
        <f>IF(AG106=0,"N/A",IF(AH106=0,(+AG106*AM106)/AJ106,IF(AI106=0,(+AG106*AM106+AH106*AN106)/AJ106,(+AG106*AM106+AH106*AN106+AI106*AO106)/AJ106)))</f>
        <v/>
      </c>
      <c r="AT106" s="718">
        <f>IF(M106="N/A","N/A",M106-H106)</f>
        <v/>
      </c>
      <c r="AU106" s="718">
        <f>IF(R106="N/A","N/A",+S106-R106)</f>
        <v/>
      </c>
      <c r="AV106" s="718">
        <f>IF(V106="N/A","N/A",+W106-V106)</f>
        <v/>
      </c>
      <c r="AW106" s="718">
        <f>IF(Z106="N/A","N/A",+AA106-Z106)</f>
        <v/>
      </c>
      <c r="AX106" s="718">
        <f>IF(AQ106&lt;1,"N/A",IF(AQ106=1,AU106,IF(AQ106=2,AV106,AW106)))</f>
        <v/>
      </c>
      <c r="AY106" s="718">
        <f>IF(AU106="N/A","N/A",AVERAGE(AU106:AW106))</f>
        <v/>
      </c>
      <c r="AZ106" s="718">
        <f>IF(AQ106&lt;1,"N/A",+AL106+AR106+AX106)</f>
        <v/>
      </c>
      <c r="BA106" s="719">
        <f>IF(AQ106&lt;1,"N/A",MAX(AZ106, SUM(AL106+AP106+AY106)))</f>
        <v/>
      </c>
      <c r="BB106" s="550" t="n"/>
    </row>
    <row r="107" hidden="1">
      <c r="A107" t="n">
        <v>98</v>
      </c>
      <c r="B107" s="533" t="n"/>
      <c r="C107" s="545" t="n"/>
      <c r="D107" s="2738" t="n"/>
      <c r="E107" s="2738" t="n"/>
      <c r="F107" s="534" t="n"/>
      <c r="G107" s="534" t="n"/>
      <c r="H107" s="2738" t="n"/>
      <c r="I107" s="546" t="n"/>
      <c r="J107" s="435" t="n"/>
      <c r="K107" s="546" t="n"/>
      <c r="L107" s="546" t="n"/>
      <c r="M107" s="2738" t="n"/>
      <c r="N107" s="546">
        <f>+K107+L107</f>
        <v/>
      </c>
      <c r="O107" s="546" t="n">
        <v>0</v>
      </c>
      <c r="P107" s="546" t="n">
        <v>0</v>
      </c>
      <c r="Q107" s="562" t="inlineStr">
        <is>
          <t>N/A</t>
        </is>
      </c>
      <c r="R107" s="2738" t="inlineStr">
        <is>
          <t>N/A</t>
        </is>
      </c>
      <c r="S107" s="2738" t="inlineStr">
        <is>
          <t>N/A</t>
        </is>
      </c>
      <c r="T107" s="546" t="n">
        <v>0</v>
      </c>
      <c r="U107" s="562" t="inlineStr">
        <is>
          <t>N/A</t>
        </is>
      </c>
      <c r="V107" s="2738" t="inlineStr">
        <is>
          <t>N/A</t>
        </is>
      </c>
      <c r="W107" s="2738" t="inlineStr">
        <is>
          <t>N/A</t>
        </is>
      </c>
      <c r="X107" s="546" t="n">
        <v>0</v>
      </c>
      <c r="Y107" s="822" t="inlineStr">
        <is>
          <t>N/A</t>
        </is>
      </c>
      <c r="Z107" s="2738" t="inlineStr">
        <is>
          <t>N/A</t>
        </is>
      </c>
      <c r="AA107" s="2738" t="inlineStr">
        <is>
          <t>N/A</t>
        </is>
      </c>
      <c r="AB107" s="546">
        <f>+P107+T107+X107</f>
        <v/>
      </c>
      <c r="AC107" s="713">
        <f>IF(AQ107&lt;1,0,IF(AQ107=1,+P107,IF(AQ107=2,+P107+T107,+P107+T107+X107)))</f>
        <v/>
      </c>
      <c r="AD107" s="713" t="n"/>
      <c r="AE107" s="713">
        <f>+N107+AB107+AD107</f>
        <v/>
      </c>
      <c r="AF107" s="452">
        <f>+E107-D107</f>
        <v/>
      </c>
      <c r="AG107" s="714">
        <f>-P107/N107</f>
        <v/>
      </c>
      <c r="AH107" s="715">
        <f>-T107/N107</f>
        <v/>
      </c>
      <c r="AI107" s="715">
        <f>-X107/N107</f>
        <v/>
      </c>
      <c r="AJ107" s="715">
        <f>SUM(AG107:AI107)</f>
        <v/>
      </c>
      <c r="AK107" s="715">
        <f>-AC107/N107</f>
        <v/>
      </c>
      <c r="AL107" s="1052">
        <f>H107-E107</f>
        <v/>
      </c>
      <c r="AM107" s="718">
        <f>IF(R107="N/A","N/A",+R107-H107)</f>
        <v/>
      </c>
      <c r="AN107" s="718">
        <f>IF(V107="N/A","N/A",+V107-H107)</f>
        <v/>
      </c>
      <c r="AO107" s="718">
        <f>IF(Z107="N/A","N/A",+Z107-H107)</f>
        <v/>
      </c>
      <c r="AP107" s="718">
        <f>IF(AM107="N/A","N/A",MAX(AM107:AO107))</f>
        <v/>
      </c>
      <c r="AQ107" s="718">
        <f>IF(R107="","",IF(AM107="N/A",0,IF((AL107+AM107&gt;AC$9),-1,IF(AN107="N/A",1,IF((AL107+AN107&gt;AC$9),1,IF(AO107="N/A",2,IF((AL107+AO107&gt;AC$9),2,3)))))))</f>
        <v/>
      </c>
      <c r="AR107" s="718">
        <f>IF(AQ107&lt;1,"N/A",IF(AQ107=1,AM107,IF(AQ107=2,AN107,AO107)))</f>
        <v/>
      </c>
      <c r="AS107" s="718">
        <f>IF(AG107=0,"N/A",IF(AH107=0,(+AG107*AM107)/AJ107,IF(AI107=0,(+AG107*AM107+AH107*AN107)/AJ107,(+AG107*AM107+AH107*AN107+AI107*AO107)/AJ107)))</f>
        <v/>
      </c>
      <c r="AT107" s="718">
        <f>IF(M107="N/A","N/A",M107-H107)</f>
        <v/>
      </c>
      <c r="AU107" s="718">
        <f>IF(R107="N/A","N/A",+S107-R107)</f>
        <v/>
      </c>
      <c r="AV107" s="718">
        <f>IF(V107="N/A","N/A",+W107-V107)</f>
        <v/>
      </c>
      <c r="AW107" s="718">
        <f>IF(Z107="N/A","N/A",+AA107-Z107)</f>
        <v/>
      </c>
      <c r="AX107" s="718">
        <f>IF(AQ107&lt;1,"N/A",IF(AQ107=1,AU107,IF(AQ107=2,AV107,AW107)))</f>
        <v/>
      </c>
      <c r="AY107" s="718">
        <f>IF(AU107="N/A","N/A",AVERAGE(AU107:AW107))</f>
        <v/>
      </c>
      <c r="AZ107" s="718">
        <f>IF(AQ107&lt;1,"N/A",+AL107+AR107+AX107)</f>
        <v/>
      </c>
      <c r="BA107" s="719">
        <f>IF(AQ107&lt;1,"N/A",MAX(AZ107, SUM(AL107+AP107+AY107)))</f>
        <v/>
      </c>
      <c r="BB107" s="550" t="n"/>
    </row>
    <row r="108" hidden="1">
      <c r="A108" t="n">
        <v>99</v>
      </c>
      <c r="B108" s="533" t="n"/>
      <c r="C108" s="545" t="n"/>
      <c r="D108" s="2738" t="n"/>
      <c r="E108" s="2738" t="n"/>
      <c r="F108" s="534" t="n"/>
      <c r="G108" s="534" t="n"/>
      <c r="H108" s="2738" t="n"/>
      <c r="I108" s="546" t="n"/>
      <c r="J108" s="435" t="n"/>
      <c r="K108" s="546" t="n"/>
      <c r="L108" s="546" t="n"/>
      <c r="M108" s="2738" t="n"/>
      <c r="N108" s="546">
        <f>+K108+L108</f>
        <v/>
      </c>
      <c r="O108" s="546" t="n">
        <v>0</v>
      </c>
      <c r="P108" s="546" t="n">
        <v>0</v>
      </c>
      <c r="Q108" s="562" t="inlineStr">
        <is>
          <t>N/A</t>
        </is>
      </c>
      <c r="R108" s="2738" t="inlineStr">
        <is>
          <t>N/A</t>
        </is>
      </c>
      <c r="S108" s="2738" t="inlineStr">
        <is>
          <t>N/A</t>
        </is>
      </c>
      <c r="T108" s="546" t="n">
        <v>0</v>
      </c>
      <c r="U108" s="562" t="inlineStr">
        <is>
          <t>N/A</t>
        </is>
      </c>
      <c r="V108" s="2738" t="inlineStr">
        <is>
          <t>N/A</t>
        </is>
      </c>
      <c r="W108" s="2738" t="inlineStr">
        <is>
          <t>N/A</t>
        </is>
      </c>
      <c r="X108" s="546" t="n">
        <v>0</v>
      </c>
      <c r="Y108" s="822" t="inlineStr">
        <is>
          <t>N/A</t>
        </is>
      </c>
      <c r="Z108" s="2738" t="inlineStr">
        <is>
          <t>N/A</t>
        </is>
      </c>
      <c r="AA108" s="2738" t="inlineStr">
        <is>
          <t>N/A</t>
        </is>
      </c>
      <c r="AB108" s="546">
        <f>+P108+T108+X108</f>
        <v/>
      </c>
      <c r="AC108" s="713">
        <f>IF(AQ108&lt;1,0,IF(AQ108=1,+P108,IF(AQ108=2,+P108+T108,+P108+T108+X108)))</f>
        <v/>
      </c>
      <c r="AD108" s="713" t="n"/>
      <c r="AE108" s="713">
        <f>+N108+AB108+AD108</f>
        <v/>
      </c>
      <c r="AF108" s="452">
        <f>+E108-D108</f>
        <v/>
      </c>
      <c r="AG108" s="714">
        <f>-P108/N108</f>
        <v/>
      </c>
      <c r="AH108" s="715">
        <f>-T108/N108</f>
        <v/>
      </c>
      <c r="AI108" s="715">
        <f>-X108/N108</f>
        <v/>
      </c>
      <c r="AJ108" s="715">
        <f>SUM(AG108:AI108)</f>
        <v/>
      </c>
      <c r="AK108" s="715">
        <f>-AC108/N108</f>
        <v/>
      </c>
      <c r="AL108" s="1052">
        <f>H108-E108</f>
        <v/>
      </c>
      <c r="AM108" s="718">
        <f>IF(R108="N/A","N/A",+R108-H108)</f>
        <v/>
      </c>
      <c r="AN108" s="718">
        <f>IF(V108="N/A","N/A",+V108-H108)</f>
        <v/>
      </c>
      <c r="AO108" s="718">
        <f>IF(Z108="N/A","N/A",+Z108-H108)</f>
        <v/>
      </c>
      <c r="AP108" s="718">
        <f>IF(AM108="N/A","N/A",MAX(AM108:AO108))</f>
        <v/>
      </c>
      <c r="AQ108" s="718">
        <f>IF(R108="","",IF(AM108="N/A",0,IF((AL108+AM108&gt;AC$9),-1,IF(AN108="N/A",1,IF((AL108+AN108&gt;AC$9),1,IF(AO108="N/A",2,IF((AL108+AO108&gt;AC$9),2,3)))))))</f>
        <v/>
      </c>
      <c r="AR108" s="718">
        <f>IF(AQ108&lt;1,"N/A",IF(AQ108=1,AM108,IF(AQ108=2,AN108,AO108)))</f>
        <v/>
      </c>
      <c r="AS108" s="718">
        <f>IF(AG108=0,"N/A",IF(AH108=0,(+AG108*AM108)/AJ108,IF(AI108=0,(+AG108*AM108+AH108*AN108)/AJ108,(+AG108*AM108+AH108*AN108+AI108*AO108)/AJ108)))</f>
        <v/>
      </c>
      <c r="AT108" s="718">
        <f>IF(M108="N/A","N/A",M108-H108)</f>
        <v/>
      </c>
      <c r="AU108" s="718">
        <f>IF(R108="N/A","N/A",+S108-R108)</f>
        <v/>
      </c>
      <c r="AV108" s="718">
        <f>IF(V108="N/A","N/A",+W108-V108)</f>
        <v/>
      </c>
      <c r="AW108" s="718">
        <f>IF(Z108="N/A","N/A",+AA108-Z108)</f>
        <v/>
      </c>
      <c r="AX108" s="718">
        <f>IF(AQ108&lt;1,"N/A",IF(AQ108=1,AU108,IF(AQ108=2,AV108,AW108)))</f>
        <v/>
      </c>
      <c r="AY108" s="718">
        <f>IF(AU108="N/A","N/A",AVERAGE(AU108:AW108))</f>
        <v/>
      </c>
      <c r="AZ108" s="718">
        <f>IF(AQ108&lt;1,"N/A",+AL108+AR108+AX108)</f>
        <v/>
      </c>
      <c r="BA108" s="719">
        <f>IF(AQ108&lt;1,"N/A",MAX(AZ108, SUM(AL108+AP108+AY108)))</f>
        <v/>
      </c>
      <c r="BB108" s="550" t="n"/>
    </row>
    <row r="109" hidden="1">
      <c r="A109" t="n">
        <v>100</v>
      </c>
      <c r="B109" s="533" t="n"/>
      <c r="C109" s="545" t="n"/>
      <c r="D109" s="2738" t="n"/>
      <c r="E109" s="2738" t="n"/>
      <c r="F109" s="534" t="n"/>
      <c r="G109" s="534" t="n"/>
      <c r="H109" s="2738" t="n"/>
      <c r="I109" s="546" t="n"/>
      <c r="J109" s="435" t="n"/>
      <c r="K109" s="546" t="n"/>
      <c r="L109" s="546" t="n"/>
      <c r="M109" s="2738" t="n"/>
      <c r="N109" s="546">
        <f>+K109+L109</f>
        <v/>
      </c>
      <c r="O109" s="546" t="n">
        <v>0</v>
      </c>
      <c r="P109" s="546" t="n">
        <v>0</v>
      </c>
      <c r="Q109" s="562" t="inlineStr">
        <is>
          <t>N/A</t>
        </is>
      </c>
      <c r="R109" s="2738" t="inlineStr">
        <is>
          <t>N/A</t>
        </is>
      </c>
      <c r="S109" s="2738" t="inlineStr">
        <is>
          <t>N/A</t>
        </is>
      </c>
      <c r="T109" s="546" t="n">
        <v>0</v>
      </c>
      <c r="U109" s="562" t="inlineStr">
        <is>
          <t>N/A</t>
        </is>
      </c>
      <c r="V109" s="2738" t="inlineStr">
        <is>
          <t>N/A</t>
        </is>
      </c>
      <c r="W109" s="2738" t="inlineStr">
        <is>
          <t>N/A</t>
        </is>
      </c>
      <c r="X109" s="546" t="n">
        <v>0</v>
      </c>
      <c r="Y109" s="822" t="inlineStr">
        <is>
          <t>N/A</t>
        </is>
      </c>
      <c r="Z109" s="2738" t="inlineStr">
        <is>
          <t>N/A</t>
        </is>
      </c>
      <c r="AA109" s="2738" t="inlineStr">
        <is>
          <t>N/A</t>
        </is>
      </c>
      <c r="AB109" s="546">
        <f>+P109+T109+X109</f>
        <v/>
      </c>
      <c r="AC109" s="713">
        <f>IF(AQ109&lt;1,0,IF(AQ109=1,+P109,IF(AQ109=2,+P109+T109,+P109+T109+X109)))</f>
        <v/>
      </c>
      <c r="AD109" s="713" t="n"/>
      <c r="AE109" s="713">
        <f>+N109+AB109+AD109</f>
        <v/>
      </c>
      <c r="AF109" s="452">
        <f>+E109-D109</f>
        <v/>
      </c>
      <c r="AG109" s="714">
        <f>-P109/N109</f>
        <v/>
      </c>
      <c r="AH109" s="715">
        <f>-T109/N109</f>
        <v/>
      </c>
      <c r="AI109" s="715">
        <f>-X109/N109</f>
        <v/>
      </c>
      <c r="AJ109" s="715">
        <f>SUM(AG109:AI109)</f>
        <v/>
      </c>
      <c r="AK109" s="715">
        <f>-AC109/N109</f>
        <v/>
      </c>
      <c r="AL109" s="1052">
        <f>H109-E109</f>
        <v/>
      </c>
      <c r="AM109" s="718">
        <f>IF(R109="N/A","N/A",+R109-H109)</f>
        <v/>
      </c>
      <c r="AN109" s="718">
        <f>IF(V109="N/A","N/A",+V109-H109)</f>
        <v/>
      </c>
      <c r="AO109" s="718">
        <f>IF(Z109="N/A","N/A",+Z109-H109)</f>
        <v/>
      </c>
      <c r="AP109" s="718">
        <f>IF(AM109="N/A","N/A",MAX(AM109:AO109))</f>
        <v/>
      </c>
      <c r="AQ109" s="718">
        <f>IF(R109="","",IF(AM109="N/A",0,IF((AL109+AM109&gt;AC$9),-1,IF(AN109="N/A",1,IF((AL109+AN109&gt;AC$9),1,IF(AO109="N/A",2,IF((AL109+AO109&gt;AC$9),2,3)))))))</f>
        <v/>
      </c>
      <c r="AR109" s="718">
        <f>IF(AQ109&lt;1,"N/A",IF(AQ109=1,AM109,IF(AQ109=2,AN109,AO109)))</f>
        <v/>
      </c>
      <c r="AS109" s="718">
        <f>IF(AG109=0,"N/A",IF(AH109=0,(+AG109*AM109)/AJ109,IF(AI109=0,(+AG109*AM109+AH109*AN109)/AJ109,(+AG109*AM109+AH109*AN109+AI109*AO109)/AJ109)))</f>
        <v/>
      </c>
      <c r="AT109" s="718">
        <f>IF(M109="N/A","N/A",M109-H109)</f>
        <v/>
      </c>
      <c r="AU109" s="718">
        <f>IF(R109="N/A","N/A",+S109-R109)</f>
        <v/>
      </c>
      <c r="AV109" s="718">
        <f>IF(V109="N/A","N/A",+W109-V109)</f>
        <v/>
      </c>
      <c r="AW109" s="718">
        <f>IF(Z109="N/A","N/A",+AA109-Z109)</f>
        <v/>
      </c>
      <c r="AX109" s="718">
        <f>IF(AQ109&lt;1,"N/A",IF(AQ109=1,AU109,IF(AQ109=2,AV109,AW109)))</f>
        <v/>
      </c>
      <c r="AY109" s="718">
        <f>IF(AU109="N/A","N/A",AVERAGE(AU109:AW109))</f>
        <v/>
      </c>
      <c r="AZ109" s="718">
        <f>IF(AQ109&lt;1,"N/A",+AL109+AR109+AX109)</f>
        <v/>
      </c>
      <c r="BA109" s="719">
        <f>IF(AQ109&lt;1,"N/A",MAX(AZ109, SUM(AL109+AP109+AY109)))</f>
        <v/>
      </c>
      <c r="BB109" s="550" t="n"/>
    </row>
    <row r="110" hidden="1">
      <c r="A110" t="n">
        <v>101</v>
      </c>
      <c r="B110" s="533" t="n"/>
      <c r="C110" s="545" t="n"/>
      <c r="D110" s="2738" t="n"/>
      <c r="E110" s="2738" t="n"/>
      <c r="F110" s="534" t="n"/>
      <c r="G110" s="534" t="n"/>
      <c r="H110" s="2738" t="n"/>
      <c r="I110" s="546" t="n"/>
      <c r="J110" s="435" t="n"/>
      <c r="K110" s="546" t="n"/>
      <c r="L110" s="546" t="n"/>
      <c r="M110" s="2738" t="n"/>
      <c r="N110" s="546">
        <f>+K110+L110</f>
        <v/>
      </c>
      <c r="O110" s="546" t="n">
        <v>0</v>
      </c>
      <c r="P110" s="546" t="n">
        <v>0</v>
      </c>
      <c r="Q110" s="562" t="inlineStr">
        <is>
          <t>N/A</t>
        </is>
      </c>
      <c r="R110" s="2738" t="inlineStr">
        <is>
          <t>N/A</t>
        </is>
      </c>
      <c r="S110" s="2738" t="inlineStr">
        <is>
          <t>N/A</t>
        </is>
      </c>
      <c r="T110" s="546" t="n">
        <v>0</v>
      </c>
      <c r="U110" s="562" t="inlineStr">
        <is>
          <t>N/A</t>
        </is>
      </c>
      <c r="V110" s="2738" t="inlineStr">
        <is>
          <t>N/A</t>
        </is>
      </c>
      <c r="W110" s="2738" t="inlineStr">
        <is>
          <t>N/A</t>
        </is>
      </c>
      <c r="X110" s="546" t="n">
        <v>0</v>
      </c>
      <c r="Y110" s="822" t="inlineStr">
        <is>
          <t>N/A</t>
        </is>
      </c>
      <c r="Z110" s="2738" t="inlineStr">
        <is>
          <t>N/A</t>
        </is>
      </c>
      <c r="AA110" s="2738" t="inlineStr">
        <is>
          <t>N/A</t>
        </is>
      </c>
      <c r="AB110" s="546">
        <f>+P110+T110+X110</f>
        <v/>
      </c>
      <c r="AC110" s="713">
        <f>IF(AQ110&lt;1,0,IF(AQ110=1,+P110,IF(AQ110=2,+P110+T110,+P110+T110+X110)))</f>
        <v/>
      </c>
      <c r="AD110" s="713" t="n"/>
      <c r="AE110" s="713">
        <f>+N110+AB110+AD110</f>
        <v/>
      </c>
      <c r="AF110" s="452">
        <f>+E110-D110</f>
        <v/>
      </c>
      <c r="AG110" s="714">
        <f>-P110/N110</f>
        <v/>
      </c>
      <c r="AH110" s="715">
        <f>-T110/N110</f>
        <v/>
      </c>
      <c r="AI110" s="715">
        <f>-X110/N110</f>
        <v/>
      </c>
      <c r="AJ110" s="715">
        <f>SUM(AG110:AI110)</f>
        <v/>
      </c>
      <c r="AK110" s="715">
        <f>-AC110/N110</f>
        <v/>
      </c>
      <c r="AL110" s="1052">
        <f>H110-E110</f>
        <v/>
      </c>
      <c r="AM110" s="718">
        <f>IF(R110="N/A","N/A",+R110-H110)</f>
        <v/>
      </c>
      <c r="AN110" s="718">
        <f>IF(V110="N/A","N/A",+V110-H110)</f>
        <v/>
      </c>
      <c r="AO110" s="718">
        <f>IF(Z110="N/A","N/A",+Z110-H110)</f>
        <v/>
      </c>
      <c r="AP110" s="718">
        <f>IF(AM110="N/A","N/A",MAX(AM110:AO110))</f>
        <v/>
      </c>
      <c r="AQ110" s="718">
        <f>IF(R110="","",IF(AM110="N/A",0,IF((AL110+AM110&gt;AC$9),-1,IF(AN110="N/A",1,IF((AL110+AN110&gt;AC$9),1,IF(AO110="N/A",2,IF((AL110+AO110&gt;AC$9),2,3)))))))</f>
        <v/>
      </c>
      <c r="AR110" s="718">
        <f>IF(AQ110&lt;1,"N/A",IF(AQ110=1,AM110,IF(AQ110=2,AN110,AO110)))</f>
        <v/>
      </c>
      <c r="AS110" s="718">
        <f>IF(AG110=0,"N/A",IF(AH110=0,(+AG110*AM110)/AJ110,IF(AI110=0,(+AG110*AM110+AH110*AN110)/AJ110,(+AG110*AM110+AH110*AN110+AI110*AO110)/AJ110)))</f>
        <v/>
      </c>
      <c r="AT110" s="718">
        <f>IF(M110="N/A","N/A",M110-H110)</f>
        <v/>
      </c>
      <c r="AU110" s="718">
        <f>IF(R110="N/A","N/A",+S110-R110)</f>
        <v/>
      </c>
      <c r="AV110" s="718">
        <f>IF(V110="N/A","N/A",+W110-V110)</f>
        <v/>
      </c>
      <c r="AW110" s="718">
        <f>IF(Z110="N/A","N/A",+AA110-Z110)</f>
        <v/>
      </c>
      <c r="AX110" s="718">
        <f>IF(AQ110&lt;1,"N/A",IF(AQ110=1,AU110,IF(AQ110=2,AV110,AW110)))</f>
        <v/>
      </c>
      <c r="AY110" s="718">
        <f>IF(AU110="N/A","N/A",AVERAGE(AU110:AW110))</f>
        <v/>
      </c>
      <c r="AZ110" s="718">
        <f>IF(AQ110&lt;1,"N/A",+AL110+AR110+AX110)</f>
        <v/>
      </c>
      <c r="BA110" s="719">
        <f>IF(AQ110&lt;1,"N/A",MAX(AZ110, SUM(AL110+AP110+AY110)))</f>
        <v/>
      </c>
      <c r="BB110" s="550" t="n"/>
    </row>
    <row r="111" hidden="1">
      <c r="A111" t="n">
        <v>102</v>
      </c>
      <c r="B111" s="533" t="n"/>
      <c r="C111" s="545" t="n"/>
      <c r="D111" s="2738" t="n"/>
      <c r="E111" s="2738" t="n"/>
      <c r="F111" s="534" t="n"/>
      <c r="G111" s="534" t="n"/>
      <c r="H111" s="2738" t="n"/>
      <c r="I111" s="546" t="n"/>
      <c r="J111" s="435" t="n"/>
      <c r="K111" s="546" t="n"/>
      <c r="L111" s="546" t="n"/>
      <c r="M111" s="2738" t="n"/>
      <c r="N111" s="546">
        <f>+K111+L111</f>
        <v/>
      </c>
      <c r="O111" s="546" t="n">
        <v>0</v>
      </c>
      <c r="P111" s="546" t="n">
        <v>0</v>
      </c>
      <c r="Q111" s="562" t="inlineStr">
        <is>
          <t>N/A</t>
        </is>
      </c>
      <c r="R111" s="2738" t="inlineStr">
        <is>
          <t>N/A</t>
        </is>
      </c>
      <c r="S111" s="2738" t="inlineStr">
        <is>
          <t>N/A</t>
        </is>
      </c>
      <c r="T111" s="546" t="n">
        <v>0</v>
      </c>
      <c r="U111" s="562" t="inlineStr">
        <is>
          <t>N/A</t>
        </is>
      </c>
      <c r="V111" s="2738" t="inlineStr">
        <is>
          <t>N/A</t>
        </is>
      </c>
      <c r="W111" s="2738" t="inlineStr">
        <is>
          <t>N/A</t>
        </is>
      </c>
      <c r="X111" s="546" t="n">
        <v>0</v>
      </c>
      <c r="Y111" s="822" t="inlineStr">
        <is>
          <t>N/A</t>
        </is>
      </c>
      <c r="Z111" s="2738" t="inlineStr">
        <is>
          <t>N/A</t>
        </is>
      </c>
      <c r="AA111" s="2738" t="inlineStr">
        <is>
          <t>N/A</t>
        </is>
      </c>
      <c r="AB111" s="546">
        <f>+P111+T111+X111</f>
        <v/>
      </c>
      <c r="AC111" s="713">
        <f>IF(AQ111&lt;1,0,IF(AQ111=1,+P111,IF(AQ111=2,+P111+T111,+P111+T111+X111)))</f>
        <v/>
      </c>
      <c r="AD111" s="713" t="n"/>
      <c r="AE111" s="713">
        <f>+N111+AB111+AD111</f>
        <v/>
      </c>
      <c r="AF111" s="452">
        <f>+E111-D111</f>
        <v/>
      </c>
      <c r="AG111" s="714">
        <f>-P111/N111</f>
        <v/>
      </c>
      <c r="AH111" s="715">
        <f>-T111/N111</f>
        <v/>
      </c>
      <c r="AI111" s="715">
        <f>-X111/N111</f>
        <v/>
      </c>
      <c r="AJ111" s="715">
        <f>SUM(AG111:AI111)</f>
        <v/>
      </c>
      <c r="AK111" s="715">
        <f>-AC111/N111</f>
        <v/>
      </c>
      <c r="AL111" s="1052">
        <f>H111-E111</f>
        <v/>
      </c>
      <c r="AM111" s="718">
        <f>IF(R111="N/A","N/A",+R111-H111)</f>
        <v/>
      </c>
      <c r="AN111" s="718">
        <f>IF(V111="N/A","N/A",+V111-H111)</f>
        <v/>
      </c>
      <c r="AO111" s="718">
        <f>IF(Z111="N/A","N/A",+Z111-H111)</f>
        <v/>
      </c>
      <c r="AP111" s="718">
        <f>IF(AM111="N/A","N/A",MAX(AM111:AO111))</f>
        <v/>
      </c>
      <c r="AQ111" s="718">
        <f>IF(R111="","",IF(AM111="N/A",0,IF((AL111+AM111&gt;AC$9),-1,IF(AN111="N/A",1,IF((AL111+AN111&gt;AC$9),1,IF(AO111="N/A",2,IF((AL111+AO111&gt;AC$9),2,3)))))))</f>
        <v/>
      </c>
      <c r="AR111" s="718">
        <f>IF(AQ111&lt;1,"N/A",IF(AQ111=1,AM111,IF(AQ111=2,AN111,AO111)))</f>
        <v/>
      </c>
      <c r="AS111" s="718">
        <f>IF(AG111=0,"N/A",IF(AH111=0,(+AG111*AM111)/AJ111,IF(AI111=0,(+AG111*AM111+AH111*AN111)/AJ111,(+AG111*AM111+AH111*AN111+AI111*AO111)/AJ111)))</f>
        <v/>
      </c>
      <c r="AT111" s="718">
        <f>IF(M111="N/A","N/A",M111-H111)</f>
        <v/>
      </c>
      <c r="AU111" s="718">
        <f>IF(R111="N/A","N/A",+S111-R111)</f>
        <v/>
      </c>
      <c r="AV111" s="718">
        <f>IF(V111="N/A","N/A",+W111-V111)</f>
        <v/>
      </c>
      <c r="AW111" s="718">
        <f>IF(Z111="N/A","N/A",+AA111-Z111)</f>
        <v/>
      </c>
      <c r="AX111" s="718">
        <f>IF(AQ111&lt;1,"N/A",IF(AQ111=1,AU111,IF(AQ111=2,AV111,AW111)))</f>
        <v/>
      </c>
      <c r="AY111" s="718">
        <f>IF(AU111="N/A","N/A",AVERAGE(AU111:AW111))</f>
        <v/>
      </c>
      <c r="AZ111" s="718">
        <f>IF(AQ111&lt;1,"N/A",+AL111+AR111+AX111)</f>
        <v/>
      </c>
      <c r="BA111" s="719">
        <f>IF(AQ111&lt;1,"N/A",MAX(AZ111, SUM(AL111+AP111+AY111)))</f>
        <v/>
      </c>
      <c r="BB111" s="550" t="n"/>
    </row>
    <row r="112" hidden="1">
      <c r="A112" t="n">
        <v>103</v>
      </c>
      <c r="B112" s="533" t="n"/>
      <c r="C112" s="545" t="n"/>
      <c r="D112" s="2738" t="n"/>
      <c r="E112" s="2738" t="n"/>
      <c r="F112" s="534" t="n"/>
      <c r="G112" s="534" t="n"/>
      <c r="H112" s="2738" t="n"/>
      <c r="I112" s="546" t="n"/>
      <c r="J112" s="435" t="n"/>
      <c r="K112" s="546" t="n"/>
      <c r="L112" s="546" t="n"/>
      <c r="M112" s="2738" t="n"/>
      <c r="N112" s="546">
        <f>+K112+L112</f>
        <v/>
      </c>
      <c r="O112" s="546" t="n">
        <v>0</v>
      </c>
      <c r="P112" s="546" t="n">
        <v>0</v>
      </c>
      <c r="Q112" s="562" t="inlineStr">
        <is>
          <t>N/A</t>
        </is>
      </c>
      <c r="R112" s="2738" t="inlineStr">
        <is>
          <t>N/A</t>
        </is>
      </c>
      <c r="S112" s="2738" t="inlineStr">
        <is>
          <t>N/A</t>
        </is>
      </c>
      <c r="T112" s="546" t="n">
        <v>0</v>
      </c>
      <c r="U112" s="562" t="inlineStr">
        <is>
          <t>N/A</t>
        </is>
      </c>
      <c r="V112" s="2738" t="inlineStr">
        <is>
          <t>N/A</t>
        </is>
      </c>
      <c r="W112" s="2738" t="inlineStr">
        <is>
          <t>N/A</t>
        </is>
      </c>
      <c r="X112" s="546" t="n">
        <v>0</v>
      </c>
      <c r="Y112" s="822" t="inlineStr">
        <is>
          <t>N/A</t>
        </is>
      </c>
      <c r="Z112" s="2738" t="inlineStr">
        <is>
          <t>N/A</t>
        </is>
      </c>
      <c r="AA112" s="2738" t="inlineStr">
        <is>
          <t>N/A</t>
        </is>
      </c>
      <c r="AB112" s="546">
        <f>+P112+T112+X112</f>
        <v/>
      </c>
      <c r="AC112" s="713">
        <f>IF(AQ112&lt;1,0,IF(AQ112=1,+P112,IF(AQ112=2,+P112+T112,+P112+T112+X112)))</f>
        <v/>
      </c>
      <c r="AD112" s="713" t="n"/>
      <c r="AE112" s="713">
        <f>+N112+AB112+AD112</f>
        <v/>
      </c>
      <c r="AF112" s="452">
        <f>+E112-D112</f>
        <v/>
      </c>
      <c r="AG112" s="714">
        <f>-P112/N112</f>
        <v/>
      </c>
      <c r="AH112" s="715">
        <f>-T112/N112</f>
        <v/>
      </c>
      <c r="AI112" s="715">
        <f>-X112/N112</f>
        <v/>
      </c>
      <c r="AJ112" s="715">
        <f>SUM(AG112:AI112)</f>
        <v/>
      </c>
      <c r="AK112" s="715">
        <f>-AC112/N112</f>
        <v/>
      </c>
      <c r="AL112" s="1052">
        <f>H112-E112</f>
        <v/>
      </c>
      <c r="AM112" s="718">
        <f>IF(R112="N/A","N/A",+R112-H112)</f>
        <v/>
      </c>
      <c r="AN112" s="718">
        <f>IF(V112="N/A","N/A",+V112-H112)</f>
        <v/>
      </c>
      <c r="AO112" s="718">
        <f>IF(Z112="N/A","N/A",+Z112-H112)</f>
        <v/>
      </c>
      <c r="AP112" s="718">
        <f>IF(AM112="N/A","N/A",MAX(AM112:AO112))</f>
        <v/>
      </c>
      <c r="AQ112" s="718">
        <f>IF(R112="","",IF(AM112="N/A",0,IF((AL112+AM112&gt;AC$9),-1,IF(AN112="N/A",1,IF((AL112+AN112&gt;AC$9),1,IF(AO112="N/A",2,IF((AL112+AO112&gt;AC$9),2,3)))))))</f>
        <v/>
      </c>
      <c r="AR112" s="718">
        <f>IF(AQ112&lt;1,"N/A",IF(AQ112=1,AM112,IF(AQ112=2,AN112,AO112)))</f>
        <v/>
      </c>
      <c r="AS112" s="718">
        <f>IF(AG112=0,"N/A",IF(AH112=0,(+AG112*AM112)/AJ112,IF(AI112=0,(+AG112*AM112+AH112*AN112)/AJ112,(+AG112*AM112+AH112*AN112+AI112*AO112)/AJ112)))</f>
        <v/>
      </c>
      <c r="AT112" s="718">
        <f>IF(M112="N/A","N/A",M112-H112)</f>
        <v/>
      </c>
      <c r="AU112" s="718">
        <f>IF(R112="N/A","N/A",+S112-R112)</f>
        <v/>
      </c>
      <c r="AV112" s="718">
        <f>IF(V112="N/A","N/A",+W112-V112)</f>
        <v/>
      </c>
      <c r="AW112" s="718">
        <f>IF(Z112="N/A","N/A",+AA112-Z112)</f>
        <v/>
      </c>
      <c r="AX112" s="718">
        <f>IF(AQ112&lt;1,"N/A",IF(AQ112=1,AU112,IF(AQ112=2,AV112,AW112)))</f>
        <v/>
      </c>
      <c r="AY112" s="718">
        <f>IF(AU112="N/A","N/A",AVERAGE(AU112:AW112))</f>
        <v/>
      </c>
      <c r="AZ112" s="718">
        <f>IF(AQ112&lt;1,"N/A",+AL112+AR112+AX112)</f>
        <v/>
      </c>
      <c r="BA112" s="719">
        <f>IF(AQ112&lt;1,"N/A",MAX(AZ112, SUM(AL112+AP112+AY112)))</f>
        <v/>
      </c>
      <c r="BB112" s="550" t="n"/>
    </row>
    <row r="113" hidden="1">
      <c r="A113" t="n">
        <v>104</v>
      </c>
      <c r="B113" s="533" t="n"/>
      <c r="C113" s="545" t="n"/>
      <c r="D113" s="2738" t="n"/>
      <c r="E113" s="2738" t="n"/>
      <c r="F113" s="534" t="n"/>
      <c r="G113" s="534" t="n"/>
      <c r="H113" s="2738" t="n"/>
      <c r="I113" s="546" t="n"/>
      <c r="J113" s="435" t="n"/>
      <c r="K113" s="546" t="n"/>
      <c r="L113" s="546" t="n"/>
      <c r="M113" s="2738" t="n"/>
      <c r="N113" s="546">
        <f>+K113+L113</f>
        <v/>
      </c>
      <c r="O113" s="546" t="n">
        <v>0</v>
      </c>
      <c r="P113" s="546" t="n">
        <v>0</v>
      </c>
      <c r="Q113" s="562" t="inlineStr">
        <is>
          <t>N/A</t>
        </is>
      </c>
      <c r="R113" s="2738" t="inlineStr">
        <is>
          <t>N/A</t>
        </is>
      </c>
      <c r="S113" s="2738" t="inlineStr">
        <is>
          <t>N/A</t>
        </is>
      </c>
      <c r="T113" s="546" t="n">
        <v>0</v>
      </c>
      <c r="U113" s="562" t="inlineStr">
        <is>
          <t>N/A</t>
        </is>
      </c>
      <c r="V113" s="2738" t="inlineStr">
        <is>
          <t>N/A</t>
        </is>
      </c>
      <c r="W113" s="2738" t="inlineStr">
        <is>
          <t>N/A</t>
        </is>
      </c>
      <c r="X113" s="546" t="n">
        <v>0</v>
      </c>
      <c r="Y113" s="822" t="inlineStr">
        <is>
          <t>N/A</t>
        </is>
      </c>
      <c r="Z113" s="2738" t="inlineStr">
        <is>
          <t>N/A</t>
        </is>
      </c>
      <c r="AA113" s="2738" t="inlineStr">
        <is>
          <t>N/A</t>
        </is>
      </c>
      <c r="AB113" s="546">
        <f>+P113+T113+X113</f>
        <v/>
      </c>
      <c r="AC113" s="713">
        <f>IF(AQ113&lt;1,0,IF(AQ113=1,+P113,IF(AQ113=2,+P113+T113,+P113+T113+X113)))</f>
        <v/>
      </c>
      <c r="AD113" s="713" t="n"/>
      <c r="AE113" s="713">
        <f>+N113+AB113+AD113</f>
        <v/>
      </c>
      <c r="AF113" s="452">
        <f>+E113-D113</f>
        <v/>
      </c>
      <c r="AG113" s="714">
        <f>-P113/N113</f>
        <v/>
      </c>
      <c r="AH113" s="715">
        <f>-T113/N113</f>
        <v/>
      </c>
      <c r="AI113" s="715">
        <f>-X113/N113</f>
        <v/>
      </c>
      <c r="AJ113" s="715">
        <f>SUM(AG113:AI113)</f>
        <v/>
      </c>
      <c r="AK113" s="715">
        <f>-AC113/N113</f>
        <v/>
      </c>
      <c r="AL113" s="1052">
        <f>H113-E113</f>
        <v/>
      </c>
      <c r="AM113" s="718">
        <f>IF(R113="N/A","N/A",+R113-H113)</f>
        <v/>
      </c>
      <c r="AN113" s="718">
        <f>IF(V113="N/A","N/A",+V113-H113)</f>
        <v/>
      </c>
      <c r="AO113" s="718">
        <f>IF(Z113="N/A","N/A",+Z113-H113)</f>
        <v/>
      </c>
      <c r="AP113" s="718">
        <f>IF(AM113="N/A","N/A",MAX(AM113:AO113))</f>
        <v/>
      </c>
      <c r="AQ113" s="718">
        <f>IF(R113="","",IF(AM113="N/A",0,IF((AL113+AM113&gt;AC$9),-1,IF(AN113="N/A",1,IF((AL113+AN113&gt;AC$9),1,IF(AO113="N/A",2,IF((AL113+AO113&gt;AC$9),2,3)))))))</f>
        <v/>
      </c>
      <c r="AR113" s="718">
        <f>IF(AQ113&lt;1,"N/A",IF(AQ113=1,AM113,IF(AQ113=2,AN113,AO113)))</f>
        <v/>
      </c>
      <c r="AS113" s="718">
        <f>IF(AG113=0,"N/A",IF(AH113=0,(+AG113*AM113)/AJ113,IF(AI113=0,(+AG113*AM113+AH113*AN113)/AJ113,(+AG113*AM113+AH113*AN113+AI113*AO113)/AJ113)))</f>
        <v/>
      </c>
      <c r="AT113" s="718">
        <f>IF(M113="N/A","N/A",M113-H113)</f>
        <v/>
      </c>
      <c r="AU113" s="718">
        <f>IF(R113="N/A","N/A",+S113-R113)</f>
        <v/>
      </c>
      <c r="AV113" s="718">
        <f>IF(V113="N/A","N/A",+W113-V113)</f>
        <v/>
      </c>
      <c r="AW113" s="718">
        <f>IF(Z113="N/A","N/A",+AA113-Z113)</f>
        <v/>
      </c>
      <c r="AX113" s="718">
        <f>IF(AQ113&lt;1,"N/A",IF(AQ113=1,AU113,IF(AQ113=2,AV113,AW113)))</f>
        <v/>
      </c>
      <c r="AY113" s="718">
        <f>IF(AU113="N/A","N/A",AVERAGE(AU113:AW113))</f>
        <v/>
      </c>
      <c r="AZ113" s="718">
        <f>IF(AQ113&lt;1,"N/A",+AL113+AR113+AX113)</f>
        <v/>
      </c>
      <c r="BA113" s="719">
        <f>IF(AQ113&lt;1,"N/A",MAX(AZ113, SUM(AL113+AP113+AY113)))</f>
        <v/>
      </c>
      <c r="BB113" s="550" t="n"/>
    </row>
    <row r="114" hidden="1">
      <c r="A114" t="n">
        <v>105</v>
      </c>
      <c r="B114" s="533" t="n"/>
      <c r="C114" s="545" t="n"/>
      <c r="D114" s="2738" t="n"/>
      <c r="E114" s="2738" t="n"/>
      <c r="F114" s="534" t="n"/>
      <c r="G114" s="534" t="n"/>
      <c r="H114" s="2738" t="n"/>
      <c r="I114" s="546" t="n"/>
      <c r="J114" s="435" t="n"/>
      <c r="K114" s="546" t="n"/>
      <c r="L114" s="546" t="n"/>
      <c r="M114" s="2738" t="n"/>
      <c r="N114" s="546">
        <f>+K114+L114</f>
        <v/>
      </c>
      <c r="O114" s="546" t="n">
        <v>0</v>
      </c>
      <c r="P114" s="546" t="n">
        <v>0</v>
      </c>
      <c r="Q114" s="562" t="inlineStr">
        <is>
          <t>N/A</t>
        </is>
      </c>
      <c r="R114" s="2738" t="inlineStr">
        <is>
          <t>N/A</t>
        </is>
      </c>
      <c r="S114" s="2738" t="inlineStr">
        <is>
          <t>N/A</t>
        </is>
      </c>
      <c r="T114" s="546" t="n">
        <v>0</v>
      </c>
      <c r="U114" s="562" t="inlineStr">
        <is>
          <t>N/A</t>
        </is>
      </c>
      <c r="V114" s="2738" t="inlineStr">
        <is>
          <t>N/A</t>
        </is>
      </c>
      <c r="W114" s="2738" t="inlineStr">
        <is>
          <t>N/A</t>
        </is>
      </c>
      <c r="X114" s="546" t="n">
        <v>0</v>
      </c>
      <c r="Y114" s="822" t="inlineStr">
        <is>
          <t>N/A</t>
        </is>
      </c>
      <c r="Z114" s="2738" t="inlineStr">
        <is>
          <t>N/A</t>
        </is>
      </c>
      <c r="AA114" s="2738" t="inlineStr">
        <is>
          <t>N/A</t>
        </is>
      </c>
      <c r="AB114" s="546">
        <f>+P114+T114+X114</f>
        <v/>
      </c>
      <c r="AC114" s="713">
        <f>IF(AQ114&lt;1,0,IF(AQ114=1,+P114,IF(AQ114=2,+P114+T114,+P114+T114+X114)))</f>
        <v/>
      </c>
      <c r="AD114" s="713" t="n"/>
      <c r="AE114" s="713">
        <f>+N114+AB114+AD114</f>
        <v/>
      </c>
      <c r="AF114" s="452">
        <f>+E114-D114</f>
        <v/>
      </c>
      <c r="AG114" s="714">
        <f>-P114/N114</f>
        <v/>
      </c>
      <c r="AH114" s="715">
        <f>-T114/N114</f>
        <v/>
      </c>
      <c r="AI114" s="715">
        <f>-X114/N114</f>
        <v/>
      </c>
      <c r="AJ114" s="715">
        <f>SUM(AG114:AI114)</f>
        <v/>
      </c>
      <c r="AK114" s="715">
        <f>-AC114/N114</f>
        <v/>
      </c>
      <c r="AL114" s="1052">
        <f>H114-E114</f>
        <v/>
      </c>
      <c r="AM114" s="718">
        <f>IF(R114="N/A","N/A",+R114-H114)</f>
        <v/>
      </c>
      <c r="AN114" s="718">
        <f>IF(V114="N/A","N/A",+V114-H114)</f>
        <v/>
      </c>
      <c r="AO114" s="718">
        <f>IF(Z114="N/A","N/A",+Z114-H114)</f>
        <v/>
      </c>
      <c r="AP114" s="718">
        <f>IF(AM114="N/A","N/A",MAX(AM114:AO114))</f>
        <v/>
      </c>
      <c r="AQ114" s="718">
        <f>IF(R114="","",IF(AM114="N/A",0,IF((AL114+AM114&gt;AC$9),-1,IF(AN114="N/A",1,IF((AL114+AN114&gt;AC$9),1,IF(AO114="N/A",2,IF((AL114+AO114&gt;AC$9),2,3)))))))</f>
        <v/>
      </c>
      <c r="AR114" s="718">
        <f>IF(AQ114&lt;1,"N/A",IF(AQ114=1,AM114,IF(AQ114=2,AN114,AO114)))</f>
        <v/>
      </c>
      <c r="AS114" s="718">
        <f>IF(AG114=0,"N/A",IF(AH114=0,(+AG114*AM114)/AJ114,IF(AI114=0,(+AG114*AM114+AH114*AN114)/AJ114,(+AG114*AM114+AH114*AN114+AI114*AO114)/AJ114)))</f>
        <v/>
      </c>
      <c r="AT114" s="718">
        <f>IF(M114="N/A","N/A",M114-H114)</f>
        <v/>
      </c>
      <c r="AU114" s="718">
        <f>IF(R114="N/A","N/A",+S114-R114)</f>
        <v/>
      </c>
      <c r="AV114" s="718">
        <f>IF(V114="N/A","N/A",+W114-V114)</f>
        <v/>
      </c>
      <c r="AW114" s="718">
        <f>IF(Z114="N/A","N/A",+AA114-Z114)</f>
        <v/>
      </c>
      <c r="AX114" s="718">
        <f>IF(AQ114&lt;1,"N/A",IF(AQ114=1,AU114,IF(AQ114=2,AV114,AW114)))</f>
        <v/>
      </c>
      <c r="AY114" s="718">
        <f>IF(AU114="N/A","N/A",AVERAGE(AU114:AW114))</f>
        <v/>
      </c>
      <c r="AZ114" s="718">
        <f>IF(AQ114&lt;1,"N/A",+AL114+AR114+AX114)</f>
        <v/>
      </c>
      <c r="BA114" s="719">
        <f>IF(AQ114&lt;1,"N/A",MAX(AZ114, SUM(AL114+AP114+AY114)))</f>
        <v/>
      </c>
      <c r="BB114" s="550" t="n"/>
    </row>
    <row r="115" hidden="1">
      <c r="A115" t="n">
        <v>106</v>
      </c>
      <c r="B115" s="533" t="n"/>
      <c r="C115" s="545" t="n"/>
      <c r="D115" s="2738" t="n"/>
      <c r="E115" s="2738" t="n"/>
      <c r="F115" s="534" t="n"/>
      <c r="G115" s="534" t="n"/>
      <c r="H115" s="2738" t="n"/>
      <c r="I115" s="546" t="n"/>
      <c r="J115" s="435" t="n"/>
      <c r="K115" s="546" t="n"/>
      <c r="L115" s="546" t="n"/>
      <c r="M115" s="2738" t="n"/>
      <c r="N115" s="546">
        <f>+K115+L115</f>
        <v/>
      </c>
      <c r="O115" s="546" t="n">
        <v>0</v>
      </c>
      <c r="P115" s="546" t="n">
        <v>0</v>
      </c>
      <c r="Q115" s="562" t="inlineStr">
        <is>
          <t>N/A</t>
        </is>
      </c>
      <c r="R115" s="2738" t="inlineStr">
        <is>
          <t>N/A</t>
        </is>
      </c>
      <c r="S115" s="2738" t="inlineStr">
        <is>
          <t>N/A</t>
        </is>
      </c>
      <c r="T115" s="546" t="n">
        <v>0</v>
      </c>
      <c r="U115" s="562" t="inlineStr">
        <is>
          <t>N/A</t>
        </is>
      </c>
      <c r="V115" s="2738" t="inlineStr">
        <is>
          <t>N/A</t>
        </is>
      </c>
      <c r="W115" s="2738" t="inlineStr">
        <is>
          <t>N/A</t>
        </is>
      </c>
      <c r="X115" s="546" t="n">
        <v>0</v>
      </c>
      <c r="Y115" s="822" t="inlineStr">
        <is>
          <t>N/A</t>
        </is>
      </c>
      <c r="Z115" s="2738" t="inlineStr">
        <is>
          <t>N/A</t>
        </is>
      </c>
      <c r="AA115" s="2738" t="inlineStr">
        <is>
          <t>N/A</t>
        </is>
      </c>
      <c r="AB115" s="546">
        <f>+P115+T115+X115</f>
        <v/>
      </c>
      <c r="AC115" s="713">
        <f>IF(AQ115&lt;1,0,IF(AQ115=1,+P115,IF(AQ115=2,+P115+T115,+P115+T115+X115)))</f>
        <v/>
      </c>
      <c r="AD115" s="713" t="n"/>
      <c r="AE115" s="713">
        <f>+N115+AB115+AD115</f>
        <v/>
      </c>
      <c r="AF115" s="452">
        <f>+E115-D115</f>
        <v/>
      </c>
      <c r="AG115" s="714">
        <f>-P115/N115</f>
        <v/>
      </c>
      <c r="AH115" s="715">
        <f>-T115/N115</f>
        <v/>
      </c>
      <c r="AI115" s="715">
        <f>-X115/N115</f>
        <v/>
      </c>
      <c r="AJ115" s="715">
        <f>SUM(AG115:AI115)</f>
        <v/>
      </c>
      <c r="AK115" s="715">
        <f>-AC115/N115</f>
        <v/>
      </c>
      <c r="AL115" s="1052">
        <f>H115-E115</f>
        <v/>
      </c>
      <c r="AM115" s="718">
        <f>IF(R115="N/A","N/A",+R115-H115)</f>
        <v/>
      </c>
      <c r="AN115" s="718">
        <f>IF(V115="N/A","N/A",+V115-H115)</f>
        <v/>
      </c>
      <c r="AO115" s="718">
        <f>IF(Z115="N/A","N/A",+Z115-H115)</f>
        <v/>
      </c>
      <c r="AP115" s="718">
        <f>IF(AM115="N/A","N/A",MAX(AM115:AO115))</f>
        <v/>
      </c>
      <c r="AQ115" s="718">
        <f>IF(R115="","",IF(AM115="N/A",0,IF((AL115+AM115&gt;AC$9),-1,IF(AN115="N/A",1,IF((AL115+AN115&gt;AC$9),1,IF(AO115="N/A",2,IF((AL115+AO115&gt;AC$9),2,3)))))))</f>
        <v/>
      </c>
      <c r="AR115" s="718">
        <f>IF(AQ115&lt;1,"N/A",IF(AQ115=1,AM115,IF(AQ115=2,AN115,AO115)))</f>
        <v/>
      </c>
      <c r="AS115" s="718">
        <f>IF(AG115=0,"N/A",IF(AH115=0,(+AG115*AM115)/AJ115,IF(AI115=0,(+AG115*AM115+AH115*AN115)/AJ115,(+AG115*AM115+AH115*AN115+AI115*AO115)/AJ115)))</f>
        <v/>
      </c>
      <c r="AT115" s="718">
        <f>IF(M115="N/A","N/A",M115-H115)</f>
        <v/>
      </c>
      <c r="AU115" s="718">
        <f>IF(R115="N/A","N/A",+S115-R115)</f>
        <v/>
      </c>
      <c r="AV115" s="718">
        <f>IF(V115="N/A","N/A",+W115-V115)</f>
        <v/>
      </c>
      <c r="AW115" s="718">
        <f>IF(Z115="N/A","N/A",+AA115-Z115)</f>
        <v/>
      </c>
      <c r="AX115" s="718">
        <f>IF(AQ115&lt;1,"N/A",IF(AQ115=1,AU115,IF(AQ115=2,AV115,AW115)))</f>
        <v/>
      </c>
      <c r="AY115" s="718">
        <f>IF(AU115="N/A","N/A",AVERAGE(AU115:AW115))</f>
        <v/>
      </c>
      <c r="AZ115" s="718">
        <f>IF(AQ115&lt;1,"N/A",+AL115+AR115+AX115)</f>
        <v/>
      </c>
      <c r="BA115" s="719">
        <f>IF(AQ115&lt;1,"N/A",MAX(AZ115, SUM(AL115+AP115+AY115)))</f>
        <v/>
      </c>
      <c r="BB115" s="550" t="n"/>
    </row>
    <row r="116" hidden="1">
      <c r="A116" t="n">
        <v>107</v>
      </c>
      <c r="B116" s="533" t="n"/>
      <c r="C116" s="545" t="n"/>
      <c r="D116" s="2738" t="n"/>
      <c r="E116" s="2738" t="n"/>
      <c r="F116" s="534" t="n"/>
      <c r="G116" s="534" t="n"/>
      <c r="H116" s="2738" t="n"/>
      <c r="I116" s="546" t="n"/>
      <c r="J116" s="435" t="n"/>
      <c r="K116" s="546" t="n"/>
      <c r="L116" s="546" t="n"/>
      <c r="M116" s="2738" t="n"/>
      <c r="N116" s="546">
        <f>+K116+L116</f>
        <v/>
      </c>
      <c r="O116" s="546" t="n">
        <v>0</v>
      </c>
      <c r="P116" s="546" t="n">
        <v>0</v>
      </c>
      <c r="Q116" s="562" t="inlineStr">
        <is>
          <t>N/A</t>
        </is>
      </c>
      <c r="R116" s="2738" t="inlineStr">
        <is>
          <t>N/A</t>
        </is>
      </c>
      <c r="S116" s="2738" t="inlineStr">
        <is>
          <t>N/A</t>
        </is>
      </c>
      <c r="T116" s="546" t="n">
        <v>0</v>
      </c>
      <c r="U116" s="562" t="inlineStr">
        <is>
          <t>N/A</t>
        </is>
      </c>
      <c r="V116" s="2738" t="inlineStr">
        <is>
          <t>N/A</t>
        </is>
      </c>
      <c r="W116" s="2738" t="inlineStr">
        <is>
          <t>N/A</t>
        </is>
      </c>
      <c r="X116" s="546" t="n">
        <v>0</v>
      </c>
      <c r="Y116" s="822" t="inlineStr">
        <is>
          <t>N/A</t>
        </is>
      </c>
      <c r="Z116" s="2738" t="inlineStr">
        <is>
          <t>N/A</t>
        </is>
      </c>
      <c r="AA116" s="2738" t="inlineStr">
        <is>
          <t>N/A</t>
        </is>
      </c>
      <c r="AB116" s="546">
        <f>+P116+T116+X116</f>
        <v/>
      </c>
      <c r="AC116" s="713">
        <f>IF(AQ116&lt;1,0,IF(AQ116=1,+P116,IF(AQ116=2,+P116+T116,+P116+T116+X116)))</f>
        <v/>
      </c>
      <c r="AD116" s="713" t="n"/>
      <c r="AE116" s="713">
        <f>+N116+AB116+AD116</f>
        <v/>
      </c>
      <c r="AF116" s="452">
        <f>+E116-D116</f>
        <v/>
      </c>
      <c r="AG116" s="714">
        <f>-P116/N116</f>
        <v/>
      </c>
      <c r="AH116" s="715">
        <f>-T116/N116</f>
        <v/>
      </c>
      <c r="AI116" s="715">
        <f>-X116/N116</f>
        <v/>
      </c>
      <c r="AJ116" s="715">
        <f>SUM(AG116:AI116)</f>
        <v/>
      </c>
      <c r="AK116" s="715">
        <f>-AC116/N116</f>
        <v/>
      </c>
      <c r="AL116" s="1052">
        <f>H116-E116</f>
        <v/>
      </c>
      <c r="AM116" s="718">
        <f>IF(R116="N/A","N/A",+R116-H116)</f>
        <v/>
      </c>
      <c r="AN116" s="718">
        <f>IF(V116="N/A","N/A",+V116-H116)</f>
        <v/>
      </c>
      <c r="AO116" s="718">
        <f>IF(Z116="N/A","N/A",+Z116-H116)</f>
        <v/>
      </c>
      <c r="AP116" s="718">
        <f>IF(AM116="N/A","N/A",MAX(AM116:AO116))</f>
        <v/>
      </c>
      <c r="AQ116" s="718">
        <f>IF(R116="","",IF(AM116="N/A",0,IF((AL116+AM116&gt;AC$9),-1,IF(AN116="N/A",1,IF((AL116+AN116&gt;AC$9),1,IF(AO116="N/A",2,IF((AL116+AO116&gt;AC$9),2,3)))))))</f>
        <v/>
      </c>
      <c r="AR116" s="718">
        <f>IF(AQ116&lt;1,"N/A",IF(AQ116=1,AM116,IF(AQ116=2,AN116,AO116)))</f>
        <v/>
      </c>
      <c r="AS116" s="718">
        <f>IF(AG116=0,"N/A",IF(AH116=0,(+AG116*AM116)/AJ116,IF(AI116=0,(+AG116*AM116+AH116*AN116)/AJ116,(+AG116*AM116+AH116*AN116+AI116*AO116)/AJ116)))</f>
        <v/>
      </c>
      <c r="AT116" s="718">
        <f>IF(M116="N/A","N/A",M116-H116)</f>
        <v/>
      </c>
      <c r="AU116" s="718">
        <f>IF(R116="N/A","N/A",+S116-R116)</f>
        <v/>
      </c>
      <c r="AV116" s="718">
        <f>IF(V116="N/A","N/A",+W116-V116)</f>
        <v/>
      </c>
      <c r="AW116" s="718">
        <f>IF(Z116="N/A","N/A",+AA116-Z116)</f>
        <v/>
      </c>
      <c r="AX116" s="718">
        <f>IF(AQ116&lt;1,"N/A",IF(AQ116=1,AU116,IF(AQ116=2,AV116,AW116)))</f>
        <v/>
      </c>
      <c r="AY116" s="718">
        <f>IF(AU116="N/A","N/A",AVERAGE(AU116:AW116))</f>
        <v/>
      </c>
      <c r="AZ116" s="718">
        <f>IF(AQ116&lt;1,"N/A",+AL116+AR116+AX116)</f>
        <v/>
      </c>
      <c r="BA116" s="719">
        <f>IF(AQ116&lt;1,"N/A",MAX(AZ116, SUM(AL116+AP116+AY116)))</f>
        <v/>
      </c>
      <c r="BB116" s="550" t="n"/>
    </row>
    <row r="117" hidden="1">
      <c r="A117" t="n">
        <v>108</v>
      </c>
      <c r="B117" s="533" t="n"/>
      <c r="C117" s="545" t="n"/>
      <c r="D117" s="2738" t="n"/>
      <c r="E117" s="2738" t="n"/>
      <c r="F117" s="534" t="n"/>
      <c r="G117" s="534" t="n"/>
      <c r="H117" s="2738" t="n"/>
      <c r="I117" s="546" t="n"/>
      <c r="J117" s="435" t="n"/>
      <c r="K117" s="546" t="n"/>
      <c r="L117" s="546" t="n"/>
      <c r="M117" s="2738" t="n"/>
      <c r="N117" s="546">
        <f>+K117+L117</f>
        <v/>
      </c>
      <c r="O117" s="546" t="n">
        <v>0</v>
      </c>
      <c r="P117" s="546" t="n">
        <v>0</v>
      </c>
      <c r="Q117" s="562" t="inlineStr">
        <is>
          <t>N/A</t>
        </is>
      </c>
      <c r="R117" s="2738" t="inlineStr">
        <is>
          <t>N/A</t>
        </is>
      </c>
      <c r="S117" s="2738" t="inlineStr">
        <is>
          <t>N/A</t>
        </is>
      </c>
      <c r="T117" s="546" t="n">
        <v>0</v>
      </c>
      <c r="U117" s="562" t="inlineStr">
        <is>
          <t>N/A</t>
        </is>
      </c>
      <c r="V117" s="2738" t="inlineStr">
        <is>
          <t>N/A</t>
        </is>
      </c>
      <c r="W117" s="2738" t="inlineStr">
        <is>
          <t>N/A</t>
        </is>
      </c>
      <c r="X117" s="546" t="n">
        <v>0</v>
      </c>
      <c r="Y117" s="822" t="inlineStr">
        <is>
          <t>N/A</t>
        </is>
      </c>
      <c r="Z117" s="2738" t="inlineStr">
        <is>
          <t>N/A</t>
        </is>
      </c>
      <c r="AA117" s="2738" t="inlineStr">
        <is>
          <t>N/A</t>
        </is>
      </c>
      <c r="AB117" s="546">
        <f>+P117+T117+X117</f>
        <v/>
      </c>
      <c r="AC117" s="713">
        <f>IF(AQ117&lt;1,0,IF(AQ117=1,+P117,IF(AQ117=2,+P117+T117,+P117+T117+X117)))</f>
        <v/>
      </c>
      <c r="AD117" s="713" t="n"/>
      <c r="AE117" s="713">
        <f>+N117+AB117+AD117</f>
        <v/>
      </c>
      <c r="AF117" s="452">
        <f>+E117-D117</f>
        <v/>
      </c>
      <c r="AG117" s="714">
        <f>-P117/N117</f>
        <v/>
      </c>
      <c r="AH117" s="715">
        <f>-T117/N117</f>
        <v/>
      </c>
      <c r="AI117" s="715">
        <f>-X117/N117</f>
        <v/>
      </c>
      <c r="AJ117" s="715">
        <f>SUM(AG117:AI117)</f>
        <v/>
      </c>
      <c r="AK117" s="715">
        <f>-AC117/N117</f>
        <v/>
      </c>
      <c r="AL117" s="1052">
        <f>H117-E117</f>
        <v/>
      </c>
      <c r="AM117" s="718">
        <f>IF(R117="N/A","N/A",+R117-H117)</f>
        <v/>
      </c>
      <c r="AN117" s="718">
        <f>IF(V117="N/A","N/A",+V117-H117)</f>
        <v/>
      </c>
      <c r="AO117" s="718">
        <f>IF(Z117="N/A","N/A",+Z117-H117)</f>
        <v/>
      </c>
      <c r="AP117" s="718">
        <f>IF(AM117="N/A","N/A",MAX(AM117:AO117))</f>
        <v/>
      </c>
      <c r="AQ117" s="718">
        <f>IF(R117="","",IF(AM117="N/A",0,IF((AL117+AM117&gt;AC$9),-1,IF(AN117="N/A",1,IF((AL117+AN117&gt;AC$9),1,IF(AO117="N/A",2,IF((AL117+AO117&gt;AC$9),2,3)))))))</f>
        <v/>
      </c>
      <c r="AR117" s="718">
        <f>IF(AQ117&lt;1,"N/A",IF(AQ117=1,AM117,IF(AQ117=2,AN117,AO117)))</f>
        <v/>
      </c>
      <c r="AS117" s="718">
        <f>IF(AG117=0,"N/A",IF(AH117=0,(+AG117*AM117)/AJ117,IF(AI117=0,(+AG117*AM117+AH117*AN117)/AJ117,(+AG117*AM117+AH117*AN117+AI117*AO117)/AJ117)))</f>
        <v/>
      </c>
      <c r="AT117" s="718">
        <f>IF(M117="N/A","N/A",M117-H117)</f>
        <v/>
      </c>
      <c r="AU117" s="718">
        <f>IF(R117="N/A","N/A",+S117-R117)</f>
        <v/>
      </c>
      <c r="AV117" s="718">
        <f>IF(V117="N/A","N/A",+W117-V117)</f>
        <v/>
      </c>
      <c r="AW117" s="718">
        <f>IF(Z117="N/A","N/A",+AA117-Z117)</f>
        <v/>
      </c>
      <c r="AX117" s="718">
        <f>IF(AQ117&lt;1,"N/A",IF(AQ117=1,AU117,IF(AQ117=2,AV117,AW117)))</f>
        <v/>
      </c>
      <c r="AY117" s="718">
        <f>IF(AU117="N/A","N/A",AVERAGE(AU117:AW117))</f>
        <v/>
      </c>
      <c r="AZ117" s="718">
        <f>IF(AQ117&lt;1,"N/A",+AL117+AR117+AX117)</f>
        <v/>
      </c>
      <c r="BA117" s="719">
        <f>IF(AQ117&lt;1,"N/A",MAX(AZ117, SUM(AL117+AP117+AY117)))</f>
        <v/>
      </c>
      <c r="BB117" s="550" t="n"/>
    </row>
    <row r="118" hidden="1">
      <c r="A118" t="n">
        <v>109</v>
      </c>
      <c r="B118" s="533" t="n"/>
      <c r="C118" s="545" t="n"/>
      <c r="D118" s="2738" t="n"/>
      <c r="E118" s="2738" t="n"/>
      <c r="F118" s="534" t="n"/>
      <c r="G118" s="534" t="n"/>
      <c r="H118" s="2738" t="n"/>
      <c r="I118" s="546" t="n"/>
      <c r="J118" s="435" t="n"/>
      <c r="K118" s="546" t="n"/>
      <c r="L118" s="546" t="n"/>
      <c r="M118" s="2738" t="n"/>
      <c r="N118" s="546">
        <f>+K118+L118</f>
        <v/>
      </c>
      <c r="O118" s="546" t="n">
        <v>0</v>
      </c>
      <c r="P118" s="546" t="n">
        <v>0</v>
      </c>
      <c r="Q118" s="562" t="inlineStr">
        <is>
          <t>N/A</t>
        </is>
      </c>
      <c r="R118" s="2738" t="inlineStr">
        <is>
          <t>N/A</t>
        </is>
      </c>
      <c r="S118" s="2738" t="inlineStr">
        <is>
          <t>N/A</t>
        </is>
      </c>
      <c r="T118" s="546" t="n">
        <v>0</v>
      </c>
      <c r="U118" s="562" t="inlineStr">
        <is>
          <t>N/A</t>
        </is>
      </c>
      <c r="V118" s="2738" t="inlineStr">
        <is>
          <t>N/A</t>
        </is>
      </c>
      <c r="W118" s="2738" t="inlineStr">
        <is>
          <t>N/A</t>
        </is>
      </c>
      <c r="X118" s="546" t="n">
        <v>0</v>
      </c>
      <c r="Y118" s="822" t="inlineStr">
        <is>
          <t>N/A</t>
        </is>
      </c>
      <c r="Z118" s="2738" t="inlineStr">
        <is>
          <t>N/A</t>
        </is>
      </c>
      <c r="AA118" s="2738" t="inlineStr">
        <is>
          <t>N/A</t>
        </is>
      </c>
      <c r="AB118" s="546">
        <f>+P118+T118+X118</f>
        <v/>
      </c>
      <c r="AC118" s="713">
        <f>IF(AQ118&lt;1,0,IF(AQ118=1,+P118,IF(AQ118=2,+P118+T118,+P118+T118+X118)))</f>
        <v/>
      </c>
      <c r="AD118" s="713" t="n"/>
      <c r="AE118" s="713">
        <f>+N118+AB118+AD118</f>
        <v/>
      </c>
      <c r="AF118" s="452">
        <f>+E118-D118</f>
        <v/>
      </c>
      <c r="AG118" s="714">
        <f>-P118/N118</f>
        <v/>
      </c>
      <c r="AH118" s="715">
        <f>-T118/N118</f>
        <v/>
      </c>
      <c r="AI118" s="715">
        <f>-X118/N118</f>
        <v/>
      </c>
      <c r="AJ118" s="715">
        <f>SUM(AG118:AI118)</f>
        <v/>
      </c>
      <c r="AK118" s="715">
        <f>-AC118/N118</f>
        <v/>
      </c>
      <c r="AL118" s="1052">
        <f>H118-E118</f>
        <v/>
      </c>
      <c r="AM118" s="718">
        <f>IF(R118="N/A","N/A",+R118-H118)</f>
        <v/>
      </c>
      <c r="AN118" s="718">
        <f>IF(V118="N/A","N/A",+V118-H118)</f>
        <v/>
      </c>
      <c r="AO118" s="718">
        <f>IF(Z118="N/A","N/A",+Z118-H118)</f>
        <v/>
      </c>
      <c r="AP118" s="718">
        <f>IF(AM118="N/A","N/A",MAX(AM118:AO118))</f>
        <v/>
      </c>
      <c r="AQ118" s="718">
        <f>IF(R118="","",IF(AM118="N/A",0,IF((AL118+AM118&gt;AC$9),-1,IF(AN118="N/A",1,IF((AL118+AN118&gt;AC$9),1,IF(AO118="N/A",2,IF((AL118+AO118&gt;AC$9),2,3)))))))</f>
        <v/>
      </c>
      <c r="AR118" s="718">
        <f>IF(AQ118&lt;1,"N/A",IF(AQ118=1,AM118,IF(AQ118=2,AN118,AO118)))</f>
        <v/>
      </c>
      <c r="AS118" s="718">
        <f>IF(AG118=0,"N/A",IF(AH118=0,(+AG118*AM118)/AJ118,IF(AI118=0,(+AG118*AM118+AH118*AN118)/AJ118,(+AG118*AM118+AH118*AN118+AI118*AO118)/AJ118)))</f>
        <v/>
      </c>
      <c r="AT118" s="718">
        <f>IF(M118="N/A","N/A",M118-H118)</f>
        <v/>
      </c>
      <c r="AU118" s="718">
        <f>IF(R118="N/A","N/A",+S118-R118)</f>
        <v/>
      </c>
      <c r="AV118" s="718">
        <f>IF(V118="N/A","N/A",+W118-V118)</f>
        <v/>
      </c>
      <c r="AW118" s="718">
        <f>IF(Z118="N/A","N/A",+AA118-Z118)</f>
        <v/>
      </c>
      <c r="AX118" s="718">
        <f>IF(AQ118&lt;1,"N/A",IF(AQ118=1,AU118,IF(AQ118=2,AV118,AW118)))</f>
        <v/>
      </c>
      <c r="AY118" s="718">
        <f>IF(AU118="N/A","N/A",AVERAGE(AU118:AW118))</f>
        <v/>
      </c>
      <c r="AZ118" s="718">
        <f>IF(AQ118&lt;1,"N/A",+AL118+AR118+AX118)</f>
        <v/>
      </c>
      <c r="BA118" s="719">
        <f>IF(AQ118&lt;1,"N/A",MAX(AZ118, SUM(AL118+AP118+AY118)))</f>
        <v/>
      </c>
      <c r="BB118" s="550" t="n"/>
    </row>
    <row r="119" hidden="1">
      <c r="A119" t="n">
        <v>110</v>
      </c>
      <c r="B119" s="533" t="n"/>
      <c r="C119" s="545" t="n"/>
      <c r="D119" s="2738" t="n"/>
      <c r="E119" s="2738" t="n"/>
      <c r="F119" s="534" t="n"/>
      <c r="G119" s="534" t="n"/>
      <c r="H119" s="2738" t="n"/>
      <c r="I119" s="546" t="n"/>
      <c r="J119" s="435" t="n"/>
      <c r="K119" s="546" t="n"/>
      <c r="L119" s="546" t="n"/>
      <c r="M119" s="2738" t="n"/>
      <c r="N119" s="546">
        <f>+K119+L119</f>
        <v/>
      </c>
      <c r="O119" s="546" t="n">
        <v>0</v>
      </c>
      <c r="P119" s="546" t="n">
        <v>0</v>
      </c>
      <c r="Q119" s="562" t="inlineStr">
        <is>
          <t>N/A</t>
        </is>
      </c>
      <c r="R119" s="2738" t="inlineStr">
        <is>
          <t>N/A</t>
        </is>
      </c>
      <c r="S119" s="2738" t="inlineStr">
        <is>
          <t>N/A</t>
        </is>
      </c>
      <c r="T119" s="546" t="n">
        <v>0</v>
      </c>
      <c r="U119" s="562" t="inlineStr">
        <is>
          <t>N/A</t>
        </is>
      </c>
      <c r="V119" s="2738" t="inlineStr">
        <is>
          <t>N/A</t>
        </is>
      </c>
      <c r="W119" s="2738" t="inlineStr">
        <is>
          <t>N/A</t>
        </is>
      </c>
      <c r="X119" s="546" t="n">
        <v>0</v>
      </c>
      <c r="Y119" s="822" t="inlineStr">
        <is>
          <t>N/A</t>
        </is>
      </c>
      <c r="Z119" s="2738" t="inlineStr">
        <is>
          <t>N/A</t>
        </is>
      </c>
      <c r="AA119" s="2738" t="inlineStr">
        <is>
          <t>N/A</t>
        </is>
      </c>
      <c r="AB119" s="546">
        <f>+P119+T119+X119</f>
        <v/>
      </c>
      <c r="AC119" s="713">
        <f>IF(AQ119&lt;1,0,IF(AQ119=1,+P119,IF(AQ119=2,+P119+T119,+P119+T119+X119)))</f>
        <v/>
      </c>
      <c r="AD119" s="713" t="n"/>
      <c r="AE119" s="713">
        <f>+N119+AB119+AD119</f>
        <v/>
      </c>
      <c r="AF119" s="452">
        <f>+E119-D119</f>
        <v/>
      </c>
      <c r="AG119" s="714">
        <f>-P119/N119</f>
        <v/>
      </c>
      <c r="AH119" s="715">
        <f>-T119/N119</f>
        <v/>
      </c>
      <c r="AI119" s="715">
        <f>-X119/N119</f>
        <v/>
      </c>
      <c r="AJ119" s="715">
        <f>SUM(AG119:AI119)</f>
        <v/>
      </c>
      <c r="AK119" s="715">
        <f>-AC119/N119</f>
        <v/>
      </c>
      <c r="AL119" s="1052">
        <f>H119-E119</f>
        <v/>
      </c>
      <c r="AM119" s="718">
        <f>IF(R119="N/A","N/A",+R119-H119)</f>
        <v/>
      </c>
      <c r="AN119" s="718">
        <f>IF(V119="N/A","N/A",+V119-H119)</f>
        <v/>
      </c>
      <c r="AO119" s="718">
        <f>IF(Z119="N/A","N/A",+Z119-H119)</f>
        <v/>
      </c>
      <c r="AP119" s="718">
        <f>IF(AM119="N/A","N/A",MAX(AM119:AO119))</f>
        <v/>
      </c>
      <c r="AQ119" s="718">
        <f>IF(R119="","",IF(AM119="N/A",0,IF((AL119+AM119&gt;AC$9),-1,IF(AN119="N/A",1,IF((AL119+AN119&gt;AC$9),1,IF(AO119="N/A",2,IF((AL119+AO119&gt;AC$9),2,3)))))))</f>
        <v/>
      </c>
      <c r="AR119" s="718">
        <f>IF(AQ119&lt;1,"N/A",IF(AQ119=1,AM119,IF(AQ119=2,AN119,AO119)))</f>
        <v/>
      </c>
      <c r="AS119" s="718">
        <f>IF(AG119=0,"N/A",IF(AH119=0,(+AG119*AM119)/AJ119,IF(AI119=0,(+AG119*AM119+AH119*AN119)/AJ119,(+AG119*AM119+AH119*AN119+AI119*AO119)/AJ119)))</f>
        <v/>
      </c>
      <c r="AT119" s="718">
        <f>IF(M119="N/A","N/A",M119-H119)</f>
        <v/>
      </c>
      <c r="AU119" s="718">
        <f>IF(R119="N/A","N/A",+S119-R119)</f>
        <v/>
      </c>
      <c r="AV119" s="718">
        <f>IF(V119="N/A","N/A",+W119-V119)</f>
        <v/>
      </c>
      <c r="AW119" s="718">
        <f>IF(Z119="N/A","N/A",+AA119-Z119)</f>
        <v/>
      </c>
      <c r="AX119" s="718">
        <f>IF(AQ119&lt;1,"N/A",IF(AQ119=1,AU119,IF(AQ119=2,AV119,AW119)))</f>
        <v/>
      </c>
      <c r="AY119" s="718">
        <f>IF(AU119="N/A","N/A",AVERAGE(AU119:AW119))</f>
        <v/>
      </c>
      <c r="AZ119" s="718">
        <f>IF(AQ119&lt;1,"N/A",+AL119+AR119+AX119)</f>
        <v/>
      </c>
      <c r="BA119" s="719">
        <f>IF(AQ119&lt;1,"N/A",MAX(AZ119, SUM(AL119+AP119+AY119)))</f>
        <v/>
      </c>
      <c r="BB119" s="550" t="n"/>
    </row>
    <row r="120" hidden="1">
      <c r="A120" t="n">
        <v>111</v>
      </c>
      <c r="B120" s="533" t="n"/>
      <c r="C120" s="545" t="n"/>
      <c r="D120" s="2738" t="n"/>
      <c r="E120" s="2738" t="n"/>
      <c r="F120" s="534" t="n"/>
      <c r="G120" s="534" t="n"/>
      <c r="H120" s="2738" t="n"/>
      <c r="I120" s="546" t="n"/>
      <c r="J120" s="435" t="n"/>
      <c r="K120" s="546" t="n"/>
      <c r="L120" s="546" t="n"/>
      <c r="M120" s="2738" t="n"/>
      <c r="N120" s="546">
        <f>+K120+L120</f>
        <v/>
      </c>
      <c r="O120" s="546" t="n">
        <v>0</v>
      </c>
      <c r="P120" s="546" t="n">
        <v>0</v>
      </c>
      <c r="Q120" s="562" t="inlineStr">
        <is>
          <t>N/A</t>
        </is>
      </c>
      <c r="R120" s="2738" t="inlineStr">
        <is>
          <t>N/A</t>
        </is>
      </c>
      <c r="S120" s="2738" t="inlineStr">
        <is>
          <t>N/A</t>
        </is>
      </c>
      <c r="T120" s="546" t="n">
        <v>0</v>
      </c>
      <c r="U120" s="562" t="inlineStr">
        <is>
          <t>N/A</t>
        </is>
      </c>
      <c r="V120" s="2738" t="inlineStr">
        <is>
          <t>N/A</t>
        </is>
      </c>
      <c r="W120" s="2738" t="inlineStr">
        <is>
          <t>N/A</t>
        </is>
      </c>
      <c r="X120" s="546" t="n">
        <v>0</v>
      </c>
      <c r="Y120" s="822" t="inlineStr">
        <is>
          <t>N/A</t>
        </is>
      </c>
      <c r="Z120" s="2738" t="inlineStr">
        <is>
          <t>N/A</t>
        </is>
      </c>
      <c r="AA120" s="2738" t="inlineStr">
        <is>
          <t>N/A</t>
        </is>
      </c>
      <c r="AB120" s="546">
        <f>+P120+T120+X120</f>
        <v/>
      </c>
      <c r="AC120" s="713">
        <f>IF(AQ120&lt;1,0,IF(AQ120=1,+P120,IF(AQ120=2,+P120+T120,+P120+T120+X120)))</f>
        <v/>
      </c>
      <c r="AD120" s="713" t="n"/>
      <c r="AE120" s="713">
        <f>+N120+AB120+AD120</f>
        <v/>
      </c>
      <c r="AF120" s="452">
        <f>+E120-D120</f>
        <v/>
      </c>
      <c r="AG120" s="714">
        <f>-P120/N120</f>
        <v/>
      </c>
      <c r="AH120" s="715">
        <f>-T120/N120</f>
        <v/>
      </c>
      <c r="AI120" s="715">
        <f>-X120/N120</f>
        <v/>
      </c>
      <c r="AJ120" s="715">
        <f>SUM(AG120:AI120)</f>
        <v/>
      </c>
      <c r="AK120" s="715">
        <f>-AC120/N120</f>
        <v/>
      </c>
      <c r="AL120" s="1052">
        <f>H120-E120</f>
        <v/>
      </c>
      <c r="AM120" s="718">
        <f>IF(R120="N/A","N/A",+R120-H120)</f>
        <v/>
      </c>
      <c r="AN120" s="718">
        <f>IF(V120="N/A","N/A",+V120-H120)</f>
        <v/>
      </c>
      <c r="AO120" s="718">
        <f>IF(Z120="N/A","N/A",+Z120-H120)</f>
        <v/>
      </c>
      <c r="AP120" s="718">
        <f>IF(AM120="N/A","N/A",MAX(AM120:AO120))</f>
        <v/>
      </c>
      <c r="AQ120" s="718">
        <f>IF(R120="","",IF(AM120="N/A",0,IF((AL120+AM120&gt;AC$9),-1,IF(AN120="N/A",1,IF((AL120+AN120&gt;AC$9),1,IF(AO120="N/A",2,IF((AL120+AO120&gt;AC$9),2,3)))))))</f>
        <v/>
      </c>
      <c r="AR120" s="718">
        <f>IF(AQ120&lt;1,"N/A",IF(AQ120=1,AM120,IF(AQ120=2,AN120,AO120)))</f>
        <v/>
      </c>
      <c r="AS120" s="718">
        <f>IF(AG120=0,"N/A",IF(AH120=0,(+AG120*AM120)/AJ120,IF(AI120=0,(+AG120*AM120+AH120*AN120)/AJ120,(+AG120*AM120+AH120*AN120+AI120*AO120)/AJ120)))</f>
        <v/>
      </c>
      <c r="AT120" s="718">
        <f>IF(M120="N/A","N/A",M120-H120)</f>
        <v/>
      </c>
      <c r="AU120" s="718">
        <f>IF(R120="N/A","N/A",+S120-R120)</f>
        <v/>
      </c>
      <c r="AV120" s="718">
        <f>IF(V120="N/A","N/A",+W120-V120)</f>
        <v/>
      </c>
      <c r="AW120" s="718">
        <f>IF(Z120="N/A","N/A",+AA120-Z120)</f>
        <v/>
      </c>
      <c r="AX120" s="718">
        <f>IF(AQ120&lt;1,"N/A",IF(AQ120=1,AU120,IF(AQ120=2,AV120,AW120)))</f>
        <v/>
      </c>
      <c r="AY120" s="718">
        <f>IF(AU120="N/A","N/A",AVERAGE(AU120:AW120))</f>
        <v/>
      </c>
      <c r="AZ120" s="718">
        <f>IF(AQ120&lt;1,"N/A",+AL120+AR120+AX120)</f>
        <v/>
      </c>
      <c r="BA120" s="719">
        <f>IF(AQ120&lt;1,"N/A",MAX(AZ120, SUM(AL120+AP120+AY120)))</f>
        <v/>
      </c>
      <c r="BB120" s="550" t="n"/>
    </row>
    <row r="121" hidden="1">
      <c r="A121" t="n">
        <v>112</v>
      </c>
      <c r="B121" s="533" t="n"/>
      <c r="C121" s="545" t="n"/>
      <c r="D121" s="2738" t="n"/>
      <c r="E121" s="2738" t="n"/>
      <c r="F121" s="534" t="n"/>
      <c r="G121" s="534" t="n"/>
      <c r="H121" s="2738" t="n"/>
      <c r="I121" s="546" t="n"/>
      <c r="J121" s="435" t="n"/>
      <c r="K121" s="546" t="n"/>
      <c r="L121" s="546" t="n"/>
      <c r="M121" s="2738" t="n"/>
      <c r="N121" s="546">
        <f>+K121+L121</f>
        <v/>
      </c>
      <c r="O121" s="546" t="n">
        <v>0</v>
      </c>
      <c r="P121" s="546" t="n">
        <v>0</v>
      </c>
      <c r="Q121" s="562" t="inlineStr">
        <is>
          <t>N/A</t>
        </is>
      </c>
      <c r="R121" s="2738" t="inlineStr">
        <is>
          <t>N/A</t>
        </is>
      </c>
      <c r="S121" s="2738" t="inlineStr">
        <is>
          <t>N/A</t>
        </is>
      </c>
      <c r="T121" s="546" t="n">
        <v>0</v>
      </c>
      <c r="U121" s="562" t="inlineStr">
        <is>
          <t>N/A</t>
        </is>
      </c>
      <c r="V121" s="2738" t="inlineStr">
        <is>
          <t>N/A</t>
        </is>
      </c>
      <c r="W121" s="2738" t="inlineStr">
        <is>
          <t>N/A</t>
        </is>
      </c>
      <c r="X121" s="546" t="n">
        <v>0</v>
      </c>
      <c r="Y121" s="822" t="inlineStr">
        <is>
          <t>N/A</t>
        </is>
      </c>
      <c r="Z121" s="2738" t="inlineStr">
        <is>
          <t>N/A</t>
        </is>
      </c>
      <c r="AA121" s="2738" t="inlineStr">
        <is>
          <t>N/A</t>
        </is>
      </c>
      <c r="AB121" s="546">
        <f>+P121+T121+X121</f>
        <v/>
      </c>
      <c r="AC121" s="713">
        <f>IF(AQ121&lt;1,0,IF(AQ121=1,+P121,IF(AQ121=2,+P121+T121,+P121+T121+X121)))</f>
        <v/>
      </c>
      <c r="AD121" s="713" t="n"/>
      <c r="AE121" s="713">
        <f>+N121+AB121+AD121</f>
        <v/>
      </c>
      <c r="AF121" s="452">
        <f>+E121-D121</f>
        <v/>
      </c>
      <c r="AG121" s="714">
        <f>-P121/N121</f>
        <v/>
      </c>
      <c r="AH121" s="715">
        <f>-T121/N121</f>
        <v/>
      </c>
      <c r="AI121" s="715">
        <f>-X121/N121</f>
        <v/>
      </c>
      <c r="AJ121" s="715">
        <f>SUM(AG121:AI121)</f>
        <v/>
      </c>
      <c r="AK121" s="715">
        <f>-AC121/N121</f>
        <v/>
      </c>
      <c r="AL121" s="1052">
        <f>H121-E121</f>
        <v/>
      </c>
      <c r="AM121" s="718">
        <f>IF(R121="N/A","N/A",+R121-H121)</f>
        <v/>
      </c>
      <c r="AN121" s="718">
        <f>IF(V121="N/A","N/A",+V121-H121)</f>
        <v/>
      </c>
      <c r="AO121" s="718">
        <f>IF(Z121="N/A","N/A",+Z121-H121)</f>
        <v/>
      </c>
      <c r="AP121" s="718">
        <f>IF(AM121="N/A","N/A",MAX(AM121:AO121))</f>
        <v/>
      </c>
      <c r="AQ121" s="718">
        <f>IF(R121="","",IF(AM121="N/A",0,IF((AL121+AM121&gt;AC$9),-1,IF(AN121="N/A",1,IF((AL121+AN121&gt;AC$9),1,IF(AO121="N/A",2,IF((AL121+AO121&gt;AC$9),2,3)))))))</f>
        <v/>
      </c>
      <c r="AR121" s="718">
        <f>IF(AQ121&lt;1,"N/A",IF(AQ121=1,AM121,IF(AQ121=2,AN121,AO121)))</f>
        <v/>
      </c>
      <c r="AS121" s="718">
        <f>IF(AG121=0,"N/A",IF(AH121=0,(+AG121*AM121)/AJ121,IF(AI121=0,(+AG121*AM121+AH121*AN121)/AJ121,(+AG121*AM121+AH121*AN121+AI121*AO121)/AJ121)))</f>
        <v/>
      </c>
      <c r="AT121" s="718">
        <f>IF(M121="N/A","N/A",M121-H121)</f>
        <v/>
      </c>
      <c r="AU121" s="718">
        <f>IF(R121="N/A","N/A",+S121-R121)</f>
        <v/>
      </c>
      <c r="AV121" s="718">
        <f>IF(V121="N/A","N/A",+W121-V121)</f>
        <v/>
      </c>
      <c r="AW121" s="718">
        <f>IF(Z121="N/A","N/A",+AA121-Z121)</f>
        <v/>
      </c>
      <c r="AX121" s="718">
        <f>IF(AQ121&lt;1,"N/A",IF(AQ121=1,AU121,IF(AQ121=2,AV121,AW121)))</f>
        <v/>
      </c>
      <c r="AY121" s="718">
        <f>IF(AU121="N/A","N/A",AVERAGE(AU121:AW121))</f>
        <v/>
      </c>
      <c r="AZ121" s="718">
        <f>IF(AQ121&lt;1,"N/A",+AL121+AR121+AX121)</f>
        <v/>
      </c>
      <c r="BA121" s="719">
        <f>IF(AQ121&lt;1,"N/A",MAX(AZ121, SUM(AL121+AP121+AY121)))</f>
        <v/>
      </c>
      <c r="BB121" s="550" t="n"/>
    </row>
    <row r="122" hidden="1">
      <c r="A122" t="n">
        <v>113</v>
      </c>
      <c r="B122" s="533" t="n"/>
      <c r="C122" s="545" t="n"/>
      <c r="D122" s="2738" t="n"/>
      <c r="E122" s="2738" t="n"/>
      <c r="F122" s="534" t="n"/>
      <c r="G122" s="534" t="n"/>
      <c r="H122" s="2738" t="n"/>
      <c r="I122" s="546" t="n"/>
      <c r="J122" s="435" t="n"/>
      <c r="K122" s="546" t="n"/>
      <c r="L122" s="546" t="n"/>
      <c r="M122" s="2738" t="n"/>
      <c r="N122" s="546">
        <f>+K122+L122</f>
        <v/>
      </c>
      <c r="O122" s="546" t="n">
        <v>0</v>
      </c>
      <c r="P122" s="546" t="n">
        <v>0</v>
      </c>
      <c r="Q122" s="562" t="inlineStr">
        <is>
          <t>N/A</t>
        </is>
      </c>
      <c r="R122" s="2738" t="inlineStr">
        <is>
          <t>N/A</t>
        </is>
      </c>
      <c r="S122" s="2738" t="inlineStr">
        <is>
          <t>N/A</t>
        </is>
      </c>
      <c r="T122" s="546" t="n">
        <v>0</v>
      </c>
      <c r="U122" s="562" t="inlineStr">
        <is>
          <t>N/A</t>
        </is>
      </c>
      <c r="V122" s="2738" t="inlineStr">
        <is>
          <t>N/A</t>
        </is>
      </c>
      <c r="W122" s="2738" t="inlineStr">
        <is>
          <t>N/A</t>
        </is>
      </c>
      <c r="X122" s="546" t="n">
        <v>0</v>
      </c>
      <c r="Y122" s="822" t="inlineStr">
        <is>
          <t>N/A</t>
        </is>
      </c>
      <c r="Z122" s="2738" t="inlineStr">
        <is>
          <t>N/A</t>
        </is>
      </c>
      <c r="AA122" s="2738" t="inlineStr">
        <is>
          <t>N/A</t>
        </is>
      </c>
      <c r="AB122" s="546">
        <f>+P122+T122+X122</f>
        <v/>
      </c>
      <c r="AC122" s="713">
        <f>IF(AQ122&lt;1,0,IF(AQ122=1,+P122,IF(AQ122=2,+P122+T122,+P122+T122+X122)))</f>
        <v/>
      </c>
      <c r="AD122" s="713" t="n"/>
      <c r="AE122" s="713">
        <f>+N122+AB122+AD122</f>
        <v/>
      </c>
      <c r="AF122" s="452">
        <f>+E122-D122</f>
        <v/>
      </c>
      <c r="AG122" s="714">
        <f>-P122/N122</f>
        <v/>
      </c>
      <c r="AH122" s="715">
        <f>-T122/N122</f>
        <v/>
      </c>
      <c r="AI122" s="715">
        <f>-X122/N122</f>
        <v/>
      </c>
      <c r="AJ122" s="715">
        <f>SUM(AG122:AI122)</f>
        <v/>
      </c>
      <c r="AK122" s="715">
        <f>-AC122/N122</f>
        <v/>
      </c>
      <c r="AL122" s="1052">
        <f>H122-E122</f>
        <v/>
      </c>
      <c r="AM122" s="718">
        <f>IF(R122="N/A","N/A",+R122-H122)</f>
        <v/>
      </c>
      <c r="AN122" s="718">
        <f>IF(V122="N/A","N/A",+V122-H122)</f>
        <v/>
      </c>
      <c r="AO122" s="718">
        <f>IF(Z122="N/A","N/A",+Z122-H122)</f>
        <v/>
      </c>
      <c r="AP122" s="718">
        <f>IF(AM122="N/A","N/A",MAX(AM122:AO122))</f>
        <v/>
      </c>
      <c r="AQ122" s="718">
        <f>IF(R122="","",IF(AM122="N/A",0,IF((AL122+AM122&gt;AC$9),-1,IF(AN122="N/A",1,IF((AL122+AN122&gt;AC$9),1,IF(AO122="N/A",2,IF((AL122+AO122&gt;AC$9),2,3)))))))</f>
        <v/>
      </c>
      <c r="AR122" s="718">
        <f>IF(AQ122&lt;1,"N/A",IF(AQ122=1,AM122,IF(AQ122=2,AN122,AO122)))</f>
        <v/>
      </c>
      <c r="AS122" s="718">
        <f>IF(AG122=0,"N/A",IF(AH122=0,(+AG122*AM122)/AJ122,IF(AI122=0,(+AG122*AM122+AH122*AN122)/AJ122,(+AG122*AM122+AH122*AN122+AI122*AO122)/AJ122)))</f>
        <v/>
      </c>
      <c r="AT122" s="718">
        <f>IF(M122="N/A","N/A",M122-H122)</f>
        <v/>
      </c>
      <c r="AU122" s="718">
        <f>IF(R122="N/A","N/A",+S122-R122)</f>
        <v/>
      </c>
      <c r="AV122" s="718">
        <f>IF(V122="N/A","N/A",+W122-V122)</f>
        <v/>
      </c>
      <c r="AW122" s="718">
        <f>IF(Z122="N/A","N/A",+AA122-Z122)</f>
        <v/>
      </c>
      <c r="AX122" s="718">
        <f>IF(AQ122&lt;1,"N/A",IF(AQ122=1,AU122,IF(AQ122=2,AV122,AW122)))</f>
        <v/>
      </c>
      <c r="AY122" s="718">
        <f>IF(AU122="N/A","N/A",AVERAGE(AU122:AW122))</f>
        <v/>
      </c>
      <c r="AZ122" s="718">
        <f>IF(AQ122&lt;1,"N/A",+AL122+AR122+AX122)</f>
        <v/>
      </c>
      <c r="BA122" s="719">
        <f>IF(AQ122&lt;1,"N/A",MAX(AZ122, SUM(AL122+AP122+AY122)))</f>
        <v/>
      </c>
      <c r="BB122" s="550" t="n"/>
    </row>
    <row r="123" hidden="1">
      <c r="A123" t="n">
        <v>114</v>
      </c>
      <c r="B123" s="533" t="n"/>
      <c r="C123" s="545" t="n"/>
      <c r="D123" s="2738" t="n"/>
      <c r="E123" s="2738" t="n"/>
      <c r="F123" s="534" t="n"/>
      <c r="G123" s="534" t="n"/>
      <c r="H123" s="2738" t="n"/>
      <c r="I123" s="546" t="n"/>
      <c r="J123" s="435" t="n"/>
      <c r="K123" s="546" t="n"/>
      <c r="L123" s="546" t="n"/>
      <c r="M123" s="2738" t="n"/>
      <c r="N123" s="546">
        <f>+K123+L123</f>
        <v/>
      </c>
      <c r="O123" s="546" t="n">
        <v>0</v>
      </c>
      <c r="P123" s="546" t="n">
        <v>0</v>
      </c>
      <c r="Q123" s="562" t="inlineStr">
        <is>
          <t>N/A</t>
        </is>
      </c>
      <c r="R123" s="2738" t="inlineStr">
        <is>
          <t>N/A</t>
        </is>
      </c>
      <c r="S123" s="2738" t="inlineStr">
        <is>
          <t>N/A</t>
        </is>
      </c>
      <c r="T123" s="546" t="n">
        <v>0</v>
      </c>
      <c r="U123" s="562" t="inlineStr">
        <is>
          <t>N/A</t>
        </is>
      </c>
      <c r="V123" s="2738" t="inlineStr">
        <is>
          <t>N/A</t>
        </is>
      </c>
      <c r="W123" s="2738" t="inlineStr">
        <is>
          <t>N/A</t>
        </is>
      </c>
      <c r="X123" s="546" t="n">
        <v>0</v>
      </c>
      <c r="Y123" s="822" t="inlineStr">
        <is>
          <t>N/A</t>
        </is>
      </c>
      <c r="Z123" s="2738" t="inlineStr">
        <is>
          <t>N/A</t>
        </is>
      </c>
      <c r="AA123" s="2738" t="inlineStr">
        <is>
          <t>N/A</t>
        </is>
      </c>
      <c r="AB123" s="546">
        <f>+P123+T123+X123</f>
        <v/>
      </c>
      <c r="AC123" s="713">
        <f>IF(AQ123&lt;1,0,IF(AQ123=1,+P123,IF(AQ123=2,+P123+T123,+P123+T123+X123)))</f>
        <v/>
      </c>
      <c r="AD123" s="713" t="n"/>
      <c r="AE123" s="713">
        <f>+N123+AB123+AD123</f>
        <v/>
      </c>
      <c r="AF123" s="452">
        <f>+E123-D123</f>
        <v/>
      </c>
      <c r="AG123" s="714">
        <f>-P123/N123</f>
        <v/>
      </c>
      <c r="AH123" s="715">
        <f>-T123/N123</f>
        <v/>
      </c>
      <c r="AI123" s="715">
        <f>-X123/N123</f>
        <v/>
      </c>
      <c r="AJ123" s="715">
        <f>SUM(AG123:AI123)</f>
        <v/>
      </c>
      <c r="AK123" s="715">
        <f>-AC123/N123</f>
        <v/>
      </c>
      <c r="AL123" s="1052">
        <f>H123-E123</f>
        <v/>
      </c>
      <c r="AM123" s="718">
        <f>IF(R123="N/A","N/A",+R123-H123)</f>
        <v/>
      </c>
      <c r="AN123" s="718">
        <f>IF(V123="N/A","N/A",+V123-H123)</f>
        <v/>
      </c>
      <c r="AO123" s="718">
        <f>IF(Z123="N/A","N/A",+Z123-H123)</f>
        <v/>
      </c>
      <c r="AP123" s="718">
        <f>IF(AM123="N/A","N/A",MAX(AM123:AO123))</f>
        <v/>
      </c>
      <c r="AQ123" s="718">
        <f>IF(R123="","",IF(AM123="N/A",0,IF((AL123+AM123&gt;AC$9),-1,IF(AN123="N/A",1,IF((AL123+AN123&gt;AC$9),1,IF(AO123="N/A",2,IF((AL123+AO123&gt;AC$9),2,3)))))))</f>
        <v/>
      </c>
      <c r="AR123" s="718">
        <f>IF(AQ123&lt;1,"N/A",IF(AQ123=1,AM123,IF(AQ123=2,AN123,AO123)))</f>
        <v/>
      </c>
      <c r="AS123" s="718">
        <f>IF(AG123=0,"N/A",IF(AH123=0,(+AG123*AM123)/AJ123,IF(AI123=0,(+AG123*AM123+AH123*AN123)/AJ123,(+AG123*AM123+AH123*AN123+AI123*AO123)/AJ123)))</f>
        <v/>
      </c>
      <c r="AT123" s="718">
        <f>IF(M123="N/A","N/A",M123-H123)</f>
        <v/>
      </c>
      <c r="AU123" s="718">
        <f>IF(R123="N/A","N/A",+S123-R123)</f>
        <v/>
      </c>
      <c r="AV123" s="718">
        <f>IF(V123="N/A","N/A",+W123-V123)</f>
        <v/>
      </c>
      <c r="AW123" s="718">
        <f>IF(Z123="N/A","N/A",+AA123-Z123)</f>
        <v/>
      </c>
      <c r="AX123" s="718">
        <f>IF(AQ123&lt;1,"N/A",IF(AQ123=1,AU123,IF(AQ123=2,AV123,AW123)))</f>
        <v/>
      </c>
      <c r="AY123" s="718">
        <f>IF(AU123="N/A","N/A",AVERAGE(AU123:AW123))</f>
        <v/>
      </c>
      <c r="AZ123" s="718">
        <f>IF(AQ123&lt;1,"N/A",+AL123+AR123+AX123)</f>
        <v/>
      </c>
      <c r="BA123" s="719">
        <f>IF(AQ123&lt;1,"N/A",MAX(AZ123, SUM(AL123+AP123+AY123)))</f>
        <v/>
      </c>
      <c r="BB123" s="550" t="n"/>
    </row>
    <row r="124" hidden="1">
      <c r="A124" t="n">
        <v>115</v>
      </c>
      <c r="B124" s="533" t="n"/>
      <c r="C124" s="545" t="n"/>
      <c r="D124" s="2738" t="n"/>
      <c r="E124" s="2738" t="n"/>
      <c r="F124" s="534" t="n"/>
      <c r="G124" s="534" t="n"/>
      <c r="H124" s="2738" t="n"/>
      <c r="I124" s="546" t="n"/>
      <c r="J124" s="435" t="n"/>
      <c r="K124" s="546" t="n"/>
      <c r="L124" s="546" t="n"/>
      <c r="M124" s="2738" t="n"/>
      <c r="N124" s="546">
        <f>+K124+L124</f>
        <v/>
      </c>
      <c r="O124" s="546" t="n">
        <v>0</v>
      </c>
      <c r="P124" s="546" t="n">
        <v>0</v>
      </c>
      <c r="Q124" s="562" t="inlineStr">
        <is>
          <t>N/A</t>
        </is>
      </c>
      <c r="R124" s="2738" t="inlineStr">
        <is>
          <t>N/A</t>
        </is>
      </c>
      <c r="S124" s="2738" t="inlineStr">
        <is>
          <t>N/A</t>
        </is>
      </c>
      <c r="T124" s="546" t="n">
        <v>0</v>
      </c>
      <c r="U124" s="562" t="inlineStr">
        <is>
          <t>N/A</t>
        </is>
      </c>
      <c r="V124" s="2738" t="inlineStr">
        <is>
          <t>N/A</t>
        </is>
      </c>
      <c r="W124" s="2738" t="inlineStr">
        <is>
          <t>N/A</t>
        </is>
      </c>
      <c r="X124" s="546" t="n">
        <v>0</v>
      </c>
      <c r="Y124" s="822" t="inlineStr">
        <is>
          <t>N/A</t>
        </is>
      </c>
      <c r="Z124" s="2738" t="inlineStr">
        <is>
          <t>N/A</t>
        </is>
      </c>
      <c r="AA124" s="2738" t="inlineStr">
        <is>
          <t>N/A</t>
        </is>
      </c>
      <c r="AB124" s="546">
        <f>+P124+T124+X124</f>
        <v/>
      </c>
      <c r="AC124" s="713">
        <f>IF(AQ124&lt;1,0,IF(AQ124=1,+P124,IF(AQ124=2,+P124+T124,+P124+T124+X124)))</f>
        <v/>
      </c>
      <c r="AD124" s="713" t="n"/>
      <c r="AE124" s="713">
        <f>+N124+AB124+AD124</f>
        <v/>
      </c>
      <c r="AF124" s="452">
        <f>+E124-D124</f>
        <v/>
      </c>
      <c r="AG124" s="714">
        <f>-P124/N124</f>
        <v/>
      </c>
      <c r="AH124" s="715">
        <f>-T124/N124</f>
        <v/>
      </c>
      <c r="AI124" s="715">
        <f>-X124/N124</f>
        <v/>
      </c>
      <c r="AJ124" s="715">
        <f>SUM(AG124:AI124)</f>
        <v/>
      </c>
      <c r="AK124" s="715">
        <f>-AC124/N124</f>
        <v/>
      </c>
      <c r="AL124" s="1052">
        <f>H124-E124</f>
        <v/>
      </c>
      <c r="AM124" s="718">
        <f>IF(R124="N/A","N/A",+R124-H124)</f>
        <v/>
      </c>
      <c r="AN124" s="718">
        <f>IF(V124="N/A","N/A",+V124-H124)</f>
        <v/>
      </c>
      <c r="AO124" s="718">
        <f>IF(Z124="N/A","N/A",+Z124-H124)</f>
        <v/>
      </c>
      <c r="AP124" s="718">
        <f>IF(AM124="N/A","N/A",MAX(AM124:AO124))</f>
        <v/>
      </c>
      <c r="AQ124" s="718">
        <f>IF(R124="","",IF(AM124="N/A",0,IF((AL124+AM124&gt;AC$9),-1,IF(AN124="N/A",1,IF((AL124+AN124&gt;AC$9),1,IF(AO124="N/A",2,IF((AL124+AO124&gt;AC$9),2,3)))))))</f>
        <v/>
      </c>
      <c r="AR124" s="718">
        <f>IF(AQ124&lt;1,"N/A",IF(AQ124=1,AM124,IF(AQ124=2,AN124,AO124)))</f>
        <v/>
      </c>
      <c r="AS124" s="718">
        <f>IF(AG124=0,"N/A",IF(AH124=0,(+AG124*AM124)/AJ124,IF(AI124=0,(+AG124*AM124+AH124*AN124)/AJ124,(+AG124*AM124+AH124*AN124+AI124*AO124)/AJ124)))</f>
        <v/>
      </c>
      <c r="AT124" s="718">
        <f>IF(M124="N/A","N/A",M124-H124)</f>
        <v/>
      </c>
      <c r="AU124" s="718">
        <f>IF(R124="N/A","N/A",+S124-R124)</f>
        <v/>
      </c>
      <c r="AV124" s="718">
        <f>IF(V124="N/A","N/A",+W124-V124)</f>
        <v/>
      </c>
      <c r="AW124" s="718">
        <f>IF(Z124="N/A","N/A",+AA124-Z124)</f>
        <v/>
      </c>
      <c r="AX124" s="718">
        <f>IF(AQ124&lt;1,"N/A",IF(AQ124=1,AU124,IF(AQ124=2,AV124,AW124)))</f>
        <v/>
      </c>
      <c r="AY124" s="718">
        <f>IF(AU124="N/A","N/A",AVERAGE(AU124:AW124))</f>
        <v/>
      </c>
      <c r="AZ124" s="718">
        <f>IF(AQ124&lt;1,"N/A",+AL124+AR124+AX124)</f>
        <v/>
      </c>
      <c r="BA124" s="719">
        <f>IF(AQ124&lt;1,"N/A",MAX(AZ124, SUM(AL124+AP124+AY124)))</f>
        <v/>
      </c>
      <c r="BB124" s="550" t="n"/>
    </row>
    <row r="125" hidden="1">
      <c r="A125" t="n">
        <v>116</v>
      </c>
      <c r="B125" s="533" t="n"/>
      <c r="C125" s="545" t="n"/>
      <c r="D125" s="2738" t="n"/>
      <c r="E125" s="2738" t="n"/>
      <c r="F125" s="534" t="n"/>
      <c r="G125" s="534" t="n"/>
      <c r="H125" s="2738" t="n"/>
      <c r="I125" s="546" t="n"/>
      <c r="J125" s="435" t="n"/>
      <c r="K125" s="546" t="n"/>
      <c r="L125" s="546" t="n"/>
      <c r="M125" s="2738" t="n"/>
      <c r="N125" s="546">
        <f>+K125+L125</f>
        <v/>
      </c>
      <c r="O125" s="546" t="n">
        <v>0</v>
      </c>
      <c r="P125" s="546" t="n">
        <v>0</v>
      </c>
      <c r="Q125" s="562" t="inlineStr">
        <is>
          <t>N/A</t>
        </is>
      </c>
      <c r="R125" s="2738" t="inlineStr">
        <is>
          <t>N/A</t>
        </is>
      </c>
      <c r="S125" s="2738" t="inlineStr">
        <is>
          <t>N/A</t>
        </is>
      </c>
      <c r="T125" s="546" t="n">
        <v>0</v>
      </c>
      <c r="U125" s="562" t="inlineStr">
        <is>
          <t>N/A</t>
        </is>
      </c>
      <c r="V125" s="2738" t="inlineStr">
        <is>
          <t>N/A</t>
        </is>
      </c>
      <c r="W125" s="2738" t="inlineStr">
        <is>
          <t>N/A</t>
        </is>
      </c>
      <c r="X125" s="546" t="n">
        <v>0</v>
      </c>
      <c r="Y125" s="822" t="inlineStr">
        <is>
          <t>N/A</t>
        </is>
      </c>
      <c r="Z125" s="2738" t="inlineStr">
        <is>
          <t>N/A</t>
        </is>
      </c>
      <c r="AA125" s="2738" t="inlineStr">
        <is>
          <t>N/A</t>
        </is>
      </c>
      <c r="AB125" s="546">
        <f>+P125+T125+X125</f>
        <v/>
      </c>
      <c r="AC125" s="713">
        <f>IF(AQ125&lt;1,0,IF(AQ125=1,+P125,IF(AQ125=2,+P125+T125,+P125+T125+X125)))</f>
        <v/>
      </c>
      <c r="AD125" s="713" t="n"/>
      <c r="AE125" s="713">
        <f>+N125+AB125+AD125</f>
        <v/>
      </c>
      <c r="AF125" s="452">
        <f>+E125-D125</f>
        <v/>
      </c>
      <c r="AG125" s="714">
        <f>-P125/N125</f>
        <v/>
      </c>
      <c r="AH125" s="715">
        <f>-T125/N125</f>
        <v/>
      </c>
      <c r="AI125" s="715">
        <f>-X125/N125</f>
        <v/>
      </c>
      <c r="AJ125" s="715">
        <f>SUM(AG125:AI125)</f>
        <v/>
      </c>
      <c r="AK125" s="715">
        <f>-AC125/N125</f>
        <v/>
      </c>
      <c r="AL125" s="1052">
        <f>H125-E125</f>
        <v/>
      </c>
      <c r="AM125" s="718">
        <f>IF(R125="N/A","N/A",+R125-H125)</f>
        <v/>
      </c>
      <c r="AN125" s="718">
        <f>IF(V125="N/A","N/A",+V125-H125)</f>
        <v/>
      </c>
      <c r="AO125" s="718">
        <f>IF(Z125="N/A","N/A",+Z125-H125)</f>
        <v/>
      </c>
      <c r="AP125" s="718">
        <f>IF(AM125="N/A","N/A",MAX(AM125:AO125))</f>
        <v/>
      </c>
      <c r="AQ125" s="718">
        <f>IF(R125="","",IF(AM125="N/A",0,IF((AL125+AM125&gt;AC$9),-1,IF(AN125="N/A",1,IF((AL125+AN125&gt;AC$9),1,IF(AO125="N/A",2,IF((AL125+AO125&gt;AC$9),2,3)))))))</f>
        <v/>
      </c>
      <c r="AR125" s="718">
        <f>IF(AQ125&lt;1,"N/A",IF(AQ125=1,AM125,IF(AQ125=2,AN125,AO125)))</f>
        <v/>
      </c>
      <c r="AS125" s="718">
        <f>IF(AG125=0,"N/A",IF(AH125=0,(+AG125*AM125)/AJ125,IF(AI125=0,(+AG125*AM125+AH125*AN125)/AJ125,(+AG125*AM125+AH125*AN125+AI125*AO125)/AJ125)))</f>
        <v/>
      </c>
      <c r="AT125" s="718">
        <f>IF(M125="N/A","N/A",M125-H125)</f>
        <v/>
      </c>
      <c r="AU125" s="718">
        <f>IF(R125="N/A","N/A",+S125-R125)</f>
        <v/>
      </c>
      <c r="AV125" s="718">
        <f>IF(V125="N/A","N/A",+W125-V125)</f>
        <v/>
      </c>
      <c r="AW125" s="718">
        <f>IF(Z125="N/A","N/A",+AA125-Z125)</f>
        <v/>
      </c>
      <c r="AX125" s="718">
        <f>IF(AQ125&lt;1,"N/A",IF(AQ125=1,AU125,IF(AQ125=2,AV125,AW125)))</f>
        <v/>
      </c>
      <c r="AY125" s="718">
        <f>IF(AU125="N/A","N/A",AVERAGE(AU125:AW125))</f>
        <v/>
      </c>
      <c r="AZ125" s="718">
        <f>IF(AQ125&lt;1,"N/A",+AL125+AR125+AX125)</f>
        <v/>
      </c>
      <c r="BA125" s="719">
        <f>IF(AQ125&lt;1,"N/A",MAX(AZ125, SUM(AL125+AP125+AY125)))</f>
        <v/>
      </c>
      <c r="BB125" s="550" t="n"/>
    </row>
    <row r="126" hidden="1">
      <c r="A126" t="n">
        <v>117</v>
      </c>
      <c r="B126" s="533" t="n"/>
      <c r="C126" s="545" t="n"/>
      <c r="D126" s="2738" t="n"/>
      <c r="E126" s="2738" t="n"/>
      <c r="F126" s="534" t="n"/>
      <c r="G126" s="534" t="n"/>
      <c r="H126" s="2738" t="n"/>
      <c r="I126" s="546" t="n"/>
      <c r="J126" s="435" t="n"/>
      <c r="K126" s="546" t="n"/>
      <c r="L126" s="546" t="n"/>
      <c r="M126" s="2738" t="n"/>
      <c r="N126" s="546">
        <f>+K126+L126</f>
        <v/>
      </c>
      <c r="O126" s="546" t="n">
        <v>0</v>
      </c>
      <c r="P126" s="546" t="n">
        <v>0</v>
      </c>
      <c r="Q126" s="562" t="inlineStr">
        <is>
          <t>N/A</t>
        </is>
      </c>
      <c r="R126" s="2738" t="inlineStr">
        <is>
          <t>N/A</t>
        </is>
      </c>
      <c r="S126" s="2738" t="inlineStr">
        <is>
          <t>N/A</t>
        </is>
      </c>
      <c r="T126" s="546" t="n">
        <v>0</v>
      </c>
      <c r="U126" s="562" t="inlineStr">
        <is>
          <t>N/A</t>
        </is>
      </c>
      <c r="V126" s="2738" t="inlineStr">
        <is>
          <t>N/A</t>
        </is>
      </c>
      <c r="W126" s="2738" t="inlineStr">
        <is>
          <t>N/A</t>
        </is>
      </c>
      <c r="X126" s="546" t="n">
        <v>0</v>
      </c>
      <c r="Y126" s="822" t="inlineStr">
        <is>
          <t>N/A</t>
        </is>
      </c>
      <c r="Z126" s="2738" t="inlineStr">
        <is>
          <t>N/A</t>
        </is>
      </c>
      <c r="AA126" s="2738" t="inlineStr">
        <is>
          <t>N/A</t>
        </is>
      </c>
      <c r="AB126" s="546">
        <f>+P126+T126+X126</f>
        <v/>
      </c>
      <c r="AC126" s="713">
        <f>IF(AQ126&lt;1,0,IF(AQ126=1,+P126,IF(AQ126=2,+P126+T126,+P126+T126+X126)))</f>
        <v/>
      </c>
      <c r="AD126" s="713" t="n"/>
      <c r="AE126" s="713">
        <f>+N126+AB126+AD126</f>
        <v/>
      </c>
      <c r="AF126" s="452">
        <f>+E126-D126</f>
        <v/>
      </c>
      <c r="AG126" s="714">
        <f>-P126/N126</f>
        <v/>
      </c>
      <c r="AH126" s="715">
        <f>-T126/N126</f>
        <v/>
      </c>
      <c r="AI126" s="715">
        <f>-X126/N126</f>
        <v/>
      </c>
      <c r="AJ126" s="715">
        <f>SUM(AG126:AI126)</f>
        <v/>
      </c>
      <c r="AK126" s="715">
        <f>-AC126/N126</f>
        <v/>
      </c>
      <c r="AL126" s="1052">
        <f>H126-E126</f>
        <v/>
      </c>
      <c r="AM126" s="718">
        <f>IF(R126="N/A","N/A",+R126-H126)</f>
        <v/>
      </c>
      <c r="AN126" s="718">
        <f>IF(V126="N/A","N/A",+V126-H126)</f>
        <v/>
      </c>
      <c r="AO126" s="718">
        <f>IF(Z126="N/A","N/A",+Z126-H126)</f>
        <v/>
      </c>
      <c r="AP126" s="718">
        <f>IF(AM126="N/A","N/A",MAX(AM126:AO126))</f>
        <v/>
      </c>
      <c r="AQ126" s="718">
        <f>IF(R126="","",IF(AM126="N/A",0,IF((AL126+AM126&gt;AC$9),-1,IF(AN126="N/A",1,IF((AL126+AN126&gt;AC$9),1,IF(AO126="N/A",2,IF((AL126+AO126&gt;AC$9),2,3)))))))</f>
        <v/>
      </c>
      <c r="AR126" s="718">
        <f>IF(AQ126&lt;1,"N/A",IF(AQ126=1,AM126,IF(AQ126=2,AN126,AO126)))</f>
        <v/>
      </c>
      <c r="AS126" s="718">
        <f>IF(AG126=0,"N/A",IF(AH126=0,(+AG126*AM126)/AJ126,IF(AI126=0,(+AG126*AM126+AH126*AN126)/AJ126,(+AG126*AM126+AH126*AN126+AI126*AO126)/AJ126)))</f>
        <v/>
      </c>
      <c r="AT126" s="718">
        <f>IF(M126="N/A","N/A",M126-H126)</f>
        <v/>
      </c>
      <c r="AU126" s="718">
        <f>IF(R126="N/A","N/A",+S126-R126)</f>
        <v/>
      </c>
      <c r="AV126" s="718">
        <f>IF(V126="N/A","N/A",+W126-V126)</f>
        <v/>
      </c>
      <c r="AW126" s="718">
        <f>IF(Z126="N/A","N/A",+AA126-Z126)</f>
        <v/>
      </c>
      <c r="AX126" s="718">
        <f>IF(AQ126&lt;1,"N/A",IF(AQ126=1,AU126,IF(AQ126=2,AV126,AW126)))</f>
        <v/>
      </c>
      <c r="AY126" s="718">
        <f>IF(AU126="N/A","N/A",AVERAGE(AU126:AW126))</f>
        <v/>
      </c>
      <c r="AZ126" s="718">
        <f>IF(AQ126&lt;1,"N/A",+AL126+AR126+AX126)</f>
        <v/>
      </c>
      <c r="BA126" s="719">
        <f>IF(AQ126&lt;1,"N/A",MAX(AZ126, SUM(AL126+AP126+AY126)))</f>
        <v/>
      </c>
      <c r="BB126" s="550" t="n"/>
    </row>
    <row r="127" hidden="1">
      <c r="A127" t="n">
        <v>118</v>
      </c>
      <c r="B127" s="533" t="n"/>
      <c r="C127" s="545" t="n"/>
      <c r="D127" s="2738" t="n"/>
      <c r="E127" s="2738" t="n"/>
      <c r="F127" s="534" t="n"/>
      <c r="G127" s="534" t="n"/>
      <c r="H127" s="2738" t="n"/>
      <c r="I127" s="546" t="n"/>
      <c r="J127" s="435" t="n"/>
      <c r="K127" s="546" t="n"/>
      <c r="L127" s="546" t="n"/>
      <c r="M127" s="2738" t="n"/>
      <c r="N127" s="546">
        <f>+K127+L127</f>
        <v/>
      </c>
      <c r="O127" s="546" t="n">
        <v>0</v>
      </c>
      <c r="P127" s="546" t="n">
        <v>0</v>
      </c>
      <c r="Q127" s="562" t="inlineStr">
        <is>
          <t>N/A</t>
        </is>
      </c>
      <c r="R127" s="2738" t="inlineStr">
        <is>
          <t>N/A</t>
        </is>
      </c>
      <c r="S127" s="2738" t="inlineStr">
        <is>
          <t>N/A</t>
        </is>
      </c>
      <c r="T127" s="546" t="n">
        <v>0</v>
      </c>
      <c r="U127" s="562" t="inlineStr">
        <is>
          <t>N/A</t>
        </is>
      </c>
      <c r="V127" s="2738" t="inlineStr">
        <is>
          <t>N/A</t>
        </is>
      </c>
      <c r="W127" s="2738" t="inlineStr">
        <is>
          <t>N/A</t>
        </is>
      </c>
      <c r="X127" s="546" t="n">
        <v>0</v>
      </c>
      <c r="Y127" s="822" t="inlineStr">
        <is>
          <t>N/A</t>
        </is>
      </c>
      <c r="Z127" s="2738" t="inlineStr">
        <is>
          <t>N/A</t>
        </is>
      </c>
      <c r="AA127" s="2738" t="inlineStr">
        <is>
          <t>N/A</t>
        </is>
      </c>
      <c r="AB127" s="546">
        <f>+P127+T127+X127</f>
        <v/>
      </c>
      <c r="AC127" s="713">
        <f>IF(AQ127&lt;1,0,IF(AQ127=1,+P127,IF(AQ127=2,+P127+T127,+P127+T127+X127)))</f>
        <v/>
      </c>
      <c r="AD127" s="713" t="n"/>
      <c r="AE127" s="713">
        <f>+N127+AB127+AD127</f>
        <v/>
      </c>
      <c r="AF127" s="452">
        <f>+E127-D127</f>
        <v/>
      </c>
      <c r="AG127" s="714">
        <f>-P127/N127</f>
        <v/>
      </c>
      <c r="AH127" s="715">
        <f>-T127/N127</f>
        <v/>
      </c>
      <c r="AI127" s="715">
        <f>-X127/N127</f>
        <v/>
      </c>
      <c r="AJ127" s="715">
        <f>SUM(AG127:AI127)</f>
        <v/>
      </c>
      <c r="AK127" s="715">
        <f>-AC127/N127</f>
        <v/>
      </c>
      <c r="AL127" s="1052">
        <f>H127-E127</f>
        <v/>
      </c>
      <c r="AM127" s="718">
        <f>IF(R127="N/A","N/A",+R127-H127)</f>
        <v/>
      </c>
      <c r="AN127" s="718">
        <f>IF(V127="N/A","N/A",+V127-H127)</f>
        <v/>
      </c>
      <c r="AO127" s="718">
        <f>IF(Z127="N/A","N/A",+Z127-H127)</f>
        <v/>
      </c>
      <c r="AP127" s="718">
        <f>IF(AM127="N/A","N/A",MAX(AM127:AO127))</f>
        <v/>
      </c>
      <c r="AQ127" s="718">
        <f>IF(R127="","",IF(AM127="N/A",0,IF((AL127+AM127&gt;AC$9),-1,IF(AN127="N/A",1,IF((AL127+AN127&gt;AC$9),1,IF(AO127="N/A",2,IF((AL127+AO127&gt;AC$9),2,3)))))))</f>
        <v/>
      </c>
      <c r="AR127" s="718">
        <f>IF(AQ127&lt;1,"N/A",IF(AQ127=1,AM127,IF(AQ127=2,AN127,AO127)))</f>
        <v/>
      </c>
      <c r="AS127" s="718">
        <f>IF(AG127=0,"N/A",IF(AH127=0,(+AG127*AM127)/AJ127,IF(AI127=0,(+AG127*AM127+AH127*AN127)/AJ127,(+AG127*AM127+AH127*AN127+AI127*AO127)/AJ127)))</f>
        <v/>
      </c>
      <c r="AT127" s="718">
        <f>IF(M127="N/A","N/A",M127-H127)</f>
        <v/>
      </c>
      <c r="AU127" s="718">
        <f>IF(R127="N/A","N/A",+S127-R127)</f>
        <v/>
      </c>
      <c r="AV127" s="718">
        <f>IF(V127="N/A","N/A",+W127-V127)</f>
        <v/>
      </c>
      <c r="AW127" s="718">
        <f>IF(Z127="N/A","N/A",+AA127-Z127)</f>
        <v/>
      </c>
      <c r="AX127" s="718">
        <f>IF(AQ127&lt;1,"N/A",IF(AQ127=1,AU127,IF(AQ127=2,AV127,AW127)))</f>
        <v/>
      </c>
      <c r="AY127" s="718">
        <f>IF(AU127="N/A","N/A",AVERAGE(AU127:AW127))</f>
        <v/>
      </c>
      <c r="AZ127" s="718">
        <f>IF(AQ127&lt;1,"N/A",+AL127+AR127+AX127)</f>
        <v/>
      </c>
      <c r="BA127" s="719">
        <f>IF(AQ127&lt;1,"N/A",MAX(AZ127, SUM(AL127+AP127+AY127)))</f>
        <v/>
      </c>
      <c r="BB127" s="550" t="n"/>
    </row>
    <row r="128" hidden="1">
      <c r="A128" t="n">
        <v>119</v>
      </c>
      <c r="B128" s="533" t="n"/>
      <c r="C128" s="545" t="n"/>
      <c r="D128" s="2738" t="n"/>
      <c r="E128" s="2738" t="n"/>
      <c r="F128" s="534" t="n"/>
      <c r="G128" s="534" t="n"/>
      <c r="H128" s="2738" t="n"/>
      <c r="I128" s="546" t="n"/>
      <c r="J128" s="435" t="n"/>
      <c r="K128" s="546" t="n"/>
      <c r="L128" s="546" t="n"/>
      <c r="M128" s="2738" t="n"/>
      <c r="N128" s="546">
        <f>+K128+L128</f>
        <v/>
      </c>
      <c r="O128" s="546" t="n">
        <v>0</v>
      </c>
      <c r="P128" s="546" t="n">
        <v>0</v>
      </c>
      <c r="Q128" s="562" t="inlineStr">
        <is>
          <t>N/A</t>
        </is>
      </c>
      <c r="R128" s="2738" t="inlineStr">
        <is>
          <t>N/A</t>
        </is>
      </c>
      <c r="S128" s="2738" t="inlineStr">
        <is>
          <t>N/A</t>
        </is>
      </c>
      <c r="T128" s="546" t="n">
        <v>0</v>
      </c>
      <c r="U128" s="562" t="inlineStr">
        <is>
          <t>N/A</t>
        </is>
      </c>
      <c r="V128" s="2738" t="inlineStr">
        <is>
          <t>N/A</t>
        </is>
      </c>
      <c r="W128" s="2738" t="inlineStr">
        <is>
          <t>N/A</t>
        </is>
      </c>
      <c r="X128" s="546" t="n">
        <v>0</v>
      </c>
      <c r="Y128" s="822" t="inlineStr">
        <is>
          <t>N/A</t>
        </is>
      </c>
      <c r="Z128" s="2738" t="inlineStr">
        <is>
          <t>N/A</t>
        </is>
      </c>
      <c r="AA128" s="2738" t="inlineStr">
        <is>
          <t>N/A</t>
        </is>
      </c>
      <c r="AB128" s="546">
        <f>+P128+T128+X128</f>
        <v/>
      </c>
      <c r="AC128" s="713">
        <f>IF(AQ128&lt;1,0,IF(AQ128=1,+P128,IF(AQ128=2,+P128+T128,+P128+T128+X128)))</f>
        <v/>
      </c>
      <c r="AD128" s="713" t="n"/>
      <c r="AE128" s="713">
        <f>+N128+AB128+AD128</f>
        <v/>
      </c>
      <c r="AF128" s="452">
        <f>+E128-D128</f>
        <v/>
      </c>
      <c r="AG128" s="714">
        <f>-P128/N128</f>
        <v/>
      </c>
      <c r="AH128" s="715">
        <f>-T128/N128</f>
        <v/>
      </c>
      <c r="AI128" s="715">
        <f>-X128/N128</f>
        <v/>
      </c>
      <c r="AJ128" s="715">
        <f>SUM(AG128:AI128)</f>
        <v/>
      </c>
      <c r="AK128" s="715">
        <f>-AC128/N128</f>
        <v/>
      </c>
      <c r="AL128" s="1052">
        <f>H128-E128</f>
        <v/>
      </c>
      <c r="AM128" s="718">
        <f>IF(R128="N/A","N/A",+R128-H128)</f>
        <v/>
      </c>
      <c r="AN128" s="718">
        <f>IF(V128="N/A","N/A",+V128-H128)</f>
        <v/>
      </c>
      <c r="AO128" s="718">
        <f>IF(Z128="N/A","N/A",+Z128-H128)</f>
        <v/>
      </c>
      <c r="AP128" s="718">
        <f>IF(AM128="N/A","N/A",MAX(AM128:AO128))</f>
        <v/>
      </c>
      <c r="AQ128" s="718">
        <f>IF(R128="","",IF(AM128="N/A",0,IF((AL128+AM128&gt;AC$9),-1,IF(AN128="N/A",1,IF((AL128+AN128&gt;AC$9),1,IF(AO128="N/A",2,IF((AL128+AO128&gt;AC$9),2,3)))))))</f>
        <v/>
      </c>
      <c r="AR128" s="718">
        <f>IF(AQ128&lt;1,"N/A",IF(AQ128=1,AM128,IF(AQ128=2,AN128,AO128)))</f>
        <v/>
      </c>
      <c r="AS128" s="718">
        <f>IF(AG128=0,"N/A",IF(AH128=0,(+AG128*AM128)/AJ128,IF(AI128=0,(+AG128*AM128+AH128*AN128)/AJ128,(+AG128*AM128+AH128*AN128+AI128*AO128)/AJ128)))</f>
        <v/>
      </c>
      <c r="AT128" s="718">
        <f>IF(M128="N/A","N/A",M128-H128)</f>
        <v/>
      </c>
      <c r="AU128" s="718">
        <f>IF(R128="N/A","N/A",+S128-R128)</f>
        <v/>
      </c>
      <c r="AV128" s="718">
        <f>IF(V128="N/A","N/A",+W128-V128)</f>
        <v/>
      </c>
      <c r="AW128" s="718">
        <f>IF(Z128="N/A","N/A",+AA128-Z128)</f>
        <v/>
      </c>
      <c r="AX128" s="718">
        <f>IF(AQ128&lt;1,"N/A",IF(AQ128=1,AU128,IF(AQ128=2,AV128,AW128)))</f>
        <v/>
      </c>
      <c r="AY128" s="718">
        <f>IF(AU128="N/A","N/A",AVERAGE(AU128:AW128))</f>
        <v/>
      </c>
      <c r="AZ128" s="718">
        <f>IF(AQ128&lt;1,"N/A",+AL128+AR128+AX128)</f>
        <v/>
      </c>
      <c r="BA128" s="719">
        <f>IF(AQ128&lt;1,"N/A",MAX(AZ128, SUM(AL128+AP128+AY128)))</f>
        <v/>
      </c>
      <c r="BB128" s="550" t="n"/>
    </row>
    <row r="129" hidden="1">
      <c r="A129" t="n">
        <v>120</v>
      </c>
      <c r="B129" s="533" t="n"/>
      <c r="C129" s="545" t="n"/>
      <c r="D129" s="2738" t="n"/>
      <c r="E129" s="2738" t="n"/>
      <c r="F129" s="534" t="n"/>
      <c r="G129" s="534" t="n"/>
      <c r="H129" s="2738" t="n"/>
      <c r="I129" s="546" t="n"/>
      <c r="J129" s="435" t="n"/>
      <c r="K129" s="546" t="n"/>
      <c r="L129" s="546" t="n"/>
      <c r="M129" s="2738" t="n"/>
      <c r="N129" s="546">
        <f>+K129+L129</f>
        <v/>
      </c>
      <c r="O129" s="546" t="n">
        <v>0</v>
      </c>
      <c r="P129" s="546" t="n">
        <v>0</v>
      </c>
      <c r="Q129" s="562" t="inlineStr">
        <is>
          <t>N/A</t>
        </is>
      </c>
      <c r="R129" s="2738" t="inlineStr">
        <is>
          <t>N/A</t>
        </is>
      </c>
      <c r="S129" s="2738" t="inlineStr">
        <is>
          <t>N/A</t>
        </is>
      </c>
      <c r="T129" s="546" t="n">
        <v>0</v>
      </c>
      <c r="U129" s="562" t="inlineStr">
        <is>
          <t>N/A</t>
        </is>
      </c>
      <c r="V129" s="2738" t="inlineStr">
        <is>
          <t>N/A</t>
        </is>
      </c>
      <c r="W129" s="2738" t="inlineStr">
        <is>
          <t>N/A</t>
        </is>
      </c>
      <c r="X129" s="546" t="n">
        <v>0</v>
      </c>
      <c r="Y129" s="822" t="inlineStr">
        <is>
          <t>N/A</t>
        </is>
      </c>
      <c r="Z129" s="2738" t="inlineStr">
        <is>
          <t>N/A</t>
        </is>
      </c>
      <c r="AA129" s="2738" t="inlineStr">
        <is>
          <t>N/A</t>
        </is>
      </c>
      <c r="AB129" s="546">
        <f>+P129+T129+X129</f>
        <v/>
      </c>
      <c r="AC129" s="713">
        <f>IF(AQ129&lt;1,0,IF(AQ129=1,+P129,IF(AQ129=2,+P129+T129,+P129+T129+X129)))</f>
        <v/>
      </c>
      <c r="AD129" s="713" t="n"/>
      <c r="AE129" s="713">
        <f>+N129+AB129+AD129</f>
        <v/>
      </c>
      <c r="AF129" s="452">
        <f>+E129-D129</f>
        <v/>
      </c>
      <c r="AG129" s="714">
        <f>-P129/N129</f>
        <v/>
      </c>
      <c r="AH129" s="715">
        <f>-T129/N129</f>
        <v/>
      </c>
      <c r="AI129" s="715">
        <f>-X129/N129</f>
        <v/>
      </c>
      <c r="AJ129" s="715">
        <f>SUM(AG129:AI129)</f>
        <v/>
      </c>
      <c r="AK129" s="715">
        <f>-AC129/N129</f>
        <v/>
      </c>
      <c r="AL129" s="1052">
        <f>H129-E129</f>
        <v/>
      </c>
      <c r="AM129" s="718">
        <f>IF(R129="N/A","N/A",+R129-H129)</f>
        <v/>
      </c>
      <c r="AN129" s="718">
        <f>IF(V129="N/A","N/A",+V129-H129)</f>
        <v/>
      </c>
      <c r="AO129" s="718">
        <f>IF(Z129="N/A","N/A",+Z129-H129)</f>
        <v/>
      </c>
      <c r="AP129" s="718">
        <f>IF(AM129="N/A","N/A",MAX(AM129:AO129))</f>
        <v/>
      </c>
      <c r="AQ129" s="718">
        <f>IF(R129="","",IF(AM129="N/A",0,IF((AL129+AM129&gt;AC$9),-1,IF(AN129="N/A",1,IF((AL129+AN129&gt;AC$9),1,IF(AO129="N/A",2,IF((AL129+AO129&gt;AC$9),2,3)))))))</f>
        <v/>
      </c>
      <c r="AR129" s="718">
        <f>IF(AQ129&lt;1,"N/A",IF(AQ129=1,AM129,IF(AQ129=2,AN129,AO129)))</f>
        <v/>
      </c>
      <c r="AS129" s="718">
        <f>IF(AG129=0,"N/A",IF(AH129=0,(+AG129*AM129)/AJ129,IF(AI129=0,(+AG129*AM129+AH129*AN129)/AJ129,(+AG129*AM129+AH129*AN129+AI129*AO129)/AJ129)))</f>
        <v/>
      </c>
      <c r="AT129" s="718">
        <f>IF(M129="N/A","N/A",M129-H129)</f>
        <v/>
      </c>
      <c r="AU129" s="718">
        <f>IF(R129="N/A","N/A",+S129-R129)</f>
        <v/>
      </c>
      <c r="AV129" s="718">
        <f>IF(V129="N/A","N/A",+W129-V129)</f>
        <v/>
      </c>
      <c r="AW129" s="718">
        <f>IF(Z129="N/A","N/A",+AA129-Z129)</f>
        <v/>
      </c>
      <c r="AX129" s="718">
        <f>IF(AQ129&lt;1,"N/A",IF(AQ129=1,AU129,IF(AQ129=2,AV129,AW129)))</f>
        <v/>
      </c>
      <c r="AY129" s="718">
        <f>IF(AU129="N/A","N/A",AVERAGE(AU129:AW129))</f>
        <v/>
      </c>
      <c r="AZ129" s="718">
        <f>IF(AQ129&lt;1,"N/A",+AL129+AR129+AX129)</f>
        <v/>
      </c>
      <c r="BA129" s="719">
        <f>IF(AQ129&lt;1,"N/A",MAX(AZ129, SUM(AL129+AP129+AY129)))</f>
        <v/>
      </c>
      <c r="BB129" s="550" t="n"/>
    </row>
    <row r="130" hidden="1">
      <c r="A130" t="n">
        <v>121</v>
      </c>
      <c r="B130" s="533" t="n"/>
      <c r="C130" s="545" t="n"/>
      <c r="D130" s="2738" t="n"/>
      <c r="E130" s="2738" t="n"/>
      <c r="F130" s="534" t="n"/>
      <c r="G130" s="534" t="n"/>
      <c r="H130" s="2738" t="n"/>
      <c r="I130" s="546" t="n"/>
      <c r="J130" s="435" t="n"/>
      <c r="K130" s="546" t="n"/>
      <c r="L130" s="546" t="n"/>
      <c r="M130" s="2738" t="n"/>
      <c r="N130" s="546">
        <f>+K130+L130</f>
        <v/>
      </c>
      <c r="O130" s="546" t="n">
        <v>0</v>
      </c>
      <c r="P130" s="546" t="n">
        <v>0</v>
      </c>
      <c r="Q130" s="562" t="inlineStr">
        <is>
          <t>N/A</t>
        </is>
      </c>
      <c r="R130" s="2738" t="inlineStr">
        <is>
          <t>N/A</t>
        </is>
      </c>
      <c r="S130" s="2738" t="inlineStr">
        <is>
          <t>N/A</t>
        </is>
      </c>
      <c r="T130" s="546" t="n">
        <v>0</v>
      </c>
      <c r="U130" s="562" t="inlineStr">
        <is>
          <t>N/A</t>
        </is>
      </c>
      <c r="V130" s="2738" t="inlineStr">
        <is>
          <t>N/A</t>
        </is>
      </c>
      <c r="W130" s="2738" t="inlineStr">
        <is>
          <t>N/A</t>
        </is>
      </c>
      <c r="X130" s="546" t="n">
        <v>0</v>
      </c>
      <c r="Y130" s="822" t="inlineStr">
        <is>
          <t>N/A</t>
        </is>
      </c>
      <c r="Z130" s="2738" t="inlineStr">
        <is>
          <t>N/A</t>
        </is>
      </c>
      <c r="AA130" s="2738" t="inlineStr">
        <is>
          <t>N/A</t>
        </is>
      </c>
      <c r="AB130" s="546">
        <f>+P130+T130+X130</f>
        <v/>
      </c>
      <c r="AC130" s="713">
        <f>IF(AQ130&lt;1,0,IF(AQ130=1,+P130,IF(AQ130=2,+P130+T130,+P130+T130+X130)))</f>
        <v/>
      </c>
      <c r="AD130" s="713" t="n"/>
      <c r="AE130" s="713">
        <f>+N130+AB130+AD130</f>
        <v/>
      </c>
      <c r="AF130" s="452">
        <f>+E130-D130</f>
        <v/>
      </c>
      <c r="AG130" s="714">
        <f>-P130/N130</f>
        <v/>
      </c>
      <c r="AH130" s="715">
        <f>-T130/N130</f>
        <v/>
      </c>
      <c r="AI130" s="715">
        <f>-X130/N130</f>
        <v/>
      </c>
      <c r="AJ130" s="715">
        <f>SUM(AG130:AI130)</f>
        <v/>
      </c>
      <c r="AK130" s="715">
        <f>-AC130/N130</f>
        <v/>
      </c>
      <c r="AL130" s="1052">
        <f>H130-E130</f>
        <v/>
      </c>
      <c r="AM130" s="718">
        <f>IF(R130="N/A","N/A",+R130-H130)</f>
        <v/>
      </c>
      <c r="AN130" s="718">
        <f>IF(V130="N/A","N/A",+V130-H130)</f>
        <v/>
      </c>
      <c r="AO130" s="718">
        <f>IF(Z130="N/A","N/A",+Z130-H130)</f>
        <v/>
      </c>
      <c r="AP130" s="718">
        <f>IF(AM130="N/A","N/A",MAX(AM130:AO130))</f>
        <v/>
      </c>
      <c r="AQ130" s="718">
        <f>IF(R130="","",IF(AM130="N/A",0,IF((AL130+AM130&gt;AC$9),-1,IF(AN130="N/A",1,IF((AL130+AN130&gt;AC$9),1,IF(AO130="N/A",2,IF((AL130+AO130&gt;AC$9),2,3)))))))</f>
        <v/>
      </c>
      <c r="AR130" s="718">
        <f>IF(AQ130&lt;1,"N/A",IF(AQ130=1,AM130,IF(AQ130=2,AN130,AO130)))</f>
        <v/>
      </c>
      <c r="AS130" s="718">
        <f>IF(AG130=0,"N/A",IF(AH130=0,(+AG130*AM130)/AJ130,IF(AI130=0,(+AG130*AM130+AH130*AN130)/AJ130,(+AG130*AM130+AH130*AN130+AI130*AO130)/AJ130)))</f>
        <v/>
      </c>
      <c r="AT130" s="718">
        <f>IF(M130="N/A","N/A",M130-H130)</f>
        <v/>
      </c>
      <c r="AU130" s="718">
        <f>IF(R130="N/A","N/A",+S130-R130)</f>
        <v/>
      </c>
      <c r="AV130" s="718">
        <f>IF(V130="N/A","N/A",+W130-V130)</f>
        <v/>
      </c>
      <c r="AW130" s="718">
        <f>IF(Z130="N/A","N/A",+AA130-Z130)</f>
        <v/>
      </c>
      <c r="AX130" s="718">
        <f>IF(AQ130&lt;1,"N/A",IF(AQ130=1,AU130,IF(AQ130=2,AV130,AW130)))</f>
        <v/>
      </c>
      <c r="AY130" s="718">
        <f>IF(AU130="N/A","N/A",AVERAGE(AU130:AW130))</f>
        <v/>
      </c>
      <c r="AZ130" s="718">
        <f>IF(AQ130&lt;1,"N/A",+AL130+AR130+AX130)</f>
        <v/>
      </c>
      <c r="BA130" s="719">
        <f>IF(AQ130&lt;1,"N/A",MAX(AZ130, SUM(AL130+AP130+AY130)))</f>
        <v/>
      </c>
      <c r="BB130" s="550" t="n"/>
    </row>
    <row r="131" hidden="1">
      <c r="A131" t="n">
        <v>122</v>
      </c>
      <c r="B131" s="533" t="n"/>
      <c r="C131" s="545" t="n"/>
      <c r="D131" s="2738" t="n"/>
      <c r="E131" s="2738" t="n"/>
      <c r="F131" s="534" t="n"/>
      <c r="G131" s="534" t="n"/>
      <c r="H131" s="2738" t="n"/>
      <c r="I131" s="546" t="n"/>
      <c r="J131" s="435" t="n"/>
      <c r="K131" s="546" t="n"/>
      <c r="L131" s="546" t="n"/>
      <c r="M131" s="2738" t="n"/>
      <c r="N131" s="546">
        <f>+K131+L131</f>
        <v/>
      </c>
      <c r="O131" s="546" t="n">
        <v>0</v>
      </c>
      <c r="P131" s="546" t="n">
        <v>0</v>
      </c>
      <c r="Q131" s="562" t="inlineStr">
        <is>
          <t>N/A</t>
        </is>
      </c>
      <c r="R131" s="2738" t="inlineStr">
        <is>
          <t>N/A</t>
        </is>
      </c>
      <c r="S131" s="2738" t="inlineStr">
        <is>
          <t>N/A</t>
        </is>
      </c>
      <c r="T131" s="546" t="n">
        <v>0</v>
      </c>
      <c r="U131" s="562" t="inlineStr">
        <is>
          <t>N/A</t>
        </is>
      </c>
      <c r="V131" s="2738" t="inlineStr">
        <is>
          <t>N/A</t>
        </is>
      </c>
      <c r="W131" s="2738" t="inlineStr">
        <is>
          <t>N/A</t>
        </is>
      </c>
      <c r="X131" s="546" t="n">
        <v>0</v>
      </c>
      <c r="Y131" s="822" t="inlineStr">
        <is>
          <t>N/A</t>
        </is>
      </c>
      <c r="Z131" s="2738" t="inlineStr">
        <is>
          <t>N/A</t>
        </is>
      </c>
      <c r="AA131" s="2738" t="inlineStr">
        <is>
          <t>N/A</t>
        </is>
      </c>
      <c r="AB131" s="546">
        <f>+P131+T131+X131</f>
        <v/>
      </c>
      <c r="AC131" s="713">
        <f>IF(AQ131&lt;1,0,IF(AQ131=1,+P131,IF(AQ131=2,+P131+T131,+P131+T131+X131)))</f>
        <v/>
      </c>
      <c r="AD131" s="713" t="n"/>
      <c r="AE131" s="713">
        <f>+N131+AB131+AD131</f>
        <v/>
      </c>
      <c r="AF131" s="452">
        <f>+E131-D131</f>
        <v/>
      </c>
      <c r="AG131" s="714">
        <f>-P131/N131</f>
        <v/>
      </c>
      <c r="AH131" s="715">
        <f>-T131/N131</f>
        <v/>
      </c>
      <c r="AI131" s="715">
        <f>-X131/N131</f>
        <v/>
      </c>
      <c r="AJ131" s="715">
        <f>SUM(AG131:AI131)</f>
        <v/>
      </c>
      <c r="AK131" s="715">
        <f>-AC131/N131</f>
        <v/>
      </c>
      <c r="AL131" s="1052">
        <f>H131-E131</f>
        <v/>
      </c>
      <c r="AM131" s="718">
        <f>IF(R131="N/A","N/A",+R131-H131)</f>
        <v/>
      </c>
      <c r="AN131" s="718">
        <f>IF(V131="N/A","N/A",+V131-H131)</f>
        <v/>
      </c>
      <c r="AO131" s="718">
        <f>IF(Z131="N/A","N/A",+Z131-H131)</f>
        <v/>
      </c>
      <c r="AP131" s="718">
        <f>IF(AM131="N/A","N/A",MAX(AM131:AO131))</f>
        <v/>
      </c>
      <c r="AQ131" s="718">
        <f>IF(R131="","",IF(AM131="N/A",0,IF((AL131+AM131&gt;AC$9),-1,IF(AN131="N/A",1,IF((AL131+AN131&gt;AC$9),1,IF(AO131="N/A",2,IF((AL131+AO131&gt;AC$9),2,3)))))))</f>
        <v/>
      </c>
      <c r="AR131" s="718">
        <f>IF(AQ131&lt;1,"N/A",IF(AQ131=1,AM131,IF(AQ131=2,AN131,AO131)))</f>
        <v/>
      </c>
      <c r="AS131" s="718">
        <f>IF(AG131=0,"N/A",IF(AH131=0,(+AG131*AM131)/AJ131,IF(AI131=0,(+AG131*AM131+AH131*AN131)/AJ131,(+AG131*AM131+AH131*AN131+AI131*AO131)/AJ131)))</f>
        <v/>
      </c>
      <c r="AT131" s="718">
        <f>IF(M131="N/A","N/A",M131-H131)</f>
        <v/>
      </c>
      <c r="AU131" s="718">
        <f>IF(R131="N/A","N/A",+S131-R131)</f>
        <v/>
      </c>
      <c r="AV131" s="718">
        <f>IF(V131="N/A","N/A",+W131-V131)</f>
        <v/>
      </c>
      <c r="AW131" s="718">
        <f>IF(Z131="N/A","N/A",+AA131-Z131)</f>
        <v/>
      </c>
      <c r="AX131" s="718">
        <f>IF(AQ131&lt;1,"N/A",IF(AQ131=1,AU131,IF(AQ131=2,AV131,AW131)))</f>
        <v/>
      </c>
      <c r="AY131" s="718">
        <f>IF(AU131="N/A","N/A",AVERAGE(AU131:AW131))</f>
        <v/>
      </c>
      <c r="AZ131" s="718">
        <f>IF(AQ131&lt;1,"N/A",+AL131+AR131+AX131)</f>
        <v/>
      </c>
      <c r="BA131" s="719">
        <f>IF(AQ131&lt;1,"N/A",MAX(AZ131, SUM(AL131+AP131+AY131)))</f>
        <v/>
      </c>
      <c r="BB131" s="550" t="n"/>
    </row>
    <row r="132" hidden="1">
      <c r="A132" t="n">
        <v>123</v>
      </c>
      <c r="B132" s="533" t="n"/>
      <c r="C132" s="545" t="n"/>
      <c r="D132" s="2738" t="n"/>
      <c r="E132" s="2738" t="n"/>
      <c r="F132" s="534" t="n"/>
      <c r="G132" s="534" t="n"/>
      <c r="H132" s="2738" t="n"/>
      <c r="I132" s="546" t="n"/>
      <c r="J132" s="435" t="n"/>
      <c r="K132" s="546" t="n"/>
      <c r="L132" s="546" t="n"/>
      <c r="M132" s="2738" t="n"/>
      <c r="N132" s="546">
        <f>+K132+L132</f>
        <v/>
      </c>
      <c r="O132" s="546" t="n">
        <v>0</v>
      </c>
      <c r="P132" s="546" t="n">
        <v>0</v>
      </c>
      <c r="Q132" s="562" t="inlineStr">
        <is>
          <t>N/A</t>
        </is>
      </c>
      <c r="R132" s="2738" t="inlineStr">
        <is>
          <t>N/A</t>
        </is>
      </c>
      <c r="S132" s="2738" t="inlineStr">
        <is>
          <t>N/A</t>
        </is>
      </c>
      <c r="T132" s="546" t="n">
        <v>0</v>
      </c>
      <c r="U132" s="562" t="inlineStr">
        <is>
          <t>N/A</t>
        </is>
      </c>
      <c r="V132" s="2738" t="inlineStr">
        <is>
          <t>N/A</t>
        </is>
      </c>
      <c r="W132" s="2738" t="inlineStr">
        <is>
          <t>N/A</t>
        </is>
      </c>
      <c r="X132" s="546" t="n">
        <v>0</v>
      </c>
      <c r="Y132" s="822" t="inlineStr">
        <is>
          <t>N/A</t>
        </is>
      </c>
      <c r="Z132" s="2738" t="inlineStr">
        <is>
          <t>N/A</t>
        </is>
      </c>
      <c r="AA132" s="2738" t="inlineStr">
        <is>
          <t>N/A</t>
        </is>
      </c>
      <c r="AB132" s="546">
        <f>+P132+T132+X132</f>
        <v/>
      </c>
      <c r="AC132" s="713">
        <f>IF(AQ132&lt;1,0,IF(AQ132=1,+P132,IF(AQ132=2,+P132+T132,+P132+T132+X132)))</f>
        <v/>
      </c>
      <c r="AD132" s="713" t="n"/>
      <c r="AE132" s="713">
        <f>+N132+AB132+AD132</f>
        <v/>
      </c>
      <c r="AF132" s="452">
        <f>+E132-D132</f>
        <v/>
      </c>
      <c r="AG132" s="714">
        <f>-P132/N132</f>
        <v/>
      </c>
      <c r="AH132" s="715">
        <f>-T132/N132</f>
        <v/>
      </c>
      <c r="AI132" s="715">
        <f>-X132/N132</f>
        <v/>
      </c>
      <c r="AJ132" s="715">
        <f>SUM(AG132:AI132)</f>
        <v/>
      </c>
      <c r="AK132" s="715">
        <f>-AC132/N132</f>
        <v/>
      </c>
      <c r="AL132" s="1052">
        <f>H132-E132</f>
        <v/>
      </c>
      <c r="AM132" s="718">
        <f>IF(R132="N/A","N/A",+R132-H132)</f>
        <v/>
      </c>
      <c r="AN132" s="718">
        <f>IF(V132="N/A","N/A",+V132-H132)</f>
        <v/>
      </c>
      <c r="AO132" s="718">
        <f>IF(Z132="N/A","N/A",+Z132-H132)</f>
        <v/>
      </c>
      <c r="AP132" s="718">
        <f>IF(AM132="N/A","N/A",MAX(AM132:AO132))</f>
        <v/>
      </c>
      <c r="AQ132" s="718">
        <f>IF(R132="","",IF(AM132="N/A",0,IF((AL132+AM132&gt;AC$9),-1,IF(AN132="N/A",1,IF((AL132+AN132&gt;AC$9),1,IF(AO132="N/A",2,IF((AL132+AO132&gt;AC$9),2,3)))))))</f>
        <v/>
      </c>
      <c r="AR132" s="718">
        <f>IF(AQ132&lt;1,"N/A",IF(AQ132=1,AM132,IF(AQ132=2,AN132,AO132)))</f>
        <v/>
      </c>
      <c r="AS132" s="718">
        <f>IF(AG132=0,"N/A",IF(AH132=0,(+AG132*AM132)/AJ132,IF(AI132=0,(+AG132*AM132+AH132*AN132)/AJ132,(+AG132*AM132+AH132*AN132+AI132*AO132)/AJ132)))</f>
        <v/>
      </c>
      <c r="AT132" s="718">
        <f>IF(M132="N/A","N/A",M132-H132)</f>
        <v/>
      </c>
      <c r="AU132" s="718">
        <f>IF(R132="N/A","N/A",+S132-R132)</f>
        <v/>
      </c>
      <c r="AV132" s="718">
        <f>IF(V132="N/A","N/A",+W132-V132)</f>
        <v/>
      </c>
      <c r="AW132" s="718">
        <f>IF(Z132="N/A","N/A",+AA132-Z132)</f>
        <v/>
      </c>
      <c r="AX132" s="718">
        <f>IF(AQ132&lt;1,"N/A",IF(AQ132=1,AU132,IF(AQ132=2,AV132,AW132)))</f>
        <v/>
      </c>
      <c r="AY132" s="718">
        <f>IF(AU132="N/A","N/A",AVERAGE(AU132:AW132))</f>
        <v/>
      </c>
      <c r="AZ132" s="718">
        <f>IF(AQ132&lt;1,"N/A",+AL132+AR132+AX132)</f>
        <v/>
      </c>
      <c r="BA132" s="719">
        <f>IF(AQ132&lt;1,"N/A",MAX(AZ132, SUM(AL132+AP132+AY132)))</f>
        <v/>
      </c>
      <c r="BB132" s="550" t="n"/>
    </row>
    <row r="133" hidden="1">
      <c r="A133" t="n">
        <v>124</v>
      </c>
      <c r="B133" s="533" t="n"/>
      <c r="C133" s="545" t="n"/>
      <c r="D133" s="2738" t="n"/>
      <c r="E133" s="2738" t="n"/>
      <c r="F133" s="534" t="n"/>
      <c r="G133" s="534" t="n"/>
      <c r="H133" s="2738" t="n"/>
      <c r="I133" s="546" t="n"/>
      <c r="J133" s="435" t="n"/>
      <c r="K133" s="546" t="n"/>
      <c r="L133" s="546" t="n"/>
      <c r="M133" s="2738" t="n"/>
      <c r="N133" s="546">
        <f>+K133+L133</f>
        <v/>
      </c>
      <c r="O133" s="546" t="n">
        <v>0</v>
      </c>
      <c r="P133" s="546" t="n">
        <v>0</v>
      </c>
      <c r="Q133" s="562" t="inlineStr">
        <is>
          <t>N/A</t>
        </is>
      </c>
      <c r="R133" s="2738" t="inlineStr">
        <is>
          <t>N/A</t>
        </is>
      </c>
      <c r="S133" s="2738" t="inlineStr">
        <is>
          <t>N/A</t>
        </is>
      </c>
      <c r="T133" s="546" t="n">
        <v>0</v>
      </c>
      <c r="U133" s="562" t="inlineStr">
        <is>
          <t>N/A</t>
        </is>
      </c>
      <c r="V133" s="2738" t="inlineStr">
        <is>
          <t>N/A</t>
        </is>
      </c>
      <c r="W133" s="2738" t="inlineStr">
        <is>
          <t>N/A</t>
        </is>
      </c>
      <c r="X133" s="546" t="n">
        <v>0</v>
      </c>
      <c r="Y133" s="822" t="inlineStr">
        <is>
          <t>N/A</t>
        </is>
      </c>
      <c r="Z133" s="2738" t="inlineStr">
        <is>
          <t>N/A</t>
        </is>
      </c>
      <c r="AA133" s="2738" t="inlineStr">
        <is>
          <t>N/A</t>
        </is>
      </c>
      <c r="AB133" s="546">
        <f>+P133+T133+X133</f>
        <v/>
      </c>
      <c r="AC133" s="713">
        <f>IF(AQ133&lt;1,0,IF(AQ133=1,+P133,IF(AQ133=2,+P133+T133,+P133+T133+X133)))</f>
        <v/>
      </c>
      <c r="AD133" s="713" t="n"/>
      <c r="AE133" s="713">
        <f>+N133+AB133+AD133</f>
        <v/>
      </c>
      <c r="AF133" s="452">
        <f>+E133-D133</f>
        <v/>
      </c>
      <c r="AG133" s="714">
        <f>-P133/N133</f>
        <v/>
      </c>
      <c r="AH133" s="715">
        <f>-T133/N133</f>
        <v/>
      </c>
      <c r="AI133" s="715">
        <f>-X133/N133</f>
        <v/>
      </c>
      <c r="AJ133" s="715">
        <f>SUM(AG133:AI133)</f>
        <v/>
      </c>
      <c r="AK133" s="715">
        <f>-AC133/N133</f>
        <v/>
      </c>
      <c r="AL133" s="1052">
        <f>H133-E133</f>
        <v/>
      </c>
      <c r="AM133" s="718">
        <f>IF(R133="N/A","N/A",+R133-H133)</f>
        <v/>
      </c>
      <c r="AN133" s="718">
        <f>IF(V133="N/A","N/A",+V133-H133)</f>
        <v/>
      </c>
      <c r="AO133" s="718">
        <f>IF(Z133="N/A","N/A",+Z133-H133)</f>
        <v/>
      </c>
      <c r="AP133" s="718">
        <f>IF(AM133="N/A","N/A",MAX(AM133:AO133))</f>
        <v/>
      </c>
      <c r="AQ133" s="718">
        <f>IF(R133="","",IF(AM133="N/A",0,IF((AL133+AM133&gt;AC$9),-1,IF(AN133="N/A",1,IF((AL133+AN133&gt;AC$9),1,IF(AO133="N/A",2,IF((AL133+AO133&gt;AC$9),2,3)))))))</f>
        <v/>
      </c>
      <c r="AR133" s="718">
        <f>IF(AQ133&lt;1,"N/A",IF(AQ133=1,AM133,IF(AQ133=2,AN133,AO133)))</f>
        <v/>
      </c>
      <c r="AS133" s="718">
        <f>IF(AG133=0,"N/A",IF(AH133=0,(+AG133*AM133)/AJ133,IF(AI133=0,(+AG133*AM133+AH133*AN133)/AJ133,(+AG133*AM133+AH133*AN133+AI133*AO133)/AJ133)))</f>
        <v/>
      </c>
      <c r="AT133" s="718">
        <f>IF(M133="N/A","N/A",M133-H133)</f>
        <v/>
      </c>
      <c r="AU133" s="718">
        <f>IF(R133="N/A","N/A",+S133-R133)</f>
        <v/>
      </c>
      <c r="AV133" s="718">
        <f>IF(V133="N/A","N/A",+W133-V133)</f>
        <v/>
      </c>
      <c r="AW133" s="718">
        <f>IF(Z133="N/A","N/A",+AA133-Z133)</f>
        <v/>
      </c>
      <c r="AX133" s="718">
        <f>IF(AQ133&lt;1,"N/A",IF(AQ133=1,AU133,IF(AQ133=2,AV133,AW133)))</f>
        <v/>
      </c>
      <c r="AY133" s="718">
        <f>IF(AU133="N/A","N/A",AVERAGE(AU133:AW133))</f>
        <v/>
      </c>
      <c r="AZ133" s="718">
        <f>IF(AQ133&lt;1,"N/A",+AL133+AR133+AX133)</f>
        <v/>
      </c>
      <c r="BA133" s="719">
        <f>IF(AQ133&lt;1,"N/A",MAX(AZ133, SUM(AL133+AP133+AY133)))</f>
        <v/>
      </c>
      <c r="BB133" s="550" t="n"/>
    </row>
    <row r="134" hidden="1">
      <c r="A134" t="n">
        <v>125</v>
      </c>
      <c r="B134" s="533" t="n"/>
      <c r="C134" s="545" t="n"/>
      <c r="D134" s="2738" t="n"/>
      <c r="E134" s="2738" t="n"/>
      <c r="F134" s="534" t="n"/>
      <c r="G134" s="534" t="n"/>
      <c r="H134" s="2738" t="n"/>
      <c r="I134" s="546" t="n"/>
      <c r="J134" s="435" t="n"/>
      <c r="K134" s="546" t="n"/>
      <c r="L134" s="546" t="n"/>
      <c r="M134" s="2738" t="n"/>
      <c r="N134" s="546">
        <f>+K134+L134</f>
        <v/>
      </c>
      <c r="O134" s="546" t="n">
        <v>0</v>
      </c>
      <c r="P134" s="546" t="n">
        <v>0</v>
      </c>
      <c r="Q134" s="562" t="inlineStr">
        <is>
          <t>N/A</t>
        </is>
      </c>
      <c r="R134" s="2738" t="inlineStr">
        <is>
          <t>N/A</t>
        </is>
      </c>
      <c r="S134" s="2738" t="inlineStr">
        <is>
          <t>N/A</t>
        </is>
      </c>
      <c r="T134" s="546" t="n">
        <v>0</v>
      </c>
      <c r="U134" s="562" t="inlineStr">
        <is>
          <t>N/A</t>
        </is>
      </c>
      <c r="V134" s="2738" t="inlineStr">
        <is>
          <t>N/A</t>
        </is>
      </c>
      <c r="W134" s="2738" t="inlineStr">
        <is>
          <t>N/A</t>
        </is>
      </c>
      <c r="X134" s="546" t="n">
        <v>0</v>
      </c>
      <c r="Y134" s="822" t="inlineStr">
        <is>
          <t>N/A</t>
        </is>
      </c>
      <c r="Z134" s="2738" t="inlineStr">
        <is>
          <t>N/A</t>
        </is>
      </c>
      <c r="AA134" s="2738" t="inlineStr">
        <is>
          <t>N/A</t>
        </is>
      </c>
      <c r="AB134" s="546">
        <f>+P134+T134+X134</f>
        <v/>
      </c>
      <c r="AC134" s="713">
        <f>IF(AQ134&lt;1,0,IF(AQ134=1,+P134,IF(AQ134=2,+P134+T134,+P134+T134+X134)))</f>
        <v/>
      </c>
      <c r="AD134" s="713" t="n"/>
      <c r="AE134" s="713">
        <f>+N134+AB134+AD134</f>
        <v/>
      </c>
      <c r="AF134" s="452">
        <f>+E134-D134</f>
        <v/>
      </c>
      <c r="AG134" s="714">
        <f>-P134/N134</f>
        <v/>
      </c>
      <c r="AH134" s="715">
        <f>-T134/N134</f>
        <v/>
      </c>
      <c r="AI134" s="715">
        <f>-X134/N134</f>
        <v/>
      </c>
      <c r="AJ134" s="715">
        <f>SUM(AG134:AI134)</f>
        <v/>
      </c>
      <c r="AK134" s="715">
        <f>-AC134/N134</f>
        <v/>
      </c>
      <c r="AL134" s="1052">
        <f>H134-E134</f>
        <v/>
      </c>
      <c r="AM134" s="718">
        <f>IF(R134="N/A","N/A",+R134-H134)</f>
        <v/>
      </c>
      <c r="AN134" s="718">
        <f>IF(V134="N/A","N/A",+V134-H134)</f>
        <v/>
      </c>
      <c r="AO134" s="718">
        <f>IF(Z134="N/A","N/A",+Z134-H134)</f>
        <v/>
      </c>
      <c r="AP134" s="718">
        <f>IF(AM134="N/A","N/A",MAX(AM134:AO134))</f>
        <v/>
      </c>
      <c r="AQ134" s="718">
        <f>IF(R134="","",IF(AM134="N/A",0,IF((AL134+AM134&gt;AC$9),-1,IF(AN134="N/A",1,IF((AL134+AN134&gt;AC$9),1,IF(AO134="N/A",2,IF((AL134+AO134&gt;AC$9),2,3)))))))</f>
        <v/>
      </c>
      <c r="AR134" s="718">
        <f>IF(AQ134&lt;1,"N/A",IF(AQ134=1,AM134,IF(AQ134=2,AN134,AO134)))</f>
        <v/>
      </c>
      <c r="AS134" s="718">
        <f>IF(AG134=0,"N/A",IF(AH134=0,(+AG134*AM134)/AJ134,IF(AI134=0,(+AG134*AM134+AH134*AN134)/AJ134,(+AG134*AM134+AH134*AN134+AI134*AO134)/AJ134)))</f>
        <v/>
      </c>
      <c r="AT134" s="718">
        <f>IF(M134="N/A","N/A",M134-H134)</f>
        <v/>
      </c>
      <c r="AU134" s="718">
        <f>IF(R134="N/A","N/A",+S134-R134)</f>
        <v/>
      </c>
      <c r="AV134" s="718">
        <f>IF(V134="N/A","N/A",+W134-V134)</f>
        <v/>
      </c>
      <c r="AW134" s="718">
        <f>IF(Z134="N/A","N/A",+AA134-Z134)</f>
        <v/>
      </c>
      <c r="AX134" s="718">
        <f>IF(AQ134&lt;1,"N/A",IF(AQ134=1,AU134,IF(AQ134=2,AV134,AW134)))</f>
        <v/>
      </c>
      <c r="AY134" s="718">
        <f>IF(AU134="N/A","N/A",AVERAGE(AU134:AW134))</f>
        <v/>
      </c>
      <c r="AZ134" s="718">
        <f>IF(AQ134&lt;1,"N/A",+AL134+AR134+AX134)</f>
        <v/>
      </c>
      <c r="BA134" s="719">
        <f>IF(AQ134&lt;1,"N/A",MAX(AZ134, SUM(AL134+AP134+AY134)))</f>
        <v/>
      </c>
      <c r="BB134" s="550" t="n"/>
    </row>
    <row r="135" hidden="1">
      <c r="A135" t="n">
        <v>126</v>
      </c>
      <c r="B135" s="533" t="n"/>
      <c r="C135" s="545" t="n"/>
      <c r="D135" s="2738" t="n"/>
      <c r="E135" s="2738" t="n"/>
      <c r="F135" s="534" t="n"/>
      <c r="G135" s="534" t="n"/>
      <c r="H135" s="2738" t="n"/>
      <c r="I135" s="546" t="n"/>
      <c r="J135" s="435" t="n"/>
      <c r="K135" s="546" t="n"/>
      <c r="L135" s="546" t="n"/>
      <c r="M135" s="2738" t="n"/>
      <c r="N135" s="546">
        <f>+K135+L135</f>
        <v/>
      </c>
      <c r="O135" s="546" t="n">
        <v>0</v>
      </c>
      <c r="P135" s="546" t="n">
        <v>0</v>
      </c>
      <c r="Q135" s="562" t="inlineStr">
        <is>
          <t>N/A</t>
        </is>
      </c>
      <c r="R135" s="2738" t="inlineStr">
        <is>
          <t>N/A</t>
        </is>
      </c>
      <c r="S135" s="2738" t="inlineStr">
        <is>
          <t>N/A</t>
        </is>
      </c>
      <c r="T135" s="546" t="n">
        <v>0</v>
      </c>
      <c r="U135" s="562" t="inlineStr">
        <is>
          <t>N/A</t>
        </is>
      </c>
      <c r="V135" s="2738" t="inlineStr">
        <is>
          <t>N/A</t>
        </is>
      </c>
      <c r="W135" s="2738" t="inlineStr">
        <is>
          <t>N/A</t>
        </is>
      </c>
      <c r="X135" s="546" t="n">
        <v>0</v>
      </c>
      <c r="Y135" s="822" t="inlineStr">
        <is>
          <t>N/A</t>
        </is>
      </c>
      <c r="Z135" s="2738" t="inlineStr">
        <is>
          <t>N/A</t>
        </is>
      </c>
      <c r="AA135" s="2738" t="inlineStr">
        <is>
          <t>N/A</t>
        </is>
      </c>
      <c r="AB135" s="546">
        <f>+P135+T135+X135</f>
        <v/>
      </c>
      <c r="AC135" s="713">
        <f>IF(AQ135&lt;1,0,IF(AQ135=1,+P135,IF(AQ135=2,+P135+T135,+P135+T135+X135)))</f>
        <v/>
      </c>
      <c r="AD135" s="713" t="n"/>
      <c r="AE135" s="713">
        <f>+N135+AB135+AD135</f>
        <v/>
      </c>
      <c r="AF135" s="452">
        <f>+E135-D135</f>
        <v/>
      </c>
      <c r="AG135" s="714">
        <f>-P135/N135</f>
        <v/>
      </c>
      <c r="AH135" s="715">
        <f>-T135/N135</f>
        <v/>
      </c>
      <c r="AI135" s="715">
        <f>-X135/N135</f>
        <v/>
      </c>
      <c r="AJ135" s="715">
        <f>SUM(AG135:AI135)</f>
        <v/>
      </c>
      <c r="AK135" s="715">
        <f>-AC135/N135</f>
        <v/>
      </c>
      <c r="AL135" s="1052">
        <f>H135-E135</f>
        <v/>
      </c>
      <c r="AM135" s="718">
        <f>IF(R135="N/A","N/A",+R135-H135)</f>
        <v/>
      </c>
      <c r="AN135" s="718">
        <f>IF(V135="N/A","N/A",+V135-H135)</f>
        <v/>
      </c>
      <c r="AO135" s="718">
        <f>IF(Z135="N/A","N/A",+Z135-H135)</f>
        <v/>
      </c>
      <c r="AP135" s="718">
        <f>IF(AM135="N/A","N/A",MAX(AM135:AO135))</f>
        <v/>
      </c>
      <c r="AQ135" s="718">
        <f>IF(R135="","",IF(AM135="N/A",0,IF((AL135+AM135&gt;AC$9),-1,IF(AN135="N/A",1,IF((AL135+AN135&gt;AC$9),1,IF(AO135="N/A",2,IF((AL135+AO135&gt;AC$9),2,3)))))))</f>
        <v/>
      </c>
      <c r="AR135" s="718">
        <f>IF(AQ135&lt;1,"N/A",IF(AQ135=1,AM135,IF(AQ135=2,AN135,AO135)))</f>
        <v/>
      </c>
      <c r="AS135" s="718">
        <f>IF(AG135=0,"N/A",IF(AH135=0,(+AG135*AM135)/AJ135,IF(AI135=0,(+AG135*AM135+AH135*AN135)/AJ135,(+AG135*AM135+AH135*AN135+AI135*AO135)/AJ135)))</f>
        <v/>
      </c>
      <c r="AT135" s="718">
        <f>IF(M135="N/A","N/A",M135-H135)</f>
        <v/>
      </c>
      <c r="AU135" s="718">
        <f>IF(R135="N/A","N/A",+S135-R135)</f>
        <v/>
      </c>
      <c r="AV135" s="718">
        <f>IF(V135="N/A","N/A",+W135-V135)</f>
        <v/>
      </c>
      <c r="AW135" s="718">
        <f>IF(Z135="N/A","N/A",+AA135-Z135)</f>
        <v/>
      </c>
      <c r="AX135" s="718">
        <f>IF(AQ135&lt;1,"N/A",IF(AQ135=1,AU135,IF(AQ135=2,AV135,AW135)))</f>
        <v/>
      </c>
      <c r="AY135" s="718">
        <f>IF(AU135="N/A","N/A",AVERAGE(AU135:AW135))</f>
        <v/>
      </c>
      <c r="AZ135" s="718">
        <f>IF(AQ135&lt;1,"N/A",+AL135+AR135+AX135)</f>
        <v/>
      </c>
      <c r="BA135" s="719">
        <f>IF(AQ135&lt;1,"N/A",MAX(AZ135, SUM(AL135+AP135+AY135)))</f>
        <v/>
      </c>
      <c r="BB135" s="550" t="n"/>
    </row>
    <row r="136" hidden="1">
      <c r="A136" t="n">
        <v>127</v>
      </c>
      <c r="B136" s="533" t="n"/>
      <c r="C136" s="545" t="n"/>
      <c r="D136" s="2738" t="n"/>
      <c r="E136" s="2738" t="n"/>
      <c r="F136" s="534" t="n"/>
      <c r="G136" s="534" t="n"/>
      <c r="H136" s="2738" t="n"/>
      <c r="I136" s="546" t="n"/>
      <c r="J136" s="435" t="n"/>
      <c r="K136" s="546" t="n"/>
      <c r="L136" s="546" t="n"/>
      <c r="M136" s="2738" t="n"/>
      <c r="N136" s="546">
        <f>+K136+L136</f>
        <v/>
      </c>
      <c r="O136" s="546" t="n">
        <v>0</v>
      </c>
      <c r="P136" s="546" t="n">
        <v>0</v>
      </c>
      <c r="Q136" s="562" t="inlineStr">
        <is>
          <t>N/A</t>
        </is>
      </c>
      <c r="R136" s="2738" t="inlineStr">
        <is>
          <t>N/A</t>
        </is>
      </c>
      <c r="S136" s="2738" t="inlineStr">
        <is>
          <t>N/A</t>
        </is>
      </c>
      <c r="T136" s="546" t="n">
        <v>0</v>
      </c>
      <c r="U136" s="562" t="inlineStr">
        <is>
          <t>N/A</t>
        </is>
      </c>
      <c r="V136" s="2738" t="inlineStr">
        <is>
          <t>N/A</t>
        </is>
      </c>
      <c r="W136" s="2738" t="inlineStr">
        <is>
          <t>N/A</t>
        </is>
      </c>
      <c r="X136" s="546" t="n">
        <v>0</v>
      </c>
      <c r="Y136" s="822" t="inlineStr">
        <is>
          <t>N/A</t>
        </is>
      </c>
      <c r="Z136" s="2738" t="inlineStr">
        <is>
          <t>N/A</t>
        </is>
      </c>
      <c r="AA136" s="2738" t="inlineStr">
        <is>
          <t>N/A</t>
        </is>
      </c>
      <c r="AB136" s="546">
        <f>+P136+T136+X136</f>
        <v/>
      </c>
      <c r="AC136" s="713">
        <f>IF(AQ136&lt;1,0,IF(AQ136=1,+P136,IF(AQ136=2,+P136+T136,+P136+T136+X136)))</f>
        <v/>
      </c>
      <c r="AD136" s="713" t="n"/>
      <c r="AE136" s="713">
        <f>+N136+AB136+AD136</f>
        <v/>
      </c>
      <c r="AF136" s="452">
        <f>+E136-D136</f>
        <v/>
      </c>
      <c r="AG136" s="714">
        <f>-P136/N136</f>
        <v/>
      </c>
      <c r="AH136" s="715">
        <f>-T136/N136</f>
        <v/>
      </c>
      <c r="AI136" s="715">
        <f>-X136/N136</f>
        <v/>
      </c>
      <c r="AJ136" s="715">
        <f>SUM(AG136:AI136)</f>
        <v/>
      </c>
      <c r="AK136" s="715">
        <f>-AC136/N136</f>
        <v/>
      </c>
      <c r="AL136" s="1052">
        <f>H136-E136</f>
        <v/>
      </c>
      <c r="AM136" s="718">
        <f>IF(R136="N/A","N/A",+R136-H136)</f>
        <v/>
      </c>
      <c r="AN136" s="718">
        <f>IF(V136="N/A","N/A",+V136-H136)</f>
        <v/>
      </c>
      <c r="AO136" s="718">
        <f>IF(Z136="N/A","N/A",+Z136-H136)</f>
        <v/>
      </c>
      <c r="AP136" s="718">
        <f>IF(AM136="N/A","N/A",MAX(AM136:AO136))</f>
        <v/>
      </c>
      <c r="AQ136" s="718">
        <f>IF(R136="","",IF(AM136="N/A",0,IF((AL136+AM136&gt;AC$9),-1,IF(AN136="N/A",1,IF((AL136+AN136&gt;AC$9),1,IF(AO136="N/A",2,IF((AL136+AO136&gt;AC$9),2,3)))))))</f>
        <v/>
      </c>
      <c r="AR136" s="718">
        <f>IF(AQ136&lt;1,"N/A",IF(AQ136=1,AM136,IF(AQ136=2,AN136,AO136)))</f>
        <v/>
      </c>
      <c r="AS136" s="718">
        <f>IF(AG136=0,"N/A",IF(AH136=0,(+AG136*AM136)/AJ136,IF(AI136=0,(+AG136*AM136+AH136*AN136)/AJ136,(+AG136*AM136+AH136*AN136+AI136*AO136)/AJ136)))</f>
        <v/>
      </c>
      <c r="AT136" s="718">
        <f>IF(M136="N/A","N/A",M136-H136)</f>
        <v/>
      </c>
      <c r="AU136" s="718">
        <f>IF(R136="N/A","N/A",+S136-R136)</f>
        <v/>
      </c>
      <c r="AV136" s="718">
        <f>IF(V136="N/A","N/A",+W136-V136)</f>
        <v/>
      </c>
      <c r="AW136" s="718">
        <f>IF(Z136="N/A","N/A",+AA136-Z136)</f>
        <v/>
      </c>
      <c r="AX136" s="718">
        <f>IF(AQ136&lt;1,"N/A",IF(AQ136=1,AU136,IF(AQ136=2,AV136,AW136)))</f>
        <v/>
      </c>
      <c r="AY136" s="718">
        <f>IF(AU136="N/A","N/A",AVERAGE(AU136:AW136))</f>
        <v/>
      </c>
      <c r="AZ136" s="718">
        <f>IF(AQ136&lt;1,"N/A",+AL136+AR136+AX136)</f>
        <v/>
      </c>
      <c r="BA136" s="719">
        <f>IF(AQ136&lt;1,"N/A",MAX(AZ136, SUM(AL136+AP136+AY136)))</f>
        <v/>
      </c>
      <c r="BB136" s="550" t="n"/>
    </row>
    <row r="137" hidden="1">
      <c r="A137" t="n">
        <v>128</v>
      </c>
      <c r="B137" s="533" t="n"/>
      <c r="C137" s="545" t="n"/>
      <c r="D137" s="2738" t="n"/>
      <c r="E137" s="2738" t="n"/>
      <c r="F137" s="534" t="n"/>
      <c r="G137" s="534" t="n"/>
      <c r="H137" s="2738" t="n"/>
      <c r="I137" s="546" t="n"/>
      <c r="J137" s="435" t="n"/>
      <c r="K137" s="546" t="n"/>
      <c r="L137" s="546" t="n"/>
      <c r="M137" s="2738" t="n"/>
      <c r="N137" s="546">
        <f>+K137+L137</f>
        <v/>
      </c>
      <c r="O137" s="546" t="n">
        <v>0</v>
      </c>
      <c r="P137" s="546" t="n">
        <v>0</v>
      </c>
      <c r="Q137" s="562" t="inlineStr">
        <is>
          <t>N/A</t>
        </is>
      </c>
      <c r="R137" s="2738" t="inlineStr">
        <is>
          <t>N/A</t>
        </is>
      </c>
      <c r="S137" s="2738" t="inlineStr">
        <is>
          <t>N/A</t>
        </is>
      </c>
      <c r="T137" s="546" t="n">
        <v>0</v>
      </c>
      <c r="U137" s="562" t="inlineStr">
        <is>
          <t>N/A</t>
        </is>
      </c>
      <c r="V137" s="2738" t="inlineStr">
        <is>
          <t>N/A</t>
        </is>
      </c>
      <c r="W137" s="2738" t="inlineStr">
        <is>
          <t>N/A</t>
        </is>
      </c>
      <c r="X137" s="546" t="n">
        <v>0</v>
      </c>
      <c r="Y137" s="822" t="inlineStr">
        <is>
          <t>N/A</t>
        </is>
      </c>
      <c r="Z137" s="2738" t="inlineStr">
        <is>
          <t>N/A</t>
        </is>
      </c>
      <c r="AA137" s="2738" t="inlineStr">
        <is>
          <t>N/A</t>
        </is>
      </c>
      <c r="AB137" s="546">
        <f>+P137+T137+X137</f>
        <v/>
      </c>
      <c r="AC137" s="713">
        <f>IF(AQ137&lt;1,0,IF(AQ137=1,+P137,IF(AQ137=2,+P137+T137,+P137+T137+X137)))</f>
        <v/>
      </c>
      <c r="AD137" s="713" t="n"/>
      <c r="AE137" s="713">
        <f>+N137+AB137+AD137</f>
        <v/>
      </c>
      <c r="AF137" s="452">
        <f>+E137-D137</f>
        <v/>
      </c>
      <c r="AG137" s="714">
        <f>-P137/N137</f>
        <v/>
      </c>
      <c r="AH137" s="715">
        <f>-T137/N137</f>
        <v/>
      </c>
      <c r="AI137" s="715">
        <f>-X137/N137</f>
        <v/>
      </c>
      <c r="AJ137" s="715">
        <f>SUM(AG137:AI137)</f>
        <v/>
      </c>
      <c r="AK137" s="715">
        <f>-AC137/N137</f>
        <v/>
      </c>
      <c r="AL137" s="1052">
        <f>H137-E137</f>
        <v/>
      </c>
      <c r="AM137" s="718">
        <f>IF(R137="N/A","N/A",+R137-H137)</f>
        <v/>
      </c>
      <c r="AN137" s="718">
        <f>IF(V137="N/A","N/A",+V137-H137)</f>
        <v/>
      </c>
      <c r="AO137" s="718">
        <f>IF(Z137="N/A","N/A",+Z137-H137)</f>
        <v/>
      </c>
      <c r="AP137" s="718">
        <f>IF(AM137="N/A","N/A",MAX(AM137:AO137))</f>
        <v/>
      </c>
      <c r="AQ137" s="718">
        <f>IF(R137="","",IF(AM137="N/A",0,IF((AL137+AM137&gt;AC$9),-1,IF(AN137="N/A",1,IF((AL137+AN137&gt;AC$9),1,IF(AO137="N/A",2,IF((AL137+AO137&gt;AC$9),2,3)))))))</f>
        <v/>
      </c>
      <c r="AR137" s="718">
        <f>IF(AQ137&lt;1,"N/A",IF(AQ137=1,AM137,IF(AQ137=2,AN137,AO137)))</f>
        <v/>
      </c>
      <c r="AS137" s="718">
        <f>IF(AG137=0,"N/A",IF(AH137=0,(+AG137*AM137)/AJ137,IF(AI137=0,(+AG137*AM137+AH137*AN137)/AJ137,(+AG137*AM137+AH137*AN137+AI137*AO137)/AJ137)))</f>
        <v/>
      </c>
      <c r="AT137" s="718">
        <f>IF(M137="N/A","N/A",M137-H137)</f>
        <v/>
      </c>
      <c r="AU137" s="718">
        <f>IF(R137="N/A","N/A",+S137-R137)</f>
        <v/>
      </c>
      <c r="AV137" s="718">
        <f>IF(V137="N/A","N/A",+W137-V137)</f>
        <v/>
      </c>
      <c r="AW137" s="718">
        <f>IF(Z137="N/A","N/A",+AA137-Z137)</f>
        <v/>
      </c>
      <c r="AX137" s="718">
        <f>IF(AQ137&lt;1,"N/A",IF(AQ137=1,AU137,IF(AQ137=2,AV137,AW137)))</f>
        <v/>
      </c>
      <c r="AY137" s="718">
        <f>IF(AU137="N/A","N/A",AVERAGE(AU137:AW137))</f>
        <v/>
      </c>
      <c r="AZ137" s="718">
        <f>IF(AQ137&lt;1,"N/A",+AL137+AR137+AX137)</f>
        <v/>
      </c>
      <c r="BA137" s="719">
        <f>IF(AQ137&lt;1,"N/A",MAX(AZ137, SUM(AL137+AP137+AY137)))</f>
        <v/>
      </c>
      <c r="BB137" s="550" t="n"/>
    </row>
    <row r="138" hidden="1">
      <c r="A138" t="n">
        <v>129</v>
      </c>
      <c r="B138" s="533" t="n"/>
      <c r="C138" s="545" t="n"/>
      <c r="D138" s="2738" t="n"/>
      <c r="E138" s="2738" t="n"/>
      <c r="F138" s="534" t="n"/>
      <c r="G138" s="534" t="n"/>
      <c r="H138" s="2738" t="n"/>
      <c r="I138" s="546" t="n"/>
      <c r="J138" s="435" t="n"/>
      <c r="K138" s="546" t="n"/>
      <c r="L138" s="546" t="n"/>
      <c r="M138" s="2738" t="n"/>
      <c r="N138" s="546">
        <f>+K138+L138</f>
        <v/>
      </c>
      <c r="O138" s="546" t="n">
        <v>0</v>
      </c>
      <c r="P138" s="546" t="n">
        <v>0</v>
      </c>
      <c r="Q138" s="562" t="inlineStr">
        <is>
          <t>N/A</t>
        </is>
      </c>
      <c r="R138" s="2738" t="inlineStr">
        <is>
          <t>N/A</t>
        </is>
      </c>
      <c r="S138" s="2738" t="inlineStr">
        <is>
          <t>N/A</t>
        </is>
      </c>
      <c r="T138" s="546" t="n">
        <v>0</v>
      </c>
      <c r="U138" s="562" t="inlineStr">
        <is>
          <t>N/A</t>
        </is>
      </c>
      <c r="V138" s="2738" t="inlineStr">
        <is>
          <t>N/A</t>
        </is>
      </c>
      <c r="W138" s="2738" t="inlineStr">
        <is>
          <t>N/A</t>
        </is>
      </c>
      <c r="X138" s="546" t="n">
        <v>0</v>
      </c>
      <c r="Y138" s="822" t="inlineStr">
        <is>
          <t>N/A</t>
        </is>
      </c>
      <c r="Z138" s="2738" t="inlineStr">
        <is>
          <t>N/A</t>
        </is>
      </c>
      <c r="AA138" s="2738" t="inlineStr">
        <is>
          <t>N/A</t>
        </is>
      </c>
      <c r="AB138" s="546">
        <f>+P138+T138+X138</f>
        <v/>
      </c>
      <c r="AC138" s="713">
        <f>IF(AQ138&lt;1,0,IF(AQ138=1,+P138,IF(AQ138=2,+P138+T138,+P138+T138+X138)))</f>
        <v/>
      </c>
      <c r="AD138" s="713" t="n"/>
      <c r="AE138" s="713">
        <f>+N138+AB138+AD138</f>
        <v/>
      </c>
      <c r="AF138" s="452">
        <f>+E138-D138</f>
        <v/>
      </c>
      <c r="AG138" s="714">
        <f>-P138/N138</f>
        <v/>
      </c>
      <c r="AH138" s="715">
        <f>-T138/N138</f>
        <v/>
      </c>
      <c r="AI138" s="715">
        <f>-X138/N138</f>
        <v/>
      </c>
      <c r="AJ138" s="715">
        <f>SUM(AG138:AI138)</f>
        <v/>
      </c>
      <c r="AK138" s="715">
        <f>-AC138/N138</f>
        <v/>
      </c>
      <c r="AL138" s="1052">
        <f>H138-E138</f>
        <v/>
      </c>
      <c r="AM138" s="718">
        <f>IF(R138="N/A","N/A",+R138-H138)</f>
        <v/>
      </c>
      <c r="AN138" s="718">
        <f>IF(V138="N/A","N/A",+V138-H138)</f>
        <v/>
      </c>
      <c r="AO138" s="718">
        <f>IF(Z138="N/A","N/A",+Z138-H138)</f>
        <v/>
      </c>
      <c r="AP138" s="718">
        <f>IF(AM138="N/A","N/A",MAX(AM138:AO138))</f>
        <v/>
      </c>
      <c r="AQ138" s="718">
        <f>IF(R138="","",IF(AM138="N/A",0,IF((AL138+AM138&gt;AC$9),-1,IF(AN138="N/A",1,IF((AL138+AN138&gt;AC$9),1,IF(AO138="N/A",2,IF((AL138+AO138&gt;AC$9),2,3)))))))</f>
        <v/>
      </c>
      <c r="AR138" s="718">
        <f>IF(AQ138&lt;1,"N/A",IF(AQ138=1,AM138,IF(AQ138=2,AN138,AO138)))</f>
        <v/>
      </c>
      <c r="AS138" s="718">
        <f>IF(AG138=0,"N/A",IF(AH138=0,(+AG138*AM138)/AJ138,IF(AI138=0,(+AG138*AM138+AH138*AN138)/AJ138,(+AG138*AM138+AH138*AN138+AI138*AO138)/AJ138)))</f>
        <v/>
      </c>
      <c r="AT138" s="718">
        <f>IF(M138="N/A","N/A",M138-H138)</f>
        <v/>
      </c>
      <c r="AU138" s="718">
        <f>IF(R138="N/A","N/A",+S138-R138)</f>
        <v/>
      </c>
      <c r="AV138" s="718">
        <f>IF(V138="N/A","N/A",+W138-V138)</f>
        <v/>
      </c>
      <c r="AW138" s="718">
        <f>IF(Z138="N/A","N/A",+AA138-Z138)</f>
        <v/>
      </c>
      <c r="AX138" s="718">
        <f>IF(AQ138&lt;1,"N/A",IF(AQ138=1,AU138,IF(AQ138=2,AV138,AW138)))</f>
        <v/>
      </c>
      <c r="AY138" s="718">
        <f>IF(AU138="N/A","N/A",AVERAGE(AU138:AW138))</f>
        <v/>
      </c>
      <c r="AZ138" s="718">
        <f>IF(AQ138&lt;1,"N/A",+AL138+AR138+AX138)</f>
        <v/>
      </c>
      <c r="BA138" s="719">
        <f>IF(AQ138&lt;1,"N/A",MAX(AZ138, SUM(AL138+AP138+AY138)))</f>
        <v/>
      </c>
      <c r="BB138" s="550" t="n"/>
    </row>
    <row r="139" hidden="1">
      <c r="A139" t="n">
        <v>130</v>
      </c>
      <c r="B139" s="533" t="n"/>
      <c r="C139" s="545" t="n"/>
      <c r="D139" s="2738" t="n"/>
      <c r="E139" s="2738" t="n"/>
      <c r="F139" s="534" t="n"/>
      <c r="G139" s="534" t="n"/>
      <c r="H139" s="2738" t="n"/>
      <c r="I139" s="546" t="n"/>
      <c r="J139" s="435" t="n"/>
      <c r="K139" s="546" t="n"/>
      <c r="L139" s="546" t="n"/>
      <c r="M139" s="2738" t="n"/>
      <c r="N139" s="546">
        <f>+K139+L139</f>
        <v/>
      </c>
      <c r="O139" s="546" t="n">
        <v>0</v>
      </c>
      <c r="P139" s="546" t="n">
        <v>0</v>
      </c>
      <c r="Q139" s="562" t="inlineStr">
        <is>
          <t>N/A</t>
        </is>
      </c>
      <c r="R139" s="2738" t="inlineStr">
        <is>
          <t>N/A</t>
        </is>
      </c>
      <c r="S139" s="2738" t="inlineStr">
        <is>
          <t>N/A</t>
        </is>
      </c>
      <c r="T139" s="546" t="n">
        <v>0</v>
      </c>
      <c r="U139" s="562" t="inlineStr">
        <is>
          <t>N/A</t>
        </is>
      </c>
      <c r="V139" s="2738" t="inlineStr">
        <is>
          <t>N/A</t>
        </is>
      </c>
      <c r="W139" s="2738" t="inlineStr">
        <is>
          <t>N/A</t>
        </is>
      </c>
      <c r="X139" s="546" t="n">
        <v>0</v>
      </c>
      <c r="Y139" s="822" t="inlineStr">
        <is>
          <t>N/A</t>
        </is>
      </c>
      <c r="Z139" s="2738" t="inlineStr">
        <is>
          <t>N/A</t>
        </is>
      </c>
      <c r="AA139" s="2738" t="inlineStr">
        <is>
          <t>N/A</t>
        </is>
      </c>
      <c r="AB139" s="546">
        <f>+P139+T139+X139</f>
        <v/>
      </c>
      <c r="AC139" s="713">
        <f>IF(AQ139&lt;1,0,IF(AQ139=1,+P139,IF(AQ139=2,+P139+T139,+P139+T139+X139)))</f>
        <v/>
      </c>
      <c r="AD139" s="713" t="n"/>
      <c r="AE139" s="713">
        <f>+N139+AB139+AD139</f>
        <v/>
      </c>
      <c r="AF139" s="452">
        <f>+E139-D139</f>
        <v/>
      </c>
      <c r="AG139" s="714">
        <f>-P139/N139</f>
        <v/>
      </c>
      <c r="AH139" s="715">
        <f>-T139/N139</f>
        <v/>
      </c>
      <c r="AI139" s="715">
        <f>-X139/N139</f>
        <v/>
      </c>
      <c r="AJ139" s="715">
        <f>SUM(AG139:AI139)</f>
        <v/>
      </c>
      <c r="AK139" s="715">
        <f>-AC139/N139</f>
        <v/>
      </c>
      <c r="AL139" s="1052">
        <f>H139-E139</f>
        <v/>
      </c>
      <c r="AM139" s="718">
        <f>IF(R139="N/A","N/A",+R139-H139)</f>
        <v/>
      </c>
      <c r="AN139" s="718">
        <f>IF(V139="N/A","N/A",+V139-H139)</f>
        <v/>
      </c>
      <c r="AO139" s="718">
        <f>IF(Z139="N/A","N/A",+Z139-H139)</f>
        <v/>
      </c>
      <c r="AP139" s="718">
        <f>IF(AM139="N/A","N/A",MAX(AM139:AO139))</f>
        <v/>
      </c>
      <c r="AQ139" s="718">
        <f>IF(R139="","",IF(AM139="N/A",0,IF((AL139+AM139&gt;AC$9),-1,IF(AN139="N/A",1,IF((AL139+AN139&gt;AC$9),1,IF(AO139="N/A",2,IF((AL139+AO139&gt;AC$9),2,3)))))))</f>
        <v/>
      </c>
      <c r="AR139" s="718">
        <f>IF(AQ139&lt;1,"N/A",IF(AQ139=1,AM139,IF(AQ139=2,AN139,AO139)))</f>
        <v/>
      </c>
      <c r="AS139" s="718">
        <f>IF(AG139=0,"N/A",IF(AH139=0,(+AG139*AM139)/AJ139,IF(AI139=0,(+AG139*AM139+AH139*AN139)/AJ139,(+AG139*AM139+AH139*AN139+AI139*AO139)/AJ139)))</f>
        <v/>
      </c>
      <c r="AT139" s="718">
        <f>IF(M139="N/A","N/A",M139-H139)</f>
        <v/>
      </c>
      <c r="AU139" s="718">
        <f>IF(R139="N/A","N/A",+S139-R139)</f>
        <v/>
      </c>
      <c r="AV139" s="718">
        <f>IF(V139="N/A","N/A",+W139-V139)</f>
        <v/>
      </c>
      <c r="AW139" s="718">
        <f>IF(Z139="N/A","N/A",+AA139-Z139)</f>
        <v/>
      </c>
      <c r="AX139" s="718">
        <f>IF(AQ139&lt;1,"N/A",IF(AQ139=1,AU139,IF(AQ139=2,AV139,AW139)))</f>
        <v/>
      </c>
      <c r="AY139" s="718">
        <f>IF(AU139="N/A","N/A",AVERAGE(AU139:AW139))</f>
        <v/>
      </c>
      <c r="AZ139" s="718">
        <f>IF(AQ139&lt;1,"N/A",+AL139+AR139+AX139)</f>
        <v/>
      </c>
      <c r="BA139" s="719">
        <f>IF(AQ139&lt;1,"N/A",MAX(AZ139, SUM(AL139+AP139+AY139)))</f>
        <v/>
      </c>
      <c r="BB139" s="550" t="n"/>
    </row>
    <row r="140" hidden="1">
      <c r="A140" t="n">
        <v>131</v>
      </c>
      <c r="B140" s="533" t="n"/>
      <c r="C140" s="545" t="n"/>
      <c r="D140" s="2738" t="n"/>
      <c r="E140" s="2738" t="n"/>
      <c r="F140" s="534" t="n"/>
      <c r="G140" s="534" t="n"/>
      <c r="H140" s="2738" t="n"/>
      <c r="I140" s="546" t="n"/>
      <c r="J140" s="435" t="n"/>
      <c r="K140" s="546" t="n"/>
      <c r="L140" s="546" t="n"/>
      <c r="M140" s="2738" t="n"/>
      <c r="N140" s="546">
        <f>+K140+L140</f>
        <v/>
      </c>
      <c r="O140" s="546" t="n">
        <v>0</v>
      </c>
      <c r="P140" s="546" t="n">
        <v>0</v>
      </c>
      <c r="Q140" s="562" t="inlineStr">
        <is>
          <t>N/A</t>
        </is>
      </c>
      <c r="R140" s="2738" t="inlineStr">
        <is>
          <t>N/A</t>
        </is>
      </c>
      <c r="S140" s="2738" t="inlineStr">
        <is>
          <t>N/A</t>
        </is>
      </c>
      <c r="T140" s="546" t="n">
        <v>0</v>
      </c>
      <c r="U140" s="562" t="inlineStr">
        <is>
          <t>N/A</t>
        </is>
      </c>
      <c r="V140" s="2738" t="inlineStr">
        <is>
          <t>N/A</t>
        </is>
      </c>
      <c r="W140" s="2738" t="inlineStr">
        <is>
          <t>N/A</t>
        </is>
      </c>
      <c r="X140" s="546" t="n">
        <v>0</v>
      </c>
      <c r="Y140" s="822" t="inlineStr">
        <is>
          <t>N/A</t>
        </is>
      </c>
      <c r="Z140" s="2738" t="inlineStr">
        <is>
          <t>N/A</t>
        </is>
      </c>
      <c r="AA140" s="2738" t="inlineStr">
        <is>
          <t>N/A</t>
        </is>
      </c>
      <c r="AB140" s="546">
        <f>+P140+T140+X140</f>
        <v/>
      </c>
      <c r="AC140" s="713">
        <f>IF(AQ140&lt;1,0,IF(AQ140=1,+P140,IF(AQ140=2,+P140+T140,+P140+T140+X140)))</f>
        <v/>
      </c>
      <c r="AD140" s="713" t="n"/>
      <c r="AE140" s="713">
        <f>+N140+AB140+AD140</f>
        <v/>
      </c>
      <c r="AF140" s="452">
        <f>+E140-D140</f>
        <v/>
      </c>
      <c r="AG140" s="714">
        <f>-P140/N140</f>
        <v/>
      </c>
      <c r="AH140" s="715">
        <f>-T140/N140</f>
        <v/>
      </c>
      <c r="AI140" s="715">
        <f>-X140/N140</f>
        <v/>
      </c>
      <c r="AJ140" s="715">
        <f>SUM(AG140:AI140)</f>
        <v/>
      </c>
      <c r="AK140" s="715">
        <f>-AC140/N140</f>
        <v/>
      </c>
      <c r="AL140" s="1052">
        <f>H140-E140</f>
        <v/>
      </c>
      <c r="AM140" s="718">
        <f>IF(R140="N/A","N/A",+R140-H140)</f>
        <v/>
      </c>
      <c r="AN140" s="718">
        <f>IF(V140="N/A","N/A",+V140-H140)</f>
        <v/>
      </c>
      <c r="AO140" s="718">
        <f>IF(Z140="N/A","N/A",+Z140-H140)</f>
        <v/>
      </c>
      <c r="AP140" s="718">
        <f>IF(AM140="N/A","N/A",MAX(AM140:AO140))</f>
        <v/>
      </c>
      <c r="AQ140" s="718">
        <f>IF(R140="","",IF(AM140="N/A",0,IF((AL140+AM140&gt;AC$9),-1,IF(AN140="N/A",1,IF((AL140+AN140&gt;AC$9),1,IF(AO140="N/A",2,IF((AL140+AO140&gt;AC$9),2,3)))))))</f>
        <v/>
      </c>
      <c r="AR140" s="718">
        <f>IF(AQ140&lt;1,"N/A",IF(AQ140=1,AM140,IF(AQ140=2,AN140,AO140)))</f>
        <v/>
      </c>
      <c r="AS140" s="718">
        <f>IF(AG140=0,"N/A",IF(AH140=0,(+AG140*AM140)/AJ140,IF(AI140=0,(+AG140*AM140+AH140*AN140)/AJ140,(+AG140*AM140+AH140*AN140+AI140*AO140)/AJ140)))</f>
        <v/>
      </c>
      <c r="AT140" s="718">
        <f>IF(M140="N/A","N/A",M140-H140)</f>
        <v/>
      </c>
      <c r="AU140" s="718">
        <f>IF(R140="N/A","N/A",+S140-R140)</f>
        <v/>
      </c>
      <c r="AV140" s="718">
        <f>IF(V140="N/A","N/A",+W140-V140)</f>
        <v/>
      </c>
      <c r="AW140" s="718">
        <f>IF(Z140="N/A","N/A",+AA140-Z140)</f>
        <v/>
      </c>
      <c r="AX140" s="718">
        <f>IF(AQ140&lt;1,"N/A",IF(AQ140=1,AU140,IF(AQ140=2,AV140,AW140)))</f>
        <v/>
      </c>
      <c r="AY140" s="718">
        <f>IF(AU140="N/A","N/A",AVERAGE(AU140:AW140))</f>
        <v/>
      </c>
      <c r="AZ140" s="718">
        <f>IF(AQ140&lt;1,"N/A",+AL140+AR140+AX140)</f>
        <v/>
      </c>
      <c r="BA140" s="719">
        <f>IF(AQ140&lt;1,"N/A",MAX(AZ140, SUM(AL140+AP140+AY140)))</f>
        <v/>
      </c>
      <c r="BB140" s="550" t="n"/>
    </row>
    <row r="141" hidden="1">
      <c r="A141" t="n">
        <v>132</v>
      </c>
      <c r="B141" s="533" t="n"/>
      <c r="C141" s="545" t="n"/>
      <c r="D141" s="2738" t="n"/>
      <c r="E141" s="2738" t="n"/>
      <c r="F141" s="534" t="n"/>
      <c r="G141" s="534" t="n"/>
      <c r="H141" s="2738" t="n"/>
      <c r="I141" s="546" t="n"/>
      <c r="J141" s="435" t="n"/>
      <c r="K141" s="546" t="n"/>
      <c r="L141" s="546" t="n"/>
      <c r="M141" s="2738" t="n"/>
      <c r="N141" s="546">
        <f>+K141+L141</f>
        <v/>
      </c>
      <c r="O141" s="546" t="n">
        <v>0</v>
      </c>
      <c r="P141" s="546" t="n">
        <v>0</v>
      </c>
      <c r="Q141" s="562" t="inlineStr">
        <is>
          <t>N/A</t>
        </is>
      </c>
      <c r="R141" s="2738" t="inlineStr">
        <is>
          <t>N/A</t>
        </is>
      </c>
      <c r="S141" s="2738" t="inlineStr">
        <is>
          <t>N/A</t>
        </is>
      </c>
      <c r="T141" s="546" t="n">
        <v>0</v>
      </c>
      <c r="U141" s="562" t="inlineStr">
        <is>
          <t>N/A</t>
        </is>
      </c>
      <c r="V141" s="2738" t="inlineStr">
        <is>
          <t>N/A</t>
        </is>
      </c>
      <c r="W141" s="2738" t="inlineStr">
        <is>
          <t>N/A</t>
        </is>
      </c>
      <c r="X141" s="546" t="n">
        <v>0</v>
      </c>
      <c r="Y141" s="822" t="inlineStr">
        <is>
          <t>N/A</t>
        </is>
      </c>
      <c r="Z141" s="2738" t="inlineStr">
        <is>
          <t>N/A</t>
        </is>
      </c>
      <c r="AA141" s="2738" t="inlineStr">
        <is>
          <t>N/A</t>
        </is>
      </c>
      <c r="AB141" s="546">
        <f>+P141+T141+X141</f>
        <v/>
      </c>
      <c r="AC141" s="713">
        <f>IF(AQ141&lt;1,0,IF(AQ141=1,+P141,IF(AQ141=2,+P141+T141,+P141+T141+X141)))</f>
        <v/>
      </c>
      <c r="AD141" s="713" t="n"/>
      <c r="AE141" s="713">
        <f>+N141+AB141+AD141</f>
        <v/>
      </c>
      <c r="AF141" s="452">
        <f>+E141-D141</f>
        <v/>
      </c>
      <c r="AG141" s="714">
        <f>-P141/N141</f>
        <v/>
      </c>
      <c r="AH141" s="715">
        <f>-T141/N141</f>
        <v/>
      </c>
      <c r="AI141" s="715">
        <f>-X141/N141</f>
        <v/>
      </c>
      <c r="AJ141" s="715">
        <f>SUM(AG141:AI141)</f>
        <v/>
      </c>
      <c r="AK141" s="715">
        <f>-AC141/N141</f>
        <v/>
      </c>
      <c r="AL141" s="1052">
        <f>H141-E141</f>
        <v/>
      </c>
      <c r="AM141" s="718">
        <f>IF(R141="N/A","N/A",+R141-H141)</f>
        <v/>
      </c>
      <c r="AN141" s="718">
        <f>IF(V141="N/A","N/A",+V141-H141)</f>
        <v/>
      </c>
      <c r="AO141" s="718">
        <f>IF(Z141="N/A","N/A",+Z141-H141)</f>
        <v/>
      </c>
      <c r="AP141" s="718">
        <f>IF(AM141="N/A","N/A",MAX(AM141:AO141))</f>
        <v/>
      </c>
      <c r="AQ141" s="718">
        <f>IF(R141="","",IF(AM141="N/A",0,IF((AL141+AM141&gt;AC$9),-1,IF(AN141="N/A",1,IF((AL141+AN141&gt;AC$9),1,IF(AO141="N/A",2,IF((AL141+AO141&gt;AC$9),2,3)))))))</f>
        <v/>
      </c>
      <c r="AR141" s="718">
        <f>IF(AQ141&lt;1,"N/A",IF(AQ141=1,AM141,IF(AQ141=2,AN141,AO141)))</f>
        <v/>
      </c>
      <c r="AS141" s="718">
        <f>IF(AG141=0,"N/A",IF(AH141=0,(+AG141*AM141)/AJ141,IF(AI141=0,(+AG141*AM141+AH141*AN141)/AJ141,(+AG141*AM141+AH141*AN141+AI141*AO141)/AJ141)))</f>
        <v/>
      </c>
      <c r="AT141" s="718">
        <f>IF(M141="N/A","N/A",M141-H141)</f>
        <v/>
      </c>
      <c r="AU141" s="718">
        <f>IF(R141="N/A","N/A",+S141-R141)</f>
        <v/>
      </c>
      <c r="AV141" s="718">
        <f>IF(V141="N/A","N/A",+W141-V141)</f>
        <v/>
      </c>
      <c r="AW141" s="718">
        <f>IF(Z141="N/A","N/A",+AA141-Z141)</f>
        <v/>
      </c>
      <c r="AX141" s="718">
        <f>IF(AQ141&lt;1,"N/A",IF(AQ141=1,AU141,IF(AQ141=2,AV141,AW141)))</f>
        <v/>
      </c>
      <c r="AY141" s="718">
        <f>IF(AU141="N/A","N/A",AVERAGE(AU141:AW141))</f>
        <v/>
      </c>
      <c r="AZ141" s="718">
        <f>IF(AQ141&lt;1,"N/A",+AL141+AR141+AX141)</f>
        <v/>
      </c>
      <c r="BA141" s="719">
        <f>IF(AQ141&lt;1,"N/A",MAX(AZ141, SUM(AL141+AP141+AY141)))</f>
        <v/>
      </c>
      <c r="BB141" s="550" t="n"/>
    </row>
    <row r="142" hidden="1">
      <c r="A142" t="n">
        <v>133</v>
      </c>
      <c r="B142" s="533" t="n"/>
      <c r="C142" s="545" t="n"/>
      <c r="D142" s="2738" t="n"/>
      <c r="E142" s="2738" t="n"/>
      <c r="F142" s="534" t="n"/>
      <c r="G142" s="534" t="n"/>
      <c r="H142" s="2738" t="n"/>
      <c r="I142" s="546" t="n"/>
      <c r="J142" s="435" t="n"/>
      <c r="K142" s="546" t="n"/>
      <c r="L142" s="546" t="n"/>
      <c r="M142" s="2738" t="n"/>
      <c r="N142" s="546">
        <f>+K142+L142</f>
        <v/>
      </c>
      <c r="O142" s="546" t="n">
        <v>0</v>
      </c>
      <c r="P142" s="546" t="n">
        <v>0</v>
      </c>
      <c r="Q142" s="562" t="inlineStr">
        <is>
          <t>N/A</t>
        </is>
      </c>
      <c r="R142" s="2738" t="inlineStr">
        <is>
          <t>N/A</t>
        </is>
      </c>
      <c r="S142" s="2738" t="inlineStr">
        <is>
          <t>N/A</t>
        </is>
      </c>
      <c r="T142" s="546" t="n">
        <v>0</v>
      </c>
      <c r="U142" s="562" t="inlineStr">
        <is>
          <t>N/A</t>
        </is>
      </c>
      <c r="V142" s="2738" t="inlineStr">
        <is>
          <t>N/A</t>
        </is>
      </c>
      <c r="W142" s="2738" t="inlineStr">
        <is>
          <t>N/A</t>
        </is>
      </c>
      <c r="X142" s="546" t="n">
        <v>0</v>
      </c>
      <c r="Y142" s="822" t="inlineStr">
        <is>
          <t>N/A</t>
        </is>
      </c>
      <c r="Z142" s="2738" t="inlineStr">
        <is>
          <t>N/A</t>
        </is>
      </c>
      <c r="AA142" s="2738" t="inlineStr">
        <is>
          <t>N/A</t>
        </is>
      </c>
      <c r="AB142" s="546">
        <f>+P142+T142+X142</f>
        <v/>
      </c>
      <c r="AC142" s="713">
        <f>IF(AQ142&lt;1,0,IF(AQ142=1,+P142,IF(AQ142=2,+P142+T142,+P142+T142+X142)))</f>
        <v/>
      </c>
      <c r="AD142" s="713" t="n"/>
      <c r="AE142" s="713">
        <f>+N142+AB142+AD142</f>
        <v/>
      </c>
      <c r="AF142" s="452">
        <f>+E142-D142</f>
        <v/>
      </c>
      <c r="AG142" s="714">
        <f>-P142/N142</f>
        <v/>
      </c>
      <c r="AH142" s="715">
        <f>-T142/N142</f>
        <v/>
      </c>
      <c r="AI142" s="715">
        <f>-X142/N142</f>
        <v/>
      </c>
      <c r="AJ142" s="715">
        <f>SUM(AG142:AI142)</f>
        <v/>
      </c>
      <c r="AK142" s="715">
        <f>-AC142/N142</f>
        <v/>
      </c>
      <c r="AL142" s="1052">
        <f>H142-E142</f>
        <v/>
      </c>
      <c r="AM142" s="718">
        <f>IF(R142="N/A","N/A",+R142-H142)</f>
        <v/>
      </c>
      <c r="AN142" s="718">
        <f>IF(V142="N/A","N/A",+V142-H142)</f>
        <v/>
      </c>
      <c r="AO142" s="718">
        <f>IF(Z142="N/A","N/A",+Z142-H142)</f>
        <v/>
      </c>
      <c r="AP142" s="718">
        <f>IF(AM142="N/A","N/A",MAX(AM142:AO142))</f>
        <v/>
      </c>
      <c r="AQ142" s="718">
        <f>IF(R142="","",IF(AM142="N/A",0,IF((AL142+AM142&gt;AC$9),-1,IF(AN142="N/A",1,IF((AL142+AN142&gt;AC$9),1,IF(AO142="N/A",2,IF((AL142+AO142&gt;AC$9),2,3)))))))</f>
        <v/>
      </c>
      <c r="AR142" s="718">
        <f>IF(AQ142&lt;1,"N/A",IF(AQ142=1,AM142,IF(AQ142=2,AN142,AO142)))</f>
        <v/>
      </c>
      <c r="AS142" s="718">
        <f>IF(AG142=0,"N/A",IF(AH142=0,(+AG142*AM142)/AJ142,IF(AI142=0,(+AG142*AM142+AH142*AN142)/AJ142,(+AG142*AM142+AH142*AN142+AI142*AO142)/AJ142)))</f>
        <v/>
      </c>
      <c r="AT142" s="718">
        <f>IF(M142="N/A","N/A",M142-H142)</f>
        <v/>
      </c>
      <c r="AU142" s="718">
        <f>IF(R142="N/A","N/A",+S142-R142)</f>
        <v/>
      </c>
      <c r="AV142" s="718">
        <f>IF(V142="N/A","N/A",+W142-V142)</f>
        <v/>
      </c>
      <c r="AW142" s="718">
        <f>IF(Z142="N/A","N/A",+AA142-Z142)</f>
        <v/>
      </c>
      <c r="AX142" s="718">
        <f>IF(AQ142&lt;1,"N/A",IF(AQ142=1,AU142,IF(AQ142=2,AV142,AW142)))</f>
        <v/>
      </c>
      <c r="AY142" s="718">
        <f>IF(AU142="N/A","N/A",AVERAGE(AU142:AW142))</f>
        <v/>
      </c>
      <c r="AZ142" s="718">
        <f>IF(AQ142&lt;1,"N/A",+AL142+AR142+AX142)</f>
        <v/>
      </c>
      <c r="BA142" s="719">
        <f>IF(AQ142&lt;1,"N/A",MAX(AZ142, SUM(AL142+AP142+AY142)))</f>
        <v/>
      </c>
      <c r="BB142" s="550" t="n"/>
    </row>
    <row r="143" hidden="1">
      <c r="A143" t="n">
        <v>134</v>
      </c>
      <c r="B143" s="533" t="n"/>
      <c r="C143" s="545" t="n"/>
      <c r="D143" s="2738" t="n"/>
      <c r="E143" s="2738" t="n"/>
      <c r="F143" s="534" t="n"/>
      <c r="G143" s="534" t="n"/>
      <c r="H143" s="2738" t="n"/>
      <c r="I143" s="546" t="n"/>
      <c r="J143" s="435" t="n"/>
      <c r="K143" s="546" t="n"/>
      <c r="L143" s="546" t="n"/>
      <c r="M143" s="2738" t="n"/>
      <c r="N143" s="546">
        <f>+K143+L143</f>
        <v/>
      </c>
      <c r="O143" s="546" t="n">
        <v>0</v>
      </c>
      <c r="P143" s="546" t="n">
        <v>0</v>
      </c>
      <c r="Q143" s="562" t="inlineStr">
        <is>
          <t>N/A</t>
        </is>
      </c>
      <c r="R143" s="2738" t="inlineStr">
        <is>
          <t>N/A</t>
        </is>
      </c>
      <c r="S143" s="2738" t="inlineStr">
        <is>
          <t>N/A</t>
        </is>
      </c>
      <c r="T143" s="546" t="n">
        <v>0</v>
      </c>
      <c r="U143" s="562" t="inlineStr">
        <is>
          <t>N/A</t>
        </is>
      </c>
      <c r="V143" s="2738" t="inlineStr">
        <is>
          <t>N/A</t>
        </is>
      </c>
      <c r="W143" s="2738" t="inlineStr">
        <is>
          <t>N/A</t>
        </is>
      </c>
      <c r="X143" s="546" t="n">
        <v>0</v>
      </c>
      <c r="Y143" s="822" t="inlineStr">
        <is>
          <t>N/A</t>
        </is>
      </c>
      <c r="Z143" s="2738" t="inlineStr">
        <is>
          <t>N/A</t>
        </is>
      </c>
      <c r="AA143" s="2738" t="inlineStr">
        <is>
          <t>N/A</t>
        </is>
      </c>
      <c r="AB143" s="546">
        <f>+P143+T143+X143</f>
        <v/>
      </c>
      <c r="AC143" s="713">
        <f>IF(AQ143&lt;1,0,IF(AQ143=1,+P143,IF(AQ143=2,+P143+T143,+P143+T143+X143)))</f>
        <v/>
      </c>
      <c r="AD143" s="713" t="n"/>
      <c r="AE143" s="713">
        <f>+N143+AB143+AD143</f>
        <v/>
      </c>
      <c r="AF143" s="452">
        <f>+E143-D143</f>
        <v/>
      </c>
      <c r="AG143" s="714">
        <f>-P143/N143</f>
        <v/>
      </c>
      <c r="AH143" s="715">
        <f>-T143/N143</f>
        <v/>
      </c>
      <c r="AI143" s="715">
        <f>-X143/N143</f>
        <v/>
      </c>
      <c r="AJ143" s="715">
        <f>SUM(AG143:AI143)</f>
        <v/>
      </c>
      <c r="AK143" s="715">
        <f>-AC143/N143</f>
        <v/>
      </c>
      <c r="AL143" s="1052">
        <f>H143-E143</f>
        <v/>
      </c>
      <c r="AM143" s="718">
        <f>IF(R143="N/A","N/A",+R143-H143)</f>
        <v/>
      </c>
      <c r="AN143" s="718">
        <f>IF(V143="N/A","N/A",+V143-H143)</f>
        <v/>
      </c>
      <c r="AO143" s="718">
        <f>IF(Z143="N/A","N/A",+Z143-H143)</f>
        <v/>
      </c>
      <c r="AP143" s="718">
        <f>IF(AM143="N/A","N/A",MAX(AM143:AO143))</f>
        <v/>
      </c>
      <c r="AQ143" s="718">
        <f>IF(R143="","",IF(AM143="N/A",0,IF((AL143+AM143&gt;AC$9),-1,IF(AN143="N/A",1,IF((AL143+AN143&gt;AC$9),1,IF(AO143="N/A",2,IF((AL143+AO143&gt;AC$9),2,3)))))))</f>
        <v/>
      </c>
      <c r="AR143" s="718">
        <f>IF(AQ143&lt;1,"N/A",IF(AQ143=1,AM143,IF(AQ143=2,AN143,AO143)))</f>
        <v/>
      </c>
      <c r="AS143" s="718">
        <f>IF(AG143=0,"N/A",IF(AH143=0,(+AG143*AM143)/AJ143,IF(AI143=0,(+AG143*AM143+AH143*AN143)/AJ143,(+AG143*AM143+AH143*AN143+AI143*AO143)/AJ143)))</f>
        <v/>
      </c>
      <c r="AT143" s="718">
        <f>IF(M143="N/A","N/A",M143-H143)</f>
        <v/>
      </c>
      <c r="AU143" s="718">
        <f>IF(R143="N/A","N/A",+S143-R143)</f>
        <v/>
      </c>
      <c r="AV143" s="718">
        <f>IF(V143="N/A","N/A",+W143-V143)</f>
        <v/>
      </c>
      <c r="AW143" s="718">
        <f>IF(Z143="N/A","N/A",+AA143-Z143)</f>
        <v/>
      </c>
      <c r="AX143" s="718">
        <f>IF(AQ143&lt;1,"N/A",IF(AQ143=1,AU143,IF(AQ143=2,AV143,AW143)))</f>
        <v/>
      </c>
      <c r="AY143" s="718">
        <f>IF(AU143="N/A","N/A",AVERAGE(AU143:AW143))</f>
        <v/>
      </c>
      <c r="AZ143" s="718">
        <f>IF(AQ143&lt;1,"N/A",+AL143+AR143+AX143)</f>
        <v/>
      </c>
      <c r="BA143" s="719">
        <f>IF(AQ143&lt;1,"N/A",MAX(AZ143, SUM(AL143+AP143+AY143)))</f>
        <v/>
      </c>
      <c r="BB143" s="550" t="n"/>
    </row>
    <row r="144" hidden="1">
      <c r="A144" t="n">
        <v>135</v>
      </c>
      <c r="B144" s="533" t="n"/>
      <c r="C144" s="545" t="n"/>
      <c r="D144" s="2738" t="n"/>
      <c r="E144" s="2738" t="n"/>
      <c r="F144" s="534" t="n"/>
      <c r="G144" s="534" t="n"/>
      <c r="H144" s="2738" t="n"/>
      <c r="I144" s="546" t="n"/>
      <c r="J144" s="435" t="n"/>
      <c r="K144" s="546" t="n"/>
      <c r="L144" s="546" t="n"/>
      <c r="M144" s="2738" t="n"/>
      <c r="N144" s="546">
        <f>+K144+L144</f>
        <v/>
      </c>
      <c r="O144" s="546" t="n">
        <v>0</v>
      </c>
      <c r="P144" s="546" t="n">
        <v>0</v>
      </c>
      <c r="Q144" s="562" t="inlineStr">
        <is>
          <t>N/A</t>
        </is>
      </c>
      <c r="R144" s="2738" t="inlineStr">
        <is>
          <t>N/A</t>
        </is>
      </c>
      <c r="S144" s="2738" t="inlineStr">
        <is>
          <t>N/A</t>
        </is>
      </c>
      <c r="T144" s="546" t="n">
        <v>0</v>
      </c>
      <c r="U144" s="562" t="inlineStr">
        <is>
          <t>N/A</t>
        </is>
      </c>
      <c r="V144" s="2738" t="inlineStr">
        <is>
          <t>N/A</t>
        </is>
      </c>
      <c r="W144" s="2738" t="inlineStr">
        <is>
          <t>N/A</t>
        </is>
      </c>
      <c r="X144" s="546" t="n">
        <v>0</v>
      </c>
      <c r="Y144" s="822" t="inlineStr">
        <is>
          <t>N/A</t>
        </is>
      </c>
      <c r="Z144" s="2738" t="inlineStr">
        <is>
          <t>N/A</t>
        </is>
      </c>
      <c r="AA144" s="2738" t="inlineStr">
        <is>
          <t>N/A</t>
        </is>
      </c>
      <c r="AB144" s="546">
        <f>+P144+T144+X144</f>
        <v/>
      </c>
      <c r="AC144" s="713">
        <f>IF(AQ144&lt;1,0,IF(AQ144=1,+P144,IF(AQ144=2,+P144+T144,+P144+T144+X144)))</f>
        <v/>
      </c>
      <c r="AD144" s="713" t="n"/>
      <c r="AE144" s="713">
        <f>+N144+AB144+AD144</f>
        <v/>
      </c>
      <c r="AF144" s="452">
        <f>+E144-D144</f>
        <v/>
      </c>
      <c r="AG144" s="714">
        <f>-P144/N144</f>
        <v/>
      </c>
      <c r="AH144" s="715">
        <f>-T144/N144</f>
        <v/>
      </c>
      <c r="AI144" s="715">
        <f>-X144/N144</f>
        <v/>
      </c>
      <c r="AJ144" s="715">
        <f>SUM(AG144:AI144)</f>
        <v/>
      </c>
      <c r="AK144" s="715">
        <f>-AC144/N144</f>
        <v/>
      </c>
      <c r="AL144" s="1052">
        <f>H144-E144</f>
        <v/>
      </c>
      <c r="AM144" s="718">
        <f>IF(R144="N/A","N/A",+R144-H144)</f>
        <v/>
      </c>
      <c r="AN144" s="718">
        <f>IF(V144="N/A","N/A",+V144-H144)</f>
        <v/>
      </c>
      <c r="AO144" s="718">
        <f>IF(Z144="N/A","N/A",+Z144-H144)</f>
        <v/>
      </c>
      <c r="AP144" s="718">
        <f>IF(AM144="N/A","N/A",MAX(AM144:AO144))</f>
        <v/>
      </c>
      <c r="AQ144" s="718">
        <f>IF(R144="","",IF(AM144="N/A",0,IF((AL144+AM144&gt;AC$9),-1,IF(AN144="N/A",1,IF((AL144+AN144&gt;AC$9),1,IF(AO144="N/A",2,IF((AL144+AO144&gt;AC$9),2,3)))))))</f>
        <v/>
      </c>
      <c r="AR144" s="718">
        <f>IF(AQ144&lt;1,"N/A",IF(AQ144=1,AM144,IF(AQ144=2,AN144,AO144)))</f>
        <v/>
      </c>
      <c r="AS144" s="718">
        <f>IF(AG144=0,"N/A",IF(AH144=0,(+AG144*AM144)/AJ144,IF(AI144=0,(+AG144*AM144+AH144*AN144)/AJ144,(+AG144*AM144+AH144*AN144+AI144*AO144)/AJ144)))</f>
        <v/>
      </c>
      <c r="AT144" s="718">
        <f>IF(M144="N/A","N/A",M144-H144)</f>
        <v/>
      </c>
      <c r="AU144" s="718">
        <f>IF(R144="N/A","N/A",+S144-R144)</f>
        <v/>
      </c>
      <c r="AV144" s="718">
        <f>IF(V144="N/A","N/A",+W144-V144)</f>
        <v/>
      </c>
      <c r="AW144" s="718">
        <f>IF(Z144="N/A","N/A",+AA144-Z144)</f>
        <v/>
      </c>
      <c r="AX144" s="718">
        <f>IF(AQ144&lt;1,"N/A",IF(AQ144=1,AU144,IF(AQ144=2,AV144,AW144)))</f>
        <v/>
      </c>
      <c r="AY144" s="718">
        <f>IF(AU144="N/A","N/A",AVERAGE(AU144:AW144))</f>
        <v/>
      </c>
      <c r="AZ144" s="718">
        <f>IF(AQ144&lt;1,"N/A",+AL144+AR144+AX144)</f>
        <v/>
      </c>
      <c r="BA144" s="719">
        <f>IF(AQ144&lt;1,"N/A",MAX(AZ144, SUM(AL144+AP144+AY144)))</f>
        <v/>
      </c>
      <c r="BB144" s="550" t="n"/>
    </row>
    <row r="145" hidden="1">
      <c r="A145" t="n">
        <v>136</v>
      </c>
      <c r="B145" s="533" t="n"/>
      <c r="C145" s="545" t="n"/>
      <c r="D145" s="2738" t="n"/>
      <c r="E145" s="2738" t="n"/>
      <c r="F145" s="534" t="n"/>
      <c r="G145" s="534" t="n"/>
      <c r="H145" s="2738" t="n"/>
      <c r="I145" s="546" t="n"/>
      <c r="J145" s="435" t="n"/>
      <c r="K145" s="546" t="n"/>
      <c r="L145" s="546" t="n"/>
      <c r="M145" s="2738" t="n"/>
      <c r="N145" s="546">
        <f>+K145+L145</f>
        <v/>
      </c>
      <c r="O145" s="546" t="n">
        <v>0</v>
      </c>
      <c r="P145" s="546" t="n">
        <v>0</v>
      </c>
      <c r="Q145" s="562" t="inlineStr">
        <is>
          <t>N/A</t>
        </is>
      </c>
      <c r="R145" s="2738" t="inlineStr">
        <is>
          <t>N/A</t>
        </is>
      </c>
      <c r="S145" s="2738" t="inlineStr">
        <is>
          <t>N/A</t>
        </is>
      </c>
      <c r="T145" s="546" t="n">
        <v>0</v>
      </c>
      <c r="U145" s="562" t="inlineStr">
        <is>
          <t>N/A</t>
        </is>
      </c>
      <c r="V145" s="2738" t="inlineStr">
        <is>
          <t>N/A</t>
        </is>
      </c>
      <c r="W145" s="2738" t="inlineStr">
        <is>
          <t>N/A</t>
        </is>
      </c>
      <c r="X145" s="546" t="n">
        <v>0</v>
      </c>
      <c r="Y145" s="822" t="inlineStr">
        <is>
          <t>N/A</t>
        </is>
      </c>
      <c r="Z145" s="2738" t="inlineStr">
        <is>
          <t>N/A</t>
        </is>
      </c>
      <c r="AA145" s="2738" t="inlineStr">
        <is>
          <t>N/A</t>
        </is>
      </c>
      <c r="AB145" s="546">
        <f>+P145+T145+X145</f>
        <v/>
      </c>
      <c r="AC145" s="713">
        <f>IF(AQ145&lt;1,0,IF(AQ145=1,+P145,IF(AQ145=2,+P145+T145,+P145+T145+X145)))</f>
        <v/>
      </c>
      <c r="AD145" s="713" t="n"/>
      <c r="AE145" s="713">
        <f>+N145+AB145+AD145</f>
        <v/>
      </c>
      <c r="AF145" s="452">
        <f>+E145-D145</f>
        <v/>
      </c>
      <c r="AG145" s="714">
        <f>-P145/N145</f>
        <v/>
      </c>
      <c r="AH145" s="715">
        <f>-T145/N145</f>
        <v/>
      </c>
      <c r="AI145" s="715">
        <f>-X145/N145</f>
        <v/>
      </c>
      <c r="AJ145" s="715">
        <f>SUM(AG145:AI145)</f>
        <v/>
      </c>
      <c r="AK145" s="715">
        <f>-AC145/N145</f>
        <v/>
      </c>
      <c r="AL145" s="1052">
        <f>H145-E145</f>
        <v/>
      </c>
      <c r="AM145" s="718">
        <f>IF(R145="N/A","N/A",+R145-H145)</f>
        <v/>
      </c>
      <c r="AN145" s="718">
        <f>IF(V145="N/A","N/A",+V145-H145)</f>
        <v/>
      </c>
      <c r="AO145" s="718">
        <f>IF(Z145="N/A","N/A",+Z145-H145)</f>
        <v/>
      </c>
      <c r="AP145" s="718">
        <f>IF(AM145="N/A","N/A",MAX(AM145:AO145))</f>
        <v/>
      </c>
      <c r="AQ145" s="718">
        <f>IF(R145="","",IF(AM145="N/A",0,IF((AL145+AM145&gt;AC$9),-1,IF(AN145="N/A",1,IF((AL145+AN145&gt;AC$9),1,IF(AO145="N/A",2,IF((AL145+AO145&gt;AC$9),2,3)))))))</f>
        <v/>
      </c>
      <c r="AR145" s="718">
        <f>IF(AQ145&lt;1,"N/A",IF(AQ145=1,AM145,IF(AQ145=2,AN145,AO145)))</f>
        <v/>
      </c>
      <c r="AS145" s="718">
        <f>IF(AG145=0,"N/A",IF(AH145=0,(+AG145*AM145)/AJ145,IF(AI145=0,(+AG145*AM145+AH145*AN145)/AJ145,(+AG145*AM145+AH145*AN145+AI145*AO145)/AJ145)))</f>
        <v/>
      </c>
      <c r="AT145" s="718">
        <f>IF(M145="N/A","N/A",M145-H145)</f>
        <v/>
      </c>
      <c r="AU145" s="718">
        <f>IF(R145="N/A","N/A",+S145-R145)</f>
        <v/>
      </c>
      <c r="AV145" s="718">
        <f>IF(V145="N/A","N/A",+W145-V145)</f>
        <v/>
      </c>
      <c r="AW145" s="718">
        <f>IF(Z145="N/A","N/A",+AA145-Z145)</f>
        <v/>
      </c>
      <c r="AX145" s="718">
        <f>IF(AQ145&lt;1,"N/A",IF(AQ145=1,AU145,IF(AQ145=2,AV145,AW145)))</f>
        <v/>
      </c>
      <c r="AY145" s="718">
        <f>IF(AU145="N/A","N/A",AVERAGE(AU145:AW145))</f>
        <v/>
      </c>
      <c r="AZ145" s="718">
        <f>IF(AQ145&lt;1,"N/A",+AL145+AR145+AX145)</f>
        <v/>
      </c>
      <c r="BA145" s="719">
        <f>IF(AQ145&lt;1,"N/A",MAX(AZ145, SUM(AL145+AP145+AY145)))</f>
        <v/>
      </c>
      <c r="BB145" s="550" t="n"/>
    </row>
    <row r="146" hidden="1">
      <c r="A146" t="n">
        <v>137</v>
      </c>
      <c r="B146" s="533" t="n"/>
      <c r="C146" s="545" t="n"/>
      <c r="D146" s="2738" t="n"/>
      <c r="E146" s="2738" t="n"/>
      <c r="F146" s="534" t="n"/>
      <c r="G146" s="534" t="n"/>
      <c r="H146" s="2738" t="n"/>
      <c r="I146" s="546" t="n"/>
      <c r="J146" s="435" t="n"/>
      <c r="K146" s="546" t="n"/>
      <c r="L146" s="546" t="n"/>
      <c r="M146" s="2738" t="n"/>
      <c r="N146" s="546">
        <f>+K146+L146</f>
        <v/>
      </c>
      <c r="O146" s="546" t="n">
        <v>0</v>
      </c>
      <c r="P146" s="546" t="n">
        <v>0</v>
      </c>
      <c r="Q146" s="562" t="inlineStr">
        <is>
          <t>N/A</t>
        </is>
      </c>
      <c r="R146" s="2738" t="inlineStr">
        <is>
          <t>N/A</t>
        </is>
      </c>
      <c r="S146" s="2738" t="inlineStr">
        <is>
          <t>N/A</t>
        </is>
      </c>
      <c r="T146" s="546" t="n">
        <v>0</v>
      </c>
      <c r="U146" s="562" t="inlineStr">
        <is>
          <t>N/A</t>
        </is>
      </c>
      <c r="V146" s="2738" t="inlineStr">
        <is>
          <t>N/A</t>
        </is>
      </c>
      <c r="W146" s="2738" t="inlineStr">
        <is>
          <t>N/A</t>
        </is>
      </c>
      <c r="X146" s="546" t="n">
        <v>0</v>
      </c>
      <c r="Y146" s="822" t="inlineStr">
        <is>
          <t>N/A</t>
        </is>
      </c>
      <c r="Z146" s="2738" t="inlineStr">
        <is>
          <t>N/A</t>
        </is>
      </c>
      <c r="AA146" s="2738" t="inlineStr">
        <is>
          <t>N/A</t>
        </is>
      </c>
      <c r="AB146" s="546">
        <f>+P146+T146+X146</f>
        <v/>
      </c>
      <c r="AC146" s="713">
        <f>IF(AQ146&lt;1,0,IF(AQ146=1,+P146,IF(AQ146=2,+P146+T146,+P146+T146+X146)))</f>
        <v/>
      </c>
      <c r="AD146" s="713" t="n"/>
      <c r="AE146" s="713">
        <f>+N146+AB146+AD146</f>
        <v/>
      </c>
      <c r="AF146" s="452">
        <f>+E146-D146</f>
        <v/>
      </c>
      <c r="AG146" s="714">
        <f>-P146/N146</f>
        <v/>
      </c>
      <c r="AH146" s="715">
        <f>-T146/N146</f>
        <v/>
      </c>
      <c r="AI146" s="715">
        <f>-X146/N146</f>
        <v/>
      </c>
      <c r="AJ146" s="715">
        <f>SUM(AG146:AI146)</f>
        <v/>
      </c>
      <c r="AK146" s="715">
        <f>-AC146/N146</f>
        <v/>
      </c>
      <c r="AL146" s="1052">
        <f>H146-E146</f>
        <v/>
      </c>
      <c r="AM146" s="718">
        <f>IF(R146="N/A","N/A",+R146-H146)</f>
        <v/>
      </c>
      <c r="AN146" s="718">
        <f>IF(V146="N/A","N/A",+V146-H146)</f>
        <v/>
      </c>
      <c r="AO146" s="718">
        <f>IF(Z146="N/A","N/A",+Z146-H146)</f>
        <v/>
      </c>
      <c r="AP146" s="718">
        <f>IF(AM146="N/A","N/A",MAX(AM146:AO146))</f>
        <v/>
      </c>
      <c r="AQ146" s="718">
        <f>IF(R146="","",IF(AM146="N/A",0,IF((AL146+AM146&gt;AC$9),-1,IF(AN146="N/A",1,IF((AL146+AN146&gt;AC$9),1,IF(AO146="N/A",2,IF((AL146+AO146&gt;AC$9),2,3)))))))</f>
        <v/>
      </c>
      <c r="AR146" s="718">
        <f>IF(AQ146&lt;1,"N/A",IF(AQ146=1,AM146,IF(AQ146=2,AN146,AO146)))</f>
        <v/>
      </c>
      <c r="AS146" s="718">
        <f>IF(AG146=0,"N/A",IF(AH146=0,(+AG146*AM146)/AJ146,IF(AI146=0,(+AG146*AM146+AH146*AN146)/AJ146,(+AG146*AM146+AH146*AN146+AI146*AO146)/AJ146)))</f>
        <v/>
      </c>
      <c r="AT146" s="718">
        <f>IF(M146="N/A","N/A",M146-H146)</f>
        <v/>
      </c>
      <c r="AU146" s="718">
        <f>IF(R146="N/A","N/A",+S146-R146)</f>
        <v/>
      </c>
      <c r="AV146" s="718">
        <f>IF(V146="N/A","N/A",+W146-V146)</f>
        <v/>
      </c>
      <c r="AW146" s="718">
        <f>IF(Z146="N/A","N/A",+AA146-Z146)</f>
        <v/>
      </c>
      <c r="AX146" s="718">
        <f>IF(AQ146&lt;1,"N/A",IF(AQ146=1,AU146,IF(AQ146=2,AV146,AW146)))</f>
        <v/>
      </c>
      <c r="AY146" s="718">
        <f>IF(AU146="N/A","N/A",AVERAGE(AU146:AW146))</f>
        <v/>
      </c>
      <c r="AZ146" s="718">
        <f>IF(AQ146&lt;1,"N/A",+AL146+AR146+AX146)</f>
        <v/>
      </c>
      <c r="BA146" s="719">
        <f>IF(AQ146&lt;1,"N/A",MAX(AZ146, SUM(AL146+AP146+AY146)))</f>
        <v/>
      </c>
      <c r="BB146" s="550" t="n"/>
    </row>
    <row r="147" hidden="1">
      <c r="A147" t="n">
        <v>138</v>
      </c>
      <c r="B147" s="533" t="n"/>
      <c r="C147" s="545" t="n"/>
      <c r="D147" s="2738" t="n"/>
      <c r="E147" s="2738" t="n"/>
      <c r="F147" s="534" t="n"/>
      <c r="G147" s="534" t="n"/>
      <c r="H147" s="2738" t="n"/>
      <c r="I147" s="546" t="n"/>
      <c r="J147" s="435" t="n"/>
      <c r="K147" s="546" t="n"/>
      <c r="L147" s="546" t="n"/>
      <c r="M147" s="2738" t="n"/>
      <c r="N147" s="546">
        <f>+K147+L147</f>
        <v/>
      </c>
      <c r="O147" s="546" t="n">
        <v>0</v>
      </c>
      <c r="P147" s="546" t="n">
        <v>0</v>
      </c>
      <c r="Q147" s="562" t="inlineStr">
        <is>
          <t>N/A</t>
        </is>
      </c>
      <c r="R147" s="2738" t="inlineStr">
        <is>
          <t>N/A</t>
        </is>
      </c>
      <c r="S147" s="2738" t="inlineStr">
        <is>
          <t>N/A</t>
        </is>
      </c>
      <c r="T147" s="546" t="n">
        <v>0</v>
      </c>
      <c r="U147" s="562" t="inlineStr">
        <is>
          <t>N/A</t>
        </is>
      </c>
      <c r="V147" s="2738" t="inlineStr">
        <is>
          <t>N/A</t>
        </is>
      </c>
      <c r="W147" s="2738" t="inlineStr">
        <is>
          <t>N/A</t>
        </is>
      </c>
      <c r="X147" s="546" t="n">
        <v>0</v>
      </c>
      <c r="Y147" s="822" t="inlineStr">
        <is>
          <t>N/A</t>
        </is>
      </c>
      <c r="Z147" s="2738" t="inlineStr">
        <is>
          <t>N/A</t>
        </is>
      </c>
      <c r="AA147" s="2738" t="inlineStr">
        <is>
          <t>N/A</t>
        </is>
      </c>
      <c r="AB147" s="546">
        <f>+P147+T147+X147</f>
        <v/>
      </c>
      <c r="AC147" s="713">
        <f>IF(AQ147&lt;1,0,IF(AQ147=1,+P147,IF(AQ147=2,+P147+T147,+P147+T147+X147)))</f>
        <v/>
      </c>
      <c r="AD147" s="713" t="n"/>
      <c r="AE147" s="713">
        <f>+N147+AB147+AD147</f>
        <v/>
      </c>
      <c r="AF147" s="452">
        <f>+E147-D147</f>
        <v/>
      </c>
      <c r="AG147" s="714">
        <f>-P147/N147</f>
        <v/>
      </c>
      <c r="AH147" s="715">
        <f>-T147/N147</f>
        <v/>
      </c>
      <c r="AI147" s="715">
        <f>-X147/N147</f>
        <v/>
      </c>
      <c r="AJ147" s="715">
        <f>SUM(AG147:AI147)</f>
        <v/>
      </c>
      <c r="AK147" s="715">
        <f>-AC147/N147</f>
        <v/>
      </c>
      <c r="AL147" s="1052">
        <f>H147-E147</f>
        <v/>
      </c>
      <c r="AM147" s="718">
        <f>IF(R147="N/A","N/A",+R147-H147)</f>
        <v/>
      </c>
      <c r="AN147" s="718">
        <f>IF(V147="N/A","N/A",+V147-H147)</f>
        <v/>
      </c>
      <c r="AO147" s="718">
        <f>IF(Z147="N/A","N/A",+Z147-H147)</f>
        <v/>
      </c>
      <c r="AP147" s="718">
        <f>IF(AM147="N/A","N/A",MAX(AM147:AO147))</f>
        <v/>
      </c>
      <c r="AQ147" s="718">
        <f>IF(R147="","",IF(AM147="N/A",0,IF((AL147+AM147&gt;AC$9),-1,IF(AN147="N/A",1,IF((AL147+AN147&gt;AC$9),1,IF(AO147="N/A",2,IF((AL147+AO147&gt;AC$9),2,3)))))))</f>
        <v/>
      </c>
      <c r="AR147" s="718">
        <f>IF(AQ147&lt;1,"N/A",IF(AQ147=1,AM147,IF(AQ147=2,AN147,AO147)))</f>
        <v/>
      </c>
      <c r="AS147" s="718">
        <f>IF(AG147=0,"N/A",IF(AH147=0,(+AG147*AM147)/AJ147,IF(AI147=0,(+AG147*AM147+AH147*AN147)/AJ147,(+AG147*AM147+AH147*AN147+AI147*AO147)/AJ147)))</f>
        <v/>
      </c>
      <c r="AT147" s="718">
        <f>IF(M147="N/A","N/A",M147-H147)</f>
        <v/>
      </c>
      <c r="AU147" s="718">
        <f>IF(R147="N/A","N/A",+S147-R147)</f>
        <v/>
      </c>
      <c r="AV147" s="718">
        <f>IF(V147="N/A","N/A",+W147-V147)</f>
        <v/>
      </c>
      <c r="AW147" s="718">
        <f>IF(Z147="N/A","N/A",+AA147-Z147)</f>
        <v/>
      </c>
      <c r="AX147" s="718">
        <f>IF(AQ147&lt;1,"N/A",IF(AQ147=1,AU147,IF(AQ147=2,AV147,AW147)))</f>
        <v/>
      </c>
      <c r="AY147" s="718">
        <f>IF(AU147="N/A","N/A",AVERAGE(AU147:AW147))</f>
        <v/>
      </c>
      <c r="AZ147" s="718">
        <f>IF(AQ147&lt;1,"N/A",+AL147+AR147+AX147)</f>
        <v/>
      </c>
      <c r="BA147" s="719">
        <f>IF(AQ147&lt;1,"N/A",MAX(AZ147, SUM(AL147+AP147+AY147)))</f>
        <v/>
      </c>
      <c r="BB147" s="550" t="n"/>
    </row>
    <row r="148" hidden="1">
      <c r="A148" t="n">
        <v>139</v>
      </c>
      <c r="B148" s="533" t="n"/>
      <c r="C148" s="545" t="n"/>
      <c r="D148" s="2738" t="n"/>
      <c r="E148" s="2738" t="n"/>
      <c r="F148" s="534" t="n"/>
      <c r="G148" s="534" t="n"/>
      <c r="H148" s="2738" t="n"/>
      <c r="I148" s="546" t="n"/>
      <c r="J148" s="435" t="n"/>
      <c r="K148" s="546" t="n"/>
      <c r="L148" s="546" t="n"/>
      <c r="M148" s="2738" t="n"/>
      <c r="N148" s="546">
        <f>+K148+L148</f>
        <v/>
      </c>
      <c r="O148" s="546" t="n">
        <v>0</v>
      </c>
      <c r="P148" s="546" t="n">
        <v>0</v>
      </c>
      <c r="Q148" s="562" t="inlineStr">
        <is>
          <t>N/A</t>
        </is>
      </c>
      <c r="R148" s="2738" t="inlineStr">
        <is>
          <t>N/A</t>
        </is>
      </c>
      <c r="S148" s="2738" t="inlineStr">
        <is>
          <t>N/A</t>
        </is>
      </c>
      <c r="T148" s="546" t="n">
        <v>0</v>
      </c>
      <c r="U148" s="562" t="inlineStr">
        <is>
          <t>N/A</t>
        </is>
      </c>
      <c r="V148" s="2738" t="inlineStr">
        <is>
          <t>N/A</t>
        </is>
      </c>
      <c r="W148" s="2738" t="inlineStr">
        <is>
          <t>N/A</t>
        </is>
      </c>
      <c r="X148" s="546" t="n">
        <v>0</v>
      </c>
      <c r="Y148" s="822" t="inlineStr">
        <is>
          <t>N/A</t>
        </is>
      </c>
      <c r="Z148" s="2738" t="inlineStr">
        <is>
          <t>N/A</t>
        </is>
      </c>
      <c r="AA148" s="2738" t="inlineStr">
        <is>
          <t>N/A</t>
        </is>
      </c>
      <c r="AB148" s="546">
        <f>+P148+T148+X148</f>
        <v/>
      </c>
      <c r="AC148" s="713">
        <f>IF(AQ148&lt;1,0,IF(AQ148=1,+P148,IF(AQ148=2,+P148+T148,+P148+T148+X148)))</f>
        <v/>
      </c>
      <c r="AD148" s="713" t="n"/>
      <c r="AE148" s="713">
        <f>+N148+AB148+AD148</f>
        <v/>
      </c>
      <c r="AF148" s="452">
        <f>+E148-D148</f>
        <v/>
      </c>
      <c r="AG148" s="714">
        <f>-P148/N148</f>
        <v/>
      </c>
      <c r="AH148" s="715">
        <f>-T148/N148</f>
        <v/>
      </c>
      <c r="AI148" s="715">
        <f>-X148/N148</f>
        <v/>
      </c>
      <c r="AJ148" s="715">
        <f>SUM(AG148:AI148)</f>
        <v/>
      </c>
      <c r="AK148" s="715">
        <f>-AC148/N148</f>
        <v/>
      </c>
      <c r="AL148" s="1052">
        <f>H148-E148</f>
        <v/>
      </c>
      <c r="AM148" s="718">
        <f>IF(R148="N/A","N/A",+R148-H148)</f>
        <v/>
      </c>
      <c r="AN148" s="718">
        <f>IF(V148="N/A","N/A",+V148-H148)</f>
        <v/>
      </c>
      <c r="AO148" s="718">
        <f>IF(Z148="N/A","N/A",+Z148-H148)</f>
        <v/>
      </c>
      <c r="AP148" s="718">
        <f>IF(AM148="N/A","N/A",MAX(AM148:AO148))</f>
        <v/>
      </c>
      <c r="AQ148" s="718">
        <f>IF(R148="","",IF(AM148="N/A",0,IF((AL148+AM148&gt;AC$9),-1,IF(AN148="N/A",1,IF((AL148+AN148&gt;AC$9),1,IF(AO148="N/A",2,IF((AL148+AO148&gt;AC$9),2,3)))))))</f>
        <v/>
      </c>
      <c r="AR148" s="718">
        <f>IF(AQ148&lt;1,"N/A",IF(AQ148=1,AM148,IF(AQ148=2,AN148,AO148)))</f>
        <v/>
      </c>
      <c r="AS148" s="718">
        <f>IF(AG148=0,"N/A",IF(AH148=0,(+AG148*AM148)/AJ148,IF(AI148=0,(+AG148*AM148+AH148*AN148)/AJ148,(+AG148*AM148+AH148*AN148+AI148*AO148)/AJ148)))</f>
        <v/>
      </c>
      <c r="AT148" s="718">
        <f>IF(M148="N/A","N/A",M148-H148)</f>
        <v/>
      </c>
      <c r="AU148" s="718">
        <f>IF(R148="N/A","N/A",+S148-R148)</f>
        <v/>
      </c>
      <c r="AV148" s="718">
        <f>IF(V148="N/A","N/A",+W148-V148)</f>
        <v/>
      </c>
      <c r="AW148" s="718">
        <f>IF(Z148="N/A","N/A",+AA148-Z148)</f>
        <v/>
      </c>
      <c r="AX148" s="718">
        <f>IF(AQ148&lt;1,"N/A",IF(AQ148=1,AU148,IF(AQ148=2,AV148,AW148)))</f>
        <v/>
      </c>
      <c r="AY148" s="718">
        <f>IF(AU148="N/A","N/A",AVERAGE(AU148:AW148))</f>
        <v/>
      </c>
      <c r="AZ148" s="718">
        <f>IF(AQ148&lt;1,"N/A",+AL148+AR148+AX148)</f>
        <v/>
      </c>
      <c r="BA148" s="719">
        <f>IF(AQ148&lt;1,"N/A",MAX(AZ148, SUM(AL148+AP148+AY148)))</f>
        <v/>
      </c>
      <c r="BB148" s="550" t="n"/>
    </row>
    <row r="149" hidden="1">
      <c r="A149" t="n">
        <v>140</v>
      </c>
      <c r="B149" s="533" t="n"/>
      <c r="C149" s="545" t="n"/>
      <c r="D149" s="2738" t="n"/>
      <c r="E149" s="2738" t="n"/>
      <c r="F149" s="534" t="n"/>
      <c r="G149" s="534" t="n"/>
      <c r="H149" s="2738" t="n"/>
      <c r="I149" s="546" t="n"/>
      <c r="J149" s="435" t="n"/>
      <c r="K149" s="546" t="n"/>
      <c r="L149" s="546" t="n"/>
      <c r="M149" s="2738" t="n"/>
      <c r="N149" s="546">
        <f>+K149+L149</f>
        <v/>
      </c>
      <c r="O149" s="546" t="n">
        <v>0</v>
      </c>
      <c r="P149" s="546" t="n">
        <v>0</v>
      </c>
      <c r="Q149" s="562" t="inlineStr">
        <is>
          <t>N/A</t>
        </is>
      </c>
      <c r="R149" s="2738" t="inlineStr">
        <is>
          <t>N/A</t>
        </is>
      </c>
      <c r="S149" s="2738" t="inlineStr">
        <is>
          <t>N/A</t>
        </is>
      </c>
      <c r="T149" s="546" t="n">
        <v>0</v>
      </c>
      <c r="U149" s="562" t="inlineStr">
        <is>
          <t>N/A</t>
        </is>
      </c>
      <c r="V149" s="2738" t="inlineStr">
        <is>
          <t>N/A</t>
        </is>
      </c>
      <c r="W149" s="2738" t="inlineStr">
        <is>
          <t>N/A</t>
        </is>
      </c>
      <c r="X149" s="546" t="n">
        <v>0</v>
      </c>
      <c r="Y149" s="822" t="inlineStr">
        <is>
          <t>N/A</t>
        </is>
      </c>
      <c r="Z149" s="2738" t="inlineStr">
        <is>
          <t>N/A</t>
        </is>
      </c>
      <c r="AA149" s="2738" t="inlineStr">
        <is>
          <t>N/A</t>
        </is>
      </c>
      <c r="AB149" s="546">
        <f>+P149+T149+X149</f>
        <v/>
      </c>
      <c r="AC149" s="713">
        <f>IF(AQ149&lt;1,0,IF(AQ149=1,+P149,IF(AQ149=2,+P149+T149,+P149+T149+X149)))</f>
        <v/>
      </c>
      <c r="AD149" s="713" t="n"/>
      <c r="AE149" s="713">
        <f>+N149+AB149+AD149</f>
        <v/>
      </c>
      <c r="AF149" s="452">
        <f>+E149-D149</f>
        <v/>
      </c>
      <c r="AG149" s="714">
        <f>-P149/N149</f>
        <v/>
      </c>
      <c r="AH149" s="715">
        <f>-T149/N149</f>
        <v/>
      </c>
      <c r="AI149" s="715">
        <f>-X149/N149</f>
        <v/>
      </c>
      <c r="AJ149" s="715">
        <f>SUM(AG149:AI149)</f>
        <v/>
      </c>
      <c r="AK149" s="715">
        <f>-AC149/N149</f>
        <v/>
      </c>
      <c r="AL149" s="1052">
        <f>H149-E149</f>
        <v/>
      </c>
      <c r="AM149" s="718">
        <f>IF(R149="N/A","N/A",+R149-H149)</f>
        <v/>
      </c>
      <c r="AN149" s="718">
        <f>IF(V149="N/A","N/A",+V149-H149)</f>
        <v/>
      </c>
      <c r="AO149" s="718">
        <f>IF(Z149="N/A","N/A",+Z149-H149)</f>
        <v/>
      </c>
      <c r="AP149" s="718">
        <f>IF(AM149="N/A","N/A",MAX(AM149:AO149))</f>
        <v/>
      </c>
      <c r="AQ149" s="718">
        <f>IF(R149="","",IF(AM149="N/A",0,IF((AL149+AM149&gt;AC$9),-1,IF(AN149="N/A",1,IF((AL149+AN149&gt;AC$9),1,IF(AO149="N/A",2,IF((AL149+AO149&gt;AC$9),2,3)))))))</f>
        <v/>
      </c>
      <c r="AR149" s="718">
        <f>IF(AQ149&lt;1,"N/A",IF(AQ149=1,AM149,IF(AQ149=2,AN149,AO149)))</f>
        <v/>
      </c>
      <c r="AS149" s="718">
        <f>IF(AG149=0,"N/A",IF(AH149=0,(+AG149*AM149)/AJ149,IF(AI149=0,(+AG149*AM149+AH149*AN149)/AJ149,(+AG149*AM149+AH149*AN149+AI149*AO149)/AJ149)))</f>
        <v/>
      </c>
      <c r="AT149" s="718">
        <f>IF(M149="N/A","N/A",M149-H149)</f>
        <v/>
      </c>
      <c r="AU149" s="718">
        <f>IF(R149="N/A","N/A",+S149-R149)</f>
        <v/>
      </c>
      <c r="AV149" s="718">
        <f>IF(V149="N/A","N/A",+W149-V149)</f>
        <v/>
      </c>
      <c r="AW149" s="718">
        <f>IF(Z149="N/A","N/A",+AA149-Z149)</f>
        <v/>
      </c>
      <c r="AX149" s="718">
        <f>IF(AQ149&lt;1,"N/A",IF(AQ149=1,AU149,IF(AQ149=2,AV149,AW149)))</f>
        <v/>
      </c>
      <c r="AY149" s="718">
        <f>IF(AU149="N/A","N/A",AVERAGE(AU149:AW149))</f>
        <v/>
      </c>
      <c r="AZ149" s="718">
        <f>IF(AQ149&lt;1,"N/A",+AL149+AR149+AX149)</f>
        <v/>
      </c>
      <c r="BA149" s="719">
        <f>IF(AQ149&lt;1,"N/A",MAX(AZ149, SUM(AL149+AP149+AY149)))</f>
        <v/>
      </c>
      <c r="BB149" s="550" t="n"/>
    </row>
    <row r="150" hidden="1">
      <c r="A150" t="n">
        <v>141</v>
      </c>
      <c r="B150" s="533" t="n"/>
      <c r="C150" s="545" t="n"/>
      <c r="D150" s="2738" t="n"/>
      <c r="E150" s="2738" t="n"/>
      <c r="F150" s="534" t="n"/>
      <c r="G150" s="534" t="n"/>
      <c r="H150" s="2738" t="n"/>
      <c r="I150" s="546" t="n"/>
      <c r="J150" s="435" t="n"/>
      <c r="K150" s="546" t="n"/>
      <c r="L150" s="546" t="n"/>
      <c r="M150" s="2738" t="n"/>
      <c r="N150" s="546">
        <f>+K150+L150</f>
        <v/>
      </c>
      <c r="O150" s="546" t="n">
        <v>0</v>
      </c>
      <c r="P150" s="546" t="n">
        <v>0</v>
      </c>
      <c r="Q150" s="562" t="inlineStr">
        <is>
          <t>N/A</t>
        </is>
      </c>
      <c r="R150" s="2738" t="inlineStr">
        <is>
          <t>N/A</t>
        </is>
      </c>
      <c r="S150" s="2738" t="inlineStr">
        <is>
          <t>N/A</t>
        </is>
      </c>
      <c r="T150" s="546" t="n">
        <v>0</v>
      </c>
      <c r="U150" s="562" t="inlineStr">
        <is>
          <t>N/A</t>
        </is>
      </c>
      <c r="V150" s="2738" t="inlineStr">
        <is>
          <t>N/A</t>
        </is>
      </c>
      <c r="W150" s="2738" t="inlineStr">
        <is>
          <t>N/A</t>
        </is>
      </c>
      <c r="X150" s="546" t="n">
        <v>0</v>
      </c>
      <c r="Y150" s="822" t="inlineStr">
        <is>
          <t>N/A</t>
        </is>
      </c>
      <c r="Z150" s="2738" t="inlineStr">
        <is>
          <t>N/A</t>
        </is>
      </c>
      <c r="AA150" s="2738" t="inlineStr">
        <is>
          <t>N/A</t>
        </is>
      </c>
      <c r="AB150" s="546">
        <f>+P150+T150+X150</f>
        <v/>
      </c>
      <c r="AC150" s="713">
        <f>IF(AQ150&lt;1,0,IF(AQ150=1,+P150,IF(AQ150=2,+P150+T150,+P150+T150+X150)))</f>
        <v/>
      </c>
      <c r="AD150" s="713" t="n"/>
      <c r="AE150" s="713">
        <f>+N150+AB150+AD150</f>
        <v/>
      </c>
      <c r="AF150" s="452">
        <f>+E150-D150</f>
        <v/>
      </c>
      <c r="AG150" s="714">
        <f>-P150/N150</f>
        <v/>
      </c>
      <c r="AH150" s="715">
        <f>-T150/N150</f>
        <v/>
      </c>
      <c r="AI150" s="715">
        <f>-X150/N150</f>
        <v/>
      </c>
      <c r="AJ150" s="715">
        <f>SUM(AG150:AI150)</f>
        <v/>
      </c>
      <c r="AK150" s="715">
        <f>-AC150/N150</f>
        <v/>
      </c>
      <c r="AL150" s="1052">
        <f>H150-E150</f>
        <v/>
      </c>
      <c r="AM150" s="718">
        <f>IF(R150="N/A","N/A",+R150-H150)</f>
        <v/>
      </c>
      <c r="AN150" s="718">
        <f>IF(V150="N/A","N/A",+V150-H150)</f>
        <v/>
      </c>
      <c r="AO150" s="718">
        <f>IF(Z150="N/A","N/A",+Z150-H150)</f>
        <v/>
      </c>
      <c r="AP150" s="718">
        <f>IF(AM150="N/A","N/A",MAX(AM150:AO150))</f>
        <v/>
      </c>
      <c r="AQ150" s="718">
        <f>IF(R150="","",IF(AM150="N/A",0,IF((AL150+AM150&gt;AC$9),-1,IF(AN150="N/A",1,IF((AL150+AN150&gt;AC$9),1,IF(AO150="N/A",2,IF((AL150+AO150&gt;AC$9),2,3)))))))</f>
        <v/>
      </c>
      <c r="AR150" s="718">
        <f>IF(AQ150&lt;1,"N/A",IF(AQ150=1,AM150,IF(AQ150=2,AN150,AO150)))</f>
        <v/>
      </c>
      <c r="AS150" s="718">
        <f>IF(AG150=0,"N/A",IF(AH150=0,(+AG150*AM150)/AJ150,IF(AI150=0,(+AG150*AM150+AH150*AN150)/AJ150,(+AG150*AM150+AH150*AN150+AI150*AO150)/AJ150)))</f>
        <v/>
      </c>
      <c r="AT150" s="718">
        <f>IF(M150="N/A","N/A",M150-H150)</f>
        <v/>
      </c>
      <c r="AU150" s="718">
        <f>IF(R150="N/A","N/A",+S150-R150)</f>
        <v/>
      </c>
      <c r="AV150" s="718">
        <f>IF(V150="N/A","N/A",+W150-V150)</f>
        <v/>
      </c>
      <c r="AW150" s="718">
        <f>IF(Z150="N/A","N/A",+AA150-Z150)</f>
        <v/>
      </c>
      <c r="AX150" s="718">
        <f>IF(AQ150&lt;1,"N/A",IF(AQ150=1,AU150,IF(AQ150=2,AV150,AW150)))</f>
        <v/>
      </c>
      <c r="AY150" s="718">
        <f>IF(AU150="N/A","N/A",AVERAGE(AU150:AW150))</f>
        <v/>
      </c>
      <c r="AZ150" s="718">
        <f>IF(AQ150&lt;1,"N/A",+AL150+AR150+AX150)</f>
        <v/>
      </c>
      <c r="BA150" s="719">
        <f>IF(AQ150&lt;1,"N/A",MAX(AZ150, SUM(AL150+AP150+AY150)))</f>
        <v/>
      </c>
      <c r="BB150" s="550" t="n"/>
    </row>
    <row r="151" hidden="1">
      <c r="A151" t="n">
        <v>142</v>
      </c>
      <c r="B151" s="533" t="n"/>
      <c r="C151" s="545" t="n"/>
      <c r="D151" s="2738" t="n"/>
      <c r="E151" s="2738" t="n"/>
      <c r="F151" s="534" t="n"/>
      <c r="G151" s="534" t="n"/>
      <c r="H151" s="2738" t="n"/>
      <c r="I151" s="546" t="n"/>
      <c r="J151" s="435" t="n"/>
      <c r="K151" s="546" t="n"/>
      <c r="L151" s="546" t="n"/>
      <c r="M151" s="2738" t="n"/>
      <c r="N151" s="546">
        <f>+K151+L151</f>
        <v/>
      </c>
      <c r="O151" s="546" t="n">
        <v>0</v>
      </c>
      <c r="P151" s="546" t="n">
        <v>0</v>
      </c>
      <c r="Q151" s="562" t="inlineStr">
        <is>
          <t>N/A</t>
        </is>
      </c>
      <c r="R151" s="2738" t="inlineStr">
        <is>
          <t>N/A</t>
        </is>
      </c>
      <c r="S151" s="2738" t="inlineStr">
        <is>
          <t>N/A</t>
        </is>
      </c>
      <c r="T151" s="546" t="n">
        <v>0</v>
      </c>
      <c r="U151" s="562" t="inlineStr">
        <is>
          <t>N/A</t>
        </is>
      </c>
      <c r="V151" s="2738" t="inlineStr">
        <is>
          <t>N/A</t>
        </is>
      </c>
      <c r="W151" s="2738" t="inlineStr">
        <is>
          <t>N/A</t>
        </is>
      </c>
      <c r="X151" s="546" t="n">
        <v>0</v>
      </c>
      <c r="Y151" s="822" t="inlineStr">
        <is>
          <t>N/A</t>
        </is>
      </c>
      <c r="Z151" s="2738" t="inlineStr">
        <is>
          <t>N/A</t>
        </is>
      </c>
      <c r="AA151" s="2738" t="inlineStr">
        <is>
          <t>N/A</t>
        </is>
      </c>
      <c r="AB151" s="546">
        <f>+P151+T151+X151</f>
        <v/>
      </c>
      <c r="AC151" s="713">
        <f>IF(AQ151&lt;1,0,IF(AQ151=1,+P151,IF(AQ151=2,+P151+T151,+P151+T151+X151)))</f>
        <v/>
      </c>
      <c r="AD151" s="713" t="n"/>
      <c r="AE151" s="713">
        <f>+N151+AB151+AD151</f>
        <v/>
      </c>
      <c r="AF151" s="452">
        <f>+E151-D151</f>
        <v/>
      </c>
      <c r="AG151" s="714">
        <f>-P151/N151</f>
        <v/>
      </c>
      <c r="AH151" s="715">
        <f>-T151/N151</f>
        <v/>
      </c>
      <c r="AI151" s="715">
        <f>-X151/N151</f>
        <v/>
      </c>
      <c r="AJ151" s="715">
        <f>SUM(AG151:AI151)</f>
        <v/>
      </c>
      <c r="AK151" s="715">
        <f>-AC151/N151</f>
        <v/>
      </c>
      <c r="AL151" s="1052">
        <f>H151-E151</f>
        <v/>
      </c>
      <c r="AM151" s="718">
        <f>IF(R151="N/A","N/A",+R151-H151)</f>
        <v/>
      </c>
      <c r="AN151" s="718">
        <f>IF(V151="N/A","N/A",+V151-H151)</f>
        <v/>
      </c>
      <c r="AO151" s="718">
        <f>IF(Z151="N/A","N/A",+Z151-H151)</f>
        <v/>
      </c>
      <c r="AP151" s="718">
        <f>IF(AM151="N/A","N/A",MAX(AM151:AO151))</f>
        <v/>
      </c>
      <c r="AQ151" s="718">
        <f>IF(R151="","",IF(AM151="N/A",0,IF((AL151+AM151&gt;AC$9),-1,IF(AN151="N/A",1,IF((AL151+AN151&gt;AC$9),1,IF(AO151="N/A",2,IF((AL151+AO151&gt;AC$9),2,3)))))))</f>
        <v/>
      </c>
      <c r="AR151" s="718">
        <f>IF(AQ151&lt;1,"N/A",IF(AQ151=1,AM151,IF(AQ151=2,AN151,AO151)))</f>
        <v/>
      </c>
      <c r="AS151" s="718">
        <f>IF(AG151=0,"N/A",IF(AH151=0,(+AG151*AM151)/AJ151,IF(AI151=0,(+AG151*AM151+AH151*AN151)/AJ151,(+AG151*AM151+AH151*AN151+AI151*AO151)/AJ151)))</f>
        <v/>
      </c>
      <c r="AT151" s="718">
        <f>IF(M151="N/A","N/A",M151-H151)</f>
        <v/>
      </c>
      <c r="AU151" s="718">
        <f>IF(R151="N/A","N/A",+S151-R151)</f>
        <v/>
      </c>
      <c r="AV151" s="718">
        <f>IF(V151="N/A","N/A",+W151-V151)</f>
        <v/>
      </c>
      <c r="AW151" s="718">
        <f>IF(Z151="N/A","N/A",+AA151-Z151)</f>
        <v/>
      </c>
      <c r="AX151" s="718">
        <f>IF(AQ151&lt;1,"N/A",IF(AQ151=1,AU151,IF(AQ151=2,AV151,AW151)))</f>
        <v/>
      </c>
      <c r="AY151" s="718">
        <f>IF(AU151="N/A","N/A",AVERAGE(AU151:AW151))</f>
        <v/>
      </c>
      <c r="AZ151" s="718">
        <f>IF(AQ151&lt;1,"N/A",+AL151+AR151+AX151)</f>
        <v/>
      </c>
      <c r="BA151" s="719">
        <f>IF(AQ151&lt;1,"N/A",MAX(AZ151, SUM(AL151+AP151+AY151)))</f>
        <v/>
      </c>
      <c r="BB151" s="550" t="n"/>
    </row>
    <row r="152" hidden="1">
      <c r="A152" t="n">
        <v>143</v>
      </c>
      <c r="B152" s="533" t="n"/>
      <c r="C152" s="545" t="n"/>
      <c r="D152" s="2738" t="n"/>
      <c r="E152" s="2738" t="n"/>
      <c r="F152" s="534" t="n"/>
      <c r="G152" s="534" t="n"/>
      <c r="H152" s="2738" t="n"/>
      <c r="I152" s="546" t="n"/>
      <c r="J152" s="435" t="n"/>
      <c r="K152" s="546" t="n"/>
      <c r="L152" s="546" t="n"/>
      <c r="M152" s="2738" t="n"/>
      <c r="N152" s="546">
        <f>+K152+L152</f>
        <v/>
      </c>
      <c r="O152" s="546" t="n">
        <v>0</v>
      </c>
      <c r="P152" s="546" t="n">
        <v>0</v>
      </c>
      <c r="Q152" s="562" t="inlineStr">
        <is>
          <t>N/A</t>
        </is>
      </c>
      <c r="R152" s="2738" t="inlineStr">
        <is>
          <t>N/A</t>
        </is>
      </c>
      <c r="S152" s="2738" t="inlineStr">
        <is>
          <t>N/A</t>
        </is>
      </c>
      <c r="T152" s="546" t="n">
        <v>0</v>
      </c>
      <c r="U152" s="562" t="inlineStr">
        <is>
          <t>N/A</t>
        </is>
      </c>
      <c r="V152" s="2738" t="inlineStr">
        <is>
          <t>N/A</t>
        </is>
      </c>
      <c r="W152" s="2738" t="inlineStr">
        <is>
          <t>N/A</t>
        </is>
      </c>
      <c r="X152" s="546" t="n">
        <v>0</v>
      </c>
      <c r="Y152" s="822" t="inlineStr">
        <is>
          <t>N/A</t>
        </is>
      </c>
      <c r="Z152" s="2738" t="inlineStr">
        <is>
          <t>N/A</t>
        </is>
      </c>
      <c r="AA152" s="2738" t="inlineStr">
        <is>
          <t>N/A</t>
        </is>
      </c>
      <c r="AB152" s="546">
        <f>+P152+T152+X152</f>
        <v/>
      </c>
      <c r="AC152" s="713">
        <f>IF(AQ152&lt;1,0,IF(AQ152=1,+P152,IF(AQ152=2,+P152+T152,+P152+T152+X152)))</f>
        <v/>
      </c>
      <c r="AD152" s="713" t="n"/>
      <c r="AE152" s="713">
        <f>+N152+AB152+AD152</f>
        <v/>
      </c>
      <c r="AF152" s="452">
        <f>+E152-D152</f>
        <v/>
      </c>
      <c r="AG152" s="714">
        <f>-P152/N152</f>
        <v/>
      </c>
      <c r="AH152" s="715">
        <f>-T152/N152</f>
        <v/>
      </c>
      <c r="AI152" s="715">
        <f>-X152/N152</f>
        <v/>
      </c>
      <c r="AJ152" s="715">
        <f>SUM(AG152:AI152)</f>
        <v/>
      </c>
      <c r="AK152" s="715">
        <f>-AC152/N152</f>
        <v/>
      </c>
      <c r="AL152" s="1052">
        <f>H152-E152</f>
        <v/>
      </c>
      <c r="AM152" s="718">
        <f>IF(R152="N/A","N/A",+R152-H152)</f>
        <v/>
      </c>
      <c r="AN152" s="718">
        <f>IF(V152="N/A","N/A",+V152-H152)</f>
        <v/>
      </c>
      <c r="AO152" s="718">
        <f>IF(Z152="N/A","N/A",+Z152-H152)</f>
        <v/>
      </c>
      <c r="AP152" s="718">
        <f>IF(AM152="N/A","N/A",MAX(AM152:AO152))</f>
        <v/>
      </c>
      <c r="AQ152" s="718">
        <f>IF(R152="","",IF(AM152="N/A",0,IF((AL152+AM152&gt;AC$9),-1,IF(AN152="N/A",1,IF((AL152+AN152&gt;AC$9),1,IF(AO152="N/A",2,IF((AL152+AO152&gt;AC$9),2,3)))))))</f>
        <v/>
      </c>
      <c r="AR152" s="718">
        <f>IF(AQ152&lt;1,"N/A",IF(AQ152=1,AM152,IF(AQ152=2,AN152,AO152)))</f>
        <v/>
      </c>
      <c r="AS152" s="718">
        <f>IF(AG152=0,"N/A",IF(AH152=0,(+AG152*AM152)/AJ152,IF(AI152=0,(+AG152*AM152+AH152*AN152)/AJ152,(+AG152*AM152+AH152*AN152+AI152*AO152)/AJ152)))</f>
        <v/>
      </c>
      <c r="AT152" s="718">
        <f>IF(M152="N/A","N/A",M152-H152)</f>
        <v/>
      </c>
      <c r="AU152" s="718">
        <f>IF(R152="N/A","N/A",+S152-R152)</f>
        <v/>
      </c>
      <c r="AV152" s="718">
        <f>IF(V152="N/A","N/A",+W152-V152)</f>
        <v/>
      </c>
      <c r="AW152" s="718">
        <f>IF(Z152="N/A","N/A",+AA152-Z152)</f>
        <v/>
      </c>
      <c r="AX152" s="718">
        <f>IF(AQ152&lt;1,"N/A",IF(AQ152=1,AU152,IF(AQ152=2,AV152,AW152)))</f>
        <v/>
      </c>
      <c r="AY152" s="718">
        <f>IF(AU152="N/A","N/A",AVERAGE(AU152:AW152))</f>
        <v/>
      </c>
      <c r="AZ152" s="718">
        <f>IF(AQ152&lt;1,"N/A",+AL152+AR152+AX152)</f>
        <v/>
      </c>
      <c r="BA152" s="719">
        <f>IF(AQ152&lt;1,"N/A",MAX(AZ152, SUM(AL152+AP152+AY152)))</f>
        <v/>
      </c>
      <c r="BB152" s="550" t="n"/>
    </row>
    <row r="153" hidden="1">
      <c r="A153" t="n">
        <v>144</v>
      </c>
      <c r="B153" s="533" t="n"/>
      <c r="C153" s="545" t="n"/>
      <c r="D153" s="2738" t="n"/>
      <c r="E153" s="2738" t="n"/>
      <c r="F153" s="534" t="n"/>
      <c r="G153" s="534" t="n"/>
      <c r="H153" s="2738" t="n"/>
      <c r="I153" s="546" t="n"/>
      <c r="J153" s="435" t="n"/>
      <c r="K153" s="546" t="n"/>
      <c r="L153" s="546" t="n"/>
      <c r="M153" s="2738" t="n"/>
      <c r="N153" s="546">
        <f>+K153+L153</f>
        <v/>
      </c>
      <c r="O153" s="546" t="n">
        <v>0</v>
      </c>
      <c r="P153" s="546" t="n">
        <v>0</v>
      </c>
      <c r="Q153" s="562" t="inlineStr">
        <is>
          <t>N/A</t>
        </is>
      </c>
      <c r="R153" s="2738" t="inlineStr">
        <is>
          <t>N/A</t>
        </is>
      </c>
      <c r="S153" s="2738" t="inlineStr">
        <is>
          <t>N/A</t>
        </is>
      </c>
      <c r="T153" s="546" t="n">
        <v>0</v>
      </c>
      <c r="U153" s="562" t="inlineStr">
        <is>
          <t>N/A</t>
        </is>
      </c>
      <c r="V153" s="2738" t="inlineStr">
        <is>
          <t>N/A</t>
        </is>
      </c>
      <c r="W153" s="2738" t="inlineStr">
        <is>
          <t>N/A</t>
        </is>
      </c>
      <c r="X153" s="546" t="n">
        <v>0</v>
      </c>
      <c r="Y153" s="822" t="inlineStr">
        <is>
          <t>N/A</t>
        </is>
      </c>
      <c r="Z153" s="2738" t="inlineStr">
        <is>
          <t>N/A</t>
        </is>
      </c>
      <c r="AA153" s="2738" t="inlineStr">
        <is>
          <t>N/A</t>
        </is>
      </c>
      <c r="AB153" s="546">
        <f>+P153+T153+X153</f>
        <v/>
      </c>
      <c r="AC153" s="713">
        <f>IF(AQ153&lt;1,0,IF(AQ153=1,+P153,IF(AQ153=2,+P153+T153,+P153+T153+X153)))</f>
        <v/>
      </c>
      <c r="AD153" s="713" t="n"/>
      <c r="AE153" s="713">
        <f>+N153+AB153+AD153</f>
        <v/>
      </c>
      <c r="AF153" s="452">
        <f>+E153-D153</f>
        <v/>
      </c>
      <c r="AG153" s="714">
        <f>-P153/N153</f>
        <v/>
      </c>
      <c r="AH153" s="715">
        <f>-T153/N153</f>
        <v/>
      </c>
      <c r="AI153" s="715">
        <f>-X153/N153</f>
        <v/>
      </c>
      <c r="AJ153" s="715">
        <f>SUM(AG153:AI153)</f>
        <v/>
      </c>
      <c r="AK153" s="715">
        <f>-AC153/N153</f>
        <v/>
      </c>
      <c r="AL153" s="1052">
        <f>H153-E153</f>
        <v/>
      </c>
      <c r="AM153" s="718">
        <f>IF(R153="N/A","N/A",+R153-H153)</f>
        <v/>
      </c>
      <c r="AN153" s="718">
        <f>IF(V153="N/A","N/A",+V153-H153)</f>
        <v/>
      </c>
      <c r="AO153" s="718">
        <f>IF(Z153="N/A","N/A",+Z153-H153)</f>
        <v/>
      </c>
      <c r="AP153" s="718">
        <f>IF(AM153="N/A","N/A",MAX(AM153:AO153))</f>
        <v/>
      </c>
      <c r="AQ153" s="718">
        <f>IF(R153="","",IF(AM153="N/A",0,IF((AL153+AM153&gt;AC$9),-1,IF(AN153="N/A",1,IF((AL153+AN153&gt;AC$9),1,IF(AO153="N/A",2,IF((AL153+AO153&gt;AC$9),2,3)))))))</f>
        <v/>
      </c>
      <c r="AR153" s="718">
        <f>IF(AQ153&lt;1,"N/A",IF(AQ153=1,AM153,IF(AQ153=2,AN153,AO153)))</f>
        <v/>
      </c>
      <c r="AS153" s="718">
        <f>IF(AG153=0,"N/A",IF(AH153=0,(+AG153*AM153)/AJ153,IF(AI153=0,(+AG153*AM153+AH153*AN153)/AJ153,(+AG153*AM153+AH153*AN153+AI153*AO153)/AJ153)))</f>
        <v/>
      </c>
      <c r="AT153" s="718">
        <f>IF(M153="N/A","N/A",M153-H153)</f>
        <v/>
      </c>
      <c r="AU153" s="718">
        <f>IF(R153="N/A","N/A",+S153-R153)</f>
        <v/>
      </c>
      <c r="AV153" s="718">
        <f>IF(V153="N/A","N/A",+W153-V153)</f>
        <v/>
      </c>
      <c r="AW153" s="718">
        <f>IF(Z153="N/A","N/A",+AA153-Z153)</f>
        <v/>
      </c>
      <c r="AX153" s="718">
        <f>IF(AQ153&lt;1,"N/A",IF(AQ153=1,AU153,IF(AQ153=2,AV153,AW153)))</f>
        <v/>
      </c>
      <c r="AY153" s="718">
        <f>IF(AU153="N/A","N/A",AVERAGE(AU153:AW153))</f>
        <v/>
      </c>
      <c r="AZ153" s="718">
        <f>IF(AQ153&lt;1,"N/A",+AL153+AR153+AX153)</f>
        <v/>
      </c>
      <c r="BA153" s="719">
        <f>IF(AQ153&lt;1,"N/A",MAX(AZ153, SUM(AL153+AP153+AY153)))</f>
        <v/>
      </c>
      <c r="BB153" s="550" t="n"/>
    </row>
    <row r="154" hidden="1">
      <c r="A154" t="n">
        <v>145</v>
      </c>
      <c r="B154" s="533" t="n"/>
      <c r="C154" s="545" t="n"/>
      <c r="D154" s="2738" t="n"/>
      <c r="E154" s="2738" t="n"/>
      <c r="F154" s="534" t="n"/>
      <c r="G154" s="534" t="n"/>
      <c r="H154" s="2738" t="n"/>
      <c r="I154" s="546" t="n"/>
      <c r="J154" s="435" t="n"/>
      <c r="K154" s="546" t="n"/>
      <c r="L154" s="546" t="n"/>
      <c r="M154" s="2738" t="n"/>
      <c r="N154" s="546">
        <f>+K154+L154</f>
        <v/>
      </c>
      <c r="O154" s="546" t="n">
        <v>0</v>
      </c>
      <c r="P154" s="546" t="n">
        <v>0</v>
      </c>
      <c r="Q154" s="562" t="inlineStr">
        <is>
          <t>N/A</t>
        </is>
      </c>
      <c r="R154" s="2738" t="inlineStr">
        <is>
          <t>N/A</t>
        </is>
      </c>
      <c r="S154" s="2738" t="inlineStr">
        <is>
          <t>N/A</t>
        </is>
      </c>
      <c r="T154" s="546" t="n">
        <v>0</v>
      </c>
      <c r="U154" s="562" t="inlineStr">
        <is>
          <t>N/A</t>
        </is>
      </c>
      <c r="V154" s="2738" t="inlineStr">
        <is>
          <t>N/A</t>
        </is>
      </c>
      <c r="W154" s="2738" t="inlineStr">
        <is>
          <t>N/A</t>
        </is>
      </c>
      <c r="X154" s="546" t="n">
        <v>0</v>
      </c>
      <c r="Y154" s="822" t="inlineStr">
        <is>
          <t>N/A</t>
        </is>
      </c>
      <c r="Z154" s="2738" t="inlineStr">
        <is>
          <t>N/A</t>
        </is>
      </c>
      <c r="AA154" s="2738" t="inlineStr">
        <is>
          <t>N/A</t>
        </is>
      </c>
      <c r="AB154" s="546">
        <f>+P154+T154+X154</f>
        <v/>
      </c>
      <c r="AC154" s="713">
        <f>IF(AQ154&lt;1,0,IF(AQ154=1,+P154,IF(AQ154=2,+P154+T154,+P154+T154+X154)))</f>
        <v/>
      </c>
      <c r="AD154" s="713" t="n"/>
      <c r="AE154" s="713">
        <f>+N154+AB154+AD154</f>
        <v/>
      </c>
      <c r="AF154" s="452">
        <f>+E154-D154</f>
        <v/>
      </c>
      <c r="AG154" s="714">
        <f>-P154/N154</f>
        <v/>
      </c>
      <c r="AH154" s="715">
        <f>-T154/N154</f>
        <v/>
      </c>
      <c r="AI154" s="715">
        <f>-X154/N154</f>
        <v/>
      </c>
      <c r="AJ154" s="715">
        <f>SUM(AG154:AI154)</f>
        <v/>
      </c>
      <c r="AK154" s="715">
        <f>-AC154/N154</f>
        <v/>
      </c>
      <c r="AL154" s="1052">
        <f>H154-E154</f>
        <v/>
      </c>
      <c r="AM154" s="718">
        <f>IF(R154="N/A","N/A",+R154-H154)</f>
        <v/>
      </c>
      <c r="AN154" s="718">
        <f>IF(V154="N/A","N/A",+V154-H154)</f>
        <v/>
      </c>
      <c r="AO154" s="718">
        <f>IF(Z154="N/A","N/A",+Z154-H154)</f>
        <v/>
      </c>
      <c r="AP154" s="718">
        <f>IF(AM154="N/A","N/A",MAX(AM154:AO154))</f>
        <v/>
      </c>
      <c r="AQ154" s="718">
        <f>IF(R154="","",IF(AM154="N/A",0,IF((AL154+AM154&gt;AC$9),-1,IF(AN154="N/A",1,IF((AL154+AN154&gt;AC$9),1,IF(AO154="N/A",2,IF((AL154+AO154&gt;AC$9),2,3)))))))</f>
        <v/>
      </c>
      <c r="AR154" s="718">
        <f>IF(AQ154&lt;1,"N/A",IF(AQ154=1,AM154,IF(AQ154=2,AN154,AO154)))</f>
        <v/>
      </c>
      <c r="AS154" s="718">
        <f>IF(AG154=0,"N/A",IF(AH154=0,(+AG154*AM154)/AJ154,IF(AI154=0,(+AG154*AM154+AH154*AN154)/AJ154,(+AG154*AM154+AH154*AN154+AI154*AO154)/AJ154)))</f>
        <v/>
      </c>
      <c r="AT154" s="718">
        <f>IF(M154="N/A","N/A",M154-H154)</f>
        <v/>
      </c>
      <c r="AU154" s="718">
        <f>IF(R154="N/A","N/A",+S154-R154)</f>
        <v/>
      </c>
      <c r="AV154" s="718">
        <f>IF(V154="N/A","N/A",+W154-V154)</f>
        <v/>
      </c>
      <c r="AW154" s="718">
        <f>IF(Z154="N/A","N/A",+AA154-Z154)</f>
        <v/>
      </c>
      <c r="AX154" s="718">
        <f>IF(AQ154&lt;1,"N/A",IF(AQ154=1,AU154,IF(AQ154=2,AV154,AW154)))</f>
        <v/>
      </c>
      <c r="AY154" s="718">
        <f>IF(AU154="N/A","N/A",AVERAGE(AU154:AW154))</f>
        <v/>
      </c>
      <c r="AZ154" s="718">
        <f>IF(AQ154&lt;1,"N/A",+AL154+AR154+AX154)</f>
        <v/>
      </c>
      <c r="BA154" s="719">
        <f>IF(AQ154&lt;1,"N/A",MAX(AZ154, SUM(AL154+AP154+AY154)))</f>
        <v/>
      </c>
      <c r="BB154" s="550" t="n"/>
    </row>
    <row r="155" hidden="1">
      <c r="A155" t="n">
        <v>146</v>
      </c>
      <c r="B155" s="533" t="n"/>
      <c r="C155" s="545" t="n"/>
      <c r="D155" s="2738" t="n"/>
      <c r="E155" s="2738" t="n"/>
      <c r="F155" s="534" t="n"/>
      <c r="G155" s="534" t="n"/>
      <c r="H155" s="2738" t="n"/>
      <c r="I155" s="546" t="n"/>
      <c r="J155" s="435" t="n"/>
      <c r="K155" s="546" t="n"/>
      <c r="L155" s="546" t="n"/>
      <c r="M155" s="2738" t="n"/>
      <c r="N155" s="546">
        <f>+K155+L155</f>
        <v/>
      </c>
      <c r="O155" s="546" t="n">
        <v>0</v>
      </c>
      <c r="P155" s="546" t="n">
        <v>0</v>
      </c>
      <c r="Q155" s="562" t="inlineStr">
        <is>
          <t>N/A</t>
        </is>
      </c>
      <c r="R155" s="2738" t="inlineStr">
        <is>
          <t>N/A</t>
        </is>
      </c>
      <c r="S155" s="2738" t="inlineStr">
        <is>
          <t>N/A</t>
        </is>
      </c>
      <c r="T155" s="546" t="n">
        <v>0</v>
      </c>
      <c r="U155" s="562" t="inlineStr">
        <is>
          <t>N/A</t>
        </is>
      </c>
      <c r="V155" s="2738" t="inlineStr">
        <is>
          <t>N/A</t>
        </is>
      </c>
      <c r="W155" s="2738" t="inlineStr">
        <is>
          <t>N/A</t>
        </is>
      </c>
      <c r="X155" s="546" t="n">
        <v>0</v>
      </c>
      <c r="Y155" s="822" t="inlineStr">
        <is>
          <t>N/A</t>
        </is>
      </c>
      <c r="Z155" s="2738" t="inlineStr">
        <is>
          <t>N/A</t>
        </is>
      </c>
      <c r="AA155" s="2738" t="inlineStr">
        <is>
          <t>N/A</t>
        </is>
      </c>
      <c r="AB155" s="546">
        <f>+P155+T155+X155</f>
        <v/>
      </c>
      <c r="AC155" s="713">
        <f>IF(AQ155&lt;1,0,IF(AQ155=1,+P155,IF(AQ155=2,+P155+T155,+P155+T155+X155)))</f>
        <v/>
      </c>
      <c r="AD155" s="713" t="n"/>
      <c r="AE155" s="713">
        <f>+N155+AB155+AD155</f>
        <v/>
      </c>
      <c r="AF155" s="452">
        <f>+E155-D155</f>
        <v/>
      </c>
      <c r="AG155" s="714">
        <f>-P155/N155</f>
        <v/>
      </c>
      <c r="AH155" s="715">
        <f>-T155/N155</f>
        <v/>
      </c>
      <c r="AI155" s="715">
        <f>-X155/N155</f>
        <v/>
      </c>
      <c r="AJ155" s="715">
        <f>SUM(AG155:AI155)</f>
        <v/>
      </c>
      <c r="AK155" s="715">
        <f>-AC155/N155</f>
        <v/>
      </c>
      <c r="AL155" s="1052">
        <f>H155-E155</f>
        <v/>
      </c>
      <c r="AM155" s="718">
        <f>IF(R155="N/A","N/A",+R155-H155)</f>
        <v/>
      </c>
      <c r="AN155" s="718">
        <f>IF(V155="N/A","N/A",+V155-H155)</f>
        <v/>
      </c>
      <c r="AO155" s="718">
        <f>IF(Z155="N/A","N/A",+Z155-H155)</f>
        <v/>
      </c>
      <c r="AP155" s="718">
        <f>IF(AM155="N/A","N/A",MAX(AM155:AO155))</f>
        <v/>
      </c>
      <c r="AQ155" s="718">
        <f>IF(R155="","",IF(AM155="N/A",0,IF((AL155+AM155&gt;AC$9),-1,IF(AN155="N/A",1,IF((AL155+AN155&gt;AC$9),1,IF(AO155="N/A",2,IF((AL155+AO155&gt;AC$9),2,3)))))))</f>
        <v/>
      </c>
      <c r="AR155" s="718">
        <f>IF(AQ155&lt;1,"N/A",IF(AQ155=1,AM155,IF(AQ155=2,AN155,AO155)))</f>
        <v/>
      </c>
      <c r="AS155" s="718">
        <f>IF(AG155=0,"N/A",IF(AH155=0,(+AG155*AM155)/AJ155,IF(AI155=0,(+AG155*AM155+AH155*AN155)/AJ155,(+AG155*AM155+AH155*AN155+AI155*AO155)/AJ155)))</f>
        <v/>
      </c>
      <c r="AT155" s="718">
        <f>IF(M155="N/A","N/A",M155-H155)</f>
        <v/>
      </c>
      <c r="AU155" s="718">
        <f>IF(R155="N/A","N/A",+S155-R155)</f>
        <v/>
      </c>
      <c r="AV155" s="718">
        <f>IF(V155="N/A","N/A",+W155-V155)</f>
        <v/>
      </c>
      <c r="AW155" s="718">
        <f>IF(Z155="N/A","N/A",+AA155-Z155)</f>
        <v/>
      </c>
      <c r="AX155" s="718">
        <f>IF(AQ155&lt;1,"N/A",IF(AQ155=1,AU155,IF(AQ155=2,AV155,AW155)))</f>
        <v/>
      </c>
      <c r="AY155" s="718">
        <f>IF(AU155="N/A","N/A",AVERAGE(AU155:AW155))</f>
        <v/>
      </c>
      <c r="AZ155" s="718">
        <f>IF(AQ155&lt;1,"N/A",+AL155+AR155+AX155)</f>
        <v/>
      </c>
      <c r="BA155" s="719">
        <f>IF(AQ155&lt;1,"N/A",MAX(AZ155, SUM(AL155+AP155+AY155)))</f>
        <v/>
      </c>
      <c r="BB155" s="550" t="n"/>
    </row>
    <row r="156" hidden="1">
      <c r="A156" t="n">
        <v>147</v>
      </c>
      <c r="B156" s="533" t="n"/>
      <c r="C156" s="545" t="n"/>
      <c r="D156" s="2738" t="n"/>
      <c r="E156" s="2738" t="n"/>
      <c r="F156" s="534" t="n"/>
      <c r="G156" s="534" t="n"/>
      <c r="H156" s="2738" t="n"/>
      <c r="I156" s="546" t="n"/>
      <c r="J156" s="435" t="n"/>
      <c r="K156" s="546" t="n"/>
      <c r="L156" s="546" t="n"/>
      <c r="M156" s="2738" t="n"/>
      <c r="N156" s="546">
        <f>+K156+L156</f>
        <v/>
      </c>
      <c r="O156" s="546" t="n">
        <v>0</v>
      </c>
      <c r="P156" s="546" t="n">
        <v>0</v>
      </c>
      <c r="Q156" s="562" t="inlineStr">
        <is>
          <t>N/A</t>
        </is>
      </c>
      <c r="R156" s="2738" t="inlineStr">
        <is>
          <t>N/A</t>
        </is>
      </c>
      <c r="S156" s="2738" t="inlineStr">
        <is>
          <t>N/A</t>
        </is>
      </c>
      <c r="T156" s="546" t="n">
        <v>0</v>
      </c>
      <c r="U156" s="562" t="inlineStr">
        <is>
          <t>N/A</t>
        </is>
      </c>
      <c r="V156" s="2738" t="inlineStr">
        <is>
          <t>N/A</t>
        </is>
      </c>
      <c r="W156" s="2738" t="inlineStr">
        <is>
          <t>N/A</t>
        </is>
      </c>
      <c r="X156" s="546" t="n">
        <v>0</v>
      </c>
      <c r="Y156" s="822" t="inlineStr">
        <is>
          <t>N/A</t>
        </is>
      </c>
      <c r="Z156" s="2738" t="inlineStr">
        <is>
          <t>N/A</t>
        </is>
      </c>
      <c r="AA156" s="2738" t="inlineStr">
        <is>
          <t>N/A</t>
        </is>
      </c>
      <c r="AB156" s="546">
        <f>+P156+T156+X156</f>
        <v/>
      </c>
      <c r="AC156" s="713">
        <f>IF(AQ156&lt;1,0,IF(AQ156=1,+P156,IF(AQ156=2,+P156+T156,+P156+T156+X156)))</f>
        <v/>
      </c>
      <c r="AD156" s="713" t="n"/>
      <c r="AE156" s="713">
        <f>+N156+AB156+AD156</f>
        <v/>
      </c>
      <c r="AF156" s="452">
        <f>+E156-D156</f>
        <v/>
      </c>
      <c r="AG156" s="714">
        <f>-P156/N156</f>
        <v/>
      </c>
      <c r="AH156" s="715">
        <f>-T156/N156</f>
        <v/>
      </c>
      <c r="AI156" s="715">
        <f>-X156/N156</f>
        <v/>
      </c>
      <c r="AJ156" s="715">
        <f>SUM(AG156:AI156)</f>
        <v/>
      </c>
      <c r="AK156" s="715">
        <f>-AC156/N156</f>
        <v/>
      </c>
      <c r="AL156" s="1052">
        <f>H156-E156</f>
        <v/>
      </c>
      <c r="AM156" s="718">
        <f>IF(R156="N/A","N/A",+R156-H156)</f>
        <v/>
      </c>
      <c r="AN156" s="718">
        <f>IF(V156="N/A","N/A",+V156-H156)</f>
        <v/>
      </c>
      <c r="AO156" s="718">
        <f>IF(Z156="N/A","N/A",+Z156-H156)</f>
        <v/>
      </c>
      <c r="AP156" s="718">
        <f>IF(AM156="N/A","N/A",MAX(AM156:AO156))</f>
        <v/>
      </c>
      <c r="AQ156" s="718">
        <f>IF(R156="","",IF(AM156="N/A",0,IF((AL156+AM156&gt;AC$9),-1,IF(AN156="N/A",1,IF((AL156+AN156&gt;AC$9),1,IF(AO156="N/A",2,IF((AL156+AO156&gt;AC$9),2,3)))))))</f>
        <v/>
      </c>
      <c r="AR156" s="718">
        <f>IF(AQ156&lt;1,"N/A",IF(AQ156=1,AM156,IF(AQ156=2,AN156,AO156)))</f>
        <v/>
      </c>
      <c r="AS156" s="718">
        <f>IF(AG156=0,"N/A",IF(AH156=0,(+AG156*AM156)/AJ156,IF(AI156=0,(+AG156*AM156+AH156*AN156)/AJ156,(+AG156*AM156+AH156*AN156+AI156*AO156)/AJ156)))</f>
        <v/>
      </c>
      <c r="AT156" s="718">
        <f>IF(M156="N/A","N/A",M156-H156)</f>
        <v/>
      </c>
      <c r="AU156" s="718">
        <f>IF(R156="N/A","N/A",+S156-R156)</f>
        <v/>
      </c>
      <c r="AV156" s="718">
        <f>IF(V156="N/A","N/A",+W156-V156)</f>
        <v/>
      </c>
      <c r="AW156" s="718">
        <f>IF(Z156="N/A","N/A",+AA156-Z156)</f>
        <v/>
      </c>
      <c r="AX156" s="718">
        <f>IF(AQ156&lt;1,"N/A",IF(AQ156=1,AU156,IF(AQ156=2,AV156,AW156)))</f>
        <v/>
      </c>
      <c r="AY156" s="718">
        <f>IF(AU156="N/A","N/A",AVERAGE(AU156:AW156))</f>
        <v/>
      </c>
      <c r="AZ156" s="718">
        <f>IF(AQ156&lt;1,"N/A",+AL156+AR156+AX156)</f>
        <v/>
      </c>
      <c r="BA156" s="719">
        <f>IF(AQ156&lt;1,"N/A",MAX(AZ156, SUM(AL156+AP156+AY156)))</f>
        <v/>
      </c>
      <c r="BB156" s="550" t="n"/>
    </row>
    <row r="157" hidden="1">
      <c r="A157" t="n">
        <v>148</v>
      </c>
      <c r="B157" s="533" t="n"/>
      <c r="C157" s="545" t="n"/>
      <c r="D157" s="2738" t="n"/>
      <c r="E157" s="2738" t="n"/>
      <c r="F157" s="534" t="n"/>
      <c r="G157" s="534" t="n"/>
      <c r="H157" s="2738" t="n"/>
      <c r="I157" s="546" t="n"/>
      <c r="J157" s="435" t="n"/>
      <c r="K157" s="546" t="n"/>
      <c r="L157" s="546" t="n"/>
      <c r="M157" s="2738" t="n"/>
      <c r="N157" s="546">
        <f>+K157+L157</f>
        <v/>
      </c>
      <c r="O157" s="546" t="n">
        <v>0</v>
      </c>
      <c r="P157" s="546" t="n">
        <v>0</v>
      </c>
      <c r="Q157" s="562" t="inlineStr">
        <is>
          <t>N/A</t>
        </is>
      </c>
      <c r="R157" s="2738" t="inlineStr">
        <is>
          <t>N/A</t>
        </is>
      </c>
      <c r="S157" s="2738" t="inlineStr">
        <is>
          <t>N/A</t>
        </is>
      </c>
      <c r="T157" s="546" t="n">
        <v>0</v>
      </c>
      <c r="U157" s="562" t="inlineStr">
        <is>
          <t>N/A</t>
        </is>
      </c>
      <c r="V157" s="2738" t="inlineStr">
        <is>
          <t>N/A</t>
        </is>
      </c>
      <c r="W157" s="2738" t="inlineStr">
        <is>
          <t>N/A</t>
        </is>
      </c>
      <c r="X157" s="546" t="n">
        <v>0</v>
      </c>
      <c r="Y157" s="822" t="inlineStr">
        <is>
          <t>N/A</t>
        </is>
      </c>
      <c r="Z157" s="2738" t="inlineStr">
        <is>
          <t>N/A</t>
        </is>
      </c>
      <c r="AA157" s="2738" t="inlineStr">
        <is>
          <t>N/A</t>
        </is>
      </c>
      <c r="AB157" s="546">
        <f>+P157+T157+X157</f>
        <v/>
      </c>
      <c r="AC157" s="713">
        <f>IF(AQ157&lt;1,0,IF(AQ157=1,+P157,IF(AQ157=2,+P157+T157,+P157+T157+X157)))</f>
        <v/>
      </c>
      <c r="AD157" s="713" t="n"/>
      <c r="AE157" s="713">
        <f>+N157+AB157+AD157</f>
        <v/>
      </c>
      <c r="AF157" s="452">
        <f>+E157-D157</f>
        <v/>
      </c>
      <c r="AG157" s="714">
        <f>-P157/N157</f>
        <v/>
      </c>
      <c r="AH157" s="715">
        <f>-T157/N157</f>
        <v/>
      </c>
      <c r="AI157" s="715">
        <f>-X157/N157</f>
        <v/>
      </c>
      <c r="AJ157" s="715">
        <f>SUM(AG157:AI157)</f>
        <v/>
      </c>
      <c r="AK157" s="715">
        <f>-AC157/N157</f>
        <v/>
      </c>
      <c r="AL157" s="1052">
        <f>H157-E157</f>
        <v/>
      </c>
      <c r="AM157" s="718">
        <f>IF(R157="N/A","N/A",+R157-H157)</f>
        <v/>
      </c>
      <c r="AN157" s="718">
        <f>IF(V157="N/A","N/A",+V157-H157)</f>
        <v/>
      </c>
      <c r="AO157" s="718">
        <f>IF(Z157="N/A","N/A",+Z157-H157)</f>
        <v/>
      </c>
      <c r="AP157" s="718">
        <f>IF(AM157="N/A","N/A",MAX(AM157:AO157))</f>
        <v/>
      </c>
      <c r="AQ157" s="718">
        <f>IF(R157="","",IF(AM157="N/A",0,IF((AL157+AM157&gt;AC$9),-1,IF(AN157="N/A",1,IF((AL157+AN157&gt;AC$9),1,IF(AO157="N/A",2,IF((AL157+AO157&gt;AC$9),2,3)))))))</f>
        <v/>
      </c>
      <c r="AR157" s="718">
        <f>IF(AQ157&lt;1,"N/A",IF(AQ157=1,AM157,IF(AQ157=2,AN157,AO157)))</f>
        <v/>
      </c>
      <c r="AS157" s="718">
        <f>IF(AG157=0,"N/A",IF(AH157=0,(+AG157*AM157)/AJ157,IF(AI157=0,(+AG157*AM157+AH157*AN157)/AJ157,(+AG157*AM157+AH157*AN157+AI157*AO157)/AJ157)))</f>
        <v/>
      </c>
      <c r="AT157" s="718">
        <f>IF(M157="N/A","N/A",M157-H157)</f>
        <v/>
      </c>
      <c r="AU157" s="718">
        <f>IF(R157="N/A","N/A",+S157-R157)</f>
        <v/>
      </c>
      <c r="AV157" s="718">
        <f>IF(V157="N/A","N/A",+W157-V157)</f>
        <v/>
      </c>
      <c r="AW157" s="718">
        <f>IF(Z157="N/A","N/A",+AA157-Z157)</f>
        <v/>
      </c>
      <c r="AX157" s="718">
        <f>IF(AQ157&lt;1,"N/A",IF(AQ157=1,AU157,IF(AQ157=2,AV157,AW157)))</f>
        <v/>
      </c>
      <c r="AY157" s="718">
        <f>IF(AU157="N/A","N/A",AVERAGE(AU157:AW157))</f>
        <v/>
      </c>
      <c r="AZ157" s="718">
        <f>IF(AQ157&lt;1,"N/A",+AL157+AR157+AX157)</f>
        <v/>
      </c>
      <c r="BA157" s="719">
        <f>IF(AQ157&lt;1,"N/A",MAX(AZ157, SUM(AL157+AP157+AY157)))</f>
        <v/>
      </c>
      <c r="BB157" s="550" t="n"/>
    </row>
    <row r="158" hidden="1">
      <c r="A158" t="n">
        <v>149</v>
      </c>
      <c r="B158" s="533" t="n"/>
      <c r="C158" s="545" t="n"/>
      <c r="D158" s="2738" t="n"/>
      <c r="E158" s="2738" t="n"/>
      <c r="F158" s="534" t="n"/>
      <c r="G158" s="534" t="n"/>
      <c r="H158" s="2738" t="n"/>
      <c r="I158" s="546" t="n"/>
      <c r="J158" s="435" t="n"/>
      <c r="K158" s="546" t="n"/>
      <c r="L158" s="546" t="n"/>
      <c r="M158" s="2738" t="n"/>
      <c r="N158" s="546">
        <f>+K158+L158</f>
        <v/>
      </c>
      <c r="O158" s="546" t="n">
        <v>0</v>
      </c>
      <c r="P158" s="546" t="n">
        <v>0</v>
      </c>
      <c r="Q158" s="562" t="inlineStr">
        <is>
          <t>N/A</t>
        </is>
      </c>
      <c r="R158" s="2738" t="inlineStr">
        <is>
          <t>N/A</t>
        </is>
      </c>
      <c r="S158" s="2738" t="inlineStr">
        <is>
          <t>N/A</t>
        </is>
      </c>
      <c r="T158" s="546" t="n">
        <v>0</v>
      </c>
      <c r="U158" s="562" t="inlineStr">
        <is>
          <t>N/A</t>
        </is>
      </c>
      <c r="V158" s="2738" t="inlineStr">
        <is>
          <t>N/A</t>
        </is>
      </c>
      <c r="W158" s="2738" t="inlineStr">
        <is>
          <t>N/A</t>
        </is>
      </c>
      <c r="X158" s="546" t="n">
        <v>0</v>
      </c>
      <c r="Y158" s="822" t="inlineStr">
        <is>
          <t>N/A</t>
        </is>
      </c>
      <c r="Z158" s="2738" t="inlineStr">
        <is>
          <t>N/A</t>
        </is>
      </c>
      <c r="AA158" s="2738" t="inlineStr">
        <is>
          <t>N/A</t>
        </is>
      </c>
      <c r="AB158" s="546">
        <f>+P158+T158+X158</f>
        <v/>
      </c>
      <c r="AC158" s="713">
        <f>IF(AQ158&lt;1,0,IF(AQ158=1,+P158,IF(AQ158=2,+P158+T158,+P158+T158+X158)))</f>
        <v/>
      </c>
      <c r="AD158" s="713" t="n"/>
      <c r="AE158" s="713">
        <f>+N158+AB158+AD158</f>
        <v/>
      </c>
      <c r="AF158" s="452">
        <f>+E158-D158</f>
        <v/>
      </c>
      <c r="AG158" s="714">
        <f>-P158/N158</f>
        <v/>
      </c>
      <c r="AH158" s="715">
        <f>-T158/N158</f>
        <v/>
      </c>
      <c r="AI158" s="715">
        <f>-X158/N158</f>
        <v/>
      </c>
      <c r="AJ158" s="715">
        <f>SUM(AG158:AI158)</f>
        <v/>
      </c>
      <c r="AK158" s="715">
        <f>-AC158/N158</f>
        <v/>
      </c>
      <c r="AL158" s="1052">
        <f>H158-E158</f>
        <v/>
      </c>
      <c r="AM158" s="718">
        <f>IF(R158="N/A","N/A",+R158-H158)</f>
        <v/>
      </c>
      <c r="AN158" s="718">
        <f>IF(V158="N/A","N/A",+V158-H158)</f>
        <v/>
      </c>
      <c r="AO158" s="718">
        <f>IF(Z158="N/A","N/A",+Z158-H158)</f>
        <v/>
      </c>
      <c r="AP158" s="718">
        <f>IF(AM158="N/A","N/A",MAX(AM158:AO158))</f>
        <v/>
      </c>
      <c r="AQ158" s="718">
        <f>IF(R158="","",IF(AM158="N/A",0,IF((AL158+AM158&gt;AC$9),-1,IF(AN158="N/A",1,IF((AL158+AN158&gt;AC$9),1,IF(AO158="N/A",2,IF((AL158+AO158&gt;AC$9),2,3)))))))</f>
        <v/>
      </c>
      <c r="AR158" s="718">
        <f>IF(AQ158&lt;1,"N/A",IF(AQ158=1,AM158,IF(AQ158=2,AN158,AO158)))</f>
        <v/>
      </c>
      <c r="AS158" s="718">
        <f>IF(AG158=0,"N/A",IF(AH158=0,(+AG158*AM158)/AJ158,IF(AI158=0,(+AG158*AM158+AH158*AN158)/AJ158,(+AG158*AM158+AH158*AN158+AI158*AO158)/AJ158)))</f>
        <v/>
      </c>
      <c r="AT158" s="718">
        <f>IF(M158="N/A","N/A",M158-H158)</f>
        <v/>
      </c>
      <c r="AU158" s="718">
        <f>IF(R158="N/A","N/A",+S158-R158)</f>
        <v/>
      </c>
      <c r="AV158" s="718">
        <f>IF(V158="N/A","N/A",+W158-V158)</f>
        <v/>
      </c>
      <c r="AW158" s="718">
        <f>IF(Z158="N/A","N/A",+AA158-Z158)</f>
        <v/>
      </c>
      <c r="AX158" s="718">
        <f>IF(AQ158&lt;1,"N/A",IF(AQ158=1,AU158,IF(AQ158=2,AV158,AW158)))</f>
        <v/>
      </c>
      <c r="AY158" s="718">
        <f>IF(AU158="N/A","N/A",AVERAGE(AU158:AW158))</f>
        <v/>
      </c>
      <c r="AZ158" s="718">
        <f>IF(AQ158&lt;1,"N/A",+AL158+AR158+AX158)</f>
        <v/>
      </c>
      <c r="BA158" s="719">
        <f>IF(AQ158&lt;1,"N/A",MAX(AZ158, SUM(AL158+AP158+AY158)))</f>
        <v/>
      </c>
      <c r="BB158" s="550" t="n"/>
    </row>
    <row r="159" hidden="1">
      <c r="A159" t="n">
        <v>150</v>
      </c>
      <c r="B159" s="533" t="n"/>
      <c r="C159" s="545" t="n"/>
      <c r="D159" s="2738" t="n"/>
      <c r="E159" s="2738" t="n"/>
      <c r="F159" s="534" t="n"/>
      <c r="G159" s="534" t="n"/>
      <c r="H159" s="2738" t="n"/>
      <c r="I159" s="546" t="n"/>
      <c r="J159" s="435" t="n"/>
      <c r="K159" s="546" t="n"/>
      <c r="L159" s="546" t="n"/>
      <c r="M159" s="2738" t="n"/>
      <c r="N159" s="546">
        <f>+K159+L159</f>
        <v/>
      </c>
      <c r="O159" s="546" t="n">
        <v>0</v>
      </c>
      <c r="P159" s="546" t="n">
        <v>0</v>
      </c>
      <c r="Q159" s="562" t="inlineStr">
        <is>
          <t>N/A</t>
        </is>
      </c>
      <c r="R159" s="2738" t="inlineStr">
        <is>
          <t>N/A</t>
        </is>
      </c>
      <c r="S159" s="2738" t="inlineStr">
        <is>
          <t>N/A</t>
        </is>
      </c>
      <c r="T159" s="546" t="n">
        <v>0</v>
      </c>
      <c r="U159" s="562" t="inlineStr">
        <is>
          <t>N/A</t>
        </is>
      </c>
      <c r="V159" s="2738" t="inlineStr">
        <is>
          <t>N/A</t>
        </is>
      </c>
      <c r="W159" s="2738" t="inlineStr">
        <is>
          <t>N/A</t>
        </is>
      </c>
      <c r="X159" s="546" t="n">
        <v>0</v>
      </c>
      <c r="Y159" s="822" t="inlineStr">
        <is>
          <t>N/A</t>
        </is>
      </c>
      <c r="Z159" s="2738" t="inlineStr">
        <is>
          <t>N/A</t>
        </is>
      </c>
      <c r="AA159" s="2738" t="inlineStr">
        <is>
          <t>N/A</t>
        </is>
      </c>
      <c r="AB159" s="546">
        <f>+P159+T159+X159</f>
        <v/>
      </c>
      <c r="AC159" s="713">
        <f>IF(AQ159&lt;1,0,IF(AQ159=1,+P159,IF(AQ159=2,+P159+T159,+P159+T159+X159)))</f>
        <v/>
      </c>
      <c r="AD159" s="713" t="n"/>
      <c r="AE159" s="713">
        <f>+N159+AB159+AD159</f>
        <v/>
      </c>
      <c r="AF159" s="452">
        <f>+E159-D159</f>
        <v/>
      </c>
      <c r="AG159" s="714">
        <f>-P159/N159</f>
        <v/>
      </c>
      <c r="AH159" s="715">
        <f>-T159/N159</f>
        <v/>
      </c>
      <c r="AI159" s="715">
        <f>-X159/N159</f>
        <v/>
      </c>
      <c r="AJ159" s="715">
        <f>SUM(AG159:AI159)</f>
        <v/>
      </c>
      <c r="AK159" s="715">
        <f>-AC159/N159</f>
        <v/>
      </c>
      <c r="AL159" s="1052">
        <f>H159-E159</f>
        <v/>
      </c>
      <c r="AM159" s="718">
        <f>IF(R159="N/A","N/A",+R159-H159)</f>
        <v/>
      </c>
      <c r="AN159" s="718">
        <f>IF(V159="N/A","N/A",+V159-H159)</f>
        <v/>
      </c>
      <c r="AO159" s="718">
        <f>IF(Z159="N/A","N/A",+Z159-H159)</f>
        <v/>
      </c>
      <c r="AP159" s="718">
        <f>IF(AM159="N/A","N/A",MAX(AM159:AO159))</f>
        <v/>
      </c>
      <c r="AQ159" s="718">
        <f>IF(R159="","",IF(AM159="N/A",0,IF((AL159+AM159&gt;AC$9),-1,IF(AN159="N/A",1,IF((AL159+AN159&gt;AC$9),1,IF(AO159="N/A",2,IF((AL159+AO159&gt;AC$9),2,3)))))))</f>
        <v/>
      </c>
      <c r="AR159" s="718">
        <f>IF(AQ159&lt;1,"N/A",IF(AQ159=1,AM159,IF(AQ159=2,AN159,AO159)))</f>
        <v/>
      </c>
      <c r="AS159" s="718">
        <f>IF(AG159=0,"N/A",IF(AH159=0,(+AG159*AM159)/AJ159,IF(AI159=0,(+AG159*AM159+AH159*AN159)/AJ159,(+AG159*AM159+AH159*AN159+AI159*AO159)/AJ159)))</f>
        <v/>
      </c>
      <c r="AT159" s="718">
        <f>IF(M159="N/A","N/A",M159-H159)</f>
        <v/>
      </c>
      <c r="AU159" s="718">
        <f>IF(R159="N/A","N/A",+S159-R159)</f>
        <v/>
      </c>
      <c r="AV159" s="718">
        <f>IF(V159="N/A","N/A",+W159-V159)</f>
        <v/>
      </c>
      <c r="AW159" s="718">
        <f>IF(Z159="N/A","N/A",+AA159-Z159)</f>
        <v/>
      </c>
      <c r="AX159" s="718">
        <f>IF(AQ159&lt;1,"N/A",IF(AQ159=1,AU159,IF(AQ159=2,AV159,AW159)))</f>
        <v/>
      </c>
      <c r="AY159" s="718">
        <f>IF(AU159="N/A","N/A",AVERAGE(AU159:AW159))</f>
        <v/>
      </c>
      <c r="AZ159" s="718">
        <f>IF(AQ159&lt;1,"N/A",+AL159+AR159+AX159)</f>
        <v/>
      </c>
      <c r="BA159" s="719">
        <f>IF(AQ159&lt;1,"N/A",MAX(AZ159, SUM(AL159+AP159+AY159)))</f>
        <v/>
      </c>
      <c r="BB159" s="550" t="n"/>
    </row>
    <row r="160" hidden="1">
      <c r="A160" t="n">
        <v>151</v>
      </c>
      <c r="B160" s="533" t="n"/>
      <c r="C160" s="545" t="n"/>
      <c r="D160" s="2738" t="n"/>
      <c r="E160" s="2738" t="n"/>
      <c r="F160" s="534" t="n"/>
      <c r="G160" s="534" t="n"/>
      <c r="H160" s="2738" t="n"/>
      <c r="I160" s="546" t="n"/>
      <c r="J160" s="435" t="n"/>
      <c r="K160" s="546" t="n"/>
      <c r="L160" s="546" t="n"/>
      <c r="M160" s="2738" t="n"/>
      <c r="N160" s="546">
        <f>+K160+L160</f>
        <v/>
      </c>
      <c r="O160" s="546" t="n">
        <v>0</v>
      </c>
      <c r="P160" s="546" t="n">
        <v>0</v>
      </c>
      <c r="Q160" s="562" t="inlineStr">
        <is>
          <t>N/A</t>
        </is>
      </c>
      <c r="R160" s="2738" t="inlineStr">
        <is>
          <t>N/A</t>
        </is>
      </c>
      <c r="S160" s="2738" t="inlineStr">
        <is>
          <t>N/A</t>
        </is>
      </c>
      <c r="T160" s="546" t="n">
        <v>0</v>
      </c>
      <c r="U160" s="562" t="inlineStr">
        <is>
          <t>N/A</t>
        </is>
      </c>
      <c r="V160" s="2738" t="inlineStr">
        <is>
          <t>N/A</t>
        </is>
      </c>
      <c r="W160" s="2738" t="inlineStr">
        <is>
          <t>N/A</t>
        </is>
      </c>
      <c r="X160" s="546" t="n">
        <v>0</v>
      </c>
      <c r="Y160" s="822" t="inlineStr">
        <is>
          <t>N/A</t>
        </is>
      </c>
      <c r="Z160" s="2738" t="inlineStr">
        <is>
          <t>N/A</t>
        </is>
      </c>
      <c r="AA160" s="2738" t="inlineStr">
        <is>
          <t>N/A</t>
        </is>
      </c>
      <c r="AB160" s="546">
        <f>+P160+T160+X160</f>
        <v/>
      </c>
      <c r="AC160" s="713">
        <f>IF(AQ160&lt;1,0,IF(AQ160=1,+P160,IF(AQ160=2,+P160+T160,+P160+T160+X160)))</f>
        <v/>
      </c>
      <c r="AD160" s="713" t="n"/>
      <c r="AE160" s="713">
        <f>+N160+AB160+AD160</f>
        <v/>
      </c>
      <c r="AF160" s="452">
        <f>+E160-D160</f>
        <v/>
      </c>
      <c r="AG160" s="714">
        <f>-P160/N160</f>
        <v/>
      </c>
      <c r="AH160" s="715">
        <f>-T160/N160</f>
        <v/>
      </c>
      <c r="AI160" s="715">
        <f>-X160/N160</f>
        <v/>
      </c>
      <c r="AJ160" s="715">
        <f>SUM(AG160:AI160)</f>
        <v/>
      </c>
      <c r="AK160" s="715">
        <f>-AC160/N160</f>
        <v/>
      </c>
      <c r="AL160" s="1052">
        <f>H160-E160</f>
        <v/>
      </c>
      <c r="AM160" s="718">
        <f>IF(R160="N/A","N/A",+R160-H160)</f>
        <v/>
      </c>
      <c r="AN160" s="718">
        <f>IF(V160="N/A","N/A",+V160-H160)</f>
        <v/>
      </c>
      <c r="AO160" s="718">
        <f>IF(Z160="N/A","N/A",+Z160-H160)</f>
        <v/>
      </c>
      <c r="AP160" s="718">
        <f>IF(AM160="N/A","N/A",MAX(AM160:AO160))</f>
        <v/>
      </c>
      <c r="AQ160" s="718">
        <f>IF(R160="","",IF(AM160="N/A",0,IF((AL160+AM160&gt;AC$9),-1,IF(AN160="N/A",1,IF((AL160+AN160&gt;AC$9),1,IF(AO160="N/A",2,IF((AL160+AO160&gt;AC$9),2,3)))))))</f>
        <v/>
      </c>
      <c r="AR160" s="718">
        <f>IF(AQ160&lt;1,"N/A",IF(AQ160=1,AM160,IF(AQ160=2,AN160,AO160)))</f>
        <v/>
      </c>
      <c r="AS160" s="718">
        <f>IF(AG160=0,"N/A",IF(AH160=0,(+AG160*AM160)/AJ160,IF(AI160=0,(+AG160*AM160+AH160*AN160)/AJ160,(+AG160*AM160+AH160*AN160+AI160*AO160)/AJ160)))</f>
        <v/>
      </c>
      <c r="AT160" s="718">
        <f>IF(M160="N/A","N/A",M160-H160)</f>
        <v/>
      </c>
      <c r="AU160" s="718">
        <f>IF(R160="N/A","N/A",+S160-R160)</f>
        <v/>
      </c>
      <c r="AV160" s="718">
        <f>IF(V160="N/A","N/A",+W160-V160)</f>
        <v/>
      </c>
      <c r="AW160" s="718">
        <f>IF(Z160="N/A","N/A",+AA160-Z160)</f>
        <v/>
      </c>
      <c r="AX160" s="718">
        <f>IF(AQ160&lt;1,"N/A",IF(AQ160=1,AU160,IF(AQ160=2,AV160,AW160)))</f>
        <v/>
      </c>
      <c r="AY160" s="718">
        <f>IF(AU160="N/A","N/A",AVERAGE(AU160:AW160))</f>
        <v/>
      </c>
      <c r="AZ160" s="718">
        <f>IF(AQ160&lt;1,"N/A",+AL160+AR160+AX160)</f>
        <v/>
      </c>
      <c r="BA160" s="719">
        <f>IF(AQ160&lt;1,"N/A",MAX(AZ160, SUM(AL160+AP160+AY160)))</f>
        <v/>
      </c>
      <c r="BB160" s="550" t="n"/>
    </row>
    <row r="161" hidden="1">
      <c r="A161" t="n">
        <v>152</v>
      </c>
      <c r="B161" s="533" t="n"/>
      <c r="C161" s="545" t="n"/>
      <c r="D161" s="2738" t="n"/>
      <c r="E161" s="2738" t="n"/>
      <c r="F161" s="534" t="n"/>
      <c r="G161" s="534" t="n"/>
      <c r="H161" s="2738" t="n"/>
      <c r="I161" s="546" t="n"/>
      <c r="J161" s="435" t="n"/>
      <c r="K161" s="546" t="n"/>
      <c r="L161" s="546" t="n"/>
      <c r="M161" s="2738" t="n"/>
      <c r="N161" s="546">
        <f>+K161+L161</f>
        <v/>
      </c>
      <c r="O161" s="546" t="n">
        <v>0</v>
      </c>
      <c r="P161" s="546" t="n">
        <v>0</v>
      </c>
      <c r="Q161" s="562" t="inlineStr">
        <is>
          <t>N/A</t>
        </is>
      </c>
      <c r="R161" s="2738" t="inlineStr">
        <is>
          <t>N/A</t>
        </is>
      </c>
      <c r="S161" s="2738" t="inlineStr">
        <is>
          <t>N/A</t>
        </is>
      </c>
      <c r="T161" s="546" t="n">
        <v>0</v>
      </c>
      <c r="U161" s="562" t="inlineStr">
        <is>
          <t>N/A</t>
        </is>
      </c>
      <c r="V161" s="2738" t="inlineStr">
        <is>
          <t>N/A</t>
        </is>
      </c>
      <c r="W161" s="2738" t="inlineStr">
        <is>
          <t>N/A</t>
        </is>
      </c>
      <c r="X161" s="546" t="n">
        <v>0</v>
      </c>
      <c r="Y161" s="822" t="inlineStr">
        <is>
          <t>N/A</t>
        </is>
      </c>
      <c r="Z161" s="2738" t="inlineStr">
        <is>
          <t>N/A</t>
        </is>
      </c>
      <c r="AA161" s="2738" t="inlineStr">
        <is>
          <t>N/A</t>
        </is>
      </c>
      <c r="AB161" s="546">
        <f>+P161+T161+X161</f>
        <v/>
      </c>
      <c r="AC161" s="713">
        <f>IF(AQ161&lt;1,0,IF(AQ161=1,+P161,IF(AQ161=2,+P161+T161,+P161+T161+X161)))</f>
        <v/>
      </c>
      <c r="AD161" s="713" t="n"/>
      <c r="AE161" s="713">
        <f>+N161+AB161+AD161</f>
        <v/>
      </c>
      <c r="AF161" s="452">
        <f>+E161-D161</f>
        <v/>
      </c>
      <c r="AG161" s="714">
        <f>-P161/N161</f>
        <v/>
      </c>
      <c r="AH161" s="715">
        <f>-T161/N161</f>
        <v/>
      </c>
      <c r="AI161" s="715">
        <f>-X161/N161</f>
        <v/>
      </c>
      <c r="AJ161" s="715">
        <f>SUM(AG161:AI161)</f>
        <v/>
      </c>
      <c r="AK161" s="715">
        <f>-AC161/N161</f>
        <v/>
      </c>
      <c r="AL161" s="1052">
        <f>H161-E161</f>
        <v/>
      </c>
      <c r="AM161" s="718">
        <f>IF(R161="N/A","N/A",+R161-H161)</f>
        <v/>
      </c>
      <c r="AN161" s="718">
        <f>IF(V161="N/A","N/A",+V161-H161)</f>
        <v/>
      </c>
      <c r="AO161" s="718">
        <f>IF(Z161="N/A","N/A",+Z161-H161)</f>
        <v/>
      </c>
      <c r="AP161" s="718">
        <f>IF(AM161="N/A","N/A",MAX(AM161:AO161))</f>
        <v/>
      </c>
      <c r="AQ161" s="718">
        <f>IF(R161="","",IF(AM161="N/A",0,IF((AL161+AM161&gt;AC$9),-1,IF(AN161="N/A",1,IF((AL161+AN161&gt;AC$9),1,IF(AO161="N/A",2,IF((AL161+AO161&gt;AC$9),2,3)))))))</f>
        <v/>
      </c>
      <c r="AR161" s="718">
        <f>IF(AQ161&lt;1,"N/A",IF(AQ161=1,AM161,IF(AQ161=2,AN161,AO161)))</f>
        <v/>
      </c>
      <c r="AS161" s="718">
        <f>IF(AG161=0,"N/A",IF(AH161=0,(+AG161*AM161)/AJ161,IF(AI161=0,(+AG161*AM161+AH161*AN161)/AJ161,(+AG161*AM161+AH161*AN161+AI161*AO161)/AJ161)))</f>
        <v/>
      </c>
      <c r="AT161" s="718">
        <f>IF(M161="N/A","N/A",M161-H161)</f>
        <v/>
      </c>
      <c r="AU161" s="718">
        <f>IF(R161="N/A","N/A",+S161-R161)</f>
        <v/>
      </c>
      <c r="AV161" s="718">
        <f>IF(V161="N/A","N/A",+W161-V161)</f>
        <v/>
      </c>
      <c r="AW161" s="718">
        <f>IF(Z161="N/A","N/A",+AA161-Z161)</f>
        <v/>
      </c>
      <c r="AX161" s="718">
        <f>IF(AQ161&lt;1,"N/A",IF(AQ161=1,AU161,IF(AQ161=2,AV161,AW161)))</f>
        <v/>
      </c>
      <c r="AY161" s="718">
        <f>IF(AU161="N/A","N/A",AVERAGE(AU161:AW161))</f>
        <v/>
      </c>
      <c r="AZ161" s="718">
        <f>IF(AQ161&lt;1,"N/A",+AL161+AR161+AX161)</f>
        <v/>
      </c>
      <c r="BA161" s="719">
        <f>IF(AQ161&lt;1,"N/A",MAX(AZ161, SUM(AL161+AP161+AY161)))</f>
        <v/>
      </c>
      <c r="BB161" s="550" t="n"/>
    </row>
    <row r="162" hidden="1">
      <c r="A162" t="n">
        <v>153</v>
      </c>
      <c r="B162" s="533" t="n"/>
      <c r="C162" s="545" t="n"/>
      <c r="D162" s="2738" t="n"/>
      <c r="E162" s="2738" t="n"/>
      <c r="F162" s="534" t="n"/>
      <c r="G162" s="534" t="n"/>
      <c r="H162" s="2738" t="n"/>
      <c r="I162" s="546" t="n"/>
      <c r="J162" s="435" t="n"/>
      <c r="K162" s="546" t="n"/>
      <c r="L162" s="546" t="n"/>
      <c r="M162" s="2738" t="n"/>
      <c r="N162" s="546">
        <f>+K162+L162</f>
        <v/>
      </c>
      <c r="O162" s="546" t="n">
        <v>0</v>
      </c>
      <c r="P162" s="546" t="n">
        <v>0</v>
      </c>
      <c r="Q162" s="562" t="inlineStr">
        <is>
          <t>N/A</t>
        </is>
      </c>
      <c r="R162" s="2738" t="inlineStr">
        <is>
          <t>N/A</t>
        </is>
      </c>
      <c r="S162" s="2738" t="inlineStr">
        <is>
          <t>N/A</t>
        </is>
      </c>
      <c r="T162" s="546" t="n">
        <v>0</v>
      </c>
      <c r="U162" s="562" t="inlineStr">
        <is>
          <t>N/A</t>
        </is>
      </c>
      <c r="V162" s="2738" t="inlineStr">
        <is>
          <t>N/A</t>
        </is>
      </c>
      <c r="W162" s="2738" t="inlineStr">
        <is>
          <t>N/A</t>
        </is>
      </c>
      <c r="X162" s="546" t="n">
        <v>0</v>
      </c>
      <c r="Y162" s="822" t="inlineStr">
        <is>
          <t>N/A</t>
        </is>
      </c>
      <c r="Z162" s="2738" t="inlineStr">
        <is>
          <t>N/A</t>
        </is>
      </c>
      <c r="AA162" s="2738" t="inlineStr">
        <is>
          <t>N/A</t>
        </is>
      </c>
      <c r="AB162" s="546">
        <f>+P162+T162+X162</f>
        <v/>
      </c>
      <c r="AC162" s="713">
        <f>IF(AQ162&lt;1,0,IF(AQ162=1,+P162,IF(AQ162=2,+P162+T162,+P162+T162+X162)))</f>
        <v/>
      </c>
      <c r="AD162" s="713" t="n"/>
      <c r="AE162" s="713">
        <f>+N162+AB162+AD162</f>
        <v/>
      </c>
      <c r="AF162" s="452">
        <f>+E162-D162</f>
        <v/>
      </c>
      <c r="AG162" s="714">
        <f>-P162/N162</f>
        <v/>
      </c>
      <c r="AH162" s="715">
        <f>-T162/N162</f>
        <v/>
      </c>
      <c r="AI162" s="715">
        <f>-X162/N162</f>
        <v/>
      </c>
      <c r="AJ162" s="715">
        <f>SUM(AG162:AI162)</f>
        <v/>
      </c>
      <c r="AK162" s="715">
        <f>-AC162/N162</f>
        <v/>
      </c>
      <c r="AL162" s="1052">
        <f>H162-E162</f>
        <v/>
      </c>
      <c r="AM162" s="718">
        <f>IF(R162="N/A","N/A",+R162-H162)</f>
        <v/>
      </c>
      <c r="AN162" s="718">
        <f>IF(V162="N/A","N/A",+V162-H162)</f>
        <v/>
      </c>
      <c r="AO162" s="718">
        <f>IF(Z162="N/A","N/A",+Z162-H162)</f>
        <v/>
      </c>
      <c r="AP162" s="718">
        <f>IF(AM162="N/A","N/A",MAX(AM162:AO162))</f>
        <v/>
      </c>
      <c r="AQ162" s="718">
        <f>IF(R162="","",IF(AM162="N/A",0,IF((AL162+AM162&gt;AC$9),-1,IF(AN162="N/A",1,IF((AL162+AN162&gt;AC$9),1,IF(AO162="N/A",2,IF((AL162+AO162&gt;AC$9),2,3)))))))</f>
        <v/>
      </c>
      <c r="AR162" s="718">
        <f>IF(AQ162&lt;1,"N/A",IF(AQ162=1,AM162,IF(AQ162=2,AN162,AO162)))</f>
        <v/>
      </c>
      <c r="AS162" s="718">
        <f>IF(AG162=0,"N/A",IF(AH162=0,(+AG162*AM162)/AJ162,IF(AI162=0,(+AG162*AM162+AH162*AN162)/AJ162,(+AG162*AM162+AH162*AN162+AI162*AO162)/AJ162)))</f>
        <v/>
      </c>
      <c r="AT162" s="718">
        <f>IF(M162="N/A","N/A",M162-H162)</f>
        <v/>
      </c>
      <c r="AU162" s="718">
        <f>IF(R162="N/A","N/A",+S162-R162)</f>
        <v/>
      </c>
      <c r="AV162" s="718">
        <f>IF(V162="N/A","N/A",+W162-V162)</f>
        <v/>
      </c>
      <c r="AW162" s="718">
        <f>IF(Z162="N/A","N/A",+AA162-Z162)</f>
        <v/>
      </c>
      <c r="AX162" s="718">
        <f>IF(AQ162&lt;1,"N/A",IF(AQ162=1,AU162,IF(AQ162=2,AV162,AW162)))</f>
        <v/>
      </c>
      <c r="AY162" s="718">
        <f>IF(AU162="N/A","N/A",AVERAGE(AU162:AW162))</f>
        <v/>
      </c>
      <c r="AZ162" s="718">
        <f>IF(AQ162&lt;1,"N/A",+AL162+AR162+AX162)</f>
        <v/>
      </c>
      <c r="BA162" s="719">
        <f>IF(AQ162&lt;1,"N/A",MAX(AZ162, SUM(AL162+AP162+AY162)))</f>
        <v/>
      </c>
      <c r="BB162" s="550" t="n"/>
    </row>
    <row r="163" hidden="1">
      <c r="A163" t="n">
        <v>154</v>
      </c>
      <c r="B163" s="533" t="n"/>
      <c r="C163" s="545" t="n"/>
      <c r="D163" s="2738" t="n"/>
      <c r="E163" s="2738" t="n"/>
      <c r="F163" s="534" t="n"/>
      <c r="G163" s="534" t="n"/>
      <c r="H163" s="2738" t="n"/>
      <c r="I163" s="546" t="n"/>
      <c r="J163" s="435" t="n"/>
      <c r="K163" s="546" t="n"/>
      <c r="L163" s="546" t="n"/>
      <c r="M163" s="2738" t="n"/>
      <c r="N163" s="546">
        <f>+K163+L163</f>
        <v/>
      </c>
      <c r="O163" s="546" t="n">
        <v>0</v>
      </c>
      <c r="P163" s="546" t="n">
        <v>0</v>
      </c>
      <c r="Q163" s="562" t="inlineStr">
        <is>
          <t>N/A</t>
        </is>
      </c>
      <c r="R163" s="2738" t="inlineStr">
        <is>
          <t>N/A</t>
        </is>
      </c>
      <c r="S163" s="2738" t="inlineStr">
        <is>
          <t>N/A</t>
        </is>
      </c>
      <c r="T163" s="546" t="n">
        <v>0</v>
      </c>
      <c r="U163" s="562" t="inlineStr">
        <is>
          <t>N/A</t>
        </is>
      </c>
      <c r="V163" s="2738" t="inlineStr">
        <is>
          <t>N/A</t>
        </is>
      </c>
      <c r="W163" s="2738" t="inlineStr">
        <is>
          <t>N/A</t>
        </is>
      </c>
      <c r="X163" s="546" t="n">
        <v>0</v>
      </c>
      <c r="Y163" s="822" t="inlineStr">
        <is>
          <t>N/A</t>
        </is>
      </c>
      <c r="Z163" s="2738" t="inlineStr">
        <is>
          <t>N/A</t>
        </is>
      </c>
      <c r="AA163" s="2738" t="inlineStr">
        <is>
          <t>N/A</t>
        </is>
      </c>
      <c r="AB163" s="546">
        <f>+P163+T163+X163</f>
        <v/>
      </c>
      <c r="AC163" s="713">
        <f>IF(AQ163&lt;1,0,IF(AQ163=1,+P163,IF(AQ163=2,+P163+T163,+P163+T163+X163)))</f>
        <v/>
      </c>
      <c r="AD163" s="713" t="n"/>
      <c r="AE163" s="713">
        <f>+N163+AB163+AD163</f>
        <v/>
      </c>
      <c r="AF163" s="452">
        <f>+E163-D163</f>
        <v/>
      </c>
      <c r="AG163" s="714">
        <f>-P163/N163</f>
        <v/>
      </c>
      <c r="AH163" s="715">
        <f>-T163/N163</f>
        <v/>
      </c>
      <c r="AI163" s="715">
        <f>-X163/N163</f>
        <v/>
      </c>
      <c r="AJ163" s="715">
        <f>SUM(AG163:AI163)</f>
        <v/>
      </c>
      <c r="AK163" s="715">
        <f>-AC163/N163</f>
        <v/>
      </c>
      <c r="AL163" s="1052">
        <f>H163-E163</f>
        <v/>
      </c>
      <c r="AM163" s="718">
        <f>IF(R163="N/A","N/A",+R163-H163)</f>
        <v/>
      </c>
      <c r="AN163" s="718">
        <f>IF(V163="N/A","N/A",+V163-H163)</f>
        <v/>
      </c>
      <c r="AO163" s="718">
        <f>IF(Z163="N/A","N/A",+Z163-H163)</f>
        <v/>
      </c>
      <c r="AP163" s="718">
        <f>IF(AM163="N/A","N/A",MAX(AM163:AO163))</f>
        <v/>
      </c>
      <c r="AQ163" s="718">
        <f>IF(R163="","",IF(AM163="N/A",0,IF((AL163+AM163&gt;AC$9),-1,IF(AN163="N/A",1,IF((AL163+AN163&gt;AC$9),1,IF(AO163="N/A",2,IF((AL163+AO163&gt;AC$9),2,3)))))))</f>
        <v/>
      </c>
      <c r="AR163" s="718">
        <f>IF(AQ163&lt;1,"N/A",IF(AQ163=1,AM163,IF(AQ163=2,AN163,AO163)))</f>
        <v/>
      </c>
      <c r="AS163" s="718">
        <f>IF(AG163=0,"N/A",IF(AH163=0,(+AG163*AM163)/AJ163,IF(AI163=0,(+AG163*AM163+AH163*AN163)/AJ163,(+AG163*AM163+AH163*AN163+AI163*AO163)/AJ163)))</f>
        <v/>
      </c>
      <c r="AT163" s="718">
        <f>IF(M163="N/A","N/A",M163-H163)</f>
        <v/>
      </c>
      <c r="AU163" s="718">
        <f>IF(R163="N/A","N/A",+S163-R163)</f>
        <v/>
      </c>
      <c r="AV163" s="718">
        <f>IF(V163="N/A","N/A",+W163-V163)</f>
        <v/>
      </c>
      <c r="AW163" s="718">
        <f>IF(Z163="N/A","N/A",+AA163-Z163)</f>
        <v/>
      </c>
      <c r="AX163" s="718">
        <f>IF(AQ163&lt;1,"N/A",IF(AQ163=1,AU163,IF(AQ163=2,AV163,AW163)))</f>
        <v/>
      </c>
      <c r="AY163" s="718">
        <f>IF(AU163="N/A","N/A",AVERAGE(AU163:AW163))</f>
        <v/>
      </c>
      <c r="AZ163" s="718">
        <f>IF(AQ163&lt;1,"N/A",+AL163+AR163+AX163)</f>
        <v/>
      </c>
      <c r="BA163" s="719">
        <f>IF(AQ163&lt;1,"N/A",MAX(AZ163, SUM(AL163+AP163+AY163)))</f>
        <v/>
      </c>
      <c r="BB163" s="550" t="n"/>
    </row>
    <row r="164" hidden="1">
      <c r="A164" t="n">
        <v>155</v>
      </c>
      <c r="B164" s="533" t="n"/>
      <c r="C164" s="545" t="n"/>
      <c r="D164" s="2738" t="n"/>
      <c r="E164" s="2738" t="n"/>
      <c r="F164" s="534" t="n"/>
      <c r="G164" s="534" t="n"/>
      <c r="H164" s="2738" t="n"/>
      <c r="I164" s="546" t="n"/>
      <c r="J164" s="435" t="n"/>
      <c r="K164" s="546" t="n"/>
      <c r="L164" s="546" t="n"/>
      <c r="M164" s="2738" t="n"/>
      <c r="N164" s="546">
        <f>+K164+L164</f>
        <v/>
      </c>
      <c r="O164" s="546" t="n">
        <v>0</v>
      </c>
      <c r="P164" s="546" t="n">
        <v>0</v>
      </c>
      <c r="Q164" s="562" t="inlineStr">
        <is>
          <t>N/A</t>
        </is>
      </c>
      <c r="R164" s="2738" t="inlineStr">
        <is>
          <t>N/A</t>
        </is>
      </c>
      <c r="S164" s="2738" t="inlineStr">
        <is>
          <t>N/A</t>
        </is>
      </c>
      <c r="T164" s="546" t="n">
        <v>0</v>
      </c>
      <c r="U164" s="562" t="inlineStr">
        <is>
          <t>N/A</t>
        </is>
      </c>
      <c r="V164" s="2738" t="inlineStr">
        <is>
          <t>N/A</t>
        </is>
      </c>
      <c r="W164" s="2738" t="inlineStr">
        <is>
          <t>N/A</t>
        </is>
      </c>
      <c r="X164" s="546" t="n">
        <v>0</v>
      </c>
      <c r="Y164" s="822" t="inlineStr">
        <is>
          <t>N/A</t>
        </is>
      </c>
      <c r="Z164" s="2738" t="inlineStr">
        <is>
          <t>N/A</t>
        </is>
      </c>
      <c r="AA164" s="2738" t="inlineStr">
        <is>
          <t>N/A</t>
        </is>
      </c>
      <c r="AB164" s="546">
        <f>+P164+T164+X164</f>
        <v/>
      </c>
      <c r="AC164" s="713">
        <f>IF(AQ164&lt;1,0,IF(AQ164=1,+P164,IF(AQ164=2,+P164+T164,+P164+T164+X164)))</f>
        <v/>
      </c>
      <c r="AD164" s="713" t="n"/>
      <c r="AE164" s="713">
        <f>+N164+AB164+AD164</f>
        <v/>
      </c>
      <c r="AF164" s="452">
        <f>+E164-D164</f>
        <v/>
      </c>
      <c r="AG164" s="714">
        <f>-P164/N164</f>
        <v/>
      </c>
      <c r="AH164" s="715">
        <f>-T164/N164</f>
        <v/>
      </c>
      <c r="AI164" s="715">
        <f>-X164/N164</f>
        <v/>
      </c>
      <c r="AJ164" s="715">
        <f>SUM(AG164:AI164)</f>
        <v/>
      </c>
      <c r="AK164" s="715">
        <f>-AC164/N164</f>
        <v/>
      </c>
      <c r="AL164" s="1052">
        <f>H164-E164</f>
        <v/>
      </c>
      <c r="AM164" s="718">
        <f>IF(R164="N/A","N/A",+R164-H164)</f>
        <v/>
      </c>
      <c r="AN164" s="718">
        <f>IF(V164="N/A","N/A",+V164-H164)</f>
        <v/>
      </c>
      <c r="AO164" s="718">
        <f>IF(Z164="N/A","N/A",+Z164-H164)</f>
        <v/>
      </c>
      <c r="AP164" s="718">
        <f>IF(AM164="N/A","N/A",MAX(AM164:AO164))</f>
        <v/>
      </c>
      <c r="AQ164" s="718">
        <f>IF(R164="","",IF(AM164="N/A",0,IF((AL164+AM164&gt;AC$9),-1,IF(AN164="N/A",1,IF((AL164+AN164&gt;AC$9),1,IF(AO164="N/A",2,IF((AL164+AO164&gt;AC$9),2,3)))))))</f>
        <v/>
      </c>
      <c r="AR164" s="718">
        <f>IF(AQ164&lt;1,"N/A",IF(AQ164=1,AM164,IF(AQ164=2,AN164,AO164)))</f>
        <v/>
      </c>
      <c r="AS164" s="718">
        <f>IF(AG164=0,"N/A",IF(AH164=0,(+AG164*AM164)/AJ164,IF(AI164=0,(+AG164*AM164+AH164*AN164)/AJ164,(+AG164*AM164+AH164*AN164+AI164*AO164)/AJ164)))</f>
        <v/>
      </c>
      <c r="AT164" s="718">
        <f>IF(M164="N/A","N/A",M164-H164)</f>
        <v/>
      </c>
      <c r="AU164" s="718">
        <f>IF(R164="N/A","N/A",+S164-R164)</f>
        <v/>
      </c>
      <c r="AV164" s="718">
        <f>IF(V164="N/A","N/A",+W164-V164)</f>
        <v/>
      </c>
      <c r="AW164" s="718">
        <f>IF(Z164="N/A","N/A",+AA164-Z164)</f>
        <v/>
      </c>
      <c r="AX164" s="718">
        <f>IF(AQ164&lt;1,"N/A",IF(AQ164=1,AU164,IF(AQ164=2,AV164,AW164)))</f>
        <v/>
      </c>
      <c r="AY164" s="718">
        <f>IF(AU164="N/A","N/A",AVERAGE(AU164:AW164))</f>
        <v/>
      </c>
      <c r="AZ164" s="718">
        <f>IF(AQ164&lt;1,"N/A",+AL164+AR164+AX164)</f>
        <v/>
      </c>
      <c r="BA164" s="719">
        <f>IF(AQ164&lt;1,"N/A",MAX(AZ164, SUM(AL164+AP164+AY164)))</f>
        <v/>
      </c>
      <c r="BB164" s="550" t="n"/>
    </row>
    <row r="165" hidden="1">
      <c r="A165" t="n">
        <v>156</v>
      </c>
      <c r="B165" s="533" t="n"/>
      <c r="C165" s="545" t="n"/>
      <c r="D165" s="2738" t="n"/>
      <c r="E165" s="2738" t="n"/>
      <c r="F165" s="534" t="n"/>
      <c r="G165" s="534" t="n"/>
      <c r="H165" s="2738" t="n"/>
      <c r="I165" s="546" t="n"/>
      <c r="J165" s="435" t="n"/>
      <c r="K165" s="546" t="n"/>
      <c r="L165" s="546" t="n"/>
      <c r="M165" s="2738" t="n"/>
      <c r="N165" s="546">
        <f>+K165+L165</f>
        <v/>
      </c>
      <c r="O165" s="546" t="n">
        <v>0</v>
      </c>
      <c r="P165" s="546" t="n">
        <v>0</v>
      </c>
      <c r="Q165" s="562" t="inlineStr">
        <is>
          <t>N/A</t>
        </is>
      </c>
      <c r="R165" s="2738" t="inlineStr">
        <is>
          <t>N/A</t>
        </is>
      </c>
      <c r="S165" s="2738" t="inlineStr">
        <is>
          <t>N/A</t>
        </is>
      </c>
      <c r="T165" s="546" t="n">
        <v>0</v>
      </c>
      <c r="U165" s="562" t="inlineStr">
        <is>
          <t>N/A</t>
        </is>
      </c>
      <c r="V165" s="2738" t="inlineStr">
        <is>
          <t>N/A</t>
        </is>
      </c>
      <c r="W165" s="2738" t="inlineStr">
        <is>
          <t>N/A</t>
        </is>
      </c>
      <c r="X165" s="546" t="n">
        <v>0</v>
      </c>
      <c r="Y165" s="822" t="inlineStr">
        <is>
          <t>N/A</t>
        </is>
      </c>
      <c r="Z165" s="2738" t="inlineStr">
        <is>
          <t>N/A</t>
        </is>
      </c>
      <c r="AA165" s="2738" t="inlineStr">
        <is>
          <t>N/A</t>
        </is>
      </c>
      <c r="AB165" s="546">
        <f>+P165+T165+X165</f>
        <v/>
      </c>
      <c r="AC165" s="713">
        <f>IF(AQ165&lt;1,0,IF(AQ165=1,+P165,IF(AQ165=2,+P165+T165,+P165+T165+X165)))</f>
        <v/>
      </c>
      <c r="AD165" s="713" t="n"/>
      <c r="AE165" s="713">
        <f>+N165+AB165+AD165</f>
        <v/>
      </c>
      <c r="AF165" s="452">
        <f>+E165-D165</f>
        <v/>
      </c>
      <c r="AG165" s="714">
        <f>-P165/N165</f>
        <v/>
      </c>
      <c r="AH165" s="715">
        <f>-T165/N165</f>
        <v/>
      </c>
      <c r="AI165" s="715">
        <f>-X165/N165</f>
        <v/>
      </c>
      <c r="AJ165" s="715">
        <f>SUM(AG165:AI165)</f>
        <v/>
      </c>
      <c r="AK165" s="715">
        <f>-AC165/N165</f>
        <v/>
      </c>
      <c r="AL165" s="1052">
        <f>H165-E165</f>
        <v/>
      </c>
      <c r="AM165" s="718">
        <f>IF(R165="N/A","N/A",+R165-H165)</f>
        <v/>
      </c>
      <c r="AN165" s="718">
        <f>IF(V165="N/A","N/A",+V165-H165)</f>
        <v/>
      </c>
      <c r="AO165" s="718">
        <f>IF(Z165="N/A","N/A",+Z165-H165)</f>
        <v/>
      </c>
      <c r="AP165" s="718">
        <f>IF(AM165="N/A","N/A",MAX(AM165:AO165))</f>
        <v/>
      </c>
      <c r="AQ165" s="718">
        <f>IF(R165="","",IF(AM165="N/A",0,IF((AL165+AM165&gt;AC$9),-1,IF(AN165="N/A",1,IF((AL165+AN165&gt;AC$9),1,IF(AO165="N/A",2,IF((AL165+AO165&gt;AC$9),2,3)))))))</f>
        <v/>
      </c>
      <c r="AR165" s="718">
        <f>IF(AQ165&lt;1,"N/A",IF(AQ165=1,AM165,IF(AQ165=2,AN165,AO165)))</f>
        <v/>
      </c>
      <c r="AS165" s="718">
        <f>IF(AG165=0,"N/A",IF(AH165=0,(+AG165*AM165)/AJ165,IF(AI165=0,(+AG165*AM165+AH165*AN165)/AJ165,(+AG165*AM165+AH165*AN165+AI165*AO165)/AJ165)))</f>
        <v/>
      </c>
      <c r="AT165" s="718">
        <f>IF(M165="N/A","N/A",M165-H165)</f>
        <v/>
      </c>
      <c r="AU165" s="718">
        <f>IF(R165="N/A","N/A",+S165-R165)</f>
        <v/>
      </c>
      <c r="AV165" s="718">
        <f>IF(V165="N/A","N/A",+W165-V165)</f>
        <v/>
      </c>
      <c r="AW165" s="718">
        <f>IF(Z165="N/A","N/A",+AA165-Z165)</f>
        <v/>
      </c>
      <c r="AX165" s="718">
        <f>IF(AQ165&lt;1,"N/A",IF(AQ165=1,AU165,IF(AQ165=2,AV165,AW165)))</f>
        <v/>
      </c>
      <c r="AY165" s="718">
        <f>IF(AU165="N/A","N/A",AVERAGE(AU165:AW165))</f>
        <v/>
      </c>
      <c r="AZ165" s="718">
        <f>IF(AQ165&lt;1,"N/A",+AL165+AR165+AX165)</f>
        <v/>
      </c>
      <c r="BA165" s="719">
        <f>IF(AQ165&lt;1,"N/A",MAX(AZ165, SUM(AL165+AP165+AY165)))</f>
        <v/>
      </c>
      <c r="BB165" s="550" t="n"/>
    </row>
    <row r="166" hidden="1">
      <c r="A166" t="n">
        <v>157</v>
      </c>
      <c r="B166" s="533" t="n"/>
      <c r="C166" s="545" t="n"/>
      <c r="D166" s="2738" t="n"/>
      <c r="E166" s="2738" t="n"/>
      <c r="F166" s="534" t="n"/>
      <c r="G166" s="534" t="n"/>
      <c r="H166" s="2738" t="n"/>
      <c r="I166" s="546" t="n"/>
      <c r="J166" s="435" t="n"/>
      <c r="K166" s="546" t="n"/>
      <c r="L166" s="546" t="n"/>
      <c r="M166" s="2738" t="n"/>
      <c r="N166" s="546">
        <f>+K166+L166</f>
        <v/>
      </c>
      <c r="O166" s="546" t="n">
        <v>0</v>
      </c>
      <c r="P166" s="546" t="n">
        <v>0</v>
      </c>
      <c r="Q166" s="562" t="inlineStr">
        <is>
          <t>N/A</t>
        </is>
      </c>
      <c r="R166" s="2738" t="inlineStr">
        <is>
          <t>N/A</t>
        </is>
      </c>
      <c r="S166" s="2738" t="inlineStr">
        <is>
          <t>N/A</t>
        </is>
      </c>
      <c r="T166" s="546" t="n">
        <v>0</v>
      </c>
      <c r="U166" s="562" t="inlineStr">
        <is>
          <t>N/A</t>
        </is>
      </c>
      <c r="V166" s="2738" t="inlineStr">
        <is>
          <t>N/A</t>
        </is>
      </c>
      <c r="W166" s="2738" t="inlineStr">
        <is>
          <t>N/A</t>
        </is>
      </c>
      <c r="X166" s="546" t="n">
        <v>0</v>
      </c>
      <c r="Y166" s="822" t="inlineStr">
        <is>
          <t>N/A</t>
        </is>
      </c>
      <c r="Z166" s="2738" t="inlineStr">
        <is>
          <t>N/A</t>
        </is>
      </c>
      <c r="AA166" s="2738" t="inlineStr">
        <is>
          <t>N/A</t>
        </is>
      </c>
      <c r="AB166" s="546">
        <f>+P166+T166+X166</f>
        <v/>
      </c>
      <c r="AC166" s="713">
        <f>IF(AQ166&lt;1,0,IF(AQ166=1,+P166,IF(AQ166=2,+P166+T166,+P166+T166+X166)))</f>
        <v/>
      </c>
      <c r="AD166" s="713" t="n"/>
      <c r="AE166" s="713">
        <f>+N166+AB166+AD166</f>
        <v/>
      </c>
      <c r="AF166" s="452">
        <f>+E166-D166</f>
        <v/>
      </c>
      <c r="AG166" s="714">
        <f>-P166/N166</f>
        <v/>
      </c>
      <c r="AH166" s="715">
        <f>-T166/N166</f>
        <v/>
      </c>
      <c r="AI166" s="715">
        <f>-X166/N166</f>
        <v/>
      </c>
      <c r="AJ166" s="715">
        <f>SUM(AG166:AI166)</f>
        <v/>
      </c>
      <c r="AK166" s="715">
        <f>-AC166/N166</f>
        <v/>
      </c>
      <c r="AL166" s="1052">
        <f>H166-E166</f>
        <v/>
      </c>
      <c r="AM166" s="718">
        <f>IF(R166="N/A","N/A",+R166-H166)</f>
        <v/>
      </c>
      <c r="AN166" s="718">
        <f>IF(V166="N/A","N/A",+V166-H166)</f>
        <v/>
      </c>
      <c r="AO166" s="718">
        <f>IF(Z166="N/A","N/A",+Z166-H166)</f>
        <v/>
      </c>
      <c r="AP166" s="718">
        <f>IF(AM166="N/A","N/A",MAX(AM166:AO166))</f>
        <v/>
      </c>
      <c r="AQ166" s="718">
        <f>IF(R166="","",IF(AM166="N/A",0,IF((AL166+AM166&gt;AC$9),-1,IF(AN166="N/A",1,IF((AL166+AN166&gt;AC$9),1,IF(AO166="N/A",2,IF((AL166+AO166&gt;AC$9),2,3)))))))</f>
        <v/>
      </c>
      <c r="AR166" s="718">
        <f>IF(AQ166&lt;1,"N/A",IF(AQ166=1,AM166,IF(AQ166=2,AN166,AO166)))</f>
        <v/>
      </c>
      <c r="AS166" s="718">
        <f>IF(AG166=0,"N/A",IF(AH166=0,(+AG166*AM166)/AJ166,IF(AI166=0,(+AG166*AM166+AH166*AN166)/AJ166,(+AG166*AM166+AH166*AN166+AI166*AO166)/AJ166)))</f>
        <v/>
      </c>
      <c r="AT166" s="718">
        <f>IF(M166="N/A","N/A",M166-H166)</f>
        <v/>
      </c>
      <c r="AU166" s="718">
        <f>IF(R166="N/A","N/A",+S166-R166)</f>
        <v/>
      </c>
      <c r="AV166" s="718">
        <f>IF(V166="N/A","N/A",+W166-V166)</f>
        <v/>
      </c>
      <c r="AW166" s="718">
        <f>IF(Z166="N/A","N/A",+AA166-Z166)</f>
        <v/>
      </c>
      <c r="AX166" s="718">
        <f>IF(AQ166&lt;1,"N/A",IF(AQ166=1,AU166,IF(AQ166=2,AV166,AW166)))</f>
        <v/>
      </c>
      <c r="AY166" s="718">
        <f>IF(AU166="N/A","N/A",AVERAGE(AU166:AW166))</f>
        <v/>
      </c>
      <c r="AZ166" s="718">
        <f>IF(AQ166&lt;1,"N/A",+AL166+AR166+AX166)</f>
        <v/>
      </c>
      <c r="BA166" s="719">
        <f>IF(AQ166&lt;1,"N/A",MAX(AZ166, SUM(AL166+AP166+AY166)))</f>
        <v/>
      </c>
      <c r="BB166" s="550" t="n"/>
    </row>
    <row r="167" hidden="1">
      <c r="A167" t="n">
        <v>158</v>
      </c>
      <c r="B167" s="533" t="n"/>
      <c r="C167" s="545" t="n"/>
      <c r="D167" s="2738" t="n"/>
      <c r="E167" s="2738" t="n"/>
      <c r="F167" s="534" t="n"/>
      <c r="G167" s="534" t="n"/>
      <c r="H167" s="2738" t="n"/>
      <c r="I167" s="546" t="n"/>
      <c r="J167" s="435" t="n"/>
      <c r="K167" s="546" t="n"/>
      <c r="L167" s="546" t="n"/>
      <c r="M167" s="2738" t="n"/>
      <c r="N167" s="546">
        <f>+K167+L167</f>
        <v/>
      </c>
      <c r="O167" s="546" t="n">
        <v>0</v>
      </c>
      <c r="P167" s="546" t="n">
        <v>0</v>
      </c>
      <c r="Q167" s="562" t="inlineStr">
        <is>
          <t>N/A</t>
        </is>
      </c>
      <c r="R167" s="2738" t="inlineStr">
        <is>
          <t>N/A</t>
        </is>
      </c>
      <c r="S167" s="2738" t="inlineStr">
        <is>
          <t>N/A</t>
        </is>
      </c>
      <c r="T167" s="546" t="n">
        <v>0</v>
      </c>
      <c r="U167" s="562" t="inlineStr">
        <is>
          <t>N/A</t>
        </is>
      </c>
      <c r="V167" s="2738" t="inlineStr">
        <is>
          <t>N/A</t>
        </is>
      </c>
      <c r="W167" s="2738" t="inlineStr">
        <is>
          <t>N/A</t>
        </is>
      </c>
      <c r="X167" s="546" t="n">
        <v>0</v>
      </c>
      <c r="Y167" s="822" t="inlineStr">
        <is>
          <t>N/A</t>
        </is>
      </c>
      <c r="Z167" s="2738" t="inlineStr">
        <is>
          <t>N/A</t>
        </is>
      </c>
      <c r="AA167" s="2738" t="inlineStr">
        <is>
          <t>N/A</t>
        </is>
      </c>
      <c r="AB167" s="546">
        <f>+P167+T167+X167</f>
        <v/>
      </c>
      <c r="AC167" s="713">
        <f>IF(AQ167&lt;1,0,IF(AQ167=1,+P167,IF(AQ167=2,+P167+T167,+P167+T167+X167)))</f>
        <v/>
      </c>
      <c r="AD167" s="713" t="n"/>
      <c r="AE167" s="713">
        <f>+N167+AB167+AD167</f>
        <v/>
      </c>
      <c r="AF167" s="452">
        <f>+E167-D167</f>
        <v/>
      </c>
      <c r="AG167" s="714">
        <f>-P167/N167</f>
        <v/>
      </c>
      <c r="AH167" s="715">
        <f>-T167/N167</f>
        <v/>
      </c>
      <c r="AI167" s="715">
        <f>-X167/N167</f>
        <v/>
      </c>
      <c r="AJ167" s="715">
        <f>SUM(AG167:AI167)</f>
        <v/>
      </c>
      <c r="AK167" s="715">
        <f>-AC167/N167</f>
        <v/>
      </c>
      <c r="AL167" s="1052">
        <f>H167-E167</f>
        <v/>
      </c>
      <c r="AM167" s="718">
        <f>IF(R167="N/A","N/A",+R167-H167)</f>
        <v/>
      </c>
      <c r="AN167" s="718">
        <f>IF(V167="N/A","N/A",+V167-H167)</f>
        <v/>
      </c>
      <c r="AO167" s="718">
        <f>IF(Z167="N/A","N/A",+Z167-H167)</f>
        <v/>
      </c>
      <c r="AP167" s="718">
        <f>IF(AM167="N/A","N/A",MAX(AM167:AO167))</f>
        <v/>
      </c>
      <c r="AQ167" s="718">
        <f>IF(R167="","",IF(AM167="N/A",0,IF((AL167+AM167&gt;AC$9),-1,IF(AN167="N/A",1,IF((AL167+AN167&gt;AC$9),1,IF(AO167="N/A",2,IF((AL167+AO167&gt;AC$9),2,3)))))))</f>
        <v/>
      </c>
      <c r="AR167" s="718">
        <f>IF(AQ167&lt;1,"N/A",IF(AQ167=1,AM167,IF(AQ167=2,AN167,AO167)))</f>
        <v/>
      </c>
      <c r="AS167" s="718">
        <f>IF(AG167=0,"N/A",IF(AH167=0,(+AG167*AM167)/AJ167,IF(AI167=0,(+AG167*AM167+AH167*AN167)/AJ167,(+AG167*AM167+AH167*AN167+AI167*AO167)/AJ167)))</f>
        <v/>
      </c>
      <c r="AT167" s="718">
        <f>IF(M167="N/A","N/A",M167-H167)</f>
        <v/>
      </c>
      <c r="AU167" s="718">
        <f>IF(R167="N/A","N/A",+S167-R167)</f>
        <v/>
      </c>
      <c r="AV167" s="718">
        <f>IF(V167="N/A","N/A",+W167-V167)</f>
        <v/>
      </c>
      <c r="AW167" s="718">
        <f>IF(Z167="N/A","N/A",+AA167-Z167)</f>
        <v/>
      </c>
      <c r="AX167" s="718">
        <f>IF(AQ167&lt;1,"N/A",IF(AQ167=1,AU167,IF(AQ167=2,AV167,AW167)))</f>
        <v/>
      </c>
      <c r="AY167" s="718">
        <f>IF(AU167="N/A","N/A",AVERAGE(AU167:AW167))</f>
        <v/>
      </c>
      <c r="AZ167" s="718">
        <f>IF(AQ167&lt;1,"N/A",+AL167+AR167+AX167)</f>
        <v/>
      </c>
      <c r="BA167" s="719">
        <f>IF(AQ167&lt;1,"N/A",MAX(AZ167, SUM(AL167+AP167+AY167)))</f>
        <v/>
      </c>
      <c r="BB167" s="550" t="n"/>
    </row>
    <row r="168" hidden="1">
      <c r="A168" t="n">
        <v>159</v>
      </c>
      <c r="B168" s="533" t="n"/>
      <c r="C168" s="545" t="n"/>
      <c r="D168" s="2738" t="n"/>
      <c r="E168" s="2738" t="n"/>
      <c r="F168" s="534" t="n"/>
      <c r="G168" s="534" t="n"/>
      <c r="H168" s="2738" t="n"/>
      <c r="I168" s="546" t="n"/>
      <c r="J168" s="435" t="n"/>
      <c r="K168" s="546" t="n"/>
      <c r="L168" s="546" t="n"/>
      <c r="M168" s="2738" t="n"/>
      <c r="N168" s="546">
        <f>+K168+L168</f>
        <v/>
      </c>
      <c r="O168" s="546" t="n">
        <v>0</v>
      </c>
      <c r="P168" s="546" t="n">
        <v>0</v>
      </c>
      <c r="Q168" s="562" t="inlineStr">
        <is>
          <t>N/A</t>
        </is>
      </c>
      <c r="R168" s="2738" t="inlineStr">
        <is>
          <t>N/A</t>
        </is>
      </c>
      <c r="S168" s="2738" t="inlineStr">
        <is>
          <t>N/A</t>
        </is>
      </c>
      <c r="T168" s="546" t="n">
        <v>0</v>
      </c>
      <c r="U168" s="562" t="inlineStr">
        <is>
          <t>N/A</t>
        </is>
      </c>
      <c r="V168" s="2738" t="inlineStr">
        <is>
          <t>N/A</t>
        </is>
      </c>
      <c r="W168" s="2738" t="inlineStr">
        <is>
          <t>N/A</t>
        </is>
      </c>
      <c r="X168" s="546" t="n">
        <v>0</v>
      </c>
      <c r="Y168" s="822" t="inlineStr">
        <is>
          <t>N/A</t>
        </is>
      </c>
      <c r="Z168" s="2738" t="inlineStr">
        <is>
          <t>N/A</t>
        </is>
      </c>
      <c r="AA168" s="2738" t="inlineStr">
        <is>
          <t>N/A</t>
        </is>
      </c>
      <c r="AB168" s="546">
        <f>+P168+T168+X168</f>
        <v/>
      </c>
      <c r="AC168" s="713">
        <f>IF(AQ168&lt;1,0,IF(AQ168=1,+P168,IF(AQ168=2,+P168+T168,+P168+T168+X168)))</f>
        <v/>
      </c>
      <c r="AD168" s="713" t="n"/>
      <c r="AE168" s="713">
        <f>+N168+AB168+AD168</f>
        <v/>
      </c>
      <c r="AF168" s="452">
        <f>+E168-D168</f>
        <v/>
      </c>
      <c r="AG168" s="714">
        <f>-P168/N168</f>
        <v/>
      </c>
      <c r="AH168" s="715">
        <f>-T168/N168</f>
        <v/>
      </c>
      <c r="AI168" s="715">
        <f>-X168/N168</f>
        <v/>
      </c>
      <c r="AJ168" s="715">
        <f>SUM(AG168:AI168)</f>
        <v/>
      </c>
      <c r="AK168" s="715">
        <f>-AC168/N168</f>
        <v/>
      </c>
      <c r="AL168" s="1052">
        <f>H168-E168</f>
        <v/>
      </c>
      <c r="AM168" s="718">
        <f>IF(R168="N/A","N/A",+R168-H168)</f>
        <v/>
      </c>
      <c r="AN168" s="718">
        <f>IF(V168="N/A","N/A",+V168-H168)</f>
        <v/>
      </c>
      <c r="AO168" s="718">
        <f>IF(Z168="N/A","N/A",+Z168-H168)</f>
        <v/>
      </c>
      <c r="AP168" s="718">
        <f>IF(AM168="N/A","N/A",MAX(AM168:AO168))</f>
        <v/>
      </c>
      <c r="AQ168" s="718">
        <f>IF(R168="","",IF(AM168="N/A",0,IF((AL168+AM168&gt;AC$9),-1,IF(AN168="N/A",1,IF((AL168+AN168&gt;AC$9),1,IF(AO168="N/A",2,IF((AL168+AO168&gt;AC$9),2,3)))))))</f>
        <v/>
      </c>
      <c r="AR168" s="718">
        <f>IF(AQ168&lt;1,"N/A",IF(AQ168=1,AM168,IF(AQ168=2,AN168,AO168)))</f>
        <v/>
      </c>
      <c r="AS168" s="718">
        <f>IF(AG168=0,"N/A",IF(AH168=0,(+AG168*AM168)/AJ168,IF(AI168=0,(+AG168*AM168+AH168*AN168)/AJ168,(+AG168*AM168+AH168*AN168+AI168*AO168)/AJ168)))</f>
        <v/>
      </c>
      <c r="AT168" s="718">
        <f>IF(M168="N/A","N/A",M168-H168)</f>
        <v/>
      </c>
      <c r="AU168" s="718">
        <f>IF(R168="N/A","N/A",+S168-R168)</f>
        <v/>
      </c>
      <c r="AV168" s="718">
        <f>IF(V168="N/A","N/A",+W168-V168)</f>
        <v/>
      </c>
      <c r="AW168" s="718">
        <f>IF(Z168="N/A","N/A",+AA168-Z168)</f>
        <v/>
      </c>
      <c r="AX168" s="718">
        <f>IF(AQ168&lt;1,"N/A",IF(AQ168=1,AU168,IF(AQ168=2,AV168,AW168)))</f>
        <v/>
      </c>
      <c r="AY168" s="718">
        <f>IF(AU168="N/A","N/A",AVERAGE(AU168:AW168))</f>
        <v/>
      </c>
      <c r="AZ168" s="718">
        <f>IF(AQ168&lt;1,"N/A",+AL168+AR168+AX168)</f>
        <v/>
      </c>
      <c r="BA168" s="719">
        <f>IF(AQ168&lt;1,"N/A",MAX(AZ168, SUM(AL168+AP168+AY168)))</f>
        <v/>
      </c>
      <c r="BB168" s="550" t="n"/>
    </row>
    <row r="169" hidden="1">
      <c r="A169" t="n">
        <v>160</v>
      </c>
      <c r="B169" s="533" t="n"/>
      <c r="C169" s="545" t="n"/>
      <c r="D169" s="2738" t="n"/>
      <c r="E169" s="2738" t="n"/>
      <c r="F169" s="534" t="n"/>
      <c r="G169" s="534" t="n"/>
      <c r="H169" s="2738" t="n"/>
      <c r="I169" s="546" t="n"/>
      <c r="J169" s="435" t="n"/>
      <c r="K169" s="546" t="n"/>
      <c r="L169" s="546" t="n"/>
      <c r="M169" s="2738" t="n"/>
      <c r="N169" s="546">
        <f>+K169+L169</f>
        <v/>
      </c>
      <c r="O169" s="546" t="n">
        <v>0</v>
      </c>
      <c r="P169" s="546" t="n">
        <v>0</v>
      </c>
      <c r="Q169" s="562" t="inlineStr">
        <is>
          <t>N/A</t>
        </is>
      </c>
      <c r="R169" s="2738" t="inlineStr">
        <is>
          <t>N/A</t>
        </is>
      </c>
      <c r="S169" s="2738" t="inlineStr">
        <is>
          <t>N/A</t>
        </is>
      </c>
      <c r="T169" s="546" t="n">
        <v>0</v>
      </c>
      <c r="U169" s="562" t="inlineStr">
        <is>
          <t>N/A</t>
        </is>
      </c>
      <c r="V169" s="2738" t="inlineStr">
        <is>
          <t>N/A</t>
        </is>
      </c>
      <c r="W169" s="2738" t="inlineStr">
        <is>
          <t>N/A</t>
        </is>
      </c>
      <c r="X169" s="546" t="n">
        <v>0</v>
      </c>
      <c r="Y169" s="822" t="inlineStr">
        <is>
          <t>N/A</t>
        </is>
      </c>
      <c r="Z169" s="2738" t="inlineStr">
        <is>
          <t>N/A</t>
        </is>
      </c>
      <c r="AA169" s="2738" t="inlineStr">
        <is>
          <t>N/A</t>
        </is>
      </c>
      <c r="AB169" s="546">
        <f>+P169+T169+X169</f>
        <v/>
      </c>
      <c r="AC169" s="713">
        <f>IF(AQ169&lt;1,0,IF(AQ169=1,+P169,IF(AQ169=2,+P169+T169,+P169+T169+X169)))</f>
        <v/>
      </c>
      <c r="AD169" s="713" t="n"/>
      <c r="AE169" s="713">
        <f>+N169+AB169+AD169</f>
        <v/>
      </c>
      <c r="AF169" s="452">
        <f>+E169-D169</f>
        <v/>
      </c>
      <c r="AG169" s="714">
        <f>-P169/N169</f>
        <v/>
      </c>
      <c r="AH169" s="715">
        <f>-T169/N169</f>
        <v/>
      </c>
      <c r="AI169" s="715">
        <f>-X169/N169</f>
        <v/>
      </c>
      <c r="AJ169" s="715">
        <f>SUM(AG169:AI169)</f>
        <v/>
      </c>
      <c r="AK169" s="715">
        <f>-AC169/N169</f>
        <v/>
      </c>
      <c r="AL169" s="1052">
        <f>H169-E169</f>
        <v/>
      </c>
      <c r="AM169" s="718">
        <f>IF(R169="N/A","N/A",+R169-H169)</f>
        <v/>
      </c>
      <c r="AN169" s="718">
        <f>IF(V169="N/A","N/A",+V169-H169)</f>
        <v/>
      </c>
      <c r="AO169" s="718">
        <f>IF(Z169="N/A","N/A",+Z169-H169)</f>
        <v/>
      </c>
      <c r="AP169" s="718">
        <f>IF(AM169="N/A","N/A",MAX(AM169:AO169))</f>
        <v/>
      </c>
      <c r="AQ169" s="718">
        <f>IF(R169="","",IF(AM169="N/A",0,IF((AL169+AM169&gt;AC$9),-1,IF(AN169="N/A",1,IF((AL169+AN169&gt;AC$9),1,IF(AO169="N/A",2,IF((AL169+AO169&gt;AC$9),2,3)))))))</f>
        <v/>
      </c>
      <c r="AR169" s="718">
        <f>IF(AQ169&lt;1,"N/A",IF(AQ169=1,AM169,IF(AQ169=2,AN169,AO169)))</f>
        <v/>
      </c>
      <c r="AS169" s="718">
        <f>IF(AG169=0,"N/A",IF(AH169=0,(+AG169*AM169)/AJ169,IF(AI169=0,(+AG169*AM169+AH169*AN169)/AJ169,(+AG169*AM169+AH169*AN169+AI169*AO169)/AJ169)))</f>
        <v/>
      </c>
      <c r="AT169" s="718">
        <f>IF(M169="N/A","N/A",M169-H169)</f>
        <v/>
      </c>
      <c r="AU169" s="718">
        <f>IF(R169="N/A","N/A",+S169-R169)</f>
        <v/>
      </c>
      <c r="AV169" s="718">
        <f>IF(V169="N/A","N/A",+W169-V169)</f>
        <v/>
      </c>
      <c r="AW169" s="718">
        <f>IF(Z169="N/A","N/A",+AA169-Z169)</f>
        <v/>
      </c>
      <c r="AX169" s="718">
        <f>IF(AQ169&lt;1,"N/A",IF(AQ169=1,AU169,IF(AQ169=2,AV169,AW169)))</f>
        <v/>
      </c>
      <c r="AY169" s="718">
        <f>IF(AU169="N/A","N/A",AVERAGE(AU169:AW169))</f>
        <v/>
      </c>
      <c r="AZ169" s="718">
        <f>IF(AQ169&lt;1,"N/A",+AL169+AR169+AX169)</f>
        <v/>
      </c>
      <c r="BA169" s="719">
        <f>IF(AQ169&lt;1,"N/A",MAX(AZ169, SUM(AL169+AP169+AY169)))</f>
        <v/>
      </c>
      <c r="BB169" s="550" t="n"/>
    </row>
    <row r="170" hidden="1">
      <c r="A170" t="n">
        <v>161</v>
      </c>
      <c r="B170" s="533" t="n"/>
      <c r="C170" s="545" t="n"/>
      <c r="D170" s="2738" t="n"/>
      <c r="E170" s="2738" t="n"/>
      <c r="F170" s="534" t="n"/>
      <c r="G170" s="534" t="n"/>
      <c r="H170" s="2738" t="n"/>
      <c r="I170" s="546" t="n"/>
      <c r="J170" s="435" t="n"/>
      <c r="K170" s="546" t="n"/>
      <c r="L170" s="546" t="n"/>
      <c r="M170" s="2738" t="n"/>
      <c r="N170" s="546">
        <f>+K170+L170</f>
        <v/>
      </c>
      <c r="O170" s="546" t="n">
        <v>0</v>
      </c>
      <c r="P170" s="546" t="n">
        <v>0</v>
      </c>
      <c r="Q170" s="562" t="inlineStr">
        <is>
          <t>N/A</t>
        </is>
      </c>
      <c r="R170" s="2738" t="inlineStr">
        <is>
          <t>N/A</t>
        </is>
      </c>
      <c r="S170" s="2738" t="inlineStr">
        <is>
          <t>N/A</t>
        </is>
      </c>
      <c r="T170" s="546" t="n">
        <v>0</v>
      </c>
      <c r="U170" s="562" t="inlineStr">
        <is>
          <t>N/A</t>
        </is>
      </c>
      <c r="V170" s="2738" t="inlineStr">
        <is>
          <t>N/A</t>
        </is>
      </c>
      <c r="W170" s="2738" t="inlineStr">
        <is>
          <t>N/A</t>
        </is>
      </c>
      <c r="X170" s="546" t="n">
        <v>0</v>
      </c>
      <c r="Y170" s="822" t="inlineStr">
        <is>
          <t>N/A</t>
        </is>
      </c>
      <c r="Z170" s="2738" t="inlineStr">
        <is>
          <t>N/A</t>
        </is>
      </c>
      <c r="AA170" s="2738" t="inlineStr">
        <is>
          <t>N/A</t>
        </is>
      </c>
      <c r="AB170" s="546">
        <f>+P170+T170+X170</f>
        <v/>
      </c>
      <c r="AC170" s="713">
        <f>IF(AQ170&lt;1,0,IF(AQ170=1,+P170,IF(AQ170=2,+P170+T170,+P170+T170+X170)))</f>
        <v/>
      </c>
      <c r="AD170" s="713" t="n"/>
      <c r="AE170" s="713">
        <f>+N170+AB170+AD170</f>
        <v/>
      </c>
      <c r="AF170" s="452">
        <f>+E170-D170</f>
        <v/>
      </c>
      <c r="AG170" s="714">
        <f>-P170/N170</f>
        <v/>
      </c>
      <c r="AH170" s="715">
        <f>-T170/N170</f>
        <v/>
      </c>
      <c r="AI170" s="715">
        <f>-X170/N170</f>
        <v/>
      </c>
      <c r="AJ170" s="715">
        <f>SUM(AG170:AI170)</f>
        <v/>
      </c>
      <c r="AK170" s="715">
        <f>-AC170/N170</f>
        <v/>
      </c>
      <c r="AL170" s="1052">
        <f>H170-E170</f>
        <v/>
      </c>
      <c r="AM170" s="718">
        <f>IF(R170="N/A","N/A",+R170-H170)</f>
        <v/>
      </c>
      <c r="AN170" s="718">
        <f>IF(V170="N/A","N/A",+V170-H170)</f>
        <v/>
      </c>
      <c r="AO170" s="718">
        <f>IF(Z170="N/A","N/A",+Z170-H170)</f>
        <v/>
      </c>
      <c r="AP170" s="718">
        <f>IF(AM170="N/A","N/A",MAX(AM170:AO170))</f>
        <v/>
      </c>
      <c r="AQ170" s="718">
        <f>IF(R170="","",IF(AM170="N/A",0,IF((AL170+AM170&gt;AC$9),-1,IF(AN170="N/A",1,IF((AL170+AN170&gt;AC$9),1,IF(AO170="N/A",2,IF((AL170+AO170&gt;AC$9),2,3)))))))</f>
        <v/>
      </c>
      <c r="AR170" s="718">
        <f>IF(AQ170&lt;1,"N/A",IF(AQ170=1,AM170,IF(AQ170=2,AN170,AO170)))</f>
        <v/>
      </c>
      <c r="AS170" s="718">
        <f>IF(AG170=0,"N/A",IF(AH170=0,(+AG170*AM170)/AJ170,IF(AI170=0,(+AG170*AM170+AH170*AN170)/AJ170,(+AG170*AM170+AH170*AN170+AI170*AO170)/AJ170)))</f>
        <v/>
      </c>
      <c r="AT170" s="718">
        <f>IF(M170="N/A","N/A",M170-H170)</f>
        <v/>
      </c>
      <c r="AU170" s="718">
        <f>IF(R170="N/A","N/A",+S170-R170)</f>
        <v/>
      </c>
      <c r="AV170" s="718">
        <f>IF(V170="N/A","N/A",+W170-V170)</f>
        <v/>
      </c>
      <c r="AW170" s="718">
        <f>IF(Z170="N/A","N/A",+AA170-Z170)</f>
        <v/>
      </c>
      <c r="AX170" s="718">
        <f>IF(AQ170&lt;1,"N/A",IF(AQ170=1,AU170,IF(AQ170=2,AV170,AW170)))</f>
        <v/>
      </c>
      <c r="AY170" s="718">
        <f>IF(AU170="N/A","N/A",AVERAGE(AU170:AW170))</f>
        <v/>
      </c>
      <c r="AZ170" s="718">
        <f>IF(AQ170&lt;1,"N/A",+AL170+AR170+AX170)</f>
        <v/>
      </c>
      <c r="BA170" s="719">
        <f>IF(AQ170&lt;1,"N/A",MAX(AZ170, SUM(AL170+AP170+AY170)))</f>
        <v/>
      </c>
      <c r="BB170" s="550" t="n"/>
    </row>
    <row r="171" hidden="1">
      <c r="A171" t="n">
        <v>162</v>
      </c>
      <c r="B171" s="533" t="n"/>
      <c r="C171" s="545" t="n"/>
      <c r="D171" s="2738" t="n"/>
      <c r="E171" s="2738" t="n"/>
      <c r="F171" s="534" t="n"/>
      <c r="G171" s="534" t="n"/>
      <c r="H171" s="2738" t="n"/>
      <c r="I171" s="546" t="n"/>
      <c r="J171" s="435" t="n"/>
      <c r="K171" s="546" t="n"/>
      <c r="L171" s="546" t="n"/>
      <c r="M171" s="2738" t="n"/>
      <c r="N171" s="546">
        <f>+K171+L171</f>
        <v/>
      </c>
      <c r="O171" s="546" t="n">
        <v>0</v>
      </c>
      <c r="P171" s="546" t="n">
        <v>0</v>
      </c>
      <c r="Q171" s="562" t="inlineStr">
        <is>
          <t>N/A</t>
        </is>
      </c>
      <c r="R171" s="2738" t="inlineStr">
        <is>
          <t>N/A</t>
        </is>
      </c>
      <c r="S171" s="2738" t="inlineStr">
        <is>
          <t>N/A</t>
        </is>
      </c>
      <c r="T171" s="546" t="n">
        <v>0</v>
      </c>
      <c r="U171" s="562" t="inlineStr">
        <is>
          <t>N/A</t>
        </is>
      </c>
      <c r="V171" s="2738" t="inlineStr">
        <is>
          <t>N/A</t>
        </is>
      </c>
      <c r="W171" s="2738" t="inlineStr">
        <is>
          <t>N/A</t>
        </is>
      </c>
      <c r="X171" s="546" t="n">
        <v>0</v>
      </c>
      <c r="Y171" s="822" t="inlineStr">
        <is>
          <t>N/A</t>
        </is>
      </c>
      <c r="Z171" s="2738" t="inlineStr">
        <is>
          <t>N/A</t>
        </is>
      </c>
      <c r="AA171" s="2738" t="inlineStr">
        <is>
          <t>N/A</t>
        </is>
      </c>
      <c r="AB171" s="546">
        <f>+P171+T171+X171</f>
        <v/>
      </c>
      <c r="AC171" s="713">
        <f>IF(AQ171&lt;1,0,IF(AQ171=1,+P171,IF(AQ171=2,+P171+T171,+P171+T171+X171)))</f>
        <v/>
      </c>
      <c r="AD171" s="713" t="n"/>
      <c r="AE171" s="713">
        <f>+N171+AB171+AD171</f>
        <v/>
      </c>
      <c r="AF171" s="452">
        <f>+E171-D171</f>
        <v/>
      </c>
      <c r="AG171" s="714">
        <f>-P171/N171</f>
        <v/>
      </c>
      <c r="AH171" s="715">
        <f>-T171/N171</f>
        <v/>
      </c>
      <c r="AI171" s="715">
        <f>-X171/N171</f>
        <v/>
      </c>
      <c r="AJ171" s="715">
        <f>SUM(AG171:AI171)</f>
        <v/>
      </c>
      <c r="AK171" s="715">
        <f>-AC171/N171</f>
        <v/>
      </c>
      <c r="AL171" s="1052">
        <f>H171-E171</f>
        <v/>
      </c>
      <c r="AM171" s="718">
        <f>IF(R171="N/A","N/A",+R171-H171)</f>
        <v/>
      </c>
      <c r="AN171" s="718">
        <f>IF(V171="N/A","N/A",+V171-H171)</f>
        <v/>
      </c>
      <c r="AO171" s="718">
        <f>IF(Z171="N/A","N/A",+Z171-H171)</f>
        <v/>
      </c>
      <c r="AP171" s="718">
        <f>IF(AM171="N/A","N/A",MAX(AM171:AO171))</f>
        <v/>
      </c>
      <c r="AQ171" s="718">
        <f>IF(R171="","",IF(AM171="N/A",0,IF((AL171+AM171&gt;AC$9),-1,IF(AN171="N/A",1,IF((AL171+AN171&gt;AC$9),1,IF(AO171="N/A",2,IF((AL171+AO171&gt;AC$9),2,3)))))))</f>
        <v/>
      </c>
      <c r="AR171" s="718">
        <f>IF(AQ171&lt;1,"N/A",IF(AQ171=1,AM171,IF(AQ171=2,AN171,AO171)))</f>
        <v/>
      </c>
      <c r="AS171" s="718">
        <f>IF(AG171=0,"N/A",IF(AH171=0,(+AG171*AM171)/AJ171,IF(AI171=0,(+AG171*AM171+AH171*AN171)/AJ171,(+AG171*AM171+AH171*AN171+AI171*AO171)/AJ171)))</f>
        <v/>
      </c>
      <c r="AT171" s="718">
        <f>IF(M171="N/A","N/A",M171-H171)</f>
        <v/>
      </c>
      <c r="AU171" s="718">
        <f>IF(R171="N/A","N/A",+S171-R171)</f>
        <v/>
      </c>
      <c r="AV171" s="718">
        <f>IF(V171="N/A","N/A",+W171-V171)</f>
        <v/>
      </c>
      <c r="AW171" s="718">
        <f>IF(Z171="N/A","N/A",+AA171-Z171)</f>
        <v/>
      </c>
      <c r="AX171" s="718">
        <f>IF(AQ171&lt;1,"N/A",IF(AQ171=1,AU171,IF(AQ171=2,AV171,AW171)))</f>
        <v/>
      </c>
      <c r="AY171" s="718">
        <f>IF(AU171="N/A","N/A",AVERAGE(AU171:AW171))</f>
        <v/>
      </c>
      <c r="AZ171" s="718">
        <f>IF(AQ171&lt;1,"N/A",+AL171+AR171+AX171)</f>
        <v/>
      </c>
      <c r="BA171" s="719">
        <f>IF(AQ171&lt;1,"N/A",MAX(AZ171, SUM(AL171+AP171+AY171)))</f>
        <v/>
      </c>
      <c r="BB171" s="550" t="n"/>
    </row>
    <row r="172" hidden="1">
      <c r="A172" t="n">
        <v>163</v>
      </c>
      <c r="B172" s="533" t="n"/>
      <c r="C172" s="545" t="n"/>
      <c r="D172" s="2738" t="n"/>
      <c r="E172" s="2738" t="n"/>
      <c r="F172" s="534" t="n"/>
      <c r="G172" s="534" t="n"/>
      <c r="H172" s="2738" t="n"/>
      <c r="I172" s="546" t="n"/>
      <c r="J172" s="435" t="n"/>
      <c r="K172" s="546" t="n"/>
      <c r="L172" s="546" t="n"/>
      <c r="M172" s="2738" t="n"/>
      <c r="N172" s="546">
        <f>+K172+L172</f>
        <v/>
      </c>
      <c r="O172" s="546" t="n">
        <v>0</v>
      </c>
      <c r="P172" s="546" t="n">
        <v>0</v>
      </c>
      <c r="Q172" s="562" t="inlineStr">
        <is>
          <t>N/A</t>
        </is>
      </c>
      <c r="R172" s="2738" t="inlineStr">
        <is>
          <t>N/A</t>
        </is>
      </c>
      <c r="S172" s="2738" t="inlineStr">
        <is>
          <t>N/A</t>
        </is>
      </c>
      <c r="T172" s="546" t="n">
        <v>0</v>
      </c>
      <c r="U172" s="562" t="inlineStr">
        <is>
          <t>N/A</t>
        </is>
      </c>
      <c r="V172" s="2738" t="inlineStr">
        <is>
          <t>N/A</t>
        </is>
      </c>
      <c r="W172" s="2738" t="inlineStr">
        <is>
          <t>N/A</t>
        </is>
      </c>
      <c r="X172" s="546" t="n">
        <v>0</v>
      </c>
      <c r="Y172" s="822" t="inlineStr">
        <is>
          <t>N/A</t>
        </is>
      </c>
      <c r="Z172" s="2738" t="inlineStr">
        <is>
          <t>N/A</t>
        </is>
      </c>
      <c r="AA172" s="2738" t="inlineStr">
        <is>
          <t>N/A</t>
        </is>
      </c>
      <c r="AB172" s="546">
        <f>+P172+T172+X172</f>
        <v/>
      </c>
      <c r="AC172" s="713">
        <f>IF(AQ172&lt;1,0,IF(AQ172=1,+P172,IF(AQ172=2,+P172+T172,+P172+T172+X172)))</f>
        <v/>
      </c>
      <c r="AD172" s="713" t="n"/>
      <c r="AE172" s="713">
        <f>+N172+AB172+AD172</f>
        <v/>
      </c>
      <c r="AF172" s="452">
        <f>+E172-D172</f>
        <v/>
      </c>
      <c r="AG172" s="714">
        <f>-P172/N172</f>
        <v/>
      </c>
      <c r="AH172" s="715">
        <f>-T172/N172</f>
        <v/>
      </c>
      <c r="AI172" s="715">
        <f>-X172/N172</f>
        <v/>
      </c>
      <c r="AJ172" s="715">
        <f>SUM(AG172:AI172)</f>
        <v/>
      </c>
      <c r="AK172" s="715">
        <f>-AC172/N172</f>
        <v/>
      </c>
      <c r="AL172" s="1052">
        <f>H172-E172</f>
        <v/>
      </c>
      <c r="AM172" s="718">
        <f>IF(R172="N/A","N/A",+R172-H172)</f>
        <v/>
      </c>
      <c r="AN172" s="718">
        <f>IF(V172="N/A","N/A",+V172-H172)</f>
        <v/>
      </c>
      <c r="AO172" s="718">
        <f>IF(Z172="N/A","N/A",+Z172-H172)</f>
        <v/>
      </c>
      <c r="AP172" s="718">
        <f>IF(AM172="N/A","N/A",MAX(AM172:AO172))</f>
        <v/>
      </c>
      <c r="AQ172" s="718">
        <f>IF(R172="","",IF(AM172="N/A",0,IF((AL172+AM172&gt;AC$9),-1,IF(AN172="N/A",1,IF((AL172+AN172&gt;AC$9),1,IF(AO172="N/A",2,IF((AL172+AO172&gt;AC$9),2,3)))))))</f>
        <v/>
      </c>
      <c r="AR172" s="718">
        <f>IF(AQ172&lt;1,"N/A",IF(AQ172=1,AM172,IF(AQ172=2,AN172,AO172)))</f>
        <v/>
      </c>
      <c r="AS172" s="718">
        <f>IF(AG172=0,"N/A",IF(AH172=0,(+AG172*AM172)/AJ172,IF(AI172=0,(+AG172*AM172+AH172*AN172)/AJ172,(+AG172*AM172+AH172*AN172+AI172*AO172)/AJ172)))</f>
        <v/>
      </c>
      <c r="AT172" s="718">
        <f>IF(M172="N/A","N/A",M172-H172)</f>
        <v/>
      </c>
      <c r="AU172" s="718">
        <f>IF(R172="N/A","N/A",+S172-R172)</f>
        <v/>
      </c>
      <c r="AV172" s="718">
        <f>IF(V172="N/A","N/A",+W172-V172)</f>
        <v/>
      </c>
      <c r="AW172" s="718">
        <f>IF(Z172="N/A","N/A",+AA172-Z172)</f>
        <v/>
      </c>
      <c r="AX172" s="718">
        <f>IF(AQ172&lt;1,"N/A",IF(AQ172=1,AU172,IF(AQ172=2,AV172,AW172)))</f>
        <v/>
      </c>
      <c r="AY172" s="718">
        <f>IF(AU172="N/A","N/A",AVERAGE(AU172:AW172))</f>
        <v/>
      </c>
      <c r="AZ172" s="718">
        <f>IF(AQ172&lt;1,"N/A",+AL172+AR172+AX172)</f>
        <v/>
      </c>
      <c r="BA172" s="719">
        <f>IF(AQ172&lt;1,"N/A",MAX(AZ172, SUM(AL172+AP172+AY172)))</f>
        <v/>
      </c>
      <c r="BB172" s="550" t="n"/>
    </row>
    <row r="173" hidden="1">
      <c r="A173" t="n">
        <v>164</v>
      </c>
      <c r="B173" s="533" t="n"/>
      <c r="C173" s="545" t="n"/>
      <c r="D173" s="2738" t="n"/>
      <c r="E173" s="2738" t="n"/>
      <c r="F173" s="534" t="n"/>
      <c r="G173" s="534" t="n"/>
      <c r="H173" s="2738" t="n"/>
      <c r="I173" s="546" t="n"/>
      <c r="J173" s="435" t="n"/>
      <c r="K173" s="546" t="n"/>
      <c r="L173" s="546" t="n"/>
      <c r="M173" s="2738" t="n"/>
      <c r="N173" s="546">
        <f>+K173+L173</f>
        <v/>
      </c>
      <c r="O173" s="546" t="n">
        <v>0</v>
      </c>
      <c r="P173" s="546" t="n">
        <v>0</v>
      </c>
      <c r="Q173" s="562" t="inlineStr">
        <is>
          <t>N/A</t>
        </is>
      </c>
      <c r="R173" s="2738" t="inlineStr">
        <is>
          <t>N/A</t>
        </is>
      </c>
      <c r="S173" s="2738" t="inlineStr">
        <is>
          <t>N/A</t>
        </is>
      </c>
      <c r="T173" s="546" t="n">
        <v>0</v>
      </c>
      <c r="U173" s="562" t="inlineStr">
        <is>
          <t>N/A</t>
        </is>
      </c>
      <c r="V173" s="2738" t="inlineStr">
        <is>
          <t>N/A</t>
        </is>
      </c>
      <c r="W173" s="2738" t="inlineStr">
        <is>
          <t>N/A</t>
        </is>
      </c>
      <c r="X173" s="546" t="n">
        <v>0</v>
      </c>
      <c r="Y173" s="822" t="inlineStr">
        <is>
          <t>N/A</t>
        </is>
      </c>
      <c r="Z173" s="2738" t="inlineStr">
        <is>
          <t>N/A</t>
        </is>
      </c>
      <c r="AA173" s="2738" t="inlineStr">
        <is>
          <t>N/A</t>
        </is>
      </c>
      <c r="AB173" s="546">
        <f>+P173+T173+X173</f>
        <v/>
      </c>
      <c r="AC173" s="713">
        <f>IF(AQ173&lt;1,0,IF(AQ173=1,+P173,IF(AQ173=2,+P173+T173,+P173+T173+X173)))</f>
        <v/>
      </c>
      <c r="AD173" s="713" t="n"/>
      <c r="AE173" s="713">
        <f>+N173+AB173+AD173</f>
        <v/>
      </c>
      <c r="AF173" s="452">
        <f>+E173-D173</f>
        <v/>
      </c>
      <c r="AG173" s="714">
        <f>-P173/N173</f>
        <v/>
      </c>
      <c r="AH173" s="715">
        <f>-T173/N173</f>
        <v/>
      </c>
      <c r="AI173" s="715">
        <f>-X173/N173</f>
        <v/>
      </c>
      <c r="AJ173" s="715">
        <f>SUM(AG173:AI173)</f>
        <v/>
      </c>
      <c r="AK173" s="715">
        <f>-AC173/N173</f>
        <v/>
      </c>
      <c r="AL173" s="1052">
        <f>H173-E173</f>
        <v/>
      </c>
      <c r="AM173" s="718">
        <f>IF(R173="N/A","N/A",+R173-H173)</f>
        <v/>
      </c>
      <c r="AN173" s="718">
        <f>IF(V173="N/A","N/A",+V173-H173)</f>
        <v/>
      </c>
      <c r="AO173" s="718">
        <f>IF(Z173="N/A","N/A",+Z173-H173)</f>
        <v/>
      </c>
      <c r="AP173" s="718">
        <f>IF(AM173="N/A","N/A",MAX(AM173:AO173))</f>
        <v/>
      </c>
      <c r="AQ173" s="718">
        <f>IF(R173="","",IF(AM173="N/A",0,IF((AL173+AM173&gt;AC$9),-1,IF(AN173="N/A",1,IF((AL173+AN173&gt;AC$9),1,IF(AO173="N/A",2,IF((AL173+AO173&gt;AC$9),2,3)))))))</f>
        <v/>
      </c>
      <c r="AR173" s="718">
        <f>IF(AQ173&lt;1,"N/A",IF(AQ173=1,AM173,IF(AQ173=2,AN173,AO173)))</f>
        <v/>
      </c>
      <c r="AS173" s="718">
        <f>IF(AG173=0,"N/A",IF(AH173=0,(+AG173*AM173)/AJ173,IF(AI173=0,(+AG173*AM173+AH173*AN173)/AJ173,(+AG173*AM173+AH173*AN173+AI173*AO173)/AJ173)))</f>
        <v/>
      </c>
      <c r="AT173" s="718">
        <f>IF(M173="N/A","N/A",M173-H173)</f>
        <v/>
      </c>
      <c r="AU173" s="718">
        <f>IF(R173="N/A","N/A",+S173-R173)</f>
        <v/>
      </c>
      <c r="AV173" s="718">
        <f>IF(V173="N/A","N/A",+W173-V173)</f>
        <v/>
      </c>
      <c r="AW173" s="718">
        <f>IF(Z173="N/A","N/A",+AA173-Z173)</f>
        <v/>
      </c>
      <c r="AX173" s="718">
        <f>IF(AQ173&lt;1,"N/A",IF(AQ173=1,AU173,IF(AQ173=2,AV173,AW173)))</f>
        <v/>
      </c>
      <c r="AY173" s="718">
        <f>IF(AU173="N/A","N/A",AVERAGE(AU173:AW173))</f>
        <v/>
      </c>
      <c r="AZ173" s="718">
        <f>IF(AQ173&lt;1,"N/A",+AL173+AR173+AX173)</f>
        <v/>
      </c>
      <c r="BA173" s="719">
        <f>IF(AQ173&lt;1,"N/A",MAX(AZ173, SUM(AL173+AP173+AY173)))</f>
        <v/>
      </c>
      <c r="BB173" s="550" t="n"/>
    </row>
    <row r="174" hidden="1">
      <c r="A174" t="n">
        <v>165</v>
      </c>
      <c r="B174" s="533" t="n"/>
      <c r="C174" s="545" t="n"/>
      <c r="D174" s="2738" t="n"/>
      <c r="E174" s="2738" t="n"/>
      <c r="F174" s="534" t="n"/>
      <c r="G174" s="534" t="n"/>
      <c r="H174" s="2738" t="n"/>
      <c r="I174" s="546" t="n"/>
      <c r="J174" s="435" t="n"/>
      <c r="K174" s="546" t="n"/>
      <c r="L174" s="546" t="n"/>
      <c r="M174" s="2738" t="n"/>
      <c r="N174" s="546">
        <f>+K174+L174</f>
        <v/>
      </c>
      <c r="O174" s="546" t="n">
        <v>0</v>
      </c>
      <c r="P174" s="546" t="n">
        <v>0</v>
      </c>
      <c r="Q174" s="562" t="inlineStr">
        <is>
          <t>N/A</t>
        </is>
      </c>
      <c r="R174" s="2738" t="inlineStr">
        <is>
          <t>N/A</t>
        </is>
      </c>
      <c r="S174" s="2738" t="inlineStr">
        <is>
          <t>N/A</t>
        </is>
      </c>
      <c r="T174" s="546" t="n">
        <v>0</v>
      </c>
      <c r="U174" s="562" t="inlineStr">
        <is>
          <t>N/A</t>
        </is>
      </c>
      <c r="V174" s="2738" t="inlineStr">
        <is>
          <t>N/A</t>
        </is>
      </c>
      <c r="W174" s="2738" t="inlineStr">
        <is>
          <t>N/A</t>
        </is>
      </c>
      <c r="X174" s="546" t="n">
        <v>0</v>
      </c>
      <c r="Y174" s="822" t="inlineStr">
        <is>
          <t>N/A</t>
        </is>
      </c>
      <c r="Z174" s="2738" t="inlineStr">
        <is>
          <t>N/A</t>
        </is>
      </c>
      <c r="AA174" s="2738" t="inlineStr">
        <is>
          <t>N/A</t>
        </is>
      </c>
      <c r="AB174" s="546">
        <f>+P174+T174+X174</f>
        <v/>
      </c>
      <c r="AC174" s="713">
        <f>IF(AQ174&lt;1,0,IF(AQ174=1,+P174,IF(AQ174=2,+P174+T174,+P174+T174+X174)))</f>
        <v/>
      </c>
      <c r="AD174" s="713" t="n"/>
      <c r="AE174" s="713">
        <f>+N174+AB174+AD174</f>
        <v/>
      </c>
      <c r="AF174" s="452">
        <f>+E174-D174</f>
        <v/>
      </c>
      <c r="AG174" s="714">
        <f>-P174/N174</f>
        <v/>
      </c>
      <c r="AH174" s="715">
        <f>-T174/N174</f>
        <v/>
      </c>
      <c r="AI174" s="715">
        <f>-X174/N174</f>
        <v/>
      </c>
      <c r="AJ174" s="715">
        <f>SUM(AG174:AI174)</f>
        <v/>
      </c>
      <c r="AK174" s="715">
        <f>-AC174/N174</f>
        <v/>
      </c>
      <c r="AL174" s="1052">
        <f>H174-E174</f>
        <v/>
      </c>
      <c r="AM174" s="718">
        <f>IF(R174="N/A","N/A",+R174-H174)</f>
        <v/>
      </c>
      <c r="AN174" s="718">
        <f>IF(V174="N/A","N/A",+V174-H174)</f>
        <v/>
      </c>
      <c r="AO174" s="718">
        <f>IF(Z174="N/A","N/A",+Z174-H174)</f>
        <v/>
      </c>
      <c r="AP174" s="718">
        <f>IF(AM174="N/A","N/A",MAX(AM174:AO174))</f>
        <v/>
      </c>
      <c r="AQ174" s="718">
        <f>IF(R174="","",IF(AM174="N/A",0,IF((AL174+AM174&gt;AC$9),-1,IF(AN174="N/A",1,IF((AL174+AN174&gt;AC$9),1,IF(AO174="N/A",2,IF((AL174+AO174&gt;AC$9),2,3)))))))</f>
        <v/>
      </c>
      <c r="AR174" s="718">
        <f>IF(AQ174&lt;1,"N/A",IF(AQ174=1,AM174,IF(AQ174=2,AN174,AO174)))</f>
        <v/>
      </c>
      <c r="AS174" s="718">
        <f>IF(AG174=0,"N/A",IF(AH174=0,(+AG174*AM174)/AJ174,IF(AI174=0,(+AG174*AM174+AH174*AN174)/AJ174,(+AG174*AM174+AH174*AN174+AI174*AO174)/AJ174)))</f>
        <v/>
      </c>
      <c r="AT174" s="718">
        <f>IF(M174="N/A","N/A",M174-H174)</f>
        <v/>
      </c>
      <c r="AU174" s="718">
        <f>IF(R174="N/A","N/A",+S174-R174)</f>
        <v/>
      </c>
      <c r="AV174" s="718">
        <f>IF(V174="N/A","N/A",+W174-V174)</f>
        <v/>
      </c>
      <c r="AW174" s="718">
        <f>IF(Z174="N/A","N/A",+AA174-Z174)</f>
        <v/>
      </c>
      <c r="AX174" s="718">
        <f>IF(AQ174&lt;1,"N/A",IF(AQ174=1,AU174,IF(AQ174=2,AV174,AW174)))</f>
        <v/>
      </c>
      <c r="AY174" s="718">
        <f>IF(AU174="N/A","N/A",AVERAGE(AU174:AW174))</f>
        <v/>
      </c>
      <c r="AZ174" s="718">
        <f>IF(AQ174&lt;1,"N/A",+AL174+AR174+AX174)</f>
        <v/>
      </c>
      <c r="BA174" s="719">
        <f>IF(AQ174&lt;1,"N/A",MAX(AZ174, SUM(AL174+AP174+AY174)))</f>
        <v/>
      </c>
      <c r="BB174" s="550" t="n"/>
    </row>
    <row r="175" hidden="1">
      <c r="A175" t="n">
        <v>166</v>
      </c>
      <c r="B175" s="533" t="n"/>
      <c r="C175" s="545" t="n"/>
      <c r="D175" s="2738" t="n"/>
      <c r="E175" s="2738" t="n"/>
      <c r="F175" s="534" t="n"/>
      <c r="G175" s="534" t="n"/>
      <c r="H175" s="2738" t="n"/>
      <c r="I175" s="546" t="n"/>
      <c r="J175" s="435" t="n"/>
      <c r="K175" s="546" t="n"/>
      <c r="L175" s="546" t="n"/>
      <c r="M175" s="2738" t="n"/>
      <c r="N175" s="546">
        <f>+K175+L175</f>
        <v/>
      </c>
      <c r="O175" s="546" t="n">
        <v>0</v>
      </c>
      <c r="P175" s="546" t="n">
        <v>0</v>
      </c>
      <c r="Q175" s="562" t="inlineStr">
        <is>
          <t>N/A</t>
        </is>
      </c>
      <c r="R175" s="2738" t="inlineStr">
        <is>
          <t>N/A</t>
        </is>
      </c>
      <c r="S175" s="2738" t="inlineStr">
        <is>
          <t>N/A</t>
        </is>
      </c>
      <c r="T175" s="546" t="n">
        <v>0</v>
      </c>
      <c r="U175" s="562" t="inlineStr">
        <is>
          <t>N/A</t>
        </is>
      </c>
      <c r="V175" s="2738" t="inlineStr">
        <is>
          <t>N/A</t>
        </is>
      </c>
      <c r="W175" s="2738" t="inlineStr">
        <is>
          <t>N/A</t>
        </is>
      </c>
      <c r="X175" s="546" t="n">
        <v>0</v>
      </c>
      <c r="Y175" s="822" t="inlineStr">
        <is>
          <t>N/A</t>
        </is>
      </c>
      <c r="Z175" s="2738" t="inlineStr">
        <is>
          <t>N/A</t>
        </is>
      </c>
      <c r="AA175" s="2738" t="inlineStr">
        <is>
          <t>N/A</t>
        </is>
      </c>
      <c r="AB175" s="546">
        <f>+P175+T175+X175</f>
        <v/>
      </c>
      <c r="AC175" s="713">
        <f>IF(AQ175&lt;1,0,IF(AQ175=1,+P175,IF(AQ175=2,+P175+T175,+P175+T175+X175)))</f>
        <v/>
      </c>
      <c r="AD175" s="713" t="n"/>
      <c r="AE175" s="713">
        <f>+N175+AB175+AD175</f>
        <v/>
      </c>
      <c r="AF175" s="452">
        <f>+E175-D175</f>
        <v/>
      </c>
      <c r="AG175" s="714">
        <f>-P175/N175</f>
        <v/>
      </c>
      <c r="AH175" s="715">
        <f>-T175/N175</f>
        <v/>
      </c>
      <c r="AI175" s="715">
        <f>-X175/N175</f>
        <v/>
      </c>
      <c r="AJ175" s="715">
        <f>SUM(AG175:AI175)</f>
        <v/>
      </c>
      <c r="AK175" s="715">
        <f>-AC175/N175</f>
        <v/>
      </c>
      <c r="AL175" s="1052">
        <f>H175-E175</f>
        <v/>
      </c>
      <c r="AM175" s="718">
        <f>IF(R175="N/A","N/A",+R175-H175)</f>
        <v/>
      </c>
      <c r="AN175" s="718">
        <f>IF(V175="N/A","N/A",+V175-H175)</f>
        <v/>
      </c>
      <c r="AO175" s="718">
        <f>IF(Z175="N/A","N/A",+Z175-H175)</f>
        <v/>
      </c>
      <c r="AP175" s="718">
        <f>IF(AM175="N/A","N/A",MAX(AM175:AO175))</f>
        <v/>
      </c>
      <c r="AQ175" s="718">
        <f>IF(R175="","",IF(AM175="N/A",0,IF((AL175+AM175&gt;AC$9),-1,IF(AN175="N/A",1,IF((AL175+AN175&gt;AC$9),1,IF(AO175="N/A",2,IF((AL175+AO175&gt;AC$9),2,3)))))))</f>
        <v/>
      </c>
      <c r="AR175" s="718">
        <f>IF(AQ175&lt;1,"N/A",IF(AQ175=1,AM175,IF(AQ175=2,AN175,AO175)))</f>
        <v/>
      </c>
      <c r="AS175" s="718">
        <f>IF(AG175=0,"N/A",IF(AH175=0,(+AG175*AM175)/AJ175,IF(AI175=0,(+AG175*AM175+AH175*AN175)/AJ175,(+AG175*AM175+AH175*AN175+AI175*AO175)/AJ175)))</f>
        <v/>
      </c>
      <c r="AT175" s="718">
        <f>IF(M175="N/A","N/A",M175-H175)</f>
        <v/>
      </c>
      <c r="AU175" s="718">
        <f>IF(R175="N/A","N/A",+S175-R175)</f>
        <v/>
      </c>
      <c r="AV175" s="718">
        <f>IF(V175="N/A","N/A",+W175-V175)</f>
        <v/>
      </c>
      <c r="AW175" s="718">
        <f>IF(Z175="N/A","N/A",+AA175-Z175)</f>
        <v/>
      </c>
      <c r="AX175" s="718">
        <f>IF(AQ175&lt;1,"N/A",IF(AQ175=1,AU175,IF(AQ175=2,AV175,AW175)))</f>
        <v/>
      </c>
      <c r="AY175" s="718">
        <f>IF(AU175="N/A","N/A",AVERAGE(AU175:AW175))</f>
        <v/>
      </c>
      <c r="AZ175" s="718">
        <f>IF(AQ175&lt;1,"N/A",+AL175+AR175+AX175)</f>
        <v/>
      </c>
      <c r="BA175" s="719">
        <f>IF(AQ175&lt;1,"N/A",MAX(AZ175, SUM(AL175+AP175+AY175)))</f>
        <v/>
      </c>
      <c r="BB175" s="550" t="n"/>
    </row>
    <row r="176" hidden="1">
      <c r="A176" t="n">
        <v>167</v>
      </c>
      <c r="B176" s="533" t="n"/>
      <c r="C176" s="545" t="n"/>
      <c r="D176" s="2738" t="n"/>
      <c r="E176" s="2738" t="n"/>
      <c r="F176" s="534" t="n"/>
      <c r="G176" s="534" t="n"/>
      <c r="H176" s="2738" t="n"/>
      <c r="I176" s="546" t="n"/>
      <c r="J176" s="435" t="n"/>
      <c r="K176" s="546" t="n"/>
      <c r="L176" s="546" t="n"/>
      <c r="M176" s="2738" t="n"/>
      <c r="N176" s="546">
        <f>+K176+L176</f>
        <v/>
      </c>
      <c r="O176" s="546" t="n">
        <v>0</v>
      </c>
      <c r="P176" s="546" t="n">
        <v>0</v>
      </c>
      <c r="Q176" s="562" t="inlineStr">
        <is>
          <t>N/A</t>
        </is>
      </c>
      <c r="R176" s="2738" t="inlineStr">
        <is>
          <t>N/A</t>
        </is>
      </c>
      <c r="S176" s="2738" t="inlineStr">
        <is>
          <t>N/A</t>
        </is>
      </c>
      <c r="T176" s="546" t="n">
        <v>0</v>
      </c>
      <c r="U176" s="562" t="inlineStr">
        <is>
          <t>N/A</t>
        </is>
      </c>
      <c r="V176" s="2738" t="inlineStr">
        <is>
          <t>N/A</t>
        </is>
      </c>
      <c r="W176" s="2738" t="inlineStr">
        <is>
          <t>N/A</t>
        </is>
      </c>
      <c r="X176" s="546" t="n">
        <v>0</v>
      </c>
      <c r="Y176" s="822" t="inlineStr">
        <is>
          <t>N/A</t>
        </is>
      </c>
      <c r="Z176" s="2738" t="inlineStr">
        <is>
          <t>N/A</t>
        </is>
      </c>
      <c r="AA176" s="2738" t="inlineStr">
        <is>
          <t>N/A</t>
        </is>
      </c>
      <c r="AB176" s="546">
        <f>+P176+T176+X176</f>
        <v/>
      </c>
      <c r="AC176" s="713">
        <f>IF(AQ176&lt;1,0,IF(AQ176=1,+P176,IF(AQ176=2,+P176+T176,+P176+T176+X176)))</f>
        <v/>
      </c>
      <c r="AD176" s="713" t="n"/>
      <c r="AE176" s="713">
        <f>+N176+AB176+AD176</f>
        <v/>
      </c>
      <c r="AF176" s="452">
        <f>+E176-D176</f>
        <v/>
      </c>
      <c r="AG176" s="714">
        <f>-P176/N176</f>
        <v/>
      </c>
      <c r="AH176" s="715">
        <f>-T176/N176</f>
        <v/>
      </c>
      <c r="AI176" s="715">
        <f>-X176/N176</f>
        <v/>
      </c>
      <c r="AJ176" s="715">
        <f>SUM(AG176:AI176)</f>
        <v/>
      </c>
      <c r="AK176" s="715">
        <f>-AC176/N176</f>
        <v/>
      </c>
      <c r="AL176" s="1052">
        <f>H176-E176</f>
        <v/>
      </c>
      <c r="AM176" s="718">
        <f>IF(R176="N/A","N/A",+R176-H176)</f>
        <v/>
      </c>
      <c r="AN176" s="718">
        <f>IF(V176="N/A","N/A",+V176-H176)</f>
        <v/>
      </c>
      <c r="AO176" s="718">
        <f>IF(Z176="N/A","N/A",+Z176-H176)</f>
        <v/>
      </c>
      <c r="AP176" s="718">
        <f>IF(AM176="N/A","N/A",MAX(AM176:AO176))</f>
        <v/>
      </c>
      <c r="AQ176" s="718">
        <f>IF(R176="","",IF(AM176="N/A",0,IF((AL176+AM176&gt;AC$9),-1,IF(AN176="N/A",1,IF((AL176+AN176&gt;AC$9),1,IF(AO176="N/A",2,IF((AL176+AO176&gt;AC$9),2,3)))))))</f>
        <v/>
      </c>
      <c r="AR176" s="718">
        <f>IF(AQ176&lt;1,"N/A",IF(AQ176=1,AM176,IF(AQ176=2,AN176,AO176)))</f>
        <v/>
      </c>
      <c r="AS176" s="718">
        <f>IF(AG176=0,"N/A",IF(AH176=0,(+AG176*AM176)/AJ176,IF(AI176=0,(+AG176*AM176+AH176*AN176)/AJ176,(+AG176*AM176+AH176*AN176+AI176*AO176)/AJ176)))</f>
        <v/>
      </c>
      <c r="AT176" s="718">
        <f>IF(M176="N/A","N/A",M176-H176)</f>
        <v/>
      </c>
      <c r="AU176" s="718">
        <f>IF(R176="N/A","N/A",+S176-R176)</f>
        <v/>
      </c>
      <c r="AV176" s="718">
        <f>IF(V176="N/A","N/A",+W176-V176)</f>
        <v/>
      </c>
      <c r="AW176" s="718">
        <f>IF(Z176="N/A","N/A",+AA176-Z176)</f>
        <v/>
      </c>
      <c r="AX176" s="718">
        <f>IF(AQ176&lt;1,"N/A",IF(AQ176=1,AU176,IF(AQ176=2,AV176,AW176)))</f>
        <v/>
      </c>
      <c r="AY176" s="718">
        <f>IF(AU176="N/A","N/A",AVERAGE(AU176:AW176))</f>
        <v/>
      </c>
      <c r="AZ176" s="718">
        <f>IF(AQ176&lt;1,"N/A",+AL176+AR176+AX176)</f>
        <v/>
      </c>
      <c r="BA176" s="719">
        <f>IF(AQ176&lt;1,"N/A",MAX(AZ176, SUM(AL176+AP176+AY176)))</f>
        <v/>
      </c>
      <c r="BB176" s="550" t="n"/>
    </row>
    <row r="177" hidden="1">
      <c r="A177" t="n">
        <v>168</v>
      </c>
      <c r="B177" s="533" t="n"/>
      <c r="C177" s="545" t="n"/>
      <c r="D177" s="2738" t="n"/>
      <c r="E177" s="2738" t="n"/>
      <c r="F177" s="534" t="n"/>
      <c r="G177" s="534" t="n"/>
      <c r="H177" s="2738" t="n"/>
      <c r="I177" s="546" t="n"/>
      <c r="J177" s="435" t="n"/>
      <c r="K177" s="546" t="n"/>
      <c r="L177" s="546" t="n"/>
      <c r="M177" s="2738" t="n"/>
      <c r="N177" s="546">
        <f>+K177+L177</f>
        <v/>
      </c>
      <c r="O177" s="546" t="n">
        <v>0</v>
      </c>
      <c r="P177" s="546" t="n">
        <v>0</v>
      </c>
      <c r="Q177" s="562" t="inlineStr">
        <is>
          <t>N/A</t>
        </is>
      </c>
      <c r="R177" s="2738" t="inlineStr">
        <is>
          <t>N/A</t>
        </is>
      </c>
      <c r="S177" s="2738" t="inlineStr">
        <is>
          <t>N/A</t>
        </is>
      </c>
      <c r="T177" s="546" t="n">
        <v>0</v>
      </c>
      <c r="U177" s="562" t="inlineStr">
        <is>
          <t>N/A</t>
        </is>
      </c>
      <c r="V177" s="2738" t="inlineStr">
        <is>
          <t>N/A</t>
        </is>
      </c>
      <c r="W177" s="2738" t="inlineStr">
        <is>
          <t>N/A</t>
        </is>
      </c>
      <c r="X177" s="546" t="n">
        <v>0</v>
      </c>
      <c r="Y177" s="822" t="inlineStr">
        <is>
          <t>N/A</t>
        </is>
      </c>
      <c r="Z177" s="2738" t="inlineStr">
        <is>
          <t>N/A</t>
        </is>
      </c>
      <c r="AA177" s="2738" t="inlineStr">
        <is>
          <t>N/A</t>
        </is>
      </c>
      <c r="AB177" s="546">
        <f>+P177+T177+X177</f>
        <v/>
      </c>
      <c r="AC177" s="713">
        <f>IF(AQ177&lt;1,0,IF(AQ177=1,+P177,IF(AQ177=2,+P177+T177,+P177+T177+X177)))</f>
        <v/>
      </c>
      <c r="AD177" s="713" t="n"/>
      <c r="AE177" s="713">
        <f>+N177+AB177+AD177</f>
        <v/>
      </c>
      <c r="AF177" s="452">
        <f>+E177-D177</f>
        <v/>
      </c>
      <c r="AG177" s="714">
        <f>-P177/N177</f>
        <v/>
      </c>
      <c r="AH177" s="715">
        <f>-T177/N177</f>
        <v/>
      </c>
      <c r="AI177" s="715">
        <f>-X177/N177</f>
        <v/>
      </c>
      <c r="AJ177" s="715">
        <f>SUM(AG177:AI177)</f>
        <v/>
      </c>
      <c r="AK177" s="715">
        <f>-AC177/N177</f>
        <v/>
      </c>
      <c r="AL177" s="1052">
        <f>H177-E177</f>
        <v/>
      </c>
      <c r="AM177" s="718">
        <f>IF(R177="N/A","N/A",+R177-H177)</f>
        <v/>
      </c>
      <c r="AN177" s="718">
        <f>IF(V177="N/A","N/A",+V177-H177)</f>
        <v/>
      </c>
      <c r="AO177" s="718">
        <f>IF(Z177="N/A","N/A",+Z177-H177)</f>
        <v/>
      </c>
      <c r="AP177" s="718">
        <f>IF(AM177="N/A","N/A",MAX(AM177:AO177))</f>
        <v/>
      </c>
      <c r="AQ177" s="718">
        <f>IF(R177="","",IF(AM177="N/A",0,IF((AL177+AM177&gt;AC$9),-1,IF(AN177="N/A",1,IF((AL177+AN177&gt;AC$9),1,IF(AO177="N/A",2,IF((AL177+AO177&gt;AC$9),2,3)))))))</f>
        <v/>
      </c>
      <c r="AR177" s="718">
        <f>IF(AQ177&lt;1,"N/A",IF(AQ177=1,AM177,IF(AQ177=2,AN177,AO177)))</f>
        <v/>
      </c>
      <c r="AS177" s="718">
        <f>IF(AG177=0,"N/A",IF(AH177=0,(+AG177*AM177)/AJ177,IF(AI177=0,(+AG177*AM177+AH177*AN177)/AJ177,(+AG177*AM177+AH177*AN177+AI177*AO177)/AJ177)))</f>
        <v/>
      </c>
      <c r="AT177" s="718">
        <f>IF(M177="N/A","N/A",M177-H177)</f>
        <v/>
      </c>
      <c r="AU177" s="718">
        <f>IF(R177="N/A","N/A",+S177-R177)</f>
        <v/>
      </c>
      <c r="AV177" s="718">
        <f>IF(V177="N/A","N/A",+W177-V177)</f>
        <v/>
      </c>
      <c r="AW177" s="718">
        <f>IF(Z177="N/A","N/A",+AA177-Z177)</f>
        <v/>
      </c>
      <c r="AX177" s="718">
        <f>IF(AQ177&lt;1,"N/A",IF(AQ177=1,AU177,IF(AQ177=2,AV177,AW177)))</f>
        <v/>
      </c>
      <c r="AY177" s="718">
        <f>IF(AU177="N/A","N/A",AVERAGE(AU177:AW177))</f>
        <v/>
      </c>
      <c r="AZ177" s="718">
        <f>IF(AQ177&lt;1,"N/A",+AL177+AR177+AX177)</f>
        <v/>
      </c>
      <c r="BA177" s="719">
        <f>IF(AQ177&lt;1,"N/A",MAX(AZ177, SUM(AL177+AP177+AY177)))</f>
        <v/>
      </c>
      <c r="BB177" s="550" t="n"/>
    </row>
    <row r="178" hidden="1">
      <c r="A178" t="n">
        <v>169</v>
      </c>
      <c r="B178" s="533" t="n"/>
      <c r="C178" s="545" t="n"/>
      <c r="D178" s="2738" t="n"/>
      <c r="E178" s="2738" t="n"/>
      <c r="F178" s="534" t="n"/>
      <c r="G178" s="534" t="n"/>
      <c r="H178" s="2738" t="n"/>
      <c r="I178" s="546" t="n"/>
      <c r="J178" s="435" t="n"/>
      <c r="K178" s="546" t="n"/>
      <c r="L178" s="546" t="n"/>
      <c r="M178" s="2738" t="n"/>
      <c r="N178" s="546">
        <f>+K178+L178</f>
        <v/>
      </c>
      <c r="O178" s="546" t="n">
        <v>0</v>
      </c>
      <c r="P178" s="546" t="n">
        <v>0</v>
      </c>
      <c r="Q178" s="562" t="inlineStr">
        <is>
          <t>N/A</t>
        </is>
      </c>
      <c r="R178" s="2738" t="inlineStr">
        <is>
          <t>N/A</t>
        </is>
      </c>
      <c r="S178" s="2738" t="inlineStr">
        <is>
          <t>N/A</t>
        </is>
      </c>
      <c r="T178" s="546" t="n">
        <v>0</v>
      </c>
      <c r="U178" s="562" t="inlineStr">
        <is>
          <t>N/A</t>
        </is>
      </c>
      <c r="V178" s="2738" t="inlineStr">
        <is>
          <t>N/A</t>
        </is>
      </c>
      <c r="W178" s="2738" t="inlineStr">
        <is>
          <t>N/A</t>
        </is>
      </c>
      <c r="X178" s="546" t="n">
        <v>0</v>
      </c>
      <c r="Y178" s="822" t="inlineStr">
        <is>
          <t>N/A</t>
        </is>
      </c>
      <c r="Z178" s="2738" t="inlineStr">
        <is>
          <t>N/A</t>
        </is>
      </c>
      <c r="AA178" s="2738" t="inlineStr">
        <is>
          <t>N/A</t>
        </is>
      </c>
      <c r="AB178" s="546">
        <f>+P178+T178+X178</f>
        <v/>
      </c>
      <c r="AC178" s="713">
        <f>IF(AQ178&lt;1,0,IF(AQ178=1,+P178,IF(AQ178=2,+P178+T178,+P178+T178+X178)))</f>
        <v/>
      </c>
      <c r="AD178" s="713" t="n"/>
      <c r="AE178" s="713">
        <f>+N178+AB178+AD178</f>
        <v/>
      </c>
      <c r="AF178" s="452">
        <f>+E178-D178</f>
        <v/>
      </c>
      <c r="AG178" s="714">
        <f>-P178/N178</f>
        <v/>
      </c>
      <c r="AH178" s="715">
        <f>-T178/N178</f>
        <v/>
      </c>
      <c r="AI178" s="715">
        <f>-X178/N178</f>
        <v/>
      </c>
      <c r="AJ178" s="715">
        <f>SUM(AG178:AI178)</f>
        <v/>
      </c>
      <c r="AK178" s="715">
        <f>-AC178/N178</f>
        <v/>
      </c>
      <c r="AL178" s="1052">
        <f>H178-E178</f>
        <v/>
      </c>
      <c r="AM178" s="718">
        <f>IF(R178="N/A","N/A",+R178-H178)</f>
        <v/>
      </c>
      <c r="AN178" s="718">
        <f>IF(V178="N/A","N/A",+V178-H178)</f>
        <v/>
      </c>
      <c r="AO178" s="718">
        <f>IF(Z178="N/A","N/A",+Z178-H178)</f>
        <v/>
      </c>
      <c r="AP178" s="718">
        <f>IF(AM178="N/A","N/A",MAX(AM178:AO178))</f>
        <v/>
      </c>
      <c r="AQ178" s="718">
        <f>IF(R178="","",IF(AM178="N/A",0,IF((AL178+AM178&gt;AC$9),-1,IF(AN178="N/A",1,IF((AL178+AN178&gt;AC$9),1,IF(AO178="N/A",2,IF((AL178+AO178&gt;AC$9),2,3)))))))</f>
        <v/>
      </c>
      <c r="AR178" s="718">
        <f>IF(AQ178&lt;1,"N/A",IF(AQ178=1,AM178,IF(AQ178=2,AN178,AO178)))</f>
        <v/>
      </c>
      <c r="AS178" s="718">
        <f>IF(AG178=0,"N/A",IF(AH178=0,(+AG178*AM178)/AJ178,IF(AI178=0,(+AG178*AM178+AH178*AN178)/AJ178,(+AG178*AM178+AH178*AN178+AI178*AO178)/AJ178)))</f>
        <v/>
      </c>
      <c r="AT178" s="718">
        <f>IF(M178="N/A","N/A",M178-H178)</f>
        <v/>
      </c>
      <c r="AU178" s="718">
        <f>IF(R178="N/A","N/A",+S178-R178)</f>
        <v/>
      </c>
      <c r="AV178" s="718">
        <f>IF(V178="N/A","N/A",+W178-V178)</f>
        <v/>
      </c>
      <c r="AW178" s="718">
        <f>IF(Z178="N/A","N/A",+AA178-Z178)</f>
        <v/>
      </c>
      <c r="AX178" s="718">
        <f>IF(AQ178&lt;1,"N/A",IF(AQ178=1,AU178,IF(AQ178=2,AV178,AW178)))</f>
        <v/>
      </c>
      <c r="AY178" s="718">
        <f>IF(AU178="N/A","N/A",AVERAGE(AU178:AW178))</f>
        <v/>
      </c>
      <c r="AZ178" s="718">
        <f>IF(AQ178&lt;1,"N/A",+AL178+AR178+AX178)</f>
        <v/>
      </c>
      <c r="BA178" s="719">
        <f>IF(AQ178&lt;1,"N/A",MAX(AZ178, SUM(AL178+AP178+AY178)))</f>
        <v/>
      </c>
      <c r="BB178" s="550" t="n"/>
    </row>
    <row r="179" hidden="1">
      <c r="A179" t="n">
        <v>170</v>
      </c>
      <c r="B179" s="533" t="n"/>
      <c r="C179" s="545" t="n"/>
      <c r="D179" s="2738" t="n"/>
      <c r="E179" s="2738" t="n"/>
      <c r="F179" s="534" t="n"/>
      <c r="G179" s="534" t="n"/>
      <c r="H179" s="2738" t="n"/>
      <c r="I179" s="546" t="n"/>
      <c r="J179" s="435" t="n"/>
      <c r="K179" s="546" t="n"/>
      <c r="L179" s="546" t="n"/>
      <c r="M179" s="2738" t="n"/>
      <c r="N179" s="546">
        <f>+K179+L179</f>
        <v/>
      </c>
      <c r="O179" s="546" t="n">
        <v>0</v>
      </c>
      <c r="P179" s="546" t="n">
        <v>0</v>
      </c>
      <c r="Q179" s="562" t="inlineStr">
        <is>
          <t>N/A</t>
        </is>
      </c>
      <c r="R179" s="2738" t="inlineStr">
        <is>
          <t>N/A</t>
        </is>
      </c>
      <c r="S179" s="2738" t="inlineStr">
        <is>
          <t>N/A</t>
        </is>
      </c>
      <c r="T179" s="546" t="n">
        <v>0</v>
      </c>
      <c r="U179" s="562" t="inlineStr">
        <is>
          <t>N/A</t>
        </is>
      </c>
      <c r="V179" s="2738" t="inlineStr">
        <is>
          <t>N/A</t>
        </is>
      </c>
      <c r="W179" s="2738" t="inlineStr">
        <is>
          <t>N/A</t>
        </is>
      </c>
      <c r="X179" s="546" t="n">
        <v>0</v>
      </c>
      <c r="Y179" s="822" t="inlineStr">
        <is>
          <t>N/A</t>
        </is>
      </c>
      <c r="Z179" s="2738" t="inlineStr">
        <is>
          <t>N/A</t>
        </is>
      </c>
      <c r="AA179" s="2738" t="inlineStr">
        <is>
          <t>N/A</t>
        </is>
      </c>
      <c r="AB179" s="546">
        <f>+P179+T179+X179</f>
        <v/>
      </c>
      <c r="AC179" s="713">
        <f>IF(AQ179&lt;1,0,IF(AQ179=1,+P179,IF(AQ179=2,+P179+T179,+P179+T179+X179)))</f>
        <v/>
      </c>
      <c r="AD179" s="713" t="n"/>
      <c r="AE179" s="713">
        <f>+N179+AB179+AD179</f>
        <v/>
      </c>
      <c r="AF179" s="452">
        <f>+E179-D179</f>
        <v/>
      </c>
      <c r="AG179" s="714">
        <f>-P179/N179</f>
        <v/>
      </c>
      <c r="AH179" s="715">
        <f>-T179/N179</f>
        <v/>
      </c>
      <c r="AI179" s="715">
        <f>-X179/N179</f>
        <v/>
      </c>
      <c r="AJ179" s="715">
        <f>SUM(AG179:AI179)</f>
        <v/>
      </c>
      <c r="AK179" s="715">
        <f>-AC179/N179</f>
        <v/>
      </c>
      <c r="AL179" s="1052">
        <f>H179-E179</f>
        <v/>
      </c>
      <c r="AM179" s="718">
        <f>IF(R179="N/A","N/A",+R179-H179)</f>
        <v/>
      </c>
      <c r="AN179" s="718">
        <f>IF(V179="N/A","N/A",+V179-H179)</f>
        <v/>
      </c>
      <c r="AO179" s="718">
        <f>IF(Z179="N/A","N/A",+Z179-H179)</f>
        <v/>
      </c>
      <c r="AP179" s="718">
        <f>IF(AM179="N/A","N/A",MAX(AM179:AO179))</f>
        <v/>
      </c>
      <c r="AQ179" s="718">
        <f>IF(R179="","",IF(AM179="N/A",0,IF((AL179+AM179&gt;AC$9),-1,IF(AN179="N/A",1,IF((AL179+AN179&gt;AC$9),1,IF(AO179="N/A",2,IF((AL179+AO179&gt;AC$9),2,3)))))))</f>
        <v/>
      </c>
      <c r="AR179" s="718">
        <f>IF(AQ179&lt;1,"N/A",IF(AQ179=1,AM179,IF(AQ179=2,AN179,AO179)))</f>
        <v/>
      </c>
      <c r="AS179" s="718">
        <f>IF(AG179=0,"N/A",IF(AH179=0,(+AG179*AM179)/AJ179,IF(AI179=0,(+AG179*AM179+AH179*AN179)/AJ179,(+AG179*AM179+AH179*AN179+AI179*AO179)/AJ179)))</f>
        <v/>
      </c>
      <c r="AT179" s="718">
        <f>IF(M179="N/A","N/A",M179-H179)</f>
        <v/>
      </c>
      <c r="AU179" s="718">
        <f>IF(R179="N/A","N/A",+S179-R179)</f>
        <v/>
      </c>
      <c r="AV179" s="718">
        <f>IF(V179="N/A","N/A",+W179-V179)</f>
        <v/>
      </c>
      <c r="AW179" s="718">
        <f>IF(Z179="N/A","N/A",+AA179-Z179)</f>
        <v/>
      </c>
      <c r="AX179" s="718">
        <f>IF(AQ179&lt;1,"N/A",IF(AQ179=1,AU179,IF(AQ179=2,AV179,AW179)))</f>
        <v/>
      </c>
      <c r="AY179" s="718">
        <f>IF(AU179="N/A","N/A",AVERAGE(AU179:AW179))</f>
        <v/>
      </c>
      <c r="AZ179" s="718">
        <f>IF(AQ179&lt;1,"N/A",+AL179+AR179+AX179)</f>
        <v/>
      </c>
      <c r="BA179" s="719">
        <f>IF(AQ179&lt;1,"N/A",MAX(AZ179, SUM(AL179+AP179+AY179)))</f>
        <v/>
      </c>
      <c r="BB179" s="550" t="n"/>
    </row>
    <row r="180" hidden="1">
      <c r="A180" t="n">
        <v>171</v>
      </c>
      <c r="B180" s="533" t="n"/>
      <c r="C180" s="545" t="n"/>
      <c r="D180" s="2738" t="n"/>
      <c r="E180" s="2738" t="n"/>
      <c r="F180" s="534" t="n"/>
      <c r="G180" s="534" t="n"/>
      <c r="H180" s="2738" t="n"/>
      <c r="I180" s="546" t="n"/>
      <c r="J180" s="435" t="n"/>
      <c r="K180" s="546" t="n"/>
      <c r="L180" s="546" t="n"/>
      <c r="M180" s="2738" t="n"/>
      <c r="N180" s="546">
        <f>+K180+L180</f>
        <v/>
      </c>
      <c r="O180" s="546" t="n">
        <v>0</v>
      </c>
      <c r="P180" s="546" t="n">
        <v>0</v>
      </c>
      <c r="Q180" s="562" t="inlineStr">
        <is>
          <t>N/A</t>
        </is>
      </c>
      <c r="R180" s="2738" t="inlineStr">
        <is>
          <t>N/A</t>
        </is>
      </c>
      <c r="S180" s="2738" t="inlineStr">
        <is>
          <t>N/A</t>
        </is>
      </c>
      <c r="T180" s="546" t="n">
        <v>0</v>
      </c>
      <c r="U180" s="562" t="inlineStr">
        <is>
          <t>N/A</t>
        </is>
      </c>
      <c r="V180" s="2738" t="inlineStr">
        <is>
          <t>N/A</t>
        </is>
      </c>
      <c r="W180" s="2738" t="inlineStr">
        <is>
          <t>N/A</t>
        </is>
      </c>
      <c r="X180" s="546" t="n">
        <v>0</v>
      </c>
      <c r="Y180" s="822" t="inlineStr">
        <is>
          <t>N/A</t>
        </is>
      </c>
      <c r="Z180" s="2738" t="inlineStr">
        <is>
          <t>N/A</t>
        </is>
      </c>
      <c r="AA180" s="2738" t="inlineStr">
        <is>
          <t>N/A</t>
        </is>
      </c>
      <c r="AB180" s="546">
        <f>+P180+T180+X180</f>
        <v/>
      </c>
      <c r="AC180" s="713">
        <f>IF(AQ180&lt;1,0,IF(AQ180=1,+P180,IF(AQ180=2,+P180+T180,+P180+T180+X180)))</f>
        <v/>
      </c>
      <c r="AD180" s="713" t="n"/>
      <c r="AE180" s="713">
        <f>+N180+AB180+AD180</f>
        <v/>
      </c>
      <c r="AF180" s="452">
        <f>+E180-D180</f>
        <v/>
      </c>
      <c r="AG180" s="714">
        <f>-P180/N180</f>
        <v/>
      </c>
      <c r="AH180" s="715">
        <f>-T180/N180</f>
        <v/>
      </c>
      <c r="AI180" s="715">
        <f>-X180/N180</f>
        <v/>
      </c>
      <c r="AJ180" s="715">
        <f>SUM(AG180:AI180)</f>
        <v/>
      </c>
      <c r="AK180" s="715">
        <f>-AC180/N180</f>
        <v/>
      </c>
      <c r="AL180" s="1052">
        <f>H180-E180</f>
        <v/>
      </c>
      <c r="AM180" s="718">
        <f>IF(R180="N/A","N/A",+R180-H180)</f>
        <v/>
      </c>
      <c r="AN180" s="718">
        <f>IF(V180="N/A","N/A",+V180-H180)</f>
        <v/>
      </c>
      <c r="AO180" s="718">
        <f>IF(Z180="N/A","N/A",+Z180-H180)</f>
        <v/>
      </c>
      <c r="AP180" s="718">
        <f>IF(AM180="N/A","N/A",MAX(AM180:AO180))</f>
        <v/>
      </c>
      <c r="AQ180" s="718">
        <f>IF(R180="","",IF(AM180="N/A",0,IF((AL180+AM180&gt;AC$9),-1,IF(AN180="N/A",1,IF((AL180+AN180&gt;AC$9),1,IF(AO180="N/A",2,IF((AL180+AO180&gt;AC$9),2,3)))))))</f>
        <v/>
      </c>
      <c r="AR180" s="718">
        <f>IF(AQ180&lt;1,"N/A",IF(AQ180=1,AM180,IF(AQ180=2,AN180,AO180)))</f>
        <v/>
      </c>
      <c r="AS180" s="718">
        <f>IF(AG180=0,"N/A",IF(AH180=0,(+AG180*AM180)/AJ180,IF(AI180=0,(+AG180*AM180+AH180*AN180)/AJ180,(+AG180*AM180+AH180*AN180+AI180*AO180)/AJ180)))</f>
        <v/>
      </c>
      <c r="AT180" s="718">
        <f>IF(M180="N/A","N/A",M180-H180)</f>
        <v/>
      </c>
      <c r="AU180" s="718">
        <f>IF(R180="N/A","N/A",+S180-R180)</f>
        <v/>
      </c>
      <c r="AV180" s="718">
        <f>IF(V180="N/A","N/A",+W180-V180)</f>
        <v/>
      </c>
      <c r="AW180" s="718">
        <f>IF(Z180="N/A","N/A",+AA180-Z180)</f>
        <v/>
      </c>
      <c r="AX180" s="718">
        <f>IF(AQ180&lt;1,"N/A",IF(AQ180=1,AU180,IF(AQ180=2,AV180,AW180)))</f>
        <v/>
      </c>
      <c r="AY180" s="718">
        <f>IF(AU180="N/A","N/A",AVERAGE(AU180:AW180))</f>
        <v/>
      </c>
      <c r="AZ180" s="718">
        <f>IF(AQ180&lt;1,"N/A",+AL180+AR180+AX180)</f>
        <v/>
      </c>
      <c r="BA180" s="719">
        <f>IF(AQ180&lt;1,"N/A",MAX(AZ180, SUM(AL180+AP180+AY180)))</f>
        <v/>
      </c>
      <c r="BB180" s="550" t="n"/>
    </row>
    <row r="181" hidden="1">
      <c r="A181" t="n">
        <v>172</v>
      </c>
      <c r="B181" s="533" t="n"/>
      <c r="C181" s="545" t="n"/>
      <c r="D181" s="2738" t="n"/>
      <c r="E181" s="2738" t="n"/>
      <c r="F181" s="534" t="n"/>
      <c r="G181" s="534" t="n"/>
      <c r="H181" s="2738" t="n"/>
      <c r="I181" s="546" t="n"/>
      <c r="J181" s="435" t="n"/>
      <c r="K181" s="546" t="n"/>
      <c r="L181" s="546" t="n"/>
      <c r="M181" s="2738" t="n"/>
      <c r="N181" s="546">
        <f>+K181+L181</f>
        <v/>
      </c>
      <c r="O181" s="546" t="n">
        <v>0</v>
      </c>
      <c r="P181" s="546" t="n">
        <v>0</v>
      </c>
      <c r="Q181" s="562" t="inlineStr">
        <is>
          <t>N/A</t>
        </is>
      </c>
      <c r="R181" s="2738" t="inlineStr">
        <is>
          <t>N/A</t>
        </is>
      </c>
      <c r="S181" s="2738" t="inlineStr">
        <is>
          <t>N/A</t>
        </is>
      </c>
      <c r="T181" s="546" t="n">
        <v>0</v>
      </c>
      <c r="U181" s="562" t="inlineStr">
        <is>
          <t>N/A</t>
        </is>
      </c>
      <c r="V181" s="2738" t="inlineStr">
        <is>
          <t>N/A</t>
        </is>
      </c>
      <c r="W181" s="2738" t="inlineStr">
        <is>
          <t>N/A</t>
        </is>
      </c>
      <c r="X181" s="546" t="n">
        <v>0</v>
      </c>
      <c r="Y181" s="822" t="inlineStr">
        <is>
          <t>N/A</t>
        </is>
      </c>
      <c r="Z181" s="2738" t="inlineStr">
        <is>
          <t>N/A</t>
        </is>
      </c>
      <c r="AA181" s="2738" t="inlineStr">
        <is>
          <t>N/A</t>
        </is>
      </c>
      <c r="AB181" s="546">
        <f>+P181+T181+X181</f>
        <v/>
      </c>
      <c r="AC181" s="713">
        <f>IF(AQ181&lt;1,0,IF(AQ181=1,+P181,IF(AQ181=2,+P181+T181,+P181+T181+X181)))</f>
        <v/>
      </c>
      <c r="AD181" s="713" t="n"/>
      <c r="AE181" s="713">
        <f>+N181+AB181+AD181</f>
        <v/>
      </c>
      <c r="AF181" s="452">
        <f>+E181-D181</f>
        <v/>
      </c>
      <c r="AG181" s="714">
        <f>-P181/N181</f>
        <v/>
      </c>
      <c r="AH181" s="715">
        <f>-T181/N181</f>
        <v/>
      </c>
      <c r="AI181" s="715">
        <f>-X181/N181</f>
        <v/>
      </c>
      <c r="AJ181" s="715">
        <f>SUM(AG181:AI181)</f>
        <v/>
      </c>
      <c r="AK181" s="715">
        <f>-AC181/N181</f>
        <v/>
      </c>
      <c r="AL181" s="1052">
        <f>H181-E181</f>
        <v/>
      </c>
      <c r="AM181" s="718">
        <f>IF(R181="N/A","N/A",+R181-H181)</f>
        <v/>
      </c>
      <c r="AN181" s="718">
        <f>IF(V181="N/A","N/A",+V181-H181)</f>
        <v/>
      </c>
      <c r="AO181" s="718">
        <f>IF(Z181="N/A","N/A",+Z181-H181)</f>
        <v/>
      </c>
      <c r="AP181" s="718">
        <f>IF(AM181="N/A","N/A",MAX(AM181:AO181))</f>
        <v/>
      </c>
      <c r="AQ181" s="718">
        <f>IF(R181="","",IF(AM181="N/A",0,IF((AL181+AM181&gt;AC$9),-1,IF(AN181="N/A",1,IF((AL181+AN181&gt;AC$9),1,IF(AO181="N/A",2,IF((AL181+AO181&gt;AC$9),2,3)))))))</f>
        <v/>
      </c>
      <c r="AR181" s="718">
        <f>IF(AQ181&lt;1,"N/A",IF(AQ181=1,AM181,IF(AQ181=2,AN181,AO181)))</f>
        <v/>
      </c>
      <c r="AS181" s="718">
        <f>IF(AG181=0,"N/A",IF(AH181=0,(+AG181*AM181)/AJ181,IF(AI181=0,(+AG181*AM181+AH181*AN181)/AJ181,(+AG181*AM181+AH181*AN181+AI181*AO181)/AJ181)))</f>
        <v/>
      </c>
      <c r="AT181" s="718">
        <f>IF(M181="N/A","N/A",M181-H181)</f>
        <v/>
      </c>
      <c r="AU181" s="718">
        <f>IF(R181="N/A","N/A",+S181-R181)</f>
        <v/>
      </c>
      <c r="AV181" s="718">
        <f>IF(V181="N/A","N/A",+W181-V181)</f>
        <v/>
      </c>
      <c r="AW181" s="718">
        <f>IF(Z181="N/A","N/A",+AA181-Z181)</f>
        <v/>
      </c>
      <c r="AX181" s="718">
        <f>IF(AQ181&lt;1,"N/A",IF(AQ181=1,AU181,IF(AQ181=2,AV181,AW181)))</f>
        <v/>
      </c>
      <c r="AY181" s="718">
        <f>IF(AU181="N/A","N/A",AVERAGE(AU181:AW181))</f>
        <v/>
      </c>
      <c r="AZ181" s="718">
        <f>IF(AQ181&lt;1,"N/A",+AL181+AR181+AX181)</f>
        <v/>
      </c>
      <c r="BA181" s="719">
        <f>IF(AQ181&lt;1,"N/A",MAX(AZ181, SUM(AL181+AP181+AY181)))</f>
        <v/>
      </c>
      <c r="BB181" s="550" t="n"/>
    </row>
    <row r="182" hidden="1">
      <c r="A182" t="n">
        <v>173</v>
      </c>
      <c r="B182" s="533" t="n"/>
      <c r="C182" s="545" t="n"/>
      <c r="D182" s="2738" t="n"/>
      <c r="E182" s="2738" t="n"/>
      <c r="F182" s="534" t="n"/>
      <c r="G182" s="534" t="n"/>
      <c r="H182" s="2738" t="n"/>
      <c r="I182" s="546" t="n"/>
      <c r="J182" s="435" t="n"/>
      <c r="K182" s="546" t="n"/>
      <c r="L182" s="546" t="n"/>
      <c r="M182" s="2738" t="n"/>
      <c r="N182" s="546">
        <f>+K182+L182</f>
        <v/>
      </c>
      <c r="O182" s="546" t="n">
        <v>0</v>
      </c>
      <c r="P182" s="546" t="n">
        <v>0</v>
      </c>
      <c r="Q182" s="562" t="inlineStr">
        <is>
          <t>N/A</t>
        </is>
      </c>
      <c r="R182" s="2738" t="inlineStr">
        <is>
          <t>N/A</t>
        </is>
      </c>
      <c r="S182" s="2738" t="inlineStr">
        <is>
          <t>N/A</t>
        </is>
      </c>
      <c r="T182" s="546" t="n">
        <v>0</v>
      </c>
      <c r="U182" s="562" t="inlineStr">
        <is>
          <t>N/A</t>
        </is>
      </c>
      <c r="V182" s="2738" t="inlineStr">
        <is>
          <t>N/A</t>
        </is>
      </c>
      <c r="W182" s="2738" t="inlineStr">
        <is>
          <t>N/A</t>
        </is>
      </c>
      <c r="X182" s="546" t="n">
        <v>0</v>
      </c>
      <c r="Y182" s="822" t="inlineStr">
        <is>
          <t>N/A</t>
        </is>
      </c>
      <c r="Z182" s="2738" t="inlineStr">
        <is>
          <t>N/A</t>
        </is>
      </c>
      <c r="AA182" s="2738" t="inlineStr">
        <is>
          <t>N/A</t>
        </is>
      </c>
      <c r="AB182" s="546">
        <f>+P182+T182+X182</f>
        <v/>
      </c>
      <c r="AC182" s="713">
        <f>IF(AQ182&lt;1,0,IF(AQ182=1,+P182,IF(AQ182=2,+P182+T182,+P182+T182+X182)))</f>
        <v/>
      </c>
      <c r="AD182" s="713" t="n"/>
      <c r="AE182" s="713">
        <f>+N182+AB182+AD182</f>
        <v/>
      </c>
      <c r="AF182" s="452">
        <f>+E182-D182</f>
        <v/>
      </c>
      <c r="AG182" s="714">
        <f>-P182/N182</f>
        <v/>
      </c>
      <c r="AH182" s="715">
        <f>-T182/N182</f>
        <v/>
      </c>
      <c r="AI182" s="715">
        <f>-X182/N182</f>
        <v/>
      </c>
      <c r="AJ182" s="715">
        <f>SUM(AG182:AI182)</f>
        <v/>
      </c>
      <c r="AK182" s="715">
        <f>-AC182/N182</f>
        <v/>
      </c>
      <c r="AL182" s="1052">
        <f>H182-E182</f>
        <v/>
      </c>
      <c r="AM182" s="718">
        <f>IF(R182="N/A","N/A",+R182-H182)</f>
        <v/>
      </c>
      <c r="AN182" s="718">
        <f>IF(V182="N/A","N/A",+V182-H182)</f>
        <v/>
      </c>
      <c r="AO182" s="718">
        <f>IF(Z182="N/A","N/A",+Z182-H182)</f>
        <v/>
      </c>
      <c r="AP182" s="718">
        <f>IF(AM182="N/A","N/A",MAX(AM182:AO182))</f>
        <v/>
      </c>
      <c r="AQ182" s="718">
        <f>IF(R182="","",IF(AM182="N/A",0,IF((AL182+AM182&gt;AC$9),-1,IF(AN182="N/A",1,IF((AL182+AN182&gt;AC$9),1,IF(AO182="N/A",2,IF((AL182+AO182&gt;AC$9),2,3)))))))</f>
        <v/>
      </c>
      <c r="AR182" s="718">
        <f>IF(AQ182&lt;1,"N/A",IF(AQ182=1,AM182,IF(AQ182=2,AN182,AO182)))</f>
        <v/>
      </c>
      <c r="AS182" s="718">
        <f>IF(AG182=0,"N/A",IF(AH182=0,(+AG182*AM182)/AJ182,IF(AI182=0,(+AG182*AM182+AH182*AN182)/AJ182,(+AG182*AM182+AH182*AN182+AI182*AO182)/AJ182)))</f>
        <v/>
      </c>
      <c r="AT182" s="718">
        <f>IF(M182="N/A","N/A",M182-H182)</f>
        <v/>
      </c>
      <c r="AU182" s="718">
        <f>IF(R182="N/A","N/A",+S182-R182)</f>
        <v/>
      </c>
      <c r="AV182" s="718">
        <f>IF(V182="N/A","N/A",+W182-V182)</f>
        <v/>
      </c>
      <c r="AW182" s="718">
        <f>IF(Z182="N/A","N/A",+AA182-Z182)</f>
        <v/>
      </c>
      <c r="AX182" s="718">
        <f>IF(AQ182&lt;1,"N/A",IF(AQ182=1,AU182,IF(AQ182=2,AV182,AW182)))</f>
        <v/>
      </c>
      <c r="AY182" s="718">
        <f>IF(AU182="N/A","N/A",AVERAGE(AU182:AW182))</f>
        <v/>
      </c>
      <c r="AZ182" s="718">
        <f>IF(AQ182&lt;1,"N/A",+AL182+AR182+AX182)</f>
        <v/>
      </c>
      <c r="BA182" s="719">
        <f>IF(AQ182&lt;1,"N/A",MAX(AZ182, SUM(AL182+AP182+AY182)))</f>
        <v/>
      </c>
      <c r="BB182" s="550" t="n"/>
    </row>
    <row r="183" hidden="1">
      <c r="A183" t="n">
        <v>174</v>
      </c>
      <c r="B183" s="533" t="n"/>
      <c r="C183" s="545" t="n"/>
      <c r="D183" s="2738" t="n"/>
      <c r="E183" s="2738" t="n"/>
      <c r="F183" s="534" t="n"/>
      <c r="G183" s="534" t="n"/>
      <c r="H183" s="2738" t="n"/>
      <c r="I183" s="546" t="n"/>
      <c r="J183" s="435" t="n"/>
      <c r="K183" s="546" t="n"/>
      <c r="L183" s="546" t="n"/>
      <c r="M183" s="2738" t="n"/>
      <c r="N183" s="546">
        <f>+K183+L183</f>
        <v/>
      </c>
      <c r="O183" s="546" t="n">
        <v>0</v>
      </c>
      <c r="P183" s="546" t="n">
        <v>0</v>
      </c>
      <c r="Q183" s="562" t="inlineStr">
        <is>
          <t>N/A</t>
        </is>
      </c>
      <c r="R183" s="2738" t="inlineStr">
        <is>
          <t>N/A</t>
        </is>
      </c>
      <c r="S183" s="2738" t="inlineStr">
        <is>
          <t>N/A</t>
        </is>
      </c>
      <c r="T183" s="546" t="n">
        <v>0</v>
      </c>
      <c r="U183" s="562" t="inlineStr">
        <is>
          <t>N/A</t>
        </is>
      </c>
      <c r="V183" s="2738" t="inlineStr">
        <is>
          <t>N/A</t>
        </is>
      </c>
      <c r="W183" s="2738" t="inlineStr">
        <is>
          <t>N/A</t>
        </is>
      </c>
      <c r="X183" s="546" t="n">
        <v>0</v>
      </c>
      <c r="Y183" s="822" t="inlineStr">
        <is>
          <t>N/A</t>
        </is>
      </c>
      <c r="Z183" s="2738" t="inlineStr">
        <is>
          <t>N/A</t>
        </is>
      </c>
      <c r="AA183" s="2738" t="inlineStr">
        <is>
          <t>N/A</t>
        </is>
      </c>
      <c r="AB183" s="546">
        <f>+P183+T183+X183</f>
        <v/>
      </c>
      <c r="AC183" s="713">
        <f>IF(AQ183&lt;1,0,IF(AQ183=1,+P183,IF(AQ183=2,+P183+T183,+P183+T183+X183)))</f>
        <v/>
      </c>
      <c r="AD183" s="713" t="n"/>
      <c r="AE183" s="713">
        <f>+N183+AB183+AD183</f>
        <v/>
      </c>
      <c r="AF183" s="452">
        <f>+E183-D183</f>
        <v/>
      </c>
      <c r="AG183" s="714">
        <f>-P183/N183</f>
        <v/>
      </c>
      <c r="AH183" s="715">
        <f>-T183/N183</f>
        <v/>
      </c>
      <c r="AI183" s="715">
        <f>-X183/N183</f>
        <v/>
      </c>
      <c r="AJ183" s="715">
        <f>SUM(AG183:AI183)</f>
        <v/>
      </c>
      <c r="AK183" s="715">
        <f>-AC183/N183</f>
        <v/>
      </c>
      <c r="AL183" s="1052">
        <f>H183-E183</f>
        <v/>
      </c>
      <c r="AM183" s="718">
        <f>IF(R183="N/A","N/A",+R183-H183)</f>
        <v/>
      </c>
      <c r="AN183" s="718">
        <f>IF(V183="N/A","N/A",+V183-H183)</f>
        <v/>
      </c>
      <c r="AO183" s="718">
        <f>IF(Z183="N/A","N/A",+Z183-H183)</f>
        <v/>
      </c>
      <c r="AP183" s="718">
        <f>IF(AM183="N/A","N/A",MAX(AM183:AO183))</f>
        <v/>
      </c>
      <c r="AQ183" s="718">
        <f>IF(R183="","",IF(AM183="N/A",0,IF((AL183+AM183&gt;AC$9),-1,IF(AN183="N/A",1,IF((AL183+AN183&gt;AC$9),1,IF(AO183="N/A",2,IF((AL183+AO183&gt;AC$9),2,3)))))))</f>
        <v/>
      </c>
      <c r="AR183" s="718">
        <f>IF(AQ183&lt;1,"N/A",IF(AQ183=1,AM183,IF(AQ183=2,AN183,AO183)))</f>
        <v/>
      </c>
      <c r="AS183" s="718">
        <f>IF(AG183=0,"N/A",IF(AH183=0,(+AG183*AM183)/AJ183,IF(AI183=0,(+AG183*AM183+AH183*AN183)/AJ183,(+AG183*AM183+AH183*AN183+AI183*AO183)/AJ183)))</f>
        <v/>
      </c>
      <c r="AT183" s="718">
        <f>IF(M183="N/A","N/A",M183-H183)</f>
        <v/>
      </c>
      <c r="AU183" s="718">
        <f>IF(R183="N/A","N/A",+S183-R183)</f>
        <v/>
      </c>
      <c r="AV183" s="718">
        <f>IF(V183="N/A","N/A",+W183-V183)</f>
        <v/>
      </c>
      <c r="AW183" s="718">
        <f>IF(Z183="N/A","N/A",+AA183-Z183)</f>
        <v/>
      </c>
      <c r="AX183" s="718">
        <f>IF(AQ183&lt;1,"N/A",IF(AQ183=1,AU183,IF(AQ183=2,AV183,AW183)))</f>
        <v/>
      </c>
      <c r="AY183" s="718">
        <f>IF(AU183="N/A","N/A",AVERAGE(AU183:AW183))</f>
        <v/>
      </c>
      <c r="AZ183" s="718">
        <f>IF(AQ183&lt;1,"N/A",+AL183+AR183+AX183)</f>
        <v/>
      </c>
      <c r="BA183" s="719">
        <f>IF(AQ183&lt;1,"N/A",MAX(AZ183, SUM(AL183+AP183+AY183)))</f>
        <v/>
      </c>
      <c r="BB183" s="550" t="n"/>
    </row>
    <row r="184" hidden="1">
      <c r="A184" t="n">
        <v>175</v>
      </c>
      <c r="B184" s="533" t="n"/>
      <c r="C184" s="545" t="n"/>
      <c r="D184" s="2738" t="n"/>
      <c r="E184" s="2738" t="n"/>
      <c r="F184" s="534" t="n"/>
      <c r="G184" s="534" t="n"/>
      <c r="H184" s="2738" t="n"/>
      <c r="I184" s="546" t="n"/>
      <c r="J184" s="435" t="n"/>
      <c r="K184" s="546" t="n"/>
      <c r="L184" s="546" t="n"/>
      <c r="M184" s="2738" t="n"/>
      <c r="N184" s="546">
        <f>+K184+L184</f>
        <v/>
      </c>
      <c r="O184" s="546" t="n">
        <v>0</v>
      </c>
      <c r="P184" s="546" t="n">
        <v>0</v>
      </c>
      <c r="Q184" s="562" t="inlineStr">
        <is>
          <t>N/A</t>
        </is>
      </c>
      <c r="R184" s="2738" t="inlineStr">
        <is>
          <t>N/A</t>
        </is>
      </c>
      <c r="S184" s="2738" t="inlineStr">
        <is>
          <t>N/A</t>
        </is>
      </c>
      <c r="T184" s="546" t="n">
        <v>0</v>
      </c>
      <c r="U184" s="562" t="inlineStr">
        <is>
          <t>N/A</t>
        </is>
      </c>
      <c r="V184" s="2738" t="inlineStr">
        <is>
          <t>N/A</t>
        </is>
      </c>
      <c r="W184" s="2738" t="inlineStr">
        <is>
          <t>N/A</t>
        </is>
      </c>
      <c r="X184" s="546" t="n">
        <v>0</v>
      </c>
      <c r="Y184" s="822" t="inlineStr">
        <is>
          <t>N/A</t>
        </is>
      </c>
      <c r="Z184" s="2738" t="inlineStr">
        <is>
          <t>N/A</t>
        </is>
      </c>
      <c r="AA184" s="2738" t="inlineStr">
        <is>
          <t>N/A</t>
        </is>
      </c>
      <c r="AB184" s="546">
        <f>+P184+T184+X184</f>
        <v/>
      </c>
      <c r="AC184" s="713">
        <f>IF(AQ184&lt;1,0,IF(AQ184=1,+P184,IF(AQ184=2,+P184+T184,+P184+T184+X184)))</f>
        <v/>
      </c>
      <c r="AD184" s="713" t="n"/>
      <c r="AE184" s="713">
        <f>+N184+AB184+AD184</f>
        <v/>
      </c>
      <c r="AF184" s="452">
        <f>+E184-D184</f>
        <v/>
      </c>
      <c r="AG184" s="714">
        <f>-P184/N184</f>
        <v/>
      </c>
      <c r="AH184" s="715">
        <f>-T184/N184</f>
        <v/>
      </c>
      <c r="AI184" s="715">
        <f>-X184/N184</f>
        <v/>
      </c>
      <c r="AJ184" s="715">
        <f>SUM(AG184:AI184)</f>
        <v/>
      </c>
      <c r="AK184" s="715">
        <f>-AC184/N184</f>
        <v/>
      </c>
      <c r="AL184" s="1052">
        <f>H184-E184</f>
        <v/>
      </c>
      <c r="AM184" s="718">
        <f>IF(R184="N/A","N/A",+R184-H184)</f>
        <v/>
      </c>
      <c r="AN184" s="718">
        <f>IF(V184="N/A","N/A",+V184-H184)</f>
        <v/>
      </c>
      <c r="AO184" s="718">
        <f>IF(Z184="N/A","N/A",+Z184-H184)</f>
        <v/>
      </c>
      <c r="AP184" s="718">
        <f>IF(AM184="N/A","N/A",MAX(AM184:AO184))</f>
        <v/>
      </c>
      <c r="AQ184" s="718">
        <f>IF(R184="","",IF(AM184="N/A",0,IF((AL184+AM184&gt;AC$9),-1,IF(AN184="N/A",1,IF((AL184+AN184&gt;AC$9),1,IF(AO184="N/A",2,IF((AL184+AO184&gt;AC$9),2,3)))))))</f>
        <v/>
      </c>
      <c r="AR184" s="718">
        <f>IF(AQ184&lt;1,"N/A",IF(AQ184=1,AM184,IF(AQ184=2,AN184,AO184)))</f>
        <v/>
      </c>
      <c r="AS184" s="718">
        <f>IF(AG184=0,"N/A",IF(AH184=0,(+AG184*AM184)/AJ184,IF(AI184=0,(+AG184*AM184+AH184*AN184)/AJ184,(+AG184*AM184+AH184*AN184+AI184*AO184)/AJ184)))</f>
        <v/>
      </c>
      <c r="AT184" s="718">
        <f>IF(M184="N/A","N/A",M184-H184)</f>
        <v/>
      </c>
      <c r="AU184" s="718">
        <f>IF(R184="N/A","N/A",+S184-R184)</f>
        <v/>
      </c>
      <c r="AV184" s="718">
        <f>IF(V184="N/A","N/A",+W184-V184)</f>
        <v/>
      </c>
      <c r="AW184" s="718">
        <f>IF(Z184="N/A","N/A",+AA184-Z184)</f>
        <v/>
      </c>
      <c r="AX184" s="718">
        <f>IF(AQ184&lt;1,"N/A",IF(AQ184=1,AU184,IF(AQ184=2,AV184,AW184)))</f>
        <v/>
      </c>
      <c r="AY184" s="718">
        <f>IF(AU184="N/A","N/A",AVERAGE(AU184:AW184))</f>
        <v/>
      </c>
      <c r="AZ184" s="718">
        <f>IF(AQ184&lt;1,"N/A",+AL184+AR184+AX184)</f>
        <v/>
      </c>
      <c r="BA184" s="719">
        <f>IF(AQ184&lt;1,"N/A",MAX(AZ184, SUM(AL184+AP184+AY184)))</f>
        <v/>
      </c>
      <c r="BB184" s="550" t="n"/>
    </row>
    <row r="185" hidden="1">
      <c r="A185" t="n">
        <v>176</v>
      </c>
      <c r="B185" s="533" t="n"/>
      <c r="C185" s="545" t="n"/>
      <c r="D185" s="2738" t="n"/>
      <c r="E185" s="2738" t="n"/>
      <c r="F185" s="534" t="n"/>
      <c r="G185" s="534" t="n"/>
      <c r="H185" s="2738" t="n"/>
      <c r="I185" s="546" t="n"/>
      <c r="J185" s="435" t="n"/>
      <c r="K185" s="546" t="n"/>
      <c r="L185" s="546" t="n"/>
      <c r="M185" s="2738" t="n"/>
      <c r="N185" s="546">
        <f>+K185+L185</f>
        <v/>
      </c>
      <c r="O185" s="546" t="n">
        <v>0</v>
      </c>
      <c r="P185" s="546" t="n">
        <v>0</v>
      </c>
      <c r="Q185" s="562" t="inlineStr">
        <is>
          <t>N/A</t>
        </is>
      </c>
      <c r="R185" s="2738" t="inlineStr">
        <is>
          <t>N/A</t>
        </is>
      </c>
      <c r="S185" s="2738" t="inlineStr">
        <is>
          <t>N/A</t>
        </is>
      </c>
      <c r="T185" s="546" t="n">
        <v>0</v>
      </c>
      <c r="U185" s="562" t="inlineStr">
        <is>
          <t>N/A</t>
        </is>
      </c>
      <c r="V185" s="2738" t="inlineStr">
        <is>
          <t>N/A</t>
        </is>
      </c>
      <c r="W185" s="2738" t="inlineStr">
        <is>
          <t>N/A</t>
        </is>
      </c>
      <c r="X185" s="546" t="n">
        <v>0</v>
      </c>
      <c r="Y185" s="822" t="inlineStr">
        <is>
          <t>N/A</t>
        </is>
      </c>
      <c r="Z185" s="2738" t="inlineStr">
        <is>
          <t>N/A</t>
        </is>
      </c>
      <c r="AA185" s="2738" t="inlineStr">
        <is>
          <t>N/A</t>
        </is>
      </c>
      <c r="AB185" s="546">
        <f>+P185+T185+X185</f>
        <v/>
      </c>
      <c r="AC185" s="713">
        <f>IF(AQ185&lt;1,0,IF(AQ185=1,+P185,IF(AQ185=2,+P185+T185,+P185+T185+X185)))</f>
        <v/>
      </c>
      <c r="AD185" s="713" t="n"/>
      <c r="AE185" s="713">
        <f>+N185+AB185+AD185</f>
        <v/>
      </c>
      <c r="AF185" s="452">
        <f>+E185-D185</f>
        <v/>
      </c>
      <c r="AG185" s="714">
        <f>-P185/N185</f>
        <v/>
      </c>
      <c r="AH185" s="715">
        <f>-T185/N185</f>
        <v/>
      </c>
      <c r="AI185" s="715">
        <f>-X185/N185</f>
        <v/>
      </c>
      <c r="AJ185" s="715">
        <f>SUM(AG185:AI185)</f>
        <v/>
      </c>
      <c r="AK185" s="715">
        <f>-AC185/N185</f>
        <v/>
      </c>
      <c r="AL185" s="1052">
        <f>H185-E185</f>
        <v/>
      </c>
      <c r="AM185" s="718">
        <f>IF(R185="N/A","N/A",+R185-H185)</f>
        <v/>
      </c>
      <c r="AN185" s="718">
        <f>IF(V185="N/A","N/A",+V185-H185)</f>
        <v/>
      </c>
      <c r="AO185" s="718">
        <f>IF(Z185="N/A","N/A",+Z185-H185)</f>
        <v/>
      </c>
      <c r="AP185" s="718">
        <f>IF(AM185="N/A","N/A",MAX(AM185:AO185))</f>
        <v/>
      </c>
      <c r="AQ185" s="718">
        <f>IF(R185="","",IF(AM185="N/A",0,IF((AL185+AM185&gt;AC$9),-1,IF(AN185="N/A",1,IF((AL185+AN185&gt;AC$9),1,IF(AO185="N/A",2,IF((AL185+AO185&gt;AC$9),2,3)))))))</f>
        <v/>
      </c>
      <c r="AR185" s="718">
        <f>IF(AQ185&lt;1,"N/A",IF(AQ185=1,AM185,IF(AQ185=2,AN185,AO185)))</f>
        <v/>
      </c>
      <c r="AS185" s="718">
        <f>IF(AG185=0,"N/A",IF(AH185=0,(+AG185*AM185)/AJ185,IF(AI185=0,(+AG185*AM185+AH185*AN185)/AJ185,(+AG185*AM185+AH185*AN185+AI185*AO185)/AJ185)))</f>
        <v/>
      </c>
      <c r="AT185" s="718">
        <f>IF(M185="N/A","N/A",M185-H185)</f>
        <v/>
      </c>
      <c r="AU185" s="718">
        <f>IF(R185="N/A","N/A",+S185-R185)</f>
        <v/>
      </c>
      <c r="AV185" s="718">
        <f>IF(V185="N/A","N/A",+W185-V185)</f>
        <v/>
      </c>
      <c r="AW185" s="718">
        <f>IF(Z185="N/A","N/A",+AA185-Z185)</f>
        <v/>
      </c>
      <c r="AX185" s="718">
        <f>IF(AQ185&lt;1,"N/A",IF(AQ185=1,AU185,IF(AQ185=2,AV185,AW185)))</f>
        <v/>
      </c>
      <c r="AY185" s="718">
        <f>IF(AU185="N/A","N/A",AVERAGE(AU185:AW185))</f>
        <v/>
      </c>
      <c r="AZ185" s="718">
        <f>IF(AQ185&lt;1,"N/A",+AL185+AR185+AX185)</f>
        <v/>
      </c>
      <c r="BA185" s="719">
        <f>IF(AQ185&lt;1,"N/A",MAX(AZ185, SUM(AL185+AP185+AY185)))</f>
        <v/>
      </c>
      <c r="BB185" s="550" t="n"/>
    </row>
    <row r="186" hidden="1">
      <c r="A186" t="n">
        <v>177</v>
      </c>
      <c r="B186" s="533" t="n"/>
      <c r="C186" s="545" t="n"/>
      <c r="D186" s="2738" t="n"/>
      <c r="E186" s="2738" t="n"/>
      <c r="F186" s="534" t="n"/>
      <c r="G186" s="534" t="n"/>
      <c r="H186" s="2738" t="n"/>
      <c r="I186" s="546" t="n"/>
      <c r="J186" s="435" t="n"/>
      <c r="K186" s="546" t="n"/>
      <c r="L186" s="546" t="n"/>
      <c r="M186" s="2738" t="n"/>
      <c r="N186" s="546">
        <f>+K186+L186</f>
        <v/>
      </c>
      <c r="O186" s="546" t="n">
        <v>0</v>
      </c>
      <c r="P186" s="546" t="n">
        <v>0</v>
      </c>
      <c r="Q186" s="562" t="inlineStr">
        <is>
          <t>N/A</t>
        </is>
      </c>
      <c r="R186" s="2738" t="inlineStr">
        <is>
          <t>N/A</t>
        </is>
      </c>
      <c r="S186" s="2738" t="inlineStr">
        <is>
          <t>N/A</t>
        </is>
      </c>
      <c r="T186" s="546" t="n">
        <v>0</v>
      </c>
      <c r="U186" s="562" t="inlineStr">
        <is>
          <t>N/A</t>
        </is>
      </c>
      <c r="V186" s="2738" t="inlineStr">
        <is>
          <t>N/A</t>
        </is>
      </c>
      <c r="W186" s="2738" t="inlineStr">
        <is>
          <t>N/A</t>
        </is>
      </c>
      <c r="X186" s="546" t="n">
        <v>0</v>
      </c>
      <c r="Y186" s="822" t="inlineStr">
        <is>
          <t>N/A</t>
        </is>
      </c>
      <c r="Z186" s="2738" t="inlineStr">
        <is>
          <t>N/A</t>
        </is>
      </c>
      <c r="AA186" s="2738" t="inlineStr">
        <is>
          <t>N/A</t>
        </is>
      </c>
      <c r="AB186" s="546">
        <f>+P186+T186+X186</f>
        <v/>
      </c>
      <c r="AC186" s="713">
        <f>IF(AQ186&lt;1,0,IF(AQ186=1,+P186,IF(AQ186=2,+P186+T186,+P186+T186+X186)))</f>
        <v/>
      </c>
      <c r="AD186" s="713" t="n"/>
      <c r="AE186" s="713">
        <f>+N186+AB186+AD186</f>
        <v/>
      </c>
      <c r="AF186" s="452">
        <f>+E186-D186</f>
        <v/>
      </c>
      <c r="AG186" s="714">
        <f>-P186/N186</f>
        <v/>
      </c>
      <c r="AH186" s="715">
        <f>-T186/N186</f>
        <v/>
      </c>
      <c r="AI186" s="715">
        <f>-X186/N186</f>
        <v/>
      </c>
      <c r="AJ186" s="715">
        <f>SUM(AG186:AI186)</f>
        <v/>
      </c>
      <c r="AK186" s="715">
        <f>-AC186/N186</f>
        <v/>
      </c>
      <c r="AL186" s="1052">
        <f>H186-E186</f>
        <v/>
      </c>
      <c r="AM186" s="718">
        <f>IF(R186="N/A","N/A",+R186-H186)</f>
        <v/>
      </c>
      <c r="AN186" s="718">
        <f>IF(V186="N/A","N/A",+V186-H186)</f>
        <v/>
      </c>
      <c r="AO186" s="718">
        <f>IF(Z186="N/A","N/A",+Z186-H186)</f>
        <v/>
      </c>
      <c r="AP186" s="718">
        <f>IF(AM186="N/A","N/A",MAX(AM186:AO186))</f>
        <v/>
      </c>
      <c r="AQ186" s="718">
        <f>IF(R186="","",IF(AM186="N/A",0,IF((AL186+AM186&gt;AC$9),-1,IF(AN186="N/A",1,IF((AL186+AN186&gt;AC$9),1,IF(AO186="N/A",2,IF((AL186+AO186&gt;AC$9),2,3)))))))</f>
        <v/>
      </c>
      <c r="AR186" s="718">
        <f>IF(AQ186&lt;1,"N/A",IF(AQ186=1,AM186,IF(AQ186=2,AN186,AO186)))</f>
        <v/>
      </c>
      <c r="AS186" s="718">
        <f>IF(AG186=0,"N/A",IF(AH186=0,(+AG186*AM186)/AJ186,IF(AI186=0,(+AG186*AM186+AH186*AN186)/AJ186,(+AG186*AM186+AH186*AN186+AI186*AO186)/AJ186)))</f>
        <v/>
      </c>
      <c r="AT186" s="718">
        <f>IF(M186="N/A","N/A",M186-H186)</f>
        <v/>
      </c>
      <c r="AU186" s="718">
        <f>IF(R186="N/A","N/A",+S186-R186)</f>
        <v/>
      </c>
      <c r="AV186" s="718">
        <f>IF(V186="N/A","N/A",+W186-V186)</f>
        <v/>
      </c>
      <c r="AW186" s="718">
        <f>IF(Z186="N/A","N/A",+AA186-Z186)</f>
        <v/>
      </c>
      <c r="AX186" s="718">
        <f>IF(AQ186&lt;1,"N/A",IF(AQ186=1,AU186,IF(AQ186=2,AV186,AW186)))</f>
        <v/>
      </c>
      <c r="AY186" s="718">
        <f>IF(AU186="N/A","N/A",AVERAGE(AU186:AW186))</f>
        <v/>
      </c>
      <c r="AZ186" s="718">
        <f>IF(AQ186&lt;1,"N/A",+AL186+AR186+AX186)</f>
        <v/>
      </c>
      <c r="BA186" s="719">
        <f>IF(AQ186&lt;1,"N/A",MAX(AZ186, SUM(AL186+AP186+AY186)))</f>
        <v/>
      </c>
      <c r="BB186" s="550" t="n"/>
    </row>
    <row r="187" hidden="1">
      <c r="A187" t="n">
        <v>178</v>
      </c>
      <c r="B187" s="533" t="n"/>
      <c r="C187" s="545" t="n"/>
      <c r="D187" s="2738" t="n"/>
      <c r="E187" s="2738" t="n"/>
      <c r="F187" s="534" t="n"/>
      <c r="G187" s="534" t="n"/>
      <c r="H187" s="2738" t="n"/>
      <c r="I187" s="546" t="n"/>
      <c r="J187" s="435" t="n"/>
      <c r="K187" s="546" t="n"/>
      <c r="L187" s="546" t="n"/>
      <c r="M187" s="2738" t="n"/>
      <c r="N187" s="546">
        <f>+K187+L187</f>
        <v/>
      </c>
      <c r="O187" s="546" t="n">
        <v>0</v>
      </c>
      <c r="P187" s="546" t="n">
        <v>0</v>
      </c>
      <c r="Q187" s="562" t="inlineStr">
        <is>
          <t>N/A</t>
        </is>
      </c>
      <c r="R187" s="2738" t="inlineStr">
        <is>
          <t>N/A</t>
        </is>
      </c>
      <c r="S187" s="2738" t="inlineStr">
        <is>
          <t>N/A</t>
        </is>
      </c>
      <c r="T187" s="546" t="n">
        <v>0</v>
      </c>
      <c r="U187" s="562" t="inlineStr">
        <is>
          <t>N/A</t>
        </is>
      </c>
      <c r="V187" s="2738" t="inlineStr">
        <is>
          <t>N/A</t>
        </is>
      </c>
      <c r="W187" s="2738" t="inlineStr">
        <is>
          <t>N/A</t>
        </is>
      </c>
      <c r="X187" s="546" t="n">
        <v>0</v>
      </c>
      <c r="Y187" s="822" t="inlineStr">
        <is>
          <t>N/A</t>
        </is>
      </c>
      <c r="Z187" s="2738" t="inlineStr">
        <is>
          <t>N/A</t>
        </is>
      </c>
      <c r="AA187" s="2738" t="inlineStr">
        <is>
          <t>N/A</t>
        </is>
      </c>
      <c r="AB187" s="546">
        <f>+P187+T187+X187</f>
        <v/>
      </c>
      <c r="AC187" s="713">
        <f>IF(AQ187&lt;1,0,IF(AQ187=1,+P187,IF(AQ187=2,+P187+T187,+P187+T187+X187)))</f>
        <v/>
      </c>
      <c r="AD187" s="713" t="n"/>
      <c r="AE187" s="713">
        <f>+N187+AB187+AD187</f>
        <v/>
      </c>
      <c r="AF187" s="452">
        <f>+E187-D187</f>
        <v/>
      </c>
      <c r="AG187" s="714">
        <f>-P187/N187</f>
        <v/>
      </c>
      <c r="AH187" s="715">
        <f>-T187/N187</f>
        <v/>
      </c>
      <c r="AI187" s="715">
        <f>-X187/N187</f>
        <v/>
      </c>
      <c r="AJ187" s="715">
        <f>SUM(AG187:AI187)</f>
        <v/>
      </c>
      <c r="AK187" s="715">
        <f>-AC187/N187</f>
        <v/>
      </c>
      <c r="AL187" s="1052">
        <f>H187-E187</f>
        <v/>
      </c>
      <c r="AM187" s="718">
        <f>IF(R187="N/A","N/A",+R187-H187)</f>
        <v/>
      </c>
      <c r="AN187" s="718">
        <f>IF(V187="N/A","N/A",+V187-H187)</f>
        <v/>
      </c>
      <c r="AO187" s="718">
        <f>IF(Z187="N/A","N/A",+Z187-H187)</f>
        <v/>
      </c>
      <c r="AP187" s="718">
        <f>IF(AM187="N/A","N/A",MAX(AM187:AO187))</f>
        <v/>
      </c>
      <c r="AQ187" s="718">
        <f>IF(R187="","",IF(AM187="N/A",0,IF((AL187+AM187&gt;AC$9),-1,IF(AN187="N/A",1,IF((AL187+AN187&gt;AC$9),1,IF(AO187="N/A",2,IF((AL187+AO187&gt;AC$9),2,3)))))))</f>
        <v/>
      </c>
      <c r="AR187" s="718">
        <f>IF(AQ187&lt;1,"N/A",IF(AQ187=1,AM187,IF(AQ187=2,AN187,AO187)))</f>
        <v/>
      </c>
      <c r="AS187" s="718">
        <f>IF(AG187=0,"N/A",IF(AH187=0,(+AG187*AM187)/AJ187,IF(AI187=0,(+AG187*AM187+AH187*AN187)/AJ187,(+AG187*AM187+AH187*AN187+AI187*AO187)/AJ187)))</f>
        <v/>
      </c>
      <c r="AT187" s="718">
        <f>IF(M187="N/A","N/A",M187-H187)</f>
        <v/>
      </c>
      <c r="AU187" s="718">
        <f>IF(R187="N/A","N/A",+S187-R187)</f>
        <v/>
      </c>
      <c r="AV187" s="718">
        <f>IF(V187="N/A","N/A",+W187-V187)</f>
        <v/>
      </c>
      <c r="AW187" s="718">
        <f>IF(Z187="N/A","N/A",+AA187-Z187)</f>
        <v/>
      </c>
      <c r="AX187" s="718">
        <f>IF(AQ187&lt;1,"N/A",IF(AQ187=1,AU187,IF(AQ187=2,AV187,AW187)))</f>
        <v/>
      </c>
      <c r="AY187" s="718">
        <f>IF(AU187="N/A","N/A",AVERAGE(AU187:AW187))</f>
        <v/>
      </c>
      <c r="AZ187" s="718">
        <f>IF(AQ187&lt;1,"N/A",+AL187+AR187+AX187)</f>
        <v/>
      </c>
      <c r="BA187" s="719">
        <f>IF(AQ187&lt;1,"N/A",MAX(AZ187, SUM(AL187+AP187+AY187)))</f>
        <v/>
      </c>
      <c r="BB187" s="550" t="n"/>
    </row>
    <row r="188" hidden="1">
      <c r="A188" t="n">
        <v>179</v>
      </c>
      <c r="B188" s="533" t="n"/>
      <c r="C188" s="545" t="n"/>
      <c r="D188" s="2738" t="n"/>
      <c r="E188" s="2738" t="n"/>
      <c r="F188" s="534" t="n"/>
      <c r="G188" s="534" t="n"/>
      <c r="H188" s="2738" t="n"/>
      <c r="I188" s="546" t="n"/>
      <c r="J188" s="435" t="n"/>
      <c r="K188" s="546" t="n"/>
      <c r="L188" s="546" t="n"/>
      <c r="M188" s="2738" t="n"/>
      <c r="N188" s="546">
        <f>+K188+L188</f>
        <v/>
      </c>
      <c r="O188" s="546" t="n">
        <v>0</v>
      </c>
      <c r="P188" s="546" t="n">
        <v>0</v>
      </c>
      <c r="Q188" s="562" t="inlineStr">
        <is>
          <t>N/A</t>
        </is>
      </c>
      <c r="R188" s="2738" t="inlineStr">
        <is>
          <t>N/A</t>
        </is>
      </c>
      <c r="S188" s="2738" t="inlineStr">
        <is>
          <t>N/A</t>
        </is>
      </c>
      <c r="T188" s="546" t="n">
        <v>0</v>
      </c>
      <c r="U188" s="562" t="inlineStr">
        <is>
          <t>N/A</t>
        </is>
      </c>
      <c r="V188" s="2738" t="inlineStr">
        <is>
          <t>N/A</t>
        </is>
      </c>
      <c r="W188" s="2738" t="inlineStr">
        <is>
          <t>N/A</t>
        </is>
      </c>
      <c r="X188" s="546" t="n">
        <v>0</v>
      </c>
      <c r="Y188" s="822" t="inlineStr">
        <is>
          <t>N/A</t>
        </is>
      </c>
      <c r="Z188" s="2738" t="inlineStr">
        <is>
          <t>N/A</t>
        </is>
      </c>
      <c r="AA188" s="2738" t="inlineStr">
        <is>
          <t>N/A</t>
        </is>
      </c>
      <c r="AB188" s="546">
        <f>+P188+T188+X188</f>
        <v/>
      </c>
      <c r="AC188" s="713">
        <f>IF(AQ188&lt;1,0,IF(AQ188=1,+P188,IF(AQ188=2,+P188+T188,+P188+T188+X188)))</f>
        <v/>
      </c>
      <c r="AD188" s="713" t="n"/>
      <c r="AE188" s="713">
        <f>+N188+AB188+AD188</f>
        <v/>
      </c>
      <c r="AF188" s="452">
        <f>+E188-D188</f>
        <v/>
      </c>
      <c r="AG188" s="714">
        <f>-P188/N188</f>
        <v/>
      </c>
      <c r="AH188" s="715">
        <f>-T188/N188</f>
        <v/>
      </c>
      <c r="AI188" s="715">
        <f>-X188/N188</f>
        <v/>
      </c>
      <c r="AJ188" s="715">
        <f>SUM(AG188:AI188)</f>
        <v/>
      </c>
      <c r="AK188" s="715">
        <f>-AC188/N188</f>
        <v/>
      </c>
      <c r="AL188" s="1052">
        <f>H188-E188</f>
        <v/>
      </c>
      <c r="AM188" s="718">
        <f>IF(R188="N/A","N/A",+R188-H188)</f>
        <v/>
      </c>
      <c r="AN188" s="718">
        <f>IF(V188="N/A","N/A",+V188-H188)</f>
        <v/>
      </c>
      <c r="AO188" s="718">
        <f>IF(Z188="N/A","N/A",+Z188-H188)</f>
        <v/>
      </c>
      <c r="AP188" s="718">
        <f>IF(AM188="N/A","N/A",MAX(AM188:AO188))</f>
        <v/>
      </c>
      <c r="AQ188" s="718">
        <f>IF(R188="","",IF(AM188="N/A",0,IF((AL188+AM188&gt;AC$9),-1,IF(AN188="N/A",1,IF((AL188+AN188&gt;AC$9),1,IF(AO188="N/A",2,IF((AL188+AO188&gt;AC$9),2,3)))))))</f>
        <v/>
      </c>
      <c r="AR188" s="718">
        <f>IF(AQ188&lt;1,"N/A",IF(AQ188=1,AM188,IF(AQ188=2,AN188,AO188)))</f>
        <v/>
      </c>
      <c r="AS188" s="718">
        <f>IF(AG188=0,"N/A",IF(AH188=0,(+AG188*AM188)/AJ188,IF(AI188=0,(+AG188*AM188+AH188*AN188)/AJ188,(+AG188*AM188+AH188*AN188+AI188*AO188)/AJ188)))</f>
        <v/>
      </c>
      <c r="AT188" s="718">
        <f>IF(M188="N/A","N/A",M188-H188)</f>
        <v/>
      </c>
      <c r="AU188" s="718">
        <f>IF(R188="N/A","N/A",+S188-R188)</f>
        <v/>
      </c>
      <c r="AV188" s="718">
        <f>IF(V188="N/A","N/A",+W188-V188)</f>
        <v/>
      </c>
      <c r="AW188" s="718">
        <f>IF(Z188="N/A","N/A",+AA188-Z188)</f>
        <v/>
      </c>
      <c r="AX188" s="718">
        <f>IF(AQ188&lt;1,"N/A",IF(AQ188=1,AU188,IF(AQ188=2,AV188,AW188)))</f>
        <v/>
      </c>
      <c r="AY188" s="718">
        <f>IF(AU188="N/A","N/A",AVERAGE(AU188:AW188))</f>
        <v/>
      </c>
      <c r="AZ188" s="718">
        <f>IF(AQ188&lt;1,"N/A",+AL188+AR188+AX188)</f>
        <v/>
      </c>
      <c r="BA188" s="719">
        <f>IF(AQ188&lt;1,"N/A",MAX(AZ188, SUM(AL188+AP188+AY188)))</f>
        <v/>
      </c>
      <c r="BB188" s="550" t="n"/>
    </row>
    <row r="189" hidden="1">
      <c r="A189" t="n">
        <v>180</v>
      </c>
      <c r="B189" s="533" t="n"/>
      <c r="C189" s="545" t="n"/>
      <c r="D189" s="2738" t="n"/>
      <c r="E189" s="2738" t="n"/>
      <c r="F189" s="534" t="n"/>
      <c r="G189" s="534" t="n"/>
      <c r="H189" s="2738" t="n"/>
      <c r="I189" s="546" t="n"/>
      <c r="J189" s="435" t="n"/>
      <c r="K189" s="546" t="n"/>
      <c r="L189" s="546" t="n"/>
      <c r="M189" s="2738" t="n"/>
      <c r="N189" s="546">
        <f>+K189+L189</f>
        <v/>
      </c>
      <c r="O189" s="546" t="n">
        <v>0</v>
      </c>
      <c r="P189" s="546" t="n">
        <v>0</v>
      </c>
      <c r="Q189" s="562" t="inlineStr">
        <is>
          <t>N/A</t>
        </is>
      </c>
      <c r="R189" s="2738" t="inlineStr">
        <is>
          <t>N/A</t>
        </is>
      </c>
      <c r="S189" s="2738" t="inlineStr">
        <is>
          <t>N/A</t>
        </is>
      </c>
      <c r="T189" s="546" t="n">
        <v>0</v>
      </c>
      <c r="U189" s="562" t="inlineStr">
        <is>
          <t>N/A</t>
        </is>
      </c>
      <c r="V189" s="2738" t="inlineStr">
        <is>
          <t>N/A</t>
        </is>
      </c>
      <c r="W189" s="2738" t="inlineStr">
        <is>
          <t>N/A</t>
        </is>
      </c>
      <c r="X189" s="546" t="n">
        <v>0</v>
      </c>
      <c r="Y189" s="822" t="inlineStr">
        <is>
          <t>N/A</t>
        </is>
      </c>
      <c r="Z189" s="2738" t="inlineStr">
        <is>
          <t>N/A</t>
        </is>
      </c>
      <c r="AA189" s="2738" t="inlineStr">
        <is>
          <t>N/A</t>
        </is>
      </c>
      <c r="AB189" s="546">
        <f>+P189+T189+X189</f>
        <v/>
      </c>
      <c r="AC189" s="713">
        <f>IF(AQ189&lt;1,0,IF(AQ189=1,+P189,IF(AQ189=2,+P189+T189,+P189+T189+X189)))</f>
        <v/>
      </c>
      <c r="AD189" s="713" t="n"/>
      <c r="AE189" s="713">
        <f>+N189+AB189+AD189</f>
        <v/>
      </c>
      <c r="AF189" s="452">
        <f>+E189-D189</f>
        <v/>
      </c>
      <c r="AG189" s="714">
        <f>-P189/N189</f>
        <v/>
      </c>
      <c r="AH189" s="715">
        <f>-T189/N189</f>
        <v/>
      </c>
      <c r="AI189" s="715">
        <f>-X189/N189</f>
        <v/>
      </c>
      <c r="AJ189" s="715">
        <f>SUM(AG189:AI189)</f>
        <v/>
      </c>
      <c r="AK189" s="715">
        <f>-AC189/N189</f>
        <v/>
      </c>
      <c r="AL189" s="1052">
        <f>H189-E189</f>
        <v/>
      </c>
      <c r="AM189" s="718">
        <f>IF(R189="N/A","N/A",+R189-H189)</f>
        <v/>
      </c>
      <c r="AN189" s="718">
        <f>IF(V189="N/A","N/A",+V189-H189)</f>
        <v/>
      </c>
      <c r="AO189" s="718">
        <f>IF(Z189="N/A","N/A",+Z189-H189)</f>
        <v/>
      </c>
      <c r="AP189" s="718">
        <f>IF(AM189="N/A","N/A",MAX(AM189:AO189))</f>
        <v/>
      </c>
      <c r="AQ189" s="718">
        <f>IF(R189="","",IF(AM189="N/A",0,IF((AL189+AM189&gt;AC$9),-1,IF(AN189="N/A",1,IF((AL189+AN189&gt;AC$9),1,IF(AO189="N/A",2,IF((AL189+AO189&gt;AC$9),2,3)))))))</f>
        <v/>
      </c>
      <c r="AR189" s="718">
        <f>IF(AQ189&lt;1,"N/A",IF(AQ189=1,AM189,IF(AQ189=2,AN189,AO189)))</f>
        <v/>
      </c>
      <c r="AS189" s="718">
        <f>IF(AG189=0,"N/A",IF(AH189=0,(+AG189*AM189)/AJ189,IF(AI189=0,(+AG189*AM189+AH189*AN189)/AJ189,(+AG189*AM189+AH189*AN189+AI189*AO189)/AJ189)))</f>
        <v/>
      </c>
      <c r="AT189" s="718">
        <f>IF(M189="N/A","N/A",M189-H189)</f>
        <v/>
      </c>
      <c r="AU189" s="718">
        <f>IF(R189="N/A","N/A",+S189-R189)</f>
        <v/>
      </c>
      <c r="AV189" s="718">
        <f>IF(V189="N/A","N/A",+W189-V189)</f>
        <v/>
      </c>
      <c r="AW189" s="718">
        <f>IF(Z189="N/A","N/A",+AA189-Z189)</f>
        <v/>
      </c>
      <c r="AX189" s="718">
        <f>IF(AQ189&lt;1,"N/A",IF(AQ189=1,AU189,IF(AQ189=2,AV189,AW189)))</f>
        <v/>
      </c>
      <c r="AY189" s="718">
        <f>IF(AU189="N/A","N/A",AVERAGE(AU189:AW189))</f>
        <v/>
      </c>
      <c r="AZ189" s="718">
        <f>IF(AQ189&lt;1,"N/A",+AL189+AR189+AX189)</f>
        <v/>
      </c>
      <c r="BA189" s="719">
        <f>IF(AQ189&lt;1,"N/A",MAX(AZ189, SUM(AL189+AP189+AY189)))</f>
        <v/>
      </c>
      <c r="BB189" s="550" t="n"/>
    </row>
    <row r="190" hidden="1">
      <c r="A190" t="n">
        <v>181</v>
      </c>
      <c r="B190" s="533" t="n"/>
      <c r="C190" s="545" t="n"/>
      <c r="D190" s="2738" t="n"/>
      <c r="E190" s="2738" t="n"/>
      <c r="F190" s="534" t="n"/>
      <c r="G190" s="534" t="n"/>
      <c r="H190" s="2738" t="n"/>
      <c r="I190" s="546" t="n"/>
      <c r="J190" s="435" t="n"/>
      <c r="K190" s="546" t="n"/>
      <c r="L190" s="546" t="n"/>
      <c r="M190" s="2738" t="n"/>
      <c r="N190" s="546">
        <f>+K190+L190</f>
        <v/>
      </c>
      <c r="O190" s="546" t="n">
        <v>0</v>
      </c>
      <c r="P190" s="546" t="n">
        <v>0</v>
      </c>
      <c r="Q190" s="562" t="inlineStr">
        <is>
          <t>N/A</t>
        </is>
      </c>
      <c r="R190" s="2738" t="inlineStr">
        <is>
          <t>N/A</t>
        </is>
      </c>
      <c r="S190" s="2738" t="inlineStr">
        <is>
          <t>N/A</t>
        </is>
      </c>
      <c r="T190" s="546" t="n">
        <v>0</v>
      </c>
      <c r="U190" s="562" t="inlineStr">
        <is>
          <t>N/A</t>
        </is>
      </c>
      <c r="V190" s="2738" t="inlineStr">
        <is>
          <t>N/A</t>
        </is>
      </c>
      <c r="W190" s="2738" t="inlineStr">
        <is>
          <t>N/A</t>
        </is>
      </c>
      <c r="X190" s="546" t="n">
        <v>0</v>
      </c>
      <c r="Y190" s="822" t="inlineStr">
        <is>
          <t>N/A</t>
        </is>
      </c>
      <c r="Z190" s="2738" t="inlineStr">
        <is>
          <t>N/A</t>
        </is>
      </c>
      <c r="AA190" s="2738" t="inlineStr">
        <is>
          <t>N/A</t>
        </is>
      </c>
      <c r="AB190" s="546">
        <f>+P190+T190+X190</f>
        <v/>
      </c>
      <c r="AC190" s="713">
        <f>IF(AQ190&lt;1,0,IF(AQ190=1,+P190,IF(AQ190=2,+P190+T190,+P190+T190+X190)))</f>
        <v/>
      </c>
      <c r="AD190" s="713" t="n"/>
      <c r="AE190" s="713">
        <f>+N190+AB190+AD190</f>
        <v/>
      </c>
      <c r="AF190" s="452">
        <f>+E190-D190</f>
        <v/>
      </c>
      <c r="AG190" s="714">
        <f>-P190/N190</f>
        <v/>
      </c>
      <c r="AH190" s="715">
        <f>-T190/N190</f>
        <v/>
      </c>
      <c r="AI190" s="715">
        <f>-X190/N190</f>
        <v/>
      </c>
      <c r="AJ190" s="715">
        <f>SUM(AG190:AI190)</f>
        <v/>
      </c>
      <c r="AK190" s="715">
        <f>-AC190/N190</f>
        <v/>
      </c>
      <c r="AL190" s="1052">
        <f>H190-E190</f>
        <v/>
      </c>
      <c r="AM190" s="718">
        <f>IF(R190="N/A","N/A",+R190-H190)</f>
        <v/>
      </c>
      <c r="AN190" s="718">
        <f>IF(V190="N/A","N/A",+V190-H190)</f>
        <v/>
      </c>
      <c r="AO190" s="718">
        <f>IF(Z190="N/A","N/A",+Z190-H190)</f>
        <v/>
      </c>
      <c r="AP190" s="718">
        <f>IF(AM190="N/A","N/A",MAX(AM190:AO190))</f>
        <v/>
      </c>
      <c r="AQ190" s="718">
        <f>IF(R190="","",IF(AM190="N/A",0,IF((AL190+AM190&gt;AC$9),-1,IF(AN190="N/A",1,IF((AL190+AN190&gt;AC$9),1,IF(AO190="N/A",2,IF((AL190+AO190&gt;AC$9),2,3)))))))</f>
        <v/>
      </c>
      <c r="AR190" s="718">
        <f>IF(AQ190&lt;1,"N/A",IF(AQ190=1,AM190,IF(AQ190=2,AN190,AO190)))</f>
        <v/>
      </c>
      <c r="AS190" s="718">
        <f>IF(AG190=0,"N/A",IF(AH190=0,(+AG190*AM190)/AJ190,IF(AI190=0,(+AG190*AM190+AH190*AN190)/AJ190,(+AG190*AM190+AH190*AN190+AI190*AO190)/AJ190)))</f>
        <v/>
      </c>
      <c r="AT190" s="718">
        <f>IF(M190="N/A","N/A",M190-H190)</f>
        <v/>
      </c>
      <c r="AU190" s="718">
        <f>IF(R190="N/A","N/A",+S190-R190)</f>
        <v/>
      </c>
      <c r="AV190" s="718">
        <f>IF(V190="N/A","N/A",+W190-V190)</f>
        <v/>
      </c>
      <c r="AW190" s="718">
        <f>IF(Z190="N/A","N/A",+AA190-Z190)</f>
        <v/>
      </c>
      <c r="AX190" s="718">
        <f>IF(AQ190&lt;1,"N/A",IF(AQ190=1,AU190,IF(AQ190=2,AV190,AW190)))</f>
        <v/>
      </c>
      <c r="AY190" s="718">
        <f>IF(AU190="N/A","N/A",AVERAGE(AU190:AW190))</f>
        <v/>
      </c>
      <c r="AZ190" s="718">
        <f>IF(AQ190&lt;1,"N/A",+AL190+AR190+AX190)</f>
        <v/>
      </c>
      <c r="BA190" s="719">
        <f>IF(AQ190&lt;1,"N/A",MAX(AZ190, SUM(AL190+AP190+AY190)))</f>
        <v/>
      </c>
      <c r="BB190" s="550" t="n"/>
    </row>
    <row r="191" hidden="1">
      <c r="A191" t="n">
        <v>182</v>
      </c>
      <c r="B191" s="533" t="n"/>
      <c r="C191" s="545" t="n"/>
      <c r="D191" s="2738" t="n"/>
      <c r="E191" s="2738" t="n"/>
      <c r="F191" s="534" t="n"/>
      <c r="G191" s="534" t="n"/>
      <c r="H191" s="2738" t="n"/>
      <c r="I191" s="546" t="n"/>
      <c r="J191" s="435" t="n"/>
      <c r="K191" s="546" t="n"/>
      <c r="L191" s="546" t="n"/>
      <c r="M191" s="2738" t="n"/>
      <c r="N191" s="546">
        <f>+K191+L191</f>
        <v/>
      </c>
      <c r="O191" s="546" t="n">
        <v>0</v>
      </c>
      <c r="P191" s="546" t="n">
        <v>0</v>
      </c>
      <c r="Q191" s="562" t="inlineStr">
        <is>
          <t>N/A</t>
        </is>
      </c>
      <c r="R191" s="2738" t="inlineStr">
        <is>
          <t>N/A</t>
        </is>
      </c>
      <c r="S191" s="2738" t="inlineStr">
        <is>
          <t>N/A</t>
        </is>
      </c>
      <c r="T191" s="546" t="n">
        <v>0</v>
      </c>
      <c r="U191" s="562" t="inlineStr">
        <is>
          <t>N/A</t>
        </is>
      </c>
      <c r="V191" s="2738" t="inlineStr">
        <is>
          <t>N/A</t>
        </is>
      </c>
      <c r="W191" s="2738" t="inlineStr">
        <is>
          <t>N/A</t>
        </is>
      </c>
      <c r="X191" s="546" t="n">
        <v>0</v>
      </c>
      <c r="Y191" s="822" t="inlineStr">
        <is>
          <t>N/A</t>
        </is>
      </c>
      <c r="Z191" s="2738" t="inlineStr">
        <is>
          <t>N/A</t>
        </is>
      </c>
      <c r="AA191" s="2738" t="inlineStr">
        <is>
          <t>N/A</t>
        </is>
      </c>
      <c r="AB191" s="546">
        <f>+P191+T191+X191</f>
        <v/>
      </c>
      <c r="AC191" s="713">
        <f>IF(AQ191&lt;1,0,IF(AQ191=1,+P191,IF(AQ191=2,+P191+T191,+P191+T191+X191)))</f>
        <v/>
      </c>
      <c r="AD191" s="713" t="n"/>
      <c r="AE191" s="713">
        <f>+N191+AB191+AD191</f>
        <v/>
      </c>
      <c r="AF191" s="452">
        <f>+E191-D191</f>
        <v/>
      </c>
      <c r="AG191" s="714">
        <f>-P191/N191</f>
        <v/>
      </c>
      <c r="AH191" s="715">
        <f>-T191/N191</f>
        <v/>
      </c>
      <c r="AI191" s="715">
        <f>-X191/N191</f>
        <v/>
      </c>
      <c r="AJ191" s="715">
        <f>SUM(AG191:AI191)</f>
        <v/>
      </c>
      <c r="AK191" s="715">
        <f>-AC191/N191</f>
        <v/>
      </c>
      <c r="AL191" s="1052">
        <f>H191-E191</f>
        <v/>
      </c>
      <c r="AM191" s="718">
        <f>IF(R191="N/A","N/A",+R191-H191)</f>
        <v/>
      </c>
      <c r="AN191" s="718">
        <f>IF(V191="N/A","N/A",+V191-H191)</f>
        <v/>
      </c>
      <c r="AO191" s="718">
        <f>IF(Z191="N/A","N/A",+Z191-H191)</f>
        <v/>
      </c>
      <c r="AP191" s="718">
        <f>IF(AM191="N/A","N/A",MAX(AM191:AO191))</f>
        <v/>
      </c>
      <c r="AQ191" s="718">
        <f>IF(R191="","",IF(AM191="N/A",0,IF((AL191+AM191&gt;AC$9),-1,IF(AN191="N/A",1,IF((AL191+AN191&gt;AC$9),1,IF(AO191="N/A",2,IF((AL191+AO191&gt;AC$9),2,3)))))))</f>
        <v/>
      </c>
      <c r="AR191" s="718">
        <f>IF(AQ191&lt;1,"N/A",IF(AQ191=1,AM191,IF(AQ191=2,AN191,AO191)))</f>
        <v/>
      </c>
      <c r="AS191" s="718">
        <f>IF(AG191=0,"N/A",IF(AH191=0,(+AG191*AM191)/AJ191,IF(AI191=0,(+AG191*AM191+AH191*AN191)/AJ191,(+AG191*AM191+AH191*AN191+AI191*AO191)/AJ191)))</f>
        <v/>
      </c>
      <c r="AT191" s="718">
        <f>IF(M191="N/A","N/A",M191-H191)</f>
        <v/>
      </c>
      <c r="AU191" s="718">
        <f>IF(R191="N/A","N/A",+S191-R191)</f>
        <v/>
      </c>
      <c r="AV191" s="718">
        <f>IF(V191="N/A","N/A",+W191-V191)</f>
        <v/>
      </c>
      <c r="AW191" s="718">
        <f>IF(Z191="N/A","N/A",+AA191-Z191)</f>
        <v/>
      </c>
      <c r="AX191" s="718">
        <f>IF(AQ191&lt;1,"N/A",IF(AQ191=1,AU191,IF(AQ191=2,AV191,AW191)))</f>
        <v/>
      </c>
      <c r="AY191" s="718">
        <f>IF(AU191="N/A","N/A",AVERAGE(AU191:AW191))</f>
        <v/>
      </c>
      <c r="AZ191" s="718">
        <f>IF(AQ191&lt;1,"N/A",+AL191+AR191+AX191)</f>
        <v/>
      </c>
      <c r="BA191" s="719">
        <f>IF(AQ191&lt;1,"N/A",MAX(AZ191, SUM(AL191+AP191+AY191)))</f>
        <v/>
      </c>
      <c r="BB191" s="550" t="n"/>
    </row>
    <row r="192" hidden="1">
      <c r="A192" t="n">
        <v>183</v>
      </c>
      <c r="B192" s="533" t="n"/>
      <c r="C192" s="545" t="n"/>
      <c r="D192" s="2738" t="n"/>
      <c r="E192" s="2738" t="n"/>
      <c r="F192" s="534" t="n"/>
      <c r="G192" s="534" t="n"/>
      <c r="H192" s="2738" t="n"/>
      <c r="I192" s="546" t="n"/>
      <c r="J192" s="435" t="n"/>
      <c r="K192" s="546" t="n"/>
      <c r="L192" s="546" t="n"/>
      <c r="M192" s="2738" t="n"/>
      <c r="N192" s="546">
        <f>+K192+L192</f>
        <v/>
      </c>
      <c r="O192" s="546" t="n">
        <v>0</v>
      </c>
      <c r="P192" s="546" t="n">
        <v>0</v>
      </c>
      <c r="Q192" s="562" t="inlineStr">
        <is>
          <t>N/A</t>
        </is>
      </c>
      <c r="R192" s="2738" t="inlineStr">
        <is>
          <t>N/A</t>
        </is>
      </c>
      <c r="S192" s="2738" t="inlineStr">
        <is>
          <t>N/A</t>
        </is>
      </c>
      <c r="T192" s="546" t="n">
        <v>0</v>
      </c>
      <c r="U192" s="562" t="inlineStr">
        <is>
          <t>N/A</t>
        </is>
      </c>
      <c r="V192" s="2738" t="inlineStr">
        <is>
          <t>N/A</t>
        </is>
      </c>
      <c r="W192" s="2738" t="inlineStr">
        <is>
          <t>N/A</t>
        </is>
      </c>
      <c r="X192" s="546" t="n">
        <v>0</v>
      </c>
      <c r="Y192" s="822" t="inlineStr">
        <is>
          <t>N/A</t>
        </is>
      </c>
      <c r="Z192" s="2738" t="inlineStr">
        <is>
          <t>N/A</t>
        </is>
      </c>
      <c r="AA192" s="2738" t="inlineStr">
        <is>
          <t>N/A</t>
        </is>
      </c>
      <c r="AB192" s="546">
        <f>+P192+T192+X192</f>
        <v/>
      </c>
      <c r="AC192" s="713">
        <f>IF(AQ192&lt;1,0,IF(AQ192=1,+P192,IF(AQ192=2,+P192+T192,+P192+T192+X192)))</f>
        <v/>
      </c>
      <c r="AD192" s="713" t="n"/>
      <c r="AE192" s="713">
        <f>+N192+AB192+AD192</f>
        <v/>
      </c>
      <c r="AF192" s="452">
        <f>+E192-D192</f>
        <v/>
      </c>
      <c r="AG192" s="714">
        <f>-P192/N192</f>
        <v/>
      </c>
      <c r="AH192" s="715">
        <f>-T192/N192</f>
        <v/>
      </c>
      <c r="AI192" s="715">
        <f>-X192/N192</f>
        <v/>
      </c>
      <c r="AJ192" s="715">
        <f>SUM(AG192:AI192)</f>
        <v/>
      </c>
      <c r="AK192" s="715">
        <f>-AC192/N192</f>
        <v/>
      </c>
      <c r="AL192" s="1052">
        <f>H192-E192</f>
        <v/>
      </c>
      <c r="AM192" s="718">
        <f>IF(R192="N/A","N/A",+R192-H192)</f>
        <v/>
      </c>
      <c r="AN192" s="718">
        <f>IF(V192="N/A","N/A",+V192-H192)</f>
        <v/>
      </c>
      <c r="AO192" s="718">
        <f>IF(Z192="N/A","N/A",+Z192-H192)</f>
        <v/>
      </c>
      <c r="AP192" s="718">
        <f>IF(AM192="N/A","N/A",MAX(AM192:AO192))</f>
        <v/>
      </c>
      <c r="AQ192" s="718">
        <f>IF(R192="","",IF(AM192="N/A",0,IF((AL192+AM192&gt;AC$9),-1,IF(AN192="N/A",1,IF((AL192+AN192&gt;AC$9),1,IF(AO192="N/A",2,IF((AL192+AO192&gt;AC$9),2,3)))))))</f>
        <v/>
      </c>
      <c r="AR192" s="718">
        <f>IF(AQ192&lt;1,"N/A",IF(AQ192=1,AM192,IF(AQ192=2,AN192,AO192)))</f>
        <v/>
      </c>
      <c r="AS192" s="718">
        <f>IF(AG192=0,"N/A",IF(AH192=0,(+AG192*AM192)/AJ192,IF(AI192=0,(+AG192*AM192+AH192*AN192)/AJ192,(+AG192*AM192+AH192*AN192+AI192*AO192)/AJ192)))</f>
        <v/>
      </c>
      <c r="AT192" s="718">
        <f>IF(M192="N/A","N/A",M192-H192)</f>
        <v/>
      </c>
      <c r="AU192" s="718">
        <f>IF(R192="N/A","N/A",+S192-R192)</f>
        <v/>
      </c>
      <c r="AV192" s="718">
        <f>IF(V192="N/A","N/A",+W192-V192)</f>
        <v/>
      </c>
      <c r="AW192" s="718">
        <f>IF(Z192="N/A","N/A",+AA192-Z192)</f>
        <v/>
      </c>
      <c r="AX192" s="718">
        <f>IF(AQ192&lt;1,"N/A",IF(AQ192=1,AU192,IF(AQ192=2,AV192,AW192)))</f>
        <v/>
      </c>
      <c r="AY192" s="718">
        <f>IF(AU192="N/A","N/A",AVERAGE(AU192:AW192))</f>
        <v/>
      </c>
      <c r="AZ192" s="718">
        <f>IF(AQ192&lt;1,"N/A",+AL192+AR192+AX192)</f>
        <v/>
      </c>
      <c r="BA192" s="719">
        <f>IF(AQ192&lt;1,"N/A",MAX(AZ192, SUM(AL192+AP192+AY192)))</f>
        <v/>
      </c>
      <c r="BB192" s="550" t="n"/>
    </row>
    <row r="193" hidden="1">
      <c r="A193" t="n">
        <v>184</v>
      </c>
      <c r="B193" s="533" t="n"/>
      <c r="C193" s="545" t="n"/>
      <c r="D193" s="2738" t="n"/>
      <c r="E193" s="2738" t="n"/>
      <c r="F193" s="534" t="n"/>
      <c r="G193" s="534" t="n"/>
      <c r="H193" s="2738" t="n"/>
      <c r="I193" s="546" t="n"/>
      <c r="J193" s="435" t="n"/>
      <c r="K193" s="546" t="n"/>
      <c r="L193" s="546" t="n"/>
      <c r="M193" s="2738" t="n"/>
      <c r="N193" s="546">
        <f>+K193+L193</f>
        <v/>
      </c>
      <c r="O193" s="546" t="n">
        <v>0</v>
      </c>
      <c r="P193" s="546" t="n">
        <v>0</v>
      </c>
      <c r="Q193" s="562" t="inlineStr">
        <is>
          <t>N/A</t>
        </is>
      </c>
      <c r="R193" s="2738" t="inlineStr">
        <is>
          <t>N/A</t>
        </is>
      </c>
      <c r="S193" s="2738" t="inlineStr">
        <is>
          <t>N/A</t>
        </is>
      </c>
      <c r="T193" s="546" t="n">
        <v>0</v>
      </c>
      <c r="U193" s="562" t="inlineStr">
        <is>
          <t>N/A</t>
        </is>
      </c>
      <c r="V193" s="2738" t="inlineStr">
        <is>
          <t>N/A</t>
        </is>
      </c>
      <c r="W193" s="2738" t="inlineStr">
        <is>
          <t>N/A</t>
        </is>
      </c>
      <c r="X193" s="546" t="n">
        <v>0</v>
      </c>
      <c r="Y193" s="822" t="inlineStr">
        <is>
          <t>N/A</t>
        </is>
      </c>
      <c r="Z193" s="2738" t="inlineStr">
        <is>
          <t>N/A</t>
        </is>
      </c>
      <c r="AA193" s="2738" t="inlineStr">
        <is>
          <t>N/A</t>
        </is>
      </c>
      <c r="AB193" s="546">
        <f>+P193+T193+X193</f>
        <v/>
      </c>
      <c r="AC193" s="713">
        <f>IF(AQ193&lt;1,0,IF(AQ193=1,+P193,IF(AQ193=2,+P193+T193,+P193+T193+X193)))</f>
        <v/>
      </c>
      <c r="AD193" s="713" t="n"/>
      <c r="AE193" s="713">
        <f>+N193+AB193+AD193</f>
        <v/>
      </c>
      <c r="AF193" s="452">
        <f>+E193-D193</f>
        <v/>
      </c>
      <c r="AG193" s="714">
        <f>-P193/N193</f>
        <v/>
      </c>
      <c r="AH193" s="715">
        <f>-T193/N193</f>
        <v/>
      </c>
      <c r="AI193" s="715">
        <f>-X193/N193</f>
        <v/>
      </c>
      <c r="AJ193" s="715">
        <f>SUM(AG193:AI193)</f>
        <v/>
      </c>
      <c r="AK193" s="715">
        <f>-AC193/N193</f>
        <v/>
      </c>
      <c r="AL193" s="1052">
        <f>H193-E193</f>
        <v/>
      </c>
      <c r="AM193" s="718">
        <f>IF(R193="N/A","N/A",+R193-H193)</f>
        <v/>
      </c>
      <c r="AN193" s="718">
        <f>IF(V193="N/A","N/A",+V193-H193)</f>
        <v/>
      </c>
      <c r="AO193" s="718">
        <f>IF(Z193="N/A","N/A",+Z193-H193)</f>
        <v/>
      </c>
      <c r="AP193" s="718">
        <f>IF(AM193="N/A","N/A",MAX(AM193:AO193))</f>
        <v/>
      </c>
      <c r="AQ193" s="718">
        <f>IF(R193="","",IF(AM193="N/A",0,IF((AL193+AM193&gt;AC$9),-1,IF(AN193="N/A",1,IF((AL193+AN193&gt;AC$9),1,IF(AO193="N/A",2,IF((AL193+AO193&gt;AC$9),2,3)))))))</f>
        <v/>
      </c>
      <c r="AR193" s="718">
        <f>IF(AQ193&lt;1,"N/A",IF(AQ193=1,AM193,IF(AQ193=2,AN193,AO193)))</f>
        <v/>
      </c>
      <c r="AS193" s="718">
        <f>IF(AG193=0,"N/A",IF(AH193=0,(+AG193*AM193)/AJ193,IF(AI193=0,(+AG193*AM193+AH193*AN193)/AJ193,(+AG193*AM193+AH193*AN193+AI193*AO193)/AJ193)))</f>
        <v/>
      </c>
      <c r="AT193" s="718">
        <f>IF(M193="N/A","N/A",M193-H193)</f>
        <v/>
      </c>
      <c r="AU193" s="718">
        <f>IF(R193="N/A","N/A",+S193-R193)</f>
        <v/>
      </c>
      <c r="AV193" s="718">
        <f>IF(V193="N/A","N/A",+W193-V193)</f>
        <v/>
      </c>
      <c r="AW193" s="718">
        <f>IF(Z193="N/A","N/A",+AA193-Z193)</f>
        <v/>
      </c>
      <c r="AX193" s="718">
        <f>IF(AQ193&lt;1,"N/A",IF(AQ193=1,AU193,IF(AQ193=2,AV193,AW193)))</f>
        <v/>
      </c>
      <c r="AY193" s="718">
        <f>IF(AU193="N/A","N/A",AVERAGE(AU193:AW193))</f>
        <v/>
      </c>
      <c r="AZ193" s="718">
        <f>IF(AQ193&lt;1,"N/A",+AL193+AR193+AX193)</f>
        <v/>
      </c>
      <c r="BA193" s="719">
        <f>IF(AQ193&lt;1,"N/A",MAX(AZ193, SUM(AL193+AP193+AY193)))</f>
        <v/>
      </c>
      <c r="BB193" s="550" t="n"/>
    </row>
    <row r="194" hidden="1">
      <c r="A194" t="n">
        <v>185</v>
      </c>
      <c r="B194" s="533" t="n"/>
      <c r="C194" s="545" t="n"/>
      <c r="D194" s="2738" t="n"/>
      <c r="E194" s="2738" t="n"/>
      <c r="F194" s="534" t="n"/>
      <c r="G194" s="534" t="n"/>
      <c r="H194" s="2738" t="n"/>
      <c r="I194" s="546" t="n"/>
      <c r="J194" s="435" t="n"/>
      <c r="K194" s="546" t="n"/>
      <c r="L194" s="546" t="n"/>
      <c r="M194" s="2738" t="n"/>
      <c r="N194" s="546">
        <f>+K194+L194</f>
        <v/>
      </c>
      <c r="O194" s="546" t="n">
        <v>0</v>
      </c>
      <c r="P194" s="546" t="n">
        <v>0</v>
      </c>
      <c r="Q194" s="562" t="inlineStr">
        <is>
          <t>N/A</t>
        </is>
      </c>
      <c r="R194" s="2738" t="inlineStr">
        <is>
          <t>N/A</t>
        </is>
      </c>
      <c r="S194" s="2738" t="inlineStr">
        <is>
          <t>N/A</t>
        </is>
      </c>
      <c r="T194" s="546" t="n">
        <v>0</v>
      </c>
      <c r="U194" s="562" t="inlineStr">
        <is>
          <t>N/A</t>
        </is>
      </c>
      <c r="V194" s="2738" t="inlineStr">
        <is>
          <t>N/A</t>
        </is>
      </c>
      <c r="W194" s="2738" t="inlineStr">
        <is>
          <t>N/A</t>
        </is>
      </c>
      <c r="X194" s="546" t="n">
        <v>0</v>
      </c>
      <c r="Y194" s="822" t="inlineStr">
        <is>
          <t>N/A</t>
        </is>
      </c>
      <c r="Z194" s="2738" t="inlineStr">
        <is>
          <t>N/A</t>
        </is>
      </c>
      <c r="AA194" s="2738" t="inlineStr">
        <is>
          <t>N/A</t>
        </is>
      </c>
      <c r="AB194" s="546">
        <f>+P194+T194+X194</f>
        <v/>
      </c>
      <c r="AC194" s="713">
        <f>IF(AQ194&lt;1,0,IF(AQ194=1,+P194,IF(AQ194=2,+P194+T194,+P194+T194+X194)))</f>
        <v/>
      </c>
      <c r="AD194" s="713" t="n"/>
      <c r="AE194" s="713">
        <f>+N194+AB194+AD194</f>
        <v/>
      </c>
      <c r="AF194" s="452">
        <f>+E194-D194</f>
        <v/>
      </c>
      <c r="AG194" s="714">
        <f>-P194/N194</f>
        <v/>
      </c>
      <c r="AH194" s="715">
        <f>-T194/N194</f>
        <v/>
      </c>
      <c r="AI194" s="715">
        <f>-X194/N194</f>
        <v/>
      </c>
      <c r="AJ194" s="715">
        <f>SUM(AG194:AI194)</f>
        <v/>
      </c>
      <c r="AK194" s="715">
        <f>-AC194/N194</f>
        <v/>
      </c>
      <c r="AL194" s="1052">
        <f>H194-E194</f>
        <v/>
      </c>
      <c r="AM194" s="718">
        <f>IF(R194="N/A","N/A",+R194-H194)</f>
        <v/>
      </c>
      <c r="AN194" s="718">
        <f>IF(V194="N/A","N/A",+V194-H194)</f>
        <v/>
      </c>
      <c r="AO194" s="718">
        <f>IF(Z194="N/A","N/A",+Z194-H194)</f>
        <v/>
      </c>
      <c r="AP194" s="718">
        <f>IF(AM194="N/A","N/A",MAX(AM194:AO194))</f>
        <v/>
      </c>
      <c r="AQ194" s="718">
        <f>IF(R194="","",IF(AM194="N/A",0,IF((AL194+AM194&gt;AC$9),-1,IF(AN194="N/A",1,IF((AL194+AN194&gt;AC$9),1,IF(AO194="N/A",2,IF((AL194+AO194&gt;AC$9),2,3)))))))</f>
        <v/>
      </c>
      <c r="AR194" s="718">
        <f>IF(AQ194&lt;1,"N/A",IF(AQ194=1,AM194,IF(AQ194=2,AN194,AO194)))</f>
        <v/>
      </c>
      <c r="AS194" s="718">
        <f>IF(AG194=0,"N/A",IF(AH194=0,(+AG194*AM194)/AJ194,IF(AI194=0,(+AG194*AM194+AH194*AN194)/AJ194,(+AG194*AM194+AH194*AN194+AI194*AO194)/AJ194)))</f>
        <v/>
      </c>
      <c r="AT194" s="718">
        <f>IF(M194="N/A","N/A",M194-H194)</f>
        <v/>
      </c>
      <c r="AU194" s="718">
        <f>IF(R194="N/A","N/A",+S194-R194)</f>
        <v/>
      </c>
      <c r="AV194" s="718">
        <f>IF(V194="N/A","N/A",+W194-V194)</f>
        <v/>
      </c>
      <c r="AW194" s="718">
        <f>IF(Z194="N/A","N/A",+AA194-Z194)</f>
        <v/>
      </c>
      <c r="AX194" s="718">
        <f>IF(AQ194&lt;1,"N/A",IF(AQ194=1,AU194,IF(AQ194=2,AV194,AW194)))</f>
        <v/>
      </c>
      <c r="AY194" s="718">
        <f>IF(AU194="N/A","N/A",AVERAGE(AU194:AW194))</f>
        <v/>
      </c>
      <c r="AZ194" s="718">
        <f>IF(AQ194&lt;1,"N/A",+AL194+AR194+AX194)</f>
        <v/>
      </c>
      <c r="BA194" s="719">
        <f>IF(AQ194&lt;1,"N/A",MAX(AZ194, SUM(AL194+AP194+AY194)))</f>
        <v/>
      </c>
      <c r="BB194" s="550" t="n"/>
    </row>
    <row r="195" hidden="1">
      <c r="A195" t="n">
        <v>186</v>
      </c>
      <c r="B195" s="533" t="n"/>
      <c r="C195" s="545" t="n"/>
      <c r="D195" s="2738" t="n"/>
      <c r="E195" s="2738" t="n"/>
      <c r="F195" s="534" t="n"/>
      <c r="G195" s="534" t="n"/>
      <c r="H195" s="2738" t="n"/>
      <c r="I195" s="546" t="n"/>
      <c r="J195" s="435" t="n"/>
      <c r="K195" s="546" t="n"/>
      <c r="L195" s="546" t="n"/>
      <c r="M195" s="2738" t="n"/>
      <c r="N195" s="546">
        <f>+K195+L195</f>
        <v/>
      </c>
      <c r="O195" s="546" t="n">
        <v>0</v>
      </c>
      <c r="P195" s="546" t="n">
        <v>0</v>
      </c>
      <c r="Q195" s="562" t="inlineStr">
        <is>
          <t>N/A</t>
        </is>
      </c>
      <c r="R195" s="2738" t="inlineStr">
        <is>
          <t>N/A</t>
        </is>
      </c>
      <c r="S195" s="2738" t="inlineStr">
        <is>
          <t>N/A</t>
        </is>
      </c>
      <c r="T195" s="546" t="n">
        <v>0</v>
      </c>
      <c r="U195" s="562" t="inlineStr">
        <is>
          <t>N/A</t>
        </is>
      </c>
      <c r="V195" s="2738" t="inlineStr">
        <is>
          <t>N/A</t>
        </is>
      </c>
      <c r="W195" s="2738" t="inlineStr">
        <is>
          <t>N/A</t>
        </is>
      </c>
      <c r="X195" s="546" t="n">
        <v>0</v>
      </c>
      <c r="Y195" s="822" t="inlineStr">
        <is>
          <t>N/A</t>
        </is>
      </c>
      <c r="Z195" s="2738" t="inlineStr">
        <is>
          <t>N/A</t>
        </is>
      </c>
      <c r="AA195" s="2738" t="inlineStr">
        <is>
          <t>N/A</t>
        </is>
      </c>
      <c r="AB195" s="546">
        <f>+P195+T195+X195</f>
        <v/>
      </c>
      <c r="AC195" s="713">
        <f>IF(AQ195&lt;1,0,IF(AQ195=1,+P195,IF(AQ195=2,+P195+T195,+P195+T195+X195)))</f>
        <v/>
      </c>
      <c r="AD195" s="713" t="n"/>
      <c r="AE195" s="713">
        <f>+N195+AB195+AD195</f>
        <v/>
      </c>
      <c r="AF195" s="452">
        <f>+E195-D195</f>
        <v/>
      </c>
      <c r="AG195" s="714">
        <f>-P195/N195</f>
        <v/>
      </c>
      <c r="AH195" s="715">
        <f>-T195/N195</f>
        <v/>
      </c>
      <c r="AI195" s="715">
        <f>-X195/N195</f>
        <v/>
      </c>
      <c r="AJ195" s="715">
        <f>SUM(AG195:AI195)</f>
        <v/>
      </c>
      <c r="AK195" s="715">
        <f>-AC195/N195</f>
        <v/>
      </c>
      <c r="AL195" s="1052">
        <f>H195-E195</f>
        <v/>
      </c>
      <c r="AM195" s="718">
        <f>IF(R195="N/A","N/A",+R195-H195)</f>
        <v/>
      </c>
      <c r="AN195" s="718">
        <f>IF(V195="N/A","N/A",+V195-H195)</f>
        <v/>
      </c>
      <c r="AO195" s="718">
        <f>IF(Z195="N/A","N/A",+Z195-H195)</f>
        <v/>
      </c>
      <c r="AP195" s="718">
        <f>IF(AM195="N/A","N/A",MAX(AM195:AO195))</f>
        <v/>
      </c>
      <c r="AQ195" s="718">
        <f>IF(R195="","",IF(AM195="N/A",0,IF((AL195+AM195&gt;AC$9),-1,IF(AN195="N/A",1,IF((AL195+AN195&gt;AC$9),1,IF(AO195="N/A",2,IF((AL195+AO195&gt;AC$9),2,3)))))))</f>
        <v/>
      </c>
      <c r="AR195" s="718">
        <f>IF(AQ195&lt;1,"N/A",IF(AQ195=1,AM195,IF(AQ195=2,AN195,AO195)))</f>
        <v/>
      </c>
      <c r="AS195" s="718">
        <f>IF(AG195=0,"N/A",IF(AH195=0,(+AG195*AM195)/AJ195,IF(AI195=0,(+AG195*AM195+AH195*AN195)/AJ195,(+AG195*AM195+AH195*AN195+AI195*AO195)/AJ195)))</f>
        <v/>
      </c>
      <c r="AT195" s="718">
        <f>IF(M195="N/A","N/A",M195-H195)</f>
        <v/>
      </c>
      <c r="AU195" s="718">
        <f>IF(R195="N/A","N/A",+S195-R195)</f>
        <v/>
      </c>
      <c r="AV195" s="718">
        <f>IF(V195="N/A","N/A",+W195-V195)</f>
        <v/>
      </c>
      <c r="AW195" s="718">
        <f>IF(Z195="N/A","N/A",+AA195-Z195)</f>
        <v/>
      </c>
      <c r="AX195" s="718">
        <f>IF(AQ195&lt;1,"N/A",IF(AQ195=1,AU195,IF(AQ195=2,AV195,AW195)))</f>
        <v/>
      </c>
      <c r="AY195" s="718">
        <f>IF(AU195="N/A","N/A",AVERAGE(AU195:AW195))</f>
        <v/>
      </c>
      <c r="AZ195" s="718">
        <f>IF(AQ195&lt;1,"N/A",+AL195+AR195+AX195)</f>
        <v/>
      </c>
      <c r="BA195" s="719">
        <f>IF(AQ195&lt;1,"N/A",MAX(AZ195, SUM(AL195+AP195+AY195)))</f>
        <v/>
      </c>
      <c r="BB195" s="550" t="n"/>
    </row>
    <row r="196" hidden="1">
      <c r="A196" t="n">
        <v>187</v>
      </c>
      <c r="B196" s="533" t="n"/>
      <c r="C196" s="545" t="n"/>
      <c r="D196" s="2738" t="n"/>
      <c r="E196" s="2738" t="n"/>
      <c r="F196" s="534" t="n"/>
      <c r="G196" s="534" t="n"/>
      <c r="H196" s="2738" t="n"/>
      <c r="I196" s="546" t="n"/>
      <c r="J196" s="435" t="n"/>
      <c r="K196" s="546" t="n"/>
      <c r="L196" s="546" t="n"/>
      <c r="M196" s="2738" t="n"/>
      <c r="N196" s="546">
        <f>+K196+L196</f>
        <v/>
      </c>
      <c r="O196" s="546" t="n">
        <v>0</v>
      </c>
      <c r="P196" s="546" t="n">
        <v>0</v>
      </c>
      <c r="Q196" s="562" t="inlineStr">
        <is>
          <t>N/A</t>
        </is>
      </c>
      <c r="R196" s="2738" t="inlineStr">
        <is>
          <t>N/A</t>
        </is>
      </c>
      <c r="S196" s="2738" t="inlineStr">
        <is>
          <t>N/A</t>
        </is>
      </c>
      <c r="T196" s="546" t="n">
        <v>0</v>
      </c>
      <c r="U196" s="562" t="inlineStr">
        <is>
          <t>N/A</t>
        </is>
      </c>
      <c r="V196" s="2738" t="inlineStr">
        <is>
          <t>N/A</t>
        </is>
      </c>
      <c r="W196" s="2738" t="inlineStr">
        <is>
          <t>N/A</t>
        </is>
      </c>
      <c r="X196" s="546" t="n">
        <v>0</v>
      </c>
      <c r="Y196" s="822" t="inlineStr">
        <is>
          <t>N/A</t>
        </is>
      </c>
      <c r="Z196" s="2738" t="inlineStr">
        <is>
          <t>N/A</t>
        </is>
      </c>
      <c r="AA196" s="2738" t="inlineStr">
        <is>
          <t>N/A</t>
        </is>
      </c>
      <c r="AB196" s="546">
        <f>+P196+T196+X196</f>
        <v/>
      </c>
      <c r="AC196" s="713">
        <f>IF(AQ196&lt;1,0,IF(AQ196=1,+P196,IF(AQ196=2,+P196+T196,+P196+T196+X196)))</f>
        <v/>
      </c>
      <c r="AD196" s="713" t="n"/>
      <c r="AE196" s="713">
        <f>+N196+AB196+AD196</f>
        <v/>
      </c>
      <c r="AF196" s="452">
        <f>+E196-D196</f>
        <v/>
      </c>
      <c r="AG196" s="714">
        <f>-P196/N196</f>
        <v/>
      </c>
      <c r="AH196" s="715">
        <f>-T196/N196</f>
        <v/>
      </c>
      <c r="AI196" s="715">
        <f>-X196/N196</f>
        <v/>
      </c>
      <c r="AJ196" s="715">
        <f>SUM(AG196:AI196)</f>
        <v/>
      </c>
      <c r="AK196" s="715">
        <f>-AC196/N196</f>
        <v/>
      </c>
      <c r="AL196" s="1052">
        <f>H196-E196</f>
        <v/>
      </c>
      <c r="AM196" s="718">
        <f>IF(R196="N/A","N/A",+R196-H196)</f>
        <v/>
      </c>
      <c r="AN196" s="718">
        <f>IF(V196="N/A","N/A",+V196-H196)</f>
        <v/>
      </c>
      <c r="AO196" s="718">
        <f>IF(Z196="N/A","N/A",+Z196-H196)</f>
        <v/>
      </c>
      <c r="AP196" s="718">
        <f>IF(AM196="N/A","N/A",MAX(AM196:AO196))</f>
        <v/>
      </c>
      <c r="AQ196" s="718">
        <f>IF(R196="","",IF(AM196="N/A",0,IF((AL196+AM196&gt;AC$9),-1,IF(AN196="N/A",1,IF((AL196+AN196&gt;AC$9),1,IF(AO196="N/A",2,IF((AL196+AO196&gt;AC$9),2,3)))))))</f>
        <v/>
      </c>
      <c r="AR196" s="718">
        <f>IF(AQ196&lt;1,"N/A",IF(AQ196=1,AM196,IF(AQ196=2,AN196,AO196)))</f>
        <v/>
      </c>
      <c r="AS196" s="718">
        <f>IF(AG196=0,"N/A",IF(AH196=0,(+AG196*AM196)/AJ196,IF(AI196=0,(+AG196*AM196+AH196*AN196)/AJ196,(+AG196*AM196+AH196*AN196+AI196*AO196)/AJ196)))</f>
        <v/>
      </c>
      <c r="AT196" s="718">
        <f>IF(M196="N/A","N/A",M196-H196)</f>
        <v/>
      </c>
      <c r="AU196" s="718">
        <f>IF(R196="N/A","N/A",+S196-R196)</f>
        <v/>
      </c>
      <c r="AV196" s="718">
        <f>IF(V196="N/A","N/A",+W196-V196)</f>
        <v/>
      </c>
      <c r="AW196" s="718">
        <f>IF(Z196="N/A","N/A",+AA196-Z196)</f>
        <v/>
      </c>
      <c r="AX196" s="718">
        <f>IF(AQ196&lt;1,"N/A",IF(AQ196=1,AU196,IF(AQ196=2,AV196,AW196)))</f>
        <v/>
      </c>
      <c r="AY196" s="718">
        <f>IF(AU196="N/A","N/A",AVERAGE(AU196:AW196))</f>
        <v/>
      </c>
      <c r="AZ196" s="718">
        <f>IF(AQ196&lt;1,"N/A",+AL196+AR196+AX196)</f>
        <v/>
      </c>
      <c r="BA196" s="719">
        <f>IF(AQ196&lt;1,"N/A",MAX(AZ196, SUM(AL196+AP196+AY196)))</f>
        <v/>
      </c>
      <c r="BB196" s="550" t="n"/>
    </row>
    <row r="197" hidden="1">
      <c r="A197" t="n">
        <v>188</v>
      </c>
      <c r="B197" s="533" t="n"/>
      <c r="C197" s="545" t="n"/>
      <c r="D197" s="2738" t="n"/>
      <c r="E197" s="2738" t="n"/>
      <c r="F197" s="534" t="n"/>
      <c r="G197" s="534" t="n"/>
      <c r="H197" s="2738" t="n"/>
      <c r="I197" s="546" t="n"/>
      <c r="J197" s="435" t="n"/>
      <c r="K197" s="546" t="n"/>
      <c r="L197" s="546" t="n"/>
      <c r="M197" s="2738" t="n"/>
      <c r="N197" s="546">
        <f>+K197+L197</f>
        <v/>
      </c>
      <c r="O197" s="546" t="n">
        <v>0</v>
      </c>
      <c r="P197" s="546" t="n">
        <v>0</v>
      </c>
      <c r="Q197" s="562" t="inlineStr">
        <is>
          <t>N/A</t>
        </is>
      </c>
      <c r="R197" s="2738" t="inlineStr">
        <is>
          <t>N/A</t>
        </is>
      </c>
      <c r="S197" s="2738" t="inlineStr">
        <is>
          <t>N/A</t>
        </is>
      </c>
      <c r="T197" s="546" t="n">
        <v>0</v>
      </c>
      <c r="U197" s="562" t="inlineStr">
        <is>
          <t>N/A</t>
        </is>
      </c>
      <c r="V197" s="2738" t="inlineStr">
        <is>
          <t>N/A</t>
        </is>
      </c>
      <c r="W197" s="2738" t="inlineStr">
        <is>
          <t>N/A</t>
        </is>
      </c>
      <c r="X197" s="546" t="n">
        <v>0</v>
      </c>
      <c r="Y197" s="822" t="inlineStr">
        <is>
          <t>N/A</t>
        </is>
      </c>
      <c r="Z197" s="2738" t="inlineStr">
        <is>
          <t>N/A</t>
        </is>
      </c>
      <c r="AA197" s="2738" t="inlineStr">
        <is>
          <t>N/A</t>
        </is>
      </c>
      <c r="AB197" s="546">
        <f>+P197+T197+X197</f>
        <v/>
      </c>
      <c r="AC197" s="713">
        <f>IF(AQ197&lt;1,0,IF(AQ197=1,+P197,IF(AQ197=2,+P197+T197,+P197+T197+X197)))</f>
        <v/>
      </c>
      <c r="AD197" s="713" t="n"/>
      <c r="AE197" s="713">
        <f>+N197+AB197+AD197</f>
        <v/>
      </c>
      <c r="AF197" s="452">
        <f>+E197-D197</f>
        <v/>
      </c>
      <c r="AG197" s="714">
        <f>-P197/N197</f>
        <v/>
      </c>
      <c r="AH197" s="715">
        <f>-T197/N197</f>
        <v/>
      </c>
      <c r="AI197" s="715">
        <f>-X197/N197</f>
        <v/>
      </c>
      <c r="AJ197" s="715">
        <f>SUM(AG197:AI197)</f>
        <v/>
      </c>
      <c r="AK197" s="715">
        <f>-AC197/N197</f>
        <v/>
      </c>
      <c r="AL197" s="1052">
        <f>H197-E197</f>
        <v/>
      </c>
      <c r="AM197" s="718">
        <f>IF(R197="N/A","N/A",+R197-H197)</f>
        <v/>
      </c>
      <c r="AN197" s="718">
        <f>IF(V197="N/A","N/A",+V197-H197)</f>
        <v/>
      </c>
      <c r="AO197" s="718">
        <f>IF(Z197="N/A","N/A",+Z197-H197)</f>
        <v/>
      </c>
      <c r="AP197" s="718">
        <f>IF(AM197="N/A","N/A",MAX(AM197:AO197))</f>
        <v/>
      </c>
      <c r="AQ197" s="718">
        <f>IF(R197="","",IF(AM197="N/A",0,IF((AL197+AM197&gt;AC$9),-1,IF(AN197="N/A",1,IF((AL197+AN197&gt;AC$9),1,IF(AO197="N/A",2,IF((AL197+AO197&gt;AC$9),2,3)))))))</f>
        <v/>
      </c>
      <c r="AR197" s="718">
        <f>IF(AQ197&lt;1,"N/A",IF(AQ197=1,AM197,IF(AQ197=2,AN197,AO197)))</f>
        <v/>
      </c>
      <c r="AS197" s="718">
        <f>IF(AG197=0,"N/A",IF(AH197=0,(+AG197*AM197)/AJ197,IF(AI197=0,(+AG197*AM197+AH197*AN197)/AJ197,(+AG197*AM197+AH197*AN197+AI197*AO197)/AJ197)))</f>
        <v/>
      </c>
      <c r="AT197" s="718">
        <f>IF(M197="N/A","N/A",M197-H197)</f>
        <v/>
      </c>
      <c r="AU197" s="718">
        <f>IF(R197="N/A","N/A",+S197-R197)</f>
        <v/>
      </c>
      <c r="AV197" s="718">
        <f>IF(V197="N/A","N/A",+W197-V197)</f>
        <v/>
      </c>
      <c r="AW197" s="718">
        <f>IF(Z197="N/A","N/A",+AA197-Z197)</f>
        <v/>
      </c>
      <c r="AX197" s="718">
        <f>IF(AQ197&lt;1,"N/A",IF(AQ197=1,AU197,IF(AQ197=2,AV197,AW197)))</f>
        <v/>
      </c>
      <c r="AY197" s="718">
        <f>IF(AU197="N/A","N/A",AVERAGE(AU197:AW197))</f>
        <v/>
      </c>
      <c r="AZ197" s="718">
        <f>IF(AQ197&lt;1,"N/A",+AL197+AR197+AX197)</f>
        <v/>
      </c>
      <c r="BA197" s="719">
        <f>IF(AQ197&lt;1,"N/A",MAX(AZ197, SUM(AL197+AP197+AY197)))</f>
        <v/>
      </c>
      <c r="BB197" s="550" t="n"/>
    </row>
    <row r="198" hidden="1">
      <c r="A198" t="n">
        <v>189</v>
      </c>
      <c r="B198" s="533" t="n"/>
      <c r="C198" s="545" t="n"/>
      <c r="D198" s="2738" t="n"/>
      <c r="E198" s="2738" t="n"/>
      <c r="F198" s="534" t="n"/>
      <c r="G198" s="534" t="n"/>
      <c r="H198" s="2738" t="n"/>
      <c r="I198" s="546" t="n"/>
      <c r="J198" s="435" t="n"/>
      <c r="K198" s="546" t="n"/>
      <c r="L198" s="546" t="n"/>
      <c r="M198" s="2738" t="n"/>
      <c r="N198" s="546">
        <f>+K198+L198</f>
        <v/>
      </c>
      <c r="O198" s="546" t="n">
        <v>0</v>
      </c>
      <c r="P198" s="546" t="n">
        <v>0</v>
      </c>
      <c r="Q198" s="562" t="inlineStr">
        <is>
          <t>N/A</t>
        </is>
      </c>
      <c r="R198" s="2738" t="inlineStr">
        <is>
          <t>N/A</t>
        </is>
      </c>
      <c r="S198" s="2738" t="inlineStr">
        <is>
          <t>N/A</t>
        </is>
      </c>
      <c r="T198" s="546" t="n">
        <v>0</v>
      </c>
      <c r="U198" s="562" t="inlineStr">
        <is>
          <t>N/A</t>
        </is>
      </c>
      <c r="V198" s="2738" t="inlineStr">
        <is>
          <t>N/A</t>
        </is>
      </c>
      <c r="W198" s="2738" t="inlineStr">
        <is>
          <t>N/A</t>
        </is>
      </c>
      <c r="X198" s="546" t="n">
        <v>0</v>
      </c>
      <c r="Y198" s="822" t="inlineStr">
        <is>
          <t>N/A</t>
        </is>
      </c>
      <c r="Z198" s="2738" t="inlineStr">
        <is>
          <t>N/A</t>
        </is>
      </c>
      <c r="AA198" s="2738" t="inlineStr">
        <is>
          <t>N/A</t>
        </is>
      </c>
      <c r="AB198" s="546">
        <f>+P198+T198+X198</f>
        <v/>
      </c>
      <c r="AC198" s="713">
        <f>IF(AQ198&lt;1,0,IF(AQ198=1,+P198,IF(AQ198=2,+P198+T198,+P198+T198+X198)))</f>
        <v/>
      </c>
      <c r="AD198" s="713" t="n"/>
      <c r="AE198" s="713">
        <f>+N198+AB198+AD198</f>
        <v/>
      </c>
      <c r="AF198" s="452">
        <f>+E198-D198</f>
        <v/>
      </c>
      <c r="AG198" s="714">
        <f>-P198/N198</f>
        <v/>
      </c>
      <c r="AH198" s="715">
        <f>-T198/N198</f>
        <v/>
      </c>
      <c r="AI198" s="715">
        <f>-X198/N198</f>
        <v/>
      </c>
      <c r="AJ198" s="715">
        <f>SUM(AG198:AI198)</f>
        <v/>
      </c>
      <c r="AK198" s="715">
        <f>-AC198/N198</f>
        <v/>
      </c>
      <c r="AL198" s="1052">
        <f>H198-E198</f>
        <v/>
      </c>
      <c r="AM198" s="718">
        <f>IF(R198="N/A","N/A",+R198-H198)</f>
        <v/>
      </c>
      <c r="AN198" s="718">
        <f>IF(V198="N/A","N/A",+V198-H198)</f>
        <v/>
      </c>
      <c r="AO198" s="718">
        <f>IF(Z198="N/A","N/A",+Z198-H198)</f>
        <v/>
      </c>
      <c r="AP198" s="718">
        <f>IF(AM198="N/A","N/A",MAX(AM198:AO198))</f>
        <v/>
      </c>
      <c r="AQ198" s="718">
        <f>IF(R198="","",IF(AM198="N/A",0,IF((AL198+AM198&gt;AC$9),-1,IF(AN198="N/A",1,IF((AL198+AN198&gt;AC$9),1,IF(AO198="N/A",2,IF((AL198+AO198&gt;AC$9),2,3)))))))</f>
        <v/>
      </c>
      <c r="AR198" s="718">
        <f>IF(AQ198&lt;1,"N/A",IF(AQ198=1,AM198,IF(AQ198=2,AN198,AO198)))</f>
        <v/>
      </c>
      <c r="AS198" s="718">
        <f>IF(AG198=0,"N/A",IF(AH198=0,(+AG198*AM198)/AJ198,IF(AI198=0,(+AG198*AM198+AH198*AN198)/AJ198,(+AG198*AM198+AH198*AN198+AI198*AO198)/AJ198)))</f>
        <v/>
      </c>
      <c r="AT198" s="718">
        <f>IF(M198="N/A","N/A",M198-H198)</f>
        <v/>
      </c>
      <c r="AU198" s="718">
        <f>IF(R198="N/A","N/A",+S198-R198)</f>
        <v/>
      </c>
      <c r="AV198" s="718">
        <f>IF(V198="N/A","N/A",+W198-V198)</f>
        <v/>
      </c>
      <c r="AW198" s="718">
        <f>IF(Z198="N/A","N/A",+AA198-Z198)</f>
        <v/>
      </c>
      <c r="AX198" s="718">
        <f>IF(AQ198&lt;1,"N/A",IF(AQ198=1,AU198,IF(AQ198=2,AV198,AW198)))</f>
        <v/>
      </c>
      <c r="AY198" s="718">
        <f>IF(AU198="N/A","N/A",AVERAGE(AU198:AW198))</f>
        <v/>
      </c>
      <c r="AZ198" s="718">
        <f>IF(AQ198&lt;1,"N/A",+AL198+AR198+AX198)</f>
        <v/>
      </c>
      <c r="BA198" s="719">
        <f>IF(AQ198&lt;1,"N/A",MAX(AZ198, SUM(AL198+AP198+AY198)))</f>
        <v/>
      </c>
      <c r="BB198" s="550" t="n"/>
    </row>
    <row r="199" hidden="1">
      <c r="A199" t="n">
        <v>190</v>
      </c>
      <c r="B199" s="533" t="n"/>
      <c r="C199" s="545" t="n"/>
      <c r="D199" s="2738" t="n"/>
      <c r="E199" s="2738" t="n"/>
      <c r="F199" s="534" t="n"/>
      <c r="G199" s="534" t="n"/>
      <c r="H199" s="2738" t="n"/>
      <c r="I199" s="546" t="n"/>
      <c r="J199" s="435" t="n"/>
      <c r="K199" s="546" t="n"/>
      <c r="L199" s="546" t="n"/>
      <c r="M199" s="2738" t="n"/>
      <c r="N199" s="546">
        <f>+K199+L199</f>
        <v/>
      </c>
      <c r="O199" s="546" t="n">
        <v>0</v>
      </c>
      <c r="P199" s="546" t="n">
        <v>0</v>
      </c>
      <c r="Q199" s="562" t="inlineStr">
        <is>
          <t>N/A</t>
        </is>
      </c>
      <c r="R199" s="2738" t="inlineStr">
        <is>
          <t>N/A</t>
        </is>
      </c>
      <c r="S199" s="2738" t="inlineStr">
        <is>
          <t>N/A</t>
        </is>
      </c>
      <c r="T199" s="546" t="n">
        <v>0</v>
      </c>
      <c r="U199" s="562" t="inlineStr">
        <is>
          <t>N/A</t>
        </is>
      </c>
      <c r="V199" s="2738" t="inlineStr">
        <is>
          <t>N/A</t>
        </is>
      </c>
      <c r="W199" s="2738" t="inlineStr">
        <is>
          <t>N/A</t>
        </is>
      </c>
      <c r="X199" s="546" t="n">
        <v>0</v>
      </c>
      <c r="Y199" s="822" t="inlineStr">
        <is>
          <t>N/A</t>
        </is>
      </c>
      <c r="Z199" s="2738" t="inlineStr">
        <is>
          <t>N/A</t>
        </is>
      </c>
      <c r="AA199" s="2738" t="inlineStr">
        <is>
          <t>N/A</t>
        </is>
      </c>
      <c r="AB199" s="546">
        <f>+P199+T199+X199</f>
        <v/>
      </c>
      <c r="AC199" s="713">
        <f>IF(AQ199&lt;1,0,IF(AQ199=1,+P199,IF(AQ199=2,+P199+T199,+P199+T199+X199)))</f>
        <v/>
      </c>
      <c r="AD199" s="713" t="n"/>
      <c r="AE199" s="713">
        <f>+N199+AB199+AD199</f>
        <v/>
      </c>
      <c r="AF199" s="452">
        <f>+E199-D199</f>
        <v/>
      </c>
      <c r="AG199" s="714">
        <f>-P199/N199</f>
        <v/>
      </c>
      <c r="AH199" s="715">
        <f>-T199/N199</f>
        <v/>
      </c>
      <c r="AI199" s="715">
        <f>-X199/N199</f>
        <v/>
      </c>
      <c r="AJ199" s="715">
        <f>SUM(AG199:AI199)</f>
        <v/>
      </c>
      <c r="AK199" s="715">
        <f>-AC199/N199</f>
        <v/>
      </c>
      <c r="AL199" s="1052">
        <f>H199-E199</f>
        <v/>
      </c>
      <c r="AM199" s="718">
        <f>IF(R199="N/A","N/A",+R199-H199)</f>
        <v/>
      </c>
      <c r="AN199" s="718">
        <f>IF(V199="N/A","N/A",+V199-H199)</f>
        <v/>
      </c>
      <c r="AO199" s="718">
        <f>IF(Z199="N/A","N/A",+Z199-H199)</f>
        <v/>
      </c>
      <c r="AP199" s="718">
        <f>IF(AM199="N/A","N/A",MAX(AM199:AO199))</f>
        <v/>
      </c>
      <c r="AQ199" s="718">
        <f>IF(R199="","",IF(AM199="N/A",0,IF((AL199+AM199&gt;AC$9),-1,IF(AN199="N/A",1,IF((AL199+AN199&gt;AC$9),1,IF(AO199="N/A",2,IF((AL199+AO199&gt;AC$9),2,3)))))))</f>
        <v/>
      </c>
      <c r="AR199" s="718">
        <f>IF(AQ199&lt;1,"N/A",IF(AQ199=1,AM199,IF(AQ199=2,AN199,AO199)))</f>
        <v/>
      </c>
      <c r="AS199" s="718">
        <f>IF(AG199=0,"N/A",IF(AH199=0,(+AG199*AM199)/AJ199,IF(AI199=0,(+AG199*AM199+AH199*AN199)/AJ199,(+AG199*AM199+AH199*AN199+AI199*AO199)/AJ199)))</f>
        <v/>
      </c>
      <c r="AT199" s="718">
        <f>IF(M199="N/A","N/A",M199-H199)</f>
        <v/>
      </c>
      <c r="AU199" s="718">
        <f>IF(R199="N/A","N/A",+S199-R199)</f>
        <v/>
      </c>
      <c r="AV199" s="718">
        <f>IF(V199="N/A","N/A",+W199-V199)</f>
        <v/>
      </c>
      <c r="AW199" s="718">
        <f>IF(Z199="N/A","N/A",+AA199-Z199)</f>
        <v/>
      </c>
      <c r="AX199" s="718">
        <f>IF(AQ199&lt;1,"N/A",IF(AQ199=1,AU199,IF(AQ199=2,AV199,AW199)))</f>
        <v/>
      </c>
      <c r="AY199" s="718">
        <f>IF(AU199="N/A","N/A",AVERAGE(AU199:AW199))</f>
        <v/>
      </c>
      <c r="AZ199" s="718">
        <f>IF(AQ199&lt;1,"N/A",+AL199+AR199+AX199)</f>
        <v/>
      </c>
      <c r="BA199" s="719">
        <f>IF(AQ199&lt;1,"N/A",MAX(AZ199, SUM(AL199+AP199+AY199)))</f>
        <v/>
      </c>
      <c r="BB199" s="550" t="n"/>
    </row>
    <row r="200" hidden="1">
      <c r="A200" t="n">
        <v>191</v>
      </c>
      <c r="B200" s="533" t="n"/>
      <c r="C200" s="545" t="n"/>
      <c r="D200" s="2738" t="n"/>
      <c r="E200" s="2738" t="n"/>
      <c r="F200" s="534" t="n"/>
      <c r="G200" s="534" t="n"/>
      <c r="H200" s="2738" t="n"/>
      <c r="I200" s="546" t="n"/>
      <c r="J200" s="435" t="n"/>
      <c r="K200" s="546" t="n"/>
      <c r="L200" s="546" t="n"/>
      <c r="M200" s="2738" t="n"/>
      <c r="N200" s="546">
        <f>+K200+L200</f>
        <v/>
      </c>
      <c r="O200" s="546" t="n">
        <v>0</v>
      </c>
      <c r="P200" s="546" t="n">
        <v>0</v>
      </c>
      <c r="Q200" s="562" t="inlineStr">
        <is>
          <t>N/A</t>
        </is>
      </c>
      <c r="R200" s="2738" t="inlineStr">
        <is>
          <t>N/A</t>
        </is>
      </c>
      <c r="S200" s="2738" t="inlineStr">
        <is>
          <t>N/A</t>
        </is>
      </c>
      <c r="T200" s="546" t="n">
        <v>0</v>
      </c>
      <c r="U200" s="562" t="inlineStr">
        <is>
          <t>N/A</t>
        </is>
      </c>
      <c r="V200" s="2738" t="inlineStr">
        <is>
          <t>N/A</t>
        </is>
      </c>
      <c r="W200" s="2738" t="inlineStr">
        <is>
          <t>N/A</t>
        </is>
      </c>
      <c r="X200" s="546" t="n">
        <v>0</v>
      </c>
      <c r="Y200" s="822" t="inlineStr">
        <is>
          <t>N/A</t>
        </is>
      </c>
      <c r="Z200" s="2738" t="inlineStr">
        <is>
          <t>N/A</t>
        </is>
      </c>
      <c r="AA200" s="2738" t="inlineStr">
        <is>
          <t>N/A</t>
        </is>
      </c>
      <c r="AB200" s="546">
        <f>+P200+T200+X200</f>
        <v/>
      </c>
      <c r="AC200" s="713">
        <f>IF(AQ200&lt;1,0,IF(AQ200=1,+P200,IF(AQ200=2,+P200+T200,+P200+T200+X200)))</f>
        <v/>
      </c>
      <c r="AD200" s="713" t="n"/>
      <c r="AE200" s="713">
        <f>+N200+AB200+AD200</f>
        <v/>
      </c>
      <c r="AF200" s="452">
        <f>+E200-D200</f>
        <v/>
      </c>
      <c r="AG200" s="714">
        <f>-P200/N200</f>
        <v/>
      </c>
      <c r="AH200" s="715">
        <f>-T200/N200</f>
        <v/>
      </c>
      <c r="AI200" s="715">
        <f>-X200/N200</f>
        <v/>
      </c>
      <c r="AJ200" s="715">
        <f>SUM(AG200:AI200)</f>
        <v/>
      </c>
      <c r="AK200" s="715">
        <f>-AC200/N200</f>
        <v/>
      </c>
      <c r="AL200" s="1052">
        <f>H200-E200</f>
        <v/>
      </c>
      <c r="AM200" s="718">
        <f>IF(R200="N/A","N/A",+R200-H200)</f>
        <v/>
      </c>
      <c r="AN200" s="718">
        <f>IF(V200="N/A","N/A",+V200-H200)</f>
        <v/>
      </c>
      <c r="AO200" s="718">
        <f>IF(Z200="N/A","N/A",+Z200-H200)</f>
        <v/>
      </c>
      <c r="AP200" s="718">
        <f>IF(AM200="N/A","N/A",MAX(AM200:AO200))</f>
        <v/>
      </c>
      <c r="AQ200" s="718">
        <f>IF(R200="","",IF(AM200="N/A",0,IF((AL200+AM200&gt;AC$9),-1,IF(AN200="N/A",1,IF((AL200+AN200&gt;AC$9),1,IF(AO200="N/A",2,IF((AL200+AO200&gt;AC$9),2,3)))))))</f>
        <v/>
      </c>
      <c r="AR200" s="718">
        <f>IF(AQ200&lt;1,"N/A",IF(AQ200=1,AM200,IF(AQ200=2,AN200,AO200)))</f>
        <v/>
      </c>
      <c r="AS200" s="718">
        <f>IF(AG200=0,"N/A",IF(AH200=0,(+AG200*AM200)/AJ200,IF(AI200=0,(+AG200*AM200+AH200*AN200)/AJ200,(+AG200*AM200+AH200*AN200+AI200*AO200)/AJ200)))</f>
        <v/>
      </c>
      <c r="AT200" s="718">
        <f>IF(M200="N/A","N/A",M200-H200)</f>
        <v/>
      </c>
      <c r="AU200" s="718">
        <f>IF(R200="N/A","N/A",+S200-R200)</f>
        <v/>
      </c>
      <c r="AV200" s="718">
        <f>IF(V200="N/A","N/A",+W200-V200)</f>
        <v/>
      </c>
      <c r="AW200" s="718">
        <f>IF(Z200="N/A","N/A",+AA200-Z200)</f>
        <v/>
      </c>
      <c r="AX200" s="718">
        <f>IF(AQ200&lt;1,"N/A",IF(AQ200=1,AU200,IF(AQ200=2,AV200,AW200)))</f>
        <v/>
      </c>
      <c r="AY200" s="718">
        <f>IF(AU200="N/A","N/A",AVERAGE(AU200:AW200))</f>
        <v/>
      </c>
      <c r="AZ200" s="718">
        <f>IF(AQ200&lt;1,"N/A",+AL200+AR200+AX200)</f>
        <v/>
      </c>
      <c r="BA200" s="719">
        <f>IF(AQ200&lt;1,"N/A",MAX(AZ200, SUM(AL200+AP200+AY200)))</f>
        <v/>
      </c>
      <c r="BB200" s="550" t="n"/>
    </row>
    <row r="201" hidden="1">
      <c r="A201" t="n">
        <v>192</v>
      </c>
      <c r="B201" s="533" t="n"/>
      <c r="C201" s="545" t="n"/>
      <c r="D201" s="2738" t="n"/>
      <c r="E201" s="2738" t="n"/>
      <c r="F201" s="534" t="n"/>
      <c r="G201" s="534" t="n"/>
      <c r="H201" s="2738" t="n"/>
      <c r="I201" s="546" t="n"/>
      <c r="J201" s="435" t="n"/>
      <c r="K201" s="546" t="n"/>
      <c r="L201" s="546" t="n"/>
      <c r="M201" s="2738" t="n"/>
      <c r="N201" s="546">
        <f>+K201+L201</f>
        <v/>
      </c>
      <c r="O201" s="546" t="n">
        <v>0</v>
      </c>
      <c r="P201" s="546" t="n">
        <v>0</v>
      </c>
      <c r="Q201" s="562" t="inlineStr">
        <is>
          <t>N/A</t>
        </is>
      </c>
      <c r="R201" s="2738" t="inlineStr">
        <is>
          <t>N/A</t>
        </is>
      </c>
      <c r="S201" s="2738" t="inlineStr">
        <is>
          <t>N/A</t>
        </is>
      </c>
      <c r="T201" s="546" t="n">
        <v>0</v>
      </c>
      <c r="U201" s="562" t="inlineStr">
        <is>
          <t>N/A</t>
        </is>
      </c>
      <c r="V201" s="2738" t="inlineStr">
        <is>
          <t>N/A</t>
        </is>
      </c>
      <c r="W201" s="2738" t="inlineStr">
        <is>
          <t>N/A</t>
        </is>
      </c>
      <c r="X201" s="546" t="n">
        <v>0</v>
      </c>
      <c r="Y201" s="822" t="inlineStr">
        <is>
          <t>N/A</t>
        </is>
      </c>
      <c r="Z201" s="2738" t="inlineStr">
        <is>
          <t>N/A</t>
        </is>
      </c>
      <c r="AA201" s="2738" t="inlineStr">
        <is>
          <t>N/A</t>
        </is>
      </c>
      <c r="AB201" s="546">
        <f>+P201+T201+X201</f>
        <v/>
      </c>
      <c r="AC201" s="713">
        <f>IF(AQ201&lt;1,0,IF(AQ201=1,+P201,IF(AQ201=2,+P201+T201,+P201+T201+X201)))</f>
        <v/>
      </c>
      <c r="AD201" s="713" t="n"/>
      <c r="AE201" s="713">
        <f>+N201+AB201+AD201</f>
        <v/>
      </c>
      <c r="AF201" s="452">
        <f>+E201-D201</f>
        <v/>
      </c>
      <c r="AG201" s="714">
        <f>-P201/N201</f>
        <v/>
      </c>
      <c r="AH201" s="715">
        <f>-T201/N201</f>
        <v/>
      </c>
      <c r="AI201" s="715">
        <f>-X201/N201</f>
        <v/>
      </c>
      <c r="AJ201" s="715">
        <f>SUM(AG201:AI201)</f>
        <v/>
      </c>
      <c r="AK201" s="715">
        <f>-AC201/N201</f>
        <v/>
      </c>
      <c r="AL201" s="1052">
        <f>H201-E201</f>
        <v/>
      </c>
      <c r="AM201" s="718">
        <f>IF(R201="N/A","N/A",+R201-H201)</f>
        <v/>
      </c>
      <c r="AN201" s="718">
        <f>IF(V201="N/A","N/A",+V201-H201)</f>
        <v/>
      </c>
      <c r="AO201" s="718">
        <f>IF(Z201="N/A","N/A",+Z201-H201)</f>
        <v/>
      </c>
      <c r="AP201" s="718">
        <f>IF(AM201="N/A","N/A",MAX(AM201:AO201))</f>
        <v/>
      </c>
      <c r="AQ201" s="718">
        <f>IF(R201="","",IF(AM201="N/A",0,IF((AL201+AM201&gt;AC$9),-1,IF(AN201="N/A",1,IF((AL201+AN201&gt;AC$9),1,IF(AO201="N/A",2,IF((AL201+AO201&gt;AC$9),2,3)))))))</f>
        <v/>
      </c>
      <c r="AR201" s="718">
        <f>IF(AQ201&lt;1,"N/A",IF(AQ201=1,AM201,IF(AQ201=2,AN201,AO201)))</f>
        <v/>
      </c>
      <c r="AS201" s="718">
        <f>IF(AG201=0,"N/A",IF(AH201=0,(+AG201*AM201)/AJ201,IF(AI201=0,(+AG201*AM201+AH201*AN201)/AJ201,(+AG201*AM201+AH201*AN201+AI201*AO201)/AJ201)))</f>
        <v/>
      </c>
      <c r="AT201" s="718">
        <f>IF(M201="N/A","N/A",M201-H201)</f>
        <v/>
      </c>
      <c r="AU201" s="718">
        <f>IF(R201="N/A","N/A",+S201-R201)</f>
        <v/>
      </c>
      <c r="AV201" s="718">
        <f>IF(V201="N/A","N/A",+W201-V201)</f>
        <v/>
      </c>
      <c r="AW201" s="718">
        <f>IF(Z201="N/A","N/A",+AA201-Z201)</f>
        <v/>
      </c>
      <c r="AX201" s="718">
        <f>IF(AQ201&lt;1,"N/A",IF(AQ201=1,AU201,IF(AQ201=2,AV201,AW201)))</f>
        <v/>
      </c>
      <c r="AY201" s="718">
        <f>IF(AU201="N/A","N/A",AVERAGE(AU201:AW201))</f>
        <v/>
      </c>
      <c r="AZ201" s="718">
        <f>IF(AQ201&lt;1,"N/A",+AL201+AR201+AX201)</f>
        <v/>
      </c>
      <c r="BA201" s="719">
        <f>IF(AQ201&lt;1,"N/A",MAX(AZ201, SUM(AL201+AP201+AY201)))</f>
        <v/>
      </c>
      <c r="BB201" s="550" t="n"/>
    </row>
    <row r="202" hidden="1">
      <c r="A202" t="n">
        <v>193</v>
      </c>
      <c r="B202" s="533" t="n"/>
      <c r="C202" s="545" t="n"/>
      <c r="D202" s="2738" t="n"/>
      <c r="E202" s="2738" t="n"/>
      <c r="F202" s="534" t="n"/>
      <c r="G202" s="534" t="n"/>
      <c r="H202" s="2738" t="n"/>
      <c r="I202" s="546" t="n"/>
      <c r="J202" s="435" t="n"/>
      <c r="K202" s="546" t="n"/>
      <c r="L202" s="546" t="n"/>
      <c r="M202" s="2738" t="n"/>
      <c r="N202" s="546">
        <f>+K202+L202</f>
        <v/>
      </c>
      <c r="O202" s="546" t="n">
        <v>0</v>
      </c>
      <c r="P202" s="546" t="n">
        <v>0</v>
      </c>
      <c r="Q202" s="562" t="inlineStr">
        <is>
          <t>N/A</t>
        </is>
      </c>
      <c r="R202" s="2738" t="inlineStr">
        <is>
          <t>N/A</t>
        </is>
      </c>
      <c r="S202" s="2738" t="inlineStr">
        <is>
          <t>N/A</t>
        </is>
      </c>
      <c r="T202" s="546" t="n">
        <v>0</v>
      </c>
      <c r="U202" s="562" t="inlineStr">
        <is>
          <t>N/A</t>
        </is>
      </c>
      <c r="V202" s="2738" t="inlineStr">
        <is>
          <t>N/A</t>
        </is>
      </c>
      <c r="W202" s="2738" t="inlineStr">
        <is>
          <t>N/A</t>
        </is>
      </c>
      <c r="X202" s="546" t="n">
        <v>0</v>
      </c>
      <c r="Y202" s="822" t="inlineStr">
        <is>
          <t>N/A</t>
        </is>
      </c>
      <c r="Z202" s="2738" t="inlineStr">
        <is>
          <t>N/A</t>
        </is>
      </c>
      <c r="AA202" s="2738" t="inlineStr">
        <is>
          <t>N/A</t>
        </is>
      </c>
      <c r="AB202" s="546">
        <f>+P202+T202+X202</f>
        <v/>
      </c>
      <c r="AC202" s="713">
        <f>IF(AQ202&lt;1,0,IF(AQ202=1,+P202,IF(AQ202=2,+P202+T202,+P202+T202+X202)))</f>
        <v/>
      </c>
      <c r="AD202" s="713" t="n"/>
      <c r="AE202" s="713">
        <f>+N202+AB202+AD202</f>
        <v/>
      </c>
      <c r="AF202" s="452">
        <f>+E202-D202</f>
        <v/>
      </c>
      <c r="AG202" s="714">
        <f>-P202/N202</f>
        <v/>
      </c>
      <c r="AH202" s="715">
        <f>-T202/N202</f>
        <v/>
      </c>
      <c r="AI202" s="715">
        <f>-X202/N202</f>
        <v/>
      </c>
      <c r="AJ202" s="715">
        <f>SUM(AG202:AI202)</f>
        <v/>
      </c>
      <c r="AK202" s="715">
        <f>-AC202/N202</f>
        <v/>
      </c>
      <c r="AL202" s="1052">
        <f>H202-E202</f>
        <v/>
      </c>
      <c r="AM202" s="718">
        <f>IF(R202="N/A","N/A",+R202-H202)</f>
        <v/>
      </c>
      <c r="AN202" s="718">
        <f>IF(V202="N/A","N/A",+V202-H202)</f>
        <v/>
      </c>
      <c r="AO202" s="718">
        <f>IF(Z202="N/A","N/A",+Z202-H202)</f>
        <v/>
      </c>
      <c r="AP202" s="718">
        <f>IF(AM202="N/A","N/A",MAX(AM202:AO202))</f>
        <v/>
      </c>
      <c r="AQ202" s="718">
        <f>IF(R202="","",IF(AM202="N/A",0,IF((AL202+AM202&gt;AC$9),-1,IF(AN202="N/A",1,IF((AL202+AN202&gt;AC$9),1,IF(AO202="N/A",2,IF((AL202+AO202&gt;AC$9),2,3)))))))</f>
        <v/>
      </c>
      <c r="AR202" s="718">
        <f>IF(AQ202&lt;1,"N/A",IF(AQ202=1,AM202,IF(AQ202=2,AN202,AO202)))</f>
        <v/>
      </c>
      <c r="AS202" s="718">
        <f>IF(AG202=0,"N/A",IF(AH202=0,(+AG202*AM202)/AJ202,IF(AI202=0,(+AG202*AM202+AH202*AN202)/AJ202,(+AG202*AM202+AH202*AN202+AI202*AO202)/AJ202)))</f>
        <v/>
      </c>
      <c r="AT202" s="718">
        <f>IF(M202="N/A","N/A",M202-H202)</f>
        <v/>
      </c>
      <c r="AU202" s="718">
        <f>IF(R202="N/A","N/A",+S202-R202)</f>
        <v/>
      </c>
      <c r="AV202" s="718">
        <f>IF(V202="N/A","N/A",+W202-V202)</f>
        <v/>
      </c>
      <c r="AW202" s="718">
        <f>IF(Z202="N/A","N/A",+AA202-Z202)</f>
        <v/>
      </c>
      <c r="AX202" s="718">
        <f>IF(AQ202&lt;1,"N/A",IF(AQ202=1,AU202,IF(AQ202=2,AV202,AW202)))</f>
        <v/>
      </c>
      <c r="AY202" s="718">
        <f>IF(AU202="N/A","N/A",AVERAGE(AU202:AW202))</f>
        <v/>
      </c>
      <c r="AZ202" s="718">
        <f>IF(AQ202&lt;1,"N/A",+AL202+AR202+AX202)</f>
        <v/>
      </c>
      <c r="BA202" s="719">
        <f>IF(AQ202&lt;1,"N/A",MAX(AZ202, SUM(AL202+AP202+AY202)))</f>
        <v/>
      </c>
      <c r="BB202" s="550" t="n"/>
    </row>
    <row r="203" hidden="1">
      <c r="A203" t="n">
        <v>194</v>
      </c>
      <c r="B203" s="533" t="n"/>
      <c r="C203" s="545" t="n"/>
      <c r="D203" s="2738" t="n"/>
      <c r="E203" s="2738" t="n"/>
      <c r="F203" s="534" t="n"/>
      <c r="G203" s="534" t="n"/>
      <c r="H203" s="2738" t="n"/>
      <c r="I203" s="546" t="n"/>
      <c r="J203" s="435" t="n"/>
      <c r="K203" s="546" t="n"/>
      <c r="L203" s="546" t="n"/>
      <c r="M203" s="2738" t="n"/>
      <c r="N203" s="546">
        <f>+K203+L203</f>
        <v/>
      </c>
      <c r="O203" s="546" t="n">
        <v>0</v>
      </c>
      <c r="P203" s="546" t="n">
        <v>0</v>
      </c>
      <c r="Q203" s="562" t="inlineStr">
        <is>
          <t>N/A</t>
        </is>
      </c>
      <c r="R203" s="2738" t="inlineStr">
        <is>
          <t>N/A</t>
        </is>
      </c>
      <c r="S203" s="2738" t="inlineStr">
        <is>
          <t>N/A</t>
        </is>
      </c>
      <c r="T203" s="546" t="n">
        <v>0</v>
      </c>
      <c r="U203" s="562" t="inlineStr">
        <is>
          <t>N/A</t>
        </is>
      </c>
      <c r="V203" s="2738" t="inlineStr">
        <is>
          <t>N/A</t>
        </is>
      </c>
      <c r="W203" s="2738" t="inlineStr">
        <is>
          <t>N/A</t>
        </is>
      </c>
      <c r="X203" s="546" t="n">
        <v>0</v>
      </c>
      <c r="Y203" s="822" t="inlineStr">
        <is>
          <t>N/A</t>
        </is>
      </c>
      <c r="Z203" s="2738" t="inlineStr">
        <is>
          <t>N/A</t>
        </is>
      </c>
      <c r="AA203" s="2738" t="inlineStr">
        <is>
          <t>N/A</t>
        </is>
      </c>
      <c r="AB203" s="546">
        <f>+P203+T203+X203</f>
        <v/>
      </c>
      <c r="AC203" s="713">
        <f>IF(AQ203&lt;1,0,IF(AQ203=1,+P203,IF(AQ203=2,+P203+T203,+P203+T203+X203)))</f>
        <v/>
      </c>
      <c r="AD203" s="713" t="n"/>
      <c r="AE203" s="713">
        <f>+N203+AB203+AD203</f>
        <v/>
      </c>
      <c r="AF203" s="452">
        <f>+E203-D203</f>
        <v/>
      </c>
      <c r="AG203" s="714">
        <f>-P203/N203</f>
        <v/>
      </c>
      <c r="AH203" s="715">
        <f>-T203/N203</f>
        <v/>
      </c>
      <c r="AI203" s="715">
        <f>-X203/N203</f>
        <v/>
      </c>
      <c r="AJ203" s="715">
        <f>SUM(AG203:AI203)</f>
        <v/>
      </c>
      <c r="AK203" s="715">
        <f>-AC203/N203</f>
        <v/>
      </c>
      <c r="AL203" s="1052">
        <f>H203-E203</f>
        <v/>
      </c>
      <c r="AM203" s="718">
        <f>IF(R203="N/A","N/A",+R203-H203)</f>
        <v/>
      </c>
      <c r="AN203" s="718">
        <f>IF(V203="N/A","N/A",+V203-H203)</f>
        <v/>
      </c>
      <c r="AO203" s="718">
        <f>IF(Z203="N/A","N/A",+Z203-H203)</f>
        <v/>
      </c>
      <c r="AP203" s="718">
        <f>IF(AM203="N/A","N/A",MAX(AM203:AO203))</f>
        <v/>
      </c>
      <c r="AQ203" s="718">
        <f>IF(R203="","",IF(AM203="N/A",0,IF((AL203+AM203&gt;AC$9),-1,IF(AN203="N/A",1,IF((AL203+AN203&gt;AC$9),1,IF(AO203="N/A",2,IF((AL203+AO203&gt;AC$9),2,3)))))))</f>
        <v/>
      </c>
      <c r="AR203" s="718">
        <f>IF(AQ203&lt;1,"N/A",IF(AQ203=1,AM203,IF(AQ203=2,AN203,AO203)))</f>
        <v/>
      </c>
      <c r="AS203" s="718">
        <f>IF(AG203=0,"N/A",IF(AH203=0,(+AG203*AM203)/AJ203,IF(AI203=0,(+AG203*AM203+AH203*AN203)/AJ203,(+AG203*AM203+AH203*AN203+AI203*AO203)/AJ203)))</f>
        <v/>
      </c>
      <c r="AT203" s="718">
        <f>IF(M203="N/A","N/A",M203-H203)</f>
        <v/>
      </c>
      <c r="AU203" s="718">
        <f>IF(R203="N/A","N/A",+S203-R203)</f>
        <v/>
      </c>
      <c r="AV203" s="718">
        <f>IF(V203="N/A","N/A",+W203-V203)</f>
        <v/>
      </c>
      <c r="AW203" s="718">
        <f>IF(Z203="N/A","N/A",+AA203-Z203)</f>
        <v/>
      </c>
      <c r="AX203" s="718">
        <f>IF(AQ203&lt;1,"N/A",IF(AQ203=1,AU203,IF(AQ203=2,AV203,AW203)))</f>
        <v/>
      </c>
      <c r="AY203" s="718">
        <f>IF(AU203="N/A","N/A",AVERAGE(AU203:AW203))</f>
        <v/>
      </c>
      <c r="AZ203" s="718">
        <f>IF(AQ203&lt;1,"N/A",+AL203+AR203+AX203)</f>
        <v/>
      </c>
      <c r="BA203" s="719">
        <f>IF(AQ203&lt;1,"N/A",MAX(AZ203, SUM(AL203+AP203+AY203)))</f>
        <v/>
      </c>
      <c r="BB203" s="550" t="n"/>
    </row>
    <row r="204" hidden="1">
      <c r="A204" t="n">
        <v>195</v>
      </c>
      <c r="B204" s="533" t="n"/>
      <c r="C204" s="545" t="n"/>
      <c r="D204" s="2738" t="n"/>
      <c r="E204" s="2738" t="n"/>
      <c r="F204" s="534" t="n"/>
      <c r="G204" s="534" t="n"/>
      <c r="H204" s="2738" t="n"/>
      <c r="I204" s="546" t="n"/>
      <c r="J204" s="435" t="n"/>
      <c r="K204" s="546" t="n"/>
      <c r="L204" s="546" t="n"/>
      <c r="M204" s="2738" t="n"/>
      <c r="N204" s="546">
        <f>+K204+L204</f>
        <v/>
      </c>
      <c r="O204" s="546" t="n">
        <v>0</v>
      </c>
      <c r="P204" s="546" t="n">
        <v>0</v>
      </c>
      <c r="Q204" s="562" t="inlineStr">
        <is>
          <t>N/A</t>
        </is>
      </c>
      <c r="R204" s="2738" t="inlineStr">
        <is>
          <t>N/A</t>
        </is>
      </c>
      <c r="S204" s="2738" t="inlineStr">
        <is>
          <t>N/A</t>
        </is>
      </c>
      <c r="T204" s="546" t="n">
        <v>0</v>
      </c>
      <c r="U204" s="562" t="inlineStr">
        <is>
          <t>N/A</t>
        </is>
      </c>
      <c r="V204" s="2738" t="inlineStr">
        <is>
          <t>N/A</t>
        </is>
      </c>
      <c r="W204" s="2738" t="inlineStr">
        <is>
          <t>N/A</t>
        </is>
      </c>
      <c r="X204" s="546" t="n">
        <v>0</v>
      </c>
      <c r="Y204" s="822" t="inlineStr">
        <is>
          <t>N/A</t>
        </is>
      </c>
      <c r="Z204" s="2738" t="inlineStr">
        <is>
          <t>N/A</t>
        </is>
      </c>
      <c r="AA204" s="2738" t="inlineStr">
        <is>
          <t>N/A</t>
        </is>
      </c>
      <c r="AB204" s="546">
        <f>+P204+T204+X204</f>
        <v/>
      </c>
      <c r="AC204" s="713">
        <f>IF(AQ204&lt;1,0,IF(AQ204=1,+P204,IF(AQ204=2,+P204+T204,+P204+T204+X204)))</f>
        <v/>
      </c>
      <c r="AD204" s="713" t="n"/>
      <c r="AE204" s="713">
        <f>+N204+AB204+AD204</f>
        <v/>
      </c>
      <c r="AF204" s="452">
        <f>+E204-D204</f>
        <v/>
      </c>
      <c r="AG204" s="714">
        <f>-P204/N204</f>
        <v/>
      </c>
      <c r="AH204" s="715">
        <f>-T204/N204</f>
        <v/>
      </c>
      <c r="AI204" s="715">
        <f>-X204/N204</f>
        <v/>
      </c>
      <c r="AJ204" s="715">
        <f>SUM(AG204:AI204)</f>
        <v/>
      </c>
      <c r="AK204" s="715">
        <f>-AC204/N204</f>
        <v/>
      </c>
      <c r="AL204" s="1052">
        <f>H204-E204</f>
        <v/>
      </c>
      <c r="AM204" s="718">
        <f>IF(R204="N/A","N/A",+R204-H204)</f>
        <v/>
      </c>
      <c r="AN204" s="718">
        <f>IF(V204="N/A","N/A",+V204-H204)</f>
        <v/>
      </c>
      <c r="AO204" s="718">
        <f>IF(Z204="N/A","N/A",+Z204-H204)</f>
        <v/>
      </c>
      <c r="AP204" s="718">
        <f>IF(AM204="N/A","N/A",MAX(AM204:AO204))</f>
        <v/>
      </c>
      <c r="AQ204" s="718">
        <f>IF(R204="","",IF(AM204="N/A",0,IF((AL204+AM204&gt;AC$9),-1,IF(AN204="N/A",1,IF((AL204+AN204&gt;AC$9),1,IF(AO204="N/A",2,IF((AL204+AO204&gt;AC$9),2,3)))))))</f>
        <v/>
      </c>
      <c r="AR204" s="718">
        <f>IF(AQ204&lt;1,"N/A",IF(AQ204=1,AM204,IF(AQ204=2,AN204,AO204)))</f>
        <v/>
      </c>
      <c r="AS204" s="718">
        <f>IF(AG204=0,"N/A",IF(AH204=0,(+AG204*AM204)/AJ204,IF(AI204=0,(+AG204*AM204+AH204*AN204)/AJ204,(+AG204*AM204+AH204*AN204+AI204*AO204)/AJ204)))</f>
        <v/>
      </c>
      <c r="AT204" s="718">
        <f>IF(M204="N/A","N/A",M204-H204)</f>
        <v/>
      </c>
      <c r="AU204" s="718">
        <f>IF(R204="N/A","N/A",+S204-R204)</f>
        <v/>
      </c>
      <c r="AV204" s="718">
        <f>IF(V204="N/A","N/A",+W204-V204)</f>
        <v/>
      </c>
      <c r="AW204" s="718">
        <f>IF(Z204="N/A","N/A",+AA204-Z204)</f>
        <v/>
      </c>
      <c r="AX204" s="718">
        <f>IF(AQ204&lt;1,"N/A",IF(AQ204=1,AU204,IF(AQ204=2,AV204,AW204)))</f>
        <v/>
      </c>
      <c r="AY204" s="718">
        <f>IF(AU204="N/A","N/A",AVERAGE(AU204:AW204))</f>
        <v/>
      </c>
      <c r="AZ204" s="718">
        <f>IF(AQ204&lt;1,"N/A",+AL204+AR204+AX204)</f>
        <v/>
      </c>
      <c r="BA204" s="719">
        <f>IF(AQ204&lt;1,"N/A",MAX(AZ204, SUM(AL204+AP204+AY204)))</f>
        <v/>
      </c>
      <c r="BB204" s="550" t="n"/>
    </row>
    <row r="205" hidden="1">
      <c r="A205" t="n">
        <v>196</v>
      </c>
      <c r="B205" s="533" t="n"/>
      <c r="C205" s="545" t="n"/>
      <c r="D205" s="2738" t="n"/>
      <c r="E205" s="2738" t="n"/>
      <c r="F205" s="534" t="n"/>
      <c r="G205" s="534" t="n"/>
      <c r="H205" s="2738" t="n"/>
      <c r="I205" s="546" t="n"/>
      <c r="J205" s="435" t="n"/>
      <c r="K205" s="546" t="n"/>
      <c r="L205" s="546" t="n"/>
      <c r="M205" s="2738" t="n"/>
      <c r="N205" s="546">
        <f>+K205+L205</f>
        <v/>
      </c>
      <c r="O205" s="546" t="n">
        <v>0</v>
      </c>
      <c r="P205" s="546" t="n">
        <v>0</v>
      </c>
      <c r="Q205" s="562" t="inlineStr">
        <is>
          <t>N/A</t>
        </is>
      </c>
      <c r="R205" s="2738" t="inlineStr">
        <is>
          <t>N/A</t>
        </is>
      </c>
      <c r="S205" s="2738" t="inlineStr">
        <is>
          <t>N/A</t>
        </is>
      </c>
      <c r="T205" s="546" t="n">
        <v>0</v>
      </c>
      <c r="U205" s="562" t="inlineStr">
        <is>
          <t>N/A</t>
        </is>
      </c>
      <c r="V205" s="2738" t="inlineStr">
        <is>
          <t>N/A</t>
        </is>
      </c>
      <c r="W205" s="2738" t="inlineStr">
        <is>
          <t>N/A</t>
        </is>
      </c>
      <c r="X205" s="546" t="n">
        <v>0</v>
      </c>
      <c r="Y205" s="822" t="inlineStr">
        <is>
          <t>N/A</t>
        </is>
      </c>
      <c r="Z205" s="2738" t="inlineStr">
        <is>
          <t>N/A</t>
        </is>
      </c>
      <c r="AA205" s="2738" t="inlineStr">
        <is>
          <t>N/A</t>
        </is>
      </c>
      <c r="AB205" s="546">
        <f>+P205+T205+X205</f>
        <v/>
      </c>
      <c r="AC205" s="713">
        <f>IF(AQ205&lt;1,0,IF(AQ205=1,+P205,IF(AQ205=2,+P205+T205,+P205+T205+X205)))</f>
        <v/>
      </c>
      <c r="AD205" s="713" t="n"/>
      <c r="AE205" s="713">
        <f>+N205+AB205+AD205</f>
        <v/>
      </c>
      <c r="AF205" s="452">
        <f>+E205-D205</f>
        <v/>
      </c>
      <c r="AG205" s="714">
        <f>-P205/N205</f>
        <v/>
      </c>
      <c r="AH205" s="715">
        <f>-T205/N205</f>
        <v/>
      </c>
      <c r="AI205" s="715">
        <f>-X205/N205</f>
        <v/>
      </c>
      <c r="AJ205" s="715">
        <f>SUM(AG205:AI205)</f>
        <v/>
      </c>
      <c r="AK205" s="715">
        <f>-AC205/N205</f>
        <v/>
      </c>
      <c r="AL205" s="1052">
        <f>H205-E205</f>
        <v/>
      </c>
      <c r="AM205" s="718">
        <f>IF(R205="N/A","N/A",+R205-H205)</f>
        <v/>
      </c>
      <c r="AN205" s="718">
        <f>IF(V205="N/A","N/A",+V205-H205)</f>
        <v/>
      </c>
      <c r="AO205" s="718">
        <f>IF(Z205="N/A","N/A",+Z205-H205)</f>
        <v/>
      </c>
      <c r="AP205" s="718">
        <f>IF(AM205="N/A","N/A",MAX(AM205:AO205))</f>
        <v/>
      </c>
      <c r="AQ205" s="718">
        <f>IF(R205="","",IF(AM205="N/A",0,IF((AL205+AM205&gt;AC$9),-1,IF(AN205="N/A",1,IF((AL205+AN205&gt;AC$9),1,IF(AO205="N/A",2,IF((AL205+AO205&gt;AC$9),2,3)))))))</f>
        <v/>
      </c>
      <c r="AR205" s="718">
        <f>IF(AQ205&lt;1,"N/A",IF(AQ205=1,AM205,IF(AQ205=2,AN205,AO205)))</f>
        <v/>
      </c>
      <c r="AS205" s="718">
        <f>IF(AG205=0,"N/A",IF(AH205=0,(+AG205*AM205)/AJ205,IF(AI205=0,(+AG205*AM205+AH205*AN205)/AJ205,(+AG205*AM205+AH205*AN205+AI205*AO205)/AJ205)))</f>
        <v/>
      </c>
      <c r="AT205" s="718">
        <f>IF(M205="N/A","N/A",M205-H205)</f>
        <v/>
      </c>
      <c r="AU205" s="718">
        <f>IF(R205="N/A","N/A",+S205-R205)</f>
        <v/>
      </c>
      <c r="AV205" s="718">
        <f>IF(V205="N/A","N/A",+W205-V205)</f>
        <v/>
      </c>
      <c r="AW205" s="718">
        <f>IF(Z205="N/A","N/A",+AA205-Z205)</f>
        <v/>
      </c>
      <c r="AX205" s="718">
        <f>IF(AQ205&lt;1,"N/A",IF(AQ205=1,AU205,IF(AQ205=2,AV205,AW205)))</f>
        <v/>
      </c>
      <c r="AY205" s="718">
        <f>IF(AU205="N/A","N/A",AVERAGE(AU205:AW205))</f>
        <v/>
      </c>
      <c r="AZ205" s="718">
        <f>IF(AQ205&lt;1,"N/A",+AL205+AR205+AX205)</f>
        <v/>
      </c>
      <c r="BA205" s="719">
        <f>IF(AQ205&lt;1,"N/A",MAX(AZ205, SUM(AL205+AP205+AY205)))</f>
        <v/>
      </c>
      <c r="BB205" s="550" t="n"/>
    </row>
    <row r="206" hidden="1">
      <c r="A206" t="n">
        <v>197</v>
      </c>
      <c r="B206" s="533" t="n"/>
      <c r="C206" s="545" t="n"/>
      <c r="D206" s="2738" t="n"/>
      <c r="E206" s="2738" t="n"/>
      <c r="F206" s="534" t="n"/>
      <c r="G206" s="534" t="n"/>
      <c r="H206" s="2738" t="n"/>
      <c r="I206" s="546" t="n"/>
      <c r="J206" s="435" t="n"/>
      <c r="K206" s="546" t="n"/>
      <c r="L206" s="546" t="n"/>
      <c r="M206" s="2738" t="n"/>
      <c r="N206" s="546">
        <f>+K206+L206</f>
        <v/>
      </c>
      <c r="O206" s="546" t="n">
        <v>0</v>
      </c>
      <c r="P206" s="546" t="n">
        <v>0</v>
      </c>
      <c r="Q206" s="562" t="inlineStr">
        <is>
          <t>N/A</t>
        </is>
      </c>
      <c r="R206" s="2738" t="inlineStr">
        <is>
          <t>N/A</t>
        </is>
      </c>
      <c r="S206" s="2738" t="inlineStr">
        <is>
          <t>N/A</t>
        </is>
      </c>
      <c r="T206" s="546" t="n">
        <v>0</v>
      </c>
      <c r="U206" s="562" t="inlineStr">
        <is>
          <t>N/A</t>
        </is>
      </c>
      <c r="V206" s="2738" t="inlineStr">
        <is>
          <t>N/A</t>
        </is>
      </c>
      <c r="W206" s="2738" t="inlineStr">
        <is>
          <t>N/A</t>
        </is>
      </c>
      <c r="X206" s="546" t="n">
        <v>0</v>
      </c>
      <c r="Y206" s="822" t="inlineStr">
        <is>
          <t>N/A</t>
        </is>
      </c>
      <c r="Z206" s="2738" t="inlineStr">
        <is>
          <t>N/A</t>
        </is>
      </c>
      <c r="AA206" s="2738" t="inlineStr">
        <is>
          <t>N/A</t>
        </is>
      </c>
      <c r="AB206" s="546">
        <f>+P206+T206+X206</f>
        <v/>
      </c>
      <c r="AC206" s="713">
        <f>IF(AQ206&lt;1,0,IF(AQ206=1,+P206,IF(AQ206=2,+P206+T206,+P206+T206+X206)))</f>
        <v/>
      </c>
      <c r="AD206" s="713" t="n"/>
      <c r="AE206" s="713">
        <f>+N206+AB206+AD206</f>
        <v/>
      </c>
      <c r="AF206" s="452">
        <f>+E206-D206</f>
        <v/>
      </c>
      <c r="AG206" s="714">
        <f>-P206/N206</f>
        <v/>
      </c>
      <c r="AH206" s="715">
        <f>-T206/N206</f>
        <v/>
      </c>
      <c r="AI206" s="715">
        <f>-X206/N206</f>
        <v/>
      </c>
      <c r="AJ206" s="715">
        <f>SUM(AG206:AI206)</f>
        <v/>
      </c>
      <c r="AK206" s="715">
        <f>-AC206/N206</f>
        <v/>
      </c>
      <c r="AL206" s="1052">
        <f>H206-E206</f>
        <v/>
      </c>
      <c r="AM206" s="718">
        <f>IF(R206="N/A","N/A",+R206-H206)</f>
        <v/>
      </c>
      <c r="AN206" s="718">
        <f>IF(V206="N/A","N/A",+V206-H206)</f>
        <v/>
      </c>
      <c r="AO206" s="718">
        <f>IF(Z206="N/A","N/A",+Z206-H206)</f>
        <v/>
      </c>
      <c r="AP206" s="718">
        <f>IF(AM206="N/A","N/A",MAX(AM206:AO206))</f>
        <v/>
      </c>
      <c r="AQ206" s="718">
        <f>IF(R206="","",IF(AM206="N/A",0,IF((AL206+AM206&gt;AC$9),-1,IF(AN206="N/A",1,IF((AL206+AN206&gt;AC$9),1,IF(AO206="N/A",2,IF((AL206+AO206&gt;AC$9),2,3)))))))</f>
        <v/>
      </c>
      <c r="AR206" s="718">
        <f>IF(AQ206&lt;1,"N/A",IF(AQ206=1,AM206,IF(AQ206=2,AN206,AO206)))</f>
        <v/>
      </c>
      <c r="AS206" s="718">
        <f>IF(AG206=0,"N/A",IF(AH206=0,(+AG206*AM206)/AJ206,IF(AI206=0,(+AG206*AM206+AH206*AN206)/AJ206,(+AG206*AM206+AH206*AN206+AI206*AO206)/AJ206)))</f>
        <v/>
      </c>
      <c r="AT206" s="718">
        <f>IF(M206="N/A","N/A",M206-H206)</f>
        <v/>
      </c>
      <c r="AU206" s="718">
        <f>IF(R206="N/A","N/A",+S206-R206)</f>
        <v/>
      </c>
      <c r="AV206" s="718">
        <f>IF(V206="N/A","N/A",+W206-V206)</f>
        <v/>
      </c>
      <c r="AW206" s="718">
        <f>IF(Z206="N/A","N/A",+AA206-Z206)</f>
        <v/>
      </c>
      <c r="AX206" s="718">
        <f>IF(AQ206&lt;1,"N/A",IF(AQ206=1,AU206,IF(AQ206=2,AV206,AW206)))</f>
        <v/>
      </c>
      <c r="AY206" s="718">
        <f>IF(AU206="N/A","N/A",AVERAGE(AU206:AW206))</f>
        <v/>
      </c>
      <c r="AZ206" s="718">
        <f>IF(AQ206&lt;1,"N/A",+AL206+AR206+AX206)</f>
        <v/>
      </c>
      <c r="BA206" s="719">
        <f>IF(AQ206&lt;1,"N/A",MAX(AZ206, SUM(AL206+AP206+AY206)))</f>
        <v/>
      </c>
      <c r="BB206" s="550" t="n"/>
    </row>
    <row r="207" hidden="1">
      <c r="A207" t="n">
        <v>198</v>
      </c>
      <c r="B207" s="533" t="n"/>
      <c r="C207" s="545" t="n"/>
      <c r="D207" s="2738" t="n"/>
      <c r="E207" s="2738" t="n"/>
      <c r="F207" s="534" t="n"/>
      <c r="G207" s="534" t="n"/>
      <c r="H207" s="2738" t="n"/>
      <c r="I207" s="546" t="n"/>
      <c r="J207" s="435" t="n"/>
      <c r="K207" s="546" t="n"/>
      <c r="L207" s="546" t="n"/>
      <c r="M207" s="2738" t="n"/>
      <c r="N207" s="546">
        <f>+K207+L207</f>
        <v/>
      </c>
      <c r="O207" s="546" t="n">
        <v>0</v>
      </c>
      <c r="P207" s="546" t="n">
        <v>0</v>
      </c>
      <c r="Q207" s="562" t="inlineStr">
        <is>
          <t>N/A</t>
        </is>
      </c>
      <c r="R207" s="2738" t="inlineStr">
        <is>
          <t>N/A</t>
        </is>
      </c>
      <c r="S207" s="2738" t="inlineStr">
        <is>
          <t>N/A</t>
        </is>
      </c>
      <c r="T207" s="546" t="n">
        <v>0</v>
      </c>
      <c r="U207" s="562" t="inlineStr">
        <is>
          <t>N/A</t>
        </is>
      </c>
      <c r="V207" s="2738" t="inlineStr">
        <is>
          <t>N/A</t>
        </is>
      </c>
      <c r="W207" s="2738" t="inlineStr">
        <is>
          <t>N/A</t>
        </is>
      </c>
      <c r="X207" s="546" t="n">
        <v>0</v>
      </c>
      <c r="Y207" s="822" t="inlineStr">
        <is>
          <t>N/A</t>
        </is>
      </c>
      <c r="Z207" s="2738" t="inlineStr">
        <is>
          <t>N/A</t>
        </is>
      </c>
      <c r="AA207" s="2738" t="inlineStr">
        <is>
          <t>N/A</t>
        </is>
      </c>
      <c r="AB207" s="546">
        <f>+P207+T207+X207</f>
        <v/>
      </c>
      <c r="AC207" s="713">
        <f>IF(AQ207&lt;1,0,IF(AQ207=1,+P207,IF(AQ207=2,+P207+T207,+P207+T207+X207)))</f>
        <v/>
      </c>
      <c r="AD207" s="713" t="n"/>
      <c r="AE207" s="713">
        <f>+N207+AB207+AD207</f>
        <v/>
      </c>
      <c r="AF207" s="452">
        <f>+E207-D207</f>
        <v/>
      </c>
      <c r="AG207" s="714">
        <f>-P207/N207</f>
        <v/>
      </c>
      <c r="AH207" s="715">
        <f>-T207/N207</f>
        <v/>
      </c>
      <c r="AI207" s="715">
        <f>-X207/N207</f>
        <v/>
      </c>
      <c r="AJ207" s="715">
        <f>SUM(AG207:AI207)</f>
        <v/>
      </c>
      <c r="AK207" s="715">
        <f>-AC207/N207</f>
        <v/>
      </c>
      <c r="AL207" s="1052">
        <f>H207-E207</f>
        <v/>
      </c>
      <c r="AM207" s="718">
        <f>IF(R207="N/A","N/A",+R207-H207)</f>
        <v/>
      </c>
      <c r="AN207" s="718">
        <f>IF(V207="N/A","N/A",+V207-H207)</f>
        <v/>
      </c>
      <c r="AO207" s="718">
        <f>IF(Z207="N/A","N/A",+Z207-H207)</f>
        <v/>
      </c>
      <c r="AP207" s="718">
        <f>IF(AM207="N/A","N/A",MAX(AM207:AO207))</f>
        <v/>
      </c>
      <c r="AQ207" s="718">
        <f>IF(R207="","",IF(AM207="N/A",0,IF((AL207+AM207&gt;AC$9),-1,IF(AN207="N/A",1,IF((AL207+AN207&gt;AC$9),1,IF(AO207="N/A",2,IF((AL207+AO207&gt;AC$9),2,3)))))))</f>
        <v/>
      </c>
      <c r="AR207" s="718">
        <f>IF(AQ207&lt;1,"N/A",IF(AQ207=1,AM207,IF(AQ207=2,AN207,AO207)))</f>
        <v/>
      </c>
      <c r="AS207" s="718">
        <f>IF(AG207=0,"N/A",IF(AH207=0,(+AG207*AM207)/AJ207,IF(AI207=0,(+AG207*AM207+AH207*AN207)/AJ207,(+AG207*AM207+AH207*AN207+AI207*AO207)/AJ207)))</f>
        <v/>
      </c>
      <c r="AT207" s="718">
        <f>IF(M207="N/A","N/A",M207-H207)</f>
        <v/>
      </c>
      <c r="AU207" s="718">
        <f>IF(R207="N/A","N/A",+S207-R207)</f>
        <v/>
      </c>
      <c r="AV207" s="718">
        <f>IF(V207="N/A","N/A",+W207-V207)</f>
        <v/>
      </c>
      <c r="AW207" s="718">
        <f>IF(Z207="N/A","N/A",+AA207-Z207)</f>
        <v/>
      </c>
      <c r="AX207" s="718">
        <f>IF(AQ207&lt;1,"N/A",IF(AQ207=1,AU207,IF(AQ207=2,AV207,AW207)))</f>
        <v/>
      </c>
      <c r="AY207" s="718">
        <f>IF(AU207="N/A","N/A",AVERAGE(AU207:AW207))</f>
        <v/>
      </c>
      <c r="AZ207" s="718">
        <f>IF(AQ207&lt;1,"N/A",+AL207+AR207+AX207)</f>
        <v/>
      </c>
      <c r="BA207" s="719">
        <f>IF(AQ207&lt;1,"N/A",MAX(AZ207, SUM(AL207+AP207+AY207)))</f>
        <v/>
      </c>
      <c r="BB207" s="550" t="n"/>
    </row>
    <row r="208" hidden="1">
      <c r="A208" t="n">
        <v>199</v>
      </c>
      <c r="B208" s="533" t="n"/>
      <c r="C208" s="545" t="n"/>
      <c r="D208" s="2738" t="n"/>
      <c r="E208" s="2738" t="n"/>
      <c r="F208" s="534" t="n"/>
      <c r="G208" s="534" t="n"/>
      <c r="H208" s="2738" t="n"/>
      <c r="I208" s="546" t="n"/>
      <c r="J208" s="435" t="n"/>
      <c r="K208" s="546" t="n"/>
      <c r="L208" s="546" t="n"/>
      <c r="M208" s="2738" t="n"/>
      <c r="N208" s="546">
        <f>+K208+L208</f>
        <v/>
      </c>
      <c r="O208" s="546" t="n">
        <v>0</v>
      </c>
      <c r="P208" s="546" t="n">
        <v>0</v>
      </c>
      <c r="Q208" s="562" t="inlineStr">
        <is>
          <t>N/A</t>
        </is>
      </c>
      <c r="R208" s="2738" t="inlineStr">
        <is>
          <t>N/A</t>
        </is>
      </c>
      <c r="S208" s="2738" t="inlineStr">
        <is>
          <t>N/A</t>
        </is>
      </c>
      <c r="T208" s="546" t="n">
        <v>0</v>
      </c>
      <c r="U208" s="562" t="inlineStr">
        <is>
          <t>N/A</t>
        </is>
      </c>
      <c r="V208" s="2738" t="inlineStr">
        <is>
          <t>N/A</t>
        </is>
      </c>
      <c r="W208" s="2738" t="inlineStr">
        <is>
          <t>N/A</t>
        </is>
      </c>
      <c r="X208" s="546" t="n">
        <v>0</v>
      </c>
      <c r="Y208" s="822" t="inlineStr">
        <is>
          <t>N/A</t>
        </is>
      </c>
      <c r="Z208" s="2738" t="inlineStr">
        <is>
          <t>N/A</t>
        </is>
      </c>
      <c r="AA208" s="2738" t="inlineStr">
        <is>
          <t>N/A</t>
        </is>
      </c>
      <c r="AB208" s="546">
        <f>+P208+T208+X208</f>
        <v/>
      </c>
      <c r="AC208" s="713">
        <f>IF(AQ208&lt;1,0,IF(AQ208=1,+P208,IF(AQ208=2,+P208+T208,+P208+T208+X208)))</f>
        <v/>
      </c>
      <c r="AD208" s="713" t="n"/>
      <c r="AE208" s="713">
        <f>+N208+AB208+AD208</f>
        <v/>
      </c>
      <c r="AF208" s="452">
        <f>+E208-D208</f>
        <v/>
      </c>
      <c r="AG208" s="714">
        <f>-P208/N208</f>
        <v/>
      </c>
      <c r="AH208" s="715">
        <f>-T208/N208</f>
        <v/>
      </c>
      <c r="AI208" s="715">
        <f>-X208/N208</f>
        <v/>
      </c>
      <c r="AJ208" s="715">
        <f>SUM(AG208:AI208)</f>
        <v/>
      </c>
      <c r="AK208" s="715">
        <f>-AC208/N208</f>
        <v/>
      </c>
      <c r="AL208" s="1052">
        <f>H208-E208</f>
        <v/>
      </c>
      <c r="AM208" s="718">
        <f>IF(R208="N/A","N/A",+R208-H208)</f>
        <v/>
      </c>
      <c r="AN208" s="718">
        <f>IF(V208="N/A","N/A",+V208-H208)</f>
        <v/>
      </c>
      <c r="AO208" s="718">
        <f>IF(Z208="N/A","N/A",+Z208-H208)</f>
        <v/>
      </c>
      <c r="AP208" s="718">
        <f>IF(AM208="N/A","N/A",MAX(AM208:AO208))</f>
        <v/>
      </c>
      <c r="AQ208" s="718">
        <f>IF(R208="","",IF(AM208="N/A",0,IF((AL208+AM208&gt;AC$9),-1,IF(AN208="N/A",1,IF((AL208+AN208&gt;AC$9),1,IF(AO208="N/A",2,IF((AL208+AO208&gt;AC$9),2,3)))))))</f>
        <v/>
      </c>
      <c r="AR208" s="718">
        <f>IF(AQ208&lt;1,"N/A",IF(AQ208=1,AM208,IF(AQ208=2,AN208,AO208)))</f>
        <v/>
      </c>
      <c r="AS208" s="718">
        <f>IF(AG208=0,"N/A",IF(AH208=0,(+AG208*AM208)/AJ208,IF(AI208=0,(+AG208*AM208+AH208*AN208)/AJ208,(+AG208*AM208+AH208*AN208+AI208*AO208)/AJ208)))</f>
        <v/>
      </c>
      <c r="AT208" s="718">
        <f>IF(M208="N/A","N/A",M208-H208)</f>
        <v/>
      </c>
      <c r="AU208" s="718">
        <f>IF(R208="N/A","N/A",+S208-R208)</f>
        <v/>
      </c>
      <c r="AV208" s="718">
        <f>IF(V208="N/A","N/A",+W208-V208)</f>
        <v/>
      </c>
      <c r="AW208" s="718">
        <f>IF(Z208="N/A","N/A",+AA208-Z208)</f>
        <v/>
      </c>
      <c r="AX208" s="718">
        <f>IF(AQ208&lt;1,"N/A",IF(AQ208=1,AU208,IF(AQ208=2,AV208,AW208)))</f>
        <v/>
      </c>
      <c r="AY208" s="718">
        <f>IF(AU208="N/A","N/A",AVERAGE(AU208:AW208))</f>
        <v/>
      </c>
      <c r="AZ208" s="718">
        <f>IF(AQ208&lt;1,"N/A",+AL208+AR208+AX208)</f>
        <v/>
      </c>
      <c r="BA208" s="719">
        <f>IF(AQ208&lt;1,"N/A",MAX(AZ208, SUM(AL208+AP208+AY208)))</f>
        <v/>
      </c>
      <c r="BB208" s="550" t="n"/>
    </row>
    <row r="209" hidden="1">
      <c r="A209" t="n">
        <v>200</v>
      </c>
      <c r="B209" s="533" t="n"/>
      <c r="C209" s="545" t="n"/>
      <c r="D209" s="2738" t="n"/>
      <c r="E209" s="2738" t="n"/>
      <c r="F209" s="534" t="n"/>
      <c r="G209" s="534" t="n"/>
      <c r="H209" s="2738" t="n"/>
      <c r="I209" s="546" t="n"/>
      <c r="J209" s="435" t="n"/>
      <c r="K209" s="546" t="n"/>
      <c r="L209" s="546" t="n"/>
      <c r="M209" s="2738" t="n"/>
      <c r="N209" s="546">
        <f>+K209+L209</f>
        <v/>
      </c>
      <c r="O209" s="546" t="n">
        <v>0</v>
      </c>
      <c r="P209" s="546" t="n">
        <v>0</v>
      </c>
      <c r="Q209" s="562" t="inlineStr">
        <is>
          <t>N/A</t>
        </is>
      </c>
      <c r="R209" s="2738" t="inlineStr">
        <is>
          <t>N/A</t>
        </is>
      </c>
      <c r="S209" s="2738" t="inlineStr">
        <is>
          <t>N/A</t>
        </is>
      </c>
      <c r="T209" s="546" t="n">
        <v>0</v>
      </c>
      <c r="U209" s="562" t="inlineStr">
        <is>
          <t>N/A</t>
        </is>
      </c>
      <c r="V209" s="2738" t="inlineStr">
        <is>
          <t>N/A</t>
        </is>
      </c>
      <c r="W209" s="2738" t="inlineStr">
        <is>
          <t>N/A</t>
        </is>
      </c>
      <c r="X209" s="546" t="n">
        <v>0</v>
      </c>
      <c r="Y209" s="822" t="inlineStr">
        <is>
          <t>N/A</t>
        </is>
      </c>
      <c r="Z209" s="2738" t="inlineStr">
        <is>
          <t>N/A</t>
        </is>
      </c>
      <c r="AA209" s="2738" t="inlineStr">
        <is>
          <t>N/A</t>
        </is>
      </c>
      <c r="AB209" s="546">
        <f>+P209+T209+X209</f>
        <v/>
      </c>
      <c r="AC209" s="713">
        <f>IF(AQ209&lt;1,0,IF(AQ209=1,+P209,IF(AQ209=2,+P209+T209,+P209+T209+X209)))</f>
        <v/>
      </c>
      <c r="AD209" s="713" t="n"/>
      <c r="AE209" s="713">
        <f>+N209+AB209+AD209</f>
        <v/>
      </c>
      <c r="AF209" s="452">
        <f>+E209-D209</f>
        <v/>
      </c>
      <c r="AG209" s="714">
        <f>-P209/N209</f>
        <v/>
      </c>
      <c r="AH209" s="715">
        <f>-T209/N209</f>
        <v/>
      </c>
      <c r="AI209" s="715">
        <f>-X209/N209</f>
        <v/>
      </c>
      <c r="AJ209" s="715">
        <f>SUM(AG209:AI209)</f>
        <v/>
      </c>
      <c r="AK209" s="715">
        <f>-AC209/N209</f>
        <v/>
      </c>
      <c r="AL209" s="1052">
        <f>H209-E209</f>
        <v/>
      </c>
      <c r="AM209" s="718">
        <f>IF(R209="N/A","N/A",+R209-H209)</f>
        <v/>
      </c>
      <c r="AN209" s="718">
        <f>IF(V209="N/A","N/A",+V209-H209)</f>
        <v/>
      </c>
      <c r="AO209" s="718">
        <f>IF(Z209="N/A","N/A",+Z209-H209)</f>
        <v/>
      </c>
      <c r="AP209" s="718">
        <f>IF(AM209="N/A","N/A",MAX(AM209:AO209))</f>
        <v/>
      </c>
      <c r="AQ209" s="718">
        <f>IF(R209="","",IF(AM209="N/A",0,IF((AL209+AM209&gt;AC$9),-1,IF(AN209="N/A",1,IF((AL209+AN209&gt;AC$9),1,IF(AO209="N/A",2,IF((AL209+AO209&gt;AC$9),2,3)))))))</f>
        <v/>
      </c>
      <c r="AR209" s="718">
        <f>IF(AQ209&lt;1,"N/A",IF(AQ209=1,AM209,IF(AQ209=2,AN209,AO209)))</f>
        <v/>
      </c>
      <c r="AS209" s="718">
        <f>IF(AG209=0,"N/A",IF(AH209=0,(+AG209*AM209)/AJ209,IF(AI209=0,(+AG209*AM209+AH209*AN209)/AJ209,(+AG209*AM209+AH209*AN209+AI209*AO209)/AJ209)))</f>
        <v/>
      </c>
      <c r="AT209" s="718">
        <f>IF(M209="N/A","N/A",M209-H209)</f>
        <v/>
      </c>
      <c r="AU209" s="718">
        <f>IF(R209="N/A","N/A",+S209-R209)</f>
        <v/>
      </c>
      <c r="AV209" s="718">
        <f>IF(V209="N/A","N/A",+W209-V209)</f>
        <v/>
      </c>
      <c r="AW209" s="718">
        <f>IF(Z209="N/A","N/A",+AA209-Z209)</f>
        <v/>
      </c>
      <c r="AX209" s="718">
        <f>IF(AQ209&lt;1,"N/A",IF(AQ209=1,AU209,IF(AQ209=2,AV209,AW209)))</f>
        <v/>
      </c>
      <c r="AY209" s="718">
        <f>IF(AU209="N/A","N/A",AVERAGE(AU209:AW209))</f>
        <v/>
      </c>
      <c r="AZ209" s="718">
        <f>IF(AQ209&lt;1,"N/A",+AL209+AR209+AX209)</f>
        <v/>
      </c>
      <c r="BA209" s="719">
        <f>IF(AQ209&lt;1,"N/A",MAX(AZ209, SUM(AL209+AP209+AY209)))</f>
        <v/>
      </c>
      <c r="BB209" s="550" t="n"/>
    </row>
    <row r="210" hidden="1">
      <c r="A210" t="n">
        <v>201</v>
      </c>
      <c r="B210" s="533" t="n"/>
      <c r="C210" s="545" t="n"/>
      <c r="D210" s="2738" t="n"/>
      <c r="E210" s="2738" t="n"/>
      <c r="F210" s="534" t="n"/>
      <c r="G210" s="534" t="n"/>
      <c r="H210" s="2738" t="n"/>
      <c r="I210" s="546" t="n"/>
      <c r="J210" s="435" t="n"/>
      <c r="K210" s="546" t="n"/>
      <c r="L210" s="546" t="n"/>
      <c r="M210" s="2738" t="n"/>
      <c r="N210" s="546">
        <f>+K210+L210</f>
        <v/>
      </c>
      <c r="O210" s="546" t="n">
        <v>0</v>
      </c>
      <c r="P210" s="546" t="n">
        <v>0</v>
      </c>
      <c r="Q210" s="562" t="inlineStr">
        <is>
          <t>N/A</t>
        </is>
      </c>
      <c r="R210" s="2738" t="inlineStr">
        <is>
          <t>N/A</t>
        </is>
      </c>
      <c r="S210" s="2738" t="inlineStr">
        <is>
          <t>N/A</t>
        </is>
      </c>
      <c r="T210" s="546" t="n">
        <v>0</v>
      </c>
      <c r="U210" s="562" t="inlineStr">
        <is>
          <t>N/A</t>
        </is>
      </c>
      <c r="V210" s="2738" t="inlineStr">
        <is>
          <t>N/A</t>
        </is>
      </c>
      <c r="W210" s="2738" t="inlineStr">
        <is>
          <t>N/A</t>
        </is>
      </c>
      <c r="X210" s="546" t="n">
        <v>0</v>
      </c>
      <c r="Y210" s="822" t="inlineStr">
        <is>
          <t>N/A</t>
        </is>
      </c>
      <c r="Z210" s="2738" t="inlineStr">
        <is>
          <t>N/A</t>
        </is>
      </c>
      <c r="AA210" s="2738" t="inlineStr">
        <is>
          <t>N/A</t>
        </is>
      </c>
      <c r="AB210" s="546">
        <f>+P210+T210+X210</f>
        <v/>
      </c>
      <c r="AC210" s="713">
        <f>IF(AQ210&lt;1,0,IF(AQ210=1,+P210,IF(AQ210=2,+P210+T210,+P210+T210+X210)))</f>
        <v/>
      </c>
      <c r="AD210" s="713" t="n"/>
      <c r="AE210" s="713">
        <f>+N210+AB210+AD210</f>
        <v/>
      </c>
      <c r="AF210" s="452">
        <f>+E210-D210</f>
        <v/>
      </c>
      <c r="AG210" s="714">
        <f>-P210/N210</f>
        <v/>
      </c>
      <c r="AH210" s="715">
        <f>-T210/N210</f>
        <v/>
      </c>
      <c r="AI210" s="715">
        <f>-X210/N210</f>
        <v/>
      </c>
      <c r="AJ210" s="715">
        <f>SUM(AG210:AI210)</f>
        <v/>
      </c>
      <c r="AK210" s="715">
        <f>-AC210/N210</f>
        <v/>
      </c>
      <c r="AL210" s="1052">
        <f>H210-E210</f>
        <v/>
      </c>
      <c r="AM210" s="718">
        <f>IF(R210="N/A","N/A",+R210-H210)</f>
        <v/>
      </c>
      <c r="AN210" s="718">
        <f>IF(V210="N/A","N/A",+V210-H210)</f>
        <v/>
      </c>
      <c r="AO210" s="718">
        <f>IF(Z210="N/A","N/A",+Z210-H210)</f>
        <v/>
      </c>
      <c r="AP210" s="718">
        <f>IF(AM210="N/A","N/A",MAX(AM210:AO210))</f>
        <v/>
      </c>
      <c r="AQ210" s="718">
        <f>IF(R210="","",IF(AM210="N/A",0,IF((AL210+AM210&gt;AC$9),-1,IF(AN210="N/A",1,IF((AL210+AN210&gt;AC$9),1,IF(AO210="N/A",2,IF((AL210+AO210&gt;AC$9),2,3)))))))</f>
        <v/>
      </c>
      <c r="AR210" s="718">
        <f>IF(AQ210&lt;1,"N/A",IF(AQ210=1,AM210,IF(AQ210=2,AN210,AO210)))</f>
        <v/>
      </c>
      <c r="AS210" s="718">
        <f>IF(AG210=0,"N/A",IF(AH210=0,(+AG210*AM210)/AJ210,IF(AI210=0,(+AG210*AM210+AH210*AN210)/AJ210,(+AG210*AM210+AH210*AN210+AI210*AO210)/AJ210)))</f>
        <v/>
      </c>
      <c r="AT210" s="718">
        <f>IF(M210="N/A","N/A",M210-H210)</f>
        <v/>
      </c>
      <c r="AU210" s="718">
        <f>IF(R210="N/A","N/A",+S210-R210)</f>
        <v/>
      </c>
      <c r="AV210" s="718">
        <f>IF(V210="N/A","N/A",+W210-V210)</f>
        <v/>
      </c>
      <c r="AW210" s="718">
        <f>IF(Z210="N/A","N/A",+AA210-Z210)</f>
        <v/>
      </c>
      <c r="AX210" s="718">
        <f>IF(AQ210&lt;1,"N/A",IF(AQ210=1,AU210,IF(AQ210=2,AV210,AW210)))</f>
        <v/>
      </c>
      <c r="AY210" s="718">
        <f>IF(AU210="N/A","N/A",AVERAGE(AU210:AW210))</f>
        <v/>
      </c>
      <c r="AZ210" s="718">
        <f>IF(AQ210&lt;1,"N/A",+AL210+AR210+AX210)</f>
        <v/>
      </c>
      <c r="BA210" s="719">
        <f>IF(AQ210&lt;1,"N/A",MAX(AZ210, SUM(AL210+AP210+AY210)))</f>
        <v/>
      </c>
      <c r="BB210" s="550" t="n"/>
    </row>
    <row r="211" hidden="1">
      <c r="A211" t="n">
        <v>202</v>
      </c>
      <c r="B211" s="533" t="n"/>
      <c r="C211" s="545" t="n"/>
      <c r="D211" s="2738" t="n"/>
      <c r="E211" s="2738" t="n"/>
      <c r="F211" s="534" t="n"/>
      <c r="G211" s="534" t="n"/>
      <c r="H211" s="2738" t="n"/>
      <c r="I211" s="546" t="n"/>
      <c r="J211" s="435" t="n"/>
      <c r="K211" s="546" t="n"/>
      <c r="L211" s="546" t="n"/>
      <c r="M211" s="2738" t="n"/>
      <c r="N211" s="546">
        <f>+K211+L211</f>
        <v/>
      </c>
      <c r="O211" s="546" t="n">
        <v>0</v>
      </c>
      <c r="P211" s="546" t="n">
        <v>0</v>
      </c>
      <c r="Q211" s="562" t="inlineStr">
        <is>
          <t>N/A</t>
        </is>
      </c>
      <c r="R211" s="2738" t="inlineStr">
        <is>
          <t>N/A</t>
        </is>
      </c>
      <c r="S211" s="2738" t="inlineStr">
        <is>
          <t>N/A</t>
        </is>
      </c>
      <c r="T211" s="546" t="n">
        <v>0</v>
      </c>
      <c r="U211" s="562" t="inlineStr">
        <is>
          <t>N/A</t>
        </is>
      </c>
      <c r="V211" s="2738" t="inlineStr">
        <is>
          <t>N/A</t>
        </is>
      </c>
      <c r="W211" s="2738" t="inlineStr">
        <is>
          <t>N/A</t>
        </is>
      </c>
      <c r="X211" s="546" t="n">
        <v>0</v>
      </c>
      <c r="Y211" s="822" t="inlineStr">
        <is>
          <t>N/A</t>
        </is>
      </c>
      <c r="Z211" s="2738" t="inlineStr">
        <is>
          <t>N/A</t>
        </is>
      </c>
      <c r="AA211" s="2738" t="inlineStr">
        <is>
          <t>N/A</t>
        </is>
      </c>
      <c r="AB211" s="546">
        <f>+P211+T211+X211</f>
        <v/>
      </c>
      <c r="AC211" s="713">
        <f>IF(AQ211&lt;1,0,IF(AQ211=1,+P211,IF(AQ211=2,+P211+T211,+P211+T211+X211)))</f>
        <v/>
      </c>
      <c r="AD211" s="713" t="n"/>
      <c r="AE211" s="713">
        <f>+N211+AB211+AD211</f>
        <v/>
      </c>
      <c r="AF211" s="452">
        <f>+E211-D211</f>
        <v/>
      </c>
      <c r="AG211" s="714">
        <f>-P211/N211</f>
        <v/>
      </c>
      <c r="AH211" s="715">
        <f>-T211/N211</f>
        <v/>
      </c>
      <c r="AI211" s="715">
        <f>-X211/N211</f>
        <v/>
      </c>
      <c r="AJ211" s="715">
        <f>SUM(AG211:AI211)</f>
        <v/>
      </c>
      <c r="AK211" s="715">
        <f>-AC211/N211</f>
        <v/>
      </c>
      <c r="AL211" s="1052">
        <f>H211-E211</f>
        <v/>
      </c>
      <c r="AM211" s="718">
        <f>IF(R211="N/A","N/A",+R211-H211)</f>
        <v/>
      </c>
      <c r="AN211" s="718">
        <f>IF(V211="N/A","N/A",+V211-H211)</f>
        <v/>
      </c>
      <c r="AO211" s="718">
        <f>IF(Z211="N/A","N/A",+Z211-H211)</f>
        <v/>
      </c>
      <c r="AP211" s="718">
        <f>IF(AM211="N/A","N/A",MAX(AM211:AO211))</f>
        <v/>
      </c>
      <c r="AQ211" s="718">
        <f>IF(R211="","",IF(AM211="N/A",0,IF((AL211+AM211&gt;AC$9),-1,IF(AN211="N/A",1,IF((AL211+AN211&gt;AC$9),1,IF(AO211="N/A",2,IF((AL211+AO211&gt;AC$9),2,3)))))))</f>
        <v/>
      </c>
      <c r="AR211" s="718">
        <f>IF(AQ211&lt;1,"N/A",IF(AQ211=1,AM211,IF(AQ211=2,AN211,AO211)))</f>
        <v/>
      </c>
      <c r="AS211" s="718">
        <f>IF(AG211=0,"N/A",IF(AH211=0,(+AG211*AM211)/AJ211,IF(AI211=0,(+AG211*AM211+AH211*AN211)/AJ211,(+AG211*AM211+AH211*AN211+AI211*AO211)/AJ211)))</f>
        <v/>
      </c>
      <c r="AT211" s="718">
        <f>IF(M211="N/A","N/A",M211-H211)</f>
        <v/>
      </c>
      <c r="AU211" s="718">
        <f>IF(R211="N/A","N/A",+S211-R211)</f>
        <v/>
      </c>
      <c r="AV211" s="718">
        <f>IF(V211="N/A","N/A",+W211-V211)</f>
        <v/>
      </c>
      <c r="AW211" s="718">
        <f>IF(Z211="N/A","N/A",+AA211-Z211)</f>
        <v/>
      </c>
      <c r="AX211" s="718">
        <f>IF(AQ211&lt;1,"N/A",IF(AQ211=1,AU211,IF(AQ211=2,AV211,AW211)))</f>
        <v/>
      </c>
      <c r="AY211" s="718">
        <f>IF(AU211="N/A","N/A",AVERAGE(AU211:AW211))</f>
        <v/>
      </c>
      <c r="AZ211" s="718">
        <f>IF(AQ211&lt;1,"N/A",+AL211+AR211+AX211)</f>
        <v/>
      </c>
      <c r="BA211" s="719">
        <f>IF(AQ211&lt;1,"N/A",MAX(AZ211, SUM(AL211+AP211+AY211)))</f>
        <v/>
      </c>
      <c r="BB211" s="550" t="n"/>
    </row>
    <row r="212" hidden="1">
      <c r="A212" t="n">
        <v>203</v>
      </c>
      <c r="B212" s="533" t="n"/>
      <c r="C212" s="545" t="n"/>
      <c r="D212" s="2738" t="n"/>
      <c r="E212" s="2738" t="n"/>
      <c r="F212" s="534" t="n"/>
      <c r="G212" s="534" t="n"/>
      <c r="H212" s="2738" t="n"/>
      <c r="I212" s="546" t="n"/>
      <c r="J212" s="435" t="n"/>
      <c r="K212" s="546" t="n"/>
      <c r="L212" s="546" t="n"/>
      <c r="M212" s="2738" t="n"/>
      <c r="N212" s="546">
        <f>+K212+L212</f>
        <v/>
      </c>
      <c r="O212" s="546" t="n">
        <v>0</v>
      </c>
      <c r="P212" s="546" t="n">
        <v>0</v>
      </c>
      <c r="Q212" s="562" t="inlineStr">
        <is>
          <t>N/A</t>
        </is>
      </c>
      <c r="R212" s="2738" t="inlineStr">
        <is>
          <t>N/A</t>
        </is>
      </c>
      <c r="S212" s="2738" t="inlineStr">
        <is>
          <t>N/A</t>
        </is>
      </c>
      <c r="T212" s="546" t="n">
        <v>0</v>
      </c>
      <c r="U212" s="562" t="inlineStr">
        <is>
          <t>N/A</t>
        </is>
      </c>
      <c r="V212" s="2738" t="inlineStr">
        <is>
          <t>N/A</t>
        </is>
      </c>
      <c r="W212" s="2738" t="inlineStr">
        <is>
          <t>N/A</t>
        </is>
      </c>
      <c r="X212" s="546" t="n">
        <v>0</v>
      </c>
      <c r="Y212" s="822" t="inlineStr">
        <is>
          <t>N/A</t>
        </is>
      </c>
      <c r="Z212" s="2738" t="inlineStr">
        <is>
          <t>N/A</t>
        </is>
      </c>
      <c r="AA212" s="2738" t="inlineStr">
        <is>
          <t>N/A</t>
        </is>
      </c>
      <c r="AB212" s="546">
        <f>+P212+T212+X212</f>
        <v/>
      </c>
      <c r="AC212" s="713">
        <f>IF(AQ212&lt;1,0,IF(AQ212=1,+P212,IF(AQ212=2,+P212+T212,+P212+T212+X212)))</f>
        <v/>
      </c>
      <c r="AD212" s="713" t="n"/>
      <c r="AE212" s="713">
        <f>+N212+AB212+AD212</f>
        <v/>
      </c>
      <c r="AF212" s="452">
        <f>+E212-D212</f>
        <v/>
      </c>
      <c r="AG212" s="714">
        <f>-P212/N212</f>
        <v/>
      </c>
      <c r="AH212" s="715">
        <f>-T212/N212</f>
        <v/>
      </c>
      <c r="AI212" s="715">
        <f>-X212/N212</f>
        <v/>
      </c>
      <c r="AJ212" s="715">
        <f>SUM(AG212:AI212)</f>
        <v/>
      </c>
      <c r="AK212" s="715">
        <f>-AC212/N212</f>
        <v/>
      </c>
      <c r="AL212" s="1052">
        <f>H212-E212</f>
        <v/>
      </c>
      <c r="AM212" s="718">
        <f>IF(R212="N/A","N/A",+R212-H212)</f>
        <v/>
      </c>
      <c r="AN212" s="718">
        <f>IF(V212="N/A","N/A",+V212-H212)</f>
        <v/>
      </c>
      <c r="AO212" s="718">
        <f>IF(Z212="N/A","N/A",+Z212-H212)</f>
        <v/>
      </c>
      <c r="AP212" s="718">
        <f>IF(AM212="N/A","N/A",MAX(AM212:AO212))</f>
        <v/>
      </c>
      <c r="AQ212" s="718">
        <f>IF(R212="","",IF(AM212="N/A",0,IF((AL212+AM212&gt;AC$9),-1,IF(AN212="N/A",1,IF((AL212+AN212&gt;AC$9),1,IF(AO212="N/A",2,IF((AL212+AO212&gt;AC$9),2,3)))))))</f>
        <v/>
      </c>
      <c r="AR212" s="718">
        <f>IF(AQ212&lt;1,"N/A",IF(AQ212=1,AM212,IF(AQ212=2,AN212,AO212)))</f>
        <v/>
      </c>
      <c r="AS212" s="718">
        <f>IF(AG212=0,"N/A",IF(AH212=0,(+AG212*AM212)/AJ212,IF(AI212=0,(+AG212*AM212+AH212*AN212)/AJ212,(+AG212*AM212+AH212*AN212+AI212*AO212)/AJ212)))</f>
        <v/>
      </c>
      <c r="AT212" s="718">
        <f>IF(M212="N/A","N/A",M212-H212)</f>
        <v/>
      </c>
      <c r="AU212" s="718">
        <f>IF(R212="N/A","N/A",+S212-R212)</f>
        <v/>
      </c>
      <c r="AV212" s="718">
        <f>IF(V212="N/A","N/A",+W212-V212)</f>
        <v/>
      </c>
      <c r="AW212" s="718">
        <f>IF(Z212="N/A","N/A",+AA212-Z212)</f>
        <v/>
      </c>
      <c r="AX212" s="718">
        <f>IF(AQ212&lt;1,"N/A",IF(AQ212=1,AU212,IF(AQ212=2,AV212,AW212)))</f>
        <v/>
      </c>
      <c r="AY212" s="718">
        <f>IF(AU212="N/A","N/A",AVERAGE(AU212:AW212))</f>
        <v/>
      </c>
      <c r="AZ212" s="718">
        <f>IF(AQ212&lt;1,"N/A",+AL212+AR212+AX212)</f>
        <v/>
      </c>
      <c r="BA212" s="719">
        <f>IF(AQ212&lt;1,"N/A",MAX(AZ212, SUM(AL212+AP212+AY212)))</f>
        <v/>
      </c>
      <c r="BB212" s="550" t="n"/>
    </row>
    <row r="213" hidden="1">
      <c r="A213" t="n">
        <v>204</v>
      </c>
      <c r="B213" s="533" t="n"/>
      <c r="C213" s="545" t="n"/>
      <c r="D213" s="2738" t="n"/>
      <c r="E213" s="2738" t="n"/>
      <c r="F213" s="534" t="n"/>
      <c r="G213" s="534" t="n"/>
      <c r="H213" s="2738" t="n"/>
      <c r="I213" s="546" t="n"/>
      <c r="J213" s="435" t="n"/>
      <c r="K213" s="546" t="n"/>
      <c r="L213" s="546" t="n"/>
      <c r="M213" s="2738" t="n"/>
      <c r="N213" s="546">
        <f>+K213+L213</f>
        <v/>
      </c>
      <c r="O213" s="546" t="n">
        <v>0</v>
      </c>
      <c r="P213" s="546" t="n">
        <v>0</v>
      </c>
      <c r="Q213" s="562" t="inlineStr">
        <is>
          <t>N/A</t>
        </is>
      </c>
      <c r="R213" s="2738" t="inlineStr">
        <is>
          <t>N/A</t>
        </is>
      </c>
      <c r="S213" s="2738" t="inlineStr">
        <is>
          <t>N/A</t>
        </is>
      </c>
      <c r="T213" s="546" t="n">
        <v>0</v>
      </c>
      <c r="U213" s="562" t="inlineStr">
        <is>
          <t>N/A</t>
        </is>
      </c>
      <c r="V213" s="2738" t="inlineStr">
        <is>
          <t>N/A</t>
        </is>
      </c>
      <c r="W213" s="2738" t="inlineStr">
        <is>
          <t>N/A</t>
        </is>
      </c>
      <c r="X213" s="546" t="n">
        <v>0</v>
      </c>
      <c r="Y213" s="822" t="inlineStr">
        <is>
          <t>N/A</t>
        </is>
      </c>
      <c r="Z213" s="2738" t="inlineStr">
        <is>
          <t>N/A</t>
        </is>
      </c>
      <c r="AA213" s="2738" t="inlineStr">
        <is>
          <t>N/A</t>
        </is>
      </c>
      <c r="AB213" s="546">
        <f>+P213+T213+X213</f>
        <v/>
      </c>
      <c r="AC213" s="713">
        <f>IF(AQ213&lt;1,0,IF(AQ213=1,+P213,IF(AQ213=2,+P213+T213,+P213+T213+X213)))</f>
        <v/>
      </c>
      <c r="AD213" s="713" t="n"/>
      <c r="AE213" s="713">
        <f>+N213+AB213+AD213</f>
        <v/>
      </c>
      <c r="AF213" s="452">
        <f>+E213-D213</f>
        <v/>
      </c>
      <c r="AG213" s="714">
        <f>-P213/N213</f>
        <v/>
      </c>
      <c r="AH213" s="715">
        <f>-T213/N213</f>
        <v/>
      </c>
      <c r="AI213" s="715">
        <f>-X213/N213</f>
        <v/>
      </c>
      <c r="AJ213" s="715">
        <f>SUM(AG213:AI213)</f>
        <v/>
      </c>
      <c r="AK213" s="715">
        <f>-AC213/N213</f>
        <v/>
      </c>
      <c r="AL213" s="1052">
        <f>H213-E213</f>
        <v/>
      </c>
      <c r="AM213" s="718">
        <f>IF(R213="N/A","N/A",+R213-H213)</f>
        <v/>
      </c>
      <c r="AN213" s="718">
        <f>IF(V213="N/A","N/A",+V213-H213)</f>
        <v/>
      </c>
      <c r="AO213" s="718">
        <f>IF(Z213="N/A","N/A",+Z213-H213)</f>
        <v/>
      </c>
      <c r="AP213" s="718">
        <f>IF(AM213="N/A","N/A",MAX(AM213:AO213))</f>
        <v/>
      </c>
      <c r="AQ213" s="718">
        <f>IF(R213="","",IF(AM213="N/A",0,IF((AL213+AM213&gt;AC$9),-1,IF(AN213="N/A",1,IF((AL213+AN213&gt;AC$9),1,IF(AO213="N/A",2,IF((AL213+AO213&gt;AC$9),2,3)))))))</f>
        <v/>
      </c>
      <c r="AR213" s="718">
        <f>IF(AQ213&lt;1,"N/A",IF(AQ213=1,AM213,IF(AQ213=2,AN213,AO213)))</f>
        <v/>
      </c>
      <c r="AS213" s="718">
        <f>IF(AG213=0,"N/A",IF(AH213=0,(+AG213*AM213)/AJ213,IF(AI213=0,(+AG213*AM213+AH213*AN213)/AJ213,(+AG213*AM213+AH213*AN213+AI213*AO213)/AJ213)))</f>
        <v/>
      </c>
      <c r="AT213" s="718">
        <f>IF(M213="N/A","N/A",M213-H213)</f>
        <v/>
      </c>
      <c r="AU213" s="718">
        <f>IF(R213="N/A","N/A",+S213-R213)</f>
        <v/>
      </c>
      <c r="AV213" s="718">
        <f>IF(V213="N/A","N/A",+W213-V213)</f>
        <v/>
      </c>
      <c r="AW213" s="718">
        <f>IF(Z213="N/A","N/A",+AA213-Z213)</f>
        <v/>
      </c>
      <c r="AX213" s="718">
        <f>IF(AQ213&lt;1,"N/A",IF(AQ213=1,AU213,IF(AQ213=2,AV213,AW213)))</f>
        <v/>
      </c>
      <c r="AY213" s="718">
        <f>IF(AU213="N/A","N/A",AVERAGE(AU213:AW213))</f>
        <v/>
      </c>
      <c r="AZ213" s="718">
        <f>IF(AQ213&lt;1,"N/A",+AL213+AR213+AX213)</f>
        <v/>
      </c>
      <c r="BA213" s="719">
        <f>IF(AQ213&lt;1,"N/A",MAX(AZ213, SUM(AL213+AP213+AY213)))</f>
        <v/>
      </c>
      <c r="BB213" s="550" t="n"/>
    </row>
    <row r="214" hidden="1">
      <c r="A214" t="n">
        <v>205</v>
      </c>
      <c r="B214" s="533" t="n"/>
      <c r="C214" s="545" t="n"/>
      <c r="D214" s="2738" t="n"/>
      <c r="E214" s="2738" t="n"/>
      <c r="F214" s="534" t="n"/>
      <c r="G214" s="534" t="n"/>
      <c r="H214" s="2738" t="n"/>
      <c r="I214" s="546" t="n"/>
      <c r="J214" s="435" t="n"/>
      <c r="K214" s="546" t="n"/>
      <c r="L214" s="546" t="n"/>
      <c r="M214" s="2738" t="n"/>
      <c r="N214" s="546">
        <f>+K214+L214</f>
        <v/>
      </c>
      <c r="O214" s="546" t="n">
        <v>0</v>
      </c>
      <c r="P214" s="546" t="n">
        <v>0</v>
      </c>
      <c r="Q214" s="562" t="inlineStr">
        <is>
          <t>N/A</t>
        </is>
      </c>
      <c r="R214" s="2738" t="inlineStr">
        <is>
          <t>N/A</t>
        </is>
      </c>
      <c r="S214" s="2738" t="inlineStr">
        <is>
          <t>N/A</t>
        </is>
      </c>
      <c r="T214" s="546" t="n">
        <v>0</v>
      </c>
      <c r="U214" s="562" t="inlineStr">
        <is>
          <t>N/A</t>
        </is>
      </c>
      <c r="V214" s="2738" t="inlineStr">
        <is>
          <t>N/A</t>
        </is>
      </c>
      <c r="W214" s="2738" t="inlineStr">
        <is>
          <t>N/A</t>
        </is>
      </c>
      <c r="X214" s="546" t="n">
        <v>0</v>
      </c>
      <c r="Y214" s="822" t="inlineStr">
        <is>
          <t>N/A</t>
        </is>
      </c>
      <c r="Z214" s="2738" t="inlineStr">
        <is>
          <t>N/A</t>
        </is>
      </c>
      <c r="AA214" s="2738" t="inlineStr">
        <is>
          <t>N/A</t>
        </is>
      </c>
      <c r="AB214" s="546">
        <f>+P214+T214+X214</f>
        <v/>
      </c>
      <c r="AC214" s="713">
        <f>IF(AQ214&lt;1,0,IF(AQ214=1,+P214,IF(AQ214=2,+P214+T214,+P214+T214+X214)))</f>
        <v/>
      </c>
      <c r="AD214" s="713" t="n"/>
      <c r="AE214" s="713">
        <f>+N214+AB214+AD214</f>
        <v/>
      </c>
      <c r="AF214" s="452">
        <f>+E214-D214</f>
        <v/>
      </c>
      <c r="AG214" s="714">
        <f>-P214/N214</f>
        <v/>
      </c>
      <c r="AH214" s="715">
        <f>-T214/N214</f>
        <v/>
      </c>
      <c r="AI214" s="715">
        <f>-X214/N214</f>
        <v/>
      </c>
      <c r="AJ214" s="715">
        <f>SUM(AG214:AI214)</f>
        <v/>
      </c>
      <c r="AK214" s="715">
        <f>-AC214/N214</f>
        <v/>
      </c>
      <c r="AL214" s="1052">
        <f>H214-E214</f>
        <v/>
      </c>
      <c r="AM214" s="718">
        <f>IF(R214="N/A","N/A",+R214-H214)</f>
        <v/>
      </c>
      <c r="AN214" s="718">
        <f>IF(V214="N/A","N/A",+V214-H214)</f>
        <v/>
      </c>
      <c r="AO214" s="718">
        <f>IF(Z214="N/A","N/A",+Z214-H214)</f>
        <v/>
      </c>
      <c r="AP214" s="718">
        <f>IF(AM214="N/A","N/A",MAX(AM214:AO214))</f>
        <v/>
      </c>
      <c r="AQ214" s="718">
        <f>IF(R214="","",IF(AM214="N/A",0,IF((AL214+AM214&gt;AC$9),-1,IF(AN214="N/A",1,IF((AL214+AN214&gt;AC$9),1,IF(AO214="N/A",2,IF((AL214+AO214&gt;AC$9),2,3)))))))</f>
        <v/>
      </c>
      <c r="AR214" s="718">
        <f>IF(AQ214&lt;1,"N/A",IF(AQ214=1,AM214,IF(AQ214=2,AN214,AO214)))</f>
        <v/>
      </c>
      <c r="AS214" s="718">
        <f>IF(AG214=0,"N/A",IF(AH214=0,(+AG214*AM214)/AJ214,IF(AI214=0,(+AG214*AM214+AH214*AN214)/AJ214,(+AG214*AM214+AH214*AN214+AI214*AO214)/AJ214)))</f>
        <v/>
      </c>
      <c r="AT214" s="718">
        <f>IF(M214="N/A","N/A",M214-H214)</f>
        <v/>
      </c>
      <c r="AU214" s="718">
        <f>IF(R214="N/A","N/A",+S214-R214)</f>
        <v/>
      </c>
      <c r="AV214" s="718">
        <f>IF(V214="N/A","N/A",+W214-V214)</f>
        <v/>
      </c>
      <c r="AW214" s="718">
        <f>IF(Z214="N/A","N/A",+AA214-Z214)</f>
        <v/>
      </c>
      <c r="AX214" s="718">
        <f>IF(AQ214&lt;1,"N/A",IF(AQ214=1,AU214,IF(AQ214=2,AV214,AW214)))</f>
        <v/>
      </c>
      <c r="AY214" s="718">
        <f>IF(AU214="N/A","N/A",AVERAGE(AU214:AW214))</f>
        <v/>
      </c>
      <c r="AZ214" s="718">
        <f>IF(AQ214&lt;1,"N/A",+AL214+AR214+AX214)</f>
        <v/>
      </c>
      <c r="BA214" s="719">
        <f>IF(AQ214&lt;1,"N/A",MAX(AZ214, SUM(AL214+AP214+AY214)))</f>
        <v/>
      </c>
      <c r="BB214" s="550" t="n"/>
    </row>
    <row r="215" hidden="1">
      <c r="A215" t="n">
        <v>206</v>
      </c>
      <c r="B215" s="533" t="n"/>
      <c r="C215" s="545" t="n"/>
      <c r="D215" s="2738" t="n"/>
      <c r="E215" s="2738" t="n"/>
      <c r="F215" s="534" t="n"/>
      <c r="G215" s="534" t="n"/>
      <c r="H215" s="2738" t="n"/>
      <c r="I215" s="546" t="n"/>
      <c r="J215" s="435" t="n"/>
      <c r="K215" s="546" t="n"/>
      <c r="L215" s="546" t="n"/>
      <c r="M215" s="2738" t="n"/>
      <c r="N215" s="546">
        <f>+K215+L215</f>
        <v/>
      </c>
      <c r="O215" s="546" t="n">
        <v>0</v>
      </c>
      <c r="P215" s="546" t="n">
        <v>0</v>
      </c>
      <c r="Q215" s="562" t="inlineStr">
        <is>
          <t>N/A</t>
        </is>
      </c>
      <c r="R215" s="2738" t="inlineStr">
        <is>
          <t>N/A</t>
        </is>
      </c>
      <c r="S215" s="2738" t="inlineStr">
        <is>
          <t>N/A</t>
        </is>
      </c>
      <c r="T215" s="546" t="n">
        <v>0</v>
      </c>
      <c r="U215" s="562" t="inlineStr">
        <is>
          <t>N/A</t>
        </is>
      </c>
      <c r="V215" s="2738" t="inlineStr">
        <is>
          <t>N/A</t>
        </is>
      </c>
      <c r="W215" s="2738" t="inlineStr">
        <is>
          <t>N/A</t>
        </is>
      </c>
      <c r="X215" s="546" t="n">
        <v>0</v>
      </c>
      <c r="Y215" s="822" t="inlineStr">
        <is>
          <t>N/A</t>
        </is>
      </c>
      <c r="Z215" s="2738" t="inlineStr">
        <is>
          <t>N/A</t>
        </is>
      </c>
      <c r="AA215" s="2738" t="inlineStr">
        <is>
          <t>N/A</t>
        </is>
      </c>
      <c r="AB215" s="546">
        <f>+P215+T215+X215</f>
        <v/>
      </c>
      <c r="AC215" s="713">
        <f>IF(AQ215&lt;1,0,IF(AQ215=1,+P215,IF(AQ215=2,+P215+T215,+P215+T215+X215)))</f>
        <v/>
      </c>
      <c r="AD215" s="713" t="n"/>
      <c r="AE215" s="713">
        <f>+N215+AB215+AD215</f>
        <v/>
      </c>
      <c r="AF215" s="452">
        <f>+E215-D215</f>
        <v/>
      </c>
      <c r="AG215" s="714">
        <f>-P215/N215</f>
        <v/>
      </c>
      <c r="AH215" s="715">
        <f>-T215/N215</f>
        <v/>
      </c>
      <c r="AI215" s="715">
        <f>-X215/N215</f>
        <v/>
      </c>
      <c r="AJ215" s="715">
        <f>SUM(AG215:AI215)</f>
        <v/>
      </c>
      <c r="AK215" s="715">
        <f>-AC215/N215</f>
        <v/>
      </c>
      <c r="AL215" s="1052">
        <f>H215-E215</f>
        <v/>
      </c>
      <c r="AM215" s="718">
        <f>IF(R215="N/A","N/A",+R215-H215)</f>
        <v/>
      </c>
      <c r="AN215" s="718">
        <f>IF(V215="N/A","N/A",+V215-H215)</f>
        <v/>
      </c>
      <c r="AO215" s="718">
        <f>IF(Z215="N/A","N/A",+Z215-H215)</f>
        <v/>
      </c>
      <c r="AP215" s="718">
        <f>IF(AM215="N/A","N/A",MAX(AM215:AO215))</f>
        <v/>
      </c>
      <c r="AQ215" s="718">
        <f>IF(R215="","",IF(AM215="N/A",0,IF((AL215+AM215&gt;AC$9),-1,IF(AN215="N/A",1,IF((AL215+AN215&gt;AC$9),1,IF(AO215="N/A",2,IF((AL215+AO215&gt;AC$9),2,3)))))))</f>
        <v/>
      </c>
      <c r="AR215" s="718">
        <f>IF(AQ215&lt;1,"N/A",IF(AQ215=1,AM215,IF(AQ215=2,AN215,AO215)))</f>
        <v/>
      </c>
      <c r="AS215" s="718">
        <f>IF(AG215=0,"N/A",IF(AH215=0,(+AG215*AM215)/AJ215,IF(AI215=0,(+AG215*AM215+AH215*AN215)/AJ215,(+AG215*AM215+AH215*AN215+AI215*AO215)/AJ215)))</f>
        <v/>
      </c>
      <c r="AT215" s="718">
        <f>IF(M215="N/A","N/A",M215-H215)</f>
        <v/>
      </c>
      <c r="AU215" s="718">
        <f>IF(R215="N/A","N/A",+S215-R215)</f>
        <v/>
      </c>
      <c r="AV215" s="718">
        <f>IF(V215="N/A","N/A",+W215-V215)</f>
        <v/>
      </c>
      <c r="AW215" s="718">
        <f>IF(Z215="N/A","N/A",+AA215-Z215)</f>
        <v/>
      </c>
      <c r="AX215" s="718">
        <f>IF(AQ215&lt;1,"N/A",IF(AQ215=1,AU215,IF(AQ215=2,AV215,AW215)))</f>
        <v/>
      </c>
      <c r="AY215" s="718">
        <f>IF(AU215="N/A","N/A",AVERAGE(AU215:AW215))</f>
        <v/>
      </c>
      <c r="AZ215" s="718">
        <f>IF(AQ215&lt;1,"N/A",+AL215+AR215+AX215)</f>
        <v/>
      </c>
      <c r="BA215" s="719">
        <f>IF(AQ215&lt;1,"N/A",MAX(AZ215, SUM(AL215+AP215+AY215)))</f>
        <v/>
      </c>
      <c r="BB215" s="550" t="n"/>
    </row>
    <row r="216" hidden="1">
      <c r="A216" t="n">
        <v>207</v>
      </c>
      <c r="B216" s="533" t="n"/>
      <c r="C216" s="545" t="n"/>
      <c r="D216" s="2738" t="n"/>
      <c r="E216" s="2738" t="n"/>
      <c r="F216" s="534" t="n"/>
      <c r="G216" s="534" t="n"/>
      <c r="H216" s="2738" t="n"/>
      <c r="I216" s="546" t="n"/>
      <c r="J216" s="435" t="n"/>
      <c r="K216" s="546" t="n"/>
      <c r="L216" s="546" t="n"/>
      <c r="M216" s="2738" t="n"/>
      <c r="N216" s="546">
        <f>+K216+L216</f>
        <v/>
      </c>
      <c r="O216" s="546" t="n">
        <v>0</v>
      </c>
      <c r="P216" s="546" t="n">
        <v>0</v>
      </c>
      <c r="Q216" s="562" t="inlineStr">
        <is>
          <t>N/A</t>
        </is>
      </c>
      <c r="R216" s="2738" t="inlineStr">
        <is>
          <t>N/A</t>
        </is>
      </c>
      <c r="S216" s="2738" t="inlineStr">
        <is>
          <t>N/A</t>
        </is>
      </c>
      <c r="T216" s="546" t="n">
        <v>0</v>
      </c>
      <c r="U216" s="562" t="inlineStr">
        <is>
          <t>N/A</t>
        </is>
      </c>
      <c r="V216" s="2738" t="inlineStr">
        <is>
          <t>N/A</t>
        </is>
      </c>
      <c r="W216" s="2738" t="inlineStr">
        <is>
          <t>N/A</t>
        </is>
      </c>
      <c r="X216" s="546" t="n">
        <v>0</v>
      </c>
      <c r="Y216" s="822" t="inlineStr">
        <is>
          <t>N/A</t>
        </is>
      </c>
      <c r="Z216" s="2738" t="inlineStr">
        <is>
          <t>N/A</t>
        </is>
      </c>
      <c r="AA216" s="2738" t="inlineStr">
        <is>
          <t>N/A</t>
        </is>
      </c>
      <c r="AB216" s="546">
        <f>+P216+T216+X216</f>
        <v/>
      </c>
      <c r="AC216" s="713">
        <f>IF(AQ216&lt;1,0,IF(AQ216=1,+P216,IF(AQ216=2,+P216+T216,+P216+T216+X216)))</f>
        <v/>
      </c>
      <c r="AD216" s="713" t="n"/>
      <c r="AE216" s="713">
        <f>+N216+AB216+AD216</f>
        <v/>
      </c>
      <c r="AF216" s="452">
        <f>+E216-D216</f>
        <v/>
      </c>
      <c r="AG216" s="714">
        <f>-P216/N216</f>
        <v/>
      </c>
      <c r="AH216" s="715">
        <f>-T216/N216</f>
        <v/>
      </c>
      <c r="AI216" s="715">
        <f>-X216/N216</f>
        <v/>
      </c>
      <c r="AJ216" s="715">
        <f>SUM(AG216:AI216)</f>
        <v/>
      </c>
      <c r="AK216" s="715">
        <f>-AC216/N216</f>
        <v/>
      </c>
      <c r="AL216" s="1052">
        <f>H216-E216</f>
        <v/>
      </c>
      <c r="AM216" s="718">
        <f>IF(R216="N/A","N/A",+R216-H216)</f>
        <v/>
      </c>
      <c r="AN216" s="718">
        <f>IF(V216="N/A","N/A",+V216-H216)</f>
        <v/>
      </c>
      <c r="AO216" s="718">
        <f>IF(Z216="N/A","N/A",+Z216-H216)</f>
        <v/>
      </c>
      <c r="AP216" s="718">
        <f>IF(AM216="N/A","N/A",MAX(AM216:AO216))</f>
        <v/>
      </c>
      <c r="AQ216" s="718">
        <f>IF(R216="","",IF(AM216="N/A",0,IF((AL216+AM216&gt;AC$9),-1,IF(AN216="N/A",1,IF((AL216+AN216&gt;AC$9),1,IF(AO216="N/A",2,IF((AL216+AO216&gt;AC$9),2,3)))))))</f>
        <v/>
      </c>
      <c r="AR216" s="718">
        <f>IF(AQ216&lt;1,"N/A",IF(AQ216=1,AM216,IF(AQ216=2,AN216,AO216)))</f>
        <v/>
      </c>
      <c r="AS216" s="718">
        <f>IF(AG216=0,"N/A",IF(AH216=0,(+AG216*AM216)/AJ216,IF(AI216=0,(+AG216*AM216+AH216*AN216)/AJ216,(+AG216*AM216+AH216*AN216+AI216*AO216)/AJ216)))</f>
        <v/>
      </c>
      <c r="AT216" s="718">
        <f>IF(M216="N/A","N/A",M216-H216)</f>
        <v/>
      </c>
      <c r="AU216" s="718">
        <f>IF(R216="N/A","N/A",+S216-R216)</f>
        <v/>
      </c>
      <c r="AV216" s="718">
        <f>IF(V216="N/A","N/A",+W216-V216)</f>
        <v/>
      </c>
      <c r="AW216" s="718">
        <f>IF(Z216="N/A","N/A",+AA216-Z216)</f>
        <v/>
      </c>
      <c r="AX216" s="718">
        <f>IF(AQ216&lt;1,"N/A",IF(AQ216=1,AU216,IF(AQ216=2,AV216,AW216)))</f>
        <v/>
      </c>
      <c r="AY216" s="718">
        <f>IF(AU216="N/A","N/A",AVERAGE(AU216:AW216))</f>
        <v/>
      </c>
      <c r="AZ216" s="718">
        <f>IF(AQ216&lt;1,"N/A",+AL216+AR216+AX216)</f>
        <v/>
      </c>
      <c r="BA216" s="719">
        <f>IF(AQ216&lt;1,"N/A",MAX(AZ216, SUM(AL216+AP216+AY216)))</f>
        <v/>
      </c>
      <c r="BB216" s="550" t="n"/>
    </row>
    <row r="217" hidden="1">
      <c r="A217" t="n">
        <v>208</v>
      </c>
      <c r="B217" s="533" t="n"/>
      <c r="C217" s="545" t="n"/>
      <c r="D217" s="2738" t="n"/>
      <c r="E217" s="2738" t="n"/>
      <c r="F217" s="534" t="n"/>
      <c r="G217" s="534" t="n"/>
      <c r="H217" s="2738" t="n"/>
      <c r="I217" s="546" t="n"/>
      <c r="J217" s="435" t="n"/>
      <c r="K217" s="546" t="n"/>
      <c r="L217" s="546" t="n"/>
      <c r="M217" s="2738" t="n"/>
      <c r="N217" s="546">
        <f>+K217+L217</f>
        <v/>
      </c>
      <c r="O217" s="546" t="n">
        <v>0</v>
      </c>
      <c r="P217" s="546" t="n">
        <v>0</v>
      </c>
      <c r="Q217" s="562" t="inlineStr">
        <is>
          <t>N/A</t>
        </is>
      </c>
      <c r="R217" s="2738" t="inlineStr">
        <is>
          <t>N/A</t>
        </is>
      </c>
      <c r="S217" s="2738" t="inlineStr">
        <is>
          <t>N/A</t>
        </is>
      </c>
      <c r="T217" s="546" t="n">
        <v>0</v>
      </c>
      <c r="U217" s="562" t="inlineStr">
        <is>
          <t>N/A</t>
        </is>
      </c>
      <c r="V217" s="2738" t="inlineStr">
        <is>
          <t>N/A</t>
        </is>
      </c>
      <c r="W217" s="2738" t="inlineStr">
        <is>
          <t>N/A</t>
        </is>
      </c>
      <c r="X217" s="546" t="n">
        <v>0</v>
      </c>
      <c r="Y217" s="822" t="inlineStr">
        <is>
          <t>N/A</t>
        </is>
      </c>
      <c r="Z217" s="2738" t="inlineStr">
        <is>
          <t>N/A</t>
        </is>
      </c>
      <c r="AA217" s="2738" t="inlineStr">
        <is>
          <t>N/A</t>
        </is>
      </c>
      <c r="AB217" s="546">
        <f>+P217+T217+X217</f>
        <v/>
      </c>
      <c r="AC217" s="713">
        <f>IF(AQ217&lt;1,0,IF(AQ217=1,+P217,IF(AQ217=2,+P217+T217,+P217+T217+X217)))</f>
        <v/>
      </c>
      <c r="AD217" s="713" t="n"/>
      <c r="AE217" s="713">
        <f>+N217+AB217+AD217</f>
        <v/>
      </c>
      <c r="AF217" s="452">
        <f>+E217-D217</f>
        <v/>
      </c>
      <c r="AG217" s="714">
        <f>-P217/N217</f>
        <v/>
      </c>
      <c r="AH217" s="715">
        <f>-T217/N217</f>
        <v/>
      </c>
      <c r="AI217" s="715">
        <f>-X217/N217</f>
        <v/>
      </c>
      <c r="AJ217" s="715">
        <f>SUM(AG217:AI217)</f>
        <v/>
      </c>
      <c r="AK217" s="715">
        <f>-AC217/N217</f>
        <v/>
      </c>
      <c r="AL217" s="1052">
        <f>H217-E217</f>
        <v/>
      </c>
      <c r="AM217" s="718">
        <f>IF(R217="N/A","N/A",+R217-H217)</f>
        <v/>
      </c>
      <c r="AN217" s="718">
        <f>IF(V217="N/A","N/A",+V217-H217)</f>
        <v/>
      </c>
      <c r="AO217" s="718">
        <f>IF(Z217="N/A","N/A",+Z217-H217)</f>
        <v/>
      </c>
      <c r="AP217" s="718">
        <f>IF(AM217="N/A","N/A",MAX(AM217:AO217))</f>
        <v/>
      </c>
      <c r="AQ217" s="718">
        <f>IF(R217="","",IF(AM217="N/A",0,IF((AL217+AM217&gt;AC$9),-1,IF(AN217="N/A",1,IF((AL217+AN217&gt;AC$9),1,IF(AO217="N/A",2,IF((AL217+AO217&gt;AC$9),2,3)))))))</f>
        <v/>
      </c>
      <c r="AR217" s="718">
        <f>IF(AQ217&lt;1,"N/A",IF(AQ217=1,AM217,IF(AQ217=2,AN217,AO217)))</f>
        <v/>
      </c>
      <c r="AS217" s="718">
        <f>IF(AG217=0,"N/A",IF(AH217=0,(+AG217*AM217)/AJ217,IF(AI217=0,(+AG217*AM217+AH217*AN217)/AJ217,(+AG217*AM217+AH217*AN217+AI217*AO217)/AJ217)))</f>
        <v/>
      </c>
      <c r="AT217" s="718">
        <f>IF(M217="N/A","N/A",M217-H217)</f>
        <v/>
      </c>
      <c r="AU217" s="718">
        <f>IF(R217="N/A","N/A",+S217-R217)</f>
        <v/>
      </c>
      <c r="AV217" s="718">
        <f>IF(V217="N/A","N/A",+W217-V217)</f>
        <v/>
      </c>
      <c r="AW217" s="718">
        <f>IF(Z217="N/A","N/A",+AA217-Z217)</f>
        <v/>
      </c>
      <c r="AX217" s="718">
        <f>IF(AQ217&lt;1,"N/A",IF(AQ217=1,AU217,IF(AQ217=2,AV217,AW217)))</f>
        <v/>
      </c>
      <c r="AY217" s="718">
        <f>IF(AU217="N/A","N/A",AVERAGE(AU217:AW217))</f>
        <v/>
      </c>
      <c r="AZ217" s="718">
        <f>IF(AQ217&lt;1,"N/A",+AL217+AR217+AX217)</f>
        <v/>
      </c>
      <c r="BA217" s="719">
        <f>IF(AQ217&lt;1,"N/A",MAX(AZ217, SUM(AL217+AP217+AY217)))</f>
        <v/>
      </c>
      <c r="BB217" s="550" t="n"/>
    </row>
    <row r="218" hidden="1">
      <c r="A218" t="n">
        <v>209</v>
      </c>
      <c r="B218" s="533" t="n"/>
      <c r="C218" s="545" t="n"/>
      <c r="D218" s="2738" t="n"/>
      <c r="E218" s="2738" t="n"/>
      <c r="F218" s="534" t="n"/>
      <c r="G218" s="534" t="n"/>
      <c r="H218" s="2738" t="n"/>
      <c r="I218" s="546" t="n"/>
      <c r="J218" s="435" t="n"/>
      <c r="K218" s="546" t="n"/>
      <c r="L218" s="546" t="n"/>
      <c r="M218" s="2738" t="n"/>
      <c r="N218" s="546">
        <f>+K218+L218</f>
        <v/>
      </c>
      <c r="O218" s="546" t="n">
        <v>0</v>
      </c>
      <c r="P218" s="546" t="n">
        <v>0</v>
      </c>
      <c r="Q218" s="562" t="inlineStr">
        <is>
          <t>N/A</t>
        </is>
      </c>
      <c r="R218" s="2738" t="inlineStr">
        <is>
          <t>N/A</t>
        </is>
      </c>
      <c r="S218" s="2738" t="inlineStr">
        <is>
          <t>N/A</t>
        </is>
      </c>
      <c r="T218" s="546" t="n">
        <v>0</v>
      </c>
      <c r="U218" s="562" t="inlineStr">
        <is>
          <t>N/A</t>
        </is>
      </c>
      <c r="V218" s="2738" t="inlineStr">
        <is>
          <t>N/A</t>
        </is>
      </c>
      <c r="W218" s="2738" t="inlineStr">
        <is>
          <t>N/A</t>
        </is>
      </c>
      <c r="X218" s="546" t="n">
        <v>0</v>
      </c>
      <c r="Y218" s="822" t="inlineStr">
        <is>
          <t>N/A</t>
        </is>
      </c>
      <c r="Z218" s="2738" t="inlineStr">
        <is>
          <t>N/A</t>
        </is>
      </c>
      <c r="AA218" s="2738" t="inlineStr">
        <is>
          <t>N/A</t>
        </is>
      </c>
      <c r="AB218" s="546">
        <f>+P218+T218+X218</f>
        <v/>
      </c>
      <c r="AC218" s="713">
        <f>IF(AQ218&lt;1,0,IF(AQ218=1,+P218,IF(AQ218=2,+P218+T218,+P218+T218+X218)))</f>
        <v/>
      </c>
      <c r="AD218" s="713" t="n"/>
      <c r="AE218" s="713">
        <f>+N218+AB218+AD218</f>
        <v/>
      </c>
      <c r="AF218" s="452">
        <f>+E218-D218</f>
        <v/>
      </c>
      <c r="AG218" s="714">
        <f>-P218/N218</f>
        <v/>
      </c>
      <c r="AH218" s="715">
        <f>-T218/N218</f>
        <v/>
      </c>
      <c r="AI218" s="715">
        <f>-X218/N218</f>
        <v/>
      </c>
      <c r="AJ218" s="715">
        <f>SUM(AG218:AI218)</f>
        <v/>
      </c>
      <c r="AK218" s="715">
        <f>-AC218/N218</f>
        <v/>
      </c>
      <c r="AL218" s="1052">
        <f>H218-E218</f>
        <v/>
      </c>
      <c r="AM218" s="718">
        <f>IF(R218="N/A","N/A",+R218-H218)</f>
        <v/>
      </c>
      <c r="AN218" s="718">
        <f>IF(V218="N/A","N/A",+V218-H218)</f>
        <v/>
      </c>
      <c r="AO218" s="718">
        <f>IF(Z218="N/A","N/A",+Z218-H218)</f>
        <v/>
      </c>
      <c r="AP218" s="718">
        <f>IF(AM218="N/A","N/A",MAX(AM218:AO218))</f>
        <v/>
      </c>
      <c r="AQ218" s="718">
        <f>IF(R218="","",IF(AM218="N/A",0,IF((AL218+AM218&gt;AC$9),-1,IF(AN218="N/A",1,IF((AL218+AN218&gt;AC$9),1,IF(AO218="N/A",2,IF((AL218+AO218&gt;AC$9),2,3)))))))</f>
        <v/>
      </c>
      <c r="AR218" s="718">
        <f>IF(AQ218&lt;1,"N/A",IF(AQ218=1,AM218,IF(AQ218=2,AN218,AO218)))</f>
        <v/>
      </c>
      <c r="AS218" s="718">
        <f>IF(AG218=0,"N/A",IF(AH218=0,(+AG218*AM218)/AJ218,IF(AI218=0,(+AG218*AM218+AH218*AN218)/AJ218,(+AG218*AM218+AH218*AN218+AI218*AO218)/AJ218)))</f>
        <v/>
      </c>
      <c r="AT218" s="718">
        <f>IF(M218="N/A","N/A",M218-H218)</f>
        <v/>
      </c>
      <c r="AU218" s="718">
        <f>IF(R218="N/A","N/A",+S218-R218)</f>
        <v/>
      </c>
      <c r="AV218" s="718">
        <f>IF(V218="N/A","N/A",+W218-V218)</f>
        <v/>
      </c>
      <c r="AW218" s="718">
        <f>IF(Z218="N/A","N/A",+AA218-Z218)</f>
        <v/>
      </c>
      <c r="AX218" s="718">
        <f>IF(AQ218&lt;1,"N/A",IF(AQ218=1,AU218,IF(AQ218=2,AV218,AW218)))</f>
        <v/>
      </c>
      <c r="AY218" s="718">
        <f>IF(AU218="N/A","N/A",AVERAGE(AU218:AW218))</f>
        <v/>
      </c>
      <c r="AZ218" s="718">
        <f>IF(AQ218&lt;1,"N/A",+AL218+AR218+AX218)</f>
        <v/>
      </c>
      <c r="BA218" s="719">
        <f>IF(AQ218&lt;1,"N/A",MAX(AZ218, SUM(AL218+AP218+AY218)))</f>
        <v/>
      </c>
      <c r="BB218" s="550" t="n"/>
    </row>
    <row r="219" hidden="1">
      <c r="A219" t="n">
        <v>210</v>
      </c>
      <c r="B219" s="533" t="n"/>
      <c r="C219" s="545" t="n"/>
      <c r="D219" s="2738" t="n"/>
      <c r="E219" s="2738" t="n"/>
      <c r="F219" s="534" t="n"/>
      <c r="G219" s="534" t="n"/>
      <c r="H219" s="2738" t="n"/>
      <c r="I219" s="546" t="n"/>
      <c r="J219" s="435" t="n"/>
      <c r="K219" s="546" t="n"/>
      <c r="L219" s="546" t="n"/>
      <c r="M219" s="2738" t="n"/>
      <c r="N219" s="546">
        <f>+K219+L219</f>
        <v/>
      </c>
      <c r="O219" s="546" t="n">
        <v>0</v>
      </c>
      <c r="P219" s="546" t="n">
        <v>0</v>
      </c>
      <c r="Q219" s="562" t="inlineStr">
        <is>
          <t>N/A</t>
        </is>
      </c>
      <c r="R219" s="2738" t="inlineStr">
        <is>
          <t>N/A</t>
        </is>
      </c>
      <c r="S219" s="2738" t="inlineStr">
        <is>
          <t>N/A</t>
        </is>
      </c>
      <c r="T219" s="546" t="n">
        <v>0</v>
      </c>
      <c r="U219" s="562" t="inlineStr">
        <is>
          <t>N/A</t>
        </is>
      </c>
      <c r="V219" s="2738" t="inlineStr">
        <is>
          <t>N/A</t>
        </is>
      </c>
      <c r="W219" s="2738" t="inlineStr">
        <is>
          <t>N/A</t>
        </is>
      </c>
      <c r="X219" s="546" t="n">
        <v>0</v>
      </c>
      <c r="Y219" s="822" t="inlineStr">
        <is>
          <t>N/A</t>
        </is>
      </c>
      <c r="Z219" s="2738" t="inlineStr">
        <is>
          <t>N/A</t>
        </is>
      </c>
      <c r="AA219" s="2738" t="inlineStr">
        <is>
          <t>N/A</t>
        </is>
      </c>
      <c r="AB219" s="546">
        <f>+P219+T219+X219</f>
        <v/>
      </c>
      <c r="AC219" s="713">
        <f>IF(AQ219&lt;1,0,IF(AQ219=1,+P219,IF(AQ219=2,+P219+T219,+P219+T219+X219)))</f>
        <v/>
      </c>
      <c r="AD219" s="713" t="n"/>
      <c r="AE219" s="713">
        <f>+N219+AB219+AD219</f>
        <v/>
      </c>
      <c r="AF219" s="452">
        <f>+E219-D219</f>
        <v/>
      </c>
      <c r="AG219" s="714">
        <f>-P219/N219</f>
        <v/>
      </c>
      <c r="AH219" s="715">
        <f>-T219/N219</f>
        <v/>
      </c>
      <c r="AI219" s="715">
        <f>-X219/N219</f>
        <v/>
      </c>
      <c r="AJ219" s="715">
        <f>SUM(AG219:AI219)</f>
        <v/>
      </c>
      <c r="AK219" s="715">
        <f>-AC219/N219</f>
        <v/>
      </c>
      <c r="AL219" s="1052">
        <f>H219-E219</f>
        <v/>
      </c>
      <c r="AM219" s="718">
        <f>IF(R219="N/A","N/A",+R219-H219)</f>
        <v/>
      </c>
      <c r="AN219" s="718">
        <f>IF(V219="N/A","N/A",+V219-H219)</f>
        <v/>
      </c>
      <c r="AO219" s="718">
        <f>IF(Z219="N/A","N/A",+Z219-H219)</f>
        <v/>
      </c>
      <c r="AP219" s="718">
        <f>IF(AM219="N/A","N/A",MAX(AM219:AO219))</f>
        <v/>
      </c>
      <c r="AQ219" s="718">
        <f>IF(R219="","",IF(AM219="N/A",0,IF((AL219+AM219&gt;AC$9),-1,IF(AN219="N/A",1,IF((AL219+AN219&gt;AC$9),1,IF(AO219="N/A",2,IF((AL219+AO219&gt;AC$9),2,3)))))))</f>
        <v/>
      </c>
      <c r="AR219" s="718">
        <f>IF(AQ219&lt;1,"N/A",IF(AQ219=1,AM219,IF(AQ219=2,AN219,AO219)))</f>
        <v/>
      </c>
      <c r="AS219" s="718">
        <f>IF(AG219=0,"N/A",IF(AH219=0,(+AG219*AM219)/AJ219,IF(AI219=0,(+AG219*AM219+AH219*AN219)/AJ219,(+AG219*AM219+AH219*AN219+AI219*AO219)/AJ219)))</f>
        <v/>
      </c>
      <c r="AT219" s="718">
        <f>IF(M219="N/A","N/A",M219-H219)</f>
        <v/>
      </c>
      <c r="AU219" s="718">
        <f>IF(R219="N/A","N/A",+S219-R219)</f>
        <v/>
      </c>
      <c r="AV219" s="718">
        <f>IF(V219="N/A","N/A",+W219-V219)</f>
        <v/>
      </c>
      <c r="AW219" s="718">
        <f>IF(Z219="N/A","N/A",+AA219-Z219)</f>
        <v/>
      </c>
      <c r="AX219" s="718">
        <f>IF(AQ219&lt;1,"N/A",IF(AQ219=1,AU219,IF(AQ219=2,AV219,AW219)))</f>
        <v/>
      </c>
      <c r="AY219" s="718">
        <f>IF(AU219="N/A","N/A",AVERAGE(AU219:AW219))</f>
        <v/>
      </c>
      <c r="AZ219" s="718">
        <f>IF(AQ219&lt;1,"N/A",+AL219+AR219+AX219)</f>
        <v/>
      </c>
      <c r="BA219" s="719">
        <f>IF(AQ219&lt;1,"N/A",MAX(AZ219, SUM(AL219+AP219+AY219)))</f>
        <v/>
      </c>
      <c r="BB219" s="550" t="n"/>
    </row>
    <row r="220" hidden="1">
      <c r="A220" t="n">
        <v>211</v>
      </c>
      <c r="B220" s="533" t="n"/>
      <c r="C220" s="545" t="n"/>
      <c r="D220" s="2738" t="n"/>
      <c r="E220" s="2738" t="n"/>
      <c r="F220" s="534" t="n"/>
      <c r="G220" s="534" t="n"/>
      <c r="H220" s="2738" t="n"/>
      <c r="I220" s="546" t="n"/>
      <c r="J220" s="435" t="n"/>
      <c r="K220" s="546" t="n"/>
      <c r="L220" s="546" t="n"/>
      <c r="M220" s="2738" t="n"/>
      <c r="N220" s="546">
        <f>+K220+L220</f>
        <v/>
      </c>
      <c r="O220" s="546" t="n">
        <v>0</v>
      </c>
      <c r="P220" s="546" t="n">
        <v>0</v>
      </c>
      <c r="Q220" s="562" t="inlineStr">
        <is>
          <t>N/A</t>
        </is>
      </c>
      <c r="R220" s="2738" t="inlineStr">
        <is>
          <t>N/A</t>
        </is>
      </c>
      <c r="S220" s="2738" t="inlineStr">
        <is>
          <t>N/A</t>
        </is>
      </c>
      <c r="T220" s="546" t="n">
        <v>0</v>
      </c>
      <c r="U220" s="562" t="inlineStr">
        <is>
          <t>N/A</t>
        </is>
      </c>
      <c r="V220" s="2738" t="inlineStr">
        <is>
          <t>N/A</t>
        </is>
      </c>
      <c r="W220" s="2738" t="inlineStr">
        <is>
          <t>N/A</t>
        </is>
      </c>
      <c r="X220" s="546" t="n">
        <v>0</v>
      </c>
      <c r="Y220" s="822" t="inlineStr">
        <is>
          <t>N/A</t>
        </is>
      </c>
      <c r="Z220" s="2738" t="inlineStr">
        <is>
          <t>N/A</t>
        </is>
      </c>
      <c r="AA220" s="2738" t="inlineStr">
        <is>
          <t>N/A</t>
        </is>
      </c>
      <c r="AB220" s="546">
        <f>+P220+T220+X220</f>
        <v/>
      </c>
      <c r="AC220" s="713">
        <f>IF(AQ220&lt;1,0,IF(AQ220=1,+P220,IF(AQ220=2,+P220+T220,+P220+T220+X220)))</f>
        <v/>
      </c>
      <c r="AD220" s="713" t="n"/>
      <c r="AE220" s="713">
        <f>+N220+AB220+AD220</f>
        <v/>
      </c>
      <c r="AF220" s="452">
        <f>+E220-D220</f>
        <v/>
      </c>
      <c r="AG220" s="714">
        <f>-P220/N220</f>
        <v/>
      </c>
      <c r="AH220" s="715">
        <f>-T220/N220</f>
        <v/>
      </c>
      <c r="AI220" s="715">
        <f>-X220/N220</f>
        <v/>
      </c>
      <c r="AJ220" s="715">
        <f>SUM(AG220:AI220)</f>
        <v/>
      </c>
      <c r="AK220" s="715">
        <f>-AC220/N220</f>
        <v/>
      </c>
      <c r="AL220" s="1052">
        <f>H220-E220</f>
        <v/>
      </c>
      <c r="AM220" s="718">
        <f>IF(R220="N/A","N/A",+R220-H220)</f>
        <v/>
      </c>
      <c r="AN220" s="718">
        <f>IF(V220="N/A","N/A",+V220-H220)</f>
        <v/>
      </c>
      <c r="AO220" s="718">
        <f>IF(Z220="N/A","N/A",+Z220-H220)</f>
        <v/>
      </c>
      <c r="AP220" s="718">
        <f>IF(AM220="N/A","N/A",MAX(AM220:AO220))</f>
        <v/>
      </c>
      <c r="AQ220" s="718">
        <f>IF(R220="","",IF(AM220="N/A",0,IF((AL220+AM220&gt;AC$9),-1,IF(AN220="N/A",1,IF((AL220+AN220&gt;AC$9),1,IF(AO220="N/A",2,IF((AL220+AO220&gt;AC$9),2,3)))))))</f>
        <v/>
      </c>
      <c r="AR220" s="718">
        <f>IF(AQ220&lt;1,"N/A",IF(AQ220=1,AM220,IF(AQ220=2,AN220,AO220)))</f>
        <v/>
      </c>
      <c r="AS220" s="718">
        <f>IF(AG220=0,"N/A",IF(AH220=0,(+AG220*AM220)/AJ220,IF(AI220=0,(+AG220*AM220+AH220*AN220)/AJ220,(+AG220*AM220+AH220*AN220+AI220*AO220)/AJ220)))</f>
        <v/>
      </c>
      <c r="AT220" s="718">
        <f>IF(M220="N/A","N/A",M220-H220)</f>
        <v/>
      </c>
      <c r="AU220" s="718">
        <f>IF(R220="N/A","N/A",+S220-R220)</f>
        <v/>
      </c>
      <c r="AV220" s="718">
        <f>IF(V220="N/A","N/A",+W220-V220)</f>
        <v/>
      </c>
      <c r="AW220" s="718">
        <f>IF(Z220="N/A","N/A",+AA220-Z220)</f>
        <v/>
      </c>
      <c r="AX220" s="718">
        <f>IF(AQ220&lt;1,"N/A",IF(AQ220=1,AU220,IF(AQ220=2,AV220,AW220)))</f>
        <v/>
      </c>
      <c r="AY220" s="718">
        <f>IF(AU220="N/A","N/A",AVERAGE(AU220:AW220))</f>
        <v/>
      </c>
      <c r="AZ220" s="718">
        <f>IF(AQ220&lt;1,"N/A",+AL220+AR220+AX220)</f>
        <v/>
      </c>
      <c r="BA220" s="719">
        <f>IF(AQ220&lt;1,"N/A",MAX(AZ220, SUM(AL220+AP220+AY220)))</f>
        <v/>
      </c>
      <c r="BB220" s="550" t="n"/>
    </row>
    <row r="221" hidden="1">
      <c r="A221" t="n">
        <v>212</v>
      </c>
      <c r="B221" s="533" t="n"/>
      <c r="C221" s="545" t="n"/>
      <c r="D221" s="2738" t="n"/>
      <c r="E221" s="2738" t="n"/>
      <c r="F221" s="534" t="n"/>
      <c r="G221" s="534" t="n"/>
      <c r="H221" s="2738" t="n"/>
      <c r="I221" s="546" t="n"/>
      <c r="J221" s="435" t="n"/>
      <c r="K221" s="546" t="n"/>
      <c r="L221" s="546" t="n"/>
      <c r="M221" s="2738" t="n"/>
      <c r="N221" s="546">
        <f>+K221+L221</f>
        <v/>
      </c>
      <c r="O221" s="546" t="n">
        <v>0</v>
      </c>
      <c r="P221" s="546" t="n">
        <v>0</v>
      </c>
      <c r="Q221" s="562" t="inlineStr">
        <is>
          <t>N/A</t>
        </is>
      </c>
      <c r="R221" s="2738" t="inlineStr">
        <is>
          <t>N/A</t>
        </is>
      </c>
      <c r="S221" s="2738" t="inlineStr">
        <is>
          <t>N/A</t>
        </is>
      </c>
      <c r="T221" s="546" t="n">
        <v>0</v>
      </c>
      <c r="U221" s="562" t="inlineStr">
        <is>
          <t>N/A</t>
        </is>
      </c>
      <c r="V221" s="2738" t="inlineStr">
        <is>
          <t>N/A</t>
        </is>
      </c>
      <c r="W221" s="2738" t="inlineStr">
        <is>
          <t>N/A</t>
        </is>
      </c>
      <c r="X221" s="546" t="n">
        <v>0</v>
      </c>
      <c r="Y221" s="822" t="inlineStr">
        <is>
          <t>N/A</t>
        </is>
      </c>
      <c r="Z221" s="2738" t="inlineStr">
        <is>
          <t>N/A</t>
        </is>
      </c>
      <c r="AA221" s="2738" t="inlineStr">
        <is>
          <t>N/A</t>
        </is>
      </c>
      <c r="AB221" s="546">
        <f>+P221+T221+X221</f>
        <v/>
      </c>
      <c r="AC221" s="713">
        <f>IF(AQ221&lt;1,0,IF(AQ221=1,+P221,IF(AQ221=2,+P221+T221,+P221+T221+X221)))</f>
        <v/>
      </c>
      <c r="AD221" s="713" t="n"/>
      <c r="AE221" s="713">
        <f>+N221+AB221+AD221</f>
        <v/>
      </c>
      <c r="AF221" s="452">
        <f>+E221-D221</f>
        <v/>
      </c>
      <c r="AG221" s="714">
        <f>-P221/N221</f>
        <v/>
      </c>
      <c r="AH221" s="715">
        <f>-T221/N221</f>
        <v/>
      </c>
      <c r="AI221" s="715">
        <f>-X221/N221</f>
        <v/>
      </c>
      <c r="AJ221" s="715">
        <f>SUM(AG221:AI221)</f>
        <v/>
      </c>
      <c r="AK221" s="715">
        <f>-AC221/N221</f>
        <v/>
      </c>
      <c r="AL221" s="1052">
        <f>H221-E221</f>
        <v/>
      </c>
      <c r="AM221" s="718">
        <f>IF(R221="N/A","N/A",+R221-H221)</f>
        <v/>
      </c>
      <c r="AN221" s="718">
        <f>IF(V221="N/A","N/A",+V221-H221)</f>
        <v/>
      </c>
      <c r="AO221" s="718">
        <f>IF(Z221="N/A","N/A",+Z221-H221)</f>
        <v/>
      </c>
      <c r="AP221" s="718">
        <f>IF(AM221="N/A","N/A",MAX(AM221:AO221))</f>
        <v/>
      </c>
      <c r="AQ221" s="718">
        <f>IF(R221="","",IF(AM221="N/A",0,IF((AL221+AM221&gt;AC$9),-1,IF(AN221="N/A",1,IF((AL221+AN221&gt;AC$9),1,IF(AO221="N/A",2,IF((AL221+AO221&gt;AC$9),2,3)))))))</f>
        <v/>
      </c>
      <c r="AR221" s="718">
        <f>IF(AQ221&lt;1,"N/A",IF(AQ221=1,AM221,IF(AQ221=2,AN221,AO221)))</f>
        <v/>
      </c>
      <c r="AS221" s="718">
        <f>IF(AG221=0,"N/A",IF(AH221=0,(+AG221*AM221)/AJ221,IF(AI221=0,(+AG221*AM221+AH221*AN221)/AJ221,(+AG221*AM221+AH221*AN221+AI221*AO221)/AJ221)))</f>
        <v/>
      </c>
      <c r="AT221" s="718">
        <f>IF(M221="N/A","N/A",M221-H221)</f>
        <v/>
      </c>
      <c r="AU221" s="718">
        <f>IF(R221="N/A","N/A",+S221-R221)</f>
        <v/>
      </c>
      <c r="AV221" s="718">
        <f>IF(V221="N/A","N/A",+W221-V221)</f>
        <v/>
      </c>
      <c r="AW221" s="718">
        <f>IF(Z221="N/A","N/A",+AA221-Z221)</f>
        <v/>
      </c>
      <c r="AX221" s="718">
        <f>IF(AQ221&lt;1,"N/A",IF(AQ221=1,AU221,IF(AQ221=2,AV221,AW221)))</f>
        <v/>
      </c>
      <c r="AY221" s="718">
        <f>IF(AU221="N/A","N/A",AVERAGE(AU221:AW221))</f>
        <v/>
      </c>
      <c r="AZ221" s="718">
        <f>IF(AQ221&lt;1,"N/A",+AL221+AR221+AX221)</f>
        <v/>
      </c>
      <c r="BA221" s="719">
        <f>IF(AQ221&lt;1,"N/A",MAX(AZ221, SUM(AL221+AP221+AY221)))</f>
        <v/>
      </c>
      <c r="BB221" s="550" t="n"/>
    </row>
    <row r="222" hidden="1">
      <c r="A222" t="n">
        <v>213</v>
      </c>
      <c r="B222" s="533" t="n"/>
      <c r="C222" s="545" t="n"/>
      <c r="D222" s="2738" t="n"/>
      <c r="E222" s="2738" t="n"/>
      <c r="F222" s="534" t="n"/>
      <c r="G222" s="534" t="n"/>
      <c r="H222" s="2738" t="n"/>
      <c r="I222" s="546" t="n"/>
      <c r="J222" s="435" t="n"/>
      <c r="K222" s="546" t="n"/>
      <c r="L222" s="546" t="n"/>
      <c r="M222" s="2738" t="n"/>
      <c r="N222" s="546">
        <f>+K222+L222</f>
        <v/>
      </c>
      <c r="O222" s="546" t="n">
        <v>0</v>
      </c>
      <c r="P222" s="546" t="n">
        <v>0</v>
      </c>
      <c r="Q222" s="562" t="inlineStr">
        <is>
          <t>N/A</t>
        </is>
      </c>
      <c r="R222" s="2738" t="inlineStr">
        <is>
          <t>N/A</t>
        </is>
      </c>
      <c r="S222" s="2738" t="inlineStr">
        <is>
          <t>N/A</t>
        </is>
      </c>
      <c r="T222" s="546" t="n">
        <v>0</v>
      </c>
      <c r="U222" s="562" t="inlineStr">
        <is>
          <t>N/A</t>
        </is>
      </c>
      <c r="V222" s="2738" t="inlineStr">
        <is>
          <t>N/A</t>
        </is>
      </c>
      <c r="W222" s="2738" t="inlineStr">
        <is>
          <t>N/A</t>
        </is>
      </c>
      <c r="X222" s="546" t="n">
        <v>0</v>
      </c>
      <c r="Y222" s="822" t="inlineStr">
        <is>
          <t>N/A</t>
        </is>
      </c>
      <c r="Z222" s="2738" t="inlineStr">
        <is>
          <t>N/A</t>
        </is>
      </c>
      <c r="AA222" s="2738" t="inlineStr">
        <is>
          <t>N/A</t>
        </is>
      </c>
      <c r="AB222" s="546">
        <f>+P222+T222+X222</f>
        <v/>
      </c>
      <c r="AC222" s="713">
        <f>IF(AQ222&lt;1,0,IF(AQ222=1,+P222,IF(AQ222=2,+P222+T222,+P222+T222+X222)))</f>
        <v/>
      </c>
      <c r="AD222" s="713" t="n"/>
      <c r="AE222" s="713">
        <f>+N222+AB222+AD222</f>
        <v/>
      </c>
      <c r="AF222" s="452">
        <f>+E222-D222</f>
        <v/>
      </c>
      <c r="AG222" s="714">
        <f>-P222/N222</f>
        <v/>
      </c>
      <c r="AH222" s="715">
        <f>-T222/N222</f>
        <v/>
      </c>
      <c r="AI222" s="715">
        <f>-X222/N222</f>
        <v/>
      </c>
      <c r="AJ222" s="715">
        <f>SUM(AG222:AI222)</f>
        <v/>
      </c>
      <c r="AK222" s="715">
        <f>-AC222/N222</f>
        <v/>
      </c>
      <c r="AL222" s="1052">
        <f>H222-E222</f>
        <v/>
      </c>
      <c r="AM222" s="718">
        <f>IF(R222="N/A","N/A",+R222-H222)</f>
        <v/>
      </c>
      <c r="AN222" s="718">
        <f>IF(V222="N/A","N/A",+V222-H222)</f>
        <v/>
      </c>
      <c r="AO222" s="718">
        <f>IF(Z222="N/A","N/A",+Z222-H222)</f>
        <v/>
      </c>
      <c r="AP222" s="718">
        <f>IF(AM222="N/A","N/A",MAX(AM222:AO222))</f>
        <v/>
      </c>
      <c r="AQ222" s="718">
        <f>IF(R222="","",IF(AM222="N/A",0,IF((AL222+AM222&gt;AC$9),-1,IF(AN222="N/A",1,IF((AL222+AN222&gt;AC$9),1,IF(AO222="N/A",2,IF((AL222+AO222&gt;AC$9),2,3)))))))</f>
        <v/>
      </c>
      <c r="AR222" s="718">
        <f>IF(AQ222&lt;1,"N/A",IF(AQ222=1,AM222,IF(AQ222=2,AN222,AO222)))</f>
        <v/>
      </c>
      <c r="AS222" s="718">
        <f>IF(AG222=0,"N/A",IF(AH222=0,(+AG222*AM222)/AJ222,IF(AI222=0,(+AG222*AM222+AH222*AN222)/AJ222,(+AG222*AM222+AH222*AN222+AI222*AO222)/AJ222)))</f>
        <v/>
      </c>
      <c r="AT222" s="718">
        <f>IF(M222="N/A","N/A",M222-H222)</f>
        <v/>
      </c>
      <c r="AU222" s="718">
        <f>IF(R222="N/A","N/A",+S222-R222)</f>
        <v/>
      </c>
      <c r="AV222" s="718">
        <f>IF(V222="N/A","N/A",+W222-V222)</f>
        <v/>
      </c>
      <c r="AW222" s="718">
        <f>IF(Z222="N/A","N/A",+AA222-Z222)</f>
        <v/>
      </c>
      <c r="AX222" s="718">
        <f>IF(AQ222&lt;1,"N/A",IF(AQ222=1,AU222,IF(AQ222=2,AV222,AW222)))</f>
        <v/>
      </c>
      <c r="AY222" s="718">
        <f>IF(AU222="N/A","N/A",AVERAGE(AU222:AW222))</f>
        <v/>
      </c>
      <c r="AZ222" s="718">
        <f>IF(AQ222&lt;1,"N/A",+AL222+AR222+AX222)</f>
        <v/>
      </c>
      <c r="BA222" s="719">
        <f>IF(AQ222&lt;1,"N/A",MAX(AZ222, SUM(AL222+AP222+AY222)))</f>
        <v/>
      </c>
      <c r="BB222" s="550" t="n"/>
    </row>
    <row r="223" hidden="1">
      <c r="A223" t="n">
        <v>214</v>
      </c>
      <c r="B223" s="533" t="n"/>
      <c r="C223" s="545" t="n"/>
      <c r="D223" s="2738" t="n"/>
      <c r="E223" s="2738" t="n"/>
      <c r="F223" s="534" t="n"/>
      <c r="G223" s="534" t="n"/>
      <c r="H223" s="2738" t="n"/>
      <c r="I223" s="546" t="n"/>
      <c r="J223" s="435" t="n"/>
      <c r="K223" s="546" t="n"/>
      <c r="L223" s="546" t="n"/>
      <c r="M223" s="2738" t="n"/>
      <c r="N223" s="546">
        <f>+K223+L223</f>
        <v/>
      </c>
      <c r="O223" s="546" t="n">
        <v>0</v>
      </c>
      <c r="P223" s="546" t="n">
        <v>0</v>
      </c>
      <c r="Q223" s="562" t="inlineStr">
        <is>
          <t>N/A</t>
        </is>
      </c>
      <c r="R223" s="2738" t="inlineStr">
        <is>
          <t>N/A</t>
        </is>
      </c>
      <c r="S223" s="2738" t="inlineStr">
        <is>
          <t>N/A</t>
        </is>
      </c>
      <c r="T223" s="546" t="n">
        <v>0</v>
      </c>
      <c r="U223" s="562" t="inlineStr">
        <is>
          <t>N/A</t>
        </is>
      </c>
      <c r="V223" s="2738" t="inlineStr">
        <is>
          <t>N/A</t>
        </is>
      </c>
      <c r="W223" s="2738" t="inlineStr">
        <is>
          <t>N/A</t>
        </is>
      </c>
      <c r="X223" s="546" t="n">
        <v>0</v>
      </c>
      <c r="Y223" s="822" t="inlineStr">
        <is>
          <t>N/A</t>
        </is>
      </c>
      <c r="Z223" s="2738" t="inlineStr">
        <is>
          <t>N/A</t>
        </is>
      </c>
      <c r="AA223" s="2738" t="inlineStr">
        <is>
          <t>N/A</t>
        </is>
      </c>
      <c r="AB223" s="546">
        <f>+P223+T223+X223</f>
        <v/>
      </c>
      <c r="AC223" s="713">
        <f>IF(AQ223&lt;1,0,IF(AQ223=1,+P223,IF(AQ223=2,+P223+T223,+P223+T223+X223)))</f>
        <v/>
      </c>
      <c r="AD223" s="713" t="n"/>
      <c r="AE223" s="713">
        <f>+N223+AB223+AD223</f>
        <v/>
      </c>
      <c r="AF223" s="452">
        <f>+E223-D223</f>
        <v/>
      </c>
      <c r="AG223" s="714">
        <f>-P223/N223</f>
        <v/>
      </c>
      <c r="AH223" s="715">
        <f>-T223/N223</f>
        <v/>
      </c>
      <c r="AI223" s="715">
        <f>-X223/N223</f>
        <v/>
      </c>
      <c r="AJ223" s="715">
        <f>SUM(AG223:AI223)</f>
        <v/>
      </c>
      <c r="AK223" s="715">
        <f>-AC223/N223</f>
        <v/>
      </c>
      <c r="AL223" s="1052">
        <f>H223-E223</f>
        <v/>
      </c>
      <c r="AM223" s="718">
        <f>IF(R223="N/A","N/A",+R223-H223)</f>
        <v/>
      </c>
      <c r="AN223" s="718">
        <f>IF(V223="N/A","N/A",+V223-H223)</f>
        <v/>
      </c>
      <c r="AO223" s="718">
        <f>IF(Z223="N/A","N/A",+Z223-H223)</f>
        <v/>
      </c>
      <c r="AP223" s="718">
        <f>IF(AM223="N/A","N/A",MAX(AM223:AO223))</f>
        <v/>
      </c>
      <c r="AQ223" s="718">
        <f>IF(R223="","",IF(AM223="N/A",0,IF((AL223+AM223&gt;AC$9),-1,IF(AN223="N/A",1,IF((AL223+AN223&gt;AC$9),1,IF(AO223="N/A",2,IF((AL223+AO223&gt;AC$9),2,3)))))))</f>
        <v/>
      </c>
      <c r="AR223" s="718">
        <f>IF(AQ223&lt;1,"N/A",IF(AQ223=1,AM223,IF(AQ223=2,AN223,AO223)))</f>
        <v/>
      </c>
      <c r="AS223" s="718">
        <f>IF(AG223=0,"N/A",IF(AH223=0,(+AG223*AM223)/AJ223,IF(AI223=0,(+AG223*AM223+AH223*AN223)/AJ223,(+AG223*AM223+AH223*AN223+AI223*AO223)/AJ223)))</f>
        <v/>
      </c>
      <c r="AT223" s="718">
        <f>IF(M223="N/A","N/A",M223-H223)</f>
        <v/>
      </c>
      <c r="AU223" s="718">
        <f>IF(R223="N/A","N/A",+S223-R223)</f>
        <v/>
      </c>
      <c r="AV223" s="718">
        <f>IF(V223="N/A","N/A",+W223-V223)</f>
        <v/>
      </c>
      <c r="AW223" s="718">
        <f>IF(Z223="N/A","N/A",+AA223-Z223)</f>
        <v/>
      </c>
      <c r="AX223" s="718">
        <f>IF(AQ223&lt;1,"N/A",IF(AQ223=1,AU223,IF(AQ223=2,AV223,AW223)))</f>
        <v/>
      </c>
      <c r="AY223" s="718">
        <f>IF(AU223="N/A","N/A",AVERAGE(AU223:AW223))</f>
        <v/>
      </c>
      <c r="AZ223" s="718">
        <f>IF(AQ223&lt;1,"N/A",+AL223+AR223+AX223)</f>
        <v/>
      </c>
      <c r="BA223" s="719">
        <f>IF(AQ223&lt;1,"N/A",MAX(AZ223, SUM(AL223+AP223+AY223)))</f>
        <v/>
      </c>
      <c r="BB223" s="550" t="n"/>
    </row>
    <row r="224" hidden="1">
      <c r="A224" t="n">
        <v>215</v>
      </c>
      <c r="B224" s="533" t="n"/>
      <c r="C224" s="545" t="n"/>
      <c r="D224" s="2738" t="n"/>
      <c r="E224" s="2738" t="n"/>
      <c r="F224" s="534" t="n"/>
      <c r="G224" s="534" t="n"/>
      <c r="H224" s="2738" t="n"/>
      <c r="I224" s="546" t="n"/>
      <c r="J224" s="435" t="n"/>
      <c r="K224" s="546" t="n"/>
      <c r="L224" s="546" t="n"/>
      <c r="M224" s="2738" t="n"/>
      <c r="N224" s="546">
        <f>+K224+L224</f>
        <v/>
      </c>
      <c r="O224" s="546" t="n">
        <v>0</v>
      </c>
      <c r="P224" s="546" t="n">
        <v>0</v>
      </c>
      <c r="Q224" s="562" t="inlineStr">
        <is>
          <t>N/A</t>
        </is>
      </c>
      <c r="R224" s="2738" t="inlineStr">
        <is>
          <t>N/A</t>
        </is>
      </c>
      <c r="S224" s="2738" t="inlineStr">
        <is>
          <t>N/A</t>
        </is>
      </c>
      <c r="T224" s="546" t="n">
        <v>0</v>
      </c>
      <c r="U224" s="562" t="inlineStr">
        <is>
          <t>N/A</t>
        </is>
      </c>
      <c r="V224" s="2738" t="inlineStr">
        <is>
          <t>N/A</t>
        </is>
      </c>
      <c r="W224" s="2738" t="inlineStr">
        <is>
          <t>N/A</t>
        </is>
      </c>
      <c r="X224" s="546" t="n">
        <v>0</v>
      </c>
      <c r="Y224" s="822" t="inlineStr">
        <is>
          <t>N/A</t>
        </is>
      </c>
      <c r="Z224" s="2738" t="inlineStr">
        <is>
          <t>N/A</t>
        </is>
      </c>
      <c r="AA224" s="2738" t="inlineStr">
        <is>
          <t>N/A</t>
        </is>
      </c>
      <c r="AB224" s="546">
        <f>+P224+T224+X224</f>
        <v/>
      </c>
      <c r="AC224" s="713">
        <f>IF(AQ224&lt;1,0,IF(AQ224=1,+P224,IF(AQ224=2,+P224+T224,+P224+T224+X224)))</f>
        <v/>
      </c>
      <c r="AD224" s="713" t="n"/>
      <c r="AE224" s="713">
        <f>+N224+AB224+AD224</f>
        <v/>
      </c>
      <c r="AF224" s="452">
        <f>+E224-D224</f>
        <v/>
      </c>
      <c r="AG224" s="714">
        <f>-P224/N224</f>
        <v/>
      </c>
      <c r="AH224" s="715">
        <f>-T224/N224</f>
        <v/>
      </c>
      <c r="AI224" s="715">
        <f>-X224/N224</f>
        <v/>
      </c>
      <c r="AJ224" s="715">
        <f>SUM(AG224:AI224)</f>
        <v/>
      </c>
      <c r="AK224" s="715">
        <f>-AC224/N224</f>
        <v/>
      </c>
      <c r="AL224" s="1052">
        <f>H224-E224</f>
        <v/>
      </c>
      <c r="AM224" s="718">
        <f>IF(R224="N/A","N/A",+R224-H224)</f>
        <v/>
      </c>
      <c r="AN224" s="718">
        <f>IF(V224="N/A","N/A",+V224-H224)</f>
        <v/>
      </c>
      <c r="AO224" s="718">
        <f>IF(Z224="N/A","N/A",+Z224-H224)</f>
        <v/>
      </c>
      <c r="AP224" s="718">
        <f>IF(AM224="N/A","N/A",MAX(AM224:AO224))</f>
        <v/>
      </c>
      <c r="AQ224" s="718">
        <f>IF(R224="","",IF(AM224="N/A",0,IF((AL224+AM224&gt;AC$9),-1,IF(AN224="N/A",1,IF((AL224+AN224&gt;AC$9),1,IF(AO224="N/A",2,IF((AL224+AO224&gt;AC$9),2,3)))))))</f>
        <v/>
      </c>
      <c r="AR224" s="718">
        <f>IF(AQ224&lt;1,"N/A",IF(AQ224=1,AM224,IF(AQ224=2,AN224,AO224)))</f>
        <v/>
      </c>
      <c r="AS224" s="718">
        <f>IF(AG224=0,"N/A",IF(AH224=0,(+AG224*AM224)/AJ224,IF(AI224=0,(+AG224*AM224+AH224*AN224)/AJ224,(+AG224*AM224+AH224*AN224+AI224*AO224)/AJ224)))</f>
        <v/>
      </c>
      <c r="AT224" s="718">
        <f>IF(M224="N/A","N/A",M224-H224)</f>
        <v/>
      </c>
      <c r="AU224" s="718">
        <f>IF(R224="N/A","N/A",+S224-R224)</f>
        <v/>
      </c>
      <c r="AV224" s="718">
        <f>IF(V224="N/A","N/A",+W224-V224)</f>
        <v/>
      </c>
      <c r="AW224" s="718">
        <f>IF(Z224="N/A","N/A",+AA224-Z224)</f>
        <v/>
      </c>
      <c r="AX224" s="718">
        <f>IF(AQ224&lt;1,"N/A",IF(AQ224=1,AU224,IF(AQ224=2,AV224,AW224)))</f>
        <v/>
      </c>
      <c r="AY224" s="718">
        <f>IF(AU224="N/A","N/A",AVERAGE(AU224:AW224))</f>
        <v/>
      </c>
      <c r="AZ224" s="718">
        <f>IF(AQ224&lt;1,"N/A",+AL224+AR224+AX224)</f>
        <v/>
      </c>
      <c r="BA224" s="719">
        <f>IF(AQ224&lt;1,"N/A",MAX(AZ224, SUM(AL224+AP224+AY224)))</f>
        <v/>
      </c>
      <c r="BB224" s="550" t="n"/>
    </row>
    <row r="225" hidden="1">
      <c r="A225" t="n">
        <v>216</v>
      </c>
      <c r="B225" s="533" t="n"/>
      <c r="C225" s="545" t="n"/>
      <c r="D225" s="2738" t="n"/>
      <c r="E225" s="2738" t="n"/>
      <c r="F225" s="534" t="n"/>
      <c r="G225" s="534" t="n"/>
      <c r="H225" s="2738" t="n"/>
      <c r="I225" s="546" t="n"/>
      <c r="J225" s="435" t="n"/>
      <c r="K225" s="546" t="n"/>
      <c r="L225" s="546" t="n"/>
      <c r="M225" s="2738" t="n"/>
      <c r="N225" s="546">
        <f>+K225+L225</f>
        <v/>
      </c>
      <c r="O225" s="546" t="n">
        <v>0</v>
      </c>
      <c r="P225" s="546" t="n">
        <v>0</v>
      </c>
      <c r="Q225" s="562" t="inlineStr">
        <is>
          <t>N/A</t>
        </is>
      </c>
      <c r="R225" s="2738" t="inlineStr">
        <is>
          <t>N/A</t>
        </is>
      </c>
      <c r="S225" s="2738" t="inlineStr">
        <is>
          <t>N/A</t>
        </is>
      </c>
      <c r="T225" s="546" t="n">
        <v>0</v>
      </c>
      <c r="U225" s="562" t="inlineStr">
        <is>
          <t>N/A</t>
        </is>
      </c>
      <c r="V225" s="2738" t="inlineStr">
        <is>
          <t>N/A</t>
        </is>
      </c>
      <c r="W225" s="2738" t="inlineStr">
        <is>
          <t>N/A</t>
        </is>
      </c>
      <c r="X225" s="546" t="n">
        <v>0</v>
      </c>
      <c r="Y225" s="822" t="inlineStr">
        <is>
          <t>N/A</t>
        </is>
      </c>
      <c r="Z225" s="2738" t="inlineStr">
        <is>
          <t>N/A</t>
        </is>
      </c>
      <c r="AA225" s="2738" t="inlineStr">
        <is>
          <t>N/A</t>
        </is>
      </c>
      <c r="AB225" s="546">
        <f>+P225+T225+X225</f>
        <v/>
      </c>
      <c r="AC225" s="713">
        <f>IF(AQ225&lt;1,0,IF(AQ225=1,+P225,IF(AQ225=2,+P225+T225,+P225+T225+X225)))</f>
        <v/>
      </c>
      <c r="AD225" s="713" t="n"/>
      <c r="AE225" s="713">
        <f>+N225+AB225+AD225</f>
        <v/>
      </c>
      <c r="AF225" s="452">
        <f>+E225-D225</f>
        <v/>
      </c>
      <c r="AG225" s="714">
        <f>-P225/N225</f>
        <v/>
      </c>
      <c r="AH225" s="715">
        <f>-T225/N225</f>
        <v/>
      </c>
      <c r="AI225" s="715">
        <f>-X225/N225</f>
        <v/>
      </c>
      <c r="AJ225" s="715">
        <f>SUM(AG225:AI225)</f>
        <v/>
      </c>
      <c r="AK225" s="715">
        <f>-AC225/N225</f>
        <v/>
      </c>
      <c r="AL225" s="1052">
        <f>H225-E225</f>
        <v/>
      </c>
      <c r="AM225" s="718">
        <f>IF(R225="N/A","N/A",+R225-H225)</f>
        <v/>
      </c>
      <c r="AN225" s="718">
        <f>IF(V225="N/A","N/A",+V225-H225)</f>
        <v/>
      </c>
      <c r="AO225" s="718">
        <f>IF(Z225="N/A","N/A",+Z225-H225)</f>
        <v/>
      </c>
      <c r="AP225" s="718">
        <f>IF(AM225="N/A","N/A",MAX(AM225:AO225))</f>
        <v/>
      </c>
      <c r="AQ225" s="718">
        <f>IF(R225="","",IF(AM225="N/A",0,IF((AL225+AM225&gt;AC$9),-1,IF(AN225="N/A",1,IF((AL225+AN225&gt;AC$9),1,IF(AO225="N/A",2,IF((AL225+AO225&gt;AC$9),2,3)))))))</f>
        <v/>
      </c>
      <c r="AR225" s="718">
        <f>IF(AQ225&lt;1,"N/A",IF(AQ225=1,AM225,IF(AQ225=2,AN225,AO225)))</f>
        <v/>
      </c>
      <c r="AS225" s="718">
        <f>IF(AG225=0,"N/A",IF(AH225=0,(+AG225*AM225)/AJ225,IF(AI225=0,(+AG225*AM225+AH225*AN225)/AJ225,(+AG225*AM225+AH225*AN225+AI225*AO225)/AJ225)))</f>
        <v/>
      </c>
      <c r="AT225" s="718">
        <f>IF(M225="N/A","N/A",M225-H225)</f>
        <v/>
      </c>
      <c r="AU225" s="718">
        <f>IF(R225="N/A","N/A",+S225-R225)</f>
        <v/>
      </c>
      <c r="AV225" s="718">
        <f>IF(V225="N/A","N/A",+W225-V225)</f>
        <v/>
      </c>
      <c r="AW225" s="718">
        <f>IF(Z225="N/A","N/A",+AA225-Z225)</f>
        <v/>
      </c>
      <c r="AX225" s="718">
        <f>IF(AQ225&lt;1,"N/A",IF(AQ225=1,AU225,IF(AQ225=2,AV225,AW225)))</f>
        <v/>
      </c>
      <c r="AY225" s="718">
        <f>IF(AU225="N/A","N/A",AVERAGE(AU225:AW225))</f>
        <v/>
      </c>
      <c r="AZ225" s="718">
        <f>IF(AQ225&lt;1,"N/A",+AL225+AR225+AX225)</f>
        <v/>
      </c>
      <c r="BA225" s="719">
        <f>IF(AQ225&lt;1,"N/A",MAX(AZ225, SUM(AL225+AP225+AY225)))</f>
        <v/>
      </c>
      <c r="BB225" s="550" t="n"/>
    </row>
    <row r="226" hidden="1">
      <c r="A226" t="n">
        <v>217</v>
      </c>
      <c r="B226" s="533" t="n"/>
      <c r="C226" s="545" t="n"/>
      <c r="D226" s="2738" t="n"/>
      <c r="E226" s="2738" t="n"/>
      <c r="F226" s="534" t="n"/>
      <c r="G226" s="534" t="n"/>
      <c r="H226" s="2738" t="n"/>
      <c r="I226" s="546" t="n"/>
      <c r="J226" s="435" t="n"/>
      <c r="K226" s="546" t="n"/>
      <c r="L226" s="546" t="n"/>
      <c r="M226" s="2738" t="n"/>
      <c r="N226" s="546">
        <f>+K226+L226</f>
        <v/>
      </c>
      <c r="O226" s="546" t="n">
        <v>0</v>
      </c>
      <c r="P226" s="546" t="n">
        <v>0</v>
      </c>
      <c r="Q226" s="562" t="inlineStr">
        <is>
          <t>N/A</t>
        </is>
      </c>
      <c r="R226" s="2738" t="inlineStr">
        <is>
          <t>N/A</t>
        </is>
      </c>
      <c r="S226" s="2738" t="inlineStr">
        <is>
          <t>N/A</t>
        </is>
      </c>
      <c r="T226" s="546" t="n">
        <v>0</v>
      </c>
      <c r="U226" s="562" t="inlineStr">
        <is>
          <t>N/A</t>
        </is>
      </c>
      <c r="V226" s="2738" t="inlineStr">
        <is>
          <t>N/A</t>
        </is>
      </c>
      <c r="W226" s="2738" t="inlineStr">
        <is>
          <t>N/A</t>
        </is>
      </c>
      <c r="X226" s="546" t="n">
        <v>0</v>
      </c>
      <c r="Y226" s="822" t="inlineStr">
        <is>
          <t>N/A</t>
        </is>
      </c>
      <c r="Z226" s="2738" t="inlineStr">
        <is>
          <t>N/A</t>
        </is>
      </c>
      <c r="AA226" s="2738" t="inlineStr">
        <is>
          <t>N/A</t>
        </is>
      </c>
      <c r="AB226" s="546">
        <f>+P226+T226+X226</f>
        <v/>
      </c>
      <c r="AC226" s="713">
        <f>IF(AQ226&lt;1,0,IF(AQ226=1,+P226,IF(AQ226=2,+P226+T226,+P226+T226+X226)))</f>
        <v/>
      </c>
      <c r="AD226" s="713" t="n"/>
      <c r="AE226" s="713">
        <f>+N226+AB226+AD226</f>
        <v/>
      </c>
      <c r="AF226" s="452">
        <f>+E226-D226</f>
        <v/>
      </c>
      <c r="AG226" s="714">
        <f>-P226/N226</f>
        <v/>
      </c>
      <c r="AH226" s="715">
        <f>-T226/N226</f>
        <v/>
      </c>
      <c r="AI226" s="715">
        <f>-X226/N226</f>
        <v/>
      </c>
      <c r="AJ226" s="715">
        <f>SUM(AG226:AI226)</f>
        <v/>
      </c>
      <c r="AK226" s="715">
        <f>-AC226/N226</f>
        <v/>
      </c>
      <c r="AL226" s="1052">
        <f>H226-E226</f>
        <v/>
      </c>
      <c r="AM226" s="718">
        <f>IF(R226="N/A","N/A",+R226-H226)</f>
        <v/>
      </c>
      <c r="AN226" s="718">
        <f>IF(V226="N/A","N/A",+V226-H226)</f>
        <v/>
      </c>
      <c r="AO226" s="718">
        <f>IF(Z226="N/A","N/A",+Z226-H226)</f>
        <v/>
      </c>
      <c r="AP226" s="718">
        <f>IF(AM226="N/A","N/A",MAX(AM226:AO226))</f>
        <v/>
      </c>
      <c r="AQ226" s="718">
        <f>IF(R226="","",IF(AM226="N/A",0,IF((AL226+AM226&gt;AC$9),-1,IF(AN226="N/A",1,IF((AL226+AN226&gt;AC$9),1,IF(AO226="N/A",2,IF((AL226+AO226&gt;AC$9),2,3)))))))</f>
        <v/>
      </c>
      <c r="AR226" s="718">
        <f>IF(AQ226&lt;1,"N/A",IF(AQ226=1,AM226,IF(AQ226=2,AN226,AO226)))</f>
        <v/>
      </c>
      <c r="AS226" s="718">
        <f>IF(AG226=0,"N/A",IF(AH226=0,(+AG226*AM226)/AJ226,IF(AI226=0,(+AG226*AM226+AH226*AN226)/AJ226,(+AG226*AM226+AH226*AN226+AI226*AO226)/AJ226)))</f>
        <v/>
      </c>
      <c r="AT226" s="718">
        <f>IF(M226="N/A","N/A",M226-H226)</f>
        <v/>
      </c>
      <c r="AU226" s="718">
        <f>IF(R226="N/A","N/A",+S226-R226)</f>
        <v/>
      </c>
      <c r="AV226" s="718">
        <f>IF(V226="N/A","N/A",+W226-V226)</f>
        <v/>
      </c>
      <c r="AW226" s="718">
        <f>IF(Z226="N/A","N/A",+AA226-Z226)</f>
        <v/>
      </c>
      <c r="AX226" s="718">
        <f>IF(AQ226&lt;1,"N/A",IF(AQ226=1,AU226,IF(AQ226=2,AV226,AW226)))</f>
        <v/>
      </c>
      <c r="AY226" s="718">
        <f>IF(AU226="N/A","N/A",AVERAGE(AU226:AW226))</f>
        <v/>
      </c>
      <c r="AZ226" s="718">
        <f>IF(AQ226&lt;1,"N/A",+AL226+AR226+AX226)</f>
        <v/>
      </c>
      <c r="BA226" s="719">
        <f>IF(AQ226&lt;1,"N/A",MAX(AZ226, SUM(AL226+AP226+AY226)))</f>
        <v/>
      </c>
      <c r="BB226" s="550" t="n"/>
    </row>
    <row r="227" hidden="1">
      <c r="A227" t="n">
        <v>218</v>
      </c>
      <c r="B227" s="533" t="n"/>
      <c r="C227" s="545" t="n"/>
      <c r="D227" s="2738" t="n"/>
      <c r="E227" s="2738" t="n"/>
      <c r="F227" s="534" t="n"/>
      <c r="G227" s="534" t="n"/>
      <c r="H227" s="2738" t="n"/>
      <c r="I227" s="546" t="n"/>
      <c r="J227" s="435" t="n"/>
      <c r="K227" s="546" t="n"/>
      <c r="L227" s="546" t="n"/>
      <c r="M227" s="2738" t="n"/>
      <c r="N227" s="546">
        <f>+K227+L227</f>
        <v/>
      </c>
      <c r="O227" s="546" t="n">
        <v>0</v>
      </c>
      <c r="P227" s="546" t="n">
        <v>0</v>
      </c>
      <c r="Q227" s="562" t="inlineStr">
        <is>
          <t>N/A</t>
        </is>
      </c>
      <c r="R227" s="2738" t="inlineStr">
        <is>
          <t>N/A</t>
        </is>
      </c>
      <c r="S227" s="2738" t="inlineStr">
        <is>
          <t>N/A</t>
        </is>
      </c>
      <c r="T227" s="546" t="n">
        <v>0</v>
      </c>
      <c r="U227" s="562" t="inlineStr">
        <is>
          <t>N/A</t>
        </is>
      </c>
      <c r="V227" s="2738" t="inlineStr">
        <is>
          <t>N/A</t>
        </is>
      </c>
      <c r="W227" s="2738" t="inlineStr">
        <is>
          <t>N/A</t>
        </is>
      </c>
      <c r="X227" s="546" t="n">
        <v>0</v>
      </c>
      <c r="Y227" s="822" t="inlineStr">
        <is>
          <t>N/A</t>
        </is>
      </c>
      <c r="Z227" s="2738" t="inlineStr">
        <is>
          <t>N/A</t>
        </is>
      </c>
      <c r="AA227" s="2738" t="inlineStr">
        <is>
          <t>N/A</t>
        </is>
      </c>
      <c r="AB227" s="546">
        <f>+P227+T227+X227</f>
        <v/>
      </c>
      <c r="AC227" s="713">
        <f>IF(AQ227&lt;1,0,IF(AQ227=1,+P227,IF(AQ227=2,+P227+T227,+P227+T227+X227)))</f>
        <v/>
      </c>
      <c r="AD227" s="713" t="n"/>
      <c r="AE227" s="713">
        <f>+N227+AB227+AD227</f>
        <v/>
      </c>
      <c r="AF227" s="452">
        <f>+E227-D227</f>
        <v/>
      </c>
      <c r="AG227" s="714">
        <f>-P227/N227</f>
        <v/>
      </c>
      <c r="AH227" s="715">
        <f>-T227/N227</f>
        <v/>
      </c>
      <c r="AI227" s="715">
        <f>-X227/N227</f>
        <v/>
      </c>
      <c r="AJ227" s="715">
        <f>SUM(AG227:AI227)</f>
        <v/>
      </c>
      <c r="AK227" s="715">
        <f>-AC227/N227</f>
        <v/>
      </c>
      <c r="AL227" s="1052">
        <f>H227-E227</f>
        <v/>
      </c>
      <c r="AM227" s="718">
        <f>IF(R227="N/A","N/A",+R227-H227)</f>
        <v/>
      </c>
      <c r="AN227" s="718">
        <f>IF(V227="N/A","N/A",+V227-H227)</f>
        <v/>
      </c>
      <c r="AO227" s="718">
        <f>IF(Z227="N/A","N/A",+Z227-H227)</f>
        <v/>
      </c>
      <c r="AP227" s="718">
        <f>IF(AM227="N/A","N/A",MAX(AM227:AO227))</f>
        <v/>
      </c>
      <c r="AQ227" s="718">
        <f>IF(R227="","",IF(AM227="N/A",0,IF((AL227+AM227&gt;AC$9),-1,IF(AN227="N/A",1,IF((AL227+AN227&gt;AC$9),1,IF(AO227="N/A",2,IF((AL227+AO227&gt;AC$9),2,3)))))))</f>
        <v/>
      </c>
      <c r="AR227" s="718">
        <f>IF(AQ227&lt;1,"N/A",IF(AQ227=1,AM227,IF(AQ227=2,AN227,AO227)))</f>
        <v/>
      </c>
      <c r="AS227" s="718">
        <f>IF(AG227=0,"N/A",IF(AH227=0,(+AG227*AM227)/AJ227,IF(AI227=0,(+AG227*AM227+AH227*AN227)/AJ227,(+AG227*AM227+AH227*AN227+AI227*AO227)/AJ227)))</f>
        <v/>
      </c>
      <c r="AT227" s="718">
        <f>IF(M227="N/A","N/A",M227-H227)</f>
        <v/>
      </c>
      <c r="AU227" s="718">
        <f>IF(R227="N/A","N/A",+S227-R227)</f>
        <v/>
      </c>
      <c r="AV227" s="718">
        <f>IF(V227="N/A","N/A",+W227-V227)</f>
        <v/>
      </c>
      <c r="AW227" s="718">
        <f>IF(Z227="N/A","N/A",+AA227-Z227)</f>
        <v/>
      </c>
      <c r="AX227" s="718">
        <f>IF(AQ227&lt;1,"N/A",IF(AQ227=1,AU227,IF(AQ227=2,AV227,AW227)))</f>
        <v/>
      </c>
      <c r="AY227" s="718">
        <f>IF(AU227="N/A","N/A",AVERAGE(AU227:AW227))</f>
        <v/>
      </c>
      <c r="AZ227" s="718">
        <f>IF(AQ227&lt;1,"N/A",+AL227+AR227+AX227)</f>
        <v/>
      </c>
      <c r="BA227" s="719">
        <f>IF(AQ227&lt;1,"N/A",MAX(AZ227, SUM(AL227+AP227+AY227)))</f>
        <v/>
      </c>
      <c r="BB227" s="550" t="n"/>
    </row>
    <row r="228" hidden="1">
      <c r="A228" t="n">
        <v>219</v>
      </c>
      <c r="B228" s="533" t="n"/>
      <c r="C228" s="545" t="n"/>
      <c r="D228" s="2738" t="n"/>
      <c r="E228" s="2738" t="n"/>
      <c r="F228" s="534" t="n"/>
      <c r="G228" s="534" t="n"/>
      <c r="H228" s="2738" t="n"/>
      <c r="I228" s="546" t="n"/>
      <c r="J228" s="435" t="n"/>
      <c r="K228" s="546" t="n"/>
      <c r="L228" s="546" t="n"/>
      <c r="M228" s="2738" t="n"/>
      <c r="N228" s="546">
        <f>+K228+L228</f>
        <v/>
      </c>
      <c r="O228" s="546" t="n">
        <v>0</v>
      </c>
      <c r="P228" s="546" t="n">
        <v>0</v>
      </c>
      <c r="Q228" s="562" t="inlineStr">
        <is>
          <t>N/A</t>
        </is>
      </c>
      <c r="R228" s="2738" t="inlineStr">
        <is>
          <t>N/A</t>
        </is>
      </c>
      <c r="S228" s="2738" t="inlineStr">
        <is>
          <t>N/A</t>
        </is>
      </c>
      <c r="T228" s="546" t="n">
        <v>0</v>
      </c>
      <c r="U228" s="562" t="inlineStr">
        <is>
          <t>N/A</t>
        </is>
      </c>
      <c r="V228" s="2738" t="inlineStr">
        <is>
          <t>N/A</t>
        </is>
      </c>
      <c r="W228" s="2738" t="inlineStr">
        <is>
          <t>N/A</t>
        </is>
      </c>
      <c r="X228" s="546" t="n">
        <v>0</v>
      </c>
      <c r="Y228" s="822" t="inlineStr">
        <is>
          <t>N/A</t>
        </is>
      </c>
      <c r="Z228" s="2738" t="inlineStr">
        <is>
          <t>N/A</t>
        </is>
      </c>
      <c r="AA228" s="2738" t="inlineStr">
        <is>
          <t>N/A</t>
        </is>
      </c>
      <c r="AB228" s="546">
        <f>+P228+T228+X228</f>
        <v/>
      </c>
      <c r="AC228" s="713">
        <f>IF(AQ228&lt;1,0,IF(AQ228=1,+P228,IF(AQ228=2,+P228+T228,+P228+T228+X228)))</f>
        <v/>
      </c>
      <c r="AD228" s="713" t="n"/>
      <c r="AE228" s="713">
        <f>+N228+AB228+AD228</f>
        <v/>
      </c>
      <c r="AF228" s="452">
        <f>+E228-D228</f>
        <v/>
      </c>
      <c r="AG228" s="714">
        <f>-P228/N228</f>
        <v/>
      </c>
      <c r="AH228" s="715">
        <f>-T228/N228</f>
        <v/>
      </c>
      <c r="AI228" s="715">
        <f>-X228/N228</f>
        <v/>
      </c>
      <c r="AJ228" s="715">
        <f>SUM(AG228:AI228)</f>
        <v/>
      </c>
      <c r="AK228" s="715">
        <f>-AC228/N228</f>
        <v/>
      </c>
      <c r="AL228" s="1052">
        <f>H228-E228</f>
        <v/>
      </c>
      <c r="AM228" s="718">
        <f>IF(R228="N/A","N/A",+R228-H228)</f>
        <v/>
      </c>
      <c r="AN228" s="718">
        <f>IF(V228="N/A","N/A",+V228-H228)</f>
        <v/>
      </c>
      <c r="AO228" s="718">
        <f>IF(Z228="N/A","N/A",+Z228-H228)</f>
        <v/>
      </c>
      <c r="AP228" s="718">
        <f>IF(AM228="N/A","N/A",MAX(AM228:AO228))</f>
        <v/>
      </c>
      <c r="AQ228" s="718">
        <f>IF(R228="","",IF(AM228="N/A",0,IF((AL228+AM228&gt;AC$9),-1,IF(AN228="N/A",1,IF((AL228+AN228&gt;AC$9),1,IF(AO228="N/A",2,IF((AL228+AO228&gt;AC$9),2,3)))))))</f>
        <v/>
      </c>
      <c r="AR228" s="718">
        <f>IF(AQ228&lt;1,"N/A",IF(AQ228=1,AM228,IF(AQ228=2,AN228,AO228)))</f>
        <v/>
      </c>
      <c r="AS228" s="718">
        <f>IF(AG228=0,"N/A",IF(AH228=0,(+AG228*AM228)/AJ228,IF(AI228=0,(+AG228*AM228+AH228*AN228)/AJ228,(+AG228*AM228+AH228*AN228+AI228*AO228)/AJ228)))</f>
        <v/>
      </c>
      <c r="AT228" s="718">
        <f>IF(M228="N/A","N/A",M228-H228)</f>
        <v/>
      </c>
      <c r="AU228" s="718">
        <f>IF(R228="N/A","N/A",+S228-R228)</f>
        <v/>
      </c>
      <c r="AV228" s="718">
        <f>IF(V228="N/A","N/A",+W228-V228)</f>
        <v/>
      </c>
      <c r="AW228" s="718">
        <f>IF(Z228="N/A","N/A",+AA228-Z228)</f>
        <v/>
      </c>
      <c r="AX228" s="718">
        <f>IF(AQ228&lt;1,"N/A",IF(AQ228=1,AU228,IF(AQ228=2,AV228,AW228)))</f>
        <v/>
      </c>
      <c r="AY228" s="718">
        <f>IF(AU228="N/A","N/A",AVERAGE(AU228:AW228))</f>
        <v/>
      </c>
      <c r="AZ228" s="718">
        <f>IF(AQ228&lt;1,"N/A",+AL228+AR228+AX228)</f>
        <v/>
      </c>
      <c r="BA228" s="719">
        <f>IF(AQ228&lt;1,"N/A",MAX(AZ228, SUM(AL228+AP228+AY228)))</f>
        <v/>
      </c>
      <c r="BB228" s="550" t="n"/>
    </row>
    <row r="229" hidden="1">
      <c r="A229" t="n">
        <v>220</v>
      </c>
      <c r="B229" s="533" t="n"/>
      <c r="C229" s="545" t="n"/>
      <c r="D229" s="2738" t="n"/>
      <c r="E229" s="2738" t="n"/>
      <c r="F229" s="534" t="n"/>
      <c r="G229" s="534" t="n"/>
      <c r="H229" s="2738" t="n"/>
      <c r="I229" s="546" t="n"/>
      <c r="J229" s="435" t="n"/>
      <c r="K229" s="546" t="n"/>
      <c r="L229" s="546" t="n"/>
      <c r="M229" s="2738" t="n"/>
      <c r="N229" s="546">
        <f>+K229+L229</f>
        <v/>
      </c>
      <c r="O229" s="546" t="n">
        <v>0</v>
      </c>
      <c r="P229" s="546" t="n">
        <v>0</v>
      </c>
      <c r="Q229" s="562" t="inlineStr">
        <is>
          <t>N/A</t>
        </is>
      </c>
      <c r="R229" s="2738" t="inlineStr">
        <is>
          <t>N/A</t>
        </is>
      </c>
      <c r="S229" s="2738" t="inlineStr">
        <is>
          <t>N/A</t>
        </is>
      </c>
      <c r="T229" s="546" t="n">
        <v>0</v>
      </c>
      <c r="U229" s="562" t="inlineStr">
        <is>
          <t>N/A</t>
        </is>
      </c>
      <c r="V229" s="2738" t="inlineStr">
        <is>
          <t>N/A</t>
        </is>
      </c>
      <c r="W229" s="2738" t="inlineStr">
        <is>
          <t>N/A</t>
        </is>
      </c>
      <c r="X229" s="546" t="n">
        <v>0</v>
      </c>
      <c r="Y229" s="822" t="inlineStr">
        <is>
          <t>N/A</t>
        </is>
      </c>
      <c r="Z229" s="2738" t="inlineStr">
        <is>
          <t>N/A</t>
        </is>
      </c>
      <c r="AA229" s="2738" t="inlineStr">
        <is>
          <t>N/A</t>
        </is>
      </c>
      <c r="AB229" s="546">
        <f>+P229+T229+X229</f>
        <v/>
      </c>
      <c r="AC229" s="713">
        <f>IF(AQ229&lt;1,0,IF(AQ229=1,+P229,IF(AQ229=2,+P229+T229,+P229+T229+X229)))</f>
        <v/>
      </c>
      <c r="AD229" s="713" t="n"/>
      <c r="AE229" s="713">
        <f>+N229+AB229+AD229</f>
        <v/>
      </c>
      <c r="AF229" s="452">
        <f>+E229-D229</f>
        <v/>
      </c>
      <c r="AG229" s="714">
        <f>-P229/N229</f>
        <v/>
      </c>
      <c r="AH229" s="715">
        <f>-T229/N229</f>
        <v/>
      </c>
      <c r="AI229" s="715">
        <f>-X229/N229</f>
        <v/>
      </c>
      <c r="AJ229" s="715">
        <f>SUM(AG229:AI229)</f>
        <v/>
      </c>
      <c r="AK229" s="715">
        <f>-AC229/N229</f>
        <v/>
      </c>
      <c r="AL229" s="1052">
        <f>H229-E229</f>
        <v/>
      </c>
      <c r="AM229" s="718">
        <f>IF(R229="N/A","N/A",+R229-H229)</f>
        <v/>
      </c>
      <c r="AN229" s="718">
        <f>IF(V229="N/A","N/A",+V229-H229)</f>
        <v/>
      </c>
      <c r="AO229" s="718">
        <f>IF(Z229="N/A","N/A",+Z229-H229)</f>
        <v/>
      </c>
      <c r="AP229" s="718">
        <f>IF(AM229="N/A","N/A",MAX(AM229:AO229))</f>
        <v/>
      </c>
      <c r="AQ229" s="718">
        <f>IF(R229="","",IF(AM229="N/A",0,IF((AL229+AM229&gt;AC$9),-1,IF(AN229="N/A",1,IF((AL229+AN229&gt;AC$9),1,IF(AO229="N/A",2,IF((AL229+AO229&gt;AC$9),2,3)))))))</f>
        <v/>
      </c>
      <c r="AR229" s="718">
        <f>IF(AQ229&lt;1,"N/A",IF(AQ229=1,AM229,IF(AQ229=2,AN229,AO229)))</f>
        <v/>
      </c>
      <c r="AS229" s="718">
        <f>IF(AG229=0,"N/A",IF(AH229=0,(+AG229*AM229)/AJ229,IF(AI229=0,(+AG229*AM229+AH229*AN229)/AJ229,(+AG229*AM229+AH229*AN229+AI229*AO229)/AJ229)))</f>
        <v/>
      </c>
      <c r="AT229" s="718">
        <f>IF(M229="N/A","N/A",M229-H229)</f>
        <v/>
      </c>
      <c r="AU229" s="718">
        <f>IF(R229="N/A","N/A",+S229-R229)</f>
        <v/>
      </c>
      <c r="AV229" s="718">
        <f>IF(V229="N/A","N/A",+W229-V229)</f>
        <v/>
      </c>
      <c r="AW229" s="718">
        <f>IF(Z229="N/A","N/A",+AA229-Z229)</f>
        <v/>
      </c>
      <c r="AX229" s="718">
        <f>IF(AQ229&lt;1,"N/A",IF(AQ229=1,AU229,IF(AQ229=2,AV229,AW229)))</f>
        <v/>
      </c>
      <c r="AY229" s="718">
        <f>IF(AU229="N/A","N/A",AVERAGE(AU229:AW229))</f>
        <v/>
      </c>
      <c r="AZ229" s="718">
        <f>IF(AQ229&lt;1,"N/A",+AL229+AR229+AX229)</f>
        <v/>
      </c>
      <c r="BA229" s="719">
        <f>IF(AQ229&lt;1,"N/A",MAX(AZ229, SUM(AL229+AP229+AY229)))</f>
        <v/>
      </c>
      <c r="BB229" s="550" t="n"/>
    </row>
    <row r="230" hidden="1">
      <c r="A230" t="n">
        <v>221</v>
      </c>
      <c r="B230" s="533" t="n"/>
      <c r="C230" s="545" t="n"/>
      <c r="D230" s="2738" t="n"/>
      <c r="E230" s="2738" t="n"/>
      <c r="F230" s="534" t="n"/>
      <c r="G230" s="534" t="n"/>
      <c r="H230" s="2738" t="n"/>
      <c r="I230" s="546" t="n"/>
      <c r="J230" s="435" t="n"/>
      <c r="K230" s="546" t="n"/>
      <c r="L230" s="546" t="n"/>
      <c r="M230" s="2738" t="n"/>
      <c r="N230" s="546">
        <f>+K230+L230</f>
        <v/>
      </c>
      <c r="O230" s="546" t="n">
        <v>0</v>
      </c>
      <c r="P230" s="546" t="n">
        <v>0</v>
      </c>
      <c r="Q230" s="562" t="inlineStr">
        <is>
          <t>N/A</t>
        </is>
      </c>
      <c r="R230" s="2738" t="inlineStr">
        <is>
          <t>N/A</t>
        </is>
      </c>
      <c r="S230" s="2738" t="inlineStr">
        <is>
          <t>N/A</t>
        </is>
      </c>
      <c r="T230" s="546" t="n">
        <v>0</v>
      </c>
      <c r="U230" s="562" t="inlineStr">
        <is>
          <t>N/A</t>
        </is>
      </c>
      <c r="V230" s="2738" t="inlineStr">
        <is>
          <t>N/A</t>
        </is>
      </c>
      <c r="W230" s="2738" t="inlineStr">
        <is>
          <t>N/A</t>
        </is>
      </c>
      <c r="X230" s="546" t="n">
        <v>0</v>
      </c>
      <c r="Y230" s="822" t="inlineStr">
        <is>
          <t>N/A</t>
        </is>
      </c>
      <c r="Z230" s="2738" t="inlineStr">
        <is>
          <t>N/A</t>
        </is>
      </c>
      <c r="AA230" s="2738" t="inlineStr">
        <is>
          <t>N/A</t>
        </is>
      </c>
      <c r="AB230" s="546">
        <f>+P230+T230+X230</f>
        <v/>
      </c>
      <c r="AC230" s="713">
        <f>IF(AQ230&lt;1,0,IF(AQ230=1,+P230,IF(AQ230=2,+P230+T230,+P230+T230+X230)))</f>
        <v/>
      </c>
      <c r="AD230" s="713" t="n"/>
      <c r="AE230" s="713">
        <f>+N230+AB230+AD230</f>
        <v/>
      </c>
      <c r="AF230" s="452">
        <f>+E230-D230</f>
        <v/>
      </c>
      <c r="AG230" s="714">
        <f>-P230/N230</f>
        <v/>
      </c>
      <c r="AH230" s="715">
        <f>-T230/N230</f>
        <v/>
      </c>
      <c r="AI230" s="715">
        <f>-X230/N230</f>
        <v/>
      </c>
      <c r="AJ230" s="715">
        <f>SUM(AG230:AI230)</f>
        <v/>
      </c>
      <c r="AK230" s="715">
        <f>-AC230/N230</f>
        <v/>
      </c>
      <c r="AL230" s="1052">
        <f>H230-E230</f>
        <v/>
      </c>
      <c r="AM230" s="718">
        <f>IF(R230="N/A","N/A",+R230-H230)</f>
        <v/>
      </c>
      <c r="AN230" s="718">
        <f>IF(V230="N/A","N/A",+V230-H230)</f>
        <v/>
      </c>
      <c r="AO230" s="718">
        <f>IF(Z230="N/A","N/A",+Z230-H230)</f>
        <v/>
      </c>
      <c r="AP230" s="718">
        <f>IF(AM230="N/A","N/A",MAX(AM230:AO230))</f>
        <v/>
      </c>
      <c r="AQ230" s="718">
        <f>IF(R230="","",IF(AM230="N/A",0,IF((AL230+AM230&gt;AC$9),-1,IF(AN230="N/A",1,IF((AL230+AN230&gt;AC$9),1,IF(AO230="N/A",2,IF((AL230+AO230&gt;AC$9),2,3)))))))</f>
        <v/>
      </c>
      <c r="AR230" s="718">
        <f>IF(AQ230&lt;1,"N/A",IF(AQ230=1,AM230,IF(AQ230=2,AN230,AO230)))</f>
        <v/>
      </c>
      <c r="AS230" s="718">
        <f>IF(AG230=0,"N/A",IF(AH230=0,(+AG230*AM230)/AJ230,IF(AI230=0,(+AG230*AM230+AH230*AN230)/AJ230,(+AG230*AM230+AH230*AN230+AI230*AO230)/AJ230)))</f>
        <v/>
      </c>
      <c r="AT230" s="718">
        <f>IF(M230="N/A","N/A",M230-H230)</f>
        <v/>
      </c>
      <c r="AU230" s="718">
        <f>IF(R230="N/A","N/A",+S230-R230)</f>
        <v/>
      </c>
      <c r="AV230" s="718">
        <f>IF(V230="N/A","N/A",+W230-V230)</f>
        <v/>
      </c>
      <c r="AW230" s="718">
        <f>IF(Z230="N/A","N/A",+AA230-Z230)</f>
        <v/>
      </c>
      <c r="AX230" s="718">
        <f>IF(AQ230&lt;1,"N/A",IF(AQ230=1,AU230,IF(AQ230=2,AV230,AW230)))</f>
        <v/>
      </c>
      <c r="AY230" s="718">
        <f>IF(AU230="N/A","N/A",AVERAGE(AU230:AW230))</f>
        <v/>
      </c>
      <c r="AZ230" s="718">
        <f>IF(AQ230&lt;1,"N/A",+AL230+AR230+AX230)</f>
        <v/>
      </c>
      <c r="BA230" s="719">
        <f>IF(AQ230&lt;1,"N/A",MAX(AZ230, SUM(AL230+AP230+AY230)))</f>
        <v/>
      </c>
      <c r="BB230" s="550" t="n"/>
    </row>
    <row r="231" hidden="1">
      <c r="A231" t="n">
        <v>222</v>
      </c>
      <c r="B231" s="533" t="n"/>
      <c r="C231" s="545" t="n"/>
      <c r="D231" s="2738" t="n"/>
      <c r="E231" s="2738" t="n"/>
      <c r="F231" s="534" t="n"/>
      <c r="G231" s="534" t="n"/>
      <c r="H231" s="2738" t="n"/>
      <c r="I231" s="546" t="n"/>
      <c r="J231" s="435" t="n"/>
      <c r="K231" s="546" t="n"/>
      <c r="L231" s="546" t="n"/>
      <c r="M231" s="2738" t="n"/>
      <c r="N231" s="546">
        <f>+K231+L231</f>
        <v/>
      </c>
      <c r="O231" s="546" t="n">
        <v>0</v>
      </c>
      <c r="P231" s="546" t="n">
        <v>0</v>
      </c>
      <c r="Q231" s="562" t="inlineStr">
        <is>
          <t>N/A</t>
        </is>
      </c>
      <c r="R231" s="2738" t="inlineStr">
        <is>
          <t>N/A</t>
        </is>
      </c>
      <c r="S231" s="2738" t="inlineStr">
        <is>
          <t>N/A</t>
        </is>
      </c>
      <c r="T231" s="546" t="n">
        <v>0</v>
      </c>
      <c r="U231" s="562" t="inlineStr">
        <is>
          <t>N/A</t>
        </is>
      </c>
      <c r="V231" s="2738" t="inlineStr">
        <is>
          <t>N/A</t>
        </is>
      </c>
      <c r="W231" s="2738" t="inlineStr">
        <is>
          <t>N/A</t>
        </is>
      </c>
      <c r="X231" s="546" t="n">
        <v>0</v>
      </c>
      <c r="Y231" s="822" t="inlineStr">
        <is>
          <t>N/A</t>
        </is>
      </c>
      <c r="Z231" s="2738" t="inlineStr">
        <is>
          <t>N/A</t>
        </is>
      </c>
      <c r="AA231" s="2738" t="inlineStr">
        <is>
          <t>N/A</t>
        </is>
      </c>
      <c r="AB231" s="546">
        <f>+P231+T231+X231</f>
        <v/>
      </c>
      <c r="AC231" s="713">
        <f>IF(AQ231&lt;1,0,IF(AQ231=1,+P231,IF(AQ231=2,+P231+T231,+P231+T231+X231)))</f>
        <v/>
      </c>
      <c r="AD231" s="713" t="n"/>
      <c r="AE231" s="713">
        <f>+N231+AB231+AD231</f>
        <v/>
      </c>
      <c r="AF231" s="452">
        <f>+E231-D231</f>
        <v/>
      </c>
      <c r="AG231" s="714">
        <f>-P231/N231</f>
        <v/>
      </c>
      <c r="AH231" s="715">
        <f>-T231/N231</f>
        <v/>
      </c>
      <c r="AI231" s="715">
        <f>-X231/N231</f>
        <v/>
      </c>
      <c r="AJ231" s="715">
        <f>SUM(AG231:AI231)</f>
        <v/>
      </c>
      <c r="AK231" s="715">
        <f>-AC231/N231</f>
        <v/>
      </c>
      <c r="AL231" s="1052">
        <f>H231-E231</f>
        <v/>
      </c>
      <c r="AM231" s="718">
        <f>IF(R231="N/A","N/A",+R231-H231)</f>
        <v/>
      </c>
      <c r="AN231" s="718">
        <f>IF(V231="N/A","N/A",+V231-H231)</f>
        <v/>
      </c>
      <c r="AO231" s="718">
        <f>IF(Z231="N/A","N/A",+Z231-H231)</f>
        <v/>
      </c>
      <c r="AP231" s="718">
        <f>IF(AM231="N/A","N/A",MAX(AM231:AO231))</f>
        <v/>
      </c>
      <c r="AQ231" s="718">
        <f>IF(R231="","",IF(AM231="N/A",0,IF((AL231+AM231&gt;AC$9),-1,IF(AN231="N/A",1,IF((AL231+AN231&gt;AC$9),1,IF(AO231="N/A",2,IF((AL231+AO231&gt;AC$9),2,3)))))))</f>
        <v/>
      </c>
      <c r="AR231" s="718">
        <f>IF(AQ231&lt;1,"N/A",IF(AQ231=1,AM231,IF(AQ231=2,AN231,AO231)))</f>
        <v/>
      </c>
      <c r="AS231" s="718">
        <f>IF(AG231=0,"N/A",IF(AH231=0,(+AG231*AM231)/AJ231,IF(AI231=0,(+AG231*AM231+AH231*AN231)/AJ231,(+AG231*AM231+AH231*AN231+AI231*AO231)/AJ231)))</f>
        <v/>
      </c>
      <c r="AT231" s="718">
        <f>IF(M231="N/A","N/A",M231-H231)</f>
        <v/>
      </c>
      <c r="AU231" s="718">
        <f>IF(R231="N/A","N/A",+S231-R231)</f>
        <v/>
      </c>
      <c r="AV231" s="718">
        <f>IF(V231="N/A","N/A",+W231-V231)</f>
        <v/>
      </c>
      <c r="AW231" s="718">
        <f>IF(Z231="N/A","N/A",+AA231-Z231)</f>
        <v/>
      </c>
      <c r="AX231" s="718">
        <f>IF(AQ231&lt;1,"N/A",IF(AQ231=1,AU231,IF(AQ231=2,AV231,AW231)))</f>
        <v/>
      </c>
      <c r="AY231" s="718">
        <f>IF(AU231="N/A","N/A",AVERAGE(AU231:AW231))</f>
        <v/>
      </c>
      <c r="AZ231" s="718">
        <f>IF(AQ231&lt;1,"N/A",+AL231+AR231+AX231)</f>
        <v/>
      </c>
      <c r="BA231" s="719">
        <f>IF(AQ231&lt;1,"N/A",MAX(AZ231, SUM(AL231+AP231+AY231)))</f>
        <v/>
      </c>
      <c r="BB231" s="550" t="n"/>
    </row>
    <row r="232" hidden="1">
      <c r="A232" t="n">
        <v>223</v>
      </c>
      <c r="B232" s="533" t="n"/>
      <c r="C232" s="545" t="n"/>
      <c r="D232" s="2738" t="n"/>
      <c r="E232" s="2738" t="n"/>
      <c r="F232" s="534" t="n"/>
      <c r="G232" s="534" t="n"/>
      <c r="H232" s="2738" t="n"/>
      <c r="I232" s="546" t="n"/>
      <c r="J232" s="435" t="n"/>
      <c r="K232" s="546" t="n"/>
      <c r="L232" s="546" t="n"/>
      <c r="M232" s="2738" t="n"/>
      <c r="N232" s="546">
        <f>+K232+L232</f>
        <v/>
      </c>
      <c r="O232" s="546" t="n">
        <v>0</v>
      </c>
      <c r="P232" s="546" t="n">
        <v>0</v>
      </c>
      <c r="Q232" s="562" t="inlineStr">
        <is>
          <t>N/A</t>
        </is>
      </c>
      <c r="R232" s="2738" t="inlineStr">
        <is>
          <t>N/A</t>
        </is>
      </c>
      <c r="S232" s="2738" t="inlineStr">
        <is>
          <t>N/A</t>
        </is>
      </c>
      <c r="T232" s="546" t="n">
        <v>0</v>
      </c>
      <c r="U232" s="562" t="inlineStr">
        <is>
          <t>N/A</t>
        </is>
      </c>
      <c r="V232" s="2738" t="inlineStr">
        <is>
          <t>N/A</t>
        </is>
      </c>
      <c r="W232" s="2738" t="inlineStr">
        <is>
          <t>N/A</t>
        </is>
      </c>
      <c r="X232" s="546" t="n">
        <v>0</v>
      </c>
      <c r="Y232" s="822" t="inlineStr">
        <is>
          <t>N/A</t>
        </is>
      </c>
      <c r="Z232" s="2738" t="inlineStr">
        <is>
          <t>N/A</t>
        </is>
      </c>
      <c r="AA232" s="2738" t="inlineStr">
        <is>
          <t>N/A</t>
        </is>
      </c>
      <c r="AB232" s="546">
        <f>+P232+T232+X232</f>
        <v/>
      </c>
      <c r="AC232" s="713">
        <f>IF(AQ232&lt;1,0,IF(AQ232=1,+P232,IF(AQ232=2,+P232+T232,+P232+T232+X232)))</f>
        <v/>
      </c>
      <c r="AD232" s="713" t="n"/>
      <c r="AE232" s="713">
        <f>+N232+AB232+AD232</f>
        <v/>
      </c>
      <c r="AF232" s="452">
        <f>+E232-D232</f>
        <v/>
      </c>
      <c r="AG232" s="714">
        <f>-P232/N232</f>
        <v/>
      </c>
      <c r="AH232" s="715">
        <f>-T232/N232</f>
        <v/>
      </c>
      <c r="AI232" s="715">
        <f>-X232/N232</f>
        <v/>
      </c>
      <c r="AJ232" s="715">
        <f>SUM(AG232:AI232)</f>
        <v/>
      </c>
      <c r="AK232" s="715">
        <f>-AC232/N232</f>
        <v/>
      </c>
      <c r="AL232" s="1052">
        <f>H232-E232</f>
        <v/>
      </c>
      <c r="AM232" s="718">
        <f>IF(R232="N/A","N/A",+R232-H232)</f>
        <v/>
      </c>
      <c r="AN232" s="718">
        <f>IF(V232="N/A","N/A",+V232-H232)</f>
        <v/>
      </c>
      <c r="AO232" s="718">
        <f>IF(Z232="N/A","N/A",+Z232-H232)</f>
        <v/>
      </c>
      <c r="AP232" s="718">
        <f>IF(AM232="N/A","N/A",MAX(AM232:AO232))</f>
        <v/>
      </c>
      <c r="AQ232" s="718">
        <f>IF(R232="","",IF(AM232="N/A",0,IF((AL232+AM232&gt;AC$9),-1,IF(AN232="N/A",1,IF((AL232+AN232&gt;AC$9),1,IF(AO232="N/A",2,IF((AL232+AO232&gt;AC$9),2,3)))))))</f>
        <v/>
      </c>
      <c r="AR232" s="718">
        <f>IF(AQ232&lt;1,"N/A",IF(AQ232=1,AM232,IF(AQ232=2,AN232,AO232)))</f>
        <v/>
      </c>
      <c r="AS232" s="718">
        <f>IF(AG232=0,"N/A",IF(AH232=0,(+AG232*AM232)/AJ232,IF(AI232=0,(+AG232*AM232+AH232*AN232)/AJ232,(+AG232*AM232+AH232*AN232+AI232*AO232)/AJ232)))</f>
        <v/>
      </c>
      <c r="AT232" s="718">
        <f>IF(M232="N/A","N/A",M232-H232)</f>
        <v/>
      </c>
      <c r="AU232" s="718">
        <f>IF(R232="N/A","N/A",+S232-R232)</f>
        <v/>
      </c>
      <c r="AV232" s="718">
        <f>IF(V232="N/A","N/A",+W232-V232)</f>
        <v/>
      </c>
      <c r="AW232" s="718">
        <f>IF(Z232="N/A","N/A",+AA232-Z232)</f>
        <v/>
      </c>
      <c r="AX232" s="718">
        <f>IF(AQ232&lt;1,"N/A",IF(AQ232=1,AU232,IF(AQ232=2,AV232,AW232)))</f>
        <v/>
      </c>
      <c r="AY232" s="718">
        <f>IF(AU232="N/A","N/A",AVERAGE(AU232:AW232))</f>
        <v/>
      </c>
      <c r="AZ232" s="718">
        <f>IF(AQ232&lt;1,"N/A",+AL232+AR232+AX232)</f>
        <v/>
      </c>
      <c r="BA232" s="719">
        <f>IF(AQ232&lt;1,"N/A",MAX(AZ232, SUM(AL232+AP232+AY232)))</f>
        <v/>
      </c>
      <c r="BB232" s="550" t="n"/>
    </row>
    <row r="233" hidden="1">
      <c r="A233" t="n">
        <v>224</v>
      </c>
      <c r="B233" s="533" t="n"/>
      <c r="C233" s="545" t="n"/>
      <c r="D233" s="2738" t="n"/>
      <c r="E233" s="2738" t="n"/>
      <c r="F233" s="534" t="n"/>
      <c r="G233" s="534" t="n"/>
      <c r="H233" s="2738" t="n"/>
      <c r="I233" s="546" t="n"/>
      <c r="J233" s="435" t="n"/>
      <c r="K233" s="546" t="n"/>
      <c r="L233" s="546" t="n"/>
      <c r="M233" s="2738" t="n"/>
      <c r="N233" s="546">
        <f>+K233+L233</f>
        <v/>
      </c>
      <c r="O233" s="546" t="n">
        <v>0</v>
      </c>
      <c r="P233" s="546" t="n">
        <v>0</v>
      </c>
      <c r="Q233" s="562" t="inlineStr">
        <is>
          <t>N/A</t>
        </is>
      </c>
      <c r="R233" s="2738" t="inlineStr">
        <is>
          <t>N/A</t>
        </is>
      </c>
      <c r="S233" s="2738" t="inlineStr">
        <is>
          <t>N/A</t>
        </is>
      </c>
      <c r="T233" s="546" t="n">
        <v>0</v>
      </c>
      <c r="U233" s="562" t="inlineStr">
        <is>
          <t>N/A</t>
        </is>
      </c>
      <c r="V233" s="2738" t="inlineStr">
        <is>
          <t>N/A</t>
        </is>
      </c>
      <c r="W233" s="2738" t="inlineStr">
        <is>
          <t>N/A</t>
        </is>
      </c>
      <c r="X233" s="546" t="n">
        <v>0</v>
      </c>
      <c r="Y233" s="822" t="inlineStr">
        <is>
          <t>N/A</t>
        </is>
      </c>
      <c r="Z233" s="2738" t="inlineStr">
        <is>
          <t>N/A</t>
        </is>
      </c>
      <c r="AA233" s="2738" t="inlineStr">
        <is>
          <t>N/A</t>
        </is>
      </c>
      <c r="AB233" s="546">
        <f>+P233+T233+X233</f>
        <v/>
      </c>
      <c r="AC233" s="713">
        <f>IF(AQ233&lt;1,0,IF(AQ233=1,+P233,IF(AQ233=2,+P233+T233,+P233+T233+X233)))</f>
        <v/>
      </c>
      <c r="AD233" s="713" t="n"/>
      <c r="AE233" s="713">
        <f>+N233+AB233+AD233</f>
        <v/>
      </c>
      <c r="AF233" s="452">
        <f>+E233-D233</f>
        <v/>
      </c>
      <c r="AG233" s="714">
        <f>-P233/N233</f>
        <v/>
      </c>
      <c r="AH233" s="715">
        <f>-T233/N233</f>
        <v/>
      </c>
      <c r="AI233" s="715">
        <f>-X233/N233</f>
        <v/>
      </c>
      <c r="AJ233" s="715">
        <f>SUM(AG233:AI233)</f>
        <v/>
      </c>
      <c r="AK233" s="715">
        <f>-AC233/N233</f>
        <v/>
      </c>
      <c r="AL233" s="1052">
        <f>H233-E233</f>
        <v/>
      </c>
      <c r="AM233" s="718">
        <f>IF(R233="N/A","N/A",+R233-H233)</f>
        <v/>
      </c>
      <c r="AN233" s="718">
        <f>IF(V233="N/A","N/A",+V233-H233)</f>
        <v/>
      </c>
      <c r="AO233" s="718">
        <f>IF(Z233="N/A","N/A",+Z233-H233)</f>
        <v/>
      </c>
      <c r="AP233" s="718">
        <f>IF(AM233="N/A","N/A",MAX(AM233:AO233))</f>
        <v/>
      </c>
      <c r="AQ233" s="718">
        <f>IF(R233="","",IF(AM233="N/A",0,IF((AL233+AM233&gt;AC$9),-1,IF(AN233="N/A",1,IF((AL233+AN233&gt;AC$9),1,IF(AO233="N/A",2,IF((AL233+AO233&gt;AC$9),2,3)))))))</f>
        <v/>
      </c>
      <c r="AR233" s="718">
        <f>IF(AQ233&lt;1,"N/A",IF(AQ233=1,AM233,IF(AQ233=2,AN233,AO233)))</f>
        <v/>
      </c>
      <c r="AS233" s="718">
        <f>IF(AG233=0,"N/A",IF(AH233=0,(+AG233*AM233)/AJ233,IF(AI233=0,(+AG233*AM233+AH233*AN233)/AJ233,(+AG233*AM233+AH233*AN233+AI233*AO233)/AJ233)))</f>
        <v/>
      </c>
      <c r="AT233" s="718">
        <f>IF(M233="N/A","N/A",M233-H233)</f>
        <v/>
      </c>
      <c r="AU233" s="718">
        <f>IF(R233="N/A","N/A",+S233-R233)</f>
        <v/>
      </c>
      <c r="AV233" s="718">
        <f>IF(V233="N/A","N/A",+W233-V233)</f>
        <v/>
      </c>
      <c r="AW233" s="718">
        <f>IF(Z233="N/A","N/A",+AA233-Z233)</f>
        <v/>
      </c>
      <c r="AX233" s="718">
        <f>IF(AQ233&lt;1,"N/A",IF(AQ233=1,AU233,IF(AQ233=2,AV233,AW233)))</f>
        <v/>
      </c>
      <c r="AY233" s="718">
        <f>IF(AU233="N/A","N/A",AVERAGE(AU233:AW233))</f>
        <v/>
      </c>
      <c r="AZ233" s="718">
        <f>IF(AQ233&lt;1,"N/A",+AL233+AR233+AX233)</f>
        <v/>
      </c>
      <c r="BA233" s="719">
        <f>IF(AQ233&lt;1,"N/A",MAX(AZ233, SUM(AL233+AP233+AY233)))</f>
        <v/>
      </c>
      <c r="BB233" s="550" t="n"/>
    </row>
    <row r="234" hidden="1">
      <c r="A234" t="n">
        <v>225</v>
      </c>
      <c r="B234" s="533" t="n"/>
      <c r="C234" s="545" t="n"/>
      <c r="D234" s="2738" t="n"/>
      <c r="E234" s="2738" t="n"/>
      <c r="F234" s="534" t="n"/>
      <c r="G234" s="534" t="n"/>
      <c r="H234" s="2738" t="n"/>
      <c r="I234" s="546" t="n"/>
      <c r="J234" s="435" t="n"/>
      <c r="K234" s="546" t="n"/>
      <c r="L234" s="546" t="n"/>
      <c r="M234" s="2738" t="n"/>
      <c r="N234" s="546">
        <f>+K234+L234</f>
        <v/>
      </c>
      <c r="O234" s="546" t="n">
        <v>0</v>
      </c>
      <c r="P234" s="546" t="n">
        <v>0</v>
      </c>
      <c r="Q234" s="562" t="inlineStr">
        <is>
          <t>N/A</t>
        </is>
      </c>
      <c r="R234" s="2738" t="inlineStr">
        <is>
          <t>N/A</t>
        </is>
      </c>
      <c r="S234" s="2738" t="inlineStr">
        <is>
          <t>N/A</t>
        </is>
      </c>
      <c r="T234" s="546" t="n">
        <v>0</v>
      </c>
      <c r="U234" s="562" t="inlineStr">
        <is>
          <t>N/A</t>
        </is>
      </c>
      <c r="V234" s="2738" t="inlineStr">
        <is>
          <t>N/A</t>
        </is>
      </c>
      <c r="W234" s="2738" t="inlineStr">
        <is>
          <t>N/A</t>
        </is>
      </c>
      <c r="X234" s="546" t="n">
        <v>0</v>
      </c>
      <c r="Y234" s="822" t="inlineStr">
        <is>
          <t>N/A</t>
        </is>
      </c>
      <c r="Z234" s="2738" t="inlineStr">
        <is>
          <t>N/A</t>
        </is>
      </c>
      <c r="AA234" s="2738" t="inlineStr">
        <is>
          <t>N/A</t>
        </is>
      </c>
      <c r="AB234" s="546">
        <f>+P234+T234+X234</f>
        <v/>
      </c>
      <c r="AC234" s="713">
        <f>IF(AQ234&lt;1,0,IF(AQ234=1,+P234,IF(AQ234=2,+P234+T234,+P234+T234+X234)))</f>
        <v/>
      </c>
      <c r="AD234" s="713" t="n"/>
      <c r="AE234" s="713">
        <f>+N234+AB234+AD234</f>
        <v/>
      </c>
      <c r="AF234" s="452">
        <f>+E234-D234</f>
        <v/>
      </c>
      <c r="AG234" s="714">
        <f>-P234/N234</f>
        <v/>
      </c>
      <c r="AH234" s="715">
        <f>-T234/N234</f>
        <v/>
      </c>
      <c r="AI234" s="715">
        <f>-X234/N234</f>
        <v/>
      </c>
      <c r="AJ234" s="715">
        <f>SUM(AG234:AI234)</f>
        <v/>
      </c>
      <c r="AK234" s="715">
        <f>-AC234/N234</f>
        <v/>
      </c>
      <c r="AL234" s="1052">
        <f>H234-E234</f>
        <v/>
      </c>
      <c r="AM234" s="718">
        <f>IF(R234="N/A","N/A",+R234-H234)</f>
        <v/>
      </c>
      <c r="AN234" s="718">
        <f>IF(V234="N/A","N/A",+V234-H234)</f>
        <v/>
      </c>
      <c r="AO234" s="718">
        <f>IF(Z234="N/A","N/A",+Z234-H234)</f>
        <v/>
      </c>
      <c r="AP234" s="718">
        <f>IF(AM234="N/A","N/A",MAX(AM234:AO234))</f>
        <v/>
      </c>
      <c r="AQ234" s="718">
        <f>IF(R234="","",IF(AM234="N/A",0,IF((AL234+AM234&gt;AC$9),-1,IF(AN234="N/A",1,IF((AL234+AN234&gt;AC$9),1,IF(AO234="N/A",2,IF((AL234+AO234&gt;AC$9),2,3)))))))</f>
        <v/>
      </c>
      <c r="AR234" s="718">
        <f>IF(AQ234&lt;1,"N/A",IF(AQ234=1,AM234,IF(AQ234=2,AN234,AO234)))</f>
        <v/>
      </c>
      <c r="AS234" s="718">
        <f>IF(AG234=0,"N/A",IF(AH234=0,(+AG234*AM234)/AJ234,IF(AI234=0,(+AG234*AM234+AH234*AN234)/AJ234,(+AG234*AM234+AH234*AN234+AI234*AO234)/AJ234)))</f>
        <v/>
      </c>
      <c r="AT234" s="718">
        <f>IF(M234="N/A","N/A",M234-H234)</f>
        <v/>
      </c>
      <c r="AU234" s="718">
        <f>IF(R234="N/A","N/A",+S234-R234)</f>
        <v/>
      </c>
      <c r="AV234" s="718">
        <f>IF(V234="N/A","N/A",+W234-V234)</f>
        <v/>
      </c>
      <c r="AW234" s="718">
        <f>IF(Z234="N/A","N/A",+AA234-Z234)</f>
        <v/>
      </c>
      <c r="AX234" s="718">
        <f>IF(AQ234&lt;1,"N/A",IF(AQ234=1,AU234,IF(AQ234=2,AV234,AW234)))</f>
        <v/>
      </c>
      <c r="AY234" s="718">
        <f>IF(AU234="N/A","N/A",AVERAGE(AU234:AW234))</f>
        <v/>
      </c>
      <c r="AZ234" s="718">
        <f>IF(AQ234&lt;1,"N/A",+AL234+AR234+AX234)</f>
        <v/>
      </c>
      <c r="BA234" s="719">
        <f>IF(AQ234&lt;1,"N/A",MAX(AZ234, SUM(AL234+AP234+AY234)))</f>
        <v/>
      </c>
      <c r="BB234" s="550" t="n"/>
    </row>
    <row r="235" hidden="1">
      <c r="A235" t="n">
        <v>226</v>
      </c>
      <c r="B235" s="533" t="n"/>
      <c r="C235" s="545" t="n"/>
      <c r="D235" s="2738" t="n"/>
      <c r="E235" s="2738" t="n"/>
      <c r="F235" s="534" t="n"/>
      <c r="G235" s="534" t="n"/>
      <c r="H235" s="2738" t="n"/>
      <c r="I235" s="546" t="n"/>
      <c r="J235" s="435" t="n"/>
      <c r="K235" s="546" t="n"/>
      <c r="L235" s="546" t="n"/>
      <c r="M235" s="2738" t="n"/>
      <c r="N235" s="546">
        <f>+K235+L235</f>
        <v/>
      </c>
      <c r="O235" s="546" t="n">
        <v>0</v>
      </c>
      <c r="P235" s="546" t="n">
        <v>0</v>
      </c>
      <c r="Q235" s="562" t="inlineStr">
        <is>
          <t>N/A</t>
        </is>
      </c>
      <c r="R235" s="2738" t="inlineStr">
        <is>
          <t>N/A</t>
        </is>
      </c>
      <c r="S235" s="2738" t="inlineStr">
        <is>
          <t>N/A</t>
        </is>
      </c>
      <c r="T235" s="546" t="n">
        <v>0</v>
      </c>
      <c r="U235" s="562" t="inlineStr">
        <is>
          <t>N/A</t>
        </is>
      </c>
      <c r="V235" s="2738" t="inlineStr">
        <is>
          <t>N/A</t>
        </is>
      </c>
      <c r="W235" s="2738" t="inlineStr">
        <is>
          <t>N/A</t>
        </is>
      </c>
      <c r="X235" s="546" t="n">
        <v>0</v>
      </c>
      <c r="Y235" s="822" t="inlineStr">
        <is>
          <t>N/A</t>
        </is>
      </c>
      <c r="Z235" s="2738" t="inlineStr">
        <is>
          <t>N/A</t>
        </is>
      </c>
      <c r="AA235" s="2738" t="inlineStr">
        <is>
          <t>N/A</t>
        </is>
      </c>
      <c r="AB235" s="546">
        <f>+P235+T235+X235</f>
        <v/>
      </c>
      <c r="AC235" s="713">
        <f>IF(AQ235&lt;1,0,IF(AQ235=1,+P235,IF(AQ235=2,+P235+T235,+P235+T235+X235)))</f>
        <v/>
      </c>
      <c r="AD235" s="713" t="n"/>
      <c r="AE235" s="713">
        <f>+N235+AB235+AD235</f>
        <v/>
      </c>
      <c r="AF235" s="452">
        <f>+E235-D235</f>
        <v/>
      </c>
      <c r="AG235" s="714">
        <f>-P235/N235</f>
        <v/>
      </c>
      <c r="AH235" s="715">
        <f>-T235/N235</f>
        <v/>
      </c>
      <c r="AI235" s="715">
        <f>-X235/N235</f>
        <v/>
      </c>
      <c r="AJ235" s="715">
        <f>SUM(AG235:AI235)</f>
        <v/>
      </c>
      <c r="AK235" s="715">
        <f>-AC235/N235</f>
        <v/>
      </c>
      <c r="AL235" s="1052">
        <f>H235-E235</f>
        <v/>
      </c>
      <c r="AM235" s="718">
        <f>IF(R235="N/A","N/A",+R235-H235)</f>
        <v/>
      </c>
      <c r="AN235" s="718">
        <f>IF(V235="N/A","N/A",+V235-H235)</f>
        <v/>
      </c>
      <c r="AO235" s="718">
        <f>IF(Z235="N/A","N/A",+Z235-H235)</f>
        <v/>
      </c>
      <c r="AP235" s="718">
        <f>IF(AM235="N/A","N/A",MAX(AM235:AO235))</f>
        <v/>
      </c>
      <c r="AQ235" s="718">
        <f>IF(R235="","",IF(AM235="N/A",0,IF((AL235+AM235&gt;AC$9),-1,IF(AN235="N/A",1,IF((AL235+AN235&gt;AC$9),1,IF(AO235="N/A",2,IF((AL235+AO235&gt;AC$9),2,3)))))))</f>
        <v/>
      </c>
      <c r="AR235" s="718">
        <f>IF(AQ235&lt;1,"N/A",IF(AQ235=1,AM235,IF(AQ235=2,AN235,AO235)))</f>
        <v/>
      </c>
      <c r="AS235" s="718">
        <f>IF(AG235=0,"N/A",IF(AH235=0,(+AG235*AM235)/AJ235,IF(AI235=0,(+AG235*AM235+AH235*AN235)/AJ235,(+AG235*AM235+AH235*AN235+AI235*AO235)/AJ235)))</f>
        <v/>
      </c>
      <c r="AT235" s="718">
        <f>IF(M235="N/A","N/A",M235-H235)</f>
        <v/>
      </c>
      <c r="AU235" s="718">
        <f>IF(R235="N/A","N/A",+S235-R235)</f>
        <v/>
      </c>
      <c r="AV235" s="718">
        <f>IF(V235="N/A","N/A",+W235-V235)</f>
        <v/>
      </c>
      <c r="AW235" s="718">
        <f>IF(Z235="N/A","N/A",+AA235-Z235)</f>
        <v/>
      </c>
      <c r="AX235" s="718">
        <f>IF(AQ235&lt;1,"N/A",IF(AQ235=1,AU235,IF(AQ235=2,AV235,AW235)))</f>
        <v/>
      </c>
      <c r="AY235" s="718">
        <f>IF(AU235="N/A","N/A",AVERAGE(AU235:AW235))</f>
        <v/>
      </c>
      <c r="AZ235" s="718">
        <f>IF(AQ235&lt;1,"N/A",+AL235+AR235+AX235)</f>
        <v/>
      </c>
      <c r="BA235" s="719">
        <f>IF(AQ235&lt;1,"N/A",MAX(AZ235, SUM(AL235+AP235+AY235)))</f>
        <v/>
      </c>
      <c r="BB235" s="550" t="n"/>
    </row>
    <row r="236" hidden="1">
      <c r="A236" t="n">
        <v>227</v>
      </c>
      <c r="B236" s="533" t="n"/>
      <c r="C236" s="545" t="n"/>
      <c r="D236" s="2738" t="n"/>
      <c r="E236" s="2738" t="n"/>
      <c r="F236" s="534" t="n"/>
      <c r="G236" s="534" t="n"/>
      <c r="H236" s="2738" t="n"/>
      <c r="I236" s="546" t="n"/>
      <c r="J236" s="435" t="n"/>
      <c r="K236" s="546" t="n"/>
      <c r="L236" s="546" t="n"/>
      <c r="M236" s="2738" t="n"/>
      <c r="N236" s="546">
        <f>+K236+L236</f>
        <v/>
      </c>
      <c r="O236" s="546" t="n">
        <v>0</v>
      </c>
      <c r="P236" s="546" t="n">
        <v>0</v>
      </c>
      <c r="Q236" s="562" t="inlineStr">
        <is>
          <t>N/A</t>
        </is>
      </c>
      <c r="R236" s="2738" t="inlineStr">
        <is>
          <t>N/A</t>
        </is>
      </c>
      <c r="S236" s="2738" t="inlineStr">
        <is>
          <t>N/A</t>
        </is>
      </c>
      <c r="T236" s="546" t="n">
        <v>0</v>
      </c>
      <c r="U236" s="562" t="inlineStr">
        <is>
          <t>N/A</t>
        </is>
      </c>
      <c r="V236" s="2738" t="inlineStr">
        <is>
          <t>N/A</t>
        </is>
      </c>
      <c r="W236" s="2738" t="inlineStr">
        <is>
          <t>N/A</t>
        </is>
      </c>
      <c r="X236" s="546" t="n">
        <v>0</v>
      </c>
      <c r="Y236" s="822" t="inlineStr">
        <is>
          <t>N/A</t>
        </is>
      </c>
      <c r="Z236" s="2738" t="inlineStr">
        <is>
          <t>N/A</t>
        </is>
      </c>
      <c r="AA236" s="2738" t="inlineStr">
        <is>
          <t>N/A</t>
        </is>
      </c>
      <c r="AB236" s="546">
        <f>+P236+T236+X236</f>
        <v/>
      </c>
      <c r="AC236" s="713">
        <f>IF(AQ236&lt;1,0,IF(AQ236=1,+P236,IF(AQ236=2,+P236+T236,+P236+T236+X236)))</f>
        <v/>
      </c>
      <c r="AD236" s="713" t="n"/>
      <c r="AE236" s="713">
        <f>+N236+AB236+AD236</f>
        <v/>
      </c>
      <c r="AF236" s="452">
        <f>+E236-D236</f>
        <v/>
      </c>
      <c r="AG236" s="714">
        <f>-P236/N236</f>
        <v/>
      </c>
      <c r="AH236" s="715">
        <f>-T236/N236</f>
        <v/>
      </c>
      <c r="AI236" s="715">
        <f>-X236/N236</f>
        <v/>
      </c>
      <c r="AJ236" s="715">
        <f>SUM(AG236:AI236)</f>
        <v/>
      </c>
      <c r="AK236" s="715">
        <f>-AC236/N236</f>
        <v/>
      </c>
      <c r="AL236" s="1052">
        <f>H236-E236</f>
        <v/>
      </c>
      <c r="AM236" s="718">
        <f>IF(R236="N/A","N/A",+R236-H236)</f>
        <v/>
      </c>
      <c r="AN236" s="718">
        <f>IF(V236="N/A","N/A",+V236-H236)</f>
        <v/>
      </c>
      <c r="AO236" s="718">
        <f>IF(Z236="N/A","N/A",+Z236-H236)</f>
        <v/>
      </c>
      <c r="AP236" s="718">
        <f>IF(AM236="N/A","N/A",MAX(AM236:AO236))</f>
        <v/>
      </c>
      <c r="AQ236" s="718">
        <f>IF(R236="","",IF(AM236="N/A",0,IF((AL236+AM236&gt;AC$9),-1,IF(AN236="N/A",1,IF((AL236+AN236&gt;AC$9),1,IF(AO236="N/A",2,IF((AL236+AO236&gt;AC$9),2,3)))))))</f>
        <v/>
      </c>
      <c r="AR236" s="718">
        <f>IF(AQ236&lt;1,"N/A",IF(AQ236=1,AM236,IF(AQ236=2,AN236,AO236)))</f>
        <v/>
      </c>
      <c r="AS236" s="718">
        <f>IF(AG236=0,"N/A",IF(AH236=0,(+AG236*AM236)/AJ236,IF(AI236=0,(+AG236*AM236+AH236*AN236)/AJ236,(+AG236*AM236+AH236*AN236+AI236*AO236)/AJ236)))</f>
        <v/>
      </c>
      <c r="AT236" s="718">
        <f>IF(M236="N/A","N/A",M236-H236)</f>
        <v/>
      </c>
      <c r="AU236" s="718">
        <f>IF(R236="N/A","N/A",+S236-R236)</f>
        <v/>
      </c>
      <c r="AV236" s="718">
        <f>IF(V236="N/A","N/A",+W236-V236)</f>
        <v/>
      </c>
      <c r="AW236" s="718">
        <f>IF(Z236="N/A","N/A",+AA236-Z236)</f>
        <v/>
      </c>
      <c r="AX236" s="718">
        <f>IF(AQ236&lt;1,"N/A",IF(AQ236=1,AU236,IF(AQ236=2,AV236,AW236)))</f>
        <v/>
      </c>
      <c r="AY236" s="718">
        <f>IF(AU236="N/A","N/A",AVERAGE(AU236:AW236))</f>
        <v/>
      </c>
      <c r="AZ236" s="718">
        <f>IF(AQ236&lt;1,"N/A",+AL236+AR236+AX236)</f>
        <v/>
      </c>
      <c r="BA236" s="719">
        <f>IF(AQ236&lt;1,"N/A",MAX(AZ236, SUM(AL236+AP236+AY236)))</f>
        <v/>
      </c>
      <c r="BB236" s="550" t="n"/>
    </row>
    <row r="237" hidden="1">
      <c r="A237" t="n">
        <v>228</v>
      </c>
      <c r="B237" s="533" t="n"/>
      <c r="C237" s="545" t="n"/>
      <c r="D237" s="2738" t="n"/>
      <c r="E237" s="2738" t="n"/>
      <c r="F237" s="534" t="n"/>
      <c r="G237" s="534" t="n"/>
      <c r="H237" s="2738" t="n"/>
      <c r="I237" s="546" t="n"/>
      <c r="J237" s="435" t="n"/>
      <c r="K237" s="546" t="n"/>
      <c r="L237" s="546" t="n"/>
      <c r="M237" s="2738" t="n"/>
      <c r="N237" s="546">
        <f>+K237+L237</f>
        <v/>
      </c>
      <c r="O237" s="546" t="n">
        <v>0</v>
      </c>
      <c r="P237" s="546" t="n">
        <v>0</v>
      </c>
      <c r="Q237" s="562" t="inlineStr">
        <is>
          <t>N/A</t>
        </is>
      </c>
      <c r="R237" s="2738" t="inlineStr">
        <is>
          <t>N/A</t>
        </is>
      </c>
      <c r="S237" s="2738" t="inlineStr">
        <is>
          <t>N/A</t>
        </is>
      </c>
      <c r="T237" s="546" t="n">
        <v>0</v>
      </c>
      <c r="U237" s="562" t="inlineStr">
        <is>
          <t>N/A</t>
        </is>
      </c>
      <c r="V237" s="2738" t="inlineStr">
        <is>
          <t>N/A</t>
        </is>
      </c>
      <c r="W237" s="2738" t="inlineStr">
        <is>
          <t>N/A</t>
        </is>
      </c>
      <c r="X237" s="546" t="n">
        <v>0</v>
      </c>
      <c r="Y237" s="822" t="inlineStr">
        <is>
          <t>N/A</t>
        </is>
      </c>
      <c r="Z237" s="2738" t="inlineStr">
        <is>
          <t>N/A</t>
        </is>
      </c>
      <c r="AA237" s="2738" t="inlineStr">
        <is>
          <t>N/A</t>
        </is>
      </c>
      <c r="AB237" s="546">
        <f>+P237+T237+X237</f>
        <v/>
      </c>
      <c r="AC237" s="713">
        <f>IF(AQ237&lt;1,0,IF(AQ237=1,+P237,IF(AQ237=2,+P237+T237,+P237+T237+X237)))</f>
        <v/>
      </c>
      <c r="AD237" s="713" t="n"/>
      <c r="AE237" s="713">
        <f>+N237+AB237+AD237</f>
        <v/>
      </c>
      <c r="AF237" s="452">
        <f>+E237-D237</f>
        <v/>
      </c>
      <c r="AG237" s="714">
        <f>-P237/N237</f>
        <v/>
      </c>
      <c r="AH237" s="715">
        <f>-T237/N237</f>
        <v/>
      </c>
      <c r="AI237" s="715">
        <f>-X237/N237</f>
        <v/>
      </c>
      <c r="AJ237" s="715">
        <f>SUM(AG237:AI237)</f>
        <v/>
      </c>
      <c r="AK237" s="715">
        <f>-AC237/N237</f>
        <v/>
      </c>
      <c r="AL237" s="1052">
        <f>H237-E237</f>
        <v/>
      </c>
      <c r="AM237" s="718">
        <f>IF(R237="N/A","N/A",+R237-H237)</f>
        <v/>
      </c>
      <c r="AN237" s="718">
        <f>IF(V237="N/A","N/A",+V237-H237)</f>
        <v/>
      </c>
      <c r="AO237" s="718">
        <f>IF(Z237="N/A","N/A",+Z237-H237)</f>
        <v/>
      </c>
      <c r="AP237" s="718">
        <f>IF(AM237="N/A","N/A",MAX(AM237:AO237))</f>
        <v/>
      </c>
      <c r="AQ237" s="718">
        <f>IF(R237="","",IF(AM237="N/A",0,IF((AL237+AM237&gt;AC$9),-1,IF(AN237="N/A",1,IF((AL237+AN237&gt;AC$9),1,IF(AO237="N/A",2,IF((AL237+AO237&gt;AC$9),2,3)))))))</f>
        <v/>
      </c>
      <c r="AR237" s="718">
        <f>IF(AQ237&lt;1,"N/A",IF(AQ237=1,AM237,IF(AQ237=2,AN237,AO237)))</f>
        <v/>
      </c>
      <c r="AS237" s="718">
        <f>IF(AG237=0,"N/A",IF(AH237=0,(+AG237*AM237)/AJ237,IF(AI237=0,(+AG237*AM237+AH237*AN237)/AJ237,(+AG237*AM237+AH237*AN237+AI237*AO237)/AJ237)))</f>
        <v/>
      </c>
      <c r="AT237" s="718">
        <f>IF(M237="N/A","N/A",M237-H237)</f>
        <v/>
      </c>
      <c r="AU237" s="718">
        <f>IF(R237="N/A","N/A",+S237-R237)</f>
        <v/>
      </c>
      <c r="AV237" s="718">
        <f>IF(V237="N/A","N/A",+W237-V237)</f>
        <v/>
      </c>
      <c r="AW237" s="718">
        <f>IF(Z237="N/A","N/A",+AA237-Z237)</f>
        <v/>
      </c>
      <c r="AX237" s="718">
        <f>IF(AQ237&lt;1,"N/A",IF(AQ237=1,AU237,IF(AQ237=2,AV237,AW237)))</f>
        <v/>
      </c>
      <c r="AY237" s="718">
        <f>IF(AU237="N/A","N/A",AVERAGE(AU237:AW237))</f>
        <v/>
      </c>
      <c r="AZ237" s="718">
        <f>IF(AQ237&lt;1,"N/A",+AL237+AR237+AX237)</f>
        <v/>
      </c>
      <c r="BA237" s="719">
        <f>IF(AQ237&lt;1,"N/A",MAX(AZ237, SUM(AL237+AP237+AY237)))</f>
        <v/>
      </c>
      <c r="BB237" s="550" t="n"/>
    </row>
    <row r="238" hidden="1">
      <c r="A238" t="n">
        <v>229</v>
      </c>
      <c r="B238" s="533" t="n"/>
      <c r="C238" s="545" t="n"/>
      <c r="D238" s="2738" t="n"/>
      <c r="E238" s="2738" t="n"/>
      <c r="F238" s="534" t="n"/>
      <c r="G238" s="534" t="n"/>
      <c r="H238" s="2738" t="n"/>
      <c r="I238" s="546" t="n"/>
      <c r="J238" s="435" t="n"/>
      <c r="K238" s="546" t="n"/>
      <c r="L238" s="546" t="n"/>
      <c r="M238" s="2738" t="n"/>
      <c r="N238" s="546">
        <f>+K238+L238</f>
        <v/>
      </c>
      <c r="O238" s="546" t="n">
        <v>0</v>
      </c>
      <c r="P238" s="546" t="n">
        <v>0</v>
      </c>
      <c r="Q238" s="562" t="inlineStr">
        <is>
          <t>N/A</t>
        </is>
      </c>
      <c r="R238" s="2738" t="inlineStr">
        <is>
          <t>N/A</t>
        </is>
      </c>
      <c r="S238" s="2738" t="inlineStr">
        <is>
          <t>N/A</t>
        </is>
      </c>
      <c r="T238" s="546" t="n">
        <v>0</v>
      </c>
      <c r="U238" s="562" t="inlineStr">
        <is>
          <t>N/A</t>
        </is>
      </c>
      <c r="V238" s="2738" t="inlineStr">
        <is>
          <t>N/A</t>
        </is>
      </c>
      <c r="W238" s="2738" t="inlineStr">
        <is>
          <t>N/A</t>
        </is>
      </c>
      <c r="X238" s="546" t="n">
        <v>0</v>
      </c>
      <c r="Y238" s="822" t="inlineStr">
        <is>
          <t>N/A</t>
        </is>
      </c>
      <c r="Z238" s="2738" t="inlineStr">
        <is>
          <t>N/A</t>
        </is>
      </c>
      <c r="AA238" s="2738" t="inlineStr">
        <is>
          <t>N/A</t>
        </is>
      </c>
      <c r="AB238" s="546">
        <f>+P238+T238+X238</f>
        <v/>
      </c>
      <c r="AC238" s="713">
        <f>IF(AQ238&lt;1,0,IF(AQ238=1,+P238,IF(AQ238=2,+P238+T238,+P238+T238+X238)))</f>
        <v/>
      </c>
      <c r="AD238" s="713" t="n"/>
      <c r="AE238" s="713">
        <f>+N238+AB238+AD238</f>
        <v/>
      </c>
      <c r="AF238" s="452">
        <f>+E238-D238</f>
        <v/>
      </c>
      <c r="AG238" s="714">
        <f>-P238/N238</f>
        <v/>
      </c>
      <c r="AH238" s="715">
        <f>-T238/N238</f>
        <v/>
      </c>
      <c r="AI238" s="715">
        <f>-X238/N238</f>
        <v/>
      </c>
      <c r="AJ238" s="715">
        <f>SUM(AG238:AI238)</f>
        <v/>
      </c>
      <c r="AK238" s="715">
        <f>-AC238/N238</f>
        <v/>
      </c>
      <c r="AL238" s="1052">
        <f>H238-E238</f>
        <v/>
      </c>
      <c r="AM238" s="718">
        <f>IF(R238="N/A","N/A",+R238-H238)</f>
        <v/>
      </c>
      <c r="AN238" s="718">
        <f>IF(V238="N/A","N/A",+V238-H238)</f>
        <v/>
      </c>
      <c r="AO238" s="718">
        <f>IF(Z238="N/A","N/A",+Z238-H238)</f>
        <v/>
      </c>
      <c r="AP238" s="718">
        <f>IF(AM238="N/A","N/A",MAX(AM238:AO238))</f>
        <v/>
      </c>
      <c r="AQ238" s="718">
        <f>IF(R238="","",IF(AM238="N/A",0,IF((AL238+AM238&gt;AC$9),-1,IF(AN238="N/A",1,IF((AL238+AN238&gt;AC$9),1,IF(AO238="N/A",2,IF((AL238+AO238&gt;AC$9),2,3)))))))</f>
        <v/>
      </c>
      <c r="AR238" s="718">
        <f>IF(AQ238&lt;1,"N/A",IF(AQ238=1,AM238,IF(AQ238=2,AN238,AO238)))</f>
        <v/>
      </c>
      <c r="AS238" s="718">
        <f>IF(AG238=0,"N/A",IF(AH238=0,(+AG238*AM238)/AJ238,IF(AI238=0,(+AG238*AM238+AH238*AN238)/AJ238,(+AG238*AM238+AH238*AN238+AI238*AO238)/AJ238)))</f>
        <v/>
      </c>
      <c r="AT238" s="718">
        <f>IF(M238="N/A","N/A",M238-H238)</f>
        <v/>
      </c>
      <c r="AU238" s="718">
        <f>IF(R238="N/A","N/A",+S238-R238)</f>
        <v/>
      </c>
      <c r="AV238" s="718">
        <f>IF(V238="N/A","N/A",+W238-V238)</f>
        <v/>
      </c>
      <c r="AW238" s="718">
        <f>IF(Z238="N/A","N/A",+AA238-Z238)</f>
        <v/>
      </c>
      <c r="AX238" s="718">
        <f>IF(AQ238&lt;1,"N/A",IF(AQ238=1,AU238,IF(AQ238=2,AV238,AW238)))</f>
        <v/>
      </c>
      <c r="AY238" s="718">
        <f>IF(AU238="N/A","N/A",AVERAGE(AU238:AW238))</f>
        <v/>
      </c>
      <c r="AZ238" s="718">
        <f>IF(AQ238&lt;1,"N/A",+AL238+AR238+AX238)</f>
        <v/>
      </c>
      <c r="BA238" s="719">
        <f>IF(AQ238&lt;1,"N/A",MAX(AZ238, SUM(AL238+AP238+AY238)))</f>
        <v/>
      </c>
      <c r="BB238" s="550" t="n"/>
    </row>
    <row r="239" hidden="1">
      <c r="A239" t="n">
        <v>230</v>
      </c>
      <c r="B239" s="533" t="n"/>
      <c r="C239" s="545" t="n"/>
      <c r="D239" s="2738" t="n"/>
      <c r="E239" s="2738" t="n"/>
      <c r="F239" s="534" t="n"/>
      <c r="G239" s="534" t="n"/>
      <c r="H239" s="2738" t="n"/>
      <c r="I239" s="546" t="n"/>
      <c r="J239" s="435" t="n"/>
      <c r="K239" s="546" t="n"/>
      <c r="L239" s="546" t="n"/>
      <c r="M239" s="2738" t="n"/>
      <c r="N239" s="546">
        <f>+K239+L239</f>
        <v/>
      </c>
      <c r="O239" s="546" t="n">
        <v>0</v>
      </c>
      <c r="P239" s="546" t="n">
        <v>0</v>
      </c>
      <c r="Q239" s="562" t="inlineStr">
        <is>
          <t>N/A</t>
        </is>
      </c>
      <c r="R239" s="2738" t="inlineStr">
        <is>
          <t>N/A</t>
        </is>
      </c>
      <c r="S239" s="2738" t="inlineStr">
        <is>
          <t>N/A</t>
        </is>
      </c>
      <c r="T239" s="546" t="n">
        <v>0</v>
      </c>
      <c r="U239" s="562" t="inlineStr">
        <is>
          <t>N/A</t>
        </is>
      </c>
      <c r="V239" s="2738" t="inlineStr">
        <is>
          <t>N/A</t>
        </is>
      </c>
      <c r="W239" s="2738" t="inlineStr">
        <is>
          <t>N/A</t>
        </is>
      </c>
      <c r="X239" s="546" t="n">
        <v>0</v>
      </c>
      <c r="Y239" s="822" t="inlineStr">
        <is>
          <t>N/A</t>
        </is>
      </c>
      <c r="Z239" s="2738" t="inlineStr">
        <is>
          <t>N/A</t>
        </is>
      </c>
      <c r="AA239" s="2738" t="inlineStr">
        <is>
          <t>N/A</t>
        </is>
      </c>
      <c r="AB239" s="546">
        <f>+P239+T239+X239</f>
        <v/>
      </c>
      <c r="AC239" s="713">
        <f>IF(AQ239&lt;1,0,IF(AQ239=1,+P239,IF(AQ239=2,+P239+T239,+P239+T239+X239)))</f>
        <v/>
      </c>
      <c r="AD239" s="713" t="n"/>
      <c r="AE239" s="713">
        <f>+N239+AB239+AD239</f>
        <v/>
      </c>
      <c r="AF239" s="452">
        <f>+E239-D239</f>
        <v/>
      </c>
      <c r="AG239" s="714">
        <f>-P239/N239</f>
        <v/>
      </c>
      <c r="AH239" s="715">
        <f>-T239/N239</f>
        <v/>
      </c>
      <c r="AI239" s="715">
        <f>-X239/N239</f>
        <v/>
      </c>
      <c r="AJ239" s="715">
        <f>SUM(AG239:AI239)</f>
        <v/>
      </c>
      <c r="AK239" s="715">
        <f>-AC239/N239</f>
        <v/>
      </c>
      <c r="AL239" s="1052">
        <f>H239-E239</f>
        <v/>
      </c>
      <c r="AM239" s="718">
        <f>IF(R239="N/A","N/A",+R239-H239)</f>
        <v/>
      </c>
      <c r="AN239" s="718">
        <f>IF(V239="N/A","N/A",+V239-H239)</f>
        <v/>
      </c>
      <c r="AO239" s="718">
        <f>IF(Z239="N/A","N/A",+Z239-H239)</f>
        <v/>
      </c>
      <c r="AP239" s="718">
        <f>IF(AM239="N/A","N/A",MAX(AM239:AO239))</f>
        <v/>
      </c>
      <c r="AQ239" s="718">
        <f>IF(R239="","",IF(AM239="N/A",0,IF((AL239+AM239&gt;AC$9),-1,IF(AN239="N/A",1,IF((AL239+AN239&gt;AC$9),1,IF(AO239="N/A",2,IF((AL239+AO239&gt;AC$9),2,3)))))))</f>
        <v/>
      </c>
      <c r="AR239" s="718">
        <f>IF(AQ239&lt;1,"N/A",IF(AQ239=1,AM239,IF(AQ239=2,AN239,AO239)))</f>
        <v/>
      </c>
      <c r="AS239" s="718">
        <f>IF(AG239=0,"N/A",IF(AH239=0,(+AG239*AM239)/AJ239,IF(AI239=0,(+AG239*AM239+AH239*AN239)/AJ239,(+AG239*AM239+AH239*AN239+AI239*AO239)/AJ239)))</f>
        <v/>
      </c>
      <c r="AT239" s="718">
        <f>IF(M239="N/A","N/A",M239-H239)</f>
        <v/>
      </c>
      <c r="AU239" s="718">
        <f>IF(R239="N/A","N/A",+S239-R239)</f>
        <v/>
      </c>
      <c r="AV239" s="718">
        <f>IF(V239="N/A","N/A",+W239-V239)</f>
        <v/>
      </c>
      <c r="AW239" s="718">
        <f>IF(Z239="N/A","N/A",+AA239-Z239)</f>
        <v/>
      </c>
      <c r="AX239" s="718">
        <f>IF(AQ239&lt;1,"N/A",IF(AQ239=1,AU239,IF(AQ239=2,AV239,AW239)))</f>
        <v/>
      </c>
      <c r="AY239" s="718">
        <f>IF(AU239="N/A","N/A",AVERAGE(AU239:AW239))</f>
        <v/>
      </c>
      <c r="AZ239" s="718">
        <f>IF(AQ239&lt;1,"N/A",+AL239+AR239+AX239)</f>
        <v/>
      </c>
      <c r="BA239" s="719">
        <f>IF(AQ239&lt;1,"N/A",MAX(AZ239, SUM(AL239+AP239+AY239)))</f>
        <v/>
      </c>
      <c r="BB239" s="550" t="n"/>
    </row>
    <row r="240" hidden="1">
      <c r="A240" t="n">
        <v>231</v>
      </c>
      <c r="B240" s="533" t="n"/>
      <c r="C240" s="545" t="n"/>
      <c r="D240" s="2738" t="n"/>
      <c r="E240" s="2738" t="n"/>
      <c r="F240" s="534" t="n"/>
      <c r="G240" s="534" t="n"/>
      <c r="H240" s="2738" t="n"/>
      <c r="I240" s="546" t="n"/>
      <c r="J240" s="435" t="n"/>
      <c r="K240" s="546" t="n"/>
      <c r="L240" s="546" t="n"/>
      <c r="M240" s="2738" t="n"/>
      <c r="N240" s="546">
        <f>+K240+L240</f>
        <v/>
      </c>
      <c r="O240" s="546" t="n">
        <v>0</v>
      </c>
      <c r="P240" s="546" t="n">
        <v>0</v>
      </c>
      <c r="Q240" s="562" t="inlineStr">
        <is>
          <t>N/A</t>
        </is>
      </c>
      <c r="R240" s="2738" t="inlineStr">
        <is>
          <t>N/A</t>
        </is>
      </c>
      <c r="S240" s="2738" t="inlineStr">
        <is>
          <t>N/A</t>
        </is>
      </c>
      <c r="T240" s="546" t="n">
        <v>0</v>
      </c>
      <c r="U240" s="562" t="inlineStr">
        <is>
          <t>N/A</t>
        </is>
      </c>
      <c r="V240" s="2738" t="inlineStr">
        <is>
          <t>N/A</t>
        </is>
      </c>
      <c r="W240" s="2738" t="inlineStr">
        <is>
          <t>N/A</t>
        </is>
      </c>
      <c r="X240" s="546" t="n">
        <v>0</v>
      </c>
      <c r="Y240" s="822" t="inlineStr">
        <is>
          <t>N/A</t>
        </is>
      </c>
      <c r="Z240" s="2738" t="inlineStr">
        <is>
          <t>N/A</t>
        </is>
      </c>
      <c r="AA240" s="2738" t="inlineStr">
        <is>
          <t>N/A</t>
        </is>
      </c>
      <c r="AB240" s="546">
        <f>+P240+T240+X240</f>
        <v/>
      </c>
      <c r="AC240" s="713">
        <f>IF(AQ240&lt;1,0,IF(AQ240=1,+P240,IF(AQ240=2,+P240+T240,+P240+T240+X240)))</f>
        <v/>
      </c>
      <c r="AD240" s="713" t="n"/>
      <c r="AE240" s="713">
        <f>+N240+AB240+AD240</f>
        <v/>
      </c>
      <c r="AF240" s="452">
        <f>+E240-D240</f>
        <v/>
      </c>
      <c r="AG240" s="714">
        <f>-P240/N240</f>
        <v/>
      </c>
      <c r="AH240" s="715">
        <f>-T240/N240</f>
        <v/>
      </c>
      <c r="AI240" s="715">
        <f>-X240/N240</f>
        <v/>
      </c>
      <c r="AJ240" s="715">
        <f>SUM(AG240:AI240)</f>
        <v/>
      </c>
      <c r="AK240" s="715">
        <f>-AC240/N240</f>
        <v/>
      </c>
      <c r="AL240" s="1052">
        <f>H240-E240</f>
        <v/>
      </c>
      <c r="AM240" s="718">
        <f>IF(R240="N/A","N/A",+R240-H240)</f>
        <v/>
      </c>
      <c r="AN240" s="718">
        <f>IF(V240="N/A","N/A",+V240-H240)</f>
        <v/>
      </c>
      <c r="AO240" s="718">
        <f>IF(Z240="N/A","N/A",+Z240-H240)</f>
        <v/>
      </c>
      <c r="AP240" s="718">
        <f>IF(AM240="N/A","N/A",MAX(AM240:AO240))</f>
        <v/>
      </c>
      <c r="AQ240" s="718">
        <f>IF(R240="","",IF(AM240="N/A",0,IF((AL240+AM240&gt;AC$9),-1,IF(AN240="N/A",1,IF((AL240+AN240&gt;AC$9),1,IF(AO240="N/A",2,IF((AL240+AO240&gt;AC$9),2,3)))))))</f>
        <v/>
      </c>
      <c r="AR240" s="718">
        <f>IF(AQ240&lt;1,"N/A",IF(AQ240=1,AM240,IF(AQ240=2,AN240,AO240)))</f>
        <v/>
      </c>
      <c r="AS240" s="718">
        <f>IF(AG240=0,"N/A",IF(AH240=0,(+AG240*AM240)/AJ240,IF(AI240=0,(+AG240*AM240+AH240*AN240)/AJ240,(+AG240*AM240+AH240*AN240+AI240*AO240)/AJ240)))</f>
        <v/>
      </c>
      <c r="AT240" s="718">
        <f>IF(M240="N/A","N/A",M240-H240)</f>
        <v/>
      </c>
      <c r="AU240" s="718">
        <f>IF(R240="N/A","N/A",+S240-R240)</f>
        <v/>
      </c>
      <c r="AV240" s="718">
        <f>IF(V240="N/A","N/A",+W240-V240)</f>
        <v/>
      </c>
      <c r="AW240" s="718">
        <f>IF(Z240="N/A","N/A",+AA240-Z240)</f>
        <v/>
      </c>
      <c r="AX240" s="718">
        <f>IF(AQ240&lt;1,"N/A",IF(AQ240=1,AU240,IF(AQ240=2,AV240,AW240)))</f>
        <v/>
      </c>
      <c r="AY240" s="718">
        <f>IF(AU240="N/A","N/A",AVERAGE(AU240:AW240))</f>
        <v/>
      </c>
      <c r="AZ240" s="718">
        <f>IF(AQ240&lt;1,"N/A",+AL240+AR240+AX240)</f>
        <v/>
      </c>
      <c r="BA240" s="719">
        <f>IF(AQ240&lt;1,"N/A",MAX(AZ240, SUM(AL240+AP240+AY240)))</f>
        <v/>
      </c>
      <c r="BB240" s="550" t="n"/>
    </row>
    <row r="241" hidden="1">
      <c r="A241" t="n">
        <v>232</v>
      </c>
      <c r="B241" s="533" t="n"/>
      <c r="C241" s="545" t="n"/>
      <c r="D241" s="2738" t="n"/>
      <c r="E241" s="2738" t="n"/>
      <c r="F241" s="534" t="n"/>
      <c r="G241" s="534" t="n"/>
      <c r="H241" s="2738" t="n"/>
      <c r="I241" s="546" t="n"/>
      <c r="J241" s="435" t="n"/>
      <c r="K241" s="546" t="n"/>
      <c r="L241" s="546" t="n"/>
      <c r="M241" s="2738" t="n"/>
      <c r="N241" s="546">
        <f>+K241+L241</f>
        <v/>
      </c>
      <c r="O241" s="546" t="n">
        <v>0</v>
      </c>
      <c r="P241" s="546" t="n">
        <v>0</v>
      </c>
      <c r="Q241" s="562" t="inlineStr">
        <is>
          <t>N/A</t>
        </is>
      </c>
      <c r="R241" s="2738" t="inlineStr">
        <is>
          <t>N/A</t>
        </is>
      </c>
      <c r="S241" s="2738" t="inlineStr">
        <is>
          <t>N/A</t>
        </is>
      </c>
      <c r="T241" s="546" t="n">
        <v>0</v>
      </c>
      <c r="U241" s="562" t="inlineStr">
        <is>
          <t>N/A</t>
        </is>
      </c>
      <c r="V241" s="2738" t="inlineStr">
        <is>
          <t>N/A</t>
        </is>
      </c>
      <c r="W241" s="2738" t="inlineStr">
        <is>
          <t>N/A</t>
        </is>
      </c>
      <c r="X241" s="546" t="n">
        <v>0</v>
      </c>
      <c r="Y241" s="822" t="inlineStr">
        <is>
          <t>N/A</t>
        </is>
      </c>
      <c r="Z241" s="2738" t="inlineStr">
        <is>
          <t>N/A</t>
        </is>
      </c>
      <c r="AA241" s="2738" t="inlineStr">
        <is>
          <t>N/A</t>
        </is>
      </c>
      <c r="AB241" s="546">
        <f>+P241+T241+X241</f>
        <v/>
      </c>
      <c r="AC241" s="713">
        <f>IF(AQ241&lt;1,0,IF(AQ241=1,+P241,IF(AQ241=2,+P241+T241,+P241+T241+X241)))</f>
        <v/>
      </c>
      <c r="AD241" s="713" t="n"/>
      <c r="AE241" s="713">
        <f>+N241+AB241+AD241</f>
        <v/>
      </c>
      <c r="AF241" s="452">
        <f>+E241-D241</f>
        <v/>
      </c>
      <c r="AG241" s="714">
        <f>-P241/N241</f>
        <v/>
      </c>
      <c r="AH241" s="715">
        <f>-T241/N241</f>
        <v/>
      </c>
      <c r="AI241" s="715">
        <f>-X241/N241</f>
        <v/>
      </c>
      <c r="AJ241" s="715">
        <f>SUM(AG241:AI241)</f>
        <v/>
      </c>
      <c r="AK241" s="715">
        <f>-AC241/N241</f>
        <v/>
      </c>
      <c r="AL241" s="1052">
        <f>H241-E241</f>
        <v/>
      </c>
      <c r="AM241" s="718">
        <f>IF(R241="N/A","N/A",+R241-H241)</f>
        <v/>
      </c>
      <c r="AN241" s="718">
        <f>IF(V241="N/A","N/A",+V241-H241)</f>
        <v/>
      </c>
      <c r="AO241" s="718">
        <f>IF(Z241="N/A","N/A",+Z241-H241)</f>
        <v/>
      </c>
      <c r="AP241" s="718">
        <f>IF(AM241="N/A","N/A",MAX(AM241:AO241))</f>
        <v/>
      </c>
      <c r="AQ241" s="718">
        <f>IF(R241="","",IF(AM241="N/A",0,IF((AL241+AM241&gt;AC$9),-1,IF(AN241="N/A",1,IF((AL241+AN241&gt;AC$9),1,IF(AO241="N/A",2,IF((AL241+AO241&gt;AC$9),2,3)))))))</f>
        <v/>
      </c>
      <c r="AR241" s="718">
        <f>IF(AQ241&lt;1,"N/A",IF(AQ241=1,AM241,IF(AQ241=2,AN241,AO241)))</f>
        <v/>
      </c>
      <c r="AS241" s="718">
        <f>IF(AG241=0,"N/A",IF(AH241=0,(+AG241*AM241)/AJ241,IF(AI241=0,(+AG241*AM241+AH241*AN241)/AJ241,(+AG241*AM241+AH241*AN241+AI241*AO241)/AJ241)))</f>
        <v/>
      </c>
      <c r="AT241" s="718">
        <f>IF(M241="N/A","N/A",M241-H241)</f>
        <v/>
      </c>
      <c r="AU241" s="718">
        <f>IF(R241="N/A","N/A",+S241-R241)</f>
        <v/>
      </c>
      <c r="AV241" s="718">
        <f>IF(V241="N/A","N/A",+W241-V241)</f>
        <v/>
      </c>
      <c r="AW241" s="718">
        <f>IF(Z241="N/A","N/A",+AA241-Z241)</f>
        <v/>
      </c>
      <c r="AX241" s="718">
        <f>IF(AQ241&lt;1,"N/A",IF(AQ241=1,AU241,IF(AQ241=2,AV241,AW241)))</f>
        <v/>
      </c>
      <c r="AY241" s="718">
        <f>IF(AU241="N/A","N/A",AVERAGE(AU241:AW241))</f>
        <v/>
      </c>
      <c r="AZ241" s="718">
        <f>IF(AQ241&lt;1,"N/A",+AL241+AR241+AX241)</f>
        <v/>
      </c>
      <c r="BA241" s="719">
        <f>IF(AQ241&lt;1,"N/A",MAX(AZ241, SUM(AL241+AP241+AY241)))</f>
        <v/>
      </c>
      <c r="BB241" s="550" t="n"/>
    </row>
    <row r="242" hidden="1">
      <c r="A242" t="n">
        <v>233</v>
      </c>
      <c r="B242" s="533" t="n"/>
      <c r="C242" s="545" t="n"/>
      <c r="D242" s="2738" t="n"/>
      <c r="E242" s="2738" t="n"/>
      <c r="F242" s="534" t="n"/>
      <c r="G242" s="534" t="n"/>
      <c r="H242" s="2738" t="n"/>
      <c r="I242" s="546" t="n"/>
      <c r="J242" s="435" t="n"/>
      <c r="K242" s="546" t="n"/>
      <c r="L242" s="546" t="n"/>
      <c r="M242" s="2738" t="n"/>
      <c r="N242" s="546">
        <f>+K242+L242</f>
        <v/>
      </c>
      <c r="O242" s="546" t="n">
        <v>0</v>
      </c>
      <c r="P242" s="546" t="n">
        <v>0</v>
      </c>
      <c r="Q242" s="562" t="inlineStr">
        <is>
          <t>N/A</t>
        </is>
      </c>
      <c r="R242" s="2738" t="inlineStr">
        <is>
          <t>N/A</t>
        </is>
      </c>
      <c r="S242" s="2738" t="inlineStr">
        <is>
          <t>N/A</t>
        </is>
      </c>
      <c r="T242" s="546" t="n">
        <v>0</v>
      </c>
      <c r="U242" s="562" t="inlineStr">
        <is>
          <t>N/A</t>
        </is>
      </c>
      <c r="V242" s="2738" t="inlineStr">
        <is>
          <t>N/A</t>
        </is>
      </c>
      <c r="W242" s="2738" t="inlineStr">
        <is>
          <t>N/A</t>
        </is>
      </c>
      <c r="X242" s="546" t="n">
        <v>0</v>
      </c>
      <c r="Y242" s="822" t="inlineStr">
        <is>
          <t>N/A</t>
        </is>
      </c>
      <c r="Z242" s="2738" t="inlineStr">
        <is>
          <t>N/A</t>
        </is>
      </c>
      <c r="AA242" s="2738" t="inlineStr">
        <is>
          <t>N/A</t>
        </is>
      </c>
      <c r="AB242" s="546">
        <f>+P242+T242+X242</f>
        <v/>
      </c>
      <c r="AC242" s="713">
        <f>IF(AQ242&lt;1,0,IF(AQ242=1,+P242,IF(AQ242=2,+P242+T242,+P242+T242+X242)))</f>
        <v/>
      </c>
      <c r="AD242" s="713" t="n"/>
      <c r="AE242" s="713">
        <f>+N242+AB242+AD242</f>
        <v/>
      </c>
      <c r="AF242" s="452">
        <f>+E242-D242</f>
        <v/>
      </c>
      <c r="AG242" s="714">
        <f>-P242/N242</f>
        <v/>
      </c>
      <c r="AH242" s="715">
        <f>-T242/N242</f>
        <v/>
      </c>
      <c r="AI242" s="715">
        <f>-X242/N242</f>
        <v/>
      </c>
      <c r="AJ242" s="715">
        <f>SUM(AG242:AI242)</f>
        <v/>
      </c>
      <c r="AK242" s="715">
        <f>-AC242/N242</f>
        <v/>
      </c>
      <c r="AL242" s="1052">
        <f>H242-E242</f>
        <v/>
      </c>
      <c r="AM242" s="718">
        <f>IF(R242="N/A","N/A",+R242-H242)</f>
        <v/>
      </c>
      <c r="AN242" s="718">
        <f>IF(V242="N/A","N/A",+V242-H242)</f>
        <v/>
      </c>
      <c r="AO242" s="718">
        <f>IF(Z242="N/A","N/A",+Z242-H242)</f>
        <v/>
      </c>
      <c r="AP242" s="718">
        <f>IF(AM242="N/A","N/A",MAX(AM242:AO242))</f>
        <v/>
      </c>
      <c r="AQ242" s="718">
        <f>IF(R242="","",IF(AM242="N/A",0,IF((AL242+AM242&gt;AC$9),-1,IF(AN242="N/A",1,IF((AL242+AN242&gt;AC$9),1,IF(AO242="N/A",2,IF((AL242+AO242&gt;AC$9),2,3)))))))</f>
        <v/>
      </c>
      <c r="AR242" s="718">
        <f>IF(AQ242&lt;1,"N/A",IF(AQ242=1,AM242,IF(AQ242=2,AN242,AO242)))</f>
        <v/>
      </c>
      <c r="AS242" s="718">
        <f>IF(AG242=0,"N/A",IF(AH242=0,(+AG242*AM242)/AJ242,IF(AI242=0,(+AG242*AM242+AH242*AN242)/AJ242,(+AG242*AM242+AH242*AN242+AI242*AO242)/AJ242)))</f>
        <v/>
      </c>
      <c r="AT242" s="718">
        <f>IF(M242="N/A","N/A",M242-H242)</f>
        <v/>
      </c>
      <c r="AU242" s="718">
        <f>IF(R242="N/A","N/A",+S242-R242)</f>
        <v/>
      </c>
      <c r="AV242" s="718">
        <f>IF(V242="N/A","N/A",+W242-V242)</f>
        <v/>
      </c>
      <c r="AW242" s="718">
        <f>IF(Z242="N/A","N/A",+AA242-Z242)</f>
        <v/>
      </c>
      <c r="AX242" s="718">
        <f>IF(AQ242&lt;1,"N/A",IF(AQ242=1,AU242,IF(AQ242=2,AV242,AW242)))</f>
        <v/>
      </c>
      <c r="AY242" s="718">
        <f>IF(AU242="N/A","N/A",AVERAGE(AU242:AW242))</f>
        <v/>
      </c>
      <c r="AZ242" s="718">
        <f>IF(AQ242&lt;1,"N/A",+AL242+AR242+AX242)</f>
        <v/>
      </c>
      <c r="BA242" s="719">
        <f>IF(AQ242&lt;1,"N/A",MAX(AZ242, SUM(AL242+AP242+AY242)))</f>
        <v/>
      </c>
      <c r="BB242" s="550" t="n"/>
    </row>
    <row r="243" hidden="1">
      <c r="A243" t="n">
        <v>234</v>
      </c>
      <c r="B243" s="533" t="n"/>
      <c r="C243" s="545" t="n"/>
      <c r="D243" s="2738" t="n"/>
      <c r="E243" s="2738" t="n"/>
      <c r="F243" s="534" t="n"/>
      <c r="G243" s="534" t="n"/>
      <c r="H243" s="2738" t="n"/>
      <c r="I243" s="546" t="n"/>
      <c r="J243" s="435" t="n"/>
      <c r="K243" s="546" t="n"/>
      <c r="L243" s="546" t="n"/>
      <c r="M243" s="2738" t="n"/>
      <c r="N243" s="546">
        <f>+K243+L243</f>
        <v/>
      </c>
      <c r="O243" s="546" t="n">
        <v>0</v>
      </c>
      <c r="P243" s="546" t="n">
        <v>0</v>
      </c>
      <c r="Q243" s="562" t="inlineStr">
        <is>
          <t>N/A</t>
        </is>
      </c>
      <c r="R243" s="2738" t="inlineStr">
        <is>
          <t>N/A</t>
        </is>
      </c>
      <c r="S243" s="2738" t="inlineStr">
        <is>
          <t>N/A</t>
        </is>
      </c>
      <c r="T243" s="546" t="n">
        <v>0</v>
      </c>
      <c r="U243" s="562" t="inlineStr">
        <is>
          <t>N/A</t>
        </is>
      </c>
      <c r="V243" s="2738" t="inlineStr">
        <is>
          <t>N/A</t>
        </is>
      </c>
      <c r="W243" s="2738" t="inlineStr">
        <is>
          <t>N/A</t>
        </is>
      </c>
      <c r="X243" s="546" t="n">
        <v>0</v>
      </c>
      <c r="Y243" s="822" t="inlineStr">
        <is>
          <t>N/A</t>
        </is>
      </c>
      <c r="Z243" s="2738" t="inlineStr">
        <is>
          <t>N/A</t>
        </is>
      </c>
      <c r="AA243" s="2738" t="inlineStr">
        <is>
          <t>N/A</t>
        </is>
      </c>
      <c r="AB243" s="546">
        <f>+P243+T243+X243</f>
        <v/>
      </c>
      <c r="AC243" s="713">
        <f>IF(AQ243&lt;1,0,IF(AQ243=1,+P243,IF(AQ243=2,+P243+T243,+P243+T243+X243)))</f>
        <v/>
      </c>
      <c r="AD243" s="713" t="n"/>
      <c r="AE243" s="713">
        <f>+N243+AB243+AD243</f>
        <v/>
      </c>
      <c r="AF243" s="452">
        <f>+E243-D243</f>
        <v/>
      </c>
      <c r="AG243" s="714">
        <f>-P243/N243</f>
        <v/>
      </c>
      <c r="AH243" s="715">
        <f>-T243/N243</f>
        <v/>
      </c>
      <c r="AI243" s="715">
        <f>-X243/N243</f>
        <v/>
      </c>
      <c r="AJ243" s="715">
        <f>SUM(AG243:AI243)</f>
        <v/>
      </c>
      <c r="AK243" s="715">
        <f>-AC243/N243</f>
        <v/>
      </c>
      <c r="AL243" s="1052">
        <f>H243-E243</f>
        <v/>
      </c>
      <c r="AM243" s="718">
        <f>IF(R243="N/A","N/A",+R243-H243)</f>
        <v/>
      </c>
      <c r="AN243" s="718">
        <f>IF(V243="N/A","N/A",+V243-H243)</f>
        <v/>
      </c>
      <c r="AO243" s="718">
        <f>IF(Z243="N/A","N/A",+Z243-H243)</f>
        <v/>
      </c>
      <c r="AP243" s="718">
        <f>IF(AM243="N/A","N/A",MAX(AM243:AO243))</f>
        <v/>
      </c>
      <c r="AQ243" s="718">
        <f>IF(R243="","",IF(AM243="N/A",0,IF((AL243+AM243&gt;AC$9),-1,IF(AN243="N/A",1,IF((AL243+AN243&gt;AC$9),1,IF(AO243="N/A",2,IF((AL243+AO243&gt;AC$9),2,3)))))))</f>
        <v/>
      </c>
      <c r="AR243" s="718">
        <f>IF(AQ243&lt;1,"N/A",IF(AQ243=1,AM243,IF(AQ243=2,AN243,AO243)))</f>
        <v/>
      </c>
      <c r="AS243" s="718">
        <f>IF(AG243=0,"N/A",IF(AH243=0,(+AG243*AM243)/AJ243,IF(AI243=0,(+AG243*AM243+AH243*AN243)/AJ243,(+AG243*AM243+AH243*AN243+AI243*AO243)/AJ243)))</f>
        <v/>
      </c>
      <c r="AT243" s="718">
        <f>IF(M243="N/A","N/A",M243-H243)</f>
        <v/>
      </c>
      <c r="AU243" s="718">
        <f>IF(R243="N/A","N/A",+S243-R243)</f>
        <v/>
      </c>
      <c r="AV243" s="718">
        <f>IF(V243="N/A","N/A",+W243-V243)</f>
        <v/>
      </c>
      <c r="AW243" s="718">
        <f>IF(Z243="N/A","N/A",+AA243-Z243)</f>
        <v/>
      </c>
      <c r="AX243" s="718">
        <f>IF(AQ243&lt;1,"N/A",IF(AQ243=1,AU243,IF(AQ243=2,AV243,AW243)))</f>
        <v/>
      </c>
      <c r="AY243" s="718">
        <f>IF(AU243="N/A","N/A",AVERAGE(AU243:AW243))</f>
        <v/>
      </c>
      <c r="AZ243" s="718">
        <f>IF(AQ243&lt;1,"N/A",+AL243+AR243+AX243)</f>
        <v/>
      </c>
      <c r="BA243" s="719">
        <f>IF(AQ243&lt;1,"N/A",MAX(AZ243, SUM(AL243+AP243+AY243)))</f>
        <v/>
      </c>
      <c r="BB243" s="550" t="n"/>
    </row>
    <row r="244" hidden="1">
      <c r="A244" t="n">
        <v>235</v>
      </c>
      <c r="B244" s="533" t="n"/>
      <c r="C244" s="545" t="n"/>
      <c r="D244" s="2738" t="n"/>
      <c r="E244" s="2738" t="n"/>
      <c r="F244" s="534" t="n"/>
      <c r="G244" s="534" t="n"/>
      <c r="H244" s="2738" t="n"/>
      <c r="I244" s="546" t="n"/>
      <c r="J244" s="435" t="n"/>
      <c r="K244" s="546" t="n"/>
      <c r="L244" s="546" t="n"/>
      <c r="M244" s="2738" t="n"/>
      <c r="N244" s="546">
        <f>+K244+L244</f>
        <v/>
      </c>
      <c r="O244" s="546" t="n">
        <v>0</v>
      </c>
      <c r="P244" s="546" t="n">
        <v>0</v>
      </c>
      <c r="Q244" s="562" t="inlineStr">
        <is>
          <t>N/A</t>
        </is>
      </c>
      <c r="R244" s="2738" t="inlineStr">
        <is>
          <t>N/A</t>
        </is>
      </c>
      <c r="S244" s="2738" t="inlineStr">
        <is>
          <t>N/A</t>
        </is>
      </c>
      <c r="T244" s="546" t="n">
        <v>0</v>
      </c>
      <c r="U244" s="562" t="inlineStr">
        <is>
          <t>N/A</t>
        </is>
      </c>
      <c r="V244" s="2738" t="inlineStr">
        <is>
          <t>N/A</t>
        </is>
      </c>
      <c r="W244" s="2738" t="inlineStr">
        <is>
          <t>N/A</t>
        </is>
      </c>
      <c r="X244" s="546" t="n">
        <v>0</v>
      </c>
      <c r="Y244" s="822" t="inlineStr">
        <is>
          <t>N/A</t>
        </is>
      </c>
      <c r="Z244" s="2738" t="inlineStr">
        <is>
          <t>N/A</t>
        </is>
      </c>
      <c r="AA244" s="2738" t="inlineStr">
        <is>
          <t>N/A</t>
        </is>
      </c>
      <c r="AB244" s="546">
        <f>+P244+T244+X244</f>
        <v/>
      </c>
      <c r="AC244" s="713">
        <f>IF(AQ244&lt;1,0,IF(AQ244=1,+P244,IF(AQ244=2,+P244+T244,+P244+T244+X244)))</f>
        <v/>
      </c>
      <c r="AD244" s="713" t="n"/>
      <c r="AE244" s="713">
        <f>+N244+AB244+AD244</f>
        <v/>
      </c>
      <c r="AF244" s="452">
        <f>+E244-D244</f>
        <v/>
      </c>
      <c r="AG244" s="714">
        <f>-P244/N244</f>
        <v/>
      </c>
      <c r="AH244" s="715">
        <f>-T244/N244</f>
        <v/>
      </c>
      <c r="AI244" s="715">
        <f>-X244/N244</f>
        <v/>
      </c>
      <c r="AJ244" s="715">
        <f>SUM(AG244:AI244)</f>
        <v/>
      </c>
      <c r="AK244" s="715">
        <f>-AC244/N244</f>
        <v/>
      </c>
      <c r="AL244" s="1052">
        <f>H244-E244</f>
        <v/>
      </c>
      <c r="AM244" s="718">
        <f>IF(R244="N/A","N/A",+R244-H244)</f>
        <v/>
      </c>
      <c r="AN244" s="718">
        <f>IF(V244="N/A","N/A",+V244-H244)</f>
        <v/>
      </c>
      <c r="AO244" s="718">
        <f>IF(Z244="N/A","N/A",+Z244-H244)</f>
        <v/>
      </c>
      <c r="AP244" s="718">
        <f>IF(AM244="N/A","N/A",MAX(AM244:AO244))</f>
        <v/>
      </c>
      <c r="AQ244" s="718">
        <f>IF(R244="","",IF(AM244="N/A",0,IF((AL244+AM244&gt;AC$9),-1,IF(AN244="N/A",1,IF((AL244+AN244&gt;AC$9),1,IF(AO244="N/A",2,IF((AL244+AO244&gt;AC$9),2,3)))))))</f>
        <v/>
      </c>
      <c r="AR244" s="718">
        <f>IF(AQ244&lt;1,"N/A",IF(AQ244=1,AM244,IF(AQ244=2,AN244,AO244)))</f>
        <v/>
      </c>
      <c r="AS244" s="718">
        <f>IF(AG244=0,"N/A",IF(AH244=0,(+AG244*AM244)/AJ244,IF(AI244=0,(+AG244*AM244+AH244*AN244)/AJ244,(+AG244*AM244+AH244*AN244+AI244*AO244)/AJ244)))</f>
        <v/>
      </c>
      <c r="AT244" s="718">
        <f>IF(M244="N/A","N/A",M244-H244)</f>
        <v/>
      </c>
      <c r="AU244" s="718">
        <f>IF(R244="N/A","N/A",+S244-R244)</f>
        <v/>
      </c>
      <c r="AV244" s="718">
        <f>IF(V244="N/A","N/A",+W244-V244)</f>
        <v/>
      </c>
      <c r="AW244" s="718">
        <f>IF(Z244="N/A","N/A",+AA244-Z244)</f>
        <v/>
      </c>
      <c r="AX244" s="718">
        <f>IF(AQ244&lt;1,"N/A",IF(AQ244=1,AU244,IF(AQ244=2,AV244,AW244)))</f>
        <v/>
      </c>
      <c r="AY244" s="718">
        <f>IF(AU244="N/A","N/A",AVERAGE(AU244:AW244))</f>
        <v/>
      </c>
      <c r="AZ244" s="718">
        <f>IF(AQ244&lt;1,"N/A",+AL244+AR244+AX244)</f>
        <v/>
      </c>
      <c r="BA244" s="719">
        <f>IF(AQ244&lt;1,"N/A",MAX(AZ244, SUM(AL244+AP244+AY244)))</f>
        <v/>
      </c>
      <c r="BB244" s="550" t="n"/>
    </row>
    <row r="245" hidden="1">
      <c r="A245" t="n">
        <v>236</v>
      </c>
      <c r="B245" s="533" t="n"/>
      <c r="C245" s="545" t="n"/>
      <c r="D245" s="2738" t="n"/>
      <c r="E245" s="2738" t="n"/>
      <c r="F245" s="534" t="n"/>
      <c r="G245" s="534" t="n"/>
      <c r="H245" s="2738" t="n"/>
      <c r="I245" s="546" t="n"/>
      <c r="J245" s="435" t="n"/>
      <c r="K245" s="546" t="n"/>
      <c r="L245" s="546" t="n"/>
      <c r="M245" s="2738" t="n"/>
      <c r="N245" s="546">
        <f>+K245+L245</f>
        <v/>
      </c>
      <c r="O245" s="546" t="n">
        <v>0</v>
      </c>
      <c r="P245" s="546" t="n">
        <v>0</v>
      </c>
      <c r="Q245" s="562" t="inlineStr">
        <is>
          <t>N/A</t>
        </is>
      </c>
      <c r="R245" s="2738" t="inlineStr">
        <is>
          <t>N/A</t>
        </is>
      </c>
      <c r="S245" s="2738" t="inlineStr">
        <is>
          <t>N/A</t>
        </is>
      </c>
      <c r="T245" s="546" t="n">
        <v>0</v>
      </c>
      <c r="U245" s="562" t="inlineStr">
        <is>
          <t>N/A</t>
        </is>
      </c>
      <c r="V245" s="2738" t="inlineStr">
        <is>
          <t>N/A</t>
        </is>
      </c>
      <c r="W245" s="2738" t="inlineStr">
        <is>
          <t>N/A</t>
        </is>
      </c>
      <c r="X245" s="546" t="n">
        <v>0</v>
      </c>
      <c r="Y245" s="822" t="inlineStr">
        <is>
          <t>N/A</t>
        </is>
      </c>
      <c r="Z245" s="2738" t="inlineStr">
        <is>
          <t>N/A</t>
        </is>
      </c>
      <c r="AA245" s="2738" t="inlineStr">
        <is>
          <t>N/A</t>
        </is>
      </c>
      <c r="AB245" s="546">
        <f>+P245+T245+X245</f>
        <v/>
      </c>
      <c r="AC245" s="713">
        <f>IF(AQ245&lt;1,0,IF(AQ245=1,+P245,IF(AQ245=2,+P245+T245,+P245+T245+X245)))</f>
        <v/>
      </c>
      <c r="AD245" s="713" t="n"/>
      <c r="AE245" s="713">
        <f>+N245+AB245+AD245</f>
        <v/>
      </c>
      <c r="AF245" s="452">
        <f>+E245-D245</f>
        <v/>
      </c>
      <c r="AG245" s="714">
        <f>-P245/N245</f>
        <v/>
      </c>
      <c r="AH245" s="715">
        <f>-T245/N245</f>
        <v/>
      </c>
      <c r="AI245" s="715">
        <f>-X245/N245</f>
        <v/>
      </c>
      <c r="AJ245" s="715">
        <f>SUM(AG245:AI245)</f>
        <v/>
      </c>
      <c r="AK245" s="715">
        <f>-AC245/N245</f>
        <v/>
      </c>
      <c r="AL245" s="1052">
        <f>H245-E245</f>
        <v/>
      </c>
      <c r="AM245" s="718">
        <f>IF(R245="N/A","N/A",+R245-H245)</f>
        <v/>
      </c>
      <c r="AN245" s="718">
        <f>IF(V245="N/A","N/A",+V245-H245)</f>
        <v/>
      </c>
      <c r="AO245" s="718">
        <f>IF(Z245="N/A","N/A",+Z245-H245)</f>
        <v/>
      </c>
      <c r="AP245" s="718">
        <f>IF(AM245="N/A","N/A",MAX(AM245:AO245))</f>
        <v/>
      </c>
      <c r="AQ245" s="718">
        <f>IF(R245="","",IF(AM245="N/A",0,IF((AL245+AM245&gt;AC$9),-1,IF(AN245="N/A",1,IF((AL245+AN245&gt;AC$9),1,IF(AO245="N/A",2,IF((AL245+AO245&gt;AC$9),2,3)))))))</f>
        <v/>
      </c>
      <c r="AR245" s="718">
        <f>IF(AQ245&lt;1,"N/A",IF(AQ245=1,AM245,IF(AQ245=2,AN245,AO245)))</f>
        <v/>
      </c>
      <c r="AS245" s="718">
        <f>IF(AG245=0,"N/A",IF(AH245=0,(+AG245*AM245)/AJ245,IF(AI245=0,(+AG245*AM245+AH245*AN245)/AJ245,(+AG245*AM245+AH245*AN245+AI245*AO245)/AJ245)))</f>
        <v/>
      </c>
      <c r="AT245" s="718">
        <f>IF(M245="N/A","N/A",M245-H245)</f>
        <v/>
      </c>
      <c r="AU245" s="718">
        <f>IF(R245="N/A","N/A",+S245-R245)</f>
        <v/>
      </c>
      <c r="AV245" s="718">
        <f>IF(V245="N/A","N/A",+W245-V245)</f>
        <v/>
      </c>
      <c r="AW245" s="718">
        <f>IF(Z245="N/A","N/A",+AA245-Z245)</f>
        <v/>
      </c>
      <c r="AX245" s="718">
        <f>IF(AQ245&lt;1,"N/A",IF(AQ245=1,AU245,IF(AQ245=2,AV245,AW245)))</f>
        <v/>
      </c>
      <c r="AY245" s="718">
        <f>IF(AU245="N/A","N/A",AVERAGE(AU245:AW245))</f>
        <v/>
      </c>
      <c r="AZ245" s="718">
        <f>IF(AQ245&lt;1,"N/A",+AL245+AR245+AX245)</f>
        <v/>
      </c>
      <c r="BA245" s="719">
        <f>IF(AQ245&lt;1,"N/A",MAX(AZ245, SUM(AL245+AP245+AY245)))</f>
        <v/>
      </c>
      <c r="BB245" s="550" t="n"/>
    </row>
    <row r="246" hidden="1">
      <c r="A246" t="n">
        <v>237</v>
      </c>
      <c r="B246" s="533" t="n"/>
      <c r="C246" s="545" t="n"/>
      <c r="D246" s="2738" t="n"/>
      <c r="E246" s="2738" t="n"/>
      <c r="F246" s="534" t="n"/>
      <c r="G246" s="534" t="n"/>
      <c r="H246" s="2738" t="n"/>
      <c r="I246" s="546" t="n"/>
      <c r="J246" s="435" t="n"/>
      <c r="K246" s="546" t="n"/>
      <c r="L246" s="546" t="n"/>
      <c r="M246" s="2738" t="n"/>
      <c r="N246" s="546">
        <f>+K246+L246</f>
        <v/>
      </c>
      <c r="O246" s="546" t="n">
        <v>0</v>
      </c>
      <c r="P246" s="546" t="n">
        <v>0</v>
      </c>
      <c r="Q246" s="562" t="inlineStr">
        <is>
          <t>N/A</t>
        </is>
      </c>
      <c r="R246" s="2738" t="inlineStr">
        <is>
          <t>N/A</t>
        </is>
      </c>
      <c r="S246" s="2738" t="inlineStr">
        <is>
          <t>N/A</t>
        </is>
      </c>
      <c r="T246" s="546" t="n">
        <v>0</v>
      </c>
      <c r="U246" s="562" t="inlineStr">
        <is>
          <t>N/A</t>
        </is>
      </c>
      <c r="V246" s="2738" t="inlineStr">
        <is>
          <t>N/A</t>
        </is>
      </c>
      <c r="W246" s="2738" t="inlineStr">
        <is>
          <t>N/A</t>
        </is>
      </c>
      <c r="X246" s="546" t="n">
        <v>0</v>
      </c>
      <c r="Y246" s="822" t="inlineStr">
        <is>
          <t>N/A</t>
        </is>
      </c>
      <c r="Z246" s="2738" t="inlineStr">
        <is>
          <t>N/A</t>
        </is>
      </c>
      <c r="AA246" s="2738" t="inlineStr">
        <is>
          <t>N/A</t>
        </is>
      </c>
      <c r="AB246" s="546">
        <f>+P246+T246+X246</f>
        <v/>
      </c>
      <c r="AC246" s="713">
        <f>IF(AQ246&lt;1,0,IF(AQ246=1,+P246,IF(AQ246=2,+P246+T246,+P246+T246+X246)))</f>
        <v/>
      </c>
      <c r="AD246" s="713" t="n"/>
      <c r="AE246" s="713">
        <f>+N246+AB246+AD246</f>
        <v/>
      </c>
      <c r="AF246" s="452">
        <f>+E246-D246</f>
        <v/>
      </c>
      <c r="AG246" s="714">
        <f>-P246/N246</f>
        <v/>
      </c>
      <c r="AH246" s="715">
        <f>-T246/N246</f>
        <v/>
      </c>
      <c r="AI246" s="715">
        <f>-X246/N246</f>
        <v/>
      </c>
      <c r="AJ246" s="715">
        <f>SUM(AG246:AI246)</f>
        <v/>
      </c>
      <c r="AK246" s="715">
        <f>-AC246/N246</f>
        <v/>
      </c>
      <c r="AL246" s="1052">
        <f>H246-E246</f>
        <v/>
      </c>
      <c r="AM246" s="718">
        <f>IF(R246="N/A","N/A",+R246-H246)</f>
        <v/>
      </c>
      <c r="AN246" s="718">
        <f>IF(V246="N/A","N/A",+V246-H246)</f>
        <v/>
      </c>
      <c r="AO246" s="718">
        <f>IF(Z246="N/A","N/A",+Z246-H246)</f>
        <v/>
      </c>
      <c r="AP246" s="718">
        <f>IF(AM246="N/A","N/A",MAX(AM246:AO246))</f>
        <v/>
      </c>
      <c r="AQ246" s="718">
        <f>IF(R246="","",IF(AM246="N/A",0,IF((AL246+AM246&gt;AC$9),-1,IF(AN246="N/A",1,IF((AL246+AN246&gt;AC$9),1,IF(AO246="N/A",2,IF((AL246+AO246&gt;AC$9),2,3)))))))</f>
        <v/>
      </c>
      <c r="AR246" s="718">
        <f>IF(AQ246&lt;1,"N/A",IF(AQ246=1,AM246,IF(AQ246=2,AN246,AO246)))</f>
        <v/>
      </c>
      <c r="AS246" s="718">
        <f>IF(AG246=0,"N/A",IF(AH246=0,(+AG246*AM246)/AJ246,IF(AI246=0,(+AG246*AM246+AH246*AN246)/AJ246,(+AG246*AM246+AH246*AN246+AI246*AO246)/AJ246)))</f>
        <v/>
      </c>
      <c r="AT246" s="718">
        <f>IF(M246="N/A","N/A",M246-H246)</f>
        <v/>
      </c>
      <c r="AU246" s="718">
        <f>IF(R246="N/A","N/A",+S246-R246)</f>
        <v/>
      </c>
      <c r="AV246" s="718">
        <f>IF(V246="N/A","N/A",+W246-V246)</f>
        <v/>
      </c>
      <c r="AW246" s="718">
        <f>IF(Z246="N/A","N/A",+AA246-Z246)</f>
        <v/>
      </c>
      <c r="AX246" s="718">
        <f>IF(AQ246&lt;1,"N/A",IF(AQ246=1,AU246,IF(AQ246=2,AV246,AW246)))</f>
        <v/>
      </c>
      <c r="AY246" s="718">
        <f>IF(AU246="N/A","N/A",AVERAGE(AU246:AW246))</f>
        <v/>
      </c>
      <c r="AZ246" s="718">
        <f>IF(AQ246&lt;1,"N/A",+AL246+AR246+AX246)</f>
        <v/>
      </c>
      <c r="BA246" s="719">
        <f>IF(AQ246&lt;1,"N/A",MAX(AZ246, SUM(AL246+AP246+AY246)))</f>
        <v/>
      </c>
      <c r="BB246" s="550" t="n"/>
    </row>
    <row r="247" hidden="1">
      <c r="A247" t="n">
        <v>238</v>
      </c>
      <c r="B247" s="533" t="n"/>
      <c r="C247" s="545" t="n"/>
      <c r="D247" s="2738" t="n"/>
      <c r="E247" s="2738" t="n"/>
      <c r="F247" s="534" t="n"/>
      <c r="G247" s="534" t="n"/>
      <c r="H247" s="2738" t="n"/>
      <c r="I247" s="546" t="n"/>
      <c r="J247" s="435" t="n"/>
      <c r="K247" s="546" t="n"/>
      <c r="L247" s="546" t="n"/>
      <c r="M247" s="2738" t="n"/>
      <c r="N247" s="546">
        <f>+K247+L247</f>
        <v/>
      </c>
      <c r="O247" s="546" t="n">
        <v>0</v>
      </c>
      <c r="P247" s="546" t="n">
        <v>0</v>
      </c>
      <c r="Q247" s="562" t="inlineStr">
        <is>
          <t>N/A</t>
        </is>
      </c>
      <c r="R247" s="2738" t="inlineStr">
        <is>
          <t>N/A</t>
        </is>
      </c>
      <c r="S247" s="2738" t="inlineStr">
        <is>
          <t>N/A</t>
        </is>
      </c>
      <c r="T247" s="546" t="n">
        <v>0</v>
      </c>
      <c r="U247" s="562" t="inlineStr">
        <is>
          <t>N/A</t>
        </is>
      </c>
      <c r="V247" s="2738" t="inlineStr">
        <is>
          <t>N/A</t>
        </is>
      </c>
      <c r="W247" s="2738" t="inlineStr">
        <is>
          <t>N/A</t>
        </is>
      </c>
      <c r="X247" s="546" t="n">
        <v>0</v>
      </c>
      <c r="Y247" s="822" t="inlineStr">
        <is>
          <t>N/A</t>
        </is>
      </c>
      <c r="Z247" s="2738" t="inlineStr">
        <is>
          <t>N/A</t>
        </is>
      </c>
      <c r="AA247" s="2738" t="inlineStr">
        <is>
          <t>N/A</t>
        </is>
      </c>
      <c r="AB247" s="546">
        <f>+P247+T247+X247</f>
        <v/>
      </c>
      <c r="AC247" s="713">
        <f>IF(AQ247&lt;1,0,IF(AQ247=1,+P247,IF(AQ247=2,+P247+T247,+P247+T247+X247)))</f>
        <v/>
      </c>
      <c r="AD247" s="713" t="n"/>
      <c r="AE247" s="713">
        <f>+N247+AB247+AD247</f>
        <v/>
      </c>
      <c r="AF247" s="452">
        <f>+E247-D247</f>
        <v/>
      </c>
      <c r="AG247" s="714">
        <f>-P247/N247</f>
        <v/>
      </c>
      <c r="AH247" s="715">
        <f>-T247/N247</f>
        <v/>
      </c>
      <c r="AI247" s="715">
        <f>-X247/N247</f>
        <v/>
      </c>
      <c r="AJ247" s="715">
        <f>SUM(AG247:AI247)</f>
        <v/>
      </c>
      <c r="AK247" s="715">
        <f>-AC247/N247</f>
        <v/>
      </c>
      <c r="AL247" s="1052">
        <f>H247-E247</f>
        <v/>
      </c>
      <c r="AM247" s="718">
        <f>IF(R247="N/A","N/A",+R247-H247)</f>
        <v/>
      </c>
      <c r="AN247" s="718">
        <f>IF(V247="N/A","N/A",+V247-H247)</f>
        <v/>
      </c>
      <c r="AO247" s="718">
        <f>IF(Z247="N/A","N/A",+Z247-H247)</f>
        <v/>
      </c>
      <c r="AP247" s="718">
        <f>IF(AM247="N/A","N/A",MAX(AM247:AO247))</f>
        <v/>
      </c>
      <c r="AQ247" s="718">
        <f>IF(R247="","",IF(AM247="N/A",0,IF((AL247+AM247&gt;AC$9),-1,IF(AN247="N/A",1,IF((AL247+AN247&gt;AC$9),1,IF(AO247="N/A",2,IF((AL247+AO247&gt;AC$9),2,3)))))))</f>
        <v/>
      </c>
      <c r="AR247" s="718">
        <f>IF(AQ247&lt;1,"N/A",IF(AQ247=1,AM247,IF(AQ247=2,AN247,AO247)))</f>
        <v/>
      </c>
      <c r="AS247" s="718">
        <f>IF(AG247=0,"N/A",IF(AH247=0,(+AG247*AM247)/AJ247,IF(AI247=0,(+AG247*AM247+AH247*AN247)/AJ247,(+AG247*AM247+AH247*AN247+AI247*AO247)/AJ247)))</f>
        <v/>
      </c>
      <c r="AT247" s="718">
        <f>IF(M247="N/A","N/A",M247-H247)</f>
        <v/>
      </c>
      <c r="AU247" s="718">
        <f>IF(R247="N/A","N/A",+S247-R247)</f>
        <v/>
      </c>
      <c r="AV247" s="718">
        <f>IF(V247="N/A","N/A",+W247-V247)</f>
        <v/>
      </c>
      <c r="AW247" s="718">
        <f>IF(Z247="N/A","N/A",+AA247-Z247)</f>
        <v/>
      </c>
      <c r="AX247" s="718">
        <f>IF(AQ247&lt;1,"N/A",IF(AQ247=1,AU247,IF(AQ247=2,AV247,AW247)))</f>
        <v/>
      </c>
      <c r="AY247" s="718">
        <f>IF(AU247="N/A","N/A",AVERAGE(AU247:AW247))</f>
        <v/>
      </c>
      <c r="AZ247" s="718">
        <f>IF(AQ247&lt;1,"N/A",+AL247+AR247+AX247)</f>
        <v/>
      </c>
      <c r="BA247" s="719">
        <f>IF(AQ247&lt;1,"N/A",MAX(AZ247, SUM(AL247+AP247+AY247)))</f>
        <v/>
      </c>
      <c r="BB247" s="550" t="n"/>
    </row>
    <row r="248" hidden="1">
      <c r="A248" t="n">
        <v>239</v>
      </c>
      <c r="B248" s="533" t="n"/>
      <c r="C248" s="545" t="n"/>
      <c r="D248" s="2738" t="n"/>
      <c r="E248" s="2738" t="n"/>
      <c r="F248" s="534" t="n"/>
      <c r="G248" s="534" t="n"/>
      <c r="H248" s="2738" t="n"/>
      <c r="I248" s="546" t="n"/>
      <c r="J248" s="435" t="n"/>
      <c r="K248" s="546" t="n"/>
      <c r="L248" s="546" t="n"/>
      <c r="M248" s="2738" t="n"/>
      <c r="N248" s="546">
        <f>+K248+L248</f>
        <v/>
      </c>
      <c r="O248" s="546" t="n">
        <v>0</v>
      </c>
      <c r="P248" s="546" t="n">
        <v>0</v>
      </c>
      <c r="Q248" s="562" t="inlineStr">
        <is>
          <t>N/A</t>
        </is>
      </c>
      <c r="R248" s="2738" t="inlineStr">
        <is>
          <t>N/A</t>
        </is>
      </c>
      <c r="S248" s="2738" t="inlineStr">
        <is>
          <t>N/A</t>
        </is>
      </c>
      <c r="T248" s="546" t="n">
        <v>0</v>
      </c>
      <c r="U248" s="562" t="inlineStr">
        <is>
          <t>N/A</t>
        </is>
      </c>
      <c r="V248" s="2738" t="inlineStr">
        <is>
          <t>N/A</t>
        </is>
      </c>
      <c r="W248" s="2738" t="inlineStr">
        <is>
          <t>N/A</t>
        </is>
      </c>
      <c r="X248" s="546" t="n">
        <v>0</v>
      </c>
      <c r="Y248" s="822" t="inlineStr">
        <is>
          <t>N/A</t>
        </is>
      </c>
      <c r="Z248" s="2738" t="inlineStr">
        <is>
          <t>N/A</t>
        </is>
      </c>
      <c r="AA248" s="2738" t="inlineStr">
        <is>
          <t>N/A</t>
        </is>
      </c>
      <c r="AB248" s="546">
        <f>+P248+T248+X248</f>
        <v/>
      </c>
      <c r="AC248" s="713">
        <f>IF(AQ248&lt;1,0,IF(AQ248=1,+P248,IF(AQ248=2,+P248+T248,+P248+T248+X248)))</f>
        <v/>
      </c>
      <c r="AD248" s="713" t="n"/>
      <c r="AE248" s="713">
        <f>+N248+AB248+AD248</f>
        <v/>
      </c>
      <c r="AF248" s="452">
        <f>+E248-D248</f>
        <v/>
      </c>
      <c r="AG248" s="714">
        <f>-P248/N248</f>
        <v/>
      </c>
      <c r="AH248" s="715">
        <f>-T248/N248</f>
        <v/>
      </c>
      <c r="AI248" s="715">
        <f>-X248/N248</f>
        <v/>
      </c>
      <c r="AJ248" s="715">
        <f>SUM(AG248:AI248)</f>
        <v/>
      </c>
      <c r="AK248" s="715">
        <f>-AC248/N248</f>
        <v/>
      </c>
      <c r="AL248" s="1052">
        <f>H248-E248</f>
        <v/>
      </c>
      <c r="AM248" s="718">
        <f>IF(R248="N/A","N/A",+R248-H248)</f>
        <v/>
      </c>
      <c r="AN248" s="718">
        <f>IF(V248="N/A","N/A",+V248-H248)</f>
        <v/>
      </c>
      <c r="AO248" s="718">
        <f>IF(Z248="N/A","N/A",+Z248-H248)</f>
        <v/>
      </c>
      <c r="AP248" s="718">
        <f>IF(AM248="N/A","N/A",MAX(AM248:AO248))</f>
        <v/>
      </c>
      <c r="AQ248" s="718">
        <f>IF(R248="","",IF(AM248="N/A",0,IF((AL248+AM248&gt;AC$9),-1,IF(AN248="N/A",1,IF((AL248+AN248&gt;AC$9),1,IF(AO248="N/A",2,IF((AL248+AO248&gt;AC$9),2,3)))))))</f>
        <v/>
      </c>
      <c r="AR248" s="718">
        <f>IF(AQ248&lt;1,"N/A",IF(AQ248=1,AM248,IF(AQ248=2,AN248,AO248)))</f>
        <v/>
      </c>
      <c r="AS248" s="718">
        <f>IF(AG248=0,"N/A",IF(AH248=0,(+AG248*AM248)/AJ248,IF(AI248=0,(+AG248*AM248+AH248*AN248)/AJ248,(+AG248*AM248+AH248*AN248+AI248*AO248)/AJ248)))</f>
        <v/>
      </c>
      <c r="AT248" s="718">
        <f>IF(M248="N/A","N/A",M248-H248)</f>
        <v/>
      </c>
      <c r="AU248" s="718">
        <f>IF(R248="N/A","N/A",+S248-R248)</f>
        <v/>
      </c>
      <c r="AV248" s="718">
        <f>IF(V248="N/A","N/A",+W248-V248)</f>
        <v/>
      </c>
      <c r="AW248" s="718">
        <f>IF(Z248="N/A","N/A",+AA248-Z248)</f>
        <v/>
      </c>
      <c r="AX248" s="718">
        <f>IF(AQ248&lt;1,"N/A",IF(AQ248=1,AU248,IF(AQ248=2,AV248,AW248)))</f>
        <v/>
      </c>
      <c r="AY248" s="718">
        <f>IF(AU248="N/A","N/A",AVERAGE(AU248:AW248))</f>
        <v/>
      </c>
      <c r="AZ248" s="718">
        <f>IF(AQ248&lt;1,"N/A",+AL248+AR248+AX248)</f>
        <v/>
      </c>
      <c r="BA248" s="719">
        <f>IF(AQ248&lt;1,"N/A",MAX(AZ248, SUM(AL248+AP248+AY248)))</f>
        <v/>
      </c>
      <c r="BB248" s="550" t="n"/>
    </row>
    <row r="249" hidden="1">
      <c r="A249" t="n">
        <v>240</v>
      </c>
      <c r="B249" s="533" t="n"/>
      <c r="C249" s="545" t="n"/>
      <c r="D249" s="2738" t="n"/>
      <c r="E249" s="2738" t="n"/>
      <c r="F249" s="534" t="n"/>
      <c r="G249" s="534" t="n"/>
      <c r="H249" s="2738" t="n"/>
      <c r="I249" s="546" t="n"/>
      <c r="J249" s="435" t="n"/>
      <c r="K249" s="546" t="n"/>
      <c r="L249" s="546" t="n"/>
      <c r="M249" s="2738" t="n"/>
      <c r="N249" s="546">
        <f>+K249+L249</f>
        <v/>
      </c>
      <c r="O249" s="546" t="n">
        <v>0</v>
      </c>
      <c r="P249" s="546" t="n">
        <v>0</v>
      </c>
      <c r="Q249" s="562" t="inlineStr">
        <is>
          <t>N/A</t>
        </is>
      </c>
      <c r="R249" s="2738" t="inlineStr">
        <is>
          <t>N/A</t>
        </is>
      </c>
      <c r="S249" s="2738" t="inlineStr">
        <is>
          <t>N/A</t>
        </is>
      </c>
      <c r="T249" s="546" t="n">
        <v>0</v>
      </c>
      <c r="U249" s="562" t="inlineStr">
        <is>
          <t>N/A</t>
        </is>
      </c>
      <c r="V249" s="2738" t="inlineStr">
        <is>
          <t>N/A</t>
        </is>
      </c>
      <c r="W249" s="2738" t="inlineStr">
        <is>
          <t>N/A</t>
        </is>
      </c>
      <c r="X249" s="546" t="n">
        <v>0</v>
      </c>
      <c r="Y249" s="822" t="inlineStr">
        <is>
          <t>N/A</t>
        </is>
      </c>
      <c r="Z249" s="2738" t="inlineStr">
        <is>
          <t>N/A</t>
        </is>
      </c>
      <c r="AA249" s="2738" t="inlineStr">
        <is>
          <t>N/A</t>
        </is>
      </c>
      <c r="AB249" s="546">
        <f>+P249+T249+X249</f>
        <v/>
      </c>
      <c r="AC249" s="713">
        <f>IF(AQ249&lt;1,0,IF(AQ249=1,+P249,IF(AQ249=2,+P249+T249,+P249+T249+X249)))</f>
        <v/>
      </c>
      <c r="AD249" s="713" t="n"/>
      <c r="AE249" s="713">
        <f>+N249+AB249+AD249</f>
        <v/>
      </c>
      <c r="AF249" s="452">
        <f>+E249-D249</f>
        <v/>
      </c>
      <c r="AG249" s="714">
        <f>-P249/N249</f>
        <v/>
      </c>
      <c r="AH249" s="715">
        <f>-T249/N249</f>
        <v/>
      </c>
      <c r="AI249" s="715">
        <f>-X249/N249</f>
        <v/>
      </c>
      <c r="AJ249" s="715">
        <f>SUM(AG249:AI249)</f>
        <v/>
      </c>
      <c r="AK249" s="715">
        <f>-AC249/N249</f>
        <v/>
      </c>
      <c r="AL249" s="1052">
        <f>H249-E249</f>
        <v/>
      </c>
      <c r="AM249" s="718">
        <f>IF(R249="N/A","N/A",+R249-H249)</f>
        <v/>
      </c>
      <c r="AN249" s="718">
        <f>IF(V249="N/A","N/A",+V249-H249)</f>
        <v/>
      </c>
      <c r="AO249" s="718">
        <f>IF(Z249="N/A","N/A",+Z249-H249)</f>
        <v/>
      </c>
      <c r="AP249" s="718">
        <f>IF(AM249="N/A","N/A",MAX(AM249:AO249))</f>
        <v/>
      </c>
      <c r="AQ249" s="718">
        <f>IF(R249="","",IF(AM249="N/A",0,IF((AL249+AM249&gt;AC$9),-1,IF(AN249="N/A",1,IF((AL249+AN249&gt;AC$9),1,IF(AO249="N/A",2,IF((AL249+AO249&gt;AC$9),2,3)))))))</f>
        <v/>
      </c>
      <c r="AR249" s="718">
        <f>IF(AQ249&lt;1,"N/A",IF(AQ249=1,AM249,IF(AQ249=2,AN249,AO249)))</f>
        <v/>
      </c>
      <c r="AS249" s="718">
        <f>IF(AG249=0,"N/A",IF(AH249=0,(+AG249*AM249)/AJ249,IF(AI249=0,(+AG249*AM249+AH249*AN249)/AJ249,(+AG249*AM249+AH249*AN249+AI249*AO249)/AJ249)))</f>
        <v/>
      </c>
      <c r="AT249" s="718">
        <f>IF(M249="N/A","N/A",M249-H249)</f>
        <v/>
      </c>
      <c r="AU249" s="718">
        <f>IF(R249="N/A","N/A",+S249-R249)</f>
        <v/>
      </c>
      <c r="AV249" s="718">
        <f>IF(V249="N/A","N/A",+W249-V249)</f>
        <v/>
      </c>
      <c r="AW249" s="718">
        <f>IF(Z249="N/A","N/A",+AA249-Z249)</f>
        <v/>
      </c>
      <c r="AX249" s="718">
        <f>IF(AQ249&lt;1,"N/A",IF(AQ249=1,AU249,IF(AQ249=2,AV249,AW249)))</f>
        <v/>
      </c>
      <c r="AY249" s="718">
        <f>IF(AU249="N/A","N/A",AVERAGE(AU249:AW249))</f>
        <v/>
      </c>
      <c r="AZ249" s="718">
        <f>IF(AQ249&lt;1,"N/A",+AL249+AR249+AX249)</f>
        <v/>
      </c>
      <c r="BA249" s="719">
        <f>IF(AQ249&lt;1,"N/A",MAX(AZ249, SUM(AL249+AP249+AY249)))</f>
        <v/>
      </c>
      <c r="BB249" s="550" t="n"/>
    </row>
    <row r="250" hidden="1">
      <c r="A250" t="n">
        <v>241</v>
      </c>
      <c r="B250" s="533" t="n"/>
      <c r="C250" s="545" t="n"/>
      <c r="D250" s="2738" t="n"/>
      <c r="E250" s="2738" t="n"/>
      <c r="F250" s="534" t="n"/>
      <c r="G250" s="534" t="n"/>
      <c r="H250" s="2738" t="n"/>
      <c r="I250" s="546" t="n"/>
      <c r="J250" s="435" t="n"/>
      <c r="K250" s="546" t="n"/>
      <c r="L250" s="546" t="n"/>
      <c r="M250" s="2738" t="n"/>
      <c r="N250" s="546">
        <f>+K250+L250</f>
        <v/>
      </c>
      <c r="O250" s="546" t="n">
        <v>0</v>
      </c>
      <c r="P250" s="546" t="n">
        <v>0</v>
      </c>
      <c r="Q250" s="562" t="inlineStr">
        <is>
          <t>N/A</t>
        </is>
      </c>
      <c r="R250" s="2738" t="inlineStr">
        <is>
          <t>N/A</t>
        </is>
      </c>
      <c r="S250" s="2738" t="inlineStr">
        <is>
          <t>N/A</t>
        </is>
      </c>
      <c r="T250" s="546" t="n">
        <v>0</v>
      </c>
      <c r="U250" s="562" t="inlineStr">
        <is>
          <t>N/A</t>
        </is>
      </c>
      <c r="V250" s="2738" t="inlineStr">
        <is>
          <t>N/A</t>
        </is>
      </c>
      <c r="W250" s="2738" t="inlineStr">
        <is>
          <t>N/A</t>
        </is>
      </c>
      <c r="X250" s="546" t="n">
        <v>0</v>
      </c>
      <c r="Y250" s="822" t="inlineStr">
        <is>
          <t>N/A</t>
        </is>
      </c>
      <c r="Z250" s="2738" t="inlineStr">
        <is>
          <t>N/A</t>
        </is>
      </c>
      <c r="AA250" s="2738" t="inlineStr">
        <is>
          <t>N/A</t>
        </is>
      </c>
      <c r="AB250" s="546">
        <f>+P250+T250+X250</f>
        <v/>
      </c>
      <c r="AC250" s="713">
        <f>IF(AQ250&lt;1,0,IF(AQ250=1,+P250,IF(AQ250=2,+P250+T250,+P250+T250+X250)))</f>
        <v/>
      </c>
      <c r="AD250" s="713" t="n"/>
      <c r="AE250" s="713">
        <f>+N250+AB250+AD250</f>
        <v/>
      </c>
      <c r="AF250" s="452">
        <f>+E250-D250</f>
        <v/>
      </c>
      <c r="AG250" s="714">
        <f>-P250/N250</f>
        <v/>
      </c>
      <c r="AH250" s="715">
        <f>-T250/N250</f>
        <v/>
      </c>
      <c r="AI250" s="715">
        <f>-X250/N250</f>
        <v/>
      </c>
      <c r="AJ250" s="715">
        <f>SUM(AG250:AI250)</f>
        <v/>
      </c>
      <c r="AK250" s="715">
        <f>-AC250/N250</f>
        <v/>
      </c>
      <c r="AL250" s="1052">
        <f>H250-E250</f>
        <v/>
      </c>
      <c r="AM250" s="718">
        <f>IF(R250="N/A","N/A",+R250-H250)</f>
        <v/>
      </c>
      <c r="AN250" s="718">
        <f>IF(V250="N/A","N/A",+V250-H250)</f>
        <v/>
      </c>
      <c r="AO250" s="718">
        <f>IF(Z250="N/A","N/A",+Z250-H250)</f>
        <v/>
      </c>
      <c r="AP250" s="718">
        <f>IF(AM250="N/A","N/A",MAX(AM250:AO250))</f>
        <v/>
      </c>
      <c r="AQ250" s="718">
        <f>IF(R250="","",IF(AM250="N/A",0,IF((AL250+AM250&gt;AC$9),-1,IF(AN250="N/A",1,IF((AL250+AN250&gt;AC$9),1,IF(AO250="N/A",2,IF((AL250+AO250&gt;AC$9),2,3)))))))</f>
        <v/>
      </c>
      <c r="AR250" s="718">
        <f>IF(AQ250&lt;1,"N/A",IF(AQ250=1,AM250,IF(AQ250=2,AN250,AO250)))</f>
        <v/>
      </c>
      <c r="AS250" s="718">
        <f>IF(AG250=0,"N/A",IF(AH250=0,(+AG250*AM250)/AJ250,IF(AI250=0,(+AG250*AM250+AH250*AN250)/AJ250,(+AG250*AM250+AH250*AN250+AI250*AO250)/AJ250)))</f>
        <v/>
      </c>
      <c r="AT250" s="718">
        <f>IF(M250="N/A","N/A",M250-H250)</f>
        <v/>
      </c>
      <c r="AU250" s="718">
        <f>IF(R250="N/A","N/A",+S250-R250)</f>
        <v/>
      </c>
      <c r="AV250" s="718">
        <f>IF(V250="N/A","N/A",+W250-V250)</f>
        <v/>
      </c>
      <c r="AW250" s="718">
        <f>IF(Z250="N/A","N/A",+AA250-Z250)</f>
        <v/>
      </c>
      <c r="AX250" s="718">
        <f>IF(AQ250&lt;1,"N/A",IF(AQ250=1,AU250,IF(AQ250=2,AV250,AW250)))</f>
        <v/>
      </c>
      <c r="AY250" s="718">
        <f>IF(AU250="N/A","N/A",AVERAGE(AU250:AW250))</f>
        <v/>
      </c>
      <c r="AZ250" s="718">
        <f>IF(AQ250&lt;1,"N/A",+AL250+AR250+AX250)</f>
        <v/>
      </c>
      <c r="BA250" s="719">
        <f>IF(AQ250&lt;1,"N/A",MAX(AZ250, SUM(AL250+AP250+AY250)))</f>
        <v/>
      </c>
      <c r="BB250" s="550" t="n"/>
    </row>
    <row r="251" hidden="1">
      <c r="A251" t="n">
        <v>242</v>
      </c>
      <c r="B251" s="533" t="n"/>
      <c r="C251" s="545" t="n"/>
      <c r="D251" s="2738" t="n"/>
      <c r="E251" s="2738" t="n"/>
      <c r="F251" s="534" t="n"/>
      <c r="G251" s="534" t="n"/>
      <c r="H251" s="2738" t="n"/>
      <c r="I251" s="546" t="n"/>
      <c r="J251" s="435" t="n"/>
      <c r="K251" s="546" t="n"/>
      <c r="L251" s="546" t="n"/>
      <c r="M251" s="2738" t="n"/>
      <c r="N251" s="546">
        <f>+K251+L251</f>
        <v/>
      </c>
      <c r="O251" s="546" t="n">
        <v>0</v>
      </c>
      <c r="P251" s="546" t="n">
        <v>0</v>
      </c>
      <c r="Q251" s="562" t="inlineStr">
        <is>
          <t>N/A</t>
        </is>
      </c>
      <c r="R251" s="2738" t="inlineStr">
        <is>
          <t>N/A</t>
        </is>
      </c>
      <c r="S251" s="2738" t="inlineStr">
        <is>
          <t>N/A</t>
        </is>
      </c>
      <c r="T251" s="546" t="n">
        <v>0</v>
      </c>
      <c r="U251" s="562" t="inlineStr">
        <is>
          <t>N/A</t>
        </is>
      </c>
      <c r="V251" s="2738" t="inlineStr">
        <is>
          <t>N/A</t>
        </is>
      </c>
      <c r="W251" s="2738" t="inlineStr">
        <is>
          <t>N/A</t>
        </is>
      </c>
      <c r="X251" s="546" t="n">
        <v>0</v>
      </c>
      <c r="Y251" s="822" t="inlineStr">
        <is>
          <t>N/A</t>
        </is>
      </c>
      <c r="Z251" s="2738" t="inlineStr">
        <is>
          <t>N/A</t>
        </is>
      </c>
      <c r="AA251" s="2738" t="inlineStr">
        <is>
          <t>N/A</t>
        </is>
      </c>
      <c r="AB251" s="546">
        <f>+P251+T251+X251</f>
        <v/>
      </c>
      <c r="AC251" s="713">
        <f>IF(AQ251&lt;1,0,IF(AQ251=1,+P251,IF(AQ251=2,+P251+T251,+P251+T251+X251)))</f>
        <v/>
      </c>
      <c r="AD251" s="713" t="n"/>
      <c r="AE251" s="713">
        <f>+N251+AB251+AD251</f>
        <v/>
      </c>
      <c r="AF251" s="452">
        <f>+E251-D251</f>
        <v/>
      </c>
      <c r="AG251" s="714">
        <f>-P251/N251</f>
        <v/>
      </c>
      <c r="AH251" s="715">
        <f>-T251/N251</f>
        <v/>
      </c>
      <c r="AI251" s="715">
        <f>-X251/N251</f>
        <v/>
      </c>
      <c r="AJ251" s="715">
        <f>SUM(AG251:AI251)</f>
        <v/>
      </c>
      <c r="AK251" s="715">
        <f>-AC251/N251</f>
        <v/>
      </c>
      <c r="AL251" s="1052">
        <f>H251-E251</f>
        <v/>
      </c>
      <c r="AM251" s="718">
        <f>IF(R251="N/A","N/A",+R251-H251)</f>
        <v/>
      </c>
      <c r="AN251" s="718">
        <f>IF(V251="N/A","N/A",+V251-H251)</f>
        <v/>
      </c>
      <c r="AO251" s="718">
        <f>IF(Z251="N/A","N/A",+Z251-H251)</f>
        <v/>
      </c>
      <c r="AP251" s="718">
        <f>IF(AM251="N/A","N/A",MAX(AM251:AO251))</f>
        <v/>
      </c>
      <c r="AQ251" s="718">
        <f>IF(R251="","",IF(AM251="N/A",0,IF((AL251+AM251&gt;AC$9),-1,IF(AN251="N/A",1,IF((AL251+AN251&gt;AC$9),1,IF(AO251="N/A",2,IF((AL251+AO251&gt;AC$9),2,3)))))))</f>
        <v/>
      </c>
      <c r="AR251" s="718">
        <f>IF(AQ251&lt;1,"N/A",IF(AQ251=1,AM251,IF(AQ251=2,AN251,AO251)))</f>
        <v/>
      </c>
      <c r="AS251" s="718">
        <f>IF(AG251=0,"N/A",IF(AH251=0,(+AG251*AM251)/AJ251,IF(AI251=0,(+AG251*AM251+AH251*AN251)/AJ251,(+AG251*AM251+AH251*AN251+AI251*AO251)/AJ251)))</f>
        <v/>
      </c>
      <c r="AT251" s="718">
        <f>IF(M251="N/A","N/A",M251-H251)</f>
        <v/>
      </c>
      <c r="AU251" s="718">
        <f>IF(R251="N/A","N/A",+S251-R251)</f>
        <v/>
      </c>
      <c r="AV251" s="718">
        <f>IF(V251="N/A","N/A",+W251-V251)</f>
        <v/>
      </c>
      <c r="AW251" s="718">
        <f>IF(Z251="N/A","N/A",+AA251-Z251)</f>
        <v/>
      </c>
      <c r="AX251" s="718">
        <f>IF(AQ251&lt;1,"N/A",IF(AQ251=1,AU251,IF(AQ251=2,AV251,AW251)))</f>
        <v/>
      </c>
      <c r="AY251" s="718">
        <f>IF(AU251="N/A","N/A",AVERAGE(AU251:AW251))</f>
        <v/>
      </c>
      <c r="AZ251" s="718">
        <f>IF(AQ251&lt;1,"N/A",+AL251+AR251+AX251)</f>
        <v/>
      </c>
      <c r="BA251" s="719">
        <f>IF(AQ251&lt;1,"N/A",MAX(AZ251, SUM(AL251+AP251+AY251)))</f>
        <v/>
      </c>
      <c r="BB251" s="550" t="n"/>
    </row>
    <row r="252" hidden="1">
      <c r="A252" t="n">
        <v>243</v>
      </c>
      <c r="B252" s="533" t="n"/>
      <c r="C252" s="545" t="n"/>
      <c r="D252" s="2738" t="n"/>
      <c r="E252" s="2738" t="n"/>
      <c r="F252" s="534" t="n"/>
      <c r="G252" s="534" t="n"/>
      <c r="H252" s="2738" t="n"/>
      <c r="I252" s="546" t="n"/>
      <c r="J252" s="435" t="n"/>
      <c r="K252" s="546" t="n"/>
      <c r="L252" s="546" t="n"/>
      <c r="M252" s="2738" t="n"/>
      <c r="N252" s="546">
        <f>+K252+L252</f>
        <v/>
      </c>
      <c r="O252" s="546" t="n">
        <v>0</v>
      </c>
      <c r="P252" s="546" t="n">
        <v>0</v>
      </c>
      <c r="Q252" s="562" t="inlineStr">
        <is>
          <t>N/A</t>
        </is>
      </c>
      <c r="R252" s="2738" t="inlineStr">
        <is>
          <t>N/A</t>
        </is>
      </c>
      <c r="S252" s="2738" t="inlineStr">
        <is>
          <t>N/A</t>
        </is>
      </c>
      <c r="T252" s="546" t="n">
        <v>0</v>
      </c>
      <c r="U252" s="562" t="inlineStr">
        <is>
          <t>N/A</t>
        </is>
      </c>
      <c r="V252" s="2738" t="inlineStr">
        <is>
          <t>N/A</t>
        </is>
      </c>
      <c r="W252" s="2738" t="inlineStr">
        <is>
          <t>N/A</t>
        </is>
      </c>
      <c r="X252" s="546" t="n">
        <v>0</v>
      </c>
      <c r="Y252" s="822" t="inlineStr">
        <is>
          <t>N/A</t>
        </is>
      </c>
      <c r="Z252" s="2738" t="inlineStr">
        <is>
          <t>N/A</t>
        </is>
      </c>
      <c r="AA252" s="2738" t="inlineStr">
        <is>
          <t>N/A</t>
        </is>
      </c>
      <c r="AB252" s="546">
        <f>+P252+T252+X252</f>
        <v/>
      </c>
      <c r="AC252" s="713">
        <f>IF(AQ252&lt;1,0,IF(AQ252=1,+P252,IF(AQ252=2,+P252+T252,+P252+T252+X252)))</f>
        <v/>
      </c>
      <c r="AD252" s="713" t="n"/>
      <c r="AE252" s="713">
        <f>+N252+AB252+AD252</f>
        <v/>
      </c>
      <c r="AF252" s="452">
        <f>+E252-D252</f>
        <v/>
      </c>
      <c r="AG252" s="714">
        <f>-P252/N252</f>
        <v/>
      </c>
      <c r="AH252" s="715">
        <f>-T252/N252</f>
        <v/>
      </c>
      <c r="AI252" s="715">
        <f>-X252/N252</f>
        <v/>
      </c>
      <c r="AJ252" s="715">
        <f>SUM(AG252:AI252)</f>
        <v/>
      </c>
      <c r="AK252" s="715">
        <f>-AC252/N252</f>
        <v/>
      </c>
      <c r="AL252" s="1052">
        <f>H252-E252</f>
        <v/>
      </c>
      <c r="AM252" s="718">
        <f>IF(R252="N/A","N/A",+R252-H252)</f>
        <v/>
      </c>
      <c r="AN252" s="718">
        <f>IF(V252="N/A","N/A",+V252-H252)</f>
        <v/>
      </c>
      <c r="AO252" s="718">
        <f>IF(Z252="N/A","N/A",+Z252-H252)</f>
        <v/>
      </c>
      <c r="AP252" s="718">
        <f>IF(AM252="N/A","N/A",MAX(AM252:AO252))</f>
        <v/>
      </c>
      <c r="AQ252" s="718">
        <f>IF(R252="","",IF(AM252="N/A",0,IF((AL252+AM252&gt;AC$9),-1,IF(AN252="N/A",1,IF((AL252+AN252&gt;AC$9),1,IF(AO252="N/A",2,IF((AL252+AO252&gt;AC$9),2,3)))))))</f>
        <v/>
      </c>
      <c r="AR252" s="718">
        <f>IF(AQ252&lt;1,"N/A",IF(AQ252=1,AM252,IF(AQ252=2,AN252,AO252)))</f>
        <v/>
      </c>
      <c r="AS252" s="718">
        <f>IF(AG252=0,"N/A",IF(AH252=0,(+AG252*AM252)/AJ252,IF(AI252=0,(+AG252*AM252+AH252*AN252)/AJ252,(+AG252*AM252+AH252*AN252+AI252*AO252)/AJ252)))</f>
        <v/>
      </c>
      <c r="AT252" s="718">
        <f>IF(M252="N/A","N/A",M252-H252)</f>
        <v/>
      </c>
      <c r="AU252" s="718">
        <f>IF(R252="N/A","N/A",+S252-R252)</f>
        <v/>
      </c>
      <c r="AV252" s="718">
        <f>IF(V252="N/A","N/A",+W252-V252)</f>
        <v/>
      </c>
      <c r="AW252" s="718">
        <f>IF(Z252="N/A","N/A",+AA252-Z252)</f>
        <v/>
      </c>
      <c r="AX252" s="718">
        <f>IF(AQ252&lt;1,"N/A",IF(AQ252=1,AU252,IF(AQ252=2,AV252,AW252)))</f>
        <v/>
      </c>
      <c r="AY252" s="718">
        <f>IF(AU252="N/A","N/A",AVERAGE(AU252:AW252))</f>
        <v/>
      </c>
      <c r="AZ252" s="718">
        <f>IF(AQ252&lt;1,"N/A",+AL252+AR252+AX252)</f>
        <v/>
      </c>
      <c r="BA252" s="719">
        <f>IF(AQ252&lt;1,"N/A",MAX(AZ252, SUM(AL252+AP252+AY252)))</f>
        <v/>
      </c>
      <c r="BB252" s="550" t="n"/>
    </row>
    <row r="253" hidden="1">
      <c r="A253" t="n">
        <v>244</v>
      </c>
      <c r="B253" s="533" t="n"/>
      <c r="C253" s="545" t="n"/>
      <c r="D253" s="2738" t="n"/>
      <c r="E253" s="2738" t="n"/>
      <c r="F253" s="534" t="n"/>
      <c r="G253" s="534" t="n"/>
      <c r="H253" s="2738" t="n"/>
      <c r="I253" s="546" t="n"/>
      <c r="J253" s="435" t="n"/>
      <c r="K253" s="546" t="n"/>
      <c r="L253" s="546" t="n"/>
      <c r="M253" s="2738" t="n"/>
      <c r="N253" s="546">
        <f>+K253+L253</f>
        <v/>
      </c>
      <c r="O253" s="546" t="n">
        <v>0</v>
      </c>
      <c r="P253" s="546" t="n">
        <v>0</v>
      </c>
      <c r="Q253" s="562" t="inlineStr">
        <is>
          <t>N/A</t>
        </is>
      </c>
      <c r="R253" s="2738" t="inlineStr">
        <is>
          <t>N/A</t>
        </is>
      </c>
      <c r="S253" s="2738" t="inlineStr">
        <is>
          <t>N/A</t>
        </is>
      </c>
      <c r="T253" s="546" t="n">
        <v>0</v>
      </c>
      <c r="U253" s="562" t="inlineStr">
        <is>
          <t>N/A</t>
        </is>
      </c>
      <c r="V253" s="2738" t="inlineStr">
        <is>
          <t>N/A</t>
        </is>
      </c>
      <c r="W253" s="2738" t="inlineStr">
        <is>
          <t>N/A</t>
        </is>
      </c>
      <c r="X253" s="546" t="n">
        <v>0</v>
      </c>
      <c r="Y253" s="822" t="inlineStr">
        <is>
          <t>N/A</t>
        </is>
      </c>
      <c r="Z253" s="2738" t="inlineStr">
        <is>
          <t>N/A</t>
        </is>
      </c>
      <c r="AA253" s="2738" t="inlineStr">
        <is>
          <t>N/A</t>
        </is>
      </c>
      <c r="AB253" s="546">
        <f>+P253+T253+X253</f>
        <v/>
      </c>
      <c r="AC253" s="713">
        <f>IF(AQ253&lt;1,0,IF(AQ253=1,+P253,IF(AQ253=2,+P253+T253,+P253+T253+X253)))</f>
        <v/>
      </c>
      <c r="AD253" s="713" t="n"/>
      <c r="AE253" s="713">
        <f>+N253+AB253+AD253</f>
        <v/>
      </c>
      <c r="AF253" s="452">
        <f>+E253-D253</f>
        <v/>
      </c>
      <c r="AG253" s="714">
        <f>-P253/N253</f>
        <v/>
      </c>
      <c r="AH253" s="715">
        <f>-T253/N253</f>
        <v/>
      </c>
      <c r="AI253" s="715">
        <f>-X253/N253</f>
        <v/>
      </c>
      <c r="AJ253" s="715">
        <f>SUM(AG253:AI253)</f>
        <v/>
      </c>
      <c r="AK253" s="715">
        <f>-AC253/N253</f>
        <v/>
      </c>
      <c r="AL253" s="1052">
        <f>H253-E253</f>
        <v/>
      </c>
      <c r="AM253" s="718">
        <f>IF(R253="N/A","N/A",+R253-H253)</f>
        <v/>
      </c>
      <c r="AN253" s="718">
        <f>IF(V253="N/A","N/A",+V253-H253)</f>
        <v/>
      </c>
      <c r="AO253" s="718">
        <f>IF(Z253="N/A","N/A",+Z253-H253)</f>
        <v/>
      </c>
      <c r="AP253" s="718">
        <f>IF(AM253="N/A","N/A",MAX(AM253:AO253))</f>
        <v/>
      </c>
      <c r="AQ253" s="718">
        <f>IF(R253="","",IF(AM253="N/A",0,IF((AL253+AM253&gt;AC$9),-1,IF(AN253="N/A",1,IF((AL253+AN253&gt;AC$9),1,IF(AO253="N/A",2,IF((AL253+AO253&gt;AC$9),2,3)))))))</f>
        <v/>
      </c>
      <c r="AR253" s="718">
        <f>IF(AQ253&lt;1,"N/A",IF(AQ253=1,AM253,IF(AQ253=2,AN253,AO253)))</f>
        <v/>
      </c>
      <c r="AS253" s="718">
        <f>IF(AG253=0,"N/A",IF(AH253=0,(+AG253*AM253)/AJ253,IF(AI253=0,(+AG253*AM253+AH253*AN253)/AJ253,(+AG253*AM253+AH253*AN253+AI253*AO253)/AJ253)))</f>
        <v/>
      </c>
      <c r="AT253" s="718">
        <f>IF(M253="N/A","N/A",M253-H253)</f>
        <v/>
      </c>
      <c r="AU253" s="718">
        <f>IF(R253="N/A","N/A",+S253-R253)</f>
        <v/>
      </c>
      <c r="AV253" s="718">
        <f>IF(V253="N/A","N/A",+W253-V253)</f>
        <v/>
      </c>
      <c r="AW253" s="718">
        <f>IF(Z253="N/A","N/A",+AA253-Z253)</f>
        <v/>
      </c>
      <c r="AX253" s="718">
        <f>IF(AQ253&lt;1,"N/A",IF(AQ253=1,AU253,IF(AQ253=2,AV253,AW253)))</f>
        <v/>
      </c>
      <c r="AY253" s="718">
        <f>IF(AU253="N/A","N/A",AVERAGE(AU253:AW253))</f>
        <v/>
      </c>
      <c r="AZ253" s="718">
        <f>IF(AQ253&lt;1,"N/A",+AL253+AR253+AX253)</f>
        <v/>
      </c>
      <c r="BA253" s="719">
        <f>IF(AQ253&lt;1,"N/A",MAX(AZ253, SUM(AL253+AP253+AY253)))</f>
        <v/>
      </c>
      <c r="BB253" s="550" t="n"/>
    </row>
    <row r="254" hidden="1">
      <c r="A254" t="n">
        <v>245</v>
      </c>
      <c r="B254" s="533" t="n"/>
      <c r="C254" s="545" t="n"/>
      <c r="D254" s="2738" t="n"/>
      <c r="E254" s="2738" t="n"/>
      <c r="F254" s="534" t="n"/>
      <c r="G254" s="534" t="n"/>
      <c r="H254" s="2738" t="n"/>
      <c r="I254" s="546" t="n"/>
      <c r="J254" s="435" t="n"/>
      <c r="K254" s="546" t="n"/>
      <c r="L254" s="546" t="n"/>
      <c r="M254" s="2738" t="n"/>
      <c r="N254" s="546">
        <f>+K254+L254</f>
        <v/>
      </c>
      <c r="O254" s="546" t="n">
        <v>0</v>
      </c>
      <c r="P254" s="546" t="n">
        <v>0</v>
      </c>
      <c r="Q254" s="562" t="inlineStr">
        <is>
          <t>N/A</t>
        </is>
      </c>
      <c r="R254" s="2738" t="inlineStr">
        <is>
          <t>N/A</t>
        </is>
      </c>
      <c r="S254" s="2738" t="inlineStr">
        <is>
          <t>N/A</t>
        </is>
      </c>
      <c r="T254" s="546" t="n">
        <v>0</v>
      </c>
      <c r="U254" s="562" t="inlineStr">
        <is>
          <t>N/A</t>
        </is>
      </c>
      <c r="V254" s="2738" t="inlineStr">
        <is>
          <t>N/A</t>
        </is>
      </c>
      <c r="W254" s="2738" t="inlineStr">
        <is>
          <t>N/A</t>
        </is>
      </c>
      <c r="X254" s="546" t="n">
        <v>0</v>
      </c>
      <c r="Y254" s="822" t="inlineStr">
        <is>
          <t>N/A</t>
        </is>
      </c>
      <c r="Z254" s="2738" t="inlineStr">
        <is>
          <t>N/A</t>
        </is>
      </c>
      <c r="AA254" s="2738" t="inlineStr">
        <is>
          <t>N/A</t>
        </is>
      </c>
      <c r="AB254" s="546">
        <f>+P254+T254+X254</f>
        <v/>
      </c>
      <c r="AC254" s="713">
        <f>IF(AQ254&lt;1,0,IF(AQ254=1,+P254,IF(AQ254=2,+P254+T254,+P254+T254+X254)))</f>
        <v/>
      </c>
      <c r="AD254" s="713" t="n"/>
      <c r="AE254" s="713">
        <f>+N254+AB254+AD254</f>
        <v/>
      </c>
      <c r="AF254" s="452">
        <f>+E254-D254</f>
        <v/>
      </c>
      <c r="AG254" s="714">
        <f>-P254/N254</f>
        <v/>
      </c>
      <c r="AH254" s="715">
        <f>-T254/N254</f>
        <v/>
      </c>
      <c r="AI254" s="715">
        <f>-X254/N254</f>
        <v/>
      </c>
      <c r="AJ254" s="715">
        <f>SUM(AG254:AI254)</f>
        <v/>
      </c>
      <c r="AK254" s="715">
        <f>-AC254/N254</f>
        <v/>
      </c>
      <c r="AL254" s="1052">
        <f>H254-E254</f>
        <v/>
      </c>
      <c r="AM254" s="718">
        <f>IF(R254="N/A","N/A",+R254-H254)</f>
        <v/>
      </c>
      <c r="AN254" s="718">
        <f>IF(V254="N/A","N/A",+V254-H254)</f>
        <v/>
      </c>
      <c r="AO254" s="718">
        <f>IF(Z254="N/A","N/A",+Z254-H254)</f>
        <v/>
      </c>
      <c r="AP254" s="718">
        <f>IF(AM254="N/A","N/A",MAX(AM254:AO254))</f>
        <v/>
      </c>
      <c r="AQ254" s="718">
        <f>IF(R254="","",IF(AM254="N/A",0,IF((AL254+AM254&gt;AC$9),-1,IF(AN254="N/A",1,IF((AL254+AN254&gt;AC$9),1,IF(AO254="N/A",2,IF((AL254+AO254&gt;AC$9),2,3)))))))</f>
        <v/>
      </c>
      <c r="AR254" s="718">
        <f>IF(AQ254&lt;1,"N/A",IF(AQ254=1,AM254,IF(AQ254=2,AN254,AO254)))</f>
        <v/>
      </c>
      <c r="AS254" s="718">
        <f>IF(AG254=0,"N/A",IF(AH254=0,(+AG254*AM254)/AJ254,IF(AI254=0,(+AG254*AM254+AH254*AN254)/AJ254,(+AG254*AM254+AH254*AN254+AI254*AO254)/AJ254)))</f>
        <v/>
      </c>
      <c r="AT254" s="718">
        <f>IF(M254="N/A","N/A",M254-H254)</f>
        <v/>
      </c>
      <c r="AU254" s="718">
        <f>IF(R254="N/A","N/A",+S254-R254)</f>
        <v/>
      </c>
      <c r="AV254" s="718">
        <f>IF(V254="N/A","N/A",+W254-V254)</f>
        <v/>
      </c>
      <c r="AW254" s="718">
        <f>IF(Z254="N/A","N/A",+AA254-Z254)</f>
        <v/>
      </c>
      <c r="AX254" s="718">
        <f>IF(AQ254&lt;1,"N/A",IF(AQ254=1,AU254,IF(AQ254=2,AV254,AW254)))</f>
        <v/>
      </c>
      <c r="AY254" s="718">
        <f>IF(AU254="N/A","N/A",AVERAGE(AU254:AW254))</f>
        <v/>
      </c>
      <c r="AZ254" s="718">
        <f>IF(AQ254&lt;1,"N/A",+AL254+AR254+AX254)</f>
        <v/>
      </c>
      <c r="BA254" s="719">
        <f>IF(AQ254&lt;1,"N/A",MAX(AZ254, SUM(AL254+AP254+AY254)))</f>
        <v/>
      </c>
      <c r="BB254" s="550" t="n"/>
    </row>
    <row r="255" hidden="1">
      <c r="A255" t="n">
        <v>246</v>
      </c>
      <c r="B255" s="533" t="n"/>
      <c r="C255" s="545" t="n"/>
      <c r="D255" s="2738" t="n"/>
      <c r="E255" s="2738" t="n"/>
      <c r="F255" s="534" t="n"/>
      <c r="G255" s="534" t="n"/>
      <c r="H255" s="2738" t="n"/>
      <c r="I255" s="546" t="n"/>
      <c r="J255" s="435" t="n"/>
      <c r="K255" s="546" t="n"/>
      <c r="L255" s="546" t="n"/>
      <c r="M255" s="2738" t="n"/>
      <c r="N255" s="546">
        <f>+K255+L255</f>
        <v/>
      </c>
      <c r="O255" s="546" t="n">
        <v>0</v>
      </c>
      <c r="P255" s="546" t="n">
        <v>0</v>
      </c>
      <c r="Q255" s="562" t="inlineStr">
        <is>
          <t>N/A</t>
        </is>
      </c>
      <c r="R255" s="2738" t="inlineStr">
        <is>
          <t>N/A</t>
        </is>
      </c>
      <c r="S255" s="2738" t="inlineStr">
        <is>
          <t>N/A</t>
        </is>
      </c>
      <c r="T255" s="546" t="n">
        <v>0</v>
      </c>
      <c r="U255" s="562" t="inlineStr">
        <is>
          <t>N/A</t>
        </is>
      </c>
      <c r="V255" s="2738" t="inlineStr">
        <is>
          <t>N/A</t>
        </is>
      </c>
      <c r="W255" s="2738" t="inlineStr">
        <is>
          <t>N/A</t>
        </is>
      </c>
      <c r="X255" s="546" t="n">
        <v>0</v>
      </c>
      <c r="Y255" s="822" t="inlineStr">
        <is>
          <t>N/A</t>
        </is>
      </c>
      <c r="Z255" s="2738" t="inlineStr">
        <is>
          <t>N/A</t>
        </is>
      </c>
      <c r="AA255" s="2738" t="inlineStr">
        <is>
          <t>N/A</t>
        </is>
      </c>
      <c r="AB255" s="546">
        <f>+P255+T255+X255</f>
        <v/>
      </c>
      <c r="AC255" s="713">
        <f>IF(AQ255&lt;1,0,IF(AQ255=1,+P255,IF(AQ255=2,+P255+T255,+P255+T255+X255)))</f>
        <v/>
      </c>
      <c r="AD255" s="713" t="n"/>
      <c r="AE255" s="713">
        <f>+N255+AB255+AD255</f>
        <v/>
      </c>
      <c r="AF255" s="452">
        <f>+E255-D255</f>
        <v/>
      </c>
      <c r="AG255" s="714">
        <f>-P255/N255</f>
        <v/>
      </c>
      <c r="AH255" s="715">
        <f>-T255/N255</f>
        <v/>
      </c>
      <c r="AI255" s="715">
        <f>-X255/N255</f>
        <v/>
      </c>
      <c r="AJ255" s="715">
        <f>SUM(AG255:AI255)</f>
        <v/>
      </c>
      <c r="AK255" s="715">
        <f>-AC255/N255</f>
        <v/>
      </c>
      <c r="AL255" s="1052">
        <f>H255-E255</f>
        <v/>
      </c>
      <c r="AM255" s="718">
        <f>IF(R255="N/A","N/A",+R255-H255)</f>
        <v/>
      </c>
      <c r="AN255" s="718">
        <f>IF(V255="N/A","N/A",+V255-H255)</f>
        <v/>
      </c>
      <c r="AO255" s="718">
        <f>IF(Z255="N/A","N/A",+Z255-H255)</f>
        <v/>
      </c>
      <c r="AP255" s="718">
        <f>IF(AM255="N/A","N/A",MAX(AM255:AO255))</f>
        <v/>
      </c>
      <c r="AQ255" s="718">
        <f>IF(R255="","",IF(AM255="N/A",0,IF((AL255+AM255&gt;AC$9),-1,IF(AN255="N/A",1,IF((AL255+AN255&gt;AC$9),1,IF(AO255="N/A",2,IF((AL255+AO255&gt;AC$9),2,3)))))))</f>
        <v/>
      </c>
      <c r="AR255" s="718">
        <f>IF(AQ255&lt;1,"N/A",IF(AQ255=1,AM255,IF(AQ255=2,AN255,AO255)))</f>
        <v/>
      </c>
      <c r="AS255" s="718">
        <f>IF(AG255=0,"N/A",IF(AH255=0,(+AG255*AM255)/AJ255,IF(AI255=0,(+AG255*AM255+AH255*AN255)/AJ255,(+AG255*AM255+AH255*AN255+AI255*AO255)/AJ255)))</f>
        <v/>
      </c>
      <c r="AT255" s="718">
        <f>IF(M255="N/A","N/A",M255-H255)</f>
        <v/>
      </c>
      <c r="AU255" s="718">
        <f>IF(R255="N/A","N/A",+S255-R255)</f>
        <v/>
      </c>
      <c r="AV255" s="718">
        <f>IF(V255="N/A","N/A",+W255-V255)</f>
        <v/>
      </c>
      <c r="AW255" s="718">
        <f>IF(Z255="N/A","N/A",+AA255-Z255)</f>
        <v/>
      </c>
      <c r="AX255" s="718">
        <f>IF(AQ255&lt;1,"N/A",IF(AQ255=1,AU255,IF(AQ255=2,AV255,AW255)))</f>
        <v/>
      </c>
      <c r="AY255" s="718">
        <f>IF(AU255="N/A","N/A",AVERAGE(AU255:AW255))</f>
        <v/>
      </c>
      <c r="AZ255" s="718">
        <f>IF(AQ255&lt;1,"N/A",+AL255+AR255+AX255)</f>
        <v/>
      </c>
      <c r="BA255" s="719">
        <f>IF(AQ255&lt;1,"N/A",MAX(AZ255, SUM(AL255+AP255+AY255)))</f>
        <v/>
      </c>
      <c r="BB255" s="550" t="n"/>
    </row>
    <row r="256" hidden="1">
      <c r="A256" t="n">
        <v>247</v>
      </c>
      <c r="B256" s="533" t="n"/>
      <c r="C256" s="545" t="n"/>
      <c r="D256" s="2738" t="n"/>
      <c r="E256" s="2738" t="n"/>
      <c r="F256" s="534" t="n"/>
      <c r="G256" s="534" t="n"/>
      <c r="H256" s="2738" t="n"/>
      <c r="I256" s="546" t="n"/>
      <c r="J256" s="435" t="n"/>
      <c r="K256" s="546" t="n"/>
      <c r="L256" s="546" t="n"/>
      <c r="M256" s="2738" t="n"/>
      <c r="N256" s="546">
        <f>+K256+L256</f>
        <v/>
      </c>
      <c r="O256" s="546" t="n">
        <v>0</v>
      </c>
      <c r="P256" s="546" t="n">
        <v>0</v>
      </c>
      <c r="Q256" s="562" t="inlineStr">
        <is>
          <t>N/A</t>
        </is>
      </c>
      <c r="R256" s="2738" t="inlineStr">
        <is>
          <t>N/A</t>
        </is>
      </c>
      <c r="S256" s="2738" t="inlineStr">
        <is>
          <t>N/A</t>
        </is>
      </c>
      <c r="T256" s="546" t="n">
        <v>0</v>
      </c>
      <c r="U256" s="562" t="inlineStr">
        <is>
          <t>N/A</t>
        </is>
      </c>
      <c r="V256" s="2738" t="inlineStr">
        <is>
          <t>N/A</t>
        </is>
      </c>
      <c r="W256" s="2738" t="inlineStr">
        <is>
          <t>N/A</t>
        </is>
      </c>
      <c r="X256" s="546" t="n">
        <v>0</v>
      </c>
      <c r="Y256" s="822" t="inlineStr">
        <is>
          <t>N/A</t>
        </is>
      </c>
      <c r="Z256" s="2738" t="inlineStr">
        <is>
          <t>N/A</t>
        </is>
      </c>
      <c r="AA256" s="2738" t="inlineStr">
        <is>
          <t>N/A</t>
        </is>
      </c>
      <c r="AB256" s="546">
        <f>+P256+T256+X256</f>
        <v/>
      </c>
      <c r="AC256" s="713">
        <f>IF(AQ256&lt;1,0,IF(AQ256=1,+P256,IF(AQ256=2,+P256+T256,+P256+T256+X256)))</f>
        <v/>
      </c>
      <c r="AD256" s="713" t="n"/>
      <c r="AE256" s="713">
        <f>+N256+AB256+AD256</f>
        <v/>
      </c>
      <c r="AF256" s="452">
        <f>+E256-D256</f>
        <v/>
      </c>
      <c r="AG256" s="714">
        <f>-P256/N256</f>
        <v/>
      </c>
      <c r="AH256" s="715">
        <f>-T256/N256</f>
        <v/>
      </c>
      <c r="AI256" s="715">
        <f>-X256/N256</f>
        <v/>
      </c>
      <c r="AJ256" s="715">
        <f>SUM(AG256:AI256)</f>
        <v/>
      </c>
      <c r="AK256" s="715">
        <f>-AC256/N256</f>
        <v/>
      </c>
      <c r="AL256" s="1052">
        <f>H256-E256</f>
        <v/>
      </c>
      <c r="AM256" s="718">
        <f>IF(R256="N/A","N/A",+R256-H256)</f>
        <v/>
      </c>
      <c r="AN256" s="718">
        <f>IF(V256="N/A","N/A",+V256-H256)</f>
        <v/>
      </c>
      <c r="AO256" s="718">
        <f>IF(Z256="N/A","N/A",+Z256-H256)</f>
        <v/>
      </c>
      <c r="AP256" s="718">
        <f>IF(AM256="N/A","N/A",MAX(AM256:AO256))</f>
        <v/>
      </c>
      <c r="AQ256" s="718">
        <f>IF(R256="","",IF(AM256="N/A",0,IF((AL256+AM256&gt;AC$9),-1,IF(AN256="N/A",1,IF((AL256+AN256&gt;AC$9),1,IF(AO256="N/A",2,IF((AL256+AO256&gt;AC$9),2,3)))))))</f>
        <v/>
      </c>
      <c r="AR256" s="718">
        <f>IF(AQ256&lt;1,"N/A",IF(AQ256=1,AM256,IF(AQ256=2,AN256,AO256)))</f>
        <v/>
      </c>
      <c r="AS256" s="718">
        <f>IF(AG256=0,"N/A",IF(AH256=0,(+AG256*AM256)/AJ256,IF(AI256=0,(+AG256*AM256+AH256*AN256)/AJ256,(+AG256*AM256+AH256*AN256+AI256*AO256)/AJ256)))</f>
        <v/>
      </c>
      <c r="AT256" s="718">
        <f>IF(M256="N/A","N/A",M256-H256)</f>
        <v/>
      </c>
      <c r="AU256" s="718">
        <f>IF(R256="N/A","N/A",+S256-R256)</f>
        <v/>
      </c>
      <c r="AV256" s="718">
        <f>IF(V256="N/A","N/A",+W256-V256)</f>
        <v/>
      </c>
      <c r="AW256" s="718">
        <f>IF(Z256="N/A","N/A",+AA256-Z256)</f>
        <v/>
      </c>
      <c r="AX256" s="718">
        <f>IF(AQ256&lt;1,"N/A",IF(AQ256=1,AU256,IF(AQ256=2,AV256,AW256)))</f>
        <v/>
      </c>
      <c r="AY256" s="718">
        <f>IF(AU256="N/A","N/A",AVERAGE(AU256:AW256))</f>
        <v/>
      </c>
      <c r="AZ256" s="718">
        <f>IF(AQ256&lt;1,"N/A",+AL256+AR256+AX256)</f>
        <v/>
      </c>
      <c r="BA256" s="719">
        <f>IF(AQ256&lt;1,"N/A",MAX(AZ256, SUM(AL256+AP256+AY256)))</f>
        <v/>
      </c>
      <c r="BB256" s="550" t="n"/>
    </row>
    <row r="257" hidden="1">
      <c r="A257" t="n">
        <v>248</v>
      </c>
      <c r="B257" s="533" t="n"/>
      <c r="C257" s="545" t="n"/>
      <c r="D257" s="2738" t="n"/>
      <c r="E257" s="2738" t="n"/>
      <c r="F257" s="534" t="n"/>
      <c r="G257" s="534" t="n"/>
      <c r="H257" s="2738" t="n"/>
      <c r="I257" s="546" t="n"/>
      <c r="J257" s="435" t="n"/>
      <c r="K257" s="546" t="n"/>
      <c r="L257" s="546" t="n"/>
      <c r="M257" s="2738" t="n"/>
      <c r="N257" s="546">
        <f>+K257+L257</f>
        <v/>
      </c>
      <c r="O257" s="546" t="n">
        <v>0</v>
      </c>
      <c r="P257" s="546" t="n">
        <v>0</v>
      </c>
      <c r="Q257" s="562" t="inlineStr">
        <is>
          <t>N/A</t>
        </is>
      </c>
      <c r="R257" s="2738" t="inlineStr">
        <is>
          <t>N/A</t>
        </is>
      </c>
      <c r="S257" s="2738" t="inlineStr">
        <is>
          <t>N/A</t>
        </is>
      </c>
      <c r="T257" s="546" t="n">
        <v>0</v>
      </c>
      <c r="U257" s="562" t="inlineStr">
        <is>
          <t>N/A</t>
        </is>
      </c>
      <c r="V257" s="2738" t="inlineStr">
        <is>
          <t>N/A</t>
        </is>
      </c>
      <c r="W257" s="2738" t="inlineStr">
        <is>
          <t>N/A</t>
        </is>
      </c>
      <c r="X257" s="546" t="n">
        <v>0</v>
      </c>
      <c r="Y257" s="822" t="inlineStr">
        <is>
          <t>N/A</t>
        </is>
      </c>
      <c r="Z257" s="2738" t="inlineStr">
        <is>
          <t>N/A</t>
        </is>
      </c>
      <c r="AA257" s="2738" t="inlineStr">
        <is>
          <t>N/A</t>
        </is>
      </c>
      <c r="AB257" s="546">
        <f>+P257+T257+X257</f>
        <v/>
      </c>
      <c r="AC257" s="713">
        <f>IF(AQ257&lt;1,0,IF(AQ257=1,+P257,IF(AQ257=2,+P257+T257,+P257+T257+X257)))</f>
        <v/>
      </c>
      <c r="AD257" s="713" t="n"/>
      <c r="AE257" s="713">
        <f>+N257+AB257+AD257</f>
        <v/>
      </c>
      <c r="AF257" s="452">
        <f>+E257-D257</f>
        <v/>
      </c>
      <c r="AG257" s="714">
        <f>-P257/N257</f>
        <v/>
      </c>
      <c r="AH257" s="715">
        <f>-T257/N257</f>
        <v/>
      </c>
      <c r="AI257" s="715">
        <f>-X257/N257</f>
        <v/>
      </c>
      <c r="AJ257" s="715">
        <f>SUM(AG257:AI257)</f>
        <v/>
      </c>
      <c r="AK257" s="715">
        <f>-AC257/N257</f>
        <v/>
      </c>
      <c r="AL257" s="1052">
        <f>H257-E257</f>
        <v/>
      </c>
      <c r="AM257" s="718">
        <f>IF(R257="N/A","N/A",+R257-H257)</f>
        <v/>
      </c>
      <c r="AN257" s="718">
        <f>IF(V257="N/A","N/A",+V257-H257)</f>
        <v/>
      </c>
      <c r="AO257" s="718">
        <f>IF(Z257="N/A","N/A",+Z257-H257)</f>
        <v/>
      </c>
      <c r="AP257" s="718">
        <f>IF(AM257="N/A","N/A",MAX(AM257:AO257))</f>
        <v/>
      </c>
      <c r="AQ257" s="718">
        <f>IF(R257="","",IF(AM257="N/A",0,IF((AL257+AM257&gt;AC$9),-1,IF(AN257="N/A",1,IF((AL257+AN257&gt;AC$9),1,IF(AO257="N/A",2,IF((AL257+AO257&gt;AC$9),2,3)))))))</f>
        <v/>
      </c>
      <c r="AR257" s="718">
        <f>IF(AQ257&lt;1,"N/A",IF(AQ257=1,AM257,IF(AQ257=2,AN257,AO257)))</f>
        <v/>
      </c>
      <c r="AS257" s="718">
        <f>IF(AG257=0,"N/A",IF(AH257=0,(+AG257*AM257)/AJ257,IF(AI257=0,(+AG257*AM257+AH257*AN257)/AJ257,(+AG257*AM257+AH257*AN257+AI257*AO257)/AJ257)))</f>
        <v/>
      </c>
      <c r="AT257" s="718">
        <f>IF(M257="N/A","N/A",M257-H257)</f>
        <v/>
      </c>
      <c r="AU257" s="718">
        <f>IF(R257="N/A","N/A",+S257-R257)</f>
        <v/>
      </c>
      <c r="AV257" s="718">
        <f>IF(V257="N/A","N/A",+W257-V257)</f>
        <v/>
      </c>
      <c r="AW257" s="718">
        <f>IF(Z257="N/A","N/A",+AA257-Z257)</f>
        <v/>
      </c>
      <c r="AX257" s="718">
        <f>IF(AQ257&lt;1,"N/A",IF(AQ257=1,AU257,IF(AQ257=2,AV257,AW257)))</f>
        <v/>
      </c>
      <c r="AY257" s="718">
        <f>IF(AU257="N/A","N/A",AVERAGE(AU257:AW257))</f>
        <v/>
      </c>
      <c r="AZ257" s="718">
        <f>IF(AQ257&lt;1,"N/A",+AL257+AR257+AX257)</f>
        <v/>
      </c>
      <c r="BA257" s="719">
        <f>IF(AQ257&lt;1,"N/A",MAX(AZ257, SUM(AL257+AP257+AY257)))</f>
        <v/>
      </c>
      <c r="BB257" s="550" t="n"/>
    </row>
    <row r="258" hidden="1">
      <c r="A258" t="n">
        <v>249</v>
      </c>
      <c r="B258" s="533" t="n"/>
      <c r="C258" s="545" t="n"/>
      <c r="D258" s="2738" t="n"/>
      <c r="E258" s="2738" t="n"/>
      <c r="F258" s="534" t="n"/>
      <c r="G258" s="534" t="n"/>
      <c r="H258" s="2738" t="n"/>
      <c r="I258" s="546" t="n"/>
      <c r="J258" s="435" t="n"/>
      <c r="K258" s="546" t="n"/>
      <c r="L258" s="546" t="n"/>
      <c r="M258" s="2738" t="n"/>
      <c r="N258" s="546">
        <f>+K258+L258</f>
        <v/>
      </c>
      <c r="O258" s="546" t="n">
        <v>0</v>
      </c>
      <c r="P258" s="546" t="n">
        <v>0</v>
      </c>
      <c r="Q258" s="562" t="inlineStr">
        <is>
          <t>N/A</t>
        </is>
      </c>
      <c r="R258" s="2738" t="inlineStr">
        <is>
          <t>N/A</t>
        </is>
      </c>
      <c r="S258" s="2738" t="inlineStr">
        <is>
          <t>N/A</t>
        </is>
      </c>
      <c r="T258" s="546" t="n">
        <v>0</v>
      </c>
      <c r="U258" s="562" t="inlineStr">
        <is>
          <t>N/A</t>
        </is>
      </c>
      <c r="V258" s="2738" t="inlineStr">
        <is>
          <t>N/A</t>
        </is>
      </c>
      <c r="W258" s="2738" t="inlineStr">
        <is>
          <t>N/A</t>
        </is>
      </c>
      <c r="X258" s="546" t="n">
        <v>0</v>
      </c>
      <c r="Y258" s="822" t="inlineStr">
        <is>
          <t>N/A</t>
        </is>
      </c>
      <c r="Z258" s="2738" t="inlineStr">
        <is>
          <t>N/A</t>
        </is>
      </c>
      <c r="AA258" s="2738" t="inlineStr">
        <is>
          <t>N/A</t>
        </is>
      </c>
      <c r="AB258" s="546">
        <f>+P258+T258+X258</f>
        <v/>
      </c>
      <c r="AC258" s="713">
        <f>IF(AQ258&lt;1,0,IF(AQ258=1,+P258,IF(AQ258=2,+P258+T258,+P258+T258+X258)))</f>
        <v/>
      </c>
      <c r="AD258" s="713" t="n"/>
      <c r="AE258" s="713">
        <f>+N258+AB258+AD258</f>
        <v/>
      </c>
      <c r="AF258" s="452">
        <f>+E258-D258</f>
        <v/>
      </c>
      <c r="AG258" s="714">
        <f>-P258/N258</f>
        <v/>
      </c>
      <c r="AH258" s="715">
        <f>-T258/N258</f>
        <v/>
      </c>
      <c r="AI258" s="715">
        <f>-X258/N258</f>
        <v/>
      </c>
      <c r="AJ258" s="715">
        <f>SUM(AG258:AI258)</f>
        <v/>
      </c>
      <c r="AK258" s="715">
        <f>-AC258/N258</f>
        <v/>
      </c>
      <c r="AL258" s="1052">
        <f>H258-E258</f>
        <v/>
      </c>
      <c r="AM258" s="718">
        <f>IF(R258="N/A","N/A",+R258-H258)</f>
        <v/>
      </c>
      <c r="AN258" s="718">
        <f>IF(V258="N/A","N/A",+V258-H258)</f>
        <v/>
      </c>
      <c r="AO258" s="718">
        <f>IF(Z258="N/A","N/A",+Z258-H258)</f>
        <v/>
      </c>
      <c r="AP258" s="718">
        <f>IF(AM258="N/A","N/A",MAX(AM258:AO258))</f>
        <v/>
      </c>
      <c r="AQ258" s="718">
        <f>IF(R258="","",IF(AM258="N/A",0,IF((AL258+AM258&gt;AC$9),-1,IF(AN258="N/A",1,IF((AL258+AN258&gt;AC$9),1,IF(AO258="N/A",2,IF((AL258+AO258&gt;AC$9),2,3)))))))</f>
        <v/>
      </c>
      <c r="AR258" s="718">
        <f>IF(AQ258&lt;1,"N/A",IF(AQ258=1,AM258,IF(AQ258=2,AN258,AO258)))</f>
        <v/>
      </c>
      <c r="AS258" s="718">
        <f>IF(AG258=0,"N/A",IF(AH258=0,(+AG258*AM258)/AJ258,IF(AI258=0,(+AG258*AM258+AH258*AN258)/AJ258,(+AG258*AM258+AH258*AN258+AI258*AO258)/AJ258)))</f>
        <v/>
      </c>
      <c r="AT258" s="718">
        <f>IF(M258="N/A","N/A",M258-H258)</f>
        <v/>
      </c>
      <c r="AU258" s="718">
        <f>IF(R258="N/A","N/A",+S258-R258)</f>
        <v/>
      </c>
      <c r="AV258" s="718">
        <f>IF(V258="N/A","N/A",+W258-V258)</f>
        <v/>
      </c>
      <c r="AW258" s="718">
        <f>IF(Z258="N/A","N/A",+AA258-Z258)</f>
        <v/>
      </c>
      <c r="AX258" s="718">
        <f>IF(AQ258&lt;1,"N/A",IF(AQ258=1,AU258,IF(AQ258=2,AV258,AW258)))</f>
        <v/>
      </c>
      <c r="AY258" s="718">
        <f>IF(AU258="N/A","N/A",AVERAGE(AU258:AW258))</f>
        <v/>
      </c>
      <c r="AZ258" s="718">
        <f>IF(AQ258&lt;1,"N/A",+AL258+AR258+AX258)</f>
        <v/>
      </c>
      <c r="BA258" s="719">
        <f>IF(AQ258&lt;1,"N/A",MAX(AZ258, SUM(AL258+AP258+AY258)))</f>
        <v/>
      </c>
      <c r="BB258" s="550" t="n"/>
    </row>
    <row r="259" ht="16" customHeight="1" thickBot="1">
      <c r="A259" t="n">
        <v>250</v>
      </c>
      <c r="B259" s="533" t="n"/>
      <c r="C259" s="545" t="n"/>
      <c r="D259" s="2738" t="n"/>
      <c r="E259" s="2738" t="n"/>
      <c r="F259" s="534" t="n"/>
      <c r="G259" s="534" t="n"/>
      <c r="H259" s="2738" t="n"/>
      <c r="I259" s="546" t="n"/>
      <c r="J259" s="435" t="n"/>
      <c r="K259" s="546" t="n"/>
      <c r="L259" s="546" t="n"/>
      <c r="M259" s="2738" t="n"/>
      <c r="N259" s="546">
        <f>+K259+L259</f>
        <v/>
      </c>
      <c r="O259" s="546" t="n">
        <v>0</v>
      </c>
      <c r="P259" s="546" t="n">
        <v>0</v>
      </c>
      <c r="Q259" s="562" t="inlineStr">
        <is>
          <t>N/A</t>
        </is>
      </c>
      <c r="R259" s="2738" t="inlineStr">
        <is>
          <t>N/A</t>
        </is>
      </c>
      <c r="S259" s="2738" t="inlineStr">
        <is>
          <t>N/A</t>
        </is>
      </c>
      <c r="T259" s="546" t="n">
        <v>0</v>
      </c>
      <c r="U259" s="562" t="inlineStr">
        <is>
          <t>N/A</t>
        </is>
      </c>
      <c r="V259" s="2738" t="inlineStr">
        <is>
          <t>N/A</t>
        </is>
      </c>
      <c r="W259" s="2738" t="inlineStr">
        <is>
          <t>N/A</t>
        </is>
      </c>
      <c r="X259" s="546" t="n">
        <v>0</v>
      </c>
      <c r="Y259" s="822" t="inlineStr">
        <is>
          <t>N/A</t>
        </is>
      </c>
      <c r="Z259" s="2738" t="inlineStr">
        <is>
          <t>N/A</t>
        </is>
      </c>
      <c r="AA259" s="2738" t="inlineStr">
        <is>
          <t>N/A</t>
        </is>
      </c>
      <c r="AB259" s="546">
        <f>+P259+T259+X259</f>
        <v/>
      </c>
      <c r="AC259" s="713">
        <f>IF(AQ259&lt;1,0,IF(AQ259=1,+P259,IF(AQ259=2,+P259+T259,+P259+T259+X259)))</f>
        <v/>
      </c>
      <c r="AD259" s="713" t="n"/>
      <c r="AE259" s="713">
        <f>+N259+AB259+AD259</f>
        <v/>
      </c>
      <c r="AF259" s="452">
        <f>+E259-D259</f>
        <v/>
      </c>
      <c r="AG259" s="714">
        <f>-P259/N259</f>
        <v/>
      </c>
      <c r="AH259" s="715">
        <f>-T259/N259</f>
        <v/>
      </c>
      <c r="AI259" s="715">
        <f>-X259/N259</f>
        <v/>
      </c>
      <c r="AJ259" s="715">
        <f>SUM(AG259:AI259)</f>
        <v/>
      </c>
      <c r="AK259" s="715">
        <f>-AC259/N259</f>
        <v/>
      </c>
      <c r="AL259" s="1052">
        <f>H259-E259</f>
        <v/>
      </c>
      <c r="AM259" s="718">
        <f>IF(R259="N/A","N/A",+R259-H259)</f>
        <v/>
      </c>
      <c r="AN259" s="718">
        <f>IF(V259="N/A","N/A",+V259-H259)</f>
        <v/>
      </c>
      <c r="AO259" s="718">
        <f>IF(Z259="N/A","N/A",+Z259-H259)</f>
        <v/>
      </c>
      <c r="AP259" s="718">
        <f>IF(AM259="N/A","N/A",MAX(AM259:AO259))</f>
        <v/>
      </c>
      <c r="AQ259" s="718">
        <f>IF(R259="","",IF(AM259="N/A",0,IF((AL259+AM259&gt;AC$9),-1,IF(AN259="N/A",1,IF((AL259+AN259&gt;AC$9),1,IF(AO259="N/A",2,IF((AL259+AO259&gt;AC$9),2,3)))))))</f>
        <v/>
      </c>
      <c r="AR259" s="718">
        <f>IF(AQ259&lt;1,"N/A",IF(AQ259=1,AM259,IF(AQ259=2,AN259,AO259)))</f>
        <v/>
      </c>
      <c r="AS259" s="718">
        <f>IF(AG259=0,"N/A",IF(AH259=0,(+AG259*AM259)/AJ259,IF(AI259=0,(+AG259*AM259+AH259*AN259)/AJ259,(+AG259*AM259+AH259*AN259+AI259*AO259)/AJ259)))</f>
        <v/>
      </c>
      <c r="AT259" s="718">
        <f>IF(M259="N/A","N/A",M259-H259)</f>
        <v/>
      </c>
      <c r="AU259" s="718">
        <f>IF(R259="N/A","N/A",+S259-R259)</f>
        <v/>
      </c>
      <c r="AV259" s="718">
        <f>IF(V259="N/A","N/A",+W259-V259)</f>
        <v/>
      </c>
      <c r="AW259" s="718">
        <f>IF(Z259="N/A","N/A",+AA259-Z259)</f>
        <v/>
      </c>
      <c r="AX259" s="718">
        <f>IF(AQ259&lt;1,"N/A",IF(AQ259=1,AU259,IF(AQ259=2,AV259,AW259)))</f>
        <v/>
      </c>
      <c r="AY259" s="718">
        <f>IF(AU259="N/A","N/A",AVERAGE(AU259:AW259))</f>
        <v/>
      </c>
      <c r="AZ259" s="718">
        <f>IF(AQ259&lt;1,"N/A",+AL259+AR259+AX259)</f>
        <v/>
      </c>
      <c r="BA259" s="719">
        <f>IF(AQ259&lt;1,"N/A",MAX(AZ259, SUM(AL259+AP259+AY259)))</f>
        <v/>
      </c>
      <c r="BB259" s="550" t="n"/>
    </row>
    <row r="260">
      <c r="B260" s="802" t="inlineStr">
        <is>
          <t>COUNT</t>
        </is>
      </c>
      <c r="C260" s="932">
        <f>COUNTA(C10:C259)</f>
        <v/>
      </c>
      <c r="D260" s="933" t="n"/>
      <c r="E260" s="920" t="n"/>
      <c r="F260" s="920" t="n"/>
      <c r="G260" s="920" t="n"/>
      <c r="H260" s="803" t="n"/>
      <c r="I260" s="934">
        <f>SUM(I10:I259)</f>
        <v/>
      </c>
      <c r="J260" s="803" t="n"/>
      <c r="K260" s="934">
        <f>SUM(K10:K259)</f>
        <v/>
      </c>
      <c r="L260" s="934">
        <f>SUM(L10:L259)</f>
        <v/>
      </c>
      <c r="M260" s="803" t="n"/>
      <c r="N260" s="934">
        <f>SUM(N10:N259)</f>
        <v/>
      </c>
      <c r="O260" s="934">
        <f>SUM(O10:O259)</f>
        <v/>
      </c>
      <c r="P260" s="934">
        <f>SUM(P10:P259)</f>
        <v/>
      </c>
      <c r="Q260" s="935" t="n"/>
      <c r="R260" s="803" t="n"/>
      <c r="S260" s="922" t="n"/>
      <c r="T260" s="934">
        <f>SUM(T10:T259)</f>
        <v/>
      </c>
      <c r="U260" s="935" t="n"/>
      <c r="V260" s="803" t="n"/>
      <c r="W260" s="922" t="n"/>
      <c r="X260" s="934">
        <f>SUM(X10:X259)</f>
        <v/>
      </c>
      <c r="Y260" s="935" t="n"/>
      <c r="Z260" s="803" t="n"/>
      <c r="AA260" s="922" t="n"/>
      <c r="AB260" s="934">
        <f>SUM(AB10:AB259)</f>
        <v/>
      </c>
      <c r="AC260" s="934">
        <f>SUM(AC10:AC259)</f>
        <v/>
      </c>
      <c r="AD260" s="934">
        <f>SUM(AD10:AD259)</f>
        <v/>
      </c>
      <c r="AE260" s="934">
        <f>SUM(AE10:AE259)</f>
        <v/>
      </c>
      <c r="AF260" s="823">
        <f>AVERAGE(AF10:AF259)</f>
        <v/>
      </c>
      <c r="AG260" s="936">
        <f>-P260/N260</f>
        <v/>
      </c>
      <c r="AH260" s="936">
        <f>-T260/N260</f>
        <v/>
      </c>
      <c r="AI260" s="936">
        <f>-X260/N260</f>
        <v/>
      </c>
      <c r="AJ260" s="936">
        <f>SUM(AG260:AI260)</f>
        <v/>
      </c>
      <c r="AK260" s="937">
        <f>-AC260/N260</f>
        <v/>
      </c>
      <c r="AL260" s="938">
        <f>AVERAGE(AL10:AL259)</f>
        <v/>
      </c>
      <c r="AM260" s="938">
        <f>AVERAGE(AM10:AM259)</f>
        <v/>
      </c>
      <c r="AN260" s="938">
        <f>AVERAGE(AN10:AN259)</f>
        <v/>
      </c>
      <c r="AO260" s="938">
        <f>AVERAGE(AO10:AO259)</f>
        <v/>
      </c>
      <c r="AP260" s="938">
        <f>AVERAGE(AP10:AP259)</f>
        <v/>
      </c>
      <c r="AQ260" s="938" t="n"/>
      <c r="AR260" s="938">
        <f>AVERAGE(AR10:AR259)</f>
        <v/>
      </c>
      <c r="AS260" s="938">
        <f>AVERAGE(AS10:AS259)</f>
        <v/>
      </c>
      <c r="AT260" s="938">
        <f>AVERAGE(AT10:AT259)</f>
        <v/>
      </c>
      <c r="AU260" s="938">
        <f>AVERAGE(AU10:AU259)</f>
        <v/>
      </c>
      <c r="AV260" s="938">
        <f>AVERAGE(AV10:AV259)</f>
        <v/>
      </c>
      <c r="AW260" s="938">
        <f>AVERAGE(AW10:AW259)</f>
        <v/>
      </c>
      <c r="AX260" s="938">
        <f>AVERAGE(AX10:AX259)</f>
        <v/>
      </c>
      <c r="AY260" s="938">
        <f>AVERAGE(AY10:AY259)</f>
        <v/>
      </c>
      <c r="AZ260" s="938">
        <f>AVERAGE(AZ10:AZ259)</f>
        <v/>
      </c>
      <c r="BA260" s="1299">
        <f>AL260+AM260+AX260</f>
        <v/>
      </c>
      <c r="BB260" s="824" t="n"/>
    </row>
    <row r="261" ht="16" customHeight="1" thickBot="1">
      <c r="B261" s="805" t="n"/>
      <c r="C261" s="927" t="n"/>
      <c r="D261" s="806" t="n"/>
      <c r="E261" s="927" t="n"/>
      <c r="F261" s="927" t="n"/>
      <c r="G261" s="927" t="n"/>
      <c r="H261" s="807" t="n"/>
      <c r="I261" s="927" t="n"/>
      <c r="J261" s="807" t="n"/>
      <c r="K261" s="927" t="n"/>
      <c r="L261" s="927" t="n"/>
      <c r="M261" s="807" t="n"/>
      <c r="N261" s="927" t="n"/>
      <c r="O261" s="927" t="n"/>
      <c r="P261" s="927" t="n"/>
      <c r="Q261" s="927" t="n"/>
      <c r="R261" s="807" t="n"/>
      <c r="S261" s="927" t="n"/>
      <c r="T261" s="927" t="n"/>
      <c r="U261" s="927" t="n"/>
      <c r="V261" s="807" t="n"/>
      <c r="W261" s="927" t="n"/>
      <c r="X261" s="927" t="n"/>
      <c r="Y261" s="927" t="n"/>
      <c r="Z261" s="807" t="n"/>
      <c r="AA261" s="927" t="n"/>
      <c r="AB261" s="927" t="n"/>
      <c r="AC261" s="927" t="n"/>
      <c r="AD261" s="927" t="n"/>
      <c r="AE261" s="927" t="n"/>
      <c r="AF261" s="825" t="n"/>
      <c r="AG261" s="927" t="n"/>
      <c r="AH261" s="927" t="n"/>
      <c r="AI261" s="927" t="n"/>
      <c r="AJ261" s="927" t="n"/>
      <c r="AK261" s="806" t="n"/>
      <c r="AL261" s="927" t="n"/>
      <c r="AM261" s="927" t="n"/>
      <c r="AN261" s="927" t="n"/>
      <c r="AO261" s="927" t="n"/>
      <c r="AP261" s="927" t="n"/>
      <c r="AQ261" s="927" t="n"/>
      <c r="AR261" s="927" t="n"/>
      <c r="AS261" s="927" t="n"/>
      <c r="AT261" s="927" t="n"/>
      <c r="AU261" s="927" t="n"/>
      <c r="AV261" s="927" t="n"/>
      <c r="AW261" s="927" t="n"/>
      <c r="AX261" s="927" t="n"/>
      <c r="AY261" s="927" t="n"/>
      <c r="AZ261" s="927" t="n"/>
      <c r="BA261" s="1348" t="n"/>
      <c r="BB261" s="826" t="n"/>
    </row>
    <row r="262" ht="16" customHeight="1" thickBot="1">
      <c r="V262" s="360" t="n"/>
    </row>
    <row r="263">
      <c r="C263" s="916" t="n"/>
      <c r="D263" s="916" t="inlineStr">
        <is>
          <t># of</t>
        </is>
      </c>
      <c r="E263" s="916" t="inlineStr">
        <is>
          <t>Amount</t>
        </is>
      </c>
      <c r="F263" s="916" t="n"/>
      <c r="G263" s="916" t="n"/>
      <c r="H263" s="916" t="n"/>
      <c r="I263" s="916" t="inlineStr">
        <is>
          <t>Total of</t>
        </is>
      </c>
      <c r="J263" s="916" t="inlineStr">
        <is>
          <t>Total of</t>
        </is>
      </c>
      <c r="K263" s="916" t="inlineStr">
        <is>
          <t>Total of</t>
        </is>
      </c>
      <c r="L263" s="916" t="inlineStr">
        <is>
          <t>Total</t>
        </is>
      </c>
      <c r="M263" s="916" t="inlineStr">
        <is>
          <t>REMITTED</t>
        </is>
      </c>
      <c r="N263" s="916" t="n"/>
      <c r="O263" s="916" t="n"/>
      <c r="P263" s="916" t="inlineStr">
        <is>
          <t>1st Pmt</t>
        </is>
      </c>
      <c r="Q263" s="916" t="inlineStr">
        <is>
          <t>2nd Pmt</t>
        </is>
      </c>
      <c r="R263" s="916" t="inlineStr">
        <is>
          <t>3rd Pmt</t>
        </is>
      </c>
      <c r="S263" s="916" t="inlineStr">
        <is>
          <t>Total</t>
        </is>
      </c>
      <c r="T263" s="916" t="inlineStr">
        <is>
          <t>REIMB %</t>
        </is>
      </c>
      <c r="U263" s="916" t="inlineStr">
        <is>
          <t>REIMB VS</t>
        </is>
      </c>
      <c r="V263" s="916" t="n"/>
      <c r="W263" s="916" t="inlineStr">
        <is>
          <t>LAG TO</t>
        </is>
      </c>
      <c r="X263" s="916" t="inlineStr">
        <is>
          <t>LAG TO</t>
        </is>
      </c>
      <c r="Y263" s="916" t="inlineStr">
        <is>
          <t>LAG TO</t>
        </is>
      </c>
      <c r="Z263" s="916" t="n"/>
      <c r="AA263" s="916" t="inlineStr">
        <is>
          <t>COMBINED</t>
        </is>
      </c>
      <c r="AB263" s="916" t="n"/>
      <c r="AC263" s="916" t="inlineStr">
        <is>
          <t>ELIG</t>
        </is>
      </c>
      <c r="AD263" s="916" t="inlineStr">
        <is>
          <t>WGTD AVG</t>
        </is>
      </c>
      <c r="AE263" s="916" t="inlineStr">
        <is>
          <t>1st</t>
        </is>
      </c>
      <c r="AF263" s="916" t="inlineStr">
        <is>
          <t>2nd</t>
        </is>
      </c>
      <c r="AG263" s="916" t="inlineStr">
        <is>
          <t>3rd</t>
        </is>
      </c>
      <c r="AH263" s="916" t="inlineStr">
        <is>
          <t>COLLECT</t>
        </is>
      </c>
      <c r="AI263" s="916" t="inlineStr">
        <is>
          <t>AVG</t>
        </is>
      </c>
      <c r="AJ263" s="916" t="inlineStr">
        <is>
          <t>TOTAL</t>
        </is>
      </c>
      <c r="AK263" s="916" t="inlineStr">
        <is>
          <t>OVERALL</t>
        </is>
      </c>
    </row>
    <row r="264">
      <c r="C264" s="793" t="inlineStr">
        <is>
          <t>FINANCIAL</t>
        </is>
      </c>
      <c r="D264" s="793" t="inlineStr">
        <is>
          <t>CLAIMS</t>
        </is>
      </c>
      <c r="E264" s="793" t="inlineStr">
        <is>
          <t>Per</t>
        </is>
      </c>
      <c r="F264" s="793" t="inlineStr">
        <is>
          <t>GROSS</t>
        </is>
      </c>
      <c r="G264" s="793" t="inlineStr">
        <is>
          <t>BILLING</t>
        </is>
      </c>
      <c r="H264" s="793" t="inlineStr">
        <is>
          <t>NET</t>
        </is>
      </c>
      <c r="I264" s="793" t="inlineStr">
        <is>
          <t>1st</t>
        </is>
      </c>
      <c r="J264" s="793" t="inlineStr">
        <is>
          <t>2nd</t>
        </is>
      </c>
      <c r="K264" s="793" t="inlineStr">
        <is>
          <t>3rd</t>
        </is>
      </c>
      <c r="L264" s="793" t="inlineStr">
        <is>
          <t>REMITTED</t>
        </is>
      </c>
      <c r="M264" s="793" t="inlineStr">
        <is>
          <t>&lt; =</t>
        </is>
      </c>
      <c r="N264" s="793" t="inlineStr">
        <is>
          <t>ADJ/CREDITS</t>
        </is>
      </c>
      <c r="O264" s="793" t="inlineStr">
        <is>
          <t>RESIDUAL</t>
        </is>
      </c>
      <c r="P264" s="793" t="inlineStr">
        <is>
          <t>REIMB</t>
        </is>
      </c>
      <c r="Q264" s="793" t="inlineStr">
        <is>
          <t>REIMB</t>
        </is>
      </c>
      <c r="R264" s="793" t="inlineStr">
        <is>
          <t>REIMB</t>
        </is>
      </c>
      <c r="S264" s="793" t="inlineStr">
        <is>
          <t>REIMB</t>
        </is>
      </c>
      <c r="T264" s="793" t="inlineStr">
        <is>
          <t>&lt; =</t>
        </is>
      </c>
      <c r="U264" s="793" t="inlineStr">
        <is>
          <t>GROSS %&lt;</t>
        </is>
      </c>
      <c r="V264" s="793" t="inlineStr">
        <is>
          <t>BILLING</t>
        </is>
      </c>
      <c r="W264" s="793" t="inlineStr">
        <is>
          <t>FIRST</t>
        </is>
      </c>
      <c r="X264" s="793" t="inlineStr">
        <is>
          <t>SECOND</t>
        </is>
      </c>
      <c r="Y264" s="793" t="inlineStr">
        <is>
          <t>THIRD</t>
        </is>
      </c>
      <c r="Z264" s="793" t="inlineStr">
        <is>
          <t>Avg</t>
        </is>
      </c>
      <c r="AA264" s="793" t="inlineStr">
        <is>
          <t>COLLECT</t>
        </is>
      </c>
      <c r="AB264" s="793" t="inlineStr">
        <is>
          <t>C/A</t>
        </is>
      </c>
      <c r="AC264" s="793" t="inlineStr">
        <is>
          <t>COLLECT</t>
        </is>
      </c>
      <c r="AD264" s="793" t="inlineStr">
        <is>
          <t>DAYS</t>
        </is>
      </c>
      <c r="AE264" s="793" t="inlineStr">
        <is>
          <t>COLLECT</t>
        </is>
      </c>
      <c r="AF264" s="793" t="inlineStr">
        <is>
          <t>COLLECT</t>
        </is>
      </c>
      <c r="AG264" s="793" t="inlineStr">
        <is>
          <t>COLLECT</t>
        </is>
      </c>
      <c r="AH264" s="793" t="inlineStr">
        <is>
          <t>POST LAG</t>
        </is>
      </c>
      <c r="AI264" s="793" t="inlineStr">
        <is>
          <t>COLLECT</t>
        </is>
      </c>
      <c r="AJ264" s="793" t="inlineStr">
        <is>
          <t>LAG</t>
        </is>
      </c>
      <c r="AK264" s="793" t="inlineStr">
        <is>
          <t>TOTAL</t>
        </is>
      </c>
    </row>
    <row r="265" ht="16" customHeight="1" thickBot="1">
      <c r="C265" s="918" t="inlineStr">
        <is>
          <t>CLASS</t>
        </is>
      </c>
      <c r="D265" s="918" t="inlineStr">
        <is>
          <t>TESTED</t>
        </is>
      </c>
      <c r="E265" s="918" t="inlineStr">
        <is>
          <t>Data</t>
        </is>
      </c>
      <c r="F265" s="918" t="inlineStr">
        <is>
          <t>CLAIM $</t>
        </is>
      </c>
      <c r="G265" s="918" t="inlineStr">
        <is>
          <t>CONTRACTUAL</t>
        </is>
      </c>
      <c r="H265" s="918" t="inlineStr">
        <is>
          <t>CLAIM $</t>
        </is>
      </c>
      <c r="I265" s="918" t="inlineStr">
        <is>
          <t>Pmts</t>
        </is>
      </c>
      <c r="J265" s="918" t="inlineStr">
        <is>
          <t>Pmts</t>
        </is>
      </c>
      <c r="K265" s="918" t="inlineStr">
        <is>
          <t>Pmts</t>
        </is>
      </c>
      <c r="L265" s="918" t="inlineStr">
        <is>
          <t>$</t>
        </is>
      </c>
      <c r="M265" s="918">
        <f>+AC9</f>
        <v/>
      </c>
      <c r="N265" s="918" t="inlineStr">
        <is>
          <t>W/O</t>
        </is>
      </c>
      <c r="O265" s="918" t="inlineStr">
        <is>
          <t>BALANCE</t>
        </is>
      </c>
      <c r="P265" s="918" t="inlineStr">
        <is>
          <t>%</t>
        </is>
      </c>
      <c r="Q265" s="918" t="inlineStr">
        <is>
          <t>%</t>
        </is>
      </c>
      <c r="R265" s="918" t="inlineStr">
        <is>
          <t>%</t>
        </is>
      </c>
      <c r="S265" s="918" t="inlineStr">
        <is>
          <t>%</t>
        </is>
      </c>
      <c r="T265" s="918">
        <f>+M265</f>
        <v/>
      </c>
      <c r="U265" s="918">
        <f>+T265+1</f>
        <v/>
      </c>
      <c r="V265" s="918" t="inlineStr">
        <is>
          <t>LAG</t>
        </is>
      </c>
      <c r="W265" s="918" t="inlineStr">
        <is>
          <t>COLLECT</t>
        </is>
      </c>
      <c r="X265" s="918" t="inlineStr">
        <is>
          <t>COLLECT</t>
        </is>
      </c>
      <c r="Y265" s="918" t="inlineStr">
        <is>
          <t>COLLECT</t>
        </is>
      </c>
      <c r="Z265" s="918" t="inlineStr">
        <is>
          <t>LOS</t>
        </is>
      </c>
      <c r="AA265" s="918" t="inlineStr">
        <is>
          <t>LAG</t>
        </is>
      </c>
      <c r="AB265" s="918" t="inlineStr">
        <is>
          <t>LAG</t>
        </is>
      </c>
      <c r="AC265" s="918" t="inlineStr">
        <is>
          <t>LAG</t>
        </is>
      </c>
      <c r="AD265" s="918" t="inlineStr">
        <is>
          <t>TO PAY</t>
        </is>
      </c>
      <c r="AE265" s="918" t="inlineStr">
        <is>
          <t>POST LAG</t>
        </is>
      </c>
      <c r="AF265" s="918" t="inlineStr">
        <is>
          <t>POST LAG</t>
        </is>
      </c>
      <c r="AG265" s="918" t="inlineStr">
        <is>
          <t>POST LAG</t>
        </is>
      </c>
      <c r="AH265" s="918" t="inlineStr">
        <is>
          <t>ELIG</t>
        </is>
      </c>
      <c r="AI265" s="918" t="inlineStr">
        <is>
          <t>POST LAG</t>
        </is>
      </c>
      <c r="AJ265" s="918" t="inlineStr">
        <is>
          <t>ELIG</t>
        </is>
      </c>
      <c r="AK265" s="918" t="inlineStr">
        <is>
          <t>LAG</t>
        </is>
      </c>
    </row>
    <row r="266">
      <c r="C266" s="451" t="inlineStr">
        <is>
          <t>BC/BS</t>
        </is>
      </c>
      <c r="D266" s="35">
        <f>COUNTIF(G$10:G$259,C266)</f>
        <v/>
      </c>
      <c r="E266" s="535">
        <f>SUMIF($G$10:$G$259,$C266,I10:BC$259)</f>
        <v/>
      </c>
      <c r="F266" s="535">
        <f>SUMIF($G$10:$G$259,$C266,K$10:K$259)</f>
        <v/>
      </c>
      <c r="G266" s="535">
        <f>SUMIF($G$10:$G$259,$C266,L$10:L$259)</f>
        <v/>
      </c>
      <c r="H266" s="535">
        <f>+F266+G266</f>
        <v/>
      </c>
      <c r="I266" s="535">
        <f>SUMIF($G$10:$G$259,$C266,P$10:P$259)</f>
        <v/>
      </c>
      <c r="J266" s="535">
        <f>SUMIF($G$10:$G$259,$C266,T$10:T$259)</f>
        <v/>
      </c>
      <c r="K266" s="535">
        <f>SUMIF($G$10:$G$259,$C266,X$10:X$259)</f>
        <v/>
      </c>
      <c r="L266" s="535">
        <f>SUMIF($G$10:$G$259,$C266,AB$10:AB$259)</f>
        <v/>
      </c>
      <c r="M266" s="535">
        <f>SUMIF($G$10:$G$259,$C266,AC$10:AC$259)</f>
        <v/>
      </c>
      <c r="N266" s="535">
        <f>SUMIF($G$10:$G$259,$C266,AD$10:AD$259)</f>
        <v/>
      </c>
      <c r="O266" s="535">
        <f>SUMIF($G$10:$G$259,$C266,AE$10:AE$259)</f>
        <v/>
      </c>
      <c r="P266" s="465">
        <f>-I266/H266</f>
        <v/>
      </c>
      <c r="Q266" s="465">
        <f>-J266/H266</f>
        <v/>
      </c>
      <c r="R266" s="465">
        <f>-K266/H266</f>
        <v/>
      </c>
      <c r="S266" s="465">
        <f>-L266/H266</f>
        <v/>
      </c>
      <c r="T266" s="465">
        <f>-M266/H266</f>
        <v/>
      </c>
      <c r="U266" s="465">
        <f>-M266/F266</f>
        <v/>
      </c>
      <c r="V266" s="548">
        <f>AVERAGEIF($G$10:$G$259, $C266,AL$10:AL$259)</f>
        <v/>
      </c>
      <c r="W266" s="538">
        <f>AVERAGEIF($G$10:$G$259, $C266,AM$10:AM$259)</f>
        <v/>
      </c>
      <c r="X266" s="538">
        <f>AVERAGEIF($G$10:$G$259, $C266,AN$10:AN$259)</f>
        <v/>
      </c>
      <c r="Y266" s="538">
        <f>AVERAGEIF($G$10:$G$259, $C266,AO$10:AO$259)</f>
        <v/>
      </c>
      <c r="Z266" s="538">
        <f>AVERAGEIF($G$10:$G$259, $C266,AF$10:AF$259)</f>
        <v/>
      </c>
      <c r="AA266" s="538">
        <f>AVERAGEIF($G$10:$G$259, $C266,AP$10:AP$259)</f>
        <v/>
      </c>
      <c r="AB266" s="538">
        <f>AVERAGEIF($G$10:$G$259, $C266,AT$10:AT$259)</f>
        <v/>
      </c>
      <c r="AC266" s="538">
        <f>AVERAGEIF($G$10:$G$259, $C266,AR$10:AR$259)</f>
        <v/>
      </c>
      <c r="AD266" s="538">
        <f>AVERAGEIF($G$10:$G$259, $C266,AS$10:AS$259)</f>
        <v/>
      </c>
      <c r="AE266" s="538">
        <f>AVERAGEIF($G$10:$G$259, $C266,AU$10:AU$259)</f>
        <v/>
      </c>
      <c r="AF266" s="538">
        <f>AVERAGEIF($G$10:$G$259, $C266,AV$10:AV$259)</f>
        <v/>
      </c>
      <c r="AG266" s="538">
        <f>AVERAGEIF($G$10:$G$259, $C266,AW$10:AW$259)</f>
        <v/>
      </c>
      <c r="AH266" s="538">
        <f>AVERAGEIF($G$10:$G$259, $C266,AX$10:AX$259)</f>
        <v/>
      </c>
      <c r="AI266" s="538">
        <f>AVERAGEIF($G$10:$G$259, $C266,AY$10:AY$259)</f>
        <v/>
      </c>
      <c r="AJ266" s="538">
        <f>AVERAGEIF($G$10:$G$259, $C266,AZ$10:AZ$259)</f>
        <v/>
      </c>
      <c r="AK266" s="539">
        <f>AVERAGEIF($G$10:$G$259, $C266,BA$10:BA$259)</f>
        <v/>
      </c>
    </row>
    <row r="267">
      <c r="C267" s="451" t="inlineStr">
        <is>
          <t>COMMERCIAL</t>
        </is>
      </c>
      <c r="D267" s="35">
        <f>COUNTIF(G$10:G$259,C267)</f>
        <v/>
      </c>
      <c r="E267" s="535">
        <f>SUMIF($G$10:$G$259,$C267,I11:BC$259)</f>
        <v/>
      </c>
      <c r="F267" s="535">
        <f>SUMIF($G$10:$G$259,$C267,K$10:K$259)</f>
        <v/>
      </c>
      <c r="G267" s="535">
        <f>SUMIF($G$10:$G$259,$C267,L$10:L$259)</f>
        <v/>
      </c>
      <c r="H267" s="535">
        <f>+F267+G267</f>
        <v/>
      </c>
      <c r="I267" s="535">
        <f>SUMIF($G$10:$G$259,$C267,P$10:P$259)</f>
        <v/>
      </c>
      <c r="J267" s="535">
        <f>SUMIF($G$10:$G$259,$C267,T$10:T$259)</f>
        <v/>
      </c>
      <c r="K267" s="535">
        <f>SUMIF($G$10:$G$259,$C267,X$10:X$259)</f>
        <v/>
      </c>
      <c r="L267" s="535">
        <f>SUMIF($G$10:$G$259,$C267,AB$10:AB$259)</f>
        <v/>
      </c>
      <c r="M267" s="535">
        <f>SUMIF($G$10:$G$259,$C267,AC$10:AC$259)</f>
        <v/>
      </c>
      <c r="N267" s="535">
        <f>SUMIF($G$10:$G$259,$C267,AD$10:AD$259)</f>
        <v/>
      </c>
      <c r="O267" s="535">
        <f>SUMIF($G$10:$G$259,$C267,AE$10:AE$259)</f>
        <v/>
      </c>
      <c r="P267" s="465">
        <f>-I267/H267</f>
        <v/>
      </c>
      <c r="Q267" s="465">
        <f>-J267/H267</f>
        <v/>
      </c>
      <c r="R267" s="465">
        <f>-K267/H267</f>
        <v/>
      </c>
      <c r="S267" s="465">
        <f>-L267/H267</f>
        <v/>
      </c>
      <c r="T267" s="465">
        <f>-M267/H267</f>
        <v/>
      </c>
      <c r="U267" s="465">
        <f>-M267/F267</f>
        <v/>
      </c>
      <c r="V267" s="548">
        <f>AVERAGEIF($G$10:$G$259, $C267,AL$10:AL$259)</f>
        <v/>
      </c>
      <c r="W267" s="538">
        <f>AVERAGEIF($G$10:$G$259, $C267,AM$10:AM$259)</f>
        <v/>
      </c>
      <c r="X267" s="538">
        <f>AVERAGEIF($G$10:$G$259, $C267,AN$10:AN$259)</f>
        <v/>
      </c>
      <c r="Y267" s="538">
        <f>AVERAGEIF($G$10:$G$259, $C267,AO$10:AO$259)</f>
        <v/>
      </c>
      <c r="Z267" s="538">
        <f>AVERAGEIF($G$10:$G$259, $C267,AF$10:AF$259)</f>
        <v/>
      </c>
      <c r="AA267" s="538">
        <f>AVERAGEIF($G$10:$G$259, $C267,AP$10:AP$259)</f>
        <v/>
      </c>
      <c r="AB267" s="538">
        <f>AVERAGEIF($G$10:$G$259, $C267,AT$10:AT$259)</f>
        <v/>
      </c>
      <c r="AC267" s="538">
        <f>AVERAGEIF($G$10:$G$259, $C267,AR$10:AR$259)</f>
        <v/>
      </c>
      <c r="AD267" s="538">
        <f>AVERAGEIF($G$10:$G$259, $C267,AS$10:AS$259)</f>
        <v/>
      </c>
      <c r="AE267" s="538">
        <f>AVERAGEIF($G$10:$G$259, $C267,AU$10:AU$259)</f>
        <v/>
      </c>
      <c r="AF267" s="538">
        <f>AVERAGEIF($G$10:$G$259, $C267,AV$10:AV$259)</f>
        <v/>
      </c>
      <c r="AG267" s="538">
        <f>AVERAGEIF($G$10:$G$259, $C267,AW$10:AW$259)</f>
        <v/>
      </c>
      <c r="AH267" s="538">
        <f>AVERAGEIF($G$10:$G$259, $C267,AX$10:AX$259)</f>
        <v/>
      </c>
      <c r="AI267" s="538">
        <f>AVERAGEIF($G$10:$G$259, $C267,AY$10:AY$259)</f>
        <v/>
      </c>
      <c r="AJ267" s="538">
        <f>AVERAGEIF($G$10:$G$259, $C267,AZ$10:AZ$259)</f>
        <v/>
      </c>
      <c r="AK267" s="539">
        <f>AVERAGEIF($G$10:$G$259, $C267,BA$10:BA$259)</f>
        <v/>
      </c>
    </row>
    <row r="268">
      <c r="C268" s="451" t="inlineStr">
        <is>
          <t>GUARANTOR</t>
        </is>
      </c>
      <c r="D268" s="35">
        <f>COUNTIF(G$10:G$259,C268)</f>
        <v/>
      </c>
      <c r="E268" s="535">
        <f>SUMIF($G$10:$G$259,$C268,I12:BC$259)</f>
        <v/>
      </c>
      <c r="F268" s="535">
        <f>SUMIF($G$10:$G$259,$C268,K$10:K$259)</f>
        <v/>
      </c>
      <c r="G268" s="535">
        <f>SUMIF($G$10:$G$259,$C268,L$10:L$259)</f>
        <v/>
      </c>
      <c r="H268" s="535">
        <f>+F268+G268</f>
        <v/>
      </c>
      <c r="I268" s="535">
        <f>SUMIF($G$10:$G$259,$C268,P$10:P$259)</f>
        <v/>
      </c>
      <c r="J268" s="535">
        <f>SUMIF($G$10:$G$259,$C268,T$10:T$259)</f>
        <v/>
      </c>
      <c r="K268" s="535">
        <f>SUMIF($G$10:$G$259,$C268,X$10:X$259)</f>
        <v/>
      </c>
      <c r="L268" s="535">
        <f>SUMIF($G$10:$G$259,$C268,AB$10:AB$259)</f>
        <v/>
      </c>
      <c r="M268" s="535">
        <f>SUMIF($G$10:$G$259,$C268,AC$10:AC$259)</f>
        <v/>
      </c>
      <c r="N268" s="535">
        <f>SUMIF($G$10:$G$259,$C268,AD$10:AD$259)</f>
        <v/>
      </c>
      <c r="O268" s="535">
        <f>SUMIF($G$10:$G$259,$C268,AE$10:AE$259)</f>
        <v/>
      </c>
      <c r="P268" s="465">
        <f>-I268/H268</f>
        <v/>
      </c>
      <c r="Q268" s="465">
        <f>-J268/H268</f>
        <v/>
      </c>
      <c r="R268" s="465">
        <f>-K268/H268</f>
        <v/>
      </c>
      <c r="S268" s="465">
        <f>-L268/H268</f>
        <v/>
      </c>
      <c r="T268" s="465">
        <f>-M268/H268</f>
        <v/>
      </c>
      <c r="U268" s="465">
        <f>-M268/F268</f>
        <v/>
      </c>
      <c r="V268" s="548">
        <f>AVERAGEIF($G$10:$G$259, $C268,AL$10:AL$259)</f>
        <v/>
      </c>
      <c r="W268" s="538">
        <f>AVERAGEIF($G$10:$G$259, $C268,AM$10:AM$259)</f>
        <v/>
      </c>
      <c r="X268" s="538">
        <f>AVERAGEIF($G$10:$G$259, $C268,AN$10:AN$259)</f>
        <v/>
      </c>
      <c r="Y268" s="538">
        <f>AVERAGEIF($G$10:$G$259, $C268,AO$10:AO$259)</f>
        <v/>
      </c>
      <c r="Z268" s="538">
        <f>AVERAGEIF($G$10:$G$259, $C268,AF$10:AF$259)</f>
        <v/>
      </c>
      <c r="AA268" s="538">
        <f>AVERAGEIF($G$10:$G$259, $C268,AP$10:AP$259)</f>
        <v/>
      </c>
      <c r="AB268" s="538">
        <f>AVERAGEIF($G$10:$G$259, $C268,AT$10:AT$259)</f>
        <v/>
      </c>
      <c r="AC268" s="538">
        <f>AVERAGEIF($G$10:$G$259, $C268,AR$10:AR$259)</f>
        <v/>
      </c>
      <c r="AD268" s="538">
        <f>AVERAGEIF($G$10:$G$259, $C268,AS$10:AS$259)</f>
        <v/>
      </c>
      <c r="AE268" s="538">
        <f>AVERAGEIF($G$10:$G$259, $C268,AU$10:AU$259)</f>
        <v/>
      </c>
      <c r="AF268" s="538">
        <f>AVERAGEIF($G$10:$G$259, $C268,AV$10:AV$259)</f>
        <v/>
      </c>
      <c r="AG268" s="538">
        <f>AVERAGEIF($G$10:$G$259, $C268,AW$10:AW$259)</f>
        <v/>
      </c>
      <c r="AH268" s="538">
        <f>AVERAGEIF($G$10:$G$259, $C268,AX$10:AX$259)</f>
        <v/>
      </c>
      <c r="AI268" s="538">
        <f>AVERAGEIF($G$10:$G$259, $C268,AY$10:AY$259)</f>
        <v/>
      </c>
      <c r="AJ268" s="538">
        <f>AVERAGEIF($G$10:$G$259, $C268,AZ$10:AZ$259)</f>
        <v/>
      </c>
      <c r="AK268" s="539">
        <f>AVERAGEIF($G$10:$G$259, $C268,BA$10:BA$259)</f>
        <v/>
      </c>
    </row>
    <row r="269">
      <c r="C269" s="451" t="inlineStr">
        <is>
          <t>HEALTHCARE PRO</t>
        </is>
      </c>
      <c r="D269" s="35">
        <f>COUNTIF(G$10:G$259,C269)</f>
        <v/>
      </c>
      <c r="E269" s="535">
        <f>SUMIF($G$10:$G$259,$C269,I13:BC$259)</f>
        <v/>
      </c>
      <c r="F269" s="535">
        <f>SUMIF($G$10:$G$259,$C269,K$10:K$259)</f>
        <v/>
      </c>
      <c r="G269" s="535">
        <f>SUMIF($G$10:$G$259,$C269,L$10:L$259)</f>
        <v/>
      </c>
      <c r="H269" s="535">
        <f>+F269+G269</f>
        <v/>
      </c>
      <c r="I269" s="535">
        <f>SUMIF($G$10:$G$259,$C269,P$10:P$259)</f>
        <v/>
      </c>
      <c r="J269" s="535">
        <f>SUMIF($G$10:$G$259,$C269,T$10:T$259)</f>
        <v/>
      </c>
      <c r="K269" s="535">
        <f>SUMIF($G$10:$G$259,$C269,X$10:X$259)</f>
        <v/>
      </c>
      <c r="L269" s="535">
        <f>SUMIF($G$10:$G$259,$C269,AB$10:AB$259)</f>
        <v/>
      </c>
      <c r="M269" s="535">
        <f>SUMIF($G$10:$G$259,$C269,AC$10:AC$259)</f>
        <v/>
      </c>
      <c r="N269" s="535">
        <f>SUMIF($G$10:$G$259,$C269,AD$10:AD$259)</f>
        <v/>
      </c>
      <c r="O269" s="535">
        <f>SUMIF($G$10:$G$259,$C269,AE$10:AE$259)</f>
        <v/>
      </c>
      <c r="P269" s="465">
        <f>-I269/H269</f>
        <v/>
      </c>
      <c r="Q269" s="465">
        <f>-J269/H269</f>
        <v/>
      </c>
      <c r="R269" s="465">
        <f>-K269/H269</f>
        <v/>
      </c>
      <c r="S269" s="465">
        <f>-L269/H269</f>
        <v/>
      </c>
      <c r="T269" s="465">
        <f>-M269/H269</f>
        <v/>
      </c>
      <c r="U269" s="465">
        <f>-M269/F269</f>
        <v/>
      </c>
      <c r="V269" s="548">
        <f>AVERAGEIF($G$10:$G$259, $C269,AL$10:AL$259)</f>
        <v/>
      </c>
      <c r="W269" s="538">
        <f>AVERAGEIF($G$10:$G$259, $C269,AM$10:AM$259)</f>
        <v/>
      </c>
      <c r="X269" s="538">
        <f>AVERAGEIF($G$10:$G$259, $C269,AN$10:AN$259)</f>
        <v/>
      </c>
      <c r="Y269" s="538">
        <f>AVERAGEIF($G$10:$G$259, $C269,AO$10:AO$259)</f>
        <v/>
      </c>
      <c r="Z269" s="538">
        <f>AVERAGEIF($G$10:$G$259, $C269,AF$10:AF$259)</f>
        <v/>
      </c>
      <c r="AA269" s="538">
        <f>AVERAGEIF($G$10:$G$259, $C269,AP$10:AP$259)</f>
        <v/>
      </c>
      <c r="AB269" s="538">
        <f>AVERAGEIF($G$10:$G$259, $C269,AT$10:AT$259)</f>
        <v/>
      </c>
      <c r="AC269" s="538">
        <f>AVERAGEIF($G$10:$G$259, $C269,AR$10:AR$259)</f>
        <v/>
      </c>
      <c r="AD269" s="538">
        <f>AVERAGEIF($G$10:$G$259, $C269,AS$10:AS$259)</f>
        <v/>
      </c>
      <c r="AE269" s="538">
        <f>AVERAGEIF($G$10:$G$259, $C269,AU$10:AU$259)</f>
        <v/>
      </c>
      <c r="AF269" s="538">
        <f>AVERAGEIF($G$10:$G$259, $C269,AV$10:AV$259)</f>
        <v/>
      </c>
      <c r="AG269" s="538">
        <f>AVERAGEIF($G$10:$G$259, $C269,AW$10:AW$259)</f>
        <v/>
      </c>
      <c r="AH269" s="538">
        <f>AVERAGEIF($G$10:$G$259, $C269,AX$10:AX$259)</f>
        <v/>
      </c>
      <c r="AI269" s="538">
        <f>AVERAGEIF($G$10:$G$259, $C269,AY$10:AY$259)</f>
        <v/>
      </c>
      <c r="AJ269" s="538">
        <f>AVERAGEIF($G$10:$G$259, $C269,AZ$10:AZ$259)</f>
        <v/>
      </c>
      <c r="AK269" s="539">
        <f>AVERAGEIF($G$10:$G$259, $C269,BA$10:BA$259)</f>
        <v/>
      </c>
    </row>
    <row r="270">
      <c r="C270" s="451" t="inlineStr">
        <is>
          <t>HMO MEDICAID</t>
        </is>
      </c>
      <c r="D270" s="35">
        <f>COUNTIF(G$10:G$259,C270)</f>
        <v/>
      </c>
      <c r="E270" s="535">
        <f>SUMIF($G$10:$G$259,$C270,I14:BC$259)</f>
        <v/>
      </c>
      <c r="F270" s="535">
        <f>SUMIF($G$10:$G$259,$C270,K$10:K$259)</f>
        <v/>
      </c>
      <c r="G270" s="535">
        <f>SUMIF($G$10:$G$259,$C270,L$10:L$259)</f>
        <v/>
      </c>
      <c r="H270" s="535">
        <f>+F270+G270</f>
        <v/>
      </c>
      <c r="I270" s="535">
        <f>SUMIF($G$10:$G$259,$C270,P$10:P$259)</f>
        <v/>
      </c>
      <c r="J270" s="535">
        <f>SUMIF($G$10:$G$259,$C270,T$10:T$259)</f>
        <v/>
      </c>
      <c r="K270" s="535">
        <f>SUMIF($G$10:$G$259,$C270,X$10:X$259)</f>
        <v/>
      </c>
      <c r="L270" s="535">
        <f>SUMIF($G$10:$G$259,$C270,AB$10:AB$259)</f>
        <v/>
      </c>
      <c r="M270" s="535">
        <f>SUMIF($G$10:$G$259,$C270,AC$10:AC$259)</f>
        <v/>
      </c>
      <c r="N270" s="535">
        <f>SUMIF($G$10:$G$259,$C270,AD$10:AD$259)</f>
        <v/>
      </c>
      <c r="O270" s="535">
        <f>SUMIF($G$10:$G$259,$C270,AE$10:AE$259)</f>
        <v/>
      </c>
      <c r="P270" s="465">
        <f>-I270/H270</f>
        <v/>
      </c>
      <c r="Q270" s="465">
        <f>-J270/H270</f>
        <v/>
      </c>
      <c r="R270" s="465">
        <f>-K270/H270</f>
        <v/>
      </c>
      <c r="S270" s="465">
        <f>-L270/H270</f>
        <v/>
      </c>
      <c r="T270" s="465">
        <f>-M270/H270</f>
        <v/>
      </c>
      <c r="U270" s="465">
        <f>-M270/F270</f>
        <v/>
      </c>
      <c r="V270" s="548">
        <f>AVERAGEIF($G$10:$G$259, $C270,AL$10:AL$259)</f>
        <v/>
      </c>
      <c r="W270" s="538">
        <f>AVERAGEIF($G$10:$G$259, $C270,AM$10:AM$259)</f>
        <v/>
      </c>
      <c r="X270" s="538">
        <f>AVERAGEIF($G$10:$G$259, $C270,AN$10:AN$259)</f>
        <v/>
      </c>
      <c r="Y270" s="538">
        <f>AVERAGEIF($G$10:$G$259, $C270,AO$10:AO$259)</f>
        <v/>
      </c>
      <c r="Z270" s="538">
        <f>AVERAGEIF($G$10:$G$259, $C270,AF$10:AF$259)</f>
        <v/>
      </c>
      <c r="AA270" s="538">
        <f>AVERAGEIF($G$10:$G$259, $C270,AP$10:AP$259)</f>
        <v/>
      </c>
      <c r="AB270" s="538">
        <f>AVERAGEIF($G$10:$G$259, $C270,AT$10:AT$259)</f>
        <v/>
      </c>
      <c r="AC270" s="538">
        <f>AVERAGEIF($G$10:$G$259, $C270,AR$10:AR$259)</f>
        <v/>
      </c>
      <c r="AD270" s="538">
        <f>AVERAGEIF($G$10:$G$259, $C270,AS$10:AS$259)</f>
        <v/>
      </c>
      <c r="AE270" s="538">
        <f>AVERAGEIF($G$10:$G$259, $C270,AU$10:AU$259)</f>
        <v/>
      </c>
      <c r="AF270" s="538">
        <f>AVERAGEIF($G$10:$G$259, $C270,AV$10:AV$259)</f>
        <v/>
      </c>
      <c r="AG270" s="538">
        <f>AVERAGEIF($G$10:$G$259, $C270,AW$10:AW$259)</f>
        <v/>
      </c>
      <c r="AH270" s="538">
        <f>AVERAGEIF($G$10:$G$259, $C270,AX$10:AX$259)</f>
        <v/>
      </c>
      <c r="AI270" s="538">
        <f>AVERAGEIF($G$10:$G$259, $C270,AY$10:AY$259)</f>
        <v/>
      </c>
      <c r="AJ270" s="538">
        <f>AVERAGEIF($G$10:$G$259, $C270,AZ$10:AZ$259)</f>
        <v/>
      </c>
      <c r="AK270" s="539">
        <f>AVERAGEIF($G$10:$G$259, $C270,BA$10:BA$259)</f>
        <v/>
      </c>
    </row>
    <row r="271">
      <c r="C271" s="451" t="inlineStr">
        <is>
          <t>HMO MEDICARE</t>
        </is>
      </c>
      <c r="D271" s="35">
        <f>COUNTIF(G$10:G$259,C271)</f>
        <v/>
      </c>
      <c r="E271" s="535">
        <f>SUMIF($G$10:$G$259,$C271,I15:BC$259)</f>
        <v/>
      </c>
      <c r="F271" s="535">
        <f>SUMIF($G$10:$G$259,$C271,K$10:K$259)</f>
        <v/>
      </c>
      <c r="G271" s="535">
        <f>SUMIF($G$10:$G$259,$C271,L$10:L$259)</f>
        <v/>
      </c>
      <c r="H271" s="535">
        <f>+F271+G271</f>
        <v/>
      </c>
      <c r="I271" s="535">
        <f>SUMIF($G$10:$G$259,$C271,P$10:P$259)</f>
        <v/>
      </c>
      <c r="J271" s="535">
        <f>SUMIF($G$10:$G$259,$C271,T$10:T$259)</f>
        <v/>
      </c>
      <c r="K271" s="535">
        <f>SUMIF($G$10:$G$259,$C271,X$10:X$259)</f>
        <v/>
      </c>
      <c r="L271" s="535">
        <f>SUMIF($G$10:$G$259,$C271,AB$10:AB$259)</f>
        <v/>
      </c>
      <c r="M271" s="535">
        <f>SUMIF($G$10:$G$259,$C271,AC$10:AC$259)</f>
        <v/>
      </c>
      <c r="N271" s="535">
        <f>SUMIF($G$10:$G$259,$C271,AD$10:AD$259)</f>
        <v/>
      </c>
      <c r="O271" s="535">
        <f>SUMIF($G$10:$G$259,$C271,AE$10:AE$259)</f>
        <v/>
      </c>
      <c r="P271" s="465">
        <f>-I271/H271</f>
        <v/>
      </c>
      <c r="Q271" s="465">
        <f>-J271/H271</f>
        <v/>
      </c>
      <c r="R271" s="465">
        <f>-K271/H271</f>
        <v/>
      </c>
      <c r="S271" s="465">
        <f>-L271/H271</f>
        <v/>
      </c>
      <c r="T271" s="465">
        <f>-M271/H271</f>
        <v/>
      </c>
      <c r="U271" s="465">
        <f>-M271/F271</f>
        <v/>
      </c>
      <c r="V271" s="548">
        <f>AVERAGEIF($G$10:$G$259, $C271,AL$10:AL$259)</f>
        <v/>
      </c>
      <c r="W271" s="538">
        <f>AVERAGEIF($G$10:$G$259, $C271,AM$10:AM$259)</f>
        <v/>
      </c>
      <c r="X271" s="538">
        <f>AVERAGEIF($G$10:$G$259, $C271,AN$10:AN$259)</f>
        <v/>
      </c>
      <c r="Y271" s="538">
        <f>AVERAGEIF($G$10:$G$259, $C271,AO$10:AO$259)</f>
        <v/>
      </c>
      <c r="Z271" s="538">
        <f>AVERAGEIF($G$10:$G$259, $C271,AF$10:AF$259)</f>
        <v/>
      </c>
      <c r="AA271" s="538">
        <f>AVERAGEIF($G$10:$G$259, $C271,AP$10:AP$259)</f>
        <v/>
      </c>
      <c r="AB271" s="538">
        <f>AVERAGEIF($G$10:$G$259, $C271,AT$10:AT$259)</f>
        <v/>
      </c>
      <c r="AC271" s="538">
        <f>AVERAGEIF($G$10:$G$259, $C271,AR$10:AR$259)</f>
        <v/>
      </c>
      <c r="AD271" s="538">
        <f>AVERAGEIF($G$10:$G$259, $C271,AS$10:AS$259)</f>
        <v/>
      </c>
      <c r="AE271" s="538">
        <f>AVERAGEIF($G$10:$G$259, $C271,AU$10:AU$259)</f>
        <v/>
      </c>
      <c r="AF271" s="538">
        <f>AVERAGEIF($G$10:$G$259, $C271,AV$10:AV$259)</f>
        <v/>
      </c>
      <c r="AG271" s="538">
        <f>AVERAGEIF($G$10:$G$259, $C271,AW$10:AW$259)</f>
        <v/>
      </c>
      <c r="AH271" s="538">
        <f>AVERAGEIF($G$10:$G$259, $C271,AX$10:AX$259)</f>
        <v/>
      </c>
      <c r="AI271" s="538">
        <f>AVERAGEIF($G$10:$G$259, $C271,AY$10:AY$259)</f>
        <v/>
      </c>
      <c r="AJ271" s="538">
        <f>AVERAGEIF($G$10:$G$259, $C271,AZ$10:AZ$259)</f>
        <v/>
      </c>
      <c r="AK271" s="539">
        <f>AVERAGEIF($G$10:$G$259, $C271,BA$10:BA$259)</f>
        <v/>
      </c>
    </row>
    <row r="272">
      <c r="C272" s="451" t="inlineStr">
        <is>
          <t>INSTITUTIONAL</t>
        </is>
      </c>
      <c r="D272" s="35">
        <f>COUNTIF(G$10:G$259,C272)</f>
        <v/>
      </c>
      <c r="E272" s="535">
        <f>SUMIF($G$10:$G$259,$C272,I16:BC$259)</f>
        <v/>
      </c>
      <c r="F272" s="535">
        <f>SUMIF($G$10:$G$259,$C272,K$10:K$259)</f>
        <v/>
      </c>
      <c r="G272" s="535">
        <f>SUMIF($G$10:$G$259,$C272,L$10:L$259)</f>
        <v/>
      </c>
      <c r="H272" s="535">
        <f>+F272+G272</f>
        <v/>
      </c>
      <c r="I272" s="535">
        <f>SUMIF($G$10:$G$259,$C272,P$10:P$259)</f>
        <v/>
      </c>
      <c r="J272" s="535">
        <f>SUMIF($G$10:$G$259,$C272,T$10:T$259)</f>
        <v/>
      </c>
      <c r="K272" s="535">
        <f>SUMIF($G$10:$G$259,$C272,X$10:X$259)</f>
        <v/>
      </c>
      <c r="L272" s="535">
        <f>SUMIF($G$10:$G$259,$C272,AB$10:AB$259)</f>
        <v/>
      </c>
      <c r="M272" s="535">
        <f>SUMIF($G$10:$G$259,$C272,AC$10:AC$259)</f>
        <v/>
      </c>
      <c r="N272" s="535">
        <f>SUMIF($G$10:$G$259,$C272,AD$10:AD$259)</f>
        <v/>
      </c>
      <c r="O272" s="535">
        <f>SUMIF($G$10:$G$259,$C272,AE$10:AE$259)</f>
        <v/>
      </c>
      <c r="P272" s="465">
        <f>-I272/H272</f>
        <v/>
      </c>
      <c r="Q272" s="465">
        <f>-J272/H272</f>
        <v/>
      </c>
      <c r="R272" s="465">
        <f>-K272/H272</f>
        <v/>
      </c>
      <c r="S272" s="465">
        <f>-L272/H272</f>
        <v/>
      </c>
      <c r="T272" s="465">
        <f>-M272/H272</f>
        <v/>
      </c>
      <c r="U272" s="465">
        <f>-M272/F272</f>
        <v/>
      </c>
      <c r="V272" s="548">
        <f>AVERAGEIF($G$10:$G$259, $C272,AL$10:AL$259)</f>
        <v/>
      </c>
      <c r="W272" s="538">
        <f>AVERAGEIF($G$10:$G$259, $C272,AM$10:AM$259)</f>
        <v/>
      </c>
      <c r="X272" s="538">
        <f>AVERAGEIF($G$10:$G$259, $C272,AN$10:AN$259)</f>
        <v/>
      </c>
      <c r="Y272" s="538">
        <f>AVERAGEIF($G$10:$G$259, $C272,AO$10:AO$259)</f>
        <v/>
      </c>
      <c r="Z272" s="538">
        <f>AVERAGEIF($G$10:$G$259, $C272,AF$10:AF$259)</f>
        <v/>
      </c>
      <c r="AA272" s="538">
        <f>AVERAGEIF($G$10:$G$259, $C272,AP$10:AP$259)</f>
        <v/>
      </c>
      <c r="AB272" s="538">
        <f>AVERAGEIF($G$10:$G$259, $C272,AT$10:AT$259)</f>
        <v/>
      </c>
      <c r="AC272" s="538">
        <f>AVERAGEIF($G$10:$G$259, $C272,AR$10:AR$259)</f>
        <v/>
      </c>
      <c r="AD272" s="538">
        <f>AVERAGEIF($G$10:$G$259, $C272,AS$10:AS$259)</f>
        <v/>
      </c>
      <c r="AE272" s="538">
        <f>AVERAGEIF($G$10:$G$259, $C272,AU$10:AU$259)</f>
        <v/>
      </c>
      <c r="AF272" s="538">
        <f>AVERAGEIF($G$10:$G$259, $C272,AV$10:AV$259)</f>
        <v/>
      </c>
      <c r="AG272" s="538">
        <f>AVERAGEIF($G$10:$G$259, $C272,AW$10:AW$259)</f>
        <v/>
      </c>
      <c r="AH272" s="538">
        <f>AVERAGEIF($G$10:$G$259, $C272,AX$10:AX$259)</f>
        <v/>
      </c>
      <c r="AI272" s="538">
        <f>AVERAGEIF($G$10:$G$259, $C272,AY$10:AY$259)</f>
        <v/>
      </c>
      <c r="AJ272" s="538">
        <f>AVERAGEIF($G$10:$G$259, $C272,AZ$10:AZ$259)</f>
        <v/>
      </c>
      <c r="AK272" s="539">
        <f>AVERAGEIF($G$10:$G$259, $C272,BA$10:BA$259)</f>
        <v/>
      </c>
    </row>
    <row r="273">
      <c r="C273" s="451" t="inlineStr">
        <is>
          <t>MANAGED CARE</t>
        </is>
      </c>
      <c r="D273" s="35">
        <f>COUNTIF(G$10:G$259,C273)</f>
        <v/>
      </c>
      <c r="E273" s="535">
        <f>SUMIF($G$10:$G$259,$C273,I17:BC$259)</f>
        <v/>
      </c>
      <c r="F273" s="535">
        <f>SUMIF($G$10:$G$259,$C273,K$10:K$259)</f>
        <v/>
      </c>
      <c r="G273" s="535">
        <f>SUMIF($G$10:$G$259,$C273,L$10:L$259)</f>
        <v/>
      </c>
      <c r="H273" s="535">
        <f>+F273+G273</f>
        <v/>
      </c>
      <c r="I273" s="535">
        <f>SUMIF($G$10:$G$259,$C273,P$10:P$259)</f>
        <v/>
      </c>
      <c r="J273" s="535">
        <f>SUMIF($G$10:$G$259,$C273,T$10:T$259)</f>
        <v/>
      </c>
      <c r="K273" s="535">
        <f>SUMIF($G$10:$G$259,$C273,X$10:X$259)</f>
        <v/>
      </c>
      <c r="L273" s="535">
        <f>SUMIF($G$10:$G$259,$C273,AB$10:AB$259)</f>
        <v/>
      </c>
      <c r="M273" s="535">
        <f>SUMIF($G$10:$G$259,$C273,AC$10:AC$259)</f>
        <v/>
      </c>
      <c r="N273" s="535">
        <f>SUMIF($G$10:$G$259,$C273,AD$10:AD$259)</f>
        <v/>
      </c>
      <c r="O273" s="535">
        <f>SUMIF($G$10:$G$259,$C273,AE$10:AE$259)</f>
        <v/>
      </c>
      <c r="P273" s="465">
        <f>-I273/H273</f>
        <v/>
      </c>
      <c r="Q273" s="465">
        <f>-J273/H273</f>
        <v/>
      </c>
      <c r="R273" s="465">
        <f>-K273/H273</f>
        <v/>
      </c>
      <c r="S273" s="465">
        <f>-L273/H273</f>
        <v/>
      </c>
      <c r="T273" s="465">
        <f>-M273/H273</f>
        <v/>
      </c>
      <c r="U273" s="465">
        <f>-M273/F273</f>
        <v/>
      </c>
      <c r="V273" s="548">
        <f>AVERAGEIF($G$10:$G$259, $C273,AL$10:AL$259)</f>
        <v/>
      </c>
      <c r="W273" s="538">
        <f>AVERAGEIF($G$10:$G$259, $C273,AM$10:AM$259)</f>
        <v/>
      </c>
      <c r="X273" s="538">
        <f>AVERAGEIF($G$10:$G$259, $C273,AN$10:AN$259)</f>
        <v/>
      </c>
      <c r="Y273" s="538">
        <f>AVERAGEIF($G$10:$G$259, $C273,AO$10:AO$259)</f>
        <v/>
      </c>
      <c r="Z273" s="538">
        <f>AVERAGEIF($G$10:$G$259, $C273,AF$10:AF$259)</f>
        <v/>
      </c>
      <c r="AA273" s="538">
        <f>AVERAGEIF($G$10:$G$259, $C273,AP$10:AP$259)</f>
        <v/>
      </c>
      <c r="AB273" s="538">
        <f>AVERAGEIF($G$10:$G$259, $C273,AT$10:AT$259)</f>
        <v/>
      </c>
      <c r="AC273" s="538">
        <f>AVERAGEIF($G$10:$G$259, $C273,AR$10:AR$259)</f>
        <v/>
      </c>
      <c r="AD273" s="538">
        <f>AVERAGEIF($G$10:$G$259, $C273,AS$10:AS$259)</f>
        <v/>
      </c>
      <c r="AE273" s="538">
        <f>AVERAGEIF($G$10:$G$259, $C273,AU$10:AU$259)</f>
        <v/>
      </c>
      <c r="AF273" s="538">
        <f>AVERAGEIF($G$10:$G$259, $C273,AV$10:AV$259)</f>
        <v/>
      </c>
      <c r="AG273" s="538">
        <f>AVERAGEIF($G$10:$G$259, $C273,AW$10:AW$259)</f>
        <v/>
      </c>
      <c r="AH273" s="538">
        <f>AVERAGEIF($G$10:$G$259, $C273,AX$10:AX$259)</f>
        <v/>
      </c>
      <c r="AI273" s="538">
        <f>AVERAGEIF($G$10:$G$259, $C273,AY$10:AY$259)</f>
        <v/>
      </c>
      <c r="AJ273" s="538">
        <f>AVERAGEIF($G$10:$G$259, $C273,AZ$10:AZ$259)</f>
        <v/>
      </c>
      <c r="AK273" s="539">
        <f>AVERAGEIF($G$10:$G$259, $C273,BA$10:BA$259)</f>
        <v/>
      </c>
    </row>
    <row r="274">
      <c r="C274" s="451" t="inlineStr">
        <is>
          <t>MEDICAID</t>
        </is>
      </c>
      <c r="D274" s="35">
        <f>COUNTIF(G$10:G$259,C274)</f>
        <v/>
      </c>
      <c r="E274" s="535">
        <f>SUMIF($G$10:$G$259,$C274,I18:BC$259)</f>
        <v/>
      </c>
      <c r="F274" s="535">
        <f>SUMIF($G$10:$G$259,$C274,K$10:K$259)</f>
        <v/>
      </c>
      <c r="G274" s="535">
        <f>SUMIF($G$10:$G$259,$C274,L$10:L$259)</f>
        <v/>
      </c>
      <c r="H274" s="535">
        <f>+F274+G274</f>
        <v/>
      </c>
      <c r="I274" s="535">
        <f>SUMIF($G$10:$G$259,$C274,P$10:P$259)</f>
        <v/>
      </c>
      <c r="J274" s="535">
        <f>SUMIF($G$10:$G$259,$C274,T$10:T$259)</f>
        <v/>
      </c>
      <c r="K274" s="535">
        <f>SUMIF($G$10:$G$259,$C274,X$10:X$259)</f>
        <v/>
      </c>
      <c r="L274" s="535">
        <f>SUMIF($G$10:$G$259,$C274,AB$10:AB$259)</f>
        <v/>
      </c>
      <c r="M274" s="535">
        <f>SUMIF($G$10:$G$259,$C274,AC$10:AC$259)</f>
        <v/>
      </c>
      <c r="N274" s="535">
        <f>SUMIF($G$10:$G$259,$C274,AD$10:AD$259)</f>
        <v/>
      </c>
      <c r="O274" s="535">
        <f>SUMIF($G$10:$G$259,$C274,AE$10:AE$259)</f>
        <v/>
      </c>
      <c r="P274" s="465">
        <f>-I274/H274</f>
        <v/>
      </c>
      <c r="Q274" s="465">
        <f>-J274/H274</f>
        <v/>
      </c>
      <c r="R274" s="465">
        <f>-K274/H274</f>
        <v/>
      </c>
      <c r="S274" s="465">
        <f>-L274/H274</f>
        <v/>
      </c>
      <c r="T274" s="465">
        <f>-M274/H274</f>
        <v/>
      </c>
      <c r="U274" s="465">
        <f>-M274/F274</f>
        <v/>
      </c>
      <c r="V274" s="548">
        <f>AVERAGEIF($G$10:$G$259, $C274,AL$10:AL$259)</f>
        <v/>
      </c>
      <c r="W274" s="538">
        <f>AVERAGEIF($G$10:$G$259, $C274,AM$10:AM$259)</f>
        <v/>
      </c>
      <c r="X274" s="538">
        <f>AVERAGEIF($G$10:$G$259, $C274,AN$10:AN$259)</f>
        <v/>
      </c>
      <c r="Y274" s="538">
        <f>AVERAGEIF($G$10:$G$259, $C274,AO$10:AO$259)</f>
        <v/>
      </c>
      <c r="Z274" s="538">
        <f>AVERAGEIF($G$10:$G$259, $C274,AF$10:AF$259)</f>
        <v/>
      </c>
      <c r="AA274" s="538">
        <f>AVERAGEIF($G$10:$G$259, $C274,AP$10:AP$259)</f>
        <v/>
      </c>
      <c r="AB274" s="538">
        <f>AVERAGEIF($G$10:$G$259, $C274,AT$10:AT$259)</f>
        <v/>
      </c>
      <c r="AC274" s="538">
        <f>AVERAGEIF($G$10:$G$259, $C274,AR$10:AR$259)</f>
        <v/>
      </c>
      <c r="AD274" s="538">
        <f>AVERAGEIF($G$10:$G$259, $C274,AS$10:AS$259)</f>
        <v/>
      </c>
      <c r="AE274" s="538">
        <f>AVERAGEIF($G$10:$G$259, $C274,AU$10:AU$259)</f>
        <v/>
      </c>
      <c r="AF274" s="538">
        <f>AVERAGEIF($G$10:$G$259, $C274,AV$10:AV$259)</f>
        <v/>
      </c>
      <c r="AG274" s="538">
        <f>AVERAGEIF($G$10:$G$259, $C274,AW$10:AW$259)</f>
        <v/>
      </c>
      <c r="AH274" s="538">
        <f>AVERAGEIF($G$10:$G$259, $C274,AX$10:AX$259)</f>
        <v/>
      </c>
      <c r="AI274" s="538">
        <f>AVERAGEIF($G$10:$G$259, $C274,AY$10:AY$259)</f>
        <v/>
      </c>
      <c r="AJ274" s="538">
        <f>AVERAGEIF($G$10:$G$259, $C274,AZ$10:AZ$259)</f>
        <v/>
      </c>
      <c r="AK274" s="539">
        <f>AVERAGEIF($G$10:$G$259, $C274,BA$10:BA$259)</f>
        <v/>
      </c>
    </row>
    <row r="275">
      <c r="C275" s="451" t="inlineStr">
        <is>
          <t>MEDICAID PEND</t>
        </is>
      </c>
      <c r="D275" s="35">
        <f>COUNTIF(G$10:G$259,C275)</f>
        <v/>
      </c>
      <c r="E275" s="535">
        <f>SUMIF($G$10:$G$259,$C275,I19:BC$259)</f>
        <v/>
      </c>
      <c r="F275" s="535">
        <f>SUMIF($G$10:$G$259,$C275,K$10:K$259)</f>
        <v/>
      </c>
      <c r="G275" s="535">
        <f>SUMIF($G$10:$G$259,$C275,L$10:L$259)</f>
        <v/>
      </c>
      <c r="H275" s="535">
        <f>+F275+G275</f>
        <v/>
      </c>
      <c r="I275" s="535">
        <f>SUMIF($G$10:$G$259,$C275,P$10:P$259)</f>
        <v/>
      </c>
      <c r="J275" s="535">
        <f>SUMIF($G$10:$G$259,$C275,T$10:T$259)</f>
        <v/>
      </c>
      <c r="K275" s="535">
        <f>SUMIF($G$10:$G$259,$C275,X$10:X$259)</f>
        <v/>
      </c>
      <c r="L275" s="535">
        <f>SUMIF($G$10:$G$259,$C275,AB$10:AB$259)</f>
        <v/>
      </c>
      <c r="M275" s="535">
        <f>SUMIF($G$10:$G$259,$C275,AC$10:AC$259)</f>
        <v/>
      </c>
      <c r="N275" s="535">
        <f>SUMIF($G$10:$G$259,$C275,AD$10:AD$259)</f>
        <v/>
      </c>
      <c r="O275" s="535">
        <f>SUMIF($G$10:$G$259,$C275,AE$10:AE$259)</f>
        <v/>
      </c>
      <c r="P275" s="465">
        <f>-I275/H275</f>
        <v/>
      </c>
      <c r="Q275" s="465">
        <f>-J275/H275</f>
        <v/>
      </c>
      <c r="R275" s="465">
        <f>-K275/H275</f>
        <v/>
      </c>
      <c r="S275" s="465">
        <f>-L275/H275</f>
        <v/>
      </c>
      <c r="T275" s="465">
        <f>-M275/H275</f>
        <v/>
      </c>
      <c r="U275" s="465">
        <f>-M275/F275</f>
        <v/>
      </c>
      <c r="V275" s="548">
        <f>AVERAGEIF($G$10:$G$259, $C275,AL$10:AL$259)</f>
        <v/>
      </c>
      <c r="W275" s="538">
        <f>AVERAGEIF($G$10:$G$259, $C275,AM$10:AM$259)</f>
        <v/>
      </c>
      <c r="X275" s="538">
        <f>AVERAGEIF($G$10:$G$259, $C275,AN$10:AN$259)</f>
        <v/>
      </c>
      <c r="Y275" s="538">
        <f>AVERAGEIF($G$10:$G$259, $C275,AO$10:AO$259)</f>
        <v/>
      </c>
      <c r="Z275" s="538">
        <f>AVERAGEIF($G$10:$G$259, $C275,AF$10:AF$259)</f>
        <v/>
      </c>
      <c r="AA275" s="538">
        <f>AVERAGEIF($G$10:$G$259, $C275,AP$10:AP$259)</f>
        <v/>
      </c>
      <c r="AB275" s="538">
        <f>AVERAGEIF($G$10:$G$259, $C275,AT$10:AT$259)</f>
        <v/>
      </c>
      <c r="AC275" s="538">
        <f>AVERAGEIF($G$10:$G$259, $C275,AR$10:AR$259)</f>
        <v/>
      </c>
      <c r="AD275" s="538">
        <f>AVERAGEIF($G$10:$G$259, $C275,AS$10:AS$259)</f>
        <v/>
      </c>
      <c r="AE275" s="538">
        <f>AVERAGEIF($G$10:$G$259, $C275,AU$10:AU$259)</f>
        <v/>
      </c>
      <c r="AF275" s="538">
        <f>AVERAGEIF($G$10:$G$259, $C275,AV$10:AV$259)</f>
        <v/>
      </c>
      <c r="AG275" s="538">
        <f>AVERAGEIF($G$10:$G$259, $C275,AW$10:AW$259)</f>
        <v/>
      </c>
      <c r="AH275" s="538">
        <f>AVERAGEIF($G$10:$G$259, $C275,AX$10:AX$259)</f>
        <v/>
      </c>
      <c r="AI275" s="538">
        <f>AVERAGEIF($G$10:$G$259, $C275,AY$10:AY$259)</f>
        <v/>
      </c>
      <c r="AJ275" s="538">
        <f>AVERAGEIF($G$10:$G$259, $C275,AZ$10:AZ$259)</f>
        <v/>
      </c>
      <c r="AK275" s="539">
        <f>AVERAGEIF($G$10:$G$259, $C275,BA$10:BA$259)</f>
        <v/>
      </c>
    </row>
    <row r="276">
      <c r="C276" s="451" t="inlineStr">
        <is>
          <t>MEDICARE</t>
        </is>
      </c>
      <c r="D276" s="35">
        <f>COUNTIF(G$10:G$259,C276)</f>
        <v/>
      </c>
      <c r="E276" s="535">
        <f>SUMIF($G$10:$G$259,$C276,I20:BC$259)</f>
        <v/>
      </c>
      <c r="F276" s="535">
        <f>SUMIF($G$10:$G$259,$C276,K$10:K$259)</f>
        <v/>
      </c>
      <c r="G276" s="535">
        <f>SUMIF($G$10:$G$259,$C276,L$10:L$259)</f>
        <v/>
      </c>
      <c r="H276" s="535">
        <f>+F276+G276</f>
        <v/>
      </c>
      <c r="I276" s="535">
        <f>SUMIF($G$10:$G$259,$C276,P$10:P$259)</f>
        <v/>
      </c>
      <c r="J276" s="535">
        <f>SUMIF($G$10:$G$259,$C276,T$10:T$259)</f>
        <v/>
      </c>
      <c r="K276" s="535">
        <f>SUMIF($G$10:$G$259,$C276,X$10:X$259)</f>
        <v/>
      </c>
      <c r="L276" s="535">
        <f>SUMIF($G$10:$G$259,$C276,AB$10:AB$259)</f>
        <v/>
      </c>
      <c r="M276" s="535">
        <f>SUMIF($G$10:$G$259,$C276,AC$10:AC$259)</f>
        <v/>
      </c>
      <c r="N276" s="535">
        <f>SUMIF($G$10:$G$259,$C276,AD$10:AD$259)</f>
        <v/>
      </c>
      <c r="O276" s="535">
        <f>SUMIF($G$10:$G$259,$C276,AE$10:AE$259)</f>
        <v/>
      </c>
      <c r="P276" s="465">
        <f>-I276/H276</f>
        <v/>
      </c>
      <c r="Q276" s="465">
        <f>-J276/H276</f>
        <v/>
      </c>
      <c r="R276" s="465">
        <f>-K276/H276</f>
        <v/>
      </c>
      <c r="S276" s="465">
        <f>-L276/H276</f>
        <v/>
      </c>
      <c r="T276" s="465">
        <f>-M276/H276</f>
        <v/>
      </c>
      <c r="U276" s="465">
        <f>-M276/F276</f>
        <v/>
      </c>
      <c r="V276" s="548">
        <f>AVERAGEIF($G$10:$G$259, $C276,AL$10:AL$259)</f>
        <v/>
      </c>
      <c r="W276" s="538">
        <f>AVERAGEIF($G$10:$G$259, $C276,AM$10:AM$259)</f>
        <v/>
      </c>
      <c r="X276" s="538">
        <f>AVERAGEIF($G$10:$G$259, $C276,AN$10:AN$259)</f>
        <v/>
      </c>
      <c r="Y276" s="538">
        <f>AVERAGEIF($G$10:$G$259, $C276,AO$10:AO$259)</f>
        <v/>
      </c>
      <c r="Z276" s="538">
        <f>AVERAGEIF($G$10:$G$259, $C276,AF$10:AF$259)</f>
        <v/>
      </c>
      <c r="AA276" s="538">
        <f>AVERAGEIF($G$10:$G$259, $C276,AP$10:AP$259)</f>
        <v/>
      </c>
      <c r="AB276" s="538">
        <f>AVERAGEIF($G$10:$G$259, $C276,AT$10:AT$259)</f>
        <v/>
      </c>
      <c r="AC276" s="538">
        <f>AVERAGEIF($G$10:$G$259, $C276,AR$10:AR$259)</f>
        <v/>
      </c>
      <c r="AD276" s="538">
        <f>AVERAGEIF($G$10:$G$259, $C276,AS$10:AS$259)</f>
        <v/>
      </c>
      <c r="AE276" s="538">
        <f>AVERAGEIF($G$10:$G$259, $C276,AU$10:AU$259)</f>
        <v/>
      </c>
      <c r="AF276" s="538">
        <f>AVERAGEIF($G$10:$G$259, $C276,AV$10:AV$259)</f>
        <v/>
      </c>
      <c r="AG276" s="538">
        <f>AVERAGEIF($G$10:$G$259, $C276,AW$10:AW$259)</f>
        <v/>
      </c>
      <c r="AH276" s="538">
        <f>AVERAGEIF($G$10:$G$259, $C276,AX$10:AX$259)</f>
        <v/>
      </c>
      <c r="AI276" s="538">
        <f>AVERAGEIF($G$10:$G$259, $C276,AY$10:AY$259)</f>
        <v/>
      </c>
      <c r="AJ276" s="538">
        <f>AVERAGEIF($G$10:$G$259, $C276,AZ$10:AZ$259)</f>
        <v/>
      </c>
      <c r="AK276" s="539">
        <f>AVERAGEIF($G$10:$G$259, $C276,BA$10:BA$259)</f>
        <v/>
      </c>
    </row>
    <row r="277">
      <c r="C277" s="451" t="inlineStr">
        <is>
          <t>MEDICARE B</t>
        </is>
      </c>
      <c r="D277" s="35">
        <f>COUNTIF(G$10:G$259,C277)</f>
        <v/>
      </c>
      <c r="E277" s="535">
        <f>SUMIF($G$10:$G$259,$C277,I21:BC$259)</f>
        <v/>
      </c>
      <c r="F277" s="535">
        <f>SUMIF($G$10:$G$259,$C277,K$10:K$259)</f>
        <v/>
      </c>
      <c r="G277" s="535">
        <f>SUMIF($G$10:$G$259,$C277,L$10:L$259)</f>
        <v/>
      </c>
      <c r="H277" s="535">
        <f>+F277+G277</f>
        <v/>
      </c>
      <c r="I277" s="535">
        <f>SUMIF($G$10:$G$259,$C277,P$10:P$259)</f>
        <v/>
      </c>
      <c r="J277" s="535">
        <f>SUMIF($G$10:$G$259,$C277,T$10:T$259)</f>
        <v/>
      </c>
      <c r="K277" s="535">
        <f>SUMIF($G$10:$G$259,$C277,X$10:X$259)</f>
        <v/>
      </c>
      <c r="L277" s="535">
        <f>SUMIF($G$10:$G$259,$C277,AB$10:AB$259)</f>
        <v/>
      </c>
      <c r="M277" s="535">
        <f>SUMIF($G$10:$G$259,$C277,AC$10:AC$259)</f>
        <v/>
      </c>
      <c r="N277" s="535">
        <f>SUMIF($G$10:$G$259,$C277,AD$10:AD$259)</f>
        <v/>
      </c>
      <c r="O277" s="535">
        <f>SUMIF($G$10:$G$259,$C277,AE$10:AE$259)</f>
        <v/>
      </c>
      <c r="P277" s="465">
        <f>-I277/H277</f>
        <v/>
      </c>
      <c r="Q277" s="465">
        <f>-J277/H277</f>
        <v/>
      </c>
      <c r="R277" s="465">
        <f>-K277/H277</f>
        <v/>
      </c>
      <c r="S277" s="465">
        <f>-L277/H277</f>
        <v/>
      </c>
      <c r="T277" s="465">
        <f>-M277/H277</f>
        <v/>
      </c>
      <c r="U277" s="465">
        <f>-M277/F277</f>
        <v/>
      </c>
      <c r="V277" s="548">
        <f>AVERAGEIF($G$10:$G$259, $C277,AL$10:AL$259)</f>
        <v/>
      </c>
      <c r="W277" s="538">
        <f>AVERAGEIF($G$10:$G$259, $C277,AM$10:AM$259)</f>
        <v/>
      </c>
      <c r="X277" s="538">
        <f>AVERAGEIF($G$10:$G$259, $C277,AN$10:AN$259)</f>
        <v/>
      </c>
      <c r="Y277" s="538">
        <f>AVERAGEIF($G$10:$G$259, $C277,AO$10:AO$259)</f>
        <v/>
      </c>
      <c r="Z277" s="538">
        <f>AVERAGEIF($G$10:$G$259, $C277,AF$10:AF$259)</f>
        <v/>
      </c>
      <c r="AA277" s="538">
        <f>AVERAGEIF($G$10:$G$259, $C277,AP$10:AP$259)</f>
        <v/>
      </c>
      <c r="AB277" s="538">
        <f>AVERAGEIF($G$10:$G$259, $C277,AT$10:AT$259)</f>
        <v/>
      </c>
      <c r="AC277" s="538">
        <f>AVERAGEIF($G$10:$G$259, $C277,AR$10:AR$259)</f>
        <v/>
      </c>
      <c r="AD277" s="538">
        <f>AVERAGEIF($G$10:$G$259, $C277,AS$10:AS$259)</f>
        <v/>
      </c>
      <c r="AE277" s="538">
        <f>AVERAGEIF($G$10:$G$259, $C277,AU$10:AU$259)</f>
        <v/>
      </c>
      <c r="AF277" s="538">
        <f>AVERAGEIF($G$10:$G$259, $C277,AV$10:AV$259)</f>
        <v/>
      </c>
      <c r="AG277" s="538">
        <f>AVERAGEIF($G$10:$G$259, $C277,AW$10:AW$259)</f>
        <v/>
      </c>
      <c r="AH277" s="538">
        <f>AVERAGEIF($G$10:$G$259, $C277,AX$10:AX$259)</f>
        <v/>
      </c>
      <c r="AI277" s="538">
        <f>AVERAGEIF($G$10:$G$259, $C277,AY$10:AY$259)</f>
        <v/>
      </c>
      <c r="AJ277" s="538">
        <f>AVERAGEIF($G$10:$G$259, $C277,AZ$10:AZ$259)</f>
        <v/>
      </c>
      <c r="AK277" s="539">
        <f>AVERAGEIF($G$10:$G$259, $C277,BA$10:BA$259)</f>
        <v/>
      </c>
    </row>
    <row r="278">
      <c r="C278" s="451" t="inlineStr">
        <is>
          <t>MEDICARE C</t>
        </is>
      </c>
      <c r="D278" s="35">
        <f>COUNTIF(G$10:G$259,C278)</f>
        <v/>
      </c>
      <c r="E278" s="535">
        <f>SUMIF($G$10:$G$259,$C278,I22:BC$259)</f>
        <v/>
      </c>
      <c r="F278" s="535">
        <f>SUMIF($G$10:$G$259,$C278,K$10:K$259)</f>
        <v/>
      </c>
      <c r="G278" s="535">
        <f>SUMIF($G$10:$G$259,$C278,L$10:L$259)</f>
        <v/>
      </c>
      <c r="H278" s="535">
        <f>+F278+G278</f>
        <v/>
      </c>
      <c r="I278" s="535">
        <f>SUMIF($G$10:$G$259,$C278,P$10:P$259)</f>
        <v/>
      </c>
      <c r="J278" s="535">
        <f>SUMIF($G$10:$G$259,$C278,T$10:T$259)</f>
        <v/>
      </c>
      <c r="K278" s="535">
        <f>SUMIF($G$10:$G$259,$C278,X$10:X$259)</f>
        <v/>
      </c>
      <c r="L278" s="535">
        <f>SUMIF($G$10:$G$259,$C278,AB$10:AB$259)</f>
        <v/>
      </c>
      <c r="M278" s="535">
        <f>SUMIF($G$10:$G$259,$C278,AC$10:AC$259)</f>
        <v/>
      </c>
      <c r="N278" s="535">
        <f>SUMIF($G$10:$G$259,$C278,AD$10:AD$259)</f>
        <v/>
      </c>
      <c r="O278" s="535">
        <f>SUMIF($G$10:$G$259,$C278,AE$10:AE$259)</f>
        <v/>
      </c>
      <c r="P278" s="465">
        <f>-I278/H278</f>
        <v/>
      </c>
      <c r="Q278" s="465">
        <f>-J278/H278</f>
        <v/>
      </c>
      <c r="R278" s="465">
        <f>-K278/H278</f>
        <v/>
      </c>
      <c r="S278" s="465">
        <f>-L278/H278</f>
        <v/>
      </c>
      <c r="T278" s="465">
        <f>-M278/H278</f>
        <v/>
      </c>
      <c r="U278" s="465">
        <f>-M278/F278</f>
        <v/>
      </c>
      <c r="V278" s="548">
        <f>AVERAGEIF($G$10:$G$259, $C278,AL$10:AL$259)</f>
        <v/>
      </c>
      <c r="W278" s="538">
        <f>AVERAGEIF($G$10:$G$259, $C278,AM$10:AM$259)</f>
        <v/>
      </c>
      <c r="X278" s="538">
        <f>AVERAGEIF($G$10:$G$259, $C278,AN$10:AN$259)</f>
        <v/>
      </c>
      <c r="Y278" s="538">
        <f>AVERAGEIF($G$10:$G$259, $C278,AO$10:AO$259)</f>
        <v/>
      </c>
      <c r="Z278" s="538">
        <f>AVERAGEIF($G$10:$G$259, $C278,AF$10:AF$259)</f>
        <v/>
      </c>
      <c r="AA278" s="538">
        <f>AVERAGEIF($G$10:$G$259, $C278,AP$10:AP$259)</f>
        <v/>
      </c>
      <c r="AB278" s="538">
        <f>AVERAGEIF($G$10:$G$259, $C278,AT$10:AT$259)</f>
        <v/>
      </c>
      <c r="AC278" s="538">
        <f>AVERAGEIF($G$10:$G$259, $C278,AR$10:AR$259)</f>
        <v/>
      </c>
      <c r="AD278" s="538">
        <f>AVERAGEIF($G$10:$G$259, $C278,AS$10:AS$259)</f>
        <v/>
      </c>
      <c r="AE278" s="538">
        <f>AVERAGEIF($G$10:$G$259, $C278,AU$10:AU$259)</f>
        <v/>
      </c>
      <c r="AF278" s="538">
        <f>AVERAGEIF($G$10:$G$259, $C278,AV$10:AV$259)</f>
        <v/>
      </c>
      <c r="AG278" s="538">
        <f>AVERAGEIF($G$10:$G$259, $C278,AW$10:AW$259)</f>
        <v/>
      </c>
      <c r="AH278" s="538">
        <f>AVERAGEIF($G$10:$G$259, $C278,AX$10:AX$259)</f>
        <v/>
      </c>
      <c r="AI278" s="538">
        <f>AVERAGEIF($G$10:$G$259, $C278,AY$10:AY$259)</f>
        <v/>
      </c>
      <c r="AJ278" s="538">
        <f>AVERAGEIF($G$10:$G$259, $C278,AZ$10:AZ$259)</f>
        <v/>
      </c>
      <c r="AK278" s="539">
        <f>AVERAGEIF($G$10:$G$259, $C278,BA$10:BA$259)</f>
        <v/>
      </c>
    </row>
    <row r="279">
      <c r="C279" s="451" t="inlineStr">
        <is>
          <t>MEDICARE D</t>
        </is>
      </c>
      <c r="D279" s="35">
        <f>COUNTIF(G$10:G$259,C279)</f>
        <v/>
      </c>
      <c r="E279" s="535">
        <f>SUMIF($G$10:$G$259,$C279,I23:BC$259)</f>
        <v/>
      </c>
      <c r="F279" s="535">
        <f>SUMIF($G$10:$G$259,$C279,K$10:K$259)</f>
        <v/>
      </c>
      <c r="G279" s="535">
        <f>SUMIF($G$10:$G$259,$C279,L$10:L$259)</f>
        <v/>
      </c>
      <c r="H279" s="535">
        <f>+F279+G279</f>
        <v/>
      </c>
      <c r="I279" s="535">
        <f>SUMIF($G$10:$G$259,$C279,P$10:P$259)</f>
        <v/>
      </c>
      <c r="J279" s="535">
        <f>SUMIF($G$10:$G$259,$C279,T$10:T$259)</f>
        <v/>
      </c>
      <c r="K279" s="535">
        <f>SUMIF($G$10:$G$259,$C279,X$10:X$259)</f>
        <v/>
      </c>
      <c r="L279" s="535">
        <f>SUMIF($G$10:$G$259,$C279,AB$10:AB$259)</f>
        <v/>
      </c>
      <c r="M279" s="535">
        <f>SUMIF($G$10:$G$259,$C279,AC$10:AC$259)</f>
        <v/>
      </c>
      <c r="N279" s="535">
        <f>SUMIF($G$10:$G$259,$C279,AD$10:AD$259)</f>
        <v/>
      </c>
      <c r="O279" s="535">
        <f>SUMIF($G$10:$G$259,$C279,AE$10:AE$259)</f>
        <v/>
      </c>
      <c r="P279" s="465">
        <f>-I279/H279</f>
        <v/>
      </c>
      <c r="Q279" s="465">
        <f>-J279/H279</f>
        <v/>
      </c>
      <c r="R279" s="465">
        <f>-K279/H279</f>
        <v/>
      </c>
      <c r="S279" s="465">
        <f>-L279/H279</f>
        <v/>
      </c>
      <c r="T279" s="465">
        <f>-M279/H279</f>
        <v/>
      </c>
      <c r="U279" s="465">
        <f>-M279/F279</f>
        <v/>
      </c>
      <c r="V279" s="548">
        <f>AVERAGEIF($G$10:$G$259, $C279,AL$10:AL$259)</f>
        <v/>
      </c>
      <c r="W279" s="538">
        <f>AVERAGEIF($G$10:$G$259, $C279,AM$10:AM$259)</f>
        <v/>
      </c>
      <c r="X279" s="538">
        <f>AVERAGEIF($G$10:$G$259, $C279,AN$10:AN$259)</f>
        <v/>
      </c>
      <c r="Y279" s="538">
        <f>AVERAGEIF($G$10:$G$259, $C279,AO$10:AO$259)</f>
        <v/>
      </c>
      <c r="Z279" s="538">
        <f>AVERAGEIF($G$10:$G$259, $C279,AF$10:AF$259)</f>
        <v/>
      </c>
      <c r="AA279" s="538">
        <f>AVERAGEIF($G$10:$G$259, $C279,AP$10:AP$259)</f>
        <v/>
      </c>
      <c r="AB279" s="538">
        <f>AVERAGEIF($G$10:$G$259, $C279,AT$10:AT$259)</f>
        <v/>
      </c>
      <c r="AC279" s="538">
        <f>AVERAGEIF($G$10:$G$259, $C279,AR$10:AR$259)</f>
        <v/>
      </c>
      <c r="AD279" s="538">
        <f>AVERAGEIF($G$10:$G$259, $C279,AS$10:AS$259)</f>
        <v/>
      </c>
      <c r="AE279" s="538">
        <f>AVERAGEIF($G$10:$G$259, $C279,AU$10:AU$259)</f>
        <v/>
      </c>
      <c r="AF279" s="538">
        <f>AVERAGEIF($G$10:$G$259, $C279,AV$10:AV$259)</f>
        <v/>
      </c>
      <c r="AG279" s="538">
        <f>AVERAGEIF($G$10:$G$259, $C279,AW$10:AW$259)</f>
        <v/>
      </c>
      <c r="AH279" s="538">
        <f>AVERAGEIF($G$10:$G$259, $C279,AX$10:AX$259)</f>
        <v/>
      </c>
      <c r="AI279" s="538">
        <f>AVERAGEIF($G$10:$G$259, $C279,AY$10:AY$259)</f>
        <v/>
      </c>
      <c r="AJ279" s="538">
        <f>AVERAGEIF($G$10:$G$259, $C279,AZ$10:AZ$259)</f>
        <v/>
      </c>
      <c r="AK279" s="539">
        <f>AVERAGEIF($G$10:$G$259, $C279,BA$10:BA$259)</f>
        <v/>
      </c>
    </row>
    <row r="280">
      <c r="C280" s="451" t="inlineStr">
        <is>
          <t>NO FAULT</t>
        </is>
      </c>
      <c r="D280" s="35">
        <f>COUNTIF(G$10:G$259,C280)</f>
        <v/>
      </c>
      <c r="E280" s="535">
        <f>SUMIF($G$10:$G$259,$C280,I24:BC$259)</f>
        <v/>
      </c>
      <c r="F280" s="535">
        <f>SUMIF($G$10:$G$259,$C280,K$10:K$259)</f>
        <v/>
      </c>
      <c r="G280" s="535">
        <f>SUMIF($G$10:$G$259,$C280,L$10:L$259)</f>
        <v/>
      </c>
      <c r="H280" s="535">
        <f>+F280+G280</f>
        <v/>
      </c>
      <c r="I280" s="535">
        <f>SUMIF($G$10:$G$259,$C280,P$10:P$259)</f>
        <v/>
      </c>
      <c r="J280" s="535">
        <f>SUMIF($G$10:$G$259,$C280,T$10:T$259)</f>
        <v/>
      </c>
      <c r="K280" s="535">
        <f>SUMIF($G$10:$G$259,$C280,X$10:X$259)</f>
        <v/>
      </c>
      <c r="L280" s="535">
        <f>SUMIF($G$10:$G$259,$C280,AB$10:AB$259)</f>
        <v/>
      </c>
      <c r="M280" s="535">
        <f>SUMIF($G$10:$G$259,$C280,AC$10:AC$259)</f>
        <v/>
      </c>
      <c r="N280" s="535">
        <f>SUMIF($G$10:$G$259,$C280,AD$10:AD$259)</f>
        <v/>
      </c>
      <c r="O280" s="535">
        <f>SUMIF($G$10:$G$259,$C280,AE$10:AE$259)</f>
        <v/>
      </c>
      <c r="P280" s="465">
        <f>-I280/H280</f>
        <v/>
      </c>
      <c r="Q280" s="465">
        <f>-J280/H280</f>
        <v/>
      </c>
      <c r="R280" s="465">
        <f>-K280/H280</f>
        <v/>
      </c>
      <c r="S280" s="465">
        <f>-L280/H280</f>
        <v/>
      </c>
      <c r="T280" s="465">
        <f>-M280/H280</f>
        <v/>
      </c>
      <c r="U280" s="465">
        <f>-M280/F280</f>
        <v/>
      </c>
      <c r="V280" s="548">
        <f>AVERAGEIF($G$10:$G$259, $C280,AL$10:AL$259)</f>
        <v/>
      </c>
      <c r="W280" s="538">
        <f>AVERAGEIF($G$10:$G$259, $C280,AM$10:AM$259)</f>
        <v/>
      </c>
      <c r="X280" s="538">
        <f>AVERAGEIF($G$10:$G$259, $C280,AN$10:AN$259)</f>
        <v/>
      </c>
      <c r="Y280" s="538">
        <f>AVERAGEIF($G$10:$G$259, $C280,AO$10:AO$259)</f>
        <v/>
      </c>
      <c r="Z280" s="538">
        <f>AVERAGEIF($G$10:$G$259, $C280,AF$10:AF$259)</f>
        <v/>
      </c>
      <c r="AA280" s="538">
        <f>AVERAGEIF($G$10:$G$259, $C280,AP$10:AP$259)</f>
        <v/>
      </c>
      <c r="AB280" s="538">
        <f>AVERAGEIF($G$10:$G$259, $C280,AT$10:AT$259)</f>
        <v/>
      </c>
      <c r="AC280" s="538">
        <f>AVERAGEIF($G$10:$G$259, $C280,AR$10:AR$259)</f>
        <v/>
      </c>
      <c r="AD280" s="538">
        <f>AVERAGEIF($G$10:$G$259, $C280,AS$10:AS$259)</f>
        <v/>
      </c>
      <c r="AE280" s="538">
        <f>AVERAGEIF($G$10:$G$259, $C280,AU$10:AU$259)</f>
        <v/>
      </c>
      <c r="AF280" s="538">
        <f>AVERAGEIF($G$10:$G$259, $C280,AV$10:AV$259)</f>
        <v/>
      </c>
      <c r="AG280" s="538">
        <f>AVERAGEIF($G$10:$G$259, $C280,AW$10:AW$259)</f>
        <v/>
      </c>
      <c r="AH280" s="538">
        <f>AVERAGEIF($G$10:$G$259, $C280,AX$10:AX$259)</f>
        <v/>
      </c>
      <c r="AI280" s="538">
        <f>AVERAGEIF($G$10:$G$259, $C280,AY$10:AY$259)</f>
        <v/>
      </c>
      <c r="AJ280" s="538">
        <f>AVERAGEIF($G$10:$G$259, $C280,AZ$10:AZ$259)</f>
        <v/>
      </c>
      <c r="AK280" s="539">
        <f>AVERAGEIF($G$10:$G$259, $C280,BA$10:BA$259)</f>
        <v/>
      </c>
    </row>
    <row r="281">
      <c r="C281" s="451" t="inlineStr">
        <is>
          <t>OTHER GOVT</t>
        </is>
      </c>
      <c r="D281" s="35">
        <f>COUNTIF(G$10:G$259,C281)</f>
        <v/>
      </c>
      <c r="E281" s="535">
        <f>SUMIF($G$10:$G$259,$C281,I25:BC$259)</f>
        <v/>
      </c>
      <c r="F281" s="535">
        <f>SUMIF($G$10:$G$259,$C281,K$10:K$259)</f>
        <v/>
      </c>
      <c r="G281" s="535">
        <f>SUMIF($G$10:$G$259,$C281,L$10:L$259)</f>
        <v/>
      </c>
      <c r="H281" s="535">
        <f>+F281+G281</f>
        <v/>
      </c>
      <c r="I281" s="535">
        <f>SUMIF($G$10:$G$259,$C281,P$10:P$259)</f>
        <v/>
      </c>
      <c r="J281" s="535">
        <f>SUMIF($G$10:$G$259,$C281,T$10:T$259)</f>
        <v/>
      </c>
      <c r="K281" s="535">
        <f>SUMIF($G$10:$G$259,$C281,X$10:X$259)</f>
        <v/>
      </c>
      <c r="L281" s="535">
        <f>SUMIF($G$10:$G$259,$C281,AB$10:AB$259)</f>
        <v/>
      </c>
      <c r="M281" s="535">
        <f>SUMIF($G$10:$G$259,$C281,AC$10:AC$259)</f>
        <v/>
      </c>
      <c r="N281" s="535">
        <f>SUMIF($G$10:$G$259,$C281,AD$10:AD$259)</f>
        <v/>
      </c>
      <c r="O281" s="535">
        <f>SUMIF($G$10:$G$259,$C281,AE$10:AE$259)</f>
        <v/>
      </c>
      <c r="P281" s="465">
        <f>-I281/H281</f>
        <v/>
      </c>
      <c r="Q281" s="465">
        <f>-J281/H281</f>
        <v/>
      </c>
      <c r="R281" s="465">
        <f>-K281/H281</f>
        <v/>
      </c>
      <c r="S281" s="465">
        <f>-L281/H281</f>
        <v/>
      </c>
      <c r="T281" s="465">
        <f>-M281/H281</f>
        <v/>
      </c>
      <c r="U281" s="465">
        <f>-M281/F281</f>
        <v/>
      </c>
      <c r="V281" s="548">
        <f>AVERAGEIF($G$10:$G$259, $C281,AL$10:AL$259)</f>
        <v/>
      </c>
      <c r="W281" s="538">
        <f>AVERAGEIF($G$10:$G$259, $C281,AM$10:AM$259)</f>
        <v/>
      </c>
      <c r="X281" s="538">
        <f>AVERAGEIF($G$10:$G$259, $C281,AN$10:AN$259)</f>
        <v/>
      </c>
      <c r="Y281" s="538">
        <f>AVERAGEIF($G$10:$G$259, $C281,AO$10:AO$259)</f>
        <v/>
      </c>
      <c r="Z281" s="538">
        <f>AVERAGEIF($G$10:$G$259, $C281,AF$10:AF$259)</f>
        <v/>
      </c>
      <c r="AA281" s="538">
        <f>AVERAGEIF($G$10:$G$259, $C281,AP$10:AP$259)</f>
        <v/>
      </c>
      <c r="AB281" s="538">
        <f>AVERAGEIF($G$10:$G$259, $C281,AT$10:AT$259)</f>
        <v/>
      </c>
      <c r="AC281" s="538">
        <f>AVERAGEIF($G$10:$G$259, $C281,AR$10:AR$259)</f>
        <v/>
      </c>
      <c r="AD281" s="538">
        <f>AVERAGEIF($G$10:$G$259, $C281,AS$10:AS$259)</f>
        <v/>
      </c>
      <c r="AE281" s="538">
        <f>AVERAGEIF($G$10:$G$259, $C281,AU$10:AU$259)</f>
        <v/>
      </c>
      <c r="AF281" s="538">
        <f>AVERAGEIF($G$10:$G$259, $C281,AV$10:AV$259)</f>
        <v/>
      </c>
      <c r="AG281" s="538">
        <f>AVERAGEIF($G$10:$G$259, $C281,AW$10:AW$259)</f>
        <v/>
      </c>
      <c r="AH281" s="538">
        <f>AVERAGEIF($G$10:$G$259, $C281,AX$10:AX$259)</f>
        <v/>
      </c>
      <c r="AI281" s="538">
        <f>AVERAGEIF($G$10:$G$259, $C281,AY$10:AY$259)</f>
        <v/>
      </c>
      <c r="AJ281" s="538">
        <f>AVERAGEIF($G$10:$G$259, $C281,AZ$10:AZ$259)</f>
        <v/>
      </c>
      <c r="AK281" s="539">
        <f>AVERAGEIF($G$10:$G$259, $C281,BA$10:BA$259)</f>
        <v/>
      </c>
    </row>
    <row r="282">
      <c r="C282" s="451" t="inlineStr">
        <is>
          <t>OTHER INELIG</t>
        </is>
      </c>
      <c r="D282" s="35">
        <f>COUNTIF(G$10:G$259,C282)</f>
        <v/>
      </c>
      <c r="E282" s="535">
        <f>SUMIF($G$10:$G$259,$C282,I26:BC$259)</f>
        <v/>
      </c>
      <c r="F282" s="535">
        <f>SUMIF($G$10:$G$259,$C282,K$10:K$259)</f>
        <v/>
      </c>
      <c r="G282" s="535">
        <f>SUMIF($G$10:$G$259,$C282,L$10:L$259)</f>
        <v/>
      </c>
      <c r="H282" s="535">
        <f>+F282+G282</f>
        <v/>
      </c>
      <c r="I282" s="535">
        <f>SUMIF($G$10:$G$259,$C282,P$10:P$259)</f>
        <v/>
      </c>
      <c r="J282" s="535">
        <f>SUMIF($G$10:$G$259,$C282,T$10:T$259)</f>
        <v/>
      </c>
      <c r="K282" s="535">
        <f>SUMIF($G$10:$G$259,$C282,X$10:X$259)</f>
        <v/>
      </c>
      <c r="L282" s="535">
        <f>SUMIF($G$10:$G$259,$C282,AB$10:AB$259)</f>
        <v/>
      </c>
      <c r="M282" s="535">
        <f>SUMIF($G$10:$G$259,$C282,AC$10:AC$259)</f>
        <v/>
      </c>
      <c r="N282" s="535">
        <f>SUMIF($G$10:$G$259,$C282,AD$10:AD$259)</f>
        <v/>
      </c>
      <c r="O282" s="535">
        <f>SUMIF($G$10:$G$259,$C282,AE$10:AE$259)</f>
        <v/>
      </c>
      <c r="P282" s="465">
        <f>-I282/H282</f>
        <v/>
      </c>
      <c r="Q282" s="465">
        <f>-J282/H282</f>
        <v/>
      </c>
      <c r="R282" s="465">
        <f>-K282/H282</f>
        <v/>
      </c>
      <c r="S282" s="465">
        <f>-L282/H282</f>
        <v/>
      </c>
      <c r="T282" s="465">
        <f>-M282/H282</f>
        <v/>
      </c>
      <c r="U282" s="465">
        <f>-M282/F282</f>
        <v/>
      </c>
      <c r="V282" s="548">
        <f>AVERAGEIF($G$10:$G$259, $C282,AL$10:AL$259)</f>
        <v/>
      </c>
      <c r="W282" s="538">
        <f>AVERAGEIF($G$10:$G$259, $C282,AM$10:AM$259)</f>
        <v/>
      </c>
      <c r="X282" s="538">
        <f>AVERAGEIF($G$10:$G$259, $C282,AN$10:AN$259)</f>
        <v/>
      </c>
      <c r="Y282" s="538">
        <f>AVERAGEIF($G$10:$G$259, $C282,AO$10:AO$259)</f>
        <v/>
      </c>
      <c r="Z282" s="538">
        <f>AVERAGEIF($G$10:$G$259, $C282,AF$10:AF$259)</f>
        <v/>
      </c>
      <c r="AA282" s="538">
        <f>AVERAGEIF($G$10:$G$259, $C282,AP$10:AP$259)</f>
        <v/>
      </c>
      <c r="AB282" s="538">
        <f>AVERAGEIF($G$10:$G$259, $C282,AT$10:AT$259)</f>
        <v/>
      </c>
      <c r="AC282" s="538">
        <f>AVERAGEIF($G$10:$G$259, $C282,AR$10:AR$259)</f>
        <v/>
      </c>
      <c r="AD282" s="538">
        <f>AVERAGEIF($G$10:$G$259, $C282,AS$10:AS$259)</f>
        <v/>
      </c>
      <c r="AE282" s="538">
        <f>AVERAGEIF($G$10:$G$259, $C282,AU$10:AU$259)</f>
        <v/>
      </c>
      <c r="AF282" s="538">
        <f>AVERAGEIF($G$10:$G$259, $C282,AV$10:AV$259)</f>
        <v/>
      </c>
      <c r="AG282" s="538">
        <f>AVERAGEIF($G$10:$G$259, $C282,AW$10:AW$259)</f>
        <v/>
      </c>
      <c r="AH282" s="538">
        <f>AVERAGEIF($G$10:$G$259, $C282,AX$10:AX$259)</f>
        <v/>
      </c>
      <c r="AI282" s="538">
        <f>AVERAGEIF($G$10:$G$259, $C282,AY$10:AY$259)</f>
        <v/>
      </c>
      <c r="AJ282" s="538">
        <f>AVERAGEIF($G$10:$G$259, $C282,AZ$10:AZ$259)</f>
        <v/>
      </c>
      <c r="AK282" s="539">
        <f>AVERAGEIF($G$10:$G$259, $C282,BA$10:BA$259)</f>
        <v/>
      </c>
    </row>
    <row r="283">
      <c r="C283" s="451" t="inlineStr">
        <is>
          <t>SELF PAY</t>
        </is>
      </c>
      <c r="D283" s="35">
        <f>COUNTIF(G$10:G$259,C283)</f>
        <v/>
      </c>
      <c r="E283" s="535">
        <f>SUMIF($G$10:$G$259,$C283,I27:BC$259)</f>
        <v/>
      </c>
      <c r="F283" s="535">
        <f>SUMIF($G$10:$G$259,$C283,K$10:K$259)</f>
        <v/>
      </c>
      <c r="G283" s="535">
        <f>SUMIF($G$10:$G$259,$C283,L$10:L$259)</f>
        <v/>
      </c>
      <c r="H283" s="535">
        <f>+F283+G283</f>
        <v/>
      </c>
      <c r="I283" s="535">
        <f>SUMIF($G$10:$G$259,$C283,P$10:P$259)</f>
        <v/>
      </c>
      <c r="J283" s="535">
        <f>SUMIF($G$10:$G$259,$C283,T$10:T$259)</f>
        <v/>
      </c>
      <c r="K283" s="535">
        <f>SUMIF($G$10:$G$259,$C283,X$10:X$259)</f>
        <v/>
      </c>
      <c r="L283" s="535">
        <f>SUMIF($G$10:$G$259,$C283,AB$10:AB$259)</f>
        <v/>
      </c>
      <c r="M283" s="535">
        <f>SUMIF($G$10:$G$259,$C283,AC$10:AC$259)</f>
        <v/>
      </c>
      <c r="N283" s="535">
        <f>SUMIF($G$10:$G$259,$C283,AD$10:AD$259)</f>
        <v/>
      </c>
      <c r="O283" s="535">
        <f>SUMIF($G$10:$G$259,$C283,AE$10:AE$259)</f>
        <v/>
      </c>
      <c r="P283" s="465">
        <f>-I283/H283</f>
        <v/>
      </c>
      <c r="Q283" s="465">
        <f>-J283/H283</f>
        <v/>
      </c>
      <c r="R283" s="465">
        <f>-K283/H283</f>
        <v/>
      </c>
      <c r="S283" s="465">
        <f>-L283/H283</f>
        <v/>
      </c>
      <c r="T283" s="465">
        <f>-M283/H283</f>
        <v/>
      </c>
      <c r="U283" s="465">
        <f>-M283/F283</f>
        <v/>
      </c>
      <c r="V283" s="548">
        <f>AVERAGEIF($G$10:$G$259, $C283,AL$10:AL$259)</f>
        <v/>
      </c>
      <c r="W283" s="538">
        <f>AVERAGEIF($G$10:$G$259, $C283,AM$10:AM$259)</f>
        <v/>
      </c>
      <c r="X283" s="538">
        <f>AVERAGEIF($G$10:$G$259, $C283,AN$10:AN$259)</f>
        <v/>
      </c>
      <c r="Y283" s="538">
        <f>AVERAGEIF($G$10:$G$259, $C283,AO$10:AO$259)</f>
        <v/>
      </c>
      <c r="Z283" s="538">
        <f>AVERAGEIF($G$10:$G$259, $C283,AF$10:AF$259)</f>
        <v/>
      </c>
      <c r="AA283" s="538">
        <f>AVERAGEIF($G$10:$G$259, $C283,AP$10:AP$259)</f>
        <v/>
      </c>
      <c r="AB283" s="538">
        <f>AVERAGEIF($G$10:$G$259, $C283,AT$10:AT$259)</f>
        <v/>
      </c>
      <c r="AC283" s="538">
        <f>AVERAGEIF($G$10:$G$259, $C283,AR$10:AR$259)</f>
        <v/>
      </c>
      <c r="AD283" s="538">
        <f>AVERAGEIF($G$10:$G$259, $C283,AS$10:AS$259)</f>
        <v/>
      </c>
      <c r="AE283" s="538">
        <f>AVERAGEIF($G$10:$G$259, $C283,AU$10:AU$259)</f>
        <v/>
      </c>
      <c r="AF283" s="538">
        <f>AVERAGEIF($G$10:$G$259, $C283,AV$10:AV$259)</f>
        <v/>
      </c>
      <c r="AG283" s="538">
        <f>AVERAGEIF($G$10:$G$259, $C283,AW$10:AW$259)</f>
        <v/>
      </c>
      <c r="AH283" s="538">
        <f>AVERAGEIF($G$10:$G$259, $C283,AX$10:AX$259)</f>
        <v/>
      </c>
      <c r="AI283" s="538">
        <f>AVERAGEIF($G$10:$G$259, $C283,AY$10:AY$259)</f>
        <v/>
      </c>
      <c r="AJ283" s="538">
        <f>AVERAGEIF($G$10:$G$259, $C283,AZ$10:AZ$259)</f>
        <v/>
      </c>
      <c r="AK283" s="539">
        <f>AVERAGEIF($G$10:$G$259, $C283,BA$10:BA$259)</f>
        <v/>
      </c>
    </row>
    <row r="284" ht="16" customHeight="1" thickBot="1">
      <c r="C284" s="459" t="inlineStr">
        <is>
          <t>WORKERS COMP</t>
        </is>
      </c>
      <c r="D284" s="37">
        <f>COUNTIF(G$10:G$259,C284)</f>
        <v/>
      </c>
      <c r="E284" s="929">
        <f>SUMIF($G$10:$G$259,$C284,I28:BC$259)</f>
        <v/>
      </c>
      <c r="F284" s="929">
        <f>SUMIF($G$10:$G$259,$C284,K$10:K$259)</f>
        <v/>
      </c>
      <c r="G284" s="929">
        <f>SUMIF($G$10:$G$259,$C284,L$10:L$259)</f>
        <v/>
      </c>
      <c r="H284" s="929">
        <f>+F284+G284</f>
        <v/>
      </c>
      <c r="I284" s="929">
        <f>SUMIF($G$10:$G$259,$C284,P$10:P$259)</f>
        <v/>
      </c>
      <c r="J284" s="929">
        <f>SUMIF($G$10:$G$259,$C284,T$10:T$259)</f>
        <v/>
      </c>
      <c r="K284" s="929">
        <f>SUMIF($G$10:$G$259,$C284,X$10:X$259)</f>
        <v/>
      </c>
      <c r="L284" s="929">
        <f>SUMIF($G$10:$G$259,$C284,AB$10:AB$259)</f>
        <v/>
      </c>
      <c r="M284" s="929">
        <f>SUMIF($G$10:$G$259,$C284,AC$10:AC$259)</f>
        <v/>
      </c>
      <c r="N284" s="929">
        <f>SUMIF($G$10:$G$259,$C284,AD$10:AD$259)</f>
        <v/>
      </c>
      <c r="O284" s="929">
        <f>SUMIF($G$10:$G$259,$C284,AE$10:AE$259)</f>
        <v/>
      </c>
      <c r="P284" s="939">
        <f>-I284/H284</f>
        <v/>
      </c>
      <c r="Q284" s="939">
        <f>-J284/H284</f>
        <v/>
      </c>
      <c r="R284" s="939">
        <f>-K284/H284</f>
        <v/>
      </c>
      <c r="S284" s="939">
        <f>-L284/H284</f>
        <v/>
      </c>
      <c r="T284" s="939">
        <f>-M284/H284</f>
        <v/>
      </c>
      <c r="U284" s="939">
        <f>-M284/F284</f>
        <v/>
      </c>
      <c r="V284" s="549">
        <f>AVERAGEIF($G$10:$G$259, $C284,AL$10:AL$259)</f>
        <v/>
      </c>
      <c r="W284" s="931">
        <f>AVERAGEIF($G$10:$G$259, $C284,AM$10:AM$259)</f>
        <v/>
      </c>
      <c r="X284" s="931">
        <f>AVERAGEIF($G$10:$G$259, $C284,AN$10:AN$259)</f>
        <v/>
      </c>
      <c r="Y284" s="931">
        <f>AVERAGEIF($G$10:$G$259, $C284,AO$10:AO$259)</f>
        <v/>
      </c>
      <c r="Z284" s="538">
        <f>AVERAGEIF($G$10:$G$259, $C284,AF$10:AF$259)</f>
        <v/>
      </c>
      <c r="AA284" s="931">
        <f>AVERAGEIF($G$10:$G$259, $C284,AP$10:AP$259)</f>
        <v/>
      </c>
      <c r="AB284" s="538">
        <f>AVERAGEIF($G$10:$G$259, $C284,AT$10:AT$259)</f>
        <v/>
      </c>
      <c r="AC284" s="931">
        <f>AVERAGEIF($G$10:$G$259, $C284,AR$10:AR$259)</f>
        <v/>
      </c>
      <c r="AD284" s="931">
        <f>AVERAGEIF($G$10:$G$259, $C284,AS$10:AS$259)</f>
        <v/>
      </c>
      <c r="AE284" s="931">
        <f>AVERAGEIF($G$10:$G$259, $C284,AU$10:AU$259)</f>
        <v/>
      </c>
      <c r="AF284" s="931">
        <f>AVERAGEIF($G$10:$G$259, $C284,AV$10:AV$259)</f>
        <v/>
      </c>
      <c r="AG284" s="931">
        <f>AVERAGEIF($G$10:$G$259, $C284,AW$10:AW$259)</f>
        <v/>
      </c>
      <c r="AH284" s="931">
        <f>AVERAGEIF($G$10:$G$259, $C284,AX$10:AX$259)</f>
        <v/>
      </c>
      <c r="AI284" s="931">
        <f>AVERAGEIF($G$10:$G$259, $C284,AY$10:AY$259)</f>
        <v/>
      </c>
      <c r="AJ284" s="931">
        <f>AVERAGEIF($G$10:$G$259, $C284,AZ$10:AZ$259)</f>
        <v/>
      </c>
      <c r="AK284" s="540">
        <f>AVERAGEIF($G$10:$G$259, $C284,BA$10:BA$259)</f>
        <v/>
      </c>
    </row>
    <row r="285" ht="16" customHeight="1" thickBot="1">
      <c r="C285" s="1349" t="inlineStr">
        <is>
          <t>Totals</t>
        </is>
      </c>
      <c r="D285" s="827">
        <f>SUM(D266:D284)</f>
        <v/>
      </c>
      <c r="E285" s="828">
        <f>SUM(E266:E284)</f>
        <v/>
      </c>
      <c r="F285" s="828">
        <f>SUM(F266:F284)</f>
        <v/>
      </c>
      <c r="G285" s="828">
        <f>SUM(G266:G284)</f>
        <v/>
      </c>
      <c r="H285" s="828">
        <f>SUM(H266:H284)</f>
        <v/>
      </c>
      <c r="I285" s="828">
        <f>SUM(I266:I284)</f>
        <v/>
      </c>
      <c r="J285" s="828">
        <f>SUM(J266:J284)</f>
        <v/>
      </c>
      <c r="K285" s="828">
        <f>SUM(K266:K284)</f>
        <v/>
      </c>
      <c r="L285" s="828">
        <f>SUM(L266:L284)</f>
        <v/>
      </c>
      <c r="M285" s="828">
        <f>SUM(M266:M284)</f>
        <v/>
      </c>
      <c r="N285" s="828">
        <f>SUM(N266:N284)</f>
        <v/>
      </c>
      <c r="O285" s="828">
        <f>SUM(O266:O284)</f>
        <v/>
      </c>
      <c r="P285" s="829">
        <f>-I285/H285</f>
        <v/>
      </c>
      <c r="Q285" s="829">
        <f>-J285/H285</f>
        <v/>
      </c>
      <c r="R285" s="829">
        <f>-K285/H285</f>
        <v/>
      </c>
      <c r="S285" s="829">
        <f>-L285/H285</f>
        <v/>
      </c>
      <c r="T285" s="829">
        <f>-M285/H285</f>
        <v/>
      </c>
      <c r="U285" s="829">
        <f>-M285/F285</f>
        <v/>
      </c>
      <c r="V285" s="830">
        <f>+AL260</f>
        <v/>
      </c>
      <c r="W285" s="831">
        <f>+AM260</f>
        <v/>
      </c>
      <c r="X285" s="831">
        <f>+AN260</f>
        <v/>
      </c>
      <c r="Y285" s="831">
        <f>+AO260</f>
        <v/>
      </c>
      <c r="Z285" s="831">
        <f>+AF260</f>
        <v/>
      </c>
      <c r="AA285" s="831">
        <f>+AP260</f>
        <v/>
      </c>
      <c r="AB285" s="831">
        <f>+AT260</f>
        <v/>
      </c>
      <c r="AC285" s="831">
        <f>+AR260</f>
        <v/>
      </c>
      <c r="AD285" s="831">
        <f>+AS260</f>
        <v/>
      </c>
      <c r="AE285" s="831">
        <f>+AU260</f>
        <v/>
      </c>
      <c r="AF285" s="831">
        <f>+AV260</f>
        <v/>
      </c>
      <c r="AG285" s="831">
        <f>+AW260</f>
        <v/>
      </c>
      <c r="AH285" s="831">
        <f>+AX260</f>
        <v/>
      </c>
      <c r="AI285" s="831">
        <f>+AY260</f>
        <v/>
      </c>
      <c r="AJ285" s="831">
        <f>+AZ260</f>
        <v/>
      </c>
      <c r="AK285" s="832">
        <f>+BA260</f>
        <v/>
      </c>
    </row>
    <row r="286">
      <c r="E286" s="460" t="n"/>
    </row>
    <row r="287">
      <c r="E287" s="460" t="n"/>
    </row>
  </sheetData>
  <mergeCells count="1">
    <mergeCell ref="B7:B9"/>
  </mergeCells>
  <hyperlinks>
    <hyperlink ref="I1" location="'X2  Index'!A1" display="Return to index"/>
  </hyperlinks>
  <printOptions horizontalCentered="1"/>
  <pageMargins left="0.2" right="0.2" top="0.5" bottom="0.5" header="0.3" footer="0.3"/>
  <pageSetup orientation="landscape" paperSize="5" scale="31" fitToHeight="0"/>
  <headerFooter>
    <oddHeader>&amp;RPerformed by West Fork Advisory Services, LLC&amp;LPerformed for Enter Lender</oddHeader>
    <oddFooter>&amp;L&amp;F&amp;CRestricted and Confidential&amp;R&amp;A</oddFooter>
    <evenHeader/>
    <evenFooter/>
    <firstHeader/>
    <firstFooter/>
  </headerFooter>
</worksheet>
</file>

<file path=xl/worksheets/sheet34.xml><?xml version="1.0" encoding="utf-8"?>
<worksheet xmlns="http://schemas.openxmlformats.org/spreadsheetml/2006/main">
  <sheetPr codeName="Sheet31">
    <outlinePr summaryBelow="1" summaryRight="1"/>
    <pageSetUpPr/>
  </sheetPr>
  <dimension ref="A1:AB103"/>
  <sheetViews>
    <sheetView showGridLines="0" view="pageBreakPreview" topLeftCell="A55" zoomScale="60" zoomScaleNormal="100" workbookViewId="0">
      <selection activeCell="U74" sqref="U74"/>
    </sheetView>
  </sheetViews>
  <sheetFormatPr baseColWidth="10" defaultColWidth="9.33203125" defaultRowHeight="15"/>
  <cols>
    <col width="3" customWidth="1" min="1" max="1"/>
    <col width="16.5" customWidth="1" min="2" max="2"/>
    <col width="12.33203125" customWidth="1" min="3" max="4"/>
    <col width="12.6640625" customWidth="1" min="5" max="5"/>
    <col width="14.33203125" bestFit="1" customWidth="1" min="6" max="6"/>
    <col width="14.6640625" customWidth="1" min="7" max="7"/>
    <col width="12.6640625" customWidth="1" min="8" max="12"/>
    <col width="11.33203125" customWidth="1" min="13" max="13"/>
    <col width="10.5" customWidth="1" min="14" max="15"/>
    <col width="11.5" customWidth="1" min="16" max="16"/>
    <col width="10.6640625" customWidth="1" min="17" max="17"/>
    <col width="11.5" bestFit="1" customWidth="1" min="18" max="18"/>
    <col width="10.6640625" customWidth="1" min="19" max="19"/>
    <col width="9.6640625" bestFit="1" customWidth="1" min="20" max="20"/>
    <col width="9.33203125" customWidth="1" style="2058" min="21" max="22"/>
    <col width="10.6640625" bestFit="1" customWidth="1" style="2058" min="23" max="23"/>
    <col width="9.33203125" customWidth="1" style="2058" min="24" max="25"/>
  </cols>
  <sheetData>
    <row r="1">
      <c r="A1" s="200">
        <f>+'X1  ReportCoverPage'!D9</f>
        <v/>
      </c>
      <c r="B1" s="1068" t="n"/>
      <c r="F1" s="1126" t="inlineStr">
        <is>
          <t>Added columns for C/A Date and C/A Lag, added C/A Lag to summary.</t>
        </is>
      </c>
      <c r="J1" s="1857" t="n"/>
      <c r="K1" s="1857" t="inlineStr">
        <is>
          <t>Return to index</t>
        </is>
      </c>
      <c r="M1" s="1126" t="inlineStr">
        <is>
          <t>Added column for notes on Collections, Adjustments, Balances, Lags, etc. - use numbers.</t>
        </is>
      </c>
      <c r="AA1" s="1857" t="n"/>
    </row>
    <row r="2">
      <c r="A2" s="1142">
        <f>'X2  Index'!A3</f>
        <v/>
      </c>
      <c r="B2" s="1068" t="n"/>
      <c r="F2" s="1126" t="inlineStr">
        <is>
          <t>Added columns for note to explain diffs between Amt Per Data and Claim Amt - use letters.</t>
        </is>
      </c>
      <c r="J2" s="1857" t="n"/>
      <c r="K2" s="1857" t="n"/>
      <c r="M2" s="1126" t="n"/>
      <c r="AA2" s="1857" t="n"/>
    </row>
    <row r="3">
      <c r="A3" s="353" t="inlineStr">
        <is>
          <t>Static Pool Test - [Outpatient _____________]</t>
        </is>
      </c>
      <c r="F3" s="1126" t="inlineStr">
        <is>
          <t>Set default values for C/A Date, Collect Date, and Collect Post Date  at N/A.</t>
        </is>
      </c>
    </row>
    <row r="4">
      <c r="A4" t="inlineStr">
        <is>
          <t>Date of Test</t>
        </is>
      </c>
      <c r="C4" s="2736" t="inlineStr">
        <is>
          <t>XX/XX/1X</t>
        </is>
      </c>
      <c r="F4" s="1126" t="inlineStr">
        <is>
          <t>Set default values for Total $Remitted and &gt;Memo&lt; $Remitted Self Pay to zero.</t>
        </is>
      </c>
    </row>
    <row r="5" ht="16" customHeight="1" thickBot="1">
      <c r="F5" s="1126" t="n"/>
    </row>
    <row r="6" customFormat="1" s="355">
      <c r="B6" s="789" t="n"/>
      <c r="C6" s="916" t="n"/>
      <c r="D6" s="916" t="n"/>
      <c r="E6" s="916" t="n"/>
      <c r="F6" s="916" t="n"/>
      <c r="G6" s="916" t="n"/>
      <c r="H6" s="916" t="inlineStr">
        <is>
          <t>Amount</t>
        </is>
      </c>
      <c r="I6" s="916" t="inlineStr">
        <is>
          <t>Notes on</t>
        </is>
      </c>
      <c r="J6" s="916" t="n"/>
      <c r="K6" s="916" t="n"/>
      <c r="L6" s="916" t="n"/>
      <c r="M6" s="916" t="n"/>
      <c r="N6" s="916" t="n"/>
      <c r="O6" s="916" t="n"/>
      <c r="P6" s="916" t="inlineStr">
        <is>
          <t>COLLECT</t>
        </is>
      </c>
      <c r="Q6" s="916" t="inlineStr">
        <is>
          <t>&gt;MEMO&lt;</t>
        </is>
      </c>
      <c r="R6" s="916" t="inlineStr">
        <is>
          <t>REMITTED</t>
        </is>
      </c>
      <c r="S6" s="916" t="inlineStr">
        <is>
          <t>ADJ/</t>
        </is>
      </c>
      <c r="T6" s="916" t="n"/>
      <c r="U6" s="916" t="n"/>
      <c r="V6" s="916" t="inlineStr">
        <is>
          <t>REIMB</t>
        </is>
      </c>
      <c r="W6" s="917" t="inlineStr">
        <is>
          <t>Examiner's</t>
        </is>
      </c>
      <c r="X6" s="917" t="n"/>
      <c r="Y6" s="917" t="n"/>
      <c r="Z6" s="790" t="n"/>
      <c r="AA6" s="790" t="inlineStr">
        <is>
          <t>COLLECT</t>
        </is>
      </c>
      <c r="AB6" s="791" t="n"/>
    </row>
    <row r="7" customFormat="1" s="355">
      <c r="B7" s="792" t="inlineStr">
        <is>
          <t>ACCOUNT</t>
        </is>
      </c>
      <c r="C7" s="793" t="inlineStr">
        <is>
          <t>BEG</t>
        </is>
      </c>
      <c r="D7" s="793" t="inlineStr">
        <is>
          <t>END</t>
        </is>
      </c>
      <c r="E7" s="793" t="inlineStr">
        <is>
          <t>BILLING</t>
        </is>
      </c>
      <c r="F7" s="793" t="n"/>
      <c r="G7" s="793" t="inlineStr">
        <is>
          <t>FINANCIAL</t>
        </is>
      </c>
      <c r="H7" s="793" t="inlineStr">
        <is>
          <t>Per</t>
        </is>
      </c>
      <c r="I7" s="793" t="inlineStr">
        <is>
          <t>Diff from Amt</t>
        </is>
      </c>
      <c r="J7" s="793" t="inlineStr">
        <is>
          <t>GROSS</t>
        </is>
      </c>
      <c r="K7" s="793" t="inlineStr">
        <is>
          <t>C/A at</t>
        </is>
      </c>
      <c r="L7" s="793" t="inlineStr">
        <is>
          <t>NET</t>
        </is>
      </c>
      <c r="M7" s="793" t="inlineStr">
        <is>
          <t>TOTAL</t>
        </is>
      </c>
      <c r="N7" s="793" t="inlineStr">
        <is>
          <t>C/A</t>
        </is>
      </c>
      <c r="O7" s="793" t="inlineStr">
        <is>
          <t>COLLECT</t>
        </is>
      </c>
      <c r="P7" s="793" t="inlineStr">
        <is>
          <t>POST</t>
        </is>
      </c>
      <c r="Q7" s="793" t="inlineStr">
        <is>
          <t>$REMITTED</t>
        </is>
      </c>
      <c r="R7" s="793" t="inlineStr">
        <is>
          <t>$ &lt;</t>
        </is>
      </c>
      <c r="S7" s="793" t="inlineStr">
        <is>
          <t>CREDITS/</t>
        </is>
      </c>
      <c r="T7" s="793" t="inlineStr">
        <is>
          <t>RESIDUAL</t>
        </is>
      </c>
      <c r="U7" s="793" t="inlineStr">
        <is>
          <t>REIMB</t>
        </is>
      </c>
      <c r="V7" s="793" t="inlineStr">
        <is>
          <t>% &lt;</t>
        </is>
      </c>
      <c r="W7" s="1050" t="inlineStr">
        <is>
          <t>General</t>
        </is>
      </c>
      <c r="X7" s="1050" t="inlineStr">
        <is>
          <t>BILLING</t>
        </is>
      </c>
      <c r="Y7" s="1050" t="inlineStr">
        <is>
          <t>C/A</t>
        </is>
      </c>
      <c r="Z7" s="794" t="inlineStr">
        <is>
          <t>COLLECT</t>
        </is>
      </c>
      <c r="AA7" s="794" t="inlineStr">
        <is>
          <t>POST</t>
        </is>
      </c>
      <c r="AB7" s="795" t="inlineStr">
        <is>
          <t>TOTAL</t>
        </is>
      </c>
    </row>
    <row r="8" ht="16" customFormat="1" customHeight="1" s="355" thickBot="1">
      <c r="B8" s="796" t="inlineStr">
        <is>
          <t>#</t>
        </is>
      </c>
      <c r="C8" s="918" t="inlineStr">
        <is>
          <t>DOS</t>
        </is>
      </c>
      <c r="D8" s="918" t="inlineStr">
        <is>
          <t>DOS</t>
        </is>
      </c>
      <c r="E8" s="918" t="inlineStr">
        <is>
          <t>DATE</t>
        </is>
      </c>
      <c r="F8" s="918" t="inlineStr">
        <is>
          <t>PAYOR</t>
        </is>
      </c>
      <c r="G8" s="918" t="inlineStr">
        <is>
          <t>CLASS</t>
        </is>
      </c>
      <c r="H8" s="918" t="inlineStr">
        <is>
          <t>Data</t>
        </is>
      </c>
      <c r="I8" s="918" t="inlineStr">
        <is>
          <t>Per Data</t>
        </is>
      </c>
      <c r="J8" s="918" t="inlineStr">
        <is>
          <t>CLAIM $</t>
        </is>
      </c>
      <c r="K8" s="918" t="inlineStr">
        <is>
          <t>Billing</t>
        </is>
      </c>
      <c r="L8" s="918" t="inlineStr">
        <is>
          <t>CLAIM $</t>
        </is>
      </c>
      <c r="M8" s="918" t="inlineStr">
        <is>
          <t>$REMITTED</t>
        </is>
      </c>
      <c r="N8" s="918" t="inlineStr">
        <is>
          <t>DATE</t>
        </is>
      </c>
      <c r="O8" s="918" t="inlineStr">
        <is>
          <t>DATE</t>
        </is>
      </c>
      <c r="P8" s="918" t="inlineStr">
        <is>
          <t>DATE</t>
        </is>
      </c>
      <c r="Q8" s="918" t="inlineStr">
        <is>
          <t>SELF PAY</t>
        </is>
      </c>
      <c r="R8" s="918" t="n">
        <v>180</v>
      </c>
      <c r="S8" s="918" t="inlineStr">
        <is>
          <t>W/O</t>
        </is>
      </c>
      <c r="T8" s="918" t="inlineStr">
        <is>
          <t>BALANCE</t>
        </is>
      </c>
      <c r="U8" s="918" t="inlineStr">
        <is>
          <t>%</t>
        </is>
      </c>
      <c r="V8" s="918">
        <f>+R8</f>
        <v/>
      </c>
      <c r="W8" s="797" t="inlineStr">
        <is>
          <t>Notes</t>
        </is>
      </c>
      <c r="X8" s="797" t="inlineStr">
        <is>
          <t>LAG</t>
        </is>
      </c>
      <c r="Y8" s="797" t="inlineStr">
        <is>
          <t>LAG</t>
        </is>
      </c>
      <c r="Z8" s="798" t="inlineStr">
        <is>
          <t>LAG</t>
        </is>
      </c>
      <c r="AA8" s="798" t="inlineStr">
        <is>
          <t>LAG</t>
        </is>
      </c>
      <c r="AB8" s="799" t="inlineStr">
        <is>
          <t>LAG</t>
        </is>
      </c>
    </row>
    <row r="9">
      <c r="A9" t="n">
        <v>1</v>
      </c>
      <c r="B9" s="164" t="n"/>
      <c r="C9" s="2738" t="n"/>
      <c r="D9" s="2738" t="n"/>
      <c r="E9" s="2738" t="n"/>
      <c r="F9" s="534" t="n"/>
      <c r="G9" s="534" t="n"/>
      <c r="H9" s="535" t="n"/>
      <c r="I9" s="800" t="inlineStr">
        <is>
          <t>-</t>
        </is>
      </c>
      <c r="J9" s="535" t="n"/>
      <c r="K9" s="535" t="n"/>
      <c r="L9" s="535">
        <f>+J9+K9</f>
        <v/>
      </c>
      <c r="M9" s="535" t="n">
        <v>0</v>
      </c>
      <c r="N9" s="2738" t="inlineStr">
        <is>
          <t>N/A</t>
        </is>
      </c>
      <c r="O9" s="2738" t="inlineStr">
        <is>
          <t>N/A</t>
        </is>
      </c>
      <c r="P9" s="2738" t="inlineStr">
        <is>
          <t>N/A</t>
        </is>
      </c>
      <c r="Q9" s="535" t="n">
        <v>0</v>
      </c>
      <c r="R9" s="535">
        <f>IF(O9="N/A",0,IF(SUM(Y9:Z9)&lt;=R$8,+M9,0))</f>
        <v/>
      </c>
      <c r="S9" s="536" t="n"/>
      <c r="T9" s="536">
        <f>+L9+M9+S9</f>
        <v/>
      </c>
      <c r="U9" s="801">
        <f>IF(M9=0,"N/A",-M9/L9)</f>
        <v/>
      </c>
      <c r="V9" s="801">
        <f>IF(R9=0,"N/A",-R9/L9)</f>
        <v/>
      </c>
      <c r="W9" s="1051" t="n"/>
      <c r="X9" s="1049">
        <f>IF(E9="","N/A",E9-D9)</f>
        <v/>
      </c>
      <c r="Y9" s="537">
        <f>IF(N9="N/A","N/A",N9-E9)</f>
        <v/>
      </c>
      <c r="Z9" s="537">
        <f>IF(O9="N/A","N/A",O9-E9)</f>
        <v/>
      </c>
      <c r="AA9" s="537">
        <f>IF(O9="N/A","N/A",+P9-O9)</f>
        <v/>
      </c>
      <c r="AB9" s="152">
        <f>IF(O9="N/A","N/A",X9+Z9+AA9)</f>
        <v/>
      </c>
    </row>
    <row r="10">
      <c r="A10" t="n">
        <v>2</v>
      </c>
      <c r="B10" s="164" t="n"/>
      <c r="C10" s="2738" t="n"/>
      <c r="D10" s="2738" t="n"/>
      <c r="E10" s="2738" t="n"/>
      <c r="F10" s="534" t="n"/>
      <c r="G10" s="534" t="n"/>
      <c r="H10" s="535" t="n"/>
      <c r="I10" s="800" t="inlineStr">
        <is>
          <t>-</t>
        </is>
      </c>
      <c r="J10" s="535" t="n"/>
      <c r="K10" s="535" t="n"/>
      <c r="L10" s="535">
        <f>+J10+K10</f>
        <v/>
      </c>
      <c r="M10" s="535" t="n">
        <v>0</v>
      </c>
      <c r="N10" s="2738" t="inlineStr">
        <is>
          <t>N/A</t>
        </is>
      </c>
      <c r="O10" s="2738" t="inlineStr">
        <is>
          <t>N/A</t>
        </is>
      </c>
      <c r="P10" s="2738" t="inlineStr">
        <is>
          <t>N/A</t>
        </is>
      </c>
      <c r="Q10" s="535" t="n">
        <v>0</v>
      </c>
      <c r="R10" s="535">
        <f>IF(O10="N/A",0,IF(SUM(Y10:Z10)&lt;=R$8,+M10,0))</f>
        <v/>
      </c>
      <c r="S10" s="536" t="n"/>
      <c r="T10" s="536">
        <f>+L10+M10+S10</f>
        <v/>
      </c>
      <c r="U10" s="801">
        <f>IF(M10=0,"N/A",-M10/L10)</f>
        <v/>
      </c>
      <c r="V10" s="801">
        <f>IF(R10=0,"N/A",-R10/L10)</f>
        <v/>
      </c>
      <c r="W10" s="1051" t="n"/>
      <c r="X10" s="1049">
        <f>IF(E10="","N/A",E10-D10)</f>
        <v/>
      </c>
      <c r="Y10" s="537">
        <f>IF(N10="N/A","N/A",N10-E10)</f>
        <v/>
      </c>
      <c r="Z10" s="537">
        <f>IF(O10="N/A","N/A",O10-E10)</f>
        <v/>
      </c>
      <c r="AA10" s="537">
        <f>IF(O10="N/A","N/A",+P10-O10)</f>
        <v/>
      </c>
      <c r="AB10" s="152">
        <f>IF(O10="N/A","N/A",X10+Z10+AA10)</f>
        <v/>
      </c>
    </row>
    <row r="11">
      <c r="A11" t="n">
        <v>3</v>
      </c>
      <c r="B11" s="164" t="n"/>
      <c r="C11" s="2738" t="n"/>
      <c r="D11" s="2738" t="n"/>
      <c r="E11" s="2738" t="n"/>
      <c r="F11" s="534" t="n"/>
      <c r="G11" s="534" t="n"/>
      <c r="H11" s="535" t="n"/>
      <c r="I11" s="800" t="inlineStr">
        <is>
          <t>-</t>
        </is>
      </c>
      <c r="J11" s="535" t="n"/>
      <c r="K11" s="535" t="n"/>
      <c r="L11" s="535">
        <f>+J11+K11</f>
        <v/>
      </c>
      <c r="M11" s="535" t="n">
        <v>0</v>
      </c>
      <c r="N11" s="2738" t="inlineStr">
        <is>
          <t>N/A</t>
        </is>
      </c>
      <c r="O11" s="2738" t="inlineStr">
        <is>
          <t>N/A</t>
        </is>
      </c>
      <c r="P11" s="2738" t="inlineStr">
        <is>
          <t>N/A</t>
        </is>
      </c>
      <c r="Q11" s="535" t="n">
        <v>0</v>
      </c>
      <c r="R11" s="535">
        <f>IF(O11="N/A",0,IF(SUM(Y11:Z11)&lt;=R$8,+M11,0))</f>
        <v/>
      </c>
      <c r="S11" s="536" t="n"/>
      <c r="T11" s="536">
        <f>+L11+M11+S11</f>
        <v/>
      </c>
      <c r="U11" s="801">
        <f>IF(M11=0,"N/A",-M11/L11)</f>
        <v/>
      </c>
      <c r="V11" s="801">
        <f>IF(R11=0,"N/A",-R11/L11)</f>
        <v/>
      </c>
      <c r="W11" s="1051" t="n"/>
      <c r="X11" s="1049">
        <f>IF(E11="","N/A",E11-D11)</f>
        <v/>
      </c>
      <c r="Y11" s="537">
        <f>IF(N11="N/A","N/A",N11-E11)</f>
        <v/>
      </c>
      <c r="Z11" s="537">
        <f>IF(O11="N/A","N/A",O11-E11)</f>
        <v/>
      </c>
      <c r="AA11" s="537">
        <f>IF(O11="N/A","N/A",+P11-O11)</f>
        <v/>
      </c>
      <c r="AB11" s="152">
        <f>IF(O11="N/A","N/A",X11+Z11+AA11)</f>
        <v/>
      </c>
    </row>
    <row r="12">
      <c r="A12" t="n">
        <v>4</v>
      </c>
      <c r="B12" s="164" t="n"/>
      <c r="C12" s="2738" t="n"/>
      <c r="D12" s="2738" t="n"/>
      <c r="E12" s="2738" t="n"/>
      <c r="F12" s="534" t="n"/>
      <c r="G12" s="534" t="n"/>
      <c r="H12" s="535" t="n"/>
      <c r="I12" s="800" t="inlineStr">
        <is>
          <t>-</t>
        </is>
      </c>
      <c r="J12" s="535" t="n"/>
      <c r="K12" s="535" t="n"/>
      <c r="L12" s="535">
        <f>+J12+K12</f>
        <v/>
      </c>
      <c r="M12" s="535" t="n">
        <v>0</v>
      </c>
      <c r="N12" s="2738" t="inlineStr">
        <is>
          <t>N/A</t>
        </is>
      </c>
      <c r="O12" s="2738" t="inlineStr">
        <is>
          <t>N/A</t>
        </is>
      </c>
      <c r="P12" s="2738" t="inlineStr">
        <is>
          <t>N/A</t>
        </is>
      </c>
      <c r="Q12" s="535" t="n">
        <v>0</v>
      </c>
      <c r="R12" s="535">
        <f>IF(O12="N/A",0,IF(SUM(Y12:Z12)&lt;=R$8,+M12,0))</f>
        <v/>
      </c>
      <c r="S12" s="536" t="n"/>
      <c r="T12" s="536">
        <f>+L12+M12+S12</f>
        <v/>
      </c>
      <c r="U12" s="801">
        <f>IF(M12=0,"N/A",-M12/L12)</f>
        <v/>
      </c>
      <c r="V12" s="801">
        <f>IF(R12=0,"N/A",-R12/L12)</f>
        <v/>
      </c>
      <c r="W12" s="1051" t="n"/>
      <c r="X12" s="1049">
        <f>IF(E12="","N/A",E12-D12)</f>
        <v/>
      </c>
      <c r="Y12" s="537">
        <f>IF(N12="N/A","N/A",N12-E12)</f>
        <v/>
      </c>
      <c r="Z12" s="537">
        <f>IF(O12="N/A","N/A",O12-E12)</f>
        <v/>
      </c>
      <c r="AA12" s="537">
        <f>IF(O12="N/A","N/A",+P12-O12)</f>
        <v/>
      </c>
      <c r="AB12" s="152">
        <f>IF(O12="N/A","N/A",X12+Z12+AA12)</f>
        <v/>
      </c>
    </row>
    <row r="13">
      <c r="A13" t="n">
        <v>5</v>
      </c>
      <c r="B13" s="164" t="n"/>
      <c r="C13" s="2738" t="n"/>
      <c r="D13" s="2738" t="n"/>
      <c r="E13" s="2738" t="n"/>
      <c r="F13" s="534" t="n"/>
      <c r="G13" s="534" t="n"/>
      <c r="H13" s="535" t="n"/>
      <c r="I13" s="800" t="inlineStr">
        <is>
          <t>-</t>
        </is>
      </c>
      <c r="J13" s="535" t="n"/>
      <c r="K13" s="535" t="n"/>
      <c r="L13" s="535">
        <f>+J13+K13</f>
        <v/>
      </c>
      <c r="M13" s="535" t="n">
        <v>0</v>
      </c>
      <c r="N13" s="2738" t="inlineStr">
        <is>
          <t>N/A</t>
        </is>
      </c>
      <c r="O13" s="2738" t="inlineStr">
        <is>
          <t>N/A</t>
        </is>
      </c>
      <c r="P13" s="2738" t="inlineStr">
        <is>
          <t>N/A</t>
        </is>
      </c>
      <c r="Q13" s="535" t="n">
        <v>0</v>
      </c>
      <c r="R13" s="535">
        <f>IF(O13="N/A",0,IF(SUM(Y13:Z13)&lt;=R$8,+M13,0))</f>
        <v/>
      </c>
      <c r="S13" s="536" t="n"/>
      <c r="T13" s="536">
        <f>+L13+M13+S13</f>
        <v/>
      </c>
      <c r="U13" s="801">
        <f>IF(M13=0,"N/A",-M13/L13)</f>
        <v/>
      </c>
      <c r="V13" s="801">
        <f>IF(R13=0,"N/A",-R13/L13)</f>
        <v/>
      </c>
      <c r="W13" s="1051" t="n"/>
      <c r="X13" s="1049">
        <f>IF(E13="","N/A",E13-D13)</f>
        <v/>
      </c>
      <c r="Y13" s="537">
        <f>IF(N13="N/A","N/A",N13-E13)</f>
        <v/>
      </c>
      <c r="Z13" s="537">
        <f>IF(O13="N/A","N/A",O13-E13)</f>
        <v/>
      </c>
      <c r="AA13" s="537">
        <f>IF(O13="N/A","N/A",+P13-O13)</f>
        <v/>
      </c>
      <c r="AB13" s="152">
        <f>IF(O13="N/A","N/A",X13+Z13+AA13)</f>
        <v/>
      </c>
    </row>
    <row r="14">
      <c r="A14" t="n">
        <v>6</v>
      </c>
      <c r="B14" s="533" t="n"/>
      <c r="C14" s="2738" t="n"/>
      <c r="D14" s="2738" t="n"/>
      <c r="E14" s="2738" t="n"/>
      <c r="F14" s="534" t="n"/>
      <c r="G14" s="534" t="n"/>
      <c r="H14" s="535" t="n"/>
      <c r="I14" s="800" t="inlineStr">
        <is>
          <t>-</t>
        </is>
      </c>
      <c r="J14" s="535" t="n"/>
      <c r="K14" s="535" t="n"/>
      <c r="L14" s="535">
        <f>+J14+K14</f>
        <v/>
      </c>
      <c r="M14" s="535" t="n">
        <v>0</v>
      </c>
      <c r="N14" s="2738" t="inlineStr">
        <is>
          <t>N/A</t>
        </is>
      </c>
      <c r="O14" s="2738" t="inlineStr">
        <is>
          <t>N/A</t>
        </is>
      </c>
      <c r="P14" s="2738" t="inlineStr">
        <is>
          <t>N/A</t>
        </is>
      </c>
      <c r="Q14" s="535" t="n">
        <v>0</v>
      </c>
      <c r="R14" s="535">
        <f>IF(O14="N/A",0,IF(SUM(Y14:Z14)&lt;=R$8,+M14,0))</f>
        <v/>
      </c>
      <c r="S14" s="536" t="n"/>
      <c r="T14" s="536">
        <f>+L14+M14+S14</f>
        <v/>
      </c>
      <c r="U14" s="801">
        <f>IF(M14=0,"N/A",-M14/L14)</f>
        <v/>
      </c>
      <c r="V14" s="801">
        <f>IF(R14=0,"N/A",-R14/L14)</f>
        <v/>
      </c>
      <c r="W14" s="1051" t="n"/>
      <c r="X14" s="1049">
        <f>IF(E14="","N/A",E14-D14)</f>
        <v/>
      </c>
      <c r="Y14" s="537">
        <f>IF(N14="N/A","N/A",N14-E14)</f>
        <v/>
      </c>
      <c r="Z14" s="537">
        <f>IF(O14="N/A","N/A",O14-E14)</f>
        <v/>
      </c>
      <c r="AA14" s="537">
        <f>IF(O14="N/A","N/A",+P14-O14)</f>
        <v/>
      </c>
      <c r="AB14" s="152">
        <f>IF(O14="N/A","N/A",X14+Z14+AA14)</f>
        <v/>
      </c>
    </row>
    <row r="15">
      <c r="A15" t="n">
        <v>7</v>
      </c>
      <c r="B15" s="533" t="n"/>
      <c r="C15" s="2738" t="n"/>
      <c r="D15" s="2738" t="n"/>
      <c r="E15" s="2738" t="n"/>
      <c r="F15" s="534" t="n"/>
      <c r="G15" s="534" t="n"/>
      <c r="H15" s="535" t="n"/>
      <c r="I15" s="800" t="inlineStr">
        <is>
          <t>-</t>
        </is>
      </c>
      <c r="J15" s="535" t="n"/>
      <c r="K15" s="535" t="n"/>
      <c r="L15" s="535">
        <f>+J15+K15</f>
        <v/>
      </c>
      <c r="M15" s="535" t="n">
        <v>0</v>
      </c>
      <c r="N15" s="2738" t="inlineStr">
        <is>
          <t>N/A</t>
        </is>
      </c>
      <c r="O15" s="2738" t="inlineStr">
        <is>
          <t>N/A</t>
        </is>
      </c>
      <c r="P15" s="2738" t="inlineStr">
        <is>
          <t>N/A</t>
        </is>
      </c>
      <c r="Q15" s="535" t="n">
        <v>0</v>
      </c>
      <c r="R15" s="535">
        <f>IF(O15="N/A",0,IF(SUM(Y15:Z15)&lt;=R$8,+M15,0))</f>
        <v/>
      </c>
      <c r="S15" s="536" t="n"/>
      <c r="T15" s="536">
        <f>+L15+M15+S15</f>
        <v/>
      </c>
      <c r="U15" s="801">
        <f>IF(M15=0,"N/A",-M15/L15)</f>
        <v/>
      </c>
      <c r="V15" s="801">
        <f>IF(R15=0,"N/A",-R15/L15)</f>
        <v/>
      </c>
      <c r="W15" s="1051" t="n"/>
      <c r="X15" s="1049">
        <f>IF(E15="","N/A",E15-D15)</f>
        <v/>
      </c>
      <c r="Y15" s="537">
        <f>IF(N15="N/A","N/A",N15-E15)</f>
        <v/>
      </c>
      <c r="Z15" s="537">
        <f>IF(O15="N/A","N/A",O15-E15)</f>
        <v/>
      </c>
      <c r="AA15" s="537">
        <f>IF(O15="N/A","N/A",+P15-O15)</f>
        <v/>
      </c>
      <c r="AB15" s="152">
        <f>IF(O15="N/A","N/A",X15+Z15+AA15)</f>
        <v/>
      </c>
    </row>
    <row r="16">
      <c r="A16" t="n">
        <v>8</v>
      </c>
      <c r="B16" s="533" t="n"/>
      <c r="C16" s="2738" t="n"/>
      <c r="D16" s="2738" t="n"/>
      <c r="E16" s="2738" t="n"/>
      <c r="F16" s="534" t="n"/>
      <c r="G16" s="534" t="n"/>
      <c r="H16" s="535" t="n"/>
      <c r="I16" s="800" t="inlineStr">
        <is>
          <t>-</t>
        </is>
      </c>
      <c r="J16" s="535" t="n"/>
      <c r="K16" s="535" t="n"/>
      <c r="L16" s="535">
        <f>+J16+K16</f>
        <v/>
      </c>
      <c r="M16" s="535" t="n">
        <v>0</v>
      </c>
      <c r="N16" s="2738" t="inlineStr">
        <is>
          <t>N/A</t>
        </is>
      </c>
      <c r="O16" s="2738" t="inlineStr">
        <is>
          <t>N/A</t>
        </is>
      </c>
      <c r="P16" s="2738" t="inlineStr">
        <is>
          <t>N/A</t>
        </is>
      </c>
      <c r="Q16" s="535" t="n">
        <v>0</v>
      </c>
      <c r="R16" s="535">
        <f>IF(O16="N/A",0,IF(SUM(Y16:Z16)&lt;=R$8,+M16,0))</f>
        <v/>
      </c>
      <c r="S16" s="536" t="n"/>
      <c r="T16" s="536">
        <f>+L16+M16+S16</f>
        <v/>
      </c>
      <c r="U16" s="801">
        <f>IF(M16=0,"N/A",-M16/L16)</f>
        <v/>
      </c>
      <c r="V16" s="801">
        <f>IF(R16=0,"N/A",-R16/L16)</f>
        <v/>
      </c>
      <c r="W16" s="1051" t="n"/>
      <c r="X16" s="1049">
        <f>IF(E16="","N/A",E16-D16)</f>
        <v/>
      </c>
      <c r="Y16" s="537">
        <f>IF(N16="N/A","N/A",N16-E16)</f>
        <v/>
      </c>
      <c r="Z16" s="537">
        <f>IF(O16="N/A","N/A",O16-E16)</f>
        <v/>
      </c>
      <c r="AA16" s="537">
        <f>IF(O16="N/A","N/A",+P16-O16)</f>
        <v/>
      </c>
      <c r="AB16" s="152">
        <f>IF(O16="N/A","N/A",X16+Z16+AA16)</f>
        <v/>
      </c>
    </row>
    <row r="17">
      <c r="A17" t="n">
        <v>9</v>
      </c>
      <c r="B17" s="533" t="n"/>
      <c r="C17" s="2738" t="n"/>
      <c r="D17" s="2738" t="n"/>
      <c r="E17" s="2738" t="n"/>
      <c r="F17" s="534" t="n"/>
      <c r="G17" s="534" t="n"/>
      <c r="H17" s="535" t="n"/>
      <c r="I17" s="800" t="inlineStr">
        <is>
          <t>-</t>
        </is>
      </c>
      <c r="J17" s="535" t="n"/>
      <c r="K17" s="535" t="n"/>
      <c r="L17" s="535">
        <f>+J17+K17</f>
        <v/>
      </c>
      <c r="M17" s="535" t="n">
        <v>0</v>
      </c>
      <c r="N17" s="2738" t="inlineStr">
        <is>
          <t>N/A</t>
        </is>
      </c>
      <c r="O17" s="2738" t="inlineStr">
        <is>
          <t>N/A</t>
        </is>
      </c>
      <c r="P17" s="2738" t="inlineStr">
        <is>
          <t>N/A</t>
        </is>
      </c>
      <c r="Q17" s="535" t="n">
        <v>0</v>
      </c>
      <c r="R17" s="535">
        <f>IF(O17="N/A",0,IF(SUM(Y17:Z17)&lt;=R$8,+M17,0))</f>
        <v/>
      </c>
      <c r="S17" s="536" t="n"/>
      <c r="T17" s="536">
        <f>+L17+M17+S17</f>
        <v/>
      </c>
      <c r="U17" s="801">
        <f>IF(M17=0,"N/A",-M17/L17)</f>
        <v/>
      </c>
      <c r="V17" s="801">
        <f>IF(R17=0,"N/A",-R17/L17)</f>
        <v/>
      </c>
      <c r="W17" s="1051" t="n"/>
      <c r="X17" s="1049">
        <f>IF(E17="","N/A",E17-D17)</f>
        <v/>
      </c>
      <c r="Y17" s="537">
        <f>IF(N17="N/A","N/A",N17-E17)</f>
        <v/>
      </c>
      <c r="Z17" s="537">
        <f>IF(O17="N/A","N/A",O17-E17)</f>
        <v/>
      </c>
      <c r="AA17" s="537">
        <f>IF(O17="N/A","N/A",+P17-O17)</f>
        <v/>
      </c>
      <c r="AB17" s="152">
        <f>IF(O17="N/A","N/A",X17+Z17+AA17)</f>
        <v/>
      </c>
    </row>
    <row r="18">
      <c r="A18" t="n">
        <v>10</v>
      </c>
      <c r="B18" s="533" t="n"/>
      <c r="C18" s="2738" t="n"/>
      <c r="D18" s="2738" t="n"/>
      <c r="E18" s="2738" t="n"/>
      <c r="F18" s="534" t="n"/>
      <c r="G18" s="534" t="n"/>
      <c r="H18" s="535" t="n"/>
      <c r="I18" s="800" t="inlineStr">
        <is>
          <t>-</t>
        </is>
      </c>
      <c r="J18" s="535" t="n"/>
      <c r="K18" s="535" t="n"/>
      <c r="L18" s="535">
        <f>+J18+K18</f>
        <v/>
      </c>
      <c r="M18" s="535" t="n">
        <v>0</v>
      </c>
      <c r="N18" s="2738" t="inlineStr">
        <is>
          <t>N/A</t>
        </is>
      </c>
      <c r="O18" s="2738" t="inlineStr">
        <is>
          <t>N/A</t>
        </is>
      </c>
      <c r="P18" s="2738" t="inlineStr">
        <is>
          <t>N/A</t>
        </is>
      </c>
      <c r="Q18" s="535" t="n">
        <v>0</v>
      </c>
      <c r="R18" s="535">
        <f>IF(O18="N/A",0,IF(SUM(Y18:Z18)&lt;=R$8,+M18,0))</f>
        <v/>
      </c>
      <c r="S18" s="536" t="n"/>
      <c r="T18" s="536">
        <f>+L18+M18+S18</f>
        <v/>
      </c>
      <c r="U18" s="801">
        <f>IF(M18=0,"N/A",-M18/L18)</f>
        <v/>
      </c>
      <c r="V18" s="801">
        <f>IF(R18=0,"N/A",-R18/L18)</f>
        <v/>
      </c>
      <c r="W18" s="1051" t="n"/>
      <c r="X18" s="1049">
        <f>IF(E18="","N/A",E18-D18)</f>
        <v/>
      </c>
      <c r="Y18" s="537">
        <f>IF(N18="N/A","N/A",N18-E18)</f>
        <v/>
      </c>
      <c r="Z18" s="537">
        <f>IF(O18="N/A","N/A",O18-E18)</f>
        <v/>
      </c>
      <c r="AA18" s="537">
        <f>IF(O18="N/A","N/A",+P18-O18)</f>
        <v/>
      </c>
      <c r="AB18" s="152">
        <f>IF(O18="N/A","N/A",X18+Z18+AA18)</f>
        <v/>
      </c>
    </row>
    <row r="19">
      <c r="A19" t="n">
        <v>11</v>
      </c>
      <c r="B19" s="533" t="n"/>
      <c r="C19" s="2738" t="n"/>
      <c r="D19" s="2738" t="n"/>
      <c r="E19" s="2738" t="n"/>
      <c r="F19" s="534" t="n"/>
      <c r="G19" s="534" t="n"/>
      <c r="H19" s="535" t="n"/>
      <c r="I19" s="800" t="inlineStr">
        <is>
          <t>-</t>
        </is>
      </c>
      <c r="J19" s="535" t="n"/>
      <c r="K19" s="535" t="n"/>
      <c r="L19" s="535">
        <f>+J19+K19</f>
        <v/>
      </c>
      <c r="M19" s="535" t="n">
        <v>0</v>
      </c>
      <c r="N19" s="2738" t="inlineStr">
        <is>
          <t>N/A</t>
        </is>
      </c>
      <c r="O19" s="2738" t="inlineStr">
        <is>
          <t>N/A</t>
        </is>
      </c>
      <c r="P19" s="2738" t="inlineStr">
        <is>
          <t>N/A</t>
        </is>
      </c>
      <c r="Q19" s="535" t="n">
        <v>0</v>
      </c>
      <c r="R19" s="535">
        <f>IF(O19="N/A",0,IF(SUM(Y19:Z19)&lt;=R$8,+M19,0))</f>
        <v/>
      </c>
      <c r="S19" s="536" t="n"/>
      <c r="T19" s="536">
        <f>+L19+M19+S19</f>
        <v/>
      </c>
      <c r="U19" s="801">
        <f>IF(M19=0,"N/A",-M19/L19)</f>
        <v/>
      </c>
      <c r="V19" s="801">
        <f>IF(R19=0,"N/A",-R19/L19)</f>
        <v/>
      </c>
      <c r="W19" s="1051" t="n"/>
      <c r="X19" s="1049">
        <f>IF(E19="","N/A",E19-D19)</f>
        <v/>
      </c>
      <c r="Y19" s="537">
        <f>IF(N19="N/A","N/A",N19-E19)</f>
        <v/>
      </c>
      <c r="Z19" s="537">
        <f>IF(O19="N/A","N/A",O19-E19)</f>
        <v/>
      </c>
      <c r="AA19" s="537">
        <f>IF(O19="N/A","N/A",+P19-O19)</f>
        <v/>
      </c>
      <c r="AB19" s="152">
        <f>IF(O19="N/A","N/A",X19+Z19+AA19)</f>
        <v/>
      </c>
    </row>
    <row r="20">
      <c r="A20" t="n">
        <v>12</v>
      </c>
      <c r="B20" s="533" t="n"/>
      <c r="C20" s="2738" t="n"/>
      <c r="D20" s="2738" t="n"/>
      <c r="E20" s="2738" t="n"/>
      <c r="F20" s="534" t="n"/>
      <c r="G20" s="534" t="n"/>
      <c r="H20" s="535" t="n"/>
      <c r="I20" s="800" t="inlineStr">
        <is>
          <t>-</t>
        </is>
      </c>
      <c r="J20" s="535" t="n"/>
      <c r="K20" s="535" t="n"/>
      <c r="L20" s="535">
        <f>+J20+K20</f>
        <v/>
      </c>
      <c r="M20" s="535" t="n">
        <v>0</v>
      </c>
      <c r="N20" s="2738" t="inlineStr">
        <is>
          <t>N/A</t>
        </is>
      </c>
      <c r="O20" s="2738" t="inlineStr">
        <is>
          <t>N/A</t>
        </is>
      </c>
      <c r="P20" s="2738" t="inlineStr">
        <is>
          <t>N/A</t>
        </is>
      </c>
      <c r="Q20" s="535" t="n">
        <v>0</v>
      </c>
      <c r="R20" s="535">
        <f>IF(O20="N/A",0,IF(SUM(Y20:Z20)&lt;=R$8,+M20,0))</f>
        <v/>
      </c>
      <c r="S20" s="536" t="n"/>
      <c r="T20" s="536">
        <f>+L20+M20+S20</f>
        <v/>
      </c>
      <c r="U20" s="801">
        <f>IF(M20=0,"N/A",-M20/L20)</f>
        <v/>
      </c>
      <c r="V20" s="801">
        <f>IF(R20=0,"N/A",-R20/L20)</f>
        <v/>
      </c>
      <c r="W20" s="1051" t="n"/>
      <c r="X20" s="1049">
        <f>IF(E20="","N/A",E20-D20)</f>
        <v/>
      </c>
      <c r="Y20" s="537">
        <f>IF(N20="N/A","N/A",N20-E20)</f>
        <v/>
      </c>
      <c r="Z20" s="537">
        <f>IF(O20="N/A","N/A",O20-E20)</f>
        <v/>
      </c>
      <c r="AA20" s="537">
        <f>IF(O20="N/A","N/A",+P20-O20)</f>
        <v/>
      </c>
      <c r="AB20" s="152">
        <f>IF(O20="N/A","N/A",X20+Z20+AA20)</f>
        <v/>
      </c>
    </row>
    <row r="21">
      <c r="A21" t="n">
        <v>13</v>
      </c>
      <c r="B21" s="533" t="n"/>
      <c r="C21" s="2738" t="n"/>
      <c r="D21" s="2738" t="n"/>
      <c r="E21" s="2738" t="n"/>
      <c r="F21" s="534" t="n"/>
      <c r="G21" s="534" t="n"/>
      <c r="H21" s="535" t="n"/>
      <c r="I21" s="800" t="inlineStr">
        <is>
          <t>-</t>
        </is>
      </c>
      <c r="J21" s="535" t="n"/>
      <c r="K21" s="535" t="n"/>
      <c r="L21" s="535">
        <f>+J21+K21</f>
        <v/>
      </c>
      <c r="M21" s="535" t="n">
        <v>0</v>
      </c>
      <c r="N21" s="2738" t="inlineStr">
        <is>
          <t>N/A</t>
        </is>
      </c>
      <c r="O21" s="2738" t="inlineStr">
        <is>
          <t>N/A</t>
        </is>
      </c>
      <c r="P21" s="2738" t="inlineStr">
        <is>
          <t>N/A</t>
        </is>
      </c>
      <c r="Q21" s="535" t="n">
        <v>0</v>
      </c>
      <c r="R21" s="535">
        <f>IF(O21="N/A",0,IF(SUM(Y21:Z21)&lt;=R$8,+M21,0))</f>
        <v/>
      </c>
      <c r="S21" s="536" t="n"/>
      <c r="T21" s="536">
        <f>+L21+M21+S21</f>
        <v/>
      </c>
      <c r="U21" s="801">
        <f>IF(M21=0,"N/A",-M21/L21)</f>
        <v/>
      </c>
      <c r="V21" s="801">
        <f>IF(R21=0,"N/A",-R21/L21)</f>
        <v/>
      </c>
      <c r="W21" s="1051" t="n"/>
      <c r="X21" s="1049">
        <f>IF(E21="","N/A",E21-D21)</f>
        <v/>
      </c>
      <c r="Y21" s="537">
        <f>IF(N21="N/A","N/A",N21-E21)</f>
        <v/>
      </c>
      <c r="Z21" s="537">
        <f>IF(O21="N/A","N/A",O21-E21)</f>
        <v/>
      </c>
      <c r="AA21" s="537">
        <f>IF(O21="N/A","N/A",+P21-O21)</f>
        <v/>
      </c>
      <c r="AB21" s="152">
        <f>IF(O21="N/A","N/A",X21+Z21+AA21)</f>
        <v/>
      </c>
    </row>
    <row r="22">
      <c r="A22" t="n">
        <v>14</v>
      </c>
      <c r="B22" s="533" t="n"/>
      <c r="C22" s="2738" t="n"/>
      <c r="D22" s="2738" t="n"/>
      <c r="E22" s="2738" t="n"/>
      <c r="F22" s="534" t="n"/>
      <c r="G22" s="534" t="n"/>
      <c r="H22" s="535" t="n"/>
      <c r="I22" s="800" t="inlineStr">
        <is>
          <t>-</t>
        </is>
      </c>
      <c r="J22" s="535" t="n"/>
      <c r="K22" s="535" t="n"/>
      <c r="L22" s="535">
        <f>+J22+K22</f>
        <v/>
      </c>
      <c r="M22" s="535" t="n">
        <v>0</v>
      </c>
      <c r="N22" s="2738" t="inlineStr">
        <is>
          <t>N/A</t>
        </is>
      </c>
      <c r="O22" s="2738" t="inlineStr">
        <is>
          <t>N/A</t>
        </is>
      </c>
      <c r="P22" s="2738" t="inlineStr">
        <is>
          <t>N/A</t>
        </is>
      </c>
      <c r="Q22" s="535" t="n">
        <v>0</v>
      </c>
      <c r="R22" s="535">
        <f>IF(O22="N/A",0,IF(SUM(Y22:Z22)&lt;=R$8,+M22,0))</f>
        <v/>
      </c>
      <c r="S22" s="536" t="n"/>
      <c r="T22" s="536">
        <f>+L22+M22+S22</f>
        <v/>
      </c>
      <c r="U22" s="801">
        <f>IF(M22=0,"N/A",-M22/L22)</f>
        <v/>
      </c>
      <c r="V22" s="801">
        <f>IF(R22=0,"N/A",-R22/L22)</f>
        <v/>
      </c>
      <c r="W22" s="1051" t="n"/>
      <c r="X22" s="1049">
        <f>IF(E22="","N/A",E22-D22)</f>
        <v/>
      </c>
      <c r="Y22" s="537">
        <f>IF(N22="N/A","N/A",N22-E22)</f>
        <v/>
      </c>
      <c r="Z22" s="537">
        <f>IF(O22="N/A","N/A",O22-E22)</f>
        <v/>
      </c>
      <c r="AA22" s="537">
        <f>IF(O22="N/A","N/A",+P22-O22)</f>
        <v/>
      </c>
      <c r="AB22" s="152">
        <f>IF(O22="N/A","N/A",X22+Z22+AA22)</f>
        <v/>
      </c>
    </row>
    <row r="23">
      <c r="A23" t="n">
        <v>15</v>
      </c>
      <c r="B23" s="533" t="n"/>
      <c r="C23" s="2738" t="n"/>
      <c r="D23" s="2738" t="n"/>
      <c r="E23" s="2738" t="n"/>
      <c r="F23" s="534" t="n"/>
      <c r="G23" s="534" t="n"/>
      <c r="H23" s="535" t="n"/>
      <c r="I23" s="800" t="inlineStr">
        <is>
          <t>-</t>
        </is>
      </c>
      <c r="J23" s="535" t="n"/>
      <c r="K23" s="535" t="n"/>
      <c r="L23" s="535">
        <f>+J23+K23</f>
        <v/>
      </c>
      <c r="M23" s="535" t="n">
        <v>0</v>
      </c>
      <c r="N23" s="2738" t="inlineStr">
        <is>
          <t>N/A</t>
        </is>
      </c>
      <c r="O23" s="2738" t="inlineStr">
        <is>
          <t>N/A</t>
        </is>
      </c>
      <c r="P23" s="2738" t="inlineStr">
        <is>
          <t>N/A</t>
        </is>
      </c>
      <c r="Q23" s="535" t="n">
        <v>0</v>
      </c>
      <c r="R23" s="535">
        <f>IF(O23="N/A",0,IF(SUM(Y23:Z23)&lt;=R$8,+M23,0))</f>
        <v/>
      </c>
      <c r="S23" s="536" t="n"/>
      <c r="T23" s="536">
        <f>+L23+M23+S23</f>
        <v/>
      </c>
      <c r="U23" s="801">
        <f>IF(M23=0,"N/A",-M23/L23)</f>
        <v/>
      </c>
      <c r="V23" s="801">
        <f>IF(R23=0,"N/A",-R23/L23)</f>
        <v/>
      </c>
      <c r="W23" s="1051" t="n"/>
      <c r="X23" s="1049">
        <f>IF(E23="","N/A",E23-D23)</f>
        <v/>
      </c>
      <c r="Y23" s="537">
        <f>IF(N23="N/A","N/A",N23-E23)</f>
        <v/>
      </c>
      <c r="Z23" s="537">
        <f>IF(O23="N/A","N/A",O23-E23)</f>
        <v/>
      </c>
      <c r="AA23" s="537">
        <f>IF(O23="N/A","N/A",+P23-O23)</f>
        <v/>
      </c>
      <c r="AB23" s="152">
        <f>IF(O23="N/A","N/A",X23+Z23+AA23)</f>
        <v/>
      </c>
    </row>
    <row r="24">
      <c r="A24" t="n">
        <v>16</v>
      </c>
      <c r="B24" s="533" t="n"/>
      <c r="C24" s="2738" t="n"/>
      <c r="D24" s="2738" t="n"/>
      <c r="E24" s="2738" t="n"/>
      <c r="F24" s="534" t="n"/>
      <c r="G24" s="534" t="n"/>
      <c r="H24" s="535" t="n"/>
      <c r="I24" s="800" t="inlineStr">
        <is>
          <t>-</t>
        </is>
      </c>
      <c r="J24" s="535" t="n"/>
      <c r="K24" s="535" t="n"/>
      <c r="L24" s="535">
        <f>+J24+K24</f>
        <v/>
      </c>
      <c r="M24" s="535" t="n">
        <v>0</v>
      </c>
      <c r="N24" s="2738" t="inlineStr">
        <is>
          <t>N/A</t>
        </is>
      </c>
      <c r="O24" s="2738" t="inlineStr">
        <is>
          <t>N/A</t>
        </is>
      </c>
      <c r="P24" s="2738" t="inlineStr">
        <is>
          <t>N/A</t>
        </is>
      </c>
      <c r="Q24" s="535" t="n">
        <v>0</v>
      </c>
      <c r="R24" s="535">
        <f>IF(O24="N/A",0,IF(SUM(Y24:Z24)&lt;=R$8,+M24,0))</f>
        <v/>
      </c>
      <c r="S24" s="536" t="n"/>
      <c r="T24" s="536">
        <f>+L24+M24+S24</f>
        <v/>
      </c>
      <c r="U24" s="801">
        <f>IF(M24=0,"N/A",-M24/L24)</f>
        <v/>
      </c>
      <c r="V24" s="801">
        <f>IF(R24=0,"N/A",-R24/L24)</f>
        <v/>
      </c>
      <c r="W24" s="1051" t="n"/>
      <c r="X24" s="1049">
        <f>IF(E24="","N/A",E24-D24)</f>
        <v/>
      </c>
      <c r="Y24" s="537">
        <f>IF(N24="N/A","N/A",N24-E24)</f>
        <v/>
      </c>
      <c r="Z24" s="537">
        <f>IF(O24="N/A","N/A",O24-E24)</f>
        <v/>
      </c>
      <c r="AA24" s="537">
        <f>IF(O24="N/A","N/A",+P24-O24)</f>
        <v/>
      </c>
      <c r="AB24" s="152">
        <f>IF(O24="N/A","N/A",X24+Z24+AA24)</f>
        <v/>
      </c>
    </row>
    <row r="25">
      <c r="A25" t="n">
        <v>17</v>
      </c>
      <c r="B25" s="533" t="n"/>
      <c r="C25" s="2738" t="n"/>
      <c r="D25" s="2738" t="n"/>
      <c r="E25" s="2738" t="n"/>
      <c r="F25" s="534" t="n"/>
      <c r="G25" s="534" t="n"/>
      <c r="H25" s="535" t="n"/>
      <c r="I25" s="800" t="inlineStr">
        <is>
          <t>-</t>
        </is>
      </c>
      <c r="J25" s="535" t="n"/>
      <c r="K25" s="535" t="n"/>
      <c r="L25" s="535">
        <f>+J25+K25</f>
        <v/>
      </c>
      <c r="M25" s="535" t="n">
        <v>0</v>
      </c>
      <c r="N25" s="2738" t="inlineStr">
        <is>
          <t>N/A</t>
        </is>
      </c>
      <c r="O25" s="2738" t="inlineStr">
        <is>
          <t>N/A</t>
        </is>
      </c>
      <c r="P25" s="2738" t="inlineStr">
        <is>
          <t>N/A</t>
        </is>
      </c>
      <c r="Q25" s="535" t="n">
        <v>0</v>
      </c>
      <c r="R25" s="535">
        <f>IF(O25="N/A",0,IF(SUM(Y25:Z25)&lt;=R$8,+M25,0))</f>
        <v/>
      </c>
      <c r="S25" s="536" t="n"/>
      <c r="T25" s="536">
        <f>+L25+M25+S25</f>
        <v/>
      </c>
      <c r="U25" s="801">
        <f>IF(M25=0,"N/A",-M25/L25)</f>
        <v/>
      </c>
      <c r="V25" s="801">
        <f>IF(R25=0,"N/A",-R25/L25)</f>
        <v/>
      </c>
      <c r="W25" s="1051" t="n"/>
      <c r="X25" s="1049">
        <f>IF(E25="","N/A",E25-D25)</f>
        <v/>
      </c>
      <c r="Y25" s="537">
        <f>IF(N25="N/A","N/A",N25-E25)</f>
        <v/>
      </c>
      <c r="Z25" s="537">
        <f>IF(O25="N/A","N/A",O25-E25)</f>
        <v/>
      </c>
      <c r="AA25" s="537">
        <f>IF(O25="N/A","N/A",+P25-O25)</f>
        <v/>
      </c>
      <c r="AB25" s="152">
        <f>IF(O25="N/A","N/A",X25+Z25+AA25)</f>
        <v/>
      </c>
    </row>
    <row r="26">
      <c r="A26" t="n">
        <v>18</v>
      </c>
      <c r="B26" s="533" t="n"/>
      <c r="C26" s="2738" t="n"/>
      <c r="D26" s="2738" t="n"/>
      <c r="E26" s="2738" t="n"/>
      <c r="F26" s="534" t="n"/>
      <c r="G26" s="534" t="n"/>
      <c r="H26" s="535" t="n"/>
      <c r="I26" s="800" t="inlineStr">
        <is>
          <t>-</t>
        </is>
      </c>
      <c r="J26" s="535" t="n"/>
      <c r="K26" s="535" t="n"/>
      <c r="L26" s="535">
        <f>+J26+K26</f>
        <v/>
      </c>
      <c r="M26" s="535" t="n">
        <v>0</v>
      </c>
      <c r="N26" s="2738" t="inlineStr">
        <is>
          <t>N/A</t>
        </is>
      </c>
      <c r="O26" s="2738" t="inlineStr">
        <is>
          <t>N/A</t>
        </is>
      </c>
      <c r="P26" s="2738" t="inlineStr">
        <is>
          <t>N/A</t>
        </is>
      </c>
      <c r="Q26" s="535" t="n">
        <v>0</v>
      </c>
      <c r="R26" s="535">
        <f>IF(O26="N/A",0,IF(SUM(Y26:Z26)&lt;=R$8,+M26,0))</f>
        <v/>
      </c>
      <c r="S26" s="536" t="n"/>
      <c r="T26" s="536">
        <f>+L26+M26+S26</f>
        <v/>
      </c>
      <c r="U26" s="801">
        <f>IF(M26=0,"N/A",-M26/L26)</f>
        <v/>
      </c>
      <c r="V26" s="801">
        <f>IF(R26=0,"N/A",-R26/L26)</f>
        <v/>
      </c>
      <c r="W26" s="1051" t="n"/>
      <c r="X26" s="1049">
        <f>IF(E26="","N/A",E26-D26)</f>
        <v/>
      </c>
      <c r="Y26" s="537">
        <f>IF(N26="N/A","N/A",N26-E26)</f>
        <v/>
      </c>
      <c r="Z26" s="537">
        <f>IF(O26="N/A","N/A",O26-E26)</f>
        <v/>
      </c>
      <c r="AA26" s="537">
        <f>IF(O26="N/A","N/A",+P26-O26)</f>
        <v/>
      </c>
      <c r="AB26" s="152">
        <f>IF(O26="N/A","N/A",X26+Z26+AA26)</f>
        <v/>
      </c>
    </row>
    <row r="27">
      <c r="A27" t="n">
        <v>19</v>
      </c>
      <c r="B27" s="533" t="n"/>
      <c r="C27" s="2738" t="n"/>
      <c r="D27" s="2738" t="n"/>
      <c r="E27" s="2738" t="n"/>
      <c r="F27" s="534" t="n"/>
      <c r="G27" s="534" t="n"/>
      <c r="H27" s="535" t="n"/>
      <c r="I27" s="800" t="inlineStr">
        <is>
          <t>-</t>
        </is>
      </c>
      <c r="J27" s="535" t="n"/>
      <c r="K27" s="535" t="n"/>
      <c r="L27" s="535">
        <f>+J27+K27</f>
        <v/>
      </c>
      <c r="M27" s="535" t="n">
        <v>0</v>
      </c>
      <c r="N27" s="2738" t="inlineStr">
        <is>
          <t>N/A</t>
        </is>
      </c>
      <c r="O27" s="2738" t="inlineStr">
        <is>
          <t>N/A</t>
        </is>
      </c>
      <c r="P27" s="2738" t="inlineStr">
        <is>
          <t>N/A</t>
        </is>
      </c>
      <c r="Q27" s="535" t="n">
        <v>0</v>
      </c>
      <c r="R27" s="535">
        <f>IF(O27="N/A",0,IF(SUM(Y27:Z27)&lt;=R$8,+M27,0))</f>
        <v/>
      </c>
      <c r="S27" s="536" t="n"/>
      <c r="T27" s="536">
        <f>+L27+M27+S27</f>
        <v/>
      </c>
      <c r="U27" s="801">
        <f>IF(M27=0,"N/A",-M27/L27)</f>
        <v/>
      </c>
      <c r="V27" s="801">
        <f>IF(R27=0,"N/A",-R27/L27)</f>
        <v/>
      </c>
      <c r="W27" s="1051" t="n"/>
      <c r="X27" s="1049">
        <f>IF(E27="","N/A",E27-D27)</f>
        <v/>
      </c>
      <c r="Y27" s="537">
        <f>IF(N27="N/A","N/A",N27-E27)</f>
        <v/>
      </c>
      <c r="Z27" s="537">
        <f>IF(O27="N/A","N/A",O27-E27)</f>
        <v/>
      </c>
      <c r="AA27" s="537">
        <f>IF(O27="N/A","N/A",+P27-O27)</f>
        <v/>
      </c>
      <c r="AB27" s="152">
        <f>IF(O27="N/A","N/A",X27+Z27+AA27)</f>
        <v/>
      </c>
    </row>
    <row r="28">
      <c r="A28" t="n">
        <v>20</v>
      </c>
      <c r="B28" s="533" t="n"/>
      <c r="C28" s="2738" t="n"/>
      <c r="D28" s="2738" t="n"/>
      <c r="E28" s="2738" t="n"/>
      <c r="F28" s="534" t="n"/>
      <c r="G28" s="534" t="n"/>
      <c r="H28" s="535" t="n"/>
      <c r="I28" s="800" t="inlineStr">
        <is>
          <t>-</t>
        </is>
      </c>
      <c r="J28" s="535" t="n"/>
      <c r="K28" s="535" t="n"/>
      <c r="L28" s="535">
        <f>+J28+K28</f>
        <v/>
      </c>
      <c r="M28" s="535" t="n">
        <v>0</v>
      </c>
      <c r="N28" s="2738" t="inlineStr">
        <is>
          <t>N/A</t>
        </is>
      </c>
      <c r="O28" s="2738" t="inlineStr">
        <is>
          <t>N/A</t>
        </is>
      </c>
      <c r="P28" s="2738" t="inlineStr">
        <is>
          <t>N/A</t>
        </is>
      </c>
      <c r="Q28" s="535" t="n">
        <v>0</v>
      </c>
      <c r="R28" s="535">
        <f>IF(O28="N/A",0,IF(SUM(Y28:Z28)&lt;=R$8,+M28,0))</f>
        <v/>
      </c>
      <c r="S28" s="536" t="n"/>
      <c r="T28" s="536">
        <f>+L28+M28+S28</f>
        <v/>
      </c>
      <c r="U28" s="801">
        <f>IF(M28=0,"N/A",-M28/L28)</f>
        <v/>
      </c>
      <c r="V28" s="801">
        <f>IF(R28=0,"N/A",-R28/L28)</f>
        <v/>
      </c>
      <c r="W28" s="1051" t="n"/>
      <c r="X28" s="1049">
        <f>IF(E28="","N/A",E28-D28)</f>
        <v/>
      </c>
      <c r="Y28" s="537">
        <f>IF(N28="N/A","N/A",N28-E28)</f>
        <v/>
      </c>
      <c r="Z28" s="537">
        <f>IF(O28="N/A","N/A",O28-E28)</f>
        <v/>
      </c>
      <c r="AA28" s="537">
        <f>IF(O28="N/A","N/A",+P28-O28)</f>
        <v/>
      </c>
      <c r="AB28" s="152">
        <f>IF(O28="N/A","N/A",X28+Z28+AA28)</f>
        <v/>
      </c>
    </row>
    <row r="29">
      <c r="A29" t="n">
        <v>21</v>
      </c>
      <c r="B29" s="533" t="n"/>
      <c r="C29" s="2738" t="n"/>
      <c r="D29" s="2738" t="n"/>
      <c r="E29" s="2738" t="n"/>
      <c r="F29" s="534" t="n"/>
      <c r="G29" s="534" t="n"/>
      <c r="H29" s="535" t="n"/>
      <c r="I29" s="800" t="inlineStr">
        <is>
          <t>-</t>
        </is>
      </c>
      <c r="J29" s="535" t="n"/>
      <c r="K29" s="535" t="n"/>
      <c r="L29" s="535">
        <f>+J29+K29</f>
        <v/>
      </c>
      <c r="M29" s="535" t="n">
        <v>0</v>
      </c>
      <c r="N29" s="2738" t="inlineStr">
        <is>
          <t>N/A</t>
        </is>
      </c>
      <c r="O29" s="2738" t="inlineStr">
        <is>
          <t>N/A</t>
        </is>
      </c>
      <c r="P29" s="2738" t="inlineStr">
        <is>
          <t>N/A</t>
        </is>
      </c>
      <c r="Q29" s="535" t="n">
        <v>0</v>
      </c>
      <c r="R29" s="535">
        <f>IF(O29="N/A",0,IF(SUM(Y29:Z29)&lt;=R$8,+M29,0))</f>
        <v/>
      </c>
      <c r="S29" s="536" t="n"/>
      <c r="T29" s="536">
        <f>+L29+M29+S29</f>
        <v/>
      </c>
      <c r="U29" s="801">
        <f>IF(M29=0,"N/A",-M29/L29)</f>
        <v/>
      </c>
      <c r="V29" s="801">
        <f>IF(R29=0,"N/A",-R29/L29)</f>
        <v/>
      </c>
      <c r="W29" s="1051" t="n"/>
      <c r="X29" s="1049">
        <f>IF(E29="","N/A",E29-D29)</f>
        <v/>
      </c>
      <c r="Y29" s="537">
        <f>IF(N29="N/A","N/A",N29-E29)</f>
        <v/>
      </c>
      <c r="Z29" s="537">
        <f>IF(O29="N/A","N/A",O29-E29)</f>
        <v/>
      </c>
      <c r="AA29" s="537">
        <f>IF(O29="N/A","N/A",+P29-O29)</f>
        <v/>
      </c>
      <c r="AB29" s="152">
        <f>IF(O29="N/A","N/A",X29+Z29+AA29)</f>
        <v/>
      </c>
    </row>
    <row r="30">
      <c r="A30" t="n">
        <v>22</v>
      </c>
      <c r="B30" s="533" t="n"/>
      <c r="C30" s="2738" t="n"/>
      <c r="D30" s="2738" t="n"/>
      <c r="E30" s="2738" t="n"/>
      <c r="F30" s="534" t="n"/>
      <c r="G30" s="534" t="n"/>
      <c r="H30" s="535" t="n"/>
      <c r="I30" s="800" t="inlineStr">
        <is>
          <t>-</t>
        </is>
      </c>
      <c r="J30" s="535" t="n"/>
      <c r="K30" s="535" t="n"/>
      <c r="L30" s="535">
        <f>+J30+K30</f>
        <v/>
      </c>
      <c r="M30" s="535" t="n">
        <v>0</v>
      </c>
      <c r="N30" s="2738" t="inlineStr">
        <is>
          <t>N/A</t>
        </is>
      </c>
      <c r="O30" s="2738" t="inlineStr">
        <is>
          <t>N/A</t>
        </is>
      </c>
      <c r="P30" s="2738" t="inlineStr">
        <is>
          <t>N/A</t>
        </is>
      </c>
      <c r="Q30" s="535" t="n">
        <v>0</v>
      </c>
      <c r="R30" s="535">
        <f>IF(O30="N/A",0,IF(SUM(Y30:Z30)&lt;=R$8,+M30,0))</f>
        <v/>
      </c>
      <c r="S30" s="536" t="n"/>
      <c r="T30" s="536">
        <f>+L30+M30+S30</f>
        <v/>
      </c>
      <c r="U30" s="801">
        <f>IF(M30=0,"N/A",-M30/L30)</f>
        <v/>
      </c>
      <c r="V30" s="801">
        <f>IF(R30=0,"N/A",-R30/L30)</f>
        <v/>
      </c>
      <c r="W30" s="1051" t="n"/>
      <c r="X30" s="1049">
        <f>IF(E30="","N/A",E30-D30)</f>
        <v/>
      </c>
      <c r="Y30" s="537">
        <f>IF(N30="N/A","N/A",N30-E30)</f>
        <v/>
      </c>
      <c r="Z30" s="537">
        <f>IF(O30="N/A","N/A",O30-E30)</f>
        <v/>
      </c>
      <c r="AA30" s="537">
        <f>IF(O30="N/A","N/A",+P30-O30)</f>
        <v/>
      </c>
      <c r="AB30" s="152">
        <f>IF(O30="N/A","N/A",X30+Z30+AA30)</f>
        <v/>
      </c>
    </row>
    <row r="31">
      <c r="A31" t="n">
        <v>23</v>
      </c>
      <c r="B31" s="533" t="n"/>
      <c r="C31" s="2738" t="n"/>
      <c r="D31" s="2738" t="n"/>
      <c r="E31" s="2738" t="n"/>
      <c r="F31" s="534" t="n"/>
      <c r="G31" s="534" t="n"/>
      <c r="H31" s="535" t="n"/>
      <c r="I31" s="800" t="inlineStr">
        <is>
          <t>-</t>
        </is>
      </c>
      <c r="J31" s="535" t="n"/>
      <c r="K31" s="535" t="n"/>
      <c r="L31" s="535">
        <f>+J31+K31</f>
        <v/>
      </c>
      <c r="M31" s="535" t="n">
        <v>0</v>
      </c>
      <c r="N31" s="2738" t="inlineStr">
        <is>
          <t>N/A</t>
        </is>
      </c>
      <c r="O31" s="2738" t="inlineStr">
        <is>
          <t>N/A</t>
        </is>
      </c>
      <c r="P31" s="2738" t="inlineStr">
        <is>
          <t>N/A</t>
        </is>
      </c>
      <c r="Q31" s="535" t="n">
        <v>0</v>
      </c>
      <c r="R31" s="535">
        <f>IF(O31="N/A",0,IF(SUM(Y31:Z31)&lt;=R$8,+M31,0))</f>
        <v/>
      </c>
      <c r="S31" s="536" t="n"/>
      <c r="T31" s="536">
        <f>+L31+M31+S31</f>
        <v/>
      </c>
      <c r="U31" s="801">
        <f>IF(M31=0,"N/A",-M31/L31)</f>
        <v/>
      </c>
      <c r="V31" s="801">
        <f>IF(R31=0,"N/A",-R31/L31)</f>
        <v/>
      </c>
      <c r="W31" s="1051" t="n"/>
      <c r="X31" s="1049">
        <f>IF(E31="","N/A",E31-D31)</f>
        <v/>
      </c>
      <c r="Y31" s="537">
        <f>IF(N31="N/A","N/A",N31-E31)</f>
        <v/>
      </c>
      <c r="Z31" s="537">
        <f>IF(O31="N/A","N/A",O31-E31)</f>
        <v/>
      </c>
      <c r="AA31" s="537">
        <f>IF(O31="N/A","N/A",+P31-O31)</f>
        <v/>
      </c>
      <c r="AB31" s="152">
        <f>IF(O31="N/A","N/A",X31+Z31+AA31)</f>
        <v/>
      </c>
    </row>
    <row r="32">
      <c r="A32" t="n">
        <v>24</v>
      </c>
      <c r="B32" s="533" t="n"/>
      <c r="C32" s="2738" t="n"/>
      <c r="D32" s="2738" t="n"/>
      <c r="E32" s="2738" t="n"/>
      <c r="F32" s="534" t="n"/>
      <c r="G32" s="534" t="n"/>
      <c r="H32" s="535" t="n"/>
      <c r="I32" s="800" t="inlineStr">
        <is>
          <t>-</t>
        </is>
      </c>
      <c r="J32" s="535" t="n"/>
      <c r="K32" s="535" t="n"/>
      <c r="L32" s="535">
        <f>+J32+K32</f>
        <v/>
      </c>
      <c r="M32" s="535" t="n">
        <v>0</v>
      </c>
      <c r="N32" s="2738" t="inlineStr">
        <is>
          <t>N/A</t>
        </is>
      </c>
      <c r="O32" s="2738" t="inlineStr">
        <is>
          <t>N/A</t>
        </is>
      </c>
      <c r="P32" s="2738" t="inlineStr">
        <is>
          <t>N/A</t>
        </is>
      </c>
      <c r="Q32" s="535" t="n">
        <v>0</v>
      </c>
      <c r="R32" s="535">
        <f>IF(O32="N/A",0,IF(SUM(Y32:Z32)&lt;=R$8,+M32,0))</f>
        <v/>
      </c>
      <c r="S32" s="536" t="n"/>
      <c r="T32" s="536">
        <f>+L32+M32+S32</f>
        <v/>
      </c>
      <c r="U32" s="801">
        <f>IF(M32=0,"N/A",-M32/L32)</f>
        <v/>
      </c>
      <c r="V32" s="801">
        <f>IF(R32=0,"N/A",-R32/L32)</f>
        <v/>
      </c>
      <c r="W32" s="1051" t="n"/>
      <c r="X32" s="1049">
        <f>IF(E32="","N/A",E32-D32)</f>
        <v/>
      </c>
      <c r="Y32" s="537">
        <f>IF(N32="N/A","N/A",N32-E32)</f>
        <v/>
      </c>
      <c r="Z32" s="537">
        <f>IF(O32="N/A","N/A",O32-E32)</f>
        <v/>
      </c>
      <c r="AA32" s="537">
        <f>IF(O32="N/A","N/A",+P32-O32)</f>
        <v/>
      </c>
      <c r="AB32" s="152">
        <f>IF(O32="N/A","N/A",X32+Z32+AA32)</f>
        <v/>
      </c>
    </row>
    <row r="33">
      <c r="A33" t="n">
        <v>25</v>
      </c>
      <c r="B33" s="533" t="n"/>
      <c r="C33" s="2738" t="n"/>
      <c r="D33" s="2738" t="n"/>
      <c r="E33" s="2738" t="n"/>
      <c r="F33" s="534" t="n"/>
      <c r="G33" s="534" t="n"/>
      <c r="H33" s="535" t="n"/>
      <c r="I33" s="800" t="inlineStr">
        <is>
          <t>-</t>
        </is>
      </c>
      <c r="J33" s="535" t="n"/>
      <c r="K33" s="535" t="n"/>
      <c r="L33" s="535">
        <f>+J33+K33</f>
        <v/>
      </c>
      <c r="M33" s="535" t="n">
        <v>0</v>
      </c>
      <c r="N33" s="2738" t="inlineStr">
        <is>
          <t>N/A</t>
        </is>
      </c>
      <c r="O33" s="2738" t="inlineStr">
        <is>
          <t>N/A</t>
        </is>
      </c>
      <c r="P33" s="2738" t="inlineStr">
        <is>
          <t>N/A</t>
        </is>
      </c>
      <c r="Q33" s="535" t="n">
        <v>0</v>
      </c>
      <c r="R33" s="535">
        <f>IF(O33="N/A",0,IF(SUM(Y33:Z33)&lt;=R$8,+M33,0))</f>
        <v/>
      </c>
      <c r="S33" s="536" t="n"/>
      <c r="T33" s="536">
        <f>+L33+M33+S33</f>
        <v/>
      </c>
      <c r="U33" s="801">
        <f>IF(M33=0,"N/A",-M33/L33)</f>
        <v/>
      </c>
      <c r="V33" s="801">
        <f>IF(R33=0,"N/A",-R33/L33)</f>
        <v/>
      </c>
      <c r="W33" s="1051" t="n"/>
      <c r="X33" s="1049">
        <f>IF(E33="","N/A",E33-D33)</f>
        <v/>
      </c>
      <c r="Y33" s="537">
        <f>IF(N33="N/A","N/A",N33-E33)</f>
        <v/>
      </c>
      <c r="Z33" s="537">
        <f>IF(O33="N/A","N/A",O33-E33)</f>
        <v/>
      </c>
      <c r="AA33" s="537">
        <f>IF(O33="N/A","N/A",+P33-O33)</f>
        <v/>
      </c>
      <c r="AB33" s="152">
        <f>IF(O33="N/A","N/A",X33+Z33+AA33)</f>
        <v/>
      </c>
    </row>
    <row r="34">
      <c r="A34" t="n">
        <v>26</v>
      </c>
      <c r="B34" s="533" t="n"/>
      <c r="C34" s="2738" t="n"/>
      <c r="D34" s="2738" t="n"/>
      <c r="E34" s="2738" t="n"/>
      <c r="F34" s="534" t="n"/>
      <c r="G34" s="534" t="n"/>
      <c r="H34" s="535" t="n"/>
      <c r="I34" s="800" t="inlineStr">
        <is>
          <t>-</t>
        </is>
      </c>
      <c r="J34" s="535" t="n"/>
      <c r="K34" s="535" t="n"/>
      <c r="L34" s="535">
        <f>+J34+K34</f>
        <v/>
      </c>
      <c r="M34" s="535" t="n">
        <v>0</v>
      </c>
      <c r="N34" s="2738" t="inlineStr">
        <is>
          <t>N/A</t>
        </is>
      </c>
      <c r="O34" s="2738" t="inlineStr">
        <is>
          <t>N/A</t>
        </is>
      </c>
      <c r="P34" s="2738" t="inlineStr">
        <is>
          <t>N/A</t>
        </is>
      </c>
      <c r="Q34" s="535" t="n">
        <v>0</v>
      </c>
      <c r="R34" s="535">
        <f>IF(O34="N/A",0,IF(SUM(Y34:Z34)&lt;=R$8,+M34,0))</f>
        <v/>
      </c>
      <c r="S34" s="536" t="n"/>
      <c r="T34" s="536">
        <f>+L34+M34+S34</f>
        <v/>
      </c>
      <c r="U34" s="801">
        <f>IF(M34=0,"N/A",-M34/L34)</f>
        <v/>
      </c>
      <c r="V34" s="801">
        <f>IF(R34=0,"N/A",-R34/L34)</f>
        <v/>
      </c>
      <c r="W34" s="1051" t="n"/>
      <c r="X34" s="1049">
        <f>IF(E34="","N/A",E34-D34)</f>
        <v/>
      </c>
      <c r="Y34" s="537">
        <f>IF(N34="N/A","N/A",N34-E34)</f>
        <v/>
      </c>
      <c r="Z34" s="537">
        <f>IF(O34="N/A","N/A",O34-E34)</f>
        <v/>
      </c>
      <c r="AA34" s="537">
        <f>IF(O34="N/A","N/A",+P34-O34)</f>
        <v/>
      </c>
      <c r="AB34" s="152">
        <f>IF(O34="N/A","N/A",X34+Z34+AA34)</f>
        <v/>
      </c>
    </row>
    <row r="35">
      <c r="A35" t="n">
        <v>27</v>
      </c>
      <c r="B35" s="533" t="n"/>
      <c r="C35" s="2738" t="n"/>
      <c r="D35" s="2738" t="n"/>
      <c r="E35" s="2738" t="n"/>
      <c r="F35" s="534" t="n"/>
      <c r="G35" s="534" t="n"/>
      <c r="H35" s="535" t="n"/>
      <c r="I35" s="800" t="inlineStr">
        <is>
          <t>-</t>
        </is>
      </c>
      <c r="J35" s="535" t="n"/>
      <c r="K35" s="535" t="n"/>
      <c r="L35" s="535">
        <f>+J35+K35</f>
        <v/>
      </c>
      <c r="M35" s="535" t="n">
        <v>0</v>
      </c>
      <c r="N35" s="2738" t="inlineStr">
        <is>
          <t>N/A</t>
        </is>
      </c>
      <c r="O35" s="2738" t="inlineStr">
        <is>
          <t>N/A</t>
        </is>
      </c>
      <c r="P35" s="2738" t="inlineStr">
        <is>
          <t>N/A</t>
        </is>
      </c>
      <c r="Q35" s="535" t="n">
        <v>0</v>
      </c>
      <c r="R35" s="535">
        <f>IF(O35="N/A",0,IF(SUM(Y35:Z35)&lt;=R$8,+M35,0))</f>
        <v/>
      </c>
      <c r="S35" s="536" t="n"/>
      <c r="T35" s="536">
        <f>+L35+M35+S35</f>
        <v/>
      </c>
      <c r="U35" s="801">
        <f>IF(M35=0,"N/A",-M35/L35)</f>
        <v/>
      </c>
      <c r="V35" s="801">
        <f>IF(R35=0,"N/A",-R35/L35)</f>
        <v/>
      </c>
      <c r="W35" s="1051" t="n"/>
      <c r="X35" s="1049">
        <f>IF(E35="","N/A",E35-D35)</f>
        <v/>
      </c>
      <c r="Y35" s="537">
        <f>IF(N35="N/A","N/A",N35-E35)</f>
        <v/>
      </c>
      <c r="Z35" s="537">
        <f>IF(O35="N/A","N/A",O35-E35)</f>
        <v/>
      </c>
      <c r="AA35" s="537">
        <f>IF(O35="N/A","N/A",+P35-O35)</f>
        <v/>
      </c>
      <c r="AB35" s="152">
        <f>IF(O35="N/A","N/A",X35+Z35+AA35)</f>
        <v/>
      </c>
    </row>
    <row r="36">
      <c r="A36" t="n">
        <v>28</v>
      </c>
      <c r="B36" s="533" t="n"/>
      <c r="C36" s="2738" t="n"/>
      <c r="D36" s="2738" t="n"/>
      <c r="E36" s="2738" t="n"/>
      <c r="F36" s="534" t="n"/>
      <c r="G36" s="534" t="n"/>
      <c r="H36" s="535" t="n"/>
      <c r="I36" s="800" t="inlineStr">
        <is>
          <t>-</t>
        </is>
      </c>
      <c r="J36" s="535" t="n"/>
      <c r="K36" s="535" t="n"/>
      <c r="L36" s="535">
        <f>+J36+K36</f>
        <v/>
      </c>
      <c r="M36" s="535" t="n">
        <v>0</v>
      </c>
      <c r="N36" s="2738" t="inlineStr">
        <is>
          <t>N/A</t>
        </is>
      </c>
      <c r="O36" s="2738" t="inlineStr">
        <is>
          <t>N/A</t>
        </is>
      </c>
      <c r="P36" s="2738" t="inlineStr">
        <is>
          <t>N/A</t>
        </is>
      </c>
      <c r="Q36" s="535" t="n">
        <v>0</v>
      </c>
      <c r="R36" s="535">
        <f>IF(O36="N/A",0,IF(SUM(Y36:Z36)&lt;=R$8,+M36,0))</f>
        <v/>
      </c>
      <c r="S36" s="536" t="n"/>
      <c r="T36" s="536">
        <f>+L36+M36+S36</f>
        <v/>
      </c>
      <c r="U36" s="801">
        <f>IF(M36=0,"N/A",-M36/L36)</f>
        <v/>
      </c>
      <c r="V36" s="801">
        <f>IF(R36=0,"N/A",-R36/L36)</f>
        <v/>
      </c>
      <c r="W36" s="1051" t="n"/>
      <c r="X36" s="1049">
        <f>IF(E36="","N/A",E36-D36)</f>
        <v/>
      </c>
      <c r="Y36" s="537">
        <f>IF(N36="N/A","N/A",N36-E36)</f>
        <v/>
      </c>
      <c r="Z36" s="537">
        <f>IF(O36="N/A","N/A",O36-E36)</f>
        <v/>
      </c>
      <c r="AA36" s="537">
        <f>IF(O36="N/A","N/A",+P36-O36)</f>
        <v/>
      </c>
      <c r="AB36" s="152">
        <f>IF(O36="N/A","N/A",X36+Z36+AA36)</f>
        <v/>
      </c>
    </row>
    <row r="37">
      <c r="A37" t="n">
        <v>29</v>
      </c>
      <c r="B37" s="533" t="n"/>
      <c r="C37" s="2738" t="n"/>
      <c r="D37" s="2738" t="n"/>
      <c r="E37" s="2738" t="n"/>
      <c r="F37" s="534" t="n"/>
      <c r="G37" s="534" t="n"/>
      <c r="H37" s="535" t="n"/>
      <c r="I37" s="800" t="inlineStr">
        <is>
          <t>-</t>
        </is>
      </c>
      <c r="J37" s="535" t="n"/>
      <c r="K37" s="535" t="n"/>
      <c r="L37" s="535">
        <f>+J37+K37</f>
        <v/>
      </c>
      <c r="M37" s="535" t="n">
        <v>0</v>
      </c>
      <c r="N37" s="2738" t="inlineStr">
        <is>
          <t>N/A</t>
        </is>
      </c>
      <c r="O37" s="2738" t="inlineStr">
        <is>
          <t>N/A</t>
        </is>
      </c>
      <c r="P37" s="2738" t="inlineStr">
        <is>
          <t>N/A</t>
        </is>
      </c>
      <c r="Q37" s="535" t="n">
        <v>0</v>
      </c>
      <c r="R37" s="535">
        <f>IF(O37="N/A",0,IF(SUM(Y37:Z37)&lt;=R$8,+M37,0))</f>
        <v/>
      </c>
      <c r="S37" s="536" t="n"/>
      <c r="T37" s="536">
        <f>+L37+M37+S37</f>
        <v/>
      </c>
      <c r="U37" s="801">
        <f>IF(M37=0,"N/A",-M37/L37)</f>
        <v/>
      </c>
      <c r="V37" s="801">
        <f>IF(R37=0,"N/A",-R37/L37)</f>
        <v/>
      </c>
      <c r="W37" s="1051" t="n"/>
      <c r="X37" s="1049">
        <f>IF(E37="","N/A",E37-D37)</f>
        <v/>
      </c>
      <c r="Y37" s="537">
        <f>IF(N37="N/A","N/A",N37-E37)</f>
        <v/>
      </c>
      <c r="Z37" s="537">
        <f>IF(O37="N/A","N/A",O37-E37)</f>
        <v/>
      </c>
      <c r="AA37" s="537">
        <f>IF(O37="N/A","N/A",+P37-O37)</f>
        <v/>
      </c>
      <c r="AB37" s="152">
        <f>IF(O37="N/A","N/A",X37+Z37+AA37)</f>
        <v/>
      </c>
    </row>
    <row r="38">
      <c r="A38" t="n">
        <v>30</v>
      </c>
      <c r="B38" s="533" t="n"/>
      <c r="C38" s="2738" t="n"/>
      <c r="D38" s="2738" t="n"/>
      <c r="E38" s="2738" t="n"/>
      <c r="F38" s="534" t="n"/>
      <c r="G38" s="534" t="n"/>
      <c r="H38" s="535" t="n"/>
      <c r="I38" s="800" t="inlineStr">
        <is>
          <t>-</t>
        </is>
      </c>
      <c r="J38" s="535" t="n"/>
      <c r="K38" s="535" t="n"/>
      <c r="L38" s="535">
        <f>+J38+K38</f>
        <v/>
      </c>
      <c r="M38" s="535" t="n">
        <v>0</v>
      </c>
      <c r="N38" s="2738" t="inlineStr">
        <is>
          <t>N/A</t>
        </is>
      </c>
      <c r="O38" s="2738" t="inlineStr">
        <is>
          <t>N/A</t>
        </is>
      </c>
      <c r="P38" s="2738" t="inlineStr">
        <is>
          <t>N/A</t>
        </is>
      </c>
      <c r="Q38" s="535" t="n">
        <v>0</v>
      </c>
      <c r="R38" s="535">
        <f>IF(O38="N/A",0,IF(SUM(Y38:Z38)&lt;=R$8,+M38,0))</f>
        <v/>
      </c>
      <c r="S38" s="536" t="n"/>
      <c r="T38" s="536">
        <f>+L38+M38+S38</f>
        <v/>
      </c>
      <c r="U38" s="801">
        <f>IF(M38=0,"N/A",-M38/L38)</f>
        <v/>
      </c>
      <c r="V38" s="801">
        <f>IF(R38=0,"N/A",-R38/L38)</f>
        <v/>
      </c>
      <c r="W38" s="1051" t="n"/>
      <c r="X38" s="1049">
        <f>IF(E38="","N/A",E38-D38)</f>
        <v/>
      </c>
      <c r="Y38" s="537">
        <f>IF(N38="N/A","N/A",N38-E38)</f>
        <v/>
      </c>
      <c r="Z38" s="537">
        <f>IF(O38="N/A","N/A",O38-E38)</f>
        <v/>
      </c>
      <c r="AA38" s="537">
        <f>IF(O38="N/A","N/A",+P38-O38)</f>
        <v/>
      </c>
      <c r="AB38" s="152">
        <f>IF(O38="N/A","N/A",X38+Z38+AA38)</f>
        <v/>
      </c>
    </row>
    <row r="39">
      <c r="A39" t="n">
        <v>31</v>
      </c>
      <c r="B39" s="533" t="n"/>
      <c r="C39" s="2738" t="n"/>
      <c r="D39" s="2738" t="n"/>
      <c r="E39" s="2738" t="n"/>
      <c r="F39" s="534" t="n"/>
      <c r="G39" s="534" t="n"/>
      <c r="H39" s="535" t="n"/>
      <c r="I39" s="800" t="inlineStr">
        <is>
          <t>-</t>
        </is>
      </c>
      <c r="J39" s="535" t="n"/>
      <c r="K39" s="535" t="n"/>
      <c r="L39" s="535">
        <f>+J39+K39</f>
        <v/>
      </c>
      <c r="M39" s="535" t="n">
        <v>0</v>
      </c>
      <c r="N39" s="2738" t="inlineStr">
        <is>
          <t>N/A</t>
        </is>
      </c>
      <c r="O39" s="2738" t="inlineStr">
        <is>
          <t>N/A</t>
        </is>
      </c>
      <c r="P39" s="2738" t="inlineStr">
        <is>
          <t>N/A</t>
        </is>
      </c>
      <c r="Q39" s="535" t="n">
        <v>0</v>
      </c>
      <c r="R39" s="535">
        <f>IF(O39="N/A",0,IF(SUM(Y39:Z39)&lt;=R$8,+M39,0))</f>
        <v/>
      </c>
      <c r="S39" s="536" t="n"/>
      <c r="T39" s="536">
        <f>+L39+M39+S39</f>
        <v/>
      </c>
      <c r="U39" s="801">
        <f>IF(M39=0,"N/A",-M39/L39)</f>
        <v/>
      </c>
      <c r="V39" s="801">
        <f>IF(R39=0,"N/A",-R39/L39)</f>
        <v/>
      </c>
      <c r="W39" s="1051" t="n"/>
      <c r="X39" s="1049">
        <f>IF(E39="","N/A",E39-D39)</f>
        <v/>
      </c>
      <c r="Y39" s="537">
        <f>IF(N39="N/A","N/A",N39-E39)</f>
        <v/>
      </c>
      <c r="Z39" s="537">
        <f>IF(O39="N/A","N/A",O39-E39)</f>
        <v/>
      </c>
      <c r="AA39" s="537">
        <f>IF(O39="N/A","N/A",+P39-O39)</f>
        <v/>
      </c>
      <c r="AB39" s="152">
        <f>IF(O39="N/A","N/A",X39+Z39+AA39)</f>
        <v/>
      </c>
    </row>
    <row r="40">
      <c r="A40" t="n">
        <v>32</v>
      </c>
      <c r="B40" s="533" t="n"/>
      <c r="C40" s="2738" t="n"/>
      <c r="D40" s="2738" t="n"/>
      <c r="E40" s="2738" t="n"/>
      <c r="F40" s="534" t="n"/>
      <c r="G40" s="534" t="n"/>
      <c r="H40" s="535" t="n"/>
      <c r="I40" s="800" t="inlineStr">
        <is>
          <t>-</t>
        </is>
      </c>
      <c r="J40" s="535" t="n"/>
      <c r="K40" s="535" t="n"/>
      <c r="L40" s="535">
        <f>+J40+K40</f>
        <v/>
      </c>
      <c r="M40" s="535" t="n">
        <v>0</v>
      </c>
      <c r="N40" s="2738" t="inlineStr">
        <is>
          <t>N/A</t>
        </is>
      </c>
      <c r="O40" s="2738" t="inlineStr">
        <is>
          <t>N/A</t>
        </is>
      </c>
      <c r="P40" s="2738" t="inlineStr">
        <is>
          <t>N/A</t>
        </is>
      </c>
      <c r="Q40" s="535" t="n">
        <v>0</v>
      </c>
      <c r="R40" s="535">
        <f>IF(O40="N/A",0,IF(SUM(Y40:Z40)&lt;=R$8,+M40,0))</f>
        <v/>
      </c>
      <c r="S40" s="536" t="n"/>
      <c r="T40" s="536">
        <f>+L40+M40+S40</f>
        <v/>
      </c>
      <c r="U40" s="801">
        <f>IF(M40=0,"N/A",-M40/L40)</f>
        <v/>
      </c>
      <c r="V40" s="801">
        <f>IF(R40=0,"N/A",-R40/L40)</f>
        <v/>
      </c>
      <c r="W40" s="1051" t="n"/>
      <c r="X40" s="1049">
        <f>IF(E40="","N/A",E40-D40)</f>
        <v/>
      </c>
      <c r="Y40" s="537">
        <f>IF(N40="N/A","N/A",N40-E40)</f>
        <v/>
      </c>
      <c r="Z40" s="537">
        <f>IF(O40="N/A","N/A",O40-E40)</f>
        <v/>
      </c>
      <c r="AA40" s="537">
        <f>IF(O40="N/A","N/A",+P40-O40)</f>
        <v/>
      </c>
      <c r="AB40" s="152">
        <f>IF(O40="N/A","N/A",X40+Z40+AA40)</f>
        <v/>
      </c>
    </row>
    <row r="41">
      <c r="A41" t="n">
        <v>33</v>
      </c>
      <c r="B41" s="533" t="n"/>
      <c r="C41" s="2738" t="n"/>
      <c r="D41" s="2738" t="n"/>
      <c r="E41" s="2738" t="n"/>
      <c r="F41" s="534" t="n"/>
      <c r="G41" s="534" t="n"/>
      <c r="H41" s="535" t="n"/>
      <c r="I41" s="800" t="inlineStr">
        <is>
          <t>-</t>
        </is>
      </c>
      <c r="J41" s="535" t="n"/>
      <c r="K41" s="535" t="n"/>
      <c r="L41" s="535">
        <f>+J41+K41</f>
        <v/>
      </c>
      <c r="M41" s="535" t="n">
        <v>0</v>
      </c>
      <c r="N41" s="2738" t="inlineStr">
        <is>
          <t>N/A</t>
        </is>
      </c>
      <c r="O41" s="2738" t="inlineStr">
        <is>
          <t>N/A</t>
        </is>
      </c>
      <c r="P41" s="2738" t="inlineStr">
        <is>
          <t>N/A</t>
        </is>
      </c>
      <c r="Q41" s="535" t="n">
        <v>0</v>
      </c>
      <c r="R41" s="535">
        <f>IF(O41="N/A",0,IF(SUM(Y41:Z41)&lt;=R$8,+M41,0))</f>
        <v/>
      </c>
      <c r="S41" s="536" t="n"/>
      <c r="T41" s="536">
        <f>+L41+M41+S41</f>
        <v/>
      </c>
      <c r="U41" s="801">
        <f>IF(M41=0,"N/A",-M41/L41)</f>
        <v/>
      </c>
      <c r="V41" s="801">
        <f>IF(R41=0,"N/A",-R41/L41)</f>
        <v/>
      </c>
      <c r="W41" s="1051" t="n"/>
      <c r="X41" s="1049">
        <f>IF(E41="","N/A",E41-D41)</f>
        <v/>
      </c>
      <c r="Y41" s="537">
        <f>IF(N41="N/A","N/A",N41-E41)</f>
        <v/>
      </c>
      <c r="Z41" s="537">
        <f>IF(O41="N/A","N/A",O41-E41)</f>
        <v/>
      </c>
      <c r="AA41" s="537">
        <f>IF(O41="N/A","N/A",+P41-O41)</f>
        <v/>
      </c>
      <c r="AB41" s="152">
        <f>IF(O41="N/A","N/A",X41+Z41+AA41)</f>
        <v/>
      </c>
    </row>
    <row r="42">
      <c r="A42" t="n">
        <v>34</v>
      </c>
      <c r="B42" s="533" t="n"/>
      <c r="C42" s="2738" t="n"/>
      <c r="D42" s="2738" t="n"/>
      <c r="E42" s="2738" t="n"/>
      <c r="F42" s="534" t="n"/>
      <c r="G42" s="534" t="n"/>
      <c r="H42" s="535" t="n"/>
      <c r="I42" s="800" t="inlineStr">
        <is>
          <t>-</t>
        </is>
      </c>
      <c r="J42" s="535" t="n"/>
      <c r="K42" s="535" t="n"/>
      <c r="L42" s="535">
        <f>+J42+K42</f>
        <v/>
      </c>
      <c r="M42" s="535" t="n">
        <v>0</v>
      </c>
      <c r="N42" s="2738" t="inlineStr">
        <is>
          <t>N/A</t>
        </is>
      </c>
      <c r="O42" s="2738" t="inlineStr">
        <is>
          <t>N/A</t>
        </is>
      </c>
      <c r="P42" s="2738" t="inlineStr">
        <is>
          <t>N/A</t>
        </is>
      </c>
      <c r="Q42" s="535" t="n">
        <v>0</v>
      </c>
      <c r="R42" s="535">
        <f>IF(O42="N/A",0,IF(SUM(Y42:Z42)&lt;=R$8,+M42,0))</f>
        <v/>
      </c>
      <c r="S42" s="536" t="n"/>
      <c r="T42" s="536">
        <f>+L42+M42+S42</f>
        <v/>
      </c>
      <c r="U42" s="801">
        <f>IF(M42=0,"N/A",-M42/L42)</f>
        <v/>
      </c>
      <c r="V42" s="801">
        <f>IF(R42=0,"N/A",-R42/L42)</f>
        <v/>
      </c>
      <c r="W42" s="1051" t="n"/>
      <c r="X42" s="1049">
        <f>IF(E42="","N/A",E42-D42)</f>
        <v/>
      </c>
      <c r="Y42" s="537">
        <f>IF(N42="N/A","N/A",N42-E42)</f>
        <v/>
      </c>
      <c r="Z42" s="537">
        <f>IF(O42="N/A","N/A",O42-E42)</f>
        <v/>
      </c>
      <c r="AA42" s="537">
        <f>IF(O42="N/A","N/A",+P42-O42)</f>
        <v/>
      </c>
      <c r="AB42" s="152">
        <f>IF(O42="N/A","N/A",X42+Z42+AA42)</f>
        <v/>
      </c>
    </row>
    <row r="43">
      <c r="A43" t="n">
        <v>35</v>
      </c>
      <c r="B43" s="533" t="n"/>
      <c r="C43" s="2738" t="n"/>
      <c r="D43" s="2738" t="n"/>
      <c r="E43" s="2738" t="n"/>
      <c r="F43" s="534" t="n"/>
      <c r="G43" s="534" t="n"/>
      <c r="H43" s="535" t="n"/>
      <c r="I43" s="800" t="inlineStr">
        <is>
          <t>-</t>
        </is>
      </c>
      <c r="J43" s="535" t="n"/>
      <c r="K43" s="535" t="n"/>
      <c r="L43" s="535">
        <f>+J43+K43</f>
        <v/>
      </c>
      <c r="M43" s="535" t="n">
        <v>0</v>
      </c>
      <c r="N43" s="2738" t="inlineStr">
        <is>
          <t>N/A</t>
        </is>
      </c>
      <c r="O43" s="2738" t="inlineStr">
        <is>
          <t>N/A</t>
        </is>
      </c>
      <c r="P43" s="2738" t="inlineStr">
        <is>
          <t>N/A</t>
        </is>
      </c>
      <c r="Q43" s="535" t="n">
        <v>0</v>
      </c>
      <c r="R43" s="535">
        <f>IF(O43="N/A",0,IF(SUM(Y43:Z43)&lt;=R$8,+M43,0))</f>
        <v/>
      </c>
      <c r="S43" s="536" t="n"/>
      <c r="T43" s="536">
        <f>+L43+M43+S43</f>
        <v/>
      </c>
      <c r="U43" s="801">
        <f>IF(M43=0,"N/A",-M43/L43)</f>
        <v/>
      </c>
      <c r="V43" s="801">
        <f>IF(R43=0,"N/A",-R43/L43)</f>
        <v/>
      </c>
      <c r="W43" s="1051" t="n"/>
      <c r="X43" s="1049">
        <f>IF(E43="","N/A",E43-D43)</f>
        <v/>
      </c>
      <c r="Y43" s="537">
        <f>IF(N43="N/A","N/A",N43-E43)</f>
        <v/>
      </c>
      <c r="Z43" s="537">
        <f>IF(O43="N/A","N/A",O43-E43)</f>
        <v/>
      </c>
      <c r="AA43" s="537">
        <f>IF(O43="N/A","N/A",+P43-O43)</f>
        <v/>
      </c>
      <c r="AB43" s="152">
        <f>IF(O43="N/A","N/A",X43+Z43+AA43)</f>
        <v/>
      </c>
    </row>
    <row r="44">
      <c r="A44" t="n">
        <v>36</v>
      </c>
      <c r="B44" s="533" t="n"/>
      <c r="C44" s="2738" t="n"/>
      <c r="D44" s="2738" t="n"/>
      <c r="E44" s="2738" t="n"/>
      <c r="F44" s="534" t="n"/>
      <c r="G44" s="534" t="n"/>
      <c r="H44" s="535" t="n"/>
      <c r="I44" s="800" t="inlineStr">
        <is>
          <t>-</t>
        </is>
      </c>
      <c r="J44" s="535" t="n"/>
      <c r="K44" s="535" t="n"/>
      <c r="L44" s="535">
        <f>+J44+K44</f>
        <v/>
      </c>
      <c r="M44" s="535" t="n">
        <v>0</v>
      </c>
      <c r="N44" s="2738" t="inlineStr">
        <is>
          <t>N/A</t>
        </is>
      </c>
      <c r="O44" s="2738" t="inlineStr">
        <is>
          <t>N/A</t>
        </is>
      </c>
      <c r="P44" s="2738" t="inlineStr">
        <is>
          <t>N/A</t>
        </is>
      </c>
      <c r="Q44" s="535" t="n">
        <v>0</v>
      </c>
      <c r="R44" s="535">
        <f>IF(O44="N/A",0,IF(SUM(Y44:Z44)&lt;=R$8,+M44,0))</f>
        <v/>
      </c>
      <c r="S44" s="536" t="n"/>
      <c r="T44" s="536">
        <f>+L44+M44+S44</f>
        <v/>
      </c>
      <c r="U44" s="801">
        <f>IF(M44=0,"N/A",-M44/L44)</f>
        <v/>
      </c>
      <c r="V44" s="801">
        <f>IF(R44=0,"N/A",-R44/L44)</f>
        <v/>
      </c>
      <c r="W44" s="1051" t="n"/>
      <c r="X44" s="1049">
        <f>IF(E44="","N/A",E44-D44)</f>
        <v/>
      </c>
      <c r="Y44" s="537">
        <f>IF(N44="N/A","N/A",N44-E44)</f>
        <v/>
      </c>
      <c r="Z44" s="537">
        <f>IF(O44="N/A","N/A",O44-E44)</f>
        <v/>
      </c>
      <c r="AA44" s="537">
        <f>IF(O44="N/A","N/A",+P44-O44)</f>
        <v/>
      </c>
      <c r="AB44" s="152">
        <f>IF(O44="N/A","N/A",X44+Z44+AA44)</f>
        <v/>
      </c>
    </row>
    <row r="45">
      <c r="A45" t="n">
        <v>37</v>
      </c>
      <c r="B45" s="533" t="n"/>
      <c r="C45" s="2738" t="n"/>
      <c r="D45" s="2738" t="n"/>
      <c r="E45" s="2738" t="n"/>
      <c r="F45" s="534" t="n"/>
      <c r="G45" s="534" t="n"/>
      <c r="H45" s="535" t="n"/>
      <c r="I45" s="800" t="inlineStr">
        <is>
          <t>-</t>
        </is>
      </c>
      <c r="J45" s="535" t="n"/>
      <c r="K45" s="535" t="n"/>
      <c r="L45" s="535">
        <f>+J45+K45</f>
        <v/>
      </c>
      <c r="M45" s="535" t="n">
        <v>0</v>
      </c>
      <c r="N45" s="2738" t="inlineStr">
        <is>
          <t>N/A</t>
        </is>
      </c>
      <c r="O45" s="2738" t="inlineStr">
        <is>
          <t>N/A</t>
        </is>
      </c>
      <c r="P45" s="2738" t="inlineStr">
        <is>
          <t>N/A</t>
        </is>
      </c>
      <c r="Q45" s="535" t="n">
        <v>0</v>
      </c>
      <c r="R45" s="535">
        <f>IF(O45="N/A",0,IF(SUM(Y45:Z45)&lt;=R$8,+M45,0))</f>
        <v/>
      </c>
      <c r="S45" s="536" t="n"/>
      <c r="T45" s="536">
        <f>+L45+M45+S45</f>
        <v/>
      </c>
      <c r="U45" s="801">
        <f>IF(M45=0,"N/A",-M45/L45)</f>
        <v/>
      </c>
      <c r="V45" s="801">
        <f>IF(R45=0,"N/A",-R45/L45)</f>
        <v/>
      </c>
      <c r="W45" s="1051" t="n"/>
      <c r="X45" s="1049">
        <f>IF(E45="","N/A",E45-D45)</f>
        <v/>
      </c>
      <c r="Y45" s="537">
        <f>IF(N45="N/A","N/A",N45-E45)</f>
        <v/>
      </c>
      <c r="Z45" s="537">
        <f>IF(O45="N/A","N/A",O45-E45)</f>
        <v/>
      </c>
      <c r="AA45" s="537">
        <f>IF(O45="N/A","N/A",+P45-O45)</f>
        <v/>
      </c>
      <c r="AB45" s="152">
        <f>IF(O45="N/A","N/A",X45+Z45+AA45)</f>
        <v/>
      </c>
    </row>
    <row r="46">
      <c r="A46" t="n">
        <v>38</v>
      </c>
      <c r="B46" s="533" t="n"/>
      <c r="C46" s="2738" t="n"/>
      <c r="D46" s="2738" t="n"/>
      <c r="E46" s="2738" t="n"/>
      <c r="F46" s="534" t="n"/>
      <c r="G46" s="534" t="n"/>
      <c r="H46" s="535" t="n"/>
      <c r="I46" s="800" t="inlineStr">
        <is>
          <t>-</t>
        </is>
      </c>
      <c r="J46" s="535" t="n"/>
      <c r="K46" s="535" t="n"/>
      <c r="L46" s="535">
        <f>+J46+K46</f>
        <v/>
      </c>
      <c r="M46" s="535" t="n">
        <v>0</v>
      </c>
      <c r="N46" s="2738" t="inlineStr">
        <is>
          <t>N/A</t>
        </is>
      </c>
      <c r="O46" s="2738" t="inlineStr">
        <is>
          <t>N/A</t>
        </is>
      </c>
      <c r="P46" s="2738" t="inlineStr">
        <is>
          <t>N/A</t>
        </is>
      </c>
      <c r="Q46" s="535" t="n">
        <v>0</v>
      </c>
      <c r="R46" s="535">
        <f>IF(O46="N/A",0,IF(SUM(Y46:Z46)&lt;=R$8,+M46,0))</f>
        <v/>
      </c>
      <c r="S46" s="536" t="n"/>
      <c r="T46" s="536">
        <f>+L46+M46+S46</f>
        <v/>
      </c>
      <c r="U46" s="801">
        <f>IF(M46=0,"N/A",-M46/L46)</f>
        <v/>
      </c>
      <c r="V46" s="801">
        <f>IF(R46=0,"N/A",-R46/L46)</f>
        <v/>
      </c>
      <c r="W46" s="1051" t="n"/>
      <c r="X46" s="1049">
        <f>IF(E46="","N/A",E46-D46)</f>
        <v/>
      </c>
      <c r="Y46" s="537">
        <f>IF(N46="N/A","N/A",N46-E46)</f>
        <v/>
      </c>
      <c r="Z46" s="537">
        <f>IF(O46="N/A","N/A",O46-E46)</f>
        <v/>
      </c>
      <c r="AA46" s="537">
        <f>IF(O46="N/A","N/A",+P46-O46)</f>
        <v/>
      </c>
      <c r="AB46" s="152">
        <f>IF(O46="N/A","N/A",X46+Z46+AA46)</f>
        <v/>
      </c>
    </row>
    <row r="47">
      <c r="A47" t="n">
        <v>39</v>
      </c>
      <c r="B47" s="533" t="n"/>
      <c r="C47" s="2738" t="n"/>
      <c r="D47" s="2738" t="n"/>
      <c r="E47" s="2738" t="n"/>
      <c r="F47" s="534" t="n"/>
      <c r="G47" s="534" t="n"/>
      <c r="H47" s="535" t="n"/>
      <c r="I47" s="800" t="inlineStr">
        <is>
          <t>-</t>
        </is>
      </c>
      <c r="J47" s="535" t="n"/>
      <c r="K47" s="535" t="n"/>
      <c r="L47" s="535">
        <f>+J47+K47</f>
        <v/>
      </c>
      <c r="M47" s="535" t="n">
        <v>0</v>
      </c>
      <c r="N47" s="2738" t="inlineStr">
        <is>
          <t>N/A</t>
        </is>
      </c>
      <c r="O47" s="2738" t="inlineStr">
        <is>
          <t>N/A</t>
        </is>
      </c>
      <c r="P47" s="2738" t="inlineStr">
        <is>
          <t>N/A</t>
        </is>
      </c>
      <c r="Q47" s="535" t="n">
        <v>0</v>
      </c>
      <c r="R47" s="535">
        <f>IF(O47="N/A",0,IF(SUM(Y47:Z47)&lt;=R$8,+M47,0))</f>
        <v/>
      </c>
      <c r="S47" s="536" t="n"/>
      <c r="T47" s="536">
        <f>+L47+M47+S47</f>
        <v/>
      </c>
      <c r="U47" s="801">
        <f>IF(M47=0,"N/A",-M47/L47)</f>
        <v/>
      </c>
      <c r="V47" s="801">
        <f>IF(R47=0,"N/A",-R47/L47)</f>
        <v/>
      </c>
      <c r="W47" s="1051" t="n"/>
      <c r="X47" s="1049">
        <f>IF(E47="","N/A",E47-D47)</f>
        <v/>
      </c>
      <c r="Y47" s="537">
        <f>IF(N47="N/A","N/A",N47-E47)</f>
        <v/>
      </c>
      <c r="Z47" s="537">
        <f>IF(O47="N/A","N/A",O47-E47)</f>
        <v/>
      </c>
      <c r="AA47" s="537">
        <f>IF(O47="N/A","N/A",+P47-O47)</f>
        <v/>
      </c>
      <c r="AB47" s="152">
        <f>IF(O47="N/A","N/A",X47+Z47+AA47)</f>
        <v/>
      </c>
    </row>
    <row r="48">
      <c r="A48" t="n">
        <v>40</v>
      </c>
      <c r="B48" s="533" t="n"/>
      <c r="C48" s="2738" t="n"/>
      <c r="D48" s="2738" t="n"/>
      <c r="E48" s="2738" t="n"/>
      <c r="F48" s="534" t="n"/>
      <c r="G48" s="534" t="n"/>
      <c r="H48" s="535" t="n"/>
      <c r="I48" s="800" t="inlineStr">
        <is>
          <t>-</t>
        </is>
      </c>
      <c r="J48" s="535" t="n"/>
      <c r="K48" s="535" t="n"/>
      <c r="L48" s="535">
        <f>+J48+K48</f>
        <v/>
      </c>
      <c r="M48" s="536" t="n">
        <v>0</v>
      </c>
      <c r="N48" s="2738" t="inlineStr">
        <is>
          <t>N/A</t>
        </is>
      </c>
      <c r="O48" s="2738" t="inlineStr">
        <is>
          <t>N/A</t>
        </is>
      </c>
      <c r="P48" s="2738" t="inlineStr">
        <is>
          <t>N/A</t>
        </is>
      </c>
      <c r="Q48" s="536" t="n">
        <v>0</v>
      </c>
      <c r="R48" s="535">
        <f>IF(O48="N/A",0,IF(SUM(Y48:Z48)&lt;=R$8,+M48,0))</f>
        <v/>
      </c>
      <c r="S48" s="536" t="n"/>
      <c r="T48" s="536">
        <f>+L48+M48+S48</f>
        <v/>
      </c>
      <c r="U48" s="801">
        <f>IF(M48=0,"N/A",-M48/L48)</f>
        <v/>
      </c>
      <c r="V48" s="801">
        <f>IF(R48=0,"N/A",-R48/L48)</f>
        <v/>
      </c>
      <c r="W48" s="1051" t="n"/>
      <c r="X48" s="1049">
        <f>IF(E48="","N/A",E48-D48)</f>
        <v/>
      </c>
      <c r="Y48" s="537">
        <f>IF(N48="N/A","N/A",N48-E48)</f>
        <v/>
      </c>
      <c r="Z48" s="537">
        <f>IF(O48="N/A","N/A",O48-E48)</f>
        <v/>
      </c>
      <c r="AA48" s="537">
        <f>IF(O48="N/A","N/A",+P48-O48)</f>
        <v/>
      </c>
      <c r="AB48" s="152">
        <f>IF(O48="N/A","N/A",X48+Z48+AA48)</f>
        <v/>
      </c>
    </row>
    <row r="49">
      <c r="A49" t="n">
        <v>41</v>
      </c>
      <c r="B49" s="533" t="n"/>
      <c r="C49" s="2738" t="n"/>
      <c r="D49" s="2738" t="n"/>
      <c r="E49" s="2738" t="n"/>
      <c r="F49" s="534" t="n"/>
      <c r="G49" s="534" t="n"/>
      <c r="H49" s="535" t="n"/>
      <c r="I49" s="800" t="inlineStr">
        <is>
          <t>-</t>
        </is>
      </c>
      <c r="J49" s="535" t="n"/>
      <c r="K49" s="535" t="n"/>
      <c r="L49" s="535">
        <f>+J49+K49</f>
        <v/>
      </c>
      <c r="M49" s="535" t="n">
        <v>0</v>
      </c>
      <c r="N49" s="2738" t="inlineStr">
        <is>
          <t>N/A</t>
        </is>
      </c>
      <c r="O49" s="2738" t="inlineStr">
        <is>
          <t>N/A</t>
        </is>
      </c>
      <c r="P49" s="2738" t="inlineStr">
        <is>
          <t>N/A</t>
        </is>
      </c>
      <c r="Q49" s="535" t="n">
        <v>0</v>
      </c>
      <c r="R49" s="535">
        <f>IF(O49="N/A",0,IF(SUM(Y49:Z49)&lt;=R$8,+M49,0))</f>
        <v/>
      </c>
      <c r="S49" s="536" t="n"/>
      <c r="T49" s="536">
        <f>+L49+M49+S49</f>
        <v/>
      </c>
      <c r="U49" s="801">
        <f>IF(M49=0,"N/A",-M49/L49)</f>
        <v/>
      </c>
      <c r="V49" s="801">
        <f>IF(R49=0,"N/A",-R49/L49)</f>
        <v/>
      </c>
      <c r="W49" s="1051" t="n"/>
      <c r="X49" s="1049">
        <f>IF(E49="","N/A",E49-D49)</f>
        <v/>
      </c>
      <c r="Y49" s="537">
        <f>IF(N49="N/A","N/A",N49-E49)</f>
        <v/>
      </c>
      <c r="Z49" s="537">
        <f>IF(O49="N/A","N/A",O49-E49)</f>
        <v/>
      </c>
      <c r="AA49" s="537">
        <f>IF(O49="N/A","N/A",+P49-O49)</f>
        <v/>
      </c>
      <c r="AB49" s="152">
        <f>IF(O49="N/A","N/A",X49+Z49+AA49)</f>
        <v/>
      </c>
    </row>
    <row r="50">
      <c r="A50" t="n">
        <v>42</v>
      </c>
      <c r="B50" s="533" t="n"/>
      <c r="C50" s="2738" t="n"/>
      <c r="D50" s="2738" t="n"/>
      <c r="E50" s="2738" t="n"/>
      <c r="F50" s="534" t="n"/>
      <c r="G50" s="534" t="n"/>
      <c r="H50" s="535" t="n"/>
      <c r="I50" s="800" t="inlineStr">
        <is>
          <t>-</t>
        </is>
      </c>
      <c r="J50" s="535" t="n"/>
      <c r="K50" s="535" t="n"/>
      <c r="L50" s="535">
        <f>+J50+K50</f>
        <v/>
      </c>
      <c r="M50" s="535" t="n">
        <v>0</v>
      </c>
      <c r="N50" s="2738" t="inlineStr">
        <is>
          <t>N/A</t>
        </is>
      </c>
      <c r="O50" s="2738" t="inlineStr">
        <is>
          <t>N/A</t>
        </is>
      </c>
      <c r="P50" s="2738" t="inlineStr">
        <is>
          <t>N/A</t>
        </is>
      </c>
      <c r="Q50" s="535" t="n">
        <v>0</v>
      </c>
      <c r="R50" s="535">
        <f>IF(O50="N/A",0,IF(SUM(Y50:Z50)&lt;=R$8,+M50,0))</f>
        <v/>
      </c>
      <c r="S50" s="536" t="n"/>
      <c r="T50" s="536">
        <f>+L50+M50+S50</f>
        <v/>
      </c>
      <c r="U50" s="801">
        <f>IF(M50=0,"N/A",-M50/L50)</f>
        <v/>
      </c>
      <c r="V50" s="801">
        <f>IF(R50=0,"N/A",-R50/L50)</f>
        <v/>
      </c>
      <c r="W50" s="1051" t="n"/>
      <c r="X50" s="1049">
        <f>IF(E50="","N/A",E50-D50)</f>
        <v/>
      </c>
      <c r="Y50" s="537">
        <f>IF(N50="N/A","N/A",N50-E50)</f>
        <v/>
      </c>
      <c r="Z50" s="537">
        <f>IF(O50="N/A","N/A",O50-E50)</f>
        <v/>
      </c>
      <c r="AA50" s="537">
        <f>IF(O50="N/A","N/A",+P50-O50)</f>
        <v/>
      </c>
      <c r="AB50" s="152">
        <f>IF(O50="N/A","N/A",X50+Z50+AA50)</f>
        <v/>
      </c>
    </row>
    <row r="51">
      <c r="A51" t="n">
        <v>43</v>
      </c>
      <c r="B51" s="533" t="n"/>
      <c r="C51" s="2738" t="n"/>
      <c r="D51" s="2738" t="n"/>
      <c r="E51" s="2738" t="n"/>
      <c r="F51" s="534" t="n"/>
      <c r="G51" s="534" t="n"/>
      <c r="H51" s="535" t="n"/>
      <c r="I51" s="800" t="inlineStr">
        <is>
          <t>-</t>
        </is>
      </c>
      <c r="J51" s="535" t="n"/>
      <c r="K51" s="535" t="n"/>
      <c r="L51" s="535">
        <f>+J51+K51</f>
        <v/>
      </c>
      <c r="M51" s="536" t="n">
        <v>0</v>
      </c>
      <c r="N51" s="2738" t="inlineStr">
        <is>
          <t>N/A</t>
        </is>
      </c>
      <c r="O51" s="2738" t="inlineStr">
        <is>
          <t>N/A</t>
        </is>
      </c>
      <c r="P51" s="2738" t="inlineStr">
        <is>
          <t>N/A</t>
        </is>
      </c>
      <c r="Q51" s="536" t="n">
        <v>0</v>
      </c>
      <c r="R51" s="535">
        <f>IF(O51="N/A",0,IF(SUM(Y51:Z51)&lt;=R$8,+M51,0))</f>
        <v/>
      </c>
      <c r="S51" s="536" t="n"/>
      <c r="T51" s="536">
        <f>+L51+M51+S51</f>
        <v/>
      </c>
      <c r="U51" s="801">
        <f>IF(M51=0,"N/A",-M51/L51)</f>
        <v/>
      </c>
      <c r="V51" s="801">
        <f>IF(R51=0,"N/A",-R51/L51)</f>
        <v/>
      </c>
      <c r="W51" s="1051" t="n"/>
      <c r="X51" s="1049">
        <f>IF(E51="","N/A",E51-D51)</f>
        <v/>
      </c>
      <c r="Y51" s="537">
        <f>IF(N51="N/A","N/A",N51-E51)</f>
        <v/>
      </c>
      <c r="Z51" s="537">
        <f>IF(O51="N/A","N/A",O51-E51)</f>
        <v/>
      </c>
      <c r="AA51" s="537">
        <f>IF(O51="N/A","N/A",+P51-O51)</f>
        <v/>
      </c>
      <c r="AB51" s="152">
        <f>IF(O51="N/A","N/A",X51+Z51+AA51)</f>
        <v/>
      </c>
    </row>
    <row r="52">
      <c r="A52" t="n">
        <v>44</v>
      </c>
      <c r="B52" s="533" t="n"/>
      <c r="C52" s="2738" t="n"/>
      <c r="D52" s="2738" t="n"/>
      <c r="E52" s="2738" t="n"/>
      <c r="F52" s="534" t="n"/>
      <c r="G52" s="534" t="n"/>
      <c r="H52" s="535" t="n"/>
      <c r="I52" s="800" t="inlineStr">
        <is>
          <t>-</t>
        </is>
      </c>
      <c r="J52" s="535" t="n"/>
      <c r="K52" s="535" t="n"/>
      <c r="L52" s="535">
        <f>+J52+K52</f>
        <v/>
      </c>
      <c r="M52" s="536" t="n">
        <v>0</v>
      </c>
      <c r="N52" s="2738" t="inlineStr">
        <is>
          <t>N/A</t>
        </is>
      </c>
      <c r="O52" s="2738" t="inlineStr">
        <is>
          <t>N/A</t>
        </is>
      </c>
      <c r="P52" s="2738" t="inlineStr">
        <is>
          <t>N/A</t>
        </is>
      </c>
      <c r="Q52" s="536" t="n">
        <v>0</v>
      </c>
      <c r="R52" s="535">
        <f>IF(O52="N/A",0,IF(SUM(Y52:Z52)&lt;=R$8,+M52,0))</f>
        <v/>
      </c>
      <c r="S52" s="536" t="n"/>
      <c r="T52" s="536">
        <f>+L52+M52+S52</f>
        <v/>
      </c>
      <c r="U52" s="801">
        <f>IF(M52=0,"N/A",-M52/L52)</f>
        <v/>
      </c>
      <c r="V52" s="801">
        <f>IF(R52=0,"N/A",-R52/L52)</f>
        <v/>
      </c>
      <c r="W52" s="1051" t="n"/>
      <c r="X52" s="1049">
        <f>IF(E52="","N/A",E52-D52)</f>
        <v/>
      </c>
      <c r="Y52" s="537">
        <f>IF(N52="N/A","N/A",N52-E52)</f>
        <v/>
      </c>
      <c r="Z52" s="537">
        <f>IF(O52="N/A","N/A",O52-E52)</f>
        <v/>
      </c>
      <c r="AA52" s="537">
        <f>IF(O52="N/A","N/A",+P52-O52)</f>
        <v/>
      </c>
      <c r="AB52" s="152">
        <f>IF(O52="N/A","N/A",X52+Z52+AA52)</f>
        <v/>
      </c>
    </row>
    <row r="53">
      <c r="A53" t="n">
        <v>45</v>
      </c>
      <c r="B53" s="533" t="n"/>
      <c r="C53" s="2738" t="n"/>
      <c r="D53" s="2738" t="n"/>
      <c r="E53" s="2738" t="n"/>
      <c r="F53" s="534" t="n"/>
      <c r="G53" s="534" t="n"/>
      <c r="H53" s="535" t="n"/>
      <c r="I53" s="800" t="inlineStr">
        <is>
          <t>-</t>
        </is>
      </c>
      <c r="J53" s="535" t="n"/>
      <c r="K53" s="535" t="n"/>
      <c r="L53" s="535">
        <f>+J53+K53</f>
        <v/>
      </c>
      <c r="M53" s="535" t="n">
        <v>0</v>
      </c>
      <c r="N53" s="2738" t="inlineStr">
        <is>
          <t>N/A</t>
        </is>
      </c>
      <c r="O53" s="2738" t="inlineStr">
        <is>
          <t>N/A</t>
        </is>
      </c>
      <c r="P53" s="2738" t="inlineStr">
        <is>
          <t>N/A</t>
        </is>
      </c>
      <c r="Q53" s="535" t="n">
        <v>0</v>
      </c>
      <c r="R53" s="535">
        <f>IF(O53="N/A",0,IF(SUM(Y53:Z53)&lt;=R$8,+M53,0))</f>
        <v/>
      </c>
      <c r="S53" s="536" t="n"/>
      <c r="T53" s="536">
        <f>+L53+M53+S53</f>
        <v/>
      </c>
      <c r="U53" s="801">
        <f>IF(M53=0,"N/A",-M53/L53)</f>
        <v/>
      </c>
      <c r="V53" s="801">
        <f>IF(R53=0,"N/A",-R53/L53)</f>
        <v/>
      </c>
      <c r="W53" s="1051" t="n"/>
      <c r="X53" s="1049">
        <f>IF(E53="","N/A",E53-D53)</f>
        <v/>
      </c>
      <c r="Y53" s="537">
        <f>IF(N53="N/A","N/A",N53-E53)</f>
        <v/>
      </c>
      <c r="Z53" s="537">
        <f>IF(O53="N/A","N/A",O53-E53)</f>
        <v/>
      </c>
      <c r="AA53" s="537">
        <f>IF(O53="N/A","N/A",+P53-O53)</f>
        <v/>
      </c>
      <c r="AB53" s="152">
        <f>IF(O53="N/A","N/A",X53+Z53+AA53)</f>
        <v/>
      </c>
    </row>
    <row r="54">
      <c r="A54" t="n">
        <v>46</v>
      </c>
      <c r="B54" s="533" t="n"/>
      <c r="C54" s="2738" t="n"/>
      <c r="D54" s="2738" t="n"/>
      <c r="E54" s="2738" t="n"/>
      <c r="F54" s="534" t="n"/>
      <c r="G54" s="534" t="n"/>
      <c r="H54" s="535" t="n"/>
      <c r="I54" s="800" t="inlineStr">
        <is>
          <t>-</t>
        </is>
      </c>
      <c r="J54" s="535" t="n"/>
      <c r="K54" s="535" t="n"/>
      <c r="L54" s="535">
        <f>+J54+K54</f>
        <v/>
      </c>
      <c r="M54" s="535" t="n">
        <v>0</v>
      </c>
      <c r="N54" s="2738" t="inlineStr">
        <is>
          <t>N/A</t>
        </is>
      </c>
      <c r="O54" s="2738" t="inlineStr">
        <is>
          <t>N/A</t>
        </is>
      </c>
      <c r="P54" s="2738" t="inlineStr">
        <is>
          <t>N/A</t>
        </is>
      </c>
      <c r="Q54" s="535" t="n">
        <v>0</v>
      </c>
      <c r="R54" s="535">
        <f>IF(O54="N/A",0,IF(SUM(Y54:Z54)&lt;=R$8,+M54,0))</f>
        <v/>
      </c>
      <c r="S54" s="536" t="n"/>
      <c r="T54" s="536">
        <f>+L54+M54+S54</f>
        <v/>
      </c>
      <c r="U54" s="801">
        <f>IF(M54=0,"N/A",-M54/L54)</f>
        <v/>
      </c>
      <c r="V54" s="801">
        <f>IF(R54=0,"N/A",-R54/L54)</f>
        <v/>
      </c>
      <c r="W54" s="1051" t="n"/>
      <c r="X54" s="1049">
        <f>IF(E54="","N/A",E54-D54)</f>
        <v/>
      </c>
      <c r="Y54" s="537">
        <f>IF(N54="N/A","N/A",N54-E54)</f>
        <v/>
      </c>
      <c r="Z54" s="537">
        <f>IF(O54="N/A","N/A",O54-E54)</f>
        <v/>
      </c>
      <c r="AA54" s="537">
        <f>IF(O54="N/A","N/A",+P54-O54)</f>
        <v/>
      </c>
      <c r="AB54" s="152">
        <f>IF(O54="N/A","N/A",X54+Z54+AA54)</f>
        <v/>
      </c>
    </row>
    <row r="55">
      <c r="A55" t="n">
        <v>47</v>
      </c>
      <c r="B55" s="533" t="n"/>
      <c r="C55" s="2738" t="n"/>
      <c r="D55" s="2738" t="n"/>
      <c r="E55" s="2738" t="n"/>
      <c r="F55" s="534" t="n"/>
      <c r="G55" s="534" t="n"/>
      <c r="H55" s="535" t="n"/>
      <c r="I55" s="800" t="inlineStr">
        <is>
          <t>-</t>
        </is>
      </c>
      <c r="J55" s="535" t="n"/>
      <c r="K55" s="535" t="n"/>
      <c r="L55" s="535">
        <f>+J55+K55</f>
        <v/>
      </c>
      <c r="M55" s="535" t="n">
        <v>0</v>
      </c>
      <c r="N55" s="2738" t="inlineStr">
        <is>
          <t>N/A</t>
        </is>
      </c>
      <c r="O55" s="2738" t="inlineStr">
        <is>
          <t>N/A</t>
        </is>
      </c>
      <c r="P55" s="2738" t="inlineStr">
        <is>
          <t>N/A</t>
        </is>
      </c>
      <c r="Q55" s="535" t="n">
        <v>0</v>
      </c>
      <c r="R55" s="535">
        <f>IF(O55="N/A",0,IF(SUM(Y55:Z55)&lt;=R$8,+M55,0))</f>
        <v/>
      </c>
      <c r="S55" s="536" t="n"/>
      <c r="T55" s="536">
        <f>+L55+M55+S55</f>
        <v/>
      </c>
      <c r="U55" s="801">
        <f>IF(M55=0,"N/A",-M55/L55)</f>
        <v/>
      </c>
      <c r="V55" s="801">
        <f>IF(R55=0,"N/A",-R55/L55)</f>
        <v/>
      </c>
      <c r="W55" s="1051" t="n"/>
      <c r="X55" s="1049">
        <f>IF(E55="","N/A",E55-D55)</f>
        <v/>
      </c>
      <c r="Y55" s="537">
        <f>IF(N55="N/A","N/A",N55-E55)</f>
        <v/>
      </c>
      <c r="Z55" s="537">
        <f>IF(O55="N/A","N/A",O55-E55)</f>
        <v/>
      </c>
      <c r="AA55" s="537">
        <f>IF(O55="N/A","N/A",+P55-O55)</f>
        <v/>
      </c>
      <c r="AB55" s="152">
        <f>IF(O55="N/A","N/A",X55+Z55+AA55)</f>
        <v/>
      </c>
    </row>
    <row r="56">
      <c r="A56" t="n">
        <v>48</v>
      </c>
      <c r="B56" s="533" t="n"/>
      <c r="C56" s="2738" t="n"/>
      <c r="D56" s="2738" t="n"/>
      <c r="E56" s="2738" t="n"/>
      <c r="F56" s="534" t="n"/>
      <c r="G56" s="534" t="n"/>
      <c r="H56" s="535" t="n"/>
      <c r="I56" s="800" t="inlineStr">
        <is>
          <t>-</t>
        </is>
      </c>
      <c r="J56" s="535" t="n"/>
      <c r="K56" s="535" t="n"/>
      <c r="L56" s="535">
        <f>+J56+K56</f>
        <v/>
      </c>
      <c r="M56" s="535" t="n">
        <v>0</v>
      </c>
      <c r="N56" s="2738" t="inlineStr">
        <is>
          <t>N/A</t>
        </is>
      </c>
      <c r="O56" s="2738" t="inlineStr">
        <is>
          <t>N/A</t>
        </is>
      </c>
      <c r="P56" s="2738" t="inlineStr">
        <is>
          <t>N/A</t>
        </is>
      </c>
      <c r="Q56" s="535" t="n">
        <v>0</v>
      </c>
      <c r="R56" s="535">
        <f>IF(O56="N/A",0,IF(SUM(Y56:Z56)&lt;=R$8,+M56,0))</f>
        <v/>
      </c>
      <c r="S56" s="536" t="n"/>
      <c r="T56" s="536">
        <f>+L56+M56+S56</f>
        <v/>
      </c>
      <c r="U56" s="801">
        <f>IF(M56=0,"N/A",-M56/L56)</f>
        <v/>
      </c>
      <c r="V56" s="801">
        <f>IF(R56=0,"N/A",-R56/L56)</f>
        <v/>
      </c>
      <c r="W56" s="1051" t="n"/>
      <c r="X56" s="1049">
        <f>IF(E56="","N/A",E56-D56)</f>
        <v/>
      </c>
      <c r="Y56" s="537">
        <f>IF(N56="N/A","N/A",N56-E56)</f>
        <v/>
      </c>
      <c r="Z56" s="537">
        <f>IF(O56="N/A","N/A",O56-E56)</f>
        <v/>
      </c>
      <c r="AA56" s="537">
        <f>IF(O56="N/A","N/A",+P56-O56)</f>
        <v/>
      </c>
      <c r="AB56" s="152">
        <f>IF(O56="N/A","N/A",X56+Z56+AA56)</f>
        <v/>
      </c>
    </row>
    <row r="57">
      <c r="A57" t="n">
        <v>49</v>
      </c>
      <c r="B57" s="533" t="n"/>
      <c r="C57" s="2738" t="n"/>
      <c r="D57" s="2738" t="n"/>
      <c r="E57" s="2738" t="n"/>
      <c r="F57" s="534" t="n"/>
      <c r="G57" s="534" t="n"/>
      <c r="H57" s="535" t="n"/>
      <c r="I57" s="800" t="inlineStr">
        <is>
          <t>-</t>
        </is>
      </c>
      <c r="J57" s="535" t="n"/>
      <c r="K57" s="535" t="n"/>
      <c r="L57" s="535">
        <f>+J57+K57</f>
        <v/>
      </c>
      <c r="M57" s="535" t="n">
        <v>0</v>
      </c>
      <c r="N57" s="2738" t="inlineStr">
        <is>
          <t>N/A</t>
        </is>
      </c>
      <c r="O57" s="2738" t="inlineStr">
        <is>
          <t>N/A</t>
        </is>
      </c>
      <c r="P57" s="2738" t="inlineStr">
        <is>
          <t>N/A</t>
        </is>
      </c>
      <c r="Q57" s="535" t="n">
        <v>0</v>
      </c>
      <c r="R57" s="535">
        <f>IF(O57="N/A",0,IF(SUM(Y57:Z57)&lt;=R$8,+M57,0))</f>
        <v/>
      </c>
      <c r="S57" s="536" t="n"/>
      <c r="T57" s="536">
        <f>+L57+M57+S57</f>
        <v/>
      </c>
      <c r="U57" s="801">
        <f>IF(M57=0,"N/A",-M57/L57)</f>
        <v/>
      </c>
      <c r="V57" s="801">
        <f>IF(R57=0,"N/A",-R57/L57)</f>
        <v/>
      </c>
      <c r="W57" s="1051" t="n"/>
      <c r="X57" s="1049">
        <f>IF(E57="","N/A",E57-D57)</f>
        <v/>
      </c>
      <c r="Y57" s="537">
        <f>IF(N57="N/A","N/A",N57-E57)</f>
        <v/>
      </c>
      <c r="Z57" s="537">
        <f>IF(O57="N/A","N/A",O57-E57)</f>
        <v/>
      </c>
      <c r="AA57" s="537">
        <f>IF(O57="N/A","N/A",+P57-O57)</f>
        <v/>
      </c>
      <c r="AB57" s="152">
        <f>IF(O57="N/A","N/A",X57+Z57+AA57)</f>
        <v/>
      </c>
    </row>
    <row r="58" ht="16" customHeight="1" thickBot="1">
      <c r="A58" t="n">
        <v>50</v>
      </c>
      <c r="B58" s="533" t="n"/>
      <c r="C58" s="2738" t="n"/>
      <c r="D58" s="2738" t="n"/>
      <c r="E58" s="2738" t="n"/>
      <c r="F58" s="534" t="n"/>
      <c r="G58" s="534" t="n"/>
      <c r="H58" s="535" t="n"/>
      <c r="I58" s="800" t="inlineStr">
        <is>
          <t>-</t>
        </is>
      </c>
      <c r="J58" s="535" t="n"/>
      <c r="K58" s="535" t="n"/>
      <c r="L58" s="535">
        <f>+J58+K58</f>
        <v/>
      </c>
      <c r="M58" s="535" t="n">
        <v>0</v>
      </c>
      <c r="N58" s="2738" t="inlineStr">
        <is>
          <t>N/A</t>
        </is>
      </c>
      <c r="O58" s="2738" t="inlineStr">
        <is>
          <t>N/A</t>
        </is>
      </c>
      <c r="P58" s="2738" t="inlineStr">
        <is>
          <t>N/A</t>
        </is>
      </c>
      <c r="Q58" s="535" t="n">
        <v>0</v>
      </c>
      <c r="R58" s="535">
        <f>IF(O58="N/A",0,IF(SUM(Y58:Z58)&lt;=R$8,+M58,0))</f>
        <v/>
      </c>
      <c r="S58" s="536" t="n"/>
      <c r="T58" s="536">
        <f>+L58+M58+S58</f>
        <v/>
      </c>
      <c r="U58" s="801">
        <f>IF(M58=0,"N/A",-M58/L58)</f>
        <v/>
      </c>
      <c r="V58" s="801">
        <f>IF(R58=0,"N/A",-R58/L58)</f>
        <v/>
      </c>
      <c r="W58" s="1051" t="n"/>
      <c r="X58" s="1049">
        <f>IF(E58="","N/A",E58-D58)</f>
        <v/>
      </c>
      <c r="Y58" s="537">
        <f>IF(N58="N/A","N/A",N58-E58)</f>
        <v/>
      </c>
      <c r="Z58" s="537">
        <f>IF(O58="N/A","N/A",O58-E58)</f>
        <v/>
      </c>
      <c r="AA58" s="537">
        <f>IF(O58="N/A","N/A",+P58-O58)</f>
        <v/>
      </c>
      <c r="AB58" s="152">
        <f>IF(O58="N/A","N/A",X58+Z58+AA58)</f>
        <v/>
      </c>
    </row>
    <row r="59">
      <c r="B59" s="802" t="inlineStr">
        <is>
          <t>COUNT</t>
        </is>
      </c>
      <c r="C59" s="919">
        <f>COUNTA(F9:F58)</f>
        <v/>
      </c>
      <c r="D59" s="920" t="n"/>
      <c r="E59" s="803" t="n"/>
      <c r="F59" s="920" t="n"/>
      <c r="G59" s="920" t="n"/>
      <c r="H59" s="921">
        <f>SUM(H9:H58)</f>
        <v/>
      </c>
      <c r="I59" s="921" t="n"/>
      <c r="J59" s="921">
        <f>SUM(J9:J58)</f>
        <v/>
      </c>
      <c r="K59" s="921">
        <f>SUM(K9:K58)</f>
        <v/>
      </c>
      <c r="L59" s="921">
        <f>SUM(L9:L58)</f>
        <v/>
      </c>
      <c r="M59" s="921">
        <f>SUM(M9:M58)</f>
        <v/>
      </c>
      <c r="N59" s="804" t="n"/>
      <c r="O59" s="803" t="n"/>
      <c r="P59" s="922" t="n"/>
      <c r="Q59" s="921">
        <f>SUM(Q9:Q58)</f>
        <v/>
      </c>
      <c r="R59" s="921">
        <f>SUM(R9:R58)</f>
        <v/>
      </c>
      <c r="S59" s="921">
        <f>SUM(S9:S58)</f>
        <v/>
      </c>
      <c r="T59" s="921">
        <f>SUM(T9:T58)</f>
        <v/>
      </c>
      <c r="U59" s="923">
        <f>IF(M59=0,"N/A",-M59/L59)</f>
        <v/>
      </c>
      <c r="V59" s="924">
        <f>IF(R59=0,"N/A",-R59/L59)</f>
        <v/>
      </c>
      <c r="W59" s="925" t="n"/>
      <c r="X59" s="926">
        <f>AVERAGE(X9:X58)</f>
        <v/>
      </c>
      <c r="Y59" s="926">
        <f>AVERAGE(Y9:Y58)</f>
        <v/>
      </c>
      <c r="Z59" s="926">
        <f>AVERAGE(Z9:Z58)</f>
        <v/>
      </c>
      <c r="AA59" s="926">
        <f>AVERAGE(AA9:AA58)</f>
        <v/>
      </c>
      <c r="AB59" s="1297">
        <f>AVERAGE(AB9:AB58)</f>
        <v/>
      </c>
    </row>
    <row r="60" ht="16" customHeight="1" thickBot="1">
      <c r="B60" s="805" t="n"/>
      <c r="C60" s="806" t="n"/>
      <c r="D60" s="927" t="n"/>
      <c r="E60" s="807" t="n"/>
      <c r="F60" s="927" t="n"/>
      <c r="G60" s="927" t="n"/>
      <c r="H60" s="927" t="n"/>
      <c r="I60" s="927" t="n"/>
      <c r="J60" s="927" t="n"/>
      <c r="K60" s="927" t="n"/>
      <c r="L60" s="927" t="n"/>
      <c r="M60" s="927" t="n"/>
      <c r="N60" s="807" t="n"/>
      <c r="O60" s="807" t="n"/>
      <c r="P60" s="927" t="n"/>
      <c r="Q60" s="927" t="n"/>
      <c r="R60" s="927" t="n"/>
      <c r="S60" s="927" t="n"/>
      <c r="T60" s="927" t="n"/>
      <c r="U60" s="927" t="n"/>
      <c r="V60" s="806" t="n"/>
      <c r="W60" s="806" t="n"/>
      <c r="X60" s="928" t="n"/>
      <c r="Y60" s="928" t="n"/>
      <c r="Z60" s="928" t="n"/>
      <c r="AA60" s="928" t="n"/>
      <c r="AB60" s="1346" t="n"/>
    </row>
    <row r="62" ht="16" customHeight="1" thickBot="1"/>
    <row r="63">
      <c r="B63" s="2384" t="n"/>
      <c r="C63" s="1123" t="n"/>
      <c r="D63" s="1123" t="n"/>
      <c r="E63" s="1123" t="n"/>
      <c r="F63" s="1123" t="n"/>
      <c r="G63" s="1123" t="n"/>
      <c r="H63" s="1123" t="n"/>
      <c r="I63" s="1123" t="n"/>
      <c r="J63" s="1123" t="n"/>
      <c r="K63" s="1123" t="n"/>
      <c r="L63" s="1123" t="n"/>
      <c r="M63" s="1123" t="n"/>
      <c r="N63" s="1123" t="n"/>
      <c r="O63" s="1123" t="n"/>
      <c r="P63" s="1123" t="n"/>
      <c r="Q63" s="1123" t="n"/>
      <c r="R63" s="1123" t="n"/>
      <c r="S63" s="1146" t="n"/>
    </row>
    <row r="64">
      <c r="B64" s="2385" t="n"/>
      <c r="S64" s="834" t="n"/>
    </row>
    <row r="65">
      <c r="B65" s="2385" t="n"/>
      <c r="S65" s="834" t="n"/>
    </row>
    <row r="66">
      <c r="B66" s="2385" t="n"/>
      <c r="S66" s="834" t="n"/>
    </row>
    <row r="67">
      <c r="B67" s="2385" t="n"/>
      <c r="S67" s="834" t="n"/>
    </row>
    <row r="68">
      <c r="B68" s="2385" t="n"/>
      <c r="S68" s="834" t="n"/>
    </row>
    <row r="69">
      <c r="B69" s="2385" t="n"/>
      <c r="S69" s="834" t="n"/>
    </row>
    <row r="70">
      <c r="B70" s="2385" t="n"/>
      <c r="S70" s="834" t="n"/>
    </row>
    <row r="71">
      <c r="B71" s="2385" t="n"/>
      <c r="S71" s="834" t="n"/>
    </row>
    <row r="72">
      <c r="B72" s="2385" t="n"/>
      <c r="S72" s="834" t="n"/>
    </row>
    <row r="73">
      <c r="B73" s="2385" t="n"/>
      <c r="S73" s="834" t="n"/>
    </row>
    <row r="74">
      <c r="B74" s="2385" t="n"/>
      <c r="S74" s="834" t="n"/>
    </row>
    <row r="75" ht="16" customHeight="1" thickBot="1">
      <c r="B75" s="835" t="n"/>
      <c r="C75" s="836" t="n"/>
      <c r="D75" s="836" t="n"/>
      <c r="E75" s="836" t="n"/>
      <c r="F75" s="836" t="n"/>
      <c r="G75" s="836" t="n"/>
      <c r="H75" s="836" t="n"/>
      <c r="I75" s="836" t="n"/>
      <c r="J75" s="836" t="n"/>
      <c r="K75" s="836" t="n"/>
      <c r="L75" s="836" t="n"/>
      <c r="M75" s="836" t="n"/>
      <c r="N75" s="836" t="n"/>
      <c r="O75" s="836" t="n"/>
      <c r="P75" s="836" t="n"/>
      <c r="Q75" s="836" t="n"/>
      <c r="R75" s="836" t="n"/>
      <c r="S75" s="837" t="n"/>
    </row>
    <row r="77" ht="16" customHeight="1" thickBot="1"/>
    <row r="78">
      <c r="B78" s="1298" t="n"/>
      <c r="C78" s="808" t="inlineStr">
        <is>
          <t># of</t>
        </is>
      </c>
      <c r="D78" s="808" t="inlineStr">
        <is>
          <t>Amount</t>
        </is>
      </c>
      <c r="E78" s="808" t="n"/>
      <c r="F78" s="916" t="n"/>
      <c r="G78" s="916" t="n"/>
      <c r="H78" s="916" t="n"/>
      <c r="I78" s="916" t="inlineStr">
        <is>
          <t>REMITTED</t>
        </is>
      </c>
      <c r="J78" s="916" t="inlineStr">
        <is>
          <t>ADJ/</t>
        </is>
      </c>
      <c r="K78" s="916" t="n"/>
      <c r="L78" s="916" t="n"/>
      <c r="M78" s="916" t="inlineStr">
        <is>
          <t>REIMBURSE</t>
        </is>
      </c>
      <c r="N78" s="791" t="inlineStr">
        <is>
          <t>REIMB VS</t>
        </is>
      </c>
      <c r="O78" s="916" t="n"/>
      <c r="P78" s="916" t="n"/>
      <c r="Q78" s="916" t="n"/>
      <c r="R78" s="916" t="n"/>
      <c r="S78" s="791" t="n"/>
      <c r="Z78" s="2058" t="n"/>
    </row>
    <row r="79">
      <c r="B79" s="809" t="inlineStr">
        <is>
          <t>FINANCIAL</t>
        </is>
      </c>
      <c r="C79" s="810" t="inlineStr">
        <is>
          <t>CLAIMS</t>
        </is>
      </c>
      <c r="D79" s="810" t="inlineStr">
        <is>
          <t>Per</t>
        </is>
      </c>
      <c r="E79" s="810" t="inlineStr">
        <is>
          <t>GROSS</t>
        </is>
      </c>
      <c r="F79" s="793" t="inlineStr">
        <is>
          <t>BILLING</t>
        </is>
      </c>
      <c r="G79" s="793" t="inlineStr">
        <is>
          <t>NET</t>
        </is>
      </c>
      <c r="H79" s="793" t="inlineStr">
        <is>
          <t>REMITTED</t>
        </is>
      </c>
      <c r="I79" s="793" t="inlineStr">
        <is>
          <t>$&lt;</t>
        </is>
      </c>
      <c r="J79" s="793" t="inlineStr">
        <is>
          <t>CREDITS/</t>
        </is>
      </c>
      <c r="K79" s="793" t="inlineStr">
        <is>
          <t>RESIDUAL</t>
        </is>
      </c>
      <c r="L79" s="793" t="inlineStr">
        <is>
          <t>REIMBURSE</t>
        </is>
      </c>
      <c r="M79" s="793" t="inlineStr">
        <is>
          <t>%&lt;</t>
        </is>
      </c>
      <c r="N79" s="795" t="inlineStr">
        <is>
          <t>GROSS %&lt;</t>
        </is>
      </c>
      <c r="O79" s="793" t="inlineStr">
        <is>
          <t>BILLING</t>
        </is>
      </c>
      <c r="P79" s="793" t="inlineStr">
        <is>
          <t>C/A</t>
        </is>
      </c>
      <c r="Q79" s="793" t="inlineStr">
        <is>
          <t>COLLECT</t>
        </is>
      </c>
      <c r="R79" s="793" t="inlineStr">
        <is>
          <t>COLL POST</t>
        </is>
      </c>
      <c r="S79" s="795" t="inlineStr">
        <is>
          <t>TOTAL</t>
        </is>
      </c>
      <c r="Z79" s="2058" t="n"/>
    </row>
    <row r="80" ht="16" customHeight="1" thickBot="1">
      <c r="B80" s="811" t="inlineStr">
        <is>
          <t>CLASS</t>
        </is>
      </c>
      <c r="C80" s="812" t="inlineStr">
        <is>
          <t>TESTED</t>
        </is>
      </c>
      <c r="D80" s="812" t="inlineStr">
        <is>
          <t>Data</t>
        </is>
      </c>
      <c r="E80" s="812" t="inlineStr">
        <is>
          <t>CLAIM $</t>
        </is>
      </c>
      <c r="F80" s="918" t="inlineStr">
        <is>
          <t>CONTRACTUAL</t>
        </is>
      </c>
      <c r="G80" s="918" t="inlineStr">
        <is>
          <t>CLAIM $</t>
        </is>
      </c>
      <c r="H80" s="918" t="inlineStr">
        <is>
          <t>$</t>
        </is>
      </c>
      <c r="I80" s="918">
        <f>+R8</f>
        <v/>
      </c>
      <c r="J80" s="918" t="inlineStr">
        <is>
          <t>W/O</t>
        </is>
      </c>
      <c r="K80" s="918" t="inlineStr">
        <is>
          <t>BALANCE</t>
        </is>
      </c>
      <c r="L80" s="918" t="inlineStr">
        <is>
          <t>%</t>
        </is>
      </c>
      <c r="M80" s="918">
        <f>I80</f>
        <v/>
      </c>
      <c r="N80" s="799">
        <f>I80</f>
        <v/>
      </c>
      <c r="O80" s="918" t="inlineStr">
        <is>
          <t>LAG</t>
        </is>
      </c>
      <c r="P80" s="918" t="inlineStr">
        <is>
          <t>LAG</t>
        </is>
      </c>
      <c r="Q80" s="918" t="inlineStr">
        <is>
          <t>LAG</t>
        </is>
      </c>
      <c r="R80" s="918" t="inlineStr">
        <is>
          <t>LAG</t>
        </is>
      </c>
      <c r="S80" s="799" t="inlineStr">
        <is>
          <t>LAG</t>
        </is>
      </c>
      <c r="Z80" s="2058" t="n"/>
    </row>
    <row r="81">
      <c r="B81" s="451" t="inlineStr">
        <is>
          <t>BC/BS</t>
        </is>
      </c>
      <c r="C81" s="35">
        <f>COUNTIF(G$9:G$58,B81)</f>
        <v/>
      </c>
      <c r="D81" s="535">
        <f>SUMIF($G$9:$G$58,$B81,H$9:H$58)</f>
        <v/>
      </c>
      <c r="E81" s="535">
        <f>SUMIF($G$9:$G$58,$B81,J$9:J$58)</f>
        <v/>
      </c>
      <c r="F81" s="535">
        <f>SUMIF($G$9:$G$58,$B81,K$9:K$58)</f>
        <v/>
      </c>
      <c r="G81" s="535">
        <f>+E81+F81</f>
        <v/>
      </c>
      <c r="H81" s="535">
        <f>SUMIF($G$9:$G$58,$B81,M$9:M$58)</f>
        <v/>
      </c>
      <c r="I81" s="535">
        <f>SUMIF($G$9:$G$58,$B81,R$9:R$58)</f>
        <v/>
      </c>
      <c r="J81" s="535">
        <f>SUMIF($G$9:$G$58,$B81,S$9:S$58)</f>
        <v/>
      </c>
      <c r="K81" s="535">
        <f>SUMIF($G$9:$G$58,$B81,T$9:T$58)</f>
        <v/>
      </c>
      <c r="L81" s="542">
        <f>-H81/G81</f>
        <v/>
      </c>
      <c r="M81" s="542">
        <f>-I81/G81</f>
        <v/>
      </c>
      <c r="N81" s="543">
        <f>-I81/E81</f>
        <v/>
      </c>
      <c r="O81" s="538">
        <f>AVERAGEIF($G$9:$G$58, $B81,X$9:X$58)</f>
        <v/>
      </c>
      <c r="P81" s="538">
        <f>AVERAGEIF($G$9:$G$58, $B81,Y$9:Y$58)</f>
        <v/>
      </c>
      <c r="Q81" s="538">
        <f>AVERAGEIF($G$9:$G$58, $B81,Z$9:Z$58)</f>
        <v/>
      </c>
      <c r="R81" s="538">
        <f>AVERAGEIF($G$9:$G$58, $B81,AA$9:AA$58)</f>
        <v/>
      </c>
      <c r="S81" s="539">
        <f>AVERAGEIF($G$9:$G$58, $B81,AB$9:AB$58)</f>
        <v/>
      </c>
      <c r="Z81" s="2058" t="n"/>
    </row>
    <row r="82">
      <c r="B82" s="451" t="inlineStr">
        <is>
          <t>COMMERCIAL</t>
        </is>
      </c>
      <c r="C82" s="35">
        <f>COUNTIF(G$9:G$58,B82)</f>
        <v/>
      </c>
      <c r="D82" s="535">
        <f>SUMIF($G$9:$G$58,$B82,H$9:H$58)</f>
        <v/>
      </c>
      <c r="E82" s="535">
        <f>SUMIF($G$9:$G$58,$B82,J$9:J$58)</f>
        <v/>
      </c>
      <c r="F82" s="535">
        <f>SUMIF($G$9:$G$58,$B82,K$9:K$58)</f>
        <v/>
      </c>
      <c r="G82" s="535">
        <f>+E82+F82</f>
        <v/>
      </c>
      <c r="H82" s="535">
        <f>SUMIF($G$9:$G$58,$B82,M$9:M$58)</f>
        <v/>
      </c>
      <c r="I82" s="535">
        <f>SUMIF($G$9:$G$58,$B82,R$9:R$58)</f>
        <v/>
      </c>
      <c r="J82" s="535">
        <f>SUMIF($G$9:$G$58,$B82,S$9:S$58)</f>
        <v/>
      </c>
      <c r="K82" s="535">
        <f>SUMIF($G$9:$G$58,$B82,T$9:T$58)</f>
        <v/>
      </c>
      <c r="L82" s="542">
        <f>-H82/G82</f>
        <v/>
      </c>
      <c r="M82" s="542">
        <f>-I82/G82</f>
        <v/>
      </c>
      <c r="N82" s="543">
        <f>-I82/E82</f>
        <v/>
      </c>
      <c r="O82" s="538">
        <f>AVERAGEIF($G$9:$G$58, $B82,X$9:X$58)</f>
        <v/>
      </c>
      <c r="P82" s="538">
        <f>AVERAGEIF($G$9:$G$58, $B82,Y$9:Y$58)</f>
        <v/>
      </c>
      <c r="Q82" s="538">
        <f>AVERAGEIF($G$9:$G$58, $B82,Z$9:Z$58)</f>
        <v/>
      </c>
      <c r="R82" s="538">
        <f>AVERAGEIF($G$9:$G$58, $B82,AA$9:AA$58)</f>
        <v/>
      </c>
      <c r="S82" s="539">
        <f>AVERAGEIF($G$9:$G$58, $B82,AB$9:AB$58)</f>
        <v/>
      </c>
      <c r="Z82" s="2058" t="n"/>
    </row>
    <row r="83">
      <c r="B83" s="451" t="inlineStr">
        <is>
          <t>GUARANTOR</t>
        </is>
      </c>
      <c r="C83" s="35">
        <f>COUNTIF(G$9:G$58,B83)</f>
        <v/>
      </c>
      <c r="D83" s="535">
        <f>SUMIF($G$9:$G$58,$B83,H$9:H$58)</f>
        <v/>
      </c>
      <c r="E83" s="535">
        <f>SUMIF($G$9:$G$58,$B83,J$9:J$58)</f>
        <v/>
      </c>
      <c r="F83" s="535">
        <f>SUMIF($G$9:$G$58,$B83,K$9:K$58)</f>
        <v/>
      </c>
      <c r="G83" s="535">
        <f>+E83+F83</f>
        <v/>
      </c>
      <c r="H83" s="535">
        <f>SUMIF($G$9:$G$58,$B83,M$9:M$58)</f>
        <v/>
      </c>
      <c r="I83" s="535">
        <f>SUMIF($G$9:$G$58,$B83,R$9:R$58)</f>
        <v/>
      </c>
      <c r="J83" s="535">
        <f>SUMIF($G$9:$G$58,$B83,S$9:S$58)</f>
        <v/>
      </c>
      <c r="K83" s="535">
        <f>SUMIF($G$9:$G$58,$B83,T$9:T$58)</f>
        <v/>
      </c>
      <c r="L83" s="542">
        <f>-H83/G83</f>
        <v/>
      </c>
      <c r="M83" s="542">
        <f>-I83/G83</f>
        <v/>
      </c>
      <c r="N83" s="543">
        <f>-I83/E83</f>
        <v/>
      </c>
      <c r="O83" s="538">
        <f>AVERAGEIF($G$9:$G$58, $B83,X$9:X$58)</f>
        <v/>
      </c>
      <c r="P83" s="538">
        <f>AVERAGEIF($G$9:$G$58, $B83,Y$9:Y$58)</f>
        <v/>
      </c>
      <c r="Q83" s="538">
        <f>AVERAGEIF($G$9:$G$58, $B83,Z$9:Z$58)</f>
        <v/>
      </c>
      <c r="R83" s="538">
        <f>AVERAGEIF($G$9:$G$58, $B83,AA$9:AA$58)</f>
        <v/>
      </c>
      <c r="S83" s="539">
        <f>AVERAGEIF($G$9:$G$58, $B83,AB$9:AB$58)</f>
        <v/>
      </c>
      <c r="Z83" s="2058" t="n"/>
    </row>
    <row r="84">
      <c r="B84" s="451" t="inlineStr">
        <is>
          <t>HEALTHCARE PRO</t>
        </is>
      </c>
      <c r="C84" s="35">
        <f>COUNTIF(G$9:G$58,B84)</f>
        <v/>
      </c>
      <c r="D84" s="535">
        <f>SUMIF($G$9:$G$58,$B84,H$9:H$58)</f>
        <v/>
      </c>
      <c r="E84" s="535">
        <f>SUMIF($G$9:$G$58,$B84,J$9:J$58)</f>
        <v/>
      </c>
      <c r="F84" s="535">
        <f>SUMIF($G$9:$G$58,$B84,K$9:K$58)</f>
        <v/>
      </c>
      <c r="G84" s="535">
        <f>+E84+F84</f>
        <v/>
      </c>
      <c r="H84" s="535">
        <f>SUMIF($G$9:$G$58,$B84,M$9:M$58)</f>
        <v/>
      </c>
      <c r="I84" s="535">
        <f>SUMIF($G$9:$G$58,$B84,R$9:R$58)</f>
        <v/>
      </c>
      <c r="J84" s="535">
        <f>SUMIF($G$9:$G$58,$B84,S$9:S$58)</f>
        <v/>
      </c>
      <c r="K84" s="535">
        <f>SUMIF($G$9:$G$58,$B84,T$9:T$58)</f>
        <v/>
      </c>
      <c r="L84" s="542">
        <f>-H84/G84</f>
        <v/>
      </c>
      <c r="M84" s="542">
        <f>-I84/G84</f>
        <v/>
      </c>
      <c r="N84" s="543">
        <f>-I84/E84</f>
        <v/>
      </c>
      <c r="O84" s="538">
        <f>AVERAGEIF($G$9:$G$58, $B84,X$9:X$58)</f>
        <v/>
      </c>
      <c r="P84" s="538">
        <f>AVERAGEIF($G$9:$G$58, $B84,Y$9:Y$58)</f>
        <v/>
      </c>
      <c r="Q84" s="538">
        <f>AVERAGEIF($G$9:$G$58, $B84,Z$9:Z$58)</f>
        <v/>
      </c>
      <c r="R84" s="538">
        <f>AVERAGEIF($G$9:$G$58, $B84,AA$9:AA$58)</f>
        <v/>
      </c>
      <c r="S84" s="539">
        <f>AVERAGEIF($G$9:$G$58, $B84,AB$9:AB$58)</f>
        <v/>
      </c>
      <c r="Z84" s="2058" t="n"/>
    </row>
    <row r="85">
      <c r="B85" s="451" t="inlineStr">
        <is>
          <t>HMO MEDICAID</t>
        </is>
      </c>
      <c r="C85" s="35">
        <f>COUNTIF(G$9:G$58,B85)</f>
        <v/>
      </c>
      <c r="D85" s="535">
        <f>SUMIF($G$9:$G$58,$B85,H$9:H$58)</f>
        <v/>
      </c>
      <c r="E85" s="535">
        <f>SUMIF($G$9:$G$58,$B85,J$9:J$58)</f>
        <v/>
      </c>
      <c r="F85" s="535">
        <f>SUMIF($G$9:$G$58,$B85,K$9:K$58)</f>
        <v/>
      </c>
      <c r="G85" s="535">
        <f>+E85+F85</f>
        <v/>
      </c>
      <c r="H85" s="535">
        <f>SUMIF($G$9:$G$58,$B85,M$9:M$58)</f>
        <v/>
      </c>
      <c r="I85" s="535">
        <f>SUMIF($G$9:$G$58,$B85,R$9:R$58)</f>
        <v/>
      </c>
      <c r="J85" s="535">
        <f>SUMIF($G$9:$G$58,$B85,S$9:S$58)</f>
        <v/>
      </c>
      <c r="K85" s="535">
        <f>SUMIF($G$9:$G$58,$B85,T$9:T$58)</f>
        <v/>
      </c>
      <c r="L85" s="542">
        <f>-H85/G85</f>
        <v/>
      </c>
      <c r="M85" s="542">
        <f>-I85/G85</f>
        <v/>
      </c>
      <c r="N85" s="543">
        <f>-I85/E85</f>
        <v/>
      </c>
      <c r="O85" s="538">
        <f>AVERAGEIF($G$9:$G$58, $B85,X$9:X$58)</f>
        <v/>
      </c>
      <c r="P85" s="538">
        <f>AVERAGEIF($G$9:$G$58, $B85,Y$9:Y$58)</f>
        <v/>
      </c>
      <c r="Q85" s="538">
        <f>AVERAGEIF($G$9:$G$58, $B85,Z$9:Z$58)</f>
        <v/>
      </c>
      <c r="R85" s="538">
        <f>AVERAGEIF($G$9:$G$58, $B85,AA$9:AA$58)</f>
        <v/>
      </c>
      <c r="S85" s="539">
        <f>AVERAGEIF($G$9:$G$58, $B85,AB$9:AB$58)</f>
        <v/>
      </c>
      <c r="Z85" s="2058" t="n"/>
    </row>
    <row r="86">
      <c r="B86" s="451" t="inlineStr">
        <is>
          <t>HMO MEDICARE</t>
        </is>
      </c>
      <c r="C86" s="35">
        <f>COUNTIF(G$9:G$58,B86)</f>
        <v/>
      </c>
      <c r="D86" s="535">
        <f>SUMIF($G$9:$G$58,$B86,H$9:H$58)</f>
        <v/>
      </c>
      <c r="E86" s="535">
        <f>SUMIF($G$9:$G$58,$B86,J$9:J$58)</f>
        <v/>
      </c>
      <c r="F86" s="535">
        <f>SUMIF($G$9:$G$58,$B86,K$9:K$58)</f>
        <v/>
      </c>
      <c r="G86" s="535">
        <f>+E86+F86</f>
        <v/>
      </c>
      <c r="H86" s="535">
        <f>SUMIF($G$9:$G$58,$B86,M$9:M$58)</f>
        <v/>
      </c>
      <c r="I86" s="535">
        <f>SUMIF($G$9:$G$58,$B86,R$9:R$58)</f>
        <v/>
      </c>
      <c r="J86" s="535">
        <f>SUMIF($G$9:$G$58,$B86,S$9:S$58)</f>
        <v/>
      </c>
      <c r="K86" s="535">
        <f>SUMIF($G$9:$G$58,$B86,T$9:T$58)</f>
        <v/>
      </c>
      <c r="L86" s="542">
        <f>-H86/G86</f>
        <v/>
      </c>
      <c r="M86" s="542">
        <f>-I86/G86</f>
        <v/>
      </c>
      <c r="N86" s="543">
        <f>-I86/E86</f>
        <v/>
      </c>
      <c r="O86" s="538">
        <f>AVERAGEIF($G$9:$G$58, $B86,X$9:X$58)</f>
        <v/>
      </c>
      <c r="P86" s="538">
        <f>AVERAGEIF($G$9:$G$58, $B86,Y$9:Y$58)</f>
        <v/>
      </c>
      <c r="Q86" s="538">
        <f>AVERAGEIF($G$9:$G$58, $B86,Z$9:Z$58)</f>
        <v/>
      </c>
      <c r="R86" s="538">
        <f>AVERAGEIF($G$9:$G$58, $B86,AA$9:AA$58)</f>
        <v/>
      </c>
      <c r="S86" s="539">
        <f>AVERAGEIF($G$9:$G$58, $B86,AB$9:AB$58)</f>
        <v/>
      </c>
      <c r="Z86" s="2058" t="n"/>
    </row>
    <row r="87">
      <c r="B87" s="451" t="inlineStr">
        <is>
          <t>INSTITUTIONAL</t>
        </is>
      </c>
      <c r="C87" s="35">
        <f>COUNTIF(G$9:G$58,B87)</f>
        <v/>
      </c>
      <c r="D87" s="535">
        <f>SUMIF($G$9:$G$58,$B87,H$9:H$58)</f>
        <v/>
      </c>
      <c r="E87" s="535">
        <f>SUMIF($G$9:$G$58,$B87,J$9:J$58)</f>
        <v/>
      </c>
      <c r="F87" s="535">
        <f>SUMIF($G$9:$G$58,$B87,K$9:K$58)</f>
        <v/>
      </c>
      <c r="G87" s="535">
        <f>+E87+F87</f>
        <v/>
      </c>
      <c r="H87" s="535">
        <f>SUMIF($G$9:$G$58,$B87,M$9:M$58)</f>
        <v/>
      </c>
      <c r="I87" s="535">
        <f>SUMIF($G$9:$G$58,$B87,R$9:R$58)</f>
        <v/>
      </c>
      <c r="J87" s="535">
        <f>SUMIF($G$9:$G$58,$B87,S$9:S$58)</f>
        <v/>
      </c>
      <c r="K87" s="535">
        <f>SUMIF($G$9:$G$58,$B87,T$9:T$58)</f>
        <v/>
      </c>
      <c r="L87" s="542">
        <f>-H87/G87</f>
        <v/>
      </c>
      <c r="M87" s="542">
        <f>-I87/G87</f>
        <v/>
      </c>
      <c r="N87" s="543">
        <f>-I87/E87</f>
        <v/>
      </c>
      <c r="O87" s="538">
        <f>AVERAGEIF($G$9:$G$58, $B87,X$9:X$58)</f>
        <v/>
      </c>
      <c r="P87" s="538">
        <f>AVERAGEIF($G$9:$G$58, $B87,Y$9:Y$58)</f>
        <v/>
      </c>
      <c r="Q87" s="538">
        <f>AVERAGEIF($G$9:$G$58, $B87,Z$9:Z$58)</f>
        <v/>
      </c>
      <c r="R87" s="538">
        <f>AVERAGEIF($G$9:$G$58, $B87,AA$9:AA$58)</f>
        <v/>
      </c>
      <c r="S87" s="539">
        <f>AVERAGEIF($G$9:$G$58, $B87,AB$9:AB$58)</f>
        <v/>
      </c>
      <c r="Z87" s="2058" t="n"/>
    </row>
    <row r="88">
      <c r="B88" s="451" t="inlineStr">
        <is>
          <t>MANAGED CARE</t>
        </is>
      </c>
      <c r="C88" s="35">
        <f>COUNTIF(G$9:G$58,B88)</f>
        <v/>
      </c>
      <c r="D88" s="535">
        <f>SUMIF($G$9:$G$58,$B88,H$9:H$58)</f>
        <v/>
      </c>
      <c r="E88" s="535">
        <f>SUMIF($G$9:$G$58,$B88,J$9:J$58)</f>
        <v/>
      </c>
      <c r="F88" s="535">
        <f>SUMIF($G$9:$G$58,$B88,K$9:K$58)</f>
        <v/>
      </c>
      <c r="G88" s="535">
        <f>+E88+F88</f>
        <v/>
      </c>
      <c r="H88" s="535">
        <f>SUMIF($G$9:$G$58,$B88,M$9:M$58)</f>
        <v/>
      </c>
      <c r="I88" s="535">
        <f>SUMIF($G$9:$G$58,$B88,R$9:R$58)</f>
        <v/>
      </c>
      <c r="J88" s="535">
        <f>SUMIF($G$9:$G$58,$B88,S$9:S$58)</f>
        <v/>
      </c>
      <c r="K88" s="535">
        <f>SUMIF($G$9:$G$58,$B88,T$9:T$58)</f>
        <v/>
      </c>
      <c r="L88" s="542">
        <f>-H88/G88</f>
        <v/>
      </c>
      <c r="M88" s="542">
        <f>-I88/G88</f>
        <v/>
      </c>
      <c r="N88" s="543">
        <f>-I88/E88</f>
        <v/>
      </c>
      <c r="O88" s="538">
        <f>AVERAGEIF($G$9:$G$58, $B88,X$9:X$58)</f>
        <v/>
      </c>
      <c r="P88" s="538">
        <f>AVERAGEIF($G$9:$G$58, $B88,Y$9:Y$58)</f>
        <v/>
      </c>
      <c r="Q88" s="538">
        <f>AVERAGEIF($G$9:$G$58, $B88,Z$9:Z$58)</f>
        <v/>
      </c>
      <c r="R88" s="538">
        <f>AVERAGEIF($G$9:$G$58, $B88,AA$9:AA$58)</f>
        <v/>
      </c>
      <c r="S88" s="539">
        <f>AVERAGEIF($G$9:$G$58, $B88,AB$9:AB$58)</f>
        <v/>
      </c>
      <c r="Z88" s="2058" t="n"/>
    </row>
    <row r="89">
      <c r="B89" s="451" t="inlineStr">
        <is>
          <t>MEDICAID</t>
        </is>
      </c>
      <c r="C89" s="35">
        <f>COUNTIF(G$9:G$58,B89)</f>
        <v/>
      </c>
      <c r="D89" s="535">
        <f>SUMIF($G$9:$G$58,$B89,H$9:H$58)</f>
        <v/>
      </c>
      <c r="E89" s="535">
        <f>SUMIF($G$9:$G$58,$B89,J$9:J$58)</f>
        <v/>
      </c>
      <c r="F89" s="535">
        <f>SUMIF($G$9:$G$58,$B89,K$9:K$58)</f>
        <v/>
      </c>
      <c r="G89" s="535">
        <f>+E89+F89</f>
        <v/>
      </c>
      <c r="H89" s="535">
        <f>SUMIF($G$9:$G$58,$B89,M$9:M$58)</f>
        <v/>
      </c>
      <c r="I89" s="535">
        <f>SUMIF($G$9:$G$58,$B89,R$9:R$58)</f>
        <v/>
      </c>
      <c r="J89" s="535">
        <f>SUMIF($G$9:$G$58,$B89,S$9:S$58)</f>
        <v/>
      </c>
      <c r="K89" s="535">
        <f>SUMIF($G$9:$G$58,$B89,T$9:T$58)</f>
        <v/>
      </c>
      <c r="L89" s="542">
        <f>-H89/G89</f>
        <v/>
      </c>
      <c r="M89" s="542">
        <f>-I89/G89</f>
        <v/>
      </c>
      <c r="N89" s="543">
        <f>-I89/E89</f>
        <v/>
      </c>
      <c r="O89" s="538">
        <f>AVERAGEIF($G$9:$G$58, $B89,X$9:X$58)</f>
        <v/>
      </c>
      <c r="P89" s="538">
        <f>AVERAGEIF($G$9:$G$58, $B89,Y$9:Y$58)</f>
        <v/>
      </c>
      <c r="Q89" s="538">
        <f>AVERAGEIF($G$9:$G$58, $B89,Z$9:Z$58)</f>
        <v/>
      </c>
      <c r="R89" s="538">
        <f>AVERAGEIF($G$9:$G$58, $B89,AA$9:AA$58)</f>
        <v/>
      </c>
      <c r="S89" s="539">
        <f>AVERAGEIF($G$9:$G$58, $B89,AB$9:AB$58)</f>
        <v/>
      </c>
      <c r="Z89" s="2058" t="n"/>
    </row>
    <row r="90">
      <c r="B90" s="451" t="inlineStr">
        <is>
          <t>MEDICAID PEND</t>
        </is>
      </c>
      <c r="C90" s="35">
        <f>COUNTIF(G$9:G$58,B90)</f>
        <v/>
      </c>
      <c r="D90" s="535">
        <f>SUMIF($G$9:$G$58,$B90,H$9:H$58)</f>
        <v/>
      </c>
      <c r="E90" s="535">
        <f>SUMIF($G$9:$G$58,$B90,J$9:J$58)</f>
        <v/>
      </c>
      <c r="F90" s="535">
        <f>SUMIF($G$9:$G$58,$B90,K$9:K$58)</f>
        <v/>
      </c>
      <c r="G90" s="535">
        <f>+E90+F90</f>
        <v/>
      </c>
      <c r="H90" s="535">
        <f>SUMIF($G$9:$G$58,$B90,M$9:M$58)</f>
        <v/>
      </c>
      <c r="I90" s="535">
        <f>SUMIF($G$9:$G$58,$B90,R$9:R$58)</f>
        <v/>
      </c>
      <c r="J90" s="535">
        <f>SUMIF($G$9:$G$58,$B90,S$9:S$58)</f>
        <v/>
      </c>
      <c r="K90" s="535">
        <f>SUMIF($G$9:$G$58,$B90,T$9:T$58)</f>
        <v/>
      </c>
      <c r="L90" s="542">
        <f>-H90/G90</f>
        <v/>
      </c>
      <c r="M90" s="542">
        <f>-I90/G90</f>
        <v/>
      </c>
      <c r="N90" s="543">
        <f>-I90/E90</f>
        <v/>
      </c>
      <c r="O90" s="538">
        <f>AVERAGEIF($G$9:$G$58, $B90,X$9:X$58)</f>
        <v/>
      </c>
      <c r="P90" s="538">
        <f>AVERAGEIF($G$9:$G$58, $B90,Y$9:Y$58)</f>
        <v/>
      </c>
      <c r="Q90" s="538">
        <f>AVERAGEIF($G$9:$G$58, $B90,Z$9:Z$58)</f>
        <v/>
      </c>
      <c r="R90" s="538">
        <f>AVERAGEIF($G$9:$G$58, $B90,AA$9:AA$58)</f>
        <v/>
      </c>
      <c r="S90" s="539">
        <f>AVERAGEIF($G$9:$G$58, $B90,AB$9:AB$58)</f>
        <v/>
      </c>
      <c r="Z90" s="2058" t="n"/>
    </row>
    <row r="91">
      <c r="B91" s="451" t="inlineStr">
        <is>
          <t>MEDICARE</t>
        </is>
      </c>
      <c r="C91" s="35">
        <f>COUNTIF(G$9:G$58,B91)</f>
        <v/>
      </c>
      <c r="D91" s="535">
        <f>SUMIF($G$9:$G$58,$B91,H$9:H$58)</f>
        <v/>
      </c>
      <c r="E91" s="535">
        <f>SUMIF($G$9:$G$58,$B91,J$9:J$58)</f>
        <v/>
      </c>
      <c r="F91" s="535">
        <f>SUMIF($G$9:$G$58,$B91,K$9:K$58)</f>
        <v/>
      </c>
      <c r="G91" s="535">
        <f>+E91+F91</f>
        <v/>
      </c>
      <c r="H91" s="535">
        <f>SUMIF($G$9:$G$58,$B91,M$9:M$58)</f>
        <v/>
      </c>
      <c r="I91" s="535">
        <f>SUMIF($G$9:$G$58,$B91,R$9:R$58)</f>
        <v/>
      </c>
      <c r="J91" s="535">
        <f>SUMIF($G$9:$G$58,$B91,S$9:S$58)</f>
        <v/>
      </c>
      <c r="K91" s="535">
        <f>SUMIF($G$9:$G$58,$B91,T$9:T$58)</f>
        <v/>
      </c>
      <c r="L91" s="542">
        <f>-H91/G91</f>
        <v/>
      </c>
      <c r="M91" s="542">
        <f>-I91/G91</f>
        <v/>
      </c>
      <c r="N91" s="543">
        <f>-I91/E91</f>
        <v/>
      </c>
      <c r="O91" s="538">
        <f>AVERAGEIF($G$9:$G$58, $B91,X$9:X$58)</f>
        <v/>
      </c>
      <c r="P91" s="538">
        <f>AVERAGEIF($G$9:$G$58, $B91,Y$9:Y$58)</f>
        <v/>
      </c>
      <c r="Q91" s="538">
        <f>AVERAGEIF($G$9:$G$58, $B91,Z$9:Z$58)</f>
        <v/>
      </c>
      <c r="R91" s="538">
        <f>AVERAGEIF($G$9:$G$58, $B91,AA$9:AA$58)</f>
        <v/>
      </c>
      <c r="S91" s="539">
        <f>AVERAGEIF($G$9:$G$58, $B91,AB$9:AB$58)</f>
        <v/>
      </c>
      <c r="Z91" s="2058" t="n"/>
    </row>
    <row r="92">
      <c r="B92" s="451" t="inlineStr">
        <is>
          <t>MEDICARE B</t>
        </is>
      </c>
      <c r="C92" s="35">
        <f>COUNTIF(G$9:G$58,B92)</f>
        <v/>
      </c>
      <c r="D92" s="535">
        <f>SUMIF($G$9:$G$58,$B92,H$9:H$58)</f>
        <v/>
      </c>
      <c r="E92" s="535">
        <f>SUMIF($G$9:$G$58,$B92,J$9:J$58)</f>
        <v/>
      </c>
      <c r="F92" s="535">
        <f>SUMIF($G$9:$G$58,$B92,K$9:K$58)</f>
        <v/>
      </c>
      <c r="G92" s="535">
        <f>+E92+F92</f>
        <v/>
      </c>
      <c r="H92" s="535">
        <f>SUMIF($G$9:$G$58,$B92,M$9:M$58)</f>
        <v/>
      </c>
      <c r="I92" s="535">
        <f>SUMIF($G$9:$G$58,$B92,R$9:R$58)</f>
        <v/>
      </c>
      <c r="J92" s="535">
        <f>SUMIF($G$9:$G$58,$B92,S$9:S$58)</f>
        <v/>
      </c>
      <c r="K92" s="535">
        <f>SUMIF($G$9:$G$58,$B92,T$9:T$58)</f>
        <v/>
      </c>
      <c r="L92" s="542">
        <f>-H92/G92</f>
        <v/>
      </c>
      <c r="M92" s="542">
        <f>-I92/G92</f>
        <v/>
      </c>
      <c r="N92" s="543">
        <f>-I92/E92</f>
        <v/>
      </c>
      <c r="O92" s="538">
        <f>AVERAGEIF($G$9:$G$58, $B92,X$9:X$58)</f>
        <v/>
      </c>
      <c r="P92" s="538">
        <f>AVERAGEIF($G$9:$G$58, $B92,Y$9:Y$58)</f>
        <v/>
      </c>
      <c r="Q92" s="538">
        <f>AVERAGEIF($G$9:$G$58, $B92,Z$9:Z$58)</f>
        <v/>
      </c>
      <c r="R92" s="538">
        <f>AVERAGEIF($G$9:$G$58, $B92,AA$9:AA$58)</f>
        <v/>
      </c>
      <c r="S92" s="539">
        <f>AVERAGEIF($G$9:$G$58, $B92,AB$9:AB$58)</f>
        <v/>
      </c>
      <c r="Z92" s="2058" t="n"/>
    </row>
    <row r="93">
      <c r="B93" s="451" t="inlineStr">
        <is>
          <t>MEDICARE C</t>
        </is>
      </c>
      <c r="C93" s="35">
        <f>COUNTIF(G$9:G$58,B93)</f>
        <v/>
      </c>
      <c r="D93" s="535">
        <f>SUMIF($G$9:$G$58,$B93,H$9:H$58)</f>
        <v/>
      </c>
      <c r="E93" s="535">
        <f>SUMIF($G$9:$G$58,$B93,J$9:J$58)</f>
        <v/>
      </c>
      <c r="F93" s="535">
        <f>SUMIF($G$9:$G$58,$B93,K$9:K$58)</f>
        <v/>
      </c>
      <c r="G93" s="535">
        <f>+E93+F93</f>
        <v/>
      </c>
      <c r="H93" s="535">
        <f>SUMIF($G$9:$G$58,$B93,M$9:M$58)</f>
        <v/>
      </c>
      <c r="I93" s="535">
        <f>SUMIF($G$9:$G$58,$B93,R$9:R$58)</f>
        <v/>
      </c>
      <c r="J93" s="535">
        <f>SUMIF($G$9:$G$58,$B93,S$9:S$58)</f>
        <v/>
      </c>
      <c r="K93" s="535">
        <f>SUMIF($G$9:$G$58,$B93,T$9:T$58)</f>
        <v/>
      </c>
      <c r="L93" s="542">
        <f>-H93/G93</f>
        <v/>
      </c>
      <c r="M93" s="542">
        <f>-I93/G93</f>
        <v/>
      </c>
      <c r="N93" s="543">
        <f>-I93/E93</f>
        <v/>
      </c>
      <c r="O93" s="538">
        <f>AVERAGEIF($G$9:$G$58, $B93,X$9:X$58)</f>
        <v/>
      </c>
      <c r="P93" s="538">
        <f>AVERAGEIF($G$9:$G$58, $B93,Y$9:Y$58)</f>
        <v/>
      </c>
      <c r="Q93" s="538">
        <f>AVERAGEIF($G$9:$G$58, $B93,Z$9:Z$58)</f>
        <v/>
      </c>
      <c r="R93" s="538">
        <f>AVERAGEIF($G$9:$G$58, $B93,AA$9:AA$58)</f>
        <v/>
      </c>
      <c r="S93" s="539">
        <f>AVERAGEIF($G$9:$G$58, $B93,AB$9:AB$58)</f>
        <v/>
      </c>
      <c r="Z93" s="2058" t="n"/>
    </row>
    <row r="94">
      <c r="B94" s="451" t="inlineStr">
        <is>
          <t>MEDICARE D</t>
        </is>
      </c>
      <c r="C94" s="35">
        <f>COUNTIF(G$9:G$58,B94)</f>
        <v/>
      </c>
      <c r="D94" s="535">
        <f>SUMIF($G$9:$G$58,$B94,H$9:H$58)</f>
        <v/>
      </c>
      <c r="E94" s="535">
        <f>SUMIF($G$9:$G$58,$B94,J$9:J$58)</f>
        <v/>
      </c>
      <c r="F94" s="535">
        <f>SUMIF($G$9:$G$58,$B94,K$9:K$58)</f>
        <v/>
      </c>
      <c r="G94" s="535">
        <f>+E94+F94</f>
        <v/>
      </c>
      <c r="H94" s="535">
        <f>SUMIF($G$9:$G$58,$B94,M$9:M$58)</f>
        <v/>
      </c>
      <c r="I94" s="535">
        <f>SUMIF($G$9:$G$58,$B94,R$9:R$58)</f>
        <v/>
      </c>
      <c r="J94" s="535">
        <f>SUMIF($G$9:$G$58,$B94,S$9:S$58)</f>
        <v/>
      </c>
      <c r="K94" s="535">
        <f>SUMIF($G$9:$G$58,$B94,T$9:T$58)</f>
        <v/>
      </c>
      <c r="L94" s="542">
        <f>-H94/G94</f>
        <v/>
      </c>
      <c r="M94" s="542">
        <f>-I94/G94</f>
        <v/>
      </c>
      <c r="N94" s="543">
        <f>-I94/E94</f>
        <v/>
      </c>
      <c r="O94" s="538">
        <f>AVERAGEIF($G$9:$G$58, $B94,X$9:X$58)</f>
        <v/>
      </c>
      <c r="P94" s="538">
        <f>AVERAGEIF($G$9:$G$58, $B94,Y$9:Y$58)</f>
        <v/>
      </c>
      <c r="Q94" s="538">
        <f>AVERAGEIF($G$9:$G$58, $B94,Z$9:Z$58)</f>
        <v/>
      </c>
      <c r="R94" s="538">
        <f>AVERAGEIF($G$9:$G$58, $B94,AA$9:AA$58)</f>
        <v/>
      </c>
      <c r="S94" s="539">
        <f>AVERAGEIF($G$9:$G$58, $B94,AB$9:AB$58)</f>
        <v/>
      </c>
      <c r="Z94" s="2058" t="n"/>
    </row>
    <row r="95">
      <c r="B95" s="451" t="inlineStr">
        <is>
          <t>NO FAULT</t>
        </is>
      </c>
      <c r="C95" s="35">
        <f>COUNTIF(G$9:G$58,B95)</f>
        <v/>
      </c>
      <c r="D95" s="535">
        <f>SUMIF($G$9:$G$58,$B95,H$9:H$58)</f>
        <v/>
      </c>
      <c r="E95" s="535">
        <f>SUMIF($G$9:$G$58,$B95,J$9:J$58)</f>
        <v/>
      </c>
      <c r="F95" s="535">
        <f>SUMIF($G$9:$G$58,$B95,K$9:K$58)</f>
        <v/>
      </c>
      <c r="G95" s="535">
        <f>+E95+F95</f>
        <v/>
      </c>
      <c r="H95" s="535">
        <f>SUMIF($G$9:$G$58,$B95,M$9:M$58)</f>
        <v/>
      </c>
      <c r="I95" s="535">
        <f>SUMIF($G$9:$G$58,$B95,R$9:R$58)</f>
        <v/>
      </c>
      <c r="J95" s="535">
        <f>SUMIF($G$9:$G$58,$B95,S$9:S$58)</f>
        <v/>
      </c>
      <c r="K95" s="535">
        <f>SUMIF($G$9:$G$58,$B95,T$9:T$58)</f>
        <v/>
      </c>
      <c r="L95" s="542">
        <f>-H95/G95</f>
        <v/>
      </c>
      <c r="M95" s="542">
        <f>-I95/G95</f>
        <v/>
      </c>
      <c r="N95" s="543">
        <f>-I95/E95</f>
        <v/>
      </c>
      <c r="O95" s="538">
        <f>AVERAGEIF($G$9:$G$58, $B95,X$9:X$58)</f>
        <v/>
      </c>
      <c r="P95" s="538">
        <f>AVERAGEIF($G$9:$G$58, $B95,Y$9:Y$58)</f>
        <v/>
      </c>
      <c r="Q95" s="538">
        <f>AVERAGEIF($G$9:$G$58, $B95,Z$9:Z$58)</f>
        <v/>
      </c>
      <c r="R95" s="538">
        <f>AVERAGEIF($G$9:$G$58, $B95,AA$9:AA$58)</f>
        <v/>
      </c>
      <c r="S95" s="539">
        <f>AVERAGEIF($G$9:$G$58, $B95,AB$9:AB$58)</f>
        <v/>
      </c>
      <c r="Z95" s="2058" t="n"/>
    </row>
    <row r="96">
      <c r="B96" s="451" t="inlineStr">
        <is>
          <t>OTHER GOVT</t>
        </is>
      </c>
      <c r="C96" s="35">
        <f>COUNTIF(G$9:G$58,B96)</f>
        <v/>
      </c>
      <c r="D96" s="535">
        <f>SUMIF($G$9:$G$58,$B96,H$9:H$58)</f>
        <v/>
      </c>
      <c r="E96" s="535">
        <f>SUMIF($G$9:$G$58,$B96,J$9:J$58)</f>
        <v/>
      </c>
      <c r="F96" s="535">
        <f>SUMIF($G$9:$G$58,$B96,K$9:K$58)</f>
        <v/>
      </c>
      <c r="G96" s="535">
        <f>+E96+F96</f>
        <v/>
      </c>
      <c r="H96" s="535">
        <f>SUMIF($G$9:$G$58,$B96,M$9:M$58)</f>
        <v/>
      </c>
      <c r="I96" s="535">
        <f>SUMIF($G$9:$G$58,$B96,R$9:R$58)</f>
        <v/>
      </c>
      <c r="J96" s="535">
        <f>SUMIF($G$9:$G$58,$B96,S$9:S$58)</f>
        <v/>
      </c>
      <c r="K96" s="535">
        <f>SUMIF($G$9:$G$58,$B96,T$9:T$58)</f>
        <v/>
      </c>
      <c r="L96" s="542">
        <f>-H96/G96</f>
        <v/>
      </c>
      <c r="M96" s="542">
        <f>-I96/G96</f>
        <v/>
      </c>
      <c r="N96" s="543">
        <f>-I96/E96</f>
        <v/>
      </c>
      <c r="O96" s="538">
        <f>AVERAGEIF($G$9:$G$58, $B96,X$9:X$58)</f>
        <v/>
      </c>
      <c r="P96" s="538">
        <f>AVERAGEIF($G$9:$G$58, $B96,Y$9:Y$58)</f>
        <v/>
      </c>
      <c r="Q96" s="538">
        <f>AVERAGEIF($G$9:$G$58, $B96,Z$9:Z$58)</f>
        <v/>
      </c>
      <c r="R96" s="538">
        <f>AVERAGEIF($G$9:$G$58, $B96,AA$9:AA$58)</f>
        <v/>
      </c>
      <c r="S96" s="539">
        <f>AVERAGEIF($G$9:$G$58, $B96,AB$9:AB$58)</f>
        <v/>
      </c>
      <c r="Z96" s="2058" t="n"/>
    </row>
    <row r="97">
      <c r="B97" s="451" t="inlineStr">
        <is>
          <t>OTHER INELIG</t>
        </is>
      </c>
      <c r="C97" s="35">
        <f>COUNTIF(G$9:G$58,B97)</f>
        <v/>
      </c>
      <c r="D97" s="535">
        <f>SUMIF($G$9:$G$58,$B97,H$9:H$58)</f>
        <v/>
      </c>
      <c r="E97" s="535">
        <f>SUMIF($G$9:$G$58,$B97,J$9:J$58)</f>
        <v/>
      </c>
      <c r="F97" s="535">
        <f>SUMIF($G$9:$G$58,$B97,K$9:K$58)</f>
        <v/>
      </c>
      <c r="G97" s="535">
        <f>+E97+F97</f>
        <v/>
      </c>
      <c r="H97" s="535">
        <f>SUMIF($G$9:$G$58,$B97,M$9:M$58)</f>
        <v/>
      </c>
      <c r="I97" s="535">
        <f>SUMIF($G$9:$G$58,$B97,R$9:R$58)</f>
        <v/>
      </c>
      <c r="J97" s="535">
        <f>SUMIF($G$9:$G$58,$B97,S$9:S$58)</f>
        <v/>
      </c>
      <c r="K97" s="535">
        <f>SUMIF($G$9:$G$58,$B97,T$9:T$58)</f>
        <v/>
      </c>
      <c r="L97" s="542">
        <f>-H97/G97</f>
        <v/>
      </c>
      <c r="M97" s="542">
        <f>-I97/G97</f>
        <v/>
      </c>
      <c r="N97" s="543">
        <f>-I97/E97</f>
        <v/>
      </c>
      <c r="O97" s="538">
        <f>AVERAGEIF($G$9:$G$58, $B97,X$9:X$58)</f>
        <v/>
      </c>
      <c r="P97" s="538">
        <f>AVERAGEIF($G$9:$G$58, $B97,Y$9:Y$58)</f>
        <v/>
      </c>
      <c r="Q97" s="538">
        <f>AVERAGEIF($G$9:$G$58, $B97,Z$9:Z$58)</f>
        <v/>
      </c>
      <c r="R97" s="538">
        <f>AVERAGEIF($G$9:$G$58, $B97,AA$9:AA$58)</f>
        <v/>
      </c>
      <c r="S97" s="539">
        <f>AVERAGEIF($G$9:$G$58, $B97,AB$9:AB$58)</f>
        <v/>
      </c>
      <c r="Z97" s="2058" t="n"/>
    </row>
    <row r="98">
      <c r="B98" s="451" t="inlineStr">
        <is>
          <t>SELF PAY</t>
        </is>
      </c>
      <c r="C98" s="35">
        <f>COUNTIF(G$9:G$58,B98)</f>
        <v/>
      </c>
      <c r="D98" s="535">
        <f>SUMIF($G$9:$G$58,$B98,H$9:H$58)</f>
        <v/>
      </c>
      <c r="E98" s="535">
        <f>SUMIF($G$9:$G$58,$B98,J$9:J$58)</f>
        <v/>
      </c>
      <c r="F98" s="535">
        <f>SUMIF($G$9:$G$58,$B98,K$9:K$58)</f>
        <v/>
      </c>
      <c r="G98" s="535">
        <f>+E98+F98</f>
        <v/>
      </c>
      <c r="H98" s="535">
        <f>SUMIF($G$9:$G$58,$B98,M$9:M$58)</f>
        <v/>
      </c>
      <c r="I98" s="535">
        <f>SUMIF($G$9:$G$58,$B98,R$9:R$58)</f>
        <v/>
      </c>
      <c r="J98" s="535">
        <f>SUMIF($G$9:$G$58,$B98,S$9:S$58)</f>
        <v/>
      </c>
      <c r="K98" s="535">
        <f>SUMIF($G$9:$G$58,$B98,T$9:T$58)</f>
        <v/>
      </c>
      <c r="L98" s="542">
        <f>-H98/G98</f>
        <v/>
      </c>
      <c r="M98" s="542">
        <f>-I98/G98</f>
        <v/>
      </c>
      <c r="N98" s="543">
        <f>-I98/E98</f>
        <v/>
      </c>
      <c r="O98" s="538">
        <f>AVERAGEIF($G$9:$G$58, $B98,X$9:X$58)</f>
        <v/>
      </c>
      <c r="P98" s="538">
        <f>AVERAGEIF($G$9:$G$58, $B98,Y$9:Y$58)</f>
        <v/>
      </c>
      <c r="Q98" s="538">
        <f>AVERAGEIF($G$9:$G$58, $B98,Z$9:Z$58)</f>
        <v/>
      </c>
      <c r="R98" s="538">
        <f>AVERAGEIF($G$9:$G$58, $B98,AA$9:AA$58)</f>
        <v/>
      </c>
      <c r="S98" s="539">
        <f>AVERAGEIF($G$9:$G$58, $B98,AB$9:AB$58)</f>
        <v/>
      </c>
      <c r="Z98" s="2058" t="n"/>
    </row>
    <row r="99" ht="16" customHeight="1" thickBot="1">
      <c r="B99" s="459" t="inlineStr">
        <is>
          <t>WORKERS COMP</t>
        </is>
      </c>
      <c r="C99" s="37">
        <f>COUNTIF(G$9:G$58,B99)</f>
        <v/>
      </c>
      <c r="D99" s="929">
        <f>SUMIF($G$9:$G$58,$B99,H$9:H$58)</f>
        <v/>
      </c>
      <c r="E99" s="929">
        <f>SUMIF($G$9:$G$58,$B99,J$9:J$58)</f>
        <v/>
      </c>
      <c r="F99" s="929">
        <f>SUMIF($G$9:$G$58,$B99,K$9:K$58)</f>
        <v/>
      </c>
      <c r="G99" s="929">
        <f>+E99+F99</f>
        <v/>
      </c>
      <c r="H99" s="929">
        <f>SUMIF($G$9:$G$58,$B99,M$9:M$58)</f>
        <v/>
      </c>
      <c r="I99" s="929">
        <f>SUMIF($G$9:$G$58,$B99,R$9:R$58)</f>
        <v/>
      </c>
      <c r="J99" s="929">
        <f>SUMIF($G$9:$G$58,$B99,S$9:S$58)</f>
        <v/>
      </c>
      <c r="K99" s="929">
        <f>SUMIF($G$9:$G$58,$B99,T$9:T$58)</f>
        <v/>
      </c>
      <c r="L99" s="930">
        <f>-H99/G99</f>
        <v/>
      </c>
      <c r="M99" s="930">
        <f>-I99/G99</f>
        <v/>
      </c>
      <c r="N99" s="544">
        <f>-I99/E99</f>
        <v/>
      </c>
      <c r="O99" s="931">
        <f>AVERAGEIF($G$9:$G$58, $B99,X$9:X$58)</f>
        <v/>
      </c>
      <c r="P99" s="931">
        <f>AVERAGEIF($G$9:$G$58, $B99,Y$9:Y$58)</f>
        <v/>
      </c>
      <c r="Q99" s="931">
        <f>AVERAGEIF($G$9:$G$58, $B99,Z$9:Z$58)</f>
        <v/>
      </c>
      <c r="R99" s="931">
        <f>AVERAGEIF($G$9:$G$58, $B99,AA$9:AA$58)</f>
        <v/>
      </c>
      <c r="S99" s="540">
        <f>AVERAGEIF($G$9:$G$58, $B99,AB$9:AB$58)</f>
        <v/>
      </c>
      <c r="Z99" s="2058" t="n"/>
    </row>
    <row r="100" ht="16" customHeight="1" thickBot="1">
      <c r="B100" s="1347" t="inlineStr">
        <is>
          <t>Totals</t>
        </is>
      </c>
      <c r="C100" s="813">
        <f>SUM(C81:C99)</f>
        <v/>
      </c>
      <c r="D100" s="814">
        <f>SUM(D81:D99)</f>
        <v/>
      </c>
      <c r="E100" s="814">
        <f>SUM(E81:E99)</f>
        <v/>
      </c>
      <c r="F100" s="814">
        <f>SUM(F81:F99)</f>
        <v/>
      </c>
      <c r="G100" s="814">
        <f>SUM(G81:G99)</f>
        <v/>
      </c>
      <c r="H100" s="814">
        <f>SUM(H81:H99)</f>
        <v/>
      </c>
      <c r="I100" s="814">
        <f>SUM(I81:I99)</f>
        <v/>
      </c>
      <c r="J100" s="814">
        <f>SUM(J81:J99)</f>
        <v/>
      </c>
      <c r="K100" s="814">
        <f>SUM(K81:K99)</f>
        <v/>
      </c>
      <c r="L100" s="815">
        <f>-H100/G100</f>
        <v/>
      </c>
      <c r="M100" s="815">
        <f>-I100/G100</f>
        <v/>
      </c>
      <c r="N100" s="816">
        <f>-I100/E100</f>
        <v/>
      </c>
      <c r="O100" s="817">
        <f>+X59</f>
        <v/>
      </c>
      <c r="P100" s="817">
        <f>+Y59</f>
        <v/>
      </c>
      <c r="Q100" s="817">
        <f>+Z59</f>
        <v/>
      </c>
      <c r="R100" s="817">
        <f>+AA59</f>
        <v/>
      </c>
      <c r="S100" s="818">
        <f>+AB59</f>
        <v/>
      </c>
      <c r="Z100" s="2058" t="n"/>
    </row>
    <row r="101">
      <c r="D101" s="460" t="n"/>
    </row>
    <row r="102">
      <c r="D102" s="460" t="n"/>
    </row>
    <row r="103">
      <c r="D103" s="460" t="n"/>
    </row>
  </sheetData>
  <mergeCells count="1">
    <mergeCell ref="B63:S75"/>
  </mergeCells>
  <hyperlinks>
    <hyperlink ref="K1" location="'X2  Index'!A1" display="Return to index"/>
  </hyperlinks>
  <printOptions horizontalCentered="1"/>
  <pageMargins left="0.2" right="0.2" top="0.5" bottom="0.5" header="0.3" footer="0.3"/>
  <pageSetup orientation="landscape" scale="41"/>
  <headerFooter>
    <oddHeader>&amp;RPerformed by West Fork Advisory Services, LLC&amp;LPerformed for Enter Lender</oddHeader>
    <oddFooter>&amp;L&amp;F&amp;CRestricted and Confidential&amp;R&amp;A</oddFooter>
    <evenHeader/>
    <evenFooter/>
    <firstHeader/>
    <firstFooter/>
  </headerFooter>
  <rowBreaks count="1" manualBreakCount="1">
    <brk id="61" min="0" max="28" man="1"/>
  </rowBreaks>
</worksheet>
</file>

<file path=xl/worksheets/sheet35.xml><?xml version="1.0" encoding="utf-8"?>
<worksheet xmlns="http://schemas.openxmlformats.org/spreadsheetml/2006/main">
  <sheetPr codeName="Sheet32">
    <outlinePr summaryBelow="1" summaryRight="1"/>
    <pageSetUpPr/>
  </sheetPr>
  <dimension ref="A1:BH288"/>
  <sheetViews>
    <sheetView showGridLines="0" view="pageBreakPreview" zoomScale="40" zoomScaleNormal="100" zoomScaleSheetLayoutView="40" workbookViewId="0">
      <selection activeCell="T268" sqref="T267:T268"/>
    </sheetView>
  </sheetViews>
  <sheetFormatPr baseColWidth="10" defaultColWidth="9.33203125" defaultRowHeight="15"/>
  <cols>
    <col width="4" customWidth="1" min="1" max="1"/>
    <col width="10.33203125" customWidth="1" min="2" max="2"/>
    <col width="16.5" customWidth="1" min="3" max="3"/>
    <col width="14.33203125" bestFit="1" customWidth="1" min="4" max="5"/>
    <col width="14.33203125" customWidth="1" min="6" max="6"/>
    <col width="14.33203125" bestFit="1" customWidth="1" min="7" max="7"/>
    <col width="13.33203125" customWidth="1" min="8" max="8"/>
    <col width="12.6640625" customWidth="1" min="9" max="9"/>
    <col width="13.5" customWidth="1" min="10" max="10"/>
    <col width="12" customWidth="1" min="11" max="15"/>
    <col width="11.33203125" bestFit="1" customWidth="1" min="16" max="17"/>
    <col width="12.33203125" bestFit="1" customWidth="1" min="18" max="18"/>
    <col width="10.5" bestFit="1" customWidth="1" min="19" max="19"/>
    <col width="10" bestFit="1" customWidth="1" min="20" max="20"/>
    <col width="11.33203125" customWidth="1" min="23" max="23"/>
    <col width="10.33203125" customWidth="1" min="26" max="26"/>
    <col width="9.6640625" customWidth="1" min="27" max="27"/>
    <col width="11.5" customWidth="1" min="28" max="29"/>
    <col width="12.5" customWidth="1" min="30" max="30"/>
    <col width="12.6640625" customWidth="1" min="31" max="31"/>
    <col width="11.33203125" bestFit="1" customWidth="1" min="32" max="34"/>
    <col width="10" customWidth="1" min="36" max="36"/>
    <col width="10.6640625" bestFit="1" customWidth="1" min="40" max="40"/>
    <col width="10.6640625" customWidth="1" min="41" max="45"/>
    <col width="9.5" bestFit="1" customWidth="1" min="46" max="46"/>
    <col width="6.5" bestFit="1" customWidth="1" min="52" max="52"/>
  </cols>
  <sheetData>
    <row r="1">
      <c r="A1" s="200">
        <f>+'X1  ReportCoverPage'!D9</f>
        <v/>
      </c>
      <c r="B1" s="1072" t="n"/>
      <c r="G1" s="2058" t="inlineStr">
        <is>
          <t>This column</t>
        </is>
      </c>
      <c r="I1" s="1857" t="n"/>
      <c r="P1" s="1503" t="inlineStr">
        <is>
          <t>Enter date</t>
        </is>
      </c>
      <c r="Q1" t="inlineStr">
        <is>
          <t>If A/R system does not give separate dates for</t>
        </is>
      </c>
      <c r="AC1" s="2058" t="inlineStr">
        <is>
          <t>chng # of</t>
        </is>
      </c>
      <c r="AO1" t="inlineStr">
        <is>
          <t>This column</t>
        </is>
      </c>
      <c r="BH1" s="1857" t="inlineStr">
        <is>
          <t>Return to index</t>
        </is>
      </c>
    </row>
    <row r="2">
      <c r="A2" s="1142">
        <f>'X2  Index'!A3</f>
        <v/>
      </c>
      <c r="B2" s="1072" t="n"/>
      <c r="G2" s="2058" t="inlineStr">
        <is>
          <t>drives</t>
        </is>
      </c>
      <c r="I2" s="1857" t="n"/>
      <c r="P2" s="461" t="n"/>
      <c r="AC2" s="2058" t="n"/>
    </row>
    <row r="3">
      <c r="A3" s="353" t="n"/>
      <c r="B3" s="353" t="inlineStr">
        <is>
          <t>Static Pool Test - [Outpatient _____________]</t>
        </is>
      </c>
      <c r="G3" s="2058" t="inlineStr">
        <is>
          <t>summary</t>
        </is>
      </c>
      <c r="H3" s="1068" t="n"/>
      <c r="P3" s="461" t="inlineStr">
        <is>
          <t xml:space="preserve">or N/A for </t>
        </is>
      </c>
      <c r="Q3" t="inlineStr">
        <is>
          <t>collection and collection posting, use same</t>
        </is>
      </c>
      <c r="AC3" s="2058" t="inlineStr">
        <is>
          <t>days elig</t>
        </is>
      </c>
      <c r="AO3" t="inlineStr">
        <is>
          <t>drives</t>
        </is>
      </c>
    </row>
    <row r="4">
      <c r="B4" t="inlineStr">
        <is>
          <t>Date of Test</t>
        </is>
      </c>
      <c r="D4" s="2736" t="inlineStr">
        <is>
          <t>XX/XX/1X</t>
        </is>
      </c>
      <c r="P4" s="461" t="inlineStr">
        <is>
          <t>Coll dates</t>
        </is>
      </c>
      <c r="Q4" t="inlineStr">
        <is>
          <t>date for both columns.  State this fact in w/u.</t>
        </is>
      </c>
      <c r="AC4" s="2058" t="inlineStr">
        <is>
          <t>in this</t>
        </is>
      </c>
      <c r="AO4" t="inlineStr">
        <is>
          <t xml:space="preserve">several </t>
        </is>
      </c>
    </row>
    <row r="5">
      <c r="P5" s="1504" t="n"/>
      <c r="W5" s="458" t="n"/>
      <c r="AC5" s="2058" t="inlineStr">
        <is>
          <t>column</t>
        </is>
      </c>
      <c r="AO5" t="inlineStr">
        <is>
          <t>calculations</t>
        </is>
      </c>
    </row>
    <row r="6" ht="16" customHeight="1" thickBot="1">
      <c r="J6" s="2058" t="inlineStr">
        <is>
          <t>Use letters</t>
        </is>
      </c>
      <c r="BB6" s="2058" t="inlineStr">
        <is>
          <t>Use #s</t>
        </is>
      </c>
    </row>
    <row r="7" customFormat="1" s="355">
      <c r="B7" s="2739" t="inlineStr">
        <is>
          <t>FACILITY/ LOCATION</t>
        </is>
      </c>
      <c r="C7" s="916" t="n"/>
      <c r="D7" s="916" t="n"/>
      <c r="E7" s="916" t="n"/>
      <c r="F7" s="916" t="inlineStr">
        <is>
          <t>PAYOR</t>
        </is>
      </c>
      <c r="G7" s="916" t="n"/>
      <c r="H7" s="916" t="n"/>
      <c r="I7" s="916" t="inlineStr">
        <is>
          <t>Amount</t>
        </is>
      </c>
      <c r="J7" s="916" t="inlineStr">
        <is>
          <t>Notes on</t>
        </is>
      </c>
      <c r="K7" s="916" t="n"/>
      <c r="L7" s="916" t="n"/>
      <c r="M7" s="916" t="n"/>
      <c r="N7" s="916" t="n"/>
      <c r="O7" s="916" t="inlineStr">
        <is>
          <t>&gt;MEMO&lt;</t>
        </is>
      </c>
      <c r="P7" s="916" t="n"/>
      <c r="Q7" s="916" t="n"/>
      <c r="R7" s="916" t="inlineStr">
        <is>
          <t>1st</t>
        </is>
      </c>
      <c r="S7" s="916" t="inlineStr">
        <is>
          <t>DATE 1st</t>
        </is>
      </c>
      <c r="T7" s="916" t="n"/>
      <c r="U7" s="916" t="n"/>
      <c r="V7" s="916" t="inlineStr">
        <is>
          <t>2nd</t>
        </is>
      </c>
      <c r="W7" s="916" t="inlineStr">
        <is>
          <t>DATE 2nd</t>
        </is>
      </c>
      <c r="X7" s="916" t="n"/>
      <c r="Y7" s="916" t="n"/>
      <c r="Z7" s="916" t="inlineStr">
        <is>
          <t>3rd</t>
        </is>
      </c>
      <c r="AA7" s="916" t="inlineStr">
        <is>
          <t>DATE 3rd</t>
        </is>
      </c>
      <c r="AB7" s="916" t="inlineStr">
        <is>
          <t>TOTAL</t>
        </is>
      </c>
      <c r="AC7" s="916" t="inlineStr">
        <is>
          <t>$ REMIT</t>
        </is>
      </c>
      <c r="AD7" s="916" t="n"/>
      <c r="AE7" s="916" t="n"/>
      <c r="AF7" s="916" t="inlineStr">
        <is>
          <t>Length</t>
        </is>
      </c>
      <c r="AG7" s="808" t="inlineStr">
        <is>
          <t>1st Pmt</t>
        </is>
      </c>
      <c r="AH7" s="916" t="inlineStr">
        <is>
          <t>2nd Pmt</t>
        </is>
      </c>
      <c r="AI7" s="916" t="inlineStr">
        <is>
          <t>3rd Pmt</t>
        </is>
      </c>
      <c r="AJ7" s="916" t="inlineStr">
        <is>
          <t>Total</t>
        </is>
      </c>
      <c r="AK7" s="916" t="inlineStr">
        <is>
          <t>REIMB %</t>
        </is>
      </c>
      <c r="AL7" s="917" t="n"/>
      <c r="AM7" s="790" t="inlineStr">
        <is>
          <t>LAG TO</t>
        </is>
      </c>
      <c r="AN7" s="790" t="inlineStr">
        <is>
          <t>LAG TO</t>
        </is>
      </c>
      <c r="AO7" s="790" t="inlineStr">
        <is>
          <t>LAG TO</t>
        </is>
      </c>
      <c r="AP7" s="790" t="inlineStr">
        <is>
          <t>COMBINED</t>
        </is>
      </c>
      <c r="AQ7" s="790" t="inlineStr">
        <is>
          <t>LAST</t>
        </is>
      </c>
      <c r="AR7" s="790" t="inlineStr">
        <is>
          <t>ELIG</t>
        </is>
      </c>
      <c r="AS7" s="790" t="inlineStr">
        <is>
          <t>WGTD AVG</t>
        </is>
      </c>
      <c r="AT7" s="790" t="n"/>
      <c r="AU7" s="790" t="inlineStr">
        <is>
          <t>1st</t>
        </is>
      </c>
      <c r="AV7" s="790" t="inlineStr">
        <is>
          <t>2nd</t>
        </is>
      </c>
      <c r="AW7" s="790" t="inlineStr">
        <is>
          <t>3rd</t>
        </is>
      </c>
      <c r="AX7" s="790" t="inlineStr">
        <is>
          <t>COLLECT</t>
        </is>
      </c>
      <c r="AY7" s="790" t="inlineStr">
        <is>
          <t>AVG</t>
        </is>
      </c>
      <c r="AZ7" s="790" t="inlineStr">
        <is>
          <t>TOTAL</t>
        </is>
      </c>
      <c r="BA7" s="791" t="inlineStr">
        <is>
          <t>OVERALL</t>
        </is>
      </c>
      <c r="BB7" s="819" t="n"/>
    </row>
    <row r="8" customFormat="1" s="355">
      <c r="B8" s="2740" t="n"/>
      <c r="C8" s="793" t="inlineStr">
        <is>
          <t>CLAIM</t>
        </is>
      </c>
      <c r="D8" s="793" t="inlineStr">
        <is>
          <t>BEG</t>
        </is>
      </c>
      <c r="E8" s="793" t="inlineStr">
        <is>
          <t>END</t>
        </is>
      </c>
      <c r="F8" s="793" t="inlineStr">
        <is>
          <t>PER</t>
        </is>
      </c>
      <c r="G8" s="793" t="inlineStr">
        <is>
          <t>FINANCIAL</t>
        </is>
      </c>
      <c r="H8" s="793" t="inlineStr">
        <is>
          <t>BILLING</t>
        </is>
      </c>
      <c r="I8" s="793" t="inlineStr">
        <is>
          <t>Per</t>
        </is>
      </c>
      <c r="J8" s="793" t="inlineStr">
        <is>
          <t>Diff from Amt</t>
        </is>
      </c>
      <c r="K8" s="793" t="inlineStr">
        <is>
          <t>GROSS</t>
        </is>
      </c>
      <c r="L8" s="793" t="inlineStr">
        <is>
          <t>BILLING</t>
        </is>
      </c>
      <c r="M8" s="793" t="inlineStr">
        <is>
          <t>C/A</t>
        </is>
      </c>
      <c r="N8" s="793" t="inlineStr">
        <is>
          <t>NET</t>
        </is>
      </c>
      <c r="O8" s="793" t="inlineStr">
        <is>
          <t>$REMITTED</t>
        </is>
      </c>
      <c r="P8" s="793" t="inlineStr">
        <is>
          <t>1st</t>
        </is>
      </c>
      <c r="Q8" s="793" t="inlineStr">
        <is>
          <t>1st</t>
        </is>
      </c>
      <c r="R8" s="793" t="inlineStr">
        <is>
          <t>COLL</t>
        </is>
      </c>
      <c r="S8" s="793" t="inlineStr">
        <is>
          <t>COLLECT</t>
        </is>
      </c>
      <c r="T8" s="793" t="inlineStr">
        <is>
          <t>2nd</t>
        </is>
      </c>
      <c r="U8" s="793" t="inlineStr">
        <is>
          <t>2nd</t>
        </is>
      </c>
      <c r="V8" s="793" t="inlineStr">
        <is>
          <t>COLL</t>
        </is>
      </c>
      <c r="W8" s="793" t="inlineStr">
        <is>
          <t>COLLECT</t>
        </is>
      </c>
      <c r="X8" s="793" t="inlineStr">
        <is>
          <t>3rd</t>
        </is>
      </c>
      <c r="Y8" s="793" t="inlineStr">
        <is>
          <t>3rd</t>
        </is>
      </c>
      <c r="Z8" s="793" t="inlineStr">
        <is>
          <t>COLL</t>
        </is>
      </c>
      <c r="AA8" s="793" t="inlineStr">
        <is>
          <t>COLLECT</t>
        </is>
      </c>
      <c r="AB8" s="793" t="inlineStr">
        <is>
          <t>REMITTED</t>
        </is>
      </c>
      <c r="AC8" s="793" t="inlineStr">
        <is>
          <t>&lt; =</t>
        </is>
      </c>
      <c r="AD8" s="793" t="inlineStr">
        <is>
          <t>ADJ/CREDITS</t>
        </is>
      </c>
      <c r="AE8" s="793" t="inlineStr">
        <is>
          <t>RESIDUAL</t>
        </is>
      </c>
      <c r="AF8" s="793" t="inlineStr">
        <is>
          <t>of</t>
        </is>
      </c>
      <c r="AG8" s="810" t="inlineStr">
        <is>
          <t>REIMB</t>
        </is>
      </c>
      <c r="AH8" s="793" t="inlineStr">
        <is>
          <t>REIMB</t>
        </is>
      </c>
      <c r="AI8" s="793" t="inlineStr">
        <is>
          <t>REIMB</t>
        </is>
      </c>
      <c r="AJ8" s="793" t="inlineStr">
        <is>
          <t>REIMB</t>
        </is>
      </c>
      <c r="AK8" s="793" t="inlineStr">
        <is>
          <t>&lt;=</t>
        </is>
      </c>
      <c r="AL8" s="1050" t="inlineStr">
        <is>
          <t>BILLING</t>
        </is>
      </c>
      <c r="AM8" s="794" t="inlineStr">
        <is>
          <t>FIRST</t>
        </is>
      </c>
      <c r="AN8" s="794" t="inlineStr">
        <is>
          <t>SECOND</t>
        </is>
      </c>
      <c r="AO8" s="794" t="inlineStr">
        <is>
          <t>THIRD</t>
        </is>
      </c>
      <c r="AP8" s="794" t="inlineStr">
        <is>
          <t>COLLECT</t>
        </is>
      </c>
      <c r="AQ8" s="794" t="inlineStr">
        <is>
          <t>ELIG</t>
        </is>
      </c>
      <c r="AR8" s="794" t="inlineStr">
        <is>
          <t>COLLECT</t>
        </is>
      </c>
      <c r="AS8" s="794" t="inlineStr">
        <is>
          <t>DAYS</t>
        </is>
      </c>
      <c r="AT8" s="794" t="inlineStr">
        <is>
          <t>C/A</t>
        </is>
      </c>
      <c r="AU8" s="794" t="inlineStr">
        <is>
          <t>COLLECT</t>
        </is>
      </c>
      <c r="AV8" s="794" t="inlineStr">
        <is>
          <t>COLLECT</t>
        </is>
      </c>
      <c r="AW8" s="794" t="inlineStr">
        <is>
          <t>COLLECT</t>
        </is>
      </c>
      <c r="AX8" s="794" t="inlineStr">
        <is>
          <t>POST LAG</t>
        </is>
      </c>
      <c r="AY8" s="794" t="inlineStr">
        <is>
          <t>COLLECT</t>
        </is>
      </c>
      <c r="AZ8" s="794" t="inlineStr">
        <is>
          <t>LAG</t>
        </is>
      </c>
      <c r="BA8" s="795" t="inlineStr">
        <is>
          <t>TOTAL</t>
        </is>
      </c>
      <c r="BB8" s="820" t="inlineStr">
        <is>
          <t>General</t>
        </is>
      </c>
    </row>
    <row r="9" ht="16" customFormat="1" customHeight="1" s="355" thickBot="1">
      <c r="B9" s="2741" t="n"/>
      <c r="C9" s="918" t="inlineStr">
        <is>
          <t>#</t>
        </is>
      </c>
      <c r="D9" s="918" t="inlineStr">
        <is>
          <t>DOS</t>
        </is>
      </c>
      <c r="E9" s="918" t="inlineStr">
        <is>
          <t>DOS</t>
        </is>
      </c>
      <c r="F9" s="918" t="inlineStr">
        <is>
          <t>DATA/AGING</t>
        </is>
      </c>
      <c r="G9" s="918" t="inlineStr">
        <is>
          <t>CLASS</t>
        </is>
      </c>
      <c r="H9" s="918" t="inlineStr">
        <is>
          <t>DATE</t>
        </is>
      </c>
      <c r="I9" s="918" t="inlineStr">
        <is>
          <t>Data</t>
        </is>
      </c>
      <c r="J9" s="918" t="inlineStr">
        <is>
          <t>Per Data</t>
        </is>
      </c>
      <c r="K9" s="918" t="inlineStr">
        <is>
          <t>CLAIM $</t>
        </is>
      </c>
      <c r="L9" s="918" t="inlineStr">
        <is>
          <t>C/A</t>
        </is>
      </c>
      <c r="M9" s="918" t="inlineStr">
        <is>
          <t>Date</t>
        </is>
      </c>
      <c r="N9" s="918" t="inlineStr">
        <is>
          <t>CLAIM $</t>
        </is>
      </c>
      <c r="O9" s="918" t="inlineStr">
        <is>
          <t>SELF PAY</t>
        </is>
      </c>
      <c r="P9" s="918" t="inlineStr">
        <is>
          <t>PAYMENT</t>
        </is>
      </c>
      <c r="Q9" s="918" t="inlineStr">
        <is>
          <t>PAYOR</t>
        </is>
      </c>
      <c r="R9" s="918" t="inlineStr">
        <is>
          <t>DATE</t>
        </is>
      </c>
      <c r="S9" s="918" t="inlineStr">
        <is>
          <t>POSTED</t>
        </is>
      </c>
      <c r="T9" s="918" t="inlineStr">
        <is>
          <t>PAYMENT</t>
        </is>
      </c>
      <c r="U9" s="918" t="inlineStr">
        <is>
          <t>PAYOR</t>
        </is>
      </c>
      <c r="V9" s="918" t="inlineStr">
        <is>
          <t>DATE</t>
        </is>
      </c>
      <c r="W9" s="918" t="inlineStr">
        <is>
          <t>POSTED</t>
        </is>
      </c>
      <c r="X9" s="918" t="inlineStr">
        <is>
          <t>PAYMENT</t>
        </is>
      </c>
      <c r="Y9" s="918" t="inlineStr">
        <is>
          <t>PAYOR</t>
        </is>
      </c>
      <c r="Z9" s="918" t="inlineStr">
        <is>
          <t>DATE</t>
        </is>
      </c>
      <c r="AA9" s="918" t="inlineStr">
        <is>
          <t>POSTED</t>
        </is>
      </c>
      <c r="AB9" s="918" t="inlineStr">
        <is>
          <t>$</t>
        </is>
      </c>
      <c r="AC9" s="918" t="n">
        <v>180</v>
      </c>
      <c r="AD9" s="918" t="inlineStr">
        <is>
          <t>W/O</t>
        </is>
      </c>
      <c r="AE9" s="918" t="inlineStr">
        <is>
          <t>BALANCE</t>
        </is>
      </c>
      <c r="AF9" s="918" t="inlineStr">
        <is>
          <t>Stay</t>
        </is>
      </c>
      <c r="AG9" s="812" t="inlineStr">
        <is>
          <t>%</t>
        </is>
      </c>
      <c r="AH9" s="918" t="inlineStr">
        <is>
          <t>%</t>
        </is>
      </c>
      <c r="AI9" s="918" t="inlineStr">
        <is>
          <t>%</t>
        </is>
      </c>
      <c r="AJ9" s="918" t="inlineStr">
        <is>
          <t>%</t>
        </is>
      </c>
      <c r="AK9" s="918">
        <f>+AC9</f>
        <v/>
      </c>
      <c r="AL9" s="797" t="inlineStr">
        <is>
          <t>LAG</t>
        </is>
      </c>
      <c r="AM9" s="798" t="inlineStr">
        <is>
          <t>COLLECT</t>
        </is>
      </c>
      <c r="AN9" s="798" t="inlineStr">
        <is>
          <t>COLLECT</t>
        </is>
      </c>
      <c r="AO9" s="798" t="inlineStr">
        <is>
          <t>COLLECT</t>
        </is>
      </c>
      <c r="AP9" s="798" t="inlineStr">
        <is>
          <t>LAG</t>
        </is>
      </c>
      <c r="AQ9" s="798" t="inlineStr">
        <is>
          <t>COLLECT</t>
        </is>
      </c>
      <c r="AR9" s="798" t="inlineStr">
        <is>
          <t>LAG</t>
        </is>
      </c>
      <c r="AS9" s="798" t="inlineStr">
        <is>
          <t>TO PAY</t>
        </is>
      </c>
      <c r="AT9" s="798" t="inlineStr">
        <is>
          <t>LAG</t>
        </is>
      </c>
      <c r="AU9" s="798" t="inlineStr">
        <is>
          <t>POST LAG</t>
        </is>
      </c>
      <c r="AV9" s="798" t="inlineStr">
        <is>
          <t>POST LAG</t>
        </is>
      </c>
      <c r="AW9" s="798" t="inlineStr">
        <is>
          <t>POST LAG</t>
        </is>
      </c>
      <c r="AX9" s="798" t="inlineStr">
        <is>
          <t>ELIG</t>
        </is>
      </c>
      <c r="AY9" s="798" t="inlineStr">
        <is>
          <t>POST LAG</t>
        </is>
      </c>
      <c r="AZ9" s="798" t="inlineStr">
        <is>
          <t>ELIG</t>
        </is>
      </c>
      <c r="BA9" s="799" t="inlineStr">
        <is>
          <t>LAG</t>
        </is>
      </c>
      <c r="BB9" s="821" t="inlineStr">
        <is>
          <t>Notes</t>
        </is>
      </c>
    </row>
    <row r="10">
      <c r="A10" t="n">
        <v>1</v>
      </c>
      <c r="B10" s="533" t="n"/>
      <c r="C10" s="545" t="n"/>
      <c r="D10" s="2738" t="n"/>
      <c r="E10" s="2738" t="n"/>
      <c r="F10" s="534" t="n"/>
      <c r="G10" s="534" t="n"/>
      <c r="H10" s="2738" t="n"/>
      <c r="I10" s="546" t="n"/>
      <c r="J10" s="2738" t="n"/>
      <c r="K10" s="546" t="n"/>
      <c r="L10" s="546" t="n"/>
      <c r="M10" s="2738" t="n"/>
      <c r="N10" s="546">
        <f>+K10+L10</f>
        <v/>
      </c>
      <c r="O10" s="546" t="n">
        <v>0</v>
      </c>
      <c r="P10" s="546" t="n">
        <v>0</v>
      </c>
      <c r="Q10" s="562" t="inlineStr">
        <is>
          <t>N/A</t>
        </is>
      </c>
      <c r="R10" s="2738" t="inlineStr">
        <is>
          <t>N/A</t>
        </is>
      </c>
      <c r="S10" s="2738" t="inlineStr">
        <is>
          <t>N/A</t>
        </is>
      </c>
      <c r="T10" s="546" t="n">
        <v>0</v>
      </c>
      <c r="U10" s="2738" t="inlineStr">
        <is>
          <t>N/A</t>
        </is>
      </c>
      <c r="V10" s="2738" t="inlineStr">
        <is>
          <t>N/A</t>
        </is>
      </c>
      <c r="W10" s="2738" t="inlineStr">
        <is>
          <t>N/A</t>
        </is>
      </c>
      <c r="X10" s="546" t="n">
        <v>0</v>
      </c>
      <c r="Y10" s="2738" t="inlineStr">
        <is>
          <t>N/A</t>
        </is>
      </c>
      <c r="Z10" s="2738" t="inlineStr">
        <is>
          <t>N/A</t>
        </is>
      </c>
      <c r="AA10" s="2738" t="inlineStr">
        <is>
          <t>N/A</t>
        </is>
      </c>
      <c r="AB10" s="546">
        <f>+P10+T10+X10</f>
        <v/>
      </c>
      <c r="AC10" s="713">
        <f>IF(AQ10&lt;1,0,IF(AQ10=1,+P10,IF(AQ10=2,+P10+T10,+P10+T10+X10)))</f>
        <v/>
      </c>
      <c r="AD10" s="713" t="n"/>
      <c r="AE10" s="713">
        <f>+N10+AB10+AD10</f>
        <v/>
      </c>
      <c r="AF10" s="452">
        <f>+E10-D10</f>
        <v/>
      </c>
      <c r="AG10" s="714">
        <f>-P10/N10</f>
        <v/>
      </c>
      <c r="AH10" s="715">
        <f>-T10/N10</f>
        <v/>
      </c>
      <c r="AI10" s="715">
        <f>-X10/N10</f>
        <v/>
      </c>
      <c r="AJ10" s="715">
        <f>SUM(AG10:AI10)</f>
        <v/>
      </c>
      <c r="AK10" s="716">
        <f>-AC10/N10</f>
        <v/>
      </c>
      <c r="AL10" s="1052">
        <f>H10-E10</f>
        <v/>
      </c>
      <c r="AM10" s="717">
        <f>IF(R10="N/A","N/A",+R10-H10)</f>
        <v/>
      </c>
      <c r="AN10" s="717">
        <f>IF(V10="N/A","N/A",+V10-H10)</f>
        <v/>
      </c>
      <c r="AO10" s="717">
        <f>IF(Z10="N/A","N/A",+Z10-H10)</f>
        <v/>
      </c>
      <c r="AP10" s="718">
        <f>IF(AM10="N/A","N/A",MAX(AM10:AO10))</f>
        <v/>
      </c>
      <c r="AQ10" s="718">
        <f>IF(R10="","",IF(AM10="N/A",0,IF((AL10+AM10&gt;AC$9),-1,IF(AN10="N/A",1,IF((AL10+AN10&gt;AC$9),1,IF(AO10="N/A",2,IF((AL10+AO10&gt;AC$9),2,3)))))))</f>
        <v/>
      </c>
      <c r="AR10" s="718">
        <f>IF(AQ10&lt;1,"N/A",IF(AQ10=1,AM10,IF(AQ10=2,AN10,AO10)))</f>
        <v/>
      </c>
      <c r="AS10" s="718">
        <f>IF(AG10=0,"N/A",IF(AH10=0,(+AG10*AM10)/AJ10,IF(AI10=0,(+AG10*AM10+AH10*AN10)/AJ10,(+AG10*AM10+AH10*AN10+AI10*AO10)/AJ10)))</f>
        <v/>
      </c>
      <c r="AT10" s="718">
        <f>IF(M10="N/A","N/A",M10-H10)</f>
        <v/>
      </c>
      <c r="AU10" s="718">
        <f>IF(R10="N/A","N/A",+S10-R10)</f>
        <v/>
      </c>
      <c r="AV10" s="718">
        <f>IF(V10="N/A","N/A",+W10-V10)</f>
        <v/>
      </c>
      <c r="AW10" s="718">
        <f>IF(Z10="N/A","N/A",+AA10-Z10)</f>
        <v/>
      </c>
      <c r="AX10" s="718">
        <f>IF(AQ10&lt;1,"N/A",IF(AQ10=1,AU10,IF(AQ10=2,AV10,AW10)))</f>
        <v/>
      </c>
      <c r="AY10" s="718">
        <f>IF(AU10="N/A","N/A",AVERAGE(AU10:AW10))</f>
        <v/>
      </c>
      <c r="AZ10" s="718">
        <f>IF(AQ10&lt;1,"N/A",+AL10+AR10+AX10)</f>
        <v/>
      </c>
      <c r="BA10" s="719">
        <f>IF(AQ10&lt;1,"N/A",MAX(AZ10, SUM(AL10+AP10+AY10)))</f>
        <v/>
      </c>
      <c r="BB10" s="550" t="n"/>
    </row>
    <row r="11">
      <c r="A11" t="n">
        <v>2</v>
      </c>
      <c r="B11" s="533" t="n"/>
      <c r="C11" s="545" t="n"/>
      <c r="D11" s="2738" t="n"/>
      <c r="E11" s="2738" t="n"/>
      <c r="F11" s="534" t="n"/>
      <c r="G11" s="534" t="n"/>
      <c r="H11" s="2738" t="n"/>
      <c r="I11" s="546" t="n"/>
      <c r="J11" s="2738" t="n"/>
      <c r="K11" s="546" t="n"/>
      <c r="L11" s="546" t="n"/>
      <c r="M11" s="2738" t="n"/>
      <c r="N11" s="546">
        <f>+K11+L11</f>
        <v/>
      </c>
      <c r="O11" s="546" t="n">
        <v>0</v>
      </c>
      <c r="P11" s="546" t="n">
        <v>0</v>
      </c>
      <c r="Q11" s="547" t="inlineStr">
        <is>
          <t>N/A</t>
        </is>
      </c>
      <c r="R11" s="2738" t="inlineStr">
        <is>
          <t>N/A</t>
        </is>
      </c>
      <c r="S11" s="2738" t="inlineStr">
        <is>
          <t>N/A</t>
        </is>
      </c>
      <c r="T11" s="546" t="n">
        <v>0</v>
      </c>
      <c r="U11" s="547" t="inlineStr">
        <is>
          <t>N/A</t>
        </is>
      </c>
      <c r="V11" s="2738" t="inlineStr">
        <is>
          <t>N/A</t>
        </is>
      </c>
      <c r="W11" s="2738" t="inlineStr">
        <is>
          <t>N/A</t>
        </is>
      </c>
      <c r="X11" s="546" t="n">
        <v>0</v>
      </c>
      <c r="Y11" s="463" t="inlineStr">
        <is>
          <t>N/A</t>
        </is>
      </c>
      <c r="Z11" s="2738" t="inlineStr">
        <is>
          <t>N/A</t>
        </is>
      </c>
      <c r="AA11" s="2738" t="inlineStr">
        <is>
          <t>N/A</t>
        </is>
      </c>
      <c r="AB11" s="546">
        <f>+P11+T11+X11</f>
        <v/>
      </c>
      <c r="AC11" s="713">
        <f>IF(AQ11&lt;1,0,IF(AQ11=1,+P11,IF(AQ11=2,+P11+T11,+P11+T11+X11)))</f>
        <v/>
      </c>
      <c r="AD11" s="713" t="n"/>
      <c r="AE11" s="713">
        <f>+N11+AB11+AD11</f>
        <v/>
      </c>
      <c r="AF11" s="452">
        <f>+E11-D11</f>
        <v/>
      </c>
      <c r="AG11" s="714">
        <f>-P11/N11</f>
        <v/>
      </c>
      <c r="AH11" s="715">
        <f>-T11/N11</f>
        <v/>
      </c>
      <c r="AI11" s="715">
        <f>-X11/N11</f>
        <v/>
      </c>
      <c r="AJ11" s="715">
        <f>SUM(AG11:AI11)</f>
        <v/>
      </c>
      <c r="AK11" s="715">
        <f>-AC11/N11</f>
        <v/>
      </c>
      <c r="AL11" s="1052">
        <f>H11-E11</f>
        <v/>
      </c>
      <c r="AM11" s="718">
        <f>IF(R11="N/A","N/A",+R11-H11)</f>
        <v/>
      </c>
      <c r="AN11" s="718">
        <f>IF(V11="N/A","N/A",+V11-H11)</f>
        <v/>
      </c>
      <c r="AO11" s="718">
        <f>IF(Z11="N/A","N/A",+Z11-H11)</f>
        <v/>
      </c>
      <c r="AP11" s="718">
        <f>IF(AM11="N/A","N/A",MAX(AM11:AO11))</f>
        <v/>
      </c>
      <c r="AQ11" s="718">
        <f>IF(R11="","",IF(AM11="N/A",0,IF((AL11+AM11&gt;AC$9),-1,IF(AN11="N/A",1,IF((AL11+AN11&gt;AC$9),1,IF(AO11="N/A",2,IF((AL11+AO11&gt;AC$9),2,3)))))))</f>
        <v/>
      </c>
      <c r="AR11" s="718">
        <f>IF(AQ11&lt;1,"N/A",IF(AQ11=1,AM11,IF(AQ11=2,AN11,AO11)))</f>
        <v/>
      </c>
      <c r="AS11" s="718">
        <f>IF(AG11=0,"N/A",IF(AH11=0,(+AG11*AM11)/AJ11,IF(AI11=0,(+AG11*AM11+AH11*AN11)/AJ11,(+AG11*AM11+AH11*AN11+AI11*AO11)/AJ11)))</f>
        <v/>
      </c>
      <c r="AT11" s="718">
        <f>IF(M11="N/A","N/A",M11-H11)</f>
        <v/>
      </c>
      <c r="AU11" s="718">
        <f>IF(R11="N/A","N/A",+S11-R11)</f>
        <v/>
      </c>
      <c r="AV11" s="718">
        <f>IF(V11="N/A","N/A",+W11-V11)</f>
        <v/>
      </c>
      <c r="AW11" s="718">
        <f>IF(Z11="N/A","N/A",+AA11-Z11)</f>
        <v/>
      </c>
      <c r="AX11" s="718">
        <f>IF(AQ11&lt;1,"N/A",IF(AQ11=1,AU11,IF(AQ11=2,AV11,AW11)))</f>
        <v/>
      </c>
      <c r="AY11" s="718">
        <f>IF(AU11="N/A","N/A",AVERAGE(AU11:AW11))</f>
        <v/>
      </c>
      <c r="AZ11" s="718">
        <f>IF(AQ11&lt;1,"N/A",+AL11+AR11+AX11)</f>
        <v/>
      </c>
      <c r="BA11" s="719">
        <f>IF(AQ11&lt;1,"N/A",MAX(AZ11, SUM(AL11+AP11+AY11)))</f>
        <v/>
      </c>
      <c r="BB11" s="550" t="n"/>
    </row>
    <row r="12">
      <c r="A12" t="n">
        <v>3</v>
      </c>
      <c r="B12" s="533" t="n"/>
      <c r="C12" s="545" t="n"/>
      <c r="D12" s="2738" t="n"/>
      <c r="E12" s="2738" t="n"/>
      <c r="F12" s="534" t="n"/>
      <c r="G12" s="534" t="n"/>
      <c r="H12" s="2738" t="n"/>
      <c r="I12" s="546" t="n"/>
      <c r="J12" s="2738" t="n"/>
      <c r="K12" s="546" t="n"/>
      <c r="L12" s="546" t="n"/>
      <c r="M12" s="2738" t="n"/>
      <c r="N12" s="546">
        <f>+K12+L12</f>
        <v/>
      </c>
      <c r="O12" s="546" t="n">
        <v>0</v>
      </c>
      <c r="P12" s="546" t="n">
        <v>0</v>
      </c>
      <c r="Q12" s="562" t="inlineStr">
        <is>
          <t>N/A</t>
        </is>
      </c>
      <c r="R12" s="2738" t="inlineStr">
        <is>
          <t>N/A</t>
        </is>
      </c>
      <c r="S12" s="2738" t="inlineStr">
        <is>
          <t>N/A</t>
        </is>
      </c>
      <c r="T12" s="546" t="n">
        <v>0</v>
      </c>
      <c r="U12" s="562" t="inlineStr">
        <is>
          <t>N/A</t>
        </is>
      </c>
      <c r="V12" s="2738" t="inlineStr">
        <is>
          <t>N/A</t>
        </is>
      </c>
      <c r="W12" s="2738" t="inlineStr">
        <is>
          <t>N/A</t>
        </is>
      </c>
      <c r="X12" s="546" t="n">
        <v>0</v>
      </c>
      <c r="Y12" s="463" t="inlineStr">
        <is>
          <t>N/A</t>
        </is>
      </c>
      <c r="Z12" s="2738" t="inlineStr">
        <is>
          <t>N/A</t>
        </is>
      </c>
      <c r="AA12" s="2738" t="inlineStr">
        <is>
          <t>N/A</t>
        </is>
      </c>
      <c r="AB12" s="546">
        <f>+P12+T12+X12</f>
        <v/>
      </c>
      <c r="AC12" s="713">
        <f>IF(AQ12&lt;1,0,IF(AQ12=1,+P12,IF(AQ12=2,+P12+T12,+P12+T12+X12)))</f>
        <v/>
      </c>
      <c r="AD12" s="713" t="n"/>
      <c r="AE12" s="713">
        <f>+N12+AB12+AD12</f>
        <v/>
      </c>
      <c r="AF12" s="452">
        <f>+E12-D12</f>
        <v/>
      </c>
      <c r="AG12" s="714">
        <f>-P12/N12</f>
        <v/>
      </c>
      <c r="AH12" s="715">
        <f>-T12/N12</f>
        <v/>
      </c>
      <c r="AI12" s="715">
        <f>-X12/N12</f>
        <v/>
      </c>
      <c r="AJ12" s="715">
        <f>SUM(AG12:AI12)</f>
        <v/>
      </c>
      <c r="AK12" s="715">
        <f>-AC12/N12</f>
        <v/>
      </c>
      <c r="AL12" s="1052">
        <f>H12-E12</f>
        <v/>
      </c>
      <c r="AM12" s="718">
        <f>IF(R12="N/A","N/A",+R12-H12)</f>
        <v/>
      </c>
      <c r="AN12" s="718">
        <f>IF(V12="N/A","N/A",+V12-H12)</f>
        <v/>
      </c>
      <c r="AO12" s="718">
        <f>IF(Z12="N/A","N/A",+Z12-H12)</f>
        <v/>
      </c>
      <c r="AP12" s="718">
        <f>IF(AM12="N/A","N/A",MAX(AM12:AO12))</f>
        <v/>
      </c>
      <c r="AQ12" s="718">
        <f>IF(R12="","",IF(AM12="N/A",0,IF((AL12+AM12&gt;AC$9),-1,IF(AN12="N/A",1,IF((AL12+AN12&gt;AC$9),1,IF(AO12="N/A",2,IF((AL12+AO12&gt;AC$9),2,3)))))))</f>
        <v/>
      </c>
      <c r="AR12" s="718">
        <f>IF(AQ12&lt;1,"N/A",IF(AQ12=1,AM12,IF(AQ12=2,AN12,AO12)))</f>
        <v/>
      </c>
      <c r="AS12" s="718">
        <f>IF(AG12=0,"N/A",IF(AH12=0,(+AG12*AM12)/AJ12,IF(AI12=0,(+AG12*AM12+AH12*AN12)/AJ12,(+AG12*AM12+AH12*AN12+AI12*AO12)/AJ12)))</f>
        <v/>
      </c>
      <c r="AT12" s="718">
        <f>IF(M12="N/A","N/A",M12-H12)</f>
        <v/>
      </c>
      <c r="AU12" s="718">
        <f>IF(R12="N/A","N/A",+S12-R12)</f>
        <v/>
      </c>
      <c r="AV12" s="718">
        <f>IF(V12="N/A","N/A",+W12-V12)</f>
        <v/>
      </c>
      <c r="AW12" s="718">
        <f>IF(Z12="N/A","N/A",+AA12-Z12)</f>
        <v/>
      </c>
      <c r="AX12" s="718">
        <f>IF(AQ12&lt;1,"N/A",IF(AQ12=1,AU12,IF(AQ12=2,AV12,AW12)))</f>
        <v/>
      </c>
      <c r="AY12" s="718">
        <f>IF(AU12="N/A","N/A",AVERAGE(AU12:AW12))</f>
        <v/>
      </c>
      <c r="AZ12" s="718">
        <f>IF(AQ12&lt;1,"N/A",+AL12+AR12+AX12)</f>
        <v/>
      </c>
      <c r="BA12" s="719">
        <f>IF(AQ12&lt;1,"N/A",MAX(AZ12, SUM(AL12+AP12+AY12)))</f>
        <v/>
      </c>
      <c r="BB12" s="550" t="n"/>
    </row>
    <row r="13">
      <c r="A13" t="n">
        <v>4</v>
      </c>
      <c r="B13" s="533" t="n"/>
      <c r="C13" s="545" t="n"/>
      <c r="D13" s="2738" t="n"/>
      <c r="E13" s="2738" t="n"/>
      <c r="F13" s="534" t="n"/>
      <c r="G13" s="534" t="n"/>
      <c r="H13" s="2738" t="n"/>
      <c r="I13" s="546" t="n"/>
      <c r="J13" s="2738" t="n"/>
      <c r="K13" s="546" t="n"/>
      <c r="L13" s="546" t="n"/>
      <c r="M13" s="2738" t="n"/>
      <c r="N13" s="546">
        <f>+K13+L13</f>
        <v/>
      </c>
      <c r="O13" s="546" t="n">
        <v>0</v>
      </c>
      <c r="P13" s="546" t="n">
        <v>0</v>
      </c>
      <c r="Q13" s="562" t="inlineStr">
        <is>
          <t>N/A</t>
        </is>
      </c>
      <c r="R13" s="2738" t="inlineStr">
        <is>
          <t>N/A</t>
        </is>
      </c>
      <c r="S13" s="2738" t="inlineStr">
        <is>
          <t>N/A</t>
        </is>
      </c>
      <c r="T13" s="546" t="n">
        <v>0</v>
      </c>
      <c r="U13" s="562" t="inlineStr">
        <is>
          <t>N/A</t>
        </is>
      </c>
      <c r="V13" s="2738" t="inlineStr">
        <is>
          <t>N/A</t>
        </is>
      </c>
      <c r="W13" s="2738" t="inlineStr">
        <is>
          <t>N/A</t>
        </is>
      </c>
      <c r="X13" s="546" t="n">
        <v>0</v>
      </c>
      <c r="Y13" s="822" t="inlineStr">
        <is>
          <t>N/A</t>
        </is>
      </c>
      <c r="Z13" s="2738" t="inlineStr">
        <is>
          <t>N/A</t>
        </is>
      </c>
      <c r="AA13" s="2738" t="inlineStr">
        <is>
          <t>N/A</t>
        </is>
      </c>
      <c r="AB13" s="546">
        <f>+P13+T13+X13</f>
        <v/>
      </c>
      <c r="AC13" s="713">
        <f>IF(AQ13&lt;1,0,IF(AQ13=1,+P13,IF(AQ13=2,+P13+T13,+P13+T13+X13)))</f>
        <v/>
      </c>
      <c r="AD13" s="713" t="n"/>
      <c r="AE13" s="713">
        <f>+N13+AB13+AD13</f>
        <v/>
      </c>
      <c r="AF13" s="452">
        <f>+E13-D13</f>
        <v/>
      </c>
      <c r="AG13" s="714">
        <f>-P13/N13</f>
        <v/>
      </c>
      <c r="AH13" s="715">
        <f>-T13/N13</f>
        <v/>
      </c>
      <c r="AI13" s="715">
        <f>-X13/N13</f>
        <v/>
      </c>
      <c r="AJ13" s="715">
        <f>SUM(AG13:AI13)</f>
        <v/>
      </c>
      <c r="AK13" s="715">
        <f>-AC13/N13</f>
        <v/>
      </c>
      <c r="AL13" s="1052">
        <f>H13-E13</f>
        <v/>
      </c>
      <c r="AM13" s="718">
        <f>IF(R13="N/A","N/A",+R13-H13)</f>
        <v/>
      </c>
      <c r="AN13" s="718">
        <f>IF(V13="N/A","N/A",+V13-H13)</f>
        <v/>
      </c>
      <c r="AO13" s="718">
        <f>IF(Z13="N/A","N/A",+Z13-H13)</f>
        <v/>
      </c>
      <c r="AP13" s="718">
        <f>IF(AM13="N/A","N/A",MAX(AM13:AO13))</f>
        <v/>
      </c>
      <c r="AQ13" s="718">
        <f>IF(R13="","",IF(AM13="N/A",0,IF((AL13+AM13&gt;AC$9),-1,IF(AN13="N/A",1,IF((AL13+AN13&gt;AC$9),1,IF(AO13="N/A",2,IF((AL13+AO13&gt;AC$9),2,3)))))))</f>
        <v/>
      </c>
      <c r="AR13" s="718">
        <f>IF(AQ13&lt;1,"N/A",IF(AQ13=1,AM13,IF(AQ13=2,AN13,AO13)))</f>
        <v/>
      </c>
      <c r="AS13" s="718">
        <f>IF(AG13=0,"N/A",IF(AH13=0,(+AG13*AM13)/AJ13,IF(AI13=0,(+AG13*AM13+AH13*AN13)/AJ13,(+AG13*AM13+AH13*AN13+AI13*AO13)/AJ13)))</f>
        <v/>
      </c>
      <c r="AT13" s="718">
        <f>IF(M13="N/A","N/A",M13-H13)</f>
        <v/>
      </c>
      <c r="AU13" s="718">
        <f>IF(R13="N/A","N/A",+S13-R13)</f>
        <v/>
      </c>
      <c r="AV13" s="718">
        <f>IF(V13="N/A","N/A",+W13-V13)</f>
        <v/>
      </c>
      <c r="AW13" s="718">
        <f>IF(Z13="N/A","N/A",+AA13-Z13)</f>
        <v/>
      </c>
      <c r="AX13" s="718">
        <f>IF(AQ13&lt;1,"N/A",IF(AQ13=1,AU13,IF(AQ13=2,AV13,AW13)))</f>
        <v/>
      </c>
      <c r="AY13" s="718">
        <f>IF(AU13="N/A","N/A",AVERAGE(AU13:AW13))</f>
        <v/>
      </c>
      <c r="AZ13" s="718">
        <f>IF(AQ13&lt;1,"N/A",+AL13+AR13+AX13)</f>
        <v/>
      </c>
      <c r="BA13" s="719">
        <f>IF(AQ13&lt;1,"N/A",MAX(AZ13, SUM(AL13+AP13+AY13)))</f>
        <v/>
      </c>
      <c r="BB13" s="550" t="n"/>
    </row>
    <row r="14">
      <c r="A14" t="n">
        <v>5</v>
      </c>
      <c r="B14" s="533" t="n"/>
      <c r="C14" s="545" t="n"/>
      <c r="D14" s="2738" t="n"/>
      <c r="E14" s="2738" t="n"/>
      <c r="F14" s="534" t="n"/>
      <c r="G14" s="534" t="n"/>
      <c r="H14" s="2738" t="n"/>
      <c r="I14" s="546" t="n"/>
      <c r="J14" s="2738" t="n"/>
      <c r="K14" s="546" t="n"/>
      <c r="L14" s="546" t="n"/>
      <c r="M14" s="2738" t="n"/>
      <c r="N14" s="546">
        <f>+K14+L14</f>
        <v/>
      </c>
      <c r="O14" s="546" t="n">
        <v>0</v>
      </c>
      <c r="P14" s="546" t="n">
        <v>0</v>
      </c>
      <c r="Q14" s="562" t="inlineStr">
        <is>
          <t>N/A</t>
        </is>
      </c>
      <c r="R14" s="2738" t="inlineStr">
        <is>
          <t>N/A</t>
        </is>
      </c>
      <c r="S14" s="2738" t="inlineStr">
        <is>
          <t>N/A</t>
        </is>
      </c>
      <c r="T14" s="546" t="n">
        <v>0</v>
      </c>
      <c r="U14" s="562" t="inlineStr">
        <is>
          <t>N/A</t>
        </is>
      </c>
      <c r="V14" s="2738" t="inlineStr">
        <is>
          <t>N/A</t>
        </is>
      </c>
      <c r="W14" s="2738" t="inlineStr">
        <is>
          <t>N/A</t>
        </is>
      </c>
      <c r="X14" s="546" t="n">
        <v>0</v>
      </c>
      <c r="Y14" s="822" t="inlineStr">
        <is>
          <t>N/A</t>
        </is>
      </c>
      <c r="Z14" s="2738" t="inlineStr">
        <is>
          <t>N/A</t>
        </is>
      </c>
      <c r="AA14" s="2738" t="inlineStr">
        <is>
          <t>N/A</t>
        </is>
      </c>
      <c r="AB14" s="546">
        <f>+P14+T14+X14</f>
        <v/>
      </c>
      <c r="AC14" s="713">
        <f>IF(AQ14&lt;1,0,IF(AQ14=1,+P14,IF(AQ14=2,+P14+T14,+P14+T14+X14)))</f>
        <v/>
      </c>
      <c r="AD14" s="713" t="n"/>
      <c r="AE14" s="713">
        <f>+N14+AB14+AD14</f>
        <v/>
      </c>
      <c r="AF14" s="452">
        <f>+E14-D14</f>
        <v/>
      </c>
      <c r="AG14" s="714">
        <f>-P14/N14</f>
        <v/>
      </c>
      <c r="AH14" s="715">
        <f>-T14/N14</f>
        <v/>
      </c>
      <c r="AI14" s="715">
        <f>-X14/N14</f>
        <v/>
      </c>
      <c r="AJ14" s="715">
        <f>SUM(AG14:AI14)</f>
        <v/>
      </c>
      <c r="AK14" s="715">
        <f>-AC14/N14</f>
        <v/>
      </c>
      <c r="AL14" s="1052">
        <f>H14-E14</f>
        <v/>
      </c>
      <c r="AM14" s="718">
        <f>IF(R14="N/A","N/A",+R14-H14)</f>
        <v/>
      </c>
      <c r="AN14" s="718">
        <f>IF(V14="N/A","N/A",+V14-H14)</f>
        <v/>
      </c>
      <c r="AO14" s="718">
        <f>IF(Z14="N/A","N/A",+Z14-H14)</f>
        <v/>
      </c>
      <c r="AP14" s="718">
        <f>IF(AM14="N/A","N/A",MAX(AM14:AO14))</f>
        <v/>
      </c>
      <c r="AQ14" s="718">
        <f>IF(R14="","",IF(AM14="N/A",0,IF((AL14+AM14&gt;AC$9),-1,IF(AN14="N/A",1,IF((AL14+AN14&gt;AC$9),1,IF(AO14="N/A",2,IF((AL14+AO14&gt;AC$9),2,3)))))))</f>
        <v/>
      </c>
      <c r="AR14" s="718">
        <f>IF(AQ14&lt;1,"N/A",IF(AQ14=1,AM14,IF(AQ14=2,AN14,AO14)))</f>
        <v/>
      </c>
      <c r="AS14" s="718">
        <f>IF(AG14=0,"N/A",IF(AH14=0,(+AG14*AM14)/AJ14,IF(AI14=0,(+AG14*AM14+AH14*AN14)/AJ14,(+AG14*AM14+AH14*AN14+AI14*AO14)/AJ14)))</f>
        <v/>
      </c>
      <c r="AT14" s="718">
        <f>IF(M14="N/A","N/A",M14-H14)</f>
        <v/>
      </c>
      <c r="AU14" s="718">
        <f>IF(R14="N/A","N/A",+S14-R14)</f>
        <v/>
      </c>
      <c r="AV14" s="718">
        <f>IF(V14="N/A","N/A",+W14-V14)</f>
        <v/>
      </c>
      <c r="AW14" s="718">
        <f>IF(Z14="N/A","N/A",+AA14-Z14)</f>
        <v/>
      </c>
      <c r="AX14" s="718">
        <f>IF(AQ14&lt;1,"N/A",IF(AQ14=1,AU14,IF(AQ14=2,AV14,AW14)))</f>
        <v/>
      </c>
      <c r="AY14" s="718">
        <f>IF(AU14="N/A","N/A",AVERAGE(AU14:AW14))</f>
        <v/>
      </c>
      <c r="AZ14" s="718">
        <f>IF(AQ14&lt;1,"N/A",+AL14+AR14+AX14)</f>
        <v/>
      </c>
      <c r="BA14" s="719">
        <f>IF(AQ14&lt;1,"N/A",MAX(AZ14, SUM(AL14+AP14+AY14)))</f>
        <v/>
      </c>
      <c r="BB14" s="550" t="n"/>
    </row>
    <row r="15">
      <c r="A15" t="n">
        <v>6</v>
      </c>
      <c r="B15" s="533" t="n"/>
      <c r="C15" s="545" t="n"/>
      <c r="D15" s="2738" t="n"/>
      <c r="E15" s="2738" t="n"/>
      <c r="F15" s="534" t="n"/>
      <c r="G15" s="534" t="n"/>
      <c r="H15" s="2738" t="n"/>
      <c r="I15" s="546" t="n"/>
      <c r="J15" s="2738" t="n"/>
      <c r="K15" s="546" t="n"/>
      <c r="L15" s="546" t="n"/>
      <c r="M15" s="2738" t="n"/>
      <c r="N15" s="546">
        <f>+K15+L15</f>
        <v/>
      </c>
      <c r="O15" s="546" t="n">
        <v>0</v>
      </c>
      <c r="P15" s="546" t="n">
        <v>0</v>
      </c>
      <c r="Q15" s="562" t="inlineStr">
        <is>
          <t>N/A</t>
        </is>
      </c>
      <c r="R15" s="2738" t="inlineStr">
        <is>
          <t>N/A</t>
        </is>
      </c>
      <c r="S15" s="2738" t="inlineStr">
        <is>
          <t>N/A</t>
        </is>
      </c>
      <c r="T15" s="546" t="n">
        <v>0</v>
      </c>
      <c r="U15" s="562" t="inlineStr">
        <is>
          <t>N/A</t>
        </is>
      </c>
      <c r="V15" s="2738" t="inlineStr">
        <is>
          <t>N/A</t>
        </is>
      </c>
      <c r="W15" s="2738" t="inlineStr">
        <is>
          <t>N/A</t>
        </is>
      </c>
      <c r="X15" s="546" t="n">
        <v>0</v>
      </c>
      <c r="Y15" s="822" t="inlineStr">
        <is>
          <t>N/A</t>
        </is>
      </c>
      <c r="Z15" s="2738" t="inlineStr">
        <is>
          <t>N/A</t>
        </is>
      </c>
      <c r="AA15" s="2738" t="inlineStr">
        <is>
          <t>N/A</t>
        </is>
      </c>
      <c r="AB15" s="546">
        <f>+P15+T15+X15</f>
        <v/>
      </c>
      <c r="AC15" s="713">
        <f>IF(AQ15&lt;1,0,IF(AQ15=1,+P15,IF(AQ15=2,+P15+T15,+P15+T15+X15)))</f>
        <v/>
      </c>
      <c r="AD15" s="713" t="n"/>
      <c r="AE15" s="713">
        <f>+N15+AB15+AD15</f>
        <v/>
      </c>
      <c r="AF15" s="452">
        <f>+E15-D15</f>
        <v/>
      </c>
      <c r="AG15" s="714">
        <f>-P15/N15</f>
        <v/>
      </c>
      <c r="AH15" s="715">
        <f>-T15/N15</f>
        <v/>
      </c>
      <c r="AI15" s="715">
        <f>-X15/N15</f>
        <v/>
      </c>
      <c r="AJ15" s="715">
        <f>SUM(AG15:AI15)</f>
        <v/>
      </c>
      <c r="AK15" s="715">
        <f>-AC15/N15</f>
        <v/>
      </c>
      <c r="AL15" s="1052">
        <f>H15-E15</f>
        <v/>
      </c>
      <c r="AM15" s="718">
        <f>IF(R15="N/A","N/A",+R15-H15)</f>
        <v/>
      </c>
      <c r="AN15" s="718">
        <f>IF(V15="N/A","N/A",+V15-H15)</f>
        <v/>
      </c>
      <c r="AO15" s="718">
        <f>IF(Z15="N/A","N/A",+Z15-H15)</f>
        <v/>
      </c>
      <c r="AP15" s="718">
        <f>IF(AM15="N/A","N/A",MAX(AM15:AO15))</f>
        <v/>
      </c>
      <c r="AQ15" s="718">
        <f>IF(R15="","",IF(AM15="N/A",0,IF((AL15+AM15&gt;AC$9),-1,IF(AN15="N/A",1,IF((AL15+AN15&gt;AC$9),1,IF(AO15="N/A",2,IF((AL15+AO15&gt;AC$9),2,3)))))))</f>
        <v/>
      </c>
      <c r="AR15" s="718">
        <f>IF(AQ15&lt;1,"N/A",IF(AQ15=1,AM15,IF(AQ15=2,AN15,AO15)))</f>
        <v/>
      </c>
      <c r="AS15" s="718">
        <f>IF(AG15=0,"N/A",IF(AH15=0,(+AG15*AM15)/AJ15,IF(AI15=0,(+AG15*AM15+AH15*AN15)/AJ15,(+AG15*AM15+AH15*AN15+AI15*AO15)/AJ15)))</f>
        <v/>
      </c>
      <c r="AT15" s="718">
        <f>IF(M15="N/A","N/A",M15-H15)</f>
        <v/>
      </c>
      <c r="AU15" s="718">
        <f>IF(R15="N/A","N/A",+S15-R15)</f>
        <v/>
      </c>
      <c r="AV15" s="718">
        <f>IF(V15="N/A","N/A",+W15-V15)</f>
        <v/>
      </c>
      <c r="AW15" s="718">
        <f>IF(Z15="N/A","N/A",+AA15-Z15)</f>
        <v/>
      </c>
      <c r="AX15" s="718">
        <f>IF(AQ15&lt;1,"N/A",IF(AQ15=1,AU15,IF(AQ15=2,AV15,AW15)))</f>
        <v/>
      </c>
      <c r="AY15" s="718">
        <f>IF(AU15="N/A","N/A",AVERAGE(AU15:AW15))</f>
        <v/>
      </c>
      <c r="AZ15" s="718">
        <f>IF(AQ15&lt;1,"N/A",+AL15+AR15+AX15)</f>
        <v/>
      </c>
      <c r="BA15" s="719">
        <f>IF(AQ15&lt;1,"N/A",MAX(AZ15, SUM(AL15+AP15+AY15)))</f>
        <v/>
      </c>
      <c r="BB15" s="550" t="n"/>
    </row>
    <row r="16">
      <c r="A16" t="n">
        <v>7</v>
      </c>
      <c r="B16" s="533" t="n"/>
      <c r="C16" s="545" t="n"/>
      <c r="D16" s="2738" t="n"/>
      <c r="E16" s="2738" t="n"/>
      <c r="F16" s="534" t="n"/>
      <c r="G16" s="534" t="n"/>
      <c r="H16" s="2738" t="n"/>
      <c r="I16" s="546" t="n"/>
      <c r="J16" s="2738" t="n"/>
      <c r="K16" s="546" t="n"/>
      <c r="L16" s="546" t="n"/>
      <c r="M16" s="2738" t="n"/>
      <c r="N16" s="546">
        <f>+K16+L16</f>
        <v/>
      </c>
      <c r="O16" s="546" t="n">
        <v>0</v>
      </c>
      <c r="P16" s="546" t="n">
        <v>0</v>
      </c>
      <c r="Q16" s="562" t="inlineStr">
        <is>
          <t>N/A</t>
        </is>
      </c>
      <c r="R16" s="2738" t="inlineStr">
        <is>
          <t>N/A</t>
        </is>
      </c>
      <c r="S16" s="2738" t="inlineStr">
        <is>
          <t>N/A</t>
        </is>
      </c>
      <c r="T16" s="546" t="n">
        <v>0</v>
      </c>
      <c r="U16" s="562" t="inlineStr">
        <is>
          <t>N/A</t>
        </is>
      </c>
      <c r="V16" s="2738" t="inlineStr">
        <is>
          <t>N/A</t>
        </is>
      </c>
      <c r="W16" s="2738" t="inlineStr">
        <is>
          <t>N/A</t>
        </is>
      </c>
      <c r="X16" s="546" t="n">
        <v>0</v>
      </c>
      <c r="Y16" s="822" t="inlineStr">
        <is>
          <t>N/A</t>
        </is>
      </c>
      <c r="Z16" s="2738" t="inlineStr">
        <is>
          <t>N/A</t>
        </is>
      </c>
      <c r="AA16" s="2738" t="inlineStr">
        <is>
          <t>N/A</t>
        </is>
      </c>
      <c r="AB16" s="546">
        <f>+P16+T16+X16</f>
        <v/>
      </c>
      <c r="AC16" s="713">
        <f>IF(AQ16&lt;1,0,IF(AQ16=1,+P16,IF(AQ16=2,+P16+T16,+P16+T16+X16)))</f>
        <v/>
      </c>
      <c r="AD16" s="713" t="n"/>
      <c r="AE16" s="713">
        <f>+N16+AB16+AD16</f>
        <v/>
      </c>
      <c r="AF16" s="452">
        <f>+E16-D16</f>
        <v/>
      </c>
      <c r="AG16" s="714">
        <f>-P16/N16</f>
        <v/>
      </c>
      <c r="AH16" s="715">
        <f>-T16/N16</f>
        <v/>
      </c>
      <c r="AI16" s="715">
        <f>-X16/N16</f>
        <v/>
      </c>
      <c r="AJ16" s="715">
        <f>SUM(AG16:AI16)</f>
        <v/>
      </c>
      <c r="AK16" s="715">
        <f>-AC16/N16</f>
        <v/>
      </c>
      <c r="AL16" s="1052">
        <f>H16-E16</f>
        <v/>
      </c>
      <c r="AM16" s="718">
        <f>IF(R16="N/A","N/A",+R16-H16)</f>
        <v/>
      </c>
      <c r="AN16" s="718">
        <f>IF(V16="N/A","N/A",+V16-H16)</f>
        <v/>
      </c>
      <c r="AO16" s="718">
        <f>IF(Z16="N/A","N/A",+Z16-H16)</f>
        <v/>
      </c>
      <c r="AP16" s="718">
        <f>IF(AM16="N/A","N/A",MAX(AM16:AO16))</f>
        <v/>
      </c>
      <c r="AQ16" s="718">
        <f>IF(R16="","",IF(AM16="N/A",0,IF((AL16+AM16&gt;AC$9),-1,IF(AN16="N/A",1,IF((AL16+AN16&gt;AC$9),1,IF(AO16="N/A",2,IF((AL16+AO16&gt;AC$9),2,3)))))))</f>
        <v/>
      </c>
      <c r="AR16" s="718">
        <f>IF(AQ16&lt;1,"N/A",IF(AQ16=1,AM16,IF(AQ16=2,AN16,AO16)))</f>
        <v/>
      </c>
      <c r="AS16" s="718">
        <f>IF(AG16=0,"N/A",IF(AH16=0,(+AG16*AM16)/AJ16,IF(AI16=0,(+AG16*AM16+AH16*AN16)/AJ16,(+AG16*AM16+AH16*AN16+AI16*AO16)/AJ16)))</f>
        <v/>
      </c>
      <c r="AT16" s="718">
        <f>IF(M16="N/A","N/A",M16-H16)</f>
        <v/>
      </c>
      <c r="AU16" s="718">
        <f>IF(R16="N/A","N/A",+S16-R16)</f>
        <v/>
      </c>
      <c r="AV16" s="718">
        <f>IF(V16="N/A","N/A",+W16-V16)</f>
        <v/>
      </c>
      <c r="AW16" s="718">
        <f>IF(Z16="N/A","N/A",+AA16-Z16)</f>
        <v/>
      </c>
      <c r="AX16" s="718">
        <f>IF(AQ16&lt;1,"N/A",IF(AQ16=1,AU16,IF(AQ16=2,AV16,AW16)))</f>
        <v/>
      </c>
      <c r="AY16" s="718">
        <f>IF(AU16="N/A","N/A",AVERAGE(AU16:AW16))</f>
        <v/>
      </c>
      <c r="AZ16" s="718">
        <f>IF(AQ16&lt;1,"N/A",+AL16+AR16+AX16)</f>
        <v/>
      </c>
      <c r="BA16" s="719">
        <f>IF(AQ16&lt;1,"N/A",MAX(AZ16, SUM(AL16+AP16+AY16)))</f>
        <v/>
      </c>
      <c r="BB16" s="550" t="n"/>
    </row>
    <row r="17">
      <c r="A17" t="n">
        <v>8</v>
      </c>
      <c r="B17" s="533" t="n"/>
      <c r="C17" s="545" t="n"/>
      <c r="D17" s="2738" t="n"/>
      <c r="E17" s="2738" t="n"/>
      <c r="F17" s="534" t="n"/>
      <c r="G17" s="534" t="n"/>
      <c r="H17" s="2738" t="n"/>
      <c r="I17" s="546" t="n"/>
      <c r="J17" s="2738" t="n"/>
      <c r="K17" s="546" t="n"/>
      <c r="L17" s="546" t="n"/>
      <c r="M17" s="2738" t="n"/>
      <c r="N17" s="546">
        <f>+K17+L17</f>
        <v/>
      </c>
      <c r="O17" s="546" t="n">
        <v>0</v>
      </c>
      <c r="P17" s="546" t="n">
        <v>0</v>
      </c>
      <c r="Q17" s="562" t="inlineStr">
        <is>
          <t>N/A</t>
        </is>
      </c>
      <c r="R17" s="2738" t="inlineStr">
        <is>
          <t>N/A</t>
        </is>
      </c>
      <c r="S17" s="2738" t="inlineStr">
        <is>
          <t>N/A</t>
        </is>
      </c>
      <c r="T17" s="546" t="n">
        <v>0</v>
      </c>
      <c r="U17" s="562" t="inlineStr">
        <is>
          <t>N/A</t>
        </is>
      </c>
      <c r="V17" s="2738" t="inlineStr">
        <is>
          <t>N/A</t>
        </is>
      </c>
      <c r="W17" s="2738" t="inlineStr">
        <is>
          <t>N/A</t>
        </is>
      </c>
      <c r="X17" s="546" t="n">
        <v>0</v>
      </c>
      <c r="Y17" s="822" t="inlineStr">
        <is>
          <t>N/A</t>
        </is>
      </c>
      <c r="Z17" s="2738" t="inlineStr">
        <is>
          <t>N/A</t>
        </is>
      </c>
      <c r="AA17" s="2738" t="inlineStr">
        <is>
          <t>N/A</t>
        </is>
      </c>
      <c r="AB17" s="546">
        <f>+P17+T17+X17</f>
        <v/>
      </c>
      <c r="AC17" s="713">
        <f>IF(AQ17&lt;1,0,IF(AQ17=1,+P17,IF(AQ17=2,+P17+T17,+P17+T17+X17)))</f>
        <v/>
      </c>
      <c r="AD17" s="713" t="n"/>
      <c r="AE17" s="713">
        <f>+N17+AB17+AD17</f>
        <v/>
      </c>
      <c r="AF17" s="452">
        <f>+E17-D17</f>
        <v/>
      </c>
      <c r="AG17" s="714">
        <f>-P17/N17</f>
        <v/>
      </c>
      <c r="AH17" s="715">
        <f>-T17/N17</f>
        <v/>
      </c>
      <c r="AI17" s="715">
        <f>-X17/N17</f>
        <v/>
      </c>
      <c r="AJ17" s="715">
        <f>SUM(AG17:AI17)</f>
        <v/>
      </c>
      <c r="AK17" s="715">
        <f>-AC17/N17</f>
        <v/>
      </c>
      <c r="AL17" s="1052">
        <f>H17-E17</f>
        <v/>
      </c>
      <c r="AM17" s="718">
        <f>IF(R17="N/A","N/A",+R17-H17)</f>
        <v/>
      </c>
      <c r="AN17" s="718">
        <f>IF(V17="N/A","N/A",+V17-H17)</f>
        <v/>
      </c>
      <c r="AO17" s="718">
        <f>IF(Z17="N/A","N/A",+Z17-H17)</f>
        <v/>
      </c>
      <c r="AP17" s="718">
        <f>IF(AM17="N/A","N/A",MAX(AM17:AO17))</f>
        <v/>
      </c>
      <c r="AQ17" s="718">
        <f>IF(R17="","",IF(AM17="N/A",0,IF((AL17+AM17&gt;AC$9),-1,IF(AN17="N/A",1,IF((AL17+AN17&gt;AC$9),1,IF(AO17="N/A",2,IF((AL17+AO17&gt;AC$9),2,3)))))))</f>
        <v/>
      </c>
      <c r="AR17" s="718">
        <f>IF(AQ17&lt;1,"N/A",IF(AQ17=1,AM17,IF(AQ17=2,AN17,AO17)))</f>
        <v/>
      </c>
      <c r="AS17" s="718">
        <f>IF(AG17=0,"N/A",IF(AH17=0,(+AG17*AM17)/AJ17,IF(AI17=0,(+AG17*AM17+AH17*AN17)/AJ17,(+AG17*AM17+AH17*AN17+AI17*AO17)/AJ17)))</f>
        <v/>
      </c>
      <c r="AT17" s="718">
        <f>IF(M17="N/A","N/A",M17-H17)</f>
        <v/>
      </c>
      <c r="AU17" s="718">
        <f>IF(R17="N/A","N/A",+S17-R17)</f>
        <v/>
      </c>
      <c r="AV17" s="718">
        <f>IF(V17="N/A","N/A",+W17-V17)</f>
        <v/>
      </c>
      <c r="AW17" s="718">
        <f>IF(Z17="N/A","N/A",+AA17-Z17)</f>
        <v/>
      </c>
      <c r="AX17" s="718">
        <f>IF(AQ17&lt;1,"N/A",IF(AQ17=1,AU17,IF(AQ17=2,AV17,AW17)))</f>
        <v/>
      </c>
      <c r="AY17" s="718">
        <f>IF(AU17="N/A","N/A",AVERAGE(AU17:AW17))</f>
        <v/>
      </c>
      <c r="AZ17" s="718">
        <f>IF(AQ17&lt;1,"N/A",+AL17+AR17+AX17)</f>
        <v/>
      </c>
      <c r="BA17" s="719">
        <f>IF(AQ17&lt;1,"N/A",MAX(AZ17, SUM(AL17+AP17+AY17)))</f>
        <v/>
      </c>
      <c r="BB17" s="550" t="n"/>
    </row>
    <row r="18">
      <c r="A18" t="n">
        <v>9</v>
      </c>
      <c r="B18" s="533" t="n"/>
      <c r="C18" s="545" t="n"/>
      <c r="D18" s="2738" t="n"/>
      <c r="E18" s="2738" t="n"/>
      <c r="F18" s="534" t="n"/>
      <c r="G18" s="534" t="n"/>
      <c r="H18" s="2738" t="n"/>
      <c r="I18" s="546" t="n"/>
      <c r="J18" s="2738" t="n"/>
      <c r="K18" s="546" t="n"/>
      <c r="L18" s="546" t="n"/>
      <c r="M18" s="2738" t="n"/>
      <c r="N18" s="546">
        <f>+K18+L18</f>
        <v/>
      </c>
      <c r="O18" s="546" t="n">
        <v>0</v>
      </c>
      <c r="P18" s="546" t="n">
        <v>0</v>
      </c>
      <c r="Q18" s="562" t="inlineStr">
        <is>
          <t>N/A</t>
        </is>
      </c>
      <c r="R18" s="2738" t="inlineStr">
        <is>
          <t>N/A</t>
        </is>
      </c>
      <c r="S18" s="2738" t="inlineStr">
        <is>
          <t>N/A</t>
        </is>
      </c>
      <c r="T18" s="546" t="n">
        <v>0</v>
      </c>
      <c r="U18" s="562" t="inlineStr">
        <is>
          <t>N/A</t>
        </is>
      </c>
      <c r="V18" s="2738" t="inlineStr">
        <is>
          <t>N/A</t>
        </is>
      </c>
      <c r="W18" s="2738" t="inlineStr">
        <is>
          <t>N/A</t>
        </is>
      </c>
      <c r="X18" s="546" t="n">
        <v>0</v>
      </c>
      <c r="Y18" s="822" t="inlineStr">
        <is>
          <t>N/A</t>
        </is>
      </c>
      <c r="Z18" s="2738" t="inlineStr">
        <is>
          <t>N/A</t>
        </is>
      </c>
      <c r="AA18" s="2738" t="inlineStr">
        <is>
          <t>N/A</t>
        </is>
      </c>
      <c r="AB18" s="546">
        <f>+P18+T18+X18</f>
        <v/>
      </c>
      <c r="AC18" s="713">
        <f>IF(AQ18&lt;1,0,IF(AQ18=1,+P18,IF(AQ18=2,+P18+T18,+P18+T18+X18)))</f>
        <v/>
      </c>
      <c r="AD18" s="713" t="n"/>
      <c r="AE18" s="713">
        <f>+N18+AB18+AD18</f>
        <v/>
      </c>
      <c r="AF18" s="452">
        <f>+E18-D18</f>
        <v/>
      </c>
      <c r="AG18" s="714">
        <f>-P18/N18</f>
        <v/>
      </c>
      <c r="AH18" s="715">
        <f>-T18/N18</f>
        <v/>
      </c>
      <c r="AI18" s="715">
        <f>-X18/N18</f>
        <v/>
      </c>
      <c r="AJ18" s="715">
        <f>SUM(AG18:AI18)</f>
        <v/>
      </c>
      <c r="AK18" s="715">
        <f>-AC18/N18</f>
        <v/>
      </c>
      <c r="AL18" s="1052">
        <f>H18-E18</f>
        <v/>
      </c>
      <c r="AM18" s="718">
        <f>IF(R18="N/A","N/A",+R18-H18)</f>
        <v/>
      </c>
      <c r="AN18" s="718">
        <f>IF(V18="N/A","N/A",+V18-H18)</f>
        <v/>
      </c>
      <c r="AO18" s="718">
        <f>IF(Z18="N/A","N/A",+Z18-H18)</f>
        <v/>
      </c>
      <c r="AP18" s="718">
        <f>IF(AM18="N/A","N/A",MAX(AM18:AO18))</f>
        <v/>
      </c>
      <c r="AQ18" s="718">
        <f>IF(R18="","",IF(AM18="N/A",0,IF((AL18+AM18&gt;AC$9),-1,IF(AN18="N/A",1,IF((AL18+AN18&gt;AC$9),1,IF(AO18="N/A",2,IF((AL18+AO18&gt;AC$9),2,3)))))))</f>
        <v/>
      </c>
      <c r="AR18" s="718">
        <f>IF(AQ18&lt;1,"N/A",IF(AQ18=1,AM18,IF(AQ18=2,AN18,AO18)))</f>
        <v/>
      </c>
      <c r="AS18" s="718">
        <f>IF(AG18=0,"N/A",IF(AH18=0,(+AG18*AM18)/AJ18,IF(AI18=0,(+AG18*AM18+AH18*AN18)/AJ18,(+AG18*AM18+AH18*AN18+AI18*AO18)/AJ18)))</f>
        <v/>
      </c>
      <c r="AT18" s="718">
        <f>IF(M18="N/A","N/A",M18-H18)</f>
        <v/>
      </c>
      <c r="AU18" s="718">
        <f>IF(R18="N/A","N/A",+S18-R18)</f>
        <v/>
      </c>
      <c r="AV18" s="718">
        <f>IF(V18="N/A","N/A",+W18-V18)</f>
        <v/>
      </c>
      <c r="AW18" s="718">
        <f>IF(Z18="N/A","N/A",+AA18-Z18)</f>
        <v/>
      </c>
      <c r="AX18" s="718">
        <f>IF(AQ18&lt;1,"N/A",IF(AQ18=1,AU18,IF(AQ18=2,AV18,AW18)))</f>
        <v/>
      </c>
      <c r="AY18" s="718">
        <f>IF(AU18="N/A","N/A",AVERAGE(AU18:AW18))</f>
        <v/>
      </c>
      <c r="AZ18" s="718">
        <f>IF(AQ18&lt;1,"N/A",+AL18+AR18+AX18)</f>
        <v/>
      </c>
      <c r="BA18" s="719">
        <f>IF(AQ18&lt;1,"N/A",MAX(AZ18, SUM(AL18+AP18+AY18)))</f>
        <v/>
      </c>
      <c r="BB18" s="550" t="n"/>
    </row>
    <row r="19">
      <c r="A19" t="n">
        <v>10</v>
      </c>
      <c r="B19" s="533" t="n"/>
      <c r="C19" s="545" t="n"/>
      <c r="D19" s="2738" t="n"/>
      <c r="E19" s="2738" t="n"/>
      <c r="F19" s="534" t="n"/>
      <c r="G19" s="534" t="n"/>
      <c r="H19" s="2738" t="n"/>
      <c r="I19" s="546" t="n"/>
      <c r="J19" s="2738" t="n"/>
      <c r="K19" s="546" t="n"/>
      <c r="L19" s="546" t="n"/>
      <c r="M19" s="2738" t="n"/>
      <c r="N19" s="546">
        <f>+K19+L19</f>
        <v/>
      </c>
      <c r="O19" s="546" t="n">
        <v>0</v>
      </c>
      <c r="P19" s="546" t="n">
        <v>0</v>
      </c>
      <c r="Q19" s="562" t="inlineStr">
        <is>
          <t>N/A</t>
        </is>
      </c>
      <c r="R19" s="2738" t="inlineStr">
        <is>
          <t>N/A</t>
        </is>
      </c>
      <c r="S19" s="2738" t="inlineStr">
        <is>
          <t>N/A</t>
        </is>
      </c>
      <c r="T19" s="546" t="n">
        <v>0</v>
      </c>
      <c r="U19" s="562" t="inlineStr">
        <is>
          <t>N/A</t>
        </is>
      </c>
      <c r="V19" s="2738" t="inlineStr">
        <is>
          <t>N/A</t>
        </is>
      </c>
      <c r="W19" s="2738" t="inlineStr">
        <is>
          <t>N/A</t>
        </is>
      </c>
      <c r="X19" s="546" t="n">
        <v>0</v>
      </c>
      <c r="Y19" s="822" t="inlineStr">
        <is>
          <t>N/A</t>
        </is>
      </c>
      <c r="Z19" s="2738" t="inlineStr">
        <is>
          <t>N/A</t>
        </is>
      </c>
      <c r="AA19" s="2738" t="inlineStr">
        <is>
          <t>N/A</t>
        </is>
      </c>
      <c r="AB19" s="546">
        <f>+P19+T19+X19</f>
        <v/>
      </c>
      <c r="AC19" s="713">
        <f>IF(AQ19&lt;1,0,IF(AQ19=1,+P19,IF(AQ19=2,+P19+T19,+P19+T19+X19)))</f>
        <v/>
      </c>
      <c r="AD19" s="713" t="n"/>
      <c r="AE19" s="713">
        <f>+N19+AB19+AD19</f>
        <v/>
      </c>
      <c r="AF19" s="452">
        <f>+E19-D19</f>
        <v/>
      </c>
      <c r="AG19" s="714">
        <f>-P19/N19</f>
        <v/>
      </c>
      <c r="AH19" s="715">
        <f>-T19/N19</f>
        <v/>
      </c>
      <c r="AI19" s="715">
        <f>-X19/N19</f>
        <v/>
      </c>
      <c r="AJ19" s="715">
        <f>SUM(AG19:AI19)</f>
        <v/>
      </c>
      <c r="AK19" s="715">
        <f>-AC19/N19</f>
        <v/>
      </c>
      <c r="AL19" s="1052">
        <f>H19-E19</f>
        <v/>
      </c>
      <c r="AM19" s="718">
        <f>IF(R19="N/A","N/A",+R19-H19)</f>
        <v/>
      </c>
      <c r="AN19" s="718">
        <f>IF(V19="N/A","N/A",+V19-H19)</f>
        <v/>
      </c>
      <c r="AO19" s="718">
        <f>IF(Z19="N/A","N/A",+Z19-H19)</f>
        <v/>
      </c>
      <c r="AP19" s="718">
        <f>IF(AM19="N/A","N/A",MAX(AM19:AO19))</f>
        <v/>
      </c>
      <c r="AQ19" s="718">
        <f>IF(R19="","",IF(AM19="N/A",0,IF((AL19+AM19&gt;AC$9),-1,IF(AN19="N/A",1,IF((AL19+AN19&gt;AC$9),1,IF(AO19="N/A",2,IF((AL19+AO19&gt;AC$9),2,3)))))))</f>
        <v/>
      </c>
      <c r="AR19" s="718">
        <f>IF(AQ19&lt;1,"N/A",IF(AQ19=1,AM19,IF(AQ19=2,AN19,AO19)))</f>
        <v/>
      </c>
      <c r="AS19" s="718">
        <f>IF(AG19=0,"N/A",IF(AH19=0,(+AG19*AM19)/AJ19,IF(AI19=0,(+AG19*AM19+AH19*AN19)/AJ19,(+AG19*AM19+AH19*AN19+AI19*AO19)/AJ19)))</f>
        <v/>
      </c>
      <c r="AT19" s="718">
        <f>IF(M19="N/A","N/A",M19-H19)</f>
        <v/>
      </c>
      <c r="AU19" s="718">
        <f>IF(R19="N/A","N/A",+S19-R19)</f>
        <v/>
      </c>
      <c r="AV19" s="718">
        <f>IF(V19="N/A","N/A",+W19-V19)</f>
        <v/>
      </c>
      <c r="AW19" s="718">
        <f>IF(Z19="N/A","N/A",+AA19-Z19)</f>
        <v/>
      </c>
      <c r="AX19" s="718">
        <f>IF(AQ19&lt;1,"N/A",IF(AQ19=1,AU19,IF(AQ19=2,AV19,AW19)))</f>
        <v/>
      </c>
      <c r="AY19" s="718">
        <f>IF(AU19="N/A","N/A",AVERAGE(AU19:AW19))</f>
        <v/>
      </c>
      <c r="AZ19" s="718">
        <f>IF(AQ19&lt;1,"N/A",+AL19+AR19+AX19)</f>
        <v/>
      </c>
      <c r="BA19" s="719">
        <f>IF(AQ19&lt;1,"N/A",MAX(AZ19, SUM(AL19+AP19+AY19)))</f>
        <v/>
      </c>
      <c r="BB19" s="550" t="n"/>
    </row>
    <row r="20">
      <c r="A20" t="n">
        <v>11</v>
      </c>
      <c r="B20" s="533" t="n"/>
      <c r="C20" s="545" t="n"/>
      <c r="D20" s="2738" t="n"/>
      <c r="E20" s="2738" t="n"/>
      <c r="F20" s="534" t="n"/>
      <c r="G20" s="534" t="n"/>
      <c r="H20" s="2738" t="n"/>
      <c r="I20" s="546" t="n"/>
      <c r="J20" s="2738" t="n"/>
      <c r="K20" s="546" t="n"/>
      <c r="L20" s="546" t="n"/>
      <c r="M20" s="2738" t="n"/>
      <c r="N20" s="546">
        <f>+K20+L20</f>
        <v/>
      </c>
      <c r="O20" s="546" t="n">
        <v>0</v>
      </c>
      <c r="P20" s="546" t="n">
        <v>0</v>
      </c>
      <c r="Q20" s="562" t="inlineStr">
        <is>
          <t>N/A</t>
        </is>
      </c>
      <c r="R20" s="2738" t="inlineStr">
        <is>
          <t>N/A</t>
        </is>
      </c>
      <c r="S20" s="2738" t="inlineStr">
        <is>
          <t>N/A</t>
        </is>
      </c>
      <c r="T20" s="546" t="n">
        <v>0</v>
      </c>
      <c r="U20" s="562" t="inlineStr">
        <is>
          <t>N/A</t>
        </is>
      </c>
      <c r="V20" s="2738" t="inlineStr">
        <is>
          <t>N/A</t>
        </is>
      </c>
      <c r="W20" s="2738" t="inlineStr">
        <is>
          <t>N/A</t>
        </is>
      </c>
      <c r="X20" s="546" t="n">
        <v>0</v>
      </c>
      <c r="Y20" s="822" t="inlineStr">
        <is>
          <t>N/A</t>
        </is>
      </c>
      <c r="Z20" s="2738" t="inlineStr">
        <is>
          <t>N/A</t>
        </is>
      </c>
      <c r="AA20" s="2738" t="inlineStr">
        <is>
          <t>N/A</t>
        </is>
      </c>
      <c r="AB20" s="546">
        <f>+P20+T20+X20</f>
        <v/>
      </c>
      <c r="AC20" s="713">
        <f>IF(AQ20&lt;1,0,IF(AQ20=1,+P20,IF(AQ20=2,+P20+T20,+P20+T20+X20)))</f>
        <v/>
      </c>
      <c r="AD20" s="713" t="n"/>
      <c r="AE20" s="713">
        <f>+N20+AB20+AD20</f>
        <v/>
      </c>
      <c r="AF20" s="452">
        <f>+E20-D20</f>
        <v/>
      </c>
      <c r="AG20" s="714">
        <f>-P20/N20</f>
        <v/>
      </c>
      <c r="AH20" s="715">
        <f>-T20/N20</f>
        <v/>
      </c>
      <c r="AI20" s="715">
        <f>-X20/N20</f>
        <v/>
      </c>
      <c r="AJ20" s="715">
        <f>SUM(AG20:AI20)</f>
        <v/>
      </c>
      <c r="AK20" s="715">
        <f>-AC20/N20</f>
        <v/>
      </c>
      <c r="AL20" s="1052">
        <f>H20-E20</f>
        <v/>
      </c>
      <c r="AM20" s="718">
        <f>IF(R20="N/A","N/A",+R20-H20)</f>
        <v/>
      </c>
      <c r="AN20" s="718">
        <f>IF(V20="N/A","N/A",+V20-H20)</f>
        <v/>
      </c>
      <c r="AO20" s="718">
        <f>IF(Z20="N/A","N/A",+Z20-H20)</f>
        <v/>
      </c>
      <c r="AP20" s="718">
        <f>IF(AM20="N/A","N/A",MAX(AM20:AO20))</f>
        <v/>
      </c>
      <c r="AQ20" s="718">
        <f>IF(R20="","",IF(AM20="N/A",0,IF((AL20+AM20&gt;AC$9),-1,IF(AN20="N/A",1,IF((AL20+AN20&gt;AC$9),1,IF(AO20="N/A",2,IF((AL20+AO20&gt;AC$9),2,3)))))))</f>
        <v/>
      </c>
      <c r="AR20" s="718">
        <f>IF(AQ20&lt;1,"N/A",IF(AQ20=1,AM20,IF(AQ20=2,AN20,AO20)))</f>
        <v/>
      </c>
      <c r="AS20" s="718">
        <f>IF(AG20=0,"N/A",IF(AH20=0,(+AG20*AM20)/AJ20,IF(AI20=0,(+AG20*AM20+AH20*AN20)/AJ20,(+AG20*AM20+AH20*AN20+AI20*AO20)/AJ20)))</f>
        <v/>
      </c>
      <c r="AT20" s="718">
        <f>IF(M20="N/A","N/A",M20-H20)</f>
        <v/>
      </c>
      <c r="AU20" s="718">
        <f>IF(R20="N/A","N/A",+S20-R20)</f>
        <v/>
      </c>
      <c r="AV20" s="718">
        <f>IF(V20="N/A","N/A",+W20-V20)</f>
        <v/>
      </c>
      <c r="AW20" s="718">
        <f>IF(Z20="N/A","N/A",+AA20-Z20)</f>
        <v/>
      </c>
      <c r="AX20" s="718">
        <f>IF(AQ20&lt;1,"N/A",IF(AQ20=1,AU20,IF(AQ20=2,AV20,AW20)))</f>
        <v/>
      </c>
      <c r="AY20" s="718">
        <f>IF(AU20="N/A","N/A",AVERAGE(AU20:AW20))</f>
        <v/>
      </c>
      <c r="AZ20" s="718">
        <f>IF(AQ20&lt;1,"N/A",+AL20+AR20+AX20)</f>
        <v/>
      </c>
      <c r="BA20" s="719">
        <f>IF(AQ20&lt;1,"N/A",MAX(AZ20, SUM(AL20+AP20+AY20)))</f>
        <v/>
      </c>
      <c r="BB20" s="550" t="n"/>
    </row>
    <row r="21">
      <c r="A21" t="n">
        <v>12</v>
      </c>
      <c r="B21" s="533" t="n"/>
      <c r="C21" s="545" t="n"/>
      <c r="D21" s="2738" t="n"/>
      <c r="E21" s="2738" t="n"/>
      <c r="F21" s="534" t="n"/>
      <c r="G21" s="534" t="n"/>
      <c r="H21" s="2738" t="n"/>
      <c r="I21" s="546" t="n"/>
      <c r="J21" s="2738" t="n"/>
      <c r="K21" s="546" t="n"/>
      <c r="L21" s="546" t="n"/>
      <c r="M21" s="2738" t="n"/>
      <c r="N21" s="546">
        <f>+K21+L21</f>
        <v/>
      </c>
      <c r="O21" s="546" t="n">
        <v>0</v>
      </c>
      <c r="P21" s="546" t="n">
        <v>0</v>
      </c>
      <c r="Q21" s="562" t="inlineStr">
        <is>
          <t>N/A</t>
        </is>
      </c>
      <c r="R21" s="2738" t="inlineStr">
        <is>
          <t>N/A</t>
        </is>
      </c>
      <c r="S21" s="2738" t="inlineStr">
        <is>
          <t>N/A</t>
        </is>
      </c>
      <c r="T21" s="546" t="n">
        <v>0</v>
      </c>
      <c r="U21" s="562" t="inlineStr">
        <is>
          <t>N/A</t>
        </is>
      </c>
      <c r="V21" s="2738" t="inlineStr">
        <is>
          <t>N/A</t>
        </is>
      </c>
      <c r="W21" s="2738" t="inlineStr">
        <is>
          <t>N/A</t>
        </is>
      </c>
      <c r="X21" s="546" t="n">
        <v>0</v>
      </c>
      <c r="Y21" s="822" t="inlineStr">
        <is>
          <t>N/A</t>
        </is>
      </c>
      <c r="Z21" s="2738" t="inlineStr">
        <is>
          <t>N/A</t>
        </is>
      </c>
      <c r="AA21" s="2738" t="inlineStr">
        <is>
          <t>N/A</t>
        </is>
      </c>
      <c r="AB21" s="546">
        <f>+P21+T21+X21</f>
        <v/>
      </c>
      <c r="AC21" s="713">
        <f>IF(AQ21&lt;1,0,IF(AQ21=1,+P21,IF(AQ21=2,+P21+T21,+P21+T21+X21)))</f>
        <v/>
      </c>
      <c r="AD21" s="713" t="n"/>
      <c r="AE21" s="713">
        <f>+N21+AB21+AD21</f>
        <v/>
      </c>
      <c r="AF21" s="452">
        <f>+E21-D21</f>
        <v/>
      </c>
      <c r="AG21" s="714">
        <f>-P21/N21</f>
        <v/>
      </c>
      <c r="AH21" s="715">
        <f>-T21/N21</f>
        <v/>
      </c>
      <c r="AI21" s="715">
        <f>-X21/N21</f>
        <v/>
      </c>
      <c r="AJ21" s="715">
        <f>SUM(AG21:AI21)</f>
        <v/>
      </c>
      <c r="AK21" s="715">
        <f>-AC21/N21</f>
        <v/>
      </c>
      <c r="AL21" s="1052">
        <f>H21-E21</f>
        <v/>
      </c>
      <c r="AM21" s="718">
        <f>IF(R21="N/A","N/A",+R21-H21)</f>
        <v/>
      </c>
      <c r="AN21" s="718">
        <f>IF(V21="N/A","N/A",+V21-H21)</f>
        <v/>
      </c>
      <c r="AO21" s="718">
        <f>IF(Z21="N/A","N/A",+Z21-H21)</f>
        <v/>
      </c>
      <c r="AP21" s="718">
        <f>IF(AM21="N/A","N/A",MAX(AM21:AO21))</f>
        <v/>
      </c>
      <c r="AQ21" s="718">
        <f>IF(R21="","",IF(AM21="N/A",0,IF((AL21+AM21&gt;AC$9),-1,IF(AN21="N/A",1,IF((AL21+AN21&gt;AC$9),1,IF(AO21="N/A",2,IF((AL21+AO21&gt;AC$9),2,3)))))))</f>
        <v/>
      </c>
      <c r="AR21" s="718">
        <f>IF(AQ21&lt;1,"N/A",IF(AQ21=1,AM21,IF(AQ21=2,AN21,AO21)))</f>
        <v/>
      </c>
      <c r="AS21" s="718">
        <f>IF(AG21=0,"N/A",IF(AH21=0,(+AG21*AM21)/AJ21,IF(AI21=0,(+AG21*AM21+AH21*AN21)/AJ21,(+AG21*AM21+AH21*AN21+AI21*AO21)/AJ21)))</f>
        <v/>
      </c>
      <c r="AT21" s="718">
        <f>IF(M21="N/A","N/A",M21-H21)</f>
        <v/>
      </c>
      <c r="AU21" s="718">
        <f>IF(R21="N/A","N/A",+S21-R21)</f>
        <v/>
      </c>
      <c r="AV21" s="718">
        <f>IF(V21="N/A","N/A",+W21-V21)</f>
        <v/>
      </c>
      <c r="AW21" s="718">
        <f>IF(Z21="N/A","N/A",+AA21-Z21)</f>
        <v/>
      </c>
      <c r="AX21" s="718">
        <f>IF(AQ21&lt;1,"N/A",IF(AQ21=1,AU21,IF(AQ21=2,AV21,AW21)))</f>
        <v/>
      </c>
      <c r="AY21" s="718">
        <f>IF(AU21="N/A","N/A",AVERAGE(AU21:AW21))</f>
        <v/>
      </c>
      <c r="AZ21" s="718">
        <f>IF(AQ21&lt;1,"N/A",+AL21+AR21+AX21)</f>
        <v/>
      </c>
      <c r="BA21" s="719">
        <f>IF(AQ21&lt;1,"N/A",MAX(AZ21, SUM(AL21+AP21+AY21)))</f>
        <v/>
      </c>
      <c r="BB21" s="550" t="n"/>
    </row>
    <row r="22">
      <c r="A22" t="n">
        <v>13</v>
      </c>
      <c r="B22" s="533" t="n"/>
      <c r="C22" s="545" t="n"/>
      <c r="D22" s="2738" t="n"/>
      <c r="E22" s="2738" t="n"/>
      <c r="F22" s="534" t="n"/>
      <c r="G22" s="534" t="n"/>
      <c r="H22" s="2738" t="n"/>
      <c r="I22" s="546" t="n"/>
      <c r="J22" s="2738" t="n"/>
      <c r="K22" s="546" t="n"/>
      <c r="L22" s="546" t="n"/>
      <c r="M22" s="2738" t="n"/>
      <c r="N22" s="546">
        <f>+K22+L22</f>
        <v/>
      </c>
      <c r="O22" s="546" t="n">
        <v>0</v>
      </c>
      <c r="P22" s="546" t="n">
        <v>0</v>
      </c>
      <c r="Q22" s="562" t="inlineStr">
        <is>
          <t>N/A</t>
        </is>
      </c>
      <c r="R22" s="2738" t="inlineStr">
        <is>
          <t>N/A</t>
        </is>
      </c>
      <c r="S22" s="2738" t="inlineStr">
        <is>
          <t>N/A</t>
        </is>
      </c>
      <c r="T22" s="546" t="n">
        <v>0</v>
      </c>
      <c r="U22" s="562" t="inlineStr">
        <is>
          <t>N/A</t>
        </is>
      </c>
      <c r="V22" s="2738" t="inlineStr">
        <is>
          <t>N/A</t>
        </is>
      </c>
      <c r="W22" s="2738" t="inlineStr">
        <is>
          <t>N/A</t>
        </is>
      </c>
      <c r="X22" s="546" t="n">
        <v>0</v>
      </c>
      <c r="Y22" s="822" t="inlineStr">
        <is>
          <t>N/A</t>
        </is>
      </c>
      <c r="Z22" s="2738" t="inlineStr">
        <is>
          <t>N/A</t>
        </is>
      </c>
      <c r="AA22" s="2738" t="inlineStr">
        <is>
          <t>N/A</t>
        </is>
      </c>
      <c r="AB22" s="546">
        <f>+P22+T22+X22</f>
        <v/>
      </c>
      <c r="AC22" s="713">
        <f>IF(AQ22&lt;1,0,IF(AQ22=1,+P22,IF(AQ22=2,+P22+T22,+P22+T22+X22)))</f>
        <v/>
      </c>
      <c r="AD22" s="713" t="n"/>
      <c r="AE22" s="713">
        <f>+N22+AB22+AD22</f>
        <v/>
      </c>
      <c r="AF22" s="452">
        <f>+E22-D22</f>
        <v/>
      </c>
      <c r="AG22" s="714">
        <f>-P22/N22</f>
        <v/>
      </c>
      <c r="AH22" s="715">
        <f>-T22/N22</f>
        <v/>
      </c>
      <c r="AI22" s="715">
        <f>-X22/N22</f>
        <v/>
      </c>
      <c r="AJ22" s="715">
        <f>SUM(AG22:AI22)</f>
        <v/>
      </c>
      <c r="AK22" s="715">
        <f>-AC22/N22</f>
        <v/>
      </c>
      <c r="AL22" s="1052">
        <f>H22-E22</f>
        <v/>
      </c>
      <c r="AM22" s="718">
        <f>IF(R22="N/A","N/A",+R22-H22)</f>
        <v/>
      </c>
      <c r="AN22" s="718">
        <f>IF(V22="N/A","N/A",+V22-H22)</f>
        <v/>
      </c>
      <c r="AO22" s="718">
        <f>IF(Z22="N/A","N/A",+Z22-H22)</f>
        <v/>
      </c>
      <c r="AP22" s="718">
        <f>IF(AM22="N/A","N/A",MAX(AM22:AO22))</f>
        <v/>
      </c>
      <c r="AQ22" s="718">
        <f>IF(R22="","",IF(AM22="N/A",0,IF((AL22+AM22&gt;AC$9),-1,IF(AN22="N/A",1,IF((AL22+AN22&gt;AC$9),1,IF(AO22="N/A",2,IF((AL22+AO22&gt;AC$9),2,3)))))))</f>
        <v/>
      </c>
      <c r="AR22" s="718">
        <f>IF(AQ22&lt;1,"N/A",IF(AQ22=1,AM22,IF(AQ22=2,AN22,AO22)))</f>
        <v/>
      </c>
      <c r="AS22" s="718">
        <f>IF(AG22=0,"N/A",IF(AH22=0,(+AG22*AM22)/AJ22,IF(AI22=0,(+AG22*AM22+AH22*AN22)/AJ22,(+AG22*AM22+AH22*AN22+AI22*AO22)/AJ22)))</f>
        <v/>
      </c>
      <c r="AT22" s="718">
        <f>IF(M22="N/A","N/A",M22-H22)</f>
        <v/>
      </c>
      <c r="AU22" s="718">
        <f>IF(R22="N/A","N/A",+S22-R22)</f>
        <v/>
      </c>
      <c r="AV22" s="718">
        <f>IF(V22="N/A","N/A",+W22-V22)</f>
        <v/>
      </c>
      <c r="AW22" s="718">
        <f>IF(Z22="N/A","N/A",+AA22-Z22)</f>
        <v/>
      </c>
      <c r="AX22" s="718">
        <f>IF(AQ22&lt;1,"N/A",IF(AQ22=1,AU22,IF(AQ22=2,AV22,AW22)))</f>
        <v/>
      </c>
      <c r="AY22" s="718">
        <f>IF(AU22="N/A","N/A",AVERAGE(AU22:AW22))</f>
        <v/>
      </c>
      <c r="AZ22" s="718">
        <f>IF(AQ22&lt;1,"N/A",+AL22+AR22+AX22)</f>
        <v/>
      </c>
      <c r="BA22" s="719">
        <f>IF(AQ22&lt;1,"N/A",MAX(AZ22, SUM(AL22+AP22+AY22)))</f>
        <v/>
      </c>
      <c r="BB22" s="550" t="n"/>
    </row>
    <row r="23">
      <c r="A23" t="n">
        <v>14</v>
      </c>
      <c r="B23" s="533" t="n"/>
      <c r="C23" s="545" t="n"/>
      <c r="D23" s="2738" t="n"/>
      <c r="E23" s="2738" t="n"/>
      <c r="F23" s="534" t="n"/>
      <c r="G23" s="534" t="n"/>
      <c r="H23" s="2738" t="n"/>
      <c r="I23" s="546" t="n"/>
      <c r="J23" s="2738" t="n"/>
      <c r="K23" s="546" t="n"/>
      <c r="L23" s="546" t="n"/>
      <c r="M23" s="2738" t="n"/>
      <c r="N23" s="546">
        <f>+K23+L23</f>
        <v/>
      </c>
      <c r="O23" s="546" t="n">
        <v>0</v>
      </c>
      <c r="P23" s="546" t="n">
        <v>0</v>
      </c>
      <c r="Q23" s="562" t="inlineStr">
        <is>
          <t>N/A</t>
        </is>
      </c>
      <c r="R23" s="2738" t="inlineStr">
        <is>
          <t>N/A</t>
        </is>
      </c>
      <c r="S23" s="2738" t="inlineStr">
        <is>
          <t>N/A</t>
        </is>
      </c>
      <c r="T23" s="546" t="n">
        <v>0</v>
      </c>
      <c r="U23" s="562" t="inlineStr">
        <is>
          <t>N/A</t>
        </is>
      </c>
      <c r="V23" s="2738" t="inlineStr">
        <is>
          <t>N/A</t>
        </is>
      </c>
      <c r="W23" s="2738" t="inlineStr">
        <is>
          <t>N/A</t>
        </is>
      </c>
      <c r="X23" s="546" t="n">
        <v>0</v>
      </c>
      <c r="Y23" s="822" t="inlineStr">
        <is>
          <t>N/A</t>
        </is>
      </c>
      <c r="Z23" s="2738" t="inlineStr">
        <is>
          <t>N/A</t>
        </is>
      </c>
      <c r="AA23" s="2738" t="inlineStr">
        <is>
          <t>N/A</t>
        </is>
      </c>
      <c r="AB23" s="546">
        <f>+P23+T23+X23</f>
        <v/>
      </c>
      <c r="AC23" s="713">
        <f>IF(AQ23&lt;1,0,IF(AQ23=1,+P23,IF(AQ23=2,+P23+T23,+P23+T23+X23)))</f>
        <v/>
      </c>
      <c r="AD23" s="713" t="n"/>
      <c r="AE23" s="713">
        <f>+N23+AB23+AD23</f>
        <v/>
      </c>
      <c r="AF23" s="452">
        <f>+E23-D23</f>
        <v/>
      </c>
      <c r="AG23" s="714">
        <f>-P23/N23</f>
        <v/>
      </c>
      <c r="AH23" s="715">
        <f>-T23/N23</f>
        <v/>
      </c>
      <c r="AI23" s="715">
        <f>-X23/N23</f>
        <v/>
      </c>
      <c r="AJ23" s="715">
        <f>SUM(AG23:AI23)</f>
        <v/>
      </c>
      <c r="AK23" s="715">
        <f>-AC23/N23</f>
        <v/>
      </c>
      <c r="AL23" s="1052">
        <f>H23-E23</f>
        <v/>
      </c>
      <c r="AM23" s="718">
        <f>IF(R23="N/A","N/A",+R23-H23)</f>
        <v/>
      </c>
      <c r="AN23" s="718">
        <f>IF(V23="N/A","N/A",+V23-H23)</f>
        <v/>
      </c>
      <c r="AO23" s="718">
        <f>IF(Z23="N/A","N/A",+Z23-H23)</f>
        <v/>
      </c>
      <c r="AP23" s="718">
        <f>IF(AM23="N/A","N/A",MAX(AM23:AO23))</f>
        <v/>
      </c>
      <c r="AQ23" s="718">
        <f>IF(R23="","",IF(AM23="N/A",0,IF((AL23+AM23&gt;AC$9),-1,IF(AN23="N/A",1,IF((AL23+AN23&gt;AC$9),1,IF(AO23="N/A",2,IF((AL23+AO23&gt;AC$9),2,3)))))))</f>
        <v/>
      </c>
      <c r="AR23" s="718">
        <f>IF(AQ23&lt;1,"N/A",IF(AQ23=1,AM23,IF(AQ23=2,AN23,AO23)))</f>
        <v/>
      </c>
      <c r="AS23" s="718">
        <f>IF(AG23=0,"N/A",IF(AH23=0,(+AG23*AM23)/AJ23,IF(AI23=0,(+AG23*AM23+AH23*AN23)/AJ23,(+AG23*AM23+AH23*AN23+AI23*AO23)/AJ23)))</f>
        <v/>
      </c>
      <c r="AT23" s="718">
        <f>IF(M23="N/A","N/A",M23-H23)</f>
        <v/>
      </c>
      <c r="AU23" s="718">
        <f>IF(R23="N/A","N/A",+S23-R23)</f>
        <v/>
      </c>
      <c r="AV23" s="718">
        <f>IF(V23="N/A","N/A",+W23-V23)</f>
        <v/>
      </c>
      <c r="AW23" s="718">
        <f>IF(Z23="N/A","N/A",+AA23-Z23)</f>
        <v/>
      </c>
      <c r="AX23" s="718">
        <f>IF(AQ23&lt;1,"N/A",IF(AQ23=1,AU23,IF(AQ23=2,AV23,AW23)))</f>
        <v/>
      </c>
      <c r="AY23" s="718">
        <f>IF(AU23="N/A","N/A",AVERAGE(AU23:AW23))</f>
        <v/>
      </c>
      <c r="AZ23" s="718">
        <f>IF(AQ23&lt;1,"N/A",+AL23+AR23+AX23)</f>
        <v/>
      </c>
      <c r="BA23" s="719">
        <f>IF(AQ23&lt;1,"N/A",MAX(AZ23, SUM(AL23+AP23+AY23)))</f>
        <v/>
      </c>
      <c r="BB23" s="550" t="n"/>
    </row>
    <row r="24">
      <c r="A24" t="n">
        <v>15</v>
      </c>
      <c r="B24" s="533" t="n"/>
      <c r="C24" s="545" t="n"/>
      <c r="D24" s="2738" t="n"/>
      <c r="E24" s="2738" t="n"/>
      <c r="F24" s="534" t="n"/>
      <c r="G24" s="534" t="n"/>
      <c r="H24" s="2738" t="n"/>
      <c r="I24" s="546" t="n"/>
      <c r="J24" s="2738" t="n"/>
      <c r="K24" s="546" t="n"/>
      <c r="L24" s="546" t="n"/>
      <c r="M24" s="2738" t="n"/>
      <c r="N24" s="546">
        <f>+K24+L24</f>
        <v/>
      </c>
      <c r="O24" s="546" t="n">
        <v>0</v>
      </c>
      <c r="P24" s="546" t="n">
        <v>0</v>
      </c>
      <c r="Q24" s="562" t="inlineStr">
        <is>
          <t>N/A</t>
        </is>
      </c>
      <c r="R24" s="2738" t="inlineStr">
        <is>
          <t>N/A</t>
        </is>
      </c>
      <c r="S24" s="2738" t="inlineStr">
        <is>
          <t>N/A</t>
        </is>
      </c>
      <c r="T24" s="546" t="n">
        <v>0</v>
      </c>
      <c r="U24" s="562" t="inlineStr">
        <is>
          <t>N/A</t>
        </is>
      </c>
      <c r="V24" s="2738" t="inlineStr">
        <is>
          <t>N/A</t>
        </is>
      </c>
      <c r="W24" s="2738" t="inlineStr">
        <is>
          <t>N/A</t>
        </is>
      </c>
      <c r="X24" s="546" t="n">
        <v>0</v>
      </c>
      <c r="Y24" s="822" t="inlineStr">
        <is>
          <t>N/A</t>
        </is>
      </c>
      <c r="Z24" s="2738" t="inlineStr">
        <is>
          <t>N/A</t>
        </is>
      </c>
      <c r="AA24" s="2738" t="inlineStr">
        <is>
          <t>N/A</t>
        </is>
      </c>
      <c r="AB24" s="546">
        <f>+P24+T24+X24</f>
        <v/>
      </c>
      <c r="AC24" s="713">
        <f>IF(AQ24&lt;1,0,IF(AQ24=1,+P24,IF(AQ24=2,+P24+T24,+P24+T24+X24)))</f>
        <v/>
      </c>
      <c r="AD24" s="713" t="n"/>
      <c r="AE24" s="713">
        <f>+N24+AB24+AD24</f>
        <v/>
      </c>
      <c r="AF24" s="452">
        <f>+E24-D24</f>
        <v/>
      </c>
      <c r="AG24" s="714">
        <f>-P24/N24</f>
        <v/>
      </c>
      <c r="AH24" s="715">
        <f>-T24/N24</f>
        <v/>
      </c>
      <c r="AI24" s="715">
        <f>-X24/N24</f>
        <v/>
      </c>
      <c r="AJ24" s="715">
        <f>SUM(AG24:AI24)</f>
        <v/>
      </c>
      <c r="AK24" s="715">
        <f>-AC24/N24</f>
        <v/>
      </c>
      <c r="AL24" s="1052">
        <f>H24-E24</f>
        <v/>
      </c>
      <c r="AM24" s="718">
        <f>IF(R24="N/A","N/A",+R24-H24)</f>
        <v/>
      </c>
      <c r="AN24" s="718">
        <f>IF(V24="N/A","N/A",+V24-H24)</f>
        <v/>
      </c>
      <c r="AO24" s="718">
        <f>IF(Z24="N/A","N/A",+Z24-H24)</f>
        <v/>
      </c>
      <c r="AP24" s="718">
        <f>IF(AM24="N/A","N/A",MAX(AM24:AO24))</f>
        <v/>
      </c>
      <c r="AQ24" s="718">
        <f>IF(R24="","",IF(AM24="N/A",0,IF((AL24+AM24&gt;AC$9),-1,IF(AN24="N/A",1,IF((AL24+AN24&gt;AC$9),1,IF(AO24="N/A",2,IF((AL24+AO24&gt;AC$9),2,3)))))))</f>
        <v/>
      </c>
      <c r="AR24" s="718">
        <f>IF(AQ24&lt;1,"N/A",IF(AQ24=1,AM24,IF(AQ24=2,AN24,AO24)))</f>
        <v/>
      </c>
      <c r="AS24" s="718">
        <f>IF(AG24=0,"N/A",IF(AH24=0,(+AG24*AM24)/AJ24,IF(AI24=0,(+AG24*AM24+AH24*AN24)/AJ24,(+AG24*AM24+AH24*AN24+AI24*AO24)/AJ24)))</f>
        <v/>
      </c>
      <c r="AT24" s="718">
        <f>IF(M24="N/A","N/A",M24-H24)</f>
        <v/>
      </c>
      <c r="AU24" s="718">
        <f>IF(R24="N/A","N/A",+S24-R24)</f>
        <v/>
      </c>
      <c r="AV24" s="718">
        <f>IF(V24="N/A","N/A",+W24-V24)</f>
        <v/>
      </c>
      <c r="AW24" s="718">
        <f>IF(Z24="N/A","N/A",+AA24-Z24)</f>
        <v/>
      </c>
      <c r="AX24" s="718">
        <f>IF(AQ24&lt;1,"N/A",IF(AQ24=1,AU24,IF(AQ24=2,AV24,AW24)))</f>
        <v/>
      </c>
      <c r="AY24" s="718">
        <f>IF(AU24="N/A","N/A",AVERAGE(AU24:AW24))</f>
        <v/>
      </c>
      <c r="AZ24" s="718">
        <f>IF(AQ24&lt;1,"N/A",+AL24+AR24+AX24)</f>
        <v/>
      </c>
      <c r="BA24" s="719">
        <f>IF(AQ24&lt;1,"N/A",MAX(AZ24, SUM(AL24+AP24+AY24)))</f>
        <v/>
      </c>
      <c r="BB24" s="550" t="n"/>
    </row>
    <row r="25">
      <c r="A25" t="n">
        <v>16</v>
      </c>
      <c r="B25" s="533" t="n"/>
      <c r="C25" s="545" t="n"/>
      <c r="D25" s="2738" t="n"/>
      <c r="E25" s="2738" t="n"/>
      <c r="F25" s="534" t="n"/>
      <c r="G25" s="534" t="n"/>
      <c r="H25" s="2738" t="n"/>
      <c r="I25" s="546" t="n"/>
      <c r="J25" s="2738" t="n"/>
      <c r="K25" s="546" t="n"/>
      <c r="L25" s="546" t="n"/>
      <c r="M25" s="2738" t="n"/>
      <c r="N25" s="546">
        <f>+K25+L25</f>
        <v/>
      </c>
      <c r="O25" s="546" t="n">
        <v>0</v>
      </c>
      <c r="P25" s="546" t="n">
        <v>0</v>
      </c>
      <c r="Q25" s="562" t="inlineStr">
        <is>
          <t>N/A</t>
        </is>
      </c>
      <c r="R25" s="2738" t="inlineStr">
        <is>
          <t>N/A</t>
        </is>
      </c>
      <c r="S25" s="2738" t="inlineStr">
        <is>
          <t>N/A</t>
        </is>
      </c>
      <c r="T25" s="546" t="n">
        <v>0</v>
      </c>
      <c r="U25" s="562" t="inlineStr">
        <is>
          <t>N/A</t>
        </is>
      </c>
      <c r="V25" s="2738" t="inlineStr">
        <is>
          <t>N/A</t>
        </is>
      </c>
      <c r="W25" s="2738" t="inlineStr">
        <is>
          <t>N/A</t>
        </is>
      </c>
      <c r="X25" s="546" t="n">
        <v>0</v>
      </c>
      <c r="Y25" s="822" t="inlineStr">
        <is>
          <t>N/A</t>
        </is>
      </c>
      <c r="Z25" s="2738" t="inlineStr">
        <is>
          <t>N/A</t>
        </is>
      </c>
      <c r="AA25" s="2738" t="inlineStr">
        <is>
          <t>N/A</t>
        </is>
      </c>
      <c r="AB25" s="546">
        <f>+P25+T25+X25</f>
        <v/>
      </c>
      <c r="AC25" s="713">
        <f>IF(AQ25&lt;1,0,IF(AQ25=1,+P25,IF(AQ25=2,+P25+T25,+P25+T25+X25)))</f>
        <v/>
      </c>
      <c r="AD25" s="713" t="n"/>
      <c r="AE25" s="713">
        <f>+N25+AB25+AD25</f>
        <v/>
      </c>
      <c r="AF25" s="452">
        <f>+E25-D25</f>
        <v/>
      </c>
      <c r="AG25" s="714">
        <f>-P25/N25</f>
        <v/>
      </c>
      <c r="AH25" s="715">
        <f>-T25/N25</f>
        <v/>
      </c>
      <c r="AI25" s="715">
        <f>-X25/N25</f>
        <v/>
      </c>
      <c r="AJ25" s="715">
        <f>SUM(AG25:AI25)</f>
        <v/>
      </c>
      <c r="AK25" s="715">
        <f>-AC25/N25</f>
        <v/>
      </c>
      <c r="AL25" s="1052">
        <f>H25-E25</f>
        <v/>
      </c>
      <c r="AM25" s="718">
        <f>IF(R25="N/A","N/A",+R25-H25)</f>
        <v/>
      </c>
      <c r="AN25" s="718">
        <f>IF(V25="N/A","N/A",+V25-H25)</f>
        <v/>
      </c>
      <c r="AO25" s="718">
        <f>IF(Z25="N/A","N/A",+Z25-H25)</f>
        <v/>
      </c>
      <c r="AP25" s="718">
        <f>IF(AM25="N/A","N/A",MAX(AM25:AO25))</f>
        <v/>
      </c>
      <c r="AQ25" s="718">
        <f>IF(R25="","",IF(AM25="N/A",0,IF((AL25+AM25&gt;AC$9),-1,IF(AN25="N/A",1,IF((AL25+AN25&gt;AC$9),1,IF(AO25="N/A",2,IF((AL25+AO25&gt;AC$9),2,3)))))))</f>
        <v/>
      </c>
      <c r="AR25" s="718">
        <f>IF(AQ25&lt;1,"N/A",IF(AQ25=1,AM25,IF(AQ25=2,AN25,AO25)))</f>
        <v/>
      </c>
      <c r="AS25" s="718">
        <f>IF(AG25=0,"N/A",IF(AH25=0,(+AG25*AM25)/AJ25,IF(AI25=0,(+AG25*AM25+AH25*AN25)/AJ25,(+AG25*AM25+AH25*AN25+AI25*AO25)/AJ25)))</f>
        <v/>
      </c>
      <c r="AT25" s="718">
        <f>IF(M25="N/A","N/A",M25-H25)</f>
        <v/>
      </c>
      <c r="AU25" s="718">
        <f>IF(R25="N/A","N/A",+S25-R25)</f>
        <v/>
      </c>
      <c r="AV25" s="718">
        <f>IF(V25="N/A","N/A",+W25-V25)</f>
        <v/>
      </c>
      <c r="AW25" s="718">
        <f>IF(Z25="N/A","N/A",+AA25-Z25)</f>
        <v/>
      </c>
      <c r="AX25" s="718">
        <f>IF(AQ25&lt;1,"N/A",IF(AQ25=1,AU25,IF(AQ25=2,AV25,AW25)))</f>
        <v/>
      </c>
      <c r="AY25" s="718">
        <f>IF(AU25="N/A","N/A",AVERAGE(AU25:AW25))</f>
        <v/>
      </c>
      <c r="AZ25" s="718">
        <f>IF(AQ25&lt;1,"N/A",+AL25+AR25+AX25)</f>
        <v/>
      </c>
      <c r="BA25" s="719">
        <f>IF(AQ25&lt;1,"N/A",MAX(AZ25, SUM(AL25+AP25+AY25)))</f>
        <v/>
      </c>
      <c r="BB25" s="550" t="n"/>
    </row>
    <row r="26">
      <c r="A26" t="n">
        <v>17</v>
      </c>
      <c r="B26" s="533" t="n"/>
      <c r="C26" s="545" t="n"/>
      <c r="D26" s="2738" t="n"/>
      <c r="E26" s="2738" t="n"/>
      <c r="F26" s="534" t="n"/>
      <c r="G26" s="534" t="n"/>
      <c r="H26" s="2738" t="n"/>
      <c r="I26" s="546" t="n"/>
      <c r="J26" s="2738" t="n"/>
      <c r="K26" s="546" t="n"/>
      <c r="L26" s="546" t="n"/>
      <c r="M26" s="2738" t="n"/>
      <c r="N26" s="546">
        <f>+K26+L26</f>
        <v/>
      </c>
      <c r="O26" s="546" t="n">
        <v>0</v>
      </c>
      <c r="P26" s="546" t="n">
        <v>0</v>
      </c>
      <c r="Q26" s="562" t="inlineStr">
        <is>
          <t>N/A</t>
        </is>
      </c>
      <c r="R26" s="2738" t="inlineStr">
        <is>
          <t>N/A</t>
        </is>
      </c>
      <c r="S26" s="2738" t="inlineStr">
        <is>
          <t>N/A</t>
        </is>
      </c>
      <c r="T26" s="546" t="n">
        <v>0</v>
      </c>
      <c r="U26" s="562" t="inlineStr">
        <is>
          <t>N/A</t>
        </is>
      </c>
      <c r="V26" s="2738" t="inlineStr">
        <is>
          <t>N/A</t>
        </is>
      </c>
      <c r="W26" s="2738" t="inlineStr">
        <is>
          <t>N/A</t>
        </is>
      </c>
      <c r="X26" s="546" t="n">
        <v>0</v>
      </c>
      <c r="Y26" s="822" t="inlineStr">
        <is>
          <t>N/A</t>
        </is>
      </c>
      <c r="Z26" s="2738" t="inlineStr">
        <is>
          <t>N/A</t>
        </is>
      </c>
      <c r="AA26" s="2738" t="inlineStr">
        <is>
          <t>N/A</t>
        </is>
      </c>
      <c r="AB26" s="546">
        <f>+P26+T26+X26</f>
        <v/>
      </c>
      <c r="AC26" s="713">
        <f>IF(AQ26&lt;1,0,IF(AQ26=1,+P26,IF(AQ26=2,+P26+T26,+P26+T26+X26)))</f>
        <v/>
      </c>
      <c r="AD26" s="713" t="n"/>
      <c r="AE26" s="713">
        <f>+N26+AB26+AD26</f>
        <v/>
      </c>
      <c r="AF26" s="452">
        <f>+E26-D26</f>
        <v/>
      </c>
      <c r="AG26" s="714">
        <f>-P26/N26</f>
        <v/>
      </c>
      <c r="AH26" s="715">
        <f>-T26/N26</f>
        <v/>
      </c>
      <c r="AI26" s="715">
        <f>-X26/N26</f>
        <v/>
      </c>
      <c r="AJ26" s="715">
        <f>SUM(AG26:AI26)</f>
        <v/>
      </c>
      <c r="AK26" s="715">
        <f>-AC26/N26</f>
        <v/>
      </c>
      <c r="AL26" s="1052">
        <f>H26-E26</f>
        <v/>
      </c>
      <c r="AM26" s="718">
        <f>IF(R26="N/A","N/A",+R26-H26)</f>
        <v/>
      </c>
      <c r="AN26" s="718">
        <f>IF(V26="N/A","N/A",+V26-H26)</f>
        <v/>
      </c>
      <c r="AO26" s="718">
        <f>IF(Z26="N/A","N/A",+Z26-H26)</f>
        <v/>
      </c>
      <c r="AP26" s="718">
        <f>IF(AM26="N/A","N/A",MAX(AM26:AO26))</f>
        <v/>
      </c>
      <c r="AQ26" s="718">
        <f>IF(R26="","",IF(AM26="N/A",0,IF((AL26+AM26&gt;AC$9),-1,IF(AN26="N/A",1,IF((AL26+AN26&gt;AC$9),1,IF(AO26="N/A",2,IF((AL26+AO26&gt;AC$9),2,3)))))))</f>
        <v/>
      </c>
      <c r="AR26" s="718">
        <f>IF(AQ26&lt;1,"N/A",IF(AQ26=1,AM26,IF(AQ26=2,AN26,AO26)))</f>
        <v/>
      </c>
      <c r="AS26" s="718">
        <f>IF(AG26=0,"N/A",IF(AH26=0,(+AG26*AM26)/AJ26,IF(AI26=0,(+AG26*AM26+AH26*AN26)/AJ26,(+AG26*AM26+AH26*AN26+AI26*AO26)/AJ26)))</f>
        <v/>
      </c>
      <c r="AT26" s="718">
        <f>IF(M26="N/A","N/A",M26-H26)</f>
        <v/>
      </c>
      <c r="AU26" s="718">
        <f>IF(R26="N/A","N/A",+S26-R26)</f>
        <v/>
      </c>
      <c r="AV26" s="718">
        <f>IF(V26="N/A","N/A",+W26-V26)</f>
        <v/>
      </c>
      <c r="AW26" s="718">
        <f>IF(Z26="N/A","N/A",+AA26-Z26)</f>
        <v/>
      </c>
      <c r="AX26" s="718">
        <f>IF(AQ26&lt;1,"N/A",IF(AQ26=1,AU26,IF(AQ26=2,AV26,AW26)))</f>
        <v/>
      </c>
      <c r="AY26" s="718">
        <f>IF(AU26="N/A","N/A",AVERAGE(AU26:AW26))</f>
        <v/>
      </c>
      <c r="AZ26" s="718">
        <f>IF(AQ26&lt;1,"N/A",+AL26+AR26+AX26)</f>
        <v/>
      </c>
      <c r="BA26" s="719">
        <f>IF(AQ26&lt;1,"N/A",MAX(AZ26, SUM(AL26+AP26+AY26)))</f>
        <v/>
      </c>
      <c r="BB26" s="550" t="n"/>
    </row>
    <row r="27">
      <c r="A27" t="n">
        <v>18</v>
      </c>
      <c r="B27" s="533" t="n"/>
      <c r="C27" s="545" t="n"/>
      <c r="D27" s="2738" t="n"/>
      <c r="E27" s="2738" t="n"/>
      <c r="F27" s="534" t="n"/>
      <c r="G27" s="534" t="n"/>
      <c r="H27" s="2738" t="n"/>
      <c r="I27" s="546" t="n"/>
      <c r="J27" s="2738" t="n"/>
      <c r="K27" s="546" t="n"/>
      <c r="L27" s="546" t="n"/>
      <c r="M27" s="2738" t="n"/>
      <c r="N27" s="546">
        <f>+K27+L27</f>
        <v/>
      </c>
      <c r="O27" s="546" t="n">
        <v>0</v>
      </c>
      <c r="P27" s="546" t="n">
        <v>0</v>
      </c>
      <c r="Q27" s="562" t="inlineStr">
        <is>
          <t>N/A</t>
        </is>
      </c>
      <c r="R27" s="2738" t="inlineStr">
        <is>
          <t>N/A</t>
        </is>
      </c>
      <c r="S27" s="2738" t="inlineStr">
        <is>
          <t>N/A</t>
        </is>
      </c>
      <c r="T27" s="546" t="n">
        <v>0</v>
      </c>
      <c r="U27" s="562" t="inlineStr">
        <is>
          <t>N/A</t>
        </is>
      </c>
      <c r="V27" s="2738" t="inlineStr">
        <is>
          <t>N/A</t>
        </is>
      </c>
      <c r="W27" s="2738" t="inlineStr">
        <is>
          <t>N/A</t>
        </is>
      </c>
      <c r="X27" s="546" t="n">
        <v>0</v>
      </c>
      <c r="Y27" s="822" t="inlineStr">
        <is>
          <t>N/A</t>
        </is>
      </c>
      <c r="Z27" s="2738" t="inlineStr">
        <is>
          <t>N/A</t>
        </is>
      </c>
      <c r="AA27" s="2738" t="inlineStr">
        <is>
          <t>N/A</t>
        </is>
      </c>
      <c r="AB27" s="546">
        <f>+P27+T27+X27</f>
        <v/>
      </c>
      <c r="AC27" s="713">
        <f>IF(AQ27&lt;1,0,IF(AQ27=1,+P27,IF(AQ27=2,+P27+T27,+P27+T27+X27)))</f>
        <v/>
      </c>
      <c r="AD27" s="713" t="n"/>
      <c r="AE27" s="713">
        <f>+N27+AB27+AD27</f>
        <v/>
      </c>
      <c r="AF27" s="452">
        <f>+E27-D27</f>
        <v/>
      </c>
      <c r="AG27" s="714">
        <f>-P27/N27</f>
        <v/>
      </c>
      <c r="AH27" s="715">
        <f>-T27/N27</f>
        <v/>
      </c>
      <c r="AI27" s="715">
        <f>-X27/N27</f>
        <v/>
      </c>
      <c r="AJ27" s="715">
        <f>SUM(AG27:AI27)</f>
        <v/>
      </c>
      <c r="AK27" s="715">
        <f>-AC27/N27</f>
        <v/>
      </c>
      <c r="AL27" s="1052">
        <f>H27-E27</f>
        <v/>
      </c>
      <c r="AM27" s="718">
        <f>IF(R27="N/A","N/A",+R27-H27)</f>
        <v/>
      </c>
      <c r="AN27" s="718">
        <f>IF(V27="N/A","N/A",+V27-H27)</f>
        <v/>
      </c>
      <c r="AO27" s="718">
        <f>IF(Z27="N/A","N/A",+Z27-H27)</f>
        <v/>
      </c>
      <c r="AP27" s="718">
        <f>IF(AM27="N/A","N/A",MAX(AM27:AO27))</f>
        <v/>
      </c>
      <c r="AQ27" s="718">
        <f>IF(R27="","",IF(AM27="N/A",0,IF((AL27+AM27&gt;AC$9),-1,IF(AN27="N/A",1,IF((AL27+AN27&gt;AC$9),1,IF(AO27="N/A",2,IF((AL27+AO27&gt;AC$9),2,3)))))))</f>
        <v/>
      </c>
      <c r="AR27" s="718">
        <f>IF(AQ27&lt;1,"N/A",IF(AQ27=1,AM27,IF(AQ27=2,AN27,AO27)))</f>
        <v/>
      </c>
      <c r="AS27" s="718">
        <f>IF(AG27=0,"N/A",IF(AH27=0,(+AG27*AM27)/AJ27,IF(AI27=0,(+AG27*AM27+AH27*AN27)/AJ27,(+AG27*AM27+AH27*AN27+AI27*AO27)/AJ27)))</f>
        <v/>
      </c>
      <c r="AT27" s="718">
        <f>IF(M27="N/A","N/A",M27-H27)</f>
        <v/>
      </c>
      <c r="AU27" s="718">
        <f>IF(R27="N/A","N/A",+S27-R27)</f>
        <v/>
      </c>
      <c r="AV27" s="718">
        <f>IF(V27="N/A","N/A",+W27-V27)</f>
        <v/>
      </c>
      <c r="AW27" s="718">
        <f>IF(Z27="N/A","N/A",+AA27-Z27)</f>
        <v/>
      </c>
      <c r="AX27" s="718">
        <f>IF(AQ27&lt;1,"N/A",IF(AQ27=1,AU27,IF(AQ27=2,AV27,AW27)))</f>
        <v/>
      </c>
      <c r="AY27" s="718">
        <f>IF(AU27="N/A","N/A",AVERAGE(AU27:AW27))</f>
        <v/>
      </c>
      <c r="AZ27" s="718">
        <f>IF(AQ27&lt;1,"N/A",+AL27+AR27+AX27)</f>
        <v/>
      </c>
      <c r="BA27" s="719">
        <f>IF(AQ27&lt;1,"N/A",MAX(AZ27, SUM(AL27+AP27+AY27)))</f>
        <v/>
      </c>
      <c r="BB27" s="550" t="n"/>
    </row>
    <row r="28">
      <c r="A28" t="n">
        <v>19</v>
      </c>
      <c r="B28" s="533" t="n"/>
      <c r="C28" s="545" t="n"/>
      <c r="D28" s="2738" t="n"/>
      <c r="E28" s="2738" t="n"/>
      <c r="F28" s="534" t="n"/>
      <c r="G28" s="534" t="n"/>
      <c r="H28" s="2738" t="n"/>
      <c r="I28" s="546" t="n"/>
      <c r="J28" s="2738" t="n"/>
      <c r="K28" s="546" t="n"/>
      <c r="L28" s="546" t="n"/>
      <c r="M28" s="2738" t="n"/>
      <c r="N28" s="546">
        <f>+K28+L28</f>
        <v/>
      </c>
      <c r="O28" s="546" t="n">
        <v>0</v>
      </c>
      <c r="P28" s="546" t="n">
        <v>0</v>
      </c>
      <c r="Q28" s="562" t="inlineStr">
        <is>
          <t>N/A</t>
        </is>
      </c>
      <c r="R28" s="2738" t="inlineStr">
        <is>
          <t>N/A</t>
        </is>
      </c>
      <c r="S28" s="2738" t="inlineStr">
        <is>
          <t>N/A</t>
        </is>
      </c>
      <c r="T28" s="546" t="n">
        <v>0</v>
      </c>
      <c r="U28" s="562" t="inlineStr">
        <is>
          <t>N/A</t>
        </is>
      </c>
      <c r="V28" s="2738" t="inlineStr">
        <is>
          <t>N/A</t>
        </is>
      </c>
      <c r="W28" s="2738" t="inlineStr">
        <is>
          <t>N/A</t>
        </is>
      </c>
      <c r="X28" s="546" t="n">
        <v>0</v>
      </c>
      <c r="Y28" s="822" t="inlineStr">
        <is>
          <t>N/A</t>
        </is>
      </c>
      <c r="Z28" s="2738" t="inlineStr">
        <is>
          <t>N/A</t>
        </is>
      </c>
      <c r="AA28" s="2738" t="inlineStr">
        <is>
          <t>N/A</t>
        </is>
      </c>
      <c r="AB28" s="546">
        <f>+P28+T28+X28</f>
        <v/>
      </c>
      <c r="AC28" s="713">
        <f>IF(AQ28&lt;1,0,IF(AQ28=1,+P28,IF(AQ28=2,+P28+T28,+P28+T28+X28)))</f>
        <v/>
      </c>
      <c r="AD28" s="713" t="n"/>
      <c r="AE28" s="713">
        <f>+N28+AB28+AD28</f>
        <v/>
      </c>
      <c r="AF28" s="452">
        <f>+E28-D28</f>
        <v/>
      </c>
      <c r="AG28" s="714">
        <f>-P28/N28</f>
        <v/>
      </c>
      <c r="AH28" s="715">
        <f>-T28/N28</f>
        <v/>
      </c>
      <c r="AI28" s="715">
        <f>-X28/N28</f>
        <v/>
      </c>
      <c r="AJ28" s="715">
        <f>SUM(AG28:AI28)</f>
        <v/>
      </c>
      <c r="AK28" s="715">
        <f>-AC28/N28</f>
        <v/>
      </c>
      <c r="AL28" s="1052">
        <f>H28-E28</f>
        <v/>
      </c>
      <c r="AM28" s="718">
        <f>IF(R28="N/A","N/A",+R28-H28)</f>
        <v/>
      </c>
      <c r="AN28" s="718">
        <f>IF(V28="N/A","N/A",+V28-H28)</f>
        <v/>
      </c>
      <c r="AO28" s="718">
        <f>IF(Z28="N/A","N/A",+Z28-H28)</f>
        <v/>
      </c>
      <c r="AP28" s="718">
        <f>IF(AM28="N/A","N/A",MAX(AM28:AO28))</f>
        <v/>
      </c>
      <c r="AQ28" s="718">
        <f>IF(R28="","",IF(AM28="N/A",0,IF((AL28+AM28&gt;AC$9),-1,IF(AN28="N/A",1,IF((AL28+AN28&gt;AC$9),1,IF(AO28="N/A",2,IF((AL28+AO28&gt;AC$9),2,3)))))))</f>
        <v/>
      </c>
      <c r="AR28" s="718">
        <f>IF(AQ28&lt;1,"N/A",IF(AQ28=1,AM28,IF(AQ28=2,AN28,AO28)))</f>
        <v/>
      </c>
      <c r="AS28" s="718">
        <f>IF(AG28=0,"N/A",IF(AH28=0,(+AG28*AM28)/AJ28,IF(AI28=0,(+AG28*AM28+AH28*AN28)/AJ28,(+AG28*AM28+AH28*AN28+AI28*AO28)/AJ28)))</f>
        <v/>
      </c>
      <c r="AT28" s="718">
        <f>IF(M28="N/A","N/A",M28-H28)</f>
        <v/>
      </c>
      <c r="AU28" s="718">
        <f>IF(R28="N/A","N/A",+S28-R28)</f>
        <v/>
      </c>
      <c r="AV28" s="718">
        <f>IF(V28="N/A","N/A",+W28-V28)</f>
        <v/>
      </c>
      <c r="AW28" s="718">
        <f>IF(Z28="N/A","N/A",+AA28-Z28)</f>
        <v/>
      </c>
      <c r="AX28" s="718">
        <f>IF(AQ28&lt;1,"N/A",IF(AQ28=1,AU28,IF(AQ28=2,AV28,AW28)))</f>
        <v/>
      </c>
      <c r="AY28" s="718">
        <f>IF(AU28="N/A","N/A",AVERAGE(AU28:AW28))</f>
        <v/>
      </c>
      <c r="AZ28" s="718">
        <f>IF(AQ28&lt;1,"N/A",+AL28+AR28+AX28)</f>
        <v/>
      </c>
      <c r="BA28" s="719">
        <f>IF(AQ28&lt;1,"N/A",MAX(AZ28, SUM(AL28+AP28+AY28)))</f>
        <v/>
      </c>
      <c r="BB28" s="550" t="n"/>
    </row>
    <row r="29">
      <c r="A29" t="n">
        <v>20</v>
      </c>
      <c r="B29" s="533" t="n"/>
      <c r="C29" s="545" t="n"/>
      <c r="D29" s="2738" t="n"/>
      <c r="E29" s="2738" t="n"/>
      <c r="F29" s="534" t="n"/>
      <c r="G29" s="534" t="n"/>
      <c r="H29" s="2738" t="n"/>
      <c r="I29" s="546" t="n"/>
      <c r="J29" s="2738" t="n"/>
      <c r="K29" s="546" t="n"/>
      <c r="L29" s="546" t="n"/>
      <c r="M29" s="2738" t="n"/>
      <c r="N29" s="546">
        <f>+K29+L29</f>
        <v/>
      </c>
      <c r="O29" s="546" t="n">
        <v>0</v>
      </c>
      <c r="P29" s="546" t="n">
        <v>0</v>
      </c>
      <c r="Q29" s="562" t="inlineStr">
        <is>
          <t>N/A</t>
        </is>
      </c>
      <c r="R29" s="2738" t="inlineStr">
        <is>
          <t>N/A</t>
        </is>
      </c>
      <c r="S29" s="2738" t="inlineStr">
        <is>
          <t>N/A</t>
        </is>
      </c>
      <c r="T29" s="546" t="n">
        <v>0</v>
      </c>
      <c r="U29" s="562" t="inlineStr">
        <is>
          <t>N/A</t>
        </is>
      </c>
      <c r="V29" s="2738" t="inlineStr">
        <is>
          <t>N/A</t>
        </is>
      </c>
      <c r="W29" s="2738" t="inlineStr">
        <is>
          <t>N/A</t>
        </is>
      </c>
      <c r="X29" s="546" t="n">
        <v>0</v>
      </c>
      <c r="Y29" s="822" t="inlineStr">
        <is>
          <t>N/A</t>
        </is>
      </c>
      <c r="Z29" s="2738" t="inlineStr">
        <is>
          <t>N/A</t>
        </is>
      </c>
      <c r="AA29" s="2738" t="inlineStr">
        <is>
          <t>N/A</t>
        </is>
      </c>
      <c r="AB29" s="546">
        <f>+P29+T29+X29</f>
        <v/>
      </c>
      <c r="AC29" s="713">
        <f>IF(AQ29&lt;1,0,IF(AQ29=1,+P29,IF(AQ29=2,+P29+T29,+P29+T29+X29)))</f>
        <v/>
      </c>
      <c r="AD29" s="713" t="n"/>
      <c r="AE29" s="713">
        <f>+N29+AB29+AD29</f>
        <v/>
      </c>
      <c r="AF29" s="452">
        <f>+E29-D29</f>
        <v/>
      </c>
      <c r="AG29" s="714">
        <f>-P29/N29</f>
        <v/>
      </c>
      <c r="AH29" s="715">
        <f>-T29/N29</f>
        <v/>
      </c>
      <c r="AI29" s="715">
        <f>-X29/N29</f>
        <v/>
      </c>
      <c r="AJ29" s="715">
        <f>SUM(AG29:AI29)</f>
        <v/>
      </c>
      <c r="AK29" s="715">
        <f>-AC29/N29</f>
        <v/>
      </c>
      <c r="AL29" s="1052">
        <f>H29-E29</f>
        <v/>
      </c>
      <c r="AM29" s="718">
        <f>IF(R29="N/A","N/A",+R29-H29)</f>
        <v/>
      </c>
      <c r="AN29" s="718">
        <f>IF(V29="N/A","N/A",+V29-H29)</f>
        <v/>
      </c>
      <c r="AO29" s="718">
        <f>IF(Z29="N/A","N/A",+Z29-H29)</f>
        <v/>
      </c>
      <c r="AP29" s="718">
        <f>IF(AM29="N/A","N/A",MAX(AM29:AO29))</f>
        <v/>
      </c>
      <c r="AQ29" s="718">
        <f>IF(R29="","",IF(AM29="N/A",0,IF((AL29+AM29&gt;AC$9),-1,IF(AN29="N/A",1,IF((AL29+AN29&gt;AC$9),1,IF(AO29="N/A",2,IF((AL29+AO29&gt;AC$9),2,3)))))))</f>
        <v/>
      </c>
      <c r="AR29" s="718">
        <f>IF(AQ29&lt;1,"N/A",IF(AQ29=1,AM29,IF(AQ29=2,AN29,AO29)))</f>
        <v/>
      </c>
      <c r="AS29" s="718">
        <f>IF(AG29=0,"N/A",IF(AH29=0,(+AG29*AM29)/AJ29,IF(AI29=0,(+AG29*AM29+AH29*AN29)/AJ29,(+AG29*AM29+AH29*AN29+AI29*AO29)/AJ29)))</f>
        <v/>
      </c>
      <c r="AT29" s="718">
        <f>IF(M29="N/A","N/A",M29-H29)</f>
        <v/>
      </c>
      <c r="AU29" s="718">
        <f>IF(R29="N/A","N/A",+S29-R29)</f>
        <v/>
      </c>
      <c r="AV29" s="718">
        <f>IF(V29="N/A","N/A",+W29-V29)</f>
        <v/>
      </c>
      <c r="AW29" s="718">
        <f>IF(Z29="N/A","N/A",+AA29-Z29)</f>
        <v/>
      </c>
      <c r="AX29" s="718">
        <f>IF(AQ29&lt;1,"N/A",IF(AQ29=1,AU29,IF(AQ29=2,AV29,AW29)))</f>
        <v/>
      </c>
      <c r="AY29" s="718">
        <f>IF(AU29="N/A","N/A",AVERAGE(AU29:AW29))</f>
        <v/>
      </c>
      <c r="AZ29" s="718">
        <f>IF(AQ29&lt;1,"N/A",+AL29+AR29+AX29)</f>
        <v/>
      </c>
      <c r="BA29" s="719">
        <f>IF(AQ29&lt;1,"N/A",MAX(AZ29, SUM(AL29+AP29+AY29)))</f>
        <v/>
      </c>
      <c r="BB29" s="550" t="n"/>
    </row>
    <row r="30">
      <c r="A30" t="n">
        <v>21</v>
      </c>
      <c r="B30" s="533" t="n"/>
      <c r="C30" s="545" t="n"/>
      <c r="D30" s="2738" t="n"/>
      <c r="E30" s="2738" t="n"/>
      <c r="F30" s="534" t="n"/>
      <c r="G30" s="534" t="n"/>
      <c r="H30" s="2738" t="n"/>
      <c r="I30" s="546" t="n"/>
      <c r="J30" s="2738" t="n"/>
      <c r="K30" s="546" t="n"/>
      <c r="L30" s="546" t="n"/>
      <c r="M30" s="2738" t="n"/>
      <c r="N30" s="546">
        <f>+K30+L30</f>
        <v/>
      </c>
      <c r="O30" s="546" t="n">
        <v>0</v>
      </c>
      <c r="P30" s="546" t="n">
        <v>0</v>
      </c>
      <c r="Q30" s="562" t="inlineStr">
        <is>
          <t>N/A</t>
        </is>
      </c>
      <c r="R30" s="2738" t="inlineStr">
        <is>
          <t>N/A</t>
        </is>
      </c>
      <c r="S30" s="2738" t="inlineStr">
        <is>
          <t>N/A</t>
        </is>
      </c>
      <c r="T30" s="546" t="n">
        <v>0</v>
      </c>
      <c r="U30" s="562" t="inlineStr">
        <is>
          <t>N/A</t>
        </is>
      </c>
      <c r="V30" s="2738" t="inlineStr">
        <is>
          <t>N/A</t>
        </is>
      </c>
      <c r="W30" s="2738" t="inlineStr">
        <is>
          <t>N/A</t>
        </is>
      </c>
      <c r="X30" s="546" t="n">
        <v>0</v>
      </c>
      <c r="Y30" s="822" t="inlineStr">
        <is>
          <t>N/A</t>
        </is>
      </c>
      <c r="Z30" s="2738" t="inlineStr">
        <is>
          <t>N/A</t>
        </is>
      </c>
      <c r="AA30" s="2738" t="inlineStr">
        <is>
          <t>N/A</t>
        </is>
      </c>
      <c r="AB30" s="546">
        <f>+P30+T30+X30</f>
        <v/>
      </c>
      <c r="AC30" s="713">
        <f>IF(AQ30&lt;1,0,IF(AQ30=1,+P30,IF(AQ30=2,+P30+T30,+P30+T30+X30)))</f>
        <v/>
      </c>
      <c r="AD30" s="713" t="n"/>
      <c r="AE30" s="713">
        <f>+N30+AB30+AD30</f>
        <v/>
      </c>
      <c r="AF30" s="452">
        <f>+E30-D30</f>
        <v/>
      </c>
      <c r="AG30" s="714">
        <f>-P30/N30</f>
        <v/>
      </c>
      <c r="AH30" s="715">
        <f>-T30/N30</f>
        <v/>
      </c>
      <c r="AI30" s="715">
        <f>-X30/N30</f>
        <v/>
      </c>
      <c r="AJ30" s="715">
        <f>SUM(AG30:AI30)</f>
        <v/>
      </c>
      <c r="AK30" s="715">
        <f>-AC30/N30</f>
        <v/>
      </c>
      <c r="AL30" s="1052">
        <f>H30-E30</f>
        <v/>
      </c>
      <c r="AM30" s="718">
        <f>IF(R30="N/A","N/A",+R30-H30)</f>
        <v/>
      </c>
      <c r="AN30" s="718">
        <f>IF(V30="N/A","N/A",+V30-H30)</f>
        <v/>
      </c>
      <c r="AO30" s="718">
        <f>IF(Z30="N/A","N/A",+Z30-H30)</f>
        <v/>
      </c>
      <c r="AP30" s="718">
        <f>IF(AM30="N/A","N/A",MAX(AM30:AO30))</f>
        <v/>
      </c>
      <c r="AQ30" s="718">
        <f>IF(R30="","",IF(AM30="N/A",0,IF((AL30+AM30&gt;AC$9),-1,IF(AN30="N/A",1,IF((AL30+AN30&gt;AC$9),1,IF(AO30="N/A",2,IF((AL30+AO30&gt;AC$9),2,3)))))))</f>
        <v/>
      </c>
      <c r="AR30" s="718">
        <f>IF(AQ30&lt;1,"N/A",IF(AQ30=1,AM30,IF(AQ30=2,AN30,AO30)))</f>
        <v/>
      </c>
      <c r="AS30" s="718">
        <f>IF(AG30=0,"N/A",IF(AH30=0,(+AG30*AM30)/AJ30,IF(AI30=0,(+AG30*AM30+AH30*AN30)/AJ30,(+AG30*AM30+AH30*AN30+AI30*AO30)/AJ30)))</f>
        <v/>
      </c>
      <c r="AT30" s="718">
        <f>IF(M30="N/A","N/A",M30-H30)</f>
        <v/>
      </c>
      <c r="AU30" s="718">
        <f>IF(R30="N/A","N/A",+S30-R30)</f>
        <v/>
      </c>
      <c r="AV30" s="718">
        <f>IF(V30="N/A","N/A",+W30-V30)</f>
        <v/>
      </c>
      <c r="AW30" s="718">
        <f>IF(Z30="N/A","N/A",+AA30-Z30)</f>
        <v/>
      </c>
      <c r="AX30" s="718">
        <f>IF(AQ30&lt;1,"N/A",IF(AQ30=1,AU30,IF(AQ30=2,AV30,AW30)))</f>
        <v/>
      </c>
      <c r="AY30" s="718">
        <f>IF(AU30="N/A","N/A",AVERAGE(AU30:AW30))</f>
        <v/>
      </c>
      <c r="AZ30" s="718">
        <f>IF(AQ30&lt;1,"N/A",+AL30+AR30+AX30)</f>
        <v/>
      </c>
      <c r="BA30" s="719">
        <f>IF(AQ30&lt;1,"N/A",MAX(AZ30, SUM(AL30+AP30+AY30)))</f>
        <v/>
      </c>
      <c r="BB30" s="550" t="n"/>
    </row>
    <row r="31">
      <c r="A31" t="n">
        <v>22</v>
      </c>
      <c r="B31" s="533" t="n"/>
      <c r="C31" s="545" t="n"/>
      <c r="D31" s="2738" t="n"/>
      <c r="E31" s="2738" t="n"/>
      <c r="F31" s="534" t="n"/>
      <c r="G31" s="534" t="n"/>
      <c r="H31" s="2738" t="n"/>
      <c r="I31" s="546" t="n"/>
      <c r="J31" s="2738" t="n"/>
      <c r="K31" s="546" t="n"/>
      <c r="L31" s="546" t="n"/>
      <c r="M31" s="2738" t="n"/>
      <c r="N31" s="546">
        <f>+K31+L31</f>
        <v/>
      </c>
      <c r="O31" s="546" t="n">
        <v>0</v>
      </c>
      <c r="P31" s="546" t="n">
        <v>0</v>
      </c>
      <c r="Q31" s="562" t="inlineStr">
        <is>
          <t>N/A</t>
        </is>
      </c>
      <c r="R31" s="2738" t="inlineStr">
        <is>
          <t>N/A</t>
        </is>
      </c>
      <c r="S31" s="2738" t="inlineStr">
        <is>
          <t>N/A</t>
        </is>
      </c>
      <c r="T31" s="546" t="n">
        <v>0</v>
      </c>
      <c r="U31" s="562" t="inlineStr">
        <is>
          <t>N/A</t>
        </is>
      </c>
      <c r="V31" s="2738" t="inlineStr">
        <is>
          <t>N/A</t>
        </is>
      </c>
      <c r="W31" s="2738" t="inlineStr">
        <is>
          <t>N/A</t>
        </is>
      </c>
      <c r="X31" s="546" t="n">
        <v>0</v>
      </c>
      <c r="Y31" s="822" t="inlineStr">
        <is>
          <t>N/A</t>
        </is>
      </c>
      <c r="Z31" s="2738" t="inlineStr">
        <is>
          <t>N/A</t>
        </is>
      </c>
      <c r="AA31" s="2738" t="inlineStr">
        <is>
          <t>N/A</t>
        </is>
      </c>
      <c r="AB31" s="546">
        <f>+P31+T31+X31</f>
        <v/>
      </c>
      <c r="AC31" s="713">
        <f>IF(AQ31&lt;1,0,IF(AQ31=1,+P31,IF(AQ31=2,+P31+T31,+P31+T31+X31)))</f>
        <v/>
      </c>
      <c r="AD31" s="713" t="n"/>
      <c r="AE31" s="713">
        <f>+N31+AB31+AD31</f>
        <v/>
      </c>
      <c r="AF31" s="452">
        <f>+E31-D31</f>
        <v/>
      </c>
      <c r="AG31" s="714">
        <f>-P31/N31</f>
        <v/>
      </c>
      <c r="AH31" s="715">
        <f>-T31/N31</f>
        <v/>
      </c>
      <c r="AI31" s="715">
        <f>-X31/N31</f>
        <v/>
      </c>
      <c r="AJ31" s="715">
        <f>SUM(AG31:AI31)</f>
        <v/>
      </c>
      <c r="AK31" s="715">
        <f>-AC31/N31</f>
        <v/>
      </c>
      <c r="AL31" s="1052">
        <f>H31-E31</f>
        <v/>
      </c>
      <c r="AM31" s="718">
        <f>IF(R31="N/A","N/A",+R31-H31)</f>
        <v/>
      </c>
      <c r="AN31" s="718">
        <f>IF(V31="N/A","N/A",+V31-H31)</f>
        <v/>
      </c>
      <c r="AO31" s="718">
        <f>IF(Z31="N/A","N/A",+Z31-H31)</f>
        <v/>
      </c>
      <c r="AP31" s="718">
        <f>IF(AM31="N/A","N/A",MAX(AM31:AO31))</f>
        <v/>
      </c>
      <c r="AQ31" s="718">
        <f>IF(R31="","",IF(AM31="N/A",0,IF((AL31+AM31&gt;AC$9),-1,IF(AN31="N/A",1,IF((AL31+AN31&gt;AC$9),1,IF(AO31="N/A",2,IF((AL31+AO31&gt;AC$9),2,3)))))))</f>
        <v/>
      </c>
      <c r="AR31" s="718">
        <f>IF(AQ31&lt;1,"N/A",IF(AQ31=1,AM31,IF(AQ31=2,AN31,AO31)))</f>
        <v/>
      </c>
      <c r="AS31" s="718">
        <f>IF(AG31=0,"N/A",IF(AH31=0,(+AG31*AM31)/AJ31,IF(AI31=0,(+AG31*AM31+AH31*AN31)/AJ31,(+AG31*AM31+AH31*AN31+AI31*AO31)/AJ31)))</f>
        <v/>
      </c>
      <c r="AT31" s="718">
        <f>IF(M31="N/A","N/A",M31-H31)</f>
        <v/>
      </c>
      <c r="AU31" s="718">
        <f>IF(R31="N/A","N/A",+S31-R31)</f>
        <v/>
      </c>
      <c r="AV31" s="718">
        <f>IF(V31="N/A","N/A",+W31-V31)</f>
        <v/>
      </c>
      <c r="AW31" s="718">
        <f>IF(Z31="N/A","N/A",+AA31-Z31)</f>
        <v/>
      </c>
      <c r="AX31" s="718">
        <f>IF(AQ31&lt;1,"N/A",IF(AQ31=1,AU31,IF(AQ31=2,AV31,AW31)))</f>
        <v/>
      </c>
      <c r="AY31" s="718">
        <f>IF(AU31="N/A","N/A",AVERAGE(AU31:AW31))</f>
        <v/>
      </c>
      <c r="AZ31" s="718">
        <f>IF(AQ31&lt;1,"N/A",+AL31+AR31+AX31)</f>
        <v/>
      </c>
      <c r="BA31" s="719">
        <f>IF(AQ31&lt;1,"N/A",MAX(AZ31, SUM(AL31+AP31+AY31)))</f>
        <v/>
      </c>
      <c r="BB31" s="550" t="n"/>
    </row>
    <row r="32">
      <c r="A32" t="n">
        <v>23</v>
      </c>
      <c r="B32" s="533" t="n"/>
      <c r="C32" s="545" t="n"/>
      <c r="D32" s="2738" t="n"/>
      <c r="E32" s="2738" t="n"/>
      <c r="F32" s="534" t="n"/>
      <c r="G32" s="534" t="n"/>
      <c r="H32" s="2738" t="n"/>
      <c r="I32" s="546" t="n"/>
      <c r="J32" s="2738" t="n"/>
      <c r="K32" s="546" t="n"/>
      <c r="L32" s="546" t="n"/>
      <c r="M32" s="2738" t="n"/>
      <c r="N32" s="546">
        <f>+K32+L32</f>
        <v/>
      </c>
      <c r="O32" s="546" t="n">
        <v>0</v>
      </c>
      <c r="P32" s="546" t="n">
        <v>0</v>
      </c>
      <c r="Q32" s="562" t="inlineStr">
        <is>
          <t>N/A</t>
        </is>
      </c>
      <c r="R32" s="2738" t="inlineStr">
        <is>
          <t>N/A</t>
        </is>
      </c>
      <c r="S32" s="2738" t="inlineStr">
        <is>
          <t>N/A</t>
        </is>
      </c>
      <c r="T32" s="546" t="n">
        <v>0</v>
      </c>
      <c r="U32" s="562" t="inlineStr">
        <is>
          <t>N/A</t>
        </is>
      </c>
      <c r="V32" s="2738" t="inlineStr">
        <is>
          <t>N/A</t>
        </is>
      </c>
      <c r="W32" s="2738" t="inlineStr">
        <is>
          <t>N/A</t>
        </is>
      </c>
      <c r="X32" s="546" t="n">
        <v>0</v>
      </c>
      <c r="Y32" s="822" t="inlineStr">
        <is>
          <t>N/A</t>
        </is>
      </c>
      <c r="Z32" s="2738" t="inlineStr">
        <is>
          <t>N/A</t>
        </is>
      </c>
      <c r="AA32" s="2738" t="inlineStr">
        <is>
          <t>N/A</t>
        </is>
      </c>
      <c r="AB32" s="546">
        <f>+P32+T32+X32</f>
        <v/>
      </c>
      <c r="AC32" s="713">
        <f>IF(AQ32&lt;1,0,IF(AQ32=1,+P32,IF(AQ32=2,+P32+T32,+P32+T32+X32)))</f>
        <v/>
      </c>
      <c r="AD32" s="713" t="n"/>
      <c r="AE32" s="713">
        <f>+N32+AB32+AD32</f>
        <v/>
      </c>
      <c r="AF32" s="452">
        <f>+E32-D32</f>
        <v/>
      </c>
      <c r="AG32" s="714">
        <f>-P32/N32</f>
        <v/>
      </c>
      <c r="AH32" s="715">
        <f>-T32/N32</f>
        <v/>
      </c>
      <c r="AI32" s="715">
        <f>-X32/N32</f>
        <v/>
      </c>
      <c r="AJ32" s="715">
        <f>SUM(AG32:AI32)</f>
        <v/>
      </c>
      <c r="AK32" s="715">
        <f>-AC32/N32</f>
        <v/>
      </c>
      <c r="AL32" s="1052">
        <f>H32-E32</f>
        <v/>
      </c>
      <c r="AM32" s="718">
        <f>IF(R32="N/A","N/A",+R32-H32)</f>
        <v/>
      </c>
      <c r="AN32" s="718">
        <f>IF(V32="N/A","N/A",+V32-H32)</f>
        <v/>
      </c>
      <c r="AO32" s="718">
        <f>IF(Z32="N/A","N/A",+Z32-H32)</f>
        <v/>
      </c>
      <c r="AP32" s="718">
        <f>IF(AM32="N/A","N/A",MAX(AM32:AO32))</f>
        <v/>
      </c>
      <c r="AQ32" s="718">
        <f>IF(R32="","",IF(AM32="N/A",0,IF((AL32+AM32&gt;AC$9),-1,IF(AN32="N/A",1,IF((AL32+AN32&gt;AC$9),1,IF(AO32="N/A",2,IF((AL32+AO32&gt;AC$9),2,3)))))))</f>
        <v/>
      </c>
      <c r="AR32" s="718">
        <f>IF(AQ32&lt;1,"N/A",IF(AQ32=1,AM32,IF(AQ32=2,AN32,AO32)))</f>
        <v/>
      </c>
      <c r="AS32" s="718">
        <f>IF(AG32=0,"N/A",IF(AH32=0,(+AG32*AM32)/AJ32,IF(AI32=0,(+AG32*AM32+AH32*AN32)/AJ32,(+AG32*AM32+AH32*AN32+AI32*AO32)/AJ32)))</f>
        <v/>
      </c>
      <c r="AT32" s="718">
        <f>IF(M32="N/A","N/A",M32-H32)</f>
        <v/>
      </c>
      <c r="AU32" s="718">
        <f>IF(R32="N/A","N/A",+S32-R32)</f>
        <v/>
      </c>
      <c r="AV32" s="718">
        <f>IF(V32="N/A","N/A",+W32-V32)</f>
        <v/>
      </c>
      <c r="AW32" s="718">
        <f>IF(Z32="N/A","N/A",+AA32-Z32)</f>
        <v/>
      </c>
      <c r="AX32" s="718">
        <f>IF(AQ32&lt;1,"N/A",IF(AQ32=1,AU32,IF(AQ32=2,AV32,AW32)))</f>
        <v/>
      </c>
      <c r="AY32" s="718">
        <f>IF(AU32="N/A","N/A",AVERAGE(AU32:AW32))</f>
        <v/>
      </c>
      <c r="AZ32" s="718">
        <f>IF(AQ32&lt;1,"N/A",+AL32+AR32+AX32)</f>
        <v/>
      </c>
      <c r="BA32" s="719">
        <f>IF(AQ32&lt;1,"N/A",MAX(AZ32, SUM(AL32+AP32+AY32)))</f>
        <v/>
      </c>
      <c r="BB32" s="550" t="n"/>
    </row>
    <row r="33">
      <c r="A33" t="n">
        <v>24</v>
      </c>
      <c r="B33" s="533" t="n"/>
      <c r="C33" s="545" t="n"/>
      <c r="D33" s="2738" t="n"/>
      <c r="E33" s="2738" t="n"/>
      <c r="F33" s="534" t="n"/>
      <c r="G33" s="534" t="n"/>
      <c r="H33" s="2738" t="n"/>
      <c r="I33" s="546" t="n"/>
      <c r="J33" s="2738" t="n"/>
      <c r="K33" s="546" t="n"/>
      <c r="L33" s="546" t="n"/>
      <c r="M33" s="2738" t="n"/>
      <c r="N33" s="546">
        <f>+K33+L33</f>
        <v/>
      </c>
      <c r="O33" s="546" t="n">
        <v>0</v>
      </c>
      <c r="P33" s="546" t="n">
        <v>0</v>
      </c>
      <c r="Q33" s="562" t="inlineStr">
        <is>
          <t>N/A</t>
        </is>
      </c>
      <c r="R33" s="2738" t="inlineStr">
        <is>
          <t>N/A</t>
        </is>
      </c>
      <c r="S33" s="2738" t="inlineStr">
        <is>
          <t>N/A</t>
        </is>
      </c>
      <c r="T33" s="546" t="n">
        <v>0</v>
      </c>
      <c r="U33" s="562" t="inlineStr">
        <is>
          <t>N/A</t>
        </is>
      </c>
      <c r="V33" s="2738" t="inlineStr">
        <is>
          <t>N/A</t>
        </is>
      </c>
      <c r="W33" s="2738" t="inlineStr">
        <is>
          <t>N/A</t>
        </is>
      </c>
      <c r="X33" s="546" t="n">
        <v>0</v>
      </c>
      <c r="Y33" s="822" t="inlineStr">
        <is>
          <t>N/A</t>
        </is>
      </c>
      <c r="Z33" s="2738" t="inlineStr">
        <is>
          <t>N/A</t>
        </is>
      </c>
      <c r="AA33" s="2738" t="inlineStr">
        <is>
          <t>N/A</t>
        </is>
      </c>
      <c r="AB33" s="546">
        <f>+P33+T33+X33</f>
        <v/>
      </c>
      <c r="AC33" s="713">
        <f>IF(AQ33&lt;1,0,IF(AQ33=1,+P33,IF(AQ33=2,+P33+T33,+P33+T33+X33)))</f>
        <v/>
      </c>
      <c r="AD33" s="713" t="n"/>
      <c r="AE33" s="713">
        <f>+N33+AB33+AD33</f>
        <v/>
      </c>
      <c r="AF33" s="452">
        <f>+E33-D33</f>
        <v/>
      </c>
      <c r="AG33" s="714">
        <f>-P33/N33</f>
        <v/>
      </c>
      <c r="AH33" s="715">
        <f>-T33/N33</f>
        <v/>
      </c>
      <c r="AI33" s="715">
        <f>-X33/N33</f>
        <v/>
      </c>
      <c r="AJ33" s="715">
        <f>SUM(AG33:AI33)</f>
        <v/>
      </c>
      <c r="AK33" s="715">
        <f>-AC33/N33</f>
        <v/>
      </c>
      <c r="AL33" s="1052">
        <f>H33-E33</f>
        <v/>
      </c>
      <c r="AM33" s="718">
        <f>IF(R33="N/A","N/A",+R33-H33)</f>
        <v/>
      </c>
      <c r="AN33" s="718">
        <f>IF(V33="N/A","N/A",+V33-H33)</f>
        <v/>
      </c>
      <c r="AO33" s="718">
        <f>IF(Z33="N/A","N/A",+Z33-H33)</f>
        <v/>
      </c>
      <c r="AP33" s="718">
        <f>IF(AM33="N/A","N/A",MAX(AM33:AO33))</f>
        <v/>
      </c>
      <c r="AQ33" s="718">
        <f>IF(R33="","",IF(AM33="N/A",0,IF((AL33+AM33&gt;AC$9),-1,IF(AN33="N/A",1,IF((AL33+AN33&gt;AC$9),1,IF(AO33="N/A",2,IF((AL33+AO33&gt;AC$9),2,3)))))))</f>
        <v/>
      </c>
      <c r="AR33" s="718">
        <f>IF(AQ33&lt;1,"N/A",IF(AQ33=1,AM33,IF(AQ33=2,AN33,AO33)))</f>
        <v/>
      </c>
      <c r="AS33" s="718">
        <f>IF(AG33=0,"N/A",IF(AH33=0,(+AG33*AM33)/AJ33,IF(AI33=0,(+AG33*AM33+AH33*AN33)/AJ33,(+AG33*AM33+AH33*AN33+AI33*AO33)/AJ33)))</f>
        <v/>
      </c>
      <c r="AT33" s="718">
        <f>IF(M33="N/A","N/A",M33-H33)</f>
        <v/>
      </c>
      <c r="AU33" s="718">
        <f>IF(R33="N/A","N/A",+S33-R33)</f>
        <v/>
      </c>
      <c r="AV33" s="718">
        <f>IF(V33="N/A","N/A",+W33-V33)</f>
        <v/>
      </c>
      <c r="AW33" s="718">
        <f>IF(Z33="N/A","N/A",+AA33-Z33)</f>
        <v/>
      </c>
      <c r="AX33" s="718">
        <f>IF(AQ33&lt;1,"N/A",IF(AQ33=1,AU33,IF(AQ33=2,AV33,AW33)))</f>
        <v/>
      </c>
      <c r="AY33" s="718">
        <f>IF(AU33="N/A","N/A",AVERAGE(AU33:AW33))</f>
        <v/>
      </c>
      <c r="AZ33" s="718">
        <f>IF(AQ33&lt;1,"N/A",+AL33+AR33+AX33)</f>
        <v/>
      </c>
      <c r="BA33" s="719">
        <f>IF(AQ33&lt;1,"N/A",MAX(AZ33, SUM(AL33+AP33+AY33)))</f>
        <v/>
      </c>
      <c r="BB33" s="550" t="n"/>
    </row>
    <row r="34">
      <c r="A34" t="n">
        <v>25</v>
      </c>
      <c r="B34" s="533" t="n"/>
      <c r="C34" s="545" t="n"/>
      <c r="D34" s="2738" t="n"/>
      <c r="E34" s="2738" t="n"/>
      <c r="F34" s="534" t="n"/>
      <c r="G34" s="534" t="n"/>
      <c r="H34" s="2738" t="n"/>
      <c r="I34" s="546" t="n"/>
      <c r="J34" s="2738" t="n"/>
      <c r="K34" s="546" t="n"/>
      <c r="L34" s="546" t="n"/>
      <c r="M34" s="2738" t="n"/>
      <c r="N34" s="546">
        <f>+K34+L34</f>
        <v/>
      </c>
      <c r="O34" s="546" t="n">
        <v>0</v>
      </c>
      <c r="P34" s="546" t="n">
        <v>0</v>
      </c>
      <c r="Q34" s="562" t="inlineStr">
        <is>
          <t>N/A</t>
        </is>
      </c>
      <c r="R34" s="2738" t="inlineStr">
        <is>
          <t>N/A</t>
        </is>
      </c>
      <c r="S34" s="2738" t="inlineStr">
        <is>
          <t>N/A</t>
        </is>
      </c>
      <c r="T34" s="546" t="n">
        <v>0</v>
      </c>
      <c r="U34" s="562" t="inlineStr">
        <is>
          <t>N/A</t>
        </is>
      </c>
      <c r="V34" s="2738" t="inlineStr">
        <is>
          <t>N/A</t>
        </is>
      </c>
      <c r="W34" s="2738" t="inlineStr">
        <is>
          <t>N/A</t>
        </is>
      </c>
      <c r="X34" s="546" t="n">
        <v>0</v>
      </c>
      <c r="Y34" s="822" t="inlineStr">
        <is>
          <t>N/A</t>
        </is>
      </c>
      <c r="Z34" s="2738" t="inlineStr">
        <is>
          <t>N/A</t>
        </is>
      </c>
      <c r="AA34" s="2738" t="inlineStr">
        <is>
          <t>N/A</t>
        </is>
      </c>
      <c r="AB34" s="546">
        <f>+P34+T34+X34</f>
        <v/>
      </c>
      <c r="AC34" s="713">
        <f>IF(AQ34&lt;1,0,IF(AQ34=1,+P34,IF(AQ34=2,+P34+T34,+P34+T34+X34)))</f>
        <v/>
      </c>
      <c r="AD34" s="713" t="n"/>
      <c r="AE34" s="713">
        <f>+N34+AB34+AD34</f>
        <v/>
      </c>
      <c r="AF34" s="452">
        <f>+E34-D34</f>
        <v/>
      </c>
      <c r="AG34" s="714">
        <f>-P34/N34</f>
        <v/>
      </c>
      <c r="AH34" s="715">
        <f>-T34/N34</f>
        <v/>
      </c>
      <c r="AI34" s="715">
        <f>-X34/N34</f>
        <v/>
      </c>
      <c r="AJ34" s="715">
        <f>SUM(AG34:AI34)</f>
        <v/>
      </c>
      <c r="AK34" s="715">
        <f>-AC34/N34</f>
        <v/>
      </c>
      <c r="AL34" s="1052">
        <f>H34-E34</f>
        <v/>
      </c>
      <c r="AM34" s="718">
        <f>IF(R34="N/A","N/A",+R34-H34)</f>
        <v/>
      </c>
      <c r="AN34" s="718">
        <f>IF(V34="N/A","N/A",+V34-H34)</f>
        <v/>
      </c>
      <c r="AO34" s="718">
        <f>IF(Z34="N/A","N/A",+Z34-H34)</f>
        <v/>
      </c>
      <c r="AP34" s="718">
        <f>IF(AM34="N/A","N/A",MAX(AM34:AO34))</f>
        <v/>
      </c>
      <c r="AQ34" s="718">
        <f>IF(R34="","",IF(AM34="N/A",0,IF((AL34+AM34&gt;AC$9),-1,IF(AN34="N/A",1,IF((AL34+AN34&gt;AC$9),1,IF(AO34="N/A",2,IF((AL34+AO34&gt;AC$9),2,3)))))))</f>
        <v/>
      </c>
      <c r="AR34" s="718">
        <f>IF(AQ34&lt;1,"N/A",IF(AQ34=1,AM34,IF(AQ34=2,AN34,AO34)))</f>
        <v/>
      </c>
      <c r="AS34" s="718">
        <f>IF(AG34=0,"N/A",IF(AH34=0,(+AG34*AM34)/AJ34,IF(AI34=0,(+AG34*AM34+AH34*AN34)/AJ34,(+AG34*AM34+AH34*AN34+AI34*AO34)/AJ34)))</f>
        <v/>
      </c>
      <c r="AT34" s="718">
        <f>IF(M34="N/A","N/A",M34-H34)</f>
        <v/>
      </c>
      <c r="AU34" s="718">
        <f>IF(R34="N/A","N/A",+S34-R34)</f>
        <v/>
      </c>
      <c r="AV34" s="718">
        <f>IF(V34="N/A","N/A",+W34-V34)</f>
        <v/>
      </c>
      <c r="AW34" s="718">
        <f>IF(Z34="N/A","N/A",+AA34-Z34)</f>
        <v/>
      </c>
      <c r="AX34" s="718">
        <f>IF(AQ34&lt;1,"N/A",IF(AQ34=1,AU34,IF(AQ34=2,AV34,AW34)))</f>
        <v/>
      </c>
      <c r="AY34" s="718">
        <f>IF(AU34="N/A","N/A",AVERAGE(AU34:AW34))</f>
        <v/>
      </c>
      <c r="AZ34" s="718">
        <f>IF(AQ34&lt;1,"N/A",+AL34+AR34+AX34)</f>
        <v/>
      </c>
      <c r="BA34" s="719">
        <f>IF(AQ34&lt;1,"N/A",MAX(AZ34, SUM(AL34+AP34+AY34)))</f>
        <v/>
      </c>
      <c r="BB34" s="550" t="n"/>
    </row>
    <row r="35">
      <c r="A35" t="n">
        <v>26</v>
      </c>
      <c r="B35" s="533" t="n"/>
      <c r="C35" s="545" t="n"/>
      <c r="D35" s="2738" t="n"/>
      <c r="E35" s="2738" t="n"/>
      <c r="F35" s="534" t="n"/>
      <c r="G35" s="534" t="n"/>
      <c r="H35" s="2738" t="n"/>
      <c r="I35" s="546" t="n"/>
      <c r="J35" s="2738" t="n"/>
      <c r="K35" s="546" t="n"/>
      <c r="L35" s="546" t="n"/>
      <c r="M35" s="2738" t="n"/>
      <c r="N35" s="546">
        <f>+K35+L35</f>
        <v/>
      </c>
      <c r="O35" s="546" t="n">
        <v>0</v>
      </c>
      <c r="P35" s="546" t="n">
        <v>0</v>
      </c>
      <c r="Q35" s="562" t="inlineStr">
        <is>
          <t>N/A</t>
        </is>
      </c>
      <c r="R35" s="2738" t="inlineStr">
        <is>
          <t>N/A</t>
        </is>
      </c>
      <c r="S35" s="2738" t="inlineStr">
        <is>
          <t>N/A</t>
        </is>
      </c>
      <c r="T35" s="546" t="n">
        <v>0</v>
      </c>
      <c r="U35" s="562" t="inlineStr">
        <is>
          <t>N/A</t>
        </is>
      </c>
      <c r="V35" s="2738" t="inlineStr">
        <is>
          <t>N/A</t>
        </is>
      </c>
      <c r="W35" s="2738" t="inlineStr">
        <is>
          <t>N/A</t>
        </is>
      </c>
      <c r="X35" s="546" t="n">
        <v>0</v>
      </c>
      <c r="Y35" s="822" t="inlineStr">
        <is>
          <t>N/A</t>
        </is>
      </c>
      <c r="Z35" s="2738" t="inlineStr">
        <is>
          <t>N/A</t>
        </is>
      </c>
      <c r="AA35" s="2738" t="inlineStr">
        <is>
          <t>N/A</t>
        </is>
      </c>
      <c r="AB35" s="546">
        <f>+P35+T35+X35</f>
        <v/>
      </c>
      <c r="AC35" s="713">
        <f>IF(AQ35&lt;1,0,IF(AQ35=1,+P35,IF(AQ35=2,+P35+T35,+P35+T35+X35)))</f>
        <v/>
      </c>
      <c r="AD35" s="713" t="n"/>
      <c r="AE35" s="713">
        <f>+N35+AB35+AD35</f>
        <v/>
      </c>
      <c r="AF35" s="452">
        <f>+E35-D35</f>
        <v/>
      </c>
      <c r="AG35" s="714">
        <f>-P35/N35</f>
        <v/>
      </c>
      <c r="AH35" s="715">
        <f>-T35/N35</f>
        <v/>
      </c>
      <c r="AI35" s="715">
        <f>-X35/N35</f>
        <v/>
      </c>
      <c r="AJ35" s="715">
        <f>SUM(AG35:AI35)</f>
        <v/>
      </c>
      <c r="AK35" s="715">
        <f>-AC35/N35</f>
        <v/>
      </c>
      <c r="AL35" s="1052">
        <f>H35-E35</f>
        <v/>
      </c>
      <c r="AM35" s="718">
        <f>IF(R35="N/A","N/A",+R35-H35)</f>
        <v/>
      </c>
      <c r="AN35" s="718">
        <f>IF(V35="N/A","N/A",+V35-H35)</f>
        <v/>
      </c>
      <c r="AO35" s="718">
        <f>IF(Z35="N/A","N/A",+Z35-H35)</f>
        <v/>
      </c>
      <c r="AP35" s="718">
        <f>IF(AM35="N/A","N/A",MAX(AM35:AO35))</f>
        <v/>
      </c>
      <c r="AQ35" s="718">
        <f>IF(R35="","",IF(AM35="N/A",0,IF((AL35+AM35&gt;AC$9),-1,IF(AN35="N/A",1,IF((AL35+AN35&gt;AC$9),1,IF(AO35="N/A",2,IF((AL35+AO35&gt;AC$9),2,3)))))))</f>
        <v/>
      </c>
      <c r="AR35" s="718">
        <f>IF(AQ35&lt;1,"N/A",IF(AQ35=1,AM35,IF(AQ35=2,AN35,AO35)))</f>
        <v/>
      </c>
      <c r="AS35" s="718">
        <f>IF(AG35=0,"N/A",IF(AH35=0,(+AG35*AM35)/AJ35,IF(AI35=0,(+AG35*AM35+AH35*AN35)/AJ35,(+AG35*AM35+AH35*AN35+AI35*AO35)/AJ35)))</f>
        <v/>
      </c>
      <c r="AT35" s="718">
        <f>IF(M35="N/A","N/A",M35-H35)</f>
        <v/>
      </c>
      <c r="AU35" s="718">
        <f>IF(R35="N/A","N/A",+S35-R35)</f>
        <v/>
      </c>
      <c r="AV35" s="718">
        <f>IF(V35="N/A","N/A",+W35-V35)</f>
        <v/>
      </c>
      <c r="AW35" s="718">
        <f>IF(Z35="N/A","N/A",+AA35-Z35)</f>
        <v/>
      </c>
      <c r="AX35" s="718">
        <f>IF(AQ35&lt;1,"N/A",IF(AQ35=1,AU35,IF(AQ35=2,AV35,AW35)))</f>
        <v/>
      </c>
      <c r="AY35" s="718">
        <f>IF(AU35="N/A","N/A",AVERAGE(AU35:AW35))</f>
        <v/>
      </c>
      <c r="AZ35" s="718">
        <f>IF(AQ35&lt;1,"N/A",+AL35+AR35+AX35)</f>
        <v/>
      </c>
      <c r="BA35" s="719">
        <f>IF(AQ35&lt;1,"N/A",MAX(AZ35, SUM(AL35+AP35+AY35)))</f>
        <v/>
      </c>
      <c r="BB35" s="550" t="n"/>
    </row>
    <row r="36">
      <c r="A36" t="n">
        <v>27</v>
      </c>
      <c r="B36" s="533" t="n"/>
      <c r="C36" s="545" t="n"/>
      <c r="D36" s="2738" t="n"/>
      <c r="E36" s="2738" t="n"/>
      <c r="F36" s="534" t="n"/>
      <c r="G36" s="534" t="n"/>
      <c r="H36" s="2738" t="n"/>
      <c r="I36" s="546" t="n"/>
      <c r="J36" s="2738" t="n"/>
      <c r="K36" s="546" t="n"/>
      <c r="L36" s="546" t="n"/>
      <c r="M36" s="2738" t="n"/>
      <c r="N36" s="546">
        <f>+K36+L36</f>
        <v/>
      </c>
      <c r="O36" s="546" t="n">
        <v>0</v>
      </c>
      <c r="P36" s="546" t="n">
        <v>0</v>
      </c>
      <c r="Q36" s="562" t="inlineStr">
        <is>
          <t>N/A</t>
        </is>
      </c>
      <c r="R36" s="2738" t="inlineStr">
        <is>
          <t>N/A</t>
        </is>
      </c>
      <c r="S36" s="2738" t="inlineStr">
        <is>
          <t>N/A</t>
        </is>
      </c>
      <c r="T36" s="546" t="n">
        <v>0</v>
      </c>
      <c r="U36" s="562" t="inlineStr">
        <is>
          <t>N/A</t>
        </is>
      </c>
      <c r="V36" s="2738" t="inlineStr">
        <is>
          <t>N/A</t>
        </is>
      </c>
      <c r="W36" s="2738" t="inlineStr">
        <is>
          <t>N/A</t>
        </is>
      </c>
      <c r="X36" s="546" t="n">
        <v>0</v>
      </c>
      <c r="Y36" s="822" t="inlineStr">
        <is>
          <t>N/A</t>
        </is>
      </c>
      <c r="Z36" s="2738" t="inlineStr">
        <is>
          <t>N/A</t>
        </is>
      </c>
      <c r="AA36" s="2738" t="inlineStr">
        <is>
          <t>N/A</t>
        </is>
      </c>
      <c r="AB36" s="546">
        <f>+P36+T36+X36</f>
        <v/>
      </c>
      <c r="AC36" s="713">
        <f>IF(AQ36&lt;1,0,IF(AQ36=1,+P36,IF(AQ36=2,+P36+T36,+P36+T36+X36)))</f>
        <v/>
      </c>
      <c r="AD36" s="713" t="n"/>
      <c r="AE36" s="713">
        <f>+N36+AB36+AD36</f>
        <v/>
      </c>
      <c r="AF36" s="452">
        <f>+E36-D36</f>
        <v/>
      </c>
      <c r="AG36" s="714">
        <f>-P36/N36</f>
        <v/>
      </c>
      <c r="AH36" s="715">
        <f>-T36/N36</f>
        <v/>
      </c>
      <c r="AI36" s="715">
        <f>-X36/N36</f>
        <v/>
      </c>
      <c r="AJ36" s="715">
        <f>SUM(AG36:AI36)</f>
        <v/>
      </c>
      <c r="AK36" s="715">
        <f>-AC36/N36</f>
        <v/>
      </c>
      <c r="AL36" s="1052">
        <f>H36-E36</f>
        <v/>
      </c>
      <c r="AM36" s="718">
        <f>IF(R36="N/A","N/A",+R36-H36)</f>
        <v/>
      </c>
      <c r="AN36" s="718">
        <f>IF(V36="N/A","N/A",+V36-H36)</f>
        <v/>
      </c>
      <c r="AO36" s="718">
        <f>IF(Z36="N/A","N/A",+Z36-H36)</f>
        <v/>
      </c>
      <c r="AP36" s="718">
        <f>IF(AM36="N/A","N/A",MAX(AM36:AO36))</f>
        <v/>
      </c>
      <c r="AQ36" s="718">
        <f>IF(R36="","",IF(AM36="N/A",0,IF((AL36+AM36&gt;AC$9),-1,IF(AN36="N/A",1,IF((AL36+AN36&gt;AC$9),1,IF(AO36="N/A",2,IF((AL36+AO36&gt;AC$9),2,3)))))))</f>
        <v/>
      </c>
      <c r="AR36" s="718">
        <f>IF(AQ36&lt;1,"N/A",IF(AQ36=1,AM36,IF(AQ36=2,AN36,AO36)))</f>
        <v/>
      </c>
      <c r="AS36" s="718">
        <f>IF(AG36=0,"N/A",IF(AH36=0,(+AG36*AM36)/AJ36,IF(AI36=0,(+AG36*AM36+AH36*AN36)/AJ36,(+AG36*AM36+AH36*AN36+AI36*AO36)/AJ36)))</f>
        <v/>
      </c>
      <c r="AT36" s="718">
        <f>IF(M36="N/A","N/A",M36-H36)</f>
        <v/>
      </c>
      <c r="AU36" s="718">
        <f>IF(R36="N/A","N/A",+S36-R36)</f>
        <v/>
      </c>
      <c r="AV36" s="718">
        <f>IF(V36="N/A","N/A",+W36-V36)</f>
        <v/>
      </c>
      <c r="AW36" s="718">
        <f>IF(Z36="N/A","N/A",+AA36-Z36)</f>
        <v/>
      </c>
      <c r="AX36" s="718">
        <f>IF(AQ36&lt;1,"N/A",IF(AQ36=1,AU36,IF(AQ36=2,AV36,AW36)))</f>
        <v/>
      </c>
      <c r="AY36" s="718">
        <f>IF(AU36="N/A","N/A",AVERAGE(AU36:AW36))</f>
        <v/>
      </c>
      <c r="AZ36" s="718">
        <f>IF(AQ36&lt;1,"N/A",+AL36+AR36+AX36)</f>
        <v/>
      </c>
      <c r="BA36" s="719">
        <f>IF(AQ36&lt;1,"N/A",MAX(AZ36, SUM(AL36+AP36+AY36)))</f>
        <v/>
      </c>
      <c r="BB36" s="550" t="n"/>
    </row>
    <row r="37">
      <c r="A37" t="n">
        <v>28</v>
      </c>
      <c r="B37" s="533" t="n"/>
      <c r="C37" s="545" t="n"/>
      <c r="D37" s="2738" t="n"/>
      <c r="E37" s="2738" t="n"/>
      <c r="F37" s="534" t="n"/>
      <c r="G37" s="534" t="n"/>
      <c r="H37" s="2738" t="n"/>
      <c r="I37" s="546" t="n"/>
      <c r="J37" s="2738" t="n"/>
      <c r="K37" s="546" t="n"/>
      <c r="L37" s="546" t="n"/>
      <c r="M37" s="2738" t="n"/>
      <c r="N37" s="546">
        <f>+K37+L37</f>
        <v/>
      </c>
      <c r="O37" s="546" t="n">
        <v>0</v>
      </c>
      <c r="P37" s="546" t="n">
        <v>0</v>
      </c>
      <c r="Q37" s="562" t="inlineStr">
        <is>
          <t>N/A</t>
        </is>
      </c>
      <c r="R37" s="2738" t="inlineStr">
        <is>
          <t>N/A</t>
        </is>
      </c>
      <c r="S37" s="2738" t="inlineStr">
        <is>
          <t>N/A</t>
        </is>
      </c>
      <c r="T37" s="546" t="n">
        <v>0</v>
      </c>
      <c r="U37" s="562" t="inlineStr">
        <is>
          <t>N/A</t>
        </is>
      </c>
      <c r="V37" s="2738" t="inlineStr">
        <is>
          <t>N/A</t>
        </is>
      </c>
      <c r="W37" s="2738" t="inlineStr">
        <is>
          <t>N/A</t>
        </is>
      </c>
      <c r="X37" s="546" t="n">
        <v>0</v>
      </c>
      <c r="Y37" s="822" t="inlineStr">
        <is>
          <t>N/A</t>
        </is>
      </c>
      <c r="Z37" s="2738" t="inlineStr">
        <is>
          <t>N/A</t>
        </is>
      </c>
      <c r="AA37" s="2738" t="inlineStr">
        <is>
          <t>N/A</t>
        </is>
      </c>
      <c r="AB37" s="546">
        <f>+P37+T37+X37</f>
        <v/>
      </c>
      <c r="AC37" s="713">
        <f>IF(AQ37&lt;1,0,IF(AQ37=1,+P37,IF(AQ37=2,+P37+T37,+P37+T37+X37)))</f>
        <v/>
      </c>
      <c r="AD37" s="713" t="n"/>
      <c r="AE37" s="713">
        <f>+N37+AB37+AD37</f>
        <v/>
      </c>
      <c r="AF37" s="452">
        <f>+E37-D37</f>
        <v/>
      </c>
      <c r="AG37" s="714">
        <f>-P37/N37</f>
        <v/>
      </c>
      <c r="AH37" s="715">
        <f>-T37/N37</f>
        <v/>
      </c>
      <c r="AI37" s="715">
        <f>-X37/N37</f>
        <v/>
      </c>
      <c r="AJ37" s="715">
        <f>SUM(AG37:AI37)</f>
        <v/>
      </c>
      <c r="AK37" s="715">
        <f>-AC37/N37</f>
        <v/>
      </c>
      <c r="AL37" s="1052">
        <f>H37-E37</f>
        <v/>
      </c>
      <c r="AM37" s="718">
        <f>IF(R37="N/A","N/A",+R37-H37)</f>
        <v/>
      </c>
      <c r="AN37" s="718">
        <f>IF(V37="N/A","N/A",+V37-H37)</f>
        <v/>
      </c>
      <c r="AO37" s="718">
        <f>IF(Z37="N/A","N/A",+Z37-H37)</f>
        <v/>
      </c>
      <c r="AP37" s="718">
        <f>IF(AM37="N/A","N/A",MAX(AM37:AO37))</f>
        <v/>
      </c>
      <c r="AQ37" s="718">
        <f>IF(R37="","",IF(AM37="N/A",0,IF((AL37+AM37&gt;AC$9),-1,IF(AN37="N/A",1,IF((AL37+AN37&gt;AC$9),1,IF(AO37="N/A",2,IF((AL37+AO37&gt;AC$9),2,3)))))))</f>
        <v/>
      </c>
      <c r="AR37" s="718">
        <f>IF(AQ37&lt;1,"N/A",IF(AQ37=1,AM37,IF(AQ37=2,AN37,AO37)))</f>
        <v/>
      </c>
      <c r="AS37" s="718">
        <f>IF(AG37=0,"N/A",IF(AH37=0,(+AG37*AM37)/AJ37,IF(AI37=0,(+AG37*AM37+AH37*AN37)/AJ37,(+AG37*AM37+AH37*AN37+AI37*AO37)/AJ37)))</f>
        <v/>
      </c>
      <c r="AT37" s="718">
        <f>IF(M37="N/A","N/A",M37-H37)</f>
        <v/>
      </c>
      <c r="AU37" s="718">
        <f>IF(R37="N/A","N/A",+S37-R37)</f>
        <v/>
      </c>
      <c r="AV37" s="718">
        <f>IF(V37="N/A","N/A",+W37-V37)</f>
        <v/>
      </c>
      <c r="AW37" s="718">
        <f>IF(Z37="N/A","N/A",+AA37-Z37)</f>
        <v/>
      </c>
      <c r="AX37" s="718">
        <f>IF(AQ37&lt;1,"N/A",IF(AQ37=1,AU37,IF(AQ37=2,AV37,AW37)))</f>
        <v/>
      </c>
      <c r="AY37" s="718">
        <f>IF(AU37="N/A","N/A",AVERAGE(AU37:AW37))</f>
        <v/>
      </c>
      <c r="AZ37" s="718">
        <f>IF(AQ37&lt;1,"N/A",+AL37+AR37+AX37)</f>
        <v/>
      </c>
      <c r="BA37" s="719">
        <f>IF(AQ37&lt;1,"N/A",MAX(AZ37, SUM(AL37+AP37+AY37)))</f>
        <v/>
      </c>
      <c r="BB37" s="550" t="n"/>
    </row>
    <row r="38">
      <c r="A38" t="n">
        <v>29</v>
      </c>
      <c r="B38" s="533" t="n"/>
      <c r="C38" s="545" t="n"/>
      <c r="D38" s="2738" t="n"/>
      <c r="E38" s="2738" t="n"/>
      <c r="F38" s="534" t="n"/>
      <c r="G38" s="534" t="n"/>
      <c r="H38" s="2738" t="n"/>
      <c r="I38" s="546" t="n"/>
      <c r="J38" s="2738" t="n"/>
      <c r="K38" s="546" t="n"/>
      <c r="L38" s="546" t="n"/>
      <c r="M38" s="2738" t="n"/>
      <c r="N38" s="546">
        <f>+K38+L38</f>
        <v/>
      </c>
      <c r="O38" s="546" t="n">
        <v>0</v>
      </c>
      <c r="P38" s="546" t="n">
        <v>0</v>
      </c>
      <c r="Q38" s="562" t="inlineStr">
        <is>
          <t>N/A</t>
        </is>
      </c>
      <c r="R38" s="2738" t="inlineStr">
        <is>
          <t>N/A</t>
        </is>
      </c>
      <c r="S38" s="2738" t="inlineStr">
        <is>
          <t>N/A</t>
        </is>
      </c>
      <c r="T38" s="546" t="n">
        <v>0</v>
      </c>
      <c r="U38" s="562" t="inlineStr">
        <is>
          <t>N/A</t>
        </is>
      </c>
      <c r="V38" s="2738" t="inlineStr">
        <is>
          <t>N/A</t>
        </is>
      </c>
      <c r="W38" s="2738" t="inlineStr">
        <is>
          <t>N/A</t>
        </is>
      </c>
      <c r="X38" s="546" t="n">
        <v>0</v>
      </c>
      <c r="Y38" s="822" t="inlineStr">
        <is>
          <t>N/A</t>
        </is>
      </c>
      <c r="Z38" s="2738" t="inlineStr">
        <is>
          <t>N/A</t>
        </is>
      </c>
      <c r="AA38" s="2738" t="inlineStr">
        <is>
          <t>N/A</t>
        </is>
      </c>
      <c r="AB38" s="546">
        <f>+P38+T38+X38</f>
        <v/>
      </c>
      <c r="AC38" s="713">
        <f>IF(AQ38&lt;1,0,IF(AQ38=1,+P38,IF(AQ38=2,+P38+T38,+P38+T38+X38)))</f>
        <v/>
      </c>
      <c r="AD38" s="713" t="n"/>
      <c r="AE38" s="713">
        <f>+N38+AB38+AD38</f>
        <v/>
      </c>
      <c r="AF38" s="452">
        <f>+E38-D38</f>
        <v/>
      </c>
      <c r="AG38" s="714">
        <f>-P38/N38</f>
        <v/>
      </c>
      <c r="AH38" s="715">
        <f>-T38/N38</f>
        <v/>
      </c>
      <c r="AI38" s="715">
        <f>-X38/N38</f>
        <v/>
      </c>
      <c r="AJ38" s="715">
        <f>SUM(AG38:AI38)</f>
        <v/>
      </c>
      <c r="AK38" s="715">
        <f>-AC38/N38</f>
        <v/>
      </c>
      <c r="AL38" s="1052">
        <f>H38-E38</f>
        <v/>
      </c>
      <c r="AM38" s="718">
        <f>IF(R38="N/A","N/A",+R38-H38)</f>
        <v/>
      </c>
      <c r="AN38" s="718">
        <f>IF(V38="N/A","N/A",+V38-H38)</f>
        <v/>
      </c>
      <c r="AO38" s="718">
        <f>IF(Z38="N/A","N/A",+Z38-H38)</f>
        <v/>
      </c>
      <c r="AP38" s="718">
        <f>IF(AM38="N/A","N/A",MAX(AM38:AO38))</f>
        <v/>
      </c>
      <c r="AQ38" s="718">
        <f>IF(R38="","",IF(AM38="N/A",0,IF((AL38+AM38&gt;AC$9),-1,IF(AN38="N/A",1,IF((AL38+AN38&gt;AC$9),1,IF(AO38="N/A",2,IF((AL38+AO38&gt;AC$9),2,3)))))))</f>
        <v/>
      </c>
      <c r="AR38" s="718">
        <f>IF(AQ38&lt;1,"N/A",IF(AQ38=1,AM38,IF(AQ38=2,AN38,AO38)))</f>
        <v/>
      </c>
      <c r="AS38" s="718">
        <f>IF(AG38=0,"N/A",IF(AH38=0,(+AG38*AM38)/AJ38,IF(AI38=0,(+AG38*AM38+AH38*AN38)/AJ38,(+AG38*AM38+AH38*AN38+AI38*AO38)/AJ38)))</f>
        <v/>
      </c>
      <c r="AT38" s="718">
        <f>IF(M38="N/A","N/A",M38-H38)</f>
        <v/>
      </c>
      <c r="AU38" s="718">
        <f>IF(R38="N/A","N/A",+S38-R38)</f>
        <v/>
      </c>
      <c r="AV38" s="718">
        <f>IF(V38="N/A","N/A",+W38-V38)</f>
        <v/>
      </c>
      <c r="AW38" s="718">
        <f>IF(Z38="N/A","N/A",+AA38-Z38)</f>
        <v/>
      </c>
      <c r="AX38" s="718">
        <f>IF(AQ38&lt;1,"N/A",IF(AQ38=1,AU38,IF(AQ38=2,AV38,AW38)))</f>
        <v/>
      </c>
      <c r="AY38" s="718">
        <f>IF(AU38="N/A","N/A",AVERAGE(AU38:AW38))</f>
        <v/>
      </c>
      <c r="AZ38" s="718">
        <f>IF(AQ38&lt;1,"N/A",+AL38+AR38+AX38)</f>
        <v/>
      </c>
      <c r="BA38" s="719">
        <f>IF(AQ38&lt;1,"N/A",MAX(AZ38, SUM(AL38+AP38+AY38)))</f>
        <v/>
      </c>
      <c r="BB38" s="550" t="n"/>
    </row>
    <row r="39">
      <c r="A39" t="n">
        <v>30</v>
      </c>
      <c r="B39" s="533" t="n"/>
      <c r="C39" s="545" t="n"/>
      <c r="D39" s="2738" t="n"/>
      <c r="E39" s="2738" t="n"/>
      <c r="F39" s="534" t="n"/>
      <c r="G39" s="534" t="n"/>
      <c r="H39" s="2738" t="n"/>
      <c r="I39" s="546" t="n"/>
      <c r="J39" s="2738" t="n"/>
      <c r="K39" s="546" t="n"/>
      <c r="L39" s="546" t="n"/>
      <c r="M39" s="2738" t="n"/>
      <c r="N39" s="546">
        <f>+K39+L39</f>
        <v/>
      </c>
      <c r="O39" s="546" t="n">
        <v>0</v>
      </c>
      <c r="P39" s="546" t="n">
        <v>0</v>
      </c>
      <c r="Q39" s="562" t="inlineStr">
        <is>
          <t>N/A</t>
        </is>
      </c>
      <c r="R39" s="2738" t="inlineStr">
        <is>
          <t>N/A</t>
        </is>
      </c>
      <c r="S39" s="2738" t="inlineStr">
        <is>
          <t>N/A</t>
        </is>
      </c>
      <c r="T39" s="546" t="n">
        <v>0</v>
      </c>
      <c r="U39" s="562" t="inlineStr">
        <is>
          <t>N/A</t>
        </is>
      </c>
      <c r="V39" s="2738" t="inlineStr">
        <is>
          <t>N/A</t>
        </is>
      </c>
      <c r="W39" s="2738" t="inlineStr">
        <is>
          <t>N/A</t>
        </is>
      </c>
      <c r="X39" s="546" t="n">
        <v>0</v>
      </c>
      <c r="Y39" s="822" t="inlineStr">
        <is>
          <t>N/A</t>
        </is>
      </c>
      <c r="Z39" s="2738" t="inlineStr">
        <is>
          <t>N/A</t>
        </is>
      </c>
      <c r="AA39" s="2738" t="inlineStr">
        <is>
          <t>N/A</t>
        </is>
      </c>
      <c r="AB39" s="546">
        <f>+P39+T39+X39</f>
        <v/>
      </c>
      <c r="AC39" s="713">
        <f>IF(AQ39&lt;1,0,IF(AQ39=1,+P39,IF(AQ39=2,+P39+T39,+P39+T39+X39)))</f>
        <v/>
      </c>
      <c r="AD39" s="713" t="n"/>
      <c r="AE39" s="713">
        <f>+N39+AB39+AD39</f>
        <v/>
      </c>
      <c r="AF39" s="452">
        <f>+E39-D39</f>
        <v/>
      </c>
      <c r="AG39" s="714">
        <f>-P39/N39</f>
        <v/>
      </c>
      <c r="AH39" s="715">
        <f>-T39/N39</f>
        <v/>
      </c>
      <c r="AI39" s="715">
        <f>-X39/N39</f>
        <v/>
      </c>
      <c r="AJ39" s="715">
        <f>SUM(AG39:AI39)</f>
        <v/>
      </c>
      <c r="AK39" s="715">
        <f>-AC39/N39</f>
        <v/>
      </c>
      <c r="AL39" s="1052">
        <f>H39-E39</f>
        <v/>
      </c>
      <c r="AM39" s="718">
        <f>IF(R39="N/A","N/A",+R39-H39)</f>
        <v/>
      </c>
      <c r="AN39" s="718">
        <f>IF(V39="N/A","N/A",+V39-H39)</f>
        <v/>
      </c>
      <c r="AO39" s="718">
        <f>IF(Z39="N/A","N/A",+Z39-H39)</f>
        <v/>
      </c>
      <c r="AP39" s="718">
        <f>IF(AM39="N/A","N/A",MAX(AM39:AO39))</f>
        <v/>
      </c>
      <c r="AQ39" s="718">
        <f>IF(R39="","",IF(AM39="N/A",0,IF((AL39+AM39&gt;AC$9),-1,IF(AN39="N/A",1,IF((AL39+AN39&gt;AC$9),1,IF(AO39="N/A",2,IF((AL39+AO39&gt;AC$9),2,3)))))))</f>
        <v/>
      </c>
      <c r="AR39" s="718">
        <f>IF(AQ39&lt;1,"N/A",IF(AQ39=1,AM39,IF(AQ39=2,AN39,AO39)))</f>
        <v/>
      </c>
      <c r="AS39" s="718">
        <f>IF(AG39=0,"N/A",IF(AH39=0,(+AG39*AM39)/AJ39,IF(AI39=0,(+AG39*AM39+AH39*AN39)/AJ39,(+AG39*AM39+AH39*AN39+AI39*AO39)/AJ39)))</f>
        <v/>
      </c>
      <c r="AT39" s="718">
        <f>IF(M39="N/A","N/A",M39-H39)</f>
        <v/>
      </c>
      <c r="AU39" s="718">
        <f>IF(R39="N/A","N/A",+S39-R39)</f>
        <v/>
      </c>
      <c r="AV39" s="718">
        <f>IF(V39="N/A","N/A",+W39-V39)</f>
        <v/>
      </c>
      <c r="AW39" s="718">
        <f>IF(Z39="N/A","N/A",+AA39-Z39)</f>
        <v/>
      </c>
      <c r="AX39" s="718">
        <f>IF(AQ39&lt;1,"N/A",IF(AQ39=1,AU39,IF(AQ39=2,AV39,AW39)))</f>
        <v/>
      </c>
      <c r="AY39" s="718">
        <f>IF(AU39="N/A","N/A",AVERAGE(AU39:AW39))</f>
        <v/>
      </c>
      <c r="AZ39" s="718">
        <f>IF(AQ39&lt;1,"N/A",+AL39+AR39+AX39)</f>
        <v/>
      </c>
      <c r="BA39" s="719">
        <f>IF(AQ39&lt;1,"N/A",MAX(AZ39, SUM(AL39+AP39+AY39)))</f>
        <v/>
      </c>
      <c r="BB39" s="550" t="n"/>
    </row>
    <row r="40">
      <c r="A40" t="n">
        <v>31</v>
      </c>
      <c r="B40" s="533" t="n"/>
      <c r="C40" s="545" t="n"/>
      <c r="D40" s="2738" t="n"/>
      <c r="E40" s="2738" t="n"/>
      <c r="F40" s="534" t="n"/>
      <c r="G40" s="534" t="n"/>
      <c r="H40" s="2738" t="n"/>
      <c r="I40" s="546" t="n"/>
      <c r="J40" s="2738" t="n"/>
      <c r="K40" s="546" t="n"/>
      <c r="L40" s="546" t="n"/>
      <c r="M40" s="2738" t="n"/>
      <c r="N40" s="546">
        <f>+K40+L40</f>
        <v/>
      </c>
      <c r="O40" s="546" t="n">
        <v>0</v>
      </c>
      <c r="P40" s="546" t="n">
        <v>0</v>
      </c>
      <c r="Q40" s="562" t="inlineStr">
        <is>
          <t>N/A</t>
        </is>
      </c>
      <c r="R40" s="2738" t="inlineStr">
        <is>
          <t>N/A</t>
        </is>
      </c>
      <c r="S40" s="2738" t="inlineStr">
        <is>
          <t>N/A</t>
        </is>
      </c>
      <c r="T40" s="546" t="n">
        <v>0</v>
      </c>
      <c r="U40" s="562" t="inlineStr">
        <is>
          <t>N/A</t>
        </is>
      </c>
      <c r="V40" s="2738" t="inlineStr">
        <is>
          <t>N/A</t>
        </is>
      </c>
      <c r="W40" s="2738" t="inlineStr">
        <is>
          <t>N/A</t>
        </is>
      </c>
      <c r="X40" s="546" t="n">
        <v>0</v>
      </c>
      <c r="Y40" s="822" t="inlineStr">
        <is>
          <t>N/A</t>
        </is>
      </c>
      <c r="Z40" s="2738" t="inlineStr">
        <is>
          <t>N/A</t>
        </is>
      </c>
      <c r="AA40" s="2738" t="inlineStr">
        <is>
          <t>N/A</t>
        </is>
      </c>
      <c r="AB40" s="546">
        <f>+P40+T40+X40</f>
        <v/>
      </c>
      <c r="AC40" s="713">
        <f>IF(AQ40&lt;1,0,IF(AQ40=1,+P40,IF(AQ40=2,+P40+T40,+P40+T40+X40)))</f>
        <v/>
      </c>
      <c r="AD40" s="713" t="n"/>
      <c r="AE40" s="713">
        <f>+N40+AB40+AD40</f>
        <v/>
      </c>
      <c r="AF40" s="452">
        <f>+E40-D40</f>
        <v/>
      </c>
      <c r="AG40" s="714">
        <f>-P40/N40</f>
        <v/>
      </c>
      <c r="AH40" s="715">
        <f>-T40/N40</f>
        <v/>
      </c>
      <c r="AI40" s="715">
        <f>-X40/N40</f>
        <v/>
      </c>
      <c r="AJ40" s="715">
        <f>SUM(AG40:AI40)</f>
        <v/>
      </c>
      <c r="AK40" s="715">
        <f>-AC40/N40</f>
        <v/>
      </c>
      <c r="AL40" s="1052">
        <f>H40-E40</f>
        <v/>
      </c>
      <c r="AM40" s="718">
        <f>IF(R40="N/A","N/A",+R40-H40)</f>
        <v/>
      </c>
      <c r="AN40" s="718">
        <f>IF(V40="N/A","N/A",+V40-H40)</f>
        <v/>
      </c>
      <c r="AO40" s="718">
        <f>IF(Z40="N/A","N/A",+Z40-H40)</f>
        <v/>
      </c>
      <c r="AP40" s="718">
        <f>IF(AM40="N/A","N/A",MAX(AM40:AO40))</f>
        <v/>
      </c>
      <c r="AQ40" s="718">
        <f>IF(R40="","",IF(AM40="N/A",0,IF((AL40+AM40&gt;AC$9),-1,IF(AN40="N/A",1,IF((AL40+AN40&gt;AC$9),1,IF(AO40="N/A",2,IF((AL40+AO40&gt;AC$9),2,3)))))))</f>
        <v/>
      </c>
      <c r="AR40" s="718">
        <f>IF(AQ40&lt;1,"N/A",IF(AQ40=1,AM40,IF(AQ40=2,AN40,AO40)))</f>
        <v/>
      </c>
      <c r="AS40" s="718">
        <f>IF(AG40=0,"N/A",IF(AH40=0,(+AG40*AM40)/AJ40,IF(AI40=0,(+AG40*AM40+AH40*AN40)/AJ40,(+AG40*AM40+AH40*AN40+AI40*AO40)/AJ40)))</f>
        <v/>
      </c>
      <c r="AT40" s="718">
        <f>IF(M40="N/A","N/A",M40-H40)</f>
        <v/>
      </c>
      <c r="AU40" s="718">
        <f>IF(R40="N/A","N/A",+S40-R40)</f>
        <v/>
      </c>
      <c r="AV40" s="718">
        <f>IF(V40="N/A","N/A",+W40-V40)</f>
        <v/>
      </c>
      <c r="AW40" s="718">
        <f>IF(Z40="N/A","N/A",+AA40-Z40)</f>
        <v/>
      </c>
      <c r="AX40" s="718">
        <f>IF(AQ40&lt;1,"N/A",IF(AQ40=1,AU40,IF(AQ40=2,AV40,AW40)))</f>
        <v/>
      </c>
      <c r="AY40" s="718">
        <f>IF(AU40="N/A","N/A",AVERAGE(AU40:AW40))</f>
        <v/>
      </c>
      <c r="AZ40" s="718">
        <f>IF(AQ40&lt;1,"N/A",+AL40+AR40+AX40)</f>
        <v/>
      </c>
      <c r="BA40" s="719">
        <f>IF(AQ40&lt;1,"N/A",MAX(AZ40, SUM(AL40+AP40+AY40)))</f>
        <v/>
      </c>
      <c r="BB40" s="550" t="n"/>
    </row>
    <row r="41">
      <c r="A41" t="n">
        <v>32</v>
      </c>
      <c r="B41" s="533" t="n"/>
      <c r="C41" s="545" t="n"/>
      <c r="D41" s="2738" t="n"/>
      <c r="E41" s="2738" t="n"/>
      <c r="F41" s="534" t="n"/>
      <c r="G41" s="534" t="n"/>
      <c r="H41" s="2738" t="n"/>
      <c r="I41" s="546" t="n"/>
      <c r="J41" s="2738" t="n"/>
      <c r="K41" s="546" t="n"/>
      <c r="L41" s="546" t="n"/>
      <c r="M41" s="2738" t="n"/>
      <c r="N41" s="546">
        <f>+K41+L41</f>
        <v/>
      </c>
      <c r="O41" s="546" t="n">
        <v>0</v>
      </c>
      <c r="P41" s="546" t="n">
        <v>0</v>
      </c>
      <c r="Q41" s="562" t="inlineStr">
        <is>
          <t>N/A</t>
        </is>
      </c>
      <c r="R41" s="2738" t="inlineStr">
        <is>
          <t>N/A</t>
        </is>
      </c>
      <c r="S41" s="2738" t="inlineStr">
        <is>
          <t>N/A</t>
        </is>
      </c>
      <c r="T41" s="546" t="n">
        <v>0</v>
      </c>
      <c r="U41" s="562" t="inlineStr">
        <is>
          <t>N/A</t>
        </is>
      </c>
      <c r="V41" s="2738" t="inlineStr">
        <is>
          <t>N/A</t>
        </is>
      </c>
      <c r="W41" s="2738" t="inlineStr">
        <is>
          <t>N/A</t>
        </is>
      </c>
      <c r="X41" s="546" t="n">
        <v>0</v>
      </c>
      <c r="Y41" s="822" t="inlineStr">
        <is>
          <t>N/A</t>
        </is>
      </c>
      <c r="Z41" s="2738" t="inlineStr">
        <is>
          <t>N/A</t>
        </is>
      </c>
      <c r="AA41" s="2738" t="inlineStr">
        <is>
          <t>N/A</t>
        </is>
      </c>
      <c r="AB41" s="546">
        <f>+P41+T41+X41</f>
        <v/>
      </c>
      <c r="AC41" s="713">
        <f>IF(AQ41&lt;1,0,IF(AQ41=1,+P41,IF(AQ41=2,+P41+T41,+P41+T41+X41)))</f>
        <v/>
      </c>
      <c r="AD41" s="713" t="n"/>
      <c r="AE41" s="713">
        <f>+N41+AB41+AD41</f>
        <v/>
      </c>
      <c r="AF41" s="452">
        <f>+E41-D41</f>
        <v/>
      </c>
      <c r="AG41" s="714">
        <f>-P41/N41</f>
        <v/>
      </c>
      <c r="AH41" s="715">
        <f>-T41/N41</f>
        <v/>
      </c>
      <c r="AI41" s="715">
        <f>-X41/N41</f>
        <v/>
      </c>
      <c r="AJ41" s="715">
        <f>SUM(AG41:AI41)</f>
        <v/>
      </c>
      <c r="AK41" s="715">
        <f>-AC41/N41</f>
        <v/>
      </c>
      <c r="AL41" s="1052">
        <f>H41-E41</f>
        <v/>
      </c>
      <c r="AM41" s="718">
        <f>IF(R41="N/A","N/A",+R41-H41)</f>
        <v/>
      </c>
      <c r="AN41" s="718">
        <f>IF(V41="N/A","N/A",+V41-H41)</f>
        <v/>
      </c>
      <c r="AO41" s="718">
        <f>IF(Z41="N/A","N/A",+Z41-H41)</f>
        <v/>
      </c>
      <c r="AP41" s="718">
        <f>IF(AM41="N/A","N/A",MAX(AM41:AO41))</f>
        <v/>
      </c>
      <c r="AQ41" s="718">
        <f>IF(R41="","",IF(AM41="N/A",0,IF((AL41+AM41&gt;AC$9),-1,IF(AN41="N/A",1,IF((AL41+AN41&gt;AC$9),1,IF(AO41="N/A",2,IF((AL41+AO41&gt;AC$9),2,3)))))))</f>
        <v/>
      </c>
      <c r="AR41" s="718">
        <f>IF(AQ41&lt;1,"N/A",IF(AQ41=1,AM41,IF(AQ41=2,AN41,AO41)))</f>
        <v/>
      </c>
      <c r="AS41" s="718">
        <f>IF(AG41=0,"N/A",IF(AH41=0,(+AG41*AM41)/AJ41,IF(AI41=0,(+AG41*AM41+AH41*AN41)/AJ41,(+AG41*AM41+AH41*AN41+AI41*AO41)/AJ41)))</f>
        <v/>
      </c>
      <c r="AT41" s="718">
        <f>IF(M41="N/A","N/A",M41-H41)</f>
        <v/>
      </c>
      <c r="AU41" s="718">
        <f>IF(R41="N/A","N/A",+S41-R41)</f>
        <v/>
      </c>
      <c r="AV41" s="718">
        <f>IF(V41="N/A","N/A",+W41-V41)</f>
        <v/>
      </c>
      <c r="AW41" s="718">
        <f>IF(Z41="N/A","N/A",+AA41-Z41)</f>
        <v/>
      </c>
      <c r="AX41" s="718">
        <f>IF(AQ41&lt;1,"N/A",IF(AQ41=1,AU41,IF(AQ41=2,AV41,AW41)))</f>
        <v/>
      </c>
      <c r="AY41" s="718">
        <f>IF(AU41="N/A","N/A",AVERAGE(AU41:AW41))</f>
        <v/>
      </c>
      <c r="AZ41" s="718">
        <f>IF(AQ41&lt;1,"N/A",+AL41+AR41+AX41)</f>
        <v/>
      </c>
      <c r="BA41" s="719">
        <f>IF(AQ41&lt;1,"N/A",MAX(AZ41, SUM(AL41+AP41+AY41)))</f>
        <v/>
      </c>
      <c r="BB41" s="550" t="n"/>
    </row>
    <row r="42">
      <c r="A42" t="n">
        <v>33</v>
      </c>
      <c r="B42" s="533" t="n"/>
      <c r="C42" s="545" t="n"/>
      <c r="D42" s="2738" t="n"/>
      <c r="E42" s="2738" t="n"/>
      <c r="F42" s="534" t="n"/>
      <c r="G42" s="534" t="n"/>
      <c r="H42" s="2738" t="n"/>
      <c r="I42" s="546" t="n"/>
      <c r="J42" s="2738" t="n"/>
      <c r="K42" s="546" t="n"/>
      <c r="L42" s="546" t="n"/>
      <c r="M42" s="2738" t="n"/>
      <c r="N42" s="546">
        <f>+K42+L42</f>
        <v/>
      </c>
      <c r="O42" s="546" t="n">
        <v>0</v>
      </c>
      <c r="P42" s="546" t="n">
        <v>0</v>
      </c>
      <c r="Q42" s="562" t="inlineStr">
        <is>
          <t>N/A</t>
        </is>
      </c>
      <c r="R42" s="2738" t="inlineStr">
        <is>
          <t>N/A</t>
        </is>
      </c>
      <c r="S42" s="2738" t="inlineStr">
        <is>
          <t>N/A</t>
        </is>
      </c>
      <c r="T42" s="546" t="n">
        <v>0</v>
      </c>
      <c r="U42" s="562" t="inlineStr">
        <is>
          <t>N/A</t>
        </is>
      </c>
      <c r="V42" s="2738" t="inlineStr">
        <is>
          <t>N/A</t>
        </is>
      </c>
      <c r="W42" s="2738" t="inlineStr">
        <is>
          <t>N/A</t>
        </is>
      </c>
      <c r="X42" s="546" t="n">
        <v>0</v>
      </c>
      <c r="Y42" s="822" t="inlineStr">
        <is>
          <t>N/A</t>
        </is>
      </c>
      <c r="Z42" s="2738" t="inlineStr">
        <is>
          <t>N/A</t>
        </is>
      </c>
      <c r="AA42" s="2738" t="inlineStr">
        <is>
          <t>N/A</t>
        </is>
      </c>
      <c r="AB42" s="546">
        <f>+P42+T42+X42</f>
        <v/>
      </c>
      <c r="AC42" s="713">
        <f>IF(AQ42&lt;1,0,IF(AQ42=1,+P42,IF(AQ42=2,+P42+T42,+P42+T42+X42)))</f>
        <v/>
      </c>
      <c r="AD42" s="713" t="n"/>
      <c r="AE42" s="713">
        <f>+N42+AB42+AD42</f>
        <v/>
      </c>
      <c r="AF42" s="452">
        <f>+E42-D42</f>
        <v/>
      </c>
      <c r="AG42" s="714">
        <f>-P42/N42</f>
        <v/>
      </c>
      <c r="AH42" s="715">
        <f>-T42/N42</f>
        <v/>
      </c>
      <c r="AI42" s="715">
        <f>-X42/N42</f>
        <v/>
      </c>
      <c r="AJ42" s="715">
        <f>SUM(AG42:AI42)</f>
        <v/>
      </c>
      <c r="AK42" s="715">
        <f>-AC42/N42</f>
        <v/>
      </c>
      <c r="AL42" s="1052">
        <f>H42-E42</f>
        <v/>
      </c>
      <c r="AM42" s="718">
        <f>IF(R42="N/A","N/A",+R42-H42)</f>
        <v/>
      </c>
      <c r="AN42" s="718">
        <f>IF(V42="N/A","N/A",+V42-H42)</f>
        <v/>
      </c>
      <c r="AO42" s="718">
        <f>IF(Z42="N/A","N/A",+Z42-H42)</f>
        <v/>
      </c>
      <c r="AP42" s="718">
        <f>IF(AM42="N/A","N/A",MAX(AM42:AO42))</f>
        <v/>
      </c>
      <c r="AQ42" s="718">
        <f>IF(R42="","",IF(AM42="N/A",0,IF((AL42+AM42&gt;AC$9),-1,IF(AN42="N/A",1,IF((AL42+AN42&gt;AC$9),1,IF(AO42="N/A",2,IF((AL42+AO42&gt;AC$9),2,3)))))))</f>
        <v/>
      </c>
      <c r="AR42" s="718">
        <f>IF(AQ42&lt;1,"N/A",IF(AQ42=1,AM42,IF(AQ42=2,AN42,AO42)))</f>
        <v/>
      </c>
      <c r="AS42" s="718">
        <f>IF(AG42=0,"N/A",IF(AH42=0,(+AG42*AM42)/AJ42,IF(AI42=0,(+AG42*AM42+AH42*AN42)/AJ42,(+AG42*AM42+AH42*AN42+AI42*AO42)/AJ42)))</f>
        <v/>
      </c>
      <c r="AT42" s="718">
        <f>IF(M42="N/A","N/A",M42-H42)</f>
        <v/>
      </c>
      <c r="AU42" s="718">
        <f>IF(R42="N/A","N/A",+S42-R42)</f>
        <v/>
      </c>
      <c r="AV42" s="718">
        <f>IF(V42="N/A","N/A",+W42-V42)</f>
        <v/>
      </c>
      <c r="AW42" s="718">
        <f>IF(Z42="N/A","N/A",+AA42-Z42)</f>
        <v/>
      </c>
      <c r="AX42" s="718">
        <f>IF(AQ42&lt;1,"N/A",IF(AQ42=1,AU42,IF(AQ42=2,AV42,AW42)))</f>
        <v/>
      </c>
      <c r="AY42" s="718">
        <f>IF(AU42="N/A","N/A",AVERAGE(AU42:AW42))</f>
        <v/>
      </c>
      <c r="AZ42" s="718">
        <f>IF(AQ42&lt;1,"N/A",+AL42+AR42+AX42)</f>
        <v/>
      </c>
      <c r="BA42" s="719">
        <f>IF(AQ42&lt;1,"N/A",MAX(AZ42, SUM(AL42+AP42+AY42)))</f>
        <v/>
      </c>
      <c r="BB42" s="550" t="n"/>
    </row>
    <row r="43">
      <c r="A43" t="n">
        <v>34</v>
      </c>
      <c r="B43" s="533" t="n"/>
      <c r="C43" s="545" t="n"/>
      <c r="D43" s="2738" t="n"/>
      <c r="E43" s="2738" t="n"/>
      <c r="F43" s="534" t="n"/>
      <c r="G43" s="534" t="n"/>
      <c r="H43" s="2738" t="n"/>
      <c r="I43" s="546" t="n"/>
      <c r="J43" s="2738" t="n"/>
      <c r="K43" s="546" t="n"/>
      <c r="L43" s="546" t="n"/>
      <c r="M43" s="2738" t="n"/>
      <c r="N43" s="546">
        <f>+K43+L43</f>
        <v/>
      </c>
      <c r="O43" s="546" t="n">
        <v>0</v>
      </c>
      <c r="P43" s="546" t="n">
        <v>0</v>
      </c>
      <c r="Q43" s="562" t="inlineStr">
        <is>
          <t>N/A</t>
        </is>
      </c>
      <c r="R43" s="2738" t="inlineStr">
        <is>
          <t>N/A</t>
        </is>
      </c>
      <c r="S43" s="2738" t="inlineStr">
        <is>
          <t>N/A</t>
        </is>
      </c>
      <c r="T43" s="546" t="n">
        <v>0</v>
      </c>
      <c r="U43" s="562" t="inlineStr">
        <is>
          <t>N/A</t>
        </is>
      </c>
      <c r="V43" s="2738" t="inlineStr">
        <is>
          <t>N/A</t>
        </is>
      </c>
      <c r="W43" s="2738" t="inlineStr">
        <is>
          <t>N/A</t>
        </is>
      </c>
      <c r="X43" s="546" t="n">
        <v>0</v>
      </c>
      <c r="Y43" s="822" t="inlineStr">
        <is>
          <t>N/A</t>
        </is>
      </c>
      <c r="Z43" s="2738" t="inlineStr">
        <is>
          <t>N/A</t>
        </is>
      </c>
      <c r="AA43" s="2738" t="inlineStr">
        <is>
          <t>N/A</t>
        </is>
      </c>
      <c r="AB43" s="546">
        <f>+P43+T43+X43</f>
        <v/>
      </c>
      <c r="AC43" s="713">
        <f>IF(AQ43&lt;1,0,IF(AQ43=1,+P43,IF(AQ43=2,+P43+T43,+P43+T43+X43)))</f>
        <v/>
      </c>
      <c r="AD43" s="713" t="n"/>
      <c r="AE43" s="713">
        <f>+N43+AB43+AD43</f>
        <v/>
      </c>
      <c r="AF43" s="452">
        <f>+E43-D43</f>
        <v/>
      </c>
      <c r="AG43" s="714">
        <f>-P43/N43</f>
        <v/>
      </c>
      <c r="AH43" s="715">
        <f>-T43/N43</f>
        <v/>
      </c>
      <c r="AI43" s="715">
        <f>-X43/N43</f>
        <v/>
      </c>
      <c r="AJ43" s="715">
        <f>SUM(AG43:AI43)</f>
        <v/>
      </c>
      <c r="AK43" s="715">
        <f>-AC43/N43</f>
        <v/>
      </c>
      <c r="AL43" s="1052">
        <f>H43-E43</f>
        <v/>
      </c>
      <c r="AM43" s="718">
        <f>IF(R43="N/A","N/A",+R43-H43)</f>
        <v/>
      </c>
      <c r="AN43" s="718">
        <f>IF(V43="N/A","N/A",+V43-H43)</f>
        <v/>
      </c>
      <c r="AO43" s="718">
        <f>IF(Z43="N/A","N/A",+Z43-H43)</f>
        <v/>
      </c>
      <c r="AP43" s="718">
        <f>IF(AM43="N/A","N/A",MAX(AM43:AO43))</f>
        <v/>
      </c>
      <c r="AQ43" s="718">
        <f>IF(R43="","",IF(AM43="N/A",0,IF((AL43+AM43&gt;AC$9),-1,IF(AN43="N/A",1,IF((AL43+AN43&gt;AC$9),1,IF(AO43="N/A",2,IF((AL43+AO43&gt;AC$9),2,3)))))))</f>
        <v/>
      </c>
      <c r="AR43" s="718">
        <f>IF(AQ43&lt;1,"N/A",IF(AQ43=1,AM43,IF(AQ43=2,AN43,AO43)))</f>
        <v/>
      </c>
      <c r="AS43" s="718">
        <f>IF(AG43=0,"N/A",IF(AH43=0,(+AG43*AM43)/AJ43,IF(AI43=0,(+AG43*AM43+AH43*AN43)/AJ43,(+AG43*AM43+AH43*AN43+AI43*AO43)/AJ43)))</f>
        <v/>
      </c>
      <c r="AT43" s="718">
        <f>IF(M43="N/A","N/A",M43-H43)</f>
        <v/>
      </c>
      <c r="AU43" s="718">
        <f>IF(R43="N/A","N/A",+S43-R43)</f>
        <v/>
      </c>
      <c r="AV43" s="718">
        <f>IF(V43="N/A","N/A",+W43-V43)</f>
        <v/>
      </c>
      <c r="AW43" s="718">
        <f>IF(Z43="N/A","N/A",+AA43-Z43)</f>
        <v/>
      </c>
      <c r="AX43" s="718">
        <f>IF(AQ43&lt;1,"N/A",IF(AQ43=1,AU43,IF(AQ43=2,AV43,AW43)))</f>
        <v/>
      </c>
      <c r="AY43" s="718">
        <f>IF(AU43="N/A","N/A",AVERAGE(AU43:AW43))</f>
        <v/>
      </c>
      <c r="AZ43" s="718">
        <f>IF(AQ43&lt;1,"N/A",+AL43+AR43+AX43)</f>
        <v/>
      </c>
      <c r="BA43" s="719">
        <f>IF(AQ43&lt;1,"N/A",MAX(AZ43, SUM(AL43+AP43+AY43)))</f>
        <v/>
      </c>
      <c r="BB43" s="550" t="n"/>
    </row>
    <row r="44">
      <c r="A44" t="n">
        <v>35</v>
      </c>
      <c r="B44" s="533" t="n"/>
      <c r="C44" s="545" t="n"/>
      <c r="D44" s="2738" t="n"/>
      <c r="E44" s="2738" t="n"/>
      <c r="F44" s="534" t="n"/>
      <c r="G44" s="534" t="n"/>
      <c r="H44" s="2738" t="n"/>
      <c r="I44" s="546" t="n"/>
      <c r="J44" s="2738" t="n"/>
      <c r="K44" s="546" t="n"/>
      <c r="L44" s="546" t="n"/>
      <c r="M44" s="2738" t="n"/>
      <c r="N44" s="546">
        <f>+K44+L44</f>
        <v/>
      </c>
      <c r="O44" s="546" t="n">
        <v>0</v>
      </c>
      <c r="P44" s="546" t="n">
        <v>0</v>
      </c>
      <c r="Q44" s="562" t="inlineStr">
        <is>
          <t>N/A</t>
        </is>
      </c>
      <c r="R44" s="2738" t="inlineStr">
        <is>
          <t>N/A</t>
        </is>
      </c>
      <c r="S44" s="2738" t="inlineStr">
        <is>
          <t>N/A</t>
        </is>
      </c>
      <c r="T44" s="546" t="n">
        <v>0</v>
      </c>
      <c r="U44" s="562" t="inlineStr">
        <is>
          <t>N/A</t>
        </is>
      </c>
      <c r="V44" s="2738" t="inlineStr">
        <is>
          <t>N/A</t>
        </is>
      </c>
      <c r="W44" s="2738" t="inlineStr">
        <is>
          <t>N/A</t>
        </is>
      </c>
      <c r="X44" s="546" t="n">
        <v>0</v>
      </c>
      <c r="Y44" s="822" t="inlineStr">
        <is>
          <t>N/A</t>
        </is>
      </c>
      <c r="Z44" s="2738" t="inlineStr">
        <is>
          <t>N/A</t>
        </is>
      </c>
      <c r="AA44" s="2738" t="inlineStr">
        <is>
          <t>N/A</t>
        </is>
      </c>
      <c r="AB44" s="546">
        <f>+P44+T44+X44</f>
        <v/>
      </c>
      <c r="AC44" s="713">
        <f>IF(AQ44&lt;1,0,IF(AQ44=1,+P44,IF(AQ44=2,+P44+T44,+P44+T44+X44)))</f>
        <v/>
      </c>
      <c r="AD44" s="713" t="n"/>
      <c r="AE44" s="713">
        <f>+N44+AB44+AD44</f>
        <v/>
      </c>
      <c r="AF44" s="452">
        <f>+E44-D44</f>
        <v/>
      </c>
      <c r="AG44" s="714">
        <f>-P44/N44</f>
        <v/>
      </c>
      <c r="AH44" s="715">
        <f>-T44/N44</f>
        <v/>
      </c>
      <c r="AI44" s="715">
        <f>-X44/N44</f>
        <v/>
      </c>
      <c r="AJ44" s="715">
        <f>SUM(AG44:AI44)</f>
        <v/>
      </c>
      <c r="AK44" s="715">
        <f>-AC44/N44</f>
        <v/>
      </c>
      <c r="AL44" s="1052">
        <f>H44-E44</f>
        <v/>
      </c>
      <c r="AM44" s="718">
        <f>IF(R44="N/A","N/A",+R44-H44)</f>
        <v/>
      </c>
      <c r="AN44" s="718">
        <f>IF(V44="N/A","N/A",+V44-H44)</f>
        <v/>
      </c>
      <c r="AO44" s="718">
        <f>IF(Z44="N/A","N/A",+Z44-H44)</f>
        <v/>
      </c>
      <c r="AP44" s="718">
        <f>IF(AM44="N/A","N/A",MAX(AM44:AO44))</f>
        <v/>
      </c>
      <c r="AQ44" s="718">
        <f>IF(R44="","",IF(AM44="N/A",0,IF((AL44+AM44&gt;AC$9),-1,IF(AN44="N/A",1,IF((AL44+AN44&gt;AC$9),1,IF(AO44="N/A",2,IF((AL44+AO44&gt;AC$9),2,3)))))))</f>
        <v/>
      </c>
      <c r="AR44" s="718">
        <f>IF(AQ44&lt;1,"N/A",IF(AQ44=1,AM44,IF(AQ44=2,AN44,AO44)))</f>
        <v/>
      </c>
      <c r="AS44" s="718">
        <f>IF(AG44=0,"N/A",IF(AH44=0,(+AG44*AM44)/AJ44,IF(AI44=0,(+AG44*AM44+AH44*AN44)/AJ44,(+AG44*AM44+AH44*AN44+AI44*AO44)/AJ44)))</f>
        <v/>
      </c>
      <c r="AT44" s="718">
        <f>IF(M44="N/A","N/A",M44-H44)</f>
        <v/>
      </c>
      <c r="AU44" s="718">
        <f>IF(R44="N/A","N/A",+S44-R44)</f>
        <v/>
      </c>
      <c r="AV44" s="718">
        <f>IF(V44="N/A","N/A",+W44-V44)</f>
        <v/>
      </c>
      <c r="AW44" s="718">
        <f>IF(Z44="N/A","N/A",+AA44-Z44)</f>
        <v/>
      </c>
      <c r="AX44" s="718">
        <f>IF(AQ44&lt;1,"N/A",IF(AQ44=1,AU44,IF(AQ44=2,AV44,AW44)))</f>
        <v/>
      </c>
      <c r="AY44" s="718">
        <f>IF(AU44="N/A","N/A",AVERAGE(AU44:AW44))</f>
        <v/>
      </c>
      <c r="AZ44" s="718">
        <f>IF(AQ44&lt;1,"N/A",+AL44+AR44+AX44)</f>
        <v/>
      </c>
      <c r="BA44" s="719">
        <f>IF(AQ44&lt;1,"N/A",MAX(AZ44, SUM(AL44+AP44+AY44)))</f>
        <v/>
      </c>
      <c r="BB44" s="550" t="n"/>
    </row>
    <row r="45">
      <c r="A45" t="n">
        <v>36</v>
      </c>
      <c r="B45" s="533" t="n"/>
      <c r="C45" s="545" t="n"/>
      <c r="D45" s="2738" t="n"/>
      <c r="E45" s="2738" t="n"/>
      <c r="F45" s="534" t="n"/>
      <c r="G45" s="534" t="n"/>
      <c r="H45" s="2738" t="n"/>
      <c r="I45" s="546" t="n"/>
      <c r="J45" s="2738" t="n"/>
      <c r="K45" s="546" t="n"/>
      <c r="L45" s="546" t="n"/>
      <c r="M45" s="2738" t="n"/>
      <c r="N45" s="546">
        <f>+K45+L45</f>
        <v/>
      </c>
      <c r="O45" s="546" t="n">
        <v>0</v>
      </c>
      <c r="P45" s="546" t="n">
        <v>0</v>
      </c>
      <c r="Q45" s="562" t="inlineStr">
        <is>
          <t>N/A</t>
        </is>
      </c>
      <c r="R45" s="2738" t="inlineStr">
        <is>
          <t>N/A</t>
        </is>
      </c>
      <c r="S45" s="2738" t="inlineStr">
        <is>
          <t>N/A</t>
        </is>
      </c>
      <c r="T45" s="546" t="n">
        <v>0</v>
      </c>
      <c r="U45" s="562" t="inlineStr">
        <is>
          <t>N/A</t>
        </is>
      </c>
      <c r="V45" s="2738" t="inlineStr">
        <is>
          <t>N/A</t>
        </is>
      </c>
      <c r="W45" s="2738" t="inlineStr">
        <is>
          <t>N/A</t>
        </is>
      </c>
      <c r="X45" s="546" t="n">
        <v>0</v>
      </c>
      <c r="Y45" s="822" t="inlineStr">
        <is>
          <t>N/A</t>
        </is>
      </c>
      <c r="Z45" s="2738" t="inlineStr">
        <is>
          <t>N/A</t>
        </is>
      </c>
      <c r="AA45" s="2738" t="inlineStr">
        <is>
          <t>N/A</t>
        </is>
      </c>
      <c r="AB45" s="546">
        <f>+P45+T45+X45</f>
        <v/>
      </c>
      <c r="AC45" s="713">
        <f>IF(AQ45&lt;1,0,IF(AQ45=1,+P45,IF(AQ45=2,+P45+T45,+P45+T45+X45)))</f>
        <v/>
      </c>
      <c r="AD45" s="713" t="n"/>
      <c r="AE45" s="713">
        <f>+N45+AB45+AD45</f>
        <v/>
      </c>
      <c r="AF45" s="452">
        <f>+E45-D45</f>
        <v/>
      </c>
      <c r="AG45" s="714">
        <f>-P45/N45</f>
        <v/>
      </c>
      <c r="AH45" s="715">
        <f>-T45/N45</f>
        <v/>
      </c>
      <c r="AI45" s="715">
        <f>-X45/N45</f>
        <v/>
      </c>
      <c r="AJ45" s="715">
        <f>SUM(AG45:AI45)</f>
        <v/>
      </c>
      <c r="AK45" s="715">
        <f>-AC45/N45</f>
        <v/>
      </c>
      <c r="AL45" s="1052">
        <f>H45-E45</f>
        <v/>
      </c>
      <c r="AM45" s="718">
        <f>IF(R45="N/A","N/A",+R45-H45)</f>
        <v/>
      </c>
      <c r="AN45" s="718">
        <f>IF(V45="N/A","N/A",+V45-H45)</f>
        <v/>
      </c>
      <c r="AO45" s="718">
        <f>IF(Z45="N/A","N/A",+Z45-H45)</f>
        <v/>
      </c>
      <c r="AP45" s="718">
        <f>IF(AM45="N/A","N/A",MAX(AM45:AO45))</f>
        <v/>
      </c>
      <c r="AQ45" s="718">
        <f>IF(R45="","",IF(AM45="N/A",0,IF((AL45+AM45&gt;AC$9),-1,IF(AN45="N/A",1,IF((AL45+AN45&gt;AC$9),1,IF(AO45="N/A",2,IF((AL45+AO45&gt;AC$9),2,3)))))))</f>
        <v/>
      </c>
      <c r="AR45" s="718">
        <f>IF(AQ45&lt;1,"N/A",IF(AQ45=1,AM45,IF(AQ45=2,AN45,AO45)))</f>
        <v/>
      </c>
      <c r="AS45" s="718">
        <f>IF(AG45=0,"N/A",IF(AH45=0,(+AG45*AM45)/AJ45,IF(AI45=0,(+AG45*AM45+AH45*AN45)/AJ45,(+AG45*AM45+AH45*AN45+AI45*AO45)/AJ45)))</f>
        <v/>
      </c>
      <c r="AT45" s="718">
        <f>IF(M45="N/A","N/A",M45-H45)</f>
        <v/>
      </c>
      <c r="AU45" s="718">
        <f>IF(R45="N/A","N/A",+S45-R45)</f>
        <v/>
      </c>
      <c r="AV45" s="718">
        <f>IF(V45="N/A","N/A",+W45-V45)</f>
        <v/>
      </c>
      <c r="AW45" s="718">
        <f>IF(Z45="N/A","N/A",+AA45-Z45)</f>
        <v/>
      </c>
      <c r="AX45" s="718">
        <f>IF(AQ45&lt;1,"N/A",IF(AQ45=1,AU45,IF(AQ45=2,AV45,AW45)))</f>
        <v/>
      </c>
      <c r="AY45" s="718">
        <f>IF(AU45="N/A","N/A",AVERAGE(AU45:AW45))</f>
        <v/>
      </c>
      <c r="AZ45" s="718">
        <f>IF(AQ45&lt;1,"N/A",+AL45+AR45+AX45)</f>
        <v/>
      </c>
      <c r="BA45" s="719">
        <f>IF(AQ45&lt;1,"N/A",MAX(AZ45, SUM(AL45+AP45+AY45)))</f>
        <v/>
      </c>
      <c r="BB45" s="550" t="n"/>
    </row>
    <row r="46">
      <c r="A46" t="n">
        <v>37</v>
      </c>
      <c r="B46" s="533" t="n"/>
      <c r="C46" s="545" t="n"/>
      <c r="D46" s="2738" t="n"/>
      <c r="E46" s="2738" t="n"/>
      <c r="F46" s="534" t="n"/>
      <c r="G46" s="534" t="n"/>
      <c r="H46" s="2738" t="n"/>
      <c r="I46" s="546" t="n"/>
      <c r="J46" s="2738" t="n"/>
      <c r="K46" s="546" t="n"/>
      <c r="L46" s="546" t="n"/>
      <c r="M46" s="2738" t="n"/>
      <c r="N46" s="546">
        <f>+K46+L46</f>
        <v/>
      </c>
      <c r="O46" s="546" t="n">
        <v>0</v>
      </c>
      <c r="P46" s="546" t="n">
        <v>0</v>
      </c>
      <c r="Q46" s="562" t="inlineStr">
        <is>
          <t>N/A</t>
        </is>
      </c>
      <c r="R46" s="2738" t="inlineStr">
        <is>
          <t>N/A</t>
        </is>
      </c>
      <c r="S46" s="2738" t="inlineStr">
        <is>
          <t>N/A</t>
        </is>
      </c>
      <c r="T46" s="546" t="n">
        <v>0</v>
      </c>
      <c r="U46" s="562" t="inlineStr">
        <is>
          <t>N/A</t>
        </is>
      </c>
      <c r="V46" s="2738" t="inlineStr">
        <is>
          <t>N/A</t>
        </is>
      </c>
      <c r="W46" s="2738" t="inlineStr">
        <is>
          <t>N/A</t>
        </is>
      </c>
      <c r="X46" s="546" t="n">
        <v>0</v>
      </c>
      <c r="Y46" s="822" t="inlineStr">
        <is>
          <t>N/A</t>
        </is>
      </c>
      <c r="Z46" s="2738" t="inlineStr">
        <is>
          <t>N/A</t>
        </is>
      </c>
      <c r="AA46" s="2738" t="inlineStr">
        <is>
          <t>N/A</t>
        </is>
      </c>
      <c r="AB46" s="546">
        <f>+P46+T46+X46</f>
        <v/>
      </c>
      <c r="AC46" s="713">
        <f>IF(AQ46&lt;1,0,IF(AQ46=1,+P46,IF(AQ46=2,+P46+T46,+P46+T46+X46)))</f>
        <v/>
      </c>
      <c r="AD46" s="713" t="n"/>
      <c r="AE46" s="713">
        <f>+N46+AB46+AD46</f>
        <v/>
      </c>
      <c r="AF46" s="452">
        <f>+E46-D46</f>
        <v/>
      </c>
      <c r="AG46" s="714">
        <f>-P46/N46</f>
        <v/>
      </c>
      <c r="AH46" s="715">
        <f>-T46/N46</f>
        <v/>
      </c>
      <c r="AI46" s="715">
        <f>-X46/N46</f>
        <v/>
      </c>
      <c r="AJ46" s="715">
        <f>SUM(AG46:AI46)</f>
        <v/>
      </c>
      <c r="AK46" s="715">
        <f>-AC46/N46</f>
        <v/>
      </c>
      <c r="AL46" s="1052">
        <f>H46-E46</f>
        <v/>
      </c>
      <c r="AM46" s="718">
        <f>IF(R46="N/A","N/A",+R46-H46)</f>
        <v/>
      </c>
      <c r="AN46" s="718">
        <f>IF(V46="N/A","N/A",+V46-H46)</f>
        <v/>
      </c>
      <c r="AO46" s="718">
        <f>IF(Z46="N/A","N/A",+Z46-H46)</f>
        <v/>
      </c>
      <c r="AP46" s="718">
        <f>IF(AM46="N/A","N/A",MAX(AM46:AO46))</f>
        <v/>
      </c>
      <c r="AQ46" s="718">
        <f>IF(R46="","",IF(AM46="N/A",0,IF((AL46+AM46&gt;AC$9),-1,IF(AN46="N/A",1,IF((AL46+AN46&gt;AC$9),1,IF(AO46="N/A",2,IF((AL46+AO46&gt;AC$9),2,3)))))))</f>
        <v/>
      </c>
      <c r="AR46" s="718">
        <f>IF(AQ46&lt;1,"N/A",IF(AQ46=1,AM46,IF(AQ46=2,AN46,AO46)))</f>
        <v/>
      </c>
      <c r="AS46" s="718">
        <f>IF(AG46=0,"N/A",IF(AH46=0,(+AG46*AM46)/AJ46,IF(AI46=0,(+AG46*AM46+AH46*AN46)/AJ46,(+AG46*AM46+AH46*AN46+AI46*AO46)/AJ46)))</f>
        <v/>
      </c>
      <c r="AT46" s="718">
        <f>IF(M46="N/A","N/A",M46-H46)</f>
        <v/>
      </c>
      <c r="AU46" s="718">
        <f>IF(R46="N/A","N/A",+S46-R46)</f>
        <v/>
      </c>
      <c r="AV46" s="718">
        <f>IF(V46="N/A","N/A",+W46-V46)</f>
        <v/>
      </c>
      <c r="AW46" s="718">
        <f>IF(Z46="N/A","N/A",+AA46-Z46)</f>
        <v/>
      </c>
      <c r="AX46" s="718">
        <f>IF(AQ46&lt;1,"N/A",IF(AQ46=1,AU46,IF(AQ46=2,AV46,AW46)))</f>
        <v/>
      </c>
      <c r="AY46" s="718">
        <f>IF(AU46="N/A","N/A",AVERAGE(AU46:AW46))</f>
        <v/>
      </c>
      <c r="AZ46" s="718">
        <f>IF(AQ46&lt;1,"N/A",+AL46+AR46+AX46)</f>
        <v/>
      </c>
      <c r="BA46" s="719">
        <f>IF(AQ46&lt;1,"N/A",MAX(AZ46, SUM(AL46+AP46+AY46)))</f>
        <v/>
      </c>
      <c r="BB46" s="550" t="n"/>
    </row>
    <row r="47">
      <c r="A47" t="n">
        <v>38</v>
      </c>
      <c r="B47" s="533" t="n"/>
      <c r="C47" s="545" t="n"/>
      <c r="D47" s="2738" t="n"/>
      <c r="E47" s="2738" t="n"/>
      <c r="F47" s="534" t="n"/>
      <c r="G47" s="534" t="n"/>
      <c r="H47" s="2738" t="n"/>
      <c r="I47" s="546" t="n"/>
      <c r="J47" s="2738" t="n"/>
      <c r="K47" s="546" t="n"/>
      <c r="L47" s="546" t="n"/>
      <c r="M47" s="2738" t="n"/>
      <c r="N47" s="546">
        <f>+K47+L47</f>
        <v/>
      </c>
      <c r="O47" s="546" t="n">
        <v>0</v>
      </c>
      <c r="P47" s="546" t="n">
        <v>0</v>
      </c>
      <c r="Q47" s="562" t="inlineStr">
        <is>
          <t>N/A</t>
        </is>
      </c>
      <c r="R47" s="2738" t="inlineStr">
        <is>
          <t>N/A</t>
        </is>
      </c>
      <c r="S47" s="2738" t="inlineStr">
        <is>
          <t>N/A</t>
        </is>
      </c>
      <c r="T47" s="546" t="n">
        <v>0</v>
      </c>
      <c r="U47" s="562" t="inlineStr">
        <is>
          <t>N/A</t>
        </is>
      </c>
      <c r="V47" s="2738" t="inlineStr">
        <is>
          <t>N/A</t>
        </is>
      </c>
      <c r="W47" s="2738" t="inlineStr">
        <is>
          <t>N/A</t>
        </is>
      </c>
      <c r="X47" s="546" t="n">
        <v>0</v>
      </c>
      <c r="Y47" s="822" t="inlineStr">
        <is>
          <t>N/A</t>
        </is>
      </c>
      <c r="Z47" s="2738" t="inlineStr">
        <is>
          <t>N/A</t>
        </is>
      </c>
      <c r="AA47" s="2738" t="inlineStr">
        <is>
          <t>N/A</t>
        </is>
      </c>
      <c r="AB47" s="546">
        <f>+P47+T47+X47</f>
        <v/>
      </c>
      <c r="AC47" s="713">
        <f>IF(AQ47&lt;1,0,IF(AQ47=1,+P47,IF(AQ47=2,+P47+T47,+P47+T47+X47)))</f>
        <v/>
      </c>
      <c r="AD47" s="713" t="n"/>
      <c r="AE47" s="713">
        <f>+N47+AB47+AD47</f>
        <v/>
      </c>
      <c r="AF47" s="452">
        <f>+E47-D47</f>
        <v/>
      </c>
      <c r="AG47" s="714">
        <f>-P47/N47</f>
        <v/>
      </c>
      <c r="AH47" s="715">
        <f>-T47/N47</f>
        <v/>
      </c>
      <c r="AI47" s="715">
        <f>-X47/N47</f>
        <v/>
      </c>
      <c r="AJ47" s="715">
        <f>SUM(AG47:AI47)</f>
        <v/>
      </c>
      <c r="AK47" s="715">
        <f>-AC47/N47</f>
        <v/>
      </c>
      <c r="AL47" s="1052">
        <f>H47-E47</f>
        <v/>
      </c>
      <c r="AM47" s="718">
        <f>IF(R47="N/A","N/A",+R47-H47)</f>
        <v/>
      </c>
      <c r="AN47" s="718">
        <f>IF(V47="N/A","N/A",+V47-H47)</f>
        <v/>
      </c>
      <c r="AO47" s="718">
        <f>IF(Z47="N/A","N/A",+Z47-H47)</f>
        <v/>
      </c>
      <c r="AP47" s="718">
        <f>IF(AM47="N/A","N/A",MAX(AM47:AO47))</f>
        <v/>
      </c>
      <c r="AQ47" s="718">
        <f>IF(R47="","",IF(AM47="N/A",0,IF((AL47+AM47&gt;AC$9),-1,IF(AN47="N/A",1,IF((AL47+AN47&gt;AC$9),1,IF(AO47="N/A",2,IF((AL47+AO47&gt;AC$9),2,3)))))))</f>
        <v/>
      </c>
      <c r="AR47" s="718">
        <f>IF(AQ47&lt;1,"N/A",IF(AQ47=1,AM47,IF(AQ47=2,AN47,AO47)))</f>
        <v/>
      </c>
      <c r="AS47" s="718">
        <f>IF(AG47=0,"N/A",IF(AH47=0,(+AG47*AM47)/AJ47,IF(AI47=0,(+AG47*AM47+AH47*AN47)/AJ47,(+AG47*AM47+AH47*AN47+AI47*AO47)/AJ47)))</f>
        <v/>
      </c>
      <c r="AT47" s="718">
        <f>IF(M47="N/A","N/A",M47-H47)</f>
        <v/>
      </c>
      <c r="AU47" s="718">
        <f>IF(R47="N/A","N/A",+S47-R47)</f>
        <v/>
      </c>
      <c r="AV47" s="718">
        <f>IF(V47="N/A","N/A",+W47-V47)</f>
        <v/>
      </c>
      <c r="AW47" s="718">
        <f>IF(Z47="N/A","N/A",+AA47-Z47)</f>
        <v/>
      </c>
      <c r="AX47" s="718">
        <f>IF(AQ47&lt;1,"N/A",IF(AQ47=1,AU47,IF(AQ47=2,AV47,AW47)))</f>
        <v/>
      </c>
      <c r="AY47" s="718">
        <f>IF(AU47="N/A","N/A",AVERAGE(AU47:AW47))</f>
        <v/>
      </c>
      <c r="AZ47" s="718">
        <f>IF(AQ47&lt;1,"N/A",+AL47+AR47+AX47)</f>
        <v/>
      </c>
      <c r="BA47" s="719">
        <f>IF(AQ47&lt;1,"N/A",MAX(AZ47, SUM(AL47+AP47+AY47)))</f>
        <v/>
      </c>
      <c r="BB47" s="550" t="n"/>
    </row>
    <row r="48">
      <c r="A48" t="n">
        <v>39</v>
      </c>
      <c r="B48" s="533" t="n"/>
      <c r="C48" s="545" t="n"/>
      <c r="D48" s="2738" t="n"/>
      <c r="E48" s="2738" t="n"/>
      <c r="F48" s="534" t="n"/>
      <c r="G48" s="534" t="n"/>
      <c r="H48" s="2738" t="n"/>
      <c r="I48" s="546" t="n"/>
      <c r="J48" s="2738" t="n"/>
      <c r="K48" s="546" t="n"/>
      <c r="L48" s="546" t="n"/>
      <c r="M48" s="2738" t="n"/>
      <c r="N48" s="546">
        <f>+K48+L48</f>
        <v/>
      </c>
      <c r="O48" s="546" t="n">
        <v>0</v>
      </c>
      <c r="P48" s="546" t="n">
        <v>0</v>
      </c>
      <c r="Q48" s="562" t="inlineStr">
        <is>
          <t>N/A</t>
        </is>
      </c>
      <c r="R48" s="2738" t="inlineStr">
        <is>
          <t>N/A</t>
        </is>
      </c>
      <c r="S48" s="2738" t="inlineStr">
        <is>
          <t>N/A</t>
        </is>
      </c>
      <c r="T48" s="546" t="n">
        <v>0</v>
      </c>
      <c r="U48" s="562" t="inlineStr">
        <is>
          <t>N/A</t>
        </is>
      </c>
      <c r="V48" s="2738" t="inlineStr">
        <is>
          <t>N/A</t>
        </is>
      </c>
      <c r="W48" s="2738" t="inlineStr">
        <is>
          <t>N/A</t>
        </is>
      </c>
      <c r="X48" s="546" t="n">
        <v>0</v>
      </c>
      <c r="Y48" s="822" t="inlineStr">
        <is>
          <t>N/A</t>
        </is>
      </c>
      <c r="Z48" s="2738" t="inlineStr">
        <is>
          <t>N/A</t>
        </is>
      </c>
      <c r="AA48" s="2738" t="inlineStr">
        <is>
          <t>N/A</t>
        </is>
      </c>
      <c r="AB48" s="546">
        <f>+P48+T48+X48</f>
        <v/>
      </c>
      <c r="AC48" s="713">
        <f>IF(AQ48&lt;1,0,IF(AQ48=1,+P48,IF(AQ48=2,+P48+T48,+P48+T48+X48)))</f>
        <v/>
      </c>
      <c r="AD48" s="713" t="n"/>
      <c r="AE48" s="713">
        <f>+N48+AB48+AD48</f>
        <v/>
      </c>
      <c r="AF48" s="452">
        <f>+E48-D48</f>
        <v/>
      </c>
      <c r="AG48" s="714">
        <f>-P48/N48</f>
        <v/>
      </c>
      <c r="AH48" s="715">
        <f>-T48/N48</f>
        <v/>
      </c>
      <c r="AI48" s="715">
        <f>-X48/N48</f>
        <v/>
      </c>
      <c r="AJ48" s="715">
        <f>SUM(AG48:AI48)</f>
        <v/>
      </c>
      <c r="AK48" s="715">
        <f>-AC48/N48</f>
        <v/>
      </c>
      <c r="AL48" s="1052">
        <f>H48-E48</f>
        <v/>
      </c>
      <c r="AM48" s="718">
        <f>IF(R48="N/A","N/A",+R48-H48)</f>
        <v/>
      </c>
      <c r="AN48" s="718">
        <f>IF(V48="N/A","N/A",+V48-H48)</f>
        <v/>
      </c>
      <c r="AO48" s="718">
        <f>IF(Z48="N/A","N/A",+Z48-H48)</f>
        <v/>
      </c>
      <c r="AP48" s="718">
        <f>IF(AM48="N/A","N/A",MAX(AM48:AO48))</f>
        <v/>
      </c>
      <c r="AQ48" s="718">
        <f>IF(R48="","",IF(AM48="N/A",0,IF((AL48+AM48&gt;AC$9),-1,IF(AN48="N/A",1,IF((AL48+AN48&gt;AC$9),1,IF(AO48="N/A",2,IF((AL48+AO48&gt;AC$9),2,3)))))))</f>
        <v/>
      </c>
      <c r="AR48" s="718">
        <f>IF(AQ48&lt;1,"N/A",IF(AQ48=1,AM48,IF(AQ48=2,AN48,AO48)))</f>
        <v/>
      </c>
      <c r="AS48" s="718">
        <f>IF(AG48=0,"N/A",IF(AH48=0,(+AG48*AM48)/AJ48,IF(AI48=0,(+AG48*AM48+AH48*AN48)/AJ48,(+AG48*AM48+AH48*AN48+AI48*AO48)/AJ48)))</f>
        <v/>
      </c>
      <c r="AT48" s="718">
        <f>IF(M48="N/A","N/A",M48-H48)</f>
        <v/>
      </c>
      <c r="AU48" s="718">
        <f>IF(R48="N/A","N/A",+S48-R48)</f>
        <v/>
      </c>
      <c r="AV48" s="718">
        <f>IF(V48="N/A","N/A",+W48-V48)</f>
        <v/>
      </c>
      <c r="AW48" s="718">
        <f>IF(Z48="N/A","N/A",+AA48-Z48)</f>
        <v/>
      </c>
      <c r="AX48" s="718">
        <f>IF(AQ48&lt;1,"N/A",IF(AQ48=1,AU48,IF(AQ48=2,AV48,AW48)))</f>
        <v/>
      </c>
      <c r="AY48" s="718">
        <f>IF(AU48="N/A","N/A",AVERAGE(AU48:AW48))</f>
        <v/>
      </c>
      <c r="AZ48" s="718">
        <f>IF(AQ48&lt;1,"N/A",+AL48+AR48+AX48)</f>
        <v/>
      </c>
      <c r="BA48" s="719">
        <f>IF(AQ48&lt;1,"N/A",MAX(AZ48, SUM(AL48+AP48+AY48)))</f>
        <v/>
      </c>
      <c r="BB48" s="550" t="n"/>
    </row>
    <row r="49">
      <c r="A49" t="n">
        <v>40</v>
      </c>
      <c r="B49" s="533" t="n"/>
      <c r="C49" s="545" t="n"/>
      <c r="D49" s="2738" t="n"/>
      <c r="E49" s="2738" t="n"/>
      <c r="F49" s="534" t="n"/>
      <c r="G49" s="534" t="n"/>
      <c r="H49" s="2738" t="n"/>
      <c r="I49" s="546" t="n"/>
      <c r="J49" s="2738" t="n"/>
      <c r="K49" s="546" t="n"/>
      <c r="L49" s="546" t="n"/>
      <c r="M49" s="2738" t="n"/>
      <c r="N49" s="546">
        <f>+K49+L49</f>
        <v/>
      </c>
      <c r="O49" s="546" t="n">
        <v>0</v>
      </c>
      <c r="P49" s="546" t="n">
        <v>0</v>
      </c>
      <c r="Q49" s="562" t="inlineStr">
        <is>
          <t>N/A</t>
        </is>
      </c>
      <c r="R49" s="2738" t="inlineStr">
        <is>
          <t>N/A</t>
        </is>
      </c>
      <c r="S49" s="2738" t="inlineStr">
        <is>
          <t>N/A</t>
        </is>
      </c>
      <c r="T49" s="546" t="n">
        <v>0</v>
      </c>
      <c r="U49" s="562" t="inlineStr">
        <is>
          <t>N/A</t>
        </is>
      </c>
      <c r="V49" s="2738" t="inlineStr">
        <is>
          <t>N/A</t>
        </is>
      </c>
      <c r="W49" s="2738" t="inlineStr">
        <is>
          <t>N/A</t>
        </is>
      </c>
      <c r="X49" s="546" t="n">
        <v>0</v>
      </c>
      <c r="Y49" s="822" t="inlineStr">
        <is>
          <t>N/A</t>
        </is>
      </c>
      <c r="Z49" s="2738" t="inlineStr">
        <is>
          <t>N/A</t>
        </is>
      </c>
      <c r="AA49" s="2738" t="inlineStr">
        <is>
          <t>N/A</t>
        </is>
      </c>
      <c r="AB49" s="546">
        <f>+P49+T49+X49</f>
        <v/>
      </c>
      <c r="AC49" s="713">
        <f>IF(AQ49&lt;1,0,IF(AQ49=1,+P49,IF(AQ49=2,+P49+T49,+P49+T49+X49)))</f>
        <v/>
      </c>
      <c r="AD49" s="713" t="n"/>
      <c r="AE49" s="713">
        <f>+N49+AB49+AD49</f>
        <v/>
      </c>
      <c r="AF49" s="452">
        <f>+E49-D49</f>
        <v/>
      </c>
      <c r="AG49" s="714">
        <f>-P49/N49</f>
        <v/>
      </c>
      <c r="AH49" s="715">
        <f>-T49/N49</f>
        <v/>
      </c>
      <c r="AI49" s="715">
        <f>-X49/N49</f>
        <v/>
      </c>
      <c r="AJ49" s="715">
        <f>SUM(AG49:AI49)</f>
        <v/>
      </c>
      <c r="AK49" s="715">
        <f>-AC49/N49</f>
        <v/>
      </c>
      <c r="AL49" s="1052">
        <f>H49-E49</f>
        <v/>
      </c>
      <c r="AM49" s="718">
        <f>IF(R49="N/A","N/A",+R49-H49)</f>
        <v/>
      </c>
      <c r="AN49" s="718">
        <f>IF(V49="N/A","N/A",+V49-H49)</f>
        <v/>
      </c>
      <c r="AO49" s="718">
        <f>IF(Z49="N/A","N/A",+Z49-H49)</f>
        <v/>
      </c>
      <c r="AP49" s="718">
        <f>IF(AM49="N/A","N/A",MAX(AM49:AO49))</f>
        <v/>
      </c>
      <c r="AQ49" s="718">
        <f>IF(R49="","",IF(AM49="N/A",0,IF((AL49+AM49&gt;AC$9),-1,IF(AN49="N/A",1,IF((AL49+AN49&gt;AC$9),1,IF(AO49="N/A",2,IF((AL49+AO49&gt;AC$9),2,3)))))))</f>
        <v/>
      </c>
      <c r="AR49" s="718">
        <f>IF(AQ49&lt;1,"N/A",IF(AQ49=1,AM49,IF(AQ49=2,AN49,AO49)))</f>
        <v/>
      </c>
      <c r="AS49" s="718">
        <f>IF(AG49=0,"N/A",IF(AH49=0,(+AG49*AM49)/AJ49,IF(AI49=0,(+AG49*AM49+AH49*AN49)/AJ49,(+AG49*AM49+AH49*AN49+AI49*AO49)/AJ49)))</f>
        <v/>
      </c>
      <c r="AT49" s="718">
        <f>IF(M49="N/A","N/A",M49-H49)</f>
        <v/>
      </c>
      <c r="AU49" s="718">
        <f>IF(R49="N/A","N/A",+S49-R49)</f>
        <v/>
      </c>
      <c r="AV49" s="718">
        <f>IF(V49="N/A","N/A",+W49-V49)</f>
        <v/>
      </c>
      <c r="AW49" s="718">
        <f>IF(Z49="N/A","N/A",+AA49-Z49)</f>
        <v/>
      </c>
      <c r="AX49" s="718">
        <f>IF(AQ49&lt;1,"N/A",IF(AQ49=1,AU49,IF(AQ49=2,AV49,AW49)))</f>
        <v/>
      </c>
      <c r="AY49" s="718">
        <f>IF(AU49="N/A","N/A",AVERAGE(AU49:AW49))</f>
        <v/>
      </c>
      <c r="AZ49" s="718">
        <f>IF(AQ49&lt;1,"N/A",+AL49+AR49+AX49)</f>
        <v/>
      </c>
      <c r="BA49" s="719">
        <f>IF(AQ49&lt;1,"N/A",MAX(AZ49, SUM(AL49+AP49+AY49)))</f>
        <v/>
      </c>
      <c r="BB49" s="550" t="n"/>
    </row>
    <row r="50">
      <c r="A50" t="n">
        <v>41</v>
      </c>
      <c r="B50" s="533" t="n"/>
      <c r="C50" s="545" t="n"/>
      <c r="D50" s="2738" t="n"/>
      <c r="E50" s="2738" t="n"/>
      <c r="F50" s="534" t="n"/>
      <c r="G50" s="534" t="n"/>
      <c r="H50" s="2738" t="n"/>
      <c r="I50" s="546" t="n"/>
      <c r="J50" s="2738" t="n"/>
      <c r="K50" s="546" t="n"/>
      <c r="L50" s="546" t="n"/>
      <c r="M50" s="2738" t="n"/>
      <c r="N50" s="546">
        <f>+K50+L50</f>
        <v/>
      </c>
      <c r="O50" s="546" t="n">
        <v>0</v>
      </c>
      <c r="P50" s="546" t="n">
        <v>0</v>
      </c>
      <c r="Q50" s="562" t="inlineStr">
        <is>
          <t>N/A</t>
        </is>
      </c>
      <c r="R50" s="2738" t="inlineStr">
        <is>
          <t>N/A</t>
        </is>
      </c>
      <c r="S50" s="2738" t="inlineStr">
        <is>
          <t>N/A</t>
        </is>
      </c>
      <c r="T50" s="546" t="n">
        <v>0</v>
      </c>
      <c r="U50" s="562" t="inlineStr">
        <is>
          <t>N/A</t>
        </is>
      </c>
      <c r="V50" s="2738" t="inlineStr">
        <is>
          <t>N/A</t>
        </is>
      </c>
      <c r="W50" s="2738" t="inlineStr">
        <is>
          <t>N/A</t>
        </is>
      </c>
      <c r="X50" s="546" t="n">
        <v>0</v>
      </c>
      <c r="Y50" s="822" t="inlineStr">
        <is>
          <t>N/A</t>
        </is>
      </c>
      <c r="Z50" s="2738" t="inlineStr">
        <is>
          <t>N/A</t>
        </is>
      </c>
      <c r="AA50" s="2738" t="inlineStr">
        <is>
          <t>N/A</t>
        </is>
      </c>
      <c r="AB50" s="546">
        <f>+P50+T50+X50</f>
        <v/>
      </c>
      <c r="AC50" s="713">
        <f>IF(AQ50&lt;1,0,IF(AQ50=1,+P50,IF(AQ50=2,+P50+T50,+P50+T50+X50)))</f>
        <v/>
      </c>
      <c r="AD50" s="713" t="n"/>
      <c r="AE50" s="713">
        <f>+N50+AB50+AD50</f>
        <v/>
      </c>
      <c r="AF50" s="452">
        <f>+E50-D50</f>
        <v/>
      </c>
      <c r="AG50" s="714">
        <f>-P50/N50</f>
        <v/>
      </c>
      <c r="AH50" s="715">
        <f>-T50/N50</f>
        <v/>
      </c>
      <c r="AI50" s="715">
        <f>-X50/N50</f>
        <v/>
      </c>
      <c r="AJ50" s="715">
        <f>SUM(AG50:AI50)</f>
        <v/>
      </c>
      <c r="AK50" s="715">
        <f>-AC50/N50</f>
        <v/>
      </c>
      <c r="AL50" s="1052">
        <f>H50-E50</f>
        <v/>
      </c>
      <c r="AM50" s="718">
        <f>IF(R50="N/A","N/A",+R50-H50)</f>
        <v/>
      </c>
      <c r="AN50" s="718">
        <f>IF(V50="N/A","N/A",+V50-H50)</f>
        <v/>
      </c>
      <c r="AO50" s="718">
        <f>IF(Z50="N/A","N/A",+Z50-H50)</f>
        <v/>
      </c>
      <c r="AP50" s="718">
        <f>IF(AM50="N/A","N/A",MAX(AM50:AO50))</f>
        <v/>
      </c>
      <c r="AQ50" s="718">
        <f>IF(R50="","",IF(AM50="N/A",0,IF((AL50+AM50&gt;AC$9),-1,IF(AN50="N/A",1,IF((AL50+AN50&gt;AC$9),1,IF(AO50="N/A",2,IF((AL50+AO50&gt;AC$9),2,3)))))))</f>
        <v/>
      </c>
      <c r="AR50" s="718">
        <f>IF(AQ50&lt;1,"N/A",IF(AQ50=1,AM50,IF(AQ50=2,AN50,AO50)))</f>
        <v/>
      </c>
      <c r="AS50" s="718">
        <f>IF(AG50=0,"N/A",IF(AH50=0,(+AG50*AM50)/AJ50,IF(AI50=0,(+AG50*AM50+AH50*AN50)/AJ50,(+AG50*AM50+AH50*AN50+AI50*AO50)/AJ50)))</f>
        <v/>
      </c>
      <c r="AT50" s="718">
        <f>IF(M50="N/A","N/A",M50-H50)</f>
        <v/>
      </c>
      <c r="AU50" s="718">
        <f>IF(R50="N/A","N/A",+S50-R50)</f>
        <v/>
      </c>
      <c r="AV50" s="718">
        <f>IF(V50="N/A","N/A",+W50-V50)</f>
        <v/>
      </c>
      <c r="AW50" s="718">
        <f>IF(Z50="N/A","N/A",+AA50-Z50)</f>
        <v/>
      </c>
      <c r="AX50" s="718">
        <f>IF(AQ50&lt;1,"N/A",IF(AQ50=1,AU50,IF(AQ50=2,AV50,AW50)))</f>
        <v/>
      </c>
      <c r="AY50" s="718">
        <f>IF(AU50="N/A","N/A",AVERAGE(AU50:AW50))</f>
        <v/>
      </c>
      <c r="AZ50" s="718">
        <f>IF(AQ50&lt;1,"N/A",+AL50+AR50+AX50)</f>
        <v/>
      </c>
      <c r="BA50" s="719">
        <f>IF(AQ50&lt;1,"N/A",MAX(AZ50, SUM(AL50+AP50+AY50)))</f>
        <v/>
      </c>
      <c r="BB50" s="550" t="n"/>
    </row>
    <row r="51">
      <c r="A51" t="n">
        <v>42</v>
      </c>
      <c r="B51" s="533" t="n"/>
      <c r="C51" s="545" t="n"/>
      <c r="D51" s="2738" t="n"/>
      <c r="E51" s="2738" t="n"/>
      <c r="F51" s="534" t="n"/>
      <c r="G51" s="534" t="n"/>
      <c r="H51" s="2738" t="n"/>
      <c r="I51" s="546" t="n"/>
      <c r="J51" s="2738" t="n"/>
      <c r="K51" s="546" t="n"/>
      <c r="L51" s="546" t="n"/>
      <c r="M51" s="2738" t="n"/>
      <c r="N51" s="546">
        <f>+K51+L51</f>
        <v/>
      </c>
      <c r="O51" s="546" t="n">
        <v>0</v>
      </c>
      <c r="P51" s="546" t="n">
        <v>0</v>
      </c>
      <c r="Q51" s="562" t="inlineStr">
        <is>
          <t>N/A</t>
        </is>
      </c>
      <c r="R51" s="2738" t="inlineStr">
        <is>
          <t>N/A</t>
        </is>
      </c>
      <c r="S51" s="2738" t="inlineStr">
        <is>
          <t>N/A</t>
        </is>
      </c>
      <c r="T51" s="546" t="n">
        <v>0</v>
      </c>
      <c r="U51" s="562" t="inlineStr">
        <is>
          <t>N/A</t>
        </is>
      </c>
      <c r="V51" s="2738" t="inlineStr">
        <is>
          <t>N/A</t>
        </is>
      </c>
      <c r="W51" s="2738" t="inlineStr">
        <is>
          <t>N/A</t>
        </is>
      </c>
      <c r="X51" s="546" t="n">
        <v>0</v>
      </c>
      <c r="Y51" s="822" t="inlineStr">
        <is>
          <t>N/A</t>
        </is>
      </c>
      <c r="Z51" s="2738" t="inlineStr">
        <is>
          <t>N/A</t>
        </is>
      </c>
      <c r="AA51" s="2738" t="inlineStr">
        <is>
          <t>N/A</t>
        </is>
      </c>
      <c r="AB51" s="546">
        <f>+P51+T51+X51</f>
        <v/>
      </c>
      <c r="AC51" s="713">
        <f>IF(AQ51&lt;1,0,IF(AQ51=1,+P51,IF(AQ51=2,+P51+T51,+P51+T51+X51)))</f>
        <v/>
      </c>
      <c r="AD51" s="713" t="n"/>
      <c r="AE51" s="713">
        <f>+N51+AB51+AD51</f>
        <v/>
      </c>
      <c r="AF51" s="452">
        <f>+E51-D51</f>
        <v/>
      </c>
      <c r="AG51" s="714">
        <f>-P51/N51</f>
        <v/>
      </c>
      <c r="AH51" s="715">
        <f>-T51/N51</f>
        <v/>
      </c>
      <c r="AI51" s="715">
        <f>-X51/N51</f>
        <v/>
      </c>
      <c r="AJ51" s="715">
        <f>SUM(AG51:AI51)</f>
        <v/>
      </c>
      <c r="AK51" s="715">
        <f>-AC51/N51</f>
        <v/>
      </c>
      <c r="AL51" s="1052">
        <f>H51-E51</f>
        <v/>
      </c>
      <c r="AM51" s="718">
        <f>IF(R51="N/A","N/A",+R51-H51)</f>
        <v/>
      </c>
      <c r="AN51" s="718">
        <f>IF(V51="N/A","N/A",+V51-H51)</f>
        <v/>
      </c>
      <c r="AO51" s="718">
        <f>IF(Z51="N/A","N/A",+Z51-H51)</f>
        <v/>
      </c>
      <c r="AP51" s="718">
        <f>IF(AM51="N/A","N/A",MAX(AM51:AO51))</f>
        <v/>
      </c>
      <c r="AQ51" s="718">
        <f>IF(R51="","",IF(AM51="N/A",0,IF((AL51+AM51&gt;AC$9),-1,IF(AN51="N/A",1,IF((AL51+AN51&gt;AC$9),1,IF(AO51="N/A",2,IF((AL51+AO51&gt;AC$9),2,3)))))))</f>
        <v/>
      </c>
      <c r="AR51" s="718">
        <f>IF(AQ51&lt;1,"N/A",IF(AQ51=1,AM51,IF(AQ51=2,AN51,AO51)))</f>
        <v/>
      </c>
      <c r="AS51" s="718">
        <f>IF(AG51=0,"N/A",IF(AH51=0,(+AG51*AM51)/AJ51,IF(AI51=0,(+AG51*AM51+AH51*AN51)/AJ51,(+AG51*AM51+AH51*AN51+AI51*AO51)/AJ51)))</f>
        <v/>
      </c>
      <c r="AT51" s="718">
        <f>IF(M51="N/A","N/A",M51-H51)</f>
        <v/>
      </c>
      <c r="AU51" s="718">
        <f>IF(R51="N/A","N/A",+S51-R51)</f>
        <v/>
      </c>
      <c r="AV51" s="718">
        <f>IF(V51="N/A","N/A",+W51-V51)</f>
        <v/>
      </c>
      <c r="AW51" s="718">
        <f>IF(Z51="N/A","N/A",+AA51-Z51)</f>
        <v/>
      </c>
      <c r="AX51" s="718">
        <f>IF(AQ51&lt;1,"N/A",IF(AQ51=1,AU51,IF(AQ51=2,AV51,AW51)))</f>
        <v/>
      </c>
      <c r="AY51" s="718">
        <f>IF(AU51="N/A","N/A",AVERAGE(AU51:AW51))</f>
        <v/>
      </c>
      <c r="AZ51" s="718">
        <f>IF(AQ51&lt;1,"N/A",+AL51+AR51+AX51)</f>
        <v/>
      </c>
      <c r="BA51" s="719">
        <f>IF(AQ51&lt;1,"N/A",MAX(AZ51, SUM(AL51+AP51+AY51)))</f>
        <v/>
      </c>
      <c r="BB51" s="550" t="n"/>
    </row>
    <row r="52">
      <c r="A52" t="n">
        <v>43</v>
      </c>
      <c r="B52" s="533" t="n"/>
      <c r="C52" s="545" t="n"/>
      <c r="D52" s="2738" t="n"/>
      <c r="E52" s="2738" t="n"/>
      <c r="F52" s="534" t="n"/>
      <c r="G52" s="534" t="n"/>
      <c r="H52" s="2738" t="n"/>
      <c r="I52" s="546" t="n"/>
      <c r="J52" s="2738" t="n"/>
      <c r="K52" s="546" t="n"/>
      <c r="L52" s="546" t="n"/>
      <c r="M52" s="2738" t="n"/>
      <c r="N52" s="546">
        <f>+K52+L52</f>
        <v/>
      </c>
      <c r="O52" s="546" t="n">
        <v>0</v>
      </c>
      <c r="P52" s="546" t="n">
        <v>0</v>
      </c>
      <c r="Q52" s="562" t="inlineStr">
        <is>
          <t>N/A</t>
        </is>
      </c>
      <c r="R52" s="2738" t="inlineStr">
        <is>
          <t>N/A</t>
        </is>
      </c>
      <c r="S52" s="2738" t="inlineStr">
        <is>
          <t>N/A</t>
        </is>
      </c>
      <c r="T52" s="546" t="n">
        <v>0</v>
      </c>
      <c r="U52" s="562" t="inlineStr">
        <is>
          <t>N/A</t>
        </is>
      </c>
      <c r="V52" s="2738" t="inlineStr">
        <is>
          <t>N/A</t>
        </is>
      </c>
      <c r="W52" s="2738" t="inlineStr">
        <is>
          <t>N/A</t>
        </is>
      </c>
      <c r="X52" s="546" t="n">
        <v>0</v>
      </c>
      <c r="Y52" s="822" t="inlineStr">
        <is>
          <t>N/A</t>
        </is>
      </c>
      <c r="Z52" s="2738" t="inlineStr">
        <is>
          <t>N/A</t>
        </is>
      </c>
      <c r="AA52" s="2738" t="inlineStr">
        <is>
          <t>N/A</t>
        </is>
      </c>
      <c r="AB52" s="546">
        <f>+P52+T52+X52</f>
        <v/>
      </c>
      <c r="AC52" s="713">
        <f>IF(AQ52&lt;1,0,IF(AQ52=1,+P52,IF(AQ52=2,+P52+T52,+P52+T52+X52)))</f>
        <v/>
      </c>
      <c r="AD52" s="713" t="n"/>
      <c r="AE52" s="713">
        <f>+N52+AB52+AD52</f>
        <v/>
      </c>
      <c r="AF52" s="452">
        <f>+E52-D52</f>
        <v/>
      </c>
      <c r="AG52" s="714">
        <f>-P52/N52</f>
        <v/>
      </c>
      <c r="AH52" s="715">
        <f>-T52/N52</f>
        <v/>
      </c>
      <c r="AI52" s="715">
        <f>-X52/N52</f>
        <v/>
      </c>
      <c r="AJ52" s="715">
        <f>SUM(AG52:AI52)</f>
        <v/>
      </c>
      <c r="AK52" s="715">
        <f>-AC52/N52</f>
        <v/>
      </c>
      <c r="AL52" s="1052">
        <f>H52-E52</f>
        <v/>
      </c>
      <c r="AM52" s="718">
        <f>IF(R52="N/A","N/A",+R52-H52)</f>
        <v/>
      </c>
      <c r="AN52" s="718">
        <f>IF(V52="N/A","N/A",+V52-H52)</f>
        <v/>
      </c>
      <c r="AO52" s="718">
        <f>IF(Z52="N/A","N/A",+Z52-H52)</f>
        <v/>
      </c>
      <c r="AP52" s="718">
        <f>IF(AM52="N/A","N/A",MAX(AM52:AO52))</f>
        <v/>
      </c>
      <c r="AQ52" s="718">
        <f>IF(R52="","",IF(AM52="N/A",0,IF((AL52+AM52&gt;AC$9),-1,IF(AN52="N/A",1,IF((AL52+AN52&gt;AC$9),1,IF(AO52="N/A",2,IF((AL52+AO52&gt;AC$9),2,3)))))))</f>
        <v/>
      </c>
      <c r="AR52" s="718">
        <f>IF(AQ52&lt;1,"N/A",IF(AQ52=1,AM52,IF(AQ52=2,AN52,AO52)))</f>
        <v/>
      </c>
      <c r="AS52" s="718">
        <f>IF(AG52=0,"N/A",IF(AH52=0,(+AG52*AM52)/AJ52,IF(AI52=0,(+AG52*AM52+AH52*AN52)/AJ52,(+AG52*AM52+AH52*AN52+AI52*AO52)/AJ52)))</f>
        <v/>
      </c>
      <c r="AT52" s="718">
        <f>IF(M52="N/A","N/A",M52-H52)</f>
        <v/>
      </c>
      <c r="AU52" s="718">
        <f>IF(R52="N/A","N/A",+S52-R52)</f>
        <v/>
      </c>
      <c r="AV52" s="718">
        <f>IF(V52="N/A","N/A",+W52-V52)</f>
        <v/>
      </c>
      <c r="AW52" s="718">
        <f>IF(Z52="N/A","N/A",+AA52-Z52)</f>
        <v/>
      </c>
      <c r="AX52" s="718">
        <f>IF(AQ52&lt;1,"N/A",IF(AQ52=1,AU52,IF(AQ52=2,AV52,AW52)))</f>
        <v/>
      </c>
      <c r="AY52" s="718">
        <f>IF(AU52="N/A","N/A",AVERAGE(AU52:AW52))</f>
        <v/>
      </c>
      <c r="AZ52" s="718">
        <f>IF(AQ52&lt;1,"N/A",+AL52+AR52+AX52)</f>
        <v/>
      </c>
      <c r="BA52" s="719">
        <f>IF(AQ52&lt;1,"N/A",MAX(AZ52, SUM(AL52+AP52+AY52)))</f>
        <v/>
      </c>
      <c r="BB52" s="550" t="n"/>
    </row>
    <row r="53">
      <c r="A53" t="n">
        <v>44</v>
      </c>
      <c r="B53" s="533" t="n"/>
      <c r="C53" s="545" t="n"/>
      <c r="D53" s="2738" t="n"/>
      <c r="E53" s="2738" t="n"/>
      <c r="F53" s="534" t="n"/>
      <c r="G53" s="534" t="n"/>
      <c r="H53" s="2738" t="n"/>
      <c r="I53" s="546" t="n"/>
      <c r="J53" s="2738" t="n"/>
      <c r="K53" s="546" t="n"/>
      <c r="L53" s="546" t="n"/>
      <c r="M53" s="2738" t="n"/>
      <c r="N53" s="546">
        <f>+K53+L53</f>
        <v/>
      </c>
      <c r="O53" s="546" t="n">
        <v>0</v>
      </c>
      <c r="P53" s="546" t="n">
        <v>0</v>
      </c>
      <c r="Q53" s="562" t="inlineStr">
        <is>
          <t>N/A</t>
        </is>
      </c>
      <c r="R53" s="2738" t="inlineStr">
        <is>
          <t>N/A</t>
        </is>
      </c>
      <c r="S53" s="2738" t="inlineStr">
        <is>
          <t>N/A</t>
        </is>
      </c>
      <c r="T53" s="546" t="n">
        <v>0</v>
      </c>
      <c r="U53" s="562" t="inlineStr">
        <is>
          <t>N/A</t>
        </is>
      </c>
      <c r="V53" s="2738" t="inlineStr">
        <is>
          <t>N/A</t>
        </is>
      </c>
      <c r="W53" s="2738" t="inlineStr">
        <is>
          <t>N/A</t>
        </is>
      </c>
      <c r="X53" s="546" t="n">
        <v>0</v>
      </c>
      <c r="Y53" s="822" t="inlineStr">
        <is>
          <t>N/A</t>
        </is>
      </c>
      <c r="Z53" s="2738" t="inlineStr">
        <is>
          <t>N/A</t>
        </is>
      </c>
      <c r="AA53" s="2738" t="inlineStr">
        <is>
          <t>N/A</t>
        </is>
      </c>
      <c r="AB53" s="546">
        <f>+P53+T53+X53</f>
        <v/>
      </c>
      <c r="AC53" s="713">
        <f>IF(AQ53&lt;1,0,IF(AQ53=1,+P53,IF(AQ53=2,+P53+T53,+P53+T53+X53)))</f>
        <v/>
      </c>
      <c r="AD53" s="713" t="n"/>
      <c r="AE53" s="713">
        <f>+N53+AB53+AD53</f>
        <v/>
      </c>
      <c r="AF53" s="452">
        <f>+E53-D53</f>
        <v/>
      </c>
      <c r="AG53" s="714">
        <f>-P53/N53</f>
        <v/>
      </c>
      <c r="AH53" s="715">
        <f>-T53/N53</f>
        <v/>
      </c>
      <c r="AI53" s="715">
        <f>-X53/N53</f>
        <v/>
      </c>
      <c r="AJ53" s="715">
        <f>SUM(AG53:AI53)</f>
        <v/>
      </c>
      <c r="AK53" s="715">
        <f>-AC53/N53</f>
        <v/>
      </c>
      <c r="AL53" s="1052">
        <f>H53-E53</f>
        <v/>
      </c>
      <c r="AM53" s="718">
        <f>IF(R53="N/A","N/A",+R53-H53)</f>
        <v/>
      </c>
      <c r="AN53" s="718">
        <f>IF(V53="N/A","N/A",+V53-H53)</f>
        <v/>
      </c>
      <c r="AO53" s="718">
        <f>IF(Z53="N/A","N/A",+Z53-H53)</f>
        <v/>
      </c>
      <c r="AP53" s="718">
        <f>IF(AM53="N/A","N/A",MAX(AM53:AO53))</f>
        <v/>
      </c>
      <c r="AQ53" s="718">
        <f>IF(R53="","",IF(AM53="N/A",0,IF((AL53+AM53&gt;AC$9),-1,IF(AN53="N/A",1,IF((AL53+AN53&gt;AC$9),1,IF(AO53="N/A",2,IF((AL53+AO53&gt;AC$9),2,3)))))))</f>
        <v/>
      </c>
      <c r="AR53" s="718">
        <f>IF(AQ53&lt;1,"N/A",IF(AQ53=1,AM53,IF(AQ53=2,AN53,AO53)))</f>
        <v/>
      </c>
      <c r="AS53" s="718">
        <f>IF(AG53=0,"N/A",IF(AH53=0,(+AG53*AM53)/AJ53,IF(AI53=0,(+AG53*AM53+AH53*AN53)/AJ53,(+AG53*AM53+AH53*AN53+AI53*AO53)/AJ53)))</f>
        <v/>
      </c>
      <c r="AT53" s="718">
        <f>IF(M53="N/A","N/A",M53-H53)</f>
        <v/>
      </c>
      <c r="AU53" s="718">
        <f>IF(R53="N/A","N/A",+S53-R53)</f>
        <v/>
      </c>
      <c r="AV53" s="718">
        <f>IF(V53="N/A","N/A",+W53-V53)</f>
        <v/>
      </c>
      <c r="AW53" s="718">
        <f>IF(Z53="N/A","N/A",+AA53-Z53)</f>
        <v/>
      </c>
      <c r="AX53" s="718">
        <f>IF(AQ53&lt;1,"N/A",IF(AQ53=1,AU53,IF(AQ53=2,AV53,AW53)))</f>
        <v/>
      </c>
      <c r="AY53" s="718">
        <f>IF(AU53="N/A","N/A",AVERAGE(AU53:AW53))</f>
        <v/>
      </c>
      <c r="AZ53" s="718">
        <f>IF(AQ53&lt;1,"N/A",+AL53+AR53+AX53)</f>
        <v/>
      </c>
      <c r="BA53" s="719">
        <f>IF(AQ53&lt;1,"N/A",MAX(AZ53, SUM(AL53+AP53+AY53)))</f>
        <v/>
      </c>
      <c r="BB53" s="550" t="n"/>
    </row>
    <row r="54">
      <c r="A54" t="n">
        <v>45</v>
      </c>
      <c r="B54" s="533" t="n"/>
      <c r="C54" s="545" t="n"/>
      <c r="D54" s="2738" t="n"/>
      <c r="E54" s="2738" t="n"/>
      <c r="F54" s="534" t="n"/>
      <c r="G54" s="534" t="n"/>
      <c r="H54" s="2738" t="n"/>
      <c r="I54" s="546" t="n"/>
      <c r="J54" s="2738" t="n"/>
      <c r="K54" s="546" t="n"/>
      <c r="L54" s="546" t="n"/>
      <c r="M54" s="2738" t="n"/>
      <c r="N54" s="546">
        <f>+K54+L54</f>
        <v/>
      </c>
      <c r="O54" s="546" t="n">
        <v>0</v>
      </c>
      <c r="P54" s="546" t="n">
        <v>0</v>
      </c>
      <c r="Q54" s="562" t="inlineStr">
        <is>
          <t>N/A</t>
        </is>
      </c>
      <c r="R54" s="2738" t="inlineStr">
        <is>
          <t>N/A</t>
        </is>
      </c>
      <c r="S54" s="2738" t="inlineStr">
        <is>
          <t>N/A</t>
        </is>
      </c>
      <c r="T54" s="546" t="n">
        <v>0</v>
      </c>
      <c r="U54" s="562" t="inlineStr">
        <is>
          <t>N/A</t>
        </is>
      </c>
      <c r="V54" s="2738" t="inlineStr">
        <is>
          <t>N/A</t>
        </is>
      </c>
      <c r="W54" s="2738" t="inlineStr">
        <is>
          <t>N/A</t>
        </is>
      </c>
      <c r="X54" s="546" t="n">
        <v>0</v>
      </c>
      <c r="Y54" s="822" t="inlineStr">
        <is>
          <t>N/A</t>
        </is>
      </c>
      <c r="Z54" s="2738" t="inlineStr">
        <is>
          <t>N/A</t>
        </is>
      </c>
      <c r="AA54" s="2738" t="inlineStr">
        <is>
          <t>N/A</t>
        </is>
      </c>
      <c r="AB54" s="546">
        <f>+P54+T54+X54</f>
        <v/>
      </c>
      <c r="AC54" s="713">
        <f>IF(AQ54&lt;1,0,IF(AQ54=1,+P54,IF(AQ54=2,+P54+T54,+P54+T54+X54)))</f>
        <v/>
      </c>
      <c r="AD54" s="713" t="n"/>
      <c r="AE54" s="713">
        <f>+N54+AB54+AD54</f>
        <v/>
      </c>
      <c r="AF54" s="452">
        <f>+E54-D54</f>
        <v/>
      </c>
      <c r="AG54" s="714">
        <f>-P54/N54</f>
        <v/>
      </c>
      <c r="AH54" s="715">
        <f>-T54/N54</f>
        <v/>
      </c>
      <c r="AI54" s="715">
        <f>-X54/N54</f>
        <v/>
      </c>
      <c r="AJ54" s="715">
        <f>SUM(AG54:AI54)</f>
        <v/>
      </c>
      <c r="AK54" s="715">
        <f>-AC54/N54</f>
        <v/>
      </c>
      <c r="AL54" s="1052">
        <f>H54-E54</f>
        <v/>
      </c>
      <c r="AM54" s="718">
        <f>IF(R54="N/A","N/A",+R54-H54)</f>
        <v/>
      </c>
      <c r="AN54" s="718">
        <f>IF(V54="N/A","N/A",+V54-H54)</f>
        <v/>
      </c>
      <c r="AO54" s="718">
        <f>IF(Z54="N/A","N/A",+Z54-H54)</f>
        <v/>
      </c>
      <c r="AP54" s="718">
        <f>IF(AM54="N/A","N/A",MAX(AM54:AO54))</f>
        <v/>
      </c>
      <c r="AQ54" s="718">
        <f>IF(R54="","",IF(AM54="N/A",0,IF((AL54+AM54&gt;AC$9),-1,IF(AN54="N/A",1,IF((AL54+AN54&gt;AC$9),1,IF(AO54="N/A",2,IF((AL54+AO54&gt;AC$9),2,3)))))))</f>
        <v/>
      </c>
      <c r="AR54" s="718">
        <f>IF(AQ54&lt;1,"N/A",IF(AQ54=1,AM54,IF(AQ54=2,AN54,AO54)))</f>
        <v/>
      </c>
      <c r="AS54" s="718">
        <f>IF(AG54=0,"N/A",IF(AH54=0,(+AG54*AM54)/AJ54,IF(AI54=0,(+AG54*AM54+AH54*AN54)/AJ54,(+AG54*AM54+AH54*AN54+AI54*AO54)/AJ54)))</f>
        <v/>
      </c>
      <c r="AT54" s="718">
        <f>IF(M54="N/A","N/A",M54-H54)</f>
        <v/>
      </c>
      <c r="AU54" s="718">
        <f>IF(R54="N/A","N/A",+S54-R54)</f>
        <v/>
      </c>
      <c r="AV54" s="718">
        <f>IF(V54="N/A","N/A",+W54-V54)</f>
        <v/>
      </c>
      <c r="AW54" s="718">
        <f>IF(Z54="N/A","N/A",+AA54-Z54)</f>
        <v/>
      </c>
      <c r="AX54" s="718">
        <f>IF(AQ54&lt;1,"N/A",IF(AQ54=1,AU54,IF(AQ54=2,AV54,AW54)))</f>
        <v/>
      </c>
      <c r="AY54" s="718">
        <f>IF(AU54="N/A","N/A",AVERAGE(AU54:AW54))</f>
        <v/>
      </c>
      <c r="AZ54" s="718">
        <f>IF(AQ54&lt;1,"N/A",+AL54+AR54+AX54)</f>
        <v/>
      </c>
      <c r="BA54" s="719">
        <f>IF(AQ54&lt;1,"N/A",MAX(AZ54, SUM(AL54+AP54+AY54)))</f>
        <v/>
      </c>
      <c r="BB54" s="550" t="n"/>
    </row>
    <row r="55">
      <c r="A55" t="n">
        <v>46</v>
      </c>
      <c r="B55" s="533" t="n"/>
      <c r="C55" s="545" t="n"/>
      <c r="D55" s="2738" t="n"/>
      <c r="E55" s="2738" t="n"/>
      <c r="F55" s="534" t="n"/>
      <c r="G55" s="534" t="n"/>
      <c r="H55" s="2738" t="n"/>
      <c r="I55" s="546" t="n"/>
      <c r="J55" s="2738" t="n"/>
      <c r="K55" s="546" t="n"/>
      <c r="L55" s="546" t="n"/>
      <c r="M55" s="2738" t="n"/>
      <c r="N55" s="546">
        <f>+K55+L55</f>
        <v/>
      </c>
      <c r="O55" s="546" t="n">
        <v>0</v>
      </c>
      <c r="P55" s="546" t="n">
        <v>0</v>
      </c>
      <c r="Q55" s="562" t="inlineStr">
        <is>
          <t>N/A</t>
        </is>
      </c>
      <c r="R55" s="2738" t="inlineStr">
        <is>
          <t>N/A</t>
        </is>
      </c>
      <c r="S55" s="2738" t="inlineStr">
        <is>
          <t>N/A</t>
        </is>
      </c>
      <c r="T55" s="546" t="n">
        <v>0</v>
      </c>
      <c r="U55" s="562" t="inlineStr">
        <is>
          <t>N/A</t>
        </is>
      </c>
      <c r="V55" s="2738" t="inlineStr">
        <is>
          <t>N/A</t>
        </is>
      </c>
      <c r="W55" s="2738" t="inlineStr">
        <is>
          <t>N/A</t>
        </is>
      </c>
      <c r="X55" s="546" t="n">
        <v>0</v>
      </c>
      <c r="Y55" s="822" t="inlineStr">
        <is>
          <t>N/A</t>
        </is>
      </c>
      <c r="Z55" s="2738" t="inlineStr">
        <is>
          <t>N/A</t>
        </is>
      </c>
      <c r="AA55" s="2738" t="inlineStr">
        <is>
          <t>N/A</t>
        </is>
      </c>
      <c r="AB55" s="546">
        <f>+P55+T55+X55</f>
        <v/>
      </c>
      <c r="AC55" s="713">
        <f>IF(AQ55&lt;1,0,IF(AQ55=1,+P55,IF(AQ55=2,+P55+T55,+P55+T55+X55)))</f>
        <v/>
      </c>
      <c r="AD55" s="713" t="n"/>
      <c r="AE55" s="713">
        <f>+N55+AB55+AD55</f>
        <v/>
      </c>
      <c r="AF55" s="452">
        <f>+E55-D55</f>
        <v/>
      </c>
      <c r="AG55" s="714">
        <f>-P55/N55</f>
        <v/>
      </c>
      <c r="AH55" s="715">
        <f>-T55/N55</f>
        <v/>
      </c>
      <c r="AI55" s="715">
        <f>-X55/N55</f>
        <v/>
      </c>
      <c r="AJ55" s="715">
        <f>SUM(AG55:AI55)</f>
        <v/>
      </c>
      <c r="AK55" s="715">
        <f>-AC55/N55</f>
        <v/>
      </c>
      <c r="AL55" s="1052">
        <f>H55-E55</f>
        <v/>
      </c>
      <c r="AM55" s="718">
        <f>IF(R55="N/A","N/A",+R55-H55)</f>
        <v/>
      </c>
      <c r="AN55" s="718">
        <f>IF(V55="N/A","N/A",+V55-H55)</f>
        <v/>
      </c>
      <c r="AO55" s="718">
        <f>IF(Z55="N/A","N/A",+Z55-H55)</f>
        <v/>
      </c>
      <c r="AP55" s="718">
        <f>IF(AM55="N/A","N/A",MAX(AM55:AO55))</f>
        <v/>
      </c>
      <c r="AQ55" s="718">
        <f>IF(R55="","",IF(AM55="N/A",0,IF((AL55+AM55&gt;AC$9),-1,IF(AN55="N/A",1,IF((AL55+AN55&gt;AC$9),1,IF(AO55="N/A",2,IF((AL55+AO55&gt;AC$9),2,3)))))))</f>
        <v/>
      </c>
      <c r="AR55" s="718">
        <f>IF(AQ55&lt;1,"N/A",IF(AQ55=1,AM55,IF(AQ55=2,AN55,AO55)))</f>
        <v/>
      </c>
      <c r="AS55" s="718">
        <f>IF(AG55=0,"N/A",IF(AH55=0,(+AG55*AM55)/AJ55,IF(AI55=0,(+AG55*AM55+AH55*AN55)/AJ55,(+AG55*AM55+AH55*AN55+AI55*AO55)/AJ55)))</f>
        <v/>
      </c>
      <c r="AT55" s="718">
        <f>IF(M55="N/A","N/A",M55-H55)</f>
        <v/>
      </c>
      <c r="AU55" s="718">
        <f>IF(R55="N/A","N/A",+S55-R55)</f>
        <v/>
      </c>
      <c r="AV55" s="718">
        <f>IF(V55="N/A","N/A",+W55-V55)</f>
        <v/>
      </c>
      <c r="AW55" s="718">
        <f>IF(Z55="N/A","N/A",+AA55-Z55)</f>
        <v/>
      </c>
      <c r="AX55" s="718">
        <f>IF(AQ55&lt;1,"N/A",IF(AQ55=1,AU55,IF(AQ55=2,AV55,AW55)))</f>
        <v/>
      </c>
      <c r="AY55" s="718">
        <f>IF(AU55="N/A","N/A",AVERAGE(AU55:AW55))</f>
        <v/>
      </c>
      <c r="AZ55" s="718">
        <f>IF(AQ55&lt;1,"N/A",+AL55+AR55+AX55)</f>
        <v/>
      </c>
      <c r="BA55" s="719">
        <f>IF(AQ55&lt;1,"N/A",MAX(AZ55, SUM(AL55+AP55+AY55)))</f>
        <v/>
      </c>
      <c r="BB55" s="550" t="n"/>
    </row>
    <row r="56">
      <c r="A56" t="n">
        <v>47</v>
      </c>
      <c r="B56" s="533" t="n"/>
      <c r="C56" s="545" t="n"/>
      <c r="D56" s="2738" t="n"/>
      <c r="E56" s="2738" t="n"/>
      <c r="F56" s="534" t="n"/>
      <c r="G56" s="534" t="n"/>
      <c r="H56" s="2738" t="n"/>
      <c r="I56" s="546" t="n"/>
      <c r="J56" s="2738" t="n"/>
      <c r="K56" s="546" t="n"/>
      <c r="L56" s="546" t="n"/>
      <c r="M56" s="2738" t="n"/>
      <c r="N56" s="546">
        <f>+K56+L56</f>
        <v/>
      </c>
      <c r="O56" s="546" t="n">
        <v>0</v>
      </c>
      <c r="P56" s="546" t="n">
        <v>0</v>
      </c>
      <c r="Q56" s="562" t="inlineStr">
        <is>
          <t>N/A</t>
        </is>
      </c>
      <c r="R56" s="2738" t="inlineStr">
        <is>
          <t>N/A</t>
        </is>
      </c>
      <c r="S56" s="2738" t="inlineStr">
        <is>
          <t>N/A</t>
        </is>
      </c>
      <c r="T56" s="546" t="n">
        <v>0</v>
      </c>
      <c r="U56" s="562" t="inlineStr">
        <is>
          <t>N/A</t>
        </is>
      </c>
      <c r="V56" s="2738" t="inlineStr">
        <is>
          <t>N/A</t>
        </is>
      </c>
      <c r="W56" s="2738" t="inlineStr">
        <is>
          <t>N/A</t>
        </is>
      </c>
      <c r="X56" s="546" t="n">
        <v>0</v>
      </c>
      <c r="Y56" s="822" t="inlineStr">
        <is>
          <t>N/A</t>
        </is>
      </c>
      <c r="Z56" s="2738" t="inlineStr">
        <is>
          <t>N/A</t>
        </is>
      </c>
      <c r="AA56" s="2738" t="inlineStr">
        <is>
          <t>N/A</t>
        </is>
      </c>
      <c r="AB56" s="546">
        <f>+P56+T56+X56</f>
        <v/>
      </c>
      <c r="AC56" s="713">
        <f>IF(AQ56&lt;1,0,IF(AQ56=1,+P56,IF(AQ56=2,+P56+T56,+P56+T56+X56)))</f>
        <v/>
      </c>
      <c r="AD56" s="713" t="n"/>
      <c r="AE56" s="713">
        <f>+N56+AB56+AD56</f>
        <v/>
      </c>
      <c r="AF56" s="452">
        <f>+E56-D56</f>
        <v/>
      </c>
      <c r="AG56" s="714">
        <f>-P56/N56</f>
        <v/>
      </c>
      <c r="AH56" s="715">
        <f>-T56/N56</f>
        <v/>
      </c>
      <c r="AI56" s="715">
        <f>-X56/N56</f>
        <v/>
      </c>
      <c r="AJ56" s="715">
        <f>SUM(AG56:AI56)</f>
        <v/>
      </c>
      <c r="AK56" s="715">
        <f>-AC56/N56</f>
        <v/>
      </c>
      <c r="AL56" s="1052">
        <f>H56-E56</f>
        <v/>
      </c>
      <c r="AM56" s="718">
        <f>IF(R56="N/A","N/A",+R56-H56)</f>
        <v/>
      </c>
      <c r="AN56" s="718">
        <f>IF(V56="N/A","N/A",+V56-H56)</f>
        <v/>
      </c>
      <c r="AO56" s="718">
        <f>IF(Z56="N/A","N/A",+Z56-H56)</f>
        <v/>
      </c>
      <c r="AP56" s="718">
        <f>IF(AM56="N/A","N/A",MAX(AM56:AO56))</f>
        <v/>
      </c>
      <c r="AQ56" s="718">
        <f>IF(R56="","",IF(AM56="N/A",0,IF((AL56+AM56&gt;AC$9),-1,IF(AN56="N/A",1,IF((AL56+AN56&gt;AC$9),1,IF(AO56="N/A",2,IF((AL56+AO56&gt;AC$9),2,3)))))))</f>
        <v/>
      </c>
      <c r="AR56" s="718">
        <f>IF(AQ56&lt;1,"N/A",IF(AQ56=1,AM56,IF(AQ56=2,AN56,AO56)))</f>
        <v/>
      </c>
      <c r="AS56" s="718">
        <f>IF(AG56=0,"N/A",IF(AH56=0,(+AG56*AM56)/AJ56,IF(AI56=0,(+AG56*AM56+AH56*AN56)/AJ56,(+AG56*AM56+AH56*AN56+AI56*AO56)/AJ56)))</f>
        <v/>
      </c>
      <c r="AT56" s="718">
        <f>IF(M56="N/A","N/A",M56-H56)</f>
        <v/>
      </c>
      <c r="AU56" s="718">
        <f>IF(R56="N/A","N/A",+S56-R56)</f>
        <v/>
      </c>
      <c r="AV56" s="718">
        <f>IF(V56="N/A","N/A",+W56-V56)</f>
        <v/>
      </c>
      <c r="AW56" s="718">
        <f>IF(Z56="N/A","N/A",+AA56-Z56)</f>
        <v/>
      </c>
      <c r="AX56" s="718">
        <f>IF(AQ56&lt;1,"N/A",IF(AQ56=1,AU56,IF(AQ56=2,AV56,AW56)))</f>
        <v/>
      </c>
      <c r="AY56" s="718">
        <f>IF(AU56="N/A","N/A",AVERAGE(AU56:AW56))</f>
        <v/>
      </c>
      <c r="AZ56" s="718">
        <f>IF(AQ56&lt;1,"N/A",+AL56+AR56+AX56)</f>
        <v/>
      </c>
      <c r="BA56" s="719">
        <f>IF(AQ56&lt;1,"N/A",MAX(AZ56, SUM(AL56+AP56+AY56)))</f>
        <v/>
      </c>
      <c r="BB56" s="550" t="n"/>
    </row>
    <row r="57">
      <c r="A57" t="n">
        <v>48</v>
      </c>
      <c r="B57" s="533" t="n"/>
      <c r="C57" s="545" t="n"/>
      <c r="D57" s="2738" t="n"/>
      <c r="E57" s="2738" t="n"/>
      <c r="F57" s="534" t="n"/>
      <c r="G57" s="534" t="n"/>
      <c r="H57" s="2738" t="n"/>
      <c r="I57" s="546" t="n"/>
      <c r="J57" s="2738" t="n"/>
      <c r="K57" s="546" t="n"/>
      <c r="L57" s="546" t="n"/>
      <c r="M57" s="2738" t="n"/>
      <c r="N57" s="546">
        <f>+K57+L57</f>
        <v/>
      </c>
      <c r="O57" s="546" t="n">
        <v>0</v>
      </c>
      <c r="P57" s="546" t="n">
        <v>0</v>
      </c>
      <c r="Q57" s="562" t="inlineStr">
        <is>
          <t>N/A</t>
        </is>
      </c>
      <c r="R57" s="2738" t="inlineStr">
        <is>
          <t>N/A</t>
        </is>
      </c>
      <c r="S57" s="2738" t="inlineStr">
        <is>
          <t>N/A</t>
        </is>
      </c>
      <c r="T57" s="546" t="n">
        <v>0</v>
      </c>
      <c r="U57" s="562" t="inlineStr">
        <is>
          <t>N/A</t>
        </is>
      </c>
      <c r="V57" s="2738" t="inlineStr">
        <is>
          <t>N/A</t>
        </is>
      </c>
      <c r="W57" s="2738" t="inlineStr">
        <is>
          <t>N/A</t>
        </is>
      </c>
      <c r="X57" s="546" t="n">
        <v>0</v>
      </c>
      <c r="Y57" s="822" t="inlineStr">
        <is>
          <t>N/A</t>
        </is>
      </c>
      <c r="Z57" s="2738" t="inlineStr">
        <is>
          <t>N/A</t>
        </is>
      </c>
      <c r="AA57" s="2738" t="inlineStr">
        <is>
          <t>N/A</t>
        </is>
      </c>
      <c r="AB57" s="546">
        <f>+P57+T57+X57</f>
        <v/>
      </c>
      <c r="AC57" s="713">
        <f>IF(AQ57&lt;1,0,IF(AQ57=1,+P57,IF(AQ57=2,+P57+T57,+P57+T57+X57)))</f>
        <v/>
      </c>
      <c r="AD57" s="713" t="n"/>
      <c r="AE57" s="713">
        <f>+N57+AB57+AD57</f>
        <v/>
      </c>
      <c r="AF57" s="452">
        <f>+E57-D57</f>
        <v/>
      </c>
      <c r="AG57" s="714">
        <f>-P57/N57</f>
        <v/>
      </c>
      <c r="AH57" s="715">
        <f>-T57/N57</f>
        <v/>
      </c>
      <c r="AI57" s="715">
        <f>-X57/N57</f>
        <v/>
      </c>
      <c r="AJ57" s="715">
        <f>SUM(AG57:AI57)</f>
        <v/>
      </c>
      <c r="AK57" s="715">
        <f>-AC57/N57</f>
        <v/>
      </c>
      <c r="AL57" s="1052">
        <f>H57-E57</f>
        <v/>
      </c>
      <c r="AM57" s="718">
        <f>IF(R57="N/A","N/A",+R57-H57)</f>
        <v/>
      </c>
      <c r="AN57" s="718">
        <f>IF(V57="N/A","N/A",+V57-H57)</f>
        <v/>
      </c>
      <c r="AO57" s="718">
        <f>IF(Z57="N/A","N/A",+Z57-H57)</f>
        <v/>
      </c>
      <c r="AP57" s="718">
        <f>IF(AM57="N/A","N/A",MAX(AM57:AO57))</f>
        <v/>
      </c>
      <c r="AQ57" s="718">
        <f>IF(R57="","",IF(AM57="N/A",0,IF((AL57+AM57&gt;AC$9),-1,IF(AN57="N/A",1,IF((AL57+AN57&gt;AC$9),1,IF(AO57="N/A",2,IF((AL57+AO57&gt;AC$9),2,3)))))))</f>
        <v/>
      </c>
      <c r="AR57" s="718">
        <f>IF(AQ57&lt;1,"N/A",IF(AQ57=1,AM57,IF(AQ57=2,AN57,AO57)))</f>
        <v/>
      </c>
      <c r="AS57" s="718">
        <f>IF(AG57=0,"N/A",IF(AH57=0,(+AG57*AM57)/AJ57,IF(AI57=0,(+AG57*AM57+AH57*AN57)/AJ57,(+AG57*AM57+AH57*AN57+AI57*AO57)/AJ57)))</f>
        <v/>
      </c>
      <c r="AT57" s="718">
        <f>IF(M57="N/A","N/A",M57-H57)</f>
        <v/>
      </c>
      <c r="AU57" s="718">
        <f>IF(R57="N/A","N/A",+S57-R57)</f>
        <v/>
      </c>
      <c r="AV57" s="718">
        <f>IF(V57="N/A","N/A",+W57-V57)</f>
        <v/>
      </c>
      <c r="AW57" s="718">
        <f>IF(Z57="N/A","N/A",+AA57-Z57)</f>
        <v/>
      </c>
      <c r="AX57" s="718">
        <f>IF(AQ57&lt;1,"N/A",IF(AQ57=1,AU57,IF(AQ57=2,AV57,AW57)))</f>
        <v/>
      </c>
      <c r="AY57" s="718">
        <f>IF(AU57="N/A","N/A",AVERAGE(AU57:AW57))</f>
        <v/>
      </c>
      <c r="AZ57" s="718">
        <f>IF(AQ57&lt;1,"N/A",+AL57+AR57+AX57)</f>
        <v/>
      </c>
      <c r="BA57" s="719">
        <f>IF(AQ57&lt;1,"N/A",MAX(AZ57, SUM(AL57+AP57+AY57)))</f>
        <v/>
      </c>
      <c r="BB57" s="550" t="n"/>
    </row>
    <row r="58">
      <c r="A58" t="n">
        <v>49</v>
      </c>
      <c r="B58" s="533" t="n"/>
      <c r="C58" s="545" t="n"/>
      <c r="D58" s="2738" t="n"/>
      <c r="E58" s="2738" t="n"/>
      <c r="F58" s="534" t="n"/>
      <c r="G58" s="534" t="n"/>
      <c r="H58" s="2738" t="n"/>
      <c r="I58" s="546" t="n"/>
      <c r="J58" s="2738" t="n"/>
      <c r="K58" s="546" t="n"/>
      <c r="L58" s="546" t="n"/>
      <c r="M58" s="2738" t="n"/>
      <c r="N58" s="546">
        <f>+K58+L58</f>
        <v/>
      </c>
      <c r="O58" s="546" t="n">
        <v>0</v>
      </c>
      <c r="P58" s="546" t="n">
        <v>0</v>
      </c>
      <c r="Q58" s="562" t="inlineStr">
        <is>
          <t>N/A</t>
        </is>
      </c>
      <c r="R58" s="2738" t="inlineStr">
        <is>
          <t>N/A</t>
        </is>
      </c>
      <c r="S58" s="2738" t="inlineStr">
        <is>
          <t>N/A</t>
        </is>
      </c>
      <c r="T58" s="546" t="n">
        <v>0</v>
      </c>
      <c r="U58" s="562" t="inlineStr">
        <is>
          <t>N/A</t>
        </is>
      </c>
      <c r="V58" s="2738" t="inlineStr">
        <is>
          <t>N/A</t>
        </is>
      </c>
      <c r="W58" s="2738" t="inlineStr">
        <is>
          <t>N/A</t>
        </is>
      </c>
      <c r="X58" s="546" t="n">
        <v>0</v>
      </c>
      <c r="Y58" s="822" t="inlineStr">
        <is>
          <t>N/A</t>
        </is>
      </c>
      <c r="Z58" s="2738" t="inlineStr">
        <is>
          <t>N/A</t>
        </is>
      </c>
      <c r="AA58" s="2738" t="inlineStr">
        <is>
          <t>N/A</t>
        </is>
      </c>
      <c r="AB58" s="546">
        <f>+P58+T58+X58</f>
        <v/>
      </c>
      <c r="AC58" s="713">
        <f>IF(AQ58&lt;1,0,IF(AQ58=1,+P58,IF(AQ58=2,+P58+T58,+P58+T58+X58)))</f>
        <v/>
      </c>
      <c r="AD58" s="713" t="n"/>
      <c r="AE58" s="713">
        <f>+N58+AB58+AD58</f>
        <v/>
      </c>
      <c r="AF58" s="452">
        <f>+E58-D58</f>
        <v/>
      </c>
      <c r="AG58" s="714">
        <f>-P58/N58</f>
        <v/>
      </c>
      <c r="AH58" s="715">
        <f>-T58/N58</f>
        <v/>
      </c>
      <c r="AI58" s="715">
        <f>-X58/N58</f>
        <v/>
      </c>
      <c r="AJ58" s="715">
        <f>SUM(AG58:AI58)</f>
        <v/>
      </c>
      <c r="AK58" s="715">
        <f>-AC58/N58</f>
        <v/>
      </c>
      <c r="AL58" s="1052">
        <f>H58-E58</f>
        <v/>
      </c>
      <c r="AM58" s="718">
        <f>IF(R58="N/A","N/A",+R58-H58)</f>
        <v/>
      </c>
      <c r="AN58" s="718">
        <f>IF(V58="N/A","N/A",+V58-H58)</f>
        <v/>
      </c>
      <c r="AO58" s="718">
        <f>IF(Z58="N/A","N/A",+Z58-H58)</f>
        <v/>
      </c>
      <c r="AP58" s="718">
        <f>IF(AM58="N/A","N/A",MAX(AM58:AO58))</f>
        <v/>
      </c>
      <c r="AQ58" s="718">
        <f>IF(R58="","",IF(AM58="N/A",0,IF((AL58+AM58&gt;AC$9),-1,IF(AN58="N/A",1,IF((AL58+AN58&gt;AC$9),1,IF(AO58="N/A",2,IF((AL58+AO58&gt;AC$9),2,3)))))))</f>
        <v/>
      </c>
      <c r="AR58" s="718">
        <f>IF(AQ58&lt;1,"N/A",IF(AQ58=1,AM58,IF(AQ58=2,AN58,AO58)))</f>
        <v/>
      </c>
      <c r="AS58" s="718">
        <f>IF(AG58=0,"N/A",IF(AH58=0,(+AG58*AM58)/AJ58,IF(AI58=0,(+AG58*AM58+AH58*AN58)/AJ58,(+AG58*AM58+AH58*AN58+AI58*AO58)/AJ58)))</f>
        <v/>
      </c>
      <c r="AT58" s="718">
        <f>IF(M58="N/A","N/A",M58-H58)</f>
        <v/>
      </c>
      <c r="AU58" s="718">
        <f>IF(R58="N/A","N/A",+S58-R58)</f>
        <v/>
      </c>
      <c r="AV58" s="718">
        <f>IF(V58="N/A","N/A",+W58-V58)</f>
        <v/>
      </c>
      <c r="AW58" s="718">
        <f>IF(Z58="N/A","N/A",+AA58-Z58)</f>
        <v/>
      </c>
      <c r="AX58" s="718">
        <f>IF(AQ58&lt;1,"N/A",IF(AQ58=1,AU58,IF(AQ58=2,AV58,AW58)))</f>
        <v/>
      </c>
      <c r="AY58" s="718">
        <f>IF(AU58="N/A","N/A",AVERAGE(AU58:AW58))</f>
        <v/>
      </c>
      <c r="AZ58" s="718">
        <f>IF(AQ58&lt;1,"N/A",+AL58+AR58+AX58)</f>
        <v/>
      </c>
      <c r="BA58" s="719">
        <f>IF(AQ58&lt;1,"N/A",MAX(AZ58, SUM(AL58+AP58+AY58)))</f>
        <v/>
      </c>
      <c r="BB58" s="550" t="n"/>
    </row>
    <row r="59" hidden="1">
      <c r="A59" t="n">
        <v>50</v>
      </c>
      <c r="B59" s="533" t="n"/>
      <c r="C59" s="545" t="n"/>
      <c r="D59" s="2738" t="n"/>
      <c r="E59" s="2738" t="n"/>
      <c r="F59" s="534" t="n"/>
      <c r="G59" s="534" t="n"/>
      <c r="H59" s="2738" t="n"/>
      <c r="I59" s="546" t="n"/>
      <c r="J59" s="2738" t="n"/>
      <c r="K59" s="546" t="n"/>
      <c r="L59" s="546" t="n"/>
      <c r="M59" s="2738" t="n"/>
      <c r="N59" s="546">
        <f>+K59+L59</f>
        <v/>
      </c>
      <c r="O59" s="546" t="n">
        <v>0</v>
      </c>
      <c r="P59" s="546" t="n">
        <v>0</v>
      </c>
      <c r="Q59" s="562" t="inlineStr">
        <is>
          <t>N/A</t>
        </is>
      </c>
      <c r="R59" s="2738" t="inlineStr">
        <is>
          <t>N/A</t>
        </is>
      </c>
      <c r="S59" s="2738" t="inlineStr">
        <is>
          <t>N/A</t>
        </is>
      </c>
      <c r="T59" s="546" t="n">
        <v>0</v>
      </c>
      <c r="U59" s="562" t="inlineStr">
        <is>
          <t>N/A</t>
        </is>
      </c>
      <c r="V59" s="2738" t="inlineStr">
        <is>
          <t>N/A</t>
        </is>
      </c>
      <c r="W59" s="2738" t="inlineStr">
        <is>
          <t>N/A</t>
        </is>
      </c>
      <c r="X59" s="546" t="n">
        <v>0</v>
      </c>
      <c r="Y59" s="822" t="inlineStr">
        <is>
          <t>N/A</t>
        </is>
      </c>
      <c r="Z59" s="2738" t="inlineStr">
        <is>
          <t>N/A</t>
        </is>
      </c>
      <c r="AA59" s="2738" t="inlineStr">
        <is>
          <t>N/A</t>
        </is>
      </c>
      <c r="AB59" s="546">
        <f>+P59+T59+X59</f>
        <v/>
      </c>
      <c r="AC59" s="713">
        <f>IF(AQ59&lt;1,0,IF(AQ59=1,+P59,IF(AQ59=2,+P59+T59,+P59+T59+X59)))</f>
        <v/>
      </c>
      <c r="AD59" s="713" t="n"/>
      <c r="AE59" s="713">
        <f>+N59+AB59+AD59</f>
        <v/>
      </c>
      <c r="AF59" s="452">
        <f>+E59-D59</f>
        <v/>
      </c>
      <c r="AG59" s="714">
        <f>-P59/N59</f>
        <v/>
      </c>
      <c r="AH59" s="715">
        <f>-T59/N59</f>
        <v/>
      </c>
      <c r="AI59" s="715">
        <f>-X59/N59</f>
        <v/>
      </c>
      <c r="AJ59" s="715">
        <f>SUM(AG59:AI59)</f>
        <v/>
      </c>
      <c r="AK59" s="715">
        <f>-AC59/N59</f>
        <v/>
      </c>
      <c r="AL59" s="1052">
        <f>H59-E59</f>
        <v/>
      </c>
      <c r="AM59" s="718">
        <f>IF(R59="N/A","N/A",+R59-H59)</f>
        <v/>
      </c>
      <c r="AN59" s="718">
        <f>IF(V59="N/A","N/A",+V59-H59)</f>
        <v/>
      </c>
      <c r="AO59" s="718">
        <f>IF(Z59="N/A","N/A",+Z59-H59)</f>
        <v/>
      </c>
      <c r="AP59" s="718">
        <f>IF(AM59="N/A","N/A",MAX(AM59:AO59))</f>
        <v/>
      </c>
      <c r="AQ59" s="718">
        <f>IF(R59="","",IF(AM59="N/A",0,IF((AL59+AM59&gt;AC$9),-1,IF(AN59="N/A",1,IF((AL59+AN59&gt;AC$9),1,IF(AO59="N/A",2,IF((AL59+AO59&gt;AC$9),2,3)))))))</f>
        <v/>
      </c>
      <c r="AR59" s="718">
        <f>IF(AQ59&lt;1,"N/A",IF(AQ59=1,AM59,IF(AQ59=2,AN59,AO59)))</f>
        <v/>
      </c>
      <c r="AS59" s="718">
        <f>IF(AG59=0,"N/A",IF(AH59=0,(+AG59*AM59)/AJ59,IF(AI59=0,(+AG59*AM59+AH59*AN59)/AJ59,(+AG59*AM59+AH59*AN59+AI59*AO59)/AJ59)))</f>
        <v/>
      </c>
      <c r="AT59" s="718">
        <f>IF(M59="N/A","N/A",M59-H59)</f>
        <v/>
      </c>
      <c r="AU59" s="718">
        <f>IF(R59="N/A","N/A",+S59-R59)</f>
        <v/>
      </c>
      <c r="AV59" s="718">
        <f>IF(V59="N/A","N/A",+W59-V59)</f>
        <v/>
      </c>
      <c r="AW59" s="718">
        <f>IF(Z59="N/A","N/A",+AA59-Z59)</f>
        <v/>
      </c>
      <c r="AX59" s="718">
        <f>IF(AQ59&lt;1,"N/A",IF(AQ59=1,AU59,IF(AQ59=2,AV59,AW59)))</f>
        <v/>
      </c>
      <c r="AY59" s="718">
        <f>IF(AU59="N/A","N/A",AVERAGE(AU59:AW59))</f>
        <v/>
      </c>
      <c r="AZ59" s="718">
        <f>IF(AQ59&lt;1,"N/A",+AL59+AR59+AX59)</f>
        <v/>
      </c>
      <c r="BA59" s="719">
        <f>IF(AQ59&lt;1,"N/A",MAX(AZ59, SUM(AL59+AP59+AY59)))</f>
        <v/>
      </c>
      <c r="BB59" s="550" t="n"/>
    </row>
    <row r="60" hidden="1">
      <c r="A60" t="n">
        <v>51</v>
      </c>
      <c r="B60" s="533" t="n"/>
      <c r="C60" s="545" t="n"/>
      <c r="D60" s="2738" t="n"/>
      <c r="E60" s="2738" t="n"/>
      <c r="F60" s="534" t="n"/>
      <c r="G60" s="534" t="n"/>
      <c r="H60" s="2738" t="n"/>
      <c r="I60" s="546" t="n"/>
      <c r="J60" s="2738" t="n"/>
      <c r="K60" s="546" t="n"/>
      <c r="L60" s="546" t="n"/>
      <c r="M60" s="2738" t="n"/>
      <c r="N60" s="546">
        <f>+K60+L60</f>
        <v/>
      </c>
      <c r="O60" s="546" t="n">
        <v>0</v>
      </c>
      <c r="P60" s="546" t="n">
        <v>0</v>
      </c>
      <c r="Q60" s="562" t="inlineStr">
        <is>
          <t>N/A</t>
        </is>
      </c>
      <c r="R60" s="2738" t="inlineStr">
        <is>
          <t>N/A</t>
        </is>
      </c>
      <c r="S60" s="2738" t="inlineStr">
        <is>
          <t>N/A</t>
        </is>
      </c>
      <c r="T60" s="546" t="n">
        <v>0</v>
      </c>
      <c r="U60" s="562" t="inlineStr">
        <is>
          <t>N/A</t>
        </is>
      </c>
      <c r="V60" s="2738" t="inlineStr">
        <is>
          <t>N/A</t>
        </is>
      </c>
      <c r="W60" s="2738" t="inlineStr">
        <is>
          <t>N/A</t>
        </is>
      </c>
      <c r="X60" s="546" t="n">
        <v>0</v>
      </c>
      <c r="Y60" s="822" t="inlineStr">
        <is>
          <t>N/A</t>
        </is>
      </c>
      <c r="Z60" s="2738" t="inlineStr">
        <is>
          <t>N/A</t>
        </is>
      </c>
      <c r="AA60" s="2738" t="inlineStr">
        <is>
          <t>N/A</t>
        </is>
      </c>
      <c r="AB60" s="546">
        <f>+P60+T60+X60</f>
        <v/>
      </c>
      <c r="AC60" s="713">
        <f>IF(AQ60&lt;1,0,IF(AQ60=1,+P60,IF(AQ60=2,+P60+T60,+P60+T60+X60)))</f>
        <v/>
      </c>
      <c r="AD60" s="713" t="n"/>
      <c r="AE60" s="713">
        <f>+N60+AB60+AD60</f>
        <v/>
      </c>
      <c r="AF60" s="452">
        <f>+E60-D60</f>
        <v/>
      </c>
      <c r="AG60" s="714">
        <f>-P60/N60</f>
        <v/>
      </c>
      <c r="AH60" s="715">
        <f>-T60/N60</f>
        <v/>
      </c>
      <c r="AI60" s="715">
        <f>-X60/N60</f>
        <v/>
      </c>
      <c r="AJ60" s="715">
        <f>SUM(AG60:AI60)</f>
        <v/>
      </c>
      <c r="AK60" s="715">
        <f>-AC60/N60</f>
        <v/>
      </c>
      <c r="AL60" s="1052">
        <f>H60-E60</f>
        <v/>
      </c>
      <c r="AM60" s="718">
        <f>IF(R60="N/A","N/A",+R60-H60)</f>
        <v/>
      </c>
      <c r="AN60" s="718">
        <f>IF(V60="N/A","N/A",+V60-H60)</f>
        <v/>
      </c>
      <c r="AO60" s="718">
        <f>IF(Z60="N/A","N/A",+Z60-H60)</f>
        <v/>
      </c>
      <c r="AP60" s="718">
        <f>IF(AM60="N/A","N/A",MAX(AM60:AO60))</f>
        <v/>
      </c>
      <c r="AQ60" s="718">
        <f>IF(R60="","",IF(AM60="N/A",0,IF((AL60+AM60&gt;AC$9),-1,IF(AN60="N/A",1,IF((AL60+AN60&gt;AC$9),1,IF(AO60="N/A",2,IF((AL60+AO60&gt;AC$9),2,3)))))))</f>
        <v/>
      </c>
      <c r="AR60" s="718">
        <f>IF(AQ60&lt;1,"N/A",IF(AQ60=1,AM60,IF(AQ60=2,AN60,AO60)))</f>
        <v/>
      </c>
      <c r="AS60" s="718">
        <f>IF(AG60=0,"N/A",IF(AH60=0,(+AG60*AM60)/AJ60,IF(AI60=0,(+AG60*AM60+AH60*AN60)/AJ60,(+AG60*AM60+AH60*AN60+AI60*AO60)/AJ60)))</f>
        <v/>
      </c>
      <c r="AT60" s="718">
        <f>IF(M60="N/A","N/A",M60-H60)</f>
        <v/>
      </c>
      <c r="AU60" s="718">
        <f>IF(R60="N/A","N/A",+S60-R60)</f>
        <v/>
      </c>
      <c r="AV60" s="718">
        <f>IF(V60="N/A","N/A",+W60-V60)</f>
        <v/>
      </c>
      <c r="AW60" s="718">
        <f>IF(Z60="N/A","N/A",+AA60-Z60)</f>
        <v/>
      </c>
      <c r="AX60" s="718">
        <f>IF(AQ60&lt;1,"N/A",IF(AQ60=1,AU60,IF(AQ60=2,AV60,AW60)))</f>
        <v/>
      </c>
      <c r="AY60" s="718">
        <f>IF(AU60="N/A","N/A",AVERAGE(AU60:AW60))</f>
        <v/>
      </c>
      <c r="AZ60" s="718">
        <f>IF(AQ60&lt;1,"N/A",+AL60+AR60+AX60)</f>
        <v/>
      </c>
      <c r="BA60" s="719">
        <f>IF(AQ60&lt;1,"N/A",MAX(AZ60, SUM(AL60+AP60+AY60)))</f>
        <v/>
      </c>
      <c r="BB60" s="550" t="n"/>
    </row>
    <row r="61" hidden="1">
      <c r="A61" t="n">
        <v>52</v>
      </c>
      <c r="B61" s="533" t="n"/>
      <c r="C61" s="545" t="n"/>
      <c r="D61" s="2738" t="n"/>
      <c r="E61" s="2738" t="n"/>
      <c r="F61" s="534" t="n"/>
      <c r="G61" s="534" t="n"/>
      <c r="H61" s="2738" t="n"/>
      <c r="I61" s="546" t="n"/>
      <c r="J61" s="2738" t="n"/>
      <c r="K61" s="546" t="n"/>
      <c r="L61" s="546" t="n"/>
      <c r="M61" s="2738" t="n"/>
      <c r="N61" s="546">
        <f>+K61+L61</f>
        <v/>
      </c>
      <c r="O61" s="546" t="n">
        <v>0</v>
      </c>
      <c r="P61" s="546" t="n">
        <v>0</v>
      </c>
      <c r="Q61" s="562" t="inlineStr">
        <is>
          <t>N/A</t>
        </is>
      </c>
      <c r="R61" s="2738" t="inlineStr">
        <is>
          <t>N/A</t>
        </is>
      </c>
      <c r="S61" s="2738" t="inlineStr">
        <is>
          <t>N/A</t>
        </is>
      </c>
      <c r="T61" s="546" t="n">
        <v>0</v>
      </c>
      <c r="U61" s="562" t="inlineStr">
        <is>
          <t>N/A</t>
        </is>
      </c>
      <c r="V61" s="2738" t="inlineStr">
        <is>
          <t>N/A</t>
        </is>
      </c>
      <c r="W61" s="2738" t="inlineStr">
        <is>
          <t>N/A</t>
        </is>
      </c>
      <c r="X61" s="546" t="n">
        <v>0</v>
      </c>
      <c r="Y61" s="822" t="inlineStr">
        <is>
          <t>N/A</t>
        </is>
      </c>
      <c r="Z61" s="2738" t="inlineStr">
        <is>
          <t>N/A</t>
        </is>
      </c>
      <c r="AA61" s="2738" t="inlineStr">
        <is>
          <t>N/A</t>
        </is>
      </c>
      <c r="AB61" s="546">
        <f>+P61+T61+X61</f>
        <v/>
      </c>
      <c r="AC61" s="713">
        <f>IF(AQ61&lt;1,0,IF(AQ61=1,+P61,IF(AQ61=2,+P61+T61,+P61+T61+X61)))</f>
        <v/>
      </c>
      <c r="AD61" s="713" t="n"/>
      <c r="AE61" s="713">
        <f>+N61+AB61+AD61</f>
        <v/>
      </c>
      <c r="AF61" s="452">
        <f>+E61-D61</f>
        <v/>
      </c>
      <c r="AG61" s="714">
        <f>-P61/N61</f>
        <v/>
      </c>
      <c r="AH61" s="715">
        <f>-T61/N61</f>
        <v/>
      </c>
      <c r="AI61" s="715">
        <f>-X61/N61</f>
        <v/>
      </c>
      <c r="AJ61" s="715">
        <f>SUM(AG61:AI61)</f>
        <v/>
      </c>
      <c r="AK61" s="715">
        <f>-AC61/N61</f>
        <v/>
      </c>
      <c r="AL61" s="1052">
        <f>H61-E61</f>
        <v/>
      </c>
      <c r="AM61" s="718">
        <f>IF(R61="N/A","N/A",+R61-H61)</f>
        <v/>
      </c>
      <c r="AN61" s="718">
        <f>IF(V61="N/A","N/A",+V61-H61)</f>
        <v/>
      </c>
      <c r="AO61" s="718">
        <f>IF(Z61="N/A","N/A",+Z61-H61)</f>
        <v/>
      </c>
      <c r="AP61" s="718">
        <f>IF(AM61="N/A","N/A",MAX(AM61:AO61))</f>
        <v/>
      </c>
      <c r="AQ61" s="718">
        <f>IF(R61="","",IF(AM61="N/A",0,IF((AL61+AM61&gt;AC$9),-1,IF(AN61="N/A",1,IF((AL61+AN61&gt;AC$9),1,IF(AO61="N/A",2,IF((AL61+AO61&gt;AC$9),2,3)))))))</f>
        <v/>
      </c>
      <c r="AR61" s="718">
        <f>IF(AQ61&lt;1,"N/A",IF(AQ61=1,AM61,IF(AQ61=2,AN61,AO61)))</f>
        <v/>
      </c>
      <c r="AS61" s="718">
        <f>IF(AG61=0,"N/A",IF(AH61=0,(+AG61*AM61)/AJ61,IF(AI61=0,(+AG61*AM61+AH61*AN61)/AJ61,(+AG61*AM61+AH61*AN61+AI61*AO61)/AJ61)))</f>
        <v/>
      </c>
      <c r="AT61" s="718">
        <f>IF(M61="N/A","N/A",M61-H61)</f>
        <v/>
      </c>
      <c r="AU61" s="718">
        <f>IF(R61="N/A","N/A",+S61-R61)</f>
        <v/>
      </c>
      <c r="AV61" s="718">
        <f>IF(V61="N/A","N/A",+W61-V61)</f>
        <v/>
      </c>
      <c r="AW61" s="718">
        <f>IF(Z61="N/A","N/A",+AA61-Z61)</f>
        <v/>
      </c>
      <c r="AX61" s="718">
        <f>IF(AQ61&lt;1,"N/A",IF(AQ61=1,AU61,IF(AQ61=2,AV61,AW61)))</f>
        <v/>
      </c>
      <c r="AY61" s="718">
        <f>IF(AU61="N/A","N/A",AVERAGE(AU61:AW61))</f>
        <v/>
      </c>
      <c r="AZ61" s="718">
        <f>IF(AQ61&lt;1,"N/A",+AL61+AR61+AX61)</f>
        <v/>
      </c>
      <c r="BA61" s="719">
        <f>IF(AQ61&lt;1,"N/A",MAX(AZ61, SUM(AL61+AP61+AY61)))</f>
        <v/>
      </c>
      <c r="BB61" s="550" t="n"/>
    </row>
    <row r="62" hidden="1">
      <c r="A62" t="n">
        <v>53</v>
      </c>
      <c r="B62" s="533" t="n"/>
      <c r="C62" s="545" t="n"/>
      <c r="D62" s="2738" t="n"/>
      <c r="E62" s="2738" t="n"/>
      <c r="F62" s="534" t="n"/>
      <c r="G62" s="534" t="n"/>
      <c r="H62" s="2738" t="n"/>
      <c r="I62" s="546" t="n"/>
      <c r="J62" s="2738" t="n"/>
      <c r="K62" s="546" t="n"/>
      <c r="L62" s="546" t="n"/>
      <c r="M62" s="2738" t="n"/>
      <c r="N62" s="546">
        <f>+K62+L62</f>
        <v/>
      </c>
      <c r="O62" s="546" t="n">
        <v>0</v>
      </c>
      <c r="P62" s="546" t="n">
        <v>0</v>
      </c>
      <c r="Q62" s="562" t="inlineStr">
        <is>
          <t>N/A</t>
        </is>
      </c>
      <c r="R62" s="2738" t="inlineStr">
        <is>
          <t>N/A</t>
        </is>
      </c>
      <c r="S62" s="2738" t="inlineStr">
        <is>
          <t>N/A</t>
        </is>
      </c>
      <c r="T62" s="546" t="n">
        <v>0</v>
      </c>
      <c r="U62" s="562" t="inlineStr">
        <is>
          <t>N/A</t>
        </is>
      </c>
      <c r="V62" s="2738" t="inlineStr">
        <is>
          <t>N/A</t>
        </is>
      </c>
      <c r="W62" s="2738" t="inlineStr">
        <is>
          <t>N/A</t>
        </is>
      </c>
      <c r="X62" s="546" t="n">
        <v>0</v>
      </c>
      <c r="Y62" s="822" t="inlineStr">
        <is>
          <t>N/A</t>
        </is>
      </c>
      <c r="Z62" s="2738" t="inlineStr">
        <is>
          <t>N/A</t>
        </is>
      </c>
      <c r="AA62" s="2738" t="inlineStr">
        <is>
          <t>N/A</t>
        </is>
      </c>
      <c r="AB62" s="546">
        <f>+P62+T62+X62</f>
        <v/>
      </c>
      <c r="AC62" s="713">
        <f>IF(AQ62&lt;1,0,IF(AQ62=1,+P62,IF(AQ62=2,+P62+T62,+P62+T62+X62)))</f>
        <v/>
      </c>
      <c r="AD62" s="713" t="n"/>
      <c r="AE62" s="713">
        <f>+N62+AB62+AD62</f>
        <v/>
      </c>
      <c r="AF62" s="452">
        <f>+E62-D62</f>
        <v/>
      </c>
      <c r="AG62" s="714">
        <f>-P62/N62</f>
        <v/>
      </c>
      <c r="AH62" s="715">
        <f>-T62/N62</f>
        <v/>
      </c>
      <c r="AI62" s="715">
        <f>-X62/N62</f>
        <v/>
      </c>
      <c r="AJ62" s="715">
        <f>SUM(AG62:AI62)</f>
        <v/>
      </c>
      <c r="AK62" s="715">
        <f>-AC62/N62</f>
        <v/>
      </c>
      <c r="AL62" s="1052">
        <f>H62-E62</f>
        <v/>
      </c>
      <c r="AM62" s="718">
        <f>IF(R62="N/A","N/A",+R62-H62)</f>
        <v/>
      </c>
      <c r="AN62" s="718">
        <f>IF(V62="N/A","N/A",+V62-H62)</f>
        <v/>
      </c>
      <c r="AO62" s="718">
        <f>IF(Z62="N/A","N/A",+Z62-H62)</f>
        <v/>
      </c>
      <c r="AP62" s="718">
        <f>IF(AM62="N/A","N/A",MAX(AM62:AO62))</f>
        <v/>
      </c>
      <c r="AQ62" s="718">
        <f>IF(R62="","",IF(AM62="N/A",0,IF((AL62+AM62&gt;AC$9),-1,IF(AN62="N/A",1,IF((AL62+AN62&gt;AC$9),1,IF(AO62="N/A",2,IF((AL62+AO62&gt;AC$9),2,3)))))))</f>
        <v/>
      </c>
      <c r="AR62" s="718">
        <f>IF(AQ62&lt;1,"N/A",IF(AQ62=1,AM62,IF(AQ62=2,AN62,AO62)))</f>
        <v/>
      </c>
      <c r="AS62" s="718">
        <f>IF(AG62=0,"N/A",IF(AH62=0,(+AG62*AM62)/AJ62,IF(AI62=0,(+AG62*AM62+AH62*AN62)/AJ62,(+AG62*AM62+AH62*AN62+AI62*AO62)/AJ62)))</f>
        <v/>
      </c>
      <c r="AT62" s="718">
        <f>IF(M62="N/A","N/A",M62-H62)</f>
        <v/>
      </c>
      <c r="AU62" s="718">
        <f>IF(R62="N/A","N/A",+S62-R62)</f>
        <v/>
      </c>
      <c r="AV62" s="718">
        <f>IF(V62="N/A","N/A",+W62-V62)</f>
        <v/>
      </c>
      <c r="AW62" s="718">
        <f>IF(Z62="N/A","N/A",+AA62-Z62)</f>
        <v/>
      </c>
      <c r="AX62" s="718">
        <f>IF(AQ62&lt;1,"N/A",IF(AQ62=1,AU62,IF(AQ62=2,AV62,AW62)))</f>
        <v/>
      </c>
      <c r="AY62" s="718">
        <f>IF(AU62="N/A","N/A",AVERAGE(AU62:AW62))</f>
        <v/>
      </c>
      <c r="AZ62" s="718">
        <f>IF(AQ62&lt;1,"N/A",+AL62+AR62+AX62)</f>
        <v/>
      </c>
      <c r="BA62" s="719">
        <f>IF(AQ62&lt;1,"N/A",MAX(AZ62, SUM(AL62+AP62+AY62)))</f>
        <v/>
      </c>
      <c r="BB62" s="550" t="n"/>
    </row>
    <row r="63" hidden="1">
      <c r="A63" t="n">
        <v>54</v>
      </c>
      <c r="B63" s="533" t="n"/>
      <c r="C63" s="545" t="n"/>
      <c r="D63" s="2738" t="n"/>
      <c r="E63" s="2738" t="n"/>
      <c r="F63" s="534" t="n"/>
      <c r="G63" s="534" t="n"/>
      <c r="H63" s="2738" t="n"/>
      <c r="I63" s="546" t="n"/>
      <c r="J63" s="2738" t="n"/>
      <c r="K63" s="546" t="n"/>
      <c r="L63" s="546" t="n"/>
      <c r="M63" s="2738" t="n"/>
      <c r="N63" s="546">
        <f>+K63+L63</f>
        <v/>
      </c>
      <c r="O63" s="546" t="n">
        <v>0</v>
      </c>
      <c r="P63" s="546" t="n">
        <v>0</v>
      </c>
      <c r="Q63" s="562" t="inlineStr">
        <is>
          <t>N/A</t>
        </is>
      </c>
      <c r="R63" s="2738" t="inlineStr">
        <is>
          <t>N/A</t>
        </is>
      </c>
      <c r="S63" s="2738" t="inlineStr">
        <is>
          <t>N/A</t>
        </is>
      </c>
      <c r="T63" s="546" t="n">
        <v>0</v>
      </c>
      <c r="U63" s="562" t="inlineStr">
        <is>
          <t>N/A</t>
        </is>
      </c>
      <c r="V63" s="2738" t="inlineStr">
        <is>
          <t>N/A</t>
        </is>
      </c>
      <c r="W63" s="2738" t="inlineStr">
        <is>
          <t>N/A</t>
        </is>
      </c>
      <c r="X63" s="546" t="n">
        <v>0</v>
      </c>
      <c r="Y63" s="822" t="inlineStr">
        <is>
          <t>N/A</t>
        </is>
      </c>
      <c r="Z63" s="2738" t="inlineStr">
        <is>
          <t>N/A</t>
        </is>
      </c>
      <c r="AA63" s="2738" t="inlineStr">
        <is>
          <t>N/A</t>
        </is>
      </c>
      <c r="AB63" s="546">
        <f>+P63+T63+X63</f>
        <v/>
      </c>
      <c r="AC63" s="713">
        <f>IF(AQ63&lt;1,0,IF(AQ63=1,+P63,IF(AQ63=2,+P63+T63,+P63+T63+X63)))</f>
        <v/>
      </c>
      <c r="AD63" s="713" t="n"/>
      <c r="AE63" s="713">
        <f>+N63+AB63+AD63</f>
        <v/>
      </c>
      <c r="AF63" s="452">
        <f>+E63-D63</f>
        <v/>
      </c>
      <c r="AG63" s="714">
        <f>-P63/N63</f>
        <v/>
      </c>
      <c r="AH63" s="715">
        <f>-T63/N63</f>
        <v/>
      </c>
      <c r="AI63" s="715">
        <f>-X63/N63</f>
        <v/>
      </c>
      <c r="AJ63" s="715">
        <f>SUM(AG63:AI63)</f>
        <v/>
      </c>
      <c r="AK63" s="715">
        <f>-AC63/N63</f>
        <v/>
      </c>
      <c r="AL63" s="1052">
        <f>H63-E63</f>
        <v/>
      </c>
      <c r="AM63" s="718">
        <f>IF(R63="N/A","N/A",+R63-H63)</f>
        <v/>
      </c>
      <c r="AN63" s="718">
        <f>IF(V63="N/A","N/A",+V63-H63)</f>
        <v/>
      </c>
      <c r="AO63" s="718">
        <f>IF(Z63="N/A","N/A",+Z63-H63)</f>
        <v/>
      </c>
      <c r="AP63" s="718">
        <f>IF(AM63="N/A","N/A",MAX(AM63:AO63))</f>
        <v/>
      </c>
      <c r="AQ63" s="718">
        <f>IF(R63="","",IF(AM63="N/A",0,IF((AL63+AM63&gt;AC$9),-1,IF(AN63="N/A",1,IF((AL63+AN63&gt;AC$9),1,IF(AO63="N/A",2,IF((AL63+AO63&gt;AC$9),2,3)))))))</f>
        <v/>
      </c>
      <c r="AR63" s="718">
        <f>IF(AQ63&lt;1,"N/A",IF(AQ63=1,AM63,IF(AQ63=2,AN63,AO63)))</f>
        <v/>
      </c>
      <c r="AS63" s="718">
        <f>IF(AG63=0,"N/A",IF(AH63=0,(+AG63*AM63)/AJ63,IF(AI63=0,(+AG63*AM63+AH63*AN63)/AJ63,(+AG63*AM63+AH63*AN63+AI63*AO63)/AJ63)))</f>
        <v/>
      </c>
      <c r="AT63" s="718">
        <f>IF(M63="N/A","N/A",M63-H63)</f>
        <v/>
      </c>
      <c r="AU63" s="718">
        <f>IF(R63="N/A","N/A",+S63-R63)</f>
        <v/>
      </c>
      <c r="AV63" s="718">
        <f>IF(V63="N/A","N/A",+W63-V63)</f>
        <v/>
      </c>
      <c r="AW63" s="718">
        <f>IF(Z63="N/A","N/A",+AA63-Z63)</f>
        <v/>
      </c>
      <c r="AX63" s="718">
        <f>IF(AQ63&lt;1,"N/A",IF(AQ63=1,AU63,IF(AQ63=2,AV63,AW63)))</f>
        <v/>
      </c>
      <c r="AY63" s="718">
        <f>IF(AU63="N/A","N/A",AVERAGE(AU63:AW63))</f>
        <v/>
      </c>
      <c r="AZ63" s="718">
        <f>IF(AQ63&lt;1,"N/A",+AL63+AR63+AX63)</f>
        <v/>
      </c>
      <c r="BA63" s="719">
        <f>IF(AQ63&lt;1,"N/A",MAX(AZ63, SUM(AL63+AP63+AY63)))</f>
        <v/>
      </c>
      <c r="BB63" s="550" t="n"/>
    </row>
    <row r="64" hidden="1">
      <c r="A64" t="n">
        <v>55</v>
      </c>
      <c r="B64" s="533" t="n"/>
      <c r="C64" s="545" t="n"/>
      <c r="D64" s="2738" t="n"/>
      <c r="E64" s="2738" t="n"/>
      <c r="F64" s="534" t="n"/>
      <c r="G64" s="534" t="n"/>
      <c r="H64" s="2738" t="n"/>
      <c r="I64" s="546" t="n"/>
      <c r="J64" s="2738" t="n"/>
      <c r="K64" s="546" t="n"/>
      <c r="L64" s="546" t="n"/>
      <c r="M64" s="2738" t="n"/>
      <c r="N64" s="546">
        <f>+K64+L64</f>
        <v/>
      </c>
      <c r="O64" s="546" t="n">
        <v>0</v>
      </c>
      <c r="P64" s="546" t="n">
        <v>0</v>
      </c>
      <c r="Q64" s="562" t="inlineStr">
        <is>
          <t>N/A</t>
        </is>
      </c>
      <c r="R64" s="2738" t="inlineStr">
        <is>
          <t>N/A</t>
        </is>
      </c>
      <c r="S64" s="2738" t="inlineStr">
        <is>
          <t>N/A</t>
        </is>
      </c>
      <c r="T64" s="546" t="n">
        <v>0</v>
      </c>
      <c r="U64" s="562" t="inlineStr">
        <is>
          <t>N/A</t>
        </is>
      </c>
      <c r="V64" s="2738" t="inlineStr">
        <is>
          <t>N/A</t>
        </is>
      </c>
      <c r="W64" s="2738" t="inlineStr">
        <is>
          <t>N/A</t>
        </is>
      </c>
      <c r="X64" s="546" t="n">
        <v>0</v>
      </c>
      <c r="Y64" s="822" t="inlineStr">
        <is>
          <t>N/A</t>
        </is>
      </c>
      <c r="Z64" s="2738" t="inlineStr">
        <is>
          <t>N/A</t>
        </is>
      </c>
      <c r="AA64" s="2738" t="inlineStr">
        <is>
          <t>N/A</t>
        </is>
      </c>
      <c r="AB64" s="546">
        <f>+P64+T64+X64</f>
        <v/>
      </c>
      <c r="AC64" s="713">
        <f>IF(AQ64&lt;1,0,IF(AQ64=1,+P64,IF(AQ64=2,+P64+T64,+P64+T64+X64)))</f>
        <v/>
      </c>
      <c r="AD64" s="713" t="n"/>
      <c r="AE64" s="713">
        <f>+N64+AB64+AD64</f>
        <v/>
      </c>
      <c r="AF64" s="452">
        <f>+E64-D64</f>
        <v/>
      </c>
      <c r="AG64" s="714">
        <f>-P64/N64</f>
        <v/>
      </c>
      <c r="AH64" s="715">
        <f>-T64/N64</f>
        <v/>
      </c>
      <c r="AI64" s="715">
        <f>-X64/N64</f>
        <v/>
      </c>
      <c r="AJ64" s="715">
        <f>SUM(AG64:AI64)</f>
        <v/>
      </c>
      <c r="AK64" s="715">
        <f>-AC64/N64</f>
        <v/>
      </c>
      <c r="AL64" s="1052">
        <f>H64-E64</f>
        <v/>
      </c>
      <c r="AM64" s="718">
        <f>IF(R64="N/A","N/A",+R64-H64)</f>
        <v/>
      </c>
      <c r="AN64" s="718">
        <f>IF(V64="N/A","N/A",+V64-H64)</f>
        <v/>
      </c>
      <c r="AO64" s="718">
        <f>IF(Z64="N/A","N/A",+Z64-H64)</f>
        <v/>
      </c>
      <c r="AP64" s="718">
        <f>IF(AM64="N/A","N/A",MAX(AM64:AO64))</f>
        <v/>
      </c>
      <c r="AQ64" s="718">
        <f>IF(R64="","",IF(AM64="N/A",0,IF((AL64+AM64&gt;AC$9),-1,IF(AN64="N/A",1,IF((AL64+AN64&gt;AC$9),1,IF(AO64="N/A",2,IF((AL64+AO64&gt;AC$9),2,3)))))))</f>
        <v/>
      </c>
      <c r="AR64" s="718">
        <f>IF(AQ64&lt;1,"N/A",IF(AQ64=1,AM64,IF(AQ64=2,AN64,AO64)))</f>
        <v/>
      </c>
      <c r="AS64" s="718">
        <f>IF(AG64=0,"N/A",IF(AH64=0,(+AG64*AM64)/AJ64,IF(AI64=0,(+AG64*AM64+AH64*AN64)/AJ64,(+AG64*AM64+AH64*AN64+AI64*AO64)/AJ64)))</f>
        <v/>
      </c>
      <c r="AT64" s="718">
        <f>IF(M64="N/A","N/A",M64-H64)</f>
        <v/>
      </c>
      <c r="AU64" s="718">
        <f>IF(R64="N/A","N/A",+S64-R64)</f>
        <v/>
      </c>
      <c r="AV64" s="718">
        <f>IF(V64="N/A","N/A",+W64-V64)</f>
        <v/>
      </c>
      <c r="AW64" s="718">
        <f>IF(Z64="N/A","N/A",+AA64-Z64)</f>
        <v/>
      </c>
      <c r="AX64" s="718">
        <f>IF(AQ64&lt;1,"N/A",IF(AQ64=1,AU64,IF(AQ64=2,AV64,AW64)))</f>
        <v/>
      </c>
      <c r="AY64" s="718">
        <f>IF(AU64="N/A","N/A",AVERAGE(AU64:AW64))</f>
        <v/>
      </c>
      <c r="AZ64" s="718">
        <f>IF(AQ64&lt;1,"N/A",+AL64+AR64+AX64)</f>
        <v/>
      </c>
      <c r="BA64" s="719">
        <f>IF(AQ64&lt;1,"N/A",MAX(AZ64, SUM(AL64+AP64+AY64)))</f>
        <v/>
      </c>
      <c r="BB64" s="550" t="n"/>
    </row>
    <row r="65" hidden="1">
      <c r="A65" t="n">
        <v>56</v>
      </c>
      <c r="B65" s="533" t="n"/>
      <c r="C65" s="545" t="n"/>
      <c r="D65" s="2738" t="n"/>
      <c r="E65" s="2738" t="n"/>
      <c r="F65" s="534" t="n"/>
      <c r="G65" s="534" t="n"/>
      <c r="H65" s="2738" t="n"/>
      <c r="I65" s="546" t="n"/>
      <c r="J65" s="2738" t="n"/>
      <c r="K65" s="546" t="n"/>
      <c r="L65" s="546" t="n"/>
      <c r="M65" s="2738" t="n"/>
      <c r="N65" s="546">
        <f>+K65+L65</f>
        <v/>
      </c>
      <c r="O65" s="546" t="n">
        <v>0</v>
      </c>
      <c r="P65" s="546" t="n">
        <v>0</v>
      </c>
      <c r="Q65" s="562" t="inlineStr">
        <is>
          <t>N/A</t>
        </is>
      </c>
      <c r="R65" s="2738" t="inlineStr">
        <is>
          <t>N/A</t>
        </is>
      </c>
      <c r="S65" s="2738" t="inlineStr">
        <is>
          <t>N/A</t>
        </is>
      </c>
      <c r="T65" s="546" t="n">
        <v>0</v>
      </c>
      <c r="U65" s="562" t="inlineStr">
        <is>
          <t>N/A</t>
        </is>
      </c>
      <c r="V65" s="2738" t="inlineStr">
        <is>
          <t>N/A</t>
        </is>
      </c>
      <c r="W65" s="2738" t="inlineStr">
        <is>
          <t>N/A</t>
        </is>
      </c>
      <c r="X65" s="546" t="n">
        <v>0</v>
      </c>
      <c r="Y65" s="822" t="inlineStr">
        <is>
          <t>N/A</t>
        </is>
      </c>
      <c r="Z65" s="2738" t="inlineStr">
        <is>
          <t>N/A</t>
        </is>
      </c>
      <c r="AA65" s="2738" t="inlineStr">
        <is>
          <t>N/A</t>
        </is>
      </c>
      <c r="AB65" s="546">
        <f>+P65+T65+X65</f>
        <v/>
      </c>
      <c r="AC65" s="713">
        <f>IF(AQ65&lt;1,0,IF(AQ65=1,+P65,IF(AQ65=2,+P65+T65,+P65+T65+X65)))</f>
        <v/>
      </c>
      <c r="AD65" s="713" t="n"/>
      <c r="AE65" s="713">
        <f>+N65+AB65+AD65</f>
        <v/>
      </c>
      <c r="AF65" s="452">
        <f>+E65-D65</f>
        <v/>
      </c>
      <c r="AG65" s="714">
        <f>-P65/N65</f>
        <v/>
      </c>
      <c r="AH65" s="715">
        <f>-T65/N65</f>
        <v/>
      </c>
      <c r="AI65" s="715">
        <f>-X65/N65</f>
        <v/>
      </c>
      <c r="AJ65" s="715">
        <f>SUM(AG65:AI65)</f>
        <v/>
      </c>
      <c r="AK65" s="715">
        <f>-AC65/N65</f>
        <v/>
      </c>
      <c r="AL65" s="1052">
        <f>H65-E65</f>
        <v/>
      </c>
      <c r="AM65" s="718">
        <f>IF(R65="N/A","N/A",+R65-H65)</f>
        <v/>
      </c>
      <c r="AN65" s="718">
        <f>IF(V65="N/A","N/A",+V65-H65)</f>
        <v/>
      </c>
      <c r="AO65" s="718">
        <f>IF(Z65="N/A","N/A",+Z65-H65)</f>
        <v/>
      </c>
      <c r="AP65" s="718">
        <f>IF(AM65="N/A","N/A",MAX(AM65:AO65))</f>
        <v/>
      </c>
      <c r="AQ65" s="718">
        <f>IF(R65="","",IF(AM65="N/A",0,IF((AL65+AM65&gt;AC$9),-1,IF(AN65="N/A",1,IF((AL65+AN65&gt;AC$9),1,IF(AO65="N/A",2,IF((AL65+AO65&gt;AC$9),2,3)))))))</f>
        <v/>
      </c>
      <c r="AR65" s="718">
        <f>IF(AQ65&lt;1,"N/A",IF(AQ65=1,AM65,IF(AQ65=2,AN65,AO65)))</f>
        <v/>
      </c>
      <c r="AS65" s="718">
        <f>IF(AG65=0,"N/A",IF(AH65=0,(+AG65*AM65)/AJ65,IF(AI65=0,(+AG65*AM65+AH65*AN65)/AJ65,(+AG65*AM65+AH65*AN65+AI65*AO65)/AJ65)))</f>
        <v/>
      </c>
      <c r="AT65" s="718">
        <f>IF(M65="N/A","N/A",M65-H65)</f>
        <v/>
      </c>
      <c r="AU65" s="718">
        <f>IF(R65="N/A","N/A",+S65-R65)</f>
        <v/>
      </c>
      <c r="AV65" s="718">
        <f>IF(V65="N/A","N/A",+W65-V65)</f>
        <v/>
      </c>
      <c r="AW65" s="718">
        <f>IF(Z65="N/A","N/A",+AA65-Z65)</f>
        <v/>
      </c>
      <c r="AX65" s="718">
        <f>IF(AQ65&lt;1,"N/A",IF(AQ65=1,AU65,IF(AQ65=2,AV65,AW65)))</f>
        <v/>
      </c>
      <c r="AY65" s="718">
        <f>IF(AU65="N/A","N/A",AVERAGE(AU65:AW65))</f>
        <v/>
      </c>
      <c r="AZ65" s="718">
        <f>IF(AQ65&lt;1,"N/A",+AL65+AR65+AX65)</f>
        <v/>
      </c>
      <c r="BA65" s="719">
        <f>IF(AQ65&lt;1,"N/A",MAX(AZ65, SUM(AL65+AP65+AY65)))</f>
        <v/>
      </c>
      <c r="BB65" s="550" t="n"/>
    </row>
    <row r="66" hidden="1">
      <c r="A66" t="n">
        <v>57</v>
      </c>
      <c r="B66" s="533" t="n"/>
      <c r="C66" s="545" t="n"/>
      <c r="D66" s="2738" t="n"/>
      <c r="E66" s="2738" t="n"/>
      <c r="F66" s="534" t="n"/>
      <c r="G66" s="534" t="n"/>
      <c r="H66" s="2738" t="n"/>
      <c r="I66" s="546" t="n"/>
      <c r="J66" s="2738" t="n"/>
      <c r="K66" s="546" t="n"/>
      <c r="L66" s="546" t="n"/>
      <c r="M66" s="2738" t="n"/>
      <c r="N66" s="546">
        <f>+K66+L66</f>
        <v/>
      </c>
      <c r="O66" s="546" t="n">
        <v>0</v>
      </c>
      <c r="P66" s="546" t="n">
        <v>0</v>
      </c>
      <c r="Q66" s="562" t="inlineStr">
        <is>
          <t>N/A</t>
        </is>
      </c>
      <c r="R66" s="2738" t="inlineStr">
        <is>
          <t>N/A</t>
        </is>
      </c>
      <c r="S66" s="2738" t="inlineStr">
        <is>
          <t>N/A</t>
        </is>
      </c>
      <c r="T66" s="546" t="n">
        <v>0</v>
      </c>
      <c r="U66" s="562" t="inlineStr">
        <is>
          <t>N/A</t>
        </is>
      </c>
      <c r="V66" s="2738" t="inlineStr">
        <is>
          <t>N/A</t>
        </is>
      </c>
      <c r="W66" s="2738" t="inlineStr">
        <is>
          <t>N/A</t>
        </is>
      </c>
      <c r="X66" s="546" t="n">
        <v>0</v>
      </c>
      <c r="Y66" s="822" t="inlineStr">
        <is>
          <t>N/A</t>
        </is>
      </c>
      <c r="Z66" s="2738" t="inlineStr">
        <is>
          <t>N/A</t>
        </is>
      </c>
      <c r="AA66" s="2738" t="inlineStr">
        <is>
          <t>N/A</t>
        </is>
      </c>
      <c r="AB66" s="546">
        <f>+P66+T66+X66</f>
        <v/>
      </c>
      <c r="AC66" s="713">
        <f>IF(AQ66&lt;1,0,IF(AQ66=1,+P66,IF(AQ66=2,+P66+T66,+P66+T66+X66)))</f>
        <v/>
      </c>
      <c r="AD66" s="713" t="n"/>
      <c r="AE66" s="713">
        <f>+N66+AB66+AD66</f>
        <v/>
      </c>
      <c r="AF66" s="452">
        <f>+E66-D66</f>
        <v/>
      </c>
      <c r="AG66" s="714">
        <f>-P66/N66</f>
        <v/>
      </c>
      <c r="AH66" s="715">
        <f>-T66/N66</f>
        <v/>
      </c>
      <c r="AI66" s="715">
        <f>-X66/N66</f>
        <v/>
      </c>
      <c r="AJ66" s="715">
        <f>SUM(AG66:AI66)</f>
        <v/>
      </c>
      <c r="AK66" s="715">
        <f>-AC66/N66</f>
        <v/>
      </c>
      <c r="AL66" s="1052">
        <f>H66-E66</f>
        <v/>
      </c>
      <c r="AM66" s="718">
        <f>IF(R66="N/A","N/A",+R66-H66)</f>
        <v/>
      </c>
      <c r="AN66" s="718">
        <f>IF(V66="N/A","N/A",+V66-H66)</f>
        <v/>
      </c>
      <c r="AO66" s="718">
        <f>IF(Z66="N/A","N/A",+Z66-H66)</f>
        <v/>
      </c>
      <c r="AP66" s="718">
        <f>IF(AM66="N/A","N/A",MAX(AM66:AO66))</f>
        <v/>
      </c>
      <c r="AQ66" s="718">
        <f>IF(R66="","",IF(AM66="N/A",0,IF((AL66+AM66&gt;AC$9),-1,IF(AN66="N/A",1,IF((AL66+AN66&gt;AC$9),1,IF(AO66="N/A",2,IF((AL66+AO66&gt;AC$9),2,3)))))))</f>
        <v/>
      </c>
      <c r="AR66" s="718">
        <f>IF(AQ66&lt;1,"N/A",IF(AQ66=1,AM66,IF(AQ66=2,AN66,AO66)))</f>
        <v/>
      </c>
      <c r="AS66" s="718">
        <f>IF(AG66=0,"N/A",IF(AH66=0,(+AG66*AM66)/AJ66,IF(AI66=0,(+AG66*AM66+AH66*AN66)/AJ66,(+AG66*AM66+AH66*AN66+AI66*AO66)/AJ66)))</f>
        <v/>
      </c>
      <c r="AT66" s="718">
        <f>IF(M66="N/A","N/A",M66-H66)</f>
        <v/>
      </c>
      <c r="AU66" s="718">
        <f>IF(R66="N/A","N/A",+S66-R66)</f>
        <v/>
      </c>
      <c r="AV66" s="718">
        <f>IF(V66="N/A","N/A",+W66-V66)</f>
        <v/>
      </c>
      <c r="AW66" s="718">
        <f>IF(Z66="N/A","N/A",+AA66-Z66)</f>
        <v/>
      </c>
      <c r="AX66" s="718">
        <f>IF(AQ66&lt;1,"N/A",IF(AQ66=1,AU66,IF(AQ66=2,AV66,AW66)))</f>
        <v/>
      </c>
      <c r="AY66" s="718">
        <f>IF(AU66="N/A","N/A",AVERAGE(AU66:AW66))</f>
        <v/>
      </c>
      <c r="AZ66" s="718">
        <f>IF(AQ66&lt;1,"N/A",+AL66+AR66+AX66)</f>
        <v/>
      </c>
      <c r="BA66" s="719">
        <f>IF(AQ66&lt;1,"N/A",MAX(AZ66, SUM(AL66+AP66+AY66)))</f>
        <v/>
      </c>
      <c r="BB66" s="550" t="n"/>
    </row>
    <row r="67" hidden="1">
      <c r="A67" t="n">
        <v>58</v>
      </c>
      <c r="B67" s="533" t="n"/>
      <c r="C67" s="545" t="n"/>
      <c r="D67" s="2738" t="n"/>
      <c r="E67" s="2738" t="n"/>
      <c r="F67" s="534" t="n"/>
      <c r="G67" s="534" t="n"/>
      <c r="H67" s="2738" t="n"/>
      <c r="I67" s="546" t="n"/>
      <c r="J67" s="2738" t="n"/>
      <c r="K67" s="546" t="n"/>
      <c r="L67" s="546" t="n"/>
      <c r="M67" s="2738" t="n"/>
      <c r="N67" s="546">
        <f>+K67+L67</f>
        <v/>
      </c>
      <c r="O67" s="546" t="n">
        <v>0</v>
      </c>
      <c r="P67" s="546" t="n">
        <v>0</v>
      </c>
      <c r="Q67" s="562" t="inlineStr">
        <is>
          <t>N/A</t>
        </is>
      </c>
      <c r="R67" s="2738" t="inlineStr">
        <is>
          <t>N/A</t>
        </is>
      </c>
      <c r="S67" s="2738" t="inlineStr">
        <is>
          <t>N/A</t>
        </is>
      </c>
      <c r="T67" s="546" t="n">
        <v>0</v>
      </c>
      <c r="U67" s="562" t="inlineStr">
        <is>
          <t>N/A</t>
        </is>
      </c>
      <c r="V67" s="2738" t="inlineStr">
        <is>
          <t>N/A</t>
        </is>
      </c>
      <c r="W67" s="2738" t="inlineStr">
        <is>
          <t>N/A</t>
        </is>
      </c>
      <c r="X67" s="546" t="n">
        <v>0</v>
      </c>
      <c r="Y67" s="822" t="inlineStr">
        <is>
          <t>N/A</t>
        </is>
      </c>
      <c r="Z67" s="2738" t="inlineStr">
        <is>
          <t>N/A</t>
        </is>
      </c>
      <c r="AA67" s="2738" t="inlineStr">
        <is>
          <t>N/A</t>
        </is>
      </c>
      <c r="AB67" s="546">
        <f>+P67+T67+X67</f>
        <v/>
      </c>
      <c r="AC67" s="713">
        <f>IF(AQ67&lt;1,0,IF(AQ67=1,+P67,IF(AQ67=2,+P67+T67,+P67+T67+X67)))</f>
        <v/>
      </c>
      <c r="AD67" s="713" t="n"/>
      <c r="AE67" s="713">
        <f>+N67+AB67+AD67</f>
        <v/>
      </c>
      <c r="AF67" s="452">
        <f>+E67-D67</f>
        <v/>
      </c>
      <c r="AG67" s="714">
        <f>-P67/N67</f>
        <v/>
      </c>
      <c r="AH67" s="715">
        <f>-T67/N67</f>
        <v/>
      </c>
      <c r="AI67" s="715">
        <f>-X67/N67</f>
        <v/>
      </c>
      <c r="AJ67" s="715">
        <f>SUM(AG67:AI67)</f>
        <v/>
      </c>
      <c r="AK67" s="715">
        <f>-AC67/N67</f>
        <v/>
      </c>
      <c r="AL67" s="1052">
        <f>H67-E67</f>
        <v/>
      </c>
      <c r="AM67" s="718">
        <f>IF(R67="N/A","N/A",+R67-H67)</f>
        <v/>
      </c>
      <c r="AN67" s="718">
        <f>IF(V67="N/A","N/A",+V67-H67)</f>
        <v/>
      </c>
      <c r="AO67" s="718">
        <f>IF(Z67="N/A","N/A",+Z67-H67)</f>
        <v/>
      </c>
      <c r="AP67" s="718">
        <f>IF(AM67="N/A","N/A",MAX(AM67:AO67))</f>
        <v/>
      </c>
      <c r="AQ67" s="718">
        <f>IF(R67="","",IF(AM67="N/A",0,IF((AL67+AM67&gt;AC$9),-1,IF(AN67="N/A",1,IF((AL67+AN67&gt;AC$9),1,IF(AO67="N/A",2,IF((AL67+AO67&gt;AC$9),2,3)))))))</f>
        <v/>
      </c>
      <c r="AR67" s="718">
        <f>IF(AQ67&lt;1,"N/A",IF(AQ67=1,AM67,IF(AQ67=2,AN67,AO67)))</f>
        <v/>
      </c>
      <c r="AS67" s="718">
        <f>IF(AG67=0,"N/A",IF(AH67=0,(+AG67*AM67)/AJ67,IF(AI67=0,(+AG67*AM67+AH67*AN67)/AJ67,(+AG67*AM67+AH67*AN67+AI67*AO67)/AJ67)))</f>
        <v/>
      </c>
      <c r="AT67" s="718">
        <f>IF(M67="N/A","N/A",M67-H67)</f>
        <v/>
      </c>
      <c r="AU67" s="718">
        <f>IF(R67="N/A","N/A",+S67-R67)</f>
        <v/>
      </c>
      <c r="AV67" s="718">
        <f>IF(V67="N/A","N/A",+W67-V67)</f>
        <v/>
      </c>
      <c r="AW67" s="718">
        <f>IF(Z67="N/A","N/A",+AA67-Z67)</f>
        <v/>
      </c>
      <c r="AX67" s="718">
        <f>IF(AQ67&lt;1,"N/A",IF(AQ67=1,AU67,IF(AQ67=2,AV67,AW67)))</f>
        <v/>
      </c>
      <c r="AY67" s="718">
        <f>IF(AU67="N/A","N/A",AVERAGE(AU67:AW67))</f>
        <v/>
      </c>
      <c r="AZ67" s="718">
        <f>IF(AQ67&lt;1,"N/A",+AL67+AR67+AX67)</f>
        <v/>
      </c>
      <c r="BA67" s="719">
        <f>IF(AQ67&lt;1,"N/A",MAX(AZ67, SUM(AL67+AP67+AY67)))</f>
        <v/>
      </c>
      <c r="BB67" s="550" t="n"/>
    </row>
    <row r="68" hidden="1">
      <c r="A68" t="n">
        <v>59</v>
      </c>
      <c r="B68" s="533" t="n"/>
      <c r="C68" s="545" t="n"/>
      <c r="D68" s="2738" t="n"/>
      <c r="E68" s="2738" t="n"/>
      <c r="F68" s="534" t="n"/>
      <c r="G68" s="534" t="n"/>
      <c r="H68" s="2738" t="n"/>
      <c r="I68" s="546" t="n"/>
      <c r="J68" s="2738" t="n"/>
      <c r="K68" s="546" t="n"/>
      <c r="L68" s="546" t="n"/>
      <c r="M68" s="2738" t="n"/>
      <c r="N68" s="546">
        <f>+K68+L68</f>
        <v/>
      </c>
      <c r="O68" s="546" t="n">
        <v>0</v>
      </c>
      <c r="P68" s="546" t="n">
        <v>0</v>
      </c>
      <c r="Q68" s="562" t="inlineStr">
        <is>
          <t>N/A</t>
        </is>
      </c>
      <c r="R68" s="2738" t="inlineStr">
        <is>
          <t>N/A</t>
        </is>
      </c>
      <c r="S68" s="2738" t="inlineStr">
        <is>
          <t>N/A</t>
        </is>
      </c>
      <c r="T68" s="546" t="n">
        <v>0</v>
      </c>
      <c r="U68" s="562" t="inlineStr">
        <is>
          <t>N/A</t>
        </is>
      </c>
      <c r="V68" s="2738" t="inlineStr">
        <is>
          <t>N/A</t>
        </is>
      </c>
      <c r="W68" s="2738" t="inlineStr">
        <is>
          <t>N/A</t>
        </is>
      </c>
      <c r="X68" s="546" t="n">
        <v>0</v>
      </c>
      <c r="Y68" s="822" t="inlineStr">
        <is>
          <t>N/A</t>
        </is>
      </c>
      <c r="Z68" s="2738" t="inlineStr">
        <is>
          <t>N/A</t>
        </is>
      </c>
      <c r="AA68" s="2738" t="inlineStr">
        <is>
          <t>N/A</t>
        </is>
      </c>
      <c r="AB68" s="546">
        <f>+P68+T68+X68</f>
        <v/>
      </c>
      <c r="AC68" s="713">
        <f>IF(AQ68&lt;1,0,IF(AQ68=1,+P68,IF(AQ68=2,+P68+T68,+P68+T68+X68)))</f>
        <v/>
      </c>
      <c r="AD68" s="713" t="n"/>
      <c r="AE68" s="713">
        <f>+N68+AB68+AD68</f>
        <v/>
      </c>
      <c r="AF68" s="452">
        <f>+E68-D68</f>
        <v/>
      </c>
      <c r="AG68" s="714">
        <f>-P68/N68</f>
        <v/>
      </c>
      <c r="AH68" s="715">
        <f>-T68/N68</f>
        <v/>
      </c>
      <c r="AI68" s="715">
        <f>-X68/N68</f>
        <v/>
      </c>
      <c r="AJ68" s="715">
        <f>SUM(AG68:AI68)</f>
        <v/>
      </c>
      <c r="AK68" s="715">
        <f>-AC68/N68</f>
        <v/>
      </c>
      <c r="AL68" s="1052">
        <f>H68-E68</f>
        <v/>
      </c>
      <c r="AM68" s="718">
        <f>IF(R68="N/A","N/A",+R68-H68)</f>
        <v/>
      </c>
      <c r="AN68" s="718">
        <f>IF(V68="N/A","N/A",+V68-H68)</f>
        <v/>
      </c>
      <c r="AO68" s="718">
        <f>IF(Z68="N/A","N/A",+Z68-H68)</f>
        <v/>
      </c>
      <c r="AP68" s="718">
        <f>IF(AM68="N/A","N/A",MAX(AM68:AO68))</f>
        <v/>
      </c>
      <c r="AQ68" s="718">
        <f>IF(R68="","",IF(AM68="N/A",0,IF((AL68+AM68&gt;AC$9),-1,IF(AN68="N/A",1,IF((AL68+AN68&gt;AC$9),1,IF(AO68="N/A",2,IF((AL68+AO68&gt;AC$9),2,3)))))))</f>
        <v/>
      </c>
      <c r="AR68" s="718">
        <f>IF(AQ68&lt;1,"N/A",IF(AQ68=1,AM68,IF(AQ68=2,AN68,AO68)))</f>
        <v/>
      </c>
      <c r="AS68" s="718">
        <f>IF(AG68=0,"N/A",IF(AH68=0,(+AG68*AM68)/AJ68,IF(AI68=0,(+AG68*AM68+AH68*AN68)/AJ68,(+AG68*AM68+AH68*AN68+AI68*AO68)/AJ68)))</f>
        <v/>
      </c>
      <c r="AT68" s="718">
        <f>IF(M68="N/A","N/A",M68-H68)</f>
        <v/>
      </c>
      <c r="AU68" s="718">
        <f>IF(R68="N/A","N/A",+S68-R68)</f>
        <v/>
      </c>
      <c r="AV68" s="718">
        <f>IF(V68="N/A","N/A",+W68-V68)</f>
        <v/>
      </c>
      <c r="AW68" s="718">
        <f>IF(Z68="N/A","N/A",+AA68-Z68)</f>
        <v/>
      </c>
      <c r="AX68" s="718">
        <f>IF(AQ68&lt;1,"N/A",IF(AQ68=1,AU68,IF(AQ68=2,AV68,AW68)))</f>
        <v/>
      </c>
      <c r="AY68" s="718">
        <f>IF(AU68="N/A","N/A",AVERAGE(AU68:AW68))</f>
        <v/>
      </c>
      <c r="AZ68" s="718">
        <f>IF(AQ68&lt;1,"N/A",+AL68+AR68+AX68)</f>
        <v/>
      </c>
      <c r="BA68" s="719">
        <f>IF(AQ68&lt;1,"N/A",MAX(AZ68, SUM(AL68+AP68+AY68)))</f>
        <v/>
      </c>
      <c r="BB68" s="550" t="n"/>
    </row>
    <row r="69" hidden="1">
      <c r="A69" t="n">
        <v>60</v>
      </c>
      <c r="B69" s="533" t="n"/>
      <c r="C69" s="545" t="n"/>
      <c r="D69" s="2738" t="n"/>
      <c r="E69" s="2738" t="n"/>
      <c r="F69" s="534" t="n"/>
      <c r="G69" s="534" t="n"/>
      <c r="H69" s="2738" t="n"/>
      <c r="I69" s="546" t="n"/>
      <c r="J69" s="2738" t="n"/>
      <c r="K69" s="546" t="n"/>
      <c r="L69" s="546" t="n"/>
      <c r="M69" s="2738" t="n"/>
      <c r="N69" s="546">
        <f>+K69+L69</f>
        <v/>
      </c>
      <c r="O69" s="546" t="n">
        <v>0</v>
      </c>
      <c r="P69" s="546" t="n">
        <v>0</v>
      </c>
      <c r="Q69" s="562" t="inlineStr">
        <is>
          <t>N/A</t>
        </is>
      </c>
      <c r="R69" s="2738" t="inlineStr">
        <is>
          <t>N/A</t>
        </is>
      </c>
      <c r="S69" s="2738" t="inlineStr">
        <is>
          <t>N/A</t>
        </is>
      </c>
      <c r="T69" s="546" t="n">
        <v>0</v>
      </c>
      <c r="U69" s="562" t="inlineStr">
        <is>
          <t>N/A</t>
        </is>
      </c>
      <c r="V69" s="2738" t="inlineStr">
        <is>
          <t>N/A</t>
        </is>
      </c>
      <c r="W69" s="2738" t="inlineStr">
        <is>
          <t>N/A</t>
        </is>
      </c>
      <c r="X69" s="546" t="n">
        <v>0</v>
      </c>
      <c r="Y69" s="822" t="inlineStr">
        <is>
          <t>N/A</t>
        </is>
      </c>
      <c r="Z69" s="2738" t="inlineStr">
        <is>
          <t>N/A</t>
        </is>
      </c>
      <c r="AA69" s="2738" t="inlineStr">
        <is>
          <t>N/A</t>
        </is>
      </c>
      <c r="AB69" s="546">
        <f>+P69+T69+X69</f>
        <v/>
      </c>
      <c r="AC69" s="713">
        <f>IF(AQ69&lt;1,0,IF(AQ69=1,+P69,IF(AQ69=2,+P69+T69,+P69+T69+X69)))</f>
        <v/>
      </c>
      <c r="AD69" s="713" t="n"/>
      <c r="AE69" s="713">
        <f>+N69+AB69+AD69</f>
        <v/>
      </c>
      <c r="AF69" s="452">
        <f>+E69-D69</f>
        <v/>
      </c>
      <c r="AG69" s="714">
        <f>-P69/N69</f>
        <v/>
      </c>
      <c r="AH69" s="715">
        <f>-T69/N69</f>
        <v/>
      </c>
      <c r="AI69" s="715">
        <f>-X69/N69</f>
        <v/>
      </c>
      <c r="AJ69" s="715">
        <f>SUM(AG69:AI69)</f>
        <v/>
      </c>
      <c r="AK69" s="715">
        <f>-AC69/N69</f>
        <v/>
      </c>
      <c r="AL69" s="1052">
        <f>H69-E69</f>
        <v/>
      </c>
      <c r="AM69" s="718">
        <f>IF(R69="N/A","N/A",+R69-H69)</f>
        <v/>
      </c>
      <c r="AN69" s="718">
        <f>IF(V69="N/A","N/A",+V69-H69)</f>
        <v/>
      </c>
      <c r="AO69" s="718">
        <f>IF(Z69="N/A","N/A",+Z69-H69)</f>
        <v/>
      </c>
      <c r="AP69" s="718">
        <f>IF(AM69="N/A","N/A",MAX(AM69:AO69))</f>
        <v/>
      </c>
      <c r="AQ69" s="718">
        <f>IF(R69="","",IF(AM69="N/A",0,IF((AL69+AM69&gt;AC$9),-1,IF(AN69="N/A",1,IF((AL69+AN69&gt;AC$9),1,IF(AO69="N/A",2,IF((AL69+AO69&gt;AC$9),2,3)))))))</f>
        <v/>
      </c>
      <c r="AR69" s="718">
        <f>IF(AQ69&lt;1,"N/A",IF(AQ69=1,AM69,IF(AQ69=2,AN69,AO69)))</f>
        <v/>
      </c>
      <c r="AS69" s="718">
        <f>IF(AG69=0,"N/A",IF(AH69=0,(+AG69*AM69)/AJ69,IF(AI69=0,(+AG69*AM69+AH69*AN69)/AJ69,(+AG69*AM69+AH69*AN69+AI69*AO69)/AJ69)))</f>
        <v/>
      </c>
      <c r="AT69" s="718">
        <f>IF(M69="N/A","N/A",M69-H69)</f>
        <v/>
      </c>
      <c r="AU69" s="718">
        <f>IF(R69="N/A","N/A",+S69-R69)</f>
        <v/>
      </c>
      <c r="AV69" s="718">
        <f>IF(V69="N/A","N/A",+W69-V69)</f>
        <v/>
      </c>
      <c r="AW69" s="718">
        <f>IF(Z69="N/A","N/A",+AA69-Z69)</f>
        <v/>
      </c>
      <c r="AX69" s="718">
        <f>IF(AQ69&lt;1,"N/A",IF(AQ69=1,AU69,IF(AQ69=2,AV69,AW69)))</f>
        <v/>
      </c>
      <c r="AY69" s="718">
        <f>IF(AU69="N/A","N/A",AVERAGE(AU69:AW69))</f>
        <v/>
      </c>
      <c r="AZ69" s="718">
        <f>IF(AQ69&lt;1,"N/A",+AL69+AR69+AX69)</f>
        <v/>
      </c>
      <c r="BA69" s="719">
        <f>IF(AQ69&lt;1,"N/A",MAX(AZ69, SUM(AL69+AP69+AY69)))</f>
        <v/>
      </c>
      <c r="BB69" s="550" t="n"/>
    </row>
    <row r="70" hidden="1">
      <c r="A70" t="n">
        <v>61</v>
      </c>
      <c r="B70" s="533" t="n"/>
      <c r="C70" s="545" t="n"/>
      <c r="D70" s="2738" t="n"/>
      <c r="E70" s="2738" t="n"/>
      <c r="F70" s="534" t="n"/>
      <c r="G70" s="534" t="n"/>
      <c r="H70" s="2738" t="n"/>
      <c r="I70" s="546" t="n"/>
      <c r="J70" s="2738" t="n"/>
      <c r="K70" s="546" t="n"/>
      <c r="L70" s="546" t="n"/>
      <c r="M70" s="2738" t="n"/>
      <c r="N70" s="546">
        <f>+K70+L70</f>
        <v/>
      </c>
      <c r="O70" s="546" t="n">
        <v>0</v>
      </c>
      <c r="P70" s="546" t="n">
        <v>0</v>
      </c>
      <c r="Q70" s="562" t="inlineStr">
        <is>
          <t>N/A</t>
        </is>
      </c>
      <c r="R70" s="2738" t="inlineStr">
        <is>
          <t>N/A</t>
        </is>
      </c>
      <c r="S70" s="2738" t="inlineStr">
        <is>
          <t>N/A</t>
        </is>
      </c>
      <c r="T70" s="546" t="n">
        <v>0</v>
      </c>
      <c r="U70" s="562" t="inlineStr">
        <is>
          <t>N/A</t>
        </is>
      </c>
      <c r="V70" s="2738" t="inlineStr">
        <is>
          <t>N/A</t>
        </is>
      </c>
      <c r="W70" s="2738" t="inlineStr">
        <is>
          <t>N/A</t>
        </is>
      </c>
      <c r="X70" s="546" t="n">
        <v>0</v>
      </c>
      <c r="Y70" s="822" t="inlineStr">
        <is>
          <t>N/A</t>
        </is>
      </c>
      <c r="Z70" s="2738" t="inlineStr">
        <is>
          <t>N/A</t>
        </is>
      </c>
      <c r="AA70" s="2738" t="inlineStr">
        <is>
          <t>N/A</t>
        </is>
      </c>
      <c r="AB70" s="546">
        <f>+P70+T70+X70</f>
        <v/>
      </c>
      <c r="AC70" s="713">
        <f>IF(AQ70&lt;1,0,IF(AQ70=1,+P70,IF(AQ70=2,+P70+T70,+P70+T70+X70)))</f>
        <v/>
      </c>
      <c r="AD70" s="713" t="n"/>
      <c r="AE70" s="713">
        <f>+N70+AB70+AD70</f>
        <v/>
      </c>
      <c r="AF70" s="452">
        <f>+E70-D70</f>
        <v/>
      </c>
      <c r="AG70" s="714">
        <f>-P70/N70</f>
        <v/>
      </c>
      <c r="AH70" s="715">
        <f>-T70/N70</f>
        <v/>
      </c>
      <c r="AI70" s="715">
        <f>-X70/N70</f>
        <v/>
      </c>
      <c r="AJ70" s="715">
        <f>SUM(AG70:AI70)</f>
        <v/>
      </c>
      <c r="AK70" s="715">
        <f>-AC70/N70</f>
        <v/>
      </c>
      <c r="AL70" s="1052">
        <f>H70-E70</f>
        <v/>
      </c>
      <c r="AM70" s="718">
        <f>IF(R70="N/A","N/A",+R70-H70)</f>
        <v/>
      </c>
      <c r="AN70" s="718">
        <f>IF(V70="N/A","N/A",+V70-H70)</f>
        <v/>
      </c>
      <c r="AO70" s="718">
        <f>IF(Z70="N/A","N/A",+Z70-H70)</f>
        <v/>
      </c>
      <c r="AP70" s="718">
        <f>IF(AM70="N/A","N/A",MAX(AM70:AO70))</f>
        <v/>
      </c>
      <c r="AQ70" s="718">
        <f>IF(R70="","",IF(AM70="N/A",0,IF((AL70+AM70&gt;AC$9),-1,IF(AN70="N/A",1,IF((AL70+AN70&gt;AC$9),1,IF(AO70="N/A",2,IF((AL70+AO70&gt;AC$9),2,3)))))))</f>
        <v/>
      </c>
      <c r="AR70" s="718">
        <f>IF(AQ70&lt;1,"N/A",IF(AQ70=1,AM70,IF(AQ70=2,AN70,AO70)))</f>
        <v/>
      </c>
      <c r="AS70" s="718">
        <f>IF(AG70=0,"N/A",IF(AH70=0,(+AG70*AM70)/AJ70,IF(AI70=0,(+AG70*AM70+AH70*AN70)/AJ70,(+AG70*AM70+AH70*AN70+AI70*AO70)/AJ70)))</f>
        <v/>
      </c>
      <c r="AT70" s="718">
        <f>IF(M70="N/A","N/A",M70-H70)</f>
        <v/>
      </c>
      <c r="AU70" s="718">
        <f>IF(R70="N/A","N/A",+S70-R70)</f>
        <v/>
      </c>
      <c r="AV70" s="718">
        <f>IF(V70="N/A","N/A",+W70-V70)</f>
        <v/>
      </c>
      <c r="AW70" s="718">
        <f>IF(Z70="N/A","N/A",+AA70-Z70)</f>
        <v/>
      </c>
      <c r="AX70" s="718">
        <f>IF(AQ70&lt;1,"N/A",IF(AQ70=1,AU70,IF(AQ70=2,AV70,AW70)))</f>
        <v/>
      </c>
      <c r="AY70" s="718">
        <f>IF(AU70="N/A","N/A",AVERAGE(AU70:AW70))</f>
        <v/>
      </c>
      <c r="AZ70" s="718">
        <f>IF(AQ70&lt;1,"N/A",+AL70+AR70+AX70)</f>
        <v/>
      </c>
      <c r="BA70" s="719">
        <f>IF(AQ70&lt;1,"N/A",MAX(AZ70, SUM(AL70+AP70+AY70)))</f>
        <v/>
      </c>
      <c r="BB70" s="550" t="n"/>
    </row>
    <row r="71" hidden="1">
      <c r="A71" t="n">
        <v>62</v>
      </c>
      <c r="B71" s="533" t="n"/>
      <c r="C71" s="545" t="n"/>
      <c r="D71" s="2738" t="n"/>
      <c r="E71" s="2738" t="n"/>
      <c r="F71" s="534" t="n"/>
      <c r="G71" s="534" t="n"/>
      <c r="H71" s="2738" t="n"/>
      <c r="I71" s="546" t="n"/>
      <c r="J71" s="2738" t="n"/>
      <c r="K71" s="546" t="n"/>
      <c r="L71" s="546" t="n"/>
      <c r="M71" s="2738" t="n"/>
      <c r="N71" s="546">
        <f>+K71+L71</f>
        <v/>
      </c>
      <c r="O71" s="546" t="n">
        <v>0</v>
      </c>
      <c r="P71" s="546" t="n">
        <v>0</v>
      </c>
      <c r="Q71" s="562" t="inlineStr">
        <is>
          <t>N/A</t>
        </is>
      </c>
      <c r="R71" s="2738" t="inlineStr">
        <is>
          <t>N/A</t>
        </is>
      </c>
      <c r="S71" s="2738" t="inlineStr">
        <is>
          <t>N/A</t>
        </is>
      </c>
      <c r="T71" s="546" t="n">
        <v>0</v>
      </c>
      <c r="U71" s="562" t="inlineStr">
        <is>
          <t>N/A</t>
        </is>
      </c>
      <c r="V71" s="2738" t="inlineStr">
        <is>
          <t>N/A</t>
        </is>
      </c>
      <c r="W71" s="2738" t="inlineStr">
        <is>
          <t>N/A</t>
        </is>
      </c>
      <c r="X71" s="546" t="n">
        <v>0</v>
      </c>
      <c r="Y71" s="822" t="inlineStr">
        <is>
          <t>N/A</t>
        </is>
      </c>
      <c r="Z71" s="2738" t="inlineStr">
        <is>
          <t>N/A</t>
        </is>
      </c>
      <c r="AA71" s="2738" t="inlineStr">
        <is>
          <t>N/A</t>
        </is>
      </c>
      <c r="AB71" s="546">
        <f>+P71+T71+X71</f>
        <v/>
      </c>
      <c r="AC71" s="713">
        <f>IF(AQ71&lt;1,0,IF(AQ71=1,+P71,IF(AQ71=2,+P71+T71,+P71+T71+X71)))</f>
        <v/>
      </c>
      <c r="AD71" s="713" t="n"/>
      <c r="AE71" s="713">
        <f>+N71+AB71+AD71</f>
        <v/>
      </c>
      <c r="AF71" s="452">
        <f>+E71-D71</f>
        <v/>
      </c>
      <c r="AG71" s="714">
        <f>-P71/N71</f>
        <v/>
      </c>
      <c r="AH71" s="715">
        <f>-T71/N71</f>
        <v/>
      </c>
      <c r="AI71" s="715">
        <f>-X71/N71</f>
        <v/>
      </c>
      <c r="AJ71" s="715">
        <f>SUM(AG71:AI71)</f>
        <v/>
      </c>
      <c r="AK71" s="715">
        <f>-AC71/N71</f>
        <v/>
      </c>
      <c r="AL71" s="1052">
        <f>H71-E71</f>
        <v/>
      </c>
      <c r="AM71" s="718">
        <f>IF(R71="N/A","N/A",+R71-H71)</f>
        <v/>
      </c>
      <c r="AN71" s="718">
        <f>IF(V71="N/A","N/A",+V71-H71)</f>
        <v/>
      </c>
      <c r="AO71" s="718">
        <f>IF(Z71="N/A","N/A",+Z71-H71)</f>
        <v/>
      </c>
      <c r="AP71" s="718">
        <f>IF(AM71="N/A","N/A",MAX(AM71:AO71))</f>
        <v/>
      </c>
      <c r="AQ71" s="718">
        <f>IF(R71="","",IF(AM71="N/A",0,IF((AL71+AM71&gt;AC$9),-1,IF(AN71="N/A",1,IF((AL71+AN71&gt;AC$9),1,IF(AO71="N/A",2,IF((AL71+AO71&gt;AC$9),2,3)))))))</f>
        <v/>
      </c>
      <c r="AR71" s="718">
        <f>IF(AQ71&lt;1,"N/A",IF(AQ71=1,AM71,IF(AQ71=2,AN71,AO71)))</f>
        <v/>
      </c>
      <c r="AS71" s="718">
        <f>IF(AG71=0,"N/A",IF(AH71=0,(+AG71*AM71)/AJ71,IF(AI71=0,(+AG71*AM71+AH71*AN71)/AJ71,(+AG71*AM71+AH71*AN71+AI71*AO71)/AJ71)))</f>
        <v/>
      </c>
      <c r="AT71" s="718">
        <f>IF(M71="N/A","N/A",M71-H71)</f>
        <v/>
      </c>
      <c r="AU71" s="718">
        <f>IF(R71="N/A","N/A",+S71-R71)</f>
        <v/>
      </c>
      <c r="AV71" s="718">
        <f>IF(V71="N/A","N/A",+W71-V71)</f>
        <v/>
      </c>
      <c r="AW71" s="718">
        <f>IF(Z71="N/A","N/A",+AA71-Z71)</f>
        <v/>
      </c>
      <c r="AX71" s="718">
        <f>IF(AQ71&lt;1,"N/A",IF(AQ71=1,AU71,IF(AQ71=2,AV71,AW71)))</f>
        <v/>
      </c>
      <c r="AY71" s="718">
        <f>IF(AU71="N/A","N/A",AVERAGE(AU71:AW71))</f>
        <v/>
      </c>
      <c r="AZ71" s="718">
        <f>IF(AQ71&lt;1,"N/A",+AL71+AR71+AX71)</f>
        <v/>
      </c>
      <c r="BA71" s="719">
        <f>IF(AQ71&lt;1,"N/A",MAX(AZ71, SUM(AL71+AP71+AY71)))</f>
        <v/>
      </c>
      <c r="BB71" s="550" t="n"/>
    </row>
    <row r="72" hidden="1">
      <c r="A72" t="n">
        <v>63</v>
      </c>
      <c r="B72" s="533" t="n"/>
      <c r="C72" s="545" t="n"/>
      <c r="D72" s="2738" t="n"/>
      <c r="E72" s="2738" t="n"/>
      <c r="F72" s="534" t="n"/>
      <c r="G72" s="534" t="n"/>
      <c r="H72" s="2738" t="n"/>
      <c r="I72" s="546" t="n"/>
      <c r="J72" s="2738" t="n"/>
      <c r="K72" s="546" t="n"/>
      <c r="L72" s="546" t="n"/>
      <c r="M72" s="2738" t="n"/>
      <c r="N72" s="546">
        <f>+K72+L72</f>
        <v/>
      </c>
      <c r="O72" s="546" t="n">
        <v>0</v>
      </c>
      <c r="P72" s="546" t="n">
        <v>0</v>
      </c>
      <c r="Q72" s="562" t="inlineStr">
        <is>
          <t>N/A</t>
        </is>
      </c>
      <c r="R72" s="2738" t="inlineStr">
        <is>
          <t>N/A</t>
        </is>
      </c>
      <c r="S72" s="2738" t="inlineStr">
        <is>
          <t>N/A</t>
        </is>
      </c>
      <c r="T72" s="546" t="n">
        <v>0</v>
      </c>
      <c r="U72" s="562" t="inlineStr">
        <is>
          <t>N/A</t>
        </is>
      </c>
      <c r="V72" s="2738" t="inlineStr">
        <is>
          <t>N/A</t>
        </is>
      </c>
      <c r="W72" s="2738" t="inlineStr">
        <is>
          <t>N/A</t>
        </is>
      </c>
      <c r="X72" s="546" t="n">
        <v>0</v>
      </c>
      <c r="Y72" s="822" t="inlineStr">
        <is>
          <t>N/A</t>
        </is>
      </c>
      <c r="Z72" s="2738" t="inlineStr">
        <is>
          <t>N/A</t>
        </is>
      </c>
      <c r="AA72" s="2738" t="inlineStr">
        <is>
          <t>N/A</t>
        </is>
      </c>
      <c r="AB72" s="546">
        <f>+P72+T72+X72</f>
        <v/>
      </c>
      <c r="AC72" s="713">
        <f>IF(AQ72&lt;1,0,IF(AQ72=1,+P72,IF(AQ72=2,+P72+T72,+P72+T72+X72)))</f>
        <v/>
      </c>
      <c r="AD72" s="713" t="n"/>
      <c r="AE72" s="713">
        <f>+N72+AB72+AD72</f>
        <v/>
      </c>
      <c r="AF72" s="452">
        <f>+E72-D72</f>
        <v/>
      </c>
      <c r="AG72" s="714">
        <f>-P72/N72</f>
        <v/>
      </c>
      <c r="AH72" s="715">
        <f>-T72/N72</f>
        <v/>
      </c>
      <c r="AI72" s="715">
        <f>-X72/N72</f>
        <v/>
      </c>
      <c r="AJ72" s="715">
        <f>SUM(AG72:AI72)</f>
        <v/>
      </c>
      <c r="AK72" s="715">
        <f>-AC72/N72</f>
        <v/>
      </c>
      <c r="AL72" s="1052">
        <f>H72-E72</f>
        <v/>
      </c>
      <c r="AM72" s="718">
        <f>IF(R72="N/A","N/A",+R72-H72)</f>
        <v/>
      </c>
      <c r="AN72" s="718">
        <f>IF(V72="N/A","N/A",+V72-H72)</f>
        <v/>
      </c>
      <c r="AO72" s="718">
        <f>IF(Z72="N/A","N/A",+Z72-H72)</f>
        <v/>
      </c>
      <c r="AP72" s="718">
        <f>IF(AM72="N/A","N/A",MAX(AM72:AO72))</f>
        <v/>
      </c>
      <c r="AQ72" s="718">
        <f>IF(R72="","",IF(AM72="N/A",0,IF((AL72+AM72&gt;AC$9),-1,IF(AN72="N/A",1,IF((AL72+AN72&gt;AC$9),1,IF(AO72="N/A",2,IF((AL72+AO72&gt;AC$9),2,3)))))))</f>
        <v/>
      </c>
      <c r="AR72" s="718">
        <f>IF(AQ72&lt;1,"N/A",IF(AQ72=1,AM72,IF(AQ72=2,AN72,AO72)))</f>
        <v/>
      </c>
      <c r="AS72" s="718">
        <f>IF(AG72=0,"N/A",IF(AH72=0,(+AG72*AM72)/AJ72,IF(AI72=0,(+AG72*AM72+AH72*AN72)/AJ72,(+AG72*AM72+AH72*AN72+AI72*AO72)/AJ72)))</f>
        <v/>
      </c>
      <c r="AT72" s="718">
        <f>IF(M72="N/A","N/A",M72-H72)</f>
        <v/>
      </c>
      <c r="AU72" s="718">
        <f>IF(R72="N/A","N/A",+S72-R72)</f>
        <v/>
      </c>
      <c r="AV72" s="718">
        <f>IF(V72="N/A","N/A",+W72-V72)</f>
        <v/>
      </c>
      <c r="AW72" s="718">
        <f>IF(Z72="N/A","N/A",+AA72-Z72)</f>
        <v/>
      </c>
      <c r="AX72" s="718">
        <f>IF(AQ72&lt;1,"N/A",IF(AQ72=1,AU72,IF(AQ72=2,AV72,AW72)))</f>
        <v/>
      </c>
      <c r="AY72" s="718">
        <f>IF(AU72="N/A","N/A",AVERAGE(AU72:AW72))</f>
        <v/>
      </c>
      <c r="AZ72" s="718">
        <f>IF(AQ72&lt;1,"N/A",+AL72+AR72+AX72)</f>
        <v/>
      </c>
      <c r="BA72" s="719">
        <f>IF(AQ72&lt;1,"N/A",MAX(AZ72, SUM(AL72+AP72+AY72)))</f>
        <v/>
      </c>
      <c r="BB72" s="550" t="n"/>
    </row>
    <row r="73" hidden="1">
      <c r="A73" t="n">
        <v>64</v>
      </c>
      <c r="B73" s="533" t="n"/>
      <c r="C73" s="545" t="n"/>
      <c r="D73" s="2738" t="n"/>
      <c r="E73" s="2738" t="n"/>
      <c r="F73" s="534" t="n"/>
      <c r="G73" s="534" t="n"/>
      <c r="H73" s="2738" t="n"/>
      <c r="I73" s="546" t="n"/>
      <c r="J73" s="2738" t="n"/>
      <c r="K73" s="546" t="n"/>
      <c r="L73" s="546" t="n"/>
      <c r="M73" s="2738" t="n"/>
      <c r="N73" s="546">
        <f>+K73+L73</f>
        <v/>
      </c>
      <c r="O73" s="546" t="n">
        <v>0</v>
      </c>
      <c r="P73" s="546" t="n">
        <v>0</v>
      </c>
      <c r="Q73" s="562" t="inlineStr">
        <is>
          <t>N/A</t>
        </is>
      </c>
      <c r="R73" s="2738" t="inlineStr">
        <is>
          <t>N/A</t>
        </is>
      </c>
      <c r="S73" s="2738" t="inlineStr">
        <is>
          <t>N/A</t>
        </is>
      </c>
      <c r="T73" s="546" t="n">
        <v>0</v>
      </c>
      <c r="U73" s="562" t="inlineStr">
        <is>
          <t>N/A</t>
        </is>
      </c>
      <c r="V73" s="2738" t="inlineStr">
        <is>
          <t>N/A</t>
        </is>
      </c>
      <c r="W73" s="2738" t="inlineStr">
        <is>
          <t>N/A</t>
        </is>
      </c>
      <c r="X73" s="546" t="n">
        <v>0</v>
      </c>
      <c r="Y73" s="822" t="inlineStr">
        <is>
          <t>N/A</t>
        </is>
      </c>
      <c r="Z73" s="2738" t="inlineStr">
        <is>
          <t>N/A</t>
        </is>
      </c>
      <c r="AA73" s="2738" t="inlineStr">
        <is>
          <t>N/A</t>
        </is>
      </c>
      <c r="AB73" s="546">
        <f>+P73+T73+X73</f>
        <v/>
      </c>
      <c r="AC73" s="713">
        <f>IF(AQ73&lt;1,0,IF(AQ73=1,+P73,IF(AQ73=2,+P73+T73,+P73+T73+X73)))</f>
        <v/>
      </c>
      <c r="AD73" s="713" t="n"/>
      <c r="AE73" s="713">
        <f>+N73+AB73+AD73</f>
        <v/>
      </c>
      <c r="AF73" s="452">
        <f>+E73-D73</f>
        <v/>
      </c>
      <c r="AG73" s="714">
        <f>-P73/N73</f>
        <v/>
      </c>
      <c r="AH73" s="715">
        <f>-T73/N73</f>
        <v/>
      </c>
      <c r="AI73" s="715">
        <f>-X73/N73</f>
        <v/>
      </c>
      <c r="AJ73" s="715">
        <f>SUM(AG73:AI73)</f>
        <v/>
      </c>
      <c r="AK73" s="715">
        <f>-AC73/N73</f>
        <v/>
      </c>
      <c r="AL73" s="1052">
        <f>H73-E73</f>
        <v/>
      </c>
      <c r="AM73" s="718">
        <f>IF(R73="N/A","N/A",+R73-H73)</f>
        <v/>
      </c>
      <c r="AN73" s="718">
        <f>IF(V73="N/A","N/A",+V73-H73)</f>
        <v/>
      </c>
      <c r="AO73" s="718">
        <f>IF(Z73="N/A","N/A",+Z73-H73)</f>
        <v/>
      </c>
      <c r="AP73" s="718">
        <f>IF(AM73="N/A","N/A",MAX(AM73:AO73))</f>
        <v/>
      </c>
      <c r="AQ73" s="718">
        <f>IF(R73="","",IF(AM73="N/A",0,IF((AL73+AM73&gt;AC$9),-1,IF(AN73="N/A",1,IF((AL73+AN73&gt;AC$9),1,IF(AO73="N/A",2,IF((AL73+AO73&gt;AC$9),2,3)))))))</f>
        <v/>
      </c>
      <c r="AR73" s="718">
        <f>IF(AQ73&lt;1,"N/A",IF(AQ73=1,AM73,IF(AQ73=2,AN73,AO73)))</f>
        <v/>
      </c>
      <c r="AS73" s="718">
        <f>IF(AG73=0,"N/A",IF(AH73=0,(+AG73*AM73)/AJ73,IF(AI73=0,(+AG73*AM73+AH73*AN73)/AJ73,(+AG73*AM73+AH73*AN73+AI73*AO73)/AJ73)))</f>
        <v/>
      </c>
      <c r="AT73" s="718">
        <f>IF(M73="N/A","N/A",M73-H73)</f>
        <v/>
      </c>
      <c r="AU73" s="718">
        <f>IF(R73="N/A","N/A",+S73-R73)</f>
        <v/>
      </c>
      <c r="AV73" s="718">
        <f>IF(V73="N/A","N/A",+W73-V73)</f>
        <v/>
      </c>
      <c r="AW73" s="718">
        <f>IF(Z73="N/A","N/A",+AA73-Z73)</f>
        <v/>
      </c>
      <c r="AX73" s="718">
        <f>IF(AQ73&lt;1,"N/A",IF(AQ73=1,AU73,IF(AQ73=2,AV73,AW73)))</f>
        <v/>
      </c>
      <c r="AY73" s="718">
        <f>IF(AU73="N/A","N/A",AVERAGE(AU73:AW73))</f>
        <v/>
      </c>
      <c r="AZ73" s="718">
        <f>IF(AQ73&lt;1,"N/A",+AL73+AR73+AX73)</f>
        <v/>
      </c>
      <c r="BA73" s="719">
        <f>IF(AQ73&lt;1,"N/A",MAX(AZ73, SUM(AL73+AP73+AY73)))</f>
        <v/>
      </c>
      <c r="BB73" s="550" t="n"/>
    </row>
    <row r="74" hidden="1">
      <c r="A74" t="n">
        <v>65</v>
      </c>
      <c r="B74" s="533" t="n"/>
      <c r="C74" s="545" t="n"/>
      <c r="D74" s="2738" t="n"/>
      <c r="E74" s="2738" t="n"/>
      <c r="F74" s="534" t="n"/>
      <c r="G74" s="534" t="n"/>
      <c r="H74" s="2738" t="n"/>
      <c r="I74" s="546" t="n"/>
      <c r="J74" s="2738" t="n"/>
      <c r="K74" s="546" t="n"/>
      <c r="L74" s="546" t="n"/>
      <c r="M74" s="2738" t="n"/>
      <c r="N74" s="546">
        <f>+K74+L74</f>
        <v/>
      </c>
      <c r="O74" s="546" t="n">
        <v>0</v>
      </c>
      <c r="P74" s="546" t="n">
        <v>0</v>
      </c>
      <c r="Q74" s="562" t="inlineStr">
        <is>
          <t>N/A</t>
        </is>
      </c>
      <c r="R74" s="2738" t="inlineStr">
        <is>
          <t>N/A</t>
        </is>
      </c>
      <c r="S74" s="2738" t="inlineStr">
        <is>
          <t>N/A</t>
        </is>
      </c>
      <c r="T74" s="546" t="n">
        <v>0</v>
      </c>
      <c r="U74" s="562" t="inlineStr">
        <is>
          <t>N/A</t>
        </is>
      </c>
      <c r="V74" s="2738" t="inlineStr">
        <is>
          <t>N/A</t>
        </is>
      </c>
      <c r="W74" s="2738" t="inlineStr">
        <is>
          <t>N/A</t>
        </is>
      </c>
      <c r="X74" s="546" t="n">
        <v>0</v>
      </c>
      <c r="Y74" s="822" t="inlineStr">
        <is>
          <t>N/A</t>
        </is>
      </c>
      <c r="Z74" s="2738" t="inlineStr">
        <is>
          <t>N/A</t>
        </is>
      </c>
      <c r="AA74" s="2738" t="inlineStr">
        <is>
          <t>N/A</t>
        </is>
      </c>
      <c r="AB74" s="546">
        <f>+P74+T74+X74</f>
        <v/>
      </c>
      <c r="AC74" s="713">
        <f>IF(AQ74&lt;1,0,IF(AQ74=1,+P74,IF(AQ74=2,+P74+T74,+P74+T74+X74)))</f>
        <v/>
      </c>
      <c r="AD74" s="713" t="n"/>
      <c r="AE74" s="713">
        <f>+N74+AB74+AD74</f>
        <v/>
      </c>
      <c r="AF74" s="452">
        <f>+E74-D74</f>
        <v/>
      </c>
      <c r="AG74" s="714">
        <f>-P74/N74</f>
        <v/>
      </c>
      <c r="AH74" s="715">
        <f>-T74/N74</f>
        <v/>
      </c>
      <c r="AI74" s="715">
        <f>-X74/N74</f>
        <v/>
      </c>
      <c r="AJ74" s="715">
        <f>SUM(AG74:AI74)</f>
        <v/>
      </c>
      <c r="AK74" s="715">
        <f>-AC74/N74</f>
        <v/>
      </c>
      <c r="AL74" s="1052">
        <f>H74-E74</f>
        <v/>
      </c>
      <c r="AM74" s="718">
        <f>IF(R74="N/A","N/A",+R74-H74)</f>
        <v/>
      </c>
      <c r="AN74" s="718">
        <f>IF(V74="N/A","N/A",+V74-H74)</f>
        <v/>
      </c>
      <c r="AO74" s="718">
        <f>IF(Z74="N/A","N/A",+Z74-H74)</f>
        <v/>
      </c>
      <c r="AP74" s="718">
        <f>IF(AM74="N/A","N/A",MAX(AM74:AO74))</f>
        <v/>
      </c>
      <c r="AQ74" s="718">
        <f>IF(R74="","",IF(AM74="N/A",0,IF((AL74+AM74&gt;AC$9),-1,IF(AN74="N/A",1,IF((AL74+AN74&gt;AC$9),1,IF(AO74="N/A",2,IF((AL74+AO74&gt;AC$9),2,3)))))))</f>
        <v/>
      </c>
      <c r="AR74" s="718">
        <f>IF(AQ74&lt;1,"N/A",IF(AQ74=1,AM74,IF(AQ74=2,AN74,AO74)))</f>
        <v/>
      </c>
      <c r="AS74" s="718">
        <f>IF(AG74=0,"N/A",IF(AH74=0,(+AG74*AM74)/AJ74,IF(AI74=0,(+AG74*AM74+AH74*AN74)/AJ74,(+AG74*AM74+AH74*AN74+AI74*AO74)/AJ74)))</f>
        <v/>
      </c>
      <c r="AT74" s="718">
        <f>IF(M74="N/A","N/A",M74-H74)</f>
        <v/>
      </c>
      <c r="AU74" s="718">
        <f>IF(R74="N/A","N/A",+S74-R74)</f>
        <v/>
      </c>
      <c r="AV74" s="718">
        <f>IF(V74="N/A","N/A",+W74-V74)</f>
        <v/>
      </c>
      <c r="AW74" s="718">
        <f>IF(Z74="N/A","N/A",+AA74-Z74)</f>
        <v/>
      </c>
      <c r="AX74" s="718">
        <f>IF(AQ74&lt;1,"N/A",IF(AQ74=1,AU74,IF(AQ74=2,AV74,AW74)))</f>
        <v/>
      </c>
      <c r="AY74" s="718">
        <f>IF(AU74="N/A","N/A",AVERAGE(AU74:AW74))</f>
        <v/>
      </c>
      <c r="AZ74" s="718">
        <f>IF(AQ74&lt;1,"N/A",+AL74+AR74+AX74)</f>
        <v/>
      </c>
      <c r="BA74" s="719">
        <f>IF(AQ74&lt;1,"N/A",MAX(AZ74, SUM(AL74+AP74+AY74)))</f>
        <v/>
      </c>
      <c r="BB74" s="550" t="n"/>
    </row>
    <row r="75" hidden="1">
      <c r="A75" t="n">
        <v>66</v>
      </c>
      <c r="B75" s="533" t="n"/>
      <c r="C75" s="545" t="n"/>
      <c r="D75" s="2738" t="n"/>
      <c r="E75" s="2738" t="n"/>
      <c r="F75" s="534" t="n"/>
      <c r="G75" s="534" t="n"/>
      <c r="H75" s="2738" t="n"/>
      <c r="I75" s="546" t="n"/>
      <c r="J75" s="2738" t="n"/>
      <c r="K75" s="546" t="n"/>
      <c r="L75" s="546" t="n"/>
      <c r="M75" s="2738" t="n"/>
      <c r="N75" s="546">
        <f>+K75+L75</f>
        <v/>
      </c>
      <c r="O75" s="546" t="n">
        <v>0</v>
      </c>
      <c r="P75" s="546" t="n">
        <v>0</v>
      </c>
      <c r="Q75" s="562" t="inlineStr">
        <is>
          <t>N/A</t>
        </is>
      </c>
      <c r="R75" s="2738" t="inlineStr">
        <is>
          <t>N/A</t>
        </is>
      </c>
      <c r="S75" s="2738" t="inlineStr">
        <is>
          <t>N/A</t>
        </is>
      </c>
      <c r="T75" s="546" t="n">
        <v>0</v>
      </c>
      <c r="U75" s="562" t="inlineStr">
        <is>
          <t>N/A</t>
        </is>
      </c>
      <c r="V75" s="2738" t="inlineStr">
        <is>
          <t>N/A</t>
        </is>
      </c>
      <c r="W75" s="2738" t="inlineStr">
        <is>
          <t>N/A</t>
        </is>
      </c>
      <c r="X75" s="546" t="n">
        <v>0</v>
      </c>
      <c r="Y75" s="822" t="inlineStr">
        <is>
          <t>N/A</t>
        </is>
      </c>
      <c r="Z75" s="2738" t="inlineStr">
        <is>
          <t>N/A</t>
        </is>
      </c>
      <c r="AA75" s="2738" t="inlineStr">
        <is>
          <t>N/A</t>
        </is>
      </c>
      <c r="AB75" s="546">
        <f>+P75+T75+X75</f>
        <v/>
      </c>
      <c r="AC75" s="713">
        <f>IF(AQ75&lt;1,0,IF(AQ75=1,+P75,IF(AQ75=2,+P75+T75,+P75+T75+X75)))</f>
        <v/>
      </c>
      <c r="AD75" s="713" t="n"/>
      <c r="AE75" s="713">
        <f>+N75+AB75+AD75</f>
        <v/>
      </c>
      <c r="AF75" s="452">
        <f>+E75-D75</f>
        <v/>
      </c>
      <c r="AG75" s="714">
        <f>-P75/N75</f>
        <v/>
      </c>
      <c r="AH75" s="715">
        <f>-T75/N75</f>
        <v/>
      </c>
      <c r="AI75" s="715">
        <f>-X75/N75</f>
        <v/>
      </c>
      <c r="AJ75" s="715">
        <f>SUM(AG75:AI75)</f>
        <v/>
      </c>
      <c r="AK75" s="715">
        <f>-AC75/N75</f>
        <v/>
      </c>
      <c r="AL75" s="1052">
        <f>H75-E75</f>
        <v/>
      </c>
      <c r="AM75" s="718">
        <f>IF(R75="N/A","N/A",+R75-H75)</f>
        <v/>
      </c>
      <c r="AN75" s="718">
        <f>IF(V75="N/A","N/A",+V75-H75)</f>
        <v/>
      </c>
      <c r="AO75" s="718">
        <f>IF(Z75="N/A","N/A",+Z75-H75)</f>
        <v/>
      </c>
      <c r="AP75" s="718">
        <f>IF(AM75="N/A","N/A",MAX(AM75:AO75))</f>
        <v/>
      </c>
      <c r="AQ75" s="718">
        <f>IF(R75="","",IF(AM75="N/A",0,IF((AL75+AM75&gt;AC$9),-1,IF(AN75="N/A",1,IF((AL75+AN75&gt;AC$9),1,IF(AO75="N/A",2,IF((AL75+AO75&gt;AC$9),2,3)))))))</f>
        <v/>
      </c>
      <c r="AR75" s="718">
        <f>IF(AQ75&lt;1,"N/A",IF(AQ75=1,AM75,IF(AQ75=2,AN75,AO75)))</f>
        <v/>
      </c>
      <c r="AS75" s="718">
        <f>IF(AG75=0,"N/A",IF(AH75=0,(+AG75*AM75)/AJ75,IF(AI75=0,(+AG75*AM75+AH75*AN75)/AJ75,(+AG75*AM75+AH75*AN75+AI75*AO75)/AJ75)))</f>
        <v/>
      </c>
      <c r="AT75" s="718">
        <f>IF(M75="N/A","N/A",M75-H75)</f>
        <v/>
      </c>
      <c r="AU75" s="718">
        <f>IF(R75="N/A","N/A",+S75-R75)</f>
        <v/>
      </c>
      <c r="AV75" s="718">
        <f>IF(V75="N/A","N/A",+W75-V75)</f>
        <v/>
      </c>
      <c r="AW75" s="718">
        <f>IF(Z75="N/A","N/A",+AA75-Z75)</f>
        <v/>
      </c>
      <c r="AX75" s="718">
        <f>IF(AQ75&lt;1,"N/A",IF(AQ75=1,AU75,IF(AQ75=2,AV75,AW75)))</f>
        <v/>
      </c>
      <c r="AY75" s="718">
        <f>IF(AU75="N/A","N/A",AVERAGE(AU75:AW75))</f>
        <v/>
      </c>
      <c r="AZ75" s="718">
        <f>IF(AQ75&lt;1,"N/A",+AL75+AR75+AX75)</f>
        <v/>
      </c>
      <c r="BA75" s="719">
        <f>IF(AQ75&lt;1,"N/A",MAX(AZ75, SUM(AL75+AP75+AY75)))</f>
        <v/>
      </c>
      <c r="BB75" s="550" t="n"/>
    </row>
    <row r="76" hidden="1">
      <c r="A76" t="n">
        <v>67</v>
      </c>
      <c r="B76" s="533" t="n"/>
      <c r="C76" s="545" t="n"/>
      <c r="D76" s="2738" t="n"/>
      <c r="E76" s="2738" t="n"/>
      <c r="F76" s="534" t="n"/>
      <c r="G76" s="534" t="n"/>
      <c r="H76" s="2738" t="n"/>
      <c r="I76" s="546" t="n"/>
      <c r="J76" s="2738" t="n"/>
      <c r="K76" s="546" t="n"/>
      <c r="L76" s="546" t="n"/>
      <c r="M76" s="2738" t="n"/>
      <c r="N76" s="546">
        <f>+K76+L76</f>
        <v/>
      </c>
      <c r="O76" s="546" t="n">
        <v>0</v>
      </c>
      <c r="P76" s="546" t="n">
        <v>0</v>
      </c>
      <c r="Q76" s="562" t="inlineStr">
        <is>
          <t>N/A</t>
        </is>
      </c>
      <c r="R76" s="2738" t="inlineStr">
        <is>
          <t>N/A</t>
        </is>
      </c>
      <c r="S76" s="2738" t="inlineStr">
        <is>
          <t>N/A</t>
        </is>
      </c>
      <c r="T76" s="546" t="n">
        <v>0</v>
      </c>
      <c r="U76" s="562" t="inlineStr">
        <is>
          <t>N/A</t>
        </is>
      </c>
      <c r="V76" s="2738" t="inlineStr">
        <is>
          <t>N/A</t>
        </is>
      </c>
      <c r="W76" s="2738" t="inlineStr">
        <is>
          <t>N/A</t>
        </is>
      </c>
      <c r="X76" s="546" t="n">
        <v>0</v>
      </c>
      <c r="Y76" s="822" t="inlineStr">
        <is>
          <t>N/A</t>
        </is>
      </c>
      <c r="Z76" s="2738" t="inlineStr">
        <is>
          <t>N/A</t>
        </is>
      </c>
      <c r="AA76" s="2738" t="inlineStr">
        <is>
          <t>N/A</t>
        </is>
      </c>
      <c r="AB76" s="546">
        <f>+P76+T76+X76</f>
        <v/>
      </c>
      <c r="AC76" s="713">
        <f>IF(AQ76&lt;1,0,IF(AQ76=1,+P76,IF(AQ76=2,+P76+T76,+P76+T76+X76)))</f>
        <v/>
      </c>
      <c r="AD76" s="713" t="n"/>
      <c r="AE76" s="713">
        <f>+N76+AB76+AD76</f>
        <v/>
      </c>
      <c r="AF76" s="452">
        <f>+E76-D76</f>
        <v/>
      </c>
      <c r="AG76" s="714">
        <f>-P76/N76</f>
        <v/>
      </c>
      <c r="AH76" s="715">
        <f>-T76/N76</f>
        <v/>
      </c>
      <c r="AI76" s="715">
        <f>-X76/N76</f>
        <v/>
      </c>
      <c r="AJ76" s="715">
        <f>SUM(AG76:AI76)</f>
        <v/>
      </c>
      <c r="AK76" s="715">
        <f>-AC76/N76</f>
        <v/>
      </c>
      <c r="AL76" s="1052">
        <f>H76-E76</f>
        <v/>
      </c>
      <c r="AM76" s="718">
        <f>IF(R76="N/A","N/A",+R76-H76)</f>
        <v/>
      </c>
      <c r="AN76" s="718">
        <f>IF(V76="N/A","N/A",+V76-H76)</f>
        <v/>
      </c>
      <c r="AO76" s="718">
        <f>IF(Z76="N/A","N/A",+Z76-H76)</f>
        <v/>
      </c>
      <c r="AP76" s="718">
        <f>IF(AM76="N/A","N/A",MAX(AM76:AO76))</f>
        <v/>
      </c>
      <c r="AQ76" s="718">
        <f>IF(R76="","",IF(AM76="N/A",0,IF((AL76+AM76&gt;AC$9),-1,IF(AN76="N/A",1,IF((AL76+AN76&gt;AC$9),1,IF(AO76="N/A",2,IF((AL76+AO76&gt;AC$9),2,3)))))))</f>
        <v/>
      </c>
      <c r="AR76" s="718">
        <f>IF(AQ76&lt;1,"N/A",IF(AQ76=1,AM76,IF(AQ76=2,AN76,AO76)))</f>
        <v/>
      </c>
      <c r="AS76" s="718">
        <f>IF(AG76=0,"N/A",IF(AH76=0,(+AG76*AM76)/AJ76,IF(AI76=0,(+AG76*AM76+AH76*AN76)/AJ76,(+AG76*AM76+AH76*AN76+AI76*AO76)/AJ76)))</f>
        <v/>
      </c>
      <c r="AT76" s="718">
        <f>IF(M76="N/A","N/A",M76-H76)</f>
        <v/>
      </c>
      <c r="AU76" s="718">
        <f>IF(R76="N/A","N/A",+S76-R76)</f>
        <v/>
      </c>
      <c r="AV76" s="718">
        <f>IF(V76="N/A","N/A",+W76-V76)</f>
        <v/>
      </c>
      <c r="AW76" s="718">
        <f>IF(Z76="N/A","N/A",+AA76-Z76)</f>
        <v/>
      </c>
      <c r="AX76" s="718">
        <f>IF(AQ76&lt;1,"N/A",IF(AQ76=1,AU76,IF(AQ76=2,AV76,AW76)))</f>
        <v/>
      </c>
      <c r="AY76" s="718">
        <f>IF(AU76="N/A","N/A",AVERAGE(AU76:AW76))</f>
        <v/>
      </c>
      <c r="AZ76" s="718">
        <f>IF(AQ76&lt;1,"N/A",+AL76+AR76+AX76)</f>
        <v/>
      </c>
      <c r="BA76" s="719">
        <f>IF(AQ76&lt;1,"N/A",MAX(AZ76, SUM(AL76+AP76+AY76)))</f>
        <v/>
      </c>
      <c r="BB76" s="550" t="n"/>
    </row>
    <row r="77" hidden="1">
      <c r="A77" t="n">
        <v>68</v>
      </c>
      <c r="B77" s="533" t="n"/>
      <c r="C77" s="545" t="n"/>
      <c r="D77" s="2738" t="n"/>
      <c r="E77" s="2738" t="n"/>
      <c r="F77" s="534" t="n"/>
      <c r="G77" s="534" t="n"/>
      <c r="H77" s="2738" t="n"/>
      <c r="I77" s="546" t="n"/>
      <c r="J77" s="2738" t="n"/>
      <c r="K77" s="546" t="n"/>
      <c r="L77" s="546" t="n"/>
      <c r="M77" s="2738" t="n"/>
      <c r="N77" s="546">
        <f>+K77+L77</f>
        <v/>
      </c>
      <c r="O77" s="546" t="n">
        <v>0</v>
      </c>
      <c r="P77" s="546" t="n">
        <v>0</v>
      </c>
      <c r="Q77" s="562" t="inlineStr">
        <is>
          <t>N/A</t>
        </is>
      </c>
      <c r="R77" s="2738" t="inlineStr">
        <is>
          <t>N/A</t>
        </is>
      </c>
      <c r="S77" s="2738" t="inlineStr">
        <is>
          <t>N/A</t>
        </is>
      </c>
      <c r="T77" s="546" t="n">
        <v>0</v>
      </c>
      <c r="U77" s="562" t="inlineStr">
        <is>
          <t>N/A</t>
        </is>
      </c>
      <c r="V77" s="2738" t="inlineStr">
        <is>
          <t>N/A</t>
        </is>
      </c>
      <c r="W77" s="2738" t="inlineStr">
        <is>
          <t>N/A</t>
        </is>
      </c>
      <c r="X77" s="546" t="n">
        <v>0</v>
      </c>
      <c r="Y77" s="822" t="inlineStr">
        <is>
          <t>N/A</t>
        </is>
      </c>
      <c r="Z77" s="2738" t="inlineStr">
        <is>
          <t>N/A</t>
        </is>
      </c>
      <c r="AA77" s="2738" t="inlineStr">
        <is>
          <t>N/A</t>
        </is>
      </c>
      <c r="AB77" s="546">
        <f>+P77+T77+X77</f>
        <v/>
      </c>
      <c r="AC77" s="713">
        <f>IF(AQ77&lt;1,0,IF(AQ77=1,+P77,IF(AQ77=2,+P77+T77,+P77+T77+X77)))</f>
        <v/>
      </c>
      <c r="AD77" s="713" t="n"/>
      <c r="AE77" s="713">
        <f>+N77+AB77+AD77</f>
        <v/>
      </c>
      <c r="AF77" s="452">
        <f>+E77-D77</f>
        <v/>
      </c>
      <c r="AG77" s="714">
        <f>-P77/N77</f>
        <v/>
      </c>
      <c r="AH77" s="715">
        <f>-T77/N77</f>
        <v/>
      </c>
      <c r="AI77" s="715">
        <f>-X77/N77</f>
        <v/>
      </c>
      <c r="AJ77" s="715">
        <f>SUM(AG77:AI77)</f>
        <v/>
      </c>
      <c r="AK77" s="715">
        <f>-AC77/N77</f>
        <v/>
      </c>
      <c r="AL77" s="1052">
        <f>H77-E77</f>
        <v/>
      </c>
      <c r="AM77" s="718">
        <f>IF(R77="N/A","N/A",+R77-H77)</f>
        <v/>
      </c>
      <c r="AN77" s="718">
        <f>IF(V77="N/A","N/A",+V77-H77)</f>
        <v/>
      </c>
      <c r="AO77" s="718">
        <f>IF(Z77="N/A","N/A",+Z77-H77)</f>
        <v/>
      </c>
      <c r="AP77" s="718">
        <f>IF(AM77="N/A","N/A",MAX(AM77:AO77))</f>
        <v/>
      </c>
      <c r="AQ77" s="718">
        <f>IF(R77="","",IF(AM77="N/A",0,IF((AL77+AM77&gt;AC$9),-1,IF(AN77="N/A",1,IF((AL77+AN77&gt;AC$9),1,IF(AO77="N/A",2,IF((AL77+AO77&gt;AC$9),2,3)))))))</f>
        <v/>
      </c>
      <c r="AR77" s="718">
        <f>IF(AQ77&lt;1,"N/A",IF(AQ77=1,AM77,IF(AQ77=2,AN77,AO77)))</f>
        <v/>
      </c>
      <c r="AS77" s="718">
        <f>IF(AG77=0,"N/A",IF(AH77=0,(+AG77*AM77)/AJ77,IF(AI77=0,(+AG77*AM77+AH77*AN77)/AJ77,(+AG77*AM77+AH77*AN77+AI77*AO77)/AJ77)))</f>
        <v/>
      </c>
      <c r="AT77" s="718">
        <f>IF(M77="N/A","N/A",M77-H77)</f>
        <v/>
      </c>
      <c r="AU77" s="718">
        <f>IF(R77="N/A","N/A",+S77-R77)</f>
        <v/>
      </c>
      <c r="AV77" s="718">
        <f>IF(V77="N/A","N/A",+W77-V77)</f>
        <v/>
      </c>
      <c r="AW77" s="718">
        <f>IF(Z77="N/A","N/A",+AA77-Z77)</f>
        <v/>
      </c>
      <c r="AX77" s="718">
        <f>IF(AQ77&lt;1,"N/A",IF(AQ77=1,AU77,IF(AQ77=2,AV77,AW77)))</f>
        <v/>
      </c>
      <c r="AY77" s="718">
        <f>IF(AU77="N/A","N/A",AVERAGE(AU77:AW77))</f>
        <v/>
      </c>
      <c r="AZ77" s="718">
        <f>IF(AQ77&lt;1,"N/A",+AL77+AR77+AX77)</f>
        <v/>
      </c>
      <c r="BA77" s="719">
        <f>IF(AQ77&lt;1,"N/A",MAX(AZ77, SUM(AL77+AP77+AY77)))</f>
        <v/>
      </c>
      <c r="BB77" s="550" t="n"/>
    </row>
    <row r="78" hidden="1">
      <c r="A78" t="n">
        <v>69</v>
      </c>
      <c r="B78" s="533" t="n"/>
      <c r="C78" s="545" t="n"/>
      <c r="D78" s="2738" t="n"/>
      <c r="E78" s="2738" t="n"/>
      <c r="F78" s="534" t="n"/>
      <c r="G78" s="534" t="n"/>
      <c r="H78" s="2738" t="n"/>
      <c r="I78" s="546" t="n"/>
      <c r="J78" s="2738" t="n"/>
      <c r="K78" s="546" t="n"/>
      <c r="L78" s="546" t="n"/>
      <c r="M78" s="2738" t="n"/>
      <c r="N78" s="546">
        <f>+K78+L78</f>
        <v/>
      </c>
      <c r="O78" s="546" t="n">
        <v>0</v>
      </c>
      <c r="P78" s="546" t="n">
        <v>0</v>
      </c>
      <c r="Q78" s="562" t="inlineStr">
        <is>
          <t>N/A</t>
        </is>
      </c>
      <c r="R78" s="2738" t="inlineStr">
        <is>
          <t>N/A</t>
        </is>
      </c>
      <c r="S78" s="2738" t="inlineStr">
        <is>
          <t>N/A</t>
        </is>
      </c>
      <c r="T78" s="546" t="n">
        <v>0</v>
      </c>
      <c r="U78" s="562" t="inlineStr">
        <is>
          <t>N/A</t>
        </is>
      </c>
      <c r="V78" s="2738" t="inlineStr">
        <is>
          <t>N/A</t>
        </is>
      </c>
      <c r="W78" s="2738" t="inlineStr">
        <is>
          <t>N/A</t>
        </is>
      </c>
      <c r="X78" s="546" t="n">
        <v>0</v>
      </c>
      <c r="Y78" s="822" t="inlineStr">
        <is>
          <t>N/A</t>
        </is>
      </c>
      <c r="Z78" s="2738" t="inlineStr">
        <is>
          <t>N/A</t>
        </is>
      </c>
      <c r="AA78" s="2738" t="inlineStr">
        <is>
          <t>N/A</t>
        </is>
      </c>
      <c r="AB78" s="546">
        <f>+P78+T78+X78</f>
        <v/>
      </c>
      <c r="AC78" s="713">
        <f>IF(AQ78&lt;1,0,IF(AQ78=1,+P78,IF(AQ78=2,+P78+T78,+P78+T78+X78)))</f>
        <v/>
      </c>
      <c r="AD78" s="713" t="n"/>
      <c r="AE78" s="713">
        <f>+N78+AB78+AD78</f>
        <v/>
      </c>
      <c r="AF78" s="452">
        <f>+E78-D78</f>
        <v/>
      </c>
      <c r="AG78" s="714">
        <f>-P78/N78</f>
        <v/>
      </c>
      <c r="AH78" s="715">
        <f>-T78/N78</f>
        <v/>
      </c>
      <c r="AI78" s="715">
        <f>-X78/N78</f>
        <v/>
      </c>
      <c r="AJ78" s="715">
        <f>SUM(AG78:AI78)</f>
        <v/>
      </c>
      <c r="AK78" s="715">
        <f>-AC78/N78</f>
        <v/>
      </c>
      <c r="AL78" s="1052">
        <f>H78-E78</f>
        <v/>
      </c>
      <c r="AM78" s="718">
        <f>IF(R78="N/A","N/A",+R78-H78)</f>
        <v/>
      </c>
      <c r="AN78" s="718">
        <f>IF(V78="N/A","N/A",+V78-H78)</f>
        <v/>
      </c>
      <c r="AO78" s="718">
        <f>IF(Z78="N/A","N/A",+Z78-H78)</f>
        <v/>
      </c>
      <c r="AP78" s="718">
        <f>IF(AM78="N/A","N/A",MAX(AM78:AO78))</f>
        <v/>
      </c>
      <c r="AQ78" s="718">
        <f>IF(R78="","",IF(AM78="N/A",0,IF((AL78+AM78&gt;AC$9),-1,IF(AN78="N/A",1,IF((AL78+AN78&gt;AC$9),1,IF(AO78="N/A",2,IF((AL78+AO78&gt;AC$9),2,3)))))))</f>
        <v/>
      </c>
      <c r="AR78" s="718">
        <f>IF(AQ78&lt;1,"N/A",IF(AQ78=1,AM78,IF(AQ78=2,AN78,AO78)))</f>
        <v/>
      </c>
      <c r="AS78" s="718">
        <f>IF(AG78=0,"N/A",IF(AH78=0,(+AG78*AM78)/AJ78,IF(AI78=0,(+AG78*AM78+AH78*AN78)/AJ78,(+AG78*AM78+AH78*AN78+AI78*AO78)/AJ78)))</f>
        <v/>
      </c>
      <c r="AT78" s="718">
        <f>IF(M78="N/A","N/A",M78-H78)</f>
        <v/>
      </c>
      <c r="AU78" s="718">
        <f>IF(R78="N/A","N/A",+S78-R78)</f>
        <v/>
      </c>
      <c r="AV78" s="718">
        <f>IF(V78="N/A","N/A",+W78-V78)</f>
        <v/>
      </c>
      <c r="AW78" s="718">
        <f>IF(Z78="N/A","N/A",+AA78-Z78)</f>
        <v/>
      </c>
      <c r="AX78" s="718">
        <f>IF(AQ78&lt;1,"N/A",IF(AQ78=1,AU78,IF(AQ78=2,AV78,AW78)))</f>
        <v/>
      </c>
      <c r="AY78" s="718">
        <f>IF(AU78="N/A","N/A",AVERAGE(AU78:AW78))</f>
        <v/>
      </c>
      <c r="AZ78" s="718">
        <f>IF(AQ78&lt;1,"N/A",+AL78+AR78+AX78)</f>
        <v/>
      </c>
      <c r="BA78" s="719">
        <f>IF(AQ78&lt;1,"N/A",MAX(AZ78, SUM(AL78+AP78+AY78)))</f>
        <v/>
      </c>
      <c r="BB78" s="550" t="n"/>
    </row>
    <row r="79" hidden="1">
      <c r="A79" t="n">
        <v>70</v>
      </c>
      <c r="B79" s="533" t="n"/>
      <c r="C79" s="545" t="n"/>
      <c r="D79" s="2738" t="n"/>
      <c r="E79" s="2738" t="n"/>
      <c r="F79" s="534" t="n"/>
      <c r="G79" s="534" t="n"/>
      <c r="H79" s="2738" t="n"/>
      <c r="I79" s="546" t="n"/>
      <c r="J79" s="2738" t="n"/>
      <c r="K79" s="546" t="n"/>
      <c r="L79" s="546" t="n"/>
      <c r="M79" s="2738" t="n"/>
      <c r="N79" s="546">
        <f>+K79+L79</f>
        <v/>
      </c>
      <c r="O79" s="546" t="n">
        <v>0</v>
      </c>
      <c r="P79" s="546" t="n">
        <v>0</v>
      </c>
      <c r="Q79" s="562" t="inlineStr">
        <is>
          <t>N/A</t>
        </is>
      </c>
      <c r="R79" s="2738" t="inlineStr">
        <is>
          <t>N/A</t>
        </is>
      </c>
      <c r="S79" s="2738" t="inlineStr">
        <is>
          <t>N/A</t>
        </is>
      </c>
      <c r="T79" s="546" t="n">
        <v>0</v>
      </c>
      <c r="U79" s="562" t="inlineStr">
        <is>
          <t>N/A</t>
        </is>
      </c>
      <c r="V79" s="2738" t="inlineStr">
        <is>
          <t>N/A</t>
        </is>
      </c>
      <c r="W79" s="2738" t="inlineStr">
        <is>
          <t>N/A</t>
        </is>
      </c>
      <c r="X79" s="546" t="n">
        <v>0</v>
      </c>
      <c r="Y79" s="822" t="inlineStr">
        <is>
          <t>N/A</t>
        </is>
      </c>
      <c r="Z79" s="2738" t="inlineStr">
        <is>
          <t>N/A</t>
        </is>
      </c>
      <c r="AA79" s="2738" t="inlineStr">
        <is>
          <t>N/A</t>
        </is>
      </c>
      <c r="AB79" s="546">
        <f>+P79+T79+X79</f>
        <v/>
      </c>
      <c r="AC79" s="713">
        <f>IF(AQ79&lt;1,0,IF(AQ79=1,+P79,IF(AQ79=2,+P79+T79,+P79+T79+X79)))</f>
        <v/>
      </c>
      <c r="AD79" s="713" t="n"/>
      <c r="AE79" s="713">
        <f>+N79+AB79+AD79</f>
        <v/>
      </c>
      <c r="AF79" s="452">
        <f>+E79-D79</f>
        <v/>
      </c>
      <c r="AG79" s="714">
        <f>-P79/N79</f>
        <v/>
      </c>
      <c r="AH79" s="715">
        <f>-T79/N79</f>
        <v/>
      </c>
      <c r="AI79" s="715">
        <f>-X79/N79</f>
        <v/>
      </c>
      <c r="AJ79" s="715">
        <f>SUM(AG79:AI79)</f>
        <v/>
      </c>
      <c r="AK79" s="715">
        <f>-AC79/N79</f>
        <v/>
      </c>
      <c r="AL79" s="1052">
        <f>H79-E79</f>
        <v/>
      </c>
      <c r="AM79" s="718">
        <f>IF(R79="N/A","N/A",+R79-H79)</f>
        <v/>
      </c>
      <c r="AN79" s="718">
        <f>IF(V79="N/A","N/A",+V79-H79)</f>
        <v/>
      </c>
      <c r="AO79" s="718">
        <f>IF(Z79="N/A","N/A",+Z79-H79)</f>
        <v/>
      </c>
      <c r="AP79" s="718">
        <f>IF(AM79="N/A","N/A",MAX(AM79:AO79))</f>
        <v/>
      </c>
      <c r="AQ79" s="718">
        <f>IF(R79="","",IF(AM79="N/A",0,IF((AL79+AM79&gt;AC$9),-1,IF(AN79="N/A",1,IF((AL79+AN79&gt;AC$9),1,IF(AO79="N/A",2,IF((AL79+AO79&gt;AC$9),2,3)))))))</f>
        <v/>
      </c>
      <c r="AR79" s="718">
        <f>IF(AQ79&lt;1,"N/A",IF(AQ79=1,AM79,IF(AQ79=2,AN79,AO79)))</f>
        <v/>
      </c>
      <c r="AS79" s="718">
        <f>IF(AG79=0,"N/A",IF(AH79=0,(+AG79*AM79)/AJ79,IF(AI79=0,(+AG79*AM79+AH79*AN79)/AJ79,(+AG79*AM79+AH79*AN79+AI79*AO79)/AJ79)))</f>
        <v/>
      </c>
      <c r="AT79" s="718">
        <f>IF(M79="N/A","N/A",M79-H79)</f>
        <v/>
      </c>
      <c r="AU79" s="718">
        <f>IF(R79="N/A","N/A",+S79-R79)</f>
        <v/>
      </c>
      <c r="AV79" s="718">
        <f>IF(V79="N/A","N/A",+W79-V79)</f>
        <v/>
      </c>
      <c r="AW79" s="718">
        <f>IF(Z79="N/A","N/A",+AA79-Z79)</f>
        <v/>
      </c>
      <c r="AX79" s="718">
        <f>IF(AQ79&lt;1,"N/A",IF(AQ79=1,AU79,IF(AQ79=2,AV79,AW79)))</f>
        <v/>
      </c>
      <c r="AY79" s="718">
        <f>IF(AU79="N/A","N/A",AVERAGE(AU79:AW79))</f>
        <v/>
      </c>
      <c r="AZ79" s="718">
        <f>IF(AQ79&lt;1,"N/A",+AL79+AR79+AX79)</f>
        <v/>
      </c>
      <c r="BA79" s="719">
        <f>IF(AQ79&lt;1,"N/A",MAX(AZ79, SUM(AL79+AP79+AY79)))</f>
        <v/>
      </c>
      <c r="BB79" s="550" t="n"/>
    </row>
    <row r="80" hidden="1">
      <c r="A80" t="n">
        <v>71</v>
      </c>
      <c r="B80" s="533" t="n"/>
      <c r="C80" s="545" t="n"/>
      <c r="D80" s="2738" t="n"/>
      <c r="E80" s="2738" t="n"/>
      <c r="F80" s="534" t="n"/>
      <c r="G80" s="534" t="n"/>
      <c r="H80" s="2738" t="n"/>
      <c r="I80" s="546" t="n"/>
      <c r="J80" s="2738" t="n"/>
      <c r="K80" s="546" t="n"/>
      <c r="L80" s="546" t="n"/>
      <c r="M80" s="2738" t="n"/>
      <c r="N80" s="546">
        <f>+K80+L80</f>
        <v/>
      </c>
      <c r="O80" s="546" t="n">
        <v>0</v>
      </c>
      <c r="P80" s="546" t="n">
        <v>0</v>
      </c>
      <c r="Q80" s="562" t="inlineStr">
        <is>
          <t>N/A</t>
        </is>
      </c>
      <c r="R80" s="2738" t="inlineStr">
        <is>
          <t>N/A</t>
        </is>
      </c>
      <c r="S80" s="2738" t="inlineStr">
        <is>
          <t>N/A</t>
        </is>
      </c>
      <c r="T80" s="546" t="n">
        <v>0</v>
      </c>
      <c r="U80" s="562" t="inlineStr">
        <is>
          <t>N/A</t>
        </is>
      </c>
      <c r="V80" s="2738" t="inlineStr">
        <is>
          <t>N/A</t>
        </is>
      </c>
      <c r="W80" s="2738" t="inlineStr">
        <is>
          <t>N/A</t>
        </is>
      </c>
      <c r="X80" s="546" t="n">
        <v>0</v>
      </c>
      <c r="Y80" s="822" t="inlineStr">
        <is>
          <t>N/A</t>
        </is>
      </c>
      <c r="Z80" s="2738" t="inlineStr">
        <is>
          <t>N/A</t>
        </is>
      </c>
      <c r="AA80" s="2738" t="inlineStr">
        <is>
          <t>N/A</t>
        </is>
      </c>
      <c r="AB80" s="546">
        <f>+P80+T80+X80</f>
        <v/>
      </c>
      <c r="AC80" s="713">
        <f>IF(AQ80&lt;1,0,IF(AQ80=1,+P80,IF(AQ80=2,+P80+T80,+P80+T80+X80)))</f>
        <v/>
      </c>
      <c r="AD80" s="713" t="n"/>
      <c r="AE80" s="713">
        <f>+N80+AB80+AD80</f>
        <v/>
      </c>
      <c r="AF80" s="452">
        <f>+E80-D80</f>
        <v/>
      </c>
      <c r="AG80" s="714">
        <f>-P80/N80</f>
        <v/>
      </c>
      <c r="AH80" s="715">
        <f>-T80/N80</f>
        <v/>
      </c>
      <c r="AI80" s="715">
        <f>-X80/N80</f>
        <v/>
      </c>
      <c r="AJ80" s="715">
        <f>SUM(AG80:AI80)</f>
        <v/>
      </c>
      <c r="AK80" s="715">
        <f>-AC80/N80</f>
        <v/>
      </c>
      <c r="AL80" s="1052">
        <f>H80-E80</f>
        <v/>
      </c>
      <c r="AM80" s="718">
        <f>IF(R80="N/A","N/A",+R80-H80)</f>
        <v/>
      </c>
      <c r="AN80" s="718">
        <f>IF(V80="N/A","N/A",+V80-H80)</f>
        <v/>
      </c>
      <c r="AO80" s="718">
        <f>IF(Z80="N/A","N/A",+Z80-H80)</f>
        <v/>
      </c>
      <c r="AP80" s="718">
        <f>IF(AM80="N/A","N/A",MAX(AM80:AO80))</f>
        <v/>
      </c>
      <c r="AQ80" s="718">
        <f>IF(R80="","",IF(AM80="N/A",0,IF((AL80+AM80&gt;AC$9),-1,IF(AN80="N/A",1,IF((AL80+AN80&gt;AC$9),1,IF(AO80="N/A",2,IF((AL80+AO80&gt;AC$9),2,3)))))))</f>
        <v/>
      </c>
      <c r="AR80" s="718">
        <f>IF(AQ80&lt;1,"N/A",IF(AQ80=1,AM80,IF(AQ80=2,AN80,AO80)))</f>
        <v/>
      </c>
      <c r="AS80" s="718">
        <f>IF(AG80=0,"N/A",IF(AH80=0,(+AG80*AM80)/AJ80,IF(AI80=0,(+AG80*AM80+AH80*AN80)/AJ80,(+AG80*AM80+AH80*AN80+AI80*AO80)/AJ80)))</f>
        <v/>
      </c>
      <c r="AT80" s="718">
        <f>IF(M80="N/A","N/A",M80-H80)</f>
        <v/>
      </c>
      <c r="AU80" s="718">
        <f>IF(R80="N/A","N/A",+S80-R80)</f>
        <v/>
      </c>
      <c r="AV80" s="718">
        <f>IF(V80="N/A","N/A",+W80-V80)</f>
        <v/>
      </c>
      <c r="AW80" s="718">
        <f>IF(Z80="N/A","N/A",+AA80-Z80)</f>
        <v/>
      </c>
      <c r="AX80" s="718">
        <f>IF(AQ80&lt;1,"N/A",IF(AQ80=1,AU80,IF(AQ80=2,AV80,AW80)))</f>
        <v/>
      </c>
      <c r="AY80" s="718">
        <f>IF(AU80="N/A","N/A",AVERAGE(AU80:AW80))</f>
        <v/>
      </c>
      <c r="AZ80" s="718">
        <f>IF(AQ80&lt;1,"N/A",+AL80+AR80+AX80)</f>
        <v/>
      </c>
      <c r="BA80" s="719">
        <f>IF(AQ80&lt;1,"N/A",MAX(AZ80, SUM(AL80+AP80+AY80)))</f>
        <v/>
      </c>
      <c r="BB80" s="550" t="n"/>
    </row>
    <row r="81" hidden="1">
      <c r="A81" t="n">
        <v>72</v>
      </c>
      <c r="B81" s="533" t="n"/>
      <c r="C81" s="545" t="n"/>
      <c r="D81" s="2738" t="n"/>
      <c r="E81" s="2738" t="n"/>
      <c r="F81" s="534" t="n"/>
      <c r="G81" s="534" t="n"/>
      <c r="H81" s="2738" t="n"/>
      <c r="I81" s="546" t="n"/>
      <c r="J81" s="2738" t="n"/>
      <c r="K81" s="546" t="n"/>
      <c r="L81" s="546" t="n"/>
      <c r="M81" s="2738" t="n"/>
      <c r="N81" s="546">
        <f>+K81+L81</f>
        <v/>
      </c>
      <c r="O81" s="546" t="n">
        <v>0</v>
      </c>
      <c r="P81" s="546" t="n">
        <v>0</v>
      </c>
      <c r="Q81" s="562" t="inlineStr">
        <is>
          <t>N/A</t>
        </is>
      </c>
      <c r="R81" s="2738" t="inlineStr">
        <is>
          <t>N/A</t>
        </is>
      </c>
      <c r="S81" s="2738" t="inlineStr">
        <is>
          <t>N/A</t>
        </is>
      </c>
      <c r="T81" s="546" t="n">
        <v>0</v>
      </c>
      <c r="U81" s="562" t="inlineStr">
        <is>
          <t>N/A</t>
        </is>
      </c>
      <c r="V81" s="2738" t="inlineStr">
        <is>
          <t>N/A</t>
        </is>
      </c>
      <c r="W81" s="2738" t="inlineStr">
        <is>
          <t>N/A</t>
        </is>
      </c>
      <c r="X81" s="546" t="n">
        <v>0</v>
      </c>
      <c r="Y81" s="822" t="inlineStr">
        <is>
          <t>N/A</t>
        </is>
      </c>
      <c r="Z81" s="2738" t="inlineStr">
        <is>
          <t>N/A</t>
        </is>
      </c>
      <c r="AA81" s="2738" t="inlineStr">
        <is>
          <t>N/A</t>
        </is>
      </c>
      <c r="AB81" s="546">
        <f>+P81+T81+X81</f>
        <v/>
      </c>
      <c r="AC81" s="713">
        <f>IF(AQ81&lt;1,0,IF(AQ81=1,+P81,IF(AQ81=2,+P81+T81,+P81+T81+X81)))</f>
        <v/>
      </c>
      <c r="AD81" s="713" t="n"/>
      <c r="AE81" s="713">
        <f>+N81+AB81+AD81</f>
        <v/>
      </c>
      <c r="AF81" s="452">
        <f>+E81-D81</f>
        <v/>
      </c>
      <c r="AG81" s="714">
        <f>-P81/N81</f>
        <v/>
      </c>
      <c r="AH81" s="715">
        <f>-T81/N81</f>
        <v/>
      </c>
      <c r="AI81" s="715">
        <f>-X81/N81</f>
        <v/>
      </c>
      <c r="AJ81" s="715">
        <f>SUM(AG81:AI81)</f>
        <v/>
      </c>
      <c r="AK81" s="715">
        <f>-AC81/N81</f>
        <v/>
      </c>
      <c r="AL81" s="1052">
        <f>H81-E81</f>
        <v/>
      </c>
      <c r="AM81" s="718">
        <f>IF(R81="N/A","N/A",+R81-H81)</f>
        <v/>
      </c>
      <c r="AN81" s="718">
        <f>IF(V81="N/A","N/A",+V81-H81)</f>
        <v/>
      </c>
      <c r="AO81" s="718">
        <f>IF(Z81="N/A","N/A",+Z81-H81)</f>
        <v/>
      </c>
      <c r="AP81" s="718">
        <f>IF(AM81="N/A","N/A",MAX(AM81:AO81))</f>
        <v/>
      </c>
      <c r="AQ81" s="718">
        <f>IF(R81="","",IF(AM81="N/A",0,IF((AL81+AM81&gt;AC$9),-1,IF(AN81="N/A",1,IF((AL81+AN81&gt;AC$9),1,IF(AO81="N/A",2,IF((AL81+AO81&gt;AC$9),2,3)))))))</f>
        <v/>
      </c>
      <c r="AR81" s="718">
        <f>IF(AQ81&lt;1,"N/A",IF(AQ81=1,AM81,IF(AQ81=2,AN81,AO81)))</f>
        <v/>
      </c>
      <c r="AS81" s="718">
        <f>IF(AG81=0,"N/A",IF(AH81=0,(+AG81*AM81)/AJ81,IF(AI81=0,(+AG81*AM81+AH81*AN81)/AJ81,(+AG81*AM81+AH81*AN81+AI81*AO81)/AJ81)))</f>
        <v/>
      </c>
      <c r="AT81" s="718">
        <f>IF(M81="N/A","N/A",M81-H81)</f>
        <v/>
      </c>
      <c r="AU81" s="718">
        <f>IF(R81="N/A","N/A",+S81-R81)</f>
        <v/>
      </c>
      <c r="AV81" s="718">
        <f>IF(V81="N/A","N/A",+W81-V81)</f>
        <v/>
      </c>
      <c r="AW81" s="718">
        <f>IF(Z81="N/A","N/A",+AA81-Z81)</f>
        <v/>
      </c>
      <c r="AX81" s="718">
        <f>IF(AQ81&lt;1,"N/A",IF(AQ81=1,AU81,IF(AQ81=2,AV81,AW81)))</f>
        <v/>
      </c>
      <c r="AY81" s="718">
        <f>IF(AU81="N/A","N/A",AVERAGE(AU81:AW81))</f>
        <v/>
      </c>
      <c r="AZ81" s="718">
        <f>IF(AQ81&lt;1,"N/A",+AL81+AR81+AX81)</f>
        <v/>
      </c>
      <c r="BA81" s="719">
        <f>IF(AQ81&lt;1,"N/A",MAX(AZ81, SUM(AL81+AP81+AY81)))</f>
        <v/>
      </c>
      <c r="BB81" s="550" t="n"/>
    </row>
    <row r="82" hidden="1">
      <c r="A82" t="n">
        <v>73</v>
      </c>
      <c r="B82" s="533" t="n"/>
      <c r="C82" s="545" t="n"/>
      <c r="D82" s="2738" t="n"/>
      <c r="E82" s="2738" t="n"/>
      <c r="F82" s="534" t="n"/>
      <c r="G82" s="534" t="n"/>
      <c r="H82" s="2738" t="n"/>
      <c r="I82" s="546" t="n"/>
      <c r="J82" s="2738" t="n"/>
      <c r="K82" s="546" t="n"/>
      <c r="L82" s="546" t="n"/>
      <c r="M82" s="2738" t="n"/>
      <c r="N82" s="546">
        <f>+K82+L82</f>
        <v/>
      </c>
      <c r="O82" s="546" t="n">
        <v>0</v>
      </c>
      <c r="P82" s="546" t="n">
        <v>0</v>
      </c>
      <c r="Q82" s="562" t="inlineStr">
        <is>
          <t>N/A</t>
        </is>
      </c>
      <c r="R82" s="2738" t="inlineStr">
        <is>
          <t>N/A</t>
        </is>
      </c>
      <c r="S82" s="2738" t="inlineStr">
        <is>
          <t>N/A</t>
        </is>
      </c>
      <c r="T82" s="546" t="n">
        <v>0</v>
      </c>
      <c r="U82" s="562" t="inlineStr">
        <is>
          <t>N/A</t>
        </is>
      </c>
      <c r="V82" s="2738" t="inlineStr">
        <is>
          <t>N/A</t>
        </is>
      </c>
      <c r="W82" s="2738" t="inlineStr">
        <is>
          <t>N/A</t>
        </is>
      </c>
      <c r="X82" s="546" t="n">
        <v>0</v>
      </c>
      <c r="Y82" s="822" t="inlineStr">
        <is>
          <t>N/A</t>
        </is>
      </c>
      <c r="Z82" s="2738" t="inlineStr">
        <is>
          <t>N/A</t>
        </is>
      </c>
      <c r="AA82" s="2738" t="inlineStr">
        <is>
          <t>N/A</t>
        </is>
      </c>
      <c r="AB82" s="546">
        <f>+P82+T82+X82</f>
        <v/>
      </c>
      <c r="AC82" s="713">
        <f>IF(AQ82&lt;1,0,IF(AQ82=1,+P82,IF(AQ82=2,+P82+T82,+P82+T82+X82)))</f>
        <v/>
      </c>
      <c r="AD82" s="713" t="n"/>
      <c r="AE82" s="713">
        <f>+N82+AB82+AD82</f>
        <v/>
      </c>
      <c r="AF82" s="452">
        <f>+E82-D82</f>
        <v/>
      </c>
      <c r="AG82" s="714">
        <f>-P82/N82</f>
        <v/>
      </c>
      <c r="AH82" s="715">
        <f>-T82/N82</f>
        <v/>
      </c>
      <c r="AI82" s="715">
        <f>-X82/N82</f>
        <v/>
      </c>
      <c r="AJ82" s="715">
        <f>SUM(AG82:AI82)</f>
        <v/>
      </c>
      <c r="AK82" s="715">
        <f>-AC82/N82</f>
        <v/>
      </c>
      <c r="AL82" s="1052">
        <f>H82-E82</f>
        <v/>
      </c>
      <c r="AM82" s="718">
        <f>IF(R82="N/A","N/A",+R82-H82)</f>
        <v/>
      </c>
      <c r="AN82" s="718">
        <f>IF(V82="N/A","N/A",+V82-H82)</f>
        <v/>
      </c>
      <c r="AO82" s="718">
        <f>IF(Z82="N/A","N/A",+Z82-H82)</f>
        <v/>
      </c>
      <c r="AP82" s="718">
        <f>IF(AM82="N/A","N/A",MAX(AM82:AO82))</f>
        <v/>
      </c>
      <c r="AQ82" s="718">
        <f>IF(R82="","",IF(AM82="N/A",0,IF((AL82+AM82&gt;AC$9),-1,IF(AN82="N/A",1,IF((AL82+AN82&gt;AC$9),1,IF(AO82="N/A",2,IF((AL82+AO82&gt;AC$9),2,3)))))))</f>
        <v/>
      </c>
      <c r="AR82" s="718">
        <f>IF(AQ82&lt;1,"N/A",IF(AQ82=1,AM82,IF(AQ82=2,AN82,AO82)))</f>
        <v/>
      </c>
      <c r="AS82" s="718">
        <f>IF(AG82=0,"N/A",IF(AH82=0,(+AG82*AM82)/AJ82,IF(AI82=0,(+AG82*AM82+AH82*AN82)/AJ82,(+AG82*AM82+AH82*AN82+AI82*AO82)/AJ82)))</f>
        <v/>
      </c>
      <c r="AT82" s="718">
        <f>IF(M82="N/A","N/A",M82-H82)</f>
        <v/>
      </c>
      <c r="AU82" s="718">
        <f>IF(R82="N/A","N/A",+S82-R82)</f>
        <v/>
      </c>
      <c r="AV82" s="718">
        <f>IF(V82="N/A","N/A",+W82-V82)</f>
        <v/>
      </c>
      <c r="AW82" s="718">
        <f>IF(Z82="N/A","N/A",+AA82-Z82)</f>
        <v/>
      </c>
      <c r="AX82" s="718">
        <f>IF(AQ82&lt;1,"N/A",IF(AQ82=1,AU82,IF(AQ82=2,AV82,AW82)))</f>
        <v/>
      </c>
      <c r="AY82" s="718">
        <f>IF(AU82="N/A","N/A",AVERAGE(AU82:AW82))</f>
        <v/>
      </c>
      <c r="AZ82" s="718">
        <f>IF(AQ82&lt;1,"N/A",+AL82+AR82+AX82)</f>
        <v/>
      </c>
      <c r="BA82" s="719">
        <f>IF(AQ82&lt;1,"N/A",MAX(AZ82, SUM(AL82+AP82+AY82)))</f>
        <v/>
      </c>
      <c r="BB82" s="550" t="n"/>
    </row>
    <row r="83" hidden="1">
      <c r="A83" t="n">
        <v>74</v>
      </c>
      <c r="B83" s="533" t="n"/>
      <c r="C83" s="545" t="n"/>
      <c r="D83" s="2738" t="n"/>
      <c r="E83" s="2738" t="n"/>
      <c r="F83" s="534" t="n"/>
      <c r="G83" s="534" t="n"/>
      <c r="H83" s="2738" t="n"/>
      <c r="I83" s="546" t="n"/>
      <c r="J83" s="2738" t="n"/>
      <c r="K83" s="546" t="n"/>
      <c r="L83" s="546" t="n"/>
      <c r="M83" s="2738" t="n"/>
      <c r="N83" s="546">
        <f>+K83+L83</f>
        <v/>
      </c>
      <c r="O83" s="546" t="n">
        <v>0</v>
      </c>
      <c r="P83" s="546" t="n">
        <v>0</v>
      </c>
      <c r="Q83" s="562" t="inlineStr">
        <is>
          <t>N/A</t>
        </is>
      </c>
      <c r="R83" s="2738" t="inlineStr">
        <is>
          <t>N/A</t>
        </is>
      </c>
      <c r="S83" s="2738" t="inlineStr">
        <is>
          <t>N/A</t>
        </is>
      </c>
      <c r="T83" s="546" t="n">
        <v>0</v>
      </c>
      <c r="U83" s="562" t="inlineStr">
        <is>
          <t>N/A</t>
        </is>
      </c>
      <c r="V83" s="2738" t="inlineStr">
        <is>
          <t>N/A</t>
        </is>
      </c>
      <c r="W83" s="2738" t="inlineStr">
        <is>
          <t>N/A</t>
        </is>
      </c>
      <c r="X83" s="546" t="n">
        <v>0</v>
      </c>
      <c r="Y83" s="822" t="inlineStr">
        <is>
          <t>N/A</t>
        </is>
      </c>
      <c r="Z83" s="2738" t="inlineStr">
        <is>
          <t>N/A</t>
        </is>
      </c>
      <c r="AA83" s="2738" t="inlineStr">
        <is>
          <t>N/A</t>
        </is>
      </c>
      <c r="AB83" s="546">
        <f>+P83+T83+X83</f>
        <v/>
      </c>
      <c r="AC83" s="713">
        <f>IF(AQ83&lt;1,0,IF(AQ83=1,+P83,IF(AQ83=2,+P83+T83,+P83+T83+X83)))</f>
        <v/>
      </c>
      <c r="AD83" s="713" t="n"/>
      <c r="AE83" s="713">
        <f>+N83+AB83+AD83</f>
        <v/>
      </c>
      <c r="AF83" s="452">
        <f>+E83-D83</f>
        <v/>
      </c>
      <c r="AG83" s="714">
        <f>-P83/N83</f>
        <v/>
      </c>
      <c r="AH83" s="715">
        <f>-T83/N83</f>
        <v/>
      </c>
      <c r="AI83" s="715">
        <f>-X83/N83</f>
        <v/>
      </c>
      <c r="AJ83" s="715">
        <f>SUM(AG83:AI83)</f>
        <v/>
      </c>
      <c r="AK83" s="715">
        <f>-AC83/N83</f>
        <v/>
      </c>
      <c r="AL83" s="1052">
        <f>H83-E83</f>
        <v/>
      </c>
      <c r="AM83" s="718">
        <f>IF(R83="N/A","N/A",+R83-H83)</f>
        <v/>
      </c>
      <c r="AN83" s="718">
        <f>IF(V83="N/A","N/A",+V83-H83)</f>
        <v/>
      </c>
      <c r="AO83" s="718">
        <f>IF(Z83="N/A","N/A",+Z83-H83)</f>
        <v/>
      </c>
      <c r="AP83" s="718">
        <f>IF(AM83="N/A","N/A",MAX(AM83:AO83))</f>
        <v/>
      </c>
      <c r="AQ83" s="718">
        <f>IF(R83="","",IF(AM83="N/A",0,IF((AL83+AM83&gt;AC$9),-1,IF(AN83="N/A",1,IF((AL83+AN83&gt;AC$9),1,IF(AO83="N/A",2,IF((AL83+AO83&gt;AC$9),2,3)))))))</f>
        <v/>
      </c>
      <c r="AR83" s="718">
        <f>IF(AQ83&lt;1,"N/A",IF(AQ83=1,AM83,IF(AQ83=2,AN83,AO83)))</f>
        <v/>
      </c>
      <c r="AS83" s="718">
        <f>IF(AG83=0,"N/A",IF(AH83=0,(+AG83*AM83)/AJ83,IF(AI83=0,(+AG83*AM83+AH83*AN83)/AJ83,(+AG83*AM83+AH83*AN83+AI83*AO83)/AJ83)))</f>
        <v/>
      </c>
      <c r="AT83" s="718">
        <f>IF(M83="N/A","N/A",M83-H83)</f>
        <v/>
      </c>
      <c r="AU83" s="718">
        <f>IF(R83="N/A","N/A",+S83-R83)</f>
        <v/>
      </c>
      <c r="AV83" s="718">
        <f>IF(V83="N/A","N/A",+W83-V83)</f>
        <v/>
      </c>
      <c r="AW83" s="718">
        <f>IF(Z83="N/A","N/A",+AA83-Z83)</f>
        <v/>
      </c>
      <c r="AX83" s="718">
        <f>IF(AQ83&lt;1,"N/A",IF(AQ83=1,AU83,IF(AQ83=2,AV83,AW83)))</f>
        <v/>
      </c>
      <c r="AY83" s="718">
        <f>IF(AU83="N/A","N/A",AVERAGE(AU83:AW83))</f>
        <v/>
      </c>
      <c r="AZ83" s="718">
        <f>IF(AQ83&lt;1,"N/A",+AL83+AR83+AX83)</f>
        <v/>
      </c>
      <c r="BA83" s="719">
        <f>IF(AQ83&lt;1,"N/A",MAX(AZ83, SUM(AL83+AP83+AY83)))</f>
        <v/>
      </c>
      <c r="BB83" s="550" t="n"/>
    </row>
    <row r="84" hidden="1">
      <c r="A84" t="n">
        <v>75</v>
      </c>
      <c r="B84" s="533" t="n"/>
      <c r="C84" s="545" t="n"/>
      <c r="D84" s="2738" t="n"/>
      <c r="E84" s="2738" t="n"/>
      <c r="F84" s="534" t="n"/>
      <c r="G84" s="534" t="n"/>
      <c r="H84" s="2738" t="n"/>
      <c r="I84" s="546" t="n"/>
      <c r="J84" s="2738" t="n"/>
      <c r="K84" s="546" t="n"/>
      <c r="L84" s="546" t="n"/>
      <c r="M84" s="2738" t="n"/>
      <c r="N84" s="546">
        <f>+K84+L84</f>
        <v/>
      </c>
      <c r="O84" s="546" t="n">
        <v>0</v>
      </c>
      <c r="P84" s="546" t="n">
        <v>0</v>
      </c>
      <c r="Q84" s="562" t="inlineStr">
        <is>
          <t>N/A</t>
        </is>
      </c>
      <c r="R84" s="2738" t="inlineStr">
        <is>
          <t>N/A</t>
        </is>
      </c>
      <c r="S84" s="2738" t="inlineStr">
        <is>
          <t>N/A</t>
        </is>
      </c>
      <c r="T84" s="546" t="n">
        <v>0</v>
      </c>
      <c r="U84" s="562" t="inlineStr">
        <is>
          <t>N/A</t>
        </is>
      </c>
      <c r="V84" s="2738" t="inlineStr">
        <is>
          <t>N/A</t>
        </is>
      </c>
      <c r="W84" s="2738" t="inlineStr">
        <is>
          <t>N/A</t>
        </is>
      </c>
      <c r="X84" s="546" t="n">
        <v>0</v>
      </c>
      <c r="Y84" s="822" t="inlineStr">
        <is>
          <t>N/A</t>
        </is>
      </c>
      <c r="Z84" s="2738" t="inlineStr">
        <is>
          <t>N/A</t>
        </is>
      </c>
      <c r="AA84" s="2738" t="inlineStr">
        <is>
          <t>N/A</t>
        </is>
      </c>
      <c r="AB84" s="546">
        <f>+P84+T84+X84</f>
        <v/>
      </c>
      <c r="AC84" s="713">
        <f>IF(AQ84&lt;1,0,IF(AQ84=1,+P84,IF(AQ84=2,+P84+T84,+P84+T84+X84)))</f>
        <v/>
      </c>
      <c r="AD84" s="713" t="n"/>
      <c r="AE84" s="713">
        <f>+N84+AB84+AD84</f>
        <v/>
      </c>
      <c r="AF84" s="452">
        <f>+E84-D84</f>
        <v/>
      </c>
      <c r="AG84" s="714">
        <f>-P84/N84</f>
        <v/>
      </c>
      <c r="AH84" s="715">
        <f>-T84/N84</f>
        <v/>
      </c>
      <c r="AI84" s="715">
        <f>-X84/N84</f>
        <v/>
      </c>
      <c r="AJ84" s="715">
        <f>SUM(AG84:AI84)</f>
        <v/>
      </c>
      <c r="AK84" s="715">
        <f>-AC84/N84</f>
        <v/>
      </c>
      <c r="AL84" s="1052">
        <f>H84-E84</f>
        <v/>
      </c>
      <c r="AM84" s="718">
        <f>IF(R84="N/A","N/A",+R84-H84)</f>
        <v/>
      </c>
      <c r="AN84" s="718">
        <f>IF(V84="N/A","N/A",+V84-H84)</f>
        <v/>
      </c>
      <c r="AO84" s="718">
        <f>IF(Z84="N/A","N/A",+Z84-H84)</f>
        <v/>
      </c>
      <c r="AP84" s="718">
        <f>IF(AM84="N/A","N/A",MAX(AM84:AO84))</f>
        <v/>
      </c>
      <c r="AQ84" s="718">
        <f>IF(R84="","",IF(AM84="N/A",0,IF((AL84+AM84&gt;AC$9),-1,IF(AN84="N/A",1,IF((AL84+AN84&gt;AC$9),1,IF(AO84="N/A",2,IF((AL84+AO84&gt;AC$9),2,3)))))))</f>
        <v/>
      </c>
      <c r="AR84" s="718">
        <f>IF(AQ84&lt;1,"N/A",IF(AQ84=1,AM84,IF(AQ84=2,AN84,AO84)))</f>
        <v/>
      </c>
      <c r="AS84" s="718">
        <f>IF(AG84=0,"N/A",IF(AH84=0,(+AG84*AM84)/AJ84,IF(AI84=0,(+AG84*AM84+AH84*AN84)/AJ84,(+AG84*AM84+AH84*AN84+AI84*AO84)/AJ84)))</f>
        <v/>
      </c>
      <c r="AT84" s="718">
        <f>IF(M84="N/A","N/A",M84-H84)</f>
        <v/>
      </c>
      <c r="AU84" s="718">
        <f>IF(R84="N/A","N/A",+S84-R84)</f>
        <v/>
      </c>
      <c r="AV84" s="718">
        <f>IF(V84="N/A","N/A",+W84-V84)</f>
        <v/>
      </c>
      <c r="AW84" s="718">
        <f>IF(Z84="N/A","N/A",+AA84-Z84)</f>
        <v/>
      </c>
      <c r="AX84" s="718">
        <f>IF(AQ84&lt;1,"N/A",IF(AQ84=1,AU84,IF(AQ84=2,AV84,AW84)))</f>
        <v/>
      </c>
      <c r="AY84" s="718">
        <f>IF(AU84="N/A","N/A",AVERAGE(AU84:AW84))</f>
        <v/>
      </c>
      <c r="AZ84" s="718">
        <f>IF(AQ84&lt;1,"N/A",+AL84+AR84+AX84)</f>
        <v/>
      </c>
      <c r="BA84" s="719">
        <f>IF(AQ84&lt;1,"N/A",MAX(AZ84, SUM(AL84+AP84+AY84)))</f>
        <v/>
      </c>
      <c r="BB84" s="550" t="n"/>
    </row>
    <row r="85" hidden="1">
      <c r="A85" t="n">
        <v>76</v>
      </c>
      <c r="B85" s="533" t="n"/>
      <c r="C85" s="545" t="n"/>
      <c r="D85" s="2738" t="n"/>
      <c r="E85" s="2738" t="n"/>
      <c r="F85" s="534" t="n"/>
      <c r="G85" s="534" t="n"/>
      <c r="H85" s="2738" t="n"/>
      <c r="I85" s="546" t="n"/>
      <c r="J85" s="2738" t="n"/>
      <c r="K85" s="546" t="n"/>
      <c r="L85" s="546" t="n"/>
      <c r="M85" s="2738" t="n"/>
      <c r="N85" s="546">
        <f>+K85+L85</f>
        <v/>
      </c>
      <c r="O85" s="546" t="n">
        <v>0</v>
      </c>
      <c r="P85" s="546" t="n">
        <v>0</v>
      </c>
      <c r="Q85" s="562" t="inlineStr">
        <is>
          <t>N/A</t>
        </is>
      </c>
      <c r="R85" s="2738" t="inlineStr">
        <is>
          <t>N/A</t>
        </is>
      </c>
      <c r="S85" s="2738" t="inlineStr">
        <is>
          <t>N/A</t>
        </is>
      </c>
      <c r="T85" s="546" t="n">
        <v>0</v>
      </c>
      <c r="U85" s="562" t="inlineStr">
        <is>
          <t>N/A</t>
        </is>
      </c>
      <c r="V85" s="2738" t="inlineStr">
        <is>
          <t>N/A</t>
        </is>
      </c>
      <c r="W85" s="2738" t="inlineStr">
        <is>
          <t>N/A</t>
        </is>
      </c>
      <c r="X85" s="546" t="n">
        <v>0</v>
      </c>
      <c r="Y85" s="822" t="inlineStr">
        <is>
          <t>N/A</t>
        </is>
      </c>
      <c r="Z85" s="2738" t="inlineStr">
        <is>
          <t>N/A</t>
        </is>
      </c>
      <c r="AA85" s="2738" t="inlineStr">
        <is>
          <t>N/A</t>
        </is>
      </c>
      <c r="AB85" s="546">
        <f>+P85+T85+X85</f>
        <v/>
      </c>
      <c r="AC85" s="713">
        <f>IF(AQ85&lt;1,0,IF(AQ85=1,+P85,IF(AQ85=2,+P85+T85,+P85+T85+X85)))</f>
        <v/>
      </c>
      <c r="AD85" s="713" t="n"/>
      <c r="AE85" s="713">
        <f>+N85+AB85+AD85</f>
        <v/>
      </c>
      <c r="AF85" s="452">
        <f>+E85-D85</f>
        <v/>
      </c>
      <c r="AG85" s="714">
        <f>-P85/N85</f>
        <v/>
      </c>
      <c r="AH85" s="715">
        <f>-T85/N85</f>
        <v/>
      </c>
      <c r="AI85" s="715">
        <f>-X85/N85</f>
        <v/>
      </c>
      <c r="AJ85" s="715">
        <f>SUM(AG85:AI85)</f>
        <v/>
      </c>
      <c r="AK85" s="715">
        <f>-AC85/N85</f>
        <v/>
      </c>
      <c r="AL85" s="1052">
        <f>H85-E85</f>
        <v/>
      </c>
      <c r="AM85" s="718">
        <f>IF(R85="N/A","N/A",+R85-H85)</f>
        <v/>
      </c>
      <c r="AN85" s="718">
        <f>IF(V85="N/A","N/A",+V85-H85)</f>
        <v/>
      </c>
      <c r="AO85" s="718">
        <f>IF(Z85="N/A","N/A",+Z85-H85)</f>
        <v/>
      </c>
      <c r="AP85" s="718">
        <f>IF(AM85="N/A","N/A",MAX(AM85:AO85))</f>
        <v/>
      </c>
      <c r="AQ85" s="718">
        <f>IF(R85="","",IF(AM85="N/A",0,IF((AL85+AM85&gt;AC$9),-1,IF(AN85="N/A",1,IF((AL85+AN85&gt;AC$9),1,IF(AO85="N/A",2,IF((AL85+AO85&gt;AC$9),2,3)))))))</f>
        <v/>
      </c>
      <c r="AR85" s="718">
        <f>IF(AQ85&lt;1,"N/A",IF(AQ85=1,AM85,IF(AQ85=2,AN85,AO85)))</f>
        <v/>
      </c>
      <c r="AS85" s="718">
        <f>IF(AG85=0,"N/A",IF(AH85=0,(+AG85*AM85)/AJ85,IF(AI85=0,(+AG85*AM85+AH85*AN85)/AJ85,(+AG85*AM85+AH85*AN85+AI85*AO85)/AJ85)))</f>
        <v/>
      </c>
      <c r="AT85" s="718">
        <f>IF(M85="N/A","N/A",M85-H85)</f>
        <v/>
      </c>
      <c r="AU85" s="718">
        <f>IF(R85="N/A","N/A",+S85-R85)</f>
        <v/>
      </c>
      <c r="AV85" s="718">
        <f>IF(V85="N/A","N/A",+W85-V85)</f>
        <v/>
      </c>
      <c r="AW85" s="718">
        <f>IF(Z85="N/A","N/A",+AA85-Z85)</f>
        <v/>
      </c>
      <c r="AX85" s="718">
        <f>IF(AQ85&lt;1,"N/A",IF(AQ85=1,AU85,IF(AQ85=2,AV85,AW85)))</f>
        <v/>
      </c>
      <c r="AY85" s="718">
        <f>IF(AU85="N/A","N/A",AVERAGE(AU85:AW85))</f>
        <v/>
      </c>
      <c r="AZ85" s="718">
        <f>IF(AQ85&lt;1,"N/A",+AL85+AR85+AX85)</f>
        <v/>
      </c>
      <c r="BA85" s="719">
        <f>IF(AQ85&lt;1,"N/A",MAX(AZ85, SUM(AL85+AP85+AY85)))</f>
        <v/>
      </c>
      <c r="BB85" s="550" t="n"/>
    </row>
    <row r="86" hidden="1">
      <c r="A86" t="n">
        <v>77</v>
      </c>
      <c r="B86" s="533" t="n"/>
      <c r="C86" s="545" t="n"/>
      <c r="D86" s="2738" t="n"/>
      <c r="E86" s="2738" t="n"/>
      <c r="F86" s="534" t="n"/>
      <c r="G86" s="534" t="n"/>
      <c r="H86" s="2738" t="n"/>
      <c r="I86" s="546" t="n"/>
      <c r="J86" s="2738" t="n"/>
      <c r="K86" s="546" t="n"/>
      <c r="L86" s="546" t="n"/>
      <c r="M86" s="2738" t="n"/>
      <c r="N86" s="546">
        <f>+K86+L86</f>
        <v/>
      </c>
      <c r="O86" s="546" t="n">
        <v>0</v>
      </c>
      <c r="P86" s="546" t="n">
        <v>0</v>
      </c>
      <c r="Q86" s="562" t="inlineStr">
        <is>
          <t>N/A</t>
        </is>
      </c>
      <c r="R86" s="2738" t="inlineStr">
        <is>
          <t>N/A</t>
        </is>
      </c>
      <c r="S86" s="2738" t="inlineStr">
        <is>
          <t>N/A</t>
        </is>
      </c>
      <c r="T86" s="546" t="n">
        <v>0</v>
      </c>
      <c r="U86" s="562" t="inlineStr">
        <is>
          <t>N/A</t>
        </is>
      </c>
      <c r="V86" s="2738" t="inlineStr">
        <is>
          <t>N/A</t>
        </is>
      </c>
      <c r="W86" s="2738" t="inlineStr">
        <is>
          <t>N/A</t>
        </is>
      </c>
      <c r="X86" s="546" t="n">
        <v>0</v>
      </c>
      <c r="Y86" s="822" t="inlineStr">
        <is>
          <t>N/A</t>
        </is>
      </c>
      <c r="Z86" s="2738" t="inlineStr">
        <is>
          <t>N/A</t>
        </is>
      </c>
      <c r="AA86" s="2738" t="inlineStr">
        <is>
          <t>N/A</t>
        </is>
      </c>
      <c r="AB86" s="546">
        <f>+P86+T86+X86</f>
        <v/>
      </c>
      <c r="AC86" s="713">
        <f>IF(AQ86&lt;1,0,IF(AQ86=1,+P86,IF(AQ86=2,+P86+T86,+P86+T86+X86)))</f>
        <v/>
      </c>
      <c r="AD86" s="713" t="n"/>
      <c r="AE86" s="713">
        <f>+N86+AB86+AD86</f>
        <v/>
      </c>
      <c r="AF86" s="452">
        <f>+E86-D86</f>
        <v/>
      </c>
      <c r="AG86" s="714">
        <f>-P86/N86</f>
        <v/>
      </c>
      <c r="AH86" s="715">
        <f>-T86/N86</f>
        <v/>
      </c>
      <c r="AI86" s="715">
        <f>-X86/N86</f>
        <v/>
      </c>
      <c r="AJ86" s="715">
        <f>SUM(AG86:AI86)</f>
        <v/>
      </c>
      <c r="AK86" s="715">
        <f>-AC86/N86</f>
        <v/>
      </c>
      <c r="AL86" s="1052">
        <f>H86-E86</f>
        <v/>
      </c>
      <c r="AM86" s="718">
        <f>IF(R86="N/A","N/A",+R86-H86)</f>
        <v/>
      </c>
      <c r="AN86" s="718">
        <f>IF(V86="N/A","N/A",+V86-H86)</f>
        <v/>
      </c>
      <c r="AO86" s="718">
        <f>IF(Z86="N/A","N/A",+Z86-H86)</f>
        <v/>
      </c>
      <c r="AP86" s="718">
        <f>IF(AM86="N/A","N/A",MAX(AM86:AO86))</f>
        <v/>
      </c>
      <c r="AQ86" s="718">
        <f>IF(R86="","",IF(AM86="N/A",0,IF((AL86+AM86&gt;AC$9),-1,IF(AN86="N/A",1,IF((AL86+AN86&gt;AC$9),1,IF(AO86="N/A",2,IF((AL86+AO86&gt;AC$9),2,3)))))))</f>
        <v/>
      </c>
      <c r="AR86" s="718">
        <f>IF(AQ86&lt;1,"N/A",IF(AQ86=1,AM86,IF(AQ86=2,AN86,AO86)))</f>
        <v/>
      </c>
      <c r="AS86" s="718">
        <f>IF(AG86=0,"N/A",IF(AH86=0,(+AG86*AM86)/AJ86,IF(AI86=0,(+AG86*AM86+AH86*AN86)/AJ86,(+AG86*AM86+AH86*AN86+AI86*AO86)/AJ86)))</f>
        <v/>
      </c>
      <c r="AT86" s="718">
        <f>IF(M86="N/A","N/A",M86-H86)</f>
        <v/>
      </c>
      <c r="AU86" s="718">
        <f>IF(R86="N/A","N/A",+S86-R86)</f>
        <v/>
      </c>
      <c r="AV86" s="718">
        <f>IF(V86="N/A","N/A",+W86-V86)</f>
        <v/>
      </c>
      <c r="AW86" s="718">
        <f>IF(Z86="N/A","N/A",+AA86-Z86)</f>
        <v/>
      </c>
      <c r="AX86" s="718">
        <f>IF(AQ86&lt;1,"N/A",IF(AQ86=1,AU86,IF(AQ86=2,AV86,AW86)))</f>
        <v/>
      </c>
      <c r="AY86" s="718">
        <f>IF(AU86="N/A","N/A",AVERAGE(AU86:AW86))</f>
        <v/>
      </c>
      <c r="AZ86" s="718">
        <f>IF(AQ86&lt;1,"N/A",+AL86+AR86+AX86)</f>
        <v/>
      </c>
      <c r="BA86" s="719">
        <f>IF(AQ86&lt;1,"N/A",MAX(AZ86, SUM(AL86+AP86+AY86)))</f>
        <v/>
      </c>
      <c r="BB86" s="550" t="n"/>
    </row>
    <row r="87" hidden="1">
      <c r="A87" t="n">
        <v>78</v>
      </c>
      <c r="B87" s="533" t="n"/>
      <c r="C87" s="545" t="n"/>
      <c r="D87" s="2738" t="n"/>
      <c r="E87" s="2738" t="n"/>
      <c r="F87" s="534" t="n"/>
      <c r="G87" s="534" t="n"/>
      <c r="H87" s="2738" t="n"/>
      <c r="I87" s="546" t="n"/>
      <c r="J87" s="2738" t="n"/>
      <c r="K87" s="546" t="n"/>
      <c r="L87" s="546" t="n"/>
      <c r="M87" s="2738" t="n"/>
      <c r="N87" s="546">
        <f>+K87+L87</f>
        <v/>
      </c>
      <c r="O87" s="546" t="n">
        <v>0</v>
      </c>
      <c r="P87" s="546" t="n">
        <v>0</v>
      </c>
      <c r="Q87" s="562" t="inlineStr">
        <is>
          <t>N/A</t>
        </is>
      </c>
      <c r="R87" s="2738" t="inlineStr">
        <is>
          <t>N/A</t>
        </is>
      </c>
      <c r="S87" s="2738" t="inlineStr">
        <is>
          <t>N/A</t>
        </is>
      </c>
      <c r="T87" s="546" t="n">
        <v>0</v>
      </c>
      <c r="U87" s="562" t="inlineStr">
        <is>
          <t>N/A</t>
        </is>
      </c>
      <c r="V87" s="2738" t="inlineStr">
        <is>
          <t>N/A</t>
        </is>
      </c>
      <c r="W87" s="2738" t="inlineStr">
        <is>
          <t>N/A</t>
        </is>
      </c>
      <c r="X87" s="546" t="n">
        <v>0</v>
      </c>
      <c r="Y87" s="822" t="inlineStr">
        <is>
          <t>N/A</t>
        </is>
      </c>
      <c r="Z87" s="2738" t="inlineStr">
        <is>
          <t>N/A</t>
        </is>
      </c>
      <c r="AA87" s="2738" t="inlineStr">
        <is>
          <t>N/A</t>
        </is>
      </c>
      <c r="AB87" s="546">
        <f>+P87+T87+X87</f>
        <v/>
      </c>
      <c r="AC87" s="713">
        <f>IF(AQ87&lt;1,0,IF(AQ87=1,+P87,IF(AQ87=2,+P87+T87,+P87+T87+X87)))</f>
        <v/>
      </c>
      <c r="AD87" s="713" t="n"/>
      <c r="AE87" s="713">
        <f>+N87+AB87+AD87</f>
        <v/>
      </c>
      <c r="AF87" s="452">
        <f>+E87-D87</f>
        <v/>
      </c>
      <c r="AG87" s="714">
        <f>-P87/N87</f>
        <v/>
      </c>
      <c r="AH87" s="715">
        <f>-T87/N87</f>
        <v/>
      </c>
      <c r="AI87" s="715">
        <f>-X87/N87</f>
        <v/>
      </c>
      <c r="AJ87" s="715">
        <f>SUM(AG87:AI87)</f>
        <v/>
      </c>
      <c r="AK87" s="715">
        <f>-AC87/N87</f>
        <v/>
      </c>
      <c r="AL87" s="1052">
        <f>H87-E87</f>
        <v/>
      </c>
      <c r="AM87" s="718">
        <f>IF(R87="N/A","N/A",+R87-H87)</f>
        <v/>
      </c>
      <c r="AN87" s="718">
        <f>IF(V87="N/A","N/A",+V87-H87)</f>
        <v/>
      </c>
      <c r="AO87" s="718">
        <f>IF(Z87="N/A","N/A",+Z87-H87)</f>
        <v/>
      </c>
      <c r="AP87" s="718">
        <f>IF(AM87="N/A","N/A",MAX(AM87:AO87))</f>
        <v/>
      </c>
      <c r="AQ87" s="718">
        <f>IF(R87="","",IF(AM87="N/A",0,IF((AL87+AM87&gt;AC$9),-1,IF(AN87="N/A",1,IF((AL87+AN87&gt;AC$9),1,IF(AO87="N/A",2,IF((AL87+AO87&gt;AC$9),2,3)))))))</f>
        <v/>
      </c>
      <c r="AR87" s="718">
        <f>IF(AQ87&lt;1,"N/A",IF(AQ87=1,AM87,IF(AQ87=2,AN87,AO87)))</f>
        <v/>
      </c>
      <c r="AS87" s="718">
        <f>IF(AG87=0,"N/A",IF(AH87=0,(+AG87*AM87)/AJ87,IF(AI87=0,(+AG87*AM87+AH87*AN87)/AJ87,(+AG87*AM87+AH87*AN87+AI87*AO87)/AJ87)))</f>
        <v/>
      </c>
      <c r="AT87" s="718">
        <f>IF(M87="N/A","N/A",M87-H87)</f>
        <v/>
      </c>
      <c r="AU87" s="718">
        <f>IF(R87="N/A","N/A",+S87-R87)</f>
        <v/>
      </c>
      <c r="AV87" s="718">
        <f>IF(V87="N/A","N/A",+W87-V87)</f>
        <v/>
      </c>
      <c r="AW87" s="718">
        <f>IF(Z87="N/A","N/A",+AA87-Z87)</f>
        <v/>
      </c>
      <c r="AX87" s="718">
        <f>IF(AQ87&lt;1,"N/A",IF(AQ87=1,AU87,IF(AQ87=2,AV87,AW87)))</f>
        <v/>
      </c>
      <c r="AY87" s="718">
        <f>IF(AU87="N/A","N/A",AVERAGE(AU87:AW87))</f>
        <v/>
      </c>
      <c r="AZ87" s="718">
        <f>IF(AQ87&lt;1,"N/A",+AL87+AR87+AX87)</f>
        <v/>
      </c>
      <c r="BA87" s="719">
        <f>IF(AQ87&lt;1,"N/A",MAX(AZ87, SUM(AL87+AP87+AY87)))</f>
        <v/>
      </c>
      <c r="BB87" s="550" t="n"/>
    </row>
    <row r="88" hidden="1">
      <c r="A88" t="n">
        <v>79</v>
      </c>
      <c r="B88" s="533" t="n"/>
      <c r="C88" s="545" t="n"/>
      <c r="D88" s="2738" t="n"/>
      <c r="E88" s="2738" t="n"/>
      <c r="F88" s="534" t="n"/>
      <c r="G88" s="534" t="n"/>
      <c r="H88" s="2738" t="n"/>
      <c r="I88" s="546" t="n"/>
      <c r="J88" s="2738" t="n"/>
      <c r="K88" s="546" t="n"/>
      <c r="L88" s="546" t="n"/>
      <c r="M88" s="2738" t="n"/>
      <c r="N88" s="546">
        <f>+K88+L88</f>
        <v/>
      </c>
      <c r="O88" s="546" t="n">
        <v>0</v>
      </c>
      <c r="P88" s="546" t="n">
        <v>0</v>
      </c>
      <c r="Q88" s="562" t="inlineStr">
        <is>
          <t>N/A</t>
        </is>
      </c>
      <c r="R88" s="2738" t="inlineStr">
        <is>
          <t>N/A</t>
        </is>
      </c>
      <c r="S88" s="2738" t="inlineStr">
        <is>
          <t>N/A</t>
        </is>
      </c>
      <c r="T88" s="546" t="n">
        <v>0</v>
      </c>
      <c r="U88" s="562" t="inlineStr">
        <is>
          <t>N/A</t>
        </is>
      </c>
      <c r="V88" s="2738" t="inlineStr">
        <is>
          <t>N/A</t>
        </is>
      </c>
      <c r="W88" s="2738" t="inlineStr">
        <is>
          <t>N/A</t>
        </is>
      </c>
      <c r="X88" s="546" t="n">
        <v>0</v>
      </c>
      <c r="Y88" s="822" t="inlineStr">
        <is>
          <t>N/A</t>
        </is>
      </c>
      <c r="Z88" s="2738" t="inlineStr">
        <is>
          <t>N/A</t>
        </is>
      </c>
      <c r="AA88" s="2738" t="inlineStr">
        <is>
          <t>N/A</t>
        </is>
      </c>
      <c r="AB88" s="546">
        <f>+P88+T88+X88</f>
        <v/>
      </c>
      <c r="AC88" s="713">
        <f>IF(AQ88&lt;1,0,IF(AQ88=1,+P88,IF(AQ88=2,+P88+T88,+P88+T88+X88)))</f>
        <v/>
      </c>
      <c r="AD88" s="713" t="n"/>
      <c r="AE88" s="713">
        <f>+N88+AB88+AD88</f>
        <v/>
      </c>
      <c r="AF88" s="452">
        <f>+E88-D88</f>
        <v/>
      </c>
      <c r="AG88" s="714">
        <f>-P88/N88</f>
        <v/>
      </c>
      <c r="AH88" s="715">
        <f>-T88/N88</f>
        <v/>
      </c>
      <c r="AI88" s="715">
        <f>-X88/N88</f>
        <v/>
      </c>
      <c r="AJ88" s="715">
        <f>SUM(AG88:AI88)</f>
        <v/>
      </c>
      <c r="AK88" s="715">
        <f>-AC88/N88</f>
        <v/>
      </c>
      <c r="AL88" s="1052">
        <f>H88-E88</f>
        <v/>
      </c>
      <c r="AM88" s="718">
        <f>IF(R88="N/A","N/A",+R88-H88)</f>
        <v/>
      </c>
      <c r="AN88" s="718">
        <f>IF(V88="N/A","N/A",+V88-H88)</f>
        <v/>
      </c>
      <c r="AO88" s="718">
        <f>IF(Z88="N/A","N/A",+Z88-H88)</f>
        <v/>
      </c>
      <c r="AP88" s="718">
        <f>IF(AM88="N/A","N/A",MAX(AM88:AO88))</f>
        <v/>
      </c>
      <c r="AQ88" s="718">
        <f>IF(R88="","",IF(AM88="N/A",0,IF((AL88+AM88&gt;AC$9),-1,IF(AN88="N/A",1,IF((AL88+AN88&gt;AC$9),1,IF(AO88="N/A",2,IF((AL88+AO88&gt;AC$9),2,3)))))))</f>
        <v/>
      </c>
      <c r="AR88" s="718">
        <f>IF(AQ88&lt;1,"N/A",IF(AQ88=1,AM88,IF(AQ88=2,AN88,AO88)))</f>
        <v/>
      </c>
      <c r="AS88" s="718">
        <f>IF(AG88=0,"N/A",IF(AH88=0,(+AG88*AM88)/AJ88,IF(AI88=0,(+AG88*AM88+AH88*AN88)/AJ88,(+AG88*AM88+AH88*AN88+AI88*AO88)/AJ88)))</f>
        <v/>
      </c>
      <c r="AT88" s="718">
        <f>IF(M88="N/A","N/A",M88-H88)</f>
        <v/>
      </c>
      <c r="AU88" s="718">
        <f>IF(R88="N/A","N/A",+S88-R88)</f>
        <v/>
      </c>
      <c r="AV88" s="718">
        <f>IF(V88="N/A","N/A",+W88-V88)</f>
        <v/>
      </c>
      <c r="AW88" s="718">
        <f>IF(Z88="N/A","N/A",+AA88-Z88)</f>
        <v/>
      </c>
      <c r="AX88" s="718">
        <f>IF(AQ88&lt;1,"N/A",IF(AQ88=1,AU88,IF(AQ88=2,AV88,AW88)))</f>
        <v/>
      </c>
      <c r="AY88" s="718">
        <f>IF(AU88="N/A","N/A",AVERAGE(AU88:AW88))</f>
        <v/>
      </c>
      <c r="AZ88" s="718">
        <f>IF(AQ88&lt;1,"N/A",+AL88+AR88+AX88)</f>
        <v/>
      </c>
      <c r="BA88" s="719">
        <f>IF(AQ88&lt;1,"N/A",MAX(AZ88, SUM(AL88+AP88+AY88)))</f>
        <v/>
      </c>
      <c r="BB88" s="550" t="n"/>
    </row>
    <row r="89" hidden="1">
      <c r="A89" t="n">
        <v>80</v>
      </c>
      <c r="B89" s="533" t="n"/>
      <c r="C89" s="545" t="n"/>
      <c r="D89" s="2738" t="n"/>
      <c r="E89" s="2738" t="n"/>
      <c r="F89" s="534" t="n"/>
      <c r="G89" s="534" t="n"/>
      <c r="H89" s="2738" t="n"/>
      <c r="I89" s="546" t="n"/>
      <c r="J89" s="2738" t="n"/>
      <c r="K89" s="546" t="n"/>
      <c r="L89" s="546" t="n"/>
      <c r="M89" s="2738" t="n"/>
      <c r="N89" s="546">
        <f>+K89+L89</f>
        <v/>
      </c>
      <c r="O89" s="546" t="n">
        <v>0</v>
      </c>
      <c r="P89" s="546" t="n">
        <v>0</v>
      </c>
      <c r="Q89" s="562" t="inlineStr">
        <is>
          <t>N/A</t>
        </is>
      </c>
      <c r="R89" s="2738" t="inlineStr">
        <is>
          <t>N/A</t>
        </is>
      </c>
      <c r="S89" s="2738" t="inlineStr">
        <is>
          <t>N/A</t>
        </is>
      </c>
      <c r="T89" s="546" t="n">
        <v>0</v>
      </c>
      <c r="U89" s="562" t="inlineStr">
        <is>
          <t>N/A</t>
        </is>
      </c>
      <c r="V89" s="2738" t="inlineStr">
        <is>
          <t>N/A</t>
        </is>
      </c>
      <c r="W89" s="2738" t="inlineStr">
        <is>
          <t>N/A</t>
        </is>
      </c>
      <c r="X89" s="546" t="n">
        <v>0</v>
      </c>
      <c r="Y89" s="822" t="inlineStr">
        <is>
          <t>N/A</t>
        </is>
      </c>
      <c r="Z89" s="2738" t="inlineStr">
        <is>
          <t>N/A</t>
        </is>
      </c>
      <c r="AA89" s="2738" t="inlineStr">
        <is>
          <t>N/A</t>
        </is>
      </c>
      <c r="AB89" s="546">
        <f>+P89+T89+X89</f>
        <v/>
      </c>
      <c r="AC89" s="713">
        <f>IF(AQ89&lt;1,0,IF(AQ89=1,+P89,IF(AQ89=2,+P89+T89,+P89+T89+X89)))</f>
        <v/>
      </c>
      <c r="AD89" s="713" t="n"/>
      <c r="AE89" s="713">
        <f>+N89+AB89+AD89</f>
        <v/>
      </c>
      <c r="AF89" s="452">
        <f>+E89-D89</f>
        <v/>
      </c>
      <c r="AG89" s="714">
        <f>-P89/N89</f>
        <v/>
      </c>
      <c r="AH89" s="715">
        <f>-T89/N89</f>
        <v/>
      </c>
      <c r="AI89" s="715">
        <f>-X89/N89</f>
        <v/>
      </c>
      <c r="AJ89" s="715">
        <f>SUM(AG89:AI89)</f>
        <v/>
      </c>
      <c r="AK89" s="715">
        <f>-AC89/N89</f>
        <v/>
      </c>
      <c r="AL89" s="1052">
        <f>H89-E89</f>
        <v/>
      </c>
      <c r="AM89" s="718">
        <f>IF(R89="N/A","N/A",+R89-H89)</f>
        <v/>
      </c>
      <c r="AN89" s="718">
        <f>IF(V89="N/A","N/A",+V89-H89)</f>
        <v/>
      </c>
      <c r="AO89" s="718">
        <f>IF(Z89="N/A","N/A",+Z89-H89)</f>
        <v/>
      </c>
      <c r="AP89" s="718">
        <f>IF(AM89="N/A","N/A",MAX(AM89:AO89))</f>
        <v/>
      </c>
      <c r="AQ89" s="718">
        <f>IF(R89="","",IF(AM89="N/A",0,IF((AL89+AM89&gt;AC$9),-1,IF(AN89="N/A",1,IF((AL89+AN89&gt;AC$9),1,IF(AO89="N/A",2,IF((AL89+AO89&gt;AC$9),2,3)))))))</f>
        <v/>
      </c>
      <c r="AR89" s="718">
        <f>IF(AQ89&lt;1,"N/A",IF(AQ89=1,AM89,IF(AQ89=2,AN89,AO89)))</f>
        <v/>
      </c>
      <c r="AS89" s="718">
        <f>IF(AG89=0,"N/A",IF(AH89=0,(+AG89*AM89)/AJ89,IF(AI89=0,(+AG89*AM89+AH89*AN89)/AJ89,(+AG89*AM89+AH89*AN89+AI89*AO89)/AJ89)))</f>
        <v/>
      </c>
      <c r="AT89" s="718">
        <f>IF(M89="N/A","N/A",M89-H89)</f>
        <v/>
      </c>
      <c r="AU89" s="718">
        <f>IF(R89="N/A","N/A",+S89-R89)</f>
        <v/>
      </c>
      <c r="AV89" s="718">
        <f>IF(V89="N/A","N/A",+W89-V89)</f>
        <v/>
      </c>
      <c r="AW89" s="718">
        <f>IF(Z89="N/A","N/A",+AA89-Z89)</f>
        <v/>
      </c>
      <c r="AX89" s="718">
        <f>IF(AQ89&lt;1,"N/A",IF(AQ89=1,AU89,IF(AQ89=2,AV89,AW89)))</f>
        <v/>
      </c>
      <c r="AY89" s="718">
        <f>IF(AU89="N/A","N/A",AVERAGE(AU89:AW89))</f>
        <v/>
      </c>
      <c r="AZ89" s="718">
        <f>IF(AQ89&lt;1,"N/A",+AL89+AR89+AX89)</f>
        <v/>
      </c>
      <c r="BA89" s="719">
        <f>IF(AQ89&lt;1,"N/A",MAX(AZ89, SUM(AL89+AP89+AY89)))</f>
        <v/>
      </c>
      <c r="BB89" s="550" t="n"/>
    </row>
    <row r="90" hidden="1">
      <c r="A90" t="n">
        <v>81</v>
      </c>
      <c r="B90" s="533" t="n"/>
      <c r="C90" s="545" t="n"/>
      <c r="D90" s="2738" t="n"/>
      <c r="E90" s="2738" t="n"/>
      <c r="F90" s="534" t="n"/>
      <c r="G90" s="534" t="n"/>
      <c r="H90" s="2738" t="n"/>
      <c r="I90" s="546" t="n"/>
      <c r="J90" s="2738" t="n"/>
      <c r="K90" s="546" t="n"/>
      <c r="L90" s="546" t="n"/>
      <c r="M90" s="2738" t="n"/>
      <c r="N90" s="546">
        <f>+K90+L90</f>
        <v/>
      </c>
      <c r="O90" s="546" t="n">
        <v>0</v>
      </c>
      <c r="P90" s="546" t="n">
        <v>0</v>
      </c>
      <c r="Q90" s="562" t="inlineStr">
        <is>
          <t>N/A</t>
        </is>
      </c>
      <c r="R90" s="2738" t="inlineStr">
        <is>
          <t>N/A</t>
        </is>
      </c>
      <c r="S90" s="2738" t="inlineStr">
        <is>
          <t>N/A</t>
        </is>
      </c>
      <c r="T90" s="546" t="n">
        <v>0</v>
      </c>
      <c r="U90" s="562" t="inlineStr">
        <is>
          <t>N/A</t>
        </is>
      </c>
      <c r="V90" s="2738" t="inlineStr">
        <is>
          <t>N/A</t>
        </is>
      </c>
      <c r="W90" s="2738" t="inlineStr">
        <is>
          <t>N/A</t>
        </is>
      </c>
      <c r="X90" s="546" t="n">
        <v>0</v>
      </c>
      <c r="Y90" s="822" t="inlineStr">
        <is>
          <t>N/A</t>
        </is>
      </c>
      <c r="Z90" s="2738" t="inlineStr">
        <is>
          <t>N/A</t>
        </is>
      </c>
      <c r="AA90" s="2738" t="inlineStr">
        <is>
          <t>N/A</t>
        </is>
      </c>
      <c r="AB90" s="546">
        <f>+P90+T90+X90</f>
        <v/>
      </c>
      <c r="AC90" s="713">
        <f>IF(AQ90&lt;1,0,IF(AQ90=1,+P90,IF(AQ90=2,+P90+T90,+P90+T90+X90)))</f>
        <v/>
      </c>
      <c r="AD90" s="713" t="n"/>
      <c r="AE90" s="713">
        <f>+N90+AB90+AD90</f>
        <v/>
      </c>
      <c r="AF90" s="452">
        <f>+E90-D90</f>
        <v/>
      </c>
      <c r="AG90" s="714">
        <f>-P90/N90</f>
        <v/>
      </c>
      <c r="AH90" s="715">
        <f>-T90/N90</f>
        <v/>
      </c>
      <c r="AI90" s="715">
        <f>-X90/N90</f>
        <v/>
      </c>
      <c r="AJ90" s="715">
        <f>SUM(AG90:AI90)</f>
        <v/>
      </c>
      <c r="AK90" s="715">
        <f>-AC90/N90</f>
        <v/>
      </c>
      <c r="AL90" s="1052">
        <f>H90-E90</f>
        <v/>
      </c>
      <c r="AM90" s="718">
        <f>IF(R90="N/A","N/A",+R90-H90)</f>
        <v/>
      </c>
      <c r="AN90" s="718">
        <f>IF(V90="N/A","N/A",+V90-H90)</f>
        <v/>
      </c>
      <c r="AO90" s="718">
        <f>IF(Z90="N/A","N/A",+Z90-H90)</f>
        <v/>
      </c>
      <c r="AP90" s="718">
        <f>IF(AM90="N/A","N/A",MAX(AM90:AO90))</f>
        <v/>
      </c>
      <c r="AQ90" s="718">
        <f>IF(R90="","",IF(AM90="N/A",0,IF((AL90+AM90&gt;AC$9),-1,IF(AN90="N/A",1,IF((AL90+AN90&gt;AC$9),1,IF(AO90="N/A",2,IF((AL90+AO90&gt;AC$9),2,3)))))))</f>
        <v/>
      </c>
      <c r="AR90" s="718">
        <f>IF(AQ90&lt;1,"N/A",IF(AQ90=1,AM90,IF(AQ90=2,AN90,AO90)))</f>
        <v/>
      </c>
      <c r="AS90" s="718">
        <f>IF(AG90=0,"N/A",IF(AH90=0,(+AG90*AM90)/AJ90,IF(AI90=0,(+AG90*AM90+AH90*AN90)/AJ90,(+AG90*AM90+AH90*AN90+AI90*AO90)/AJ90)))</f>
        <v/>
      </c>
      <c r="AT90" s="718">
        <f>IF(M90="N/A","N/A",M90-H90)</f>
        <v/>
      </c>
      <c r="AU90" s="718">
        <f>IF(R90="N/A","N/A",+S90-R90)</f>
        <v/>
      </c>
      <c r="AV90" s="718">
        <f>IF(V90="N/A","N/A",+W90-V90)</f>
        <v/>
      </c>
      <c r="AW90" s="718">
        <f>IF(Z90="N/A","N/A",+AA90-Z90)</f>
        <v/>
      </c>
      <c r="AX90" s="718">
        <f>IF(AQ90&lt;1,"N/A",IF(AQ90=1,AU90,IF(AQ90=2,AV90,AW90)))</f>
        <v/>
      </c>
      <c r="AY90" s="718">
        <f>IF(AU90="N/A","N/A",AVERAGE(AU90:AW90))</f>
        <v/>
      </c>
      <c r="AZ90" s="718">
        <f>IF(AQ90&lt;1,"N/A",+AL90+AR90+AX90)</f>
        <v/>
      </c>
      <c r="BA90" s="719">
        <f>IF(AQ90&lt;1,"N/A",MAX(AZ90, SUM(AL90+AP90+AY90)))</f>
        <v/>
      </c>
      <c r="BB90" s="550" t="n"/>
    </row>
    <row r="91" hidden="1">
      <c r="A91" t="n">
        <v>82</v>
      </c>
      <c r="B91" s="533" t="n"/>
      <c r="C91" s="545" t="n"/>
      <c r="D91" s="2738" t="n"/>
      <c r="E91" s="2738" t="n"/>
      <c r="F91" s="534" t="n"/>
      <c r="G91" s="534" t="n"/>
      <c r="H91" s="2738" t="n"/>
      <c r="I91" s="546" t="n"/>
      <c r="J91" s="2738" t="n"/>
      <c r="K91" s="546" t="n"/>
      <c r="L91" s="546" t="n"/>
      <c r="M91" s="2738" t="n"/>
      <c r="N91" s="546">
        <f>+K91+L91</f>
        <v/>
      </c>
      <c r="O91" s="546" t="n">
        <v>0</v>
      </c>
      <c r="P91" s="546" t="n">
        <v>0</v>
      </c>
      <c r="Q91" s="562" t="inlineStr">
        <is>
          <t>N/A</t>
        </is>
      </c>
      <c r="R91" s="2738" t="inlineStr">
        <is>
          <t>N/A</t>
        </is>
      </c>
      <c r="S91" s="2738" t="inlineStr">
        <is>
          <t>N/A</t>
        </is>
      </c>
      <c r="T91" s="546" t="n">
        <v>0</v>
      </c>
      <c r="U91" s="562" t="inlineStr">
        <is>
          <t>N/A</t>
        </is>
      </c>
      <c r="V91" s="2738" t="inlineStr">
        <is>
          <t>N/A</t>
        </is>
      </c>
      <c r="W91" s="2738" t="inlineStr">
        <is>
          <t>N/A</t>
        </is>
      </c>
      <c r="X91" s="546" t="n">
        <v>0</v>
      </c>
      <c r="Y91" s="822" t="inlineStr">
        <is>
          <t>N/A</t>
        </is>
      </c>
      <c r="Z91" s="2738" t="inlineStr">
        <is>
          <t>N/A</t>
        </is>
      </c>
      <c r="AA91" s="2738" t="inlineStr">
        <is>
          <t>N/A</t>
        </is>
      </c>
      <c r="AB91" s="546">
        <f>+P91+T91+X91</f>
        <v/>
      </c>
      <c r="AC91" s="713">
        <f>IF(AQ91&lt;1,0,IF(AQ91=1,+P91,IF(AQ91=2,+P91+T91,+P91+T91+X91)))</f>
        <v/>
      </c>
      <c r="AD91" s="713" t="n"/>
      <c r="AE91" s="713">
        <f>+N91+AB91+AD91</f>
        <v/>
      </c>
      <c r="AF91" s="452">
        <f>+E91-D91</f>
        <v/>
      </c>
      <c r="AG91" s="714">
        <f>-P91/N91</f>
        <v/>
      </c>
      <c r="AH91" s="715">
        <f>-T91/N91</f>
        <v/>
      </c>
      <c r="AI91" s="715">
        <f>-X91/N91</f>
        <v/>
      </c>
      <c r="AJ91" s="715">
        <f>SUM(AG91:AI91)</f>
        <v/>
      </c>
      <c r="AK91" s="715">
        <f>-AC91/N91</f>
        <v/>
      </c>
      <c r="AL91" s="1052">
        <f>H91-E91</f>
        <v/>
      </c>
      <c r="AM91" s="718">
        <f>IF(R91="N/A","N/A",+R91-H91)</f>
        <v/>
      </c>
      <c r="AN91" s="718">
        <f>IF(V91="N/A","N/A",+V91-H91)</f>
        <v/>
      </c>
      <c r="AO91" s="718">
        <f>IF(Z91="N/A","N/A",+Z91-H91)</f>
        <v/>
      </c>
      <c r="AP91" s="718">
        <f>IF(AM91="N/A","N/A",MAX(AM91:AO91))</f>
        <v/>
      </c>
      <c r="AQ91" s="718">
        <f>IF(R91="","",IF(AM91="N/A",0,IF((AL91+AM91&gt;AC$9),-1,IF(AN91="N/A",1,IF((AL91+AN91&gt;AC$9),1,IF(AO91="N/A",2,IF((AL91+AO91&gt;AC$9),2,3)))))))</f>
        <v/>
      </c>
      <c r="AR91" s="718">
        <f>IF(AQ91&lt;1,"N/A",IF(AQ91=1,AM91,IF(AQ91=2,AN91,AO91)))</f>
        <v/>
      </c>
      <c r="AS91" s="718">
        <f>IF(AG91=0,"N/A",IF(AH91=0,(+AG91*AM91)/AJ91,IF(AI91=0,(+AG91*AM91+AH91*AN91)/AJ91,(+AG91*AM91+AH91*AN91+AI91*AO91)/AJ91)))</f>
        <v/>
      </c>
      <c r="AT91" s="718">
        <f>IF(M91="N/A","N/A",M91-H91)</f>
        <v/>
      </c>
      <c r="AU91" s="718">
        <f>IF(R91="N/A","N/A",+S91-R91)</f>
        <v/>
      </c>
      <c r="AV91" s="718">
        <f>IF(V91="N/A","N/A",+W91-V91)</f>
        <v/>
      </c>
      <c r="AW91" s="718">
        <f>IF(Z91="N/A","N/A",+AA91-Z91)</f>
        <v/>
      </c>
      <c r="AX91" s="718">
        <f>IF(AQ91&lt;1,"N/A",IF(AQ91=1,AU91,IF(AQ91=2,AV91,AW91)))</f>
        <v/>
      </c>
      <c r="AY91" s="718">
        <f>IF(AU91="N/A","N/A",AVERAGE(AU91:AW91))</f>
        <v/>
      </c>
      <c r="AZ91" s="718">
        <f>IF(AQ91&lt;1,"N/A",+AL91+AR91+AX91)</f>
        <v/>
      </c>
      <c r="BA91" s="719">
        <f>IF(AQ91&lt;1,"N/A",MAX(AZ91, SUM(AL91+AP91+AY91)))</f>
        <v/>
      </c>
      <c r="BB91" s="550" t="n"/>
    </row>
    <row r="92" hidden="1">
      <c r="A92" t="n">
        <v>83</v>
      </c>
      <c r="B92" s="533" t="n"/>
      <c r="C92" s="545" t="n"/>
      <c r="D92" s="2738" t="n"/>
      <c r="E92" s="2738" t="n"/>
      <c r="F92" s="534" t="n"/>
      <c r="G92" s="534" t="n"/>
      <c r="H92" s="2738" t="n"/>
      <c r="I92" s="546" t="n"/>
      <c r="J92" s="2738" t="n"/>
      <c r="K92" s="546" t="n"/>
      <c r="L92" s="546" t="n"/>
      <c r="M92" s="2738" t="n"/>
      <c r="N92" s="546">
        <f>+K92+L92</f>
        <v/>
      </c>
      <c r="O92" s="546" t="n">
        <v>0</v>
      </c>
      <c r="P92" s="546" t="n">
        <v>0</v>
      </c>
      <c r="Q92" s="562" t="inlineStr">
        <is>
          <t>N/A</t>
        </is>
      </c>
      <c r="R92" s="2738" t="inlineStr">
        <is>
          <t>N/A</t>
        </is>
      </c>
      <c r="S92" s="2738" t="inlineStr">
        <is>
          <t>N/A</t>
        </is>
      </c>
      <c r="T92" s="546" t="n">
        <v>0</v>
      </c>
      <c r="U92" s="562" t="inlineStr">
        <is>
          <t>N/A</t>
        </is>
      </c>
      <c r="V92" s="2738" t="inlineStr">
        <is>
          <t>N/A</t>
        </is>
      </c>
      <c r="W92" s="2738" t="inlineStr">
        <is>
          <t>N/A</t>
        </is>
      </c>
      <c r="X92" s="546" t="n">
        <v>0</v>
      </c>
      <c r="Y92" s="822" t="inlineStr">
        <is>
          <t>N/A</t>
        </is>
      </c>
      <c r="Z92" s="2738" t="inlineStr">
        <is>
          <t>N/A</t>
        </is>
      </c>
      <c r="AA92" s="2738" t="inlineStr">
        <is>
          <t>N/A</t>
        </is>
      </c>
      <c r="AB92" s="546">
        <f>+P92+T92+X92</f>
        <v/>
      </c>
      <c r="AC92" s="713">
        <f>IF(AQ92&lt;1,0,IF(AQ92=1,+P92,IF(AQ92=2,+P92+T92,+P92+T92+X92)))</f>
        <v/>
      </c>
      <c r="AD92" s="713" t="n"/>
      <c r="AE92" s="713">
        <f>+N92+AB92+AD92</f>
        <v/>
      </c>
      <c r="AF92" s="452">
        <f>+E92-D92</f>
        <v/>
      </c>
      <c r="AG92" s="714">
        <f>-P92/N92</f>
        <v/>
      </c>
      <c r="AH92" s="715">
        <f>-T92/N92</f>
        <v/>
      </c>
      <c r="AI92" s="715">
        <f>-X92/N92</f>
        <v/>
      </c>
      <c r="AJ92" s="715">
        <f>SUM(AG92:AI92)</f>
        <v/>
      </c>
      <c r="AK92" s="715">
        <f>-AC92/N92</f>
        <v/>
      </c>
      <c r="AL92" s="1052">
        <f>H92-E92</f>
        <v/>
      </c>
      <c r="AM92" s="718">
        <f>IF(R92="N/A","N/A",+R92-H92)</f>
        <v/>
      </c>
      <c r="AN92" s="718">
        <f>IF(V92="N/A","N/A",+V92-H92)</f>
        <v/>
      </c>
      <c r="AO92" s="718">
        <f>IF(Z92="N/A","N/A",+Z92-H92)</f>
        <v/>
      </c>
      <c r="AP92" s="718">
        <f>IF(AM92="N/A","N/A",MAX(AM92:AO92))</f>
        <v/>
      </c>
      <c r="AQ92" s="718">
        <f>IF(R92="","",IF(AM92="N/A",0,IF((AL92+AM92&gt;AC$9),-1,IF(AN92="N/A",1,IF((AL92+AN92&gt;AC$9),1,IF(AO92="N/A",2,IF((AL92+AO92&gt;AC$9),2,3)))))))</f>
        <v/>
      </c>
      <c r="AR92" s="718">
        <f>IF(AQ92&lt;1,"N/A",IF(AQ92=1,AM92,IF(AQ92=2,AN92,AO92)))</f>
        <v/>
      </c>
      <c r="AS92" s="718">
        <f>IF(AG92=0,"N/A",IF(AH92=0,(+AG92*AM92)/AJ92,IF(AI92=0,(+AG92*AM92+AH92*AN92)/AJ92,(+AG92*AM92+AH92*AN92+AI92*AO92)/AJ92)))</f>
        <v/>
      </c>
      <c r="AT92" s="718">
        <f>IF(M92="N/A","N/A",M92-H92)</f>
        <v/>
      </c>
      <c r="AU92" s="718">
        <f>IF(R92="N/A","N/A",+S92-R92)</f>
        <v/>
      </c>
      <c r="AV92" s="718">
        <f>IF(V92="N/A","N/A",+W92-V92)</f>
        <v/>
      </c>
      <c r="AW92" s="718">
        <f>IF(Z92="N/A","N/A",+AA92-Z92)</f>
        <v/>
      </c>
      <c r="AX92" s="718">
        <f>IF(AQ92&lt;1,"N/A",IF(AQ92=1,AU92,IF(AQ92=2,AV92,AW92)))</f>
        <v/>
      </c>
      <c r="AY92" s="718">
        <f>IF(AU92="N/A","N/A",AVERAGE(AU92:AW92))</f>
        <v/>
      </c>
      <c r="AZ92" s="718">
        <f>IF(AQ92&lt;1,"N/A",+AL92+AR92+AX92)</f>
        <v/>
      </c>
      <c r="BA92" s="719">
        <f>IF(AQ92&lt;1,"N/A",MAX(AZ92, SUM(AL92+AP92+AY92)))</f>
        <v/>
      </c>
      <c r="BB92" s="550" t="n"/>
    </row>
    <row r="93" hidden="1">
      <c r="A93" t="n">
        <v>84</v>
      </c>
      <c r="B93" s="533" t="n"/>
      <c r="C93" s="545" t="n"/>
      <c r="D93" s="2738" t="n"/>
      <c r="E93" s="2738" t="n"/>
      <c r="F93" s="534" t="n"/>
      <c r="G93" s="534" t="n"/>
      <c r="H93" s="2738" t="n"/>
      <c r="I93" s="546" t="n"/>
      <c r="J93" s="2738" t="n"/>
      <c r="K93" s="546" t="n"/>
      <c r="L93" s="546" t="n"/>
      <c r="M93" s="2738" t="n"/>
      <c r="N93" s="546">
        <f>+K93+L93</f>
        <v/>
      </c>
      <c r="O93" s="546" t="n">
        <v>0</v>
      </c>
      <c r="P93" s="546" t="n">
        <v>0</v>
      </c>
      <c r="Q93" s="562" t="inlineStr">
        <is>
          <t>N/A</t>
        </is>
      </c>
      <c r="R93" s="2738" t="inlineStr">
        <is>
          <t>N/A</t>
        </is>
      </c>
      <c r="S93" s="2738" t="inlineStr">
        <is>
          <t>N/A</t>
        </is>
      </c>
      <c r="T93" s="546" t="n">
        <v>0</v>
      </c>
      <c r="U93" s="562" t="inlineStr">
        <is>
          <t>N/A</t>
        </is>
      </c>
      <c r="V93" s="2738" t="inlineStr">
        <is>
          <t>N/A</t>
        </is>
      </c>
      <c r="W93" s="2738" t="inlineStr">
        <is>
          <t>N/A</t>
        </is>
      </c>
      <c r="X93" s="546" t="n">
        <v>0</v>
      </c>
      <c r="Y93" s="822" t="inlineStr">
        <is>
          <t>N/A</t>
        </is>
      </c>
      <c r="Z93" s="2738" t="inlineStr">
        <is>
          <t>N/A</t>
        </is>
      </c>
      <c r="AA93" s="2738" t="inlineStr">
        <is>
          <t>N/A</t>
        </is>
      </c>
      <c r="AB93" s="546">
        <f>+P93+T93+X93</f>
        <v/>
      </c>
      <c r="AC93" s="713">
        <f>IF(AQ93&lt;1,0,IF(AQ93=1,+P93,IF(AQ93=2,+P93+T93,+P93+T93+X93)))</f>
        <v/>
      </c>
      <c r="AD93" s="713" t="n"/>
      <c r="AE93" s="713">
        <f>+N93+AB93+AD93</f>
        <v/>
      </c>
      <c r="AF93" s="452">
        <f>+E93-D93</f>
        <v/>
      </c>
      <c r="AG93" s="714">
        <f>-P93/N93</f>
        <v/>
      </c>
      <c r="AH93" s="715">
        <f>-T93/N93</f>
        <v/>
      </c>
      <c r="AI93" s="715">
        <f>-X93/N93</f>
        <v/>
      </c>
      <c r="AJ93" s="715">
        <f>SUM(AG93:AI93)</f>
        <v/>
      </c>
      <c r="AK93" s="715">
        <f>-AC93/N93</f>
        <v/>
      </c>
      <c r="AL93" s="1052">
        <f>H93-E93</f>
        <v/>
      </c>
      <c r="AM93" s="718">
        <f>IF(R93="N/A","N/A",+R93-H93)</f>
        <v/>
      </c>
      <c r="AN93" s="718">
        <f>IF(V93="N/A","N/A",+V93-H93)</f>
        <v/>
      </c>
      <c r="AO93" s="718">
        <f>IF(Z93="N/A","N/A",+Z93-H93)</f>
        <v/>
      </c>
      <c r="AP93" s="718">
        <f>IF(AM93="N/A","N/A",MAX(AM93:AO93))</f>
        <v/>
      </c>
      <c r="AQ93" s="718">
        <f>IF(R93="","",IF(AM93="N/A",0,IF((AL93+AM93&gt;AC$9),-1,IF(AN93="N/A",1,IF((AL93+AN93&gt;AC$9),1,IF(AO93="N/A",2,IF((AL93+AO93&gt;AC$9),2,3)))))))</f>
        <v/>
      </c>
      <c r="AR93" s="718">
        <f>IF(AQ93&lt;1,"N/A",IF(AQ93=1,AM93,IF(AQ93=2,AN93,AO93)))</f>
        <v/>
      </c>
      <c r="AS93" s="718">
        <f>IF(AG93=0,"N/A",IF(AH93=0,(+AG93*AM93)/AJ93,IF(AI93=0,(+AG93*AM93+AH93*AN93)/AJ93,(+AG93*AM93+AH93*AN93+AI93*AO93)/AJ93)))</f>
        <v/>
      </c>
      <c r="AT93" s="718">
        <f>IF(M93="N/A","N/A",M93-H93)</f>
        <v/>
      </c>
      <c r="AU93" s="718">
        <f>IF(R93="N/A","N/A",+S93-R93)</f>
        <v/>
      </c>
      <c r="AV93" s="718">
        <f>IF(V93="N/A","N/A",+W93-V93)</f>
        <v/>
      </c>
      <c r="AW93" s="718">
        <f>IF(Z93="N/A","N/A",+AA93-Z93)</f>
        <v/>
      </c>
      <c r="AX93" s="718">
        <f>IF(AQ93&lt;1,"N/A",IF(AQ93=1,AU93,IF(AQ93=2,AV93,AW93)))</f>
        <v/>
      </c>
      <c r="AY93" s="718">
        <f>IF(AU93="N/A","N/A",AVERAGE(AU93:AW93))</f>
        <v/>
      </c>
      <c r="AZ93" s="718">
        <f>IF(AQ93&lt;1,"N/A",+AL93+AR93+AX93)</f>
        <v/>
      </c>
      <c r="BA93" s="719">
        <f>IF(AQ93&lt;1,"N/A",MAX(AZ93, SUM(AL93+AP93+AY93)))</f>
        <v/>
      </c>
      <c r="BB93" s="550" t="n"/>
    </row>
    <row r="94" hidden="1">
      <c r="A94" t="n">
        <v>85</v>
      </c>
      <c r="B94" s="533" t="n"/>
      <c r="C94" s="545" t="n"/>
      <c r="D94" s="2738" t="n"/>
      <c r="E94" s="2738" t="n"/>
      <c r="F94" s="534" t="n"/>
      <c r="G94" s="534" t="n"/>
      <c r="H94" s="2738" t="n"/>
      <c r="I94" s="546" t="n"/>
      <c r="J94" s="2738" t="n"/>
      <c r="K94" s="546" t="n"/>
      <c r="L94" s="546" t="n"/>
      <c r="M94" s="2738" t="n"/>
      <c r="N94" s="546">
        <f>+K94+L94</f>
        <v/>
      </c>
      <c r="O94" s="546" t="n">
        <v>0</v>
      </c>
      <c r="P94" s="546" t="n">
        <v>0</v>
      </c>
      <c r="Q94" s="562" t="inlineStr">
        <is>
          <t>N/A</t>
        </is>
      </c>
      <c r="R94" s="2738" t="inlineStr">
        <is>
          <t>N/A</t>
        </is>
      </c>
      <c r="S94" s="2738" t="inlineStr">
        <is>
          <t>N/A</t>
        </is>
      </c>
      <c r="T94" s="546" t="n">
        <v>0</v>
      </c>
      <c r="U94" s="562" t="inlineStr">
        <is>
          <t>N/A</t>
        </is>
      </c>
      <c r="V94" s="2738" t="inlineStr">
        <is>
          <t>N/A</t>
        </is>
      </c>
      <c r="W94" s="2738" t="inlineStr">
        <is>
          <t>N/A</t>
        </is>
      </c>
      <c r="X94" s="546" t="n">
        <v>0</v>
      </c>
      <c r="Y94" s="822" t="inlineStr">
        <is>
          <t>N/A</t>
        </is>
      </c>
      <c r="Z94" s="2738" t="inlineStr">
        <is>
          <t>N/A</t>
        </is>
      </c>
      <c r="AA94" s="2738" t="inlineStr">
        <is>
          <t>N/A</t>
        </is>
      </c>
      <c r="AB94" s="546">
        <f>+P94+T94+X94</f>
        <v/>
      </c>
      <c r="AC94" s="713">
        <f>IF(AQ94&lt;1,0,IF(AQ94=1,+P94,IF(AQ94=2,+P94+T94,+P94+T94+X94)))</f>
        <v/>
      </c>
      <c r="AD94" s="713" t="n"/>
      <c r="AE94" s="713">
        <f>+N94+AB94+AD94</f>
        <v/>
      </c>
      <c r="AF94" s="452">
        <f>+E94-D94</f>
        <v/>
      </c>
      <c r="AG94" s="714">
        <f>-P94/N94</f>
        <v/>
      </c>
      <c r="AH94" s="715">
        <f>-T94/N94</f>
        <v/>
      </c>
      <c r="AI94" s="715">
        <f>-X94/N94</f>
        <v/>
      </c>
      <c r="AJ94" s="715">
        <f>SUM(AG94:AI94)</f>
        <v/>
      </c>
      <c r="AK94" s="715">
        <f>-AC94/N94</f>
        <v/>
      </c>
      <c r="AL94" s="1052">
        <f>H94-E94</f>
        <v/>
      </c>
      <c r="AM94" s="718">
        <f>IF(R94="N/A","N/A",+R94-H94)</f>
        <v/>
      </c>
      <c r="AN94" s="718">
        <f>IF(V94="N/A","N/A",+V94-H94)</f>
        <v/>
      </c>
      <c r="AO94" s="718">
        <f>IF(Z94="N/A","N/A",+Z94-H94)</f>
        <v/>
      </c>
      <c r="AP94" s="718">
        <f>IF(AM94="N/A","N/A",MAX(AM94:AO94))</f>
        <v/>
      </c>
      <c r="AQ94" s="718">
        <f>IF(R94="","",IF(AM94="N/A",0,IF((AL94+AM94&gt;AC$9),-1,IF(AN94="N/A",1,IF((AL94+AN94&gt;AC$9),1,IF(AO94="N/A",2,IF((AL94+AO94&gt;AC$9),2,3)))))))</f>
        <v/>
      </c>
      <c r="AR94" s="718">
        <f>IF(AQ94&lt;1,"N/A",IF(AQ94=1,AM94,IF(AQ94=2,AN94,AO94)))</f>
        <v/>
      </c>
      <c r="AS94" s="718">
        <f>IF(AG94=0,"N/A",IF(AH94=0,(+AG94*AM94)/AJ94,IF(AI94=0,(+AG94*AM94+AH94*AN94)/AJ94,(+AG94*AM94+AH94*AN94+AI94*AO94)/AJ94)))</f>
        <v/>
      </c>
      <c r="AT94" s="718">
        <f>IF(M94="N/A","N/A",M94-H94)</f>
        <v/>
      </c>
      <c r="AU94" s="718">
        <f>IF(R94="N/A","N/A",+S94-R94)</f>
        <v/>
      </c>
      <c r="AV94" s="718">
        <f>IF(V94="N/A","N/A",+W94-V94)</f>
        <v/>
      </c>
      <c r="AW94" s="718">
        <f>IF(Z94="N/A","N/A",+AA94-Z94)</f>
        <v/>
      </c>
      <c r="AX94" s="718">
        <f>IF(AQ94&lt;1,"N/A",IF(AQ94=1,AU94,IF(AQ94=2,AV94,AW94)))</f>
        <v/>
      </c>
      <c r="AY94" s="718">
        <f>IF(AU94="N/A","N/A",AVERAGE(AU94:AW94))</f>
        <v/>
      </c>
      <c r="AZ94" s="718">
        <f>IF(AQ94&lt;1,"N/A",+AL94+AR94+AX94)</f>
        <v/>
      </c>
      <c r="BA94" s="719">
        <f>IF(AQ94&lt;1,"N/A",MAX(AZ94, SUM(AL94+AP94+AY94)))</f>
        <v/>
      </c>
      <c r="BB94" s="550" t="n"/>
    </row>
    <row r="95" hidden="1">
      <c r="A95" t="n">
        <v>86</v>
      </c>
      <c r="B95" s="533" t="n"/>
      <c r="C95" s="545" t="n"/>
      <c r="D95" s="2738" t="n"/>
      <c r="E95" s="2738" t="n"/>
      <c r="F95" s="534" t="n"/>
      <c r="G95" s="534" t="n"/>
      <c r="H95" s="2738" t="n"/>
      <c r="I95" s="546" t="n"/>
      <c r="J95" s="2738" t="n"/>
      <c r="K95" s="546" t="n"/>
      <c r="L95" s="546" t="n"/>
      <c r="M95" s="2738" t="n"/>
      <c r="N95" s="546">
        <f>+K95+L95</f>
        <v/>
      </c>
      <c r="O95" s="546" t="n">
        <v>0</v>
      </c>
      <c r="P95" s="546" t="n">
        <v>0</v>
      </c>
      <c r="Q95" s="562" t="inlineStr">
        <is>
          <t>N/A</t>
        </is>
      </c>
      <c r="R95" s="2738" t="inlineStr">
        <is>
          <t>N/A</t>
        </is>
      </c>
      <c r="S95" s="2738" t="inlineStr">
        <is>
          <t>N/A</t>
        </is>
      </c>
      <c r="T95" s="546" t="n">
        <v>0</v>
      </c>
      <c r="U95" s="562" t="inlineStr">
        <is>
          <t>N/A</t>
        </is>
      </c>
      <c r="V95" s="2738" t="inlineStr">
        <is>
          <t>N/A</t>
        </is>
      </c>
      <c r="W95" s="2738" t="inlineStr">
        <is>
          <t>N/A</t>
        </is>
      </c>
      <c r="X95" s="546" t="n">
        <v>0</v>
      </c>
      <c r="Y95" s="822" t="inlineStr">
        <is>
          <t>N/A</t>
        </is>
      </c>
      <c r="Z95" s="2738" t="inlineStr">
        <is>
          <t>N/A</t>
        </is>
      </c>
      <c r="AA95" s="2738" t="inlineStr">
        <is>
          <t>N/A</t>
        </is>
      </c>
      <c r="AB95" s="546">
        <f>+P95+T95+X95</f>
        <v/>
      </c>
      <c r="AC95" s="713">
        <f>IF(AQ95&lt;1,0,IF(AQ95=1,+P95,IF(AQ95=2,+P95+T95,+P95+T95+X95)))</f>
        <v/>
      </c>
      <c r="AD95" s="713" t="n"/>
      <c r="AE95" s="713">
        <f>+N95+AB95+AD95</f>
        <v/>
      </c>
      <c r="AF95" s="452">
        <f>+E95-D95</f>
        <v/>
      </c>
      <c r="AG95" s="714">
        <f>-P95/N95</f>
        <v/>
      </c>
      <c r="AH95" s="715">
        <f>-T95/N95</f>
        <v/>
      </c>
      <c r="AI95" s="715">
        <f>-X95/N95</f>
        <v/>
      </c>
      <c r="AJ95" s="715">
        <f>SUM(AG95:AI95)</f>
        <v/>
      </c>
      <c r="AK95" s="715">
        <f>-AC95/N95</f>
        <v/>
      </c>
      <c r="AL95" s="1052">
        <f>H95-E95</f>
        <v/>
      </c>
      <c r="AM95" s="718">
        <f>IF(R95="N/A","N/A",+R95-H95)</f>
        <v/>
      </c>
      <c r="AN95" s="718">
        <f>IF(V95="N/A","N/A",+V95-H95)</f>
        <v/>
      </c>
      <c r="AO95" s="718">
        <f>IF(Z95="N/A","N/A",+Z95-H95)</f>
        <v/>
      </c>
      <c r="AP95" s="718">
        <f>IF(AM95="N/A","N/A",MAX(AM95:AO95))</f>
        <v/>
      </c>
      <c r="AQ95" s="718">
        <f>IF(R95="","",IF(AM95="N/A",0,IF((AL95+AM95&gt;AC$9),-1,IF(AN95="N/A",1,IF((AL95+AN95&gt;AC$9),1,IF(AO95="N/A",2,IF((AL95+AO95&gt;AC$9),2,3)))))))</f>
        <v/>
      </c>
      <c r="AR95" s="718">
        <f>IF(AQ95&lt;1,"N/A",IF(AQ95=1,AM95,IF(AQ95=2,AN95,AO95)))</f>
        <v/>
      </c>
      <c r="AS95" s="718">
        <f>IF(AG95=0,"N/A",IF(AH95=0,(+AG95*AM95)/AJ95,IF(AI95=0,(+AG95*AM95+AH95*AN95)/AJ95,(+AG95*AM95+AH95*AN95+AI95*AO95)/AJ95)))</f>
        <v/>
      </c>
      <c r="AT95" s="718">
        <f>IF(M95="N/A","N/A",M95-H95)</f>
        <v/>
      </c>
      <c r="AU95" s="718">
        <f>IF(R95="N/A","N/A",+S95-R95)</f>
        <v/>
      </c>
      <c r="AV95" s="718">
        <f>IF(V95="N/A","N/A",+W95-V95)</f>
        <v/>
      </c>
      <c r="AW95" s="718">
        <f>IF(Z95="N/A","N/A",+AA95-Z95)</f>
        <v/>
      </c>
      <c r="AX95" s="718">
        <f>IF(AQ95&lt;1,"N/A",IF(AQ95=1,AU95,IF(AQ95=2,AV95,AW95)))</f>
        <v/>
      </c>
      <c r="AY95" s="718">
        <f>IF(AU95="N/A","N/A",AVERAGE(AU95:AW95))</f>
        <v/>
      </c>
      <c r="AZ95" s="718">
        <f>IF(AQ95&lt;1,"N/A",+AL95+AR95+AX95)</f>
        <v/>
      </c>
      <c r="BA95" s="719">
        <f>IF(AQ95&lt;1,"N/A",MAX(AZ95, SUM(AL95+AP95+AY95)))</f>
        <v/>
      </c>
      <c r="BB95" s="550" t="n"/>
    </row>
    <row r="96" hidden="1">
      <c r="A96" t="n">
        <v>87</v>
      </c>
      <c r="B96" s="533" t="n"/>
      <c r="C96" s="545" t="n"/>
      <c r="D96" s="2738" t="n"/>
      <c r="E96" s="2738" t="n"/>
      <c r="F96" s="534" t="n"/>
      <c r="G96" s="534" t="n"/>
      <c r="H96" s="2738" t="n"/>
      <c r="I96" s="546" t="n"/>
      <c r="J96" s="2738" t="n"/>
      <c r="K96" s="546" t="n"/>
      <c r="L96" s="546" t="n"/>
      <c r="M96" s="2738" t="n"/>
      <c r="N96" s="546">
        <f>+K96+L96</f>
        <v/>
      </c>
      <c r="O96" s="546" t="n">
        <v>0</v>
      </c>
      <c r="P96" s="546" t="n">
        <v>0</v>
      </c>
      <c r="Q96" s="562" t="inlineStr">
        <is>
          <t>N/A</t>
        </is>
      </c>
      <c r="R96" s="2738" t="inlineStr">
        <is>
          <t>N/A</t>
        </is>
      </c>
      <c r="S96" s="2738" t="inlineStr">
        <is>
          <t>N/A</t>
        </is>
      </c>
      <c r="T96" s="546" t="n">
        <v>0</v>
      </c>
      <c r="U96" s="562" t="inlineStr">
        <is>
          <t>N/A</t>
        </is>
      </c>
      <c r="V96" s="2738" t="inlineStr">
        <is>
          <t>N/A</t>
        </is>
      </c>
      <c r="W96" s="2738" t="inlineStr">
        <is>
          <t>N/A</t>
        </is>
      </c>
      <c r="X96" s="546" t="n">
        <v>0</v>
      </c>
      <c r="Y96" s="822" t="inlineStr">
        <is>
          <t>N/A</t>
        </is>
      </c>
      <c r="Z96" s="2738" t="inlineStr">
        <is>
          <t>N/A</t>
        </is>
      </c>
      <c r="AA96" s="2738" t="inlineStr">
        <is>
          <t>N/A</t>
        </is>
      </c>
      <c r="AB96" s="546">
        <f>+P96+T96+X96</f>
        <v/>
      </c>
      <c r="AC96" s="713">
        <f>IF(AQ96&lt;1,0,IF(AQ96=1,+P96,IF(AQ96=2,+P96+T96,+P96+T96+X96)))</f>
        <v/>
      </c>
      <c r="AD96" s="713" t="n"/>
      <c r="AE96" s="713">
        <f>+N96+AB96+AD96</f>
        <v/>
      </c>
      <c r="AF96" s="452">
        <f>+E96-D96</f>
        <v/>
      </c>
      <c r="AG96" s="714">
        <f>-P96/N96</f>
        <v/>
      </c>
      <c r="AH96" s="715">
        <f>-T96/N96</f>
        <v/>
      </c>
      <c r="AI96" s="715">
        <f>-X96/N96</f>
        <v/>
      </c>
      <c r="AJ96" s="715">
        <f>SUM(AG96:AI96)</f>
        <v/>
      </c>
      <c r="AK96" s="715">
        <f>-AC96/N96</f>
        <v/>
      </c>
      <c r="AL96" s="1052">
        <f>H96-E96</f>
        <v/>
      </c>
      <c r="AM96" s="718">
        <f>IF(R96="N/A","N/A",+R96-H96)</f>
        <v/>
      </c>
      <c r="AN96" s="718">
        <f>IF(V96="N/A","N/A",+V96-H96)</f>
        <v/>
      </c>
      <c r="AO96" s="718">
        <f>IF(Z96="N/A","N/A",+Z96-H96)</f>
        <v/>
      </c>
      <c r="AP96" s="718">
        <f>IF(AM96="N/A","N/A",MAX(AM96:AO96))</f>
        <v/>
      </c>
      <c r="AQ96" s="718">
        <f>IF(R96="","",IF(AM96="N/A",0,IF((AL96+AM96&gt;AC$9),-1,IF(AN96="N/A",1,IF((AL96+AN96&gt;AC$9),1,IF(AO96="N/A",2,IF((AL96+AO96&gt;AC$9),2,3)))))))</f>
        <v/>
      </c>
      <c r="AR96" s="718">
        <f>IF(AQ96&lt;1,"N/A",IF(AQ96=1,AM96,IF(AQ96=2,AN96,AO96)))</f>
        <v/>
      </c>
      <c r="AS96" s="718">
        <f>IF(AG96=0,"N/A",IF(AH96=0,(+AG96*AM96)/AJ96,IF(AI96=0,(+AG96*AM96+AH96*AN96)/AJ96,(+AG96*AM96+AH96*AN96+AI96*AO96)/AJ96)))</f>
        <v/>
      </c>
      <c r="AT96" s="718">
        <f>IF(M96="N/A","N/A",M96-H96)</f>
        <v/>
      </c>
      <c r="AU96" s="718">
        <f>IF(R96="N/A","N/A",+S96-R96)</f>
        <v/>
      </c>
      <c r="AV96" s="718">
        <f>IF(V96="N/A","N/A",+W96-V96)</f>
        <v/>
      </c>
      <c r="AW96" s="718">
        <f>IF(Z96="N/A","N/A",+AA96-Z96)</f>
        <v/>
      </c>
      <c r="AX96" s="718">
        <f>IF(AQ96&lt;1,"N/A",IF(AQ96=1,AU96,IF(AQ96=2,AV96,AW96)))</f>
        <v/>
      </c>
      <c r="AY96" s="718">
        <f>IF(AU96="N/A","N/A",AVERAGE(AU96:AW96))</f>
        <v/>
      </c>
      <c r="AZ96" s="718">
        <f>IF(AQ96&lt;1,"N/A",+AL96+AR96+AX96)</f>
        <v/>
      </c>
      <c r="BA96" s="719">
        <f>IF(AQ96&lt;1,"N/A",MAX(AZ96, SUM(AL96+AP96+AY96)))</f>
        <v/>
      </c>
      <c r="BB96" s="550" t="n"/>
    </row>
    <row r="97" hidden="1">
      <c r="A97" t="n">
        <v>88</v>
      </c>
      <c r="B97" s="533" t="n"/>
      <c r="C97" s="545" t="n"/>
      <c r="D97" s="2738" t="n"/>
      <c r="E97" s="2738" t="n"/>
      <c r="F97" s="534" t="n"/>
      <c r="G97" s="534" t="n"/>
      <c r="H97" s="2738" t="n"/>
      <c r="I97" s="546" t="n"/>
      <c r="J97" s="2738" t="n"/>
      <c r="K97" s="546" t="n"/>
      <c r="L97" s="546" t="n"/>
      <c r="M97" s="2738" t="n"/>
      <c r="N97" s="546">
        <f>+K97+L97</f>
        <v/>
      </c>
      <c r="O97" s="546" t="n">
        <v>0</v>
      </c>
      <c r="P97" s="546" t="n">
        <v>0</v>
      </c>
      <c r="Q97" s="562" t="inlineStr">
        <is>
          <t>N/A</t>
        </is>
      </c>
      <c r="R97" s="2738" t="inlineStr">
        <is>
          <t>N/A</t>
        </is>
      </c>
      <c r="S97" s="2738" t="inlineStr">
        <is>
          <t>N/A</t>
        </is>
      </c>
      <c r="T97" s="546" t="n">
        <v>0</v>
      </c>
      <c r="U97" s="562" t="inlineStr">
        <is>
          <t>N/A</t>
        </is>
      </c>
      <c r="V97" s="2738" t="inlineStr">
        <is>
          <t>N/A</t>
        </is>
      </c>
      <c r="W97" s="2738" t="inlineStr">
        <is>
          <t>N/A</t>
        </is>
      </c>
      <c r="X97" s="546" t="n">
        <v>0</v>
      </c>
      <c r="Y97" s="822" t="inlineStr">
        <is>
          <t>N/A</t>
        </is>
      </c>
      <c r="Z97" s="2738" t="inlineStr">
        <is>
          <t>N/A</t>
        </is>
      </c>
      <c r="AA97" s="2738" t="inlineStr">
        <is>
          <t>N/A</t>
        </is>
      </c>
      <c r="AB97" s="546">
        <f>+P97+T97+X97</f>
        <v/>
      </c>
      <c r="AC97" s="713">
        <f>IF(AQ97&lt;1,0,IF(AQ97=1,+P97,IF(AQ97=2,+P97+T97,+P97+T97+X97)))</f>
        <v/>
      </c>
      <c r="AD97" s="713" t="n"/>
      <c r="AE97" s="713">
        <f>+N97+AB97+AD97</f>
        <v/>
      </c>
      <c r="AF97" s="452">
        <f>+E97-D97</f>
        <v/>
      </c>
      <c r="AG97" s="714">
        <f>-P97/N97</f>
        <v/>
      </c>
      <c r="AH97" s="715">
        <f>-T97/N97</f>
        <v/>
      </c>
      <c r="AI97" s="715">
        <f>-X97/N97</f>
        <v/>
      </c>
      <c r="AJ97" s="715">
        <f>SUM(AG97:AI97)</f>
        <v/>
      </c>
      <c r="AK97" s="715">
        <f>-AC97/N97</f>
        <v/>
      </c>
      <c r="AL97" s="1052">
        <f>H97-E97</f>
        <v/>
      </c>
      <c r="AM97" s="718">
        <f>IF(R97="N/A","N/A",+R97-H97)</f>
        <v/>
      </c>
      <c r="AN97" s="718">
        <f>IF(V97="N/A","N/A",+V97-H97)</f>
        <v/>
      </c>
      <c r="AO97" s="718">
        <f>IF(Z97="N/A","N/A",+Z97-H97)</f>
        <v/>
      </c>
      <c r="AP97" s="718">
        <f>IF(AM97="N/A","N/A",MAX(AM97:AO97))</f>
        <v/>
      </c>
      <c r="AQ97" s="718">
        <f>IF(R97="","",IF(AM97="N/A",0,IF((AL97+AM97&gt;AC$9),-1,IF(AN97="N/A",1,IF((AL97+AN97&gt;AC$9),1,IF(AO97="N/A",2,IF((AL97+AO97&gt;AC$9),2,3)))))))</f>
        <v/>
      </c>
      <c r="AR97" s="718">
        <f>IF(AQ97&lt;1,"N/A",IF(AQ97=1,AM97,IF(AQ97=2,AN97,AO97)))</f>
        <v/>
      </c>
      <c r="AS97" s="718">
        <f>IF(AG97=0,"N/A",IF(AH97=0,(+AG97*AM97)/AJ97,IF(AI97=0,(+AG97*AM97+AH97*AN97)/AJ97,(+AG97*AM97+AH97*AN97+AI97*AO97)/AJ97)))</f>
        <v/>
      </c>
      <c r="AT97" s="718">
        <f>IF(M97="N/A","N/A",M97-H97)</f>
        <v/>
      </c>
      <c r="AU97" s="718">
        <f>IF(R97="N/A","N/A",+S97-R97)</f>
        <v/>
      </c>
      <c r="AV97" s="718">
        <f>IF(V97="N/A","N/A",+W97-V97)</f>
        <v/>
      </c>
      <c r="AW97" s="718">
        <f>IF(Z97="N/A","N/A",+AA97-Z97)</f>
        <v/>
      </c>
      <c r="AX97" s="718">
        <f>IF(AQ97&lt;1,"N/A",IF(AQ97=1,AU97,IF(AQ97=2,AV97,AW97)))</f>
        <v/>
      </c>
      <c r="AY97" s="718">
        <f>IF(AU97="N/A","N/A",AVERAGE(AU97:AW97))</f>
        <v/>
      </c>
      <c r="AZ97" s="718">
        <f>IF(AQ97&lt;1,"N/A",+AL97+AR97+AX97)</f>
        <v/>
      </c>
      <c r="BA97" s="719">
        <f>IF(AQ97&lt;1,"N/A",MAX(AZ97, SUM(AL97+AP97+AY97)))</f>
        <v/>
      </c>
      <c r="BB97" s="550" t="n"/>
    </row>
    <row r="98" hidden="1">
      <c r="A98" t="n">
        <v>89</v>
      </c>
      <c r="B98" s="533" t="n"/>
      <c r="C98" s="545" t="n"/>
      <c r="D98" s="2738" t="n"/>
      <c r="E98" s="2738" t="n"/>
      <c r="F98" s="534" t="n"/>
      <c r="G98" s="534" t="n"/>
      <c r="H98" s="2738" t="n"/>
      <c r="I98" s="546" t="n"/>
      <c r="J98" s="2738" t="n"/>
      <c r="K98" s="546" t="n"/>
      <c r="L98" s="546" t="n"/>
      <c r="M98" s="2738" t="n"/>
      <c r="N98" s="546">
        <f>+K98+L98</f>
        <v/>
      </c>
      <c r="O98" s="546" t="n">
        <v>0</v>
      </c>
      <c r="P98" s="546" t="n">
        <v>0</v>
      </c>
      <c r="Q98" s="562" t="inlineStr">
        <is>
          <t>N/A</t>
        </is>
      </c>
      <c r="R98" s="2738" t="inlineStr">
        <is>
          <t>N/A</t>
        </is>
      </c>
      <c r="S98" s="2738" t="inlineStr">
        <is>
          <t>N/A</t>
        </is>
      </c>
      <c r="T98" s="546" t="n">
        <v>0</v>
      </c>
      <c r="U98" s="562" t="inlineStr">
        <is>
          <t>N/A</t>
        </is>
      </c>
      <c r="V98" s="2738" t="inlineStr">
        <is>
          <t>N/A</t>
        </is>
      </c>
      <c r="W98" s="2738" t="inlineStr">
        <is>
          <t>N/A</t>
        </is>
      </c>
      <c r="X98" s="546" t="n">
        <v>0</v>
      </c>
      <c r="Y98" s="822" t="inlineStr">
        <is>
          <t>N/A</t>
        </is>
      </c>
      <c r="Z98" s="2738" t="inlineStr">
        <is>
          <t>N/A</t>
        </is>
      </c>
      <c r="AA98" s="2738" t="inlineStr">
        <is>
          <t>N/A</t>
        </is>
      </c>
      <c r="AB98" s="546">
        <f>+P98+T98+X98</f>
        <v/>
      </c>
      <c r="AC98" s="713">
        <f>IF(AQ98&lt;1,0,IF(AQ98=1,+P98,IF(AQ98=2,+P98+T98,+P98+T98+X98)))</f>
        <v/>
      </c>
      <c r="AD98" s="713" t="n"/>
      <c r="AE98" s="713">
        <f>+N98+AB98+AD98</f>
        <v/>
      </c>
      <c r="AF98" s="452">
        <f>+E98-D98</f>
        <v/>
      </c>
      <c r="AG98" s="714">
        <f>-P98/N98</f>
        <v/>
      </c>
      <c r="AH98" s="715">
        <f>-T98/N98</f>
        <v/>
      </c>
      <c r="AI98" s="715">
        <f>-X98/N98</f>
        <v/>
      </c>
      <c r="AJ98" s="715">
        <f>SUM(AG98:AI98)</f>
        <v/>
      </c>
      <c r="AK98" s="715">
        <f>-AC98/N98</f>
        <v/>
      </c>
      <c r="AL98" s="1052">
        <f>H98-E98</f>
        <v/>
      </c>
      <c r="AM98" s="718">
        <f>IF(R98="N/A","N/A",+R98-H98)</f>
        <v/>
      </c>
      <c r="AN98" s="718">
        <f>IF(V98="N/A","N/A",+V98-H98)</f>
        <v/>
      </c>
      <c r="AO98" s="718">
        <f>IF(Z98="N/A","N/A",+Z98-H98)</f>
        <v/>
      </c>
      <c r="AP98" s="718">
        <f>IF(AM98="N/A","N/A",MAX(AM98:AO98))</f>
        <v/>
      </c>
      <c r="AQ98" s="718">
        <f>IF(R98="","",IF(AM98="N/A",0,IF((AL98+AM98&gt;AC$9),-1,IF(AN98="N/A",1,IF((AL98+AN98&gt;AC$9),1,IF(AO98="N/A",2,IF((AL98+AO98&gt;AC$9),2,3)))))))</f>
        <v/>
      </c>
      <c r="AR98" s="718">
        <f>IF(AQ98&lt;1,"N/A",IF(AQ98=1,AM98,IF(AQ98=2,AN98,AO98)))</f>
        <v/>
      </c>
      <c r="AS98" s="718">
        <f>IF(AG98=0,"N/A",IF(AH98=0,(+AG98*AM98)/AJ98,IF(AI98=0,(+AG98*AM98+AH98*AN98)/AJ98,(+AG98*AM98+AH98*AN98+AI98*AO98)/AJ98)))</f>
        <v/>
      </c>
      <c r="AT98" s="718">
        <f>IF(M98="N/A","N/A",M98-H98)</f>
        <v/>
      </c>
      <c r="AU98" s="718">
        <f>IF(R98="N/A","N/A",+S98-R98)</f>
        <v/>
      </c>
      <c r="AV98" s="718">
        <f>IF(V98="N/A","N/A",+W98-V98)</f>
        <v/>
      </c>
      <c r="AW98" s="718">
        <f>IF(Z98="N/A","N/A",+AA98-Z98)</f>
        <v/>
      </c>
      <c r="AX98" s="718">
        <f>IF(AQ98&lt;1,"N/A",IF(AQ98=1,AU98,IF(AQ98=2,AV98,AW98)))</f>
        <v/>
      </c>
      <c r="AY98" s="718">
        <f>IF(AU98="N/A","N/A",AVERAGE(AU98:AW98))</f>
        <v/>
      </c>
      <c r="AZ98" s="718">
        <f>IF(AQ98&lt;1,"N/A",+AL98+AR98+AX98)</f>
        <v/>
      </c>
      <c r="BA98" s="719">
        <f>IF(AQ98&lt;1,"N/A",MAX(AZ98, SUM(AL98+AP98+AY98)))</f>
        <v/>
      </c>
      <c r="BB98" s="550" t="n"/>
    </row>
    <row r="99" hidden="1">
      <c r="A99" t="n">
        <v>90</v>
      </c>
      <c r="B99" s="533" t="n"/>
      <c r="C99" s="545" t="n"/>
      <c r="D99" s="2738" t="n"/>
      <c r="E99" s="2738" t="n"/>
      <c r="F99" s="534" t="n"/>
      <c r="G99" s="534" t="n"/>
      <c r="H99" s="2738" t="n"/>
      <c r="I99" s="546" t="n"/>
      <c r="J99" s="2738" t="n"/>
      <c r="K99" s="546" t="n"/>
      <c r="L99" s="546" t="n"/>
      <c r="M99" s="2738" t="n"/>
      <c r="N99" s="546">
        <f>+K99+L99</f>
        <v/>
      </c>
      <c r="O99" s="546" t="n">
        <v>0</v>
      </c>
      <c r="P99" s="546" t="n">
        <v>0</v>
      </c>
      <c r="Q99" s="562" t="inlineStr">
        <is>
          <t>N/A</t>
        </is>
      </c>
      <c r="R99" s="2738" t="inlineStr">
        <is>
          <t>N/A</t>
        </is>
      </c>
      <c r="S99" s="2738" t="inlineStr">
        <is>
          <t>N/A</t>
        </is>
      </c>
      <c r="T99" s="546" t="n">
        <v>0</v>
      </c>
      <c r="U99" s="562" t="inlineStr">
        <is>
          <t>N/A</t>
        </is>
      </c>
      <c r="V99" s="2738" t="inlineStr">
        <is>
          <t>N/A</t>
        </is>
      </c>
      <c r="W99" s="2738" t="inlineStr">
        <is>
          <t>N/A</t>
        </is>
      </c>
      <c r="X99" s="546" t="n">
        <v>0</v>
      </c>
      <c r="Y99" s="822" t="inlineStr">
        <is>
          <t>N/A</t>
        </is>
      </c>
      <c r="Z99" s="2738" t="inlineStr">
        <is>
          <t>N/A</t>
        </is>
      </c>
      <c r="AA99" s="2738" t="inlineStr">
        <is>
          <t>N/A</t>
        </is>
      </c>
      <c r="AB99" s="546">
        <f>+P99+T99+X99</f>
        <v/>
      </c>
      <c r="AC99" s="713">
        <f>IF(AQ99&lt;1,0,IF(AQ99=1,+P99,IF(AQ99=2,+P99+T99,+P99+T99+X99)))</f>
        <v/>
      </c>
      <c r="AD99" s="713" t="n"/>
      <c r="AE99" s="713">
        <f>+N99+AB99+AD99</f>
        <v/>
      </c>
      <c r="AF99" s="452">
        <f>+E99-D99</f>
        <v/>
      </c>
      <c r="AG99" s="714">
        <f>-P99/N99</f>
        <v/>
      </c>
      <c r="AH99" s="715">
        <f>-T99/N99</f>
        <v/>
      </c>
      <c r="AI99" s="715">
        <f>-X99/N99</f>
        <v/>
      </c>
      <c r="AJ99" s="715">
        <f>SUM(AG99:AI99)</f>
        <v/>
      </c>
      <c r="AK99" s="715">
        <f>-AC99/N99</f>
        <v/>
      </c>
      <c r="AL99" s="1052">
        <f>H99-E99</f>
        <v/>
      </c>
      <c r="AM99" s="718">
        <f>IF(R99="N/A","N/A",+R99-H99)</f>
        <v/>
      </c>
      <c r="AN99" s="718">
        <f>IF(V99="N/A","N/A",+V99-H99)</f>
        <v/>
      </c>
      <c r="AO99" s="718">
        <f>IF(Z99="N/A","N/A",+Z99-H99)</f>
        <v/>
      </c>
      <c r="AP99" s="718">
        <f>IF(AM99="N/A","N/A",MAX(AM99:AO99))</f>
        <v/>
      </c>
      <c r="AQ99" s="718">
        <f>IF(R99="","",IF(AM99="N/A",0,IF((AL99+AM99&gt;AC$9),-1,IF(AN99="N/A",1,IF((AL99+AN99&gt;AC$9),1,IF(AO99="N/A",2,IF((AL99+AO99&gt;AC$9),2,3)))))))</f>
        <v/>
      </c>
      <c r="AR99" s="718">
        <f>IF(AQ99&lt;1,"N/A",IF(AQ99=1,AM99,IF(AQ99=2,AN99,AO99)))</f>
        <v/>
      </c>
      <c r="AS99" s="718">
        <f>IF(AG99=0,"N/A",IF(AH99=0,(+AG99*AM99)/AJ99,IF(AI99=0,(+AG99*AM99+AH99*AN99)/AJ99,(+AG99*AM99+AH99*AN99+AI99*AO99)/AJ99)))</f>
        <v/>
      </c>
      <c r="AT99" s="718">
        <f>IF(M99="N/A","N/A",M99-H99)</f>
        <v/>
      </c>
      <c r="AU99" s="718">
        <f>IF(R99="N/A","N/A",+S99-R99)</f>
        <v/>
      </c>
      <c r="AV99" s="718">
        <f>IF(V99="N/A","N/A",+W99-V99)</f>
        <v/>
      </c>
      <c r="AW99" s="718">
        <f>IF(Z99="N/A","N/A",+AA99-Z99)</f>
        <v/>
      </c>
      <c r="AX99" s="718">
        <f>IF(AQ99&lt;1,"N/A",IF(AQ99=1,AU99,IF(AQ99=2,AV99,AW99)))</f>
        <v/>
      </c>
      <c r="AY99" s="718">
        <f>IF(AU99="N/A","N/A",AVERAGE(AU99:AW99))</f>
        <v/>
      </c>
      <c r="AZ99" s="718">
        <f>IF(AQ99&lt;1,"N/A",+AL99+AR99+AX99)</f>
        <v/>
      </c>
      <c r="BA99" s="719">
        <f>IF(AQ99&lt;1,"N/A",MAX(AZ99, SUM(AL99+AP99+AY99)))</f>
        <v/>
      </c>
      <c r="BB99" s="550" t="n"/>
    </row>
    <row r="100" hidden="1">
      <c r="A100" t="n">
        <v>91</v>
      </c>
      <c r="B100" s="533" t="n"/>
      <c r="C100" s="545" t="n"/>
      <c r="D100" s="2738" t="n"/>
      <c r="E100" s="2738" t="n"/>
      <c r="F100" s="534" t="n"/>
      <c r="G100" s="534" t="n"/>
      <c r="H100" s="2738" t="n"/>
      <c r="I100" s="546" t="n"/>
      <c r="J100" s="2738" t="n"/>
      <c r="K100" s="546" t="n"/>
      <c r="L100" s="546" t="n"/>
      <c r="M100" s="2738" t="n"/>
      <c r="N100" s="546">
        <f>+K100+L100</f>
        <v/>
      </c>
      <c r="O100" s="546" t="n">
        <v>0</v>
      </c>
      <c r="P100" s="546" t="n">
        <v>0</v>
      </c>
      <c r="Q100" s="562" t="inlineStr">
        <is>
          <t>N/A</t>
        </is>
      </c>
      <c r="R100" s="2738" t="inlineStr">
        <is>
          <t>N/A</t>
        </is>
      </c>
      <c r="S100" s="2738" t="inlineStr">
        <is>
          <t>N/A</t>
        </is>
      </c>
      <c r="T100" s="546" t="n">
        <v>0</v>
      </c>
      <c r="U100" s="562" t="inlineStr">
        <is>
          <t>N/A</t>
        </is>
      </c>
      <c r="V100" s="2738" t="inlineStr">
        <is>
          <t>N/A</t>
        </is>
      </c>
      <c r="W100" s="2738" t="inlineStr">
        <is>
          <t>N/A</t>
        </is>
      </c>
      <c r="X100" s="546" t="n">
        <v>0</v>
      </c>
      <c r="Y100" s="822" t="inlineStr">
        <is>
          <t>N/A</t>
        </is>
      </c>
      <c r="Z100" s="2738" t="inlineStr">
        <is>
          <t>N/A</t>
        </is>
      </c>
      <c r="AA100" s="2738" t="inlineStr">
        <is>
          <t>N/A</t>
        </is>
      </c>
      <c r="AB100" s="546">
        <f>+P100+T100+X100</f>
        <v/>
      </c>
      <c r="AC100" s="713">
        <f>IF(AQ100&lt;1,0,IF(AQ100=1,+P100,IF(AQ100=2,+P100+T100,+P100+T100+X100)))</f>
        <v/>
      </c>
      <c r="AD100" s="713" t="n"/>
      <c r="AE100" s="713">
        <f>+N100+AB100+AD100</f>
        <v/>
      </c>
      <c r="AF100" s="452">
        <f>+E100-D100</f>
        <v/>
      </c>
      <c r="AG100" s="714">
        <f>-P100/N100</f>
        <v/>
      </c>
      <c r="AH100" s="715">
        <f>-T100/N100</f>
        <v/>
      </c>
      <c r="AI100" s="715">
        <f>-X100/N100</f>
        <v/>
      </c>
      <c r="AJ100" s="715">
        <f>SUM(AG100:AI100)</f>
        <v/>
      </c>
      <c r="AK100" s="715">
        <f>-AC100/N100</f>
        <v/>
      </c>
      <c r="AL100" s="1052">
        <f>H100-E100</f>
        <v/>
      </c>
      <c r="AM100" s="718">
        <f>IF(R100="N/A","N/A",+R100-H100)</f>
        <v/>
      </c>
      <c r="AN100" s="718">
        <f>IF(V100="N/A","N/A",+V100-H100)</f>
        <v/>
      </c>
      <c r="AO100" s="718">
        <f>IF(Z100="N/A","N/A",+Z100-H100)</f>
        <v/>
      </c>
      <c r="AP100" s="718">
        <f>IF(AM100="N/A","N/A",MAX(AM100:AO100))</f>
        <v/>
      </c>
      <c r="AQ100" s="718">
        <f>IF(R100="","",IF(AM100="N/A",0,IF((AL100+AM100&gt;AC$9),-1,IF(AN100="N/A",1,IF((AL100+AN100&gt;AC$9),1,IF(AO100="N/A",2,IF((AL100+AO100&gt;AC$9),2,3)))))))</f>
        <v/>
      </c>
      <c r="AR100" s="718">
        <f>IF(AQ100&lt;1,"N/A",IF(AQ100=1,AM100,IF(AQ100=2,AN100,AO100)))</f>
        <v/>
      </c>
      <c r="AS100" s="718">
        <f>IF(AG100=0,"N/A",IF(AH100=0,(+AG100*AM100)/AJ100,IF(AI100=0,(+AG100*AM100+AH100*AN100)/AJ100,(+AG100*AM100+AH100*AN100+AI100*AO100)/AJ100)))</f>
        <v/>
      </c>
      <c r="AT100" s="718">
        <f>IF(M100="N/A","N/A",M100-H100)</f>
        <v/>
      </c>
      <c r="AU100" s="718">
        <f>IF(R100="N/A","N/A",+S100-R100)</f>
        <v/>
      </c>
      <c r="AV100" s="718">
        <f>IF(V100="N/A","N/A",+W100-V100)</f>
        <v/>
      </c>
      <c r="AW100" s="718">
        <f>IF(Z100="N/A","N/A",+AA100-Z100)</f>
        <v/>
      </c>
      <c r="AX100" s="718">
        <f>IF(AQ100&lt;1,"N/A",IF(AQ100=1,AU100,IF(AQ100=2,AV100,AW100)))</f>
        <v/>
      </c>
      <c r="AY100" s="718">
        <f>IF(AU100="N/A","N/A",AVERAGE(AU100:AW100))</f>
        <v/>
      </c>
      <c r="AZ100" s="718">
        <f>IF(AQ100&lt;1,"N/A",+AL100+AR100+AX100)</f>
        <v/>
      </c>
      <c r="BA100" s="719">
        <f>IF(AQ100&lt;1,"N/A",MAX(AZ100, SUM(AL100+AP100+AY100)))</f>
        <v/>
      </c>
      <c r="BB100" s="550" t="n"/>
    </row>
    <row r="101" hidden="1">
      <c r="A101" t="n">
        <v>92</v>
      </c>
      <c r="B101" s="533" t="n"/>
      <c r="C101" s="545" t="n"/>
      <c r="D101" s="2738" t="n"/>
      <c r="E101" s="2738" t="n"/>
      <c r="F101" s="534" t="n"/>
      <c r="G101" s="534" t="n"/>
      <c r="H101" s="2738" t="n"/>
      <c r="I101" s="546" t="n"/>
      <c r="J101" s="2738" t="n"/>
      <c r="K101" s="546" t="n"/>
      <c r="L101" s="546" t="n"/>
      <c r="M101" s="2738" t="n"/>
      <c r="N101" s="546">
        <f>+K101+L101</f>
        <v/>
      </c>
      <c r="O101" s="546" t="n">
        <v>0</v>
      </c>
      <c r="P101" s="546" t="n">
        <v>0</v>
      </c>
      <c r="Q101" s="562" t="inlineStr">
        <is>
          <t>N/A</t>
        </is>
      </c>
      <c r="R101" s="2738" t="inlineStr">
        <is>
          <t>N/A</t>
        </is>
      </c>
      <c r="S101" s="2738" t="inlineStr">
        <is>
          <t>N/A</t>
        </is>
      </c>
      <c r="T101" s="546" t="n">
        <v>0</v>
      </c>
      <c r="U101" s="562" t="inlineStr">
        <is>
          <t>N/A</t>
        </is>
      </c>
      <c r="V101" s="2738" t="inlineStr">
        <is>
          <t>N/A</t>
        </is>
      </c>
      <c r="W101" s="2738" t="inlineStr">
        <is>
          <t>N/A</t>
        </is>
      </c>
      <c r="X101" s="546" t="n">
        <v>0</v>
      </c>
      <c r="Y101" s="822" t="inlineStr">
        <is>
          <t>N/A</t>
        </is>
      </c>
      <c r="Z101" s="2738" t="inlineStr">
        <is>
          <t>N/A</t>
        </is>
      </c>
      <c r="AA101" s="2738" t="inlineStr">
        <is>
          <t>N/A</t>
        </is>
      </c>
      <c r="AB101" s="546">
        <f>+P101+T101+X101</f>
        <v/>
      </c>
      <c r="AC101" s="713">
        <f>IF(AQ101&lt;1,0,IF(AQ101=1,+P101,IF(AQ101=2,+P101+T101,+P101+T101+X101)))</f>
        <v/>
      </c>
      <c r="AD101" s="713" t="n"/>
      <c r="AE101" s="713">
        <f>+N101+AB101+AD101</f>
        <v/>
      </c>
      <c r="AF101" s="452">
        <f>+E101-D101</f>
        <v/>
      </c>
      <c r="AG101" s="714">
        <f>-P101/N101</f>
        <v/>
      </c>
      <c r="AH101" s="715">
        <f>-T101/N101</f>
        <v/>
      </c>
      <c r="AI101" s="715">
        <f>-X101/N101</f>
        <v/>
      </c>
      <c r="AJ101" s="715">
        <f>SUM(AG101:AI101)</f>
        <v/>
      </c>
      <c r="AK101" s="715">
        <f>-AC101/N101</f>
        <v/>
      </c>
      <c r="AL101" s="1052">
        <f>H101-E101</f>
        <v/>
      </c>
      <c r="AM101" s="718">
        <f>IF(R101="N/A","N/A",+R101-H101)</f>
        <v/>
      </c>
      <c r="AN101" s="718">
        <f>IF(V101="N/A","N/A",+V101-H101)</f>
        <v/>
      </c>
      <c r="AO101" s="718">
        <f>IF(Z101="N/A","N/A",+Z101-H101)</f>
        <v/>
      </c>
      <c r="AP101" s="718">
        <f>IF(AM101="N/A","N/A",MAX(AM101:AO101))</f>
        <v/>
      </c>
      <c r="AQ101" s="718">
        <f>IF(R101="","",IF(AM101="N/A",0,IF((AL101+AM101&gt;AC$9),-1,IF(AN101="N/A",1,IF((AL101+AN101&gt;AC$9),1,IF(AO101="N/A",2,IF((AL101+AO101&gt;AC$9),2,3)))))))</f>
        <v/>
      </c>
      <c r="AR101" s="718">
        <f>IF(AQ101&lt;1,"N/A",IF(AQ101=1,AM101,IF(AQ101=2,AN101,AO101)))</f>
        <v/>
      </c>
      <c r="AS101" s="718">
        <f>IF(AG101=0,"N/A",IF(AH101=0,(+AG101*AM101)/AJ101,IF(AI101=0,(+AG101*AM101+AH101*AN101)/AJ101,(+AG101*AM101+AH101*AN101+AI101*AO101)/AJ101)))</f>
        <v/>
      </c>
      <c r="AT101" s="718">
        <f>IF(M101="N/A","N/A",M101-H101)</f>
        <v/>
      </c>
      <c r="AU101" s="718">
        <f>IF(R101="N/A","N/A",+S101-R101)</f>
        <v/>
      </c>
      <c r="AV101" s="718">
        <f>IF(V101="N/A","N/A",+W101-V101)</f>
        <v/>
      </c>
      <c r="AW101" s="718">
        <f>IF(Z101="N/A","N/A",+AA101-Z101)</f>
        <v/>
      </c>
      <c r="AX101" s="718">
        <f>IF(AQ101&lt;1,"N/A",IF(AQ101=1,AU101,IF(AQ101=2,AV101,AW101)))</f>
        <v/>
      </c>
      <c r="AY101" s="718">
        <f>IF(AU101="N/A","N/A",AVERAGE(AU101:AW101))</f>
        <v/>
      </c>
      <c r="AZ101" s="718">
        <f>IF(AQ101&lt;1,"N/A",+AL101+AR101+AX101)</f>
        <v/>
      </c>
      <c r="BA101" s="719">
        <f>IF(AQ101&lt;1,"N/A",MAX(AZ101, SUM(AL101+AP101+AY101)))</f>
        <v/>
      </c>
      <c r="BB101" s="550" t="n"/>
    </row>
    <row r="102" hidden="1">
      <c r="A102" t="n">
        <v>93</v>
      </c>
      <c r="B102" s="533" t="n"/>
      <c r="C102" s="545" t="n"/>
      <c r="D102" s="2738" t="n"/>
      <c r="E102" s="2738" t="n"/>
      <c r="F102" s="534" t="n"/>
      <c r="G102" s="534" t="n"/>
      <c r="H102" s="2738" t="n"/>
      <c r="I102" s="546" t="n"/>
      <c r="J102" s="2738" t="n"/>
      <c r="K102" s="546" t="n"/>
      <c r="L102" s="546" t="n"/>
      <c r="M102" s="2738" t="n"/>
      <c r="N102" s="546">
        <f>+K102+L102</f>
        <v/>
      </c>
      <c r="O102" s="546" t="n">
        <v>0</v>
      </c>
      <c r="P102" s="546" t="n">
        <v>0</v>
      </c>
      <c r="Q102" s="562" t="inlineStr">
        <is>
          <t>N/A</t>
        </is>
      </c>
      <c r="R102" s="2738" t="inlineStr">
        <is>
          <t>N/A</t>
        </is>
      </c>
      <c r="S102" s="2738" t="inlineStr">
        <is>
          <t>N/A</t>
        </is>
      </c>
      <c r="T102" s="546" t="n">
        <v>0</v>
      </c>
      <c r="U102" s="562" t="inlineStr">
        <is>
          <t>N/A</t>
        </is>
      </c>
      <c r="V102" s="2738" t="inlineStr">
        <is>
          <t>N/A</t>
        </is>
      </c>
      <c r="W102" s="2738" t="inlineStr">
        <is>
          <t>N/A</t>
        </is>
      </c>
      <c r="X102" s="546" t="n">
        <v>0</v>
      </c>
      <c r="Y102" s="822" t="inlineStr">
        <is>
          <t>N/A</t>
        </is>
      </c>
      <c r="Z102" s="2738" t="inlineStr">
        <is>
          <t>N/A</t>
        </is>
      </c>
      <c r="AA102" s="2738" t="inlineStr">
        <is>
          <t>N/A</t>
        </is>
      </c>
      <c r="AB102" s="546">
        <f>+P102+T102+X102</f>
        <v/>
      </c>
      <c r="AC102" s="713">
        <f>IF(AQ102&lt;1,0,IF(AQ102=1,+P102,IF(AQ102=2,+P102+T102,+P102+T102+X102)))</f>
        <v/>
      </c>
      <c r="AD102" s="713" t="n"/>
      <c r="AE102" s="713">
        <f>+N102+AB102+AD102</f>
        <v/>
      </c>
      <c r="AF102" s="452">
        <f>+E102-D102</f>
        <v/>
      </c>
      <c r="AG102" s="714">
        <f>-P102/N102</f>
        <v/>
      </c>
      <c r="AH102" s="715">
        <f>-T102/N102</f>
        <v/>
      </c>
      <c r="AI102" s="715">
        <f>-X102/N102</f>
        <v/>
      </c>
      <c r="AJ102" s="715">
        <f>SUM(AG102:AI102)</f>
        <v/>
      </c>
      <c r="AK102" s="715">
        <f>-AC102/N102</f>
        <v/>
      </c>
      <c r="AL102" s="1052">
        <f>H102-E102</f>
        <v/>
      </c>
      <c r="AM102" s="718">
        <f>IF(R102="N/A","N/A",+R102-H102)</f>
        <v/>
      </c>
      <c r="AN102" s="718">
        <f>IF(V102="N/A","N/A",+V102-H102)</f>
        <v/>
      </c>
      <c r="AO102" s="718">
        <f>IF(Z102="N/A","N/A",+Z102-H102)</f>
        <v/>
      </c>
      <c r="AP102" s="718">
        <f>IF(AM102="N/A","N/A",MAX(AM102:AO102))</f>
        <v/>
      </c>
      <c r="AQ102" s="718">
        <f>IF(R102="","",IF(AM102="N/A",0,IF((AL102+AM102&gt;AC$9),-1,IF(AN102="N/A",1,IF((AL102+AN102&gt;AC$9),1,IF(AO102="N/A",2,IF((AL102+AO102&gt;AC$9),2,3)))))))</f>
        <v/>
      </c>
      <c r="AR102" s="718">
        <f>IF(AQ102&lt;1,"N/A",IF(AQ102=1,AM102,IF(AQ102=2,AN102,AO102)))</f>
        <v/>
      </c>
      <c r="AS102" s="718">
        <f>IF(AG102=0,"N/A",IF(AH102=0,(+AG102*AM102)/AJ102,IF(AI102=0,(+AG102*AM102+AH102*AN102)/AJ102,(+AG102*AM102+AH102*AN102+AI102*AO102)/AJ102)))</f>
        <v/>
      </c>
      <c r="AT102" s="718">
        <f>IF(M102="N/A","N/A",M102-H102)</f>
        <v/>
      </c>
      <c r="AU102" s="718">
        <f>IF(R102="N/A","N/A",+S102-R102)</f>
        <v/>
      </c>
      <c r="AV102" s="718">
        <f>IF(V102="N/A","N/A",+W102-V102)</f>
        <v/>
      </c>
      <c r="AW102" s="718">
        <f>IF(Z102="N/A","N/A",+AA102-Z102)</f>
        <v/>
      </c>
      <c r="AX102" s="718">
        <f>IF(AQ102&lt;1,"N/A",IF(AQ102=1,AU102,IF(AQ102=2,AV102,AW102)))</f>
        <v/>
      </c>
      <c r="AY102" s="718">
        <f>IF(AU102="N/A","N/A",AVERAGE(AU102:AW102))</f>
        <v/>
      </c>
      <c r="AZ102" s="718">
        <f>IF(AQ102&lt;1,"N/A",+AL102+AR102+AX102)</f>
        <v/>
      </c>
      <c r="BA102" s="719">
        <f>IF(AQ102&lt;1,"N/A",MAX(AZ102, SUM(AL102+AP102+AY102)))</f>
        <v/>
      </c>
      <c r="BB102" s="550" t="n"/>
    </row>
    <row r="103" hidden="1">
      <c r="A103" t="n">
        <v>94</v>
      </c>
      <c r="B103" s="533" t="n"/>
      <c r="C103" s="545" t="n"/>
      <c r="D103" s="2738" t="n"/>
      <c r="E103" s="2738" t="n"/>
      <c r="F103" s="534" t="n"/>
      <c r="G103" s="534" t="n"/>
      <c r="H103" s="2738" t="n"/>
      <c r="I103" s="546" t="n"/>
      <c r="J103" s="2738" t="n"/>
      <c r="K103" s="546" t="n"/>
      <c r="L103" s="546" t="n"/>
      <c r="M103" s="2738" t="n"/>
      <c r="N103" s="546">
        <f>+K103+L103</f>
        <v/>
      </c>
      <c r="O103" s="546" t="n">
        <v>0</v>
      </c>
      <c r="P103" s="546" t="n">
        <v>0</v>
      </c>
      <c r="Q103" s="562" t="inlineStr">
        <is>
          <t>N/A</t>
        </is>
      </c>
      <c r="R103" s="2738" t="inlineStr">
        <is>
          <t>N/A</t>
        </is>
      </c>
      <c r="S103" s="2738" t="inlineStr">
        <is>
          <t>N/A</t>
        </is>
      </c>
      <c r="T103" s="546" t="n">
        <v>0</v>
      </c>
      <c r="U103" s="562" t="inlineStr">
        <is>
          <t>N/A</t>
        </is>
      </c>
      <c r="V103" s="2738" t="inlineStr">
        <is>
          <t>N/A</t>
        </is>
      </c>
      <c r="W103" s="2738" t="inlineStr">
        <is>
          <t>N/A</t>
        </is>
      </c>
      <c r="X103" s="546" t="n">
        <v>0</v>
      </c>
      <c r="Y103" s="822" t="inlineStr">
        <is>
          <t>N/A</t>
        </is>
      </c>
      <c r="Z103" s="2738" t="inlineStr">
        <is>
          <t>N/A</t>
        </is>
      </c>
      <c r="AA103" s="2738" t="inlineStr">
        <is>
          <t>N/A</t>
        </is>
      </c>
      <c r="AB103" s="546">
        <f>+P103+T103+X103</f>
        <v/>
      </c>
      <c r="AC103" s="713">
        <f>IF(AQ103&lt;1,0,IF(AQ103=1,+P103,IF(AQ103=2,+P103+T103,+P103+T103+X103)))</f>
        <v/>
      </c>
      <c r="AD103" s="713" t="n"/>
      <c r="AE103" s="713">
        <f>+N103+AB103+AD103</f>
        <v/>
      </c>
      <c r="AF103" s="452">
        <f>+E103-D103</f>
        <v/>
      </c>
      <c r="AG103" s="714">
        <f>-P103/N103</f>
        <v/>
      </c>
      <c r="AH103" s="715">
        <f>-T103/N103</f>
        <v/>
      </c>
      <c r="AI103" s="715">
        <f>-X103/N103</f>
        <v/>
      </c>
      <c r="AJ103" s="715">
        <f>SUM(AG103:AI103)</f>
        <v/>
      </c>
      <c r="AK103" s="715">
        <f>-AC103/N103</f>
        <v/>
      </c>
      <c r="AL103" s="1052">
        <f>H103-E103</f>
        <v/>
      </c>
      <c r="AM103" s="718">
        <f>IF(R103="N/A","N/A",+R103-H103)</f>
        <v/>
      </c>
      <c r="AN103" s="718">
        <f>IF(V103="N/A","N/A",+V103-H103)</f>
        <v/>
      </c>
      <c r="AO103" s="718">
        <f>IF(Z103="N/A","N/A",+Z103-H103)</f>
        <v/>
      </c>
      <c r="AP103" s="718">
        <f>IF(AM103="N/A","N/A",MAX(AM103:AO103))</f>
        <v/>
      </c>
      <c r="AQ103" s="718">
        <f>IF(R103="","",IF(AM103="N/A",0,IF((AL103+AM103&gt;AC$9),-1,IF(AN103="N/A",1,IF((AL103+AN103&gt;AC$9),1,IF(AO103="N/A",2,IF((AL103+AO103&gt;AC$9),2,3)))))))</f>
        <v/>
      </c>
      <c r="AR103" s="718">
        <f>IF(AQ103&lt;1,"N/A",IF(AQ103=1,AM103,IF(AQ103=2,AN103,AO103)))</f>
        <v/>
      </c>
      <c r="AS103" s="718">
        <f>IF(AG103=0,"N/A",IF(AH103=0,(+AG103*AM103)/AJ103,IF(AI103=0,(+AG103*AM103+AH103*AN103)/AJ103,(+AG103*AM103+AH103*AN103+AI103*AO103)/AJ103)))</f>
        <v/>
      </c>
      <c r="AT103" s="718">
        <f>IF(M103="N/A","N/A",M103-H103)</f>
        <v/>
      </c>
      <c r="AU103" s="718">
        <f>IF(R103="N/A","N/A",+S103-R103)</f>
        <v/>
      </c>
      <c r="AV103" s="718">
        <f>IF(V103="N/A","N/A",+W103-V103)</f>
        <v/>
      </c>
      <c r="AW103" s="718">
        <f>IF(Z103="N/A","N/A",+AA103-Z103)</f>
        <v/>
      </c>
      <c r="AX103" s="718">
        <f>IF(AQ103&lt;1,"N/A",IF(AQ103=1,AU103,IF(AQ103=2,AV103,AW103)))</f>
        <v/>
      </c>
      <c r="AY103" s="718">
        <f>IF(AU103="N/A","N/A",AVERAGE(AU103:AW103))</f>
        <v/>
      </c>
      <c r="AZ103" s="718">
        <f>IF(AQ103&lt;1,"N/A",+AL103+AR103+AX103)</f>
        <v/>
      </c>
      <c r="BA103" s="719">
        <f>IF(AQ103&lt;1,"N/A",MAX(AZ103, SUM(AL103+AP103+AY103)))</f>
        <v/>
      </c>
      <c r="BB103" s="550" t="n"/>
    </row>
    <row r="104" hidden="1">
      <c r="A104" t="n">
        <v>95</v>
      </c>
      <c r="B104" s="533" t="n"/>
      <c r="C104" s="545" t="n"/>
      <c r="D104" s="2738" t="n"/>
      <c r="E104" s="2738" t="n"/>
      <c r="F104" s="534" t="n"/>
      <c r="G104" s="534" t="n"/>
      <c r="H104" s="2738" t="n"/>
      <c r="I104" s="546" t="n"/>
      <c r="J104" s="2738" t="n"/>
      <c r="K104" s="546" t="n"/>
      <c r="L104" s="546" t="n"/>
      <c r="M104" s="2738" t="n"/>
      <c r="N104" s="546">
        <f>+K104+L104</f>
        <v/>
      </c>
      <c r="O104" s="546" t="n">
        <v>0</v>
      </c>
      <c r="P104" s="546" t="n">
        <v>0</v>
      </c>
      <c r="Q104" s="562" t="inlineStr">
        <is>
          <t>N/A</t>
        </is>
      </c>
      <c r="R104" s="2738" t="inlineStr">
        <is>
          <t>N/A</t>
        </is>
      </c>
      <c r="S104" s="2738" t="inlineStr">
        <is>
          <t>N/A</t>
        </is>
      </c>
      <c r="T104" s="546" t="n">
        <v>0</v>
      </c>
      <c r="U104" s="562" t="inlineStr">
        <is>
          <t>N/A</t>
        </is>
      </c>
      <c r="V104" s="2738" t="inlineStr">
        <is>
          <t>N/A</t>
        </is>
      </c>
      <c r="W104" s="2738" t="inlineStr">
        <is>
          <t>N/A</t>
        </is>
      </c>
      <c r="X104" s="546" t="n">
        <v>0</v>
      </c>
      <c r="Y104" s="822" t="inlineStr">
        <is>
          <t>N/A</t>
        </is>
      </c>
      <c r="Z104" s="2738" t="inlineStr">
        <is>
          <t>N/A</t>
        </is>
      </c>
      <c r="AA104" s="2738" t="inlineStr">
        <is>
          <t>N/A</t>
        </is>
      </c>
      <c r="AB104" s="546">
        <f>+P104+T104+X104</f>
        <v/>
      </c>
      <c r="AC104" s="713">
        <f>IF(AQ104&lt;1,0,IF(AQ104=1,+P104,IF(AQ104=2,+P104+T104,+P104+T104+X104)))</f>
        <v/>
      </c>
      <c r="AD104" s="713" t="n"/>
      <c r="AE104" s="713">
        <f>+N104+AB104+AD104</f>
        <v/>
      </c>
      <c r="AF104" s="452">
        <f>+E104-D104</f>
        <v/>
      </c>
      <c r="AG104" s="714">
        <f>-P104/N104</f>
        <v/>
      </c>
      <c r="AH104" s="715">
        <f>-T104/N104</f>
        <v/>
      </c>
      <c r="AI104" s="715">
        <f>-X104/N104</f>
        <v/>
      </c>
      <c r="AJ104" s="715">
        <f>SUM(AG104:AI104)</f>
        <v/>
      </c>
      <c r="AK104" s="715">
        <f>-AC104/N104</f>
        <v/>
      </c>
      <c r="AL104" s="1052">
        <f>H104-E104</f>
        <v/>
      </c>
      <c r="AM104" s="718">
        <f>IF(R104="N/A","N/A",+R104-H104)</f>
        <v/>
      </c>
      <c r="AN104" s="718">
        <f>IF(V104="N/A","N/A",+V104-H104)</f>
        <v/>
      </c>
      <c r="AO104" s="718">
        <f>IF(Z104="N/A","N/A",+Z104-H104)</f>
        <v/>
      </c>
      <c r="AP104" s="718">
        <f>IF(AM104="N/A","N/A",MAX(AM104:AO104))</f>
        <v/>
      </c>
      <c r="AQ104" s="718">
        <f>IF(R104="","",IF(AM104="N/A",0,IF((AL104+AM104&gt;AC$9),-1,IF(AN104="N/A",1,IF((AL104+AN104&gt;AC$9),1,IF(AO104="N/A",2,IF((AL104+AO104&gt;AC$9),2,3)))))))</f>
        <v/>
      </c>
      <c r="AR104" s="718">
        <f>IF(AQ104&lt;1,"N/A",IF(AQ104=1,AM104,IF(AQ104=2,AN104,AO104)))</f>
        <v/>
      </c>
      <c r="AS104" s="718">
        <f>IF(AG104=0,"N/A",IF(AH104=0,(+AG104*AM104)/AJ104,IF(AI104=0,(+AG104*AM104+AH104*AN104)/AJ104,(+AG104*AM104+AH104*AN104+AI104*AO104)/AJ104)))</f>
        <v/>
      </c>
      <c r="AT104" s="718">
        <f>IF(M104="N/A","N/A",M104-H104)</f>
        <v/>
      </c>
      <c r="AU104" s="718">
        <f>IF(R104="N/A","N/A",+S104-R104)</f>
        <v/>
      </c>
      <c r="AV104" s="718">
        <f>IF(V104="N/A","N/A",+W104-V104)</f>
        <v/>
      </c>
      <c r="AW104" s="718">
        <f>IF(Z104="N/A","N/A",+AA104-Z104)</f>
        <v/>
      </c>
      <c r="AX104" s="718">
        <f>IF(AQ104&lt;1,"N/A",IF(AQ104=1,AU104,IF(AQ104=2,AV104,AW104)))</f>
        <v/>
      </c>
      <c r="AY104" s="718">
        <f>IF(AU104="N/A","N/A",AVERAGE(AU104:AW104))</f>
        <v/>
      </c>
      <c r="AZ104" s="718">
        <f>IF(AQ104&lt;1,"N/A",+AL104+AR104+AX104)</f>
        <v/>
      </c>
      <c r="BA104" s="719">
        <f>IF(AQ104&lt;1,"N/A",MAX(AZ104, SUM(AL104+AP104+AY104)))</f>
        <v/>
      </c>
      <c r="BB104" s="550" t="n"/>
    </row>
    <row r="105" hidden="1">
      <c r="A105" t="n">
        <v>96</v>
      </c>
      <c r="B105" s="533" t="n"/>
      <c r="C105" s="545" t="n"/>
      <c r="D105" s="2738" t="n"/>
      <c r="E105" s="2738" t="n"/>
      <c r="F105" s="534" t="n"/>
      <c r="G105" s="534" t="n"/>
      <c r="H105" s="2738" t="n"/>
      <c r="I105" s="546" t="n"/>
      <c r="J105" s="2738" t="n"/>
      <c r="K105" s="546" t="n"/>
      <c r="L105" s="546" t="n"/>
      <c r="M105" s="2738" t="n"/>
      <c r="N105" s="546">
        <f>+K105+L105</f>
        <v/>
      </c>
      <c r="O105" s="546" t="n">
        <v>0</v>
      </c>
      <c r="P105" s="546" t="n">
        <v>0</v>
      </c>
      <c r="Q105" s="562" t="inlineStr">
        <is>
          <t>N/A</t>
        </is>
      </c>
      <c r="R105" s="2738" t="inlineStr">
        <is>
          <t>N/A</t>
        </is>
      </c>
      <c r="S105" s="2738" t="inlineStr">
        <is>
          <t>N/A</t>
        </is>
      </c>
      <c r="T105" s="546" t="n">
        <v>0</v>
      </c>
      <c r="U105" s="562" t="inlineStr">
        <is>
          <t>N/A</t>
        </is>
      </c>
      <c r="V105" s="2738" t="inlineStr">
        <is>
          <t>N/A</t>
        </is>
      </c>
      <c r="W105" s="2738" t="inlineStr">
        <is>
          <t>N/A</t>
        </is>
      </c>
      <c r="X105" s="546" t="n">
        <v>0</v>
      </c>
      <c r="Y105" s="822" t="inlineStr">
        <is>
          <t>N/A</t>
        </is>
      </c>
      <c r="Z105" s="2738" t="inlineStr">
        <is>
          <t>N/A</t>
        </is>
      </c>
      <c r="AA105" s="2738" t="inlineStr">
        <is>
          <t>N/A</t>
        </is>
      </c>
      <c r="AB105" s="546">
        <f>+P105+T105+X105</f>
        <v/>
      </c>
      <c r="AC105" s="713">
        <f>IF(AQ105&lt;1,0,IF(AQ105=1,+P105,IF(AQ105=2,+P105+T105,+P105+T105+X105)))</f>
        <v/>
      </c>
      <c r="AD105" s="713" t="n"/>
      <c r="AE105" s="713">
        <f>+N105+AB105+AD105</f>
        <v/>
      </c>
      <c r="AF105" s="452">
        <f>+E105-D105</f>
        <v/>
      </c>
      <c r="AG105" s="714">
        <f>-P105/N105</f>
        <v/>
      </c>
      <c r="AH105" s="715">
        <f>-T105/N105</f>
        <v/>
      </c>
      <c r="AI105" s="715">
        <f>-X105/N105</f>
        <v/>
      </c>
      <c r="AJ105" s="715">
        <f>SUM(AG105:AI105)</f>
        <v/>
      </c>
      <c r="AK105" s="715">
        <f>-AC105/N105</f>
        <v/>
      </c>
      <c r="AL105" s="1052">
        <f>H105-E105</f>
        <v/>
      </c>
      <c r="AM105" s="718">
        <f>IF(R105="N/A","N/A",+R105-H105)</f>
        <v/>
      </c>
      <c r="AN105" s="718">
        <f>IF(V105="N/A","N/A",+V105-H105)</f>
        <v/>
      </c>
      <c r="AO105" s="718">
        <f>IF(Z105="N/A","N/A",+Z105-H105)</f>
        <v/>
      </c>
      <c r="AP105" s="718">
        <f>IF(AM105="N/A","N/A",MAX(AM105:AO105))</f>
        <v/>
      </c>
      <c r="AQ105" s="718">
        <f>IF(R105="","",IF(AM105="N/A",0,IF((AL105+AM105&gt;AC$9),-1,IF(AN105="N/A",1,IF((AL105+AN105&gt;AC$9),1,IF(AO105="N/A",2,IF((AL105+AO105&gt;AC$9),2,3)))))))</f>
        <v/>
      </c>
      <c r="AR105" s="718">
        <f>IF(AQ105&lt;1,"N/A",IF(AQ105=1,AM105,IF(AQ105=2,AN105,AO105)))</f>
        <v/>
      </c>
      <c r="AS105" s="718">
        <f>IF(AG105=0,"N/A",IF(AH105=0,(+AG105*AM105)/AJ105,IF(AI105=0,(+AG105*AM105+AH105*AN105)/AJ105,(+AG105*AM105+AH105*AN105+AI105*AO105)/AJ105)))</f>
        <v/>
      </c>
      <c r="AT105" s="718">
        <f>IF(M105="N/A","N/A",M105-H105)</f>
        <v/>
      </c>
      <c r="AU105" s="718">
        <f>IF(R105="N/A","N/A",+S105-R105)</f>
        <v/>
      </c>
      <c r="AV105" s="718">
        <f>IF(V105="N/A","N/A",+W105-V105)</f>
        <v/>
      </c>
      <c r="AW105" s="718">
        <f>IF(Z105="N/A","N/A",+AA105-Z105)</f>
        <v/>
      </c>
      <c r="AX105" s="718">
        <f>IF(AQ105&lt;1,"N/A",IF(AQ105=1,AU105,IF(AQ105=2,AV105,AW105)))</f>
        <v/>
      </c>
      <c r="AY105" s="718">
        <f>IF(AU105="N/A","N/A",AVERAGE(AU105:AW105))</f>
        <v/>
      </c>
      <c r="AZ105" s="718">
        <f>IF(AQ105&lt;1,"N/A",+AL105+AR105+AX105)</f>
        <v/>
      </c>
      <c r="BA105" s="719">
        <f>IF(AQ105&lt;1,"N/A",MAX(AZ105, SUM(AL105+AP105+AY105)))</f>
        <v/>
      </c>
      <c r="BB105" s="550" t="n"/>
    </row>
    <row r="106" hidden="1">
      <c r="A106" t="n">
        <v>97</v>
      </c>
      <c r="B106" s="533" t="n"/>
      <c r="C106" s="545" t="n"/>
      <c r="D106" s="2738" t="n"/>
      <c r="E106" s="2738" t="n"/>
      <c r="F106" s="534" t="n"/>
      <c r="G106" s="534" t="n"/>
      <c r="H106" s="2738" t="n"/>
      <c r="I106" s="546" t="n"/>
      <c r="J106" s="2738" t="n"/>
      <c r="K106" s="546" t="n"/>
      <c r="L106" s="546" t="n"/>
      <c r="M106" s="2738" t="n"/>
      <c r="N106" s="546">
        <f>+K106+L106</f>
        <v/>
      </c>
      <c r="O106" s="546" t="n">
        <v>0</v>
      </c>
      <c r="P106" s="546" t="n">
        <v>0</v>
      </c>
      <c r="Q106" s="562" t="inlineStr">
        <is>
          <t>N/A</t>
        </is>
      </c>
      <c r="R106" s="2738" t="inlineStr">
        <is>
          <t>N/A</t>
        </is>
      </c>
      <c r="S106" s="2738" t="inlineStr">
        <is>
          <t>N/A</t>
        </is>
      </c>
      <c r="T106" s="546" t="n">
        <v>0</v>
      </c>
      <c r="U106" s="562" t="inlineStr">
        <is>
          <t>N/A</t>
        </is>
      </c>
      <c r="V106" s="2738" t="inlineStr">
        <is>
          <t>N/A</t>
        </is>
      </c>
      <c r="W106" s="2738" t="inlineStr">
        <is>
          <t>N/A</t>
        </is>
      </c>
      <c r="X106" s="546" t="n">
        <v>0</v>
      </c>
      <c r="Y106" s="822" t="inlineStr">
        <is>
          <t>N/A</t>
        </is>
      </c>
      <c r="Z106" s="2738" t="inlineStr">
        <is>
          <t>N/A</t>
        </is>
      </c>
      <c r="AA106" s="2738" t="inlineStr">
        <is>
          <t>N/A</t>
        </is>
      </c>
      <c r="AB106" s="546">
        <f>+P106+T106+X106</f>
        <v/>
      </c>
      <c r="AC106" s="713">
        <f>IF(AQ106&lt;1,0,IF(AQ106=1,+P106,IF(AQ106=2,+P106+T106,+P106+T106+X106)))</f>
        <v/>
      </c>
      <c r="AD106" s="713" t="n"/>
      <c r="AE106" s="713">
        <f>+N106+AB106+AD106</f>
        <v/>
      </c>
      <c r="AF106" s="452">
        <f>+E106-D106</f>
        <v/>
      </c>
      <c r="AG106" s="714">
        <f>-P106/N106</f>
        <v/>
      </c>
      <c r="AH106" s="715">
        <f>-T106/N106</f>
        <v/>
      </c>
      <c r="AI106" s="715">
        <f>-X106/N106</f>
        <v/>
      </c>
      <c r="AJ106" s="715">
        <f>SUM(AG106:AI106)</f>
        <v/>
      </c>
      <c r="AK106" s="715">
        <f>-AC106/N106</f>
        <v/>
      </c>
      <c r="AL106" s="1052">
        <f>H106-E106</f>
        <v/>
      </c>
      <c r="AM106" s="718">
        <f>IF(R106="N/A","N/A",+R106-H106)</f>
        <v/>
      </c>
      <c r="AN106" s="718">
        <f>IF(V106="N/A","N/A",+V106-H106)</f>
        <v/>
      </c>
      <c r="AO106" s="718">
        <f>IF(Z106="N/A","N/A",+Z106-H106)</f>
        <v/>
      </c>
      <c r="AP106" s="718">
        <f>IF(AM106="N/A","N/A",MAX(AM106:AO106))</f>
        <v/>
      </c>
      <c r="AQ106" s="718">
        <f>IF(R106="","",IF(AM106="N/A",0,IF((AL106+AM106&gt;AC$9),-1,IF(AN106="N/A",1,IF((AL106+AN106&gt;AC$9),1,IF(AO106="N/A",2,IF((AL106+AO106&gt;AC$9),2,3)))))))</f>
        <v/>
      </c>
      <c r="AR106" s="718">
        <f>IF(AQ106&lt;1,"N/A",IF(AQ106=1,AM106,IF(AQ106=2,AN106,AO106)))</f>
        <v/>
      </c>
      <c r="AS106" s="718">
        <f>IF(AG106=0,"N/A",IF(AH106=0,(+AG106*AM106)/AJ106,IF(AI106=0,(+AG106*AM106+AH106*AN106)/AJ106,(+AG106*AM106+AH106*AN106+AI106*AO106)/AJ106)))</f>
        <v/>
      </c>
      <c r="AT106" s="718">
        <f>IF(M106="N/A","N/A",M106-H106)</f>
        <v/>
      </c>
      <c r="AU106" s="718">
        <f>IF(R106="N/A","N/A",+S106-R106)</f>
        <v/>
      </c>
      <c r="AV106" s="718">
        <f>IF(V106="N/A","N/A",+W106-V106)</f>
        <v/>
      </c>
      <c r="AW106" s="718">
        <f>IF(Z106="N/A","N/A",+AA106-Z106)</f>
        <v/>
      </c>
      <c r="AX106" s="718">
        <f>IF(AQ106&lt;1,"N/A",IF(AQ106=1,AU106,IF(AQ106=2,AV106,AW106)))</f>
        <v/>
      </c>
      <c r="AY106" s="718">
        <f>IF(AU106="N/A","N/A",AVERAGE(AU106:AW106))</f>
        <v/>
      </c>
      <c r="AZ106" s="718">
        <f>IF(AQ106&lt;1,"N/A",+AL106+AR106+AX106)</f>
        <v/>
      </c>
      <c r="BA106" s="719">
        <f>IF(AQ106&lt;1,"N/A",MAX(AZ106, SUM(AL106+AP106+AY106)))</f>
        <v/>
      </c>
      <c r="BB106" s="550" t="n"/>
    </row>
    <row r="107" hidden="1">
      <c r="A107" t="n">
        <v>98</v>
      </c>
      <c r="B107" s="533" t="n"/>
      <c r="C107" s="545" t="n"/>
      <c r="D107" s="2738" t="n"/>
      <c r="E107" s="2738" t="n"/>
      <c r="F107" s="534" t="n"/>
      <c r="G107" s="534" t="n"/>
      <c r="H107" s="2738" t="n"/>
      <c r="I107" s="546" t="n"/>
      <c r="J107" s="2738" t="n"/>
      <c r="K107" s="546" t="n"/>
      <c r="L107" s="546" t="n"/>
      <c r="M107" s="2738" t="n"/>
      <c r="N107" s="546">
        <f>+K107+L107</f>
        <v/>
      </c>
      <c r="O107" s="546" t="n">
        <v>0</v>
      </c>
      <c r="P107" s="546" t="n">
        <v>0</v>
      </c>
      <c r="Q107" s="562" t="inlineStr">
        <is>
          <t>N/A</t>
        </is>
      </c>
      <c r="R107" s="2738" t="inlineStr">
        <is>
          <t>N/A</t>
        </is>
      </c>
      <c r="S107" s="2738" t="inlineStr">
        <is>
          <t>N/A</t>
        </is>
      </c>
      <c r="T107" s="546" t="n">
        <v>0</v>
      </c>
      <c r="U107" s="562" t="inlineStr">
        <is>
          <t>N/A</t>
        </is>
      </c>
      <c r="V107" s="2738" t="inlineStr">
        <is>
          <t>N/A</t>
        </is>
      </c>
      <c r="W107" s="2738" t="inlineStr">
        <is>
          <t>N/A</t>
        </is>
      </c>
      <c r="X107" s="546" t="n">
        <v>0</v>
      </c>
      <c r="Y107" s="822" t="inlineStr">
        <is>
          <t>N/A</t>
        </is>
      </c>
      <c r="Z107" s="2738" t="inlineStr">
        <is>
          <t>N/A</t>
        </is>
      </c>
      <c r="AA107" s="2738" t="inlineStr">
        <is>
          <t>N/A</t>
        </is>
      </c>
      <c r="AB107" s="546">
        <f>+P107+T107+X107</f>
        <v/>
      </c>
      <c r="AC107" s="713">
        <f>IF(AQ107&lt;1,0,IF(AQ107=1,+P107,IF(AQ107=2,+P107+T107,+P107+T107+X107)))</f>
        <v/>
      </c>
      <c r="AD107" s="713" t="n"/>
      <c r="AE107" s="713">
        <f>+N107+AB107+AD107</f>
        <v/>
      </c>
      <c r="AF107" s="452">
        <f>+E107-D107</f>
        <v/>
      </c>
      <c r="AG107" s="714">
        <f>-P107/N107</f>
        <v/>
      </c>
      <c r="AH107" s="715">
        <f>-T107/N107</f>
        <v/>
      </c>
      <c r="AI107" s="715">
        <f>-X107/N107</f>
        <v/>
      </c>
      <c r="AJ107" s="715">
        <f>SUM(AG107:AI107)</f>
        <v/>
      </c>
      <c r="AK107" s="715">
        <f>-AC107/N107</f>
        <v/>
      </c>
      <c r="AL107" s="1052">
        <f>H107-E107</f>
        <v/>
      </c>
      <c r="AM107" s="718">
        <f>IF(R107="N/A","N/A",+R107-H107)</f>
        <v/>
      </c>
      <c r="AN107" s="718">
        <f>IF(V107="N/A","N/A",+V107-H107)</f>
        <v/>
      </c>
      <c r="AO107" s="718">
        <f>IF(Z107="N/A","N/A",+Z107-H107)</f>
        <v/>
      </c>
      <c r="AP107" s="718">
        <f>IF(AM107="N/A","N/A",MAX(AM107:AO107))</f>
        <v/>
      </c>
      <c r="AQ107" s="718">
        <f>IF(R107="","",IF(AM107="N/A",0,IF((AL107+AM107&gt;AC$9),-1,IF(AN107="N/A",1,IF((AL107+AN107&gt;AC$9),1,IF(AO107="N/A",2,IF((AL107+AO107&gt;AC$9),2,3)))))))</f>
        <v/>
      </c>
      <c r="AR107" s="718">
        <f>IF(AQ107&lt;1,"N/A",IF(AQ107=1,AM107,IF(AQ107=2,AN107,AO107)))</f>
        <v/>
      </c>
      <c r="AS107" s="718">
        <f>IF(AG107=0,"N/A",IF(AH107=0,(+AG107*AM107)/AJ107,IF(AI107=0,(+AG107*AM107+AH107*AN107)/AJ107,(+AG107*AM107+AH107*AN107+AI107*AO107)/AJ107)))</f>
        <v/>
      </c>
      <c r="AT107" s="718">
        <f>IF(M107="N/A","N/A",M107-H107)</f>
        <v/>
      </c>
      <c r="AU107" s="718">
        <f>IF(R107="N/A","N/A",+S107-R107)</f>
        <v/>
      </c>
      <c r="AV107" s="718">
        <f>IF(V107="N/A","N/A",+W107-V107)</f>
        <v/>
      </c>
      <c r="AW107" s="718">
        <f>IF(Z107="N/A","N/A",+AA107-Z107)</f>
        <v/>
      </c>
      <c r="AX107" s="718">
        <f>IF(AQ107&lt;1,"N/A",IF(AQ107=1,AU107,IF(AQ107=2,AV107,AW107)))</f>
        <v/>
      </c>
      <c r="AY107" s="718">
        <f>IF(AU107="N/A","N/A",AVERAGE(AU107:AW107))</f>
        <v/>
      </c>
      <c r="AZ107" s="718">
        <f>IF(AQ107&lt;1,"N/A",+AL107+AR107+AX107)</f>
        <v/>
      </c>
      <c r="BA107" s="719">
        <f>IF(AQ107&lt;1,"N/A",MAX(AZ107, SUM(AL107+AP107+AY107)))</f>
        <v/>
      </c>
      <c r="BB107" s="550" t="n"/>
    </row>
    <row r="108" hidden="1">
      <c r="A108" t="n">
        <v>99</v>
      </c>
      <c r="B108" s="533" t="n"/>
      <c r="C108" s="545" t="n"/>
      <c r="D108" s="2738" t="n"/>
      <c r="E108" s="2738" t="n"/>
      <c r="F108" s="534" t="n"/>
      <c r="G108" s="534" t="n"/>
      <c r="H108" s="2738" t="n"/>
      <c r="I108" s="546" t="n"/>
      <c r="J108" s="2738" t="n"/>
      <c r="K108" s="546" t="n"/>
      <c r="L108" s="546" t="n"/>
      <c r="M108" s="2738" t="n"/>
      <c r="N108" s="546">
        <f>+K108+L108</f>
        <v/>
      </c>
      <c r="O108" s="546" t="n">
        <v>0</v>
      </c>
      <c r="P108" s="546" t="n">
        <v>0</v>
      </c>
      <c r="Q108" s="562" t="inlineStr">
        <is>
          <t>N/A</t>
        </is>
      </c>
      <c r="R108" s="2738" t="inlineStr">
        <is>
          <t>N/A</t>
        </is>
      </c>
      <c r="S108" s="2738" t="inlineStr">
        <is>
          <t>N/A</t>
        </is>
      </c>
      <c r="T108" s="546" t="n">
        <v>0</v>
      </c>
      <c r="U108" s="562" t="inlineStr">
        <is>
          <t>N/A</t>
        </is>
      </c>
      <c r="V108" s="2738" t="inlineStr">
        <is>
          <t>N/A</t>
        </is>
      </c>
      <c r="W108" s="2738" t="inlineStr">
        <is>
          <t>N/A</t>
        </is>
      </c>
      <c r="X108" s="546" t="n">
        <v>0</v>
      </c>
      <c r="Y108" s="822" t="inlineStr">
        <is>
          <t>N/A</t>
        </is>
      </c>
      <c r="Z108" s="2738" t="inlineStr">
        <is>
          <t>N/A</t>
        </is>
      </c>
      <c r="AA108" s="2738" t="inlineStr">
        <is>
          <t>N/A</t>
        </is>
      </c>
      <c r="AB108" s="546">
        <f>+P108+T108+X108</f>
        <v/>
      </c>
      <c r="AC108" s="713">
        <f>IF(AQ108&lt;1,0,IF(AQ108=1,+P108,IF(AQ108=2,+P108+T108,+P108+T108+X108)))</f>
        <v/>
      </c>
      <c r="AD108" s="713" t="n"/>
      <c r="AE108" s="713">
        <f>+N108+AB108+AD108</f>
        <v/>
      </c>
      <c r="AF108" s="452">
        <f>+E108-D108</f>
        <v/>
      </c>
      <c r="AG108" s="714">
        <f>-P108/N108</f>
        <v/>
      </c>
      <c r="AH108" s="715">
        <f>-T108/N108</f>
        <v/>
      </c>
      <c r="AI108" s="715">
        <f>-X108/N108</f>
        <v/>
      </c>
      <c r="AJ108" s="715">
        <f>SUM(AG108:AI108)</f>
        <v/>
      </c>
      <c r="AK108" s="715">
        <f>-AC108/N108</f>
        <v/>
      </c>
      <c r="AL108" s="1052">
        <f>H108-E108</f>
        <v/>
      </c>
      <c r="AM108" s="718">
        <f>IF(R108="N/A","N/A",+R108-H108)</f>
        <v/>
      </c>
      <c r="AN108" s="718">
        <f>IF(V108="N/A","N/A",+V108-H108)</f>
        <v/>
      </c>
      <c r="AO108" s="718">
        <f>IF(Z108="N/A","N/A",+Z108-H108)</f>
        <v/>
      </c>
      <c r="AP108" s="718">
        <f>IF(AM108="N/A","N/A",MAX(AM108:AO108))</f>
        <v/>
      </c>
      <c r="AQ108" s="718">
        <f>IF(R108="","",IF(AM108="N/A",0,IF((AL108+AM108&gt;AC$9),-1,IF(AN108="N/A",1,IF((AL108+AN108&gt;AC$9),1,IF(AO108="N/A",2,IF((AL108+AO108&gt;AC$9),2,3)))))))</f>
        <v/>
      </c>
      <c r="AR108" s="718">
        <f>IF(AQ108&lt;1,"N/A",IF(AQ108=1,AM108,IF(AQ108=2,AN108,AO108)))</f>
        <v/>
      </c>
      <c r="AS108" s="718">
        <f>IF(AG108=0,"N/A",IF(AH108=0,(+AG108*AM108)/AJ108,IF(AI108=0,(+AG108*AM108+AH108*AN108)/AJ108,(+AG108*AM108+AH108*AN108+AI108*AO108)/AJ108)))</f>
        <v/>
      </c>
      <c r="AT108" s="718">
        <f>IF(M108="N/A","N/A",M108-H108)</f>
        <v/>
      </c>
      <c r="AU108" s="718">
        <f>IF(R108="N/A","N/A",+S108-R108)</f>
        <v/>
      </c>
      <c r="AV108" s="718">
        <f>IF(V108="N/A","N/A",+W108-V108)</f>
        <v/>
      </c>
      <c r="AW108" s="718">
        <f>IF(Z108="N/A","N/A",+AA108-Z108)</f>
        <v/>
      </c>
      <c r="AX108" s="718">
        <f>IF(AQ108&lt;1,"N/A",IF(AQ108=1,AU108,IF(AQ108=2,AV108,AW108)))</f>
        <v/>
      </c>
      <c r="AY108" s="718">
        <f>IF(AU108="N/A","N/A",AVERAGE(AU108:AW108))</f>
        <v/>
      </c>
      <c r="AZ108" s="718">
        <f>IF(AQ108&lt;1,"N/A",+AL108+AR108+AX108)</f>
        <v/>
      </c>
      <c r="BA108" s="719">
        <f>IF(AQ108&lt;1,"N/A",MAX(AZ108, SUM(AL108+AP108+AY108)))</f>
        <v/>
      </c>
      <c r="BB108" s="550" t="n"/>
    </row>
    <row r="109" hidden="1">
      <c r="A109" t="n">
        <v>100</v>
      </c>
      <c r="B109" s="533" t="n"/>
      <c r="C109" s="545" t="n"/>
      <c r="D109" s="2738" t="n"/>
      <c r="E109" s="2738" t="n"/>
      <c r="F109" s="534" t="n"/>
      <c r="G109" s="534" t="n"/>
      <c r="H109" s="2738" t="n"/>
      <c r="I109" s="546" t="n"/>
      <c r="J109" s="2738" t="n"/>
      <c r="K109" s="546" t="n"/>
      <c r="L109" s="546" t="n"/>
      <c r="M109" s="2738" t="n"/>
      <c r="N109" s="546">
        <f>+K109+L109</f>
        <v/>
      </c>
      <c r="O109" s="546" t="n">
        <v>0</v>
      </c>
      <c r="P109" s="546" t="n">
        <v>0</v>
      </c>
      <c r="Q109" s="562" t="inlineStr">
        <is>
          <t>N/A</t>
        </is>
      </c>
      <c r="R109" s="2738" t="inlineStr">
        <is>
          <t>N/A</t>
        </is>
      </c>
      <c r="S109" s="2738" t="inlineStr">
        <is>
          <t>N/A</t>
        </is>
      </c>
      <c r="T109" s="546" t="n">
        <v>0</v>
      </c>
      <c r="U109" s="562" t="inlineStr">
        <is>
          <t>N/A</t>
        </is>
      </c>
      <c r="V109" s="2738" t="inlineStr">
        <is>
          <t>N/A</t>
        </is>
      </c>
      <c r="W109" s="2738" t="inlineStr">
        <is>
          <t>N/A</t>
        </is>
      </c>
      <c r="X109" s="546" t="n">
        <v>0</v>
      </c>
      <c r="Y109" s="822" t="inlineStr">
        <is>
          <t>N/A</t>
        </is>
      </c>
      <c r="Z109" s="2738" t="inlineStr">
        <is>
          <t>N/A</t>
        </is>
      </c>
      <c r="AA109" s="2738" t="inlineStr">
        <is>
          <t>N/A</t>
        </is>
      </c>
      <c r="AB109" s="546">
        <f>+P109+T109+X109</f>
        <v/>
      </c>
      <c r="AC109" s="713">
        <f>IF(AQ109&lt;1,0,IF(AQ109=1,+P109,IF(AQ109=2,+P109+T109,+P109+T109+X109)))</f>
        <v/>
      </c>
      <c r="AD109" s="713" t="n"/>
      <c r="AE109" s="713">
        <f>+N109+AB109+AD109</f>
        <v/>
      </c>
      <c r="AF109" s="452">
        <f>+E109-D109</f>
        <v/>
      </c>
      <c r="AG109" s="714">
        <f>-P109/N109</f>
        <v/>
      </c>
      <c r="AH109" s="715">
        <f>-T109/N109</f>
        <v/>
      </c>
      <c r="AI109" s="715">
        <f>-X109/N109</f>
        <v/>
      </c>
      <c r="AJ109" s="715">
        <f>SUM(AG109:AI109)</f>
        <v/>
      </c>
      <c r="AK109" s="715">
        <f>-AC109/N109</f>
        <v/>
      </c>
      <c r="AL109" s="1052">
        <f>H109-E109</f>
        <v/>
      </c>
      <c r="AM109" s="718">
        <f>IF(R109="N/A","N/A",+R109-H109)</f>
        <v/>
      </c>
      <c r="AN109" s="718">
        <f>IF(V109="N/A","N/A",+V109-H109)</f>
        <v/>
      </c>
      <c r="AO109" s="718">
        <f>IF(Z109="N/A","N/A",+Z109-H109)</f>
        <v/>
      </c>
      <c r="AP109" s="718">
        <f>IF(AM109="N/A","N/A",MAX(AM109:AO109))</f>
        <v/>
      </c>
      <c r="AQ109" s="718">
        <f>IF(R109="","",IF(AM109="N/A",0,IF((AL109+AM109&gt;AC$9),-1,IF(AN109="N/A",1,IF((AL109+AN109&gt;AC$9),1,IF(AO109="N/A",2,IF((AL109+AO109&gt;AC$9),2,3)))))))</f>
        <v/>
      </c>
      <c r="AR109" s="718">
        <f>IF(AQ109&lt;1,"N/A",IF(AQ109=1,AM109,IF(AQ109=2,AN109,AO109)))</f>
        <v/>
      </c>
      <c r="AS109" s="718">
        <f>IF(AG109=0,"N/A",IF(AH109=0,(+AG109*AM109)/AJ109,IF(AI109=0,(+AG109*AM109+AH109*AN109)/AJ109,(+AG109*AM109+AH109*AN109+AI109*AO109)/AJ109)))</f>
        <v/>
      </c>
      <c r="AT109" s="718">
        <f>IF(M109="N/A","N/A",M109-H109)</f>
        <v/>
      </c>
      <c r="AU109" s="718">
        <f>IF(R109="N/A","N/A",+S109-R109)</f>
        <v/>
      </c>
      <c r="AV109" s="718">
        <f>IF(V109="N/A","N/A",+W109-V109)</f>
        <v/>
      </c>
      <c r="AW109" s="718">
        <f>IF(Z109="N/A","N/A",+AA109-Z109)</f>
        <v/>
      </c>
      <c r="AX109" s="718">
        <f>IF(AQ109&lt;1,"N/A",IF(AQ109=1,AU109,IF(AQ109=2,AV109,AW109)))</f>
        <v/>
      </c>
      <c r="AY109" s="718">
        <f>IF(AU109="N/A","N/A",AVERAGE(AU109:AW109))</f>
        <v/>
      </c>
      <c r="AZ109" s="718">
        <f>IF(AQ109&lt;1,"N/A",+AL109+AR109+AX109)</f>
        <v/>
      </c>
      <c r="BA109" s="719">
        <f>IF(AQ109&lt;1,"N/A",MAX(AZ109, SUM(AL109+AP109+AY109)))</f>
        <v/>
      </c>
      <c r="BB109" s="550" t="n"/>
    </row>
    <row r="110" hidden="1">
      <c r="A110" t="n">
        <v>101</v>
      </c>
      <c r="B110" s="533" t="n"/>
      <c r="C110" s="545" t="n"/>
      <c r="D110" s="2738" t="n"/>
      <c r="E110" s="2738" t="n"/>
      <c r="F110" s="534" t="n"/>
      <c r="G110" s="534" t="n"/>
      <c r="H110" s="2738" t="n"/>
      <c r="I110" s="546" t="n"/>
      <c r="J110" s="2738" t="n"/>
      <c r="K110" s="546" t="n"/>
      <c r="L110" s="546" t="n"/>
      <c r="M110" s="2738" t="n"/>
      <c r="N110" s="546">
        <f>+K110+L110</f>
        <v/>
      </c>
      <c r="O110" s="546" t="n">
        <v>0</v>
      </c>
      <c r="P110" s="546" t="n">
        <v>0</v>
      </c>
      <c r="Q110" s="562" t="inlineStr">
        <is>
          <t>N/A</t>
        </is>
      </c>
      <c r="R110" s="2738" t="inlineStr">
        <is>
          <t>N/A</t>
        </is>
      </c>
      <c r="S110" s="2738" t="inlineStr">
        <is>
          <t>N/A</t>
        </is>
      </c>
      <c r="T110" s="546" t="n">
        <v>0</v>
      </c>
      <c r="U110" s="562" t="inlineStr">
        <is>
          <t>N/A</t>
        </is>
      </c>
      <c r="V110" s="2738" t="inlineStr">
        <is>
          <t>N/A</t>
        </is>
      </c>
      <c r="W110" s="2738" t="inlineStr">
        <is>
          <t>N/A</t>
        </is>
      </c>
      <c r="X110" s="546" t="n">
        <v>0</v>
      </c>
      <c r="Y110" s="822" t="inlineStr">
        <is>
          <t>N/A</t>
        </is>
      </c>
      <c r="Z110" s="2738" t="inlineStr">
        <is>
          <t>N/A</t>
        </is>
      </c>
      <c r="AA110" s="2738" t="inlineStr">
        <is>
          <t>N/A</t>
        </is>
      </c>
      <c r="AB110" s="546">
        <f>+P110+T110+X110</f>
        <v/>
      </c>
      <c r="AC110" s="713">
        <f>IF(AQ110&lt;1,0,IF(AQ110=1,+P110,IF(AQ110=2,+P110+T110,+P110+T110+X110)))</f>
        <v/>
      </c>
      <c r="AD110" s="713" t="n"/>
      <c r="AE110" s="713">
        <f>+N110+AB110+AD110</f>
        <v/>
      </c>
      <c r="AF110" s="452">
        <f>+E110-D110</f>
        <v/>
      </c>
      <c r="AG110" s="714">
        <f>-P110/N110</f>
        <v/>
      </c>
      <c r="AH110" s="715">
        <f>-T110/N110</f>
        <v/>
      </c>
      <c r="AI110" s="715">
        <f>-X110/N110</f>
        <v/>
      </c>
      <c r="AJ110" s="715">
        <f>SUM(AG110:AI110)</f>
        <v/>
      </c>
      <c r="AK110" s="715">
        <f>-AC110/N110</f>
        <v/>
      </c>
      <c r="AL110" s="1052">
        <f>H110-E110</f>
        <v/>
      </c>
      <c r="AM110" s="718">
        <f>IF(R110="N/A","N/A",+R110-H110)</f>
        <v/>
      </c>
      <c r="AN110" s="718">
        <f>IF(V110="N/A","N/A",+V110-H110)</f>
        <v/>
      </c>
      <c r="AO110" s="718">
        <f>IF(Z110="N/A","N/A",+Z110-H110)</f>
        <v/>
      </c>
      <c r="AP110" s="718">
        <f>IF(AM110="N/A","N/A",MAX(AM110:AO110))</f>
        <v/>
      </c>
      <c r="AQ110" s="718">
        <f>IF(R110="","",IF(AM110="N/A",0,IF((AL110+AM110&gt;AC$9),-1,IF(AN110="N/A",1,IF((AL110+AN110&gt;AC$9),1,IF(AO110="N/A",2,IF((AL110+AO110&gt;AC$9),2,3)))))))</f>
        <v/>
      </c>
      <c r="AR110" s="718">
        <f>IF(AQ110&lt;1,"N/A",IF(AQ110=1,AM110,IF(AQ110=2,AN110,AO110)))</f>
        <v/>
      </c>
      <c r="AS110" s="718">
        <f>IF(AG110=0,"N/A",IF(AH110=0,(+AG110*AM110)/AJ110,IF(AI110=0,(+AG110*AM110+AH110*AN110)/AJ110,(+AG110*AM110+AH110*AN110+AI110*AO110)/AJ110)))</f>
        <v/>
      </c>
      <c r="AT110" s="718">
        <f>IF(M110="N/A","N/A",M110-H110)</f>
        <v/>
      </c>
      <c r="AU110" s="718">
        <f>IF(R110="N/A","N/A",+S110-R110)</f>
        <v/>
      </c>
      <c r="AV110" s="718">
        <f>IF(V110="N/A","N/A",+W110-V110)</f>
        <v/>
      </c>
      <c r="AW110" s="718">
        <f>IF(Z110="N/A","N/A",+AA110-Z110)</f>
        <v/>
      </c>
      <c r="AX110" s="718">
        <f>IF(AQ110&lt;1,"N/A",IF(AQ110=1,AU110,IF(AQ110=2,AV110,AW110)))</f>
        <v/>
      </c>
      <c r="AY110" s="718">
        <f>IF(AU110="N/A","N/A",AVERAGE(AU110:AW110))</f>
        <v/>
      </c>
      <c r="AZ110" s="718">
        <f>IF(AQ110&lt;1,"N/A",+AL110+AR110+AX110)</f>
        <v/>
      </c>
      <c r="BA110" s="719">
        <f>IF(AQ110&lt;1,"N/A",MAX(AZ110, SUM(AL110+AP110+AY110)))</f>
        <v/>
      </c>
      <c r="BB110" s="550" t="n"/>
    </row>
    <row r="111" hidden="1">
      <c r="A111" t="n">
        <v>102</v>
      </c>
      <c r="B111" s="533" t="n"/>
      <c r="C111" s="545" t="n"/>
      <c r="D111" s="2738" t="n"/>
      <c r="E111" s="2738" t="n"/>
      <c r="F111" s="534" t="n"/>
      <c r="G111" s="534" t="n"/>
      <c r="H111" s="2738" t="n"/>
      <c r="I111" s="546" t="n"/>
      <c r="J111" s="2738" t="n"/>
      <c r="K111" s="546" t="n"/>
      <c r="L111" s="546" t="n"/>
      <c r="M111" s="2738" t="n"/>
      <c r="N111" s="546">
        <f>+K111+L111</f>
        <v/>
      </c>
      <c r="O111" s="546" t="n">
        <v>0</v>
      </c>
      <c r="P111" s="546" t="n">
        <v>0</v>
      </c>
      <c r="Q111" s="562" t="inlineStr">
        <is>
          <t>N/A</t>
        </is>
      </c>
      <c r="R111" s="2738" t="inlineStr">
        <is>
          <t>N/A</t>
        </is>
      </c>
      <c r="S111" s="2738" t="inlineStr">
        <is>
          <t>N/A</t>
        </is>
      </c>
      <c r="T111" s="546" t="n">
        <v>0</v>
      </c>
      <c r="U111" s="562" t="inlineStr">
        <is>
          <t>N/A</t>
        </is>
      </c>
      <c r="V111" s="2738" t="inlineStr">
        <is>
          <t>N/A</t>
        </is>
      </c>
      <c r="W111" s="2738" t="inlineStr">
        <is>
          <t>N/A</t>
        </is>
      </c>
      <c r="X111" s="546" t="n">
        <v>0</v>
      </c>
      <c r="Y111" s="822" t="inlineStr">
        <is>
          <t>N/A</t>
        </is>
      </c>
      <c r="Z111" s="2738" t="inlineStr">
        <is>
          <t>N/A</t>
        </is>
      </c>
      <c r="AA111" s="2738" t="inlineStr">
        <is>
          <t>N/A</t>
        </is>
      </c>
      <c r="AB111" s="546">
        <f>+P111+T111+X111</f>
        <v/>
      </c>
      <c r="AC111" s="713">
        <f>IF(AQ111&lt;1,0,IF(AQ111=1,+P111,IF(AQ111=2,+P111+T111,+P111+T111+X111)))</f>
        <v/>
      </c>
      <c r="AD111" s="713" t="n"/>
      <c r="AE111" s="713">
        <f>+N111+AB111+AD111</f>
        <v/>
      </c>
      <c r="AF111" s="452">
        <f>+E111-D111</f>
        <v/>
      </c>
      <c r="AG111" s="714">
        <f>-P111/N111</f>
        <v/>
      </c>
      <c r="AH111" s="715">
        <f>-T111/N111</f>
        <v/>
      </c>
      <c r="AI111" s="715">
        <f>-X111/N111</f>
        <v/>
      </c>
      <c r="AJ111" s="715">
        <f>SUM(AG111:AI111)</f>
        <v/>
      </c>
      <c r="AK111" s="715">
        <f>-AC111/N111</f>
        <v/>
      </c>
      <c r="AL111" s="1052">
        <f>H111-E111</f>
        <v/>
      </c>
      <c r="AM111" s="718">
        <f>IF(R111="N/A","N/A",+R111-H111)</f>
        <v/>
      </c>
      <c r="AN111" s="718">
        <f>IF(V111="N/A","N/A",+V111-H111)</f>
        <v/>
      </c>
      <c r="AO111" s="718">
        <f>IF(Z111="N/A","N/A",+Z111-H111)</f>
        <v/>
      </c>
      <c r="AP111" s="718">
        <f>IF(AM111="N/A","N/A",MAX(AM111:AO111))</f>
        <v/>
      </c>
      <c r="AQ111" s="718">
        <f>IF(R111="","",IF(AM111="N/A",0,IF((AL111+AM111&gt;AC$9),-1,IF(AN111="N/A",1,IF((AL111+AN111&gt;AC$9),1,IF(AO111="N/A",2,IF((AL111+AO111&gt;AC$9),2,3)))))))</f>
        <v/>
      </c>
      <c r="AR111" s="718">
        <f>IF(AQ111&lt;1,"N/A",IF(AQ111=1,AM111,IF(AQ111=2,AN111,AO111)))</f>
        <v/>
      </c>
      <c r="AS111" s="718">
        <f>IF(AG111=0,"N/A",IF(AH111=0,(+AG111*AM111)/AJ111,IF(AI111=0,(+AG111*AM111+AH111*AN111)/AJ111,(+AG111*AM111+AH111*AN111+AI111*AO111)/AJ111)))</f>
        <v/>
      </c>
      <c r="AT111" s="718">
        <f>IF(M111="N/A","N/A",M111-H111)</f>
        <v/>
      </c>
      <c r="AU111" s="718">
        <f>IF(R111="N/A","N/A",+S111-R111)</f>
        <v/>
      </c>
      <c r="AV111" s="718">
        <f>IF(V111="N/A","N/A",+W111-V111)</f>
        <v/>
      </c>
      <c r="AW111" s="718">
        <f>IF(Z111="N/A","N/A",+AA111-Z111)</f>
        <v/>
      </c>
      <c r="AX111" s="718">
        <f>IF(AQ111&lt;1,"N/A",IF(AQ111=1,AU111,IF(AQ111=2,AV111,AW111)))</f>
        <v/>
      </c>
      <c r="AY111" s="718">
        <f>IF(AU111="N/A","N/A",AVERAGE(AU111:AW111))</f>
        <v/>
      </c>
      <c r="AZ111" s="718">
        <f>IF(AQ111&lt;1,"N/A",+AL111+AR111+AX111)</f>
        <v/>
      </c>
      <c r="BA111" s="719">
        <f>IF(AQ111&lt;1,"N/A",MAX(AZ111, SUM(AL111+AP111+AY111)))</f>
        <v/>
      </c>
      <c r="BB111" s="550" t="n"/>
    </row>
    <row r="112" hidden="1">
      <c r="A112" t="n">
        <v>103</v>
      </c>
      <c r="B112" s="533" t="n"/>
      <c r="C112" s="545" t="n"/>
      <c r="D112" s="2738" t="n"/>
      <c r="E112" s="2738" t="n"/>
      <c r="F112" s="534" t="n"/>
      <c r="G112" s="534" t="n"/>
      <c r="H112" s="2738" t="n"/>
      <c r="I112" s="546" t="n"/>
      <c r="J112" s="2738" t="n"/>
      <c r="K112" s="546" t="n"/>
      <c r="L112" s="546" t="n"/>
      <c r="M112" s="2738" t="n"/>
      <c r="N112" s="546">
        <f>+K112+L112</f>
        <v/>
      </c>
      <c r="O112" s="546" t="n">
        <v>0</v>
      </c>
      <c r="P112" s="546" t="n">
        <v>0</v>
      </c>
      <c r="Q112" s="562" t="inlineStr">
        <is>
          <t>N/A</t>
        </is>
      </c>
      <c r="R112" s="2738" t="inlineStr">
        <is>
          <t>N/A</t>
        </is>
      </c>
      <c r="S112" s="2738" t="inlineStr">
        <is>
          <t>N/A</t>
        </is>
      </c>
      <c r="T112" s="546" t="n">
        <v>0</v>
      </c>
      <c r="U112" s="562" t="inlineStr">
        <is>
          <t>N/A</t>
        </is>
      </c>
      <c r="V112" s="2738" t="inlineStr">
        <is>
          <t>N/A</t>
        </is>
      </c>
      <c r="W112" s="2738" t="inlineStr">
        <is>
          <t>N/A</t>
        </is>
      </c>
      <c r="X112" s="546" t="n">
        <v>0</v>
      </c>
      <c r="Y112" s="822" t="inlineStr">
        <is>
          <t>N/A</t>
        </is>
      </c>
      <c r="Z112" s="2738" t="inlineStr">
        <is>
          <t>N/A</t>
        </is>
      </c>
      <c r="AA112" s="2738" t="inlineStr">
        <is>
          <t>N/A</t>
        </is>
      </c>
      <c r="AB112" s="546">
        <f>+P112+T112+X112</f>
        <v/>
      </c>
      <c r="AC112" s="713">
        <f>IF(AQ112&lt;1,0,IF(AQ112=1,+P112,IF(AQ112=2,+P112+T112,+P112+T112+X112)))</f>
        <v/>
      </c>
      <c r="AD112" s="713" t="n"/>
      <c r="AE112" s="713">
        <f>+N112+AB112+AD112</f>
        <v/>
      </c>
      <c r="AF112" s="452">
        <f>+E112-D112</f>
        <v/>
      </c>
      <c r="AG112" s="714">
        <f>-P112/N112</f>
        <v/>
      </c>
      <c r="AH112" s="715">
        <f>-T112/N112</f>
        <v/>
      </c>
      <c r="AI112" s="715">
        <f>-X112/N112</f>
        <v/>
      </c>
      <c r="AJ112" s="715">
        <f>SUM(AG112:AI112)</f>
        <v/>
      </c>
      <c r="AK112" s="715">
        <f>-AC112/N112</f>
        <v/>
      </c>
      <c r="AL112" s="1052">
        <f>H112-E112</f>
        <v/>
      </c>
      <c r="AM112" s="718">
        <f>IF(R112="N/A","N/A",+R112-H112)</f>
        <v/>
      </c>
      <c r="AN112" s="718">
        <f>IF(V112="N/A","N/A",+V112-H112)</f>
        <v/>
      </c>
      <c r="AO112" s="718">
        <f>IF(Z112="N/A","N/A",+Z112-H112)</f>
        <v/>
      </c>
      <c r="AP112" s="718">
        <f>IF(AM112="N/A","N/A",MAX(AM112:AO112))</f>
        <v/>
      </c>
      <c r="AQ112" s="718">
        <f>IF(R112="","",IF(AM112="N/A",0,IF((AL112+AM112&gt;AC$9),-1,IF(AN112="N/A",1,IF((AL112+AN112&gt;AC$9),1,IF(AO112="N/A",2,IF((AL112+AO112&gt;AC$9),2,3)))))))</f>
        <v/>
      </c>
      <c r="AR112" s="718">
        <f>IF(AQ112&lt;1,"N/A",IF(AQ112=1,AM112,IF(AQ112=2,AN112,AO112)))</f>
        <v/>
      </c>
      <c r="AS112" s="718">
        <f>IF(AG112=0,"N/A",IF(AH112=0,(+AG112*AM112)/AJ112,IF(AI112=0,(+AG112*AM112+AH112*AN112)/AJ112,(+AG112*AM112+AH112*AN112+AI112*AO112)/AJ112)))</f>
        <v/>
      </c>
      <c r="AT112" s="718">
        <f>IF(M112="N/A","N/A",M112-H112)</f>
        <v/>
      </c>
      <c r="AU112" s="718">
        <f>IF(R112="N/A","N/A",+S112-R112)</f>
        <v/>
      </c>
      <c r="AV112" s="718">
        <f>IF(V112="N/A","N/A",+W112-V112)</f>
        <v/>
      </c>
      <c r="AW112" s="718">
        <f>IF(Z112="N/A","N/A",+AA112-Z112)</f>
        <v/>
      </c>
      <c r="AX112" s="718">
        <f>IF(AQ112&lt;1,"N/A",IF(AQ112=1,AU112,IF(AQ112=2,AV112,AW112)))</f>
        <v/>
      </c>
      <c r="AY112" s="718">
        <f>IF(AU112="N/A","N/A",AVERAGE(AU112:AW112))</f>
        <v/>
      </c>
      <c r="AZ112" s="718">
        <f>IF(AQ112&lt;1,"N/A",+AL112+AR112+AX112)</f>
        <v/>
      </c>
      <c r="BA112" s="719">
        <f>IF(AQ112&lt;1,"N/A",MAX(AZ112, SUM(AL112+AP112+AY112)))</f>
        <v/>
      </c>
      <c r="BB112" s="550" t="n"/>
    </row>
    <row r="113" hidden="1">
      <c r="A113" t="n">
        <v>104</v>
      </c>
      <c r="B113" s="533" t="n"/>
      <c r="C113" s="545" t="n"/>
      <c r="D113" s="2738" t="n"/>
      <c r="E113" s="2738" t="n"/>
      <c r="F113" s="534" t="n"/>
      <c r="G113" s="534" t="n"/>
      <c r="H113" s="2738" t="n"/>
      <c r="I113" s="546" t="n"/>
      <c r="J113" s="2738" t="n"/>
      <c r="K113" s="546" t="n"/>
      <c r="L113" s="546" t="n"/>
      <c r="M113" s="2738" t="n"/>
      <c r="N113" s="546">
        <f>+K113+L113</f>
        <v/>
      </c>
      <c r="O113" s="546" t="n">
        <v>0</v>
      </c>
      <c r="P113" s="546" t="n">
        <v>0</v>
      </c>
      <c r="Q113" s="562" t="inlineStr">
        <is>
          <t>N/A</t>
        </is>
      </c>
      <c r="R113" s="2738" t="inlineStr">
        <is>
          <t>N/A</t>
        </is>
      </c>
      <c r="S113" s="2738" t="inlineStr">
        <is>
          <t>N/A</t>
        </is>
      </c>
      <c r="T113" s="546" t="n">
        <v>0</v>
      </c>
      <c r="U113" s="562" t="inlineStr">
        <is>
          <t>N/A</t>
        </is>
      </c>
      <c r="V113" s="2738" t="inlineStr">
        <is>
          <t>N/A</t>
        </is>
      </c>
      <c r="W113" s="2738" t="inlineStr">
        <is>
          <t>N/A</t>
        </is>
      </c>
      <c r="X113" s="546" t="n">
        <v>0</v>
      </c>
      <c r="Y113" s="822" t="inlineStr">
        <is>
          <t>N/A</t>
        </is>
      </c>
      <c r="Z113" s="2738" t="inlineStr">
        <is>
          <t>N/A</t>
        </is>
      </c>
      <c r="AA113" s="2738" t="inlineStr">
        <is>
          <t>N/A</t>
        </is>
      </c>
      <c r="AB113" s="546">
        <f>+P113+T113+X113</f>
        <v/>
      </c>
      <c r="AC113" s="713">
        <f>IF(AQ113&lt;1,0,IF(AQ113=1,+P113,IF(AQ113=2,+P113+T113,+P113+T113+X113)))</f>
        <v/>
      </c>
      <c r="AD113" s="713" t="n"/>
      <c r="AE113" s="713">
        <f>+N113+AB113+AD113</f>
        <v/>
      </c>
      <c r="AF113" s="452">
        <f>+E113-D113</f>
        <v/>
      </c>
      <c r="AG113" s="714">
        <f>-P113/N113</f>
        <v/>
      </c>
      <c r="AH113" s="715">
        <f>-T113/N113</f>
        <v/>
      </c>
      <c r="AI113" s="715">
        <f>-X113/N113</f>
        <v/>
      </c>
      <c r="AJ113" s="715">
        <f>SUM(AG113:AI113)</f>
        <v/>
      </c>
      <c r="AK113" s="715">
        <f>-AC113/N113</f>
        <v/>
      </c>
      <c r="AL113" s="1052">
        <f>H113-E113</f>
        <v/>
      </c>
      <c r="AM113" s="718">
        <f>IF(R113="N/A","N/A",+R113-H113)</f>
        <v/>
      </c>
      <c r="AN113" s="718">
        <f>IF(V113="N/A","N/A",+V113-H113)</f>
        <v/>
      </c>
      <c r="AO113" s="718">
        <f>IF(Z113="N/A","N/A",+Z113-H113)</f>
        <v/>
      </c>
      <c r="AP113" s="718">
        <f>IF(AM113="N/A","N/A",MAX(AM113:AO113))</f>
        <v/>
      </c>
      <c r="AQ113" s="718">
        <f>IF(R113="","",IF(AM113="N/A",0,IF((AL113+AM113&gt;AC$9),-1,IF(AN113="N/A",1,IF((AL113+AN113&gt;AC$9),1,IF(AO113="N/A",2,IF((AL113+AO113&gt;AC$9),2,3)))))))</f>
        <v/>
      </c>
      <c r="AR113" s="718">
        <f>IF(AQ113&lt;1,"N/A",IF(AQ113=1,AM113,IF(AQ113=2,AN113,AO113)))</f>
        <v/>
      </c>
      <c r="AS113" s="718">
        <f>IF(AG113=0,"N/A",IF(AH113=0,(+AG113*AM113)/AJ113,IF(AI113=0,(+AG113*AM113+AH113*AN113)/AJ113,(+AG113*AM113+AH113*AN113+AI113*AO113)/AJ113)))</f>
        <v/>
      </c>
      <c r="AT113" s="718">
        <f>IF(M113="N/A","N/A",M113-H113)</f>
        <v/>
      </c>
      <c r="AU113" s="718">
        <f>IF(R113="N/A","N/A",+S113-R113)</f>
        <v/>
      </c>
      <c r="AV113" s="718">
        <f>IF(V113="N/A","N/A",+W113-V113)</f>
        <v/>
      </c>
      <c r="AW113" s="718">
        <f>IF(Z113="N/A","N/A",+AA113-Z113)</f>
        <v/>
      </c>
      <c r="AX113" s="718">
        <f>IF(AQ113&lt;1,"N/A",IF(AQ113=1,AU113,IF(AQ113=2,AV113,AW113)))</f>
        <v/>
      </c>
      <c r="AY113" s="718">
        <f>IF(AU113="N/A","N/A",AVERAGE(AU113:AW113))</f>
        <v/>
      </c>
      <c r="AZ113" s="718">
        <f>IF(AQ113&lt;1,"N/A",+AL113+AR113+AX113)</f>
        <v/>
      </c>
      <c r="BA113" s="719">
        <f>IF(AQ113&lt;1,"N/A",MAX(AZ113, SUM(AL113+AP113+AY113)))</f>
        <v/>
      </c>
      <c r="BB113" s="550" t="n"/>
    </row>
    <row r="114" hidden="1">
      <c r="A114" t="n">
        <v>105</v>
      </c>
      <c r="B114" s="533" t="n"/>
      <c r="C114" s="545" t="n"/>
      <c r="D114" s="2738" t="n"/>
      <c r="E114" s="2738" t="n"/>
      <c r="F114" s="534" t="n"/>
      <c r="G114" s="534" t="n"/>
      <c r="H114" s="2738" t="n"/>
      <c r="I114" s="546" t="n"/>
      <c r="J114" s="2738" t="n"/>
      <c r="K114" s="546" t="n"/>
      <c r="L114" s="546" t="n"/>
      <c r="M114" s="2738" t="n"/>
      <c r="N114" s="546">
        <f>+K114+L114</f>
        <v/>
      </c>
      <c r="O114" s="546" t="n">
        <v>0</v>
      </c>
      <c r="P114" s="546" t="n">
        <v>0</v>
      </c>
      <c r="Q114" s="562" t="inlineStr">
        <is>
          <t>N/A</t>
        </is>
      </c>
      <c r="R114" s="2738" t="inlineStr">
        <is>
          <t>N/A</t>
        </is>
      </c>
      <c r="S114" s="2738" t="inlineStr">
        <is>
          <t>N/A</t>
        </is>
      </c>
      <c r="T114" s="546" t="n">
        <v>0</v>
      </c>
      <c r="U114" s="562" t="inlineStr">
        <is>
          <t>N/A</t>
        </is>
      </c>
      <c r="V114" s="2738" t="inlineStr">
        <is>
          <t>N/A</t>
        </is>
      </c>
      <c r="W114" s="2738" t="inlineStr">
        <is>
          <t>N/A</t>
        </is>
      </c>
      <c r="X114" s="546" t="n">
        <v>0</v>
      </c>
      <c r="Y114" s="822" t="inlineStr">
        <is>
          <t>N/A</t>
        </is>
      </c>
      <c r="Z114" s="2738" t="inlineStr">
        <is>
          <t>N/A</t>
        </is>
      </c>
      <c r="AA114" s="2738" t="inlineStr">
        <is>
          <t>N/A</t>
        </is>
      </c>
      <c r="AB114" s="546">
        <f>+P114+T114+X114</f>
        <v/>
      </c>
      <c r="AC114" s="713">
        <f>IF(AQ114&lt;1,0,IF(AQ114=1,+P114,IF(AQ114=2,+P114+T114,+P114+T114+X114)))</f>
        <v/>
      </c>
      <c r="AD114" s="713" t="n"/>
      <c r="AE114" s="713">
        <f>+N114+AB114+AD114</f>
        <v/>
      </c>
      <c r="AF114" s="452">
        <f>+E114-D114</f>
        <v/>
      </c>
      <c r="AG114" s="714">
        <f>-P114/N114</f>
        <v/>
      </c>
      <c r="AH114" s="715">
        <f>-T114/N114</f>
        <v/>
      </c>
      <c r="AI114" s="715">
        <f>-X114/N114</f>
        <v/>
      </c>
      <c r="AJ114" s="715">
        <f>SUM(AG114:AI114)</f>
        <v/>
      </c>
      <c r="AK114" s="715">
        <f>-AC114/N114</f>
        <v/>
      </c>
      <c r="AL114" s="1052">
        <f>H114-E114</f>
        <v/>
      </c>
      <c r="AM114" s="718">
        <f>IF(R114="N/A","N/A",+R114-H114)</f>
        <v/>
      </c>
      <c r="AN114" s="718">
        <f>IF(V114="N/A","N/A",+V114-H114)</f>
        <v/>
      </c>
      <c r="AO114" s="718">
        <f>IF(Z114="N/A","N/A",+Z114-H114)</f>
        <v/>
      </c>
      <c r="AP114" s="718">
        <f>IF(AM114="N/A","N/A",MAX(AM114:AO114))</f>
        <v/>
      </c>
      <c r="AQ114" s="718">
        <f>IF(R114="","",IF(AM114="N/A",0,IF((AL114+AM114&gt;AC$9),-1,IF(AN114="N/A",1,IF((AL114+AN114&gt;AC$9),1,IF(AO114="N/A",2,IF((AL114+AO114&gt;AC$9),2,3)))))))</f>
        <v/>
      </c>
      <c r="AR114" s="718">
        <f>IF(AQ114&lt;1,"N/A",IF(AQ114=1,AM114,IF(AQ114=2,AN114,AO114)))</f>
        <v/>
      </c>
      <c r="AS114" s="718">
        <f>IF(AG114=0,"N/A",IF(AH114=0,(+AG114*AM114)/AJ114,IF(AI114=0,(+AG114*AM114+AH114*AN114)/AJ114,(+AG114*AM114+AH114*AN114+AI114*AO114)/AJ114)))</f>
        <v/>
      </c>
      <c r="AT114" s="718">
        <f>IF(M114="N/A","N/A",M114-H114)</f>
        <v/>
      </c>
      <c r="AU114" s="718">
        <f>IF(R114="N/A","N/A",+S114-R114)</f>
        <v/>
      </c>
      <c r="AV114" s="718">
        <f>IF(V114="N/A","N/A",+W114-V114)</f>
        <v/>
      </c>
      <c r="AW114" s="718">
        <f>IF(Z114="N/A","N/A",+AA114-Z114)</f>
        <v/>
      </c>
      <c r="AX114" s="718">
        <f>IF(AQ114&lt;1,"N/A",IF(AQ114=1,AU114,IF(AQ114=2,AV114,AW114)))</f>
        <v/>
      </c>
      <c r="AY114" s="718">
        <f>IF(AU114="N/A","N/A",AVERAGE(AU114:AW114))</f>
        <v/>
      </c>
      <c r="AZ114" s="718">
        <f>IF(AQ114&lt;1,"N/A",+AL114+AR114+AX114)</f>
        <v/>
      </c>
      <c r="BA114" s="719">
        <f>IF(AQ114&lt;1,"N/A",MAX(AZ114, SUM(AL114+AP114+AY114)))</f>
        <v/>
      </c>
      <c r="BB114" s="550" t="n"/>
    </row>
    <row r="115" hidden="1">
      <c r="A115" t="n">
        <v>106</v>
      </c>
      <c r="B115" s="533" t="n"/>
      <c r="C115" s="545" t="n"/>
      <c r="D115" s="2738" t="n"/>
      <c r="E115" s="2738" t="n"/>
      <c r="F115" s="534" t="n"/>
      <c r="G115" s="534" t="n"/>
      <c r="H115" s="2738" t="n"/>
      <c r="I115" s="546" t="n"/>
      <c r="J115" s="2738" t="n"/>
      <c r="K115" s="546" t="n"/>
      <c r="L115" s="546" t="n"/>
      <c r="M115" s="2738" t="n"/>
      <c r="N115" s="546">
        <f>+K115+L115</f>
        <v/>
      </c>
      <c r="O115" s="546" t="n">
        <v>0</v>
      </c>
      <c r="P115" s="546" t="n">
        <v>0</v>
      </c>
      <c r="Q115" s="562" t="inlineStr">
        <is>
          <t>N/A</t>
        </is>
      </c>
      <c r="R115" s="2738" t="inlineStr">
        <is>
          <t>N/A</t>
        </is>
      </c>
      <c r="S115" s="2738" t="inlineStr">
        <is>
          <t>N/A</t>
        </is>
      </c>
      <c r="T115" s="546" t="n">
        <v>0</v>
      </c>
      <c r="U115" s="562" t="inlineStr">
        <is>
          <t>N/A</t>
        </is>
      </c>
      <c r="V115" s="2738" t="inlineStr">
        <is>
          <t>N/A</t>
        </is>
      </c>
      <c r="W115" s="2738" t="inlineStr">
        <is>
          <t>N/A</t>
        </is>
      </c>
      <c r="X115" s="546" t="n">
        <v>0</v>
      </c>
      <c r="Y115" s="822" t="inlineStr">
        <is>
          <t>N/A</t>
        </is>
      </c>
      <c r="Z115" s="2738" t="inlineStr">
        <is>
          <t>N/A</t>
        </is>
      </c>
      <c r="AA115" s="2738" t="inlineStr">
        <is>
          <t>N/A</t>
        </is>
      </c>
      <c r="AB115" s="546">
        <f>+P115+T115+X115</f>
        <v/>
      </c>
      <c r="AC115" s="713">
        <f>IF(AQ115&lt;1,0,IF(AQ115=1,+P115,IF(AQ115=2,+P115+T115,+P115+T115+X115)))</f>
        <v/>
      </c>
      <c r="AD115" s="713" t="n"/>
      <c r="AE115" s="713">
        <f>+N115+AB115+AD115</f>
        <v/>
      </c>
      <c r="AF115" s="452">
        <f>+E115-D115</f>
        <v/>
      </c>
      <c r="AG115" s="714">
        <f>-P115/N115</f>
        <v/>
      </c>
      <c r="AH115" s="715">
        <f>-T115/N115</f>
        <v/>
      </c>
      <c r="AI115" s="715">
        <f>-X115/N115</f>
        <v/>
      </c>
      <c r="AJ115" s="715">
        <f>SUM(AG115:AI115)</f>
        <v/>
      </c>
      <c r="AK115" s="715">
        <f>-AC115/N115</f>
        <v/>
      </c>
      <c r="AL115" s="1052">
        <f>H115-E115</f>
        <v/>
      </c>
      <c r="AM115" s="718">
        <f>IF(R115="N/A","N/A",+R115-H115)</f>
        <v/>
      </c>
      <c r="AN115" s="718">
        <f>IF(V115="N/A","N/A",+V115-H115)</f>
        <v/>
      </c>
      <c r="AO115" s="718">
        <f>IF(Z115="N/A","N/A",+Z115-H115)</f>
        <v/>
      </c>
      <c r="AP115" s="718">
        <f>IF(AM115="N/A","N/A",MAX(AM115:AO115))</f>
        <v/>
      </c>
      <c r="AQ115" s="718">
        <f>IF(R115="","",IF(AM115="N/A",0,IF((AL115+AM115&gt;AC$9),-1,IF(AN115="N/A",1,IF((AL115+AN115&gt;AC$9),1,IF(AO115="N/A",2,IF((AL115+AO115&gt;AC$9),2,3)))))))</f>
        <v/>
      </c>
      <c r="AR115" s="718">
        <f>IF(AQ115&lt;1,"N/A",IF(AQ115=1,AM115,IF(AQ115=2,AN115,AO115)))</f>
        <v/>
      </c>
      <c r="AS115" s="718">
        <f>IF(AG115=0,"N/A",IF(AH115=0,(+AG115*AM115)/AJ115,IF(AI115=0,(+AG115*AM115+AH115*AN115)/AJ115,(+AG115*AM115+AH115*AN115+AI115*AO115)/AJ115)))</f>
        <v/>
      </c>
      <c r="AT115" s="718">
        <f>IF(M115="N/A","N/A",M115-H115)</f>
        <v/>
      </c>
      <c r="AU115" s="718">
        <f>IF(R115="N/A","N/A",+S115-R115)</f>
        <v/>
      </c>
      <c r="AV115" s="718">
        <f>IF(V115="N/A","N/A",+W115-V115)</f>
        <v/>
      </c>
      <c r="AW115" s="718">
        <f>IF(Z115="N/A","N/A",+AA115-Z115)</f>
        <v/>
      </c>
      <c r="AX115" s="718">
        <f>IF(AQ115&lt;1,"N/A",IF(AQ115=1,AU115,IF(AQ115=2,AV115,AW115)))</f>
        <v/>
      </c>
      <c r="AY115" s="718">
        <f>IF(AU115="N/A","N/A",AVERAGE(AU115:AW115))</f>
        <v/>
      </c>
      <c r="AZ115" s="718">
        <f>IF(AQ115&lt;1,"N/A",+AL115+AR115+AX115)</f>
        <v/>
      </c>
      <c r="BA115" s="719">
        <f>IF(AQ115&lt;1,"N/A",MAX(AZ115, SUM(AL115+AP115+AY115)))</f>
        <v/>
      </c>
      <c r="BB115" s="550" t="n"/>
    </row>
    <row r="116" hidden="1">
      <c r="A116" t="n">
        <v>107</v>
      </c>
      <c r="B116" s="533" t="n"/>
      <c r="C116" s="545" t="n"/>
      <c r="D116" s="2738" t="n"/>
      <c r="E116" s="2738" t="n"/>
      <c r="F116" s="534" t="n"/>
      <c r="G116" s="534" t="n"/>
      <c r="H116" s="2738" t="n"/>
      <c r="I116" s="546" t="n"/>
      <c r="J116" s="2738" t="n"/>
      <c r="K116" s="546" t="n"/>
      <c r="L116" s="546" t="n"/>
      <c r="M116" s="2738" t="n"/>
      <c r="N116" s="546">
        <f>+K116+L116</f>
        <v/>
      </c>
      <c r="O116" s="546" t="n">
        <v>0</v>
      </c>
      <c r="P116" s="546" t="n">
        <v>0</v>
      </c>
      <c r="Q116" s="562" t="inlineStr">
        <is>
          <t>N/A</t>
        </is>
      </c>
      <c r="R116" s="2738" t="inlineStr">
        <is>
          <t>N/A</t>
        </is>
      </c>
      <c r="S116" s="2738" t="inlineStr">
        <is>
          <t>N/A</t>
        </is>
      </c>
      <c r="T116" s="546" t="n">
        <v>0</v>
      </c>
      <c r="U116" s="562" t="inlineStr">
        <is>
          <t>N/A</t>
        </is>
      </c>
      <c r="V116" s="2738" t="inlineStr">
        <is>
          <t>N/A</t>
        </is>
      </c>
      <c r="W116" s="2738" t="inlineStr">
        <is>
          <t>N/A</t>
        </is>
      </c>
      <c r="X116" s="546" t="n">
        <v>0</v>
      </c>
      <c r="Y116" s="822" t="inlineStr">
        <is>
          <t>N/A</t>
        </is>
      </c>
      <c r="Z116" s="2738" t="inlineStr">
        <is>
          <t>N/A</t>
        </is>
      </c>
      <c r="AA116" s="2738" t="inlineStr">
        <is>
          <t>N/A</t>
        </is>
      </c>
      <c r="AB116" s="546">
        <f>+P116+T116+X116</f>
        <v/>
      </c>
      <c r="AC116" s="713">
        <f>IF(AQ116&lt;1,0,IF(AQ116=1,+P116,IF(AQ116=2,+P116+T116,+P116+T116+X116)))</f>
        <v/>
      </c>
      <c r="AD116" s="713" t="n"/>
      <c r="AE116" s="713">
        <f>+N116+AB116+AD116</f>
        <v/>
      </c>
      <c r="AF116" s="452">
        <f>+E116-D116</f>
        <v/>
      </c>
      <c r="AG116" s="714">
        <f>-P116/N116</f>
        <v/>
      </c>
      <c r="AH116" s="715">
        <f>-T116/N116</f>
        <v/>
      </c>
      <c r="AI116" s="715">
        <f>-X116/N116</f>
        <v/>
      </c>
      <c r="AJ116" s="715">
        <f>SUM(AG116:AI116)</f>
        <v/>
      </c>
      <c r="AK116" s="715">
        <f>-AC116/N116</f>
        <v/>
      </c>
      <c r="AL116" s="1052">
        <f>H116-E116</f>
        <v/>
      </c>
      <c r="AM116" s="718">
        <f>IF(R116="N/A","N/A",+R116-H116)</f>
        <v/>
      </c>
      <c r="AN116" s="718">
        <f>IF(V116="N/A","N/A",+V116-H116)</f>
        <v/>
      </c>
      <c r="AO116" s="718">
        <f>IF(Z116="N/A","N/A",+Z116-H116)</f>
        <v/>
      </c>
      <c r="AP116" s="718">
        <f>IF(AM116="N/A","N/A",MAX(AM116:AO116))</f>
        <v/>
      </c>
      <c r="AQ116" s="718">
        <f>IF(R116="","",IF(AM116="N/A",0,IF((AL116+AM116&gt;AC$9),-1,IF(AN116="N/A",1,IF((AL116+AN116&gt;AC$9),1,IF(AO116="N/A",2,IF((AL116+AO116&gt;AC$9),2,3)))))))</f>
        <v/>
      </c>
      <c r="AR116" s="718">
        <f>IF(AQ116&lt;1,"N/A",IF(AQ116=1,AM116,IF(AQ116=2,AN116,AO116)))</f>
        <v/>
      </c>
      <c r="AS116" s="718">
        <f>IF(AG116=0,"N/A",IF(AH116=0,(+AG116*AM116)/AJ116,IF(AI116=0,(+AG116*AM116+AH116*AN116)/AJ116,(+AG116*AM116+AH116*AN116+AI116*AO116)/AJ116)))</f>
        <v/>
      </c>
      <c r="AT116" s="718">
        <f>IF(M116="N/A","N/A",M116-H116)</f>
        <v/>
      </c>
      <c r="AU116" s="718">
        <f>IF(R116="N/A","N/A",+S116-R116)</f>
        <v/>
      </c>
      <c r="AV116" s="718">
        <f>IF(V116="N/A","N/A",+W116-V116)</f>
        <v/>
      </c>
      <c r="AW116" s="718">
        <f>IF(Z116="N/A","N/A",+AA116-Z116)</f>
        <v/>
      </c>
      <c r="AX116" s="718">
        <f>IF(AQ116&lt;1,"N/A",IF(AQ116=1,AU116,IF(AQ116=2,AV116,AW116)))</f>
        <v/>
      </c>
      <c r="AY116" s="718">
        <f>IF(AU116="N/A","N/A",AVERAGE(AU116:AW116))</f>
        <v/>
      </c>
      <c r="AZ116" s="718">
        <f>IF(AQ116&lt;1,"N/A",+AL116+AR116+AX116)</f>
        <v/>
      </c>
      <c r="BA116" s="719">
        <f>IF(AQ116&lt;1,"N/A",MAX(AZ116, SUM(AL116+AP116+AY116)))</f>
        <v/>
      </c>
      <c r="BB116" s="550" t="n"/>
    </row>
    <row r="117" hidden="1">
      <c r="A117" t="n">
        <v>108</v>
      </c>
      <c r="B117" s="533" t="n"/>
      <c r="C117" s="545" t="n"/>
      <c r="D117" s="2738" t="n"/>
      <c r="E117" s="2738" t="n"/>
      <c r="F117" s="534" t="n"/>
      <c r="G117" s="534" t="n"/>
      <c r="H117" s="2738" t="n"/>
      <c r="I117" s="546" t="n"/>
      <c r="J117" s="2738" t="n"/>
      <c r="K117" s="546" t="n"/>
      <c r="L117" s="546" t="n"/>
      <c r="M117" s="2738" t="n"/>
      <c r="N117" s="546">
        <f>+K117+L117</f>
        <v/>
      </c>
      <c r="O117" s="546" t="n">
        <v>0</v>
      </c>
      <c r="P117" s="546" t="n">
        <v>0</v>
      </c>
      <c r="Q117" s="562" t="inlineStr">
        <is>
          <t>N/A</t>
        </is>
      </c>
      <c r="R117" s="2738" t="inlineStr">
        <is>
          <t>N/A</t>
        </is>
      </c>
      <c r="S117" s="2738" t="inlineStr">
        <is>
          <t>N/A</t>
        </is>
      </c>
      <c r="T117" s="546" t="n">
        <v>0</v>
      </c>
      <c r="U117" s="562" t="inlineStr">
        <is>
          <t>N/A</t>
        </is>
      </c>
      <c r="V117" s="2738" t="inlineStr">
        <is>
          <t>N/A</t>
        </is>
      </c>
      <c r="W117" s="2738" t="inlineStr">
        <is>
          <t>N/A</t>
        </is>
      </c>
      <c r="X117" s="546" t="n">
        <v>0</v>
      </c>
      <c r="Y117" s="822" t="inlineStr">
        <is>
          <t>N/A</t>
        </is>
      </c>
      <c r="Z117" s="2738" t="inlineStr">
        <is>
          <t>N/A</t>
        </is>
      </c>
      <c r="AA117" s="2738" t="inlineStr">
        <is>
          <t>N/A</t>
        </is>
      </c>
      <c r="AB117" s="546">
        <f>+P117+T117+X117</f>
        <v/>
      </c>
      <c r="AC117" s="713">
        <f>IF(AQ117&lt;1,0,IF(AQ117=1,+P117,IF(AQ117=2,+P117+T117,+P117+T117+X117)))</f>
        <v/>
      </c>
      <c r="AD117" s="713" t="n"/>
      <c r="AE117" s="713">
        <f>+N117+AB117+AD117</f>
        <v/>
      </c>
      <c r="AF117" s="452">
        <f>+E117-D117</f>
        <v/>
      </c>
      <c r="AG117" s="714">
        <f>-P117/N117</f>
        <v/>
      </c>
      <c r="AH117" s="715">
        <f>-T117/N117</f>
        <v/>
      </c>
      <c r="AI117" s="715">
        <f>-X117/N117</f>
        <v/>
      </c>
      <c r="AJ117" s="715">
        <f>SUM(AG117:AI117)</f>
        <v/>
      </c>
      <c r="AK117" s="715">
        <f>-AC117/N117</f>
        <v/>
      </c>
      <c r="AL117" s="1052">
        <f>H117-E117</f>
        <v/>
      </c>
      <c r="AM117" s="718">
        <f>IF(R117="N/A","N/A",+R117-H117)</f>
        <v/>
      </c>
      <c r="AN117" s="718">
        <f>IF(V117="N/A","N/A",+V117-H117)</f>
        <v/>
      </c>
      <c r="AO117" s="718">
        <f>IF(Z117="N/A","N/A",+Z117-H117)</f>
        <v/>
      </c>
      <c r="AP117" s="718">
        <f>IF(AM117="N/A","N/A",MAX(AM117:AO117))</f>
        <v/>
      </c>
      <c r="AQ117" s="718">
        <f>IF(R117="","",IF(AM117="N/A",0,IF((AL117+AM117&gt;AC$9),-1,IF(AN117="N/A",1,IF((AL117+AN117&gt;AC$9),1,IF(AO117="N/A",2,IF((AL117+AO117&gt;AC$9),2,3)))))))</f>
        <v/>
      </c>
      <c r="AR117" s="718">
        <f>IF(AQ117&lt;1,"N/A",IF(AQ117=1,AM117,IF(AQ117=2,AN117,AO117)))</f>
        <v/>
      </c>
      <c r="AS117" s="718">
        <f>IF(AG117=0,"N/A",IF(AH117=0,(+AG117*AM117)/AJ117,IF(AI117=0,(+AG117*AM117+AH117*AN117)/AJ117,(+AG117*AM117+AH117*AN117+AI117*AO117)/AJ117)))</f>
        <v/>
      </c>
      <c r="AT117" s="718">
        <f>IF(M117="N/A","N/A",M117-H117)</f>
        <v/>
      </c>
      <c r="AU117" s="718">
        <f>IF(R117="N/A","N/A",+S117-R117)</f>
        <v/>
      </c>
      <c r="AV117" s="718">
        <f>IF(V117="N/A","N/A",+W117-V117)</f>
        <v/>
      </c>
      <c r="AW117" s="718">
        <f>IF(Z117="N/A","N/A",+AA117-Z117)</f>
        <v/>
      </c>
      <c r="AX117" s="718">
        <f>IF(AQ117&lt;1,"N/A",IF(AQ117=1,AU117,IF(AQ117=2,AV117,AW117)))</f>
        <v/>
      </c>
      <c r="AY117" s="718">
        <f>IF(AU117="N/A","N/A",AVERAGE(AU117:AW117))</f>
        <v/>
      </c>
      <c r="AZ117" s="718">
        <f>IF(AQ117&lt;1,"N/A",+AL117+AR117+AX117)</f>
        <v/>
      </c>
      <c r="BA117" s="719">
        <f>IF(AQ117&lt;1,"N/A",MAX(AZ117, SUM(AL117+AP117+AY117)))</f>
        <v/>
      </c>
      <c r="BB117" s="550" t="n"/>
    </row>
    <row r="118" hidden="1">
      <c r="A118" t="n">
        <v>109</v>
      </c>
      <c r="B118" s="533" t="n"/>
      <c r="C118" s="545" t="n"/>
      <c r="D118" s="2738" t="n"/>
      <c r="E118" s="2738" t="n"/>
      <c r="F118" s="534" t="n"/>
      <c r="G118" s="534" t="n"/>
      <c r="H118" s="2738" t="n"/>
      <c r="I118" s="546" t="n"/>
      <c r="J118" s="2738" t="n"/>
      <c r="K118" s="546" t="n"/>
      <c r="L118" s="546" t="n"/>
      <c r="M118" s="2738" t="n"/>
      <c r="N118" s="546">
        <f>+K118+L118</f>
        <v/>
      </c>
      <c r="O118" s="546" t="n">
        <v>0</v>
      </c>
      <c r="P118" s="546" t="n">
        <v>0</v>
      </c>
      <c r="Q118" s="562" t="inlineStr">
        <is>
          <t>N/A</t>
        </is>
      </c>
      <c r="R118" s="2738" t="inlineStr">
        <is>
          <t>N/A</t>
        </is>
      </c>
      <c r="S118" s="2738" t="inlineStr">
        <is>
          <t>N/A</t>
        </is>
      </c>
      <c r="T118" s="546" t="n">
        <v>0</v>
      </c>
      <c r="U118" s="562" t="inlineStr">
        <is>
          <t>N/A</t>
        </is>
      </c>
      <c r="V118" s="2738" t="inlineStr">
        <is>
          <t>N/A</t>
        </is>
      </c>
      <c r="W118" s="2738" t="inlineStr">
        <is>
          <t>N/A</t>
        </is>
      </c>
      <c r="X118" s="546" t="n">
        <v>0</v>
      </c>
      <c r="Y118" s="822" t="inlineStr">
        <is>
          <t>N/A</t>
        </is>
      </c>
      <c r="Z118" s="2738" t="inlineStr">
        <is>
          <t>N/A</t>
        </is>
      </c>
      <c r="AA118" s="2738" t="inlineStr">
        <is>
          <t>N/A</t>
        </is>
      </c>
      <c r="AB118" s="546">
        <f>+P118+T118+X118</f>
        <v/>
      </c>
      <c r="AC118" s="713">
        <f>IF(AQ118&lt;1,0,IF(AQ118=1,+P118,IF(AQ118=2,+P118+T118,+P118+T118+X118)))</f>
        <v/>
      </c>
      <c r="AD118" s="713" t="n"/>
      <c r="AE118" s="713">
        <f>+N118+AB118+AD118</f>
        <v/>
      </c>
      <c r="AF118" s="452">
        <f>+E118-D118</f>
        <v/>
      </c>
      <c r="AG118" s="714">
        <f>-P118/N118</f>
        <v/>
      </c>
      <c r="AH118" s="715">
        <f>-T118/N118</f>
        <v/>
      </c>
      <c r="AI118" s="715">
        <f>-X118/N118</f>
        <v/>
      </c>
      <c r="AJ118" s="715">
        <f>SUM(AG118:AI118)</f>
        <v/>
      </c>
      <c r="AK118" s="715">
        <f>-AC118/N118</f>
        <v/>
      </c>
      <c r="AL118" s="1052">
        <f>H118-E118</f>
        <v/>
      </c>
      <c r="AM118" s="718">
        <f>IF(R118="N/A","N/A",+R118-H118)</f>
        <v/>
      </c>
      <c r="AN118" s="718">
        <f>IF(V118="N/A","N/A",+V118-H118)</f>
        <v/>
      </c>
      <c r="AO118" s="718">
        <f>IF(Z118="N/A","N/A",+Z118-H118)</f>
        <v/>
      </c>
      <c r="AP118" s="718">
        <f>IF(AM118="N/A","N/A",MAX(AM118:AO118))</f>
        <v/>
      </c>
      <c r="AQ118" s="718">
        <f>IF(R118="","",IF(AM118="N/A",0,IF((AL118+AM118&gt;AC$9),-1,IF(AN118="N/A",1,IF((AL118+AN118&gt;AC$9),1,IF(AO118="N/A",2,IF((AL118+AO118&gt;AC$9),2,3)))))))</f>
        <v/>
      </c>
      <c r="AR118" s="718">
        <f>IF(AQ118&lt;1,"N/A",IF(AQ118=1,AM118,IF(AQ118=2,AN118,AO118)))</f>
        <v/>
      </c>
      <c r="AS118" s="718">
        <f>IF(AG118=0,"N/A",IF(AH118=0,(+AG118*AM118)/AJ118,IF(AI118=0,(+AG118*AM118+AH118*AN118)/AJ118,(+AG118*AM118+AH118*AN118+AI118*AO118)/AJ118)))</f>
        <v/>
      </c>
      <c r="AT118" s="718">
        <f>IF(M118="N/A","N/A",M118-H118)</f>
        <v/>
      </c>
      <c r="AU118" s="718">
        <f>IF(R118="N/A","N/A",+S118-R118)</f>
        <v/>
      </c>
      <c r="AV118" s="718">
        <f>IF(V118="N/A","N/A",+W118-V118)</f>
        <v/>
      </c>
      <c r="AW118" s="718">
        <f>IF(Z118="N/A","N/A",+AA118-Z118)</f>
        <v/>
      </c>
      <c r="AX118" s="718">
        <f>IF(AQ118&lt;1,"N/A",IF(AQ118=1,AU118,IF(AQ118=2,AV118,AW118)))</f>
        <v/>
      </c>
      <c r="AY118" s="718">
        <f>IF(AU118="N/A","N/A",AVERAGE(AU118:AW118))</f>
        <v/>
      </c>
      <c r="AZ118" s="718">
        <f>IF(AQ118&lt;1,"N/A",+AL118+AR118+AX118)</f>
        <v/>
      </c>
      <c r="BA118" s="719">
        <f>IF(AQ118&lt;1,"N/A",MAX(AZ118, SUM(AL118+AP118+AY118)))</f>
        <v/>
      </c>
      <c r="BB118" s="550" t="n"/>
    </row>
    <row r="119" hidden="1">
      <c r="A119" t="n">
        <v>110</v>
      </c>
      <c r="B119" s="533" t="n"/>
      <c r="C119" s="545" t="n"/>
      <c r="D119" s="2738" t="n"/>
      <c r="E119" s="2738" t="n"/>
      <c r="F119" s="534" t="n"/>
      <c r="G119" s="534" t="n"/>
      <c r="H119" s="2738" t="n"/>
      <c r="I119" s="546" t="n"/>
      <c r="J119" s="2738" t="n"/>
      <c r="K119" s="546" t="n"/>
      <c r="L119" s="546" t="n"/>
      <c r="M119" s="2738" t="n"/>
      <c r="N119" s="546">
        <f>+K119+L119</f>
        <v/>
      </c>
      <c r="O119" s="546" t="n">
        <v>0</v>
      </c>
      <c r="P119" s="546" t="n">
        <v>0</v>
      </c>
      <c r="Q119" s="562" t="inlineStr">
        <is>
          <t>N/A</t>
        </is>
      </c>
      <c r="R119" s="2738" t="inlineStr">
        <is>
          <t>N/A</t>
        </is>
      </c>
      <c r="S119" s="2738" t="inlineStr">
        <is>
          <t>N/A</t>
        </is>
      </c>
      <c r="T119" s="546" t="n">
        <v>0</v>
      </c>
      <c r="U119" s="562" t="inlineStr">
        <is>
          <t>N/A</t>
        </is>
      </c>
      <c r="V119" s="2738" t="inlineStr">
        <is>
          <t>N/A</t>
        </is>
      </c>
      <c r="W119" s="2738" t="inlineStr">
        <is>
          <t>N/A</t>
        </is>
      </c>
      <c r="X119" s="546" t="n">
        <v>0</v>
      </c>
      <c r="Y119" s="822" t="inlineStr">
        <is>
          <t>N/A</t>
        </is>
      </c>
      <c r="Z119" s="2738" t="inlineStr">
        <is>
          <t>N/A</t>
        </is>
      </c>
      <c r="AA119" s="2738" t="inlineStr">
        <is>
          <t>N/A</t>
        </is>
      </c>
      <c r="AB119" s="546">
        <f>+P119+T119+X119</f>
        <v/>
      </c>
      <c r="AC119" s="713">
        <f>IF(AQ119&lt;1,0,IF(AQ119=1,+P119,IF(AQ119=2,+P119+T119,+P119+T119+X119)))</f>
        <v/>
      </c>
      <c r="AD119" s="713" t="n"/>
      <c r="AE119" s="713">
        <f>+N119+AB119+AD119</f>
        <v/>
      </c>
      <c r="AF119" s="452">
        <f>+E119-D119</f>
        <v/>
      </c>
      <c r="AG119" s="714">
        <f>-P119/N119</f>
        <v/>
      </c>
      <c r="AH119" s="715">
        <f>-T119/N119</f>
        <v/>
      </c>
      <c r="AI119" s="715">
        <f>-X119/N119</f>
        <v/>
      </c>
      <c r="AJ119" s="715">
        <f>SUM(AG119:AI119)</f>
        <v/>
      </c>
      <c r="AK119" s="715">
        <f>-AC119/N119</f>
        <v/>
      </c>
      <c r="AL119" s="1052">
        <f>H119-E119</f>
        <v/>
      </c>
      <c r="AM119" s="718">
        <f>IF(R119="N/A","N/A",+R119-H119)</f>
        <v/>
      </c>
      <c r="AN119" s="718">
        <f>IF(V119="N/A","N/A",+V119-H119)</f>
        <v/>
      </c>
      <c r="AO119" s="718">
        <f>IF(Z119="N/A","N/A",+Z119-H119)</f>
        <v/>
      </c>
      <c r="AP119" s="718">
        <f>IF(AM119="N/A","N/A",MAX(AM119:AO119))</f>
        <v/>
      </c>
      <c r="AQ119" s="718">
        <f>IF(R119="","",IF(AM119="N/A",0,IF((AL119+AM119&gt;AC$9),-1,IF(AN119="N/A",1,IF((AL119+AN119&gt;AC$9),1,IF(AO119="N/A",2,IF((AL119+AO119&gt;AC$9),2,3)))))))</f>
        <v/>
      </c>
      <c r="AR119" s="718">
        <f>IF(AQ119&lt;1,"N/A",IF(AQ119=1,AM119,IF(AQ119=2,AN119,AO119)))</f>
        <v/>
      </c>
      <c r="AS119" s="718">
        <f>IF(AG119=0,"N/A",IF(AH119=0,(+AG119*AM119)/AJ119,IF(AI119=0,(+AG119*AM119+AH119*AN119)/AJ119,(+AG119*AM119+AH119*AN119+AI119*AO119)/AJ119)))</f>
        <v/>
      </c>
      <c r="AT119" s="718">
        <f>IF(M119="N/A","N/A",M119-H119)</f>
        <v/>
      </c>
      <c r="AU119" s="718">
        <f>IF(R119="N/A","N/A",+S119-R119)</f>
        <v/>
      </c>
      <c r="AV119" s="718">
        <f>IF(V119="N/A","N/A",+W119-V119)</f>
        <v/>
      </c>
      <c r="AW119" s="718">
        <f>IF(Z119="N/A","N/A",+AA119-Z119)</f>
        <v/>
      </c>
      <c r="AX119" s="718">
        <f>IF(AQ119&lt;1,"N/A",IF(AQ119=1,AU119,IF(AQ119=2,AV119,AW119)))</f>
        <v/>
      </c>
      <c r="AY119" s="718">
        <f>IF(AU119="N/A","N/A",AVERAGE(AU119:AW119))</f>
        <v/>
      </c>
      <c r="AZ119" s="718">
        <f>IF(AQ119&lt;1,"N/A",+AL119+AR119+AX119)</f>
        <v/>
      </c>
      <c r="BA119" s="719">
        <f>IF(AQ119&lt;1,"N/A",MAX(AZ119, SUM(AL119+AP119+AY119)))</f>
        <v/>
      </c>
      <c r="BB119" s="550" t="n"/>
    </row>
    <row r="120" hidden="1">
      <c r="A120" t="n">
        <v>111</v>
      </c>
      <c r="B120" s="533" t="n"/>
      <c r="C120" s="545" t="n"/>
      <c r="D120" s="2738" t="n"/>
      <c r="E120" s="2738" t="n"/>
      <c r="F120" s="534" t="n"/>
      <c r="G120" s="534" t="n"/>
      <c r="H120" s="2738" t="n"/>
      <c r="I120" s="546" t="n"/>
      <c r="J120" s="2738" t="n"/>
      <c r="K120" s="546" t="n"/>
      <c r="L120" s="546" t="n"/>
      <c r="M120" s="2738" t="n"/>
      <c r="N120" s="546">
        <f>+K120+L120</f>
        <v/>
      </c>
      <c r="O120" s="546" t="n">
        <v>0</v>
      </c>
      <c r="P120" s="546" t="n">
        <v>0</v>
      </c>
      <c r="Q120" s="562" t="inlineStr">
        <is>
          <t>N/A</t>
        </is>
      </c>
      <c r="R120" s="2738" t="inlineStr">
        <is>
          <t>N/A</t>
        </is>
      </c>
      <c r="S120" s="2738" t="inlineStr">
        <is>
          <t>N/A</t>
        </is>
      </c>
      <c r="T120" s="546" t="n">
        <v>0</v>
      </c>
      <c r="U120" s="562" t="inlineStr">
        <is>
          <t>N/A</t>
        </is>
      </c>
      <c r="V120" s="2738" t="inlineStr">
        <is>
          <t>N/A</t>
        </is>
      </c>
      <c r="W120" s="2738" t="inlineStr">
        <is>
          <t>N/A</t>
        </is>
      </c>
      <c r="X120" s="546" t="n">
        <v>0</v>
      </c>
      <c r="Y120" s="822" t="inlineStr">
        <is>
          <t>N/A</t>
        </is>
      </c>
      <c r="Z120" s="2738" t="inlineStr">
        <is>
          <t>N/A</t>
        </is>
      </c>
      <c r="AA120" s="2738" t="inlineStr">
        <is>
          <t>N/A</t>
        </is>
      </c>
      <c r="AB120" s="546">
        <f>+P120+T120+X120</f>
        <v/>
      </c>
      <c r="AC120" s="713">
        <f>IF(AQ120&lt;1,0,IF(AQ120=1,+P120,IF(AQ120=2,+P120+T120,+P120+T120+X120)))</f>
        <v/>
      </c>
      <c r="AD120" s="713" t="n"/>
      <c r="AE120" s="713">
        <f>+N120+AB120+AD120</f>
        <v/>
      </c>
      <c r="AF120" s="452">
        <f>+E120-D120</f>
        <v/>
      </c>
      <c r="AG120" s="714">
        <f>-P120/N120</f>
        <v/>
      </c>
      <c r="AH120" s="715">
        <f>-T120/N120</f>
        <v/>
      </c>
      <c r="AI120" s="715">
        <f>-X120/N120</f>
        <v/>
      </c>
      <c r="AJ120" s="715">
        <f>SUM(AG120:AI120)</f>
        <v/>
      </c>
      <c r="AK120" s="715">
        <f>-AC120/N120</f>
        <v/>
      </c>
      <c r="AL120" s="1052">
        <f>H120-E120</f>
        <v/>
      </c>
      <c r="AM120" s="718">
        <f>IF(R120="N/A","N/A",+R120-H120)</f>
        <v/>
      </c>
      <c r="AN120" s="718">
        <f>IF(V120="N/A","N/A",+V120-H120)</f>
        <v/>
      </c>
      <c r="AO120" s="718">
        <f>IF(Z120="N/A","N/A",+Z120-H120)</f>
        <v/>
      </c>
      <c r="AP120" s="718">
        <f>IF(AM120="N/A","N/A",MAX(AM120:AO120))</f>
        <v/>
      </c>
      <c r="AQ120" s="718">
        <f>IF(R120="","",IF(AM120="N/A",0,IF((AL120+AM120&gt;AC$9),-1,IF(AN120="N/A",1,IF((AL120+AN120&gt;AC$9),1,IF(AO120="N/A",2,IF((AL120+AO120&gt;AC$9),2,3)))))))</f>
        <v/>
      </c>
      <c r="AR120" s="718">
        <f>IF(AQ120&lt;1,"N/A",IF(AQ120=1,AM120,IF(AQ120=2,AN120,AO120)))</f>
        <v/>
      </c>
      <c r="AS120" s="718">
        <f>IF(AG120=0,"N/A",IF(AH120=0,(+AG120*AM120)/AJ120,IF(AI120=0,(+AG120*AM120+AH120*AN120)/AJ120,(+AG120*AM120+AH120*AN120+AI120*AO120)/AJ120)))</f>
        <v/>
      </c>
      <c r="AT120" s="718">
        <f>IF(M120="N/A","N/A",M120-H120)</f>
        <v/>
      </c>
      <c r="AU120" s="718">
        <f>IF(R120="N/A","N/A",+S120-R120)</f>
        <v/>
      </c>
      <c r="AV120" s="718">
        <f>IF(V120="N/A","N/A",+W120-V120)</f>
        <v/>
      </c>
      <c r="AW120" s="718">
        <f>IF(Z120="N/A","N/A",+AA120-Z120)</f>
        <v/>
      </c>
      <c r="AX120" s="718">
        <f>IF(AQ120&lt;1,"N/A",IF(AQ120=1,AU120,IF(AQ120=2,AV120,AW120)))</f>
        <v/>
      </c>
      <c r="AY120" s="718">
        <f>IF(AU120="N/A","N/A",AVERAGE(AU120:AW120))</f>
        <v/>
      </c>
      <c r="AZ120" s="718">
        <f>IF(AQ120&lt;1,"N/A",+AL120+AR120+AX120)</f>
        <v/>
      </c>
      <c r="BA120" s="719">
        <f>IF(AQ120&lt;1,"N/A",MAX(AZ120, SUM(AL120+AP120+AY120)))</f>
        <v/>
      </c>
      <c r="BB120" s="550" t="n"/>
    </row>
    <row r="121" hidden="1">
      <c r="A121" t="n">
        <v>112</v>
      </c>
      <c r="B121" s="533" t="n"/>
      <c r="C121" s="545" t="n"/>
      <c r="D121" s="2738" t="n"/>
      <c r="E121" s="2738" t="n"/>
      <c r="F121" s="534" t="n"/>
      <c r="G121" s="534" t="n"/>
      <c r="H121" s="2738" t="n"/>
      <c r="I121" s="546" t="n"/>
      <c r="J121" s="2738" t="n"/>
      <c r="K121" s="546" t="n"/>
      <c r="L121" s="546" t="n"/>
      <c r="M121" s="2738" t="n"/>
      <c r="N121" s="546">
        <f>+K121+L121</f>
        <v/>
      </c>
      <c r="O121" s="546" t="n">
        <v>0</v>
      </c>
      <c r="P121" s="546" t="n">
        <v>0</v>
      </c>
      <c r="Q121" s="562" t="inlineStr">
        <is>
          <t>N/A</t>
        </is>
      </c>
      <c r="R121" s="2738" t="inlineStr">
        <is>
          <t>N/A</t>
        </is>
      </c>
      <c r="S121" s="2738" t="inlineStr">
        <is>
          <t>N/A</t>
        </is>
      </c>
      <c r="T121" s="546" t="n">
        <v>0</v>
      </c>
      <c r="U121" s="562" t="inlineStr">
        <is>
          <t>N/A</t>
        </is>
      </c>
      <c r="V121" s="2738" t="inlineStr">
        <is>
          <t>N/A</t>
        </is>
      </c>
      <c r="W121" s="2738" t="inlineStr">
        <is>
          <t>N/A</t>
        </is>
      </c>
      <c r="X121" s="546" t="n">
        <v>0</v>
      </c>
      <c r="Y121" s="822" t="inlineStr">
        <is>
          <t>N/A</t>
        </is>
      </c>
      <c r="Z121" s="2738" t="inlineStr">
        <is>
          <t>N/A</t>
        </is>
      </c>
      <c r="AA121" s="2738" t="inlineStr">
        <is>
          <t>N/A</t>
        </is>
      </c>
      <c r="AB121" s="546">
        <f>+P121+T121+X121</f>
        <v/>
      </c>
      <c r="AC121" s="713">
        <f>IF(AQ121&lt;1,0,IF(AQ121=1,+P121,IF(AQ121=2,+P121+T121,+P121+T121+X121)))</f>
        <v/>
      </c>
      <c r="AD121" s="713" t="n"/>
      <c r="AE121" s="713">
        <f>+N121+AB121+AD121</f>
        <v/>
      </c>
      <c r="AF121" s="452">
        <f>+E121-D121</f>
        <v/>
      </c>
      <c r="AG121" s="714">
        <f>-P121/N121</f>
        <v/>
      </c>
      <c r="AH121" s="715">
        <f>-T121/N121</f>
        <v/>
      </c>
      <c r="AI121" s="715">
        <f>-X121/N121</f>
        <v/>
      </c>
      <c r="AJ121" s="715">
        <f>SUM(AG121:AI121)</f>
        <v/>
      </c>
      <c r="AK121" s="715">
        <f>-AC121/N121</f>
        <v/>
      </c>
      <c r="AL121" s="1052">
        <f>H121-E121</f>
        <v/>
      </c>
      <c r="AM121" s="718">
        <f>IF(R121="N/A","N/A",+R121-H121)</f>
        <v/>
      </c>
      <c r="AN121" s="718">
        <f>IF(V121="N/A","N/A",+V121-H121)</f>
        <v/>
      </c>
      <c r="AO121" s="718">
        <f>IF(Z121="N/A","N/A",+Z121-H121)</f>
        <v/>
      </c>
      <c r="AP121" s="718">
        <f>IF(AM121="N/A","N/A",MAX(AM121:AO121))</f>
        <v/>
      </c>
      <c r="AQ121" s="718">
        <f>IF(R121="","",IF(AM121="N/A",0,IF((AL121+AM121&gt;AC$9),-1,IF(AN121="N/A",1,IF((AL121+AN121&gt;AC$9),1,IF(AO121="N/A",2,IF((AL121+AO121&gt;AC$9),2,3)))))))</f>
        <v/>
      </c>
      <c r="AR121" s="718">
        <f>IF(AQ121&lt;1,"N/A",IF(AQ121=1,AM121,IF(AQ121=2,AN121,AO121)))</f>
        <v/>
      </c>
      <c r="AS121" s="718">
        <f>IF(AG121=0,"N/A",IF(AH121=0,(+AG121*AM121)/AJ121,IF(AI121=0,(+AG121*AM121+AH121*AN121)/AJ121,(+AG121*AM121+AH121*AN121+AI121*AO121)/AJ121)))</f>
        <v/>
      </c>
      <c r="AT121" s="718">
        <f>IF(M121="N/A","N/A",M121-H121)</f>
        <v/>
      </c>
      <c r="AU121" s="718">
        <f>IF(R121="N/A","N/A",+S121-R121)</f>
        <v/>
      </c>
      <c r="AV121" s="718">
        <f>IF(V121="N/A","N/A",+W121-V121)</f>
        <v/>
      </c>
      <c r="AW121" s="718">
        <f>IF(Z121="N/A","N/A",+AA121-Z121)</f>
        <v/>
      </c>
      <c r="AX121" s="718">
        <f>IF(AQ121&lt;1,"N/A",IF(AQ121=1,AU121,IF(AQ121=2,AV121,AW121)))</f>
        <v/>
      </c>
      <c r="AY121" s="718">
        <f>IF(AU121="N/A","N/A",AVERAGE(AU121:AW121))</f>
        <v/>
      </c>
      <c r="AZ121" s="718">
        <f>IF(AQ121&lt;1,"N/A",+AL121+AR121+AX121)</f>
        <v/>
      </c>
      <c r="BA121" s="719">
        <f>IF(AQ121&lt;1,"N/A",MAX(AZ121, SUM(AL121+AP121+AY121)))</f>
        <v/>
      </c>
      <c r="BB121" s="550" t="n"/>
    </row>
    <row r="122" hidden="1">
      <c r="A122" t="n">
        <v>113</v>
      </c>
      <c r="B122" s="533" t="n"/>
      <c r="C122" s="545" t="n"/>
      <c r="D122" s="2738" t="n"/>
      <c r="E122" s="2738" t="n"/>
      <c r="F122" s="534" t="n"/>
      <c r="G122" s="534" t="n"/>
      <c r="H122" s="2738" t="n"/>
      <c r="I122" s="546" t="n"/>
      <c r="J122" s="2738" t="n"/>
      <c r="K122" s="546" t="n"/>
      <c r="L122" s="546" t="n"/>
      <c r="M122" s="2738" t="n"/>
      <c r="N122" s="546">
        <f>+K122+L122</f>
        <v/>
      </c>
      <c r="O122" s="546" t="n">
        <v>0</v>
      </c>
      <c r="P122" s="546" t="n">
        <v>0</v>
      </c>
      <c r="Q122" s="562" t="inlineStr">
        <is>
          <t>N/A</t>
        </is>
      </c>
      <c r="R122" s="2738" t="inlineStr">
        <is>
          <t>N/A</t>
        </is>
      </c>
      <c r="S122" s="2738" t="inlineStr">
        <is>
          <t>N/A</t>
        </is>
      </c>
      <c r="T122" s="546" t="n">
        <v>0</v>
      </c>
      <c r="U122" s="562" t="inlineStr">
        <is>
          <t>N/A</t>
        </is>
      </c>
      <c r="V122" s="2738" t="inlineStr">
        <is>
          <t>N/A</t>
        </is>
      </c>
      <c r="W122" s="2738" t="inlineStr">
        <is>
          <t>N/A</t>
        </is>
      </c>
      <c r="X122" s="546" t="n">
        <v>0</v>
      </c>
      <c r="Y122" s="822" t="inlineStr">
        <is>
          <t>N/A</t>
        </is>
      </c>
      <c r="Z122" s="2738" t="inlineStr">
        <is>
          <t>N/A</t>
        </is>
      </c>
      <c r="AA122" s="2738" t="inlineStr">
        <is>
          <t>N/A</t>
        </is>
      </c>
      <c r="AB122" s="546">
        <f>+P122+T122+X122</f>
        <v/>
      </c>
      <c r="AC122" s="713">
        <f>IF(AQ122&lt;1,0,IF(AQ122=1,+P122,IF(AQ122=2,+P122+T122,+P122+T122+X122)))</f>
        <v/>
      </c>
      <c r="AD122" s="713" t="n"/>
      <c r="AE122" s="713">
        <f>+N122+AB122+AD122</f>
        <v/>
      </c>
      <c r="AF122" s="452">
        <f>+E122-D122</f>
        <v/>
      </c>
      <c r="AG122" s="714">
        <f>-P122/N122</f>
        <v/>
      </c>
      <c r="AH122" s="715">
        <f>-T122/N122</f>
        <v/>
      </c>
      <c r="AI122" s="715">
        <f>-X122/N122</f>
        <v/>
      </c>
      <c r="AJ122" s="715">
        <f>SUM(AG122:AI122)</f>
        <v/>
      </c>
      <c r="AK122" s="715">
        <f>-AC122/N122</f>
        <v/>
      </c>
      <c r="AL122" s="1052">
        <f>H122-E122</f>
        <v/>
      </c>
      <c r="AM122" s="718">
        <f>IF(R122="N/A","N/A",+R122-H122)</f>
        <v/>
      </c>
      <c r="AN122" s="718">
        <f>IF(V122="N/A","N/A",+V122-H122)</f>
        <v/>
      </c>
      <c r="AO122" s="718">
        <f>IF(Z122="N/A","N/A",+Z122-H122)</f>
        <v/>
      </c>
      <c r="AP122" s="718">
        <f>IF(AM122="N/A","N/A",MAX(AM122:AO122))</f>
        <v/>
      </c>
      <c r="AQ122" s="718">
        <f>IF(R122="","",IF(AM122="N/A",0,IF((AL122+AM122&gt;AC$9),-1,IF(AN122="N/A",1,IF((AL122+AN122&gt;AC$9),1,IF(AO122="N/A",2,IF((AL122+AO122&gt;AC$9),2,3)))))))</f>
        <v/>
      </c>
      <c r="AR122" s="718">
        <f>IF(AQ122&lt;1,"N/A",IF(AQ122=1,AM122,IF(AQ122=2,AN122,AO122)))</f>
        <v/>
      </c>
      <c r="AS122" s="718">
        <f>IF(AG122=0,"N/A",IF(AH122=0,(+AG122*AM122)/AJ122,IF(AI122=0,(+AG122*AM122+AH122*AN122)/AJ122,(+AG122*AM122+AH122*AN122+AI122*AO122)/AJ122)))</f>
        <v/>
      </c>
      <c r="AT122" s="718">
        <f>IF(M122="N/A","N/A",M122-H122)</f>
        <v/>
      </c>
      <c r="AU122" s="718">
        <f>IF(R122="N/A","N/A",+S122-R122)</f>
        <v/>
      </c>
      <c r="AV122" s="718">
        <f>IF(V122="N/A","N/A",+W122-V122)</f>
        <v/>
      </c>
      <c r="AW122" s="718">
        <f>IF(Z122="N/A","N/A",+AA122-Z122)</f>
        <v/>
      </c>
      <c r="AX122" s="718">
        <f>IF(AQ122&lt;1,"N/A",IF(AQ122=1,AU122,IF(AQ122=2,AV122,AW122)))</f>
        <v/>
      </c>
      <c r="AY122" s="718">
        <f>IF(AU122="N/A","N/A",AVERAGE(AU122:AW122))</f>
        <v/>
      </c>
      <c r="AZ122" s="718">
        <f>IF(AQ122&lt;1,"N/A",+AL122+AR122+AX122)</f>
        <v/>
      </c>
      <c r="BA122" s="719">
        <f>IF(AQ122&lt;1,"N/A",MAX(AZ122, SUM(AL122+AP122+AY122)))</f>
        <v/>
      </c>
      <c r="BB122" s="550" t="n"/>
    </row>
    <row r="123" hidden="1">
      <c r="A123" t="n">
        <v>114</v>
      </c>
      <c r="B123" s="533" t="n"/>
      <c r="C123" s="545" t="n"/>
      <c r="D123" s="2738" t="n"/>
      <c r="E123" s="2738" t="n"/>
      <c r="F123" s="534" t="n"/>
      <c r="G123" s="534" t="n"/>
      <c r="H123" s="2738" t="n"/>
      <c r="I123" s="546" t="n"/>
      <c r="J123" s="2738" t="n"/>
      <c r="K123" s="546" t="n"/>
      <c r="L123" s="546" t="n"/>
      <c r="M123" s="2738" t="n"/>
      <c r="N123" s="546">
        <f>+K123+L123</f>
        <v/>
      </c>
      <c r="O123" s="546" t="n">
        <v>0</v>
      </c>
      <c r="P123" s="546" t="n">
        <v>0</v>
      </c>
      <c r="Q123" s="562" t="inlineStr">
        <is>
          <t>N/A</t>
        </is>
      </c>
      <c r="R123" s="2738" t="inlineStr">
        <is>
          <t>N/A</t>
        </is>
      </c>
      <c r="S123" s="2738" t="inlineStr">
        <is>
          <t>N/A</t>
        </is>
      </c>
      <c r="T123" s="546" t="n">
        <v>0</v>
      </c>
      <c r="U123" s="562" t="inlineStr">
        <is>
          <t>N/A</t>
        </is>
      </c>
      <c r="V123" s="2738" t="inlineStr">
        <is>
          <t>N/A</t>
        </is>
      </c>
      <c r="W123" s="2738" t="inlineStr">
        <is>
          <t>N/A</t>
        </is>
      </c>
      <c r="X123" s="546" t="n">
        <v>0</v>
      </c>
      <c r="Y123" s="822" t="inlineStr">
        <is>
          <t>N/A</t>
        </is>
      </c>
      <c r="Z123" s="2738" t="inlineStr">
        <is>
          <t>N/A</t>
        </is>
      </c>
      <c r="AA123" s="2738" t="inlineStr">
        <is>
          <t>N/A</t>
        </is>
      </c>
      <c r="AB123" s="546">
        <f>+P123+T123+X123</f>
        <v/>
      </c>
      <c r="AC123" s="713">
        <f>IF(AQ123&lt;1,0,IF(AQ123=1,+P123,IF(AQ123=2,+P123+T123,+P123+T123+X123)))</f>
        <v/>
      </c>
      <c r="AD123" s="713" t="n"/>
      <c r="AE123" s="713">
        <f>+N123+AB123+AD123</f>
        <v/>
      </c>
      <c r="AF123" s="452">
        <f>+E123-D123</f>
        <v/>
      </c>
      <c r="AG123" s="714">
        <f>-P123/N123</f>
        <v/>
      </c>
      <c r="AH123" s="715">
        <f>-T123/N123</f>
        <v/>
      </c>
      <c r="AI123" s="715">
        <f>-X123/N123</f>
        <v/>
      </c>
      <c r="AJ123" s="715">
        <f>SUM(AG123:AI123)</f>
        <v/>
      </c>
      <c r="AK123" s="715">
        <f>-AC123/N123</f>
        <v/>
      </c>
      <c r="AL123" s="1052">
        <f>H123-E123</f>
        <v/>
      </c>
      <c r="AM123" s="718">
        <f>IF(R123="N/A","N/A",+R123-H123)</f>
        <v/>
      </c>
      <c r="AN123" s="718">
        <f>IF(V123="N/A","N/A",+V123-H123)</f>
        <v/>
      </c>
      <c r="AO123" s="718">
        <f>IF(Z123="N/A","N/A",+Z123-H123)</f>
        <v/>
      </c>
      <c r="AP123" s="718">
        <f>IF(AM123="N/A","N/A",MAX(AM123:AO123))</f>
        <v/>
      </c>
      <c r="AQ123" s="718">
        <f>IF(R123="","",IF(AM123="N/A",0,IF((AL123+AM123&gt;AC$9),-1,IF(AN123="N/A",1,IF((AL123+AN123&gt;AC$9),1,IF(AO123="N/A",2,IF((AL123+AO123&gt;AC$9),2,3)))))))</f>
        <v/>
      </c>
      <c r="AR123" s="718">
        <f>IF(AQ123&lt;1,"N/A",IF(AQ123=1,AM123,IF(AQ123=2,AN123,AO123)))</f>
        <v/>
      </c>
      <c r="AS123" s="718">
        <f>IF(AG123=0,"N/A",IF(AH123=0,(+AG123*AM123)/AJ123,IF(AI123=0,(+AG123*AM123+AH123*AN123)/AJ123,(+AG123*AM123+AH123*AN123+AI123*AO123)/AJ123)))</f>
        <v/>
      </c>
      <c r="AT123" s="718">
        <f>IF(M123="N/A","N/A",M123-H123)</f>
        <v/>
      </c>
      <c r="AU123" s="718">
        <f>IF(R123="N/A","N/A",+S123-R123)</f>
        <v/>
      </c>
      <c r="AV123" s="718">
        <f>IF(V123="N/A","N/A",+W123-V123)</f>
        <v/>
      </c>
      <c r="AW123" s="718">
        <f>IF(Z123="N/A","N/A",+AA123-Z123)</f>
        <v/>
      </c>
      <c r="AX123" s="718">
        <f>IF(AQ123&lt;1,"N/A",IF(AQ123=1,AU123,IF(AQ123=2,AV123,AW123)))</f>
        <v/>
      </c>
      <c r="AY123" s="718">
        <f>IF(AU123="N/A","N/A",AVERAGE(AU123:AW123))</f>
        <v/>
      </c>
      <c r="AZ123" s="718">
        <f>IF(AQ123&lt;1,"N/A",+AL123+AR123+AX123)</f>
        <v/>
      </c>
      <c r="BA123" s="719">
        <f>IF(AQ123&lt;1,"N/A",MAX(AZ123, SUM(AL123+AP123+AY123)))</f>
        <v/>
      </c>
      <c r="BB123" s="550" t="n"/>
    </row>
    <row r="124" hidden="1">
      <c r="A124" t="n">
        <v>115</v>
      </c>
      <c r="B124" s="533" t="n"/>
      <c r="C124" s="545" t="n"/>
      <c r="D124" s="2738" t="n"/>
      <c r="E124" s="2738" t="n"/>
      <c r="F124" s="534" t="n"/>
      <c r="G124" s="534" t="n"/>
      <c r="H124" s="2738" t="n"/>
      <c r="I124" s="546" t="n"/>
      <c r="J124" s="2738" t="n"/>
      <c r="K124" s="546" t="n"/>
      <c r="L124" s="546" t="n"/>
      <c r="M124" s="2738" t="n"/>
      <c r="N124" s="546">
        <f>+K124+L124</f>
        <v/>
      </c>
      <c r="O124" s="546" t="n">
        <v>0</v>
      </c>
      <c r="P124" s="546" t="n">
        <v>0</v>
      </c>
      <c r="Q124" s="562" t="inlineStr">
        <is>
          <t>N/A</t>
        </is>
      </c>
      <c r="R124" s="2738" t="inlineStr">
        <is>
          <t>N/A</t>
        </is>
      </c>
      <c r="S124" s="2738" t="inlineStr">
        <is>
          <t>N/A</t>
        </is>
      </c>
      <c r="T124" s="546" t="n">
        <v>0</v>
      </c>
      <c r="U124" s="562" t="inlineStr">
        <is>
          <t>N/A</t>
        </is>
      </c>
      <c r="V124" s="2738" t="inlineStr">
        <is>
          <t>N/A</t>
        </is>
      </c>
      <c r="W124" s="2738" t="inlineStr">
        <is>
          <t>N/A</t>
        </is>
      </c>
      <c r="X124" s="546" t="n">
        <v>0</v>
      </c>
      <c r="Y124" s="822" t="inlineStr">
        <is>
          <t>N/A</t>
        </is>
      </c>
      <c r="Z124" s="2738" t="inlineStr">
        <is>
          <t>N/A</t>
        </is>
      </c>
      <c r="AA124" s="2738" t="inlineStr">
        <is>
          <t>N/A</t>
        </is>
      </c>
      <c r="AB124" s="546">
        <f>+P124+T124+X124</f>
        <v/>
      </c>
      <c r="AC124" s="713">
        <f>IF(AQ124&lt;1,0,IF(AQ124=1,+P124,IF(AQ124=2,+P124+T124,+P124+T124+X124)))</f>
        <v/>
      </c>
      <c r="AD124" s="713" t="n"/>
      <c r="AE124" s="713">
        <f>+N124+AB124+AD124</f>
        <v/>
      </c>
      <c r="AF124" s="452">
        <f>+E124-D124</f>
        <v/>
      </c>
      <c r="AG124" s="714">
        <f>-P124/N124</f>
        <v/>
      </c>
      <c r="AH124" s="715">
        <f>-T124/N124</f>
        <v/>
      </c>
      <c r="AI124" s="715">
        <f>-X124/N124</f>
        <v/>
      </c>
      <c r="AJ124" s="715">
        <f>SUM(AG124:AI124)</f>
        <v/>
      </c>
      <c r="AK124" s="715">
        <f>-AC124/N124</f>
        <v/>
      </c>
      <c r="AL124" s="1052">
        <f>H124-E124</f>
        <v/>
      </c>
      <c r="AM124" s="718">
        <f>IF(R124="N/A","N/A",+R124-H124)</f>
        <v/>
      </c>
      <c r="AN124" s="718">
        <f>IF(V124="N/A","N/A",+V124-H124)</f>
        <v/>
      </c>
      <c r="AO124" s="718">
        <f>IF(Z124="N/A","N/A",+Z124-H124)</f>
        <v/>
      </c>
      <c r="AP124" s="718">
        <f>IF(AM124="N/A","N/A",MAX(AM124:AO124))</f>
        <v/>
      </c>
      <c r="AQ124" s="718">
        <f>IF(R124="","",IF(AM124="N/A",0,IF((AL124+AM124&gt;AC$9),-1,IF(AN124="N/A",1,IF((AL124+AN124&gt;AC$9),1,IF(AO124="N/A",2,IF((AL124+AO124&gt;AC$9),2,3)))))))</f>
        <v/>
      </c>
      <c r="AR124" s="718">
        <f>IF(AQ124&lt;1,"N/A",IF(AQ124=1,AM124,IF(AQ124=2,AN124,AO124)))</f>
        <v/>
      </c>
      <c r="AS124" s="718">
        <f>IF(AG124=0,"N/A",IF(AH124=0,(+AG124*AM124)/AJ124,IF(AI124=0,(+AG124*AM124+AH124*AN124)/AJ124,(+AG124*AM124+AH124*AN124+AI124*AO124)/AJ124)))</f>
        <v/>
      </c>
      <c r="AT124" s="718">
        <f>IF(M124="N/A","N/A",M124-H124)</f>
        <v/>
      </c>
      <c r="AU124" s="718">
        <f>IF(R124="N/A","N/A",+S124-R124)</f>
        <v/>
      </c>
      <c r="AV124" s="718">
        <f>IF(V124="N/A","N/A",+W124-V124)</f>
        <v/>
      </c>
      <c r="AW124" s="718">
        <f>IF(Z124="N/A","N/A",+AA124-Z124)</f>
        <v/>
      </c>
      <c r="AX124" s="718">
        <f>IF(AQ124&lt;1,"N/A",IF(AQ124=1,AU124,IF(AQ124=2,AV124,AW124)))</f>
        <v/>
      </c>
      <c r="AY124" s="718">
        <f>IF(AU124="N/A","N/A",AVERAGE(AU124:AW124))</f>
        <v/>
      </c>
      <c r="AZ124" s="718">
        <f>IF(AQ124&lt;1,"N/A",+AL124+AR124+AX124)</f>
        <v/>
      </c>
      <c r="BA124" s="719">
        <f>IF(AQ124&lt;1,"N/A",MAX(AZ124, SUM(AL124+AP124+AY124)))</f>
        <v/>
      </c>
      <c r="BB124" s="550" t="n"/>
    </row>
    <row r="125" hidden="1">
      <c r="A125" t="n">
        <v>116</v>
      </c>
      <c r="B125" s="533" t="n"/>
      <c r="C125" s="545" t="n"/>
      <c r="D125" s="2738" t="n"/>
      <c r="E125" s="2738" t="n"/>
      <c r="F125" s="534" t="n"/>
      <c r="G125" s="534" t="n"/>
      <c r="H125" s="2738" t="n"/>
      <c r="I125" s="546" t="n"/>
      <c r="J125" s="2738" t="n"/>
      <c r="K125" s="546" t="n"/>
      <c r="L125" s="546" t="n"/>
      <c r="M125" s="2738" t="n"/>
      <c r="N125" s="546">
        <f>+K125+L125</f>
        <v/>
      </c>
      <c r="O125" s="546" t="n">
        <v>0</v>
      </c>
      <c r="P125" s="546" t="n">
        <v>0</v>
      </c>
      <c r="Q125" s="562" t="inlineStr">
        <is>
          <t>N/A</t>
        </is>
      </c>
      <c r="R125" s="2738" t="inlineStr">
        <is>
          <t>N/A</t>
        </is>
      </c>
      <c r="S125" s="2738" t="inlineStr">
        <is>
          <t>N/A</t>
        </is>
      </c>
      <c r="T125" s="546" t="n">
        <v>0</v>
      </c>
      <c r="U125" s="562" t="inlineStr">
        <is>
          <t>N/A</t>
        </is>
      </c>
      <c r="V125" s="2738" t="inlineStr">
        <is>
          <t>N/A</t>
        </is>
      </c>
      <c r="W125" s="2738" t="inlineStr">
        <is>
          <t>N/A</t>
        </is>
      </c>
      <c r="X125" s="546" t="n">
        <v>0</v>
      </c>
      <c r="Y125" s="822" t="inlineStr">
        <is>
          <t>N/A</t>
        </is>
      </c>
      <c r="Z125" s="2738" t="inlineStr">
        <is>
          <t>N/A</t>
        </is>
      </c>
      <c r="AA125" s="2738" t="inlineStr">
        <is>
          <t>N/A</t>
        </is>
      </c>
      <c r="AB125" s="546">
        <f>+P125+T125+X125</f>
        <v/>
      </c>
      <c r="AC125" s="713">
        <f>IF(AQ125&lt;1,0,IF(AQ125=1,+P125,IF(AQ125=2,+P125+T125,+P125+T125+X125)))</f>
        <v/>
      </c>
      <c r="AD125" s="713" t="n"/>
      <c r="AE125" s="713">
        <f>+N125+AB125+AD125</f>
        <v/>
      </c>
      <c r="AF125" s="452">
        <f>+E125-D125</f>
        <v/>
      </c>
      <c r="AG125" s="714">
        <f>-P125/N125</f>
        <v/>
      </c>
      <c r="AH125" s="715">
        <f>-T125/N125</f>
        <v/>
      </c>
      <c r="AI125" s="715">
        <f>-X125/N125</f>
        <v/>
      </c>
      <c r="AJ125" s="715">
        <f>SUM(AG125:AI125)</f>
        <v/>
      </c>
      <c r="AK125" s="715">
        <f>-AC125/N125</f>
        <v/>
      </c>
      <c r="AL125" s="1052">
        <f>H125-E125</f>
        <v/>
      </c>
      <c r="AM125" s="718">
        <f>IF(R125="N/A","N/A",+R125-H125)</f>
        <v/>
      </c>
      <c r="AN125" s="718">
        <f>IF(V125="N/A","N/A",+V125-H125)</f>
        <v/>
      </c>
      <c r="AO125" s="718">
        <f>IF(Z125="N/A","N/A",+Z125-H125)</f>
        <v/>
      </c>
      <c r="AP125" s="718">
        <f>IF(AM125="N/A","N/A",MAX(AM125:AO125))</f>
        <v/>
      </c>
      <c r="AQ125" s="718">
        <f>IF(R125="","",IF(AM125="N/A",0,IF((AL125+AM125&gt;AC$9),-1,IF(AN125="N/A",1,IF((AL125+AN125&gt;AC$9),1,IF(AO125="N/A",2,IF((AL125+AO125&gt;AC$9),2,3)))))))</f>
        <v/>
      </c>
      <c r="AR125" s="718">
        <f>IF(AQ125&lt;1,"N/A",IF(AQ125=1,AM125,IF(AQ125=2,AN125,AO125)))</f>
        <v/>
      </c>
      <c r="AS125" s="718">
        <f>IF(AG125=0,"N/A",IF(AH125=0,(+AG125*AM125)/AJ125,IF(AI125=0,(+AG125*AM125+AH125*AN125)/AJ125,(+AG125*AM125+AH125*AN125+AI125*AO125)/AJ125)))</f>
        <v/>
      </c>
      <c r="AT125" s="718">
        <f>IF(M125="N/A","N/A",M125-H125)</f>
        <v/>
      </c>
      <c r="AU125" s="718">
        <f>IF(R125="N/A","N/A",+S125-R125)</f>
        <v/>
      </c>
      <c r="AV125" s="718">
        <f>IF(V125="N/A","N/A",+W125-V125)</f>
        <v/>
      </c>
      <c r="AW125" s="718">
        <f>IF(Z125="N/A","N/A",+AA125-Z125)</f>
        <v/>
      </c>
      <c r="AX125" s="718">
        <f>IF(AQ125&lt;1,"N/A",IF(AQ125=1,AU125,IF(AQ125=2,AV125,AW125)))</f>
        <v/>
      </c>
      <c r="AY125" s="718">
        <f>IF(AU125="N/A","N/A",AVERAGE(AU125:AW125))</f>
        <v/>
      </c>
      <c r="AZ125" s="718">
        <f>IF(AQ125&lt;1,"N/A",+AL125+AR125+AX125)</f>
        <v/>
      </c>
      <c r="BA125" s="719">
        <f>IF(AQ125&lt;1,"N/A",MAX(AZ125, SUM(AL125+AP125+AY125)))</f>
        <v/>
      </c>
      <c r="BB125" s="550" t="n"/>
    </row>
    <row r="126" hidden="1">
      <c r="A126" t="n">
        <v>117</v>
      </c>
      <c r="B126" s="533" t="n"/>
      <c r="C126" s="545" t="n"/>
      <c r="D126" s="2738" t="n"/>
      <c r="E126" s="2738" t="n"/>
      <c r="F126" s="534" t="n"/>
      <c r="G126" s="534" t="n"/>
      <c r="H126" s="2738" t="n"/>
      <c r="I126" s="546" t="n"/>
      <c r="J126" s="2738" t="n"/>
      <c r="K126" s="546" t="n"/>
      <c r="L126" s="546" t="n"/>
      <c r="M126" s="2738" t="n"/>
      <c r="N126" s="546">
        <f>+K126+L126</f>
        <v/>
      </c>
      <c r="O126" s="546" t="n">
        <v>0</v>
      </c>
      <c r="P126" s="546" t="n">
        <v>0</v>
      </c>
      <c r="Q126" s="562" t="inlineStr">
        <is>
          <t>N/A</t>
        </is>
      </c>
      <c r="R126" s="2738" t="inlineStr">
        <is>
          <t>N/A</t>
        </is>
      </c>
      <c r="S126" s="2738" t="inlineStr">
        <is>
          <t>N/A</t>
        </is>
      </c>
      <c r="T126" s="546" t="n">
        <v>0</v>
      </c>
      <c r="U126" s="562" t="inlineStr">
        <is>
          <t>N/A</t>
        </is>
      </c>
      <c r="V126" s="2738" t="inlineStr">
        <is>
          <t>N/A</t>
        </is>
      </c>
      <c r="W126" s="2738" t="inlineStr">
        <is>
          <t>N/A</t>
        </is>
      </c>
      <c r="X126" s="546" t="n">
        <v>0</v>
      </c>
      <c r="Y126" s="822" t="inlineStr">
        <is>
          <t>N/A</t>
        </is>
      </c>
      <c r="Z126" s="2738" t="inlineStr">
        <is>
          <t>N/A</t>
        </is>
      </c>
      <c r="AA126" s="2738" t="inlineStr">
        <is>
          <t>N/A</t>
        </is>
      </c>
      <c r="AB126" s="546">
        <f>+P126+T126+X126</f>
        <v/>
      </c>
      <c r="AC126" s="713">
        <f>IF(AQ126&lt;1,0,IF(AQ126=1,+P126,IF(AQ126=2,+P126+T126,+P126+T126+X126)))</f>
        <v/>
      </c>
      <c r="AD126" s="713" t="n"/>
      <c r="AE126" s="713">
        <f>+N126+AB126+AD126</f>
        <v/>
      </c>
      <c r="AF126" s="452">
        <f>+E126-D126</f>
        <v/>
      </c>
      <c r="AG126" s="714">
        <f>-P126/N126</f>
        <v/>
      </c>
      <c r="AH126" s="715">
        <f>-T126/N126</f>
        <v/>
      </c>
      <c r="AI126" s="715">
        <f>-X126/N126</f>
        <v/>
      </c>
      <c r="AJ126" s="715">
        <f>SUM(AG126:AI126)</f>
        <v/>
      </c>
      <c r="AK126" s="715">
        <f>-AC126/N126</f>
        <v/>
      </c>
      <c r="AL126" s="1052">
        <f>H126-E126</f>
        <v/>
      </c>
      <c r="AM126" s="718">
        <f>IF(R126="N/A","N/A",+R126-H126)</f>
        <v/>
      </c>
      <c r="AN126" s="718">
        <f>IF(V126="N/A","N/A",+V126-H126)</f>
        <v/>
      </c>
      <c r="AO126" s="718">
        <f>IF(Z126="N/A","N/A",+Z126-H126)</f>
        <v/>
      </c>
      <c r="AP126" s="718">
        <f>IF(AM126="N/A","N/A",MAX(AM126:AO126))</f>
        <v/>
      </c>
      <c r="AQ126" s="718">
        <f>IF(R126="","",IF(AM126="N/A",0,IF((AL126+AM126&gt;AC$9),-1,IF(AN126="N/A",1,IF((AL126+AN126&gt;AC$9),1,IF(AO126="N/A",2,IF((AL126+AO126&gt;AC$9),2,3)))))))</f>
        <v/>
      </c>
      <c r="AR126" s="718">
        <f>IF(AQ126&lt;1,"N/A",IF(AQ126=1,AM126,IF(AQ126=2,AN126,AO126)))</f>
        <v/>
      </c>
      <c r="AS126" s="718">
        <f>IF(AG126=0,"N/A",IF(AH126=0,(+AG126*AM126)/AJ126,IF(AI126=0,(+AG126*AM126+AH126*AN126)/AJ126,(+AG126*AM126+AH126*AN126+AI126*AO126)/AJ126)))</f>
        <v/>
      </c>
      <c r="AT126" s="718">
        <f>IF(M126="N/A","N/A",M126-H126)</f>
        <v/>
      </c>
      <c r="AU126" s="718">
        <f>IF(R126="N/A","N/A",+S126-R126)</f>
        <v/>
      </c>
      <c r="AV126" s="718">
        <f>IF(V126="N/A","N/A",+W126-V126)</f>
        <v/>
      </c>
      <c r="AW126" s="718">
        <f>IF(Z126="N/A","N/A",+AA126-Z126)</f>
        <v/>
      </c>
      <c r="AX126" s="718">
        <f>IF(AQ126&lt;1,"N/A",IF(AQ126=1,AU126,IF(AQ126=2,AV126,AW126)))</f>
        <v/>
      </c>
      <c r="AY126" s="718">
        <f>IF(AU126="N/A","N/A",AVERAGE(AU126:AW126))</f>
        <v/>
      </c>
      <c r="AZ126" s="718">
        <f>IF(AQ126&lt;1,"N/A",+AL126+AR126+AX126)</f>
        <v/>
      </c>
      <c r="BA126" s="719">
        <f>IF(AQ126&lt;1,"N/A",MAX(AZ126, SUM(AL126+AP126+AY126)))</f>
        <v/>
      </c>
      <c r="BB126" s="550" t="n"/>
    </row>
    <row r="127" hidden="1">
      <c r="A127" t="n">
        <v>118</v>
      </c>
      <c r="B127" s="533" t="n"/>
      <c r="C127" s="545" t="n"/>
      <c r="D127" s="2738" t="n"/>
      <c r="E127" s="2738" t="n"/>
      <c r="F127" s="534" t="n"/>
      <c r="G127" s="534" t="n"/>
      <c r="H127" s="2738" t="n"/>
      <c r="I127" s="546" t="n"/>
      <c r="J127" s="2738" t="n"/>
      <c r="K127" s="546" t="n"/>
      <c r="L127" s="546" t="n"/>
      <c r="M127" s="2738" t="n"/>
      <c r="N127" s="546">
        <f>+K127+L127</f>
        <v/>
      </c>
      <c r="O127" s="546" t="n">
        <v>0</v>
      </c>
      <c r="P127" s="546" t="n">
        <v>0</v>
      </c>
      <c r="Q127" s="562" t="inlineStr">
        <is>
          <t>N/A</t>
        </is>
      </c>
      <c r="R127" s="2738" t="inlineStr">
        <is>
          <t>N/A</t>
        </is>
      </c>
      <c r="S127" s="2738" t="inlineStr">
        <is>
          <t>N/A</t>
        </is>
      </c>
      <c r="T127" s="546" t="n">
        <v>0</v>
      </c>
      <c r="U127" s="562" t="inlineStr">
        <is>
          <t>N/A</t>
        </is>
      </c>
      <c r="V127" s="2738" t="inlineStr">
        <is>
          <t>N/A</t>
        </is>
      </c>
      <c r="W127" s="2738" t="inlineStr">
        <is>
          <t>N/A</t>
        </is>
      </c>
      <c r="X127" s="546" t="n">
        <v>0</v>
      </c>
      <c r="Y127" s="822" t="inlineStr">
        <is>
          <t>N/A</t>
        </is>
      </c>
      <c r="Z127" s="2738" t="inlineStr">
        <is>
          <t>N/A</t>
        </is>
      </c>
      <c r="AA127" s="2738" t="inlineStr">
        <is>
          <t>N/A</t>
        </is>
      </c>
      <c r="AB127" s="546">
        <f>+P127+T127+X127</f>
        <v/>
      </c>
      <c r="AC127" s="713">
        <f>IF(AQ127&lt;1,0,IF(AQ127=1,+P127,IF(AQ127=2,+P127+T127,+P127+T127+X127)))</f>
        <v/>
      </c>
      <c r="AD127" s="713" t="n"/>
      <c r="AE127" s="713">
        <f>+N127+AB127+AD127</f>
        <v/>
      </c>
      <c r="AF127" s="452">
        <f>+E127-D127</f>
        <v/>
      </c>
      <c r="AG127" s="714">
        <f>-P127/N127</f>
        <v/>
      </c>
      <c r="AH127" s="715">
        <f>-T127/N127</f>
        <v/>
      </c>
      <c r="AI127" s="715">
        <f>-X127/N127</f>
        <v/>
      </c>
      <c r="AJ127" s="715">
        <f>SUM(AG127:AI127)</f>
        <v/>
      </c>
      <c r="AK127" s="715">
        <f>-AC127/N127</f>
        <v/>
      </c>
      <c r="AL127" s="1052">
        <f>H127-E127</f>
        <v/>
      </c>
      <c r="AM127" s="718">
        <f>IF(R127="N/A","N/A",+R127-H127)</f>
        <v/>
      </c>
      <c r="AN127" s="718">
        <f>IF(V127="N/A","N/A",+V127-H127)</f>
        <v/>
      </c>
      <c r="AO127" s="718">
        <f>IF(Z127="N/A","N/A",+Z127-H127)</f>
        <v/>
      </c>
      <c r="AP127" s="718">
        <f>IF(AM127="N/A","N/A",MAX(AM127:AO127))</f>
        <v/>
      </c>
      <c r="AQ127" s="718">
        <f>IF(R127="","",IF(AM127="N/A",0,IF((AL127+AM127&gt;AC$9),-1,IF(AN127="N/A",1,IF((AL127+AN127&gt;AC$9),1,IF(AO127="N/A",2,IF((AL127+AO127&gt;AC$9),2,3)))))))</f>
        <v/>
      </c>
      <c r="AR127" s="718">
        <f>IF(AQ127&lt;1,"N/A",IF(AQ127=1,AM127,IF(AQ127=2,AN127,AO127)))</f>
        <v/>
      </c>
      <c r="AS127" s="718">
        <f>IF(AG127=0,"N/A",IF(AH127=0,(+AG127*AM127)/AJ127,IF(AI127=0,(+AG127*AM127+AH127*AN127)/AJ127,(+AG127*AM127+AH127*AN127+AI127*AO127)/AJ127)))</f>
        <v/>
      </c>
      <c r="AT127" s="718">
        <f>IF(M127="N/A","N/A",M127-H127)</f>
        <v/>
      </c>
      <c r="AU127" s="718">
        <f>IF(R127="N/A","N/A",+S127-R127)</f>
        <v/>
      </c>
      <c r="AV127" s="718">
        <f>IF(V127="N/A","N/A",+W127-V127)</f>
        <v/>
      </c>
      <c r="AW127" s="718">
        <f>IF(Z127="N/A","N/A",+AA127-Z127)</f>
        <v/>
      </c>
      <c r="AX127" s="718">
        <f>IF(AQ127&lt;1,"N/A",IF(AQ127=1,AU127,IF(AQ127=2,AV127,AW127)))</f>
        <v/>
      </c>
      <c r="AY127" s="718">
        <f>IF(AU127="N/A","N/A",AVERAGE(AU127:AW127))</f>
        <v/>
      </c>
      <c r="AZ127" s="718">
        <f>IF(AQ127&lt;1,"N/A",+AL127+AR127+AX127)</f>
        <v/>
      </c>
      <c r="BA127" s="719">
        <f>IF(AQ127&lt;1,"N/A",MAX(AZ127, SUM(AL127+AP127+AY127)))</f>
        <v/>
      </c>
      <c r="BB127" s="550" t="n"/>
    </row>
    <row r="128" hidden="1">
      <c r="A128" t="n">
        <v>119</v>
      </c>
      <c r="B128" s="533" t="n"/>
      <c r="C128" s="545" t="n"/>
      <c r="D128" s="2738" t="n"/>
      <c r="E128" s="2738" t="n"/>
      <c r="F128" s="534" t="n"/>
      <c r="G128" s="534" t="n"/>
      <c r="H128" s="2738" t="n"/>
      <c r="I128" s="546" t="n"/>
      <c r="J128" s="2738" t="n"/>
      <c r="K128" s="546" t="n"/>
      <c r="L128" s="546" t="n"/>
      <c r="M128" s="2738" t="n"/>
      <c r="N128" s="546">
        <f>+K128+L128</f>
        <v/>
      </c>
      <c r="O128" s="546" t="n">
        <v>0</v>
      </c>
      <c r="P128" s="546" t="n">
        <v>0</v>
      </c>
      <c r="Q128" s="562" t="inlineStr">
        <is>
          <t>N/A</t>
        </is>
      </c>
      <c r="R128" s="2738" t="inlineStr">
        <is>
          <t>N/A</t>
        </is>
      </c>
      <c r="S128" s="2738" t="inlineStr">
        <is>
          <t>N/A</t>
        </is>
      </c>
      <c r="T128" s="546" t="n">
        <v>0</v>
      </c>
      <c r="U128" s="562" t="inlineStr">
        <is>
          <t>N/A</t>
        </is>
      </c>
      <c r="V128" s="2738" t="inlineStr">
        <is>
          <t>N/A</t>
        </is>
      </c>
      <c r="W128" s="2738" t="inlineStr">
        <is>
          <t>N/A</t>
        </is>
      </c>
      <c r="X128" s="546" t="n">
        <v>0</v>
      </c>
      <c r="Y128" s="822" t="inlineStr">
        <is>
          <t>N/A</t>
        </is>
      </c>
      <c r="Z128" s="2738" t="inlineStr">
        <is>
          <t>N/A</t>
        </is>
      </c>
      <c r="AA128" s="2738" t="inlineStr">
        <is>
          <t>N/A</t>
        </is>
      </c>
      <c r="AB128" s="546">
        <f>+P128+T128+X128</f>
        <v/>
      </c>
      <c r="AC128" s="713">
        <f>IF(AQ128&lt;1,0,IF(AQ128=1,+P128,IF(AQ128=2,+P128+T128,+P128+T128+X128)))</f>
        <v/>
      </c>
      <c r="AD128" s="713" t="n"/>
      <c r="AE128" s="713">
        <f>+N128+AB128+AD128</f>
        <v/>
      </c>
      <c r="AF128" s="452">
        <f>+E128-D128</f>
        <v/>
      </c>
      <c r="AG128" s="714">
        <f>-P128/N128</f>
        <v/>
      </c>
      <c r="AH128" s="715">
        <f>-T128/N128</f>
        <v/>
      </c>
      <c r="AI128" s="715">
        <f>-X128/N128</f>
        <v/>
      </c>
      <c r="AJ128" s="715">
        <f>SUM(AG128:AI128)</f>
        <v/>
      </c>
      <c r="AK128" s="715">
        <f>-AC128/N128</f>
        <v/>
      </c>
      <c r="AL128" s="1052">
        <f>H128-E128</f>
        <v/>
      </c>
      <c r="AM128" s="718">
        <f>IF(R128="N/A","N/A",+R128-H128)</f>
        <v/>
      </c>
      <c r="AN128" s="718">
        <f>IF(V128="N/A","N/A",+V128-H128)</f>
        <v/>
      </c>
      <c r="AO128" s="718">
        <f>IF(Z128="N/A","N/A",+Z128-H128)</f>
        <v/>
      </c>
      <c r="AP128" s="718">
        <f>IF(AM128="N/A","N/A",MAX(AM128:AO128))</f>
        <v/>
      </c>
      <c r="AQ128" s="718">
        <f>IF(R128="","",IF(AM128="N/A",0,IF((AL128+AM128&gt;AC$9),-1,IF(AN128="N/A",1,IF((AL128+AN128&gt;AC$9),1,IF(AO128="N/A",2,IF((AL128+AO128&gt;AC$9),2,3)))))))</f>
        <v/>
      </c>
      <c r="AR128" s="718">
        <f>IF(AQ128&lt;1,"N/A",IF(AQ128=1,AM128,IF(AQ128=2,AN128,AO128)))</f>
        <v/>
      </c>
      <c r="AS128" s="718">
        <f>IF(AG128=0,"N/A",IF(AH128=0,(+AG128*AM128)/AJ128,IF(AI128=0,(+AG128*AM128+AH128*AN128)/AJ128,(+AG128*AM128+AH128*AN128+AI128*AO128)/AJ128)))</f>
        <v/>
      </c>
      <c r="AT128" s="718">
        <f>IF(M128="N/A","N/A",M128-H128)</f>
        <v/>
      </c>
      <c r="AU128" s="718">
        <f>IF(R128="N/A","N/A",+S128-R128)</f>
        <v/>
      </c>
      <c r="AV128" s="718">
        <f>IF(V128="N/A","N/A",+W128-V128)</f>
        <v/>
      </c>
      <c r="AW128" s="718">
        <f>IF(Z128="N/A","N/A",+AA128-Z128)</f>
        <v/>
      </c>
      <c r="AX128" s="718">
        <f>IF(AQ128&lt;1,"N/A",IF(AQ128=1,AU128,IF(AQ128=2,AV128,AW128)))</f>
        <v/>
      </c>
      <c r="AY128" s="718">
        <f>IF(AU128="N/A","N/A",AVERAGE(AU128:AW128))</f>
        <v/>
      </c>
      <c r="AZ128" s="718">
        <f>IF(AQ128&lt;1,"N/A",+AL128+AR128+AX128)</f>
        <v/>
      </c>
      <c r="BA128" s="719">
        <f>IF(AQ128&lt;1,"N/A",MAX(AZ128, SUM(AL128+AP128+AY128)))</f>
        <v/>
      </c>
      <c r="BB128" s="550" t="n"/>
    </row>
    <row r="129" hidden="1">
      <c r="A129" t="n">
        <v>120</v>
      </c>
      <c r="B129" s="533" t="n"/>
      <c r="C129" s="545" t="n"/>
      <c r="D129" s="2738" t="n"/>
      <c r="E129" s="2738" t="n"/>
      <c r="F129" s="534" t="n"/>
      <c r="G129" s="534" t="n"/>
      <c r="H129" s="2738" t="n"/>
      <c r="I129" s="546" t="n"/>
      <c r="J129" s="2738" t="n"/>
      <c r="K129" s="546" t="n"/>
      <c r="L129" s="546" t="n"/>
      <c r="M129" s="2738" t="n"/>
      <c r="N129" s="546">
        <f>+K129+L129</f>
        <v/>
      </c>
      <c r="O129" s="546" t="n">
        <v>0</v>
      </c>
      <c r="P129" s="546" t="n">
        <v>0</v>
      </c>
      <c r="Q129" s="562" t="inlineStr">
        <is>
          <t>N/A</t>
        </is>
      </c>
      <c r="R129" s="2738" t="inlineStr">
        <is>
          <t>N/A</t>
        </is>
      </c>
      <c r="S129" s="2738" t="inlineStr">
        <is>
          <t>N/A</t>
        </is>
      </c>
      <c r="T129" s="546" t="n">
        <v>0</v>
      </c>
      <c r="U129" s="562" t="inlineStr">
        <is>
          <t>N/A</t>
        </is>
      </c>
      <c r="V129" s="2738" t="inlineStr">
        <is>
          <t>N/A</t>
        </is>
      </c>
      <c r="W129" s="2738" t="inlineStr">
        <is>
          <t>N/A</t>
        </is>
      </c>
      <c r="X129" s="546" t="n">
        <v>0</v>
      </c>
      <c r="Y129" s="822" t="inlineStr">
        <is>
          <t>N/A</t>
        </is>
      </c>
      <c r="Z129" s="2738" t="inlineStr">
        <is>
          <t>N/A</t>
        </is>
      </c>
      <c r="AA129" s="2738" t="inlineStr">
        <is>
          <t>N/A</t>
        </is>
      </c>
      <c r="AB129" s="546">
        <f>+P129+T129+X129</f>
        <v/>
      </c>
      <c r="AC129" s="713">
        <f>IF(AQ129&lt;1,0,IF(AQ129=1,+P129,IF(AQ129=2,+P129+T129,+P129+T129+X129)))</f>
        <v/>
      </c>
      <c r="AD129" s="713" t="n"/>
      <c r="AE129" s="713">
        <f>+N129+AB129+AD129</f>
        <v/>
      </c>
      <c r="AF129" s="452">
        <f>+E129-D129</f>
        <v/>
      </c>
      <c r="AG129" s="714">
        <f>-P129/N129</f>
        <v/>
      </c>
      <c r="AH129" s="715">
        <f>-T129/N129</f>
        <v/>
      </c>
      <c r="AI129" s="715">
        <f>-X129/N129</f>
        <v/>
      </c>
      <c r="AJ129" s="715">
        <f>SUM(AG129:AI129)</f>
        <v/>
      </c>
      <c r="AK129" s="715">
        <f>-AC129/N129</f>
        <v/>
      </c>
      <c r="AL129" s="1052">
        <f>H129-E129</f>
        <v/>
      </c>
      <c r="AM129" s="718">
        <f>IF(R129="N/A","N/A",+R129-H129)</f>
        <v/>
      </c>
      <c r="AN129" s="718">
        <f>IF(V129="N/A","N/A",+V129-H129)</f>
        <v/>
      </c>
      <c r="AO129" s="718">
        <f>IF(Z129="N/A","N/A",+Z129-H129)</f>
        <v/>
      </c>
      <c r="AP129" s="718">
        <f>IF(AM129="N/A","N/A",MAX(AM129:AO129))</f>
        <v/>
      </c>
      <c r="AQ129" s="718">
        <f>IF(R129="","",IF(AM129="N/A",0,IF((AL129+AM129&gt;AC$9),-1,IF(AN129="N/A",1,IF((AL129+AN129&gt;AC$9),1,IF(AO129="N/A",2,IF((AL129+AO129&gt;AC$9),2,3)))))))</f>
        <v/>
      </c>
      <c r="AR129" s="718">
        <f>IF(AQ129&lt;1,"N/A",IF(AQ129=1,AM129,IF(AQ129=2,AN129,AO129)))</f>
        <v/>
      </c>
      <c r="AS129" s="718">
        <f>IF(AG129=0,"N/A",IF(AH129=0,(+AG129*AM129)/AJ129,IF(AI129=0,(+AG129*AM129+AH129*AN129)/AJ129,(+AG129*AM129+AH129*AN129+AI129*AO129)/AJ129)))</f>
        <v/>
      </c>
      <c r="AT129" s="718">
        <f>IF(M129="N/A","N/A",M129-H129)</f>
        <v/>
      </c>
      <c r="AU129" s="718">
        <f>IF(R129="N/A","N/A",+S129-R129)</f>
        <v/>
      </c>
      <c r="AV129" s="718">
        <f>IF(V129="N/A","N/A",+W129-V129)</f>
        <v/>
      </c>
      <c r="AW129" s="718">
        <f>IF(Z129="N/A","N/A",+AA129-Z129)</f>
        <v/>
      </c>
      <c r="AX129" s="718">
        <f>IF(AQ129&lt;1,"N/A",IF(AQ129=1,AU129,IF(AQ129=2,AV129,AW129)))</f>
        <v/>
      </c>
      <c r="AY129" s="718">
        <f>IF(AU129="N/A","N/A",AVERAGE(AU129:AW129))</f>
        <v/>
      </c>
      <c r="AZ129" s="718">
        <f>IF(AQ129&lt;1,"N/A",+AL129+AR129+AX129)</f>
        <v/>
      </c>
      <c r="BA129" s="719">
        <f>IF(AQ129&lt;1,"N/A",MAX(AZ129, SUM(AL129+AP129+AY129)))</f>
        <v/>
      </c>
      <c r="BB129" s="550" t="n"/>
    </row>
    <row r="130" hidden="1">
      <c r="A130" t="n">
        <v>121</v>
      </c>
      <c r="B130" s="533" t="n"/>
      <c r="C130" s="545" t="n"/>
      <c r="D130" s="2738" t="n"/>
      <c r="E130" s="2738" t="n"/>
      <c r="F130" s="534" t="n"/>
      <c r="G130" s="534" t="n"/>
      <c r="H130" s="2738" t="n"/>
      <c r="I130" s="546" t="n"/>
      <c r="J130" s="2738" t="n"/>
      <c r="K130" s="546" t="n"/>
      <c r="L130" s="546" t="n"/>
      <c r="M130" s="2738" t="n"/>
      <c r="N130" s="546">
        <f>+K130+L130</f>
        <v/>
      </c>
      <c r="O130" s="546" t="n">
        <v>0</v>
      </c>
      <c r="P130" s="546" t="n">
        <v>0</v>
      </c>
      <c r="Q130" s="562" t="inlineStr">
        <is>
          <t>N/A</t>
        </is>
      </c>
      <c r="R130" s="2738" t="inlineStr">
        <is>
          <t>N/A</t>
        </is>
      </c>
      <c r="S130" s="2738" t="inlineStr">
        <is>
          <t>N/A</t>
        </is>
      </c>
      <c r="T130" s="546" t="n">
        <v>0</v>
      </c>
      <c r="U130" s="562" t="inlineStr">
        <is>
          <t>N/A</t>
        </is>
      </c>
      <c r="V130" s="2738" t="inlineStr">
        <is>
          <t>N/A</t>
        </is>
      </c>
      <c r="W130" s="2738" t="inlineStr">
        <is>
          <t>N/A</t>
        </is>
      </c>
      <c r="X130" s="546" t="n">
        <v>0</v>
      </c>
      <c r="Y130" s="822" t="inlineStr">
        <is>
          <t>N/A</t>
        </is>
      </c>
      <c r="Z130" s="2738" t="inlineStr">
        <is>
          <t>N/A</t>
        </is>
      </c>
      <c r="AA130" s="2738" t="inlineStr">
        <is>
          <t>N/A</t>
        </is>
      </c>
      <c r="AB130" s="546">
        <f>+P130+T130+X130</f>
        <v/>
      </c>
      <c r="AC130" s="713">
        <f>IF(AQ130&lt;1,0,IF(AQ130=1,+P130,IF(AQ130=2,+P130+T130,+P130+T130+X130)))</f>
        <v/>
      </c>
      <c r="AD130" s="713" t="n"/>
      <c r="AE130" s="713">
        <f>+N130+AB130+AD130</f>
        <v/>
      </c>
      <c r="AF130" s="452">
        <f>+E130-D130</f>
        <v/>
      </c>
      <c r="AG130" s="714">
        <f>-P130/N130</f>
        <v/>
      </c>
      <c r="AH130" s="715">
        <f>-T130/N130</f>
        <v/>
      </c>
      <c r="AI130" s="715">
        <f>-X130/N130</f>
        <v/>
      </c>
      <c r="AJ130" s="715">
        <f>SUM(AG130:AI130)</f>
        <v/>
      </c>
      <c r="AK130" s="715">
        <f>-AC130/N130</f>
        <v/>
      </c>
      <c r="AL130" s="1052">
        <f>H130-E130</f>
        <v/>
      </c>
      <c r="AM130" s="718">
        <f>IF(R130="N/A","N/A",+R130-H130)</f>
        <v/>
      </c>
      <c r="AN130" s="718">
        <f>IF(V130="N/A","N/A",+V130-H130)</f>
        <v/>
      </c>
      <c r="AO130" s="718">
        <f>IF(Z130="N/A","N/A",+Z130-H130)</f>
        <v/>
      </c>
      <c r="AP130" s="718">
        <f>IF(AM130="N/A","N/A",MAX(AM130:AO130))</f>
        <v/>
      </c>
      <c r="AQ130" s="718">
        <f>IF(R130="","",IF(AM130="N/A",0,IF((AL130+AM130&gt;AC$9),-1,IF(AN130="N/A",1,IF((AL130+AN130&gt;AC$9),1,IF(AO130="N/A",2,IF((AL130+AO130&gt;AC$9),2,3)))))))</f>
        <v/>
      </c>
      <c r="AR130" s="718">
        <f>IF(AQ130&lt;1,"N/A",IF(AQ130=1,AM130,IF(AQ130=2,AN130,AO130)))</f>
        <v/>
      </c>
      <c r="AS130" s="718">
        <f>IF(AG130=0,"N/A",IF(AH130=0,(+AG130*AM130)/AJ130,IF(AI130=0,(+AG130*AM130+AH130*AN130)/AJ130,(+AG130*AM130+AH130*AN130+AI130*AO130)/AJ130)))</f>
        <v/>
      </c>
      <c r="AT130" s="718">
        <f>IF(M130="N/A","N/A",M130-H130)</f>
        <v/>
      </c>
      <c r="AU130" s="718">
        <f>IF(R130="N/A","N/A",+S130-R130)</f>
        <v/>
      </c>
      <c r="AV130" s="718">
        <f>IF(V130="N/A","N/A",+W130-V130)</f>
        <v/>
      </c>
      <c r="AW130" s="718">
        <f>IF(Z130="N/A","N/A",+AA130-Z130)</f>
        <v/>
      </c>
      <c r="AX130" s="718">
        <f>IF(AQ130&lt;1,"N/A",IF(AQ130=1,AU130,IF(AQ130=2,AV130,AW130)))</f>
        <v/>
      </c>
      <c r="AY130" s="718">
        <f>IF(AU130="N/A","N/A",AVERAGE(AU130:AW130))</f>
        <v/>
      </c>
      <c r="AZ130" s="718">
        <f>IF(AQ130&lt;1,"N/A",+AL130+AR130+AX130)</f>
        <v/>
      </c>
      <c r="BA130" s="719">
        <f>IF(AQ130&lt;1,"N/A",MAX(AZ130, SUM(AL130+AP130+AY130)))</f>
        <v/>
      </c>
      <c r="BB130" s="550" t="n"/>
    </row>
    <row r="131" hidden="1">
      <c r="A131" t="n">
        <v>122</v>
      </c>
      <c r="B131" s="533" t="n"/>
      <c r="C131" s="545" t="n"/>
      <c r="D131" s="2738" t="n"/>
      <c r="E131" s="2738" t="n"/>
      <c r="F131" s="534" t="n"/>
      <c r="G131" s="534" t="n"/>
      <c r="H131" s="2738" t="n"/>
      <c r="I131" s="546" t="n"/>
      <c r="J131" s="2738" t="n"/>
      <c r="K131" s="546" t="n"/>
      <c r="L131" s="546" t="n"/>
      <c r="M131" s="2738" t="n"/>
      <c r="N131" s="546">
        <f>+K131+L131</f>
        <v/>
      </c>
      <c r="O131" s="546" t="n">
        <v>0</v>
      </c>
      <c r="P131" s="546" t="n">
        <v>0</v>
      </c>
      <c r="Q131" s="562" t="inlineStr">
        <is>
          <t>N/A</t>
        </is>
      </c>
      <c r="R131" s="2738" t="inlineStr">
        <is>
          <t>N/A</t>
        </is>
      </c>
      <c r="S131" s="2738" t="inlineStr">
        <is>
          <t>N/A</t>
        </is>
      </c>
      <c r="T131" s="546" t="n">
        <v>0</v>
      </c>
      <c r="U131" s="562" t="inlineStr">
        <is>
          <t>N/A</t>
        </is>
      </c>
      <c r="V131" s="2738" t="inlineStr">
        <is>
          <t>N/A</t>
        </is>
      </c>
      <c r="W131" s="2738" t="inlineStr">
        <is>
          <t>N/A</t>
        </is>
      </c>
      <c r="X131" s="546" t="n">
        <v>0</v>
      </c>
      <c r="Y131" s="822" t="inlineStr">
        <is>
          <t>N/A</t>
        </is>
      </c>
      <c r="Z131" s="2738" t="inlineStr">
        <is>
          <t>N/A</t>
        </is>
      </c>
      <c r="AA131" s="2738" t="inlineStr">
        <is>
          <t>N/A</t>
        </is>
      </c>
      <c r="AB131" s="546">
        <f>+P131+T131+X131</f>
        <v/>
      </c>
      <c r="AC131" s="713">
        <f>IF(AQ131&lt;1,0,IF(AQ131=1,+P131,IF(AQ131=2,+P131+T131,+P131+T131+X131)))</f>
        <v/>
      </c>
      <c r="AD131" s="713" t="n"/>
      <c r="AE131" s="713">
        <f>+N131+AB131+AD131</f>
        <v/>
      </c>
      <c r="AF131" s="452">
        <f>+E131-D131</f>
        <v/>
      </c>
      <c r="AG131" s="714">
        <f>-P131/N131</f>
        <v/>
      </c>
      <c r="AH131" s="715">
        <f>-T131/N131</f>
        <v/>
      </c>
      <c r="AI131" s="715">
        <f>-X131/N131</f>
        <v/>
      </c>
      <c r="AJ131" s="715">
        <f>SUM(AG131:AI131)</f>
        <v/>
      </c>
      <c r="AK131" s="715">
        <f>-AC131/N131</f>
        <v/>
      </c>
      <c r="AL131" s="1052">
        <f>H131-E131</f>
        <v/>
      </c>
      <c r="AM131" s="718">
        <f>IF(R131="N/A","N/A",+R131-H131)</f>
        <v/>
      </c>
      <c r="AN131" s="718">
        <f>IF(V131="N/A","N/A",+V131-H131)</f>
        <v/>
      </c>
      <c r="AO131" s="718">
        <f>IF(Z131="N/A","N/A",+Z131-H131)</f>
        <v/>
      </c>
      <c r="AP131" s="718">
        <f>IF(AM131="N/A","N/A",MAX(AM131:AO131))</f>
        <v/>
      </c>
      <c r="AQ131" s="718">
        <f>IF(R131="","",IF(AM131="N/A",0,IF((AL131+AM131&gt;AC$9),-1,IF(AN131="N/A",1,IF((AL131+AN131&gt;AC$9),1,IF(AO131="N/A",2,IF((AL131+AO131&gt;AC$9),2,3)))))))</f>
        <v/>
      </c>
      <c r="AR131" s="718">
        <f>IF(AQ131&lt;1,"N/A",IF(AQ131=1,AM131,IF(AQ131=2,AN131,AO131)))</f>
        <v/>
      </c>
      <c r="AS131" s="718">
        <f>IF(AG131=0,"N/A",IF(AH131=0,(+AG131*AM131)/AJ131,IF(AI131=0,(+AG131*AM131+AH131*AN131)/AJ131,(+AG131*AM131+AH131*AN131+AI131*AO131)/AJ131)))</f>
        <v/>
      </c>
      <c r="AT131" s="718">
        <f>IF(M131="N/A","N/A",M131-H131)</f>
        <v/>
      </c>
      <c r="AU131" s="718">
        <f>IF(R131="N/A","N/A",+S131-R131)</f>
        <v/>
      </c>
      <c r="AV131" s="718">
        <f>IF(V131="N/A","N/A",+W131-V131)</f>
        <v/>
      </c>
      <c r="AW131" s="718">
        <f>IF(Z131="N/A","N/A",+AA131-Z131)</f>
        <v/>
      </c>
      <c r="AX131" s="718">
        <f>IF(AQ131&lt;1,"N/A",IF(AQ131=1,AU131,IF(AQ131=2,AV131,AW131)))</f>
        <v/>
      </c>
      <c r="AY131" s="718">
        <f>IF(AU131="N/A","N/A",AVERAGE(AU131:AW131))</f>
        <v/>
      </c>
      <c r="AZ131" s="718">
        <f>IF(AQ131&lt;1,"N/A",+AL131+AR131+AX131)</f>
        <v/>
      </c>
      <c r="BA131" s="719">
        <f>IF(AQ131&lt;1,"N/A",MAX(AZ131, SUM(AL131+AP131+AY131)))</f>
        <v/>
      </c>
      <c r="BB131" s="550" t="n"/>
    </row>
    <row r="132" hidden="1">
      <c r="A132" t="n">
        <v>123</v>
      </c>
      <c r="B132" s="533" t="n"/>
      <c r="C132" s="545" t="n"/>
      <c r="D132" s="2738" t="n"/>
      <c r="E132" s="2738" t="n"/>
      <c r="F132" s="534" t="n"/>
      <c r="G132" s="534" t="n"/>
      <c r="H132" s="2738" t="n"/>
      <c r="I132" s="546" t="n"/>
      <c r="J132" s="2738" t="n"/>
      <c r="K132" s="546" t="n"/>
      <c r="L132" s="546" t="n"/>
      <c r="M132" s="2738" t="n"/>
      <c r="N132" s="546">
        <f>+K132+L132</f>
        <v/>
      </c>
      <c r="O132" s="546" t="n">
        <v>0</v>
      </c>
      <c r="P132" s="546" t="n">
        <v>0</v>
      </c>
      <c r="Q132" s="562" t="inlineStr">
        <is>
          <t>N/A</t>
        </is>
      </c>
      <c r="R132" s="2738" t="inlineStr">
        <is>
          <t>N/A</t>
        </is>
      </c>
      <c r="S132" s="2738" t="inlineStr">
        <is>
          <t>N/A</t>
        </is>
      </c>
      <c r="T132" s="546" t="n">
        <v>0</v>
      </c>
      <c r="U132" s="562" t="inlineStr">
        <is>
          <t>N/A</t>
        </is>
      </c>
      <c r="V132" s="2738" t="inlineStr">
        <is>
          <t>N/A</t>
        </is>
      </c>
      <c r="W132" s="2738" t="inlineStr">
        <is>
          <t>N/A</t>
        </is>
      </c>
      <c r="X132" s="546" t="n">
        <v>0</v>
      </c>
      <c r="Y132" s="822" t="inlineStr">
        <is>
          <t>N/A</t>
        </is>
      </c>
      <c r="Z132" s="2738" t="inlineStr">
        <is>
          <t>N/A</t>
        </is>
      </c>
      <c r="AA132" s="2738" t="inlineStr">
        <is>
          <t>N/A</t>
        </is>
      </c>
      <c r="AB132" s="546">
        <f>+P132+T132+X132</f>
        <v/>
      </c>
      <c r="AC132" s="713">
        <f>IF(AQ132&lt;1,0,IF(AQ132=1,+P132,IF(AQ132=2,+P132+T132,+P132+T132+X132)))</f>
        <v/>
      </c>
      <c r="AD132" s="713" t="n"/>
      <c r="AE132" s="713">
        <f>+N132+AB132+AD132</f>
        <v/>
      </c>
      <c r="AF132" s="452">
        <f>+E132-D132</f>
        <v/>
      </c>
      <c r="AG132" s="714">
        <f>-P132/N132</f>
        <v/>
      </c>
      <c r="AH132" s="715">
        <f>-T132/N132</f>
        <v/>
      </c>
      <c r="AI132" s="715">
        <f>-X132/N132</f>
        <v/>
      </c>
      <c r="AJ132" s="715">
        <f>SUM(AG132:AI132)</f>
        <v/>
      </c>
      <c r="AK132" s="715">
        <f>-AC132/N132</f>
        <v/>
      </c>
      <c r="AL132" s="1052">
        <f>H132-E132</f>
        <v/>
      </c>
      <c r="AM132" s="718">
        <f>IF(R132="N/A","N/A",+R132-H132)</f>
        <v/>
      </c>
      <c r="AN132" s="718">
        <f>IF(V132="N/A","N/A",+V132-H132)</f>
        <v/>
      </c>
      <c r="AO132" s="718">
        <f>IF(Z132="N/A","N/A",+Z132-H132)</f>
        <v/>
      </c>
      <c r="AP132" s="718">
        <f>IF(AM132="N/A","N/A",MAX(AM132:AO132))</f>
        <v/>
      </c>
      <c r="AQ132" s="718">
        <f>IF(R132="","",IF(AM132="N/A",0,IF((AL132+AM132&gt;AC$9),-1,IF(AN132="N/A",1,IF((AL132+AN132&gt;AC$9),1,IF(AO132="N/A",2,IF((AL132+AO132&gt;AC$9),2,3)))))))</f>
        <v/>
      </c>
      <c r="AR132" s="718">
        <f>IF(AQ132&lt;1,"N/A",IF(AQ132=1,AM132,IF(AQ132=2,AN132,AO132)))</f>
        <v/>
      </c>
      <c r="AS132" s="718">
        <f>IF(AG132=0,"N/A",IF(AH132=0,(+AG132*AM132)/AJ132,IF(AI132=0,(+AG132*AM132+AH132*AN132)/AJ132,(+AG132*AM132+AH132*AN132+AI132*AO132)/AJ132)))</f>
        <v/>
      </c>
      <c r="AT132" s="718">
        <f>IF(M132="N/A","N/A",M132-H132)</f>
        <v/>
      </c>
      <c r="AU132" s="718">
        <f>IF(R132="N/A","N/A",+S132-R132)</f>
        <v/>
      </c>
      <c r="AV132" s="718">
        <f>IF(V132="N/A","N/A",+W132-V132)</f>
        <v/>
      </c>
      <c r="AW132" s="718">
        <f>IF(Z132="N/A","N/A",+AA132-Z132)</f>
        <v/>
      </c>
      <c r="AX132" s="718">
        <f>IF(AQ132&lt;1,"N/A",IF(AQ132=1,AU132,IF(AQ132=2,AV132,AW132)))</f>
        <v/>
      </c>
      <c r="AY132" s="718">
        <f>IF(AU132="N/A","N/A",AVERAGE(AU132:AW132))</f>
        <v/>
      </c>
      <c r="AZ132" s="718">
        <f>IF(AQ132&lt;1,"N/A",+AL132+AR132+AX132)</f>
        <v/>
      </c>
      <c r="BA132" s="719">
        <f>IF(AQ132&lt;1,"N/A",MAX(AZ132, SUM(AL132+AP132+AY132)))</f>
        <v/>
      </c>
      <c r="BB132" s="550" t="n"/>
    </row>
    <row r="133" hidden="1">
      <c r="A133" t="n">
        <v>124</v>
      </c>
      <c r="B133" s="533" t="n"/>
      <c r="C133" s="545" t="n"/>
      <c r="D133" s="2738" t="n"/>
      <c r="E133" s="2738" t="n"/>
      <c r="F133" s="534" t="n"/>
      <c r="G133" s="534" t="n"/>
      <c r="H133" s="2738" t="n"/>
      <c r="I133" s="546" t="n"/>
      <c r="J133" s="2738" t="n"/>
      <c r="K133" s="546" t="n"/>
      <c r="L133" s="546" t="n"/>
      <c r="M133" s="2738" t="n"/>
      <c r="N133" s="546">
        <f>+K133+L133</f>
        <v/>
      </c>
      <c r="O133" s="546" t="n">
        <v>0</v>
      </c>
      <c r="P133" s="546" t="n">
        <v>0</v>
      </c>
      <c r="Q133" s="562" t="inlineStr">
        <is>
          <t>N/A</t>
        </is>
      </c>
      <c r="R133" s="2738" t="inlineStr">
        <is>
          <t>N/A</t>
        </is>
      </c>
      <c r="S133" s="2738" t="inlineStr">
        <is>
          <t>N/A</t>
        </is>
      </c>
      <c r="T133" s="546" t="n">
        <v>0</v>
      </c>
      <c r="U133" s="562" t="inlineStr">
        <is>
          <t>N/A</t>
        </is>
      </c>
      <c r="V133" s="2738" t="inlineStr">
        <is>
          <t>N/A</t>
        </is>
      </c>
      <c r="W133" s="2738" t="inlineStr">
        <is>
          <t>N/A</t>
        </is>
      </c>
      <c r="X133" s="546" t="n">
        <v>0</v>
      </c>
      <c r="Y133" s="822" t="inlineStr">
        <is>
          <t>N/A</t>
        </is>
      </c>
      <c r="Z133" s="2738" t="inlineStr">
        <is>
          <t>N/A</t>
        </is>
      </c>
      <c r="AA133" s="2738" t="inlineStr">
        <is>
          <t>N/A</t>
        </is>
      </c>
      <c r="AB133" s="546">
        <f>+P133+T133+X133</f>
        <v/>
      </c>
      <c r="AC133" s="713">
        <f>IF(AQ133&lt;1,0,IF(AQ133=1,+P133,IF(AQ133=2,+P133+T133,+P133+T133+X133)))</f>
        <v/>
      </c>
      <c r="AD133" s="713" t="n"/>
      <c r="AE133" s="713">
        <f>+N133+AB133+AD133</f>
        <v/>
      </c>
      <c r="AF133" s="452">
        <f>+E133-D133</f>
        <v/>
      </c>
      <c r="AG133" s="714">
        <f>-P133/N133</f>
        <v/>
      </c>
      <c r="AH133" s="715">
        <f>-T133/N133</f>
        <v/>
      </c>
      <c r="AI133" s="715">
        <f>-X133/N133</f>
        <v/>
      </c>
      <c r="AJ133" s="715">
        <f>SUM(AG133:AI133)</f>
        <v/>
      </c>
      <c r="AK133" s="715">
        <f>-AC133/N133</f>
        <v/>
      </c>
      <c r="AL133" s="1052">
        <f>H133-E133</f>
        <v/>
      </c>
      <c r="AM133" s="718">
        <f>IF(R133="N/A","N/A",+R133-H133)</f>
        <v/>
      </c>
      <c r="AN133" s="718">
        <f>IF(V133="N/A","N/A",+V133-H133)</f>
        <v/>
      </c>
      <c r="AO133" s="718">
        <f>IF(Z133="N/A","N/A",+Z133-H133)</f>
        <v/>
      </c>
      <c r="AP133" s="718">
        <f>IF(AM133="N/A","N/A",MAX(AM133:AO133))</f>
        <v/>
      </c>
      <c r="AQ133" s="718">
        <f>IF(R133="","",IF(AM133="N/A",0,IF((AL133+AM133&gt;AC$9),-1,IF(AN133="N/A",1,IF((AL133+AN133&gt;AC$9),1,IF(AO133="N/A",2,IF((AL133+AO133&gt;AC$9),2,3)))))))</f>
        <v/>
      </c>
      <c r="AR133" s="718">
        <f>IF(AQ133&lt;1,"N/A",IF(AQ133=1,AM133,IF(AQ133=2,AN133,AO133)))</f>
        <v/>
      </c>
      <c r="AS133" s="718">
        <f>IF(AG133=0,"N/A",IF(AH133=0,(+AG133*AM133)/AJ133,IF(AI133=0,(+AG133*AM133+AH133*AN133)/AJ133,(+AG133*AM133+AH133*AN133+AI133*AO133)/AJ133)))</f>
        <v/>
      </c>
      <c r="AT133" s="718">
        <f>IF(M133="N/A","N/A",M133-H133)</f>
        <v/>
      </c>
      <c r="AU133" s="718">
        <f>IF(R133="N/A","N/A",+S133-R133)</f>
        <v/>
      </c>
      <c r="AV133" s="718">
        <f>IF(V133="N/A","N/A",+W133-V133)</f>
        <v/>
      </c>
      <c r="AW133" s="718">
        <f>IF(Z133="N/A","N/A",+AA133-Z133)</f>
        <v/>
      </c>
      <c r="AX133" s="718">
        <f>IF(AQ133&lt;1,"N/A",IF(AQ133=1,AU133,IF(AQ133=2,AV133,AW133)))</f>
        <v/>
      </c>
      <c r="AY133" s="718">
        <f>IF(AU133="N/A","N/A",AVERAGE(AU133:AW133))</f>
        <v/>
      </c>
      <c r="AZ133" s="718">
        <f>IF(AQ133&lt;1,"N/A",+AL133+AR133+AX133)</f>
        <v/>
      </c>
      <c r="BA133" s="719">
        <f>IF(AQ133&lt;1,"N/A",MAX(AZ133, SUM(AL133+AP133+AY133)))</f>
        <v/>
      </c>
      <c r="BB133" s="550" t="n"/>
    </row>
    <row r="134" hidden="1">
      <c r="A134" t="n">
        <v>125</v>
      </c>
      <c r="B134" s="533" t="n"/>
      <c r="C134" s="545" t="n"/>
      <c r="D134" s="2738" t="n"/>
      <c r="E134" s="2738" t="n"/>
      <c r="F134" s="534" t="n"/>
      <c r="G134" s="534" t="n"/>
      <c r="H134" s="2738" t="n"/>
      <c r="I134" s="546" t="n"/>
      <c r="J134" s="2738" t="n"/>
      <c r="K134" s="546" t="n"/>
      <c r="L134" s="546" t="n"/>
      <c r="M134" s="2738" t="n"/>
      <c r="N134" s="546">
        <f>+K134+L134</f>
        <v/>
      </c>
      <c r="O134" s="546" t="n">
        <v>0</v>
      </c>
      <c r="P134" s="546" t="n">
        <v>0</v>
      </c>
      <c r="Q134" s="562" t="inlineStr">
        <is>
          <t>N/A</t>
        </is>
      </c>
      <c r="R134" s="2738" t="inlineStr">
        <is>
          <t>N/A</t>
        </is>
      </c>
      <c r="S134" s="2738" t="inlineStr">
        <is>
          <t>N/A</t>
        </is>
      </c>
      <c r="T134" s="546" t="n">
        <v>0</v>
      </c>
      <c r="U134" s="562" t="inlineStr">
        <is>
          <t>N/A</t>
        </is>
      </c>
      <c r="V134" s="2738" t="inlineStr">
        <is>
          <t>N/A</t>
        </is>
      </c>
      <c r="W134" s="2738" t="inlineStr">
        <is>
          <t>N/A</t>
        </is>
      </c>
      <c r="X134" s="546" t="n">
        <v>0</v>
      </c>
      <c r="Y134" s="822" t="inlineStr">
        <is>
          <t>N/A</t>
        </is>
      </c>
      <c r="Z134" s="2738" t="inlineStr">
        <is>
          <t>N/A</t>
        </is>
      </c>
      <c r="AA134" s="2738" t="inlineStr">
        <is>
          <t>N/A</t>
        </is>
      </c>
      <c r="AB134" s="546">
        <f>+P134+T134+X134</f>
        <v/>
      </c>
      <c r="AC134" s="713">
        <f>IF(AQ134&lt;1,0,IF(AQ134=1,+P134,IF(AQ134=2,+P134+T134,+P134+T134+X134)))</f>
        <v/>
      </c>
      <c r="AD134" s="713" t="n"/>
      <c r="AE134" s="713">
        <f>+N134+AB134+AD134</f>
        <v/>
      </c>
      <c r="AF134" s="452">
        <f>+E134-D134</f>
        <v/>
      </c>
      <c r="AG134" s="714">
        <f>-P134/N134</f>
        <v/>
      </c>
      <c r="AH134" s="715">
        <f>-T134/N134</f>
        <v/>
      </c>
      <c r="AI134" s="715">
        <f>-X134/N134</f>
        <v/>
      </c>
      <c r="AJ134" s="715">
        <f>SUM(AG134:AI134)</f>
        <v/>
      </c>
      <c r="AK134" s="715">
        <f>-AC134/N134</f>
        <v/>
      </c>
      <c r="AL134" s="1052">
        <f>H134-E134</f>
        <v/>
      </c>
      <c r="AM134" s="718">
        <f>IF(R134="N/A","N/A",+R134-H134)</f>
        <v/>
      </c>
      <c r="AN134" s="718">
        <f>IF(V134="N/A","N/A",+V134-H134)</f>
        <v/>
      </c>
      <c r="AO134" s="718">
        <f>IF(Z134="N/A","N/A",+Z134-H134)</f>
        <v/>
      </c>
      <c r="AP134" s="718">
        <f>IF(AM134="N/A","N/A",MAX(AM134:AO134))</f>
        <v/>
      </c>
      <c r="AQ134" s="718">
        <f>IF(R134="","",IF(AM134="N/A",0,IF((AL134+AM134&gt;AC$9),-1,IF(AN134="N/A",1,IF((AL134+AN134&gt;AC$9),1,IF(AO134="N/A",2,IF((AL134+AO134&gt;AC$9),2,3)))))))</f>
        <v/>
      </c>
      <c r="AR134" s="718">
        <f>IF(AQ134&lt;1,"N/A",IF(AQ134=1,AM134,IF(AQ134=2,AN134,AO134)))</f>
        <v/>
      </c>
      <c r="AS134" s="718">
        <f>IF(AG134=0,"N/A",IF(AH134=0,(+AG134*AM134)/AJ134,IF(AI134=0,(+AG134*AM134+AH134*AN134)/AJ134,(+AG134*AM134+AH134*AN134+AI134*AO134)/AJ134)))</f>
        <v/>
      </c>
      <c r="AT134" s="718">
        <f>IF(M134="N/A","N/A",M134-H134)</f>
        <v/>
      </c>
      <c r="AU134" s="718">
        <f>IF(R134="N/A","N/A",+S134-R134)</f>
        <v/>
      </c>
      <c r="AV134" s="718">
        <f>IF(V134="N/A","N/A",+W134-V134)</f>
        <v/>
      </c>
      <c r="AW134" s="718">
        <f>IF(Z134="N/A","N/A",+AA134-Z134)</f>
        <v/>
      </c>
      <c r="AX134" s="718">
        <f>IF(AQ134&lt;1,"N/A",IF(AQ134=1,AU134,IF(AQ134=2,AV134,AW134)))</f>
        <v/>
      </c>
      <c r="AY134" s="718">
        <f>IF(AU134="N/A","N/A",AVERAGE(AU134:AW134))</f>
        <v/>
      </c>
      <c r="AZ134" s="718">
        <f>IF(AQ134&lt;1,"N/A",+AL134+AR134+AX134)</f>
        <v/>
      </c>
      <c r="BA134" s="719">
        <f>IF(AQ134&lt;1,"N/A",MAX(AZ134, SUM(AL134+AP134+AY134)))</f>
        <v/>
      </c>
      <c r="BB134" s="550" t="n"/>
    </row>
    <row r="135" hidden="1">
      <c r="A135" t="n">
        <v>126</v>
      </c>
      <c r="B135" s="533" t="n"/>
      <c r="C135" s="545" t="n"/>
      <c r="D135" s="2738" t="n"/>
      <c r="E135" s="2738" t="n"/>
      <c r="F135" s="534" t="n"/>
      <c r="G135" s="534" t="n"/>
      <c r="H135" s="2738" t="n"/>
      <c r="I135" s="546" t="n"/>
      <c r="J135" s="2738" t="n"/>
      <c r="K135" s="546" t="n"/>
      <c r="L135" s="546" t="n"/>
      <c r="M135" s="2738" t="n"/>
      <c r="N135" s="546">
        <f>+K135+L135</f>
        <v/>
      </c>
      <c r="O135" s="546" t="n">
        <v>0</v>
      </c>
      <c r="P135" s="546" t="n">
        <v>0</v>
      </c>
      <c r="Q135" s="562" t="inlineStr">
        <is>
          <t>N/A</t>
        </is>
      </c>
      <c r="R135" s="2738" t="inlineStr">
        <is>
          <t>N/A</t>
        </is>
      </c>
      <c r="S135" s="2738" t="inlineStr">
        <is>
          <t>N/A</t>
        </is>
      </c>
      <c r="T135" s="546" t="n">
        <v>0</v>
      </c>
      <c r="U135" s="562" t="inlineStr">
        <is>
          <t>N/A</t>
        </is>
      </c>
      <c r="V135" s="2738" t="inlineStr">
        <is>
          <t>N/A</t>
        </is>
      </c>
      <c r="W135" s="2738" t="inlineStr">
        <is>
          <t>N/A</t>
        </is>
      </c>
      <c r="X135" s="546" t="n">
        <v>0</v>
      </c>
      <c r="Y135" s="822" t="inlineStr">
        <is>
          <t>N/A</t>
        </is>
      </c>
      <c r="Z135" s="2738" t="inlineStr">
        <is>
          <t>N/A</t>
        </is>
      </c>
      <c r="AA135" s="2738" t="inlineStr">
        <is>
          <t>N/A</t>
        </is>
      </c>
      <c r="AB135" s="546">
        <f>+P135+T135+X135</f>
        <v/>
      </c>
      <c r="AC135" s="713">
        <f>IF(AQ135&lt;1,0,IF(AQ135=1,+P135,IF(AQ135=2,+P135+T135,+P135+T135+X135)))</f>
        <v/>
      </c>
      <c r="AD135" s="713" t="n"/>
      <c r="AE135" s="713">
        <f>+N135+AB135+AD135</f>
        <v/>
      </c>
      <c r="AF135" s="452">
        <f>+E135-D135</f>
        <v/>
      </c>
      <c r="AG135" s="714">
        <f>-P135/N135</f>
        <v/>
      </c>
      <c r="AH135" s="715">
        <f>-T135/N135</f>
        <v/>
      </c>
      <c r="AI135" s="715">
        <f>-X135/N135</f>
        <v/>
      </c>
      <c r="AJ135" s="715">
        <f>SUM(AG135:AI135)</f>
        <v/>
      </c>
      <c r="AK135" s="715">
        <f>-AC135/N135</f>
        <v/>
      </c>
      <c r="AL135" s="1052">
        <f>H135-E135</f>
        <v/>
      </c>
      <c r="AM135" s="718">
        <f>IF(R135="N/A","N/A",+R135-H135)</f>
        <v/>
      </c>
      <c r="AN135" s="718">
        <f>IF(V135="N/A","N/A",+V135-H135)</f>
        <v/>
      </c>
      <c r="AO135" s="718">
        <f>IF(Z135="N/A","N/A",+Z135-H135)</f>
        <v/>
      </c>
      <c r="AP135" s="718">
        <f>IF(AM135="N/A","N/A",MAX(AM135:AO135))</f>
        <v/>
      </c>
      <c r="AQ135" s="718">
        <f>IF(R135="","",IF(AM135="N/A",0,IF((AL135+AM135&gt;AC$9),-1,IF(AN135="N/A",1,IF((AL135+AN135&gt;AC$9),1,IF(AO135="N/A",2,IF((AL135+AO135&gt;AC$9),2,3)))))))</f>
        <v/>
      </c>
      <c r="AR135" s="718">
        <f>IF(AQ135&lt;1,"N/A",IF(AQ135=1,AM135,IF(AQ135=2,AN135,AO135)))</f>
        <v/>
      </c>
      <c r="AS135" s="718">
        <f>IF(AG135=0,"N/A",IF(AH135=0,(+AG135*AM135)/AJ135,IF(AI135=0,(+AG135*AM135+AH135*AN135)/AJ135,(+AG135*AM135+AH135*AN135+AI135*AO135)/AJ135)))</f>
        <v/>
      </c>
      <c r="AT135" s="718">
        <f>IF(M135="N/A","N/A",M135-H135)</f>
        <v/>
      </c>
      <c r="AU135" s="718">
        <f>IF(R135="N/A","N/A",+S135-R135)</f>
        <v/>
      </c>
      <c r="AV135" s="718">
        <f>IF(V135="N/A","N/A",+W135-V135)</f>
        <v/>
      </c>
      <c r="AW135" s="718">
        <f>IF(Z135="N/A","N/A",+AA135-Z135)</f>
        <v/>
      </c>
      <c r="AX135" s="718">
        <f>IF(AQ135&lt;1,"N/A",IF(AQ135=1,AU135,IF(AQ135=2,AV135,AW135)))</f>
        <v/>
      </c>
      <c r="AY135" s="718">
        <f>IF(AU135="N/A","N/A",AVERAGE(AU135:AW135))</f>
        <v/>
      </c>
      <c r="AZ135" s="718">
        <f>IF(AQ135&lt;1,"N/A",+AL135+AR135+AX135)</f>
        <v/>
      </c>
      <c r="BA135" s="719">
        <f>IF(AQ135&lt;1,"N/A",MAX(AZ135, SUM(AL135+AP135+AY135)))</f>
        <v/>
      </c>
      <c r="BB135" s="550" t="n"/>
    </row>
    <row r="136" hidden="1">
      <c r="A136" t="n">
        <v>127</v>
      </c>
      <c r="B136" s="533" t="n"/>
      <c r="C136" s="545" t="n"/>
      <c r="D136" s="2738" t="n"/>
      <c r="E136" s="2738" t="n"/>
      <c r="F136" s="534" t="n"/>
      <c r="G136" s="534" t="n"/>
      <c r="H136" s="2738" t="n"/>
      <c r="I136" s="546" t="n"/>
      <c r="J136" s="2738" t="n"/>
      <c r="K136" s="546" t="n"/>
      <c r="L136" s="546" t="n"/>
      <c r="M136" s="2738" t="n"/>
      <c r="N136" s="546">
        <f>+K136+L136</f>
        <v/>
      </c>
      <c r="O136" s="546" t="n">
        <v>0</v>
      </c>
      <c r="P136" s="546" t="n">
        <v>0</v>
      </c>
      <c r="Q136" s="562" t="inlineStr">
        <is>
          <t>N/A</t>
        </is>
      </c>
      <c r="R136" s="2738" t="inlineStr">
        <is>
          <t>N/A</t>
        </is>
      </c>
      <c r="S136" s="2738" t="inlineStr">
        <is>
          <t>N/A</t>
        </is>
      </c>
      <c r="T136" s="546" t="n">
        <v>0</v>
      </c>
      <c r="U136" s="562" t="inlineStr">
        <is>
          <t>N/A</t>
        </is>
      </c>
      <c r="V136" s="2738" t="inlineStr">
        <is>
          <t>N/A</t>
        </is>
      </c>
      <c r="W136" s="2738" t="inlineStr">
        <is>
          <t>N/A</t>
        </is>
      </c>
      <c r="X136" s="546" t="n">
        <v>0</v>
      </c>
      <c r="Y136" s="822" t="inlineStr">
        <is>
          <t>N/A</t>
        </is>
      </c>
      <c r="Z136" s="2738" t="inlineStr">
        <is>
          <t>N/A</t>
        </is>
      </c>
      <c r="AA136" s="2738" t="inlineStr">
        <is>
          <t>N/A</t>
        </is>
      </c>
      <c r="AB136" s="546">
        <f>+P136+T136+X136</f>
        <v/>
      </c>
      <c r="AC136" s="713">
        <f>IF(AQ136&lt;1,0,IF(AQ136=1,+P136,IF(AQ136=2,+P136+T136,+P136+T136+X136)))</f>
        <v/>
      </c>
      <c r="AD136" s="713" t="n"/>
      <c r="AE136" s="713">
        <f>+N136+AB136+AD136</f>
        <v/>
      </c>
      <c r="AF136" s="452">
        <f>+E136-D136</f>
        <v/>
      </c>
      <c r="AG136" s="714">
        <f>-P136/N136</f>
        <v/>
      </c>
      <c r="AH136" s="715">
        <f>-T136/N136</f>
        <v/>
      </c>
      <c r="AI136" s="715">
        <f>-X136/N136</f>
        <v/>
      </c>
      <c r="AJ136" s="715">
        <f>SUM(AG136:AI136)</f>
        <v/>
      </c>
      <c r="AK136" s="715">
        <f>-AC136/N136</f>
        <v/>
      </c>
      <c r="AL136" s="1052">
        <f>H136-E136</f>
        <v/>
      </c>
      <c r="AM136" s="718">
        <f>IF(R136="N/A","N/A",+R136-H136)</f>
        <v/>
      </c>
      <c r="AN136" s="718">
        <f>IF(V136="N/A","N/A",+V136-H136)</f>
        <v/>
      </c>
      <c r="AO136" s="718">
        <f>IF(Z136="N/A","N/A",+Z136-H136)</f>
        <v/>
      </c>
      <c r="AP136" s="718">
        <f>IF(AM136="N/A","N/A",MAX(AM136:AO136))</f>
        <v/>
      </c>
      <c r="AQ136" s="718">
        <f>IF(R136="","",IF(AM136="N/A",0,IF((AL136+AM136&gt;AC$9),-1,IF(AN136="N/A",1,IF((AL136+AN136&gt;AC$9),1,IF(AO136="N/A",2,IF((AL136+AO136&gt;AC$9),2,3)))))))</f>
        <v/>
      </c>
      <c r="AR136" s="718">
        <f>IF(AQ136&lt;1,"N/A",IF(AQ136=1,AM136,IF(AQ136=2,AN136,AO136)))</f>
        <v/>
      </c>
      <c r="AS136" s="718">
        <f>IF(AG136=0,"N/A",IF(AH136=0,(+AG136*AM136)/AJ136,IF(AI136=0,(+AG136*AM136+AH136*AN136)/AJ136,(+AG136*AM136+AH136*AN136+AI136*AO136)/AJ136)))</f>
        <v/>
      </c>
      <c r="AT136" s="718">
        <f>IF(M136="N/A","N/A",M136-H136)</f>
        <v/>
      </c>
      <c r="AU136" s="718">
        <f>IF(R136="N/A","N/A",+S136-R136)</f>
        <v/>
      </c>
      <c r="AV136" s="718">
        <f>IF(V136="N/A","N/A",+W136-V136)</f>
        <v/>
      </c>
      <c r="AW136" s="718">
        <f>IF(Z136="N/A","N/A",+AA136-Z136)</f>
        <v/>
      </c>
      <c r="AX136" s="718">
        <f>IF(AQ136&lt;1,"N/A",IF(AQ136=1,AU136,IF(AQ136=2,AV136,AW136)))</f>
        <v/>
      </c>
      <c r="AY136" s="718">
        <f>IF(AU136="N/A","N/A",AVERAGE(AU136:AW136))</f>
        <v/>
      </c>
      <c r="AZ136" s="718">
        <f>IF(AQ136&lt;1,"N/A",+AL136+AR136+AX136)</f>
        <v/>
      </c>
      <c r="BA136" s="719">
        <f>IF(AQ136&lt;1,"N/A",MAX(AZ136, SUM(AL136+AP136+AY136)))</f>
        <v/>
      </c>
      <c r="BB136" s="550" t="n"/>
    </row>
    <row r="137" hidden="1">
      <c r="A137" t="n">
        <v>128</v>
      </c>
      <c r="B137" s="533" t="n"/>
      <c r="C137" s="545" t="n"/>
      <c r="D137" s="2738" t="n"/>
      <c r="E137" s="2738" t="n"/>
      <c r="F137" s="534" t="n"/>
      <c r="G137" s="534" t="n"/>
      <c r="H137" s="2738" t="n"/>
      <c r="I137" s="546" t="n"/>
      <c r="J137" s="2738" t="n"/>
      <c r="K137" s="546" t="n"/>
      <c r="L137" s="546" t="n"/>
      <c r="M137" s="2738" t="n"/>
      <c r="N137" s="546">
        <f>+K137+L137</f>
        <v/>
      </c>
      <c r="O137" s="546" t="n">
        <v>0</v>
      </c>
      <c r="P137" s="546" t="n">
        <v>0</v>
      </c>
      <c r="Q137" s="562" t="inlineStr">
        <is>
          <t>N/A</t>
        </is>
      </c>
      <c r="R137" s="2738" t="inlineStr">
        <is>
          <t>N/A</t>
        </is>
      </c>
      <c r="S137" s="2738" t="inlineStr">
        <is>
          <t>N/A</t>
        </is>
      </c>
      <c r="T137" s="546" t="n">
        <v>0</v>
      </c>
      <c r="U137" s="562" t="inlineStr">
        <is>
          <t>N/A</t>
        </is>
      </c>
      <c r="V137" s="2738" t="inlineStr">
        <is>
          <t>N/A</t>
        </is>
      </c>
      <c r="W137" s="2738" t="inlineStr">
        <is>
          <t>N/A</t>
        </is>
      </c>
      <c r="X137" s="546" t="n">
        <v>0</v>
      </c>
      <c r="Y137" s="822" t="inlineStr">
        <is>
          <t>N/A</t>
        </is>
      </c>
      <c r="Z137" s="2738" t="inlineStr">
        <is>
          <t>N/A</t>
        </is>
      </c>
      <c r="AA137" s="2738" t="inlineStr">
        <is>
          <t>N/A</t>
        </is>
      </c>
      <c r="AB137" s="546">
        <f>+P137+T137+X137</f>
        <v/>
      </c>
      <c r="AC137" s="713">
        <f>IF(AQ137&lt;1,0,IF(AQ137=1,+P137,IF(AQ137=2,+P137+T137,+P137+T137+X137)))</f>
        <v/>
      </c>
      <c r="AD137" s="713" t="n"/>
      <c r="AE137" s="713">
        <f>+N137+AB137+AD137</f>
        <v/>
      </c>
      <c r="AF137" s="452">
        <f>+E137-D137</f>
        <v/>
      </c>
      <c r="AG137" s="714">
        <f>-P137/N137</f>
        <v/>
      </c>
      <c r="AH137" s="715">
        <f>-T137/N137</f>
        <v/>
      </c>
      <c r="AI137" s="715">
        <f>-X137/N137</f>
        <v/>
      </c>
      <c r="AJ137" s="715">
        <f>SUM(AG137:AI137)</f>
        <v/>
      </c>
      <c r="AK137" s="715">
        <f>-AC137/N137</f>
        <v/>
      </c>
      <c r="AL137" s="1052">
        <f>H137-E137</f>
        <v/>
      </c>
      <c r="AM137" s="718">
        <f>IF(R137="N/A","N/A",+R137-H137)</f>
        <v/>
      </c>
      <c r="AN137" s="718">
        <f>IF(V137="N/A","N/A",+V137-H137)</f>
        <v/>
      </c>
      <c r="AO137" s="718">
        <f>IF(Z137="N/A","N/A",+Z137-H137)</f>
        <v/>
      </c>
      <c r="AP137" s="718">
        <f>IF(AM137="N/A","N/A",MAX(AM137:AO137))</f>
        <v/>
      </c>
      <c r="AQ137" s="718">
        <f>IF(R137="","",IF(AM137="N/A",0,IF((AL137+AM137&gt;AC$9),-1,IF(AN137="N/A",1,IF((AL137+AN137&gt;AC$9),1,IF(AO137="N/A",2,IF((AL137+AO137&gt;AC$9),2,3)))))))</f>
        <v/>
      </c>
      <c r="AR137" s="718">
        <f>IF(AQ137&lt;1,"N/A",IF(AQ137=1,AM137,IF(AQ137=2,AN137,AO137)))</f>
        <v/>
      </c>
      <c r="AS137" s="718">
        <f>IF(AG137=0,"N/A",IF(AH137=0,(+AG137*AM137)/AJ137,IF(AI137=0,(+AG137*AM137+AH137*AN137)/AJ137,(+AG137*AM137+AH137*AN137+AI137*AO137)/AJ137)))</f>
        <v/>
      </c>
      <c r="AT137" s="718">
        <f>IF(M137="N/A","N/A",M137-H137)</f>
        <v/>
      </c>
      <c r="AU137" s="718">
        <f>IF(R137="N/A","N/A",+S137-R137)</f>
        <v/>
      </c>
      <c r="AV137" s="718">
        <f>IF(V137="N/A","N/A",+W137-V137)</f>
        <v/>
      </c>
      <c r="AW137" s="718">
        <f>IF(Z137="N/A","N/A",+AA137-Z137)</f>
        <v/>
      </c>
      <c r="AX137" s="718">
        <f>IF(AQ137&lt;1,"N/A",IF(AQ137=1,AU137,IF(AQ137=2,AV137,AW137)))</f>
        <v/>
      </c>
      <c r="AY137" s="718">
        <f>IF(AU137="N/A","N/A",AVERAGE(AU137:AW137))</f>
        <v/>
      </c>
      <c r="AZ137" s="718">
        <f>IF(AQ137&lt;1,"N/A",+AL137+AR137+AX137)</f>
        <v/>
      </c>
      <c r="BA137" s="719">
        <f>IF(AQ137&lt;1,"N/A",MAX(AZ137, SUM(AL137+AP137+AY137)))</f>
        <v/>
      </c>
      <c r="BB137" s="550" t="n"/>
    </row>
    <row r="138" hidden="1">
      <c r="A138" t="n">
        <v>129</v>
      </c>
      <c r="B138" s="533" t="n"/>
      <c r="C138" s="545" t="n"/>
      <c r="D138" s="2738" t="n"/>
      <c r="E138" s="2738" t="n"/>
      <c r="F138" s="534" t="n"/>
      <c r="G138" s="534" t="n"/>
      <c r="H138" s="2738" t="n"/>
      <c r="I138" s="546" t="n"/>
      <c r="J138" s="2738" t="n"/>
      <c r="K138" s="546" t="n"/>
      <c r="L138" s="546" t="n"/>
      <c r="M138" s="2738" t="n"/>
      <c r="N138" s="546">
        <f>+K138+L138</f>
        <v/>
      </c>
      <c r="O138" s="546" t="n">
        <v>0</v>
      </c>
      <c r="P138" s="546" t="n">
        <v>0</v>
      </c>
      <c r="Q138" s="562" t="inlineStr">
        <is>
          <t>N/A</t>
        </is>
      </c>
      <c r="R138" s="2738" t="inlineStr">
        <is>
          <t>N/A</t>
        </is>
      </c>
      <c r="S138" s="2738" t="inlineStr">
        <is>
          <t>N/A</t>
        </is>
      </c>
      <c r="T138" s="546" t="n">
        <v>0</v>
      </c>
      <c r="U138" s="562" t="inlineStr">
        <is>
          <t>N/A</t>
        </is>
      </c>
      <c r="V138" s="2738" t="inlineStr">
        <is>
          <t>N/A</t>
        </is>
      </c>
      <c r="W138" s="2738" t="inlineStr">
        <is>
          <t>N/A</t>
        </is>
      </c>
      <c r="X138" s="546" t="n">
        <v>0</v>
      </c>
      <c r="Y138" s="822" t="inlineStr">
        <is>
          <t>N/A</t>
        </is>
      </c>
      <c r="Z138" s="2738" t="inlineStr">
        <is>
          <t>N/A</t>
        </is>
      </c>
      <c r="AA138" s="2738" t="inlineStr">
        <is>
          <t>N/A</t>
        </is>
      </c>
      <c r="AB138" s="546">
        <f>+P138+T138+X138</f>
        <v/>
      </c>
      <c r="AC138" s="713">
        <f>IF(AQ138&lt;1,0,IF(AQ138=1,+P138,IF(AQ138=2,+P138+T138,+P138+T138+X138)))</f>
        <v/>
      </c>
      <c r="AD138" s="713" t="n"/>
      <c r="AE138" s="713">
        <f>+N138+AB138+AD138</f>
        <v/>
      </c>
      <c r="AF138" s="452">
        <f>+E138-D138</f>
        <v/>
      </c>
      <c r="AG138" s="714">
        <f>-P138/N138</f>
        <v/>
      </c>
      <c r="AH138" s="715">
        <f>-T138/N138</f>
        <v/>
      </c>
      <c r="AI138" s="715">
        <f>-X138/N138</f>
        <v/>
      </c>
      <c r="AJ138" s="715">
        <f>SUM(AG138:AI138)</f>
        <v/>
      </c>
      <c r="AK138" s="715">
        <f>-AC138/N138</f>
        <v/>
      </c>
      <c r="AL138" s="1052">
        <f>H138-E138</f>
        <v/>
      </c>
      <c r="AM138" s="718">
        <f>IF(R138="N/A","N/A",+R138-H138)</f>
        <v/>
      </c>
      <c r="AN138" s="718">
        <f>IF(V138="N/A","N/A",+V138-H138)</f>
        <v/>
      </c>
      <c r="AO138" s="718">
        <f>IF(Z138="N/A","N/A",+Z138-H138)</f>
        <v/>
      </c>
      <c r="AP138" s="718">
        <f>IF(AM138="N/A","N/A",MAX(AM138:AO138))</f>
        <v/>
      </c>
      <c r="AQ138" s="718">
        <f>IF(R138="","",IF(AM138="N/A",0,IF((AL138+AM138&gt;AC$9),-1,IF(AN138="N/A",1,IF((AL138+AN138&gt;AC$9),1,IF(AO138="N/A",2,IF((AL138+AO138&gt;AC$9),2,3)))))))</f>
        <v/>
      </c>
      <c r="AR138" s="718">
        <f>IF(AQ138&lt;1,"N/A",IF(AQ138=1,AM138,IF(AQ138=2,AN138,AO138)))</f>
        <v/>
      </c>
      <c r="AS138" s="718">
        <f>IF(AG138=0,"N/A",IF(AH138=0,(+AG138*AM138)/AJ138,IF(AI138=0,(+AG138*AM138+AH138*AN138)/AJ138,(+AG138*AM138+AH138*AN138+AI138*AO138)/AJ138)))</f>
        <v/>
      </c>
      <c r="AT138" s="718">
        <f>IF(M138="N/A","N/A",M138-H138)</f>
        <v/>
      </c>
      <c r="AU138" s="718">
        <f>IF(R138="N/A","N/A",+S138-R138)</f>
        <v/>
      </c>
      <c r="AV138" s="718">
        <f>IF(V138="N/A","N/A",+W138-V138)</f>
        <v/>
      </c>
      <c r="AW138" s="718">
        <f>IF(Z138="N/A","N/A",+AA138-Z138)</f>
        <v/>
      </c>
      <c r="AX138" s="718">
        <f>IF(AQ138&lt;1,"N/A",IF(AQ138=1,AU138,IF(AQ138=2,AV138,AW138)))</f>
        <v/>
      </c>
      <c r="AY138" s="718">
        <f>IF(AU138="N/A","N/A",AVERAGE(AU138:AW138))</f>
        <v/>
      </c>
      <c r="AZ138" s="718">
        <f>IF(AQ138&lt;1,"N/A",+AL138+AR138+AX138)</f>
        <v/>
      </c>
      <c r="BA138" s="719">
        <f>IF(AQ138&lt;1,"N/A",MAX(AZ138, SUM(AL138+AP138+AY138)))</f>
        <v/>
      </c>
      <c r="BB138" s="550" t="n"/>
    </row>
    <row r="139" hidden="1">
      <c r="A139" t="n">
        <v>130</v>
      </c>
      <c r="B139" s="533" t="n"/>
      <c r="C139" s="545" t="n"/>
      <c r="D139" s="2738" t="n"/>
      <c r="E139" s="2738" t="n"/>
      <c r="F139" s="534" t="n"/>
      <c r="G139" s="534" t="n"/>
      <c r="H139" s="2738" t="n"/>
      <c r="I139" s="546" t="n"/>
      <c r="J139" s="2738" t="n"/>
      <c r="K139" s="546" t="n"/>
      <c r="L139" s="546" t="n"/>
      <c r="M139" s="2738" t="n"/>
      <c r="N139" s="546">
        <f>+K139+L139</f>
        <v/>
      </c>
      <c r="O139" s="546" t="n">
        <v>0</v>
      </c>
      <c r="P139" s="546" t="n">
        <v>0</v>
      </c>
      <c r="Q139" s="562" t="inlineStr">
        <is>
          <t>N/A</t>
        </is>
      </c>
      <c r="R139" s="2738" t="inlineStr">
        <is>
          <t>N/A</t>
        </is>
      </c>
      <c r="S139" s="2738" t="inlineStr">
        <is>
          <t>N/A</t>
        </is>
      </c>
      <c r="T139" s="546" t="n">
        <v>0</v>
      </c>
      <c r="U139" s="562" t="inlineStr">
        <is>
          <t>N/A</t>
        </is>
      </c>
      <c r="V139" s="2738" t="inlineStr">
        <is>
          <t>N/A</t>
        </is>
      </c>
      <c r="W139" s="2738" t="inlineStr">
        <is>
          <t>N/A</t>
        </is>
      </c>
      <c r="X139" s="546" t="n">
        <v>0</v>
      </c>
      <c r="Y139" s="822" t="inlineStr">
        <is>
          <t>N/A</t>
        </is>
      </c>
      <c r="Z139" s="2738" t="inlineStr">
        <is>
          <t>N/A</t>
        </is>
      </c>
      <c r="AA139" s="2738" t="inlineStr">
        <is>
          <t>N/A</t>
        </is>
      </c>
      <c r="AB139" s="546">
        <f>+P139+T139+X139</f>
        <v/>
      </c>
      <c r="AC139" s="713">
        <f>IF(AQ139&lt;1,0,IF(AQ139=1,+P139,IF(AQ139=2,+P139+T139,+P139+T139+X139)))</f>
        <v/>
      </c>
      <c r="AD139" s="713" t="n"/>
      <c r="AE139" s="713">
        <f>+N139+AB139+AD139</f>
        <v/>
      </c>
      <c r="AF139" s="452">
        <f>+E139-D139</f>
        <v/>
      </c>
      <c r="AG139" s="714">
        <f>-P139/N139</f>
        <v/>
      </c>
      <c r="AH139" s="715">
        <f>-T139/N139</f>
        <v/>
      </c>
      <c r="AI139" s="715">
        <f>-X139/N139</f>
        <v/>
      </c>
      <c r="AJ139" s="715">
        <f>SUM(AG139:AI139)</f>
        <v/>
      </c>
      <c r="AK139" s="715">
        <f>-AC139/N139</f>
        <v/>
      </c>
      <c r="AL139" s="1052">
        <f>H139-E139</f>
        <v/>
      </c>
      <c r="AM139" s="718">
        <f>IF(R139="N/A","N/A",+R139-H139)</f>
        <v/>
      </c>
      <c r="AN139" s="718">
        <f>IF(V139="N/A","N/A",+V139-H139)</f>
        <v/>
      </c>
      <c r="AO139" s="718">
        <f>IF(Z139="N/A","N/A",+Z139-H139)</f>
        <v/>
      </c>
      <c r="AP139" s="718">
        <f>IF(AM139="N/A","N/A",MAX(AM139:AO139))</f>
        <v/>
      </c>
      <c r="AQ139" s="718">
        <f>IF(R139="","",IF(AM139="N/A",0,IF((AL139+AM139&gt;AC$9),-1,IF(AN139="N/A",1,IF((AL139+AN139&gt;AC$9),1,IF(AO139="N/A",2,IF((AL139+AO139&gt;AC$9),2,3)))))))</f>
        <v/>
      </c>
      <c r="AR139" s="718">
        <f>IF(AQ139&lt;1,"N/A",IF(AQ139=1,AM139,IF(AQ139=2,AN139,AO139)))</f>
        <v/>
      </c>
      <c r="AS139" s="718">
        <f>IF(AG139=0,"N/A",IF(AH139=0,(+AG139*AM139)/AJ139,IF(AI139=0,(+AG139*AM139+AH139*AN139)/AJ139,(+AG139*AM139+AH139*AN139+AI139*AO139)/AJ139)))</f>
        <v/>
      </c>
      <c r="AT139" s="718">
        <f>IF(M139="N/A","N/A",M139-H139)</f>
        <v/>
      </c>
      <c r="AU139" s="718">
        <f>IF(R139="N/A","N/A",+S139-R139)</f>
        <v/>
      </c>
      <c r="AV139" s="718">
        <f>IF(V139="N/A","N/A",+W139-V139)</f>
        <v/>
      </c>
      <c r="AW139" s="718">
        <f>IF(Z139="N/A","N/A",+AA139-Z139)</f>
        <v/>
      </c>
      <c r="AX139" s="718">
        <f>IF(AQ139&lt;1,"N/A",IF(AQ139=1,AU139,IF(AQ139=2,AV139,AW139)))</f>
        <v/>
      </c>
      <c r="AY139" s="718">
        <f>IF(AU139="N/A","N/A",AVERAGE(AU139:AW139))</f>
        <v/>
      </c>
      <c r="AZ139" s="718">
        <f>IF(AQ139&lt;1,"N/A",+AL139+AR139+AX139)</f>
        <v/>
      </c>
      <c r="BA139" s="719">
        <f>IF(AQ139&lt;1,"N/A",MAX(AZ139, SUM(AL139+AP139+AY139)))</f>
        <v/>
      </c>
      <c r="BB139" s="550" t="n"/>
    </row>
    <row r="140" hidden="1">
      <c r="A140" t="n">
        <v>131</v>
      </c>
      <c r="B140" s="533" t="n"/>
      <c r="C140" s="545" t="n"/>
      <c r="D140" s="2738" t="n"/>
      <c r="E140" s="2738" t="n"/>
      <c r="F140" s="534" t="n"/>
      <c r="G140" s="534" t="n"/>
      <c r="H140" s="2738" t="n"/>
      <c r="I140" s="546" t="n"/>
      <c r="J140" s="2738" t="n"/>
      <c r="K140" s="546" t="n"/>
      <c r="L140" s="546" t="n"/>
      <c r="M140" s="2738" t="n"/>
      <c r="N140" s="546">
        <f>+K140+L140</f>
        <v/>
      </c>
      <c r="O140" s="546" t="n">
        <v>0</v>
      </c>
      <c r="P140" s="546" t="n">
        <v>0</v>
      </c>
      <c r="Q140" s="562" t="inlineStr">
        <is>
          <t>N/A</t>
        </is>
      </c>
      <c r="R140" s="2738" t="inlineStr">
        <is>
          <t>N/A</t>
        </is>
      </c>
      <c r="S140" s="2738" t="inlineStr">
        <is>
          <t>N/A</t>
        </is>
      </c>
      <c r="T140" s="546" t="n">
        <v>0</v>
      </c>
      <c r="U140" s="562" t="inlineStr">
        <is>
          <t>N/A</t>
        </is>
      </c>
      <c r="V140" s="2738" t="inlineStr">
        <is>
          <t>N/A</t>
        </is>
      </c>
      <c r="W140" s="2738" t="inlineStr">
        <is>
          <t>N/A</t>
        </is>
      </c>
      <c r="X140" s="546" t="n">
        <v>0</v>
      </c>
      <c r="Y140" s="822" t="inlineStr">
        <is>
          <t>N/A</t>
        </is>
      </c>
      <c r="Z140" s="2738" t="inlineStr">
        <is>
          <t>N/A</t>
        </is>
      </c>
      <c r="AA140" s="2738" t="inlineStr">
        <is>
          <t>N/A</t>
        </is>
      </c>
      <c r="AB140" s="546">
        <f>+P140+T140+X140</f>
        <v/>
      </c>
      <c r="AC140" s="713">
        <f>IF(AQ140&lt;1,0,IF(AQ140=1,+P140,IF(AQ140=2,+P140+T140,+P140+T140+X140)))</f>
        <v/>
      </c>
      <c r="AD140" s="713" t="n"/>
      <c r="AE140" s="713">
        <f>+N140+AB140+AD140</f>
        <v/>
      </c>
      <c r="AF140" s="452">
        <f>+E140-D140</f>
        <v/>
      </c>
      <c r="AG140" s="714">
        <f>-P140/N140</f>
        <v/>
      </c>
      <c r="AH140" s="715">
        <f>-T140/N140</f>
        <v/>
      </c>
      <c r="AI140" s="715">
        <f>-X140/N140</f>
        <v/>
      </c>
      <c r="AJ140" s="715">
        <f>SUM(AG140:AI140)</f>
        <v/>
      </c>
      <c r="AK140" s="715">
        <f>-AC140/N140</f>
        <v/>
      </c>
      <c r="AL140" s="1052">
        <f>H140-E140</f>
        <v/>
      </c>
      <c r="AM140" s="718">
        <f>IF(R140="N/A","N/A",+R140-H140)</f>
        <v/>
      </c>
      <c r="AN140" s="718">
        <f>IF(V140="N/A","N/A",+V140-H140)</f>
        <v/>
      </c>
      <c r="AO140" s="718">
        <f>IF(Z140="N/A","N/A",+Z140-H140)</f>
        <v/>
      </c>
      <c r="AP140" s="718">
        <f>IF(AM140="N/A","N/A",MAX(AM140:AO140))</f>
        <v/>
      </c>
      <c r="AQ140" s="718">
        <f>IF(R140="","",IF(AM140="N/A",0,IF((AL140+AM140&gt;AC$9),-1,IF(AN140="N/A",1,IF((AL140+AN140&gt;AC$9),1,IF(AO140="N/A",2,IF((AL140+AO140&gt;AC$9),2,3)))))))</f>
        <v/>
      </c>
      <c r="AR140" s="718">
        <f>IF(AQ140&lt;1,"N/A",IF(AQ140=1,AM140,IF(AQ140=2,AN140,AO140)))</f>
        <v/>
      </c>
      <c r="AS140" s="718">
        <f>IF(AG140=0,"N/A",IF(AH140=0,(+AG140*AM140)/AJ140,IF(AI140=0,(+AG140*AM140+AH140*AN140)/AJ140,(+AG140*AM140+AH140*AN140+AI140*AO140)/AJ140)))</f>
        <v/>
      </c>
      <c r="AT140" s="718">
        <f>IF(M140="N/A","N/A",M140-H140)</f>
        <v/>
      </c>
      <c r="AU140" s="718">
        <f>IF(R140="N/A","N/A",+S140-R140)</f>
        <v/>
      </c>
      <c r="AV140" s="718">
        <f>IF(V140="N/A","N/A",+W140-V140)</f>
        <v/>
      </c>
      <c r="AW140" s="718">
        <f>IF(Z140="N/A","N/A",+AA140-Z140)</f>
        <v/>
      </c>
      <c r="AX140" s="718">
        <f>IF(AQ140&lt;1,"N/A",IF(AQ140=1,AU140,IF(AQ140=2,AV140,AW140)))</f>
        <v/>
      </c>
      <c r="AY140" s="718">
        <f>IF(AU140="N/A","N/A",AVERAGE(AU140:AW140))</f>
        <v/>
      </c>
      <c r="AZ140" s="718">
        <f>IF(AQ140&lt;1,"N/A",+AL140+AR140+AX140)</f>
        <v/>
      </c>
      <c r="BA140" s="719">
        <f>IF(AQ140&lt;1,"N/A",MAX(AZ140, SUM(AL140+AP140+AY140)))</f>
        <v/>
      </c>
      <c r="BB140" s="550" t="n"/>
    </row>
    <row r="141" hidden="1">
      <c r="A141" t="n">
        <v>132</v>
      </c>
      <c r="B141" s="533" t="n"/>
      <c r="C141" s="545" t="n"/>
      <c r="D141" s="2738" t="n"/>
      <c r="E141" s="2738" t="n"/>
      <c r="F141" s="534" t="n"/>
      <c r="G141" s="534" t="n"/>
      <c r="H141" s="2738" t="n"/>
      <c r="I141" s="546" t="n"/>
      <c r="J141" s="2738" t="n"/>
      <c r="K141" s="546" t="n"/>
      <c r="L141" s="546" t="n"/>
      <c r="M141" s="2738" t="n"/>
      <c r="N141" s="546">
        <f>+K141+L141</f>
        <v/>
      </c>
      <c r="O141" s="546" t="n">
        <v>0</v>
      </c>
      <c r="P141" s="546" t="n">
        <v>0</v>
      </c>
      <c r="Q141" s="562" t="inlineStr">
        <is>
          <t>N/A</t>
        </is>
      </c>
      <c r="R141" s="2738" t="inlineStr">
        <is>
          <t>N/A</t>
        </is>
      </c>
      <c r="S141" s="2738" t="inlineStr">
        <is>
          <t>N/A</t>
        </is>
      </c>
      <c r="T141" s="546" t="n">
        <v>0</v>
      </c>
      <c r="U141" s="562" t="inlineStr">
        <is>
          <t>N/A</t>
        </is>
      </c>
      <c r="V141" s="2738" t="inlineStr">
        <is>
          <t>N/A</t>
        </is>
      </c>
      <c r="W141" s="2738" t="inlineStr">
        <is>
          <t>N/A</t>
        </is>
      </c>
      <c r="X141" s="546" t="n">
        <v>0</v>
      </c>
      <c r="Y141" s="822" t="inlineStr">
        <is>
          <t>N/A</t>
        </is>
      </c>
      <c r="Z141" s="2738" t="inlineStr">
        <is>
          <t>N/A</t>
        </is>
      </c>
      <c r="AA141" s="2738" t="inlineStr">
        <is>
          <t>N/A</t>
        </is>
      </c>
      <c r="AB141" s="546">
        <f>+P141+T141+X141</f>
        <v/>
      </c>
      <c r="AC141" s="713">
        <f>IF(AQ141&lt;1,0,IF(AQ141=1,+P141,IF(AQ141=2,+P141+T141,+P141+T141+X141)))</f>
        <v/>
      </c>
      <c r="AD141" s="713" t="n"/>
      <c r="AE141" s="713">
        <f>+N141+AB141+AD141</f>
        <v/>
      </c>
      <c r="AF141" s="452">
        <f>+E141-D141</f>
        <v/>
      </c>
      <c r="AG141" s="714">
        <f>-P141/N141</f>
        <v/>
      </c>
      <c r="AH141" s="715">
        <f>-T141/N141</f>
        <v/>
      </c>
      <c r="AI141" s="715">
        <f>-X141/N141</f>
        <v/>
      </c>
      <c r="AJ141" s="715">
        <f>SUM(AG141:AI141)</f>
        <v/>
      </c>
      <c r="AK141" s="715">
        <f>-AC141/N141</f>
        <v/>
      </c>
      <c r="AL141" s="1052">
        <f>H141-E141</f>
        <v/>
      </c>
      <c r="AM141" s="718">
        <f>IF(R141="N/A","N/A",+R141-H141)</f>
        <v/>
      </c>
      <c r="AN141" s="718">
        <f>IF(V141="N/A","N/A",+V141-H141)</f>
        <v/>
      </c>
      <c r="AO141" s="718">
        <f>IF(Z141="N/A","N/A",+Z141-H141)</f>
        <v/>
      </c>
      <c r="AP141" s="718">
        <f>IF(AM141="N/A","N/A",MAX(AM141:AO141))</f>
        <v/>
      </c>
      <c r="AQ141" s="718">
        <f>IF(R141="","",IF(AM141="N/A",0,IF((AL141+AM141&gt;AC$9),-1,IF(AN141="N/A",1,IF((AL141+AN141&gt;AC$9),1,IF(AO141="N/A",2,IF((AL141+AO141&gt;AC$9),2,3)))))))</f>
        <v/>
      </c>
      <c r="AR141" s="718">
        <f>IF(AQ141&lt;1,"N/A",IF(AQ141=1,AM141,IF(AQ141=2,AN141,AO141)))</f>
        <v/>
      </c>
      <c r="AS141" s="718">
        <f>IF(AG141=0,"N/A",IF(AH141=0,(+AG141*AM141)/AJ141,IF(AI141=0,(+AG141*AM141+AH141*AN141)/AJ141,(+AG141*AM141+AH141*AN141+AI141*AO141)/AJ141)))</f>
        <v/>
      </c>
      <c r="AT141" s="718">
        <f>IF(M141="N/A","N/A",M141-H141)</f>
        <v/>
      </c>
      <c r="AU141" s="718">
        <f>IF(R141="N/A","N/A",+S141-R141)</f>
        <v/>
      </c>
      <c r="AV141" s="718">
        <f>IF(V141="N/A","N/A",+W141-V141)</f>
        <v/>
      </c>
      <c r="AW141" s="718">
        <f>IF(Z141="N/A","N/A",+AA141-Z141)</f>
        <v/>
      </c>
      <c r="AX141" s="718">
        <f>IF(AQ141&lt;1,"N/A",IF(AQ141=1,AU141,IF(AQ141=2,AV141,AW141)))</f>
        <v/>
      </c>
      <c r="AY141" s="718">
        <f>IF(AU141="N/A","N/A",AVERAGE(AU141:AW141))</f>
        <v/>
      </c>
      <c r="AZ141" s="718">
        <f>IF(AQ141&lt;1,"N/A",+AL141+AR141+AX141)</f>
        <v/>
      </c>
      <c r="BA141" s="719">
        <f>IF(AQ141&lt;1,"N/A",MAX(AZ141, SUM(AL141+AP141+AY141)))</f>
        <v/>
      </c>
      <c r="BB141" s="550" t="n"/>
    </row>
    <row r="142" hidden="1">
      <c r="A142" t="n">
        <v>133</v>
      </c>
      <c r="B142" s="533" t="n"/>
      <c r="C142" s="545" t="n"/>
      <c r="D142" s="2738" t="n"/>
      <c r="E142" s="2738" t="n"/>
      <c r="F142" s="534" t="n"/>
      <c r="G142" s="534" t="n"/>
      <c r="H142" s="2738" t="n"/>
      <c r="I142" s="546" t="n"/>
      <c r="J142" s="2738" t="n"/>
      <c r="K142" s="546" t="n"/>
      <c r="L142" s="546" t="n"/>
      <c r="M142" s="2738" t="n"/>
      <c r="N142" s="546">
        <f>+K142+L142</f>
        <v/>
      </c>
      <c r="O142" s="546" t="n">
        <v>0</v>
      </c>
      <c r="P142" s="546" t="n">
        <v>0</v>
      </c>
      <c r="Q142" s="562" t="inlineStr">
        <is>
          <t>N/A</t>
        </is>
      </c>
      <c r="R142" s="2738" t="inlineStr">
        <is>
          <t>N/A</t>
        </is>
      </c>
      <c r="S142" s="2738" t="inlineStr">
        <is>
          <t>N/A</t>
        </is>
      </c>
      <c r="T142" s="546" t="n">
        <v>0</v>
      </c>
      <c r="U142" s="562" t="inlineStr">
        <is>
          <t>N/A</t>
        </is>
      </c>
      <c r="V142" s="2738" t="inlineStr">
        <is>
          <t>N/A</t>
        </is>
      </c>
      <c r="W142" s="2738" t="inlineStr">
        <is>
          <t>N/A</t>
        </is>
      </c>
      <c r="X142" s="546" t="n">
        <v>0</v>
      </c>
      <c r="Y142" s="822" t="inlineStr">
        <is>
          <t>N/A</t>
        </is>
      </c>
      <c r="Z142" s="2738" t="inlineStr">
        <is>
          <t>N/A</t>
        </is>
      </c>
      <c r="AA142" s="2738" t="inlineStr">
        <is>
          <t>N/A</t>
        </is>
      </c>
      <c r="AB142" s="546">
        <f>+P142+T142+X142</f>
        <v/>
      </c>
      <c r="AC142" s="713">
        <f>IF(AQ142&lt;1,0,IF(AQ142=1,+P142,IF(AQ142=2,+P142+T142,+P142+T142+X142)))</f>
        <v/>
      </c>
      <c r="AD142" s="713" t="n"/>
      <c r="AE142" s="713">
        <f>+N142+AB142+AD142</f>
        <v/>
      </c>
      <c r="AF142" s="452">
        <f>+E142-D142</f>
        <v/>
      </c>
      <c r="AG142" s="714">
        <f>-P142/N142</f>
        <v/>
      </c>
      <c r="AH142" s="715">
        <f>-T142/N142</f>
        <v/>
      </c>
      <c r="AI142" s="715">
        <f>-X142/N142</f>
        <v/>
      </c>
      <c r="AJ142" s="715">
        <f>SUM(AG142:AI142)</f>
        <v/>
      </c>
      <c r="AK142" s="715">
        <f>-AC142/N142</f>
        <v/>
      </c>
      <c r="AL142" s="1052">
        <f>H142-E142</f>
        <v/>
      </c>
      <c r="AM142" s="718">
        <f>IF(R142="N/A","N/A",+R142-H142)</f>
        <v/>
      </c>
      <c r="AN142" s="718">
        <f>IF(V142="N/A","N/A",+V142-H142)</f>
        <v/>
      </c>
      <c r="AO142" s="718">
        <f>IF(Z142="N/A","N/A",+Z142-H142)</f>
        <v/>
      </c>
      <c r="AP142" s="718">
        <f>IF(AM142="N/A","N/A",MAX(AM142:AO142))</f>
        <v/>
      </c>
      <c r="AQ142" s="718">
        <f>IF(R142="","",IF(AM142="N/A",0,IF((AL142+AM142&gt;AC$9),-1,IF(AN142="N/A",1,IF((AL142+AN142&gt;AC$9),1,IF(AO142="N/A",2,IF((AL142+AO142&gt;AC$9),2,3)))))))</f>
        <v/>
      </c>
      <c r="AR142" s="718">
        <f>IF(AQ142&lt;1,"N/A",IF(AQ142=1,AM142,IF(AQ142=2,AN142,AO142)))</f>
        <v/>
      </c>
      <c r="AS142" s="718">
        <f>IF(AG142=0,"N/A",IF(AH142=0,(+AG142*AM142)/AJ142,IF(AI142=0,(+AG142*AM142+AH142*AN142)/AJ142,(+AG142*AM142+AH142*AN142+AI142*AO142)/AJ142)))</f>
        <v/>
      </c>
      <c r="AT142" s="718">
        <f>IF(M142="N/A","N/A",M142-H142)</f>
        <v/>
      </c>
      <c r="AU142" s="718">
        <f>IF(R142="N/A","N/A",+S142-R142)</f>
        <v/>
      </c>
      <c r="AV142" s="718">
        <f>IF(V142="N/A","N/A",+W142-V142)</f>
        <v/>
      </c>
      <c r="AW142" s="718">
        <f>IF(Z142="N/A","N/A",+AA142-Z142)</f>
        <v/>
      </c>
      <c r="AX142" s="718">
        <f>IF(AQ142&lt;1,"N/A",IF(AQ142=1,AU142,IF(AQ142=2,AV142,AW142)))</f>
        <v/>
      </c>
      <c r="AY142" s="718">
        <f>IF(AU142="N/A","N/A",AVERAGE(AU142:AW142))</f>
        <v/>
      </c>
      <c r="AZ142" s="718">
        <f>IF(AQ142&lt;1,"N/A",+AL142+AR142+AX142)</f>
        <v/>
      </c>
      <c r="BA142" s="719">
        <f>IF(AQ142&lt;1,"N/A",MAX(AZ142, SUM(AL142+AP142+AY142)))</f>
        <v/>
      </c>
      <c r="BB142" s="550" t="n"/>
    </row>
    <row r="143" hidden="1">
      <c r="A143" t="n">
        <v>134</v>
      </c>
      <c r="B143" s="533" t="n"/>
      <c r="C143" s="545" t="n"/>
      <c r="D143" s="2738" t="n"/>
      <c r="E143" s="2738" t="n"/>
      <c r="F143" s="534" t="n"/>
      <c r="G143" s="534" t="n"/>
      <c r="H143" s="2738" t="n"/>
      <c r="I143" s="546" t="n"/>
      <c r="J143" s="2738" t="n"/>
      <c r="K143" s="546" t="n"/>
      <c r="L143" s="546" t="n"/>
      <c r="M143" s="2738" t="n"/>
      <c r="N143" s="546">
        <f>+K143+L143</f>
        <v/>
      </c>
      <c r="O143" s="546" t="n">
        <v>0</v>
      </c>
      <c r="P143" s="546" t="n">
        <v>0</v>
      </c>
      <c r="Q143" s="562" t="inlineStr">
        <is>
          <t>N/A</t>
        </is>
      </c>
      <c r="R143" s="2738" t="inlineStr">
        <is>
          <t>N/A</t>
        </is>
      </c>
      <c r="S143" s="2738" t="inlineStr">
        <is>
          <t>N/A</t>
        </is>
      </c>
      <c r="T143" s="546" t="n">
        <v>0</v>
      </c>
      <c r="U143" s="562" t="inlineStr">
        <is>
          <t>N/A</t>
        </is>
      </c>
      <c r="V143" s="2738" t="inlineStr">
        <is>
          <t>N/A</t>
        </is>
      </c>
      <c r="W143" s="2738" t="inlineStr">
        <is>
          <t>N/A</t>
        </is>
      </c>
      <c r="X143" s="546" t="n">
        <v>0</v>
      </c>
      <c r="Y143" s="822" t="inlineStr">
        <is>
          <t>N/A</t>
        </is>
      </c>
      <c r="Z143" s="2738" t="inlineStr">
        <is>
          <t>N/A</t>
        </is>
      </c>
      <c r="AA143" s="2738" t="inlineStr">
        <is>
          <t>N/A</t>
        </is>
      </c>
      <c r="AB143" s="546">
        <f>+P143+T143+X143</f>
        <v/>
      </c>
      <c r="AC143" s="713">
        <f>IF(AQ143&lt;1,0,IF(AQ143=1,+P143,IF(AQ143=2,+P143+T143,+P143+T143+X143)))</f>
        <v/>
      </c>
      <c r="AD143" s="713" t="n"/>
      <c r="AE143" s="713">
        <f>+N143+AB143+AD143</f>
        <v/>
      </c>
      <c r="AF143" s="452">
        <f>+E143-D143</f>
        <v/>
      </c>
      <c r="AG143" s="714">
        <f>-P143/N143</f>
        <v/>
      </c>
      <c r="AH143" s="715">
        <f>-T143/N143</f>
        <v/>
      </c>
      <c r="AI143" s="715">
        <f>-X143/N143</f>
        <v/>
      </c>
      <c r="AJ143" s="715">
        <f>SUM(AG143:AI143)</f>
        <v/>
      </c>
      <c r="AK143" s="715">
        <f>-AC143/N143</f>
        <v/>
      </c>
      <c r="AL143" s="1052">
        <f>H143-E143</f>
        <v/>
      </c>
      <c r="AM143" s="718">
        <f>IF(R143="N/A","N/A",+R143-H143)</f>
        <v/>
      </c>
      <c r="AN143" s="718">
        <f>IF(V143="N/A","N/A",+V143-H143)</f>
        <v/>
      </c>
      <c r="AO143" s="718">
        <f>IF(Z143="N/A","N/A",+Z143-H143)</f>
        <v/>
      </c>
      <c r="AP143" s="718">
        <f>IF(AM143="N/A","N/A",MAX(AM143:AO143))</f>
        <v/>
      </c>
      <c r="AQ143" s="718">
        <f>IF(R143="","",IF(AM143="N/A",0,IF((AL143+AM143&gt;AC$9),-1,IF(AN143="N/A",1,IF((AL143+AN143&gt;AC$9),1,IF(AO143="N/A",2,IF((AL143+AO143&gt;AC$9),2,3)))))))</f>
        <v/>
      </c>
      <c r="AR143" s="718">
        <f>IF(AQ143&lt;1,"N/A",IF(AQ143=1,AM143,IF(AQ143=2,AN143,AO143)))</f>
        <v/>
      </c>
      <c r="AS143" s="718">
        <f>IF(AG143=0,"N/A",IF(AH143=0,(+AG143*AM143)/AJ143,IF(AI143=0,(+AG143*AM143+AH143*AN143)/AJ143,(+AG143*AM143+AH143*AN143+AI143*AO143)/AJ143)))</f>
        <v/>
      </c>
      <c r="AT143" s="718">
        <f>IF(M143="N/A","N/A",M143-H143)</f>
        <v/>
      </c>
      <c r="AU143" s="718">
        <f>IF(R143="N/A","N/A",+S143-R143)</f>
        <v/>
      </c>
      <c r="AV143" s="718">
        <f>IF(V143="N/A","N/A",+W143-V143)</f>
        <v/>
      </c>
      <c r="AW143" s="718">
        <f>IF(Z143="N/A","N/A",+AA143-Z143)</f>
        <v/>
      </c>
      <c r="AX143" s="718">
        <f>IF(AQ143&lt;1,"N/A",IF(AQ143=1,AU143,IF(AQ143=2,AV143,AW143)))</f>
        <v/>
      </c>
      <c r="AY143" s="718">
        <f>IF(AU143="N/A","N/A",AVERAGE(AU143:AW143))</f>
        <v/>
      </c>
      <c r="AZ143" s="718">
        <f>IF(AQ143&lt;1,"N/A",+AL143+AR143+AX143)</f>
        <v/>
      </c>
      <c r="BA143" s="719">
        <f>IF(AQ143&lt;1,"N/A",MAX(AZ143, SUM(AL143+AP143+AY143)))</f>
        <v/>
      </c>
      <c r="BB143" s="550" t="n"/>
    </row>
    <row r="144" hidden="1">
      <c r="A144" t="n">
        <v>135</v>
      </c>
      <c r="B144" s="533" t="n"/>
      <c r="C144" s="545" t="n"/>
      <c r="D144" s="2738" t="n"/>
      <c r="E144" s="2738" t="n"/>
      <c r="F144" s="534" t="n"/>
      <c r="G144" s="534" t="n"/>
      <c r="H144" s="2738" t="n"/>
      <c r="I144" s="546" t="n"/>
      <c r="J144" s="2738" t="n"/>
      <c r="K144" s="546" t="n"/>
      <c r="L144" s="546" t="n"/>
      <c r="M144" s="2738" t="n"/>
      <c r="N144" s="546">
        <f>+K144+L144</f>
        <v/>
      </c>
      <c r="O144" s="546" t="n">
        <v>0</v>
      </c>
      <c r="P144" s="546" t="n">
        <v>0</v>
      </c>
      <c r="Q144" s="562" t="inlineStr">
        <is>
          <t>N/A</t>
        </is>
      </c>
      <c r="R144" s="2738" t="inlineStr">
        <is>
          <t>N/A</t>
        </is>
      </c>
      <c r="S144" s="2738" t="inlineStr">
        <is>
          <t>N/A</t>
        </is>
      </c>
      <c r="T144" s="546" t="n">
        <v>0</v>
      </c>
      <c r="U144" s="562" t="inlineStr">
        <is>
          <t>N/A</t>
        </is>
      </c>
      <c r="V144" s="2738" t="inlineStr">
        <is>
          <t>N/A</t>
        </is>
      </c>
      <c r="W144" s="2738" t="inlineStr">
        <is>
          <t>N/A</t>
        </is>
      </c>
      <c r="X144" s="546" t="n">
        <v>0</v>
      </c>
      <c r="Y144" s="822" t="inlineStr">
        <is>
          <t>N/A</t>
        </is>
      </c>
      <c r="Z144" s="2738" t="inlineStr">
        <is>
          <t>N/A</t>
        </is>
      </c>
      <c r="AA144" s="2738" t="inlineStr">
        <is>
          <t>N/A</t>
        </is>
      </c>
      <c r="AB144" s="546">
        <f>+P144+T144+X144</f>
        <v/>
      </c>
      <c r="AC144" s="713">
        <f>IF(AQ144&lt;1,0,IF(AQ144=1,+P144,IF(AQ144=2,+P144+T144,+P144+T144+X144)))</f>
        <v/>
      </c>
      <c r="AD144" s="713" t="n"/>
      <c r="AE144" s="713">
        <f>+N144+AB144+AD144</f>
        <v/>
      </c>
      <c r="AF144" s="452">
        <f>+E144-D144</f>
        <v/>
      </c>
      <c r="AG144" s="714">
        <f>-P144/N144</f>
        <v/>
      </c>
      <c r="AH144" s="715">
        <f>-T144/N144</f>
        <v/>
      </c>
      <c r="AI144" s="715">
        <f>-X144/N144</f>
        <v/>
      </c>
      <c r="AJ144" s="715">
        <f>SUM(AG144:AI144)</f>
        <v/>
      </c>
      <c r="AK144" s="715">
        <f>-AC144/N144</f>
        <v/>
      </c>
      <c r="AL144" s="1052">
        <f>H144-E144</f>
        <v/>
      </c>
      <c r="AM144" s="718">
        <f>IF(R144="N/A","N/A",+R144-H144)</f>
        <v/>
      </c>
      <c r="AN144" s="718">
        <f>IF(V144="N/A","N/A",+V144-H144)</f>
        <v/>
      </c>
      <c r="AO144" s="718">
        <f>IF(Z144="N/A","N/A",+Z144-H144)</f>
        <v/>
      </c>
      <c r="AP144" s="718">
        <f>IF(AM144="N/A","N/A",MAX(AM144:AO144))</f>
        <v/>
      </c>
      <c r="AQ144" s="718">
        <f>IF(R144="","",IF(AM144="N/A",0,IF((AL144+AM144&gt;AC$9),-1,IF(AN144="N/A",1,IF((AL144+AN144&gt;AC$9),1,IF(AO144="N/A",2,IF((AL144+AO144&gt;AC$9),2,3)))))))</f>
        <v/>
      </c>
      <c r="AR144" s="718">
        <f>IF(AQ144&lt;1,"N/A",IF(AQ144=1,AM144,IF(AQ144=2,AN144,AO144)))</f>
        <v/>
      </c>
      <c r="AS144" s="718">
        <f>IF(AG144=0,"N/A",IF(AH144=0,(+AG144*AM144)/AJ144,IF(AI144=0,(+AG144*AM144+AH144*AN144)/AJ144,(+AG144*AM144+AH144*AN144+AI144*AO144)/AJ144)))</f>
        <v/>
      </c>
      <c r="AT144" s="718">
        <f>IF(M144="N/A","N/A",M144-H144)</f>
        <v/>
      </c>
      <c r="AU144" s="718">
        <f>IF(R144="N/A","N/A",+S144-R144)</f>
        <v/>
      </c>
      <c r="AV144" s="718">
        <f>IF(V144="N/A","N/A",+W144-V144)</f>
        <v/>
      </c>
      <c r="AW144" s="718">
        <f>IF(Z144="N/A","N/A",+AA144-Z144)</f>
        <v/>
      </c>
      <c r="AX144" s="718">
        <f>IF(AQ144&lt;1,"N/A",IF(AQ144=1,AU144,IF(AQ144=2,AV144,AW144)))</f>
        <v/>
      </c>
      <c r="AY144" s="718">
        <f>IF(AU144="N/A","N/A",AVERAGE(AU144:AW144))</f>
        <v/>
      </c>
      <c r="AZ144" s="718">
        <f>IF(AQ144&lt;1,"N/A",+AL144+AR144+AX144)</f>
        <v/>
      </c>
      <c r="BA144" s="719">
        <f>IF(AQ144&lt;1,"N/A",MAX(AZ144, SUM(AL144+AP144+AY144)))</f>
        <v/>
      </c>
      <c r="BB144" s="550" t="n"/>
    </row>
    <row r="145" hidden="1">
      <c r="A145" t="n">
        <v>136</v>
      </c>
      <c r="B145" s="533" t="n"/>
      <c r="C145" s="545" t="n"/>
      <c r="D145" s="2738" t="n"/>
      <c r="E145" s="2738" t="n"/>
      <c r="F145" s="534" t="n"/>
      <c r="G145" s="534" t="n"/>
      <c r="H145" s="2738" t="n"/>
      <c r="I145" s="546" t="n"/>
      <c r="J145" s="2738" t="n"/>
      <c r="K145" s="546" t="n"/>
      <c r="L145" s="546" t="n"/>
      <c r="M145" s="2738" t="n"/>
      <c r="N145" s="546">
        <f>+K145+L145</f>
        <v/>
      </c>
      <c r="O145" s="546" t="n">
        <v>0</v>
      </c>
      <c r="P145" s="546" t="n">
        <v>0</v>
      </c>
      <c r="Q145" s="562" t="inlineStr">
        <is>
          <t>N/A</t>
        </is>
      </c>
      <c r="R145" s="2738" t="inlineStr">
        <is>
          <t>N/A</t>
        </is>
      </c>
      <c r="S145" s="2738" t="inlineStr">
        <is>
          <t>N/A</t>
        </is>
      </c>
      <c r="T145" s="546" t="n">
        <v>0</v>
      </c>
      <c r="U145" s="562" t="inlineStr">
        <is>
          <t>N/A</t>
        </is>
      </c>
      <c r="V145" s="2738" t="inlineStr">
        <is>
          <t>N/A</t>
        </is>
      </c>
      <c r="W145" s="2738" t="inlineStr">
        <is>
          <t>N/A</t>
        </is>
      </c>
      <c r="X145" s="546" t="n">
        <v>0</v>
      </c>
      <c r="Y145" s="822" t="inlineStr">
        <is>
          <t>N/A</t>
        </is>
      </c>
      <c r="Z145" s="2738" t="inlineStr">
        <is>
          <t>N/A</t>
        </is>
      </c>
      <c r="AA145" s="2738" t="inlineStr">
        <is>
          <t>N/A</t>
        </is>
      </c>
      <c r="AB145" s="546">
        <f>+P145+T145+X145</f>
        <v/>
      </c>
      <c r="AC145" s="713">
        <f>IF(AQ145&lt;1,0,IF(AQ145=1,+P145,IF(AQ145=2,+P145+T145,+P145+T145+X145)))</f>
        <v/>
      </c>
      <c r="AD145" s="713" t="n"/>
      <c r="AE145" s="713">
        <f>+N145+AB145+AD145</f>
        <v/>
      </c>
      <c r="AF145" s="452">
        <f>+E145-D145</f>
        <v/>
      </c>
      <c r="AG145" s="714">
        <f>-P145/N145</f>
        <v/>
      </c>
      <c r="AH145" s="715">
        <f>-T145/N145</f>
        <v/>
      </c>
      <c r="AI145" s="715">
        <f>-X145/N145</f>
        <v/>
      </c>
      <c r="AJ145" s="715">
        <f>SUM(AG145:AI145)</f>
        <v/>
      </c>
      <c r="AK145" s="715">
        <f>-AC145/N145</f>
        <v/>
      </c>
      <c r="AL145" s="1052">
        <f>H145-E145</f>
        <v/>
      </c>
      <c r="AM145" s="718">
        <f>IF(R145="N/A","N/A",+R145-H145)</f>
        <v/>
      </c>
      <c r="AN145" s="718">
        <f>IF(V145="N/A","N/A",+V145-H145)</f>
        <v/>
      </c>
      <c r="AO145" s="718">
        <f>IF(Z145="N/A","N/A",+Z145-H145)</f>
        <v/>
      </c>
      <c r="AP145" s="718">
        <f>IF(AM145="N/A","N/A",MAX(AM145:AO145))</f>
        <v/>
      </c>
      <c r="AQ145" s="718">
        <f>IF(R145="","",IF(AM145="N/A",0,IF((AL145+AM145&gt;AC$9),-1,IF(AN145="N/A",1,IF((AL145+AN145&gt;AC$9),1,IF(AO145="N/A",2,IF((AL145+AO145&gt;AC$9),2,3)))))))</f>
        <v/>
      </c>
      <c r="AR145" s="718">
        <f>IF(AQ145&lt;1,"N/A",IF(AQ145=1,AM145,IF(AQ145=2,AN145,AO145)))</f>
        <v/>
      </c>
      <c r="AS145" s="718">
        <f>IF(AG145=0,"N/A",IF(AH145=0,(+AG145*AM145)/AJ145,IF(AI145=0,(+AG145*AM145+AH145*AN145)/AJ145,(+AG145*AM145+AH145*AN145+AI145*AO145)/AJ145)))</f>
        <v/>
      </c>
      <c r="AT145" s="718">
        <f>IF(M145="N/A","N/A",M145-H145)</f>
        <v/>
      </c>
      <c r="AU145" s="718">
        <f>IF(R145="N/A","N/A",+S145-R145)</f>
        <v/>
      </c>
      <c r="AV145" s="718">
        <f>IF(V145="N/A","N/A",+W145-V145)</f>
        <v/>
      </c>
      <c r="AW145" s="718">
        <f>IF(Z145="N/A","N/A",+AA145-Z145)</f>
        <v/>
      </c>
      <c r="AX145" s="718">
        <f>IF(AQ145&lt;1,"N/A",IF(AQ145=1,AU145,IF(AQ145=2,AV145,AW145)))</f>
        <v/>
      </c>
      <c r="AY145" s="718">
        <f>IF(AU145="N/A","N/A",AVERAGE(AU145:AW145))</f>
        <v/>
      </c>
      <c r="AZ145" s="718">
        <f>IF(AQ145&lt;1,"N/A",+AL145+AR145+AX145)</f>
        <v/>
      </c>
      <c r="BA145" s="719">
        <f>IF(AQ145&lt;1,"N/A",MAX(AZ145, SUM(AL145+AP145+AY145)))</f>
        <v/>
      </c>
      <c r="BB145" s="550" t="n"/>
    </row>
    <row r="146" hidden="1">
      <c r="A146" t="n">
        <v>137</v>
      </c>
      <c r="B146" s="533" t="n"/>
      <c r="C146" s="545" t="n"/>
      <c r="D146" s="2738" t="n"/>
      <c r="E146" s="2738" t="n"/>
      <c r="F146" s="534" t="n"/>
      <c r="G146" s="534" t="n"/>
      <c r="H146" s="2738" t="n"/>
      <c r="I146" s="546" t="n"/>
      <c r="J146" s="2738" t="n"/>
      <c r="K146" s="546" t="n"/>
      <c r="L146" s="546" t="n"/>
      <c r="M146" s="2738" t="n"/>
      <c r="N146" s="546">
        <f>+K146+L146</f>
        <v/>
      </c>
      <c r="O146" s="546" t="n">
        <v>0</v>
      </c>
      <c r="P146" s="546" t="n">
        <v>0</v>
      </c>
      <c r="Q146" s="562" t="inlineStr">
        <is>
          <t>N/A</t>
        </is>
      </c>
      <c r="R146" s="2738" t="inlineStr">
        <is>
          <t>N/A</t>
        </is>
      </c>
      <c r="S146" s="2738" t="inlineStr">
        <is>
          <t>N/A</t>
        </is>
      </c>
      <c r="T146" s="546" t="n">
        <v>0</v>
      </c>
      <c r="U146" s="562" t="inlineStr">
        <is>
          <t>N/A</t>
        </is>
      </c>
      <c r="V146" s="2738" t="inlineStr">
        <is>
          <t>N/A</t>
        </is>
      </c>
      <c r="W146" s="2738" t="inlineStr">
        <is>
          <t>N/A</t>
        </is>
      </c>
      <c r="X146" s="546" t="n">
        <v>0</v>
      </c>
      <c r="Y146" s="822" t="inlineStr">
        <is>
          <t>N/A</t>
        </is>
      </c>
      <c r="Z146" s="2738" t="inlineStr">
        <is>
          <t>N/A</t>
        </is>
      </c>
      <c r="AA146" s="2738" t="inlineStr">
        <is>
          <t>N/A</t>
        </is>
      </c>
      <c r="AB146" s="546">
        <f>+P146+T146+X146</f>
        <v/>
      </c>
      <c r="AC146" s="713">
        <f>IF(AQ146&lt;1,0,IF(AQ146=1,+P146,IF(AQ146=2,+P146+T146,+P146+T146+X146)))</f>
        <v/>
      </c>
      <c r="AD146" s="713" t="n"/>
      <c r="AE146" s="713">
        <f>+N146+AB146+AD146</f>
        <v/>
      </c>
      <c r="AF146" s="452">
        <f>+E146-D146</f>
        <v/>
      </c>
      <c r="AG146" s="714">
        <f>-P146/N146</f>
        <v/>
      </c>
      <c r="AH146" s="715">
        <f>-T146/N146</f>
        <v/>
      </c>
      <c r="AI146" s="715">
        <f>-X146/N146</f>
        <v/>
      </c>
      <c r="AJ146" s="715">
        <f>SUM(AG146:AI146)</f>
        <v/>
      </c>
      <c r="AK146" s="715">
        <f>-AC146/N146</f>
        <v/>
      </c>
      <c r="AL146" s="1052">
        <f>H146-E146</f>
        <v/>
      </c>
      <c r="AM146" s="718">
        <f>IF(R146="N/A","N/A",+R146-H146)</f>
        <v/>
      </c>
      <c r="AN146" s="718">
        <f>IF(V146="N/A","N/A",+V146-H146)</f>
        <v/>
      </c>
      <c r="AO146" s="718">
        <f>IF(Z146="N/A","N/A",+Z146-H146)</f>
        <v/>
      </c>
      <c r="AP146" s="718">
        <f>IF(AM146="N/A","N/A",MAX(AM146:AO146))</f>
        <v/>
      </c>
      <c r="AQ146" s="718">
        <f>IF(R146="","",IF(AM146="N/A",0,IF((AL146+AM146&gt;AC$9),-1,IF(AN146="N/A",1,IF((AL146+AN146&gt;AC$9),1,IF(AO146="N/A",2,IF((AL146+AO146&gt;AC$9),2,3)))))))</f>
        <v/>
      </c>
      <c r="AR146" s="718">
        <f>IF(AQ146&lt;1,"N/A",IF(AQ146=1,AM146,IF(AQ146=2,AN146,AO146)))</f>
        <v/>
      </c>
      <c r="AS146" s="718">
        <f>IF(AG146=0,"N/A",IF(AH146=0,(+AG146*AM146)/AJ146,IF(AI146=0,(+AG146*AM146+AH146*AN146)/AJ146,(+AG146*AM146+AH146*AN146+AI146*AO146)/AJ146)))</f>
        <v/>
      </c>
      <c r="AT146" s="718">
        <f>IF(M146="N/A","N/A",M146-H146)</f>
        <v/>
      </c>
      <c r="AU146" s="718">
        <f>IF(R146="N/A","N/A",+S146-R146)</f>
        <v/>
      </c>
      <c r="AV146" s="718">
        <f>IF(V146="N/A","N/A",+W146-V146)</f>
        <v/>
      </c>
      <c r="AW146" s="718">
        <f>IF(Z146="N/A","N/A",+AA146-Z146)</f>
        <v/>
      </c>
      <c r="AX146" s="718">
        <f>IF(AQ146&lt;1,"N/A",IF(AQ146=1,AU146,IF(AQ146=2,AV146,AW146)))</f>
        <v/>
      </c>
      <c r="AY146" s="718">
        <f>IF(AU146="N/A","N/A",AVERAGE(AU146:AW146))</f>
        <v/>
      </c>
      <c r="AZ146" s="718">
        <f>IF(AQ146&lt;1,"N/A",+AL146+AR146+AX146)</f>
        <v/>
      </c>
      <c r="BA146" s="719">
        <f>IF(AQ146&lt;1,"N/A",MAX(AZ146, SUM(AL146+AP146+AY146)))</f>
        <v/>
      </c>
      <c r="BB146" s="550" t="n"/>
    </row>
    <row r="147" hidden="1">
      <c r="A147" t="n">
        <v>138</v>
      </c>
      <c r="B147" s="533" t="n"/>
      <c r="C147" s="545" t="n"/>
      <c r="D147" s="2738" t="n"/>
      <c r="E147" s="2738" t="n"/>
      <c r="F147" s="534" t="n"/>
      <c r="G147" s="534" t="n"/>
      <c r="H147" s="2738" t="n"/>
      <c r="I147" s="546" t="n"/>
      <c r="J147" s="2738" t="n"/>
      <c r="K147" s="546" t="n"/>
      <c r="L147" s="546" t="n"/>
      <c r="M147" s="2738" t="n"/>
      <c r="N147" s="546">
        <f>+K147+L147</f>
        <v/>
      </c>
      <c r="O147" s="546" t="n">
        <v>0</v>
      </c>
      <c r="P147" s="546" t="n">
        <v>0</v>
      </c>
      <c r="Q147" s="562" t="inlineStr">
        <is>
          <t>N/A</t>
        </is>
      </c>
      <c r="R147" s="2738" t="inlineStr">
        <is>
          <t>N/A</t>
        </is>
      </c>
      <c r="S147" s="2738" t="inlineStr">
        <is>
          <t>N/A</t>
        </is>
      </c>
      <c r="T147" s="546" t="n">
        <v>0</v>
      </c>
      <c r="U147" s="562" t="inlineStr">
        <is>
          <t>N/A</t>
        </is>
      </c>
      <c r="V147" s="2738" t="inlineStr">
        <is>
          <t>N/A</t>
        </is>
      </c>
      <c r="W147" s="2738" t="inlineStr">
        <is>
          <t>N/A</t>
        </is>
      </c>
      <c r="X147" s="546" t="n">
        <v>0</v>
      </c>
      <c r="Y147" s="822" t="inlineStr">
        <is>
          <t>N/A</t>
        </is>
      </c>
      <c r="Z147" s="2738" t="inlineStr">
        <is>
          <t>N/A</t>
        </is>
      </c>
      <c r="AA147" s="2738" t="inlineStr">
        <is>
          <t>N/A</t>
        </is>
      </c>
      <c r="AB147" s="546">
        <f>+P147+T147+X147</f>
        <v/>
      </c>
      <c r="AC147" s="713">
        <f>IF(AQ147&lt;1,0,IF(AQ147=1,+P147,IF(AQ147=2,+P147+T147,+P147+T147+X147)))</f>
        <v/>
      </c>
      <c r="AD147" s="713" t="n"/>
      <c r="AE147" s="713">
        <f>+N147+AB147+AD147</f>
        <v/>
      </c>
      <c r="AF147" s="452">
        <f>+E147-D147</f>
        <v/>
      </c>
      <c r="AG147" s="714">
        <f>-P147/N147</f>
        <v/>
      </c>
      <c r="AH147" s="715">
        <f>-T147/N147</f>
        <v/>
      </c>
      <c r="AI147" s="715">
        <f>-X147/N147</f>
        <v/>
      </c>
      <c r="AJ147" s="715">
        <f>SUM(AG147:AI147)</f>
        <v/>
      </c>
      <c r="AK147" s="715">
        <f>-AC147/N147</f>
        <v/>
      </c>
      <c r="AL147" s="1052">
        <f>H147-E147</f>
        <v/>
      </c>
      <c r="AM147" s="718">
        <f>IF(R147="N/A","N/A",+R147-H147)</f>
        <v/>
      </c>
      <c r="AN147" s="718">
        <f>IF(V147="N/A","N/A",+V147-H147)</f>
        <v/>
      </c>
      <c r="AO147" s="718">
        <f>IF(Z147="N/A","N/A",+Z147-H147)</f>
        <v/>
      </c>
      <c r="AP147" s="718">
        <f>IF(AM147="N/A","N/A",MAX(AM147:AO147))</f>
        <v/>
      </c>
      <c r="AQ147" s="718">
        <f>IF(R147="","",IF(AM147="N/A",0,IF((AL147+AM147&gt;AC$9),-1,IF(AN147="N/A",1,IF((AL147+AN147&gt;AC$9),1,IF(AO147="N/A",2,IF((AL147+AO147&gt;AC$9),2,3)))))))</f>
        <v/>
      </c>
      <c r="AR147" s="718">
        <f>IF(AQ147&lt;1,"N/A",IF(AQ147=1,AM147,IF(AQ147=2,AN147,AO147)))</f>
        <v/>
      </c>
      <c r="AS147" s="718">
        <f>IF(AG147=0,"N/A",IF(AH147=0,(+AG147*AM147)/AJ147,IF(AI147=0,(+AG147*AM147+AH147*AN147)/AJ147,(+AG147*AM147+AH147*AN147+AI147*AO147)/AJ147)))</f>
        <v/>
      </c>
      <c r="AT147" s="718">
        <f>IF(M147="N/A","N/A",M147-H147)</f>
        <v/>
      </c>
      <c r="AU147" s="718">
        <f>IF(R147="N/A","N/A",+S147-R147)</f>
        <v/>
      </c>
      <c r="AV147" s="718">
        <f>IF(V147="N/A","N/A",+W147-V147)</f>
        <v/>
      </c>
      <c r="AW147" s="718">
        <f>IF(Z147="N/A","N/A",+AA147-Z147)</f>
        <v/>
      </c>
      <c r="AX147" s="718">
        <f>IF(AQ147&lt;1,"N/A",IF(AQ147=1,AU147,IF(AQ147=2,AV147,AW147)))</f>
        <v/>
      </c>
      <c r="AY147" s="718">
        <f>IF(AU147="N/A","N/A",AVERAGE(AU147:AW147))</f>
        <v/>
      </c>
      <c r="AZ147" s="718">
        <f>IF(AQ147&lt;1,"N/A",+AL147+AR147+AX147)</f>
        <v/>
      </c>
      <c r="BA147" s="719">
        <f>IF(AQ147&lt;1,"N/A",MAX(AZ147, SUM(AL147+AP147+AY147)))</f>
        <v/>
      </c>
      <c r="BB147" s="550" t="n"/>
    </row>
    <row r="148" hidden="1">
      <c r="A148" t="n">
        <v>139</v>
      </c>
      <c r="B148" s="533" t="n"/>
      <c r="C148" s="545" t="n"/>
      <c r="D148" s="2738" t="n"/>
      <c r="E148" s="2738" t="n"/>
      <c r="F148" s="534" t="n"/>
      <c r="G148" s="534" t="n"/>
      <c r="H148" s="2738" t="n"/>
      <c r="I148" s="546" t="n"/>
      <c r="J148" s="2738" t="n"/>
      <c r="K148" s="546" t="n"/>
      <c r="L148" s="546" t="n"/>
      <c r="M148" s="2738" t="n"/>
      <c r="N148" s="546">
        <f>+K148+L148</f>
        <v/>
      </c>
      <c r="O148" s="546" t="n">
        <v>0</v>
      </c>
      <c r="P148" s="546" t="n">
        <v>0</v>
      </c>
      <c r="Q148" s="562" t="inlineStr">
        <is>
          <t>N/A</t>
        </is>
      </c>
      <c r="R148" s="2738" t="inlineStr">
        <is>
          <t>N/A</t>
        </is>
      </c>
      <c r="S148" s="2738" t="inlineStr">
        <is>
          <t>N/A</t>
        </is>
      </c>
      <c r="T148" s="546" t="n">
        <v>0</v>
      </c>
      <c r="U148" s="562" t="inlineStr">
        <is>
          <t>N/A</t>
        </is>
      </c>
      <c r="V148" s="2738" t="inlineStr">
        <is>
          <t>N/A</t>
        </is>
      </c>
      <c r="W148" s="2738" t="inlineStr">
        <is>
          <t>N/A</t>
        </is>
      </c>
      <c r="X148" s="546" t="n">
        <v>0</v>
      </c>
      <c r="Y148" s="822" t="inlineStr">
        <is>
          <t>N/A</t>
        </is>
      </c>
      <c r="Z148" s="2738" t="inlineStr">
        <is>
          <t>N/A</t>
        </is>
      </c>
      <c r="AA148" s="2738" t="inlineStr">
        <is>
          <t>N/A</t>
        </is>
      </c>
      <c r="AB148" s="546">
        <f>+P148+T148+X148</f>
        <v/>
      </c>
      <c r="AC148" s="713">
        <f>IF(AQ148&lt;1,0,IF(AQ148=1,+P148,IF(AQ148=2,+P148+T148,+P148+T148+X148)))</f>
        <v/>
      </c>
      <c r="AD148" s="713" t="n"/>
      <c r="AE148" s="713">
        <f>+N148+AB148+AD148</f>
        <v/>
      </c>
      <c r="AF148" s="452">
        <f>+E148-D148</f>
        <v/>
      </c>
      <c r="AG148" s="714">
        <f>-P148/N148</f>
        <v/>
      </c>
      <c r="AH148" s="715">
        <f>-T148/N148</f>
        <v/>
      </c>
      <c r="AI148" s="715">
        <f>-X148/N148</f>
        <v/>
      </c>
      <c r="AJ148" s="715">
        <f>SUM(AG148:AI148)</f>
        <v/>
      </c>
      <c r="AK148" s="715">
        <f>-AC148/N148</f>
        <v/>
      </c>
      <c r="AL148" s="1052">
        <f>H148-E148</f>
        <v/>
      </c>
      <c r="AM148" s="718">
        <f>IF(R148="N/A","N/A",+R148-H148)</f>
        <v/>
      </c>
      <c r="AN148" s="718">
        <f>IF(V148="N/A","N/A",+V148-H148)</f>
        <v/>
      </c>
      <c r="AO148" s="718">
        <f>IF(Z148="N/A","N/A",+Z148-H148)</f>
        <v/>
      </c>
      <c r="AP148" s="718">
        <f>IF(AM148="N/A","N/A",MAX(AM148:AO148))</f>
        <v/>
      </c>
      <c r="AQ148" s="718">
        <f>IF(R148="","",IF(AM148="N/A",0,IF((AL148+AM148&gt;AC$9),-1,IF(AN148="N/A",1,IF((AL148+AN148&gt;AC$9),1,IF(AO148="N/A",2,IF((AL148+AO148&gt;AC$9),2,3)))))))</f>
        <v/>
      </c>
      <c r="AR148" s="718">
        <f>IF(AQ148&lt;1,"N/A",IF(AQ148=1,AM148,IF(AQ148=2,AN148,AO148)))</f>
        <v/>
      </c>
      <c r="AS148" s="718">
        <f>IF(AG148=0,"N/A",IF(AH148=0,(+AG148*AM148)/AJ148,IF(AI148=0,(+AG148*AM148+AH148*AN148)/AJ148,(+AG148*AM148+AH148*AN148+AI148*AO148)/AJ148)))</f>
        <v/>
      </c>
      <c r="AT148" s="718">
        <f>IF(M148="N/A","N/A",M148-H148)</f>
        <v/>
      </c>
      <c r="AU148" s="718">
        <f>IF(R148="N/A","N/A",+S148-R148)</f>
        <v/>
      </c>
      <c r="AV148" s="718">
        <f>IF(V148="N/A","N/A",+W148-V148)</f>
        <v/>
      </c>
      <c r="AW148" s="718">
        <f>IF(Z148="N/A","N/A",+AA148-Z148)</f>
        <v/>
      </c>
      <c r="AX148" s="718">
        <f>IF(AQ148&lt;1,"N/A",IF(AQ148=1,AU148,IF(AQ148=2,AV148,AW148)))</f>
        <v/>
      </c>
      <c r="AY148" s="718">
        <f>IF(AU148="N/A","N/A",AVERAGE(AU148:AW148))</f>
        <v/>
      </c>
      <c r="AZ148" s="718">
        <f>IF(AQ148&lt;1,"N/A",+AL148+AR148+AX148)</f>
        <v/>
      </c>
      <c r="BA148" s="719">
        <f>IF(AQ148&lt;1,"N/A",MAX(AZ148, SUM(AL148+AP148+AY148)))</f>
        <v/>
      </c>
      <c r="BB148" s="550" t="n"/>
    </row>
    <row r="149" hidden="1">
      <c r="A149" t="n">
        <v>140</v>
      </c>
      <c r="B149" s="533" t="n"/>
      <c r="C149" s="545" t="n"/>
      <c r="D149" s="2738" t="n"/>
      <c r="E149" s="2738" t="n"/>
      <c r="F149" s="534" t="n"/>
      <c r="G149" s="534" t="n"/>
      <c r="H149" s="2738" t="n"/>
      <c r="I149" s="546" t="n"/>
      <c r="J149" s="2738" t="n"/>
      <c r="K149" s="546" t="n"/>
      <c r="L149" s="546" t="n"/>
      <c r="M149" s="2738" t="n"/>
      <c r="N149" s="546">
        <f>+K149+L149</f>
        <v/>
      </c>
      <c r="O149" s="546" t="n">
        <v>0</v>
      </c>
      <c r="P149" s="546" t="n">
        <v>0</v>
      </c>
      <c r="Q149" s="562" t="inlineStr">
        <is>
          <t>N/A</t>
        </is>
      </c>
      <c r="R149" s="2738" t="inlineStr">
        <is>
          <t>N/A</t>
        </is>
      </c>
      <c r="S149" s="2738" t="inlineStr">
        <is>
          <t>N/A</t>
        </is>
      </c>
      <c r="T149" s="546" t="n">
        <v>0</v>
      </c>
      <c r="U149" s="562" t="inlineStr">
        <is>
          <t>N/A</t>
        </is>
      </c>
      <c r="V149" s="2738" t="inlineStr">
        <is>
          <t>N/A</t>
        </is>
      </c>
      <c r="W149" s="2738" t="inlineStr">
        <is>
          <t>N/A</t>
        </is>
      </c>
      <c r="X149" s="546" t="n">
        <v>0</v>
      </c>
      <c r="Y149" s="822" t="inlineStr">
        <is>
          <t>N/A</t>
        </is>
      </c>
      <c r="Z149" s="2738" t="inlineStr">
        <is>
          <t>N/A</t>
        </is>
      </c>
      <c r="AA149" s="2738" t="inlineStr">
        <is>
          <t>N/A</t>
        </is>
      </c>
      <c r="AB149" s="546">
        <f>+P149+T149+X149</f>
        <v/>
      </c>
      <c r="AC149" s="713">
        <f>IF(AQ149&lt;1,0,IF(AQ149=1,+P149,IF(AQ149=2,+P149+T149,+P149+T149+X149)))</f>
        <v/>
      </c>
      <c r="AD149" s="713" t="n"/>
      <c r="AE149" s="713">
        <f>+N149+AB149+AD149</f>
        <v/>
      </c>
      <c r="AF149" s="452">
        <f>+E149-D149</f>
        <v/>
      </c>
      <c r="AG149" s="714">
        <f>-P149/N149</f>
        <v/>
      </c>
      <c r="AH149" s="715">
        <f>-T149/N149</f>
        <v/>
      </c>
      <c r="AI149" s="715">
        <f>-X149/N149</f>
        <v/>
      </c>
      <c r="AJ149" s="715">
        <f>SUM(AG149:AI149)</f>
        <v/>
      </c>
      <c r="AK149" s="715">
        <f>-AC149/N149</f>
        <v/>
      </c>
      <c r="AL149" s="1052">
        <f>H149-E149</f>
        <v/>
      </c>
      <c r="AM149" s="718">
        <f>IF(R149="N/A","N/A",+R149-H149)</f>
        <v/>
      </c>
      <c r="AN149" s="718">
        <f>IF(V149="N/A","N/A",+V149-H149)</f>
        <v/>
      </c>
      <c r="AO149" s="718">
        <f>IF(Z149="N/A","N/A",+Z149-H149)</f>
        <v/>
      </c>
      <c r="AP149" s="718">
        <f>IF(AM149="N/A","N/A",MAX(AM149:AO149))</f>
        <v/>
      </c>
      <c r="AQ149" s="718">
        <f>IF(R149="","",IF(AM149="N/A",0,IF((AL149+AM149&gt;AC$9),-1,IF(AN149="N/A",1,IF((AL149+AN149&gt;AC$9),1,IF(AO149="N/A",2,IF((AL149+AO149&gt;AC$9),2,3)))))))</f>
        <v/>
      </c>
      <c r="AR149" s="718">
        <f>IF(AQ149&lt;1,"N/A",IF(AQ149=1,AM149,IF(AQ149=2,AN149,AO149)))</f>
        <v/>
      </c>
      <c r="AS149" s="718">
        <f>IF(AG149=0,"N/A",IF(AH149=0,(+AG149*AM149)/AJ149,IF(AI149=0,(+AG149*AM149+AH149*AN149)/AJ149,(+AG149*AM149+AH149*AN149+AI149*AO149)/AJ149)))</f>
        <v/>
      </c>
      <c r="AT149" s="718">
        <f>IF(M149="N/A","N/A",M149-H149)</f>
        <v/>
      </c>
      <c r="AU149" s="718">
        <f>IF(R149="N/A","N/A",+S149-R149)</f>
        <v/>
      </c>
      <c r="AV149" s="718">
        <f>IF(V149="N/A","N/A",+W149-V149)</f>
        <v/>
      </c>
      <c r="AW149" s="718">
        <f>IF(Z149="N/A","N/A",+AA149-Z149)</f>
        <v/>
      </c>
      <c r="AX149" s="718">
        <f>IF(AQ149&lt;1,"N/A",IF(AQ149=1,AU149,IF(AQ149=2,AV149,AW149)))</f>
        <v/>
      </c>
      <c r="AY149" s="718">
        <f>IF(AU149="N/A","N/A",AVERAGE(AU149:AW149))</f>
        <v/>
      </c>
      <c r="AZ149" s="718">
        <f>IF(AQ149&lt;1,"N/A",+AL149+AR149+AX149)</f>
        <v/>
      </c>
      <c r="BA149" s="719">
        <f>IF(AQ149&lt;1,"N/A",MAX(AZ149, SUM(AL149+AP149+AY149)))</f>
        <v/>
      </c>
      <c r="BB149" s="550" t="n"/>
    </row>
    <row r="150" hidden="1">
      <c r="A150" t="n">
        <v>141</v>
      </c>
      <c r="B150" s="533" t="n"/>
      <c r="C150" s="545" t="n"/>
      <c r="D150" s="2738" t="n"/>
      <c r="E150" s="2738" t="n"/>
      <c r="F150" s="534" t="n"/>
      <c r="G150" s="534" t="n"/>
      <c r="H150" s="2738" t="n"/>
      <c r="I150" s="546" t="n"/>
      <c r="J150" s="2738" t="n"/>
      <c r="K150" s="546" t="n"/>
      <c r="L150" s="546" t="n"/>
      <c r="M150" s="2738" t="n"/>
      <c r="N150" s="546">
        <f>+K150+L150</f>
        <v/>
      </c>
      <c r="O150" s="546" t="n">
        <v>0</v>
      </c>
      <c r="P150" s="546" t="n">
        <v>0</v>
      </c>
      <c r="Q150" s="562" t="inlineStr">
        <is>
          <t>N/A</t>
        </is>
      </c>
      <c r="R150" s="2738" t="inlineStr">
        <is>
          <t>N/A</t>
        </is>
      </c>
      <c r="S150" s="2738" t="inlineStr">
        <is>
          <t>N/A</t>
        </is>
      </c>
      <c r="T150" s="546" t="n">
        <v>0</v>
      </c>
      <c r="U150" s="562" t="inlineStr">
        <is>
          <t>N/A</t>
        </is>
      </c>
      <c r="V150" s="2738" t="inlineStr">
        <is>
          <t>N/A</t>
        </is>
      </c>
      <c r="W150" s="2738" t="inlineStr">
        <is>
          <t>N/A</t>
        </is>
      </c>
      <c r="X150" s="546" t="n">
        <v>0</v>
      </c>
      <c r="Y150" s="822" t="inlineStr">
        <is>
          <t>N/A</t>
        </is>
      </c>
      <c r="Z150" s="2738" t="inlineStr">
        <is>
          <t>N/A</t>
        </is>
      </c>
      <c r="AA150" s="2738" t="inlineStr">
        <is>
          <t>N/A</t>
        </is>
      </c>
      <c r="AB150" s="546">
        <f>+P150+T150+X150</f>
        <v/>
      </c>
      <c r="AC150" s="713">
        <f>IF(AQ150&lt;1,0,IF(AQ150=1,+P150,IF(AQ150=2,+P150+T150,+P150+T150+X150)))</f>
        <v/>
      </c>
      <c r="AD150" s="713" t="n"/>
      <c r="AE150" s="713">
        <f>+N150+AB150+AD150</f>
        <v/>
      </c>
      <c r="AF150" s="452">
        <f>+E150-D150</f>
        <v/>
      </c>
      <c r="AG150" s="714">
        <f>-P150/N150</f>
        <v/>
      </c>
      <c r="AH150" s="715">
        <f>-T150/N150</f>
        <v/>
      </c>
      <c r="AI150" s="715">
        <f>-X150/N150</f>
        <v/>
      </c>
      <c r="AJ150" s="715">
        <f>SUM(AG150:AI150)</f>
        <v/>
      </c>
      <c r="AK150" s="715">
        <f>-AC150/N150</f>
        <v/>
      </c>
      <c r="AL150" s="1052">
        <f>H150-E150</f>
        <v/>
      </c>
      <c r="AM150" s="718">
        <f>IF(R150="N/A","N/A",+R150-H150)</f>
        <v/>
      </c>
      <c r="AN150" s="718">
        <f>IF(V150="N/A","N/A",+V150-H150)</f>
        <v/>
      </c>
      <c r="AO150" s="718">
        <f>IF(Z150="N/A","N/A",+Z150-H150)</f>
        <v/>
      </c>
      <c r="AP150" s="718">
        <f>IF(AM150="N/A","N/A",MAX(AM150:AO150))</f>
        <v/>
      </c>
      <c r="AQ150" s="718">
        <f>IF(R150="","",IF(AM150="N/A",0,IF((AL150+AM150&gt;AC$9),-1,IF(AN150="N/A",1,IF((AL150+AN150&gt;AC$9),1,IF(AO150="N/A",2,IF((AL150+AO150&gt;AC$9),2,3)))))))</f>
        <v/>
      </c>
      <c r="AR150" s="718">
        <f>IF(AQ150&lt;1,"N/A",IF(AQ150=1,AM150,IF(AQ150=2,AN150,AO150)))</f>
        <v/>
      </c>
      <c r="AS150" s="718">
        <f>IF(AG150=0,"N/A",IF(AH150=0,(+AG150*AM150)/AJ150,IF(AI150=0,(+AG150*AM150+AH150*AN150)/AJ150,(+AG150*AM150+AH150*AN150+AI150*AO150)/AJ150)))</f>
        <v/>
      </c>
      <c r="AT150" s="718">
        <f>IF(M150="N/A","N/A",M150-H150)</f>
        <v/>
      </c>
      <c r="AU150" s="718">
        <f>IF(R150="N/A","N/A",+S150-R150)</f>
        <v/>
      </c>
      <c r="AV150" s="718">
        <f>IF(V150="N/A","N/A",+W150-V150)</f>
        <v/>
      </c>
      <c r="AW150" s="718">
        <f>IF(Z150="N/A","N/A",+AA150-Z150)</f>
        <v/>
      </c>
      <c r="AX150" s="718">
        <f>IF(AQ150&lt;1,"N/A",IF(AQ150=1,AU150,IF(AQ150=2,AV150,AW150)))</f>
        <v/>
      </c>
      <c r="AY150" s="718">
        <f>IF(AU150="N/A","N/A",AVERAGE(AU150:AW150))</f>
        <v/>
      </c>
      <c r="AZ150" s="718">
        <f>IF(AQ150&lt;1,"N/A",+AL150+AR150+AX150)</f>
        <v/>
      </c>
      <c r="BA150" s="719">
        <f>IF(AQ150&lt;1,"N/A",MAX(AZ150, SUM(AL150+AP150+AY150)))</f>
        <v/>
      </c>
      <c r="BB150" s="550" t="n"/>
    </row>
    <row r="151" hidden="1">
      <c r="A151" t="n">
        <v>142</v>
      </c>
      <c r="B151" s="533" t="n"/>
      <c r="C151" s="545" t="n"/>
      <c r="D151" s="2738" t="n"/>
      <c r="E151" s="2738" t="n"/>
      <c r="F151" s="534" t="n"/>
      <c r="G151" s="534" t="n"/>
      <c r="H151" s="2738" t="n"/>
      <c r="I151" s="546" t="n"/>
      <c r="J151" s="2738" t="n"/>
      <c r="K151" s="546" t="n"/>
      <c r="L151" s="546" t="n"/>
      <c r="M151" s="2738" t="n"/>
      <c r="N151" s="546">
        <f>+K151+L151</f>
        <v/>
      </c>
      <c r="O151" s="546" t="n">
        <v>0</v>
      </c>
      <c r="P151" s="546" t="n">
        <v>0</v>
      </c>
      <c r="Q151" s="562" t="inlineStr">
        <is>
          <t>N/A</t>
        </is>
      </c>
      <c r="R151" s="2738" t="inlineStr">
        <is>
          <t>N/A</t>
        </is>
      </c>
      <c r="S151" s="2738" t="inlineStr">
        <is>
          <t>N/A</t>
        </is>
      </c>
      <c r="T151" s="546" t="n">
        <v>0</v>
      </c>
      <c r="U151" s="562" t="inlineStr">
        <is>
          <t>N/A</t>
        </is>
      </c>
      <c r="V151" s="2738" t="inlineStr">
        <is>
          <t>N/A</t>
        </is>
      </c>
      <c r="W151" s="2738" t="inlineStr">
        <is>
          <t>N/A</t>
        </is>
      </c>
      <c r="X151" s="546" t="n">
        <v>0</v>
      </c>
      <c r="Y151" s="822" t="inlineStr">
        <is>
          <t>N/A</t>
        </is>
      </c>
      <c r="Z151" s="2738" t="inlineStr">
        <is>
          <t>N/A</t>
        </is>
      </c>
      <c r="AA151" s="2738" t="inlineStr">
        <is>
          <t>N/A</t>
        </is>
      </c>
      <c r="AB151" s="546">
        <f>+P151+T151+X151</f>
        <v/>
      </c>
      <c r="AC151" s="713">
        <f>IF(AQ151&lt;1,0,IF(AQ151=1,+P151,IF(AQ151=2,+P151+T151,+P151+T151+X151)))</f>
        <v/>
      </c>
      <c r="AD151" s="713" t="n"/>
      <c r="AE151" s="713">
        <f>+N151+AB151+AD151</f>
        <v/>
      </c>
      <c r="AF151" s="452">
        <f>+E151-D151</f>
        <v/>
      </c>
      <c r="AG151" s="714">
        <f>-P151/N151</f>
        <v/>
      </c>
      <c r="AH151" s="715">
        <f>-T151/N151</f>
        <v/>
      </c>
      <c r="AI151" s="715">
        <f>-X151/N151</f>
        <v/>
      </c>
      <c r="AJ151" s="715">
        <f>SUM(AG151:AI151)</f>
        <v/>
      </c>
      <c r="AK151" s="715">
        <f>-AC151/N151</f>
        <v/>
      </c>
      <c r="AL151" s="1052">
        <f>H151-E151</f>
        <v/>
      </c>
      <c r="AM151" s="718">
        <f>IF(R151="N/A","N/A",+R151-H151)</f>
        <v/>
      </c>
      <c r="AN151" s="718">
        <f>IF(V151="N/A","N/A",+V151-H151)</f>
        <v/>
      </c>
      <c r="AO151" s="718">
        <f>IF(Z151="N/A","N/A",+Z151-H151)</f>
        <v/>
      </c>
      <c r="AP151" s="718">
        <f>IF(AM151="N/A","N/A",MAX(AM151:AO151))</f>
        <v/>
      </c>
      <c r="AQ151" s="718">
        <f>IF(R151="","",IF(AM151="N/A",0,IF((AL151+AM151&gt;AC$9),-1,IF(AN151="N/A",1,IF((AL151+AN151&gt;AC$9),1,IF(AO151="N/A",2,IF((AL151+AO151&gt;AC$9),2,3)))))))</f>
        <v/>
      </c>
      <c r="AR151" s="718">
        <f>IF(AQ151&lt;1,"N/A",IF(AQ151=1,AM151,IF(AQ151=2,AN151,AO151)))</f>
        <v/>
      </c>
      <c r="AS151" s="718">
        <f>IF(AG151=0,"N/A",IF(AH151=0,(+AG151*AM151)/AJ151,IF(AI151=0,(+AG151*AM151+AH151*AN151)/AJ151,(+AG151*AM151+AH151*AN151+AI151*AO151)/AJ151)))</f>
        <v/>
      </c>
      <c r="AT151" s="718">
        <f>IF(M151="N/A","N/A",M151-H151)</f>
        <v/>
      </c>
      <c r="AU151" s="718">
        <f>IF(R151="N/A","N/A",+S151-R151)</f>
        <v/>
      </c>
      <c r="AV151" s="718">
        <f>IF(V151="N/A","N/A",+W151-V151)</f>
        <v/>
      </c>
      <c r="AW151" s="718">
        <f>IF(Z151="N/A","N/A",+AA151-Z151)</f>
        <v/>
      </c>
      <c r="AX151" s="718">
        <f>IF(AQ151&lt;1,"N/A",IF(AQ151=1,AU151,IF(AQ151=2,AV151,AW151)))</f>
        <v/>
      </c>
      <c r="AY151" s="718">
        <f>IF(AU151="N/A","N/A",AVERAGE(AU151:AW151))</f>
        <v/>
      </c>
      <c r="AZ151" s="718">
        <f>IF(AQ151&lt;1,"N/A",+AL151+AR151+AX151)</f>
        <v/>
      </c>
      <c r="BA151" s="719">
        <f>IF(AQ151&lt;1,"N/A",MAX(AZ151, SUM(AL151+AP151+AY151)))</f>
        <v/>
      </c>
      <c r="BB151" s="550" t="n"/>
    </row>
    <row r="152" hidden="1">
      <c r="A152" t="n">
        <v>143</v>
      </c>
      <c r="B152" s="533" t="n"/>
      <c r="C152" s="545" t="n"/>
      <c r="D152" s="2738" t="n"/>
      <c r="E152" s="2738" t="n"/>
      <c r="F152" s="534" t="n"/>
      <c r="G152" s="534" t="n"/>
      <c r="H152" s="2738" t="n"/>
      <c r="I152" s="546" t="n"/>
      <c r="J152" s="2738" t="n"/>
      <c r="K152" s="546" t="n"/>
      <c r="L152" s="546" t="n"/>
      <c r="M152" s="2738" t="n"/>
      <c r="N152" s="546">
        <f>+K152+L152</f>
        <v/>
      </c>
      <c r="O152" s="546" t="n">
        <v>0</v>
      </c>
      <c r="P152" s="546" t="n">
        <v>0</v>
      </c>
      <c r="Q152" s="562" t="inlineStr">
        <is>
          <t>N/A</t>
        </is>
      </c>
      <c r="R152" s="2738" t="inlineStr">
        <is>
          <t>N/A</t>
        </is>
      </c>
      <c r="S152" s="2738" t="inlineStr">
        <is>
          <t>N/A</t>
        </is>
      </c>
      <c r="T152" s="546" t="n">
        <v>0</v>
      </c>
      <c r="U152" s="562" t="inlineStr">
        <is>
          <t>N/A</t>
        </is>
      </c>
      <c r="V152" s="2738" t="inlineStr">
        <is>
          <t>N/A</t>
        </is>
      </c>
      <c r="W152" s="2738" t="inlineStr">
        <is>
          <t>N/A</t>
        </is>
      </c>
      <c r="X152" s="546" t="n">
        <v>0</v>
      </c>
      <c r="Y152" s="822" t="inlineStr">
        <is>
          <t>N/A</t>
        </is>
      </c>
      <c r="Z152" s="2738" t="inlineStr">
        <is>
          <t>N/A</t>
        </is>
      </c>
      <c r="AA152" s="2738" t="inlineStr">
        <is>
          <t>N/A</t>
        </is>
      </c>
      <c r="AB152" s="546">
        <f>+P152+T152+X152</f>
        <v/>
      </c>
      <c r="AC152" s="713">
        <f>IF(AQ152&lt;1,0,IF(AQ152=1,+P152,IF(AQ152=2,+P152+T152,+P152+T152+X152)))</f>
        <v/>
      </c>
      <c r="AD152" s="713" t="n"/>
      <c r="AE152" s="713">
        <f>+N152+AB152+AD152</f>
        <v/>
      </c>
      <c r="AF152" s="452">
        <f>+E152-D152</f>
        <v/>
      </c>
      <c r="AG152" s="714">
        <f>-P152/N152</f>
        <v/>
      </c>
      <c r="AH152" s="715">
        <f>-T152/N152</f>
        <v/>
      </c>
      <c r="AI152" s="715">
        <f>-X152/N152</f>
        <v/>
      </c>
      <c r="AJ152" s="715">
        <f>SUM(AG152:AI152)</f>
        <v/>
      </c>
      <c r="AK152" s="715">
        <f>-AC152/N152</f>
        <v/>
      </c>
      <c r="AL152" s="1052">
        <f>H152-E152</f>
        <v/>
      </c>
      <c r="AM152" s="718">
        <f>IF(R152="N/A","N/A",+R152-H152)</f>
        <v/>
      </c>
      <c r="AN152" s="718">
        <f>IF(V152="N/A","N/A",+V152-H152)</f>
        <v/>
      </c>
      <c r="AO152" s="718">
        <f>IF(Z152="N/A","N/A",+Z152-H152)</f>
        <v/>
      </c>
      <c r="AP152" s="718">
        <f>IF(AM152="N/A","N/A",MAX(AM152:AO152))</f>
        <v/>
      </c>
      <c r="AQ152" s="718">
        <f>IF(R152="","",IF(AM152="N/A",0,IF((AL152+AM152&gt;AC$9),-1,IF(AN152="N/A",1,IF((AL152+AN152&gt;AC$9),1,IF(AO152="N/A",2,IF((AL152+AO152&gt;AC$9),2,3)))))))</f>
        <v/>
      </c>
      <c r="AR152" s="718">
        <f>IF(AQ152&lt;1,"N/A",IF(AQ152=1,AM152,IF(AQ152=2,AN152,AO152)))</f>
        <v/>
      </c>
      <c r="AS152" s="718">
        <f>IF(AG152=0,"N/A",IF(AH152=0,(+AG152*AM152)/AJ152,IF(AI152=0,(+AG152*AM152+AH152*AN152)/AJ152,(+AG152*AM152+AH152*AN152+AI152*AO152)/AJ152)))</f>
        <v/>
      </c>
      <c r="AT152" s="718">
        <f>IF(M152="N/A","N/A",M152-H152)</f>
        <v/>
      </c>
      <c r="AU152" s="718">
        <f>IF(R152="N/A","N/A",+S152-R152)</f>
        <v/>
      </c>
      <c r="AV152" s="718">
        <f>IF(V152="N/A","N/A",+W152-V152)</f>
        <v/>
      </c>
      <c r="AW152" s="718">
        <f>IF(Z152="N/A","N/A",+AA152-Z152)</f>
        <v/>
      </c>
      <c r="AX152" s="718">
        <f>IF(AQ152&lt;1,"N/A",IF(AQ152=1,AU152,IF(AQ152=2,AV152,AW152)))</f>
        <v/>
      </c>
      <c r="AY152" s="718">
        <f>IF(AU152="N/A","N/A",AVERAGE(AU152:AW152))</f>
        <v/>
      </c>
      <c r="AZ152" s="718">
        <f>IF(AQ152&lt;1,"N/A",+AL152+AR152+AX152)</f>
        <v/>
      </c>
      <c r="BA152" s="719">
        <f>IF(AQ152&lt;1,"N/A",MAX(AZ152, SUM(AL152+AP152+AY152)))</f>
        <v/>
      </c>
      <c r="BB152" s="550" t="n"/>
    </row>
    <row r="153" hidden="1">
      <c r="A153" t="n">
        <v>144</v>
      </c>
      <c r="B153" s="533" t="n"/>
      <c r="C153" s="545" t="n"/>
      <c r="D153" s="2738" t="n"/>
      <c r="E153" s="2738" t="n"/>
      <c r="F153" s="534" t="n"/>
      <c r="G153" s="534" t="n"/>
      <c r="H153" s="2738" t="n"/>
      <c r="I153" s="546" t="n"/>
      <c r="J153" s="2738" t="n"/>
      <c r="K153" s="546" t="n"/>
      <c r="L153" s="546" t="n"/>
      <c r="M153" s="2738" t="n"/>
      <c r="N153" s="546">
        <f>+K153+L153</f>
        <v/>
      </c>
      <c r="O153" s="546" t="n">
        <v>0</v>
      </c>
      <c r="P153" s="546" t="n">
        <v>0</v>
      </c>
      <c r="Q153" s="562" t="inlineStr">
        <is>
          <t>N/A</t>
        </is>
      </c>
      <c r="R153" s="2738" t="inlineStr">
        <is>
          <t>N/A</t>
        </is>
      </c>
      <c r="S153" s="2738" t="inlineStr">
        <is>
          <t>N/A</t>
        </is>
      </c>
      <c r="T153" s="546" t="n">
        <v>0</v>
      </c>
      <c r="U153" s="562" t="inlineStr">
        <is>
          <t>N/A</t>
        </is>
      </c>
      <c r="V153" s="2738" t="inlineStr">
        <is>
          <t>N/A</t>
        </is>
      </c>
      <c r="W153" s="2738" t="inlineStr">
        <is>
          <t>N/A</t>
        </is>
      </c>
      <c r="X153" s="546" t="n">
        <v>0</v>
      </c>
      <c r="Y153" s="822" t="inlineStr">
        <is>
          <t>N/A</t>
        </is>
      </c>
      <c r="Z153" s="2738" t="inlineStr">
        <is>
          <t>N/A</t>
        </is>
      </c>
      <c r="AA153" s="2738" t="inlineStr">
        <is>
          <t>N/A</t>
        </is>
      </c>
      <c r="AB153" s="546">
        <f>+P153+T153+X153</f>
        <v/>
      </c>
      <c r="AC153" s="713">
        <f>IF(AQ153&lt;1,0,IF(AQ153=1,+P153,IF(AQ153=2,+P153+T153,+P153+T153+X153)))</f>
        <v/>
      </c>
      <c r="AD153" s="713" t="n"/>
      <c r="AE153" s="713">
        <f>+N153+AB153+AD153</f>
        <v/>
      </c>
      <c r="AF153" s="452">
        <f>+E153-D153</f>
        <v/>
      </c>
      <c r="AG153" s="714">
        <f>-P153/N153</f>
        <v/>
      </c>
      <c r="AH153" s="715">
        <f>-T153/N153</f>
        <v/>
      </c>
      <c r="AI153" s="715">
        <f>-X153/N153</f>
        <v/>
      </c>
      <c r="AJ153" s="715">
        <f>SUM(AG153:AI153)</f>
        <v/>
      </c>
      <c r="AK153" s="715">
        <f>-AC153/N153</f>
        <v/>
      </c>
      <c r="AL153" s="1052">
        <f>H153-E153</f>
        <v/>
      </c>
      <c r="AM153" s="718">
        <f>IF(R153="N/A","N/A",+R153-H153)</f>
        <v/>
      </c>
      <c r="AN153" s="718">
        <f>IF(V153="N/A","N/A",+V153-H153)</f>
        <v/>
      </c>
      <c r="AO153" s="718">
        <f>IF(Z153="N/A","N/A",+Z153-H153)</f>
        <v/>
      </c>
      <c r="AP153" s="718">
        <f>IF(AM153="N/A","N/A",MAX(AM153:AO153))</f>
        <v/>
      </c>
      <c r="AQ153" s="718">
        <f>IF(R153="","",IF(AM153="N/A",0,IF((AL153+AM153&gt;AC$9),-1,IF(AN153="N/A",1,IF((AL153+AN153&gt;AC$9),1,IF(AO153="N/A",2,IF((AL153+AO153&gt;AC$9),2,3)))))))</f>
        <v/>
      </c>
      <c r="AR153" s="718">
        <f>IF(AQ153&lt;1,"N/A",IF(AQ153=1,AM153,IF(AQ153=2,AN153,AO153)))</f>
        <v/>
      </c>
      <c r="AS153" s="718">
        <f>IF(AG153=0,"N/A",IF(AH153=0,(+AG153*AM153)/AJ153,IF(AI153=0,(+AG153*AM153+AH153*AN153)/AJ153,(+AG153*AM153+AH153*AN153+AI153*AO153)/AJ153)))</f>
        <v/>
      </c>
      <c r="AT153" s="718">
        <f>IF(M153="N/A","N/A",M153-H153)</f>
        <v/>
      </c>
      <c r="AU153" s="718">
        <f>IF(R153="N/A","N/A",+S153-R153)</f>
        <v/>
      </c>
      <c r="AV153" s="718">
        <f>IF(V153="N/A","N/A",+W153-V153)</f>
        <v/>
      </c>
      <c r="AW153" s="718">
        <f>IF(Z153="N/A","N/A",+AA153-Z153)</f>
        <v/>
      </c>
      <c r="AX153" s="718">
        <f>IF(AQ153&lt;1,"N/A",IF(AQ153=1,AU153,IF(AQ153=2,AV153,AW153)))</f>
        <v/>
      </c>
      <c r="AY153" s="718">
        <f>IF(AU153="N/A","N/A",AVERAGE(AU153:AW153))</f>
        <v/>
      </c>
      <c r="AZ153" s="718">
        <f>IF(AQ153&lt;1,"N/A",+AL153+AR153+AX153)</f>
        <v/>
      </c>
      <c r="BA153" s="719">
        <f>IF(AQ153&lt;1,"N/A",MAX(AZ153, SUM(AL153+AP153+AY153)))</f>
        <v/>
      </c>
      <c r="BB153" s="550" t="n"/>
    </row>
    <row r="154" hidden="1">
      <c r="A154" t="n">
        <v>145</v>
      </c>
      <c r="B154" s="533" t="n"/>
      <c r="C154" s="545" t="n"/>
      <c r="D154" s="2738" t="n"/>
      <c r="E154" s="2738" t="n"/>
      <c r="F154" s="534" t="n"/>
      <c r="G154" s="534" t="n"/>
      <c r="H154" s="2738" t="n"/>
      <c r="I154" s="546" t="n"/>
      <c r="J154" s="2738" t="n"/>
      <c r="K154" s="546" t="n"/>
      <c r="L154" s="546" t="n"/>
      <c r="M154" s="2738" t="n"/>
      <c r="N154" s="546">
        <f>+K154+L154</f>
        <v/>
      </c>
      <c r="O154" s="546" t="n">
        <v>0</v>
      </c>
      <c r="P154" s="546" t="n">
        <v>0</v>
      </c>
      <c r="Q154" s="562" t="inlineStr">
        <is>
          <t>N/A</t>
        </is>
      </c>
      <c r="R154" s="2738" t="inlineStr">
        <is>
          <t>N/A</t>
        </is>
      </c>
      <c r="S154" s="2738" t="inlineStr">
        <is>
          <t>N/A</t>
        </is>
      </c>
      <c r="T154" s="546" t="n">
        <v>0</v>
      </c>
      <c r="U154" s="562" t="inlineStr">
        <is>
          <t>N/A</t>
        </is>
      </c>
      <c r="V154" s="2738" t="inlineStr">
        <is>
          <t>N/A</t>
        </is>
      </c>
      <c r="W154" s="2738" t="inlineStr">
        <is>
          <t>N/A</t>
        </is>
      </c>
      <c r="X154" s="546" t="n">
        <v>0</v>
      </c>
      <c r="Y154" s="822" t="inlineStr">
        <is>
          <t>N/A</t>
        </is>
      </c>
      <c r="Z154" s="2738" t="inlineStr">
        <is>
          <t>N/A</t>
        </is>
      </c>
      <c r="AA154" s="2738" t="inlineStr">
        <is>
          <t>N/A</t>
        </is>
      </c>
      <c r="AB154" s="546">
        <f>+P154+T154+X154</f>
        <v/>
      </c>
      <c r="AC154" s="713">
        <f>IF(AQ154&lt;1,0,IF(AQ154=1,+P154,IF(AQ154=2,+P154+T154,+P154+T154+X154)))</f>
        <v/>
      </c>
      <c r="AD154" s="713" t="n"/>
      <c r="AE154" s="713">
        <f>+N154+AB154+AD154</f>
        <v/>
      </c>
      <c r="AF154" s="452">
        <f>+E154-D154</f>
        <v/>
      </c>
      <c r="AG154" s="714">
        <f>-P154/N154</f>
        <v/>
      </c>
      <c r="AH154" s="715">
        <f>-T154/N154</f>
        <v/>
      </c>
      <c r="AI154" s="715">
        <f>-X154/N154</f>
        <v/>
      </c>
      <c r="AJ154" s="715">
        <f>SUM(AG154:AI154)</f>
        <v/>
      </c>
      <c r="AK154" s="715">
        <f>-AC154/N154</f>
        <v/>
      </c>
      <c r="AL154" s="1052">
        <f>H154-E154</f>
        <v/>
      </c>
      <c r="AM154" s="718">
        <f>IF(R154="N/A","N/A",+R154-H154)</f>
        <v/>
      </c>
      <c r="AN154" s="718">
        <f>IF(V154="N/A","N/A",+V154-H154)</f>
        <v/>
      </c>
      <c r="AO154" s="718">
        <f>IF(Z154="N/A","N/A",+Z154-H154)</f>
        <v/>
      </c>
      <c r="AP154" s="718">
        <f>IF(AM154="N/A","N/A",MAX(AM154:AO154))</f>
        <v/>
      </c>
      <c r="AQ154" s="718">
        <f>IF(R154="","",IF(AM154="N/A",0,IF((AL154+AM154&gt;AC$9),-1,IF(AN154="N/A",1,IF((AL154+AN154&gt;AC$9),1,IF(AO154="N/A",2,IF((AL154+AO154&gt;AC$9),2,3)))))))</f>
        <v/>
      </c>
      <c r="AR154" s="718">
        <f>IF(AQ154&lt;1,"N/A",IF(AQ154=1,AM154,IF(AQ154=2,AN154,AO154)))</f>
        <v/>
      </c>
      <c r="AS154" s="718">
        <f>IF(AG154=0,"N/A",IF(AH154=0,(+AG154*AM154)/AJ154,IF(AI154=0,(+AG154*AM154+AH154*AN154)/AJ154,(+AG154*AM154+AH154*AN154+AI154*AO154)/AJ154)))</f>
        <v/>
      </c>
      <c r="AT154" s="718">
        <f>IF(M154="N/A","N/A",M154-H154)</f>
        <v/>
      </c>
      <c r="AU154" s="718">
        <f>IF(R154="N/A","N/A",+S154-R154)</f>
        <v/>
      </c>
      <c r="AV154" s="718">
        <f>IF(V154="N/A","N/A",+W154-V154)</f>
        <v/>
      </c>
      <c r="AW154" s="718">
        <f>IF(Z154="N/A","N/A",+AA154-Z154)</f>
        <v/>
      </c>
      <c r="AX154" s="718">
        <f>IF(AQ154&lt;1,"N/A",IF(AQ154=1,AU154,IF(AQ154=2,AV154,AW154)))</f>
        <v/>
      </c>
      <c r="AY154" s="718">
        <f>IF(AU154="N/A","N/A",AVERAGE(AU154:AW154))</f>
        <v/>
      </c>
      <c r="AZ154" s="718">
        <f>IF(AQ154&lt;1,"N/A",+AL154+AR154+AX154)</f>
        <v/>
      </c>
      <c r="BA154" s="719">
        <f>IF(AQ154&lt;1,"N/A",MAX(AZ154, SUM(AL154+AP154+AY154)))</f>
        <v/>
      </c>
      <c r="BB154" s="550" t="n"/>
    </row>
    <row r="155" hidden="1">
      <c r="A155" t="n">
        <v>146</v>
      </c>
      <c r="B155" s="533" t="n"/>
      <c r="C155" s="545" t="n"/>
      <c r="D155" s="2738" t="n"/>
      <c r="E155" s="2738" t="n"/>
      <c r="F155" s="534" t="n"/>
      <c r="G155" s="534" t="n"/>
      <c r="H155" s="2738" t="n"/>
      <c r="I155" s="546" t="n"/>
      <c r="J155" s="2738" t="n"/>
      <c r="K155" s="546" t="n"/>
      <c r="L155" s="546" t="n"/>
      <c r="M155" s="2738" t="n"/>
      <c r="N155" s="546">
        <f>+K155+L155</f>
        <v/>
      </c>
      <c r="O155" s="546" t="n">
        <v>0</v>
      </c>
      <c r="P155" s="546" t="n">
        <v>0</v>
      </c>
      <c r="Q155" s="562" t="inlineStr">
        <is>
          <t>N/A</t>
        </is>
      </c>
      <c r="R155" s="2738" t="inlineStr">
        <is>
          <t>N/A</t>
        </is>
      </c>
      <c r="S155" s="2738" t="inlineStr">
        <is>
          <t>N/A</t>
        </is>
      </c>
      <c r="T155" s="546" t="n">
        <v>0</v>
      </c>
      <c r="U155" s="562" t="inlineStr">
        <is>
          <t>N/A</t>
        </is>
      </c>
      <c r="V155" s="2738" t="inlineStr">
        <is>
          <t>N/A</t>
        </is>
      </c>
      <c r="W155" s="2738" t="inlineStr">
        <is>
          <t>N/A</t>
        </is>
      </c>
      <c r="X155" s="546" t="n">
        <v>0</v>
      </c>
      <c r="Y155" s="822" t="inlineStr">
        <is>
          <t>N/A</t>
        </is>
      </c>
      <c r="Z155" s="2738" t="inlineStr">
        <is>
          <t>N/A</t>
        </is>
      </c>
      <c r="AA155" s="2738" t="inlineStr">
        <is>
          <t>N/A</t>
        </is>
      </c>
      <c r="AB155" s="546">
        <f>+P155+T155+X155</f>
        <v/>
      </c>
      <c r="AC155" s="713">
        <f>IF(AQ155&lt;1,0,IF(AQ155=1,+P155,IF(AQ155=2,+P155+T155,+P155+T155+X155)))</f>
        <v/>
      </c>
      <c r="AD155" s="713" t="n"/>
      <c r="AE155" s="713">
        <f>+N155+AB155+AD155</f>
        <v/>
      </c>
      <c r="AF155" s="452">
        <f>+E155-D155</f>
        <v/>
      </c>
      <c r="AG155" s="714">
        <f>-P155/N155</f>
        <v/>
      </c>
      <c r="AH155" s="715">
        <f>-T155/N155</f>
        <v/>
      </c>
      <c r="AI155" s="715">
        <f>-X155/N155</f>
        <v/>
      </c>
      <c r="AJ155" s="715">
        <f>SUM(AG155:AI155)</f>
        <v/>
      </c>
      <c r="AK155" s="715">
        <f>-AC155/N155</f>
        <v/>
      </c>
      <c r="AL155" s="1052">
        <f>H155-E155</f>
        <v/>
      </c>
      <c r="AM155" s="718">
        <f>IF(R155="N/A","N/A",+R155-H155)</f>
        <v/>
      </c>
      <c r="AN155" s="718">
        <f>IF(V155="N/A","N/A",+V155-H155)</f>
        <v/>
      </c>
      <c r="AO155" s="718">
        <f>IF(Z155="N/A","N/A",+Z155-H155)</f>
        <v/>
      </c>
      <c r="AP155" s="718">
        <f>IF(AM155="N/A","N/A",MAX(AM155:AO155))</f>
        <v/>
      </c>
      <c r="AQ155" s="718">
        <f>IF(R155="","",IF(AM155="N/A",0,IF((AL155+AM155&gt;AC$9),-1,IF(AN155="N/A",1,IF((AL155+AN155&gt;AC$9),1,IF(AO155="N/A",2,IF((AL155+AO155&gt;AC$9),2,3)))))))</f>
        <v/>
      </c>
      <c r="AR155" s="718">
        <f>IF(AQ155&lt;1,"N/A",IF(AQ155=1,AM155,IF(AQ155=2,AN155,AO155)))</f>
        <v/>
      </c>
      <c r="AS155" s="718">
        <f>IF(AG155=0,"N/A",IF(AH155=0,(+AG155*AM155)/AJ155,IF(AI155=0,(+AG155*AM155+AH155*AN155)/AJ155,(+AG155*AM155+AH155*AN155+AI155*AO155)/AJ155)))</f>
        <v/>
      </c>
      <c r="AT155" s="718">
        <f>IF(M155="N/A","N/A",M155-H155)</f>
        <v/>
      </c>
      <c r="AU155" s="718">
        <f>IF(R155="N/A","N/A",+S155-R155)</f>
        <v/>
      </c>
      <c r="AV155" s="718">
        <f>IF(V155="N/A","N/A",+W155-V155)</f>
        <v/>
      </c>
      <c r="AW155" s="718">
        <f>IF(Z155="N/A","N/A",+AA155-Z155)</f>
        <v/>
      </c>
      <c r="AX155" s="718">
        <f>IF(AQ155&lt;1,"N/A",IF(AQ155=1,AU155,IF(AQ155=2,AV155,AW155)))</f>
        <v/>
      </c>
      <c r="AY155" s="718">
        <f>IF(AU155="N/A","N/A",AVERAGE(AU155:AW155))</f>
        <v/>
      </c>
      <c r="AZ155" s="718">
        <f>IF(AQ155&lt;1,"N/A",+AL155+AR155+AX155)</f>
        <v/>
      </c>
      <c r="BA155" s="719">
        <f>IF(AQ155&lt;1,"N/A",MAX(AZ155, SUM(AL155+AP155+AY155)))</f>
        <v/>
      </c>
      <c r="BB155" s="550" t="n"/>
    </row>
    <row r="156" hidden="1">
      <c r="A156" t="n">
        <v>147</v>
      </c>
      <c r="B156" s="533" t="n"/>
      <c r="C156" s="545" t="n"/>
      <c r="D156" s="2738" t="n"/>
      <c r="E156" s="2738" t="n"/>
      <c r="F156" s="534" t="n"/>
      <c r="G156" s="534" t="n"/>
      <c r="H156" s="2738" t="n"/>
      <c r="I156" s="546" t="n"/>
      <c r="J156" s="2738" t="n"/>
      <c r="K156" s="546" t="n"/>
      <c r="L156" s="546" t="n"/>
      <c r="M156" s="2738" t="n"/>
      <c r="N156" s="546">
        <f>+K156+L156</f>
        <v/>
      </c>
      <c r="O156" s="546" t="n">
        <v>0</v>
      </c>
      <c r="P156" s="546" t="n">
        <v>0</v>
      </c>
      <c r="Q156" s="562" t="inlineStr">
        <is>
          <t>N/A</t>
        </is>
      </c>
      <c r="R156" s="2738" t="inlineStr">
        <is>
          <t>N/A</t>
        </is>
      </c>
      <c r="S156" s="2738" t="inlineStr">
        <is>
          <t>N/A</t>
        </is>
      </c>
      <c r="T156" s="546" t="n">
        <v>0</v>
      </c>
      <c r="U156" s="562" t="inlineStr">
        <is>
          <t>N/A</t>
        </is>
      </c>
      <c r="V156" s="2738" t="inlineStr">
        <is>
          <t>N/A</t>
        </is>
      </c>
      <c r="W156" s="2738" t="inlineStr">
        <is>
          <t>N/A</t>
        </is>
      </c>
      <c r="X156" s="546" t="n">
        <v>0</v>
      </c>
      <c r="Y156" s="822" t="inlineStr">
        <is>
          <t>N/A</t>
        </is>
      </c>
      <c r="Z156" s="2738" t="inlineStr">
        <is>
          <t>N/A</t>
        </is>
      </c>
      <c r="AA156" s="2738" t="inlineStr">
        <is>
          <t>N/A</t>
        </is>
      </c>
      <c r="AB156" s="546">
        <f>+P156+T156+X156</f>
        <v/>
      </c>
      <c r="AC156" s="713">
        <f>IF(AQ156&lt;1,0,IF(AQ156=1,+P156,IF(AQ156=2,+P156+T156,+P156+T156+X156)))</f>
        <v/>
      </c>
      <c r="AD156" s="713" t="n"/>
      <c r="AE156" s="713">
        <f>+N156+AB156+AD156</f>
        <v/>
      </c>
      <c r="AF156" s="452">
        <f>+E156-D156</f>
        <v/>
      </c>
      <c r="AG156" s="714">
        <f>-P156/N156</f>
        <v/>
      </c>
      <c r="AH156" s="715">
        <f>-T156/N156</f>
        <v/>
      </c>
      <c r="AI156" s="715">
        <f>-X156/N156</f>
        <v/>
      </c>
      <c r="AJ156" s="715">
        <f>SUM(AG156:AI156)</f>
        <v/>
      </c>
      <c r="AK156" s="715">
        <f>-AC156/N156</f>
        <v/>
      </c>
      <c r="AL156" s="1052">
        <f>H156-E156</f>
        <v/>
      </c>
      <c r="AM156" s="718">
        <f>IF(R156="N/A","N/A",+R156-H156)</f>
        <v/>
      </c>
      <c r="AN156" s="718">
        <f>IF(V156="N/A","N/A",+V156-H156)</f>
        <v/>
      </c>
      <c r="AO156" s="718">
        <f>IF(Z156="N/A","N/A",+Z156-H156)</f>
        <v/>
      </c>
      <c r="AP156" s="718">
        <f>IF(AM156="N/A","N/A",MAX(AM156:AO156))</f>
        <v/>
      </c>
      <c r="AQ156" s="718">
        <f>IF(R156="","",IF(AM156="N/A",0,IF((AL156+AM156&gt;AC$9),-1,IF(AN156="N/A",1,IF((AL156+AN156&gt;AC$9),1,IF(AO156="N/A",2,IF((AL156+AO156&gt;AC$9),2,3)))))))</f>
        <v/>
      </c>
      <c r="AR156" s="718">
        <f>IF(AQ156&lt;1,"N/A",IF(AQ156=1,AM156,IF(AQ156=2,AN156,AO156)))</f>
        <v/>
      </c>
      <c r="AS156" s="718">
        <f>IF(AG156=0,"N/A",IF(AH156=0,(+AG156*AM156)/AJ156,IF(AI156=0,(+AG156*AM156+AH156*AN156)/AJ156,(+AG156*AM156+AH156*AN156+AI156*AO156)/AJ156)))</f>
        <v/>
      </c>
      <c r="AT156" s="718">
        <f>IF(M156="N/A","N/A",M156-H156)</f>
        <v/>
      </c>
      <c r="AU156" s="718">
        <f>IF(R156="N/A","N/A",+S156-R156)</f>
        <v/>
      </c>
      <c r="AV156" s="718">
        <f>IF(V156="N/A","N/A",+W156-V156)</f>
        <v/>
      </c>
      <c r="AW156" s="718">
        <f>IF(Z156="N/A","N/A",+AA156-Z156)</f>
        <v/>
      </c>
      <c r="AX156" s="718">
        <f>IF(AQ156&lt;1,"N/A",IF(AQ156=1,AU156,IF(AQ156=2,AV156,AW156)))</f>
        <v/>
      </c>
      <c r="AY156" s="718">
        <f>IF(AU156="N/A","N/A",AVERAGE(AU156:AW156))</f>
        <v/>
      </c>
      <c r="AZ156" s="718">
        <f>IF(AQ156&lt;1,"N/A",+AL156+AR156+AX156)</f>
        <v/>
      </c>
      <c r="BA156" s="719">
        <f>IF(AQ156&lt;1,"N/A",MAX(AZ156, SUM(AL156+AP156+AY156)))</f>
        <v/>
      </c>
      <c r="BB156" s="550" t="n"/>
    </row>
    <row r="157" hidden="1">
      <c r="A157" t="n">
        <v>148</v>
      </c>
      <c r="B157" s="533" t="n"/>
      <c r="C157" s="545" t="n"/>
      <c r="D157" s="2738" t="n"/>
      <c r="E157" s="2738" t="n"/>
      <c r="F157" s="534" t="n"/>
      <c r="G157" s="534" t="n"/>
      <c r="H157" s="2738" t="n"/>
      <c r="I157" s="546" t="n"/>
      <c r="J157" s="2738" t="n"/>
      <c r="K157" s="546" t="n"/>
      <c r="L157" s="546" t="n"/>
      <c r="M157" s="2738" t="n"/>
      <c r="N157" s="546">
        <f>+K157+L157</f>
        <v/>
      </c>
      <c r="O157" s="546" t="n">
        <v>0</v>
      </c>
      <c r="P157" s="546" t="n">
        <v>0</v>
      </c>
      <c r="Q157" s="562" t="inlineStr">
        <is>
          <t>N/A</t>
        </is>
      </c>
      <c r="R157" s="2738" t="inlineStr">
        <is>
          <t>N/A</t>
        </is>
      </c>
      <c r="S157" s="2738" t="inlineStr">
        <is>
          <t>N/A</t>
        </is>
      </c>
      <c r="T157" s="546" t="n">
        <v>0</v>
      </c>
      <c r="U157" s="562" t="inlineStr">
        <is>
          <t>N/A</t>
        </is>
      </c>
      <c r="V157" s="2738" t="inlineStr">
        <is>
          <t>N/A</t>
        </is>
      </c>
      <c r="W157" s="2738" t="inlineStr">
        <is>
          <t>N/A</t>
        </is>
      </c>
      <c r="X157" s="546" t="n">
        <v>0</v>
      </c>
      <c r="Y157" s="822" t="inlineStr">
        <is>
          <t>N/A</t>
        </is>
      </c>
      <c r="Z157" s="2738" t="inlineStr">
        <is>
          <t>N/A</t>
        </is>
      </c>
      <c r="AA157" s="2738" t="inlineStr">
        <is>
          <t>N/A</t>
        </is>
      </c>
      <c r="AB157" s="546">
        <f>+P157+T157+X157</f>
        <v/>
      </c>
      <c r="AC157" s="713">
        <f>IF(AQ157&lt;1,0,IF(AQ157=1,+P157,IF(AQ157=2,+P157+T157,+P157+T157+X157)))</f>
        <v/>
      </c>
      <c r="AD157" s="713" t="n"/>
      <c r="AE157" s="713">
        <f>+N157+AB157+AD157</f>
        <v/>
      </c>
      <c r="AF157" s="452">
        <f>+E157-D157</f>
        <v/>
      </c>
      <c r="AG157" s="714">
        <f>-P157/N157</f>
        <v/>
      </c>
      <c r="AH157" s="715">
        <f>-T157/N157</f>
        <v/>
      </c>
      <c r="AI157" s="715">
        <f>-X157/N157</f>
        <v/>
      </c>
      <c r="AJ157" s="715">
        <f>SUM(AG157:AI157)</f>
        <v/>
      </c>
      <c r="AK157" s="715">
        <f>-AC157/N157</f>
        <v/>
      </c>
      <c r="AL157" s="1052">
        <f>H157-E157</f>
        <v/>
      </c>
      <c r="AM157" s="718">
        <f>IF(R157="N/A","N/A",+R157-H157)</f>
        <v/>
      </c>
      <c r="AN157" s="718">
        <f>IF(V157="N/A","N/A",+V157-H157)</f>
        <v/>
      </c>
      <c r="AO157" s="718">
        <f>IF(Z157="N/A","N/A",+Z157-H157)</f>
        <v/>
      </c>
      <c r="AP157" s="718">
        <f>IF(AM157="N/A","N/A",MAX(AM157:AO157))</f>
        <v/>
      </c>
      <c r="AQ157" s="718">
        <f>IF(R157="","",IF(AM157="N/A",0,IF((AL157+AM157&gt;AC$9),-1,IF(AN157="N/A",1,IF((AL157+AN157&gt;AC$9),1,IF(AO157="N/A",2,IF((AL157+AO157&gt;AC$9),2,3)))))))</f>
        <v/>
      </c>
      <c r="AR157" s="718">
        <f>IF(AQ157&lt;1,"N/A",IF(AQ157=1,AM157,IF(AQ157=2,AN157,AO157)))</f>
        <v/>
      </c>
      <c r="AS157" s="718">
        <f>IF(AG157=0,"N/A",IF(AH157=0,(+AG157*AM157)/AJ157,IF(AI157=0,(+AG157*AM157+AH157*AN157)/AJ157,(+AG157*AM157+AH157*AN157+AI157*AO157)/AJ157)))</f>
        <v/>
      </c>
      <c r="AT157" s="718">
        <f>IF(M157="N/A","N/A",M157-H157)</f>
        <v/>
      </c>
      <c r="AU157" s="718">
        <f>IF(R157="N/A","N/A",+S157-R157)</f>
        <v/>
      </c>
      <c r="AV157" s="718">
        <f>IF(V157="N/A","N/A",+W157-V157)</f>
        <v/>
      </c>
      <c r="AW157" s="718">
        <f>IF(Z157="N/A","N/A",+AA157-Z157)</f>
        <v/>
      </c>
      <c r="AX157" s="718">
        <f>IF(AQ157&lt;1,"N/A",IF(AQ157=1,AU157,IF(AQ157=2,AV157,AW157)))</f>
        <v/>
      </c>
      <c r="AY157" s="718">
        <f>IF(AU157="N/A","N/A",AVERAGE(AU157:AW157))</f>
        <v/>
      </c>
      <c r="AZ157" s="718">
        <f>IF(AQ157&lt;1,"N/A",+AL157+AR157+AX157)</f>
        <v/>
      </c>
      <c r="BA157" s="719">
        <f>IF(AQ157&lt;1,"N/A",MAX(AZ157, SUM(AL157+AP157+AY157)))</f>
        <v/>
      </c>
      <c r="BB157" s="550" t="n"/>
    </row>
    <row r="158" hidden="1">
      <c r="A158" t="n">
        <v>149</v>
      </c>
      <c r="B158" s="533" t="n"/>
      <c r="C158" s="545" t="n"/>
      <c r="D158" s="2738" t="n"/>
      <c r="E158" s="2738" t="n"/>
      <c r="F158" s="534" t="n"/>
      <c r="G158" s="534" t="n"/>
      <c r="H158" s="2738" t="n"/>
      <c r="I158" s="546" t="n"/>
      <c r="J158" s="2738" t="n"/>
      <c r="K158" s="546" t="n"/>
      <c r="L158" s="546" t="n"/>
      <c r="M158" s="2738" t="n"/>
      <c r="N158" s="546">
        <f>+K158+L158</f>
        <v/>
      </c>
      <c r="O158" s="546" t="n">
        <v>0</v>
      </c>
      <c r="P158" s="546" t="n">
        <v>0</v>
      </c>
      <c r="Q158" s="562" t="inlineStr">
        <is>
          <t>N/A</t>
        </is>
      </c>
      <c r="R158" s="2738" t="inlineStr">
        <is>
          <t>N/A</t>
        </is>
      </c>
      <c r="S158" s="2738" t="inlineStr">
        <is>
          <t>N/A</t>
        </is>
      </c>
      <c r="T158" s="546" t="n">
        <v>0</v>
      </c>
      <c r="U158" s="562" t="inlineStr">
        <is>
          <t>N/A</t>
        </is>
      </c>
      <c r="V158" s="2738" t="inlineStr">
        <is>
          <t>N/A</t>
        </is>
      </c>
      <c r="W158" s="2738" t="inlineStr">
        <is>
          <t>N/A</t>
        </is>
      </c>
      <c r="X158" s="546" t="n">
        <v>0</v>
      </c>
      <c r="Y158" s="822" t="inlineStr">
        <is>
          <t>N/A</t>
        </is>
      </c>
      <c r="Z158" s="2738" t="inlineStr">
        <is>
          <t>N/A</t>
        </is>
      </c>
      <c r="AA158" s="2738" t="inlineStr">
        <is>
          <t>N/A</t>
        </is>
      </c>
      <c r="AB158" s="546">
        <f>+P158+T158+X158</f>
        <v/>
      </c>
      <c r="AC158" s="713">
        <f>IF(AQ158&lt;1,0,IF(AQ158=1,+P158,IF(AQ158=2,+P158+T158,+P158+T158+X158)))</f>
        <v/>
      </c>
      <c r="AD158" s="713" t="n"/>
      <c r="AE158" s="713">
        <f>+N158+AB158+AD158</f>
        <v/>
      </c>
      <c r="AF158" s="452">
        <f>+E158-D158</f>
        <v/>
      </c>
      <c r="AG158" s="714">
        <f>-P158/N158</f>
        <v/>
      </c>
      <c r="AH158" s="715">
        <f>-T158/N158</f>
        <v/>
      </c>
      <c r="AI158" s="715">
        <f>-X158/N158</f>
        <v/>
      </c>
      <c r="AJ158" s="715">
        <f>SUM(AG158:AI158)</f>
        <v/>
      </c>
      <c r="AK158" s="715">
        <f>-AC158/N158</f>
        <v/>
      </c>
      <c r="AL158" s="1052">
        <f>H158-E158</f>
        <v/>
      </c>
      <c r="AM158" s="718">
        <f>IF(R158="N/A","N/A",+R158-H158)</f>
        <v/>
      </c>
      <c r="AN158" s="718">
        <f>IF(V158="N/A","N/A",+V158-H158)</f>
        <v/>
      </c>
      <c r="AO158" s="718">
        <f>IF(Z158="N/A","N/A",+Z158-H158)</f>
        <v/>
      </c>
      <c r="AP158" s="718">
        <f>IF(AM158="N/A","N/A",MAX(AM158:AO158))</f>
        <v/>
      </c>
      <c r="AQ158" s="718">
        <f>IF(R158="","",IF(AM158="N/A",0,IF((AL158+AM158&gt;AC$9),-1,IF(AN158="N/A",1,IF((AL158+AN158&gt;AC$9),1,IF(AO158="N/A",2,IF((AL158+AO158&gt;AC$9),2,3)))))))</f>
        <v/>
      </c>
      <c r="AR158" s="718">
        <f>IF(AQ158&lt;1,"N/A",IF(AQ158=1,AM158,IF(AQ158=2,AN158,AO158)))</f>
        <v/>
      </c>
      <c r="AS158" s="718">
        <f>IF(AG158=0,"N/A",IF(AH158=0,(+AG158*AM158)/AJ158,IF(AI158=0,(+AG158*AM158+AH158*AN158)/AJ158,(+AG158*AM158+AH158*AN158+AI158*AO158)/AJ158)))</f>
        <v/>
      </c>
      <c r="AT158" s="718">
        <f>IF(M158="N/A","N/A",M158-H158)</f>
        <v/>
      </c>
      <c r="AU158" s="718">
        <f>IF(R158="N/A","N/A",+S158-R158)</f>
        <v/>
      </c>
      <c r="AV158" s="718">
        <f>IF(V158="N/A","N/A",+W158-V158)</f>
        <v/>
      </c>
      <c r="AW158" s="718">
        <f>IF(Z158="N/A","N/A",+AA158-Z158)</f>
        <v/>
      </c>
      <c r="AX158" s="718">
        <f>IF(AQ158&lt;1,"N/A",IF(AQ158=1,AU158,IF(AQ158=2,AV158,AW158)))</f>
        <v/>
      </c>
      <c r="AY158" s="718">
        <f>IF(AU158="N/A","N/A",AVERAGE(AU158:AW158))</f>
        <v/>
      </c>
      <c r="AZ158" s="718">
        <f>IF(AQ158&lt;1,"N/A",+AL158+AR158+AX158)</f>
        <v/>
      </c>
      <c r="BA158" s="719">
        <f>IF(AQ158&lt;1,"N/A",MAX(AZ158, SUM(AL158+AP158+AY158)))</f>
        <v/>
      </c>
      <c r="BB158" s="550" t="n"/>
    </row>
    <row r="159" hidden="1">
      <c r="A159" t="n">
        <v>150</v>
      </c>
      <c r="B159" s="533" t="n"/>
      <c r="C159" s="545" t="n"/>
      <c r="D159" s="2738" t="n"/>
      <c r="E159" s="2738" t="n"/>
      <c r="F159" s="534" t="n"/>
      <c r="G159" s="534" t="n"/>
      <c r="H159" s="2738" t="n"/>
      <c r="I159" s="546" t="n"/>
      <c r="J159" s="2738" t="n"/>
      <c r="K159" s="546" t="n"/>
      <c r="L159" s="546" t="n"/>
      <c r="M159" s="2738" t="n"/>
      <c r="N159" s="546">
        <f>+K159+L159</f>
        <v/>
      </c>
      <c r="O159" s="546" t="n">
        <v>0</v>
      </c>
      <c r="P159" s="546" t="n">
        <v>0</v>
      </c>
      <c r="Q159" s="562" t="inlineStr">
        <is>
          <t>N/A</t>
        </is>
      </c>
      <c r="R159" s="2738" t="inlineStr">
        <is>
          <t>N/A</t>
        </is>
      </c>
      <c r="S159" s="2738" t="inlineStr">
        <is>
          <t>N/A</t>
        </is>
      </c>
      <c r="T159" s="546" t="n">
        <v>0</v>
      </c>
      <c r="U159" s="562" t="inlineStr">
        <is>
          <t>N/A</t>
        </is>
      </c>
      <c r="V159" s="2738" t="inlineStr">
        <is>
          <t>N/A</t>
        </is>
      </c>
      <c r="W159" s="2738" t="inlineStr">
        <is>
          <t>N/A</t>
        </is>
      </c>
      <c r="X159" s="546" t="n">
        <v>0</v>
      </c>
      <c r="Y159" s="822" t="inlineStr">
        <is>
          <t>N/A</t>
        </is>
      </c>
      <c r="Z159" s="2738" t="inlineStr">
        <is>
          <t>N/A</t>
        </is>
      </c>
      <c r="AA159" s="2738" t="inlineStr">
        <is>
          <t>N/A</t>
        </is>
      </c>
      <c r="AB159" s="546">
        <f>+P159+T159+X159</f>
        <v/>
      </c>
      <c r="AC159" s="713">
        <f>IF(AQ159&lt;1,0,IF(AQ159=1,+P159,IF(AQ159=2,+P159+T159,+P159+T159+X159)))</f>
        <v/>
      </c>
      <c r="AD159" s="713" t="n"/>
      <c r="AE159" s="713">
        <f>+N159+AB159+AD159</f>
        <v/>
      </c>
      <c r="AF159" s="452">
        <f>+E159-D159</f>
        <v/>
      </c>
      <c r="AG159" s="714">
        <f>-P159/N159</f>
        <v/>
      </c>
      <c r="AH159" s="715">
        <f>-T159/N159</f>
        <v/>
      </c>
      <c r="AI159" s="715">
        <f>-X159/N159</f>
        <v/>
      </c>
      <c r="AJ159" s="715">
        <f>SUM(AG159:AI159)</f>
        <v/>
      </c>
      <c r="AK159" s="715">
        <f>-AC159/N159</f>
        <v/>
      </c>
      <c r="AL159" s="1052">
        <f>H159-E159</f>
        <v/>
      </c>
      <c r="AM159" s="718">
        <f>IF(R159="N/A","N/A",+R159-H159)</f>
        <v/>
      </c>
      <c r="AN159" s="718">
        <f>IF(V159="N/A","N/A",+V159-H159)</f>
        <v/>
      </c>
      <c r="AO159" s="718">
        <f>IF(Z159="N/A","N/A",+Z159-H159)</f>
        <v/>
      </c>
      <c r="AP159" s="718">
        <f>IF(AM159="N/A","N/A",MAX(AM159:AO159))</f>
        <v/>
      </c>
      <c r="AQ159" s="718">
        <f>IF(R159="","",IF(AM159="N/A",0,IF((AL159+AM159&gt;AC$9),-1,IF(AN159="N/A",1,IF((AL159+AN159&gt;AC$9),1,IF(AO159="N/A",2,IF((AL159+AO159&gt;AC$9),2,3)))))))</f>
        <v/>
      </c>
      <c r="AR159" s="718">
        <f>IF(AQ159&lt;1,"N/A",IF(AQ159=1,AM159,IF(AQ159=2,AN159,AO159)))</f>
        <v/>
      </c>
      <c r="AS159" s="718">
        <f>IF(AG159=0,"N/A",IF(AH159=0,(+AG159*AM159)/AJ159,IF(AI159=0,(+AG159*AM159+AH159*AN159)/AJ159,(+AG159*AM159+AH159*AN159+AI159*AO159)/AJ159)))</f>
        <v/>
      </c>
      <c r="AT159" s="718">
        <f>IF(M159="N/A","N/A",M159-H159)</f>
        <v/>
      </c>
      <c r="AU159" s="718">
        <f>IF(R159="N/A","N/A",+S159-R159)</f>
        <v/>
      </c>
      <c r="AV159" s="718">
        <f>IF(V159="N/A","N/A",+W159-V159)</f>
        <v/>
      </c>
      <c r="AW159" s="718">
        <f>IF(Z159="N/A","N/A",+AA159-Z159)</f>
        <v/>
      </c>
      <c r="AX159" s="718">
        <f>IF(AQ159&lt;1,"N/A",IF(AQ159=1,AU159,IF(AQ159=2,AV159,AW159)))</f>
        <v/>
      </c>
      <c r="AY159" s="718">
        <f>IF(AU159="N/A","N/A",AVERAGE(AU159:AW159))</f>
        <v/>
      </c>
      <c r="AZ159" s="718">
        <f>IF(AQ159&lt;1,"N/A",+AL159+AR159+AX159)</f>
        <v/>
      </c>
      <c r="BA159" s="719">
        <f>IF(AQ159&lt;1,"N/A",MAX(AZ159, SUM(AL159+AP159+AY159)))</f>
        <v/>
      </c>
      <c r="BB159" s="550" t="n"/>
    </row>
    <row r="160" hidden="1">
      <c r="A160" t="n">
        <v>151</v>
      </c>
      <c r="B160" s="533" t="n"/>
      <c r="C160" s="545" t="n"/>
      <c r="D160" s="2738" t="n"/>
      <c r="E160" s="2738" t="n"/>
      <c r="F160" s="534" t="n"/>
      <c r="G160" s="534" t="n"/>
      <c r="H160" s="2738" t="n"/>
      <c r="I160" s="546" t="n"/>
      <c r="J160" s="2738" t="n"/>
      <c r="K160" s="546" t="n"/>
      <c r="L160" s="546" t="n"/>
      <c r="M160" s="2738" t="n"/>
      <c r="N160" s="546">
        <f>+K160+L160</f>
        <v/>
      </c>
      <c r="O160" s="546" t="n">
        <v>0</v>
      </c>
      <c r="P160" s="546" t="n">
        <v>0</v>
      </c>
      <c r="Q160" s="562" t="inlineStr">
        <is>
          <t>N/A</t>
        </is>
      </c>
      <c r="R160" s="2738" t="inlineStr">
        <is>
          <t>N/A</t>
        </is>
      </c>
      <c r="S160" s="2738" t="inlineStr">
        <is>
          <t>N/A</t>
        </is>
      </c>
      <c r="T160" s="546" t="n">
        <v>0</v>
      </c>
      <c r="U160" s="562" t="inlineStr">
        <is>
          <t>N/A</t>
        </is>
      </c>
      <c r="V160" s="2738" t="inlineStr">
        <is>
          <t>N/A</t>
        </is>
      </c>
      <c r="W160" s="2738" t="inlineStr">
        <is>
          <t>N/A</t>
        </is>
      </c>
      <c r="X160" s="546" t="n">
        <v>0</v>
      </c>
      <c r="Y160" s="822" t="inlineStr">
        <is>
          <t>N/A</t>
        </is>
      </c>
      <c r="Z160" s="2738" t="inlineStr">
        <is>
          <t>N/A</t>
        </is>
      </c>
      <c r="AA160" s="2738" t="inlineStr">
        <is>
          <t>N/A</t>
        </is>
      </c>
      <c r="AB160" s="546">
        <f>+P160+T160+X160</f>
        <v/>
      </c>
      <c r="AC160" s="713">
        <f>IF(AQ160&lt;1,0,IF(AQ160=1,+P160,IF(AQ160=2,+P160+T160,+P160+T160+X160)))</f>
        <v/>
      </c>
      <c r="AD160" s="713" t="n"/>
      <c r="AE160" s="713">
        <f>+N160+AB160+AD160</f>
        <v/>
      </c>
      <c r="AF160" s="452">
        <f>+E160-D160</f>
        <v/>
      </c>
      <c r="AG160" s="714">
        <f>-P160/N160</f>
        <v/>
      </c>
      <c r="AH160" s="715">
        <f>-T160/N160</f>
        <v/>
      </c>
      <c r="AI160" s="715">
        <f>-X160/N160</f>
        <v/>
      </c>
      <c r="AJ160" s="715">
        <f>SUM(AG160:AI160)</f>
        <v/>
      </c>
      <c r="AK160" s="715">
        <f>-AC160/N160</f>
        <v/>
      </c>
      <c r="AL160" s="1052">
        <f>H160-E160</f>
        <v/>
      </c>
      <c r="AM160" s="718">
        <f>IF(R160="N/A","N/A",+R160-H160)</f>
        <v/>
      </c>
      <c r="AN160" s="718">
        <f>IF(V160="N/A","N/A",+V160-H160)</f>
        <v/>
      </c>
      <c r="AO160" s="718">
        <f>IF(Z160="N/A","N/A",+Z160-H160)</f>
        <v/>
      </c>
      <c r="AP160" s="718">
        <f>IF(AM160="N/A","N/A",MAX(AM160:AO160))</f>
        <v/>
      </c>
      <c r="AQ160" s="718">
        <f>IF(R160="","",IF(AM160="N/A",0,IF((AL160+AM160&gt;AC$9),-1,IF(AN160="N/A",1,IF((AL160+AN160&gt;AC$9),1,IF(AO160="N/A",2,IF((AL160+AO160&gt;AC$9),2,3)))))))</f>
        <v/>
      </c>
      <c r="AR160" s="718">
        <f>IF(AQ160&lt;1,"N/A",IF(AQ160=1,AM160,IF(AQ160=2,AN160,AO160)))</f>
        <v/>
      </c>
      <c r="AS160" s="718">
        <f>IF(AG160=0,"N/A",IF(AH160=0,(+AG160*AM160)/AJ160,IF(AI160=0,(+AG160*AM160+AH160*AN160)/AJ160,(+AG160*AM160+AH160*AN160+AI160*AO160)/AJ160)))</f>
        <v/>
      </c>
      <c r="AT160" s="718">
        <f>IF(M160="N/A","N/A",M160-H160)</f>
        <v/>
      </c>
      <c r="AU160" s="718">
        <f>IF(R160="N/A","N/A",+S160-R160)</f>
        <v/>
      </c>
      <c r="AV160" s="718">
        <f>IF(V160="N/A","N/A",+W160-V160)</f>
        <v/>
      </c>
      <c r="AW160" s="718">
        <f>IF(Z160="N/A","N/A",+AA160-Z160)</f>
        <v/>
      </c>
      <c r="AX160" s="718">
        <f>IF(AQ160&lt;1,"N/A",IF(AQ160=1,AU160,IF(AQ160=2,AV160,AW160)))</f>
        <v/>
      </c>
      <c r="AY160" s="718">
        <f>IF(AU160="N/A","N/A",AVERAGE(AU160:AW160))</f>
        <v/>
      </c>
      <c r="AZ160" s="718">
        <f>IF(AQ160&lt;1,"N/A",+AL160+AR160+AX160)</f>
        <v/>
      </c>
      <c r="BA160" s="719">
        <f>IF(AQ160&lt;1,"N/A",MAX(AZ160, SUM(AL160+AP160+AY160)))</f>
        <v/>
      </c>
      <c r="BB160" s="550" t="n"/>
    </row>
    <row r="161" hidden="1">
      <c r="A161" t="n">
        <v>152</v>
      </c>
      <c r="B161" s="533" t="n"/>
      <c r="C161" s="545" t="n"/>
      <c r="D161" s="2738" t="n"/>
      <c r="E161" s="2738" t="n"/>
      <c r="F161" s="534" t="n"/>
      <c r="G161" s="534" t="n"/>
      <c r="H161" s="2738" t="n"/>
      <c r="I161" s="546" t="n"/>
      <c r="J161" s="2738" t="n"/>
      <c r="K161" s="546" t="n"/>
      <c r="L161" s="546" t="n"/>
      <c r="M161" s="2738" t="n"/>
      <c r="N161" s="546">
        <f>+K161+L161</f>
        <v/>
      </c>
      <c r="O161" s="546" t="n">
        <v>0</v>
      </c>
      <c r="P161" s="546" t="n">
        <v>0</v>
      </c>
      <c r="Q161" s="562" t="inlineStr">
        <is>
          <t>N/A</t>
        </is>
      </c>
      <c r="R161" s="2738" t="inlineStr">
        <is>
          <t>N/A</t>
        </is>
      </c>
      <c r="S161" s="2738" t="inlineStr">
        <is>
          <t>N/A</t>
        </is>
      </c>
      <c r="T161" s="546" t="n">
        <v>0</v>
      </c>
      <c r="U161" s="562" t="inlineStr">
        <is>
          <t>N/A</t>
        </is>
      </c>
      <c r="V161" s="2738" t="inlineStr">
        <is>
          <t>N/A</t>
        </is>
      </c>
      <c r="W161" s="2738" t="inlineStr">
        <is>
          <t>N/A</t>
        </is>
      </c>
      <c r="X161" s="546" t="n">
        <v>0</v>
      </c>
      <c r="Y161" s="822" t="inlineStr">
        <is>
          <t>N/A</t>
        </is>
      </c>
      <c r="Z161" s="2738" t="inlineStr">
        <is>
          <t>N/A</t>
        </is>
      </c>
      <c r="AA161" s="2738" t="inlineStr">
        <is>
          <t>N/A</t>
        </is>
      </c>
      <c r="AB161" s="546">
        <f>+P161+T161+X161</f>
        <v/>
      </c>
      <c r="AC161" s="713">
        <f>IF(AQ161&lt;1,0,IF(AQ161=1,+P161,IF(AQ161=2,+P161+T161,+P161+T161+X161)))</f>
        <v/>
      </c>
      <c r="AD161" s="713" t="n"/>
      <c r="AE161" s="713">
        <f>+N161+AB161+AD161</f>
        <v/>
      </c>
      <c r="AF161" s="452">
        <f>+E161-D161</f>
        <v/>
      </c>
      <c r="AG161" s="714">
        <f>-P161/N161</f>
        <v/>
      </c>
      <c r="AH161" s="715">
        <f>-T161/N161</f>
        <v/>
      </c>
      <c r="AI161" s="715">
        <f>-X161/N161</f>
        <v/>
      </c>
      <c r="AJ161" s="715">
        <f>SUM(AG161:AI161)</f>
        <v/>
      </c>
      <c r="AK161" s="715">
        <f>-AC161/N161</f>
        <v/>
      </c>
      <c r="AL161" s="1052">
        <f>H161-E161</f>
        <v/>
      </c>
      <c r="AM161" s="718">
        <f>IF(R161="N/A","N/A",+R161-H161)</f>
        <v/>
      </c>
      <c r="AN161" s="718">
        <f>IF(V161="N/A","N/A",+V161-H161)</f>
        <v/>
      </c>
      <c r="AO161" s="718">
        <f>IF(Z161="N/A","N/A",+Z161-H161)</f>
        <v/>
      </c>
      <c r="AP161" s="718">
        <f>IF(AM161="N/A","N/A",MAX(AM161:AO161))</f>
        <v/>
      </c>
      <c r="AQ161" s="718">
        <f>IF(R161="","",IF(AM161="N/A",0,IF((AL161+AM161&gt;AC$9),-1,IF(AN161="N/A",1,IF((AL161+AN161&gt;AC$9),1,IF(AO161="N/A",2,IF((AL161+AO161&gt;AC$9),2,3)))))))</f>
        <v/>
      </c>
      <c r="AR161" s="718">
        <f>IF(AQ161&lt;1,"N/A",IF(AQ161=1,AM161,IF(AQ161=2,AN161,AO161)))</f>
        <v/>
      </c>
      <c r="AS161" s="718">
        <f>IF(AG161=0,"N/A",IF(AH161=0,(+AG161*AM161)/AJ161,IF(AI161=0,(+AG161*AM161+AH161*AN161)/AJ161,(+AG161*AM161+AH161*AN161+AI161*AO161)/AJ161)))</f>
        <v/>
      </c>
      <c r="AT161" s="718">
        <f>IF(M161="N/A","N/A",M161-H161)</f>
        <v/>
      </c>
      <c r="AU161" s="718">
        <f>IF(R161="N/A","N/A",+S161-R161)</f>
        <v/>
      </c>
      <c r="AV161" s="718">
        <f>IF(V161="N/A","N/A",+W161-V161)</f>
        <v/>
      </c>
      <c r="AW161" s="718">
        <f>IF(Z161="N/A","N/A",+AA161-Z161)</f>
        <v/>
      </c>
      <c r="AX161" s="718">
        <f>IF(AQ161&lt;1,"N/A",IF(AQ161=1,AU161,IF(AQ161=2,AV161,AW161)))</f>
        <v/>
      </c>
      <c r="AY161" s="718">
        <f>IF(AU161="N/A","N/A",AVERAGE(AU161:AW161))</f>
        <v/>
      </c>
      <c r="AZ161" s="718">
        <f>IF(AQ161&lt;1,"N/A",+AL161+AR161+AX161)</f>
        <v/>
      </c>
      <c r="BA161" s="719">
        <f>IF(AQ161&lt;1,"N/A",MAX(AZ161, SUM(AL161+AP161+AY161)))</f>
        <v/>
      </c>
      <c r="BB161" s="550" t="n"/>
    </row>
    <row r="162" hidden="1">
      <c r="A162" t="n">
        <v>153</v>
      </c>
      <c r="B162" s="533" t="n"/>
      <c r="C162" s="545" t="n"/>
      <c r="D162" s="2738" t="n"/>
      <c r="E162" s="2738" t="n"/>
      <c r="F162" s="534" t="n"/>
      <c r="G162" s="534" t="n"/>
      <c r="H162" s="2738" t="n"/>
      <c r="I162" s="546" t="n"/>
      <c r="J162" s="2738" t="n"/>
      <c r="K162" s="546" t="n"/>
      <c r="L162" s="546" t="n"/>
      <c r="M162" s="2738" t="n"/>
      <c r="N162" s="546">
        <f>+K162+L162</f>
        <v/>
      </c>
      <c r="O162" s="546" t="n">
        <v>0</v>
      </c>
      <c r="P162" s="546" t="n">
        <v>0</v>
      </c>
      <c r="Q162" s="562" t="inlineStr">
        <is>
          <t>N/A</t>
        </is>
      </c>
      <c r="R162" s="2738" t="inlineStr">
        <is>
          <t>N/A</t>
        </is>
      </c>
      <c r="S162" s="2738" t="inlineStr">
        <is>
          <t>N/A</t>
        </is>
      </c>
      <c r="T162" s="546" t="n">
        <v>0</v>
      </c>
      <c r="U162" s="562" t="inlineStr">
        <is>
          <t>N/A</t>
        </is>
      </c>
      <c r="V162" s="2738" t="inlineStr">
        <is>
          <t>N/A</t>
        </is>
      </c>
      <c r="W162" s="2738" t="inlineStr">
        <is>
          <t>N/A</t>
        </is>
      </c>
      <c r="X162" s="546" t="n">
        <v>0</v>
      </c>
      <c r="Y162" s="822" t="inlineStr">
        <is>
          <t>N/A</t>
        </is>
      </c>
      <c r="Z162" s="2738" t="inlineStr">
        <is>
          <t>N/A</t>
        </is>
      </c>
      <c r="AA162" s="2738" t="inlineStr">
        <is>
          <t>N/A</t>
        </is>
      </c>
      <c r="AB162" s="546">
        <f>+P162+T162+X162</f>
        <v/>
      </c>
      <c r="AC162" s="713">
        <f>IF(AQ162&lt;1,0,IF(AQ162=1,+P162,IF(AQ162=2,+P162+T162,+P162+T162+X162)))</f>
        <v/>
      </c>
      <c r="AD162" s="713" t="n"/>
      <c r="AE162" s="713">
        <f>+N162+AB162+AD162</f>
        <v/>
      </c>
      <c r="AF162" s="452">
        <f>+E162-D162</f>
        <v/>
      </c>
      <c r="AG162" s="714">
        <f>-P162/N162</f>
        <v/>
      </c>
      <c r="AH162" s="715">
        <f>-T162/N162</f>
        <v/>
      </c>
      <c r="AI162" s="715">
        <f>-X162/N162</f>
        <v/>
      </c>
      <c r="AJ162" s="715">
        <f>SUM(AG162:AI162)</f>
        <v/>
      </c>
      <c r="AK162" s="715">
        <f>-AC162/N162</f>
        <v/>
      </c>
      <c r="AL162" s="1052">
        <f>H162-E162</f>
        <v/>
      </c>
      <c r="AM162" s="718">
        <f>IF(R162="N/A","N/A",+R162-H162)</f>
        <v/>
      </c>
      <c r="AN162" s="718">
        <f>IF(V162="N/A","N/A",+V162-H162)</f>
        <v/>
      </c>
      <c r="AO162" s="718">
        <f>IF(Z162="N/A","N/A",+Z162-H162)</f>
        <v/>
      </c>
      <c r="AP162" s="718">
        <f>IF(AM162="N/A","N/A",MAX(AM162:AO162))</f>
        <v/>
      </c>
      <c r="AQ162" s="718">
        <f>IF(R162="","",IF(AM162="N/A",0,IF((AL162+AM162&gt;AC$9),-1,IF(AN162="N/A",1,IF((AL162+AN162&gt;AC$9),1,IF(AO162="N/A",2,IF((AL162+AO162&gt;AC$9),2,3)))))))</f>
        <v/>
      </c>
      <c r="AR162" s="718">
        <f>IF(AQ162&lt;1,"N/A",IF(AQ162=1,AM162,IF(AQ162=2,AN162,AO162)))</f>
        <v/>
      </c>
      <c r="AS162" s="718">
        <f>IF(AG162=0,"N/A",IF(AH162=0,(+AG162*AM162)/AJ162,IF(AI162=0,(+AG162*AM162+AH162*AN162)/AJ162,(+AG162*AM162+AH162*AN162+AI162*AO162)/AJ162)))</f>
        <v/>
      </c>
      <c r="AT162" s="718">
        <f>IF(M162="N/A","N/A",M162-H162)</f>
        <v/>
      </c>
      <c r="AU162" s="718">
        <f>IF(R162="N/A","N/A",+S162-R162)</f>
        <v/>
      </c>
      <c r="AV162" s="718">
        <f>IF(V162="N/A","N/A",+W162-V162)</f>
        <v/>
      </c>
      <c r="AW162" s="718">
        <f>IF(Z162="N/A","N/A",+AA162-Z162)</f>
        <v/>
      </c>
      <c r="AX162" s="718">
        <f>IF(AQ162&lt;1,"N/A",IF(AQ162=1,AU162,IF(AQ162=2,AV162,AW162)))</f>
        <v/>
      </c>
      <c r="AY162" s="718">
        <f>IF(AU162="N/A","N/A",AVERAGE(AU162:AW162))</f>
        <v/>
      </c>
      <c r="AZ162" s="718">
        <f>IF(AQ162&lt;1,"N/A",+AL162+AR162+AX162)</f>
        <v/>
      </c>
      <c r="BA162" s="719">
        <f>IF(AQ162&lt;1,"N/A",MAX(AZ162, SUM(AL162+AP162+AY162)))</f>
        <v/>
      </c>
      <c r="BB162" s="550" t="n"/>
    </row>
    <row r="163" hidden="1">
      <c r="A163" t="n">
        <v>154</v>
      </c>
      <c r="B163" s="533" t="n"/>
      <c r="C163" s="545" t="n"/>
      <c r="D163" s="2738" t="n"/>
      <c r="E163" s="2738" t="n"/>
      <c r="F163" s="534" t="n"/>
      <c r="G163" s="534" t="n"/>
      <c r="H163" s="2738" t="n"/>
      <c r="I163" s="546" t="n"/>
      <c r="J163" s="2738" t="n"/>
      <c r="K163" s="546" t="n"/>
      <c r="L163" s="546" t="n"/>
      <c r="M163" s="2738" t="n"/>
      <c r="N163" s="546">
        <f>+K163+L163</f>
        <v/>
      </c>
      <c r="O163" s="546" t="n">
        <v>0</v>
      </c>
      <c r="P163" s="546" t="n">
        <v>0</v>
      </c>
      <c r="Q163" s="562" t="inlineStr">
        <is>
          <t>N/A</t>
        </is>
      </c>
      <c r="R163" s="2738" t="inlineStr">
        <is>
          <t>N/A</t>
        </is>
      </c>
      <c r="S163" s="2738" t="inlineStr">
        <is>
          <t>N/A</t>
        </is>
      </c>
      <c r="T163" s="546" t="n">
        <v>0</v>
      </c>
      <c r="U163" s="562" t="inlineStr">
        <is>
          <t>N/A</t>
        </is>
      </c>
      <c r="V163" s="2738" t="inlineStr">
        <is>
          <t>N/A</t>
        </is>
      </c>
      <c r="W163" s="2738" t="inlineStr">
        <is>
          <t>N/A</t>
        </is>
      </c>
      <c r="X163" s="546" t="n">
        <v>0</v>
      </c>
      <c r="Y163" s="822" t="inlineStr">
        <is>
          <t>N/A</t>
        </is>
      </c>
      <c r="Z163" s="2738" t="inlineStr">
        <is>
          <t>N/A</t>
        </is>
      </c>
      <c r="AA163" s="2738" t="inlineStr">
        <is>
          <t>N/A</t>
        </is>
      </c>
      <c r="AB163" s="546">
        <f>+P163+T163+X163</f>
        <v/>
      </c>
      <c r="AC163" s="713">
        <f>IF(AQ163&lt;1,0,IF(AQ163=1,+P163,IF(AQ163=2,+P163+T163,+P163+T163+X163)))</f>
        <v/>
      </c>
      <c r="AD163" s="713" t="n"/>
      <c r="AE163" s="713">
        <f>+N163+AB163+AD163</f>
        <v/>
      </c>
      <c r="AF163" s="452">
        <f>+E163-D163</f>
        <v/>
      </c>
      <c r="AG163" s="714">
        <f>-P163/N163</f>
        <v/>
      </c>
      <c r="AH163" s="715">
        <f>-T163/N163</f>
        <v/>
      </c>
      <c r="AI163" s="715">
        <f>-X163/N163</f>
        <v/>
      </c>
      <c r="AJ163" s="715">
        <f>SUM(AG163:AI163)</f>
        <v/>
      </c>
      <c r="AK163" s="715">
        <f>-AC163/N163</f>
        <v/>
      </c>
      <c r="AL163" s="1052">
        <f>H163-E163</f>
        <v/>
      </c>
      <c r="AM163" s="718">
        <f>IF(R163="N/A","N/A",+R163-H163)</f>
        <v/>
      </c>
      <c r="AN163" s="718">
        <f>IF(V163="N/A","N/A",+V163-H163)</f>
        <v/>
      </c>
      <c r="AO163" s="718">
        <f>IF(Z163="N/A","N/A",+Z163-H163)</f>
        <v/>
      </c>
      <c r="AP163" s="718">
        <f>IF(AM163="N/A","N/A",MAX(AM163:AO163))</f>
        <v/>
      </c>
      <c r="AQ163" s="718">
        <f>IF(R163="","",IF(AM163="N/A",0,IF((AL163+AM163&gt;AC$9),-1,IF(AN163="N/A",1,IF((AL163+AN163&gt;AC$9),1,IF(AO163="N/A",2,IF((AL163+AO163&gt;AC$9),2,3)))))))</f>
        <v/>
      </c>
      <c r="AR163" s="718">
        <f>IF(AQ163&lt;1,"N/A",IF(AQ163=1,AM163,IF(AQ163=2,AN163,AO163)))</f>
        <v/>
      </c>
      <c r="AS163" s="718">
        <f>IF(AG163=0,"N/A",IF(AH163=0,(+AG163*AM163)/AJ163,IF(AI163=0,(+AG163*AM163+AH163*AN163)/AJ163,(+AG163*AM163+AH163*AN163+AI163*AO163)/AJ163)))</f>
        <v/>
      </c>
      <c r="AT163" s="718">
        <f>IF(M163="N/A","N/A",M163-H163)</f>
        <v/>
      </c>
      <c r="AU163" s="718">
        <f>IF(R163="N/A","N/A",+S163-R163)</f>
        <v/>
      </c>
      <c r="AV163" s="718">
        <f>IF(V163="N/A","N/A",+W163-V163)</f>
        <v/>
      </c>
      <c r="AW163" s="718">
        <f>IF(Z163="N/A","N/A",+AA163-Z163)</f>
        <v/>
      </c>
      <c r="AX163" s="718">
        <f>IF(AQ163&lt;1,"N/A",IF(AQ163=1,AU163,IF(AQ163=2,AV163,AW163)))</f>
        <v/>
      </c>
      <c r="AY163" s="718">
        <f>IF(AU163="N/A","N/A",AVERAGE(AU163:AW163))</f>
        <v/>
      </c>
      <c r="AZ163" s="718">
        <f>IF(AQ163&lt;1,"N/A",+AL163+AR163+AX163)</f>
        <v/>
      </c>
      <c r="BA163" s="719">
        <f>IF(AQ163&lt;1,"N/A",MAX(AZ163, SUM(AL163+AP163+AY163)))</f>
        <v/>
      </c>
      <c r="BB163" s="550" t="n"/>
    </row>
    <row r="164" hidden="1">
      <c r="A164" t="n">
        <v>155</v>
      </c>
      <c r="B164" s="533" t="n"/>
      <c r="C164" s="545" t="n"/>
      <c r="D164" s="2738" t="n"/>
      <c r="E164" s="2738" t="n"/>
      <c r="F164" s="534" t="n"/>
      <c r="G164" s="534" t="n"/>
      <c r="H164" s="2738" t="n"/>
      <c r="I164" s="546" t="n"/>
      <c r="J164" s="2738" t="n"/>
      <c r="K164" s="546" t="n"/>
      <c r="L164" s="546" t="n"/>
      <c r="M164" s="2738" t="n"/>
      <c r="N164" s="546">
        <f>+K164+L164</f>
        <v/>
      </c>
      <c r="O164" s="546" t="n">
        <v>0</v>
      </c>
      <c r="P164" s="546" t="n">
        <v>0</v>
      </c>
      <c r="Q164" s="562" t="inlineStr">
        <is>
          <t>N/A</t>
        </is>
      </c>
      <c r="R164" s="2738" t="inlineStr">
        <is>
          <t>N/A</t>
        </is>
      </c>
      <c r="S164" s="2738" t="inlineStr">
        <is>
          <t>N/A</t>
        </is>
      </c>
      <c r="T164" s="546" t="n">
        <v>0</v>
      </c>
      <c r="U164" s="562" t="inlineStr">
        <is>
          <t>N/A</t>
        </is>
      </c>
      <c r="V164" s="2738" t="inlineStr">
        <is>
          <t>N/A</t>
        </is>
      </c>
      <c r="W164" s="2738" t="inlineStr">
        <is>
          <t>N/A</t>
        </is>
      </c>
      <c r="X164" s="546" t="n">
        <v>0</v>
      </c>
      <c r="Y164" s="822" t="inlineStr">
        <is>
          <t>N/A</t>
        </is>
      </c>
      <c r="Z164" s="2738" t="inlineStr">
        <is>
          <t>N/A</t>
        </is>
      </c>
      <c r="AA164" s="2738" t="inlineStr">
        <is>
          <t>N/A</t>
        </is>
      </c>
      <c r="AB164" s="546">
        <f>+P164+T164+X164</f>
        <v/>
      </c>
      <c r="AC164" s="713">
        <f>IF(AQ164&lt;1,0,IF(AQ164=1,+P164,IF(AQ164=2,+P164+T164,+P164+T164+X164)))</f>
        <v/>
      </c>
      <c r="AD164" s="713" t="n"/>
      <c r="AE164" s="713">
        <f>+N164+AB164+AD164</f>
        <v/>
      </c>
      <c r="AF164" s="452">
        <f>+E164-D164</f>
        <v/>
      </c>
      <c r="AG164" s="714">
        <f>-P164/N164</f>
        <v/>
      </c>
      <c r="AH164" s="715">
        <f>-T164/N164</f>
        <v/>
      </c>
      <c r="AI164" s="715">
        <f>-X164/N164</f>
        <v/>
      </c>
      <c r="AJ164" s="715">
        <f>SUM(AG164:AI164)</f>
        <v/>
      </c>
      <c r="AK164" s="715">
        <f>-AC164/N164</f>
        <v/>
      </c>
      <c r="AL164" s="1052">
        <f>H164-E164</f>
        <v/>
      </c>
      <c r="AM164" s="718">
        <f>IF(R164="N/A","N/A",+R164-H164)</f>
        <v/>
      </c>
      <c r="AN164" s="718">
        <f>IF(V164="N/A","N/A",+V164-H164)</f>
        <v/>
      </c>
      <c r="AO164" s="718">
        <f>IF(Z164="N/A","N/A",+Z164-H164)</f>
        <v/>
      </c>
      <c r="AP164" s="718">
        <f>IF(AM164="N/A","N/A",MAX(AM164:AO164))</f>
        <v/>
      </c>
      <c r="AQ164" s="718">
        <f>IF(R164="","",IF(AM164="N/A",0,IF((AL164+AM164&gt;AC$9),-1,IF(AN164="N/A",1,IF((AL164+AN164&gt;AC$9),1,IF(AO164="N/A",2,IF((AL164+AO164&gt;AC$9),2,3)))))))</f>
        <v/>
      </c>
      <c r="AR164" s="718">
        <f>IF(AQ164&lt;1,"N/A",IF(AQ164=1,AM164,IF(AQ164=2,AN164,AO164)))</f>
        <v/>
      </c>
      <c r="AS164" s="718">
        <f>IF(AG164=0,"N/A",IF(AH164=0,(+AG164*AM164)/AJ164,IF(AI164=0,(+AG164*AM164+AH164*AN164)/AJ164,(+AG164*AM164+AH164*AN164+AI164*AO164)/AJ164)))</f>
        <v/>
      </c>
      <c r="AT164" s="718">
        <f>IF(M164="N/A","N/A",M164-H164)</f>
        <v/>
      </c>
      <c r="AU164" s="718">
        <f>IF(R164="N/A","N/A",+S164-R164)</f>
        <v/>
      </c>
      <c r="AV164" s="718">
        <f>IF(V164="N/A","N/A",+W164-V164)</f>
        <v/>
      </c>
      <c r="AW164" s="718">
        <f>IF(Z164="N/A","N/A",+AA164-Z164)</f>
        <v/>
      </c>
      <c r="AX164" s="718">
        <f>IF(AQ164&lt;1,"N/A",IF(AQ164=1,AU164,IF(AQ164=2,AV164,AW164)))</f>
        <v/>
      </c>
      <c r="AY164" s="718">
        <f>IF(AU164="N/A","N/A",AVERAGE(AU164:AW164))</f>
        <v/>
      </c>
      <c r="AZ164" s="718">
        <f>IF(AQ164&lt;1,"N/A",+AL164+AR164+AX164)</f>
        <v/>
      </c>
      <c r="BA164" s="719">
        <f>IF(AQ164&lt;1,"N/A",MAX(AZ164, SUM(AL164+AP164+AY164)))</f>
        <v/>
      </c>
      <c r="BB164" s="550" t="n"/>
    </row>
    <row r="165" hidden="1">
      <c r="A165" t="n">
        <v>156</v>
      </c>
      <c r="B165" s="533" t="n"/>
      <c r="C165" s="545" t="n"/>
      <c r="D165" s="2738" t="n"/>
      <c r="E165" s="2738" t="n"/>
      <c r="F165" s="534" t="n"/>
      <c r="G165" s="534" t="n"/>
      <c r="H165" s="2738" t="n"/>
      <c r="I165" s="546" t="n"/>
      <c r="J165" s="2738" t="n"/>
      <c r="K165" s="546" t="n"/>
      <c r="L165" s="546" t="n"/>
      <c r="M165" s="2738" t="n"/>
      <c r="N165" s="546">
        <f>+K165+L165</f>
        <v/>
      </c>
      <c r="O165" s="546" t="n">
        <v>0</v>
      </c>
      <c r="P165" s="546" t="n">
        <v>0</v>
      </c>
      <c r="Q165" s="562" t="inlineStr">
        <is>
          <t>N/A</t>
        </is>
      </c>
      <c r="R165" s="2738" t="inlineStr">
        <is>
          <t>N/A</t>
        </is>
      </c>
      <c r="S165" s="2738" t="inlineStr">
        <is>
          <t>N/A</t>
        </is>
      </c>
      <c r="T165" s="546" t="n">
        <v>0</v>
      </c>
      <c r="U165" s="562" t="inlineStr">
        <is>
          <t>N/A</t>
        </is>
      </c>
      <c r="V165" s="2738" t="inlineStr">
        <is>
          <t>N/A</t>
        </is>
      </c>
      <c r="W165" s="2738" t="inlineStr">
        <is>
          <t>N/A</t>
        </is>
      </c>
      <c r="X165" s="546" t="n">
        <v>0</v>
      </c>
      <c r="Y165" s="822" t="inlineStr">
        <is>
          <t>N/A</t>
        </is>
      </c>
      <c r="Z165" s="2738" t="inlineStr">
        <is>
          <t>N/A</t>
        </is>
      </c>
      <c r="AA165" s="2738" t="inlineStr">
        <is>
          <t>N/A</t>
        </is>
      </c>
      <c r="AB165" s="546">
        <f>+P165+T165+X165</f>
        <v/>
      </c>
      <c r="AC165" s="713">
        <f>IF(AQ165&lt;1,0,IF(AQ165=1,+P165,IF(AQ165=2,+P165+T165,+P165+T165+X165)))</f>
        <v/>
      </c>
      <c r="AD165" s="713" t="n"/>
      <c r="AE165" s="713">
        <f>+N165+AB165+AD165</f>
        <v/>
      </c>
      <c r="AF165" s="452">
        <f>+E165-D165</f>
        <v/>
      </c>
      <c r="AG165" s="714">
        <f>-P165/N165</f>
        <v/>
      </c>
      <c r="AH165" s="715">
        <f>-T165/N165</f>
        <v/>
      </c>
      <c r="AI165" s="715">
        <f>-X165/N165</f>
        <v/>
      </c>
      <c r="AJ165" s="715">
        <f>SUM(AG165:AI165)</f>
        <v/>
      </c>
      <c r="AK165" s="715">
        <f>-AC165/N165</f>
        <v/>
      </c>
      <c r="AL165" s="1052">
        <f>H165-E165</f>
        <v/>
      </c>
      <c r="AM165" s="718">
        <f>IF(R165="N/A","N/A",+R165-H165)</f>
        <v/>
      </c>
      <c r="AN165" s="718">
        <f>IF(V165="N/A","N/A",+V165-H165)</f>
        <v/>
      </c>
      <c r="AO165" s="718">
        <f>IF(Z165="N/A","N/A",+Z165-H165)</f>
        <v/>
      </c>
      <c r="AP165" s="718">
        <f>IF(AM165="N/A","N/A",MAX(AM165:AO165))</f>
        <v/>
      </c>
      <c r="AQ165" s="718">
        <f>IF(R165="","",IF(AM165="N/A",0,IF((AL165+AM165&gt;AC$9),-1,IF(AN165="N/A",1,IF((AL165+AN165&gt;AC$9),1,IF(AO165="N/A",2,IF((AL165+AO165&gt;AC$9),2,3)))))))</f>
        <v/>
      </c>
      <c r="AR165" s="718">
        <f>IF(AQ165&lt;1,"N/A",IF(AQ165=1,AM165,IF(AQ165=2,AN165,AO165)))</f>
        <v/>
      </c>
      <c r="AS165" s="718">
        <f>IF(AG165=0,"N/A",IF(AH165=0,(+AG165*AM165)/AJ165,IF(AI165=0,(+AG165*AM165+AH165*AN165)/AJ165,(+AG165*AM165+AH165*AN165+AI165*AO165)/AJ165)))</f>
        <v/>
      </c>
      <c r="AT165" s="718">
        <f>IF(M165="N/A","N/A",M165-H165)</f>
        <v/>
      </c>
      <c r="AU165" s="718">
        <f>IF(R165="N/A","N/A",+S165-R165)</f>
        <v/>
      </c>
      <c r="AV165" s="718">
        <f>IF(V165="N/A","N/A",+W165-V165)</f>
        <v/>
      </c>
      <c r="AW165" s="718">
        <f>IF(Z165="N/A","N/A",+AA165-Z165)</f>
        <v/>
      </c>
      <c r="AX165" s="718">
        <f>IF(AQ165&lt;1,"N/A",IF(AQ165=1,AU165,IF(AQ165=2,AV165,AW165)))</f>
        <v/>
      </c>
      <c r="AY165" s="718">
        <f>IF(AU165="N/A","N/A",AVERAGE(AU165:AW165))</f>
        <v/>
      </c>
      <c r="AZ165" s="718">
        <f>IF(AQ165&lt;1,"N/A",+AL165+AR165+AX165)</f>
        <v/>
      </c>
      <c r="BA165" s="719">
        <f>IF(AQ165&lt;1,"N/A",MAX(AZ165, SUM(AL165+AP165+AY165)))</f>
        <v/>
      </c>
      <c r="BB165" s="550" t="n"/>
    </row>
    <row r="166" hidden="1">
      <c r="A166" t="n">
        <v>157</v>
      </c>
      <c r="B166" s="533" t="n"/>
      <c r="C166" s="545" t="n"/>
      <c r="D166" s="2738" t="n"/>
      <c r="E166" s="2738" t="n"/>
      <c r="F166" s="534" t="n"/>
      <c r="G166" s="534" t="n"/>
      <c r="H166" s="2738" t="n"/>
      <c r="I166" s="546" t="n"/>
      <c r="J166" s="2738" t="n"/>
      <c r="K166" s="546" t="n"/>
      <c r="L166" s="546" t="n"/>
      <c r="M166" s="2738" t="n"/>
      <c r="N166" s="546">
        <f>+K166+L166</f>
        <v/>
      </c>
      <c r="O166" s="546" t="n">
        <v>0</v>
      </c>
      <c r="P166" s="546" t="n">
        <v>0</v>
      </c>
      <c r="Q166" s="562" t="inlineStr">
        <is>
          <t>N/A</t>
        </is>
      </c>
      <c r="R166" s="2738" t="inlineStr">
        <is>
          <t>N/A</t>
        </is>
      </c>
      <c r="S166" s="2738" t="inlineStr">
        <is>
          <t>N/A</t>
        </is>
      </c>
      <c r="T166" s="546" t="n">
        <v>0</v>
      </c>
      <c r="U166" s="562" t="inlineStr">
        <is>
          <t>N/A</t>
        </is>
      </c>
      <c r="V166" s="2738" t="inlineStr">
        <is>
          <t>N/A</t>
        </is>
      </c>
      <c r="W166" s="2738" t="inlineStr">
        <is>
          <t>N/A</t>
        </is>
      </c>
      <c r="X166" s="546" t="n">
        <v>0</v>
      </c>
      <c r="Y166" s="822" t="inlineStr">
        <is>
          <t>N/A</t>
        </is>
      </c>
      <c r="Z166" s="2738" t="inlineStr">
        <is>
          <t>N/A</t>
        </is>
      </c>
      <c r="AA166" s="2738" t="inlineStr">
        <is>
          <t>N/A</t>
        </is>
      </c>
      <c r="AB166" s="546">
        <f>+P166+T166+X166</f>
        <v/>
      </c>
      <c r="AC166" s="713">
        <f>IF(AQ166&lt;1,0,IF(AQ166=1,+P166,IF(AQ166=2,+P166+T166,+P166+T166+X166)))</f>
        <v/>
      </c>
      <c r="AD166" s="713" t="n"/>
      <c r="AE166" s="713">
        <f>+N166+AB166+AD166</f>
        <v/>
      </c>
      <c r="AF166" s="452">
        <f>+E166-D166</f>
        <v/>
      </c>
      <c r="AG166" s="714">
        <f>-P166/N166</f>
        <v/>
      </c>
      <c r="AH166" s="715">
        <f>-T166/N166</f>
        <v/>
      </c>
      <c r="AI166" s="715">
        <f>-X166/N166</f>
        <v/>
      </c>
      <c r="AJ166" s="715">
        <f>SUM(AG166:AI166)</f>
        <v/>
      </c>
      <c r="AK166" s="715">
        <f>-AC166/N166</f>
        <v/>
      </c>
      <c r="AL166" s="1052">
        <f>H166-E166</f>
        <v/>
      </c>
      <c r="AM166" s="718">
        <f>IF(R166="N/A","N/A",+R166-H166)</f>
        <v/>
      </c>
      <c r="AN166" s="718">
        <f>IF(V166="N/A","N/A",+V166-H166)</f>
        <v/>
      </c>
      <c r="AO166" s="718">
        <f>IF(Z166="N/A","N/A",+Z166-H166)</f>
        <v/>
      </c>
      <c r="AP166" s="718">
        <f>IF(AM166="N/A","N/A",MAX(AM166:AO166))</f>
        <v/>
      </c>
      <c r="AQ166" s="718">
        <f>IF(R166="","",IF(AM166="N/A",0,IF((AL166+AM166&gt;AC$9),-1,IF(AN166="N/A",1,IF((AL166+AN166&gt;AC$9),1,IF(AO166="N/A",2,IF((AL166+AO166&gt;AC$9),2,3)))))))</f>
        <v/>
      </c>
      <c r="AR166" s="718">
        <f>IF(AQ166&lt;1,"N/A",IF(AQ166=1,AM166,IF(AQ166=2,AN166,AO166)))</f>
        <v/>
      </c>
      <c r="AS166" s="718">
        <f>IF(AG166=0,"N/A",IF(AH166=0,(+AG166*AM166)/AJ166,IF(AI166=0,(+AG166*AM166+AH166*AN166)/AJ166,(+AG166*AM166+AH166*AN166+AI166*AO166)/AJ166)))</f>
        <v/>
      </c>
      <c r="AT166" s="718">
        <f>IF(M166="N/A","N/A",M166-H166)</f>
        <v/>
      </c>
      <c r="AU166" s="718">
        <f>IF(R166="N/A","N/A",+S166-R166)</f>
        <v/>
      </c>
      <c r="AV166" s="718">
        <f>IF(V166="N/A","N/A",+W166-V166)</f>
        <v/>
      </c>
      <c r="AW166" s="718">
        <f>IF(Z166="N/A","N/A",+AA166-Z166)</f>
        <v/>
      </c>
      <c r="AX166" s="718">
        <f>IF(AQ166&lt;1,"N/A",IF(AQ166=1,AU166,IF(AQ166=2,AV166,AW166)))</f>
        <v/>
      </c>
      <c r="AY166" s="718">
        <f>IF(AU166="N/A","N/A",AVERAGE(AU166:AW166))</f>
        <v/>
      </c>
      <c r="AZ166" s="718">
        <f>IF(AQ166&lt;1,"N/A",+AL166+AR166+AX166)</f>
        <v/>
      </c>
      <c r="BA166" s="719">
        <f>IF(AQ166&lt;1,"N/A",MAX(AZ166, SUM(AL166+AP166+AY166)))</f>
        <v/>
      </c>
      <c r="BB166" s="550" t="n"/>
    </row>
    <row r="167" hidden="1">
      <c r="A167" t="n">
        <v>158</v>
      </c>
      <c r="B167" s="533" t="n"/>
      <c r="C167" s="545" t="n"/>
      <c r="D167" s="2738" t="n"/>
      <c r="E167" s="2738" t="n"/>
      <c r="F167" s="534" t="n"/>
      <c r="G167" s="534" t="n"/>
      <c r="H167" s="2738" t="n"/>
      <c r="I167" s="546" t="n"/>
      <c r="J167" s="2738" t="n"/>
      <c r="K167" s="546" t="n"/>
      <c r="L167" s="546" t="n"/>
      <c r="M167" s="2738" t="n"/>
      <c r="N167" s="546">
        <f>+K167+L167</f>
        <v/>
      </c>
      <c r="O167" s="546" t="n">
        <v>0</v>
      </c>
      <c r="P167" s="546" t="n">
        <v>0</v>
      </c>
      <c r="Q167" s="562" t="inlineStr">
        <is>
          <t>N/A</t>
        </is>
      </c>
      <c r="R167" s="2738" t="inlineStr">
        <is>
          <t>N/A</t>
        </is>
      </c>
      <c r="S167" s="2738" t="inlineStr">
        <is>
          <t>N/A</t>
        </is>
      </c>
      <c r="T167" s="546" t="n">
        <v>0</v>
      </c>
      <c r="U167" s="562" t="inlineStr">
        <is>
          <t>N/A</t>
        </is>
      </c>
      <c r="V167" s="2738" t="inlineStr">
        <is>
          <t>N/A</t>
        </is>
      </c>
      <c r="W167" s="2738" t="inlineStr">
        <is>
          <t>N/A</t>
        </is>
      </c>
      <c r="X167" s="546" t="n">
        <v>0</v>
      </c>
      <c r="Y167" s="822" t="inlineStr">
        <is>
          <t>N/A</t>
        </is>
      </c>
      <c r="Z167" s="2738" t="inlineStr">
        <is>
          <t>N/A</t>
        </is>
      </c>
      <c r="AA167" s="2738" t="inlineStr">
        <is>
          <t>N/A</t>
        </is>
      </c>
      <c r="AB167" s="546">
        <f>+P167+T167+X167</f>
        <v/>
      </c>
      <c r="AC167" s="713">
        <f>IF(AQ167&lt;1,0,IF(AQ167=1,+P167,IF(AQ167=2,+P167+T167,+P167+T167+X167)))</f>
        <v/>
      </c>
      <c r="AD167" s="713" t="n"/>
      <c r="AE167" s="713">
        <f>+N167+AB167+AD167</f>
        <v/>
      </c>
      <c r="AF167" s="452">
        <f>+E167-D167</f>
        <v/>
      </c>
      <c r="AG167" s="714">
        <f>-P167/N167</f>
        <v/>
      </c>
      <c r="AH167" s="715">
        <f>-T167/N167</f>
        <v/>
      </c>
      <c r="AI167" s="715">
        <f>-X167/N167</f>
        <v/>
      </c>
      <c r="AJ167" s="715">
        <f>SUM(AG167:AI167)</f>
        <v/>
      </c>
      <c r="AK167" s="715">
        <f>-AC167/N167</f>
        <v/>
      </c>
      <c r="AL167" s="1052">
        <f>H167-E167</f>
        <v/>
      </c>
      <c r="AM167" s="718">
        <f>IF(R167="N/A","N/A",+R167-H167)</f>
        <v/>
      </c>
      <c r="AN167" s="718">
        <f>IF(V167="N/A","N/A",+V167-H167)</f>
        <v/>
      </c>
      <c r="AO167" s="718">
        <f>IF(Z167="N/A","N/A",+Z167-H167)</f>
        <v/>
      </c>
      <c r="AP167" s="718">
        <f>IF(AM167="N/A","N/A",MAX(AM167:AO167))</f>
        <v/>
      </c>
      <c r="AQ167" s="718">
        <f>IF(R167="","",IF(AM167="N/A",0,IF((AL167+AM167&gt;AC$9),-1,IF(AN167="N/A",1,IF((AL167+AN167&gt;AC$9),1,IF(AO167="N/A",2,IF((AL167+AO167&gt;AC$9),2,3)))))))</f>
        <v/>
      </c>
      <c r="AR167" s="718">
        <f>IF(AQ167&lt;1,"N/A",IF(AQ167=1,AM167,IF(AQ167=2,AN167,AO167)))</f>
        <v/>
      </c>
      <c r="AS167" s="718">
        <f>IF(AG167=0,"N/A",IF(AH167=0,(+AG167*AM167)/AJ167,IF(AI167=0,(+AG167*AM167+AH167*AN167)/AJ167,(+AG167*AM167+AH167*AN167+AI167*AO167)/AJ167)))</f>
        <v/>
      </c>
      <c r="AT167" s="718">
        <f>IF(M167="N/A","N/A",M167-H167)</f>
        <v/>
      </c>
      <c r="AU167" s="718">
        <f>IF(R167="N/A","N/A",+S167-R167)</f>
        <v/>
      </c>
      <c r="AV167" s="718">
        <f>IF(V167="N/A","N/A",+W167-V167)</f>
        <v/>
      </c>
      <c r="AW167" s="718">
        <f>IF(Z167="N/A","N/A",+AA167-Z167)</f>
        <v/>
      </c>
      <c r="AX167" s="718">
        <f>IF(AQ167&lt;1,"N/A",IF(AQ167=1,AU167,IF(AQ167=2,AV167,AW167)))</f>
        <v/>
      </c>
      <c r="AY167" s="718">
        <f>IF(AU167="N/A","N/A",AVERAGE(AU167:AW167))</f>
        <v/>
      </c>
      <c r="AZ167" s="718">
        <f>IF(AQ167&lt;1,"N/A",+AL167+AR167+AX167)</f>
        <v/>
      </c>
      <c r="BA167" s="719">
        <f>IF(AQ167&lt;1,"N/A",MAX(AZ167, SUM(AL167+AP167+AY167)))</f>
        <v/>
      </c>
      <c r="BB167" s="550" t="n"/>
    </row>
    <row r="168" hidden="1">
      <c r="A168" t="n">
        <v>159</v>
      </c>
      <c r="B168" s="533" t="n"/>
      <c r="C168" s="545" t="n"/>
      <c r="D168" s="2738" t="n"/>
      <c r="E168" s="2738" t="n"/>
      <c r="F168" s="534" t="n"/>
      <c r="G168" s="534" t="n"/>
      <c r="H168" s="2738" t="n"/>
      <c r="I168" s="546" t="n"/>
      <c r="J168" s="2738" t="n"/>
      <c r="K168" s="546" t="n"/>
      <c r="L168" s="546" t="n"/>
      <c r="M168" s="2738" t="n"/>
      <c r="N168" s="546">
        <f>+K168+L168</f>
        <v/>
      </c>
      <c r="O168" s="546" t="n">
        <v>0</v>
      </c>
      <c r="P168" s="546" t="n">
        <v>0</v>
      </c>
      <c r="Q168" s="562" t="inlineStr">
        <is>
          <t>N/A</t>
        </is>
      </c>
      <c r="R168" s="2738" t="inlineStr">
        <is>
          <t>N/A</t>
        </is>
      </c>
      <c r="S168" s="2738" t="inlineStr">
        <is>
          <t>N/A</t>
        </is>
      </c>
      <c r="T168" s="546" t="n">
        <v>0</v>
      </c>
      <c r="U168" s="562" t="inlineStr">
        <is>
          <t>N/A</t>
        </is>
      </c>
      <c r="V168" s="2738" t="inlineStr">
        <is>
          <t>N/A</t>
        </is>
      </c>
      <c r="W168" s="2738" t="inlineStr">
        <is>
          <t>N/A</t>
        </is>
      </c>
      <c r="X168" s="546" t="n">
        <v>0</v>
      </c>
      <c r="Y168" s="822" t="inlineStr">
        <is>
          <t>N/A</t>
        </is>
      </c>
      <c r="Z168" s="2738" t="inlineStr">
        <is>
          <t>N/A</t>
        </is>
      </c>
      <c r="AA168" s="2738" t="inlineStr">
        <is>
          <t>N/A</t>
        </is>
      </c>
      <c r="AB168" s="546">
        <f>+P168+T168+X168</f>
        <v/>
      </c>
      <c r="AC168" s="713">
        <f>IF(AQ168&lt;1,0,IF(AQ168=1,+P168,IF(AQ168=2,+P168+T168,+P168+T168+X168)))</f>
        <v/>
      </c>
      <c r="AD168" s="713" t="n"/>
      <c r="AE168" s="713">
        <f>+N168+AB168+AD168</f>
        <v/>
      </c>
      <c r="AF168" s="452">
        <f>+E168-D168</f>
        <v/>
      </c>
      <c r="AG168" s="714">
        <f>-P168/N168</f>
        <v/>
      </c>
      <c r="AH168" s="715">
        <f>-T168/N168</f>
        <v/>
      </c>
      <c r="AI168" s="715">
        <f>-X168/N168</f>
        <v/>
      </c>
      <c r="AJ168" s="715">
        <f>SUM(AG168:AI168)</f>
        <v/>
      </c>
      <c r="AK168" s="715">
        <f>-AC168/N168</f>
        <v/>
      </c>
      <c r="AL168" s="1052">
        <f>H168-E168</f>
        <v/>
      </c>
      <c r="AM168" s="718">
        <f>IF(R168="N/A","N/A",+R168-H168)</f>
        <v/>
      </c>
      <c r="AN168" s="718">
        <f>IF(V168="N/A","N/A",+V168-H168)</f>
        <v/>
      </c>
      <c r="AO168" s="718">
        <f>IF(Z168="N/A","N/A",+Z168-H168)</f>
        <v/>
      </c>
      <c r="AP168" s="718">
        <f>IF(AM168="N/A","N/A",MAX(AM168:AO168))</f>
        <v/>
      </c>
      <c r="AQ168" s="718">
        <f>IF(R168="","",IF(AM168="N/A",0,IF((AL168+AM168&gt;AC$9),-1,IF(AN168="N/A",1,IF((AL168+AN168&gt;AC$9),1,IF(AO168="N/A",2,IF((AL168+AO168&gt;AC$9),2,3)))))))</f>
        <v/>
      </c>
      <c r="AR168" s="718">
        <f>IF(AQ168&lt;1,"N/A",IF(AQ168=1,AM168,IF(AQ168=2,AN168,AO168)))</f>
        <v/>
      </c>
      <c r="AS168" s="718">
        <f>IF(AG168=0,"N/A",IF(AH168=0,(+AG168*AM168)/AJ168,IF(AI168=0,(+AG168*AM168+AH168*AN168)/AJ168,(+AG168*AM168+AH168*AN168+AI168*AO168)/AJ168)))</f>
        <v/>
      </c>
      <c r="AT168" s="718">
        <f>IF(M168="N/A","N/A",M168-H168)</f>
        <v/>
      </c>
      <c r="AU168" s="718">
        <f>IF(R168="N/A","N/A",+S168-R168)</f>
        <v/>
      </c>
      <c r="AV168" s="718">
        <f>IF(V168="N/A","N/A",+W168-V168)</f>
        <v/>
      </c>
      <c r="AW168" s="718">
        <f>IF(Z168="N/A","N/A",+AA168-Z168)</f>
        <v/>
      </c>
      <c r="AX168" s="718">
        <f>IF(AQ168&lt;1,"N/A",IF(AQ168=1,AU168,IF(AQ168=2,AV168,AW168)))</f>
        <v/>
      </c>
      <c r="AY168" s="718">
        <f>IF(AU168="N/A","N/A",AVERAGE(AU168:AW168))</f>
        <v/>
      </c>
      <c r="AZ168" s="718">
        <f>IF(AQ168&lt;1,"N/A",+AL168+AR168+AX168)</f>
        <v/>
      </c>
      <c r="BA168" s="719">
        <f>IF(AQ168&lt;1,"N/A",MAX(AZ168, SUM(AL168+AP168+AY168)))</f>
        <v/>
      </c>
      <c r="BB168" s="550" t="n"/>
    </row>
    <row r="169" hidden="1">
      <c r="A169" t="n">
        <v>160</v>
      </c>
      <c r="B169" s="533" t="n"/>
      <c r="C169" s="545" t="n"/>
      <c r="D169" s="2738" t="n"/>
      <c r="E169" s="2738" t="n"/>
      <c r="F169" s="534" t="n"/>
      <c r="G169" s="534" t="n"/>
      <c r="H169" s="2738" t="n"/>
      <c r="I169" s="546" t="n"/>
      <c r="J169" s="2738" t="n"/>
      <c r="K169" s="546" t="n"/>
      <c r="L169" s="546" t="n"/>
      <c r="M169" s="2738" t="n"/>
      <c r="N169" s="546">
        <f>+K169+L169</f>
        <v/>
      </c>
      <c r="O169" s="546" t="n">
        <v>0</v>
      </c>
      <c r="P169" s="546" t="n">
        <v>0</v>
      </c>
      <c r="Q169" s="562" t="inlineStr">
        <is>
          <t>N/A</t>
        </is>
      </c>
      <c r="R169" s="2738" t="inlineStr">
        <is>
          <t>N/A</t>
        </is>
      </c>
      <c r="S169" s="2738" t="inlineStr">
        <is>
          <t>N/A</t>
        </is>
      </c>
      <c r="T169" s="546" t="n">
        <v>0</v>
      </c>
      <c r="U169" s="562" t="inlineStr">
        <is>
          <t>N/A</t>
        </is>
      </c>
      <c r="V169" s="2738" t="inlineStr">
        <is>
          <t>N/A</t>
        </is>
      </c>
      <c r="W169" s="2738" t="inlineStr">
        <is>
          <t>N/A</t>
        </is>
      </c>
      <c r="X169" s="546" t="n">
        <v>0</v>
      </c>
      <c r="Y169" s="822" t="inlineStr">
        <is>
          <t>N/A</t>
        </is>
      </c>
      <c r="Z169" s="2738" t="inlineStr">
        <is>
          <t>N/A</t>
        </is>
      </c>
      <c r="AA169" s="2738" t="inlineStr">
        <is>
          <t>N/A</t>
        </is>
      </c>
      <c r="AB169" s="546">
        <f>+P169+T169+X169</f>
        <v/>
      </c>
      <c r="AC169" s="713">
        <f>IF(AQ169&lt;1,0,IF(AQ169=1,+P169,IF(AQ169=2,+P169+T169,+P169+T169+X169)))</f>
        <v/>
      </c>
      <c r="AD169" s="713" t="n"/>
      <c r="AE169" s="713">
        <f>+N169+AB169+AD169</f>
        <v/>
      </c>
      <c r="AF169" s="452">
        <f>+E169-D169</f>
        <v/>
      </c>
      <c r="AG169" s="714">
        <f>-P169/N169</f>
        <v/>
      </c>
      <c r="AH169" s="715">
        <f>-T169/N169</f>
        <v/>
      </c>
      <c r="AI169" s="715">
        <f>-X169/N169</f>
        <v/>
      </c>
      <c r="AJ169" s="715">
        <f>SUM(AG169:AI169)</f>
        <v/>
      </c>
      <c r="AK169" s="715">
        <f>-AC169/N169</f>
        <v/>
      </c>
      <c r="AL169" s="1052">
        <f>H169-E169</f>
        <v/>
      </c>
      <c r="AM169" s="718">
        <f>IF(R169="N/A","N/A",+R169-H169)</f>
        <v/>
      </c>
      <c r="AN169" s="718">
        <f>IF(V169="N/A","N/A",+V169-H169)</f>
        <v/>
      </c>
      <c r="AO169" s="718">
        <f>IF(Z169="N/A","N/A",+Z169-H169)</f>
        <v/>
      </c>
      <c r="AP169" s="718">
        <f>IF(AM169="N/A","N/A",MAX(AM169:AO169))</f>
        <v/>
      </c>
      <c r="AQ169" s="718">
        <f>IF(R169="","",IF(AM169="N/A",0,IF((AL169+AM169&gt;AC$9),-1,IF(AN169="N/A",1,IF((AL169+AN169&gt;AC$9),1,IF(AO169="N/A",2,IF((AL169+AO169&gt;AC$9),2,3)))))))</f>
        <v/>
      </c>
      <c r="AR169" s="718">
        <f>IF(AQ169&lt;1,"N/A",IF(AQ169=1,AM169,IF(AQ169=2,AN169,AO169)))</f>
        <v/>
      </c>
      <c r="AS169" s="718">
        <f>IF(AG169=0,"N/A",IF(AH169=0,(+AG169*AM169)/AJ169,IF(AI169=0,(+AG169*AM169+AH169*AN169)/AJ169,(+AG169*AM169+AH169*AN169+AI169*AO169)/AJ169)))</f>
        <v/>
      </c>
      <c r="AT169" s="718">
        <f>IF(M169="N/A","N/A",M169-H169)</f>
        <v/>
      </c>
      <c r="AU169" s="718">
        <f>IF(R169="N/A","N/A",+S169-R169)</f>
        <v/>
      </c>
      <c r="AV169" s="718">
        <f>IF(V169="N/A","N/A",+W169-V169)</f>
        <v/>
      </c>
      <c r="AW169" s="718">
        <f>IF(Z169="N/A","N/A",+AA169-Z169)</f>
        <v/>
      </c>
      <c r="AX169" s="718">
        <f>IF(AQ169&lt;1,"N/A",IF(AQ169=1,AU169,IF(AQ169=2,AV169,AW169)))</f>
        <v/>
      </c>
      <c r="AY169" s="718">
        <f>IF(AU169="N/A","N/A",AVERAGE(AU169:AW169))</f>
        <v/>
      </c>
      <c r="AZ169" s="718">
        <f>IF(AQ169&lt;1,"N/A",+AL169+AR169+AX169)</f>
        <v/>
      </c>
      <c r="BA169" s="719">
        <f>IF(AQ169&lt;1,"N/A",MAX(AZ169, SUM(AL169+AP169+AY169)))</f>
        <v/>
      </c>
      <c r="BB169" s="550" t="n"/>
    </row>
    <row r="170" hidden="1">
      <c r="A170" t="n">
        <v>161</v>
      </c>
      <c r="B170" s="533" t="n"/>
      <c r="C170" s="545" t="n"/>
      <c r="D170" s="2738" t="n"/>
      <c r="E170" s="2738" t="n"/>
      <c r="F170" s="534" t="n"/>
      <c r="G170" s="534" t="n"/>
      <c r="H170" s="2738" t="n"/>
      <c r="I170" s="546" t="n"/>
      <c r="J170" s="2738" t="n"/>
      <c r="K170" s="546" t="n"/>
      <c r="L170" s="546" t="n"/>
      <c r="M170" s="2738" t="n"/>
      <c r="N170" s="546">
        <f>+K170+L170</f>
        <v/>
      </c>
      <c r="O170" s="546" t="n">
        <v>0</v>
      </c>
      <c r="P170" s="546" t="n">
        <v>0</v>
      </c>
      <c r="Q170" s="562" t="inlineStr">
        <is>
          <t>N/A</t>
        </is>
      </c>
      <c r="R170" s="2738" t="inlineStr">
        <is>
          <t>N/A</t>
        </is>
      </c>
      <c r="S170" s="2738" t="inlineStr">
        <is>
          <t>N/A</t>
        </is>
      </c>
      <c r="T170" s="546" t="n">
        <v>0</v>
      </c>
      <c r="U170" s="562" t="inlineStr">
        <is>
          <t>N/A</t>
        </is>
      </c>
      <c r="V170" s="2738" t="inlineStr">
        <is>
          <t>N/A</t>
        </is>
      </c>
      <c r="W170" s="2738" t="inlineStr">
        <is>
          <t>N/A</t>
        </is>
      </c>
      <c r="X170" s="546" t="n">
        <v>0</v>
      </c>
      <c r="Y170" s="822" t="inlineStr">
        <is>
          <t>N/A</t>
        </is>
      </c>
      <c r="Z170" s="2738" t="inlineStr">
        <is>
          <t>N/A</t>
        </is>
      </c>
      <c r="AA170" s="2738" t="inlineStr">
        <is>
          <t>N/A</t>
        </is>
      </c>
      <c r="AB170" s="546">
        <f>+P170+T170+X170</f>
        <v/>
      </c>
      <c r="AC170" s="713">
        <f>IF(AQ170&lt;1,0,IF(AQ170=1,+P170,IF(AQ170=2,+P170+T170,+P170+T170+X170)))</f>
        <v/>
      </c>
      <c r="AD170" s="713" t="n"/>
      <c r="AE170" s="713">
        <f>+N170+AB170+AD170</f>
        <v/>
      </c>
      <c r="AF170" s="452">
        <f>+E170-D170</f>
        <v/>
      </c>
      <c r="AG170" s="714">
        <f>-P170/N170</f>
        <v/>
      </c>
      <c r="AH170" s="715">
        <f>-T170/N170</f>
        <v/>
      </c>
      <c r="AI170" s="715">
        <f>-X170/N170</f>
        <v/>
      </c>
      <c r="AJ170" s="715">
        <f>SUM(AG170:AI170)</f>
        <v/>
      </c>
      <c r="AK170" s="715">
        <f>-AC170/N170</f>
        <v/>
      </c>
      <c r="AL170" s="1052">
        <f>H170-E170</f>
        <v/>
      </c>
      <c r="AM170" s="718">
        <f>IF(R170="N/A","N/A",+R170-H170)</f>
        <v/>
      </c>
      <c r="AN170" s="718">
        <f>IF(V170="N/A","N/A",+V170-H170)</f>
        <v/>
      </c>
      <c r="AO170" s="718">
        <f>IF(Z170="N/A","N/A",+Z170-H170)</f>
        <v/>
      </c>
      <c r="AP170" s="718">
        <f>IF(AM170="N/A","N/A",MAX(AM170:AO170))</f>
        <v/>
      </c>
      <c r="AQ170" s="718">
        <f>IF(R170="","",IF(AM170="N/A",0,IF((AL170+AM170&gt;AC$9),-1,IF(AN170="N/A",1,IF((AL170+AN170&gt;AC$9),1,IF(AO170="N/A",2,IF((AL170+AO170&gt;AC$9),2,3)))))))</f>
        <v/>
      </c>
      <c r="AR170" s="718">
        <f>IF(AQ170&lt;1,"N/A",IF(AQ170=1,AM170,IF(AQ170=2,AN170,AO170)))</f>
        <v/>
      </c>
      <c r="AS170" s="718">
        <f>IF(AG170=0,"N/A",IF(AH170=0,(+AG170*AM170)/AJ170,IF(AI170=0,(+AG170*AM170+AH170*AN170)/AJ170,(+AG170*AM170+AH170*AN170+AI170*AO170)/AJ170)))</f>
        <v/>
      </c>
      <c r="AT170" s="718">
        <f>IF(M170="N/A","N/A",M170-H170)</f>
        <v/>
      </c>
      <c r="AU170" s="718">
        <f>IF(R170="N/A","N/A",+S170-R170)</f>
        <v/>
      </c>
      <c r="AV170" s="718">
        <f>IF(V170="N/A","N/A",+W170-V170)</f>
        <v/>
      </c>
      <c r="AW170" s="718">
        <f>IF(Z170="N/A","N/A",+AA170-Z170)</f>
        <v/>
      </c>
      <c r="AX170" s="718">
        <f>IF(AQ170&lt;1,"N/A",IF(AQ170=1,AU170,IF(AQ170=2,AV170,AW170)))</f>
        <v/>
      </c>
      <c r="AY170" s="718">
        <f>IF(AU170="N/A","N/A",AVERAGE(AU170:AW170))</f>
        <v/>
      </c>
      <c r="AZ170" s="718">
        <f>IF(AQ170&lt;1,"N/A",+AL170+AR170+AX170)</f>
        <v/>
      </c>
      <c r="BA170" s="719">
        <f>IF(AQ170&lt;1,"N/A",MAX(AZ170, SUM(AL170+AP170+AY170)))</f>
        <v/>
      </c>
      <c r="BB170" s="550" t="n"/>
    </row>
    <row r="171" hidden="1">
      <c r="A171" t="n">
        <v>162</v>
      </c>
      <c r="B171" s="533" t="n"/>
      <c r="C171" s="545" t="n"/>
      <c r="D171" s="2738" t="n"/>
      <c r="E171" s="2738" t="n"/>
      <c r="F171" s="534" t="n"/>
      <c r="G171" s="534" t="n"/>
      <c r="H171" s="2738" t="n"/>
      <c r="I171" s="546" t="n"/>
      <c r="J171" s="2738" t="n"/>
      <c r="K171" s="546" t="n"/>
      <c r="L171" s="546" t="n"/>
      <c r="M171" s="2738" t="n"/>
      <c r="N171" s="546">
        <f>+K171+L171</f>
        <v/>
      </c>
      <c r="O171" s="546" t="n">
        <v>0</v>
      </c>
      <c r="P171" s="546" t="n">
        <v>0</v>
      </c>
      <c r="Q171" s="562" t="inlineStr">
        <is>
          <t>N/A</t>
        </is>
      </c>
      <c r="R171" s="2738" t="inlineStr">
        <is>
          <t>N/A</t>
        </is>
      </c>
      <c r="S171" s="2738" t="inlineStr">
        <is>
          <t>N/A</t>
        </is>
      </c>
      <c r="T171" s="546" t="n">
        <v>0</v>
      </c>
      <c r="U171" s="562" t="inlineStr">
        <is>
          <t>N/A</t>
        </is>
      </c>
      <c r="V171" s="2738" t="inlineStr">
        <is>
          <t>N/A</t>
        </is>
      </c>
      <c r="W171" s="2738" t="inlineStr">
        <is>
          <t>N/A</t>
        </is>
      </c>
      <c r="X171" s="546" t="n">
        <v>0</v>
      </c>
      <c r="Y171" s="822" t="inlineStr">
        <is>
          <t>N/A</t>
        </is>
      </c>
      <c r="Z171" s="2738" t="inlineStr">
        <is>
          <t>N/A</t>
        </is>
      </c>
      <c r="AA171" s="2738" t="inlineStr">
        <is>
          <t>N/A</t>
        </is>
      </c>
      <c r="AB171" s="546">
        <f>+P171+T171+X171</f>
        <v/>
      </c>
      <c r="AC171" s="713">
        <f>IF(AQ171&lt;1,0,IF(AQ171=1,+P171,IF(AQ171=2,+P171+T171,+P171+T171+X171)))</f>
        <v/>
      </c>
      <c r="AD171" s="713" t="n"/>
      <c r="AE171" s="713">
        <f>+N171+AB171+AD171</f>
        <v/>
      </c>
      <c r="AF171" s="452">
        <f>+E171-D171</f>
        <v/>
      </c>
      <c r="AG171" s="714">
        <f>-P171/N171</f>
        <v/>
      </c>
      <c r="AH171" s="715">
        <f>-T171/N171</f>
        <v/>
      </c>
      <c r="AI171" s="715">
        <f>-X171/N171</f>
        <v/>
      </c>
      <c r="AJ171" s="715">
        <f>SUM(AG171:AI171)</f>
        <v/>
      </c>
      <c r="AK171" s="715">
        <f>-AC171/N171</f>
        <v/>
      </c>
      <c r="AL171" s="1052">
        <f>H171-E171</f>
        <v/>
      </c>
      <c r="AM171" s="718">
        <f>IF(R171="N/A","N/A",+R171-H171)</f>
        <v/>
      </c>
      <c r="AN171" s="718">
        <f>IF(V171="N/A","N/A",+V171-H171)</f>
        <v/>
      </c>
      <c r="AO171" s="718">
        <f>IF(Z171="N/A","N/A",+Z171-H171)</f>
        <v/>
      </c>
      <c r="AP171" s="718">
        <f>IF(AM171="N/A","N/A",MAX(AM171:AO171))</f>
        <v/>
      </c>
      <c r="AQ171" s="718">
        <f>IF(R171="","",IF(AM171="N/A",0,IF((AL171+AM171&gt;AC$9),-1,IF(AN171="N/A",1,IF((AL171+AN171&gt;AC$9),1,IF(AO171="N/A",2,IF((AL171+AO171&gt;AC$9),2,3)))))))</f>
        <v/>
      </c>
      <c r="AR171" s="718">
        <f>IF(AQ171&lt;1,"N/A",IF(AQ171=1,AM171,IF(AQ171=2,AN171,AO171)))</f>
        <v/>
      </c>
      <c r="AS171" s="718">
        <f>IF(AG171=0,"N/A",IF(AH171=0,(+AG171*AM171)/AJ171,IF(AI171=0,(+AG171*AM171+AH171*AN171)/AJ171,(+AG171*AM171+AH171*AN171+AI171*AO171)/AJ171)))</f>
        <v/>
      </c>
      <c r="AT171" s="718">
        <f>IF(M171="N/A","N/A",M171-H171)</f>
        <v/>
      </c>
      <c r="AU171" s="718">
        <f>IF(R171="N/A","N/A",+S171-R171)</f>
        <v/>
      </c>
      <c r="AV171" s="718">
        <f>IF(V171="N/A","N/A",+W171-V171)</f>
        <v/>
      </c>
      <c r="AW171" s="718">
        <f>IF(Z171="N/A","N/A",+AA171-Z171)</f>
        <v/>
      </c>
      <c r="AX171" s="718">
        <f>IF(AQ171&lt;1,"N/A",IF(AQ171=1,AU171,IF(AQ171=2,AV171,AW171)))</f>
        <v/>
      </c>
      <c r="AY171" s="718">
        <f>IF(AU171="N/A","N/A",AVERAGE(AU171:AW171))</f>
        <v/>
      </c>
      <c r="AZ171" s="718">
        <f>IF(AQ171&lt;1,"N/A",+AL171+AR171+AX171)</f>
        <v/>
      </c>
      <c r="BA171" s="719">
        <f>IF(AQ171&lt;1,"N/A",MAX(AZ171, SUM(AL171+AP171+AY171)))</f>
        <v/>
      </c>
      <c r="BB171" s="550" t="n"/>
    </row>
    <row r="172" hidden="1">
      <c r="A172" t="n">
        <v>163</v>
      </c>
      <c r="B172" s="533" t="n"/>
      <c r="C172" s="545" t="n"/>
      <c r="D172" s="2738" t="n"/>
      <c r="E172" s="2738" t="n"/>
      <c r="F172" s="534" t="n"/>
      <c r="G172" s="534" t="n"/>
      <c r="H172" s="2738" t="n"/>
      <c r="I172" s="546" t="n"/>
      <c r="J172" s="2738" t="n"/>
      <c r="K172" s="546" t="n"/>
      <c r="L172" s="546" t="n"/>
      <c r="M172" s="2738" t="n"/>
      <c r="N172" s="546">
        <f>+K172+L172</f>
        <v/>
      </c>
      <c r="O172" s="546" t="n">
        <v>0</v>
      </c>
      <c r="P172" s="546" t="n">
        <v>0</v>
      </c>
      <c r="Q172" s="562" t="inlineStr">
        <is>
          <t>N/A</t>
        </is>
      </c>
      <c r="R172" s="2738" t="inlineStr">
        <is>
          <t>N/A</t>
        </is>
      </c>
      <c r="S172" s="2738" t="inlineStr">
        <is>
          <t>N/A</t>
        </is>
      </c>
      <c r="T172" s="546" t="n">
        <v>0</v>
      </c>
      <c r="U172" s="562" t="inlineStr">
        <is>
          <t>N/A</t>
        </is>
      </c>
      <c r="V172" s="2738" t="inlineStr">
        <is>
          <t>N/A</t>
        </is>
      </c>
      <c r="W172" s="2738" t="inlineStr">
        <is>
          <t>N/A</t>
        </is>
      </c>
      <c r="X172" s="546" t="n">
        <v>0</v>
      </c>
      <c r="Y172" s="822" t="inlineStr">
        <is>
          <t>N/A</t>
        </is>
      </c>
      <c r="Z172" s="2738" t="inlineStr">
        <is>
          <t>N/A</t>
        </is>
      </c>
      <c r="AA172" s="2738" t="inlineStr">
        <is>
          <t>N/A</t>
        </is>
      </c>
      <c r="AB172" s="546">
        <f>+P172+T172+X172</f>
        <v/>
      </c>
      <c r="AC172" s="713">
        <f>IF(AQ172&lt;1,0,IF(AQ172=1,+P172,IF(AQ172=2,+P172+T172,+P172+T172+X172)))</f>
        <v/>
      </c>
      <c r="AD172" s="713" t="n"/>
      <c r="AE172" s="713">
        <f>+N172+AB172+AD172</f>
        <v/>
      </c>
      <c r="AF172" s="452">
        <f>+E172-D172</f>
        <v/>
      </c>
      <c r="AG172" s="714">
        <f>-P172/N172</f>
        <v/>
      </c>
      <c r="AH172" s="715">
        <f>-T172/N172</f>
        <v/>
      </c>
      <c r="AI172" s="715">
        <f>-X172/N172</f>
        <v/>
      </c>
      <c r="AJ172" s="715">
        <f>SUM(AG172:AI172)</f>
        <v/>
      </c>
      <c r="AK172" s="715">
        <f>-AC172/N172</f>
        <v/>
      </c>
      <c r="AL172" s="1052">
        <f>H172-E172</f>
        <v/>
      </c>
      <c r="AM172" s="718">
        <f>IF(R172="N/A","N/A",+R172-H172)</f>
        <v/>
      </c>
      <c r="AN172" s="718">
        <f>IF(V172="N/A","N/A",+V172-H172)</f>
        <v/>
      </c>
      <c r="AO172" s="718">
        <f>IF(Z172="N/A","N/A",+Z172-H172)</f>
        <v/>
      </c>
      <c r="AP172" s="718">
        <f>IF(AM172="N/A","N/A",MAX(AM172:AO172))</f>
        <v/>
      </c>
      <c r="AQ172" s="718">
        <f>IF(R172="","",IF(AM172="N/A",0,IF((AL172+AM172&gt;AC$9),-1,IF(AN172="N/A",1,IF((AL172+AN172&gt;AC$9),1,IF(AO172="N/A",2,IF((AL172+AO172&gt;AC$9),2,3)))))))</f>
        <v/>
      </c>
      <c r="AR172" s="718">
        <f>IF(AQ172&lt;1,"N/A",IF(AQ172=1,AM172,IF(AQ172=2,AN172,AO172)))</f>
        <v/>
      </c>
      <c r="AS172" s="718">
        <f>IF(AG172=0,"N/A",IF(AH172=0,(+AG172*AM172)/AJ172,IF(AI172=0,(+AG172*AM172+AH172*AN172)/AJ172,(+AG172*AM172+AH172*AN172+AI172*AO172)/AJ172)))</f>
        <v/>
      </c>
      <c r="AT172" s="718">
        <f>IF(M172="N/A","N/A",M172-H172)</f>
        <v/>
      </c>
      <c r="AU172" s="718">
        <f>IF(R172="N/A","N/A",+S172-R172)</f>
        <v/>
      </c>
      <c r="AV172" s="718">
        <f>IF(V172="N/A","N/A",+W172-V172)</f>
        <v/>
      </c>
      <c r="AW172" s="718">
        <f>IF(Z172="N/A","N/A",+AA172-Z172)</f>
        <v/>
      </c>
      <c r="AX172" s="718">
        <f>IF(AQ172&lt;1,"N/A",IF(AQ172=1,AU172,IF(AQ172=2,AV172,AW172)))</f>
        <v/>
      </c>
      <c r="AY172" s="718">
        <f>IF(AU172="N/A","N/A",AVERAGE(AU172:AW172))</f>
        <v/>
      </c>
      <c r="AZ172" s="718">
        <f>IF(AQ172&lt;1,"N/A",+AL172+AR172+AX172)</f>
        <v/>
      </c>
      <c r="BA172" s="719">
        <f>IF(AQ172&lt;1,"N/A",MAX(AZ172, SUM(AL172+AP172+AY172)))</f>
        <v/>
      </c>
      <c r="BB172" s="550" t="n"/>
    </row>
    <row r="173" hidden="1">
      <c r="A173" t="n">
        <v>164</v>
      </c>
      <c r="B173" s="533" t="n"/>
      <c r="C173" s="545" t="n"/>
      <c r="D173" s="2738" t="n"/>
      <c r="E173" s="2738" t="n"/>
      <c r="F173" s="534" t="n"/>
      <c r="G173" s="534" t="n"/>
      <c r="H173" s="2738" t="n"/>
      <c r="I173" s="546" t="n"/>
      <c r="J173" s="2738" t="n"/>
      <c r="K173" s="546" t="n"/>
      <c r="L173" s="546" t="n"/>
      <c r="M173" s="2738" t="n"/>
      <c r="N173" s="546">
        <f>+K173+L173</f>
        <v/>
      </c>
      <c r="O173" s="546" t="n">
        <v>0</v>
      </c>
      <c r="P173" s="546" t="n">
        <v>0</v>
      </c>
      <c r="Q173" s="562" t="inlineStr">
        <is>
          <t>N/A</t>
        </is>
      </c>
      <c r="R173" s="2738" t="inlineStr">
        <is>
          <t>N/A</t>
        </is>
      </c>
      <c r="S173" s="2738" t="inlineStr">
        <is>
          <t>N/A</t>
        </is>
      </c>
      <c r="T173" s="546" t="n">
        <v>0</v>
      </c>
      <c r="U173" s="562" t="inlineStr">
        <is>
          <t>N/A</t>
        </is>
      </c>
      <c r="V173" s="2738" t="inlineStr">
        <is>
          <t>N/A</t>
        </is>
      </c>
      <c r="W173" s="2738" t="inlineStr">
        <is>
          <t>N/A</t>
        </is>
      </c>
      <c r="X173" s="546" t="n">
        <v>0</v>
      </c>
      <c r="Y173" s="822" t="inlineStr">
        <is>
          <t>N/A</t>
        </is>
      </c>
      <c r="Z173" s="2738" t="inlineStr">
        <is>
          <t>N/A</t>
        </is>
      </c>
      <c r="AA173" s="2738" t="inlineStr">
        <is>
          <t>N/A</t>
        </is>
      </c>
      <c r="AB173" s="546">
        <f>+P173+T173+X173</f>
        <v/>
      </c>
      <c r="AC173" s="713">
        <f>IF(AQ173&lt;1,0,IF(AQ173=1,+P173,IF(AQ173=2,+P173+T173,+P173+T173+X173)))</f>
        <v/>
      </c>
      <c r="AD173" s="713" t="n"/>
      <c r="AE173" s="713">
        <f>+N173+AB173+AD173</f>
        <v/>
      </c>
      <c r="AF173" s="452">
        <f>+E173-D173</f>
        <v/>
      </c>
      <c r="AG173" s="714">
        <f>-P173/N173</f>
        <v/>
      </c>
      <c r="AH173" s="715">
        <f>-T173/N173</f>
        <v/>
      </c>
      <c r="AI173" s="715">
        <f>-X173/N173</f>
        <v/>
      </c>
      <c r="AJ173" s="715">
        <f>SUM(AG173:AI173)</f>
        <v/>
      </c>
      <c r="AK173" s="715">
        <f>-AC173/N173</f>
        <v/>
      </c>
      <c r="AL173" s="1052">
        <f>H173-E173</f>
        <v/>
      </c>
      <c r="AM173" s="718">
        <f>IF(R173="N/A","N/A",+R173-H173)</f>
        <v/>
      </c>
      <c r="AN173" s="718">
        <f>IF(V173="N/A","N/A",+V173-H173)</f>
        <v/>
      </c>
      <c r="AO173" s="718">
        <f>IF(Z173="N/A","N/A",+Z173-H173)</f>
        <v/>
      </c>
      <c r="AP173" s="718">
        <f>IF(AM173="N/A","N/A",MAX(AM173:AO173))</f>
        <v/>
      </c>
      <c r="AQ173" s="718">
        <f>IF(R173="","",IF(AM173="N/A",0,IF((AL173+AM173&gt;AC$9),-1,IF(AN173="N/A",1,IF((AL173+AN173&gt;AC$9),1,IF(AO173="N/A",2,IF((AL173+AO173&gt;AC$9),2,3)))))))</f>
        <v/>
      </c>
      <c r="AR173" s="718">
        <f>IF(AQ173&lt;1,"N/A",IF(AQ173=1,AM173,IF(AQ173=2,AN173,AO173)))</f>
        <v/>
      </c>
      <c r="AS173" s="718">
        <f>IF(AG173=0,"N/A",IF(AH173=0,(+AG173*AM173)/AJ173,IF(AI173=0,(+AG173*AM173+AH173*AN173)/AJ173,(+AG173*AM173+AH173*AN173+AI173*AO173)/AJ173)))</f>
        <v/>
      </c>
      <c r="AT173" s="718">
        <f>IF(M173="N/A","N/A",M173-H173)</f>
        <v/>
      </c>
      <c r="AU173" s="718">
        <f>IF(R173="N/A","N/A",+S173-R173)</f>
        <v/>
      </c>
      <c r="AV173" s="718">
        <f>IF(V173="N/A","N/A",+W173-V173)</f>
        <v/>
      </c>
      <c r="AW173" s="718">
        <f>IF(Z173="N/A","N/A",+AA173-Z173)</f>
        <v/>
      </c>
      <c r="AX173" s="718">
        <f>IF(AQ173&lt;1,"N/A",IF(AQ173=1,AU173,IF(AQ173=2,AV173,AW173)))</f>
        <v/>
      </c>
      <c r="AY173" s="718">
        <f>IF(AU173="N/A","N/A",AVERAGE(AU173:AW173))</f>
        <v/>
      </c>
      <c r="AZ173" s="718">
        <f>IF(AQ173&lt;1,"N/A",+AL173+AR173+AX173)</f>
        <v/>
      </c>
      <c r="BA173" s="719">
        <f>IF(AQ173&lt;1,"N/A",MAX(AZ173, SUM(AL173+AP173+AY173)))</f>
        <v/>
      </c>
      <c r="BB173" s="550" t="n"/>
    </row>
    <row r="174" hidden="1">
      <c r="A174" t="n">
        <v>165</v>
      </c>
      <c r="B174" s="533" t="n"/>
      <c r="C174" s="545" t="n"/>
      <c r="D174" s="2738" t="n"/>
      <c r="E174" s="2738" t="n"/>
      <c r="F174" s="534" t="n"/>
      <c r="G174" s="534" t="n"/>
      <c r="H174" s="2738" t="n"/>
      <c r="I174" s="546" t="n"/>
      <c r="J174" s="2738" t="n"/>
      <c r="K174" s="546" t="n"/>
      <c r="L174" s="546" t="n"/>
      <c r="M174" s="2738" t="n"/>
      <c r="N174" s="546">
        <f>+K174+L174</f>
        <v/>
      </c>
      <c r="O174" s="546" t="n">
        <v>0</v>
      </c>
      <c r="P174" s="546" t="n">
        <v>0</v>
      </c>
      <c r="Q174" s="562" t="inlineStr">
        <is>
          <t>N/A</t>
        </is>
      </c>
      <c r="R174" s="2738" t="inlineStr">
        <is>
          <t>N/A</t>
        </is>
      </c>
      <c r="S174" s="2738" t="inlineStr">
        <is>
          <t>N/A</t>
        </is>
      </c>
      <c r="T174" s="546" t="n">
        <v>0</v>
      </c>
      <c r="U174" s="562" t="inlineStr">
        <is>
          <t>N/A</t>
        </is>
      </c>
      <c r="V174" s="2738" t="inlineStr">
        <is>
          <t>N/A</t>
        </is>
      </c>
      <c r="W174" s="2738" t="inlineStr">
        <is>
          <t>N/A</t>
        </is>
      </c>
      <c r="X174" s="546" t="n">
        <v>0</v>
      </c>
      <c r="Y174" s="822" t="inlineStr">
        <is>
          <t>N/A</t>
        </is>
      </c>
      <c r="Z174" s="2738" t="inlineStr">
        <is>
          <t>N/A</t>
        </is>
      </c>
      <c r="AA174" s="2738" t="inlineStr">
        <is>
          <t>N/A</t>
        </is>
      </c>
      <c r="AB174" s="546">
        <f>+P174+T174+X174</f>
        <v/>
      </c>
      <c r="AC174" s="713">
        <f>IF(AQ174&lt;1,0,IF(AQ174=1,+P174,IF(AQ174=2,+P174+T174,+P174+T174+X174)))</f>
        <v/>
      </c>
      <c r="AD174" s="713" t="n"/>
      <c r="AE174" s="713">
        <f>+N174+AB174+AD174</f>
        <v/>
      </c>
      <c r="AF174" s="452">
        <f>+E174-D174</f>
        <v/>
      </c>
      <c r="AG174" s="714">
        <f>-P174/N174</f>
        <v/>
      </c>
      <c r="AH174" s="715">
        <f>-T174/N174</f>
        <v/>
      </c>
      <c r="AI174" s="715">
        <f>-X174/N174</f>
        <v/>
      </c>
      <c r="AJ174" s="715">
        <f>SUM(AG174:AI174)</f>
        <v/>
      </c>
      <c r="AK174" s="715">
        <f>-AC174/N174</f>
        <v/>
      </c>
      <c r="AL174" s="1052">
        <f>H174-E174</f>
        <v/>
      </c>
      <c r="AM174" s="718">
        <f>IF(R174="N/A","N/A",+R174-H174)</f>
        <v/>
      </c>
      <c r="AN174" s="718">
        <f>IF(V174="N/A","N/A",+V174-H174)</f>
        <v/>
      </c>
      <c r="AO174" s="718">
        <f>IF(Z174="N/A","N/A",+Z174-H174)</f>
        <v/>
      </c>
      <c r="AP174" s="718">
        <f>IF(AM174="N/A","N/A",MAX(AM174:AO174))</f>
        <v/>
      </c>
      <c r="AQ174" s="718">
        <f>IF(R174="","",IF(AM174="N/A",0,IF((AL174+AM174&gt;AC$9),-1,IF(AN174="N/A",1,IF((AL174+AN174&gt;AC$9),1,IF(AO174="N/A",2,IF((AL174+AO174&gt;AC$9),2,3)))))))</f>
        <v/>
      </c>
      <c r="AR174" s="718">
        <f>IF(AQ174&lt;1,"N/A",IF(AQ174=1,AM174,IF(AQ174=2,AN174,AO174)))</f>
        <v/>
      </c>
      <c r="AS174" s="718">
        <f>IF(AG174=0,"N/A",IF(AH174=0,(+AG174*AM174)/AJ174,IF(AI174=0,(+AG174*AM174+AH174*AN174)/AJ174,(+AG174*AM174+AH174*AN174+AI174*AO174)/AJ174)))</f>
        <v/>
      </c>
      <c r="AT174" s="718">
        <f>IF(M174="N/A","N/A",M174-H174)</f>
        <v/>
      </c>
      <c r="AU174" s="718">
        <f>IF(R174="N/A","N/A",+S174-R174)</f>
        <v/>
      </c>
      <c r="AV174" s="718">
        <f>IF(V174="N/A","N/A",+W174-V174)</f>
        <v/>
      </c>
      <c r="AW174" s="718">
        <f>IF(Z174="N/A","N/A",+AA174-Z174)</f>
        <v/>
      </c>
      <c r="AX174" s="718">
        <f>IF(AQ174&lt;1,"N/A",IF(AQ174=1,AU174,IF(AQ174=2,AV174,AW174)))</f>
        <v/>
      </c>
      <c r="AY174" s="718">
        <f>IF(AU174="N/A","N/A",AVERAGE(AU174:AW174))</f>
        <v/>
      </c>
      <c r="AZ174" s="718">
        <f>IF(AQ174&lt;1,"N/A",+AL174+AR174+AX174)</f>
        <v/>
      </c>
      <c r="BA174" s="719">
        <f>IF(AQ174&lt;1,"N/A",MAX(AZ174, SUM(AL174+AP174+AY174)))</f>
        <v/>
      </c>
      <c r="BB174" s="550" t="n"/>
    </row>
    <row r="175" hidden="1">
      <c r="A175" t="n">
        <v>166</v>
      </c>
      <c r="B175" s="533" t="n"/>
      <c r="C175" s="545" t="n"/>
      <c r="D175" s="2738" t="n"/>
      <c r="E175" s="2738" t="n"/>
      <c r="F175" s="534" t="n"/>
      <c r="G175" s="534" t="n"/>
      <c r="H175" s="2738" t="n"/>
      <c r="I175" s="546" t="n"/>
      <c r="J175" s="2738" t="n"/>
      <c r="K175" s="546" t="n"/>
      <c r="L175" s="546" t="n"/>
      <c r="M175" s="2738" t="n"/>
      <c r="N175" s="546">
        <f>+K175+L175</f>
        <v/>
      </c>
      <c r="O175" s="546" t="n">
        <v>0</v>
      </c>
      <c r="P175" s="546" t="n">
        <v>0</v>
      </c>
      <c r="Q175" s="562" t="inlineStr">
        <is>
          <t>N/A</t>
        </is>
      </c>
      <c r="R175" s="2738" t="inlineStr">
        <is>
          <t>N/A</t>
        </is>
      </c>
      <c r="S175" s="2738" t="inlineStr">
        <is>
          <t>N/A</t>
        </is>
      </c>
      <c r="T175" s="546" t="n">
        <v>0</v>
      </c>
      <c r="U175" s="562" t="inlineStr">
        <is>
          <t>N/A</t>
        </is>
      </c>
      <c r="V175" s="2738" t="inlineStr">
        <is>
          <t>N/A</t>
        </is>
      </c>
      <c r="W175" s="2738" t="inlineStr">
        <is>
          <t>N/A</t>
        </is>
      </c>
      <c r="X175" s="546" t="n">
        <v>0</v>
      </c>
      <c r="Y175" s="822" t="inlineStr">
        <is>
          <t>N/A</t>
        </is>
      </c>
      <c r="Z175" s="2738" t="inlineStr">
        <is>
          <t>N/A</t>
        </is>
      </c>
      <c r="AA175" s="2738" t="inlineStr">
        <is>
          <t>N/A</t>
        </is>
      </c>
      <c r="AB175" s="546">
        <f>+P175+T175+X175</f>
        <v/>
      </c>
      <c r="AC175" s="713">
        <f>IF(AQ175&lt;1,0,IF(AQ175=1,+P175,IF(AQ175=2,+P175+T175,+P175+T175+X175)))</f>
        <v/>
      </c>
      <c r="AD175" s="713" t="n"/>
      <c r="AE175" s="713">
        <f>+N175+AB175+AD175</f>
        <v/>
      </c>
      <c r="AF175" s="452">
        <f>+E175-D175</f>
        <v/>
      </c>
      <c r="AG175" s="714">
        <f>-P175/N175</f>
        <v/>
      </c>
      <c r="AH175" s="715">
        <f>-T175/N175</f>
        <v/>
      </c>
      <c r="AI175" s="715">
        <f>-X175/N175</f>
        <v/>
      </c>
      <c r="AJ175" s="715">
        <f>SUM(AG175:AI175)</f>
        <v/>
      </c>
      <c r="AK175" s="715">
        <f>-AC175/N175</f>
        <v/>
      </c>
      <c r="AL175" s="1052">
        <f>H175-E175</f>
        <v/>
      </c>
      <c r="AM175" s="718">
        <f>IF(R175="N/A","N/A",+R175-H175)</f>
        <v/>
      </c>
      <c r="AN175" s="718">
        <f>IF(V175="N/A","N/A",+V175-H175)</f>
        <v/>
      </c>
      <c r="AO175" s="718">
        <f>IF(Z175="N/A","N/A",+Z175-H175)</f>
        <v/>
      </c>
      <c r="AP175" s="718">
        <f>IF(AM175="N/A","N/A",MAX(AM175:AO175))</f>
        <v/>
      </c>
      <c r="AQ175" s="718">
        <f>IF(R175="","",IF(AM175="N/A",0,IF((AL175+AM175&gt;AC$9),-1,IF(AN175="N/A",1,IF((AL175+AN175&gt;AC$9),1,IF(AO175="N/A",2,IF((AL175+AO175&gt;AC$9),2,3)))))))</f>
        <v/>
      </c>
      <c r="AR175" s="718">
        <f>IF(AQ175&lt;1,"N/A",IF(AQ175=1,AM175,IF(AQ175=2,AN175,AO175)))</f>
        <v/>
      </c>
      <c r="AS175" s="718">
        <f>IF(AG175=0,"N/A",IF(AH175=0,(+AG175*AM175)/AJ175,IF(AI175=0,(+AG175*AM175+AH175*AN175)/AJ175,(+AG175*AM175+AH175*AN175+AI175*AO175)/AJ175)))</f>
        <v/>
      </c>
      <c r="AT175" s="718">
        <f>IF(M175="N/A","N/A",M175-H175)</f>
        <v/>
      </c>
      <c r="AU175" s="718">
        <f>IF(R175="N/A","N/A",+S175-R175)</f>
        <v/>
      </c>
      <c r="AV175" s="718">
        <f>IF(V175="N/A","N/A",+W175-V175)</f>
        <v/>
      </c>
      <c r="AW175" s="718">
        <f>IF(Z175="N/A","N/A",+AA175-Z175)</f>
        <v/>
      </c>
      <c r="AX175" s="718">
        <f>IF(AQ175&lt;1,"N/A",IF(AQ175=1,AU175,IF(AQ175=2,AV175,AW175)))</f>
        <v/>
      </c>
      <c r="AY175" s="718">
        <f>IF(AU175="N/A","N/A",AVERAGE(AU175:AW175))</f>
        <v/>
      </c>
      <c r="AZ175" s="718">
        <f>IF(AQ175&lt;1,"N/A",+AL175+AR175+AX175)</f>
        <v/>
      </c>
      <c r="BA175" s="719">
        <f>IF(AQ175&lt;1,"N/A",MAX(AZ175, SUM(AL175+AP175+AY175)))</f>
        <v/>
      </c>
      <c r="BB175" s="550" t="n"/>
    </row>
    <row r="176" hidden="1">
      <c r="A176" t="n">
        <v>167</v>
      </c>
      <c r="B176" s="533" t="n"/>
      <c r="C176" s="545" t="n"/>
      <c r="D176" s="2738" t="n"/>
      <c r="E176" s="2738" t="n"/>
      <c r="F176" s="534" t="n"/>
      <c r="G176" s="534" t="n"/>
      <c r="H176" s="2738" t="n"/>
      <c r="I176" s="546" t="n"/>
      <c r="J176" s="2738" t="n"/>
      <c r="K176" s="546" t="n"/>
      <c r="L176" s="546" t="n"/>
      <c r="M176" s="2738" t="n"/>
      <c r="N176" s="546">
        <f>+K176+L176</f>
        <v/>
      </c>
      <c r="O176" s="546" t="n">
        <v>0</v>
      </c>
      <c r="P176" s="546" t="n">
        <v>0</v>
      </c>
      <c r="Q176" s="562" t="inlineStr">
        <is>
          <t>N/A</t>
        </is>
      </c>
      <c r="R176" s="2738" t="inlineStr">
        <is>
          <t>N/A</t>
        </is>
      </c>
      <c r="S176" s="2738" t="inlineStr">
        <is>
          <t>N/A</t>
        </is>
      </c>
      <c r="T176" s="546" t="n">
        <v>0</v>
      </c>
      <c r="U176" s="562" t="inlineStr">
        <is>
          <t>N/A</t>
        </is>
      </c>
      <c r="V176" s="2738" t="inlineStr">
        <is>
          <t>N/A</t>
        </is>
      </c>
      <c r="W176" s="2738" t="inlineStr">
        <is>
          <t>N/A</t>
        </is>
      </c>
      <c r="X176" s="546" t="n">
        <v>0</v>
      </c>
      <c r="Y176" s="822" t="inlineStr">
        <is>
          <t>N/A</t>
        </is>
      </c>
      <c r="Z176" s="2738" t="inlineStr">
        <is>
          <t>N/A</t>
        </is>
      </c>
      <c r="AA176" s="2738" t="inlineStr">
        <is>
          <t>N/A</t>
        </is>
      </c>
      <c r="AB176" s="546">
        <f>+P176+T176+X176</f>
        <v/>
      </c>
      <c r="AC176" s="713">
        <f>IF(AQ176&lt;1,0,IF(AQ176=1,+P176,IF(AQ176=2,+P176+T176,+P176+T176+X176)))</f>
        <v/>
      </c>
      <c r="AD176" s="713" t="n"/>
      <c r="AE176" s="713">
        <f>+N176+AB176+AD176</f>
        <v/>
      </c>
      <c r="AF176" s="452">
        <f>+E176-D176</f>
        <v/>
      </c>
      <c r="AG176" s="714">
        <f>-P176/N176</f>
        <v/>
      </c>
      <c r="AH176" s="715">
        <f>-T176/N176</f>
        <v/>
      </c>
      <c r="AI176" s="715">
        <f>-X176/N176</f>
        <v/>
      </c>
      <c r="AJ176" s="715">
        <f>SUM(AG176:AI176)</f>
        <v/>
      </c>
      <c r="AK176" s="715">
        <f>-AC176/N176</f>
        <v/>
      </c>
      <c r="AL176" s="1052">
        <f>H176-E176</f>
        <v/>
      </c>
      <c r="AM176" s="718">
        <f>IF(R176="N/A","N/A",+R176-H176)</f>
        <v/>
      </c>
      <c r="AN176" s="718">
        <f>IF(V176="N/A","N/A",+V176-H176)</f>
        <v/>
      </c>
      <c r="AO176" s="718">
        <f>IF(Z176="N/A","N/A",+Z176-H176)</f>
        <v/>
      </c>
      <c r="AP176" s="718">
        <f>IF(AM176="N/A","N/A",MAX(AM176:AO176))</f>
        <v/>
      </c>
      <c r="AQ176" s="718">
        <f>IF(R176="","",IF(AM176="N/A",0,IF((AL176+AM176&gt;AC$9),-1,IF(AN176="N/A",1,IF((AL176+AN176&gt;AC$9),1,IF(AO176="N/A",2,IF((AL176+AO176&gt;AC$9),2,3)))))))</f>
        <v/>
      </c>
      <c r="AR176" s="718">
        <f>IF(AQ176&lt;1,"N/A",IF(AQ176=1,AM176,IF(AQ176=2,AN176,AO176)))</f>
        <v/>
      </c>
      <c r="AS176" s="718">
        <f>IF(AG176=0,"N/A",IF(AH176=0,(+AG176*AM176)/AJ176,IF(AI176=0,(+AG176*AM176+AH176*AN176)/AJ176,(+AG176*AM176+AH176*AN176+AI176*AO176)/AJ176)))</f>
        <v/>
      </c>
      <c r="AT176" s="718">
        <f>IF(M176="N/A","N/A",M176-H176)</f>
        <v/>
      </c>
      <c r="AU176" s="718">
        <f>IF(R176="N/A","N/A",+S176-R176)</f>
        <v/>
      </c>
      <c r="AV176" s="718">
        <f>IF(V176="N/A","N/A",+W176-V176)</f>
        <v/>
      </c>
      <c r="AW176" s="718">
        <f>IF(Z176="N/A","N/A",+AA176-Z176)</f>
        <v/>
      </c>
      <c r="AX176" s="718">
        <f>IF(AQ176&lt;1,"N/A",IF(AQ176=1,AU176,IF(AQ176=2,AV176,AW176)))</f>
        <v/>
      </c>
      <c r="AY176" s="718">
        <f>IF(AU176="N/A","N/A",AVERAGE(AU176:AW176))</f>
        <v/>
      </c>
      <c r="AZ176" s="718">
        <f>IF(AQ176&lt;1,"N/A",+AL176+AR176+AX176)</f>
        <v/>
      </c>
      <c r="BA176" s="719">
        <f>IF(AQ176&lt;1,"N/A",MAX(AZ176, SUM(AL176+AP176+AY176)))</f>
        <v/>
      </c>
      <c r="BB176" s="550" t="n"/>
    </row>
    <row r="177" hidden="1">
      <c r="A177" t="n">
        <v>168</v>
      </c>
      <c r="B177" s="533" t="n"/>
      <c r="C177" s="545" t="n"/>
      <c r="D177" s="2738" t="n"/>
      <c r="E177" s="2738" t="n"/>
      <c r="F177" s="534" t="n"/>
      <c r="G177" s="534" t="n"/>
      <c r="H177" s="2738" t="n"/>
      <c r="I177" s="546" t="n"/>
      <c r="J177" s="2738" t="n"/>
      <c r="K177" s="546" t="n"/>
      <c r="L177" s="546" t="n"/>
      <c r="M177" s="2738" t="n"/>
      <c r="N177" s="546">
        <f>+K177+L177</f>
        <v/>
      </c>
      <c r="O177" s="546" t="n">
        <v>0</v>
      </c>
      <c r="P177" s="546" t="n">
        <v>0</v>
      </c>
      <c r="Q177" s="562" t="inlineStr">
        <is>
          <t>N/A</t>
        </is>
      </c>
      <c r="R177" s="2738" t="inlineStr">
        <is>
          <t>N/A</t>
        </is>
      </c>
      <c r="S177" s="2738" t="inlineStr">
        <is>
          <t>N/A</t>
        </is>
      </c>
      <c r="T177" s="546" t="n">
        <v>0</v>
      </c>
      <c r="U177" s="562" t="inlineStr">
        <is>
          <t>N/A</t>
        </is>
      </c>
      <c r="V177" s="2738" t="inlineStr">
        <is>
          <t>N/A</t>
        </is>
      </c>
      <c r="W177" s="2738" t="inlineStr">
        <is>
          <t>N/A</t>
        </is>
      </c>
      <c r="X177" s="546" t="n">
        <v>0</v>
      </c>
      <c r="Y177" s="822" t="inlineStr">
        <is>
          <t>N/A</t>
        </is>
      </c>
      <c r="Z177" s="2738" t="inlineStr">
        <is>
          <t>N/A</t>
        </is>
      </c>
      <c r="AA177" s="2738" t="inlineStr">
        <is>
          <t>N/A</t>
        </is>
      </c>
      <c r="AB177" s="546">
        <f>+P177+T177+X177</f>
        <v/>
      </c>
      <c r="AC177" s="713">
        <f>IF(AQ177&lt;1,0,IF(AQ177=1,+P177,IF(AQ177=2,+P177+T177,+P177+T177+X177)))</f>
        <v/>
      </c>
      <c r="AD177" s="713" t="n"/>
      <c r="AE177" s="713">
        <f>+N177+AB177+AD177</f>
        <v/>
      </c>
      <c r="AF177" s="452">
        <f>+E177-D177</f>
        <v/>
      </c>
      <c r="AG177" s="714">
        <f>-P177/N177</f>
        <v/>
      </c>
      <c r="AH177" s="715">
        <f>-T177/N177</f>
        <v/>
      </c>
      <c r="AI177" s="715">
        <f>-X177/N177</f>
        <v/>
      </c>
      <c r="AJ177" s="715">
        <f>SUM(AG177:AI177)</f>
        <v/>
      </c>
      <c r="AK177" s="715">
        <f>-AC177/N177</f>
        <v/>
      </c>
      <c r="AL177" s="1052">
        <f>H177-E177</f>
        <v/>
      </c>
      <c r="AM177" s="718">
        <f>IF(R177="N/A","N/A",+R177-H177)</f>
        <v/>
      </c>
      <c r="AN177" s="718">
        <f>IF(V177="N/A","N/A",+V177-H177)</f>
        <v/>
      </c>
      <c r="AO177" s="718">
        <f>IF(Z177="N/A","N/A",+Z177-H177)</f>
        <v/>
      </c>
      <c r="AP177" s="718">
        <f>IF(AM177="N/A","N/A",MAX(AM177:AO177))</f>
        <v/>
      </c>
      <c r="AQ177" s="718">
        <f>IF(R177="","",IF(AM177="N/A",0,IF((AL177+AM177&gt;AC$9),-1,IF(AN177="N/A",1,IF((AL177+AN177&gt;AC$9),1,IF(AO177="N/A",2,IF((AL177+AO177&gt;AC$9),2,3)))))))</f>
        <v/>
      </c>
      <c r="AR177" s="718">
        <f>IF(AQ177&lt;1,"N/A",IF(AQ177=1,AM177,IF(AQ177=2,AN177,AO177)))</f>
        <v/>
      </c>
      <c r="AS177" s="718">
        <f>IF(AG177=0,"N/A",IF(AH177=0,(+AG177*AM177)/AJ177,IF(AI177=0,(+AG177*AM177+AH177*AN177)/AJ177,(+AG177*AM177+AH177*AN177+AI177*AO177)/AJ177)))</f>
        <v/>
      </c>
      <c r="AT177" s="718">
        <f>IF(M177="N/A","N/A",M177-H177)</f>
        <v/>
      </c>
      <c r="AU177" s="718">
        <f>IF(R177="N/A","N/A",+S177-R177)</f>
        <v/>
      </c>
      <c r="AV177" s="718">
        <f>IF(V177="N/A","N/A",+W177-V177)</f>
        <v/>
      </c>
      <c r="AW177" s="718">
        <f>IF(Z177="N/A","N/A",+AA177-Z177)</f>
        <v/>
      </c>
      <c r="AX177" s="718">
        <f>IF(AQ177&lt;1,"N/A",IF(AQ177=1,AU177,IF(AQ177=2,AV177,AW177)))</f>
        <v/>
      </c>
      <c r="AY177" s="718">
        <f>IF(AU177="N/A","N/A",AVERAGE(AU177:AW177))</f>
        <v/>
      </c>
      <c r="AZ177" s="718">
        <f>IF(AQ177&lt;1,"N/A",+AL177+AR177+AX177)</f>
        <v/>
      </c>
      <c r="BA177" s="719">
        <f>IF(AQ177&lt;1,"N/A",MAX(AZ177, SUM(AL177+AP177+AY177)))</f>
        <v/>
      </c>
      <c r="BB177" s="550" t="n"/>
    </row>
    <row r="178" hidden="1">
      <c r="A178" t="n">
        <v>169</v>
      </c>
      <c r="B178" s="533" t="n"/>
      <c r="C178" s="545" t="n"/>
      <c r="D178" s="2738" t="n"/>
      <c r="E178" s="2738" t="n"/>
      <c r="F178" s="534" t="n"/>
      <c r="G178" s="534" t="n"/>
      <c r="H178" s="2738" t="n"/>
      <c r="I178" s="546" t="n"/>
      <c r="J178" s="2738" t="n"/>
      <c r="K178" s="546" t="n"/>
      <c r="L178" s="546" t="n"/>
      <c r="M178" s="2738" t="n"/>
      <c r="N178" s="546">
        <f>+K178+L178</f>
        <v/>
      </c>
      <c r="O178" s="546" t="n">
        <v>0</v>
      </c>
      <c r="P178" s="546" t="n">
        <v>0</v>
      </c>
      <c r="Q178" s="562" t="inlineStr">
        <is>
          <t>N/A</t>
        </is>
      </c>
      <c r="R178" s="2738" t="inlineStr">
        <is>
          <t>N/A</t>
        </is>
      </c>
      <c r="S178" s="2738" t="inlineStr">
        <is>
          <t>N/A</t>
        </is>
      </c>
      <c r="T178" s="546" t="n">
        <v>0</v>
      </c>
      <c r="U178" s="562" t="inlineStr">
        <is>
          <t>N/A</t>
        </is>
      </c>
      <c r="V178" s="2738" t="inlineStr">
        <is>
          <t>N/A</t>
        </is>
      </c>
      <c r="W178" s="2738" t="inlineStr">
        <is>
          <t>N/A</t>
        </is>
      </c>
      <c r="X178" s="546" t="n">
        <v>0</v>
      </c>
      <c r="Y178" s="822" t="inlineStr">
        <is>
          <t>N/A</t>
        </is>
      </c>
      <c r="Z178" s="2738" t="inlineStr">
        <is>
          <t>N/A</t>
        </is>
      </c>
      <c r="AA178" s="2738" t="inlineStr">
        <is>
          <t>N/A</t>
        </is>
      </c>
      <c r="AB178" s="546">
        <f>+P178+T178+X178</f>
        <v/>
      </c>
      <c r="AC178" s="713">
        <f>IF(AQ178&lt;1,0,IF(AQ178=1,+P178,IF(AQ178=2,+P178+T178,+P178+T178+X178)))</f>
        <v/>
      </c>
      <c r="AD178" s="713" t="n"/>
      <c r="AE178" s="713">
        <f>+N178+AB178+AD178</f>
        <v/>
      </c>
      <c r="AF178" s="452">
        <f>+E178-D178</f>
        <v/>
      </c>
      <c r="AG178" s="714">
        <f>-P178/N178</f>
        <v/>
      </c>
      <c r="AH178" s="715">
        <f>-T178/N178</f>
        <v/>
      </c>
      <c r="AI178" s="715">
        <f>-X178/N178</f>
        <v/>
      </c>
      <c r="AJ178" s="715">
        <f>SUM(AG178:AI178)</f>
        <v/>
      </c>
      <c r="AK178" s="715">
        <f>-AC178/N178</f>
        <v/>
      </c>
      <c r="AL178" s="1052">
        <f>H178-E178</f>
        <v/>
      </c>
      <c r="AM178" s="718">
        <f>IF(R178="N/A","N/A",+R178-H178)</f>
        <v/>
      </c>
      <c r="AN178" s="718">
        <f>IF(V178="N/A","N/A",+V178-H178)</f>
        <v/>
      </c>
      <c r="AO178" s="718">
        <f>IF(Z178="N/A","N/A",+Z178-H178)</f>
        <v/>
      </c>
      <c r="AP178" s="718">
        <f>IF(AM178="N/A","N/A",MAX(AM178:AO178))</f>
        <v/>
      </c>
      <c r="AQ178" s="718">
        <f>IF(R178="","",IF(AM178="N/A",0,IF((AL178+AM178&gt;AC$9),-1,IF(AN178="N/A",1,IF((AL178+AN178&gt;AC$9),1,IF(AO178="N/A",2,IF((AL178+AO178&gt;AC$9),2,3)))))))</f>
        <v/>
      </c>
      <c r="AR178" s="718">
        <f>IF(AQ178&lt;1,"N/A",IF(AQ178=1,AM178,IF(AQ178=2,AN178,AO178)))</f>
        <v/>
      </c>
      <c r="AS178" s="718">
        <f>IF(AG178=0,"N/A",IF(AH178=0,(+AG178*AM178)/AJ178,IF(AI178=0,(+AG178*AM178+AH178*AN178)/AJ178,(+AG178*AM178+AH178*AN178+AI178*AO178)/AJ178)))</f>
        <v/>
      </c>
      <c r="AT178" s="718">
        <f>IF(M178="N/A","N/A",M178-H178)</f>
        <v/>
      </c>
      <c r="AU178" s="718">
        <f>IF(R178="N/A","N/A",+S178-R178)</f>
        <v/>
      </c>
      <c r="AV178" s="718">
        <f>IF(V178="N/A","N/A",+W178-V178)</f>
        <v/>
      </c>
      <c r="AW178" s="718">
        <f>IF(Z178="N/A","N/A",+AA178-Z178)</f>
        <v/>
      </c>
      <c r="AX178" s="718">
        <f>IF(AQ178&lt;1,"N/A",IF(AQ178=1,AU178,IF(AQ178=2,AV178,AW178)))</f>
        <v/>
      </c>
      <c r="AY178" s="718">
        <f>IF(AU178="N/A","N/A",AVERAGE(AU178:AW178))</f>
        <v/>
      </c>
      <c r="AZ178" s="718">
        <f>IF(AQ178&lt;1,"N/A",+AL178+AR178+AX178)</f>
        <v/>
      </c>
      <c r="BA178" s="719">
        <f>IF(AQ178&lt;1,"N/A",MAX(AZ178, SUM(AL178+AP178+AY178)))</f>
        <v/>
      </c>
      <c r="BB178" s="550" t="n"/>
    </row>
    <row r="179" hidden="1">
      <c r="A179" t="n">
        <v>170</v>
      </c>
      <c r="B179" s="533" t="n"/>
      <c r="C179" s="545" t="n"/>
      <c r="D179" s="2738" t="n"/>
      <c r="E179" s="2738" t="n"/>
      <c r="F179" s="534" t="n"/>
      <c r="G179" s="534" t="n"/>
      <c r="H179" s="2738" t="n"/>
      <c r="I179" s="546" t="n"/>
      <c r="J179" s="2738" t="n"/>
      <c r="K179" s="546" t="n"/>
      <c r="L179" s="546" t="n"/>
      <c r="M179" s="2738" t="n"/>
      <c r="N179" s="546">
        <f>+K179+L179</f>
        <v/>
      </c>
      <c r="O179" s="546" t="n">
        <v>0</v>
      </c>
      <c r="P179" s="546" t="n">
        <v>0</v>
      </c>
      <c r="Q179" s="562" t="inlineStr">
        <is>
          <t>N/A</t>
        </is>
      </c>
      <c r="R179" s="2738" t="inlineStr">
        <is>
          <t>N/A</t>
        </is>
      </c>
      <c r="S179" s="2738" t="inlineStr">
        <is>
          <t>N/A</t>
        </is>
      </c>
      <c r="T179" s="546" t="n">
        <v>0</v>
      </c>
      <c r="U179" s="562" t="inlineStr">
        <is>
          <t>N/A</t>
        </is>
      </c>
      <c r="V179" s="2738" t="inlineStr">
        <is>
          <t>N/A</t>
        </is>
      </c>
      <c r="W179" s="2738" t="inlineStr">
        <is>
          <t>N/A</t>
        </is>
      </c>
      <c r="X179" s="546" t="n">
        <v>0</v>
      </c>
      <c r="Y179" s="822" t="inlineStr">
        <is>
          <t>N/A</t>
        </is>
      </c>
      <c r="Z179" s="2738" t="inlineStr">
        <is>
          <t>N/A</t>
        </is>
      </c>
      <c r="AA179" s="2738" t="inlineStr">
        <is>
          <t>N/A</t>
        </is>
      </c>
      <c r="AB179" s="546">
        <f>+P179+T179+X179</f>
        <v/>
      </c>
      <c r="AC179" s="713">
        <f>IF(AQ179&lt;1,0,IF(AQ179=1,+P179,IF(AQ179=2,+P179+T179,+P179+T179+X179)))</f>
        <v/>
      </c>
      <c r="AD179" s="713" t="n"/>
      <c r="AE179" s="713">
        <f>+N179+AB179+AD179</f>
        <v/>
      </c>
      <c r="AF179" s="452">
        <f>+E179-D179</f>
        <v/>
      </c>
      <c r="AG179" s="714">
        <f>-P179/N179</f>
        <v/>
      </c>
      <c r="AH179" s="715">
        <f>-T179/N179</f>
        <v/>
      </c>
      <c r="AI179" s="715">
        <f>-X179/N179</f>
        <v/>
      </c>
      <c r="AJ179" s="715">
        <f>SUM(AG179:AI179)</f>
        <v/>
      </c>
      <c r="AK179" s="715">
        <f>-AC179/N179</f>
        <v/>
      </c>
      <c r="AL179" s="1052">
        <f>H179-E179</f>
        <v/>
      </c>
      <c r="AM179" s="718">
        <f>IF(R179="N/A","N/A",+R179-H179)</f>
        <v/>
      </c>
      <c r="AN179" s="718">
        <f>IF(V179="N/A","N/A",+V179-H179)</f>
        <v/>
      </c>
      <c r="AO179" s="718">
        <f>IF(Z179="N/A","N/A",+Z179-H179)</f>
        <v/>
      </c>
      <c r="AP179" s="718">
        <f>IF(AM179="N/A","N/A",MAX(AM179:AO179))</f>
        <v/>
      </c>
      <c r="AQ179" s="718">
        <f>IF(R179="","",IF(AM179="N/A",0,IF((AL179+AM179&gt;AC$9),-1,IF(AN179="N/A",1,IF((AL179+AN179&gt;AC$9),1,IF(AO179="N/A",2,IF((AL179+AO179&gt;AC$9),2,3)))))))</f>
        <v/>
      </c>
      <c r="AR179" s="718">
        <f>IF(AQ179&lt;1,"N/A",IF(AQ179=1,AM179,IF(AQ179=2,AN179,AO179)))</f>
        <v/>
      </c>
      <c r="AS179" s="718">
        <f>IF(AG179=0,"N/A",IF(AH179=0,(+AG179*AM179)/AJ179,IF(AI179=0,(+AG179*AM179+AH179*AN179)/AJ179,(+AG179*AM179+AH179*AN179+AI179*AO179)/AJ179)))</f>
        <v/>
      </c>
      <c r="AT179" s="718">
        <f>IF(M179="N/A","N/A",M179-H179)</f>
        <v/>
      </c>
      <c r="AU179" s="718">
        <f>IF(R179="N/A","N/A",+S179-R179)</f>
        <v/>
      </c>
      <c r="AV179" s="718">
        <f>IF(V179="N/A","N/A",+W179-V179)</f>
        <v/>
      </c>
      <c r="AW179" s="718">
        <f>IF(Z179="N/A","N/A",+AA179-Z179)</f>
        <v/>
      </c>
      <c r="AX179" s="718">
        <f>IF(AQ179&lt;1,"N/A",IF(AQ179=1,AU179,IF(AQ179=2,AV179,AW179)))</f>
        <v/>
      </c>
      <c r="AY179" s="718">
        <f>IF(AU179="N/A","N/A",AVERAGE(AU179:AW179))</f>
        <v/>
      </c>
      <c r="AZ179" s="718">
        <f>IF(AQ179&lt;1,"N/A",+AL179+AR179+AX179)</f>
        <v/>
      </c>
      <c r="BA179" s="719">
        <f>IF(AQ179&lt;1,"N/A",MAX(AZ179, SUM(AL179+AP179+AY179)))</f>
        <v/>
      </c>
      <c r="BB179" s="550" t="n"/>
    </row>
    <row r="180" hidden="1">
      <c r="A180" t="n">
        <v>171</v>
      </c>
      <c r="B180" s="533" t="n"/>
      <c r="C180" s="545" t="n"/>
      <c r="D180" s="2738" t="n"/>
      <c r="E180" s="2738" t="n"/>
      <c r="F180" s="534" t="n"/>
      <c r="G180" s="534" t="n"/>
      <c r="H180" s="2738" t="n"/>
      <c r="I180" s="546" t="n"/>
      <c r="J180" s="2738" t="n"/>
      <c r="K180" s="546" t="n"/>
      <c r="L180" s="546" t="n"/>
      <c r="M180" s="2738" t="n"/>
      <c r="N180" s="546">
        <f>+K180+L180</f>
        <v/>
      </c>
      <c r="O180" s="546" t="n">
        <v>0</v>
      </c>
      <c r="P180" s="546" t="n">
        <v>0</v>
      </c>
      <c r="Q180" s="562" t="inlineStr">
        <is>
          <t>N/A</t>
        </is>
      </c>
      <c r="R180" s="2738" t="inlineStr">
        <is>
          <t>N/A</t>
        </is>
      </c>
      <c r="S180" s="2738" t="inlineStr">
        <is>
          <t>N/A</t>
        </is>
      </c>
      <c r="T180" s="546" t="n">
        <v>0</v>
      </c>
      <c r="U180" s="562" t="inlineStr">
        <is>
          <t>N/A</t>
        </is>
      </c>
      <c r="V180" s="2738" t="inlineStr">
        <is>
          <t>N/A</t>
        </is>
      </c>
      <c r="W180" s="2738" t="inlineStr">
        <is>
          <t>N/A</t>
        </is>
      </c>
      <c r="X180" s="546" t="n">
        <v>0</v>
      </c>
      <c r="Y180" s="822" t="inlineStr">
        <is>
          <t>N/A</t>
        </is>
      </c>
      <c r="Z180" s="2738" t="inlineStr">
        <is>
          <t>N/A</t>
        </is>
      </c>
      <c r="AA180" s="2738" t="inlineStr">
        <is>
          <t>N/A</t>
        </is>
      </c>
      <c r="AB180" s="546">
        <f>+P180+T180+X180</f>
        <v/>
      </c>
      <c r="AC180" s="713">
        <f>IF(AQ180&lt;1,0,IF(AQ180=1,+P180,IF(AQ180=2,+P180+T180,+P180+T180+X180)))</f>
        <v/>
      </c>
      <c r="AD180" s="713" t="n"/>
      <c r="AE180" s="713">
        <f>+N180+AB180+AD180</f>
        <v/>
      </c>
      <c r="AF180" s="452">
        <f>+E180-D180</f>
        <v/>
      </c>
      <c r="AG180" s="714">
        <f>-P180/N180</f>
        <v/>
      </c>
      <c r="AH180" s="715">
        <f>-T180/N180</f>
        <v/>
      </c>
      <c r="AI180" s="715">
        <f>-X180/N180</f>
        <v/>
      </c>
      <c r="AJ180" s="715">
        <f>SUM(AG180:AI180)</f>
        <v/>
      </c>
      <c r="AK180" s="715">
        <f>-AC180/N180</f>
        <v/>
      </c>
      <c r="AL180" s="1052">
        <f>H180-E180</f>
        <v/>
      </c>
      <c r="AM180" s="718">
        <f>IF(R180="N/A","N/A",+R180-H180)</f>
        <v/>
      </c>
      <c r="AN180" s="718">
        <f>IF(V180="N/A","N/A",+V180-H180)</f>
        <v/>
      </c>
      <c r="AO180" s="718">
        <f>IF(Z180="N/A","N/A",+Z180-H180)</f>
        <v/>
      </c>
      <c r="AP180" s="718">
        <f>IF(AM180="N/A","N/A",MAX(AM180:AO180))</f>
        <v/>
      </c>
      <c r="AQ180" s="718">
        <f>IF(R180="","",IF(AM180="N/A",0,IF((AL180+AM180&gt;AC$9),-1,IF(AN180="N/A",1,IF((AL180+AN180&gt;AC$9),1,IF(AO180="N/A",2,IF((AL180+AO180&gt;AC$9),2,3)))))))</f>
        <v/>
      </c>
      <c r="AR180" s="718">
        <f>IF(AQ180&lt;1,"N/A",IF(AQ180=1,AM180,IF(AQ180=2,AN180,AO180)))</f>
        <v/>
      </c>
      <c r="AS180" s="718">
        <f>IF(AG180=0,"N/A",IF(AH180=0,(+AG180*AM180)/AJ180,IF(AI180=0,(+AG180*AM180+AH180*AN180)/AJ180,(+AG180*AM180+AH180*AN180+AI180*AO180)/AJ180)))</f>
        <v/>
      </c>
      <c r="AT180" s="718">
        <f>IF(M180="N/A","N/A",M180-H180)</f>
        <v/>
      </c>
      <c r="AU180" s="718">
        <f>IF(R180="N/A","N/A",+S180-R180)</f>
        <v/>
      </c>
      <c r="AV180" s="718">
        <f>IF(V180="N/A","N/A",+W180-V180)</f>
        <v/>
      </c>
      <c r="AW180" s="718">
        <f>IF(Z180="N/A","N/A",+AA180-Z180)</f>
        <v/>
      </c>
      <c r="AX180" s="718">
        <f>IF(AQ180&lt;1,"N/A",IF(AQ180=1,AU180,IF(AQ180=2,AV180,AW180)))</f>
        <v/>
      </c>
      <c r="AY180" s="718">
        <f>IF(AU180="N/A","N/A",AVERAGE(AU180:AW180))</f>
        <v/>
      </c>
      <c r="AZ180" s="718">
        <f>IF(AQ180&lt;1,"N/A",+AL180+AR180+AX180)</f>
        <v/>
      </c>
      <c r="BA180" s="719">
        <f>IF(AQ180&lt;1,"N/A",MAX(AZ180, SUM(AL180+AP180+AY180)))</f>
        <v/>
      </c>
      <c r="BB180" s="550" t="n"/>
    </row>
    <row r="181" hidden="1">
      <c r="A181" t="n">
        <v>172</v>
      </c>
      <c r="B181" s="533" t="n"/>
      <c r="C181" s="545" t="n"/>
      <c r="D181" s="2738" t="n"/>
      <c r="E181" s="2738" t="n"/>
      <c r="F181" s="534" t="n"/>
      <c r="G181" s="534" t="n"/>
      <c r="H181" s="2738" t="n"/>
      <c r="I181" s="546" t="n"/>
      <c r="J181" s="2738" t="n"/>
      <c r="K181" s="546" t="n"/>
      <c r="L181" s="546" t="n"/>
      <c r="M181" s="2738" t="n"/>
      <c r="N181" s="546">
        <f>+K181+L181</f>
        <v/>
      </c>
      <c r="O181" s="546" t="n">
        <v>0</v>
      </c>
      <c r="P181" s="546" t="n">
        <v>0</v>
      </c>
      <c r="Q181" s="562" t="inlineStr">
        <is>
          <t>N/A</t>
        </is>
      </c>
      <c r="R181" s="2738" t="inlineStr">
        <is>
          <t>N/A</t>
        </is>
      </c>
      <c r="S181" s="2738" t="inlineStr">
        <is>
          <t>N/A</t>
        </is>
      </c>
      <c r="T181" s="546" t="n">
        <v>0</v>
      </c>
      <c r="U181" s="562" t="inlineStr">
        <is>
          <t>N/A</t>
        </is>
      </c>
      <c r="V181" s="2738" t="inlineStr">
        <is>
          <t>N/A</t>
        </is>
      </c>
      <c r="W181" s="2738" t="inlineStr">
        <is>
          <t>N/A</t>
        </is>
      </c>
      <c r="X181" s="546" t="n">
        <v>0</v>
      </c>
      <c r="Y181" s="822" t="inlineStr">
        <is>
          <t>N/A</t>
        </is>
      </c>
      <c r="Z181" s="2738" t="inlineStr">
        <is>
          <t>N/A</t>
        </is>
      </c>
      <c r="AA181" s="2738" t="inlineStr">
        <is>
          <t>N/A</t>
        </is>
      </c>
      <c r="AB181" s="546">
        <f>+P181+T181+X181</f>
        <v/>
      </c>
      <c r="AC181" s="713">
        <f>IF(AQ181&lt;1,0,IF(AQ181=1,+P181,IF(AQ181=2,+P181+T181,+P181+T181+X181)))</f>
        <v/>
      </c>
      <c r="AD181" s="713" t="n"/>
      <c r="AE181" s="713">
        <f>+N181+AB181+AD181</f>
        <v/>
      </c>
      <c r="AF181" s="452">
        <f>+E181-D181</f>
        <v/>
      </c>
      <c r="AG181" s="714">
        <f>-P181/N181</f>
        <v/>
      </c>
      <c r="AH181" s="715">
        <f>-T181/N181</f>
        <v/>
      </c>
      <c r="AI181" s="715">
        <f>-X181/N181</f>
        <v/>
      </c>
      <c r="AJ181" s="715">
        <f>SUM(AG181:AI181)</f>
        <v/>
      </c>
      <c r="AK181" s="715">
        <f>-AC181/N181</f>
        <v/>
      </c>
      <c r="AL181" s="1052">
        <f>H181-E181</f>
        <v/>
      </c>
      <c r="AM181" s="718">
        <f>IF(R181="N/A","N/A",+R181-H181)</f>
        <v/>
      </c>
      <c r="AN181" s="718">
        <f>IF(V181="N/A","N/A",+V181-H181)</f>
        <v/>
      </c>
      <c r="AO181" s="718">
        <f>IF(Z181="N/A","N/A",+Z181-H181)</f>
        <v/>
      </c>
      <c r="AP181" s="718">
        <f>IF(AM181="N/A","N/A",MAX(AM181:AO181))</f>
        <v/>
      </c>
      <c r="AQ181" s="718">
        <f>IF(R181="","",IF(AM181="N/A",0,IF((AL181+AM181&gt;AC$9),-1,IF(AN181="N/A",1,IF((AL181+AN181&gt;AC$9),1,IF(AO181="N/A",2,IF((AL181+AO181&gt;AC$9),2,3)))))))</f>
        <v/>
      </c>
      <c r="AR181" s="718">
        <f>IF(AQ181&lt;1,"N/A",IF(AQ181=1,AM181,IF(AQ181=2,AN181,AO181)))</f>
        <v/>
      </c>
      <c r="AS181" s="718">
        <f>IF(AG181=0,"N/A",IF(AH181=0,(+AG181*AM181)/AJ181,IF(AI181=0,(+AG181*AM181+AH181*AN181)/AJ181,(+AG181*AM181+AH181*AN181+AI181*AO181)/AJ181)))</f>
        <v/>
      </c>
      <c r="AT181" s="718">
        <f>IF(M181="N/A","N/A",M181-H181)</f>
        <v/>
      </c>
      <c r="AU181" s="718">
        <f>IF(R181="N/A","N/A",+S181-R181)</f>
        <v/>
      </c>
      <c r="AV181" s="718">
        <f>IF(V181="N/A","N/A",+W181-V181)</f>
        <v/>
      </c>
      <c r="AW181" s="718">
        <f>IF(Z181="N/A","N/A",+AA181-Z181)</f>
        <v/>
      </c>
      <c r="AX181" s="718">
        <f>IF(AQ181&lt;1,"N/A",IF(AQ181=1,AU181,IF(AQ181=2,AV181,AW181)))</f>
        <v/>
      </c>
      <c r="AY181" s="718">
        <f>IF(AU181="N/A","N/A",AVERAGE(AU181:AW181))</f>
        <v/>
      </c>
      <c r="AZ181" s="718">
        <f>IF(AQ181&lt;1,"N/A",+AL181+AR181+AX181)</f>
        <v/>
      </c>
      <c r="BA181" s="719">
        <f>IF(AQ181&lt;1,"N/A",MAX(AZ181, SUM(AL181+AP181+AY181)))</f>
        <v/>
      </c>
      <c r="BB181" s="550" t="n"/>
    </row>
    <row r="182" hidden="1">
      <c r="A182" t="n">
        <v>173</v>
      </c>
      <c r="B182" s="533" t="n"/>
      <c r="C182" s="545" t="n"/>
      <c r="D182" s="2738" t="n"/>
      <c r="E182" s="2738" t="n"/>
      <c r="F182" s="534" t="n"/>
      <c r="G182" s="534" t="n"/>
      <c r="H182" s="2738" t="n"/>
      <c r="I182" s="546" t="n"/>
      <c r="J182" s="2738" t="n"/>
      <c r="K182" s="546" t="n"/>
      <c r="L182" s="546" t="n"/>
      <c r="M182" s="2738" t="n"/>
      <c r="N182" s="546">
        <f>+K182+L182</f>
        <v/>
      </c>
      <c r="O182" s="546" t="n">
        <v>0</v>
      </c>
      <c r="P182" s="546" t="n">
        <v>0</v>
      </c>
      <c r="Q182" s="562" t="inlineStr">
        <is>
          <t>N/A</t>
        </is>
      </c>
      <c r="R182" s="2738" t="inlineStr">
        <is>
          <t>N/A</t>
        </is>
      </c>
      <c r="S182" s="2738" t="inlineStr">
        <is>
          <t>N/A</t>
        </is>
      </c>
      <c r="T182" s="546" t="n">
        <v>0</v>
      </c>
      <c r="U182" s="562" t="inlineStr">
        <is>
          <t>N/A</t>
        </is>
      </c>
      <c r="V182" s="2738" t="inlineStr">
        <is>
          <t>N/A</t>
        </is>
      </c>
      <c r="W182" s="2738" t="inlineStr">
        <is>
          <t>N/A</t>
        </is>
      </c>
      <c r="X182" s="546" t="n">
        <v>0</v>
      </c>
      <c r="Y182" s="822" t="inlineStr">
        <is>
          <t>N/A</t>
        </is>
      </c>
      <c r="Z182" s="2738" t="inlineStr">
        <is>
          <t>N/A</t>
        </is>
      </c>
      <c r="AA182" s="2738" t="inlineStr">
        <is>
          <t>N/A</t>
        </is>
      </c>
      <c r="AB182" s="546">
        <f>+P182+T182+X182</f>
        <v/>
      </c>
      <c r="AC182" s="713">
        <f>IF(AQ182&lt;1,0,IF(AQ182=1,+P182,IF(AQ182=2,+P182+T182,+P182+T182+X182)))</f>
        <v/>
      </c>
      <c r="AD182" s="713" t="n"/>
      <c r="AE182" s="713">
        <f>+N182+AB182+AD182</f>
        <v/>
      </c>
      <c r="AF182" s="452">
        <f>+E182-D182</f>
        <v/>
      </c>
      <c r="AG182" s="714">
        <f>-P182/N182</f>
        <v/>
      </c>
      <c r="AH182" s="715">
        <f>-T182/N182</f>
        <v/>
      </c>
      <c r="AI182" s="715">
        <f>-X182/N182</f>
        <v/>
      </c>
      <c r="AJ182" s="715">
        <f>SUM(AG182:AI182)</f>
        <v/>
      </c>
      <c r="AK182" s="715">
        <f>-AC182/N182</f>
        <v/>
      </c>
      <c r="AL182" s="1052">
        <f>H182-E182</f>
        <v/>
      </c>
      <c r="AM182" s="718">
        <f>IF(R182="N/A","N/A",+R182-H182)</f>
        <v/>
      </c>
      <c r="AN182" s="718">
        <f>IF(V182="N/A","N/A",+V182-H182)</f>
        <v/>
      </c>
      <c r="AO182" s="718">
        <f>IF(Z182="N/A","N/A",+Z182-H182)</f>
        <v/>
      </c>
      <c r="AP182" s="718">
        <f>IF(AM182="N/A","N/A",MAX(AM182:AO182))</f>
        <v/>
      </c>
      <c r="AQ182" s="718">
        <f>IF(R182="","",IF(AM182="N/A",0,IF((AL182+AM182&gt;AC$9),-1,IF(AN182="N/A",1,IF((AL182+AN182&gt;AC$9),1,IF(AO182="N/A",2,IF((AL182+AO182&gt;AC$9),2,3)))))))</f>
        <v/>
      </c>
      <c r="AR182" s="718">
        <f>IF(AQ182&lt;1,"N/A",IF(AQ182=1,AM182,IF(AQ182=2,AN182,AO182)))</f>
        <v/>
      </c>
      <c r="AS182" s="718">
        <f>IF(AG182=0,"N/A",IF(AH182=0,(+AG182*AM182)/AJ182,IF(AI182=0,(+AG182*AM182+AH182*AN182)/AJ182,(+AG182*AM182+AH182*AN182+AI182*AO182)/AJ182)))</f>
        <v/>
      </c>
      <c r="AT182" s="718">
        <f>IF(M182="N/A","N/A",M182-H182)</f>
        <v/>
      </c>
      <c r="AU182" s="718">
        <f>IF(R182="N/A","N/A",+S182-R182)</f>
        <v/>
      </c>
      <c r="AV182" s="718">
        <f>IF(V182="N/A","N/A",+W182-V182)</f>
        <v/>
      </c>
      <c r="AW182" s="718">
        <f>IF(Z182="N/A","N/A",+AA182-Z182)</f>
        <v/>
      </c>
      <c r="AX182" s="718">
        <f>IF(AQ182&lt;1,"N/A",IF(AQ182=1,AU182,IF(AQ182=2,AV182,AW182)))</f>
        <v/>
      </c>
      <c r="AY182" s="718">
        <f>IF(AU182="N/A","N/A",AVERAGE(AU182:AW182))</f>
        <v/>
      </c>
      <c r="AZ182" s="718">
        <f>IF(AQ182&lt;1,"N/A",+AL182+AR182+AX182)</f>
        <v/>
      </c>
      <c r="BA182" s="719">
        <f>IF(AQ182&lt;1,"N/A",MAX(AZ182, SUM(AL182+AP182+AY182)))</f>
        <v/>
      </c>
      <c r="BB182" s="550" t="n"/>
    </row>
    <row r="183" hidden="1">
      <c r="A183" t="n">
        <v>174</v>
      </c>
      <c r="B183" s="533" t="n"/>
      <c r="C183" s="545" t="n"/>
      <c r="D183" s="2738" t="n"/>
      <c r="E183" s="2738" t="n"/>
      <c r="F183" s="534" t="n"/>
      <c r="G183" s="534" t="n"/>
      <c r="H183" s="2738" t="n"/>
      <c r="I183" s="546" t="n"/>
      <c r="J183" s="2738" t="n"/>
      <c r="K183" s="546" t="n"/>
      <c r="L183" s="546" t="n"/>
      <c r="M183" s="2738" t="n"/>
      <c r="N183" s="546">
        <f>+K183+L183</f>
        <v/>
      </c>
      <c r="O183" s="546" t="n">
        <v>0</v>
      </c>
      <c r="P183" s="546" t="n">
        <v>0</v>
      </c>
      <c r="Q183" s="562" t="inlineStr">
        <is>
          <t>N/A</t>
        </is>
      </c>
      <c r="R183" s="2738" t="inlineStr">
        <is>
          <t>N/A</t>
        </is>
      </c>
      <c r="S183" s="2738" t="inlineStr">
        <is>
          <t>N/A</t>
        </is>
      </c>
      <c r="T183" s="546" t="n">
        <v>0</v>
      </c>
      <c r="U183" s="562" t="inlineStr">
        <is>
          <t>N/A</t>
        </is>
      </c>
      <c r="V183" s="2738" t="inlineStr">
        <is>
          <t>N/A</t>
        </is>
      </c>
      <c r="W183" s="2738" t="inlineStr">
        <is>
          <t>N/A</t>
        </is>
      </c>
      <c r="X183" s="546" t="n">
        <v>0</v>
      </c>
      <c r="Y183" s="822" t="inlineStr">
        <is>
          <t>N/A</t>
        </is>
      </c>
      <c r="Z183" s="2738" t="inlineStr">
        <is>
          <t>N/A</t>
        </is>
      </c>
      <c r="AA183" s="2738" t="inlineStr">
        <is>
          <t>N/A</t>
        </is>
      </c>
      <c r="AB183" s="546">
        <f>+P183+T183+X183</f>
        <v/>
      </c>
      <c r="AC183" s="713">
        <f>IF(AQ183&lt;1,0,IF(AQ183=1,+P183,IF(AQ183=2,+P183+T183,+P183+T183+X183)))</f>
        <v/>
      </c>
      <c r="AD183" s="713" t="n"/>
      <c r="AE183" s="713">
        <f>+N183+AB183+AD183</f>
        <v/>
      </c>
      <c r="AF183" s="452">
        <f>+E183-D183</f>
        <v/>
      </c>
      <c r="AG183" s="714">
        <f>-P183/N183</f>
        <v/>
      </c>
      <c r="AH183" s="715">
        <f>-T183/N183</f>
        <v/>
      </c>
      <c r="AI183" s="715">
        <f>-X183/N183</f>
        <v/>
      </c>
      <c r="AJ183" s="715">
        <f>SUM(AG183:AI183)</f>
        <v/>
      </c>
      <c r="AK183" s="715">
        <f>-AC183/N183</f>
        <v/>
      </c>
      <c r="AL183" s="1052">
        <f>H183-E183</f>
        <v/>
      </c>
      <c r="AM183" s="718">
        <f>IF(R183="N/A","N/A",+R183-H183)</f>
        <v/>
      </c>
      <c r="AN183" s="718">
        <f>IF(V183="N/A","N/A",+V183-H183)</f>
        <v/>
      </c>
      <c r="AO183" s="718">
        <f>IF(Z183="N/A","N/A",+Z183-H183)</f>
        <v/>
      </c>
      <c r="AP183" s="718">
        <f>IF(AM183="N/A","N/A",MAX(AM183:AO183))</f>
        <v/>
      </c>
      <c r="AQ183" s="718">
        <f>IF(R183="","",IF(AM183="N/A",0,IF((AL183+AM183&gt;AC$9),-1,IF(AN183="N/A",1,IF((AL183+AN183&gt;AC$9),1,IF(AO183="N/A",2,IF((AL183+AO183&gt;AC$9),2,3)))))))</f>
        <v/>
      </c>
      <c r="AR183" s="718">
        <f>IF(AQ183&lt;1,"N/A",IF(AQ183=1,AM183,IF(AQ183=2,AN183,AO183)))</f>
        <v/>
      </c>
      <c r="AS183" s="718">
        <f>IF(AG183=0,"N/A",IF(AH183=0,(+AG183*AM183)/AJ183,IF(AI183=0,(+AG183*AM183+AH183*AN183)/AJ183,(+AG183*AM183+AH183*AN183+AI183*AO183)/AJ183)))</f>
        <v/>
      </c>
      <c r="AT183" s="718">
        <f>IF(M183="N/A","N/A",M183-H183)</f>
        <v/>
      </c>
      <c r="AU183" s="718">
        <f>IF(R183="N/A","N/A",+S183-R183)</f>
        <v/>
      </c>
      <c r="AV183" s="718">
        <f>IF(V183="N/A","N/A",+W183-V183)</f>
        <v/>
      </c>
      <c r="AW183" s="718">
        <f>IF(Z183="N/A","N/A",+AA183-Z183)</f>
        <v/>
      </c>
      <c r="AX183" s="718">
        <f>IF(AQ183&lt;1,"N/A",IF(AQ183=1,AU183,IF(AQ183=2,AV183,AW183)))</f>
        <v/>
      </c>
      <c r="AY183" s="718">
        <f>IF(AU183="N/A","N/A",AVERAGE(AU183:AW183))</f>
        <v/>
      </c>
      <c r="AZ183" s="718">
        <f>IF(AQ183&lt;1,"N/A",+AL183+AR183+AX183)</f>
        <v/>
      </c>
      <c r="BA183" s="719">
        <f>IF(AQ183&lt;1,"N/A",MAX(AZ183, SUM(AL183+AP183+AY183)))</f>
        <v/>
      </c>
      <c r="BB183" s="550" t="n"/>
    </row>
    <row r="184" hidden="1">
      <c r="A184" t="n">
        <v>175</v>
      </c>
      <c r="B184" s="533" t="n"/>
      <c r="C184" s="545" t="n"/>
      <c r="D184" s="2738" t="n"/>
      <c r="E184" s="2738" t="n"/>
      <c r="F184" s="534" t="n"/>
      <c r="G184" s="534" t="n"/>
      <c r="H184" s="2738" t="n"/>
      <c r="I184" s="546" t="n"/>
      <c r="J184" s="2738" t="n"/>
      <c r="K184" s="546" t="n"/>
      <c r="L184" s="546" t="n"/>
      <c r="M184" s="2738" t="n"/>
      <c r="N184" s="546">
        <f>+K184+L184</f>
        <v/>
      </c>
      <c r="O184" s="546" t="n">
        <v>0</v>
      </c>
      <c r="P184" s="546" t="n">
        <v>0</v>
      </c>
      <c r="Q184" s="562" t="inlineStr">
        <is>
          <t>N/A</t>
        </is>
      </c>
      <c r="R184" s="2738" t="inlineStr">
        <is>
          <t>N/A</t>
        </is>
      </c>
      <c r="S184" s="2738" t="inlineStr">
        <is>
          <t>N/A</t>
        </is>
      </c>
      <c r="T184" s="546" t="n">
        <v>0</v>
      </c>
      <c r="U184" s="562" t="inlineStr">
        <is>
          <t>N/A</t>
        </is>
      </c>
      <c r="V184" s="2738" t="inlineStr">
        <is>
          <t>N/A</t>
        </is>
      </c>
      <c r="W184" s="2738" t="inlineStr">
        <is>
          <t>N/A</t>
        </is>
      </c>
      <c r="X184" s="546" t="n">
        <v>0</v>
      </c>
      <c r="Y184" s="822" t="inlineStr">
        <is>
          <t>N/A</t>
        </is>
      </c>
      <c r="Z184" s="2738" t="inlineStr">
        <is>
          <t>N/A</t>
        </is>
      </c>
      <c r="AA184" s="2738" t="inlineStr">
        <is>
          <t>N/A</t>
        </is>
      </c>
      <c r="AB184" s="546">
        <f>+P184+T184+X184</f>
        <v/>
      </c>
      <c r="AC184" s="713">
        <f>IF(AQ184&lt;1,0,IF(AQ184=1,+P184,IF(AQ184=2,+P184+T184,+P184+T184+X184)))</f>
        <v/>
      </c>
      <c r="AD184" s="713" t="n"/>
      <c r="AE184" s="713">
        <f>+N184+AB184+AD184</f>
        <v/>
      </c>
      <c r="AF184" s="452">
        <f>+E184-D184</f>
        <v/>
      </c>
      <c r="AG184" s="714">
        <f>-P184/N184</f>
        <v/>
      </c>
      <c r="AH184" s="715">
        <f>-T184/N184</f>
        <v/>
      </c>
      <c r="AI184" s="715">
        <f>-X184/N184</f>
        <v/>
      </c>
      <c r="AJ184" s="715">
        <f>SUM(AG184:AI184)</f>
        <v/>
      </c>
      <c r="AK184" s="715">
        <f>-AC184/N184</f>
        <v/>
      </c>
      <c r="AL184" s="1052">
        <f>H184-E184</f>
        <v/>
      </c>
      <c r="AM184" s="718">
        <f>IF(R184="N/A","N/A",+R184-H184)</f>
        <v/>
      </c>
      <c r="AN184" s="718">
        <f>IF(V184="N/A","N/A",+V184-H184)</f>
        <v/>
      </c>
      <c r="AO184" s="718">
        <f>IF(Z184="N/A","N/A",+Z184-H184)</f>
        <v/>
      </c>
      <c r="AP184" s="718">
        <f>IF(AM184="N/A","N/A",MAX(AM184:AO184))</f>
        <v/>
      </c>
      <c r="AQ184" s="718">
        <f>IF(R184="","",IF(AM184="N/A",0,IF((AL184+AM184&gt;AC$9),-1,IF(AN184="N/A",1,IF((AL184+AN184&gt;AC$9),1,IF(AO184="N/A",2,IF((AL184+AO184&gt;AC$9),2,3)))))))</f>
        <v/>
      </c>
      <c r="AR184" s="718">
        <f>IF(AQ184&lt;1,"N/A",IF(AQ184=1,AM184,IF(AQ184=2,AN184,AO184)))</f>
        <v/>
      </c>
      <c r="AS184" s="718">
        <f>IF(AG184=0,"N/A",IF(AH184=0,(+AG184*AM184)/AJ184,IF(AI184=0,(+AG184*AM184+AH184*AN184)/AJ184,(+AG184*AM184+AH184*AN184+AI184*AO184)/AJ184)))</f>
        <v/>
      </c>
      <c r="AT184" s="718">
        <f>IF(M184="N/A","N/A",M184-H184)</f>
        <v/>
      </c>
      <c r="AU184" s="718">
        <f>IF(R184="N/A","N/A",+S184-R184)</f>
        <v/>
      </c>
      <c r="AV184" s="718">
        <f>IF(V184="N/A","N/A",+W184-V184)</f>
        <v/>
      </c>
      <c r="AW184" s="718">
        <f>IF(Z184="N/A","N/A",+AA184-Z184)</f>
        <v/>
      </c>
      <c r="AX184" s="718">
        <f>IF(AQ184&lt;1,"N/A",IF(AQ184=1,AU184,IF(AQ184=2,AV184,AW184)))</f>
        <v/>
      </c>
      <c r="AY184" s="718">
        <f>IF(AU184="N/A","N/A",AVERAGE(AU184:AW184))</f>
        <v/>
      </c>
      <c r="AZ184" s="718">
        <f>IF(AQ184&lt;1,"N/A",+AL184+AR184+AX184)</f>
        <v/>
      </c>
      <c r="BA184" s="719">
        <f>IF(AQ184&lt;1,"N/A",MAX(AZ184, SUM(AL184+AP184+AY184)))</f>
        <v/>
      </c>
      <c r="BB184" s="550" t="n"/>
    </row>
    <row r="185" hidden="1">
      <c r="A185" t="n">
        <v>176</v>
      </c>
      <c r="B185" s="533" t="n"/>
      <c r="C185" s="545" t="n"/>
      <c r="D185" s="2738" t="n"/>
      <c r="E185" s="2738" t="n"/>
      <c r="F185" s="534" t="n"/>
      <c r="G185" s="534" t="n"/>
      <c r="H185" s="2738" t="n"/>
      <c r="I185" s="546" t="n"/>
      <c r="J185" s="2738" t="n"/>
      <c r="K185" s="546" t="n"/>
      <c r="L185" s="546" t="n"/>
      <c r="M185" s="2738" t="n"/>
      <c r="N185" s="546">
        <f>+K185+L185</f>
        <v/>
      </c>
      <c r="O185" s="546" t="n">
        <v>0</v>
      </c>
      <c r="P185" s="546" t="n">
        <v>0</v>
      </c>
      <c r="Q185" s="562" t="inlineStr">
        <is>
          <t>N/A</t>
        </is>
      </c>
      <c r="R185" s="2738" t="inlineStr">
        <is>
          <t>N/A</t>
        </is>
      </c>
      <c r="S185" s="2738" t="inlineStr">
        <is>
          <t>N/A</t>
        </is>
      </c>
      <c r="T185" s="546" t="n">
        <v>0</v>
      </c>
      <c r="U185" s="562" t="inlineStr">
        <is>
          <t>N/A</t>
        </is>
      </c>
      <c r="V185" s="2738" t="inlineStr">
        <is>
          <t>N/A</t>
        </is>
      </c>
      <c r="W185" s="2738" t="inlineStr">
        <is>
          <t>N/A</t>
        </is>
      </c>
      <c r="X185" s="546" t="n">
        <v>0</v>
      </c>
      <c r="Y185" s="822" t="inlineStr">
        <is>
          <t>N/A</t>
        </is>
      </c>
      <c r="Z185" s="2738" t="inlineStr">
        <is>
          <t>N/A</t>
        </is>
      </c>
      <c r="AA185" s="2738" t="inlineStr">
        <is>
          <t>N/A</t>
        </is>
      </c>
      <c r="AB185" s="546">
        <f>+P185+T185+X185</f>
        <v/>
      </c>
      <c r="AC185" s="713">
        <f>IF(AQ185&lt;1,0,IF(AQ185=1,+P185,IF(AQ185=2,+P185+T185,+P185+T185+X185)))</f>
        <v/>
      </c>
      <c r="AD185" s="713" t="n"/>
      <c r="AE185" s="713">
        <f>+N185+AB185+AD185</f>
        <v/>
      </c>
      <c r="AF185" s="452">
        <f>+E185-D185</f>
        <v/>
      </c>
      <c r="AG185" s="714">
        <f>-P185/N185</f>
        <v/>
      </c>
      <c r="AH185" s="715">
        <f>-T185/N185</f>
        <v/>
      </c>
      <c r="AI185" s="715">
        <f>-X185/N185</f>
        <v/>
      </c>
      <c r="AJ185" s="715">
        <f>SUM(AG185:AI185)</f>
        <v/>
      </c>
      <c r="AK185" s="715">
        <f>-AC185/N185</f>
        <v/>
      </c>
      <c r="AL185" s="1052">
        <f>H185-E185</f>
        <v/>
      </c>
      <c r="AM185" s="718">
        <f>IF(R185="N/A","N/A",+R185-H185)</f>
        <v/>
      </c>
      <c r="AN185" s="718">
        <f>IF(V185="N/A","N/A",+V185-H185)</f>
        <v/>
      </c>
      <c r="AO185" s="718">
        <f>IF(Z185="N/A","N/A",+Z185-H185)</f>
        <v/>
      </c>
      <c r="AP185" s="718">
        <f>IF(AM185="N/A","N/A",MAX(AM185:AO185))</f>
        <v/>
      </c>
      <c r="AQ185" s="718">
        <f>IF(R185="","",IF(AM185="N/A",0,IF((AL185+AM185&gt;AC$9),-1,IF(AN185="N/A",1,IF((AL185+AN185&gt;AC$9),1,IF(AO185="N/A",2,IF((AL185+AO185&gt;AC$9),2,3)))))))</f>
        <v/>
      </c>
      <c r="AR185" s="718">
        <f>IF(AQ185&lt;1,"N/A",IF(AQ185=1,AM185,IF(AQ185=2,AN185,AO185)))</f>
        <v/>
      </c>
      <c r="AS185" s="718">
        <f>IF(AG185=0,"N/A",IF(AH185=0,(+AG185*AM185)/AJ185,IF(AI185=0,(+AG185*AM185+AH185*AN185)/AJ185,(+AG185*AM185+AH185*AN185+AI185*AO185)/AJ185)))</f>
        <v/>
      </c>
      <c r="AT185" s="718">
        <f>IF(M185="N/A","N/A",M185-H185)</f>
        <v/>
      </c>
      <c r="AU185" s="718">
        <f>IF(R185="N/A","N/A",+S185-R185)</f>
        <v/>
      </c>
      <c r="AV185" s="718">
        <f>IF(V185="N/A","N/A",+W185-V185)</f>
        <v/>
      </c>
      <c r="AW185" s="718">
        <f>IF(Z185="N/A","N/A",+AA185-Z185)</f>
        <v/>
      </c>
      <c r="AX185" s="718">
        <f>IF(AQ185&lt;1,"N/A",IF(AQ185=1,AU185,IF(AQ185=2,AV185,AW185)))</f>
        <v/>
      </c>
      <c r="AY185" s="718">
        <f>IF(AU185="N/A","N/A",AVERAGE(AU185:AW185))</f>
        <v/>
      </c>
      <c r="AZ185" s="718">
        <f>IF(AQ185&lt;1,"N/A",+AL185+AR185+AX185)</f>
        <v/>
      </c>
      <c r="BA185" s="719">
        <f>IF(AQ185&lt;1,"N/A",MAX(AZ185, SUM(AL185+AP185+AY185)))</f>
        <v/>
      </c>
      <c r="BB185" s="550" t="n"/>
    </row>
    <row r="186" hidden="1">
      <c r="A186" t="n">
        <v>177</v>
      </c>
      <c r="B186" s="533" t="n"/>
      <c r="C186" s="545" t="n"/>
      <c r="D186" s="2738" t="n"/>
      <c r="E186" s="2738" t="n"/>
      <c r="F186" s="534" t="n"/>
      <c r="G186" s="534" t="n"/>
      <c r="H186" s="2738" t="n"/>
      <c r="I186" s="546" t="n"/>
      <c r="J186" s="2738" t="n"/>
      <c r="K186" s="546" t="n"/>
      <c r="L186" s="546" t="n"/>
      <c r="M186" s="2738" t="n"/>
      <c r="N186" s="546">
        <f>+K186+L186</f>
        <v/>
      </c>
      <c r="O186" s="546" t="n">
        <v>0</v>
      </c>
      <c r="P186" s="546" t="n">
        <v>0</v>
      </c>
      <c r="Q186" s="562" t="inlineStr">
        <is>
          <t>N/A</t>
        </is>
      </c>
      <c r="R186" s="2738" t="inlineStr">
        <is>
          <t>N/A</t>
        </is>
      </c>
      <c r="S186" s="2738" t="inlineStr">
        <is>
          <t>N/A</t>
        </is>
      </c>
      <c r="T186" s="546" t="n">
        <v>0</v>
      </c>
      <c r="U186" s="562" t="inlineStr">
        <is>
          <t>N/A</t>
        </is>
      </c>
      <c r="V186" s="2738" t="inlineStr">
        <is>
          <t>N/A</t>
        </is>
      </c>
      <c r="W186" s="2738" t="inlineStr">
        <is>
          <t>N/A</t>
        </is>
      </c>
      <c r="X186" s="546" t="n">
        <v>0</v>
      </c>
      <c r="Y186" s="822" t="inlineStr">
        <is>
          <t>N/A</t>
        </is>
      </c>
      <c r="Z186" s="2738" t="inlineStr">
        <is>
          <t>N/A</t>
        </is>
      </c>
      <c r="AA186" s="2738" t="inlineStr">
        <is>
          <t>N/A</t>
        </is>
      </c>
      <c r="AB186" s="546">
        <f>+P186+T186+X186</f>
        <v/>
      </c>
      <c r="AC186" s="713">
        <f>IF(AQ186&lt;1,0,IF(AQ186=1,+P186,IF(AQ186=2,+P186+T186,+P186+T186+X186)))</f>
        <v/>
      </c>
      <c r="AD186" s="713" t="n"/>
      <c r="AE186" s="713">
        <f>+N186+AB186+AD186</f>
        <v/>
      </c>
      <c r="AF186" s="452">
        <f>+E186-D186</f>
        <v/>
      </c>
      <c r="AG186" s="714">
        <f>-P186/N186</f>
        <v/>
      </c>
      <c r="AH186" s="715">
        <f>-T186/N186</f>
        <v/>
      </c>
      <c r="AI186" s="715">
        <f>-X186/N186</f>
        <v/>
      </c>
      <c r="AJ186" s="715">
        <f>SUM(AG186:AI186)</f>
        <v/>
      </c>
      <c r="AK186" s="715">
        <f>-AC186/N186</f>
        <v/>
      </c>
      <c r="AL186" s="1052">
        <f>H186-E186</f>
        <v/>
      </c>
      <c r="AM186" s="718">
        <f>IF(R186="N/A","N/A",+R186-H186)</f>
        <v/>
      </c>
      <c r="AN186" s="718">
        <f>IF(V186="N/A","N/A",+V186-H186)</f>
        <v/>
      </c>
      <c r="AO186" s="718">
        <f>IF(Z186="N/A","N/A",+Z186-H186)</f>
        <v/>
      </c>
      <c r="AP186" s="718">
        <f>IF(AM186="N/A","N/A",MAX(AM186:AO186))</f>
        <v/>
      </c>
      <c r="AQ186" s="718">
        <f>IF(R186="","",IF(AM186="N/A",0,IF((AL186+AM186&gt;AC$9),-1,IF(AN186="N/A",1,IF((AL186+AN186&gt;AC$9),1,IF(AO186="N/A",2,IF((AL186+AO186&gt;AC$9),2,3)))))))</f>
        <v/>
      </c>
      <c r="AR186" s="718">
        <f>IF(AQ186&lt;1,"N/A",IF(AQ186=1,AM186,IF(AQ186=2,AN186,AO186)))</f>
        <v/>
      </c>
      <c r="AS186" s="718">
        <f>IF(AG186=0,"N/A",IF(AH186=0,(+AG186*AM186)/AJ186,IF(AI186=0,(+AG186*AM186+AH186*AN186)/AJ186,(+AG186*AM186+AH186*AN186+AI186*AO186)/AJ186)))</f>
        <v/>
      </c>
      <c r="AT186" s="718">
        <f>IF(M186="N/A","N/A",M186-H186)</f>
        <v/>
      </c>
      <c r="AU186" s="718">
        <f>IF(R186="N/A","N/A",+S186-R186)</f>
        <v/>
      </c>
      <c r="AV186" s="718">
        <f>IF(V186="N/A","N/A",+W186-V186)</f>
        <v/>
      </c>
      <c r="AW186" s="718">
        <f>IF(Z186="N/A","N/A",+AA186-Z186)</f>
        <v/>
      </c>
      <c r="AX186" s="718">
        <f>IF(AQ186&lt;1,"N/A",IF(AQ186=1,AU186,IF(AQ186=2,AV186,AW186)))</f>
        <v/>
      </c>
      <c r="AY186" s="718">
        <f>IF(AU186="N/A","N/A",AVERAGE(AU186:AW186))</f>
        <v/>
      </c>
      <c r="AZ186" s="718">
        <f>IF(AQ186&lt;1,"N/A",+AL186+AR186+AX186)</f>
        <v/>
      </c>
      <c r="BA186" s="719">
        <f>IF(AQ186&lt;1,"N/A",MAX(AZ186, SUM(AL186+AP186+AY186)))</f>
        <v/>
      </c>
      <c r="BB186" s="550" t="n"/>
    </row>
    <row r="187" hidden="1">
      <c r="A187" t="n">
        <v>178</v>
      </c>
      <c r="B187" s="533" t="n"/>
      <c r="C187" s="545" t="n"/>
      <c r="D187" s="2738" t="n"/>
      <c r="E187" s="2738" t="n"/>
      <c r="F187" s="534" t="n"/>
      <c r="G187" s="534" t="n"/>
      <c r="H187" s="2738" t="n"/>
      <c r="I187" s="546" t="n"/>
      <c r="J187" s="2738" t="n"/>
      <c r="K187" s="546" t="n"/>
      <c r="L187" s="546" t="n"/>
      <c r="M187" s="2738" t="n"/>
      <c r="N187" s="546">
        <f>+K187+L187</f>
        <v/>
      </c>
      <c r="O187" s="546" t="n">
        <v>0</v>
      </c>
      <c r="P187" s="546" t="n">
        <v>0</v>
      </c>
      <c r="Q187" s="562" t="inlineStr">
        <is>
          <t>N/A</t>
        </is>
      </c>
      <c r="R187" s="2738" t="inlineStr">
        <is>
          <t>N/A</t>
        </is>
      </c>
      <c r="S187" s="2738" t="inlineStr">
        <is>
          <t>N/A</t>
        </is>
      </c>
      <c r="T187" s="546" t="n">
        <v>0</v>
      </c>
      <c r="U187" s="562" t="inlineStr">
        <is>
          <t>N/A</t>
        </is>
      </c>
      <c r="V187" s="2738" t="inlineStr">
        <is>
          <t>N/A</t>
        </is>
      </c>
      <c r="W187" s="2738" t="inlineStr">
        <is>
          <t>N/A</t>
        </is>
      </c>
      <c r="X187" s="546" t="n">
        <v>0</v>
      </c>
      <c r="Y187" s="822" t="inlineStr">
        <is>
          <t>N/A</t>
        </is>
      </c>
      <c r="Z187" s="2738" t="inlineStr">
        <is>
          <t>N/A</t>
        </is>
      </c>
      <c r="AA187" s="2738" t="inlineStr">
        <is>
          <t>N/A</t>
        </is>
      </c>
      <c r="AB187" s="546">
        <f>+P187+T187+X187</f>
        <v/>
      </c>
      <c r="AC187" s="713">
        <f>IF(AQ187&lt;1,0,IF(AQ187=1,+P187,IF(AQ187=2,+P187+T187,+P187+T187+X187)))</f>
        <v/>
      </c>
      <c r="AD187" s="713" t="n"/>
      <c r="AE187" s="713">
        <f>+N187+AB187+AD187</f>
        <v/>
      </c>
      <c r="AF187" s="452">
        <f>+E187-D187</f>
        <v/>
      </c>
      <c r="AG187" s="714">
        <f>-P187/N187</f>
        <v/>
      </c>
      <c r="AH187" s="715">
        <f>-T187/N187</f>
        <v/>
      </c>
      <c r="AI187" s="715">
        <f>-X187/N187</f>
        <v/>
      </c>
      <c r="AJ187" s="715">
        <f>SUM(AG187:AI187)</f>
        <v/>
      </c>
      <c r="AK187" s="715">
        <f>-AC187/N187</f>
        <v/>
      </c>
      <c r="AL187" s="1052">
        <f>H187-E187</f>
        <v/>
      </c>
      <c r="AM187" s="718">
        <f>IF(R187="N/A","N/A",+R187-H187)</f>
        <v/>
      </c>
      <c r="AN187" s="718">
        <f>IF(V187="N/A","N/A",+V187-H187)</f>
        <v/>
      </c>
      <c r="AO187" s="718">
        <f>IF(Z187="N/A","N/A",+Z187-H187)</f>
        <v/>
      </c>
      <c r="AP187" s="718">
        <f>IF(AM187="N/A","N/A",MAX(AM187:AO187))</f>
        <v/>
      </c>
      <c r="AQ187" s="718">
        <f>IF(R187="","",IF(AM187="N/A",0,IF((AL187+AM187&gt;AC$9),-1,IF(AN187="N/A",1,IF((AL187+AN187&gt;AC$9),1,IF(AO187="N/A",2,IF((AL187+AO187&gt;AC$9),2,3)))))))</f>
        <v/>
      </c>
      <c r="AR187" s="718">
        <f>IF(AQ187&lt;1,"N/A",IF(AQ187=1,AM187,IF(AQ187=2,AN187,AO187)))</f>
        <v/>
      </c>
      <c r="AS187" s="718">
        <f>IF(AG187=0,"N/A",IF(AH187=0,(+AG187*AM187)/AJ187,IF(AI187=0,(+AG187*AM187+AH187*AN187)/AJ187,(+AG187*AM187+AH187*AN187+AI187*AO187)/AJ187)))</f>
        <v/>
      </c>
      <c r="AT187" s="718">
        <f>IF(M187="N/A","N/A",M187-H187)</f>
        <v/>
      </c>
      <c r="AU187" s="718">
        <f>IF(R187="N/A","N/A",+S187-R187)</f>
        <v/>
      </c>
      <c r="AV187" s="718">
        <f>IF(V187="N/A","N/A",+W187-V187)</f>
        <v/>
      </c>
      <c r="AW187" s="718">
        <f>IF(Z187="N/A","N/A",+AA187-Z187)</f>
        <v/>
      </c>
      <c r="AX187" s="718">
        <f>IF(AQ187&lt;1,"N/A",IF(AQ187=1,AU187,IF(AQ187=2,AV187,AW187)))</f>
        <v/>
      </c>
      <c r="AY187" s="718">
        <f>IF(AU187="N/A","N/A",AVERAGE(AU187:AW187))</f>
        <v/>
      </c>
      <c r="AZ187" s="718">
        <f>IF(AQ187&lt;1,"N/A",+AL187+AR187+AX187)</f>
        <v/>
      </c>
      <c r="BA187" s="719">
        <f>IF(AQ187&lt;1,"N/A",MAX(AZ187, SUM(AL187+AP187+AY187)))</f>
        <v/>
      </c>
      <c r="BB187" s="550" t="n"/>
    </row>
    <row r="188" hidden="1">
      <c r="A188" t="n">
        <v>179</v>
      </c>
      <c r="B188" s="533" t="n"/>
      <c r="C188" s="545" t="n"/>
      <c r="D188" s="2738" t="n"/>
      <c r="E188" s="2738" t="n"/>
      <c r="F188" s="534" t="n"/>
      <c r="G188" s="534" t="n"/>
      <c r="H188" s="2738" t="n"/>
      <c r="I188" s="546" t="n"/>
      <c r="J188" s="2738" t="n"/>
      <c r="K188" s="546" t="n"/>
      <c r="L188" s="546" t="n"/>
      <c r="M188" s="2738" t="n"/>
      <c r="N188" s="546">
        <f>+K188+L188</f>
        <v/>
      </c>
      <c r="O188" s="546" t="n">
        <v>0</v>
      </c>
      <c r="P188" s="546" t="n">
        <v>0</v>
      </c>
      <c r="Q188" s="562" t="inlineStr">
        <is>
          <t>N/A</t>
        </is>
      </c>
      <c r="R188" s="2738" t="inlineStr">
        <is>
          <t>N/A</t>
        </is>
      </c>
      <c r="S188" s="2738" t="inlineStr">
        <is>
          <t>N/A</t>
        </is>
      </c>
      <c r="T188" s="546" t="n">
        <v>0</v>
      </c>
      <c r="U188" s="562" t="inlineStr">
        <is>
          <t>N/A</t>
        </is>
      </c>
      <c r="V188" s="2738" t="inlineStr">
        <is>
          <t>N/A</t>
        </is>
      </c>
      <c r="W188" s="2738" t="inlineStr">
        <is>
          <t>N/A</t>
        </is>
      </c>
      <c r="X188" s="546" t="n">
        <v>0</v>
      </c>
      <c r="Y188" s="822" t="inlineStr">
        <is>
          <t>N/A</t>
        </is>
      </c>
      <c r="Z188" s="2738" t="inlineStr">
        <is>
          <t>N/A</t>
        </is>
      </c>
      <c r="AA188" s="2738" t="inlineStr">
        <is>
          <t>N/A</t>
        </is>
      </c>
      <c r="AB188" s="546">
        <f>+P188+T188+X188</f>
        <v/>
      </c>
      <c r="AC188" s="713">
        <f>IF(AQ188&lt;1,0,IF(AQ188=1,+P188,IF(AQ188=2,+P188+T188,+P188+T188+X188)))</f>
        <v/>
      </c>
      <c r="AD188" s="713" t="n"/>
      <c r="AE188" s="713">
        <f>+N188+AB188+AD188</f>
        <v/>
      </c>
      <c r="AF188" s="452">
        <f>+E188-D188</f>
        <v/>
      </c>
      <c r="AG188" s="714">
        <f>-P188/N188</f>
        <v/>
      </c>
      <c r="AH188" s="715">
        <f>-T188/N188</f>
        <v/>
      </c>
      <c r="AI188" s="715">
        <f>-X188/N188</f>
        <v/>
      </c>
      <c r="AJ188" s="715">
        <f>SUM(AG188:AI188)</f>
        <v/>
      </c>
      <c r="AK188" s="715">
        <f>-AC188/N188</f>
        <v/>
      </c>
      <c r="AL188" s="1052">
        <f>H188-E188</f>
        <v/>
      </c>
      <c r="AM188" s="718">
        <f>IF(R188="N/A","N/A",+R188-H188)</f>
        <v/>
      </c>
      <c r="AN188" s="718">
        <f>IF(V188="N/A","N/A",+V188-H188)</f>
        <v/>
      </c>
      <c r="AO188" s="718">
        <f>IF(Z188="N/A","N/A",+Z188-H188)</f>
        <v/>
      </c>
      <c r="AP188" s="718">
        <f>IF(AM188="N/A","N/A",MAX(AM188:AO188))</f>
        <v/>
      </c>
      <c r="AQ188" s="718">
        <f>IF(R188="","",IF(AM188="N/A",0,IF((AL188+AM188&gt;AC$9),-1,IF(AN188="N/A",1,IF((AL188+AN188&gt;AC$9),1,IF(AO188="N/A",2,IF((AL188+AO188&gt;AC$9),2,3)))))))</f>
        <v/>
      </c>
      <c r="AR188" s="718">
        <f>IF(AQ188&lt;1,"N/A",IF(AQ188=1,AM188,IF(AQ188=2,AN188,AO188)))</f>
        <v/>
      </c>
      <c r="AS188" s="718">
        <f>IF(AG188=0,"N/A",IF(AH188=0,(+AG188*AM188)/AJ188,IF(AI188=0,(+AG188*AM188+AH188*AN188)/AJ188,(+AG188*AM188+AH188*AN188+AI188*AO188)/AJ188)))</f>
        <v/>
      </c>
      <c r="AT188" s="718">
        <f>IF(M188="N/A","N/A",M188-H188)</f>
        <v/>
      </c>
      <c r="AU188" s="718">
        <f>IF(R188="N/A","N/A",+S188-R188)</f>
        <v/>
      </c>
      <c r="AV188" s="718">
        <f>IF(V188="N/A","N/A",+W188-V188)</f>
        <v/>
      </c>
      <c r="AW188" s="718">
        <f>IF(Z188="N/A","N/A",+AA188-Z188)</f>
        <v/>
      </c>
      <c r="AX188" s="718">
        <f>IF(AQ188&lt;1,"N/A",IF(AQ188=1,AU188,IF(AQ188=2,AV188,AW188)))</f>
        <v/>
      </c>
      <c r="AY188" s="718">
        <f>IF(AU188="N/A","N/A",AVERAGE(AU188:AW188))</f>
        <v/>
      </c>
      <c r="AZ188" s="718">
        <f>IF(AQ188&lt;1,"N/A",+AL188+AR188+AX188)</f>
        <v/>
      </c>
      <c r="BA188" s="719">
        <f>IF(AQ188&lt;1,"N/A",MAX(AZ188, SUM(AL188+AP188+AY188)))</f>
        <v/>
      </c>
      <c r="BB188" s="550" t="n"/>
    </row>
    <row r="189" hidden="1">
      <c r="A189" t="n">
        <v>180</v>
      </c>
      <c r="B189" s="533" t="n"/>
      <c r="C189" s="545" t="n"/>
      <c r="D189" s="2738" t="n"/>
      <c r="E189" s="2738" t="n"/>
      <c r="F189" s="534" t="n"/>
      <c r="G189" s="534" t="n"/>
      <c r="H189" s="2738" t="n"/>
      <c r="I189" s="546" t="n"/>
      <c r="J189" s="2738" t="n"/>
      <c r="K189" s="546" t="n"/>
      <c r="L189" s="546" t="n"/>
      <c r="M189" s="2738" t="n"/>
      <c r="N189" s="546">
        <f>+K189+L189</f>
        <v/>
      </c>
      <c r="O189" s="546" t="n">
        <v>0</v>
      </c>
      <c r="P189" s="546" t="n">
        <v>0</v>
      </c>
      <c r="Q189" s="562" t="inlineStr">
        <is>
          <t>N/A</t>
        </is>
      </c>
      <c r="R189" s="2738" t="inlineStr">
        <is>
          <t>N/A</t>
        </is>
      </c>
      <c r="S189" s="2738" t="inlineStr">
        <is>
          <t>N/A</t>
        </is>
      </c>
      <c r="T189" s="546" t="n">
        <v>0</v>
      </c>
      <c r="U189" s="562" t="inlineStr">
        <is>
          <t>N/A</t>
        </is>
      </c>
      <c r="V189" s="2738" t="inlineStr">
        <is>
          <t>N/A</t>
        </is>
      </c>
      <c r="W189" s="2738" t="inlineStr">
        <is>
          <t>N/A</t>
        </is>
      </c>
      <c r="X189" s="546" t="n">
        <v>0</v>
      </c>
      <c r="Y189" s="822" t="inlineStr">
        <is>
          <t>N/A</t>
        </is>
      </c>
      <c r="Z189" s="2738" t="inlineStr">
        <is>
          <t>N/A</t>
        </is>
      </c>
      <c r="AA189" s="2738" t="inlineStr">
        <is>
          <t>N/A</t>
        </is>
      </c>
      <c r="AB189" s="546">
        <f>+P189+T189+X189</f>
        <v/>
      </c>
      <c r="AC189" s="713">
        <f>IF(AQ189&lt;1,0,IF(AQ189=1,+P189,IF(AQ189=2,+P189+T189,+P189+T189+X189)))</f>
        <v/>
      </c>
      <c r="AD189" s="713" t="n"/>
      <c r="AE189" s="713">
        <f>+N189+AB189+AD189</f>
        <v/>
      </c>
      <c r="AF189" s="452">
        <f>+E189-D189</f>
        <v/>
      </c>
      <c r="AG189" s="714">
        <f>-P189/N189</f>
        <v/>
      </c>
      <c r="AH189" s="715">
        <f>-T189/N189</f>
        <v/>
      </c>
      <c r="AI189" s="715">
        <f>-X189/N189</f>
        <v/>
      </c>
      <c r="AJ189" s="715">
        <f>SUM(AG189:AI189)</f>
        <v/>
      </c>
      <c r="AK189" s="715">
        <f>-AC189/N189</f>
        <v/>
      </c>
      <c r="AL189" s="1052">
        <f>H189-E189</f>
        <v/>
      </c>
      <c r="AM189" s="718">
        <f>IF(R189="N/A","N/A",+R189-H189)</f>
        <v/>
      </c>
      <c r="AN189" s="718">
        <f>IF(V189="N/A","N/A",+V189-H189)</f>
        <v/>
      </c>
      <c r="AO189" s="718">
        <f>IF(Z189="N/A","N/A",+Z189-H189)</f>
        <v/>
      </c>
      <c r="AP189" s="718">
        <f>IF(AM189="N/A","N/A",MAX(AM189:AO189))</f>
        <v/>
      </c>
      <c r="AQ189" s="718">
        <f>IF(R189="","",IF(AM189="N/A",0,IF((AL189+AM189&gt;AC$9),-1,IF(AN189="N/A",1,IF((AL189+AN189&gt;AC$9),1,IF(AO189="N/A",2,IF((AL189+AO189&gt;AC$9),2,3)))))))</f>
        <v/>
      </c>
      <c r="AR189" s="718">
        <f>IF(AQ189&lt;1,"N/A",IF(AQ189=1,AM189,IF(AQ189=2,AN189,AO189)))</f>
        <v/>
      </c>
      <c r="AS189" s="718">
        <f>IF(AG189=0,"N/A",IF(AH189=0,(+AG189*AM189)/AJ189,IF(AI189=0,(+AG189*AM189+AH189*AN189)/AJ189,(+AG189*AM189+AH189*AN189+AI189*AO189)/AJ189)))</f>
        <v/>
      </c>
      <c r="AT189" s="718">
        <f>IF(M189="N/A","N/A",M189-H189)</f>
        <v/>
      </c>
      <c r="AU189" s="718">
        <f>IF(R189="N/A","N/A",+S189-R189)</f>
        <v/>
      </c>
      <c r="AV189" s="718">
        <f>IF(V189="N/A","N/A",+W189-V189)</f>
        <v/>
      </c>
      <c r="AW189" s="718">
        <f>IF(Z189="N/A","N/A",+AA189-Z189)</f>
        <v/>
      </c>
      <c r="AX189" s="718">
        <f>IF(AQ189&lt;1,"N/A",IF(AQ189=1,AU189,IF(AQ189=2,AV189,AW189)))</f>
        <v/>
      </c>
      <c r="AY189" s="718">
        <f>IF(AU189="N/A","N/A",AVERAGE(AU189:AW189))</f>
        <v/>
      </c>
      <c r="AZ189" s="718">
        <f>IF(AQ189&lt;1,"N/A",+AL189+AR189+AX189)</f>
        <v/>
      </c>
      <c r="BA189" s="719">
        <f>IF(AQ189&lt;1,"N/A",MAX(AZ189, SUM(AL189+AP189+AY189)))</f>
        <v/>
      </c>
      <c r="BB189" s="550" t="n"/>
    </row>
    <row r="190" hidden="1">
      <c r="A190" t="n">
        <v>181</v>
      </c>
      <c r="B190" s="533" t="n"/>
      <c r="C190" s="545" t="n"/>
      <c r="D190" s="2738" t="n"/>
      <c r="E190" s="2738" t="n"/>
      <c r="F190" s="534" t="n"/>
      <c r="G190" s="534" t="n"/>
      <c r="H190" s="2738" t="n"/>
      <c r="I190" s="546" t="n"/>
      <c r="J190" s="2738" t="n"/>
      <c r="K190" s="546" t="n"/>
      <c r="L190" s="546" t="n"/>
      <c r="M190" s="2738" t="n"/>
      <c r="N190" s="546">
        <f>+K190+L190</f>
        <v/>
      </c>
      <c r="O190" s="546" t="n">
        <v>0</v>
      </c>
      <c r="P190" s="546" t="n">
        <v>0</v>
      </c>
      <c r="Q190" s="562" t="inlineStr">
        <is>
          <t>N/A</t>
        </is>
      </c>
      <c r="R190" s="2738" t="inlineStr">
        <is>
          <t>N/A</t>
        </is>
      </c>
      <c r="S190" s="2738" t="inlineStr">
        <is>
          <t>N/A</t>
        </is>
      </c>
      <c r="T190" s="546" t="n">
        <v>0</v>
      </c>
      <c r="U190" s="562" t="inlineStr">
        <is>
          <t>N/A</t>
        </is>
      </c>
      <c r="V190" s="2738" t="inlineStr">
        <is>
          <t>N/A</t>
        </is>
      </c>
      <c r="W190" s="2738" t="inlineStr">
        <is>
          <t>N/A</t>
        </is>
      </c>
      <c r="X190" s="546" t="n">
        <v>0</v>
      </c>
      <c r="Y190" s="822" t="inlineStr">
        <is>
          <t>N/A</t>
        </is>
      </c>
      <c r="Z190" s="2738" t="inlineStr">
        <is>
          <t>N/A</t>
        </is>
      </c>
      <c r="AA190" s="2738" t="inlineStr">
        <is>
          <t>N/A</t>
        </is>
      </c>
      <c r="AB190" s="546">
        <f>+P190+T190+X190</f>
        <v/>
      </c>
      <c r="AC190" s="713">
        <f>IF(AQ190&lt;1,0,IF(AQ190=1,+P190,IF(AQ190=2,+P190+T190,+P190+T190+X190)))</f>
        <v/>
      </c>
      <c r="AD190" s="713" t="n"/>
      <c r="AE190" s="713">
        <f>+N190+AB190+AD190</f>
        <v/>
      </c>
      <c r="AF190" s="452">
        <f>+E190-D190</f>
        <v/>
      </c>
      <c r="AG190" s="714">
        <f>-P190/N190</f>
        <v/>
      </c>
      <c r="AH190" s="715">
        <f>-T190/N190</f>
        <v/>
      </c>
      <c r="AI190" s="715">
        <f>-X190/N190</f>
        <v/>
      </c>
      <c r="AJ190" s="715">
        <f>SUM(AG190:AI190)</f>
        <v/>
      </c>
      <c r="AK190" s="715">
        <f>-AC190/N190</f>
        <v/>
      </c>
      <c r="AL190" s="1052">
        <f>H190-E190</f>
        <v/>
      </c>
      <c r="AM190" s="718">
        <f>IF(R190="N/A","N/A",+R190-H190)</f>
        <v/>
      </c>
      <c r="AN190" s="718">
        <f>IF(V190="N/A","N/A",+V190-H190)</f>
        <v/>
      </c>
      <c r="AO190" s="718">
        <f>IF(Z190="N/A","N/A",+Z190-H190)</f>
        <v/>
      </c>
      <c r="AP190" s="718">
        <f>IF(AM190="N/A","N/A",MAX(AM190:AO190))</f>
        <v/>
      </c>
      <c r="AQ190" s="718">
        <f>IF(R190="","",IF(AM190="N/A",0,IF((AL190+AM190&gt;AC$9),-1,IF(AN190="N/A",1,IF((AL190+AN190&gt;AC$9),1,IF(AO190="N/A",2,IF((AL190+AO190&gt;AC$9),2,3)))))))</f>
        <v/>
      </c>
      <c r="AR190" s="718">
        <f>IF(AQ190&lt;1,"N/A",IF(AQ190=1,AM190,IF(AQ190=2,AN190,AO190)))</f>
        <v/>
      </c>
      <c r="AS190" s="718">
        <f>IF(AG190=0,"N/A",IF(AH190=0,(+AG190*AM190)/AJ190,IF(AI190=0,(+AG190*AM190+AH190*AN190)/AJ190,(+AG190*AM190+AH190*AN190+AI190*AO190)/AJ190)))</f>
        <v/>
      </c>
      <c r="AT190" s="718">
        <f>IF(M190="N/A","N/A",M190-H190)</f>
        <v/>
      </c>
      <c r="AU190" s="718">
        <f>IF(R190="N/A","N/A",+S190-R190)</f>
        <v/>
      </c>
      <c r="AV190" s="718">
        <f>IF(V190="N/A","N/A",+W190-V190)</f>
        <v/>
      </c>
      <c r="AW190" s="718">
        <f>IF(Z190="N/A","N/A",+AA190-Z190)</f>
        <v/>
      </c>
      <c r="AX190" s="718">
        <f>IF(AQ190&lt;1,"N/A",IF(AQ190=1,AU190,IF(AQ190=2,AV190,AW190)))</f>
        <v/>
      </c>
      <c r="AY190" s="718">
        <f>IF(AU190="N/A","N/A",AVERAGE(AU190:AW190))</f>
        <v/>
      </c>
      <c r="AZ190" s="718">
        <f>IF(AQ190&lt;1,"N/A",+AL190+AR190+AX190)</f>
        <v/>
      </c>
      <c r="BA190" s="719">
        <f>IF(AQ190&lt;1,"N/A",MAX(AZ190, SUM(AL190+AP190+AY190)))</f>
        <v/>
      </c>
      <c r="BB190" s="550" t="n"/>
    </row>
    <row r="191" hidden="1">
      <c r="A191" t="n">
        <v>182</v>
      </c>
      <c r="B191" s="533" t="n"/>
      <c r="C191" s="545" t="n"/>
      <c r="D191" s="2738" t="n"/>
      <c r="E191" s="2738" t="n"/>
      <c r="F191" s="534" t="n"/>
      <c r="G191" s="534" t="n"/>
      <c r="H191" s="2738" t="n"/>
      <c r="I191" s="546" t="n"/>
      <c r="J191" s="2738" t="n"/>
      <c r="K191" s="546" t="n"/>
      <c r="L191" s="546" t="n"/>
      <c r="M191" s="2738" t="n"/>
      <c r="N191" s="546">
        <f>+K191+L191</f>
        <v/>
      </c>
      <c r="O191" s="546" t="n">
        <v>0</v>
      </c>
      <c r="P191" s="546" t="n">
        <v>0</v>
      </c>
      <c r="Q191" s="562" t="inlineStr">
        <is>
          <t>N/A</t>
        </is>
      </c>
      <c r="R191" s="2738" t="inlineStr">
        <is>
          <t>N/A</t>
        </is>
      </c>
      <c r="S191" s="2738" t="inlineStr">
        <is>
          <t>N/A</t>
        </is>
      </c>
      <c r="T191" s="546" t="n">
        <v>0</v>
      </c>
      <c r="U191" s="562" t="inlineStr">
        <is>
          <t>N/A</t>
        </is>
      </c>
      <c r="V191" s="2738" t="inlineStr">
        <is>
          <t>N/A</t>
        </is>
      </c>
      <c r="W191" s="2738" t="inlineStr">
        <is>
          <t>N/A</t>
        </is>
      </c>
      <c r="X191" s="546" t="n">
        <v>0</v>
      </c>
      <c r="Y191" s="822" t="inlineStr">
        <is>
          <t>N/A</t>
        </is>
      </c>
      <c r="Z191" s="2738" t="inlineStr">
        <is>
          <t>N/A</t>
        </is>
      </c>
      <c r="AA191" s="2738" t="inlineStr">
        <is>
          <t>N/A</t>
        </is>
      </c>
      <c r="AB191" s="546">
        <f>+P191+T191+X191</f>
        <v/>
      </c>
      <c r="AC191" s="713">
        <f>IF(AQ191&lt;1,0,IF(AQ191=1,+P191,IF(AQ191=2,+P191+T191,+P191+T191+X191)))</f>
        <v/>
      </c>
      <c r="AD191" s="713" t="n"/>
      <c r="AE191" s="713">
        <f>+N191+AB191+AD191</f>
        <v/>
      </c>
      <c r="AF191" s="452">
        <f>+E191-D191</f>
        <v/>
      </c>
      <c r="AG191" s="714">
        <f>-P191/N191</f>
        <v/>
      </c>
      <c r="AH191" s="715">
        <f>-T191/N191</f>
        <v/>
      </c>
      <c r="AI191" s="715">
        <f>-X191/N191</f>
        <v/>
      </c>
      <c r="AJ191" s="715">
        <f>SUM(AG191:AI191)</f>
        <v/>
      </c>
      <c r="AK191" s="715">
        <f>-AC191/N191</f>
        <v/>
      </c>
      <c r="AL191" s="1052">
        <f>H191-E191</f>
        <v/>
      </c>
      <c r="AM191" s="718">
        <f>IF(R191="N/A","N/A",+R191-H191)</f>
        <v/>
      </c>
      <c r="AN191" s="718">
        <f>IF(V191="N/A","N/A",+V191-H191)</f>
        <v/>
      </c>
      <c r="AO191" s="718">
        <f>IF(Z191="N/A","N/A",+Z191-H191)</f>
        <v/>
      </c>
      <c r="AP191" s="718">
        <f>IF(AM191="N/A","N/A",MAX(AM191:AO191))</f>
        <v/>
      </c>
      <c r="AQ191" s="718">
        <f>IF(R191="","",IF(AM191="N/A",0,IF((AL191+AM191&gt;AC$9),-1,IF(AN191="N/A",1,IF((AL191+AN191&gt;AC$9),1,IF(AO191="N/A",2,IF((AL191+AO191&gt;AC$9),2,3)))))))</f>
        <v/>
      </c>
      <c r="AR191" s="718">
        <f>IF(AQ191&lt;1,"N/A",IF(AQ191=1,AM191,IF(AQ191=2,AN191,AO191)))</f>
        <v/>
      </c>
      <c r="AS191" s="718">
        <f>IF(AG191=0,"N/A",IF(AH191=0,(+AG191*AM191)/AJ191,IF(AI191=0,(+AG191*AM191+AH191*AN191)/AJ191,(+AG191*AM191+AH191*AN191+AI191*AO191)/AJ191)))</f>
        <v/>
      </c>
      <c r="AT191" s="718">
        <f>IF(M191="N/A","N/A",M191-H191)</f>
        <v/>
      </c>
      <c r="AU191" s="718">
        <f>IF(R191="N/A","N/A",+S191-R191)</f>
        <v/>
      </c>
      <c r="AV191" s="718">
        <f>IF(V191="N/A","N/A",+W191-V191)</f>
        <v/>
      </c>
      <c r="AW191" s="718">
        <f>IF(Z191="N/A","N/A",+AA191-Z191)</f>
        <v/>
      </c>
      <c r="AX191" s="718">
        <f>IF(AQ191&lt;1,"N/A",IF(AQ191=1,AU191,IF(AQ191=2,AV191,AW191)))</f>
        <v/>
      </c>
      <c r="AY191" s="718">
        <f>IF(AU191="N/A","N/A",AVERAGE(AU191:AW191))</f>
        <v/>
      </c>
      <c r="AZ191" s="718">
        <f>IF(AQ191&lt;1,"N/A",+AL191+AR191+AX191)</f>
        <v/>
      </c>
      <c r="BA191" s="719">
        <f>IF(AQ191&lt;1,"N/A",MAX(AZ191, SUM(AL191+AP191+AY191)))</f>
        <v/>
      </c>
      <c r="BB191" s="550" t="n"/>
    </row>
    <row r="192" hidden="1">
      <c r="A192" t="n">
        <v>183</v>
      </c>
      <c r="B192" s="533" t="n"/>
      <c r="C192" s="545" t="n"/>
      <c r="D192" s="2738" t="n"/>
      <c r="E192" s="2738" t="n"/>
      <c r="F192" s="534" t="n"/>
      <c r="G192" s="534" t="n"/>
      <c r="H192" s="2738" t="n"/>
      <c r="I192" s="546" t="n"/>
      <c r="J192" s="2738" t="n"/>
      <c r="K192" s="546" t="n"/>
      <c r="L192" s="546" t="n"/>
      <c r="M192" s="2738" t="n"/>
      <c r="N192" s="546">
        <f>+K192+L192</f>
        <v/>
      </c>
      <c r="O192" s="546" t="n">
        <v>0</v>
      </c>
      <c r="P192" s="546" t="n">
        <v>0</v>
      </c>
      <c r="Q192" s="562" t="inlineStr">
        <is>
          <t>N/A</t>
        </is>
      </c>
      <c r="R192" s="2738" t="inlineStr">
        <is>
          <t>N/A</t>
        </is>
      </c>
      <c r="S192" s="2738" t="inlineStr">
        <is>
          <t>N/A</t>
        </is>
      </c>
      <c r="T192" s="546" t="n">
        <v>0</v>
      </c>
      <c r="U192" s="562" t="inlineStr">
        <is>
          <t>N/A</t>
        </is>
      </c>
      <c r="V192" s="2738" t="inlineStr">
        <is>
          <t>N/A</t>
        </is>
      </c>
      <c r="W192" s="2738" t="inlineStr">
        <is>
          <t>N/A</t>
        </is>
      </c>
      <c r="X192" s="546" t="n">
        <v>0</v>
      </c>
      <c r="Y192" s="822" t="inlineStr">
        <is>
          <t>N/A</t>
        </is>
      </c>
      <c r="Z192" s="2738" t="inlineStr">
        <is>
          <t>N/A</t>
        </is>
      </c>
      <c r="AA192" s="2738" t="inlineStr">
        <is>
          <t>N/A</t>
        </is>
      </c>
      <c r="AB192" s="546">
        <f>+P192+T192+X192</f>
        <v/>
      </c>
      <c r="AC192" s="713">
        <f>IF(AQ192&lt;1,0,IF(AQ192=1,+P192,IF(AQ192=2,+P192+T192,+P192+T192+X192)))</f>
        <v/>
      </c>
      <c r="AD192" s="713" t="n"/>
      <c r="AE192" s="713">
        <f>+N192+AB192+AD192</f>
        <v/>
      </c>
      <c r="AF192" s="452">
        <f>+E192-D192</f>
        <v/>
      </c>
      <c r="AG192" s="714">
        <f>-P192/N192</f>
        <v/>
      </c>
      <c r="AH192" s="715">
        <f>-T192/N192</f>
        <v/>
      </c>
      <c r="AI192" s="715">
        <f>-X192/N192</f>
        <v/>
      </c>
      <c r="AJ192" s="715">
        <f>SUM(AG192:AI192)</f>
        <v/>
      </c>
      <c r="AK192" s="715">
        <f>-AC192/N192</f>
        <v/>
      </c>
      <c r="AL192" s="1052">
        <f>H192-E192</f>
        <v/>
      </c>
      <c r="AM192" s="718">
        <f>IF(R192="N/A","N/A",+R192-H192)</f>
        <v/>
      </c>
      <c r="AN192" s="718">
        <f>IF(V192="N/A","N/A",+V192-H192)</f>
        <v/>
      </c>
      <c r="AO192" s="718">
        <f>IF(Z192="N/A","N/A",+Z192-H192)</f>
        <v/>
      </c>
      <c r="AP192" s="718">
        <f>IF(AM192="N/A","N/A",MAX(AM192:AO192))</f>
        <v/>
      </c>
      <c r="AQ192" s="718">
        <f>IF(R192="","",IF(AM192="N/A",0,IF((AL192+AM192&gt;AC$9),-1,IF(AN192="N/A",1,IF((AL192+AN192&gt;AC$9),1,IF(AO192="N/A",2,IF((AL192+AO192&gt;AC$9),2,3)))))))</f>
        <v/>
      </c>
      <c r="AR192" s="718">
        <f>IF(AQ192&lt;1,"N/A",IF(AQ192=1,AM192,IF(AQ192=2,AN192,AO192)))</f>
        <v/>
      </c>
      <c r="AS192" s="718">
        <f>IF(AG192=0,"N/A",IF(AH192=0,(+AG192*AM192)/AJ192,IF(AI192=0,(+AG192*AM192+AH192*AN192)/AJ192,(+AG192*AM192+AH192*AN192+AI192*AO192)/AJ192)))</f>
        <v/>
      </c>
      <c r="AT192" s="718">
        <f>IF(M192="N/A","N/A",M192-H192)</f>
        <v/>
      </c>
      <c r="AU192" s="718">
        <f>IF(R192="N/A","N/A",+S192-R192)</f>
        <v/>
      </c>
      <c r="AV192" s="718">
        <f>IF(V192="N/A","N/A",+W192-V192)</f>
        <v/>
      </c>
      <c r="AW192" s="718">
        <f>IF(Z192="N/A","N/A",+AA192-Z192)</f>
        <v/>
      </c>
      <c r="AX192" s="718">
        <f>IF(AQ192&lt;1,"N/A",IF(AQ192=1,AU192,IF(AQ192=2,AV192,AW192)))</f>
        <v/>
      </c>
      <c r="AY192" s="718">
        <f>IF(AU192="N/A","N/A",AVERAGE(AU192:AW192))</f>
        <v/>
      </c>
      <c r="AZ192" s="718">
        <f>IF(AQ192&lt;1,"N/A",+AL192+AR192+AX192)</f>
        <v/>
      </c>
      <c r="BA192" s="719">
        <f>IF(AQ192&lt;1,"N/A",MAX(AZ192, SUM(AL192+AP192+AY192)))</f>
        <v/>
      </c>
      <c r="BB192" s="550" t="n"/>
    </row>
    <row r="193" hidden="1">
      <c r="A193" t="n">
        <v>184</v>
      </c>
      <c r="B193" s="533" t="n"/>
      <c r="C193" s="545" t="n"/>
      <c r="D193" s="2738" t="n"/>
      <c r="E193" s="2738" t="n"/>
      <c r="F193" s="534" t="n"/>
      <c r="G193" s="534" t="n"/>
      <c r="H193" s="2738" t="n"/>
      <c r="I193" s="546" t="n"/>
      <c r="J193" s="2738" t="n"/>
      <c r="K193" s="546" t="n"/>
      <c r="L193" s="546" t="n"/>
      <c r="M193" s="2738" t="n"/>
      <c r="N193" s="546">
        <f>+K193+L193</f>
        <v/>
      </c>
      <c r="O193" s="546" t="n">
        <v>0</v>
      </c>
      <c r="P193" s="546" t="n">
        <v>0</v>
      </c>
      <c r="Q193" s="562" t="inlineStr">
        <is>
          <t>N/A</t>
        </is>
      </c>
      <c r="R193" s="2738" t="inlineStr">
        <is>
          <t>N/A</t>
        </is>
      </c>
      <c r="S193" s="2738" t="inlineStr">
        <is>
          <t>N/A</t>
        </is>
      </c>
      <c r="T193" s="546" t="n">
        <v>0</v>
      </c>
      <c r="U193" s="562" t="inlineStr">
        <is>
          <t>N/A</t>
        </is>
      </c>
      <c r="V193" s="2738" t="inlineStr">
        <is>
          <t>N/A</t>
        </is>
      </c>
      <c r="W193" s="2738" t="inlineStr">
        <is>
          <t>N/A</t>
        </is>
      </c>
      <c r="X193" s="546" t="n">
        <v>0</v>
      </c>
      <c r="Y193" s="822" t="inlineStr">
        <is>
          <t>N/A</t>
        </is>
      </c>
      <c r="Z193" s="2738" t="inlineStr">
        <is>
          <t>N/A</t>
        </is>
      </c>
      <c r="AA193" s="2738" t="inlineStr">
        <is>
          <t>N/A</t>
        </is>
      </c>
      <c r="AB193" s="546">
        <f>+P193+T193+X193</f>
        <v/>
      </c>
      <c r="AC193" s="713">
        <f>IF(AQ193&lt;1,0,IF(AQ193=1,+P193,IF(AQ193=2,+P193+T193,+P193+T193+X193)))</f>
        <v/>
      </c>
      <c r="AD193" s="713" t="n"/>
      <c r="AE193" s="713">
        <f>+N193+AB193+AD193</f>
        <v/>
      </c>
      <c r="AF193" s="452">
        <f>+E193-D193</f>
        <v/>
      </c>
      <c r="AG193" s="714">
        <f>-P193/N193</f>
        <v/>
      </c>
      <c r="AH193" s="715">
        <f>-T193/N193</f>
        <v/>
      </c>
      <c r="AI193" s="715">
        <f>-X193/N193</f>
        <v/>
      </c>
      <c r="AJ193" s="715">
        <f>SUM(AG193:AI193)</f>
        <v/>
      </c>
      <c r="AK193" s="715">
        <f>-AC193/N193</f>
        <v/>
      </c>
      <c r="AL193" s="1052">
        <f>H193-E193</f>
        <v/>
      </c>
      <c r="AM193" s="718">
        <f>IF(R193="N/A","N/A",+R193-H193)</f>
        <v/>
      </c>
      <c r="AN193" s="718">
        <f>IF(V193="N/A","N/A",+V193-H193)</f>
        <v/>
      </c>
      <c r="AO193" s="718">
        <f>IF(Z193="N/A","N/A",+Z193-H193)</f>
        <v/>
      </c>
      <c r="AP193" s="718">
        <f>IF(AM193="N/A","N/A",MAX(AM193:AO193))</f>
        <v/>
      </c>
      <c r="AQ193" s="718">
        <f>IF(R193="","",IF(AM193="N/A",0,IF((AL193+AM193&gt;AC$9),-1,IF(AN193="N/A",1,IF((AL193+AN193&gt;AC$9),1,IF(AO193="N/A",2,IF((AL193+AO193&gt;AC$9),2,3)))))))</f>
        <v/>
      </c>
      <c r="AR193" s="718">
        <f>IF(AQ193&lt;1,"N/A",IF(AQ193=1,AM193,IF(AQ193=2,AN193,AO193)))</f>
        <v/>
      </c>
      <c r="AS193" s="718">
        <f>IF(AG193=0,"N/A",IF(AH193=0,(+AG193*AM193)/AJ193,IF(AI193=0,(+AG193*AM193+AH193*AN193)/AJ193,(+AG193*AM193+AH193*AN193+AI193*AO193)/AJ193)))</f>
        <v/>
      </c>
      <c r="AT193" s="718">
        <f>IF(M193="N/A","N/A",M193-H193)</f>
        <v/>
      </c>
      <c r="AU193" s="718">
        <f>IF(R193="N/A","N/A",+S193-R193)</f>
        <v/>
      </c>
      <c r="AV193" s="718">
        <f>IF(V193="N/A","N/A",+W193-V193)</f>
        <v/>
      </c>
      <c r="AW193" s="718">
        <f>IF(Z193="N/A","N/A",+AA193-Z193)</f>
        <v/>
      </c>
      <c r="AX193" s="718">
        <f>IF(AQ193&lt;1,"N/A",IF(AQ193=1,AU193,IF(AQ193=2,AV193,AW193)))</f>
        <v/>
      </c>
      <c r="AY193" s="718">
        <f>IF(AU193="N/A","N/A",AVERAGE(AU193:AW193))</f>
        <v/>
      </c>
      <c r="AZ193" s="718">
        <f>IF(AQ193&lt;1,"N/A",+AL193+AR193+AX193)</f>
        <v/>
      </c>
      <c r="BA193" s="719">
        <f>IF(AQ193&lt;1,"N/A",MAX(AZ193, SUM(AL193+AP193+AY193)))</f>
        <v/>
      </c>
      <c r="BB193" s="550" t="n"/>
    </row>
    <row r="194" hidden="1">
      <c r="A194" t="n">
        <v>185</v>
      </c>
      <c r="B194" s="533" t="n"/>
      <c r="C194" s="545" t="n"/>
      <c r="D194" s="2738" t="n"/>
      <c r="E194" s="2738" t="n"/>
      <c r="F194" s="534" t="n"/>
      <c r="G194" s="534" t="n"/>
      <c r="H194" s="2738" t="n"/>
      <c r="I194" s="546" t="n"/>
      <c r="J194" s="2738" t="n"/>
      <c r="K194" s="546" t="n"/>
      <c r="L194" s="546" t="n"/>
      <c r="M194" s="2738" t="n"/>
      <c r="N194" s="546">
        <f>+K194+L194</f>
        <v/>
      </c>
      <c r="O194" s="546" t="n">
        <v>0</v>
      </c>
      <c r="P194" s="546" t="n">
        <v>0</v>
      </c>
      <c r="Q194" s="562" t="inlineStr">
        <is>
          <t>N/A</t>
        </is>
      </c>
      <c r="R194" s="2738" t="inlineStr">
        <is>
          <t>N/A</t>
        </is>
      </c>
      <c r="S194" s="2738" t="inlineStr">
        <is>
          <t>N/A</t>
        </is>
      </c>
      <c r="T194" s="546" t="n">
        <v>0</v>
      </c>
      <c r="U194" s="562" t="inlineStr">
        <is>
          <t>N/A</t>
        </is>
      </c>
      <c r="V194" s="2738" t="inlineStr">
        <is>
          <t>N/A</t>
        </is>
      </c>
      <c r="W194" s="2738" t="inlineStr">
        <is>
          <t>N/A</t>
        </is>
      </c>
      <c r="X194" s="546" t="n">
        <v>0</v>
      </c>
      <c r="Y194" s="822" t="inlineStr">
        <is>
          <t>N/A</t>
        </is>
      </c>
      <c r="Z194" s="2738" t="inlineStr">
        <is>
          <t>N/A</t>
        </is>
      </c>
      <c r="AA194" s="2738" t="inlineStr">
        <is>
          <t>N/A</t>
        </is>
      </c>
      <c r="AB194" s="546">
        <f>+P194+T194+X194</f>
        <v/>
      </c>
      <c r="AC194" s="713">
        <f>IF(AQ194&lt;1,0,IF(AQ194=1,+P194,IF(AQ194=2,+P194+T194,+P194+T194+X194)))</f>
        <v/>
      </c>
      <c r="AD194" s="713" t="n"/>
      <c r="AE194" s="713">
        <f>+N194+AB194+AD194</f>
        <v/>
      </c>
      <c r="AF194" s="452">
        <f>+E194-D194</f>
        <v/>
      </c>
      <c r="AG194" s="714">
        <f>-P194/N194</f>
        <v/>
      </c>
      <c r="AH194" s="715">
        <f>-T194/N194</f>
        <v/>
      </c>
      <c r="AI194" s="715">
        <f>-X194/N194</f>
        <v/>
      </c>
      <c r="AJ194" s="715">
        <f>SUM(AG194:AI194)</f>
        <v/>
      </c>
      <c r="AK194" s="715">
        <f>-AC194/N194</f>
        <v/>
      </c>
      <c r="AL194" s="1052">
        <f>H194-E194</f>
        <v/>
      </c>
      <c r="AM194" s="718">
        <f>IF(R194="N/A","N/A",+R194-H194)</f>
        <v/>
      </c>
      <c r="AN194" s="718">
        <f>IF(V194="N/A","N/A",+V194-H194)</f>
        <v/>
      </c>
      <c r="AO194" s="718">
        <f>IF(Z194="N/A","N/A",+Z194-H194)</f>
        <v/>
      </c>
      <c r="AP194" s="718">
        <f>IF(AM194="N/A","N/A",MAX(AM194:AO194))</f>
        <v/>
      </c>
      <c r="AQ194" s="718">
        <f>IF(R194="","",IF(AM194="N/A",0,IF((AL194+AM194&gt;AC$9),-1,IF(AN194="N/A",1,IF((AL194+AN194&gt;AC$9),1,IF(AO194="N/A",2,IF((AL194+AO194&gt;AC$9),2,3)))))))</f>
        <v/>
      </c>
      <c r="AR194" s="718">
        <f>IF(AQ194&lt;1,"N/A",IF(AQ194=1,AM194,IF(AQ194=2,AN194,AO194)))</f>
        <v/>
      </c>
      <c r="AS194" s="718">
        <f>IF(AG194=0,"N/A",IF(AH194=0,(+AG194*AM194)/AJ194,IF(AI194=0,(+AG194*AM194+AH194*AN194)/AJ194,(+AG194*AM194+AH194*AN194+AI194*AO194)/AJ194)))</f>
        <v/>
      </c>
      <c r="AT194" s="718">
        <f>IF(M194="N/A","N/A",M194-H194)</f>
        <v/>
      </c>
      <c r="AU194" s="718">
        <f>IF(R194="N/A","N/A",+S194-R194)</f>
        <v/>
      </c>
      <c r="AV194" s="718">
        <f>IF(V194="N/A","N/A",+W194-V194)</f>
        <v/>
      </c>
      <c r="AW194" s="718">
        <f>IF(Z194="N/A","N/A",+AA194-Z194)</f>
        <v/>
      </c>
      <c r="AX194" s="718">
        <f>IF(AQ194&lt;1,"N/A",IF(AQ194=1,AU194,IF(AQ194=2,AV194,AW194)))</f>
        <v/>
      </c>
      <c r="AY194" s="718">
        <f>IF(AU194="N/A","N/A",AVERAGE(AU194:AW194))</f>
        <v/>
      </c>
      <c r="AZ194" s="718">
        <f>IF(AQ194&lt;1,"N/A",+AL194+AR194+AX194)</f>
        <v/>
      </c>
      <c r="BA194" s="719">
        <f>IF(AQ194&lt;1,"N/A",MAX(AZ194, SUM(AL194+AP194+AY194)))</f>
        <v/>
      </c>
      <c r="BB194" s="550" t="n"/>
    </row>
    <row r="195" hidden="1">
      <c r="A195" t="n">
        <v>186</v>
      </c>
      <c r="B195" s="533" t="n"/>
      <c r="C195" s="545" t="n"/>
      <c r="D195" s="2738" t="n"/>
      <c r="E195" s="2738" t="n"/>
      <c r="F195" s="534" t="n"/>
      <c r="G195" s="534" t="n"/>
      <c r="H195" s="2738" t="n"/>
      <c r="I195" s="546" t="n"/>
      <c r="J195" s="2738" t="n"/>
      <c r="K195" s="546" t="n"/>
      <c r="L195" s="546" t="n"/>
      <c r="M195" s="2738" t="n"/>
      <c r="N195" s="546">
        <f>+K195+L195</f>
        <v/>
      </c>
      <c r="O195" s="546" t="n">
        <v>0</v>
      </c>
      <c r="P195" s="546" t="n">
        <v>0</v>
      </c>
      <c r="Q195" s="562" t="inlineStr">
        <is>
          <t>N/A</t>
        </is>
      </c>
      <c r="R195" s="2738" t="inlineStr">
        <is>
          <t>N/A</t>
        </is>
      </c>
      <c r="S195" s="2738" t="inlineStr">
        <is>
          <t>N/A</t>
        </is>
      </c>
      <c r="T195" s="546" t="n">
        <v>0</v>
      </c>
      <c r="U195" s="562" t="inlineStr">
        <is>
          <t>N/A</t>
        </is>
      </c>
      <c r="V195" s="2738" t="inlineStr">
        <is>
          <t>N/A</t>
        </is>
      </c>
      <c r="W195" s="2738" t="inlineStr">
        <is>
          <t>N/A</t>
        </is>
      </c>
      <c r="X195" s="546" t="n">
        <v>0</v>
      </c>
      <c r="Y195" s="822" t="inlineStr">
        <is>
          <t>N/A</t>
        </is>
      </c>
      <c r="Z195" s="2738" t="inlineStr">
        <is>
          <t>N/A</t>
        </is>
      </c>
      <c r="AA195" s="2738" t="inlineStr">
        <is>
          <t>N/A</t>
        </is>
      </c>
      <c r="AB195" s="546">
        <f>+P195+T195+X195</f>
        <v/>
      </c>
      <c r="AC195" s="713">
        <f>IF(AQ195&lt;1,0,IF(AQ195=1,+P195,IF(AQ195=2,+P195+T195,+P195+T195+X195)))</f>
        <v/>
      </c>
      <c r="AD195" s="713" t="n"/>
      <c r="AE195" s="713">
        <f>+N195+AB195+AD195</f>
        <v/>
      </c>
      <c r="AF195" s="452">
        <f>+E195-D195</f>
        <v/>
      </c>
      <c r="AG195" s="714">
        <f>-P195/N195</f>
        <v/>
      </c>
      <c r="AH195" s="715">
        <f>-T195/N195</f>
        <v/>
      </c>
      <c r="AI195" s="715">
        <f>-X195/N195</f>
        <v/>
      </c>
      <c r="AJ195" s="715">
        <f>SUM(AG195:AI195)</f>
        <v/>
      </c>
      <c r="AK195" s="715">
        <f>-AC195/N195</f>
        <v/>
      </c>
      <c r="AL195" s="1052">
        <f>H195-E195</f>
        <v/>
      </c>
      <c r="AM195" s="718">
        <f>IF(R195="N/A","N/A",+R195-H195)</f>
        <v/>
      </c>
      <c r="AN195" s="718">
        <f>IF(V195="N/A","N/A",+V195-H195)</f>
        <v/>
      </c>
      <c r="AO195" s="718">
        <f>IF(Z195="N/A","N/A",+Z195-H195)</f>
        <v/>
      </c>
      <c r="AP195" s="718">
        <f>IF(AM195="N/A","N/A",MAX(AM195:AO195))</f>
        <v/>
      </c>
      <c r="AQ195" s="718">
        <f>IF(R195="","",IF(AM195="N/A",0,IF((AL195+AM195&gt;AC$9),-1,IF(AN195="N/A",1,IF((AL195+AN195&gt;AC$9),1,IF(AO195="N/A",2,IF((AL195+AO195&gt;AC$9),2,3)))))))</f>
        <v/>
      </c>
      <c r="AR195" s="718">
        <f>IF(AQ195&lt;1,"N/A",IF(AQ195=1,AM195,IF(AQ195=2,AN195,AO195)))</f>
        <v/>
      </c>
      <c r="AS195" s="718">
        <f>IF(AG195=0,"N/A",IF(AH195=0,(+AG195*AM195)/AJ195,IF(AI195=0,(+AG195*AM195+AH195*AN195)/AJ195,(+AG195*AM195+AH195*AN195+AI195*AO195)/AJ195)))</f>
        <v/>
      </c>
      <c r="AT195" s="718">
        <f>IF(M195="N/A","N/A",M195-H195)</f>
        <v/>
      </c>
      <c r="AU195" s="718">
        <f>IF(R195="N/A","N/A",+S195-R195)</f>
        <v/>
      </c>
      <c r="AV195" s="718">
        <f>IF(V195="N/A","N/A",+W195-V195)</f>
        <v/>
      </c>
      <c r="AW195" s="718">
        <f>IF(Z195="N/A","N/A",+AA195-Z195)</f>
        <v/>
      </c>
      <c r="AX195" s="718">
        <f>IF(AQ195&lt;1,"N/A",IF(AQ195=1,AU195,IF(AQ195=2,AV195,AW195)))</f>
        <v/>
      </c>
      <c r="AY195" s="718">
        <f>IF(AU195="N/A","N/A",AVERAGE(AU195:AW195))</f>
        <v/>
      </c>
      <c r="AZ195" s="718">
        <f>IF(AQ195&lt;1,"N/A",+AL195+AR195+AX195)</f>
        <v/>
      </c>
      <c r="BA195" s="719">
        <f>IF(AQ195&lt;1,"N/A",MAX(AZ195, SUM(AL195+AP195+AY195)))</f>
        <v/>
      </c>
      <c r="BB195" s="550" t="n"/>
    </row>
    <row r="196" hidden="1">
      <c r="A196" t="n">
        <v>187</v>
      </c>
      <c r="B196" s="533" t="n"/>
      <c r="C196" s="545" t="n"/>
      <c r="D196" s="2738" t="n"/>
      <c r="E196" s="2738" t="n"/>
      <c r="F196" s="534" t="n"/>
      <c r="G196" s="534" t="n"/>
      <c r="H196" s="2738" t="n"/>
      <c r="I196" s="546" t="n"/>
      <c r="J196" s="2738" t="n"/>
      <c r="K196" s="546" t="n"/>
      <c r="L196" s="546" t="n"/>
      <c r="M196" s="2738" t="n"/>
      <c r="N196" s="546">
        <f>+K196+L196</f>
        <v/>
      </c>
      <c r="O196" s="546" t="n">
        <v>0</v>
      </c>
      <c r="P196" s="546" t="n">
        <v>0</v>
      </c>
      <c r="Q196" s="562" t="inlineStr">
        <is>
          <t>N/A</t>
        </is>
      </c>
      <c r="R196" s="2738" t="inlineStr">
        <is>
          <t>N/A</t>
        </is>
      </c>
      <c r="S196" s="2738" t="inlineStr">
        <is>
          <t>N/A</t>
        </is>
      </c>
      <c r="T196" s="546" t="n">
        <v>0</v>
      </c>
      <c r="U196" s="562" t="inlineStr">
        <is>
          <t>N/A</t>
        </is>
      </c>
      <c r="V196" s="2738" t="inlineStr">
        <is>
          <t>N/A</t>
        </is>
      </c>
      <c r="W196" s="2738" t="inlineStr">
        <is>
          <t>N/A</t>
        </is>
      </c>
      <c r="X196" s="546" t="n">
        <v>0</v>
      </c>
      <c r="Y196" s="822" t="inlineStr">
        <is>
          <t>N/A</t>
        </is>
      </c>
      <c r="Z196" s="2738" t="inlineStr">
        <is>
          <t>N/A</t>
        </is>
      </c>
      <c r="AA196" s="2738" t="inlineStr">
        <is>
          <t>N/A</t>
        </is>
      </c>
      <c r="AB196" s="546">
        <f>+P196+T196+X196</f>
        <v/>
      </c>
      <c r="AC196" s="713">
        <f>IF(AQ196&lt;1,0,IF(AQ196=1,+P196,IF(AQ196=2,+P196+T196,+P196+T196+X196)))</f>
        <v/>
      </c>
      <c r="AD196" s="713" t="n"/>
      <c r="AE196" s="713">
        <f>+N196+AB196+AD196</f>
        <v/>
      </c>
      <c r="AF196" s="452">
        <f>+E196-D196</f>
        <v/>
      </c>
      <c r="AG196" s="714">
        <f>-P196/N196</f>
        <v/>
      </c>
      <c r="AH196" s="715">
        <f>-T196/N196</f>
        <v/>
      </c>
      <c r="AI196" s="715">
        <f>-X196/N196</f>
        <v/>
      </c>
      <c r="AJ196" s="715">
        <f>SUM(AG196:AI196)</f>
        <v/>
      </c>
      <c r="AK196" s="715">
        <f>-AC196/N196</f>
        <v/>
      </c>
      <c r="AL196" s="1052">
        <f>H196-E196</f>
        <v/>
      </c>
      <c r="AM196" s="718">
        <f>IF(R196="N/A","N/A",+R196-H196)</f>
        <v/>
      </c>
      <c r="AN196" s="718">
        <f>IF(V196="N/A","N/A",+V196-H196)</f>
        <v/>
      </c>
      <c r="AO196" s="718">
        <f>IF(Z196="N/A","N/A",+Z196-H196)</f>
        <v/>
      </c>
      <c r="AP196" s="718">
        <f>IF(AM196="N/A","N/A",MAX(AM196:AO196))</f>
        <v/>
      </c>
      <c r="AQ196" s="718">
        <f>IF(R196="","",IF(AM196="N/A",0,IF((AL196+AM196&gt;AC$9),-1,IF(AN196="N/A",1,IF((AL196+AN196&gt;AC$9),1,IF(AO196="N/A",2,IF((AL196+AO196&gt;AC$9),2,3)))))))</f>
        <v/>
      </c>
      <c r="AR196" s="718">
        <f>IF(AQ196&lt;1,"N/A",IF(AQ196=1,AM196,IF(AQ196=2,AN196,AO196)))</f>
        <v/>
      </c>
      <c r="AS196" s="718">
        <f>IF(AG196=0,"N/A",IF(AH196=0,(+AG196*AM196)/AJ196,IF(AI196=0,(+AG196*AM196+AH196*AN196)/AJ196,(+AG196*AM196+AH196*AN196+AI196*AO196)/AJ196)))</f>
        <v/>
      </c>
      <c r="AT196" s="718">
        <f>IF(M196="N/A","N/A",M196-H196)</f>
        <v/>
      </c>
      <c r="AU196" s="718">
        <f>IF(R196="N/A","N/A",+S196-R196)</f>
        <v/>
      </c>
      <c r="AV196" s="718">
        <f>IF(V196="N/A","N/A",+W196-V196)</f>
        <v/>
      </c>
      <c r="AW196" s="718">
        <f>IF(Z196="N/A","N/A",+AA196-Z196)</f>
        <v/>
      </c>
      <c r="AX196" s="718">
        <f>IF(AQ196&lt;1,"N/A",IF(AQ196=1,AU196,IF(AQ196=2,AV196,AW196)))</f>
        <v/>
      </c>
      <c r="AY196" s="718">
        <f>IF(AU196="N/A","N/A",AVERAGE(AU196:AW196))</f>
        <v/>
      </c>
      <c r="AZ196" s="718">
        <f>IF(AQ196&lt;1,"N/A",+AL196+AR196+AX196)</f>
        <v/>
      </c>
      <c r="BA196" s="719">
        <f>IF(AQ196&lt;1,"N/A",MAX(AZ196, SUM(AL196+AP196+AY196)))</f>
        <v/>
      </c>
      <c r="BB196" s="550" t="n"/>
    </row>
    <row r="197" hidden="1">
      <c r="A197" t="n">
        <v>188</v>
      </c>
      <c r="B197" s="533" t="n"/>
      <c r="C197" s="545" t="n"/>
      <c r="D197" s="2738" t="n"/>
      <c r="E197" s="2738" t="n"/>
      <c r="F197" s="534" t="n"/>
      <c r="G197" s="534" t="n"/>
      <c r="H197" s="2738" t="n"/>
      <c r="I197" s="546" t="n"/>
      <c r="J197" s="2738" t="n"/>
      <c r="K197" s="546" t="n"/>
      <c r="L197" s="546" t="n"/>
      <c r="M197" s="2738" t="n"/>
      <c r="N197" s="546">
        <f>+K197+L197</f>
        <v/>
      </c>
      <c r="O197" s="546" t="n">
        <v>0</v>
      </c>
      <c r="P197" s="546" t="n">
        <v>0</v>
      </c>
      <c r="Q197" s="562" t="inlineStr">
        <is>
          <t>N/A</t>
        </is>
      </c>
      <c r="R197" s="2738" t="inlineStr">
        <is>
          <t>N/A</t>
        </is>
      </c>
      <c r="S197" s="2738" t="inlineStr">
        <is>
          <t>N/A</t>
        </is>
      </c>
      <c r="T197" s="546" t="n">
        <v>0</v>
      </c>
      <c r="U197" s="562" t="inlineStr">
        <is>
          <t>N/A</t>
        </is>
      </c>
      <c r="V197" s="2738" t="inlineStr">
        <is>
          <t>N/A</t>
        </is>
      </c>
      <c r="W197" s="2738" t="inlineStr">
        <is>
          <t>N/A</t>
        </is>
      </c>
      <c r="X197" s="546" t="n">
        <v>0</v>
      </c>
      <c r="Y197" s="822" t="inlineStr">
        <is>
          <t>N/A</t>
        </is>
      </c>
      <c r="Z197" s="2738" t="inlineStr">
        <is>
          <t>N/A</t>
        </is>
      </c>
      <c r="AA197" s="2738" t="inlineStr">
        <is>
          <t>N/A</t>
        </is>
      </c>
      <c r="AB197" s="546">
        <f>+P197+T197+X197</f>
        <v/>
      </c>
      <c r="AC197" s="713">
        <f>IF(AQ197&lt;1,0,IF(AQ197=1,+P197,IF(AQ197=2,+P197+T197,+P197+T197+X197)))</f>
        <v/>
      </c>
      <c r="AD197" s="713" t="n"/>
      <c r="AE197" s="713">
        <f>+N197+AB197+AD197</f>
        <v/>
      </c>
      <c r="AF197" s="452">
        <f>+E197-D197</f>
        <v/>
      </c>
      <c r="AG197" s="714">
        <f>-P197/N197</f>
        <v/>
      </c>
      <c r="AH197" s="715">
        <f>-T197/N197</f>
        <v/>
      </c>
      <c r="AI197" s="715">
        <f>-X197/N197</f>
        <v/>
      </c>
      <c r="AJ197" s="715">
        <f>SUM(AG197:AI197)</f>
        <v/>
      </c>
      <c r="AK197" s="715">
        <f>-AC197/N197</f>
        <v/>
      </c>
      <c r="AL197" s="1052">
        <f>H197-E197</f>
        <v/>
      </c>
      <c r="AM197" s="718">
        <f>IF(R197="N/A","N/A",+R197-H197)</f>
        <v/>
      </c>
      <c r="AN197" s="718">
        <f>IF(V197="N/A","N/A",+V197-H197)</f>
        <v/>
      </c>
      <c r="AO197" s="718">
        <f>IF(Z197="N/A","N/A",+Z197-H197)</f>
        <v/>
      </c>
      <c r="AP197" s="718">
        <f>IF(AM197="N/A","N/A",MAX(AM197:AO197))</f>
        <v/>
      </c>
      <c r="AQ197" s="718">
        <f>IF(R197="","",IF(AM197="N/A",0,IF((AL197+AM197&gt;AC$9),-1,IF(AN197="N/A",1,IF((AL197+AN197&gt;AC$9),1,IF(AO197="N/A",2,IF((AL197+AO197&gt;AC$9),2,3)))))))</f>
        <v/>
      </c>
      <c r="AR197" s="718">
        <f>IF(AQ197&lt;1,"N/A",IF(AQ197=1,AM197,IF(AQ197=2,AN197,AO197)))</f>
        <v/>
      </c>
      <c r="AS197" s="718">
        <f>IF(AG197=0,"N/A",IF(AH197=0,(+AG197*AM197)/AJ197,IF(AI197=0,(+AG197*AM197+AH197*AN197)/AJ197,(+AG197*AM197+AH197*AN197+AI197*AO197)/AJ197)))</f>
        <v/>
      </c>
      <c r="AT197" s="718">
        <f>IF(M197="N/A","N/A",M197-H197)</f>
        <v/>
      </c>
      <c r="AU197" s="718">
        <f>IF(R197="N/A","N/A",+S197-R197)</f>
        <v/>
      </c>
      <c r="AV197" s="718">
        <f>IF(V197="N/A","N/A",+W197-V197)</f>
        <v/>
      </c>
      <c r="AW197" s="718">
        <f>IF(Z197="N/A","N/A",+AA197-Z197)</f>
        <v/>
      </c>
      <c r="AX197" s="718">
        <f>IF(AQ197&lt;1,"N/A",IF(AQ197=1,AU197,IF(AQ197=2,AV197,AW197)))</f>
        <v/>
      </c>
      <c r="AY197" s="718">
        <f>IF(AU197="N/A","N/A",AVERAGE(AU197:AW197))</f>
        <v/>
      </c>
      <c r="AZ197" s="718">
        <f>IF(AQ197&lt;1,"N/A",+AL197+AR197+AX197)</f>
        <v/>
      </c>
      <c r="BA197" s="719">
        <f>IF(AQ197&lt;1,"N/A",MAX(AZ197, SUM(AL197+AP197+AY197)))</f>
        <v/>
      </c>
      <c r="BB197" s="550" t="n"/>
    </row>
    <row r="198" hidden="1">
      <c r="A198" t="n">
        <v>189</v>
      </c>
      <c r="B198" s="533" t="n"/>
      <c r="C198" s="545" t="n"/>
      <c r="D198" s="2738" t="n"/>
      <c r="E198" s="2738" t="n"/>
      <c r="F198" s="534" t="n"/>
      <c r="G198" s="534" t="n"/>
      <c r="H198" s="2738" t="n"/>
      <c r="I198" s="546" t="n"/>
      <c r="J198" s="2738" t="n"/>
      <c r="K198" s="546" t="n"/>
      <c r="L198" s="546" t="n"/>
      <c r="M198" s="2738" t="n"/>
      <c r="N198" s="546">
        <f>+K198+L198</f>
        <v/>
      </c>
      <c r="O198" s="546" t="n">
        <v>0</v>
      </c>
      <c r="P198" s="546" t="n">
        <v>0</v>
      </c>
      <c r="Q198" s="562" t="inlineStr">
        <is>
          <t>N/A</t>
        </is>
      </c>
      <c r="R198" s="2738" t="inlineStr">
        <is>
          <t>N/A</t>
        </is>
      </c>
      <c r="S198" s="2738" t="inlineStr">
        <is>
          <t>N/A</t>
        </is>
      </c>
      <c r="T198" s="546" t="n">
        <v>0</v>
      </c>
      <c r="U198" s="562" t="inlineStr">
        <is>
          <t>N/A</t>
        </is>
      </c>
      <c r="V198" s="2738" t="inlineStr">
        <is>
          <t>N/A</t>
        </is>
      </c>
      <c r="W198" s="2738" t="inlineStr">
        <is>
          <t>N/A</t>
        </is>
      </c>
      <c r="X198" s="546" t="n">
        <v>0</v>
      </c>
      <c r="Y198" s="822" t="inlineStr">
        <is>
          <t>N/A</t>
        </is>
      </c>
      <c r="Z198" s="2738" t="inlineStr">
        <is>
          <t>N/A</t>
        </is>
      </c>
      <c r="AA198" s="2738" t="inlineStr">
        <is>
          <t>N/A</t>
        </is>
      </c>
      <c r="AB198" s="546">
        <f>+P198+T198+X198</f>
        <v/>
      </c>
      <c r="AC198" s="713">
        <f>IF(AQ198&lt;1,0,IF(AQ198=1,+P198,IF(AQ198=2,+P198+T198,+P198+T198+X198)))</f>
        <v/>
      </c>
      <c r="AD198" s="713" t="n"/>
      <c r="AE198" s="713">
        <f>+N198+AB198+AD198</f>
        <v/>
      </c>
      <c r="AF198" s="452">
        <f>+E198-D198</f>
        <v/>
      </c>
      <c r="AG198" s="714">
        <f>-P198/N198</f>
        <v/>
      </c>
      <c r="AH198" s="715">
        <f>-T198/N198</f>
        <v/>
      </c>
      <c r="AI198" s="715">
        <f>-X198/N198</f>
        <v/>
      </c>
      <c r="AJ198" s="715">
        <f>SUM(AG198:AI198)</f>
        <v/>
      </c>
      <c r="AK198" s="715">
        <f>-AC198/N198</f>
        <v/>
      </c>
      <c r="AL198" s="1052">
        <f>H198-E198</f>
        <v/>
      </c>
      <c r="AM198" s="718">
        <f>IF(R198="N/A","N/A",+R198-H198)</f>
        <v/>
      </c>
      <c r="AN198" s="718">
        <f>IF(V198="N/A","N/A",+V198-H198)</f>
        <v/>
      </c>
      <c r="AO198" s="718">
        <f>IF(Z198="N/A","N/A",+Z198-H198)</f>
        <v/>
      </c>
      <c r="AP198" s="718">
        <f>IF(AM198="N/A","N/A",MAX(AM198:AO198))</f>
        <v/>
      </c>
      <c r="AQ198" s="718">
        <f>IF(R198="","",IF(AM198="N/A",0,IF((AL198+AM198&gt;AC$9),-1,IF(AN198="N/A",1,IF((AL198+AN198&gt;AC$9),1,IF(AO198="N/A",2,IF((AL198+AO198&gt;AC$9),2,3)))))))</f>
        <v/>
      </c>
      <c r="AR198" s="718">
        <f>IF(AQ198&lt;1,"N/A",IF(AQ198=1,AM198,IF(AQ198=2,AN198,AO198)))</f>
        <v/>
      </c>
      <c r="AS198" s="718">
        <f>IF(AG198=0,"N/A",IF(AH198=0,(+AG198*AM198)/AJ198,IF(AI198=0,(+AG198*AM198+AH198*AN198)/AJ198,(+AG198*AM198+AH198*AN198+AI198*AO198)/AJ198)))</f>
        <v/>
      </c>
      <c r="AT198" s="718">
        <f>IF(M198="N/A","N/A",M198-H198)</f>
        <v/>
      </c>
      <c r="AU198" s="718">
        <f>IF(R198="N/A","N/A",+S198-R198)</f>
        <v/>
      </c>
      <c r="AV198" s="718">
        <f>IF(V198="N/A","N/A",+W198-V198)</f>
        <v/>
      </c>
      <c r="AW198" s="718">
        <f>IF(Z198="N/A","N/A",+AA198-Z198)</f>
        <v/>
      </c>
      <c r="AX198" s="718">
        <f>IF(AQ198&lt;1,"N/A",IF(AQ198=1,AU198,IF(AQ198=2,AV198,AW198)))</f>
        <v/>
      </c>
      <c r="AY198" s="718">
        <f>IF(AU198="N/A","N/A",AVERAGE(AU198:AW198))</f>
        <v/>
      </c>
      <c r="AZ198" s="718">
        <f>IF(AQ198&lt;1,"N/A",+AL198+AR198+AX198)</f>
        <v/>
      </c>
      <c r="BA198" s="719">
        <f>IF(AQ198&lt;1,"N/A",MAX(AZ198, SUM(AL198+AP198+AY198)))</f>
        <v/>
      </c>
      <c r="BB198" s="550" t="n"/>
    </row>
    <row r="199" hidden="1">
      <c r="A199" t="n">
        <v>190</v>
      </c>
      <c r="B199" s="533" t="n"/>
      <c r="C199" s="545" t="n"/>
      <c r="D199" s="2738" t="n"/>
      <c r="E199" s="2738" t="n"/>
      <c r="F199" s="534" t="n"/>
      <c r="G199" s="534" t="n"/>
      <c r="H199" s="2738" t="n"/>
      <c r="I199" s="546" t="n"/>
      <c r="J199" s="2738" t="n"/>
      <c r="K199" s="546" t="n"/>
      <c r="L199" s="546" t="n"/>
      <c r="M199" s="2738" t="n"/>
      <c r="N199" s="546">
        <f>+K199+L199</f>
        <v/>
      </c>
      <c r="O199" s="546" t="n">
        <v>0</v>
      </c>
      <c r="P199" s="546" t="n">
        <v>0</v>
      </c>
      <c r="Q199" s="562" t="inlineStr">
        <is>
          <t>N/A</t>
        </is>
      </c>
      <c r="R199" s="2738" t="inlineStr">
        <is>
          <t>N/A</t>
        </is>
      </c>
      <c r="S199" s="2738" t="inlineStr">
        <is>
          <t>N/A</t>
        </is>
      </c>
      <c r="T199" s="546" t="n">
        <v>0</v>
      </c>
      <c r="U199" s="562" t="inlineStr">
        <is>
          <t>N/A</t>
        </is>
      </c>
      <c r="V199" s="2738" t="inlineStr">
        <is>
          <t>N/A</t>
        </is>
      </c>
      <c r="W199" s="2738" t="inlineStr">
        <is>
          <t>N/A</t>
        </is>
      </c>
      <c r="X199" s="546" t="n">
        <v>0</v>
      </c>
      <c r="Y199" s="822" t="inlineStr">
        <is>
          <t>N/A</t>
        </is>
      </c>
      <c r="Z199" s="2738" t="inlineStr">
        <is>
          <t>N/A</t>
        </is>
      </c>
      <c r="AA199" s="2738" t="inlineStr">
        <is>
          <t>N/A</t>
        </is>
      </c>
      <c r="AB199" s="546">
        <f>+P199+T199+X199</f>
        <v/>
      </c>
      <c r="AC199" s="713">
        <f>IF(AQ199&lt;1,0,IF(AQ199=1,+P199,IF(AQ199=2,+P199+T199,+P199+T199+X199)))</f>
        <v/>
      </c>
      <c r="AD199" s="713" t="n"/>
      <c r="AE199" s="713">
        <f>+N199+AB199+AD199</f>
        <v/>
      </c>
      <c r="AF199" s="452">
        <f>+E199-D199</f>
        <v/>
      </c>
      <c r="AG199" s="714">
        <f>-P199/N199</f>
        <v/>
      </c>
      <c r="AH199" s="715">
        <f>-T199/N199</f>
        <v/>
      </c>
      <c r="AI199" s="715">
        <f>-X199/N199</f>
        <v/>
      </c>
      <c r="AJ199" s="715">
        <f>SUM(AG199:AI199)</f>
        <v/>
      </c>
      <c r="AK199" s="715">
        <f>-AC199/N199</f>
        <v/>
      </c>
      <c r="AL199" s="1052">
        <f>H199-E199</f>
        <v/>
      </c>
      <c r="AM199" s="718">
        <f>IF(R199="N/A","N/A",+R199-H199)</f>
        <v/>
      </c>
      <c r="AN199" s="718">
        <f>IF(V199="N/A","N/A",+V199-H199)</f>
        <v/>
      </c>
      <c r="AO199" s="718">
        <f>IF(Z199="N/A","N/A",+Z199-H199)</f>
        <v/>
      </c>
      <c r="AP199" s="718">
        <f>IF(AM199="N/A","N/A",MAX(AM199:AO199))</f>
        <v/>
      </c>
      <c r="AQ199" s="718">
        <f>IF(R199="","",IF(AM199="N/A",0,IF((AL199+AM199&gt;AC$9),-1,IF(AN199="N/A",1,IF((AL199+AN199&gt;AC$9),1,IF(AO199="N/A",2,IF((AL199+AO199&gt;AC$9),2,3)))))))</f>
        <v/>
      </c>
      <c r="AR199" s="718">
        <f>IF(AQ199&lt;1,"N/A",IF(AQ199=1,AM199,IF(AQ199=2,AN199,AO199)))</f>
        <v/>
      </c>
      <c r="AS199" s="718">
        <f>IF(AG199=0,"N/A",IF(AH199=0,(+AG199*AM199)/AJ199,IF(AI199=0,(+AG199*AM199+AH199*AN199)/AJ199,(+AG199*AM199+AH199*AN199+AI199*AO199)/AJ199)))</f>
        <v/>
      </c>
      <c r="AT199" s="718">
        <f>IF(M199="N/A","N/A",M199-H199)</f>
        <v/>
      </c>
      <c r="AU199" s="718">
        <f>IF(R199="N/A","N/A",+S199-R199)</f>
        <v/>
      </c>
      <c r="AV199" s="718">
        <f>IF(V199="N/A","N/A",+W199-V199)</f>
        <v/>
      </c>
      <c r="AW199" s="718">
        <f>IF(Z199="N/A","N/A",+AA199-Z199)</f>
        <v/>
      </c>
      <c r="AX199" s="718">
        <f>IF(AQ199&lt;1,"N/A",IF(AQ199=1,AU199,IF(AQ199=2,AV199,AW199)))</f>
        <v/>
      </c>
      <c r="AY199" s="718">
        <f>IF(AU199="N/A","N/A",AVERAGE(AU199:AW199))</f>
        <v/>
      </c>
      <c r="AZ199" s="718">
        <f>IF(AQ199&lt;1,"N/A",+AL199+AR199+AX199)</f>
        <v/>
      </c>
      <c r="BA199" s="719">
        <f>IF(AQ199&lt;1,"N/A",MAX(AZ199, SUM(AL199+AP199+AY199)))</f>
        <v/>
      </c>
      <c r="BB199" s="550" t="n"/>
    </row>
    <row r="200" hidden="1">
      <c r="A200" t="n">
        <v>191</v>
      </c>
      <c r="B200" s="533" t="n"/>
      <c r="C200" s="545" t="n"/>
      <c r="D200" s="2738" t="n"/>
      <c r="E200" s="2738" t="n"/>
      <c r="F200" s="534" t="n"/>
      <c r="G200" s="534" t="n"/>
      <c r="H200" s="2738" t="n"/>
      <c r="I200" s="546" t="n"/>
      <c r="J200" s="2738" t="n"/>
      <c r="K200" s="546" t="n"/>
      <c r="L200" s="546" t="n"/>
      <c r="M200" s="2738" t="n"/>
      <c r="N200" s="546">
        <f>+K200+L200</f>
        <v/>
      </c>
      <c r="O200" s="546" t="n">
        <v>0</v>
      </c>
      <c r="P200" s="546" t="n">
        <v>0</v>
      </c>
      <c r="Q200" s="562" t="inlineStr">
        <is>
          <t>N/A</t>
        </is>
      </c>
      <c r="R200" s="2738" t="inlineStr">
        <is>
          <t>N/A</t>
        </is>
      </c>
      <c r="S200" s="2738" t="inlineStr">
        <is>
          <t>N/A</t>
        </is>
      </c>
      <c r="T200" s="546" t="n">
        <v>0</v>
      </c>
      <c r="U200" s="562" t="inlineStr">
        <is>
          <t>N/A</t>
        </is>
      </c>
      <c r="V200" s="2738" t="inlineStr">
        <is>
          <t>N/A</t>
        </is>
      </c>
      <c r="W200" s="2738" t="inlineStr">
        <is>
          <t>N/A</t>
        </is>
      </c>
      <c r="X200" s="546" t="n">
        <v>0</v>
      </c>
      <c r="Y200" s="822" t="inlineStr">
        <is>
          <t>N/A</t>
        </is>
      </c>
      <c r="Z200" s="2738" t="inlineStr">
        <is>
          <t>N/A</t>
        </is>
      </c>
      <c r="AA200" s="2738" t="inlineStr">
        <is>
          <t>N/A</t>
        </is>
      </c>
      <c r="AB200" s="546">
        <f>+P200+T200+X200</f>
        <v/>
      </c>
      <c r="AC200" s="713">
        <f>IF(AQ200&lt;1,0,IF(AQ200=1,+P200,IF(AQ200=2,+P200+T200,+P200+T200+X200)))</f>
        <v/>
      </c>
      <c r="AD200" s="713" t="n"/>
      <c r="AE200" s="713">
        <f>+N200+AB200+AD200</f>
        <v/>
      </c>
      <c r="AF200" s="452">
        <f>+E200-D200</f>
        <v/>
      </c>
      <c r="AG200" s="714">
        <f>-P200/N200</f>
        <v/>
      </c>
      <c r="AH200" s="715">
        <f>-T200/N200</f>
        <v/>
      </c>
      <c r="AI200" s="715">
        <f>-X200/N200</f>
        <v/>
      </c>
      <c r="AJ200" s="715">
        <f>SUM(AG200:AI200)</f>
        <v/>
      </c>
      <c r="AK200" s="715">
        <f>-AC200/N200</f>
        <v/>
      </c>
      <c r="AL200" s="1052">
        <f>H200-E200</f>
        <v/>
      </c>
      <c r="AM200" s="718">
        <f>IF(R200="N/A","N/A",+R200-H200)</f>
        <v/>
      </c>
      <c r="AN200" s="718">
        <f>IF(V200="N/A","N/A",+V200-H200)</f>
        <v/>
      </c>
      <c r="AO200" s="718">
        <f>IF(Z200="N/A","N/A",+Z200-H200)</f>
        <v/>
      </c>
      <c r="AP200" s="718">
        <f>IF(AM200="N/A","N/A",MAX(AM200:AO200))</f>
        <v/>
      </c>
      <c r="AQ200" s="718">
        <f>IF(R200="","",IF(AM200="N/A",0,IF((AL200+AM200&gt;AC$9),-1,IF(AN200="N/A",1,IF((AL200+AN200&gt;AC$9),1,IF(AO200="N/A",2,IF((AL200+AO200&gt;AC$9),2,3)))))))</f>
        <v/>
      </c>
      <c r="AR200" s="718">
        <f>IF(AQ200&lt;1,"N/A",IF(AQ200=1,AM200,IF(AQ200=2,AN200,AO200)))</f>
        <v/>
      </c>
      <c r="AS200" s="718">
        <f>IF(AG200=0,"N/A",IF(AH200=0,(+AG200*AM200)/AJ200,IF(AI200=0,(+AG200*AM200+AH200*AN200)/AJ200,(+AG200*AM200+AH200*AN200+AI200*AO200)/AJ200)))</f>
        <v/>
      </c>
      <c r="AT200" s="718">
        <f>IF(M200="N/A","N/A",M200-H200)</f>
        <v/>
      </c>
      <c r="AU200" s="718">
        <f>IF(R200="N/A","N/A",+S200-R200)</f>
        <v/>
      </c>
      <c r="AV200" s="718">
        <f>IF(V200="N/A","N/A",+W200-V200)</f>
        <v/>
      </c>
      <c r="AW200" s="718">
        <f>IF(Z200="N/A","N/A",+AA200-Z200)</f>
        <v/>
      </c>
      <c r="AX200" s="718">
        <f>IF(AQ200&lt;1,"N/A",IF(AQ200=1,AU200,IF(AQ200=2,AV200,AW200)))</f>
        <v/>
      </c>
      <c r="AY200" s="718">
        <f>IF(AU200="N/A","N/A",AVERAGE(AU200:AW200))</f>
        <v/>
      </c>
      <c r="AZ200" s="718">
        <f>IF(AQ200&lt;1,"N/A",+AL200+AR200+AX200)</f>
        <v/>
      </c>
      <c r="BA200" s="719">
        <f>IF(AQ200&lt;1,"N/A",MAX(AZ200, SUM(AL200+AP200+AY200)))</f>
        <v/>
      </c>
      <c r="BB200" s="550" t="n"/>
    </row>
    <row r="201" hidden="1">
      <c r="A201" t="n">
        <v>192</v>
      </c>
      <c r="B201" s="533" t="n"/>
      <c r="C201" s="545" t="n"/>
      <c r="D201" s="2738" t="n"/>
      <c r="E201" s="2738" t="n"/>
      <c r="F201" s="534" t="n"/>
      <c r="G201" s="534" t="n"/>
      <c r="H201" s="2738" t="n"/>
      <c r="I201" s="546" t="n"/>
      <c r="J201" s="2738" t="n"/>
      <c r="K201" s="546" t="n"/>
      <c r="L201" s="546" t="n"/>
      <c r="M201" s="2738" t="n"/>
      <c r="N201" s="546">
        <f>+K201+L201</f>
        <v/>
      </c>
      <c r="O201" s="546" t="n">
        <v>0</v>
      </c>
      <c r="P201" s="546" t="n">
        <v>0</v>
      </c>
      <c r="Q201" s="562" t="inlineStr">
        <is>
          <t>N/A</t>
        </is>
      </c>
      <c r="R201" s="2738" t="inlineStr">
        <is>
          <t>N/A</t>
        </is>
      </c>
      <c r="S201" s="2738" t="inlineStr">
        <is>
          <t>N/A</t>
        </is>
      </c>
      <c r="T201" s="546" t="n">
        <v>0</v>
      </c>
      <c r="U201" s="562" t="inlineStr">
        <is>
          <t>N/A</t>
        </is>
      </c>
      <c r="V201" s="2738" t="inlineStr">
        <is>
          <t>N/A</t>
        </is>
      </c>
      <c r="W201" s="2738" t="inlineStr">
        <is>
          <t>N/A</t>
        </is>
      </c>
      <c r="X201" s="546" t="n">
        <v>0</v>
      </c>
      <c r="Y201" s="822" t="inlineStr">
        <is>
          <t>N/A</t>
        </is>
      </c>
      <c r="Z201" s="2738" t="inlineStr">
        <is>
          <t>N/A</t>
        </is>
      </c>
      <c r="AA201" s="2738" t="inlineStr">
        <is>
          <t>N/A</t>
        </is>
      </c>
      <c r="AB201" s="546">
        <f>+P201+T201+X201</f>
        <v/>
      </c>
      <c r="AC201" s="713">
        <f>IF(AQ201&lt;1,0,IF(AQ201=1,+P201,IF(AQ201=2,+P201+T201,+P201+T201+X201)))</f>
        <v/>
      </c>
      <c r="AD201" s="713" t="n"/>
      <c r="AE201" s="713">
        <f>+N201+AB201+AD201</f>
        <v/>
      </c>
      <c r="AF201" s="452">
        <f>+E201-D201</f>
        <v/>
      </c>
      <c r="AG201" s="714">
        <f>-P201/N201</f>
        <v/>
      </c>
      <c r="AH201" s="715">
        <f>-T201/N201</f>
        <v/>
      </c>
      <c r="AI201" s="715">
        <f>-X201/N201</f>
        <v/>
      </c>
      <c r="AJ201" s="715">
        <f>SUM(AG201:AI201)</f>
        <v/>
      </c>
      <c r="AK201" s="715">
        <f>-AC201/N201</f>
        <v/>
      </c>
      <c r="AL201" s="1052">
        <f>H201-E201</f>
        <v/>
      </c>
      <c r="AM201" s="718">
        <f>IF(R201="N/A","N/A",+R201-H201)</f>
        <v/>
      </c>
      <c r="AN201" s="718">
        <f>IF(V201="N/A","N/A",+V201-H201)</f>
        <v/>
      </c>
      <c r="AO201" s="718">
        <f>IF(Z201="N/A","N/A",+Z201-H201)</f>
        <v/>
      </c>
      <c r="AP201" s="718">
        <f>IF(AM201="N/A","N/A",MAX(AM201:AO201))</f>
        <v/>
      </c>
      <c r="AQ201" s="718">
        <f>IF(R201="","",IF(AM201="N/A",0,IF((AL201+AM201&gt;AC$9),-1,IF(AN201="N/A",1,IF((AL201+AN201&gt;AC$9),1,IF(AO201="N/A",2,IF((AL201+AO201&gt;AC$9),2,3)))))))</f>
        <v/>
      </c>
      <c r="AR201" s="718">
        <f>IF(AQ201&lt;1,"N/A",IF(AQ201=1,AM201,IF(AQ201=2,AN201,AO201)))</f>
        <v/>
      </c>
      <c r="AS201" s="718">
        <f>IF(AG201=0,"N/A",IF(AH201=0,(+AG201*AM201)/AJ201,IF(AI201=0,(+AG201*AM201+AH201*AN201)/AJ201,(+AG201*AM201+AH201*AN201+AI201*AO201)/AJ201)))</f>
        <v/>
      </c>
      <c r="AT201" s="718">
        <f>IF(M201="N/A","N/A",M201-H201)</f>
        <v/>
      </c>
      <c r="AU201" s="718">
        <f>IF(R201="N/A","N/A",+S201-R201)</f>
        <v/>
      </c>
      <c r="AV201" s="718">
        <f>IF(V201="N/A","N/A",+W201-V201)</f>
        <v/>
      </c>
      <c r="AW201" s="718">
        <f>IF(Z201="N/A","N/A",+AA201-Z201)</f>
        <v/>
      </c>
      <c r="AX201" s="718">
        <f>IF(AQ201&lt;1,"N/A",IF(AQ201=1,AU201,IF(AQ201=2,AV201,AW201)))</f>
        <v/>
      </c>
      <c r="AY201" s="718">
        <f>IF(AU201="N/A","N/A",AVERAGE(AU201:AW201))</f>
        <v/>
      </c>
      <c r="AZ201" s="718">
        <f>IF(AQ201&lt;1,"N/A",+AL201+AR201+AX201)</f>
        <v/>
      </c>
      <c r="BA201" s="719">
        <f>IF(AQ201&lt;1,"N/A",MAX(AZ201, SUM(AL201+AP201+AY201)))</f>
        <v/>
      </c>
      <c r="BB201" s="550" t="n"/>
    </row>
    <row r="202" hidden="1">
      <c r="A202" t="n">
        <v>193</v>
      </c>
      <c r="B202" s="533" t="n"/>
      <c r="C202" s="545" t="n"/>
      <c r="D202" s="2738" t="n"/>
      <c r="E202" s="2738" t="n"/>
      <c r="F202" s="534" t="n"/>
      <c r="G202" s="534" t="n"/>
      <c r="H202" s="2738" t="n"/>
      <c r="I202" s="546" t="n"/>
      <c r="J202" s="2738" t="n"/>
      <c r="K202" s="546" t="n"/>
      <c r="L202" s="546" t="n"/>
      <c r="M202" s="2738" t="n"/>
      <c r="N202" s="546">
        <f>+K202+L202</f>
        <v/>
      </c>
      <c r="O202" s="546" t="n">
        <v>0</v>
      </c>
      <c r="P202" s="546" t="n">
        <v>0</v>
      </c>
      <c r="Q202" s="562" t="inlineStr">
        <is>
          <t>N/A</t>
        </is>
      </c>
      <c r="R202" s="2738" t="inlineStr">
        <is>
          <t>N/A</t>
        </is>
      </c>
      <c r="S202" s="2738" t="inlineStr">
        <is>
          <t>N/A</t>
        </is>
      </c>
      <c r="T202" s="546" t="n">
        <v>0</v>
      </c>
      <c r="U202" s="562" t="inlineStr">
        <is>
          <t>N/A</t>
        </is>
      </c>
      <c r="V202" s="2738" t="inlineStr">
        <is>
          <t>N/A</t>
        </is>
      </c>
      <c r="W202" s="2738" t="inlineStr">
        <is>
          <t>N/A</t>
        </is>
      </c>
      <c r="X202" s="546" t="n">
        <v>0</v>
      </c>
      <c r="Y202" s="822" t="inlineStr">
        <is>
          <t>N/A</t>
        </is>
      </c>
      <c r="Z202" s="2738" t="inlineStr">
        <is>
          <t>N/A</t>
        </is>
      </c>
      <c r="AA202" s="2738" t="inlineStr">
        <is>
          <t>N/A</t>
        </is>
      </c>
      <c r="AB202" s="546">
        <f>+P202+T202+X202</f>
        <v/>
      </c>
      <c r="AC202" s="713">
        <f>IF(AQ202&lt;1,0,IF(AQ202=1,+P202,IF(AQ202=2,+P202+T202,+P202+T202+X202)))</f>
        <v/>
      </c>
      <c r="AD202" s="713" t="n"/>
      <c r="AE202" s="713">
        <f>+N202+AB202+AD202</f>
        <v/>
      </c>
      <c r="AF202" s="452">
        <f>+E202-D202</f>
        <v/>
      </c>
      <c r="AG202" s="714">
        <f>-P202/N202</f>
        <v/>
      </c>
      <c r="AH202" s="715">
        <f>-T202/N202</f>
        <v/>
      </c>
      <c r="AI202" s="715">
        <f>-X202/N202</f>
        <v/>
      </c>
      <c r="AJ202" s="715">
        <f>SUM(AG202:AI202)</f>
        <v/>
      </c>
      <c r="AK202" s="715">
        <f>-AC202/N202</f>
        <v/>
      </c>
      <c r="AL202" s="1052">
        <f>H202-E202</f>
        <v/>
      </c>
      <c r="AM202" s="718">
        <f>IF(R202="N/A","N/A",+R202-H202)</f>
        <v/>
      </c>
      <c r="AN202" s="718">
        <f>IF(V202="N/A","N/A",+V202-H202)</f>
        <v/>
      </c>
      <c r="AO202" s="718">
        <f>IF(Z202="N/A","N/A",+Z202-H202)</f>
        <v/>
      </c>
      <c r="AP202" s="718">
        <f>IF(AM202="N/A","N/A",MAX(AM202:AO202))</f>
        <v/>
      </c>
      <c r="AQ202" s="718">
        <f>IF(R202="","",IF(AM202="N/A",0,IF((AL202+AM202&gt;AC$9),-1,IF(AN202="N/A",1,IF((AL202+AN202&gt;AC$9),1,IF(AO202="N/A",2,IF((AL202+AO202&gt;AC$9),2,3)))))))</f>
        <v/>
      </c>
      <c r="AR202" s="718">
        <f>IF(AQ202&lt;1,"N/A",IF(AQ202=1,AM202,IF(AQ202=2,AN202,AO202)))</f>
        <v/>
      </c>
      <c r="AS202" s="718">
        <f>IF(AG202=0,"N/A",IF(AH202=0,(+AG202*AM202)/AJ202,IF(AI202=0,(+AG202*AM202+AH202*AN202)/AJ202,(+AG202*AM202+AH202*AN202+AI202*AO202)/AJ202)))</f>
        <v/>
      </c>
      <c r="AT202" s="718">
        <f>IF(M202="N/A","N/A",M202-H202)</f>
        <v/>
      </c>
      <c r="AU202" s="718">
        <f>IF(R202="N/A","N/A",+S202-R202)</f>
        <v/>
      </c>
      <c r="AV202" s="718">
        <f>IF(V202="N/A","N/A",+W202-V202)</f>
        <v/>
      </c>
      <c r="AW202" s="718">
        <f>IF(Z202="N/A","N/A",+AA202-Z202)</f>
        <v/>
      </c>
      <c r="AX202" s="718">
        <f>IF(AQ202&lt;1,"N/A",IF(AQ202=1,AU202,IF(AQ202=2,AV202,AW202)))</f>
        <v/>
      </c>
      <c r="AY202" s="718">
        <f>IF(AU202="N/A","N/A",AVERAGE(AU202:AW202))</f>
        <v/>
      </c>
      <c r="AZ202" s="718">
        <f>IF(AQ202&lt;1,"N/A",+AL202+AR202+AX202)</f>
        <v/>
      </c>
      <c r="BA202" s="719">
        <f>IF(AQ202&lt;1,"N/A",MAX(AZ202, SUM(AL202+AP202+AY202)))</f>
        <v/>
      </c>
      <c r="BB202" s="550" t="n"/>
    </row>
    <row r="203" hidden="1">
      <c r="A203" t="n">
        <v>194</v>
      </c>
      <c r="B203" s="533" t="n"/>
      <c r="C203" s="545" t="n"/>
      <c r="D203" s="2738" t="n"/>
      <c r="E203" s="2738" t="n"/>
      <c r="F203" s="534" t="n"/>
      <c r="G203" s="534" t="n"/>
      <c r="H203" s="2738" t="n"/>
      <c r="I203" s="546" t="n"/>
      <c r="J203" s="2738" t="n"/>
      <c r="K203" s="546" t="n"/>
      <c r="L203" s="546" t="n"/>
      <c r="M203" s="2738" t="n"/>
      <c r="N203" s="546">
        <f>+K203+L203</f>
        <v/>
      </c>
      <c r="O203" s="546" t="n">
        <v>0</v>
      </c>
      <c r="P203" s="546" t="n">
        <v>0</v>
      </c>
      <c r="Q203" s="562" t="inlineStr">
        <is>
          <t>N/A</t>
        </is>
      </c>
      <c r="R203" s="2738" t="inlineStr">
        <is>
          <t>N/A</t>
        </is>
      </c>
      <c r="S203" s="2738" t="inlineStr">
        <is>
          <t>N/A</t>
        </is>
      </c>
      <c r="T203" s="546" t="n">
        <v>0</v>
      </c>
      <c r="U203" s="562" t="inlineStr">
        <is>
          <t>N/A</t>
        </is>
      </c>
      <c r="V203" s="2738" t="inlineStr">
        <is>
          <t>N/A</t>
        </is>
      </c>
      <c r="W203" s="2738" t="inlineStr">
        <is>
          <t>N/A</t>
        </is>
      </c>
      <c r="X203" s="546" t="n">
        <v>0</v>
      </c>
      <c r="Y203" s="822" t="inlineStr">
        <is>
          <t>N/A</t>
        </is>
      </c>
      <c r="Z203" s="2738" t="inlineStr">
        <is>
          <t>N/A</t>
        </is>
      </c>
      <c r="AA203" s="2738" t="inlineStr">
        <is>
          <t>N/A</t>
        </is>
      </c>
      <c r="AB203" s="546">
        <f>+P203+T203+X203</f>
        <v/>
      </c>
      <c r="AC203" s="713">
        <f>IF(AQ203&lt;1,0,IF(AQ203=1,+P203,IF(AQ203=2,+P203+T203,+P203+T203+X203)))</f>
        <v/>
      </c>
      <c r="AD203" s="713" t="n"/>
      <c r="AE203" s="713">
        <f>+N203+AB203+AD203</f>
        <v/>
      </c>
      <c r="AF203" s="452">
        <f>+E203-D203</f>
        <v/>
      </c>
      <c r="AG203" s="714">
        <f>-P203/N203</f>
        <v/>
      </c>
      <c r="AH203" s="715">
        <f>-T203/N203</f>
        <v/>
      </c>
      <c r="AI203" s="715">
        <f>-X203/N203</f>
        <v/>
      </c>
      <c r="AJ203" s="715">
        <f>SUM(AG203:AI203)</f>
        <v/>
      </c>
      <c r="AK203" s="715">
        <f>-AC203/N203</f>
        <v/>
      </c>
      <c r="AL203" s="1052">
        <f>H203-E203</f>
        <v/>
      </c>
      <c r="AM203" s="718">
        <f>IF(R203="N/A","N/A",+R203-H203)</f>
        <v/>
      </c>
      <c r="AN203" s="718">
        <f>IF(V203="N/A","N/A",+V203-H203)</f>
        <v/>
      </c>
      <c r="AO203" s="718">
        <f>IF(Z203="N/A","N/A",+Z203-H203)</f>
        <v/>
      </c>
      <c r="AP203" s="718">
        <f>IF(AM203="N/A","N/A",MAX(AM203:AO203))</f>
        <v/>
      </c>
      <c r="AQ203" s="718">
        <f>IF(R203="","",IF(AM203="N/A",0,IF((AL203+AM203&gt;AC$9),-1,IF(AN203="N/A",1,IF((AL203+AN203&gt;AC$9),1,IF(AO203="N/A",2,IF((AL203+AO203&gt;AC$9),2,3)))))))</f>
        <v/>
      </c>
      <c r="AR203" s="718">
        <f>IF(AQ203&lt;1,"N/A",IF(AQ203=1,AM203,IF(AQ203=2,AN203,AO203)))</f>
        <v/>
      </c>
      <c r="AS203" s="718">
        <f>IF(AG203=0,"N/A",IF(AH203=0,(+AG203*AM203)/AJ203,IF(AI203=0,(+AG203*AM203+AH203*AN203)/AJ203,(+AG203*AM203+AH203*AN203+AI203*AO203)/AJ203)))</f>
        <v/>
      </c>
      <c r="AT203" s="718">
        <f>IF(M203="N/A","N/A",M203-H203)</f>
        <v/>
      </c>
      <c r="AU203" s="718">
        <f>IF(R203="N/A","N/A",+S203-R203)</f>
        <v/>
      </c>
      <c r="AV203" s="718">
        <f>IF(V203="N/A","N/A",+W203-V203)</f>
        <v/>
      </c>
      <c r="AW203" s="718">
        <f>IF(Z203="N/A","N/A",+AA203-Z203)</f>
        <v/>
      </c>
      <c r="AX203" s="718">
        <f>IF(AQ203&lt;1,"N/A",IF(AQ203=1,AU203,IF(AQ203=2,AV203,AW203)))</f>
        <v/>
      </c>
      <c r="AY203" s="718">
        <f>IF(AU203="N/A","N/A",AVERAGE(AU203:AW203))</f>
        <v/>
      </c>
      <c r="AZ203" s="718">
        <f>IF(AQ203&lt;1,"N/A",+AL203+AR203+AX203)</f>
        <v/>
      </c>
      <c r="BA203" s="719">
        <f>IF(AQ203&lt;1,"N/A",MAX(AZ203, SUM(AL203+AP203+AY203)))</f>
        <v/>
      </c>
      <c r="BB203" s="550" t="n"/>
    </row>
    <row r="204" hidden="1">
      <c r="A204" t="n">
        <v>195</v>
      </c>
      <c r="B204" s="533" t="n"/>
      <c r="C204" s="545" t="n"/>
      <c r="D204" s="2738" t="n"/>
      <c r="E204" s="2738" t="n"/>
      <c r="F204" s="534" t="n"/>
      <c r="G204" s="534" t="n"/>
      <c r="H204" s="2738" t="n"/>
      <c r="I204" s="546" t="n"/>
      <c r="J204" s="2738" t="n"/>
      <c r="K204" s="546" t="n"/>
      <c r="L204" s="546" t="n"/>
      <c r="M204" s="2738" t="n"/>
      <c r="N204" s="546">
        <f>+K204+L204</f>
        <v/>
      </c>
      <c r="O204" s="546" t="n">
        <v>0</v>
      </c>
      <c r="P204" s="546" t="n">
        <v>0</v>
      </c>
      <c r="Q204" s="562" t="inlineStr">
        <is>
          <t>N/A</t>
        </is>
      </c>
      <c r="R204" s="2738" t="inlineStr">
        <is>
          <t>N/A</t>
        </is>
      </c>
      <c r="S204" s="2738" t="inlineStr">
        <is>
          <t>N/A</t>
        </is>
      </c>
      <c r="T204" s="546" t="n">
        <v>0</v>
      </c>
      <c r="U204" s="562" t="inlineStr">
        <is>
          <t>N/A</t>
        </is>
      </c>
      <c r="V204" s="2738" t="inlineStr">
        <is>
          <t>N/A</t>
        </is>
      </c>
      <c r="W204" s="2738" t="inlineStr">
        <is>
          <t>N/A</t>
        </is>
      </c>
      <c r="X204" s="546" t="n">
        <v>0</v>
      </c>
      <c r="Y204" s="822" t="inlineStr">
        <is>
          <t>N/A</t>
        </is>
      </c>
      <c r="Z204" s="2738" t="inlineStr">
        <is>
          <t>N/A</t>
        </is>
      </c>
      <c r="AA204" s="2738" t="inlineStr">
        <is>
          <t>N/A</t>
        </is>
      </c>
      <c r="AB204" s="546">
        <f>+P204+T204+X204</f>
        <v/>
      </c>
      <c r="AC204" s="713">
        <f>IF(AQ204&lt;1,0,IF(AQ204=1,+P204,IF(AQ204=2,+P204+T204,+P204+T204+X204)))</f>
        <v/>
      </c>
      <c r="AD204" s="713" t="n"/>
      <c r="AE204" s="713">
        <f>+N204+AB204+AD204</f>
        <v/>
      </c>
      <c r="AF204" s="452">
        <f>+E204-D204</f>
        <v/>
      </c>
      <c r="AG204" s="714">
        <f>-P204/N204</f>
        <v/>
      </c>
      <c r="AH204" s="715">
        <f>-T204/N204</f>
        <v/>
      </c>
      <c r="AI204" s="715">
        <f>-X204/N204</f>
        <v/>
      </c>
      <c r="AJ204" s="715">
        <f>SUM(AG204:AI204)</f>
        <v/>
      </c>
      <c r="AK204" s="715">
        <f>-AC204/N204</f>
        <v/>
      </c>
      <c r="AL204" s="1052">
        <f>H204-E204</f>
        <v/>
      </c>
      <c r="AM204" s="718">
        <f>IF(R204="N/A","N/A",+R204-H204)</f>
        <v/>
      </c>
      <c r="AN204" s="718">
        <f>IF(V204="N/A","N/A",+V204-H204)</f>
        <v/>
      </c>
      <c r="AO204" s="718">
        <f>IF(Z204="N/A","N/A",+Z204-H204)</f>
        <v/>
      </c>
      <c r="AP204" s="718">
        <f>IF(AM204="N/A","N/A",MAX(AM204:AO204))</f>
        <v/>
      </c>
      <c r="AQ204" s="718">
        <f>IF(R204="","",IF(AM204="N/A",0,IF((AL204+AM204&gt;AC$9),-1,IF(AN204="N/A",1,IF((AL204+AN204&gt;AC$9),1,IF(AO204="N/A",2,IF((AL204+AO204&gt;AC$9),2,3)))))))</f>
        <v/>
      </c>
      <c r="AR204" s="718">
        <f>IF(AQ204&lt;1,"N/A",IF(AQ204=1,AM204,IF(AQ204=2,AN204,AO204)))</f>
        <v/>
      </c>
      <c r="AS204" s="718">
        <f>IF(AG204=0,"N/A",IF(AH204=0,(+AG204*AM204)/AJ204,IF(AI204=0,(+AG204*AM204+AH204*AN204)/AJ204,(+AG204*AM204+AH204*AN204+AI204*AO204)/AJ204)))</f>
        <v/>
      </c>
      <c r="AT204" s="718">
        <f>IF(M204="N/A","N/A",M204-H204)</f>
        <v/>
      </c>
      <c r="AU204" s="718">
        <f>IF(R204="N/A","N/A",+S204-R204)</f>
        <v/>
      </c>
      <c r="AV204" s="718">
        <f>IF(V204="N/A","N/A",+W204-V204)</f>
        <v/>
      </c>
      <c r="AW204" s="718">
        <f>IF(Z204="N/A","N/A",+AA204-Z204)</f>
        <v/>
      </c>
      <c r="AX204" s="718">
        <f>IF(AQ204&lt;1,"N/A",IF(AQ204=1,AU204,IF(AQ204=2,AV204,AW204)))</f>
        <v/>
      </c>
      <c r="AY204" s="718">
        <f>IF(AU204="N/A","N/A",AVERAGE(AU204:AW204))</f>
        <v/>
      </c>
      <c r="AZ204" s="718">
        <f>IF(AQ204&lt;1,"N/A",+AL204+AR204+AX204)</f>
        <v/>
      </c>
      <c r="BA204" s="719">
        <f>IF(AQ204&lt;1,"N/A",MAX(AZ204, SUM(AL204+AP204+AY204)))</f>
        <v/>
      </c>
      <c r="BB204" s="550" t="n"/>
    </row>
    <row r="205" hidden="1">
      <c r="A205" t="n">
        <v>196</v>
      </c>
      <c r="B205" s="533" t="n"/>
      <c r="C205" s="545" t="n"/>
      <c r="D205" s="2738" t="n"/>
      <c r="E205" s="2738" t="n"/>
      <c r="F205" s="534" t="n"/>
      <c r="G205" s="534" t="n"/>
      <c r="H205" s="2738" t="n"/>
      <c r="I205" s="546" t="n"/>
      <c r="J205" s="2738" t="n"/>
      <c r="K205" s="546" t="n"/>
      <c r="L205" s="546" t="n"/>
      <c r="M205" s="2738" t="n"/>
      <c r="N205" s="546">
        <f>+K205+L205</f>
        <v/>
      </c>
      <c r="O205" s="546" t="n">
        <v>0</v>
      </c>
      <c r="P205" s="546" t="n">
        <v>0</v>
      </c>
      <c r="Q205" s="562" t="inlineStr">
        <is>
          <t>N/A</t>
        </is>
      </c>
      <c r="R205" s="2738" t="inlineStr">
        <is>
          <t>N/A</t>
        </is>
      </c>
      <c r="S205" s="2738" t="inlineStr">
        <is>
          <t>N/A</t>
        </is>
      </c>
      <c r="T205" s="546" t="n">
        <v>0</v>
      </c>
      <c r="U205" s="562" t="inlineStr">
        <is>
          <t>N/A</t>
        </is>
      </c>
      <c r="V205" s="2738" t="inlineStr">
        <is>
          <t>N/A</t>
        </is>
      </c>
      <c r="W205" s="2738" t="inlineStr">
        <is>
          <t>N/A</t>
        </is>
      </c>
      <c r="X205" s="546" t="n">
        <v>0</v>
      </c>
      <c r="Y205" s="822" t="inlineStr">
        <is>
          <t>N/A</t>
        </is>
      </c>
      <c r="Z205" s="2738" t="inlineStr">
        <is>
          <t>N/A</t>
        </is>
      </c>
      <c r="AA205" s="2738" t="inlineStr">
        <is>
          <t>N/A</t>
        </is>
      </c>
      <c r="AB205" s="546">
        <f>+P205+T205+X205</f>
        <v/>
      </c>
      <c r="AC205" s="713">
        <f>IF(AQ205&lt;1,0,IF(AQ205=1,+P205,IF(AQ205=2,+P205+T205,+P205+T205+X205)))</f>
        <v/>
      </c>
      <c r="AD205" s="713" t="n"/>
      <c r="AE205" s="713">
        <f>+N205+AB205+AD205</f>
        <v/>
      </c>
      <c r="AF205" s="452">
        <f>+E205-D205</f>
        <v/>
      </c>
      <c r="AG205" s="714">
        <f>-P205/N205</f>
        <v/>
      </c>
      <c r="AH205" s="715">
        <f>-T205/N205</f>
        <v/>
      </c>
      <c r="AI205" s="715">
        <f>-X205/N205</f>
        <v/>
      </c>
      <c r="AJ205" s="715">
        <f>SUM(AG205:AI205)</f>
        <v/>
      </c>
      <c r="AK205" s="715">
        <f>-AC205/N205</f>
        <v/>
      </c>
      <c r="AL205" s="1052">
        <f>H205-E205</f>
        <v/>
      </c>
      <c r="AM205" s="718">
        <f>IF(R205="N/A","N/A",+R205-H205)</f>
        <v/>
      </c>
      <c r="AN205" s="718">
        <f>IF(V205="N/A","N/A",+V205-H205)</f>
        <v/>
      </c>
      <c r="AO205" s="718">
        <f>IF(Z205="N/A","N/A",+Z205-H205)</f>
        <v/>
      </c>
      <c r="AP205" s="718">
        <f>IF(AM205="N/A","N/A",MAX(AM205:AO205))</f>
        <v/>
      </c>
      <c r="AQ205" s="718">
        <f>IF(R205="","",IF(AM205="N/A",0,IF((AL205+AM205&gt;AC$9),-1,IF(AN205="N/A",1,IF((AL205+AN205&gt;AC$9),1,IF(AO205="N/A",2,IF((AL205+AO205&gt;AC$9),2,3)))))))</f>
        <v/>
      </c>
      <c r="AR205" s="718">
        <f>IF(AQ205&lt;1,"N/A",IF(AQ205=1,AM205,IF(AQ205=2,AN205,AO205)))</f>
        <v/>
      </c>
      <c r="AS205" s="718">
        <f>IF(AG205=0,"N/A",IF(AH205=0,(+AG205*AM205)/AJ205,IF(AI205=0,(+AG205*AM205+AH205*AN205)/AJ205,(+AG205*AM205+AH205*AN205+AI205*AO205)/AJ205)))</f>
        <v/>
      </c>
      <c r="AT205" s="718">
        <f>IF(M205="N/A","N/A",M205-H205)</f>
        <v/>
      </c>
      <c r="AU205" s="718">
        <f>IF(R205="N/A","N/A",+S205-R205)</f>
        <v/>
      </c>
      <c r="AV205" s="718">
        <f>IF(V205="N/A","N/A",+W205-V205)</f>
        <v/>
      </c>
      <c r="AW205" s="718">
        <f>IF(Z205="N/A","N/A",+AA205-Z205)</f>
        <v/>
      </c>
      <c r="AX205" s="718">
        <f>IF(AQ205&lt;1,"N/A",IF(AQ205=1,AU205,IF(AQ205=2,AV205,AW205)))</f>
        <v/>
      </c>
      <c r="AY205" s="718">
        <f>IF(AU205="N/A","N/A",AVERAGE(AU205:AW205))</f>
        <v/>
      </c>
      <c r="AZ205" s="718">
        <f>IF(AQ205&lt;1,"N/A",+AL205+AR205+AX205)</f>
        <v/>
      </c>
      <c r="BA205" s="719">
        <f>IF(AQ205&lt;1,"N/A",MAX(AZ205, SUM(AL205+AP205+AY205)))</f>
        <v/>
      </c>
      <c r="BB205" s="550" t="n"/>
    </row>
    <row r="206" hidden="1">
      <c r="A206" t="n">
        <v>197</v>
      </c>
      <c r="B206" s="533" t="n"/>
      <c r="C206" s="545" t="n"/>
      <c r="D206" s="2738" t="n"/>
      <c r="E206" s="2738" t="n"/>
      <c r="F206" s="534" t="n"/>
      <c r="G206" s="534" t="n"/>
      <c r="H206" s="2738" t="n"/>
      <c r="I206" s="546" t="n"/>
      <c r="J206" s="2738" t="n"/>
      <c r="K206" s="546" t="n"/>
      <c r="L206" s="546" t="n"/>
      <c r="M206" s="2738" t="n"/>
      <c r="N206" s="546">
        <f>+K206+L206</f>
        <v/>
      </c>
      <c r="O206" s="546" t="n">
        <v>0</v>
      </c>
      <c r="P206" s="546" t="n">
        <v>0</v>
      </c>
      <c r="Q206" s="562" t="inlineStr">
        <is>
          <t>N/A</t>
        </is>
      </c>
      <c r="R206" s="2738" t="inlineStr">
        <is>
          <t>N/A</t>
        </is>
      </c>
      <c r="S206" s="2738" t="inlineStr">
        <is>
          <t>N/A</t>
        </is>
      </c>
      <c r="T206" s="546" t="n">
        <v>0</v>
      </c>
      <c r="U206" s="562" t="inlineStr">
        <is>
          <t>N/A</t>
        </is>
      </c>
      <c r="V206" s="2738" t="inlineStr">
        <is>
          <t>N/A</t>
        </is>
      </c>
      <c r="W206" s="2738" t="inlineStr">
        <is>
          <t>N/A</t>
        </is>
      </c>
      <c r="X206" s="546" t="n">
        <v>0</v>
      </c>
      <c r="Y206" s="822" t="inlineStr">
        <is>
          <t>N/A</t>
        </is>
      </c>
      <c r="Z206" s="2738" t="inlineStr">
        <is>
          <t>N/A</t>
        </is>
      </c>
      <c r="AA206" s="2738" t="inlineStr">
        <is>
          <t>N/A</t>
        </is>
      </c>
      <c r="AB206" s="546">
        <f>+P206+T206+X206</f>
        <v/>
      </c>
      <c r="AC206" s="713">
        <f>IF(AQ206&lt;1,0,IF(AQ206=1,+P206,IF(AQ206=2,+P206+T206,+P206+T206+X206)))</f>
        <v/>
      </c>
      <c r="AD206" s="713" t="n"/>
      <c r="AE206" s="713">
        <f>+N206+AB206+AD206</f>
        <v/>
      </c>
      <c r="AF206" s="452">
        <f>+E206-D206</f>
        <v/>
      </c>
      <c r="AG206" s="714">
        <f>-P206/N206</f>
        <v/>
      </c>
      <c r="AH206" s="715">
        <f>-T206/N206</f>
        <v/>
      </c>
      <c r="AI206" s="715">
        <f>-X206/N206</f>
        <v/>
      </c>
      <c r="AJ206" s="715">
        <f>SUM(AG206:AI206)</f>
        <v/>
      </c>
      <c r="AK206" s="715">
        <f>-AC206/N206</f>
        <v/>
      </c>
      <c r="AL206" s="1052">
        <f>H206-E206</f>
        <v/>
      </c>
      <c r="AM206" s="718">
        <f>IF(R206="N/A","N/A",+R206-H206)</f>
        <v/>
      </c>
      <c r="AN206" s="718">
        <f>IF(V206="N/A","N/A",+V206-H206)</f>
        <v/>
      </c>
      <c r="AO206" s="718">
        <f>IF(Z206="N/A","N/A",+Z206-H206)</f>
        <v/>
      </c>
      <c r="AP206" s="718">
        <f>IF(AM206="N/A","N/A",MAX(AM206:AO206))</f>
        <v/>
      </c>
      <c r="AQ206" s="718">
        <f>IF(R206="","",IF(AM206="N/A",0,IF((AL206+AM206&gt;AC$9),-1,IF(AN206="N/A",1,IF((AL206+AN206&gt;AC$9),1,IF(AO206="N/A",2,IF((AL206+AO206&gt;AC$9),2,3)))))))</f>
        <v/>
      </c>
      <c r="AR206" s="718">
        <f>IF(AQ206&lt;1,"N/A",IF(AQ206=1,AM206,IF(AQ206=2,AN206,AO206)))</f>
        <v/>
      </c>
      <c r="AS206" s="718">
        <f>IF(AG206=0,"N/A",IF(AH206=0,(+AG206*AM206)/AJ206,IF(AI206=0,(+AG206*AM206+AH206*AN206)/AJ206,(+AG206*AM206+AH206*AN206+AI206*AO206)/AJ206)))</f>
        <v/>
      </c>
      <c r="AT206" s="718">
        <f>IF(M206="N/A","N/A",M206-H206)</f>
        <v/>
      </c>
      <c r="AU206" s="718">
        <f>IF(R206="N/A","N/A",+S206-R206)</f>
        <v/>
      </c>
      <c r="AV206" s="718">
        <f>IF(V206="N/A","N/A",+W206-V206)</f>
        <v/>
      </c>
      <c r="AW206" s="718">
        <f>IF(Z206="N/A","N/A",+AA206-Z206)</f>
        <v/>
      </c>
      <c r="AX206" s="718">
        <f>IF(AQ206&lt;1,"N/A",IF(AQ206=1,AU206,IF(AQ206=2,AV206,AW206)))</f>
        <v/>
      </c>
      <c r="AY206" s="718">
        <f>IF(AU206="N/A","N/A",AVERAGE(AU206:AW206))</f>
        <v/>
      </c>
      <c r="AZ206" s="718">
        <f>IF(AQ206&lt;1,"N/A",+AL206+AR206+AX206)</f>
        <v/>
      </c>
      <c r="BA206" s="719">
        <f>IF(AQ206&lt;1,"N/A",MAX(AZ206, SUM(AL206+AP206+AY206)))</f>
        <v/>
      </c>
      <c r="BB206" s="550" t="n"/>
    </row>
    <row r="207" hidden="1">
      <c r="A207" t="n">
        <v>198</v>
      </c>
      <c r="B207" s="533" t="n"/>
      <c r="C207" s="545" t="n"/>
      <c r="D207" s="2738" t="n"/>
      <c r="E207" s="2738" t="n"/>
      <c r="F207" s="534" t="n"/>
      <c r="G207" s="534" t="n"/>
      <c r="H207" s="2738" t="n"/>
      <c r="I207" s="546" t="n"/>
      <c r="J207" s="2738" t="n"/>
      <c r="K207" s="546" t="n"/>
      <c r="L207" s="546" t="n"/>
      <c r="M207" s="2738" t="n"/>
      <c r="N207" s="546">
        <f>+K207+L207</f>
        <v/>
      </c>
      <c r="O207" s="546" t="n">
        <v>0</v>
      </c>
      <c r="P207" s="546" t="n">
        <v>0</v>
      </c>
      <c r="Q207" s="562" t="inlineStr">
        <is>
          <t>N/A</t>
        </is>
      </c>
      <c r="R207" s="2738" t="inlineStr">
        <is>
          <t>N/A</t>
        </is>
      </c>
      <c r="S207" s="2738" t="inlineStr">
        <is>
          <t>N/A</t>
        </is>
      </c>
      <c r="T207" s="546" t="n">
        <v>0</v>
      </c>
      <c r="U207" s="562" t="inlineStr">
        <is>
          <t>N/A</t>
        </is>
      </c>
      <c r="V207" s="2738" t="inlineStr">
        <is>
          <t>N/A</t>
        </is>
      </c>
      <c r="W207" s="2738" t="inlineStr">
        <is>
          <t>N/A</t>
        </is>
      </c>
      <c r="X207" s="546" t="n">
        <v>0</v>
      </c>
      <c r="Y207" s="822" t="inlineStr">
        <is>
          <t>N/A</t>
        </is>
      </c>
      <c r="Z207" s="2738" t="inlineStr">
        <is>
          <t>N/A</t>
        </is>
      </c>
      <c r="AA207" s="2738" t="inlineStr">
        <is>
          <t>N/A</t>
        </is>
      </c>
      <c r="AB207" s="546">
        <f>+P207+T207+X207</f>
        <v/>
      </c>
      <c r="AC207" s="713">
        <f>IF(AQ207&lt;1,0,IF(AQ207=1,+P207,IF(AQ207=2,+P207+T207,+P207+T207+X207)))</f>
        <v/>
      </c>
      <c r="AD207" s="713" t="n"/>
      <c r="AE207" s="713">
        <f>+N207+AB207+AD207</f>
        <v/>
      </c>
      <c r="AF207" s="452">
        <f>+E207-D207</f>
        <v/>
      </c>
      <c r="AG207" s="714">
        <f>-P207/N207</f>
        <v/>
      </c>
      <c r="AH207" s="715">
        <f>-T207/N207</f>
        <v/>
      </c>
      <c r="AI207" s="715">
        <f>-X207/N207</f>
        <v/>
      </c>
      <c r="AJ207" s="715">
        <f>SUM(AG207:AI207)</f>
        <v/>
      </c>
      <c r="AK207" s="715">
        <f>-AC207/N207</f>
        <v/>
      </c>
      <c r="AL207" s="1052">
        <f>H207-E207</f>
        <v/>
      </c>
      <c r="AM207" s="718">
        <f>IF(R207="N/A","N/A",+R207-H207)</f>
        <v/>
      </c>
      <c r="AN207" s="718">
        <f>IF(V207="N/A","N/A",+V207-H207)</f>
        <v/>
      </c>
      <c r="AO207" s="718">
        <f>IF(Z207="N/A","N/A",+Z207-H207)</f>
        <v/>
      </c>
      <c r="AP207" s="718">
        <f>IF(AM207="N/A","N/A",MAX(AM207:AO207))</f>
        <v/>
      </c>
      <c r="AQ207" s="718">
        <f>IF(R207="","",IF(AM207="N/A",0,IF((AL207+AM207&gt;AC$9),-1,IF(AN207="N/A",1,IF((AL207+AN207&gt;AC$9),1,IF(AO207="N/A",2,IF((AL207+AO207&gt;AC$9),2,3)))))))</f>
        <v/>
      </c>
      <c r="AR207" s="718">
        <f>IF(AQ207&lt;1,"N/A",IF(AQ207=1,AM207,IF(AQ207=2,AN207,AO207)))</f>
        <v/>
      </c>
      <c r="AS207" s="718">
        <f>IF(AG207=0,"N/A",IF(AH207=0,(+AG207*AM207)/AJ207,IF(AI207=0,(+AG207*AM207+AH207*AN207)/AJ207,(+AG207*AM207+AH207*AN207+AI207*AO207)/AJ207)))</f>
        <v/>
      </c>
      <c r="AT207" s="718">
        <f>IF(M207="N/A","N/A",M207-H207)</f>
        <v/>
      </c>
      <c r="AU207" s="718">
        <f>IF(R207="N/A","N/A",+S207-R207)</f>
        <v/>
      </c>
      <c r="AV207" s="718">
        <f>IF(V207="N/A","N/A",+W207-V207)</f>
        <v/>
      </c>
      <c r="AW207" s="718">
        <f>IF(Z207="N/A","N/A",+AA207-Z207)</f>
        <v/>
      </c>
      <c r="AX207" s="718">
        <f>IF(AQ207&lt;1,"N/A",IF(AQ207=1,AU207,IF(AQ207=2,AV207,AW207)))</f>
        <v/>
      </c>
      <c r="AY207" s="718">
        <f>IF(AU207="N/A","N/A",AVERAGE(AU207:AW207))</f>
        <v/>
      </c>
      <c r="AZ207" s="718">
        <f>IF(AQ207&lt;1,"N/A",+AL207+AR207+AX207)</f>
        <v/>
      </c>
      <c r="BA207" s="719">
        <f>IF(AQ207&lt;1,"N/A",MAX(AZ207, SUM(AL207+AP207+AY207)))</f>
        <v/>
      </c>
      <c r="BB207" s="550" t="n"/>
    </row>
    <row r="208" hidden="1">
      <c r="A208" t="n">
        <v>199</v>
      </c>
      <c r="B208" s="533" t="n"/>
      <c r="C208" s="545" t="n"/>
      <c r="D208" s="2738" t="n"/>
      <c r="E208" s="2738" t="n"/>
      <c r="F208" s="534" t="n"/>
      <c r="G208" s="534" t="n"/>
      <c r="H208" s="2738" t="n"/>
      <c r="I208" s="546" t="n"/>
      <c r="J208" s="2738" t="n"/>
      <c r="K208" s="546" t="n"/>
      <c r="L208" s="546" t="n"/>
      <c r="M208" s="2738" t="n"/>
      <c r="N208" s="546">
        <f>+K208+L208</f>
        <v/>
      </c>
      <c r="O208" s="546" t="n">
        <v>0</v>
      </c>
      <c r="P208" s="546" t="n">
        <v>0</v>
      </c>
      <c r="Q208" s="562" t="inlineStr">
        <is>
          <t>N/A</t>
        </is>
      </c>
      <c r="R208" s="2738" t="inlineStr">
        <is>
          <t>N/A</t>
        </is>
      </c>
      <c r="S208" s="2738" t="inlineStr">
        <is>
          <t>N/A</t>
        </is>
      </c>
      <c r="T208" s="546" t="n">
        <v>0</v>
      </c>
      <c r="U208" s="562" t="inlineStr">
        <is>
          <t>N/A</t>
        </is>
      </c>
      <c r="V208" s="2738" t="inlineStr">
        <is>
          <t>N/A</t>
        </is>
      </c>
      <c r="W208" s="2738" t="inlineStr">
        <is>
          <t>N/A</t>
        </is>
      </c>
      <c r="X208" s="546" t="n">
        <v>0</v>
      </c>
      <c r="Y208" s="822" t="inlineStr">
        <is>
          <t>N/A</t>
        </is>
      </c>
      <c r="Z208" s="2738" t="inlineStr">
        <is>
          <t>N/A</t>
        </is>
      </c>
      <c r="AA208" s="2738" t="inlineStr">
        <is>
          <t>N/A</t>
        </is>
      </c>
      <c r="AB208" s="546">
        <f>+P208+T208+X208</f>
        <v/>
      </c>
      <c r="AC208" s="713">
        <f>IF(AQ208&lt;1,0,IF(AQ208=1,+P208,IF(AQ208=2,+P208+T208,+P208+T208+X208)))</f>
        <v/>
      </c>
      <c r="AD208" s="713" t="n"/>
      <c r="AE208" s="713">
        <f>+N208+AB208+AD208</f>
        <v/>
      </c>
      <c r="AF208" s="452">
        <f>+E208-D208</f>
        <v/>
      </c>
      <c r="AG208" s="714">
        <f>-P208/N208</f>
        <v/>
      </c>
      <c r="AH208" s="715">
        <f>-T208/N208</f>
        <v/>
      </c>
      <c r="AI208" s="715">
        <f>-X208/N208</f>
        <v/>
      </c>
      <c r="AJ208" s="715">
        <f>SUM(AG208:AI208)</f>
        <v/>
      </c>
      <c r="AK208" s="715">
        <f>-AC208/N208</f>
        <v/>
      </c>
      <c r="AL208" s="1052">
        <f>H208-E208</f>
        <v/>
      </c>
      <c r="AM208" s="718">
        <f>IF(R208="N/A","N/A",+R208-H208)</f>
        <v/>
      </c>
      <c r="AN208" s="718">
        <f>IF(V208="N/A","N/A",+V208-H208)</f>
        <v/>
      </c>
      <c r="AO208" s="718">
        <f>IF(Z208="N/A","N/A",+Z208-H208)</f>
        <v/>
      </c>
      <c r="AP208" s="718">
        <f>IF(AM208="N/A","N/A",MAX(AM208:AO208))</f>
        <v/>
      </c>
      <c r="AQ208" s="718">
        <f>IF(R208="","",IF(AM208="N/A",0,IF((AL208+AM208&gt;AC$9),-1,IF(AN208="N/A",1,IF((AL208+AN208&gt;AC$9),1,IF(AO208="N/A",2,IF((AL208+AO208&gt;AC$9),2,3)))))))</f>
        <v/>
      </c>
      <c r="AR208" s="718">
        <f>IF(AQ208&lt;1,"N/A",IF(AQ208=1,AM208,IF(AQ208=2,AN208,AO208)))</f>
        <v/>
      </c>
      <c r="AS208" s="718">
        <f>IF(AG208=0,"N/A",IF(AH208=0,(+AG208*AM208)/AJ208,IF(AI208=0,(+AG208*AM208+AH208*AN208)/AJ208,(+AG208*AM208+AH208*AN208+AI208*AO208)/AJ208)))</f>
        <v/>
      </c>
      <c r="AT208" s="718">
        <f>IF(M208="N/A","N/A",M208-H208)</f>
        <v/>
      </c>
      <c r="AU208" s="718">
        <f>IF(R208="N/A","N/A",+S208-R208)</f>
        <v/>
      </c>
      <c r="AV208" s="718">
        <f>IF(V208="N/A","N/A",+W208-V208)</f>
        <v/>
      </c>
      <c r="AW208" s="718">
        <f>IF(Z208="N/A","N/A",+AA208-Z208)</f>
        <v/>
      </c>
      <c r="AX208" s="718">
        <f>IF(AQ208&lt;1,"N/A",IF(AQ208=1,AU208,IF(AQ208=2,AV208,AW208)))</f>
        <v/>
      </c>
      <c r="AY208" s="718">
        <f>IF(AU208="N/A","N/A",AVERAGE(AU208:AW208))</f>
        <v/>
      </c>
      <c r="AZ208" s="718">
        <f>IF(AQ208&lt;1,"N/A",+AL208+AR208+AX208)</f>
        <v/>
      </c>
      <c r="BA208" s="719">
        <f>IF(AQ208&lt;1,"N/A",MAX(AZ208, SUM(AL208+AP208+AY208)))</f>
        <v/>
      </c>
      <c r="BB208" s="550" t="n"/>
    </row>
    <row r="209" hidden="1">
      <c r="A209" t="n">
        <v>200</v>
      </c>
      <c r="B209" s="533" t="n"/>
      <c r="C209" s="545" t="n"/>
      <c r="D209" s="2738" t="n"/>
      <c r="E209" s="2738" t="n"/>
      <c r="F209" s="534" t="n"/>
      <c r="G209" s="534" t="n"/>
      <c r="H209" s="2738" t="n"/>
      <c r="I209" s="546" t="n"/>
      <c r="J209" s="2738" t="n"/>
      <c r="K209" s="546" t="n"/>
      <c r="L209" s="546" t="n"/>
      <c r="M209" s="2738" t="n"/>
      <c r="N209" s="546">
        <f>+K209+L209</f>
        <v/>
      </c>
      <c r="O209" s="546" t="n">
        <v>0</v>
      </c>
      <c r="P209" s="546" t="n">
        <v>0</v>
      </c>
      <c r="Q209" s="562" t="inlineStr">
        <is>
          <t>N/A</t>
        </is>
      </c>
      <c r="R209" s="2738" t="inlineStr">
        <is>
          <t>N/A</t>
        </is>
      </c>
      <c r="S209" s="2738" t="inlineStr">
        <is>
          <t>N/A</t>
        </is>
      </c>
      <c r="T209" s="546" t="n">
        <v>0</v>
      </c>
      <c r="U209" s="562" t="inlineStr">
        <is>
          <t>N/A</t>
        </is>
      </c>
      <c r="V209" s="2738" t="inlineStr">
        <is>
          <t>N/A</t>
        </is>
      </c>
      <c r="W209" s="2738" t="inlineStr">
        <is>
          <t>N/A</t>
        </is>
      </c>
      <c r="X209" s="546" t="n">
        <v>0</v>
      </c>
      <c r="Y209" s="822" t="inlineStr">
        <is>
          <t>N/A</t>
        </is>
      </c>
      <c r="Z209" s="2738" t="inlineStr">
        <is>
          <t>N/A</t>
        </is>
      </c>
      <c r="AA209" s="2738" t="inlineStr">
        <is>
          <t>N/A</t>
        </is>
      </c>
      <c r="AB209" s="546">
        <f>+P209+T209+X209</f>
        <v/>
      </c>
      <c r="AC209" s="713">
        <f>IF(AQ209&lt;1,0,IF(AQ209=1,+P209,IF(AQ209=2,+P209+T209,+P209+T209+X209)))</f>
        <v/>
      </c>
      <c r="AD209" s="713" t="n"/>
      <c r="AE209" s="713">
        <f>+N209+AB209+AD209</f>
        <v/>
      </c>
      <c r="AF209" s="452">
        <f>+E209-D209</f>
        <v/>
      </c>
      <c r="AG209" s="714">
        <f>-P209/N209</f>
        <v/>
      </c>
      <c r="AH209" s="715">
        <f>-T209/N209</f>
        <v/>
      </c>
      <c r="AI209" s="715">
        <f>-X209/N209</f>
        <v/>
      </c>
      <c r="AJ209" s="715">
        <f>SUM(AG209:AI209)</f>
        <v/>
      </c>
      <c r="AK209" s="715">
        <f>-AC209/N209</f>
        <v/>
      </c>
      <c r="AL209" s="1052">
        <f>H209-E209</f>
        <v/>
      </c>
      <c r="AM209" s="718">
        <f>IF(R209="N/A","N/A",+R209-H209)</f>
        <v/>
      </c>
      <c r="AN209" s="718">
        <f>IF(V209="N/A","N/A",+V209-H209)</f>
        <v/>
      </c>
      <c r="AO209" s="718">
        <f>IF(Z209="N/A","N/A",+Z209-H209)</f>
        <v/>
      </c>
      <c r="AP209" s="718">
        <f>IF(AM209="N/A","N/A",MAX(AM209:AO209))</f>
        <v/>
      </c>
      <c r="AQ209" s="718">
        <f>IF(R209="","",IF(AM209="N/A",0,IF((AL209+AM209&gt;AC$9),-1,IF(AN209="N/A",1,IF((AL209+AN209&gt;AC$9),1,IF(AO209="N/A",2,IF((AL209+AO209&gt;AC$9),2,3)))))))</f>
        <v/>
      </c>
      <c r="AR209" s="718">
        <f>IF(AQ209&lt;1,"N/A",IF(AQ209=1,AM209,IF(AQ209=2,AN209,AO209)))</f>
        <v/>
      </c>
      <c r="AS209" s="718">
        <f>IF(AG209=0,"N/A",IF(AH209=0,(+AG209*AM209)/AJ209,IF(AI209=0,(+AG209*AM209+AH209*AN209)/AJ209,(+AG209*AM209+AH209*AN209+AI209*AO209)/AJ209)))</f>
        <v/>
      </c>
      <c r="AT209" s="718">
        <f>IF(M209="N/A","N/A",M209-H209)</f>
        <v/>
      </c>
      <c r="AU209" s="718">
        <f>IF(R209="N/A","N/A",+S209-R209)</f>
        <v/>
      </c>
      <c r="AV209" s="718">
        <f>IF(V209="N/A","N/A",+W209-V209)</f>
        <v/>
      </c>
      <c r="AW209" s="718">
        <f>IF(Z209="N/A","N/A",+AA209-Z209)</f>
        <v/>
      </c>
      <c r="AX209" s="718">
        <f>IF(AQ209&lt;1,"N/A",IF(AQ209=1,AU209,IF(AQ209=2,AV209,AW209)))</f>
        <v/>
      </c>
      <c r="AY209" s="718">
        <f>IF(AU209="N/A","N/A",AVERAGE(AU209:AW209))</f>
        <v/>
      </c>
      <c r="AZ209" s="718">
        <f>IF(AQ209&lt;1,"N/A",+AL209+AR209+AX209)</f>
        <v/>
      </c>
      <c r="BA209" s="719">
        <f>IF(AQ209&lt;1,"N/A",MAX(AZ209, SUM(AL209+AP209+AY209)))</f>
        <v/>
      </c>
      <c r="BB209" s="550" t="n"/>
    </row>
    <row r="210" hidden="1">
      <c r="A210" t="n">
        <v>201</v>
      </c>
      <c r="B210" s="533" t="n"/>
      <c r="C210" s="545" t="n"/>
      <c r="D210" s="2738" t="n"/>
      <c r="E210" s="2738" t="n"/>
      <c r="F210" s="534" t="n"/>
      <c r="G210" s="534" t="n"/>
      <c r="H210" s="2738" t="n"/>
      <c r="I210" s="546" t="n"/>
      <c r="J210" s="2738" t="n"/>
      <c r="K210" s="546" t="n"/>
      <c r="L210" s="546" t="n"/>
      <c r="M210" s="2738" t="n"/>
      <c r="N210" s="546">
        <f>+K210+L210</f>
        <v/>
      </c>
      <c r="O210" s="546" t="n">
        <v>0</v>
      </c>
      <c r="P210" s="546" t="n">
        <v>0</v>
      </c>
      <c r="Q210" s="562" t="inlineStr">
        <is>
          <t>N/A</t>
        </is>
      </c>
      <c r="R210" s="2738" t="inlineStr">
        <is>
          <t>N/A</t>
        </is>
      </c>
      <c r="S210" s="2738" t="inlineStr">
        <is>
          <t>N/A</t>
        </is>
      </c>
      <c r="T210" s="546" t="n">
        <v>0</v>
      </c>
      <c r="U210" s="562" t="inlineStr">
        <is>
          <t>N/A</t>
        </is>
      </c>
      <c r="V210" s="2738" t="inlineStr">
        <is>
          <t>N/A</t>
        </is>
      </c>
      <c r="W210" s="2738" t="inlineStr">
        <is>
          <t>N/A</t>
        </is>
      </c>
      <c r="X210" s="546" t="n">
        <v>0</v>
      </c>
      <c r="Y210" s="822" t="inlineStr">
        <is>
          <t>N/A</t>
        </is>
      </c>
      <c r="Z210" s="2738" t="inlineStr">
        <is>
          <t>N/A</t>
        </is>
      </c>
      <c r="AA210" s="2738" t="inlineStr">
        <is>
          <t>N/A</t>
        </is>
      </c>
      <c r="AB210" s="546">
        <f>+P210+T210+X210</f>
        <v/>
      </c>
      <c r="AC210" s="713">
        <f>IF(AQ210&lt;1,0,IF(AQ210=1,+P210,IF(AQ210=2,+P210+T210,+P210+T210+X210)))</f>
        <v/>
      </c>
      <c r="AD210" s="713" t="n"/>
      <c r="AE210" s="713">
        <f>+N210+AB210+AD210</f>
        <v/>
      </c>
      <c r="AF210" s="452">
        <f>+E210-D210</f>
        <v/>
      </c>
      <c r="AG210" s="714">
        <f>-P210/N210</f>
        <v/>
      </c>
      <c r="AH210" s="715">
        <f>-T210/N210</f>
        <v/>
      </c>
      <c r="AI210" s="715">
        <f>-X210/N210</f>
        <v/>
      </c>
      <c r="AJ210" s="715">
        <f>SUM(AG210:AI210)</f>
        <v/>
      </c>
      <c r="AK210" s="715">
        <f>-AC210/N210</f>
        <v/>
      </c>
      <c r="AL210" s="1052">
        <f>H210-E210</f>
        <v/>
      </c>
      <c r="AM210" s="718">
        <f>IF(R210="N/A","N/A",+R210-H210)</f>
        <v/>
      </c>
      <c r="AN210" s="718">
        <f>IF(V210="N/A","N/A",+V210-H210)</f>
        <v/>
      </c>
      <c r="AO210" s="718">
        <f>IF(Z210="N/A","N/A",+Z210-H210)</f>
        <v/>
      </c>
      <c r="AP210" s="718">
        <f>IF(AM210="N/A","N/A",MAX(AM210:AO210))</f>
        <v/>
      </c>
      <c r="AQ210" s="718">
        <f>IF(R210="","",IF(AM210="N/A",0,IF((AL210+AM210&gt;AC$9),-1,IF(AN210="N/A",1,IF((AL210+AN210&gt;AC$9),1,IF(AO210="N/A",2,IF((AL210+AO210&gt;AC$9),2,3)))))))</f>
        <v/>
      </c>
      <c r="AR210" s="718">
        <f>IF(AQ210&lt;1,"N/A",IF(AQ210=1,AM210,IF(AQ210=2,AN210,AO210)))</f>
        <v/>
      </c>
      <c r="AS210" s="718">
        <f>IF(AG210=0,"N/A",IF(AH210=0,(+AG210*AM210)/AJ210,IF(AI210=0,(+AG210*AM210+AH210*AN210)/AJ210,(+AG210*AM210+AH210*AN210+AI210*AO210)/AJ210)))</f>
        <v/>
      </c>
      <c r="AT210" s="718">
        <f>IF(M210="N/A","N/A",M210-H210)</f>
        <v/>
      </c>
      <c r="AU210" s="718">
        <f>IF(R210="N/A","N/A",+S210-R210)</f>
        <v/>
      </c>
      <c r="AV210" s="718">
        <f>IF(V210="N/A","N/A",+W210-V210)</f>
        <v/>
      </c>
      <c r="AW210" s="718">
        <f>IF(Z210="N/A","N/A",+AA210-Z210)</f>
        <v/>
      </c>
      <c r="AX210" s="718">
        <f>IF(AQ210&lt;1,"N/A",IF(AQ210=1,AU210,IF(AQ210=2,AV210,AW210)))</f>
        <v/>
      </c>
      <c r="AY210" s="718">
        <f>IF(AU210="N/A","N/A",AVERAGE(AU210:AW210))</f>
        <v/>
      </c>
      <c r="AZ210" s="718">
        <f>IF(AQ210&lt;1,"N/A",+AL210+AR210+AX210)</f>
        <v/>
      </c>
      <c r="BA210" s="719">
        <f>IF(AQ210&lt;1,"N/A",MAX(AZ210, SUM(AL210+AP210+AY210)))</f>
        <v/>
      </c>
      <c r="BB210" s="550" t="n"/>
    </row>
    <row r="211" hidden="1">
      <c r="A211" t="n">
        <v>202</v>
      </c>
      <c r="B211" s="533" t="n"/>
      <c r="C211" s="545" t="n"/>
      <c r="D211" s="2738" t="n"/>
      <c r="E211" s="2738" t="n"/>
      <c r="F211" s="534" t="n"/>
      <c r="G211" s="534" t="n"/>
      <c r="H211" s="2738" t="n"/>
      <c r="I211" s="546" t="n"/>
      <c r="J211" s="2738" t="n"/>
      <c r="K211" s="546" t="n"/>
      <c r="L211" s="546" t="n"/>
      <c r="M211" s="2738" t="n"/>
      <c r="N211" s="546">
        <f>+K211+L211</f>
        <v/>
      </c>
      <c r="O211" s="546" t="n">
        <v>0</v>
      </c>
      <c r="P211" s="546" t="n">
        <v>0</v>
      </c>
      <c r="Q211" s="562" t="inlineStr">
        <is>
          <t>N/A</t>
        </is>
      </c>
      <c r="R211" s="2738" t="inlineStr">
        <is>
          <t>N/A</t>
        </is>
      </c>
      <c r="S211" s="2738" t="inlineStr">
        <is>
          <t>N/A</t>
        </is>
      </c>
      <c r="T211" s="546" t="n">
        <v>0</v>
      </c>
      <c r="U211" s="562" t="inlineStr">
        <is>
          <t>N/A</t>
        </is>
      </c>
      <c r="V211" s="2738" t="inlineStr">
        <is>
          <t>N/A</t>
        </is>
      </c>
      <c r="W211" s="2738" t="inlineStr">
        <is>
          <t>N/A</t>
        </is>
      </c>
      <c r="X211" s="546" t="n">
        <v>0</v>
      </c>
      <c r="Y211" s="822" t="inlineStr">
        <is>
          <t>N/A</t>
        </is>
      </c>
      <c r="Z211" s="2738" t="inlineStr">
        <is>
          <t>N/A</t>
        </is>
      </c>
      <c r="AA211" s="2738" t="inlineStr">
        <is>
          <t>N/A</t>
        </is>
      </c>
      <c r="AB211" s="546">
        <f>+P211+T211+X211</f>
        <v/>
      </c>
      <c r="AC211" s="713">
        <f>IF(AQ211&lt;1,0,IF(AQ211=1,+P211,IF(AQ211=2,+P211+T211,+P211+T211+X211)))</f>
        <v/>
      </c>
      <c r="AD211" s="713" t="n"/>
      <c r="AE211" s="713">
        <f>+N211+AB211+AD211</f>
        <v/>
      </c>
      <c r="AF211" s="452">
        <f>+E211-D211</f>
        <v/>
      </c>
      <c r="AG211" s="714">
        <f>-P211/N211</f>
        <v/>
      </c>
      <c r="AH211" s="715">
        <f>-T211/N211</f>
        <v/>
      </c>
      <c r="AI211" s="715">
        <f>-X211/N211</f>
        <v/>
      </c>
      <c r="AJ211" s="715">
        <f>SUM(AG211:AI211)</f>
        <v/>
      </c>
      <c r="AK211" s="715">
        <f>-AC211/N211</f>
        <v/>
      </c>
      <c r="AL211" s="1052">
        <f>H211-E211</f>
        <v/>
      </c>
      <c r="AM211" s="718">
        <f>IF(R211="N/A","N/A",+R211-H211)</f>
        <v/>
      </c>
      <c r="AN211" s="718">
        <f>IF(V211="N/A","N/A",+V211-H211)</f>
        <v/>
      </c>
      <c r="AO211" s="718">
        <f>IF(Z211="N/A","N/A",+Z211-H211)</f>
        <v/>
      </c>
      <c r="AP211" s="718">
        <f>IF(AM211="N/A","N/A",MAX(AM211:AO211))</f>
        <v/>
      </c>
      <c r="AQ211" s="718">
        <f>IF(R211="","",IF(AM211="N/A",0,IF((AL211+AM211&gt;AC$9),-1,IF(AN211="N/A",1,IF((AL211+AN211&gt;AC$9),1,IF(AO211="N/A",2,IF((AL211+AO211&gt;AC$9),2,3)))))))</f>
        <v/>
      </c>
      <c r="AR211" s="718">
        <f>IF(AQ211&lt;1,"N/A",IF(AQ211=1,AM211,IF(AQ211=2,AN211,AO211)))</f>
        <v/>
      </c>
      <c r="AS211" s="718">
        <f>IF(AG211=0,"N/A",IF(AH211=0,(+AG211*AM211)/AJ211,IF(AI211=0,(+AG211*AM211+AH211*AN211)/AJ211,(+AG211*AM211+AH211*AN211+AI211*AO211)/AJ211)))</f>
        <v/>
      </c>
      <c r="AT211" s="718">
        <f>IF(M211="N/A","N/A",M211-H211)</f>
        <v/>
      </c>
      <c r="AU211" s="718">
        <f>IF(R211="N/A","N/A",+S211-R211)</f>
        <v/>
      </c>
      <c r="AV211" s="718">
        <f>IF(V211="N/A","N/A",+W211-V211)</f>
        <v/>
      </c>
      <c r="AW211" s="718">
        <f>IF(Z211="N/A","N/A",+AA211-Z211)</f>
        <v/>
      </c>
      <c r="AX211" s="718">
        <f>IF(AQ211&lt;1,"N/A",IF(AQ211=1,AU211,IF(AQ211=2,AV211,AW211)))</f>
        <v/>
      </c>
      <c r="AY211" s="718">
        <f>IF(AU211="N/A","N/A",AVERAGE(AU211:AW211))</f>
        <v/>
      </c>
      <c r="AZ211" s="718">
        <f>IF(AQ211&lt;1,"N/A",+AL211+AR211+AX211)</f>
        <v/>
      </c>
      <c r="BA211" s="719">
        <f>IF(AQ211&lt;1,"N/A",MAX(AZ211, SUM(AL211+AP211+AY211)))</f>
        <v/>
      </c>
      <c r="BB211" s="550" t="n"/>
    </row>
    <row r="212" hidden="1">
      <c r="A212" t="n">
        <v>203</v>
      </c>
      <c r="B212" s="533" t="n"/>
      <c r="C212" s="545" t="n"/>
      <c r="D212" s="2738" t="n"/>
      <c r="E212" s="2738" t="n"/>
      <c r="F212" s="534" t="n"/>
      <c r="G212" s="534" t="n"/>
      <c r="H212" s="2738" t="n"/>
      <c r="I212" s="546" t="n"/>
      <c r="J212" s="2738" t="n"/>
      <c r="K212" s="546" t="n"/>
      <c r="L212" s="546" t="n"/>
      <c r="M212" s="2738" t="n"/>
      <c r="N212" s="546">
        <f>+K212+L212</f>
        <v/>
      </c>
      <c r="O212" s="546" t="n">
        <v>0</v>
      </c>
      <c r="P212" s="546" t="n">
        <v>0</v>
      </c>
      <c r="Q212" s="562" t="inlineStr">
        <is>
          <t>N/A</t>
        </is>
      </c>
      <c r="R212" s="2738" t="inlineStr">
        <is>
          <t>N/A</t>
        </is>
      </c>
      <c r="S212" s="2738" t="inlineStr">
        <is>
          <t>N/A</t>
        </is>
      </c>
      <c r="T212" s="546" t="n">
        <v>0</v>
      </c>
      <c r="U212" s="562" t="inlineStr">
        <is>
          <t>N/A</t>
        </is>
      </c>
      <c r="V212" s="2738" t="inlineStr">
        <is>
          <t>N/A</t>
        </is>
      </c>
      <c r="W212" s="2738" t="inlineStr">
        <is>
          <t>N/A</t>
        </is>
      </c>
      <c r="X212" s="546" t="n">
        <v>0</v>
      </c>
      <c r="Y212" s="822" t="inlineStr">
        <is>
          <t>N/A</t>
        </is>
      </c>
      <c r="Z212" s="2738" t="inlineStr">
        <is>
          <t>N/A</t>
        </is>
      </c>
      <c r="AA212" s="2738" t="inlineStr">
        <is>
          <t>N/A</t>
        </is>
      </c>
      <c r="AB212" s="546">
        <f>+P212+T212+X212</f>
        <v/>
      </c>
      <c r="AC212" s="713">
        <f>IF(AQ212&lt;1,0,IF(AQ212=1,+P212,IF(AQ212=2,+P212+T212,+P212+T212+X212)))</f>
        <v/>
      </c>
      <c r="AD212" s="713" t="n"/>
      <c r="AE212" s="713">
        <f>+N212+AB212+AD212</f>
        <v/>
      </c>
      <c r="AF212" s="452">
        <f>+E212-D212</f>
        <v/>
      </c>
      <c r="AG212" s="714">
        <f>-P212/N212</f>
        <v/>
      </c>
      <c r="AH212" s="715">
        <f>-T212/N212</f>
        <v/>
      </c>
      <c r="AI212" s="715">
        <f>-X212/N212</f>
        <v/>
      </c>
      <c r="AJ212" s="715">
        <f>SUM(AG212:AI212)</f>
        <v/>
      </c>
      <c r="AK212" s="715">
        <f>-AC212/N212</f>
        <v/>
      </c>
      <c r="AL212" s="1052">
        <f>H212-E212</f>
        <v/>
      </c>
      <c r="AM212" s="718">
        <f>IF(R212="N/A","N/A",+R212-H212)</f>
        <v/>
      </c>
      <c r="AN212" s="718">
        <f>IF(V212="N/A","N/A",+V212-H212)</f>
        <v/>
      </c>
      <c r="AO212" s="718">
        <f>IF(Z212="N/A","N/A",+Z212-H212)</f>
        <v/>
      </c>
      <c r="AP212" s="718">
        <f>IF(AM212="N/A","N/A",MAX(AM212:AO212))</f>
        <v/>
      </c>
      <c r="AQ212" s="718">
        <f>IF(R212="","",IF(AM212="N/A",0,IF((AL212+AM212&gt;AC$9),-1,IF(AN212="N/A",1,IF((AL212+AN212&gt;AC$9),1,IF(AO212="N/A",2,IF((AL212+AO212&gt;AC$9),2,3)))))))</f>
        <v/>
      </c>
      <c r="AR212" s="718">
        <f>IF(AQ212&lt;1,"N/A",IF(AQ212=1,AM212,IF(AQ212=2,AN212,AO212)))</f>
        <v/>
      </c>
      <c r="AS212" s="718">
        <f>IF(AG212=0,"N/A",IF(AH212=0,(+AG212*AM212)/AJ212,IF(AI212=0,(+AG212*AM212+AH212*AN212)/AJ212,(+AG212*AM212+AH212*AN212+AI212*AO212)/AJ212)))</f>
        <v/>
      </c>
      <c r="AT212" s="718">
        <f>IF(M212="N/A","N/A",M212-H212)</f>
        <v/>
      </c>
      <c r="AU212" s="718">
        <f>IF(R212="N/A","N/A",+S212-R212)</f>
        <v/>
      </c>
      <c r="AV212" s="718">
        <f>IF(V212="N/A","N/A",+W212-V212)</f>
        <v/>
      </c>
      <c r="AW212" s="718">
        <f>IF(Z212="N/A","N/A",+AA212-Z212)</f>
        <v/>
      </c>
      <c r="AX212" s="718">
        <f>IF(AQ212&lt;1,"N/A",IF(AQ212=1,AU212,IF(AQ212=2,AV212,AW212)))</f>
        <v/>
      </c>
      <c r="AY212" s="718">
        <f>IF(AU212="N/A","N/A",AVERAGE(AU212:AW212))</f>
        <v/>
      </c>
      <c r="AZ212" s="718">
        <f>IF(AQ212&lt;1,"N/A",+AL212+AR212+AX212)</f>
        <v/>
      </c>
      <c r="BA212" s="719">
        <f>IF(AQ212&lt;1,"N/A",MAX(AZ212, SUM(AL212+AP212+AY212)))</f>
        <v/>
      </c>
      <c r="BB212" s="550" t="n"/>
    </row>
    <row r="213" hidden="1">
      <c r="A213" t="n">
        <v>204</v>
      </c>
      <c r="B213" s="533" t="n"/>
      <c r="C213" s="545" t="n"/>
      <c r="D213" s="2738" t="n"/>
      <c r="E213" s="2738" t="n"/>
      <c r="F213" s="534" t="n"/>
      <c r="G213" s="534" t="n"/>
      <c r="H213" s="2738" t="n"/>
      <c r="I213" s="546" t="n"/>
      <c r="J213" s="2738" t="n"/>
      <c r="K213" s="546" t="n"/>
      <c r="L213" s="546" t="n"/>
      <c r="M213" s="2738" t="n"/>
      <c r="N213" s="546">
        <f>+K213+L213</f>
        <v/>
      </c>
      <c r="O213" s="546" t="n">
        <v>0</v>
      </c>
      <c r="P213" s="546" t="n">
        <v>0</v>
      </c>
      <c r="Q213" s="562" t="inlineStr">
        <is>
          <t>N/A</t>
        </is>
      </c>
      <c r="R213" s="2738" t="inlineStr">
        <is>
          <t>N/A</t>
        </is>
      </c>
      <c r="S213" s="2738" t="inlineStr">
        <is>
          <t>N/A</t>
        </is>
      </c>
      <c r="T213" s="546" t="n">
        <v>0</v>
      </c>
      <c r="U213" s="562" t="inlineStr">
        <is>
          <t>N/A</t>
        </is>
      </c>
      <c r="V213" s="2738" t="inlineStr">
        <is>
          <t>N/A</t>
        </is>
      </c>
      <c r="W213" s="2738" t="inlineStr">
        <is>
          <t>N/A</t>
        </is>
      </c>
      <c r="X213" s="546" t="n">
        <v>0</v>
      </c>
      <c r="Y213" s="822" t="inlineStr">
        <is>
          <t>N/A</t>
        </is>
      </c>
      <c r="Z213" s="2738" t="inlineStr">
        <is>
          <t>N/A</t>
        </is>
      </c>
      <c r="AA213" s="2738" t="inlineStr">
        <is>
          <t>N/A</t>
        </is>
      </c>
      <c r="AB213" s="546">
        <f>+P213+T213+X213</f>
        <v/>
      </c>
      <c r="AC213" s="713">
        <f>IF(AQ213&lt;1,0,IF(AQ213=1,+P213,IF(AQ213=2,+P213+T213,+P213+T213+X213)))</f>
        <v/>
      </c>
      <c r="AD213" s="713" t="n"/>
      <c r="AE213" s="713">
        <f>+N213+AB213+AD213</f>
        <v/>
      </c>
      <c r="AF213" s="452">
        <f>+E213-D213</f>
        <v/>
      </c>
      <c r="AG213" s="714">
        <f>-P213/N213</f>
        <v/>
      </c>
      <c r="AH213" s="715">
        <f>-T213/N213</f>
        <v/>
      </c>
      <c r="AI213" s="715">
        <f>-X213/N213</f>
        <v/>
      </c>
      <c r="AJ213" s="715">
        <f>SUM(AG213:AI213)</f>
        <v/>
      </c>
      <c r="AK213" s="715">
        <f>-AC213/N213</f>
        <v/>
      </c>
      <c r="AL213" s="1052">
        <f>H213-E213</f>
        <v/>
      </c>
      <c r="AM213" s="718">
        <f>IF(R213="N/A","N/A",+R213-H213)</f>
        <v/>
      </c>
      <c r="AN213" s="718">
        <f>IF(V213="N/A","N/A",+V213-H213)</f>
        <v/>
      </c>
      <c r="AO213" s="718">
        <f>IF(Z213="N/A","N/A",+Z213-H213)</f>
        <v/>
      </c>
      <c r="AP213" s="718">
        <f>IF(AM213="N/A","N/A",MAX(AM213:AO213))</f>
        <v/>
      </c>
      <c r="AQ213" s="718">
        <f>IF(R213="","",IF(AM213="N/A",0,IF((AL213+AM213&gt;AC$9),-1,IF(AN213="N/A",1,IF((AL213+AN213&gt;AC$9),1,IF(AO213="N/A",2,IF((AL213+AO213&gt;AC$9),2,3)))))))</f>
        <v/>
      </c>
      <c r="AR213" s="718">
        <f>IF(AQ213&lt;1,"N/A",IF(AQ213=1,AM213,IF(AQ213=2,AN213,AO213)))</f>
        <v/>
      </c>
      <c r="AS213" s="718">
        <f>IF(AG213=0,"N/A",IF(AH213=0,(+AG213*AM213)/AJ213,IF(AI213=0,(+AG213*AM213+AH213*AN213)/AJ213,(+AG213*AM213+AH213*AN213+AI213*AO213)/AJ213)))</f>
        <v/>
      </c>
      <c r="AT213" s="718">
        <f>IF(M213="N/A","N/A",M213-H213)</f>
        <v/>
      </c>
      <c r="AU213" s="718">
        <f>IF(R213="N/A","N/A",+S213-R213)</f>
        <v/>
      </c>
      <c r="AV213" s="718">
        <f>IF(V213="N/A","N/A",+W213-V213)</f>
        <v/>
      </c>
      <c r="AW213" s="718">
        <f>IF(Z213="N/A","N/A",+AA213-Z213)</f>
        <v/>
      </c>
      <c r="AX213" s="718">
        <f>IF(AQ213&lt;1,"N/A",IF(AQ213=1,AU213,IF(AQ213=2,AV213,AW213)))</f>
        <v/>
      </c>
      <c r="AY213" s="718">
        <f>IF(AU213="N/A","N/A",AVERAGE(AU213:AW213))</f>
        <v/>
      </c>
      <c r="AZ213" s="718">
        <f>IF(AQ213&lt;1,"N/A",+AL213+AR213+AX213)</f>
        <v/>
      </c>
      <c r="BA213" s="719">
        <f>IF(AQ213&lt;1,"N/A",MAX(AZ213, SUM(AL213+AP213+AY213)))</f>
        <v/>
      </c>
      <c r="BB213" s="550" t="n"/>
    </row>
    <row r="214" hidden="1">
      <c r="A214" t="n">
        <v>205</v>
      </c>
      <c r="B214" s="533" t="n"/>
      <c r="C214" s="545" t="n"/>
      <c r="D214" s="2738" t="n"/>
      <c r="E214" s="2738" t="n"/>
      <c r="F214" s="534" t="n"/>
      <c r="G214" s="534" t="n"/>
      <c r="H214" s="2738" t="n"/>
      <c r="I214" s="546" t="n"/>
      <c r="J214" s="2738" t="n"/>
      <c r="K214" s="546" t="n"/>
      <c r="L214" s="546" t="n"/>
      <c r="M214" s="2738" t="n"/>
      <c r="N214" s="546">
        <f>+K214+L214</f>
        <v/>
      </c>
      <c r="O214" s="546" t="n">
        <v>0</v>
      </c>
      <c r="P214" s="546" t="n">
        <v>0</v>
      </c>
      <c r="Q214" s="562" t="inlineStr">
        <is>
          <t>N/A</t>
        </is>
      </c>
      <c r="R214" s="2738" t="inlineStr">
        <is>
          <t>N/A</t>
        </is>
      </c>
      <c r="S214" s="2738" t="inlineStr">
        <is>
          <t>N/A</t>
        </is>
      </c>
      <c r="T214" s="546" t="n">
        <v>0</v>
      </c>
      <c r="U214" s="562" t="inlineStr">
        <is>
          <t>N/A</t>
        </is>
      </c>
      <c r="V214" s="2738" t="inlineStr">
        <is>
          <t>N/A</t>
        </is>
      </c>
      <c r="W214" s="2738" t="inlineStr">
        <is>
          <t>N/A</t>
        </is>
      </c>
      <c r="X214" s="546" t="n">
        <v>0</v>
      </c>
      <c r="Y214" s="822" t="inlineStr">
        <is>
          <t>N/A</t>
        </is>
      </c>
      <c r="Z214" s="2738" t="inlineStr">
        <is>
          <t>N/A</t>
        </is>
      </c>
      <c r="AA214" s="2738" t="inlineStr">
        <is>
          <t>N/A</t>
        </is>
      </c>
      <c r="AB214" s="546">
        <f>+P214+T214+X214</f>
        <v/>
      </c>
      <c r="AC214" s="713">
        <f>IF(AQ214&lt;1,0,IF(AQ214=1,+P214,IF(AQ214=2,+P214+T214,+P214+T214+X214)))</f>
        <v/>
      </c>
      <c r="AD214" s="713" t="n"/>
      <c r="AE214" s="713">
        <f>+N214+AB214+AD214</f>
        <v/>
      </c>
      <c r="AF214" s="452">
        <f>+E214-D214</f>
        <v/>
      </c>
      <c r="AG214" s="714">
        <f>-P214/N214</f>
        <v/>
      </c>
      <c r="AH214" s="715">
        <f>-T214/N214</f>
        <v/>
      </c>
      <c r="AI214" s="715">
        <f>-X214/N214</f>
        <v/>
      </c>
      <c r="AJ214" s="715">
        <f>SUM(AG214:AI214)</f>
        <v/>
      </c>
      <c r="AK214" s="715">
        <f>-AC214/N214</f>
        <v/>
      </c>
      <c r="AL214" s="1052">
        <f>H214-E214</f>
        <v/>
      </c>
      <c r="AM214" s="718">
        <f>IF(R214="N/A","N/A",+R214-H214)</f>
        <v/>
      </c>
      <c r="AN214" s="718">
        <f>IF(V214="N/A","N/A",+V214-H214)</f>
        <v/>
      </c>
      <c r="AO214" s="718">
        <f>IF(Z214="N/A","N/A",+Z214-H214)</f>
        <v/>
      </c>
      <c r="AP214" s="718">
        <f>IF(AM214="N/A","N/A",MAX(AM214:AO214))</f>
        <v/>
      </c>
      <c r="AQ214" s="718">
        <f>IF(R214="","",IF(AM214="N/A",0,IF((AL214+AM214&gt;AC$9),-1,IF(AN214="N/A",1,IF((AL214+AN214&gt;AC$9),1,IF(AO214="N/A",2,IF((AL214+AO214&gt;AC$9),2,3)))))))</f>
        <v/>
      </c>
      <c r="AR214" s="718">
        <f>IF(AQ214&lt;1,"N/A",IF(AQ214=1,AM214,IF(AQ214=2,AN214,AO214)))</f>
        <v/>
      </c>
      <c r="AS214" s="718">
        <f>IF(AG214=0,"N/A",IF(AH214=0,(+AG214*AM214)/AJ214,IF(AI214=0,(+AG214*AM214+AH214*AN214)/AJ214,(+AG214*AM214+AH214*AN214+AI214*AO214)/AJ214)))</f>
        <v/>
      </c>
      <c r="AT214" s="718">
        <f>IF(M214="N/A","N/A",M214-H214)</f>
        <v/>
      </c>
      <c r="AU214" s="718">
        <f>IF(R214="N/A","N/A",+S214-R214)</f>
        <v/>
      </c>
      <c r="AV214" s="718">
        <f>IF(V214="N/A","N/A",+W214-V214)</f>
        <v/>
      </c>
      <c r="AW214" s="718">
        <f>IF(Z214="N/A","N/A",+AA214-Z214)</f>
        <v/>
      </c>
      <c r="AX214" s="718">
        <f>IF(AQ214&lt;1,"N/A",IF(AQ214=1,AU214,IF(AQ214=2,AV214,AW214)))</f>
        <v/>
      </c>
      <c r="AY214" s="718">
        <f>IF(AU214="N/A","N/A",AVERAGE(AU214:AW214))</f>
        <v/>
      </c>
      <c r="AZ214" s="718">
        <f>IF(AQ214&lt;1,"N/A",+AL214+AR214+AX214)</f>
        <v/>
      </c>
      <c r="BA214" s="719">
        <f>IF(AQ214&lt;1,"N/A",MAX(AZ214, SUM(AL214+AP214+AY214)))</f>
        <v/>
      </c>
      <c r="BB214" s="550" t="n"/>
    </row>
    <row r="215" hidden="1">
      <c r="A215" t="n">
        <v>206</v>
      </c>
      <c r="B215" s="533" t="n"/>
      <c r="C215" s="545" t="n"/>
      <c r="D215" s="2738" t="n"/>
      <c r="E215" s="2738" t="n"/>
      <c r="F215" s="534" t="n"/>
      <c r="G215" s="534" t="n"/>
      <c r="H215" s="2738" t="n"/>
      <c r="I215" s="546" t="n"/>
      <c r="J215" s="2738" t="n"/>
      <c r="K215" s="546" t="n"/>
      <c r="L215" s="546" t="n"/>
      <c r="M215" s="2738" t="n"/>
      <c r="N215" s="546">
        <f>+K215+L215</f>
        <v/>
      </c>
      <c r="O215" s="546" t="n">
        <v>0</v>
      </c>
      <c r="P215" s="546" t="n">
        <v>0</v>
      </c>
      <c r="Q215" s="562" t="inlineStr">
        <is>
          <t>N/A</t>
        </is>
      </c>
      <c r="R215" s="2738" t="inlineStr">
        <is>
          <t>N/A</t>
        </is>
      </c>
      <c r="S215" s="2738" t="inlineStr">
        <is>
          <t>N/A</t>
        </is>
      </c>
      <c r="T215" s="546" t="n">
        <v>0</v>
      </c>
      <c r="U215" s="562" t="inlineStr">
        <is>
          <t>N/A</t>
        </is>
      </c>
      <c r="V215" s="2738" t="inlineStr">
        <is>
          <t>N/A</t>
        </is>
      </c>
      <c r="W215" s="2738" t="inlineStr">
        <is>
          <t>N/A</t>
        </is>
      </c>
      <c r="X215" s="546" t="n">
        <v>0</v>
      </c>
      <c r="Y215" s="822" t="inlineStr">
        <is>
          <t>N/A</t>
        </is>
      </c>
      <c r="Z215" s="2738" t="inlineStr">
        <is>
          <t>N/A</t>
        </is>
      </c>
      <c r="AA215" s="2738" t="inlineStr">
        <is>
          <t>N/A</t>
        </is>
      </c>
      <c r="AB215" s="546">
        <f>+P215+T215+X215</f>
        <v/>
      </c>
      <c r="AC215" s="713">
        <f>IF(AQ215&lt;1,0,IF(AQ215=1,+P215,IF(AQ215=2,+P215+T215,+P215+T215+X215)))</f>
        <v/>
      </c>
      <c r="AD215" s="713" t="n"/>
      <c r="AE215" s="713">
        <f>+N215+AB215+AD215</f>
        <v/>
      </c>
      <c r="AF215" s="452">
        <f>+E215-D215</f>
        <v/>
      </c>
      <c r="AG215" s="714">
        <f>-P215/N215</f>
        <v/>
      </c>
      <c r="AH215" s="715">
        <f>-T215/N215</f>
        <v/>
      </c>
      <c r="AI215" s="715">
        <f>-X215/N215</f>
        <v/>
      </c>
      <c r="AJ215" s="715">
        <f>SUM(AG215:AI215)</f>
        <v/>
      </c>
      <c r="AK215" s="715">
        <f>-AC215/N215</f>
        <v/>
      </c>
      <c r="AL215" s="1052">
        <f>H215-E215</f>
        <v/>
      </c>
      <c r="AM215" s="718">
        <f>IF(R215="N/A","N/A",+R215-H215)</f>
        <v/>
      </c>
      <c r="AN215" s="718">
        <f>IF(V215="N/A","N/A",+V215-H215)</f>
        <v/>
      </c>
      <c r="AO215" s="718">
        <f>IF(Z215="N/A","N/A",+Z215-H215)</f>
        <v/>
      </c>
      <c r="AP215" s="718">
        <f>IF(AM215="N/A","N/A",MAX(AM215:AO215))</f>
        <v/>
      </c>
      <c r="AQ215" s="718">
        <f>IF(R215="","",IF(AM215="N/A",0,IF((AL215+AM215&gt;AC$9),-1,IF(AN215="N/A",1,IF((AL215+AN215&gt;AC$9),1,IF(AO215="N/A",2,IF((AL215+AO215&gt;AC$9),2,3)))))))</f>
        <v/>
      </c>
      <c r="AR215" s="718">
        <f>IF(AQ215&lt;1,"N/A",IF(AQ215=1,AM215,IF(AQ215=2,AN215,AO215)))</f>
        <v/>
      </c>
      <c r="AS215" s="718">
        <f>IF(AG215=0,"N/A",IF(AH215=0,(+AG215*AM215)/AJ215,IF(AI215=0,(+AG215*AM215+AH215*AN215)/AJ215,(+AG215*AM215+AH215*AN215+AI215*AO215)/AJ215)))</f>
        <v/>
      </c>
      <c r="AT215" s="718">
        <f>IF(M215="N/A","N/A",M215-H215)</f>
        <v/>
      </c>
      <c r="AU215" s="718">
        <f>IF(R215="N/A","N/A",+S215-R215)</f>
        <v/>
      </c>
      <c r="AV215" s="718">
        <f>IF(V215="N/A","N/A",+W215-V215)</f>
        <v/>
      </c>
      <c r="AW215" s="718">
        <f>IF(Z215="N/A","N/A",+AA215-Z215)</f>
        <v/>
      </c>
      <c r="AX215" s="718">
        <f>IF(AQ215&lt;1,"N/A",IF(AQ215=1,AU215,IF(AQ215=2,AV215,AW215)))</f>
        <v/>
      </c>
      <c r="AY215" s="718">
        <f>IF(AU215="N/A","N/A",AVERAGE(AU215:AW215))</f>
        <v/>
      </c>
      <c r="AZ215" s="718">
        <f>IF(AQ215&lt;1,"N/A",+AL215+AR215+AX215)</f>
        <v/>
      </c>
      <c r="BA215" s="719">
        <f>IF(AQ215&lt;1,"N/A",MAX(AZ215, SUM(AL215+AP215+AY215)))</f>
        <v/>
      </c>
      <c r="BB215" s="550" t="n"/>
    </row>
    <row r="216" hidden="1">
      <c r="A216" t="n">
        <v>207</v>
      </c>
      <c r="B216" s="533" t="n"/>
      <c r="C216" s="545" t="n"/>
      <c r="D216" s="2738" t="n"/>
      <c r="E216" s="2738" t="n"/>
      <c r="F216" s="534" t="n"/>
      <c r="G216" s="534" t="n"/>
      <c r="H216" s="2738" t="n"/>
      <c r="I216" s="546" t="n"/>
      <c r="J216" s="2738" t="n"/>
      <c r="K216" s="546" t="n"/>
      <c r="L216" s="546" t="n"/>
      <c r="M216" s="2738" t="n"/>
      <c r="N216" s="546">
        <f>+K216+L216</f>
        <v/>
      </c>
      <c r="O216" s="546" t="n">
        <v>0</v>
      </c>
      <c r="P216" s="546" t="n">
        <v>0</v>
      </c>
      <c r="Q216" s="562" t="inlineStr">
        <is>
          <t>N/A</t>
        </is>
      </c>
      <c r="R216" s="2738" t="inlineStr">
        <is>
          <t>N/A</t>
        </is>
      </c>
      <c r="S216" s="2738" t="inlineStr">
        <is>
          <t>N/A</t>
        </is>
      </c>
      <c r="T216" s="546" t="n">
        <v>0</v>
      </c>
      <c r="U216" s="562" t="inlineStr">
        <is>
          <t>N/A</t>
        </is>
      </c>
      <c r="V216" s="2738" t="inlineStr">
        <is>
          <t>N/A</t>
        </is>
      </c>
      <c r="W216" s="2738" t="inlineStr">
        <is>
          <t>N/A</t>
        </is>
      </c>
      <c r="X216" s="546" t="n">
        <v>0</v>
      </c>
      <c r="Y216" s="822" t="inlineStr">
        <is>
          <t>N/A</t>
        </is>
      </c>
      <c r="Z216" s="2738" t="inlineStr">
        <is>
          <t>N/A</t>
        </is>
      </c>
      <c r="AA216" s="2738" t="inlineStr">
        <is>
          <t>N/A</t>
        </is>
      </c>
      <c r="AB216" s="546">
        <f>+P216+T216+X216</f>
        <v/>
      </c>
      <c r="AC216" s="713">
        <f>IF(AQ216&lt;1,0,IF(AQ216=1,+P216,IF(AQ216=2,+P216+T216,+P216+T216+X216)))</f>
        <v/>
      </c>
      <c r="AD216" s="713" t="n"/>
      <c r="AE216" s="713">
        <f>+N216+AB216+AD216</f>
        <v/>
      </c>
      <c r="AF216" s="452">
        <f>+E216-D216</f>
        <v/>
      </c>
      <c r="AG216" s="714">
        <f>-P216/N216</f>
        <v/>
      </c>
      <c r="AH216" s="715">
        <f>-T216/N216</f>
        <v/>
      </c>
      <c r="AI216" s="715">
        <f>-X216/N216</f>
        <v/>
      </c>
      <c r="AJ216" s="715">
        <f>SUM(AG216:AI216)</f>
        <v/>
      </c>
      <c r="AK216" s="715">
        <f>-AC216/N216</f>
        <v/>
      </c>
      <c r="AL216" s="1052">
        <f>H216-E216</f>
        <v/>
      </c>
      <c r="AM216" s="718">
        <f>IF(R216="N/A","N/A",+R216-H216)</f>
        <v/>
      </c>
      <c r="AN216" s="718">
        <f>IF(V216="N/A","N/A",+V216-H216)</f>
        <v/>
      </c>
      <c r="AO216" s="718">
        <f>IF(Z216="N/A","N/A",+Z216-H216)</f>
        <v/>
      </c>
      <c r="AP216" s="718">
        <f>IF(AM216="N/A","N/A",MAX(AM216:AO216))</f>
        <v/>
      </c>
      <c r="AQ216" s="718">
        <f>IF(R216="","",IF(AM216="N/A",0,IF((AL216+AM216&gt;AC$9),-1,IF(AN216="N/A",1,IF((AL216+AN216&gt;AC$9),1,IF(AO216="N/A",2,IF((AL216+AO216&gt;AC$9),2,3)))))))</f>
        <v/>
      </c>
      <c r="AR216" s="718">
        <f>IF(AQ216&lt;1,"N/A",IF(AQ216=1,AM216,IF(AQ216=2,AN216,AO216)))</f>
        <v/>
      </c>
      <c r="AS216" s="718">
        <f>IF(AG216=0,"N/A",IF(AH216=0,(+AG216*AM216)/AJ216,IF(AI216=0,(+AG216*AM216+AH216*AN216)/AJ216,(+AG216*AM216+AH216*AN216+AI216*AO216)/AJ216)))</f>
        <v/>
      </c>
      <c r="AT216" s="718">
        <f>IF(M216="N/A","N/A",M216-H216)</f>
        <v/>
      </c>
      <c r="AU216" s="718">
        <f>IF(R216="N/A","N/A",+S216-R216)</f>
        <v/>
      </c>
      <c r="AV216" s="718">
        <f>IF(V216="N/A","N/A",+W216-V216)</f>
        <v/>
      </c>
      <c r="AW216" s="718">
        <f>IF(Z216="N/A","N/A",+AA216-Z216)</f>
        <v/>
      </c>
      <c r="AX216" s="718">
        <f>IF(AQ216&lt;1,"N/A",IF(AQ216=1,AU216,IF(AQ216=2,AV216,AW216)))</f>
        <v/>
      </c>
      <c r="AY216" s="718">
        <f>IF(AU216="N/A","N/A",AVERAGE(AU216:AW216))</f>
        <v/>
      </c>
      <c r="AZ216" s="718">
        <f>IF(AQ216&lt;1,"N/A",+AL216+AR216+AX216)</f>
        <v/>
      </c>
      <c r="BA216" s="719">
        <f>IF(AQ216&lt;1,"N/A",MAX(AZ216, SUM(AL216+AP216+AY216)))</f>
        <v/>
      </c>
      <c r="BB216" s="550" t="n"/>
    </row>
    <row r="217" hidden="1">
      <c r="A217" t="n">
        <v>208</v>
      </c>
      <c r="B217" s="533" t="n"/>
      <c r="C217" s="545" t="n"/>
      <c r="D217" s="2738" t="n"/>
      <c r="E217" s="2738" t="n"/>
      <c r="F217" s="534" t="n"/>
      <c r="G217" s="534" t="n"/>
      <c r="H217" s="2738" t="n"/>
      <c r="I217" s="546" t="n"/>
      <c r="J217" s="2738" t="n"/>
      <c r="K217" s="546" t="n"/>
      <c r="L217" s="546" t="n"/>
      <c r="M217" s="2738" t="n"/>
      <c r="N217" s="546">
        <f>+K217+L217</f>
        <v/>
      </c>
      <c r="O217" s="546" t="n">
        <v>0</v>
      </c>
      <c r="P217" s="546" t="n">
        <v>0</v>
      </c>
      <c r="Q217" s="562" t="inlineStr">
        <is>
          <t>N/A</t>
        </is>
      </c>
      <c r="R217" s="2738" t="inlineStr">
        <is>
          <t>N/A</t>
        </is>
      </c>
      <c r="S217" s="2738" t="inlineStr">
        <is>
          <t>N/A</t>
        </is>
      </c>
      <c r="T217" s="546" t="n">
        <v>0</v>
      </c>
      <c r="U217" s="562" t="inlineStr">
        <is>
          <t>N/A</t>
        </is>
      </c>
      <c r="V217" s="2738" t="inlineStr">
        <is>
          <t>N/A</t>
        </is>
      </c>
      <c r="W217" s="2738" t="inlineStr">
        <is>
          <t>N/A</t>
        </is>
      </c>
      <c r="X217" s="546" t="n">
        <v>0</v>
      </c>
      <c r="Y217" s="822" t="inlineStr">
        <is>
          <t>N/A</t>
        </is>
      </c>
      <c r="Z217" s="2738" t="inlineStr">
        <is>
          <t>N/A</t>
        </is>
      </c>
      <c r="AA217" s="2738" t="inlineStr">
        <is>
          <t>N/A</t>
        </is>
      </c>
      <c r="AB217" s="546">
        <f>+P217+T217+X217</f>
        <v/>
      </c>
      <c r="AC217" s="713">
        <f>IF(AQ217&lt;1,0,IF(AQ217=1,+P217,IF(AQ217=2,+P217+T217,+P217+T217+X217)))</f>
        <v/>
      </c>
      <c r="AD217" s="713" t="n"/>
      <c r="AE217" s="713">
        <f>+N217+AB217+AD217</f>
        <v/>
      </c>
      <c r="AF217" s="452">
        <f>+E217-D217</f>
        <v/>
      </c>
      <c r="AG217" s="714">
        <f>-P217/N217</f>
        <v/>
      </c>
      <c r="AH217" s="715">
        <f>-T217/N217</f>
        <v/>
      </c>
      <c r="AI217" s="715">
        <f>-X217/N217</f>
        <v/>
      </c>
      <c r="AJ217" s="715">
        <f>SUM(AG217:AI217)</f>
        <v/>
      </c>
      <c r="AK217" s="715">
        <f>-AC217/N217</f>
        <v/>
      </c>
      <c r="AL217" s="1052">
        <f>H217-E217</f>
        <v/>
      </c>
      <c r="AM217" s="718">
        <f>IF(R217="N/A","N/A",+R217-H217)</f>
        <v/>
      </c>
      <c r="AN217" s="718">
        <f>IF(V217="N/A","N/A",+V217-H217)</f>
        <v/>
      </c>
      <c r="AO217" s="718">
        <f>IF(Z217="N/A","N/A",+Z217-H217)</f>
        <v/>
      </c>
      <c r="AP217" s="718">
        <f>IF(AM217="N/A","N/A",MAX(AM217:AO217))</f>
        <v/>
      </c>
      <c r="AQ217" s="718">
        <f>IF(R217="","",IF(AM217="N/A",0,IF((AL217+AM217&gt;AC$9),-1,IF(AN217="N/A",1,IF((AL217+AN217&gt;AC$9),1,IF(AO217="N/A",2,IF((AL217+AO217&gt;AC$9),2,3)))))))</f>
        <v/>
      </c>
      <c r="AR217" s="718">
        <f>IF(AQ217&lt;1,"N/A",IF(AQ217=1,AM217,IF(AQ217=2,AN217,AO217)))</f>
        <v/>
      </c>
      <c r="AS217" s="718">
        <f>IF(AG217=0,"N/A",IF(AH217=0,(+AG217*AM217)/AJ217,IF(AI217=0,(+AG217*AM217+AH217*AN217)/AJ217,(+AG217*AM217+AH217*AN217+AI217*AO217)/AJ217)))</f>
        <v/>
      </c>
      <c r="AT217" s="718">
        <f>IF(M217="N/A","N/A",M217-H217)</f>
        <v/>
      </c>
      <c r="AU217" s="718">
        <f>IF(R217="N/A","N/A",+S217-R217)</f>
        <v/>
      </c>
      <c r="AV217" s="718">
        <f>IF(V217="N/A","N/A",+W217-V217)</f>
        <v/>
      </c>
      <c r="AW217" s="718">
        <f>IF(Z217="N/A","N/A",+AA217-Z217)</f>
        <v/>
      </c>
      <c r="AX217" s="718">
        <f>IF(AQ217&lt;1,"N/A",IF(AQ217=1,AU217,IF(AQ217=2,AV217,AW217)))</f>
        <v/>
      </c>
      <c r="AY217" s="718">
        <f>IF(AU217="N/A","N/A",AVERAGE(AU217:AW217))</f>
        <v/>
      </c>
      <c r="AZ217" s="718">
        <f>IF(AQ217&lt;1,"N/A",+AL217+AR217+AX217)</f>
        <v/>
      </c>
      <c r="BA217" s="719">
        <f>IF(AQ217&lt;1,"N/A",MAX(AZ217, SUM(AL217+AP217+AY217)))</f>
        <v/>
      </c>
      <c r="BB217" s="550" t="n"/>
    </row>
    <row r="218" hidden="1">
      <c r="A218" t="n">
        <v>209</v>
      </c>
      <c r="B218" s="533" t="n"/>
      <c r="C218" s="545" t="n"/>
      <c r="D218" s="2738" t="n"/>
      <c r="E218" s="2738" t="n"/>
      <c r="F218" s="534" t="n"/>
      <c r="G218" s="534" t="n"/>
      <c r="H218" s="2738" t="n"/>
      <c r="I218" s="546" t="n"/>
      <c r="J218" s="2738" t="n"/>
      <c r="K218" s="546" t="n"/>
      <c r="L218" s="546" t="n"/>
      <c r="M218" s="2738" t="n"/>
      <c r="N218" s="546">
        <f>+K218+L218</f>
        <v/>
      </c>
      <c r="O218" s="546" t="n">
        <v>0</v>
      </c>
      <c r="P218" s="546" t="n">
        <v>0</v>
      </c>
      <c r="Q218" s="562" t="inlineStr">
        <is>
          <t>N/A</t>
        </is>
      </c>
      <c r="R218" s="2738" t="inlineStr">
        <is>
          <t>N/A</t>
        </is>
      </c>
      <c r="S218" s="2738" t="inlineStr">
        <is>
          <t>N/A</t>
        </is>
      </c>
      <c r="T218" s="546" t="n">
        <v>0</v>
      </c>
      <c r="U218" s="562" t="inlineStr">
        <is>
          <t>N/A</t>
        </is>
      </c>
      <c r="V218" s="2738" t="inlineStr">
        <is>
          <t>N/A</t>
        </is>
      </c>
      <c r="W218" s="2738" t="inlineStr">
        <is>
          <t>N/A</t>
        </is>
      </c>
      <c r="X218" s="546" t="n">
        <v>0</v>
      </c>
      <c r="Y218" s="822" t="inlineStr">
        <is>
          <t>N/A</t>
        </is>
      </c>
      <c r="Z218" s="2738" t="inlineStr">
        <is>
          <t>N/A</t>
        </is>
      </c>
      <c r="AA218" s="2738" t="inlineStr">
        <is>
          <t>N/A</t>
        </is>
      </c>
      <c r="AB218" s="546">
        <f>+P218+T218+X218</f>
        <v/>
      </c>
      <c r="AC218" s="713">
        <f>IF(AQ218&lt;1,0,IF(AQ218=1,+P218,IF(AQ218=2,+P218+T218,+P218+T218+X218)))</f>
        <v/>
      </c>
      <c r="AD218" s="713" t="n"/>
      <c r="AE218" s="713">
        <f>+N218+AB218+AD218</f>
        <v/>
      </c>
      <c r="AF218" s="452">
        <f>+E218-D218</f>
        <v/>
      </c>
      <c r="AG218" s="714">
        <f>-P218/N218</f>
        <v/>
      </c>
      <c r="AH218" s="715">
        <f>-T218/N218</f>
        <v/>
      </c>
      <c r="AI218" s="715">
        <f>-X218/N218</f>
        <v/>
      </c>
      <c r="AJ218" s="715">
        <f>SUM(AG218:AI218)</f>
        <v/>
      </c>
      <c r="AK218" s="715">
        <f>-AC218/N218</f>
        <v/>
      </c>
      <c r="AL218" s="1052">
        <f>H218-E218</f>
        <v/>
      </c>
      <c r="AM218" s="718">
        <f>IF(R218="N/A","N/A",+R218-H218)</f>
        <v/>
      </c>
      <c r="AN218" s="718">
        <f>IF(V218="N/A","N/A",+V218-H218)</f>
        <v/>
      </c>
      <c r="AO218" s="718">
        <f>IF(Z218="N/A","N/A",+Z218-H218)</f>
        <v/>
      </c>
      <c r="AP218" s="718">
        <f>IF(AM218="N/A","N/A",MAX(AM218:AO218))</f>
        <v/>
      </c>
      <c r="AQ218" s="718">
        <f>IF(R218="","",IF(AM218="N/A",0,IF((AL218+AM218&gt;AC$9),-1,IF(AN218="N/A",1,IF((AL218+AN218&gt;AC$9),1,IF(AO218="N/A",2,IF((AL218+AO218&gt;AC$9),2,3)))))))</f>
        <v/>
      </c>
      <c r="AR218" s="718">
        <f>IF(AQ218&lt;1,"N/A",IF(AQ218=1,AM218,IF(AQ218=2,AN218,AO218)))</f>
        <v/>
      </c>
      <c r="AS218" s="718">
        <f>IF(AG218=0,"N/A",IF(AH218=0,(+AG218*AM218)/AJ218,IF(AI218=0,(+AG218*AM218+AH218*AN218)/AJ218,(+AG218*AM218+AH218*AN218+AI218*AO218)/AJ218)))</f>
        <v/>
      </c>
      <c r="AT218" s="718">
        <f>IF(M218="N/A","N/A",M218-H218)</f>
        <v/>
      </c>
      <c r="AU218" s="718">
        <f>IF(R218="N/A","N/A",+S218-R218)</f>
        <v/>
      </c>
      <c r="AV218" s="718">
        <f>IF(V218="N/A","N/A",+W218-V218)</f>
        <v/>
      </c>
      <c r="AW218" s="718">
        <f>IF(Z218="N/A","N/A",+AA218-Z218)</f>
        <v/>
      </c>
      <c r="AX218" s="718">
        <f>IF(AQ218&lt;1,"N/A",IF(AQ218=1,AU218,IF(AQ218=2,AV218,AW218)))</f>
        <v/>
      </c>
      <c r="AY218" s="718">
        <f>IF(AU218="N/A","N/A",AVERAGE(AU218:AW218))</f>
        <v/>
      </c>
      <c r="AZ218" s="718">
        <f>IF(AQ218&lt;1,"N/A",+AL218+AR218+AX218)</f>
        <v/>
      </c>
      <c r="BA218" s="719">
        <f>IF(AQ218&lt;1,"N/A",MAX(AZ218, SUM(AL218+AP218+AY218)))</f>
        <v/>
      </c>
      <c r="BB218" s="550" t="n"/>
    </row>
    <row r="219" hidden="1">
      <c r="A219" t="n">
        <v>210</v>
      </c>
      <c r="B219" s="533" t="n"/>
      <c r="C219" s="545" t="n"/>
      <c r="D219" s="2738" t="n"/>
      <c r="E219" s="2738" t="n"/>
      <c r="F219" s="534" t="n"/>
      <c r="G219" s="534" t="n"/>
      <c r="H219" s="2738" t="n"/>
      <c r="I219" s="546" t="n"/>
      <c r="J219" s="2738" t="n"/>
      <c r="K219" s="546" t="n"/>
      <c r="L219" s="546" t="n"/>
      <c r="M219" s="2738" t="n"/>
      <c r="N219" s="546">
        <f>+K219+L219</f>
        <v/>
      </c>
      <c r="O219" s="546" t="n">
        <v>0</v>
      </c>
      <c r="P219" s="546" t="n">
        <v>0</v>
      </c>
      <c r="Q219" s="562" t="inlineStr">
        <is>
          <t>N/A</t>
        </is>
      </c>
      <c r="R219" s="2738" t="inlineStr">
        <is>
          <t>N/A</t>
        </is>
      </c>
      <c r="S219" s="2738" t="inlineStr">
        <is>
          <t>N/A</t>
        </is>
      </c>
      <c r="T219" s="546" t="n">
        <v>0</v>
      </c>
      <c r="U219" s="562" t="inlineStr">
        <is>
          <t>N/A</t>
        </is>
      </c>
      <c r="V219" s="2738" t="inlineStr">
        <is>
          <t>N/A</t>
        </is>
      </c>
      <c r="W219" s="2738" t="inlineStr">
        <is>
          <t>N/A</t>
        </is>
      </c>
      <c r="X219" s="546" t="n">
        <v>0</v>
      </c>
      <c r="Y219" s="822" t="inlineStr">
        <is>
          <t>N/A</t>
        </is>
      </c>
      <c r="Z219" s="2738" t="inlineStr">
        <is>
          <t>N/A</t>
        </is>
      </c>
      <c r="AA219" s="2738" t="inlineStr">
        <is>
          <t>N/A</t>
        </is>
      </c>
      <c r="AB219" s="546">
        <f>+P219+T219+X219</f>
        <v/>
      </c>
      <c r="AC219" s="713">
        <f>IF(AQ219&lt;1,0,IF(AQ219=1,+P219,IF(AQ219=2,+P219+T219,+P219+T219+X219)))</f>
        <v/>
      </c>
      <c r="AD219" s="713" t="n"/>
      <c r="AE219" s="713">
        <f>+N219+AB219+AD219</f>
        <v/>
      </c>
      <c r="AF219" s="452">
        <f>+E219-D219</f>
        <v/>
      </c>
      <c r="AG219" s="714">
        <f>-P219/N219</f>
        <v/>
      </c>
      <c r="AH219" s="715">
        <f>-T219/N219</f>
        <v/>
      </c>
      <c r="AI219" s="715">
        <f>-X219/N219</f>
        <v/>
      </c>
      <c r="AJ219" s="715">
        <f>SUM(AG219:AI219)</f>
        <v/>
      </c>
      <c r="AK219" s="715">
        <f>-AC219/N219</f>
        <v/>
      </c>
      <c r="AL219" s="1052">
        <f>H219-E219</f>
        <v/>
      </c>
      <c r="AM219" s="718">
        <f>IF(R219="N/A","N/A",+R219-H219)</f>
        <v/>
      </c>
      <c r="AN219" s="718">
        <f>IF(V219="N/A","N/A",+V219-H219)</f>
        <v/>
      </c>
      <c r="AO219" s="718">
        <f>IF(Z219="N/A","N/A",+Z219-H219)</f>
        <v/>
      </c>
      <c r="AP219" s="718">
        <f>IF(AM219="N/A","N/A",MAX(AM219:AO219))</f>
        <v/>
      </c>
      <c r="AQ219" s="718">
        <f>IF(R219="","",IF(AM219="N/A",0,IF((AL219+AM219&gt;AC$9),-1,IF(AN219="N/A",1,IF((AL219+AN219&gt;AC$9),1,IF(AO219="N/A",2,IF((AL219+AO219&gt;AC$9),2,3)))))))</f>
        <v/>
      </c>
      <c r="AR219" s="718">
        <f>IF(AQ219&lt;1,"N/A",IF(AQ219=1,AM219,IF(AQ219=2,AN219,AO219)))</f>
        <v/>
      </c>
      <c r="AS219" s="718">
        <f>IF(AG219=0,"N/A",IF(AH219=0,(+AG219*AM219)/AJ219,IF(AI219=0,(+AG219*AM219+AH219*AN219)/AJ219,(+AG219*AM219+AH219*AN219+AI219*AO219)/AJ219)))</f>
        <v/>
      </c>
      <c r="AT219" s="718">
        <f>IF(M219="N/A","N/A",M219-H219)</f>
        <v/>
      </c>
      <c r="AU219" s="718">
        <f>IF(R219="N/A","N/A",+S219-R219)</f>
        <v/>
      </c>
      <c r="AV219" s="718">
        <f>IF(V219="N/A","N/A",+W219-V219)</f>
        <v/>
      </c>
      <c r="AW219" s="718">
        <f>IF(Z219="N/A","N/A",+AA219-Z219)</f>
        <v/>
      </c>
      <c r="AX219" s="718">
        <f>IF(AQ219&lt;1,"N/A",IF(AQ219=1,AU219,IF(AQ219=2,AV219,AW219)))</f>
        <v/>
      </c>
      <c r="AY219" s="718">
        <f>IF(AU219="N/A","N/A",AVERAGE(AU219:AW219))</f>
        <v/>
      </c>
      <c r="AZ219" s="718">
        <f>IF(AQ219&lt;1,"N/A",+AL219+AR219+AX219)</f>
        <v/>
      </c>
      <c r="BA219" s="719">
        <f>IF(AQ219&lt;1,"N/A",MAX(AZ219, SUM(AL219+AP219+AY219)))</f>
        <v/>
      </c>
      <c r="BB219" s="550" t="n"/>
    </row>
    <row r="220" hidden="1">
      <c r="A220" t="n">
        <v>211</v>
      </c>
      <c r="B220" s="533" t="n"/>
      <c r="C220" s="545" t="n"/>
      <c r="D220" s="2738" t="n"/>
      <c r="E220" s="2738" t="n"/>
      <c r="F220" s="534" t="n"/>
      <c r="G220" s="534" t="n"/>
      <c r="H220" s="2738" t="n"/>
      <c r="I220" s="546" t="n"/>
      <c r="J220" s="2738" t="n"/>
      <c r="K220" s="546" t="n"/>
      <c r="L220" s="546" t="n"/>
      <c r="M220" s="2738" t="n"/>
      <c r="N220" s="546">
        <f>+K220+L220</f>
        <v/>
      </c>
      <c r="O220" s="546" t="n">
        <v>0</v>
      </c>
      <c r="P220" s="546" t="n">
        <v>0</v>
      </c>
      <c r="Q220" s="562" t="inlineStr">
        <is>
          <t>N/A</t>
        </is>
      </c>
      <c r="R220" s="2738" t="inlineStr">
        <is>
          <t>N/A</t>
        </is>
      </c>
      <c r="S220" s="2738" t="inlineStr">
        <is>
          <t>N/A</t>
        </is>
      </c>
      <c r="T220" s="546" t="n">
        <v>0</v>
      </c>
      <c r="U220" s="562" t="inlineStr">
        <is>
          <t>N/A</t>
        </is>
      </c>
      <c r="V220" s="2738" t="inlineStr">
        <is>
          <t>N/A</t>
        </is>
      </c>
      <c r="W220" s="2738" t="inlineStr">
        <is>
          <t>N/A</t>
        </is>
      </c>
      <c r="X220" s="546" t="n">
        <v>0</v>
      </c>
      <c r="Y220" s="822" t="inlineStr">
        <is>
          <t>N/A</t>
        </is>
      </c>
      <c r="Z220" s="2738" t="inlineStr">
        <is>
          <t>N/A</t>
        </is>
      </c>
      <c r="AA220" s="2738" t="inlineStr">
        <is>
          <t>N/A</t>
        </is>
      </c>
      <c r="AB220" s="546">
        <f>+P220+T220+X220</f>
        <v/>
      </c>
      <c r="AC220" s="713">
        <f>IF(AQ220&lt;1,0,IF(AQ220=1,+P220,IF(AQ220=2,+P220+T220,+P220+T220+X220)))</f>
        <v/>
      </c>
      <c r="AD220" s="713" t="n"/>
      <c r="AE220" s="713">
        <f>+N220+AB220+AD220</f>
        <v/>
      </c>
      <c r="AF220" s="452">
        <f>+E220-D220</f>
        <v/>
      </c>
      <c r="AG220" s="714">
        <f>-P220/N220</f>
        <v/>
      </c>
      <c r="AH220" s="715">
        <f>-T220/N220</f>
        <v/>
      </c>
      <c r="AI220" s="715">
        <f>-X220/N220</f>
        <v/>
      </c>
      <c r="AJ220" s="715">
        <f>SUM(AG220:AI220)</f>
        <v/>
      </c>
      <c r="AK220" s="715">
        <f>-AC220/N220</f>
        <v/>
      </c>
      <c r="AL220" s="1052">
        <f>H220-E220</f>
        <v/>
      </c>
      <c r="AM220" s="718">
        <f>IF(R220="N/A","N/A",+R220-H220)</f>
        <v/>
      </c>
      <c r="AN220" s="718">
        <f>IF(V220="N/A","N/A",+V220-H220)</f>
        <v/>
      </c>
      <c r="AO220" s="718">
        <f>IF(Z220="N/A","N/A",+Z220-H220)</f>
        <v/>
      </c>
      <c r="AP220" s="718">
        <f>IF(AM220="N/A","N/A",MAX(AM220:AO220))</f>
        <v/>
      </c>
      <c r="AQ220" s="718">
        <f>IF(R220="","",IF(AM220="N/A",0,IF((AL220+AM220&gt;AC$9),-1,IF(AN220="N/A",1,IF((AL220+AN220&gt;AC$9),1,IF(AO220="N/A",2,IF((AL220+AO220&gt;AC$9),2,3)))))))</f>
        <v/>
      </c>
      <c r="AR220" s="718">
        <f>IF(AQ220&lt;1,"N/A",IF(AQ220=1,AM220,IF(AQ220=2,AN220,AO220)))</f>
        <v/>
      </c>
      <c r="AS220" s="718">
        <f>IF(AG220=0,"N/A",IF(AH220=0,(+AG220*AM220)/AJ220,IF(AI220=0,(+AG220*AM220+AH220*AN220)/AJ220,(+AG220*AM220+AH220*AN220+AI220*AO220)/AJ220)))</f>
        <v/>
      </c>
      <c r="AT220" s="718">
        <f>IF(M220="N/A","N/A",M220-H220)</f>
        <v/>
      </c>
      <c r="AU220" s="718">
        <f>IF(R220="N/A","N/A",+S220-R220)</f>
        <v/>
      </c>
      <c r="AV220" s="718">
        <f>IF(V220="N/A","N/A",+W220-V220)</f>
        <v/>
      </c>
      <c r="AW220" s="718">
        <f>IF(Z220="N/A","N/A",+AA220-Z220)</f>
        <v/>
      </c>
      <c r="AX220" s="718">
        <f>IF(AQ220&lt;1,"N/A",IF(AQ220=1,AU220,IF(AQ220=2,AV220,AW220)))</f>
        <v/>
      </c>
      <c r="AY220" s="718">
        <f>IF(AU220="N/A","N/A",AVERAGE(AU220:AW220))</f>
        <v/>
      </c>
      <c r="AZ220" s="718">
        <f>IF(AQ220&lt;1,"N/A",+AL220+AR220+AX220)</f>
        <v/>
      </c>
      <c r="BA220" s="719">
        <f>IF(AQ220&lt;1,"N/A",MAX(AZ220, SUM(AL220+AP220+AY220)))</f>
        <v/>
      </c>
      <c r="BB220" s="550" t="n"/>
    </row>
    <row r="221" hidden="1">
      <c r="A221" t="n">
        <v>212</v>
      </c>
      <c r="B221" s="533" t="n"/>
      <c r="C221" s="545" t="n"/>
      <c r="D221" s="2738" t="n"/>
      <c r="E221" s="2738" t="n"/>
      <c r="F221" s="534" t="n"/>
      <c r="G221" s="534" t="n"/>
      <c r="H221" s="2738" t="n"/>
      <c r="I221" s="546" t="n"/>
      <c r="J221" s="2738" t="n"/>
      <c r="K221" s="546" t="n"/>
      <c r="L221" s="546" t="n"/>
      <c r="M221" s="2738" t="n"/>
      <c r="N221" s="546">
        <f>+K221+L221</f>
        <v/>
      </c>
      <c r="O221" s="546" t="n">
        <v>0</v>
      </c>
      <c r="P221" s="546" t="n">
        <v>0</v>
      </c>
      <c r="Q221" s="562" t="inlineStr">
        <is>
          <t>N/A</t>
        </is>
      </c>
      <c r="R221" s="2738" t="inlineStr">
        <is>
          <t>N/A</t>
        </is>
      </c>
      <c r="S221" s="2738" t="inlineStr">
        <is>
          <t>N/A</t>
        </is>
      </c>
      <c r="T221" s="546" t="n">
        <v>0</v>
      </c>
      <c r="U221" s="562" t="inlineStr">
        <is>
          <t>N/A</t>
        </is>
      </c>
      <c r="V221" s="2738" t="inlineStr">
        <is>
          <t>N/A</t>
        </is>
      </c>
      <c r="W221" s="2738" t="inlineStr">
        <is>
          <t>N/A</t>
        </is>
      </c>
      <c r="X221" s="546" t="n">
        <v>0</v>
      </c>
      <c r="Y221" s="822" t="inlineStr">
        <is>
          <t>N/A</t>
        </is>
      </c>
      <c r="Z221" s="2738" t="inlineStr">
        <is>
          <t>N/A</t>
        </is>
      </c>
      <c r="AA221" s="2738" t="inlineStr">
        <is>
          <t>N/A</t>
        </is>
      </c>
      <c r="AB221" s="546">
        <f>+P221+T221+X221</f>
        <v/>
      </c>
      <c r="AC221" s="713">
        <f>IF(AQ221&lt;1,0,IF(AQ221=1,+P221,IF(AQ221=2,+P221+T221,+P221+T221+X221)))</f>
        <v/>
      </c>
      <c r="AD221" s="713" t="n"/>
      <c r="AE221" s="713">
        <f>+N221+AB221+AD221</f>
        <v/>
      </c>
      <c r="AF221" s="452">
        <f>+E221-D221</f>
        <v/>
      </c>
      <c r="AG221" s="714">
        <f>-P221/N221</f>
        <v/>
      </c>
      <c r="AH221" s="715">
        <f>-T221/N221</f>
        <v/>
      </c>
      <c r="AI221" s="715">
        <f>-X221/N221</f>
        <v/>
      </c>
      <c r="AJ221" s="715">
        <f>SUM(AG221:AI221)</f>
        <v/>
      </c>
      <c r="AK221" s="715">
        <f>-AC221/N221</f>
        <v/>
      </c>
      <c r="AL221" s="1052">
        <f>H221-E221</f>
        <v/>
      </c>
      <c r="AM221" s="718">
        <f>IF(R221="N/A","N/A",+R221-H221)</f>
        <v/>
      </c>
      <c r="AN221" s="718">
        <f>IF(V221="N/A","N/A",+V221-H221)</f>
        <v/>
      </c>
      <c r="AO221" s="718">
        <f>IF(Z221="N/A","N/A",+Z221-H221)</f>
        <v/>
      </c>
      <c r="AP221" s="718">
        <f>IF(AM221="N/A","N/A",MAX(AM221:AO221))</f>
        <v/>
      </c>
      <c r="AQ221" s="718">
        <f>IF(R221="","",IF(AM221="N/A",0,IF((AL221+AM221&gt;AC$9),-1,IF(AN221="N/A",1,IF((AL221+AN221&gt;AC$9),1,IF(AO221="N/A",2,IF((AL221+AO221&gt;AC$9),2,3)))))))</f>
        <v/>
      </c>
      <c r="AR221" s="718">
        <f>IF(AQ221&lt;1,"N/A",IF(AQ221=1,AM221,IF(AQ221=2,AN221,AO221)))</f>
        <v/>
      </c>
      <c r="AS221" s="718">
        <f>IF(AG221=0,"N/A",IF(AH221=0,(+AG221*AM221)/AJ221,IF(AI221=0,(+AG221*AM221+AH221*AN221)/AJ221,(+AG221*AM221+AH221*AN221+AI221*AO221)/AJ221)))</f>
        <v/>
      </c>
      <c r="AT221" s="718">
        <f>IF(M221="N/A","N/A",M221-H221)</f>
        <v/>
      </c>
      <c r="AU221" s="718">
        <f>IF(R221="N/A","N/A",+S221-R221)</f>
        <v/>
      </c>
      <c r="AV221" s="718">
        <f>IF(V221="N/A","N/A",+W221-V221)</f>
        <v/>
      </c>
      <c r="AW221" s="718">
        <f>IF(Z221="N/A","N/A",+AA221-Z221)</f>
        <v/>
      </c>
      <c r="AX221" s="718">
        <f>IF(AQ221&lt;1,"N/A",IF(AQ221=1,AU221,IF(AQ221=2,AV221,AW221)))</f>
        <v/>
      </c>
      <c r="AY221" s="718">
        <f>IF(AU221="N/A","N/A",AVERAGE(AU221:AW221))</f>
        <v/>
      </c>
      <c r="AZ221" s="718">
        <f>IF(AQ221&lt;1,"N/A",+AL221+AR221+AX221)</f>
        <v/>
      </c>
      <c r="BA221" s="719">
        <f>IF(AQ221&lt;1,"N/A",MAX(AZ221, SUM(AL221+AP221+AY221)))</f>
        <v/>
      </c>
      <c r="BB221" s="550" t="n"/>
    </row>
    <row r="222" hidden="1">
      <c r="A222" t="n">
        <v>213</v>
      </c>
      <c r="B222" s="533" t="n"/>
      <c r="C222" s="545" t="n"/>
      <c r="D222" s="2738" t="n"/>
      <c r="E222" s="2738" t="n"/>
      <c r="F222" s="534" t="n"/>
      <c r="G222" s="534" t="n"/>
      <c r="H222" s="2738" t="n"/>
      <c r="I222" s="546" t="n"/>
      <c r="J222" s="2738" t="n"/>
      <c r="K222" s="546" t="n"/>
      <c r="L222" s="546" t="n"/>
      <c r="M222" s="2738" t="n"/>
      <c r="N222" s="546">
        <f>+K222+L222</f>
        <v/>
      </c>
      <c r="O222" s="546" t="n">
        <v>0</v>
      </c>
      <c r="P222" s="546" t="n">
        <v>0</v>
      </c>
      <c r="Q222" s="562" t="inlineStr">
        <is>
          <t>N/A</t>
        </is>
      </c>
      <c r="R222" s="2738" t="inlineStr">
        <is>
          <t>N/A</t>
        </is>
      </c>
      <c r="S222" s="2738" t="inlineStr">
        <is>
          <t>N/A</t>
        </is>
      </c>
      <c r="T222" s="546" t="n">
        <v>0</v>
      </c>
      <c r="U222" s="562" t="inlineStr">
        <is>
          <t>N/A</t>
        </is>
      </c>
      <c r="V222" s="2738" t="inlineStr">
        <is>
          <t>N/A</t>
        </is>
      </c>
      <c r="W222" s="2738" t="inlineStr">
        <is>
          <t>N/A</t>
        </is>
      </c>
      <c r="X222" s="546" t="n">
        <v>0</v>
      </c>
      <c r="Y222" s="822" t="inlineStr">
        <is>
          <t>N/A</t>
        </is>
      </c>
      <c r="Z222" s="2738" t="inlineStr">
        <is>
          <t>N/A</t>
        </is>
      </c>
      <c r="AA222" s="2738" t="inlineStr">
        <is>
          <t>N/A</t>
        </is>
      </c>
      <c r="AB222" s="546">
        <f>+P222+T222+X222</f>
        <v/>
      </c>
      <c r="AC222" s="713">
        <f>IF(AQ222&lt;1,0,IF(AQ222=1,+P222,IF(AQ222=2,+P222+T222,+P222+T222+X222)))</f>
        <v/>
      </c>
      <c r="AD222" s="713" t="n"/>
      <c r="AE222" s="713">
        <f>+N222+AB222+AD222</f>
        <v/>
      </c>
      <c r="AF222" s="452">
        <f>+E222-D222</f>
        <v/>
      </c>
      <c r="AG222" s="714">
        <f>-P222/N222</f>
        <v/>
      </c>
      <c r="AH222" s="715">
        <f>-T222/N222</f>
        <v/>
      </c>
      <c r="AI222" s="715">
        <f>-X222/N222</f>
        <v/>
      </c>
      <c r="AJ222" s="715">
        <f>SUM(AG222:AI222)</f>
        <v/>
      </c>
      <c r="AK222" s="715">
        <f>-AC222/N222</f>
        <v/>
      </c>
      <c r="AL222" s="1052">
        <f>H222-E222</f>
        <v/>
      </c>
      <c r="AM222" s="718">
        <f>IF(R222="N/A","N/A",+R222-H222)</f>
        <v/>
      </c>
      <c r="AN222" s="718">
        <f>IF(V222="N/A","N/A",+V222-H222)</f>
        <v/>
      </c>
      <c r="AO222" s="718">
        <f>IF(Z222="N/A","N/A",+Z222-H222)</f>
        <v/>
      </c>
      <c r="AP222" s="718">
        <f>IF(AM222="N/A","N/A",MAX(AM222:AO222))</f>
        <v/>
      </c>
      <c r="AQ222" s="718">
        <f>IF(R222="","",IF(AM222="N/A",0,IF((AL222+AM222&gt;AC$9),-1,IF(AN222="N/A",1,IF((AL222+AN222&gt;AC$9),1,IF(AO222="N/A",2,IF((AL222+AO222&gt;AC$9),2,3)))))))</f>
        <v/>
      </c>
      <c r="AR222" s="718">
        <f>IF(AQ222&lt;1,"N/A",IF(AQ222=1,AM222,IF(AQ222=2,AN222,AO222)))</f>
        <v/>
      </c>
      <c r="AS222" s="718">
        <f>IF(AG222=0,"N/A",IF(AH222=0,(+AG222*AM222)/AJ222,IF(AI222=0,(+AG222*AM222+AH222*AN222)/AJ222,(+AG222*AM222+AH222*AN222+AI222*AO222)/AJ222)))</f>
        <v/>
      </c>
      <c r="AT222" s="718">
        <f>IF(M222="N/A","N/A",M222-H222)</f>
        <v/>
      </c>
      <c r="AU222" s="718">
        <f>IF(R222="N/A","N/A",+S222-R222)</f>
        <v/>
      </c>
      <c r="AV222" s="718">
        <f>IF(V222="N/A","N/A",+W222-V222)</f>
        <v/>
      </c>
      <c r="AW222" s="718">
        <f>IF(Z222="N/A","N/A",+AA222-Z222)</f>
        <v/>
      </c>
      <c r="AX222" s="718">
        <f>IF(AQ222&lt;1,"N/A",IF(AQ222=1,AU222,IF(AQ222=2,AV222,AW222)))</f>
        <v/>
      </c>
      <c r="AY222" s="718">
        <f>IF(AU222="N/A","N/A",AVERAGE(AU222:AW222))</f>
        <v/>
      </c>
      <c r="AZ222" s="718">
        <f>IF(AQ222&lt;1,"N/A",+AL222+AR222+AX222)</f>
        <v/>
      </c>
      <c r="BA222" s="719">
        <f>IF(AQ222&lt;1,"N/A",MAX(AZ222, SUM(AL222+AP222+AY222)))</f>
        <v/>
      </c>
      <c r="BB222" s="550" t="n"/>
    </row>
    <row r="223" hidden="1">
      <c r="A223" t="n">
        <v>214</v>
      </c>
      <c r="B223" s="533" t="n"/>
      <c r="C223" s="545" t="n"/>
      <c r="D223" s="2738" t="n"/>
      <c r="E223" s="2738" t="n"/>
      <c r="F223" s="534" t="n"/>
      <c r="G223" s="534" t="n"/>
      <c r="H223" s="2738" t="n"/>
      <c r="I223" s="546" t="n"/>
      <c r="J223" s="2738" t="n"/>
      <c r="K223" s="546" t="n"/>
      <c r="L223" s="546" t="n"/>
      <c r="M223" s="2738" t="n"/>
      <c r="N223" s="546">
        <f>+K223+L223</f>
        <v/>
      </c>
      <c r="O223" s="546" t="n">
        <v>0</v>
      </c>
      <c r="P223" s="546" t="n">
        <v>0</v>
      </c>
      <c r="Q223" s="562" t="inlineStr">
        <is>
          <t>N/A</t>
        </is>
      </c>
      <c r="R223" s="2738" t="inlineStr">
        <is>
          <t>N/A</t>
        </is>
      </c>
      <c r="S223" s="2738" t="inlineStr">
        <is>
          <t>N/A</t>
        </is>
      </c>
      <c r="T223" s="546" t="n">
        <v>0</v>
      </c>
      <c r="U223" s="562" t="inlineStr">
        <is>
          <t>N/A</t>
        </is>
      </c>
      <c r="V223" s="2738" t="inlineStr">
        <is>
          <t>N/A</t>
        </is>
      </c>
      <c r="W223" s="2738" t="inlineStr">
        <is>
          <t>N/A</t>
        </is>
      </c>
      <c r="X223" s="546" t="n">
        <v>0</v>
      </c>
      <c r="Y223" s="822" t="inlineStr">
        <is>
          <t>N/A</t>
        </is>
      </c>
      <c r="Z223" s="2738" t="inlineStr">
        <is>
          <t>N/A</t>
        </is>
      </c>
      <c r="AA223" s="2738" t="inlineStr">
        <is>
          <t>N/A</t>
        </is>
      </c>
      <c r="AB223" s="546">
        <f>+P223+T223+X223</f>
        <v/>
      </c>
      <c r="AC223" s="713">
        <f>IF(AQ223&lt;1,0,IF(AQ223=1,+P223,IF(AQ223=2,+P223+T223,+P223+T223+X223)))</f>
        <v/>
      </c>
      <c r="AD223" s="713" t="n"/>
      <c r="AE223" s="713">
        <f>+N223+AB223+AD223</f>
        <v/>
      </c>
      <c r="AF223" s="452">
        <f>+E223-D223</f>
        <v/>
      </c>
      <c r="AG223" s="714">
        <f>-P223/N223</f>
        <v/>
      </c>
      <c r="AH223" s="715">
        <f>-T223/N223</f>
        <v/>
      </c>
      <c r="AI223" s="715">
        <f>-X223/N223</f>
        <v/>
      </c>
      <c r="AJ223" s="715">
        <f>SUM(AG223:AI223)</f>
        <v/>
      </c>
      <c r="AK223" s="715">
        <f>-AC223/N223</f>
        <v/>
      </c>
      <c r="AL223" s="1052">
        <f>H223-E223</f>
        <v/>
      </c>
      <c r="AM223" s="718">
        <f>IF(R223="N/A","N/A",+R223-H223)</f>
        <v/>
      </c>
      <c r="AN223" s="718">
        <f>IF(V223="N/A","N/A",+V223-H223)</f>
        <v/>
      </c>
      <c r="AO223" s="718">
        <f>IF(Z223="N/A","N/A",+Z223-H223)</f>
        <v/>
      </c>
      <c r="AP223" s="718">
        <f>IF(AM223="N/A","N/A",MAX(AM223:AO223))</f>
        <v/>
      </c>
      <c r="AQ223" s="718">
        <f>IF(R223="","",IF(AM223="N/A",0,IF((AL223+AM223&gt;AC$9),-1,IF(AN223="N/A",1,IF((AL223+AN223&gt;AC$9),1,IF(AO223="N/A",2,IF((AL223+AO223&gt;AC$9),2,3)))))))</f>
        <v/>
      </c>
      <c r="AR223" s="718">
        <f>IF(AQ223&lt;1,"N/A",IF(AQ223=1,AM223,IF(AQ223=2,AN223,AO223)))</f>
        <v/>
      </c>
      <c r="AS223" s="718">
        <f>IF(AG223=0,"N/A",IF(AH223=0,(+AG223*AM223)/AJ223,IF(AI223=0,(+AG223*AM223+AH223*AN223)/AJ223,(+AG223*AM223+AH223*AN223+AI223*AO223)/AJ223)))</f>
        <v/>
      </c>
      <c r="AT223" s="718">
        <f>IF(M223="N/A","N/A",M223-H223)</f>
        <v/>
      </c>
      <c r="AU223" s="718">
        <f>IF(R223="N/A","N/A",+S223-R223)</f>
        <v/>
      </c>
      <c r="AV223" s="718">
        <f>IF(V223="N/A","N/A",+W223-V223)</f>
        <v/>
      </c>
      <c r="AW223" s="718">
        <f>IF(Z223="N/A","N/A",+AA223-Z223)</f>
        <v/>
      </c>
      <c r="AX223" s="718">
        <f>IF(AQ223&lt;1,"N/A",IF(AQ223=1,AU223,IF(AQ223=2,AV223,AW223)))</f>
        <v/>
      </c>
      <c r="AY223" s="718">
        <f>IF(AU223="N/A","N/A",AVERAGE(AU223:AW223))</f>
        <v/>
      </c>
      <c r="AZ223" s="718">
        <f>IF(AQ223&lt;1,"N/A",+AL223+AR223+AX223)</f>
        <v/>
      </c>
      <c r="BA223" s="719">
        <f>IF(AQ223&lt;1,"N/A",MAX(AZ223, SUM(AL223+AP223+AY223)))</f>
        <v/>
      </c>
      <c r="BB223" s="550" t="n"/>
    </row>
    <row r="224" hidden="1">
      <c r="A224" t="n">
        <v>215</v>
      </c>
      <c r="B224" s="533" t="n"/>
      <c r="C224" s="545" t="n"/>
      <c r="D224" s="2738" t="n"/>
      <c r="E224" s="2738" t="n"/>
      <c r="F224" s="534" t="n"/>
      <c r="G224" s="534" t="n"/>
      <c r="H224" s="2738" t="n"/>
      <c r="I224" s="546" t="n"/>
      <c r="J224" s="2738" t="n"/>
      <c r="K224" s="546" t="n"/>
      <c r="L224" s="546" t="n"/>
      <c r="M224" s="2738" t="n"/>
      <c r="N224" s="546">
        <f>+K224+L224</f>
        <v/>
      </c>
      <c r="O224" s="546" t="n">
        <v>0</v>
      </c>
      <c r="P224" s="546" t="n">
        <v>0</v>
      </c>
      <c r="Q224" s="562" t="inlineStr">
        <is>
          <t>N/A</t>
        </is>
      </c>
      <c r="R224" s="2738" t="inlineStr">
        <is>
          <t>N/A</t>
        </is>
      </c>
      <c r="S224" s="2738" t="inlineStr">
        <is>
          <t>N/A</t>
        </is>
      </c>
      <c r="T224" s="546" t="n">
        <v>0</v>
      </c>
      <c r="U224" s="562" t="inlineStr">
        <is>
          <t>N/A</t>
        </is>
      </c>
      <c r="V224" s="2738" t="inlineStr">
        <is>
          <t>N/A</t>
        </is>
      </c>
      <c r="W224" s="2738" t="inlineStr">
        <is>
          <t>N/A</t>
        </is>
      </c>
      <c r="X224" s="546" t="n">
        <v>0</v>
      </c>
      <c r="Y224" s="822" t="inlineStr">
        <is>
          <t>N/A</t>
        </is>
      </c>
      <c r="Z224" s="2738" t="inlineStr">
        <is>
          <t>N/A</t>
        </is>
      </c>
      <c r="AA224" s="2738" t="inlineStr">
        <is>
          <t>N/A</t>
        </is>
      </c>
      <c r="AB224" s="546">
        <f>+P224+T224+X224</f>
        <v/>
      </c>
      <c r="AC224" s="713">
        <f>IF(AQ224&lt;1,0,IF(AQ224=1,+P224,IF(AQ224=2,+P224+T224,+P224+T224+X224)))</f>
        <v/>
      </c>
      <c r="AD224" s="713" t="n"/>
      <c r="AE224" s="713">
        <f>+N224+AB224+AD224</f>
        <v/>
      </c>
      <c r="AF224" s="452">
        <f>+E224-D224</f>
        <v/>
      </c>
      <c r="AG224" s="714">
        <f>-P224/N224</f>
        <v/>
      </c>
      <c r="AH224" s="715">
        <f>-T224/N224</f>
        <v/>
      </c>
      <c r="AI224" s="715">
        <f>-X224/N224</f>
        <v/>
      </c>
      <c r="AJ224" s="715">
        <f>SUM(AG224:AI224)</f>
        <v/>
      </c>
      <c r="AK224" s="715">
        <f>-AC224/N224</f>
        <v/>
      </c>
      <c r="AL224" s="1052">
        <f>H224-E224</f>
        <v/>
      </c>
      <c r="AM224" s="718">
        <f>IF(R224="N/A","N/A",+R224-H224)</f>
        <v/>
      </c>
      <c r="AN224" s="718">
        <f>IF(V224="N/A","N/A",+V224-H224)</f>
        <v/>
      </c>
      <c r="AO224" s="718">
        <f>IF(Z224="N/A","N/A",+Z224-H224)</f>
        <v/>
      </c>
      <c r="AP224" s="718">
        <f>IF(AM224="N/A","N/A",MAX(AM224:AO224))</f>
        <v/>
      </c>
      <c r="AQ224" s="718">
        <f>IF(R224="","",IF(AM224="N/A",0,IF((AL224+AM224&gt;AC$9),-1,IF(AN224="N/A",1,IF((AL224+AN224&gt;AC$9),1,IF(AO224="N/A",2,IF((AL224+AO224&gt;AC$9),2,3)))))))</f>
        <v/>
      </c>
      <c r="AR224" s="718">
        <f>IF(AQ224&lt;1,"N/A",IF(AQ224=1,AM224,IF(AQ224=2,AN224,AO224)))</f>
        <v/>
      </c>
      <c r="AS224" s="718">
        <f>IF(AG224=0,"N/A",IF(AH224=0,(+AG224*AM224)/AJ224,IF(AI224=0,(+AG224*AM224+AH224*AN224)/AJ224,(+AG224*AM224+AH224*AN224+AI224*AO224)/AJ224)))</f>
        <v/>
      </c>
      <c r="AT224" s="718">
        <f>IF(M224="N/A","N/A",M224-H224)</f>
        <v/>
      </c>
      <c r="AU224" s="718">
        <f>IF(R224="N/A","N/A",+S224-R224)</f>
        <v/>
      </c>
      <c r="AV224" s="718">
        <f>IF(V224="N/A","N/A",+W224-V224)</f>
        <v/>
      </c>
      <c r="AW224" s="718">
        <f>IF(Z224="N/A","N/A",+AA224-Z224)</f>
        <v/>
      </c>
      <c r="AX224" s="718">
        <f>IF(AQ224&lt;1,"N/A",IF(AQ224=1,AU224,IF(AQ224=2,AV224,AW224)))</f>
        <v/>
      </c>
      <c r="AY224" s="718">
        <f>IF(AU224="N/A","N/A",AVERAGE(AU224:AW224))</f>
        <v/>
      </c>
      <c r="AZ224" s="718">
        <f>IF(AQ224&lt;1,"N/A",+AL224+AR224+AX224)</f>
        <v/>
      </c>
      <c r="BA224" s="719">
        <f>IF(AQ224&lt;1,"N/A",MAX(AZ224, SUM(AL224+AP224+AY224)))</f>
        <v/>
      </c>
      <c r="BB224" s="550" t="n"/>
    </row>
    <row r="225" hidden="1">
      <c r="A225" t="n">
        <v>216</v>
      </c>
      <c r="B225" s="533" t="n"/>
      <c r="C225" s="545" t="n"/>
      <c r="D225" s="2738" t="n"/>
      <c r="E225" s="2738" t="n"/>
      <c r="F225" s="534" t="n"/>
      <c r="G225" s="534" t="n"/>
      <c r="H225" s="2738" t="n"/>
      <c r="I225" s="546" t="n"/>
      <c r="J225" s="2738" t="n"/>
      <c r="K225" s="546" t="n"/>
      <c r="L225" s="546" t="n"/>
      <c r="M225" s="2738" t="n"/>
      <c r="N225" s="546">
        <f>+K225+L225</f>
        <v/>
      </c>
      <c r="O225" s="546" t="n">
        <v>0</v>
      </c>
      <c r="P225" s="546" t="n">
        <v>0</v>
      </c>
      <c r="Q225" s="562" t="inlineStr">
        <is>
          <t>N/A</t>
        </is>
      </c>
      <c r="R225" s="2738" t="inlineStr">
        <is>
          <t>N/A</t>
        </is>
      </c>
      <c r="S225" s="2738" t="inlineStr">
        <is>
          <t>N/A</t>
        </is>
      </c>
      <c r="T225" s="546" t="n">
        <v>0</v>
      </c>
      <c r="U225" s="562" t="inlineStr">
        <is>
          <t>N/A</t>
        </is>
      </c>
      <c r="V225" s="2738" t="inlineStr">
        <is>
          <t>N/A</t>
        </is>
      </c>
      <c r="W225" s="2738" t="inlineStr">
        <is>
          <t>N/A</t>
        </is>
      </c>
      <c r="X225" s="546" t="n">
        <v>0</v>
      </c>
      <c r="Y225" s="822" t="inlineStr">
        <is>
          <t>N/A</t>
        </is>
      </c>
      <c r="Z225" s="2738" t="inlineStr">
        <is>
          <t>N/A</t>
        </is>
      </c>
      <c r="AA225" s="2738" t="inlineStr">
        <is>
          <t>N/A</t>
        </is>
      </c>
      <c r="AB225" s="546">
        <f>+P225+T225+X225</f>
        <v/>
      </c>
      <c r="AC225" s="713">
        <f>IF(AQ225&lt;1,0,IF(AQ225=1,+P225,IF(AQ225=2,+P225+T225,+P225+T225+X225)))</f>
        <v/>
      </c>
      <c r="AD225" s="713" t="n"/>
      <c r="AE225" s="713">
        <f>+N225+AB225+AD225</f>
        <v/>
      </c>
      <c r="AF225" s="452">
        <f>+E225-D225</f>
        <v/>
      </c>
      <c r="AG225" s="714">
        <f>-P225/N225</f>
        <v/>
      </c>
      <c r="AH225" s="715">
        <f>-T225/N225</f>
        <v/>
      </c>
      <c r="AI225" s="715">
        <f>-X225/N225</f>
        <v/>
      </c>
      <c r="AJ225" s="715">
        <f>SUM(AG225:AI225)</f>
        <v/>
      </c>
      <c r="AK225" s="715">
        <f>-AC225/N225</f>
        <v/>
      </c>
      <c r="AL225" s="1052">
        <f>H225-E225</f>
        <v/>
      </c>
      <c r="AM225" s="718">
        <f>IF(R225="N/A","N/A",+R225-H225)</f>
        <v/>
      </c>
      <c r="AN225" s="718">
        <f>IF(V225="N/A","N/A",+V225-H225)</f>
        <v/>
      </c>
      <c r="AO225" s="718">
        <f>IF(Z225="N/A","N/A",+Z225-H225)</f>
        <v/>
      </c>
      <c r="AP225" s="718">
        <f>IF(AM225="N/A","N/A",MAX(AM225:AO225))</f>
        <v/>
      </c>
      <c r="AQ225" s="718">
        <f>IF(R225="","",IF(AM225="N/A",0,IF((AL225+AM225&gt;AC$9),-1,IF(AN225="N/A",1,IF((AL225+AN225&gt;AC$9),1,IF(AO225="N/A",2,IF((AL225+AO225&gt;AC$9),2,3)))))))</f>
        <v/>
      </c>
      <c r="AR225" s="718">
        <f>IF(AQ225&lt;1,"N/A",IF(AQ225=1,AM225,IF(AQ225=2,AN225,AO225)))</f>
        <v/>
      </c>
      <c r="AS225" s="718">
        <f>IF(AG225=0,"N/A",IF(AH225=0,(+AG225*AM225)/AJ225,IF(AI225=0,(+AG225*AM225+AH225*AN225)/AJ225,(+AG225*AM225+AH225*AN225+AI225*AO225)/AJ225)))</f>
        <v/>
      </c>
      <c r="AT225" s="718">
        <f>IF(M225="N/A","N/A",M225-H225)</f>
        <v/>
      </c>
      <c r="AU225" s="718">
        <f>IF(R225="N/A","N/A",+S225-R225)</f>
        <v/>
      </c>
      <c r="AV225" s="718">
        <f>IF(V225="N/A","N/A",+W225-V225)</f>
        <v/>
      </c>
      <c r="AW225" s="718">
        <f>IF(Z225="N/A","N/A",+AA225-Z225)</f>
        <v/>
      </c>
      <c r="AX225" s="718">
        <f>IF(AQ225&lt;1,"N/A",IF(AQ225=1,AU225,IF(AQ225=2,AV225,AW225)))</f>
        <v/>
      </c>
      <c r="AY225" s="718">
        <f>IF(AU225="N/A","N/A",AVERAGE(AU225:AW225))</f>
        <v/>
      </c>
      <c r="AZ225" s="718">
        <f>IF(AQ225&lt;1,"N/A",+AL225+AR225+AX225)</f>
        <v/>
      </c>
      <c r="BA225" s="719">
        <f>IF(AQ225&lt;1,"N/A",MAX(AZ225, SUM(AL225+AP225+AY225)))</f>
        <v/>
      </c>
      <c r="BB225" s="550" t="n"/>
    </row>
    <row r="226" hidden="1">
      <c r="A226" t="n">
        <v>217</v>
      </c>
      <c r="B226" s="533" t="n"/>
      <c r="C226" s="545" t="n"/>
      <c r="D226" s="2738" t="n"/>
      <c r="E226" s="2738" t="n"/>
      <c r="F226" s="534" t="n"/>
      <c r="G226" s="534" t="n"/>
      <c r="H226" s="2738" t="n"/>
      <c r="I226" s="546" t="n"/>
      <c r="J226" s="2738" t="n"/>
      <c r="K226" s="546" t="n"/>
      <c r="L226" s="546" t="n"/>
      <c r="M226" s="2738" t="n"/>
      <c r="N226" s="546">
        <f>+K226+L226</f>
        <v/>
      </c>
      <c r="O226" s="546" t="n">
        <v>0</v>
      </c>
      <c r="P226" s="546" t="n">
        <v>0</v>
      </c>
      <c r="Q226" s="562" t="inlineStr">
        <is>
          <t>N/A</t>
        </is>
      </c>
      <c r="R226" s="2738" t="inlineStr">
        <is>
          <t>N/A</t>
        </is>
      </c>
      <c r="S226" s="2738" t="inlineStr">
        <is>
          <t>N/A</t>
        </is>
      </c>
      <c r="T226" s="546" t="n">
        <v>0</v>
      </c>
      <c r="U226" s="562" t="inlineStr">
        <is>
          <t>N/A</t>
        </is>
      </c>
      <c r="V226" s="2738" t="inlineStr">
        <is>
          <t>N/A</t>
        </is>
      </c>
      <c r="W226" s="2738" t="inlineStr">
        <is>
          <t>N/A</t>
        </is>
      </c>
      <c r="X226" s="546" t="n">
        <v>0</v>
      </c>
      <c r="Y226" s="822" t="inlineStr">
        <is>
          <t>N/A</t>
        </is>
      </c>
      <c r="Z226" s="2738" t="inlineStr">
        <is>
          <t>N/A</t>
        </is>
      </c>
      <c r="AA226" s="2738" t="inlineStr">
        <is>
          <t>N/A</t>
        </is>
      </c>
      <c r="AB226" s="546">
        <f>+P226+T226+X226</f>
        <v/>
      </c>
      <c r="AC226" s="713">
        <f>IF(AQ226&lt;1,0,IF(AQ226=1,+P226,IF(AQ226=2,+P226+T226,+P226+T226+X226)))</f>
        <v/>
      </c>
      <c r="AD226" s="713" t="n"/>
      <c r="AE226" s="713">
        <f>+N226+AB226+AD226</f>
        <v/>
      </c>
      <c r="AF226" s="452">
        <f>+E226-D226</f>
        <v/>
      </c>
      <c r="AG226" s="714">
        <f>-P226/N226</f>
        <v/>
      </c>
      <c r="AH226" s="715">
        <f>-T226/N226</f>
        <v/>
      </c>
      <c r="AI226" s="715">
        <f>-X226/N226</f>
        <v/>
      </c>
      <c r="AJ226" s="715">
        <f>SUM(AG226:AI226)</f>
        <v/>
      </c>
      <c r="AK226" s="715">
        <f>-AC226/N226</f>
        <v/>
      </c>
      <c r="AL226" s="1052">
        <f>H226-E226</f>
        <v/>
      </c>
      <c r="AM226" s="718">
        <f>IF(R226="N/A","N/A",+R226-H226)</f>
        <v/>
      </c>
      <c r="AN226" s="718">
        <f>IF(V226="N/A","N/A",+V226-H226)</f>
        <v/>
      </c>
      <c r="AO226" s="718">
        <f>IF(Z226="N/A","N/A",+Z226-H226)</f>
        <v/>
      </c>
      <c r="AP226" s="718">
        <f>IF(AM226="N/A","N/A",MAX(AM226:AO226))</f>
        <v/>
      </c>
      <c r="AQ226" s="718">
        <f>IF(R226="","",IF(AM226="N/A",0,IF((AL226+AM226&gt;AC$9),-1,IF(AN226="N/A",1,IF((AL226+AN226&gt;AC$9),1,IF(AO226="N/A",2,IF((AL226+AO226&gt;AC$9),2,3)))))))</f>
        <v/>
      </c>
      <c r="AR226" s="718">
        <f>IF(AQ226&lt;1,"N/A",IF(AQ226=1,AM226,IF(AQ226=2,AN226,AO226)))</f>
        <v/>
      </c>
      <c r="AS226" s="718">
        <f>IF(AG226=0,"N/A",IF(AH226=0,(+AG226*AM226)/AJ226,IF(AI226=0,(+AG226*AM226+AH226*AN226)/AJ226,(+AG226*AM226+AH226*AN226+AI226*AO226)/AJ226)))</f>
        <v/>
      </c>
      <c r="AT226" s="718">
        <f>IF(M226="N/A","N/A",M226-H226)</f>
        <v/>
      </c>
      <c r="AU226" s="718">
        <f>IF(R226="N/A","N/A",+S226-R226)</f>
        <v/>
      </c>
      <c r="AV226" s="718">
        <f>IF(V226="N/A","N/A",+W226-V226)</f>
        <v/>
      </c>
      <c r="AW226" s="718">
        <f>IF(Z226="N/A","N/A",+AA226-Z226)</f>
        <v/>
      </c>
      <c r="AX226" s="718">
        <f>IF(AQ226&lt;1,"N/A",IF(AQ226=1,AU226,IF(AQ226=2,AV226,AW226)))</f>
        <v/>
      </c>
      <c r="AY226" s="718">
        <f>IF(AU226="N/A","N/A",AVERAGE(AU226:AW226))</f>
        <v/>
      </c>
      <c r="AZ226" s="718">
        <f>IF(AQ226&lt;1,"N/A",+AL226+AR226+AX226)</f>
        <v/>
      </c>
      <c r="BA226" s="719">
        <f>IF(AQ226&lt;1,"N/A",MAX(AZ226, SUM(AL226+AP226+AY226)))</f>
        <v/>
      </c>
      <c r="BB226" s="550" t="n"/>
    </row>
    <row r="227" hidden="1">
      <c r="A227" t="n">
        <v>218</v>
      </c>
      <c r="B227" s="533" t="n"/>
      <c r="C227" s="545" t="n"/>
      <c r="D227" s="2738" t="n"/>
      <c r="E227" s="2738" t="n"/>
      <c r="F227" s="534" t="n"/>
      <c r="G227" s="534" t="n"/>
      <c r="H227" s="2738" t="n"/>
      <c r="I227" s="546" t="n"/>
      <c r="J227" s="2738" t="n"/>
      <c r="K227" s="546" t="n"/>
      <c r="L227" s="546" t="n"/>
      <c r="M227" s="2738" t="n"/>
      <c r="N227" s="546">
        <f>+K227+L227</f>
        <v/>
      </c>
      <c r="O227" s="546" t="n">
        <v>0</v>
      </c>
      <c r="P227" s="546" t="n">
        <v>0</v>
      </c>
      <c r="Q227" s="562" t="inlineStr">
        <is>
          <t>N/A</t>
        </is>
      </c>
      <c r="R227" s="2738" t="inlineStr">
        <is>
          <t>N/A</t>
        </is>
      </c>
      <c r="S227" s="2738" t="inlineStr">
        <is>
          <t>N/A</t>
        </is>
      </c>
      <c r="T227" s="546" t="n">
        <v>0</v>
      </c>
      <c r="U227" s="562" t="inlineStr">
        <is>
          <t>N/A</t>
        </is>
      </c>
      <c r="V227" s="2738" t="inlineStr">
        <is>
          <t>N/A</t>
        </is>
      </c>
      <c r="W227" s="2738" t="inlineStr">
        <is>
          <t>N/A</t>
        </is>
      </c>
      <c r="X227" s="546" t="n">
        <v>0</v>
      </c>
      <c r="Y227" s="822" t="inlineStr">
        <is>
          <t>N/A</t>
        </is>
      </c>
      <c r="Z227" s="2738" t="inlineStr">
        <is>
          <t>N/A</t>
        </is>
      </c>
      <c r="AA227" s="2738" t="inlineStr">
        <is>
          <t>N/A</t>
        </is>
      </c>
      <c r="AB227" s="546">
        <f>+P227+T227+X227</f>
        <v/>
      </c>
      <c r="AC227" s="713">
        <f>IF(AQ227&lt;1,0,IF(AQ227=1,+P227,IF(AQ227=2,+P227+T227,+P227+T227+X227)))</f>
        <v/>
      </c>
      <c r="AD227" s="713" t="n"/>
      <c r="AE227" s="713">
        <f>+N227+AB227+AD227</f>
        <v/>
      </c>
      <c r="AF227" s="452">
        <f>+E227-D227</f>
        <v/>
      </c>
      <c r="AG227" s="714">
        <f>-P227/N227</f>
        <v/>
      </c>
      <c r="AH227" s="715">
        <f>-T227/N227</f>
        <v/>
      </c>
      <c r="AI227" s="715">
        <f>-X227/N227</f>
        <v/>
      </c>
      <c r="AJ227" s="715">
        <f>SUM(AG227:AI227)</f>
        <v/>
      </c>
      <c r="AK227" s="715">
        <f>-AC227/N227</f>
        <v/>
      </c>
      <c r="AL227" s="1052">
        <f>H227-E227</f>
        <v/>
      </c>
      <c r="AM227" s="718">
        <f>IF(R227="N/A","N/A",+R227-H227)</f>
        <v/>
      </c>
      <c r="AN227" s="718">
        <f>IF(V227="N/A","N/A",+V227-H227)</f>
        <v/>
      </c>
      <c r="AO227" s="718">
        <f>IF(Z227="N/A","N/A",+Z227-H227)</f>
        <v/>
      </c>
      <c r="AP227" s="718">
        <f>IF(AM227="N/A","N/A",MAX(AM227:AO227))</f>
        <v/>
      </c>
      <c r="AQ227" s="718">
        <f>IF(R227="","",IF(AM227="N/A",0,IF((AL227+AM227&gt;AC$9),-1,IF(AN227="N/A",1,IF((AL227+AN227&gt;AC$9),1,IF(AO227="N/A",2,IF((AL227+AO227&gt;AC$9),2,3)))))))</f>
        <v/>
      </c>
      <c r="AR227" s="718">
        <f>IF(AQ227&lt;1,"N/A",IF(AQ227=1,AM227,IF(AQ227=2,AN227,AO227)))</f>
        <v/>
      </c>
      <c r="AS227" s="718">
        <f>IF(AG227=0,"N/A",IF(AH227=0,(+AG227*AM227)/AJ227,IF(AI227=0,(+AG227*AM227+AH227*AN227)/AJ227,(+AG227*AM227+AH227*AN227+AI227*AO227)/AJ227)))</f>
        <v/>
      </c>
      <c r="AT227" s="718">
        <f>IF(M227="N/A","N/A",M227-H227)</f>
        <v/>
      </c>
      <c r="AU227" s="718">
        <f>IF(R227="N/A","N/A",+S227-R227)</f>
        <v/>
      </c>
      <c r="AV227" s="718">
        <f>IF(V227="N/A","N/A",+W227-V227)</f>
        <v/>
      </c>
      <c r="AW227" s="718">
        <f>IF(Z227="N/A","N/A",+AA227-Z227)</f>
        <v/>
      </c>
      <c r="AX227" s="718">
        <f>IF(AQ227&lt;1,"N/A",IF(AQ227=1,AU227,IF(AQ227=2,AV227,AW227)))</f>
        <v/>
      </c>
      <c r="AY227" s="718">
        <f>IF(AU227="N/A","N/A",AVERAGE(AU227:AW227))</f>
        <v/>
      </c>
      <c r="AZ227" s="718">
        <f>IF(AQ227&lt;1,"N/A",+AL227+AR227+AX227)</f>
        <v/>
      </c>
      <c r="BA227" s="719">
        <f>IF(AQ227&lt;1,"N/A",MAX(AZ227, SUM(AL227+AP227+AY227)))</f>
        <v/>
      </c>
      <c r="BB227" s="550" t="n"/>
    </row>
    <row r="228" hidden="1">
      <c r="A228" t="n">
        <v>219</v>
      </c>
      <c r="B228" s="533" t="n"/>
      <c r="C228" s="545" t="n"/>
      <c r="D228" s="2738" t="n"/>
      <c r="E228" s="2738" t="n"/>
      <c r="F228" s="534" t="n"/>
      <c r="G228" s="534" t="n"/>
      <c r="H228" s="2738" t="n"/>
      <c r="I228" s="546" t="n"/>
      <c r="J228" s="2738" t="n"/>
      <c r="K228" s="546" t="n"/>
      <c r="L228" s="546" t="n"/>
      <c r="M228" s="2738" t="n"/>
      <c r="N228" s="546">
        <f>+K228+L228</f>
        <v/>
      </c>
      <c r="O228" s="546" t="n">
        <v>0</v>
      </c>
      <c r="P228" s="546" t="n">
        <v>0</v>
      </c>
      <c r="Q228" s="562" t="inlineStr">
        <is>
          <t>N/A</t>
        </is>
      </c>
      <c r="R228" s="2738" t="inlineStr">
        <is>
          <t>N/A</t>
        </is>
      </c>
      <c r="S228" s="2738" t="inlineStr">
        <is>
          <t>N/A</t>
        </is>
      </c>
      <c r="T228" s="546" t="n">
        <v>0</v>
      </c>
      <c r="U228" s="562" t="inlineStr">
        <is>
          <t>N/A</t>
        </is>
      </c>
      <c r="V228" s="2738" t="inlineStr">
        <is>
          <t>N/A</t>
        </is>
      </c>
      <c r="W228" s="2738" t="inlineStr">
        <is>
          <t>N/A</t>
        </is>
      </c>
      <c r="X228" s="546" t="n">
        <v>0</v>
      </c>
      <c r="Y228" s="822" t="inlineStr">
        <is>
          <t>N/A</t>
        </is>
      </c>
      <c r="Z228" s="2738" t="inlineStr">
        <is>
          <t>N/A</t>
        </is>
      </c>
      <c r="AA228" s="2738" t="inlineStr">
        <is>
          <t>N/A</t>
        </is>
      </c>
      <c r="AB228" s="546">
        <f>+P228+T228+X228</f>
        <v/>
      </c>
      <c r="AC228" s="713">
        <f>IF(AQ228&lt;1,0,IF(AQ228=1,+P228,IF(AQ228=2,+P228+T228,+P228+T228+X228)))</f>
        <v/>
      </c>
      <c r="AD228" s="713" t="n"/>
      <c r="AE228" s="713">
        <f>+N228+AB228+AD228</f>
        <v/>
      </c>
      <c r="AF228" s="452">
        <f>+E228-D228</f>
        <v/>
      </c>
      <c r="AG228" s="714">
        <f>-P228/N228</f>
        <v/>
      </c>
      <c r="AH228" s="715">
        <f>-T228/N228</f>
        <v/>
      </c>
      <c r="AI228" s="715">
        <f>-X228/N228</f>
        <v/>
      </c>
      <c r="AJ228" s="715">
        <f>SUM(AG228:AI228)</f>
        <v/>
      </c>
      <c r="AK228" s="715">
        <f>-AC228/N228</f>
        <v/>
      </c>
      <c r="AL228" s="1052">
        <f>H228-E228</f>
        <v/>
      </c>
      <c r="AM228" s="718">
        <f>IF(R228="N/A","N/A",+R228-H228)</f>
        <v/>
      </c>
      <c r="AN228" s="718">
        <f>IF(V228="N/A","N/A",+V228-H228)</f>
        <v/>
      </c>
      <c r="AO228" s="718">
        <f>IF(Z228="N/A","N/A",+Z228-H228)</f>
        <v/>
      </c>
      <c r="AP228" s="718">
        <f>IF(AM228="N/A","N/A",MAX(AM228:AO228))</f>
        <v/>
      </c>
      <c r="AQ228" s="718">
        <f>IF(R228="","",IF(AM228="N/A",0,IF((AL228+AM228&gt;AC$9),-1,IF(AN228="N/A",1,IF((AL228+AN228&gt;AC$9),1,IF(AO228="N/A",2,IF((AL228+AO228&gt;AC$9),2,3)))))))</f>
        <v/>
      </c>
      <c r="AR228" s="718">
        <f>IF(AQ228&lt;1,"N/A",IF(AQ228=1,AM228,IF(AQ228=2,AN228,AO228)))</f>
        <v/>
      </c>
      <c r="AS228" s="718">
        <f>IF(AG228=0,"N/A",IF(AH228=0,(+AG228*AM228)/AJ228,IF(AI228=0,(+AG228*AM228+AH228*AN228)/AJ228,(+AG228*AM228+AH228*AN228+AI228*AO228)/AJ228)))</f>
        <v/>
      </c>
      <c r="AT228" s="718">
        <f>IF(M228="N/A","N/A",M228-H228)</f>
        <v/>
      </c>
      <c r="AU228" s="718">
        <f>IF(R228="N/A","N/A",+S228-R228)</f>
        <v/>
      </c>
      <c r="AV228" s="718">
        <f>IF(V228="N/A","N/A",+W228-V228)</f>
        <v/>
      </c>
      <c r="AW228" s="718">
        <f>IF(Z228="N/A","N/A",+AA228-Z228)</f>
        <v/>
      </c>
      <c r="AX228" s="718">
        <f>IF(AQ228&lt;1,"N/A",IF(AQ228=1,AU228,IF(AQ228=2,AV228,AW228)))</f>
        <v/>
      </c>
      <c r="AY228" s="718">
        <f>IF(AU228="N/A","N/A",AVERAGE(AU228:AW228))</f>
        <v/>
      </c>
      <c r="AZ228" s="718">
        <f>IF(AQ228&lt;1,"N/A",+AL228+AR228+AX228)</f>
        <v/>
      </c>
      <c r="BA228" s="719">
        <f>IF(AQ228&lt;1,"N/A",MAX(AZ228, SUM(AL228+AP228+AY228)))</f>
        <v/>
      </c>
      <c r="BB228" s="550" t="n"/>
    </row>
    <row r="229" hidden="1">
      <c r="A229" t="n">
        <v>220</v>
      </c>
      <c r="B229" s="533" t="n"/>
      <c r="C229" s="545" t="n"/>
      <c r="D229" s="2738" t="n"/>
      <c r="E229" s="2738" t="n"/>
      <c r="F229" s="534" t="n"/>
      <c r="G229" s="534" t="n"/>
      <c r="H229" s="2738" t="n"/>
      <c r="I229" s="546" t="n"/>
      <c r="J229" s="2738" t="n"/>
      <c r="K229" s="546" t="n"/>
      <c r="L229" s="546" t="n"/>
      <c r="M229" s="2738" t="n"/>
      <c r="N229" s="546">
        <f>+K229+L229</f>
        <v/>
      </c>
      <c r="O229" s="546" t="n">
        <v>0</v>
      </c>
      <c r="P229" s="546" t="n">
        <v>0</v>
      </c>
      <c r="Q229" s="562" t="inlineStr">
        <is>
          <t>N/A</t>
        </is>
      </c>
      <c r="R229" s="2738" t="inlineStr">
        <is>
          <t>N/A</t>
        </is>
      </c>
      <c r="S229" s="2738" t="inlineStr">
        <is>
          <t>N/A</t>
        </is>
      </c>
      <c r="T229" s="546" t="n">
        <v>0</v>
      </c>
      <c r="U229" s="562" t="inlineStr">
        <is>
          <t>N/A</t>
        </is>
      </c>
      <c r="V229" s="2738" t="inlineStr">
        <is>
          <t>N/A</t>
        </is>
      </c>
      <c r="W229" s="2738" t="inlineStr">
        <is>
          <t>N/A</t>
        </is>
      </c>
      <c r="X229" s="546" t="n">
        <v>0</v>
      </c>
      <c r="Y229" s="822" t="inlineStr">
        <is>
          <t>N/A</t>
        </is>
      </c>
      <c r="Z229" s="2738" t="inlineStr">
        <is>
          <t>N/A</t>
        </is>
      </c>
      <c r="AA229" s="2738" t="inlineStr">
        <is>
          <t>N/A</t>
        </is>
      </c>
      <c r="AB229" s="546">
        <f>+P229+T229+X229</f>
        <v/>
      </c>
      <c r="AC229" s="713">
        <f>IF(AQ229&lt;1,0,IF(AQ229=1,+P229,IF(AQ229=2,+P229+T229,+P229+T229+X229)))</f>
        <v/>
      </c>
      <c r="AD229" s="713" t="n"/>
      <c r="AE229" s="713">
        <f>+N229+AB229+AD229</f>
        <v/>
      </c>
      <c r="AF229" s="452">
        <f>+E229-D229</f>
        <v/>
      </c>
      <c r="AG229" s="714">
        <f>-P229/N229</f>
        <v/>
      </c>
      <c r="AH229" s="715">
        <f>-T229/N229</f>
        <v/>
      </c>
      <c r="AI229" s="715">
        <f>-X229/N229</f>
        <v/>
      </c>
      <c r="AJ229" s="715">
        <f>SUM(AG229:AI229)</f>
        <v/>
      </c>
      <c r="AK229" s="715">
        <f>-AC229/N229</f>
        <v/>
      </c>
      <c r="AL229" s="1052">
        <f>H229-E229</f>
        <v/>
      </c>
      <c r="AM229" s="718">
        <f>IF(R229="N/A","N/A",+R229-H229)</f>
        <v/>
      </c>
      <c r="AN229" s="718">
        <f>IF(V229="N/A","N/A",+V229-H229)</f>
        <v/>
      </c>
      <c r="AO229" s="718">
        <f>IF(Z229="N/A","N/A",+Z229-H229)</f>
        <v/>
      </c>
      <c r="AP229" s="718">
        <f>IF(AM229="N/A","N/A",MAX(AM229:AO229))</f>
        <v/>
      </c>
      <c r="AQ229" s="718">
        <f>IF(R229="","",IF(AM229="N/A",0,IF((AL229+AM229&gt;AC$9),-1,IF(AN229="N/A",1,IF((AL229+AN229&gt;AC$9),1,IF(AO229="N/A",2,IF((AL229+AO229&gt;AC$9),2,3)))))))</f>
        <v/>
      </c>
      <c r="AR229" s="718">
        <f>IF(AQ229&lt;1,"N/A",IF(AQ229=1,AM229,IF(AQ229=2,AN229,AO229)))</f>
        <v/>
      </c>
      <c r="AS229" s="718">
        <f>IF(AG229=0,"N/A",IF(AH229=0,(+AG229*AM229)/AJ229,IF(AI229=0,(+AG229*AM229+AH229*AN229)/AJ229,(+AG229*AM229+AH229*AN229+AI229*AO229)/AJ229)))</f>
        <v/>
      </c>
      <c r="AT229" s="718">
        <f>IF(M229="N/A","N/A",M229-H229)</f>
        <v/>
      </c>
      <c r="AU229" s="718">
        <f>IF(R229="N/A","N/A",+S229-R229)</f>
        <v/>
      </c>
      <c r="AV229" s="718">
        <f>IF(V229="N/A","N/A",+W229-V229)</f>
        <v/>
      </c>
      <c r="AW229" s="718">
        <f>IF(Z229="N/A","N/A",+AA229-Z229)</f>
        <v/>
      </c>
      <c r="AX229" s="718">
        <f>IF(AQ229&lt;1,"N/A",IF(AQ229=1,AU229,IF(AQ229=2,AV229,AW229)))</f>
        <v/>
      </c>
      <c r="AY229" s="718">
        <f>IF(AU229="N/A","N/A",AVERAGE(AU229:AW229))</f>
        <v/>
      </c>
      <c r="AZ229" s="718">
        <f>IF(AQ229&lt;1,"N/A",+AL229+AR229+AX229)</f>
        <v/>
      </c>
      <c r="BA229" s="719">
        <f>IF(AQ229&lt;1,"N/A",MAX(AZ229, SUM(AL229+AP229+AY229)))</f>
        <v/>
      </c>
      <c r="BB229" s="550" t="n"/>
    </row>
    <row r="230" hidden="1">
      <c r="A230" t="n">
        <v>221</v>
      </c>
      <c r="B230" s="533" t="n"/>
      <c r="C230" s="545" t="n"/>
      <c r="D230" s="2738" t="n"/>
      <c r="E230" s="2738" t="n"/>
      <c r="F230" s="534" t="n"/>
      <c r="G230" s="534" t="n"/>
      <c r="H230" s="2738" t="n"/>
      <c r="I230" s="546" t="n"/>
      <c r="J230" s="2738" t="n"/>
      <c r="K230" s="546" t="n"/>
      <c r="L230" s="546" t="n"/>
      <c r="M230" s="2738" t="n"/>
      <c r="N230" s="546">
        <f>+K230+L230</f>
        <v/>
      </c>
      <c r="O230" s="546" t="n">
        <v>0</v>
      </c>
      <c r="P230" s="546" t="n">
        <v>0</v>
      </c>
      <c r="Q230" s="562" t="inlineStr">
        <is>
          <t>N/A</t>
        </is>
      </c>
      <c r="R230" s="2738" t="inlineStr">
        <is>
          <t>N/A</t>
        </is>
      </c>
      <c r="S230" s="2738" t="inlineStr">
        <is>
          <t>N/A</t>
        </is>
      </c>
      <c r="T230" s="546" t="n">
        <v>0</v>
      </c>
      <c r="U230" s="562" t="inlineStr">
        <is>
          <t>N/A</t>
        </is>
      </c>
      <c r="V230" s="2738" t="inlineStr">
        <is>
          <t>N/A</t>
        </is>
      </c>
      <c r="W230" s="2738" t="inlineStr">
        <is>
          <t>N/A</t>
        </is>
      </c>
      <c r="X230" s="546" t="n">
        <v>0</v>
      </c>
      <c r="Y230" s="822" t="inlineStr">
        <is>
          <t>N/A</t>
        </is>
      </c>
      <c r="Z230" s="2738" t="inlineStr">
        <is>
          <t>N/A</t>
        </is>
      </c>
      <c r="AA230" s="2738" t="inlineStr">
        <is>
          <t>N/A</t>
        </is>
      </c>
      <c r="AB230" s="546">
        <f>+P230+T230+X230</f>
        <v/>
      </c>
      <c r="AC230" s="713">
        <f>IF(AQ230&lt;1,0,IF(AQ230=1,+P230,IF(AQ230=2,+P230+T230,+P230+T230+X230)))</f>
        <v/>
      </c>
      <c r="AD230" s="713" t="n"/>
      <c r="AE230" s="713">
        <f>+N230+AB230+AD230</f>
        <v/>
      </c>
      <c r="AF230" s="452">
        <f>+E230-D230</f>
        <v/>
      </c>
      <c r="AG230" s="714">
        <f>-P230/N230</f>
        <v/>
      </c>
      <c r="AH230" s="715">
        <f>-T230/N230</f>
        <v/>
      </c>
      <c r="AI230" s="715">
        <f>-X230/N230</f>
        <v/>
      </c>
      <c r="AJ230" s="715">
        <f>SUM(AG230:AI230)</f>
        <v/>
      </c>
      <c r="AK230" s="715">
        <f>-AC230/N230</f>
        <v/>
      </c>
      <c r="AL230" s="1052">
        <f>H230-E230</f>
        <v/>
      </c>
      <c r="AM230" s="718">
        <f>IF(R230="N/A","N/A",+R230-H230)</f>
        <v/>
      </c>
      <c r="AN230" s="718">
        <f>IF(V230="N/A","N/A",+V230-H230)</f>
        <v/>
      </c>
      <c r="AO230" s="718">
        <f>IF(Z230="N/A","N/A",+Z230-H230)</f>
        <v/>
      </c>
      <c r="AP230" s="718">
        <f>IF(AM230="N/A","N/A",MAX(AM230:AO230))</f>
        <v/>
      </c>
      <c r="AQ230" s="718">
        <f>IF(R230="","",IF(AM230="N/A",0,IF((AL230+AM230&gt;AC$9),-1,IF(AN230="N/A",1,IF((AL230+AN230&gt;AC$9),1,IF(AO230="N/A",2,IF((AL230+AO230&gt;AC$9),2,3)))))))</f>
        <v/>
      </c>
      <c r="AR230" s="718">
        <f>IF(AQ230&lt;1,"N/A",IF(AQ230=1,AM230,IF(AQ230=2,AN230,AO230)))</f>
        <v/>
      </c>
      <c r="AS230" s="718">
        <f>IF(AG230=0,"N/A",IF(AH230=0,(+AG230*AM230)/AJ230,IF(AI230=0,(+AG230*AM230+AH230*AN230)/AJ230,(+AG230*AM230+AH230*AN230+AI230*AO230)/AJ230)))</f>
        <v/>
      </c>
      <c r="AT230" s="718">
        <f>IF(M230="N/A","N/A",M230-H230)</f>
        <v/>
      </c>
      <c r="AU230" s="718">
        <f>IF(R230="N/A","N/A",+S230-R230)</f>
        <v/>
      </c>
      <c r="AV230" s="718">
        <f>IF(V230="N/A","N/A",+W230-V230)</f>
        <v/>
      </c>
      <c r="AW230" s="718">
        <f>IF(Z230="N/A","N/A",+AA230-Z230)</f>
        <v/>
      </c>
      <c r="AX230" s="718">
        <f>IF(AQ230&lt;1,"N/A",IF(AQ230=1,AU230,IF(AQ230=2,AV230,AW230)))</f>
        <v/>
      </c>
      <c r="AY230" s="718">
        <f>IF(AU230="N/A","N/A",AVERAGE(AU230:AW230))</f>
        <v/>
      </c>
      <c r="AZ230" s="718">
        <f>IF(AQ230&lt;1,"N/A",+AL230+AR230+AX230)</f>
        <v/>
      </c>
      <c r="BA230" s="719">
        <f>IF(AQ230&lt;1,"N/A",MAX(AZ230, SUM(AL230+AP230+AY230)))</f>
        <v/>
      </c>
      <c r="BB230" s="550" t="n"/>
    </row>
    <row r="231" hidden="1">
      <c r="A231" t="n">
        <v>222</v>
      </c>
      <c r="B231" s="533" t="n"/>
      <c r="C231" s="545" t="n"/>
      <c r="D231" s="2738" t="n"/>
      <c r="E231" s="2738" t="n"/>
      <c r="F231" s="534" t="n"/>
      <c r="G231" s="534" t="n"/>
      <c r="H231" s="2738" t="n"/>
      <c r="I231" s="546" t="n"/>
      <c r="J231" s="2738" t="n"/>
      <c r="K231" s="546" t="n"/>
      <c r="L231" s="546" t="n"/>
      <c r="M231" s="2738" t="n"/>
      <c r="N231" s="546">
        <f>+K231+L231</f>
        <v/>
      </c>
      <c r="O231" s="546" t="n">
        <v>0</v>
      </c>
      <c r="P231" s="546" t="n">
        <v>0</v>
      </c>
      <c r="Q231" s="562" t="inlineStr">
        <is>
          <t>N/A</t>
        </is>
      </c>
      <c r="R231" s="2738" t="inlineStr">
        <is>
          <t>N/A</t>
        </is>
      </c>
      <c r="S231" s="2738" t="inlineStr">
        <is>
          <t>N/A</t>
        </is>
      </c>
      <c r="T231" s="546" t="n">
        <v>0</v>
      </c>
      <c r="U231" s="562" t="inlineStr">
        <is>
          <t>N/A</t>
        </is>
      </c>
      <c r="V231" s="2738" t="inlineStr">
        <is>
          <t>N/A</t>
        </is>
      </c>
      <c r="W231" s="2738" t="inlineStr">
        <is>
          <t>N/A</t>
        </is>
      </c>
      <c r="X231" s="546" t="n">
        <v>0</v>
      </c>
      <c r="Y231" s="822" t="inlineStr">
        <is>
          <t>N/A</t>
        </is>
      </c>
      <c r="Z231" s="2738" t="inlineStr">
        <is>
          <t>N/A</t>
        </is>
      </c>
      <c r="AA231" s="2738" t="inlineStr">
        <is>
          <t>N/A</t>
        </is>
      </c>
      <c r="AB231" s="546">
        <f>+P231+T231+X231</f>
        <v/>
      </c>
      <c r="AC231" s="713">
        <f>IF(AQ231&lt;1,0,IF(AQ231=1,+P231,IF(AQ231=2,+P231+T231,+P231+T231+X231)))</f>
        <v/>
      </c>
      <c r="AD231" s="713" t="n"/>
      <c r="AE231" s="713">
        <f>+N231+AB231+AD231</f>
        <v/>
      </c>
      <c r="AF231" s="452">
        <f>+E231-D231</f>
        <v/>
      </c>
      <c r="AG231" s="714">
        <f>-P231/N231</f>
        <v/>
      </c>
      <c r="AH231" s="715">
        <f>-T231/N231</f>
        <v/>
      </c>
      <c r="AI231" s="715">
        <f>-X231/N231</f>
        <v/>
      </c>
      <c r="AJ231" s="715">
        <f>SUM(AG231:AI231)</f>
        <v/>
      </c>
      <c r="AK231" s="715">
        <f>-AC231/N231</f>
        <v/>
      </c>
      <c r="AL231" s="1052">
        <f>H231-E231</f>
        <v/>
      </c>
      <c r="AM231" s="718">
        <f>IF(R231="N/A","N/A",+R231-H231)</f>
        <v/>
      </c>
      <c r="AN231" s="718">
        <f>IF(V231="N/A","N/A",+V231-H231)</f>
        <v/>
      </c>
      <c r="AO231" s="718">
        <f>IF(Z231="N/A","N/A",+Z231-H231)</f>
        <v/>
      </c>
      <c r="AP231" s="718">
        <f>IF(AM231="N/A","N/A",MAX(AM231:AO231))</f>
        <v/>
      </c>
      <c r="AQ231" s="718">
        <f>IF(R231="","",IF(AM231="N/A",0,IF((AL231+AM231&gt;AC$9),-1,IF(AN231="N/A",1,IF((AL231+AN231&gt;AC$9),1,IF(AO231="N/A",2,IF((AL231+AO231&gt;AC$9),2,3)))))))</f>
        <v/>
      </c>
      <c r="AR231" s="718">
        <f>IF(AQ231&lt;1,"N/A",IF(AQ231=1,AM231,IF(AQ231=2,AN231,AO231)))</f>
        <v/>
      </c>
      <c r="AS231" s="718">
        <f>IF(AG231=0,"N/A",IF(AH231=0,(+AG231*AM231)/AJ231,IF(AI231=0,(+AG231*AM231+AH231*AN231)/AJ231,(+AG231*AM231+AH231*AN231+AI231*AO231)/AJ231)))</f>
        <v/>
      </c>
      <c r="AT231" s="718">
        <f>IF(M231="N/A","N/A",M231-H231)</f>
        <v/>
      </c>
      <c r="AU231" s="718">
        <f>IF(R231="N/A","N/A",+S231-R231)</f>
        <v/>
      </c>
      <c r="AV231" s="718">
        <f>IF(V231="N/A","N/A",+W231-V231)</f>
        <v/>
      </c>
      <c r="AW231" s="718">
        <f>IF(Z231="N/A","N/A",+AA231-Z231)</f>
        <v/>
      </c>
      <c r="AX231" s="718">
        <f>IF(AQ231&lt;1,"N/A",IF(AQ231=1,AU231,IF(AQ231=2,AV231,AW231)))</f>
        <v/>
      </c>
      <c r="AY231" s="718">
        <f>IF(AU231="N/A","N/A",AVERAGE(AU231:AW231))</f>
        <v/>
      </c>
      <c r="AZ231" s="718">
        <f>IF(AQ231&lt;1,"N/A",+AL231+AR231+AX231)</f>
        <v/>
      </c>
      <c r="BA231" s="719">
        <f>IF(AQ231&lt;1,"N/A",MAX(AZ231, SUM(AL231+AP231+AY231)))</f>
        <v/>
      </c>
      <c r="BB231" s="550" t="n"/>
    </row>
    <row r="232" hidden="1">
      <c r="A232" t="n">
        <v>223</v>
      </c>
      <c r="B232" s="533" t="n"/>
      <c r="C232" s="545" t="n"/>
      <c r="D232" s="2738" t="n"/>
      <c r="E232" s="2738" t="n"/>
      <c r="F232" s="534" t="n"/>
      <c r="G232" s="534" t="n"/>
      <c r="H232" s="2738" t="n"/>
      <c r="I232" s="546" t="n"/>
      <c r="J232" s="2738" t="n"/>
      <c r="K232" s="546" t="n"/>
      <c r="L232" s="546" t="n"/>
      <c r="M232" s="2738" t="n"/>
      <c r="N232" s="546">
        <f>+K232+L232</f>
        <v/>
      </c>
      <c r="O232" s="546" t="n">
        <v>0</v>
      </c>
      <c r="P232" s="546" t="n">
        <v>0</v>
      </c>
      <c r="Q232" s="562" t="inlineStr">
        <is>
          <t>N/A</t>
        </is>
      </c>
      <c r="R232" s="2738" t="inlineStr">
        <is>
          <t>N/A</t>
        </is>
      </c>
      <c r="S232" s="2738" t="inlineStr">
        <is>
          <t>N/A</t>
        </is>
      </c>
      <c r="T232" s="546" t="n">
        <v>0</v>
      </c>
      <c r="U232" s="562" t="inlineStr">
        <is>
          <t>N/A</t>
        </is>
      </c>
      <c r="V232" s="2738" t="inlineStr">
        <is>
          <t>N/A</t>
        </is>
      </c>
      <c r="W232" s="2738" t="inlineStr">
        <is>
          <t>N/A</t>
        </is>
      </c>
      <c r="X232" s="546" t="n">
        <v>0</v>
      </c>
      <c r="Y232" s="822" t="inlineStr">
        <is>
          <t>N/A</t>
        </is>
      </c>
      <c r="Z232" s="2738" t="inlineStr">
        <is>
          <t>N/A</t>
        </is>
      </c>
      <c r="AA232" s="2738" t="inlineStr">
        <is>
          <t>N/A</t>
        </is>
      </c>
      <c r="AB232" s="546">
        <f>+P232+T232+X232</f>
        <v/>
      </c>
      <c r="AC232" s="713">
        <f>IF(AQ232&lt;1,0,IF(AQ232=1,+P232,IF(AQ232=2,+P232+T232,+P232+T232+X232)))</f>
        <v/>
      </c>
      <c r="AD232" s="713" t="n"/>
      <c r="AE232" s="713">
        <f>+N232+AB232+AD232</f>
        <v/>
      </c>
      <c r="AF232" s="452">
        <f>+E232-D232</f>
        <v/>
      </c>
      <c r="AG232" s="714">
        <f>-P232/N232</f>
        <v/>
      </c>
      <c r="AH232" s="715">
        <f>-T232/N232</f>
        <v/>
      </c>
      <c r="AI232" s="715">
        <f>-X232/N232</f>
        <v/>
      </c>
      <c r="AJ232" s="715">
        <f>SUM(AG232:AI232)</f>
        <v/>
      </c>
      <c r="AK232" s="715">
        <f>-AC232/N232</f>
        <v/>
      </c>
      <c r="AL232" s="1052">
        <f>H232-E232</f>
        <v/>
      </c>
      <c r="AM232" s="718">
        <f>IF(R232="N/A","N/A",+R232-H232)</f>
        <v/>
      </c>
      <c r="AN232" s="718">
        <f>IF(V232="N/A","N/A",+V232-H232)</f>
        <v/>
      </c>
      <c r="AO232" s="718">
        <f>IF(Z232="N/A","N/A",+Z232-H232)</f>
        <v/>
      </c>
      <c r="AP232" s="718">
        <f>IF(AM232="N/A","N/A",MAX(AM232:AO232))</f>
        <v/>
      </c>
      <c r="AQ232" s="718">
        <f>IF(R232="","",IF(AM232="N/A",0,IF((AL232+AM232&gt;AC$9),-1,IF(AN232="N/A",1,IF((AL232+AN232&gt;AC$9),1,IF(AO232="N/A",2,IF((AL232+AO232&gt;AC$9),2,3)))))))</f>
        <v/>
      </c>
      <c r="AR232" s="718">
        <f>IF(AQ232&lt;1,"N/A",IF(AQ232=1,AM232,IF(AQ232=2,AN232,AO232)))</f>
        <v/>
      </c>
      <c r="AS232" s="718">
        <f>IF(AG232=0,"N/A",IF(AH232=0,(+AG232*AM232)/AJ232,IF(AI232=0,(+AG232*AM232+AH232*AN232)/AJ232,(+AG232*AM232+AH232*AN232+AI232*AO232)/AJ232)))</f>
        <v/>
      </c>
      <c r="AT232" s="718">
        <f>IF(M232="N/A","N/A",M232-H232)</f>
        <v/>
      </c>
      <c r="AU232" s="718">
        <f>IF(R232="N/A","N/A",+S232-R232)</f>
        <v/>
      </c>
      <c r="AV232" s="718">
        <f>IF(V232="N/A","N/A",+W232-V232)</f>
        <v/>
      </c>
      <c r="AW232" s="718">
        <f>IF(Z232="N/A","N/A",+AA232-Z232)</f>
        <v/>
      </c>
      <c r="AX232" s="718">
        <f>IF(AQ232&lt;1,"N/A",IF(AQ232=1,AU232,IF(AQ232=2,AV232,AW232)))</f>
        <v/>
      </c>
      <c r="AY232" s="718">
        <f>IF(AU232="N/A","N/A",AVERAGE(AU232:AW232))</f>
        <v/>
      </c>
      <c r="AZ232" s="718">
        <f>IF(AQ232&lt;1,"N/A",+AL232+AR232+AX232)</f>
        <v/>
      </c>
      <c r="BA232" s="719">
        <f>IF(AQ232&lt;1,"N/A",MAX(AZ232, SUM(AL232+AP232+AY232)))</f>
        <v/>
      </c>
      <c r="BB232" s="550" t="n"/>
    </row>
    <row r="233" hidden="1">
      <c r="A233" t="n">
        <v>224</v>
      </c>
      <c r="B233" s="533" t="n"/>
      <c r="C233" s="545" t="n"/>
      <c r="D233" s="2738" t="n"/>
      <c r="E233" s="2738" t="n"/>
      <c r="F233" s="534" t="n"/>
      <c r="G233" s="534" t="n"/>
      <c r="H233" s="2738" t="n"/>
      <c r="I233" s="546" t="n"/>
      <c r="J233" s="2738" t="n"/>
      <c r="K233" s="546" t="n"/>
      <c r="L233" s="546" t="n"/>
      <c r="M233" s="2738" t="n"/>
      <c r="N233" s="546">
        <f>+K233+L233</f>
        <v/>
      </c>
      <c r="O233" s="546" t="n">
        <v>0</v>
      </c>
      <c r="P233" s="546" t="n">
        <v>0</v>
      </c>
      <c r="Q233" s="562" t="inlineStr">
        <is>
          <t>N/A</t>
        </is>
      </c>
      <c r="R233" s="2738" t="inlineStr">
        <is>
          <t>N/A</t>
        </is>
      </c>
      <c r="S233" s="2738" t="inlineStr">
        <is>
          <t>N/A</t>
        </is>
      </c>
      <c r="T233" s="546" t="n">
        <v>0</v>
      </c>
      <c r="U233" s="562" t="inlineStr">
        <is>
          <t>N/A</t>
        </is>
      </c>
      <c r="V233" s="2738" t="inlineStr">
        <is>
          <t>N/A</t>
        </is>
      </c>
      <c r="W233" s="2738" t="inlineStr">
        <is>
          <t>N/A</t>
        </is>
      </c>
      <c r="X233" s="546" t="n">
        <v>0</v>
      </c>
      <c r="Y233" s="822" t="inlineStr">
        <is>
          <t>N/A</t>
        </is>
      </c>
      <c r="Z233" s="2738" t="inlineStr">
        <is>
          <t>N/A</t>
        </is>
      </c>
      <c r="AA233" s="2738" t="inlineStr">
        <is>
          <t>N/A</t>
        </is>
      </c>
      <c r="AB233" s="546">
        <f>+P233+T233+X233</f>
        <v/>
      </c>
      <c r="AC233" s="713">
        <f>IF(AQ233&lt;1,0,IF(AQ233=1,+P233,IF(AQ233=2,+P233+T233,+P233+T233+X233)))</f>
        <v/>
      </c>
      <c r="AD233" s="713" t="n"/>
      <c r="AE233" s="713">
        <f>+N233+AB233+AD233</f>
        <v/>
      </c>
      <c r="AF233" s="452">
        <f>+E233-D233</f>
        <v/>
      </c>
      <c r="AG233" s="714">
        <f>-P233/N233</f>
        <v/>
      </c>
      <c r="AH233" s="715">
        <f>-T233/N233</f>
        <v/>
      </c>
      <c r="AI233" s="715">
        <f>-X233/N233</f>
        <v/>
      </c>
      <c r="AJ233" s="715">
        <f>SUM(AG233:AI233)</f>
        <v/>
      </c>
      <c r="AK233" s="715">
        <f>-AC233/N233</f>
        <v/>
      </c>
      <c r="AL233" s="1052">
        <f>H233-E233</f>
        <v/>
      </c>
      <c r="AM233" s="718">
        <f>IF(R233="N/A","N/A",+R233-H233)</f>
        <v/>
      </c>
      <c r="AN233" s="718">
        <f>IF(V233="N/A","N/A",+V233-H233)</f>
        <v/>
      </c>
      <c r="AO233" s="718">
        <f>IF(Z233="N/A","N/A",+Z233-H233)</f>
        <v/>
      </c>
      <c r="AP233" s="718">
        <f>IF(AM233="N/A","N/A",MAX(AM233:AO233))</f>
        <v/>
      </c>
      <c r="AQ233" s="718">
        <f>IF(R233="","",IF(AM233="N/A",0,IF((AL233+AM233&gt;AC$9),-1,IF(AN233="N/A",1,IF((AL233+AN233&gt;AC$9),1,IF(AO233="N/A",2,IF((AL233+AO233&gt;AC$9),2,3)))))))</f>
        <v/>
      </c>
      <c r="AR233" s="718">
        <f>IF(AQ233&lt;1,"N/A",IF(AQ233=1,AM233,IF(AQ233=2,AN233,AO233)))</f>
        <v/>
      </c>
      <c r="AS233" s="718">
        <f>IF(AG233=0,"N/A",IF(AH233=0,(+AG233*AM233)/AJ233,IF(AI233=0,(+AG233*AM233+AH233*AN233)/AJ233,(+AG233*AM233+AH233*AN233+AI233*AO233)/AJ233)))</f>
        <v/>
      </c>
      <c r="AT233" s="718">
        <f>IF(M233="N/A","N/A",M233-H233)</f>
        <v/>
      </c>
      <c r="AU233" s="718">
        <f>IF(R233="N/A","N/A",+S233-R233)</f>
        <v/>
      </c>
      <c r="AV233" s="718">
        <f>IF(V233="N/A","N/A",+W233-V233)</f>
        <v/>
      </c>
      <c r="AW233" s="718">
        <f>IF(Z233="N/A","N/A",+AA233-Z233)</f>
        <v/>
      </c>
      <c r="AX233" s="718">
        <f>IF(AQ233&lt;1,"N/A",IF(AQ233=1,AU233,IF(AQ233=2,AV233,AW233)))</f>
        <v/>
      </c>
      <c r="AY233" s="718">
        <f>IF(AU233="N/A","N/A",AVERAGE(AU233:AW233))</f>
        <v/>
      </c>
      <c r="AZ233" s="718">
        <f>IF(AQ233&lt;1,"N/A",+AL233+AR233+AX233)</f>
        <v/>
      </c>
      <c r="BA233" s="719">
        <f>IF(AQ233&lt;1,"N/A",MAX(AZ233, SUM(AL233+AP233+AY233)))</f>
        <v/>
      </c>
      <c r="BB233" s="550" t="n"/>
    </row>
    <row r="234" hidden="1">
      <c r="A234" t="n">
        <v>225</v>
      </c>
      <c r="B234" s="533" t="n"/>
      <c r="C234" s="545" t="n"/>
      <c r="D234" s="2738" t="n"/>
      <c r="E234" s="2738" t="n"/>
      <c r="F234" s="534" t="n"/>
      <c r="G234" s="534" t="n"/>
      <c r="H234" s="2738" t="n"/>
      <c r="I234" s="546" t="n"/>
      <c r="J234" s="2738" t="n"/>
      <c r="K234" s="546" t="n"/>
      <c r="L234" s="546" t="n"/>
      <c r="M234" s="2738" t="n"/>
      <c r="N234" s="546">
        <f>+K234+L234</f>
        <v/>
      </c>
      <c r="O234" s="546" t="n">
        <v>0</v>
      </c>
      <c r="P234" s="546" t="n">
        <v>0</v>
      </c>
      <c r="Q234" s="562" t="inlineStr">
        <is>
          <t>N/A</t>
        </is>
      </c>
      <c r="R234" s="2738" t="inlineStr">
        <is>
          <t>N/A</t>
        </is>
      </c>
      <c r="S234" s="2738" t="inlineStr">
        <is>
          <t>N/A</t>
        </is>
      </c>
      <c r="T234" s="546" t="n">
        <v>0</v>
      </c>
      <c r="U234" s="562" t="inlineStr">
        <is>
          <t>N/A</t>
        </is>
      </c>
      <c r="V234" s="2738" t="inlineStr">
        <is>
          <t>N/A</t>
        </is>
      </c>
      <c r="W234" s="2738" t="inlineStr">
        <is>
          <t>N/A</t>
        </is>
      </c>
      <c r="X234" s="546" t="n">
        <v>0</v>
      </c>
      <c r="Y234" s="822" t="inlineStr">
        <is>
          <t>N/A</t>
        </is>
      </c>
      <c r="Z234" s="2738" t="inlineStr">
        <is>
          <t>N/A</t>
        </is>
      </c>
      <c r="AA234" s="2738" t="inlineStr">
        <is>
          <t>N/A</t>
        </is>
      </c>
      <c r="AB234" s="546">
        <f>+P234+T234+X234</f>
        <v/>
      </c>
      <c r="AC234" s="713">
        <f>IF(AQ234&lt;1,0,IF(AQ234=1,+P234,IF(AQ234=2,+P234+T234,+P234+T234+X234)))</f>
        <v/>
      </c>
      <c r="AD234" s="713" t="n"/>
      <c r="AE234" s="713">
        <f>+N234+AB234+AD234</f>
        <v/>
      </c>
      <c r="AF234" s="452">
        <f>+E234-D234</f>
        <v/>
      </c>
      <c r="AG234" s="714">
        <f>-P234/N234</f>
        <v/>
      </c>
      <c r="AH234" s="715">
        <f>-T234/N234</f>
        <v/>
      </c>
      <c r="AI234" s="715">
        <f>-X234/N234</f>
        <v/>
      </c>
      <c r="AJ234" s="715">
        <f>SUM(AG234:AI234)</f>
        <v/>
      </c>
      <c r="AK234" s="715">
        <f>-AC234/N234</f>
        <v/>
      </c>
      <c r="AL234" s="1052">
        <f>H234-E234</f>
        <v/>
      </c>
      <c r="AM234" s="718">
        <f>IF(R234="N/A","N/A",+R234-H234)</f>
        <v/>
      </c>
      <c r="AN234" s="718">
        <f>IF(V234="N/A","N/A",+V234-H234)</f>
        <v/>
      </c>
      <c r="AO234" s="718">
        <f>IF(Z234="N/A","N/A",+Z234-H234)</f>
        <v/>
      </c>
      <c r="AP234" s="718">
        <f>IF(AM234="N/A","N/A",MAX(AM234:AO234))</f>
        <v/>
      </c>
      <c r="AQ234" s="718">
        <f>IF(R234="","",IF(AM234="N/A",0,IF((AL234+AM234&gt;AC$9),-1,IF(AN234="N/A",1,IF((AL234+AN234&gt;AC$9),1,IF(AO234="N/A",2,IF((AL234+AO234&gt;AC$9),2,3)))))))</f>
        <v/>
      </c>
      <c r="AR234" s="718">
        <f>IF(AQ234&lt;1,"N/A",IF(AQ234=1,AM234,IF(AQ234=2,AN234,AO234)))</f>
        <v/>
      </c>
      <c r="AS234" s="718">
        <f>IF(AG234=0,"N/A",IF(AH234=0,(+AG234*AM234)/AJ234,IF(AI234=0,(+AG234*AM234+AH234*AN234)/AJ234,(+AG234*AM234+AH234*AN234+AI234*AO234)/AJ234)))</f>
        <v/>
      </c>
      <c r="AT234" s="718">
        <f>IF(M234="N/A","N/A",M234-H234)</f>
        <v/>
      </c>
      <c r="AU234" s="718">
        <f>IF(R234="N/A","N/A",+S234-R234)</f>
        <v/>
      </c>
      <c r="AV234" s="718">
        <f>IF(V234="N/A","N/A",+W234-V234)</f>
        <v/>
      </c>
      <c r="AW234" s="718">
        <f>IF(Z234="N/A","N/A",+AA234-Z234)</f>
        <v/>
      </c>
      <c r="AX234" s="718">
        <f>IF(AQ234&lt;1,"N/A",IF(AQ234=1,AU234,IF(AQ234=2,AV234,AW234)))</f>
        <v/>
      </c>
      <c r="AY234" s="718">
        <f>IF(AU234="N/A","N/A",AVERAGE(AU234:AW234))</f>
        <v/>
      </c>
      <c r="AZ234" s="718">
        <f>IF(AQ234&lt;1,"N/A",+AL234+AR234+AX234)</f>
        <v/>
      </c>
      <c r="BA234" s="719">
        <f>IF(AQ234&lt;1,"N/A",MAX(AZ234, SUM(AL234+AP234+AY234)))</f>
        <v/>
      </c>
      <c r="BB234" s="550" t="n"/>
    </row>
    <row r="235" hidden="1">
      <c r="A235" t="n">
        <v>226</v>
      </c>
      <c r="B235" s="533" t="n"/>
      <c r="C235" s="545" t="n"/>
      <c r="D235" s="2738" t="n"/>
      <c r="E235" s="2738" t="n"/>
      <c r="F235" s="534" t="n"/>
      <c r="G235" s="534" t="n"/>
      <c r="H235" s="2738" t="n"/>
      <c r="I235" s="546" t="n"/>
      <c r="J235" s="2738" t="n"/>
      <c r="K235" s="546" t="n"/>
      <c r="L235" s="546" t="n"/>
      <c r="M235" s="2738" t="n"/>
      <c r="N235" s="546">
        <f>+K235+L235</f>
        <v/>
      </c>
      <c r="O235" s="546" t="n">
        <v>0</v>
      </c>
      <c r="P235" s="546" t="n">
        <v>0</v>
      </c>
      <c r="Q235" s="562" t="inlineStr">
        <is>
          <t>N/A</t>
        </is>
      </c>
      <c r="R235" s="2738" t="inlineStr">
        <is>
          <t>N/A</t>
        </is>
      </c>
      <c r="S235" s="2738" t="inlineStr">
        <is>
          <t>N/A</t>
        </is>
      </c>
      <c r="T235" s="546" t="n">
        <v>0</v>
      </c>
      <c r="U235" s="562" t="inlineStr">
        <is>
          <t>N/A</t>
        </is>
      </c>
      <c r="V235" s="2738" t="inlineStr">
        <is>
          <t>N/A</t>
        </is>
      </c>
      <c r="W235" s="2738" t="inlineStr">
        <is>
          <t>N/A</t>
        </is>
      </c>
      <c r="X235" s="546" t="n">
        <v>0</v>
      </c>
      <c r="Y235" s="822" t="inlineStr">
        <is>
          <t>N/A</t>
        </is>
      </c>
      <c r="Z235" s="2738" t="inlineStr">
        <is>
          <t>N/A</t>
        </is>
      </c>
      <c r="AA235" s="2738" t="inlineStr">
        <is>
          <t>N/A</t>
        </is>
      </c>
      <c r="AB235" s="546">
        <f>+P235+T235+X235</f>
        <v/>
      </c>
      <c r="AC235" s="713">
        <f>IF(AQ235&lt;1,0,IF(AQ235=1,+P235,IF(AQ235=2,+P235+T235,+P235+T235+X235)))</f>
        <v/>
      </c>
      <c r="AD235" s="713" t="n"/>
      <c r="AE235" s="713">
        <f>+N235+AB235+AD235</f>
        <v/>
      </c>
      <c r="AF235" s="452">
        <f>+E235-D235</f>
        <v/>
      </c>
      <c r="AG235" s="714">
        <f>-P235/N235</f>
        <v/>
      </c>
      <c r="AH235" s="715">
        <f>-T235/N235</f>
        <v/>
      </c>
      <c r="AI235" s="715">
        <f>-X235/N235</f>
        <v/>
      </c>
      <c r="AJ235" s="715">
        <f>SUM(AG235:AI235)</f>
        <v/>
      </c>
      <c r="AK235" s="715">
        <f>-AC235/N235</f>
        <v/>
      </c>
      <c r="AL235" s="1052">
        <f>H235-E235</f>
        <v/>
      </c>
      <c r="AM235" s="718">
        <f>IF(R235="N/A","N/A",+R235-H235)</f>
        <v/>
      </c>
      <c r="AN235" s="718">
        <f>IF(V235="N/A","N/A",+V235-H235)</f>
        <v/>
      </c>
      <c r="AO235" s="718">
        <f>IF(Z235="N/A","N/A",+Z235-H235)</f>
        <v/>
      </c>
      <c r="AP235" s="718">
        <f>IF(AM235="N/A","N/A",MAX(AM235:AO235))</f>
        <v/>
      </c>
      <c r="AQ235" s="718">
        <f>IF(R235="","",IF(AM235="N/A",0,IF((AL235+AM235&gt;AC$9),-1,IF(AN235="N/A",1,IF((AL235+AN235&gt;AC$9),1,IF(AO235="N/A",2,IF((AL235+AO235&gt;AC$9),2,3)))))))</f>
        <v/>
      </c>
      <c r="AR235" s="718">
        <f>IF(AQ235&lt;1,"N/A",IF(AQ235=1,AM235,IF(AQ235=2,AN235,AO235)))</f>
        <v/>
      </c>
      <c r="AS235" s="718">
        <f>IF(AG235=0,"N/A",IF(AH235=0,(+AG235*AM235)/AJ235,IF(AI235=0,(+AG235*AM235+AH235*AN235)/AJ235,(+AG235*AM235+AH235*AN235+AI235*AO235)/AJ235)))</f>
        <v/>
      </c>
      <c r="AT235" s="718">
        <f>IF(M235="N/A","N/A",M235-H235)</f>
        <v/>
      </c>
      <c r="AU235" s="718">
        <f>IF(R235="N/A","N/A",+S235-R235)</f>
        <v/>
      </c>
      <c r="AV235" s="718">
        <f>IF(V235="N/A","N/A",+W235-V235)</f>
        <v/>
      </c>
      <c r="AW235" s="718">
        <f>IF(Z235="N/A","N/A",+AA235-Z235)</f>
        <v/>
      </c>
      <c r="AX235" s="718">
        <f>IF(AQ235&lt;1,"N/A",IF(AQ235=1,AU235,IF(AQ235=2,AV235,AW235)))</f>
        <v/>
      </c>
      <c r="AY235" s="718">
        <f>IF(AU235="N/A","N/A",AVERAGE(AU235:AW235))</f>
        <v/>
      </c>
      <c r="AZ235" s="718">
        <f>IF(AQ235&lt;1,"N/A",+AL235+AR235+AX235)</f>
        <v/>
      </c>
      <c r="BA235" s="719">
        <f>IF(AQ235&lt;1,"N/A",MAX(AZ235, SUM(AL235+AP235+AY235)))</f>
        <v/>
      </c>
      <c r="BB235" s="550" t="n"/>
    </row>
    <row r="236" hidden="1">
      <c r="A236" t="n">
        <v>227</v>
      </c>
      <c r="B236" s="533" t="n"/>
      <c r="C236" s="545" t="n"/>
      <c r="D236" s="2738" t="n"/>
      <c r="E236" s="2738" t="n"/>
      <c r="F236" s="534" t="n"/>
      <c r="G236" s="534" t="n"/>
      <c r="H236" s="2738" t="n"/>
      <c r="I236" s="546" t="n"/>
      <c r="J236" s="2738" t="n"/>
      <c r="K236" s="546" t="n"/>
      <c r="L236" s="546" t="n"/>
      <c r="M236" s="2738" t="n"/>
      <c r="N236" s="546">
        <f>+K236+L236</f>
        <v/>
      </c>
      <c r="O236" s="546" t="n">
        <v>0</v>
      </c>
      <c r="P236" s="546" t="n">
        <v>0</v>
      </c>
      <c r="Q236" s="562" t="inlineStr">
        <is>
          <t>N/A</t>
        </is>
      </c>
      <c r="R236" s="2738" t="inlineStr">
        <is>
          <t>N/A</t>
        </is>
      </c>
      <c r="S236" s="2738" t="inlineStr">
        <is>
          <t>N/A</t>
        </is>
      </c>
      <c r="T236" s="546" t="n">
        <v>0</v>
      </c>
      <c r="U236" s="562" t="inlineStr">
        <is>
          <t>N/A</t>
        </is>
      </c>
      <c r="V236" s="2738" t="inlineStr">
        <is>
          <t>N/A</t>
        </is>
      </c>
      <c r="W236" s="2738" t="inlineStr">
        <is>
          <t>N/A</t>
        </is>
      </c>
      <c r="X236" s="546" t="n">
        <v>0</v>
      </c>
      <c r="Y236" s="822" t="inlineStr">
        <is>
          <t>N/A</t>
        </is>
      </c>
      <c r="Z236" s="2738" t="inlineStr">
        <is>
          <t>N/A</t>
        </is>
      </c>
      <c r="AA236" s="2738" t="inlineStr">
        <is>
          <t>N/A</t>
        </is>
      </c>
      <c r="AB236" s="546">
        <f>+P236+T236+X236</f>
        <v/>
      </c>
      <c r="AC236" s="713">
        <f>IF(AQ236&lt;1,0,IF(AQ236=1,+P236,IF(AQ236=2,+P236+T236,+P236+T236+X236)))</f>
        <v/>
      </c>
      <c r="AD236" s="713" t="n"/>
      <c r="AE236" s="713">
        <f>+N236+AB236+AD236</f>
        <v/>
      </c>
      <c r="AF236" s="452">
        <f>+E236-D236</f>
        <v/>
      </c>
      <c r="AG236" s="714">
        <f>-P236/N236</f>
        <v/>
      </c>
      <c r="AH236" s="715">
        <f>-T236/N236</f>
        <v/>
      </c>
      <c r="AI236" s="715">
        <f>-X236/N236</f>
        <v/>
      </c>
      <c r="AJ236" s="715">
        <f>SUM(AG236:AI236)</f>
        <v/>
      </c>
      <c r="AK236" s="715">
        <f>-AC236/N236</f>
        <v/>
      </c>
      <c r="AL236" s="1052">
        <f>H236-E236</f>
        <v/>
      </c>
      <c r="AM236" s="718">
        <f>IF(R236="N/A","N/A",+R236-H236)</f>
        <v/>
      </c>
      <c r="AN236" s="718">
        <f>IF(V236="N/A","N/A",+V236-H236)</f>
        <v/>
      </c>
      <c r="AO236" s="718">
        <f>IF(Z236="N/A","N/A",+Z236-H236)</f>
        <v/>
      </c>
      <c r="AP236" s="718">
        <f>IF(AM236="N/A","N/A",MAX(AM236:AO236))</f>
        <v/>
      </c>
      <c r="AQ236" s="718">
        <f>IF(R236="","",IF(AM236="N/A",0,IF((AL236+AM236&gt;AC$9),-1,IF(AN236="N/A",1,IF((AL236+AN236&gt;AC$9),1,IF(AO236="N/A",2,IF((AL236+AO236&gt;AC$9),2,3)))))))</f>
        <v/>
      </c>
      <c r="AR236" s="718">
        <f>IF(AQ236&lt;1,"N/A",IF(AQ236=1,AM236,IF(AQ236=2,AN236,AO236)))</f>
        <v/>
      </c>
      <c r="AS236" s="718">
        <f>IF(AG236=0,"N/A",IF(AH236=0,(+AG236*AM236)/AJ236,IF(AI236=0,(+AG236*AM236+AH236*AN236)/AJ236,(+AG236*AM236+AH236*AN236+AI236*AO236)/AJ236)))</f>
        <v/>
      </c>
      <c r="AT236" s="718">
        <f>IF(M236="N/A","N/A",M236-H236)</f>
        <v/>
      </c>
      <c r="AU236" s="718">
        <f>IF(R236="N/A","N/A",+S236-R236)</f>
        <v/>
      </c>
      <c r="AV236" s="718">
        <f>IF(V236="N/A","N/A",+W236-V236)</f>
        <v/>
      </c>
      <c r="AW236" s="718">
        <f>IF(Z236="N/A","N/A",+AA236-Z236)</f>
        <v/>
      </c>
      <c r="AX236" s="718">
        <f>IF(AQ236&lt;1,"N/A",IF(AQ236=1,AU236,IF(AQ236=2,AV236,AW236)))</f>
        <v/>
      </c>
      <c r="AY236" s="718">
        <f>IF(AU236="N/A","N/A",AVERAGE(AU236:AW236))</f>
        <v/>
      </c>
      <c r="AZ236" s="718">
        <f>IF(AQ236&lt;1,"N/A",+AL236+AR236+AX236)</f>
        <v/>
      </c>
      <c r="BA236" s="719">
        <f>IF(AQ236&lt;1,"N/A",MAX(AZ236, SUM(AL236+AP236+AY236)))</f>
        <v/>
      </c>
      <c r="BB236" s="550" t="n"/>
    </row>
    <row r="237" hidden="1">
      <c r="A237" t="n">
        <v>228</v>
      </c>
      <c r="B237" s="533" t="n"/>
      <c r="C237" s="545" t="n"/>
      <c r="D237" s="2738" t="n"/>
      <c r="E237" s="2738" t="n"/>
      <c r="F237" s="534" t="n"/>
      <c r="G237" s="534" t="n"/>
      <c r="H237" s="2738" t="n"/>
      <c r="I237" s="546" t="n"/>
      <c r="J237" s="2738" t="n"/>
      <c r="K237" s="546" t="n"/>
      <c r="L237" s="546" t="n"/>
      <c r="M237" s="2738" t="n"/>
      <c r="N237" s="546">
        <f>+K237+L237</f>
        <v/>
      </c>
      <c r="O237" s="546" t="n">
        <v>0</v>
      </c>
      <c r="P237" s="546" t="n">
        <v>0</v>
      </c>
      <c r="Q237" s="562" t="inlineStr">
        <is>
          <t>N/A</t>
        </is>
      </c>
      <c r="R237" s="2738" t="inlineStr">
        <is>
          <t>N/A</t>
        </is>
      </c>
      <c r="S237" s="2738" t="inlineStr">
        <is>
          <t>N/A</t>
        </is>
      </c>
      <c r="T237" s="546" t="n">
        <v>0</v>
      </c>
      <c r="U237" s="562" t="inlineStr">
        <is>
          <t>N/A</t>
        </is>
      </c>
      <c r="V237" s="2738" t="inlineStr">
        <is>
          <t>N/A</t>
        </is>
      </c>
      <c r="W237" s="2738" t="inlineStr">
        <is>
          <t>N/A</t>
        </is>
      </c>
      <c r="X237" s="546" t="n">
        <v>0</v>
      </c>
      <c r="Y237" s="822" t="inlineStr">
        <is>
          <t>N/A</t>
        </is>
      </c>
      <c r="Z237" s="2738" t="inlineStr">
        <is>
          <t>N/A</t>
        </is>
      </c>
      <c r="AA237" s="2738" t="inlineStr">
        <is>
          <t>N/A</t>
        </is>
      </c>
      <c r="AB237" s="546">
        <f>+P237+T237+X237</f>
        <v/>
      </c>
      <c r="AC237" s="713">
        <f>IF(AQ237&lt;1,0,IF(AQ237=1,+P237,IF(AQ237=2,+P237+T237,+P237+T237+X237)))</f>
        <v/>
      </c>
      <c r="AD237" s="713" t="n"/>
      <c r="AE237" s="713">
        <f>+N237+AB237+AD237</f>
        <v/>
      </c>
      <c r="AF237" s="452">
        <f>+E237-D237</f>
        <v/>
      </c>
      <c r="AG237" s="714">
        <f>-P237/N237</f>
        <v/>
      </c>
      <c r="AH237" s="715">
        <f>-T237/N237</f>
        <v/>
      </c>
      <c r="AI237" s="715">
        <f>-X237/N237</f>
        <v/>
      </c>
      <c r="AJ237" s="715">
        <f>SUM(AG237:AI237)</f>
        <v/>
      </c>
      <c r="AK237" s="715">
        <f>-AC237/N237</f>
        <v/>
      </c>
      <c r="AL237" s="1052">
        <f>H237-E237</f>
        <v/>
      </c>
      <c r="AM237" s="718">
        <f>IF(R237="N/A","N/A",+R237-H237)</f>
        <v/>
      </c>
      <c r="AN237" s="718">
        <f>IF(V237="N/A","N/A",+V237-H237)</f>
        <v/>
      </c>
      <c r="AO237" s="718">
        <f>IF(Z237="N/A","N/A",+Z237-H237)</f>
        <v/>
      </c>
      <c r="AP237" s="718">
        <f>IF(AM237="N/A","N/A",MAX(AM237:AO237))</f>
        <v/>
      </c>
      <c r="AQ237" s="718">
        <f>IF(R237="","",IF(AM237="N/A",0,IF((AL237+AM237&gt;AC$9),-1,IF(AN237="N/A",1,IF((AL237+AN237&gt;AC$9),1,IF(AO237="N/A",2,IF((AL237+AO237&gt;AC$9),2,3)))))))</f>
        <v/>
      </c>
      <c r="AR237" s="718">
        <f>IF(AQ237&lt;1,"N/A",IF(AQ237=1,AM237,IF(AQ237=2,AN237,AO237)))</f>
        <v/>
      </c>
      <c r="AS237" s="718">
        <f>IF(AG237=0,"N/A",IF(AH237=0,(+AG237*AM237)/AJ237,IF(AI237=0,(+AG237*AM237+AH237*AN237)/AJ237,(+AG237*AM237+AH237*AN237+AI237*AO237)/AJ237)))</f>
        <v/>
      </c>
      <c r="AT237" s="718">
        <f>IF(M237="N/A","N/A",M237-H237)</f>
        <v/>
      </c>
      <c r="AU237" s="718">
        <f>IF(R237="N/A","N/A",+S237-R237)</f>
        <v/>
      </c>
      <c r="AV237" s="718">
        <f>IF(V237="N/A","N/A",+W237-V237)</f>
        <v/>
      </c>
      <c r="AW237" s="718">
        <f>IF(Z237="N/A","N/A",+AA237-Z237)</f>
        <v/>
      </c>
      <c r="AX237" s="718">
        <f>IF(AQ237&lt;1,"N/A",IF(AQ237=1,AU237,IF(AQ237=2,AV237,AW237)))</f>
        <v/>
      </c>
      <c r="AY237" s="718">
        <f>IF(AU237="N/A","N/A",AVERAGE(AU237:AW237))</f>
        <v/>
      </c>
      <c r="AZ237" s="718">
        <f>IF(AQ237&lt;1,"N/A",+AL237+AR237+AX237)</f>
        <v/>
      </c>
      <c r="BA237" s="719">
        <f>IF(AQ237&lt;1,"N/A",MAX(AZ237, SUM(AL237+AP237+AY237)))</f>
        <v/>
      </c>
      <c r="BB237" s="550" t="n"/>
    </row>
    <row r="238" hidden="1">
      <c r="A238" t="n">
        <v>229</v>
      </c>
      <c r="B238" s="533" t="n"/>
      <c r="C238" s="545" t="n"/>
      <c r="D238" s="2738" t="n"/>
      <c r="E238" s="2738" t="n"/>
      <c r="F238" s="534" t="n"/>
      <c r="G238" s="534" t="n"/>
      <c r="H238" s="2738" t="n"/>
      <c r="I238" s="546" t="n"/>
      <c r="J238" s="2738" t="n"/>
      <c r="K238" s="546" t="n"/>
      <c r="L238" s="546" t="n"/>
      <c r="M238" s="2738" t="n"/>
      <c r="N238" s="546">
        <f>+K238+L238</f>
        <v/>
      </c>
      <c r="O238" s="546" t="n">
        <v>0</v>
      </c>
      <c r="P238" s="546" t="n">
        <v>0</v>
      </c>
      <c r="Q238" s="562" t="inlineStr">
        <is>
          <t>N/A</t>
        </is>
      </c>
      <c r="R238" s="2738" t="inlineStr">
        <is>
          <t>N/A</t>
        </is>
      </c>
      <c r="S238" s="2738" t="inlineStr">
        <is>
          <t>N/A</t>
        </is>
      </c>
      <c r="T238" s="546" t="n">
        <v>0</v>
      </c>
      <c r="U238" s="562" t="inlineStr">
        <is>
          <t>N/A</t>
        </is>
      </c>
      <c r="V238" s="2738" t="inlineStr">
        <is>
          <t>N/A</t>
        </is>
      </c>
      <c r="W238" s="2738" t="inlineStr">
        <is>
          <t>N/A</t>
        </is>
      </c>
      <c r="X238" s="546" t="n">
        <v>0</v>
      </c>
      <c r="Y238" s="822" t="inlineStr">
        <is>
          <t>N/A</t>
        </is>
      </c>
      <c r="Z238" s="2738" t="inlineStr">
        <is>
          <t>N/A</t>
        </is>
      </c>
      <c r="AA238" s="2738" t="inlineStr">
        <is>
          <t>N/A</t>
        </is>
      </c>
      <c r="AB238" s="546">
        <f>+P238+T238+X238</f>
        <v/>
      </c>
      <c r="AC238" s="713">
        <f>IF(AQ238&lt;1,0,IF(AQ238=1,+P238,IF(AQ238=2,+P238+T238,+P238+T238+X238)))</f>
        <v/>
      </c>
      <c r="AD238" s="713" t="n"/>
      <c r="AE238" s="713">
        <f>+N238+AB238+AD238</f>
        <v/>
      </c>
      <c r="AF238" s="452">
        <f>+E238-D238</f>
        <v/>
      </c>
      <c r="AG238" s="714">
        <f>-P238/N238</f>
        <v/>
      </c>
      <c r="AH238" s="715">
        <f>-T238/N238</f>
        <v/>
      </c>
      <c r="AI238" s="715">
        <f>-X238/N238</f>
        <v/>
      </c>
      <c r="AJ238" s="715">
        <f>SUM(AG238:AI238)</f>
        <v/>
      </c>
      <c r="AK238" s="715">
        <f>-AC238/N238</f>
        <v/>
      </c>
      <c r="AL238" s="1052">
        <f>H238-E238</f>
        <v/>
      </c>
      <c r="AM238" s="718">
        <f>IF(R238="N/A","N/A",+R238-H238)</f>
        <v/>
      </c>
      <c r="AN238" s="718">
        <f>IF(V238="N/A","N/A",+V238-H238)</f>
        <v/>
      </c>
      <c r="AO238" s="718">
        <f>IF(Z238="N/A","N/A",+Z238-H238)</f>
        <v/>
      </c>
      <c r="AP238" s="718">
        <f>IF(AM238="N/A","N/A",MAX(AM238:AO238))</f>
        <v/>
      </c>
      <c r="AQ238" s="718">
        <f>IF(R238="","",IF(AM238="N/A",0,IF((AL238+AM238&gt;AC$9),-1,IF(AN238="N/A",1,IF((AL238+AN238&gt;AC$9),1,IF(AO238="N/A",2,IF((AL238+AO238&gt;AC$9),2,3)))))))</f>
        <v/>
      </c>
      <c r="AR238" s="718">
        <f>IF(AQ238&lt;1,"N/A",IF(AQ238=1,AM238,IF(AQ238=2,AN238,AO238)))</f>
        <v/>
      </c>
      <c r="AS238" s="718">
        <f>IF(AG238=0,"N/A",IF(AH238=0,(+AG238*AM238)/AJ238,IF(AI238=0,(+AG238*AM238+AH238*AN238)/AJ238,(+AG238*AM238+AH238*AN238+AI238*AO238)/AJ238)))</f>
        <v/>
      </c>
      <c r="AT238" s="718">
        <f>IF(M238="N/A","N/A",M238-H238)</f>
        <v/>
      </c>
      <c r="AU238" s="718">
        <f>IF(R238="N/A","N/A",+S238-R238)</f>
        <v/>
      </c>
      <c r="AV238" s="718">
        <f>IF(V238="N/A","N/A",+W238-V238)</f>
        <v/>
      </c>
      <c r="AW238" s="718">
        <f>IF(Z238="N/A","N/A",+AA238-Z238)</f>
        <v/>
      </c>
      <c r="AX238" s="718">
        <f>IF(AQ238&lt;1,"N/A",IF(AQ238=1,AU238,IF(AQ238=2,AV238,AW238)))</f>
        <v/>
      </c>
      <c r="AY238" s="718">
        <f>IF(AU238="N/A","N/A",AVERAGE(AU238:AW238))</f>
        <v/>
      </c>
      <c r="AZ238" s="718">
        <f>IF(AQ238&lt;1,"N/A",+AL238+AR238+AX238)</f>
        <v/>
      </c>
      <c r="BA238" s="719">
        <f>IF(AQ238&lt;1,"N/A",MAX(AZ238, SUM(AL238+AP238+AY238)))</f>
        <v/>
      </c>
      <c r="BB238" s="550" t="n"/>
    </row>
    <row r="239" hidden="1">
      <c r="A239" t="n">
        <v>230</v>
      </c>
      <c r="B239" s="533" t="n"/>
      <c r="C239" s="545" t="n"/>
      <c r="D239" s="2738" t="n"/>
      <c r="E239" s="2738" t="n"/>
      <c r="F239" s="534" t="n"/>
      <c r="G239" s="534" t="n"/>
      <c r="H239" s="2738" t="n"/>
      <c r="I239" s="546" t="n"/>
      <c r="J239" s="2738" t="n"/>
      <c r="K239" s="546" t="n"/>
      <c r="L239" s="546" t="n"/>
      <c r="M239" s="2738" t="n"/>
      <c r="N239" s="546">
        <f>+K239+L239</f>
        <v/>
      </c>
      <c r="O239" s="546" t="n">
        <v>0</v>
      </c>
      <c r="P239" s="546" t="n">
        <v>0</v>
      </c>
      <c r="Q239" s="562" t="inlineStr">
        <is>
          <t>N/A</t>
        </is>
      </c>
      <c r="R239" s="2738" t="inlineStr">
        <is>
          <t>N/A</t>
        </is>
      </c>
      <c r="S239" s="2738" t="inlineStr">
        <is>
          <t>N/A</t>
        </is>
      </c>
      <c r="T239" s="546" t="n">
        <v>0</v>
      </c>
      <c r="U239" s="562" t="inlineStr">
        <is>
          <t>N/A</t>
        </is>
      </c>
      <c r="V239" s="2738" t="inlineStr">
        <is>
          <t>N/A</t>
        </is>
      </c>
      <c r="W239" s="2738" t="inlineStr">
        <is>
          <t>N/A</t>
        </is>
      </c>
      <c r="X239" s="546" t="n">
        <v>0</v>
      </c>
      <c r="Y239" s="822" t="inlineStr">
        <is>
          <t>N/A</t>
        </is>
      </c>
      <c r="Z239" s="2738" t="inlineStr">
        <is>
          <t>N/A</t>
        </is>
      </c>
      <c r="AA239" s="2738" t="inlineStr">
        <is>
          <t>N/A</t>
        </is>
      </c>
      <c r="AB239" s="546">
        <f>+P239+T239+X239</f>
        <v/>
      </c>
      <c r="AC239" s="713">
        <f>IF(AQ239&lt;1,0,IF(AQ239=1,+P239,IF(AQ239=2,+P239+T239,+P239+T239+X239)))</f>
        <v/>
      </c>
      <c r="AD239" s="713" t="n"/>
      <c r="AE239" s="713">
        <f>+N239+AB239+AD239</f>
        <v/>
      </c>
      <c r="AF239" s="452">
        <f>+E239-D239</f>
        <v/>
      </c>
      <c r="AG239" s="714">
        <f>-P239/N239</f>
        <v/>
      </c>
      <c r="AH239" s="715">
        <f>-T239/N239</f>
        <v/>
      </c>
      <c r="AI239" s="715">
        <f>-X239/N239</f>
        <v/>
      </c>
      <c r="AJ239" s="715">
        <f>SUM(AG239:AI239)</f>
        <v/>
      </c>
      <c r="AK239" s="715">
        <f>-AC239/N239</f>
        <v/>
      </c>
      <c r="AL239" s="1052">
        <f>H239-E239</f>
        <v/>
      </c>
      <c r="AM239" s="718">
        <f>IF(R239="N/A","N/A",+R239-H239)</f>
        <v/>
      </c>
      <c r="AN239" s="718">
        <f>IF(V239="N/A","N/A",+V239-H239)</f>
        <v/>
      </c>
      <c r="AO239" s="718">
        <f>IF(Z239="N/A","N/A",+Z239-H239)</f>
        <v/>
      </c>
      <c r="AP239" s="718">
        <f>IF(AM239="N/A","N/A",MAX(AM239:AO239))</f>
        <v/>
      </c>
      <c r="AQ239" s="718">
        <f>IF(R239="","",IF(AM239="N/A",0,IF((AL239+AM239&gt;AC$9),-1,IF(AN239="N/A",1,IF((AL239+AN239&gt;AC$9),1,IF(AO239="N/A",2,IF((AL239+AO239&gt;AC$9),2,3)))))))</f>
        <v/>
      </c>
      <c r="AR239" s="718">
        <f>IF(AQ239&lt;1,"N/A",IF(AQ239=1,AM239,IF(AQ239=2,AN239,AO239)))</f>
        <v/>
      </c>
      <c r="AS239" s="718">
        <f>IF(AG239=0,"N/A",IF(AH239=0,(+AG239*AM239)/AJ239,IF(AI239=0,(+AG239*AM239+AH239*AN239)/AJ239,(+AG239*AM239+AH239*AN239+AI239*AO239)/AJ239)))</f>
        <v/>
      </c>
      <c r="AT239" s="718">
        <f>IF(M239="N/A","N/A",M239-H239)</f>
        <v/>
      </c>
      <c r="AU239" s="718">
        <f>IF(R239="N/A","N/A",+S239-R239)</f>
        <v/>
      </c>
      <c r="AV239" s="718">
        <f>IF(V239="N/A","N/A",+W239-V239)</f>
        <v/>
      </c>
      <c r="AW239" s="718">
        <f>IF(Z239="N/A","N/A",+AA239-Z239)</f>
        <v/>
      </c>
      <c r="AX239" s="718">
        <f>IF(AQ239&lt;1,"N/A",IF(AQ239=1,AU239,IF(AQ239=2,AV239,AW239)))</f>
        <v/>
      </c>
      <c r="AY239" s="718">
        <f>IF(AU239="N/A","N/A",AVERAGE(AU239:AW239))</f>
        <v/>
      </c>
      <c r="AZ239" s="718">
        <f>IF(AQ239&lt;1,"N/A",+AL239+AR239+AX239)</f>
        <v/>
      </c>
      <c r="BA239" s="719">
        <f>IF(AQ239&lt;1,"N/A",MAX(AZ239, SUM(AL239+AP239+AY239)))</f>
        <v/>
      </c>
      <c r="BB239" s="550" t="n"/>
    </row>
    <row r="240" hidden="1">
      <c r="A240" t="n">
        <v>231</v>
      </c>
      <c r="B240" s="533" t="n"/>
      <c r="C240" s="545" t="n"/>
      <c r="D240" s="2738" t="n"/>
      <c r="E240" s="2738" t="n"/>
      <c r="F240" s="534" t="n"/>
      <c r="G240" s="534" t="n"/>
      <c r="H240" s="2738" t="n"/>
      <c r="I240" s="546" t="n"/>
      <c r="J240" s="2738" t="n"/>
      <c r="K240" s="546" t="n"/>
      <c r="L240" s="546" t="n"/>
      <c r="M240" s="2738" t="n"/>
      <c r="N240" s="546">
        <f>+K240+L240</f>
        <v/>
      </c>
      <c r="O240" s="546" t="n">
        <v>0</v>
      </c>
      <c r="P240" s="546" t="n">
        <v>0</v>
      </c>
      <c r="Q240" s="562" t="inlineStr">
        <is>
          <t>N/A</t>
        </is>
      </c>
      <c r="R240" s="2738" t="inlineStr">
        <is>
          <t>N/A</t>
        </is>
      </c>
      <c r="S240" s="2738" t="inlineStr">
        <is>
          <t>N/A</t>
        </is>
      </c>
      <c r="T240" s="546" t="n">
        <v>0</v>
      </c>
      <c r="U240" s="562" t="inlineStr">
        <is>
          <t>N/A</t>
        </is>
      </c>
      <c r="V240" s="2738" t="inlineStr">
        <is>
          <t>N/A</t>
        </is>
      </c>
      <c r="W240" s="2738" t="inlineStr">
        <is>
          <t>N/A</t>
        </is>
      </c>
      <c r="X240" s="546" t="n">
        <v>0</v>
      </c>
      <c r="Y240" s="822" t="inlineStr">
        <is>
          <t>N/A</t>
        </is>
      </c>
      <c r="Z240" s="2738" t="inlineStr">
        <is>
          <t>N/A</t>
        </is>
      </c>
      <c r="AA240" s="2738" t="inlineStr">
        <is>
          <t>N/A</t>
        </is>
      </c>
      <c r="AB240" s="546">
        <f>+P240+T240+X240</f>
        <v/>
      </c>
      <c r="AC240" s="713">
        <f>IF(AQ240&lt;1,0,IF(AQ240=1,+P240,IF(AQ240=2,+P240+T240,+P240+T240+X240)))</f>
        <v/>
      </c>
      <c r="AD240" s="713" t="n"/>
      <c r="AE240" s="713">
        <f>+N240+AB240+AD240</f>
        <v/>
      </c>
      <c r="AF240" s="452">
        <f>+E240-D240</f>
        <v/>
      </c>
      <c r="AG240" s="714">
        <f>-P240/N240</f>
        <v/>
      </c>
      <c r="AH240" s="715">
        <f>-T240/N240</f>
        <v/>
      </c>
      <c r="AI240" s="715">
        <f>-X240/N240</f>
        <v/>
      </c>
      <c r="AJ240" s="715">
        <f>SUM(AG240:AI240)</f>
        <v/>
      </c>
      <c r="AK240" s="715">
        <f>-AC240/N240</f>
        <v/>
      </c>
      <c r="AL240" s="1052">
        <f>H240-E240</f>
        <v/>
      </c>
      <c r="AM240" s="718">
        <f>IF(R240="N/A","N/A",+R240-H240)</f>
        <v/>
      </c>
      <c r="AN240" s="718">
        <f>IF(V240="N/A","N/A",+V240-H240)</f>
        <v/>
      </c>
      <c r="AO240" s="718">
        <f>IF(Z240="N/A","N/A",+Z240-H240)</f>
        <v/>
      </c>
      <c r="AP240" s="718">
        <f>IF(AM240="N/A","N/A",MAX(AM240:AO240))</f>
        <v/>
      </c>
      <c r="AQ240" s="718">
        <f>IF(R240="","",IF(AM240="N/A",0,IF((AL240+AM240&gt;AC$9),-1,IF(AN240="N/A",1,IF((AL240+AN240&gt;AC$9),1,IF(AO240="N/A",2,IF((AL240+AO240&gt;AC$9),2,3)))))))</f>
        <v/>
      </c>
      <c r="AR240" s="718">
        <f>IF(AQ240&lt;1,"N/A",IF(AQ240=1,AM240,IF(AQ240=2,AN240,AO240)))</f>
        <v/>
      </c>
      <c r="AS240" s="718">
        <f>IF(AG240=0,"N/A",IF(AH240=0,(+AG240*AM240)/AJ240,IF(AI240=0,(+AG240*AM240+AH240*AN240)/AJ240,(+AG240*AM240+AH240*AN240+AI240*AO240)/AJ240)))</f>
        <v/>
      </c>
      <c r="AT240" s="718">
        <f>IF(M240="N/A","N/A",M240-H240)</f>
        <v/>
      </c>
      <c r="AU240" s="718">
        <f>IF(R240="N/A","N/A",+S240-R240)</f>
        <v/>
      </c>
      <c r="AV240" s="718">
        <f>IF(V240="N/A","N/A",+W240-V240)</f>
        <v/>
      </c>
      <c r="AW240" s="718">
        <f>IF(Z240="N/A","N/A",+AA240-Z240)</f>
        <v/>
      </c>
      <c r="AX240" s="718">
        <f>IF(AQ240&lt;1,"N/A",IF(AQ240=1,AU240,IF(AQ240=2,AV240,AW240)))</f>
        <v/>
      </c>
      <c r="AY240" s="718">
        <f>IF(AU240="N/A","N/A",AVERAGE(AU240:AW240))</f>
        <v/>
      </c>
      <c r="AZ240" s="718">
        <f>IF(AQ240&lt;1,"N/A",+AL240+AR240+AX240)</f>
        <v/>
      </c>
      <c r="BA240" s="719">
        <f>IF(AQ240&lt;1,"N/A",MAX(AZ240, SUM(AL240+AP240+AY240)))</f>
        <v/>
      </c>
      <c r="BB240" s="550" t="n"/>
    </row>
    <row r="241" hidden="1">
      <c r="A241" t="n">
        <v>232</v>
      </c>
      <c r="B241" s="533" t="n"/>
      <c r="C241" s="545" t="n"/>
      <c r="D241" s="2738" t="n"/>
      <c r="E241" s="2738" t="n"/>
      <c r="F241" s="534" t="n"/>
      <c r="G241" s="534" t="n"/>
      <c r="H241" s="2738" t="n"/>
      <c r="I241" s="546" t="n"/>
      <c r="J241" s="2738" t="n"/>
      <c r="K241" s="546" t="n"/>
      <c r="L241" s="546" t="n"/>
      <c r="M241" s="2738" t="n"/>
      <c r="N241" s="546">
        <f>+K241+L241</f>
        <v/>
      </c>
      <c r="O241" s="546" t="n">
        <v>0</v>
      </c>
      <c r="P241" s="546" t="n">
        <v>0</v>
      </c>
      <c r="Q241" s="562" t="inlineStr">
        <is>
          <t>N/A</t>
        </is>
      </c>
      <c r="R241" s="2738" t="inlineStr">
        <is>
          <t>N/A</t>
        </is>
      </c>
      <c r="S241" s="2738" t="inlineStr">
        <is>
          <t>N/A</t>
        </is>
      </c>
      <c r="T241" s="546" t="n">
        <v>0</v>
      </c>
      <c r="U241" s="562" t="inlineStr">
        <is>
          <t>N/A</t>
        </is>
      </c>
      <c r="V241" s="2738" t="inlineStr">
        <is>
          <t>N/A</t>
        </is>
      </c>
      <c r="W241" s="2738" t="inlineStr">
        <is>
          <t>N/A</t>
        </is>
      </c>
      <c r="X241" s="546" t="n">
        <v>0</v>
      </c>
      <c r="Y241" s="822" t="inlineStr">
        <is>
          <t>N/A</t>
        </is>
      </c>
      <c r="Z241" s="2738" t="inlineStr">
        <is>
          <t>N/A</t>
        </is>
      </c>
      <c r="AA241" s="2738" t="inlineStr">
        <is>
          <t>N/A</t>
        </is>
      </c>
      <c r="AB241" s="546">
        <f>+P241+T241+X241</f>
        <v/>
      </c>
      <c r="AC241" s="713">
        <f>IF(AQ241&lt;1,0,IF(AQ241=1,+P241,IF(AQ241=2,+P241+T241,+P241+T241+X241)))</f>
        <v/>
      </c>
      <c r="AD241" s="713" t="n"/>
      <c r="AE241" s="713">
        <f>+N241+AB241+AD241</f>
        <v/>
      </c>
      <c r="AF241" s="452">
        <f>+E241-D241</f>
        <v/>
      </c>
      <c r="AG241" s="714">
        <f>-P241/N241</f>
        <v/>
      </c>
      <c r="AH241" s="715">
        <f>-T241/N241</f>
        <v/>
      </c>
      <c r="AI241" s="715">
        <f>-X241/N241</f>
        <v/>
      </c>
      <c r="AJ241" s="715">
        <f>SUM(AG241:AI241)</f>
        <v/>
      </c>
      <c r="AK241" s="715">
        <f>-AC241/N241</f>
        <v/>
      </c>
      <c r="AL241" s="1052">
        <f>H241-E241</f>
        <v/>
      </c>
      <c r="AM241" s="718">
        <f>IF(R241="N/A","N/A",+R241-H241)</f>
        <v/>
      </c>
      <c r="AN241" s="718">
        <f>IF(V241="N/A","N/A",+V241-H241)</f>
        <v/>
      </c>
      <c r="AO241" s="718">
        <f>IF(Z241="N/A","N/A",+Z241-H241)</f>
        <v/>
      </c>
      <c r="AP241" s="718">
        <f>IF(AM241="N/A","N/A",MAX(AM241:AO241))</f>
        <v/>
      </c>
      <c r="AQ241" s="718">
        <f>IF(R241="","",IF(AM241="N/A",0,IF((AL241+AM241&gt;AC$9),-1,IF(AN241="N/A",1,IF((AL241+AN241&gt;AC$9),1,IF(AO241="N/A",2,IF((AL241+AO241&gt;AC$9),2,3)))))))</f>
        <v/>
      </c>
      <c r="AR241" s="718">
        <f>IF(AQ241&lt;1,"N/A",IF(AQ241=1,AM241,IF(AQ241=2,AN241,AO241)))</f>
        <v/>
      </c>
      <c r="AS241" s="718">
        <f>IF(AG241=0,"N/A",IF(AH241=0,(+AG241*AM241)/AJ241,IF(AI241=0,(+AG241*AM241+AH241*AN241)/AJ241,(+AG241*AM241+AH241*AN241+AI241*AO241)/AJ241)))</f>
        <v/>
      </c>
      <c r="AT241" s="718">
        <f>IF(M241="N/A","N/A",M241-H241)</f>
        <v/>
      </c>
      <c r="AU241" s="718">
        <f>IF(R241="N/A","N/A",+S241-R241)</f>
        <v/>
      </c>
      <c r="AV241" s="718">
        <f>IF(V241="N/A","N/A",+W241-V241)</f>
        <v/>
      </c>
      <c r="AW241" s="718">
        <f>IF(Z241="N/A","N/A",+AA241-Z241)</f>
        <v/>
      </c>
      <c r="AX241" s="718">
        <f>IF(AQ241&lt;1,"N/A",IF(AQ241=1,AU241,IF(AQ241=2,AV241,AW241)))</f>
        <v/>
      </c>
      <c r="AY241" s="718">
        <f>IF(AU241="N/A","N/A",AVERAGE(AU241:AW241))</f>
        <v/>
      </c>
      <c r="AZ241" s="718">
        <f>IF(AQ241&lt;1,"N/A",+AL241+AR241+AX241)</f>
        <v/>
      </c>
      <c r="BA241" s="719">
        <f>IF(AQ241&lt;1,"N/A",MAX(AZ241, SUM(AL241+AP241+AY241)))</f>
        <v/>
      </c>
      <c r="BB241" s="550" t="n"/>
    </row>
    <row r="242" hidden="1">
      <c r="A242" t="n">
        <v>233</v>
      </c>
      <c r="B242" s="533" t="n"/>
      <c r="C242" s="545" t="n"/>
      <c r="D242" s="2738" t="n"/>
      <c r="E242" s="2738" t="n"/>
      <c r="F242" s="534" t="n"/>
      <c r="G242" s="534" t="n"/>
      <c r="H242" s="2738" t="n"/>
      <c r="I242" s="546" t="n"/>
      <c r="J242" s="2738" t="n"/>
      <c r="K242" s="546" t="n"/>
      <c r="L242" s="546" t="n"/>
      <c r="M242" s="2738" t="n"/>
      <c r="N242" s="546">
        <f>+K242+L242</f>
        <v/>
      </c>
      <c r="O242" s="546" t="n">
        <v>0</v>
      </c>
      <c r="P242" s="546" t="n">
        <v>0</v>
      </c>
      <c r="Q242" s="562" t="inlineStr">
        <is>
          <t>N/A</t>
        </is>
      </c>
      <c r="R242" s="2738" t="inlineStr">
        <is>
          <t>N/A</t>
        </is>
      </c>
      <c r="S242" s="2738" t="inlineStr">
        <is>
          <t>N/A</t>
        </is>
      </c>
      <c r="T242" s="546" t="n">
        <v>0</v>
      </c>
      <c r="U242" s="562" t="inlineStr">
        <is>
          <t>N/A</t>
        </is>
      </c>
      <c r="V242" s="2738" t="inlineStr">
        <is>
          <t>N/A</t>
        </is>
      </c>
      <c r="W242" s="2738" t="inlineStr">
        <is>
          <t>N/A</t>
        </is>
      </c>
      <c r="X242" s="546" t="n">
        <v>0</v>
      </c>
      <c r="Y242" s="822" t="inlineStr">
        <is>
          <t>N/A</t>
        </is>
      </c>
      <c r="Z242" s="2738" t="inlineStr">
        <is>
          <t>N/A</t>
        </is>
      </c>
      <c r="AA242" s="2738" t="inlineStr">
        <is>
          <t>N/A</t>
        </is>
      </c>
      <c r="AB242" s="546">
        <f>+P242+T242+X242</f>
        <v/>
      </c>
      <c r="AC242" s="713">
        <f>IF(AQ242&lt;1,0,IF(AQ242=1,+P242,IF(AQ242=2,+P242+T242,+P242+T242+X242)))</f>
        <v/>
      </c>
      <c r="AD242" s="713" t="n"/>
      <c r="AE242" s="713">
        <f>+N242+AB242+AD242</f>
        <v/>
      </c>
      <c r="AF242" s="452">
        <f>+E242-D242</f>
        <v/>
      </c>
      <c r="AG242" s="714">
        <f>-P242/N242</f>
        <v/>
      </c>
      <c r="AH242" s="715">
        <f>-T242/N242</f>
        <v/>
      </c>
      <c r="AI242" s="715">
        <f>-X242/N242</f>
        <v/>
      </c>
      <c r="AJ242" s="715">
        <f>SUM(AG242:AI242)</f>
        <v/>
      </c>
      <c r="AK242" s="715">
        <f>-AC242/N242</f>
        <v/>
      </c>
      <c r="AL242" s="1052">
        <f>H242-E242</f>
        <v/>
      </c>
      <c r="AM242" s="718">
        <f>IF(R242="N/A","N/A",+R242-H242)</f>
        <v/>
      </c>
      <c r="AN242" s="718">
        <f>IF(V242="N/A","N/A",+V242-H242)</f>
        <v/>
      </c>
      <c r="AO242" s="718">
        <f>IF(Z242="N/A","N/A",+Z242-H242)</f>
        <v/>
      </c>
      <c r="AP242" s="718">
        <f>IF(AM242="N/A","N/A",MAX(AM242:AO242))</f>
        <v/>
      </c>
      <c r="AQ242" s="718">
        <f>IF(R242="","",IF(AM242="N/A",0,IF((AL242+AM242&gt;AC$9),-1,IF(AN242="N/A",1,IF((AL242+AN242&gt;AC$9),1,IF(AO242="N/A",2,IF((AL242+AO242&gt;AC$9),2,3)))))))</f>
        <v/>
      </c>
      <c r="AR242" s="718">
        <f>IF(AQ242&lt;1,"N/A",IF(AQ242=1,AM242,IF(AQ242=2,AN242,AO242)))</f>
        <v/>
      </c>
      <c r="AS242" s="718">
        <f>IF(AG242=0,"N/A",IF(AH242=0,(+AG242*AM242)/AJ242,IF(AI242=0,(+AG242*AM242+AH242*AN242)/AJ242,(+AG242*AM242+AH242*AN242+AI242*AO242)/AJ242)))</f>
        <v/>
      </c>
      <c r="AT242" s="718">
        <f>IF(M242="N/A","N/A",M242-H242)</f>
        <v/>
      </c>
      <c r="AU242" s="718">
        <f>IF(R242="N/A","N/A",+S242-R242)</f>
        <v/>
      </c>
      <c r="AV242" s="718">
        <f>IF(V242="N/A","N/A",+W242-V242)</f>
        <v/>
      </c>
      <c r="AW242" s="718">
        <f>IF(Z242="N/A","N/A",+AA242-Z242)</f>
        <v/>
      </c>
      <c r="AX242" s="718">
        <f>IF(AQ242&lt;1,"N/A",IF(AQ242=1,AU242,IF(AQ242=2,AV242,AW242)))</f>
        <v/>
      </c>
      <c r="AY242" s="718">
        <f>IF(AU242="N/A","N/A",AVERAGE(AU242:AW242))</f>
        <v/>
      </c>
      <c r="AZ242" s="718">
        <f>IF(AQ242&lt;1,"N/A",+AL242+AR242+AX242)</f>
        <v/>
      </c>
      <c r="BA242" s="719">
        <f>IF(AQ242&lt;1,"N/A",MAX(AZ242, SUM(AL242+AP242+AY242)))</f>
        <v/>
      </c>
      <c r="BB242" s="550" t="n"/>
    </row>
    <row r="243" hidden="1">
      <c r="A243" t="n">
        <v>234</v>
      </c>
      <c r="B243" s="533" t="n"/>
      <c r="C243" s="545" t="n"/>
      <c r="D243" s="2738" t="n"/>
      <c r="E243" s="2738" t="n"/>
      <c r="F243" s="534" t="n"/>
      <c r="G243" s="534" t="n"/>
      <c r="H243" s="2738" t="n"/>
      <c r="I243" s="546" t="n"/>
      <c r="J243" s="2738" t="n"/>
      <c r="K243" s="546" t="n"/>
      <c r="L243" s="546" t="n"/>
      <c r="M243" s="2738" t="n"/>
      <c r="N243" s="546">
        <f>+K243+L243</f>
        <v/>
      </c>
      <c r="O243" s="546" t="n">
        <v>0</v>
      </c>
      <c r="P243" s="546" t="n">
        <v>0</v>
      </c>
      <c r="Q243" s="562" t="inlineStr">
        <is>
          <t>N/A</t>
        </is>
      </c>
      <c r="R243" s="2738" t="inlineStr">
        <is>
          <t>N/A</t>
        </is>
      </c>
      <c r="S243" s="2738" t="inlineStr">
        <is>
          <t>N/A</t>
        </is>
      </c>
      <c r="T243" s="546" t="n">
        <v>0</v>
      </c>
      <c r="U243" s="562" t="inlineStr">
        <is>
          <t>N/A</t>
        </is>
      </c>
      <c r="V243" s="2738" t="inlineStr">
        <is>
          <t>N/A</t>
        </is>
      </c>
      <c r="W243" s="2738" t="inlineStr">
        <is>
          <t>N/A</t>
        </is>
      </c>
      <c r="X243" s="546" t="n">
        <v>0</v>
      </c>
      <c r="Y243" s="822" t="inlineStr">
        <is>
          <t>N/A</t>
        </is>
      </c>
      <c r="Z243" s="2738" t="inlineStr">
        <is>
          <t>N/A</t>
        </is>
      </c>
      <c r="AA243" s="2738" t="inlineStr">
        <is>
          <t>N/A</t>
        </is>
      </c>
      <c r="AB243" s="546">
        <f>+P243+T243+X243</f>
        <v/>
      </c>
      <c r="AC243" s="713">
        <f>IF(AQ243&lt;1,0,IF(AQ243=1,+P243,IF(AQ243=2,+P243+T243,+P243+T243+X243)))</f>
        <v/>
      </c>
      <c r="AD243" s="713" t="n"/>
      <c r="AE243" s="713">
        <f>+N243+AB243+AD243</f>
        <v/>
      </c>
      <c r="AF243" s="452">
        <f>+E243-D243</f>
        <v/>
      </c>
      <c r="AG243" s="714">
        <f>-P243/N243</f>
        <v/>
      </c>
      <c r="AH243" s="715">
        <f>-T243/N243</f>
        <v/>
      </c>
      <c r="AI243" s="715">
        <f>-X243/N243</f>
        <v/>
      </c>
      <c r="AJ243" s="715">
        <f>SUM(AG243:AI243)</f>
        <v/>
      </c>
      <c r="AK243" s="715">
        <f>-AC243/N243</f>
        <v/>
      </c>
      <c r="AL243" s="1052">
        <f>H243-E243</f>
        <v/>
      </c>
      <c r="AM243" s="718">
        <f>IF(R243="N/A","N/A",+R243-H243)</f>
        <v/>
      </c>
      <c r="AN243" s="718">
        <f>IF(V243="N/A","N/A",+V243-H243)</f>
        <v/>
      </c>
      <c r="AO243" s="718">
        <f>IF(Z243="N/A","N/A",+Z243-H243)</f>
        <v/>
      </c>
      <c r="AP243" s="718">
        <f>IF(AM243="N/A","N/A",MAX(AM243:AO243))</f>
        <v/>
      </c>
      <c r="AQ243" s="718">
        <f>IF(R243="","",IF(AM243="N/A",0,IF((AL243+AM243&gt;AC$9),-1,IF(AN243="N/A",1,IF((AL243+AN243&gt;AC$9),1,IF(AO243="N/A",2,IF((AL243+AO243&gt;AC$9),2,3)))))))</f>
        <v/>
      </c>
      <c r="AR243" s="718">
        <f>IF(AQ243&lt;1,"N/A",IF(AQ243=1,AM243,IF(AQ243=2,AN243,AO243)))</f>
        <v/>
      </c>
      <c r="AS243" s="718">
        <f>IF(AG243=0,"N/A",IF(AH243=0,(+AG243*AM243)/AJ243,IF(AI243=0,(+AG243*AM243+AH243*AN243)/AJ243,(+AG243*AM243+AH243*AN243+AI243*AO243)/AJ243)))</f>
        <v/>
      </c>
      <c r="AT243" s="718">
        <f>IF(M243="N/A","N/A",M243-H243)</f>
        <v/>
      </c>
      <c r="AU243" s="718">
        <f>IF(R243="N/A","N/A",+S243-R243)</f>
        <v/>
      </c>
      <c r="AV243" s="718">
        <f>IF(V243="N/A","N/A",+W243-V243)</f>
        <v/>
      </c>
      <c r="AW243" s="718">
        <f>IF(Z243="N/A","N/A",+AA243-Z243)</f>
        <v/>
      </c>
      <c r="AX243" s="718">
        <f>IF(AQ243&lt;1,"N/A",IF(AQ243=1,AU243,IF(AQ243=2,AV243,AW243)))</f>
        <v/>
      </c>
      <c r="AY243" s="718">
        <f>IF(AU243="N/A","N/A",AVERAGE(AU243:AW243))</f>
        <v/>
      </c>
      <c r="AZ243" s="718">
        <f>IF(AQ243&lt;1,"N/A",+AL243+AR243+AX243)</f>
        <v/>
      </c>
      <c r="BA243" s="719">
        <f>IF(AQ243&lt;1,"N/A",MAX(AZ243, SUM(AL243+AP243+AY243)))</f>
        <v/>
      </c>
      <c r="BB243" s="550" t="n"/>
    </row>
    <row r="244" hidden="1">
      <c r="A244" t="n">
        <v>235</v>
      </c>
      <c r="B244" s="533" t="n"/>
      <c r="C244" s="545" t="n"/>
      <c r="D244" s="2738" t="n"/>
      <c r="E244" s="2738" t="n"/>
      <c r="F244" s="534" t="n"/>
      <c r="G244" s="534" t="n"/>
      <c r="H244" s="2738" t="n"/>
      <c r="I244" s="546" t="n"/>
      <c r="J244" s="2738" t="n"/>
      <c r="K244" s="546" t="n"/>
      <c r="L244" s="546" t="n"/>
      <c r="M244" s="2738" t="n"/>
      <c r="N244" s="546">
        <f>+K244+L244</f>
        <v/>
      </c>
      <c r="O244" s="546" t="n">
        <v>0</v>
      </c>
      <c r="P244" s="546" t="n">
        <v>0</v>
      </c>
      <c r="Q244" s="562" t="inlineStr">
        <is>
          <t>N/A</t>
        </is>
      </c>
      <c r="R244" s="2738" t="inlineStr">
        <is>
          <t>N/A</t>
        </is>
      </c>
      <c r="S244" s="2738" t="inlineStr">
        <is>
          <t>N/A</t>
        </is>
      </c>
      <c r="T244" s="546" t="n">
        <v>0</v>
      </c>
      <c r="U244" s="562" t="inlineStr">
        <is>
          <t>N/A</t>
        </is>
      </c>
      <c r="V244" s="2738" t="inlineStr">
        <is>
          <t>N/A</t>
        </is>
      </c>
      <c r="W244" s="2738" t="inlineStr">
        <is>
          <t>N/A</t>
        </is>
      </c>
      <c r="X244" s="546" t="n">
        <v>0</v>
      </c>
      <c r="Y244" s="822" t="inlineStr">
        <is>
          <t>N/A</t>
        </is>
      </c>
      <c r="Z244" s="2738" t="inlineStr">
        <is>
          <t>N/A</t>
        </is>
      </c>
      <c r="AA244" s="2738" t="inlineStr">
        <is>
          <t>N/A</t>
        </is>
      </c>
      <c r="AB244" s="546">
        <f>+P244+T244+X244</f>
        <v/>
      </c>
      <c r="AC244" s="713">
        <f>IF(AQ244&lt;1,0,IF(AQ244=1,+P244,IF(AQ244=2,+P244+T244,+P244+T244+X244)))</f>
        <v/>
      </c>
      <c r="AD244" s="713" t="n"/>
      <c r="AE244" s="713">
        <f>+N244+AB244+AD244</f>
        <v/>
      </c>
      <c r="AF244" s="452">
        <f>+E244-D244</f>
        <v/>
      </c>
      <c r="AG244" s="714">
        <f>-P244/N244</f>
        <v/>
      </c>
      <c r="AH244" s="715">
        <f>-T244/N244</f>
        <v/>
      </c>
      <c r="AI244" s="715">
        <f>-X244/N244</f>
        <v/>
      </c>
      <c r="AJ244" s="715">
        <f>SUM(AG244:AI244)</f>
        <v/>
      </c>
      <c r="AK244" s="715">
        <f>-AC244/N244</f>
        <v/>
      </c>
      <c r="AL244" s="1052">
        <f>H244-E244</f>
        <v/>
      </c>
      <c r="AM244" s="718">
        <f>IF(R244="N/A","N/A",+R244-H244)</f>
        <v/>
      </c>
      <c r="AN244" s="718">
        <f>IF(V244="N/A","N/A",+V244-H244)</f>
        <v/>
      </c>
      <c r="AO244" s="718">
        <f>IF(Z244="N/A","N/A",+Z244-H244)</f>
        <v/>
      </c>
      <c r="AP244" s="718">
        <f>IF(AM244="N/A","N/A",MAX(AM244:AO244))</f>
        <v/>
      </c>
      <c r="AQ244" s="718">
        <f>IF(R244="","",IF(AM244="N/A",0,IF((AL244+AM244&gt;AC$9),-1,IF(AN244="N/A",1,IF((AL244+AN244&gt;AC$9),1,IF(AO244="N/A",2,IF((AL244+AO244&gt;AC$9),2,3)))))))</f>
        <v/>
      </c>
      <c r="AR244" s="718">
        <f>IF(AQ244&lt;1,"N/A",IF(AQ244=1,AM244,IF(AQ244=2,AN244,AO244)))</f>
        <v/>
      </c>
      <c r="AS244" s="718">
        <f>IF(AG244=0,"N/A",IF(AH244=0,(+AG244*AM244)/AJ244,IF(AI244=0,(+AG244*AM244+AH244*AN244)/AJ244,(+AG244*AM244+AH244*AN244+AI244*AO244)/AJ244)))</f>
        <v/>
      </c>
      <c r="AT244" s="718">
        <f>IF(M244="N/A","N/A",M244-H244)</f>
        <v/>
      </c>
      <c r="AU244" s="718">
        <f>IF(R244="N/A","N/A",+S244-R244)</f>
        <v/>
      </c>
      <c r="AV244" s="718">
        <f>IF(V244="N/A","N/A",+W244-V244)</f>
        <v/>
      </c>
      <c r="AW244" s="718">
        <f>IF(Z244="N/A","N/A",+AA244-Z244)</f>
        <v/>
      </c>
      <c r="AX244" s="718">
        <f>IF(AQ244&lt;1,"N/A",IF(AQ244=1,AU244,IF(AQ244=2,AV244,AW244)))</f>
        <v/>
      </c>
      <c r="AY244" s="718">
        <f>IF(AU244="N/A","N/A",AVERAGE(AU244:AW244))</f>
        <v/>
      </c>
      <c r="AZ244" s="718">
        <f>IF(AQ244&lt;1,"N/A",+AL244+AR244+AX244)</f>
        <v/>
      </c>
      <c r="BA244" s="719">
        <f>IF(AQ244&lt;1,"N/A",MAX(AZ244, SUM(AL244+AP244+AY244)))</f>
        <v/>
      </c>
      <c r="BB244" s="550" t="n"/>
    </row>
    <row r="245" hidden="1">
      <c r="A245" t="n">
        <v>236</v>
      </c>
      <c r="B245" s="533" t="n"/>
      <c r="C245" s="545" t="n"/>
      <c r="D245" s="2738" t="n"/>
      <c r="E245" s="2738" t="n"/>
      <c r="F245" s="534" t="n"/>
      <c r="G245" s="534" t="n"/>
      <c r="H245" s="2738" t="n"/>
      <c r="I245" s="546" t="n"/>
      <c r="J245" s="2738" t="n"/>
      <c r="K245" s="546" t="n"/>
      <c r="L245" s="546" t="n"/>
      <c r="M245" s="2738" t="n"/>
      <c r="N245" s="546">
        <f>+K245+L245</f>
        <v/>
      </c>
      <c r="O245" s="546" t="n">
        <v>0</v>
      </c>
      <c r="P245" s="546" t="n">
        <v>0</v>
      </c>
      <c r="Q245" s="562" t="inlineStr">
        <is>
          <t>N/A</t>
        </is>
      </c>
      <c r="R245" s="2738" t="inlineStr">
        <is>
          <t>N/A</t>
        </is>
      </c>
      <c r="S245" s="2738" t="inlineStr">
        <is>
          <t>N/A</t>
        </is>
      </c>
      <c r="T245" s="546" t="n">
        <v>0</v>
      </c>
      <c r="U245" s="562" t="inlineStr">
        <is>
          <t>N/A</t>
        </is>
      </c>
      <c r="V245" s="2738" t="inlineStr">
        <is>
          <t>N/A</t>
        </is>
      </c>
      <c r="W245" s="2738" t="inlineStr">
        <is>
          <t>N/A</t>
        </is>
      </c>
      <c r="X245" s="546" t="n">
        <v>0</v>
      </c>
      <c r="Y245" s="822" t="inlineStr">
        <is>
          <t>N/A</t>
        </is>
      </c>
      <c r="Z245" s="2738" t="inlineStr">
        <is>
          <t>N/A</t>
        </is>
      </c>
      <c r="AA245" s="2738" t="inlineStr">
        <is>
          <t>N/A</t>
        </is>
      </c>
      <c r="AB245" s="546">
        <f>+P245+T245+X245</f>
        <v/>
      </c>
      <c r="AC245" s="713">
        <f>IF(AQ245&lt;1,0,IF(AQ245=1,+P245,IF(AQ245=2,+P245+T245,+P245+T245+X245)))</f>
        <v/>
      </c>
      <c r="AD245" s="713" t="n"/>
      <c r="AE245" s="713">
        <f>+N245+AB245+AD245</f>
        <v/>
      </c>
      <c r="AF245" s="452">
        <f>+E245-D245</f>
        <v/>
      </c>
      <c r="AG245" s="714">
        <f>-P245/N245</f>
        <v/>
      </c>
      <c r="AH245" s="715">
        <f>-T245/N245</f>
        <v/>
      </c>
      <c r="AI245" s="715">
        <f>-X245/N245</f>
        <v/>
      </c>
      <c r="AJ245" s="715">
        <f>SUM(AG245:AI245)</f>
        <v/>
      </c>
      <c r="AK245" s="715">
        <f>-AC245/N245</f>
        <v/>
      </c>
      <c r="AL245" s="1052">
        <f>H245-E245</f>
        <v/>
      </c>
      <c r="AM245" s="718">
        <f>IF(R245="N/A","N/A",+R245-H245)</f>
        <v/>
      </c>
      <c r="AN245" s="718">
        <f>IF(V245="N/A","N/A",+V245-H245)</f>
        <v/>
      </c>
      <c r="AO245" s="718">
        <f>IF(Z245="N/A","N/A",+Z245-H245)</f>
        <v/>
      </c>
      <c r="AP245" s="718">
        <f>IF(AM245="N/A","N/A",MAX(AM245:AO245))</f>
        <v/>
      </c>
      <c r="AQ245" s="718">
        <f>IF(R245="","",IF(AM245="N/A",0,IF((AL245+AM245&gt;AC$9),-1,IF(AN245="N/A",1,IF((AL245+AN245&gt;AC$9),1,IF(AO245="N/A",2,IF((AL245+AO245&gt;AC$9),2,3)))))))</f>
        <v/>
      </c>
      <c r="AR245" s="718">
        <f>IF(AQ245&lt;1,"N/A",IF(AQ245=1,AM245,IF(AQ245=2,AN245,AO245)))</f>
        <v/>
      </c>
      <c r="AS245" s="718">
        <f>IF(AG245=0,"N/A",IF(AH245=0,(+AG245*AM245)/AJ245,IF(AI245=0,(+AG245*AM245+AH245*AN245)/AJ245,(+AG245*AM245+AH245*AN245+AI245*AO245)/AJ245)))</f>
        <v/>
      </c>
      <c r="AT245" s="718">
        <f>IF(M245="N/A","N/A",M245-H245)</f>
        <v/>
      </c>
      <c r="AU245" s="718">
        <f>IF(R245="N/A","N/A",+S245-R245)</f>
        <v/>
      </c>
      <c r="AV245" s="718">
        <f>IF(V245="N/A","N/A",+W245-V245)</f>
        <v/>
      </c>
      <c r="AW245" s="718">
        <f>IF(Z245="N/A","N/A",+AA245-Z245)</f>
        <v/>
      </c>
      <c r="AX245" s="718">
        <f>IF(AQ245&lt;1,"N/A",IF(AQ245=1,AU245,IF(AQ245=2,AV245,AW245)))</f>
        <v/>
      </c>
      <c r="AY245" s="718">
        <f>IF(AU245="N/A","N/A",AVERAGE(AU245:AW245))</f>
        <v/>
      </c>
      <c r="AZ245" s="718">
        <f>IF(AQ245&lt;1,"N/A",+AL245+AR245+AX245)</f>
        <v/>
      </c>
      <c r="BA245" s="719">
        <f>IF(AQ245&lt;1,"N/A",MAX(AZ245, SUM(AL245+AP245+AY245)))</f>
        <v/>
      </c>
      <c r="BB245" s="550" t="n"/>
    </row>
    <row r="246" hidden="1">
      <c r="A246" t="n">
        <v>237</v>
      </c>
      <c r="B246" s="533" t="n"/>
      <c r="C246" s="545" t="n"/>
      <c r="D246" s="2738" t="n"/>
      <c r="E246" s="2738" t="n"/>
      <c r="F246" s="534" t="n"/>
      <c r="G246" s="534" t="n"/>
      <c r="H246" s="2738" t="n"/>
      <c r="I246" s="546" t="n"/>
      <c r="J246" s="2738" t="n"/>
      <c r="K246" s="546" t="n"/>
      <c r="L246" s="546" t="n"/>
      <c r="M246" s="2738" t="n"/>
      <c r="N246" s="546">
        <f>+K246+L246</f>
        <v/>
      </c>
      <c r="O246" s="546" t="n">
        <v>0</v>
      </c>
      <c r="P246" s="546" t="n">
        <v>0</v>
      </c>
      <c r="Q246" s="562" t="inlineStr">
        <is>
          <t>N/A</t>
        </is>
      </c>
      <c r="R246" s="2738" t="inlineStr">
        <is>
          <t>N/A</t>
        </is>
      </c>
      <c r="S246" s="2738" t="inlineStr">
        <is>
          <t>N/A</t>
        </is>
      </c>
      <c r="T246" s="546" t="n">
        <v>0</v>
      </c>
      <c r="U246" s="562" t="inlineStr">
        <is>
          <t>N/A</t>
        </is>
      </c>
      <c r="V246" s="2738" t="inlineStr">
        <is>
          <t>N/A</t>
        </is>
      </c>
      <c r="W246" s="2738" t="inlineStr">
        <is>
          <t>N/A</t>
        </is>
      </c>
      <c r="X246" s="546" t="n">
        <v>0</v>
      </c>
      <c r="Y246" s="822" t="inlineStr">
        <is>
          <t>N/A</t>
        </is>
      </c>
      <c r="Z246" s="2738" t="inlineStr">
        <is>
          <t>N/A</t>
        </is>
      </c>
      <c r="AA246" s="2738" t="inlineStr">
        <is>
          <t>N/A</t>
        </is>
      </c>
      <c r="AB246" s="546">
        <f>+P246+T246+X246</f>
        <v/>
      </c>
      <c r="AC246" s="713">
        <f>IF(AQ246&lt;1,0,IF(AQ246=1,+P246,IF(AQ246=2,+P246+T246,+P246+T246+X246)))</f>
        <v/>
      </c>
      <c r="AD246" s="713" t="n"/>
      <c r="AE246" s="713">
        <f>+N246+AB246+AD246</f>
        <v/>
      </c>
      <c r="AF246" s="452">
        <f>+E246-D246</f>
        <v/>
      </c>
      <c r="AG246" s="714">
        <f>-P246/N246</f>
        <v/>
      </c>
      <c r="AH246" s="715">
        <f>-T246/N246</f>
        <v/>
      </c>
      <c r="AI246" s="715">
        <f>-X246/N246</f>
        <v/>
      </c>
      <c r="AJ246" s="715">
        <f>SUM(AG246:AI246)</f>
        <v/>
      </c>
      <c r="AK246" s="715">
        <f>-AC246/N246</f>
        <v/>
      </c>
      <c r="AL246" s="1052">
        <f>H246-E246</f>
        <v/>
      </c>
      <c r="AM246" s="718">
        <f>IF(R246="N/A","N/A",+R246-H246)</f>
        <v/>
      </c>
      <c r="AN246" s="718">
        <f>IF(V246="N/A","N/A",+V246-H246)</f>
        <v/>
      </c>
      <c r="AO246" s="718">
        <f>IF(Z246="N/A","N/A",+Z246-H246)</f>
        <v/>
      </c>
      <c r="AP246" s="718">
        <f>IF(AM246="N/A","N/A",MAX(AM246:AO246))</f>
        <v/>
      </c>
      <c r="AQ246" s="718">
        <f>IF(R246="","",IF(AM246="N/A",0,IF((AL246+AM246&gt;AC$9),-1,IF(AN246="N/A",1,IF((AL246+AN246&gt;AC$9),1,IF(AO246="N/A",2,IF((AL246+AO246&gt;AC$9),2,3)))))))</f>
        <v/>
      </c>
      <c r="AR246" s="718">
        <f>IF(AQ246&lt;1,"N/A",IF(AQ246=1,AM246,IF(AQ246=2,AN246,AO246)))</f>
        <v/>
      </c>
      <c r="AS246" s="718">
        <f>IF(AG246=0,"N/A",IF(AH246=0,(+AG246*AM246)/AJ246,IF(AI246=0,(+AG246*AM246+AH246*AN246)/AJ246,(+AG246*AM246+AH246*AN246+AI246*AO246)/AJ246)))</f>
        <v/>
      </c>
      <c r="AT246" s="718">
        <f>IF(M246="N/A","N/A",M246-H246)</f>
        <v/>
      </c>
      <c r="AU246" s="718">
        <f>IF(R246="N/A","N/A",+S246-R246)</f>
        <v/>
      </c>
      <c r="AV246" s="718">
        <f>IF(V246="N/A","N/A",+W246-V246)</f>
        <v/>
      </c>
      <c r="AW246" s="718">
        <f>IF(Z246="N/A","N/A",+AA246-Z246)</f>
        <v/>
      </c>
      <c r="AX246" s="718">
        <f>IF(AQ246&lt;1,"N/A",IF(AQ246=1,AU246,IF(AQ246=2,AV246,AW246)))</f>
        <v/>
      </c>
      <c r="AY246" s="718">
        <f>IF(AU246="N/A","N/A",AVERAGE(AU246:AW246))</f>
        <v/>
      </c>
      <c r="AZ246" s="718">
        <f>IF(AQ246&lt;1,"N/A",+AL246+AR246+AX246)</f>
        <v/>
      </c>
      <c r="BA246" s="719">
        <f>IF(AQ246&lt;1,"N/A",MAX(AZ246, SUM(AL246+AP246+AY246)))</f>
        <v/>
      </c>
      <c r="BB246" s="550" t="n"/>
    </row>
    <row r="247" hidden="1">
      <c r="A247" t="n">
        <v>238</v>
      </c>
      <c r="B247" s="533" t="n"/>
      <c r="C247" s="545" t="n"/>
      <c r="D247" s="2738" t="n"/>
      <c r="E247" s="2738" t="n"/>
      <c r="F247" s="534" t="n"/>
      <c r="G247" s="534" t="n"/>
      <c r="H247" s="2738" t="n"/>
      <c r="I247" s="546" t="n"/>
      <c r="J247" s="2738" t="n"/>
      <c r="K247" s="546" t="n"/>
      <c r="L247" s="546" t="n"/>
      <c r="M247" s="2738" t="n"/>
      <c r="N247" s="546">
        <f>+K247+L247</f>
        <v/>
      </c>
      <c r="O247" s="546" t="n">
        <v>0</v>
      </c>
      <c r="P247" s="546" t="n">
        <v>0</v>
      </c>
      <c r="Q247" s="562" t="inlineStr">
        <is>
          <t>N/A</t>
        </is>
      </c>
      <c r="R247" s="2738" t="inlineStr">
        <is>
          <t>N/A</t>
        </is>
      </c>
      <c r="S247" s="2738" t="inlineStr">
        <is>
          <t>N/A</t>
        </is>
      </c>
      <c r="T247" s="546" t="n">
        <v>0</v>
      </c>
      <c r="U247" s="562" t="inlineStr">
        <is>
          <t>N/A</t>
        </is>
      </c>
      <c r="V247" s="2738" t="inlineStr">
        <is>
          <t>N/A</t>
        </is>
      </c>
      <c r="W247" s="2738" t="inlineStr">
        <is>
          <t>N/A</t>
        </is>
      </c>
      <c r="X247" s="546" t="n">
        <v>0</v>
      </c>
      <c r="Y247" s="822" t="inlineStr">
        <is>
          <t>N/A</t>
        </is>
      </c>
      <c r="Z247" s="2738" t="inlineStr">
        <is>
          <t>N/A</t>
        </is>
      </c>
      <c r="AA247" s="2738" t="inlineStr">
        <is>
          <t>N/A</t>
        </is>
      </c>
      <c r="AB247" s="546">
        <f>+P247+T247+X247</f>
        <v/>
      </c>
      <c r="AC247" s="713">
        <f>IF(AQ247&lt;1,0,IF(AQ247=1,+P247,IF(AQ247=2,+P247+T247,+P247+T247+X247)))</f>
        <v/>
      </c>
      <c r="AD247" s="713" t="n"/>
      <c r="AE247" s="713">
        <f>+N247+AB247+AD247</f>
        <v/>
      </c>
      <c r="AF247" s="452">
        <f>+E247-D247</f>
        <v/>
      </c>
      <c r="AG247" s="714">
        <f>-P247/N247</f>
        <v/>
      </c>
      <c r="AH247" s="715">
        <f>-T247/N247</f>
        <v/>
      </c>
      <c r="AI247" s="715">
        <f>-X247/N247</f>
        <v/>
      </c>
      <c r="AJ247" s="715">
        <f>SUM(AG247:AI247)</f>
        <v/>
      </c>
      <c r="AK247" s="715">
        <f>-AC247/N247</f>
        <v/>
      </c>
      <c r="AL247" s="1052">
        <f>H247-E247</f>
        <v/>
      </c>
      <c r="AM247" s="718">
        <f>IF(R247="N/A","N/A",+R247-H247)</f>
        <v/>
      </c>
      <c r="AN247" s="718">
        <f>IF(V247="N/A","N/A",+V247-H247)</f>
        <v/>
      </c>
      <c r="AO247" s="718">
        <f>IF(Z247="N/A","N/A",+Z247-H247)</f>
        <v/>
      </c>
      <c r="AP247" s="718">
        <f>IF(AM247="N/A","N/A",MAX(AM247:AO247))</f>
        <v/>
      </c>
      <c r="AQ247" s="718">
        <f>IF(R247="","",IF(AM247="N/A",0,IF((AL247+AM247&gt;AC$9),-1,IF(AN247="N/A",1,IF((AL247+AN247&gt;AC$9),1,IF(AO247="N/A",2,IF((AL247+AO247&gt;AC$9),2,3)))))))</f>
        <v/>
      </c>
      <c r="AR247" s="718">
        <f>IF(AQ247&lt;1,"N/A",IF(AQ247=1,AM247,IF(AQ247=2,AN247,AO247)))</f>
        <v/>
      </c>
      <c r="AS247" s="718">
        <f>IF(AG247=0,"N/A",IF(AH247=0,(+AG247*AM247)/AJ247,IF(AI247=0,(+AG247*AM247+AH247*AN247)/AJ247,(+AG247*AM247+AH247*AN247+AI247*AO247)/AJ247)))</f>
        <v/>
      </c>
      <c r="AT247" s="718">
        <f>IF(M247="N/A","N/A",M247-H247)</f>
        <v/>
      </c>
      <c r="AU247" s="718">
        <f>IF(R247="N/A","N/A",+S247-R247)</f>
        <v/>
      </c>
      <c r="AV247" s="718">
        <f>IF(V247="N/A","N/A",+W247-V247)</f>
        <v/>
      </c>
      <c r="AW247" s="718">
        <f>IF(Z247="N/A","N/A",+AA247-Z247)</f>
        <v/>
      </c>
      <c r="AX247" s="718">
        <f>IF(AQ247&lt;1,"N/A",IF(AQ247=1,AU247,IF(AQ247=2,AV247,AW247)))</f>
        <v/>
      </c>
      <c r="AY247" s="718">
        <f>IF(AU247="N/A","N/A",AVERAGE(AU247:AW247))</f>
        <v/>
      </c>
      <c r="AZ247" s="718">
        <f>IF(AQ247&lt;1,"N/A",+AL247+AR247+AX247)</f>
        <v/>
      </c>
      <c r="BA247" s="719">
        <f>IF(AQ247&lt;1,"N/A",MAX(AZ247, SUM(AL247+AP247+AY247)))</f>
        <v/>
      </c>
      <c r="BB247" s="550" t="n"/>
    </row>
    <row r="248" hidden="1">
      <c r="A248" t="n">
        <v>239</v>
      </c>
      <c r="B248" s="533" t="n"/>
      <c r="C248" s="545" t="n"/>
      <c r="D248" s="2738" t="n"/>
      <c r="E248" s="2738" t="n"/>
      <c r="F248" s="534" t="n"/>
      <c r="G248" s="534" t="n"/>
      <c r="H248" s="2738" t="n"/>
      <c r="I248" s="546" t="n"/>
      <c r="J248" s="2738" t="n"/>
      <c r="K248" s="546" t="n"/>
      <c r="L248" s="546" t="n"/>
      <c r="M248" s="2738" t="n"/>
      <c r="N248" s="546">
        <f>+K248+L248</f>
        <v/>
      </c>
      <c r="O248" s="546" t="n">
        <v>0</v>
      </c>
      <c r="P248" s="546" t="n">
        <v>0</v>
      </c>
      <c r="Q248" s="562" t="inlineStr">
        <is>
          <t>N/A</t>
        </is>
      </c>
      <c r="R248" s="2738" t="inlineStr">
        <is>
          <t>N/A</t>
        </is>
      </c>
      <c r="S248" s="2738" t="inlineStr">
        <is>
          <t>N/A</t>
        </is>
      </c>
      <c r="T248" s="546" t="n">
        <v>0</v>
      </c>
      <c r="U248" s="562" t="inlineStr">
        <is>
          <t>N/A</t>
        </is>
      </c>
      <c r="V248" s="2738" t="inlineStr">
        <is>
          <t>N/A</t>
        </is>
      </c>
      <c r="W248" s="2738" t="inlineStr">
        <is>
          <t>N/A</t>
        </is>
      </c>
      <c r="X248" s="546" t="n">
        <v>0</v>
      </c>
      <c r="Y248" s="822" t="inlineStr">
        <is>
          <t>N/A</t>
        </is>
      </c>
      <c r="Z248" s="2738" t="inlineStr">
        <is>
          <t>N/A</t>
        </is>
      </c>
      <c r="AA248" s="2738" t="inlineStr">
        <is>
          <t>N/A</t>
        </is>
      </c>
      <c r="AB248" s="546">
        <f>+P248+T248+X248</f>
        <v/>
      </c>
      <c r="AC248" s="713">
        <f>IF(AQ248&lt;1,0,IF(AQ248=1,+P248,IF(AQ248=2,+P248+T248,+P248+T248+X248)))</f>
        <v/>
      </c>
      <c r="AD248" s="713" t="n"/>
      <c r="AE248" s="713">
        <f>+N248+AB248+AD248</f>
        <v/>
      </c>
      <c r="AF248" s="452">
        <f>+E248-D248</f>
        <v/>
      </c>
      <c r="AG248" s="714">
        <f>-P248/N248</f>
        <v/>
      </c>
      <c r="AH248" s="715">
        <f>-T248/N248</f>
        <v/>
      </c>
      <c r="AI248" s="715">
        <f>-X248/N248</f>
        <v/>
      </c>
      <c r="AJ248" s="715">
        <f>SUM(AG248:AI248)</f>
        <v/>
      </c>
      <c r="AK248" s="715">
        <f>-AC248/N248</f>
        <v/>
      </c>
      <c r="AL248" s="1052">
        <f>H248-E248</f>
        <v/>
      </c>
      <c r="AM248" s="718">
        <f>IF(R248="N/A","N/A",+R248-H248)</f>
        <v/>
      </c>
      <c r="AN248" s="718">
        <f>IF(V248="N/A","N/A",+V248-H248)</f>
        <v/>
      </c>
      <c r="AO248" s="718">
        <f>IF(Z248="N/A","N/A",+Z248-H248)</f>
        <v/>
      </c>
      <c r="AP248" s="718">
        <f>IF(AM248="N/A","N/A",MAX(AM248:AO248))</f>
        <v/>
      </c>
      <c r="AQ248" s="718">
        <f>IF(R248="","",IF(AM248="N/A",0,IF((AL248+AM248&gt;AC$9),-1,IF(AN248="N/A",1,IF((AL248+AN248&gt;AC$9),1,IF(AO248="N/A",2,IF((AL248+AO248&gt;AC$9),2,3)))))))</f>
        <v/>
      </c>
      <c r="AR248" s="718">
        <f>IF(AQ248&lt;1,"N/A",IF(AQ248=1,AM248,IF(AQ248=2,AN248,AO248)))</f>
        <v/>
      </c>
      <c r="AS248" s="718">
        <f>IF(AG248=0,"N/A",IF(AH248=0,(+AG248*AM248)/AJ248,IF(AI248=0,(+AG248*AM248+AH248*AN248)/AJ248,(+AG248*AM248+AH248*AN248+AI248*AO248)/AJ248)))</f>
        <v/>
      </c>
      <c r="AT248" s="718">
        <f>IF(M248="N/A","N/A",M248-H248)</f>
        <v/>
      </c>
      <c r="AU248" s="718">
        <f>IF(R248="N/A","N/A",+S248-R248)</f>
        <v/>
      </c>
      <c r="AV248" s="718">
        <f>IF(V248="N/A","N/A",+W248-V248)</f>
        <v/>
      </c>
      <c r="AW248" s="718">
        <f>IF(Z248="N/A","N/A",+AA248-Z248)</f>
        <v/>
      </c>
      <c r="AX248" s="718">
        <f>IF(AQ248&lt;1,"N/A",IF(AQ248=1,AU248,IF(AQ248=2,AV248,AW248)))</f>
        <v/>
      </c>
      <c r="AY248" s="718">
        <f>IF(AU248="N/A","N/A",AVERAGE(AU248:AW248))</f>
        <v/>
      </c>
      <c r="AZ248" s="718">
        <f>IF(AQ248&lt;1,"N/A",+AL248+AR248+AX248)</f>
        <v/>
      </c>
      <c r="BA248" s="719">
        <f>IF(AQ248&lt;1,"N/A",MAX(AZ248, SUM(AL248+AP248+AY248)))</f>
        <v/>
      </c>
      <c r="BB248" s="550" t="n"/>
    </row>
    <row r="249" hidden="1">
      <c r="A249" t="n">
        <v>240</v>
      </c>
      <c r="B249" s="533" t="n"/>
      <c r="C249" s="545" t="n"/>
      <c r="D249" s="2738" t="n"/>
      <c r="E249" s="2738" t="n"/>
      <c r="F249" s="534" t="n"/>
      <c r="G249" s="534" t="n"/>
      <c r="H249" s="2738" t="n"/>
      <c r="I249" s="546" t="n"/>
      <c r="J249" s="2738" t="n"/>
      <c r="K249" s="546" t="n"/>
      <c r="L249" s="546" t="n"/>
      <c r="M249" s="2738" t="n"/>
      <c r="N249" s="546">
        <f>+K249+L249</f>
        <v/>
      </c>
      <c r="O249" s="546" t="n">
        <v>0</v>
      </c>
      <c r="P249" s="546" t="n">
        <v>0</v>
      </c>
      <c r="Q249" s="562" t="inlineStr">
        <is>
          <t>N/A</t>
        </is>
      </c>
      <c r="R249" s="2738" t="inlineStr">
        <is>
          <t>N/A</t>
        </is>
      </c>
      <c r="S249" s="2738" t="inlineStr">
        <is>
          <t>N/A</t>
        </is>
      </c>
      <c r="T249" s="546" t="n">
        <v>0</v>
      </c>
      <c r="U249" s="562" t="inlineStr">
        <is>
          <t>N/A</t>
        </is>
      </c>
      <c r="V249" s="2738" t="inlineStr">
        <is>
          <t>N/A</t>
        </is>
      </c>
      <c r="W249" s="2738" t="inlineStr">
        <is>
          <t>N/A</t>
        </is>
      </c>
      <c r="X249" s="546" t="n">
        <v>0</v>
      </c>
      <c r="Y249" s="822" t="inlineStr">
        <is>
          <t>N/A</t>
        </is>
      </c>
      <c r="Z249" s="2738" t="inlineStr">
        <is>
          <t>N/A</t>
        </is>
      </c>
      <c r="AA249" s="2738" t="inlineStr">
        <is>
          <t>N/A</t>
        </is>
      </c>
      <c r="AB249" s="546">
        <f>+P249+T249+X249</f>
        <v/>
      </c>
      <c r="AC249" s="713">
        <f>IF(AQ249&lt;1,0,IF(AQ249=1,+P249,IF(AQ249=2,+P249+T249,+P249+T249+X249)))</f>
        <v/>
      </c>
      <c r="AD249" s="713" t="n"/>
      <c r="AE249" s="713">
        <f>+N249+AB249+AD249</f>
        <v/>
      </c>
      <c r="AF249" s="452">
        <f>+E249-D249</f>
        <v/>
      </c>
      <c r="AG249" s="714">
        <f>-P249/N249</f>
        <v/>
      </c>
      <c r="AH249" s="715">
        <f>-T249/N249</f>
        <v/>
      </c>
      <c r="AI249" s="715">
        <f>-X249/N249</f>
        <v/>
      </c>
      <c r="AJ249" s="715">
        <f>SUM(AG249:AI249)</f>
        <v/>
      </c>
      <c r="AK249" s="715">
        <f>-AC249/N249</f>
        <v/>
      </c>
      <c r="AL249" s="1052">
        <f>H249-E249</f>
        <v/>
      </c>
      <c r="AM249" s="718">
        <f>IF(R249="N/A","N/A",+R249-H249)</f>
        <v/>
      </c>
      <c r="AN249" s="718">
        <f>IF(V249="N/A","N/A",+V249-H249)</f>
        <v/>
      </c>
      <c r="AO249" s="718">
        <f>IF(Z249="N/A","N/A",+Z249-H249)</f>
        <v/>
      </c>
      <c r="AP249" s="718">
        <f>IF(AM249="N/A","N/A",MAX(AM249:AO249))</f>
        <v/>
      </c>
      <c r="AQ249" s="718">
        <f>IF(R249="","",IF(AM249="N/A",0,IF((AL249+AM249&gt;AC$9),-1,IF(AN249="N/A",1,IF((AL249+AN249&gt;AC$9),1,IF(AO249="N/A",2,IF((AL249+AO249&gt;AC$9),2,3)))))))</f>
        <v/>
      </c>
      <c r="AR249" s="718">
        <f>IF(AQ249&lt;1,"N/A",IF(AQ249=1,AM249,IF(AQ249=2,AN249,AO249)))</f>
        <v/>
      </c>
      <c r="AS249" s="718">
        <f>IF(AG249=0,"N/A",IF(AH249=0,(+AG249*AM249)/AJ249,IF(AI249=0,(+AG249*AM249+AH249*AN249)/AJ249,(+AG249*AM249+AH249*AN249+AI249*AO249)/AJ249)))</f>
        <v/>
      </c>
      <c r="AT249" s="718">
        <f>IF(M249="N/A","N/A",M249-H249)</f>
        <v/>
      </c>
      <c r="AU249" s="718">
        <f>IF(R249="N/A","N/A",+S249-R249)</f>
        <v/>
      </c>
      <c r="AV249" s="718">
        <f>IF(V249="N/A","N/A",+W249-V249)</f>
        <v/>
      </c>
      <c r="AW249" s="718">
        <f>IF(Z249="N/A","N/A",+AA249-Z249)</f>
        <v/>
      </c>
      <c r="AX249" s="718">
        <f>IF(AQ249&lt;1,"N/A",IF(AQ249=1,AU249,IF(AQ249=2,AV249,AW249)))</f>
        <v/>
      </c>
      <c r="AY249" s="718">
        <f>IF(AU249="N/A","N/A",AVERAGE(AU249:AW249))</f>
        <v/>
      </c>
      <c r="AZ249" s="718">
        <f>IF(AQ249&lt;1,"N/A",+AL249+AR249+AX249)</f>
        <v/>
      </c>
      <c r="BA249" s="719">
        <f>IF(AQ249&lt;1,"N/A",MAX(AZ249, SUM(AL249+AP249+AY249)))</f>
        <v/>
      </c>
      <c r="BB249" s="550" t="n"/>
    </row>
    <row r="250" hidden="1">
      <c r="A250" t="n">
        <v>241</v>
      </c>
      <c r="B250" s="533" t="n"/>
      <c r="C250" s="545" t="n"/>
      <c r="D250" s="2738" t="n"/>
      <c r="E250" s="2738" t="n"/>
      <c r="F250" s="534" t="n"/>
      <c r="G250" s="534" t="n"/>
      <c r="H250" s="2738" t="n"/>
      <c r="I250" s="546" t="n"/>
      <c r="J250" s="2738" t="n"/>
      <c r="K250" s="546" t="n"/>
      <c r="L250" s="546" t="n"/>
      <c r="M250" s="2738" t="n"/>
      <c r="N250" s="546">
        <f>+K250+L250</f>
        <v/>
      </c>
      <c r="O250" s="546" t="n">
        <v>0</v>
      </c>
      <c r="P250" s="546" t="n">
        <v>0</v>
      </c>
      <c r="Q250" s="562" t="inlineStr">
        <is>
          <t>N/A</t>
        </is>
      </c>
      <c r="R250" s="2738" t="inlineStr">
        <is>
          <t>N/A</t>
        </is>
      </c>
      <c r="S250" s="2738" t="inlineStr">
        <is>
          <t>N/A</t>
        </is>
      </c>
      <c r="T250" s="546" t="n">
        <v>0</v>
      </c>
      <c r="U250" s="562" t="inlineStr">
        <is>
          <t>N/A</t>
        </is>
      </c>
      <c r="V250" s="2738" t="inlineStr">
        <is>
          <t>N/A</t>
        </is>
      </c>
      <c r="W250" s="2738" t="inlineStr">
        <is>
          <t>N/A</t>
        </is>
      </c>
      <c r="X250" s="546" t="n">
        <v>0</v>
      </c>
      <c r="Y250" s="822" t="inlineStr">
        <is>
          <t>N/A</t>
        </is>
      </c>
      <c r="Z250" s="2738" t="inlineStr">
        <is>
          <t>N/A</t>
        </is>
      </c>
      <c r="AA250" s="2738" t="inlineStr">
        <is>
          <t>N/A</t>
        </is>
      </c>
      <c r="AB250" s="546">
        <f>+P250+T250+X250</f>
        <v/>
      </c>
      <c r="AC250" s="713">
        <f>IF(AQ250&lt;1,0,IF(AQ250=1,+P250,IF(AQ250=2,+P250+T250,+P250+T250+X250)))</f>
        <v/>
      </c>
      <c r="AD250" s="713" t="n"/>
      <c r="AE250" s="713">
        <f>+N250+AB250+AD250</f>
        <v/>
      </c>
      <c r="AF250" s="452">
        <f>+E250-D250</f>
        <v/>
      </c>
      <c r="AG250" s="714">
        <f>-P250/N250</f>
        <v/>
      </c>
      <c r="AH250" s="715">
        <f>-T250/N250</f>
        <v/>
      </c>
      <c r="AI250" s="715">
        <f>-X250/N250</f>
        <v/>
      </c>
      <c r="AJ250" s="715">
        <f>SUM(AG250:AI250)</f>
        <v/>
      </c>
      <c r="AK250" s="715">
        <f>-AC250/N250</f>
        <v/>
      </c>
      <c r="AL250" s="1052">
        <f>H250-E250</f>
        <v/>
      </c>
      <c r="AM250" s="718">
        <f>IF(R250="N/A","N/A",+R250-H250)</f>
        <v/>
      </c>
      <c r="AN250" s="718">
        <f>IF(V250="N/A","N/A",+V250-H250)</f>
        <v/>
      </c>
      <c r="AO250" s="718">
        <f>IF(Z250="N/A","N/A",+Z250-H250)</f>
        <v/>
      </c>
      <c r="AP250" s="718">
        <f>IF(AM250="N/A","N/A",MAX(AM250:AO250))</f>
        <v/>
      </c>
      <c r="AQ250" s="718">
        <f>IF(R250="","",IF(AM250="N/A",0,IF((AL250+AM250&gt;AC$9),-1,IF(AN250="N/A",1,IF((AL250+AN250&gt;AC$9),1,IF(AO250="N/A",2,IF((AL250+AO250&gt;AC$9),2,3)))))))</f>
        <v/>
      </c>
      <c r="AR250" s="718">
        <f>IF(AQ250&lt;1,"N/A",IF(AQ250=1,AM250,IF(AQ250=2,AN250,AO250)))</f>
        <v/>
      </c>
      <c r="AS250" s="718">
        <f>IF(AG250=0,"N/A",IF(AH250=0,(+AG250*AM250)/AJ250,IF(AI250=0,(+AG250*AM250+AH250*AN250)/AJ250,(+AG250*AM250+AH250*AN250+AI250*AO250)/AJ250)))</f>
        <v/>
      </c>
      <c r="AT250" s="718">
        <f>IF(M250="N/A","N/A",M250-H250)</f>
        <v/>
      </c>
      <c r="AU250" s="718">
        <f>IF(R250="N/A","N/A",+S250-R250)</f>
        <v/>
      </c>
      <c r="AV250" s="718">
        <f>IF(V250="N/A","N/A",+W250-V250)</f>
        <v/>
      </c>
      <c r="AW250" s="718">
        <f>IF(Z250="N/A","N/A",+AA250-Z250)</f>
        <v/>
      </c>
      <c r="AX250" s="718">
        <f>IF(AQ250&lt;1,"N/A",IF(AQ250=1,AU250,IF(AQ250=2,AV250,AW250)))</f>
        <v/>
      </c>
      <c r="AY250" s="718">
        <f>IF(AU250="N/A","N/A",AVERAGE(AU250:AW250))</f>
        <v/>
      </c>
      <c r="AZ250" s="718">
        <f>IF(AQ250&lt;1,"N/A",+AL250+AR250+AX250)</f>
        <v/>
      </c>
      <c r="BA250" s="719">
        <f>IF(AQ250&lt;1,"N/A",MAX(AZ250, SUM(AL250+AP250+AY250)))</f>
        <v/>
      </c>
      <c r="BB250" s="550" t="n"/>
    </row>
    <row r="251" hidden="1">
      <c r="A251" t="n">
        <v>242</v>
      </c>
      <c r="B251" s="533" t="n"/>
      <c r="C251" s="545" t="n"/>
      <c r="D251" s="2738" t="n"/>
      <c r="E251" s="2738" t="n"/>
      <c r="F251" s="534" t="n"/>
      <c r="G251" s="534" t="n"/>
      <c r="H251" s="2738" t="n"/>
      <c r="I251" s="546" t="n"/>
      <c r="J251" s="2738" t="n"/>
      <c r="K251" s="546" t="n"/>
      <c r="L251" s="546" t="n"/>
      <c r="M251" s="2738" t="n"/>
      <c r="N251" s="546">
        <f>+K251+L251</f>
        <v/>
      </c>
      <c r="O251" s="546" t="n">
        <v>0</v>
      </c>
      <c r="P251" s="546" t="n">
        <v>0</v>
      </c>
      <c r="Q251" s="562" t="inlineStr">
        <is>
          <t>N/A</t>
        </is>
      </c>
      <c r="R251" s="2738" t="inlineStr">
        <is>
          <t>N/A</t>
        </is>
      </c>
      <c r="S251" s="2738" t="inlineStr">
        <is>
          <t>N/A</t>
        </is>
      </c>
      <c r="T251" s="546" t="n">
        <v>0</v>
      </c>
      <c r="U251" s="562" t="inlineStr">
        <is>
          <t>N/A</t>
        </is>
      </c>
      <c r="V251" s="2738" t="inlineStr">
        <is>
          <t>N/A</t>
        </is>
      </c>
      <c r="W251" s="2738" t="inlineStr">
        <is>
          <t>N/A</t>
        </is>
      </c>
      <c r="X251" s="546" t="n">
        <v>0</v>
      </c>
      <c r="Y251" s="822" t="inlineStr">
        <is>
          <t>N/A</t>
        </is>
      </c>
      <c r="Z251" s="2738" t="inlineStr">
        <is>
          <t>N/A</t>
        </is>
      </c>
      <c r="AA251" s="2738" t="inlineStr">
        <is>
          <t>N/A</t>
        </is>
      </c>
      <c r="AB251" s="546">
        <f>+P251+T251+X251</f>
        <v/>
      </c>
      <c r="AC251" s="713">
        <f>IF(AQ251&lt;1,0,IF(AQ251=1,+P251,IF(AQ251=2,+P251+T251,+P251+T251+X251)))</f>
        <v/>
      </c>
      <c r="AD251" s="713" t="n"/>
      <c r="AE251" s="713">
        <f>+N251+AB251+AD251</f>
        <v/>
      </c>
      <c r="AF251" s="452">
        <f>+E251-D251</f>
        <v/>
      </c>
      <c r="AG251" s="714">
        <f>-P251/N251</f>
        <v/>
      </c>
      <c r="AH251" s="715">
        <f>-T251/N251</f>
        <v/>
      </c>
      <c r="AI251" s="715">
        <f>-X251/N251</f>
        <v/>
      </c>
      <c r="AJ251" s="715">
        <f>SUM(AG251:AI251)</f>
        <v/>
      </c>
      <c r="AK251" s="715">
        <f>-AC251/N251</f>
        <v/>
      </c>
      <c r="AL251" s="1052">
        <f>H251-E251</f>
        <v/>
      </c>
      <c r="AM251" s="718">
        <f>IF(R251="N/A","N/A",+R251-H251)</f>
        <v/>
      </c>
      <c r="AN251" s="718">
        <f>IF(V251="N/A","N/A",+V251-H251)</f>
        <v/>
      </c>
      <c r="AO251" s="718">
        <f>IF(Z251="N/A","N/A",+Z251-H251)</f>
        <v/>
      </c>
      <c r="AP251" s="718">
        <f>IF(AM251="N/A","N/A",MAX(AM251:AO251))</f>
        <v/>
      </c>
      <c r="AQ251" s="718">
        <f>IF(R251="","",IF(AM251="N/A",0,IF((AL251+AM251&gt;AC$9),-1,IF(AN251="N/A",1,IF((AL251+AN251&gt;AC$9),1,IF(AO251="N/A",2,IF((AL251+AO251&gt;AC$9),2,3)))))))</f>
        <v/>
      </c>
      <c r="AR251" s="718">
        <f>IF(AQ251&lt;1,"N/A",IF(AQ251=1,AM251,IF(AQ251=2,AN251,AO251)))</f>
        <v/>
      </c>
      <c r="AS251" s="718">
        <f>IF(AG251=0,"N/A",IF(AH251=0,(+AG251*AM251)/AJ251,IF(AI251=0,(+AG251*AM251+AH251*AN251)/AJ251,(+AG251*AM251+AH251*AN251+AI251*AO251)/AJ251)))</f>
        <v/>
      </c>
      <c r="AT251" s="718">
        <f>IF(M251="N/A","N/A",M251-H251)</f>
        <v/>
      </c>
      <c r="AU251" s="718">
        <f>IF(R251="N/A","N/A",+S251-R251)</f>
        <v/>
      </c>
      <c r="AV251" s="718">
        <f>IF(V251="N/A","N/A",+W251-V251)</f>
        <v/>
      </c>
      <c r="AW251" s="718">
        <f>IF(Z251="N/A","N/A",+AA251-Z251)</f>
        <v/>
      </c>
      <c r="AX251" s="718">
        <f>IF(AQ251&lt;1,"N/A",IF(AQ251=1,AU251,IF(AQ251=2,AV251,AW251)))</f>
        <v/>
      </c>
      <c r="AY251" s="718">
        <f>IF(AU251="N/A","N/A",AVERAGE(AU251:AW251))</f>
        <v/>
      </c>
      <c r="AZ251" s="718">
        <f>IF(AQ251&lt;1,"N/A",+AL251+AR251+AX251)</f>
        <v/>
      </c>
      <c r="BA251" s="719">
        <f>IF(AQ251&lt;1,"N/A",MAX(AZ251, SUM(AL251+AP251+AY251)))</f>
        <v/>
      </c>
      <c r="BB251" s="550" t="n"/>
    </row>
    <row r="252" hidden="1">
      <c r="A252" t="n">
        <v>243</v>
      </c>
      <c r="B252" s="533" t="n"/>
      <c r="C252" s="545" t="n"/>
      <c r="D252" s="2738" t="n"/>
      <c r="E252" s="2738" t="n"/>
      <c r="F252" s="534" t="n"/>
      <c r="G252" s="534" t="n"/>
      <c r="H252" s="2738" t="n"/>
      <c r="I252" s="546" t="n"/>
      <c r="J252" s="2738" t="n"/>
      <c r="K252" s="546" t="n"/>
      <c r="L252" s="546" t="n"/>
      <c r="M252" s="2738" t="n"/>
      <c r="N252" s="546">
        <f>+K252+L252</f>
        <v/>
      </c>
      <c r="O252" s="546" t="n">
        <v>0</v>
      </c>
      <c r="P252" s="546" t="n">
        <v>0</v>
      </c>
      <c r="Q252" s="562" t="inlineStr">
        <is>
          <t>N/A</t>
        </is>
      </c>
      <c r="R252" s="2738" t="inlineStr">
        <is>
          <t>N/A</t>
        </is>
      </c>
      <c r="S252" s="2738" t="inlineStr">
        <is>
          <t>N/A</t>
        </is>
      </c>
      <c r="T252" s="546" t="n">
        <v>0</v>
      </c>
      <c r="U252" s="562" t="inlineStr">
        <is>
          <t>N/A</t>
        </is>
      </c>
      <c r="V252" s="2738" t="inlineStr">
        <is>
          <t>N/A</t>
        </is>
      </c>
      <c r="W252" s="2738" t="inlineStr">
        <is>
          <t>N/A</t>
        </is>
      </c>
      <c r="X252" s="546" t="n">
        <v>0</v>
      </c>
      <c r="Y252" s="822" t="inlineStr">
        <is>
          <t>N/A</t>
        </is>
      </c>
      <c r="Z252" s="2738" t="inlineStr">
        <is>
          <t>N/A</t>
        </is>
      </c>
      <c r="AA252" s="2738" t="inlineStr">
        <is>
          <t>N/A</t>
        </is>
      </c>
      <c r="AB252" s="546">
        <f>+P252+T252+X252</f>
        <v/>
      </c>
      <c r="AC252" s="713">
        <f>IF(AQ252&lt;1,0,IF(AQ252=1,+P252,IF(AQ252=2,+P252+T252,+P252+T252+X252)))</f>
        <v/>
      </c>
      <c r="AD252" s="713" t="n"/>
      <c r="AE252" s="713">
        <f>+N252+AB252+AD252</f>
        <v/>
      </c>
      <c r="AF252" s="452">
        <f>+E252-D252</f>
        <v/>
      </c>
      <c r="AG252" s="714">
        <f>-P252/N252</f>
        <v/>
      </c>
      <c r="AH252" s="715">
        <f>-T252/N252</f>
        <v/>
      </c>
      <c r="AI252" s="715">
        <f>-X252/N252</f>
        <v/>
      </c>
      <c r="AJ252" s="715">
        <f>SUM(AG252:AI252)</f>
        <v/>
      </c>
      <c r="AK252" s="715">
        <f>-AC252/N252</f>
        <v/>
      </c>
      <c r="AL252" s="1052">
        <f>H252-E252</f>
        <v/>
      </c>
      <c r="AM252" s="718">
        <f>IF(R252="N/A","N/A",+R252-H252)</f>
        <v/>
      </c>
      <c r="AN252" s="718">
        <f>IF(V252="N/A","N/A",+V252-H252)</f>
        <v/>
      </c>
      <c r="AO252" s="718">
        <f>IF(Z252="N/A","N/A",+Z252-H252)</f>
        <v/>
      </c>
      <c r="AP252" s="718">
        <f>IF(AM252="N/A","N/A",MAX(AM252:AO252))</f>
        <v/>
      </c>
      <c r="AQ252" s="718">
        <f>IF(R252="","",IF(AM252="N/A",0,IF((AL252+AM252&gt;AC$9),-1,IF(AN252="N/A",1,IF((AL252+AN252&gt;AC$9),1,IF(AO252="N/A",2,IF((AL252+AO252&gt;AC$9),2,3)))))))</f>
        <v/>
      </c>
      <c r="AR252" s="718">
        <f>IF(AQ252&lt;1,"N/A",IF(AQ252=1,AM252,IF(AQ252=2,AN252,AO252)))</f>
        <v/>
      </c>
      <c r="AS252" s="718">
        <f>IF(AG252=0,"N/A",IF(AH252=0,(+AG252*AM252)/AJ252,IF(AI252=0,(+AG252*AM252+AH252*AN252)/AJ252,(+AG252*AM252+AH252*AN252+AI252*AO252)/AJ252)))</f>
        <v/>
      </c>
      <c r="AT252" s="718">
        <f>IF(M252="N/A","N/A",M252-H252)</f>
        <v/>
      </c>
      <c r="AU252" s="718">
        <f>IF(R252="N/A","N/A",+S252-R252)</f>
        <v/>
      </c>
      <c r="AV252" s="718">
        <f>IF(V252="N/A","N/A",+W252-V252)</f>
        <v/>
      </c>
      <c r="AW252" s="718">
        <f>IF(Z252="N/A","N/A",+AA252-Z252)</f>
        <v/>
      </c>
      <c r="AX252" s="718">
        <f>IF(AQ252&lt;1,"N/A",IF(AQ252=1,AU252,IF(AQ252=2,AV252,AW252)))</f>
        <v/>
      </c>
      <c r="AY252" s="718">
        <f>IF(AU252="N/A","N/A",AVERAGE(AU252:AW252))</f>
        <v/>
      </c>
      <c r="AZ252" s="718">
        <f>IF(AQ252&lt;1,"N/A",+AL252+AR252+AX252)</f>
        <v/>
      </c>
      <c r="BA252" s="719">
        <f>IF(AQ252&lt;1,"N/A",MAX(AZ252, SUM(AL252+AP252+AY252)))</f>
        <v/>
      </c>
      <c r="BB252" s="550" t="n"/>
    </row>
    <row r="253" hidden="1">
      <c r="A253" t="n">
        <v>244</v>
      </c>
      <c r="B253" s="533" t="n"/>
      <c r="C253" s="545" t="n"/>
      <c r="D253" s="2738" t="n"/>
      <c r="E253" s="2738" t="n"/>
      <c r="F253" s="534" t="n"/>
      <c r="G253" s="534" t="n"/>
      <c r="H253" s="2738" t="n"/>
      <c r="I253" s="546" t="n"/>
      <c r="J253" s="2738" t="n"/>
      <c r="K253" s="546" t="n"/>
      <c r="L253" s="546" t="n"/>
      <c r="M253" s="2738" t="n"/>
      <c r="N253" s="546">
        <f>+K253+L253</f>
        <v/>
      </c>
      <c r="O253" s="546" t="n">
        <v>0</v>
      </c>
      <c r="P253" s="546" t="n">
        <v>0</v>
      </c>
      <c r="Q253" s="562" t="inlineStr">
        <is>
          <t>N/A</t>
        </is>
      </c>
      <c r="R253" s="2738" t="inlineStr">
        <is>
          <t>N/A</t>
        </is>
      </c>
      <c r="S253" s="2738" t="inlineStr">
        <is>
          <t>N/A</t>
        </is>
      </c>
      <c r="T253" s="546" t="n">
        <v>0</v>
      </c>
      <c r="U253" s="562" t="inlineStr">
        <is>
          <t>N/A</t>
        </is>
      </c>
      <c r="V253" s="2738" t="inlineStr">
        <is>
          <t>N/A</t>
        </is>
      </c>
      <c r="W253" s="2738" t="inlineStr">
        <is>
          <t>N/A</t>
        </is>
      </c>
      <c r="X253" s="546" t="n">
        <v>0</v>
      </c>
      <c r="Y253" s="822" t="inlineStr">
        <is>
          <t>N/A</t>
        </is>
      </c>
      <c r="Z253" s="2738" t="inlineStr">
        <is>
          <t>N/A</t>
        </is>
      </c>
      <c r="AA253" s="2738" t="inlineStr">
        <is>
          <t>N/A</t>
        </is>
      </c>
      <c r="AB253" s="546">
        <f>+P253+T253+X253</f>
        <v/>
      </c>
      <c r="AC253" s="713">
        <f>IF(AQ253&lt;1,0,IF(AQ253=1,+P253,IF(AQ253=2,+P253+T253,+P253+T253+X253)))</f>
        <v/>
      </c>
      <c r="AD253" s="713" t="n"/>
      <c r="AE253" s="713">
        <f>+N253+AB253+AD253</f>
        <v/>
      </c>
      <c r="AF253" s="452">
        <f>+E253-D253</f>
        <v/>
      </c>
      <c r="AG253" s="714">
        <f>-P253/N253</f>
        <v/>
      </c>
      <c r="AH253" s="715">
        <f>-T253/N253</f>
        <v/>
      </c>
      <c r="AI253" s="715">
        <f>-X253/N253</f>
        <v/>
      </c>
      <c r="AJ253" s="715">
        <f>SUM(AG253:AI253)</f>
        <v/>
      </c>
      <c r="AK253" s="715">
        <f>-AC253/N253</f>
        <v/>
      </c>
      <c r="AL253" s="1052">
        <f>H253-E253</f>
        <v/>
      </c>
      <c r="AM253" s="718">
        <f>IF(R253="N/A","N/A",+R253-H253)</f>
        <v/>
      </c>
      <c r="AN253" s="718">
        <f>IF(V253="N/A","N/A",+V253-H253)</f>
        <v/>
      </c>
      <c r="AO253" s="718">
        <f>IF(Z253="N/A","N/A",+Z253-H253)</f>
        <v/>
      </c>
      <c r="AP253" s="718">
        <f>IF(AM253="N/A","N/A",MAX(AM253:AO253))</f>
        <v/>
      </c>
      <c r="AQ253" s="718">
        <f>IF(R253="","",IF(AM253="N/A",0,IF((AL253+AM253&gt;AC$9),-1,IF(AN253="N/A",1,IF((AL253+AN253&gt;AC$9),1,IF(AO253="N/A",2,IF((AL253+AO253&gt;AC$9),2,3)))))))</f>
        <v/>
      </c>
      <c r="AR253" s="718">
        <f>IF(AQ253&lt;1,"N/A",IF(AQ253=1,AM253,IF(AQ253=2,AN253,AO253)))</f>
        <v/>
      </c>
      <c r="AS253" s="718">
        <f>IF(AG253=0,"N/A",IF(AH253=0,(+AG253*AM253)/AJ253,IF(AI253=0,(+AG253*AM253+AH253*AN253)/AJ253,(+AG253*AM253+AH253*AN253+AI253*AO253)/AJ253)))</f>
        <v/>
      </c>
      <c r="AT253" s="718">
        <f>IF(M253="N/A","N/A",M253-H253)</f>
        <v/>
      </c>
      <c r="AU253" s="718">
        <f>IF(R253="N/A","N/A",+S253-R253)</f>
        <v/>
      </c>
      <c r="AV253" s="718">
        <f>IF(V253="N/A","N/A",+W253-V253)</f>
        <v/>
      </c>
      <c r="AW253" s="718">
        <f>IF(Z253="N/A","N/A",+AA253-Z253)</f>
        <v/>
      </c>
      <c r="AX253" s="718">
        <f>IF(AQ253&lt;1,"N/A",IF(AQ253=1,AU253,IF(AQ253=2,AV253,AW253)))</f>
        <v/>
      </c>
      <c r="AY253" s="718">
        <f>IF(AU253="N/A","N/A",AVERAGE(AU253:AW253))</f>
        <v/>
      </c>
      <c r="AZ253" s="718">
        <f>IF(AQ253&lt;1,"N/A",+AL253+AR253+AX253)</f>
        <v/>
      </c>
      <c r="BA253" s="719">
        <f>IF(AQ253&lt;1,"N/A",MAX(AZ253, SUM(AL253+AP253+AY253)))</f>
        <v/>
      </c>
      <c r="BB253" s="550" t="n"/>
    </row>
    <row r="254" hidden="1">
      <c r="A254" t="n">
        <v>245</v>
      </c>
      <c r="B254" s="533" t="n"/>
      <c r="C254" s="545" t="n"/>
      <c r="D254" s="2738" t="n"/>
      <c r="E254" s="2738" t="n"/>
      <c r="F254" s="534" t="n"/>
      <c r="G254" s="534" t="n"/>
      <c r="H254" s="2738" t="n"/>
      <c r="I254" s="546" t="n"/>
      <c r="J254" s="2738" t="n"/>
      <c r="K254" s="546" t="n"/>
      <c r="L254" s="546" t="n"/>
      <c r="M254" s="2738" t="n"/>
      <c r="N254" s="546">
        <f>+K254+L254</f>
        <v/>
      </c>
      <c r="O254" s="546" t="n">
        <v>0</v>
      </c>
      <c r="P254" s="546" t="n">
        <v>0</v>
      </c>
      <c r="Q254" s="562" t="inlineStr">
        <is>
          <t>N/A</t>
        </is>
      </c>
      <c r="R254" s="2738" t="inlineStr">
        <is>
          <t>N/A</t>
        </is>
      </c>
      <c r="S254" s="2738" t="inlineStr">
        <is>
          <t>N/A</t>
        </is>
      </c>
      <c r="T254" s="546" t="n">
        <v>0</v>
      </c>
      <c r="U254" s="562" t="inlineStr">
        <is>
          <t>N/A</t>
        </is>
      </c>
      <c r="V254" s="2738" t="inlineStr">
        <is>
          <t>N/A</t>
        </is>
      </c>
      <c r="W254" s="2738" t="inlineStr">
        <is>
          <t>N/A</t>
        </is>
      </c>
      <c r="X254" s="546" t="n">
        <v>0</v>
      </c>
      <c r="Y254" s="822" t="inlineStr">
        <is>
          <t>N/A</t>
        </is>
      </c>
      <c r="Z254" s="2738" t="inlineStr">
        <is>
          <t>N/A</t>
        </is>
      </c>
      <c r="AA254" s="2738" t="inlineStr">
        <is>
          <t>N/A</t>
        </is>
      </c>
      <c r="AB254" s="546">
        <f>+P254+T254+X254</f>
        <v/>
      </c>
      <c r="AC254" s="713">
        <f>IF(AQ254&lt;1,0,IF(AQ254=1,+P254,IF(AQ254=2,+P254+T254,+P254+T254+X254)))</f>
        <v/>
      </c>
      <c r="AD254" s="713" t="n"/>
      <c r="AE254" s="713">
        <f>+N254+AB254+AD254</f>
        <v/>
      </c>
      <c r="AF254" s="452">
        <f>+E254-D254</f>
        <v/>
      </c>
      <c r="AG254" s="714">
        <f>-P254/N254</f>
        <v/>
      </c>
      <c r="AH254" s="715">
        <f>-T254/N254</f>
        <v/>
      </c>
      <c r="AI254" s="715">
        <f>-X254/N254</f>
        <v/>
      </c>
      <c r="AJ254" s="715">
        <f>SUM(AG254:AI254)</f>
        <v/>
      </c>
      <c r="AK254" s="715">
        <f>-AC254/N254</f>
        <v/>
      </c>
      <c r="AL254" s="1052">
        <f>H254-E254</f>
        <v/>
      </c>
      <c r="AM254" s="718">
        <f>IF(R254="N/A","N/A",+R254-H254)</f>
        <v/>
      </c>
      <c r="AN254" s="718">
        <f>IF(V254="N/A","N/A",+V254-H254)</f>
        <v/>
      </c>
      <c r="AO254" s="718">
        <f>IF(Z254="N/A","N/A",+Z254-H254)</f>
        <v/>
      </c>
      <c r="AP254" s="718">
        <f>IF(AM254="N/A","N/A",MAX(AM254:AO254))</f>
        <v/>
      </c>
      <c r="AQ254" s="718">
        <f>IF(R254="","",IF(AM254="N/A",0,IF((AL254+AM254&gt;AC$9),-1,IF(AN254="N/A",1,IF((AL254+AN254&gt;AC$9),1,IF(AO254="N/A",2,IF((AL254+AO254&gt;AC$9),2,3)))))))</f>
        <v/>
      </c>
      <c r="AR254" s="718">
        <f>IF(AQ254&lt;1,"N/A",IF(AQ254=1,AM254,IF(AQ254=2,AN254,AO254)))</f>
        <v/>
      </c>
      <c r="AS254" s="718">
        <f>IF(AG254=0,"N/A",IF(AH254=0,(+AG254*AM254)/AJ254,IF(AI254=0,(+AG254*AM254+AH254*AN254)/AJ254,(+AG254*AM254+AH254*AN254+AI254*AO254)/AJ254)))</f>
        <v/>
      </c>
      <c r="AT254" s="718">
        <f>IF(M254="N/A","N/A",M254-H254)</f>
        <v/>
      </c>
      <c r="AU254" s="718">
        <f>IF(R254="N/A","N/A",+S254-R254)</f>
        <v/>
      </c>
      <c r="AV254" s="718">
        <f>IF(V254="N/A","N/A",+W254-V254)</f>
        <v/>
      </c>
      <c r="AW254" s="718">
        <f>IF(Z254="N/A","N/A",+AA254-Z254)</f>
        <v/>
      </c>
      <c r="AX254" s="718">
        <f>IF(AQ254&lt;1,"N/A",IF(AQ254=1,AU254,IF(AQ254=2,AV254,AW254)))</f>
        <v/>
      </c>
      <c r="AY254" s="718">
        <f>IF(AU254="N/A","N/A",AVERAGE(AU254:AW254))</f>
        <v/>
      </c>
      <c r="AZ254" s="718">
        <f>IF(AQ254&lt;1,"N/A",+AL254+AR254+AX254)</f>
        <v/>
      </c>
      <c r="BA254" s="719">
        <f>IF(AQ254&lt;1,"N/A",MAX(AZ254, SUM(AL254+AP254+AY254)))</f>
        <v/>
      </c>
      <c r="BB254" s="550" t="n"/>
    </row>
    <row r="255" hidden="1">
      <c r="A255" t="n">
        <v>246</v>
      </c>
      <c r="B255" s="533" t="n"/>
      <c r="C255" s="545" t="n"/>
      <c r="D255" s="2738" t="n"/>
      <c r="E255" s="2738" t="n"/>
      <c r="F255" s="534" t="n"/>
      <c r="G255" s="534" t="n"/>
      <c r="H255" s="2738" t="n"/>
      <c r="I255" s="546" t="n"/>
      <c r="J255" s="2738" t="n"/>
      <c r="K255" s="546" t="n"/>
      <c r="L255" s="546" t="n"/>
      <c r="M255" s="2738" t="n"/>
      <c r="N255" s="546">
        <f>+K255+L255</f>
        <v/>
      </c>
      <c r="O255" s="546" t="n">
        <v>0</v>
      </c>
      <c r="P255" s="546" t="n">
        <v>0</v>
      </c>
      <c r="Q255" s="562" t="inlineStr">
        <is>
          <t>N/A</t>
        </is>
      </c>
      <c r="R255" s="2738" t="inlineStr">
        <is>
          <t>N/A</t>
        </is>
      </c>
      <c r="S255" s="2738" t="inlineStr">
        <is>
          <t>N/A</t>
        </is>
      </c>
      <c r="T255" s="546" t="n">
        <v>0</v>
      </c>
      <c r="U255" s="562" t="inlineStr">
        <is>
          <t>N/A</t>
        </is>
      </c>
      <c r="V255" s="2738" t="inlineStr">
        <is>
          <t>N/A</t>
        </is>
      </c>
      <c r="W255" s="2738" t="inlineStr">
        <is>
          <t>N/A</t>
        </is>
      </c>
      <c r="X255" s="546" t="n">
        <v>0</v>
      </c>
      <c r="Y255" s="822" t="inlineStr">
        <is>
          <t>N/A</t>
        </is>
      </c>
      <c r="Z255" s="2738" t="inlineStr">
        <is>
          <t>N/A</t>
        </is>
      </c>
      <c r="AA255" s="2738" t="inlineStr">
        <is>
          <t>N/A</t>
        </is>
      </c>
      <c r="AB255" s="546">
        <f>+P255+T255+X255</f>
        <v/>
      </c>
      <c r="AC255" s="713">
        <f>IF(AQ255&lt;1,0,IF(AQ255=1,+P255,IF(AQ255=2,+P255+T255,+P255+T255+X255)))</f>
        <v/>
      </c>
      <c r="AD255" s="713" t="n"/>
      <c r="AE255" s="713">
        <f>+N255+AB255+AD255</f>
        <v/>
      </c>
      <c r="AF255" s="452">
        <f>+E255-D255</f>
        <v/>
      </c>
      <c r="AG255" s="714">
        <f>-P255/N255</f>
        <v/>
      </c>
      <c r="AH255" s="715">
        <f>-T255/N255</f>
        <v/>
      </c>
      <c r="AI255" s="715">
        <f>-X255/N255</f>
        <v/>
      </c>
      <c r="AJ255" s="715">
        <f>SUM(AG255:AI255)</f>
        <v/>
      </c>
      <c r="AK255" s="715">
        <f>-AC255/N255</f>
        <v/>
      </c>
      <c r="AL255" s="1052">
        <f>H255-E255</f>
        <v/>
      </c>
      <c r="AM255" s="718">
        <f>IF(R255="N/A","N/A",+R255-H255)</f>
        <v/>
      </c>
      <c r="AN255" s="718">
        <f>IF(V255="N/A","N/A",+V255-H255)</f>
        <v/>
      </c>
      <c r="AO255" s="718">
        <f>IF(Z255="N/A","N/A",+Z255-H255)</f>
        <v/>
      </c>
      <c r="AP255" s="718">
        <f>IF(AM255="N/A","N/A",MAX(AM255:AO255))</f>
        <v/>
      </c>
      <c r="AQ255" s="718">
        <f>IF(R255="","",IF(AM255="N/A",0,IF((AL255+AM255&gt;AC$9),-1,IF(AN255="N/A",1,IF((AL255+AN255&gt;AC$9),1,IF(AO255="N/A",2,IF((AL255+AO255&gt;AC$9),2,3)))))))</f>
        <v/>
      </c>
      <c r="AR255" s="718">
        <f>IF(AQ255&lt;1,"N/A",IF(AQ255=1,AM255,IF(AQ255=2,AN255,AO255)))</f>
        <v/>
      </c>
      <c r="AS255" s="718">
        <f>IF(AG255=0,"N/A",IF(AH255=0,(+AG255*AM255)/AJ255,IF(AI255=0,(+AG255*AM255+AH255*AN255)/AJ255,(+AG255*AM255+AH255*AN255+AI255*AO255)/AJ255)))</f>
        <v/>
      </c>
      <c r="AT255" s="718">
        <f>IF(M255="N/A","N/A",M255-H255)</f>
        <v/>
      </c>
      <c r="AU255" s="718">
        <f>IF(R255="N/A","N/A",+S255-R255)</f>
        <v/>
      </c>
      <c r="AV255" s="718">
        <f>IF(V255="N/A","N/A",+W255-V255)</f>
        <v/>
      </c>
      <c r="AW255" s="718">
        <f>IF(Z255="N/A","N/A",+AA255-Z255)</f>
        <v/>
      </c>
      <c r="AX255" s="718">
        <f>IF(AQ255&lt;1,"N/A",IF(AQ255=1,AU255,IF(AQ255=2,AV255,AW255)))</f>
        <v/>
      </c>
      <c r="AY255" s="718">
        <f>IF(AU255="N/A","N/A",AVERAGE(AU255:AW255))</f>
        <v/>
      </c>
      <c r="AZ255" s="718">
        <f>IF(AQ255&lt;1,"N/A",+AL255+AR255+AX255)</f>
        <v/>
      </c>
      <c r="BA255" s="719">
        <f>IF(AQ255&lt;1,"N/A",MAX(AZ255, SUM(AL255+AP255+AY255)))</f>
        <v/>
      </c>
      <c r="BB255" s="550" t="n"/>
    </row>
    <row r="256" hidden="1">
      <c r="A256" t="n">
        <v>247</v>
      </c>
      <c r="B256" s="533" t="n"/>
      <c r="C256" s="545" t="n"/>
      <c r="D256" s="2738" t="n"/>
      <c r="E256" s="2738" t="n"/>
      <c r="F256" s="534" t="n"/>
      <c r="G256" s="534" t="n"/>
      <c r="H256" s="2738" t="n"/>
      <c r="I256" s="546" t="n"/>
      <c r="J256" s="2738" t="n"/>
      <c r="K256" s="546" t="n"/>
      <c r="L256" s="546" t="n"/>
      <c r="M256" s="2738" t="n"/>
      <c r="N256" s="546">
        <f>+K256+L256</f>
        <v/>
      </c>
      <c r="O256" s="546" t="n">
        <v>0</v>
      </c>
      <c r="P256" s="546" t="n">
        <v>0</v>
      </c>
      <c r="Q256" s="562" t="inlineStr">
        <is>
          <t>N/A</t>
        </is>
      </c>
      <c r="R256" s="2738" t="inlineStr">
        <is>
          <t>N/A</t>
        </is>
      </c>
      <c r="S256" s="2738" t="inlineStr">
        <is>
          <t>N/A</t>
        </is>
      </c>
      <c r="T256" s="546" t="n">
        <v>0</v>
      </c>
      <c r="U256" s="562" t="inlineStr">
        <is>
          <t>N/A</t>
        </is>
      </c>
      <c r="V256" s="2738" t="inlineStr">
        <is>
          <t>N/A</t>
        </is>
      </c>
      <c r="W256" s="2738" t="inlineStr">
        <is>
          <t>N/A</t>
        </is>
      </c>
      <c r="X256" s="546" t="n">
        <v>0</v>
      </c>
      <c r="Y256" s="822" t="inlineStr">
        <is>
          <t>N/A</t>
        </is>
      </c>
      <c r="Z256" s="2738" t="inlineStr">
        <is>
          <t>N/A</t>
        </is>
      </c>
      <c r="AA256" s="2738" t="inlineStr">
        <is>
          <t>N/A</t>
        </is>
      </c>
      <c r="AB256" s="546">
        <f>+P256+T256+X256</f>
        <v/>
      </c>
      <c r="AC256" s="713">
        <f>IF(AQ256&lt;1,0,IF(AQ256=1,+P256,IF(AQ256=2,+P256+T256,+P256+T256+X256)))</f>
        <v/>
      </c>
      <c r="AD256" s="713" t="n"/>
      <c r="AE256" s="713">
        <f>+N256+AB256+AD256</f>
        <v/>
      </c>
      <c r="AF256" s="452">
        <f>+E256-D256</f>
        <v/>
      </c>
      <c r="AG256" s="714">
        <f>-P256/N256</f>
        <v/>
      </c>
      <c r="AH256" s="715">
        <f>-T256/N256</f>
        <v/>
      </c>
      <c r="AI256" s="715">
        <f>-X256/N256</f>
        <v/>
      </c>
      <c r="AJ256" s="715">
        <f>SUM(AG256:AI256)</f>
        <v/>
      </c>
      <c r="AK256" s="715">
        <f>-AC256/N256</f>
        <v/>
      </c>
      <c r="AL256" s="1052">
        <f>H256-E256</f>
        <v/>
      </c>
      <c r="AM256" s="718">
        <f>IF(R256="N/A","N/A",+R256-H256)</f>
        <v/>
      </c>
      <c r="AN256" s="718">
        <f>IF(V256="N/A","N/A",+V256-H256)</f>
        <v/>
      </c>
      <c r="AO256" s="718">
        <f>IF(Z256="N/A","N/A",+Z256-H256)</f>
        <v/>
      </c>
      <c r="AP256" s="718">
        <f>IF(AM256="N/A","N/A",MAX(AM256:AO256))</f>
        <v/>
      </c>
      <c r="AQ256" s="718">
        <f>IF(R256="","",IF(AM256="N/A",0,IF((AL256+AM256&gt;AC$9),-1,IF(AN256="N/A",1,IF((AL256+AN256&gt;AC$9),1,IF(AO256="N/A",2,IF((AL256+AO256&gt;AC$9),2,3)))))))</f>
        <v/>
      </c>
      <c r="AR256" s="718">
        <f>IF(AQ256&lt;1,"N/A",IF(AQ256=1,AM256,IF(AQ256=2,AN256,AO256)))</f>
        <v/>
      </c>
      <c r="AS256" s="718">
        <f>IF(AG256=0,"N/A",IF(AH256=0,(+AG256*AM256)/AJ256,IF(AI256=0,(+AG256*AM256+AH256*AN256)/AJ256,(+AG256*AM256+AH256*AN256+AI256*AO256)/AJ256)))</f>
        <v/>
      </c>
      <c r="AT256" s="718">
        <f>IF(M256="N/A","N/A",M256-H256)</f>
        <v/>
      </c>
      <c r="AU256" s="718">
        <f>IF(R256="N/A","N/A",+S256-R256)</f>
        <v/>
      </c>
      <c r="AV256" s="718">
        <f>IF(V256="N/A","N/A",+W256-V256)</f>
        <v/>
      </c>
      <c r="AW256" s="718">
        <f>IF(Z256="N/A","N/A",+AA256-Z256)</f>
        <v/>
      </c>
      <c r="AX256" s="718">
        <f>IF(AQ256&lt;1,"N/A",IF(AQ256=1,AU256,IF(AQ256=2,AV256,AW256)))</f>
        <v/>
      </c>
      <c r="AY256" s="718">
        <f>IF(AU256="N/A","N/A",AVERAGE(AU256:AW256))</f>
        <v/>
      </c>
      <c r="AZ256" s="718">
        <f>IF(AQ256&lt;1,"N/A",+AL256+AR256+AX256)</f>
        <v/>
      </c>
      <c r="BA256" s="719">
        <f>IF(AQ256&lt;1,"N/A",MAX(AZ256, SUM(AL256+AP256+AY256)))</f>
        <v/>
      </c>
      <c r="BB256" s="550" t="n"/>
    </row>
    <row r="257" hidden="1">
      <c r="A257" t="n">
        <v>248</v>
      </c>
      <c r="B257" s="533" t="n"/>
      <c r="C257" s="545" t="n"/>
      <c r="D257" s="2738" t="n"/>
      <c r="E257" s="2738" t="n"/>
      <c r="F257" s="534" t="n"/>
      <c r="G257" s="534" t="n"/>
      <c r="H257" s="2738" t="n"/>
      <c r="I257" s="546" t="n"/>
      <c r="J257" s="2738" t="n"/>
      <c r="K257" s="546" t="n"/>
      <c r="L257" s="546" t="n"/>
      <c r="M257" s="2738" t="n"/>
      <c r="N257" s="546">
        <f>+K257+L257</f>
        <v/>
      </c>
      <c r="O257" s="546" t="n">
        <v>0</v>
      </c>
      <c r="P257" s="546" t="n">
        <v>0</v>
      </c>
      <c r="Q257" s="562" t="inlineStr">
        <is>
          <t>N/A</t>
        </is>
      </c>
      <c r="R257" s="2738" t="inlineStr">
        <is>
          <t>N/A</t>
        </is>
      </c>
      <c r="S257" s="2738" t="inlineStr">
        <is>
          <t>N/A</t>
        </is>
      </c>
      <c r="T257" s="546" t="n">
        <v>0</v>
      </c>
      <c r="U257" s="562" t="inlineStr">
        <is>
          <t>N/A</t>
        </is>
      </c>
      <c r="V257" s="2738" t="inlineStr">
        <is>
          <t>N/A</t>
        </is>
      </c>
      <c r="W257" s="2738" t="inlineStr">
        <is>
          <t>N/A</t>
        </is>
      </c>
      <c r="X257" s="546" t="n">
        <v>0</v>
      </c>
      <c r="Y257" s="822" t="inlineStr">
        <is>
          <t>N/A</t>
        </is>
      </c>
      <c r="Z257" s="2738" t="inlineStr">
        <is>
          <t>N/A</t>
        </is>
      </c>
      <c r="AA257" s="2738" t="inlineStr">
        <is>
          <t>N/A</t>
        </is>
      </c>
      <c r="AB257" s="546">
        <f>+P257+T257+X257</f>
        <v/>
      </c>
      <c r="AC257" s="713">
        <f>IF(AQ257&lt;1,0,IF(AQ257=1,+P257,IF(AQ257=2,+P257+T257,+P257+T257+X257)))</f>
        <v/>
      </c>
      <c r="AD257" s="713" t="n"/>
      <c r="AE257" s="713">
        <f>+N257+AB257+AD257</f>
        <v/>
      </c>
      <c r="AF257" s="452">
        <f>+E257-D257</f>
        <v/>
      </c>
      <c r="AG257" s="714">
        <f>-P257/N257</f>
        <v/>
      </c>
      <c r="AH257" s="715">
        <f>-T257/N257</f>
        <v/>
      </c>
      <c r="AI257" s="715">
        <f>-X257/N257</f>
        <v/>
      </c>
      <c r="AJ257" s="715">
        <f>SUM(AG257:AI257)</f>
        <v/>
      </c>
      <c r="AK257" s="715">
        <f>-AC257/N257</f>
        <v/>
      </c>
      <c r="AL257" s="1052">
        <f>H257-E257</f>
        <v/>
      </c>
      <c r="AM257" s="718">
        <f>IF(R257="N/A","N/A",+R257-H257)</f>
        <v/>
      </c>
      <c r="AN257" s="718">
        <f>IF(V257="N/A","N/A",+V257-H257)</f>
        <v/>
      </c>
      <c r="AO257" s="718">
        <f>IF(Z257="N/A","N/A",+Z257-H257)</f>
        <v/>
      </c>
      <c r="AP257" s="718">
        <f>IF(AM257="N/A","N/A",MAX(AM257:AO257))</f>
        <v/>
      </c>
      <c r="AQ257" s="718">
        <f>IF(R257="","",IF(AM257="N/A",0,IF((AL257+AM257&gt;AC$9),-1,IF(AN257="N/A",1,IF((AL257+AN257&gt;AC$9),1,IF(AO257="N/A",2,IF((AL257+AO257&gt;AC$9),2,3)))))))</f>
        <v/>
      </c>
      <c r="AR257" s="718">
        <f>IF(AQ257&lt;1,"N/A",IF(AQ257=1,AM257,IF(AQ257=2,AN257,AO257)))</f>
        <v/>
      </c>
      <c r="AS257" s="718">
        <f>IF(AG257=0,"N/A",IF(AH257=0,(+AG257*AM257)/AJ257,IF(AI257=0,(+AG257*AM257+AH257*AN257)/AJ257,(+AG257*AM257+AH257*AN257+AI257*AO257)/AJ257)))</f>
        <v/>
      </c>
      <c r="AT257" s="718">
        <f>IF(M257="N/A","N/A",M257-H257)</f>
        <v/>
      </c>
      <c r="AU257" s="718">
        <f>IF(R257="N/A","N/A",+S257-R257)</f>
        <v/>
      </c>
      <c r="AV257" s="718">
        <f>IF(V257="N/A","N/A",+W257-V257)</f>
        <v/>
      </c>
      <c r="AW257" s="718">
        <f>IF(Z257="N/A","N/A",+AA257-Z257)</f>
        <v/>
      </c>
      <c r="AX257" s="718">
        <f>IF(AQ257&lt;1,"N/A",IF(AQ257=1,AU257,IF(AQ257=2,AV257,AW257)))</f>
        <v/>
      </c>
      <c r="AY257" s="718">
        <f>IF(AU257="N/A","N/A",AVERAGE(AU257:AW257))</f>
        <v/>
      </c>
      <c r="AZ257" s="718">
        <f>IF(AQ257&lt;1,"N/A",+AL257+AR257+AX257)</f>
        <v/>
      </c>
      <c r="BA257" s="719">
        <f>IF(AQ257&lt;1,"N/A",MAX(AZ257, SUM(AL257+AP257+AY257)))</f>
        <v/>
      </c>
      <c r="BB257" s="550" t="n"/>
    </row>
    <row r="258" hidden="1">
      <c r="A258" t="n">
        <v>249</v>
      </c>
      <c r="B258" s="533" t="n"/>
      <c r="C258" s="545" t="n"/>
      <c r="D258" s="2738" t="n"/>
      <c r="E258" s="2738" t="n"/>
      <c r="F258" s="534" t="n"/>
      <c r="G258" s="534" t="n"/>
      <c r="H258" s="2738" t="n"/>
      <c r="I258" s="546" t="n"/>
      <c r="J258" s="2738" t="n"/>
      <c r="K258" s="546" t="n"/>
      <c r="L258" s="546" t="n"/>
      <c r="M258" s="2738" t="n"/>
      <c r="N258" s="546">
        <f>+K258+L258</f>
        <v/>
      </c>
      <c r="O258" s="546" t="n">
        <v>0</v>
      </c>
      <c r="P258" s="546" t="n">
        <v>0</v>
      </c>
      <c r="Q258" s="562" t="inlineStr">
        <is>
          <t>N/A</t>
        </is>
      </c>
      <c r="R258" s="2738" t="inlineStr">
        <is>
          <t>N/A</t>
        </is>
      </c>
      <c r="S258" s="2738" t="inlineStr">
        <is>
          <t>N/A</t>
        </is>
      </c>
      <c r="T258" s="546" t="n">
        <v>0</v>
      </c>
      <c r="U258" s="562" t="inlineStr">
        <is>
          <t>N/A</t>
        </is>
      </c>
      <c r="V258" s="2738" t="inlineStr">
        <is>
          <t>N/A</t>
        </is>
      </c>
      <c r="W258" s="2738" t="inlineStr">
        <is>
          <t>N/A</t>
        </is>
      </c>
      <c r="X258" s="546" t="n">
        <v>0</v>
      </c>
      <c r="Y258" s="822" t="inlineStr">
        <is>
          <t>N/A</t>
        </is>
      </c>
      <c r="Z258" s="2738" t="inlineStr">
        <is>
          <t>N/A</t>
        </is>
      </c>
      <c r="AA258" s="2738" t="inlineStr">
        <is>
          <t>N/A</t>
        </is>
      </c>
      <c r="AB258" s="546">
        <f>+P258+T258+X258</f>
        <v/>
      </c>
      <c r="AC258" s="713">
        <f>IF(AQ258&lt;1,0,IF(AQ258=1,+P258,IF(AQ258=2,+P258+T258,+P258+T258+X258)))</f>
        <v/>
      </c>
      <c r="AD258" s="713" t="n"/>
      <c r="AE258" s="713">
        <f>+N258+AB258+AD258</f>
        <v/>
      </c>
      <c r="AF258" s="452">
        <f>+E258-D258</f>
        <v/>
      </c>
      <c r="AG258" s="714">
        <f>-P258/N258</f>
        <v/>
      </c>
      <c r="AH258" s="715">
        <f>-T258/N258</f>
        <v/>
      </c>
      <c r="AI258" s="715">
        <f>-X258/N258</f>
        <v/>
      </c>
      <c r="AJ258" s="715">
        <f>SUM(AG258:AI258)</f>
        <v/>
      </c>
      <c r="AK258" s="715">
        <f>-AC258/N258</f>
        <v/>
      </c>
      <c r="AL258" s="1052">
        <f>H258-E258</f>
        <v/>
      </c>
      <c r="AM258" s="718">
        <f>IF(R258="N/A","N/A",+R258-H258)</f>
        <v/>
      </c>
      <c r="AN258" s="718">
        <f>IF(V258="N/A","N/A",+V258-H258)</f>
        <v/>
      </c>
      <c r="AO258" s="718">
        <f>IF(Z258="N/A","N/A",+Z258-H258)</f>
        <v/>
      </c>
      <c r="AP258" s="718">
        <f>IF(AM258="N/A","N/A",MAX(AM258:AO258))</f>
        <v/>
      </c>
      <c r="AQ258" s="718">
        <f>IF(R258="","",IF(AM258="N/A",0,IF((AL258+AM258&gt;AC$9),-1,IF(AN258="N/A",1,IF((AL258+AN258&gt;AC$9),1,IF(AO258="N/A",2,IF((AL258+AO258&gt;AC$9),2,3)))))))</f>
        <v/>
      </c>
      <c r="AR258" s="718">
        <f>IF(AQ258&lt;1,"N/A",IF(AQ258=1,AM258,IF(AQ258=2,AN258,AO258)))</f>
        <v/>
      </c>
      <c r="AS258" s="718">
        <f>IF(AG258=0,"N/A",IF(AH258=0,(+AG258*AM258)/AJ258,IF(AI258=0,(+AG258*AM258+AH258*AN258)/AJ258,(+AG258*AM258+AH258*AN258+AI258*AO258)/AJ258)))</f>
        <v/>
      </c>
      <c r="AT258" s="718">
        <f>IF(M258="N/A","N/A",M258-H258)</f>
        <v/>
      </c>
      <c r="AU258" s="718">
        <f>IF(R258="N/A","N/A",+S258-R258)</f>
        <v/>
      </c>
      <c r="AV258" s="718">
        <f>IF(V258="N/A","N/A",+W258-V258)</f>
        <v/>
      </c>
      <c r="AW258" s="718">
        <f>IF(Z258="N/A","N/A",+AA258-Z258)</f>
        <v/>
      </c>
      <c r="AX258" s="718">
        <f>IF(AQ258&lt;1,"N/A",IF(AQ258=1,AU258,IF(AQ258=2,AV258,AW258)))</f>
        <v/>
      </c>
      <c r="AY258" s="718">
        <f>IF(AU258="N/A","N/A",AVERAGE(AU258:AW258))</f>
        <v/>
      </c>
      <c r="AZ258" s="718">
        <f>IF(AQ258&lt;1,"N/A",+AL258+AR258+AX258)</f>
        <v/>
      </c>
      <c r="BA258" s="719">
        <f>IF(AQ258&lt;1,"N/A",MAX(AZ258, SUM(AL258+AP258+AY258)))</f>
        <v/>
      </c>
      <c r="BB258" s="550" t="n"/>
    </row>
    <row r="259" ht="16" customHeight="1" thickBot="1">
      <c r="A259" t="n">
        <v>250</v>
      </c>
      <c r="B259" s="533" t="n"/>
      <c r="C259" s="545" t="n"/>
      <c r="D259" s="2738" t="n"/>
      <c r="E259" s="2738" t="n"/>
      <c r="F259" s="534" t="n"/>
      <c r="G259" s="534" t="n"/>
      <c r="H259" s="2738" t="n"/>
      <c r="I259" s="546" t="n"/>
      <c r="J259" s="2738" t="n"/>
      <c r="K259" s="546" t="n"/>
      <c r="L259" s="546" t="n"/>
      <c r="M259" s="2738" t="n"/>
      <c r="N259" s="546">
        <f>+K259+L259</f>
        <v/>
      </c>
      <c r="O259" s="546" t="n">
        <v>0</v>
      </c>
      <c r="P259" s="546" t="n">
        <v>0</v>
      </c>
      <c r="Q259" s="562" t="inlineStr">
        <is>
          <t>N/A</t>
        </is>
      </c>
      <c r="R259" s="2738" t="inlineStr">
        <is>
          <t>N/A</t>
        </is>
      </c>
      <c r="S259" s="2738" t="inlineStr">
        <is>
          <t>N/A</t>
        </is>
      </c>
      <c r="T259" s="546" t="n">
        <v>0</v>
      </c>
      <c r="U259" s="562" t="inlineStr">
        <is>
          <t>N/A</t>
        </is>
      </c>
      <c r="V259" s="2738" t="inlineStr">
        <is>
          <t>N/A</t>
        </is>
      </c>
      <c r="W259" s="2738" t="inlineStr">
        <is>
          <t>N/A</t>
        </is>
      </c>
      <c r="X259" s="546" t="n">
        <v>0</v>
      </c>
      <c r="Y259" s="822" t="inlineStr">
        <is>
          <t>N/A</t>
        </is>
      </c>
      <c r="Z259" s="2738" t="inlineStr">
        <is>
          <t>N/A</t>
        </is>
      </c>
      <c r="AA259" s="2738" t="inlineStr">
        <is>
          <t>N/A</t>
        </is>
      </c>
      <c r="AB259" s="546">
        <f>+P259+T259+X259</f>
        <v/>
      </c>
      <c r="AC259" s="713">
        <f>IF(AQ259&lt;1,0,IF(AQ259=1,+P259,IF(AQ259=2,+P259+T259,+P259+T259+X259)))</f>
        <v/>
      </c>
      <c r="AD259" s="713" t="n"/>
      <c r="AE259" s="713">
        <f>+N259+AB259+AD259</f>
        <v/>
      </c>
      <c r="AF259" s="452">
        <f>+E259-D259</f>
        <v/>
      </c>
      <c r="AG259" s="714">
        <f>-P259/N259</f>
        <v/>
      </c>
      <c r="AH259" s="715">
        <f>-T259/N259</f>
        <v/>
      </c>
      <c r="AI259" s="715">
        <f>-X259/N259</f>
        <v/>
      </c>
      <c r="AJ259" s="715">
        <f>SUM(AG259:AI259)</f>
        <v/>
      </c>
      <c r="AK259" s="715">
        <f>-AC259/N259</f>
        <v/>
      </c>
      <c r="AL259" s="1052">
        <f>H259-E259</f>
        <v/>
      </c>
      <c r="AM259" s="718">
        <f>IF(R259="N/A","N/A",+R259-H259)</f>
        <v/>
      </c>
      <c r="AN259" s="718">
        <f>IF(V259="N/A","N/A",+V259-H259)</f>
        <v/>
      </c>
      <c r="AO259" s="718">
        <f>IF(Z259="N/A","N/A",+Z259-H259)</f>
        <v/>
      </c>
      <c r="AP259" s="718">
        <f>IF(AM259="N/A","N/A",MAX(AM259:AO259))</f>
        <v/>
      </c>
      <c r="AQ259" s="718">
        <f>IF(R259="","",IF(AM259="N/A",0,IF((AL259+AM259&gt;AC$9),-1,IF(AN259="N/A",1,IF((AL259+AN259&gt;AC$9),1,IF(AO259="N/A",2,IF((AL259+AO259&gt;AC$9),2,3)))))))</f>
        <v/>
      </c>
      <c r="AR259" s="718">
        <f>IF(AQ259&lt;1,"N/A",IF(AQ259=1,AM259,IF(AQ259=2,AN259,AO259)))</f>
        <v/>
      </c>
      <c r="AS259" s="718">
        <f>IF(AG259=0,"N/A",IF(AH259=0,(+AG259*AM259)/AJ259,IF(AI259=0,(+AG259*AM259+AH259*AN259)/AJ259,(+AG259*AM259+AH259*AN259+AI259*AO259)/AJ259)))</f>
        <v/>
      </c>
      <c r="AT259" s="718">
        <f>IF(M259="N/A","N/A",M259-H259)</f>
        <v/>
      </c>
      <c r="AU259" s="718">
        <f>IF(R259="N/A","N/A",+S259-R259)</f>
        <v/>
      </c>
      <c r="AV259" s="718">
        <f>IF(V259="N/A","N/A",+W259-V259)</f>
        <v/>
      </c>
      <c r="AW259" s="718">
        <f>IF(Z259="N/A","N/A",+AA259-Z259)</f>
        <v/>
      </c>
      <c r="AX259" s="718">
        <f>IF(AQ259&lt;1,"N/A",IF(AQ259=1,AU259,IF(AQ259=2,AV259,AW259)))</f>
        <v/>
      </c>
      <c r="AY259" s="718">
        <f>IF(AU259="N/A","N/A",AVERAGE(AU259:AW259))</f>
        <v/>
      </c>
      <c r="AZ259" s="718">
        <f>IF(AQ259&lt;1,"N/A",+AL259+AR259+AX259)</f>
        <v/>
      </c>
      <c r="BA259" s="719">
        <f>IF(AQ259&lt;1,"N/A",MAX(AZ259, SUM(AL259+AP259+AY259)))</f>
        <v/>
      </c>
      <c r="BB259" s="550" t="n"/>
    </row>
    <row r="260">
      <c r="B260" s="802" t="inlineStr">
        <is>
          <t>COUNT</t>
        </is>
      </c>
      <c r="C260" s="932">
        <f>COUNTA(C10:C259)</f>
        <v/>
      </c>
      <c r="D260" s="933" t="n"/>
      <c r="E260" s="920" t="n"/>
      <c r="F260" s="920" t="n"/>
      <c r="G260" s="920" t="n"/>
      <c r="H260" s="803" t="n"/>
      <c r="I260" s="934">
        <f>SUM(I10:I259)</f>
        <v/>
      </c>
      <c r="J260" s="803" t="n"/>
      <c r="K260" s="934">
        <f>SUM(K10:K259)</f>
        <v/>
      </c>
      <c r="L260" s="934">
        <f>SUM(L10:L259)</f>
        <v/>
      </c>
      <c r="M260" s="803" t="n"/>
      <c r="N260" s="934">
        <f>SUM(N10:N259)</f>
        <v/>
      </c>
      <c r="O260" s="934">
        <f>SUM(O10:O259)</f>
        <v/>
      </c>
      <c r="P260" s="934">
        <f>SUM(P10:P259)</f>
        <v/>
      </c>
      <c r="Q260" s="935" t="n"/>
      <c r="R260" s="803" t="n"/>
      <c r="S260" s="922" t="n"/>
      <c r="T260" s="934">
        <f>SUM(T10:T259)</f>
        <v/>
      </c>
      <c r="U260" s="935" t="n"/>
      <c r="V260" s="803" t="n"/>
      <c r="W260" s="922" t="n"/>
      <c r="X260" s="934">
        <f>SUM(X10:X259)</f>
        <v/>
      </c>
      <c r="Y260" s="935" t="n"/>
      <c r="Z260" s="803" t="n"/>
      <c r="AA260" s="922" t="n"/>
      <c r="AB260" s="934">
        <f>SUM(AB10:AB259)</f>
        <v/>
      </c>
      <c r="AC260" s="934">
        <f>SUM(AC10:AC259)</f>
        <v/>
      </c>
      <c r="AD260" s="934">
        <f>SUM(AD10:AD259)</f>
        <v/>
      </c>
      <c r="AE260" s="934">
        <f>SUM(AE10:AE259)</f>
        <v/>
      </c>
      <c r="AF260" s="823">
        <f>AVERAGE(AF10:AF259)</f>
        <v/>
      </c>
      <c r="AG260" s="936">
        <f>-P260/N260</f>
        <v/>
      </c>
      <c r="AH260" s="936">
        <f>-T260/N260</f>
        <v/>
      </c>
      <c r="AI260" s="936">
        <f>-X260/N260</f>
        <v/>
      </c>
      <c r="AJ260" s="936">
        <f>SUM(AG260:AI260)</f>
        <v/>
      </c>
      <c r="AK260" s="937">
        <f>-AC260/N260</f>
        <v/>
      </c>
      <c r="AL260" s="938">
        <f>AVERAGE(AL10:AL259)</f>
        <v/>
      </c>
      <c r="AM260" s="938">
        <f>AVERAGE(AM10:AM259)</f>
        <v/>
      </c>
      <c r="AN260" s="938">
        <f>AVERAGE(AN10:AN259)</f>
        <v/>
      </c>
      <c r="AO260" s="938">
        <f>AVERAGE(AO10:AO259)</f>
        <v/>
      </c>
      <c r="AP260" s="938">
        <f>AVERAGE(AP10:AP259)</f>
        <v/>
      </c>
      <c r="AQ260" s="938" t="n"/>
      <c r="AR260" s="938">
        <f>AVERAGE(AR10:AR259)</f>
        <v/>
      </c>
      <c r="AS260" s="938">
        <f>AVERAGE(AS10:AS259)</f>
        <v/>
      </c>
      <c r="AT260" s="938">
        <f>AVERAGE(AT10:AT259)</f>
        <v/>
      </c>
      <c r="AU260" s="938">
        <f>AVERAGE(AU10:AU259)</f>
        <v/>
      </c>
      <c r="AV260" s="938">
        <f>AVERAGE(AV10:AV259)</f>
        <v/>
      </c>
      <c r="AW260" s="938">
        <f>AVERAGE(AW10:AW259)</f>
        <v/>
      </c>
      <c r="AX260" s="938">
        <f>AVERAGE(AX10:AX259)</f>
        <v/>
      </c>
      <c r="AY260" s="938">
        <f>AVERAGE(AY10:AY259)</f>
        <v/>
      </c>
      <c r="AZ260" s="938">
        <f>AVERAGE(AZ10:AZ259)</f>
        <v/>
      </c>
      <c r="BA260" s="1299">
        <f>AL260+AM260+AX260</f>
        <v/>
      </c>
      <c r="BB260" s="824" t="n"/>
    </row>
    <row r="261" ht="16" customHeight="1" thickBot="1">
      <c r="B261" s="805" t="n"/>
      <c r="C261" s="927" t="n"/>
      <c r="D261" s="806" t="n"/>
      <c r="E261" s="927" t="n"/>
      <c r="F261" s="927" t="n"/>
      <c r="G261" s="927" t="n"/>
      <c r="H261" s="807" t="n"/>
      <c r="I261" s="927" t="n"/>
      <c r="J261" s="807" t="n"/>
      <c r="K261" s="927" t="n"/>
      <c r="L261" s="927" t="n"/>
      <c r="M261" s="807" t="n"/>
      <c r="N261" s="927" t="n"/>
      <c r="O261" s="927" t="n"/>
      <c r="P261" s="927" t="n"/>
      <c r="Q261" s="927" t="n"/>
      <c r="R261" s="807" t="n"/>
      <c r="S261" s="927" t="n"/>
      <c r="T261" s="927" t="n"/>
      <c r="U261" s="927" t="n"/>
      <c r="V261" s="807" t="n"/>
      <c r="W261" s="927" t="n"/>
      <c r="X261" s="927" t="n"/>
      <c r="Y261" s="927" t="n"/>
      <c r="Z261" s="807" t="n"/>
      <c r="AA261" s="927" t="n"/>
      <c r="AB261" s="927" t="n"/>
      <c r="AC261" s="927" t="n"/>
      <c r="AD261" s="927" t="n"/>
      <c r="AE261" s="927" t="n"/>
      <c r="AF261" s="825" t="n"/>
      <c r="AG261" s="927" t="n"/>
      <c r="AH261" s="927" t="n"/>
      <c r="AI261" s="927" t="n"/>
      <c r="AJ261" s="927" t="n"/>
      <c r="AK261" s="806" t="n"/>
      <c r="AL261" s="927" t="n"/>
      <c r="AM261" s="927" t="n"/>
      <c r="AN261" s="927" t="n"/>
      <c r="AO261" s="927" t="n"/>
      <c r="AP261" s="927" t="n"/>
      <c r="AQ261" s="927" t="n"/>
      <c r="AR261" s="927" t="n"/>
      <c r="AS261" s="927" t="n"/>
      <c r="AT261" s="927" t="n"/>
      <c r="AU261" s="927" t="n"/>
      <c r="AV261" s="927" t="n"/>
      <c r="AW261" s="927" t="n"/>
      <c r="AX261" s="927" t="n"/>
      <c r="AY261" s="927" t="n"/>
      <c r="AZ261" s="927" t="n"/>
      <c r="BA261" s="1348" t="n"/>
      <c r="BB261" s="826" t="n"/>
    </row>
    <row r="262" ht="16" customHeight="1" thickBot="1">
      <c r="V262" s="360" t="n"/>
    </row>
    <row r="263">
      <c r="C263" s="916" t="n"/>
      <c r="D263" s="916" t="inlineStr">
        <is>
          <t># of</t>
        </is>
      </c>
      <c r="E263" s="916" t="inlineStr">
        <is>
          <t>Amount</t>
        </is>
      </c>
      <c r="F263" s="916" t="n"/>
      <c r="G263" s="916" t="n"/>
      <c r="H263" s="916" t="n"/>
      <c r="I263" s="916" t="inlineStr">
        <is>
          <t>Total of</t>
        </is>
      </c>
      <c r="J263" s="916" t="inlineStr">
        <is>
          <t>Total of</t>
        </is>
      </c>
      <c r="K263" s="916" t="inlineStr">
        <is>
          <t>Total of</t>
        </is>
      </c>
      <c r="L263" s="916" t="inlineStr">
        <is>
          <t>Total</t>
        </is>
      </c>
      <c r="M263" s="916" t="inlineStr">
        <is>
          <t>REMITTED</t>
        </is>
      </c>
      <c r="N263" s="916" t="n"/>
      <c r="O263" s="916" t="n"/>
      <c r="P263" s="916" t="inlineStr">
        <is>
          <t>1st Pmt</t>
        </is>
      </c>
      <c r="Q263" s="916" t="inlineStr">
        <is>
          <t>2nd Pmt</t>
        </is>
      </c>
      <c r="R263" s="916" t="inlineStr">
        <is>
          <t>3rd Pmt</t>
        </is>
      </c>
      <c r="S263" s="916" t="inlineStr">
        <is>
          <t>Total</t>
        </is>
      </c>
      <c r="T263" s="916" t="inlineStr">
        <is>
          <t>REIMB %</t>
        </is>
      </c>
      <c r="U263" s="916" t="inlineStr">
        <is>
          <t>REIMB VS</t>
        </is>
      </c>
      <c r="V263" s="916" t="n"/>
      <c r="W263" s="916" t="inlineStr">
        <is>
          <t>LAG TO</t>
        </is>
      </c>
      <c r="X263" s="916" t="inlineStr">
        <is>
          <t>LAG TO</t>
        </is>
      </c>
      <c r="Y263" s="916" t="inlineStr">
        <is>
          <t>LAG TO</t>
        </is>
      </c>
      <c r="Z263" s="916" t="n"/>
      <c r="AA263" s="916" t="inlineStr">
        <is>
          <t>COMBINED</t>
        </is>
      </c>
      <c r="AB263" s="916" t="n"/>
      <c r="AC263" s="916" t="inlineStr">
        <is>
          <t>ELIG</t>
        </is>
      </c>
      <c r="AD263" s="916" t="inlineStr">
        <is>
          <t>WGTD AVG</t>
        </is>
      </c>
      <c r="AE263" s="916" t="inlineStr">
        <is>
          <t>1st</t>
        </is>
      </c>
      <c r="AF263" s="916" t="inlineStr">
        <is>
          <t>2nd</t>
        </is>
      </c>
      <c r="AG263" s="916" t="inlineStr">
        <is>
          <t>3rd</t>
        </is>
      </c>
      <c r="AH263" s="916" t="inlineStr">
        <is>
          <t>COLLECT</t>
        </is>
      </c>
      <c r="AI263" s="916" t="inlineStr">
        <is>
          <t>AVG</t>
        </is>
      </c>
      <c r="AJ263" s="916" t="inlineStr">
        <is>
          <t>TOTAL</t>
        </is>
      </c>
      <c r="AK263" s="916" t="inlineStr">
        <is>
          <t>OVERALL</t>
        </is>
      </c>
    </row>
    <row r="264">
      <c r="C264" s="793" t="inlineStr">
        <is>
          <t>FINANCIAL</t>
        </is>
      </c>
      <c r="D264" s="793" t="inlineStr">
        <is>
          <t>CLAIMS</t>
        </is>
      </c>
      <c r="E264" s="793" t="inlineStr">
        <is>
          <t>Per</t>
        </is>
      </c>
      <c r="F264" s="793" t="inlineStr">
        <is>
          <t>GROSS</t>
        </is>
      </c>
      <c r="G264" s="793" t="inlineStr">
        <is>
          <t>BILLING</t>
        </is>
      </c>
      <c r="H264" s="793" t="inlineStr">
        <is>
          <t>NET</t>
        </is>
      </c>
      <c r="I264" s="793" t="inlineStr">
        <is>
          <t>1st</t>
        </is>
      </c>
      <c r="J264" s="793" t="inlineStr">
        <is>
          <t>2nd</t>
        </is>
      </c>
      <c r="K264" s="793" t="inlineStr">
        <is>
          <t>3rd</t>
        </is>
      </c>
      <c r="L264" s="793" t="inlineStr">
        <is>
          <t>REMITTED</t>
        </is>
      </c>
      <c r="M264" s="793" t="inlineStr">
        <is>
          <t>&lt; =</t>
        </is>
      </c>
      <c r="N264" s="793" t="inlineStr">
        <is>
          <t>ADJ/CREDITS</t>
        </is>
      </c>
      <c r="O264" s="793" t="inlineStr">
        <is>
          <t>RESIDUAL</t>
        </is>
      </c>
      <c r="P264" s="793" t="inlineStr">
        <is>
          <t>REIMB</t>
        </is>
      </c>
      <c r="Q264" s="793" t="inlineStr">
        <is>
          <t>REIMB</t>
        </is>
      </c>
      <c r="R264" s="793" t="inlineStr">
        <is>
          <t>REIMB</t>
        </is>
      </c>
      <c r="S264" s="793" t="inlineStr">
        <is>
          <t>REIMB</t>
        </is>
      </c>
      <c r="T264" s="793" t="inlineStr">
        <is>
          <t>&lt; =</t>
        </is>
      </c>
      <c r="U264" s="793" t="inlineStr">
        <is>
          <t>GROSS %&lt;</t>
        </is>
      </c>
      <c r="V264" s="793" t="inlineStr">
        <is>
          <t>BILLING</t>
        </is>
      </c>
      <c r="W264" s="793" t="inlineStr">
        <is>
          <t>FIRST</t>
        </is>
      </c>
      <c r="X264" s="793" t="inlineStr">
        <is>
          <t>SECOND</t>
        </is>
      </c>
      <c r="Y264" s="793" t="inlineStr">
        <is>
          <t>THIRD</t>
        </is>
      </c>
      <c r="Z264" s="793" t="inlineStr">
        <is>
          <t>Avg</t>
        </is>
      </c>
      <c r="AA264" s="793" t="inlineStr">
        <is>
          <t>COLLECT</t>
        </is>
      </c>
      <c r="AB264" s="793" t="inlineStr">
        <is>
          <t>C/A</t>
        </is>
      </c>
      <c r="AC264" s="793" t="inlineStr">
        <is>
          <t>COLLECT</t>
        </is>
      </c>
      <c r="AD264" s="793" t="inlineStr">
        <is>
          <t>DAYS</t>
        </is>
      </c>
      <c r="AE264" s="793" t="inlineStr">
        <is>
          <t>COLLECT</t>
        </is>
      </c>
      <c r="AF264" s="793" t="inlineStr">
        <is>
          <t>COLLECT</t>
        </is>
      </c>
      <c r="AG264" s="793" t="inlineStr">
        <is>
          <t>COLLECT</t>
        </is>
      </c>
      <c r="AH264" s="793" t="inlineStr">
        <is>
          <t>POST LAG</t>
        </is>
      </c>
      <c r="AI264" s="793" t="inlineStr">
        <is>
          <t>COLLECT</t>
        </is>
      </c>
      <c r="AJ264" s="793" t="inlineStr">
        <is>
          <t>LAG</t>
        </is>
      </c>
      <c r="AK264" s="793" t="inlineStr">
        <is>
          <t>TOTAL</t>
        </is>
      </c>
    </row>
    <row r="265" ht="16" customHeight="1" thickBot="1">
      <c r="C265" s="918" t="inlineStr">
        <is>
          <t>CLASS</t>
        </is>
      </c>
      <c r="D265" s="918" t="inlineStr">
        <is>
          <t>TESTED</t>
        </is>
      </c>
      <c r="E265" s="918" t="inlineStr">
        <is>
          <t>Data</t>
        </is>
      </c>
      <c r="F265" s="918" t="inlineStr">
        <is>
          <t>CLAIM $</t>
        </is>
      </c>
      <c r="G265" s="918" t="inlineStr">
        <is>
          <t>CONTRACTUAL</t>
        </is>
      </c>
      <c r="H265" s="918" t="inlineStr">
        <is>
          <t>CLAIM $</t>
        </is>
      </c>
      <c r="I265" s="918" t="inlineStr">
        <is>
          <t>Pmts</t>
        </is>
      </c>
      <c r="J265" s="918" t="inlineStr">
        <is>
          <t>Pmts</t>
        </is>
      </c>
      <c r="K265" s="918" t="inlineStr">
        <is>
          <t>Pmts</t>
        </is>
      </c>
      <c r="L265" s="918" t="inlineStr">
        <is>
          <t>$</t>
        </is>
      </c>
      <c r="M265" s="918">
        <f>+AC9</f>
        <v/>
      </c>
      <c r="N265" s="918" t="inlineStr">
        <is>
          <t>W/O</t>
        </is>
      </c>
      <c r="O265" s="918" t="inlineStr">
        <is>
          <t>BALANCE</t>
        </is>
      </c>
      <c r="P265" s="918" t="inlineStr">
        <is>
          <t>%</t>
        </is>
      </c>
      <c r="Q265" s="918" t="inlineStr">
        <is>
          <t>%</t>
        </is>
      </c>
      <c r="R265" s="918" t="inlineStr">
        <is>
          <t>%</t>
        </is>
      </c>
      <c r="S265" s="918" t="inlineStr">
        <is>
          <t>%</t>
        </is>
      </c>
      <c r="T265" s="918">
        <f>+M265</f>
        <v/>
      </c>
      <c r="U265" s="918">
        <f>+T265+1</f>
        <v/>
      </c>
      <c r="V265" s="918" t="inlineStr">
        <is>
          <t>LAG</t>
        </is>
      </c>
      <c r="W265" s="918" t="inlineStr">
        <is>
          <t>COLLECT</t>
        </is>
      </c>
      <c r="X265" s="918" t="inlineStr">
        <is>
          <t>COLLECT</t>
        </is>
      </c>
      <c r="Y265" s="918" t="inlineStr">
        <is>
          <t>COLLECT</t>
        </is>
      </c>
      <c r="Z265" s="918" t="inlineStr">
        <is>
          <t>LOS</t>
        </is>
      </c>
      <c r="AA265" s="918" t="inlineStr">
        <is>
          <t>LAG</t>
        </is>
      </c>
      <c r="AB265" s="918" t="inlineStr">
        <is>
          <t>LAG</t>
        </is>
      </c>
      <c r="AC265" s="918" t="inlineStr">
        <is>
          <t>LAG</t>
        </is>
      </c>
      <c r="AD265" s="918" t="inlineStr">
        <is>
          <t>TO PAY</t>
        </is>
      </c>
      <c r="AE265" s="918" t="inlineStr">
        <is>
          <t>POST LAG</t>
        </is>
      </c>
      <c r="AF265" s="918" t="inlineStr">
        <is>
          <t>POST LAG</t>
        </is>
      </c>
      <c r="AG265" s="918" t="inlineStr">
        <is>
          <t>POST LAG</t>
        </is>
      </c>
      <c r="AH265" s="918" t="inlineStr">
        <is>
          <t>ELIG</t>
        </is>
      </c>
      <c r="AI265" s="918" t="inlineStr">
        <is>
          <t>POST LAG</t>
        </is>
      </c>
      <c r="AJ265" s="918" t="inlineStr">
        <is>
          <t>ELIG</t>
        </is>
      </c>
      <c r="AK265" s="918" t="inlineStr">
        <is>
          <t>LAG</t>
        </is>
      </c>
    </row>
    <row r="266">
      <c r="C266" s="451" t="inlineStr">
        <is>
          <t>BC/BS</t>
        </is>
      </c>
      <c r="D266" s="35">
        <f>COUNTIF(G$10:G$259,C266)</f>
        <v/>
      </c>
      <c r="E266" s="535">
        <f>SUMIF($G$10:$G$259,$C266,I10:JI$259)</f>
        <v/>
      </c>
      <c r="F266" s="535">
        <f>SUMIF($G$10:$G$259,$C266,K$10:K$259)</f>
        <v/>
      </c>
      <c r="G266" s="535">
        <f>SUMIF($G$10:$G$259,$C266,L$10:L$259)</f>
        <v/>
      </c>
      <c r="H266" s="535">
        <f>+F266+G266</f>
        <v/>
      </c>
      <c r="I266" s="535">
        <f>SUMIF($G$10:$G$259,$C266,P$10:P$259)</f>
        <v/>
      </c>
      <c r="J266" s="535">
        <f>SUMIF($G$10:$G$259,$C266,T$10:T$259)</f>
        <v/>
      </c>
      <c r="K266" s="535">
        <f>SUMIF($G$10:$G$259,$C266,X$10:X$259)</f>
        <v/>
      </c>
      <c r="L266" s="535">
        <f>SUMIF($G$10:$G$259,$C266,AB$10:AB$259)</f>
        <v/>
      </c>
      <c r="M266" s="535">
        <f>SUMIF($G$10:$G$259,$C266,AC$10:AC$259)</f>
        <v/>
      </c>
      <c r="N266" s="535">
        <f>SUMIF($G$10:$G$259,$C266,AD$10:AD$259)</f>
        <v/>
      </c>
      <c r="O266" s="535">
        <f>SUMIF($G$10:$G$259,$C266,AE$10:AE$259)</f>
        <v/>
      </c>
      <c r="P266" s="465">
        <f>-I266/H266</f>
        <v/>
      </c>
      <c r="Q266" s="465">
        <f>-J266/H266</f>
        <v/>
      </c>
      <c r="R266" s="465">
        <f>-K266/H266</f>
        <v/>
      </c>
      <c r="S266" s="465">
        <f>-L266/H266</f>
        <v/>
      </c>
      <c r="T266" s="465">
        <f>-M266/H266</f>
        <v/>
      </c>
      <c r="U266" s="465">
        <f>-M266/F266</f>
        <v/>
      </c>
      <c r="V266" s="548">
        <f>AVERAGEIF($G$10:$G$259, $C266,AL$10:AL$259)</f>
        <v/>
      </c>
      <c r="W266" s="538">
        <f>AVERAGEIF($G$10:$G$259, $C266,AM$10:AM$259)</f>
        <v/>
      </c>
      <c r="X266" s="538">
        <f>AVERAGEIF($G$10:$G$259, $C266,AN$10:AN$259)</f>
        <v/>
      </c>
      <c r="Y266" s="538">
        <f>AVERAGEIF($G$10:$G$259, $C266,AO$10:AO$259)</f>
        <v/>
      </c>
      <c r="Z266" s="538">
        <f>AVERAGEIF($G$10:$G$259, $C266,AF$10:AF$259)</f>
        <v/>
      </c>
      <c r="AA266" s="538">
        <f>AVERAGEIF($G$10:$G$259, $C266,AP$10:AP$259)</f>
        <v/>
      </c>
      <c r="AB266" s="538">
        <f>AVERAGEIF($G$10:$G$259, $C266,AT$10:AT$259)</f>
        <v/>
      </c>
      <c r="AC266" s="538">
        <f>AVERAGEIF($G$10:$G$259, $C266,AR$10:AR$259)</f>
        <v/>
      </c>
      <c r="AD266" s="538">
        <f>AVERAGEIF($G$10:$G$259, $C266,AS$10:AS$259)</f>
        <v/>
      </c>
      <c r="AE266" s="538">
        <f>AVERAGEIF($G$10:$G$259, $C266,AU$10:AU$259)</f>
        <v/>
      </c>
      <c r="AF266" s="538">
        <f>AVERAGEIF($G$10:$G$259, $C266,AV$10:AV$259)</f>
        <v/>
      </c>
      <c r="AG266" s="538">
        <f>AVERAGEIF($G$10:$G$259, $C266,AW$10:AW$259)</f>
        <v/>
      </c>
      <c r="AH266" s="538">
        <f>AVERAGEIF($G$10:$G$259, $C266,AX$10:AX$259)</f>
        <v/>
      </c>
      <c r="AI266" s="538">
        <f>AVERAGEIF($G$10:$G$259, $C266,AY$10:AY$259)</f>
        <v/>
      </c>
      <c r="AJ266" s="538">
        <f>AVERAGEIF($G$10:$G$259, $C266,AZ$10:AZ$259)</f>
        <v/>
      </c>
      <c r="AK266" s="539">
        <f>AVERAGEIF($G$10:$G$259, $C266,BA$10:BA$259)</f>
        <v/>
      </c>
    </row>
    <row r="267">
      <c r="C267" s="451" t="inlineStr">
        <is>
          <t>COMMERCIAL</t>
        </is>
      </c>
      <c r="D267" s="35">
        <f>COUNTIF(G$10:G$259,C267)</f>
        <v/>
      </c>
      <c r="E267" s="535">
        <f>SUMIF($G$10:$G$259,$C267,I11:JI$259)</f>
        <v/>
      </c>
      <c r="F267" s="535">
        <f>SUMIF($G$10:$G$259,$C267,K$10:K$259)</f>
        <v/>
      </c>
      <c r="G267" s="535">
        <f>SUMIF($G$10:$G$259,$C267,L$10:L$259)</f>
        <v/>
      </c>
      <c r="H267" s="535">
        <f>+F267+G267</f>
        <v/>
      </c>
      <c r="I267" s="535">
        <f>SUMIF($G$10:$G$259,$C267,P$10:P$259)</f>
        <v/>
      </c>
      <c r="J267" s="535">
        <f>SUMIF($G$10:$G$259,$C267,T$10:T$259)</f>
        <v/>
      </c>
      <c r="K267" s="535">
        <f>SUMIF($G$10:$G$259,$C267,X$10:X$259)</f>
        <v/>
      </c>
      <c r="L267" s="535">
        <f>SUMIF($G$10:$G$259,$C267,AB$10:AB$259)</f>
        <v/>
      </c>
      <c r="M267" s="535">
        <f>SUMIF($G$10:$G$259,$C267,AC$10:AC$259)</f>
        <v/>
      </c>
      <c r="N267" s="535">
        <f>SUMIF($G$10:$G$259,$C267,AD$10:AD$259)</f>
        <v/>
      </c>
      <c r="O267" s="535">
        <f>SUMIF($G$10:$G$259,$C267,AE$10:AE$259)</f>
        <v/>
      </c>
      <c r="P267" s="465">
        <f>-I267/H267</f>
        <v/>
      </c>
      <c r="Q267" s="465">
        <f>-J267/H267</f>
        <v/>
      </c>
      <c r="R267" s="465">
        <f>-K267/H267</f>
        <v/>
      </c>
      <c r="S267" s="465">
        <f>-L267/H267</f>
        <v/>
      </c>
      <c r="T267" s="465">
        <f>-M267/H267</f>
        <v/>
      </c>
      <c r="U267" s="465">
        <f>-M267/F267</f>
        <v/>
      </c>
      <c r="V267" s="548">
        <f>AVERAGEIF($G$10:$G$259, $C267,AL$10:AL$259)</f>
        <v/>
      </c>
      <c r="W267" s="538">
        <f>AVERAGEIF($G$10:$G$259, $C267,AM$10:AM$259)</f>
        <v/>
      </c>
      <c r="X267" s="538">
        <f>AVERAGEIF($G$10:$G$259, $C267,AN$10:AN$259)</f>
        <v/>
      </c>
      <c r="Y267" s="538">
        <f>AVERAGEIF($G$10:$G$259, $C267,AO$10:AO$259)</f>
        <v/>
      </c>
      <c r="Z267" s="538">
        <f>AVERAGEIF($G$10:$G$259, $C267,AF$10:AF$259)</f>
        <v/>
      </c>
      <c r="AA267" s="538">
        <f>AVERAGEIF($G$10:$G$259, $C267,AP$10:AP$259)</f>
        <v/>
      </c>
      <c r="AB267" s="538">
        <f>AVERAGEIF($G$10:$G$259, $C267,AT$10:AT$259)</f>
        <v/>
      </c>
      <c r="AC267" s="538">
        <f>AVERAGEIF($G$10:$G$259, $C267,AR$10:AR$259)</f>
        <v/>
      </c>
      <c r="AD267" s="538">
        <f>AVERAGEIF($G$10:$G$259, $C267,AS$10:AS$259)</f>
        <v/>
      </c>
      <c r="AE267" s="538">
        <f>AVERAGEIF($G$10:$G$259, $C267,AU$10:AU$259)</f>
        <v/>
      </c>
      <c r="AF267" s="538">
        <f>AVERAGEIF($G$10:$G$259, $C267,AV$10:AV$259)</f>
        <v/>
      </c>
      <c r="AG267" s="538">
        <f>AVERAGEIF($G$10:$G$259, $C267,AW$10:AW$259)</f>
        <v/>
      </c>
      <c r="AH267" s="538">
        <f>AVERAGEIF($G$10:$G$259, $C267,AX$10:AX$259)</f>
        <v/>
      </c>
      <c r="AI267" s="538">
        <f>AVERAGEIF($G$10:$G$259, $C267,AY$10:AY$259)</f>
        <v/>
      </c>
      <c r="AJ267" s="538">
        <f>AVERAGEIF($G$10:$G$259, $C267,AZ$10:AZ$259)</f>
        <v/>
      </c>
      <c r="AK267" s="539">
        <f>AVERAGEIF($G$10:$G$259, $C267,BA$10:BA$259)</f>
        <v/>
      </c>
    </row>
    <row r="268">
      <c r="C268" s="451" t="inlineStr">
        <is>
          <t>GUARANTOR</t>
        </is>
      </c>
      <c r="D268" s="35">
        <f>COUNTIF(G$10:G$259,C268)</f>
        <v/>
      </c>
      <c r="E268" s="535">
        <f>SUMIF($G$10:$G$259,$C268,I12:JI$259)</f>
        <v/>
      </c>
      <c r="F268" s="535">
        <f>SUMIF($G$10:$G$259,$C268,K$10:K$259)</f>
        <v/>
      </c>
      <c r="G268" s="535">
        <f>SUMIF($G$10:$G$259,$C268,L$10:L$259)</f>
        <v/>
      </c>
      <c r="H268" s="535">
        <f>+F268+G268</f>
        <v/>
      </c>
      <c r="I268" s="535">
        <f>SUMIF($G$10:$G$259,$C268,P$10:P$259)</f>
        <v/>
      </c>
      <c r="J268" s="535">
        <f>SUMIF($G$10:$G$259,$C268,T$10:T$259)</f>
        <v/>
      </c>
      <c r="K268" s="535">
        <f>SUMIF($G$10:$G$259,$C268,X$10:X$259)</f>
        <v/>
      </c>
      <c r="L268" s="535">
        <f>SUMIF($G$10:$G$259,$C268,AB$10:AB$259)</f>
        <v/>
      </c>
      <c r="M268" s="535">
        <f>SUMIF($G$10:$G$259,$C268,AC$10:AC$259)</f>
        <v/>
      </c>
      <c r="N268" s="535">
        <f>SUMIF($G$10:$G$259,$C268,AD$10:AD$259)</f>
        <v/>
      </c>
      <c r="O268" s="535">
        <f>SUMIF($G$10:$G$259,$C268,AE$10:AE$259)</f>
        <v/>
      </c>
      <c r="P268" s="465">
        <f>-I268/H268</f>
        <v/>
      </c>
      <c r="Q268" s="465">
        <f>-J268/H268</f>
        <v/>
      </c>
      <c r="R268" s="465">
        <f>-K268/H268</f>
        <v/>
      </c>
      <c r="S268" s="465">
        <f>-L268/H268</f>
        <v/>
      </c>
      <c r="T268" s="465">
        <f>-M268/H268</f>
        <v/>
      </c>
      <c r="U268" s="465">
        <f>-M268/F268</f>
        <v/>
      </c>
      <c r="V268" s="548">
        <f>AVERAGEIF($G$10:$G$259, $C268,AL$10:AL$259)</f>
        <v/>
      </c>
      <c r="W268" s="538">
        <f>AVERAGEIF($G$10:$G$259, $C268,AM$10:AM$259)</f>
        <v/>
      </c>
      <c r="X268" s="538">
        <f>AVERAGEIF($G$10:$G$259, $C268,AN$10:AN$259)</f>
        <v/>
      </c>
      <c r="Y268" s="538">
        <f>AVERAGEIF($G$10:$G$259, $C268,AO$10:AO$259)</f>
        <v/>
      </c>
      <c r="Z268" s="538">
        <f>AVERAGEIF($G$10:$G$259, $C268,AF$10:AF$259)</f>
        <v/>
      </c>
      <c r="AA268" s="538">
        <f>AVERAGEIF($G$10:$G$259, $C268,AP$10:AP$259)</f>
        <v/>
      </c>
      <c r="AB268" s="538">
        <f>AVERAGEIF($G$10:$G$259, $C268,AT$10:AT$259)</f>
        <v/>
      </c>
      <c r="AC268" s="538">
        <f>AVERAGEIF($G$10:$G$259, $C268,AR$10:AR$259)</f>
        <v/>
      </c>
      <c r="AD268" s="538">
        <f>AVERAGEIF($G$10:$G$259, $C268,AS$10:AS$259)</f>
        <v/>
      </c>
      <c r="AE268" s="538">
        <f>AVERAGEIF($G$10:$G$259, $C268,AU$10:AU$259)</f>
        <v/>
      </c>
      <c r="AF268" s="538">
        <f>AVERAGEIF($G$10:$G$259, $C268,AV$10:AV$259)</f>
        <v/>
      </c>
      <c r="AG268" s="538">
        <f>AVERAGEIF($G$10:$G$259, $C268,AW$10:AW$259)</f>
        <v/>
      </c>
      <c r="AH268" s="538">
        <f>AVERAGEIF($G$10:$G$259, $C268,AX$10:AX$259)</f>
        <v/>
      </c>
      <c r="AI268" s="538">
        <f>AVERAGEIF($G$10:$G$259, $C268,AY$10:AY$259)</f>
        <v/>
      </c>
      <c r="AJ268" s="538">
        <f>AVERAGEIF($G$10:$G$259, $C268,AZ$10:AZ$259)</f>
        <v/>
      </c>
      <c r="AK268" s="539">
        <f>AVERAGEIF($G$10:$G$259, $C268,BA$10:BA$259)</f>
        <v/>
      </c>
    </row>
    <row r="269">
      <c r="C269" s="451" t="inlineStr">
        <is>
          <t>HEALTHCARE PRO</t>
        </is>
      </c>
      <c r="D269" s="35">
        <f>COUNTIF(G$10:G$259,C269)</f>
        <v/>
      </c>
      <c r="E269" s="535">
        <f>SUMIF($G$10:$G$259,$C269,I13:JI$259)</f>
        <v/>
      </c>
      <c r="F269" s="535">
        <f>SUMIF($G$10:$G$259,$C269,K$10:K$259)</f>
        <v/>
      </c>
      <c r="G269" s="535">
        <f>SUMIF($G$10:$G$259,$C269,L$10:L$259)</f>
        <v/>
      </c>
      <c r="H269" s="535">
        <f>+F269+G269</f>
        <v/>
      </c>
      <c r="I269" s="535">
        <f>SUMIF($G$10:$G$259,$C269,P$10:P$259)</f>
        <v/>
      </c>
      <c r="J269" s="535">
        <f>SUMIF($G$10:$G$259,$C269,T$10:T$259)</f>
        <v/>
      </c>
      <c r="K269" s="535">
        <f>SUMIF($G$10:$G$259,$C269,X$10:X$259)</f>
        <v/>
      </c>
      <c r="L269" s="535">
        <f>SUMIF($G$10:$G$259,$C269,AB$10:AB$259)</f>
        <v/>
      </c>
      <c r="M269" s="535">
        <f>SUMIF($G$10:$G$259,$C269,AC$10:AC$259)</f>
        <v/>
      </c>
      <c r="N269" s="535">
        <f>SUMIF($G$10:$G$259,$C269,AD$10:AD$259)</f>
        <v/>
      </c>
      <c r="O269" s="535">
        <f>SUMIF($G$10:$G$259,$C269,AE$10:AE$259)</f>
        <v/>
      </c>
      <c r="P269" s="465">
        <f>-I269/H269</f>
        <v/>
      </c>
      <c r="Q269" s="465">
        <f>-J269/H269</f>
        <v/>
      </c>
      <c r="R269" s="465">
        <f>-K269/H269</f>
        <v/>
      </c>
      <c r="S269" s="465">
        <f>-L269/H269</f>
        <v/>
      </c>
      <c r="T269" s="465">
        <f>-M269/H269</f>
        <v/>
      </c>
      <c r="U269" s="465">
        <f>-M269/F269</f>
        <v/>
      </c>
      <c r="V269" s="548">
        <f>AVERAGEIF($G$10:$G$259, $C269,AL$10:AL$259)</f>
        <v/>
      </c>
      <c r="W269" s="538">
        <f>AVERAGEIF($G$10:$G$259, $C269,AM$10:AM$259)</f>
        <v/>
      </c>
      <c r="X269" s="538">
        <f>AVERAGEIF($G$10:$G$259, $C269,AN$10:AN$259)</f>
        <v/>
      </c>
      <c r="Y269" s="538">
        <f>AVERAGEIF($G$10:$G$259, $C269,AO$10:AO$259)</f>
        <v/>
      </c>
      <c r="Z269" s="538">
        <f>AVERAGEIF($G$10:$G$259, $C269,AF$10:AF$259)</f>
        <v/>
      </c>
      <c r="AA269" s="538">
        <f>AVERAGEIF($G$10:$G$259, $C269,AP$10:AP$259)</f>
        <v/>
      </c>
      <c r="AB269" s="538">
        <f>AVERAGEIF($G$10:$G$259, $C269,AT$10:AT$259)</f>
        <v/>
      </c>
      <c r="AC269" s="538">
        <f>AVERAGEIF($G$10:$G$259, $C269,AR$10:AR$259)</f>
        <v/>
      </c>
      <c r="AD269" s="538">
        <f>AVERAGEIF($G$10:$G$259, $C269,AS$10:AS$259)</f>
        <v/>
      </c>
      <c r="AE269" s="538">
        <f>AVERAGEIF($G$10:$G$259, $C269,AU$10:AU$259)</f>
        <v/>
      </c>
      <c r="AF269" s="538">
        <f>AVERAGEIF($G$10:$G$259, $C269,AV$10:AV$259)</f>
        <v/>
      </c>
      <c r="AG269" s="538">
        <f>AVERAGEIF($G$10:$G$259, $C269,AW$10:AW$259)</f>
        <v/>
      </c>
      <c r="AH269" s="538">
        <f>AVERAGEIF($G$10:$G$259, $C269,AX$10:AX$259)</f>
        <v/>
      </c>
      <c r="AI269" s="538">
        <f>AVERAGEIF($G$10:$G$259, $C269,AY$10:AY$259)</f>
        <v/>
      </c>
      <c r="AJ269" s="538">
        <f>AVERAGEIF($G$10:$G$259, $C269,AZ$10:AZ$259)</f>
        <v/>
      </c>
      <c r="AK269" s="539">
        <f>AVERAGEIF($G$10:$G$259, $C269,BA$10:BA$259)</f>
        <v/>
      </c>
    </row>
    <row r="270">
      <c r="C270" s="451" t="inlineStr">
        <is>
          <t>HMO MEDICAID</t>
        </is>
      </c>
      <c r="D270" s="35">
        <f>COUNTIF(G$10:G$259,C270)</f>
        <v/>
      </c>
      <c r="E270" s="535">
        <f>SUMIF($G$10:$G$259,$C270,I14:JI$259)</f>
        <v/>
      </c>
      <c r="F270" s="535">
        <f>SUMIF($G$10:$G$259,$C270,K$10:K$259)</f>
        <v/>
      </c>
      <c r="G270" s="535">
        <f>SUMIF($G$10:$G$259,$C270,L$10:L$259)</f>
        <v/>
      </c>
      <c r="H270" s="535">
        <f>+F270+G270</f>
        <v/>
      </c>
      <c r="I270" s="535">
        <f>SUMIF($G$10:$G$259,$C270,P$10:P$259)</f>
        <v/>
      </c>
      <c r="J270" s="535">
        <f>SUMIF($G$10:$G$259,$C270,T$10:T$259)</f>
        <v/>
      </c>
      <c r="K270" s="535">
        <f>SUMIF($G$10:$G$259,$C270,X$10:X$259)</f>
        <v/>
      </c>
      <c r="L270" s="535">
        <f>SUMIF($G$10:$G$259,$C270,AB$10:AB$259)</f>
        <v/>
      </c>
      <c r="M270" s="535">
        <f>SUMIF($G$10:$G$259,$C270,AC$10:AC$259)</f>
        <v/>
      </c>
      <c r="N270" s="535">
        <f>SUMIF($G$10:$G$259,$C270,AD$10:AD$259)</f>
        <v/>
      </c>
      <c r="O270" s="535">
        <f>SUMIF($G$10:$G$259,$C270,AE$10:AE$259)</f>
        <v/>
      </c>
      <c r="P270" s="465">
        <f>-I270/H270</f>
        <v/>
      </c>
      <c r="Q270" s="465">
        <f>-J270/H270</f>
        <v/>
      </c>
      <c r="R270" s="465">
        <f>-K270/H270</f>
        <v/>
      </c>
      <c r="S270" s="465">
        <f>-L270/H270</f>
        <v/>
      </c>
      <c r="T270" s="465">
        <f>-M270/H270</f>
        <v/>
      </c>
      <c r="U270" s="465">
        <f>-M270/F270</f>
        <v/>
      </c>
      <c r="V270" s="548">
        <f>AVERAGEIF($G$10:$G$259, $C270,AL$10:AL$259)</f>
        <v/>
      </c>
      <c r="W270" s="538">
        <f>AVERAGEIF($G$10:$G$259, $C270,AM$10:AM$259)</f>
        <v/>
      </c>
      <c r="X270" s="538">
        <f>AVERAGEIF($G$10:$G$259, $C270,AN$10:AN$259)</f>
        <v/>
      </c>
      <c r="Y270" s="538">
        <f>AVERAGEIF($G$10:$G$259, $C270,AO$10:AO$259)</f>
        <v/>
      </c>
      <c r="Z270" s="538">
        <f>AVERAGEIF($G$10:$G$259, $C270,AF$10:AF$259)</f>
        <v/>
      </c>
      <c r="AA270" s="538">
        <f>AVERAGEIF($G$10:$G$259, $C270,AP$10:AP$259)</f>
        <v/>
      </c>
      <c r="AB270" s="538">
        <f>AVERAGEIF($G$10:$G$259, $C270,AT$10:AT$259)</f>
        <v/>
      </c>
      <c r="AC270" s="538">
        <f>AVERAGEIF($G$10:$G$259, $C270,AR$10:AR$259)</f>
        <v/>
      </c>
      <c r="AD270" s="538">
        <f>AVERAGEIF($G$10:$G$259, $C270,AS$10:AS$259)</f>
        <v/>
      </c>
      <c r="AE270" s="538">
        <f>AVERAGEIF($G$10:$G$259, $C270,AU$10:AU$259)</f>
        <v/>
      </c>
      <c r="AF270" s="538">
        <f>AVERAGEIF($G$10:$G$259, $C270,AV$10:AV$259)</f>
        <v/>
      </c>
      <c r="AG270" s="538">
        <f>AVERAGEIF($G$10:$G$259, $C270,AW$10:AW$259)</f>
        <v/>
      </c>
      <c r="AH270" s="538">
        <f>AVERAGEIF($G$10:$G$259, $C270,AX$10:AX$259)</f>
        <v/>
      </c>
      <c r="AI270" s="538">
        <f>AVERAGEIF($G$10:$G$259, $C270,AY$10:AY$259)</f>
        <v/>
      </c>
      <c r="AJ270" s="538">
        <f>AVERAGEIF($G$10:$G$259, $C270,AZ$10:AZ$259)</f>
        <v/>
      </c>
      <c r="AK270" s="539">
        <f>AVERAGEIF($G$10:$G$259, $C270,BA$10:BA$259)</f>
        <v/>
      </c>
    </row>
    <row r="271">
      <c r="C271" s="451" t="inlineStr">
        <is>
          <t>HMO MEDICARE</t>
        </is>
      </c>
      <c r="D271" s="35">
        <f>COUNTIF(G$10:G$259,C271)</f>
        <v/>
      </c>
      <c r="E271" s="535">
        <f>SUMIF($G$10:$G$259,$C271,I15:JI$259)</f>
        <v/>
      </c>
      <c r="F271" s="535">
        <f>SUMIF($G$10:$G$259,$C271,K$10:K$259)</f>
        <v/>
      </c>
      <c r="G271" s="535">
        <f>SUMIF($G$10:$G$259,$C271,L$10:L$259)</f>
        <v/>
      </c>
      <c r="H271" s="535">
        <f>+F271+G271</f>
        <v/>
      </c>
      <c r="I271" s="535">
        <f>SUMIF($G$10:$G$259,$C271,P$10:P$259)</f>
        <v/>
      </c>
      <c r="J271" s="535">
        <f>SUMIF($G$10:$G$259,$C271,T$10:T$259)</f>
        <v/>
      </c>
      <c r="K271" s="535">
        <f>SUMIF($G$10:$G$259,$C271,X$10:X$259)</f>
        <v/>
      </c>
      <c r="L271" s="535">
        <f>SUMIF($G$10:$G$259,$C271,AB$10:AB$259)</f>
        <v/>
      </c>
      <c r="M271" s="535">
        <f>SUMIF($G$10:$G$259,$C271,AC$10:AC$259)</f>
        <v/>
      </c>
      <c r="N271" s="535">
        <f>SUMIF($G$10:$G$259,$C271,AD$10:AD$259)</f>
        <v/>
      </c>
      <c r="O271" s="535">
        <f>SUMIF($G$10:$G$259,$C271,AE$10:AE$259)</f>
        <v/>
      </c>
      <c r="P271" s="465">
        <f>-I271/H271</f>
        <v/>
      </c>
      <c r="Q271" s="465">
        <f>-J271/H271</f>
        <v/>
      </c>
      <c r="R271" s="465">
        <f>-K271/H271</f>
        <v/>
      </c>
      <c r="S271" s="465">
        <f>-L271/H271</f>
        <v/>
      </c>
      <c r="T271" s="465">
        <f>-M271/H271</f>
        <v/>
      </c>
      <c r="U271" s="465">
        <f>-M271/F271</f>
        <v/>
      </c>
      <c r="V271" s="548">
        <f>AVERAGEIF($G$10:$G$259, $C271,AL$10:AL$259)</f>
        <v/>
      </c>
      <c r="W271" s="538">
        <f>AVERAGEIF($G$10:$G$259, $C271,AM$10:AM$259)</f>
        <v/>
      </c>
      <c r="X271" s="538">
        <f>AVERAGEIF($G$10:$G$259, $C271,AN$10:AN$259)</f>
        <v/>
      </c>
      <c r="Y271" s="538">
        <f>AVERAGEIF($G$10:$G$259, $C271,AO$10:AO$259)</f>
        <v/>
      </c>
      <c r="Z271" s="538">
        <f>AVERAGEIF($G$10:$G$259, $C271,AF$10:AF$259)</f>
        <v/>
      </c>
      <c r="AA271" s="538">
        <f>AVERAGEIF($G$10:$G$259, $C271,AP$10:AP$259)</f>
        <v/>
      </c>
      <c r="AB271" s="538">
        <f>AVERAGEIF($G$10:$G$259, $C271,AT$10:AT$259)</f>
        <v/>
      </c>
      <c r="AC271" s="538">
        <f>AVERAGEIF($G$10:$G$259, $C271,AR$10:AR$259)</f>
        <v/>
      </c>
      <c r="AD271" s="538">
        <f>AVERAGEIF($G$10:$G$259, $C271,AS$10:AS$259)</f>
        <v/>
      </c>
      <c r="AE271" s="538">
        <f>AVERAGEIF($G$10:$G$259, $C271,AU$10:AU$259)</f>
        <v/>
      </c>
      <c r="AF271" s="538">
        <f>AVERAGEIF($G$10:$G$259, $C271,AV$10:AV$259)</f>
        <v/>
      </c>
      <c r="AG271" s="538">
        <f>AVERAGEIF($G$10:$G$259, $C271,AW$10:AW$259)</f>
        <v/>
      </c>
      <c r="AH271" s="538">
        <f>AVERAGEIF($G$10:$G$259, $C271,AX$10:AX$259)</f>
        <v/>
      </c>
      <c r="AI271" s="538">
        <f>AVERAGEIF($G$10:$G$259, $C271,AY$10:AY$259)</f>
        <v/>
      </c>
      <c r="AJ271" s="538">
        <f>AVERAGEIF($G$10:$G$259, $C271,AZ$10:AZ$259)</f>
        <v/>
      </c>
      <c r="AK271" s="539">
        <f>AVERAGEIF($G$10:$G$259, $C271,BA$10:BA$259)</f>
        <v/>
      </c>
    </row>
    <row r="272">
      <c r="C272" s="451" t="inlineStr">
        <is>
          <t>INSTITUTIONAL</t>
        </is>
      </c>
      <c r="D272" s="35">
        <f>COUNTIF(G$10:G$259,C272)</f>
        <v/>
      </c>
      <c r="E272" s="535">
        <f>SUMIF($G$10:$G$259,$C272,I16:JI$259)</f>
        <v/>
      </c>
      <c r="F272" s="535">
        <f>SUMIF($G$10:$G$259,$C272,K$10:K$259)</f>
        <v/>
      </c>
      <c r="G272" s="535">
        <f>SUMIF($G$10:$G$259,$C272,L$10:L$259)</f>
        <v/>
      </c>
      <c r="H272" s="535">
        <f>+F272+G272</f>
        <v/>
      </c>
      <c r="I272" s="535">
        <f>SUMIF($G$10:$G$259,$C272,P$10:P$259)</f>
        <v/>
      </c>
      <c r="J272" s="535">
        <f>SUMIF($G$10:$G$259,$C272,T$10:T$259)</f>
        <v/>
      </c>
      <c r="K272" s="535">
        <f>SUMIF($G$10:$G$259,$C272,X$10:X$259)</f>
        <v/>
      </c>
      <c r="L272" s="535">
        <f>SUMIF($G$10:$G$259,$C272,AB$10:AB$259)</f>
        <v/>
      </c>
      <c r="M272" s="535">
        <f>SUMIF($G$10:$G$259,$C272,AC$10:AC$259)</f>
        <v/>
      </c>
      <c r="N272" s="535">
        <f>SUMIF($G$10:$G$259,$C272,AD$10:AD$259)</f>
        <v/>
      </c>
      <c r="O272" s="535">
        <f>SUMIF($G$10:$G$259,$C272,AE$10:AE$259)</f>
        <v/>
      </c>
      <c r="P272" s="465">
        <f>-I272/H272</f>
        <v/>
      </c>
      <c r="Q272" s="465">
        <f>-J272/H272</f>
        <v/>
      </c>
      <c r="R272" s="465">
        <f>-K272/H272</f>
        <v/>
      </c>
      <c r="S272" s="465">
        <f>-L272/H272</f>
        <v/>
      </c>
      <c r="T272" s="465">
        <f>-M272/H272</f>
        <v/>
      </c>
      <c r="U272" s="465">
        <f>-M272/F272</f>
        <v/>
      </c>
      <c r="V272" s="548">
        <f>AVERAGEIF($G$10:$G$259, $C272,AL$10:AL$259)</f>
        <v/>
      </c>
      <c r="W272" s="538">
        <f>AVERAGEIF($G$10:$G$259, $C272,AM$10:AM$259)</f>
        <v/>
      </c>
      <c r="X272" s="538">
        <f>AVERAGEIF($G$10:$G$259, $C272,AN$10:AN$259)</f>
        <v/>
      </c>
      <c r="Y272" s="538">
        <f>AVERAGEIF($G$10:$G$259, $C272,AO$10:AO$259)</f>
        <v/>
      </c>
      <c r="Z272" s="538">
        <f>AVERAGEIF($G$10:$G$259, $C272,AF$10:AF$259)</f>
        <v/>
      </c>
      <c r="AA272" s="538">
        <f>AVERAGEIF($G$10:$G$259, $C272,AP$10:AP$259)</f>
        <v/>
      </c>
      <c r="AB272" s="538">
        <f>AVERAGEIF($G$10:$G$259, $C272,AT$10:AT$259)</f>
        <v/>
      </c>
      <c r="AC272" s="538">
        <f>AVERAGEIF($G$10:$G$259, $C272,AR$10:AR$259)</f>
        <v/>
      </c>
      <c r="AD272" s="538">
        <f>AVERAGEIF($G$10:$G$259, $C272,AS$10:AS$259)</f>
        <v/>
      </c>
      <c r="AE272" s="538">
        <f>AVERAGEIF($G$10:$G$259, $C272,AU$10:AU$259)</f>
        <v/>
      </c>
      <c r="AF272" s="538">
        <f>AVERAGEIF($G$10:$G$259, $C272,AV$10:AV$259)</f>
        <v/>
      </c>
      <c r="AG272" s="538">
        <f>AVERAGEIF($G$10:$G$259, $C272,AW$10:AW$259)</f>
        <v/>
      </c>
      <c r="AH272" s="538">
        <f>AVERAGEIF($G$10:$G$259, $C272,AX$10:AX$259)</f>
        <v/>
      </c>
      <c r="AI272" s="538">
        <f>AVERAGEIF($G$10:$G$259, $C272,AY$10:AY$259)</f>
        <v/>
      </c>
      <c r="AJ272" s="538">
        <f>AVERAGEIF($G$10:$G$259, $C272,AZ$10:AZ$259)</f>
        <v/>
      </c>
      <c r="AK272" s="539">
        <f>AVERAGEIF($G$10:$G$259, $C272,BA$10:BA$259)</f>
        <v/>
      </c>
    </row>
    <row r="273">
      <c r="C273" s="451" t="inlineStr">
        <is>
          <t>MANAGED CARE</t>
        </is>
      </c>
      <c r="D273" s="35">
        <f>COUNTIF(G$10:G$259,C273)</f>
        <v/>
      </c>
      <c r="E273" s="535">
        <f>SUMIF($G$10:$G$259,$C273,I17:JI$259)</f>
        <v/>
      </c>
      <c r="F273" s="535">
        <f>SUMIF($G$10:$G$259,$C273,K$10:K$259)</f>
        <v/>
      </c>
      <c r="G273" s="535">
        <f>SUMIF($G$10:$G$259,$C273,L$10:L$259)</f>
        <v/>
      </c>
      <c r="H273" s="535">
        <f>+F273+G273</f>
        <v/>
      </c>
      <c r="I273" s="535">
        <f>SUMIF($G$10:$G$259,$C273,P$10:P$259)</f>
        <v/>
      </c>
      <c r="J273" s="535">
        <f>SUMIF($G$10:$G$259,$C273,T$10:T$259)</f>
        <v/>
      </c>
      <c r="K273" s="535">
        <f>SUMIF($G$10:$G$259,$C273,X$10:X$259)</f>
        <v/>
      </c>
      <c r="L273" s="535">
        <f>SUMIF($G$10:$G$259,$C273,AB$10:AB$259)</f>
        <v/>
      </c>
      <c r="M273" s="535">
        <f>SUMIF($G$10:$G$259,$C273,AC$10:AC$259)</f>
        <v/>
      </c>
      <c r="N273" s="535">
        <f>SUMIF($G$10:$G$259,$C273,AD$10:AD$259)</f>
        <v/>
      </c>
      <c r="O273" s="535">
        <f>SUMIF($G$10:$G$259,$C273,AE$10:AE$259)</f>
        <v/>
      </c>
      <c r="P273" s="465">
        <f>-I273/H273</f>
        <v/>
      </c>
      <c r="Q273" s="465">
        <f>-J273/H273</f>
        <v/>
      </c>
      <c r="R273" s="465">
        <f>-K273/H273</f>
        <v/>
      </c>
      <c r="S273" s="465">
        <f>-L273/H273</f>
        <v/>
      </c>
      <c r="T273" s="465">
        <f>-M273/H273</f>
        <v/>
      </c>
      <c r="U273" s="465">
        <f>-M273/F273</f>
        <v/>
      </c>
      <c r="V273" s="548">
        <f>AVERAGEIF($G$10:$G$259, $C273,AL$10:AL$259)</f>
        <v/>
      </c>
      <c r="W273" s="538">
        <f>AVERAGEIF($G$10:$G$259, $C273,AM$10:AM$259)</f>
        <v/>
      </c>
      <c r="X273" s="538">
        <f>AVERAGEIF($G$10:$G$259, $C273,AN$10:AN$259)</f>
        <v/>
      </c>
      <c r="Y273" s="538">
        <f>AVERAGEIF($G$10:$G$259, $C273,AO$10:AO$259)</f>
        <v/>
      </c>
      <c r="Z273" s="538">
        <f>AVERAGEIF($G$10:$G$259, $C273,AF$10:AF$259)</f>
        <v/>
      </c>
      <c r="AA273" s="538">
        <f>AVERAGEIF($G$10:$G$259, $C273,AP$10:AP$259)</f>
        <v/>
      </c>
      <c r="AB273" s="538">
        <f>AVERAGEIF($G$10:$G$259, $C273,AT$10:AT$259)</f>
        <v/>
      </c>
      <c r="AC273" s="538">
        <f>AVERAGEIF($G$10:$G$259, $C273,AR$10:AR$259)</f>
        <v/>
      </c>
      <c r="AD273" s="538">
        <f>AVERAGEIF($G$10:$G$259, $C273,AS$10:AS$259)</f>
        <v/>
      </c>
      <c r="AE273" s="538">
        <f>AVERAGEIF($G$10:$G$259, $C273,AU$10:AU$259)</f>
        <v/>
      </c>
      <c r="AF273" s="538">
        <f>AVERAGEIF($G$10:$G$259, $C273,AV$10:AV$259)</f>
        <v/>
      </c>
      <c r="AG273" s="538">
        <f>AVERAGEIF($G$10:$G$259, $C273,AW$10:AW$259)</f>
        <v/>
      </c>
      <c r="AH273" s="538">
        <f>AVERAGEIF($G$10:$G$259, $C273,AX$10:AX$259)</f>
        <v/>
      </c>
      <c r="AI273" s="538">
        <f>AVERAGEIF($G$10:$G$259, $C273,AY$10:AY$259)</f>
        <v/>
      </c>
      <c r="AJ273" s="538">
        <f>AVERAGEIF($G$10:$G$259, $C273,AZ$10:AZ$259)</f>
        <v/>
      </c>
      <c r="AK273" s="539">
        <f>AVERAGEIF($G$10:$G$259, $C273,BA$10:BA$259)</f>
        <v/>
      </c>
    </row>
    <row r="274">
      <c r="C274" s="451" t="inlineStr">
        <is>
          <t>MEDICAID</t>
        </is>
      </c>
      <c r="D274" s="35">
        <f>COUNTIF(G$10:G$259,C274)</f>
        <v/>
      </c>
      <c r="E274" s="535">
        <f>SUMIF($G$10:$G$259,$C274,I18:JI$259)</f>
        <v/>
      </c>
      <c r="F274" s="535">
        <f>SUMIF($G$10:$G$259,$C274,K$10:K$259)</f>
        <v/>
      </c>
      <c r="G274" s="535">
        <f>SUMIF($G$10:$G$259,$C274,L$10:L$259)</f>
        <v/>
      </c>
      <c r="H274" s="535">
        <f>+F274+G274</f>
        <v/>
      </c>
      <c r="I274" s="535">
        <f>SUMIF($G$10:$G$259,$C274,P$10:P$259)</f>
        <v/>
      </c>
      <c r="J274" s="535">
        <f>SUMIF($G$10:$G$259,$C274,T$10:T$259)</f>
        <v/>
      </c>
      <c r="K274" s="535">
        <f>SUMIF($G$10:$G$259,$C274,X$10:X$259)</f>
        <v/>
      </c>
      <c r="L274" s="535">
        <f>SUMIF($G$10:$G$259,$C274,AB$10:AB$259)</f>
        <v/>
      </c>
      <c r="M274" s="535">
        <f>SUMIF($G$10:$G$259,$C274,AC$10:AC$259)</f>
        <v/>
      </c>
      <c r="N274" s="535">
        <f>SUMIF($G$10:$G$259,$C274,AD$10:AD$259)</f>
        <v/>
      </c>
      <c r="O274" s="535">
        <f>SUMIF($G$10:$G$259,$C274,AE$10:AE$259)</f>
        <v/>
      </c>
      <c r="P274" s="465">
        <f>-I274/H274</f>
        <v/>
      </c>
      <c r="Q274" s="465">
        <f>-J274/H274</f>
        <v/>
      </c>
      <c r="R274" s="465">
        <f>-K274/H274</f>
        <v/>
      </c>
      <c r="S274" s="465">
        <f>-L274/H274</f>
        <v/>
      </c>
      <c r="T274" s="465">
        <f>-M274/H274</f>
        <v/>
      </c>
      <c r="U274" s="465">
        <f>-M274/F274</f>
        <v/>
      </c>
      <c r="V274" s="548">
        <f>AVERAGEIF($G$10:$G$259, $C274,AL$10:AL$259)</f>
        <v/>
      </c>
      <c r="W274" s="538">
        <f>AVERAGEIF($G$10:$G$259, $C274,AM$10:AM$259)</f>
        <v/>
      </c>
      <c r="X274" s="538">
        <f>AVERAGEIF($G$10:$G$259, $C274,AN$10:AN$259)</f>
        <v/>
      </c>
      <c r="Y274" s="538">
        <f>AVERAGEIF($G$10:$G$259, $C274,AO$10:AO$259)</f>
        <v/>
      </c>
      <c r="Z274" s="538">
        <f>AVERAGEIF($G$10:$G$259, $C274,AF$10:AF$259)</f>
        <v/>
      </c>
      <c r="AA274" s="538">
        <f>AVERAGEIF($G$10:$G$259, $C274,AP$10:AP$259)</f>
        <v/>
      </c>
      <c r="AB274" s="538">
        <f>AVERAGEIF($G$10:$G$259, $C274,AT$10:AT$259)</f>
        <v/>
      </c>
      <c r="AC274" s="538">
        <f>AVERAGEIF($G$10:$G$259, $C274,AR$10:AR$259)</f>
        <v/>
      </c>
      <c r="AD274" s="538">
        <f>AVERAGEIF($G$10:$G$259, $C274,AS$10:AS$259)</f>
        <v/>
      </c>
      <c r="AE274" s="538">
        <f>AVERAGEIF($G$10:$G$259, $C274,AU$10:AU$259)</f>
        <v/>
      </c>
      <c r="AF274" s="538">
        <f>AVERAGEIF($G$10:$G$259, $C274,AV$10:AV$259)</f>
        <v/>
      </c>
      <c r="AG274" s="538">
        <f>AVERAGEIF($G$10:$G$259, $C274,AW$10:AW$259)</f>
        <v/>
      </c>
      <c r="AH274" s="538">
        <f>AVERAGEIF($G$10:$G$259, $C274,AX$10:AX$259)</f>
        <v/>
      </c>
      <c r="AI274" s="538">
        <f>AVERAGEIF($G$10:$G$259, $C274,AY$10:AY$259)</f>
        <v/>
      </c>
      <c r="AJ274" s="538">
        <f>AVERAGEIF($G$10:$G$259, $C274,AZ$10:AZ$259)</f>
        <v/>
      </c>
      <c r="AK274" s="539">
        <f>AVERAGEIF($G$10:$G$259, $C274,BA$10:BA$259)</f>
        <v/>
      </c>
    </row>
    <row r="275">
      <c r="C275" s="451" t="inlineStr">
        <is>
          <t>MEDICAID PEND</t>
        </is>
      </c>
      <c r="D275" s="35">
        <f>COUNTIF(G$10:G$259,C275)</f>
        <v/>
      </c>
      <c r="E275" s="535">
        <f>SUMIF($G$10:$G$259,$C275,I19:JI$259)</f>
        <v/>
      </c>
      <c r="F275" s="535">
        <f>SUMIF($G$10:$G$259,$C275,K$10:K$259)</f>
        <v/>
      </c>
      <c r="G275" s="535">
        <f>SUMIF($G$10:$G$259,$C275,L$10:L$259)</f>
        <v/>
      </c>
      <c r="H275" s="535">
        <f>+F275+G275</f>
        <v/>
      </c>
      <c r="I275" s="535">
        <f>SUMIF($G$10:$G$259,$C275,P$10:P$259)</f>
        <v/>
      </c>
      <c r="J275" s="535">
        <f>SUMIF($G$10:$G$259,$C275,T$10:T$259)</f>
        <v/>
      </c>
      <c r="K275" s="535">
        <f>SUMIF($G$10:$G$259,$C275,X$10:X$259)</f>
        <v/>
      </c>
      <c r="L275" s="535">
        <f>SUMIF($G$10:$G$259,$C275,AB$10:AB$259)</f>
        <v/>
      </c>
      <c r="M275" s="535">
        <f>SUMIF($G$10:$G$259,$C275,AC$10:AC$259)</f>
        <v/>
      </c>
      <c r="N275" s="535">
        <f>SUMIF($G$10:$G$259,$C275,AD$10:AD$259)</f>
        <v/>
      </c>
      <c r="O275" s="535">
        <f>SUMIF($G$10:$G$259,$C275,AE$10:AE$259)</f>
        <v/>
      </c>
      <c r="P275" s="465">
        <f>-I275/H275</f>
        <v/>
      </c>
      <c r="Q275" s="465">
        <f>-J275/H275</f>
        <v/>
      </c>
      <c r="R275" s="465">
        <f>-K275/H275</f>
        <v/>
      </c>
      <c r="S275" s="465">
        <f>-L275/H275</f>
        <v/>
      </c>
      <c r="T275" s="465">
        <f>-M275/H275</f>
        <v/>
      </c>
      <c r="U275" s="465">
        <f>-M275/F275</f>
        <v/>
      </c>
      <c r="V275" s="548">
        <f>AVERAGEIF($G$10:$G$259, $C275,AL$10:AL$259)</f>
        <v/>
      </c>
      <c r="W275" s="538">
        <f>AVERAGEIF($G$10:$G$259, $C275,AM$10:AM$259)</f>
        <v/>
      </c>
      <c r="X275" s="538">
        <f>AVERAGEIF($G$10:$G$259, $C275,AN$10:AN$259)</f>
        <v/>
      </c>
      <c r="Y275" s="538">
        <f>AVERAGEIF($G$10:$G$259, $C275,AO$10:AO$259)</f>
        <v/>
      </c>
      <c r="Z275" s="538">
        <f>AVERAGEIF($G$10:$G$259, $C275,AF$10:AF$259)</f>
        <v/>
      </c>
      <c r="AA275" s="538">
        <f>AVERAGEIF($G$10:$G$259, $C275,AP$10:AP$259)</f>
        <v/>
      </c>
      <c r="AB275" s="538">
        <f>AVERAGEIF($G$10:$G$259, $C275,AT$10:AT$259)</f>
        <v/>
      </c>
      <c r="AC275" s="538">
        <f>AVERAGEIF($G$10:$G$259, $C275,AR$10:AR$259)</f>
        <v/>
      </c>
      <c r="AD275" s="538">
        <f>AVERAGEIF($G$10:$G$259, $C275,AS$10:AS$259)</f>
        <v/>
      </c>
      <c r="AE275" s="538">
        <f>AVERAGEIF($G$10:$G$259, $C275,AU$10:AU$259)</f>
        <v/>
      </c>
      <c r="AF275" s="538">
        <f>AVERAGEIF($G$10:$G$259, $C275,AV$10:AV$259)</f>
        <v/>
      </c>
      <c r="AG275" s="538">
        <f>AVERAGEIF($G$10:$G$259, $C275,AW$10:AW$259)</f>
        <v/>
      </c>
      <c r="AH275" s="538">
        <f>AVERAGEIF($G$10:$G$259, $C275,AX$10:AX$259)</f>
        <v/>
      </c>
      <c r="AI275" s="538">
        <f>AVERAGEIF($G$10:$G$259, $C275,AY$10:AY$259)</f>
        <v/>
      </c>
      <c r="AJ275" s="538">
        <f>AVERAGEIF($G$10:$G$259, $C275,AZ$10:AZ$259)</f>
        <v/>
      </c>
      <c r="AK275" s="539">
        <f>AVERAGEIF($G$10:$G$259, $C275,BA$10:BA$259)</f>
        <v/>
      </c>
    </row>
    <row r="276">
      <c r="C276" s="451" t="inlineStr">
        <is>
          <t>MEDICARE</t>
        </is>
      </c>
      <c r="D276" s="35">
        <f>COUNTIF(G$10:G$259,C276)</f>
        <v/>
      </c>
      <c r="E276" s="535">
        <f>SUMIF($G$10:$G$259,$C276,I20:JI$259)</f>
        <v/>
      </c>
      <c r="F276" s="535">
        <f>SUMIF($G$10:$G$259,$C276,K$10:K$259)</f>
        <v/>
      </c>
      <c r="G276" s="535">
        <f>SUMIF($G$10:$G$259,$C276,L$10:L$259)</f>
        <v/>
      </c>
      <c r="H276" s="535">
        <f>+F276+G276</f>
        <v/>
      </c>
      <c r="I276" s="535">
        <f>SUMIF($G$10:$G$259,$C276,P$10:P$259)</f>
        <v/>
      </c>
      <c r="J276" s="535">
        <f>SUMIF($G$10:$G$259,$C276,T$10:T$259)</f>
        <v/>
      </c>
      <c r="K276" s="535">
        <f>SUMIF($G$10:$G$259,$C276,X$10:X$259)</f>
        <v/>
      </c>
      <c r="L276" s="535">
        <f>SUMIF($G$10:$G$259,$C276,AB$10:AB$259)</f>
        <v/>
      </c>
      <c r="M276" s="535">
        <f>SUMIF($G$10:$G$259,$C276,AC$10:AC$259)</f>
        <v/>
      </c>
      <c r="N276" s="535">
        <f>SUMIF($G$10:$G$259,$C276,AD$10:AD$259)</f>
        <v/>
      </c>
      <c r="O276" s="535">
        <f>SUMIF($G$10:$G$259,$C276,AE$10:AE$259)</f>
        <v/>
      </c>
      <c r="P276" s="465">
        <f>-I276/H276</f>
        <v/>
      </c>
      <c r="Q276" s="465">
        <f>-J276/H276</f>
        <v/>
      </c>
      <c r="R276" s="465">
        <f>-K276/H276</f>
        <v/>
      </c>
      <c r="S276" s="465">
        <f>-L276/H276</f>
        <v/>
      </c>
      <c r="T276" s="465">
        <f>-M276/H276</f>
        <v/>
      </c>
      <c r="U276" s="465">
        <f>-M276/F276</f>
        <v/>
      </c>
      <c r="V276" s="548">
        <f>AVERAGEIF($G$10:$G$259, $C276,AL$10:AL$259)</f>
        <v/>
      </c>
      <c r="W276" s="538">
        <f>AVERAGEIF($G$10:$G$259, $C276,AM$10:AM$259)</f>
        <v/>
      </c>
      <c r="X276" s="538">
        <f>AVERAGEIF($G$10:$G$259, $C276,AN$10:AN$259)</f>
        <v/>
      </c>
      <c r="Y276" s="538">
        <f>AVERAGEIF($G$10:$G$259, $C276,AO$10:AO$259)</f>
        <v/>
      </c>
      <c r="Z276" s="538">
        <f>AVERAGEIF($G$10:$G$259, $C276,AF$10:AF$259)</f>
        <v/>
      </c>
      <c r="AA276" s="538">
        <f>AVERAGEIF($G$10:$G$259, $C276,AP$10:AP$259)</f>
        <v/>
      </c>
      <c r="AB276" s="538">
        <f>AVERAGEIF($G$10:$G$259, $C276,AT$10:AT$259)</f>
        <v/>
      </c>
      <c r="AC276" s="538">
        <f>AVERAGEIF($G$10:$G$259, $C276,AR$10:AR$259)</f>
        <v/>
      </c>
      <c r="AD276" s="538">
        <f>AVERAGEIF($G$10:$G$259, $C276,AS$10:AS$259)</f>
        <v/>
      </c>
      <c r="AE276" s="538">
        <f>AVERAGEIF($G$10:$G$259, $C276,AU$10:AU$259)</f>
        <v/>
      </c>
      <c r="AF276" s="538">
        <f>AVERAGEIF($G$10:$G$259, $C276,AV$10:AV$259)</f>
        <v/>
      </c>
      <c r="AG276" s="538">
        <f>AVERAGEIF($G$10:$G$259, $C276,AW$10:AW$259)</f>
        <v/>
      </c>
      <c r="AH276" s="538">
        <f>AVERAGEIF($G$10:$G$259, $C276,AX$10:AX$259)</f>
        <v/>
      </c>
      <c r="AI276" s="538">
        <f>AVERAGEIF($G$10:$G$259, $C276,AY$10:AY$259)</f>
        <v/>
      </c>
      <c r="AJ276" s="538">
        <f>AVERAGEIF($G$10:$G$259, $C276,AZ$10:AZ$259)</f>
        <v/>
      </c>
      <c r="AK276" s="539">
        <f>AVERAGEIF($G$10:$G$259, $C276,BA$10:BA$259)</f>
        <v/>
      </c>
    </row>
    <row r="277">
      <c r="C277" s="451" t="inlineStr">
        <is>
          <t>MEDICARE B</t>
        </is>
      </c>
      <c r="D277" s="35">
        <f>COUNTIF(G$10:G$259,C277)</f>
        <v/>
      </c>
      <c r="E277" s="535">
        <f>SUMIF($G$10:$G$259,$C277,I21:JI$259)</f>
        <v/>
      </c>
      <c r="F277" s="535">
        <f>SUMIF($G$10:$G$259,$C277,K$10:K$259)</f>
        <v/>
      </c>
      <c r="G277" s="535">
        <f>SUMIF($G$10:$G$259,$C277,L$10:L$259)</f>
        <v/>
      </c>
      <c r="H277" s="535">
        <f>+F277+G277</f>
        <v/>
      </c>
      <c r="I277" s="535">
        <f>SUMIF($G$10:$G$259,$C277,P$10:P$259)</f>
        <v/>
      </c>
      <c r="J277" s="535">
        <f>SUMIF($G$10:$G$259,$C277,T$10:T$259)</f>
        <v/>
      </c>
      <c r="K277" s="535">
        <f>SUMIF($G$10:$G$259,$C277,X$10:X$259)</f>
        <v/>
      </c>
      <c r="L277" s="535">
        <f>SUMIF($G$10:$G$259,$C277,AB$10:AB$259)</f>
        <v/>
      </c>
      <c r="M277" s="535">
        <f>SUMIF($G$10:$G$259,$C277,AC$10:AC$259)</f>
        <v/>
      </c>
      <c r="N277" s="535">
        <f>SUMIF($G$10:$G$259,$C277,AD$10:AD$259)</f>
        <v/>
      </c>
      <c r="O277" s="535">
        <f>SUMIF($G$10:$G$259,$C277,AE$10:AE$259)</f>
        <v/>
      </c>
      <c r="P277" s="465">
        <f>-I277/H277</f>
        <v/>
      </c>
      <c r="Q277" s="465">
        <f>-J277/H277</f>
        <v/>
      </c>
      <c r="R277" s="465">
        <f>-K277/H277</f>
        <v/>
      </c>
      <c r="S277" s="465">
        <f>-L277/H277</f>
        <v/>
      </c>
      <c r="T277" s="465">
        <f>-M277/H277</f>
        <v/>
      </c>
      <c r="U277" s="465">
        <f>-M277/F277</f>
        <v/>
      </c>
      <c r="V277" s="548">
        <f>AVERAGEIF($G$10:$G$259, $C277,AL$10:AL$259)</f>
        <v/>
      </c>
      <c r="W277" s="538">
        <f>AVERAGEIF($G$10:$G$259, $C277,AM$10:AM$259)</f>
        <v/>
      </c>
      <c r="X277" s="538">
        <f>AVERAGEIF($G$10:$G$259, $C277,AN$10:AN$259)</f>
        <v/>
      </c>
      <c r="Y277" s="538">
        <f>AVERAGEIF($G$10:$G$259, $C277,AO$10:AO$259)</f>
        <v/>
      </c>
      <c r="Z277" s="538">
        <f>AVERAGEIF($G$10:$G$259, $C277,AF$10:AF$259)</f>
        <v/>
      </c>
      <c r="AA277" s="538">
        <f>AVERAGEIF($G$10:$G$259, $C277,AP$10:AP$259)</f>
        <v/>
      </c>
      <c r="AB277" s="538">
        <f>AVERAGEIF($G$10:$G$259, $C277,AT$10:AT$259)</f>
        <v/>
      </c>
      <c r="AC277" s="538">
        <f>AVERAGEIF($G$10:$G$259, $C277,AR$10:AR$259)</f>
        <v/>
      </c>
      <c r="AD277" s="538">
        <f>AVERAGEIF($G$10:$G$259, $C277,AS$10:AS$259)</f>
        <v/>
      </c>
      <c r="AE277" s="538">
        <f>AVERAGEIF($G$10:$G$259, $C277,AU$10:AU$259)</f>
        <v/>
      </c>
      <c r="AF277" s="538">
        <f>AVERAGEIF($G$10:$G$259, $C277,AV$10:AV$259)</f>
        <v/>
      </c>
      <c r="AG277" s="538">
        <f>AVERAGEIF($G$10:$G$259, $C277,AW$10:AW$259)</f>
        <v/>
      </c>
      <c r="AH277" s="538">
        <f>AVERAGEIF($G$10:$G$259, $C277,AX$10:AX$259)</f>
        <v/>
      </c>
      <c r="AI277" s="538">
        <f>AVERAGEIF($G$10:$G$259, $C277,AY$10:AY$259)</f>
        <v/>
      </c>
      <c r="AJ277" s="538">
        <f>AVERAGEIF($G$10:$G$259, $C277,AZ$10:AZ$259)</f>
        <v/>
      </c>
      <c r="AK277" s="539">
        <f>AVERAGEIF($G$10:$G$259, $C277,BA$10:BA$259)</f>
        <v/>
      </c>
    </row>
    <row r="278">
      <c r="C278" s="451" t="inlineStr">
        <is>
          <t>MEDICARE C</t>
        </is>
      </c>
      <c r="D278" s="35">
        <f>COUNTIF(G$10:G$259,C278)</f>
        <v/>
      </c>
      <c r="E278" s="535">
        <f>SUMIF($G$10:$G$259,$C278,I22:JI$259)</f>
        <v/>
      </c>
      <c r="F278" s="535">
        <f>SUMIF($G$10:$G$259,$C278,K$10:K$259)</f>
        <v/>
      </c>
      <c r="G278" s="535">
        <f>SUMIF($G$10:$G$259,$C278,L$10:L$259)</f>
        <v/>
      </c>
      <c r="H278" s="535">
        <f>+F278+G278</f>
        <v/>
      </c>
      <c r="I278" s="535">
        <f>SUMIF($G$10:$G$259,$C278,P$10:P$259)</f>
        <v/>
      </c>
      <c r="J278" s="535">
        <f>SUMIF($G$10:$G$259,$C278,T$10:T$259)</f>
        <v/>
      </c>
      <c r="K278" s="535">
        <f>SUMIF($G$10:$G$259,$C278,X$10:X$259)</f>
        <v/>
      </c>
      <c r="L278" s="535">
        <f>SUMIF($G$10:$G$259,$C278,AB$10:AB$259)</f>
        <v/>
      </c>
      <c r="M278" s="535">
        <f>SUMIF($G$10:$G$259,$C278,AC$10:AC$259)</f>
        <v/>
      </c>
      <c r="N278" s="535">
        <f>SUMIF($G$10:$G$259,$C278,AD$10:AD$259)</f>
        <v/>
      </c>
      <c r="O278" s="535">
        <f>SUMIF($G$10:$G$259,$C278,AE$10:AE$259)</f>
        <v/>
      </c>
      <c r="P278" s="465">
        <f>-I278/H278</f>
        <v/>
      </c>
      <c r="Q278" s="465">
        <f>-J278/H278</f>
        <v/>
      </c>
      <c r="R278" s="465">
        <f>-K278/H278</f>
        <v/>
      </c>
      <c r="S278" s="465">
        <f>-L278/H278</f>
        <v/>
      </c>
      <c r="T278" s="465">
        <f>-M278/H278</f>
        <v/>
      </c>
      <c r="U278" s="465">
        <f>-M278/F278</f>
        <v/>
      </c>
      <c r="V278" s="548">
        <f>AVERAGEIF($G$10:$G$259, $C278,AL$10:AL$259)</f>
        <v/>
      </c>
      <c r="W278" s="538">
        <f>AVERAGEIF($G$10:$G$259, $C278,AM$10:AM$259)</f>
        <v/>
      </c>
      <c r="X278" s="538">
        <f>AVERAGEIF($G$10:$G$259, $C278,AN$10:AN$259)</f>
        <v/>
      </c>
      <c r="Y278" s="538">
        <f>AVERAGEIF($G$10:$G$259, $C278,AO$10:AO$259)</f>
        <v/>
      </c>
      <c r="Z278" s="538">
        <f>AVERAGEIF($G$10:$G$259, $C278,AF$10:AF$259)</f>
        <v/>
      </c>
      <c r="AA278" s="538">
        <f>AVERAGEIF($G$10:$G$259, $C278,AP$10:AP$259)</f>
        <v/>
      </c>
      <c r="AB278" s="538">
        <f>AVERAGEIF($G$10:$G$259, $C278,AT$10:AT$259)</f>
        <v/>
      </c>
      <c r="AC278" s="538">
        <f>AVERAGEIF($G$10:$G$259, $C278,AR$10:AR$259)</f>
        <v/>
      </c>
      <c r="AD278" s="538">
        <f>AVERAGEIF($G$10:$G$259, $C278,AS$10:AS$259)</f>
        <v/>
      </c>
      <c r="AE278" s="538">
        <f>AVERAGEIF($G$10:$G$259, $C278,AU$10:AU$259)</f>
        <v/>
      </c>
      <c r="AF278" s="538">
        <f>AVERAGEIF($G$10:$G$259, $C278,AV$10:AV$259)</f>
        <v/>
      </c>
      <c r="AG278" s="538">
        <f>AVERAGEIF($G$10:$G$259, $C278,AW$10:AW$259)</f>
        <v/>
      </c>
      <c r="AH278" s="538">
        <f>AVERAGEIF($G$10:$G$259, $C278,AX$10:AX$259)</f>
        <v/>
      </c>
      <c r="AI278" s="538">
        <f>AVERAGEIF($G$10:$G$259, $C278,AY$10:AY$259)</f>
        <v/>
      </c>
      <c r="AJ278" s="538">
        <f>AVERAGEIF($G$10:$G$259, $C278,AZ$10:AZ$259)</f>
        <v/>
      </c>
      <c r="AK278" s="539">
        <f>AVERAGEIF($G$10:$G$259, $C278,BA$10:BA$259)</f>
        <v/>
      </c>
    </row>
    <row r="279">
      <c r="C279" s="451" t="inlineStr">
        <is>
          <t>MEDICARE D</t>
        </is>
      </c>
      <c r="D279" s="35">
        <f>COUNTIF(G$10:G$259,C279)</f>
        <v/>
      </c>
      <c r="E279" s="535">
        <f>SUMIF($G$10:$G$259,$C279,I23:JI$259)</f>
        <v/>
      </c>
      <c r="F279" s="535">
        <f>SUMIF($G$10:$G$259,$C279,K$10:K$259)</f>
        <v/>
      </c>
      <c r="G279" s="535">
        <f>SUMIF($G$10:$G$259,$C279,L$10:L$259)</f>
        <v/>
      </c>
      <c r="H279" s="535">
        <f>+F279+G279</f>
        <v/>
      </c>
      <c r="I279" s="535">
        <f>SUMIF($G$10:$G$259,$C279,P$10:P$259)</f>
        <v/>
      </c>
      <c r="J279" s="535">
        <f>SUMIF($G$10:$G$259,$C279,T$10:T$259)</f>
        <v/>
      </c>
      <c r="K279" s="535">
        <f>SUMIF($G$10:$G$259,$C279,X$10:X$259)</f>
        <v/>
      </c>
      <c r="L279" s="535">
        <f>SUMIF($G$10:$G$259,$C279,AB$10:AB$259)</f>
        <v/>
      </c>
      <c r="M279" s="535">
        <f>SUMIF($G$10:$G$259,$C279,AC$10:AC$259)</f>
        <v/>
      </c>
      <c r="N279" s="535">
        <f>SUMIF($G$10:$G$259,$C279,AD$10:AD$259)</f>
        <v/>
      </c>
      <c r="O279" s="535">
        <f>SUMIF($G$10:$G$259,$C279,AE$10:AE$259)</f>
        <v/>
      </c>
      <c r="P279" s="465">
        <f>-I279/H279</f>
        <v/>
      </c>
      <c r="Q279" s="465">
        <f>-J279/H279</f>
        <v/>
      </c>
      <c r="R279" s="465">
        <f>-K279/H279</f>
        <v/>
      </c>
      <c r="S279" s="465">
        <f>-L279/H279</f>
        <v/>
      </c>
      <c r="T279" s="465">
        <f>-M279/H279</f>
        <v/>
      </c>
      <c r="U279" s="465">
        <f>-M279/F279</f>
        <v/>
      </c>
      <c r="V279" s="548">
        <f>AVERAGEIF($G$10:$G$259, $C279,AL$10:AL$259)</f>
        <v/>
      </c>
      <c r="W279" s="538">
        <f>AVERAGEIF($G$10:$G$259, $C279,AM$10:AM$259)</f>
        <v/>
      </c>
      <c r="X279" s="538">
        <f>AVERAGEIF($G$10:$G$259, $C279,AN$10:AN$259)</f>
        <v/>
      </c>
      <c r="Y279" s="538">
        <f>AVERAGEIF($G$10:$G$259, $C279,AO$10:AO$259)</f>
        <v/>
      </c>
      <c r="Z279" s="538">
        <f>AVERAGEIF($G$10:$G$259, $C279,AF$10:AF$259)</f>
        <v/>
      </c>
      <c r="AA279" s="538">
        <f>AVERAGEIF($G$10:$G$259, $C279,AP$10:AP$259)</f>
        <v/>
      </c>
      <c r="AB279" s="538">
        <f>AVERAGEIF($G$10:$G$259, $C279,AT$10:AT$259)</f>
        <v/>
      </c>
      <c r="AC279" s="538">
        <f>AVERAGEIF($G$10:$G$259, $C279,AR$10:AR$259)</f>
        <v/>
      </c>
      <c r="AD279" s="538">
        <f>AVERAGEIF($G$10:$G$259, $C279,AS$10:AS$259)</f>
        <v/>
      </c>
      <c r="AE279" s="538">
        <f>AVERAGEIF($G$10:$G$259, $C279,AU$10:AU$259)</f>
        <v/>
      </c>
      <c r="AF279" s="538">
        <f>AVERAGEIF($G$10:$G$259, $C279,AV$10:AV$259)</f>
        <v/>
      </c>
      <c r="AG279" s="538">
        <f>AVERAGEIF($G$10:$G$259, $C279,AW$10:AW$259)</f>
        <v/>
      </c>
      <c r="AH279" s="538">
        <f>AVERAGEIF($G$10:$G$259, $C279,AX$10:AX$259)</f>
        <v/>
      </c>
      <c r="AI279" s="538">
        <f>AVERAGEIF($G$10:$G$259, $C279,AY$10:AY$259)</f>
        <v/>
      </c>
      <c r="AJ279" s="538">
        <f>AVERAGEIF($G$10:$G$259, $C279,AZ$10:AZ$259)</f>
        <v/>
      </c>
      <c r="AK279" s="539">
        <f>AVERAGEIF($G$10:$G$259, $C279,BA$10:BA$259)</f>
        <v/>
      </c>
    </row>
    <row r="280">
      <c r="C280" s="451" t="inlineStr">
        <is>
          <t>NO FAULT</t>
        </is>
      </c>
      <c r="D280" s="35">
        <f>COUNTIF(G$10:G$259,C280)</f>
        <v/>
      </c>
      <c r="E280" s="535">
        <f>SUMIF($G$10:$G$259,$C280,I24:JI$259)</f>
        <v/>
      </c>
      <c r="F280" s="535">
        <f>SUMIF($G$10:$G$259,$C280,K$10:K$259)</f>
        <v/>
      </c>
      <c r="G280" s="535">
        <f>SUMIF($G$10:$G$259,$C280,L$10:L$259)</f>
        <v/>
      </c>
      <c r="H280" s="535">
        <f>+F280+G280</f>
        <v/>
      </c>
      <c r="I280" s="535">
        <f>SUMIF($G$10:$G$259,$C280,P$10:P$259)</f>
        <v/>
      </c>
      <c r="J280" s="535">
        <f>SUMIF($G$10:$G$259,$C280,T$10:T$259)</f>
        <v/>
      </c>
      <c r="K280" s="535">
        <f>SUMIF($G$10:$G$259,$C280,X$10:X$259)</f>
        <v/>
      </c>
      <c r="L280" s="535">
        <f>SUMIF($G$10:$G$259,$C280,AB$10:AB$259)</f>
        <v/>
      </c>
      <c r="M280" s="535">
        <f>SUMIF($G$10:$G$259,$C280,AC$10:AC$259)</f>
        <v/>
      </c>
      <c r="N280" s="535">
        <f>SUMIF($G$10:$G$259,$C280,AD$10:AD$259)</f>
        <v/>
      </c>
      <c r="O280" s="535">
        <f>SUMIF($G$10:$G$259,$C280,AE$10:AE$259)</f>
        <v/>
      </c>
      <c r="P280" s="465">
        <f>-I280/H280</f>
        <v/>
      </c>
      <c r="Q280" s="465">
        <f>-J280/H280</f>
        <v/>
      </c>
      <c r="R280" s="465">
        <f>-K280/H280</f>
        <v/>
      </c>
      <c r="S280" s="465">
        <f>-L280/H280</f>
        <v/>
      </c>
      <c r="T280" s="465">
        <f>-M280/H280</f>
        <v/>
      </c>
      <c r="U280" s="465">
        <f>-M280/F280</f>
        <v/>
      </c>
      <c r="V280" s="548">
        <f>AVERAGEIF($G$10:$G$259, $C280,AL$10:AL$259)</f>
        <v/>
      </c>
      <c r="W280" s="538">
        <f>AVERAGEIF($G$10:$G$259, $C280,AM$10:AM$259)</f>
        <v/>
      </c>
      <c r="X280" s="538">
        <f>AVERAGEIF($G$10:$G$259, $C280,AN$10:AN$259)</f>
        <v/>
      </c>
      <c r="Y280" s="538">
        <f>AVERAGEIF($G$10:$G$259, $C280,AO$10:AO$259)</f>
        <v/>
      </c>
      <c r="Z280" s="538">
        <f>AVERAGEIF($G$10:$G$259, $C280,AF$10:AF$259)</f>
        <v/>
      </c>
      <c r="AA280" s="538">
        <f>AVERAGEIF($G$10:$G$259, $C280,AP$10:AP$259)</f>
        <v/>
      </c>
      <c r="AB280" s="538">
        <f>AVERAGEIF($G$10:$G$259, $C280,AT$10:AT$259)</f>
        <v/>
      </c>
      <c r="AC280" s="538">
        <f>AVERAGEIF($G$10:$G$259, $C280,AR$10:AR$259)</f>
        <v/>
      </c>
      <c r="AD280" s="538">
        <f>AVERAGEIF($G$10:$G$259, $C280,AS$10:AS$259)</f>
        <v/>
      </c>
      <c r="AE280" s="538">
        <f>AVERAGEIF($G$10:$G$259, $C280,AU$10:AU$259)</f>
        <v/>
      </c>
      <c r="AF280" s="538">
        <f>AVERAGEIF($G$10:$G$259, $C280,AV$10:AV$259)</f>
        <v/>
      </c>
      <c r="AG280" s="538">
        <f>AVERAGEIF($G$10:$G$259, $C280,AW$10:AW$259)</f>
        <v/>
      </c>
      <c r="AH280" s="538">
        <f>AVERAGEIF($G$10:$G$259, $C280,AX$10:AX$259)</f>
        <v/>
      </c>
      <c r="AI280" s="538">
        <f>AVERAGEIF($G$10:$G$259, $C280,AY$10:AY$259)</f>
        <v/>
      </c>
      <c r="AJ280" s="538">
        <f>AVERAGEIF($G$10:$G$259, $C280,AZ$10:AZ$259)</f>
        <v/>
      </c>
      <c r="AK280" s="539">
        <f>AVERAGEIF($G$10:$G$259, $C280,BA$10:BA$259)</f>
        <v/>
      </c>
    </row>
    <row r="281">
      <c r="C281" s="451" t="inlineStr">
        <is>
          <t>OTHER GOVT</t>
        </is>
      </c>
      <c r="D281" s="35">
        <f>COUNTIF(G$10:G$259,C281)</f>
        <v/>
      </c>
      <c r="E281" s="535">
        <f>SUMIF($G$10:$G$259,$C281,I25:JI$259)</f>
        <v/>
      </c>
      <c r="F281" s="535">
        <f>SUMIF($G$10:$G$259,$C281,K$10:K$259)</f>
        <v/>
      </c>
      <c r="G281" s="535">
        <f>SUMIF($G$10:$G$259,$C281,L$10:L$259)</f>
        <v/>
      </c>
      <c r="H281" s="535">
        <f>+F281+G281</f>
        <v/>
      </c>
      <c r="I281" s="535">
        <f>SUMIF($G$10:$G$259,$C281,P$10:P$259)</f>
        <v/>
      </c>
      <c r="J281" s="535">
        <f>SUMIF($G$10:$G$259,$C281,T$10:T$259)</f>
        <v/>
      </c>
      <c r="K281" s="535">
        <f>SUMIF($G$10:$G$259,$C281,X$10:X$259)</f>
        <v/>
      </c>
      <c r="L281" s="535">
        <f>SUMIF($G$10:$G$259,$C281,AB$10:AB$259)</f>
        <v/>
      </c>
      <c r="M281" s="535">
        <f>SUMIF($G$10:$G$259,$C281,AC$10:AC$259)</f>
        <v/>
      </c>
      <c r="N281" s="535">
        <f>SUMIF($G$10:$G$259,$C281,AD$10:AD$259)</f>
        <v/>
      </c>
      <c r="O281" s="535">
        <f>SUMIF($G$10:$G$259,$C281,AE$10:AE$259)</f>
        <v/>
      </c>
      <c r="P281" s="465">
        <f>-I281/H281</f>
        <v/>
      </c>
      <c r="Q281" s="465">
        <f>-J281/H281</f>
        <v/>
      </c>
      <c r="R281" s="465">
        <f>-K281/H281</f>
        <v/>
      </c>
      <c r="S281" s="465">
        <f>-L281/H281</f>
        <v/>
      </c>
      <c r="T281" s="465">
        <f>-M281/H281</f>
        <v/>
      </c>
      <c r="U281" s="465">
        <f>-M281/F281</f>
        <v/>
      </c>
      <c r="V281" s="548">
        <f>AVERAGEIF($G$10:$G$259, $C281,AL$10:AL$259)</f>
        <v/>
      </c>
      <c r="W281" s="538">
        <f>AVERAGEIF($G$10:$G$259, $C281,AM$10:AM$259)</f>
        <v/>
      </c>
      <c r="X281" s="538">
        <f>AVERAGEIF($G$10:$G$259, $C281,AN$10:AN$259)</f>
        <v/>
      </c>
      <c r="Y281" s="538">
        <f>AVERAGEIF($G$10:$G$259, $C281,AO$10:AO$259)</f>
        <v/>
      </c>
      <c r="Z281" s="538">
        <f>AVERAGEIF($G$10:$G$259, $C281,AF$10:AF$259)</f>
        <v/>
      </c>
      <c r="AA281" s="538">
        <f>AVERAGEIF($G$10:$G$259, $C281,AP$10:AP$259)</f>
        <v/>
      </c>
      <c r="AB281" s="538">
        <f>AVERAGEIF($G$10:$G$259, $C281,AT$10:AT$259)</f>
        <v/>
      </c>
      <c r="AC281" s="538">
        <f>AVERAGEIF($G$10:$G$259, $C281,AR$10:AR$259)</f>
        <v/>
      </c>
      <c r="AD281" s="538">
        <f>AVERAGEIF($G$10:$G$259, $C281,AS$10:AS$259)</f>
        <v/>
      </c>
      <c r="AE281" s="538">
        <f>AVERAGEIF($G$10:$G$259, $C281,AU$10:AU$259)</f>
        <v/>
      </c>
      <c r="AF281" s="538">
        <f>AVERAGEIF($G$10:$G$259, $C281,AV$10:AV$259)</f>
        <v/>
      </c>
      <c r="AG281" s="538">
        <f>AVERAGEIF($G$10:$G$259, $C281,AW$10:AW$259)</f>
        <v/>
      </c>
      <c r="AH281" s="538">
        <f>AVERAGEIF($G$10:$G$259, $C281,AX$10:AX$259)</f>
        <v/>
      </c>
      <c r="AI281" s="538">
        <f>AVERAGEIF($G$10:$G$259, $C281,AY$10:AY$259)</f>
        <v/>
      </c>
      <c r="AJ281" s="538">
        <f>AVERAGEIF($G$10:$G$259, $C281,AZ$10:AZ$259)</f>
        <v/>
      </c>
      <c r="AK281" s="539">
        <f>AVERAGEIF($G$10:$G$259, $C281,BA$10:BA$259)</f>
        <v/>
      </c>
    </row>
    <row r="282">
      <c r="C282" s="451" t="inlineStr">
        <is>
          <t>OTHER INELIG</t>
        </is>
      </c>
      <c r="D282" s="35">
        <f>COUNTIF(G$10:G$259,C282)</f>
        <v/>
      </c>
      <c r="E282" s="535">
        <f>SUMIF($G$10:$G$259,$C282,I26:JI$259)</f>
        <v/>
      </c>
      <c r="F282" s="535">
        <f>SUMIF($G$10:$G$259,$C282,K$10:K$259)</f>
        <v/>
      </c>
      <c r="G282" s="535">
        <f>SUMIF($G$10:$G$259,$C282,L$10:L$259)</f>
        <v/>
      </c>
      <c r="H282" s="535">
        <f>+F282+G282</f>
        <v/>
      </c>
      <c r="I282" s="535">
        <f>SUMIF($G$10:$G$259,$C282,P$10:P$259)</f>
        <v/>
      </c>
      <c r="J282" s="535">
        <f>SUMIF($G$10:$G$259,$C282,T$10:T$259)</f>
        <v/>
      </c>
      <c r="K282" s="535">
        <f>SUMIF($G$10:$G$259,$C282,X$10:X$259)</f>
        <v/>
      </c>
      <c r="L282" s="535">
        <f>SUMIF($G$10:$G$259,$C282,AB$10:AB$259)</f>
        <v/>
      </c>
      <c r="M282" s="535">
        <f>SUMIF($G$10:$G$259,$C282,AC$10:AC$259)</f>
        <v/>
      </c>
      <c r="N282" s="535">
        <f>SUMIF($G$10:$G$259,$C282,AD$10:AD$259)</f>
        <v/>
      </c>
      <c r="O282" s="535">
        <f>SUMIF($G$10:$G$259,$C282,AE$10:AE$259)</f>
        <v/>
      </c>
      <c r="P282" s="465">
        <f>-I282/H282</f>
        <v/>
      </c>
      <c r="Q282" s="465">
        <f>-J282/H282</f>
        <v/>
      </c>
      <c r="R282" s="465">
        <f>-K282/H282</f>
        <v/>
      </c>
      <c r="S282" s="465">
        <f>-L282/H282</f>
        <v/>
      </c>
      <c r="T282" s="465">
        <f>-M282/H282</f>
        <v/>
      </c>
      <c r="U282" s="465">
        <f>-M282/F282</f>
        <v/>
      </c>
      <c r="V282" s="548">
        <f>AVERAGEIF($G$10:$G$259, $C282,AL$10:AL$259)</f>
        <v/>
      </c>
      <c r="W282" s="538">
        <f>AVERAGEIF($G$10:$G$259, $C282,AM$10:AM$259)</f>
        <v/>
      </c>
      <c r="X282" s="538">
        <f>AVERAGEIF($G$10:$G$259, $C282,AN$10:AN$259)</f>
        <v/>
      </c>
      <c r="Y282" s="538">
        <f>AVERAGEIF($G$10:$G$259, $C282,AO$10:AO$259)</f>
        <v/>
      </c>
      <c r="Z282" s="538">
        <f>AVERAGEIF($G$10:$G$259, $C282,AF$10:AF$259)</f>
        <v/>
      </c>
      <c r="AA282" s="538">
        <f>AVERAGEIF($G$10:$G$259, $C282,AP$10:AP$259)</f>
        <v/>
      </c>
      <c r="AB282" s="538">
        <f>AVERAGEIF($G$10:$G$259, $C282,AT$10:AT$259)</f>
        <v/>
      </c>
      <c r="AC282" s="538">
        <f>AVERAGEIF($G$10:$G$259, $C282,AR$10:AR$259)</f>
        <v/>
      </c>
      <c r="AD282" s="538">
        <f>AVERAGEIF($G$10:$G$259, $C282,AS$10:AS$259)</f>
        <v/>
      </c>
      <c r="AE282" s="538">
        <f>AVERAGEIF($G$10:$G$259, $C282,AU$10:AU$259)</f>
        <v/>
      </c>
      <c r="AF282" s="538">
        <f>AVERAGEIF($G$10:$G$259, $C282,AV$10:AV$259)</f>
        <v/>
      </c>
      <c r="AG282" s="538">
        <f>AVERAGEIF($G$10:$G$259, $C282,AW$10:AW$259)</f>
        <v/>
      </c>
      <c r="AH282" s="538">
        <f>AVERAGEIF($G$10:$G$259, $C282,AX$10:AX$259)</f>
        <v/>
      </c>
      <c r="AI282" s="538">
        <f>AVERAGEIF($G$10:$G$259, $C282,AY$10:AY$259)</f>
        <v/>
      </c>
      <c r="AJ282" s="538">
        <f>AVERAGEIF($G$10:$G$259, $C282,AZ$10:AZ$259)</f>
        <v/>
      </c>
      <c r="AK282" s="539">
        <f>AVERAGEIF($G$10:$G$259, $C282,BA$10:BA$259)</f>
        <v/>
      </c>
    </row>
    <row r="283">
      <c r="C283" s="451" t="inlineStr">
        <is>
          <t>SELF PAY</t>
        </is>
      </c>
      <c r="D283" s="35">
        <f>COUNTIF(G$10:G$259,C283)</f>
        <v/>
      </c>
      <c r="E283" s="535">
        <f>SUMIF($G$10:$G$259,$C283,I27:JI$259)</f>
        <v/>
      </c>
      <c r="F283" s="535">
        <f>SUMIF($G$10:$G$259,$C283,K$10:K$259)</f>
        <v/>
      </c>
      <c r="G283" s="535">
        <f>SUMIF($G$10:$G$259,$C283,L$10:L$259)</f>
        <v/>
      </c>
      <c r="H283" s="535">
        <f>+F283+G283</f>
        <v/>
      </c>
      <c r="I283" s="535">
        <f>SUMIF($G$10:$G$259,$C283,P$10:P$259)</f>
        <v/>
      </c>
      <c r="J283" s="535">
        <f>SUMIF($G$10:$G$259,$C283,T$10:T$259)</f>
        <v/>
      </c>
      <c r="K283" s="535">
        <f>SUMIF($G$10:$G$259,$C283,X$10:X$259)</f>
        <v/>
      </c>
      <c r="L283" s="535">
        <f>SUMIF($G$10:$G$259,$C283,AB$10:AB$259)</f>
        <v/>
      </c>
      <c r="M283" s="535">
        <f>SUMIF($G$10:$G$259,$C283,AC$10:AC$259)</f>
        <v/>
      </c>
      <c r="N283" s="535">
        <f>SUMIF($G$10:$G$259,$C283,AD$10:AD$259)</f>
        <v/>
      </c>
      <c r="O283" s="535">
        <f>SUMIF($G$10:$G$259,$C283,AE$10:AE$259)</f>
        <v/>
      </c>
      <c r="P283" s="465">
        <f>-I283/H283</f>
        <v/>
      </c>
      <c r="Q283" s="465">
        <f>-J283/H283</f>
        <v/>
      </c>
      <c r="R283" s="465">
        <f>-K283/H283</f>
        <v/>
      </c>
      <c r="S283" s="465">
        <f>-L283/H283</f>
        <v/>
      </c>
      <c r="T283" s="465">
        <f>-M283/H283</f>
        <v/>
      </c>
      <c r="U283" s="465">
        <f>-M283/F283</f>
        <v/>
      </c>
      <c r="V283" s="548">
        <f>AVERAGEIF($G$10:$G$259, $C283,AL$10:AL$259)</f>
        <v/>
      </c>
      <c r="W283" s="538">
        <f>AVERAGEIF($G$10:$G$259, $C283,AM$10:AM$259)</f>
        <v/>
      </c>
      <c r="X283" s="538">
        <f>AVERAGEIF($G$10:$G$259, $C283,AN$10:AN$259)</f>
        <v/>
      </c>
      <c r="Y283" s="538">
        <f>AVERAGEIF($G$10:$G$259, $C283,AO$10:AO$259)</f>
        <v/>
      </c>
      <c r="Z283" s="538">
        <f>AVERAGEIF($G$10:$G$259, $C283,AF$10:AF$259)</f>
        <v/>
      </c>
      <c r="AA283" s="538">
        <f>AVERAGEIF($G$10:$G$259, $C283,AP$10:AP$259)</f>
        <v/>
      </c>
      <c r="AB283" s="538">
        <f>AVERAGEIF($G$10:$G$259, $C283,AT$10:AT$259)</f>
        <v/>
      </c>
      <c r="AC283" s="538">
        <f>AVERAGEIF($G$10:$G$259, $C283,AR$10:AR$259)</f>
        <v/>
      </c>
      <c r="AD283" s="538">
        <f>AVERAGEIF($G$10:$G$259, $C283,AS$10:AS$259)</f>
        <v/>
      </c>
      <c r="AE283" s="538">
        <f>AVERAGEIF($G$10:$G$259, $C283,AU$10:AU$259)</f>
        <v/>
      </c>
      <c r="AF283" s="538">
        <f>AVERAGEIF($G$10:$G$259, $C283,AV$10:AV$259)</f>
        <v/>
      </c>
      <c r="AG283" s="538">
        <f>AVERAGEIF($G$10:$G$259, $C283,AW$10:AW$259)</f>
        <v/>
      </c>
      <c r="AH283" s="538">
        <f>AVERAGEIF($G$10:$G$259, $C283,AX$10:AX$259)</f>
        <v/>
      </c>
      <c r="AI283" s="538">
        <f>AVERAGEIF($G$10:$G$259, $C283,AY$10:AY$259)</f>
        <v/>
      </c>
      <c r="AJ283" s="538">
        <f>AVERAGEIF($G$10:$G$259, $C283,AZ$10:AZ$259)</f>
        <v/>
      </c>
      <c r="AK283" s="539">
        <f>AVERAGEIF($G$10:$G$259, $C283,BA$10:BA$259)</f>
        <v/>
      </c>
    </row>
    <row r="284" ht="16" customHeight="1" thickBot="1">
      <c r="C284" s="459" t="inlineStr">
        <is>
          <t>WORKERS COMP</t>
        </is>
      </c>
      <c r="D284" s="37">
        <f>COUNTIF(G$10:G$259,C284)</f>
        <v/>
      </c>
      <c r="E284" s="929">
        <f>SUMIF($G$10:$G$259,$C284,I28:JI$259)</f>
        <v/>
      </c>
      <c r="F284" s="929">
        <f>SUMIF($G$10:$G$259,$C284,K$10:K$259)</f>
        <v/>
      </c>
      <c r="G284" s="929">
        <f>SUMIF($G$10:$G$259,$C284,L$10:L$259)</f>
        <v/>
      </c>
      <c r="H284" s="929">
        <f>+F284+G284</f>
        <v/>
      </c>
      <c r="I284" s="929">
        <f>SUMIF($G$10:$G$259,$C284,P$10:P$259)</f>
        <v/>
      </c>
      <c r="J284" s="929">
        <f>SUMIF($G$10:$G$259,$C284,T$10:T$259)</f>
        <v/>
      </c>
      <c r="K284" s="929">
        <f>SUMIF($G$10:$G$259,$C284,X$10:X$259)</f>
        <v/>
      </c>
      <c r="L284" s="929">
        <f>SUMIF($G$10:$G$259,$C284,AB$10:AB$259)</f>
        <v/>
      </c>
      <c r="M284" s="929">
        <f>SUMIF($G$10:$G$259,$C284,AC$10:AC$259)</f>
        <v/>
      </c>
      <c r="N284" s="929">
        <f>SUMIF($G$10:$G$259,$C284,AD$10:AD$259)</f>
        <v/>
      </c>
      <c r="O284" s="929">
        <f>SUMIF($G$10:$G$259,$C284,AE$10:AE$259)</f>
        <v/>
      </c>
      <c r="P284" s="939">
        <f>-I284/H284</f>
        <v/>
      </c>
      <c r="Q284" s="939">
        <f>-J284/H284</f>
        <v/>
      </c>
      <c r="R284" s="939">
        <f>-K284/H284</f>
        <v/>
      </c>
      <c r="S284" s="939">
        <f>-L284/H284</f>
        <v/>
      </c>
      <c r="T284" s="939">
        <f>-M284/H284</f>
        <v/>
      </c>
      <c r="U284" s="939">
        <f>-M284/F284</f>
        <v/>
      </c>
      <c r="V284" s="549">
        <f>AVERAGEIF($G$10:$G$259, $C284,AL$10:AL$259)</f>
        <v/>
      </c>
      <c r="W284" s="931">
        <f>AVERAGEIF($G$10:$G$259, $C284,AM$10:AM$259)</f>
        <v/>
      </c>
      <c r="X284" s="931">
        <f>AVERAGEIF($G$10:$G$259, $C284,AN$10:AN$259)</f>
        <v/>
      </c>
      <c r="Y284" s="931">
        <f>AVERAGEIF($G$10:$G$259, $C284,AO$10:AO$259)</f>
        <v/>
      </c>
      <c r="Z284" s="538">
        <f>AVERAGEIF($G$10:$G$259, $C284,AF$10:AF$259)</f>
        <v/>
      </c>
      <c r="AA284" s="931">
        <f>AVERAGEIF($G$10:$G$259, $C284,AP$10:AP$259)</f>
        <v/>
      </c>
      <c r="AB284" s="538">
        <f>AVERAGEIF($G$10:$G$259, $C284,AT$10:AT$259)</f>
        <v/>
      </c>
      <c r="AC284" s="931">
        <f>AVERAGEIF($G$10:$G$259, $C284,AR$10:AR$259)</f>
        <v/>
      </c>
      <c r="AD284" s="931">
        <f>AVERAGEIF($G$10:$G$259, $C284,AS$10:AS$259)</f>
        <v/>
      </c>
      <c r="AE284" s="931">
        <f>AVERAGEIF($G$10:$G$259, $C284,AU$10:AU$259)</f>
        <v/>
      </c>
      <c r="AF284" s="931">
        <f>AVERAGEIF($G$10:$G$259, $C284,AV$10:AV$259)</f>
        <v/>
      </c>
      <c r="AG284" s="931">
        <f>AVERAGEIF($G$10:$G$259, $C284,AW$10:AW$259)</f>
        <v/>
      </c>
      <c r="AH284" s="931">
        <f>AVERAGEIF($G$10:$G$259, $C284,AX$10:AX$259)</f>
        <v/>
      </c>
      <c r="AI284" s="931">
        <f>AVERAGEIF($G$10:$G$259, $C284,AY$10:AY$259)</f>
        <v/>
      </c>
      <c r="AJ284" s="931">
        <f>AVERAGEIF($G$10:$G$259, $C284,AZ$10:AZ$259)</f>
        <v/>
      </c>
      <c r="AK284" s="540">
        <f>AVERAGEIF($G$10:$G$259, $C284,BA$10:BA$259)</f>
        <v/>
      </c>
    </row>
    <row r="285" ht="16" customHeight="1" thickBot="1">
      <c r="C285" s="1349" t="inlineStr">
        <is>
          <t>Totals</t>
        </is>
      </c>
      <c r="D285" s="827">
        <f>SUM(D266:D284)</f>
        <v/>
      </c>
      <c r="E285" s="828">
        <f>SUM(E266:E284)</f>
        <v/>
      </c>
      <c r="F285" s="828">
        <f>SUM(F266:F284)</f>
        <v/>
      </c>
      <c r="G285" s="828">
        <f>SUM(G266:G284)</f>
        <v/>
      </c>
      <c r="H285" s="828">
        <f>SUM(H266:H284)</f>
        <v/>
      </c>
      <c r="I285" s="828">
        <f>SUM(I266:I284)</f>
        <v/>
      </c>
      <c r="J285" s="828">
        <f>SUM(J266:J284)</f>
        <v/>
      </c>
      <c r="K285" s="828">
        <f>SUM(K266:K284)</f>
        <v/>
      </c>
      <c r="L285" s="828">
        <f>SUM(L266:L284)</f>
        <v/>
      </c>
      <c r="M285" s="828">
        <f>SUM(M266:M284)</f>
        <v/>
      </c>
      <c r="N285" s="828">
        <f>SUM(N266:N284)</f>
        <v/>
      </c>
      <c r="O285" s="828">
        <f>SUM(O266:O284)</f>
        <v/>
      </c>
      <c r="P285" s="829">
        <f>-I285/H285</f>
        <v/>
      </c>
      <c r="Q285" s="829">
        <f>-J285/H285</f>
        <v/>
      </c>
      <c r="R285" s="829">
        <f>-K285/H285</f>
        <v/>
      </c>
      <c r="S285" s="829">
        <f>-L285/H285</f>
        <v/>
      </c>
      <c r="T285" s="829">
        <f>-M285/H285</f>
        <v/>
      </c>
      <c r="U285" s="829">
        <f>-M285/F285</f>
        <v/>
      </c>
      <c r="V285" s="830">
        <f>+AL260</f>
        <v/>
      </c>
      <c r="W285" s="831">
        <f>+AM260</f>
        <v/>
      </c>
      <c r="X285" s="831">
        <f>+AN260</f>
        <v/>
      </c>
      <c r="Y285" s="831">
        <f>+AO260</f>
        <v/>
      </c>
      <c r="Z285" s="831">
        <f>+AF260</f>
        <v/>
      </c>
      <c r="AA285" s="831">
        <f>+AP260</f>
        <v/>
      </c>
      <c r="AB285" s="831">
        <f>+AT260</f>
        <v/>
      </c>
      <c r="AC285" s="831">
        <f>+AR260</f>
        <v/>
      </c>
      <c r="AD285" s="831">
        <f>+AS260</f>
        <v/>
      </c>
      <c r="AE285" s="831">
        <f>+AU260</f>
        <v/>
      </c>
      <c r="AF285" s="831">
        <f>+AV260</f>
        <v/>
      </c>
      <c r="AG285" s="831">
        <f>+AW260</f>
        <v/>
      </c>
      <c r="AH285" s="831">
        <f>+AX260</f>
        <v/>
      </c>
      <c r="AI285" s="831">
        <f>+AY260</f>
        <v/>
      </c>
      <c r="AJ285" s="831">
        <f>+AZ260</f>
        <v/>
      </c>
      <c r="AK285" s="832">
        <f>+BA260</f>
        <v/>
      </c>
    </row>
    <row r="286">
      <c r="E286" s="460" t="n"/>
    </row>
    <row r="287">
      <c r="E287" s="460" t="n"/>
    </row>
    <row r="288">
      <c r="E288" s="460" t="n"/>
    </row>
  </sheetData>
  <mergeCells count="1">
    <mergeCell ref="B7:B9"/>
  </mergeCells>
  <hyperlinks>
    <hyperlink ref="BH1" location="'X2  Index'!A1" display="Return to index"/>
  </hyperlinks>
  <printOptions horizontalCentered="1"/>
  <pageMargins left="0.2" right="0.2" top="0.5" bottom="0.5" header="0.3" footer="0.3"/>
  <pageSetup orientation="landscape" paperSize="5" scale="28" fitToHeight="0"/>
  <headerFooter>
    <oddHeader>&amp;RPerformed by West Fork Advisory Services, LLC&amp;LPerformed for Enter Lender</oddHeader>
    <oddFooter>&amp;L&amp;F&amp;CRestricted and Confidential&amp;R&amp;A</oddFooter>
    <evenHeader/>
    <evenFooter/>
    <firstHeader/>
    <firstFooter/>
  </headerFooter>
</worksheet>
</file>

<file path=xl/worksheets/sheet36.xml><?xml version="1.0" encoding="utf-8"?>
<worksheet xmlns="http://schemas.openxmlformats.org/spreadsheetml/2006/main">
  <sheetPr codeName="Sheet76">
    <outlinePr summaryBelow="1" summaryRight="1"/>
    <pageSetUpPr/>
  </sheetPr>
  <dimension ref="A1:L82"/>
  <sheetViews>
    <sheetView showGridLines="0" zoomScaleNormal="100" workbookViewId="0">
      <selection activeCell="B7" sqref="B7:I13"/>
    </sheetView>
  </sheetViews>
  <sheetFormatPr baseColWidth="10" defaultColWidth="9.6640625" defaultRowHeight="15"/>
  <cols>
    <col width="3" customWidth="1" min="1" max="1"/>
    <col width="23.5" customWidth="1" min="2" max="2"/>
    <col width="16.6640625" customWidth="1" min="3" max="3"/>
    <col width="20.5" bestFit="1" customWidth="1" min="4" max="4"/>
    <col width="38" customWidth="1" min="5" max="5"/>
    <col width="28.6640625" bestFit="1" customWidth="1" min="6" max="6"/>
    <col width="33.6640625" bestFit="1" customWidth="1" min="7" max="7"/>
    <col width="37.5" customWidth="1" min="8" max="8"/>
    <col width="40.83203125" bestFit="1" customWidth="1" min="9" max="9"/>
    <col width="15" customWidth="1" min="10" max="10"/>
  </cols>
  <sheetData>
    <row r="1">
      <c r="A1" s="200">
        <f>+'X1  ReportCoverPage'!D9</f>
        <v/>
      </c>
      <c r="B1" s="1068" t="n"/>
      <c r="C1" s="466" t="n"/>
      <c r="D1" s="466" t="n"/>
      <c r="E1" s="466" t="n"/>
      <c r="F1" s="466" t="n"/>
      <c r="G1" s="466" t="n"/>
      <c r="H1" s="466" t="n"/>
      <c r="I1" s="466" t="n"/>
      <c r="J1" s="466" t="n"/>
      <c r="L1" s="1857" t="inlineStr">
        <is>
          <t>Return to index</t>
        </is>
      </c>
    </row>
    <row r="2">
      <c r="A2" s="1142">
        <f>'X2  Index'!A3</f>
        <v/>
      </c>
      <c r="B2" s="1068" t="n"/>
      <c r="C2" s="466" t="n"/>
      <c r="D2" s="466" t="n"/>
      <c r="E2" s="466" t="n"/>
      <c r="F2" s="466" t="n"/>
      <c r="G2" s="466" t="n"/>
      <c r="H2" s="466" t="n"/>
      <c r="I2" s="466" t="n"/>
      <c r="J2" s="466" t="n"/>
      <c r="L2" s="1857" t="n"/>
    </row>
    <row r="3">
      <c r="A3" s="428" t="inlineStr">
        <is>
          <t>Credit Ineligible Calc</t>
        </is>
      </c>
      <c r="C3" s="466" t="n"/>
      <c r="D3" s="466" t="n"/>
      <c r="E3" s="466" t="n"/>
      <c r="F3" s="466" t="n"/>
      <c r="G3" s="466" t="n"/>
      <c r="H3" s="466" t="n"/>
      <c r="I3" s="466" t="n"/>
      <c r="J3" s="466" t="n"/>
    </row>
    <row r="4">
      <c r="A4" s="429" t="n"/>
      <c r="C4" s="466" t="n"/>
      <c r="D4" s="466" t="n"/>
      <c r="E4" s="466" t="n"/>
      <c r="F4" s="466" t="n"/>
      <c r="G4" s="466" t="n"/>
      <c r="H4" s="466" t="n"/>
      <c r="I4" s="466" t="n"/>
      <c r="J4" s="466" t="n"/>
    </row>
    <row r="5">
      <c r="B5" s="466" t="n"/>
      <c r="C5" s="466" t="n"/>
      <c r="D5" s="466" t="n"/>
      <c r="E5" s="466" t="n"/>
      <c r="F5" s="466" t="n"/>
      <c r="G5" s="466" t="n"/>
      <c r="H5" s="466" t="n"/>
      <c r="I5" s="466" t="n"/>
      <c r="J5" s="466" t="n"/>
    </row>
    <row r="6" ht="16" customHeight="1" thickBot="1">
      <c r="B6" s="1167" t="inlineStr">
        <is>
          <t>Comments:</t>
        </is>
      </c>
      <c r="C6" s="466" t="n"/>
      <c r="D6" s="466" t="n"/>
      <c r="E6" s="466" t="n"/>
      <c r="F6" s="466" t="n"/>
      <c r="G6" s="466" t="n"/>
      <c r="H6" s="466" t="n"/>
      <c r="I6" s="466" t="n"/>
      <c r="J6" s="466" t="n"/>
    </row>
    <row r="7">
      <c r="B7" s="2715" t="n"/>
      <c r="C7" s="1123" t="n"/>
      <c r="D7" s="1123" t="n"/>
      <c r="E7" s="1123" t="n"/>
      <c r="F7" s="1123" t="n"/>
      <c r="G7" s="1123" t="n"/>
      <c r="H7" s="1123" t="n"/>
      <c r="I7" s="1146" t="n"/>
      <c r="J7" s="1829" t="n"/>
    </row>
    <row r="8">
      <c r="B8" s="2385" t="n"/>
      <c r="I8" s="834" t="n"/>
      <c r="J8" s="1829" t="n"/>
    </row>
    <row r="9">
      <c r="B9" s="2385" t="n"/>
      <c r="I9" s="834" t="n"/>
      <c r="J9" s="1829" t="n"/>
    </row>
    <row r="10">
      <c r="B10" s="2385" t="n"/>
      <c r="I10" s="834" t="n"/>
      <c r="J10" s="1829" t="n"/>
    </row>
    <row r="11">
      <c r="B11" s="2385" t="n"/>
      <c r="I11" s="834" t="n"/>
      <c r="J11" s="1829" t="n"/>
    </row>
    <row r="12">
      <c r="B12" s="2385" t="n"/>
      <c r="I12" s="834" t="n"/>
      <c r="J12" s="1829" t="n"/>
    </row>
    <row r="13" ht="16" customHeight="1" thickBot="1">
      <c r="B13" s="835" t="n"/>
      <c r="C13" s="836" t="n"/>
      <c r="D13" s="836" t="n"/>
      <c r="E13" s="836" t="n"/>
      <c r="F13" s="836" t="n"/>
      <c r="G13" s="836" t="n"/>
      <c r="H13" s="836" t="n"/>
      <c r="I13" s="837" t="n"/>
      <c r="J13" s="466" t="n"/>
    </row>
    <row r="14">
      <c r="B14" s="482" t="n"/>
      <c r="C14" s="483" t="n"/>
      <c r="D14" s="483" t="n"/>
      <c r="E14" s="482" t="n"/>
      <c r="F14" s="483" t="n"/>
      <c r="G14" s="2742" t="n"/>
      <c r="H14" s="466" t="n"/>
      <c r="I14" s="2742" t="n"/>
      <c r="J14" s="2742" t="n"/>
    </row>
    <row r="15" ht="16" customHeight="1" thickBot="1">
      <c r="B15" s="482" t="n"/>
      <c r="C15" s="483" t="n"/>
      <c r="D15" s="483" t="n"/>
      <c r="E15" s="482" t="n"/>
      <c r="F15" s="483" t="n"/>
      <c r="G15" s="2742" t="n"/>
      <c r="I15" s="2742" t="n"/>
      <c r="J15" s="2742" t="n"/>
    </row>
    <row r="16" ht="16" customHeight="1" thickBot="1">
      <c r="B16" s="2743" t="inlineStr">
        <is>
          <t>Past Due Credit Balances Reserved in Borrowing Base</t>
        </is>
      </c>
      <c r="C16" s="2744" t="n"/>
      <c r="D16" s="2744" t="n"/>
      <c r="E16" s="2744" t="n"/>
      <c r="F16" s="2744" t="n"/>
      <c r="G16" s="2744" t="n"/>
      <c r="H16" s="2744" t="n"/>
      <c r="I16" s="2745" t="n"/>
      <c r="J16" s="2742" t="n"/>
    </row>
    <row r="17">
      <c r="B17" s="92" t="inlineStr">
        <is>
          <t>Facility</t>
        </is>
      </c>
      <c r="C17" s="62" t="inlineStr">
        <is>
          <t>HMO</t>
        </is>
      </c>
      <c r="D17" s="62" t="inlineStr">
        <is>
          <t>Hospice</t>
        </is>
      </c>
      <c r="E17" s="62" t="inlineStr">
        <is>
          <t>Medicaid</t>
        </is>
      </c>
      <c r="F17" s="62" t="inlineStr">
        <is>
          <t>Other</t>
        </is>
      </c>
      <c r="G17" s="62" t="inlineStr">
        <is>
          <t>Veterans</t>
        </is>
      </c>
      <c r="H17" s="62" t="inlineStr">
        <is>
          <t>Medicare</t>
        </is>
      </c>
      <c r="I17" s="1277" t="inlineStr">
        <is>
          <t>Grand Total</t>
        </is>
      </c>
      <c r="J17" s="2742" t="n"/>
    </row>
    <row r="18">
      <c r="B18" s="1806" t="n"/>
      <c r="C18" s="2746">
        <f>SUMIF($D$24:$D$58,$C17,I$24:I$58)*-1</f>
        <v/>
      </c>
      <c r="D18" s="2746">
        <f>SUMIF($D$24:$D$58,$D17,$I$24:$I$58)*-1</f>
        <v/>
      </c>
      <c r="E18" s="2746">
        <f>SUMIF($D$24:$D$58,$E17,$I$24:$I$58)*-1</f>
        <v/>
      </c>
      <c r="F18" s="2746">
        <f>SUMIF($D$24:$D$58,$F17,$I$24:$I$58)</f>
        <v/>
      </c>
      <c r="G18" s="2746">
        <f>SUMIF($D$24:$D$58,$G17,$I$24:$I$58)</f>
        <v/>
      </c>
      <c r="H18" s="2746">
        <f>SUMIF($D$24:$D$58,$H17,$I$24:$I$58)</f>
        <v/>
      </c>
      <c r="I18" s="2747">
        <f>SUM(C18:H18)</f>
        <v/>
      </c>
      <c r="J18" s="2742" t="n"/>
    </row>
    <row r="19">
      <c r="B19" s="1807" t="n"/>
      <c r="C19" s="2748">
        <f>SUMIF($D$59:$D$85,$C17,I$59:I$85)*-1</f>
        <v/>
      </c>
      <c r="D19" s="2746">
        <f>SUMIF($D$59:$D$85,$D17,$I$59:$I$85)*-1</f>
        <v/>
      </c>
      <c r="E19" s="2746">
        <f>SUMIF($D$59:$D$85,$E17,$I$59:$I$85)*-1</f>
        <v/>
      </c>
      <c r="F19" s="2746">
        <f>SUMIF($D$59:$D$85,$F17,$I$59:$I$85)</f>
        <v/>
      </c>
      <c r="G19" s="2746">
        <f>SUMIF($D$59:$D$85,$G17,$I$59:$I$85)</f>
        <v/>
      </c>
      <c r="H19" s="2746">
        <f>SUMIF($D$59:$D$85,$H17,$I$59:$I$85)</f>
        <v/>
      </c>
      <c r="I19" s="2747">
        <f>SUM(C19:H19)</f>
        <v/>
      </c>
      <c r="J19" s="2742" t="n"/>
    </row>
    <row r="20" ht="16" customHeight="1" thickBot="1">
      <c r="B20" s="1808" t="inlineStr">
        <is>
          <t>Total Credits</t>
        </is>
      </c>
      <c r="C20" s="2749">
        <f>SUM(C18:C19)</f>
        <v/>
      </c>
      <c r="D20" s="2750">
        <f>SUM(D18:D19)</f>
        <v/>
      </c>
      <c r="E20" s="2750">
        <f>SUM(E18:E19)</f>
        <v/>
      </c>
      <c r="F20" s="2750">
        <f>SUM(F18:F19)</f>
        <v/>
      </c>
      <c r="G20" s="2750">
        <f>SUM(G18:G19)</f>
        <v/>
      </c>
      <c r="H20" s="2750">
        <f>SUM(H18:H19)</f>
        <v/>
      </c>
      <c r="I20" s="2751">
        <f>SUM(I18:I19)</f>
        <v/>
      </c>
      <c r="J20" s="2742" t="n"/>
    </row>
    <row r="21" ht="16" customHeight="1" thickBot="1">
      <c r="B21" s="482" t="n"/>
      <c r="C21" s="1809" t="n"/>
      <c r="D21" s="1809" t="n"/>
      <c r="E21" s="1810" t="n"/>
      <c r="F21" s="1809" t="n"/>
      <c r="G21" s="1811" t="n"/>
      <c r="H21" s="1802" t="n"/>
      <c r="I21" s="1811" t="n"/>
      <c r="J21" s="2742" t="n"/>
    </row>
    <row r="22" ht="16" customHeight="1" thickBot="1">
      <c r="B22" s="2743" t="inlineStr">
        <is>
          <t>Past Due Credit Detail by A/R Payor and WFAS Payor Mapping</t>
        </is>
      </c>
      <c r="C22" s="2744" t="n"/>
      <c r="D22" s="2744" t="n"/>
      <c r="E22" s="2744" t="n"/>
      <c r="F22" s="2744" t="n"/>
      <c r="G22" s="2744" t="n"/>
      <c r="H22" s="2744" t="n"/>
      <c r="I22" s="2745" t="n"/>
      <c r="J22" s="2742" t="n"/>
    </row>
    <row r="23">
      <c r="B23" s="2254" t="inlineStr">
        <is>
          <t>Facility</t>
        </is>
      </c>
      <c r="C23" s="1812" t="inlineStr">
        <is>
          <t>Payor</t>
        </is>
      </c>
      <c r="D23" s="1812" t="inlineStr">
        <is>
          <t>WFAS Mapping</t>
        </is>
      </c>
      <c r="E23" s="1812" t="inlineStr">
        <is>
          <t>Sum of Total A/R</t>
        </is>
      </c>
      <c r="F23" s="1812" t="inlineStr">
        <is>
          <t>Sum of Past Due A/R</t>
        </is>
      </c>
      <c r="G23" s="1812" t="inlineStr">
        <is>
          <t>Sum of Total Eligible A/R</t>
        </is>
      </c>
      <c r="H23" s="1812" t="inlineStr">
        <is>
          <t>Sum of Past Due Credits</t>
        </is>
      </c>
      <c r="I23" s="1813" t="inlineStr">
        <is>
          <t>Sum of Adj ineligible credit amt</t>
        </is>
      </c>
      <c r="J23" s="2742" t="n"/>
    </row>
    <row r="24">
      <c r="B24" s="1728" t="n"/>
      <c r="C24" s="1814" t="n"/>
      <c r="D24" s="1814" t="n"/>
      <c r="E24" s="2752" t="n"/>
      <c r="F24" s="2753" t="n"/>
      <c r="G24" s="2753" t="n"/>
      <c r="H24" s="2753" t="n"/>
      <c r="I24" s="2754">
        <f>IF(G24&lt;0,0,IF((G24*-1)&gt;H24,G24*-1,H24))</f>
        <v/>
      </c>
      <c r="J24" s="2742" t="n"/>
    </row>
    <row r="25">
      <c r="B25" s="1728" t="n"/>
      <c r="C25" s="1814" t="n"/>
      <c r="D25" s="1814" t="n"/>
      <c r="E25" s="1815" t="n"/>
      <c r="F25" s="1815" t="n"/>
      <c r="G25" s="1815" t="n"/>
      <c r="H25" s="1815" t="n"/>
      <c r="I25" s="1816">
        <f>IF(G25&lt;0,0,IF((G25*-1)&gt;H25,G25*-1,H25))</f>
        <v/>
      </c>
      <c r="J25" s="2742" t="n"/>
    </row>
    <row r="26">
      <c r="B26" s="1728" t="n"/>
      <c r="C26" s="1814" t="n"/>
      <c r="D26" s="1814" t="n"/>
      <c r="E26" s="1815" t="n"/>
      <c r="F26" s="1815" t="n"/>
      <c r="G26" s="1815" t="n"/>
      <c r="H26" s="1815" t="n"/>
      <c r="I26" s="1816">
        <f>IF(G26&lt;0,0,IF((G26*-1)&gt;H26,G26*-1,H26))</f>
        <v/>
      </c>
      <c r="J26" s="2742" t="n"/>
    </row>
    <row r="27">
      <c r="B27" s="1728" t="n"/>
      <c r="C27" s="1814" t="n"/>
      <c r="D27" s="1814" t="n"/>
      <c r="E27" s="1815" t="n"/>
      <c r="F27" s="1815" t="n"/>
      <c r="G27" s="1815" t="n"/>
      <c r="H27" s="1815" t="n"/>
      <c r="I27" s="1816">
        <f>IF(G27&lt;0,0,IF((G27*-1)&gt;H27,G27*-1,H27))</f>
        <v/>
      </c>
      <c r="J27" s="2742" t="n"/>
    </row>
    <row r="28">
      <c r="B28" s="1728" t="n"/>
      <c r="C28" s="1814" t="n"/>
      <c r="D28" s="1814" t="n"/>
      <c r="E28" s="1815" t="n"/>
      <c r="F28" s="1815" t="n"/>
      <c r="G28" s="1815" t="n"/>
      <c r="H28" s="1815" t="n"/>
      <c r="I28" s="1816">
        <f>IF(G28&lt;0,0,IF((G28*-1)&gt;H28,G28*-1,H28))</f>
        <v/>
      </c>
      <c r="J28" s="2742" t="n"/>
    </row>
    <row r="29">
      <c r="B29" s="1728" t="n"/>
      <c r="C29" s="1814" t="n"/>
      <c r="D29" s="1814" t="n"/>
      <c r="E29" s="1815" t="n"/>
      <c r="F29" s="1815" t="n"/>
      <c r="G29" s="1815" t="n"/>
      <c r="H29" s="1815" t="n"/>
      <c r="I29" s="1816">
        <f>IF(G29&lt;0,0,IF((G29*-1)&gt;H29,G29*-1,H29))</f>
        <v/>
      </c>
      <c r="J29" s="2742" t="n"/>
    </row>
    <row r="30">
      <c r="B30" s="1728" t="n"/>
      <c r="C30" s="1814" t="n"/>
      <c r="D30" s="1814" t="n"/>
      <c r="E30" s="1815" t="n"/>
      <c r="F30" s="1815" t="n"/>
      <c r="G30" s="1815" t="n"/>
      <c r="H30" s="1815" t="n"/>
      <c r="I30" s="1816">
        <f>IF(G30&lt;0,0,IF((G30*-1)&gt;H30,G30*-1,H30))</f>
        <v/>
      </c>
      <c r="J30" s="2742" t="n"/>
    </row>
    <row r="31">
      <c r="B31" s="1728" t="n"/>
      <c r="C31" s="1814" t="n"/>
      <c r="D31" s="1814" t="n"/>
      <c r="E31" s="1815" t="n"/>
      <c r="F31" s="1815" t="n"/>
      <c r="G31" s="1815" t="n"/>
      <c r="H31" s="1815" t="n"/>
      <c r="I31" s="1816">
        <f>IF(G31&lt;0,0,IF((G31*-1)&gt;H31,G31*-1,H31))</f>
        <v/>
      </c>
    </row>
    <row r="32">
      <c r="B32" s="1728" t="n"/>
      <c r="C32" s="1814" t="n"/>
      <c r="D32" s="1814" t="n"/>
      <c r="E32" s="1815" t="n"/>
      <c r="F32" s="1815" t="n"/>
      <c r="G32" s="1815" t="n"/>
      <c r="H32" s="1815" t="n"/>
      <c r="I32" s="1816">
        <f>IF(G32&lt;0,0,IF((G32*-1)&gt;H32,G32*-1,H32))</f>
        <v/>
      </c>
    </row>
    <row r="33">
      <c r="B33" s="1728" t="n"/>
      <c r="C33" s="1814" t="n"/>
      <c r="D33" s="1814" t="n"/>
      <c r="E33" s="1815" t="n"/>
      <c r="F33" s="1815" t="n"/>
      <c r="G33" s="1815" t="n"/>
      <c r="H33" s="1815" t="n"/>
      <c r="I33" s="1816">
        <f>IF(G33&lt;0,0,IF((G33*-1)&gt;H33,G33*-1,H33))</f>
        <v/>
      </c>
    </row>
    <row r="34">
      <c r="B34" s="1728" t="n"/>
      <c r="C34" s="1814" t="n"/>
      <c r="D34" s="1814" t="n"/>
      <c r="E34" s="1815" t="n"/>
      <c r="F34" s="1815" t="n"/>
      <c r="G34" s="1815" t="n"/>
      <c r="H34" s="1815" t="n"/>
      <c r="I34" s="1816">
        <f>IF(G34&lt;0,0,IF((G34*-1)&gt;H34,G34*-1,H34))</f>
        <v/>
      </c>
    </row>
    <row r="35">
      <c r="B35" s="1728" t="n"/>
      <c r="C35" s="1814" t="n"/>
      <c r="D35" s="1814" t="n"/>
      <c r="E35" s="1815" t="n"/>
      <c r="F35" s="1815" t="n"/>
      <c r="G35" s="1815" t="n"/>
      <c r="H35" s="1815" t="n"/>
      <c r="I35" s="1816">
        <f>IF(G35&lt;0,0,IF((G35*-1)&gt;H35,G35*-1,H35))</f>
        <v/>
      </c>
    </row>
    <row r="36">
      <c r="B36" s="1728" t="n"/>
      <c r="C36" s="1814" t="n"/>
      <c r="D36" s="1814" t="n"/>
      <c r="E36" s="1815" t="n"/>
      <c r="F36" s="1815" t="n"/>
      <c r="G36" s="1815" t="n"/>
      <c r="H36" s="1815" t="n"/>
      <c r="I36" s="1816">
        <f>IF(G36&lt;0,0,IF((G36*-1)&gt;H36,G36*-1,H36))</f>
        <v/>
      </c>
    </row>
    <row r="37">
      <c r="B37" s="1728" t="n"/>
      <c r="C37" s="1814" t="n"/>
      <c r="D37" s="1814" t="n"/>
      <c r="E37" s="1815" t="n"/>
      <c r="F37" s="1815" t="n"/>
      <c r="G37" s="1815" t="n"/>
      <c r="H37" s="1815" t="n"/>
      <c r="I37" s="1816">
        <f>IF(G37&lt;0,0,IF((G37*-1)&gt;H37,G37*-1,H37))</f>
        <v/>
      </c>
    </row>
    <row r="38">
      <c r="B38" s="1728" t="n"/>
      <c r="C38" s="1814" t="n"/>
      <c r="D38" s="1814" t="n"/>
      <c r="E38" s="1815" t="n"/>
      <c r="F38" s="1815" t="n"/>
      <c r="G38" s="1815" t="n"/>
      <c r="H38" s="1815" t="n"/>
      <c r="I38" s="1816">
        <f>IF(G38&lt;0,0,IF((G38*-1)&gt;H38,G38*-1,H38))</f>
        <v/>
      </c>
    </row>
    <row r="39">
      <c r="B39" s="1728" t="n"/>
      <c r="C39" s="1814" t="n"/>
      <c r="D39" s="1814" t="n"/>
      <c r="E39" s="1815" t="n"/>
      <c r="F39" s="1815" t="n"/>
      <c r="G39" s="1815" t="n"/>
      <c r="H39" s="1815" t="n"/>
      <c r="I39" s="1816">
        <f>IF(G39&lt;0,0,IF((G39*-1)&gt;H39,G39*-1,H39))</f>
        <v/>
      </c>
    </row>
    <row r="40">
      <c r="B40" s="1728" t="n"/>
      <c r="C40" s="1814" t="n"/>
      <c r="D40" s="1814" t="n"/>
      <c r="E40" s="1815" t="n"/>
      <c r="F40" s="1815" t="n"/>
      <c r="G40" s="1815" t="n"/>
      <c r="H40" s="1815" t="n"/>
      <c r="I40" s="1816">
        <f>IF(G40&lt;0,0,IF((G40*-1)&gt;H40,G40*-1,H40))</f>
        <v/>
      </c>
    </row>
    <row r="41">
      <c r="B41" s="1728" t="n"/>
      <c r="C41" s="1814" t="n"/>
      <c r="D41" s="1814" t="n"/>
      <c r="E41" s="1815" t="n"/>
      <c r="F41" s="1815" t="n"/>
      <c r="G41" s="1815" t="n"/>
      <c r="H41" s="1815" t="n"/>
      <c r="I41" s="1816">
        <f>IF(G41&lt;0,0,IF((G41*-1)&gt;H41,G41*-1,H41))</f>
        <v/>
      </c>
    </row>
    <row r="42">
      <c r="B42" s="1728" t="n"/>
      <c r="C42" s="1814" t="n"/>
      <c r="D42" s="1814" t="n"/>
      <c r="E42" s="1815" t="n"/>
      <c r="F42" s="1815" t="n"/>
      <c r="G42" s="1815" t="n"/>
      <c r="H42" s="1815" t="n"/>
      <c r="I42" s="1816">
        <f>IF(G42&lt;0,0,IF((G42*-1)&gt;H42,G42*-1,H42))</f>
        <v/>
      </c>
    </row>
    <row r="43">
      <c r="B43" s="1728" t="n"/>
      <c r="C43" s="1814" t="n"/>
      <c r="D43" s="1814" t="n"/>
      <c r="E43" s="1815" t="n"/>
      <c r="F43" s="1815" t="n"/>
      <c r="G43" s="1815" t="n"/>
      <c r="H43" s="1815" t="n"/>
      <c r="I43" s="1816">
        <f>IF(G43&lt;0,0,IF((G43*-1)&gt;H43,G43*-1,H43))</f>
        <v/>
      </c>
    </row>
    <row r="44">
      <c r="B44" s="1728" t="n"/>
      <c r="C44" s="1814" t="n"/>
      <c r="D44" s="1814" t="n"/>
      <c r="E44" s="1815" t="n"/>
      <c r="F44" s="1815" t="n"/>
      <c r="G44" s="1815" t="n"/>
      <c r="H44" s="1815" t="n"/>
      <c r="I44" s="1816">
        <f>IF(G44&lt;0,0,IF((G44*-1)&gt;H44,G44*-1,H44))</f>
        <v/>
      </c>
    </row>
    <row r="45">
      <c r="B45" s="1728" t="n"/>
      <c r="C45" s="1814" t="n"/>
      <c r="D45" s="1814" t="n"/>
      <c r="E45" s="1815" t="n"/>
      <c r="F45" s="1815" t="n"/>
      <c r="G45" s="1815" t="n"/>
      <c r="H45" s="1815" t="n"/>
      <c r="I45" s="1816">
        <f>IF(G45&lt;0,0,IF((G45*-1)&gt;H45,G45*-1,H45))</f>
        <v/>
      </c>
    </row>
    <row r="46">
      <c r="B46" s="1728" t="n"/>
      <c r="C46" s="1814" t="n"/>
      <c r="D46" s="1814" t="n"/>
      <c r="E46" s="1815" t="n"/>
      <c r="F46" s="1815" t="n"/>
      <c r="G46" s="1815" t="n"/>
      <c r="H46" s="1815" t="n"/>
      <c r="I46" s="1816">
        <f>IF(G46&lt;0,0,IF((G46*-1)&gt;H46,G46*-1,H46))</f>
        <v/>
      </c>
    </row>
    <row r="47">
      <c r="B47" s="1728" t="n"/>
      <c r="C47" s="1814" t="n"/>
      <c r="D47" s="1814" t="n"/>
      <c r="E47" s="1815" t="n"/>
      <c r="F47" s="1815" t="n"/>
      <c r="G47" s="1815" t="n"/>
      <c r="H47" s="1815" t="n"/>
      <c r="I47" s="1816">
        <f>IF(G47&lt;0,0,IF((G47*-1)&gt;H47,G47*-1,H47))</f>
        <v/>
      </c>
    </row>
    <row r="48">
      <c r="B48" s="1728" t="n"/>
      <c r="C48" s="1814" t="n"/>
      <c r="D48" s="1814" t="n"/>
      <c r="E48" s="1815" t="n"/>
      <c r="F48" s="1815" t="n"/>
      <c r="G48" s="1815" t="n"/>
      <c r="H48" s="1815" t="n"/>
      <c r="I48" s="1816">
        <f>IF(G48&lt;0,0,IF((G48*-1)&gt;H48,G48*-1,H48))</f>
        <v/>
      </c>
    </row>
    <row r="49">
      <c r="B49" s="1728" t="n"/>
      <c r="C49" s="1814" t="n"/>
      <c r="D49" s="1814" t="n"/>
      <c r="E49" s="1815" t="n"/>
      <c r="F49" s="1815" t="n"/>
      <c r="G49" s="1815" t="n"/>
      <c r="H49" s="1815" t="n"/>
      <c r="I49" s="1816">
        <f>IF(G49&lt;0,0,IF((G49*-1)&gt;H49,G49*-1,H49))</f>
        <v/>
      </c>
    </row>
    <row r="50">
      <c r="B50" s="1728" t="n"/>
      <c r="C50" s="1814" t="n"/>
      <c r="D50" s="1814" t="n"/>
      <c r="E50" s="1815" t="n"/>
      <c r="F50" s="1815" t="n"/>
      <c r="G50" s="1815" t="n"/>
      <c r="H50" s="1815" t="n"/>
      <c r="I50" s="1816">
        <f>IF(G50&lt;0,0,IF((G50*-1)&gt;H50,G50*-1,H50))</f>
        <v/>
      </c>
    </row>
    <row r="51">
      <c r="B51" s="1728" t="n"/>
      <c r="C51" s="1814" t="n"/>
      <c r="D51" s="1814" t="n"/>
      <c r="E51" s="1815" t="n"/>
      <c r="F51" s="1815" t="n"/>
      <c r="G51" s="1815" t="n"/>
      <c r="H51" s="1815" t="n"/>
      <c r="I51" s="1816">
        <f>IF(G51&lt;0,0,IF((G51*-1)&gt;H51,G51*-1,H51))</f>
        <v/>
      </c>
    </row>
    <row r="52">
      <c r="B52" s="1728" t="n"/>
      <c r="C52" s="1814" t="n"/>
      <c r="D52" s="1814" t="n"/>
      <c r="E52" s="1815" t="n"/>
      <c r="F52" s="1815" t="n"/>
      <c r="G52" s="1815" t="n"/>
      <c r="H52" s="1815" t="n"/>
      <c r="I52" s="1816">
        <f>IF(G52&lt;0,0,IF((G52*-1)&gt;H52,G52*-1,H52))</f>
        <v/>
      </c>
    </row>
    <row r="53">
      <c r="B53" s="1728" t="n"/>
      <c r="C53" s="1814" t="n"/>
      <c r="D53" s="1814" t="n"/>
      <c r="E53" s="1815" t="n"/>
      <c r="F53" s="1815" t="n"/>
      <c r="G53" s="1815" t="n"/>
      <c r="H53" s="1815" t="n"/>
      <c r="I53" s="1816">
        <f>IF(G53&lt;0,0,IF((G53*-1)&gt;H53,G53*-1,H53))</f>
        <v/>
      </c>
    </row>
    <row r="54">
      <c r="B54" s="1728" t="n"/>
      <c r="C54" s="1814" t="n"/>
      <c r="D54" s="1814" t="n"/>
      <c r="E54" s="1815" t="n"/>
      <c r="F54" s="1815" t="n"/>
      <c r="G54" s="1815" t="n"/>
      <c r="H54" s="1815" t="n"/>
      <c r="I54" s="1816">
        <f>IF(G54&lt;0,0,IF((G54*-1)&gt;H54,G54*-1,H54))</f>
        <v/>
      </c>
    </row>
    <row r="55">
      <c r="B55" s="1728" t="n"/>
      <c r="C55" s="1814" t="n"/>
      <c r="D55" s="1814" t="n"/>
      <c r="E55" s="1815" t="n"/>
      <c r="F55" s="1815" t="n"/>
      <c r="G55" s="1815" t="n"/>
      <c r="H55" s="1815" t="n"/>
      <c r="I55" s="1817">
        <f>IF(G55&lt;0,0,IF((G55*-1)&gt;H55,G55*-1,H55))</f>
        <v/>
      </c>
    </row>
    <row r="56">
      <c r="B56" s="1728" t="n"/>
      <c r="C56" s="1814" t="n"/>
      <c r="D56" s="1814" t="n"/>
      <c r="E56" s="1815" t="n"/>
      <c r="F56" s="1815" t="n"/>
      <c r="G56" s="1815" t="n"/>
      <c r="H56" s="1815" t="n"/>
      <c r="I56" s="1817">
        <f>IF(G56&lt;0,0,IF((G56*-1)&gt;H56,G56*-1,H56))</f>
        <v/>
      </c>
    </row>
    <row r="57">
      <c r="B57" s="1728" t="n"/>
      <c r="C57" s="1814" t="n"/>
      <c r="D57" s="1814" t="n"/>
      <c r="E57" s="1815" t="n"/>
      <c r="F57" s="1815" t="n"/>
      <c r="G57" s="1815" t="n"/>
      <c r="H57" s="1815" t="n"/>
      <c r="I57" s="1817">
        <f>IF(G57&lt;0,0,IF((G57*-1)&gt;H57,G57*-1,H57))</f>
        <v/>
      </c>
    </row>
    <row r="58">
      <c r="B58" s="1728" t="n"/>
      <c r="C58" s="1814" t="n"/>
      <c r="D58" s="1814" t="n"/>
      <c r="E58" s="1815" t="n"/>
      <c r="F58" s="1815" t="n"/>
      <c r="G58" s="1815" t="n"/>
      <c r="H58" s="1815" t="n"/>
      <c r="I58" s="1817">
        <f>IF(G58&lt;0,0,IF((G58*-1)&gt;H58,G58*-1,H58))</f>
        <v/>
      </c>
    </row>
    <row r="59">
      <c r="B59" s="1728" t="n"/>
      <c r="C59" s="1814" t="n"/>
      <c r="D59" s="1814" t="n"/>
      <c r="E59" s="1815" t="n"/>
      <c r="F59" s="1815" t="n"/>
      <c r="G59" s="1815" t="n"/>
      <c r="H59" s="1815" t="n"/>
      <c r="I59" s="1817">
        <f>IF(G59&lt;0,0,IF((G59*-1)&gt;H59,G59*-1,H59))</f>
        <v/>
      </c>
    </row>
    <row r="60">
      <c r="B60" s="1728" t="n"/>
      <c r="C60" s="1814" t="n"/>
      <c r="D60" s="1814" t="n"/>
      <c r="E60" s="1815" t="n"/>
      <c r="F60" s="1815" t="n"/>
      <c r="G60" s="1815" t="n"/>
      <c r="H60" s="1815" t="n"/>
      <c r="I60" s="1817">
        <f>IF(G60&lt;0,0,IF((G60*-1)&gt;H60,G60*-1,H60))</f>
        <v/>
      </c>
    </row>
    <row r="61">
      <c r="B61" s="1728" t="n"/>
      <c r="C61" s="1814" t="n"/>
      <c r="D61" s="1814" t="n"/>
      <c r="E61" s="1815" t="n"/>
      <c r="F61" s="1815" t="n"/>
      <c r="G61" s="1815" t="n"/>
      <c r="H61" s="1815" t="n"/>
      <c r="I61" s="1817">
        <f>IF(G61&lt;0,0,IF((G61*-1)&gt;H61,G61*-1,H61))</f>
        <v/>
      </c>
    </row>
    <row r="62">
      <c r="B62" s="1728" t="n"/>
      <c r="C62" s="1814" t="n"/>
      <c r="D62" s="1814" t="n"/>
      <c r="E62" s="1815" t="n"/>
      <c r="F62" s="1815" t="n"/>
      <c r="G62" s="1815" t="n"/>
      <c r="H62" s="1815" t="n"/>
      <c r="I62" s="1817">
        <f>IF(G62&lt;0,0,IF((G62*-1)&gt;H62,G62*-1,H62))</f>
        <v/>
      </c>
    </row>
    <row r="63">
      <c r="B63" s="1728" t="n"/>
      <c r="C63" s="1814" t="n"/>
      <c r="D63" s="1814" t="n"/>
      <c r="E63" s="1815" t="n"/>
      <c r="F63" s="1815" t="n"/>
      <c r="G63" s="1815" t="n"/>
      <c r="H63" s="1815" t="n"/>
      <c r="I63" s="1817">
        <f>IF(G63&lt;0,0,IF((G63*-1)&gt;H63,G63*-1,H63))</f>
        <v/>
      </c>
    </row>
    <row r="64">
      <c r="B64" s="1728" t="n"/>
      <c r="C64" s="1814" t="n"/>
      <c r="D64" s="1814" t="n"/>
      <c r="E64" s="1815" t="n"/>
      <c r="F64" s="1815" t="n"/>
      <c r="G64" s="1815" t="n"/>
      <c r="H64" s="1815" t="n"/>
      <c r="I64" s="1817">
        <f>IF(G64&lt;0,0,IF((G64*-1)&gt;H64,G64*-1,H64))</f>
        <v/>
      </c>
    </row>
    <row r="65">
      <c r="B65" s="1728" t="n"/>
      <c r="C65" s="1814" t="n"/>
      <c r="D65" s="1814" t="n"/>
      <c r="E65" s="1815" t="n"/>
      <c r="F65" s="1815" t="n"/>
      <c r="G65" s="1815" t="n"/>
      <c r="H65" s="1815" t="n"/>
      <c r="I65" s="1817">
        <f>IF(G65&lt;0,0,IF((G65*-1)&gt;H65,G65*-1,H65))</f>
        <v/>
      </c>
    </row>
    <row r="66">
      <c r="B66" s="1728" t="n"/>
      <c r="C66" s="1814" t="n"/>
      <c r="D66" s="1814" t="n"/>
      <c r="E66" s="1815" t="n"/>
      <c r="F66" s="1815" t="n"/>
      <c r="G66" s="1815" t="n"/>
      <c r="H66" s="1815" t="n"/>
      <c r="I66" s="1817">
        <f>IF(G66&lt;0,0,IF((G66*-1)&gt;H66,G66*-1,H66))</f>
        <v/>
      </c>
    </row>
    <row r="67">
      <c r="B67" s="1728" t="n"/>
      <c r="C67" s="1814" t="n"/>
      <c r="D67" s="1814" t="n"/>
      <c r="E67" s="1815" t="n"/>
      <c r="F67" s="1815" t="n"/>
      <c r="G67" s="1815" t="n"/>
      <c r="H67" s="1815" t="n"/>
      <c r="I67" s="1817">
        <f>IF(G67&lt;0,0,IF((G67*-1)&gt;H67,G67*-1,H67))</f>
        <v/>
      </c>
    </row>
    <row r="68">
      <c r="B68" s="1728" t="n"/>
      <c r="C68" s="1814" t="n"/>
      <c r="D68" s="1814" t="n"/>
      <c r="E68" s="1815" t="n"/>
      <c r="F68" s="1815" t="n"/>
      <c r="G68" s="1815" t="n"/>
      <c r="H68" s="1815" t="n"/>
      <c r="I68" s="1817">
        <f>IF(G68&lt;0,0,IF((G68*-1)&gt;H68,G68*-1,H68))</f>
        <v/>
      </c>
    </row>
    <row r="69">
      <c r="B69" s="1728" t="n"/>
      <c r="C69" s="1814" t="n"/>
      <c r="D69" s="1814" t="n"/>
      <c r="E69" s="1815" t="n"/>
      <c r="F69" s="1815" t="n"/>
      <c r="G69" s="1815" t="n"/>
      <c r="H69" s="1815" t="n"/>
      <c r="I69" s="1817">
        <f>IF(G69&lt;0,0,IF((G69*-1)&gt;H69,G69*-1,H69))</f>
        <v/>
      </c>
    </row>
    <row r="70">
      <c r="B70" s="1728" t="n"/>
      <c r="C70" s="1814" t="n"/>
      <c r="D70" s="1814" t="n"/>
      <c r="E70" s="1815" t="n"/>
      <c r="F70" s="1815" t="n"/>
      <c r="G70" s="1815" t="n"/>
      <c r="H70" s="1815" t="n"/>
      <c r="I70" s="1817">
        <f>IF(G70&lt;0,0,IF((G70*-1)&gt;H70,G70*-1,H70))</f>
        <v/>
      </c>
    </row>
    <row r="71">
      <c r="B71" s="1728" t="n"/>
      <c r="C71" s="1814" t="n"/>
      <c r="D71" s="1814" t="n"/>
      <c r="E71" s="1815" t="n"/>
      <c r="F71" s="1815" t="n"/>
      <c r="G71" s="1815" t="n"/>
      <c r="H71" s="1815" t="n"/>
      <c r="I71" s="1817">
        <f>IF(G71&lt;0,0,IF((G71*-1)&gt;H71,G71*-1,H71))</f>
        <v/>
      </c>
    </row>
    <row r="72">
      <c r="B72" s="1728" t="n"/>
      <c r="C72" s="1814" t="n"/>
      <c r="D72" s="1814" t="n"/>
      <c r="E72" s="1815" t="n"/>
      <c r="F72" s="1815" t="n"/>
      <c r="G72" s="1815" t="n"/>
      <c r="H72" s="1815" t="n"/>
      <c r="I72" s="1817">
        <f>IF(G72&lt;0,0,IF((G72*-1)&gt;H72,G72*-1,H72))</f>
        <v/>
      </c>
    </row>
    <row r="73">
      <c r="B73" s="1728" t="n"/>
      <c r="C73" s="1814" t="n"/>
      <c r="D73" s="1814" t="n"/>
      <c r="E73" s="1815" t="n"/>
      <c r="F73" s="1815" t="n"/>
      <c r="G73" s="1815" t="n"/>
      <c r="H73" s="1815" t="n"/>
      <c r="I73" s="1817">
        <f>IF(G73&lt;0,0,IF((G73*-1)&gt;H73,G73*-1,H73))</f>
        <v/>
      </c>
    </row>
    <row r="74">
      <c r="B74" s="1728" t="n"/>
      <c r="C74" s="1814" t="n"/>
      <c r="D74" s="1814" t="n"/>
      <c r="E74" s="1815" t="n"/>
      <c r="F74" s="1815" t="n"/>
      <c r="G74" s="1815" t="n"/>
      <c r="H74" s="1815" t="n"/>
      <c r="I74" s="1817">
        <f>IF(G74&lt;0,0,IF((G74*-1)&gt;H74,G74*-1,H74))</f>
        <v/>
      </c>
    </row>
    <row r="75">
      <c r="B75" s="1728" t="n"/>
      <c r="C75" s="1814" t="n"/>
      <c r="D75" s="1814" t="n"/>
      <c r="E75" s="1815" t="n"/>
      <c r="F75" s="1815" t="n"/>
      <c r="G75" s="1815" t="n"/>
      <c r="H75" s="1815" t="n"/>
      <c r="I75" s="1817">
        <f>IF(G75&lt;0,0,IF((G75*-1)&gt;H75,G75*-1,H75))</f>
        <v/>
      </c>
    </row>
    <row r="76">
      <c r="B76" s="1728" t="n"/>
      <c r="C76" s="1814" t="n"/>
      <c r="D76" s="1814" t="n"/>
      <c r="E76" s="1815" t="n"/>
      <c r="F76" s="1815" t="n"/>
      <c r="G76" s="1815" t="n"/>
      <c r="H76" s="1815" t="n"/>
      <c r="I76" s="1817">
        <f>IF(G76&lt;0,0,IF((G76*-1)&gt;H76,G76*-1,H76))</f>
        <v/>
      </c>
    </row>
    <row r="77">
      <c r="B77" s="1728" t="n"/>
      <c r="C77" s="1814" t="n"/>
      <c r="D77" s="1814" t="n"/>
      <c r="E77" s="1815" t="n"/>
      <c r="F77" s="1815" t="n"/>
      <c r="G77" s="1815" t="n"/>
      <c r="H77" s="1815" t="n"/>
      <c r="I77" s="1817">
        <f>IF(G77&lt;0,0,IF((G77*-1)&gt;H77,G77*-1,H77))</f>
        <v/>
      </c>
    </row>
    <row r="78">
      <c r="B78" s="1728" t="n"/>
      <c r="C78" s="1814" t="n"/>
      <c r="D78" s="1814" t="n"/>
      <c r="E78" s="1815" t="n"/>
      <c r="F78" s="1815" t="n"/>
      <c r="G78" s="1815" t="n"/>
      <c r="H78" s="1815" t="n"/>
      <c r="I78" s="1817">
        <f>IF(G78&lt;0,0,IF((G78*-1)&gt;H78,G78*-1,H78))</f>
        <v/>
      </c>
    </row>
    <row r="79">
      <c r="B79" s="1728" t="n"/>
      <c r="C79" s="1814" t="n"/>
      <c r="D79" s="1814" t="n"/>
      <c r="E79" s="1815" t="n"/>
      <c r="F79" s="1815" t="n"/>
      <c r="G79" s="1815" t="n"/>
      <c r="H79" s="1815" t="n"/>
      <c r="I79" s="1817">
        <f>IF(G79&lt;0,0,IF((G79*-1)&gt;H79,G79*-1,H79))</f>
        <v/>
      </c>
    </row>
    <row r="80">
      <c r="B80" s="1728" t="n"/>
      <c r="C80" s="1814" t="n"/>
      <c r="D80" s="1814" t="n"/>
      <c r="E80" s="1815" t="n"/>
      <c r="F80" s="1815" t="n"/>
      <c r="G80" s="1815" t="n"/>
      <c r="H80" s="1815" t="n"/>
      <c r="I80" s="1817">
        <f>IF(G80&lt;0,0,IF((G80*-1)&gt;H80,G80*-1,H80))</f>
        <v/>
      </c>
    </row>
    <row r="81">
      <c r="B81" s="1728" t="n"/>
      <c r="C81" s="1814" t="n"/>
      <c r="D81" s="1814" t="n"/>
      <c r="E81" s="1815" t="n"/>
      <c r="F81" s="1815" t="n"/>
      <c r="G81" s="1815" t="n"/>
      <c r="H81" s="1815" t="n"/>
      <c r="I81" s="1817">
        <f>IF(G81&lt;0,0,IF((G81*-1)&gt;H81,G81*-1,H81))</f>
        <v/>
      </c>
    </row>
    <row r="82" ht="16" customHeight="1" thickBot="1">
      <c r="B82" s="835" t="n"/>
      <c r="C82" s="1818" t="inlineStr">
        <is>
          <t>Grand Total</t>
        </is>
      </c>
      <c r="D82" s="1819" t="n"/>
      <c r="E82" s="1820">
        <f>SUM(E24:E81)</f>
        <v/>
      </c>
      <c r="F82" s="1821">
        <f>SUM(F24:F81)</f>
        <v/>
      </c>
      <c r="G82" s="1821">
        <f>SUM(G24:G81)</f>
        <v/>
      </c>
      <c r="H82" s="1821">
        <f>SUM(H24:H81)</f>
        <v/>
      </c>
      <c r="I82" s="1822">
        <f>SUM(I24:I81)</f>
        <v/>
      </c>
    </row>
  </sheetData>
  <mergeCells count="3">
    <mergeCell ref="B7:I13"/>
    <mergeCell ref="B22:I22"/>
    <mergeCell ref="B16:I16"/>
  </mergeCells>
  <hyperlinks>
    <hyperlink ref="L1" location="'X2  Index'!A1" display="Return to index"/>
  </hyperlinks>
  <printOptions horizontalCentered="1"/>
  <pageMargins left="0.2" right="0.2" top="0.5" bottom="0.5" header="0.3" footer="0.3"/>
  <pageSetup orientation="landscape" scale="42"/>
  <headerFooter>
    <oddHeader>&amp;RPerformed by West Fork Advisory Services, LLC&amp;LPerformed for Enter Lender</oddHeader>
    <oddFooter>&amp;L&amp;F&amp;CRestricted and Confidential&amp;R&amp;A</oddFooter>
    <evenHeader/>
    <evenFooter/>
    <firstHeader/>
    <firstFooter/>
  </headerFooter>
</worksheet>
</file>

<file path=xl/worksheets/sheet37.xml><?xml version="1.0" encoding="utf-8"?>
<worksheet xmlns="http://schemas.openxmlformats.org/spreadsheetml/2006/main">
  <sheetPr codeName="Sheet34">
    <outlinePr summaryBelow="1" summaryRight="1"/>
    <pageSetUpPr/>
  </sheetPr>
  <dimension ref="A1:L60"/>
  <sheetViews>
    <sheetView showGridLines="0" view="pageBreakPreview" zoomScale="60" zoomScaleNormal="85" workbookViewId="0">
      <selection activeCell="B7" sqref="B7:J9"/>
    </sheetView>
  </sheetViews>
  <sheetFormatPr baseColWidth="10" defaultColWidth="9.6640625" defaultRowHeight="15"/>
  <cols>
    <col width="3" customWidth="1" min="1" max="1"/>
    <col width="23.5" customWidth="1" min="2" max="2"/>
    <col width="16.6640625" customWidth="1" min="3" max="3"/>
    <col width="38" customWidth="1" min="5" max="5"/>
    <col width="11.6640625" customWidth="1" min="6" max="6"/>
    <col width="13.6640625" bestFit="1" customWidth="1" min="7" max="7"/>
    <col width="37.5" customWidth="1" min="8" max="8"/>
    <col width="13.33203125" customWidth="1" min="9" max="9"/>
    <col width="15" customWidth="1" min="10" max="10"/>
  </cols>
  <sheetData>
    <row r="1">
      <c r="A1" s="200">
        <f>+'X1  ReportCoverPage'!D9</f>
        <v/>
      </c>
      <c r="B1" s="1068" t="n"/>
      <c r="C1" s="466" t="n"/>
      <c r="D1" s="466" t="n"/>
      <c r="E1" s="466" t="n"/>
      <c r="F1" s="466" t="n"/>
      <c r="G1" s="466" t="n"/>
      <c r="H1" s="466" t="n"/>
      <c r="I1" s="466" t="n"/>
      <c r="J1" s="466" t="n"/>
      <c r="L1" s="1857" t="inlineStr">
        <is>
          <t>Return to index</t>
        </is>
      </c>
    </row>
    <row r="2">
      <c r="A2" s="1142">
        <f>'X2  Index'!A3</f>
        <v/>
      </c>
      <c r="B2" s="1068" t="n"/>
      <c r="C2" s="466" t="n"/>
      <c r="D2" s="466" t="n"/>
      <c r="E2" s="466" t="n"/>
      <c r="F2" s="466" t="n"/>
      <c r="G2" s="466" t="n"/>
      <c r="H2" s="466" t="n"/>
      <c r="I2" s="466" t="n"/>
      <c r="J2" s="466" t="n"/>
      <c r="L2" s="1857" t="n"/>
    </row>
    <row r="3">
      <c r="A3" s="428" t="inlineStr">
        <is>
          <t>Review of Credits over 180 days (if ineligible is &gt; 150 days modify heading)</t>
        </is>
      </c>
      <c r="C3" s="466" t="n"/>
      <c r="D3" s="466" t="n"/>
      <c r="E3" s="466" t="n"/>
      <c r="F3" s="466" t="n"/>
      <c r="G3" s="466" t="n"/>
      <c r="H3" s="466" t="n"/>
      <c r="I3" s="466" t="n"/>
      <c r="J3" s="466" t="n"/>
    </row>
    <row r="4">
      <c r="A4" s="429" t="n"/>
      <c r="C4" s="466" t="n"/>
      <c r="D4" s="466" t="n"/>
      <c r="E4" s="466" t="n"/>
      <c r="F4" s="466" t="n"/>
      <c r="G4" s="466" t="n"/>
      <c r="H4" s="466" t="n"/>
      <c r="I4" s="466" t="n"/>
      <c r="J4" s="466" t="n"/>
    </row>
    <row r="5">
      <c r="B5" s="466" t="n"/>
      <c r="C5" s="466" t="n"/>
      <c r="D5" s="466" t="n"/>
      <c r="E5" s="466" t="n"/>
      <c r="F5" s="466" t="n"/>
      <c r="G5" s="466" t="n"/>
      <c r="H5" s="466" t="n"/>
      <c r="I5" s="466" t="n"/>
      <c r="J5" s="466" t="n"/>
    </row>
    <row r="6" ht="16" customHeight="1" thickBot="1">
      <c r="B6" s="1167" t="inlineStr">
        <is>
          <t>Comments:</t>
        </is>
      </c>
      <c r="C6" s="466" t="n"/>
      <c r="D6" s="466" t="n"/>
      <c r="E6" s="466" t="n"/>
      <c r="F6" s="466" t="n"/>
      <c r="G6" s="466" t="n"/>
      <c r="H6" s="466" t="n"/>
      <c r="I6" s="466" t="n"/>
      <c r="J6" s="466" t="n"/>
    </row>
    <row r="7">
      <c r="B7" s="2715" t="inlineStr">
        <is>
          <t>Credits were selected from MMMYY ineligible credits report (or other source).  Based on the results of this test, a reserve of $___M is recommended.</t>
        </is>
      </c>
      <c r="C7" s="1123" t="n"/>
      <c r="D7" s="1123" t="n"/>
      <c r="E7" s="1123" t="n"/>
      <c r="F7" s="1123" t="n"/>
      <c r="G7" s="1123" t="n"/>
      <c r="H7" s="1123" t="n"/>
      <c r="I7" s="1123" t="n"/>
      <c r="J7" s="1146" t="n"/>
    </row>
    <row r="8">
      <c r="B8" s="2385" t="n"/>
      <c r="J8" s="834" t="n"/>
    </row>
    <row r="9" ht="16" customHeight="1" thickBot="1">
      <c r="B9" s="835" t="n"/>
      <c r="C9" s="836" t="n"/>
      <c r="D9" s="836" t="n"/>
      <c r="E9" s="836" t="n"/>
      <c r="F9" s="836" t="n"/>
      <c r="G9" s="836" t="n"/>
      <c r="H9" s="836" t="n"/>
      <c r="I9" s="836" t="n"/>
      <c r="J9" s="837" t="n"/>
    </row>
    <row r="10" ht="16" customHeight="1" thickBot="1">
      <c r="B10" s="466" t="n"/>
      <c r="C10" s="466" t="n"/>
      <c r="D10" s="466" t="n"/>
      <c r="E10" s="466" t="n"/>
      <c r="F10" s="466" t="n"/>
      <c r="G10" s="466" t="n"/>
      <c r="H10" s="466" t="n"/>
      <c r="I10" s="466" t="n"/>
      <c r="J10" s="466" t="n"/>
    </row>
    <row r="11" ht="33" customHeight="1" thickBot="1">
      <c r="B11" s="1350" t="inlineStr">
        <is>
          <t>Client Payor</t>
        </is>
      </c>
      <c r="C11" s="467" t="inlineStr">
        <is>
          <t>Facility</t>
        </is>
      </c>
      <c r="D11" s="467" t="inlineStr">
        <is>
          <t>Account Number</t>
        </is>
      </c>
      <c r="E11" s="467" t="inlineStr">
        <is>
          <t>Claim Number</t>
        </is>
      </c>
      <c r="F11" s="468" t="inlineStr">
        <is>
          <t>Discharge Date</t>
        </is>
      </c>
      <c r="G11" s="467" t="inlineStr">
        <is>
          <t>Total Balance</t>
        </is>
      </c>
      <c r="H11" s="467" t="inlineStr">
        <is>
          <t>Explanation</t>
        </is>
      </c>
      <c r="I11" s="467" t="inlineStr">
        <is>
          <t>To Be Recouped</t>
        </is>
      </c>
      <c r="J11" s="469" t="inlineStr">
        <is>
          <t>Other Adj.</t>
        </is>
      </c>
    </row>
    <row r="12" customFormat="1" s="53">
      <c r="A12" s="53" t="n">
        <v>1</v>
      </c>
      <c r="B12" s="1300" t="n"/>
      <c r="C12" s="940" t="n"/>
      <c r="D12" s="940" t="n"/>
      <c r="E12" s="941" t="n"/>
      <c r="F12" s="940" t="n"/>
      <c r="G12" s="942" t="n"/>
      <c r="H12" s="941" t="n"/>
      <c r="I12" s="942" t="n"/>
      <c r="J12" s="1301" t="n"/>
    </row>
    <row r="13" customFormat="1" s="53">
      <c r="A13" s="53" t="n">
        <v>2</v>
      </c>
      <c r="B13" s="769" t="n"/>
      <c r="C13" s="770" t="n"/>
      <c r="D13" s="770" t="n"/>
      <c r="E13" s="771" t="n"/>
      <c r="F13" s="770" t="n"/>
      <c r="G13" s="772" t="n"/>
      <c r="H13" s="771" t="n"/>
      <c r="I13" s="772" t="n"/>
      <c r="J13" s="773" t="n"/>
    </row>
    <row r="14" customFormat="1" s="53">
      <c r="A14" s="53" t="n">
        <v>3</v>
      </c>
      <c r="B14" s="769" t="n"/>
      <c r="C14" s="770" t="n"/>
      <c r="D14" s="770" t="n"/>
      <c r="E14" s="771" t="n"/>
      <c r="F14" s="770" t="n"/>
      <c r="G14" s="772" t="n"/>
      <c r="H14" s="771" t="n"/>
      <c r="I14" s="772" t="n"/>
      <c r="J14" s="773" t="n"/>
    </row>
    <row r="15" customFormat="1" s="53">
      <c r="A15" s="53" t="n">
        <v>4</v>
      </c>
      <c r="B15" s="769" t="n"/>
      <c r="C15" s="770" t="n"/>
      <c r="D15" s="770" t="n"/>
      <c r="E15" s="771" t="n"/>
      <c r="F15" s="770" t="n"/>
      <c r="G15" s="772" t="n"/>
      <c r="H15" s="771" t="n"/>
      <c r="I15" s="772" t="n"/>
      <c r="J15" s="773" t="n"/>
    </row>
    <row r="16" customFormat="1" s="53">
      <c r="A16" s="53" t="n">
        <v>5</v>
      </c>
      <c r="B16" s="769" t="n"/>
      <c r="C16" s="770" t="n"/>
      <c r="D16" s="770" t="n"/>
      <c r="E16" s="771" t="n"/>
      <c r="F16" s="770" t="n"/>
      <c r="G16" s="772" t="n"/>
      <c r="H16" s="771" t="n"/>
      <c r="I16" s="772" t="n"/>
      <c r="J16" s="773" t="n"/>
    </row>
    <row r="17" customFormat="1" s="53">
      <c r="A17" s="53" t="n">
        <v>6</v>
      </c>
      <c r="B17" s="769" t="n"/>
      <c r="C17" s="770" t="n"/>
      <c r="D17" s="770" t="n"/>
      <c r="E17" s="771" t="n"/>
      <c r="F17" s="770" t="n"/>
      <c r="G17" s="772" t="n"/>
      <c r="H17" s="771" t="n"/>
      <c r="I17" s="772" t="n"/>
      <c r="J17" s="773" t="n"/>
    </row>
    <row r="18" customFormat="1" s="53">
      <c r="A18" s="53" t="n">
        <v>7</v>
      </c>
      <c r="B18" s="769" t="n"/>
      <c r="C18" s="770" t="n"/>
      <c r="D18" s="770" t="n"/>
      <c r="E18" s="771" t="n"/>
      <c r="F18" s="770" t="n"/>
      <c r="G18" s="772" t="n"/>
      <c r="H18" s="771" t="n"/>
      <c r="I18" s="772" t="n"/>
      <c r="J18" s="773" t="n"/>
    </row>
    <row r="19" customFormat="1" s="53">
      <c r="A19" s="53" t="n">
        <v>8</v>
      </c>
      <c r="B19" s="769" t="n"/>
      <c r="C19" s="770" t="n"/>
      <c r="D19" s="770" t="n"/>
      <c r="E19" s="771" t="n"/>
      <c r="F19" s="770" t="n"/>
      <c r="G19" s="772" t="n"/>
      <c r="H19" s="771" t="n"/>
      <c r="I19" s="772" t="n"/>
      <c r="J19" s="773" t="n"/>
    </row>
    <row r="20" customFormat="1" s="53">
      <c r="A20" s="53" t="n">
        <v>9</v>
      </c>
      <c r="B20" s="769" t="n"/>
      <c r="C20" s="770" t="n"/>
      <c r="D20" s="770" t="n"/>
      <c r="E20" s="771" t="n"/>
      <c r="F20" s="770" t="n"/>
      <c r="G20" s="772" t="n"/>
      <c r="H20" s="771" t="n"/>
      <c r="I20" s="772" t="n"/>
      <c r="J20" s="773" t="n"/>
    </row>
    <row r="21" customFormat="1" s="53">
      <c r="A21" s="53" t="n">
        <v>10</v>
      </c>
      <c r="B21" s="769" t="n"/>
      <c r="C21" s="770" t="n"/>
      <c r="D21" s="770" t="n"/>
      <c r="E21" s="771" t="n"/>
      <c r="F21" s="770" t="n"/>
      <c r="G21" s="772" t="n"/>
      <c r="H21" s="771" t="n"/>
      <c r="I21" s="772" t="n"/>
      <c r="J21" s="773" t="n"/>
    </row>
    <row r="22" customFormat="1" s="53">
      <c r="A22" s="53" t="n">
        <v>11</v>
      </c>
      <c r="B22" s="769" t="n"/>
      <c r="C22" s="770" t="n"/>
      <c r="D22" s="770" t="n"/>
      <c r="E22" s="771" t="n"/>
      <c r="F22" s="770" t="n"/>
      <c r="G22" s="772" t="n"/>
      <c r="H22" s="771" t="n"/>
      <c r="I22" s="772" t="n"/>
      <c r="J22" s="773" t="n"/>
    </row>
    <row r="23" customFormat="1" s="53">
      <c r="A23" s="53" t="n">
        <v>12</v>
      </c>
      <c r="B23" s="769" t="n"/>
      <c r="C23" s="770" t="n"/>
      <c r="D23" s="770" t="n"/>
      <c r="E23" s="771" t="n"/>
      <c r="F23" s="770" t="n"/>
      <c r="G23" s="772" t="n"/>
      <c r="H23" s="771" t="n"/>
      <c r="I23" s="772" t="n"/>
      <c r="J23" s="773" t="n"/>
    </row>
    <row r="24" customFormat="1" s="53">
      <c r="A24" s="53" t="n">
        <v>13</v>
      </c>
      <c r="B24" s="769" t="n"/>
      <c r="C24" s="770" t="n"/>
      <c r="D24" s="770" t="n"/>
      <c r="E24" s="771" t="n"/>
      <c r="F24" s="770" t="n"/>
      <c r="G24" s="772" t="n"/>
      <c r="H24" s="771" t="n"/>
      <c r="I24" s="772" t="n"/>
      <c r="J24" s="773" t="n"/>
    </row>
    <row r="25" customFormat="1" s="53">
      <c r="A25" s="53" t="n">
        <v>14</v>
      </c>
      <c r="B25" s="769" t="n"/>
      <c r="C25" s="770" t="n"/>
      <c r="D25" s="770" t="n"/>
      <c r="E25" s="771" t="n"/>
      <c r="F25" s="770" t="n"/>
      <c r="G25" s="772" t="n"/>
      <c r="H25" s="771" t="n"/>
      <c r="I25" s="772" t="n"/>
      <c r="J25" s="773" t="n"/>
    </row>
    <row r="26" customFormat="1" s="53">
      <c r="A26" s="53" t="n">
        <v>15</v>
      </c>
      <c r="B26" s="769" t="n"/>
      <c r="C26" s="770" t="n"/>
      <c r="D26" s="770" t="n"/>
      <c r="E26" s="771" t="n"/>
      <c r="F26" s="770" t="n"/>
      <c r="G26" s="772" t="n"/>
      <c r="H26" s="771" t="n"/>
      <c r="I26" s="772" t="n"/>
      <c r="J26" s="773" t="n"/>
    </row>
    <row r="27" customFormat="1" s="53">
      <c r="A27" s="53" t="n">
        <v>16</v>
      </c>
      <c r="B27" s="769" t="n"/>
      <c r="C27" s="770" t="n"/>
      <c r="D27" s="770" t="n"/>
      <c r="E27" s="771" t="n"/>
      <c r="F27" s="770" t="n"/>
      <c r="G27" s="772" t="n"/>
      <c r="H27" s="771" t="n"/>
      <c r="I27" s="772" t="n"/>
      <c r="J27" s="773" t="n"/>
    </row>
    <row r="28" customFormat="1" s="53">
      <c r="A28" s="53" t="n">
        <v>17</v>
      </c>
      <c r="B28" s="769" t="n"/>
      <c r="C28" s="770" t="n"/>
      <c r="D28" s="770" t="n"/>
      <c r="E28" s="771" t="n"/>
      <c r="F28" s="770" t="n"/>
      <c r="G28" s="772" t="n"/>
      <c r="H28" s="771" t="n"/>
      <c r="I28" s="772" t="n"/>
      <c r="J28" s="773" t="n"/>
    </row>
    <row r="29" customFormat="1" s="53">
      <c r="A29" s="53" t="n">
        <v>18</v>
      </c>
      <c r="B29" s="769" t="n"/>
      <c r="C29" s="770" t="n"/>
      <c r="D29" s="770" t="n"/>
      <c r="E29" s="771" t="n"/>
      <c r="F29" s="770" t="n"/>
      <c r="G29" s="772" t="n"/>
      <c r="H29" s="771" t="n"/>
      <c r="I29" s="772" t="n"/>
      <c r="J29" s="773" t="n"/>
    </row>
    <row r="30" customFormat="1" s="53">
      <c r="A30" s="53" t="n">
        <v>19</v>
      </c>
      <c r="B30" s="769" t="n"/>
      <c r="C30" s="770" t="n"/>
      <c r="D30" s="770" t="n"/>
      <c r="E30" s="771" t="n"/>
      <c r="F30" s="770" t="n"/>
      <c r="G30" s="772" t="n"/>
      <c r="H30" s="771" t="n"/>
      <c r="I30" s="772" t="n"/>
      <c r="J30" s="773" t="n"/>
    </row>
    <row r="31" customFormat="1" s="53">
      <c r="A31" s="53" t="n">
        <v>20</v>
      </c>
      <c r="B31" s="769" t="n"/>
      <c r="C31" s="770" t="n"/>
      <c r="D31" s="770" t="n"/>
      <c r="E31" s="771" t="n"/>
      <c r="F31" s="770" t="n"/>
      <c r="G31" s="772" t="n"/>
      <c r="H31" s="771" t="n"/>
      <c r="I31" s="772" t="n"/>
      <c r="J31" s="773" t="n"/>
    </row>
    <row r="32" customFormat="1" s="53">
      <c r="A32" s="53" t="n">
        <v>21</v>
      </c>
      <c r="B32" s="769" t="n"/>
      <c r="C32" s="770" t="n"/>
      <c r="D32" s="770" t="n"/>
      <c r="E32" s="771" t="n"/>
      <c r="F32" s="770" t="n"/>
      <c r="G32" s="772" t="n"/>
      <c r="H32" s="771" t="n"/>
      <c r="I32" s="772" t="n"/>
      <c r="J32" s="773" t="n"/>
    </row>
    <row r="33" customFormat="1" s="53">
      <c r="A33" s="53" t="n">
        <v>22</v>
      </c>
      <c r="B33" s="769" t="n"/>
      <c r="C33" s="770" t="n"/>
      <c r="D33" s="770" t="n"/>
      <c r="E33" s="771" t="n"/>
      <c r="F33" s="770" t="n"/>
      <c r="G33" s="772" t="n"/>
      <c r="H33" s="771" t="n"/>
      <c r="I33" s="772" t="n"/>
      <c r="J33" s="773" t="n"/>
    </row>
    <row r="34" customFormat="1" s="53">
      <c r="A34" s="53" t="n">
        <v>23</v>
      </c>
      <c r="B34" s="769" t="n"/>
      <c r="C34" s="770" t="n"/>
      <c r="D34" s="770" t="n"/>
      <c r="E34" s="771" t="n"/>
      <c r="F34" s="770" t="n"/>
      <c r="G34" s="772" t="n"/>
      <c r="H34" s="771" t="n"/>
      <c r="I34" s="772" t="n"/>
      <c r="J34" s="773" t="n"/>
    </row>
    <row r="35" customFormat="1" s="53">
      <c r="A35" s="53" t="n">
        <v>24</v>
      </c>
      <c r="B35" s="769" t="n"/>
      <c r="C35" s="770" t="n"/>
      <c r="D35" s="770" t="n"/>
      <c r="E35" s="771" t="n"/>
      <c r="F35" s="770" t="n"/>
      <c r="G35" s="772" t="n"/>
      <c r="H35" s="771" t="n"/>
      <c r="I35" s="772" t="n"/>
      <c r="J35" s="773" t="n"/>
    </row>
    <row r="36" customFormat="1" s="53">
      <c r="A36" s="53" t="n">
        <v>25</v>
      </c>
      <c r="B36" s="769" t="n"/>
      <c r="C36" s="770" t="n"/>
      <c r="D36" s="770" t="n"/>
      <c r="E36" s="771" t="n"/>
      <c r="F36" s="770" t="n"/>
      <c r="G36" s="772" t="n"/>
      <c r="H36" s="771" t="n"/>
      <c r="I36" s="772" t="n"/>
      <c r="J36" s="773" t="n"/>
    </row>
    <row r="37" ht="16" customFormat="1" customHeight="1" s="53" thickBot="1">
      <c r="A37" s="53" t="n">
        <v>26</v>
      </c>
      <c r="B37" s="769" t="n"/>
      <c r="C37" s="770" t="n"/>
      <c r="D37" s="770" t="n"/>
      <c r="E37" s="771" t="n"/>
      <c r="F37" s="770" t="n"/>
      <c r="G37" s="2755" t="n"/>
      <c r="H37" s="771" t="n"/>
      <c r="I37" s="2755" t="n"/>
      <c r="J37" s="2756" t="n"/>
    </row>
    <row r="38" ht="16" customHeight="1">
      <c r="B38" s="470" t="n"/>
      <c r="C38" s="471" t="inlineStr">
        <is>
          <t>N =</t>
        </is>
      </c>
      <c r="D38" s="471">
        <f>COUNT(G12:G37)</f>
        <v/>
      </c>
      <c r="E38" s="472" t="n"/>
      <c r="F38" s="473" t="inlineStr">
        <is>
          <t>Sum</t>
        </is>
      </c>
      <c r="G38" s="761">
        <f>SUM(G12:G37)</f>
        <v/>
      </c>
      <c r="H38" s="761" t="n"/>
      <c r="I38" s="762">
        <f>SUM(I12:I37)</f>
        <v/>
      </c>
      <c r="J38" s="763">
        <f>SUM(J12:J37)</f>
        <v/>
      </c>
    </row>
    <row r="39">
      <c r="B39" s="474" t="n"/>
      <c r="C39" s="475" t="n"/>
      <c r="D39" s="475" t="n"/>
      <c r="E39" s="475" t="n"/>
      <c r="F39" s="476" t="inlineStr">
        <is>
          <t>Population</t>
        </is>
      </c>
      <c r="G39" s="764" t="n"/>
      <c r="H39" s="765" t="n"/>
      <c r="I39" s="2757">
        <f>+I38/G38</f>
        <v/>
      </c>
      <c r="J39" s="2758">
        <f>+J38/G38</f>
        <v/>
      </c>
    </row>
    <row r="40" ht="16" customHeight="1" thickBot="1">
      <c r="B40" s="477" t="n"/>
      <c r="C40" s="478" t="n"/>
      <c r="D40" s="478" t="n"/>
      <c r="E40" s="478" t="n"/>
      <c r="F40" s="478" t="inlineStr">
        <is>
          <t>% Reviewed</t>
        </is>
      </c>
      <c r="G40" s="2759">
        <f>G38/G39</f>
        <v/>
      </c>
      <c r="H40" s="478" t="n"/>
      <c r="I40" s="480" t="n"/>
      <c r="J40" s="481" t="n"/>
    </row>
    <row r="41" ht="16" customHeight="1" thickBot="1">
      <c r="B41" s="482" t="n"/>
      <c r="C41" s="483" t="n"/>
      <c r="D41" s="483" t="n"/>
      <c r="E41" s="482" t="n"/>
      <c r="F41" s="483" t="n"/>
      <c r="G41" s="2742" t="n"/>
      <c r="H41" s="1351" t="inlineStr">
        <is>
          <t>Past Due Ineligible Credit Calculation</t>
        </is>
      </c>
      <c r="I41" s="766">
        <f>+G39*I39</f>
        <v/>
      </c>
      <c r="J41" s="2760" t="n"/>
    </row>
    <row r="42">
      <c r="B42" s="482" t="n"/>
      <c r="C42" s="483" t="n"/>
      <c r="D42" s="483" t="n"/>
      <c r="E42" s="482" t="n"/>
      <c r="F42" s="483" t="n"/>
      <c r="G42" s="2742" t="n"/>
      <c r="H42" s="466" t="n"/>
      <c r="I42" s="2742" t="n"/>
      <c r="J42" s="2742" t="n"/>
    </row>
    <row r="43">
      <c r="B43" s="482" t="n"/>
      <c r="C43" s="483" t="n"/>
      <c r="D43" s="483" t="n"/>
      <c r="E43" s="482" t="n"/>
      <c r="F43" s="483" t="n"/>
      <c r="G43" s="2742" t="n"/>
      <c r="H43" s="466" t="n"/>
      <c r="I43" s="2742" t="n"/>
      <c r="J43" s="2742" t="n"/>
    </row>
    <row r="44">
      <c r="B44" s="482" t="n"/>
      <c r="C44" s="483" t="n"/>
      <c r="D44" s="483" t="n"/>
      <c r="E44" s="482" t="n"/>
      <c r="F44" s="483" t="n"/>
      <c r="G44" s="2742" t="n"/>
      <c r="H44" s="466" t="n"/>
      <c r="I44" s="2742" t="n"/>
      <c r="J44" s="2742" t="n"/>
    </row>
    <row r="45">
      <c r="B45" s="482" t="n"/>
      <c r="C45" s="483" t="n"/>
      <c r="D45" s="483" t="n"/>
      <c r="E45" s="482" t="n"/>
      <c r="F45" s="483" t="n"/>
      <c r="G45" s="2742" t="n"/>
      <c r="I45" s="2742" t="n"/>
      <c r="J45" s="2742" t="n"/>
    </row>
    <row r="46">
      <c r="B46" s="482" t="n"/>
      <c r="C46" s="483" t="n"/>
      <c r="D46" s="483" t="n"/>
      <c r="E46" s="482" t="n"/>
      <c r="F46" s="483" t="n"/>
      <c r="G46" s="2742" t="n"/>
      <c r="I46" s="2742" t="n"/>
      <c r="J46" s="2742" t="n"/>
    </row>
    <row r="47">
      <c r="B47" s="482" t="n"/>
      <c r="C47" s="483" t="n"/>
      <c r="D47" s="483" t="n"/>
      <c r="E47" s="482" t="n"/>
      <c r="F47" s="483" t="n"/>
      <c r="G47" s="2742" t="n"/>
      <c r="I47" s="2742" t="n"/>
      <c r="J47" s="2742" t="n"/>
    </row>
    <row r="48">
      <c r="B48" s="482" t="n"/>
      <c r="C48" s="483" t="n"/>
      <c r="D48" s="483" t="n"/>
      <c r="E48" s="482" t="n"/>
      <c r="F48" s="483" t="n"/>
      <c r="G48" s="2742" t="n"/>
      <c r="I48" s="2742" t="n"/>
      <c r="J48" s="2742" t="n"/>
    </row>
    <row r="49">
      <c r="B49" s="482" t="n"/>
      <c r="C49" s="483" t="n"/>
      <c r="D49" s="483" t="n"/>
      <c r="E49" s="482" t="n"/>
      <c r="F49" s="483" t="n"/>
      <c r="G49" s="2742" t="n"/>
      <c r="I49" s="2742" t="n"/>
      <c r="J49" s="2742" t="n"/>
    </row>
    <row r="50">
      <c r="B50" s="482" t="n"/>
      <c r="C50" s="483" t="n"/>
      <c r="D50" s="483" t="n"/>
      <c r="E50" s="482" t="n"/>
      <c r="F50" s="483" t="n"/>
      <c r="G50" s="2742" t="n"/>
      <c r="I50" s="2742" t="n"/>
      <c r="J50" s="2742" t="n"/>
    </row>
    <row r="51">
      <c r="B51" s="482" t="n"/>
      <c r="C51" s="483" t="n"/>
      <c r="D51" s="483" t="n"/>
      <c r="E51" s="482" t="n"/>
      <c r="F51" s="483" t="n"/>
      <c r="G51" s="2742" t="n"/>
      <c r="I51" s="2742" t="n"/>
      <c r="J51" s="2742" t="n"/>
    </row>
    <row r="52">
      <c r="B52" s="482" t="n"/>
      <c r="C52" s="483" t="n"/>
      <c r="D52" s="483" t="n"/>
      <c r="E52" s="482" t="n"/>
      <c r="F52" s="483" t="n"/>
      <c r="G52" s="2742" t="n"/>
      <c r="I52" s="2742" t="n"/>
      <c r="J52" s="2742" t="n"/>
    </row>
    <row r="53">
      <c r="B53" s="482" t="n"/>
      <c r="C53" s="483" t="n"/>
      <c r="D53" s="483" t="n"/>
      <c r="E53" s="482" t="n"/>
      <c r="F53" s="483" t="n"/>
      <c r="G53" s="2742" t="n"/>
      <c r="I53" s="2742" t="n"/>
      <c r="J53" s="2742" t="n"/>
    </row>
    <row r="54">
      <c r="B54" s="482" t="n"/>
      <c r="C54" s="483" t="n"/>
      <c r="D54" s="483" t="n"/>
      <c r="E54" s="482" t="n"/>
      <c r="F54" s="483" t="n"/>
      <c r="G54" s="2742" t="n"/>
      <c r="I54" s="2742" t="n"/>
      <c r="J54" s="2742" t="n"/>
    </row>
    <row r="55">
      <c r="B55" s="482" t="n"/>
      <c r="C55" s="483" t="n"/>
      <c r="D55" s="483" t="n"/>
      <c r="E55" s="482" t="n"/>
      <c r="F55" s="483" t="n"/>
      <c r="G55" s="2742" t="n"/>
      <c r="I55" s="2742" t="n"/>
      <c r="J55" s="2742" t="n"/>
    </row>
    <row r="56">
      <c r="B56" s="482" t="n"/>
      <c r="C56" s="483" t="n"/>
      <c r="D56" s="483" t="n"/>
      <c r="E56" s="482" t="n"/>
      <c r="F56" s="483" t="n"/>
      <c r="G56" s="2742" t="n"/>
      <c r="I56" s="2742" t="n"/>
      <c r="J56" s="2742" t="n"/>
    </row>
    <row r="57">
      <c r="B57" s="482" t="n"/>
      <c r="C57" s="483" t="n"/>
      <c r="D57" s="483" t="n"/>
      <c r="E57" s="482" t="n"/>
      <c r="F57" s="483" t="n"/>
      <c r="G57" s="2742" t="n"/>
      <c r="I57" s="2742" t="n"/>
      <c r="J57" s="2742" t="n"/>
    </row>
    <row r="58">
      <c r="B58" s="482" t="n"/>
      <c r="C58" s="483" t="n"/>
      <c r="D58" s="483" t="n"/>
      <c r="E58" s="482" t="n"/>
      <c r="F58" s="483" t="n"/>
      <c r="G58" s="2742" t="n"/>
      <c r="I58" s="2742" t="n"/>
      <c r="J58" s="2742" t="n"/>
    </row>
    <row r="59">
      <c r="B59" s="482" t="n"/>
      <c r="C59" s="483" t="n"/>
      <c r="D59" s="483" t="n"/>
      <c r="E59" s="482" t="n"/>
      <c r="F59" s="483" t="n"/>
      <c r="G59" s="2742" t="n"/>
      <c r="I59" s="2742" t="n"/>
      <c r="J59" s="2742" t="n"/>
    </row>
    <row r="60">
      <c r="B60" s="482" t="n"/>
      <c r="C60" s="483" t="n"/>
      <c r="D60" s="483" t="n"/>
      <c r="E60" s="482" t="n"/>
      <c r="F60" s="483" t="n"/>
      <c r="G60" s="2742" t="n"/>
      <c r="I60" s="2742" t="n"/>
      <c r="J60" s="2742" t="n"/>
    </row>
  </sheetData>
  <mergeCells count="1">
    <mergeCell ref="B7:J9"/>
  </mergeCells>
  <hyperlinks>
    <hyperlink ref="L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38.xml><?xml version="1.0" encoding="utf-8"?>
<worksheet xmlns="http://schemas.openxmlformats.org/spreadsheetml/2006/main">
  <sheetPr codeName="Sheet35">
    <outlinePr summaryBelow="1" summaryRight="1"/>
    <pageSetUpPr/>
  </sheetPr>
  <dimension ref="A1:P47"/>
  <sheetViews>
    <sheetView showGridLines="0" view="pageBreakPreview" topLeftCell="A9" zoomScale="60" zoomScaleNormal="100" workbookViewId="0">
      <selection activeCell="A45" sqref="A45:M47"/>
    </sheetView>
  </sheetViews>
  <sheetFormatPr baseColWidth="10" defaultColWidth="9.33203125" defaultRowHeight="15"/>
  <cols>
    <col width="20.6640625" customWidth="1" min="1" max="1"/>
    <col width="9.6640625" bestFit="1" customWidth="1" min="2" max="2"/>
    <col width="10.5" bestFit="1" customWidth="1" min="3" max="3"/>
    <col width="10.5" customWidth="1" min="4" max="4"/>
    <col width="11.5" customWidth="1" min="5" max="5"/>
    <col width="11.5" bestFit="1" customWidth="1" min="6" max="6"/>
    <col width="12.33203125" customWidth="1" min="7" max="7"/>
    <col width="13.5" customWidth="1" min="8" max="9"/>
    <col width="11.5" customWidth="1" min="10" max="12"/>
    <col width="15.5" bestFit="1" customWidth="1" min="13" max="13"/>
    <col width="14.6640625" bestFit="1" customWidth="1" min="14" max="14"/>
  </cols>
  <sheetData>
    <row r="1">
      <c r="A1" s="1126">
        <f>+'X1  ReportCoverPage'!D9</f>
        <v/>
      </c>
      <c r="B1" s="1068" t="n"/>
      <c r="C1" s="1127" t="n"/>
      <c r="D1" s="1127" t="n"/>
      <c r="E1" s="1127" t="n"/>
      <c r="F1" s="1127" t="n"/>
      <c r="G1" s="1127" t="n"/>
      <c r="H1" s="1127" t="n"/>
      <c r="I1" s="1127" t="n"/>
      <c r="J1" s="1127" t="n"/>
      <c r="K1" s="1127" t="n"/>
      <c r="L1" s="1127" t="n"/>
      <c r="M1" s="1127" t="n"/>
      <c r="P1" s="1857" t="inlineStr">
        <is>
          <t>Return to index</t>
        </is>
      </c>
    </row>
    <row r="2">
      <c r="A2" s="1142">
        <f>'X2  Index'!A3</f>
        <v/>
      </c>
      <c r="B2" s="1068" t="n"/>
      <c r="C2" s="1127" t="n"/>
      <c r="D2" s="1127" t="n"/>
      <c r="E2" s="1127" t="n"/>
      <c r="F2" s="1127" t="n"/>
      <c r="G2" s="1127" t="n"/>
      <c r="H2" s="1127" t="n"/>
      <c r="I2" s="1127" t="n"/>
      <c r="J2" s="1127" t="n"/>
      <c r="K2" s="1127" t="n"/>
      <c r="L2" s="1127" t="n"/>
      <c r="M2" s="1127" t="n"/>
      <c r="P2" s="1857" t="n"/>
    </row>
    <row r="3">
      <c r="A3" s="1" t="inlineStr">
        <is>
          <t>REMITTANCE ANALYSIS</t>
        </is>
      </c>
      <c r="C3" s="107" t="n"/>
      <c r="D3" s="1127" t="inlineStr">
        <is>
          <t>Standard w/p.  Use AR22a, b and/or c if extra testing is needed.</t>
        </is>
      </c>
    </row>
    <row r="4">
      <c r="A4" s="1" t="n"/>
      <c r="C4" s="107" t="n"/>
      <c r="D4" s="107" t="n"/>
    </row>
    <row r="5" ht="16" customHeight="1" thickBot="1">
      <c r="A5" s="1" t="inlineStr">
        <is>
          <t>MEDICARE REMITTANCE ANALYSIS</t>
        </is>
      </c>
      <c r="C5" s="2761" t="n"/>
      <c r="D5" s="2761" t="n"/>
    </row>
    <row r="6">
      <c r="A6" s="1291" t="n"/>
      <c r="B6" s="1164" t="n"/>
      <c r="C6" s="62" t="inlineStr">
        <is>
          <t>Remit/</t>
        </is>
      </c>
      <c r="D6" s="62" t="inlineStr">
        <is>
          <t>Remit/</t>
        </is>
      </c>
      <c r="E6" s="62" t="inlineStr">
        <is>
          <t>Number</t>
        </is>
      </c>
      <c r="F6" s="1139" t="n"/>
      <c r="G6" s="1139" t="n"/>
      <c r="H6" s="62" t="n"/>
      <c r="I6" s="62" t="inlineStr">
        <is>
          <t>Co-Insurance/</t>
        </is>
      </c>
      <c r="J6" s="62" t="n"/>
      <c r="K6" s="62" t="n"/>
      <c r="L6" s="62" t="inlineStr">
        <is>
          <t>Pass-Thru/</t>
        </is>
      </c>
      <c r="M6" s="62" t="n"/>
      <c r="N6" s="1277" t="n"/>
    </row>
    <row r="7">
      <c r="A7" s="105" t="n"/>
      <c r="B7" s="710" t="inlineStr">
        <is>
          <t>Provider</t>
        </is>
      </c>
      <c r="C7" s="1046" t="inlineStr">
        <is>
          <t>EOB</t>
        </is>
      </c>
      <c r="D7" s="1046" t="inlineStr">
        <is>
          <t>EFT</t>
        </is>
      </c>
      <c r="E7" s="1046" t="inlineStr">
        <is>
          <t>of</t>
        </is>
      </c>
      <c r="F7" s="1046" t="inlineStr">
        <is>
          <t>Reported</t>
        </is>
      </c>
      <c r="G7" s="1046" t="inlineStr">
        <is>
          <t>Claim</t>
        </is>
      </c>
      <c r="H7" s="1046" t="inlineStr">
        <is>
          <t>Covered</t>
        </is>
      </c>
      <c r="I7" s="1046" t="inlineStr">
        <is>
          <t>Co-Pay/</t>
        </is>
      </c>
      <c r="J7" s="1046" t="inlineStr">
        <is>
          <t>Denied</t>
        </is>
      </c>
      <c r="K7" s="1046" t="inlineStr">
        <is>
          <t>Contractual</t>
        </is>
      </c>
      <c r="L7" s="1046" t="inlineStr">
        <is>
          <t>Add-On</t>
        </is>
      </c>
      <c r="M7" s="1046" t="inlineStr">
        <is>
          <t>Withhold</t>
        </is>
      </c>
      <c r="N7" s="711" t="inlineStr">
        <is>
          <t>Net</t>
        </is>
      </c>
    </row>
    <row r="8" ht="16" customHeight="1" thickBot="1">
      <c r="A8" s="1134" t="inlineStr">
        <is>
          <t>Facility</t>
        </is>
      </c>
      <c r="B8" s="1163" t="inlineStr">
        <is>
          <t>Number</t>
        </is>
      </c>
      <c r="C8" s="1135" t="inlineStr">
        <is>
          <t>Date</t>
        </is>
      </c>
      <c r="D8" s="1135" t="inlineStr">
        <is>
          <t>Number</t>
        </is>
      </c>
      <c r="E8" s="1135" t="inlineStr">
        <is>
          <t>Claims</t>
        </is>
      </c>
      <c r="F8" s="1135" t="inlineStr">
        <is>
          <t>Charges</t>
        </is>
      </c>
      <c r="G8" s="1135" t="inlineStr">
        <is>
          <t>Adjustments</t>
        </is>
      </c>
      <c r="H8" s="1135" t="inlineStr">
        <is>
          <t>Charges</t>
        </is>
      </c>
      <c r="I8" s="1135" t="inlineStr">
        <is>
          <t>Deductible</t>
        </is>
      </c>
      <c r="J8" s="1135" t="inlineStr">
        <is>
          <t>Charges</t>
        </is>
      </c>
      <c r="K8" s="1135" t="inlineStr">
        <is>
          <t>Adjustment</t>
        </is>
      </c>
      <c r="L8" s="1135" t="inlineStr">
        <is>
          <t>Amount</t>
        </is>
      </c>
      <c r="M8" s="1135" t="inlineStr">
        <is>
          <t>Amount</t>
        </is>
      </c>
      <c r="N8" s="2401" t="inlineStr">
        <is>
          <t>Reimbursement</t>
        </is>
      </c>
    </row>
    <row r="9">
      <c r="A9" s="164" t="n"/>
      <c r="B9" s="1036" t="n"/>
      <c r="C9" s="1047" t="n"/>
      <c r="D9" s="1047" t="n"/>
      <c r="E9" s="1053" t="n"/>
      <c r="F9" s="1054" t="n"/>
      <c r="G9" s="1054" t="n"/>
      <c r="H9" s="1054">
        <f>+F9+G9</f>
        <v/>
      </c>
      <c r="I9" s="1054" t="n"/>
      <c r="J9" s="1054" t="n"/>
      <c r="K9" s="1054" t="n"/>
      <c r="L9" s="1054" t="n"/>
      <c r="M9" s="1054" t="n"/>
      <c r="N9" s="943">
        <f>SUM(H9:M9)</f>
        <v/>
      </c>
    </row>
    <row r="10" ht="16" customHeight="1" thickBot="1">
      <c r="A10" s="163" t="n"/>
      <c r="B10" s="104" t="n"/>
      <c r="C10" s="102" t="n"/>
      <c r="D10" s="102" t="n"/>
      <c r="E10" s="102" t="n"/>
      <c r="F10" s="169" t="n"/>
      <c r="G10" s="169" t="n"/>
      <c r="H10" s="169">
        <f>+F10+G10</f>
        <v/>
      </c>
      <c r="I10" s="169" t="n"/>
      <c r="J10" s="169" t="n"/>
      <c r="K10" s="169" t="n"/>
      <c r="L10" s="169" t="n"/>
      <c r="M10" s="169" t="n"/>
      <c r="N10" s="1352">
        <f>SUM(H10:M10)</f>
        <v/>
      </c>
    </row>
    <row r="11" ht="16" customHeight="1" thickBot="1">
      <c r="A11" s="1353" t="inlineStr">
        <is>
          <t>Totals</t>
        </is>
      </c>
      <c r="B11" s="141" t="n"/>
      <c r="C11" s="141" t="n"/>
      <c r="D11" s="141" t="n"/>
      <c r="E11" s="141">
        <f>SUM(E9:E10)</f>
        <v/>
      </c>
      <c r="F11" s="170">
        <f>SUM(F9:F10)</f>
        <v/>
      </c>
      <c r="G11" s="170">
        <f>SUM(G9:G10)</f>
        <v/>
      </c>
      <c r="H11" s="170">
        <f>SUM(H9:H10)</f>
        <v/>
      </c>
      <c r="I11" s="170">
        <f>SUM(I9:I10)</f>
        <v/>
      </c>
      <c r="J11" s="170">
        <f>SUM(J9:J10)</f>
        <v/>
      </c>
      <c r="K11" s="170">
        <f>SUM(K9:K10)</f>
        <v/>
      </c>
      <c r="L11" s="170">
        <f>SUM(L9:L10)</f>
        <v/>
      </c>
      <c r="M11" s="170">
        <f>SUM(M9:M10)</f>
        <v/>
      </c>
      <c r="N11" s="171">
        <f>SUM(N9:N10)</f>
        <v/>
      </c>
    </row>
    <row r="12">
      <c r="A12" t="inlineStr">
        <is>
          <t>Enter charges and increases to reimbursement as + numbers, reductions to reimbursement as - numbers.</t>
        </is>
      </c>
    </row>
    <row r="14" ht="16" customHeight="1" thickBot="1">
      <c r="A14" s="1" t="inlineStr">
        <is>
          <t>Comments:</t>
        </is>
      </c>
    </row>
    <row r="15">
      <c r="A15" s="2384" t="n"/>
      <c r="B15" s="1123" t="n"/>
      <c r="C15" s="1123" t="n"/>
      <c r="D15" s="1123" t="n"/>
      <c r="E15" s="1123" t="n"/>
      <c r="F15" s="1123" t="n"/>
      <c r="G15" s="1123" t="n"/>
      <c r="H15" s="1123" t="n"/>
      <c r="I15" s="1123" t="n"/>
      <c r="J15" s="1123" t="n"/>
      <c r="K15" s="1123" t="n"/>
      <c r="L15" s="1123" t="n"/>
      <c r="M15" s="1146" t="n"/>
    </row>
    <row r="16">
      <c r="A16" s="2385" t="n"/>
      <c r="M16" s="834" t="n"/>
    </row>
    <row r="17" ht="16" customHeight="1" thickBot="1">
      <c r="A17" s="835" t="n"/>
      <c r="B17" s="836" t="n"/>
      <c r="C17" s="836" t="n"/>
      <c r="D17" s="836" t="n"/>
      <c r="E17" s="836" t="n"/>
      <c r="F17" s="836" t="n"/>
      <c r="G17" s="836" t="n"/>
      <c r="H17" s="836" t="n"/>
      <c r="I17" s="836" t="n"/>
      <c r="J17" s="836" t="n"/>
      <c r="K17" s="836" t="n"/>
      <c r="L17" s="836" t="n"/>
      <c r="M17" s="837" t="n"/>
    </row>
    <row r="20" ht="16" customHeight="1" thickBot="1">
      <c r="A20" s="1" t="inlineStr">
        <is>
          <t>MEDICAID REMITTANCE ANALYSIS</t>
        </is>
      </c>
      <c r="C20" s="107" t="n"/>
      <c r="D20" s="107" t="n"/>
    </row>
    <row r="21">
      <c r="A21" s="1291" t="n"/>
      <c r="B21" s="1164" t="n"/>
      <c r="C21" s="62" t="inlineStr">
        <is>
          <t>Remit/</t>
        </is>
      </c>
      <c r="D21" s="62" t="inlineStr">
        <is>
          <t>Remit/</t>
        </is>
      </c>
      <c r="E21" s="62" t="inlineStr">
        <is>
          <t>Number</t>
        </is>
      </c>
      <c r="F21" s="1139" t="n"/>
      <c r="G21" s="1139" t="n"/>
      <c r="H21" s="62" t="n"/>
      <c r="I21" s="62" t="n"/>
      <c r="J21" s="62" t="n"/>
      <c r="K21" s="62" t="inlineStr">
        <is>
          <t>Pass-Thru/</t>
        </is>
      </c>
      <c r="L21" s="62" t="n"/>
      <c r="M21" s="1277" t="n"/>
    </row>
    <row r="22">
      <c r="A22" s="105" t="n"/>
      <c r="B22" s="710" t="inlineStr">
        <is>
          <t>Provider</t>
        </is>
      </c>
      <c r="C22" s="1046" t="inlineStr">
        <is>
          <t>EOB</t>
        </is>
      </c>
      <c r="D22" s="1046" t="inlineStr">
        <is>
          <t>EFT</t>
        </is>
      </c>
      <c r="E22" s="1046" t="inlineStr">
        <is>
          <t>of</t>
        </is>
      </c>
      <c r="F22" s="1046" t="inlineStr">
        <is>
          <t>Reported</t>
        </is>
      </c>
      <c r="G22" s="1046" t="inlineStr">
        <is>
          <t>Pending</t>
        </is>
      </c>
      <c r="H22" s="1046" t="inlineStr">
        <is>
          <t>Patient</t>
        </is>
      </c>
      <c r="I22" s="1046" t="inlineStr">
        <is>
          <t>Contractual</t>
        </is>
      </c>
      <c r="J22" s="1046" t="inlineStr">
        <is>
          <t>Denied</t>
        </is>
      </c>
      <c r="K22" s="1046" t="inlineStr">
        <is>
          <t>Add-On</t>
        </is>
      </c>
      <c r="L22" s="1046" t="inlineStr">
        <is>
          <t>Withhold</t>
        </is>
      </c>
      <c r="M22" s="711" t="inlineStr">
        <is>
          <t>Net</t>
        </is>
      </c>
    </row>
    <row r="23" ht="16" customHeight="1" thickBot="1">
      <c r="A23" s="1134" t="inlineStr">
        <is>
          <t>Facility</t>
        </is>
      </c>
      <c r="B23" s="1163" t="inlineStr">
        <is>
          <t>Number</t>
        </is>
      </c>
      <c r="C23" s="1135" t="inlineStr">
        <is>
          <t>Date</t>
        </is>
      </c>
      <c r="D23" s="1135" t="inlineStr">
        <is>
          <t>Number</t>
        </is>
      </c>
      <c r="E23" s="1135" t="inlineStr">
        <is>
          <t>Claims</t>
        </is>
      </c>
      <c r="F23" s="1135" t="inlineStr">
        <is>
          <t>Charges</t>
        </is>
      </c>
      <c r="G23" s="1135" t="inlineStr">
        <is>
          <t>Claims</t>
        </is>
      </c>
      <c r="H23" s="1135" t="inlineStr">
        <is>
          <t>Liability</t>
        </is>
      </c>
      <c r="I23" s="1135" t="inlineStr">
        <is>
          <t>Adjustment</t>
        </is>
      </c>
      <c r="J23" s="1135" t="inlineStr">
        <is>
          <t>Charges</t>
        </is>
      </c>
      <c r="K23" s="1135" t="inlineStr">
        <is>
          <t>Amount</t>
        </is>
      </c>
      <c r="L23" s="1135" t="inlineStr">
        <is>
          <t>Amount</t>
        </is>
      </c>
      <c r="M23" s="2401" t="inlineStr">
        <is>
          <t>Reimbursement</t>
        </is>
      </c>
    </row>
    <row r="24">
      <c r="A24" s="164" t="n"/>
      <c r="B24" s="1036" t="n"/>
      <c r="C24" s="1047" t="n"/>
      <c r="D24" s="1047" t="n"/>
      <c r="E24" s="1053" t="n"/>
      <c r="F24" s="1054" t="n"/>
      <c r="G24" s="1054" t="n"/>
      <c r="H24" s="1054" t="n"/>
      <c r="I24" s="1054" t="n"/>
      <c r="J24" s="1054" t="n"/>
      <c r="K24" s="1054" t="n"/>
      <c r="L24" s="1054" t="n"/>
      <c r="M24" s="943">
        <f>SUM(F24:L24)</f>
        <v/>
      </c>
    </row>
    <row r="25" ht="16" customHeight="1" thickBot="1">
      <c r="A25" s="163" t="n"/>
      <c r="B25" s="104" t="n"/>
      <c r="C25" s="102" t="n"/>
      <c r="D25" s="102" t="n"/>
      <c r="E25" s="102" t="n"/>
      <c r="F25" s="169" t="n"/>
      <c r="G25" s="169" t="n"/>
      <c r="H25" s="169" t="n"/>
      <c r="I25" s="169" t="n"/>
      <c r="J25" s="169" t="n"/>
      <c r="K25" s="169" t="n"/>
      <c r="L25" s="169" t="n"/>
      <c r="M25" s="1352">
        <f>SUM(F25:L25)</f>
        <v/>
      </c>
    </row>
    <row r="26" ht="16" customHeight="1" thickBot="1">
      <c r="A26" s="1353" t="inlineStr">
        <is>
          <t>Totals</t>
        </is>
      </c>
      <c r="B26" s="141" t="n"/>
      <c r="C26" s="141" t="n"/>
      <c r="D26" s="141" t="n"/>
      <c r="E26" s="141">
        <f>SUM(E24:E25)</f>
        <v/>
      </c>
      <c r="F26" s="170">
        <f>SUM(F24:F25)</f>
        <v/>
      </c>
      <c r="G26" s="170">
        <f>SUM(G24:G25)</f>
        <v/>
      </c>
      <c r="H26" s="170">
        <f>SUM(H24:H25)</f>
        <v/>
      </c>
      <c r="I26" s="170">
        <f>SUM(I24:I25)</f>
        <v/>
      </c>
      <c r="J26" s="170">
        <f>SUM(J24:J25)</f>
        <v/>
      </c>
      <c r="K26" s="170">
        <f>SUM(K24:K25)</f>
        <v/>
      </c>
      <c r="L26" s="170">
        <f>SUM(L24:L25)</f>
        <v/>
      </c>
      <c r="M26" s="171">
        <f>SUM(M24:M25)</f>
        <v/>
      </c>
    </row>
    <row r="27">
      <c r="A27" t="inlineStr">
        <is>
          <t>Enter charges and increases to reimbursement as + numbers, reductions to reimbursement as - numbers.</t>
        </is>
      </c>
    </row>
    <row r="29" ht="16" customHeight="1" thickBot="1">
      <c r="A29" s="1" t="inlineStr">
        <is>
          <t>Comments:</t>
        </is>
      </c>
    </row>
    <row r="30">
      <c r="A30" s="2384" t="n"/>
      <c r="B30" s="1123" t="n"/>
      <c r="C30" s="1123" t="n"/>
      <c r="D30" s="1123" t="n"/>
      <c r="E30" s="1123" t="n"/>
      <c r="F30" s="1123" t="n"/>
      <c r="G30" s="1123" t="n"/>
      <c r="H30" s="1123" t="n"/>
      <c r="I30" s="1123" t="n"/>
      <c r="J30" s="1123" t="n"/>
      <c r="K30" s="1123" t="n"/>
      <c r="L30" s="1123" t="n"/>
      <c r="M30" s="1146" t="n"/>
    </row>
    <row r="31">
      <c r="A31" s="2385" t="n"/>
      <c r="M31" s="834" t="n"/>
    </row>
    <row r="32" ht="16" customHeight="1" thickBot="1">
      <c r="A32" s="835" t="n"/>
      <c r="B32" s="836" t="n"/>
      <c r="C32" s="836" t="n"/>
      <c r="D32" s="836" t="n"/>
      <c r="E32" s="836" t="n"/>
      <c r="F32" s="836" t="n"/>
      <c r="G32" s="836" t="n"/>
      <c r="H32" s="836" t="n"/>
      <c r="I32" s="836" t="n"/>
      <c r="J32" s="836" t="n"/>
      <c r="K32" s="836" t="n"/>
      <c r="L32" s="836" t="n"/>
      <c r="M32" s="837" t="n"/>
    </row>
    <row r="35" ht="16" customHeight="1" thickBot="1">
      <c r="A35" s="1" t="inlineStr">
        <is>
          <t>NON-GOVERNMENT REMITTANCE ANALYSIS</t>
        </is>
      </c>
      <c r="B35" s="1" t="n"/>
      <c r="D35" s="107" t="n"/>
      <c r="E35" s="107" t="n"/>
    </row>
    <row r="36">
      <c r="A36" s="173" t="n"/>
      <c r="B36" s="176" t="n"/>
      <c r="C36" s="1164" t="n"/>
      <c r="D36" s="62" t="inlineStr">
        <is>
          <t>Remit/</t>
        </is>
      </c>
      <c r="E36" s="62" t="inlineStr">
        <is>
          <t>Remit/</t>
        </is>
      </c>
      <c r="F36" s="62" t="inlineStr">
        <is>
          <t>Number</t>
        </is>
      </c>
      <c r="G36" s="62" t="n"/>
      <c r="H36" s="62" t="inlineStr">
        <is>
          <t>Co-Insurance/</t>
        </is>
      </c>
      <c r="I36" s="62" t="n"/>
      <c r="J36" s="62" t="n"/>
      <c r="K36" s="62" t="inlineStr">
        <is>
          <t>Pass-Thru/</t>
        </is>
      </c>
      <c r="L36" s="62" t="n"/>
      <c r="M36" s="1277" t="n"/>
    </row>
    <row r="37">
      <c r="A37" s="105" t="n"/>
      <c r="B37" s="710" t="n"/>
      <c r="C37" s="710" t="inlineStr">
        <is>
          <t>Provider</t>
        </is>
      </c>
      <c r="D37" s="1046" t="inlineStr">
        <is>
          <t>EOB</t>
        </is>
      </c>
      <c r="E37" s="1046" t="inlineStr">
        <is>
          <t>EFT</t>
        </is>
      </c>
      <c r="F37" s="1046" t="inlineStr">
        <is>
          <t>of</t>
        </is>
      </c>
      <c r="G37" s="1046" t="inlineStr">
        <is>
          <t>Reported</t>
        </is>
      </c>
      <c r="H37" s="1046" t="inlineStr">
        <is>
          <t>Co-Pay/</t>
        </is>
      </c>
      <c r="I37" s="1046" t="inlineStr">
        <is>
          <t>Denied</t>
        </is>
      </c>
      <c r="J37" s="1046" t="inlineStr">
        <is>
          <t>Contractual</t>
        </is>
      </c>
      <c r="K37" s="1046" t="inlineStr">
        <is>
          <t>Add-On</t>
        </is>
      </c>
      <c r="L37" s="1046" t="inlineStr">
        <is>
          <t>Withhold</t>
        </is>
      </c>
      <c r="M37" s="711" t="inlineStr">
        <is>
          <t>Net</t>
        </is>
      </c>
    </row>
    <row r="38" ht="16" customHeight="1" thickBot="1">
      <c r="A38" s="1134" t="inlineStr">
        <is>
          <t>Facility</t>
        </is>
      </c>
      <c r="B38" s="1163" t="inlineStr">
        <is>
          <t>Payor</t>
        </is>
      </c>
      <c r="C38" s="1163" t="inlineStr">
        <is>
          <t>Number</t>
        </is>
      </c>
      <c r="D38" s="1135" t="inlineStr">
        <is>
          <t>Date</t>
        </is>
      </c>
      <c r="E38" s="1135" t="inlineStr">
        <is>
          <t>Number</t>
        </is>
      </c>
      <c r="F38" s="1135" t="inlineStr">
        <is>
          <t>Claims</t>
        </is>
      </c>
      <c r="G38" s="1135" t="inlineStr">
        <is>
          <t>Charges</t>
        </is>
      </c>
      <c r="H38" s="1135" t="inlineStr">
        <is>
          <t>Deductible</t>
        </is>
      </c>
      <c r="I38" s="1135" t="inlineStr">
        <is>
          <t>Charges</t>
        </is>
      </c>
      <c r="J38" s="1135" t="inlineStr">
        <is>
          <t>Adjustment</t>
        </is>
      </c>
      <c r="K38" s="1135" t="inlineStr">
        <is>
          <t>Amount</t>
        </is>
      </c>
      <c r="L38" s="1135" t="inlineStr">
        <is>
          <t>Amount</t>
        </is>
      </c>
      <c r="M38" s="2401" t="inlineStr">
        <is>
          <t>Reimbursement</t>
        </is>
      </c>
    </row>
    <row r="39">
      <c r="A39" s="174" t="n"/>
      <c r="B39" s="562" t="n"/>
      <c r="C39" s="1036" t="n"/>
      <c r="D39" s="1047" t="n"/>
      <c r="E39" s="1047" t="n"/>
      <c r="F39" s="1053" t="n"/>
      <c r="G39" s="1054" t="n"/>
      <c r="H39" s="1054" t="n"/>
      <c r="I39" s="1054" t="n"/>
      <c r="J39" s="1054" t="n"/>
      <c r="K39" s="1054" t="n"/>
      <c r="L39" s="1054" t="n"/>
      <c r="M39" s="943">
        <f>SUM(G39:L39)</f>
        <v/>
      </c>
    </row>
    <row r="40" ht="16" customHeight="1" thickBot="1">
      <c r="A40" s="175" t="n"/>
      <c r="B40" s="177" t="n"/>
      <c r="C40" s="104" t="n"/>
      <c r="D40" s="102" t="n"/>
      <c r="E40" s="102" t="n"/>
      <c r="F40" s="102" t="n"/>
      <c r="G40" s="169" t="n"/>
      <c r="H40" s="169" t="n"/>
      <c r="I40" s="169" t="n"/>
      <c r="J40" s="169" t="n"/>
      <c r="K40" s="169" t="n"/>
      <c r="L40" s="169" t="n"/>
      <c r="M40" s="1352">
        <f>SUM(G40:L40)</f>
        <v/>
      </c>
    </row>
    <row r="41" ht="16" customHeight="1" thickBot="1">
      <c r="A41" s="1354" t="inlineStr">
        <is>
          <t>Totals</t>
        </is>
      </c>
      <c r="B41" s="178" t="n"/>
      <c r="C41" s="141" t="n"/>
      <c r="D41" s="141" t="n"/>
      <c r="E41" s="141" t="n"/>
      <c r="F41" s="141">
        <f>SUM(F39:F40)</f>
        <v/>
      </c>
      <c r="G41" s="170">
        <f>SUM(G39:G40)</f>
        <v/>
      </c>
      <c r="H41" s="170">
        <f>SUM(H39:H40)</f>
        <v/>
      </c>
      <c r="I41" s="170">
        <f>SUM(I39:I40)</f>
        <v/>
      </c>
      <c r="J41" s="170">
        <f>SUM(J39:J40)</f>
        <v/>
      </c>
      <c r="K41" s="170">
        <f>SUM(K39:K40)</f>
        <v/>
      </c>
      <c r="L41" s="170">
        <f>SUM(L39:L40)</f>
        <v/>
      </c>
      <c r="M41" s="171">
        <f>SUM(M39:M40)</f>
        <v/>
      </c>
    </row>
    <row r="42">
      <c r="A42" t="inlineStr">
        <is>
          <t>Enter charges and increases to reimbursement as + numbers, reductions to reimbursement as - numbers.</t>
        </is>
      </c>
    </row>
    <row r="44" ht="16" customHeight="1" thickBot="1">
      <c r="A44" s="1" t="inlineStr">
        <is>
          <t>Comments:</t>
        </is>
      </c>
    </row>
    <row r="45">
      <c r="A45" s="2384" t="n"/>
      <c r="B45" s="1123" t="n"/>
      <c r="C45" s="1123" t="n"/>
      <c r="D45" s="1123" t="n"/>
      <c r="E45" s="1123" t="n"/>
      <c r="F45" s="1123" t="n"/>
      <c r="G45" s="1123" t="n"/>
      <c r="H45" s="1123" t="n"/>
      <c r="I45" s="1123" t="n"/>
      <c r="J45" s="1123" t="n"/>
      <c r="K45" s="1123" t="n"/>
      <c r="L45" s="1123" t="n"/>
      <c r="M45" s="1146" t="n"/>
    </row>
    <row r="46">
      <c r="A46" s="2385" t="n"/>
      <c r="M46" s="834" t="n"/>
    </row>
    <row r="47" ht="16" customHeight="1" thickBot="1">
      <c r="A47" s="835" t="n"/>
      <c r="B47" s="836" t="n"/>
      <c r="C47" s="836" t="n"/>
      <c r="D47" s="836" t="n"/>
      <c r="E47" s="836" t="n"/>
      <c r="F47" s="836" t="n"/>
      <c r="G47" s="836" t="n"/>
      <c r="H47" s="836" t="n"/>
      <c r="I47" s="836" t="n"/>
      <c r="J47" s="836" t="n"/>
      <c r="K47" s="836" t="n"/>
      <c r="L47" s="836" t="n"/>
      <c r="M47" s="837" t="n"/>
    </row>
  </sheetData>
  <mergeCells count="3">
    <mergeCell ref="A30:M32"/>
    <mergeCell ref="A15:M17"/>
    <mergeCell ref="A45:M47"/>
  </mergeCells>
  <hyperlinks>
    <hyperlink ref="P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39.xml><?xml version="1.0" encoding="utf-8"?>
<worksheet xmlns="http://schemas.openxmlformats.org/spreadsheetml/2006/main">
  <sheetPr codeName="Sheet39">
    <outlinePr summaryBelow="1" summaryRight="1"/>
    <pageSetUpPr/>
  </sheetPr>
  <dimension ref="A1:H61"/>
  <sheetViews>
    <sheetView showGridLines="0" view="pageBreakPreview" zoomScale="160" zoomScaleNormal="100" workbookViewId="0">
      <selection activeCell="B10" sqref="B10"/>
    </sheetView>
  </sheetViews>
  <sheetFormatPr baseColWidth="10" defaultColWidth="9.33203125" defaultRowHeight="15"/>
  <cols>
    <col width="34.33203125" customWidth="1" style="108" min="1" max="2"/>
    <col width="17.33203125" customWidth="1" style="108" min="3" max="3"/>
    <col width="13.6640625" customWidth="1" style="108" min="4" max="6"/>
    <col width="17.33203125" customWidth="1" style="108" min="7" max="7"/>
    <col width="9.33203125" customWidth="1" style="108" min="8" max="16384"/>
  </cols>
  <sheetData>
    <row r="1">
      <c r="A1" s="200">
        <f>+'X1  ReportCoverPage'!D9</f>
        <v/>
      </c>
      <c r="B1" s="1070" t="n"/>
      <c r="C1" s="1143" t="n"/>
      <c r="D1" s="1143" t="n"/>
      <c r="E1" s="1143" t="n"/>
      <c r="F1" s="1143" t="n"/>
      <c r="G1" s="1857" t="inlineStr">
        <is>
          <t>Return to index</t>
        </is>
      </c>
      <c r="H1" s="1857" t="n"/>
    </row>
    <row r="2">
      <c r="A2" s="1142">
        <f>'X2  Index'!A3</f>
        <v/>
      </c>
      <c r="B2" s="1070" t="n"/>
      <c r="C2" s="1143" t="n"/>
      <c r="D2" s="1143" t="n"/>
      <c r="E2" s="1143" t="n"/>
      <c r="F2" s="1143" t="n"/>
      <c r="G2" s="1143" t="n"/>
      <c r="H2" s="1857" t="n"/>
    </row>
    <row r="3">
      <c r="A3" s="1143" t="inlineStr">
        <is>
          <t>Payor Mapping Review</t>
        </is>
      </c>
      <c r="B3" s="1170" t="n"/>
      <c r="C3" s="1170" t="n"/>
      <c r="D3" s="1170" t="n"/>
      <c r="E3" s="1170" t="n"/>
      <c r="F3" s="1170" t="n"/>
      <c r="G3" s="1143" t="n"/>
    </row>
    <row r="4">
      <c r="B4" s="1170" t="n"/>
      <c r="C4" s="1170" t="n"/>
      <c r="D4" s="1170" t="n"/>
      <c r="E4" s="1170" t="n"/>
      <c r="F4" s="1170" t="n"/>
      <c r="G4" s="1143" t="n"/>
    </row>
    <row r="5" ht="16" customHeight="1" thickBot="1">
      <c r="A5" s="1140" t="inlineStr">
        <is>
          <t>Comments:</t>
        </is>
      </c>
      <c r="B5" s="1170" t="n"/>
      <c r="C5" s="1170" t="n"/>
      <c r="D5" s="1170" t="n"/>
      <c r="E5" s="1170" t="n"/>
      <c r="F5" s="1170" t="n"/>
      <c r="G5" s="1143" t="n"/>
    </row>
    <row r="6">
      <c r="A6" s="2395" t="n"/>
      <c r="B6" s="1123" t="n"/>
      <c r="C6" s="1123" t="n"/>
      <c r="D6" s="1123" t="n"/>
      <c r="E6" s="1123" t="n"/>
      <c r="F6" s="1146" t="n"/>
      <c r="G6" s="1143" t="n"/>
    </row>
    <row r="7" ht="16" customHeight="1" thickBot="1">
      <c r="A7" s="835" t="n"/>
      <c r="B7" s="836" t="n"/>
      <c r="C7" s="836" t="n"/>
      <c r="D7" s="836" t="n"/>
      <c r="E7" s="836" t="n"/>
      <c r="F7" s="837" t="n"/>
      <c r="G7" s="1143" t="n"/>
    </row>
    <row r="9" ht="16" customHeight="1">
      <c r="A9" s="1355" t="inlineStr">
        <is>
          <t>Payor</t>
        </is>
      </c>
      <c r="B9" s="1355" t="inlineStr">
        <is>
          <t>Payor Code</t>
        </is>
      </c>
      <c r="C9" s="1355" t="inlineStr">
        <is>
          <t>Financial Class</t>
        </is>
      </c>
      <c r="D9" s="1356" t="inlineStr">
        <is>
          <t>Gross AR</t>
        </is>
      </c>
      <c r="E9" s="1356" t="inlineStr">
        <is>
          <t>Eligible AR</t>
        </is>
      </c>
      <c r="F9" s="1356" t="inlineStr">
        <is>
          <t>ENV</t>
        </is>
      </c>
    </row>
    <row r="10">
      <c r="A10" s="515" t="n"/>
      <c r="B10" s="515" t="n"/>
      <c r="C10" s="515" t="n"/>
      <c r="D10" s="2762" t="n"/>
      <c r="E10" s="2762" t="n"/>
      <c r="F10" s="2762" t="n"/>
    </row>
    <row r="11">
      <c r="A11" s="515" t="n"/>
      <c r="B11" s="515" t="n"/>
      <c r="C11" s="515" t="n"/>
      <c r="D11" s="2762" t="n"/>
      <c r="E11" s="2762" t="n"/>
      <c r="F11" s="2762" t="n"/>
    </row>
    <row r="12">
      <c r="A12" s="515" t="n"/>
      <c r="B12" s="515" t="n"/>
      <c r="C12" s="515" t="n"/>
      <c r="D12" s="2762" t="n"/>
      <c r="E12" s="2762" t="n"/>
      <c r="F12" s="2762" t="n"/>
    </row>
    <row r="13">
      <c r="A13" s="515" t="n"/>
      <c r="B13" s="515" t="n"/>
      <c r="C13" s="515" t="n"/>
      <c r="D13" s="2762" t="n"/>
      <c r="E13" s="2762" t="n"/>
      <c r="F13" s="2762" t="n"/>
    </row>
    <row r="14">
      <c r="A14" s="515" t="n"/>
      <c r="B14" s="515" t="n"/>
      <c r="C14" s="515" t="n"/>
      <c r="D14" s="2762" t="n"/>
      <c r="E14" s="2762" t="n"/>
      <c r="F14" s="2762" t="n"/>
    </row>
    <row r="15">
      <c r="A15" s="515" t="n"/>
      <c r="B15" s="515" t="n"/>
      <c r="C15" s="515" t="n"/>
      <c r="D15" s="2762" t="n"/>
      <c r="E15" s="2762" t="n"/>
      <c r="F15" s="2762" t="n"/>
    </row>
    <row r="16">
      <c r="A16" s="515" t="n"/>
      <c r="B16" s="515" t="n"/>
      <c r="C16" s="515" t="n"/>
      <c r="D16" s="2762" t="n"/>
      <c r="E16" s="2762" t="n"/>
      <c r="F16" s="2762" t="n"/>
    </row>
    <row r="17">
      <c r="A17" s="515" t="n"/>
      <c r="B17" s="515" t="n"/>
      <c r="C17" s="515" t="n"/>
      <c r="D17" s="2762" t="n"/>
      <c r="E17" s="2762" t="n"/>
      <c r="F17" s="2762" t="n"/>
    </row>
    <row r="18">
      <c r="A18" s="515" t="n"/>
      <c r="B18" s="515" t="n"/>
      <c r="C18" s="515" t="n"/>
      <c r="D18" s="2762" t="n"/>
      <c r="E18" s="2762" t="n"/>
      <c r="F18" s="2762" t="n"/>
    </row>
    <row r="19">
      <c r="A19" s="515" t="n"/>
      <c r="B19" s="515" t="n"/>
      <c r="C19" s="515" t="n"/>
      <c r="D19" s="2762" t="n"/>
      <c r="E19" s="2762" t="n"/>
      <c r="F19" s="2762" t="n"/>
    </row>
    <row r="20">
      <c r="A20" s="515" t="n"/>
      <c r="B20" s="515" t="n"/>
      <c r="C20" s="515" t="n"/>
      <c r="D20" s="2762" t="n"/>
      <c r="E20" s="2762" t="n"/>
      <c r="F20" s="2762" t="n"/>
    </row>
    <row r="21">
      <c r="A21" s="515" t="n"/>
      <c r="B21" s="515" t="n"/>
      <c r="C21" s="515" t="n"/>
      <c r="D21" s="2762" t="n"/>
      <c r="E21" s="2762" t="n"/>
      <c r="F21" s="2762" t="n"/>
    </row>
    <row r="22">
      <c r="A22" s="515" t="n"/>
      <c r="B22" s="515" t="n"/>
      <c r="C22" s="515" t="n"/>
      <c r="D22" s="2762" t="n"/>
      <c r="E22" s="2762" t="n"/>
      <c r="F22" s="2762" t="n"/>
    </row>
    <row r="23">
      <c r="A23" s="515" t="n"/>
      <c r="B23" s="515" t="n"/>
      <c r="C23" s="515" t="n"/>
      <c r="D23" s="2762" t="n"/>
      <c r="E23" s="2762" t="n"/>
      <c r="F23" s="2762" t="n"/>
    </row>
    <row r="24">
      <c r="A24" s="515" t="n"/>
      <c r="B24" s="515" t="n"/>
      <c r="C24" s="515" t="n"/>
      <c r="D24" s="2762" t="n"/>
      <c r="E24" s="2762" t="n"/>
      <c r="F24" s="2762" t="n"/>
    </row>
    <row r="25">
      <c r="A25" s="515" t="n"/>
      <c r="B25" s="515" t="n"/>
      <c r="C25" s="515" t="n"/>
      <c r="D25" s="2762" t="n"/>
      <c r="E25" s="2762" t="n"/>
      <c r="F25" s="2762" t="n"/>
    </row>
    <row r="26">
      <c r="A26" s="515" t="n"/>
      <c r="B26" s="515" t="n"/>
      <c r="C26" s="515" t="n"/>
      <c r="D26" s="2762" t="n"/>
      <c r="E26" s="2762" t="n"/>
      <c r="F26" s="2762" t="n"/>
    </row>
    <row r="27">
      <c r="A27" s="515" t="n"/>
      <c r="B27" s="515" t="n"/>
      <c r="C27" s="515" t="n"/>
      <c r="D27" s="2762" t="n"/>
      <c r="E27" s="2762" t="n"/>
      <c r="F27" s="2762" t="n"/>
    </row>
    <row r="28">
      <c r="A28" s="515" t="n"/>
      <c r="B28" s="515" t="n"/>
      <c r="C28" s="515" t="n"/>
      <c r="D28" s="2762" t="n"/>
      <c r="E28" s="2762" t="n"/>
      <c r="F28" s="2762" t="n"/>
    </row>
    <row r="29">
      <c r="A29" s="515" t="n"/>
      <c r="B29" s="515" t="n"/>
      <c r="C29" s="515" t="n"/>
      <c r="D29" s="2762" t="n"/>
      <c r="E29" s="2762" t="n"/>
      <c r="F29" s="2762" t="n"/>
    </row>
    <row r="30">
      <c r="A30" s="515" t="n"/>
      <c r="B30" s="515" t="n"/>
      <c r="C30" s="515" t="n"/>
      <c r="D30" s="2762" t="n"/>
      <c r="E30" s="2762" t="n"/>
      <c r="F30" s="2762" t="n"/>
    </row>
    <row r="31">
      <c r="A31" s="515" t="n"/>
      <c r="B31" s="515" t="n"/>
      <c r="C31" s="515" t="n"/>
      <c r="D31" s="2762" t="n"/>
      <c r="E31" s="2762" t="n"/>
      <c r="F31" s="2762" t="n"/>
    </row>
    <row r="32">
      <c r="A32" s="515" t="n"/>
      <c r="B32" s="515" t="n"/>
      <c r="C32" s="515" t="n"/>
      <c r="D32" s="2762" t="n"/>
      <c r="E32" s="2762" t="n"/>
      <c r="F32" s="2762" t="n"/>
    </row>
    <row r="33">
      <c r="A33" s="515" t="n"/>
      <c r="B33" s="515" t="n"/>
      <c r="C33" s="515" t="n"/>
      <c r="D33" s="2762" t="n"/>
      <c r="E33" s="2762" t="n"/>
      <c r="F33" s="2762" t="n"/>
    </row>
    <row r="34">
      <c r="A34" s="515" t="n"/>
      <c r="B34" s="515" t="n"/>
      <c r="C34" s="515" t="n"/>
      <c r="D34" s="2762" t="n"/>
      <c r="E34" s="2762" t="n"/>
      <c r="F34" s="2762" t="n"/>
    </row>
    <row r="35">
      <c r="A35" s="515" t="n"/>
      <c r="B35" s="515" t="n"/>
      <c r="C35" s="515" t="n"/>
      <c r="D35" s="2762" t="n"/>
      <c r="E35" s="2762" t="n"/>
      <c r="F35" s="2762" t="n"/>
    </row>
    <row r="36">
      <c r="A36" s="515" t="n"/>
      <c r="B36" s="515" t="n"/>
      <c r="C36" s="515" t="n"/>
      <c r="D36" s="2762" t="n"/>
      <c r="E36" s="2762" t="n"/>
      <c r="F36" s="2762" t="n"/>
    </row>
    <row r="37">
      <c r="A37" s="515" t="n"/>
      <c r="B37" s="515" t="n"/>
      <c r="C37" s="515" t="n"/>
      <c r="D37" s="2762" t="n"/>
      <c r="E37" s="2762" t="n"/>
      <c r="F37" s="2762" t="n"/>
    </row>
    <row r="38">
      <c r="A38" s="515" t="n"/>
      <c r="B38" s="515" t="n"/>
      <c r="C38" s="515" t="n"/>
      <c r="D38" s="2762" t="n"/>
      <c r="E38" s="2762" t="n"/>
      <c r="F38" s="2762" t="n"/>
    </row>
    <row r="39">
      <c r="A39" s="515" t="n"/>
      <c r="B39" s="515" t="n"/>
      <c r="C39" s="515" t="n"/>
      <c r="D39" s="2762" t="n"/>
      <c r="E39" s="2762" t="n"/>
      <c r="F39" s="2762" t="n"/>
    </row>
    <row r="40">
      <c r="A40" s="515" t="n"/>
      <c r="B40" s="515" t="n"/>
      <c r="C40" s="515" t="n"/>
      <c r="D40" s="2762" t="n"/>
      <c r="E40" s="2762" t="n"/>
      <c r="F40" s="2762" t="n"/>
    </row>
    <row r="41">
      <c r="A41" s="515" t="n"/>
      <c r="B41" s="515" t="n"/>
      <c r="C41" s="515" t="n"/>
      <c r="D41" s="2762" t="n"/>
      <c r="E41" s="2762" t="n"/>
      <c r="F41" s="2762" t="n"/>
    </row>
    <row r="42">
      <c r="A42" s="515" t="n"/>
      <c r="B42" s="515" t="n"/>
      <c r="C42" s="515" t="n"/>
      <c r="D42" s="2762" t="n"/>
      <c r="E42" s="2762" t="n"/>
      <c r="F42" s="2762" t="n"/>
    </row>
    <row r="43">
      <c r="A43" s="515" t="n"/>
      <c r="B43" s="515" t="n"/>
      <c r="C43" s="515" t="n"/>
      <c r="D43" s="2762" t="n"/>
      <c r="E43" s="2762" t="n"/>
      <c r="F43" s="2762" t="n"/>
    </row>
    <row r="44">
      <c r="A44" s="515" t="n"/>
      <c r="B44" s="515" t="n"/>
      <c r="C44" s="515" t="n"/>
      <c r="D44" s="2762" t="n"/>
      <c r="E44" s="2762" t="n"/>
      <c r="F44" s="2762" t="n"/>
    </row>
    <row r="45">
      <c r="A45" s="515" t="n"/>
      <c r="B45" s="515" t="n"/>
      <c r="C45" s="515" t="n"/>
      <c r="D45" s="2762" t="n"/>
      <c r="E45" s="2762" t="n"/>
      <c r="F45" s="2762" t="n"/>
    </row>
    <row r="46">
      <c r="A46" s="515" t="n"/>
      <c r="B46" s="515" t="n"/>
      <c r="C46" s="515" t="n"/>
      <c r="D46" s="2762" t="n"/>
      <c r="E46" s="2762" t="n"/>
      <c r="F46" s="2762" t="n"/>
    </row>
    <row r="47">
      <c r="A47" s="515" t="n"/>
      <c r="B47" s="515" t="n"/>
      <c r="C47" s="515" t="n"/>
      <c r="D47" s="2762" t="n"/>
      <c r="E47" s="2762" t="n"/>
      <c r="F47" s="2762" t="n"/>
    </row>
    <row r="48">
      <c r="A48" s="515" t="n"/>
      <c r="B48" s="515" t="n"/>
      <c r="C48" s="515" t="n"/>
      <c r="D48" s="2762" t="n"/>
      <c r="E48" s="2762" t="n"/>
      <c r="F48" s="2762" t="n"/>
    </row>
    <row r="49">
      <c r="A49" s="515" t="n"/>
      <c r="B49" s="515" t="n"/>
      <c r="C49" s="515" t="n"/>
      <c r="D49" s="2762" t="n"/>
      <c r="E49" s="2762" t="n"/>
      <c r="F49" s="2762" t="n"/>
    </row>
    <row r="50">
      <c r="A50" s="515" t="n"/>
      <c r="B50" s="515" t="n"/>
      <c r="C50" s="515" t="n"/>
      <c r="D50" s="2762" t="n"/>
      <c r="E50" s="2762" t="n"/>
      <c r="F50" s="2762" t="n"/>
    </row>
    <row r="51">
      <c r="A51" s="515" t="n"/>
      <c r="B51" s="515" t="n"/>
      <c r="C51" s="515" t="n"/>
      <c r="D51" s="2762" t="n"/>
      <c r="E51" s="2762" t="n"/>
      <c r="F51" s="2762" t="n"/>
    </row>
    <row r="52">
      <c r="A52" s="515" t="n"/>
      <c r="B52" s="515" t="n"/>
      <c r="C52" s="515" t="n"/>
      <c r="D52" s="2762" t="n"/>
      <c r="E52" s="2762" t="n"/>
      <c r="F52" s="2762" t="n"/>
    </row>
    <row r="53">
      <c r="A53" s="515" t="n"/>
      <c r="B53" s="515" t="n"/>
      <c r="C53" s="515" t="n"/>
      <c r="D53" s="2762" t="n"/>
      <c r="E53" s="2762" t="n"/>
      <c r="F53" s="2762" t="n"/>
    </row>
    <row r="54">
      <c r="A54" s="515" t="n"/>
      <c r="B54" s="515" t="n"/>
      <c r="C54" s="515" t="n"/>
      <c r="D54" s="2762" t="n"/>
      <c r="E54" s="2762" t="n"/>
      <c r="F54" s="2762" t="n"/>
    </row>
    <row r="55">
      <c r="A55" s="515" t="n"/>
      <c r="B55" s="515" t="n"/>
      <c r="C55" s="515" t="n"/>
      <c r="D55" s="2762" t="n"/>
      <c r="E55" s="2762" t="n"/>
      <c r="F55" s="2762" t="n"/>
    </row>
    <row r="56">
      <c r="A56" s="515" t="n"/>
      <c r="B56" s="515" t="n"/>
      <c r="C56" s="515" t="n"/>
      <c r="D56" s="2762" t="n"/>
      <c r="E56" s="2762" t="n"/>
      <c r="F56" s="2762" t="n"/>
    </row>
    <row r="57">
      <c r="A57" s="515" t="n"/>
      <c r="B57" s="515" t="n"/>
      <c r="C57" s="515" t="n"/>
      <c r="D57" s="2762" t="n"/>
      <c r="E57" s="2762" t="n"/>
      <c r="F57" s="2762" t="n"/>
    </row>
    <row r="58">
      <c r="A58" s="515" t="n"/>
      <c r="B58" s="515" t="n"/>
      <c r="C58" s="515" t="n"/>
      <c r="D58" s="2762" t="n"/>
      <c r="E58" s="2762" t="n"/>
      <c r="F58" s="2762" t="n"/>
    </row>
    <row r="59">
      <c r="A59" s="515" t="n"/>
      <c r="B59" s="515" t="n"/>
      <c r="C59" s="515" t="n"/>
      <c r="D59" s="2762" t="n"/>
      <c r="E59" s="2762" t="n"/>
      <c r="F59" s="2762" t="n"/>
    </row>
    <row r="61">
      <c r="D61" s="2763" t="n"/>
      <c r="E61" s="2763" t="n"/>
      <c r="F61" s="2763" t="n"/>
    </row>
  </sheetData>
  <mergeCells count="1">
    <mergeCell ref="A6:F7"/>
  </mergeCells>
  <hyperlinks>
    <hyperlink ref="G1" location="'X2  Index'!A1" display="Return to index"/>
  </hyperlinks>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40.xml><?xml version="1.0" encoding="utf-8"?>
<worksheet xmlns="http://schemas.openxmlformats.org/spreadsheetml/2006/main">
  <sheetPr codeName="Sheet33">
    <outlinePr summaryBelow="1" summaryRight="1"/>
    <pageSetUpPr fitToPage="1"/>
  </sheetPr>
  <dimension ref="A1:R58"/>
  <sheetViews>
    <sheetView showGridLines="0" zoomScaleNormal="100" workbookViewId="0">
      <selection activeCell="A2" sqref="A2"/>
    </sheetView>
  </sheetViews>
  <sheetFormatPr baseColWidth="10" defaultColWidth="9.33203125" defaultRowHeight="15"/>
  <cols>
    <col width="8.6640625" customWidth="1" style="108" min="1" max="1"/>
    <col width="17.33203125" bestFit="1" customWidth="1" style="108" min="2" max="2"/>
    <col width="10.6640625" customWidth="1" style="108" min="3" max="5"/>
    <col width="12.5" customWidth="1" style="108" min="6" max="6"/>
    <col width="10.6640625" customWidth="1" style="108" min="7" max="7"/>
    <col width="12.33203125" customWidth="1" style="108" min="8" max="8"/>
    <col width="10.6640625" customWidth="1" style="108" min="9" max="10"/>
    <col width="11.6640625" customWidth="1" style="108" min="11" max="11"/>
    <col width="13.33203125" customWidth="1" style="108" min="12" max="12"/>
    <col width="10.6640625" customWidth="1" style="108" min="13" max="13"/>
    <col width="26.6640625" customWidth="1" style="108" min="14" max="14"/>
    <col width="9.33203125" customWidth="1" style="108" min="15" max="16384"/>
  </cols>
  <sheetData>
    <row r="1">
      <c r="A1" s="200">
        <f>+'X2  Index'!A1</f>
        <v/>
      </c>
      <c r="C1" s="1143" t="n"/>
      <c r="D1" s="1143" t="n"/>
      <c r="E1" s="1143" t="n"/>
      <c r="F1" s="1143" t="n"/>
      <c r="G1" s="1143" t="n"/>
      <c r="P1" s="1857" t="inlineStr">
        <is>
          <t>Return to index</t>
        </is>
      </c>
    </row>
    <row r="2">
      <c r="A2" s="1142">
        <f>'X2  Index'!A3</f>
        <v/>
      </c>
      <c r="C2" s="1143" t="n"/>
      <c r="D2" s="1143" t="n"/>
      <c r="E2" s="1143" t="n"/>
      <c r="F2" s="1143" t="n"/>
      <c r="G2" s="1143" t="n"/>
      <c r="P2" s="1857" t="n"/>
    </row>
    <row r="3">
      <c r="A3" s="1143" t="inlineStr">
        <is>
          <t>Past Due Analysis</t>
        </is>
      </c>
      <c r="B3" s="1143" t="n"/>
      <c r="C3" s="1143" t="n"/>
      <c r="D3" s="1143" t="n"/>
      <c r="E3" s="1143" t="n"/>
      <c r="F3" s="1143" t="n"/>
      <c r="G3" s="1143" t="n"/>
    </row>
    <row r="4">
      <c r="A4" s="1143" t="n"/>
      <c r="B4" s="1143" t="n"/>
      <c r="C4" s="1143" t="n"/>
      <c r="D4" s="1143" t="n"/>
      <c r="E4" s="1143" t="n"/>
      <c r="F4" s="1143" t="n"/>
      <c r="G4" s="1143" t="n"/>
    </row>
    <row r="5">
      <c r="A5" s="597" t="n"/>
      <c r="B5" s="597" t="inlineStr">
        <is>
          <t>Aging Date:</t>
        </is>
      </c>
      <c r="C5" s="2764" t="n">
        <v>45107</v>
      </c>
      <c r="D5" s="1143" t="n"/>
      <c r="E5" s="1143" t="n"/>
      <c r="F5" s="1143" t="n"/>
      <c r="G5" s="1143" t="n"/>
    </row>
    <row r="6">
      <c r="A6" s="598" t="n"/>
      <c r="B6" s="598" t="inlineStr">
        <is>
          <t>Review Date:</t>
        </is>
      </c>
      <c r="C6" s="2764" t="n">
        <v>45153</v>
      </c>
      <c r="D6" s="1143" t="n"/>
      <c r="E6" s="1143" t="n"/>
      <c r="F6" s="1143" t="n"/>
      <c r="G6" s="1143" t="n"/>
      <c r="R6" s="833" t="n"/>
    </row>
    <row r="7" ht="16" customHeight="1" thickBot="1"/>
    <row r="8">
      <c r="A8" s="1302" t="inlineStr">
        <is>
          <t>PAGE OR</t>
        </is>
      </c>
      <c r="B8" s="599" t="n"/>
      <c r="C8" s="599" t="inlineStr">
        <is>
          <t>TOTAL</t>
        </is>
      </c>
      <c r="D8" s="599" t="inlineStr">
        <is>
          <t>CRITICAL $</t>
        </is>
      </c>
      <c r="E8" s="599" t="inlineStr">
        <is>
          <t>PAST DUE $</t>
        </is>
      </c>
      <c r="F8" s="599" t="inlineStr">
        <is>
          <t>DATE OF</t>
        </is>
      </c>
      <c r="G8" s="600" t="n"/>
      <c r="H8" s="600" t="inlineStr">
        <is>
          <t>TO BE PAID</t>
        </is>
      </c>
      <c r="I8" s="600" t="inlineStr">
        <is>
          <t>PAYMENT</t>
        </is>
      </c>
      <c r="J8" s="600" t="n"/>
      <c r="K8" s="600" t="inlineStr">
        <is>
          <t>IN FOR</t>
        </is>
      </c>
      <c r="L8" s="600" t="inlineStr">
        <is>
          <t>TO BE</t>
        </is>
      </c>
      <c r="M8" s="600" t="n"/>
      <c r="N8" s="1303" t="n"/>
    </row>
    <row r="9" ht="16" customHeight="1" thickBot="1">
      <c r="A9" s="601" t="inlineStr">
        <is>
          <t>ACCT #</t>
        </is>
      </c>
      <c r="B9" s="602" t="inlineStr">
        <is>
          <t>CUSTOMER NAME</t>
        </is>
      </c>
      <c r="C9" s="602" t="inlineStr">
        <is>
          <t>A/R</t>
        </is>
      </c>
      <c r="D9" s="2765" t="inlineStr">
        <is>
          <t>(151-180)</t>
        </is>
      </c>
      <c r="E9" s="2765" t="inlineStr">
        <is>
          <t>(181+)</t>
        </is>
      </c>
      <c r="F9" s="2765" t="inlineStr">
        <is>
          <t>OLDEST ITEM</t>
        </is>
      </c>
      <c r="G9" s="604" t="inlineStr">
        <is>
          <t>PAID</t>
        </is>
      </c>
      <c r="H9" s="604" t="inlineStr">
        <is>
          <t>THIS MONTH</t>
        </is>
      </c>
      <c r="I9" s="604" t="inlineStr">
        <is>
          <t>PLAN</t>
        </is>
      </c>
      <c r="J9" s="604" t="inlineStr">
        <is>
          <t>DISPUTED</t>
        </is>
      </c>
      <c r="K9" s="604" t="inlineStr">
        <is>
          <t>COLLECTION</t>
        </is>
      </c>
      <c r="L9" s="604" t="inlineStr">
        <is>
          <t>WRITTEN OFF</t>
        </is>
      </c>
      <c r="M9" s="604" t="inlineStr">
        <is>
          <t>OTHER</t>
        </is>
      </c>
      <c r="N9" s="1357" t="inlineStr">
        <is>
          <t>STORY/COMMENTS/DETAILS</t>
        </is>
      </c>
    </row>
    <row r="10">
      <c r="A10" s="1304" t="n"/>
      <c r="B10" s="605" t="n"/>
      <c r="C10" s="2766" t="n"/>
      <c r="D10" s="2767" t="n"/>
      <c r="E10" s="2767" t="n"/>
      <c r="F10" s="2768" t="n"/>
      <c r="G10" s="619" t="n"/>
      <c r="H10" s="619" t="n"/>
      <c r="I10" s="620" t="n"/>
      <c r="J10" s="620" t="n"/>
      <c r="K10" s="619" t="n"/>
      <c r="L10" s="619" t="n"/>
      <c r="M10" s="619" t="n"/>
      <c r="N10" s="1305" t="n"/>
    </row>
    <row r="11">
      <c r="A11" s="606" t="n"/>
      <c r="B11" s="607" t="n"/>
      <c r="C11" s="2769" t="n"/>
      <c r="D11" s="2770" t="n"/>
      <c r="E11" s="2770" t="n"/>
      <c r="F11" s="2771" t="n"/>
      <c r="G11" s="621" t="n"/>
      <c r="H11" s="621" t="n"/>
      <c r="I11" s="622" t="n"/>
      <c r="J11" s="622" t="n"/>
      <c r="K11" s="621" t="n"/>
      <c r="L11" s="621" t="n"/>
      <c r="M11" s="621" t="n"/>
      <c r="N11" s="625" t="n"/>
    </row>
    <row r="12">
      <c r="A12" s="606" t="n"/>
      <c r="B12" s="607" t="n"/>
      <c r="C12" s="2769" t="n"/>
      <c r="D12" s="2770" t="n"/>
      <c r="E12" s="2770" t="n"/>
      <c r="F12" s="2771" t="n"/>
      <c r="G12" s="621" t="n"/>
      <c r="H12" s="621" t="n"/>
      <c r="I12" s="622" t="n"/>
      <c r="J12" s="622" t="n"/>
      <c r="K12" s="621" t="n"/>
      <c r="L12" s="621" t="n"/>
      <c r="M12" s="621" t="n"/>
      <c r="N12" s="625" t="n"/>
    </row>
    <row r="13">
      <c r="A13" s="606" t="n"/>
      <c r="B13" s="607" t="n"/>
      <c r="C13" s="2769" t="n"/>
      <c r="D13" s="2770" t="n"/>
      <c r="E13" s="2770" t="n"/>
      <c r="F13" s="2771" t="n"/>
      <c r="G13" s="621" t="n"/>
      <c r="H13" s="621" t="n"/>
      <c r="I13" s="622" t="n"/>
      <c r="J13" s="622" t="n"/>
      <c r="K13" s="621" t="n"/>
      <c r="L13" s="621" t="n"/>
      <c r="M13" s="621" t="n"/>
      <c r="N13" s="625" t="n"/>
    </row>
    <row r="14">
      <c r="A14" s="606" t="n"/>
      <c r="B14" s="607" t="n"/>
      <c r="C14" s="2769" t="n"/>
      <c r="D14" s="2770" t="n"/>
      <c r="E14" s="2770" t="n"/>
      <c r="F14" s="2771" t="n"/>
      <c r="G14" s="621" t="n"/>
      <c r="H14" s="621" t="n"/>
      <c r="I14" s="622" t="n"/>
      <c r="J14" s="622" t="n"/>
      <c r="K14" s="621" t="n"/>
      <c r="L14" s="621" t="n"/>
      <c r="M14" s="621" t="n"/>
      <c r="N14" s="625" t="n"/>
    </row>
    <row r="15">
      <c r="A15" s="606" t="n"/>
      <c r="B15" s="607" t="n"/>
      <c r="C15" s="2769" t="n"/>
      <c r="D15" s="2770" t="n"/>
      <c r="E15" s="2770" t="n"/>
      <c r="F15" s="2771" t="n"/>
      <c r="G15" s="621" t="n"/>
      <c r="H15" s="621" t="n"/>
      <c r="I15" s="622" t="n"/>
      <c r="J15" s="622" t="n"/>
      <c r="K15" s="621" t="n"/>
      <c r="L15" s="621" t="n"/>
      <c r="M15" s="621" t="n"/>
      <c r="N15" s="625" t="n"/>
    </row>
    <row r="16">
      <c r="A16" s="606" t="n"/>
      <c r="B16" s="607" t="n"/>
      <c r="C16" s="2769" t="n"/>
      <c r="D16" s="2770" t="n"/>
      <c r="E16" s="2770" t="n"/>
      <c r="F16" s="2771" t="n"/>
      <c r="G16" s="621" t="n"/>
      <c r="H16" s="621" t="n"/>
      <c r="I16" s="622" t="n"/>
      <c r="J16" s="622" t="n"/>
      <c r="K16" s="621" t="n"/>
      <c r="L16" s="621" t="n"/>
      <c r="M16" s="621" t="n"/>
      <c r="N16" s="625" t="n"/>
    </row>
    <row r="17">
      <c r="A17" s="606" t="n"/>
      <c r="B17" s="607" t="n"/>
      <c r="C17" s="2769" t="n"/>
      <c r="D17" s="2770" t="n"/>
      <c r="E17" s="2770" t="n"/>
      <c r="F17" s="2771" t="n"/>
      <c r="G17" s="621" t="n"/>
      <c r="H17" s="621" t="n"/>
      <c r="I17" s="622" t="n"/>
      <c r="J17" s="622" t="n"/>
      <c r="K17" s="621" t="n"/>
      <c r="L17" s="621" t="n"/>
      <c r="M17" s="621" t="n"/>
      <c r="N17" s="625" t="n"/>
    </row>
    <row r="18">
      <c r="A18" s="606" t="n"/>
      <c r="B18" s="607" t="n"/>
      <c r="C18" s="2769" t="n"/>
      <c r="D18" s="2770" t="n"/>
      <c r="E18" s="2770" t="n"/>
      <c r="F18" s="2771" t="n"/>
      <c r="G18" s="621" t="n"/>
      <c r="H18" s="621" t="n"/>
      <c r="I18" s="622" t="n"/>
      <c r="J18" s="622" t="n"/>
      <c r="K18" s="621" t="n"/>
      <c r="L18" s="621" t="n"/>
      <c r="M18" s="621" t="n"/>
      <c r="N18" s="625" t="n"/>
    </row>
    <row r="19">
      <c r="A19" s="606" t="n"/>
      <c r="B19" s="607" t="n"/>
      <c r="C19" s="2769" t="n"/>
      <c r="D19" s="2770" t="n"/>
      <c r="E19" s="2770" t="n"/>
      <c r="F19" s="2771" t="n"/>
      <c r="G19" s="621" t="n"/>
      <c r="H19" s="621" t="n"/>
      <c r="I19" s="622" t="n"/>
      <c r="J19" s="622" t="n"/>
      <c r="K19" s="621" t="n"/>
      <c r="L19" s="621" t="n"/>
      <c r="M19" s="621" t="n"/>
      <c r="N19" s="625" t="n"/>
    </row>
    <row r="20">
      <c r="A20" s="606" t="n"/>
      <c r="B20" s="607" t="n"/>
      <c r="C20" s="2769" t="n"/>
      <c r="D20" s="2770" t="n"/>
      <c r="E20" s="2770" t="n"/>
      <c r="F20" s="2771" t="n"/>
      <c r="G20" s="621" t="n"/>
      <c r="H20" s="621" t="n"/>
      <c r="I20" s="622" t="n"/>
      <c r="J20" s="622" t="n"/>
      <c r="K20" s="621" t="n"/>
      <c r="L20" s="621" t="n"/>
      <c r="M20" s="621" t="n"/>
      <c r="N20" s="625" t="n"/>
    </row>
    <row r="21">
      <c r="A21" s="606" t="n"/>
      <c r="B21" s="607" t="n"/>
      <c r="C21" s="2769" t="n"/>
      <c r="D21" s="2770" t="n"/>
      <c r="E21" s="2770" t="n"/>
      <c r="F21" s="2771" t="n"/>
      <c r="G21" s="621" t="n"/>
      <c r="H21" s="621" t="n"/>
      <c r="I21" s="622" t="n"/>
      <c r="J21" s="622" t="n"/>
      <c r="K21" s="621" t="n"/>
      <c r="L21" s="621" t="n"/>
      <c r="M21" s="621" t="n"/>
      <c r="N21" s="625" t="n"/>
    </row>
    <row r="22">
      <c r="A22" s="606" t="n"/>
      <c r="B22" s="607" t="n"/>
      <c r="C22" s="2769" t="n"/>
      <c r="D22" s="2770" t="n"/>
      <c r="E22" s="2770" t="n"/>
      <c r="F22" s="2771" t="n"/>
      <c r="G22" s="621" t="n"/>
      <c r="H22" s="621" t="n"/>
      <c r="I22" s="622" t="n"/>
      <c r="J22" s="622" t="n"/>
      <c r="K22" s="621" t="n"/>
      <c r="L22" s="621" t="n"/>
      <c r="M22" s="621" t="n"/>
      <c r="N22" s="625" t="n"/>
    </row>
    <row r="23">
      <c r="A23" s="606" t="n"/>
      <c r="B23" s="607" t="n"/>
      <c r="C23" s="2769" t="n"/>
      <c r="D23" s="2770" t="n"/>
      <c r="E23" s="2770" t="n"/>
      <c r="F23" s="2771" t="n"/>
      <c r="G23" s="621" t="n"/>
      <c r="H23" s="621" t="n"/>
      <c r="I23" s="622" t="n"/>
      <c r="J23" s="622" t="n"/>
      <c r="K23" s="621" t="n"/>
      <c r="L23" s="621" t="n"/>
      <c r="M23" s="621" t="n"/>
      <c r="N23" s="625" t="n"/>
    </row>
    <row r="24">
      <c r="A24" s="606" t="n"/>
      <c r="B24" s="607" t="n"/>
      <c r="C24" s="2769" t="n"/>
      <c r="D24" s="2770" t="n"/>
      <c r="E24" s="2770" t="n"/>
      <c r="F24" s="2771" t="n"/>
      <c r="G24" s="621" t="n"/>
      <c r="H24" s="621" t="n"/>
      <c r="I24" s="622" t="n"/>
      <c r="J24" s="622" t="n"/>
      <c r="K24" s="621" t="n"/>
      <c r="L24" s="621" t="n"/>
      <c r="M24" s="621" t="n"/>
      <c r="N24" s="625" t="n"/>
    </row>
    <row r="25">
      <c r="A25" s="606" t="n"/>
      <c r="B25" s="607" t="n"/>
      <c r="C25" s="2769" t="n"/>
      <c r="D25" s="2770" t="n"/>
      <c r="E25" s="2770" t="n"/>
      <c r="F25" s="2771" t="n"/>
      <c r="G25" s="621" t="n"/>
      <c r="H25" s="621" t="n"/>
      <c r="I25" s="622" t="n"/>
      <c r="J25" s="622" t="n"/>
      <c r="K25" s="621" t="n"/>
      <c r="L25" s="621" t="n"/>
      <c r="M25" s="621" t="n"/>
      <c r="N25" s="625" t="n"/>
    </row>
    <row r="26">
      <c r="A26" s="606" t="n"/>
      <c r="B26" s="607" t="n"/>
      <c r="C26" s="2769" t="n"/>
      <c r="D26" s="2770" t="n"/>
      <c r="E26" s="2770" t="n"/>
      <c r="F26" s="2771" t="n"/>
      <c r="G26" s="621" t="n"/>
      <c r="H26" s="621" t="n"/>
      <c r="I26" s="622" t="n"/>
      <c r="J26" s="622" t="n"/>
      <c r="K26" s="621" t="n"/>
      <c r="L26" s="621" t="n"/>
      <c r="M26" s="621" t="n"/>
      <c r="N26" s="625" t="n"/>
    </row>
    <row r="27">
      <c r="A27" s="606" t="n"/>
      <c r="B27" s="607" t="n"/>
      <c r="C27" s="2769" t="n"/>
      <c r="D27" s="2770" t="n"/>
      <c r="E27" s="2770" t="n"/>
      <c r="F27" s="2771" t="n"/>
      <c r="G27" s="621" t="n"/>
      <c r="H27" s="621" t="n"/>
      <c r="I27" s="622" t="n"/>
      <c r="J27" s="622" t="n"/>
      <c r="K27" s="621" t="n"/>
      <c r="L27" s="621" t="n"/>
      <c r="M27" s="621" t="n"/>
      <c r="N27" s="625" t="n"/>
    </row>
    <row r="28" ht="16" customHeight="1" thickBot="1">
      <c r="A28" s="608" t="n"/>
      <c r="B28" s="609" t="n"/>
      <c r="C28" s="2772" t="n"/>
      <c r="D28" s="2773" t="n"/>
      <c r="E28" s="2773" t="n"/>
      <c r="F28" s="2774" t="n"/>
      <c r="G28" s="623" t="n"/>
      <c r="H28" s="623" t="n"/>
      <c r="I28" s="624" t="n"/>
      <c r="J28" s="624" t="n"/>
      <c r="K28" s="623" t="n"/>
      <c r="L28" s="623" t="n"/>
      <c r="M28" s="623" t="n"/>
      <c r="N28" s="1358" t="n"/>
    </row>
    <row r="29" ht="16" customHeight="1">
      <c r="A29" s="631" t="n"/>
      <c r="B29" s="633" t="inlineStr">
        <is>
          <t>TOTAL ANALYZED</t>
        </is>
      </c>
      <c r="C29" s="944">
        <f>SUM(C10:C28)</f>
        <v/>
      </c>
      <c r="D29" s="944">
        <f>SUM(D10:D28)</f>
        <v/>
      </c>
      <c r="E29" s="944">
        <f>SUM(E10:E28)</f>
        <v/>
      </c>
      <c r="F29" s="944" t="n"/>
      <c r="G29" s="944">
        <f>SUM(G10:G28)</f>
        <v/>
      </c>
      <c r="H29" s="944">
        <f>SUM(H10:H28)</f>
        <v/>
      </c>
      <c r="I29" s="944">
        <f>SUM(I10:I28)</f>
        <v/>
      </c>
      <c r="J29" s="944">
        <f>SUM(J10:J28)</f>
        <v/>
      </c>
      <c r="K29" s="944">
        <f>SUM(K10:K28)</f>
        <v/>
      </c>
      <c r="L29" s="944">
        <f>SUM(L10:L28)</f>
        <v/>
      </c>
      <c r="M29" s="944">
        <f>SUM(M10:M28)</f>
        <v/>
      </c>
      <c r="N29" s="626" t="n"/>
    </row>
    <row r="30" ht="16" customHeight="1">
      <c r="A30" s="632" t="n"/>
      <c r="B30" s="1506" t="inlineStr">
        <is>
          <t>AGING TOTALS</t>
        </is>
      </c>
      <c r="C30" s="1507" t="n">
        <v>0</v>
      </c>
      <c r="D30" s="1507" t="n">
        <v>0</v>
      </c>
      <c r="E30" s="1507" t="n">
        <v>0</v>
      </c>
      <c r="F30" s="1507" t="n"/>
      <c r="G30" s="1508" t="n"/>
      <c r="H30" s="1508" t="n"/>
      <c r="I30" s="1508" t="n"/>
      <c r="J30" s="1508" t="n"/>
      <c r="K30" s="1508" t="n"/>
      <c r="L30" s="1508" t="n"/>
      <c r="M30" s="1508" t="n"/>
      <c r="N30" s="1509" t="n"/>
    </row>
    <row r="31" ht="17" customHeight="1" thickBot="1">
      <c r="A31" s="632" t="n"/>
      <c r="B31" s="1510" t="inlineStr">
        <is>
          <t>PERCENTAGES</t>
        </is>
      </c>
      <c r="C31" s="2775">
        <f>C29/C30</f>
        <v/>
      </c>
      <c r="D31" s="2775">
        <f>D29/D30</f>
        <v/>
      </c>
      <c r="E31" s="2775">
        <f>E29/E30</f>
        <v/>
      </c>
      <c r="F31" s="2776" t="n"/>
      <c r="G31" s="2777">
        <f>G29/($E29+$D29)</f>
        <v/>
      </c>
      <c r="H31" s="2777">
        <f>H29/($E29+$D29)</f>
        <v/>
      </c>
      <c r="I31" s="2777">
        <f>I29/($E29+$D29)</f>
        <v/>
      </c>
      <c r="J31" s="2777">
        <f>J29/($E29+$D29)</f>
        <v/>
      </c>
      <c r="K31" s="2777">
        <f>K29/($E29+$D29)</f>
        <v/>
      </c>
      <c r="L31" s="2777">
        <f>L29/($E29+$D29)</f>
        <v/>
      </c>
      <c r="M31" s="2777">
        <f>M29/($E29+$D29)</f>
        <v/>
      </c>
      <c r="N31" s="628" t="n"/>
    </row>
    <row r="32">
      <c r="A32" s="515" t="n"/>
      <c r="B32" s="515" t="n"/>
      <c r="C32" s="515" t="n"/>
      <c r="D32" s="2762" t="n"/>
      <c r="E32" s="2762" t="n"/>
      <c r="F32" s="2762" t="n"/>
    </row>
    <row r="33">
      <c r="A33" s="515" t="n"/>
      <c r="B33" s="515" t="n"/>
      <c r="C33" s="515" t="n"/>
      <c r="D33" s="2762" t="n"/>
      <c r="E33" s="2762" t="n"/>
      <c r="F33" s="2762" t="n"/>
    </row>
    <row r="34">
      <c r="A34" s="515" t="n"/>
      <c r="B34" s="515" t="n"/>
      <c r="C34" s="515" t="n"/>
      <c r="D34" s="2762" t="n"/>
      <c r="E34" s="2762" t="n"/>
      <c r="F34" s="2762" t="n"/>
    </row>
    <row r="35">
      <c r="A35" s="515" t="n"/>
      <c r="B35" s="515" t="n"/>
      <c r="C35" s="515" t="n"/>
      <c r="D35" s="2762" t="n"/>
      <c r="E35" s="2762" t="n"/>
      <c r="F35" s="2762" t="n"/>
    </row>
    <row r="36">
      <c r="A36" s="515" t="n"/>
      <c r="B36" s="515" t="n"/>
      <c r="C36" s="515" t="n"/>
      <c r="D36" s="2762" t="n"/>
      <c r="E36" s="2762" t="n"/>
      <c r="F36" s="2762" t="n"/>
    </row>
    <row r="37">
      <c r="A37" s="515" t="n"/>
      <c r="B37" s="515" t="n"/>
      <c r="C37" s="515" t="n"/>
      <c r="D37" s="2762" t="n"/>
      <c r="E37" s="2762" t="n"/>
      <c r="F37" s="2762" t="n"/>
    </row>
    <row r="38">
      <c r="A38" s="515" t="n"/>
      <c r="B38" s="515" t="n"/>
      <c r="C38" s="515" t="n"/>
      <c r="D38" s="2762" t="n"/>
      <c r="E38" s="2762" t="n"/>
      <c r="F38" s="2762" t="n"/>
    </row>
    <row r="39">
      <c r="A39" s="515" t="n"/>
      <c r="B39" s="515" t="n"/>
      <c r="C39" s="515" t="n"/>
      <c r="D39" s="2762" t="n"/>
      <c r="E39" s="2762" t="n"/>
      <c r="F39" s="2762" t="n"/>
    </row>
    <row r="40">
      <c r="A40" s="515" t="n"/>
      <c r="B40" s="515" t="n"/>
      <c r="C40" s="515" t="n"/>
      <c r="D40" s="2762" t="n"/>
      <c r="E40" s="2762" t="n"/>
      <c r="F40" s="2762" t="n"/>
    </row>
    <row r="41">
      <c r="A41" s="515" t="n"/>
      <c r="B41" s="515" t="n"/>
      <c r="C41" s="515" t="n"/>
      <c r="D41" s="2762" t="n"/>
      <c r="E41" s="2762" t="n"/>
      <c r="F41" s="2762" t="n"/>
    </row>
    <row r="42">
      <c r="A42" s="515" t="n"/>
      <c r="B42" s="515" t="n"/>
      <c r="C42" s="515" t="n"/>
      <c r="D42" s="2762" t="n"/>
      <c r="E42" s="2762" t="n"/>
      <c r="F42" s="2762" t="n"/>
    </row>
    <row r="43">
      <c r="A43" s="515" t="n"/>
      <c r="B43" s="515" t="n"/>
      <c r="C43" s="515" t="n"/>
      <c r="D43" s="2762" t="n"/>
      <c r="E43" s="2762" t="n"/>
      <c r="F43" s="2762" t="n"/>
    </row>
    <row r="44">
      <c r="A44" s="515" t="n"/>
      <c r="B44" s="515" t="n"/>
      <c r="C44" s="515" t="n"/>
      <c r="D44" s="2762" t="n"/>
      <c r="E44" s="2762" t="n"/>
      <c r="F44" s="2762" t="n"/>
    </row>
    <row r="45">
      <c r="A45" s="515" t="n"/>
      <c r="B45" s="515" t="n"/>
      <c r="C45" s="515" t="n"/>
      <c r="D45" s="2762" t="n"/>
      <c r="E45" s="2762" t="n"/>
      <c r="F45" s="2762" t="n"/>
    </row>
    <row r="46">
      <c r="A46" s="515" t="n"/>
      <c r="B46" s="515" t="n"/>
      <c r="C46" s="515" t="n"/>
      <c r="D46" s="2762" t="n"/>
      <c r="E46" s="2762" t="n"/>
      <c r="F46" s="2762" t="n"/>
    </row>
    <row r="47">
      <c r="A47" s="515" t="n"/>
      <c r="B47" s="515" t="n"/>
      <c r="C47" s="515" t="n"/>
      <c r="D47" s="2762" t="n"/>
      <c r="E47" s="2762" t="n"/>
      <c r="F47" s="2762" t="n"/>
    </row>
    <row r="48">
      <c r="A48" s="515" t="n"/>
      <c r="B48" s="515" t="n"/>
      <c r="C48" s="515" t="n"/>
      <c r="D48" s="2762" t="n"/>
      <c r="E48" s="2762" t="n"/>
      <c r="F48" s="2762" t="n"/>
    </row>
    <row r="49">
      <c r="A49" s="515" t="n"/>
      <c r="B49" s="515" t="n"/>
      <c r="C49" s="515" t="n"/>
      <c r="D49" s="2762" t="n"/>
      <c r="E49" s="2762" t="n"/>
      <c r="F49" s="2762" t="n"/>
    </row>
    <row r="50">
      <c r="A50" s="515" t="n"/>
      <c r="B50" s="515" t="n"/>
      <c r="C50" s="515" t="n"/>
      <c r="D50" s="2762" t="n"/>
      <c r="E50" s="2762" t="n"/>
      <c r="F50" s="2762" t="n"/>
    </row>
    <row r="51">
      <c r="A51" s="515" t="n"/>
      <c r="B51" s="515" t="n"/>
      <c r="C51" s="515" t="n"/>
      <c r="D51" s="2762" t="n"/>
      <c r="E51" s="2762" t="n"/>
      <c r="F51" s="2762" t="n"/>
    </row>
    <row r="52">
      <c r="A52" s="515" t="n"/>
      <c r="B52" s="515" t="n"/>
      <c r="C52" s="515" t="n"/>
      <c r="D52" s="2762" t="n"/>
      <c r="E52" s="2762" t="n"/>
      <c r="F52" s="2762" t="n"/>
    </row>
    <row r="53">
      <c r="A53" s="515" t="n"/>
      <c r="B53" s="515" t="n"/>
      <c r="C53" s="515" t="n"/>
      <c r="D53" s="2762" t="n"/>
      <c r="E53" s="2762" t="n"/>
      <c r="F53" s="2762" t="n"/>
    </row>
    <row r="54">
      <c r="A54" s="515" t="n"/>
      <c r="B54" s="515" t="n"/>
      <c r="C54" s="515" t="n"/>
      <c r="D54" s="2762" t="n"/>
      <c r="E54" s="2762" t="n"/>
      <c r="F54" s="2762" t="n"/>
    </row>
    <row r="55">
      <c r="A55" s="515" t="n"/>
      <c r="B55" s="515" t="n"/>
      <c r="C55" s="515" t="n"/>
      <c r="D55" s="2762" t="n"/>
      <c r="E55" s="2762" t="n"/>
      <c r="F55" s="2762" t="n"/>
    </row>
    <row r="56">
      <c r="A56" s="515" t="n"/>
      <c r="B56" s="515" t="n"/>
      <c r="C56" s="515" t="n"/>
      <c r="D56" s="2762" t="n"/>
      <c r="E56" s="2762" t="n"/>
      <c r="F56" s="2762" t="n"/>
    </row>
    <row r="57">
      <c r="A57" s="515" t="n"/>
      <c r="B57" s="515" t="n"/>
      <c r="C57" s="515" t="n"/>
      <c r="D57" s="2762" t="n"/>
      <c r="E57" s="2762" t="n"/>
      <c r="F57" s="2762" t="n"/>
    </row>
    <row r="58">
      <c r="A58" s="515" t="n"/>
      <c r="B58" s="515" t="n"/>
      <c r="C58" s="515" t="n"/>
      <c r="D58" s="2762" t="n"/>
      <c r="E58" s="2762" t="n"/>
      <c r="F58" s="2762" t="n"/>
    </row>
  </sheetData>
  <hyperlinks>
    <hyperlink ref="P1" location="'X2  Index'!A1" display="Return to index"/>
  </hyperlinks>
  <pageMargins left="0.45" right="0.45" top="0.75" bottom="0.75" header="0.3" footer="0.3"/>
  <pageSetup orientation="landscape" scale="64"/>
  <headerFooter>
    <oddHeader>&amp;LPerformed for Enter Lender</oddHeader>
    <oddFooter>&amp;LExample Company&amp;C&amp;A&amp;RRecurring   Jun2013</oddFooter>
    <evenHeader/>
    <evenFooter/>
    <firstHeader/>
    <firstFooter/>
  </headerFooter>
</worksheet>
</file>

<file path=xl/worksheets/sheet41.xml><?xml version="1.0" encoding="utf-8"?>
<worksheet xmlns="http://schemas.openxmlformats.org/spreadsheetml/2006/main">
  <sheetPr codeName="Sheet66">
    <outlinePr summaryBelow="1" summaryRight="1"/>
    <pageSetUpPr fitToPage="1"/>
  </sheetPr>
  <dimension ref="A1:H5"/>
  <sheetViews>
    <sheetView showGridLines="0" view="pageBreakPreview" zoomScale="60" zoomScaleNormal="100" workbookViewId="0">
      <selection activeCell="J40" sqref="J40"/>
    </sheetView>
  </sheetViews>
  <sheetFormatPr baseColWidth="10" defaultColWidth="9.33203125" defaultRowHeight="15"/>
  <cols>
    <col width="8.6640625" customWidth="1" style="108" min="1" max="1"/>
    <col width="17.33203125" bestFit="1" customWidth="1" style="108" min="2" max="2"/>
    <col width="13.33203125" customWidth="1" style="108" min="3" max="5"/>
    <col width="12.5" bestFit="1" customWidth="1" style="108" min="6" max="6"/>
    <col width="13.33203125" customWidth="1" style="108" min="7" max="13"/>
    <col width="26.6640625" customWidth="1" style="108" min="14" max="14"/>
    <col width="9.33203125" customWidth="1" style="108" min="15" max="16384"/>
  </cols>
  <sheetData>
    <row r="1">
      <c r="A1" s="200" t="inlineStr">
        <is>
          <t>Example Company</t>
        </is>
      </c>
      <c r="C1" s="1143" t="n"/>
      <c r="D1" s="1143" t="n"/>
      <c r="E1" s="1143" t="n"/>
      <c r="F1" s="1143" t="n"/>
      <c r="G1" s="1143" t="n"/>
      <c r="H1" s="1857" t="inlineStr">
        <is>
          <t>Return to index</t>
        </is>
      </c>
    </row>
    <row r="2">
      <c r="A2" s="1142">
        <f>'X2  Index'!A3</f>
        <v/>
      </c>
    </row>
    <row r="5">
      <c r="C5" t="inlineStr">
        <is>
          <t>use as needed</t>
        </is>
      </c>
    </row>
  </sheetData>
  <hyperlinks>
    <hyperlink ref="H1" location="'X2  Index'!A1" display="Return to index"/>
  </hyperlinks>
  <pageMargins left="0.7" right="0.7" top="0.75" bottom="0.75" header="0.3" footer="0.3"/>
  <pageSetup orientation="portrait"/>
  <headerFooter>
    <oddHeader>&amp;LPerformed for Enter Lender</oddHeader>
    <oddFooter>&amp;LExample Company&amp;C&amp;A&amp;RRecurring   Jun2013</oddFooter>
    <evenHeader/>
    <evenFooter/>
    <firstHeader/>
    <firstFooter/>
  </headerFooter>
</worksheet>
</file>

<file path=xl/worksheets/sheet42.xml><?xml version="1.0" encoding="utf-8"?>
<worksheet xmlns="http://schemas.openxmlformats.org/spreadsheetml/2006/main">
  <sheetPr codeName="Sheet77">
    <outlinePr summaryBelow="1" summaryRight="1"/>
    <pageSetUpPr/>
  </sheetPr>
  <dimension ref="A1:K57"/>
  <sheetViews>
    <sheetView showGridLines="0" topLeftCell="A18" zoomScaleNormal="100" workbookViewId="0">
      <selection activeCell="A28" sqref="A28:H37"/>
    </sheetView>
  </sheetViews>
  <sheetFormatPr baseColWidth="10" defaultColWidth="9.33203125" defaultRowHeight="15"/>
  <cols>
    <col width="51" customWidth="1" style="108" min="1" max="1"/>
    <col width="9" bestFit="1" customWidth="1" style="108" min="2" max="2"/>
    <col width="10.1640625" bestFit="1" customWidth="1" style="108" min="3" max="3"/>
    <col width="9.83203125" bestFit="1" customWidth="1" style="108" min="4" max="4"/>
    <col width="9.6640625" bestFit="1" customWidth="1" style="108" min="5" max="5"/>
    <col width="10.33203125" bestFit="1" customWidth="1" style="108" min="6" max="6"/>
    <col width="10.1640625" bestFit="1" customWidth="1" style="108" min="7" max="7"/>
    <col width="9.33203125" customWidth="1" style="108" min="8" max="16384"/>
  </cols>
  <sheetData>
    <row r="1">
      <c r="A1" s="200">
        <f>+'X1  ReportCoverPage'!D9</f>
        <v/>
      </c>
      <c r="B1" s="1070" t="n"/>
      <c r="C1" s="1143" t="n"/>
      <c r="D1" s="1143" t="n"/>
      <c r="E1" s="1143" t="n"/>
      <c r="F1" s="1143" t="n"/>
      <c r="G1" s="1143" t="n"/>
      <c r="J1" s="1857" t="inlineStr">
        <is>
          <t>Return to index</t>
        </is>
      </c>
    </row>
    <row r="2">
      <c r="A2" s="1142">
        <f>'X2  Index'!A3</f>
        <v/>
      </c>
      <c r="B2" s="1070" t="n"/>
      <c r="C2" s="1143" t="n"/>
      <c r="D2" s="1143" t="n"/>
      <c r="E2" s="1143" t="n"/>
      <c r="F2" s="1143" t="n"/>
      <c r="G2" s="1143" t="n"/>
    </row>
    <row r="3">
      <c r="A3" s="1143" t="inlineStr">
        <is>
          <t>Revenue to Cash Testing</t>
        </is>
      </c>
      <c r="B3" s="1170" t="n"/>
      <c r="C3" s="1170" t="n"/>
      <c r="D3" s="1170" t="n"/>
      <c r="E3" s="1170" t="n"/>
      <c r="F3" s="1170" t="n"/>
      <c r="G3" s="1143" t="n"/>
    </row>
    <row r="4">
      <c r="A4" s="1143" t="n"/>
      <c r="B4" s="1170" t="n"/>
      <c r="C4" s="1170" t="n"/>
      <c r="D4" s="1170" t="n"/>
      <c r="E4" s="1170" t="n"/>
      <c r="F4" s="1170" t="n"/>
      <c r="G4" s="1143" t="n"/>
    </row>
    <row r="5" ht="16" customHeight="1" thickBot="1"/>
    <row r="6" ht="16" customHeight="1" thickBot="1">
      <c r="A6" s="1878" t="inlineStr">
        <is>
          <t>Revenue to Cash testing</t>
        </is>
      </c>
      <c r="B6" s="1871">
        <f>EOMONTH(C6,-1)</f>
        <v/>
      </c>
      <c r="C6" s="1871">
        <f>EOMONTH(D6,-1)</f>
        <v/>
      </c>
      <c r="D6" s="1871">
        <f>EOMONTH(E6,-1)</f>
        <v/>
      </c>
      <c r="E6" s="1871">
        <f>EOMONTH(F6,-1)</f>
        <v/>
      </c>
      <c r="F6" s="1871">
        <f>EOMONTH(G6,-1)</f>
        <v/>
      </c>
      <c r="G6" s="1871" t="n">
        <v>44196</v>
      </c>
      <c r="H6" s="1880" t="inlineStr">
        <is>
          <t>T6M</t>
        </is>
      </c>
      <c r="K6" s="1070" t="inlineStr">
        <is>
          <t>Change date to match ending T6M in cell G6</t>
        </is>
      </c>
    </row>
    <row r="7">
      <c r="A7" s="1897" t="n"/>
      <c r="B7" s="683" t="n"/>
      <c r="C7" s="683" t="n"/>
      <c r="D7" s="683" t="n"/>
      <c r="E7" s="683" t="n"/>
      <c r="F7" s="683" t="n"/>
      <c r="G7" s="683" t="n"/>
      <c r="H7" s="1898" t="n"/>
    </row>
    <row r="8">
      <c r="A8" s="1899" t="inlineStr">
        <is>
          <t>Net Resident Income</t>
        </is>
      </c>
      <c r="B8" s="2778" t="n"/>
      <c r="C8" s="2778" t="n"/>
      <c r="D8" s="2778" t="n"/>
      <c r="E8" s="2778" t="n"/>
      <c r="F8" s="2778" t="n"/>
      <c r="G8" s="2778" t="n"/>
      <c r="H8" s="2779">
        <f>SUM(B8:G8)</f>
        <v/>
      </c>
    </row>
    <row r="9">
      <c r="A9" s="1899" t="inlineStr">
        <is>
          <t>Provider Assessment Tax</t>
        </is>
      </c>
      <c r="B9" s="2778" t="n"/>
      <c r="C9" s="2778" t="n"/>
      <c r="D9" s="2778" t="n"/>
      <c r="E9" s="2778" t="n"/>
      <c r="F9" s="2778" t="n"/>
      <c r="G9" s="2778" t="n"/>
      <c r="H9" s="2779">
        <f>SUM(B9:G9)</f>
        <v/>
      </c>
    </row>
    <row r="10">
      <c r="A10" s="1899" t="inlineStr">
        <is>
          <t>Bad Debt</t>
        </is>
      </c>
      <c r="B10" s="2778" t="n"/>
      <c r="C10" s="2778" t="n"/>
      <c r="D10" s="2778" t="n"/>
      <c r="E10" s="2778" t="n"/>
      <c r="F10" s="2778" t="n"/>
      <c r="G10" s="2778" t="n"/>
      <c r="H10" s="2779">
        <f>SUM(B10:G10)</f>
        <v/>
      </c>
    </row>
    <row r="11">
      <c r="A11" s="1900" t="inlineStr">
        <is>
          <t>Net Revenue</t>
        </is>
      </c>
      <c r="B11" s="2780">
        <f>+SUM(B8,B10)</f>
        <v/>
      </c>
      <c r="C11" s="2780">
        <f>+SUM(C8,C10)</f>
        <v/>
      </c>
      <c r="D11" s="2780">
        <f>+SUM(D8,D10)</f>
        <v/>
      </c>
      <c r="E11" s="2780">
        <f>+SUM(E8,E10)</f>
        <v/>
      </c>
      <c r="F11" s="2780">
        <f>+SUM(F8,F10)</f>
        <v/>
      </c>
      <c r="G11" s="2780">
        <f>+SUM(G8,G10)</f>
        <v/>
      </c>
      <c r="H11" s="2781">
        <f>SUM(B11:G11)</f>
        <v/>
      </c>
    </row>
    <row r="12">
      <c r="A12" s="1901" t="n"/>
      <c r="B12" s="2778" t="n"/>
      <c r="C12" s="2778" t="n"/>
      <c r="D12" s="2778" t="n"/>
      <c r="E12" s="2778" t="n"/>
      <c r="F12" s="2778" t="n"/>
      <c r="G12" s="2778" t="n"/>
      <c r="H12" s="2779" t="n"/>
    </row>
    <row r="13">
      <c r="A13" s="1902" t="inlineStr">
        <is>
          <t>Cash Inflows - operating account</t>
        </is>
      </c>
      <c r="B13" s="2782" t="n"/>
      <c r="C13" s="2782" t="n"/>
      <c r="D13" s="2782" t="n"/>
      <c r="E13" s="2782" t="n"/>
      <c r="F13" s="2782" t="n"/>
      <c r="G13" s="2782" t="n"/>
      <c r="H13" s="2783">
        <f>SUM(B13:G13)</f>
        <v/>
      </c>
    </row>
    <row r="14">
      <c r="A14" s="1899" t="n"/>
      <c r="B14" s="2778" t="n"/>
      <c r="C14" s="2778" t="n"/>
      <c r="D14" s="2778" t="n"/>
      <c r="E14" s="2778" t="n"/>
      <c r="F14" s="2778" t="n"/>
      <c r="G14" s="2778" t="n"/>
      <c r="H14" s="2779" t="n"/>
    </row>
    <row r="15">
      <c r="A15" s="1901" t="inlineStr">
        <is>
          <t>Adjustments to cash</t>
        </is>
      </c>
      <c r="B15" s="2778" t="n"/>
      <c r="C15" s="2778" t="n"/>
      <c r="D15" s="2778" t="n"/>
      <c r="E15" s="2778" t="n"/>
      <c r="F15" s="2778" t="n"/>
      <c r="G15" s="2778" t="n"/>
      <c r="H15" s="2779" t="n"/>
    </row>
    <row r="16">
      <c r="A16" s="1899" t="inlineStr">
        <is>
          <t>Change in AR (Increase) / Decrease</t>
        </is>
      </c>
      <c r="B16" s="2778" t="n"/>
      <c r="C16" s="2778" t="n"/>
      <c r="D16" s="2778" t="n"/>
      <c r="E16" s="2778" t="n"/>
      <c r="F16" s="2778" t="n"/>
      <c r="G16" s="2778" t="n"/>
      <c r="H16" s="2779">
        <f>SUM(B16:G16)</f>
        <v/>
      </c>
    </row>
    <row r="17">
      <c r="A17" s="1899" t="inlineStr">
        <is>
          <t>Blank</t>
        </is>
      </c>
      <c r="B17" s="2778" t="n"/>
      <c r="C17" s="2778" t="n"/>
      <c r="D17" s="2778" t="n"/>
      <c r="E17" s="2778" t="n"/>
      <c r="F17" s="2778" t="n"/>
      <c r="G17" s="2778" t="n"/>
      <c r="H17" s="2779">
        <f>SUM(B17:G17)</f>
        <v/>
      </c>
    </row>
    <row r="18">
      <c r="A18" s="1899" t="inlineStr">
        <is>
          <t>Blank</t>
        </is>
      </c>
      <c r="B18" s="2778" t="n"/>
      <c r="C18" s="2778" t="n"/>
      <c r="D18" s="2778" t="n"/>
      <c r="E18" s="2778" t="n"/>
      <c r="F18" s="2778" t="n"/>
      <c r="G18" s="2778" t="n"/>
      <c r="H18" s="2779">
        <f>SUM(B18:G18)</f>
        <v/>
      </c>
    </row>
    <row r="19">
      <c r="A19" s="1899" t="inlineStr">
        <is>
          <t>Blank</t>
        </is>
      </c>
      <c r="B19" s="2778" t="n"/>
      <c r="C19" s="2778" t="n"/>
      <c r="D19" s="2778" t="n"/>
      <c r="E19" s="2778" t="n"/>
      <c r="F19" s="2778" t="n"/>
      <c r="G19" s="2778" t="n"/>
      <c r="H19" s="2779">
        <f>SUM(B19:G19)</f>
        <v/>
      </c>
    </row>
    <row r="20">
      <c r="A20" s="1902" t="inlineStr">
        <is>
          <t>Adjusted cash inflows</t>
        </is>
      </c>
      <c r="B20" s="2782">
        <f>SUM(B13:B19)</f>
        <v/>
      </c>
      <c r="C20" s="2782">
        <f>SUM(C13:C19)</f>
        <v/>
      </c>
      <c r="D20" s="2782">
        <f>SUM(D13:D19)</f>
        <v/>
      </c>
      <c r="E20" s="2782">
        <f>SUM(E13:E19)</f>
        <v/>
      </c>
      <c r="F20" s="2782">
        <f>SUM(F13:F19)</f>
        <v/>
      </c>
      <c r="G20" s="2782">
        <f>SUM(G13:G19)</f>
        <v/>
      </c>
      <c r="H20" s="2783">
        <f>SUM(B20:G20)</f>
        <v/>
      </c>
    </row>
    <row r="21">
      <c r="A21" s="1901" t="n"/>
      <c r="B21" s="2778" t="n"/>
      <c r="C21" s="2778" t="n"/>
      <c r="D21" s="2778" t="n"/>
      <c r="E21" s="2778" t="n"/>
      <c r="F21" s="2778" t="n"/>
      <c r="G21" s="2778" t="n"/>
      <c r="H21" s="2779" t="n"/>
    </row>
    <row r="22">
      <c r="A22" s="1902" t="inlineStr">
        <is>
          <t>Difference</t>
        </is>
      </c>
      <c r="B22" s="2782">
        <f>B11-B20</f>
        <v/>
      </c>
      <c r="C22" s="2782">
        <f>C11-C20</f>
        <v/>
      </c>
      <c r="D22" s="2782">
        <f>D11-D20</f>
        <v/>
      </c>
      <c r="E22" s="2782">
        <f>E11-E20</f>
        <v/>
      </c>
      <c r="F22" s="2782">
        <f>F11-F20</f>
        <v/>
      </c>
      <c r="G22" s="2782">
        <f>G11-G20</f>
        <v/>
      </c>
      <c r="H22" s="2783">
        <f>H11-H20</f>
        <v/>
      </c>
    </row>
    <row r="23" ht="16" customHeight="1" thickBot="1">
      <c r="A23" s="1903" t="inlineStr">
        <is>
          <t>Variance as a % of total revenue</t>
        </is>
      </c>
      <c r="B23" s="2784">
        <f>B22/B11</f>
        <v/>
      </c>
      <c r="C23" s="2784">
        <f>C22/C11</f>
        <v/>
      </c>
      <c r="D23" s="2784">
        <f>D22/D11</f>
        <v/>
      </c>
      <c r="E23" s="2784">
        <f>E22/E11</f>
        <v/>
      </c>
      <c r="F23" s="2784">
        <f>F22/F11</f>
        <v/>
      </c>
      <c r="G23" s="2784">
        <f>G22/G11</f>
        <v/>
      </c>
      <c r="H23" s="2785">
        <f>H22/H11</f>
        <v/>
      </c>
    </row>
    <row r="24">
      <c r="A24" s="515" t="n"/>
      <c r="B24" s="515" t="n"/>
      <c r="C24" s="515" t="n"/>
      <c r="D24" s="2762" t="n"/>
      <c r="E24" s="2762" t="n"/>
      <c r="F24" s="2762" t="n"/>
    </row>
    <row r="25">
      <c r="A25" s="515" t="n"/>
      <c r="B25" s="515" t="n"/>
      <c r="C25" s="515" t="n"/>
      <c r="D25" s="2762" t="n"/>
      <c r="E25" s="2762" t="n"/>
      <c r="F25" s="2762" t="n"/>
    </row>
    <row r="26">
      <c r="A26" s="515" t="n"/>
      <c r="B26" s="515" t="n"/>
      <c r="C26" s="515" t="n"/>
      <c r="D26" s="2762" t="n"/>
      <c r="E26" s="2762" t="n"/>
      <c r="F26" s="2762" t="n"/>
    </row>
    <row r="27" ht="16" customHeight="1" thickBot="1">
      <c r="A27" s="1140" t="inlineStr">
        <is>
          <t>Comments:</t>
        </is>
      </c>
      <c r="B27" s="1170" t="n"/>
      <c r="C27" s="1170" t="n"/>
      <c r="D27" s="1170" t="n"/>
      <c r="E27" s="1170" t="n"/>
      <c r="F27" s="1170" t="n"/>
    </row>
    <row r="28">
      <c r="A28" s="2395" t="n"/>
      <c r="B28" s="1123" t="n"/>
      <c r="C28" s="1123" t="n"/>
      <c r="D28" s="1123" t="n"/>
      <c r="E28" s="1123" t="n"/>
      <c r="F28" s="1123" t="n"/>
      <c r="G28" s="1123" t="n"/>
      <c r="H28" s="1146" t="n"/>
    </row>
    <row r="29">
      <c r="A29" s="2385" t="n"/>
      <c r="H29" s="834" t="n"/>
    </row>
    <row r="30">
      <c r="A30" s="2385" t="n"/>
      <c r="H30" s="834" t="n"/>
    </row>
    <row r="31">
      <c r="A31" s="2385" t="n"/>
      <c r="H31" s="834" t="n"/>
    </row>
    <row r="32">
      <c r="A32" s="2385" t="n"/>
      <c r="H32" s="834" t="n"/>
    </row>
    <row r="33">
      <c r="A33" s="2385" t="n"/>
      <c r="H33" s="834" t="n"/>
    </row>
    <row r="34">
      <c r="A34" s="2385" t="n"/>
      <c r="H34" s="834" t="n"/>
    </row>
    <row r="35">
      <c r="A35" s="2385" t="n"/>
      <c r="H35" s="834" t="n"/>
    </row>
    <row r="36">
      <c r="A36" s="2385" t="n"/>
      <c r="H36" s="834" t="n"/>
    </row>
    <row r="37" ht="16" customHeight="1" thickBot="1">
      <c r="A37" s="835" t="n"/>
      <c r="B37" s="836" t="n"/>
      <c r="C37" s="836" t="n"/>
      <c r="D37" s="836" t="n"/>
      <c r="E37" s="836" t="n"/>
      <c r="F37" s="836" t="n"/>
      <c r="G37" s="836" t="n"/>
      <c r="H37" s="837" t="n"/>
    </row>
    <row r="38">
      <c r="A38" s="515" t="n"/>
      <c r="B38" s="515" t="n"/>
      <c r="C38" s="515" t="n"/>
      <c r="D38" s="2762" t="n"/>
      <c r="E38" s="2762" t="n"/>
      <c r="F38" s="2762" t="n"/>
    </row>
    <row r="39">
      <c r="A39" s="515" t="n"/>
      <c r="B39" s="515" t="n"/>
      <c r="C39" s="515" t="n"/>
      <c r="D39" s="2762" t="n"/>
      <c r="E39" s="2762" t="n"/>
      <c r="F39" s="2762" t="n"/>
    </row>
    <row r="40">
      <c r="A40" s="515" t="n"/>
      <c r="B40" s="515" t="n"/>
      <c r="C40" s="515" t="n"/>
      <c r="D40" s="2762" t="n"/>
      <c r="E40" s="2762" t="n"/>
      <c r="F40" s="2762" t="n"/>
    </row>
    <row r="41">
      <c r="A41" s="515" t="n"/>
      <c r="B41" s="515" t="n"/>
      <c r="C41" s="515" t="n"/>
      <c r="D41" s="2762" t="n"/>
      <c r="E41" s="2762" t="n"/>
      <c r="F41" s="2762" t="n"/>
    </row>
    <row r="42">
      <c r="A42" s="515" t="n"/>
      <c r="B42" s="515" t="n"/>
      <c r="C42" s="515" t="n"/>
      <c r="D42" s="2762" t="n"/>
      <c r="E42" s="2762" t="n"/>
      <c r="F42" s="2762" t="n"/>
    </row>
    <row r="43">
      <c r="A43" s="515" t="n"/>
      <c r="B43" s="515" t="n"/>
      <c r="C43" s="515" t="n"/>
      <c r="D43" s="2762" t="n"/>
      <c r="E43" s="2762" t="n"/>
      <c r="F43" s="2762" t="n"/>
    </row>
    <row r="44">
      <c r="A44" s="515" t="n"/>
      <c r="B44" s="515" t="n"/>
      <c r="C44" s="515" t="n"/>
      <c r="D44" s="2762" t="n"/>
      <c r="E44" s="2762" t="n"/>
      <c r="F44" s="2762" t="n"/>
    </row>
    <row r="45">
      <c r="A45" s="515" t="n"/>
      <c r="B45" s="515" t="n"/>
      <c r="C45" s="515" t="n"/>
      <c r="D45" s="2762" t="n"/>
      <c r="E45" s="2762" t="n"/>
      <c r="F45" s="2762" t="n"/>
    </row>
    <row r="46">
      <c r="A46" s="515" t="n"/>
      <c r="B46" s="515" t="n"/>
      <c r="C46" s="515" t="n"/>
      <c r="D46" s="2762" t="n"/>
      <c r="E46" s="2762" t="n"/>
      <c r="F46" s="2762" t="n"/>
    </row>
    <row r="47">
      <c r="A47" s="515" t="n"/>
      <c r="B47" s="515" t="n"/>
      <c r="C47" s="515" t="n"/>
      <c r="D47" s="2762" t="n"/>
      <c r="E47" s="2762" t="n"/>
      <c r="F47" s="2762" t="n"/>
    </row>
    <row r="48">
      <c r="A48" s="515" t="n"/>
      <c r="B48" s="515" t="n"/>
      <c r="C48" s="515" t="n"/>
      <c r="D48" s="2762" t="n"/>
      <c r="E48" s="2762" t="n"/>
      <c r="F48" s="2762" t="n"/>
    </row>
    <row r="49">
      <c r="A49" s="515" t="n"/>
      <c r="B49" s="515" t="n"/>
      <c r="C49" s="515" t="n"/>
      <c r="D49" s="2762" t="n"/>
      <c r="E49" s="2762" t="n"/>
      <c r="F49" s="2762" t="n"/>
    </row>
    <row r="50">
      <c r="A50" s="515" t="n"/>
      <c r="B50" s="515" t="n"/>
      <c r="C50" s="515" t="n"/>
      <c r="D50" s="2762" t="n"/>
      <c r="E50" s="2762" t="n"/>
      <c r="F50" s="2762" t="n"/>
    </row>
    <row r="51">
      <c r="A51" s="515" t="n"/>
      <c r="B51" s="515" t="n"/>
      <c r="C51" s="515" t="n"/>
      <c r="D51" s="2762" t="n"/>
      <c r="E51" s="2762" t="n"/>
      <c r="F51" s="2762" t="n"/>
    </row>
    <row r="52">
      <c r="A52" s="515" t="n"/>
      <c r="B52" s="515" t="n"/>
      <c r="C52" s="515" t="n"/>
      <c r="D52" s="2762" t="n"/>
      <c r="E52" s="2762" t="n"/>
      <c r="F52" s="2762" t="n"/>
    </row>
    <row r="53">
      <c r="A53" s="515" t="n"/>
      <c r="B53" s="515" t="n"/>
      <c r="C53" s="515" t="n"/>
      <c r="D53" s="2762" t="n"/>
      <c r="E53" s="2762" t="n"/>
      <c r="F53" s="2762" t="n"/>
    </row>
    <row r="54">
      <c r="A54" s="515" t="n"/>
      <c r="B54" s="515" t="n"/>
      <c r="C54" s="515" t="n"/>
      <c r="D54" s="2762" t="n"/>
      <c r="E54" s="2762" t="n"/>
      <c r="F54" s="2762" t="n"/>
    </row>
    <row r="55">
      <c r="A55" s="515" t="n"/>
      <c r="B55" s="515" t="n"/>
      <c r="C55" s="515" t="n"/>
      <c r="D55" s="2762" t="n"/>
      <c r="E55" s="2762" t="n"/>
      <c r="F55" s="2762" t="n"/>
    </row>
    <row r="57">
      <c r="D57" s="2763" t="n"/>
      <c r="E57" s="2763" t="n"/>
      <c r="F57" s="2763" t="n"/>
    </row>
  </sheetData>
  <mergeCells count="1">
    <mergeCell ref="A28:H37"/>
  </mergeCells>
  <hyperlinks>
    <hyperlink ref="J1" location="'X2  Index'!A1" display="Return to index"/>
  </hyperlinks>
  <pageMargins left="0.2" right="0.2" top="0.5" bottom="0.5" header="0.3" footer="0.3"/>
  <pageSetup orientation="portrait" scale="61"/>
  <headerFooter>
    <oddHeader>&amp;RPerformed by West Fork Advisory Services, LLC&amp;LPerformed for Enter Lender</oddHeader>
    <oddFooter>&amp;L&amp;F&amp;CRestricted and Confidential&amp;R&amp;A</oddFooter>
    <evenHeader/>
    <evenFooter/>
    <firstHeader/>
    <firstFooter/>
  </headerFooter>
</worksheet>
</file>

<file path=xl/worksheets/sheet43.xml><?xml version="1.0" encoding="utf-8"?>
<worksheet xmlns="http://schemas.openxmlformats.org/spreadsheetml/2006/main">
  <sheetPr codeName="Sheet78">
    <outlinePr summaryBelow="1" summaryRight="1"/>
    <pageSetUpPr/>
  </sheetPr>
  <dimension ref="A1:L42"/>
  <sheetViews>
    <sheetView showGridLines="0" view="pageBreakPreview" zoomScale="60" zoomScaleNormal="100" workbookViewId="0">
      <selection activeCell="A32" sqref="A32:I39"/>
    </sheetView>
  </sheetViews>
  <sheetFormatPr baseColWidth="10" defaultColWidth="9.33203125" defaultRowHeight="15"/>
  <cols>
    <col width="49.33203125" customWidth="1" style="108" min="1" max="1"/>
    <col width="9" bestFit="1" customWidth="1" style="108" min="2" max="2"/>
    <col width="10.1640625" bestFit="1" customWidth="1" style="108" min="3" max="3"/>
    <col width="9.83203125" bestFit="1" customWidth="1" style="108" min="4" max="4"/>
    <col width="9.6640625" bestFit="1" customWidth="1" style="108" min="5" max="5"/>
    <col width="10.33203125" bestFit="1" customWidth="1" style="108" min="6" max="6"/>
    <col width="10.1640625" bestFit="1" customWidth="1" style="108" min="7" max="7"/>
    <col width="9.33203125" customWidth="1" style="108" min="8" max="16384"/>
  </cols>
  <sheetData>
    <row r="1">
      <c r="A1" s="200">
        <f>+'X1  ReportCoverPage'!D9</f>
        <v/>
      </c>
      <c r="B1" s="1070" t="n"/>
      <c r="C1" s="1143" t="n"/>
      <c r="D1" s="1143" t="n"/>
      <c r="E1" s="1143" t="n"/>
      <c r="F1" s="1143" t="n"/>
      <c r="G1" s="1143" t="n"/>
      <c r="H1" s="1857" t="n"/>
      <c r="K1" s="1857" t="inlineStr">
        <is>
          <t>Return to index</t>
        </is>
      </c>
    </row>
    <row r="2">
      <c r="A2" s="1142">
        <f>'X2  Index'!A3</f>
        <v/>
      </c>
      <c r="B2" s="1070" t="n"/>
      <c r="C2" s="1143" t="n"/>
      <c r="D2" s="1143" t="n"/>
      <c r="E2" s="1143" t="n"/>
      <c r="F2" s="1143" t="n"/>
      <c r="G2" s="1143" t="n"/>
      <c r="H2" s="1857" t="n"/>
    </row>
    <row r="3">
      <c r="A3" s="1143" t="inlineStr">
        <is>
          <t>Expense to Disbursement Testing</t>
        </is>
      </c>
      <c r="B3" s="1170" t="n"/>
      <c r="C3" s="1170" t="n"/>
      <c r="D3" s="1170" t="n"/>
      <c r="E3" s="1170" t="n"/>
      <c r="F3" s="1170" t="n"/>
      <c r="G3" s="1143" t="n"/>
    </row>
    <row r="4">
      <c r="A4" s="1143" t="n"/>
      <c r="B4" s="1170" t="n"/>
      <c r="C4" s="1170" t="n"/>
      <c r="D4" s="1170" t="n"/>
      <c r="E4" s="1170" t="n"/>
      <c r="F4" s="1170" t="n"/>
      <c r="G4" s="1143" t="n"/>
    </row>
    <row r="5" ht="16" customHeight="1" thickBot="1"/>
    <row r="6" ht="16" customHeight="1" thickBot="1">
      <c r="A6" s="1878" t="inlineStr">
        <is>
          <t>Expense to Disbursement testing</t>
        </is>
      </c>
      <c r="B6" s="1871">
        <f>EOMONTH(C6,-1)</f>
        <v/>
      </c>
      <c r="C6" s="1871">
        <f>EOMONTH(D6,-1)</f>
        <v/>
      </c>
      <c r="D6" s="1871">
        <f>EOMONTH(E6,-1)</f>
        <v/>
      </c>
      <c r="E6" s="1871">
        <f>EOMONTH(F6,-1)</f>
        <v/>
      </c>
      <c r="F6" s="1871">
        <f>EOMONTH(G6,-1)</f>
        <v/>
      </c>
      <c r="G6" s="1871" t="n">
        <v>44196</v>
      </c>
      <c r="H6" s="2786" t="n"/>
      <c r="I6" s="1880" t="inlineStr">
        <is>
          <t>T6M</t>
        </is>
      </c>
      <c r="L6" s="1070" t="inlineStr">
        <is>
          <t>Change date to match ending T6M in cell G6</t>
        </is>
      </c>
    </row>
    <row r="7">
      <c r="A7" s="1881" t="inlineStr">
        <is>
          <t>Total Operating Expenses</t>
        </is>
      </c>
      <c r="B7" s="2439" t="n"/>
      <c r="C7" s="2439" t="n"/>
      <c r="D7" s="2439" t="n"/>
      <c r="E7" s="2439" t="n"/>
      <c r="F7" s="2439" t="n"/>
      <c r="G7" s="2439" t="n"/>
      <c r="H7" s="2439" t="n"/>
      <c r="I7" s="2787">
        <f>SUM(B7:G7)</f>
        <v/>
      </c>
    </row>
    <row r="8">
      <c r="A8" s="1881" t="inlineStr">
        <is>
          <t>General and Administrative Expenses</t>
        </is>
      </c>
      <c r="B8" s="2439" t="n"/>
      <c r="C8" s="2439" t="n"/>
      <c r="D8" s="2439" t="n"/>
      <c r="E8" s="2439" t="n"/>
      <c r="F8" s="2439" t="n"/>
      <c r="G8" s="2439" t="n"/>
      <c r="H8" s="2439" t="n"/>
      <c r="I8" s="2787">
        <f>SUM(B8:G8)</f>
        <v/>
      </c>
    </row>
    <row r="9">
      <c r="A9" s="1881" t="inlineStr">
        <is>
          <t>Total Capital Expenses</t>
        </is>
      </c>
      <c r="B9" s="2439" t="n"/>
      <c r="C9" s="2439" t="n"/>
      <c r="D9" s="2439" t="n"/>
      <c r="E9" s="2439" t="n"/>
      <c r="F9" s="2439" t="n"/>
      <c r="G9" s="2439" t="n"/>
      <c r="H9" s="2439" t="n"/>
      <c r="I9" s="2787">
        <f>SUM(B9:G9)</f>
        <v/>
      </c>
    </row>
    <row r="10">
      <c r="A10" s="1881" t="n"/>
      <c r="B10" s="2439" t="n"/>
      <c r="C10" s="2439" t="n"/>
      <c r="D10" s="2439" t="n"/>
      <c r="E10" s="2439" t="n"/>
      <c r="F10" s="2439" t="n"/>
      <c r="G10" s="2439" t="n"/>
      <c r="H10" s="2439" t="n"/>
      <c r="I10" s="2787" t="n"/>
    </row>
    <row r="11">
      <c r="A11" s="1881" t="inlineStr">
        <is>
          <t>Less: Depreciation &amp; Amortization</t>
        </is>
      </c>
      <c r="B11" s="2439" t="n"/>
      <c r="C11" s="2439" t="n"/>
      <c r="D11" s="2439" t="n"/>
      <c r="E11" s="2439" t="n"/>
      <c r="F11" s="2439" t="n"/>
      <c r="G11" s="2439" t="n"/>
      <c r="H11" s="2439" t="n"/>
      <c r="I11" s="2787">
        <f>SUM(B11:G11)</f>
        <v/>
      </c>
    </row>
    <row r="12" ht="16" customHeight="1">
      <c r="A12" s="1883" t="inlineStr">
        <is>
          <t>Adjusted Net Operating Expenses</t>
        </is>
      </c>
      <c r="B12" s="2788">
        <f>SUM(B7:B11)</f>
        <v/>
      </c>
      <c r="C12" s="2788">
        <f>SUM(C7:C11)</f>
        <v/>
      </c>
      <c r="D12" s="2788">
        <f>SUM(D7:D11)</f>
        <v/>
      </c>
      <c r="E12" s="2788">
        <f>SUM(E7:E11)</f>
        <v/>
      </c>
      <c r="F12" s="2788">
        <f>SUM(F7:F11)</f>
        <v/>
      </c>
      <c r="G12" s="2788">
        <f>SUM(G7:G11)</f>
        <v/>
      </c>
      <c r="H12" s="2788" t="n"/>
      <c r="I12" s="2789">
        <f>SUM(B12:G12)</f>
        <v/>
      </c>
    </row>
    <row r="13">
      <c r="A13" s="1881" t="n"/>
      <c r="B13" s="2439" t="n"/>
      <c r="C13" s="2439" t="n"/>
      <c r="D13" s="2439" t="n"/>
      <c r="E13" s="2439" t="n"/>
      <c r="F13" s="2439" t="n"/>
      <c r="G13" s="2439" t="n"/>
      <c r="H13" s="2439" t="n"/>
      <c r="I13" s="2787" t="n"/>
    </row>
    <row r="14">
      <c r="A14" s="1886" t="inlineStr">
        <is>
          <t>Total Cash Disbursements</t>
        </is>
      </c>
      <c r="B14" s="2439" t="n"/>
      <c r="C14" s="2439" t="n"/>
      <c r="D14" s="2439" t="n"/>
      <c r="E14" s="2439" t="n"/>
      <c r="F14" s="2439" t="n"/>
      <c r="G14" s="2439" t="n"/>
      <c r="H14" s="2439" t="n"/>
      <c r="I14" s="2787">
        <f>SUM(B14:G14)</f>
        <v/>
      </c>
    </row>
    <row r="15">
      <c r="A15" s="1881" t="n"/>
      <c r="B15" s="2439" t="n"/>
      <c r="C15" s="2439" t="n"/>
      <c r="D15" s="2439" t="n"/>
      <c r="E15" s="2439" t="n"/>
      <c r="F15" s="2439" t="n"/>
      <c r="G15" s="2439" t="n"/>
      <c r="H15" s="2439" t="n"/>
      <c r="I15" s="2787" t="n"/>
    </row>
    <row r="16">
      <c r="A16" s="1886" t="inlineStr">
        <is>
          <t>Adjustments to Cash Disbursements:</t>
        </is>
      </c>
      <c r="B16" s="2439" t="n"/>
      <c r="C16" s="2439" t="n"/>
      <c r="D16" s="2439" t="n"/>
      <c r="E16" s="2439" t="n"/>
      <c r="F16" s="2439" t="n"/>
      <c r="G16" s="2439" t="n"/>
      <c r="H16" s="2439" t="n"/>
      <c r="I16" s="2787" t="n"/>
    </row>
    <row r="17">
      <c r="A17" s="1881" t="inlineStr">
        <is>
          <t>Change in Accounts Payable</t>
        </is>
      </c>
      <c r="B17" s="2439" t="n"/>
      <c r="C17" s="2439" t="n"/>
      <c r="D17" s="2439" t="n"/>
      <c r="E17" s="2439" t="n"/>
      <c r="F17" s="2439" t="n"/>
      <c r="G17" s="2439" t="n"/>
      <c r="H17" s="2439" t="n"/>
      <c r="I17" s="2787">
        <f>SUM(B17:G17)</f>
        <v/>
      </c>
    </row>
    <row r="18">
      <c r="A18" s="1881" t="inlineStr">
        <is>
          <t>Change in Accrued Liabilities</t>
        </is>
      </c>
      <c r="B18" s="2439" t="n"/>
      <c r="C18" s="2439" t="n"/>
      <c r="D18" s="2439" t="n"/>
      <c r="E18" s="2439" t="n"/>
      <c r="F18" s="2439" t="n"/>
      <c r="G18" s="2439" t="n"/>
      <c r="H18" s="2439" t="n"/>
      <c r="I18" s="2787">
        <f>SUM(B18:G18)</f>
        <v/>
      </c>
    </row>
    <row r="19">
      <c r="A19" s="1881" t="inlineStr">
        <is>
          <t>Change in Other Current Assets</t>
        </is>
      </c>
      <c r="B19" s="2439" t="n"/>
      <c r="C19" s="2439" t="n"/>
      <c r="D19" s="2439" t="n"/>
      <c r="E19" s="2439" t="n"/>
      <c r="F19" s="2439" t="n"/>
      <c r="G19" s="2439" t="n"/>
      <c r="H19" s="2439" t="n"/>
      <c r="I19" s="2787">
        <f>SUM(B19:G19)</f>
        <v/>
      </c>
    </row>
    <row r="20">
      <c r="A20" s="1881" t="inlineStr">
        <is>
          <t>Transfer to A/C - 6021973401</t>
        </is>
      </c>
      <c r="B20" s="2439" t="n"/>
      <c r="C20" s="2439" t="n"/>
      <c r="D20" s="2439" t="n"/>
      <c r="E20" s="2439" t="n"/>
      <c r="F20" s="2439" t="n"/>
      <c r="G20" s="2439" t="n"/>
      <c r="H20" s="2439" t="n"/>
      <c r="I20" s="2787">
        <f>SUM(B20:G20)</f>
        <v/>
      </c>
    </row>
    <row r="21">
      <c r="A21" s="1881" t="inlineStr">
        <is>
          <t>Ln Principal Payment</t>
        </is>
      </c>
      <c r="B21" s="2439" t="n"/>
      <c r="C21" s="2439" t="n"/>
      <c r="D21" s="2439" t="n"/>
      <c r="E21" s="2439" t="n"/>
      <c r="F21" s="2439" t="n"/>
      <c r="G21" s="2439" t="n"/>
      <c r="H21" s="2439" t="n"/>
      <c r="I21" s="2787">
        <f>SUM(B21:G21)</f>
        <v/>
      </c>
    </row>
    <row r="22">
      <c r="A22" s="1881" t="inlineStr">
        <is>
          <t>Interest On Note</t>
        </is>
      </c>
      <c r="B22" s="2439" t="n"/>
      <c r="C22" s="2439" t="n"/>
      <c r="D22" s="2439" t="n"/>
      <c r="E22" s="2439" t="n"/>
      <c r="F22" s="2439" t="n"/>
      <c r="G22" s="2439" t="n"/>
      <c r="H22" s="2439" t="n"/>
      <c r="I22" s="2787">
        <f>SUM(B22:G22)</f>
        <v/>
      </c>
    </row>
    <row r="23">
      <c r="A23" s="1881" t="inlineStr">
        <is>
          <t>AUTOMATIC LOAN PAY</t>
        </is>
      </c>
      <c r="B23" s="2439" t="n"/>
      <c r="C23" s="2439" t="n"/>
      <c r="D23" s="2439" t="n"/>
      <c r="E23" s="2439" t="n"/>
      <c r="F23" s="2439" t="n"/>
      <c r="G23" s="2439" t="n"/>
      <c r="H23" s="2439" t="n"/>
      <c r="I23" s="2787">
        <f>SUM(B23:G23)</f>
        <v/>
      </c>
    </row>
    <row r="24">
      <c r="A24" s="1887" t="inlineStr">
        <is>
          <t>Adjusted Cash Disbursements</t>
        </is>
      </c>
      <c r="B24" s="2788">
        <f>SUM(B14:B23)</f>
        <v/>
      </c>
      <c r="C24" s="2788">
        <f>SUM(C14:C23)</f>
        <v/>
      </c>
      <c r="D24" s="2788">
        <f>SUM(D14:D23)</f>
        <v/>
      </c>
      <c r="E24" s="2788">
        <f>SUM(E14:E23)</f>
        <v/>
      </c>
      <c r="F24" s="2788">
        <f>SUM(F14:F23)</f>
        <v/>
      </c>
      <c r="G24" s="2788">
        <f>SUM(G14:G23)</f>
        <v/>
      </c>
      <c r="H24" s="2788" t="n"/>
      <c r="I24" s="2789">
        <f>SUM(B24:G24)</f>
        <v/>
      </c>
    </row>
    <row r="25">
      <c r="A25" s="1881" t="n"/>
      <c r="I25" s="1888" t="n"/>
    </row>
    <row r="26">
      <c r="A26" s="1889" t="inlineStr">
        <is>
          <t>Variance</t>
        </is>
      </c>
      <c r="B26" s="2790">
        <f>B12-B24</f>
        <v/>
      </c>
      <c r="C26" s="2790">
        <f>C12-C24</f>
        <v/>
      </c>
      <c r="D26" s="2790">
        <f>D12-D24</f>
        <v/>
      </c>
      <c r="E26" s="2790">
        <f>E12-E24</f>
        <v/>
      </c>
      <c r="F26" s="2790">
        <f>F12-F24</f>
        <v/>
      </c>
      <c r="G26" s="2790">
        <f>G12-G24</f>
        <v/>
      </c>
      <c r="H26" s="1891" t="n"/>
      <c r="I26" s="2791">
        <f>I12-I24</f>
        <v/>
      </c>
    </row>
    <row r="27" ht="16" customHeight="1" thickBot="1">
      <c r="A27" s="1893" t="inlineStr">
        <is>
          <t>Variance as a % of total expenses</t>
        </is>
      </c>
      <c r="B27" s="2792">
        <f>B26/B12</f>
        <v/>
      </c>
      <c r="C27" s="2792">
        <f>C26/C12</f>
        <v/>
      </c>
      <c r="D27" s="2792">
        <f>D26/D12</f>
        <v/>
      </c>
      <c r="E27" s="2792">
        <f>E26/E12</f>
        <v/>
      </c>
      <c r="F27" s="2792">
        <f>F26/F12</f>
        <v/>
      </c>
      <c r="G27" s="2792">
        <f>G26/G12</f>
        <v/>
      </c>
      <c r="H27" s="1895" t="n"/>
      <c r="I27" s="2793">
        <f>I26/I12</f>
        <v/>
      </c>
    </row>
    <row r="28"/>
    <row r="29" ht="13.25" customHeight="1">
      <c r="A29" s="515" t="n"/>
      <c r="B29" s="515" t="n"/>
      <c r="C29" s="515" t="n"/>
      <c r="D29" s="2762" t="n"/>
      <c r="E29" s="2762" t="n"/>
      <c r="F29" s="2762" t="n"/>
    </row>
    <row r="30">
      <c r="A30" s="515" t="n"/>
      <c r="B30" s="515" t="n"/>
      <c r="C30" s="515" t="n"/>
      <c r="D30" s="2762" t="n"/>
      <c r="E30" s="2762" t="n"/>
      <c r="F30" s="2762" t="n"/>
    </row>
    <row r="31" ht="16" customHeight="1" thickBot="1">
      <c r="A31" s="1140" t="inlineStr">
        <is>
          <t>Comments:</t>
        </is>
      </c>
      <c r="B31" s="1170" t="n"/>
      <c r="C31" s="1170" t="n"/>
      <c r="D31" s="1170" t="n"/>
      <c r="E31" s="1170" t="n"/>
      <c r="F31" s="1170" t="n"/>
    </row>
    <row r="32">
      <c r="A32" s="2395" t="n"/>
      <c r="B32" s="1123" t="n"/>
      <c r="C32" s="1123" t="n"/>
      <c r="D32" s="1123" t="n"/>
      <c r="E32" s="1123" t="n"/>
      <c r="F32" s="1123" t="n"/>
      <c r="G32" s="1123" t="n"/>
      <c r="H32" s="1123" t="n"/>
      <c r="I32" s="1146" t="n"/>
    </row>
    <row r="33">
      <c r="A33" s="2385" t="n"/>
      <c r="I33" s="834" t="n"/>
    </row>
    <row r="34">
      <c r="A34" s="2385" t="n"/>
      <c r="I34" s="834" t="n"/>
    </row>
    <row r="35">
      <c r="A35" s="2385" t="n"/>
      <c r="I35" s="834" t="n"/>
    </row>
    <row r="36">
      <c r="A36" s="2385" t="n"/>
      <c r="I36" s="834" t="n"/>
    </row>
    <row r="37">
      <c r="A37" s="2385" t="n"/>
      <c r="I37" s="834" t="n"/>
    </row>
    <row r="38">
      <c r="A38" s="2385" t="n"/>
      <c r="I38" s="834" t="n"/>
    </row>
    <row r="39" ht="16" customHeight="1" thickBot="1">
      <c r="A39" s="835" t="n"/>
      <c r="B39" s="836" t="n"/>
      <c r="C39" s="836" t="n"/>
      <c r="D39" s="836" t="n"/>
      <c r="E39" s="836" t="n"/>
      <c r="F39" s="836" t="n"/>
      <c r="G39" s="836" t="n"/>
      <c r="H39" s="836" t="n"/>
      <c r="I39" s="837" t="n"/>
    </row>
    <row r="40">
      <c r="A40" s="515" t="n"/>
      <c r="B40" s="515" t="n"/>
      <c r="C40" s="515" t="n"/>
      <c r="D40" s="2762" t="n"/>
      <c r="E40" s="2762" t="n"/>
      <c r="F40" s="2762" t="n"/>
    </row>
    <row r="42">
      <c r="D42" s="2763" t="n"/>
      <c r="E42" s="2763" t="n"/>
      <c r="F42" s="2763" t="n"/>
    </row>
  </sheetData>
  <mergeCells count="1">
    <mergeCell ref="A32:I39"/>
  </mergeCells>
  <hyperlinks>
    <hyperlink ref="K1" location="'X2  Index'!A1" display="Return to index"/>
  </hyperlinks>
  <pageMargins left="0.2" right="0.2" top="0.5" bottom="0.5" header="0.3" footer="0.3"/>
  <pageSetup orientation="portrait" scale="57"/>
  <headerFooter>
    <oddHeader>&amp;RPerformed by West Fork Advisory Services, LLC&amp;LPerformed for Enter Lender</oddHeader>
    <oddFooter>&amp;L&amp;F&amp;CRestricted and Confidential&amp;R&amp;A</oddFooter>
    <evenHeader/>
    <evenFooter/>
    <firstHeader/>
    <firstFooter/>
  </headerFooter>
</worksheet>
</file>

<file path=xl/worksheets/sheet44.xml><?xml version="1.0" encoding="utf-8"?>
<worksheet xmlns="http://schemas.openxmlformats.org/spreadsheetml/2006/main">
  <sheetPr codeName="Sheet79">
    <outlinePr summaryBelow="1" summaryRight="1"/>
    <pageSetUpPr/>
  </sheetPr>
  <dimension ref="A1:Q47"/>
  <sheetViews>
    <sheetView showGridLines="0" view="pageBreakPreview" zoomScale="60" zoomScaleNormal="100" workbookViewId="0">
      <selection activeCell="A36" sqref="A36:N44"/>
    </sheetView>
  </sheetViews>
  <sheetFormatPr baseColWidth="10" defaultColWidth="9.33203125" defaultRowHeight="15"/>
  <cols>
    <col width="34.33203125" customWidth="1" style="108" min="1" max="1"/>
    <col width="9.6640625" bestFit="1" customWidth="1" style="108" min="2" max="2"/>
    <col width="9.83203125" bestFit="1" customWidth="1" style="108" min="3" max="3"/>
    <col width="10.1640625" bestFit="1" customWidth="1" style="108" min="4" max="4"/>
    <col width="9.6640625" bestFit="1" customWidth="1" style="108" min="5" max="5"/>
    <col width="10.33203125" bestFit="1" customWidth="1" style="108" min="6" max="6"/>
    <col width="9.6640625" bestFit="1" customWidth="1" style="108" min="7" max="7"/>
    <col width="9" bestFit="1" customWidth="1" style="108" min="8" max="8"/>
    <col width="10.1640625" bestFit="1" customWidth="1" style="108" min="9" max="9"/>
    <col width="9.83203125" bestFit="1" customWidth="1" style="108" min="10" max="10"/>
    <col width="9.6640625" bestFit="1" customWidth="1" style="108" min="11" max="11"/>
    <col width="10.33203125" bestFit="1" customWidth="1" style="108" min="12" max="12"/>
    <col width="10.1640625" bestFit="1" customWidth="1" style="108" min="13" max="13"/>
    <col width="8" bestFit="1" customWidth="1" style="108" min="14" max="14"/>
    <col width="9.33203125" customWidth="1" style="108" min="15" max="16384"/>
  </cols>
  <sheetData>
    <row r="1">
      <c r="A1" s="200">
        <f>+'X1  ReportCoverPage'!D9</f>
        <v/>
      </c>
      <c r="P1" s="1857" t="inlineStr">
        <is>
          <t>Return to index</t>
        </is>
      </c>
      <c r="Q1" s="1857" t="n"/>
    </row>
    <row r="2">
      <c r="A2" s="1142">
        <f>'X2  Index'!A3</f>
        <v/>
      </c>
    </row>
    <row r="3">
      <c r="A3" s="1143" t="inlineStr">
        <is>
          <t>EBITDAR</t>
        </is>
      </c>
    </row>
    <row r="4">
      <c r="A4" s="1869" t="inlineStr">
        <is>
          <t>Trailing 12 Months ending xx/xx/xx</t>
        </is>
      </c>
    </row>
    <row r="6" ht="16" customHeight="1" thickBot="1"/>
    <row r="7" ht="16" customHeight="1" thickBot="1">
      <c r="A7" s="1870" t="n"/>
      <c r="B7" s="1871">
        <f>EOMONTH(C7,-1)</f>
        <v/>
      </c>
      <c r="C7" s="1871">
        <f>EOMONTH(D7,-1)</f>
        <v/>
      </c>
      <c r="D7" s="1871">
        <f>EOMONTH(E7,-1)</f>
        <v/>
      </c>
      <c r="E7" s="1871">
        <f>EOMONTH(F7,-1)</f>
        <v/>
      </c>
      <c r="F7" s="1871">
        <f>EOMONTH(G7,-1)</f>
        <v/>
      </c>
      <c r="G7" s="1871">
        <f>EOMONTH(H7,-1)</f>
        <v/>
      </c>
      <c r="H7" s="1871">
        <f>EOMONTH(I7,-1)</f>
        <v/>
      </c>
      <c r="I7" s="1871">
        <f>EOMONTH(J7,-1)</f>
        <v/>
      </c>
      <c r="J7" s="1871">
        <f>EOMONTH(K7,-1)</f>
        <v/>
      </c>
      <c r="K7" s="1871">
        <f>EOMONTH(L7,-1)</f>
        <v/>
      </c>
      <c r="L7" s="1871">
        <f>EOMONTH(M7,-1)</f>
        <v/>
      </c>
      <c r="M7" s="1871" t="n">
        <v>44196</v>
      </c>
      <c r="N7" s="1872" t="inlineStr">
        <is>
          <t>T12M</t>
        </is>
      </c>
      <c r="Q7" s="1070" t="inlineStr">
        <is>
          <t>Change date to match ending TTM in cell N10</t>
        </is>
      </c>
    </row>
    <row r="8">
      <c r="A8" t="inlineStr">
        <is>
          <t>Revenue</t>
        </is>
      </c>
      <c r="B8" s="2421" t="n"/>
      <c r="C8" s="2421" t="n"/>
      <c r="D8" s="2421" t="n"/>
      <c r="E8" s="2421" t="n"/>
      <c r="F8" s="2421" t="n"/>
      <c r="G8" s="2421" t="n"/>
      <c r="H8" s="2421" t="n"/>
      <c r="I8" s="2421" t="n"/>
      <c r="J8" s="2421" t="n"/>
      <c r="K8" s="2421" t="n"/>
      <c r="L8" s="2421" t="n"/>
      <c r="M8" s="2421" t="n"/>
      <c r="N8" s="2421">
        <f>SUM(B8:M8)</f>
        <v/>
      </c>
    </row>
    <row r="9">
      <c r="A9" t="inlineStr">
        <is>
          <t>Expenses</t>
        </is>
      </c>
      <c r="B9" s="2794" t="n"/>
      <c r="C9" s="2794" t="n"/>
      <c r="D9" s="2794" t="n"/>
      <c r="E9" s="2794" t="n"/>
      <c r="F9" s="2794" t="n"/>
      <c r="G9" s="2794" t="n"/>
      <c r="H9" s="2794" t="n"/>
      <c r="I9" s="2794" t="n"/>
      <c r="J9" s="2794" t="n"/>
      <c r="K9" s="2794" t="n"/>
      <c r="L9" s="2794" t="n"/>
      <c r="M9" s="2794" t="n"/>
      <c r="N9" s="2794">
        <f>SUM(B9:M9)</f>
        <v/>
      </c>
    </row>
    <row r="10">
      <c r="A10" t="inlineStr">
        <is>
          <t>Net Income</t>
        </is>
      </c>
      <c r="B10" s="2421">
        <f>B8-B9</f>
        <v/>
      </c>
      <c r="C10" s="2421">
        <f>C8-C9</f>
        <v/>
      </c>
      <c r="D10" s="2421">
        <f>D8-D9</f>
        <v/>
      </c>
      <c r="E10" s="2421">
        <f>E8-E9</f>
        <v/>
      </c>
      <c r="F10" s="2421">
        <f>F8-F9</f>
        <v/>
      </c>
      <c r="G10" s="2421">
        <f>G8-G9</f>
        <v/>
      </c>
      <c r="H10" s="2421">
        <f>H8-H9</f>
        <v/>
      </c>
      <c r="I10" s="2421">
        <f>I8-I9</f>
        <v/>
      </c>
      <c r="J10" s="2421">
        <f>J8-J9</f>
        <v/>
      </c>
      <c r="K10" s="2421">
        <f>K8-K9</f>
        <v/>
      </c>
      <c r="L10" s="2421">
        <f>L8-L9</f>
        <v/>
      </c>
      <c r="M10" s="2421">
        <f>M8-M9</f>
        <v/>
      </c>
      <c r="N10" s="2421">
        <f>N8-N9</f>
        <v/>
      </c>
    </row>
    <row r="11">
      <c r="B11" s="2421" t="n"/>
      <c r="C11" s="2421" t="n"/>
      <c r="D11" s="2421" t="n"/>
      <c r="E11" s="2421" t="n"/>
      <c r="F11" s="2421" t="n"/>
      <c r="G11" s="2421" t="n"/>
      <c r="H11" s="2421" t="n"/>
      <c r="I11" s="2421" t="n"/>
      <c r="J11" s="2421" t="n"/>
      <c r="K11" s="2421" t="n"/>
      <c r="L11" s="2421" t="n"/>
      <c r="M11" s="2421" t="n"/>
      <c r="N11" s="2421" t="n"/>
    </row>
    <row r="12">
      <c r="A12" t="inlineStr">
        <is>
          <t>Rent</t>
        </is>
      </c>
      <c r="B12" s="2421" t="n"/>
      <c r="C12" s="2421" t="n"/>
      <c r="D12" s="2421" t="n"/>
      <c r="E12" s="2421" t="n"/>
      <c r="F12" s="2421" t="n"/>
      <c r="G12" s="2421" t="n"/>
      <c r="H12" s="2421" t="n"/>
      <c r="I12" s="2421" t="n"/>
      <c r="J12" s="2421" t="n"/>
      <c r="K12" s="2421" t="n"/>
      <c r="L12" s="2421" t="n"/>
      <c r="M12" s="2421" t="n"/>
      <c r="N12" s="2421">
        <f>SUM(B12:M12)</f>
        <v/>
      </c>
    </row>
    <row r="13">
      <c r="A13" t="inlineStr">
        <is>
          <t>Interest Expense, net</t>
        </is>
      </c>
      <c r="B13" s="2421" t="n"/>
      <c r="C13" s="2421" t="n"/>
      <c r="D13" s="2421" t="n"/>
      <c r="E13" s="2421" t="n"/>
      <c r="F13" s="2421" t="n"/>
      <c r="G13" s="2421" t="n"/>
      <c r="H13" s="2421" t="n"/>
      <c r="I13" s="2421" t="n"/>
      <c r="J13" s="2421" t="n"/>
      <c r="K13" s="2421" t="n"/>
      <c r="L13" s="2421" t="n"/>
      <c r="M13" s="2421" t="n"/>
      <c r="N13" s="2421">
        <f>SUM(B13:M13)</f>
        <v/>
      </c>
    </row>
    <row r="14">
      <c r="A14" t="inlineStr">
        <is>
          <t>Depreciation and Amortization</t>
        </is>
      </c>
      <c r="B14" s="2794" t="n"/>
      <c r="C14" s="2794" t="n"/>
      <c r="D14" s="2794" t="n"/>
      <c r="E14" s="2794" t="n"/>
      <c r="F14" s="2794" t="n"/>
      <c r="G14" s="2794" t="n"/>
      <c r="H14" s="2794" t="n"/>
      <c r="I14" s="2794" t="n"/>
      <c r="J14" s="2794" t="n"/>
      <c r="K14" s="2794" t="n"/>
      <c r="L14" s="2794" t="n"/>
      <c r="M14" s="2794" t="n"/>
      <c r="N14" s="2794">
        <f>SUM(B14:M14)</f>
        <v/>
      </c>
    </row>
    <row r="15">
      <c r="A15" s="1" t="inlineStr">
        <is>
          <t>Reported EBITDAR</t>
        </is>
      </c>
      <c r="B15" s="2795">
        <f>SUM(B10:B14)</f>
        <v/>
      </c>
      <c r="C15" s="2795">
        <f>SUM(C10:C14)</f>
        <v/>
      </c>
      <c r="D15" s="2795">
        <f>SUM(D10:D14)</f>
        <v/>
      </c>
      <c r="E15" s="2795">
        <f>SUM(E10:E14)</f>
        <v/>
      </c>
      <c r="F15" s="2795">
        <f>SUM(F10:F14)</f>
        <v/>
      </c>
      <c r="G15" s="2795">
        <f>SUM(G10:G14)</f>
        <v/>
      </c>
      <c r="H15" s="2795">
        <f>SUM(H10:H14)</f>
        <v/>
      </c>
      <c r="I15" s="2795">
        <f>SUM(I10:I14)</f>
        <v/>
      </c>
      <c r="J15" s="2795">
        <f>SUM(J10:J14)</f>
        <v/>
      </c>
      <c r="K15" s="2795">
        <f>SUM(K10:K14)</f>
        <v/>
      </c>
      <c r="L15" s="2795">
        <f>SUM(L10:L14)</f>
        <v/>
      </c>
      <c r="M15" s="2795">
        <f>SUM(M10:M14)</f>
        <v/>
      </c>
      <c r="N15" s="2795">
        <f>SUM(N10:N14)</f>
        <v/>
      </c>
    </row>
    <row r="16">
      <c r="N16" s="2421" t="n"/>
    </row>
    <row r="17">
      <c r="A17" t="inlineStr">
        <is>
          <t>Adj. for Rev to Cash</t>
        </is>
      </c>
      <c r="N17" s="2796" t="n"/>
    </row>
    <row r="18">
      <c r="A18" t="inlineStr">
        <is>
          <t>Adj. for Exp to Disbursement</t>
        </is>
      </c>
      <c r="N18" s="2796" t="n"/>
    </row>
    <row r="19">
      <c r="N19" s="2796" t="n"/>
    </row>
    <row r="20">
      <c r="A20" s="1" t="inlineStr">
        <is>
          <t>Pre Run-Rate EBITDAR</t>
        </is>
      </c>
      <c r="B20" s="2797">
        <f>SUM(B15:B19)</f>
        <v/>
      </c>
      <c r="C20" s="2797">
        <f>SUM(C15:C19)</f>
        <v/>
      </c>
      <c r="D20" s="2797">
        <f>SUM(D15:D19)</f>
        <v/>
      </c>
      <c r="E20" s="2797">
        <f>SUM(E15:E19)</f>
        <v/>
      </c>
      <c r="F20" s="2797">
        <f>SUM(F15:F19)</f>
        <v/>
      </c>
      <c r="G20" s="2797">
        <f>SUM(G15:G19)</f>
        <v/>
      </c>
      <c r="H20" s="2797">
        <f>SUM(H15:H19)</f>
        <v/>
      </c>
      <c r="I20" s="2797">
        <f>SUM(I15:I19)</f>
        <v/>
      </c>
      <c r="J20" s="2797">
        <f>SUM(J15:J19)</f>
        <v/>
      </c>
      <c r="K20" s="2797">
        <f>SUM(K15:K19)</f>
        <v/>
      </c>
      <c r="L20" s="2797">
        <f>SUM(L15:L19)</f>
        <v/>
      </c>
      <c r="M20" s="2797">
        <f>SUM(M15:M19)</f>
        <v/>
      </c>
      <c r="N20" s="2797">
        <f>SUM(N15:N19)</f>
        <v/>
      </c>
    </row>
    <row r="21">
      <c r="N21" s="2796" t="n"/>
    </row>
    <row r="22">
      <c r="A22" s="1" t="inlineStr">
        <is>
          <t>Run-Rate Adjustments:</t>
        </is>
      </c>
      <c r="N22" s="2796" t="n"/>
    </row>
    <row r="23">
      <c r="B23" s="2439" t="n">
        <v>0</v>
      </c>
      <c r="C23" s="2439" t="n">
        <v>0</v>
      </c>
      <c r="D23" s="2439" t="n">
        <v>0</v>
      </c>
      <c r="E23" s="2439" t="n">
        <v>0</v>
      </c>
      <c r="F23" s="2439" t="n">
        <v>0</v>
      </c>
      <c r="G23" s="2439" t="n">
        <v>0</v>
      </c>
      <c r="H23" s="2439" t="n">
        <v>0</v>
      </c>
      <c r="I23" s="2439" t="n">
        <v>0</v>
      </c>
      <c r="J23" s="2439" t="n">
        <v>0</v>
      </c>
      <c r="K23" s="2439" t="n">
        <v>0</v>
      </c>
      <c r="L23" s="2439" t="n">
        <v>0</v>
      </c>
      <c r="M23" s="2439" t="n">
        <v>0</v>
      </c>
      <c r="N23" s="2439">
        <f>SUM(B23:M23)</f>
        <v/>
      </c>
    </row>
    <row r="24">
      <c r="B24" s="2439" t="n">
        <v>0</v>
      </c>
      <c r="C24" s="2439" t="n">
        <v>0</v>
      </c>
      <c r="D24" s="2439" t="n">
        <v>0</v>
      </c>
      <c r="E24" s="2439" t="n">
        <v>0</v>
      </c>
      <c r="F24" s="2439" t="n">
        <v>0</v>
      </c>
      <c r="G24" s="2439" t="n">
        <v>0</v>
      </c>
      <c r="H24" s="2439" t="n">
        <v>0</v>
      </c>
      <c r="I24" s="2439" t="n">
        <v>0</v>
      </c>
      <c r="J24" s="2439" t="n">
        <v>0</v>
      </c>
      <c r="K24" s="2439" t="n">
        <v>0</v>
      </c>
      <c r="L24" s="2439" t="n">
        <v>0</v>
      </c>
      <c r="M24" s="2439" t="n">
        <v>0</v>
      </c>
      <c r="N24" s="2439">
        <f>SUM(B24:M24)</f>
        <v/>
      </c>
    </row>
    <row r="25">
      <c r="B25" s="2439" t="n">
        <v>0</v>
      </c>
      <c r="C25" s="2439" t="n">
        <v>0</v>
      </c>
      <c r="D25" s="2439" t="n">
        <v>0</v>
      </c>
      <c r="E25" s="2439" t="n">
        <v>0</v>
      </c>
      <c r="F25" s="2439" t="n">
        <v>0</v>
      </c>
      <c r="G25" s="2439" t="n">
        <v>0</v>
      </c>
      <c r="H25" s="2439" t="n">
        <v>0</v>
      </c>
      <c r="I25" s="2439" t="n">
        <v>0</v>
      </c>
      <c r="J25" s="2439" t="n">
        <v>0</v>
      </c>
      <c r="K25" s="2439" t="n">
        <v>0</v>
      </c>
      <c r="L25" s="2439" t="n">
        <v>0</v>
      </c>
      <c r="M25" s="2439" t="n">
        <v>0</v>
      </c>
      <c r="N25" s="2439">
        <f>SUM(B25:M25)</f>
        <v/>
      </c>
    </row>
    <row r="26">
      <c r="B26" s="2439" t="n">
        <v>0</v>
      </c>
      <c r="C26" s="2439" t="n">
        <v>0</v>
      </c>
      <c r="D26" s="2439" t="n">
        <v>0</v>
      </c>
      <c r="E26" s="2439" t="n">
        <v>0</v>
      </c>
      <c r="F26" s="2439" t="n">
        <v>0</v>
      </c>
      <c r="G26" s="2439" t="n">
        <v>0</v>
      </c>
      <c r="H26" s="2439" t="n">
        <v>0</v>
      </c>
      <c r="I26" s="2439" t="n">
        <v>0</v>
      </c>
      <c r="J26" s="2439" t="n">
        <v>0</v>
      </c>
      <c r="K26" s="2439" t="n">
        <v>0</v>
      </c>
      <c r="L26" s="2439" t="n">
        <v>0</v>
      </c>
      <c r="M26" s="2439" t="n">
        <v>0</v>
      </c>
      <c r="N26" s="2439">
        <f>SUM(B26:M26)</f>
        <v/>
      </c>
    </row>
    <row r="27">
      <c r="B27" s="2439" t="n">
        <v>0</v>
      </c>
      <c r="C27" s="2439" t="n">
        <v>0</v>
      </c>
      <c r="D27" s="2439" t="n">
        <v>0</v>
      </c>
      <c r="E27" s="2439" t="n">
        <v>0</v>
      </c>
      <c r="F27" s="2439" t="n">
        <v>0</v>
      </c>
      <c r="G27" s="2439" t="n">
        <v>0</v>
      </c>
      <c r="H27" s="2439" t="n">
        <v>0</v>
      </c>
      <c r="I27" s="2439" t="n">
        <v>0</v>
      </c>
      <c r="J27" s="2439" t="n">
        <v>0</v>
      </c>
      <c r="K27" s="2439" t="n">
        <v>0</v>
      </c>
      <c r="L27" s="2439" t="n">
        <v>0</v>
      </c>
      <c r="M27" s="2439" t="n">
        <v>0</v>
      </c>
      <c r="N27" s="2439">
        <f>SUM(B27:M27)</f>
        <v/>
      </c>
    </row>
    <row r="28">
      <c r="B28" s="2439" t="n">
        <v>0</v>
      </c>
      <c r="C28" s="2439" t="n">
        <v>0</v>
      </c>
      <c r="D28" s="2439" t="n">
        <v>0</v>
      </c>
      <c r="E28" s="2439" t="n">
        <v>0</v>
      </c>
      <c r="F28" s="2439" t="n">
        <v>0</v>
      </c>
      <c r="G28" s="2439" t="n">
        <v>0</v>
      </c>
      <c r="H28" s="2439" t="n">
        <v>0</v>
      </c>
      <c r="I28" s="2439" t="n">
        <v>0</v>
      </c>
      <c r="J28" s="2439" t="n">
        <v>0</v>
      </c>
      <c r="K28" s="2439" t="n">
        <v>0</v>
      </c>
      <c r="L28" s="2439" t="n">
        <v>0</v>
      </c>
      <c r="M28" s="2439" t="n">
        <v>0</v>
      </c>
      <c r="N28" s="2439">
        <f>SUM(B28:M28)</f>
        <v/>
      </c>
    </row>
    <row r="29">
      <c r="B29" s="2439" t="n"/>
      <c r="C29" s="2439" t="n"/>
      <c r="D29" s="2439" t="n"/>
      <c r="E29" s="2439" t="n"/>
      <c r="F29" s="2439" t="n"/>
      <c r="G29" s="2439" t="n"/>
      <c r="H29" s="2439" t="n"/>
      <c r="I29" s="2439" t="n"/>
      <c r="J29" s="2439" t="n"/>
      <c r="K29" s="2439" t="n"/>
      <c r="L29" s="2439" t="n"/>
      <c r="M29" s="2439" t="n"/>
      <c r="N29" s="2439" t="n"/>
    </row>
    <row r="30">
      <c r="A30" s="1" t="inlineStr">
        <is>
          <t>Adjusted EBITDAR</t>
        </is>
      </c>
      <c r="B30" s="2798">
        <f>SUM(B20:B29)</f>
        <v/>
      </c>
      <c r="C30" s="2798">
        <f>SUM(C20:C29)</f>
        <v/>
      </c>
      <c r="D30" s="2798">
        <f>SUM(D20:D29)</f>
        <v/>
      </c>
      <c r="E30" s="2798">
        <f>SUM(E20:E29)</f>
        <v/>
      </c>
      <c r="F30" s="2798">
        <f>SUM(F20:F29)</f>
        <v/>
      </c>
      <c r="G30" s="2798">
        <f>SUM(G20:G29)</f>
        <v/>
      </c>
      <c r="H30" s="2798">
        <f>SUM(H20:H29)</f>
        <v/>
      </c>
      <c r="I30" s="2798">
        <f>SUM(I20:I29)</f>
        <v/>
      </c>
      <c r="J30" s="2798">
        <f>SUM(J20:J29)</f>
        <v/>
      </c>
      <c r="K30" s="2798">
        <f>SUM(K20:K29)</f>
        <v/>
      </c>
      <c r="L30" s="2798">
        <f>SUM(L20:L29)</f>
        <v/>
      </c>
      <c r="M30" s="2798">
        <f>SUM(M20:M29)</f>
        <v/>
      </c>
      <c r="N30" s="2798">
        <f>SUM(N20:N29)</f>
        <v/>
      </c>
    </row>
    <row r="31">
      <c r="A31" s="515" t="n"/>
    </row>
    <row r="32">
      <c r="A32" s="515" t="n"/>
    </row>
    <row r="33">
      <c r="A33" s="515" t="n"/>
    </row>
    <row r="34">
      <c r="A34" s="515" t="n"/>
    </row>
    <row r="35" ht="16" customHeight="1" thickBot="1">
      <c r="A35" s="1140" t="inlineStr">
        <is>
          <t>Comments:</t>
        </is>
      </c>
    </row>
    <row r="36">
      <c r="A36" s="2395" t="n"/>
      <c r="B36" s="1123" t="n"/>
      <c r="C36" s="1123" t="n"/>
      <c r="D36" s="1123" t="n"/>
      <c r="E36" s="1123" t="n"/>
      <c r="F36" s="1123" t="n"/>
      <c r="G36" s="1123" t="n"/>
      <c r="H36" s="1123" t="n"/>
      <c r="I36" s="1123" t="n"/>
      <c r="J36" s="1123" t="n"/>
      <c r="K36" s="1123" t="n"/>
      <c r="L36" s="1123" t="n"/>
      <c r="M36" s="1123" t="n"/>
      <c r="N36" s="1146" t="n"/>
    </row>
    <row r="37">
      <c r="A37" s="2385" t="n"/>
      <c r="N37" s="834" t="n"/>
    </row>
    <row r="38">
      <c r="A38" s="2385" t="n"/>
      <c r="N38" s="834" t="n"/>
    </row>
    <row r="39">
      <c r="A39" s="2385" t="n"/>
      <c r="N39" s="834" t="n"/>
    </row>
    <row r="40">
      <c r="A40" s="2385" t="n"/>
      <c r="N40" s="834" t="n"/>
    </row>
    <row r="41">
      <c r="A41" s="2385" t="n"/>
      <c r="N41" s="834" t="n"/>
    </row>
    <row r="42">
      <c r="A42" s="2385" t="n"/>
      <c r="N42" s="834" t="n"/>
    </row>
    <row r="43">
      <c r="A43" s="2385" t="n"/>
      <c r="N43" s="834" t="n"/>
    </row>
    <row r="44" ht="16" customHeight="1" thickBot="1">
      <c r="A44" s="835" t="n"/>
      <c r="B44" s="836" t="n"/>
      <c r="C44" s="836" t="n"/>
      <c r="D44" s="836" t="n"/>
      <c r="E44" s="836" t="n"/>
      <c r="F44" s="836" t="n"/>
      <c r="G44" s="836" t="n"/>
      <c r="H44" s="836" t="n"/>
      <c r="I44" s="836" t="n"/>
      <c r="J44" s="836" t="n"/>
      <c r="K44" s="836" t="n"/>
      <c r="L44" s="836" t="n"/>
      <c r="M44" s="836" t="n"/>
      <c r="N44" s="837" t="n"/>
    </row>
    <row r="45">
      <c r="A45" s="515" t="n"/>
    </row>
    <row r="46">
      <c r="A46" s="515" t="n"/>
    </row>
    <row r="47">
      <c r="A47" s="515" t="n"/>
    </row>
  </sheetData>
  <mergeCells count="1">
    <mergeCell ref="A36:N44"/>
  </mergeCells>
  <hyperlinks>
    <hyperlink ref="P1" location="'X2  Index'!A1" display="Return to index"/>
  </hyperlinks>
  <pageMargins left="0.2" right="0.2" top="0.5" bottom="0.5" header="0.3" footer="0.3"/>
  <pageSetup orientation="portrait" scale="35"/>
  <headerFooter>
    <oddHeader>&amp;RPerformed by West Fork Advisory Services, LLC&amp;LPerformed for Enter Lender</oddHeader>
    <oddFooter>&amp;L&amp;F&amp;CRestricted and Confidential&amp;R&amp;A</oddFooter>
    <evenHeader/>
    <evenFooter/>
    <firstHeader/>
    <firstFooter/>
  </headerFooter>
</worksheet>
</file>

<file path=xl/worksheets/sheet45.xml><?xml version="1.0" encoding="utf-8"?>
<worksheet xmlns="http://schemas.openxmlformats.org/spreadsheetml/2006/main">
  <sheetPr codeName="Sheet40">
    <outlinePr summaryBelow="1" summaryRight="1"/>
    <pageSetUpPr/>
  </sheetPr>
  <dimension ref="A1:L63"/>
  <sheetViews>
    <sheetView showGridLines="0" view="pageBreakPreview" topLeftCell="A24" zoomScale="60" zoomScaleNormal="85" workbookViewId="0">
      <selection activeCell="A58" sqref="A58:I63"/>
    </sheetView>
  </sheetViews>
  <sheetFormatPr baseColWidth="10" defaultColWidth="9.33203125" defaultRowHeight="15"/>
  <cols>
    <col width="22.6640625" customWidth="1" min="1" max="1"/>
    <col width="33" customWidth="1" style="106" min="9" max="9"/>
    <col width="1.6640625" customWidth="1" min="10" max="10"/>
    <col width="7.5" customWidth="1" min="11" max="11"/>
  </cols>
  <sheetData>
    <row r="1">
      <c r="A1" s="732">
        <f>+'X1  ReportCoverPage'!D9</f>
        <v/>
      </c>
      <c r="B1" s="1067" t="n"/>
      <c r="C1" s="733" t="n"/>
      <c r="D1" s="733" t="n"/>
      <c r="E1" s="733" t="n"/>
      <c r="F1" s="733" t="n"/>
      <c r="G1" s="733" t="n"/>
      <c r="H1" s="733" t="n"/>
      <c r="I1" s="1171" t="n"/>
      <c r="L1" s="1857" t="inlineStr">
        <is>
          <t>Return to index</t>
        </is>
      </c>
    </row>
    <row r="2">
      <c r="A2" s="2799" t="inlineStr">
        <is>
          <t>CASH ANALYSIS</t>
        </is>
      </c>
      <c r="I2" s="834" t="n"/>
    </row>
    <row r="3" ht="16" customHeight="1" thickBot="1">
      <c r="A3" s="2800">
        <f>"Exam of"&amp;" "&amp;'X2  Index'!$A$3</f>
        <v/>
      </c>
      <c r="B3" s="836" t="n"/>
      <c r="C3" s="836" t="n"/>
      <c r="D3" s="836" t="n"/>
      <c r="E3" s="836" t="n"/>
      <c r="F3" s="836" t="n"/>
      <c r="G3" s="836" t="n"/>
      <c r="H3" s="836" t="n"/>
      <c r="I3" s="837" t="n"/>
      <c r="K3" s="70" t="n"/>
    </row>
    <row r="5">
      <c r="A5" s="496" t="inlineStr">
        <is>
          <t>GENERAL</t>
        </is>
      </c>
    </row>
    <row r="7" customFormat="1" s="53">
      <c r="A7" s="53" t="inlineStr">
        <is>
          <t>Does the Company prepare monthly bank reconciliations?</t>
        </is>
      </c>
      <c r="I7" s="1511" t="n"/>
    </row>
    <row r="8" customFormat="1" s="53">
      <c r="I8" s="1172" t="n"/>
    </row>
    <row r="9" customFormat="1" s="53">
      <c r="A9" s="53" t="inlineStr">
        <is>
          <t>Bank reconciliations / statements reviewed for what month?</t>
        </is>
      </c>
      <c r="I9" s="1511" t="n"/>
    </row>
    <row r="10" customFormat="1" s="53">
      <c r="I10" s="1172" t="n"/>
    </row>
    <row r="11" customFormat="1" s="53">
      <c r="A11" s="53" t="inlineStr">
        <is>
          <t>Is a list of the outstanding checks attached to the bank reconciliations?</t>
        </is>
      </c>
      <c r="I11" s="1511" t="n"/>
    </row>
    <row r="12" customFormat="1" s="53">
      <c r="I12" s="1172" t="n"/>
    </row>
    <row r="13" customFormat="1" s="53">
      <c r="A13" s="53" t="inlineStr">
        <is>
          <t>Did the bank reconciliations agree with the general ledger?</t>
        </is>
      </c>
      <c r="I13" s="1511" t="n"/>
    </row>
    <row r="14" customFormat="1" s="53">
      <c r="I14" s="1172" t="n"/>
    </row>
    <row r="15" customFormat="1" s="53">
      <c r="A15" s="53" t="inlineStr">
        <is>
          <t>Does the Company normally book an overdraft?</t>
        </is>
      </c>
      <c r="I15" s="1511" t="n"/>
    </row>
    <row r="16" customFormat="1" s="53">
      <c r="I16" s="1172" t="n"/>
    </row>
    <row r="17" customFormat="1" s="53">
      <c r="A17" s="53" t="inlineStr">
        <is>
          <t>For the months reviewed, has the Company had a bank overdraft?  High amount?</t>
        </is>
      </c>
      <c r="I17" s="1511" t="n"/>
    </row>
    <row r="18">
      <c r="I18" s="460" t="n"/>
    </row>
    <row r="19">
      <c r="A19" s="496" t="inlineStr">
        <is>
          <t>RECEIPTS</t>
        </is>
      </c>
      <c r="I19" s="460" t="n"/>
    </row>
    <row r="20">
      <c r="I20" s="460" t="n"/>
    </row>
    <row r="21" customFormat="1" s="53">
      <c r="A21" s="53" t="inlineStr">
        <is>
          <t>Does the Company maintain a lockbox for cash deposits?</t>
        </is>
      </c>
      <c r="I21" s="1511" t="n"/>
      <c r="K21" s="71" t="inlineStr">
        <is>
          <t>CSH3</t>
        </is>
      </c>
    </row>
    <row r="22" customFormat="1" s="53">
      <c r="I22" s="1172" t="n"/>
    </row>
    <row r="23" customFormat="1" s="53">
      <c r="A23" s="53" t="inlineStr">
        <is>
          <t>Do lockbox deposits reconcile to A/R rollforward cash receipts?</t>
        </is>
      </c>
      <c r="I23" s="1511" t="n"/>
      <c r="K23" s="71" t="inlineStr">
        <is>
          <t>CSH3</t>
        </is>
      </c>
    </row>
    <row r="24" customFormat="1" s="53">
      <c r="I24" s="1172" t="n"/>
    </row>
    <row r="25" customFormat="1" s="53">
      <c r="A25" s="53" t="inlineStr">
        <is>
          <t>Do lockbox withdrawals reconcile to Lender Loan Activity collections?</t>
        </is>
      </c>
      <c r="I25" s="1511" t="n"/>
      <c r="K25" s="71" t="inlineStr">
        <is>
          <t>CSH3</t>
        </is>
      </c>
    </row>
    <row r="26" customFormat="1" s="53">
      <c r="I26" s="1172" t="n"/>
    </row>
    <row r="27" customFormat="1" s="53">
      <c r="A27" s="53" t="inlineStr">
        <is>
          <t>Does the Company receive any payments direct to the Company?</t>
        </is>
      </c>
      <c r="I27" s="1511" t="n"/>
      <c r="K27" s="71" t="inlineStr">
        <is>
          <t>CSH3&amp;4</t>
        </is>
      </c>
    </row>
    <row r="28" customFormat="1" s="53">
      <c r="I28" s="1172" t="n"/>
    </row>
    <row r="29" customFormat="1" s="53">
      <c r="A29" s="53" t="inlineStr">
        <is>
          <t>Are these funds subsequently sent to the lockbox?  How long is the lag?</t>
        </is>
      </c>
      <c r="I29" s="1511" t="n"/>
    </row>
    <row r="30" customFormat="1" s="53">
      <c r="I30" s="1172" t="n"/>
    </row>
    <row r="31" customFormat="1" s="53">
      <c r="A31" s="53" t="inlineStr">
        <is>
          <t>Is the Company required to deposit non-A/R cash into the lockbox?</t>
        </is>
      </c>
      <c r="I31" s="1511" t="n"/>
    </row>
    <row r="32" customFormat="1" s="53">
      <c r="I32" s="1172" t="n"/>
    </row>
    <row r="33" customFormat="1" s="53">
      <c r="A33" s="53" t="inlineStr">
        <is>
          <t>Do deposits to the Company's main operating account reconcile to Lender advances?</t>
        </is>
      </c>
      <c r="I33" s="1511" t="n"/>
      <c r="K33" s="71" t="inlineStr">
        <is>
          <t>CSH4</t>
        </is>
      </c>
    </row>
    <row r="34" customFormat="1" s="53">
      <c r="I34" s="1172" t="n"/>
    </row>
    <row r="35" customFormat="1" s="53">
      <c r="A35" s="53" t="inlineStr">
        <is>
          <t>Was the Operating Account reviewed for A/R deposits?</t>
        </is>
      </c>
      <c r="I35" s="1511" t="n"/>
      <c r="K35" s="71" t="inlineStr">
        <is>
          <t>CSH4</t>
        </is>
      </c>
    </row>
    <row r="36" customFormat="1" s="53">
      <c r="I36" s="1172" t="n"/>
    </row>
    <row r="37" customFormat="1" s="53">
      <c r="A37" s="53" t="inlineStr">
        <is>
          <t>Were the other bank accounts reviewed for A/R deposits?</t>
        </is>
      </c>
      <c r="I37" s="1511" t="n"/>
    </row>
    <row r="38" customFormat="1" s="53">
      <c r="I38" s="1172" t="n"/>
    </row>
    <row r="39" customFormat="1" s="53">
      <c r="A39" s="53" t="inlineStr">
        <is>
          <t>Any unusual deposits or unusual entries in the CRJ?</t>
        </is>
      </c>
      <c r="I39" s="1511" t="n"/>
    </row>
    <row r="40" customFormat="1" s="53">
      <c r="I40" s="1172" t="n"/>
    </row>
    <row r="41" customFormat="1" s="53">
      <c r="A41" s="53" t="inlineStr">
        <is>
          <t>Does the cash receipts journal agree with Lender data?</t>
        </is>
      </c>
      <c r="I41" s="1511" t="n"/>
    </row>
    <row r="42">
      <c r="I42" s="460" t="n"/>
    </row>
    <row r="43">
      <c r="A43" s="496" t="inlineStr">
        <is>
          <t>DISBURSEMENTS</t>
        </is>
      </c>
      <c r="I43" s="460" t="n"/>
    </row>
    <row r="44">
      <c r="I44" s="460" t="n"/>
    </row>
    <row r="45" customFormat="1" s="53">
      <c r="A45" s="53" t="inlineStr">
        <is>
          <t>Outstanding checks reviewed for which month?</t>
        </is>
      </c>
      <c r="I45" s="1511" t="n"/>
      <c r="K45" s="71" t="inlineStr">
        <is>
          <t>CSH5</t>
        </is>
      </c>
    </row>
    <row r="46" customFormat="1" s="53">
      <c r="I46" s="1172" t="n"/>
    </row>
    <row r="47" customFormat="1" s="53">
      <c r="A47" s="53" t="inlineStr">
        <is>
          <t>Are there any held checks?</t>
        </is>
      </c>
      <c r="I47" s="1511" t="n"/>
      <c r="K47" s="71" t="inlineStr">
        <is>
          <t>CSH6</t>
        </is>
      </c>
    </row>
    <row r="48" customFormat="1" s="53">
      <c r="I48" s="1172" t="n"/>
    </row>
    <row r="49" customFormat="1" s="53">
      <c r="A49" s="53" t="inlineStr">
        <is>
          <t>How old are the held checks?</t>
        </is>
      </c>
      <c r="I49" s="1511" t="n"/>
      <c r="K49" s="71" t="inlineStr">
        <is>
          <t>CSH6</t>
        </is>
      </c>
    </row>
    <row r="50" customFormat="1" s="53">
      <c r="I50" s="1172" t="n"/>
    </row>
    <row r="51" customFormat="1" s="53">
      <c r="A51" s="53" t="inlineStr">
        <is>
          <t>Are there any tax checks being held?</t>
        </is>
      </c>
      <c r="I51" s="1511" t="n"/>
      <c r="K51" s="71" t="inlineStr">
        <is>
          <t>CSH6</t>
        </is>
      </c>
    </row>
    <row r="52" customFormat="1" s="53">
      <c r="I52" s="1172" t="n"/>
    </row>
    <row r="53" customFormat="1" s="53">
      <c r="A53" s="53" t="inlineStr">
        <is>
          <t>Any unusual checks noted?</t>
        </is>
      </c>
      <c r="I53" s="1511" t="n"/>
    </row>
    <row r="54" customFormat="1" s="53">
      <c r="I54" s="1172" t="n"/>
    </row>
    <row r="55" customFormat="1" s="53">
      <c r="A55" s="53" t="inlineStr">
        <is>
          <t>Does the Company issue post dated checks?</t>
        </is>
      </c>
      <c r="I55" s="1511" t="n"/>
    </row>
    <row r="56" customFormat="1" s="53">
      <c r="I56" s="1173" t="n"/>
    </row>
    <row r="57" ht="16" customHeight="1" thickBot="1">
      <c r="A57" s="1" t="inlineStr">
        <is>
          <t>Comments:</t>
        </is>
      </c>
    </row>
    <row r="58">
      <c r="A58" s="2384" t="n"/>
      <c r="B58" s="1123" t="n"/>
      <c r="C58" s="1123" t="n"/>
      <c r="D58" s="1123" t="n"/>
      <c r="E58" s="1123" t="n"/>
      <c r="F58" s="1123" t="n"/>
      <c r="G58" s="1123" t="n"/>
      <c r="H58" s="1123" t="n"/>
      <c r="I58" s="1146" t="n"/>
    </row>
    <row r="59">
      <c r="A59" s="2385" t="n"/>
      <c r="I59" s="834" t="n"/>
    </row>
    <row r="60">
      <c r="A60" s="2385" t="n"/>
      <c r="I60" s="834" t="n"/>
    </row>
    <row r="61">
      <c r="A61" s="2385" t="n"/>
      <c r="I61" s="834" t="n"/>
    </row>
    <row r="62">
      <c r="A62" s="2385" t="n"/>
      <c r="I62" s="834" t="n"/>
    </row>
    <row r="63" ht="16" customHeight="1" thickBot="1">
      <c r="A63" s="835" t="n"/>
      <c r="B63" s="836" t="n"/>
      <c r="C63" s="836" t="n"/>
      <c r="D63" s="836" t="n"/>
      <c r="E63" s="836" t="n"/>
      <c r="F63" s="836" t="n"/>
      <c r="G63" s="836" t="n"/>
      <c r="H63" s="836" t="n"/>
      <c r="I63" s="837" t="n"/>
    </row>
  </sheetData>
  <mergeCells count="3">
    <mergeCell ref="A2:I2"/>
    <mergeCell ref="A3:I3"/>
    <mergeCell ref="A58:I63"/>
  </mergeCells>
  <hyperlinks>
    <hyperlink ref="L1" location="'X2  Index'!A1" display="Return to index"/>
  </hyperlinks>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46.xml><?xml version="1.0" encoding="utf-8"?>
<worksheet xmlns="http://schemas.openxmlformats.org/spreadsheetml/2006/main">
  <sheetPr codeName="Sheet67">
    <outlinePr summaryBelow="1" summaryRight="1"/>
    <pageSetUpPr/>
  </sheetPr>
  <dimension ref="A1:G29"/>
  <sheetViews>
    <sheetView showGridLines="0" view="pageBreakPreview" zoomScale="60" zoomScaleNormal="100" workbookViewId="0">
      <selection activeCell="A24" sqref="A24:E29"/>
    </sheetView>
  </sheetViews>
  <sheetFormatPr baseColWidth="10" defaultColWidth="8" defaultRowHeight="15"/>
  <cols>
    <col width="11.6640625" customWidth="1" style="498" min="1" max="1"/>
    <col width="38.33203125" customWidth="1" style="498" min="2" max="2"/>
    <col width="24" customWidth="1" style="498" min="3" max="3"/>
    <col width="14.5" customWidth="1" style="498" min="4" max="4"/>
    <col width="47.6640625" customWidth="1" style="498" min="5" max="5"/>
    <col width="8" customWidth="1" style="498" min="6" max="16384"/>
  </cols>
  <sheetData>
    <row r="1">
      <c r="A1" s="497">
        <f>+'X1  ReportCoverPage'!D9</f>
        <v/>
      </c>
      <c r="B1" s="1071" t="n"/>
      <c r="G1" s="1857" t="inlineStr">
        <is>
          <t>Return to index</t>
        </is>
      </c>
    </row>
    <row r="2">
      <c r="A2" s="1142">
        <f>'X2  Index'!A3</f>
        <v/>
      </c>
      <c r="B2" s="1071" t="n"/>
      <c r="G2" s="1857" t="n"/>
    </row>
    <row r="3">
      <c r="A3" s="499" t="inlineStr">
        <is>
          <t>Bank Accounts</t>
        </is>
      </c>
      <c r="C3" s="500" t="n"/>
      <c r="D3" s="500" t="n"/>
    </row>
    <row r="4">
      <c r="A4" s="502" t="inlineStr">
        <is>
          <t>As of:</t>
        </is>
      </c>
      <c r="B4" s="725" t="n"/>
      <c r="C4" s="500" t="n"/>
      <c r="D4" s="500" t="n"/>
    </row>
    <row r="5" ht="16" customHeight="1" thickBot="1">
      <c r="A5" s="499" t="n"/>
      <c r="C5" s="500" t="n"/>
      <c r="D5" s="500" t="n"/>
    </row>
    <row r="6">
      <c r="A6" s="724" t="inlineStr">
        <is>
          <t>G/L</t>
        </is>
      </c>
      <c r="B6" s="945" t="inlineStr">
        <is>
          <t>ACCOUNT</t>
        </is>
      </c>
      <c r="C6" s="946" t="n"/>
      <c r="D6" s="946" t="inlineStr">
        <is>
          <t>ACCOUNT</t>
        </is>
      </c>
      <c r="E6" s="1306" t="n"/>
    </row>
    <row r="7" ht="16" customHeight="1" thickBot="1">
      <c r="A7" s="723" t="inlineStr">
        <is>
          <t>#</t>
        </is>
      </c>
      <c r="B7" s="947" t="inlineStr">
        <is>
          <t>NAME</t>
        </is>
      </c>
      <c r="C7" s="948" t="inlineStr">
        <is>
          <t>BANK</t>
        </is>
      </c>
      <c r="D7" s="948" t="inlineStr">
        <is>
          <t>#</t>
        </is>
      </c>
      <c r="E7" s="1359" t="inlineStr">
        <is>
          <t>PURPOSE</t>
        </is>
      </c>
    </row>
    <row r="8">
      <c r="A8" s="776" t="n"/>
      <c r="B8" s="722" t="n"/>
      <c r="C8" s="1512" t="n"/>
      <c r="D8" s="1512" t="n"/>
      <c r="E8" s="1513" t="n"/>
    </row>
    <row r="9">
      <c r="A9" s="1514" t="n"/>
      <c r="B9" s="1515" t="n"/>
      <c r="C9" s="1515" t="n"/>
      <c r="D9" s="1515" t="n"/>
      <c r="E9" s="1516" t="n"/>
    </row>
    <row r="10">
      <c r="A10" s="1514" t="n"/>
      <c r="B10" s="1515" t="n"/>
      <c r="C10" s="1515" t="n"/>
      <c r="D10" s="1515" t="n"/>
      <c r="E10" s="1516" t="n"/>
    </row>
    <row r="11">
      <c r="A11" s="776" t="n"/>
      <c r="B11" s="722" t="n"/>
      <c r="C11" s="1515" t="n"/>
      <c r="D11" s="1515" t="n"/>
      <c r="E11" s="1516" t="n"/>
    </row>
    <row r="12">
      <c r="A12" s="1514" t="n"/>
      <c r="B12" s="1515" t="n"/>
      <c r="C12" s="1515" t="n"/>
      <c r="D12" s="1515" t="n"/>
      <c r="E12" s="1516" t="n"/>
    </row>
    <row r="13">
      <c r="A13" s="776" t="n"/>
      <c r="B13" s="722" t="n"/>
      <c r="C13" s="1515" t="n"/>
      <c r="D13" s="1515" t="n"/>
      <c r="E13" s="1516" t="n"/>
    </row>
    <row r="14">
      <c r="A14" s="1514" t="n"/>
      <c r="B14" s="1515" t="n"/>
      <c r="C14" s="1515" t="n"/>
      <c r="D14" s="1515" t="n"/>
      <c r="E14" s="1516" t="n"/>
    </row>
    <row r="15">
      <c r="A15" s="776" t="n"/>
      <c r="B15" s="722" t="n"/>
      <c r="C15" s="1515" t="n"/>
      <c r="D15" s="1515" t="n"/>
      <c r="E15" s="1516" t="n"/>
    </row>
    <row r="16">
      <c r="A16" s="1514" t="n"/>
      <c r="B16" s="1515" t="n"/>
      <c r="C16" s="1515" t="n"/>
      <c r="D16" s="1515" t="n"/>
      <c r="E16" s="1516" t="n"/>
    </row>
    <row r="17">
      <c r="A17" s="1514" t="n"/>
      <c r="B17" s="1515" t="n"/>
      <c r="C17" s="1515" t="n"/>
      <c r="D17" s="1515" t="n"/>
      <c r="E17" s="1516" t="n"/>
    </row>
    <row r="18">
      <c r="A18" s="1514" t="n"/>
      <c r="B18" s="1515" t="n"/>
      <c r="C18" s="1515" t="n"/>
      <c r="D18" s="1515" t="n"/>
      <c r="E18" s="1516" t="n"/>
    </row>
    <row r="19">
      <c r="A19" s="776" t="n"/>
      <c r="B19" s="722" t="n"/>
      <c r="C19" s="1515" t="n"/>
      <c r="D19" s="1515" t="n"/>
      <c r="E19" s="1516" t="n"/>
    </row>
    <row r="20">
      <c r="A20" s="1514" t="n"/>
      <c r="B20" s="1515" t="n"/>
      <c r="C20" s="1515" t="n"/>
      <c r="D20" s="1515" t="n"/>
      <c r="E20" s="1516" t="n"/>
    </row>
    <row r="21" ht="16" customHeight="1" thickBot="1">
      <c r="A21" s="777" t="n"/>
      <c r="B21" s="721" t="n"/>
      <c r="C21" s="721" t="n"/>
      <c r="D21" s="721" t="n"/>
      <c r="E21" s="720" t="n"/>
    </row>
    <row r="22">
      <c r="C22" s="500" t="n"/>
      <c r="D22" s="500" t="n"/>
      <c r="E22" s="500" t="n"/>
    </row>
    <row r="23" ht="16" customHeight="1" thickBot="1">
      <c r="A23" s="499" t="inlineStr">
        <is>
          <t>Comments:</t>
        </is>
      </c>
      <c r="C23" s="500" t="n"/>
      <c r="D23" s="500" t="n"/>
      <c r="E23" s="500" t="n"/>
    </row>
    <row r="24">
      <c r="A24" s="2801" t="n"/>
      <c r="B24" s="1123" t="n"/>
      <c r="C24" s="1123" t="n"/>
      <c r="D24" s="1123" t="n"/>
      <c r="E24" s="1146" t="n"/>
    </row>
    <row r="25">
      <c r="A25" s="2385" t="n"/>
      <c r="E25" s="834" t="n"/>
    </row>
    <row r="26">
      <c r="A26" s="2385" t="n"/>
      <c r="E26" s="834" t="n"/>
    </row>
    <row r="27">
      <c r="A27" s="2385" t="n"/>
      <c r="E27" s="834" t="n"/>
    </row>
    <row r="28">
      <c r="A28" s="2385" t="n"/>
      <c r="E28" s="834" t="n"/>
    </row>
    <row r="29" ht="16" customHeight="1" thickBot="1">
      <c r="A29" s="835" t="n"/>
      <c r="B29" s="836" t="n"/>
      <c r="C29" s="836" t="n"/>
      <c r="D29" s="836" t="n"/>
      <c r="E29" s="837" t="n"/>
    </row>
  </sheetData>
  <mergeCells count="1">
    <mergeCell ref="A24:E29"/>
  </mergeCells>
  <hyperlinks>
    <hyperlink ref="G1" location="'X2  Index'!A1" display="Return to index"/>
  </hyperlinks>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47.xml><?xml version="1.0" encoding="utf-8"?>
<worksheet xmlns="http://schemas.openxmlformats.org/spreadsheetml/2006/main">
  <sheetPr codeName="Sheet41">
    <outlinePr summaryBelow="1" summaryRight="1"/>
    <pageSetUpPr/>
  </sheetPr>
  <dimension ref="A1:W56"/>
  <sheetViews>
    <sheetView showGridLines="0" view="pageBreakPreview" topLeftCell="A24" zoomScale="60" zoomScaleNormal="85" workbookViewId="0">
      <selection activeCell="A50" sqref="A50:H56"/>
    </sheetView>
  </sheetViews>
  <sheetFormatPr baseColWidth="10" defaultColWidth="8" defaultRowHeight="15"/>
  <cols>
    <col width="47.6640625" customWidth="1" style="498" min="1" max="1"/>
    <col width="11.6640625" customWidth="1" style="498" min="2" max="8"/>
    <col width="8" customWidth="1" style="498" min="9" max="16384"/>
  </cols>
  <sheetData>
    <row r="1">
      <c r="A1" s="497">
        <f>+'X1  ReportCoverPage'!D9</f>
        <v/>
      </c>
      <c r="B1" s="1071" t="n"/>
      <c r="J1" s="1857" t="inlineStr">
        <is>
          <t>Return to index</t>
        </is>
      </c>
    </row>
    <row r="2">
      <c r="A2" s="1142">
        <f>'X2  Index'!A3</f>
        <v/>
      </c>
      <c r="B2" s="1071" t="n"/>
      <c r="J2" s="1857" t="n"/>
    </row>
    <row r="3">
      <c r="A3" s="499" t="inlineStr">
        <is>
          <t>Lockbox Analysis</t>
        </is>
      </c>
      <c r="B3" s="500" t="n"/>
      <c r="C3" s="500" t="n"/>
      <c r="D3" s="500" t="n"/>
      <c r="E3" s="500" t="n"/>
      <c r="F3" s="500" t="n"/>
      <c r="G3" s="500" t="n"/>
    </row>
    <row r="4" ht="16" customHeight="1" thickBot="1">
      <c r="A4" s="499" t="n"/>
      <c r="B4" s="500" t="n"/>
      <c r="C4" s="500" t="n"/>
      <c r="D4" s="500" t="n"/>
      <c r="E4" s="500" t="n"/>
      <c r="F4" s="500" t="n"/>
      <c r="G4" s="500" t="n"/>
    </row>
    <row r="5" ht="16" customHeight="1" thickBot="1">
      <c r="A5" s="1360" t="inlineStr">
        <is>
          <t>(1) ROLLFORWARD TO LOCKBOX COLLECTIONS</t>
        </is>
      </c>
      <c r="B5" s="556">
        <f>EOMONTH(C5,-1)</f>
        <v/>
      </c>
      <c r="C5" s="556">
        <f>EOMONTH(D5,-1)</f>
        <v/>
      </c>
      <c r="D5" s="556">
        <f>EOMONTH(E5,-1)</f>
        <v/>
      </c>
      <c r="E5" s="556">
        <f>EOMONTH(F5,-1)</f>
        <v/>
      </c>
      <c r="F5" s="556">
        <f>EOMONTH(G5,-1)</f>
        <v/>
      </c>
      <c r="G5" s="556" t="n">
        <v>45077</v>
      </c>
      <c r="H5" s="557" t="inlineStr">
        <is>
          <t>Total</t>
        </is>
      </c>
    </row>
    <row r="6">
      <c r="A6" s="551" t="n"/>
      <c r="B6" s="1517" t="n"/>
      <c r="C6" s="1517" t="n"/>
      <c r="D6" s="1517" t="n"/>
      <c r="E6" s="1517" t="n"/>
      <c r="F6" s="1517" t="n"/>
      <c r="G6" s="1517" t="n"/>
      <c r="H6" s="1518" t="n"/>
    </row>
    <row r="7">
      <c r="A7" s="1519" t="inlineStr">
        <is>
          <t>Total Consolidated Roll Forward Collections</t>
        </is>
      </c>
      <c r="B7" s="1520">
        <f>'AR14  AR Rollforward'!E34</f>
        <v/>
      </c>
      <c r="C7" s="1520">
        <f>'AR14  AR Rollforward'!E35</f>
        <v/>
      </c>
      <c r="D7" s="1520">
        <f>'AR14  AR Rollforward'!E36</f>
        <v/>
      </c>
      <c r="E7" s="1520">
        <f>'AR14  AR Rollforward'!E37</f>
        <v/>
      </c>
      <c r="F7" s="1520">
        <f>'AR14  AR Rollforward'!E38</f>
        <v/>
      </c>
      <c r="G7" s="1520">
        <f>'AR14  AR Rollforward'!E39</f>
        <v/>
      </c>
      <c r="H7" s="1521">
        <f>SUM(B7:G7)</f>
        <v/>
      </c>
    </row>
    <row r="8">
      <c r="A8" s="551" t="n"/>
      <c r="B8" s="1522" t="n"/>
      <c r="C8" s="1522" t="n"/>
      <c r="D8" s="1522" t="n"/>
      <c r="E8" s="1522" t="n"/>
      <c r="F8" s="1522" t="n"/>
      <c r="G8" s="1522" t="n"/>
      <c r="H8" s="1523" t="n"/>
    </row>
    <row r="9">
      <c r="A9" s="1524" t="inlineStr">
        <is>
          <t>Collections per Lockbox #1 (Acct Number)</t>
        </is>
      </c>
      <c r="B9" s="1522" t="n"/>
      <c r="C9" s="1522" t="n"/>
      <c r="D9" s="1522" t="n"/>
      <c r="E9" s="1522" t="n"/>
      <c r="F9" s="1522" t="n"/>
      <c r="G9" s="1522" t="n"/>
      <c r="H9" s="1523">
        <f>SUM(B9:G9)</f>
        <v/>
      </c>
    </row>
    <row r="10">
      <c r="A10" s="1524" t="inlineStr">
        <is>
          <t>Collections per Lockbox #2 (Acct Number)</t>
        </is>
      </c>
      <c r="B10" s="1522" t="n"/>
      <c r="C10" s="1522" t="n"/>
      <c r="D10" s="1522" t="n"/>
      <c r="E10" s="1522" t="n"/>
      <c r="F10" s="1522" t="n"/>
      <c r="G10" s="1522" t="n"/>
      <c r="H10" s="1523">
        <f>SUM(B10:G10)</f>
        <v/>
      </c>
    </row>
    <row r="11">
      <c r="A11" s="551" t="n"/>
      <c r="B11" s="1522" t="n"/>
      <c r="C11" s="1522" t="n"/>
      <c r="D11" s="1522" t="n"/>
      <c r="E11" s="1522" t="n"/>
      <c r="F11" s="1522" t="n"/>
      <c r="G11" s="1522" t="n"/>
      <c r="H11" s="1523" t="n"/>
    </row>
    <row r="12">
      <c r="A12" s="1519" t="inlineStr">
        <is>
          <t>Total Collections</t>
        </is>
      </c>
      <c r="B12" s="1520">
        <f>SUM(B9:B11)</f>
        <v/>
      </c>
      <c r="C12" s="1520">
        <f>SUM(C9:C11)</f>
        <v/>
      </c>
      <c r="D12" s="1520">
        <f>SUM(D9:D11)</f>
        <v/>
      </c>
      <c r="E12" s="1520">
        <f>SUM(E9:E11)</f>
        <v/>
      </c>
      <c r="F12" s="1520">
        <f>SUM(F9:F11)</f>
        <v/>
      </c>
      <c r="G12" s="1520">
        <f>SUM(G9:G11)</f>
        <v/>
      </c>
      <c r="H12" s="1521">
        <f>SUM(H9:H11)</f>
        <v/>
      </c>
    </row>
    <row r="13">
      <c r="A13" s="551" t="n"/>
      <c r="B13" s="1522" t="n"/>
      <c r="C13" s="1522" t="n"/>
      <c r="D13" s="1522" t="n"/>
      <c r="E13" s="1522" t="n"/>
      <c r="F13" s="1522" t="n"/>
      <c r="G13" s="1522" t="n"/>
      <c r="H13" s="1523" t="n"/>
    </row>
    <row r="14">
      <c r="A14" s="1519" t="inlineStr">
        <is>
          <t>Total Variance</t>
        </is>
      </c>
      <c r="B14" s="1525">
        <f>+B7-B12</f>
        <v/>
      </c>
      <c r="C14" s="1525">
        <f>+C7-C12</f>
        <v/>
      </c>
      <c r="D14" s="1525">
        <f>+D7-D12</f>
        <v/>
      </c>
      <c r="E14" s="1525">
        <f>+E7-E12</f>
        <v/>
      </c>
      <c r="F14" s="1525">
        <f>+F7-F12</f>
        <v/>
      </c>
      <c r="G14" s="1525">
        <f>+G7-G12</f>
        <v/>
      </c>
      <c r="H14" s="1526">
        <f>+H7-H12</f>
        <v/>
      </c>
    </row>
    <row r="15">
      <c r="A15" s="551" t="n"/>
      <c r="B15" s="1527" t="n"/>
      <c r="C15" s="1527" t="n"/>
      <c r="D15" s="1527" t="n"/>
      <c r="E15" s="1527" t="n"/>
      <c r="F15" s="1527" t="n"/>
      <c r="G15" s="1527" t="n"/>
      <c r="H15" s="1528" t="n"/>
    </row>
    <row r="16">
      <c r="A16" s="1529" t="inlineStr">
        <is>
          <t>Reconciling Items</t>
        </is>
      </c>
      <c r="B16" s="1527" t="n"/>
      <c r="C16" s="1527" t="n"/>
      <c r="D16" s="1527" t="n"/>
      <c r="E16" s="1527" t="n"/>
      <c r="F16" s="1527" t="n"/>
      <c r="G16" s="1527" t="n"/>
      <c r="H16" s="1528" t="n"/>
    </row>
    <row r="17">
      <c r="A17" s="1529" t="n"/>
      <c r="B17" s="1527" t="n"/>
      <c r="C17" s="1527" t="n"/>
      <c r="D17" s="1527" t="n"/>
      <c r="E17" s="1527" t="n"/>
      <c r="F17" s="1527" t="n"/>
      <c r="G17" s="1527" t="n"/>
      <c r="H17" s="1528">
        <f>SUM(B17:G17)</f>
        <v/>
      </c>
    </row>
    <row r="18">
      <c r="A18" s="1529" t="n"/>
      <c r="B18" s="1527" t="n"/>
      <c r="C18" s="1527" t="n"/>
      <c r="D18" s="1527" t="n"/>
      <c r="E18" s="1527" t="n"/>
      <c r="F18" s="1527" t="n"/>
      <c r="G18" s="1527" t="n"/>
      <c r="H18" s="1528">
        <f>SUM(B18:G18)</f>
        <v/>
      </c>
    </row>
    <row r="19">
      <c r="A19" s="551" t="n"/>
      <c r="B19" s="1527" t="n"/>
      <c r="C19" s="1527" t="n"/>
      <c r="D19" s="1527" t="n"/>
      <c r="E19" s="1527" t="n"/>
      <c r="F19" s="1527" t="n"/>
      <c r="G19" s="1527" t="n"/>
      <c r="H19" s="1528" t="n"/>
    </row>
    <row r="20">
      <c r="A20" s="1519" t="inlineStr">
        <is>
          <t>Net Variance</t>
        </is>
      </c>
      <c r="B20" s="1525">
        <f>SUM(B14:B19)</f>
        <v/>
      </c>
      <c r="C20" s="1525">
        <f>SUM(C14:C19)</f>
        <v/>
      </c>
      <c r="D20" s="1525">
        <f>SUM(D14:D19)</f>
        <v/>
      </c>
      <c r="E20" s="1525">
        <f>SUM(E14:E19)</f>
        <v/>
      </c>
      <c r="F20" s="1525">
        <f>SUM(F14:F19)</f>
        <v/>
      </c>
      <c r="G20" s="1525">
        <f>SUM(G14:G19)</f>
        <v/>
      </c>
      <c r="H20" s="1526">
        <f>SUM(H14:H19)</f>
        <v/>
      </c>
    </row>
    <row r="21" ht="16" customHeight="1" thickBot="1">
      <c r="A21" s="552" t="inlineStr">
        <is>
          <t>Net Variance %</t>
        </is>
      </c>
      <c r="B21" s="2802">
        <f>+B20/B12</f>
        <v/>
      </c>
      <c r="C21" s="2802">
        <f>+C20/C12</f>
        <v/>
      </c>
      <c r="D21" s="2802">
        <f>+D20/D12</f>
        <v/>
      </c>
      <c r="E21" s="2802">
        <f>+E20/E12</f>
        <v/>
      </c>
      <c r="F21" s="2802">
        <f>+F20/F12</f>
        <v/>
      </c>
      <c r="G21" s="2802">
        <f>+G20/G12</f>
        <v/>
      </c>
      <c r="H21" s="2803">
        <f>+H20/H12</f>
        <v/>
      </c>
    </row>
    <row r="22">
      <c r="B22" s="500" t="n"/>
      <c r="C22" s="500" t="n"/>
      <c r="D22" s="500" t="n"/>
      <c r="E22" s="500" t="n"/>
      <c r="F22" s="500" t="n"/>
      <c r="G22" s="500" t="n"/>
      <c r="H22" s="500" t="n"/>
    </row>
    <row r="23" ht="16" customHeight="1" thickBot="1">
      <c r="B23" s="500" t="n"/>
      <c r="C23" s="500" t="n"/>
      <c r="D23" s="500" t="n"/>
      <c r="E23" s="500" t="n"/>
      <c r="F23" s="500" t="n"/>
      <c r="G23" s="500" t="n"/>
      <c r="H23" s="500" t="n"/>
    </row>
    <row r="24" ht="16" customHeight="1" thickBot="1">
      <c r="A24" s="1360" t="inlineStr">
        <is>
          <t xml:space="preserve">(2) LOCKBOX COLLECTIONS TO </t>
        </is>
      </c>
      <c r="B24" s="556">
        <f>+B5</f>
        <v/>
      </c>
      <c r="C24" s="556">
        <f>+C5</f>
        <v/>
      </c>
      <c r="D24" s="556">
        <f>+D5</f>
        <v/>
      </c>
      <c r="E24" s="556">
        <f>+E5</f>
        <v/>
      </c>
      <c r="F24" s="556">
        <f>+F5</f>
        <v/>
      </c>
      <c r="G24" s="556">
        <f>+G5</f>
        <v/>
      </c>
      <c r="H24" s="557" t="inlineStr">
        <is>
          <t>Total</t>
        </is>
      </c>
      <c r="I24" s="499" t="n"/>
      <c r="L24" s="1147" t="inlineStr">
        <is>
          <t>Hide (2) if not swept monthly to the lender</t>
        </is>
      </c>
    </row>
    <row r="25">
      <c r="A25" s="551" t="n"/>
      <c r="B25" s="1530" t="n"/>
      <c r="C25" s="1530" t="n"/>
      <c r="D25" s="1530" t="n"/>
      <c r="E25" s="1530" t="n"/>
      <c r="F25" s="1530" t="n"/>
      <c r="G25" s="1530" t="n"/>
      <c r="H25" s="1531" t="n"/>
    </row>
    <row r="26">
      <c r="A26" s="1519" t="inlineStr">
        <is>
          <t>Total Collections</t>
        </is>
      </c>
      <c r="B26" s="1520">
        <f>+B12</f>
        <v/>
      </c>
      <c r="C26" s="1520">
        <f>+C12</f>
        <v/>
      </c>
      <c r="D26" s="1520">
        <f>+D12</f>
        <v/>
      </c>
      <c r="E26" s="1520">
        <f>+E12</f>
        <v/>
      </c>
      <c r="F26" s="1520">
        <f>+F12</f>
        <v/>
      </c>
      <c r="G26" s="1520">
        <f>+G12</f>
        <v/>
      </c>
      <c r="H26" s="1521">
        <f>+H12</f>
        <v/>
      </c>
    </row>
    <row r="27">
      <c r="A27" s="551" t="n"/>
      <c r="B27" s="1522" t="n"/>
      <c r="C27" s="1522" t="n"/>
      <c r="D27" s="1522" t="n"/>
      <c r="E27" s="1522" t="n"/>
      <c r="F27" s="1522" t="n"/>
      <c r="G27" s="1522" t="n"/>
      <c r="H27" s="1523" t="n"/>
    </row>
    <row r="28">
      <c r="A28" s="1529" t="inlineStr">
        <is>
          <t>Beginning Lockbox Account Balance</t>
        </is>
      </c>
      <c r="B28" s="1522" t="n"/>
      <c r="C28" s="1522">
        <f>B29</f>
        <v/>
      </c>
      <c r="D28" s="1522">
        <f>+C29</f>
        <v/>
      </c>
      <c r="E28" s="1522">
        <f>D29</f>
        <v/>
      </c>
      <c r="F28" s="1522">
        <f>E29</f>
        <v/>
      </c>
      <c r="G28" s="1522">
        <f>+F29</f>
        <v/>
      </c>
      <c r="H28" s="1523">
        <f>+B28</f>
        <v/>
      </c>
    </row>
    <row r="29">
      <c r="A29" s="1529" t="inlineStr">
        <is>
          <t>Ending Lockbox Account Balance</t>
        </is>
      </c>
      <c r="B29" s="1522" t="n"/>
      <c r="C29" s="1522" t="n"/>
      <c r="D29" s="1522" t="n"/>
      <c r="E29" s="1522" t="n"/>
      <c r="F29" s="1522" t="n"/>
      <c r="G29" s="1522" t="n"/>
      <c r="H29" s="1523">
        <f>+G29</f>
        <v/>
      </c>
    </row>
    <row r="30">
      <c r="A30" s="551" t="n"/>
      <c r="B30" s="1522" t="n"/>
      <c r="C30" s="1522" t="n"/>
      <c r="D30" s="1522" t="n"/>
      <c r="E30" s="1522" t="n"/>
      <c r="F30" s="1522" t="n"/>
      <c r="G30" s="1522" t="n"/>
      <c r="H30" s="1523" t="n"/>
    </row>
    <row r="31">
      <c r="A31" s="1519" t="inlineStr">
        <is>
          <t>Total Withdrawals</t>
        </is>
      </c>
      <c r="B31" s="1520">
        <f>+B26+B28-B29</f>
        <v/>
      </c>
      <c r="C31" s="1520">
        <f>+C26+C28-C29</f>
        <v/>
      </c>
      <c r="D31" s="1520">
        <f>+D26+D28-D29</f>
        <v/>
      </c>
      <c r="E31" s="1520">
        <f>+E26+E28-E29</f>
        <v/>
      </c>
      <c r="F31" s="1520">
        <f>+F26+F28-F29</f>
        <v/>
      </c>
      <c r="G31" s="1520">
        <f>+G26+G28-G29</f>
        <v/>
      </c>
      <c r="H31" s="1521">
        <f>+H26+H28-H29</f>
        <v/>
      </c>
    </row>
    <row r="32">
      <c r="A32" s="551" t="n"/>
      <c r="B32" s="1522" t="n"/>
      <c r="C32" s="1522" t="n"/>
      <c r="D32" s="1522" t="n"/>
      <c r="E32" s="1522" t="n"/>
      <c r="F32" s="1522" t="n"/>
      <c r="G32" s="1522" t="n"/>
      <c r="H32" s="1523" t="n"/>
    </row>
    <row r="33">
      <c r="A33" s="1529" t="inlineStr">
        <is>
          <t>Collections per Lender Monthly Loan Activity Report</t>
        </is>
      </c>
      <c r="B33" s="1522" t="n"/>
      <c r="C33" s="1522" t="n"/>
      <c r="D33" s="1522" t="n"/>
      <c r="E33" s="1522" t="n"/>
      <c r="F33" s="1522" t="n"/>
      <c r="G33" s="1522" t="n"/>
      <c r="H33" s="1523">
        <f>SUM(B33:G33)</f>
        <v/>
      </c>
    </row>
    <row r="34">
      <c r="A34" s="551" t="n"/>
      <c r="B34" s="1522" t="n"/>
      <c r="C34" s="1522" t="n"/>
      <c r="D34" s="1522" t="n"/>
      <c r="E34" s="1522" t="n"/>
      <c r="F34" s="1522" t="n"/>
      <c r="G34" s="1522" t="n"/>
      <c r="H34" s="1523" t="n"/>
    </row>
    <row r="35" ht="14.75" customHeight="1">
      <c r="A35" s="1519" t="inlineStr">
        <is>
          <t>Variance</t>
        </is>
      </c>
      <c r="B35" s="1525">
        <f>+B31-B33</f>
        <v/>
      </c>
      <c r="C35" s="1525">
        <f>+C31-C33</f>
        <v/>
      </c>
      <c r="D35" s="1525">
        <f>+D31-D33</f>
        <v/>
      </c>
      <c r="E35" s="1525">
        <f>+E31-E33</f>
        <v/>
      </c>
      <c r="F35" s="1525">
        <f>+F31-F33</f>
        <v/>
      </c>
      <c r="G35" s="1525">
        <f>+G31-G33</f>
        <v/>
      </c>
      <c r="H35" s="1526">
        <f>+H31-H33</f>
        <v/>
      </c>
      <c r="L35" s="1997" t="n"/>
      <c r="M35" s="1997" t="n"/>
      <c r="N35" s="1997" t="n"/>
      <c r="O35" s="1997" t="n"/>
      <c r="P35" s="1997" t="n"/>
      <c r="Q35" s="1997" t="n"/>
      <c r="R35" s="1997" t="n"/>
      <c r="S35" s="1997" t="n"/>
      <c r="T35" s="1997" t="n"/>
      <c r="U35" s="1997" t="n"/>
      <c r="V35" s="1997" t="n"/>
      <c r="W35" s="1997" t="n"/>
    </row>
    <row r="36" ht="16" customHeight="1" thickBot="1">
      <c r="A36" s="552" t="inlineStr">
        <is>
          <t>Variance %</t>
        </is>
      </c>
      <c r="B36" s="2802">
        <f>+B35/B31</f>
        <v/>
      </c>
      <c r="C36" s="2802">
        <f>+C35/C31</f>
        <v/>
      </c>
      <c r="D36" s="2802">
        <f>+D35/D31</f>
        <v/>
      </c>
      <c r="E36" s="2802">
        <f>+E35/E31</f>
        <v/>
      </c>
      <c r="F36" s="2802">
        <f>+F35/F31</f>
        <v/>
      </c>
      <c r="G36" s="2802">
        <f>+G35/G31</f>
        <v/>
      </c>
      <c r="H36" s="2803">
        <f>+H35/H31</f>
        <v/>
      </c>
      <c r="L36" s="1997" t="n"/>
      <c r="M36" s="1997" t="n"/>
      <c r="N36" s="1997" t="n"/>
      <c r="O36" s="1997" t="n"/>
      <c r="P36" s="1997" t="n"/>
      <c r="Q36" s="1997" t="n"/>
      <c r="R36" s="1997" t="n"/>
      <c r="S36" s="1997" t="n"/>
      <c r="T36" s="1997" t="n"/>
      <c r="U36" s="1997" t="n"/>
      <c r="V36" s="1997" t="n"/>
      <c r="W36" s="1997" t="n"/>
    </row>
    <row r="37">
      <c r="B37" s="500" t="n"/>
      <c r="C37" s="500" t="n"/>
      <c r="D37" s="500" t="n"/>
      <c r="E37" s="500" t="n"/>
      <c r="F37" s="500" t="n"/>
      <c r="G37" s="500" t="n"/>
      <c r="H37" s="500" t="n"/>
      <c r="L37" s="1997" t="n"/>
      <c r="M37" s="1997" t="n"/>
      <c r="N37" s="1997" t="n"/>
      <c r="O37" s="1997" t="n"/>
      <c r="P37" s="1997" t="n"/>
      <c r="Q37" s="1997" t="n"/>
      <c r="R37" s="1997" t="n"/>
      <c r="S37" s="1997" t="n"/>
      <c r="T37" s="1997" t="n"/>
      <c r="U37" s="1997" t="n"/>
      <c r="V37" s="1997" t="n"/>
      <c r="W37" s="1997" t="n"/>
    </row>
    <row r="38" ht="16" customHeight="1" thickBot="1">
      <c r="L38" s="1997" t="n"/>
      <c r="M38" s="1997" t="n"/>
      <c r="N38" s="1997" t="n"/>
      <c r="O38" s="1997" t="n"/>
      <c r="P38" s="1997" t="n"/>
      <c r="Q38" s="1997" t="n"/>
      <c r="R38" s="1997" t="n"/>
      <c r="S38" s="1997" t="n"/>
      <c r="T38" s="1997" t="n"/>
      <c r="U38" s="1997" t="n"/>
      <c r="V38" s="1997" t="n"/>
      <c r="W38" s="1997" t="n"/>
    </row>
    <row r="39" ht="16" customHeight="1" thickBot="1">
      <c r="A39" s="1360" t="inlineStr">
        <is>
          <t>(3) LOCKBOX CASH COMPLIANCE</t>
        </is>
      </c>
      <c r="B39" s="556">
        <f>+B24</f>
        <v/>
      </c>
      <c r="C39" s="556">
        <f>+C24</f>
        <v/>
      </c>
      <c r="D39" s="556">
        <f>+D24</f>
        <v/>
      </c>
      <c r="E39" s="556">
        <f>+E24</f>
        <v/>
      </c>
      <c r="F39" s="556">
        <f>+F24</f>
        <v/>
      </c>
      <c r="G39" s="556">
        <f>+G24</f>
        <v/>
      </c>
      <c r="H39" s="557" t="inlineStr">
        <is>
          <t>Total</t>
        </is>
      </c>
      <c r="L39" s="1997" t="n"/>
      <c r="M39" s="1997" t="n"/>
      <c r="N39" s="1997" t="n"/>
      <c r="O39" s="1997" t="n"/>
      <c r="P39" s="1997" t="n"/>
      <c r="Q39" s="1997" t="n"/>
      <c r="R39" s="1997" t="n"/>
      <c r="S39" s="1997" t="n"/>
      <c r="T39" s="1997" t="n"/>
      <c r="U39" s="1997" t="n"/>
      <c r="V39" s="1997" t="n"/>
      <c r="W39" s="1997" t="n"/>
    </row>
    <row r="40">
      <c r="A40" s="551" t="n"/>
      <c r="B40" s="1532" t="n"/>
      <c r="C40" s="1532" t="n"/>
      <c r="D40" s="1532" t="n"/>
      <c r="E40" s="1532" t="n"/>
      <c r="F40" s="1532" t="n"/>
      <c r="G40" s="1532" t="n"/>
      <c r="H40" s="1533" t="n"/>
      <c r="L40" s="1997" t="n"/>
      <c r="M40" s="1997" t="n"/>
      <c r="N40" s="1997" t="n"/>
      <c r="O40" s="1997" t="n"/>
      <c r="P40" s="1997" t="n"/>
      <c r="Q40" s="1997" t="n"/>
      <c r="R40" s="1997" t="n"/>
      <c r="S40" s="1997" t="n"/>
      <c r="T40" s="1997" t="n"/>
      <c r="U40" s="1997" t="n"/>
      <c r="V40" s="1997" t="n"/>
      <c r="W40" s="1997" t="n"/>
    </row>
    <row r="41">
      <c r="A41" s="1529" t="inlineStr">
        <is>
          <t>Direct Deposits</t>
        </is>
      </c>
      <c r="B41" s="1522">
        <f>B12-B42</f>
        <v/>
      </c>
      <c r="C41" s="1522">
        <f>C12-C42</f>
        <v/>
      </c>
      <c r="D41" s="1522">
        <f>D12-D42</f>
        <v/>
      </c>
      <c r="E41" s="1522">
        <f>E12-E42</f>
        <v/>
      </c>
      <c r="F41" s="1522">
        <f>F12-F42</f>
        <v/>
      </c>
      <c r="G41" s="1522">
        <f>G12-G42</f>
        <v/>
      </c>
      <c r="H41" s="1523">
        <f>H12-H42</f>
        <v/>
      </c>
      <c r="L41" s="1997" t="n"/>
      <c r="M41" s="1997" t="n"/>
      <c r="N41" s="1997" t="n"/>
      <c r="O41" s="1997" t="n"/>
      <c r="P41" s="1997" t="n"/>
      <c r="Q41" s="1997" t="n"/>
      <c r="R41" s="1997" t="n"/>
      <c r="S41" s="1997" t="n"/>
      <c r="T41" s="1997" t="n"/>
      <c r="U41" s="1997" t="n"/>
      <c r="V41" s="1997" t="n"/>
      <c r="W41" s="1997" t="n"/>
    </row>
    <row r="42">
      <c r="A42" s="1529" t="inlineStr">
        <is>
          <t>Indirect  Deposits</t>
        </is>
      </c>
      <c r="B42" s="1522" t="n"/>
      <c r="C42" s="1522" t="n"/>
      <c r="D42" s="1522" t="n"/>
      <c r="E42" s="1522" t="n"/>
      <c r="F42" s="1522" t="n"/>
      <c r="G42" s="1522" t="n"/>
      <c r="H42" s="1523">
        <f>SUM(B42:G42)</f>
        <v/>
      </c>
      <c r="L42" s="1997" t="n"/>
      <c r="M42" s="1997" t="n"/>
      <c r="N42" s="1997" t="n"/>
      <c r="O42" s="1997" t="n"/>
      <c r="P42" s="1997" t="n"/>
      <c r="Q42" s="1997" t="n"/>
      <c r="R42" s="1997" t="n"/>
      <c r="S42" s="1997" t="n"/>
      <c r="T42" s="1997" t="n"/>
      <c r="U42" s="1997" t="n"/>
      <c r="V42" s="1997" t="n"/>
      <c r="W42" s="1997" t="n"/>
    </row>
    <row r="43">
      <c r="A43" s="1519" t="inlineStr">
        <is>
          <t>Total Collections</t>
        </is>
      </c>
      <c r="B43" s="1520">
        <f>SUM(B41:B42)</f>
        <v/>
      </c>
      <c r="C43" s="1520">
        <f>SUM(C41:C42)</f>
        <v/>
      </c>
      <c r="D43" s="1520">
        <f>SUM(D41:D42)</f>
        <v/>
      </c>
      <c r="E43" s="1520">
        <f>SUM(E41:E42)</f>
        <v/>
      </c>
      <c r="F43" s="1520">
        <f>SUM(F41:F42)</f>
        <v/>
      </c>
      <c r="G43" s="1520">
        <f>SUM(G41:G42)</f>
        <v/>
      </c>
      <c r="H43" s="1521">
        <f>SUM(H41:H42)</f>
        <v/>
      </c>
      <c r="L43" s="1997" t="n"/>
      <c r="M43" s="1997" t="n"/>
      <c r="N43" s="1997" t="n"/>
      <c r="O43" s="1997" t="n"/>
      <c r="P43" s="1997" t="n"/>
      <c r="Q43" s="1997" t="n"/>
      <c r="R43" s="1997" t="n"/>
      <c r="S43" s="1997" t="n"/>
      <c r="T43" s="1997" t="n"/>
      <c r="U43" s="1997" t="n"/>
      <c r="V43" s="1997" t="n"/>
      <c r="W43" s="1997" t="n"/>
    </row>
    <row r="44">
      <c r="A44" s="551" t="n"/>
      <c r="B44" s="1534" t="n"/>
      <c r="C44" s="1534" t="n"/>
      <c r="D44" s="1534" t="n"/>
      <c r="E44" s="1534" t="n"/>
      <c r="F44" s="1534" t="n"/>
      <c r="G44" s="1534" t="n"/>
      <c r="H44" s="1535" t="n"/>
      <c r="L44" s="1997" t="n"/>
      <c r="M44" s="1997" t="n"/>
      <c r="N44" s="1997" t="n"/>
      <c r="O44" s="1997" t="n"/>
      <c r="P44" s="1997" t="n"/>
      <c r="Q44" s="1997" t="n"/>
      <c r="R44" s="1997" t="n"/>
      <c r="S44" s="1997" t="n"/>
      <c r="T44" s="1997" t="n"/>
      <c r="U44" s="1997" t="n"/>
      <c r="V44" s="1997" t="n"/>
      <c r="W44" s="1997" t="n"/>
    </row>
    <row r="45">
      <c r="A45" s="1529" t="inlineStr">
        <is>
          <t>Direct Percent</t>
        </is>
      </c>
      <c r="B45" s="2804">
        <f>+B41/B43</f>
        <v/>
      </c>
      <c r="C45" s="2804">
        <f>+C41/C43</f>
        <v/>
      </c>
      <c r="D45" s="2804">
        <f>+D41/D43</f>
        <v/>
      </c>
      <c r="E45" s="2804">
        <f>+E41/E43</f>
        <v/>
      </c>
      <c r="F45" s="2804">
        <f>+F41/F43</f>
        <v/>
      </c>
      <c r="G45" s="2804">
        <f>+G41/G43</f>
        <v/>
      </c>
      <c r="H45" s="2805">
        <f>+H41/H43</f>
        <v/>
      </c>
      <c r="L45" s="1997" t="n"/>
      <c r="M45" s="1997" t="n"/>
      <c r="N45" s="1997" t="n"/>
      <c r="O45" s="1997" t="n"/>
      <c r="P45" s="1997" t="n"/>
      <c r="Q45" s="1997" t="n"/>
      <c r="R45" s="1997" t="n"/>
      <c r="S45" s="1997" t="n"/>
      <c r="T45" s="1997" t="n"/>
      <c r="U45" s="1997" t="n"/>
      <c r="V45" s="1997" t="n"/>
      <c r="W45" s="1997" t="n"/>
    </row>
    <row r="46">
      <c r="A46" s="1529" t="inlineStr">
        <is>
          <t>Indirect Percent</t>
        </is>
      </c>
      <c r="B46" s="2804">
        <f>+B42/B43</f>
        <v/>
      </c>
      <c r="C46" s="2804">
        <f>+C42/C43</f>
        <v/>
      </c>
      <c r="D46" s="2804">
        <f>+D42/D43</f>
        <v/>
      </c>
      <c r="E46" s="2804">
        <f>+E42/E43</f>
        <v/>
      </c>
      <c r="F46" s="2804">
        <f>+F42/F43</f>
        <v/>
      </c>
      <c r="G46" s="2804">
        <f>+G42/G43</f>
        <v/>
      </c>
      <c r="H46" s="2805">
        <f>+H42/H43</f>
        <v/>
      </c>
      <c r="L46" s="1997" t="n"/>
      <c r="M46" s="1997" t="n"/>
      <c r="N46" s="1997" t="n"/>
      <c r="O46" s="1997" t="n"/>
      <c r="P46" s="1997" t="n"/>
      <c r="Q46" s="1997" t="n"/>
      <c r="R46" s="1997" t="n"/>
      <c r="S46" s="1997" t="n"/>
      <c r="T46" s="1997" t="n"/>
      <c r="U46" s="1997" t="n"/>
      <c r="V46" s="1997" t="n"/>
      <c r="W46" s="1997" t="n"/>
    </row>
    <row r="47" ht="16" customHeight="1" thickBot="1">
      <c r="A47" s="552" t="inlineStr">
        <is>
          <t>Total</t>
        </is>
      </c>
      <c r="B47" s="2802">
        <f>SUM(B45:B46)</f>
        <v/>
      </c>
      <c r="C47" s="2802">
        <f>SUM(C45:C46)</f>
        <v/>
      </c>
      <c r="D47" s="2802">
        <f>SUM(D45:D46)</f>
        <v/>
      </c>
      <c r="E47" s="2802">
        <f>SUM(E45:E46)</f>
        <v/>
      </c>
      <c r="F47" s="2802">
        <f>SUM(F45:F46)</f>
        <v/>
      </c>
      <c r="G47" s="2802">
        <f>SUM(G45:G46)</f>
        <v/>
      </c>
      <c r="H47" s="2803">
        <f>SUM(H45:H46)</f>
        <v/>
      </c>
    </row>
    <row r="48">
      <c r="B48" s="2806" t="n"/>
      <c r="C48" s="2806" t="n"/>
      <c r="D48" s="2806" t="n"/>
      <c r="E48" s="2806" t="n"/>
      <c r="F48" s="2806" t="n"/>
      <c r="G48" s="2806" t="n"/>
      <c r="H48" s="2806" t="n"/>
    </row>
    <row r="49" ht="16" customHeight="1" thickBot="1">
      <c r="A49" s="499" t="inlineStr">
        <is>
          <t>Comments:</t>
        </is>
      </c>
      <c r="B49" s="501" t="n"/>
      <c r="C49" s="501" t="n"/>
      <c r="D49" s="501" t="n"/>
      <c r="E49" s="501" t="n"/>
      <c r="F49" s="501" t="n"/>
      <c r="G49" s="501" t="n"/>
      <c r="H49" s="501" t="n"/>
    </row>
    <row r="50" ht="15" customHeight="1">
      <c r="A50" s="2807" t="n"/>
      <c r="B50" s="1123" t="n"/>
      <c r="C50" s="1123" t="n"/>
      <c r="D50" s="1123" t="n"/>
      <c r="E50" s="1123" t="n"/>
      <c r="F50" s="1123" t="n"/>
      <c r="G50" s="1123" t="n"/>
      <c r="H50" s="1146" t="n"/>
    </row>
    <row r="51" ht="15" customHeight="1">
      <c r="A51" s="2385" t="n"/>
      <c r="H51" s="834" t="n"/>
    </row>
    <row r="52" ht="15" customHeight="1">
      <c r="A52" s="2385" t="n"/>
      <c r="H52" s="834" t="n"/>
    </row>
    <row r="53" ht="15" customHeight="1">
      <c r="A53" s="2385" t="n"/>
      <c r="H53" s="834" t="n"/>
    </row>
    <row r="54" ht="15" customHeight="1">
      <c r="A54" s="2385" t="n"/>
      <c r="H54" s="834" t="n"/>
    </row>
    <row r="55" ht="15" customHeight="1">
      <c r="A55" s="2385" t="n"/>
      <c r="H55" s="834" t="n"/>
    </row>
    <row r="56" ht="15" customHeight="1" thickBot="1">
      <c r="A56" s="835" t="n"/>
      <c r="B56" s="836" t="n"/>
      <c r="C56" s="836" t="n"/>
      <c r="D56" s="836" t="n"/>
      <c r="E56" s="836" t="n"/>
      <c r="F56" s="836" t="n"/>
      <c r="G56" s="836" t="n"/>
      <c r="H56" s="837" t="n"/>
    </row>
  </sheetData>
  <mergeCells count="1">
    <mergeCell ref="A50:H56"/>
  </mergeCells>
  <hyperlinks>
    <hyperlink ref="J1" location="'X2  Index'!A1" display="Return to index"/>
  </hyperlinks>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48.xml><?xml version="1.0" encoding="utf-8"?>
<worksheet xmlns="http://schemas.openxmlformats.org/spreadsheetml/2006/main">
  <sheetPr codeName="Sheet42">
    <outlinePr summaryBelow="1" summaryRight="1"/>
    <pageSetUpPr/>
  </sheetPr>
  <dimension ref="A1:T22"/>
  <sheetViews>
    <sheetView showGridLines="0" view="pageBreakPreview" zoomScale="60" zoomScaleNormal="100" workbookViewId="0">
      <selection activeCell="A20" sqref="A20:H22"/>
    </sheetView>
  </sheetViews>
  <sheetFormatPr baseColWidth="10" defaultColWidth="9.33203125" defaultRowHeight="15"/>
  <cols>
    <col width="39.5" customWidth="1" style="504" min="1" max="1"/>
    <col width="12.6640625" customWidth="1" style="504" min="2" max="8"/>
    <col width="9.33203125" customWidth="1" style="504" min="9" max="23"/>
    <col width="8.33203125" customWidth="1" style="504" min="24" max="24"/>
    <col width="9.33203125" customWidth="1" style="504" min="25" max="16384"/>
  </cols>
  <sheetData>
    <row r="1">
      <c r="A1" s="503">
        <f>+'X1  ReportCoverPage'!D9</f>
        <v/>
      </c>
      <c r="B1" s="1068" t="n"/>
      <c r="J1" s="1857" t="inlineStr">
        <is>
          <t>Return to index</t>
        </is>
      </c>
    </row>
    <row r="2">
      <c r="A2" s="1142">
        <f>'X2  Index'!A3</f>
        <v/>
      </c>
      <c r="B2" s="1068" t="n"/>
      <c r="J2" s="1857" t="n"/>
    </row>
    <row r="3">
      <c r="A3" s="505" t="inlineStr">
        <is>
          <t>DEPOSIT ANALYSIS</t>
        </is>
      </c>
    </row>
    <row r="4" ht="16" customHeight="1" thickBot="1">
      <c r="A4" s="506" t="n"/>
    </row>
    <row r="5" ht="30.75" customHeight="1" thickBot="1">
      <c r="A5" s="786" t="inlineStr">
        <is>
          <t>Bank &amp; Acct Title &amp; Acct #,  G/L Acct Title &amp; Acct #</t>
        </is>
      </c>
      <c r="B5" s="1307">
        <f>EOMONTH(C5,-1)</f>
        <v/>
      </c>
      <c r="C5" s="1307">
        <f>EOMONTH(D5,-1)</f>
        <v/>
      </c>
      <c r="D5" s="1307">
        <f>EOMONTH(E5,-1)</f>
        <v/>
      </c>
      <c r="E5" s="1307">
        <f>EOMONTH(F5,-1)</f>
        <v/>
      </c>
      <c r="F5" s="1307">
        <f>EOMONTH(G5,-1)</f>
        <v/>
      </c>
      <c r="G5" s="1307" t="n">
        <v>44957</v>
      </c>
      <c r="H5" s="1308" t="inlineStr">
        <is>
          <t>Totals</t>
        </is>
      </c>
    </row>
    <row r="6" ht="16" customHeight="1" thickBot="1">
      <c r="A6" s="1361" t="inlineStr">
        <is>
          <t>ADVANCES PER LENDER</t>
        </is>
      </c>
      <c r="B6" s="559" t="n"/>
      <c r="C6" s="559" t="n"/>
      <c r="D6" s="559" t="n"/>
      <c r="E6" s="559" t="n"/>
      <c r="F6" s="559" t="n"/>
      <c r="G6" s="559" t="n"/>
      <c r="H6" s="560">
        <f>SUM(B6:G6)</f>
        <v/>
      </c>
    </row>
    <row r="7" ht="14.75" customHeight="1">
      <c r="A7" s="1538" t="n"/>
      <c r="B7" s="1539" t="n"/>
      <c r="C7" s="1539" t="n"/>
      <c r="D7" s="1539" t="n"/>
      <c r="E7" s="1539" t="n"/>
      <c r="F7" s="1539" t="n"/>
      <c r="G7" s="1539" t="n"/>
      <c r="H7" s="1540" t="n"/>
      <c r="K7" s="1998" t="n"/>
      <c r="L7" s="1998" t="n"/>
      <c r="M7" s="1998" t="n"/>
      <c r="N7" s="1998" t="n"/>
      <c r="O7" s="1998" t="n"/>
      <c r="P7" s="1998" t="n"/>
      <c r="Q7" s="1998" t="n"/>
      <c r="R7" s="1998" t="n"/>
      <c r="S7" s="1998" t="n"/>
      <c r="T7" s="1998" t="n"/>
    </row>
    <row r="8">
      <c r="A8" s="1362" t="inlineStr">
        <is>
          <t>OTHER DEPOSITS</t>
        </is>
      </c>
      <c r="B8" s="1541" t="n"/>
      <c r="C8" s="1541" t="n"/>
      <c r="D8" s="1541" t="n"/>
      <c r="E8" s="1541" t="n"/>
      <c r="F8" s="1541" t="n"/>
      <c r="G8" s="1541" t="n"/>
      <c r="H8" s="1542">
        <f>SUM(B8:G8)</f>
        <v/>
      </c>
      <c r="J8" s="507" t="n"/>
      <c r="K8" s="1998" t="n"/>
      <c r="L8" s="1998" t="n"/>
      <c r="M8" s="1998" t="n"/>
      <c r="N8" s="1998" t="n"/>
      <c r="O8" s="1998" t="n"/>
      <c r="P8" s="1998" t="n"/>
      <c r="Q8" s="1998" t="n"/>
      <c r="R8" s="1998" t="n"/>
      <c r="S8" s="1998" t="n"/>
      <c r="T8" s="1998" t="n"/>
    </row>
    <row r="9">
      <c r="A9" s="1362" t="inlineStr">
        <is>
          <t>OTHER DEPOSITS</t>
        </is>
      </c>
      <c r="B9" s="1541" t="n"/>
      <c r="C9" s="1541" t="n"/>
      <c r="D9" s="1541" t="n"/>
      <c r="E9" s="1541" t="n"/>
      <c r="F9" s="1541" t="n"/>
      <c r="G9" s="1541" t="n"/>
      <c r="H9" s="1542">
        <f>SUM(B9:G9)</f>
        <v/>
      </c>
      <c r="J9" s="507" t="n"/>
      <c r="K9" s="1998" t="n"/>
      <c r="L9" s="1998" t="n"/>
      <c r="M9" s="1998" t="n"/>
      <c r="N9" s="1998" t="n"/>
      <c r="O9" s="1998" t="n"/>
      <c r="P9" s="1998" t="n"/>
      <c r="Q9" s="1998" t="n"/>
      <c r="R9" s="1998" t="n"/>
      <c r="S9" s="1998" t="n"/>
      <c r="T9" s="1998" t="n"/>
    </row>
    <row r="10">
      <c r="A10" s="1362" t="inlineStr">
        <is>
          <t>OTHER DEPOSITS</t>
        </is>
      </c>
      <c r="B10" s="1541" t="n"/>
      <c r="C10" s="1541" t="n"/>
      <c r="D10" s="1541" t="n"/>
      <c r="E10" s="1541" t="n"/>
      <c r="F10" s="1541" t="n"/>
      <c r="G10" s="1541" t="n"/>
      <c r="H10" s="1542">
        <f>SUM(B10:G10)</f>
        <v/>
      </c>
      <c r="K10" s="1998" t="n"/>
      <c r="L10" s="1998" t="n"/>
      <c r="M10" s="1998" t="n"/>
      <c r="N10" s="1998" t="n"/>
      <c r="O10" s="1998" t="n"/>
      <c r="P10" s="1998" t="n"/>
      <c r="Q10" s="1998" t="n"/>
      <c r="R10" s="1998" t="n"/>
      <c r="S10" s="1998" t="n"/>
      <c r="T10" s="1998" t="n"/>
    </row>
    <row r="11">
      <c r="A11" s="1362" t="inlineStr">
        <is>
          <t>OTHER DEPOSITS</t>
        </is>
      </c>
      <c r="B11" s="1541" t="n"/>
      <c r="C11" s="1541" t="n"/>
      <c r="D11" s="1541" t="n"/>
      <c r="E11" s="1541" t="n"/>
      <c r="F11" s="1541" t="n"/>
      <c r="G11" s="1541" t="n"/>
      <c r="H11" s="1542">
        <f>SUM(B11:G11)</f>
        <v/>
      </c>
      <c r="K11" s="1998" t="n"/>
      <c r="L11" s="1998" t="n"/>
      <c r="M11" s="1998" t="n"/>
      <c r="N11" s="1998" t="n"/>
      <c r="O11" s="1998" t="n"/>
      <c r="P11" s="1998" t="n"/>
      <c r="Q11" s="1998" t="n"/>
      <c r="R11" s="1998" t="n"/>
      <c r="S11" s="1998" t="n"/>
      <c r="T11" s="1998" t="n"/>
    </row>
    <row r="12">
      <c r="A12" s="1362" t="inlineStr">
        <is>
          <t>OTHER DEPOSITS</t>
        </is>
      </c>
      <c r="B12" s="1541" t="n"/>
      <c r="C12" s="1541" t="n"/>
      <c r="D12" s="1541" t="n"/>
      <c r="E12" s="1541" t="n"/>
      <c r="F12" s="1541" t="n"/>
      <c r="G12" s="1541" t="n"/>
      <c r="H12" s="1542">
        <f>SUM(B12:G12)</f>
        <v/>
      </c>
      <c r="K12" s="1998" t="n"/>
      <c r="L12" s="1998" t="n"/>
      <c r="M12" s="1998" t="n"/>
      <c r="N12" s="1998" t="n"/>
      <c r="O12" s="1998" t="n"/>
      <c r="P12" s="1998" t="n"/>
      <c r="Q12" s="1998" t="n"/>
      <c r="R12" s="1998" t="n"/>
      <c r="S12" s="1998" t="n"/>
      <c r="T12" s="1998" t="n"/>
    </row>
    <row r="13" ht="16" customHeight="1" thickBot="1">
      <c r="A13" s="1543" t="n"/>
      <c r="B13" s="1544" t="n"/>
      <c r="C13" s="1544" t="n"/>
      <c r="D13" s="1544" t="n"/>
      <c r="E13" s="1544" t="n"/>
      <c r="F13" s="1544" t="n"/>
      <c r="G13" s="1544" t="n"/>
      <c r="H13" s="1545" t="n"/>
      <c r="K13" s="1998" t="n"/>
      <c r="L13" s="1998" t="n"/>
      <c r="M13" s="1998" t="n"/>
      <c r="N13" s="1998" t="n"/>
      <c r="O13" s="1998" t="n"/>
      <c r="P13" s="1998" t="n"/>
      <c r="Q13" s="1998" t="n"/>
      <c r="R13" s="1998" t="n"/>
      <c r="S13" s="1998" t="n"/>
      <c r="T13" s="1998" t="n"/>
    </row>
    <row r="14" ht="16" customHeight="1" thickBot="1">
      <c r="A14" s="1363" t="inlineStr">
        <is>
          <t>ADJUSTED DEPOSITS</t>
        </is>
      </c>
      <c r="B14" s="559">
        <f>SUM(B6:B13)</f>
        <v/>
      </c>
      <c r="C14" s="559">
        <f>SUM(C6:C13)</f>
        <v/>
      </c>
      <c r="D14" s="559">
        <f>SUM(D6:D13)</f>
        <v/>
      </c>
      <c r="E14" s="559">
        <f>SUM(E6:E13)</f>
        <v/>
      </c>
      <c r="F14" s="559">
        <f>SUM(F6:F13)</f>
        <v/>
      </c>
      <c r="G14" s="559">
        <f>SUM(G6:G13)</f>
        <v/>
      </c>
      <c r="H14" s="560">
        <f>SUM(H6:H13)</f>
        <v/>
      </c>
    </row>
    <row r="15" ht="16" customHeight="1" thickBot="1">
      <c r="A15" s="1361" t="inlineStr">
        <is>
          <t>DEPOSITS PER BANK STATEMENT</t>
        </is>
      </c>
      <c r="B15" s="559" t="n"/>
      <c r="C15" s="559" t="n"/>
      <c r="D15" s="559" t="n"/>
      <c r="E15" s="559" t="n"/>
      <c r="F15" s="559" t="n"/>
      <c r="G15" s="559" t="n"/>
      <c r="H15" s="560">
        <f>SUM(B15:G15)</f>
        <v/>
      </c>
    </row>
    <row r="16">
      <c r="A16" s="1546" t="inlineStr">
        <is>
          <t>VARIANCE</t>
        </is>
      </c>
      <c r="B16" s="1547">
        <f>+B14-B15</f>
        <v/>
      </c>
      <c r="C16" s="1547">
        <f>+C14-C15</f>
        <v/>
      </c>
      <c r="D16" s="1547">
        <f>+D14-D15</f>
        <v/>
      </c>
      <c r="E16" s="1547">
        <f>+E14-E15</f>
        <v/>
      </c>
      <c r="F16" s="1547">
        <f>+F14-F15</f>
        <v/>
      </c>
      <c r="G16" s="1547">
        <f>+G14-G15</f>
        <v/>
      </c>
      <c r="H16" s="1548">
        <f>+H14-H15</f>
        <v/>
      </c>
    </row>
    <row r="17" ht="16" customHeight="1" thickBot="1">
      <c r="A17" s="558" t="inlineStr">
        <is>
          <t>% VARIANCE</t>
        </is>
      </c>
      <c r="B17" s="2808">
        <f>+B16/B14</f>
        <v/>
      </c>
      <c r="C17" s="2808">
        <f>+C16/C14</f>
        <v/>
      </c>
      <c r="D17" s="2808">
        <f>+D16/D14</f>
        <v/>
      </c>
      <c r="E17" s="2808">
        <f>+E16/E14</f>
        <v/>
      </c>
      <c r="F17" s="2808">
        <f>+F16/F14</f>
        <v/>
      </c>
      <c r="G17" s="2808">
        <f>+G16/G14</f>
        <v/>
      </c>
      <c r="H17" s="2809">
        <f>+H16/H14</f>
        <v/>
      </c>
    </row>
    <row r="19" ht="16" customHeight="1" thickBot="1">
      <c r="A19" s="505" t="inlineStr">
        <is>
          <t>Comments:</t>
        </is>
      </c>
    </row>
    <row r="20" ht="15" customHeight="1">
      <c r="A20" s="2384" t="n"/>
      <c r="B20" s="1123" t="n"/>
      <c r="C20" s="1123" t="n"/>
      <c r="D20" s="1123" t="n"/>
      <c r="E20" s="1123" t="n"/>
      <c r="F20" s="1123" t="n"/>
      <c r="G20" s="1123" t="n"/>
      <c r="H20" s="1146" t="n"/>
    </row>
    <row r="21" ht="15" customHeight="1">
      <c r="A21" s="2385" t="n"/>
      <c r="H21" s="834" t="n"/>
    </row>
    <row r="22" ht="15" customHeight="1" thickBot="1">
      <c r="A22" s="835" t="n"/>
      <c r="B22" s="836" t="n"/>
      <c r="C22" s="836" t="n"/>
      <c r="D22" s="836" t="n"/>
      <c r="E22" s="836" t="n"/>
      <c r="F22" s="836" t="n"/>
      <c r="G22" s="836" t="n"/>
      <c r="H22" s="837" t="n"/>
    </row>
  </sheetData>
  <mergeCells count="1">
    <mergeCell ref="A20:H22"/>
  </mergeCells>
  <hyperlinks>
    <hyperlink ref="J1" location="'X2  Index'!A1" display="Return to index"/>
  </hyperlinks>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49.xml><?xml version="1.0" encoding="utf-8"?>
<worksheet xmlns="http://schemas.openxmlformats.org/spreadsheetml/2006/main">
  <sheetPr codeName="Sheet43">
    <outlinePr summaryBelow="1" summaryRight="1"/>
    <pageSetUpPr/>
  </sheetPr>
  <dimension ref="A1:W37"/>
  <sheetViews>
    <sheetView showGridLines="0" view="pageBreakPreview" zoomScale="60" zoomScaleNormal="100" workbookViewId="0">
      <selection activeCell="A35" sqref="A35:K37"/>
    </sheetView>
  </sheetViews>
  <sheetFormatPr baseColWidth="10" defaultColWidth="9.33203125" defaultRowHeight="15"/>
  <cols>
    <col width="16.33203125" customWidth="1" min="1" max="1"/>
    <col width="11.6640625" customWidth="1" min="2" max="2"/>
    <col width="13.6640625" customWidth="1" min="3" max="3"/>
    <col width="37" customWidth="1" min="4" max="4"/>
    <col width="11.6640625" customWidth="1" min="5" max="6"/>
    <col width="12.6640625" customWidth="1" min="7" max="7"/>
    <col width="12.33203125" customWidth="1" min="8" max="8"/>
    <col width="13" customWidth="1" min="9" max="9"/>
    <col width="6.33203125" customWidth="1" min="10" max="10"/>
    <col width="36.33203125" customWidth="1" min="11" max="11"/>
  </cols>
  <sheetData>
    <row r="1">
      <c r="A1" s="1126">
        <f>+'X1  ReportCoverPage'!D9</f>
        <v/>
      </c>
      <c r="B1" s="1068" t="n"/>
      <c r="M1" s="1857" t="inlineStr">
        <is>
          <t>Return to index</t>
        </is>
      </c>
    </row>
    <row r="2">
      <c r="A2" s="1142">
        <f>'X2  Index'!A3</f>
        <v/>
      </c>
      <c r="B2" s="1068" t="n"/>
      <c r="M2" s="1857" t="n"/>
    </row>
    <row r="3">
      <c r="A3" s="1" t="inlineStr">
        <is>
          <t>Outstanding Checks</t>
        </is>
      </c>
    </row>
    <row r="5">
      <c r="A5" s="1" t="inlineStr">
        <is>
          <t>Date of Outstanding Check List</t>
        </is>
      </c>
      <c r="C5" s="2810" t="n"/>
    </row>
    <row r="6">
      <c r="A6" s="1" t="inlineStr">
        <is>
          <t>Date of Test</t>
        </is>
      </c>
      <c r="C6" s="2811" t="n"/>
    </row>
    <row r="7" ht="16" customHeight="1" thickBot="1"/>
    <row r="8" ht="15" customHeight="1">
      <c r="A8" s="2812" t="inlineStr">
        <is>
          <t>Check Number</t>
        </is>
      </c>
      <c r="B8" s="2813" t="inlineStr">
        <is>
          <t>Check Date</t>
        </is>
      </c>
      <c r="C8" s="2813" t="inlineStr">
        <is>
          <t>Amount of Check</t>
        </is>
      </c>
      <c r="D8" s="2813" t="inlineStr">
        <is>
          <t>Payee</t>
        </is>
      </c>
      <c r="E8" s="2813" t="inlineStr">
        <is>
          <t>Earliest Invoice Date Paid</t>
        </is>
      </c>
      <c r="F8" s="2813" t="inlineStr">
        <is>
          <t>Date Cleared</t>
        </is>
      </c>
      <c r="G8" s="2813" t="inlineStr">
        <is>
          <t>Days From Invoice to Check</t>
        </is>
      </c>
      <c r="H8" s="2813" t="inlineStr">
        <is>
          <t>Days From Invoice to Check Clearing</t>
        </is>
      </c>
      <c r="I8" s="2813" t="inlineStr">
        <is>
          <t>Days From Check Date to Check Clearing</t>
        </is>
      </c>
      <c r="J8" s="2814" t="inlineStr">
        <is>
          <t>Notes</t>
        </is>
      </c>
      <c r="K8" s="2815" t="inlineStr">
        <is>
          <t>Comments</t>
        </is>
      </c>
    </row>
    <row r="9" ht="46.5" customHeight="1" thickBot="1">
      <c r="A9" s="2" t="n"/>
      <c r="B9" s="3" t="n"/>
      <c r="C9" s="3" t="n"/>
      <c r="D9" s="3" t="n"/>
      <c r="E9" s="3" t="n"/>
      <c r="F9" s="3" t="n"/>
      <c r="G9" s="3" t="n"/>
      <c r="H9" s="3" t="n"/>
      <c r="I9" s="3" t="n"/>
      <c r="J9" s="3" t="n"/>
      <c r="K9" s="1329" t="n"/>
    </row>
    <row r="10">
      <c r="A10" s="561" t="n"/>
      <c r="B10" s="949" t="n"/>
      <c r="C10" s="93" t="n"/>
      <c r="D10" s="1166" t="n"/>
      <c r="E10" s="949" t="n"/>
      <c r="F10" s="949" t="n"/>
      <c r="G10" s="158">
        <f>+B10-E10</f>
        <v/>
      </c>
      <c r="H10" s="158">
        <f>+F10-E10</f>
        <v/>
      </c>
      <c r="I10" s="158">
        <f>+F10-B10</f>
        <v/>
      </c>
      <c r="J10" s="913" t="n"/>
      <c r="K10" s="1309" t="n"/>
    </row>
    <row r="11" ht="14.75" customHeight="1">
      <c r="A11" s="164" t="n"/>
      <c r="B11" s="508" t="n"/>
      <c r="C11" s="787" t="n"/>
      <c r="D11" s="562" t="n"/>
      <c r="E11" s="508" t="n"/>
      <c r="F11" s="508" t="n"/>
      <c r="G11" s="452">
        <f>+B11-E11</f>
        <v/>
      </c>
      <c r="H11" s="452">
        <f>+F11-E11</f>
        <v/>
      </c>
      <c r="I11" s="452">
        <f>+F11-B11</f>
        <v/>
      </c>
      <c r="J11" s="435" t="n"/>
      <c r="K11" s="509" t="n"/>
      <c r="N11" s="209" t="n"/>
      <c r="O11" s="209" t="n"/>
      <c r="P11" s="209" t="n"/>
      <c r="Q11" s="209" t="n"/>
      <c r="R11" s="209" t="n"/>
      <c r="S11" s="209" t="n"/>
      <c r="T11" s="209" t="n"/>
      <c r="U11" s="209" t="n"/>
      <c r="V11" s="209" t="n"/>
      <c r="W11" s="209" t="n"/>
    </row>
    <row r="12">
      <c r="A12" s="164" t="n"/>
      <c r="B12" s="508" t="n"/>
      <c r="C12" s="787" t="n"/>
      <c r="D12" s="562" t="n"/>
      <c r="E12" s="508" t="n"/>
      <c r="F12" s="508" t="n"/>
      <c r="G12" s="452">
        <f>+B12-E12</f>
        <v/>
      </c>
      <c r="H12" s="452">
        <f>+F12-E12</f>
        <v/>
      </c>
      <c r="I12" s="452">
        <f>+F12-B12</f>
        <v/>
      </c>
      <c r="J12" s="435" t="n"/>
      <c r="K12" s="509" t="n"/>
      <c r="N12" s="209" t="n"/>
      <c r="O12" s="209" t="n"/>
      <c r="P12" s="209" t="n"/>
      <c r="Q12" s="209" t="n"/>
      <c r="R12" s="209" t="n"/>
      <c r="S12" s="209" t="n"/>
      <c r="T12" s="209" t="n"/>
      <c r="U12" s="209" t="n"/>
      <c r="V12" s="209" t="n"/>
      <c r="W12" s="209" t="n"/>
    </row>
    <row r="13">
      <c r="A13" s="164" t="n"/>
      <c r="B13" s="508" t="n"/>
      <c r="C13" s="787" t="n"/>
      <c r="D13" s="562" t="n"/>
      <c r="E13" s="508" t="n"/>
      <c r="F13" s="508" t="n"/>
      <c r="G13" s="452">
        <f>+B13-E13</f>
        <v/>
      </c>
      <c r="H13" s="452">
        <f>+F13-E13</f>
        <v/>
      </c>
      <c r="I13" s="452">
        <f>+F13-B13</f>
        <v/>
      </c>
      <c r="J13" s="435" t="n"/>
      <c r="K13" s="509" t="n"/>
      <c r="N13" s="209" t="n"/>
      <c r="O13" s="209" t="n"/>
      <c r="P13" s="209" t="n"/>
      <c r="Q13" s="209" t="n"/>
      <c r="R13" s="209" t="n"/>
      <c r="S13" s="209" t="n"/>
      <c r="T13" s="209" t="n"/>
      <c r="U13" s="209" t="n"/>
      <c r="V13" s="209" t="n"/>
      <c r="W13" s="209" t="n"/>
    </row>
    <row r="14">
      <c r="A14" s="164" t="n"/>
      <c r="B14" s="508" t="n"/>
      <c r="C14" s="787" t="n"/>
      <c r="D14" s="562" t="n"/>
      <c r="E14" s="508" t="n"/>
      <c r="F14" s="508" t="n"/>
      <c r="G14" s="452">
        <f>+B14-E14</f>
        <v/>
      </c>
      <c r="H14" s="452">
        <f>+F14-E14</f>
        <v/>
      </c>
      <c r="I14" s="452">
        <f>+F14-B14</f>
        <v/>
      </c>
      <c r="J14" s="435" t="n"/>
      <c r="K14" s="509" t="n"/>
      <c r="N14" s="209" t="n"/>
      <c r="O14" s="209" t="n"/>
      <c r="P14" s="209" t="n"/>
      <c r="Q14" s="209" t="n"/>
      <c r="R14" s="209" t="n"/>
      <c r="S14" s="209" t="n"/>
      <c r="T14" s="209" t="n"/>
      <c r="U14" s="209" t="n"/>
      <c r="V14" s="209" t="n"/>
      <c r="W14" s="209" t="n"/>
    </row>
    <row r="15">
      <c r="A15" s="164" t="n"/>
      <c r="B15" s="508" t="n"/>
      <c r="C15" s="787" t="n"/>
      <c r="D15" s="562" t="n"/>
      <c r="E15" s="508" t="n"/>
      <c r="F15" s="508" t="n"/>
      <c r="G15" s="452">
        <f>+B15-E15</f>
        <v/>
      </c>
      <c r="H15" s="452">
        <f>+F15-E15</f>
        <v/>
      </c>
      <c r="I15" s="452">
        <f>+F15-B15</f>
        <v/>
      </c>
      <c r="J15" s="435" t="n"/>
      <c r="K15" s="509" t="n"/>
      <c r="N15" s="209" t="n"/>
      <c r="O15" s="209" t="n"/>
      <c r="P15" s="209" t="n"/>
      <c r="Q15" s="209" t="n"/>
      <c r="R15" s="209" t="n"/>
      <c r="S15" s="209" t="n"/>
      <c r="T15" s="209" t="n"/>
      <c r="U15" s="209" t="n"/>
      <c r="V15" s="209" t="n"/>
      <c r="W15" s="209" t="n"/>
    </row>
    <row r="16">
      <c r="A16" s="164" t="n"/>
      <c r="B16" s="508" t="n"/>
      <c r="C16" s="787" t="n"/>
      <c r="D16" s="562" t="n"/>
      <c r="E16" s="508" t="n"/>
      <c r="F16" s="508" t="n"/>
      <c r="G16" s="452">
        <f>+B16-E16</f>
        <v/>
      </c>
      <c r="H16" s="452">
        <f>+F16-E16</f>
        <v/>
      </c>
      <c r="I16" s="452">
        <f>+F16-B16</f>
        <v/>
      </c>
      <c r="J16" s="435" t="n"/>
      <c r="K16" s="509" t="n"/>
      <c r="N16" s="209" t="n"/>
      <c r="O16" s="209" t="n"/>
      <c r="P16" s="209" t="n"/>
      <c r="Q16" s="209" t="n"/>
      <c r="R16" s="209" t="n"/>
      <c r="S16" s="209" t="n"/>
      <c r="T16" s="209" t="n"/>
      <c r="U16" s="209" t="n"/>
      <c r="V16" s="209" t="n"/>
      <c r="W16" s="209" t="n"/>
    </row>
    <row r="17">
      <c r="A17" s="164" t="n"/>
      <c r="B17" s="508" t="n"/>
      <c r="C17" s="787" t="n"/>
      <c r="D17" s="562" t="n"/>
      <c r="E17" s="508" t="n"/>
      <c r="F17" s="508" t="n"/>
      <c r="G17" s="452">
        <f>+B17-E17</f>
        <v/>
      </c>
      <c r="H17" s="452">
        <f>+F17-E17</f>
        <v/>
      </c>
      <c r="I17" s="452">
        <f>+F17-B17</f>
        <v/>
      </c>
      <c r="J17" s="435" t="n"/>
      <c r="K17" s="509" t="n"/>
      <c r="N17" s="209" t="n"/>
      <c r="O17" s="209" t="n"/>
      <c r="P17" s="209" t="n"/>
      <c r="Q17" s="209" t="n"/>
      <c r="R17" s="209" t="n"/>
      <c r="S17" s="209" t="n"/>
      <c r="T17" s="209" t="n"/>
      <c r="U17" s="209" t="n"/>
      <c r="V17" s="209" t="n"/>
      <c r="W17" s="209" t="n"/>
    </row>
    <row r="18">
      <c r="A18" s="164" t="n"/>
      <c r="B18" s="508" t="n"/>
      <c r="C18" s="787" t="n"/>
      <c r="D18" s="562" t="n"/>
      <c r="E18" s="508" t="n"/>
      <c r="F18" s="508" t="n"/>
      <c r="G18" s="452">
        <f>+B18-E18</f>
        <v/>
      </c>
      <c r="H18" s="452">
        <f>+F18-E18</f>
        <v/>
      </c>
      <c r="I18" s="452">
        <f>+F18-B18</f>
        <v/>
      </c>
      <c r="J18" s="435" t="n"/>
      <c r="K18" s="509" t="n"/>
      <c r="N18" s="209" t="n"/>
      <c r="O18" s="209" t="n"/>
      <c r="P18" s="209" t="n"/>
      <c r="Q18" s="209" t="n"/>
      <c r="R18" s="209" t="n"/>
      <c r="S18" s="209" t="n"/>
      <c r="T18" s="209" t="n"/>
      <c r="U18" s="209" t="n"/>
      <c r="V18" s="209" t="n"/>
      <c r="W18" s="209" t="n"/>
    </row>
    <row r="19">
      <c r="A19" s="164" t="n"/>
      <c r="B19" s="508" t="n"/>
      <c r="C19" s="787" t="n"/>
      <c r="D19" s="562" t="n"/>
      <c r="E19" s="508" t="n"/>
      <c r="F19" s="508" t="n"/>
      <c r="G19" s="452">
        <f>+B19-E19</f>
        <v/>
      </c>
      <c r="H19" s="452">
        <f>+F19-E19</f>
        <v/>
      </c>
      <c r="I19" s="452">
        <f>+F19-B19</f>
        <v/>
      </c>
      <c r="J19" s="435" t="n"/>
      <c r="K19" s="509" t="n"/>
      <c r="N19" s="209" t="n"/>
      <c r="O19" s="209" t="n"/>
      <c r="P19" s="209" t="n"/>
      <c r="Q19" s="209" t="n"/>
      <c r="R19" s="209" t="n"/>
      <c r="S19" s="209" t="n"/>
      <c r="T19" s="209" t="n"/>
      <c r="U19" s="209" t="n"/>
      <c r="V19" s="209" t="n"/>
      <c r="W19" s="209" t="n"/>
    </row>
    <row r="20">
      <c r="A20" s="164" t="n"/>
      <c r="B20" s="508" t="n"/>
      <c r="C20" s="787" t="n"/>
      <c r="D20" s="562" t="n"/>
      <c r="E20" s="508" t="n"/>
      <c r="F20" s="508" t="n"/>
      <c r="G20" s="452">
        <f>+B20-E20</f>
        <v/>
      </c>
      <c r="H20" s="452">
        <f>+F20-E20</f>
        <v/>
      </c>
      <c r="I20" s="452">
        <f>+F20-B20</f>
        <v/>
      </c>
      <c r="J20" s="435" t="n"/>
      <c r="K20" s="509" t="n"/>
      <c r="N20" s="209" t="n"/>
      <c r="O20" s="209" t="n"/>
      <c r="P20" s="209" t="n"/>
      <c r="Q20" s="209" t="n"/>
      <c r="R20" s="209" t="n"/>
      <c r="S20" s="209" t="n"/>
      <c r="T20" s="209" t="n"/>
      <c r="U20" s="209" t="n"/>
      <c r="V20" s="209" t="n"/>
      <c r="W20" s="209" t="n"/>
    </row>
    <row r="21">
      <c r="A21" s="164" t="n"/>
      <c r="B21" s="508" t="n"/>
      <c r="C21" s="787" t="n"/>
      <c r="D21" s="562" t="n"/>
      <c r="E21" s="508" t="n"/>
      <c r="F21" s="508" t="n"/>
      <c r="G21" s="452">
        <f>+B21-E21</f>
        <v/>
      </c>
      <c r="H21" s="452">
        <f>+F21-E21</f>
        <v/>
      </c>
      <c r="I21" s="452">
        <f>+F21-B21</f>
        <v/>
      </c>
      <c r="J21" s="435" t="n"/>
      <c r="K21" s="509" t="n"/>
    </row>
    <row r="22">
      <c r="A22" s="164" t="n"/>
      <c r="B22" s="508" t="n"/>
      <c r="C22" s="787" t="n"/>
      <c r="D22" s="562" t="n"/>
      <c r="E22" s="508" t="n"/>
      <c r="F22" s="508" t="n"/>
      <c r="G22" s="452">
        <f>+B22-E22</f>
        <v/>
      </c>
      <c r="H22" s="452">
        <f>+F22-E22</f>
        <v/>
      </c>
      <c r="I22" s="452">
        <f>+F22-B22</f>
        <v/>
      </c>
      <c r="J22" s="435" t="n"/>
      <c r="K22" s="509" t="n"/>
    </row>
    <row r="23">
      <c r="A23" s="164" t="n"/>
      <c r="B23" s="508" t="n"/>
      <c r="C23" s="787" t="n"/>
      <c r="D23" s="562" t="n"/>
      <c r="E23" s="508" t="n"/>
      <c r="F23" s="508" t="n"/>
      <c r="G23" s="452">
        <f>+B23-E23</f>
        <v/>
      </c>
      <c r="H23" s="452">
        <f>+F23-E23</f>
        <v/>
      </c>
      <c r="I23" s="452">
        <f>+F23-B23</f>
        <v/>
      </c>
      <c r="J23" s="435" t="n"/>
      <c r="K23" s="509" t="n"/>
    </row>
    <row r="24">
      <c r="A24" s="164" t="n"/>
      <c r="B24" s="508" t="n"/>
      <c r="C24" s="787" t="n"/>
      <c r="D24" s="562" t="n"/>
      <c r="E24" s="508" t="n"/>
      <c r="F24" s="508" t="n"/>
      <c r="G24" s="452">
        <f>+B24-E24</f>
        <v/>
      </c>
      <c r="H24" s="452">
        <f>+F24-E24</f>
        <v/>
      </c>
      <c r="I24" s="452">
        <f>+F24-B24</f>
        <v/>
      </c>
      <c r="J24" s="435" t="n"/>
      <c r="K24" s="509" t="n"/>
    </row>
    <row r="25">
      <c r="A25" s="164" t="n"/>
      <c r="B25" s="508" t="n"/>
      <c r="C25" s="787" t="n"/>
      <c r="D25" s="562" t="n"/>
      <c r="E25" s="508" t="n"/>
      <c r="F25" s="508" t="n"/>
      <c r="G25" s="452">
        <f>+B25-E25</f>
        <v/>
      </c>
      <c r="H25" s="452">
        <f>+F25-E25</f>
        <v/>
      </c>
      <c r="I25" s="452">
        <f>+F25-B25</f>
        <v/>
      </c>
      <c r="J25" s="435" t="n"/>
      <c r="K25" s="509" t="n"/>
    </row>
    <row r="26">
      <c r="A26" s="164" t="n"/>
      <c r="B26" s="508" t="n"/>
      <c r="C26" s="787" t="n"/>
      <c r="D26" s="562" t="n"/>
      <c r="E26" s="508" t="n"/>
      <c r="F26" s="508" t="n"/>
      <c r="G26" s="452">
        <f>+B26-E26</f>
        <v/>
      </c>
      <c r="H26" s="452">
        <f>+F26-E26</f>
        <v/>
      </c>
      <c r="I26" s="452">
        <f>+F26-B26</f>
        <v/>
      </c>
      <c r="J26" s="435" t="n"/>
      <c r="K26" s="509" t="n"/>
    </row>
    <row r="27">
      <c r="A27" s="164" t="n"/>
      <c r="B27" s="508" t="n"/>
      <c r="C27" s="787" t="n"/>
      <c r="D27" s="562" t="n"/>
      <c r="E27" s="508" t="n"/>
      <c r="F27" s="508" t="n"/>
      <c r="G27" s="452">
        <f>+B27-E27</f>
        <v/>
      </c>
      <c r="H27" s="452">
        <f>+F27-E27</f>
        <v/>
      </c>
      <c r="I27" s="452">
        <f>+F27-B27</f>
        <v/>
      </c>
      <c r="J27" s="435" t="n"/>
      <c r="K27" s="509" t="n"/>
    </row>
    <row r="28">
      <c r="A28" s="164" t="n"/>
      <c r="B28" s="508" t="n"/>
      <c r="C28" s="787" t="n"/>
      <c r="D28" s="562" t="n"/>
      <c r="E28" s="508" t="n"/>
      <c r="F28" s="508" t="n"/>
      <c r="G28" s="452">
        <f>+B28-E28</f>
        <v/>
      </c>
      <c r="H28" s="452">
        <f>+F28-E28</f>
        <v/>
      </c>
      <c r="I28" s="452">
        <f>+F28-B28</f>
        <v/>
      </c>
      <c r="J28" s="435" t="n"/>
      <c r="K28" s="509" t="n"/>
    </row>
    <row r="29" ht="16" customHeight="1" thickBot="1">
      <c r="A29" s="164" t="n"/>
      <c r="B29" s="508" t="n"/>
      <c r="C29" s="787" t="n"/>
      <c r="D29" s="562" t="n"/>
      <c r="E29" s="508" t="n"/>
      <c r="F29" s="508" t="n"/>
      <c r="G29" s="452">
        <f>+B29-E29</f>
        <v/>
      </c>
      <c r="H29" s="452">
        <f>+F29-E29</f>
        <v/>
      </c>
      <c r="I29" s="452">
        <f>+F29-B29</f>
        <v/>
      </c>
      <c r="J29" s="435" t="n"/>
      <c r="K29" s="509" t="n"/>
    </row>
    <row r="30">
      <c r="A30" s="510" t="n"/>
      <c r="B30" s="950" t="n"/>
      <c r="C30" s="951">
        <f>SUM(C10:C29)</f>
        <v/>
      </c>
      <c r="D30" s="952" t="inlineStr">
        <is>
          <t>Total Reviewed</t>
        </is>
      </c>
      <c r="E30" s="950" t="n"/>
      <c r="F30" s="913" t="inlineStr">
        <is>
          <t>Average</t>
        </is>
      </c>
      <c r="G30" s="158">
        <f>AVERAGE(G10:G29)</f>
        <v/>
      </c>
      <c r="H30" s="158">
        <f>AVERAGE(H10:H29)</f>
        <v/>
      </c>
      <c r="I30" s="158">
        <f>AVERAGE(I10:I29)</f>
        <v/>
      </c>
      <c r="J30" s="950" t="n"/>
      <c r="K30" s="1309" t="n"/>
    </row>
    <row r="31">
      <c r="A31" s="4" t="n"/>
      <c r="B31" s="461" t="n"/>
      <c r="C31" s="546" t="n">
        <v>50</v>
      </c>
      <c r="D31" s="511" t="inlineStr">
        <is>
          <t>Total Outstanding Checks</t>
        </is>
      </c>
      <c r="E31" s="461" t="n"/>
      <c r="F31" s="461" t="n"/>
      <c r="G31" s="461" t="n"/>
      <c r="H31" s="461" t="n"/>
      <c r="I31" s="461" t="n"/>
      <c r="J31" s="461" t="n"/>
      <c r="K31" s="509" t="n"/>
    </row>
    <row r="32" ht="16" customHeight="1" thickBot="1">
      <c r="A32" s="2" t="n"/>
      <c r="B32" s="3" t="n"/>
      <c r="C32" s="2816">
        <f>+C30/C31</f>
        <v/>
      </c>
      <c r="D32" s="513" t="inlineStr">
        <is>
          <t>Percent Reviewed</t>
        </is>
      </c>
      <c r="E32" s="3" t="n"/>
      <c r="F32" s="3" t="n"/>
      <c r="G32" s="3" t="n"/>
      <c r="H32" s="3" t="n"/>
      <c r="I32" s="3" t="n"/>
      <c r="J32" s="3" t="n"/>
      <c r="K32" s="1329" t="n"/>
    </row>
    <row r="33">
      <c r="C33" s="2817" t="n"/>
      <c r="D33" s="1" t="n"/>
    </row>
    <row r="34" ht="16" customHeight="1" thickBot="1">
      <c r="A34" s="1" t="inlineStr">
        <is>
          <t>Comments:</t>
        </is>
      </c>
    </row>
    <row r="35" ht="15" customHeight="1">
      <c r="A35" s="2715" t="n"/>
      <c r="B35" s="1123" t="n"/>
      <c r="C35" s="1123" t="n"/>
      <c r="D35" s="1123" t="n"/>
      <c r="E35" s="1123" t="n"/>
      <c r="F35" s="1123" t="n"/>
      <c r="G35" s="1123" t="n"/>
      <c r="H35" s="1123" t="n"/>
      <c r="I35" s="1123" t="n"/>
      <c r="J35" s="1123" t="n"/>
      <c r="K35" s="1146" t="n"/>
    </row>
    <row r="36" ht="15" customHeight="1">
      <c r="A36" s="2385" t="n"/>
      <c r="K36" s="834" t="n"/>
    </row>
    <row r="37" ht="15" customHeight="1" thickBot="1">
      <c r="A37" s="835" t="n"/>
      <c r="B37" s="836" t="n"/>
      <c r="C37" s="836" t="n"/>
      <c r="D37" s="836" t="n"/>
      <c r="E37" s="836" t="n"/>
      <c r="F37" s="836" t="n"/>
      <c r="G37" s="836" t="n"/>
      <c r="H37" s="836" t="n"/>
      <c r="I37" s="836" t="n"/>
      <c r="J37" s="836" t="n"/>
      <c r="K37" s="837" t="n"/>
    </row>
  </sheetData>
  <mergeCells count="12">
    <mergeCell ref="A8:A9"/>
    <mergeCell ref="E8:E9"/>
    <mergeCell ref="C8:C9"/>
    <mergeCell ref="H8:H9"/>
    <mergeCell ref="G8:G9"/>
    <mergeCell ref="I8:I9"/>
    <mergeCell ref="J8:J9"/>
    <mergeCell ref="K8:K9"/>
    <mergeCell ref="F8:F9"/>
    <mergeCell ref="D8:D9"/>
    <mergeCell ref="B8:B9"/>
    <mergeCell ref="A35:K37"/>
  </mergeCells>
  <hyperlinks>
    <hyperlink ref="M1" location="'X2  Index'!A1" display="Return to index"/>
  </hyperlinks>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50.xml><?xml version="1.0" encoding="utf-8"?>
<worksheet xmlns="http://schemas.openxmlformats.org/spreadsheetml/2006/main">
  <sheetPr codeName="Sheet44">
    <outlinePr summaryBelow="1" summaryRight="1"/>
    <pageSetUpPr/>
  </sheetPr>
  <dimension ref="A1:S35"/>
  <sheetViews>
    <sheetView showGridLines="0" view="pageBreakPreview" zoomScale="60" zoomScaleNormal="100" workbookViewId="0">
      <selection activeCell="A34" sqref="A34:I35"/>
    </sheetView>
  </sheetViews>
  <sheetFormatPr baseColWidth="10" defaultColWidth="9.33203125" defaultRowHeight="15"/>
  <cols>
    <col width="12.6640625" customWidth="1" min="1" max="3"/>
    <col width="38.5" customWidth="1" min="4" max="4"/>
    <col width="12.6640625" customWidth="1" min="5" max="7"/>
    <col width="7.6640625" customWidth="1" min="8" max="8"/>
    <col width="39.6640625" customWidth="1" min="9" max="9"/>
  </cols>
  <sheetData>
    <row r="1">
      <c r="A1" s="1126">
        <f>+'X1  ReportCoverPage'!D9</f>
        <v/>
      </c>
      <c r="B1" s="1068" t="n"/>
      <c r="K1" s="1857" t="inlineStr">
        <is>
          <t>Return to index</t>
        </is>
      </c>
    </row>
    <row r="2">
      <c r="A2" s="1142">
        <f>'X2  Index'!A3</f>
        <v/>
      </c>
      <c r="B2" s="1068" t="n"/>
      <c r="K2" s="1857" t="n"/>
    </row>
    <row r="3">
      <c r="A3" s="1" t="inlineStr">
        <is>
          <t>Held Checks</t>
        </is>
      </c>
    </row>
    <row r="4">
      <c r="A4" s="1" t="n"/>
    </row>
    <row r="5">
      <c r="A5" s="1" t="inlineStr">
        <is>
          <t>As Of</t>
        </is>
      </c>
      <c r="B5" s="1550" t="n"/>
    </row>
    <row r="6" ht="16" customHeight="1" thickBot="1"/>
    <row r="7" ht="15" customHeight="1">
      <c r="A7" s="2812" t="inlineStr">
        <is>
          <t>Check Number</t>
        </is>
      </c>
      <c r="B7" s="2813" t="inlineStr">
        <is>
          <t>Check Date</t>
        </is>
      </c>
      <c r="C7" s="2813" t="inlineStr">
        <is>
          <t>Amount of Check</t>
        </is>
      </c>
      <c r="D7" s="2813" t="inlineStr">
        <is>
          <t>Payee</t>
        </is>
      </c>
      <c r="E7" s="2813" t="inlineStr">
        <is>
          <t xml:space="preserve">Original Invoice Date </t>
        </is>
      </c>
      <c r="F7" s="2813" t="inlineStr">
        <is>
          <t xml:space="preserve">Original Invoice Amount </t>
        </is>
      </c>
      <c r="G7" s="2813" t="inlineStr">
        <is>
          <t>Days Outstanding</t>
        </is>
      </c>
      <c r="H7" s="2814" t="inlineStr">
        <is>
          <t>Notes</t>
        </is>
      </c>
      <c r="I7" s="2815" t="inlineStr">
        <is>
          <t>Comments</t>
        </is>
      </c>
    </row>
    <row r="8" ht="30" customHeight="1" thickBot="1">
      <c r="A8" s="2" t="n"/>
      <c r="B8" s="3" t="n"/>
      <c r="C8" s="3" t="n"/>
      <c r="D8" s="3" t="n"/>
      <c r="E8" s="3" t="n"/>
      <c r="F8" s="3" t="n"/>
      <c r="G8" s="3" t="n"/>
      <c r="H8" s="3" t="n"/>
      <c r="I8" s="1329" t="n"/>
    </row>
    <row r="9">
      <c r="A9" s="561" t="n"/>
      <c r="B9" s="949" t="n"/>
      <c r="C9" s="93" t="n"/>
      <c r="D9" s="1166" t="n"/>
      <c r="E9" s="949" t="n"/>
      <c r="F9" s="2818" t="n"/>
      <c r="G9" s="158">
        <f>+B$5-B9</f>
        <v/>
      </c>
      <c r="H9" s="913" t="n"/>
      <c r="I9" s="1309" t="n"/>
    </row>
    <row r="10">
      <c r="A10" s="164" t="n"/>
      <c r="B10" s="508" t="n"/>
      <c r="C10" s="787" t="n"/>
      <c r="D10" s="562" t="n"/>
      <c r="E10" s="508" t="n"/>
      <c r="F10" s="2705" t="n"/>
      <c r="G10" s="452">
        <f>+B$5-B10</f>
        <v/>
      </c>
      <c r="H10" s="435" t="n"/>
      <c r="I10" s="509" t="n"/>
      <c r="L10" s="209" t="n"/>
      <c r="M10" s="209" t="n"/>
      <c r="N10" s="209" t="n"/>
      <c r="O10" s="209" t="n"/>
      <c r="P10" s="209" t="n"/>
      <c r="Q10" s="209" t="n"/>
      <c r="R10" s="209" t="n"/>
      <c r="S10" s="209" t="n"/>
    </row>
    <row r="11">
      <c r="A11" s="164" t="n"/>
      <c r="B11" s="508" t="n"/>
      <c r="C11" s="787" t="n"/>
      <c r="D11" s="562" t="n"/>
      <c r="E11" s="508" t="n"/>
      <c r="F11" s="2705" t="n"/>
      <c r="G11" s="452">
        <f>+B$5-B11</f>
        <v/>
      </c>
      <c r="H11" s="435" t="n"/>
      <c r="I11" s="509" t="n"/>
      <c r="L11" s="209" t="n"/>
      <c r="M11" s="209" t="n"/>
      <c r="N11" s="209" t="n"/>
      <c r="O11" s="209" t="n"/>
      <c r="P11" s="209" t="n"/>
      <c r="Q11" s="209" t="n"/>
      <c r="R11" s="209" t="n"/>
      <c r="S11" s="209" t="n"/>
    </row>
    <row r="12">
      <c r="A12" s="164" t="n"/>
      <c r="B12" s="508" t="n"/>
      <c r="C12" s="787" t="n"/>
      <c r="D12" s="562" t="n"/>
      <c r="E12" s="508" t="n"/>
      <c r="F12" s="2705" t="n"/>
      <c r="G12" s="452">
        <f>+B$5-B12</f>
        <v/>
      </c>
      <c r="H12" s="435" t="n"/>
      <c r="I12" s="509" t="n"/>
      <c r="L12" s="209" t="n"/>
      <c r="M12" s="209" t="n"/>
      <c r="N12" s="209" t="n"/>
      <c r="O12" s="209" t="n"/>
      <c r="P12" s="209" t="n"/>
      <c r="Q12" s="209" t="n"/>
      <c r="R12" s="209" t="n"/>
      <c r="S12" s="209" t="n"/>
    </row>
    <row r="13">
      <c r="A13" s="164" t="n"/>
      <c r="B13" s="508" t="n"/>
      <c r="C13" s="787" t="n"/>
      <c r="D13" s="562" t="n"/>
      <c r="E13" s="508" t="n"/>
      <c r="F13" s="2705" t="n"/>
      <c r="G13" s="452">
        <f>+B$5-B13</f>
        <v/>
      </c>
      <c r="H13" s="435" t="n"/>
      <c r="I13" s="509" t="n"/>
    </row>
    <row r="14">
      <c r="A14" s="164" t="n"/>
      <c r="B14" s="508" t="n"/>
      <c r="C14" s="787" t="n"/>
      <c r="D14" s="562" t="n"/>
      <c r="E14" s="508" t="n"/>
      <c r="F14" s="2705" t="n"/>
      <c r="G14" s="452">
        <f>+B$5-B14</f>
        <v/>
      </c>
      <c r="H14" s="435" t="n"/>
      <c r="I14" s="509" t="n"/>
    </row>
    <row r="15">
      <c r="A15" s="164" t="n"/>
      <c r="B15" s="508" t="n"/>
      <c r="C15" s="787" t="n"/>
      <c r="D15" s="562" t="n"/>
      <c r="E15" s="508" t="n"/>
      <c r="F15" s="2705" t="n"/>
      <c r="G15" s="452">
        <f>+B$5-B15</f>
        <v/>
      </c>
      <c r="H15" s="435" t="n"/>
      <c r="I15" s="509" t="n"/>
    </row>
    <row r="16">
      <c r="A16" s="164" t="n"/>
      <c r="B16" s="508" t="n"/>
      <c r="C16" s="787" t="n"/>
      <c r="D16" s="562" t="n"/>
      <c r="E16" s="508" t="n"/>
      <c r="F16" s="2705" t="n"/>
      <c r="G16" s="452">
        <f>+B$5-B16</f>
        <v/>
      </c>
      <c r="H16" s="435" t="n"/>
      <c r="I16" s="509" t="n"/>
    </row>
    <row r="17">
      <c r="A17" s="164" t="n"/>
      <c r="B17" s="508" t="n"/>
      <c r="C17" s="787" t="n"/>
      <c r="D17" s="562" t="n"/>
      <c r="E17" s="508" t="n"/>
      <c r="F17" s="2705" t="n"/>
      <c r="G17" s="452">
        <f>+B$5-B17</f>
        <v/>
      </c>
      <c r="H17" s="435" t="n"/>
      <c r="I17" s="509" t="n"/>
    </row>
    <row r="18">
      <c r="A18" s="164" t="n"/>
      <c r="B18" s="508" t="n"/>
      <c r="C18" s="787" t="n"/>
      <c r="D18" s="562" t="n"/>
      <c r="E18" s="508" t="n"/>
      <c r="F18" s="2705" t="n"/>
      <c r="G18" s="452">
        <f>+B$5-B18</f>
        <v/>
      </c>
      <c r="H18" s="435" t="n"/>
      <c r="I18" s="509" t="n"/>
    </row>
    <row r="19">
      <c r="A19" s="164" t="n"/>
      <c r="B19" s="508" t="n"/>
      <c r="C19" s="787" t="n"/>
      <c r="D19" s="562" t="n"/>
      <c r="E19" s="508" t="n"/>
      <c r="F19" s="2705" t="n"/>
      <c r="G19" s="452">
        <f>+B$5-B19</f>
        <v/>
      </c>
      <c r="H19" s="435" t="n"/>
      <c r="I19" s="509" t="n"/>
    </row>
    <row r="20">
      <c r="A20" s="164" t="n"/>
      <c r="B20" s="508" t="n"/>
      <c r="C20" s="787" t="n"/>
      <c r="D20" s="562" t="n"/>
      <c r="E20" s="508" t="n"/>
      <c r="F20" s="2705" t="n"/>
      <c r="G20" s="452">
        <f>+B$5-B20</f>
        <v/>
      </c>
      <c r="H20" s="435" t="n"/>
      <c r="I20" s="509" t="n"/>
    </row>
    <row r="21">
      <c r="A21" s="164" t="n"/>
      <c r="B21" s="508" t="n"/>
      <c r="C21" s="787" t="n"/>
      <c r="D21" s="562" t="n"/>
      <c r="E21" s="508" t="n"/>
      <c r="F21" s="2705" t="n"/>
      <c r="G21" s="452">
        <f>+B$5-B21</f>
        <v/>
      </c>
      <c r="H21" s="435" t="n"/>
      <c r="I21" s="509" t="n"/>
    </row>
    <row r="22">
      <c r="A22" s="164" t="n"/>
      <c r="B22" s="508" t="n"/>
      <c r="C22" s="787" t="n"/>
      <c r="D22" s="562" t="n"/>
      <c r="E22" s="508" t="n"/>
      <c r="F22" s="2705" t="n"/>
      <c r="G22" s="452">
        <f>+B$5-B22</f>
        <v/>
      </c>
      <c r="H22" s="435" t="n"/>
      <c r="I22" s="509" t="n"/>
    </row>
    <row r="23">
      <c r="A23" s="164" t="n"/>
      <c r="B23" s="508" t="n"/>
      <c r="C23" s="787" t="n"/>
      <c r="D23" s="562" t="n"/>
      <c r="E23" s="508" t="n"/>
      <c r="F23" s="2705" t="n"/>
      <c r="G23" s="452">
        <f>+B$5-B23</f>
        <v/>
      </c>
      <c r="H23" s="435" t="n"/>
      <c r="I23" s="509" t="n"/>
    </row>
    <row r="24">
      <c r="A24" s="164" t="n"/>
      <c r="B24" s="508" t="n"/>
      <c r="C24" s="787" t="n"/>
      <c r="D24" s="562" t="n"/>
      <c r="E24" s="508" t="n"/>
      <c r="F24" s="2705" t="n"/>
      <c r="G24" s="452">
        <f>+B$5-B24</f>
        <v/>
      </c>
      <c r="H24" s="435" t="n"/>
      <c r="I24" s="509" t="n"/>
    </row>
    <row r="25">
      <c r="A25" s="164" t="n"/>
      <c r="B25" s="508" t="n"/>
      <c r="C25" s="787" t="n"/>
      <c r="D25" s="562" t="n"/>
      <c r="E25" s="508" t="n"/>
      <c r="F25" s="2705" t="n"/>
      <c r="G25" s="452">
        <f>+B$5-B25</f>
        <v/>
      </c>
      <c r="H25" s="435" t="n"/>
      <c r="I25" s="509" t="n"/>
    </row>
    <row r="26">
      <c r="A26" s="164" t="n"/>
      <c r="B26" s="508" t="n"/>
      <c r="C26" s="787" t="n"/>
      <c r="D26" s="562" t="n"/>
      <c r="E26" s="508" t="n"/>
      <c r="F26" s="2705" t="n"/>
      <c r="G26" s="452">
        <f>+B$5-B26</f>
        <v/>
      </c>
      <c r="H26" s="435" t="n"/>
      <c r="I26" s="509" t="n"/>
    </row>
    <row r="27">
      <c r="A27" s="164" t="n"/>
      <c r="B27" s="508" t="n"/>
      <c r="C27" s="787" t="n"/>
      <c r="D27" s="562" t="n"/>
      <c r="E27" s="508" t="n"/>
      <c r="F27" s="2705" t="n"/>
      <c r="G27" s="452">
        <f>+B$5-B27</f>
        <v/>
      </c>
      <c r="H27" s="435" t="n"/>
      <c r="I27" s="509" t="n"/>
    </row>
    <row r="28" ht="16" customHeight="1" thickBot="1">
      <c r="A28" s="164" t="n"/>
      <c r="B28" s="508" t="n"/>
      <c r="C28" s="787" t="n"/>
      <c r="D28" s="562" t="n"/>
      <c r="E28" s="508" t="n"/>
      <c r="F28" s="2705" t="n"/>
      <c r="G28" s="452">
        <f>+B$5-B28</f>
        <v/>
      </c>
      <c r="H28" s="435" t="n"/>
      <c r="I28" s="509" t="n"/>
    </row>
    <row r="29">
      <c r="A29" s="510" t="n"/>
      <c r="B29" s="950" t="n"/>
      <c r="C29" s="951">
        <f>SUM(C9:C28)</f>
        <v/>
      </c>
      <c r="D29" s="952" t="inlineStr">
        <is>
          <t>Total Reviewed</t>
        </is>
      </c>
      <c r="E29" s="950" t="n"/>
      <c r="F29" s="950" t="n"/>
      <c r="G29" s="158">
        <f>AVERAGE(G9:G28)</f>
        <v/>
      </c>
      <c r="H29" s="950" t="n"/>
      <c r="I29" s="1309" t="n"/>
    </row>
    <row r="30">
      <c r="A30" s="4" t="n"/>
      <c r="B30" s="461" t="n"/>
      <c r="C30" s="546" t="n">
        <v>50</v>
      </c>
      <c r="D30" s="511" t="inlineStr">
        <is>
          <t>Total Held Checks</t>
        </is>
      </c>
      <c r="E30" s="461" t="n"/>
      <c r="F30" s="461" t="n"/>
      <c r="G30" s="461" t="n"/>
      <c r="H30" s="461" t="n"/>
      <c r="I30" s="509" t="n"/>
    </row>
    <row r="31" ht="16" customHeight="1" thickBot="1">
      <c r="A31" s="2" t="n"/>
      <c r="B31" s="3" t="n"/>
      <c r="C31" s="512">
        <f>+C29/C30</f>
        <v/>
      </c>
      <c r="D31" s="513" t="inlineStr">
        <is>
          <t>Percent Reviewed</t>
        </is>
      </c>
      <c r="E31" s="3" t="n"/>
      <c r="F31" s="3" t="n"/>
      <c r="G31" s="3" t="n"/>
      <c r="H31" s="3" t="n"/>
      <c r="I31" s="1329" t="n"/>
    </row>
    <row r="32">
      <c r="C32" s="1154" t="n"/>
      <c r="D32" s="1" t="n"/>
    </row>
    <row r="33" ht="16" customHeight="1" thickBot="1">
      <c r="A33" s="1" t="inlineStr">
        <is>
          <t>Comments:</t>
        </is>
      </c>
    </row>
    <row r="34">
      <c r="A34" s="2715" t="n"/>
      <c r="B34" s="1123" t="n"/>
      <c r="C34" s="1123" t="n"/>
      <c r="D34" s="1123" t="n"/>
      <c r="E34" s="1123" t="n"/>
      <c r="F34" s="1123" t="n"/>
      <c r="G34" s="1123" t="n"/>
      <c r="H34" s="1123" t="n"/>
      <c r="I34" s="1146" t="n"/>
    </row>
    <row r="35" ht="16" customHeight="1" thickBot="1">
      <c r="A35" s="835" t="n"/>
      <c r="B35" s="836" t="n"/>
      <c r="C35" s="836" t="n"/>
      <c r="D35" s="836" t="n"/>
      <c r="E35" s="836" t="n"/>
      <c r="F35" s="836" t="n"/>
      <c r="G35" s="836" t="n"/>
      <c r="H35" s="836" t="n"/>
      <c r="I35" s="837" t="n"/>
    </row>
  </sheetData>
  <mergeCells count="10">
    <mergeCell ref="C7:C8"/>
    <mergeCell ref="A7:A8"/>
    <mergeCell ref="G7:G8"/>
    <mergeCell ref="D7:D8"/>
    <mergeCell ref="B7:B8"/>
    <mergeCell ref="H7:H8"/>
    <mergeCell ref="I7:I8"/>
    <mergeCell ref="E7:E8"/>
    <mergeCell ref="F7:F8"/>
    <mergeCell ref="A34:I35"/>
  </mergeCells>
  <hyperlinks>
    <hyperlink ref="K1" location="'X2  Index'!A1" display="Return to index"/>
  </hyperlinks>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51.xml><?xml version="1.0" encoding="utf-8"?>
<worksheet xmlns="http://schemas.openxmlformats.org/spreadsheetml/2006/main">
  <sheetPr codeName="Sheet68">
    <outlinePr summaryBelow="1" summaryRight="1"/>
    <pageSetUpPr fitToPage="1"/>
  </sheetPr>
  <dimension ref="A1:U36"/>
  <sheetViews>
    <sheetView showGridLines="0" view="pageBreakPreview" zoomScale="60" zoomScaleNormal="100" workbookViewId="0">
      <selection activeCell="A34" sqref="A34:I36"/>
    </sheetView>
  </sheetViews>
  <sheetFormatPr baseColWidth="10" defaultColWidth="9.33203125" defaultRowHeight="15"/>
  <cols>
    <col width="12.6640625" customWidth="1" min="1" max="3"/>
    <col width="38.5" customWidth="1" min="4" max="4"/>
    <col width="11.6640625" customWidth="1" min="5" max="6"/>
    <col width="12.6640625" customWidth="1" min="7" max="7"/>
    <col width="12.33203125" customWidth="1" min="8" max="8"/>
    <col width="13" customWidth="1" min="9" max="9"/>
    <col width="6.33203125" customWidth="1" min="10" max="10"/>
    <col width="36.33203125" customWidth="1" min="11" max="11"/>
  </cols>
  <sheetData>
    <row r="1">
      <c r="A1" s="1126" t="inlineStr">
        <is>
          <t>Example Company</t>
        </is>
      </c>
      <c r="M1" s="1857" t="inlineStr">
        <is>
          <t>Return to index</t>
        </is>
      </c>
    </row>
    <row r="2">
      <c r="A2" s="1142">
        <f>'X2  Index'!A3</f>
        <v/>
      </c>
      <c r="K2" s="1857" t="n"/>
    </row>
    <row r="3">
      <c r="A3" s="1" t="inlineStr">
        <is>
          <t>Cleared Checks</t>
        </is>
      </c>
    </row>
    <row r="5">
      <c r="B5" s="634" t="inlineStr">
        <is>
          <t>Date of Bank Statement</t>
        </is>
      </c>
      <c r="C5" s="1550" t="n"/>
    </row>
    <row r="6" ht="16" customHeight="1" thickBot="1"/>
    <row r="7" ht="15" customHeight="1">
      <c r="A7" s="2819" t="inlineStr">
        <is>
          <t>Check Number</t>
        </is>
      </c>
      <c r="B7" s="2820" t="inlineStr">
        <is>
          <t>Check Date</t>
        </is>
      </c>
      <c r="C7" s="2820" t="inlineStr">
        <is>
          <t>Amount of Check</t>
        </is>
      </c>
      <c r="D7" s="2820" t="inlineStr">
        <is>
          <t>Payee</t>
        </is>
      </c>
      <c r="E7" s="2820" t="inlineStr">
        <is>
          <t>Earliest Invoice Date Paid</t>
        </is>
      </c>
      <c r="F7" s="2820" t="inlineStr">
        <is>
          <t>Date Cleared</t>
        </is>
      </c>
      <c r="G7" s="2820" t="inlineStr">
        <is>
          <t>Days From Invoice to Check</t>
        </is>
      </c>
      <c r="H7" s="2820" t="inlineStr">
        <is>
          <t>Days From Invoice to Check Clearing</t>
        </is>
      </c>
      <c r="I7" s="2820" t="inlineStr">
        <is>
          <t>Days From Check Date to Check Clearing</t>
        </is>
      </c>
      <c r="J7" s="2821" t="inlineStr">
        <is>
          <t>Notes</t>
        </is>
      </c>
      <c r="K7" s="2822" t="inlineStr">
        <is>
          <t>Comments</t>
        </is>
      </c>
    </row>
    <row r="8" ht="30" customHeight="1" thickBot="1">
      <c r="A8" s="2" t="n"/>
      <c r="B8" s="3" t="n"/>
      <c r="C8" s="3" t="n"/>
      <c r="D8" s="3" t="n"/>
      <c r="E8" s="3" t="n"/>
      <c r="F8" s="3" t="n"/>
      <c r="G8" s="3" t="n"/>
      <c r="H8" s="3" t="n"/>
      <c r="I8" s="3" t="n"/>
      <c r="J8" s="3" t="n"/>
      <c r="K8" s="1329" t="n"/>
    </row>
    <row r="9">
      <c r="A9" s="561" t="n"/>
      <c r="B9" s="949" t="n"/>
      <c r="C9" s="158" t="n"/>
      <c r="D9" s="1166" t="n"/>
      <c r="E9" s="949" t="n"/>
      <c r="F9" s="949" t="n"/>
      <c r="G9" s="158">
        <f>+B9-E9</f>
        <v/>
      </c>
      <c r="H9" s="158">
        <f>+F9-E9</f>
        <v/>
      </c>
      <c r="I9" s="158">
        <f>+F9-B9</f>
        <v/>
      </c>
      <c r="J9" s="913" t="n"/>
      <c r="K9" s="1309" t="n"/>
    </row>
    <row r="10" ht="14.75" customHeight="1">
      <c r="A10" s="164" t="n"/>
      <c r="B10" s="508" t="n"/>
      <c r="C10" s="452" t="n"/>
      <c r="D10" s="562" t="n"/>
      <c r="E10" s="508" t="n"/>
      <c r="F10" s="508" t="n"/>
      <c r="G10" s="452">
        <f>+B10-E10</f>
        <v/>
      </c>
      <c r="H10" s="452">
        <f>+F10-E10</f>
        <v/>
      </c>
      <c r="I10" s="452">
        <f>+F10-B10</f>
        <v/>
      </c>
      <c r="J10" s="435" t="n"/>
      <c r="K10" s="509" t="n"/>
      <c r="N10" s="1690" t="n"/>
      <c r="O10" s="1690" t="n"/>
      <c r="P10" s="1690" t="n"/>
      <c r="Q10" s="1690" t="n"/>
      <c r="R10" s="1690" t="n"/>
      <c r="S10" s="1690" t="n"/>
      <c r="T10" s="1690" t="n"/>
      <c r="U10" s="1690" t="n"/>
    </row>
    <row r="11">
      <c r="A11" s="164" t="n"/>
      <c r="B11" s="508" t="n"/>
      <c r="C11" s="452" t="n"/>
      <c r="D11" s="562" t="n"/>
      <c r="E11" s="508" t="n"/>
      <c r="F11" s="508" t="n"/>
      <c r="G11" s="452">
        <f>+B11-E11</f>
        <v/>
      </c>
      <c r="H11" s="452">
        <f>+F11-E11</f>
        <v/>
      </c>
      <c r="I11" s="452">
        <f>+F11-B11</f>
        <v/>
      </c>
      <c r="J11" s="435" t="n"/>
      <c r="K11" s="509" t="n"/>
      <c r="N11" s="1690" t="n"/>
      <c r="O11" s="1690" t="n"/>
      <c r="P11" s="1690" t="n"/>
      <c r="Q11" s="1690" t="n"/>
      <c r="R11" s="1690" t="n"/>
      <c r="S11" s="1690" t="n"/>
      <c r="T11" s="1690" t="n"/>
      <c r="U11" s="1690" t="n"/>
    </row>
    <row r="12">
      <c r="A12" s="164" t="n"/>
      <c r="B12" s="508" t="n"/>
      <c r="C12" s="452" t="n"/>
      <c r="D12" s="562" t="n"/>
      <c r="E12" s="508" t="n"/>
      <c r="F12" s="508" t="n"/>
      <c r="G12" s="452">
        <f>+B12-E12</f>
        <v/>
      </c>
      <c r="H12" s="452">
        <f>+F12-E12</f>
        <v/>
      </c>
      <c r="I12" s="452">
        <f>+F12-B12</f>
        <v/>
      </c>
      <c r="J12" s="435" t="n"/>
      <c r="K12" s="509" t="n"/>
      <c r="N12" s="1690" t="n"/>
      <c r="O12" s="1690" t="n"/>
      <c r="P12" s="1690" t="n"/>
      <c r="Q12" s="1690" t="n"/>
      <c r="R12" s="1690" t="n"/>
      <c r="S12" s="1690" t="n"/>
      <c r="T12" s="1690" t="n"/>
      <c r="U12" s="1690" t="n"/>
    </row>
    <row r="13">
      <c r="A13" s="164" t="n"/>
      <c r="B13" s="508" t="n"/>
      <c r="C13" s="452" t="n"/>
      <c r="D13" s="562" t="n"/>
      <c r="E13" s="508" t="n"/>
      <c r="F13" s="508" t="n"/>
      <c r="G13" s="452">
        <f>+B13-E13</f>
        <v/>
      </c>
      <c r="H13" s="452">
        <f>+F13-E13</f>
        <v/>
      </c>
      <c r="I13" s="452">
        <f>+F13-B13</f>
        <v/>
      </c>
      <c r="J13" s="435" t="n"/>
      <c r="K13" s="509" t="n"/>
    </row>
    <row r="14">
      <c r="A14" s="164" t="n"/>
      <c r="B14" s="508" t="n"/>
      <c r="C14" s="452" t="n"/>
      <c r="D14" s="562" t="n"/>
      <c r="E14" s="508" t="n"/>
      <c r="F14" s="508" t="n"/>
      <c r="G14" s="452">
        <f>+B14-E14</f>
        <v/>
      </c>
      <c r="H14" s="452">
        <f>+F14-E14</f>
        <v/>
      </c>
      <c r="I14" s="452">
        <f>+F14-B14</f>
        <v/>
      </c>
      <c r="J14" s="435" t="n"/>
      <c r="K14" s="509" t="n"/>
    </row>
    <row r="15">
      <c r="A15" s="164" t="n"/>
      <c r="B15" s="508" t="n"/>
      <c r="C15" s="452" t="n"/>
      <c r="D15" s="562" t="n"/>
      <c r="E15" s="508" t="n"/>
      <c r="F15" s="508" t="n"/>
      <c r="G15" s="452">
        <f>+B15-E15</f>
        <v/>
      </c>
      <c r="H15" s="452">
        <f>+F15-E15</f>
        <v/>
      </c>
      <c r="I15" s="452">
        <f>+F15-B15</f>
        <v/>
      </c>
      <c r="J15" s="435" t="n"/>
      <c r="K15" s="509" t="n"/>
    </row>
    <row r="16">
      <c r="A16" s="164" t="n"/>
      <c r="B16" s="508" t="n"/>
      <c r="C16" s="452" t="n"/>
      <c r="D16" s="562" t="n"/>
      <c r="E16" s="508" t="n"/>
      <c r="F16" s="508" t="n"/>
      <c r="G16" s="452">
        <f>+B16-E16</f>
        <v/>
      </c>
      <c r="H16" s="452">
        <f>+F16-E16</f>
        <v/>
      </c>
      <c r="I16" s="452">
        <f>+F16-B16</f>
        <v/>
      </c>
      <c r="J16" s="435" t="n"/>
      <c r="K16" s="509" t="n"/>
    </row>
    <row r="17">
      <c r="A17" s="164" t="n"/>
      <c r="B17" s="508" t="n"/>
      <c r="C17" s="452" t="n"/>
      <c r="D17" s="562" t="n"/>
      <c r="E17" s="508" t="n"/>
      <c r="F17" s="508" t="n"/>
      <c r="G17" s="452">
        <f>+B17-E17</f>
        <v/>
      </c>
      <c r="H17" s="452">
        <f>+F17-E17</f>
        <v/>
      </c>
      <c r="I17" s="452">
        <f>+F17-B17</f>
        <v/>
      </c>
      <c r="J17" s="435" t="n"/>
      <c r="K17" s="509" t="n"/>
    </row>
    <row r="18">
      <c r="A18" s="164" t="n"/>
      <c r="B18" s="508" t="n"/>
      <c r="C18" s="452" t="n"/>
      <c r="D18" s="562" t="n"/>
      <c r="E18" s="508" t="n"/>
      <c r="F18" s="508" t="n"/>
      <c r="G18" s="452">
        <f>+B18-E18</f>
        <v/>
      </c>
      <c r="H18" s="452">
        <f>+F18-E18</f>
        <v/>
      </c>
      <c r="I18" s="452">
        <f>+F18-B18</f>
        <v/>
      </c>
      <c r="J18" s="435" t="n"/>
      <c r="K18" s="509" t="n"/>
    </row>
    <row r="19">
      <c r="A19" s="164" t="n"/>
      <c r="B19" s="508" t="n"/>
      <c r="C19" s="452" t="n"/>
      <c r="D19" s="562" t="n"/>
      <c r="E19" s="508" t="n"/>
      <c r="F19" s="508" t="n"/>
      <c r="G19" s="452">
        <f>+B19-E19</f>
        <v/>
      </c>
      <c r="H19" s="452">
        <f>+F19-E19</f>
        <v/>
      </c>
      <c r="I19" s="452">
        <f>+F19-B19</f>
        <v/>
      </c>
      <c r="J19" s="435" t="n"/>
      <c r="K19" s="509" t="n"/>
    </row>
    <row r="20">
      <c r="A20" s="164" t="n"/>
      <c r="B20" s="508" t="n"/>
      <c r="C20" s="452" t="n"/>
      <c r="D20" s="562" t="n"/>
      <c r="E20" s="508" t="n"/>
      <c r="F20" s="508" t="n"/>
      <c r="G20" s="452">
        <f>+B20-E20</f>
        <v/>
      </c>
      <c r="H20" s="452">
        <f>+F20-E20</f>
        <v/>
      </c>
      <c r="I20" s="452">
        <f>+F20-B20</f>
        <v/>
      </c>
      <c r="J20" s="435" t="n"/>
      <c r="K20" s="509" t="n"/>
    </row>
    <row r="21">
      <c r="A21" s="164" t="n"/>
      <c r="B21" s="508" t="n"/>
      <c r="C21" s="452" t="n"/>
      <c r="D21" s="562" t="n"/>
      <c r="E21" s="508" t="n"/>
      <c r="F21" s="508" t="n"/>
      <c r="G21" s="452">
        <f>+B21-E21</f>
        <v/>
      </c>
      <c r="H21" s="452">
        <f>+F21-E21</f>
        <v/>
      </c>
      <c r="I21" s="452">
        <f>+F21-B21</f>
        <v/>
      </c>
      <c r="J21" s="435" t="n"/>
      <c r="K21" s="509" t="n"/>
    </row>
    <row r="22">
      <c r="A22" s="164" t="n"/>
      <c r="B22" s="508" t="n"/>
      <c r="C22" s="452" t="n"/>
      <c r="D22" s="562" t="n"/>
      <c r="E22" s="508" t="n"/>
      <c r="F22" s="508" t="n"/>
      <c r="G22" s="452">
        <f>+B22-E22</f>
        <v/>
      </c>
      <c r="H22" s="452">
        <f>+F22-E22</f>
        <v/>
      </c>
      <c r="I22" s="452">
        <f>+F22-B22</f>
        <v/>
      </c>
      <c r="J22" s="435" t="n"/>
      <c r="K22" s="509" t="n"/>
    </row>
    <row r="23">
      <c r="A23" s="164" t="n"/>
      <c r="B23" s="508" t="n"/>
      <c r="C23" s="452" t="n"/>
      <c r="D23" s="562" t="n"/>
      <c r="E23" s="508" t="n"/>
      <c r="F23" s="508" t="n"/>
      <c r="G23" s="452">
        <f>+B23-E23</f>
        <v/>
      </c>
      <c r="H23" s="452">
        <f>+F23-E23</f>
        <v/>
      </c>
      <c r="I23" s="452">
        <f>+F23-B23</f>
        <v/>
      </c>
      <c r="J23" s="435" t="n"/>
      <c r="K23" s="509" t="n"/>
    </row>
    <row r="24">
      <c r="A24" s="164" t="n"/>
      <c r="B24" s="508" t="n"/>
      <c r="C24" s="452" t="n"/>
      <c r="D24" s="562" t="n"/>
      <c r="E24" s="508" t="n"/>
      <c r="F24" s="508" t="n"/>
      <c r="G24" s="452">
        <f>+B24-E24</f>
        <v/>
      </c>
      <c r="H24" s="452">
        <f>+F24-E24</f>
        <v/>
      </c>
      <c r="I24" s="452">
        <f>+F24-B24</f>
        <v/>
      </c>
      <c r="J24" s="435" t="n"/>
      <c r="K24" s="509" t="n"/>
    </row>
    <row r="25">
      <c r="A25" s="164" t="n"/>
      <c r="B25" s="508" t="n"/>
      <c r="C25" s="452" t="n"/>
      <c r="D25" s="562" t="n"/>
      <c r="E25" s="508" t="n"/>
      <c r="F25" s="508" t="n"/>
      <c r="G25" s="452">
        <f>+B25-E25</f>
        <v/>
      </c>
      <c r="H25" s="452">
        <f>+F25-E25</f>
        <v/>
      </c>
      <c r="I25" s="452">
        <f>+F25-B25</f>
        <v/>
      </c>
      <c r="J25" s="435" t="n"/>
      <c r="K25" s="509" t="n"/>
    </row>
    <row r="26">
      <c r="A26" s="164" t="n"/>
      <c r="B26" s="508" t="n"/>
      <c r="C26" s="452" t="n"/>
      <c r="D26" s="562" t="n"/>
      <c r="E26" s="508" t="n"/>
      <c r="F26" s="508" t="n"/>
      <c r="G26" s="452">
        <f>+B26-E26</f>
        <v/>
      </c>
      <c r="H26" s="452">
        <f>+F26-E26</f>
        <v/>
      </c>
      <c r="I26" s="452">
        <f>+F26-B26</f>
        <v/>
      </c>
      <c r="J26" s="435" t="n"/>
      <c r="K26" s="509" t="n"/>
    </row>
    <row r="27">
      <c r="A27" s="164" t="n"/>
      <c r="B27" s="508" t="n"/>
      <c r="C27" s="452" t="n"/>
      <c r="D27" s="562" t="n"/>
      <c r="E27" s="508" t="n"/>
      <c r="F27" s="508" t="n"/>
      <c r="G27" s="452">
        <f>+B27-E27</f>
        <v/>
      </c>
      <c r="H27" s="452">
        <f>+F27-E27</f>
        <v/>
      </c>
      <c r="I27" s="452">
        <f>+F27-B27</f>
        <v/>
      </c>
      <c r="J27" s="435" t="n"/>
      <c r="K27" s="509" t="n"/>
    </row>
    <row r="28" ht="16" customHeight="1" thickBot="1">
      <c r="A28" s="164" t="n"/>
      <c r="B28" s="508" t="n"/>
      <c r="C28" s="452" t="n"/>
      <c r="D28" s="562" t="n"/>
      <c r="E28" s="508" t="n"/>
      <c r="F28" s="508" t="n"/>
      <c r="G28" s="452">
        <f>+B28-E28</f>
        <v/>
      </c>
      <c r="H28" s="452">
        <f>+F28-E28</f>
        <v/>
      </c>
      <c r="I28" s="452">
        <f>+F28-B28</f>
        <v/>
      </c>
      <c r="J28" s="435" t="n"/>
      <c r="K28" s="509" t="n"/>
    </row>
    <row r="29">
      <c r="A29" s="510" t="n"/>
      <c r="B29" s="950" t="n"/>
      <c r="C29" s="954">
        <f>SUM(C9:C28)</f>
        <v/>
      </c>
      <c r="D29" s="952" t="inlineStr">
        <is>
          <t>Total Reviewed</t>
        </is>
      </c>
      <c r="E29" s="950" t="n"/>
      <c r="F29" s="950" t="n"/>
      <c r="G29" s="158">
        <f>AVERAGE(G9:G28)</f>
        <v/>
      </c>
      <c r="H29" s="158">
        <f>AVERAGE(H9:H28)</f>
        <v/>
      </c>
      <c r="I29" s="158">
        <f>AVERAGE(I9:I28)</f>
        <v/>
      </c>
      <c r="J29" s="950" t="n"/>
      <c r="K29" s="1309" t="n"/>
    </row>
    <row r="30">
      <c r="A30" s="4" t="n"/>
      <c r="B30" s="461" t="n"/>
      <c r="C30" s="405" t="n">
        <v>50</v>
      </c>
      <c r="D30" s="511" t="inlineStr">
        <is>
          <t>Total Cleared Checks</t>
        </is>
      </c>
      <c r="E30" s="461" t="n"/>
      <c r="F30" s="461" t="n"/>
      <c r="G30" s="461" t="n"/>
      <c r="H30" s="461" t="n"/>
      <c r="I30" s="1042" t="n"/>
      <c r="J30" s="461" t="n"/>
      <c r="K30" s="509" t="n"/>
    </row>
    <row r="31" ht="16" customHeight="1" thickBot="1">
      <c r="A31" s="2" t="n"/>
      <c r="B31" s="3" t="n"/>
      <c r="C31" s="512">
        <f>+C29/C30</f>
        <v/>
      </c>
      <c r="D31" s="513" t="inlineStr">
        <is>
          <t>Percent Reviewed</t>
        </is>
      </c>
      <c r="E31" s="3" t="n"/>
      <c r="F31" s="3" t="n"/>
      <c r="G31" s="3" t="n"/>
      <c r="H31" s="3" t="n"/>
      <c r="I31" s="635" t="n"/>
      <c r="J31" s="3" t="n"/>
      <c r="K31" s="1329" t="n"/>
    </row>
    <row r="33" ht="16" customHeight="1" thickBot="1">
      <c r="A33" s="1" t="inlineStr">
        <is>
          <t>Comments:</t>
        </is>
      </c>
    </row>
    <row r="34">
      <c r="A34" s="2384" t="n"/>
      <c r="B34" s="1123" t="n"/>
      <c r="C34" s="1123" t="n"/>
      <c r="D34" s="1123" t="n"/>
      <c r="E34" s="1123" t="n"/>
      <c r="F34" s="1123" t="n"/>
      <c r="G34" s="1123" t="n"/>
      <c r="H34" s="1123" t="n"/>
      <c r="I34" s="1146" t="n"/>
    </row>
    <row r="35">
      <c r="A35" s="2385" t="n"/>
      <c r="I35" s="834" t="n"/>
    </row>
    <row r="36" ht="16" customHeight="1" thickBot="1">
      <c r="A36" s="835" t="n"/>
      <c r="B36" s="836" t="n"/>
      <c r="C36" s="836" t="n"/>
      <c r="D36" s="836" t="n"/>
      <c r="E36" s="836" t="n"/>
      <c r="F36" s="836" t="n"/>
      <c r="G36" s="836" t="n"/>
      <c r="H36" s="836" t="n"/>
      <c r="I36" s="837" t="n"/>
    </row>
  </sheetData>
  <mergeCells count="12">
    <mergeCell ref="C7:C8"/>
    <mergeCell ref="A7:A8"/>
    <mergeCell ref="D7:D8"/>
    <mergeCell ref="B7:B8"/>
    <mergeCell ref="K7:K8"/>
    <mergeCell ref="E7:E8"/>
    <mergeCell ref="F7:F8"/>
    <mergeCell ref="G7:G8"/>
    <mergeCell ref="J7:J8"/>
    <mergeCell ref="H7:H8"/>
    <mergeCell ref="I7:I8"/>
    <mergeCell ref="A34:I36"/>
  </mergeCells>
  <hyperlinks>
    <hyperlink ref="M1" location="'X2  Index'!A1" display="Return to index"/>
  </hyperlinks>
  <pageMargins left="0.45" right="0.45" top="0.75" bottom="0.75" header="0.3" footer="0.3"/>
  <pageSetup orientation="landscape" scale="67"/>
  <headerFooter>
    <oddHeader>&amp;LPerformed for Enter Lender</oddHeader>
    <oddFooter>&amp;LExample Company&amp;C&amp;A&amp;RRecurring   Aug2013</oddFooter>
    <evenHeader/>
    <evenFooter/>
    <firstHeader/>
    <firstFooter/>
  </headerFooter>
</worksheet>
</file>

<file path=xl/worksheets/sheet52.xml><?xml version="1.0" encoding="utf-8"?>
<worksheet xmlns="http://schemas.openxmlformats.org/spreadsheetml/2006/main">
  <sheetPr codeName="Sheet69">
    <outlinePr summaryBelow="1" summaryRight="1"/>
    <pageSetUpPr fitToPage="1"/>
  </sheetPr>
  <dimension ref="A1:K65"/>
  <sheetViews>
    <sheetView showGridLines="0" view="pageBreakPreview" topLeftCell="A36" zoomScale="60" zoomScaleNormal="100" workbookViewId="0">
      <selection activeCell="AC1" sqref="M1:AC1048576"/>
    </sheetView>
  </sheetViews>
  <sheetFormatPr baseColWidth="10" defaultColWidth="8" defaultRowHeight="15"/>
  <cols>
    <col width="23.6640625" customWidth="1" style="498" min="1" max="1"/>
    <col width="27.6640625" customWidth="1" style="498" min="2" max="2"/>
    <col width="11.6640625" customWidth="1" style="498" min="3" max="9"/>
    <col width="8" customWidth="1" style="498" min="10" max="16384"/>
  </cols>
  <sheetData>
    <row r="1">
      <c r="A1" s="497" t="inlineStr">
        <is>
          <t>Example Company</t>
        </is>
      </c>
      <c r="C1" s="1" t="n"/>
      <c r="D1" s="1" t="n"/>
      <c r="E1" s="1" t="n"/>
      <c r="F1" s="1" t="n"/>
      <c r="G1" s="1" t="n"/>
      <c r="H1" s="1" t="n"/>
      <c r="K1" s="1857" t="inlineStr">
        <is>
          <t>Return to index</t>
        </is>
      </c>
    </row>
    <row r="2">
      <c r="A2" s="1142">
        <f>'X2  Index'!A3</f>
        <v/>
      </c>
      <c r="C2" s="1" t="n"/>
      <c r="D2" s="1" t="n"/>
      <c r="E2" s="1" t="n"/>
      <c r="F2" s="1" t="n"/>
      <c r="G2" s="1" t="n"/>
      <c r="H2" s="1" t="n"/>
      <c r="K2" s="1857" t="n"/>
    </row>
    <row r="3">
      <c r="A3" s="499" t="inlineStr">
        <is>
          <t>Bank Reconciliations</t>
        </is>
      </c>
      <c r="C3" s="1" t="n"/>
      <c r="D3" s="1" t="n"/>
      <c r="E3" s="1" t="n"/>
      <c r="F3" s="1" t="n"/>
      <c r="G3" s="1" t="n"/>
      <c r="H3" s="1" t="n"/>
    </row>
    <row r="4">
      <c r="A4" s="499" t="n"/>
      <c r="C4" s="1" t="n"/>
      <c r="D4" s="1" t="n"/>
      <c r="E4" s="1" t="n"/>
      <c r="F4" s="1" t="n"/>
      <c r="G4" s="1" t="n"/>
      <c r="H4" s="1" t="n"/>
    </row>
    <row r="5">
      <c r="A5" s="636" t="inlineStr">
        <is>
          <t xml:space="preserve">  Name of Bank &amp; Acct # :  </t>
        </is>
      </c>
      <c r="B5" s="1551" t="n"/>
      <c r="C5" s="1552" t="n"/>
      <c r="D5" s="1552" t="n"/>
      <c r="E5" s="1552" t="n"/>
      <c r="F5" s="1552" t="n"/>
      <c r="G5" s="1552" t="n"/>
      <c r="H5" s="1552" t="n"/>
      <c r="I5" s="1551" t="n"/>
    </row>
    <row r="6">
      <c r="A6" s="636" t="inlineStr">
        <is>
          <t xml:space="preserve">  Acct# &amp; Title Per G/L :  </t>
        </is>
      </c>
      <c r="B6" s="1367" t="n"/>
      <c r="C6" s="1368" t="n"/>
      <c r="D6" s="1368" t="n"/>
      <c r="E6" s="1368" t="n"/>
      <c r="F6" s="1368" t="n"/>
      <c r="G6" s="1368" t="n"/>
      <c r="H6" s="1368" t="n"/>
      <c r="I6" s="1367" t="n"/>
    </row>
    <row r="7" ht="16" customHeight="1" thickBot="1">
      <c r="A7" s="636" t="n"/>
      <c r="C7" s="500" t="n"/>
      <c r="D7" s="500" t="n"/>
      <c r="E7" s="500" t="n"/>
      <c r="F7" s="500" t="n"/>
      <c r="G7" s="500" t="n"/>
      <c r="H7" s="500" t="n"/>
    </row>
    <row r="8" ht="16" customHeight="1" thickBot="1">
      <c r="A8" s="1360" t="n"/>
      <c r="B8" s="555" t="n"/>
      <c r="C8" s="556">
        <f>EOMONTH(D8,-1)</f>
        <v/>
      </c>
      <c r="D8" s="556">
        <f>EOMONTH(E8,-1)</f>
        <v/>
      </c>
      <c r="E8" s="556">
        <f>EOMONTH(F8,-1)</f>
        <v/>
      </c>
      <c r="F8" s="556">
        <f>EOMONTH(G8,-1)</f>
        <v/>
      </c>
      <c r="G8" s="556">
        <f>EOMONTH(H8,-1)</f>
        <v/>
      </c>
      <c r="H8" s="556" t="n">
        <v>43982</v>
      </c>
      <c r="I8" s="557" t="inlineStr">
        <is>
          <t>Total</t>
        </is>
      </c>
    </row>
    <row r="9">
      <c r="A9" s="1519" t="inlineStr">
        <is>
          <t>Cash Per G/L BOM</t>
        </is>
      </c>
      <c r="B9" s="1369" t="n"/>
      <c r="C9" s="1520" t="n"/>
      <c r="D9" s="1520">
        <f>C14</f>
        <v/>
      </c>
      <c r="E9" s="1520">
        <f>D14</f>
        <v/>
      </c>
      <c r="F9" s="1520">
        <f>E14</f>
        <v/>
      </c>
      <c r="G9" s="1520">
        <f>F14</f>
        <v/>
      </c>
      <c r="H9" s="1520">
        <f>G14</f>
        <v/>
      </c>
      <c r="I9" s="1521">
        <f>C9</f>
        <v/>
      </c>
    </row>
    <row r="10">
      <c r="A10" s="1529" t="inlineStr">
        <is>
          <t>Cash Receipts</t>
        </is>
      </c>
      <c r="B10" s="1370" t="n"/>
      <c r="C10" s="1522" t="n"/>
      <c r="D10" s="1522" t="n"/>
      <c r="E10" s="1522" t="n"/>
      <c r="F10" s="1522" t="n"/>
      <c r="G10" s="1522" t="n"/>
      <c r="H10" s="1522" t="n"/>
      <c r="I10" s="1523">
        <f>SUM(C10:H10)</f>
        <v/>
      </c>
    </row>
    <row r="11">
      <c r="A11" s="1529" t="inlineStr">
        <is>
          <t>Cash Disbursements (enter as negative)</t>
        </is>
      </c>
      <c r="B11" s="1370" t="n"/>
      <c r="C11" s="1522" t="n"/>
      <c r="D11" s="1522" t="n"/>
      <c r="E11" s="1522" t="n"/>
      <c r="F11" s="1522" t="n"/>
      <c r="G11" s="1522" t="n"/>
      <c r="H11" s="1522" t="n"/>
      <c r="I11" s="1523">
        <f>SUM(C11:H11)</f>
        <v/>
      </c>
    </row>
    <row r="12">
      <c r="A12" s="1529" t="inlineStr">
        <is>
          <t>Adjustments</t>
        </is>
      </c>
      <c r="B12" s="1370" t="n"/>
      <c r="C12" s="1522" t="n"/>
      <c r="D12" s="1522" t="n"/>
      <c r="E12" s="1522" t="n"/>
      <c r="F12" s="1522" t="n"/>
      <c r="G12" s="1522" t="n"/>
      <c r="H12" s="1522" t="n"/>
      <c r="I12" s="1523">
        <f>SUM(C12:H12)</f>
        <v/>
      </c>
    </row>
    <row r="13">
      <c r="A13" s="1529" t="inlineStr">
        <is>
          <t>Misc &amp; Rounding</t>
        </is>
      </c>
      <c r="B13" s="1370" t="n"/>
      <c r="C13" s="1522" t="n"/>
      <c r="D13" s="1522" t="n"/>
      <c r="E13" s="1522" t="n"/>
      <c r="F13" s="1522" t="n"/>
      <c r="G13" s="1522" t="n"/>
      <c r="H13" s="1522" t="n"/>
      <c r="I13" s="1523">
        <f>SUM(C13:H13)</f>
        <v/>
      </c>
    </row>
    <row r="14">
      <c r="A14" s="1519" t="inlineStr">
        <is>
          <t>Cash Per G/L EOM</t>
        </is>
      </c>
      <c r="B14" s="1371" t="n"/>
      <c r="C14" s="1520">
        <f>SUM(C9:C13)</f>
        <v/>
      </c>
      <c r="D14" s="1520">
        <f>SUM(D9:D13)</f>
        <v/>
      </c>
      <c r="E14" s="1520">
        <f>SUM(E9:E13)</f>
        <v/>
      </c>
      <c r="F14" s="1520">
        <f>SUM(F9:F13)</f>
        <v/>
      </c>
      <c r="G14" s="1520">
        <f>SUM(G9:G13)</f>
        <v/>
      </c>
      <c r="H14" s="1520">
        <f>SUM(H9:H13)</f>
        <v/>
      </c>
      <c r="I14" s="1521">
        <f>SUM(I9:I13)</f>
        <v/>
      </c>
    </row>
    <row r="15">
      <c r="A15" s="1529" t="inlineStr">
        <is>
          <t>Outstanding Checks</t>
        </is>
      </c>
      <c r="B15" s="1370" t="n"/>
      <c r="C15" s="1527" t="n"/>
      <c r="D15" s="1527" t="n"/>
      <c r="E15" s="1527" t="n"/>
      <c r="F15" s="1527" t="n"/>
      <c r="G15" s="1527" t="n"/>
      <c r="H15" s="1527" t="n"/>
      <c r="I15" s="1528" t="n">
        <v>0</v>
      </c>
    </row>
    <row r="16">
      <c r="A16" s="1529" t="inlineStr">
        <is>
          <t>Deposits In-Transit (enter as negative)</t>
        </is>
      </c>
      <c r="B16" s="1370" t="n"/>
      <c r="C16" s="1527" t="n"/>
      <c r="D16" s="1527" t="n"/>
      <c r="E16" s="1527" t="n"/>
      <c r="F16" s="1527" t="n"/>
      <c r="G16" s="1527" t="n"/>
      <c r="H16" s="1527" t="n"/>
      <c r="I16" s="1528" t="n">
        <v>0</v>
      </c>
    </row>
    <row r="17">
      <c r="A17" s="1529" t="inlineStr">
        <is>
          <t>Bank Charges (enter as negative)</t>
        </is>
      </c>
      <c r="B17" s="1370" t="n"/>
      <c r="C17" s="1527" t="n"/>
      <c r="D17" s="1527" t="n"/>
      <c r="E17" s="1527" t="n"/>
      <c r="F17" s="1527" t="n"/>
      <c r="G17" s="1527" t="n"/>
      <c r="H17" s="1527" t="n"/>
      <c r="I17" s="1528" t="n">
        <v>0</v>
      </c>
    </row>
    <row r="18">
      <c r="A18" s="1529" t="inlineStr">
        <is>
          <t>Other</t>
        </is>
      </c>
      <c r="B18" s="1370" t="n"/>
      <c r="C18" s="1527" t="n"/>
      <c r="D18" s="1527" t="n"/>
      <c r="E18" s="1527" t="n"/>
      <c r="F18" s="1527" t="n"/>
      <c r="G18" s="1527" t="n"/>
      <c r="H18" s="1527" t="n"/>
      <c r="I18" s="1528">
        <f>SUM(C18:H18)</f>
        <v/>
      </c>
    </row>
    <row r="19">
      <c r="A19" s="1529" t="inlineStr">
        <is>
          <t>Misc &amp; Rounding</t>
        </is>
      </c>
      <c r="B19" s="1370" t="n"/>
      <c r="C19" s="1527" t="n"/>
      <c r="D19" s="1527" t="n"/>
      <c r="E19" s="1527" t="n"/>
      <c r="F19" s="1527" t="n"/>
      <c r="G19" s="1527" t="n"/>
      <c r="H19" s="1527" t="n"/>
      <c r="I19" s="1528">
        <f>SUM(C19:H19)</f>
        <v/>
      </c>
    </row>
    <row r="20" ht="16" customHeight="1" thickBot="1">
      <c r="A20" s="552" t="inlineStr">
        <is>
          <t>Cash Per Bank Statement EOM</t>
        </is>
      </c>
      <c r="B20" s="1553" t="n"/>
      <c r="C20" s="553">
        <f>SUM(C14:C19)</f>
        <v/>
      </c>
      <c r="D20" s="553">
        <f>SUM(D14:D19)</f>
        <v/>
      </c>
      <c r="E20" s="553">
        <f>SUM(E14:E19)</f>
        <v/>
      </c>
      <c r="F20" s="553">
        <f>SUM(F14:F19)</f>
        <v/>
      </c>
      <c r="G20" s="553">
        <f>SUM(G14:G19)</f>
        <v/>
      </c>
      <c r="H20" s="553">
        <f>SUM(H14:H19)</f>
        <v/>
      </c>
      <c r="I20" s="554">
        <f>SUM(I14:I19)</f>
        <v/>
      </c>
    </row>
    <row r="21">
      <c r="C21" s="500" t="n"/>
      <c r="D21" s="500" t="n"/>
      <c r="E21" s="500" t="n"/>
      <c r="F21" s="500" t="n"/>
      <c r="G21" s="500" t="n"/>
      <c r="H21" s="500" t="n"/>
      <c r="I21" s="500" t="n"/>
    </row>
    <row r="22">
      <c r="A22" s="498" t="inlineStr">
        <is>
          <t># of Days Bank Overdraft</t>
        </is>
      </c>
    </row>
    <row r="23">
      <c r="A23" s="498" t="inlineStr">
        <is>
          <t>High $ Bank Overdraft</t>
        </is>
      </c>
    </row>
    <row r="26">
      <c r="A26" s="636" t="inlineStr">
        <is>
          <t xml:space="preserve">  Name of Bank &amp; Acct # :  </t>
        </is>
      </c>
      <c r="B26" s="1551" t="n"/>
      <c r="C26" s="1552" t="n"/>
      <c r="D26" s="1552" t="n"/>
      <c r="E26" s="1552" t="n"/>
      <c r="F26" s="1552" t="n"/>
      <c r="G26" s="1552" t="n"/>
      <c r="H26" s="1552" t="n"/>
      <c r="I26" s="1551" t="n"/>
    </row>
    <row r="27">
      <c r="A27" s="636" t="inlineStr">
        <is>
          <t xml:space="preserve">  Acct# &amp; Title Per G/L :  </t>
        </is>
      </c>
      <c r="B27" s="1367" t="n"/>
      <c r="C27" s="1368" t="n"/>
      <c r="D27" s="1368" t="n"/>
      <c r="E27" s="1368" t="n"/>
      <c r="F27" s="1368" t="n"/>
      <c r="G27" s="1368" t="n"/>
      <c r="H27" s="1368" t="n"/>
      <c r="I27" s="1367" t="n"/>
    </row>
    <row r="28" ht="16" customHeight="1" thickBot="1">
      <c r="A28" s="636" t="n"/>
      <c r="C28" s="500" t="n"/>
      <c r="D28" s="500" t="n"/>
      <c r="E28" s="500" t="n"/>
      <c r="F28" s="500" t="n"/>
      <c r="G28" s="500" t="n"/>
      <c r="H28" s="500" t="n"/>
    </row>
    <row r="29" ht="16" customHeight="1" thickBot="1">
      <c r="A29" s="1360" t="n"/>
      <c r="B29" s="555" t="n"/>
      <c r="C29" s="556">
        <f>EOMONTH(D29,-1)</f>
        <v/>
      </c>
      <c r="D29" s="556">
        <f>EOMONTH(E29,-1)</f>
        <v/>
      </c>
      <c r="E29" s="556">
        <f>EOMONTH(F29,-1)</f>
        <v/>
      </c>
      <c r="F29" s="556">
        <f>EOMONTH(G29,-1)</f>
        <v/>
      </c>
      <c r="G29" s="556">
        <f>EOMONTH(H29,-1)</f>
        <v/>
      </c>
      <c r="H29" s="556" t="n">
        <v>41639</v>
      </c>
      <c r="I29" s="557" t="inlineStr">
        <is>
          <t>Total</t>
        </is>
      </c>
    </row>
    <row r="30">
      <c r="A30" s="1519" t="inlineStr">
        <is>
          <t>Cash Per G/L BOM</t>
        </is>
      </c>
      <c r="B30" s="1369" t="n"/>
      <c r="C30" s="1520" t="n"/>
      <c r="D30" s="1520">
        <f>C35</f>
        <v/>
      </c>
      <c r="E30" s="1520">
        <f>D35</f>
        <v/>
      </c>
      <c r="F30" s="1520">
        <f>E35</f>
        <v/>
      </c>
      <c r="G30" s="1520">
        <f>F35</f>
        <v/>
      </c>
      <c r="H30" s="1520">
        <f>G35</f>
        <v/>
      </c>
      <c r="I30" s="1521">
        <f>C30</f>
        <v/>
      </c>
    </row>
    <row r="31">
      <c r="A31" s="1529" t="inlineStr">
        <is>
          <t>Cash Receipts</t>
        </is>
      </c>
      <c r="B31" s="1370" t="n"/>
      <c r="C31" s="1522" t="n"/>
      <c r="D31" s="1522" t="n"/>
      <c r="E31" s="1522" t="n"/>
      <c r="F31" s="1522" t="n"/>
      <c r="G31" s="1522" t="n"/>
      <c r="H31" s="1522" t="n"/>
      <c r="I31" s="1523">
        <f>SUM(C31:H31)</f>
        <v/>
      </c>
    </row>
    <row r="32">
      <c r="A32" s="1529" t="inlineStr">
        <is>
          <t>Cash Disbursements (enter as negative)</t>
        </is>
      </c>
      <c r="B32" s="1370" t="n"/>
      <c r="C32" s="1522" t="n"/>
      <c r="D32" s="1522" t="n"/>
      <c r="E32" s="1522" t="n"/>
      <c r="F32" s="1522" t="n"/>
      <c r="G32" s="1522" t="n"/>
      <c r="H32" s="1522" t="n"/>
      <c r="I32" s="1523">
        <f>SUM(C32:H32)</f>
        <v/>
      </c>
    </row>
    <row r="33">
      <c r="A33" s="1529" t="inlineStr">
        <is>
          <t>Adjustments</t>
        </is>
      </c>
      <c r="B33" s="1370" t="n"/>
      <c r="C33" s="1522" t="n"/>
      <c r="D33" s="1522" t="n"/>
      <c r="E33" s="1522" t="n"/>
      <c r="F33" s="1522" t="n"/>
      <c r="G33" s="1522" t="n"/>
      <c r="H33" s="1522" t="n"/>
      <c r="I33" s="1523">
        <f>SUM(C33:H33)</f>
        <v/>
      </c>
    </row>
    <row r="34">
      <c r="A34" s="1529" t="inlineStr">
        <is>
          <t>Misc &amp; Rounding</t>
        </is>
      </c>
      <c r="B34" s="1370" t="n"/>
      <c r="C34" s="1522" t="n"/>
      <c r="D34" s="1522" t="n"/>
      <c r="E34" s="1522" t="n"/>
      <c r="F34" s="1522" t="n"/>
      <c r="G34" s="1522" t="n"/>
      <c r="H34" s="1522" t="n"/>
      <c r="I34" s="1523">
        <f>SUM(C34:H34)</f>
        <v/>
      </c>
    </row>
    <row r="35">
      <c r="A35" s="1519" t="inlineStr">
        <is>
          <t>Cash Per G/L EOM</t>
        </is>
      </c>
      <c r="B35" s="1371" t="n"/>
      <c r="C35" s="1520">
        <f>SUM(C30:C34)</f>
        <v/>
      </c>
      <c r="D35" s="1520">
        <f>SUM(D30:D34)</f>
        <v/>
      </c>
      <c r="E35" s="1520">
        <f>SUM(E30:E34)</f>
        <v/>
      </c>
      <c r="F35" s="1520">
        <f>SUM(F30:F34)</f>
        <v/>
      </c>
      <c r="G35" s="1520">
        <f>SUM(G30:G34)</f>
        <v/>
      </c>
      <c r="H35" s="1520">
        <f>SUM(H30:H34)</f>
        <v/>
      </c>
      <c r="I35" s="1521">
        <f>SUM(I30:I34)</f>
        <v/>
      </c>
    </row>
    <row r="36">
      <c r="A36" s="1529" t="inlineStr">
        <is>
          <t>Outstanding Checks</t>
        </is>
      </c>
      <c r="B36" s="1370" t="n"/>
      <c r="C36" s="1527" t="n"/>
      <c r="D36" s="1527" t="n"/>
      <c r="E36" s="1527" t="n"/>
      <c r="F36" s="1527" t="n"/>
      <c r="G36" s="1527" t="n"/>
      <c r="H36" s="1527" t="n"/>
      <c r="I36" s="1528" t="n">
        <v>0</v>
      </c>
    </row>
    <row r="37">
      <c r="A37" s="1529" t="inlineStr">
        <is>
          <t>Deposits In-Transit (enter as negative)</t>
        </is>
      </c>
      <c r="B37" s="1370" t="n"/>
      <c r="C37" s="1527" t="n"/>
      <c r="D37" s="1527" t="n"/>
      <c r="E37" s="1527" t="n"/>
      <c r="F37" s="1527" t="n"/>
      <c r="G37" s="1527" t="n"/>
      <c r="H37" s="1527" t="n"/>
      <c r="I37" s="1528" t="n">
        <v>0</v>
      </c>
    </row>
    <row r="38">
      <c r="A38" s="1529" t="inlineStr">
        <is>
          <t>Bank Charges (enter as negative)</t>
        </is>
      </c>
      <c r="B38" s="1370" t="n"/>
      <c r="C38" s="1527" t="n"/>
      <c r="D38" s="1527" t="n"/>
      <c r="E38" s="1527" t="n"/>
      <c r="F38" s="1527" t="n"/>
      <c r="G38" s="1527" t="n"/>
      <c r="H38" s="1527" t="n"/>
      <c r="I38" s="1528" t="n">
        <v>0</v>
      </c>
    </row>
    <row r="39">
      <c r="A39" s="1529" t="inlineStr">
        <is>
          <t>Other</t>
        </is>
      </c>
      <c r="B39" s="1370" t="n"/>
      <c r="C39" s="1527" t="n"/>
      <c r="D39" s="1527" t="n"/>
      <c r="E39" s="1527" t="n"/>
      <c r="F39" s="1527" t="n"/>
      <c r="G39" s="1527" t="n"/>
      <c r="H39" s="1527" t="n"/>
      <c r="I39" s="1528">
        <f>SUM(C39:H39)</f>
        <v/>
      </c>
    </row>
    <row r="40">
      <c r="A40" s="1529" t="inlineStr">
        <is>
          <t>Misc &amp; Rounding</t>
        </is>
      </c>
      <c r="B40" s="1370" t="n"/>
      <c r="C40" s="1527" t="n"/>
      <c r="D40" s="1527" t="n"/>
      <c r="E40" s="1527" t="n"/>
      <c r="F40" s="1527" t="n"/>
      <c r="G40" s="1527" t="n"/>
      <c r="H40" s="1527" t="n"/>
      <c r="I40" s="1528">
        <f>SUM(C40:H40)</f>
        <v/>
      </c>
    </row>
    <row r="41" ht="16" customHeight="1" thickBot="1">
      <c r="A41" s="552" t="inlineStr">
        <is>
          <t>Cash Per Bank Statement EOM</t>
        </is>
      </c>
      <c r="B41" s="1553" t="n"/>
      <c r="C41" s="553">
        <f>SUM(C35:C40)</f>
        <v/>
      </c>
      <c r="D41" s="553">
        <f>SUM(D35:D40)</f>
        <v/>
      </c>
      <c r="E41" s="553">
        <f>SUM(E35:E40)</f>
        <v/>
      </c>
      <c r="F41" s="553">
        <f>SUM(F35:F40)</f>
        <v/>
      </c>
      <c r="G41" s="553">
        <f>SUM(G35:G40)</f>
        <v/>
      </c>
      <c r="H41" s="553">
        <f>SUM(H35:H40)</f>
        <v/>
      </c>
      <c r="I41" s="554">
        <f>SUM(I35:I40)</f>
        <v/>
      </c>
    </row>
    <row r="42">
      <c r="C42" s="500" t="n"/>
      <c r="D42" s="500" t="n"/>
      <c r="E42" s="500" t="n"/>
      <c r="F42" s="500" t="n"/>
      <c r="G42" s="500" t="n"/>
      <c r="H42" s="500" t="n"/>
      <c r="I42" s="500" t="n"/>
    </row>
    <row r="43">
      <c r="A43" s="498" t="inlineStr">
        <is>
          <t># of Days Bank Overdraft</t>
        </is>
      </c>
    </row>
    <row r="44">
      <c r="A44" s="498" t="inlineStr">
        <is>
          <t>High $ Bank Overdraft</t>
        </is>
      </c>
    </row>
    <row r="47">
      <c r="A47" s="636" t="inlineStr">
        <is>
          <t xml:space="preserve">  Name of Bank &amp; Acct # :  </t>
        </is>
      </c>
      <c r="B47" s="1551" t="n"/>
      <c r="C47" s="1552" t="n"/>
      <c r="D47" s="1552" t="n"/>
      <c r="E47" s="1552" t="n"/>
      <c r="F47" s="1552" t="n"/>
      <c r="G47" s="1552" t="n"/>
      <c r="H47" s="1552" t="n"/>
      <c r="I47" s="1551" t="n"/>
    </row>
    <row r="48">
      <c r="A48" s="636" t="inlineStr">
        <is>
          <t xml:space="preserve">  Acct# &amp; Title Per G/L :  </t>
        </is>
      </c>
      <c r="B48" s="1367" t="n"/>
      <c r="C48" s="1368" t="n"/>
      <c r="D48" s="1368" t="n"/>
      <c r="E48" s="1368" t="n"/>
      <c r="F48" s="1368" t="n"/>
      <c r="G48" s="1368" t="n"/>
      <c r="H48" s="1368" t="n"/>
      <c r="I48" s="1367" t="n"/>
    </row>
    <row r="49" ht="16" customHeight="1" thickBot="1">
      <c r="A49" s="636" t="n"/>
      <c r="C49" s="500" t="n"/>
      <c r="D49" s="500" t="n"/>
      <c r="E49" s="500" t="n"/>
      <c r="F49" s="500" t="n"/>
      <c r="G49" s="500" t="n"/>
      <c r="H49" s="500" t="n"/>
    </row>
    <row r="50" ht="16" customHeight="1" thickBot="1">
      <c r="A50" s="1360" t="n"/>
      <c r="B50" s="555" t="n"/>
      <c r="C50" s="556">
        <f>EOMONTH(D50,-1)</f>
        <v/>
      </c>
      <c r="D50" s="556">
        <f>EOMONTH(E50,-1)</f>
        <v/>
      </c>
      <c r="E50" s="556">
        <f>EOMONTH(F50,-1)</f>
        <v/>
      </c>
      <c r="F50" s="556">
        <f>EOMONTH(G50,-1)</f>
        <v/>
      </c>
      <c r="G50" s="556">
        <f>EOMONTH(H50,-1)</f>
        <v/>
      </c>
      <c r="H50" s="556" t="n">
        <v>41639</v>
      </c>
      <c r="I50" s="557" t="inlineStr">
        <is>
          <t>Total</t>
        </is>
      </c>
    </row>
    <row r="51">
      <c r="A51" s="1519" t="inlineStr">
        <is>
          <t>Cash Per G/L BOM</t>
        </is>
      </c>
      <c r="B51" s="1369" t="n"/>
      <c r="C51" s="1520" t="n"/>
      <c r="D51" s="1520">
        <f>C56</f>
        <v/>
      </c>
      <c r="E51" s="1520">
        <f>D56</f>
        <v/>
      </c>
      <c r="F51" s="1520">
        <f>E56</f>
        <v/>
      </c>
      <c r="G51" s="1520">
        <f>F56</f>
        <v/>
      </c>
      <c r="H51" s="1520">
        <f>G56</f>
        <v/>
      </c>
      <c r="I51" s="1521">
        <f>C51</f>
        <v/>
      </c>
    </row>
    <row r="52">
      <c r="A52" s="1529" t="inlineStr">
        <is>
          <t>Cash Receipts</t>
        </is>
      </c>
      <c r="B52" s="1370" t="n"/>
      <c r="C52" s="1522" t="n"/>
      <c r="D52" s="1522" t="n"/>
      <c r="E52" s="1522" t="n"/>
      <c r="F52" s="1522" t="n"/>
      <c r="G52" s="1522" t="n"/>
      <c r="H52" s="1522" t="n"/>
      <c r="I52" s="1523">
        <f>SUM(C52:H52)</f>
        <v/>
      </c>
    </row>
    <row r="53">
      <c r="A53" s="1529" t="inlineStr">
        <is>
          <t>Cash Disbursements (enter as negative)</t>
        </is>
      </c>
      <c r="B53" s="1370" t="n"/>
      <c r="C53" s="1522" t="n"/>
      <c r="D53" s="1522" t="n"/>
      <c r="E53" s="1522" t="n"/>
      <c r="F53" s="1522" t="n"/>
      <c r="G53" s="1522" t="n"/>
      <c r="H53" s="1522" t="n"/>
      <c r="I53" s="1523">
        <f>SUM(C53:H53)</f>
        <v/>
      </c>
    </row>
    <row r="54">
      <c r="A54" s="1529" t="inlineStr">
        <is>
          <t>Adjustments</t>
        </is>
      </c>
      <c r="B54" s="1370" t="n"/>
      <c r="C54" s="1522" t="n"/>
      <c r="D54" s="1522" t="n"/>
      <c r="E54" s="1522" t="n"/>
      <c r="F54" s="1522" t="n"/>
      <c r="G54" s="1522" t="n"/>
      <c r="H54" s="1522" t="n"/>
      <c r="I54" s="1523">
        <f>SUM(C54:H54)</f>
        <v/>
      </c>
    </row>
    <row r="55">
      <c r="A55" s="1529" t="inlineStr">
        <is>
          <t>Misc &amp; Rounding</t>
        </is>
      </c>
      <c r="B55" s="1370" t="n"/>
      <c r="C55" s="1522" t="n"/>
      <c r="D55" s="1522" t="n"/>
      <c r="E55" s="1522" t="n"/>
      <c r="F55" s="1522" t="n"/>
      <c r="G55" s="1522" t="n"/>
      <c r="H55" s="1522" t="n"/>
      <c r="I55" s="1523">
        <f>SUM(C55:H55)</f>
        <v/>
      </c>
    </row>
    <row r="56">
      <c r="A56" s="1519" t="inlineStr">
        <is>
          <t>Cash Per G/L EOM</t>
        </is>
      </c>
      <c r="B56" s="1371" t="n"/>
      <c r="C56" s="1520">
        <f>SUM(C51:C55)</f>
        <v/>
      </c>
      <c r="D56" s="1520">
        <f>SUM(D51:D55)</f>
        <v/>
      </c>
      <c r="E56" s="1520">
        <f>SUM(E51:E55)</f>
        <v/>
      </c>
      <c r="F56" s="1520">
        <f>SUM(F51:F55)</f>
        <v/>
      </c>
      <c r="G56" s="1520">
        <f>SUM(G51:G55)</f>
        <v/>
      </c>
      <c r="H56" s="1520">
        <f>SUM(H51:H55)</f>
        <v/>
      </c>
      <c r="I56" s="1521">
        <f>SUM(I51:I55)</f>
        <v/>
      </c>
    </row>
    <row r="57">
      <c r="A57" s="1529" t="inlineStr">
        <is>
          <t>Outstanding Checks</t>
        </is>
      </c>
      <c r="B57" s="1370" t="n"/>
      <c r="C57" s="1527" t="n"/>
      <c r="D57" s="1527" t="n"/>
      <c r="E57" s="1527" t="n"/>
      <c r="F57" s="1527" t="n"/>
      <c r="G57" s="1527" t="n"/>
      <c r="H57" s="1527" t="n"/>
      <c r="I57" s="1528" t="n">
        <v>0</v>
      </c>
    </row>
    <row r="58">
      <c r="A58" s="1529" t="inlineStr">
        <is>
          <t>Deposits In-Transit (enter as negative)</t>
        </is>
      </c>
      <c r="B58" s="1370" t="n"/>
      <c r="C58" s="1527" t="n"/>
      <c r="D58" s="1527" t="n"/>
      <c r="E58" s="1527" t="n"/>
      <c r="F58" s="1527" t="n"/>
      <c r="G58" s="1527" t="n"/>
      <c r="H58" s="1527" t="n"/>
      <c r="I58" s="1528" t="n">
        <v>0</v>
      </c>
    </row>
    <row r="59">
      <c r="A59" s="1529" t="inlineStr">
        <is>
          <t>Bank Charges (enter as negative)</t>
        </is>
      </c>
      <c r="B59" s="1370" t="n"/>
      <c r="C59" s="1527" t="n"/>
      <c r="D59" s="1527" t="n"/>
      <c r="E59" s="1527" t="n"/>
      <c r="F59" s="1527" t="n"/>
      <c r="G59" s="1527" t="n"/>
      <c r="H59" s="1527" t="n"/>
      <c r="I59" s="1528" t="n">
        <v>0</v>
      </c>
    </row>
    <row r="60">
      <c r="A60" s="1529" t="inlineStr">
        <is>
          <t>Other</t>
        </is>
      </c>
      <c r="B60" s="1370" t="n"/>
      <c r="C60" s="1527" t="n"/>
      <c r="D60" s="1527" t="n"/>
      <c r="E60" s="1527" t="n"/>
      <c r="F60" s="1527" t="n"/>
      <c r="G60" s="1527" t="n"/>
      <c r="H60" s="1527" t="n"/>
      <c r="I60" s="1528">
        <f>SUM(C60:H60)</f>
        <v/>
      </c>
    </row>
    <row r="61">
      <c r="A61" s="1529" t="inlineStr">
        <is>
          <t>Misc &amp; Rounding</t>
        </is>
      </c>
      <c r="B61" s="1370" t="n"/>
      <c r="C61" s="1527" t="n"/>
      <c r="D61" s="1527" t="n"/>
      <c r="E61" s="1527" t="n"/>
      <c r="F61" s="1527" t="n"/>
      <c r="G61" s="1527" t="n"/>
      <c r="H61" s="1527" t="n"/>
      <c r="I61" s="1528">
        <f>SUM(C61:H61)</f>
        <v/>
      </c>
    </row>
    <row r="62" ht="16" customHeight="1" thickBot="1">
      <c r="A62" s="552" t="inlineStr">
        <is>
          <t>Cash Per Bank Statement EOM</t>
        </is>
      </c>
      <c r="B62" s="1553" t="n"/>
      <c r="C62" s="553">
        <f>SUM(C56:C61)</f>
        <v/>
      </c>
      <c r="D62" s="553">
        <f>SUM(D56:D61)</f>
        <v/>
      </c>
      <c r="E62" s="553">
        <f>SUM(E56:E61)</f>
        <v/>
      </c>
      <c r="F62" s="553">
        <f>SUM(F56:F61)</f>
        <v/>
      </c>
      <c r="G62" s="553">
        <f>SUM(G56:G61)</f>
        <v/>
      </c>
      <c r="H62" s="553">
        <f>SUM(H56:H61)</f>
        <v/>
      </c>
      <c r="I62" s="554">
        <f>SUM(I56:I61)</f>
        <v/>
      </c>
    </row>
    <row r="63">
      <c r="C63" s="500" t="n"/>
      <c r="D63" s="500" t="n"/>
      <c r="E63" s="500" t="n"/>
      <c r="F63" s="500" t="n"/>
      <c r="G63" s="500" t="n"/>
      <c r="H63" s="500" t="n"/>
      <c r="I63" s="500" t="n"/>
    </row>
    <row r="64">
      <c r="A64" s="498" t="inlineStr">
        <is>
          <t># of Days Bank Overdraft</t>
        </is>
      </c>
    </row>
    <row r="65">
      <c r="A65" s="498" t="inlineStr">
        <is>
          <t>High $ Bank Overdraft</t>
        </is>
      </c>
    </row>
  </sheetData>
  <hyperlinks>
    <hyperlink ref="K1" location="'X2  Index'!A1" display="Return to index"/>
  </hyperlinks>
  <printOptions horizontalCentered="1"/>
  <pageMargins left="0.45" right="0.45" top="0.5" bottom="0.5" header="0.3" footer="0.05"/>
  <pageSetup orientation="portrait" scale="64"/>
  <headerFooter>
    <oddHeader>&amp;LPerformed for Enter Lender</oddHeader>
    <oddFooter>&amp;LExample Company&amp;C&amp;A&amp;RRecurring   Aug2013</oddFooter>
    <evenHeader/>
    <evenFooter/>
    <firstHeader/>
    <firstFooter/>
  </headerFooter>
</worksheet>
</file>

<file path=xl/worksheets/sheet53.xml><?xml version="1.0" encoding="utf-8"?>
<worksheet xmlns="http://schemas.openxmlformats.org/spreadsheetml/2006/main">
  <sheetPr codeName="Sheet70">
    <outlinePr summaryBelow="1" summaryRight="1"/>
    <pageSetUpPr fitToPage="1"/>
  </sheetPr>
  <dimension ref="A1:K52"/>
  <sheetViews>
    <sheetView showGridLines="0" view="pageBreakPreview" topLeftCell="A33" zoomScale="60" zoomScaleNormal="70" workbookViewId="0">
      <selection activeCell="AA1" sqref="O1:AA1048576"/>
    </sheetView>
  </sheetViews>
  <sheetFormatPr baseColWidth="10" defaultColWidth="8" defaultRowHeight="15"/>
  <cols>
    <col width="23.6640625" customWidth="1" style="498" min="1" max="1"/>
    <col width="27.6640625" customWidth="1" style="498" min="2" max="2"/>
    <col width="11.6640625" customWidth="1" style="498" min="3" max="9"/>
    <col width="8" customWidth="1" style="498" min="10" max="16384"/>
  </cols>
  <sheetData>
    <row r="1">
      <c r="A1" s="497" t="inlineStr">
        <is>
          <t>Example Company</t>
        </is>
      </c>
      <c r="C1" s="1" t="n"/>
      <c r="D1" s="1" t="n"/>
      <c r="E1" s="1" t="n"/>
      <c r="F1" s="1" t="n"/>
      <c r="G1" s="1" t="n"/>
      <c r="H1" s="1" t="n"/>
      <c r="K1" s="1857" t="inlineStr">
        <is>
          <t>Return to index</t>
        </is>
      </c>
    </row>
    <row r="2">
      <c r="A2" s="1142">
        <f>'X2  Index'!A3</f>
        <v/>
      </c>
      <c r="C2" s="1" t="n"/>
      <c r="D2" s="1" t="n"/>
      <c r="E2" s="1" t="n"/>
      <c r="F2" s="1" t="n"/>
      <c r="G2" s="1" t="n"/>
      <c r="H2" s="1" t="n"/>
      <c r="K2" s="1857" t="n"/>
    </row>
    <row r="3">
      <c r="A3" s="499" t="inlineStr">
        <is>
          <t>Disbursements Analysis</t>
        </is>
      </c>
      <c r="C3" s="1" t="n"/>
      <c r="D3" s="1" t="n"/>
      <c r="E3" s="1" t="n"/>
      <c r="F3" s="1" t="n"/>
      <c r="G3" s="1" t="n"/>
      <c r="H3" s="1" t="n"/>
    </row>
    <row r="4">
      <c r="A4" s="637" t="inlineStr">
        <is>
          <t>X Months to xx/xx/xx</t>
        </is>
      </c>
      <c r="C4" s="1" t="n"/>
      <c r="D4" s="1" t="n"/>
      <c r="E4" s="1" t="n"/>
      <c r="F4" s="1" t="n"/>
      <c r="G4" s="1" t="n"/>
      <c r="H4" s="1" t="n"/>
    </row>
    <row r="5">
      <c r="A5" s="638" t="inlineStr">
        <is>
          <t>Data Source:</t>
        </is>
      </c>
      <c r="B5" s="1" t="inlineStr">
        <is>
          <t>[General Ledger, Cash Disbursements Journal, A/P Distribution Register, etc.]</t>
        </is>
      </c>
      <c r="C5" s="639" t="n"/>
      <c r="D5" s="639" t="n"/>
      <c r="E5" s="639" t="n"/>
      <c r="F5" s="639" t="n"/>
      <c r="G5" s="639" t="n"/>
      <c r="H5" s="639" t="n"/>
    </row>
    <row r="6">
      <c r="A6" s="499" t="n"/>
      <c r="C6" s="639" t="n"/>
      <c r="D6" s="639" t="n"/>
      <c r="E6" s="639" t="n"/>
      <c r="F6" s="639" t="n"/>
      <c r="G6" s="639" t="n"/>
      <c r="H6" s="639" t="n"/>
    </row>
    <row r="7">
      <c r="A7" s="636" t="inlineStr">
        <is>
          <t xml:space="preserve">  Name of Bank &amp; Acct # :  </t>
        </is>
      </c>
      <c r="B7" s="1551" t="n"/>
      <c r="C7" s="1552" t="n"/>
      <c r="D7" s="1552" t="n"/>
      <c r="E7" s="1552" t="n"/>
      <c r="F7" s="1552" t="n"/>
      <c r="G7" s="1552" t="n"/>
      <c r="H7" s="1552" t="n"/>
      <c r="I7" s="1551" t="n"/>
    </row>
    <row r="8">
      <c r="A8" s="636" t="inlineStr">
        <is>
          <t xml:space="preserve">  Acct# &amp; Title Per G/L :  </t>
        </is>
      </c>
      <c r="B8" s="1367" t="n"/>
      <c r="C8" s="1368" t="n"/>
      <c r="D8" s="1368" t="n"/>
      <c r="E8" s="1368" t="n"/>
      <c r="F8" s="1368" t="n"/>
      <c r="G8" s="1368" t="n"/>
      <c r="H8" s="1368" t="n"/>
      <c r="I8" s="1367" t="n"/>
    </row>
    <row r="9" ht="16" customHeight="1" thickBot="1">
      <c r="A9" s="636" t="n"/>
      <c r="C9" s="500" t="n"/>
      <c r="D9" s="500" t="n"/>
      <c r="E9" s="500" t="n"/>
      <c r="F9" s="500" t="n"/>
      <c r="G9" s="500" t="n"/>
      <c r="H9" s="500" t="n"/>
    </row>
    <row r="10" ht="16" customHeight="1" thickBot="1">
      <c r="A10" s="1360" t="n"/>
      <c r="B10" s="555" t="n"/>
      <c r="C10" s="556">
        <f>EOMONTH(D10,-1)</f>
        <v/>
      </c>
      <c r="D10" s="556">
        <f>EOMONTH(E10,-1)</f>
        <v/>
      </c>
      <c r="E10" s="556">
        <f>EOMONTH(F10,-1)</f>
        <v/>
      </c>
      <c r="F10" s="556">
        <f>EOMONTH(G10,-1)</f>
        <v/>
      </c>
      <c r="G10" s="556">
        <f>EOMONTH(H10,-1)</f>
        <v/>
      </c>
      <c r="H10" s="556" t="n">
        <v>43982</v>
      </c>
      <c r="I10" s="557" t="inlineStr">
        <is>
          <t>Total</t>
        </is>
      </c>
    </row>
    <row r="11">
      <c r="A11" s="1554" t="inlineStr">
        <is>
          <t>Accounts Payable</t>
        </is>
      </c>
      <c r="B11" s="1370" t="n"/>
      <c r="C11" s="1522" t="n"/>
      <c r="D11" s="1522" t="n"/>
      <c r="E11" s="1522" t="n"/>
      <c r="F11" s="1522" t="n"/>
      <c r="G11" s="1522" t="n"/>
      <c r="H11" s="1522" t="n"/>
      <c r="I11" s="1523">
        <f>SUM(C11:H11)</f>
        <v/>
      </c>
    </row>
    <row r="12">
      <c r="A12" s="1554" t="inlineStr">
        <is>
          <t>Payroll</t>
        </is>
      </c>
      <c r="B12" s="1370" t="n"/>
      <c r="C12" s="1522" t="n"/>
      <c r="D12" s="1522" t="n"/>
      <c r="E12" s="1522" t="n"/>
      <c r="F12" s="1522" t="n"/>
      <c r="G12" s="1522" t="n"/>
      <c r="H12" s="1522" t="n"/>
      <c r="I12" s="1523">
        <f>SUM(C12:H12)</f>
        <v/>
      </c>
    </row>
    <row r="13">
      <c r="A13" s="1554" t="inlineStr">
        <is>
          <t>Bonuses</t>
        </is>
      </c>
      <c r="B13" s="1370" t="n"/>
      <c r="C13" s="1522" t="n"/>
      <c r="D13" s="1522" t="n"/>
      <c r="E13" s="1522" t="n"/>
      <c r="F13" s="1522" t="n"/>
      <c r="G13" s="1522" t="n"/>
      <c r="H13" s="1522" t="n"/>
      <c r="I13" s="1523">
        <f>SUM(C13:H13)</f>
        <v/>
      </c>
    </row>
    <row r="14">
      <c r="A14" s="1554" t="inlineStr">
        <is>
          <t>Payroll Taxes</t>
        </is>
      </c>
      <c r="B14" s="1370" t="n"/>
      <c r="C14" s="1522" t="n"/>
      <c r="D14" s="1522" t="n"/>
      <c r="E14" s="1522" t="n"/>
      <c r="F14" s="1522" t="n"/>
      <c r="G14" s="1522" t="n"/>
      <c r="H14" s="1522" t="n"/>
      <c r="I14" s="1523">
        <f>SUM(C14:H14)</f>
        <v/>
      </c>
    </row>
    <row r="15">
      <c r="A15" s="1554" t="inlineStr">
        <is>
          <t>Real Estate Taxes</t>
        </is>
      </c>
      <c r="B15" s="1370" t="n"/>
      <c r="C15" s="1522" t="n"/>
      <c r="D15" s="1522" t="n"/>
      <c r="E15" s="1522" t="n"/>
      <c r="F15" s="1522" t="n"/>
      <c r="G15" s="1522" t="n"/>
      <c r="H15" s="1522" t="n"/>
      <c r="I15" s="1523">
        <f>SUM(C15:H15)</f>
        <v/>
      </c>
    </row>
    <row r="16">
      <c r="A16" s="1554" t="inlineStr">
        <is>
          <t>Insurance</t>
        </is>
      </c>
      <c r="B16" s="1370" t="n"/>
      <c r="C16" s="1522" t="n"/>
      <c r="D16" s="1522" t="n"/>
      <c r="E16" s="1522" t="n"/>
      <c r="F16" s="1522" t="n"/>
      <c r="G16" s="1522" t="n"/>
      <c r="H16" s="1522" t="n"/>
      <c r="I16" s="1523">
        <f>SUM(C16:H16)</f>
        <v/>
      </c>
    </row>
    <row r="17">
      <c r="A17" s="1554" t="inlineStr">
        <is>
          <t>Medical Supplies</t>
        </is>
      </c>
      <c r="B17" s="1370" t="n"/>
      <c r="C17" s="1522" t="n"/>
      <c r="D17" s="1522" t="n"/>
      <c r="E17" s="1522" t="n"/>
      <c r="F17" s="1522" t="n"/>
      <c r="G17" s="1522" t="n"/>
      <c r="H17" s="1522" t="n"/>
      <c r="I17" s="1523">
        <f>SUM(C17:H17)</f>
        <v/>
      </c>
    </row>
    <row r="18">
      <c r="A18" s="1554" t="inlineStr">
        <is>
          <t>Interest</t>
        </is>
      </c>
      <c r="B18" s="1370" t="n"/>
      <c r="C18" s="1522" t="n"/>
      <c r="D18" s="1522" t="n"/>
      <c r="E18" s="1522" t="n"/>
      <c r="F18" s="1522" t="n"/>
      <c r="G18" s="1522" t="n"/>
      <c r="H18" s="1522" t="n"/>
      <c r="I18" s="1523">
        <f>SUM(C18:H18)</f>
        <v/>
      </c>
    </row>
    <row r="19">
      <c r="A19" s="1554" t="inlineStr">
        <is>
          <t>Lease Payments</t>
        </is>
      </c>
      <c r="B19" s="1370" t="n"/>
      <c r="C19" s="1522" t="n"/>
      <c r="D19" s="1522" t="n"/>
      <c r="E19" s="1522" t="n"/>
      <c r="F19" s="1522" t="n"/>
      <c r="G19" s="1522" t="n"/>
      <c r="H19" s="1522" t="n"/>
      <c r="I19" s="1523">
        <f>SUM(C19:H19)</f>
        <v/>
      </c>
    </row>
    <row r="20">
      <c r="A20" s="1554" t="inlineStr">
        <is>
          <t>Bank Loan Payments</t>
        </is>
      </c>
      <c r="B20" s="1370" t="n"/>
      <c r="C20" s="1522" t="n"/>
      <c r="D20" s="1522" t="n"/>
      <c r="E20" s="1522" t="n"/>
      <c r="F20" s="1522" t="n"/>
      <c r="G20" s="1522" t="n"/>
      <c r="H20" s="1522" t="n"/>
      <c r="I20" s="1523">
        <f>SUM(C20:H20)</f>
        <v/>
      </c>
    </row>
    <row r="21">
      <c r="A21" s="1554" t="inlineStr">
        <is>
          <t>Officer Loans</t>
        </is>
      </c>
      <c r="B21" s="1370" t="n"/>
      <c r="C21" s="1522" t="n"/>
      <c r="D21" s="1522" t="n"/>
      <c r="E21" s="1522" t="n"/>
      <c r="F21" s="1522" t="n"/>
      <c r="G21" s="1522" t="n"/>
      <c r="H21" s="1522" t="n"/>
      <c r="I21" s="1523">
        <f>SUM(C21:H21)</f>
        <v/>
      </c>
    </row>
    <row r="22">
      <c r="A22" s="1554" t="inlineStr">
        <is>
          <t>Other Loans</t>
        </is>
      </c>
      <c r="B22" s="1370" t="n"/>
      <c r="C22" s="1522" t="n"/>
      <c r="D22" s="1522" t="n"/>
      <c r="E22" s="1522" t="n"/>
      <c r="F22" s="1522" t="n"/>
      <c r="G22" s="1522" t="n"/>
      <c r="H22" s="1522" t="n"/>
      <c r="I22" s="1523">
        <f>SUM(C22:H22)</f>
        <v/>
      </c>
    </row>
    <row r="23">
      <c r="A23" s="1554" t="inlineStr">
        <is>
          <t>Interbank Transfers</t>
        </is>
      </c>
      <c r="B23" s="1370" t="n"/>
      <c r="C23" s="1522" t="n"/>
      <c r="D23" s="1522" t="n"/>
      <c r="E23" s="1522" t="n"/>
      <c r="F23" s="1522" t="n"/>
      <c r="G23" s="1522" t="n"/>
      <c r="H23" s="1522" t="n"/>
      <c r="I23" s="1523">
        <f>SUM(C23:H23)</f>
        <v/>
      </c>
    </row>
    <row r="24">
      <c r="A24" s="1529" t="n"/>
      <c r="B24" s="1370" t="n"/>
      <c r="C24" s="1522" t="n"/>
      <c r="D24" s="1522" t="n"/>
      <c r="E24" s="1522" t="n"/>
      <c r="F24" s="1522" t="n"/>
      <c r="G24" s="1522" t="n"/>
      <c r="H24" s="1522" t="n"/>
      <c r="I24" s="1523">
        <f>SUM(C24:H24)</f>
        <v/>
      </c>
    </row>
    <row r="25">
      <c r="A25" s="1555" t="inlineStr">
        <is>
          <t>Cash Disbursements Per G/L</t>
        </is>
      </c>
      <c r="B25" s="1371" t="n"/>
      <c r="C25" s="1520">
        <f>SUM(C11:C24)</f>
        <v/>
      </c>
      <c r="D25" s="1520">
        <f>SUM(D11:D24)</f>
        <v/>
      </c>
      <c r="E25" s="1520">
        <f>SUM(E11:E24)</f>
        <v/>
      </c>
      <c r="F25" s="1520">
        <f>SUM(F11:F24)</f>
        <v/>
      </c>
      <c r="G25" s="1520">
        <f>SUM(G11:G24)</f>
        <v/>
      </c>
      <c r="H25" s="1520">
        <f>SUM(H11:H24)</f>
        <v/>
      </c>
      <c r="I25" s="1521">
        <f>SUM(I11:I24)</f>
        <v/>
      </c>
    </row>
    <row r="26">
      <c r="A26" s="1554" t="inlineStr">
        <is>
          <t>Outstanding Checks BOM</t>
        </is>
      </c>
      <c r="B26" s="1370" t="n"/>
      <c r="C26" s="1522" t="n"/>
      <c r="D26" s="1522">
        <f>C27</f>
        <v/>
      </c>
      <c r="E26" s="1522">
        <f>D27</f>
        <v/>
      </c>
      <c r="F26" s="1522">
        <f>E27</f>
        <v/>
      </c>
      <c r="G26" s="1522">
        <f>F27</f>
        <v/>
      </c>
      <c r="H26" s="1522">
        <f>G27</f>
        <v/>
      </c>
      <c r="I26" s="1523">
        <f>C26</f>
        <v/>
      </c>
    </row>
    <row r="27">
      <c r="A27" s="1554" t="inlineStr">
        <is>
          <t>Outstanding Checks EOM</t>
        </is>
      </c>
      <c r="B27" s="1370" t="n"/>
      <c r="C27" s="1522" t="n"/>
      <c r="D27" s="1522" t="n"/>
      <c r="E27" s="1522" t="n"/>
      <c r="F27" s="1522" t="n"/>
      <c r="G27" s="1522" t="n"/>
      <c r="H27" s="1522" t="n"/>
      <c r="I27" s="1523">
        <f>H27</f>
        <v/>
      </c>
    </row>
    <row r="28" ht="16" customHeight="1" thickBot="1">
      <c r="A28" s="640" t="inlineStr">
        <is>
          <t>Cash Disbursements Per Bank Statement</t>
        </is>
      </c>
      <c r="B28" s="1553" t="n"/>
      <c r="C28" s="553">
        <f>C25+C26-C27</f>
        <v/>
      </c>
      <c r="D28" s="553">
        <f>D25+D26-D27</f>
        <v/>
      </c>
      <c r="E28" s="553">
        <f>E25+E26-E27</f>
        <v/>
      </c>
      <c r="F28" s="553">
        <f>F25+F26-F27</f>
        <v/>
      </c>
      <c r="G28" s="553">
        <f>G25+G26-G27</f>
        <v/>
      </c>
      <c r="H28" s="553">
        <f>H25+H26-H27</f>
        <v/>
      </c>
      <c r="I28" s="554">
        <f>I25+I26-I27</f>
        <v/>
      </c>
    </row>
    <row r="29">
      <c r="C29" s="500" t="n"/>
      <c r="D29" s="500" t="n"/>
      <c r="E29" s="500" t="n"/>
      <c r="F29" s="500" t="n"/>
      <c r="G29" s="500" t="n"/>
      <c r="H29" s="500" t="n"/>
      <c r="I29" s="500" t="n"/>
    </row>
    <row r="30">
      <c r="C30" s="500" t="n"/>
      <c r="D30" s="500" t="n"/>
      <c r="E30" s="500" t="n"/>
      <c r="F30" s="500" t="n"/>
      <c r="G30" s="500" t="n"/>
      <c r="H30" s="500" t="n"/>
      <c r="I30" s="500" t="n"/>
    </row>
    <row r="31">
      <c r="A31" s="636" t="inlineStr">
        <is>
          <t xml:space="preserve">  Name of Bank &amp; Acct # :  </t>
        </is>
      </c>
      <c r="B31" s="1551" t="n"/>
      <c r="C31" s="1552" t="n"/>
      <c r="D31" s="1552" t="n"/>
      <c r="E31" s="1552" t="n"/>
      <c r="F31" s="1552" t="n"/>
      <c r="G31" s="1552" t="n"/>
      <c r="H31" s="1552" t="n"/>
      <c r="I31" s="1551" t="n"/>
    </row>
    <row r="32">
      <c r="A32" s="636" t="inlineStr">
        <is>
          <t xml:space="preserve">  Acct# &amp; Title Per G/L :  </t>
        </is>
      </c>
      <c r="B32" s="1367" t="n"/>
      <c r="C32" s="1368" t="n"/>
      <c r="D32" s="1368" t="n"/>
      <c r="E32" s="1368" t="n"/>
      <c r="F32" s="1368" t="n"/>
      <c r="G32" s="1368" t="n"/>
      <c r="H32" s="1368" t="n"/>
      <c r="I32" s="1367" t="n"/>
    </row>
    <row r="33" ht="16" customHeight="1" thickBot="1">
      <c r="A33" s="636" t="n"/>
      <c r="C33" s="500" t="n"/>
      <c r="D33" s="500" t="n"/>
      <c r="E33" s="500" t="n"/>
      <c r="F33" s="500" t="n"/>
      <c r="G33" s="500" t="n"/>
      <c r="H33" s="500" t="n"/>
    </row>
    <row r="34" ht="16" customHeight="1" thickBot="1">
      <c r="A34" s="1360" t="n"/>
      <c r="B34" s="555" t="n"/>
      <c r="C34" s="556">
        <f>EOMONTH(D34,-1)</f>
        <v/>
      </c>
      <c r="D34" s="556">
        <f>EOMONTH(E34,-1)</f>
        <v/>
      </c>
      <c r="E34" s="556">
        <f>EOMONTH(F34,-1)</f>
        <v/>
      </c>
      <c r="F34" s="556">
        <f>EOMONTH(G34,-1)</f>
        <v/>
      </c>
      <c r="G34" s="556">
        <f>EOMONTH(H34,-1)</f>
        <v/>
      </c>
      <c r="H34" s="556" t="n">
        <v>41639</v>
      </c>
      <c r="I34" s="557" t="inlineStr">
        <is>
          <t>Total</t>
        </is>
      </c>
    </row>
    <row r="35">
      <c r="A35" s="1554" t="inlineStr">
        <is>
          <t>Accounts Payable</t>
        </is>
      </c>
      <c r="B35" s="1370" t="n"/>
      <c r="C35" s="1522" t="n"/>
      <c r="D35" s="1522" t="n"/>
      <c r="E35" s="1522" t="n"/>
      <c r="F35" s="1522" t="n"/>
      <c r="G35" s="1522" t="n"/>
      <c r="H35" s="1522" t="n"/>
      <c r="I35" s="1523">
        <f>SUM(C35:H35)</f>
        <v/>
      </c>
    </row>
    <row r="36">
      <c r="A36" s="1554" t="inlineStr">
        <is>
          <t>Payroll</t>
        </is>
      </c>
      <c r="B36" s="1370" t="n"/>
      <c r="C36" s="1522" t="n"/>
      <c r="D36" s="1522" t="n"/>
      <c r="E36" s="1522" t="n"/>
      <c r="F36" s="1522" t="n"/>
      <c r="G36" s="1522" t="n"/>
      <c r="H36" s="1522" t="n"/>
      <c r="I36" s="1523">
        <f>SUM(C36:H36)</f>
        <v/>
      </c>
    </row>
    <row r="37">
      <c r="A37" s="1554" t="inlineStr">
        <is>
          <t>Bonuses</t>
        </is>
      </c>
      <c r="B37" s="1370" t="n"/>
      <c r="C37" s="1522" t="n"/>
      <c r="D37" s="1522" t="n"/>
      <c r="E37" s="1522" t="n"/>
      <c r="F37" s="1522" t="n"/>
      <c r="G37" s="1522" t="n"/>
      <c r="H37" s="1522" t="n"/>
      <c r="I37" s="1523">
        <f>SUM(C37:H37)</f>
        <v/>
      </c>
    </row>
    <row r="38">
      <c r="A38" s="1554" t="inlineStr">
        <is>
          <t>Payroll Taxes</t>
        </is>
      </c>
      <c r="B38" s="1370" t="n"/>
      <c r="C38" s="1522" t="n"/>
      <c r="D38" s="1522" t="n"/>
      <c r="E38" s="1522" t="n"/>
      <c r="F38" s="1522" t="n"/>
      <c r="G38" s="1522" t="n"/>
      <c r="H38" s="1522" t="n"/>
      <c r="I38" s="1523">
        <f>SUM(C38:H38)</f>
        <v/>
      </c>
    </row>
    <row r="39">
      <c r="A39" s="1554" t="inlineStr">
        <is>
          <t>Real Estate Taxes</t>
        </is>
      </c>
      <c r="B39" s="1370" t="n"/>
      <c r="C39" s="1522" t="n"/>
      <c r="D39" s="1522" t="n"/>
      <c r="E39" s="1522" t="n"/>
      <c r="F39" s="1522" t="n"/>
      <c r="G39" s="1522" t="n"/>
      <c r="H39" s="1522" t="n"/>
      <c r="I39" s="1523">
        <f>SUM(C39:H39)</f>
        <v/>
      </c>
    </row>
    <row r="40">
      <c r="A40" s="1554" t="inlineStr">
        <is>
          <t>Insurance</t>
        </is>
      </c>
      <c r="B40" s="1370" t="n"/>
      <c r="C40" s="1522" t="n"/>
      <c r="D40" s="1522" t="n"/>
      <c r="E40" s="1522" t="n"/>
      <c r="F40" s="1522" t="n"/>
      <c r="G40" s="1522" t="n"/>
      <c r="H40" s="1522" t="n"/>
      <c r="I40" s="1523">
        <f>SUM(C40:H40)</f>
        <v/>
      </c>
    </row>
    <row r="41">
      <c r="A41" s="1554" t="inlineStr">
        <is>
          <t>Medical Supplies</t>
        </is>
      </c>
      <c r="B41" s="1370" t="n"/>
      <c r="C41" s="1522" t="n"/>
      <c r="D41" s="1522" t="n"/>
      <c r="E41" s="1522" t="n"/>
      <c r="F41" s="1522" t="n"/>
      <c r="G41" s="1522" t="n"/>
      <c r="H41" s="1522" t="n"/>
      <c r="I41" s="1523">
        <f>SUM(C41:H41)</f>
        <v/>
      </c>
    </row>
    <row r="42">
      <c r="A42" s="1554" t="inlineStr">
        <is>
          <t>Interest</t>
        </is>
      </c>
      <c r="B42" s="1370" t="n"/>
      <c r="C42" s="1522" t="n"/>
      <c r="D42" s="1522" t="n"/>
      <c r="E42" s="1522" t="n"/>
      <c r="F42" s="1522" t="n"/>
      <c r="G42" s="1522" t="n"/>
      <c r="H42" s="1522" t="n"/>
      <c r="I42" s="1523">
        <f>SUM(C42:H42)</f>
        <v/>
      </c>
    </row>
    <row r="43">
      <c r="A43" s="1554" t="inlineStr">
        <is>
          <t>Lease Payments</t>
        </is>
      </c>
      <c r="B43" s="1370" t="n"/>
      <c r="C43" s="1522" t="n"/>
      <c r="D43" s="1522" t="n"/>
      <c r="E43" s="1522" t="n"/>
      <c r="F43" s="1522" t="n"/>
      <c r="G43" s="1522" t="n"/>
      <c r="H43" s="1522" t="n"/>
      <c r="I43" s="1523">
        <f>SUM(C43:H43)</f>
        <v/>
      </c>
    </row>
    <row r="44">
      <c r="A44" s="1554" t="inlineStr">
        <is>
          <t>Bank Loan Payments</t>
        </is>
      </c>
      <c r="B44" s="1370" t="n"/>
      <c r="C44" s="1522" t="n"/>
      <c r="D44" s="1522" t="n"/>
      <c r="E44" s="1522" t="n"/>
      <c r="F44" s="1522" t="n"/>
      <c r="G44" s="1522" t="n"/>
      <c r="H44" s="1522" t="n"/>
      <c r="I44" s="1523">
        <f>SUM(C44:H44)</f>
        <v/>
      </c>
    </row>
    <row r="45">
      <c r="A45" s="1554" t="inlineStr">
        <is>
          <t>Officer Loans</t>
        </is>
      </c>
      <c r="B45" s="1370" t="n"/>
      <c r="C45" s="1522" t="n"/>
      <c r="D45" s="1522" t="n"/>
      <c r="E45" s="1522" t="n"/>
      <c r="F45" s="1522" t="n"/>
      <c r="G45" s="1522" t="n"/>
      <c r="H45" s="1522" t="n"/>
      <c r="I45" s="1523">
        <f>SUM(C45:H45)</f>
        <v/>
      </c>
    </row>
    <row r="46">
      <c r="A46" s="1554" t="inlineStr">
        <is>
          <t>Other Loans</t>
        </is>
      </c>
      <c r="B46" s="1370" t="n"/>
      <c r="C46" s="1522" t="n"/>
      <c r="D46" s="1522" t="n"/>
      <c r="E46" s="1522" t="n"/>
      <c r="F46" s="1522" t="n"/>
      <c r="G46" s="1522" t="n"/>
      <c r="H46" s="1522" t="n"/>
      <c r="I46" s="1523">
        <f>SUM(C46:H46)</f>
        <v/>
      </c>
    </row>
    <row r="47">
      <c r="A47" s="1554" t="inlineStr">
        <is>
          <t>Interbank Transfers</t>
        </is>
      </c>
      <c r="B47" s="1370" t="n"/>
      <c r="C47" s="1522" t="n"/>
      <c r="D47" s="1522" t="n"/>
      <c r="E47" s="1522" t="n"/>
      <c r="F47" s="1522" t="n"/>
      <c r="G47" s="1522" t="n"/>
      <c r="H47" s="1522" t="n"/>
      <c r="I47" s="1523">
        <f>SUM(C47:H47)</f>
        <v/>
      </c>
    </row>
    <row r="48">
      <c r="A48" s="1529" t="n"/>
      <c r="B48" s="1370" t="n"/>
      <c r="C48" s="1522" t="n"/>
      <c r="D48" s="1522" t="n"/>
      <c r="E48" s="1522" t="n"/>
      <c r="F48" s="1522" t="n"/>
      <c r="G48" s="1522" t="n"/>
      <c r="H48" s="1522" t="n"/>
      <c r="I48" s="1523">
        <f>SUM(C48:H48)</f>
        <v/>
      </c>
    </row>
    <row r="49">
      <c r="A49" s="1555" t="inlineStr">
        <is>
          <t>Cash Disbursements Per G/L</t>
        </is>
      </c>
      <c r="B49" s="1371" t="n"/>
      <c r="C49" s="1520">
        <f>SUM(C35:C48)</f>
        <v/>
      </c>
      <c r="D49" s="1520">
        <f>SUM(D35:D48)</f>
        <v/>
      </c>
      <c r="E49" s="1520">
        <f>SUM(E35:E48)</f>
        <v/>
      </c>
      <c r="F49" s="1520">
        <f>SUM(F35:F48)</f>
        <v/>
      </c>
      <c r="G49" s="1520">
        <f>SUM(G35:G48)</f>
        <v/>
      </c>
      <c r="H49" s="1520">
        <f>SUM(H35:H48)</f>
        <v/>
      </c>
      <c r="I49" s="1521">
        <f>SUM(I35:I48)</f>
        <v/>
      </c>
    </row>
    <row r="50">
      <c r="A50" s="1554" t="inlineStr">
        <is>
          <t>Outstanding Checks BOM</t>
        </is>
      </c>
      <c r="B50" s="1370" t="n"/>
      <c r="C50" s="1522" t="n"/>
      <c r="D50" s="1522">
        <f>C51</f>
        <v/>
      </c>
      <c r="E50" s="1522">
        <f>D51</f>
        <v/>
      </c>
      <c r="F50" s="1522">
        <f>E51</f>
        <v/>
      </c>
      <c r="G50" s="1522">
        <f>F51</f>
        <v/>
      </c>
      <c r="H50" s="1522">
        <f>G51</f>
        <v/>
      </c>
      <c r="I50" s="1523">
        <f>C50</f>
        <v/>
      </c>
    </row>
    <row r="51">
      <c r="A51" s="1554" t="inlineStr">
        <is>
          <t>Outstanding Checks EOM</t>
        </is>
      </c>
      <c r="B51" s="1370" t="n"/>
      <c r="C51" s="1522" t="n"/>
      <c r="D51" s="1522" t="n"/>
      <c r="E51" s="1522" t="n"/>
      <c r="F51" s="1522" t="n"/>
      <c r="G51" s="1522" t="n"/>
      <c r="H51" s="1522" t="n"/>
      <c r="I51" s="1523">
        <f>H51</f>
        <v/>
      </c>
    </row>
    <row r="52" ht="16" customHeight="1" thickBot="1">
      <c r="A52" s="640" t="inlineStr">
        <is>
          <t>Cash Disbursements Per Bank Statement</t>
        </is>
      </c>
      <c r="B52" s="1553" t="n"/>
      <c r="C52" s="553">
        <f>C49+C50-C51</f>
        <v/>
      </c>
      <c r="D52" s="553">
        <f>D49+D50-D51</f>
        <v/>
      </c>
      <c r="E52" s="553">
        <f>E49+E50-E51</f>
        <v/>
      </c>
      <c r="F52" s="553">
        <f>F49+F50-F51</f>
        <v/>
      </c>
      <c r="G52" s="553">
        <f>G49+G50-G51</f>
        <v/>
      </c>
      <c r="H52" s="553">
        <f>H49+H50-H51</f>
        <v/>
      </c>
      <c r="I52" s="554">
        <f>I49+I50-I51</f>
        <v/>
      </c>
    </row>
  </sheetData>
  <hyperlinks>
    <hyperlink ref="K1" location="'X2  Index'!A1" display="Return to index"/>
  </hyperlinks>
  <printOptions horizontalCentered="1"/>
  <pageMargins left="0.45" right="0.45" top="0.5" bottom="0.5" header="0.3" footer="0.05"/>
  <pageSetup orientation="portrait" scale="64"/>
  <headerFooter>
    <oddHeader>&amp;LPerformed for Enter Lender</oddHeader>
    <oddFooter>&amp;LExample Company&amp;C&amp;A&amp;RRecurring   Aug2013</oddFooter>
    <evenHeader/>
    <evenFooter/>
    <firstHeader/>
    <firstFooter/>
  </headerFooter>
</worksheet>
</file>

<file path=xl/worksheets/sheet54.xml><?xml version="1.0" encoding="utf-8"?>
<worksheet xmlns="http://schemas.openxmlformats.org/spreadsheetml/2006/main">
  <sheetPr codeName="Sheet45">
    <outlinePr summaryBelow="1" summaryRight="1"/>
    <pageSetUpPr/>
  </sheetPr>
  <dimension ref="A1:M47"/>
  <sheetViews>
    <sheetView showGridLines="0" topLeftCell="A19" zoomScaleNormal="100" workbookViewId="0">
      <selection activeCell="A32" sqref="A32:I34"/>
    </sheetView>
  </sheetViews>
  <sheetFormatPr baseColWidth="10" defaultColWidth="8.6640625" defaultRowHeight="15"/>
  <cols>
    <col width="9.5" customWidth="1" min="1" max="7"/>
    <col width="15.6640625" customWidth="1" style="106" min="8" max="9"/>
    <col width="2" customWidth="1" min="10" max="10"/>
    <col width="7.5" customWidth="1" style="70" min="11" max="11"/>
  </cols>
  <sheetData>
    <row r="1">
      <c r="A1" s="732">
        <f>+'X1  ReportCoverPage'!D9</f>
        <v/>
      </c>
      <c r="B1" s="1067" t="n"/>
      <c r="C1" s="733" t="n"/>
      <c r="D1" s="733" t="n"/>
      <c r="E1" s="733" t="n"/>
      <c r="F1" s="733" t="n"/>
      <c r="G1" s="733" t="n"/>
      <c r="H1" s="1175" t="n"/>
      <c r="I1" s="1171" t="n"/>
      <c r="M1" s="1857" t="inlineStr">
        <is>
          <t>Return to index</t>
        </is>
      </c>
    </row>
    <row r="2">
      <c r="A2" s="2799" t="inlineStr">
        <is>
          <t>ACCOUNTS PAYABLE ANALYSIS</t>
        </is>
      </c>
      <c r="I2" s="834" t="n"/>
    </row>
    <row r="3" ht="16" customHeight="1" thickBot="1">
      <c r="A3" s="2800">
        <f>"Exam of"&amp;" "&amp;'X2  Index'!$A$3</f>
        <v/>
      </c>
      <c r="B3" s="836" t="n"/>
      <c r="C3" s="836" t="n"/>
      <c r="D3" s="836" t="n"/>
      <c r="E3" s="836" t="n"/>
      <c r="F3" s="836" t="n"/>
      <c r="G3" s="836" t="n"/>
      <c r="H3" s="836" t="n"/>
      <c r="I3" s="837" t="n"/>
    </row>
    <row r="4">
      <c r="A4" s="72" t="n"/>
      <c r="B4" s="53" t="n"/>
      <c r="C4" s="53" t="n"/>
      <c r="D4" s="53" t="n"/>
      <c r="E4" s="53" t="n"/>
      <c r="F4" s="53" t="n"/>
      <c r="G4" s="53" t="n"/>
      <c r="H4" s="1176" t="n"/>
      <c r="I4" s="1176" t="n"/>
    </row>
    <row r="5">
      <c r="A5" s="53" t="inlineStr">
        <is>
          <t>Accounts Payable reviewed through:</t>
        </is>
      </c>
      <c r="B5" s="53" t="n"/>
      <c r="C5" s="53" t="n"/>
      <c r="D5" s="53" t="n"/>
      <c r="E5" s="53" t="n"/>
      <c r="F5" s="53" t="n"/>
      <c r="G5" s="53" t="n"/>
      <c r="H5" s="2823" t="n"/>
      <c r="I5" s="2392" t="n"/>
      <c r="K5" s="71" t="inlineStr">
        <is>
          <t>PAY2</t>
        </is>
      </c>
    </row>
    <row r="6">
      <c r="A6" s="53" t="n"/>
      <c r="B6" s="53" t="n"/>
      <c r="C6" s="53" t="n"/>
      <c r="D6" s="53" t="n"/>
      <c r="E6" s="53" t="n"/>
      <c r="F6" s="53" t="n"/>
      <c r="G6" s="53" t="n"/>
      <c r="H6" s="1176" t="n"/>
      <c r="I6" s="1176" t="n"/>
      <c r="K6" s="71" t="n"/>
    </row>
    <row r="7" ht="15" customHeight="1">
      <c r="A7" s="53" t="inlineStr">
        <is>
          <t>Do A/P per the G/L and balance sheet reconcile to the aging?</t>
        </is>
      </c>
      <c r="B7" s="53" t="n"/>
      <c r="C7" s="53" t="n"/>
      <c r="D7" s="53" t="n"/>
      <c r="E7" s="53" t="n"/>
      <c r="F7" s="53" t="n"/>
      <c r="G7" s="53" t="n"/>
      <c r="H7" s="2823" t="n"/>
      <c r="I7" s="2392" t="n"/>
      <c r="K7" s="71" t="inlineStr">
        <is>
          <t>PAY6</t>
        </is>
      </c>
    </row>
    <row r="8">
      <c r="A8" s="53" t="n"/>
      <c r="B8" s="53" t="n"/>
      <c r="C8" s="53" t="n"/>
      <c r="D8" s="53" t="n"/>
      <c r="E8" s="53" t="n"/>
      <c r="F8" s="53" t="n"/>
      <c r="G8" s="53" t="n"/>
      <c r="H8" s="1176" t="n"/>
      <c r="I8" s="1176" t="n"/>
      <c r="K8" s="71" t="n"/>
    </row>
    <row r="9" ht="14.75" customHeight="1">
      <c r="A9" s="53" t="inlineStr">
        <is>
          <t>Amount of unexplained variance:</t>
        </is>
      </c>
      <c r="B9" s="53" t="n"/>
      <c r="C9" s="53" t="n"/>
      <c r="D9" s="53" t="n"/>
      <c r="E9" s="53" t="n"/>
      <c r="F9" s="53" t="n"/>
      <c r="G9" s="53" t="n"/>
      <c r="H9" s="2824" t="n"/>
      <c r="I9" s="2392" t="n"/>
      <c r="K9" s="71" t="inlineStr">
        <is>
          <t>PAY6</t>
        </is>
      </c>
    </row>
    <row r="10">
      <c r="A10" s="53" t="n"/>
      <c r="B10" s="53" t="n"/>
      <c r="C10" s="53" t="n"/>
      <c r="D10" s="53" t="n"/>
      <c r="E10" s="53" t="n"/>
      <c r="F10" s="53" t="n"/>
      <c r="G10" s="53" t="n"/>
      <c r="H10" s="1176" t="n"/>
      <c r="I10" s="1176" t="n"/>
      <c r="K10" s="71" t="n"/>
    </row>
    <row r="11" ht="45" customHeight="1">
      <c r="A11" s="53" t="inlineStr">
        <is>
          <t>Is A/P materially within terms, somewhat extended or greatly extended?</t>
        </is>
      </c>
      <c r="B11" s="53" t="n"/>
      <c r="C11" s="53" t="n"/>
      <c r="D11" s="53" t="n"/>
      <c r="E11" s="53" t="n"/>
      <c r="F11" s="53" t="n"/>
      <c r="G11" s="53" t="n"/>
      <c r="H11" s="2824" t="n"/>
      <c r="I11" s="2392" t="n"/>
      <c r="K11" s="76" t="inlineStr">
        <is>
          <t>PAY2, PAY3 &amp; PAY4</t>
        </is>
      </c>
    </row>
    <row r="12">
      <c r="A12" s="53" t="n"/>
      <c r="B12" s="53" t="n"/>
      <c r="C12" s="53" t="n"/>
      <c r="D12" s="53" t="n"/>
      <c r="E12" s="53" t="n"/>
      <c r="F12" s="53" t="n"/>
      <c r="G12" s="53" t="n"/>
      <c r="H12" s="1176" t="n"/>
      <c r="I12" s="1176" t="n"/>
      <c r="K12" s="71" t="n"/>
    </row>
    <row r="13">
      <c r="A13" s="53" t="inlineStr">
        <is>
          <t>What % of A/P is over 90 days?</t>
        </is>
      </c>
      <c r="B13" s="53" t="n"/>
      <c r="C13" s="53" t="n"/>
      <c r="D13" s="53" t="n"/>
      <c r="E13" s="53" t="n"/>
      <c r="F13" s="53" t="n"/>
      <c r="G13" s="53" t="n"/>
      <c r="H13" s="2825" t="n"/>
      <c r="I13" s="2392" t="n"/>
      <c r="K13" s="71" t="inlineStr">
        <is>
          <t>PAY2</t>
        </is>
      </c>
    </row>
    <row r="14">
      <c r="A14" s="53" t="n"/>
      <c r="B14" s="53" t="n"/>
      <c r="C14" s="53" t="n"/>
      <c r="D14" s="53" t="n"/>
      <c r="E14" s="53" t="n"/>
      <c r="F14" s="53" t="n"/>
      <c r="G14" s="53" t="n"/>
      <c r="H14" s="1176" t="n"/>
      <c r="I14" s="1176" t="n"/>
      <c r="K14" s="71" t="n"/>
    </row>
    <row r="15" ht="14.75" customHeight="1">
      <c r="A15" s="53" t="inlineStr">
        <is>
          <t>What are the normal vendor terms?</t>
        </is>
      </c>
      <c r="B15" s="53" t="n"/>
      <c r="C15" s="53" t="n"/>
      <c r="D15" s="53" t="n"/>
      <c r="E15" s="53" t="n"/>
      <c r="F15" s="53" t="n"/>
      <c r="G15" s="53" t="n"/>
      <c r="H15" s="2824" t="n"/>
      <c r="I15" s="2392" t="n"/>
      <c r="K15" s="71" t="n"/>
    </row>
    <row r="16">
      <c r="A16" s="53" t="n"/>
      <c r="B16" s="53" t="n"/>
      <c r="C16" s="53" t="n"/>
      <c r="D16" s="53" t="n"/>
      <c r="E16" s="53" t="n"/>
      <c r="F16" s="53" t="n"/>
      <c r="G16" s="53" t="n"/>
      <c r="H16" s="1176" t="n"/>
      <c r="I16" s="1176" t="n"/>
      <c r="K16" s="71" t="n"/>
    </row>
    <row r="17" ht="45" customHeight="1">
      <c r="A17" s="53" t="inlineStr">
        <is>
          <t>Do any vendors grant special/extended terms?</t>
        </is>
      </c>
      <c r="B17" s="53" t="n"/>
      <c r="C17" s="53" t="n"/>
      <c r="D17" s="53" t="n"/>
      <c r="E17" s="53" t="n"/>
      <c r="F17" s="53" t="n"/>
      <c r="G17" s="53" t="n"/>
      <c r="H17" s="2824" t="n"/>
      <c r="I17" s="2392" t="n"/>
      <c r="K17" s="71" t="n"/>
    </row>
    <row r="18">
      <c r="A18" s="53" t="n"/>
      <c r="B18" s="53" t="n"/>
      <c r="C18" s="53" t="n"/>
      <c r="D18" s="53" t="n"/>
      <c r="E18" s="53" t="n"/>
      <c r="F18" s="53" t="n"/>
      <c r="G18" s="53" t="n"/>
      <c r="H18" s="1176" t="n"/>
      <c r="I18" s="1176" t="n"/>
      <c r="K18" s="71" t="n"/>
    </row>
    <row r="19" ht="30" customHeight="1">
      <c r="A19" s="53" t="inlineStr">
        <is>
          <t>Do any vendors have the Company on COD?</t>
        </is>
      </c>
      <c r="B19" s="53" t="n"/>
      <c r="C19" s="53" t="n"/>
      <c r="D19" s="53" t="n"/>
      <c r="E19" s="53" t="n"/>
      <c r="F19" s="53" t="n"/>
      <c r="G19" s="53" t="n"/>
      <c r="H19" s="2824" t="n"/>
      <c r="I19" s="2392" t="n"/>
      <c r="K19" s="71" t="n"/>
    </row>
    <row r="20">
      <c r="A20" s="53" t="n"/>
      <c r="B20" s="53" t="n"/>
      <c r="C20" s="53" t="n"/>
      <c r="D20" s="53" t="n"/>
      <c r="E20" s="53" t="n"/>
      <c r="F20" s="53" t="n"/>
      <c r="G20" s="53" t="n"/>
      <c r="H20" s="1176" t="n"/>
      <c r="I20" s="1176" t="n"/>
      <c r="K20" s="71" t="n"/>
    </row>
    <row r="21" ht="30" customHeight="1">
      <c r="A21" s="53" t="inlineStr">
        <is>
          <t>Do any vendors have the Company on Credit Hold?</t>
        </is>
      </c>
      <c r="B21" s="53" t="n"/>
      <c r="C21" s="53" t="n"/>
      <c r="D21" s="53" t="n"/>
      <c r="E21" s="53" t="n"/>
      <c r="F21" s="53" t="n"/>
      <c r="G21" s="53" t="n"/>
      <c r="H21" s="2824" t="n"/>
      <c r="I21" s="2392" t="n"/>
      <c r="K21" s="71" t="n"/>
    </row>
    <row r="22">
      <c r="A22" s="53" t="n"/>
      <c r="B22" s="53" t="n"/>
      <c r="C22" s="53" t="n"/>
      <c r="D22" s="53" t="n"/>
      <c r="E22" s="53" t="n"/>
      <c r="F22" s="53" t="n"/>
      <c r="G22" s="53" t="n"/>
      <c r="H22" s="1176" t="n"/>
      <c r="I22" s="1176" t="n"/>
      <c r="K22" s="71" t="n"/>
    </row>
    <row r="23" ht="30" customHeight="1">
      <c r="A23" s="53" t="inlineStr">
        <is>
          <t>Is there any current payables related litigation?</t>
        </is>
      </c>
      <c r="B23" s="53" t="n"/>
      <c r="C23" s="53" t="n"/>
      <c r="D23" s="53" t="n"/>
      <c r="E23" s="53" t="n"/>
      <c r="F23" s="53" t="n"/>
      <c r="G23" s="53" t="n"/>
      <c r="H23" s="2824" t="n"/>
      <c r="I23" s="2392" t="n"/>
      <c r="K23" s="71" t="n"/>
    </row>
    <row r="24">
      <c r="A24" s="53" t="n"/>
      <c r="B24" s="53" t="n"/>
      <c r="C24" s="53" t="n"/>
      <c r="D24" s="53" t="n"/>
      <c r="E24" s="53" t="n"/>
      <c r="F24" s="53" t="n"/>
      <c r="G24" s="53" t="n"/>
      <c r="H24" s="1176" t="n"/>
      <c r="I24" s="1176" t="n"/>
      <c r="K24" s="71" t="n"/>
    </row>
    <row r="25" ht="30" customHeight="1">
      <c r="A25" s="53" t="inlineStr">
        <is>
          <t>Were any payables converted to notes?</t>
        </is>
      </c>
      <c r="B25" s="53" t="n"/>
      <c r="C25" s="53" t="n"/>
      <c r="D25" s="53" t="n"/>
      <c r="E25" s="53" t="n"/>
      <c r="F25" s="53" t="n"/>
      <c r="G25" s="53" t="n"/>
      <c r="H25" s="2824" t="n"/>
      <c r="I25" s="2392" t="n"/>
      <c r="K25" s="71" t="n"/>
    </row>
    <row r="26">
      <c r="A26" s="53" t="n"/>
      <c r="B26" s="53" t="n"/>
      <c r="C26" s="53" t="n"/>
      <c r="D26" s="53" t="n"/>
      <c r="E26" s="53" t="n"/>
      <c r="F26" s="53" t="n"/>
      <c r="G26" s="53" t="n"/>
      <c r="H26" s="1176" t="n"/>
      <c r="I26" s="1176" t="n"/>
      <c r="K26" s="71" t="n"/>
    </row>
    <row r="27" ht="15" customHeight="1">
      <c r="A27" s="53" t="inlineStr">
        <is>
          <t>Does loan per G/L and balance sheet reconcile to the loan statement?</t>
        </is>
      </c>
      <c r="B27" s="53" t="n"/>
      <c r="C27" s="53" t="n"/>
      <c r="D27" s="53" t="n"/>
      <c r="E27" s="53" t="n"/>
      <c r="F27" s="53" t="n"/>
      <c r="G27" s="53" t="n"/>
      <c r="H27" s="2823" t="n"/>
      <c r="I27" s="2392" t="n"/>
      <c r="K27" s="71" t="inlineStr">
        <is>
          <t>PAY5</t>
        </is>
      </c>
    </row>
    <row r="28">
      <c r="A28" s="53" t="n"/>
      <c r="B28" s="53" t="n"/>
      <c r="C28" s="53" t="n"/>
      <c r="D28" s="53" t="n"/>
      <c r="E28" s="53" t="n"/>
      <c r="F28" s="53" t="n"/>
      <c r="G28" s="53" t="n"/>
      <c r="H28" s="1176" t="n"/>
      <c r="I28" s="1176" t="n"/>
      <c r="K28" s="71" t="n"/>
    </row>
    <row r="29" ht="14.75" customHeight="1">
      <c r="A29" s="53" t="inlineStr">
        <is>
          <t>Amount of unexplained variance:</t>
        </is>
      </c>
      <c r="B29" s="53" t="n"/>
      <c r="C29" s="53" t="n"/>
      <c r="D29" s="53" t="n"/>
      <c r="E29" s="53" t="n"/>
      <c r="F29" s="53" t="n"/>
      <c r="G29" s="53" t="n"/>
      <c r="H29" s="2824" t="n"/>
      <c r="I29" s="2392" t="n"/>
      <c r="K29" s="71" t="inlineStr">
        <is>
          <t>PAY5</t>
        </is>
      </c>
    </row>
    <row r="30">
      <c r="A30" s="53" t="n"/>
      <c r="B30" s="53" t="n"/>
      <c r="C30" s="53" t="n"/>
      <c r="D30" s="53" t="n"/>
      <c r="E30" s="53" t="n"/>
      <c r="F30" s="53" t="n"/>
      <c r="G30" s="53" t="n"/>
      <c r="H30" s="1176" t="n"/>
      <c r="I30" s="1176" t="n"/>
    </row>
    <row r="31" ht="16" customHeight="1" thickBot="1">
      <c r="A31" s="79" t="inlineStr">
        <is>
          <t>Comments:</t>
        </is>
      </c>
      <c r="B31" s="53" t="n"/>
      <c r="C31" s="53" t="n"/>
      <c r="D31" s="53" t="n"/>
      <c r="E31" s="53" t="n"/>
      <c r="F31" s="53" t="n"/>
      <c r="G31" s="53" t="n"/>
      <c r="H31" s="1176" t="n"/>
      <c r="I31" s="1176" t="n"/>
    </row>
    <row r="32">
      <c r="A32" s="2384" t="n"/>
      <c r="B32" s="1123" t="n"/>
      <c r="C32" s="1123" t="n"/>
      <c r="D32" s="1123" t="n"/>
      <c r="E32" s="1123" t="n"/>
      <c r="F32" s="1123" t="n"/>
      <c r="G32" s="1123" t="n"/>
      <c r="H32" s="1123" t="n"/>
      <c r="I32" s="1146" t="n"/>
    </row>
    <row r="33">
      <c r="A33" s="2385" t="n"/>
      <c r="I33" s="834" t="n"/>
    </row>
    <row r="34" ht="16" customHeight="1" thickBot="1">
      <c r="A34" s="835" t="n"/>
      <c r="B34" s="836" t="n"/>
      <c r="C34" s="836" t="n"/>
      <c r="D34" s="836" t="n"/>
      <c r="E34" s="836" t="n"/>
      <c r="F34" s="836" t="n"/>
      <c r="G34" s="836" t="n"/>
      <c r="H34" s="836" t="n"/>
      <c r="I34" s="837" t="n"/>
    </row>
    <row r="35">
      <c r="A35" s="53" t="n"/>
      <c r="B35" s="53" t="n"/>
      <c r="C35" s="53" t="n"/>
      <c r="D35" s="53" t="n"/>
      <c r="E35" s="53" t="n"/>
      <c r="F35" s="53" t="n"/>
      <c r="G35" s="53" t="n"/>
      <c r="H35" s="1176" t="n"/>
      <c r="I35" s="1176" t="n"/>
    </row>
    <row r="36">
      <c r="A36" s="53" t="n"/>
      <c r="B36" s="53" t="n"/>
      <c r="C36" s="53" t="n"/>
      <c r="D36" s="53" t="n"/>
      <c r="E36" s="53" t="n"/>
      <c r="F36" s="53" t="n"/>
      <c r="G36" s="53" t="n"/>
      <c r="H36" s="1176" t="n"/>
      <c r="I36" s="1176" t="n"/>
    </row>
    <row r="37">
      <c r="A37" s="53" t="n"/>
      <c r="B37" s="53" t="n"/>
      <c r="C37" s="53" t="n"/>
      <c r="D37" s="53" t="n"/>
      <c r="E37" s="53" t="n"/>
      <c r="F37" s="53" t="n"/>
      <c r="G37" s="53" t="n"/>
      <c r="H37" s="1176" t="n"/>
      <c r="I37" s="1176" t="n"/>
    </row>
    <row r="38">
      <c r="A38" s="53" t="n"/>
      <c r="B38" s="53" t="n"/>
      <c r="C38" s="53" t="n"/>
      <c r="D38" s="53" t="n"/>
      <c r="E38" s="53" t="n"/>
      <c r="F38" s="53" t="n"/>
      <c r="G38" s="53" t="n"/>
      <c r="H38" s="1176" t="n"/>
      <c r="I38" s="1176" t="n"/>
    </row>
    <row r="39">
      <c r="A39" s="53" t="n"/>
      <c r="B39" s="53" t="n"/>
      <c r="C39" s="53" t="n"/>
      <c r="D39" s="53" t="n"/>
      <c r="E39" s="53" t="n"/>
      <c r="F39" s="53" t="n"/>
      <c r="G39" s="53" t="n"/>
      <c r="H39" s="1176" t="n"/>
      <c r="I39" s="1176" t="n"/>
    </row>
    <row r="40">
      <c r="A40" s="53" t="n"/>
      <c r="B40" s="53" t="n"/>
      <c r="C40" s="53" t="n"/>
      <c r="D40" s="53" t="n"/>
      <c r="E40" s="53" t="n"/>
      <c r="F40" s="53" t="n"/>
      <c r="G40" s="53" t="n"/>
      <c r="H40" s="1176" t="n"/>
      <c r="I40" s="1176" t="n"/>
    </row>
    <row r="41">
      <c r="A41" s="53" t="n"/>
      <c r="B41" s="53" t="n"/>
      <c r="C41" s="53" t="n"/>
      <c r="D41" s="53" t="n"/>
      <c r="E41" s="53" t="n"/>
      <c r="F41" s="53" t="n"/>
      <c r="G41" s="53" t="n"/>
      <c r="H41" s="1176" t="n"/>
      <c r="I41" s="1176" t="n"/>
    </row>
    <row r="42">
      <c r="A42" s="53" t="n"/>
      <c r="B42" s="53" t="n"/>
      <c r="C42" s="53" t="n"/>
      <c r="D42" s="53" t="n"/>
      <c r="E42" s="53" t="n"/>
      <c r="F42" s="53" t="n"/>
      <c r="G42" s="53" t="n"/>
      <c r="H42" s="1176" t="n"/>
      <c r="I42" s="1176" t="n"/>
    </row>
    <row r="43">
      <c r="A43" s="53" t="n"/>
      <c r="B43" s="53" t="n"/>
      <c r="C43" s="53" t="n"/>
      <c r="D43" s="53" t="n"/>
      <c r="E43" s="53" t="n"/>
      <c r="F43" s="53" t="n"/>
      <c r="G43" s="53" t="n"/>
      <c r="H43" s="1176" t="n"/>
      <c r="I43" s="1176" t="n"/>
    </row>
    <row r="44">
      <c r="A44" s="53" t="n"/>
      <c r="B44" s="53" t="n"/>
      <c r="C44" s="53" t="n"/>
      <c r="D44" s="53" t="n"/>
      <c r="E44" s="53" t="n"/>
      <c r="F44" s="53" t="n"/>
      <c r="G44" s="53" t="n"/>
      <c r="H44" s="1176" t="n"/>
      <c r="I44" s="1176" t="n"/>
    </row>
    <row r="45">
      <c r="A45" s="53" t="n"/>
      <c r="B45" s="53" t="n"/>
      <c r="C45" s="53" t="n"/>
      <c r="D45" s="53" t="n"/>
      <c r="E45" s="53" t="n"/>
      <c r="F45" s="53" t="n"/>
      <c r="G45" s="53" t="n"/>
      <c r="H45" s="1176" t="n"/>
      <c r="I45" s="1176" t="n"/>
    </row>
    <row r="46">
      <c r="A46" s="53" t="n"/>
      <c r="B46" s="53" t="n"/>
      <c r="C46" s="53" t="n"/>
      <c r="D46" s="53" t="n"/>
      <c r="E46" s="53" t="n"/>
      <c r="F46" s="53" t="n"/>
      <c r="G46" s="53" t="n"/>
      <c r="H46" s="1176" t="n"/>
      <c r="I46" s="1176" t="n"/>
    </row>
    <row r="47">
      <c r="A47" s="53" t="n"/>
      <c r="B47" s="53" t="n"/>
      <c r="C47" s="53" t="n"/>
      <c r="D47" s="53" t="n"/>
      <c r="E47" s="53" t="n"/>
      <c r="F47" s="53" t="n"/>
      <c r="G47" s="53" t="n"/>
      <c r="H47" s="1176" t="n"/>
      <c r="I47" s="1176" t="n"/>
    </row>
  </sheetData>
  <mergeCells count="16">
    <mergeCell ref="H25:I25"/>
    <mergeCell ref="H11:I11"/>
    <mergeCell ref="H21:I21"/>
    <mergeCell ref="A2:I2"/>
    <mergeCell ref="A32:I34"/>
    <mergeCell ref="H29:I29"/>
    <mergeCell ref="H7:I7"/>
    <mergeCell ref="H15:I15"/>
    <mergeCell ref="H5:I5"/>
    <mergeCell ref="H19:I19"/>
    <mergeCell ref="A3:I3"/>
    <mergeCell ref="H23:I23"/>
    <mergeCell ref="H13:I13"/>
    <mergeCell ref="H9:I9"/>
    <mergeCell ref="H27:I27"/>
    <mergeCell ref="H17:I17"/>
  </mergeCells>
  <hyperlinks>
    <hyperlink ref="M1" location="'X2  Index'!A1" display="Return to index"/>
  </hyperlinks>
  <printOptions horizontalCentered="1"/>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55.xml><?xml version="1.0" encoding="utf-8"?>
<worksheet xmlns="http://schemas.openxmlformats.org/spreadsheetml/2006/main">
  <sheetPr codeName="Sheet46">
    <outlinePr summaryBelow="1" summaryRight="1"/>
    <pageSetUpPr fitToPage="1"/>
  </sheetPr>
  <dimension ref="A1:U43"/>
  <sheetViews>
    <sheetView workbookViewId="0">
      <selection activeCell="A1" sqref="A1"/>
    </sheetView>
  </sheetViews>
  <sheetFormatPr baseColWidth="10" defaultColWidth="8.6640625" defaultRowHeight="15"/>
  <cols>
    <col width="3.33203125" customWidth="1" min="2" max="2"/>
    <col width="3.33203125" customWidth="1" style="45" min="9" max="9"/>
    <col width="3.33203125" customWidth="1" style="2058" min="18" max="18"/>
  </cols>
  <sheetData>
    <row r="1">
      <c r="A1" s="1126" t="inlineStr">
        <is>
          <t>Example Company</t>
        </is>
      </c>
      <c r="B1" s="1127" t="n"/>
      <c r="E1" s="1127" t="inlineStr">
        <is>
          <t>This tab will be optional and hidden, to be used for client completion, if desired.</t>
        </is>
      </c>
      <c r="U1" s="1857" t="inlineStr">
        <is>
          <t>Return to index</t>
        </is>
      </c>
    </row>
    <row r="2" ht="16" customHeight="1" thickBot="1">
      <c r="I2" s="50" t="inlineStr">
        <is>
          <t>put an "X" in the yes or no box for questions 2-6</t>
        </is>
      </c>
    </row>
    <row r="3">
      <c r="A3" s="2826" t="inlineStr">
        <is>
          <t>A/P QUESTIONNAIRE</t>
        </is>
      </c>
      <c r="B3" s="1123" t="n"/>
      <c r="C3" s="1123" t="n"/>
      <c r="D3" s="1123" t="n"/>
      <c r="E3" s="1123" t="n"/>
      <c r="F3" s="1123" t="n"/>
      <c r="G3" s="1123" t="n"/>
      <c r="H3" s="1123" t="n"/>
      <c r="I3" s="1123" t="n"/>
      <c r="J3" s="1123" t="n"/>
      <c r="K3" s="1123" t="n"/>
      <c r="L3" s="1123" t="n"/>
      <c r="M3" s="1123" t="n"/>
      <c r="N3" s="1123" t="n"/>
      <c r="O3" s="1123" t="n"/>
      <c r="P3" s="1123" t="n"/>
      <c r="Q3" s="1123" t="n"/>
      <c r="R3" s="1123" t="n"/>
      <c r="S3" s="1146" t="n"/>
    </row>
    <row r="4" ht="16" customHeight="1" thickBot="1">
      <c r="A4" s="835" t="n"/>
      <c r="B4" s="836" t="n"/>
      <c r="C4" s="836" t="n"/>
      <c r="D4" s="836" t="n"/>
      <c r="E4" s="836" t="n"/>
      <c r="F4" s="836" t="n"/>
      <c r="G4" s="836" t="n"/>
      <c r="H4" s="836" t="n"/>
      <c r="I4" s="836" t="n"/>
      <c r="J4" s="836" t="n"/>
      <c r="K4" s="836" t="n"/>
      <c r="L4" s="836" t="n"/>
      <c r="M4" s="836" t="n"/>
      <c r="N4" s="836" t="n"/>
      <c r="O4" s="836" t="n"/>
      <c r="P4" s="836" t="n"/>
      <c r="Q4" s="836" t="n"/>
      <c r="R4" s="836" t="n"/>
      <c r="S4" s="837" t="n"/>
    </row>
    <row r="5">
      <c r="A5" s="29" t="n">
        <v>1</v>
      </c>
      <c r="B5" s="32" t="inlineStr">
        <is>
          <t>-</t>
        </is>
      </c>
      <c r="C5" s="27" t="inlineStr">
        <is>
          <t>What are the normal vendor terms?</t>
        </is>
      </c>
      <c r="D5" s="20" t="n"/>
      <c r="E5" s="21" t="n"/>
      <c r="F5" s="21" t="n"/>
      <c r="G5" s="21" t="n"/>
      <c r="H5" s="21" t="n"/>
      <c r="I5" s="44" t="n"/>
      <c r="J5" s="21" t="n"/>
      <c r="K5" s="21" t="n"/>
      <c r="L5" s="21" t="n"/>
      <c r="M5" s="21" t="n"/>
      <c r="N5" s="21" t="n"/>
      <c r="O5" s="21" t="n"/>
      <c r="P5" s="21" t="n"/>
      <c r="Q5" s="21" t="n"/>
      <c r="R5" s="38" t="n"/>
      <c r="S5" s="22" t="n"/>
    </row>
    <row r="6">
      <c r="A6" s="30" t="n"/>
      <c r="B6" s="2058" t="n"/>
      <c r="D6" s="23" t="n"/>
      <c r="E6" s="1151" t="n"/>
      <c r="F6" s="1151" t="n"/>
      <c r="G6" s="1151" t="n"/>
      <c r="H6" s="1151" t="n"/>
      <c r="I6" s="42" t="n"/>
      <c r="J6" s="1151" t="n"/>
      <c r="K6" s="1151" t="n"/>
      <c r="L6" s="1151" t="n"/>
      <c r="M6" s="1151" t="n"/>
      <c r="N6" s="1151" t="n"/>
      <c r="O6" s="1151" t="n"/>
      <c r="P6" s="1151" t="n"/>
      <c r="Q6" s="1151" t="n"/>
      <c r="R6" s="35" t="n"/>
      <c r="S6" s="1132" t="n"/>
    </row>
    <row r="7">
      <c r="A7" s="30" t="n"/>
      <c r="B7" s="2058" t="n"/>
      <c r="D7" s="23" t="n"/>
      <c r="E7" s="1151" t="n"/>
      <c r="F7" s="1151" t="n"/>
      <c r="G7" s="1151" t="n"/>
      <c r="H7" s="1151" t="n"/>
      <c r="I7" s="42" t="n"/>
      <c r="J7" s="1151" t="n"/>
      <c r="K7" s="1151" t="n"/>
      <c r="L7" s="1151" t="n"/>
      <c r="M7" s="1151" t="n"/>
      <c r="N7" s="1151" t="n"/>
      <c r="O7" s="1151" t="n"/>
      <c r="P7" s="1151" t="n"/>
      <c r="Q7" s="1151" t="n"/>
      <c r="R7" s="35" t="n"/>
      <c r="S7" s="1132" t="n"/>
    </row>
    <row r="8" ht="16" customHeight="1" thickBot="1">
      <c r="A8" s="31" t="n"/>
      <c r="B8" s="28" t="n"/>
      <c r="C8" s="836" t="n"/>
      <c r="D8" s="24" t="n"/>
      <c r="E8" s="25" t="n"/>
      <c r="F8" s="25" t="n"/>
      <c r="G8" s="25" t="n"/>
      <c r="H8" s="25" t="n"/>
      <c r="I8" s="43" t="n"/>
      <c r="J8" s="25" t="n"/>
      <c r="K8" s="25" t="n"/>
      <c r="L8" s="25" t="n"/>
      <c r="M8" s="25" t="n"/>
      <c r="N8" s="25" t="n"/>
      <c r="O8" s="25" t="n"/>
      <c r="P8" s="25" t="n"/>
      <c r="Q8" s="25" t="n"/>
      <c r="R8" s="37" t="n"/>
      <c r="S8" s="26" t="n"/>
    </row>
    <row r="9" ht="16" customHeight="1" thickBot="1">
      <c r="A9" s="33" t="n">
        <v>2</v>
      </c>
      <c r="B9" s="34" t="inlineStr">
        <is>
          <t>-</t>
        </is>
      </c>
      <c r="C9" s="1" t="inlineStr">
        <is>
          <t>Do any vendors grant special/extended terms?</t>
        </is>
      </c>
      <c r="D9" s="23" t="n"/>
      <c r="E9" s="1151" t="n"/>
      <c r="F9" s="1151" t="n"/>
      <c r="G9" s="1151" t="n"/>
      <c r="H9" s="1151" t="n"/>
      <c r="I9" s="1372" t="n"/>
      <c r="J9" s="1373" t="inlineStr">
        <is>
          <t>Yes</t>
        </is>
      </c>
      <c r="K9" s="1151" t="n"/>
      <c r="L9" s="1151" t="n"/>
      <c r="M9" s="1151" t="n"/>
      <c r="N9" s="1151" t="n"/>
      <c r="O9" s="1151" t="n"/>
      <c r="P9" s="1151" t="n"/>
      <c r="Q9" s="1151" t="n"/>
      <c r="R9" s="1372" t="n"/>
      <c r="S9" s="1373" t="inlineStr">
        <is>
          <t>No</t>
        </is>
      </c>
    </row>
    <row r="10">
      <c r="A10" s="30" t="n"/>
      <c r="B10" s="2058" t="n"/>
      <c r="C10" s="2827" t="n"/>
      <c r="D10" s="2827" t="n"/>
      <c r="E10" s="2827" t="n"/>
      <c r="F10" s="2827" t="n"/>
      <c r="G10" s="2828" t="inlineStr">
        <is>
          <t>If "Yes" then list the following for all the vendors:</t>
        </is>
      </c>
      <c r="I10" s="2829" t="inlineStr">
        <is>
          <t>Vendor:</t>
        </is>
      </c>
      <c r="J10" s="2827" t="n"/>
      <c r="K10" s="2830" t="n"/>
      <c r="L10" s="2830" t="inlineStr">
        <is>
          <t>Terms:</t>
        </is>
      </c>
      <c r="M10" s="1151" t="n"/>
      <c r="N10" s="1151" t="n"/>
      <c r="O10" s="1151" t="n"/>
      <c r="P10" s="1151" t="n"/>
      <c r="Q10" s="1151" t="n"/>
      <c r="R10" s="35" t="n"/>
      <c r="S10" s="1132" t="n"/>
    </row>
    <row r="11">
      <c r="A11" s="30" t="n"/>
      <c r="B11" s="2058" t="n"/>
      <c r="D11" s="23" t="n"/>
      <c r="E11" s="1151" t="n"/>
      <c r="F11" s="1151" t="n"/>
      <c r="G11" s="1151" t="n"/>
      <c r="H11" s="1151" t="n"/>
      <c r="I11" s="42" t="n"/>
      <c r="J11" s="1151" t="n"/>
      <c r="K11" s="1151" t="n"/>
      <c r="L11" s="1151" t="n"/>
      <c r="M11" s="1151" t="n"/>
      <c r="N11" s="1151" t="n"/>
      <c r="O11" s="1151" t="n"/>
      <c r="P11" s="1151" t="n"/>
      <c r="Q11" s="1151" t="n"/>
      <c r="R11" s="35" t="n"/>
      <c r="S11" s="1132" t="n"/>
    </row>
    <row r="12">
      <c r="A12" s="30" t="n"/>
      <c r="B12" s="2058" t="n"/>
      <c r="D12" s="23" t="n"/>
      <c r="E12" s="1151" t="n"/>
      <c r="F12" s="1151" t="n"/>
      <c r="G12" s="1151" t="n"/>
      <c r="H12" s="1151" t="n"/>
      <c r="I12" s="42" t="n"/>
      <c r="J12" s="1151" t="n"/>
      <c r="K12" s="1151" t="n"/>
      <c r="L12" s="1151" t="n"/>
      <c r="M12" s="1151" t="n"/>
      <c r="N12" s="1151" t="n"/>
      <c r="O12" s="1151" t="n"/>
      <c r="P12" s="1151" t="n"/>
      <c r="Q12" s="1151" t="n"/>
      <c r="R12" s="35" t="n"/>
      <c r="S12" s="1132" t="n"/>
    </row>
    <row r="13">
      <c r="A13" s="30" t="n"/>
      <c r="B13" s="2058" t="n"/>
      <c r="D13" s="23" t="n"/>
      <c r="E13" s="1151" t="n"/>
      <c r="F13" s="1151" t="n"/>
      <c r="G13" s="1151" t="n"/>
      <c r="H13" s="1151" t="n"/>
      <c r="I13" s="42" t="n"/>
      <c r="J13" s="1151" t="n"/>
      <c r="K13" s="1151" t="n"/>
      <c r="L13" s="1151" t="n"/>
      <c r="M13" s="1151" t="n"/>
      <c r="N13" s="1151" t="n"/>
      <c r="O13" s="1151" t="n"/>
      <c r="P13" s="1151" t="n"/>
      <c r="Q13" s="1151" t="n"/>
      <c r="R13" s="35" t="n"/>
      <c r="S13" s="1132" t="n"/>
    </row>
    <row r="14">
      <c r="A14" s="30" t="n"/>
      <c r="B14" s="2058" t="n"/>
      <c r="D14" s="23" t="n"/>
      <c r="E14" s="1151" t="n"/>
      <c r="F14" s="1151" t="n"/>
      <c r="G14" s="1151" t="n"/>
      <c r="H14" s="1151" t="n"/>
      <c r="I14" s="42" t="n"/>
      <c r="J14" s="1151" t="n"/>
      <c r="K14" s="1151" t="n"/>
      <c r="L14" s="1151" t="n"/>
      <c r="M14" s="1151" t="n"/>
      <c r="N14" s="1151" t="n"/>
      <c r="O14" s="1151" t="n"/>
      <c r="P14" s="1151" t="n"/>
      <c r="Q14" s="1151" t="n"/>
      <c r="R14" s="35" t="n"/>
      <c r="S14" s="1132" t="n"/>
    </row>
    <row r="15" ht="16" customHeight="1" thickBot="1">
      <c r="A15" s="31" t="n"/>
      <c r="B15" s="28" t="n"/>
      <c r="C15" s="836" t="n"/>
      <c r="D15" s="24" t="n"/>
      <c r="E15" s="25" t="n"/>
      <c r="F15" s="25" t="n"/>
      <c r="G15" s="25" t="n"/>
      <c r="H15" s="25" t="n"/>
      <c r="I15" s="43" t="n"/>
      <c r="J15" s="25" t="n"/>
      <c r="K15" s="25" t="n"/>
      <c r="L15" s="25" t="n"/>
      <c r="M15" s="25" t="n"/>
      <c r="N15" s="25" t="n"/>
      <c r="O15" s="25" t="n"/>
      <c r="P15" s="25" t="n"/>
      <c r="Q15" s="25" t="n"/>
      <c r="R15" s="37" t="n"/>
      <c r="S15" s="26" t="n"/>
    </row>
    <row r="16" ht="16" customHeight="1" thickBot="1">
      <c r="A16" s="33" t="n">
        <v>3</v>
      </c>
      <c r="B16" s="34" t="inlineStr">
        <is>
          <t>-</t>
        </is>
      </c>
      <c r="C16" s="1" t="inlineStr">
        <is>
          <t>Do any vendors have the Company on COD?</t>
        </is>
      </c>
      <c r="D16" s="23" t="n"/>
      <c r="E16" s="1151" t="n"/>
      <c r="F16" s="1151" t="n"/>
      <c r="G16" s="1151" t="n"/>
      <c r="H16" s="1151" t="n"/>
      <c r="I16" s="1372" t="n"/>
      <c r="J16" s="1373" t="inlineStr">
        <is>
          <t>Yes</t>
        </is>
      </c>
      <c r="K16" s="1151" t="n"/>
      <c r="L16" s="1151" t="n"/>
      <c r="M16" s="1151" t="n"/>
      <c r="N16" s="1151" t="n"/>
      <c r="O16" s="1151" t="n"/>
      <c r="P16" s="1151" t="n"/>
      <c r="Q16" s="1151" t="n"/>
      <c r="R16" s="1372" t="n"/>
      <c r="S16" s="1373" t="inlineStr">
        <is>
          <t>No</t>
        </is>
      </c>
    </row>
    <row r="17">
      <c r="A17" s="30" t="n"/>
      <c r="B17" s="2058" t="n"/>
      <c r="C17" s="2827" t="n"/>
      <c r="D17" s="23" t="n"/>
      <c r="E17" s="1151" t="n"/>
      <c r="F17" s="1151" t="n"/>
      <c r="G17" s="2828" t="inlineStr">
        <is>
          <t>If "Yes" then list the following for all the vendors:</t>
        </is>
      </c>
      <c r="H17" s="1151" t="n"/>
      <c r="I17" s="2829" t="inlineStr">
        <is>
          <t>Vendor:</t>
        </is>
      </c>
      <c r="J17" s="1151" t="n"/>
      <c r="K17" s="1151" t="n"/>
      <c r="L17" s="41" t="inlineStr">
        <is>
          <t>Provides:</t>
        </is>
      </c>
      <c r="M17" s="1151" t="n"/>
      <c r="N17" s="41" t="n"/>
      <c r="O17" s="91" t="inlineStr">
        <is>
          <t>Amount purchased YTD:</t>
        </is>
      </c>
      <c r="P17" s="1151" t="inlineStr">
        <is>
          <t>mm/dd/yy</t>
        </is>
      </c>
      <c r="Q17" s="1151" t="n"/>
      <c r="R17" s="35" t="n"/>
      <c r="S17" s="1132" t="n"/>
    </row>
    <row r="18">
      <c r="A18" s="30" t="n"/>
      <c r="B18" s="2058" t="n"/>
      <c r="D18" s="23" t="n"/>
      <c r="E18" s="1151" t="n"/>
      <c r="F18" s="1151" t="n"/>
      <c r="G18" s="1151" t="n"/>
      <c r="H18" s="1151" t="n"/>
      <c r="I18" s="42" t="n"/>
      <c r="J18" s="1151" t="n"/>
      <c r="K18" s="1151" t="n"/>
      <c r="L18" s="1151" t="n"/>
      <c r="M18" s="1151" t="n"/>
      <c r="N18" s="1151" t="n"/>
      <c r="O18" s="1151" t="n"/>
      <c r="P18" s="1151" t="n"/>
      <c r="Q18" s="1151" t="n"/>
      <c r="R18" s="35" t="n"/>
      <c r="S18" s="1132" t="n"/>
    </row>
    <row r="19">
      <c r="A19" s="30" t="n"/>
      <c r="B19" s="2058" t="n"/>
      <c r="D19" s="23" t="n"/>
      <c r="E19" s="1151" t="n"/>
      <c r="F19" s="1151" t="n"/>
      <c r="G19" s="1151" t="n"/>
      <c r="H19" s="1151" t="n"/>
      <c r="I19" s="42" t="n"/>
      <c r="J19" s="1151" t="n"/>
      <c r="K19" s="1151" t="n"/>
      <c r="L19" s="1151" t="n"/>
      <c r="M19" s="1151" t="n"/>
      <c r="N19" s="1151" t="n"/>
      <c r="O19" s="1151" t="n"/>
      <c r="P19" s="1151" t="n"/>
      <c r="Q19" s="1151" t="n"/>
      <c r="R19" s="35" t="n"/>
      <c r="S19" s="1132" t="n"/>
    </row>
    <row r="20">
      <c r="A20" s="30" t="n"/>
      <c r="B20" s="2058" t="n"/>
      <c r="D20" s="23" t="n"/>
      <c r="E20" s="1151" t="n"/>
      <c r="F20" s="1151" t="n"/>
      <c r="G20" s="1151" t="n"/>
      <c r="H20" s="1151" t="n"/>
      <c r="I20" s="42" t="n"/>
      <c r="J20" s="1151" t="n"/>
      <c r="K20" s="1151" t="n"/>
      <c r="L20" s="1151" t="n"/>
      <c r="M20" s="1151" t="n"/>
      <c r="N20" s="1151" t="n"/>
      <c r="O20" s="1151" t="n"/>
      <c r="P20" s="1151" t="n"/>
      <c r="Q20" s="1151" t="n"/>
      <c r="R20" s="35" t="n"/>
      <c r="S20" s="1132" t="n"/>
    </row>
    <row r="21">
      <c r="A21" s="30" t="n"/>
      <c r="B21" s="2058" t="n"/>
      <c r="D21" s="23" t="n"/>
      <c r="E21" s="1151" t="n"/>
      <c r="F21" s="1151" t="n"/>
      <c r="G21" s="1151" t="n"/>
      <c r="H21" s="1151" t="n"/>
      <c r="I21" s="42" t="n"/>
      <c r="J21" s="1151" t="n"/>
      <c r="K21" s="1151" t="n"/>
      <c r="L21" s="1151" t="n"/>
      <c r="M21" s="1151" t="n"/>
      <c r="N21" s="1151" t="n"/>
      <c r="O21" s="1151" t="n"/>
      <c r="P21" s="1151" t="n"/>
      <c r="Q21" s="1151" t="n"/>
      <c r="R21" s="35" t="n"/>
      <c r="S21" s="1132" t="n"/>
    </row>
    <row r="22" ht="16" customHeight="1" thickBot="1">
      <c r="A22" s="31" t="n"/>
      <c r="B22" s="28" t="n"/>
      <c r="C22" s="836" t="n"/>
      <c r="D22" s="24" t="n"/>
      <c r="E22" s="25" t="n"/>
      <c r="F22" s="25" t="n"/>
      <c r="G22" s="25" t="n"/>
      <c r="H22" s="25" t="n"/>
      <c r="I22" s="43" t="n"/>
      <c r="J22" s="25" t="n"/>
      <c r="K22" s="25" t="n"/>
      <c r="L22" s="25" t="n"/>
      <c r="M22" s="25" t="n"/>
      <c r="N22" s="25" t="n"/>
      <c r="O22" s="25" t="n"/>
      <c r="P22" s="25" t="n"/>
      <c r="Q22" s="25" t="n"/>
      <c r="R22" s="37" t="n"/>
      <c r="S22" s="26" t="n"/>
    </row>
    <row r="23" ht="16" customHeight="1" thickBot="1">
      <c r="A23" s="33" t="n">
        <v>4</v>
      </c>
      <c r="B23" s="34" t="inlineStr">
        <is>
          <t>-</t>
        </is>
      </c>
      <c r="C23" s="1" t="inlineStr">
        <is>
          <t>Do any vendors have the Company on credit hold?</t>
        </is>
      </c>
      <c r="D23" s="23" t="n"/>
      <c r="E23" s="1151" t="n"/>
      <c r="F23" s="1151" t="n"/>
      <c r="G23" s="1151" t="n"/>
      <c r="H23" s="1151" t="n"/>
      <c r="I23" s="1372" t="n"/>
      <c r="J23" s="1373" t="inlineStr">
        <is>
          <t>Yes</t>
        </is>
      </c>
      <c r="K23" s="1151" t="n"/>
      <c r="L23" s="1151" t="n"/>
      <c r="M23" s="1151" t="n"/>
      <c r="N23" s="1151" t="n"/>
      <c r="O23" s="1151" t="n"/>
      <c r="P23" s="1151" t="n"/>
      <c r="Q23" s="1151" t="n"/>
      <c r="R23" s="1372" t="n"/>
      <c r="S23" s="1373" t="inlineStr">
        <is>
          <t>No</t>
        </is>
      </c>
    </row>
    <row r="24">
      <c r="A24" s="30" t="n"/>
      <c r="B24" s="2058" t="n"/>
      <c r="C24" s="2827" t="n"/>
      <c r="D24" s="23" t="n"/>
      <c r="E24" s="1151" t="n"/>
      <c r="F24" s="1151" t="n"/>
      <c r="G24" s="2828" t="inlineStr">
        <is>
          <t>If "Yes" then list the following for all the vendors:</t>
        </is>
      </c>
      <c r="H24" s="1151" t="n"/>
      <c r="I24" s="2829" t="inlineStr">
        <is>
          <t>Vendor:</t>
        </is>
      </c>
      <c r="J24" s="1151" t="n"/>
      <c r="K24" s="1151" t="n"/>
      <c r="L24" s="41" t="inlineStr">
        <is>
          <t>Provides:</t>
        </is>
      </c>
      <c r="M24" s="1151" t="n"/>
      <c r="N24" s="41" t="n"/>
      <c r="O24" s="91" t="inlineStr">
        <is>
          <t>Amount purchased YTD:</t>
        </is>
      </c>
      <c r="P24" s="1151" t="inlineStr">
        <is>
          <t>mm/dd/yy</t>
        </is>
      </c>
      <c r="Q24" s="1151" t="n"/>
      <c r="R24" s="35" t="n"/>
      <c r="S24" s="1132" t="n"/>
    </row>
    <row r="25">
      <c r="A25" s="30" t="n"/>
      <c r="B25" s="2058" t="n"/>
      <c r="D25" s="23" t="n"/>
      <c r="E25" s="1151" t="n"/>
      <c r="F25" s="1151" t="n"/>
      <c r="G25" s="1151" t="n"/>
      <c r="H25" s="1151" t="n"/>
      <c r="I25" s="42" t="n"/>
      <c r="J25" s="1151" t="n"/>
      <c r="K25" s="1151" t="n"/>
      <c r="L25" s="1151" t="n"/>
      <c r="M25" s="1151" t="n"/>
      <c r="N25" s="1151" t="n"/>
      <c r="O25" s="1151" t="n"/>
      <c r="P25" s="1151" t="n"/>
      <c r="Q25" s="1151" t="n"/>
      <c r="R25" s="35" t="n"/>
      <c r="S25" s="1132" t="n"/>
    </row>
    <row r="26">
      <c r="A26" s="30" t="n"/>
      <c r="B26" s="2058" t="n"/>
      <c r="D26" s="23" t="n"/>
      <c r="E26" s="1151" t="n"/>
      <c r="F26" s="1151" t="n"/>
      <c r="G26" s="1151" t="n"/>
      <c r="H26" s="1151" t="n"/>
      <c r="I26" s="42" t="n"/>
      <c r="J26" s="1151" t="n"/>
      <c r="K26" s="1151" t="n"/>
      <c r="L26" s="1151" t="n"/>
      <c r="M26" s="1151" t="n"/>
      <c r="N26" s="1151" t="n"/>
      <c r="O26" s="1151" t="n"/>
      <c r="P26" s="1151" t="n"/>
      <c r="Q26" s="1151" t="n"/>
      <c r="R26" s="35" t="n"/>
      <c r="S26" s="1132" t="n"/>
    </row>
    <row r="27">
      <c r="A27" s="30" t="n"/>
      <c r="B27" s="2058" t="n"/>
      <c r="D27" s="23" t="n"/>
      <c r="E27" s="1151" t="n"/>
      <c r="F27" s="1151" t="n"/>
      <c r="G27" s="1151" t="n"/>
      <c r="H27" s="1151" t="n"/>
      <c r="I27" s="42" t="n"/>
      <c r="J27" s="1151" t="n"/>
      <c r="K27" s="1151" t="n"/>
      <c r="L27" s="1151" t="n"/>
      <c r="M27" s="1151" t="n"/>
      <c r="N27" s="1151" t="n"/>
      <c r="O27" s="1151" t="n"/>
      <c r="P27" s="1151" t="n"/>
      <c r="Q27" s="1151" t="n"/>
      <c r="R27" s="35" t="n"/>
      <c r="S27" s="1132" t="n"/>
    </row>
    <row r="28">
      <c r="A28" s="30" t="n"/>
      <c r="B28" s="2058" t="n"/>
      <c r="D28" s="23" t="n"/>
      <c r="E28" s="1151" t="n"/>
      <c r="F28" s="1151" t="n"/>
      <c r="G28" s="1151" t="n"/>
      <c r="H28" s="1151" t="n"/>
      <c r="I28" s="42" t="n"/>
      <c r="J28" s="1151" t="n"/>
      <c r="K28" s="1151" t="n"/>
      <c r="L28" s="1151" t="n"/>
      <c r="M28" s="1151" t="n"/>
      <c r="N28" s="1151" t="n"/>
      <c r="O28" s="1151" t="n"/>
      <c r="P28" s="1151" t="n"/>
      <c r="Q28" s="1151" t="n"/>
      <c r="R28" s="35" t="n"/>
      <c r="S28" s="1132" t="n"/>
    </row>
    <row r="29" ht="16" customHeight="1" thickBot="1">
      <c r="A29" s="31" t="n"/>
      <c r="B29" s="28" t="n"/>
      <c r="C29" s="836" t="n"/>
      <c r="D29" s="24" t="n"/>
      <c r="E29" s="25" t="n"/>
      <c r="F29" s="25" t="n"/>
      <c r="G29" s="25" t="n"/>
      <c r="H29" s="25" t="n"/>
      <c r="I29" s="43" t="n"/>
      <c r="J29" s="25" t="n"/>
      <c r="K29" s="25" t="n"/>
      <c r="L29" s="25" t="n"/>
      <c r="M29" s="25" t="n"/>
      <c r="N29" s="25" t="n"/>
      <c r="O29" s="25" t="n"/>
      <c r="P29" s="25" t="n"/>
      <c r="Q29" s="25" t="n"/>
      <c r="R29" s="37" t="n"/>
      <c r="S29" s="26" t="n"/>
    </row>
    <row r="30" ht="16" customHeight="1" thickBot="1">
      <c r="A30" s="33" t="n">
        <v>5</v>
      </c>
      <c r="B30" s="34" t="inlineStr">
        <is>
          <t>-</t>
        </is>
      </c>
      <c r="C30" s="1" t="inlineStr">
        <is>
          <t>Is there any current A/P-related litigation?</t>
        </is>
      </c>
      <c r="D30" s="23" t="n"/>
      <c r="E30" s="1151" t="n"/>
      <c r="F30" s="1151" t="n"/>
      <c r="G30" s="1151" t="n"/>
      <c r="H30" s="1151" t="n"/>
      <c r="I30" s="1372" t="n"/>
      <c r="J30" s="1373" t="inlineStr">
        <is>
          <t>Yes</t>
        </is>
      </c>
      <c r="K30" s="1151" t="n"/>
      <c r="L30" s="1151" t="n"/>
      <c r="M30" s="1151" t="n"/>
      <c r="N30" s="1151" t="n"/>
      <c r="O30" s="1151" t="n"/>
      <c r="P30" s="1151" t="n"/>
      <c r="Q30" s="1151" t="n"/>
      <c r="R30" s="1372" t="n"/>
      <c r="S30" s="1373" t="inlineStr">
        <is>
          <t>No</t>
        </is>
      </c>
    </row>
    <row r="31">
      <c r="A31" s="30" t="n"/>
      <c r="B31" s="2058" t="n"/>
      <c r="C31" s="2827" t="n"/>
      <c r="D31" s="23" t="n"/>
      <c r="E31" s="1151" t="n"/>
      <c r="F31" s="1151" t="n"/>
      <c r="G31" s="2828" t="inlineStr">
        <is>
          <t>If "Yes" then list all:</t>
        </is>
      </c>
      <c r="H31" s="1151" t="n"/>
      <c r="I31" s="42" t="n"/>
      <c r="J31" s="1151" t="n"/>
      <c r="K31" s="1151" t="n"/>
      <c r="L31" s="1151" t="n"/>
      <c r="M31" s="1151" t="n"/>
      <c r="N31" s="1151" t="n"/>
      <c r="O31" s="1151" t="n"/>
      <c r="P31" s="1151" t="n"/>
      <c r="Q31" s="1151" t="n"/>
      <c r="R31" s="35" t="n"/>
      <c r="S31" s="1132" t="n"/>
    </row>
    <row r="32">
      <c r="A32" s="30" t="n"/>
      <c r="B32" s="2058" t="n"/>
      <c r="D32" s="23" t="n"/>
      <c r="E32" s="1151" t="n"/>
      <c r="F32" s="1151" t="n"/>
      <c r="G32" s="1151" t="n"/>
      <c r="H32" s="1151" t="n"/>
      <c r="I32" s="42" t="n"/>
      <c r="J32" s="1151" t="n"/>
      <c r="K32" s="1151" t="n"/>
      <c r="L32" s="1151" t="n"/>
      <c r="M32" s="1151" t="n"/>
      <c r="N32" s="1151" t="n"/>
      <c r="O32" s="1151" t="n"/>
      <c r="P32" s="1151" t="n"/>
      <c r="Q32" s="1151" t="n"/>
      <c r="R32" s="35" t="n"/>
      <c r="S32" s="1132" t="n"/>
    </row>
    <row r="33">
      <c r="A33" s="30" t="n"/>
      <c r="B33" s="2058" t="n"/>
      <c r="D33" s="23" t="n"/>
      <c r="E33" s="1151" t="n"/>
      <c r="F33" s="1151" t="n"/>
      <c r="G33" s="1151" t="n"/>
      <c r="H33" s="1151" t="n"/>
      <c r="I33" s="42" t="n"/>
      <c r="J33" s="1151" t="n"/>
      <c r="K33" s="1151" t="n"/>
      <c r="L33" s="1151" t="n"/>
      <c r="M33" s="1151" t="n"/>
      <c r="N33" s="1151" t="n"/>
      <c r="O33" s="1151" t="n"/>
      <c r="P33" s="1151" t="n"/>
      <c r="Q33" s="1151" t="n"/>
      <c r="R33" s="35" t="n"/>
      <c r="S33" s="1132" t="n"/>
    </row>
    <row r="34">
      <c r="A34" s="30" t="n"/>
      <c r="B34" s="2058" t="n"/>
      <c r="D34" s="23" t="n"/>
      <c r="E34" s="1151" t="n"/>
      <c r="F34" s="1151" t="n"/>
      <c r="G34" s="1151" t="n"/>
      <c r="H34" s="1151" t="n"/>
      <c r="I34" s="42" t="n"/>
      <c r="J34" s="1151" t="n"/>
      <c r="K34" s="1151" t="n"/>
      <c r="L34" s="1151" t="n"/>
      <c r="M34" s="1151" t="n"/>
      <c r="N34" s="1151" t="n"/>
      <c r="O34" s="1151" t="n"/>
      <c r="P34" s="1151" t="n"/>
      <c r="Q34" s="1151" t="n"/>
      <c r="R34" s="35" t="n"/>
      <c r="S34" s="1132" t="n"/>
    </row>
    <row r="35">
      <c r="A35" s="30" t="n"/>
      <c r="B35" s="2058" t="n"/>
      <c r="D35" s="23" t="n"/>
      <c r="E35" s="1151" t="n"/>
      <c r="F35" s="1151" t="n"/>
      <c r="G35" s="1151" t="n"/>
      <c r="H35" s="1151" t="n"/>
      <c r="I35" s="42" t="n"/>
      <c r="J35" s="1151" t="n"/>
      <c r="K35" s="1151" t="n"/>
      <c r="L35" s="1151" t="n"/>
      <c r="M35" s="1151" t="n"/>
      <c r="N35" s="1151" t="n"/>
      <c r="O35" s="1151" t="n"/>
      <c r="P35" s="1151" t="n"/>
      <c r="Q35" s="1151" t="n"/>
      <c r="R35" s="35" t="n"/>
      <c r="S35" s="1132" t="n"/>
    </row>
    <row r="36" ht="16" customHeight="1" thickBot="1">
      <c r="A36" s="31" t="n"/>
      <c r="B36" s="28" t="n"/>
      <c r="C36" s="836" t="n"/>
      <c r="D36" s="24" t="n"/>
      <c r="E36" s="25" t="n"/>
      <c r="F36" s="25" t="n"/>
      <c r="G36" s="25" t="n"/>
      <c r="H36" s="25" t="n"/>
      <c r="I36" s="43" t="n"/>
      <c r="J36" s="25" t="n"/>
      <c r="K36" s="25" t="n"/>
      <c r="L36" s="25" t="n"/>
      <c r="M36" s="25" t="n"/>
      <c r="N36" s="25" t="n"/>
      <c r="O36" s="25" t="n"/>
      <c r="P36" s="25" t="n"/>
      <c r="Q36" s="25" t="n"/>
      <c r="R36" s="37" t="n"/>
      <c r="S36" s="26" t="n"/>
    </row>
    <row r="37" ht="16" customHeight="1" thickBot="1">
      <c r="A37" s="33" t="n">
        <v>6</v>
      </c>
      <c r="B37" s="34" t="inlineStr">
        <is>
          <t>-</t>
        </is>
      </c>
      <c r="C37" s="2831" t="inlineStr">
        <is>
          <t>Were any payables converted into notes?</t>
        </is>
      </c>
      <c r="D37" s="23" t="n"/>
      <c r="E37" s="1151" t="n"/>
      <c r="F37" s="1151" t="n"/>
      <c r="G37" s="1151" t="n"/>
      <c r="H37" s="1151" t="n"/>
      <c r="I37" s="1372" t="n"/>
      <c r="J37" s="1373" t="inlineStr">
        <is>
          <t>Yes</t>
        </is>
      </c>
      <c r="K37" s="1151" t="n"/>
      <c r="L37" s="1151" t="n"/>
      <c r="M37" s="1151" t="n"/>
      <c r="N37" s="1151" t="n"/>
      <c r="O37" s="1151" t="n"/>
      <c r="P37" s="1151" t="n"/>
      <c r="Q37" s="1151" t="n"/>
      <c r="R37" s="1372" t="n"/>
      <c r="S37" s="1373" t="inlineStr">
        <is>
          <t>No</t>
        </is>
      </c>
    </row>
    <row r="38">
      <c r="A38" s="30" t="n"/>
      <c r="B38" s="2058" t="n"/>
      <c r="D38" s="23" t="n"/>
      <c r="E38" s="1151" t="n"/>
      <c r="F38" s="1151" t="n"/>
      <c r="G38" s="2828" t="inlineStr">
        <is>
          <t>If "Yes" then list all:</t>
        </is>
      </c>
      <c r="H38" s="1151" t="n"/>
      <c r="I38" s="2829" t="inlineStr">
        <is>
          <t>Vendor:</t>
        </is>
      </c>
      <c r="J38" s="1151" t="n"/>
      <c r="K38" s="1151" t="n"/>
      <c r="L38" s="2830" t="inlineStr">
        <is>
          <t>Balance</t>
        </is>
      </c>
      <c r="M38" s="2832" t="inlineStr">
        <is>
          <t>Payments</t>
        </is>
      </c>
      <c r="N38" s="2832" t="inlineStr">
        <is>
          <t>Per</t>
        </is>
      </c>
      <c r="O38" s="2832" t="inlineStr">
        <is>
          <t>Until</t>
        </is>
      </c>
      <c r="P38" s="1151" t="n"/>
      <c r="Q38" s="1151" t="n"/>
      <c r="R38" s="35" t="n"/>
      <c r="S38" s="1132" t="n"/>
    </row>
    <row r="39">
      <c r="A39" s="30" t="n"/>
      <c r="B39" s="2058" t="n"/>
      <c r="D39" s="23" t="n"/>
      <c r="E39" s="1151" t="n"/>
      <c r="F39" s="1151" t="n"/>
      <c r="G39" s="1151" t="n"/>
      <c r="H39" s="1151" t="n"/>
      <c r="I39" s="42" t="n"/>
      <c r="J39" s="1151" t="n"/>
      <c r="K39" s="1151" t="n"/>
      <c r="L39" s="1151" t="n"/>
      <c r="M39" s="1151" t="n"/>
      <c r="N39" s="1151" t="n"/>
      <c r="O39" s="1151" t="n"/>
      <c r="P39" s="1151" t="n"/>
      <c r="Q39" s="1151" t="n"/>
      <c r="R39" s="35" t="n"/>
      <c r="S39" s="1132" t="n"/>
    </row>
    <row r="40">
      <c r="A40" s="30" t="n"/>
      <c r="B40" s="2058" t="n"/>
      <c r="D40" s="23" t="n"/>
      <c r="E40" s="1151" t="n"/>
      <c r="F40" s="1151" t="n"/>
      <c r="G40" s="1151" t="n"/>
      <c r="H40" s="1151" t="n"/>
      <c r="I40" s="42" t="n"/>
      <c r="J40" s="1151" t="n"/>
      <c r="K40" s="1151" t="n"/>
      <c r="L40" s="1151" t="n"/>
      <c r="M40" s="1151" t="n"/>
      <c r="N40" s="1151" t="n"/>
      <c r="O40" s="1151" t="n"/>
      <c r="P40" s="1151" t="n"/>
      <c r="Q40" s="1151" t="n"/>
      <c r="R40" s="35" t="n"/>
      <c r="S40" s="1132" t="n"/>
    </row>
    <row r="41">
      <c r="A41" s="30" t="n"/>
      <c r="B41" s="2058" t="n"/>
      <c r="D41" s="23" t="n"/>
      <c r="E41" s="1151" t="n"/>
      <c r="F41" s="1151" t="n"/>
      <c r="G41" s="1151" t="n"/>
      <c r="H41" s="1151" t="n"/>
      <c r="I41" s="42" t="n"/>
      <c r="J41" s="1151" t="n"/>
      <c r="K41" s="1151" t="n"/>
      <c r="L41" s="1151" t="n"/>
      <c r="M41" s="1151" t="n"/>
      <c r="N41" s="1151" t="n"/>
      <c r="O41" s="1151" t="n"/>
      <c r="P41" s="1151" t="n"/>
      <c r="Q41" s="1151" t="n"/>
      <c r="R41" s="35" t="n"/>
      <c r="S41" s="1132" t="n"/>
    </row>
    <row r="42">
      <c r="A42" s="30" t="n"/>
      <c r="B42" s="2058" t="n"/>
      <c r="D42" s="23" t="n"/>
      <c r="E42" s="1151" t="n"/>
      <c r="F42" s="1151" t="n"/>
      <c r="G42" s="1151" t="n"/>
      <c r="H42" s="1151" t="n"/>
      <c r="I42" s="42" t="n"/>
      <c r="J42" s="1151" t="n"/>
      <c r="K42" s="1151" t="n"/>
      <c r="L42" s="1151" t="n"/>
      <c r="M42" s="1151" t="n"/>
      <c r="N42" s="1151" t="n"/>
      <c r="O42" s="1151" t="n"/>
      <c r="P42" s="1151" t="n"/>
      <c r="Q42" s="1151" t="n"/>
      <c r="R42" s="35" t="n"/>
      <c r="S42" s="1132" t="n"/>
    </row>
    <row r="43" ht="16" customHeight="1" thickBot="1">
      <c r="A43" s="31" t="n"/>
      <c r="B43" s="28" t="n"/>
      <c r="C43" s="836" t="n"/>
      <c r="D43" s="24" t="n"/>
      <c r="E43" s="25" t="n"/>
      <c r="F43" s="25" t="n"/>
      <c r="G43" s="25" t="n"/>
      <c r="H43" s="25" t="n"/>
      <c r="I43" s="43" t="n"/>
      <c r="J43" s="25" t="n"/>
      <c r="K43" s="25" t="n"/>
      <c r="L43" s="25" t="n"/>
      <c r="M43" s="25" t="n"/>
      <c r="N43" s="25" t="n"/>
      <c r="O43" s="25" t="n"/>
      <c r="P43" s="25" t="n"/>
      <c r="Q43" s="25" t="n"/>
      <c r="R43" s="37" t="n"/>
      <c r="S43" s="26" t="n"/>
    </row>
  </sheetData>
  <mergeCells count="1">
    <mergeCell ref="A3:S4"/>
  </mergeCells>
  <hyperlinks>
    <hyperlink ref="U1" location="'X2  Index'!A1" display="Return to index"/>
  </hyperlinks>
  <printOptions horizontalCentered="1"/>
  <pageMargins left="0.7" right="0.7" top="0.75" bottom="0.75" header="0.3" footer="0.3"/>
  <pageSetup orientation="landscape" scale="77"/>
  <headerFooter>
    <oddHeader>&amp;LPerformed for Enter Lender</oddHeader>
    <oddFooter/>
    <evenHeader/>
    <evenFooter/>
    <firstHeader/>
    <firstFooter/>
  </headerFooter>
</worksheet>
</file>

<file path=xl/worksheets/sheet56.xml><?xml version="1.0" encoding="utf-8"?>
<worksheet xmlns="http://schemas.openxmlformats.org/spreadsheetml/2006/main">
  <sheetPr codeName="Sheet47">
    <outlinePr summaryBelow="1" summaryRight="1"/>
    <pageSetUpPr/>
  </sheetPr>
  <dimension ref="A1:S34"/>
  <sheetViews>
    <sheetView showGridLines="0" view="pageBreakPreview" zoomScale="60" zoomScaleNormal="100" workbookViewId="0">
      <selection activeCell="A30" sqref="A30:G34"/>
    </sheetView>
  </sheetViews>
  <sheetFormatPr baseColWidth="10" defaultColWidth="9.33203125" defaultRowHeight="15"/>
  <cols>
    <col width="32" customWidth="1" min="1" max="1"/>
  </cols>
  <sheetData>
    <row r="1">
      <c r="A1" s="1126">
        <f>+'X1  ReportCoverPage'!D9</f>
        <v/>
      </c>
      <c r="B1" s="1068" t="n"/>
      <c r="I1" s="1857" t="inlineStr">
        <is>
          <t>Return to index</t>
        </is>
      </c>
    </row>
    <row r="2">
      <c r="A2" s="1142">
        <f>'X2  Index'!A3</f>
        <v/>
      </c>
      <c r="B2" s="1068" t="n"/>
      <c r="I2" s="1857" t="n"/>
    </row>
    <row r="3">
      <c r="A3" s="1" t="inlineStr">
        <is>
          <t>ACCOUNTS PAYABLE SPREADS</t>
        </is>
      </c>
    </row>
    <row r="4" ht="16" customHeight="1" thickBot="1">
      <c r="A4" s="54" t="n"/>
      <c r="D4" s="1068" t="inlineStr">
        <is>
          <t>Prior period if no prior exam (quarterly)</t>
        </is>
      </c>
    </row>
    <row r="5">
      <c r="A5" s="1133" t="n"/>
      <c r="B5" s="2833" t="inlineStr">
        <is>
          <t>THIS EXAM</t>
        </is>
      </c>
      <c r="C5" s="2834" t="n"/>
      <c r="D5" s="2833" t="inlineStr">
        <is>
          <t>Prior Exam</t>
        </is>
      </c>
      <c r="E5" s="2834" t="n"/>
      <c r="F5" s="2835" t="inlineStr">
        <is>
          <t>2nd Prior Exam</t>
        </is>
      </c>
      <c r="G5" s="2400" t="n"/>
    </row>
    <row r="6" ht="16" customHeight="1" thickBot="1">
      <c r="A6" s="75" t="inlineStr">
        <is>
          <t>TRADE A/P:</t>
        </is>
      </c>
      <c r="B6" s="2836" t="inlineStr">
        <is>
          <t>date</t>
        </is>
      </c>
      <c r="C6" s="2837" t="n"/>
      <c r="D6" s="2836" t="inlineStr">
        <is>
          <t>date</t>
        </is>
      </c>
      <c r="E6" s="2837" t="n"/>
      <c r="F6" s="2838" t="inlineStr">
        <is>
          <t>date</t>
        </is>
      </c>
      <c r="G6" s="2839" t="n"/>
    </row>
    <row r="7" ht="14.75" customHeight="1">
      <c r="A7" s="1153" t="inlineStr">
        <is>
          <t>0-30</t>
        </is>
      </c>
      <c r="B7" s="1056" t="n"/>
      <c r="C7" s="2840">
        <f>+B7/B$12</f>
        <v/>
      </c>
      <c r="D7" s="1056" t="n"/>
      <c r="E7" s="2840">
        <f>+D7/D$12</f>
        <v/>
      </c>
      <c r="F7" s="73" t="n"/>
      <c r="G7" s="2841">
        <f>+F7/F$12</f>
        <v/>
      </c>
      <c r="K7" s="209" t="n"/>
      <c r="L7" s="209" t="n"/>
      <c r="M7" s="209" t="n"/>
      <c r="N7" s="209" t="n"/>
      <c r="O7" s="209" t="n"/>
      <c r="P7" s="209" t="n"/>
      <c r="Q7" s="209" t="n"/>
      <c r="R7" s="209" t="n"/>
      <c r="S7" s="209" t="n"/>
    </row>
    <row r="8">
      <c r="A8" s="1153" t="inlineStr">
        <is>
          <t>31-60</t>
        </is>
      </c>
      <c r="B8" s="1056" t="n"/>
      <c r="C8" s="2840">
        <f>+B8/B$12</f>
        <v/>
      </c>
      <c r="D8" s="1056" t="n"/>
      <c r="E8" s="2840">
        <f>+D8/D$12</f>
        <v/>
      </c>
      <c r="F8" s="73" t="n"/>
      <c r="G8" s="2841">
        <f>+F8/F$12</f>
        <v/>
      </c>
      <c r="K8" s="209" t="n"/>
      <c r="L8" s="209" t="n"/>
      <c r="M8" s="209" t="n"/>
      <c r="N8" s="209" t="n"/>
      <c r="O8" s="209" t="n"/>
      <c r="P8" s="209" t="n"/>
      <c r="Q8" s="209" t="n"/>
      <c r="R8" s="209" t="n"/>
      <c r="S8" s="209" t="n"/>
    </row>
    <row r="9">
      <c r="A9" s="1153" t="inlineStr">
        <is>
          <t>61-90</t>
        </is>
      </c>
      <c r="B9" s="1056" t="n"/>
      <c r="C9" s="2840">
        <f>+B9/B$12</f>
        <v/>
      </c>
      <c r="D9" s="1056" t="n"/>
      <c r="E9" s="2840">
        <f>+D9/D$12</f>
        <v/>
      </c>
      <c r="F9" s="73" t="n"/>
      <c r="G9" s="2841">
        <f>+F9/F$12</f>
        <v/>
      </c>
      <c r="K9" s="209" t="n"/>
      <c r="L9" s="209" t="n"/>
      <c r="M9" s="209" t="n"/>
      <c r="N9" s="209" t="n"/>
      <c r="O9" s="209" t="n"/>
      <c r="P9" s="209" t="n"/>
      <c r="Q9" s="209" t="n"/>
      <c r="R9" s="209" t="n"/>
      <c r="S9" s="209" t="n"/>
    </row>
    <row r="10">
      <c r="A10" s="1153" t="inlineStr">
        <is>
          <t>91-120</t>
        </is>
      </c>
      <c r="B10" s="1056" t="n"/>
      <c r="C10" s="2840">
        <f>+B10/B$12</f>
        <v/>
      </c>
      <c r="D10" s="1056" t="n"/>
      <c r="E10" s="2840">
        <f>+D10/D$12</f>
        <v/>
      </c>
      <c r="F10" s="73" t="n"/>
      <c r="G10" s="2841">
        <f>+F10/F$12</f>
        <v/>
      </c>
      <c r="K10" s="209" t="n"/>
      <c r="L10" s="209" t="n"/>
      <c r="M10" s="209" t="n"/>
      <c r="N10" s="209" t="n"/>
      <c r="O10" s="209" t="n"/>
      <c r="P10" s="209" t="n"/>
      <c r="Q10" s="209" t="n"/>
      <c r="R10" s="209" t="n"/>
      <c r="S10" s="209" t="n"/>
    </row>
    <row r="11" ht="16" customHeight="1" thickBot="1">
      <c r="A11" s="1153" t="inlineStr">
        <is>
          <t>121+</t>
        </is>
      </c>
      <c r="B11" s="1056" t="n"/>
      <c r="C11" s="2840">
        <f>+B11/B$12</f>
        <v/>
      </c>
      <c r="D11" s="1056" t="n"/>
      <c r="E11" s="2840">
        <f>+D11/D$12</f>
        <v/>
      </c>
      <c r="F11" s="73" t="n"/>
      <c r="G11" s="2841">
        <f>+F11/F$12</f>
        <v/>
      </c>
      <c r="K11" s="209" t="n"/>
      <c r="L11" s="209" t="n"/>
      <c r="M11" s="209" t="n"/>
      <c r="N11" s="209" t="n"/>
      <c r="O11" s="209" t="n"/>
      <c r="P11" s="209" t="n"/>
      <c r="Q11" s="209" t="n"/>
      <c r="R11" s="209" t="n"/>
      <c r="S11" s="209" t="n"/>
    </row>
    <row r="12" ht="16" customHeight="1" thickBot="1">
      <c r="A12" s="1337" t="inlineStr">
        <is>
          <t>TOTAL TRADE A/P</t>
        </is>
      </c>
      <c r="B12" s="1183">
        <f>SUM(B7:B11)</f>
        <v/>
      </c>
      <c r="C12" s="2842">
        <f>+B12/B$12</f>
        <v/>
      </c>
      <c r="D12" s="1179">
        <f>SUM(D7:D11)</f>
        <v/>
      </c>
      <c r="E12" s="2843">
        <f>+D12/D$12</f>
        <v/>
      </c>
      <c r="F12" s="1181">
        <f>SUM(F7:F11)</f>
        <v/>
      </c>
      <c r="G12" s="2844">
        <f>+F12/F$12</f>
        <v/>
      </c>
      <c r="K12" s="209" t="n"/>
      <c r="L12" s="209" t="n"/>
      <c r="M12" s="209" t="n"/>
      <c r="N12" s="209" t="n"/>
      <c r="O12" s="209" t="n"/>
      <c r="P12" s="209" t="n"/>
      <c r="Q12" s="209" t="n"/>
      <c r="R12" s="209" t="n"/>
      <c r="S12" s="209" t="n"/>
    </row>
    <row r="13" ht="16" customHeight="1" thickBot="1">
      <c r="A13" s="1" t="n"/>
      <c r="B13" s="1151" t="n"/>
      <c r="C13" s="2845" t="n"/>
      <c r="D13" s="1151" t="n"/>
      <c r="E13" s="2845" t="n"/>
      <c r="F13" s="1151" t="n"/>
      <c r="G13" s="2845" t="n"/>
      <c r="K13" s="209" t="n"/>
      <c r="L13" s="209" t="n"/>
      <c r="M13" s="209" t="n"/>
      <c r="N13" s="209" t="n"/>
      <c r="O13" s="209" t="n"/>
      <c r="P13" s="209" t="n"/>
      <c r="Q13" s="209" t="n"/>
      <c r="R13" s="209" t="n"/>
      <c r="S13" s="209" t="n"/>
    </row>
    <row r="14">
      <c r="A14" s="1133" t="n"/>
      <c r="B14" s="2833" t="inlineStr">
        <is>
          <t>THIS EXAM</t>
        </is>
      </c>
      <c r="C14" s="2834" t="n"/>
      <c r="D14" s="2833" t="inlineStr">
        <is>
          <t>Prior Exam</t>
        </is>
      </c>
      <c r="E14" s="2834" t="n"/>
      <c r="F14" s="2835" t="inlineStr">
        <is>
          <t>2nd Prior Exam</t>
        </is>
      </c>
      <c r="G14" s="2400" t="n"/>
      <c r="K14" s="209" t="n"/>
      <c r="L14" s="209" t="n"/>
      <c r="M14" s="209" t="n"/>
      <c r="N14" s="209" t="n"/>
      <c r="O14" s="209" t="n"/>
      <c r="P14" s="209" t="n"/>
      <c r="Q14" s="209" t="n"/>
      <c r="R14" s="209" t="n"/>
      <c r="S14" s="209" t="n"/>
    </row>
    <row r="15" ht="16" customHeight="1" thickBot="1">
      <c r="A15" s="75" t="inlineStr">
        <is>
          <t>ACCRUED EXPENSES:</t>
        </is>
      </c>
      <c r="B15" s="2836" t="inlineStr">
        <is>
          <t>date</t>
        </is>
      </c>
      <c r="C15" s="2837" t="n"/>
      <c r="D15" s="2836" t="inlineStr">
        <is>
          <t>date</t>
        </is>
      </c>
      <c r="E15" s="2837" t="n"/>
      <c r="F15" s="2838" t="inlineStr">
        <is>
          <t>date</t>
        </is>
      </c>
      <c r="G15" s="2839" t="n"/>
      <c r="K15" s="209" t="n"/>
      <c r="L15" s="209" t="n"/>
      <c r="M15" s="209" t="n"/>
      <c r="N15" s="209" t="n"/>
      <c r="O15" s="209" t="n"/>
      <c r="P15" s="209" t="n"/>
      <c r="Q15" s="209" t="n"/>
      <c r="R15" s="209" t="n"/>
      <c r="S15" s="209" t="n"/>
    </row>
    <row r="16">
      <c r="A16" s="1150" t="inlineStr">
        <is>
          <t>ACCRUED PAYROLL &amp; BENEFITS</t>
        </is>
      </c>
      <c r="B16" s="1056" t="n"/>
      <c r="C16" s="74">
        <f>+B16/B$22</f>
        <v/>
      </c>
      <c r="D16" s="1056" t="n"/>
      <c r="E16" s="74">
        <f>+D16/D$22</f>
        <v/>
      </c>
      <c r="F16" s="73" t="n"/>
      <c r="G16" s="1132">
        <f>+F16/F$22</f>
        <v/>
      </c>
    </row>
    <row r="17">
      <c r="A17" s="1150" t="inlineStr">
        <is>
          <t>ACCRUED TAXES</t>
        </is>
      </c>
      <c r="B17" s="1056" t="n"/>
      <c r="C17" s="74">
        <f>+B17/B$22</f>
        <v/>
      </c>
      <c r="D17" s="1056" t="n"/>
      <c r="E17" s="74">
        <f>+D17/D$22</f>
        <v/>
      </c>
      <c r="F17" s="73" t="n"/>
      <c r="G17" s="1132">
        <f>+F17/F$22</f>
        <v/>
      </c>
    </row>
    <row r="18">
      <c r="A18" s="1150" t="inlineStr">
        <is>
          <t>ACCRUED SUPPLIES &amp; EXPENSES</t>
        </is>
      </c>
      <c r="B18" s="1056" t="n"/>
      <c r="C18" s="74">
        <f>+B18/B$22</f>
        <v/>
      </c>
      <c r="D18" s="1056" t="n"/>
      <c r="E18" s="74">
        <f>+D18/D$22</f>
        <v/>
      </c>
      <c r="F18" s="73" t="n"/>
      <c r="G18" s="1132">
        <f>+F18/F$22</f>
        <v/>
      </c>
      <c r="H18" s="1127" t="n"/>
    </row>
    <row r="19">
      <c r="A19" s="1152" t="inlineStr">
        <is>
          <t>MISC ACCRUALS</t>
        </is>
      </c>
      <c r="B19" s="1056" t="n"/>
      <c r="C19" s="74">
        <f>+B19/B$22</f>
        <v/>
      </c>
      <c r="D19" s="1056" t="n"/>
      <c r="E19" s="74">
        <f>+D19/D$22</f>
        <v/>
      </c>
      <c r="F19" s="73" t="n"/>
      <c r="G19" s="1132">
        <f>+F19/F$22</f>
        <v/>
      </c>
      <c r="H19" s="1127" t="n"/>
    </row>
    <row r="20">
      <c r="A20" s="1153" t="inlineStr">
        <is>
          <t>HELD CHECKS</t>
        </is>
      </c>
      <c r="B20" s="1056" t="n"/>
      <c r="C20" s="74">
        <f>+B20/B$22</f>
        <v/>
      </c>
      <c r="D20" s="1056" t="n"/>
      <c r="E20" s="74">
        <f>+D20/D$22</f>
        <v/>
      </c>
      <c r="F20" s="73" t="n"/>
      <c r="G20" s="1132">
        <f>+F20/F$22</f>
        <v/>
      </c>
    </row>
    <row r="21" ht="16" customHeight="1" thickBot="1">
      <c r="A21" s="1150" t="inlineStr">
        <is>
          <t>BOOK OD</t>
        </is>
      </c>
      <c r="B21" s="1056" t="n"/>
      <c r="C21" s="74">
        <f>+B21/B$22</f>
        <v/>
      </c>
      <c r="D21" s="1056" t="n"/>
      <c r="E21" s="74">
        <f>+D21/D$22</f>
        <v/>
      </c>
      <c r="F21" s="73" t="n"/>
      <c r="G21" s="1132">
        <f>+F21/F$22</f>
        <v/>
      </c>
    </row>
    <row r="22" ht="16" customHeight="1" thickBot="1">
      <c r="A22" s="1374" t="inlineStr">
        <is>
          <t>TOTAL ACCRUED EXPENSES</t>
        </is>
      </c>
      <c r="B22" s="1179">
        <f>SUM(B16:B21)</f>
        <v/>
      </c>
      <c r="C22" s="2842">
        <f>+B22/B$22</f>
        <v/>
      </c>
      <c r="D22" s="1179">
        <f>SUM(D16:D21)</f>
        <v/>
      </c>
      <c r="E22" s="2842">
        <f>+D22/D$22</f>
        <v/>
      </c>
      <c r="F22" s="1179">
        <f>SUM(F16:F21)</f>
        <v/>
      </c>
      <c r="G22" s="1185">
        <f>+F22/F$22</f>
        <v/>
      </c>
    </row>
    <row r="23" ht="16" customHeight="1" thickBot="1"/>
    <row r="24" ht="16" customHeight="1" thickBot="1">
      <c r="A24" s="1374" t="inlineStr">
        <is>
          <t>ADJUSTED TOTAL</t>
        </is>
      </c>
      <c r="B24" s="1179">
        <f>B12+B22</f>
        <v/>
      </c>
      <c r="C24" s="1184" t="n"/>
      <c r="D24" s="1179">
        <f>D12+D22</f>
        <v/>
      </c>
      <c r="E24" s="1184" t="n"/>
      <c r="F24" s="1179">
        <f>F12+F22</f>
        <v/>
      </c>
      <c r="G24" s="1185" t="n"/>
    </row>
    <row r="25" ht="16" customHeight="1" thickBot="1"/>
    <row r="26" ht="16" customHeight="1" thickBot="1">
      <c r="A26" s="1186" t="inlineStr">
        <is>
          <t>PERCENTAGE OF TRADE A/P</t>
        </is>
      </c>
      <c r="B26" s="1187">
        <f>B12/B24</f>
        <v/>
      </c>
    </row>
    <row r="27" ht="16" customHeight="1" thickBot="1">
      <c r="A27" s="1188" t="inlineStr">
        <is>
          <t>PERCENTAGE OF ACCRUED EXPENSES</t>
        </is>
      </c>
      <c r="B27" s="1189">
        <f>B22/B24</f>
        <v/>
      </c>
    </row>
    <row r="29" ht="16" customHeight="1" thickBot="1">
      <c r="A29" s="1" t="inlineStr">
        <is>
          <t>Comments:</t>
        </is>
      </c>
    </row>
    <row r="30" ht="15" customHeight="1">
      <c r="A30" s="2846" t="n"/>
      <c r="B30" s="1123" t="n"/>
      <c r="C30" s="1123" t="n"/>
      <c r="D30" s="1123" t="n"/>
      <c r="E30" s="1123" t="n"/>
      <c r="F30" s="1123" t="n"/>
      <c r="G30" s="1146" t="n"/>
    </row>
    <row r="31" ht="15" customHeight="1">
      <c r="A31" s="2385" t="n"/>
      <c r="G31" s="834" t="n"/>
    </row>
    <row r="32" ht="15" customHeight="1">
      <c r="A32" s="2385" t="n"/>
      <c r="G32" s="834" t="n"/>
    </row>
    <row r="33" ht="15" customHeight="1">
      <c r="A33" s="2385" t="n"/>
      <c r="G33" s="834" t="n"/>
    </row>
    <row r="34" ht="15" customHeight="1" thickBot="1">
      <c r="A34" s="835" t="n"/>
      <c r="B34" s="836" t="n"/>
      <c r="C34" s="836" t="n"/>
      <c r="D34" s="836" t="n"/>
      <c r="E34" s="836" t="n"/>
      <c r="F34" s="836" t="n"/>
      <c r="G34" s="837" t="n"/>
    </row>
  </sheetData>
  <mergeCells count="13">
    <mergeCell ref="D6:E6"/>
    <mergeCell ref="B6:C6"/>
    <mergeCell ref="B15:C15"/>
    <mergeCell ref="F15:G15"/>
    <mergeCell ref="D15:E15"/>
    <mergeCell ref="B5:C5"/>
    <mergeCell ref="F5:G5"/>
    <mergeCell ref="A30:G34"/>
    <mergeCell ref="D5:E5"/>
    <mergeCell ref="D14:E14"/>
    <mergeCell ref="B14:C14"/>
    <mergeCell ref="F6:G6"/>
    <mergeCell ref="F14:G14"/>
  </mergeCells>
  <hyperlinks>
    <hyperlink ref="I1" location="'X2  Index'!A1" display="Return to index"/>
  </hyperlinks>
  <printOptions horizontalCentered="1"/>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57.xml><?xml version="1.0" encoding="utf-8"?>
<worksheet xmlns="http://schemas.openxmlformats.org/spreadsheetml/2006/main">
  <sheetPr codeName="Sheet48">
    <outlinePr summaryBelow="1" summaryRight="1"/>
    <pageSetUpPr/>
  </sheetPr>
  <dimension ref="A1:V37"/>
  <sheetViews>
    <sheetView showGridLines="0" view="pageBreakPreview" zoomScale="60" zoomScaleNormal="70" workbookViewId="0">
      <selection activeCell="A35" sqref="A35:K37"/>
    </sheetView>
  </sheetViews>
  <sheetFormatPr baseColWidth="10" defaultColWidth="8.6640625" defaultRowHeight="15"/>
  <cols>
    <col width="27.33203125" customWidth="1" min="1" max="1"/>
    <col width="15.5" bestFit="1" customWidth="1" min="2" max="2"/>
  </cols>
  <sheetData>
    <row r="1">
      <c r="A1" s="1126">
        <f>+'X1  ReportCoverPage'!D9</f>
        <v/>
      </c>
      <c r="B1" s="1068" t="n"/>
      <c r="M1" s="1857" t="inlineStr">
        <is>
          <t>Return to index</t>
        </is>
      </c>
    </row>
    <row r="2">
      <c r="A2" s="1142">
        <f>'X2  Index'!A3</f>
        <v/>
      </c>
      <c r="B2" s="1068" t="n"/>
      <c r="M2" s="1857" t="n"/>
    </row>
    <row r="3">
      <c r="A3" s="1" t="inlineStr">
        <is>
          <t>ACCOUNTS PAYABLE TOP VENDOR BALANCES</t>
        </is>
      </c>
      <c r="C3" s="1127" t="n"/>
    </row>
    <row r="4">
      <c r="A4" s="1" t="inlineStr">
        <is>
          <t>Aged From Invoice Date</t>
        </is>
      </c>
      <c r="C4" s="1127" t="n"/>
      <c r="D4" s="1127" t="n"/>
    </row>
    <row r="5">
      <c r="A5" s="5" t="inlineStr">
        <is>
          <t>AS OF</t>
        </is>
      </c>
      <c r="B5" s="2847" t="n"/>
    </row>
    <row r="6" ht="16" customHeight="1" thickBot="1"/>
    <row r="7">
      <c r="A7" s="1133" t="n"/>
      <c r="B7" s="51" t="n"/>
      <c r="C7" s="1164" t="inlineStr">
        <is>
          <t>INVOICE</t>
        </is>
      </c>
      <c r="D7" s="51" t="n"/>
      <c r="E7" s="51" t="n"/>
      <c r="F7" s="51" t="n"/>
      <c r="G7" s="2835" t="inlineStr">
        <is>
          <t>TRADE A/P AGING</t>
        </is>
      </c>
      <c r="H7" s="2399" t="n"/>
      <c r="I7" s="2399" t="n"/>
      <c r="J7" s="2399" t="n"/>
      <c r="K7" s="2400" t="n"/>
    </row>
    <row r="8" ht="16" customHeight="1" thickBot="1">
      <c r="A8" s="1134" t="inlineStr">
        <is>
          <t>VENDOR NAME</t>
        </is>
      </c>
      <c r="B8" s="1163" t="inlineStr">
        <is>
          <t>ITEMS SUPPLIED</t>
        </is>
      </c>
      <c r="C8" s="1163" t="inlineStr">
        <is>
          <t>TERMS</t>
        </is>
      </c>
      <c r="D8" s="1163" t="inlineStr">
        <is>
          <t>%</t>
        </is>
      </c>
      <c r="E8" s="1163" t="inlineStr">
        <is>
          <t>TOTAL</t>
        </is>
      </c>
      <c r="F8" s="1163" t="inlineStr">
        <is>
          <t>ACCRUED</t>
        </is>
      </c>
      <c r="G8" s="1163" t="inlineStr">
        <is>
          <t>0-30</t>
        </is>
      </c>
      <c r="H8" s="1163" t="inlineStr">
        <is>
          <t>31-60</t>
        </is>
      </c>
      <c r="I8" s="1163" t="inlineStr">
        <is>
          <t>61-90</t>
        </is>
      </c>
      <c r="J8" s="1163" t="inlineStr">
        <is>
          <t>91-120</t>
        </is>
      </c>
      <c r="K8" s="1375" t="inlineStr">
        <is>
          <t>121+</t>
        </is>
      </c>
      <c r="N8" s="209" t="n"/>
      <c r="O8" s="209" t="n"/>
      <c r="P8" s="209" t="n"/>
      <c r="Q8" s="209" t="n"/>
      <c r="R8" s="209" t="n"/>
      <c r="S8" s="209" t="n"/>
      <c r="T8" s="209" t="n"/>
      <c r="U8" s="209" t="n"/>
      <c r="V8" s="209" t="n"/>
    </row>
    <row r="9">
      <c r="A9" s="1310" t="n"/>
      <c r="B9" s="567" t="n"/>
      <c r="C9" s="1166" t="n"/>
      <c r="D9" s="8">
        <f>E9/E$31</f>
        <v/>
      </c>
      <c r="E9" s="6">
        <f>SUM(F9:K9)</f>
        <v/>
      </c>
      <c r="F9" s="1127" t="inlineStr">
        <is>
          <t>hide</t>
        </is>
      </c>
      <c r="G9" s="6" t="n"/>
      <c r="H9" s="6" t="n"/>
      <c r="I9" s="6" t="n"/>
      <c r="J9" s="6" t="n"/>
      <c r="K9" s="1311" t="n"/>
      <c r="N9" s="209" t="n"/>
      <c r="O9" s="209" t="n"/>
      <c r="P9" s="209" t="n"/>
      <c r="Q9" s="209" t="n"/>
      <c r="R9" s="209" t="n"/>
      <c r="S9" s="209" t="n"/>
      <c r="T9" s="209" t="n"/>
      <c r="U9" s="209" t="n"/>
      <c r="V9" s="209" t="n"/>
    </row>
    <row r="10">
      <c r="A10" s="565" t="n"/>
      <c r="B10" s="955" t="n"/>
      <c r="C10" s="562" t="n"/>
      <c r="D10" s="956">
        <f>E10/E$31</f>
        <v/>
      </c>
      <c r="E10" s="530">
        <f>SUM(F10:K10)</f>
        <v/>
      </c>
      <c r="F10" s="1127" t="inlineStr">
        <is>
          <t>this</t>
        </is>
      </c>
      <c r="G10" s="530" t="n"/>
      <c r="H10" s="530" t="n"/>
      <c r="I10" s="530" t="n"/>
      <c r="J10" s="530" t="n"/>
      <c r="K10" s="653" t="n"/>
    </row>
    <row r="11">
      <c r="A11" s="565" t="n"/>
      <c r="B11" s="955" t="n"/>
      <c r="C11" s="562" t="n"/>
      <c r="D11" s="956">
        <f>E11/E$31</f>
        <v/>
      </c>
      <c r="E11" s="530">
        <f>SUM(F11:K11)</f>
        <v/>
      </c>
      <c r="F11" s="1127" t="inlineStr">
        <is>
          <t>column</t>
        </is>
      </c>
      <c r="G11" s="530" t="n"/>
      <c r="H11" s="530" t="n"/>
      <c r="I11" s="530" t="n"/>
      <c r="J11" s="530" t="n"/>
      <c r="K11" s="653" t="n"/>
      <c r="N11" s="1127" t="n"/>
    </row>
    <row r="12">
      <c r="A12" s="565" t="n"/>
      <c r="B12" s="955" t="n"/>
      <c r="C12" s="562" t="n"/>
      <c r="D12" s="956">
        <f>E12/E$31</f>
        <v/>
      </c>
      <c r="E12" s="530">
        <f>SUM(F12:K12)</f>
        <v/>
      </c>
      <c r="F12" s="1127" t="inlineStr">
        <is>
          <t>and</t>
        </is>
      </c>
      <c r="G12" s="530" t="n"/>
      <c r="H12" s="530" t="n"/>
      <c r="I12" s="530" t="n"/>
      <c r="J12" s="530" t="n"/>
      <c r="K12" s="653" t="n"/>
    </row>
    <row r="13">
      <c r="A13" s="565" t="n"/>
      <c r="B13" s="955" t="n"/>
      <c r="C13" s="562" t="n"/>
      <c r="D13" s="956">
        <f>E13/E$31</f>
        <v/>
      </c>
      <c r="E13" s="530">
        <f>SUM(F13:K13)</f>
        <v/>
      </c>
      <c r="F13" s="1127" t="inlineStr">
        <is>
          <t>change</t>
        </is>
      </c>
      <c r="G13" s="530" t="n"/>
      <c r="H13" s="530" t="n"/>
      <c r="I13" s="530" t="n"/>
      <c r="J13" s="530" t="n"/>
      <c r="K13" s="653" t="n"/>
    </row>
    <row r="14">
      <c r="A14" s="565" t="n"/>
      <c r="B14" s="955" t="n"/>
      <c r="C14" s="562" t="n"/>
      <c r="D14" s="956">
        <f>E14/E$31</f>
        <v/>
      </c>
      <c r="E14" s="530">
        <f>SUM(F14:K14)</f>
        <v/>
      </c>
      <c r="F14" s="1127" t="inlineStr">
        <is>
          <t>the</t>
        </is>
      </c>
      <c r="G14" s="530" t="n"/>
      <c r="H14" s="530" t="n"/>
      <c r="I14" s="530" t="n"/>
      <c r="J14" s="530" t="n"/>
      <c r="K14" s="653" t="n"/>
    </row>
    <row r="15">
      <c r="A15" s="565" t="n"/>
      <c r="B15" s="955" t="n"/>
      <c r="C15" s="562" t="n"/>
      <c r="D15" s="956">
        <f>E15/E$31</f>
        <v/>
      </c>
      <c r="E15" s="530">
        <f>SUM(F15:K15)</f>
        <v/>
      </c>
      <c r="F15" s="1127" t="inlineStr">
        <is>
          <t>label</t>
        </is>
      </c>
      <c r="G15" s="530" t="n"/>
      <c r="H15" s="530" t="n"/>
      <c r="I15" s="530" t="n"/>
      <c r="J15" s="530" t="n"/>
      <c r="K15" s="653" t="n"/>
    </row>
    <row r="16">
      <c r="A16" s="565" t="n"/>
      <c r="B16" s="955" t="n"/>
      <c r="C16" s="562" t="n"/>
      <c r="D16" s="956">
        <f>E16/E$31</f>
        <v/>
      </c>
      <c r="E16" s="530">
        <f>SUM(F16:K16)</f>
        <v/>
      </c>
      <c r="F16" s="1127" t="inlineStr">
        <is>
          <t>on line</t>
        </is>
      </c>
      <c r="G16" s="530" t="n"/>
      <c r="H16" s="530" t="n"/>
      <c r="I16" s="530" t="n"/>
      <c r="J16" s="530" t="n"/>
      <c r="K16" s="653" t="n"/>
    </row>
    <row r="17">
      <c r="A17" s="565" t="n"/>
      <c r="B17" s="955" t="n"/>
      <c r="C17" s="562" t="n"/>
      <c r="D17" s="956">
        <f>E17/E$31</f>
        <v/>
      </c>
      <c r="E17" s="530">
        <f>SUM(F17:K17)</f>
        <v/>
      </c>
      <c r="F17" s="1127" t="inlineStr">
        <is>
          <t>30 to</t>
        </is>
      </c>
      <c r="G17" s="530" t="n"/>
      <c r="H17" s="530" t="n"/>
      <c r="I17" s="530" t="n"/>
      <c r="J17" s="530" t="n"/>
      <c r="K17" s="653" t="n"/>
    </row>
    <row r="18">
      <c r="A18" s="565" t="n"/>
      <c r="B18" s="955" t="n"/>
      <c r="C18" s="562" t="n"/>
      <c r="D18" s="956">
        <f>E18/E$31</f>
        <v/>
      </c>
      <c r="E18" s="530">
        <f>SUM(F18:K18)</f>
        <v/>
      </c>
      <c r="F18" s="1127" t="inlineStr">
        <is>
          <t>"Total</t>
        </is>
      </c>
      <c r="G18" s="530" t="n"/>
      <c r="H18" s="530" t="n"/>
      <c r="I18" s="530" t="n"/>
      <c r="J18" s="530" t="n"/>
      <c r="K18" s="653" t="n"/>
    </row>
    <row r="19">
      <c r="A19" s="565" t="n"/>
      <c r="B19" s="955" t="n"/>
      <c r="C19" s="562" t="n"/>
      <c r="D19" s="956">
        <f>E19/E$31</f>
        <v/>
      </c>
      <c r="E19" s="530">
        <f>SUM(F19:K19)</f>
        <v/>
      </c>
      <c r="F19" s="1127" t="inlineStr">
        <is>
          <t>Aging"</t>
        </is>
      </c>
      <c r="G19" s="530" t="n"/>
      <c r="H19" s="530" t="n"/>
      <c r="I19" s="530" t="n"/>
      <c r="J19" s="530" t="n"/>
      <c r="K19" s="653" t="n"/>
    </row>
    <row r="20">
      <c r="A20" s="565" t="n"/>
      <c r="B20" s="955" t="n"/>
      <c r="C20" s="562" t="n"/>
      <c r="D20" s="956">
        <f>E20/E$31</f>
        <v/>
      </c>
      <c r="E20" s="530">
        <f>SUM(F20:K20)</f>
        <v/>
      </c>
      <c r="F20" s="1127" t="inlineStr">
        <is>
          <t xml:space="preserve">if a </t>
        </is>
      </c>
      <c r="G20" s="530" t="n"/>
      <c r="H20" s="530" t="n"/>
      <c r="I20" s="530" t="n"/>
      <c r="J20" s="530" t="n"/>
      <c r="K20" s="653" t="n"/>
    </row>
    <row r="21">
      <c r="A21" s="565" t="n"/>
      <c r="B21" s="955" t="n"/>
      <c r="C21" s="562" t="n"/>
      <c r="D21" s="956">
        <f>E21/E$31</f>
        <v/>
      </c>
      <c r="E21" s="530">
        <f>SUM(F21:K21)</f>
        <v/>
      </c>
      <c r="F21" s="1127" t="inlineStr">
        <is>
          <t>breakout</t>
        </is>
      </c>
      <c r="G21" s="530" t="n"/>
      <c r="H21" s="530" t="n"/>
      <c r="I21" s="530" t="n"/>
      <c r="J21" s="530" t="n"/>
      <c r="K21" s="653" t="n"/>
    </row>
    <row r="22">
      <c r="A22" s="565" t="n"/>
      <c r="B22" s="955" t="n"/>
      <c r="C22" s="562" t="n"/>
      <c r="D22" s="956">
        <f>E22/E$31</f>
        <v/>
      </c>
      <c r="E22" s="530">
        <f>SUM(F22:K22)</f>
        <v/>
      </c>
      <c r="F22" s="1127" t="inlineStr">
        <is>
          <t>of accrual</t>
        </is>
      </c>
      <c r="G22" s="530" t="n"/>
      <c r="H22" s="530" t="n"/>
      <c r="I22" s="530" t="n"/>
      <c r="J22" s="530" t="n"/>
      <c r="K22" s="653" t="n"/>
    </row>
    <row r="23">
      <c r="A23" s="565" t="n"/>
      <c r="B23" s="955" t="n"/>
      <c r="C23" s="562" t="n"/>
      <c r="D23" s="956">
        <f>E23/E$31</f>
        <v/>
      </c>
      <c r="E23" s="530">
        <f>SUM(F23:K23)</f>
        <v/>
      </c>
      <c r="F23" s="1127" t="inlineStr">
        <is>
          <t>by</t>
        </is>
      </c>
      <c r="G23" s="530" t="n"/>
      <c r="H23" s="530" t="n"/>
      <c r="I23" s="530" t="n"/>
      <c r="J23" s="530" t="n"/>
      <c r="K23" s="653" t="n"/>
    </row>
    <row r="24">
      <c r="A24" s="565" t="n"/>
      <c r="B24" s="955" t="n"/>
      <c r="C24" s="562" t="n"/>
      <c r="D24" s="956">
        <f>E24/E$31</f>
        <v/>
      </c>
      <c r="E24" s="530">
        <f>SUM(F24:K24)</f>
        <v/>
      </c>
      <c r="F24" s="1127" t="inlineStr">
        <is>
          <t>vendor is</t>
        </is>
      </c>
      <c r="G24" s="530" t="n"/>
      <c r="H24" s="530" t="n"/>
      <c r="I24" s="530" t="n"/>
      <c r="J24" s="530" t="n"/>
      <c r="K24" s="653" t="n"/>
    </row>
    <row r="25">
      <c r="A25" s="565" t="n"/>
      <c r="B25" s="955" t="n"/>
      <c r="C25" s="562" t="n"/>
      <c r="D25" s="956">
        <f>E25/E$31</f>
        <v/>
      </c>
      <c r="E25" s="530">
        <f>SUM(F25:K25)</f>
        <v/>
      </c>
      <c r="F25" s="1127" t="inlineStr">
        <is>
          <t xml:space="preserve">not </t>
        </is>
      </c>
      <c r="G25" s="530" t="n"/>
      <c r="H25" s="530" t="n"/>
      <c r="I25" s="530" t="n"/>
      <c r="J25" s="530" t="n"/>
      <c r="K25" s="653" t="n"/>
    </row>
    <row r="26">
      <c r="A26" s="565" t="n"/>
      <c r="B26" s="955" t="n"/>
      <c r="C26" s="562" t="n"/>
      <c r="D26" s="956">
        <f>E26/E$31</f>
        <v/>
      </c>
      <c r="E26" s="530">
        <f>SUM(F26:K26)</f>
        <v/>
      </c>
      <c r="F26" s="1127" t="inlineStr">
        <is>
          <t>available.</t>
        </is>
      </c>
      <c r="G26" s="530" t="n"/>
      <c r="H26" s="530" t="n"/>
      <c r="I26" s="530" t="n"/>
      <c r="J26" s="530" t="n"/>
      <c r="K26" s="653" t="n"/>
    </row>
    <row r="27">
      <c r="A27" s="565" t="n"/>
      <c r="B27" s="955" t="n"/>
      <c r="C27" s="562" t="n"/>
      <c r="D27" s="956">
        <f>E27/E$31</f>
        <v/>
      </c>
      <c r="E27" s="530">
        <f>SUM(F27:K27)</f>
        <v/>
      </c>
      <c r="F27" s="530" t="n"/>
      <c r="G27" s="530" t="n"/>
      <c r="H27" s="530" t="n"/>
      <c r="I27" s="530" t="n"/>
      <c r="J27" s="530" t="n"/>
      <c r="K27" s="653" t="n"/>
    </row>
    <row r="28">
      <c r="A28" s="565" t="n"/>
      <c r="B28" s="955" t="n"/>
      <c r="C28" s="562" t="n"/>
      <c r="D28" s="956">
        <f>E28/E$31</f>
        <v/>
      </c>
      <c r="E28" s="530">
        <f>SUM(F28:K28)</f>
        <v/>
      </c>
      <c r="F28" s="530" t="n"/>
      <c r="G28" s="530" t="n"/>
      <c r="H28" s="530" t="n"/>
      <c r="I28" s="530" t="n"/>
      <c r="J28" s="530" t="n"/>
      <c r="K28" s="653" t="n"/>
    </row>
    <row r="29" ht="16" customHeight="1" thickBot="1">
      <c r="A29" s="566" t="n"/>
      <c r="B29" s="568" t="n"/>
      <c r="C29" s="177" t="n"/>
      <c r="D29" s="9" t="n"/>
      <c r="E29" s="7" t="n"/>
      <c r="F29" s="7" t="n"/>
      <c r="G29" s="7" t="n"/>
      <c r="H29" s="7" t="n"/>
      <c r="I29" s="7" t="n"/>
      <c r="J29" s="7" t="n"/>
      <c r="K29" s="1376" t="n"/>
    </row>
    <row r="30">
      <c r="A30" s="957" t="inlineStr">
        <is>
          <t>SUBTOTAL LISTED VENDORS</t>
        </is>
      </c>
      <c r="B30" s="958" t="n"/>
      <c r="C30" s="958" t="n"/>
      <c r="D30" s="959">
        <f>E30/E$31</f>
        <v/>
      </c>
      <c r="E30" s="960">
        <f>SUM(F30:K30)</f>
        <v/>
      </c>
      <c r="F30" s="960">
        <f>SUM(F9:F29)</f>
        <v/>
      </c>
      <c r="G30" s="960">
        <f>SUM(G9:G29)</f>
        <v/>
      </c>
      <c r="H30" s="960">
        <f>SUM(H9:H29)</f>
        <v/>
      </c>
      <c r="I30" s="960">
        <f>SUM(I9:I29)</f>
        <v/>
      </c>
      <c r="J30" s="960">
        <f>SUM(J9:J29)</f>
        <v/>
      </c>
      <c r="K30" s="961">
        <f>SUM(K9:K29)</f>
        <v/>
      </c>
    </row>
    <row r="31">
      <c r="A31" s="1557" t="inlineStr">
        <is>
          <t>TOTAL AGING &amp; ACCRUED</t>
        </is>
      </c>
      <c r="B31" s="1377" t="n"/>
      <c r="C31" s="1377" t="n"/>
      <c r="D31" s="1378" t="n"/>
      <c r="E31" s="1379">
        <f>SUM(F31:K31)</f>
        <v/>
      </c>
      <c r="F31" s="1379" t="n"/>
      <c r="G31" s="1379" t="n"/>
      <c r="H31" s="1379" t="n"/>
      <c r="I31" s="1379" t="n"/>
      <c r="J31" s="1379" t="n"/>
      <c r="K31" s="1380" t="n"/>
    </row>
    <row r="32" ht="16" customHeight="1" thickBot="1">
      <c r="A32" s="962" t="inlineStr">
        <is>
          <t>LISTED AS % OF TOTAL</t>
        </is>
      </c>
      <c r="B32" s="1558" t="n"/>
      <c r="C32" s="1558" t="n"/>
      <c r="D32" s="963" t="n"/>
      <c r="E32" s="964">
        <f>E30/E31</f>
        <v/>
      </c>
      <c r="F32" s="964">
        <f>F30/F31</f>
        <v/>
      </c>
      <c r="G32" s="964">
        <f>G30/G31</f>
        <v/>
      </c>
      <c r="H32" s="964">
        <f>H30/H31</f>
        <v/>
      </c>
      <c r="I32" s="964">
        <f>I30/I31</f>
        <v/>
      </c>
      <c r="J32" s="964">
        <f>J30/J31</f>
        <v/>
      </c>
      <c r="K32" s="965">
        <f>K30/K31</f>
        <v/>
      </c>
    </row>
    <row r="34" ht="16" customHeight="1" thickBot="1">
      <c r="A34" s="1" t="inlineStr">
        <is>
          <t>Comments:</t>
        </is>
      </c>
    </row>
    <row r="35">
      <c r="A35" s="2715" t="inlineStr">
        <is>
          <t>1.)</t>
        </is>
      </c>
      <c r="B35" s="1123" t="n"/>
      <c r="C35" s="1123" t="n"/>
      <c r="D35" s="1123" t="n"/>
      <c r="E35" s="1123" t="n"/>
      <c r="F35" s="1123" t="n"/>
      <c r="G35" s="1123" t="n"/>
      <c r="H35" s="1123" t="n"/>
      <c r="I35" s="1123" t="n"/>
      <c r="J35" s="1123" t="n"/>
      <c r="K35" s="1146" t="n"/>
    </row>
    <row r="36">
      <c r="A36" s="2385" t="n"/>
      <c r="K36" s="834" t="n"/>
    </row>
    <row r="37" ht="16" customHeight="1" thickBot="1">
      <c r="A37" s="835" t="n"/>
      <c r="B37" s="836" t="n"/>
      <c r="C37" s="836" t="n"/>
      <c r="D37" s="836" t="n"/>
      <c r="E37" s="836" t="n"/>
      <c r="F37" s="836" t="n"/>
      <c r="G37" s="836" t="n"/>
      <c r="H37" s="836" t="n"/>
      <c r="I37" s="836" t="n"/>
      <c r="J37" s="836" t="n"/>
      <c r="K37" s="837" t="n"/>
    </row>
  </sheetData>
  <mergeCells count="2">
    <mergeCell ref="A35:K37"/>
    <mergeCell ref="G7:K7"/>
  </mergeCells>
  <hyperlinks>
    <hyperlink ref="M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58.xml><?xml version="1.0" encoding="utf-8"?>
<worksheet xmlns="http://schemas.openxmlformats.org/spreadsheetml/2006/main">
  <sheetPr codeName="Sheet49">
    <outlinePr summaryBelow="1" summaryRight="1"/>
    <pageSetUpPr/>
  </sheetPr>
  <dimension ref="A1:X38"/>
  <sheetViews>
    <sheetView showGridLines="0" view="pageBreakPreview" zoomScale="60" zoomScaleNormal="100" workbookViewId="0">
      <selection activeCell="A1" sqref="A1"/>
    </sheetView>
  </sheetViews>
  <sheetFormatPr baseColWidth="10" defaultColWidth="9.33203125" defaultRowHeight="15"/>
  <cols>
    <col width="15.6640625" customWidth="1" min="1" max="1"/>
    <col width="24.6640625" customWidth="1" min="2" max="2"/>
    <col width="13.33203125" bestFit="1" customWidth="1" min="3" max="4"/>
    <col width="9.5" bestFit="1" customWidth="1" min="5" max="5"/>
    <col width="12.33203125" bestFit="1" customWidth="1" min="7" max="7"/>
    <col width="9.6640625" bestFit="1" customWidth="1" min="9" max="10"/>
    <col width="6.6640625" customWidth="1" min="11" max="11"/>
    <col width="6.33203125" customWidth="1" min="12" max="12"/>
    <col width="41" customWidth="1" min="13" max="13"/>
  </cols>
  <sheetData>
    <row r="1">
      <c r="A1" s="1126">
        <f>+'X1  ReportCoverPage'!D9</f>
        <v/>
      </c>
      <c r="B1" s="1068" t="n"/>
      <c r="M1" s="2848" t="n"/>
      <c r="O1" s="1857" t="inlineStr">
        <is>
          <t>Return to index</t>
        </is>
      </c>
    </row>
    <row r="2">
      <c r="A2" s="1142">
        <f>'X2  Index'!A3</f>
        <v/>
      </c>
      <c r="B2" s="1068" t="n"/>
      <c r="O2" s="1857" t="n"/>
    </row>
    <row r="3" ht="15" customHeight="1">
      <c r="A3" s="1" t="inlineStr">
        <is>
          <t>ACCOUNTS PAYABLE PAST DUE ANALYSIS</t>
        </is>
      </c>
      <c r="C3" s="1127" t="n"/>
      <c r="D3" s="1127" t="n"/>
      <c r="E3" s="1127" t="n"/>
    </row>
    <row r="4">
      <c r="A4" s="1" t="n"/>
      <c r="C4" s="1127" t="n"/>
      <c r="D4" s="1127" t="n"/>
      <c r="E4" s="1127" t="n"/>
    </row>
    <row r="5">
      <c r="A5" s="5" t="inlineStr">
        <is>
          <t>AGING DATE:</t>
        </is>
      </c>
      <c r="B5" s="2847" t="n">
        <v>43982</v>
      </c>
    </row>
    <row r="6">
      <c r="A6" s="5" t="inlineStr">
        <is>
          <t>REVIEW DATE:</t>
        </is>
      </c>
      <c r="B6" s="2847" t="n">
        <v>43997</v>
      </c>
    </row>
    <row r="7" ht="16" customHeight="1" thickBot="1">
      <c r="M7" s="836" t="n"/>
    </row>
    <row r="8">
      <c r="A8" s="1133" t="n"/>
      <c r="B8" s="51" t="n"/>
      <c r="C8" s="1164" t="inlineStr">
        <is>
          <t>A/P</t>
        </is>
      </c>
      <c r="D8" s="1164" t="inlineStr">
        <is>
          <t>OVER</t>
        </is>
      </c>
      <c r="E8" s="1164" t="inlineStr">
        <is>
          <t>PAST DUE</t>
        </is>
      </c>
      <c r="F8" s="1164" t="inlineStr">
        <is>
          <t>ALREADY</t>
        </is>
      </c>
      <c r="G8" s="1164" t="inlineStr">
        <is>
          <t>WILL PAY</t>
        </is>
      </c>
      <c r="H8" s="1164" t="inlineStr">
        <is>
          <t>SLOW</t>
        </is>
      </c>
      <c r="I8" s="1164" t="inlineStr">
        <is>
          <t>PAYMENT</t>
        </is>
      </c>
      <c r="J8" s="1164" t="n"/>
      <c r="K8" s="62" t="n"/>
      <c r="L8" s="62" t="n"/>
      <c r="M8" s="1277" t="n"/>
      <c r="P8" t="inlineStr">
        <is>
          <t>Notes: (Delete when done)</t>
        </is>
      </c>
    </row>
    <row r="9" ht="16" customHeight="1" thickBot="1">
      <c r="A9" s="1134" t="inlineStr">
        <is>
          <t>FACILITY</t>
        </is>
      </c>
      <c r="B9" s="1163" t="inlineStr">
        <is>
          <t>VENDOR</t>
        </is>
      </c>
      <c r="C9" s="1163" t="inlineStr">
        <is>
          <t>BALANCE</t>
        </is>
      </c>
      <c r="D9" s="1163" t="n">
        <v>120</v>
      </c>
      <c r="E9" s="1163" t="inlineStr">
        <is>
          <t>RANGE</t>
        </is>
      </c>
      <c r="F9" s="1163" t="inlineStr">
        <is>
          <t>PAID</t>
        </is>
      </c>
      <c r="G9" s="1163" t="inlineStr">
        <is>
          <t>THIS MONTH</t>
        </is>
      </c>
      <c r="H9" s="1163" t="inlineStr">
        <is>
          <t>PAY</t>
        </is>
      </c>
      <c r="I9" s="1163" t="inlineStr">
        <is>
          <t>PLAN</t>
        </is>
      </c>
      <c r="J9" s="1163" t="inlineStr">
        <is>
          <t>DISPUTED</t>
        </is>
      </c>
      <c r="K9" s="1135" t="inlineStr">
        <is>
          <t>OTHER</t>
        </is>
      </c>
      <c r="L9" s="1135" t="inlineStr">
        <is>
          <t>Notes</t>
        </is>
      </c>
      <c r="M9" s="1375" t="inlineStr">
        <is>
          <t>COMMENTS</t>
        </is>
      </c>
      <c r="P9" s="2149" t="inlineStr">
        <is>
          <t>Add, change headings as needed.  Get details whenever possible.  We want to ultimately find out if A/P is a problem and to quantify any additional amounts to be funded (surveys) or how much to make problems go away.</t>
        </is>
      </c>
    </row>
    <row r="10">
      <c r="A10" s="1310" t="n"/>
      <c r="B10" s="567" t="n"/>
      <c r="C10" s="6">
        <f>SUM(D10:I10)</f>
        <v/>
      </c>
      <c r="D10" s="6">
        <f>SUM(E10:J10)</f>
        <v/>
      </c>
      <c r="E10" s="569" t="n"/>
      <c r="F10" s="6">
        <f>SUM(G10:L10)</f>
        <v/>
      </c>
      <c r="G10" s="6">
        <f>SUM(H10:M10)</f>
        <v/>
      </c>
      <c r="H10" s="6">
        <f>SUM(I10:N10)</f>
        <v/>
      </c>
      <c r="I10" s="6">
        <f>SUM(J10:O10)</f>
        <v/>
      </c>
      <c r="J10" s="6">
        <f>SUM(K10:P10)</f>
        <v/>
      </c>
      <c r="K10" s="6">
        <f>SUM(L10:Q10)</f>
        <v/>
      </c>
      <c r="L10" s="69" t="n"/>
      <c r="M10" s="1311" t="n"/>
    </row>
    <row r="11">
      <c r="A11" s="565" t="n"/>
      <c r="B11" s="955" t="n"/>
      <c r="C11" s="530">
        <f>SUM(D11:I11)</f>
        <v/>
      </c>
      <c r="D11" s="530">
        <f>SUM(E11:J11)</f>
        <v/>
      </c>
      <c r="E11" s="966" t="n"/>
      <c r="F11" s="530">
        <f>SUM(G11:L11)</f>
        <v/>
      </c>
      <c r="G11" s="530">
        <f>SUM(H11:M11)</f>
        <v/>
      </c>
      <c r="H11" s="530">
        <f>SUM(I11:N11)</f>
        <v/>
      </c>
      <c r="I11" s="530">
        <f>SUM(J11:O11)</f>
        <v/>
      </c>
      <c r="J11" s="530">
        <f>SUM(K11:P11)</f>
        <v/>
      </c>
      <c r="K11" s="530">
        <f>SUM(L11:Q11)</f>
        <v/>
      </c>
      <c r="L11" s="1057" t="n"/>
      <c r="M11" s="653" t="n"/>
    </row>
    <row r="12">
      <c r="A12" s="565" t="n"/>
      <c r="B12" s="955" t="n"/>
      <c r="C12" s="530">
        <f>SUM(D12:I12)</f>
        <v/>
      </c>
      <c r="D12" s="530">
        <f>SUM(E12:J12)</f>
        <v/>
      </c>
      <c r="E12" s="966" t="n"/>
      <c r="F12" s="530">
        <f>SUM(G12:L12)</f>
        <v/>
      </c>
      <c r="G12" s="530">
        <f>SUM(H12:M12)</f>
        <v/>
      </c>
      <c r="H12" s="530">
        <f>SUM(I12:N12)</f>
        <v/>
      </c>
      <c r="I12" s="530">
        <f>SUM(J12:O12)</f>
        <v/>
      </c>
      <c r="J12" s="530">
        <f>SUM(K12:P12)</f>
        <v/>
      </c>
      <c r="K12" s="530">
        <f>SUM(L12:Q12)</f>
        <v/>
      </c>
      <c r="L12" s="1057" t="inlineStr">
        <is>
          <t>A</t>
        </is>
      </c>
      <c r="M12" s="653" t="n"/>
      <c r="P12" s="1127" t="inlineStr">
        <is>
          <t>complete if A/P is greatly extended; optional if less extended.</t>
        </is>
      </c>
    </row>
    <row r="13">
      <c r="A13" s="565" t="n"/>
      <c r="B13" s="955" t="n"/>
      <c r="C13" s="530">
        <f>SUM(D13:I13)</f>
        <v/>
      </c>
      <c r="D13" s="530">
        <f>SUM(E13:J13)</f>
        <v/>
      </c>
      <c r="E13" s="966" t="n"/>
      <c r="F13" s="530">
        <f>SUM(G13:L13)</f>
        <v/>
      </c>
      <c r="G13" s="530">
        <f>SUM(H13:M13)</f>
        <v/>
      </c>
      <c r="H13" s="530">
        <f>SUM(I13:N13)</f>
        <v/>
      </c>
      <c r="I13" s="530">
        <f>SUM(J13:O13)</f>
        <v/>
      </c>
      <c r="J13" s="530">
        <f>SUM(K13:P13)</f>
        <v/>
      </c>
      <c r="K13" s="530">
        <f>SUM(L13:Q13)</f>
        <v/>
      </c>
      <c r="L13" s="1057" t="n"/>
      <c r="M13" s="653" t="n"/>
      <c r="P13" s="2149" t="inlineStr">
        <is>
          <t>When there are significant past due payables, it is important to delve into the reasons payables are past due and how the client is dealing with its past due vendors.  It is better if the company is making progress in paying off the past due obligations than if the old balances continue to grow.  Significant disputes or lawsuits  are problematic and potentially disruptive.  It is important to note whether the company is still getting goods/services from past due vendors.</t>
        </is>
      </c>
    </row>
    <row r="14">
      <c r="A14" s="565" t="n"/>
      <c r="B14" s="955" t="n"/>
      <c r="C14" s="530">
        <f>SUM(D14:I14)</f>
        <v/>
      </c>
      <c r="D14" s="530">
        <f>SUM(E14:J14)</f>
        <v/>
      </c>
      <c r="E14" s="966" t="n"/>
      <c r="F14" s="530">
        <f>SUM(G14:L14)</f>
        <v/>
      </c>
      <c r="G14" s="530">
        <f>SUM(H14:M14)</f>
        <v/>
      </c>
      <c r="H14" s="530">
        <f>SUM(I14:N14)</f>
        <v/>
      </c>
      <c r="I14" s="530">
        <f>SUM(J14:O14)</f>
        <v/>
      </c>
      <c r="J14" s="530">
        <f>SUM(K14:P14)</f>
        <v/>
      </c>
      <c r="K14" s="530">
        <f>SUM(L14:Q14)</f>
        <v/>
      </c>
      <c r="L14" s="1057" t="n"/>
      <c r="M14" s="653" t="n"/>
    </row>
    <row r="15">
      <c r="A15" s="565" t="n"/>
      <c r="B15" s="955" t="n"/>
      <c r="C15" s="530">
        <f>SUM(D15:I15)</f>
        <v/>
      </c>
      <c r="D15" s="530">
        <f>SUM(E15:J15)</f>
        <v/>
      </c>
      <c r="E15" s="966" t="n"/>
      <c r="F15" s="530">
        <f>SUM(G15:L15)</f>
        <v/>
      </c>
      <c r="G15" s="530">
        <f>SUM(H15:M15)</f>
        <v/>
      </c>
      <c r="H15" s="530">
        <f>SUM(I15:N15)</f>
        <v/>
      </c>
      <c r="I15" s="530">
        <f>SUM(J15:O15)</f>
        <v/>
      </c>
      <c r="J15" s="530">
        <f>SUM(K15:P15)</f>
        <v/>
      </c>
      <c r="K15" s="530">
        <f>SUM(L15:Q15)</f>
        <v/>
      </c>
      <c r="L15" s="1057" t="n"/>
      <c r="M15" s="653" t="n"/>
    </row>
    <row r="16">
      <c r="A16" s="565" t="n"/>
      <c r="B16" s="955" t="n"/>
      <c r="C16" s="530">
        <f>SUM(D16:I16)</f>
        <v/>
      </c>
      <c r="D16" s="530">
        <f>SUM(E16:J16)</f>
        <v/>
      </c>
      <c r="E16" s="966" t="n"/>
      <c r="F16" s="530">
        <f>SUM(G16:L16)</f>
        <v/>
      </c>
      <c r="G16" s="530">
        <f>SUM(H16:M16)</f>
        <v/>
      </c>
      <c r="H16" s="530">
        <f>SUM(I16:N16)</f>
        <v/>
      </c>
      <c r="I16" s="530">
        <f>SUM(J16:O16)</f>
        <v/>
      </c>
      <c r="J16" s="530">
        <f>SUM(K16:P16)</f>
        <v/>
      </c>
      <c r="K16" s="530">
        <f>SUM(L16:Q16)</f>
        <v/>
      </c>
      <c r="L16" s="1057" t="n"/>
      <c r="M16" s="653" t="n"/>
    </row>
    <row r="17">
      <c r="A17" s="565" t="n"/>
      <c r="B17" s="955" t="n"/>
      <c r="C17" s="530">
        <f>SUM(D17:I17)</f>
        <v/>
      </c>
      <c r="D17" s="530">
        <f>SUM(E17:J17)</f>
        <v/>
      </c>
      <c r="E17" s="966" t="n"/>
      <c r="F17" s="530">
        <f>SUM(G17:L17)</f>
        <v/>
      </c>
      <c r="G17" s="530">
        <f>SUM(H17:M17)</f>
        <v/>
      </c>
      <c r="H17" s="530">
        <f>SUM(I17:N17)</f>
        <v/>
      </c>
      <c r="I17" s="530">
        <f>SUM(J17:O17)</f>
        <v/>
      </c>
      <c r="J17" s="530">
        <f>SUM(K17:P17)</f>
        <v/>
      </c>
      <c r="K17" s="530">
        <f>SUM(L17:Q17)</f>
        <v/>
      </c>
      <c r="L17" s="1057" t="inlineStr">
        <is>
          <t>B</t>
        </is>
      </c>
      <c r="M17" s="653" t="n"/>
    </row>
    <row r="18">
      <c r="A18" s="565" t="n"/>
      <c r="B18" s="955" t="n"/>
      <c r="C18" s="530">
        <f>SUM(D18:I18)</f>
        <v/>
      </c>
      <c r="D18" s="530">
        <f>SUM(E18:J18)</f>
        <v/>
      </c>
      <c r="E18" s="966" t="n"/>
      <c r="F18" s="530">
        <f>SUM(G18:L18)</f>
        <v/>
      </c>
      <c r="G18" s="530">
        <f>SUM(H18:M18)</f>
        <v/>
      </c>
      <c r="H18" s="530">
        <f>SUM(I18:N18)</f>
        <v/>
      </c>
      <c r="I18" s="530">
        <f>SUM(J18:O18)</f>
        <v/>
      </c>
      <c r="J18" s="530">
        <f>SUM(K18:P18)</f>
        <v/>
      </c>
      <c r="K18" s="530">
        <f>SUM(L18:Q18)</f>
        <v/>
      </c>
      <c r="L18" s="1057" t="n"/>
      <c r="M18" s="653" t="n"/>
      <c r="P18" s="833" t="inlineStr">
        <is>
          <t>Our analysis of past due A/P as of x/xx/xx indicates ...</t>
        </is>
      </c>
    </row>
    <row r="19">
      <c r="A19" s="565" t="n"/>
      <c r="B19" s="955" t="n"/>
      <c r="C19" s="530">
        <f>SUM(D19:I19)</f>
        <v/>
      </c>
      <c r="D19" s="530">
        <f>SUM(E19:J19)</f>
        <v/>
      </c>
      <c r="E19" s="966" t="n"/>
      <c r="F19" s="530">
        <f>SUM(G19:L19)</f>
        <v/>
      </c>
      <c r="G19" s="530">
        <f>SUM(H19:M19)</f>
        <v/>
      </c>
      <c r="H19" s="530">
        <f>SUM(I19:N19)</f>
        <v/>
      </c>
      <c r="I19" s="530">
        <f>SUM(J19:O19)</f>
        <v/>
      </c>
      <c r="J19" s="530">
        <f>SUM(K19:P19)</f>
        <v/>
      </c>
      <c r="K19" s="530">
        <f>SUM(L19:Q19)</f>
        <v/>
      </c>
      <c r="L19" s="1057" t="n"/>
      <c r="M19" s="653" t="n"/>
      <c r="P19" t="inlineStr">
        <is>
          <t>Some specific items of note are:</t>
        </is>
      </c>
    </row>
    <row r="20">
      <c r="A20" s="565" t="n"/>
      <c r="B20" s="955" t="n"/>
      <c r="C20" s="530">
        <f>SUM(D20:I20)</f>
        <v/>
      </c>
      <c r="D20" s="530">
        <f>SUM(E20:J20)</f>
        <v/>
      </c>
      <c r="E20" s="966" t="n"/>
      <c r="F20" s="530">
        <f>SUM(G20:L20)</f>
        <v/>
      </c>
      <c r="G20" s="530">
        <f>SUM(H20:M20)</f>
        <v/>
      </c>
      <c r="H20" s="530">
        <f>SUM(I20:N20)</f>
        <v/>
      </c>
      <c r="I20" s="530">
        <f>SUM(J20:O20)</f>
        <v/>
      </c>
      <c r="J20" s="530">
        <f>SUM(K20:P20)</f>
        <v/>
      </c>
      <c r="K20" s="530">
        <f>SUM(L20:Q20)</f>
        <v/>
      </c>
      <c r="L20" s="1057" t="n"/>
      <c r="M20" s="653" t="n"/>
      <c r="P20" t="inlineStr">
        <is>
          <t xml:space="preserve">A - </t>
        </is>
      </c>
    </row>
    <row r="21">
      <c r="A21" s="565" t="n"/>
      <c r="B21" s="955" t="n"/>
      <c r="C21" s="530">
        <f>SUM(D21:I21)</f>
        <v/>
      </c>
      <c r="D21" s="530">
        <f>SUM(E21:J21)</f>
        <v/>
      </c>
      <c r="E21" s="966" t="n"/>
      <c r="F21" s="530">
        <f>SUM(G21:L21)</f>
        <v/>
      </c>
      <c r="G21" s="530">
        <f>SUM(H21:M21)</f>
        <v/>
      </c>
      <c r="H21" s="530">
        <f>SUM(I21:N21)</f>
        <v/>
      </c>
      <c r="I21" s="530">
        <f>SUM(J21:O21)</f>
        <v/>
      </c>
      <c r="J21" s="530">
        <f>SUM(K21:P21)</f>
        <v/>
      </c>
      <c r="K21" s="530">
        <f>SUM(L21:Q21)</f>
        <v/>
      </c>
      <c r="L21" s="1057" t="inlineStr">
        <is>
          <t>C</t>
        </is>
      </c>
      <c r="M21" s="653" t="n"/>
      <c r="P21" t="inlineStr">
        <is>
          <t xml:space="preserve">B - </t>
        </is>
      </c>
    </row>
    <row r="22">
      <c r="A22" s="565" t="n"/>
      <c r="B22" s="955" t="n"/>
      <c r="C22" s="530">
        <f>SUM(D22:I22)</f>
        <v/>
      </c>
      <c r="D22" s="530">
        <f>SUM(E22:J22)</f>
        <v/>
      </c>
      <c r="E22" s="966" t="n"/>
      <c r="F22" s="530">
        <f>SUM(G22:L22)</f>
        <v/>
      </c>
      <c r="G22" s="530">
        <f>SUM(H22:M22)</f>
        <v/>
      </c>
      <c r="H22" s="530">
        <f>SUM(I22:N22)</f>
        <v/>
      </c>
      <c r="I22" s="530">
        <f>SUM(J22:O22)</f>
        <v/>
      </c>
      <c r="J22" s="530">
        <f>SUM(K22:P22)</f>
        <v/>
      </c>
      <c r="K22" s="530">
        <f>SUM(L22:Q22)</f>
        <v/>
      </c>
      <c r="L22" s="1057" t="n"/>
      <c r="M22" s="653" t="n"/>
      <c r="P22" t="inlineStr">
        <is>
          <t xml:space="preserve">C - </t>
        </is>
      </c>
    </row>
    <row r="23">
      <c r="A23" s="565" t="n"/>
      <c r="B23" s="955" t="n"/>
      <c r="C23" s="530">
        <f>SUM(D23:I23)</f>
        <v/>
      </c>
      <c r="D23" s="530">
        <f>SUM(E23:J23)</f>
        <v/>
      </c>
      <c r="E23" s="966" t="n"/>
      <c r="F23" s="530">
        <f>SUM(G23:L23)</f>
        <v/>
      </c>
      <c r="G23" s="530">
        <f>SUM(H23:M23)</f>
        <v/>
      </c>
      <c r="H23" s="530">
        <f>SUM(I23:N23)</f>
        <v/>
      </c>
      <c r="I23" s="530">
        <f>SUM(J23:O23)</f>
        <v/>
      </c>
      <c r="J23" s="530">
        <f>SUM(K23:P23)</f>
        <v/>
      </c>
      <c r="K23" s="530">
        <f>SUM(L23:Q23)</f>
        <v/>
      </c>
      <c r="L23" s="1057" t="n"/>
      <c r="M23" s="653" t="n"/>
      <c r="P23" t="inlineStr">
        <is>
          <t xml:space="preserve">D - </t>
        </is>
      </c>
    </row>
    <row r="24">
      <c r="A24" s="565" t="n"/>
      <c r="B24" s="955" t="n"/>
      <c r="C24" s="530">
        <f>SUM(D24:I24)</f>
        <v/>
      </c>
      <c r="D24" s="530">
        <f>SUM(E24:J24)</f>
        <v/>
      </c>
      <c r="E24" s="966" t="n"/>
      <c r="F24" s="530">
        <f>SUM(G24:L24)</f>
        <v/>
      </c>
      <c r="G24" s="530">
        <f>SUM(H24:M24)</f>
        <v/>
      </c>
      <c r="H24" s="530">
        <f>SUM(I24:N24)</f>
        <v/>
      </c>
      <c r="I24" s="530">
        <f>SUM(J24:O24)</f>
        <v/>
      </c>
      <c r="J24" s="530">
        <f>SUM(K24:P24)</f>
        <v/>
      </c>
      <c r="K24" s="530">
        <f>SUM(L24:Q24)</f>
        <v/>
      </c>
      <c r="L24" s="1057" t="n"/>
      <c r="M24" s="653" t="n"/>
    </row>
    <row r="25">
      <c r="A25" s="565" t="n"/>
      <c r="B25" s="955" t="n"/>
      <c r="C25" s="530">
        <f>SUM(D25:I25)</f>
        <v/>
      </c>
      <c r="D25" s="530">
        <f>SUM(E25:J25)</f>
        <v/>
      </c>
      <c r="E25" s="966" t="n"/>
      <c r="F25" s="530">
        <f>SUM(G25:L25)</f>
        <v/>
      </c>
      <c r="G25" s="530">
        <f>SUM(H25:M25)</f>
        <v/>
      </c>
      <c r="H25" s="530">
        <f>SUM(I25:N25)</f>
        <v/>
      </c>
      <c r="I25" s="530">
        <f>SUM(J25:O25)</f>
        <v/>
      </c>
      <c r="J25" s="530">
        <f>SUM(K25:P25)</f>
        <v/>
      </c>
      <c r="K25" s="530">
        <f>SUM(L25:Q25)</f>
        <v/>
      </c>
      <c r="L25" s="1057" t="inlineStr">
        <is>
          <t>D</t>
        </is>
      </c>
      <c r="M25" s="653" t="n"/>
    </row>
    <row r="26">
      <c r="A26" s="565" t="n"/>
      <c r="B26" s="955" t="n"/>
      <c r="C26" s="530">
        <f>SUM(D26:I26)</f>
        <v/>
      </c>
      <c r="D26" s="530">
        <f>SUM(E26:J26)</f>
        <v/>
      </c>
      <c r="E26" s="966" t="n"/>
      <c r="F26" s="530">
        <f>SUM(G26:L26)</f>
        <v/>
      </c>
      <c r="G26" s="530">
        <f>SUM(H26:M26)</f>
        <v/>
      </c>
      <c r="H26" s="530">
        <f>SUM(I26:N26)</f>
        <v/>
      </c>
      <c r="I26" s="530">
        <f>SUM(J26:O26)</f>
        <v/>
      </c>
      <c r="J26" s="530">
        <f>SUM(K26:P26)</f>
        <v/>
      </c>
      <c r="K26" s="530">
        <f>SUM(L26:Q26)</f>
        <v/>
      </c>
      <c r="L26" s="1057" t="n"/>
      <c r="M26" s="653" t="n"/>
    </row>
    <row r="27">
      <c r="A27" s="565" t="n"/>
      <c r="B27" s="955" t="n"/>
      <c r="C27" s="530">
        <f>SUM(D27:I27)</f>
        <v/>
      </c>
      <c r="D27" s="530">
        <f>SUM(E27:J27)</f>
        <v/>
      </c>
      <c r="E27" s="966" t="n"/>
      <c r="F27" s="530">
        <f>SUM(G27:L27)</f>
        <v/>
      </c>
      <c r="G27" s="530">
        <f>SUM(H27:M27)</f>
        <v/>
      </c>
      <c r="H27" s="530">
        <f>SUM(I27:N27)</f>
        <v/>
      </c>
      <c r="I27" s="530">
        <f>SUM(J27:O27)</f>
        <v/>
      </c>
      <c r="J27" s="530">
        <f>SUM(K27:P27)</f>
        <v/>
      </c>
      <c r="K27" s="530">
        <f>SUM(L27:Q27)</f>
        <v/>
      </c>
      <c r="L27" s="1057" t="n"/>
      <c r="M27" s="653" t="n"/>
    </row>
    <row r="28">
      <c r="A28" s="565" t="n"/>
      <c r="B28" s="955" t="n"/>
      <c r="C28" s="530">
        <f>SUM(D28:I28)</f>
        <v/>
      </c>
      <c r="D28" s="530">
        <f>SUM(E28:J28)</f>
        <v/>
      </c>
      <c r="E28" s="966" t="n"/>
      <c r="F28" s="530">
        <f>SUM(G28:L28)</f>
        <v/>
      </c>
      <c r="G28" s="530">
        <f>SUM(H28:M28)</f>
        <v/>
      </c>
      <c r="H28" s="530">
        <f>SUM(I28:N28)</f>
        <v/>
      </c>
      <c r="I28" s="530">
        <f>SUM(J28:O28)</f>
        <v/>
      </c>
      <c r="J28" s="530">
        <f>SUM(K28:P28)</f>
        <v/>
      </c>
      <c r="K28" s="530">
        <f>SUM(L28:Q28)</f>
        <v/>
      </c>
      <c r="L28" s="1057" t="n"/>
      <c r="M28" s="653" t="n"/>
    </row>
    <row r="29">
      <c r="A29" s="565" t="n"/>
      <c r="B29" s="955" t="n"/>
      <c r="C29" s="530">
        <f>SUM(D29:I29)</f>
        <v/>
      </c>
      <c r="D29" s="530">
        <f>SUM(E29:J29)</f>
        <v/>
      </c>
      <c r="E29" s="966" t="n"/>
      <c r="F29" s="530">
        <f>SUM(G29:L29)</f>
        <v/>
      </c>
      <c r="G29" s="530">
        <f>SUM(H29:M29)</f>
        <v/>
      </c>
      <c r="H29" s="530">
        <f>SUM(I29:N29)</f>
        <v/>
      </c>
      <c r="I29" s="530">
        <f>SUM(J29:O29)</f>
        <v/>
      </c>
      <c r="J29" s="530">
        <f>SUM(K29:P29)</f>
        <v/>
      </c>
      <c r="K29" s="530">
        <f>SUM(L29:Q29)</f>
        <v/>
      </c>
      <c r="L29" s="1057" t="n"/>
      <c r="M29" s="653" t="n"/>
    </row>
    <row r="30" ht="16" customHeight="1" thickBot="1">
      <c r="A30" s="566" t="n"/>
      <c r="B30" s="568" t="n"/>
      <c r="C30" s="7">
        <f>SUM(D30:I30)</f>
        <v/>
      </c>
      <c r="D30" s="7">
        <f>SUM(E30:J30)</f>
        <v/>
      </c>
      <c r="E30" s="570" t="n"/>
      <c r="F30" s="7">
        <f>SUM(G30:L30)</f>
        <v/>
      </c>
      <c r="G30" s="7">
        <f>SUM(H30:M30)</f>
        <v/>
      </c>
      <c r="H30" s="7">
        <f>SUM(I30:N30)</f>
        <v/>
      </c>
      <c r="I30" s="7">
        <f>SUM(J30:O30)</f>
        <v/>
      </c>
      <c r="J30" s="7">
        <f>SUM(K30:P30)</f>
        <v/>
      </c>
      <c r="K30" s="7">
        <f>SUM(L30:Q30)</f>
        <v/>
      </c>
      <c r="L30" s="68" t="n"/>
      <c r="M30" s="1376" t="n"/>
    </row>
    <row r="31">
      <c r="A31" s="55" t="n"/>
      <c r="B31" s="967" t="inlineStr">
        <is>
          <t>TOTAL ANALYZED</t>
        </is>
      </c>
      <c r="C31" s="960">
        <f>SUM(C10:C30)</f>
        <v/>
      </c>
      <c r="D31" s="960">
        <f>SUM(D10:D30)</f>
        <v/>
      </c>
      <c r="E31" s="58" t="n"/>
      <c r="F31" s="960">
        <f>SUM(F10:F30)</f>
        <v/>
      </c>
      <c r="G31" s="960">
        <f>SUM(G10:G30)</f>
        <v/>
      </c>
      <c r="H31" s="960">
        <f>SUM(H10:H30)</f>
        <v/>
      </c>
      <c r="I31" s="960">
        <f>SUM(I10:I30)</f>
        <v/>
      </c>
      <c r="J31" s="960">
        <f>SUM(J10:J30)</f>
        <v/>
      </c>
      <c r="K31" s="63">
        <f>SUM(K10:K30)</f>
        <v/>
      </c>
      <c r="L31" s="67" t="n"/>
      <c r="M31" s="66" t="n"/>
    </row>
    <row r="32">
      <c r="A32" s="56" t="n"/>
      <c r="B32" s="1381" t="inlineStr">
        <is>
          <t>TOTAL AGING</t>
        </is>
      </c>
      <c r="C32" s="1382" t="inlineStr">
        <is>
          <t>enter amount</t>
        </is>
      </c>
      <c r="D32" s="1382" t="inlineStr">
        <is>
          <t>enter amount</t>
        </is>
      </c>
      <c r="E32" s="1058" t="n"/>
      <c r="F32" s="1383" t="n"/>
      <c r="G32" s="1383" t="n"/>
      <c r="H32" s="1383" t="n"/>
      <c r="I32" s="1383" t="n"/>
      <c r="J32" s="1383" t="n"/>
      <c r="K32" s="1383" t="n"/>
      <c r="L32" s="64" t="n"/>
      <c r="M32" s="65" t="n"/>
    </row>
    <row r="33" ht="16" customHeight="1" thickBot="1">
      <c r="A33" s="57" t="n"/>
      <c r="B33" s="968" t="inlineStr">
        <is>
          <t>% REVIEWED</t>
        </is>
      </c>
      <c r="C33" s="2849">
        <f>+C31/C32</f>
        <v/>
      </c>
      <c r="D33" s="2849">
        <f>+D31/D32</f>
        <v/>
      </c>
      <c r="E33" s="59" t="n"/>
      <c r="F33" s="60" t="n"/>
      <c r="G33" s="60" t="n"/>
      <c r="H33" s="60" t="n"/>
      <c r="I33" s="60" t="n"/>
      <c r="J33" s="60" t="n"/>
      <c r="K33" s="60" t="n"/>
      <c r="L33" s="60" t="n"/>
      <c r="M33" s="61" t="n"/>
    </row>
    <row r="35" ht="16" customHeight="1" thickBot="1">
      <c r="A35" s="1" t="inlineStr">
        <is>
          <t>Comments:</t>
        </is>
      </c>
    </row>
    <row r="36" ht="15" customHeight="1">
      <c r="A36" s="2615" t="n"/>
      <c r="B36" s="1123" t="n"/>
      <c r="C36" s="1123" t="n"/>
      <c r="D36" s="1123" t="n"/>
      <c r="E36" s="1123" t="n"/>
      <c r="F36" s="1123" t="n"/>
      <c r="G36" s="1123" t="n"/>
      <c r="H36" s="1123" t="n"/>
      <c r="I36" s="1123" t="n"/>
      <c r="J36" s="1123" t="n"/>
      <c r="K36" s="1123" t="n"/>
      <c r="L36" s="1123" t="n"/>
      <c r="M36" s="1146" t="n"/>
    </row>
    <row r="37" ht="15" customHeight="1">
      <c r="A37" s="838" t="n"/>
      <c r="M37" s="834" t="n"/>
    </row>
    <row r="38" ht="15" customHeight="1" thickBot="1">
      <c r="A38" s="841" t="n"/>
      <c r="B38" s="836" t="n"/>
      <c r="C38" s="836" t="n"/>
      <c r="D38" s="836" t="n"/>
      <c r="E38" s="836" t="n"/>
      <c r="F38" s="836" t="n"/>
      <c r="G38" s="836" t="n"/>
      <c r="H38" s="836" t="n"/>
      <c r="I38" s="836" t="n"/>
      <c r="J38" s="836" t="n"/>
      <c r="K38" s="836" t="n"/>
      <c r="L38" s="836" t="n"/>
      <c r="M38" s="837" t="n"/>
    </row>
  </sheetData>
  <mergeCells count="4">
    <mergeCell ref="M1:M7"/>
    <mergeCell ref="A36:M36"/>
    <mergeCell ref="P13:X17"/>
    <mergeCell ref="P9:X11"/>
  </mergeCells>
  <hyperlinks>
    <hyperlink ref="O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59.xml><?xml version="1.0" encoding="utf-8"?>
<worksheet xmlns="http://schemas.openxmlformats.org/spreadsheetml/2006/main">
  <sheetPr codeName="Sheet50">
    <outlinePr summaryBelow="1" summaryRight="1"/>
    <pageSetUpPr/>
  </sheetPr>
  <dimension ref="A1:E39"/>
  <sheetViews>
    <sheetView showGridLines="0" view="pageBreakPreview" zoomScale="60" zoomScaleNormal="100" workbookViewId="0">
      <selection activeCell="A36" sqref="A36:C39"/>
    </sheetView>
  </sheetViews>
  <sheetFormatPr baseColWidth="10" defaultColWidth="9.33203125" defaultRowHeight="15"/>
  <cols>
    <col width="51.5" customWidth="1" min="1" max="1"/>
    <col width="14.6640625" bestFit="1" customWidth="1" min="3" max="3"/>
  </cols>
  <sheetData>
    <row r="1">
      <c r="A1" s="1126">
        <f>+'X1  ReportCoverPage'!D9</f>
        <v/>
      </c>
      <c r="B1" s="1068" t="n"/>
      <c r="E1" s="1857" t="inlineStr">
        <is>
          <t>Return to index</t>
        </is>
      </c>
    </row>
    <row r="2">
      <c r="A2" s="1142">
        <f>'X2  Index'!A3</f>
        <v/>
      </c>
      <c r="B2" s="1068" t="n"/>
      <c r="E2" s="1857" t="n"/>
    </row>
    <row r="3">
      <c r="A3" s="1" t="inlineStr">
        <is>
          <t>LOAN RECONCILIATION</t>
        </is>
      </c>
    </row>
    <row r="4">
      <c r="A4" s="54" t="n"/>
    </row>
    <row r="5">
      <c r="A5" s="5" t="inlineStr">
        <is>
          <t>AS OF</t>
        </is>
      </c>
      <c r="B5" s="2847" t="n"/>
    </row>
    <row r="6" ht="16" customHeight="1" thickBot="1"/>
    <row r="7">
      <c r="A7" s="1133" t="n"/>
      <c r="B7" s="51" t="n"/>
      <c r="C7" s="1312" t="n"/>
    </row>
    <row r="8" ht="16" customHeight="1" thickBot="1">
      <c r="A8" s="1134" t="n"/>
      <c r="B8" s="1163" t="inlineStr">
        <is>
          <t>G/L #</t>
        </is>
      </c>
      <c r="C8" s="2401">
        <f>+B5</f>
        <v/>
      </c>
    </row>
    <row r="9">
      <c r="A9" s="1313" t="inlineStr">
        <is>
          <t>REVOLVING LOAN BALANCE PER LENDER STATEMENT</t>
        </is>
      </c>
      <c r="B9" s="1166" t="n"/>
      <c r="C9" s="1311" t="n">
        <v>0</v>
      </c>
    </row>
    <row r="10">
      <c r="A10" s="571" t="inlineStr">
        <is>
          <t>TERM LOAN BALANCE PER LENDER STATEMENT</t>
        </is>
      </c>
      <c r="B10" s="562" t="n"/>
      <c r="C10" s="653" t="n">
        <v>0</v>
      </c>
    </row>
    <row r="11">
      <c r="A11" s="571" t="n"/>
      <c r="B11" s="562" t="n"/>
      <c r="C11" s="653" t="n"/>
    </row>
    <row r="12">
      <c r="A12" s="572" t="inlineStr">
        <is>
          <t>ADVANCES PER LENDER RECORDED NEXT MONTH BY CLIENT</t>
        </is>
      </c>
      <c r="B12" s="562" t="n"/>
      <c r="C12" s="653" t="n">
        <v>0</v>
      </c>
    </row>
    <row r="13">
      <c r="A13" s="572" t="inlineStr">
        <is>
          <t>INTEREST &amp; FEES RECORDED NEXT MONTH BY CLIENT</t>
        </is>
      </c>
      <c r="B13" s="562" t="n"/>
      <c r="C13" s="653" t="n">
        <v>0</v>
      </c>
    </row>
    <row r="14">
      <c r="A14" s="572" t="inlineStr">
        <is>
          <t>COLLECTIONS RECEIVED NEXT MONTH BY LENDER</t>
        </is>
      </c>
      <c r="B14" s="562" t="n"/>
      <c r="C14" s="653" t="n">
        <v>0</v>
      </c>
    </row>
    <row r="15">
      <c r="A15" s="572" t="inlineStr">
        <is>
          <t>OTHER RECONCILING ITEMS</t>
        </is>
      </c>
      <c r="B15" s="562" t="n"/>
      <c r="C15" s="653" t="n">
        <v>0</v>
      </c>
    </row>
    <row r="16">
      <c r="A16" s="572" t="inlineStr">
        <is>
          <t>OTHER RECONCILING ITEMS</t>
        </is>
      </c>
      <c r="B16" s="562" t="n"/>
      <c r="C16" s="653" t="n">
        <v>0</v>
      </c>
    </row>
    <row r="17">
      <c r="A17" s="565" t="n"/>
      <c r="B17" s="562" t="n"/>
      <c r="C17" s="653" t="n"/>
    </row>
    <row r="18">
      <c r="A18" s="573" t="inlineStr">
        <is>
          <t>ADJUSTED BALANCE</t>
        </is>
      </c>
      <c r="B18" s="1136" t="n"/>
      <c r="C18" s="18">
        <f>SUM(C9:C17)</f>
        <v/>
      </c>
    </row>
    <row r="19">
      <c r="A19" s="565" t="n"/>
      <c r="B19" s="562" t="n"/>
      <c r="C19" s="653" t="n"/>
    </row>
    <row r="20">
      <c r="A20" s="571" t="inlineStr">
        <is>
          <t>BALANCE PER G/L</t>
        </is>
      </c>
      <c r="B20" s="562" t="n"/>
      <c r="C20" s="653" t="n">
        <v>0</v>
      </c>
    </row>
    <row r="21">
      <c r="A21" s="565" t="n"/>
      <c r="B21" s="562" t="n"/>
      <c r="C21" s="653" t="n"/>
    </row>
    <row r="22">
      <c r="A22" s="1145" t="inlineStr">
        <is>
          <t>UNRECONCILED VARIANCE</t>
        </is>
      </c>
      <c r="B22" s="1137" t="n"/>
      <c r="C22" s="1130">
        <f>+C18-C20</f>
        <v/>
      </c>
    </row>
    <row r="23">
      <c r="A23" s="565" t="n"/>
      <c r="B23" s="562" t="n"/>
      <c r="C23" s="653" t="n"/>
    </row>
    <row r="24">
      <c r="A24" s="571" t="inlineStr">
        <is>
          <t>BALANCE PER F/S</t>
        </is>
      </c>
      <c r="B24" s="562" t="n"/>
      <c r="C24" s="653" t="n">
        <v>0</v>
      </c>
    </row>
    <row r="25">
      <c r="A25" s="574" t="inlineStr">
        <is>
          <t>(enter DR as +, CR as -)</t>
        </is>
      </c>
      <c r="B25" s="562" t="n"/>
      <c r="C25" s="653" t="n"/>
    </row>
    <row r="26">
      <c r="A26" s="572" t="inlineStr">
        <is>
          <t>RECONCILING ITEMS</t>
        </is>
      </c>
      <c r="B26" s="562" t="n"/>
      <c r="C26" s="653" t="n">
        <v>0</v>
      </c>
    </row>
    <row r="27">
      <c r="A27" s="572" t="inlineStr">
        <is>
          <t>RECONCILING ITEMS</t>
        </is>
      </c>
      <c r="B27" s="562" t="n"/>
      <c r="C27" s="653" t="n">
        <v>0</v>
      </c>
    </row>
    <row r="28">
      <c r="A28" s="572" t="inlineStr">
        <is>
          <t>RECONCILING ITEMS</t>
        </is>
      </c>
      <c r="B28" s="562" t="n"/>
      <c r="C28" s="653" t="n">
        <v>0</v>
      </c>
    </row>
    <row r="29">
      <c r="A29" s="572" t="inlineStr">
        <is>
          <t>RECONCILING ITEMS</t>
        </is>
      </c>
      <c r="B29" s="562" t="n"/>
      <c r="C29" s="653" t="n">
        <v>0</v>
      </c>
    </row>
    <row r="30">
      <c r="A30" s="565" t="n"/>
      <c r="B30" s="562" t="n"/>
      <c r="C30" s="653" t="n"/>
    </row>
    <row r="31">
      <c r="A31" s="573" t="inlineStr">
        <is>
          <t>ADJUSTED BALANCE</t>
        </is>
      </c>
      <c r="B31" s="1136" t="n"/>
      <c r="C31" s="18">
        <f>SUM(C24:C30)</f>
        <v/>
      </c>
    </row>
    <row r="32">
      <c r="A32" s="1559" t="n"/>
      <c r="B32" s="1560" t="n"/>
      <c r="C32" s="1561" t="n"/>
    </row>
    <row r="33" ht="16" customHeight="1" thickBot="1">
      <c r="A33" s="1159" t="inlineStr">
        <is>
          <t>UNRECONCILED VARIANCE</t>
        </is>
      </c>
      <c r="B33" s="1160" t="n"/>
      <c r="C33" s="1162">
        <f>+C20-C31</f>
        <v/>
      </c>
    </row>
    <row r="35" ht="16" customHeight="1" thickBot="1">
      <c r="A35" s="1" t="inlineStr">
        <is>
          <t>Comments:</t>
        </is>
      </c>
    </row>
    <row r="36">
      <c r="A36" s="2384" t="n"/>
      <c r="B36" s="1123" t="n"/>
      <c r="C36" s="1146" t="n"/>
    </row>
    <row r="37">
      <c r="A37" s="2385" t="n"/>
      <c r="C37" s="834" t="n"/>
    </row>
    <row r="38">
      <c r="A38" s="2385" t="n"/>
      <c r="C38" s="834" t="n"/>
    </row>
    <row r="39" ht="16" customHeight="1" thickBot="1">
      <c r="A39" s="835" t="n"/>
      <c r="B39" s="836" t="n"/>
      <c r="C39" s="837" t="n"/>
    </row>
  </sheetData>
  <mergeCells count="1">
    <mergeCell ref="A36:C39"/>
  </mergeCells>
  <hyperlinks>
    <hyperlink ref="E1" location="'X2  Index'!A1" display="Return to index"/>
  </hyperlinks>
  <printOptions horizontalCentered="1"/>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60.xml><?xml version="1.0" encoding="utf-8"?>
<worksheet xmlns="http://schemas.openxmlformats.org/spreadsheetml/2006/main">
  <sheetPr codeName="Sheet51">
    <outlinePr summaryBelow="1" summaryRight="1"/>
    <pageSetUpPr/>
  </sheetPr>
  <dimension ref="A1:X41"/>
  <sheetViews>
    <sheetView showGridLines="0" topLeftCell="A24" zoomScaleNormal="100" workbookViewId="0">
      <selection activeCell="A36" sqref="A36:O41"/>
    </sheetView>
  </sheetViews>
  <sheetFormatPr baseColWidth="10" defaultColWidth="8.6640625" defaultRowHeight="15"/>
  <cols>
    <col width="30" customWidth="1" min="1" max="1"/>
    <col width="9.33203125" customWidth="1" min="5" max="13"/>
    <col width="14.6640625" bestFit="1" customWidth="1" min="15" max="15"/>
  </cols>
  <sheetData>
    <row r="1">
      <c r="A1" s="1126">
        <f>+'X1  ReportCoverPage'!D9</f>
        <v/>
      </c>
      <c r="B1" s="1068" t="n"/>
      <c r="Q1" s="1857" t="inlineStr">
        <is>
          <t>Return to index</t>
        </is>
      </c>
    </row>
    <row r="2">
      <c r="A2" s="1142">
        <f>'X2  Index'!A3</f>
        <v/>
      </c>
      <c r="B2" s="1068" t="n"/>
      <c r="Q2" s="1857" t="n"/>
    </row>
    <row r="3">
      <c r="A3" s="1" t="inlineStr">
        <is>
          <t>ACCOUNTS PAYABLE RECONCILIATION</t>
        </is>
      </c>
    </row>
    <row r="4">
      <c r="A4" s="54" t="n"/>
    </row>
    <row r="5">
      <c r="A5" s="5" t="inlineStr">
        <is>
          <t>AS OF</t>
        </is>
      </c>
      <c r="B5" s="2847" t="n"/>
    </row>
    <row r="6" ht="16" customHeight="1" thickBot="1"/>
    <row r="7">
      <c r="A7" s="1133" t="n"/>
      <c r="B7" s="51" t="n"/>
      <c r="C7" s="2833" t="inlineStr">
        <is>
          <t>FACILITY/DIVISION</t>
        </is>
      </c>
      <c r="D7" s="2399" t="n"/>
      <c r="E7" s="2399" t="n"/>
      <c r="F7" s="2399" t="n"/>
      <c r="G7" s="2399" t="n"/>
      <c r="H7" s="2399" t="n"/>
      <c r="I7" s="2399" t="n"/>
      <c r="J7" s="2399" t="n"/>
      <c r="K7" s="2399" t="n"/>
      <c r="L7" s="2399" t="n"/>
      <c r="M7" s="2399" t="n"/>
      <c r="N7" s="2834" t="n"/>
      <c r="O7" s="1312" t="inlineStr">
        <is>
          <t>CONSOLIDATED</t>
        </is>
      </c>
    </row>
    <row r="8" ht="16" customHeight="1" thickBot="1">
      <c r="A8" s="1134" t="n"/>
      <c r="B8" s="1163" t="inlineStr">
        <is>
          <t>G/L #</t>
        </is>
      </c>
      <c r="C8" s="1135" t="inlineStr">
        <is>
          <t>Facility 1</t>
        </is>
      </c>
      <c r="D8" s="1135" t="inlineStr">
        <is>
          <t>Facility 2</t>
        </is>
      </c>
      <c r="E8" s="1135" t="inlineStr">
        <is>
          <t>Facility 3</t>
        </is>
      </c>
      <c r="F8" s="1135" t="inlineStr">
        <is>
          <t>Facility 4</t>
        </is>
      </c>
      <c r="G8" s="1135" t="inlineStr">
        <is>
          <t>Facility 5</t>
        </is>
      </c>
      <c r="H8" s="1135" t="inlineStr">
        <is>
          <t>Facility 6</t>
        </is>
      </c>
      <c r="I8" s="1135" t="inlineStr">
        <is>
          <t>Facility 7</t>
        </is>
      </c>
      <c r="J8" s="1135" t="inlineStr">
        <is>
          <t>Facility 8</t>
        </is>
      </c>
      <c r="K8" s="1135" t="inlineStr">
        <is>
          <t>Facility 9</t>
        </is>
      </c>
      <c r="L8" s="1135" t="inlineStr">
        <is>
          <t>Facility 10</t>
        </is>
      </c>
      <c r="M8" s="1135" t="inlineStr">
        <is>
          <t>Facility 11</t>
        </is>
      </c>
      <c r="N8" s="52" t="inlineStr">
        <is>
          <t>Facility 12</t>
        </is>
      </c>
      <c r="O8" s="2401">
        <f>+B5</f>
        <v/>
      </c>
    </row>
    <row r="9">
      <c r="A9" s="1313" t="inlineStr">
        <is>
          <t>BALANCE PER TRADE A/P AGING</t>
        </is>
      </c>
      <c r="B9" s="1166" t="n"/>
      <c r="C9" s="10" t="n"/>
      <c r="D9" s="13" t="n"/>
      <c r="E9" s="13" t="n"/>
      <c r="F9" s="13" t="n"/>
      <c r="G9" s="13" t="n"/>
      <c r="H9" s="13" t="n"/>
      <c r="I9" s="13" t="n"/>
      <c r="J9" s="13" t="n"/>
      <c r="K9" s="13" t="n"/>
      <c r="L9" s="13" t="n"/>
      <c r="M9" s="13" t="n"/>
      <c r="N9" s="11" t="n"/>
      <c r="O9" s="1311">
        <f>SUM(C9:N9)</f>
        <v/>
      </c>
    </row>
    <row r="10">
      <c r="A10" s="565" t="n"/>
      <c r="B10" s="562" t="n"/>
      <c r="C10" s="1056" t="n"/>
      <c r="D10" s="14" t="n"/>
      <c r="E10" s="14" t="n"/>
      <c r="F10" s="14" t="n"/>
      <c r="G10" s="14" t="n"/>
      <c r="H10" s="14" t="n"/>
      <c r="I10" s="14" t="n"/>
      <c r="J10" s="14" t="n"/>
      <c r="K10" s="14" t="n"/>
      <c r="L10" s="14" t="n"/>
      <c r="M10" s="14" t="n"/>
      <c r="N10" s="12" t="n"/>
      <c r="O10" s="653" t="n"/>
      <c r="R10" s="1999" t="n"/>
      <c r="S10" s="1999" t="n"/>
      <c r="T10" s="1999" t="n"/>
      <c r="U10" s="1999" t="n"/>
      <c r="V10" s="1999" t="n"/>
      <c r="W10" s="1999" t="n"/>
      <c r="X10" s="1999" t="n"/>
    </row>
    <row r="11">
      <c r="A11" s="572" t="inlineStr">
        <is>
          <t>RECONCILING ITEMS</t>
        </is>
      </c>
      <c r="B11" s="562" t="n"/>
      <c r="C11" s="1056" t="n"/>
      <c r="D11" s="14" t="n"/>
      <c r="E11" s="14" t="n"/>
      <c r="F11" s="14" t="n"/>
      <c r="G11" s="14" t="n"/>
      <c r="H11" s="14" t="n"/>
      <c r="I11" s="14" t="n"/>
      <c r="J11" s="14" t="n"/>
      <c r="K11" s="14" t="n"/>
      <c r="L11" s="14" t="n"/>
      <c r="M11" s="14" t="n"/>
      <c r="N11" s="12" t="n"/>
      <c r="O11" s="653">
        <f>SUM(C11:N11)</f>
        <v/>
      </c>
      <c r="R11" s="1999" t="n"/>
      <c r="S11" s="1999" t="n"/>
      <c r="T11" s="1999" t="n"/>
      <c r="U11" s="1999" t="n"/>
      <c r="V11" s="1999" t="n"/>
      <c r="W11" s="1999" t="n"/>
      <c r="X11" s="1999" t="n"/>
    </row>
    <row r="12">
      <c r="A12" s="572" t="inlineStr">
        <is>
          <t>RECONCILING ITEMS</t>
        </is>
      </c>
      <c r="B12" s="562" t="n"/>
      <c r="C12" s="1056" t="n"/>
      <c r="D12" s="14" t="n"/>
      <c r="E12" s="14" t="n"/>
      <c r="F12" s="14" t="n"/>
      <c r="G12" s="14" t="n"/>
      <c r="H12" s="14" t="n"/>
      <c r="I12" s="14" t="n"/>
      <c r="J12" s="14" t="n"/>
      <c r="K12" s="14" t="n"/>
      <c r="L12" s="14" t="n"/>
      <c r="M12" s="14" t="n"/>
      <c r="N12" s="12" t="n"/>
      <c r="O12" s="653">
        <f>SUM(C12:N12)</f>
        <v/>
      </c>
      <c r="R12" s="1999" t="n"/>
      <c r="S12" s="1999" t="n"/>
      <c r="T12" s="1999" t="n"/>
      <c r="U12" s="1999" t="n"/>
      <c r="V12" s="1999" t="n"/>
      <c r="W12" s="1999" t="n"/>
      <c r="X12" s="1999" t="n"/>
    </row>
    <row r="13">
      <c r="A13" s="572" t="inlineStr">
        <is>
          <t>RECONCILING ITEMS</t>
        </is>
      </c>
      <c r="B13" s="562" t="n"/>
      <c r="C13" s="1056" t="n"/>
      <c r="D13" s="14" t="n"/>
      <c r="E13" s="14" t="n"/>
      <c r="F13" s="14" t="n"/>
      <c r="G13" s="14" t="n"/>
      <c r="H13" s="14" t="n"/>
      <c r="I13" s="14" t="n"/>
      <c r="J13" s="14" t="n"/>
      <c r="K13" s="14" t="n"/>
      <c r="L13" s="14" t="n"/>
      <c r="M13" s="14" t="n"/>
      <c r="N13" s="12" t="n"/>
      <c r="O13" s="653">
        <f>SUM(C13:N13)</f>
        <v/>
      </c>
    </row>
    <row r="14">
      <c r="A14" s="572" t="inlineStr">
        <is>
          <t>RECONCILING ITEMS</t>
        </is>
      </c>
      <c r="B14" s="562" t="n"/>
      <c r="C14" s="1056" t="n"/>
      <c r="D14" s="14" t="n"/>
      <c r="E14" s="14" t="n"/>
      <c r="F14" s="14" t="n"/>
      <c r="G14" s="14" t="n"/>
      <c r="H14" s="14" t="n"/>
      <c r="I14" s="14" t="n"/>
      <c r="J14" s="14" t="n"/>
      <c r="K14" s="14" t="n"/>
      <c r="L14" s="14" t="n"/>
      <c r="M14" s="14" t="n"/>
      <c r="N14" s="12" t="n"/>
      <c r="O14" s="653">
        <f>SUM(C14:N14)</f>
        <v/>
      </c>
    </row>
    <row r="15">
      <c r="A15" s="565" t="n"/>
      <c r="B15" s="562" t="n"/>
      <c r="C15" s="1056" t="n"/>
      <c r="D15" s="14" t="n"/>
      <c r="E15" s="14" t="n"/>
      <c r="F15" s="14" t="n"/>
      <c r="G15" s="14" t="n"/>
      <c r="H15" s="14" t="n"/>
      <c r="I15" s="14" t="n"/>
      <c r="J15" s="14" t="n"/>
      <c r="K15" s="14" t="n"/>
      <c r="L15" s="14" t="n"/>
      <c r="M15" s="14" t="n"/>
      <c r="N15" s="12" t="n"/>
      <c r="O15" s="653" t="n"/>
    </row>
    <row r="16">
      <c r="A16" s="573" t="inlineStr">
        <is>
          <t>ADJUSTED BALANCE</t>
        </is>
      </c>
      <c r="B16" s="1136" t="n"/>
      <c r="C16" s="15">
        <f>SUM(C9:C15)</f>
        <v/>
      </c>
      <c r="D16" s="16">
        <f>SUM(D9:D15)</f>
        <v/>
      </c>
      <c r="E16" s="16">
        <f>SUM(E9:E15)</f>
        <v/>
      </c>
      <c r="F16" s="16">
        <f>SUM(F9:F15)</f>
        <v/>
      </c>
      <c r="G16" s="16">
        <f>SUM(G9:G15)</f>
        <v/>
      </c>
      <c r="H16" s="16">
        <f>SUM(H9:H15)</f>
        <v/>
      </c>
      <c r="I16" s="16">
        <f>SUM(I9:I15)</f>
        <v/>
      </c>
      <c r="J16" s="16">
        <f>SUM(J9:J15)</f>
        <v/>
      </c>
      <c r="K16" s="16">
        <f>SUM(K9:K15)</f>
        <v/>
      </c>
      <c r="L16" s="16">
        <f>SUM(L9:L15)</f>
        <v/>
      </c>
      <c r="M16" s="16">
        <f>SUM(M9:M15)</f>
        <v/>
      </c>
      <c r="N16" s="17">
        <f>SUM(N9:N15)</f>
        <v/>
      </c>
      <c r="O16" s="18">
        <f>SUM(O9:O15)</f>
        <v/>
      </c>
    </row>
    <row r="17">
      <c r="A17" s="565" t="n"/>
      <c r="B17" s="562" t="n"/>
      <c r="C17" s="1056" t="n"/>
      <c r="D17" s="14" t="n"/>
      <c r="E17" s="14" t="n"/>
      <c r="F17" s="14" t="n"/>
      <c r="G17" s="14" t="n"/>
      <c r="H17" s="14" t="n"/>
      <c r="I17" s="14" t="n"/>
      <c r="J17" s="14" t="n"/>
      <c r="K17" s="14" t="n"/>
      <c r="L17" s="14" t="n"/>
      <c r="M17" s="14" t="n"/>
      <c r="N17" s="12" t="n"/>
      <c r="O17" s="653" t="n"/>
    </row>
    <row r="18">
      <c r="A18" s="571" t="inlineStr">
        <is>
          <t>BALANCE PER G/L</t>
        </is>
      </c>
      <c r="B18" s="562" t="n"/>
      <c r="C18" s="1056" t="n"/>
      <c r="D18" s="14" t="n"/>
      <c r="E18" s="14" t="n"/>
      <c r="F18" s="14" t="n"/>
      <c r="G18" s="14" t="n"/>
      <c r="H18" s="14" t="n"/>
      <c r="I18" s="14" t="n"/>
      <c r="J18" s="14" t="n"/>
      <c r="K18" s="14" t="n"/>
      <c r="L18" s="14" t="n"/>
      <c r="M18" s="14" t="n"/>
      <c r="N18" s="12" t="n"/>
      <c r="O18" s="653">
        <f>SUM(C18:N18)</f>
        <v/>
      </c>
    </row>
    <row r="19">
      <c r="A19" s="565" t="n"/>
      <c r="B19" s="562" t="n"/>
      <c r="C19" s="1056" t="n"/>
      <c r="D19" s="14" t="n"/>
      <c r="E19" s="14" t="n"/>
      <c r="F19" s="14" t="n"/>
      <c r="G19" s="14" t="n"/>
      <c r="H19" s="14" t="n"/>
      <c r="I19" s="14" t="n"/>
      <c r="J19" s="14" t="n"/>
      <c r="K19" s="14" t="n"/>
      <c r="L19" s="14" t="n"/>
      <c r="M19" s="14" t="n"/>
      <c r="N19" s="12" t="n"/>
      <c r="O19" s="653" t="n"/>
    </row>
    <row r="20">
      <c r="A20" s="1145" t="inlineStr">
        <is>
          <t>UNRECONCILED VARIANCE $</t>
        </is>
      </c>
      <c r="B20" s="1137" t="n"/>
      <c r="C20" s="1128">
        <f>+C16-C18</f>
        <v/>
      </c>
      <c r="D20" s="1129">
        <f>+D16-D18</f>
        <v/>
      </c>
      <c r="E20" s="1129">
        <f>+E16-E18</f>
        <v/>
      </c>
      <c r="F20" s="1129">
        <f>+F16-F18</f>
        <v/>
      </c>
      <c r="G20" s="1129">
        <f>+G16-G18</f>
        <v/>
      </c>
      <c r="H20" s="1129">
        <f>+H16-H18</f>
        <v/>
      </c>
      <c r="I20" s="1129">
        <f>+I16-I18</f>
        <v/>
      </c>
      <c r="J20" s="1129">
        <f>+J16-J18</f>
        <v/>
      </c>
      <c r="K20" s="1129">
        <f>+K16-K18</f>
        <v/>
      </c>
      <c r="L20" s="1129">
        <f>+L16-L18</f>
        <v/>
      </c>
      <c r="M20" s="1129">
        <f>+M16-M18</f>
        <v/>
      </c>
      <c r="N20" s="19">
        <f>+N16-N18</f>
        <v/>
      </c>
      <c r="O20" s="1130">
        <f>+O16-O18</f>
        <v/>
      </c>
    </row>
    <row r="21">
      <c r="A21" s="1145" t="inlineStr">
        <is>
          <t>UNRECONCILED VARIANCE %</t>
        </is>
      </c>
      <c r="B21" s="1137" t="n"/>
      <c r="C21" s="2850">
        <f>C20/C16</f>
        <v/>
      </c>
      <c r="D21" s="2851">
        <f>D20/D16</f>
        <v/>
      </c>
      <c r="E21" s="2851">
        <f>E20/E16</f>
        <v/>
      </c>
      <c r="F21" s="2851">
        <f>F20/F16</f>
        <v/>
      </c>
      <c r="G21" s="2851">
        <f>G20/G16</f>
        <v/>
      </c>
      <c r="H21" s="2851">
        <f>H20/H16</f>
        <v/>
      </c>
      <c r="I21" s="2851">
        <f>I20/I16</f>
        <v/>
      </c>
      <c r="J21" s="2851">
        <f>J20/J16</f>
        <v/>
      </c>
      <c r="K21" s="2851">
        <f>K20/K16</f>
        <v/>
      </c>
      <c r="L21" s="2851">
        <f>L20/L16</f>
        <v/>
      </c>
      <c r="M21" s="2851">
        <f>M20/M16</f>
        <v/>
      </c>
      <c r="N21" s="2852">
        <f>N20/N16</f>
        <v/>
      </c>
      <c r="O21" s="2853">
        <f>O20/O16</f>
        <v/>
      </c>
    </row>
    <row r="22">
      <c r="A22" s="565" t="n"/>
      <c r="B22" s="562" t="n"/>
      <c r="C22" s="1056" t="n"/>
      <c r="D22" s="14" t="n"/>
      <c r="E22" s="14" t="n"/>
      <c r="F22" s="14" t="n"/>
      <c r="G22" s="14" t="n"/>
      <c r="H22" s="14" t="n"/>
      <c r="I22" s="14" t="n"/>
      <c r="J22" s="14" t="n"/>
      <c r="K22" s="14" t="n"/>
      <c r="L22" s="14" t="n"/>
      <c r="M22" s="14" t="n"/>
      <c r="N22" s="12" t="n"/>
      <c r="O22" s="653" t="n"/>
    </row>
    <row r="23">
      <c r="A23" s="571" t="inlineStr">
        <is>
          <t>BALANCE PER F/S</t>
        </is>
      </c>
      <c r="B23" s="562" t="n"/>
      <c r="C23" s="1056" t="n"/>
      <c r="D23" s="14" t="n"/>
      <c r="E23" s="14" t="n"/>
      <c r="F23" s="14" t="n"/>
      <c r="G23" s="14" t="n"/>
      <c r="H23" s="14" t="n"/>
      <c r="I23" s="14" t="n"/>
      <c r="J23" s="14" t="n"/>
      <c r="K23" s="14" t="n"/>
      <c r="L23" s="14" t="n"/>
      <c r="M23" s="14" t="n"/>
      <c r="N23" s="12" t="n"/>
      <c r="O23" s="653">
        <f>SUM(C23:N23)</f>
        <v/>
      </c>
    </row>
    <row r="24">
      <c r="A24" s="574" t="inlineStr">
        <is>
          <t>(enter DR as +, CR as -)</t>
        </is>
      </c>
      <c r="B24" s="562" t="n"/>
      <c r="C24" s="1056" t="n"/>
      <c r="D24" s="14" t="n"/>
      <c r="E24" s="14" t="n"/>
      <c r="F24" s="14" t="n"/>
      <c r="G24" s="14" t="n"/>
      <c r="H24" s="14" t="n"/>
      <c r="I24" s="14" t="n"/>
      <c r="J24" s="14" t="n"/>
      <c r="K24" s="14" t="n"/>
      <c r="L24" s="14" t="n"/>
      <c r="M24" s="14" t="n"/>
      <c r="N24" s="12" t="n"/>
      <c r="O24" s="653" t="n"/>
    </row>
    <row r="25">
      <c r="A25" s="572" t="inlineStr">
        <is>
          <t>RECONCILING ITEMS</t>
        </is>
      </c>
      <c r="B25" s="562" t="n"/>
      <c r="C25" s="1056" t="n"/>
      <c r="D25" s="14" t="n"/>
      <c r="E25" s="14" t="n"/>
      <c r="F25" s="14" t="n"/>
      <c r="G25" s="14" t="n"/>
      <c r="H25" s="14" t="n"/>
      <c r="I25" s="14" t="n"/>
      <c r="J25" s="14" t="n"/>
      <c r="K25" s="14" t="n"/>
      <c r="L25" s="14" t="n"/>
      <c r="M25" s="14" t="n"/>
      <c r="N25" s="12" t="n"/>
      <c r="O25" s="653">
        <f>SUM(C25:N25)</f>
        <v/>
      </c>
    </row>
    <row r="26">
      <c r="A26" s="572" t="inlineStr">
        <is>
          <t>RECONCILING ITEMS</t>
        </is>
      </c>
      <c r="B26" s="562" t="n"/>
      <c r="C26" s="1056" t="n"/>
      <c r="D26" s="14" t="n"/>
      <c r="E26" s="14" t="n"/>
      <c r="F26" s="14" t="n"/>
      <c r="G26" s="14" t="n"/>
      <c r="H26" s="14" t="n"/>
      <c r="I26" s="14" t="n"/>
      <c r="J26" s="14" t="n"/>
      <c r="K26" s="14" t="n"/>
      <c r="L26" s="14" t="n"/>
      <c r="M26" s="14" t="n"/>
      <c r="N26" s="12" t="n"/>
      <c r="O26" s="653">
        <f>SUM(C26:N26)</f>
        <v/>
      </c>
    </row>
    <row r="27">
      <c r="A27" s="572" t="inlineStr">
        <is>
          <t>RECONCILING ITEMS</t>
        </is>
      </c>
      <c r="B27" s="562" t="n"/>
      <c r="C27" s="1056" t="n"/>
      <c r="D27" s="14" t="n"/>
      <c r="E27" s="14" t="n"/>
      <c r="F27" s="14" t="n"/>
      <c r="G27" s="14" t="n"/>
      <c r="H27" s="14" t="n"/>
      <c r="I27" s="14" t="n"/>
      <c r="J27" s="14" t="n"/>
      <c r="K27" s="14" t="n"/>
      <c r="L27" s="14" t="n"/>
      <c r="M27" s="14" t="n"/>
      <c r="N27" s="12" t="n"/>
      <c r="O27" s="653">
        <f>SUM(C27:N27)</f>
        <v/>
      </c>
    </row>
    <row r="28">
      <c r="A28" s="572" t="inlineStr">
        <is>
          <t>RECONCILING ITEMS</t>
        </is>
      </c>
      <c r="B28" s="562" t="n"/>
      <c r="C28" s="1056" t="n"/>
      <c r="D28" s="14" t="n"/>
      <c r="E28" s="14" t="n"/>
      <c r="F28" s="14" t="n"/>
      <c r="G28" s="14" t="n"/>
      <c r="H28" s="14" t="n"/>
      <c r="I28" s="14" t="n"/>
      <c r="J28" s="14" t="n"/>
      <c r="K28" s="14" t="n"/>
      <c r="L28" s="14" t="n"/>
      <c r="M28" s="14" t="n"/>
      <c r="N28" s="12" t="n"/>
      <c r="O28" s="653">
        <f>SUM(C28:N28)</f>
        <v/>
      </c>
    </row>
    <row r="29">
      <c r="A29" s="565" t="n"/>
      <c r="B29" s="562" t="n"/>
      <c r="C29" s="1056" t="n"/>
      <c r="D29" s="14" t="n"/>
      <c r="E29" s="14" t="n"/>
      <c r="F29" s="14" t="n"/>
      <c r="G29" s="14" t="n"/>
      <c r="H29" s="14" t="n"/>
      <c r="I29" s="14" t="n"/>
      <c r="J29" s="14" t="n"/>
      <c r="K29" s="14" t="n"/>
      <c r="L29" s="14" t="n"/>
      <c r="M29" s="14" t="n"/>
      <c r="N29" s="12" t="n"/>
      <c r="O29" s="653" t="n"/>
    </row>
    <row r="30">
      <c r="A30" s="573" t="inlineStr">
        <is>
          <t>ADJUSTED BALANCE</t>
        </is>
      </c>
      <c r="B30" s="1136" t="n"/>
      <c r="C30" s="15">
        <f>SUM(C23:C29)</f>
        <v/>
      </c>
      <c r="D30" s="16">
        <f>SUM(D23:D29)</f>
        <v/>
      </c>
      <c r="E30" s="16">
        <f>SUM(E23:E29)</f>
        <v/>
      </c>
      <c r="F30" s="16">
        <f>SUM(F23:F29)</f>
        <v/>
      </c>
      <c r="G30" s="16">
        <f>SUM(G23:G29)</f>
        <v/>
      </c>
      <c r="H30" s="16">
        <f>SUM(H23:H29)</f>
        <v/>
      </c>
      <c r="I30" s="16">
        <f>SUM(I23:I29)</f>
        <v/>
      </c>
      <c r="J30" s="16">
        <f>SUM(J23:J29)</f>
        <v/>
      </c>
      <c r="K30" s="16">
        <f>SUM(K23:K29)</f>
        <v/>
      </c>
      <c r="L30" s="16">
        <f>SUM(L23:L29)</f>
        <v/>
      </c>
      <c r="M30" s="16">
        <f>SUM(M23:M29)</f>
        <v/>
      </c>
      <c r="N30" s="17">
        <f>SUM(N23:N29)</f>
        <v/>
      </c>
      <c r="O30" s="18">
        <f>SUM(O23:O29)</f>
        <v/>
      </c>
    </row>
    <row r="31">
      <c r="A31" s="1559" t="n"/>
      <c r="B31" s="1560" t="n"/>
      <c r="C31" s="1562" t="n"/>
      <c r="D31" s="1563" t="n"/>
      <c r="E31" s="1563" t="n"/>
      <c r="F31" s="1563" t="n"/>
      <c r="G31" s="1563" t="n"/>
      <c r="H31" s="1563" t="n"/>
      <c r="I31" s="1563" t="n"/>
      <c r="J31" s="1563" t="n"/>
      <c r="K31" s="1563" t="n"/>
      <c r="L31" s="1563" t="n"/>
      <c r="M31" s="1563" t="n"/>
      <c r="N31" s="1564" t="n"/>
      <c r="O31" s="1561" t="n"/>
    </row>
    <row r="32" ht="16" customHeight="1" thickBot="1">
      <c r="A32" s="1159" t="inlineStr">
        <is>
          <t>UNRECONCILED VARIANCE $</t>
        </is>
      </c>
      <c r="B32" s="1160" t="n"/>
      <c r="C32" s="1565">
        <f>+C18-C30</f>
        <v/>
      </c>
      <c r="D32" s="1161">
        <f>+D18-D30</f>
        <v/>
      </c>
      <c r="E32" s="1161">
        <f>+E18-E30</f>
        <v/>
      </c>
      <c r="F32" s="1161">
        <f>+F18-F30</f>
        <v/>
      </c>
      <c r="G32" s="1161">
        <f>+G18-G30</f>
        <v/>
      </c>
      <c r="H32" s="1161">
        <f>+H18-H30</f>
        <v/>
      </c>
      <c r="I32" s="1161">
        <f>+I18-I30</f>
        <v/>
      </c>
      <c r="J32" s="1161">
        <f>+J18-J30</f>
        <v/>
      </c>
      <c r="K32" s="1161">
        <f>+K18-K30</f>
        <v/>
      </c>
      <c r="L32" s="1161">
        <f>+L18-L30</f>
        <v/>
      </c>
      <c r="M32" s="1161">
        <f>+M18-M30</f>
        <v/>
      </c>
      <c r="N32" s="1566">
        <f>+N18-N30</f>
        <v/>
      </c>
      <c r="O32" s="1162">
        <f>+O18-O30</f>
        <v/>
      </c>
    </row>
    <row r="33" ht="16" customHeight="1" thickBot="1">
      <c r="A33" s="1159" t="inlineStr">
        <is>
          <t>UNRECONCILED VARIANCE %</t>
        </is>
      </c>
      <c r="B33" s="1160" t="n"/>
      <c r="C33" s="2854">
        <f>+C32/C30</f>
        <v/>
      </c>
      <c r="D33" s="2855">
        <f>+D32/D30</f>
        <v/>
      </c>
      <c r="E33" s="2855">
        <f>+E32/E30</f>
        <v/>
      </c>
      <c r="F33" s="2855">
        <f>+F32/F30</f>
        <v/>
      </c>
      <c r="G33" s="2855">
        <f>+G32/G30</f>
        <v/>
      </c>
      <c r="H33" s="2855">
        <f>+H32/H30</f>
        <v/>
      </c>
      <c r="I33" s="2855">
        <f>+I32/I30</f>
        <v/>
      </c>
      <c r="J33" s="2855">
        <f>+J32/J30</f>
        <v/>
      </c>
      <c r="K33" s="2855">
        <f>+K32/K30</f>
        <v/>
      </c>
      <c r="L33" s="2855">
        <f>+L32/L30</f>
        <v/>
      </c>
      <c r="M33" s="2855">
        <f>+M32/M30</f>
        <v/>
      </c>
      <c r="N33" s="2856">
        <f>+N32/N30</f>
        <v/>
      </c>
      <c r="O33" s="2857">
        <f>+O32/O30</f>
        <v/>
      </c>
    </row>
    <row r="35" ht="16" customHeight="1" thickBot="1">
      <c r="A35" s="1" t="inlineStr">
        <is>
          <t>Comments:</t>
        </is>
      </c>
    </row>
    <row r="36">
      <c r="A36" s="2715" t="n"/>
      <c r="B36" s="1123" t="n"/>
      <c r="C36" s="1123" t="n"/>
      <c r="D36" s="1123" t="n"/>
      <c r="E36" s="1123" t="n"/>
      <c r="F36" s="1123" t="n"/>
      <c r="G36" s="1123" t="n"/>
      <c r="H36" s="1123" t="n"/>
      <c r="I36" s="1123" t="n"/>
      <c r="J36" s="1123" t="n"/>
      <c r="K36" s="1123" t="n"/>
      <c r="L36" s="1123" t="n"/>
      <c r="M36" s="1123" t="n"/>
      <c r="N36" s="1123" t="n"/>
      <c r="O36" s="1146" t="n"/>
    </row>
    <row r="37">
      <c r="A37" s="2385" t="n"/>
      <c r="O37" s="834" t="n"/>
    </row>
    <row r="38">
      <c r="A38" s="2385" t="n"/>
      <c r="O38" s="834" t="n"/>
    </row>
    <row r="39">
      <c r="A39" s="2385" t="n"/>
      <c r="O39" s="834" t="n"/>
    </row>
    <row r="40">
      <c r="A40" s="2385" t="n"/>
      <c r="O40" s="834" t="n"/>
    </row>
    <row r="41" ht="16" customHeight="1" thickBot="1">
      <c r="A41" s="835" t="n"/>
      <c r="B41" s="836" t="n"/>
      <c r="C41" s="836" t="n"/>
      <c r="D41" s="836" t="n"/>
      <c r="E41" s="836" t="n"/>
      <c r="F41" s="836" t="n"/>
      <c r="G41" s="836" t="n"/>
      <c r="H41" s="836" t="n"/>
      <c r="I41" s="836" t="n"/>
      <c r="J41" s="836" t="n"/>
      <c r="K41" s="836" t="n"/>
      <c r="L41" s="836" t="n"/>
      <c r="M41" s="836" t="n"/>
      <c r="N41" s="836" t="n"/>
      <c r="O41" s="837" t="n"/>
    </row>
  </sheetData>
  <mergeCells count="2">
    <mergeCell ref="A36:O41"/>
    <mergeCell ref="C7:N7"/>
  </mergeCells>
  <hyperlinks>
    <hyperlink ref="Q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61.xml><?xml version="1.0" encoding="utf-8"?>
<worksheet xmlns="http://schemas.openxmlformats.org/spreadsheetml/2006/main">
  <sheetPr codeName="Sheet52">
    <outlinePr summaryBelow="1" summaryRight="1"/>
    <pageSetUpPr/>
  </sheetPr>
  <dimension ref="A1:P75"/>
  <sheetViews>
    <sheetView showGridLines="0" view="pageBreakPreview" topLeftCell="A40" zoomScale="60" zoomScaleNormal="100" workbookViewId="0">
      <selection activeCell="A71" sqref="A71:J75"/>
    </sheetView>
  </sheetViews>
  <sheetFormatPr baseColWidth="10" defaultColWidth="9.33203125" defaultRowHeight="15"/>
  <cols>
    <col width="25.6640625" customWidth="1" min="1" max="1"/>
    <col width="13.5" bestFit="1" customWidth="1" min="2" max="2"/>
    <col width="9.5" customWidth="1" min="3" max="4"/>
    <col width="10.5" bestFit="1" customWidth="1" min="5" max="5"/>
    <col width="17.33203125" customWidth="1" min="6" max="6"/>
    <col width="14.6640625" customWidth="1" min="8" max="8"/>
    <col width="14.6640625" bestFit="1" customWidth="1" min="10" max="10"/>
    <col hidden="1" width="14.6640625" customWidth="1" min="11" max="12"/>
    <col width="5.5" customWidth="1" min="13" max="13"/>
    <col width="8.33203125" customWidth="1" min="14" max="14"/>
    <col width="5.5" customWidth="1" min="15" max="15"/>
    <col width="8.33203125" customWidth="1" min="16" max="16"/>
    <col width="5.5" customWidth="1" min="17" max="17"/>
    <col width="8.33203125" customWidth="1" min="18" max="18"/>
    <col width="5.5" customWidth="1" min="19" max="19"/>
    <col width="8.33203125" customWidth="1" min="20" max="20"/>
    <col width="5.5" customWidth="1" min="21" max="21"/>
    <col width="8.33203125" customWidth="1" min="22" max="22"/>
    <col width="5.5" customWidth="1" min="23" max="23"/>
    <col width="8.33203125" customWidth="1" min="24" max="24"/>
    <col width="5.5" customWidth="1" min="25" max="25"/>
    <col width="8.33203125" customWidth="1" min="26" max="26"/>
    <col width="5.5" customWidth="1" min="27" max="27"/>
  </cols>
  <sheetData>
    <row r="1">
      <c r="A1" s="1126">
        <f>+'X1  ReportCoverPage'!D9</f>
        <v/>
      </c>
      <c r="B1" s="1068" t="n"/>
      <c r="C1" s="1068" t="n"/>
      <c r="D1" s="1068" t="n"/>
      <c r="E1" s="1127" t="n"/>
      <c r="N1" s="1857" t="inlineStr">
        <is>
          <t>Return to index</t>
        </is>
      </c>
    </row>
    <row r="2">
      <c r="A2" s="1142">
        <f>'X2  Index'!A3</f>
        <v/>
      </c>
      <c r="B2" s="1068" t="n"/>
      <c r="C2" s="1068" t="n"/>
      <c r="D2" s="1068" t="n"/>
      <c r="E2" s="1127" t="n"/>
      <c r="N2" s="1857" t="n"/>
    </row>
    <row r="3">
      <c r="A3" s="1" t="inlineStr">
        <is>
          <t>ACCRUED EXPENSES RECONCILIATION</t>
        </is>
      </c>
    </row>
    <row r="4">
      <c r="A4" s="54" t="n"/>
      <c r="H4" s="1127" t="n"/>
    </row>
    <row r="5">
      <c r="A5" s="5" t="inlineStr">
        <is>
          <t>AS OF</t>
        </is>
      </c>
      <c r="B5" s="2847" t="n"/>
      <c r="C5" s="2858" t="n"/>
      <c r="D5" s="2858" t="n"/>
      <c r="E5" s="2858" t="n"/>
      <c r="F5" s="1127" t="n"/>
    </row>
    <row r="6" ht="16" customHeight="1" thickBot="1">
      <c r="F6" s="1127" t="n"/>
    </row>
    <row r="7">
      <c r="A7" s="1133" t="n"/>
      <c r="B7" s="51" t="n"/>
      <c r="C7" s="1139" t="n"/>
      <c r="D7" s="1139" t="n"/>
      <c r="E7" s="1139" t="n"/>
      <c r="F7" s="2833" t="inlineStr">
        <is>
          <t>CATEGORY</t>
        </is>
      </c>
      <c r="G7" s="2399" t="n"/>
      <c r="H7" s="2399" t="n"/>
      <c r="I7" s="2834" t="n"/>
      <c r="J7" s="1312" t="n"/>
      <c r="K7" s="1314" t="inlineStr">
        <is>
          <t>Prior Exam</t>
        </is>
      </c>
      <c r="L7" s="1312" t="n"/>
      <c r="P7" s="1068" t="inlineStr">
        <is>
          <t>*Expand columns K and L for variance comparison to prior period</t>
        </is>
      </c>
    </row>
    <row r="8" ht="33" customHeight="1" thickBot="1">
      <c r="A8" s="1134" t="inlineStr">
        <is>
          <t>DESCRIPTION</t>
        </is>
      </c>
      <c r="B8" s="1163" t="inlineStr">
        <is>
          <t>G/L #</t>
        </is>
      </c>
      <c r="C8" s="1135" t="inlineStr">
        <is>
          <t>Facility 1</t>
        </is>
      </c>
      <c r="D8" s="1135" t="inlineStr">
        <is>
          <t>Facility 2</t>
        </is>
      </c>
      <c r="E8" s="970" t="inlineStr">
        <is>
          <t>SEE SCHED</t>
        </is>
      </c>
      <c r="F8" s="970" t="inlineStr">
        <is>
          <t>PAYROLL &amp; BENEFITS</t>
        </is>
      </c>
      <c r="G8" s="709" t="inlineStr">
        <is>
          <t>TAXES</t>
        </is>
      </c>
      <c r="H8" s="971" t="inlineStr">
        <is>
          <t>SUPPLIES &amp; EXPENSES</t>
        </is>
      </c>
      <c r="I8" s="52" t="inlineStr">
        <is>
          <t>MISC</t>
        </is>
      </c>
      <c r="J8" s="2401">
        <f>+B5</f>
        <v/>
      </c>
      <c r="K8" s="2859" t="inlineStr">
        <is>
          <t>mm/dd/yy</t>
        </is>
      </c>
      <c r="L8" s="2401" t="inlineStr">
        <is>
          <t>Variance</t>
        </is>
      </c>
    </row>
    <row r="9">
      <c r="A9" s="1313" t="inlineStr">
        <is>
          <t>ACCOUNT NAME</t>
        </is>
      </c>
      <c r="B9" s="1166" t="n"/>
      <c r="C9" s="1166" t="n"/>
      <c r="D9" s="1166" t="n"/>
      <c r="E9" s="1166" t="n"/>
      <c r="F9" s="10" t="n"/>
      <c r="G9" s="13" t="n"/>
      <c r="H9" s="13" t="n"/>
      <c r="I9" s="11" t="n"/>
      <c r="J9" s="1311">
        <f>SUM(F9:I9)</f>
        <v/>
      </c>
      <c r="K9" s="81" t="n"/>
      <c r="L9" s="653">
        <f>+J9-K9</f>
        <v/>
      </c>
      <c r="P9" s="106" t="n"/>
    </row>
    <row r="10">
      <c r="A10" s="575" t="inlineStr">
        <is>
          <t>ACCOUNT NAME</t>
        </is>
      </c>
      <c r="B10" s="562" t="n"/>
      <c r="C10" s="562" t="n"/>
      <c r="D10" s="562" t="n"/>
      <c r="E10" s="562" t="inlineStr">
        <is>
          <t>A</t>
        </is>
      </c>
      <c r="F10" s="1056" t="n"/>
      <c r="G10" s="14" t="n"/>
      <c r="H10" s="14" t="n"/>
      <c r="I10" s="12" t="n"/>
      <c r="J10" s="653">
        <f>SUM(F10:I10)</f>
        <v/>
      </c>
      <c r="K10" s="81" t="n"/>
      <c r="L10" s="653">
        <f>+J10-K10</f>
        <v/>
      </c>
      <c r="P10" s="106" t="n"/>
    </row>
    <row r="11">
      <c r="A11" s="575" t="inlineStr">
        <is>
          <t>ACCOUNT NAME</t>
        </is>
      </c>
      <c r="B11" s="562" t="n"/>
      <c r="C11" s="562" t="n"/>
      <c r="D11" s="562" t="n"/>
      <c r="E11" s="562" t="n"/>
      <c r="F11" s="1056" t="n"/>
      <c r="G11" s="14" t="n"/>
      <c r="H11" s="14" t="n"/>
      <c r="I11" s="12" t="n"/>
      <c r="J11" s="653">
        <f>SUM(F11:I11)</f>
        <v/>
      </c>
      <c r="K11" s="81" t="n"/>
      <c r="L11" s="653">
        <f>+J11-K11</f>
        <v/>
      </c>
    </row>
    <row r="12">
      <c r="A12" s="575" t="inlineStr">
        <is>
          <t>ACCOUNT NAME</t>
        </is>
      </c>
      <c r="B12" s="562" t="n"/>
      <c r="C12" s="562" t="n"/>
      <c r="D12" s="562" t="n"/>
      <c r="E12" s="562" t="n"/>
      <c r="F12" s="1056" t="n"/>
      <c r="G12" s="14" t="n"/>
      <c r="H12" s="14" t="n"/>
      <c r="I12" s="12" t="n"/>
      <c r="J12" s="653">
        <f>SUM(F12:I12)</f>
        <v/>
      </c>
      <c r="K12" s="81" t="n"/>
      <c r="L12" s="653">
        <f>+J12-K12</f>
        <v/>
      </c>
    </row>
    <row r="13">
      <c r="A13" s="575" t="inlineStr">
        <is>
          <t>ACCOUNT NAME</t>
        </is>
      </c>
      <c r="B13" s="562" t="n"/>
      <c r="C13" s="562" t="n"/>
      <c r="D13" s="562" t="n"/>
      <c r="E13" s="562" t="n"/>
      <c r="F13" s="1056" t="n"/>
      <c r="G13" s="14" t="n"/>
      <c r="H13" s="14" t="n"/>
      <c r="I13" s="12" t="n"/>
      <c r="J13" s="653">
        <f>SUM(F13:I13)</f>
        <v/>
      </c>
      <c r="K13" s="81" t="n"/>
      <c r="L13" s="653">
        <f>+J13-K13</f>
        <v/>
      </c>
    </row>
    <row r="14">
      <c r="A14" s="575" t="inlineStr">
        <is>
          <t>ACCOUNT NAME</t>
        </is>
      </c>
      <c r="B14" s="562" t="n"/>
      <c r="C14" s="562" t="n"/>
      <c r="D14" s="562" t="n"/>
      <c r="E14" s="562" t="n"/>
      <c r="F14" s="1056" t="n"/>
      <c r="G14" s="14" t="n"/>
      <c r="H14" s="14" t="n"/>
      <c r="I14" s="12" t="n"/>
      <c r="J14" s="653">
        <f>SUM(F14:I14)</f>
        <v/>
      </c>
      <c r="K14" s="81" t="n"/>
      <c r="L14" s="653">
        <f>+J14-K14</f>
        <v/>
      </c>
    </row>
    <row r="15">
      <c r="A15" s="575" t="inlineStr">
        <is>
          <t>ACCOUNT NAME</t>
        </is>
      </c>
      <c r="B15" s="562" t="n"/>
      <c r="C15" s="562" t="n"/>
      <c r="D15" s="562" t="n"/>
      <c r="E15" s="562" t="n"/>
      <c r="F15" s="1056" t="n"/>
      <c r="G15" s="14" t="n"/>
      <c r="H15" s="14" t="n"/>
      <c r="I15" s="12" t="n"/>
      <c r="J15" s="653">
        <f>SUM(F15:I15)</f>
        <v/>
      </c>
      <c r="K15" s="81" t="n"/>
      <c r="L15" s="653">
        <f>+J15-K15</f>
        <v/>
      </c>
    </row>
    <row r="16">
      <c r="A16" s="575" t="inlineStr">
        <is>
          <t>ACCOUNT NAME</t>
        </is>
      </c>
      <c r="B16" s="562" t="n"/>
      <c r="C16" s="562" t="n"/>
      <c r="D16" s="562" t="n"/>
      <c r="E16" s="562" t="n"/>
      <c r="F16" s="1056" t="n"/>
      <c r="G16" s="14" t="n"/>
      <c r="H16" s="14" t="n"/>
      <c r="I16" s="12" t="n"/>
      <c r="J16" s="653">
        <f>SUM(F16:I16)</f>
        <v/>
      </c>
      <c r="K16" s="81" t="n"/>
      <c r="L16" s="653">
        <f>+J16-K16</f>
        <v/>
      </c>
    </row>
    <row r="17">
      <c r="A17" s="575" t="inlineStr">
        <is>
          <t>ACCOUNT NAME</t>
        </is>
      </c>
      <c r="B17" s="562" t="n"/>
      <c r="C17" s="562" t="n"/>
      <c r="D17" s="562" t="n"/>
      <c r="E17" s="562" t="n"/>
      <c r="F17" s="1056" t="n"/>
      <c r="G17" s="14" t="n"/>
      <c r="H17" s="14" t="n"/>
      <c r="I17" s="12" t="n"/>
      <c r="J17" s="653">
        <f>SUM(F17:I17)</f>
        <v/>
      </c>
      <c r="K17" s="81" t="n"/>
      <c r="L17" s="653">
        <f>+J17-K17</f>
        <v/>
      </c>
    </row>
    <row r="18">
      <c r="A18" s="575" t="inlineStr">
        <is>
          <t>ACCOUNT NAME</t>
        </is>
      </c>
      <c r="B18" s="562" t="n"/>
      <c r="C18" s="562" t="n"/>
      <c r="D18" s="562" t="n"/>
      <c r="E18" s="562" t="inlineStr">
        <is>
          <t>B</t>
        </is>
      </c>
      <c r="F18" s="1056" t="n"/>
      <c r="G18" s="14" t="n"/>
      <c r="H18" s="14" t="n"/>
      <c r="I18" s="12" t="n"/>
      <c r="J18" s="653">
        <f>SUM(F18:I18)</f>
        <v/>
      </c>
      <c r="K18" s="81" t="n"/>
      <c r="L18" s="653">
        <f>+J18-K18</f>
        <v/>
      </c>
    </row>
    <row r="19">
      <c r="A19" s="575" t="inlineStr">
        <is>
          <t>ACCOUNT NAME</t>
        </is>
      </c>
      <c r="B19" s="562" t="n"/>
      <c r="C19" s="562" t="n"/>
      <c r="D19" s="562" t="n"/>
      <c r="E19" s="562" t="n"/>
      <c r="F19" s="1056" t="n"/>
      <c r="G19" s="14" t="n"/>
      <c r="H19" s="14" t="n"/>
      <c r="I19" s="12" t="n"/>
      <c r="J19" s="653">
        <f>SUM(F19:I19)</f>
        <v/>
      </c>
      <c r="K19" s="81" t="n"/>
      <c r="L19" s="653">
        <f>+J19-K19</f>
        <v/>
      </c>
    </row>
    <row r="20">
      <c r="A20" s="575" t="inlineStr">
        <is>
          <t>ACCOUNT NAME</t>
        </is>
      </c>
      <c r="B20" s="562" t="n"/>
      <c r="C20" s="562" t="n"/>
      <c r="D20" s="562" t="n"/>
      <c r="E20" s="562" t="n"/>
      <c r="F20" s="1056" t="n"/>
      <c r="G20" s="14" t="n"/>
      <c r="H20" s="14" t="n"/>
      <c r="I20" s="12" t="n"/>
      <c r="J20" s="653">
        <f>SUM(F20:I20)</f>
        <v/>
      </c>
      <c r="K20" s="84" t="n"/>
      <c r="L20" s="85">
        <f>+J20-K20</f>
        <v/>
      </c>
    </row>
    <row r="21">
      <c r="A21" s="573" t="inlineStr">
        <is>
          <t>TOTAL</t>
        </is>
      </c>
      <c r="B21" s="1136" t="n"/>
      <c r="C21" s="1136" t="n"/>
      <c r="D21" s="1136" t="n"/>
      <c r="E21" s="1136" t="n"/>
      <c r="F21" s="15">
        <f>SUM(F9:F20)</f>
        <v/>
      </c>
      <c r="G21" s="16">
        <f>SUM(G9:G20)</f>
        <v/>
      </c>
      <c r="H21" s="16">
        <f>SUM(H9:H20)</f>
        <v/>
      </c>
      <c r="I21" s="17">
        <f>SUM(I9:I20)</f>
        <v/>
      </c>
      <c r="J21" s="18">
        <f>SUM(J9:J20)</f>
        <v/>
      </c>
      <c r="K21" s="82">
        <f>SUM(K9:K20)</f>
        <v/>
      </c>
      <c r="L21" s="654">
        <f>SUM(L9:L20)</f>
        <v/>
      </c>
    </row>
    <row r="22">
      <c r="A22" s="565" t="n"/>
      <c r="B22" s="562" t="n"/>
      <c r="C22" s="562" t="n"/>
      <c r="D22" s="562" t="n"/>
      <c r="E22" s="562" t="n"/>
      <c r="F22" s="1056" t="n"/>
      <c r="G22" s="14" t="n"/>
      <c r="H22" s="14" t="n"/>
      <c r="I22" s="12" t="n"/>
      <c r="J22" s="653" t="n"/>
      <c r="K22" s="81" t="n"/>
      <c r="L22" s="653" t="n"/>
    </row>
    <row r="23">
      <c r="A23" s="571" t="inlineStr">
        <is>
          <t>BALANCE PER G/L</t>
        </is>
      </c>
      <c r="B23" s="562" t="n"/>
      <c r="C23" s="562" t="n"/>
      <c r="D23" s="562" t="n"/>
      <c r="E23" s="562" t="n"/>
      <c r="F23" s="1056" t="n"/>
      <c r="G23" s="14" t="n"/>
      <c r="H23" s="14" t="n"/>
      <c r="I23" s="12" t="n"/>
      <c r="J23" s="653">
        <f>SUM(F23:I23)</f>
        <v/>
      </c>
      <c r="K23" s="81" t="n"/>
      <c r="L23" s="653">
        <f>+J23-K23</f>
        <v/>
      </c>
    </row>
    <row r="24">
      <c r="A24" s="565" t="n"/>
      <c r="B24" s="562" t="n"/>
      <c r="C24" s="562" t="n"/>
      <c r="D24" s="562" t="n"/>
      <c r="E24" s="562" t="n"/>
      <c r="F24" s="1056" t="n"/>
      <c r="G24" s="14" t="n"/>
      <c r="H24" s="14" t="n"/>
      <c r="I24" s="12" t="n"/>
      <c r="J24" s="653" t="n"/>
      <c r="K24" s="81" t="n"/>
      <c r="L24" s="653" t="n"/>
    </row>
    <row r="25">
      <c r="A25" s="1145" t="inlineStr">
        <is>
          <t>UNRECONCILED VARIANCE</t>
        </is>
      </c>
      <c r="B25" s="1137" t="n"/>
      <c r="C25" s="1137" t="n"/>
      <c r="D25" s="1137" t="n"/>
      <c r="E25" s="1137" t="n"/>
      <c r="F25" s="1128">
        <f>+F21-F23</f>
        <v/>
      </c>
      <c r="G25" s="1129">
        <f>+G21-G23</f>
        <v/>
      </c>
      <c r="H25" s="1129">
        <f>+H21-H23</f>
        <v/>
      </c>
      <c r="I25" s="19">
        <f>+I21-I23</f>
        <v/>
      </c>
      <c r="J25" s="1130">
        <f>+J21-J23</f>
        <v/>
      </c>
      <c r="K25" s="86">
        <f>+K21-K23</f>
        <v/>
      </c>
      <c r="L25" s="1130">
        <f>+L21-L23</f>
        <v/>
      </c>
    </row>
    <row r="26">
      <c r="A26" s="565" t="n"/>
      <c r="B26" s="562" t="n"/>
      <c r="C26" s="562" t="n"/>
      <c r="D26" s="562" t="n"/>
      <c r="E26" s="562" t="n"/>
      <c r="F26" s="1056" t="n"/>
      <c r="G26" s="14" t="n"/>
      <c r="H26" s="14" t="n"/>
      <c r="I26" s="12" t="n"/>
      <c r="J26" s="653" t="n"/>
      <c r="K26" s="81" t="n"/>
      <c r="L26" s="653" t="n"/>
    </row>
    <row r="27">
      <c r="A27" s="571" t="inlineStr">
        <is>
          <t>BALANCE PER F/S</t>
        </is>
      </c>
      <c r="B27" s="562" t="n"/>
      <c r="C27" s="562" t="n"/>
      <c r="D27" s="562" t="n"/>
      <c r="E27" s="562" t="n"/>
      <c r="F27" s="1056" t="n"/>
      <c r="G27" s="14" t="n"/>
      <c r="H27" s="14" t="n"/>
      <c r="I27" s="12" t="n"/>
      <c r="J27" s="653">
        <f>SUM(F27:I27)</f>
        <v/>
      </c>
      <c r="K27" s="81" t="n"/>
      <c r="L27" s="653">
        <f>+J27-K27</f>
        <v/>
      </c>
    </row>
    <row r="28">
      <c r="A28" s="574" t="inlineStr">
        <is>
          <t>(enter DR as +, CR as -)</t>
        </is>
      </c>
      <c r="B28" s="562" t="n"/>
      <c r="C28" s="562" t="n"/>
      <c r="D28" s="562" t="n"/>
      <c r="E28" s="562" t="n"/>
      <c r="F28" s="1056" t="n"/>
      <c r="G28" s="14" t="n"/>
      <c r="H28" s="14" t="n"/>
      <c r="I28" s="12" t="n"/>
      <c r="J28" s="653" t="n"/>
      <c r="K28" s="81" t="n"/>
      <c r="L28" s="653" t="n"/>
    </row>
    <row r="29">
      <c r="A29" s="572" t="inlineStr">
        <is>
          <t>RECONCILING ITEMS</t>
        </is>
      </c>
      <c r="B29" s="562" t="n"/>
      <c r="C29" s="562" t="n"/>
      <c r="D29" s="562" t="n"/>
      <c r="E29" s="562" t="n"/>
      <c r="F29" s="1056" t="n"/>
      <c r="G29" s="14" t="n"/>
      <c r="H29" s="14" t="n"/>
      <c r="I29" s="12" t="n"/>
      <c r="J29" s="653">
        <f>SUM(F29:I29)</f>
        <v/>
      </c>
      <c r="K29" s="81" t="n"/>
      <c r="L29" s="653">
        <f>+J29-K29</f>
        <v/>
      </c>
    </row>
    <row r="30">
      <c r="A30" s="572" t="inlineStr">
        <is>
          <t>RECONCILING ITEMS</t>
        </is>
      </c>
      <c r="B30" s="562" t="n"/>
      <c r="C30" s="562" t="n"/>
      <c r="D30" s="562" t="n"/>
      <c r="E30" s="562" t="n"/>
      <c r="F30" s="1056" t="n"/>
      <c r="G30" s="14" t="n"/>
      <c r="H30" s="14" t="n"/>
      <c r="I30" s="12" t="n"/>
      <c r="J30" s="653">
        <f>SUM(F30:I30)</f>
        <v/>
      </c>
      <c r="K30" s="81" t="n"/>
      <c r="L30" s="653">
        <f>+J30-K30</f>
        <v/>
      </c>
    </row>
    <row r="31">
      <c r="A31" s="572" t="inlineStr">
        <is>
          <t>RECONCILING ITEMS</t>
        </is>
      </c>
      <c r="B31" s="562" t="n"/>
      <c r="C31" s="562" t="n"/>
      <c r="D31" s="562" t="n"/>
      <c r="E31" s="562" t="n"/>
      <c r="F31" s="1056" t="n"/>
      <c r="G31" s="14" t="n"/>
      <c r="H31" s="14" t="n"/>
      <c r="I31" s="12" t="n"/>
      <c r="J31" s="653">
        <f>SUM(F31:I31)</f>
        <v/>
      </c>
      <c r="K31" s="81" t="n"/>
      <c r="L31" s="653">
        <f>+J31-K31</f>
        <v/>
      </c>
    </row>
    <row r="32">
      <c r="A32" s="572" t="inlineStr">
        <is>
          <t>RECONCILING ITEMS</t>
        </is>
      </c>
      <c r="B32" s="562" t="n"/>
      <c r="C32" s="562" t="n"/>
      <c r="D32" s="562" t="n"/>
      <c r="E32" s="562" t="n"/>
      <c r="F32" s="1056" t="n"/>
      <c r="G32" s="14" t="n"/>
      <c r="H32" s="14" t="n"/>
      <c r="I32" s="12" t="n"/>
      <c r="J32" s="653">
        <f>SUM(F32:I32)</f>
        <v/>
      </c>
      <c r="K32" s="81" t="n"/>
      <c r="L32" s="653">
        <f>+J32-K32</f>
        <v/>
      </c>
    </row>
    <row r="33">
      <c r="A33" s="565" t="n"/>
      <c r="B33" s="562" t="n"/>
      <c r="C33" s="562" t="n"/>
      <c r="D33" s="562" t="n"/>
      <c r="E33" s="562" t="n"/>
      <c r="F33" s="1056" t="n"/>
      <c r="G33" s="14" t="n"/>
      <c r="H33" s="14" t="n"/>
      <c r="I33" s="12" t="n"/>
      <c r="J33" s="653" t="n"/>
      <c r="K33" s="81" t="n"/>
      <c r="L33" s="653" t="n"/>
    </row>
    <row r="34">
      <c r="A34" s="573" t="inlineStr">
        <is>
          <t>ADJUSTED BALANCE</t>
        </is>
      </c>
      <c r="B34" s="1136" t="n"/>
      <c r="C34" s="1136" t="n"/>
      <c r="D34" s="1136" t="n"/>
      <c r="E34" s="1136" t="n"/>
      <c r="F34" s="15">
        <f>SUM(F27:F33)</f>
        <v/>
      </c>
      <c r="G34" s="16">
        <f>SUM(G27:G33)</f>
        <v/>
      </c>
      <c r="H34" s="16">
        <f>SUM(H27:H33)</f>
        <v/>
      </c>
      <c r="I34" s="17">
        <f>SUM(I27:I33)</f>
        <v/>
      </c>
      <c r="J34" s="18">
        <f>SUM(J27:J33)</f>
        <v/>
      </c>
      <c r="K34" s="87">
        <f>SUM(K27:K33)</f>
        <v/>
      </c>
      <c r="L34" s="18">
        <f>SUM(L27:L33)</f>
        <v/>
      </c>
    </row>
    <row r="35">
      <c r="A35" s="1559" t="n"/>
      <c r="B35" s="1560" t="n"/>
      <c r="C35" s="1560" t="n"/>
      <c r="D35" s="1560" t="n"/>
      <c r="E35" s="1560" t="n"/>
      <c r="F35" s="1562" t="n"/>
      <c r="G35" s="1563" t="n"/>
      <c r="H35" s="1563" t="n"/>
      <c r="I35" s="1564" t="n"/>
      <c r="J35" s="1561" t="n"/>
      <c r="K35" s="1567" t="n"/>
      <c r="L35" s="1561" t="n"/>
    </row>
    <row r="36" ht="16" customHeight="1" thickBot="1">
      <c r="A36" s="1159" t="inlineStr">
        <is>
          <t>UNRECONCILED VARIANCE</t>
        </is>
      </c>
      <c r="B36" s="1160" t="n"/>
      <c r="C36" s="1160" t="n"/>
      <c r="D36" s="1160" t="n"/>
      <c r="E36" s="1160" t="n"/>
      <c r="F36" s="1565">
        <f>+F23-F34</f>
        <v/>
      </c>
      <c r="G36" s="1161">
        <f>+G23-G34</f>
        <v/>
      </c>
      <c r="H36" s="1161">
        <f>+H23-H34</f>
        <v/>
      </c>
      <c r="I36" s="1566">
        <f>+I23-I34</f>
        <v/>
      </c>
      <c r="J36" s="1162">
        <f>+J23-J34</f>
        <v/>
      </c>
      <c r="K36" s="83">
        <f>+K23-K34</f>
        <v/>
      </c>
      <c r="L36" s="1385">
        <f>+L23-L34</f>
        <v/>
      </c>
    </row>
    <row r="37" ht="16" customHeight="1" thickBot="1"/>
    <row r="38">
      <c r="A38" s="1133" t="inlineStr">
        <is>
          <t>SCHED A [ACCOUNT NAME]</t>
        </is>
      </c>
      <c r="B38" s="1315" t="n"/>
      <c r="C38" s="1316" t="n"/>
      <c r="D38" s="1312" t="n"/>
      <c r="E38" s="434" t="n"/>
    </row>
    <row r="39" ht="33" customHeight="1" thickBot="1">
      <c r="A39" s="1134" t="inlineStr">
        <is>
          <t>DESCRIPTION</t>
        </is>
      </c>
      <c r="B39" s="1386" t="inlineStr">
        <is>
          <t>Facility 1 AMOUNT</t>
        </is>
      </c>
      <c r="C39" s="1386" t="inlineStr">
        <is>
          <t>Facility 2 AMOUNT</t>
        </is>
      </c>
      <c r="D39" s="1135" t="inlineStr">
        <is>
          <t>Total</t>
        </is>
      </c>
      <c r="E39" s="434" t="n"/>
    </row>
    <row r="40">
      <c r="A40" s="1310" t="n"/>
      <c r="B40" s="1317" t="n"/>
      <c r="C40" s="88" t="n"/>
      <c r="D40" s="1059">
        <f>+B40-C40</f>
        <v/>
      </c>
      <c r="E40" s="434" t="n"/>
    </row>
    <row r="41">
      <c r="A41" s="565" t="n"/>
      <c r="B41" s="655" t="n"/>
      <c r="C41" s="88" t="n"/>
      <c r="D41" s="1059">
        <f>+B41-C41</f>
        <v/>
      </c>
      <c r="E41" s="434" t="n"/>
    </row>
    <row r="42">
      <c r="A42" s="565" t="n"/>
      <c r="B42" s="655" t="n"/>
      <c r="C42" s="88" t="n"/>
      <c r="D42" s="1059">
        <f>+B42-C42</f>
        <v/>
      </c>
      <c r="E42" s="434" t="n"/>
    </row>
    <row r="43">
      <c r="A43" s="565" t="n"/>
      <c r="B43" s="655" t="n"/>
      <c r="C43" s="88" t="n"/>
      <c r="D43" s="1059">
        <f>+B43-C43</f>
        <v/>
      </c>
      <c r="E43" s="434" t="n"/>
    </row>
    <row r="44">
      <c r="A44" s="565" t="n"/>
      <c r="B44" s="655" t="n"/>
      <c r="C44" s="88" t="n"/>
      <c r="D44" s="1059">
        <f>+B44-C44</f>
        <v/>
      </c>
      <c r="E44" s="434" t="n"/>
    </row>
    <row r="45">
      <c r="A45" s="565" t="n"/>
      <c r="B45" s="655" t="n"/>
      <c r="C45" s="88" t="n"/>
      <c r="D45" s="1059">
        <f>+B45-C45</f>
        <v/>
      </c>
      <c r="E45" s="434" t="n"/>
    </row>
    <row r="46">
      <c r="A46" s="565" t="n"/>
      <c r="B46" s="655" t="n"/>
      <c r="C46" s="88" t="n"/>
      <c r="D46" s="1059">
        <f>+B46-C46</f>
        <v/>
      </c>
      <c r="E46" s="434" t="n"/>
    </row>
    <row r="47">
      <c r="A47" s="565" t="n"/>
      <c r="B47" s="655" t="n"/>
      <c r="C47" s="88" t="n"/>
      <c r="D47" s="1059">
        <f>+B47-C47</f>
        <v/>
      </c>
      <c r="E47" s="434" t="n"/>
    </row>
    <row r="48">
      <c r="A48" s="565" t="n"/>
      <c r="B48" s="655" t="n"/>
      <c r="C48" s="88" t="n"/>
      <c r="D48" s="1059">
        <f>+B48-C48</f>
        <v/>
      </c>
      <c r="E48" s="434" t="n"/>
    </row>
    <row r="49">
      <c r="A49" s="565" t="n"/>
      <c r="B49" s="655" t="n"/>
      <c r="C49" s="88" t="n"/>
      <c r="D49" s="1059">
        <f>+B49-C49</f>
        <v/>
      </c>
      <c r="E49" s="434" t="n"/>
    </row>
    <row r="50">
      <c r="A50" s="565" t="n"/>
      <c r="B50" s="655" t="n"/>
      <c r="C50" s="88" t="n"/>
      <c r="D50" s="1059">
        <f>+B50-C50</f>
        <v/>
      </c>
      <c r="E50" s="434" t="n"/>
    </row>
    <row r="51">
      <c r="A51" s="576" t="n"/>
      <c r="B51" s="78" t="n"/>
      <c r="C51" s="90" t="n"/>
      <c r="D51" s="843">
        <f>+B51-C51</f>
        <v/>
      </c>
      <c r="E51" s="434" t="n"/>
    </row>
    <row r="52" ht="16" customHeight="1" thickBot="1">
      <c r="A52" s="77" t="inlineStr">
        <is>
          <t>TOTAL</t>
        </is>
      </c>
      <c r="B52" s="1387">
        <f>SUM(B40:B51)</f>
        <v/>
      </c>
      <c r="C52" s="89">
        <f>SUM(C40:C51)</f>
        <v/>
      </c>
      <c r="D52" s="844">
        <f>SUM(D40:D51)</f>
        <v/>
      </c>
      <c r="E52" s="434" t="n"/>
    </row>
    <row r="53" ht="16" customHeight="1" thickBot="1">
      <c r="E53" s="434" t="n"/>
    </row>
    <row r="54">
      <c r="A54" s="1133" t="inlineStr">
        <is>
          <t>SCHED B [ACCOUNT NAME]</t>
        </is>
      </c>
      <c r="B54" s="1312" t="n"/>
      <c r="C54" s="1316" t="n"/>
      <c r="D54" s="1139" t="n"/>
      <c r="E54" s="434" t="n"/>
    </row>
    <row r="55" ht="33" customHeight="1" thickBot="1">
      <c r="A55" s="1134" t="inlineStr">
        <is>
          <t>DESCRIPTION</t>
        </is>
      </c>
      <c r="B55" s="1386" t="inlineStr">
        <is>
          <t>Facility 1 AMOUNT</t>
        </is>
      </c>
      <c r="C55" s="1386" t="inlineStr">
        <is>
          <t>Facility 2 AMOUNT</t>
        </is>
      </c>
      <c r="D55" s="1135" t="inlineStr">
        <is>
          <t>Total</t>
        </is>
      </c>
      <c r="E55" s="434" t="n"/>
    </row>
    <row r="56">
      <c r="A56" s="1310" t="n"/>
      <c r="B56" s="1317" t="n"/>
      <c r="C56" s="88" t="n"/>
      <c r="D56" s="1059">
        <f>+B56-C56</f>
        <v/>
      </c>
      <c r="E56" s="434" t="n"/>
    </row>
    <row r="57">
      <c r="A57" s="565" t="n"/>
      <c r="B57" s="655" t="n"/>
      <c r="C57" s="88" t="n"/>
      <c r="D57" s="1059">
        <f>+B57-C57</f>
        <v/>
      </c>
      <c r="E57" s="434" t="n"/>
    </row>
    <row r="58">
      <c r="A58" s="565" t="n"/>
      <c r="B58" s="655" t="n"/>
      <c r="C58" s="88" t="n"/>
      <c r="D58" s="1059">
        <f>+B58-C58</f>
        <v/>
      </c>
      <c r="E58" s="434" t="n"/>
    </row>
    <row r="59">
      <c r="A59" s="565" t="n"/>
      <c r="B59" s="655" t="n"/>
      <c r="C59" s="88" t="n"/>
      <c r="D59" s="1059">
        <f>+B59-C59</f>
        <v/>
      </c>
      <c r="E59" s="434" t="n"/>
    </row>
    <row r="60">
      <c r="A60" s="565" t="n"/>
      <c r="B60" s="655" t="n"/>
      <c r="C60" s="88" t="n"/>
      <c r="D60" s="1059">
        <f>+B60-C60</f>
        <v/>
      </c>
      <c r="E60" s="434" t="n"/>
    </row>
    <row r="61">
      <c r="A61" s="565" t="n"/>
      <c r="B61" s="655" t="n"/>
      <c r="C61" s="88" t="n"/>
      <c r="D61" s="1059">
        <f>+B61-C61</f>
        <v/>
      </c>
      <c r="E61" s="434" t="n"/>
    </row>
    <row r="62">
      <c r="A62" s="565" t="n"/>
      <c r="B62" s="655" t="n"/>
      <c r="C62" s="88" t="n"/>
      <c r="D62" s="1059">
        <f>+B62-C62</f>
        <v/>
      </c>
      <c r="E62" s="434" t="n"/>
    </row>
    <row r="63">
      <c r="A63" s="565" t="n"/>
      <c r="B63" s="655" t="n"/>
      <c r="C63" s="88" t="n"/>
      <c r="D63" s="1059">
        <f>+B63-C63</f>
        <v/>
      </c>
      <c r="E63" s="434" t="n"/>
    </row>
    <row r="64">
      <c r="A64" s="565" t="n"/>
      <c r="B64" s="655" t="n"/>
      <c r="C64" s="88" t="n"/>
      <c r="D64" s="1059">
        <f>+B64-C64</f>
        <v/>
      </c>
      <c r="E64" s="434" t="n"/>
    </row>
    <row r="65">
      <c r="A65" s="565" t="n"/>
      <c r="B65" s="655" t="n"/>
      <c r="C65" s="88" t="n"/>
      <c r="D65" s="1059">
        <f>+B65-C65</f>
        <v/>
      </c>
      <c r="E65" s="434" t="n"/>
    </row>
    <row r="66">
      <c r="A66" s="565" t="n"/>
      <c r="B66" s="655" t="n"/>
      <c r="C66" s="88" t="n"/>
      <c r="D66" s="1059">
        <f>+B66-C66</f>
        <v/>
      </c>
      <c r="E66" s="434" t="n"/>
    </row>
    <row r="67">
      <c r="A67" s="576" t="n"/>
      <c r="B67" s="78" t="n"/>
      <c r="C67" s="90" t="n"/>
      <c r="D67" s="843">
        <f>+B67-C67</f>
        <v/>
      </c>
      <c r="E67" s="434" t="n"/>
    </row>
    <row r="68" ht="16" customHeight="1" thickBot="1">
      <c r="A68" s="77" t="inlineStr">
        <is>
          <t>TOTAL</t>
        </is>
      </c>
      <c r="B68" s="1387">
        <f>SUM(B56:B67)</f>
        <v/>
      </c>
      <c r="C68" s="89">
        <f>SUM(C56:C67)</f>
        <v/>
      </c>
      <c r="D68" s="844">
        <f>SUM(D56:D67)</f>
        <v/>
      </c>
      <c r="E68" s="434" t="n"/>
    </row>
    <row r="70" ht="16" customHeight="1" thickBot="1">
      <c r="A70" s="1" t="inlineStr">
        <is>
          <t>Comments:</t>
        </is>
      </c>
    </row>
    <row r="71">
      <c r="A71" s="2860" t="n"/>
      <c r="B71" s="1123" t="n"/>
      <c r="C71" s="1123" t="n"/>
      <c r="D71" s="1123" t="n"/>
      <c r="E71" s="1123" t="n"/>
      <c r="F71" s="1123" t="n"/>
      <c r="G71" s="1123" t="n"/>
      <c r="H71" s="1123" t="n"/>
      <c r="I71" s="1123" t="n"/>
      <c r="J71" s="1123" t="n"/>
      <c r="K71" s="1123" t="n"/>
      <c r="L71" s="1146" t="n"/>
    </row>
    <row r="72">
      <c r="A72" s="2385" t="n"/>
      <c r="L72" s="834" t="n"/>
    </row>
    <row r="73">
      <c r="A73" s="2385" t="n"/>
      <c r="L73" s="834" t="n"/>
    </row>
    <row r="74">
      <c r="A74" s="2385" t="n"/>
      <c r="L74" s="834" t="n"/>
    </row>
    <row r="75" ht="16" customHeight="1" thickBot="1">
      <c r="A75" s="835" t="n"/>
      <c r="B75" s="836" t="n"/>
      <c r="C75" s="836" t="n"/>
      <c r="D75" s="836" t="n"/>
      <c r="E75" s="836" t="n"/>
      <c r="F75" s="836" t="n"/>
      <c r="G75" s="836" t="n"/>
      <c r="H75" s="836" t="n"/>
      <c r="I75" s="836" t="n"/>
      <c r="J75" s="836" t="n"/>
      <c r="K75" s="836" t="n"/>
      <c r="L75" s="837" t="n"/>
    </row>
  </sheetData>
  <mergeCells count="2">
    <mergeCell ref="F7:I7"/>
    <mergeCell ref="A71:J75"/>
  </mergeCells>
  <hyperlinks>
    <hyperlink ref="N1" location="'X2  Index'!A1" display="Return to index"/>
  </hyperlinks>
  <printOptions horizontalCentered="1"/>
  <pageMargins left="0.2" right="0.2" top="0.5" bottom="0.5" header="0.3" footer="0.3"/>
  <pageSetup orientation="portrait" scale="59"/>
  <headerFooter>
    <oddHeader>&amp;RPerformed by West Fork Advisory Services, LLC&amp;LPerformed for Enter Lender</oddHeader>
    <oddFooter>&amp;L&amp;F&amp;CRestricted and Confidential&amp;R&amp;A</oddFooter>
    <evenHeader/>
    <evenFooter/>
    <firstHeader/>
    <firstFooter/>
  </headerFooter>
</worksheet>
</file>

<file path=xl/worksheets/sheet62.xml><?xml version="1.0" encoding="utf-8"?>
<worksheet xmlns="http://schemas.openxmlformats.org/spreadsheetml/2006/main">
  <sheetPr codeName="Sheet71">
    <outlinePr summaryBelow="1" summaryRight="1"/>
    <pageSetUpPr fitToPage="1"/>
  </sheetPr>
  <dimension ref="A1:Z35"/>
  <sheetViews>
    <sheetView showGridLines="0" view="pageBreakPreview" zoomScale="60" zoomScaleNormal="100" workbookViewId="0">
      <selection activeCell="A26" sqref="A26:R29"/>
    </sheetView>
  </sheetViews>
  <sheetFormatPr baseColWidth="10" defaultColWidth="9.33203125" defaultRowHeight="15"/>
  <cols>
    <col width="8.33203125" customWidth="1" min="2" max="2"/>
    <col width="5.5" customWidth="1" min="3" max="3"/>
    <col width="8.33203125" customWidth="1" min="4" max="4"/>
    <col width="5.5" customWidth="1" min="5" max="5"/>
    <col width="8.33203125" customWidth="1" min="6" max="6"/>
    <col width="5.5" customWidth="1" min="7" max="7"/>
    <col width="8.33203125" customWidth="1" min="8" max="8"/>
    <col width="5.5" customWidth="1" min="9" max="9"/>
    <col width="8.33203125" customWidth="1" min="10" max="10"/>
    <col width="5.5" customWidth="1" min="11" max="11"/>
    <col width="8.33203125" customWidth="1" min="12" max="12"/>
    <col width="5.5" customWidth="1" min="13" max="13"/>
    <col width="8.33203125" customWidth="1" min="14" max="14"/>
    <col width="5.5" customWidth="1" min="15" max="15"/>
    <col width="8.33203125" customWidth="1" min="16" max="16"/>
    <col width="5.5" customWidth="1" min="17" max="17"/>
    <col width="8.33203125" customWidth="1" min="18" max="18"/>
    <col width="5.5" customWidth="1" min="19" max="19"/>
    <col width="8.33203125" customWidth="1" min="20" max="20"/>
    <col width="5.5" customWidth="1" min="21" max="21"/>
    <col width="8.33203125" customWidth="1" min="22" max="22"/>
    <col width="5.5" customWidth="1" min="23" max="23"/>
    <col width="8.33203125" customWidth="1" min="24" max="24"/>
    <col width="5.5" customWidth="1" min="25" max="25"/>
  </cols>
  <sheetData>
    <row r="1">
      <c r="A1" s="1126" t="inlineStr">
        <is>
          <t>Example Company</t>
        </is>
      </c>
      <c r="B1" s="1127" t="n"/>
      <c r="C1" s="1127" t="n"/>
      <c r="Z1" s="1857" t="inlineStr">
        <is>
          <t>Return to index</t>
        </is>
      </c>
    </row>
    <row r="2">
      <c r="A2" s="1142">
        <f>'X2  Index'!A3</f>
        <v/>
      </c>
      <c r="B2" s="1127" t="n"/>
      <c r="C2" s="1127" t="n"/>
      <c r="Z2" s="1857" t="n"/>
    </row>
    <row r="3">
      <c r="A3" s="1" t="inlineStr">
        <is>
          <t>ACCOUNTS PAYABLE AGING TREND</t>
        </is>
      </c>
    </row>
    <row r="4" ht="15" customHeight="1">
      <c r="A4" s="54" t="n"/>
      <c r="X4" s="680" t="inlineStr">
        <is>
          <t>enter date of</t>
        </is>
      </c>
      <c r="Y4" s="680" t="n"/>
    </row>
    <row r="5">
      <c r="A5" t="inlineStr">
        <is>
          <t>TELL WHETHER DUE DATE OR INVOICE DATE BASIS</t>
        </is>
      </c>
      <c r="X5" s="680" t="inlineStr">
        <is>
          <t>most recent</t>
        </is>
      </c>
      <c r="Y5" s="680" t="n"/>
    </row>
    <row r="6">
      <c r="A6" s="2861" t="inlineStr">
        <is>
          <t>$000</t>
        </is>
      </c>
      <c r="X6" s="680" t="inlineStr">
        <is>
          <t>month-end</t>
        </is>
      </c>
      <c r="Y6" s="680" t="n"/>
    </row>
    <row r="7" ht="16" customHeight="1" thickBot="1">
      <c r="A7" s="2831" t="inlineStr">
        <is>
          <t>CURRENT YEAR</t>
        </is>
      </c>
      <c r="B7" s="2862" t="n"/>
      <c r="C7" s="2862" t="n"/>
      <c r="D7" s="2862" t="n"/>
      <c r="E7" s="2862" t="n"/>
      <c r="F7" s="2862" t="n"/>
      <c r="G7" s="2862" t="n"/>
      <c r="H7" s="2862" t="n"/>
      <c r="I7" s="2862" t="n"/>
      <c r="J7" s="2862" t="n"/>
      <c r="K7" s="2862" t="n"/>
      <c r="L7" s="2862" t="n"/>
      <c r="M7" s="2862" t="n"/>
      <c r="N7" s="2862" t="n"/>
      <c r="O7" s="2862" t="n"/>
      <c r="P7" s="2862" t="n"/>
      <c r="Q7" s="2862" t="n"/>
      <c r="R7" s="2862" t="n"/>
      <c r="S7" s="2862" t="n"/>
      <c r="T7" s="2862" t="n"/>
      <c r="U7" s="2862" t="n"/>
      <c r="V7" s="2862" t="n"/>
      <c r="W7" s="2862" t="n"/>
      <c r="X7" s="2863" t="inlineStr">
        <is>
          <t>in cell X7</t>
        </is>
      </c>
      <c r="Y7" s="2863" t="n"/>
    </row>
    <row r="8" ht="16" customHeight="1" thickBot="1">
      <c r="A8" s="2864" t="n"/>
      <c r="B8" s="646">
        <f>EOMONTH(D8,-1)</f>
        <v/>
      </c>
      <c r="C8" s="647" t="n"/>
      <c r="D8" s="646">
        <f>EOMONTH(F8,-1)</f>
        <v/>
      </c>
      <c r="E8" s="647" t="n"/>
      <c r="F8" s="646">
        <f>EOMONTH(H8,-1)</f>
        <v/>
      </c>
      <c r="G8" s="647" t="n"/>
      <c r="H8" s="646">
        <f>EOMONTH(J8,-1)</f>
        <v/>
      </c>
      <c r="I8" s="647" t="n"/>
      <c r="J8" s="646">
        <f>EOMONTH(L8,-1)</f>
        <v/>
      </c>
      <c r="K8" s="647" t="n"/>
      <c r="L8" s="646">
        <f>EOMONTH(N8,-1)</f>
        <v/>
      </c>
      <c r="M8" s="647" t="n"/>
      <c r="N8" s="646">
        <f>EOMONTH(P8,-1)</f>
        <v/>
      </c>
      <c r="O8" s="647" t="n"/>
      <c r="P8" s="646">
        <f>EOMONTH(R8,-1)</f>
        <v/>
      </c>
      <c r="Q8" s="647" t="n"/>
      <c r="R8" s="646">
        <f>EOMONTH(T8,-1)</f>
        <v/>
      </c>
      <c r="S8" s="647" t="n"/>
      <c r="T8" s="646">
        <f>EOMONTH(V8,-1)</f>
        <v/>
      </c>
      <c r="U8" s="647" t="n"/>
      <c r="V8" s="646">
        <f>EOMONTH(X8,-1)</f>
        <v/>
      </c>
      <c r="W8" s="647" t="n"/>
      <c r="X8" s="646" t="n">
        <v>41639</v>
      </c>
      <c r="Y8" s="2865" t="n"/>
    </row>
    <row r="9">
      <c r="A9" s="2866" t="inlineStr">
        <is>
          <t>CURRENT</t>
        </is>
      </c>
      <c r="B9" s="1060" t="n"/>
      <c r="C9" s="642">
        <f>B9/B14</f>
        <v/>
      </c>
      <c r="D9" s="1060" t="n"/>
      <c r="E9" s="642">
        <f>D9/D14</f>
        <v/>
      </c>
      <c r="F9" s="1060" t="n"/>
      <c r="G9" s="642">
        <f>F9/F14</f>
        <v/>
      </c>
      <c r="H9" s="1060" t="n"/>
      <c r="I9" s="642">
        <f>H9/H14</f>
        <v/>
      </c>
      <c r="J9" s="1060" t="n"/>
      <c r="K9" s="642">
        <f>J9/J14</f>
        <v/>
      </c>
      <c r="L9" s="1060" t="n"/>
      <c r="M9" s="642">
        <f>L9/L14</f>
        <v/>
      </c>
      <c r="N9" s="1060" t="n"/>
      <c r="O9" s="642">
        <f>N9/N14</f>
        <v/>
      </c>
      <c r="P9" s="1060" t="n"/>
      <c r="Q9" s="642">
        <f>P9/P14</f>
        <v/>
      </c>
      <c r="R9" s="1060" t="n"/>
      <c r="S9" s="642">
        <f>R9/R14</f>
        <v/>
      </c>
      <c r="T9" s="1060" t="n"/>
      <c r="U9" s="642">
        <f>T9/T14</f>
        <v/>
      </c>
      <c r="V9" s="1060" t="n"/>
      <c r="W9" s="642">
        <f>V9/V14</f>
        <v/>
      </c>
      <c r="X9" s="1060" t="n"/>
      <c r="Y9" s="643">
        <f>X9/X14</f>
        <v/>
      </c>
    </row>
    <row r="10">
      <c r="A10" s="2866" t="inlineStr">
        <is>
          <t>31 TO 60</t>
        </is>
      </c>
      <c r="B10" s="1060" t="n"/>
      <c r="C10" s="642">
        <f>B10/B14</f>
        <v/>
      </c>
      <c r="D10" s="1060" t="n"/>
      <c r="E10" s="642">
        <f>D10/D14</f>
        <v/>
      </c>
      <c r="F10" s="1060" t="n"/>
      <c r="G10" s="642">
        <f>F10/F14</f>
        <v/>
      </c>
      <c r="H10" s="1060" t="n"/>
      <c r="I10" s="642">
        <f>H10/H14</f>
        <v/>
      </c>
      <c r="J10" s="1060" t="n"/>
      <c r="K10" s="642">
        <f>J10/J14</f>
        <v/>
      </c>
      <c r="L10" s="1060" t="n"/>
      <c r="M10" s="642">
        <f>L10/L14</f>
        <v/>
      </c>
      <c r="N10" s="1060" t="n"/>
      <c r="O10" s="642">
        <f>N10/N14</f>
        <v/>
      </c>
      <c r="P10" s="1060" t="n"/>
      <c r="Q10" s="642">
        <f>P10/P14</f>
        <v/>
      </c>
      <c r="R10" s="1060" t="n"/>
      <c r="S10" s="642">
        <f>R10/R14</f>
        <v/>
      </c>
      <c r="T10" s="1060" t="n"/>
      <c r="U10" s="642">
        <f>T10/T14</f>
        <v/>
      </c>
      <c r="V10" s="1060" t="n"/>
      <c r="W10" s="642">
        <f>V10/V14</f>
        <v/>
      </c>
      <c r="X10" s="1060" t="n"/>
      <c r="Y10" s="643">
        <f>X10/X14</f>
        <v/>
      </c>
    </row>
    <row r="11">
      <c r="A11" s="2866" t="inlineStr">
        <is>
          <t>61 TO 90</t>
        </is>
      </c>
      <c r="B11" s="1060" t="n"/>
      <c r="C11" s="642">
        <f>B11/B14</f>
        <v/>
      </c>
      <c r="D11" s="1060" t="n"/>
      <c r="E11" s="642">
        <f>D11/D14</f>
        <v/>
      </c>
      <c r="F11" s="1060" t="n"/>
      <c r="G11" s="642">
        <f>F11/F14</f>
        <v/>
      </c>
      <c r="H11" s="1060" t="n"/>
      <c r="I11" s="642">
        <f>H11/H14</f>
        <v/>
      </c>
      <c r="J11" s="1060" t="n"/>
      <c r="K11" s="642">
        <f>J11/J14</f>
        <v/>
      </c>
      <c r="L11" s="1060" t="n"/>
      <c r="M11" s="642">
        <f>L11/L14</f>
        <v/>
      </c>
      <c r="N11" s="1060" t="n"/>
      <c r="O11" s="642">
        <f>N11/N14</f>
        <v/>
      </c>
      <c r="P11" s="1060" t="n"/>
      <c r="Q11" s="642">
        <f>P11/P14</f>
        <v/>
      </c>
      <c r="R11" s="1060" t="n"/>
      <c r="S11" s="642">
        <f>R11/R14</f>
        <v/>
      </c>
      <c r="T11" s="1060" t="n"/>
      <c r="U11" s="642">
        <f>T11/T14</f>
        <v/>
      </c>
      <c r="V11" s="1060" t="n"/>
      <c r="W11" s="642">
        <f>V11/V14</f>
        <v/>
      </c>
      <c r="X11" s="1060" t="n"/>
      <c r="Y11" s="643">
        <f>X11/X14</f>
        <v/>
      </c>
    </row>
    <row r="12">
      <c r="A12" s="2866" t="inlineStr">
        <is>
          <t>91 TO 120</t>
        </is>
      </c>
      <c r="B12" s="1060" t="n"/>
      <c r="C12" s="642">
        <f>B12/B14</f>
        <v/>
      </c>
      <c r="D12" s="1060" t="n"/>
      <c r="E12" s="642">
        <f>D12/D14</f>
        <v/>
      </c>
      <c r="F12" s="1060" t="n"/>
      <c r="G12" s="642">
        <f>F12/F14</f>
        <v/>
      </c>
      <c r="H12" s="1060" t="n"/>
      <c r="I12" s="642">
        <f>H12/H14</f>
        <v/>
      </c>
      <c r="J12" s="1060" t="n"/>
      <c r="K12" s="642">
        <f>J12/J14</f>
        <v/>
      </c>
      <c r="L12" s="1060" t="n"/>
      <c r="M12" s="642">
        <f>L12/L14</f>
        <v/>
      </c>
      <c r="N12" s="1060" t="n"/>
      <c r="O12" s="642">
        <f>N12/N14</f>
        <v/>
      </c>
      <c r="P12" s="1060" t="n"/>
      <c r="Q12" s="642">
        <f>P12/P14</f>
        <v/>
      </c>
      <c r="R12" s="1060" t="n"/>
      <c r="S12" s="642">
        <f>R12/R14</f>
        <v/>
      </c>
      <c r="T12" s="1060" t="n"/>
      <c r="U12" s="642">
        <f>T12/T14</f>
        <v/>
      </c>
      <c r="V12" s="1060" t="n"/>
      <c r="W12" s="642">
        <f>V12/V14</f>
        <v/>
      </c>
      <c r="X12" s="1060" t="n"/>
      <c r="Y12" s="643">
        <f>X12/X14</f>
        <v/>
      </c>
    </row>
    <row r="13">
      <c r="A13" s="2867" t="inlineStr">
        <is>
          <t>121+</t>
        </is>
      </c>
      <c r="B13" s="1569" t="n"/>
      <c r="C13" s="1570">
        <f>B13/B14</f>
        <v/>
      </c>
      <c r="D13" s="1569" t="n"/>
      <c r="E13" s="1570">
        <f>D13/D14</f>
        <v/>
      </c>
      <c r="F13" s="1569" t="n"/>
      <c r="G13" s="1570">
        <f>F13/F14</f>
        <v/>
      </c>
      <c r="H13" s="1569" t="n"/>
      <c r="I13" s="1570">
        <f>H13/H14</f>
        <v/>
      </c>
      <c r="J13" s="1569" t="n"/>
      <c r="K13" s="1570">
        <f>J13/J14</f>
        <v/>
      </c>
      <c r="L13" s="1569" t="n"/>
      <c r="M13" s="1570">
        <f>L13/L14</f>
        <v/>
      </c>
      <c r="N13" s="1569" t="n"/>
      <c r="O13" s="1570">
        <f>N13/N14</f>
        <v/>
      </c>
      <c r="P13" s="1569" t="n"/>
      <c r="Q13" s="1570">
        <f>P13/P14</f>
        <v/>
      </c>
      <c r="R13" s="1569" t="n"/>
      <c r="S13" s="1570">
        <f>R13/R14</f>
        <v/>
      </c>
      <c r="T13" s="1569" t="n"/>
      <c r="U13" s="1570">
        <f>T13/T14</f>
        <v/>
      </c>
      <c r="V13" s="1569" t="n"/>
      <c r="W13" s="1570">
        <f>V13/V14</f>
        <v/>
      </c>
      <c r="X13" s="1569" t="n"/>
      <c r="Y13" s="1571">
        <f>X13/X14</f>
        <v/>
      </c>
    </row>
    <row r="14" ht="16" customHeight="1" thickBot="1">
      <c r="A14" s="2868" t="inlineStr">
        <is>
          <t>TOTAL</t>
        </is>
      </c>
      <c r="B14" s="972">
        <f>SUM(B9:B13)</f>
        <v/>
      </c>
      <c r="C14" s="644">
        <f>SUM(C9:C13)</f>
        <v/>
      </c>
      <c r="D14" s="972">
        <f>SUM(D9:D13)</f>
        <v/>
      </c>
      <c r="E14" s="644">
        <f>SUM(E9:E13)</f>
        <v/>
      </c>
      <c r="F14" s="972">
        <f>SUM(F9:F13)</f>
        <v/>
      </c>
      <c r="G14" s="644">
        <f>SUM(G9:G13)</f>
        <v/>
      </c>
      <c r="H14" s="972">
        <f>SUM(H9:H13)</f>
        <v/>
      </c>
      <c r="I14" s="644">
        <f>SUM(I9:I13)</f>
        <v/>
      </c>
      <c r="J14" s="972">
        <f>SUM(J9:J13)</f>
        <v/>
      </c>
      <c r="K14" s="644">
        <f>SUM(K9:K13)</f>
        <v/>
      </c>
      <c r="L14" s="972">
        <f>SUM(L9:L13)</f>
        <v/>
      </c>
      <c r="M14" s="644">
        <f>SUM(M9:M13)</f>
        <v/>
      </c>
      <c r="N14" s="972">
        <f>SUM(N9:N13)</f>
        <v/>
      </c>
      <c r="O14" s="644">
        <f>SUM(O9:O13)</f>
        <v/>
      </c>
      <c r="P14" s="972">
        <f>SUM(P9:P13)</f>
        <v/>
      </c>
      <c r="Q14" s="644">
        <f>SUM(Q9:Q13)</f>
        <v/>
      </c>
      <c r="R14" s="972">
        <f>SUM(R9:R13)</f>
        <v/>
      </c>
      <c r="S14" s="644">
        <f>SUM(S9:S13)</f>
        <v/>
      </c>
      <c r="T14" s="972">
        <f>SUM(T9:T13)</f>
        <v/>
      </c>
      <c r="U14" s="644">
        <f>SUM(U9:U13)</f>
        <v/>
      </c>
      <c r="V14" s="972">
        <f>SUM(V9:V13)</f>
        <v/>
      </c>
      <c r="W14" s="644">
        <f>SUM(W9:W13)</f>
        <v/>
      </c>
      <c r="X14" s="972">
        <f>SUM(X9:X13)</f>
        <v/>
      </c>
      <c r="Y14" s="645">
        <f>SUM(Y9:Y13)</f>
        <v/>
      </c>
    </row>
    <row r="15">
      <c r="A15" s="2862" t="n"/>
      <c r="B15" s="2862" t="n"/>
      <c r="C15" s="2862" t="n"/>
      <c r="D15" s="2862" t="n"/>
      <c r="E15" s="2862" t="n"/>
      <c r="F15" s="2862" t="n"/>
      <c r="G15" s="2862" t="n"/>
      <c r="H15" s="2862" t="n"/>
      <c r="I15" s="2862" t="n"/>
      <c r="J15" s="2862" t="n"/>
      <c r="K15" s="2862" t="n"/>
      <c r="L15" s="2862" t="n"/>
      <c r="M15" s="2862" t="n"/>
      <c r="N15" s="2862" t="n"/>
      <c r="O15" s="2862" t="n"/>
      <c r="P15" s="2862" t="n"/>
      <c r="Q15" s="2862" t="n"/>
      <c r="R15" s="2862" t="n"/>
      <c r="S15" s="2862" t="n"/>
      <c r="T15" s="2862" t="n"/>
      <c r="U15" s="2862" t="n"/>
      <c r="V15" s="2862" t="n"/>
      <c r="W15" s="2862" t="n"/>
      <c r="X15" s="2862" t="n"/>
      <c r="Y15" s="2862" t="n"/>
    </row>
    <row r="16" ht="16" customHeight="1" thickBot="1">
      <c r="A16" s="2869" t="inlineStr">
        <is>
          <t>PRIOR YEAR</t>
        </is>
      </c>
      <c r="B16" s="2862" t="n"/>
      <c r="C16" s="2862" t="n"/>
      <c r="D16" s="2862" t="n"/>
      <c r="E16" s="2862" t="n"/>
      <c r="F16" s="2862" t="n"/>
      <c r="G16" s="2862" t="n"/>
      <c r="H16" s="2862" t="n"/>
      <c r="I16" s="2862" t="n"/>
      <c r="J16" s="2862" t="n"/>
      <c r="K16" s="2862" t="n"/>
      <c r="L16" s="2862" t="n"/>
      <c r="M16" s="2862" t="n"/>
      <c r="N16" s="2862" t="n"/>
      <c r="O16" s="2862" t="n"/>
      <c r="P16" s="2862" t="n"/>
      <c r="Q16" s="2862" t="n"/>
      <c r="R16" s="2862" t="n"/>
      <c r="S16" s="2862" t="n"/>
      <c r="T16" s="2862" t="n"/>
      <c r="U16" s="2862" t="n"/>
      <c r="V16" s="2862" t="n"/>
      <c r="W16" s="2862" t="n"/>
      <c r="X16" s="2862" t="n"/>
      <c r="Y16" s="2862" t="n"/>
    </row>
    <row r="17" ht="16" customHeight="1" thickBot="1">
      <c r="A17" s="2864" t="n"/>
      <c r="B17" s="646">
        <f>EOMONTH(D17,-1)</f>
        <v/>
      </c>
      <c r="C17" s="647" t="n"/>
      <c r="D17" s="646">
        <f>EOMONTH(F17,-1)</f>
        <v/>
      </c>
      <c r="E17" s="647" t="n"/>
      <c r="F17" s="646">
        <f>EOMONTH(H17,-1)</f>
        <v/>
      </c>
      <c r="G17" s="647" t="n"/>
      <c r="H17" s="646">
        <f>EOMONTH(J17,-1)</f>
        <v/>
      </c>
      <c r="I17" s="647" t="n"/>
      <c r="J17" s="646">
        <f>EOMONTH(L17,-1)</f>
        <v/>
      </c>
      <c r="K17" s="647" t="n"/>
      <c r="L17" s="646">
        <f>EOMONTH(N17,-1)</f>
        <v/>
      </c>
      <c r="M17" s="647" t="n"/>
      <c r="N17" s="646">
        <f>EOMONTH(P17,-1)</f>
        <v/>
      </c>
      <c r="O17" s="647" t="n"/>
      <c r="P17" s="646">
        <f>EOMONTH(R17,-1)</f>
        <v/>
      </c>
      <c r="Q17" s="647" t="n"/>
      <c r="R17" s="646">
        <f>EOMONTH(T17,-1)</f>
        <v/>
      </c>
      <c r="S17" s="647" t="n"/>
      <c r="T17" s="646">
        <f>EOMONTH(V17,-1)</f>
        <v/>
      </c>
      <c r="U17" s="647" t="n"/>
      <c r="V17" s="646">
        <f>EOMONTH(X17,-1)</f>
        <v/>
      </c>
      <c r="W17" s="647" t="n"/>
      <c r="X17" s="646">
        <f>EOMONTH(B8,-1)</f>
        <v/>
      </c>
      <c r="Y17" s="2865" t="n"/>
    </row>
    <row r="18">
      <c r="A18" s="2866" t="inlineStr">
        <is>
          <t>CURRENT</t>
        </is>
      </c>
      <c r="B18" s="1060" t="n"/>
      <c r="C18" s="642">
        <f>B18/B23</f>
        <v/>
      </c>
      <c r="D18" s="1060" t="n"/>
      <c r="E18" s="642">
        <f>D18/D23</f>
        <v/>
      </c>
      <c r="F18" s="1060" t="n"/>
      <c r="G18" s="642">
        <f>F18/F23</f>
        <v/>
      </c>
      <c r="H18" s="1060" t="n"/>
      <c r="I18" s="642">
        <f>H18/H23</f>
        <v/>
      </c>
      <c r="J18" s="1060" t="n"/>
      <c r="K18" s="642">
        <f>J18/J23</f>
        <v/>
      </c>
      <c r="L18" s="1060" t="n"/>
      <c r="M18" s="642">
        <f>L18/L23</f>
        <v/>
      </c>
      <c r="N18" s="1060" t="n"/>
      <c r="O18" s="642">
        <f>N18/N23</f>
        <v/>
      </c>
      <c r="P18" s="1060" t="n"/>
      <c r="Q18" s="642">
        <f>P18/P23</f>
        <v/>
      </c>
      <c r="R18" s="1060" t="n"/>
      <c r="S18" s="642">
        <f>R18/R23</f>
        <v/>
      </c>
      <c r="T18" s="1060" t="n"/>
      <c r="U18" s="642">
        <f>T18/T23</f>
        <v/>
      </c>
      <c r="V18" s="1060" t="n"/>
      <c r="W18" s="642">
        <f>V18/V23</f>
        <v/>
      </c>
      <c r="X18" s="1060" t="n"/>
      <c r="Y18" s="643">
        <f>X18/X23</f>
        <v/>
      </c>
    </row>
    <row r="19">
      <c r="A19" s="2866" t="inlineStr">
        <is>
          <t>31 TO 60</t>
        </is>
      </c>
      <c r="B19" s="1060" t="n"/>
      <c r="C19" s="642">
        <f>B19/B23</f>
        <v/>
      </c>
      <c r="D19" s="1060" t="n"/>
      <c r="E19" s="642">
        <f>D19/D23</f>
        <v/>
      </c>
      <c r="F19" s="1060" t="n"/>
      <c r="G19" s="642">
        <f>F19/F23</f>
        <v/>
      </c>
      <c r="H19" s="1060" t="n"/>
      <c r="I19" s="642">
        <f>H19/H23</f>
        <v/>
      </c>
      <c r="J19" s="1060" t="n"/>
      <c r="K19" s="642">
        <f>J19/J23</f>
        <v/>
      </c>
      <c r="L19" s="1060" t="n"/>
      <c r="M19" s="642">
        <f>L19/L23</f>
        <v/>
      </c>
      <c r="N19" s="1060" t="n"/>
      <c r="O19" s="642">
        <f>N19/N23</f>
        <v/>
      </c>
      <c r="P19" s="1060" t="n"/>
      <c r="Q19" s="642">
        <f>P19/P23</f>
        <v/>
      </c>
      <c r="R19" s="1060" t="n"/>
      <c r="S19" s="642">
        <f>R19/R23</f>
        <v/>
      </c>
      <c r="T19" s="1060" t="n"/>
      <c r="U19" s="642">
        <f>T19/T23</f>
        <v/>
      </c>
      <c r="V19" s="1060" t="n"/>
      <c r="W19" s="642">
        <f>V19/V23</f>
        <v/>
      </c>
      <c r="X19" s="1060" t="n"/>
      <c r="Y19" s="643">
        <f>X19/X23</f>
        <v/>
      </c>
    </row>
    <row r="20">
      <c r="A20" s="2866" t="inlineStr">
        <is>
          <t>61 TO 90</t>
        </is>
      </c>
      <c r="B20" s="1060" t="n"/>
      <c r="C20" s="642">
        <f>B20/B23</f>
        <v/>
      </c>
      <c r="D20" s="1060" t="n"/>
      <c r="E20" s="642">
        <f>D20/D23</f>
        <v/>
      </c>
      <c r="F20" s="1060" t="n"/>
      <c r="G20" s="642">
        <f>F20/F23</f>
        <v/>
      </c>
      <c r="H20" s="1060" t="n"/>
      <c r="I20" s="642">
        <f>H20/H23</f>
        <v/>
      </c>
      <c r="J20" s="1060" t="n"/>
      <c r="K20" s="642">
        <f>J20/J23</f>
        <v/>
      </c>
      <c r="L20" s="1060" t="n"/>
      <c r="M20" s="642">
        <f>L20/L23</f>
        <v/>
      </c>
      <c r="N20" s="1060" t="n"/>
      <c r="O20" s="642">
        <f>N20/N23</f>
        <v/>
      </c>
      <c r="P20" s="1060" t="n"/>
      <c r="Q20" s="642">
        <f>P20/P23</f>
        <v/>
      </c>
      <c r="R20" s="1060" t="n"/>
      <c r="S20" s="642">
        <f>R20/R23</f>
        <v/>
      </c>
      <c r="T20" s="1060" t="n"/>
      <c r="U20" s="642">
        <f>T20/T23</f>
        <v/>
      </c>
      <c r="V20" s="1060" t="n"/>
      <c r="W20" s="642">
        <f>V20/V23</f>
        <v/>
      </c>
      <c r="X20" s="1060" t="n"/>
      <c r="Y20" s="643">
        <f>X20/X23</f>
        <v/>
      </c>
    </row>
    <row r="21">
      <c r="A21" s="2866" t="inlineStr">
        <is>
          <t>91 TO 120</t>
        </is>
      </c>
      <c r="B21" s="1060" t="n"/>
      <c r="C21" s="642">
        <f>B21/B23</f>
        <v/>
      </c>
      <c r="D21" s="1060" t="n"/>
      <c r="E21" s="642">
        <f>D21/D23</f>
        <v/>
      </c>
      <c r="F21" s="1060" t="n"/>
      <c r="G21" s="642">
        <f>F21/F23</f>
        <v/>
      </c>
      <c r="H21" s="1060" t="n"/>
      <c r="I21" s="642">
        <f>H21/H23</f>
        <v/>
      </c>
      <c r="J21" s="1060" t="n"/>
      <c r="K21" s="642">
        <f>J21/J23</f>
        <v/>
      </c>
      <c r="L21" s="1060" t="n"/>
      <c r="M21" s="642">
        <f>L21/L23</f>
        <v/>
      </c>
      <c r="N21" s="1060" t="n"/>
      <c r="O21" s="642">
        <f>N21/N23</f>
        <v/>
      </c>
      <c r="P21" s="1060" t="n"/>
      <c r="Q21" s="642">
        <f>P21/P23</f>
        <v/>
      </c>
      <c r="R21" s="1060" t="n"/>
      <c r="S21" s="642">
        <f>R21/R23</f>
        <v/>
      </c>
      <c r="T21" s="1060" t="n"/>
      <c r="U21" s="642">
        <f>T21/T23</f>
        <v/>
      </c>
      <c r="V21" s="1060" t="n"/>
      <c r="W21" s="642">
        <f>V21/V23</f>
        <v/>
      </c>
      <c r="X21" s="1060" t="n"/>
      <c r="Y21" s="643">
        <f>X21/X23</f>
        <v/>
      </c>
    </row>
    <row r="22">
      <c r="A22" s="2867" t="inlineStr">
        <is>
          <t>121+</t>
        </is>
      </c>
      <c r="B22" s="1569" t="n"/>
      <c r="C22" s="1570">
        <f>B22/B23</f>
        <v/>
      </c>
      <c r="D22" s="1569" t="n"/>
      <c r="E22" s="1570">
        <f>D22/D23</f>
        <v/>
      </c>
      <c r="F22" s="1569" t="n"/>
      <c r="G22" s="1570">
        <f>F22/F23</f>
        <v/>
      </c>
      <c r="H22" s="1569" t="n"/>
      <c r="I22" s="1570">
        <f>H22/H23</f>
        <v/>
      </c>
      <c r="J22" s="1569" t="n"/>
      <c r="K22" s="1570">
        <f>J22/J23</f>
        <v/>
      </c>
      <c r="L22" s="1569" t="n"/>
      <c r="M22" s="1570">
        <f>L22/L23</f>
        <v/>
      </c>
      <c r="N22" s="1569" t="n"/>
      <c r="O22" s="1570">
        <f>N22/N23</f>
        <v/>
      </c>
      <c r="P22" s="1569" t="n"/>
      <c r="Q22" s="1570">
        <f>P22/P23</f>
        <v/>
      </c>
      <c r="R22" s="1569" t="n"/>
      <c r="S22" s="1570">
        <f>R22/R23</f>
        <v/>
      </c>
      <c r="T22" s="1569" t="n"/>
      <c r="U22" s="1570">
        <f>T22/T23</f>
        <v/>
      </c>
      <c r="V22" s="1569" t="n"/>
      <c r="W22" s="1570">
        <f>V22/V23</f>
        <v/>
      </c>
      <c r="X22" s="1569" t="n"/>
      <c r="Y22" s="1571">
        <f>X22/X23</f>
        <v/>
      </c>
    </row>
    <row r="23" ht="16" customHeight="1" thickBot="1">
      <c r="A23" s="2868" t="inlineStr">
        <is>
          <t>TOTAL</t>
        </is>
      </c>
      <c r="B23" s="972">
        <f>SUM(B18:B22)</f>
        <v/>
      </c>
      <c r="C23" s="644">
        <f>SUM(C18:C22)</f>
        <v/>
      </c>
      <c r="D23" s="972">
        <f>SUM(D18:D22)</f>
        <v/>
      </c>
      <c r="E23" s="644">
        <f>SUM(E18:E22)</f>
        <v/>
      </c>
      <c r="F23" s="972">
        <f>SUM(F18:F22)</f>
        <v/>
      </c>
      <c r="G23" s="644">
        <f>SUM(G18:G22)</f>
        <v/>
      </c>
      <c r="H23" s="972">
        <f>SUM(H18:H22)</f>
        <v/>
      </c>
      <c r="I23" s="644">
        <f>SUM(I18:I22)</f>
        <v/>
      </c>
      <c r="J23" s="972">
        <f>SUM(J18:J22)</f>
        <v/>
      </c>
      <c r="K23" s="644">
        <f>SUM(K18:K22)</f>
        <v/>
      </c>
      <c r="L23" s="972">
        <f>SUM(L18:L22)</f>
        <v/>
      </c>
      <c r="M23" s="644">
        <f>SUM(M18:M22)</f>
        <v/>
      </c>
      <c r="N23" s="972">
        <f>SUM(N18:N22)</f>
        <v/>
      </c>
      <c r="O23" s="644">
        <f>SUM(O18:O22)</f>
        <v/>
      </c>
      <c r="P23" s="972">
        <f>SUM(P18:P22)</f>
        <v/>
      </c>
      <c r="Q23" s="644">
        <f>SUM(Q18:Q22)</f>
        <v/>
      </c>
      <c r="R23" s="972">
        <f>SUM(R18:R22)</f>
        <v/>
      </c>
      <c r="S23" s="644">
        <f>SUM(S18:S22)</f>
        <v/>
      </c>
      <c r="T23" s="972">
        <f>SUM(T18:T22)</f>
        <v/>
      </c>
      <c r="U23" s="644">
        <f>SUM(U18:U22)</f>
        <v/>
      </c>
      <c r="V23" s="972">
        <f>SUM(V18:V22)</f>
        <v/>
      </c>
      <c r="W23" s="644">
        <f>SUM(W18:W22)</f>
        <v/>
      </c>
      <c r="X23" s="972">
        <f>SUM(X18:X22)</f>
        <v/>
      </c>
      <c r="Y23" s="645">
        <f>SUM(Y18:Y22)</f>
        <v/>
      </c>
    </row>
    <row r="24">
      <c r="A24" s="2862" t="n"/>
      <c r="B24" s="2862" t="n"/>
      <c r="C24" s="2862" t="n"/>
      <c r="D24" s="2862" t="n"/>
      <c r="E24" s="2862" t="n"/>
      <c r="F24" s="2862" t="n"/>
      <c r="G24" s="2862" t="n"/>
      <c r="H24" s="2862" t="n"/>
      <c r="I24" s="2862" t="n"/>
      <c r="J24" s="2862" t="n"/>
      <c r="K24" s="2862" t="n"/>
      <c r="L24" s="2862" t="n"/>
      <c r="M24" s="2862" t="n"/>
      <c r="N24" s="2862" t="n"/>
      <c r="O24" s="2862" t="n"/>
      <c r="P24" s="2862" t="n"/>
      <c r="Q24" s="2862" t="n"/>
      <c r="R24" s="2862" t="n"/>
      <c r="S24" s="2862" t="n"/>
      <c r="T24" s="2862" t="n"/>
      <c r="U24" s="2862" t="n"/>
      <c r="V24" s="2862" t="n"/>
      <c r="W24" s="2862" t="n"/>
      <c r="X24" s="2862" t="n"/>
      <c r="Y24" s="2862" t="n"/>
    </row>
    <row r="25" ht="16" customHeight="1" thickBot="1">
      <c r="A25" s="2869" t="inlineStr">
        <is>
          <t>Comments:</t>
        </is>
      </c>
      <c r="B25" s="2862" t="n"/>
      <c r="C25" s="2862" t="n"/>
      <c r="D25" s="2862" t="n"/>
      <c r="E25" s="2862" t="n"/>
      <c r="F25" s="2862" t="n"/>
      <c r="G25" s="2862" t="n"/>
      <c r="H25" s="2862" t="n"/>
      <c r="I25" s="2862" t="n"/>
      <c r="J25" s="2862" t="n"/>
      <c r="K25" s="2862" t="n"/>
      <c r="L25" s="2862" t="n"/>
      <c r="M25" s="2862" t="n"/>
      <c r="N25" s="2862" t="n"/>
      <c r="O25" s="2862" t="n"/>
      <c r="P25" s="2862" t="n"/>
      <c r="Q25" s="2862" t="n"/>
      <c r="R25" s="2862" t="n"/>
      <c r="S25" s="2862" t="n"/>
      <c r="T25" s="2862" t="n"/>
      <c r="U25" s="2862" t="n"/>
      <c r="V25" s="2862" t="n"/>
      <c r="W25" s="2862" t="n"/>
      <c r="X25" s="2862" t="n"/>
      <c r="Y25" s="2862" t="n"/>
    </row>
    <row r="26">
      <c r="A26" s="2870" t="n"/>
      <c r="B26" s="1123" t="n"/>
      <c r="C26" s="1123" t="n"/>
      <c r="D26" s="1123" t="n"/>
      <c r="E26" s="1123" t="n"/>
      <c r="F26" s="1123" t="n"/>
      <c r="G26" s="1123" t="n"/>
      <c r="H26" s="1123" t="n"/>
      <c r="I26" s="1123" t="n"/>
      <c r="J26" s="1123" t="n"/>
      <c r="K26" s="1123" t="n"/>
      <c r="L26" s="1123" t="n"/>
      <c r="M26" s="1123" t="n"/>
      <c r="N26" s="1123" t="n"/>
      <c r="O26" s="1123" t="n"/>
      <c r="P26" s="1123" t="n"/>
      <c r="Q26" s="1123" t="n"/>
      <c r="R26" s="1146" t="n"/>
      <c r="S26" s="2862" t="n"/>
      <c r="T26" s="2862" t="n"/>
      <c r="U26" s="2862" t="n"/>
      <c r="V26" s="2862" t="n"/>
      <c r="W26" s="2862" t="n"/>
      <c r="X26" s="2862" t="n"/>
      <c r="Y26" s="2862" t="n"/>
    </row>
    <row r="27">
      <c r="A27" s="2385" t="n"/>
      <c r="R27" s="834" t="n"/>
      <c r="S27" s="2862" t="n"/>
      <c r="T27" s="2862" t="n"/>
      <c r="U27" s="2862" t="n"/>
      <c r="V27" s="2862" t="n"/>
      <c r="W27" s="2862" t="n"/>
      <c r="X27" s="2862" t="n"/>
      <c r="Y27" s="2862" t="n"/>
    </row>
    <row r="28">
      <c r="A28" s="2385" t="n"/>
      <c r="R28" s="834" t="n"/>
      <c r="S28" s="2862" t="n"/>
      <c r="T28" s="2862" t="n"/>
      <c r="U28" s="2862" t="n"/>
      <c r="V28" s="2862" t="n"/>
      <c r="W28" s="2862" t="n"/>
      <c r="X28" s="2862" t="n"/>
      <c r="Y28" s="2862" t="n"/>
    </row>
    <row r="29" ht="16" customHeight="1" thickBot="1">
      <c r="A29" s="835" t="n"/>
      <c r="B29" s="836" t="n"/>
      <c r="C29" s="836" t="n"/>
      <c r="D29" s="836" t="n"/>
      <c r="E29" s="836" t="n"/>
      <c r="F29" s="836" t="n"/>
      <c r="G29" s="836" t="n"/>
      <c r="H29" s="836" t="n"/>
      <c r="I29" s="836" t="n"/>
      <c r="J29" s="836" t="n"/>
      <c r="K29" s="836" t="n"/>
      <c r="L29" s="836" t="n"/>
      <c r="M29" s="836" t="n"/>
      <c r="N29" s="836" t="n"/>
      <c r="O29" s="836" t="n"/>
      <c r="P29" s="836" t="n"/>
      <c r="Q29" s="836" t="n"/>
      <c r="R29" s="837" t="n"/>
      <c r="S29" s="2862" t="n"/>
      <c r="T29" s="2862" t="n"/>
      <c r="U29" s="2862" t="n"/>
      <c r="V29" s="2862" t="n"/>
      <c r="W29" s="2862" t="n"/>
      <c r="X29" s="2862" t="n"/>
      <c r="Y29" s="2862" t="n"/>
    </row>
    <row r="30">
      <c r="A30" s="2862" t="n"/>
      <c r="B30" s="2862" t="n"/>
      <c r="C30" s="2862" t="n"/>
      <c r="D30" s="2862" t="n"/>
      <c r="E30" s="2862" t="n"/>
      <c r="F30" s="2862" t="n"/>
      <c r="G30" s="2862" t="n"/>
      <c r="H30" s="2862" t="n"/>
      <c r="I30" s="2862" t="n"/>
      <c r="J30" s="2862" t="n"/>
      <c r="K30" s="2862" t="n"/>
      <c r="L30" s="2862" t="n"/>
      <c r="M30" s="2862" t="n"/>
      <c r="N30" s="2862" t="n"/>
      <c r="O30" s="2862" t="n"/>
      <c r="P30" s="2862" t="n"/>
      <c r="Q30" s="2862" t="n"/>
      <c r="R30" s="2862" t="n"/>
      <c r="S30" s="2862" t="n"/>
      <c r="T30" s="2862" t="n"/>
      <c r="U30" s="2862" t="n"/>
      <c r="V30" s="2862" t="n"/>
      <c r="W30" s="2862" t="n"/>
      <c r="X30" s="2862" t="n"/>
      <c r="Y30" s="2862" t="n"/>
    </row>
    <row r="31">
      <c r="A31" s="2862" t="n"/>
      <c r="B31" s="2862" t="n"/>
      <c r="C31" s="2862" t="n"/>
      <c r="D31" s="2862" t="n"/>
      <c r="E31" s="2862" t="n"/>
      <c r="F31" s="2862" t="n"/>
      <c r="G31" s="2862" t="n"/>
      <c r="H31" s="2862" t="n"/>
      <c r="I31" s="2862" t="n"/>
      <c r="J31" s="2862" t="n"/>
      <c r="K31" s="2862" t="n"/>
      <c r="L31" s="2862" t="n"/>
      <c r="M31" s="2862" t="n"/>
      <c r="N31" s="2862" t="n"/>
      <c r="O31" s="2862" t="n"/>
      <c r="P31" s="2862" t="n"/>
      <c r="Q31" s="2862" t="n"/>
      <c r="R31" s="2862" t="n"/>
      <c r="S31" s="2862" t="n"/>
      <c r="T31" s="2862" t="n"/>
      <c r="U31" s="2862" t="n"/>
      <c r="V31" s="2862" t="n"/>
      <c r="W31" s="2862" t="n"/>
      <c r="X31" s="2862" t="n"/>
      <c r="Y31" s="2862" t="n"/>
    </row>
    <row r="32">
      <c r="A32" s="2862" t="n"/>
      <c r="B32" s="2862" t="n"/>
      <c r="C32" s="2862" t="n"/>
      <c r="D32" s="2862" t="n"/>
      <c r="E32" s="2862" t="n"/>
      <c r="F32" s="2862" t="n"/>
      <c r="G32" s="2862" t="n"/>
      <c r="H32" s="2862" t="n"/>
      <c r="I32" s="2862" t="n"/>
      <c r="J32" s="2862" t="n"/>
      <c r="K32" s="2862" t="n"/>
      <c r="L32" s="2862" t="n"/>
      <c r="M32" s="2862" t="n"/>
      <c r="N32" s="2862" t="n"/>
      <c r="O32" s="2862" t="n"/>
      <c r="P32" s="2862" t="n"/>
      <c r="Q32" s="2862" t="n"/>
      <c r="R32" s="2862" t="n"/>
      <c r="S32" s="2862" t="n"/>
      <c r="T32" s="2862" t="n"/>
      <c r="U32" s="2862" t="n"/>
      <c r="V32" s="2862" t="n"/>
      <c r="W32" s="2862" t="n"/>
      <c r="X32" s="2862" t="n"/>
      <c r="Y32" s="2862" t="n"/>
    </row>
    <row r="33">
      <c r="A33" s="2862" t="n"/>
      <c r="B33" s="2862" t="n"/>
      <c r="C33" s="2862" t="n"/>
      <c r="D33" s="2862" t="n"/>
      <c r="E33" s="2862" t="n"/>
      <c r="F33" s="2862" t="n"/>
      <c r="G33" s="2862" t="n"/>
      <c r="H33" s="2862" t="n"/>
      <c r="I33" s="2862" t="n"/>
      <c r="J33" s="2862" t="n"/>
      <c r="K33" s="2862" t="n"/>
      <c r="L33" s="2862" t="n"/>
      <c r="M33" s="2862" t="n"/>
      <c r="N33" s="2862" t="n"/>
      <c r="O33" s="2862" t="n"/>
      <c r="P33" s="2862" t="n"/>
      <c r="Q33" s="2862" t="n"/>
      <c r="R33" s="2862" t="n"/>
      <c r="S33" s="2862" t="n"/>
      <c r="T33" s="2862" t="n"/>
      <c r="U33" s="2862" t="n"/>
      <c r="V33" s="2862" t="n"/>
      <c r="W33" s="2862" t="n"/>
      <c r="X33" s="2862" t="n"/>
      <c r="Y33" s="2862" t="n"/>
    </row>
    <row r="34">
      <c r="A34" s="2862" t="n"/>
      <c r="B34" s="2862" t="n"/>
      <c r="C34" s="2862" t="n"/>
      <c r="D34" s="2862" t="n"/>
      <c r="E34" s="2862" t="n"/>
      <c r="F34" s="2862" t="n"/>
      <c r="G34" s="2862" t="n"/>
      <c r="H34" s="2862" t="n"/>
      <c r="I34" s="2862" t="n"/>
      <c r="J34" s="2862" t="n"/>
      <c r="K34" s="2862" t="n"/>
      <c r="L34" s="2862" t="n"/>
      <c r="M34" s="2862" t="n"/>
      <c r="N34" s="2862" t="n"/>
      <c r="O34" s="2862" t="n"/>
      <c r="P34" s="2862" t="n"/>
      <c r="Q34" s="2862" t="n"/>
      <c r="R34" s="2862" t="n"/>
      <c r="S34" s="2862" t="n"/>
      <c r="T34" s="2862" t="n"/>
      <c r="U34" s="2862" t="n"/>
      <c r="V34" s="2862" t="n"/>
      <c r="W34" s="2862" t="n"/>
      <c r="X34" s="2862" t="n"/>
      <c r="Y34" s="2862" t="n"/>
    </row>
    <row r="35">
      <c r="A35" s="2862" t="n"/>
      <c r="B35" s="2862" t="n"/>
      <c r="C35" s="2862" t="n"/>
      <c r="D35" s="2862" t="n"/>
      <c r="E35" s="2862" t="n"/>
      <c r="F35" s="2862" t="n"/>
      <c r="G35" s="2862" t="n"/>
      <c r="H35" s="2862" t="n"/>
      <c r="I35" s="2862" t="n"/>
      <c r="J35" s="2862" t="n"/>
      <c r="K35" s="2862" t="n"/>
      <c r="L35" s="2862" t="n"/>
      <c r="M35" s="2862" t="n"/>
      <c r="N35" s="2862" t="n"/>
      <c r="O35" s="2862" t="n"/>
      <c r="P35" s="2862" t="n"/>
      <c r="Q35" s="2862" t="n"/>
      <c r="R35" s="2862" t="n"/>
      <c r="S35" s="2862" t="n"/>
      <c r="T35" s="2862" t="n"/>
      <c r="U35" s="2862" t="n"/>
      <c r="V35" s="2862" t="n"/>
      <c r="W35" s="2862" t="n"/>
      <c r="X35" s="2862" t="n"/>
      <c r="Y35" s="2862" t="n"/>
    </row>
  </sheetData>
  <mergeCells count="1">
    <mergeCell ref="A26:R29"/>
  </mergeCells>
  <hyperlinks>
    <hyperlink ref="Z1" location="'X2  Index'!A1" display="Return to index"/>
  </hyperlinks>
  <printOptions horizontalCentered="1"/>
  <pageMargins left="0.45" right="0.45" top="0.45" bottom="0.45" header="0.3" footer="0.05"/>
  <pageSetup orientation="landscape" scale="69"/>
  <headerFooter>
    <oddHeader>&amp;LPerformed for Enter Lender</oddHeader>
    <oddFooter>&amp;LExample Company&amp;C&amp;A&amp;RRecurring  Mar2013</oddFooter>
    <evenHeader/>
    <evenFooter/>
    <firstHeader/>
    <firstFooter/>
  </headerFooter>
</worksheet>
</file>

<file path=xl/worksheets/sheet63.xml><?xml version="1.0" encoding="utf-8"?>
<worksheet xmlns="http://schemas.openxmlformats.org/spreadsheetml/2006/main">
  <sheetPr codeName="Sheet53">
    <outlinePr summaryBelow="1" summaryRight="1"/>
    <pageSetUpPr/>
  </sheetPr>
  <dimension ref="A1:M45"/>
  <sheetViews>
    <sheetView showGridLines="0" view="pageBreakPreview" zoomScale="60" zoomScaleNormal="100" workbookViewId="0">
      <selection activeCell="A30" sqref="A30:I32"/>
    </sheetView>
  </sheetViews>
  <sheetFormatPr baseColWidth="10" defaultColWidth="9.33203125" defaultRowHeight="15"/>
  <cols>
    <col width="9.5" customWidth="1" min="1" max="7"/>
    <col width="15.6640625" customWidth="1" style="106" min="8" max="9"/>
    <col width="2" customWidth="1" min="10" max="10"/>
    <col width="7.5" customWidth="1" style="70" min="11" max="11"/>
  </cols>
  <sheetData>
    <row r="1">
      <c r="A1" s="732">
        <f>+'X1  ReportCoverPage'!D9</f>
        <v/>
      </c>
      <c r="B1" s="1067" t="n"/>
      <c r="C1" s="733" t="n"/>
      <c r="D1" s="733" t="n"/>
      <c r="E1" s="733" t="n"/>
      <c r="F1" s="733" t="n"/>
      <c r="G1" s="733" t="n"/>
      <c r="H1" s="1175" t="n"/>
      <c r="I1" s="1171" t="n"/>
      <c r="M1" s="1857" t="inlineStr">
        <is>
          <t>Return to index</t>
        </is>
      </c>
    </row>
    <row r="2">
      <c r="A2" s="2799" t="inlineStr">
        <is>
          <t>TAX LIABILITY REVIEW</t>
        </is>
      </c>
      <c r="I2" s="834" t="n"/>
    </row>
    <row r="3" ht="16" customHeight="1" thickBot="1">
      <c r="A3" s="2800">
        <f>"Exam of"&amp;" "&amp;'X2  Index'!$A$3</f>
        <v/>
      </c>
      <c r="B3" s="836" t="n"/>
      <c r="C3" s="836" t="n"/>
      <c r="D3" s="836" t="n"/>
      <c r="E3" s="836" t="n"/>
      <c r="F3" s="836" t="n"/>
      <c r="G3" s="836" t="n"/>
      <c r="H3" s="836" t="n"/>
      <c r="I3" s="837" t="n"/>
    </row>
    <row r="4">
      <c r="A4" s="72" t="n"/>
      <c r="B4" s="53" t="n"/>
      <c r="C4" s="53" t="n"/>
      <c r="D4" s="53" t="n"/>
      <c r="E4" s="53" t="n"/>
      <c r="F4" s="53" t="n"/>
      <c r="G4" s="53" t="n"/>
      <c r="H4" s="1176" t="n"/>
      <c r="I4" s="1176" t="n"/>
    </row>
    <row r="5">
      <c r="A5" s="53" t="inlineStr">
        <is>
          <t>Periods reviewed:</t>
        </is>
      </c>
      <c r="B5" s="53" t="n"/>
      <c r="C5" s="53" t="n"/>
      <c r="D5" s="53" t="n"/>
      <c r="E5" s="53" t="n"/>
      <c r="F5" s="53" t="n"/>
      <c r="G5" s="53" t="n"/>
      <c r="H5" s="2823" t="n"/>
      <c r="I5" s="2392" t="n"/>
      <c r="K5" s="71" t="n"/>
    </row>
    <row r="6">
      <c r="A6" s="53" t="n"/>
      <c r="B6" s="53" t="n"/>
      <c r="C6" s="53" t="n"/>
      <c r="D6" s="53" t="n"/>
      <c r="E6" s="53" t="n"/>
      <c r="F6" s="53" t="n"/>
      <c r="G6" s="53" t="n"/>
      <c r="H6" s="1176" t="n"/>
      <c r="I6" s="1176" t="n"/>
      <c r="K6" s="71" t="n"/>
    </row>
    <row r="7">
      <c r="A7" s="53" t="inlineStr">
        <is>
          <t>Does the Company use a payroll service?</t>
        </is>
      </c>
      <c r="B7" s="53" t="n"/>
      <c r="C7" s="53" t="n"/>
      <c r="D7" s="53" t="n"/>
      <c r="E7" s="53" t="n"/>
      <c r="F7" s="53" t="n"/>
      <c r="G7" s="53" t="n"/>
      <c r="H7" s="2823" t="n"/>
      <c r="I7" s="2392" t="n"/>
      <c r="K7" s="71" t="n"/>
    </row>
    <row r="8">
      <c r="A8" s="53" t="n"/>
      <c r="B8" s="53" t="n"/>
      <c r="C8" s="53" t="n"/>
      <c r="D8" s="53" t="n"/>
      <c r="E8" s="53" t="n"/>
      <c r="F8" s="53" t="n"/>
      <c r="G8" s="53" t="n"/>
      <c r="H8" s="1176" t="n"/>
      <c r="I8" s="1176" t="n"/>
      <c r="K8" s="71" t="n"/>
    </row>
    <row r="9">
      <c r="A9" s="53" t="inlineStr">
        <is>
          <t>Does the Company use a payroll tax payment and filing service?</t>
        </is>
      </c>
      <c r="B9" s="53" t="n"/>
      <c r="C9" s="53" t="n"/>
      <c r="D9" s="53" t="n"/>
      <c r="E9" s="53" t="n"/>
      <c r="F9" s="53" t="n"/>
      <c r="G9" s="53" t="n"/>
      <c r="H9" s="2823" t="n"/>
      <c r="I9" s="2392" t="n"/>
      <c r="K9" s="71" t="n"/>
    </row>
    <row r="10">
      <c r="A10" s="53" t="n"/>
      <c r="B10" s="53" t="n"/>
      <c r="C10" s="53" t="n"/>
      <c r="D10" s="53" t="n"/>
      <c r="E10" s="53" t="n"/>
      <c r="F10" s="53" t="n"/>
      <c r="G10" s="53" t="n"/>
      <c r="H10" s="1176" t="n"/>
      <c r="I10" s="1176" t="n"/>
      <c r="K10" s="71" t="n"/>
    </row>
    <row r="11" ht="16" customHeight="1">
      <c r="A11" s="53" t="inlineStr">
        <is>
          <t>Are Federal payroll taxes current?</t>
        </is>
      </c>
      <c r="B11" s="53" t="n"/>
      <c r="C11" s="53" t="n"/>
      <c r="D11" s="53" t="n"/>
      <c r="E11" s="53" t="n"/>
      <c r="F11" s="53" t="n"/>
      <c r="G11" s="53" t="n"/>
      <c r="H11" s="2824" t="n"/>
      <c r="I11" s="2392" t="n"/>
      <c r="K11" s="76" t="inlineStr">
        <is>
          <t>TAX2</t>
        </is>
      </c>
    </row>
    <row r="12">
      <c r="A12" s="53" t="n"/>
      <c r="B12" s="53" t="n"/>
      <c r="C12" s="53" t="n"/>
      <c r="D12" s="53" t="n"/>
      <c r="E12" s="53" t="n"/>
      <c r="F12" s="53" t="n"/>
      <c r="G12" s="53" t="n"/>
      <c r="H12" s="1176" t="n"/>
      <c r="I12" s="1176" t="n"/>
      <c r="K12" s="71" t="n"/>
    </row>
    <row r="13">
      <c r="A13" s="53" t="inlineStr">
        <is>
          <t>Are state payroll taxes current?</t>
        </is>
      </c>
      <c r="B13" s="53" t="n"/>
      <c r="C13" s="53" t="n"/>
      <c r="D13" s="53" t="n"/>
      <c r="E13" s="53" t="n"/>
      <c r="F13" s="53" t="n"/>
      <c r="G13" s="53" t="n"/>
      <c r="H13" s="2824" t="n"/>
      <c r="I13" s="2392" t="n"/>
      <c r="K13" s="71" t="inlineStr">
        <is>
          <t>TAX3</t>
        </is>
      </c>
    </row>
    <row r="14">
      <c r="A14" s="53" t="n"/>
      <c r="B14" s="53" t="n"/>
      <c r="C14" s="53" t="n"/>
      <c r="D14" s="53" t="n"/>
      <c r="E14" s="53" t="n"/>
      <c r="F14" s="53" t="n"/>
      <c r="G14" s="53" t="n"/>
      <c r="H14" s="1176" t="n"/>
      <c r="I14" s="1176" t="n"/>
      <c r="K14" s="71" t="n"/>
    </row>
    <row r="15">
      <c r="A15" s="53" t="inlineStr">
        <is>
          <t>Is payroll tax deducted automatically?</t>
        </is>
      </c>
      <c r="B15" s="53" t="n"/>
      <c r="C15" s="53" t="n"/>
      <c r="D15" s="53" t="n"/>
      <c r="E15" s="53" t="n"/>
      <c r="F15" s="53" t="n"/>
      <c r="G15" s="53" t="n"/>
      <c r="H15" s="2824" t="n"/>
      <c r="I15" s="2392" t="n"/>
      <c r="K15" s="71" t="n"/>
    </row>
    <row r="16">
      <c r="A16" s="53" t="n"/>
      <c r="B16" s="53" t="n"/>
      <c r="C16" s="53" t="n"/>
      <c r="D16" s="53" t="n"/>
      <c r="E16" s="53" t="n"/>
      <c r="F16" s="53" t="n"/>
      <c r="G16" s="53" t="n"/>
      <c r="H16" s="1176" t="n"/>
      <c r="I16" s="1176" t="n"/>
      <c r="K16" s="71" t="n"/>
    </row>
    <row r="17">
      <c r="A17" s="53" t="inlineStr">
        <is>
          <t>Did bank statements reflect deductions?</t>
        </is>
      </c>
      <c r="B17" s="53" t="n"/>
      <c r="C17" s="53" t="n"/>
      <c r="D17" s="53" t="n"/>
      <c r="E17" s="53" t="n"/>
      <c r="F17" s="53" t="n"/>
      <c r="G17" s="53" t="n"/>
      <c r="H17" s="2824" t="n"/>
      <c r="I17" s="2392" t="n"/>
      <c r="K17" s="71" t="n"/>
    </row>
    <row r="18">
      <c r="A18" s="53" t="n"/>
      <c r="B18" s="53" t="n"/>
      <c r="C18" s="53" t="n"/>
      <c r="D18" s="53" t="n"/>
      <c r="E18" s="53" t="n"/>
      <c r="F18" s="53" t="n"/>
      <c r="G18" s="53" t="n"/>
      <c r="H18" s="1176" t="n"/>
      <c r="I18" s="1176" t="n"/>
      <c r="K18" s="71" t="n"/>
    </row>
    <row r="19">
      <c r="A19" s="53" t="inlineStr">
        <is>
          <t>Is the Company responsible for payment of property taxes?</t>
        </is>
      </c>
      <c r="B19" s="53" t="n"/>
      <c r="C19" s="53" t="n"/>
      <c r="D19" s="53" t="n"/>
      <c r="E19" s="53" t="n"/>
      <c r="F19" s="53" t="n"/>
      <c r="G19" s="53" t="n"/>
      <c r="H19" s="2824" t="n"/>
      <c r="I19" s="2392" t="n"/>
      <c r="K19" s="71" t="inlineStr">
        <is>
          <t>TAX4</t>
        </is>
      </c>
    </row>
    <row r="20">
      <c r="A20" s="53" t="n"/>
      <c r="B20" s="53" t="n"/>
      <c r="C20" s="53" t="n"/>
      <c r="D20" s="53" t="n"/>
      <c r="E20" s="53" t="n"/>
      <c r="F20" s="53" t="n"/>
      <c r="G20" s="53" t="n"/>
      <c r="H20" s="1176" t="n"/>
      <c r="I20" s="1176" t="n"/>
      <c r="K20" s="71" t="n"/>
    </row>
    <row r="21">
      <c r="A21" s="53" t="inlineStr">
        <is>
          <t>Are property taxes current?</t>
        </is>
      </c>
      <c r="B21" s="53" t="n"/>
      <c r="C21" s="53" t="n"/>
      <c r="D21" s="53" t="n"/>
      <c r="E21" s="53" t="n"/>
      <c r="F21" s="53" t="n"/>
      <c r="G21" s="53" t="n"/>
      <c r="H21" s="2824" t="n"/>
      <c r="I21" s="2392" t="n"/>
      <c r="K21" s="71" t="inlineStr">
        <is>
          <t>TAX4</t>
        </is>
      </c>
    </row>
    <row r="22">
      <c r="A22" s="53" t="n"/>
      <c r="B22" s="53" t="n"/>
      <c r="C22" s="53" t="n"/>
      <c r="D22" s="53" t="n"/>
      <c r="E22" s="53" t="n"/>
      <c r="F22" s="53" t="n"/>
      <c r="G22" s="53" t="n"/>
      <c r="H22" s="1176" t="n"/>
      <c r="I22" s="1176" t="n"/>
      <c r="K22" s="71" t="n"/>
    </row>
    <row r="23" ht="59.25" customHeight="1">
      <c r="A23" s="53" t="inlineStr">
        <is>
          <t>What other types of taxes is the Company responsible for?</t>
        </is>
      </c>
      <c r="B23" s="53" t="n"/>
      <c r="C23" s="53" t="n"/>
      <c r="D23" s="53" t="n"/>
      <c r="E23" s="53" t="n"/>
      <c r="F23" s="53" t="n"/>
      <c r="G23" s="53" t="n"/>
      <c r="H23" s="2824" t="n"/>
      <c r="I23" s="2392" t="n"/>
      <c r="K23" s="76" t="inlineStr">
        <is>
          <t>TAX5 &amp; TAX6</t>
        </is>
      </c>
    </row>
    <row r="24">
      <c r="A24" s="53" t="n"/>
      <c r="B24" s="53" t="n"/>
      <c r="C24" s="53" t="n"/>
      <c r="D24" s="53" t="n"/>
      <c r="E24" s="53" t="n"/>
      <c r="F24" s="53" t="n"/>
      <c r="G24" s="53" t="n"/>
      <c r="H24" s="1176" t="n"/>
      <c r="I24" s="1176" t="n"/>
      <c r="K24" s="71" t="n"/>
    </row>
    <row r="25" ht="32" customHeight="1">
      <c r="A25" s="53" t="inlineStr">
        <is>
          <t>Are these taxes current?</t>
        </is>
      </c>
      <c r="B25" s="53" t="n"/>
      <c r="C25" s="53" t="n"/>
      <c r="D25" s="53" t="n"/>
      <c r="E25" s="53" t="n"/>
      <c r="F25" s="53" t="n"/>
      <c r="G25" s="53" t="n"/>
      <c r="H25" s="2824" t="n"/>
      <c r="I25" s="2392" t="n"/>
      <c r="K25" s="76" t="inlineStr">
        <is>
          <t>TAX5 &amp; TAX6</t>
        </is>
      </c>
    </row>
    <row r="26">
      <c r="A26" s="53" t="n"/>
      <c r="B26" s="53" t="n"/>
      <c r="C26" s="53" t="n"/>
      <c r="D26" s="53" t="n"/>
      <c r="E26" s="53" t="n"/>
      <c r="F26" s="53" t="n"/>
      <c r="G26" s="53" t="n"/>
      <c r="H26" s="1176" t="n"/>
      <c r="I26" s="1176" t="n"/>
      <c r="K26" s="71" t="n"/>
    </row>
    <row r="27">
      <c r="A27" s="53" t="inlineStr">
        <is>
          <t>What enforcement action is taking place for non-current taxes?</t>
        </is>
      </c>
      <c r="B27" s="53" t="n"/>
      <c r="C27" s="53" t="n"/>
      <c r="D27" s="53" t="n"/>
      <c r="E27" s="53" t="n"/>
      <c r="F27" s="53" t="n"/>
      <c r="G27" s="53" t="n"/>
      <c r="H27" s="2824" t="n"/>
      <c r="I27" s="2392" t="n"/>
      <c r="K27" s="71" t="n"/>
    </row>
    <row r="28">
      <c r="A28" s="53" t="n"/>
      <c r="B28" s="53" t="n"/>
      <c r="C28" s="53" t="n"/>
      <c r="D28" s="53" t="n"/>
      <c r="E28" s="53" t="n"/>
      <c r="F28" s="53" t="n"/>
      <c r="G28" s="53" t="n"/>
      <c r="H28" s="1176" t="n"/>
      <c r="I28" s="1176" t="n"/>
    </row>
    <row r="29" ht="16" customHeight="1" thickBot="1">
      <c r="A29" s="79" t="inlineStr">
        <is>
          <t>Comments:</t>
        </is>
      </c>
      <c r="B29" s="53" t="n"/>
      <c r="C29" s="53" t="n"/>
      <c r="D29" s="53" t="n"/>
      <c r="E29" s="53" t="n"/>
      <c r="F29" s="53" t="n"/>
      <c r="G29" s="53" t="n"/>
      <c r="H29" s="1176" t="n"/>
      <c r="I29" s="1176" t="n"/>
    </row>
    <row r="30">
      <c r="A30" s="2384" t="n"/>
      <c r="B30" s="1123" t="n"/>
      <c r="C30" s="1123" t="n"/>
      <c r="D30" s="1123" t="n"/>
      <c r="E30" s="1123" t="n"/>
      <c r="F30" s="1123" t="n"/>
      <c r="G30" s="1123" t="n"/>
      <c r="H30" s="1123" t="n"/>
      <c r="I30" s="1146" t="n"/>
    </row>
    <row r="31">
      <c r="A31" s="2385" t="n"/>
      <c r="I31" s="834" t="n"/>
    </row>
    <row r="32" ht="16" customHeight="1" thickBot="1">
      <c r="A32" s="835" t="n"/>
      <c r="B32" s="836" t="n"/>
      <c r="C32" s="836" t="n"/>
      <c r="D32" s="836" t="n"/>
      <c r="E32" s="836" t="n"/>
      <c r="F32" s="836" t="n"/>
      <c r="G32" s="836" t="n"/>
      <c r="H32" s="836" t="n"/>
      <c r="I32" s="837" t="n"/>
    </row>
    <row r="33">
      <c r="A33" s="53" t="n"/>
      <c r="B33" s="53" t="n"/>
      <c r="C33" s="53" t="n"/>
      <c r="D33" s="53" t="n"/>
      <c r="E33" s="53" t="n"/>
      <c r="F33" s="53" t="n"/>
      <c r="G33" s="53" t="n"/>
      <c r="H33" s="1176" t="n"/>
      <c r="I33" s="1176" t="n"/>
    </row>
    <row r="34">
      <c r="A34" s="53" t="n"/>
      <c r="B34" s="53" t="n"/>
      <c r="C34" s="53" t="n"/>
      <c r="D34" s="53" t="n"/>
      <c r="E34" s="53" t="n"/>
      <c r="F34" s="53" t="n"/>
      <c r="G34" s="53" t="n"/>
      <c r="H34" s="1176" t="n"/>
      <c r="I34" s="1176" t="n"/>
    </row>
    <row r="35">
      <c r="A35" s="53" t="n"/>
      <c r="B35" s="53" t="n"/>
      <c r="C35" s="53" t="n"/>
      <c r="D35" s="53" t="n"/>
      <c r="E35" s="53" t="n"/>
      <c r="F35" s="53" t="n"/>
      <c r="G35" s="53" t="n"/>
      <c r="H35" s="1176" t="n"/>
      <c r="I35" s="1176" t="n"/>
    </row>
    <row r="36">
      <c r="A36" s="53" t="n"/>
      <c r="B36" s="53" t="n"/>
      <c r="C36" s="53" t="n"/>
      <c r="D36" s="53" t="n"/>
      <c r="E36" s="53" t="n"/>
      <c r="F36" s="53" t="n"/>
      <c r="G36" s="53" t="n"/>
      <c r="H36" s="1176" t="n"/>
      <c r="I36" s="1176" t="n"/>
    </row>
    <row r="37">
      <c r="A37" s="53" t="n"/>
      <c r="B37" s="53" t="n"/>
      <c r="C37" s="53" t="n"/>
      <c r="D37" s="53" t="n"/>
      <c r="E37" s="53" t="n"/>
      <c r="F37" s="53" t="n"/>
      <c r="G37" s="53" t="n"/>
      <c r="H37" s="1176" t="n"/>
      <c r="I37" s="1176" t="n"/>
    </row>
    <row r="38">
      <c r="A38" s="53" t="n"/>
      <c r="B38" s="53" t="n"/>
      <c r="C38" s="53" t="n"/>
      <c r="D38" s="53" t="n"/>
      <c r="E38" s="53" t="n"/>
      <c r="F38" s="53" t="n"/>
      <c r="G38" s="53" t="n"/>
      <c r="H38" s="1176" t="n"/>
      <c r="I38" s="1176" t="n"/>
    </row>
    <row r="39">
      <c r="A39" s="53" t="n"/>
      <c r="B39" s="53" t="n"/>
      <c r="C39" s="53" t="n"/>
      <c r="D39" s="53" t="n"/>
      <c r="E39" s="53" t="n"/>
      <c r="F39" s="53" t="n"/>
      <c r="G39" s="53" t="n"/>
      <c r="H39" s="1176" t="n"/>
      <c r="I39" s="1176" t="n"/>
    </row>
    <row r="40">
      <c r="A40" s="53" t="n"/>
      <c r="B40" s="53" t="n"/>
      <c r="C40" s="53" t="n"/>
      <c r="D40" s="53" t="n"/>
      <c r="E40" s="53" t="n"/>
      <c r="F40" s="53" t="n"/>
      <c r="G40" s="53" t="n"/>
      <c r="H40" s="1176" t="n"/>
      <c r="I40" s="1176" t="n"/>
    </row>
    <row r="41">
      <c r="A41" s="53" t="n"/>
      <c r="B41" s="53" t="n"/>
      <c r="C41" s="53" t="n"/>
      <c r="D41" s="53" t="n"/>
      <c r="E41" s="53" t="n"/>
      <c r="F41" s="53" t="n"/>
      <c r="G41" s="53" t="n"/>
      <c r="H41" s="1176" t="n"/>
      <c r="I41" s="1176" t="n"/>
    </row>
    <row r="42">
      <c r="A42" s="53" t="n"/>
      <c r="B42" s="53" t="n"/>
      <c r="C42" s="53" t="n"/>
      <c r="D42" s="53" t="n"/>
      <c r="E42" s="53" t="n"/>
      <c r="F42" s="53" t="n"/>
      <c r="G42" s="53" t="n"/>
      <c r="H42" s="1176" t="n"/>
      <c r="I42" s="1176" t="n"/>
    </row>
    <row r="43">
      <c r="A43" s="53" t="n"/>
      <c r="B43" s="53" t="n"/>
      <c r="C43" s="53" t="n"/>
      <c r="D43" s="53" t="n"/>
      <c r="E43" s="53" t="n"/>
      <c r="F43" s="53" t="n"/>
      <c r="G43" s="53" t="n"/>
      <c r="H43" s="1176" t="n"/>
      <c r="I43" s="1176" t="n"/>
    </row>
    <row r="44">
      <c r="A44" s="53" t="n"/>
      <c r="B44" s="53" t="n"/>
      <c r="C44" s="53" t="n"/>
      <c r="D44" s="53" t="n"/>
      <c r="E44" s="53" t="n"/>
      <c r="F44" s="53" t="n"/>
      <c r="G44" s="53" t="n"/>
      <c r="H44" s="1176" t="n"/>
      <c r="I44" s="1176" t="n"/>
    </row>
    <row r="45">
      <c r="A45" s="53" t="n"/>
      <c r="B45" s="53" t="n"/>
      <c r="C45" s="53" t="n"/>
      <c r="D45" s="53" t="n"/>
      <c r="E45" s="53" t="n"/>
      <c r="F45" s="53" t="n"/>
      <c r="G45" s="53" t="n"/>
      <c r="H45" s="1176" t="n"/>
      <c r="I45" s="1176" t="n"/>
    </row>
  </sheetData>
  <mergeCells count="15">
    <mergeCell ref="H11:I11"/>
    <mergeCell ref="H25:I25"/>
    <mergeCell ref="H21:I21"/>
    <mergeCell ref="A2:I2"/>
    <mergeCell ref="H7:I7"/>
    <mergeCell ref="H15:I15"/>
    <mergeCell ref="H5:I5"/>
    <mergeCell ref="A30:I32"/>
    <mergeCell ref="A3:I3"/>
    <mergeCell ref="H23:I23"/>
    <mergeCell ref="H19:I19"/>
    <mergeCell ref="H13:I13"/>
    <mergeCell ref="H9:I9"/>
    <mergeCell ref="H27:I27"/>
    <mergeCell ref="H17:I17"/>
  </mergeCells>
  <hyperlinks>
    <hyperlink ref="M1" location="'X2  Index'!A1" display="Return to index"/>
  </hyperlinks>
  <printOptions horizontalCentered="1"/>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64.xml><?xml version="1.0" encoding="utf-8"?>
<worksheet xmlns="http://schemas.openxmlformats.org/spreadsheetml/2006/main">
  <sheetPr codeName="Sheet54">
    <outlinePr summaryBelow="1" summaryRight="1"/>
    <pageSetUpPr/>
  </sheetPr>
  <dimension ref="A1:AC65"/>
  <sheetViews>
    <sheetView showGridLines="0" zoomScaleNormal="100" workbookViewId="0">
      <selection activeCell="A1" sqref="A1"/>
    </sheetView>
  </sheetViews>
  <sheetFormatPr baseColWidth="10" defaultColWidth="9.33203125" defaultRowHeight="15"/>
  <cols>
    <col width="11.5" customWidth="1" min="1" max="1"/>
    <col width="12.6640625" customWidth="1" min="2" max="2"/>
    <col width="10.5" bestFit="1" customWidth="1" min="3" max="4"/>
    <col width="10.33203125" bestFit="1" customWidth="1" min="5" max="5"/>
    <col width="13.6640625" bestFit="1" customWidth="1" min="6" max="6"/>
    <col width="14.6640625" bestFit="1" customWidth="1" min="7" max="7"/>
    <col width="12.6640625" customWidth="1" min="8" max="8"/>
    <col width="13.33203125" customWidth="1" min="9" max="9"/>
    <col width="14.5" customWidth="1" min="10" max="10"/>
    <col width="19.6640625" customWidth="1" min="11" max="11"/>
    <col width="12.6640625" customWidth="1" min="12" max="12"/>
    <col width="16.33203125" bestFit="1" customWidth="1" min="13" max="13"/>
    <col width="11.5" customWidth="1" min="14" max="14"/>
    <col width="12.6640625" customWidth="1" min="15" max="15"/>
    <col width="14.6640625" customWidth="1" min="18" max="18"/>
  </cols>
  <sheetData>
    <row r="1">
      <c r="A1" s="1126">
        <f>+'X1  ReportCoverPage'!D9</f>
        <v/>
      </c>
      <c r="B1" s="1068" t="n"/>
      <c r="C1" s="1127" t="n"/>
      <c r="D1" s="1127" t="n"/>
      <c r="E1" s="1127" t="n"/>
      <c r="F1" s="1127" t="n"/>
      <c r="I1" s="1857" t="n"/>
      <c r="U1" s="1857" t="inlineStr">
        <is>
          <t>Return to index</t>
        </is>
      </c>
    </row>
    <row r="2">
      <c r="A2" s="1142">
        <f>'X2  Index'!A3</f>
        <v/>
      </c>
      <c r="B2" s="1068" t="n"/>
      <c r="C2" s="1127" t="n"/>
      <c r="D2" s="1127" t="n"/>
      <c r="E2" s="1127" t="n"/>
      <c r="F2" s="1127" t="n"/>
      <c r="I2" s="1857" t="n"/>
    </row>
    <row r="3">
      <c r="A3" s="1" t="inlineStr">
        <is>
          <t>FEDERAL &amp; STATE PAYROLL TAX REVIEW</t>
        </is>
      </c>
    </row>
    <row r="4">
      <c r="A4" s="1127" t="n"/>
    </row>
    <row r="5" ht="16" customHeight="1" thickBot="1">
      <c r="A5" s="1191" t="inlineStr">
        <is>
          <t>Comments:</t>
        </is>
      </c>
      <c r="B5" s="1190" t="n"/>
      <c r="C5" s="1190" t="n"/>
      <c r="D5" s="1190" t="n"/>
      <c r="E5" s="1190" t="n"/>
      <c r="F5" s="1190" t="n"/>
      <c r="G5" s="1190" t="n"/>
      <c r="I5" s="107" t="n"/>
    </row>
    <row r="6">
      <c r="A6" s="1970" t="n"/>
      <c r="B6" s="1971" t="n"/>
      <c r="C6" s="1971" t="n"/>
      <c r="D6" s="1971" t="n"/>
      <c r="E6" s="1971" t="n"/>
      <c r="F6" s="1971" t="n"/>
      <c r="G6" s="1971" t="n"/>
      <c r="H6" s="1198" t="n"/>
      <c r="I6" s="1198" t="n"/>
      <c r="J6" s="1198" t="n"/>
      <c r="K6" s="1198" t="n"/>
      <c r="L6" s="1198" t="n"/>
      <c r="M6" s="1198" t="n"/>
      <c r="N6" s="1972" t="n"/>
    </row>
    <row r="7">
      <c r="A7" s="1973" t="n"/>
      <c r="B7" s="1974" t="n"/>
      <c r="C7" s="1974" t="n"/>
      <c r="D7" s="1974" t="n"/>
      <c r="E7" s="1974" t="n"/>
      <c r="F7" s="1974" t="n"/>
      <c r="G7" s="1974" t="n"/>
      <c r="H7" s="106" t="n"/>
      <c r="I7" s="106" t="n"/>
      <c r="J7" s="106" t="n"/>
      <c r="K7" s="106" t="n"/>
      <c r="L7" s="106" t="n"/>
      <c r="M7" s="106" t="n"/>
      <c r="N7" s="1975" t="n"/>
    </row>
    <row r="8">
      <c r="A8" s="1973" t="n"/>
      <c r="B8" s="1974" t="n"/>
      <c r="C8" s="1974" t="n"/>
      <c r="D8" s="1974" t="n"/>
      <c r="E8" s="1974" t="n"/>
      <c r="F8" s="1974" t="n"/>
      <c r="G8" s="1974" t="n"/>
      <c r="H8" s="106" t="n"/>
      <c r="I8" s="106" t="n"/>
      <c r="J8" s="106" t="n"/>
      <c r="K8" s="106" t="n"/>
      <c r="L8" s="106" t="n"/>
      <c r="M8" s="106" t="n"/>
      <c r="N8" s="1975" t="n"/>
      <c r="V8" s="2287" t="n"/>
    </row>
    <row r="9" ht="16" customHeight="1" thickBot="1">
      <c r="A9" s="1976" t="n"/>
      <c r="B9" s="1977" t="n"/>
      <c r="C9" s="1977" t="n"/>
      <c r="D9" s="1977" t="n"/>
      <c r="E9" s="1977" t="n"/>
      <c r="F9" s="1977" t="n"/>
      <c r="G9" s="1977" t="n"/>
      <c r="H9" s="1978" t="n"/>
      <c r="I9" s="1978" t="n"/>
      <c r="J9" s="1978" t="n"/>
      <c r="K9" s="1978" t="n"/>
      <c r="L9" s="1978" t="n"/>
      <c r="M9" s="1978" t="n"/>
      <c r="N9" s="1979" t="n"/>
    </row>
    <row r="10">
      <c r="A10" s="2158" t="n"/>
      <c r="B10" s="2158" t="n"/>
      <c r="C10" s="2158" t="n"/>
      <c r="D10" s="2158" t="n"/>
      <c r="E10" s="2158" t="n"/>
      <c r="F10" s="2158" t="n"/>
      <c r="G10" s="2158" t="n"/>
      <c r="H10" s="106" t="n"/>
      <c r="I10" s="106" t="n"/>
      <c r="J10" s="106" t="n"/>
      <c r="K10" s="106" t="n"/>
      <c r="L10" s="106" t="n"/>
      <c r="M10" s="106" t="n"/>
      <c r="N10" s="106" t="n"/>
    </row>
    <row r="11" ht="17" customHeight="1" thickBot="1">
      <c r="A11" s="2158" t="inlineStr">
        <is>
          <t>Name of Company</t>
        </is>
      </c>
      <c r="D11" s="2158" t="inlineStr">
        <is>
          <t>EIN</t>
        </is>
      </c>
      <c r="E11" s="2292" t="n"/>
      <c r="G11" s="2158" t="inlineStr">
        <is>
          <t>Bank Account</t>
        </is>
      </c>
    </row>
    <row r="12">
      <c r="A12" s="2871" t="n">
        <v>941</v>
      </c>
      <c r="B12" s="2872" t="n"/>
      <c r="C12" s="2289" t="inlineStr">
        <is>
          <t>PAYROLL STATISTICAL SUMMARY RECAP</t>
        </is>
      </c>
      <c r="D12" s="2873" t="n"/>
      <c r="E12" s="2873" t="n"/>
      <c r="F12" s="2873" t="n"/>
      <c r="G12" s="2873" t="n"/>
      <c r="H12" s="2873" t="n"/>
      <c r="I12" s="2873" t="n"/>
      <c r="J12" s="2873" t="n"/>
      <c r="K12" s="2873" t="n"/>
      <c r="L12" s="2873" t="n"/>
      <c r="M12" s="2873" t="n"/>
      <c r="N12" s="2872" t="n"/>
      <c r="O12" s="2291" t="inlineStr">
        <is>
          <t>BANK STATEMENT</t>
        </is>
      </c>
      <c r="P12" s="2873" t="n"/>
      <c r="Q12" s="2873" t="n"/>
      <c r="R12" s="2872" t="n"/>
    </row>
    <row r="13" ht="16" customHeight="1">
      <c r="A13" s="863" t="inlineStr">
        <is>
          <t>PAY</t>
        </is>
      </c>
      <c r="B13" s="864" t="inlineStr">
        <is>
          <t>TAX</t>
        </is>
      </c>
      <c r="C13" s="857" t="n"/>
      <c r="D13" s="857" t="inlineStr">
        <is>
          <t>FEDERAL</t>
        </is>
      </c>
      <c r="E13" s="857" t="inlineStr">
        <is>
          <t>SOCIAL</t>
        </is>
      </c>
      <c r="F13" s="857" t="inlineStr">
        <is>
          <t>SOCIAL</t>
        </is>
      </c>
      <c r="G13" s="857" t="n"/>
      <c r="H13" s="858" t="n"/>
      <c r="I13" s="858" t="inlineStr">
        <is>
          <t>TOTAL</t>
        </is>
      </c>
      <c r="J13" s="855" t="inlineStr">
        <is>
          <t>VARIANCE</t>
        </is>
      </c>
      <c r="K13" s="858" t="inlineStr">
        <is>
          <t>FEDERAL</t>
        </is>
      </c>
      <c r="L13" s="858" t="inlineStr">
        <is>
          <t>STATE</t>
        </is>
      </c>
      <c r="M13" s="858" t="inlineStr">
        <is>
          <t>STATE</t>
        </is>
      </c>
      <c r="N13" s="861" t="n"/>
      <c r="O13" s="867" t="n"/>
      <c r="P13" s="867" t="n"/>
      <c r="Q13" s="867" t="n"/>
      <c r="R13" s="868" t="n"/>
    </row>
    <row r="14" ht="16" customHeight="1">
      <c r="A14" s="863" t="n"/>
      <c r="B14" s="864" t="n"/>
      <c r="C14" s="857" t="n"/>
      <c r="D14" s="857" t="inlineStr">
        <is>
          <t>INCOME</t>
        </is>
      </c>
      <c r="E14" s="857" t="inlineStr">
        <is>
          <t xml:space="preserve">SECURITY </t>
        </is>
      </c>
      <c r="F14" s="857" t="inlineStr">
        <is>
          <t>SECURITY</t>
        </is>
      </c>
      <c r="G14" s="857" t="inlineStr">
        <is>
          <t>MEDICARE</t>
        </is>
      </c>
      <c r="H14" s="858" t="inlineStr">
        <is>
          <t>MEDICARE</t>
        </is>
      </c>
      <c r="I14" s="858" t="inlineStr">
        <is>
          <t>FEDERAL</t>
        </is>
      </c>
      <c r="J14" s="855" t="inlineStr">
        <is>
          <t>WITH</t>
        </is>
      </c>
      <c r="K14" s="858" t="inlineStr">
        <is>
          <t>UNEMPLOYMENT</t>
        </is>
      </c>
      <c r="L14" s="858" t="inlineStr">
        <is>
          <t>INCOME</t>
        </is>
      </c>
      <c r="M14" s="858" t="inlineStr">
        <is>
          <t>UNEMPLOYMENT</t>
        </is>
      </c>
      <c r="N14" s="861" t="inlineStr">
        <is>
          <t>TOTAL</t>
        </is>
      </c>
      <c r="O14" s="869" t="inlineStr">
        <is>
          <t>IMPOUND</t>
        </is>
      </c>
      <c r="P14" s="869" t="inlineStr">
        <is>
          <t>PAYMENT</t>
        </is>
      </c>
      <c r="Q14" s="869" t="inlineStr">
        <is>
          <t>IMPOUND</t>
        </is>
      </c>
      <c r="R14" s="870" t="inlineStr">
        <is>
          <t>VARIANCE</t>
        </is>
      </c>
    </row>
    <row r="15" ht="17" customHeight="1" thickBot="1">
      <c r="A15" s="865" t="inlineStr">
        <is>
          <t>DATE</t>
        </is>
      </c>
      <c r="B15" s="866" t="inlineStr">
        <is>
          <t>LIABILITY</t>
        </is>
      </c>
      <c r="C15" s="859" t="inlineStr">
        <is>
          <t>Quarter</t>
        </is>
      </c>
      <c r="D15" s="859" t="inlineStr">
        <is>
          <t>TAX</t>
        </is>
      </c>
      <c r="E15" s="859" t="inlineStr">
        <is>
          <t>EE</t>
        </is>
      </c>
      <c r="F15" s="859" t="inlineStr">
        <is>
          <t>ER</t>
        </is>
      </c>
      <c r="G15" s="859" t="inlineStr">
        <is>
          <t>EE</t>
        </is>
      </c>
      <c r="H15" s="860" t="inlineStr">
        <is>
          <t>ER</t>
        </is>
      </c>
      <c r="I15" s="860" t="inlineStr">
        <is>
          <t>TAXES</t>
        </is>
      </c>
      <c r="J15" s="856" t="n">
        <v>941</v>
      </c>
      <c r="K15" s="860" t="inlineStr">
        <is>
          <t>TAX</t>
        </is>
      </c>
      <c r="L15" s="860" t="inlineStr">
        <is>
          <t>TAX</t>
        </is>
      </c>
      <c r="M15" s="860" t="inlineStr">
        <is>
          <t>DISABILITY ER</t>
        </is>
      </c>
      <c r="N15" s="862" t="inlineStr">
        <is>
          <t>TAXES</t>
        </is>
      </c>
      <c r="O15" s="871" t="inlineStr">
        <is>
          <t>DATE</t>
        </is>
      </c>
      <c r="P15" s="871" t="inlineStr">
        <is>
          <t>LAG</t>
        </is>
      </c>
      <c r="Q15" s="871" t="inlineStr">
        <is>
          <t>AMOUNT</t>
        </is>
      </c>
      <c r="R15" s="872" t="n"/>
    </row>
    <row r="16">
      <c r="A16" s="873" t="n"/>
      <c r="B16" s="874" t="n"/>
      <c r="C16" s="875" t="n"/>
      <c r="D16" s="875" t="n"/>
      <c r="E16" s="875" t="n"/>
      <c r="F16" s="875" t="n"/>
      <c r="G16" s="875" t="n"/>
      <c r="H16" s="876" t="n"/>
      <c r="I16" s="877">
        <f>+D16+E16+F16+G16+H16</f>
        <v/>
      </c>
      <c r="J16" s="878">
        <f>+B16-I16</f>
        <v/>
      </c>
      <c r="K16" s="877" t="n"/>
      <c r="L16" s="877" t="n"/>
      <c r="M16" s="877" t="n"/>
      <c r="N16" s="878">
        <f>+I16+K16+L16+M16</f>
        <v/>
      </c>
      <c r="O16" s="879" t="n"/>
      <c r="P16" s="2874">
        <f>+O16-A16</f>
        <v/>
      </c>
      <c r="Q16" s="878" t="n"/>
      <c r="R16" s="881">
        <f>+N16-Q16</f>
        <v/>
      </c>
    </row>
    <row r="17">
      <c r="A17" s="873" t="n"/>
      <c r="B17" s="874" t="n"/>
      <c r="C17" s="875" t="n"/>
      <c r="D17" s="875" t="n"/>
      <c r="E17" s="875" t="n"/>
      <c r="F17" s="875" t="n"/>
      <c r="G17" s="875" t="n"/>
      <c r="H17" s="876" t="n"/>
      <c r="I17" s="877">
        <f>+D17+E17+F17+G17+H17</f>
        <v/>
      </c>
      <c r="J17" s="878">
        <f>+B17-I17</f>
        <v/>
      </c>
      <c r="K17" s="877" t="n"/>
      <c r="L17" s="877" t="n"/>
      <c r="M17" s="877" t="n"/>
      <c r="N17" s="878">
        <f>+I17+K17+L17+M17</f>
        <v/>
      </c>
      <c r="O17" s="879" t="n"/>
      <c r="P17" s="2874">
        <f>+O17-A17</f>
        <v/>
      </c>
      <c r="Q17" s="878" t="n"/>
      <c r="R17" s="881">
        <f>+N17-Q17</f>
        <v/>
      </c>
    </row>
    <row r="18">
      <c r="A18" s="873" t="n"/>
      <c r="B18" s="874" t="n"/>
      <c r="C18" s="875" t="n"/>
      <c r="D18" s="875" t="n"/>
      <c r="E18" s="875" t="n"/>
      <c r="F18" s="875" t="n"/>
      <c r="G18" s="875" t="n"/>
      <c r="H18" s="876" t="n"/>
      <c r="I18" s="877">
        <f>+D18+E18+F18+G18+H18</f>
        <v/>
      </c>
      <c r="J18" s="878">
        <f>+B18-I18</f>
        <v/>
      </c>
      <c r="K18" s="877" t="n"/>
      <c r="L18" s="877" t="n"/>
      <c r="M18" s="877" t="n"/>
      <c r="N18" s="878">
        <f>+I18+K18+L18+M18</f>
        <v/>
      </c>
      <c r="O18" s="879" t="n"/>
      <c r="P18" s="2874">
        <f>+O18-A18</f>
        <v/>
      </c>
      <c r="Q18" s="878" t="n"/>
      <c r="R18" s="881">
        <f>+N18-Q18</f>
        <v/>
      </c>
    </row>
    <row r="19">
      <c r="A19" s="873" t="n"/>
      <c r="B19" s="874" t="n"/>
      <c r="C19" s="875" t="n"/>
      <c r="D19" s="875" t="n"/>
      <c r="E19" s="875" t="n"/>
      <c r="F19" s="875" t="n"/>
      <c r="G19" s="875" t="n"/>
      <c r="H19" s="876" t="n"/>
      <c r="I19" s="877">
        <f>+D19+E19+F19+G19+H19</f>
        <v/>
      </c>
      <c r="J19" s="878">
        <f>+B19-I19</f>
        <v/>
      </c>
      <c r="K19" s="877" t="n"/>
      <c r="L19" s="877" t="n"/>
      <c r="M19" s="877" t="n"/>
      <c r="N19" s="878">
        <f>+I19+K19+L19+M19</f>
        <v/>
      </c>
      <c r="O19" s="879" t="n"/>
      <c r="P19" s="2874">
        <f>+O19-A19</f>
        <v/>
      </c>
      <c r="Q19" s="878" t="n"/>
      <c r="R19" s="881">
        <f>+N19-Q19</f>
        <v/>
      </c>
    </row>
    <row r="20">
      <c r="A20" s="873" t="n"/>
      <c r="B20" s="874" t="n"/>
      <c r="C20" s="875" t="n"/>
      <c r="D20" s="875" t="n"/>
      <c r="E20" s="875" t="n"/>
      <c r="F20" s="875" t="n"/>
      <c r="G20" s="875" t="n"/>
      <c r="H20" s="876" t="n"/>
      <c r="I20" s="877">
        <f>+D20+E20+F20+G20+H20</f>
        <v/>
      </c>
      <c r="J20" s="878">
        <f>+B20-I20</f>
        <v/>
      </c>
      <c r="K20" s="877" t="n"/>
      <c r="L20" s="877" t="n"/>
      <c r="M20" s="877" t="n"/>
      <c r="N20" s="878">
        <f>+I20+K20+L20+M20</f>
        <v/>
      </c>
      <c r="O20" s="879" t="n"/>
      <c r="P20" s="2874">
        <f>+O20-A20</f>
        <v/>
      </c>
      <c r="Q20" s="878" t="n"/>
      <c r="R20" s="881">
        <f>+N20-Q20</f>
        <v/>
      </c>
    </row>
    <row r="21">
      <c r="A21" s="873" t="n"/>
      <c r="B21" s="874" t="n"/>
      <c r="C21" s="875" t="n"/>
      <c r="D21" s="875" t="n"/>
      <c r="E21" s="875" t="n"/>
      <c r="F21" s="875" t="n"/>
      <c r="G21" s="875" t="n"/>
      <c r="H21" s="876" t="n"/>
      <c r="I21" s="877">
        <f>+D21+E21+F21+G21+H21</f>
        <v/>
      </c>
      <c r="J21" s="878">
        <f>+B21-I21</f>
        <v/>
      </c>
      <c r="K21" s="877" t="n"/>
      <c r="L21" s="877" t="n"/>
      <c r="M21" s="877" t="n"/>
      <c r="N21" s="878">
        <f>+I21+K21+L21+M21</f>
        <v/>
      </c>
      <c r="O21" s="879" t="n"/>
      <c r="P21" s="2874">
        <f>+O21-A21</f>
        <v/>
      </c>
      <c r="Q21" s="878" t="n"/>
      <c r="R21" s="881">
        <f>+N21-Q21</f>
        <v/>
      </c>
    </row>
    <row r="22">
      <c r="A22" s="873" t="n"/>
      <c r="B22" s="874" t="n"/>
      <c r="C22" s="875" t="n"/>
      <c r="D22" s="875" t="n"/>
      <c r="E22" s="875" t="n"/>
      <c r="F22" s="875" t="n"/>
      <c r="G22" s="875" t="n"/>
      <c r="H22" s="876" t="n"/>
      <c r="I22" s="877">
        <f>+D22+E22+F22+G22+H22</f>
        <v/>
      </c>
      <c r="J22" s="878">
        <f>+B22-I22</f>
        <v/>
      </c>
      <c r="K22" s="877" t="n"/>
      <c r="L22" s="877" t="n"/>
      <c r="M22" s="877" t="n"/>
      <c r="N22" s="878">
        <f>+I22+K22+L22+M22</f>
        <v/>
      </c>
      <c r="O22" s="879" t="n"/>
      <c r="P22" s="2874">
        <f>+O22-A22</f>
        <v/>
      </c>
      <c r="Q22" s="878" t="n"/>
      <c r="R22" s="881">
        <f>+N22-Q22</f>
        <v/>
      </c>
    </row>
    <row r="23">
      <c r="A23" s="873" t="n"/>
      <c r="B23" s="874" t="n"/>
      <c r="C23" s="875" t="n"/>
      <c r="D23" s="875" t="n"/>
      <c r="E23" s="875" t="n"/>
      <c r="F23" s="875" t="n"/>
      <c r="G23" s="875" t="n"/>
      <c r="H23" s="876" t="n"/>
      <c r="I23" s="877">
        <f>+D23+E23+F23+G23+H23</f>
        <v/>
      </c>
      <c r="J23" s="878">
        <f>+B23-I23</f>
        <v/>
      </c>
      <c r="K23" s="877" t="n"/>
      <c r="L23" s="877" t="n"/>
      <c r="M23" s="877" t="n"/>
      <c r="N23" s="878">
        <f>+I23+K23+L23+M23</f>
        <v/>
      </c>
      <c r="O23" s="879" t="n"/>
      <c r="P23" s="2874">
        <f>+O23-A23</f>
        <v/>
      </c>
      <c r="Q23" s="878" t="n"/>
      <c r="R23" s="881">
        <f>+N23-Q23</f>
        <v/>
      </c>
    </row>
    <row r="24">
      <c r="A24" s="873" t="n"/>
      <c r="B24" s="874" t="n"/>
      <c r="C24" s="875" t="n"/>
      <c r="D24" s="875" t="n"/>
      <c r="E24" s="875" t="n"/>
      <c r="F24" s="875" t="n"/>
      <c r="G24" s="875" t="n"/>
      <c r="H24" s="876" t="n"/>
      <c r="I24" s="877">
        <f>+D24+E24+F24+G24+H24</f>
        <v/>
      </c>
      <c r="J24" s="878">
        <f>+B24-I24</f>
        <v/>
      </c>
      <c r="K24" s="877" t="n"/>
      <c r="L24" s="877" t="n"/>
      <c r="M24" s="877" t="n"/>
      <c r="N24" s="878">
        <f>+I24+K24+L24+M24</f>
        <v/>
      </c>
      <c r="O24" s="879" t="n"/>
      <c r="P24" s="2874">
        <f>+O24-A24</f>
        <v/>
      </c>
      <c r="Q24" s="878" t="n"/>
      <c r="R24" s="881">
        <f>+N24-Q24</f>
        <v/>
      </c>
    </row>
    <row r="25">
      <c r="A25" s="873" t="n"/>
      <c r="B25" s="874" t="n"/>
      <c r="C25" s="875" t="n"/>
      <c r="D25" s="875" t="n"/>
      <c r="E25" s="875" t="n"/>
      <c r="F25" s="875" t="n"/>
      <c r="G25" s="875" t="n"/>
      <c r="H25" s="876" t="n"/>
      <c r="I25" s="877">
        <f>+D25+E25+F25+G25+H25</f>
        <v/>
      </c>
      <c r="J25" s="878">
        <f>+B25-I25</f>
        <v/>
      </c>
      <c r="K25" s="877" t="n"/>
      <c r="L25" s="877" t="n"/>
      <c r="M25" s="877" t="n"/>
      <c r="N25" s="878">
        <f>+I25+K25+L25+M25</f>
        <v/>
      </c>
      <c r="O25" s="879" t="n"/>
      <c r="P25" s="2874">
        <f>+O25-A25</f>
        <v/>
      </c>
      <c r="Q25" s="878" t="n"/>
      <c r="R25" s="881">
        <f>+N25-Q25</f>
        <v/>
      </c>
    </row>
    <row r="26">
      <c r="A26" s="873" t="n"/>
      <c r="B26" s="874" t="n"/>
      <c r="C26" s="875" t="n"/>
      <c r="D26" s="875" t="n"/>
      <c r="E26" s="875" t="n"/>
      <c r="F26" s="875" t="n"/>
      <c r="G26" s="875" t="n"/>
      <c r="H26" s="876" t="n"/>
      <c r="I26" s="877">
        <f>+D26+E26+F26+G26+H26</f>
        <v/>
      </c>
      <c r="J26" s="878">
        <f>+B26-I26</f>
        <v/>
      </c>
      <c r="K26" s="877" t="n"/>
      <c r="L26" s="877" t="n"/>
      <c r="M26" s="877" t="n"/>
      <c r="N26" s="878">
        <f>+I26+K26+L26+M26</f>
        <v/>
      </c>
      <c r="O26" s="879" t="n"/>
      <c r="P26" s="2874">
        <f>+O26-A26</f>
        <v/>
      </c>
      <c r="Q26" s="878" t="n"/>
      <c r="R26" s="881">
        <f>+N26-Q26</f>
        <v/>
      </c>
    </row>
    <row r="27">
      <c r="A27" s="873" t="n"/>
      <c r="B27" s="874" t="n"/>
      <c r="C27" s="875" t="n"/>
      <c r="D27" s="875" t="n"/>
      <c r="E27" s="875" t="n"/>
      <c r="F27" s="875" t="n"/>
      <c r="G27" s="875" t="n"/>
      <c r="H27" s="876" t="n"/>
      <c r="I27" s="877">
        <f>+D27+E27+F27+G27+H27</f>
        <v/>
      </c>
      <c r="J27" s="878">
        <f>+B27-I27</f>
        <v/>
      </c>
      <c r="K27" s="877" t="n"/>
      <c r="L27" s="877" t="n"/>
      <c r="M27" s="877" t="n"/>
      <c r="N27" s="878">
        <f>+I27+K27+L27+M27</f>
        <v/>
      </c>
      <c r="O27" s="879" t="n"/>
      <c r="P27" s="2874">
        <f>+O27-A27</f>
        <v/>
      </c>
      <c r="Q27" s="878" t="n"/>
      <c r="R27" s="881">
        <f>+N27-Q27</f>
        <v/>
      </c>
    </row>
    <row r="28">
      <c r="A28" s="873" t="n"/>
      <c r="B28" s="874" t="n"/>
      <c r="C28" s="875" t="n"/>
      <c r="D28" s="875" t="n"/>
      <c r="E28" s="875" t="n"/>
      <c r="F28" s="875" t="n"/>
      <c r="G28" s="875" t="n"/>
      <c r="H28" s="876" t="n"/>
      <c r="I28" s="877">
        <f>+D28+E28+F28+G28+H28</f>
        <v/>
      </c>
      <c r="J28" s="878">
        <f>+B28-I28</f>
        <v/>
      </c>
      <c r="K28" s="877" t="n"/>
      <c r="L28" s="877" t="n"/>
      <c r="M28" s="877" t="n"/>
      <c r="N28" s="878">
        <f>+I28+K28+L28+M28</f>
        <v/>
      </c>
      <c r="O28" s="879" t="n"/>
      <c r="P28" s="2874">
        <f>+O28-A28</f>
        <v/>
      </c>
      <c r="Q28" s="878" t="n"/>
      <c r="R28" s="881">
        <f>+N28-Q28</f>
        <v/>
      </c>
    </row>
    <row r="29">
      <c r="A29" s="873" t="n"/>
      <c r="B29" s="874" t="n"/>
      <c r="C29" s="875" t="n"/>
      <c r="D29" s="875" t="n"/>
      <c r="E29" s="875" t="n"/>
      <c r="F29" s="875" t="n"/>
      <c r="G29" s="875" t="n"/>
      <c r="H29" s="876" t="n"/>
      <c r="I29" s="877">
        <f>+D29+E29+F29+G29+H29</f>
        <v/>
      </c>
      <c r="J29" s="878">
        <f>+B29-I29</f>
        <v/>
      </c>
      <c r="K29" s="877" t="n"/>
      <c r="L29" s="877" t="n"/>
      <c r="M29" s="877" t="n"/>
      <c r="N29" s="878">
        <f>+I29+K29+L29+M29</f>
        <v/>
      </c>
      <c r="O29" s="879" t="n"/>
      <c r="P29" s="2874">
        <f>+O29-A29</f>
        <v/>
      </c>
      <c r="Q29" s="878" t="n"/>
      <c r="R29" s="881">
        <f>+N29-Q29</f>
        <v/>
      </c>
    </row>
    <row r="30">
      <c r="A30" s="873" t="n"/>
      <c r="B30" s="874" t="n"/>
      <c r="C30" s="875" t="n"/>
      <c r="D30" s="875" t="n"/>
      <c r="E30" s="875" t="n"/>
      <c r="F30" s="875" t="n"/>
      <c r="G30" s="875" t="n"/>
      <c r="H30" s="876" t="n"/>
      <c r="I30" s="877">
        <f>+D30+E30+F30+G30+H30</f>
        <v/>
      </c>
      <c r="J30" s="878">
        <f>+B30-I30</f>
        <v/>
      </c>
      <c r="K30" s="877" t="n"/>
      <c r="L30" s="877" t="n"/>
      <c r="M30" s="877" t="n"/>
      <c r="N30" s="878">
        <f>+I30+K30+L30+M30</f>
        <v/>
      </c>
      <c r="O30" s="879" t="n"/>
      <c r="P30" s="2874">
        <f>+O30-A30</f>
        <v/>
      </c>
      <c r="Q30" s="878" t="n"/>
      <c r="R30" s="881">
        <f>+N30-Q30</f>
        <v/>
      </c>
    </row>
    <row r="31">
      <c r="A31" s="873" t="n"/>
      <c r="B31" s="874" t="n"/>
      <c r="C31" s="875" t="n"/>
      <c r="D31" s="875" t="n"/>
      <c r="E31" s="875" t="n"/>
      <c r="F31" s="875" t="n"/>
      <c r="G31" s="875" t="n"/>
      <c r="H31" s="876" t="n"/>
      <c r="I31" s="877">
        <f>+D31+E31+F31+G31+H31</f>
        <v/>
      </c>
      <c r="J31" s="878">
        <f>+B31-I31</f>
        <v/>
      </c>
      <c r="K31" s="877" t="n"/>
      <c r="L31" s="877" t="n"/>
      <c r="M31" s="877" t="n"/>
      <c r="N31" s="878">
        <f>+I31+K31+L31+M31</f>
        <v/>
      </c>
      <c r="O31" s="879" t="n"/>
      <c r="P31" s="2874">
        <f>+O31-A31</f>
        <v/>
      </c>
      <c r="Q31" s="878" t="n"/>
      <c r="R31" s="881">
        <f>+N31-Q31</f>
        <v/>
      </c>
    </row>
    <row r="32">
      <c r="A32" s="873" t="n"/>
      <c r="B32" s="874" t="n"/>
      <c r="C32" s="875" t="n"/>
      <c r="D32" s="875" t="n"/>
      <c r="E32" s="875" t="n"/>
      <c r="F32" s="875" t="n"/>
      <c r="G32" s="875" t="n"/>
      <c r="H32" s="876" t="n"/>
      <c r="I32" s="877">
        <f>+D32+E32+F32+G32+H32</f>
        <v/>
      </c>
      <c r="J32" s="878">
        <f>+B32-I32</f>
        <v/>
      </c>
      <c r="K32" s="877" t="n"/>
      <c r="L32" s="877" t="n"/>
      <c r="M32" s="877" t="n"/>
      <c r="N32" s="878">
        <f>+I32+K32+L32+M32</f>
        <v/>
      </c>
      <c r="O32" s="879" t="n"/>
      <c r="P32" s="2874">
        <f>+O32-A32</f>
        <v/>
      </c>
      <c r="Q32" s="878" t="n"/>
      <c r="R32" s="881">
        <f>+N32-Q32</f>
        <v/>
      </c>
    </row>
    <row r="33">
      <c r="A33" s="873" t="n"/>
      <c r="B33" s="874" t="n"/>
      <c r="C33" s="875" t="n"/>
      <c r="D33" s="875" t="n"/>
      <c r="E33" s="875" t="n"/>
      <c r="F33" s="875" t="n"/>
      <c r="G33" s="875" t="n"/>
      <c r="H33" s="876" t="n"/>
      <c r="I33" s="877">
        <f>+D33+E33+F33+G33+H33</f>
        <v/>
      </c>
      <c r="J33" s="878">
        <f>+B33-I33</f>
        <v/>
      </c>
      <c r="K33" s="877" t="n"/>
      <c r="L33" s="877" t="n"/>
      <c r="M33" s="877" t="n"/>
      <c r="N33" s="878">
        <f>+I33+K33+L33+M33</f>
        <v/>
      </c>
      <c r="O33" s="879" t="n"/>
      <c r="P33" s="2874">
        <f>+O33-A33</f>
        <v/>
      </c>
      <c r="Q33" s="878" t="n"/>
      <c r="R33" s="881">
        <f>+N33-Q33</f>
        <v/>
      </c>
    </row>
    <row r="34" ht="16" customHeight="1" thickBot="1">
      <c r="A34" s="882" t="n"/>
      <c r="B34" s="883" t="n"/>
      <c r="C34" s="884" t="n"/>
      <c r="D34" s="884" t="n"/>
      <c r="E34" s="884" t="n"/>
      <c r="F34" s="884" t="n"/>
      <c r="G34" s="884" t="n"/>
      <c r="H34" s="885" t="n"/>
      <c r="I34" s="886">
        <f>+D34+E34+F34+G34+H34</f>
        <v/>
      </c>
      <c r="J34" s="887">
        <f>+B34-I34</f>
        <v/>
      </c>
      <c r="K34" s="886" t="n"/>
      <c r="L34" s="886" t="n"/>
      <c r="M34" s="886" t="n"/>
      <c r="N34" s="887">
        <f>+I34+K34+L34+M34</f>
        <v/>
      </c>
      <c r="O34" s="888" t="n"/>
      <c r="P34" s="2875">
        <f>+O34-A34</f>
        <v/>
      </c>
      <c r="Q34" s="887" t="n"/>
      <c r="R34" s="890">
        <f>+N34-Q34</f>
        <v/>
      </c>
    </row>
    <row r="35">
      <c r="A35" s="2287" t="n"/>
      <c r="B35" s="2287" t="n"/>
      <c r="C35" s="2287" t="n"/>
      <c r="D35" s="2287" t="n"/>
      <c r="E35" s="2287" t="n"/>
      <c r="F35" s="2287" t="n"/>
      <c r="G35" s="2287" t="n"/>
    </row>
    <row r="36">
      <c r="A36" s="2287" t="n"/>
      <c r="B36" s="2287" t="n"/>
      <c r="C36" s="2287" t="n"/>
      <c r="D36" s="2287" t="n"/>
      <c r="E36" s="2287" t="n"/>
      <c r="F36" s="2287" t="n"/>
      <c r="G36" s="2287" t="n"/>
    </row>
    <row r="37">
      <c r="A37" s="2287" t="n"/>
      <c r="B37" s="2287" t="n"/>
      <c r="C37" s="2287" t="n"/>
      <c r="D37" s="2287" t="n"/>
      <c r="E37" s="2287" t="n"/>
      <c r="F37" s="2287" t="n"/>
      <c r="G37" s="2287" t="n"/>
    </row>
    <row r="38">
      <c r="A38" s="2287" t="n"/>
      <c r="B38" s="2287" t="n"/>
      <c r="C38" s="2287" t="n"/>
      <c r="D38" s="2287" t="n"/>
      <c r="E38" s="2287" t="n"/>
      <c r="F38" s="2287" t="n"/>
      <c r="G38" s="2287" t="n"/>
    </row>
    <row r="39">
      <c r="A39" s="1127" t="n"/>
    </row>
    <row r="40" ht="16" customHeight="1" thickBot="1">
      <c r="A40" t="inlineStr">
        <is>
          <t>Entity Name</t>
        </is>
      </c>
      <c r="E40" t="inlineStr">
        <is>
          <t>Bank Account</t>
        </is>
      </c>
    </row>
    <row r="41">
      <c r="A41" s="92" t="inlineStr">
        <is>
          <t>PAY</t>
        </is>
      </c>
      <c r="B41" s="1164" t="inlineStr">
        <is>
          <t>TAX</t>
        </is>
      </c>
      <c r="C41" s="1139" t="inlineStr">
        <is>
          <t>EFT/CHECK</t>
        </is>
      </c>
      <c r="D41" s="1139" t="inlineStr">
        <is>
          <t>EFT/CHECK</t>
        </is>
      </c>
      <c r="E41" s="1139" t="n"/>
      <c r="F41" s="62" t="inlineStr">
        <is>
          <t>PAYMENT</t>
        </is>
      </c>
      <c r="G41" s="1277" t="inlineStr">
        <is>
          <t>DATE</t>
        </is>
      </c>
    </row>
    <row r="42" ht="16" customHeight="1" thickBot="1">
      <c r="A42" s="1134" t="inlineStr">
        <is>
          <t>DATE</t>
        </is>
      </c>
      <c r="B42" s="1163" t="inlineStr">
        <is>
          <t>LIABILITY</t>
        </is>
      </c>
      <c r="C42" s="1135" t="inlineStr">
        <is>
          <t>DATE</t>
        </is>
      </c>
      <c r="D42" s="1135" t="inlineStr">
        <is>
          <t>AMOUNT</t>
        </is>
      </c>
      <c r="E42" s="1135" t="inlineStr">
        <is>
          <t>VARIANCE</t>
        </is>
      </c>
      <c r="F42" s="1135" t="inlineStr">
        <is>
          <t>AGREES w/941</t>
        </is>
      </c>
      <c r="G42" s="2401" t="inlineStr">
        <is>
          <t>CLEARED</t>
        </is>
      </c>
    </row>
    <row r="43">
      <c r="A43" s="2605" t="n"/>
      <c r="B43" s="93" t="n"/>
      <c r="C43" s="2876" t="n"/>
      <c r="D43" s="96" t="n"/>
      <c r="E43" s="96">
        <f>+D43-B43</f>
        <v/>
      </c>
      <c r="F43" s="97" t="inlineStr">
        <is>
          <t>yes or no</t>
        </is>
      </c>
      <c r="G43" s="2877" t="n"/>
    </row>
    <row r="44">
      <c r="A44" s="2606" t="n"/>
      <c r="B44" s="787" t="n"/>
      <c r="C44" s="2878" t="n"/>
      <c r="D44" s="1061" t="n"/>
      <c r="E44" s="1061">
        <f>+D44-B44</f>
        <v/>
      </c>
      <c r="F44" s="1041" t="n"/>
      <c r="G44" s="2879" t="n"/>
    </row>
    <row r="45">
      <c r="A45" s="2606" t="n"/>
      <c r="B45" s="787" t="n"/>
      <c r="C45" s="2878" t="n"/>
      <c r="D45" s="1061" t="n"/>
      <c r="E45" s="1061">
        <f>+D45-B45</f>
        <v/>
      </c>
      <c r="F45" s="1041" t="n"/>
      <c r="G45" s="2879" t="n"/>
    </row>
    <row r="46">
      <c r="A46" s="2606" t="n"/>
      <c r="B46" s="787" t="n"/>
      <c r="C46" s="2878" t="n"/>
      <c r="D46" s="1061" t="n"/>
      <c r="E46" s="1061">
        <f>+D46-B46</f>
        <v/>
      </c>
      <c r="F46" s="1041" t="n"/>
      <c r="G46" s="2879" t="n"/>
    </row>
    <row r="47">
      <c r="A47" s="2606" t="n"/>
      <c r="B47" s="787" t="n"/>
      <c r="C47" s="2878" t="n"/>
      <c r="D47" s="1061" t="n"/>
      <c r="E47" s="1061">
        <f>+D47-B47</f>
        <v/>
      </c>
      <c r="F47" s="1041" t="n"/>
      <c r="G47" s="2879" t="n"/>
    </row>
    <row r="48">
      <c r="A48" s="2606" t="n"/>
      <c r="B48" s="787" t="n"/>
      <c r="C48" s="2878" t="n"/>
      <c r="D48" s="1061" t="n"/>
      <c r="E48" s="1061">
        <f>+D48-B48</f>
        <v/>
      </c>
      <c r="F48" s="1041" t="n"/>
      <c r="G48" s="2879" t="n"/>
    </row>
    <row r="49">
      <c r="A49" s="2606" t="n"/>
      <c r="B49" s="787" t="n"/>
      <c r="C49" s="2878" t="n"/>
      <c r="D49" s="1061" t="n"/>
      <c r="E49" s="1061">
        <f>+D49-B49</f>
        <v/>
      </c>
      <c r="F49" s="1041" t="n"/>
      <c r="G49" s="2879" t="n"/>
    </row>
    <row r="50">
      <c r="A50" s="2606" t="n"/>
      <c r="B50" s="787" t="n"/>
      <c r="C50" s="2878" t="n"/>
      <c r="D50" s="1061" t="n"/>
      <c r="E50" s="1061">
        <f>+D50-B50</f>
        <v/>
      </c>
      <c r="F50" s="1041" t="n"/>
      <c r="G50" s="2879" t="n"/>
    </row>
    <row r="51">
      <c r="A51" s="2606" t="n"/>
      <c r="B51" s="787" t="n"/>
      <c r="C51" s="2878" t="n"/>
      <c r="D51" s="1061" t="n"/>
      <c r="E51" s="1061">
        <f>+D51-B51</f>
        <v/>
      </c>
      <c r="F51" s="1041" t="n"/>
      <c r="G51" s="2879" t="n"/>
    </row>
    <row r="52">
      <c r="A52" s="2606" t="n"/>
      <c r="B52" s="787" t="n"/>
      <c r="C52" s="2878" t="n"/>
      <c r="D52" s="1061" t="n"/>
      <c r="E52" s="1061">
        <f>+D52-B52</f>
        <v/>
      </c>
      <c r="F52" s="1041" t="n"/>
      <c r="G52" s="2879" t="n"/>
    </row>
    <row r="53">
      <c r="A53" s="2606" t="n"/>
      <c r="B53" s="787" t="n"/>
      <c r="C53" s="2878" t="n"/>
      <c r="D53" s="1061" t="n"/>
      <c r="E53" s="1061">
        <f>+D53-B53</f>
        <v/>
      </c>
      <c r="F53" s="1041" t="n"/>
      <c r="G53" s="2879" t="n"/>
    </row>
    <row r="54">
      <c r="A54" s="2606" t="n"/>
      <c r="B54" s="787" t="n"/>
      <c r="C54" s="2878" t="n"/>
      <c r="D54" s="1061" t="n"/>
      <c r="E54" s="1061">
        <f>+D54-B54</f>
        <v/>
      </c>
      <c r="F54" s="1041" t="n"/>
      <c r="G54" s="2879" t="n"/>
    </row>
    <row r="55">
      <c r="A55" s="2606" t="n"/>
      <c r="B55" s="787" t="n"/>
      <c r="C55" s="2878" t="n"/>
      <c r="D55" s="1061" t="n"/>
      <c r="E55" s="1061">
        <f>+D55-B55</f>
        <v/>
      </c>
      <c r="F55" s="1041" t="n"/>
      <c r="G55" s="2879" t="n"/>
    </row>
    <row r="56">
      <c r="A56" s="2606" t="n"/>
      <c r="B56" s="787" t="n"/>
      <c r="C56" s="2878" t="n"/>
      <c r="D56" s="1061" t="n"/>
      <c r="E56" s="1061">
        <f>+D56-B56</f>
        <v/>
      </c>
      <c r="F56" s="1041" t="n"/>
      <c r="G56" s="2879" t="n"/>
    </row>
    <row r="57">
      <c r="A57" s="2606" t="n"/>
      <c r="B57" s="787" t="n"/>
      <c r="C57" s="2878" t="n"/>
      <c r="D57" s="1061" t="n"/>
      <c r="E57" s="1061">
        <f>+D57-B57</f>
        <v/>
      </c>
      <c r="F57" s="1041" t="n"/>
      <c r="G57" s="2879" t="n"/>
    </row>
    <row r="58">
      <c r="A58" s="2606" t="n"/>
      <c r="B58" s="787" t="n"/>
      <c r="C58" s="2878" t="n"/>
      <c r="D58" s="1061" t="n"/>
      <c r="E58" s="1061">
        <f>+D58-B58</f>
        <v/>
      </c>
      <c r="F58" s="1041" t="n"/>
      <c r="G58" s="2879" t="n"/>
    </row>
    <row r="59">
      <c r="A59" s="2606" t="n"/>
      <c r="B59" s="787" t="n"/>
      <c r="C59" s="2878" t="n"/>
      <c r="D59" s="1061" t="n"/>
      <c r="E59" s="1061">
        <f>+D59-B59</f>
        <v/>
      </c>
      <c r="F59" s="1041" t="n"/>
      <c r="G59" s="2879" t="n"/>
    </row>
    <row r="60">
      <c r="A60" s="2606" t="n"/>
      <c r="B60" s="787" t="n"/>
      <c r="C60" s="2878" t="n"/>
      <c r="D60" s="1061" t="n"/>
      <c r="E60" s="1061">
        <f>+D60-B60</f>
        <v/>
      </c>
      <c r="F60" s="1041" t="n"/>
      <c r="G60" s="2879" t="n"/>
    </row>
    <row r="61">
      <c r="A61" s="2606" t="n"/>
      <c r="B61" s="787" t="n"/>
      <c r="C61" s="2878" t="n"/>
      <c r="D61" s="1061" t="n"/>
      <c r="E61" s="1061">
        <f>+D61-B61</f>
        <v/>
      </c>
      <c r="F61" s="1041" t="n"/>
      <c r="G61" s="2879" t="n"/>
    </row>
    <row r="62">
      <c r="A62" s="2606" t="n"/>
      <c r="B62" s="787" t="n"/>
      <c r="C62" s="2878" t="n"/>
      <c r="D62" s="1061" t="n"/>
      <c r="E62" s="1061">
        <f>+D62-B62</f>
        <v/>
      </c>
      <c r="F62" s="1041" t="n"/>
      <c r="G62" s="2879" t="n"/>
    </row>
    <row r="63">
      <c r="A63" s="2606" t="n"/>
      <c r="B63" s="787" t="n"/>
      <c r="C63" s="2878" t="n"/>
      <c r="D63" s="1061" t="n"/>
      <c r="E63" s="1061">
        <f>+D63-B63</f>
        <v/>
      </c>
      <c r="F63" s="1041" t="n"/>
      <c r="G63" s="2879" t="n"/>
    </row>
    <row r="64">
      <c r="A64" s="2606" t="n"/>
      <c r="B64" s="787" t="n"/>
      <c r="C64" s="2878" t="n"/>
      <c r="D64" s="1061" t="n"/>
      <c r="E64" s="1061">
        <f>+D64-B64</f>
        <v/>
      </c>
      <c r="F64" s="1041" t="n"/>
      <c r="G64" s="2879" t="n"/>
    </row>
    <row r="65" ht="16" customHeight="1" thickBot="1">
      <c r="A65" s="2614" t="n"/>
      <c r="B65" s="100" t="n"/>
      <c r="C65" s="2880" t="n"/>
      <c r="D65" s="103" t="n"/>
      <c r="E65" s="103">
        <f>+D65-B65</f>
        <v/>
      </c>
      <c r="F65" s="104" t="n"/>
      <c r="G65" s="2881" t="n"/>
    </row>
  </sheetData>
  <mergeCells count="6">
    <mergeCell ref="C12:N12"/>
    <mergeCell ref="A11:C11"/>
    <mergeCell ref="O12:R12"/>
    <mergeCell ref="V8:AC12"/>
    <mergeCell ref="E11:F11"/>
    <mergeCell ref="A12:B12"/>
  </mergeCells>
  <hyperlinks>
    <hyperlink ref="U1" location="'X2  Index'!A1" display="Return to index"/>
  </hyperlinks>
  <pageMargins left="0.2" right="0.2" top="0.5" bottom="0.5" header="0.3" footer="0.3"/>
  <pageSetup orientation="portrait" scale="44"/>
  <headerFooter>
    <oddHeader>&amp;RPerformed by West Fork Advisory Services, LLC&amp;LPerformed for Enter Lender</oddHeader>
    <oddFooter>&amp;L&amp;F&amp;CRestricted and Confidential&amp;R&amp;A</oddFooter>
    <evenHeader/>
    <evenFooter/>
    <firstHeader/>
    <firstFooter/>
  </headerFooter>
</worksheet>
</file>

<file path=xl/worksheets/sheet65.xml><?xml version="1.0" encoding="utf-8"?>
<worksheet xmlns="http://schemas.openxmlformats.org/spreadsheetml/2006/main">
  <sheetPr codeName="Sheet55">
    <outlinePr summaryBelow="1" summaryRight="1"/>
    <pageSetUpPr/>
  </sheetPr>
  <dimension ref="A1:R37"/>
  <sheetViews>
    <sheetView showGridLines="0" zoomScaleNormal="100" workbookViewId="0">
      <selection activeCell="A6" sqref="A6:G10"/>
    </sheetView>
  </sheetViews>
  <sheetFormatPr baseColWidth="10" defaultColWidth="9.33203125" defaultRowHeight="15"/>
  <cols>
    <col width="11.5" customWidth="1" min="1" max="2"/>
    <col width="9.6640625" bestFit="1" customWidth="1" min="3" max="3"/>
    <col width="10.33203125" bestFit="1" customWidth="1" min="4" max="4"/>
    <col width="10.5" bestFit="1" customWidth="1" min="5" max="5"/>
    <col width="10.5" customWidth="1" min="6" max="6"/>
    <col width="12.1640625" bestFit="1" customWidth="1" min="7" max="7"/>
  </cols>
  <sheetData>
    <row r="1">
      <c r="A1" s="1126">
        <f>+'X1  ReportCoverPage'!D9</f>
        <v/>
      </c>
      <c r="B1" s="1126" t="n"/>
      <c r="C1" s="1068" t="n"/>
      <c r="D1" s="1068" t="n"/>
      <c r="E1" s="1127" t="n"/>
      <c r="F1" s="1127" t="n"/>
      <c r="G1" s="1127" t="n"/>
      <c r="I1" s="1857" t="inlineStr">
        <is>
          <t>Return to index</t>
        </is>
      </c>
    </row>
    <row r="2">
      <c r="A2" s="1142">
        <f>'X2  Index'!A3</f>
        <v/>
      </c>
      <c r="B2" s="1142" t="n"/>
      <c r="C2" s="1068" t="n"/>
      <c r="D2" s="1068" t="n"/>
      <c r="E2" s="1127" t="n"/>
      <c r="F2" s="1127" t="n"/>
      <c r="G2" s="1127" t="n"/>
      <c r="I2" s="1857" t="n"/>
    </row>
    <row r="3">
      <c r="A3" s="1" t="inlineStr">
        <is>
          <t>PAYROLL TAX REVIEW</t>
        </is>
      </c>
      <c r="B3" s="1" t="n"/>
    </row>
    <row r="4">
      <c r="A4" s="1" t="n"/>
      <c r="B4" s="1" t="n"/>
    </row>
    <row r="5" ht="16" customHeight="1" thickBot="1">
      <c r="A5" s="353" t="inlineStr">
        <is>
          <t>Comments:</t>
        </is>
      </c>
      <c r="B5" s="353" t="n"/>
    </row>
    <row r="6">
      <c r="A6" s="2698" t="n"/>
      <c r="B6" s="1123" t="n"/>
      <c r="C6" s="1123" t="n"/>
      <c r="D6" s="1123" t="n"/>
      <c r="E6" s="1123" t="n"/>
      <c r="F6" s="1123" t="n"/>
      <c r="G6" s="1146" t="n"/>
    </row>
    <row r="7">
      <c r="A7" s="2385" t="n"/>
      <c r="G7" s="834" t="n"/>
    </row>
    <row r="8" ht="14.75" customHeight="1">
      <c r="A8" s="2385" t="n"/>
      <c r="G8" s="834" t="n"/>
      <c r="K8" s="209" t="n"/>
      <c r="L8" s="209" t="n"/>
      <c r="M8" s="209" t="n"/>
      <c r="N8" s="209" t="n"/>
      <c r="O8" s="209" t="n"/>
      <c r="P8" s="209" t="n"/>
      <c r="Q8" s="209" t="n"/>
      <c r="R8" s="209" t="n"/>
    </row>
    <row r="9">
      <c r="A9" s="2385" t="n"/>
      <c r="G9" s="834" t="n"/>
      <c r="K9" s="209" t="n"/>
      <c r="L9" s="209" t="n"/>
      <c r="M9" s="209" t="n"/>
      <c r="N9" s="209" t="n"/>
      <c r="O9" s="209" t="n"/>
      <c r="P9" s="209" t="n"/>
      <c r="Q9" s="209" t="n"/>
      <c r="R9" s="209" t="n"/>
    </row>
    <row r="10" ht="16" customHeight="1" thickBot="1">
      <c r="A10" s="835" t="n"/>
      <c r="B10" s="836" t="n"/>
      <c r="C10" s="836" t="n"/>
      <c r="D10" s="836" t="n"/>
      <c r="E10" s="836" t="n"/>
      <c r="F10" s="836" t="n"/>
      <c r="G10" s="837" t="n"/>
      <c r="K10" s="209" t="n"/>
      <c r="L10" s="209" t="n"/>
      <c r="M10" s="209" t="n"/>
      <c r="N10" s="209" t="n"/>
      <c r="O10" s="209" t="n"/>
      <c r="P10" s="209" t="n"/>
      <c r="Q10" s="209" t="n"/>
      <c r="R10" s="209" t="n"/>
    </row>
    <row r="11">
      <c r="A11" s="54" t="n"/>
      <c r="B11" s="54" t="n"/>
      <c r="K11" s="209" t="n"/>
      <c r="L11" s="209" t="n"/>
      <c r="M11" s="209" t="n"/>
      <c r="N11" s="209" t="n"/>
      <c r="O11" s="209" t="n"/>
      <c r="P11" s="209" t="n"/>
      <c r="Q11" s="209" t="n"/>
      <c r="R11" s="209" t="n"/>
    </row>
    <row r="12" ht="16" customHeight="1" thickBot="1">
      <c r="A12" t="inlineStr">
        <is>
          <t>Entity Name</t>
        </is>
      </c>
      <c r="D12" t="inlineStr">
        <is>
          <t>EIN</t>
        </is>
      </c>
      <c r="F12" t="inlineStr">
        <is>
          <t>Bank Account</t>
        </is>
      </c>
      <c r="K12" s="209" t="n"/>
      <c r="L12" s="209" t="n"/>
      <c r="M12" s="209" t="n"/>
      <c r="N12" s="209" t="n"/>
      <c r="O12" s="209" t="n"/>
      <c r="P12" s="209" t="n"/>
      <c r="Q12" s="209" t="n"/>
      <c r="R12" s="209" t="n"/>
    </row>
    <row r="13">
      <c r="A13" s="92" t="n"/>
      <c r="B13" s="62" t="inlineStr">
        <is>
          <t>LIABILITY</t>
        </is>
      </c>
      <c r="C13" s="1700" t="inlineStr">
        <is>
          <t>TAX</t>
        </is>
      </c>
      <c r="D13" s="62" t="inlineStr">
        <is>
          <t>PAYMENT</t>
        </is>
      </c>
      <c r="E13" s="62" t="inlineStr">
        <is>
          <t>PAYMENT</t>
        </is>
      </c>
      <c r="F13" s="62" t="inlineStr">
        <is>
          <t>PAYMENT</t>
        </is>
      </c>
      <c r="G13" s="1312" t="n"/>
      <c r="K13" s="209" t="n"/>
      <c r="L13" s="209" t="n"/>
      <c r="M13" s="209" t="n"/>
      <c r="N13" s="209" t="n"/>
      <c r="O13" s="209" t="n"/>
      <c r="P13" s="209" t="n"/>
      <c r="Q13" s="209" t="n"/>
      <c r="R13" s="209" t="n"/>
    </row>
    <row r="14" ht="16" customHeight="1" thickBot="1">
      <c r="A14" s="1134" t="inlineStr">
        <is>
          <t>QUARTER</t>
        </is>
      </c>
      <c r="B14" s="1135" t="inlineStr">
        <is>
          <t>DATE</t>
        </is>
      </c>
      <c r="C14" s="1163" t="inlineStr">
        <is>
          <t>LIABILITY</t>
        </is>
      </c>
      <c r="D14" s="1135" t="inlineStr">
        <is>
          <t>AMOUNT</t>
        </is>
      </c>
      <c r="E14" s="1135" t="inlineStr">
        <is>
          <t>DATE</t>
        </is>
      </c>
      <c r="F14" s="1135" t="inlineStr">
        <is>
          <t>LAG</t>
        </is>
      </c>
      <c r="G14" s="1375" t="inlineStr">
        <is>
          <t>VARIANCE</t>
        </is>
      </c>
      <c r="K14" s="209" t="n"/>
      <c r="L14" s="209" t="n"/>
      <c r="M14" s="209" t="n"/>
      <c r="N14" s="209" t="n"/>
      <c r="O14" s="209" t="n"/>
      <c r="P14" s="209" t="n"/>
      <c r="Q14" s="209" t="n"/>
      <c r="R14" s="209" t="n"/>
    </row>
    <row r="15">
      <c r="A15" s="2605" t="n"/>
      <c r="B15" s="2882" t="n"/>
      <c r="C15" s="1990" t="n"/>
      <c r="D15" s="96" t="n"/>
      <c r="E15" s="2876" t="n"/>
      <c r="F15" s="95">
        <f>+E15-B15</f>
        <v/>
      </c>
      <c r="G15" s="1991">
        <f>+C15-D15</f>
        <v/>
      </c>
    </row>
    <row r="16">
      <c r="A16" s="2883" t="n"/>
      <c r="B16" s="2884" t="n"/>
      <c r="C16" s="1993" t="n"/>
      <c r="D16" s="1061" t="n"/>
      <c r="E16" s="2878" t="n"/>
      <c r="F16" s="1011">
        <f>+E16-B16</f>
        <v/>
      </c>
      <c r="G16" s="1994">
        <f>+C16-D16</f>
        <v/>
      </c>
    </row>
    <row r="17">
      <c r="A17" s="2883" t="n"/>
      <c r="B17" s="2884" t="n"/>
      <c r="C17" s="1993" t="n"/>
      <c r="D17" s="1061" t="n"/>
      <c r="E17" s="2878" t="n"/>
      <c r="F17" s="1011">
        <f>+E17-B17</f>
        <v/>
      </c>
      <c r="G17" s="1994">
        <f>+C17-D17</f>
        <v/>
      </c>
    </row>
    <row r="18">
      <c r="A18" s="2883" t="n"/>
      <c r="B18" s="2884" t="n"/>
      <c r="C18" s="1993" t="n"/>
      <c r="D18" s="1061" t="n"/>
      <c r="E18" s="2878" t="n"/>
      <c r="F18" s="1011">
        <f>+E18-B18</f>
        <v/>
      </c>
      <c r="G18" s="1994">
        <f>+C18-D18</f>
        <v/>
      </c>
    </row>
    <row r="19">
      <c r="A19" s="2883" t="n"/>
      <c r="B19" s="2884" t="n"/>
      <c r="C19" s="1993" t="n"/>
      <c r="D19" s="1061" t="n"/>
      <c r="E19" s="2878" t="n"/>
      <c r="F19" s="1011">
        <f>+E19-B19</f>
        <v/>
      </c>
      <c r="G19" s="1994">
        <f>+C19-D19</f>
        <v/>
      </c>
    </row>
    <row r="20">
      <c r="A20" s="2883" t="n"/>
      <c r="B20" s="2884" t="n"/>
      <c r="C20" s="1993" t="n"/>
      <c r="D20" s="1061" t="n"/>
      <c r="E20" s="2878" t="n"/>
      <c r="F20" s="1011">
        <f>+E20-B20</f>
        <v/>
      </c>
      <c r="G20" s="1994">
        <f>+C20-D20</f>
        <v/>
      </c>
    </row>
    <row r="21">
      <c r="A21" s="2883" t="n"/>
      <c r="B21" s="2884" t="n"/>
      <c r="C21" s="1993" t="n"/>
      <c r="D21" s="1061" t="n"/>
      <c r="E21" s="2878" t="n"/>
      <c r="F21" s="1011">
        <f>+E21-B21</f>
        <v/>
      </c>
      <c r="G21" s="1994">
        <f>+C21-D21</f>
        <v/>
      </c>
    </row>
    <row r="22">
      <c r="A22" s="2883" t="n"/>
      <c r="B22" s="2884" t="n"/>
      <c r="C22" s="1993" t="n"/>
      <c r="D22" s="1061" t="n"/>
      <c r="E22" s="2878" t="n"/>
      <c r="F22" s="1011">
        <f>+E22-B22</f>
        <v/>
      </c>
      <c r="G22" s="1994">
        <f>+C22-D22</f>
        <v/>
      </c>
    </row>
    <row r="23">
      <c r="A23" s="2883" t="n"/>
      <c r="B23" s="2884" t="n"/>
      <c r="C23" s="1993" t="n"/>
      <c r="D23" s="1061" t="n"/>
      <c r="E23" s="2878" t="n"/>
      <c r="F23" s="1011">
        <f>+E23-B23</f>
        <v/>
      </c>
      <c r="G23" s="1994">
        <f>+C23-D23</f>
        <v/>
      </c>
    </row>
    <row r="24">
      <c r="A24" s="2883" t="n"/>
      <c r="B24" s="2884" t="n"/>
      <c r="C24" s="1993" t="n"/>
      <c r="D24" s="1061" t="n"/>
      <c r="E24" s="2878" t="n"/>
      <c r="F24" s="1011">
        <f>+E24-B24</f>
        <v/>
      </c>
      <c r="G24" s="1994">
        <f>+C24-D24</f>
        <v/>
      </c>
    </row>
    <row r="25">
      <c r="A25" s="2883" t="n"/>
      <c r="B25" s="2884" t="n"/>
      <c r="C25" s="1993" t="n"/>
      <c r="D25" s="1061" t="n"/>
      <c r="E25" s="2878" t="n"/>
      <c r="F25" s="1011">
        <f>+E25-B25</f>
        <v/>
      </c>
      <c r="G25" s="1994">
        <f>+C25-D25</f>
        <v/>
      </c>
    </row>
    <row r="26">
      <c r="A26" s="2883" t="n"/>
      <c r="B26" s="2884" t="n"/>
      <c r="C26" s="1993" t="n"/>
      <c r="D26" s="1061" t="n"/>
      <c r="E26" s="2878" t="n"/>
      <c r="F26" s="1011">
        <f>+E26-B26</f>
        <v/>
      </c>
      <c r="G26" s="1994">
        <f>+C26-D26</f>
        <v/>
      </c>
    </row>
    <row r="27">
      <c r="A27" s="2883" t="n"/>
      <c r="B27" s="2884" t="n"/>
      <c r="C27" s="1993" t="n"/>
      <c r="D27" s="1061" t="n"/>
      <c r="E27" s="2878" t="n"/>
      <c r="F27" s="1011">
        <f>+E27-B27</f>
        <v/>
      </c>
      <c r="G27" s="1994">
        <f>+C27-D27</f>
        <v/>
      </c>
    </row>
    <row r="28">
      <c r="A28" s="2883" t="n"/>
      <c r="B28" s="2884" t="n"/>
      <c r="C28" s="1993" t="n"/>
      <c r="D28" s="1061" t="n"/>
      <c r="E28" s="2878" t="n"/>
      <c r="F28" s="1011">
        <f>+E28-B28</f>
        <v/>
      </c>
      <c r="G28" s="1994">
        <f>+C28-D28</f>
        <v/>
      </c>
    </row>
    <row r="29">
      <c r="A29" s="2883" t="n"/>
      <c r="B29" s="2884" t="n"/>
      <c r="C29" s="1993" t="n"/>
      <c r="D29" s="1061" t="n"/>
      <c r="E29" s="2878" t="n"/>
      <c r="F29" s="1011">
        <f>+E29-B29</f>
        <v/>
      </c>
      <c r="G29" s="1994">
        <f>+C29-D29</f>
        <v/>
      </c>
    </row>
    <row r="30">
      <c r="A30" s="2883" t="n"/>
      <c r="B30" s="2884" t="n"/>
      <c r="C30" s="1993" t="n"/>
      <c r="D30" s="1061" t="n"/>
      <c r="E30" s="2878" t="n"/>
      <c r="F30" s="1011">
        <f>+E30-B30</f>
        <v/>
      </c>
      <c r="G30" s="1994">
        <f>+C30-D30</f>
        <v/>
      </c>
    </row>
    <row r="31">
      <c r="A31" s="2883" t="n"/>
      <c r="B31" s="2884" t="n"/>
      <c r="C31" s="1993" t="n"/>
      <c r="D31" s="1061" t="n"/>
      <c r="E31" s="2878" t="n"/>
      <c r="F31" s="1011">
        <f>+E31-B31</f>
        <v/>
      </c>
      <c r="G31" s="1994">
        <f>+C31-D31</f>
        <v/>
      </c>
    </row>
    <row r="32">
      <c r="A32" s="2883" t="n"/>
      <c r="B32" s="2884" t="n"/>
      <c r="C32" s="1993" t="n"/>
      <c r="D32" s="1061" t="n"/>
      <c r="E32" s="2878" t="n"/>
      <c r="F32" s="1011">
        <f>+E32-B32</f>
        <v/>
      </c>
      <c r="G32" s="1994">
        <f>+C32-D32</f>
        <v/>
      </c>
    </row>
    <row r="33">
      <c r="A33" s="2883" t="n"/>
      <c r="B33" s="2884" t="n"/>
      <c r="C33" s="1993" t="n"/>
      <c r="D33" s="1061" t="n"/>
      <c r="E33" s="2878" t="n"/>
      <c r="F33" s="1011">
        <f>+E33-B33</f>
        <v/>
      </c>
      <c r="G33" s="1994">
        <f>+C33-D33</f>
        <v/>
      </c>
    </row>
    <row r="34">
      <c r="A34" s="2883" t="n"/>
      <c r="B34" s="2884" t="n"/>
      <c r="C34" s="1993" t="n"/>
      <c r="D34" s="1061" t="n"/>
      <c r="E34" s="2878" t="n"/>
      <c r="F34" s="1011">
        <f>+E34-B34</f>
        <v/>
      </c>
      <c r="G34" s="1994">
        <f>+C34-D34</f>
        <v/>
      </c>
    </row>
    <row r="35">
      <c r="A35" s="2883" t="n"/>
      <c r="B35" s="2884" t="n"/>
      <c r="C35" s="1993" t="n"/>
      <c r="D35" s="1061" t="n"/>
      <c r="E35" s="2878" t="n"/>
      <c r="F35" s="1011">
        <f>+E35-B35</f>
        <v/>
      </c>
      <c r="G35" s="1994">
        <f>+C35-D35</f>
        <v/>
      </c>
    </row>
    <row r="36">
      <c r="A36" s="2883" t="n"/>
      <c r="B36" s="2884" t="n"/>
      <c r="C36" s="1993" t="n"/>
      <c r="D36" s="1061" t="n"/>
      <c r="E36" s="2878" t="n"/>
      <c r="F36" s="1011">
        <f>+E36-B36</f>
        <v/>
      </c>
      <c r="G36" s="1994">
        <f>+C36-D36</f>
        <v/>
      </c>
    </row>
    <row r="37" ht="16" customHeight="1" thickBot="1">
      <c r="A37" s="2614" t="n"/>
      <c r="B37" s="2885" t="n"/>
      <c r="C37" s="100" t="n"/>
      <c r="D37" s="103" t="n"/>
      <c r="E37" s="2880" t="n"/>
      <c r="F37" s="102">
        <f>+E37-B37</f>
        <v/>
      </c>
      <c r="G37" s="1995">
        <f>+C37-D37</f>
        <v/>
      </c>
    </row>
  </sheetData>
  <mergeCells count="1">
    <mergeCell ref="A6:G10"/>
  </mergeCells>
  <hyperlinks>
    <hyperlink ref="I1" location="'X2  Index'!A1" display="Return to index"/>
  </hyperlinks>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66.xml><?xml version="1.0" encoding="utf-8"?>
<worksheet xmlns="http://schemas.openxmlformats.org/spreadsheetml/2006/main">
  <sheetPr codeName="Sheet56">
    <outlinePr summaryBelow="1" summaryRight="1"/>
    <pageSetUpPr/>
  </sheetPr>
  <dimension ref="A1:K18"/>
  <sheetViews>
    <sheetView showGridLines="0" view="pageBreakPreview" zoomScale="60" zoomScaleNormal="100" workbookViewId="0">
      <selection activeCell="A15" sqref="A15:I18"/>
    </sheetView>
  </sheetViews>
  <sheetFormatPr baseColWidth="10" defaultColWidth="9.33203125" defaultRowHeight="15"/>
  <cols>
    <col width="11.5" customWidth="1" min="1" max="1"/>
    <col width="17.33203125" customWidth="1" min="2" max="2"/>
    <col width="9.6640625" bestFit="1" customWidth="1" min="3" max="3"/>
    <col width="10.5" bestFit="1" customWidth="1" min="4" max="4"/>
    <col width="10.5" customWidth="1" min="5" max="5"/>
    <col width="10.5" bestFit="1" customWidth="1" min="6" max="6"/>
    <col width="10.5" customWidth="1" min="7" max="7"/>
    <col width="10.5" bestFit="1" customWidth="1" min="8" max="8"/>
    <col width="14.6640625" bestFit="1" customWidth="1" min="9" max="9"/>
  </cols>
  <sheetData>
    <row r="1">
      <c r="A1" s="1126">
        <f>+'X1  ReportCoverPage'!D9</f>
        <v/>
      </c>
      <c r="B1" s="1126" t="n"/>
      <c r="C1" s="1068" t="n"/>
      <c r="D1" s="1127" t="n"/>
      <c r="E1" s="1127" t="n"/>
      <c r="F1" s="1127" t="n"/>
      <c r="G1" s="1127" t="n"/>
      <c r="H1" s="1127" t="n"/>
      <c r="K1" s="1857" t="inlineStr">
        <is>
          <t>Return to index</t>
        </is>
      </c>
    </row>
    <row r="2">
      <c r="A2" s="1142">
        <f>'X2  Index'!A3</f>
        <v/>
      </c>
      <c r="B2" s="1126" t="n"/>
      <c r="C2" s="1068" t="n"/>
      <c r="D2" s="1127" t="n"/>
      <c r="E2" s="1127" t="n"/>
      <c r="F2" s="1127" t="n"/>
      <c r="G2" s="1127" t="n"/>
      <c r="H2" s="1127" t="n"/>
      <c r="K2" s="1857" t="n"/>
    </row>
    <row r="3">
      <c r="A3" s="1" t="inlineStr">
        <is>
          <t>PROPERTY TAX REVIEW</t>
        </is>
      </c>
      <c r="B3" s="1" t="n"/>
    </row>
    <row r="4" ht="16" customHeight="1" thickBot="1"/>
    <row r="5">
      <c r="A5" s="92" t="inlineStr">
        <is>
          <t>TAX</t>
        </is>
      </c>
      <c r="B5" s="2886" t="inlineStr">
        <is>
          <t>PROPERTY ADDRESS</t>
        </is>
      </c>
      <c r="C5" s="1164" t="n"/>
      <c r="D5" s="1139" t="n"/>
      <c r="E5" s="62" t="n"/>
      <c r="F5" s="1139" t="n"/>
      <c r="G5" s="1139" t="n"/>
      <c r="H5" s="1139" t="n"/>
      <c r="I5" s="1277" t="n"/>
    </row>
    <row r="6">
      <c r="A6" s="105" t="inlineStr">
        <is>
          <t>PERIOD</t>
        </is>
      </c>
      <c r="B6" s="2887" t="n"/>
      <c r="C6" s="710" t="inlineStr">
        <is>
          <t>DUE</t>
        </is>
      </c>
      <c r="D6" s="1062" t="n"/>
      <c r="E6" s="1046" t="inlineStr">
        <is>
          <t>CHECK</t>
        </is>
      </c>
      <c r="F6" s="1046" t="inlineStr">
        <is>
          <t>CHECK</t>
        </is>
      </c>
      <c r="G6" s="1046" t="inlineStr">
        <is>
          <t>CHECK</t>
        </is>
      </c>
      <c r="H6" s="1062" t="n"/>
      <c r="I6" s="711" t="inlineStr">
        <is>
          <t>DATE</t>
        </is>
      </c>
    </row>
    <row r="7" ht="16" customHeight="1" thickBot="1">
      <c r="A7" s="1134" t="inlineStr">
        <is>
          <t>ENDED</t>
        </is>
      </c>
      <c r="B7" s="3" t="n"/>
      <c r="C7" s="1163" t="inlineStr">
        <is>
          <t>DATE</t>
        </is>
      </c>
      <c r="D7" s="1135" t="inlineStr">
        <is>
          <t>LIABILITY</t>
        </is>
      </c>
      <c r="E7" s="1135" t="inlineStr">
        <is>
          <t>NUMBER</t>
        </is>
      </c>
      <c r="F7" s="1135" t="inlineStr">
        <is>
          <t>DATE</t>
        </is>
      </c>
      <c r="G7" s="1135" t="inlineStr">
        <is>
          <t>AMOUNT</t>
        </is>
      </c>
      <c r="H7" s="1135" t="inlineStr">
        <is>
          <t>VARIANCE</t>
        </is>
      </c>
      <c r="I7" s="2401" t="inlineStr">
        <is>
          <t>CLEARED</t>
        </is>
      </c>
    </row>
    <row r="8">
      <c r="A8" s="2605" t="n"/>
      <c r="B8" s="2888" t="n"/>
      <c r="C8" s="2876" t="n"/>
      <c r="D8" s="96" t="n"/>
      <c r="E8" s="97" t="n"/>
      <c r="F8" s="2876" t="n"/>
      <c r="G8" s="96" t="n"/>
      <c r="H8" s="96">
        <f>+G8-D8</f>
        <v/>
      </c>
      <c r="I8" s="2877" t="n"/>
    </row>
    <row r="9">
      <c r="A9" s="2606" t="n"/>
      <c r="B9" s="2737" t="n"/>
      <c r="C9" s="2878" t="n"/>
      <c r="D9" s="1061" t="n"/>
      <c r="E9" s="1041" t="n"/>
      <c r="F9" s="2878" t="n"/>
      <c r="G9" s="1061" t="n"/>
      <c r="H9" s="1061">
        <f>+G9-D9</f>
        <v/>
      </c>
      <c r="I9" s="2879" t="n"/>
    </row>
    <row r="10">
      <c r="A10" s="2606" t="n"/>
      <c r="B10" s="2737" t="n"/>
      <c r="C10" s="2878" t="n"/>
      <c r="D10" s="1061" t="n"/>
      <c r="E10" s="1041" t="n"/>
      <c r="F10" s="2878" t="n"/>
      <c r="G10" s="1061" t="n"/>
      <c r="H10" s="1061">
        <f>+G10-D10</f>
        <v/>
      </c>
      <c r="I10" s="2879" t="n"/>
    </row>
    <row r="11">
      <c r="A11" s="2606" t="n"/>
      <c r="B11" s="2737" t="n"/>
      <c r="C11" s="2878" t="n"/>
      <c r="D11" s="1061" t="n"/>
      <c r="E11" s="1041" t="n"/>
      <c r="F11" s="2878" t="n"/>
      <c r="G11" s="1061" t="n"/>
      <c r="H11" s="1061">
        <f>+G11-D11</f>
        <v/>
      </c>
      <c r="I11" s="2879" t="n"/>
    </row>
    <row r="12" ht="16" customHeight="1" thickBot="1">
      <c r="A12" s="2614" t="n"/>
      <c r="B12" s="2889" t="n"/>
      <c r="C12" s="2880" t="n"/>
      <c r="D12" s="103" t="n"/>
      <c r="E12" s="104" t="n"/>
      <c r="F12" s="2880" t="n"/>
      <c r="G12" s="103" t="n"/>
      <c r="H12" s="103">
        <f>+G12-D12</f>
        <v/>
      </c>
      <c r="I12" s="2881" t="n"/>
    </row>
    <row r="14" ht="16" customHeight="1" thickBot="1">
      <c r="A14" s="1" t="inlineStr">
        <is>
          <t>Comments:</t>
        </is>
      </c>
      <c r="B14" s="1" t="n"/>
    </row>
    <row r="15">
      <c r="A15" s="2384" t="n"/>
      <c r="B15" s="1123" t="n"/>
      <c r="C15" s="1123" t="n"/>
      <c r="D15" s="1123" t="n"/>
      <c r="E15" s="1123" t="n"/>
      <c r="F15" s="1123" t="n"/>
      <c r="G15" s="1123" t="n"/>
      <c r="H15" s="1123" t="n"/>
      <c r="I15" s="1146" t="n"/>
    </row>
    <row r="16">
      <c r="A16" s="2385" t="n"/>
      <c r="I16" s="834" t="n"/>
    </row>
    <row r="17">
      <c r="A17" s="2385" t="n"/>
      <c r="I17" s="834" t="n"/>
    </row>
    <row r="18" ht="16" customHeight="1" thickBot="1">
      <c r="A18" s="835" t="n"/>
      <c r="B18" s="836" t="n"/>
      <c r="C18" s="836" t="n"/>
      <c r="D18" s="836" t="n"/>
      <c r="E18" s="836" t="n"/>
      <c r="F18" s="836" t="n"/>
      <c r="G18" s="836" t="n"/>
      <c r="H18" s="836" t="n"/>
      <c r="I18" s="837" t="n"/>
    </row>
  </sheetData>
  <mergeCells count="2">
    <mergeCell ref="A15:I18"/>
    <mergeCell ref="B5:B7"/>
  </mergeCells>
  <hyperlinks>
    <hyperlink ref="K1" location="'X2  Index'!A1" display="Return to index"/>
  </hyperlinks>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67.xml><?xml version="1.0" encoding="utf-8"?>
<worksheet xmlns="http://schemas.openxmlformats.org/spreadsheetml/2006/main">
  <sheetPr codeName="Sheet57">
    <outlinePr summaryBelow="1" summaryRight="1"/>
    <pageSetUpPr/>
  </sheetPr>
  <dimension ref="A1:J17"/>
  <sheetViews>
    <sheetView showGridLines="0" view="pageBreakPreview" zoomScale="60" zoomScaleNormal="100" workbookViewId="0">
      <selection activeCell="A14" sqref="A14:H17"/>
    </sheetView>
  </sheetViews>
  <sheetFormatPr baseColWidth="10" defaultColWidth="9.33203125" defaultRowHeight="15"/>
  <cols>
    <col width="11.5" customWidth="1" min="1" max="1"/>
    <col width="9.6640625" bestFit="1" customWidth="1" min="2" max="2"/>
    <col width="10.5" bestFit="1" customWidth="1" min="3" max="3"/>
    <col width="10.5" customWidth="1" min="4" max="4"/>
    <col width="10.5" bestFit="1" customWidth="1" min="5" max="5"/>
    <col width="10.5" customWidth="1" min="6" max="6"/>
    <col width="10.5" bestFit="1" customWidth="1" min="7" max="7"/>
    <col width="14.6640625" bestFit="1" customWidth="1" min="8" max="8"/>
  </cols>
  <sheetData>
    <row r="1">
      <c r="A1" s="1126">
        <f>+'X1  ReportCoverPage'!D9</f>
        <v/>
      </c>
      <c r="B1" s="1068" t="n"/>
      <c r="C1" s="1127" t="n"/>
      <c r="D1" s="1127" t="n"/>
      <c r="E1" s="1127" t="n"/>
      <c r="F1" s="1127" t="n"/>
      <c r="G1" s="1127" t="n"/>
      <c r="J1" s="1857" t="inlineStr">
        <is>
          <t>Return to index</t>
        </is>
      </c>
    </row>
    <row r="2">
      <c r="A2" s="1142">
        <f>'X2  Index'!A3</f>
        <v/>
      </c>
      <c r="B2" s="1068" t="n"/>
      <c r="C2" s="1127" t="n"/>
      <c r="D2" s="1127" t="n"/>
      <c r="E2" s="1127" t="n"/>
      <c r="F2" s="1127" t="n"/>
      <c r="G2" s="1127" t="n"/>
      <c r="J2" s="1857" t="n"/>
    </row>
    <row r="3">
      <c r="A3" s="1" t="inlineStr">
        <is>
          <t>TYPE OF TAX HERE</t>
        </is>
      </c>
      <c r="C3" s="107" t="n"/>
    </row>
    <row r="4" ht="16" customHeight="1" thickBot="1"/>
    <row r="5">
      <c r="A5" s="92" t="inlineStr">
        <is>
          <t>TAX</t>
        </is>
      </c>
      <c r="B5" s="1164" t="n"/>
      <c r="C5" s="1139" t="n"/>
      <c r="D5" s="62" t="n"/>
      <c r="E5" s="1139" t="n"/>
      <c r="F5" s="1139" t="n"/>
      <c r="G5" s="1139" t="n"/>
      <c r="H5" s="1277" t="n"/>
    </row>
    <row r="6">
      <c r="A6" s="105" t="inlineStr">
        <is>
          <t>PERIOD</t>
        </is>
      </c>
      <c r="B6" s="710" t="inlineStr">
        <is>
          <t>DUE</t>
        </is>
      </c>
      <c r="C6" s="1062" t="n"/>
      <c r="D6" s="1046" t="inlineStr">
        <is>
          <t>CHECK</t>
        </is>
      </c>
      <c r="E6" s="1046" t="inlineStr">
        <is>
          <t>CHECK</t>
        </is>
      </c>
      <c r="F6" s="1046" t="inlineStr">
        <is>
          <t>CHECK</t>
        </is>
      </c>
      <c r="G6" s="1062" t="n"/>
      <c r="H6" s="711" t="inlineStr">
        <is>
          <t>DATE</t>
        </is>
      </c>
    </row>
    <row r="7" ht="16" customHeight="1" thickBot="1">
      <c r="A7" s="1134" t="inlineStr">
        <is>
          <t>ENDED</t>
        </is>
      </c>
      <c r="B7" s="1163" t="inlineStr">
        <is>
          <t>DATE</t>
        </is>
      </c>
      <c r="C7" s="1135" t="inlineStr">
        <is>
          <t>LIABILITY</t>
        </is>
      </c>
      <c r="D7" s="1135" t="inlineStr">
        <is>
          <t>NUMBER</t>
        </is>
      </c>
      <c r="E7" s="1135" t="inlineStr">
        <is>
          <t>DATE</t>
        </is>
      </c>
      <c r="F7" s="1135" t="inlineStr">
        <is>
          <t>AMOUNT</t>
        </is>
      </c>
      <c r="G7" s="1135" t="inlineStr">
        <is>
          <t>VARIANCE</t>
        </is>
      </c>
      <c r="H7" s="2401" t="inlineStr">
        <is>
          <t>CLEARED</t>
        </is>
      </c>
    </row>
    <row r="8">
      <c r="A8" s="2605" t="n"/>
      <c r="B8" s="2876" t="n"/>
      <c r="C8" s="96" t="n"/>
      <c r="D8" s="97" t="n"/>
      <c r="E8" s="2876" t="n"/>
      <c r="F8" s="96" t="n"/>
      <c r="G8" s="96">
        <f>+F8-C8</f>
        <v/>
      </c>
      <c r="H8" s="2877" t="n"/>
    </row>
    <row r="9">
      <c r="A9" s="2606" t="n"/>
      <c r="B9" s="2878" t="n"/>
      <c r="C9" s="1061" t="n"/>
      <c r="D9" s="1041" t="n"/>
      <c r="E9" s="2878" t="n"/>
      <c r="F9" s="1061" t="n"/>
      <c r="G9" s="1061">
        <f>+F9-C9</f>
        <v/>
      </c>
      <c r="H9" s="2879" t="n"/>
    </row>
    <row r="10">
      <c r="A10" s="2606" t="n"/>
      <c r="B10" s="2878" t="n"/>
      <c r="C10" s="1061" t="n"/>
      <c r="D10" s="1041" t="n"/>
      <c r="E10" s="2878" t="n"/>
      <c r="F10" s="1061" t="n"/>
      <c r="G10" s="1061">
        <f>+F10-C10</f>
        <v/>
      </c>
      <c r="H10" s="2879" t="n"/>
    </row>
    <row r="11" ht="16" customHeight="1" thickBot="1">
      <c r="A11" s="2614" t="n"/>
      <c r="B11" s="2880" t="n"/>
      <c r="C11" s="103" t="n"/>
      <c r="D11" s="104" t="n"/>
      <c r="E11" s="2880" t="n"/>
      <c r="F11" s="103" t="n"/>
      <c r="G11" s="103">
        <f>+F11-C11</f>
        <v/>
      </c>
      <c r="H11" s="2881" t="n"/>
    </row>
    <row r="13" ht="16" customHeight="1" thickBot="1">
      <c r="A13" s="1" t="inlineStr">
        <is>
          <t>Comments:</t>
        </is>
      </c>
    </row>
    <row r="14">
      <c r="A14" s="2384" t="n"/>
      <c r="B14" s="1123" t="n"/>
      <c r="C14" s="1123" t="n"/>
      <c r="D14" s="1123" t="n"/>
      <c r="E14" s="1123" t="n"/>
      <c r="F14" s="1123" t="n"/>
      <c r="G14" s="1123" t="n"/>
      <c r="H14" s="1146" t="n"/>
    </row>
    <row r="15">
      <c r="A15" s="2385" t="n"/>
      <c r="H15" s="834" t="n"/>
    </row>
    <row r="16">
      <c r="A16" s="2385" t="n"/>
      <c r="H16" s="834" t="n"/>
    </row>
    <row r="17" ht="16" customHeight="1" thickBot="1">
      <c r="A17" s="835" t="n"/>
      <c r="B17" s="836" t="n"/>
      <c r="C17" s="836" t="n"/>
      <c r="D17" s="836" t="n"/>
      <c r="E17" s="836" t="n"/>
      <c r="F17" s="836" t="n"/>
      <c r="G17" s="836" t="n"/>
      <c r="H17" s="837" t="n"/>
    </row>
  </sheetData>
  <mergeCells count="1">
    <mergeCell ref="A14:H17"/>
  </mergeCells>
  <hyperlinks>
    <hyperlink ref="J1" location="'X2  Index'!A1" display="Return to index"/>
  </hyperlinks>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68.xml><?xml version="1.0" encoding="utf-8"?>
<worksheet xmlns="http://schemas.openxmlformats.org/spreadsheetml/2006/main">
  <sheetPr codeName="Sheet58">
    <outlinePr summaryBelow="1" summaryRight="1"/>
    <pageSetUpPr/>
  </sheetPr>
  <dimension ref="A1:AA33"/>
  <sheetViews>
    <sheetView showGridLines="0" view="pageBreakPreview" zoomScale="60" zoomScaleNormal="100" workbookViewId="0">
      <selection activeCell="A29" sqref="A29:K33"/>
    </sheetView>
  </sheetViews>
  <sheetFormatPr baseColWidth="10" defaultColWidth="9.33203125" defaultRowHeight="15"/>
  <cols>
    <col width="9.5" customWidth="1" style="108" min="1" max="1"/>
    <col width="39.33203125" bestFit="1" customWidth="1" style="108" min="2" max="2"/>
    <col width="15.5" customWidth="1" style="108" min="3" max="3"/>
    <col width="2.6640625" customWidth="1" style="108" min="4" max="4"/>
    <col width="18.33203125" customWidth="1" style="108" min="5" max="5"/>
    <col width="34.33203125" bestFit="1" customWidth="1" style="108" min="6" max="6"/>
    <col width="16.6640625" customWidth="1" style="108" min="7" max="7"/>
    <col width="2.6640625" customWidth="1" style="108" min="8" max="8"/>
    <col width="14.6640625" customWidth="1" style="108" min="9" max="11"/>
    <col width="9.33203125" customWidth="1" style="108" min="12" max="16384"/>
  </cols>
  <sheetData>
    <row r="1">
      <c r="A1" s="1126">
        <f>+'X1  ReportCoverPage'!D9</f>
        <v/>
      </c>
      <c r="B1" s="1070" t="n"/>
      <c r="M1" s="1857" t="inlineStr">
        <is>
          <t>Return to index</t>
        </is>
      </c>
    </row>
    <row r="2">
      <c r="A2" s="1142">
        <f>'X2  Index'!A3</f>
        <v/>
      </c>
      <c r="B2" s="1070" t="n"/>
      <c r="M2" s="1857" t="n"/>
    </row>
    <row r="3">
      <c r="A3" s="1140" t="inlineStr">
        <is>
          <t>CALIFORNIA HOSPITAL QUALITY ASSURANCE FEES</t>
        </is>
      </c>
      <c r="I3" s="107" t="inlineStr">
        <is>
          <t>optional, complete if available, hide if not</t>
        </is>
      </c>
    </row>
    <row r="4" ht="16" customHeight="1" thickBot="1">
      <c r="A4" s="108" t="inlineStr">
        <is>
          <t>Month year through Month year</t>
        </is>
      </c>
    </row>
    <row r="5" ht="15" customHeight="1" thickBot="1">
      <c r="A5" s="109" t="n"/>
      <c r="I5" s="2890" t="inlineStr">
        <is>
          <t>Estimate of Receipts Calculated by California Hospital Association</t>
        </is>
      </c>
      <c r="J5" s="1123" t="n"/>
      <c r="K5" s="2891" t="n"/>
    </row>
    <row r="6">
      <c r="A6" s="2892" t="inlineStr">
        <is>
          <t>ACTUAL HOSPITAL PAYMENTS</t>
        </is>
      </c>
      <c r="B6" s="2893" t="n"/>
      <c r="C6" s="2894" t="n"/>
      <c r="E6" s="2892" t="inlineStr">
        <is>
          <t>ACTUAL HOSPITAL RECEIPTS</t>
        </is>
      </c>
      <c r="F6" s="2893" t="n"/>
      <c r="G6" s="2894" t="n"/>
      <c r="I6" s="1498" t="n"/>
      <c r="J6" s="2895" t="n"/>
      <c r="K6" s="2896" t="n"/>
    </row>
    <row r="7" ht="16" customHeight="1" thickBot="1">
      <c r="A7" s="974" t="inlineStr">
        <is>
          <t>Date Paid</t>
        </is>
      </c>
      <c r="B7" s="975" t="inlineStr">
        <is>
          <t>Paid To</t>
        </is>
      </c>
      <c r="C7" s="1572" t="inlineStr">
        <is>
          <t>Fee Paid</t>
        </is>
      </c>
      <c r="E7" s="974" t="inlineStr">
        <is>
          <t>Date Received</t>
        </is>
      </c>
      <c r="F7" s="975" t="inlineStr">
        <is>
          <t>Source</t>
        </is>
      </c>
      <c r="G7" s="1572" t="inlineStr">
        <is>
          <t>Amount Received</t>
        </is>
      </c>
      <c r="I7" s="121" t="inlineStr">
        <is>
          <t>Date</t>
        </is>
      </c>
      <c r="J7" s="975" t="inlineStr">
        <is>
          <t>FFS</t>
        </is>
      </c>
      <c r="K7" s="976" t="inlineStr">
        <is>
          <t>Managed Care</t>
        </is>
      </c>
      <c r="O7" s="2000" t="n"/>
      <c r="P7" s="2000" t="n"/>
      <c r="Q7" s="2000" t="n"/>
      <c r="R7" s="2000" t="n"/>
      <c r="S7" s="2000" t="n"/>
      <c r="T7" s="2000" t="n"/>
      <c r="U7" s="2000" t="n"/>
      <c r="V7" s="2000" t="n"/>
      <c r="W7" s="2000" t="n"/>
      <c r="X7" s="2000" t="n"/>
      <c r="Y7" s="2000" t="n"/>
      <c r="Z7" s="2000" t="n"/>
    </row>
    <row r="8">
      <c r="A8" s="2897" t="n"/>
      <c r="B8" s="955" t="n"/>
      <c r="C8" s="111" t="n"/>
      <c r="D8" s="106" t="n"/>
      <c r="E8" s="2897" t="n"/>
      <c r="F8" s="577" t="n"/>
      <c r="G8" s="111" t="n"/>
      <c r="I8" s="2897" t="n"/>
      <c r="J8" s="405" t="n"/>
      <c r="K8" s="894" t="n"/>
      <c r="O8" s="2000" t="n"/>
      <c r="P8" s="2000" t="n"/>
      <c r="Q8" s="2000" t="n"/>
      <c r="R8" s="2000" t="n"/>
      <c r="S8" s="2000" t="n"/>
      <c r="T8" s="2000" t="n"/>
      <c r="U8" s="2000" t="n"/>
      <c r="V8" s="2000" t="n"/>
      <c r="W8" s="2000" t="n"/>
      <c r="X8" s="2000" t="n"/>
      <c r="Y8" s="2000" t="n"/>
      <c r="Z8" s="2000" t="n"/>
    </row>
    <row r="9">
      <c r="A9" s="2897" t="n"/>
      <c r="B9" s="955" t="n"/>
      <c r="C9" s="111" t="n"/>
      <c r="D9" s="106" t="n"/>
      <c r="E9" s="2897" t="n"/>
      <c r="F9" s="534" t="n"/>
      <c r="G9" s="111" t="n"/>
      <c r="I9" s="2897" t="n"/>
      <c r="J9" s="405" t="n"/>
      <c r="K9" s="894" t="n"/>
      <c r="O9" s="2000" t="n"/>
      <c r="P9" s="2000" t="n"/>
      <c r="Q9" s="2000" t="n"/>
      <c r="R9" s="2000" t="n"/>
      <c r="S9" s="2000" t="n"/>
      <c r="T9" s="2000" t="n"/>
      <c r="U9" s="2000" t="n"/>
      <c r="V9" s="2000" t="n"/>
      <c r="W9" s="2000" t="n"/>
      <c r="X9" s="2000" t="n"/>
      <c r="Y9" s="2000" t="n"/>
      <c r="Z9" s="2000" t="n"/>
    </row>
    <row r="10">
      <c r="A10" s="2897" t="n"/>
      <c r="B10" s="955" t="n"/>
      <c r="C10" s="111" t="n"/>
      <c r="D10" s="106" t="n"/>
      <c r="E10" s="2897" t="n"/>
      <c r="F10" s="534" t="n"/>
      <c r="G10" s="111" t="n"/>
      <c r="I10" s="2897" t="n"/>
      <c r="J10" s="405" t="n"/>
      <c r="K10" s="894" t="n"/>
      <c r="O10" s="2000" t="n"/>
      <c r="P10" s="2000" t="n"/>
      <c r="Q10" s="2000" t="n"/>
      <c r="R10" s="2000" t="n"/>
      <c r="S10" s="2000" t="n"/>
      <c r="T10" s="2000" t="n"/>
      <c r="U10" s="2000" t="n"/>
      <c r="V10" s="2000" t="n"/>
      <c r="W10" s="2000" t="n"/>
      <c r="X10" s="2000" t="n"/>
      <c r="Y10" s="2000" t="n"/>
      <c r="Z10" s="2000" t="n"/>
    </row>
    <row r="11">
      <c r="A11" s="2897" t="n"/>
      <c r="B11" s="955" t="n"/>
      <c r="C11" s="111" t="n"/>
      <c r="D11" s="106" t="n"/>
      <c r="E11" s="2897" t="n"/>
      <c r="F11" s="534" t="n"/>
      <c r="G11" s="111" t="n"/>
      <c r="I11" s="2897" t="n"/>
      <c r="J11" s="405" t="n"/>
      <c r="K11" s="894" t="n"/>
    </row>
    <row r="12">
      <c r="A12" s="2897" t="n"/>
      <c r="B12" s="955" t="n"/>
      <c r="C12" s="111" t="n"/>
      <c r="D12" s="106" t="n"/>
      <c r="E12" s="2897" t="n"/>
      <c r="F12" s="534" t="n"/>
      <c r="G12" s="111" t="n"/>
      <c r="I12" s="2897" t="n"/>
      <c r="J12" s="405" t="n"/>
      <c r="K12" s="894" t="n"/>
    </row>
    <row r="13">
      <c r="A13" s="2897" t="n"/>
      <c r="B13" s="955" t="n"/>
      <c r="C13" s="111" t="n"/>
      <c r="D13" s="106" t="n"/>
      <c r="E13" s="2897" t="n"/>
      <c r="F13" s="534" t="n"/>
      <c r="G13" s="111" t="n"/>
      <c r="I13" s="2897" t="n"/>
      <c r="J13" s="405" t="n"/>
      <c r="K13" s="894" t="n"/>
      <c r="O13" s="2000" t="n"/>
      <c r="P13" s="2000" t="n"/>
      <c r="Q13" s="2000" t="n"/>
      <c r="R13" s="2000" t="n"/>
      <c r="S13" s="2000" t="n"/>
      <c r="T13" s="2000" t="n"/>
      <c r="U13" s="2000" t="n"/>
      <c r="V13" s="2000" t="n"/>
      <c r="W13" s="2000" t="n"/>
      <c r="X13" s="2000" t="n"/>
      <c r="Y13" s="2000" t="n"/>
      <c r="Z13" s="2000" t="n"/>
      <c r="AA13" s="2000" t="n"/>
    </row>
    <row r="14">
      <c r="A14" s="2897" t="n"/>
      <c r="B14" s="955" t="n"/>
      <c r="C14" s="111" t="n"/>
      <c r="D14" s="106" t="n"/>
      <c r="E14" s="2897" t="n"/>
      <c r="F14" s="534" t="n"/>
      <c r="G14" s="111" t="n"/>
      <c r="I14" s="2897" t="n"/>
      <c r="J14" s="405" t="n"/>
      <c r="K14" s="894" t="n"/>
      <c r="O14" s="2000" t="n"/>
      <c r="P14" s="2000" t="n"/>
      <c r="Q14" s="2000" t="n"/>
      <c r="R14" s="2000" t="n"/>
      <c r="S14" s="2000" t="n"/>
      <c r="T14" s="2000" t="n"/>
      <c r="U14" s="2000" t="n"/>
      <c r="V14" s="2000" t="n"/>
      <c r="W14" s="2000" t="n"/>
      <c r="X14" s="2000" t="n"/>
      <c r="Y14" s="2000" t="n"/>
      <c r="Z14" s="2000" t="n"/>
      <c r="AA14" s="2000" t="n"/>
    </row>
    <row r="15" ht="14.75" customHeight="1">
      <c r="A15" s="2897" t="n"/>
      <c r="B15" s="955" t="n"/>
      <c r="C15" s="111" t="n"/>
      <c r="D15" s="106" t="n"/>
      <c r="E15" s="2897" t="n"/>
      <c r="F15" s="534" t="n"/>
      <c r="G15" s="111" t="n"/>
      <c r="I15" s="2897" t="n"/>
      <c r="J15" s="405" t="n"/>
      <c r="K15" s="894" t="n"/>
      <c r="O15" s="2000" t="n"/>
      <c r="P15" s="2000" t="n"/>
      <c r="Q15" s="2000" t="n"/>
      <c r="R15" s="2000" t="n"/>
      <c r="S15" s="2000" t="n"/>
      <c r="T15" s="2000" t="n"/>
      <c r="U15" s="2000" t="n"/>
      <c r="V15" s="2000" t="n"/>
      <c r="W15" s="2000" t="n"/>
      <c r="X15" s="2000" t="n"/>
      <c r="Y15" s="2000" t="n"/>
      <c r="Z15" s="2000" t="n"/>
      <c r="AA15" s="2000" t="n"/>
    </row>
    <row r="16">
      <c r="A16" s="2897" t="n"/>
      <c r="B16" s="955" t="n"/>
      <c r="C16" s="111" t="n"/>
      <c r="D16" s="106" t="n"/>
      <c r="E16" s="2897" t="n"/>
      <c r="F16" s="534" t="n"/>
      <c r="G16" s="111" t="n"/>
      <c r="I16" s="2897" t="n"/>
      <c r="J16" s="405" t="n"/>
      <c r="K16" s="894" t="n"/>
      <c r="O16" s="2000" t="n"/>
      <c r="P16" s="2000" t="n"/>
      <c r="Q16" s="2000" t="n"/>
      <c r="R16" s="2000" t="n"/>
      <c r="S16" s="2000" t="n"/>
      <c r="T16" s="2000" t="n"/>
      <c r="U16" s="2000" t="n"/>
      <c r="V16" s="2000" t="n"/>
      <c r="W16" s="2000" t="n"/>
      <c r="X16" s="2000" t="n"/>
      <c r="Y16" s="2000" t="n"/>
      <c r="Z16" s="2000" t="n"/>
      <c r="AA16" s="2000" t="n"/>
    </row>
    <row r="17">
      <c r="A17" s="2897" t="n"/>
      <c r="B17" s="955" t="n"/>
      <c r="C17" s="111" t="n"/>
      <c r="D17" s="106" t="n"/>
      <c r="E17" s="2897" t="n"/>
      <c r="F17" s="534" t="n"/>
      <c r="G17" s="111" t="n"/>
      <c r="I17" s="2897" t="n"/>
      <c r="J17" s="405" t="n"/>
      <c r="K17" s="894" t="n"/>
      <c r="O17" s="2000" t="n"/>
      <c r="P17" s="2000" t="n"/>
      <c r="Q17" s="2000" t="n"/>
      <c r="R17" s="2000" t="n"/>
      <c r="S17" s="2000" t="n"/>
      <c r="T17" s="2000" t="n"/>
      <c r="U17" s="2000" t="n"/>
      <c r="V17" s="2000" t="n"/>
      <c r="W17" s="2000" t="n"/>
      <c r="X17" s="2000" t="n"/>
      <c r="Y17" s="2000" t="n"/>
      <c r="Z17" s="2000" t="n"/>
      <c r="AA17" s="2000" t="n"/>
    </row>
    <row r="18">
      <c r="A18" s="2897" t="n"/>
      <c r="B18" s="955" t="n"/>
      <c r="C18" s="111" t="n"/>
      <c r="D18" s="106" t="n"/>
      <c r="E18" s="2897" t="n"/>
      <c r="F18" s="534" t="n"/>
      <c r="G18" s="111" t="n"/>
      <c r="I18" s="2897" t="n"/>
      <c r="J18" s="405" t="n"/>
      <c r="K18" s="977" t="n"/>
      <c r="O18" s="2000" t="n"/>
      <c r="P18" s="2000" t="n"/>
      <c r="Q18" s="2000" t="n"/>
      <c r="R18" s="2000" t="n"/>
      <c r="S18" s="2000" t="n"/>
      <c r="T18" s="2000" t="n"/>
      <c r="U18" s="2000" t="n"/>
      <c r="V18" s="2000" t="n"/>
      <c r="W18" s="2000" t="n"/>
      <c r="X18" s="2000" t="n"/>
      <c r="Y18" s="2000" t="n"/>
      <c r="Z18" s="2000" t="n"/>
      <c r="AA18" s="2000" t="n"/>
    </row>
    <row r="19">
      <c r="A19" s="2897" t="n"/>
      <c r="B19" s="955" t="n"/>
      <c r="C19" s="111" t="n"/>
      <c r="D19" s="106" t="n"/>
      <c r="E19" s="2897" t="n"/>
      <c r="F19" s="534" t="n"/>
      <c r="G19" s="111" t="n"/>
      <c r="I19" s="2897" t="n"/>
      <c r="J19" s="978" t="n"/>
      <c r="K19" s="894" t="n"/>
    </row>
    <row r="20">
      <c r="A20" s="2897" t="n"/>
      <c r="B20" s="955" t="n"/>
      <c r="C20" s="111" t="n"/>
      <c r="D20" s="106" t="n"/>
      <c r="E20" s="2897" t="n"/>
      <c r="F20" s="534" t="n"/>
      <c r="G20" s="111" t="n"/>
      <c r="I20" s="2897" t="n"/>
      <c r="J20" s="978" t="n"/>
      <c r="K20" s="894" t="n"/>
    </row>
    <row r="21">
      <c r="A21" s="2897" t="n"/>
      <c r="B21" s="955" t="n"/>
      <c r="C21" s="111" t="n"/>
      <c r="D21" s="106" t="n"/>
      <c r="E21" s="2897" t="n"/>
      <c r="F21" s="534" t="n"/>
      <c r="G21" s="111" t="n"/>
      <c r="I21" s="2897" t="n"/>
      <c r="J21" s="978" t="n"/>
      <c r="K21" s="977" t="n"/>
    </row>
    <row r="22">
      <c r="A22" s="2898" t="n"/>
      <c r="B22" s="1574" t="n"/>
      <c r="C22" s="1575" t="n"/>
      <c r="D22" s="106" t="n"/>
      <c r="E22" s="2898" t="n"/>
      <c r="F22" s="1576" t="n"/>
      <c r="G22" s="1575" t="n"/>
      <c r="I22" s="2898" t="n"/>
      <c r="J22" s="978" t="n"/>
      <c r="K22" s="977" t="n"/>
    </row>
    <row r="23" ht="16" customHeight="1" thickBot="1">
      <c r="A23" s="112" t="inlineStr">
        <is>
          <t xml:space="preserve">Total </t>
        </is>
      </c>
      <c r="B23" s="113" t="n"/>
      <c r="C23" s="114">
        <f>SUM(C8:C22)</f>
        <v/>
      </c>
      <c r="E23" s="112" t="inlineStr">
        <is>
          <t xml:space="preserve">Total </t>
        </is>
      </c>
      <c r="F23" s="115" t="n"/>
      <c r="G23" s="114">
        <f>SUM(G8:G22)</f>
        <v/>
      </c>
      <c r="I23" s="1577" t="inlineStr">
        <is>
          <t>Total</t>
        </is>
      </c>
      <c r="J23" s="1578">
        <f>SUM(J8:J22)</f>
        <v/>
      </c>
      <c r="K23" s="1579">
        <f>SUM(K8:K22)</f>
        <v/>
      </c>
    </row>
    <row r="24" ht="16" customHeight="1" thickBot="1">
      <c r="I24" s="1580" t="n"/>
      <c r="J24" s="1581" t="n"/>
      <c r="K24" s="1582" t="n"/>
    </row>
    <row r="25" ht="16" customHeight="1" thickBot="1">
      <c r="E25" s="1390" t="inlineStr">
        <is>
          <t>Actual Net Reimbursement</t>
        </is>
      </c>
      <c r="F25" s="116" t="n"/>
      <c r="G25" s="117">
        <f>+G23-C23</f>
        <v/>
      </c>
      <c r="I25" s="118" t="inlineStr">
        <is>
          <t>Estimated Total Payments</t>
        </is>
      </c>
      <c r="K25" s="894" t="n">
        <v>0</v>
      </c>
    </row>
    <row r="26">
      <c r="I26" s="118" t="n"/>
      <c r="K26" s="977" t="n"/>
    </row>
    <row r="27" ht="16" customHeight="1" thickBot="1">
      <c r="I27" s="119" t="inlineStr">
        <is>
          <t>Estimated Net Reimbursement</t>
        </is>
      </c>
      <c r="J27" s="120" t="n"/>
      <c r="K27" s="979">
        <f>+J23+K23-K25</f>
        <v/>
      </c>
    </row>
    <row r="28" ht="16" customHeight="1" thickBot="1">
      <c r="A28" s="1140" t="inlineStr">
        <is>
          <t>Comments:</t>
        </is>
      </c>
    </row>
    <row r="29" ht="15" customHeight="1">
      <c r="A29" s="2715" t="n"/>
      <c r="B29" s="1123" t="n"/>
      <c r="C29" s="1123" t="n"/>
      <c r="D29" s="1123" t="n"/>
      <c r="E29" s="1123" t="n"/>
      <c r="F29" s="1123" t="n"/>
      <c r="G29" s="1123" t="n"/>
      <c r="H29" s="1123" t="n"/>
      <c r="I29" s="1123" t="n"/>
      <c r="J29" s="1123" t="n"/>
      <c r="K29" s="1146" t="n"/>
    </row>
    <row r="30" ht="15" customHeight="1">
      <c r="A30" s="2385" t="n"/>
      <c r="K30" s="834" t="n"/>
    </row>
    <row r="31" ht="15" customHeight="1">
      <c r="A31" s="2385" t="n"/>
      <c r="K31" s="834" t="n"/>
    </row>
    <row r="32" ht="15" customHeight="1">
      <c r="A32" s="2385" t="n"/>
      <c r="K32" s="834" t="n"/>
    </row>
    <row r="33" ht="15" customHeight="1" thickBot="1">
      <c r="A33" s="835" t="n"/>
      <c r="B33" s="836" t="n"/>
      <c r="C33" s="836" t="n"/>
      <c r="D33" s="836" t="n"/>
      <c r="E33" s="836" t="n"/>
      <c r="F33" s="836" t="n"/>
      <c r="G33" s="836" t="n"/>
      <c r="H33" s="836" t="n"/>
      <c r="I33" s="836" t="n"/>
      <c r="J33" s="836" t="n"/>
      <c r="K33" s="837" t="n"/>
    </row>
  </sheetData>
  <mergeCells count="4">
    <mergeCell ref="I5:K6"/>
    <mergeCell ref="E6:G6"/>
    <mergeCell ref="A6:C6"/>
    <mergeCell ref="A29:K33"/>
  </mergeCells>
  <hyperlinks>
    <hyperlink ref="M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69.xml><?xml version="1.0" encoding="utf-8"?>
<worksheet xmlns="http://schemas.openxmlformats.org/spreadsheetml/2006/main">
  <sheetPr codeName="Sheet59">
    <outlinePr summaryBelow="1" summaryRight="1"/>
    <pageSetUpPr/>
  </sheetPr>
  <dimension ref="A1:L76"/>
  <sheetViews>
    <sheetView showGridLines="0" view="pageBreakPreview" topLeftCell="A30" zoomScale="60" zoomScaleNormal="100" workbookViewId="0">
      <selection activeCell="A58" sqref="A58:I64"/>
    </sheetView>
  </sheetViews>
  <sheetFormatPr baseColWidth="10" defaultColWidth="9.33203125" defaultRowHeight="15"/>
  <cols>
    <col width="9.5" customWidth="1" min="1" max="6"/>
    <col width="16.33203125" customWidth="1" min="7" max="7"/>
    <col width="15.6640625" customWidth="1" style="106" min="8" max="9"/>
    <col width="2" customWidth="1" min="10" max="10"/>
    <col width="7.5" customWidth="1" style="70" min="11" max="11"/>
  </cols>
  <sheetData>
    <row r="1">
      <c r="A1" s="732">
        <f>+'X1  ReportCoverPage'!D9</f>
        <v/>
      </c>
      <c r="B1" s="1067" t="n"/>
      <c r="C1" s="733" t="n"/>
      <c r="D1" s="733" t="n"/>
      <c r="E1" s="733" t="n"/>
      <c r="F1" s="733" t="n"/>
      <c r="G1" s="733" t="n"/>
      <c r="H1" s="1175" t="n"/>
      <c r="I1" s="1171" t="n"/>
      <c r="L1" s="1857" t="inlineStr">
        <is>
          <t>Return to index</t>
        </is>
      </c>
    </row>
    <row r="2">
      <c r="A2" s="2799" t="inlineStr">
        <is>
          <t>MISCELLANEOUS REVIEW</t>
        </is>
      </c>
      <c r="I2" s="834" t="n"/>
    </row>
    <row r="3" ht="16" customHeight="1" thickBot="1">
      <c r="A3" s="2800">
        <f>"Exam of"&amp;" "&amp;'X2  Index'!$A$3</f>
        <v/>
      </c>
      <c r="B3" s="836" t="n"/>
      <c r="C3" s="836" t="n"/>
      <c r="D3" s="836" t="n"/>
      <c r="E3" s="836" t="n"/>
      <c r="F3" s="836" t="n"/>
      <c r="G3" s="836" t="n"/>
      <c r="H3" s="836" t="n"/>
      <c r="I3" s="837" t="n"/>
    </row>
    <row r="4">
      <c r="A4" s="72" t="n"/>
      <c r="B4" s="53" t="n"/>
      <c r="C4" s="53" t="n"/>
      <c r="D4" s="53" t="n"/>
      <c r="E4" s="53" t="n"/>
      <c r="F4" s="53" t="n"/>
      <c r="G4" s="53" t="n"/>
      <c r="H4" s="1176" t="n"/>
      <c r="I4" s="1176" t="n"/>
    </row>
    <row r="5">
      <c r="A5" s="189" t="inlineStr">
        <is>
          <t>Third Party Liabilities</t>
        </is>
      </c>
      <c r="B5" s="53" t="n"/>
      <c r="C5" s="53" t="n"/>
      <c r="D5" s="53" t="n"/>
      <c r="E5" s="53" t="n"/>
      <c r="F5" s="53" t="n"/>
      <c r="G5" s="53" t="n"/>
      <c r="H5" s="1176" t="n"/>
      <c r="I5" s="1176" t="n"/>
    </row>
    <row r="6">
      <c r="A6" s="72" t="n"/>
      <c r="B6" s="53" t="n"/>
      <c r="C6" s="53" t="n"/>
      <c r="D6" s="53" t="n"/>
      <c r="E6" s="53" t="n"/>
      <c r="F6" s="53" t="n"/>
      <c r="G6" s="53" t="n"/>
      <c r="H6" s="1176" t="n"/>
      <c r="I6" s="1176" t="n"/>
    </row>
    <row r="7">
      <c r="A7" s="53" t="inlineStr">
        <is>
          <t>Does the company file annual Medicare Cost Reports?</t>
        </is>
      </c>
      <c r="B7" s="53" t="n"/>
      <c r="C7" s="53" t="n"/>
      <c r="D7" s="53" t="n"/>
      <c r="E7" s="53" t="n"/>
      <c r="F7" s="53" t="n"/>
      <c r="G7" s="53" t="n"/>
      <c r="H7" s="2823" t="n"/>
      <c r="I7" s="2392" t="n"/>
      <c r="K7" s="71" t="inlineStr">
        <is>
          <t>MSC2</t>
        </is>
      </c>
    </row>
    <row r="8">
      <c r="A8" s="53" t="n"/>
      <c r="B8" s="53" t="n"/>
      <c r="C8" s="53" t="n"/>
      <c r="D8" s="53" t="n"/>
      <c r="E8" s="53" t="n"/>
      <c r="F8" s="53" t="n"/>
      <c r="G8" s="53" t="n"/>
      <c r="H8" s="1176" t="n"/>
      <c r="I8" s="1176" t="n"/>
      <c r="K8" s="71" t="n"/>
    </row>
    <row r="9">
      <c r="A9" s="53" t="inlineStr">
        <is>
          <t>When was the most recent Medicare Cost Report Filed?  Was it timely?</t>
        </is>
      </c>
      <c r="B9" s="53" t="n"/>
      <c r="C9" s="53" t="n"/>
      <c r="D9" s="53" t="n"/>
      <c r="E9" s="53" t="n"/>
      <c r="F9" s="53" t="n"/>
      <c r="G9" s="53" t="n"/>
      <c r="H9" s="2823" t="n"/>
      <c r="I9" s="2392" t="n"/>
      <c r="K9" s="71" t="n"/>
    </row>
    <row r="10">
      <c r="A10" s="53" t="n"/>
      <c r="B10" s="53" t="n"/>
      <c r="C10" s="53" t="n"/>
      <c r="D10" s="53" t="n"/>
      <c r="E10" s="53" t="n"/>
      <c r="F10" s="53" t="n"/>
      <c r="G10" s="53" t="n"/>
      <c r="H10" s="1176" t="n"/>
      <c r="I10" s="1176" t="n"/>
      <c r="K10" s="71" t="n"/>
    </row>
    <row r="11">
      <c r="A11" s="53" t="inlineStr">
        <is>
          <t>Are there outstanding liabilities to the Fiscal Intermediary?</t>
        </is>
      </c>
      <c r="B11" s="53" t="n"/>
      <c r="C11" s="53" t="n"/>
      <c r="D11" s="53" t="n"/>
      <c r="E11" s="53" t="n"/>
      <c r="F11" s="53" t="n"/>
      <c r="G11" s="53" t="n"/>
      <c r="H11" s="2823" t="n"/>
      <c r="I11" s="2392" t="n"/>
      <c r="K11" s="71" t="inlineStr">
        <is>
          <t>MSC2</t>
        </is>
      </c>
    </row>
    <row r="12">
      <c r="A12" s="53" t="n"/>
      <c r="B12" s="53" t="n"/>
      <c r="C12" s="53" t="n"/>
      <c r="D12" s="53" t="n"/>
      <c r="E12" s="53" t="n"/>
      <c r="F12" s="53" t="n"/>
      <c r="G12" s="53" t="n"/>
      <c r="H12" s="1176" t="n"/>
      <c r="I12" s="1176" t="n"/>
      <c r="K12" s="71" t="n"/>
    </row>
    <row r="13">
      <c r="A13" s="53" t="inlineStr">
        <is>
          <t>How much?</t>
        </is>
      </c>
      <c r="B13" s="53" t="n"/>
      <c r="C13" s="53" t="n"/>
      <c r="D13" s="53" t="n"/>
      <c r="E13" s="53" t="n"/>
      <c r="F13" s="53" t="n"/>
      <c r="G13" s="53" t="n"/>
      <c r="H13" s="2824" t="n"/>
      <c r="I13" s="2392" t="n"/>
      <c r="K13" s="71" t="inlineStr">
        <is>
          <t>MSC2</t>
        </is>
      </c>
    </row>
    <row r="14">
      <c r="A14" s="53" t="n"/>
      <c r="B14" s="53" t="n"/>
      <c r="C14" s="53" t="n"/>
      <c r="D14" s="53" t="n"/>
      <c r="E14" s="53" t="n"/>
      <c r="F14" s="53" t="n"/>
      <c r="G14" s="53" t="n"/>
      <c r="H14" s="1176" t="n"/>
      <c r="I14" s="1176" t="n"/>
      <c r="K14" s="71" t="n"/>
    </row>
    <row r="15">
      <c r="A15" s="53" t="inlineStr">
        <is>
          <t>Is a Borrowing Base Reserve indicated?  How Much?</t>
        </is>
      </c>
      <c r="B15" s="53" t="n"/>
      <c r="C15" s="53" t="n"/>
      <c r="D15" s="53" t="n"/>
      <c r="E15" s="53" t="n"/>
      <c r="F15" s="53" t="n"/>
      <c r="G15" s="53" t="n"/>
      <c r="H15" s="2824" t="n"/>
      <c r="I15" s="2392" t="n"/>
      <c r="K15" s="71" t="inlineStr">
        <is>
          <t>MSC2</t>
        </is>
      </c>
    </row>
    <row r="16">
      <c r="A16" s="53" t="n"/>
      <c r="B16" s="53" t="n"/>
      <c r="C16" s="53" t="n"/>
      <c r="D16" s="53" t="n"/>
      <c r="E16" s="53" t="n"/>
      <c r="F16" s="53" t="n"/>
      <c r="G16" s="53" t="n"/>
      <c r="H16" s="1176" t="n"/>
      <c r="I16" s="1176" t="n"/>
      <c r="K16" s="71" t="n"/>
    </row>
    <row r="17">
      <c r="A17" s="53" t="inlineStr">
        <is>
          <t>Does the company file annual Medicaid Cost Reports?</t>
        </is>
      </c>
      <c r="B17" s="53" t="n"/>
      <c r="C17" s="53" t="n"/>
      <c r="D17" s="53" t="n"/>
      <c r="E17" s="53" t="n"/>
      <c r="F17" s="53" t="n"/>
      <c r="G17" s="53" t="n"/>
      <c r="H17" s="2824" t="n"/>
      <c r="I17" s="2392" t="n"/>
      <c r="K17" s="71" t="inlineStr">
        <is>
          <t>MSC2</t>
        </is>
      </c>
    </row>
    <row r="18">
      <c r="A18" s="53" t="n"/>
      <c r="B18" s="53" t="n"/>
      <c r="C18" s="53" t="n"/>
      <c r="D18" s="53" t="n"/>
      <c r="E18" s="53" t="n"/>
      <c r="F18" s="53" t="n"/>
      <c r="G18" s="53" t="n"/>
      <c r="H18" s="1176" t="n"/>
      <c r="I18" s="1176" t="n"/>
      <c r="K18" s="71" t="n"/>
    </row>
    <row r="19">
      <c r="A19" s="53" t="inlineStr">
        <is>
          <t>When was the most recent Medicaid Cost Report Filed?  Was it timely?</t>
        </is>
      </c>
      <c r="B19" s="53" t="n"/>
      <c r="C19" s="53" t="n"/>
      <c r="D19" s="53" t="n"/>
      <c r="E19" s="53" t="n"/>
      <c r="F19" s="53" t="n"/>
      <c r="G19" s="53" t="n"/>
      <c r="H19" s="2824" t="n"/>
      <c r="I19" s="2392" t="n"/>
      <c r="K19" s="71" t="inlineStr">
        <is>
          <t>MSC2</t>
        </is>
      </c>
    </row>
    <row r="20">
      <c r="A20" s="53" t="n"/>
      <c r="B20" s="53" t="n"/>
      <c r="C20" s="53" t="n"/>
      <c r="D20" s="53" t="n"/>
      <c r="E20" s="53" t="n"/>
      <c r="F20" s="53" t="n"/>
      <c r="G20" s="53" t="n"/>
      <c r="H20" s="1176" t="n"/>
      <c r="I20" s="1176" t="n"/>
      <c r="K20" s="71" t="n"/>
    </row>
    <row r="21">
      <c r="A21" s="53" t="inlineStr">
        <is>
          <t>Are there outstanding liabilities to the state Medicaid program?</t>
        </is>
      </c>
      <c r="B21" s="53" t="n"/>
      <c r="C21" s="53" t="n"/>
      <c r="D21" s="53" t="n"/>
      <c r="E21" s="53" t="n"/>
      <c r="F21" s="53" t="n"/>
      <c r="G21" s="53" t="n"/>
      <c r="H21" s="2824" t="n"/>
      <c r="I21" s="2392" t="n"/>
      <c r="K21" s="71" t="inlineStr">
        <is>
          <t>MSC2</t>
        </is>
      </c>
    </row>
    <row r="22">
      <c r="A22" s="53" t="n"/>
      <c r="B22" s="53" t="n"/>
      <c r="C22" s="53" t="n"/>
      <c r="D22" s="53" t="n"/>
      <c r="E22" s="53" t="n"/>
      <c r="F22" s="53" t="n"/>
      <c r="G22" s="53" t="n"/>
      <c r="H22" s="1176" t="n"/>
      <c r="I22" s="1176" t="n"/>
      <c r="K22" s="71" t="n"/>
    </row>
    <row r="23">
      <c r="A23" s="53" t="inlineStr">
        <is>
          <t>How much?</t>
        </is>
      </c>
      <c r="B23" s="53" t="n"/>
      <c r="C23" s="53" t="n"/>
      <c r="D23" s="53" t="n"/>
      <c r="E23" s="53" t="n"/>
      <c r="F23" s="53" t="n"/>
      <c r="G23" s="53" t="n"/>
      <c r="H23" s="2824" t="n"/>
      <c r="I23" s="2392" t="n"/>
      <c r="K23" s="71" t="inlineStr">
        <is>
          <t>MSC2</t>
        </is>
      </c>
    </row>
    <row r="24">
      <c r="A24" s="53" t="n"/>
      <c r="B24" s="53" t="n"/>
      <c r="C24" s="53" t="n"/>
      <c r="D24" s="53" t="n"/>
      <c r="E24" s="53" t="n"/>
      <c r="F24" s="53" t="n"/>
      <c r="G24" s="53" t="n"/>
      <c r="H24" s="1194" t="n"/>
      <c r="I24" s="1194" t="n"/>
      <c r="K24" s="71" t="n"/>
    </row>
    <row r="25">
      <c r="A25" s="53" t="inlineStr">
        <is>
          <t>Is a Borrowing Base Reserve indicated?  How Much?</t>
        </is>
      </c>
      <c r="B25" s="53" t="n"/>
      <c r="C25" s="53" t="n"/>
      <c r="D25" s="53" t="n"/>
      <c r="E25" s="53" t="n"/>
      <c r="F25" s="53" t="n"/>
      <c r="G25" s="53" t="n"/>
      <c r="H25" s="2824" t="n"/>
      <c r="I25" s="2392" t="n"/>
      <c r="K25" s="71" t="inlineStr">
        <is>
          <t>MSC2</t>
        </is>
      </c>
    </row>
    <row r="26">
      <c r="A26" s="53" t="n"/>
      <c r="B26" s="53" t="n"/>
      <c r="C26" s="53" t="n"/>
      <c r="D26" s="53" t="n"/>
      <c r="E26" s="53" t="n"/>
      <c r="F26" s="53" t="n"/>
      <c r="G26" s="53" t="n"/>
      <c r="H26" s="1176" t="n"/>
      <c r="I26" s="1176" t="n"/>
      <c r="K26" s="71" t="n"/>
    </row>
    <row r="27">
      <c r="A27" s="53" t="inlineStr">
        <is>
          <t>Has the company experienced reviews by the Recovery Audit Contractor (RAC)?</t>
        </is>
      </c>
      <c r="B27" s="53" t="n"/>
      <c r="C27" s="53" t="n"/>
      <c r="D27" s="53" t="n"/>
      <c r="E27" s="53" t="n"/>
      <c r="F27" s="53" t="n"/>
      <c r="G27" s="53" t="n"/>
      <c r="H27" s="2824" t="n"/>
      <c r="I27" s="2392" t="n"/>
      <c r="K27" s="71" t="inlineStr">
        <is>
          <t>MSC3</t>
        </is>
      </c>
    </row>
    <row r="28">
      <c r="A28" s="53" t="n"/>
      <c r="B28" s="53" t="n"/>
      <c r="C28" s="53" t="n"/>
      <c r="D28" s="53" t="n"/>
      <c r="E28" s="53" t="n"/>
      <c r="F28" s="53" t="n"/>
      <c r="G28" s="53" t="n"/>
      <c r="H28" s="1176" t="n"/>
      <c r="I28" s="1176" t="n"/>
      <c r="K28" s="71" t="n"/>
    </row>
    <row r="29">
      <c r="A29" s="53" t="inlineStr">
        <is>
          <t>Are there outstanding liabilities?  How much?</t>
        </is>
      </c>
      <c r="B29" s="53" t="n"/>
      <c r="C29" s="53" t="n"/>
      <c r="D29" s="53" t="n"/>
      <c r="E29" s="53" t="n"/>
      <c r="F29" s="53" t="n"/>
      <c r="G29" s="53" t="n"/>
      <c r="H29" s="2824" t="n"/>
      <c r="I29" s="2392" t="n"/>
      <c r="K29" s="71" t="inlineStr">
        <is>
          <t>MSC3</t>
        </is>
      </c>
    </row>
    <row r="30">
      <c r="A30" s="53" t="n"/>
      <c r="B30" s="53" t="n"/>
      <c r="C30" s="53" t="n"/>
      <c r="D30" s="53" t="n"/>
      <c r="E30" s="53" t="n"/>
      <c r="F30" s="53" t="n"/>
      <c r="G30" s="53" t="n"/>
      <c r="H30" s="1176" t="n"/>
      <c r="I30" s="1176" t="n"/>
      <c r="K30" s="71" t="n"/>
    </row>
    <row r="31">
      <c r="A31" s="53" t="inlineStr">
        <is>
          <t>Are there cases requested by the RAC that are still pending review?  How much?</t>
        </is>
      </c>
      <c r="B31" s="53" t="n"/>
      <c r="C31" s="53" t="n"/>
      <c r="D31" s="53" t="n"/>
      <c r="E31" s="53" t="n"/>
      <c r="F31" s="53" t="n"/>
      <c r="G31" s="53" t="n"/>
      <c r="H31" s="2824" t="n"/>
      <c r="I31" s="2392" t="n"/>
      <c r="K31" s="71" t="inlineStr">
        <is>
          <t>MSC3</t>
        </is>
      </c>
    </row>
    <row r="32">
      <c r="A32" s="53" t="n"/>
      <c r="B32" s="53" t="n"/>
      <c r="C32" s="53" t="n"/>
      <c r="D32" s="53" t="n"/>
      <c r="E32" s="53" t="n"/>
      <c r="F32" s="53" t="n"/>
      <c r="G32" s="53" t="n"/>
      <c r="H32" s="1194" t="n"/>
      <c r="I32" s="1194" t="n"/>
      <c r="K32" s="71" t="n"/>
    </row>
    <row r="33">
      <c r="A33" s="53" t="inlineStr">
        <is>
          <t>Is a Borrowing Base Reserve indicated?  How Much?</t>
        </is>
      </c>
      <c r="B33" s="53" t="n"/>
      <c r="C33" s="53" t="n"/>
      <c r="D33" s="53" t="n"/>
      <c r="E33" s="53" t="n"/>
      <c r="F33" s="53" t="n"/>
      <c r="G33" s="53" t="n"/>
      <c r="H33" s="2824" t="n"/>
      <c r="I33" s="2392" t="n"/>
      <c r="K33" s="71" t="inlineStr">
        <is>
          <t>MSC3</t>
        </is>
      </c>
    </row>
    <row r="34">
      <c r="A34" s="53" t="n"/>
      <c r="B34" s="53" t="n"/>
      <c r="C34" s="53" t="n"/>
      <c r="D34" s="53" t="n"/>
      <c r="E34" s="53" t="n"/>
      <c r="F34" s="53" t="n"/>
      <c r="G34" s="53" t="n"/>
      <c r="H34" s="1176" t="n"/>
      <c r="I34" s="1176" t="n"/>
      <c r="K34" s="71" t="n"/>
    </row>
    <row r="35">
      <c r="A35" s="53" t="inlineStr">
        <is>
          <t>Are there other third party liabilities (IDPA audits, HRA, etc.)?  How much?</t>
        </is>
      </c>
      <c r="B35" s="53" t="n"/>
      <c r="C35" s="53" t="n"/>
      <c r="D35" s="53" t="n"/>
      <c r="E35" s="53" t="n"/>
      <c r="F35" s="53" t="n"/>
      <c r="G35" s="53" t="n"/>
      <c r="H35" s="2824" t="n"/>
      <c r="I35" s="2392" t="n"/>
      <c r="K35" s="71" t="inlineStr">
        <is>
          <t>MSC4</t>
        </is>
      </c>
    </row>
    <row r="36">
      <c r="A36" s="53" t="n"/>
      <c r="B36" s="53" t="n"/>
      <c r="C36" s="53" t="n"/>
      <c r="D36" s="53" t="n"/>
      <c r="E36" s="53" t="n"/>
      <c r="F36" s="53" t="n"/>
      <c r="G36" s="53" t="n"/>
      <c r="H36" s="1194" t="n"/>
      <c r="I36" s="1194" t="n"/>
      <c r="K36" s="71" t="n"/>
    </row>
    <row r="37">
      <c r="A37" s="53" t="inlineStr">
        <is>
          <t>Is a Borrowing Base Reserve indicated?  How Much?</t>
        </is>
      </c>
      <c r="B37" s="53" t="n"/>
      <c r="C37" s="53" t="n"/>
      <c r="D37" s="53" t="n"/>
      <c r="E37" s="53" t="n"/>
      <c r="F37" s="53" t="n"/>
      <c r="G37" s="53" t="n"/>
      <c r="H37" s="2824" t="n"/>
      <c r="I37" s="2392" t="n"/>
      <c r="K37" s="71" t="inlineStr">
        <is>
          <t>MSC4</t>
        </is>
      </c>
    </row>
    <row r="38">
      <c r="A38" s="53" t="n"/>
      <c r="B38" s="53" t="n"/>
      <c r="C38" s="53" t="n"/>
      <c r="D38" s="53" t="n"/>
      <c r="E38" s="53" t="n"/>
      <c r="F38" s="53" t="n"/>
      <c r="G38" s="53" t="n"/>
      <c r="H38" s="1194" t="n"/>
      <c r="I38" s="1194" t="n"/>
      <c r="K38" s="71" t="n"/>
    </row>
    <row r="39">
      <c r="A39" s="190" t="inlineStr">
        <is>
          <t>Other Miscellaneous</t>
        </is>
      </c>
      <c r="B39" s="53" t="n"/>
      <c r="C39" s="53" t="n"/>
      <c r="D39" s="53" t="n"/>
      <c r="E39" s="53" t="n"/>
      <c r="F39" s="53" t="n"/>
      <c r="G39" s="53" t="n"/>
      <c r="H39" s="1194" t="n"/>
      <c r="I39" s="1194" t="n"/>
      <c r="K39" s="71" t="n"/>
    </row>
    <row r="40">
      <c r="A40" s="190" t="n"/>
      <c r="B40" s="53" t="n"/>
      <c r="C40" s="53" t="n"/>
      <c r="D40" s="53" t="n"/>
      <c r="E40" s="53" t="n"/>
      <c r="F40" s="53" t="n"/>
      <c r="G40" s="53" t="n"/>
      <c r="H40" s="1194" t="n"/>
      <c r="I40" s="1194" t="n"/>
      <c r="K40" s="71" t="n"/>
    </row>
    <row r="41">
      <c r="A41" s="53" t="inlineStr">
        <is>
          <t>Are the Company's licenses to operate current?</t>
        </is>
      </c>
      <c r="B41" s="53" t="n"/>
      <c r="C41" s="53" t="n"/>
      <c r="D41" s="53" t="n"/>
      <c r="E41" s="53" t="n"/>
      <c r="F41" s="53" t="n"/>
      <c r="G41" s="53" t="n"/>
      <c r="H41" s="2824" t="n"/>
      <c r="I41" s="2392" t="n"/>
      <c r="K41" s="71" t="inlineStr">
        <is>
          <t>MSC5</t>
        </is>
      </c>
    </row>
    <row r="42">
      <c r="A42" s="53" t="n"/>
      <c r="B42" s="53" t="n"/>
      <c r="C42" s="53" t="n"/>
      <c r="D42" s="53" t="n"/>
      <c r="E42" s="53" t="n"/>
      <c r="F42" s="53" t="n"/>
      <c r="G42" s="53" t="n"/>
      <c r="H42" s="1194" t="n"/>
      <c r="I42" s="1194" t="n"/>
      <c r="K42" s="71" t="n"/>
    </row>
    <row r="43">
      <c r="A43" s="53" t="inlineStr">
        <is>
          <t>Does the Company maintain Joint Commission or other accreditation?  Current?</t>
        </is>
      </c>
      <c r="B43" s="53" t="n"/>
      <c r="C43" s="53" t="n"/>
      <c r="D43" s="53" t="n"/>
      <c r="E43" s="53" t="n"/>
      <c r="F43" s="53" t="n"/>
      <c r="G43" s="53" t="n"/>
      <c r="H43" s="2824" t="n"/>
      <c r="I43" s="2392" t="n"/>
      <c r="K43" s="71" t="inlineStr">
        <is>
          <t>MSC5</t>
        </is>
      </c>
    </row>
    <row r="44">
      <c r="A44" s="53" t="n"/>
      <c r="B44" s="53" t="n"/>
      <c r="C44" s="53" t="n"/>
      <c r="D44" s="53" t="n"/>
      <c r="E44" s="53" t="n"/>
      <c r="F44" s="53" t="n"/>
      <c r="G44" s="53" t="n"/>
      <c r="H44" s="1194" t="n"/>
      <c r="I44" s="1194" t="n"/>
      <c r="K44" s="71" t="n"/>
    </row>
    <row r="45">
      <c r="A45" s="53" t="inlineStr">
        <is>
          <t>Are the Company's insurance policies current?  Premiums paid up to date?</t>
        </is>
      </c>
      <c r="B45" s="53" t="n"/>
      <c r="C45" s="53" t="n"/>
      <c r="D45" s="53" t="n"/>
      <c r="E45" s="53" t="n"/>
      <c r="F45" s="53" t="n"/>
      <c r="G45" s="53" t="n"/>
      <c r="H45" s="2824" t="n"/>
      <c r="I45" s="2392" t="n"/>
      <c r="K45" s="71" t="inlineStr">
        <is>
          <t>MSC6</t>
        </is>
      </c>
    </row>
    <row r="46">
      <c r="A46" s="53" t="n"/>
      <c r="B46" s="53" t="n"/>
      <c r="C46" s="53" t="n"/>
      <c r="D46" s="53" t="n"/>
      <c r="E46" s="53" t="n"/>
      <c r="F46" s="53" t="n"/>
      <c r="G46" s="53" t="n"/>
      <c r="H46" s="1194" t="n"/>
      <c r="I46" s="1194" t="n"/>
      <c r="K46" s="71" t="n"/>
    </row>
    <row r="47">
      <c r="A47" s="53" t="inlineStr">
        <is>
          <t>SNF only - Have deficiencies noted in the Company's state surveys been closed?</t>
        </is>
      </c>
      <c r="B47" s="53" t="n"/>
      <c r="C47" s="53" t="n"/>
      <c r="D47" s="53" t="n"/>
      <c r="E47" s="53" t="n"/>
      <c r="F47" s="53" t="n"/>
      <c r="G47" s="53" t="n"/>
      <c r="H47" s="2824" t="n"/>
      <c r="I47" s="2392" t="n"/>
      <c r="K47" s="71" t="inlineStr">
        <is>
          <t>MSC7</t>
        </is>
      </c>
    </row>
    <row r="48">
      <c r="A48" s="53" t="n"/>
      <c r="B48" s="53" t="n"/>
      <c r="C48" s="53" t="n"/>
      <c r="D48" s="53" t="n"/>
      <c r="E48" s="53" t="n"/>
      <c r="F48" s="53" t="n"/>
      <c r="G48" s="53" t="n"/>
      <c r="H48" s="1194" t="n"/>
      <c r="I48" s="1194" t="n"/>
      <c r="K48" s="71" t="n"/>
    </row>
    <row r="49">
      <c r="A49" s="53" t="inlineStr">
        <is>
          <t>SNF only - Any Civil Monetary Penalties (CMP) in past 3 years?  How much?</t>
        </is>
      </c>
      <c r="B49" s="53" t="n"/>
      <c r="C49" s="53" t="n"/>
      <c r="D49" s="53" t="n"/>
      <c r="E49" s="53" t="n"/>
      <c r="F49" s="53" t="n"/>
      <c r="G49" s="53" t="n"/>
      <c r="H49" s="2824" t="n"/>
      <c r="I49" s="2392" t="n"/>
      <c r="K49" s="71" t="inlineStr">
        <is>
          <t>MSC7</t>
        </is>
      </c>
    </row>
    <row r="50">
      <c r="A50" s="53" t="n"/>
      <c r="B50" s="53" t="n"/>
      <c r="C50" s="53" t="n"/>
      <c r="D50" s="53" t="n"/>
      <c r="E50" s="53" t="n"/>
      <c r="F50" s="53" t="n"/>
      <c r="G50" s="53" t="n"/>
      <c r="H50" s="1194" t="n"/>
      <c r="I50" s="1194" t="n"/>
      <c r="K50" s="71" t="n"/>
    </row>
    <row r="51">
      <c r="A51" s="53" t="inlineStr">
        <is>
          <t>Is a Borrowing Base Reserve indicated?  How Much?</t>
        </is>
      </c>
      <c r="B51" s="53" t="n"/>
      <c r="C51" s="53" t="n"/>
      <c r="D51" s="53" t="n"/>
      <c r="E51" s="53" t="n"/>
      <c r="F51" s="53" t="n"/>
      <c r="G51" s="53" t="n"/>
      <c r="H51" s="2824" t="n"/>
      <c r="I51" s="2392" t="n"/>
      <c r="K51" s="71" t="inlineStr">
        <is>
          <t>MSC7</t>
        </is>
      </c>
    </row>
    <row r="52">
      <c r="A52" s="53" t="n"/>
      <c r="B52" s="53" t="n"/>
      <c r="C52" s="53" t="n"/>
      <c r="D52" s="53" t="n"/>
      <c r="E52" s="53" t="n"/>
      <c r="F52" s="53" t="n"/>
      <c r="G52" s="53" t="n"/>
      <c r="H52" s="1194" t="n"/>
      <c r="I52" s="1194" t="n"/>
      <c r="K52" s="71" t="n"/>
    </row>
    <row r="53">
      <c r="A53" s="53" t="inlineStr">
        <is>
          <t>SNF only - Any Denial of Payment for New Admissions (DPNA) in past 3 years?</t>
        </is>
      </c>
      <c r="B53" s="53" t="n"/>
      <c r="C53" s="53" t="n"/>
      <c r="D53" s="53" t="n"/>
      <c r="E53" s="53" t="n"/>
      <c r="F53" s="53" t="n"/>
      <c r="G53" s="53" t="n"/>
      <c r="H53" s="2824" t="n"/>
      <c r="I53" s="2392" t="n"/>
      <c r="K53" s="71" t="inlineStr">
        <is>
          <t>MSC7</t>
        </is>
      </c>
    </row>
    <row r="54">
      <c r="A54" s="53" t="n"/>
      <c r="B54" s="53" t="n"/>
      <c r="C54" s="53" t="n"/>
      <c r="D54" s="53" t="n"/>
      <c r="E54" s="53" t="n"/>
      <c r="F54" s="53" t="n"/>
      <c r="G54" s="53" t="n"/>
      <c r="H54" s="1194" t="n"/>
      <c r="I54" s="1194" t="n"/>
      <c r="K54" s="71" t="n"/>
    </row>
    <row r="55">
      <c r="A55" s="53" t="inlineStr">
        <is>
          <t>SNF only - Any DPNA still in force?</t>
        </is>
      </c>
      <c r="B55" s="53" t="n"/>
      <c r="C55" s="53" t="n"/>
      <c r="D55" s="53" t="n"/>
      <c r="E55" s="53" t="n"/>
      <c r="F55" s="53" t="n"/>
      <c r="G55" s="53" t="n"/>
      <c r="H55" s="2824" t="n"/>
      <c r="I55" s="2392" t="n"/>
      <c r="K55" s="71" t="inlineStr">
        <is>
          <t>MSC7</t>
        </is>
      </c>
    </row>
    <row r="56">
      <c r="A56" s="53" t="n"/>
      <c r="B56" s="53" t="n"/>
      <c r="C56" s="53" t="n"/>
      <c r="D56" s="53" t="n"/>
      <c r="E56" s="53" t="n"/>
      <c r="F56" s="53" t="n"/>
      <c r="G56" s="53" t="n"/>
      <c r="H56" s="1176" t="n"/>
      <c r="I56" s="1176" t="n"/>
    </row>
    <row r="57" ht="16" customHeight="1" thickBot="1">
      <c r="A57" s="79" t="inlineStr">
        <is>
          <t>Comments:</t>
        </is>
      </c>
      <c r="B57" s="53" t="n"/>
      <c r="C57" s="53" t="n"/>
      <c r="D57" s="53" t="n"/>
      <c r="E57" s="53" t="n"/>
      <c r="F57" s="53" t="n"/>
      <c r="G57" s="53" t="n"/>
      <c r="H57" s="1176" t="n"/>
      <c r="I57" s="1176" t="n"/>
    </row>
    <row r="58">
      <c r="A58" s="2384" t="n"/>
      <c r="B58" s="1123" t="n"/>
      <c r="C58" s="1123" t="n"/>
      <c r="D58" s="1123" t="n"/>
      <c r="E58" s="1123" t="n"/>
      <c r="F58" s="1123" t="n"/>
      <c r="G58" s="1123" t="n"/>
      <c r="H58" s="1123" t="n"/>
      <c r="I58" s="1146" t="n"/>
    </row>
    <row r="59">
      <c r="A59" s="2385" t="n"/>
      <c r="I59" s="834" t="n"/>
    </row>
    <row r="60">
      <c r="A60" s="2385" t="n"/>
      <c r="I60" s="834" t="n"/>
    </row>
    <row r="61">
      <c r="A61" s="2385" t="n"/>
      <c r="I61" s="834" t="n"/>
    </row>
    <row r="62">
      <c r="A62" s="2385" t="n"/>
      <c r="I62" s="834" t="n"/>
    </row>
    <row r="63">
      <c r="A63" s="2385" t="n"/>
      <c r="I63" s="834" t="n"/>
    </row>
    <row r="64" ht="16" customHeight="1" thickBot="1">
      <c r="A64" s="835" t="n"/>
      <c r="B64" s="836" t="n"/>
      <c r="C64" s="836" t="n"/>
      <c r="D64" s="836" t="n"/>
      <c r="E64" s="836" t="n"/>
      <c r="F64" s="836" t="n"/>
      <c r="G64" s="836" t="n"/>
      <c r="H64" s="836" t="n"/>
      <c r="I64" s="837" t="n"/>
    </row>
    <row r="65">
      <c r="A65" s="53" t="n"/>
      <c r="B65" s="53" t="n"/>
      <c r="C65" s="53" t="n"/>
      <c r="D65" s="53" t="n"/>
      <c r="E65" s="53" t="n"/>
      <c r="F65" s="53" t="n"/>
      <c r="G65" s="53" t="n"/>
      <c r="H65" s="1176" t="n"/>
      <c r="I65" s="1176" t="n"/>
    </row>
    <row r="66">
      <c r="A66" s="53" t="n"/>
      <c r="B66" s="53" t="n"/>
      <c r="C66" s="53" t="n"/>
      <c r="D66" s="53" t="n"/>
      <c r="E66" s="53" t="n"/>
      <c r="F66" s="53" t="n"/>
      <c r="G66" s="53" t="n"/>
      <c r="H66" s="1176" t="n"/>
      <c r="I66" s="1176" t="n"/>
    </row>
    <row r="67">
      <c r="A67" s="53" t="n"/>
      <c r="B67" s="53" t="n"/>
      <c r="C67" s="53" t="n"/>
      <c r="D67" s="53" t="n"/>
      <c r="E67" s="53" t="n"/>
      <c r="F67" s="53" t="n"/>
      <c r="G67" s="53" t="n"/>
      <c r="H67" s="1176" t="n"/>
      <c r="I67" s="1176" t="n"/>
    </row>
    <row r="68">
      <c r="A68" s="53" t="n"/>
      <c r="B68" s="53" t="n"/>
      <c r="C68" s="53" t="n"/>
      <c r="D68" s="53" t="n"/>
      <c r="E68" s="53" t="n"/>
      <c r="F68" s="53" t="n"/>
      <c r="G68" s="53" t="n"/>
      <c r="H68" s="1176" t="n"/>
      <c r="I68" s="1176" t="n"/>
    </row>
    <row r="69">
      <c r="A69" s="53" t="n"/>
      <c r="B69" s="53" t="n"/>
      <c r="C69" s="53" t="n"/>
      <c r="D69" s="53" t="n"/>
      <c r="E69" s="53" t="n"/>
      <c r="F69" s="53" t="n"/>
      <c r="G69" s="53" t="n"/>
      <c r="H69" s="1176" t="n"/>
      <c r="I69" s="1176" t="n"/>
    </row>
    <row r="70">
      <c r="A70" s="53" t="n"/>
      <c r="B70" s="53" t="n"/>
      <c r="C70" s="53" t="n"/>
      <c r="D70" s="53" t="n"/>
      <c r="E70" s="53" t="n"/>
      <c r="F70" s="53" t="n"/>
      <c r="G70" s="53" t="n"/>
      <c r="H70" s="1176" t="n"/>
      <c r="I70" s="1176" t="n"/>
    </row>
    <row r="71">
      <c r="A71" s="53" t="n"/>
      <c r="B71" s="53" t="n"/>
      <c r="C71" s="53" t="n"/>
      <c r="D71" s="53" t="n"/>
      <c r="E71" s="53" t="n"/>
      <c r="F71" s="53" t="n"/>
      <c r="G71" s="53" t="n"/>
      <c r="H71" s="1176" t="n"/>
      <c r="I71" s="1176" t="n"/>
    </row>
    <row r="72">
      <c r="A72" s="53" t="n"/>
      <c r="B72" s="53" t="n"/>
      <c r="C72" s="53" t="n"/>
      <c r="D72" s="53" t="n"/>
      <c r="E72" s="53" t="n"/>
      <c r="F72" s="53" t="n"/>
      <c r="G72" s="53" t="n"/>
      <c r="H72" s="1176" t="n"/>
      <c r="I72" s="1176" t="n"/>
    </row>
    <row r="73">
      <c r="A73" s="53" t="n"/>
      <c r="B73" s="53" t="n"/>
      <c r="C73" s="53" t="n"/>
      <c r="D73" s="53" t="n"/>
      <c r="E73" s="53" t="n"/>
      <c r="F73" s="53" t="n"/>
      <c r="G73" s="53" t="n"/>
      <c r="H73" s="1176" t="n"/>
      <c r="I73" s="1176" t="n"/>
    </row>
    <row r="74">
      <c r="A74" s="53" t="n"/>
      <c r="B74" s="53" t="n"/>
      <c r="C74" s="53" t="n"/>
      <c r="D74" s="53" t="n"/>
      <c r="E74" s="53" t="n"/>
      <c r="F74" s="53" t="n"/>
      <c r="G74" s="53" t="n"/>
      <c r="H74" s="1176" t="n"/>
      <c r="I74" s="1176" t="n"/>
    </row>
    <row r="75">
      <c r="A75" s="53" t="n"/>
      <c r="B75" s="53" t="n"/>
      <c r="C75" s="53" t="n"/>
      <c r="D75" s="53" t="n"/>
      <c r="E75" s="53" t="n"/>
      <c r="F75" s="53" t="n"/>
      <c r="G75" s="53" t="n"/>
      <c r="H75" s="1176" t="n"/>
      <c r="I75" s="1176" t="n"/>
    </row>
    <row r="76">
      <c r="A76" s="53" t="n"/>
      <c r="B76" s="53" t="n"/>
      <c r="C76" s="53" t="n"/>
      <c r="D76" s="53" t="n"/>
      <c r="E76" s="53" t="n"/>
      <c r="F76" s="53" t="n"/>
      <c r="G76" s="53" t="n"/>
      <c r="H76" s="1176" t="n"/>
      <c r="I76" s="1176" t="n"/>
    </row>
  </sheetData>
  <mergeCells count="27">
    <mergeCell ref="H53:I53"/>
    <mergeCell ref="H35:I35"/>
    <mergeCell ref="H29:I29"/>
    <mergeCell ref="H43:I43"/>
    <mergeCell ref="H41:I41"/>
    <mergeCell ref="A3:I3"/>
    <mergeCell ref="H55:I55"/>
    <mergeCell ref="H31:I31"/>
    <mergeCell ref="H9:I9"/>
    <mergeCell ref="H25:I25"/>
    <mergeCell ref="H21:I21"/>
    <mergeCell ref="A2:I2"/>
    <mergeCell ref="H51:I51"/>
    <mergeCell ref="H49:I49"/>
    <mergeCell ref="H17:I17"/>
    <mergeCell ref="H11:I11"/>
    <mergeCell ref="H45:I45"/>
    <mergeCell ref="H7:I7"/>
    <mergeCell ref="H19:I19"/>
    <mergeCell ref="H37:I37"/>
    <mergeCell ref="H47:I47"/>
    <mergeCell ref="H13:I13"/>
    <mergeCell ref="H27:I27"/>
    <mergeCell ref="H15:I15"/>
    <mergeCell ref="H33:I33"/>
    <mergeCell ref="A58:I64"/>
    <mergeCell ref="H23:I23"/>
  </mergeCells>
  <hyperlinks>
    <hyperlink ref="L1" location="'X2  Index'!A1" display="Return to index"/>
  </hyperlinks>
  <printOptions horizontalCentered="1"/>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70.xml><?xml version="1.0" encoding="utf-8"?>
<worksheet xmlns="http://schemas.openxmlformats.org/spreadsheetml/2006/main">
  <sheetPr codeName="Sheet60">
    <outlinePr summaryBelow="1" summaryRight="1"/>
    <pageSetUpPr/>
  </sheetPr>
  <dimension ref="A1:X53"/>
  <sheetViews>
    <sheetView showGridLines="0" view="pageBreakPreview" topLeftCell="A14" zoomScale="60" zoomScaleNormal="100" workbookViewId="0">
      <selection activeCell="A45" sqref="A45:O52"/>
    </sheetView>
  </sheetViews>
  <sheetFormatPr baseColWidth="10" defaultColWidth="9.33203125" defaultRowHeight="15"/>
  <cols>
    <col width="40.6640625" customWidth="1" min="1" max="1"/>
    <col width="13.33203125" customWidth="1" min="2" max="2"/>
    <col width="11.33203125" customWidth="1" min="3" max="3"/>
    <col width="11.6640625" customWidth="1" min="4" max="4"/>
    <col width="12.33203125" customWidth="1" min="5" max="5"/>
    <col width="15.33203125" customWidth="1" min="6" max="6"/>
    <col width="13.33203125" bestFit="1" customWidth="1" min="7" max="7"/>
    <col width="12.5" bestFit="1" customWidth="1" min="8" max="8"/>
    <col width="15.5" bestFit="1" customWidth="1" min="9" max="9"/>
    <col width="15.33203125" bestFit="1" customWidth="1" min="10" max="10"/>
    <col width="11.5" bestFit="1" customWidth="1" min="11" max="11"/>
    <col width="12.5" bestFit="1" customWidth="1" min="12" max="12"/>
    <col width="11.5" bestFit="1" customWidth="1" min="13" max="13"/>
    <col width="19" bestFit="1" customWidth="1" min="15" max="15"/>
  </cols>
  <sheetData>
    <row r="1">
      <c r="A1" s="1126">
        <f>+'X1  ReportCoverPage'!D9</f>
        <v/>
      </c>
      <c r="B1" s="1126" t="n"/>
      <c r="C1" s="1195" t="n"/>
      <c r="D1" s="1118" t="n"/>
      <c r="E1" s="1118" t="n"/>
      <c r="F1" s="1118" t="n"/>
      <c r="G1" s="1118" t="n"/>
      <c r="H1" s="1118" t="n"/>
      <c r="I1" s="1118" t="n"/>
      <c r="J1" s="1118" t="n"/>
      <c r="K1" s="1118" t="n"/>
      <c r="L1" s="1118" t="n"/>
      <c r="M1" s="1118" t="n"/>
      <c r="O1" s="1857" t="n"/>
      <c r="S1" s="1857" t="inlineStr">
        <is>
          <t>Return to index</t>
        </is>
      </c>
    </row>
    <row r="2">
      <c r="A2" s="1142">
        <f>'X2  Index'!A3</f>
        <v/>
      </c>
      <c r="B2" s="1142" t="n"/>
      <c r="C2" s="1195" t="n"/>
      <c r="D2" s="1118" t="n"/>
      <c r="E2" s="1118" t="n"/>
      <c r="F2" s="1118" t="n"/>
      <c r="G2" s="1118" t="n"/>
      <c r="H2" s="1118" t="n"/>
      <c r="I2" s="1118" t="n"/>
      <c r="J2" s="1118" t="n"/>
      <c r="K2" s="1118" t="n"/>
      <c r="L2" s="1118" t="n"/>
      <c r="M2" s="1118" t="n"/>
      <c r="O2" s="1857" t="n"/>
    </row>
    <row r="3">
      <c r="A3" s="353" t="inlineStr">
        <is>
          <t>COST REPORT ANALYSIS</t>
        </is>
      </c>
      <c r="B3" s="353" t="n"/>
      <c r="C3" s="1118" t="n"/>
      <c r="D3" s="1118" t="n"/>
      <c r="E3" s="1118" t="n"/>
      <c r="F3" s="1118" t="n"/>
      <c r="G3" s="1118" t="n"/>
      <c r="H3" s="1118" t="n"/>
      <c r="I3" s="1118" t="n"/>
      <c r="J3" s="1118" t="n"/>
      <c r="K3" s="1118" t="n"/>
      <c r="L3" s="1118" t="n"/>
      <c r="M3" s="1118" t="n"/>
    </row>
    <row r="4">
      <c r="A4" s="353" t="n"/>
      <c r="B4" s="353" t="n"/>
      <c r="C4" s="1118" t="n"/>
      <c r="D4" s="1118" t="n"/>
      <c r="E4" s="1118" t="n"/>
      <c r="F4" s="1118" t="n"/>
      <c r="G4" s="1118" t="n"/>
      <c r="H4" s="1118" t="n"/>
      <c r="I4" s="1118" t="n"/>
      <c r="J4" s="1118" t="n"/>
      <c r="K4" s="1118" t="n"/>
      <c r="L4" s="1118" t="n"/>
      <c r="M4" s="1118" t="n"/>
    </row>
    <row r="5" ht="16" customHeight="1" thickBot="1">
      <c r="C5" s="1103" t="n"/>
      <c r="D5" s="1103" t="n"/>
      <c r="E5" s="1103" t="n"/>
      <c r="F5" s="1103" t="n"/>
      <c r="G5" s="1103" t="n"/>
      <c r="H5" s="1103" t="n"/>
      <c r="I5" s="1103" t="n"/>
      <c r="J5" s="1103" t="n"/>
      <c r="K5" s="1103" t="n"/>
      <c r="L5" s="1103" t="n"/>
      <c r="M5" s="1103" t="n"/>
    </row>
    <row r="6" ht="22.5" customFormat="1" customHeight="1" s="355">
      <c r="A6" s="2316" t="inlineStr">
        <is>
          <t>PROVIDER/FACILITY NAMES</t>
        </is>
      </c>
      <c r="B6" s="1636" t="n"/>
      <c r="C6" s="1636" t="inlineStr">
        <is>
          <t>PROVIDER</t>
        </is>
      </c>
      <c r="D6" s="2899" t="inlineStr">
        <is>
          <t>DATE</t>
        </is>
      </c>
      <c r="E6" s="1638" t="inlineStr">
        <is>
          <t>$ AS</t>
        </is>
      </c>
      <c r="F6" s="1639" t="inlineStr">
        <is>
          <t xml:space="preserve">$ </t>
        </is>
      </c>
      <c r="G6" s="1639" t="inlineStr">
        <is>
          <t>TENTATIVE</t>
        </is>
      </c>
      <c r="H6" s="2314" t="inlineStr">
        <is>
          <t>DATE OF TENTATIVE
/FINAL SETTLEMENT</t>
        </is>
      </c>
      <c r="I6" s="1639" t="inlineStr">
        <is>
          <t>FINAL</t>
        </is>
      </c>
      <c r="J6" s="2314" t="inlineStr">
        <is>
          <t>DATE
PAID</t>
        </is>
      </c>
      <c r="K6" s="1639" t="inlineStr">
        <is>
          <t>CHECK</t>
        </is>
      </c>
      <c r="L6" s="1639" t="inlineStr">
        <is>
          <t>DATE</t>
        </is>
      </c>
      <c r="M6" s="1639" t="inlineStr">
        <is>
          <t>BALANCE</t>
        </is>
      </c>
      <c r="N6" s="1639" t="inlineStr">
        <is>
          <t>G/L</t>
        </is>
      </c>
      <c r="O6" s="1640" t="inlineStr">
        <is>
          <t> </t>
        </is>
      </c>
      <c r="Q6" s="2001" t="n"/>
      <c r="R6" s="2001" t="n"/>
      <c r="S6" s="2001" t="n"/>
      <c r="T6" s="2001" t="n"/>
      <c r="U6" s="2001" t="n"/>
      <c r="V6" s="2001" t="n"/>
      <c r="W6" s="2001" t="n"/>
      <c r="X6" s="2001" t="n"/>
    </row>
    <row r="7" ht="21.75" customFormat="1" customHeight="1" s="355" thickBot="1">
      <c r="A7" s="2385" t="n"/>
      <c r="B7" s="1641" t="inlineStr">
        <is>
          <t>FYE</t>
        </is>
      </c>
      <c r="C7" s="1641" t="inlineStr">
        <is>
          <t>NUMBER</t>
        </is>
      </c>
      <c r="D7" s="2900" t="inlineStr">
        <is>
          <t>FILED</t>
        </is>
      </c>
      <c r="E7" s="1643" t="inlineStr">
        <is>
          <t>FILED</t>
        </is>
      </c>
      <c r="F7" s="1644" t="inlineStr">
        <is>
          <t>AMENDED</t>
        </is>
      </c>
      <c r="G7" s="1644" t="inlineStr">
        <is>
          <t>SETTLEMENT</t>
        </is>
      </c>
      <c r="H7" s="461" t="n"/>
      <c r="I7" s="1644" t="inlineStr">
        <is>
          <t>SETTLEMENT</t>
        </is>
      </c>
      <c r="J7" s="461" t="n"/>
      <c r="K7" s="1644" t="inlineStr">
        <is>
          <t>NUMBER</t>
        </is>
      </c>
      <c r="L7" s="1644" t="inlineStr">
        <is>
          <t>CLEARED</t>
        </is>
      </c>
      <c r="M7" s="1644" t="inlineStr">
        <is>
          <t>PER G/L</t>
        </is>
      </c>
      <c r="N7" s="1644" t="inlineStr">
        <is>
          <t>ACCOUNT #</t>
        </is>
      </c>
      <c r="O7" s="1645" t="inlineStr">
        <is>
          <t>DIFFERENCE</t>
        </is>
      </c>
      <c r="Q7" s="2001" t="n"/>
      <c r="R7" s="2001" t="n"/>
      <c r="S7" s="2001" t="n"/>
      <c r="T7" s="2001" t="n"/>
      <c r="U7" s="2001" t="n"/>
      <c r="V7" s="2001" t="n"/>
      <c r="W7" s="2001" t="n"/>
      <c r="X7" s="2001" t="n"/>
    </row>
    <row r="8" ht="16" customHeight="1" thickBot="1">
      <c r="A8" s="2901" t="inlineStr">
        <is>
          <t>MEDICARE</t>
        </is>
      </c>
      <c r="B8" s="2387" t="n"/>
      <c r="C8" s="2387" t="n"/>
      <c r="D8" s="2387" t="n"/>
      <c r="E8" s="2387" t="n"/>
      <c r="F8" s="2387" t="n"/>
      <c r="G8" s="2387" t="n"/>
      <c r="H8" s="2387" t="n"/>
      <c r="I8" s="2387" t="n"/>
      <c r="J8" s="2387" t="n"/>
      <c r="K8" s="2387" t="n"/>
      <c r="L8" s="2387" t="n"/>
      <c r="M8" s="2387" t="n"/>
      <c r="N8" s="2387" t="n"/>
      <c r="O8" s="2388" t="n"/>
      <c r="Q8" s="2001" t="n"/>
      <c r="R8" s="2001" t="n"/>
      <c r="S8" s="2001" t="n"/>
      <c r="T8" s="2001" t="n"/>
      <c r="U8" s="2001" t="n"/>
      <c r="V8" s="2001" t="n"/>
      <c r="W8" s="2001" t="n"/>
      <c r="X8" s="2001" t="n"/>
    </row>
    <row r="9">
      <c r="A9" s="1144" t="n"/>
      <c r="B9" s="1646" t="n"/>
      <c r="C9" s="1647" t="n"/>
      <c r="D9" s="2902" t="n"/>
      <c r="E9" s="1649" t="n">
        <v>0</v>
      </c>
      <c r="F9" s="1650" t="inlineStr">
        <is>
          <t> </t>
        </is>
      </c>
      <c r="G9" s="1650" t="inlineStr">
        <is>
          <t> </t>
        </is>
      </c>
      <c r="H9" s="1650" t="inlineStr">
        <is>
          <t> </t>
        </is>
      </c>
      <c r="I9" s="1650" t="inlineStr">
        <is>
          <t> </t>
        </is>
      </c>
      <c r="J9" s="1650" t="inlineStr">
        <is>
          <t> </t>
        </is>
      </c>
      <c r="K9" s="1650" t="inlineStr">
        <is>
          <t> </t>
        </is>
      </c>
      <c r="L9" s="1650" t="inlineStr">
        <is>
          <t> </t>
        </is>
      </c>
      <c r="M9" s="1650" t="inlineStr">
        <is>
          <t> </t>
        </is>
      </c>
      <c r="N9" s="1650" t="inlineStr">
        <is>
          <t> </t>
        </is>
      </c>
      <c r="O9" s="1651" t="inlineStr">
        <is>
          <t> </t>
        </is>
      </c>
    </row>
    <row r="10">
      <c r="A10" s="1144" t="n"/>
      <c r="B10" s="1646" t="n"/>
      <c r="C10" s="1647" t="n"/>
      <c r="D10" s="2903" t="n"/>
      <c r="E10" s="1649" t="n">
        <v>0</v>
      </c>
      <c r="F10" s="1650" t="n"/>
      <c r="G10" s="833" t="n"/>
      <c r="H10" s="1653" t="n"/>
      <c r="I10" s="1650" t="n"/>
      <c r="J10" s="1650" t="n"/>
      <c r="K10" s="1650" t="n"/>
      <c r="L10" s="1650" t="n"/>
      <c r="M10" s="1650" t="n"/>
      <c r="N10" s="1650" t="n"/>
      <c r="O10" s="1651" t="n"/>
    </row>
    <row r="11">
      <c r="A11" s="838" t="n"/>
      <c r="B11" s="1646" t="n"/>
      <c r="C11" s="1654" t="n"/>
      <c r="D11" s="2903" t="n"/>
      <c r="E11" s="1649" t="n">
        <v>0</v>
      </c>
      <c r="F11" s="1650" t="n"/>
      <c r="G11" s="833" t="n"/>
      <c r="H11" s="1653" t="n"/>
      <c r="I11" s="1650" t="n"/>
      <c r="J11" s="1650" t="n"/>
      <c r="K11" s="1650" t="n"/>
      <c r="L11" s="1650" t="n"/>
      <c r="M11" s="1650" t="n"/>
      <c r="N11" s="1650" t="n"/>
      <c r="O11" s="1651" t="n"/>
    </row>
    <row r="12">
      <c r="A12" s="1144" t="n"/>
      <c r="B12" s="1646" t="n"/>
      <c r="C12" s="1647" t="n"/>
      <c r="D12" s="2903" t="n"/>
      <c r="E12" s="1649" t="n">
        <v>0</v>
      </c>
      <c r="F12" s="1650" t="n"/>
      <c r="G12" s="833" t="n"/>
      <c r="H12" s="1653" t="n"/>
      <c r="I12" s="1650" t="n"/>
      <c r="J12" s="1650" t="n"/>
      <c r="K12" s="1650" t="n"/>
      <c r="L12" s="1650" t="n"/>
      <c r="M12" s="1650" t="n"/>
      <c r="N12" s="1650" t="n"/>
      <c r="O12" s="1651" t="n"/>
    </row>
    <row r="13">
      <c r="A13" s="1144" t="n"/>
      <c r="B13" s="1646" t="n"/>
      <c r="C13" s="1647" t="n"/>
      <c r="D13" s="2903" t="n"/>
      <c r="E13" s="1649" t="n">
        <v>0</v>
      </c>
      <c r="F13" s="1650" t="n"/>
      <c r="G13" s="833" t="n"/>
      <c r="H13" s="1653" t="n"/>
      <c r="I13" s="1650" t="n"/>
      <c r="J13" s="1650" t="n"/>
      <c r="K13" s="1650" t="n"/>
      <c r="L13" s="1650" t="n"/>
      <c r="M13" s="1650" t="n"/>
      <c r="N13" s="1650" t="n"/>
      <c r="O13" s="1651" t="n"/>
    </row>
    <row r="14">
      <c r="A14" s="1144" t="n"/>
      <c r="B14" s="1646" t="n"/>
      <c r="C14" s="1647" t="n"/>
      <c r="D14" s="2903" t="n"/>
      <c r="E14" s="1649" t="n">
        <v>0</v>
      </c>
      <c r="F14" s="1650" t="n"/>
      <c r="G14" s="833" t="n"/>
      <c r="H14" s="1653" t="n"/>
      <c r="I14" s="1650" t="n"/>
      <c r="J14" s="1650" t="n"/>
      <c r="K14" s="1650" t="n"/>
      <c r="L14" s="1650" t="n"/>
      <c r="M14" s="1650" t="n"/>
      <c r="N14" s="1650" t="n"/>
      <c r="O14" s="1651" t="n"/>
    </row>
    <row r="15">
      <c r="A15" s="1144" t="n"/>
      <c r="B15" s="1646" t="n"/>
      <c r="C15" s="1647" t="n"/>
      <c r="D15" s="2903" t="n"/>
      <c r="E15" s="1649" t="n">
        <v>0</v>
      </c>
      <c r="F15" s="1650" t="inlineStr">
        <is>
          <t> </t>
        </is>
      </c>
      <c r="G15" s="833" t="n"/>
      <c r="H15" s="1653" t="inlineStr">
        <is>
          <t> </t>
        </is>
      </c>
      <c r="I15" s="1650" t="inlineStr">
        <is>
          <t> </t>
        </is>
      </c>
      <c r="J15" s="1650" t="inlineStr">
        <is>
          <t> </t>
        </is>
      </c>
      <c r="K15" s="1650" t="inlineStr">
        <is>
          <t> </t>
        </is>
      </c>
      <c r="L15" s="1650" t="inlineStr">
        <is>
          <t> </t>
        </is>
      </c>
      <c r="M15" s="1650" t="inlineStr">
        <is>
          <t> </t>
        </is>
      </c>
      <c r="N15" s="1650" t="inlineStr">
        <is>
          <t> </t>
        </is>
      </c>
      <c r="O15" s="1651" t="inlineStr">
        <is>
          <t> </t>
        </is>
      </c>
    </row>
    <row r="16">
      <c r="A16" s="838" t="n"/>
      <c r="B16" s="1646" t="n"/>
      <c r="C16" s="1654" t="n"/>
      <c r="D16" s="2902" t="n"/>
      <c r="E16" s="1649" t="n">
        <v>0</v>
      </c>
      <c r="F16" s="1650" t="inlineStr">
        <is>
          <t> </t>
        </is>
      </c>
      <c r="G16" s="833" t="n"/>
      <c r="H16" s="1653" t="inlineStr">
        <is>
          <t> </t>
        </is>
      </c>
      <c r="I16" s="1650" t="inlineStr">
        <is>
          <t> </t>
        </is>
      </c>
      <c r="J16" s="1650" t="inlineStr">
        <is>
          <t> </t>
        </is>
      </c>
      <c r="K16" s="1650" t="inlineStr">
        <is>
          <t> </t>
        </is>
      </c>
      <c r="L16" s="1650" t="inlineStr">
        <is>
          <t> </t>
        </is>
      </c>
      <c r="M16" s="1650" t="inlineStr">
        <is>
          <t> </t>
        </is>
      </c>
      <c r="N16" s="1650" t="inlineStr">
        <is>
          <t> </t>
        </is>
      </c>
      <c r="O16" s="1651" t="inlineStr">
        <is>
          <t> </t>
        </is>
      </c>
    </row>
    <row r="17">
      <c r="A17" s="838" t="n"/>
      <c r="B17" s="1646" t="n"/>
      <c r="C17" s="1654" t="n"/>
      <c r="D17" s="2902" t="n"/>
      <c r="E17" s="1649" t="n">
        <v>0</v>
      </c>
      <c r="F17" s="1650" t="inlineStr">
        <is>
          <t> </t>
        </is>
      </c>
      <c r="G17" s="833" t="n"/>
      <c r="H17" s="1653" t="inlineStr">
        <is>
          <t> </t>
        </is>
      </c>
      <c r="I17" s="1650" t="inlineStr">
        <is>
          <t> </t>
        </is>
      </c>
      <c r="J17" s="1650" t="inlineStr">
        <is>
          <t> </t>
        </is>
      </c>
      <c r="K17" s="1650" t="inlineStr">
        <is>
          <t> </t>
        </is>
      </c>
      <c r="L17" s="1650" t="inlineStr">
        <is>
          <t> </t>
        </is>
      </c>
      <c r="M17" s="1650" t="inlineStr">
        <is>
          <t> </t>
        </is>
      </c>
      <c r="N17" s="1650" t="inlineStr">
        <is>
          <t> </t>
        </is>
      </c>
      <c r="O17" s="1651" t="inlineStr">
        <is>
          <t> </t>
        </is>
      </c>
    </row>
    <row r="18">
      <c r="A18" s="838" t="n"/>
      <c r="B18" s="1646" t="n"/>
      <c r="C18" s="1654" t="n"/>
      <c r="D18" s="2902" t="n"/>
      <c r="E18" s="1649" t="n">
        <v>0</v>
      </c>
      <c r="F18" s="1650" t="inlineStr">
        <is>
          <t> </t>
        </is>
      </c>
      <c r="G18" s="833" t="n"/>
      <c r="H18" s="1653" t="inlineStr">
        <is>
          <t> </t>
        </is>
      </c>
      <c r="I18" s="1650" t="inlineStr">
        <is>
          <t> </t>
        </is>
      </c>
      <c r="J18" s="833" t="n"/>
      <c r="K18" s="1653" t="inlineStr">
        <is>
          <t> </t>
        </is>
      </c>
      <c r="L18" s="1650" t="inlineStr">
        <is>
          <t> </t>
        </is>
      </c>
      <c r="M18" s="1650" t="inlineStr">
        <is>
          <t> </t>
        </is>
      </c>
      <c r="N18" s="1650" t="inlineStr">
        <is>
          <t> </t>
        </is>
      </c>
      <c r="O18" s="1651" t="inlineStr">
        <is>
          <t> </t>
        </is>
      </c>
    </row>
    <row r="19">
      <c r="A19" s="838" t="n"/>
      <c r="B19" s="1646" t="n"/>
      <c r="C19" s="1654" t="n"/>
      <c r="D19" s="2902" t="n"/>
      <c r="E19" s="1649" t="n">
        <v>0</v>
      </c>
      <c r="F19" s="1650" t="inlineStr">
        <is>
          <t> </t>
        </is>
      </c>
      <c r="G19" s="833" t="n"/>
      <c r="H19" s="1653" t="inlineStr">
        <is>
          <t> </t>
        </is>
      </c>
      <c r="I19" s="1650" t="inlineStr">
        <is>
          <t> </t>
        </is>
      </c>
      <c r="J19" s="833" t="n"/>
      <c r="K19" s="1653" t="inlineStr">
        <is>
          <t> </t>
        </is>
      </c>
      <c r="L19" s="1650" t="inlineStr">
        <is>
          <t> </t>
        </is>
      </c>
      <c r="M19" s="1650" t="inlineStr">
        <is>
          <t> </t>
        </is>
      </c>
      <c r="N19" s="1650" t="inlineStr">
        <is>
          <t> </t>
        </is>
      </c>
      <c r="O19" s="1651" t="inlineStr">
        <is>
          <t> </t>
        </is>
      </c>
    </row>
    <row r="20">
      <c r="A20" s="1144" t="inlineStr">
        <is>
          <t> </t>
        </is>
      </c>
      <c r="B20" s="1655" t="n"/>
      <c r="C20" s="1647" t="n"/>
      <c r="D20" s="2903" t="n"/>
      <c r="E20" s="1653" t="inlineStr">
        <is>
          <t> </t>
        </is>
      </c>
      <c r="F20" s="1650" t="inlineStr">
        <is>
          <t> </t>
        </is>
      </c>
      <c r="G20" s="833" t="n"/>
      <c r="H20" s="1656" t="inlineStr">
        <is>
          <t> </t>
        </is>
      </c>
      <c r="I20" s="1657" t="inlineStr">
        <is>
          <t> </t>
        </is>
      </c>
      <c r="J20" s="833" t="n"/>
      <c r="K20" s="1653" t="inlineStr">
        <is>
          <t> </t>
        </is>
      </c>
      <c r="L20" s="1650" t="inlineStr">
        <is>
          <t> </t>
        </is>
      </c>
      <c r="M20" s="1650" t="inlineStr">
        <is>
          <t> </t>
        </is>
      </c>
      <c r="N20" s="1650" t="inlineStr">
        <is>
          <t> </t>
        </is>
      </c>
      <c r="O20" s="1651" t="inlineStr">
        <is>
          <t> </t>
        </is>
      </c>
    </row>
    <row r="21" ht="16" customHeight="1" thickBot="1">
      <c r="A21" s="1144" t="inlineStr">
        <is>
          <t> </t>
        </is>
      </c>
      <c r="B21" s="1655" t="n"/>
      <c r="C21" s="1647" t="n"/>
      <c r="D21" s="2903" t="inlineStr">
        <is>
          <t> </t>
        </is>
      </c>
      <c r="E21" s="1653" t="inlineStr">
        <is>
          <t> </t>
        </is>
      </c>
      <c r="F21" s="1650" t="inlineStr">
        <is>
          <t> </t>
        </is>
      </c>
      <c r="G21" s="833" t="inlineStr">
        <is>
          <t> </t>
        </is>
      </c>
      <c r="H21" s="1656" t="inlineStr">
        <is>
          <t> </t>
        </is>
      </c>
      <c r="I21" s="1657" t="inlineStr">
        <is>
          <t> </t>
        </is>
      </c>
      <c r="J21" s="1657" t="inlineStr">
        <is>
          <t> </t>
        </is>
      </c>
      <c r="K21" s="1650" t="inlineStr">
        <is>
          <t> </t>
        </is>
      </c>
      <c r="L21" s="1650" t="inlineStr">
        <is>
          <t> </t>
        </is>
      </c>
      <c r="M21" s="1650" t="inlineStr">
        <is>
          <t> </t>
        </is>
      </c>
      <c r="N21" s="1650" t="inlineStr">
        <is>
          <t> </t>
        </is>
      </c>
      <c r="O21" s="1651" t="inlineStr">
        <is>
          <t> </t>
        </is>
      </c>
    </row>
    <row r="22" ht="16" customHeight="1" thickBot="1">
      <c r="A22" s="2901" t="inlineStr">
        <is>
          <t>MEDICAID</t>
        </is>
      </c>
      <c r="B22" s="2387" t="n"/>
      <c r="C22" s="2387" t="n"/>
      <c r="D22" s="2387" t="n"/>
      <c r="E22" s="2387" t="n"/>
      <c r="F22" s="2387" t="n"/>
      <c r="G22" s="2387" t="n"/>
      <c r="H22" s="2387" t="n"/>
      <c r="I22" s="2387" t="n"/>
      <c r="J22" s="2387" t="n"/>
      <c r="K22" s="2387" t="n"/>
      <c r="L22" s="2387" t="n"/>
      <c r="M22" s="2387" t="n"/>
      <c r="N22" s="2387" t="n"/>
      <c r="O22" s="2388" t="n"/>
    </row>
    <row r="23">
      <c r="A23" s="838" t="n"/>
      <c r="B23" s="1646" t="n"/>
      <c r="C23" s="1647" t="n"/>
      <c r="D23" s="2902" t="n"/>
      <c r="E23" s="1653" t="n">
        <v>0</v>
      </c>
      <c r="F23" s="1658" t="inlineStr">
        <is>
          <t>N/A</t>
        </is>
      </c>
      <c r="G23" s="1659" t="inlineStr">
        <is>
          <t>N/A</t>
        </is>
      </c>
      <c r="H23" s="1660" t="inlineStr">
        <is>
          <t> </t>
        </is>
      </c>
      <c r="I23" s="1658" t="n">
        <v>0</v>
      </c>
      <c r="J23" s="1659" t="inlineStr">
        <is>
          <t>N/A</t>
        </is>
      </c>
      <c r="K23" s="1660" t="inlineStr">
        <is>
          <t>N/A</t>
        </is>
      </c>
      <c r="L23" s="1658" t="inlineStr">
        <is>
          <t>N/A</t>
        </is>
      </c>
      <c r="M23" s="1658" t="inlineStr">
        <is>
          <t>N/A</t>
        </is>
      </c>
      <c r="N23" s="1658" t="inlineStr">
        <is>
          <t>N/A</t>
        </is>
      </c>
      <c r="O23" s="1661" t="inlineStr">
        <is>
          <t>N/A</t>
        </is>
      </c>
    </row>
    <row r="24">
      <c r="A24" s="838" t="n"/>
      <c r="B24" s="1646" t="n"/>
      <c r="C24" s="1647" t="n"/>
      <c r="D24" s="2903" t="n"/>
      <c r="E24" s="1653" t="n">
        <v>0</v>
      </c>
      <c r="F24" s="1658" t="inlineStr">
        <is>
          <t>N/A</t>
        </is>
      </c>
      <c r="G24" s="1659" t="inlineStr">
        <is>
          <t>N/A</t>
        </is>
      </c>
      <c r="H24" s="1660" t="inlineStr">
        <is>
          <t> </t>
        </is>
      </c>
      <c r="I24" s="1658" t="n">
        <v>0</v>
      </c>
      <c r="J24" s="1659" t="inlineStr">
        <is>
          <t>N/A</t>
        </is>
      </c>
      <c r="K24" s="1660" t="inlineStr">
        <is>
          <t>N/A</t>
        </is>
      </c>
      <c r="L24" s="1658" t="inlineStr">
        <is>
          <t>N/A</t>
        </is>
      </c>
      <c r="M24" s="1658" t="inlineStr">
        <is>
          <t>N/A</t>
        </is>
      </c>
      <c r="N24" s="1658" t="inlineStr">
        <is>
          <t>N/A</t>
        </is>
      </c>
      <c r="O24" s="1661" t="inlineStr">
        <is>
          <t>N/A</t>
        </is>
      </c>
    </row>
    <row r="25">
      <c r="A25" s="838" t="n"/>
      <c r="B25" s="1646" t="n"/>
      <c r="C25" s="1654" t="n"/>
      <c r="D25" s="2903" t="n"/>
      <c r="E25" s="1653" t="n">
        <v>0</v>
      </c>
      <c r="F25" s="1658" t="inlineStr">
        <is>
          <t>N/A</t>
        </is>
      </c>
      <c r="G25" s="1659" t="inlineStr">
        <is>
          <t>N/A</t>
        </is>
      </c>
      <c r="H25" s="1660" t="inlineStr">
        <is>
          <t> </t>
        </is>
      </c>
      <c r="I25" s="1658" t="n">
        <v>0</v>
      </c>
      <c r="J25" s="1659" t="inlineStr">
        <is>
          <t>N/A</t>
        </is>
      </c>
      <c r="K25" s="1660" t="inlineStr">
        <is>
          <t>N/A</t>
        </is>
      </c>
      <c r="L25" s="1658" t="inlineStr">
        <is>
          <t>N/A</t>
        </is>
      </c>
      <c r="M25" s="1658" t="inlineStr">
        <is>
          <t>N/A</t>
        </is>
      </c>
      <c r="N25" s="1658" t="inlineStr">
        <is>
          <t>N/A</t>
        </is>
      </c>
      <c r="O25" s="1661" t="inlineStr">
        <is>
          <t>N/A</t>
        </is>
      </c>
    </row>
    <row r="26">
      <c r="A26" s="838" t="n"/>
      <c r="B26" s="1646" t="n"/>
      <c r="C26" s="1647" t="n"/>
      <c r="D26" s="2903" t="n"/>
      <c r="E26" s="1653" t="n">
        <v>0</v>
      </c>
      <c r="F26" s="1658" t="inlineStr">
        <is>
          <t>N/A</t>
        </is>
      </c>
      <c r="G26" s="1659" t="inlineStr">
        <is>
          <t>N/A</t>
        </is>
      </c>
      <c r="H26" s="1660" t="inlineStr">
        <is>
          <t> </t>
        </is>
      </c>
      <c r="I26" s="1658" t="n">
        <v>0</v>
      </c>
      <c r="J26" s="1659" t="inlineStr">
        <is>
          <t>N/A</t>
        </is>
      </c>
      <c r="K26" s="1660" t="inlineStr">
        <is>
          <t>N/A</t>
        </is>
      </c>
      <c r="L26" s="1658" t="inlineStr">
        <is>
          <t>N/A</t>
        </is>
      </c>
      <c r="M26" s="1658" t="inlineStr">
        <is>
          <t>N/A</t>
        </is>
      </c>
      <c r="N26" s="1658" t="inlineStr">
        <is>
          <t>N/A</t>
        </is>
      </c>
      <c r="O26" s="1661" t="inlineStr">
        <is>
          <t>N/A</t>
        </is>
      </c>
    </row>
    <row r="27">
      <c r="A27" s="838" t="n"/>
      <c r="B27" s="1646" t="n"/>
      <c r="C27" s="1654" t="n"/>
      <c r="D27" s="2903" t="n"/>
      <c r="E27" s="1653" t="n">
        <v>0</v>
      </c>
      <c r="F27" s="1658" t="inlineStr">
        <is>
          <t>N/A</t>
        </is>
      </c>
      <c r="G27" s="1659" t="inlineStr">
        <is>
          <t>N/A</t>
        </is>
      </c>
      <c r="H27" s="1660" t="inlineStr">
        <is>
          <t> </t>
        </is>
      </c>
      <c r="I27" s="1658" t="n">
        <v>0</v>
      </c>
      <c r="J27" s="1659" t="inlineStr">
        <is>
          <t>N/A</t>
        </is>
      </c>
      <c r="K27" s="1660" t="inlineStr">
        <is>
          <t>N/A</t>
        </is>
      </c>
      <c r="L27" s="1658" t="inlineStr">
        <is>
          <t>N/A</t>
        </is>
      </c>
      <c r="M27" s="1658" t="inlineStr">
        <is>
          <t>N/A</t>
        </is>
      </c>
      <c r="N27" s="1658" t="inlineStr">
        <is>
          <t>N/A</t>
        </is>
      </c>
      <c r="O27" s="1661" t="inlineStr">
        <is>
          <t>N/A</t>
        </is>
      </c>
    </row>
    <row r="28">
      <c r="A28" s="838" t="n"/>
      <c r="B28" s="1646" t="n"/>
      <c r="C28" s="1647" t="n"/>
      <c r="D28" s="2903" t="n"/>
      <c r="E28" s="1653" t="n">
        <v>0</v>
      </c>
      <c r="F28" s="1658" t="inlineStr">
        <is>
          <t>N/A</t>
        </is>
      </c>
      <c r="G28" s="1659" t="inlineStr">
        <is>
          <t>N/A</t>
        </is>
      </c>
      <c r="H28" s="1660" t="inlineStr">
        <is>
          <t> </t>
        </is>
      </c>
      <c r="I28" s="1658" t="n">
        <v>0</v>
      </c>
      <c r="J28" s="1659" t="inlineStr">
        <is>
          <t>N/A</t>
        </is>
      </c>
      <c r="K28" s="1660" t="inlineStr">
        <is>
          <t>N/A</t>
        </is>
      </c>
      <c r="L28" s="1658" t="inlineStr">
        <is>
          <t>N/A</t>
        </is>
      </c>
      <c r="M28" s="1658" t="inlineStr">
        <is>
          <t>N/A</t>
        </is>
      </c>
      <c r="N28" s="1658" t="inlineStr">
        <is>
          <t>N/A</t>
        </is>
      </c>
      <c r="O28" s="1661" t="inlineStr">
        <is>
          <t>N/A</t>
        </is>
      </c>
    </row>
    <row r="29">
      <c r="A29" s="1144" t="n"/>
      <c r="B29" s="1646" t="n"/>
      <c r="C29" s="1654" t="n"/>
      <c r="D29" s="2903" t="n"/>
      <c r="E29" s="1653" t="n">
        <v>0</v>
      </c>
      <c r="F29" s="1658" t="inlineStr">
        <is>
          <t>N/A</t>
        </is>
      </c>
      <c r="G29" s="1659" t="inlineStr">
        <is>
          <t>N/A</t>
        </is>
      </c>
      <c r="H29" s="1660" t="inlineStr">
        <is>
          <t> </t>
        </is>
      </c>
      <c r="I29" s="1658" t="n">
        <v>0</v>
      </c>
      <c r="J29" s="1659" t="inlineStr">
        <is>
          <t>N/A</t>
        </is>
      </c>
      <c r="K29" s="1660" t="inlineStr">
        <is>
          <t>N/A</t>
        </is>
      </c>
      <c r="L29" s="1658" t="inlineStr">
        <is>
          <t>N/A</t>
        </is>
      </c>
      <c r="M29" s="1658" t="inlineStr">
        <is>
          <t>N/A</t>
        </is>
      </c>
      <c r="N29" s="1658" t="inlineStr">
        <is>
          <t>N/A</t>
        </is>
      </c>
      <c r="O29" s="1661" t="inlineStr">
        <is>
          <t>N/A</t>
        </is>
      </c>
    </row>
    <row r="30">
      <c r="A30" s="838" t="n"/>
      <c r="B30" s="1646" t="n"/>
      <c r="C30" s="1654" t="n"/>
      <c r="D30" s="2902" t="n"/>
      <c r="E30" s="1653" t="n">
        <v>0</v>
      </c>
      <c r="F30" s="1658" t="inlineStr">
        <is>
          <t>N/A</t>
        </is>
      </c>
      <c r="G30" s="1659" t="inlineStr">
        <is>
          <t>N/A</t>
        </is>
      </c>
      <c r="H30" s="1660" t="inlineStr">
        <is>
          <t> </t>
        </is>
      </c>
      <c r="I30" s="1658" t="n">
        <v>0</v>
      </c>
      <c r="J30" s="1659" t="inlineStr">
        <is>
          <t>N/A</t>
        </is>
      </c>
      <c r="K30" s="1660" t="inlineStr">
        <is>
          <t>N/A</t>
        </is>
      </c>
      <c r="L30" s="1658" t="inlineStr">
        <is>
          <t>N/A</t>
        </is>
      </c>
      <c r="M30" s="1658" t="inlineStr">
        <is>
          <t>N/A</t>
        </is>
      </c>
      <c r="N30" s="1658" t="inlineStr">
        <is>
          <t>N/A</t>
        </is>
      </c>
      <c r="O30" s="1661" t="inlineStr">
        <is>
          <t>N/A</t>
        </is>
      </c>
    </row>
    <row r="31">
      <c r="A31" s="838" t="n"/>
      <c r="B31" s="1646" t="n"/>
      <c r="C31" s="1647" t="n"/>
      <c r="D31" s="2902" t="n"/>
      <c r="E31" s="1653" t="n">
        <v>0</v>
      </c>
      <c r="F31" s="1658" t="inlineStr">
        <is>
          <t>N/A</t>
        </is>
      </c>
      <c r="G31" s="1659" t="inlineStr">
        <is>
          <t>N/A</t>
        </is>
      </c>
      <c r="H31" s="1660" t="inlineStr">
        <is>
          <t> </t>
        </is>
      </c>
      <c r="I31" s="1658" t="n">
        <v>0</v>
      </c>
      <c r="J31" s="1659" t="inlineStr">
        <is>
          <t>N/A</t>
        </is>
      </c>
      <c r="K31" s="1660" t="inlineStr">
        <is>
          <t>N/A</t>
        </is>
      </c>
      <c r="L31" s="1658" t="inlineStr">
        <is>
          <t>N/A</t>
        </is>
      </c>
      <c r="M31" s="1658" t="inlineStr">
        <is>
          <t>N/A</t>
        </is>
      </c>
      <c r="N31" s="1658" t="inlineStr">
        <is>
          <t>N/A</t>
        </is>
      </c>
      <c r="O31" s="1661" t="inlineStr">
        <is>
          <t>N/A</t>
        </is>
      </c>
    </row>
    <row r="32">
      <c r="A32" s="838" t="n"/>
      <c r="B32" s="1646" t="n"/>
      <c r="C32" s="1647" t="n"/>
      <c r="D32" s="2902" t="n"/>
      <c r="E32" s="1653" t="n">
        <v>0</v>
      </c>
      <c r="F32" s="1658" t="inlineStr">
        <is>
          <t>N/A</t>
        </is>
      </c>
      <c r="G32" s="1659" t="inlineStr">
        <is>
          <t>N/A</t>
        </is>
      </c>
      <c r="H32" s="1662" t="inlineStr">
        <is>
          <t> </t>
        </is>
      </c>
      <c r="I32" s="1658" t="n">
        <v>0</v>
      </c>
      <c r="J32" s="1659" t="inlineStr">
        <is>
          <t>N/A</t>
        </is>
      </c>
      <c r="K32" s="1660" t="inlineStr">
        <is>
          <t>N/A</t>
        </is>
      </c>
      <c r="L32" s="1658" t="inlineStr">
        <is>
          <t>N/A</t>
        </is>
      </c>
      <c r="M32" s="1658" t="inlineStr">
        <is>
          <t>N/A</t>
        </is>
      </c>
      <c r="N32" s="1658" t="inlineStr">
        <is>
          <t>N/A</t>
        </is>
      </c>
      <c r="O32" s="1661" t="inlineStr">
        <is>
          <t>N/A</t>
        </is>
      </c>
    </row>
    <row r="33" ht="16" customHeight="1" thickBot="1">
      <c r="A33" s="841" t="n"/>
      <c r="B33" s="1663" t="n"/>
      <c r="C33" s="1664" t="n"/>
      <c r="D33" s="2904" t="n"/>
      <c r="E33" s="1666" t="n">
        <v>0</v>
      </c>
      <c r="F33" s="525" t="inlineStr">
        <is>
          <t>N/A</t>
        </is>
      </c>
      <c r="G33" s="1667" t="inlineStr">
        <is>
          <t>N/A</t>
        </is>
      </c>
      <c r="H33" s="1668" t="inlineStr">
        <is>
          <t> </t>
        </is>
      </c>
      <c r="I33" s="525" t="n">
        <v>0</v>
      </c>
      <c r="J33" s="1667" t="inlineStr">
        <is>
          <t>N/A</t>
        </is>
      </c>
      <c r="K33" s="1669" t="inlineStr">
        <is>
          <t>N/A</t>
        </is>
      </c>
      <c r="L33" s="1670" t="inlineStr">
        <is>
          <t>N/A</t>
        </is>
      </c>
      <c r="M33" s="1670" t="inlineStr">
        <is>
          <t>N/A</t>
        </is>
      </c>
      <c r="N33" s="1670" t="inlineStr">
        <is>
          <t>N/A</t>
        </is>
      </c>
      <c r="O33" s="1671" t="inlineStr">
        <is>
          <t>N/A</t>
        </is>
      </c>
    </row>
    <row r="34">
      <c r="A34" s="1144" t="n"/>
      <c r="B34" s="1655" t="n"/>
      <c r="C34" s="1647" t="n"/>
      <c r="D34" s="2903" t="n"/>
      <c r="E34" s="1656" t="n">
        <v>0</v>
      </c>
      <c r="F34" s="367" t="inlineStr">
        <is>
          <t>N/A</t>
        </is>
      </c>
      <c r="G34" s="1659" t="inlineStr">
        <is>
          <t>N/A</t>
        </is>
      </c>
      <c r="H34" s="1662" t="inlineStr">
        <is>
          <t> </t>
        </is>
      </c>
      <c r="I34" s="367" t="n">
        <v>0</v>
      </c>
      <c r="J34" s="1659" t="inlineStr">
        <is>
          <t>N/A</t>
        </is>
      </c>
      <c r="K34" s="1660" t="inlineStr">
        <is>
          <t>N/A</t>
        </is>
      </c>
      <c r="L34" s="1658" t="inlineStr">
        <is>
          <t>N/A</t>
        </is>
      </c>
      <c r="M34" s="1658" t="inlineStr">
        <is>
          <t>N/A</t>
        </is>
      </c>
      <c r="N34" s="1658" t="inlineStr">
        <is>
          <t>N/A</t>
        </is>
      </c>
      <c r="O34" s="1661" t="inlineStr">
        <is>
          <t>N/A</t>
        </is>
      </c>
    </row>
    <row r="35" ht="16" customHeight="1" thickBot="1">
      <c r="A35" s="1672" t="inlineStr">
        <is>
          <t> </t>
        </is>
      </c>
      <c r="B35" s="1673" t="n"/>
      <c r="C35" s="1673" t="n"/>
      <c r="D35" s="2905" t="inlineStr">
        <is>
          <t> </t>
        </is>
      </c>
      <c r="E35" s="1675" t="inlineStr">
        <is>
          <t> </t>
        </is>
      </c>
      <c r="F35" s="1676" t="inlineStr">
        <is>
          <t> </t>
        </is>
      </c>
      <c r="G35" s="1677" t="inlineStr">
        <is>
          <t> </t>
        </is>
      </c>
      <c r="H35" s="1675" t="inlineStr">
        <is>
          <t> </t>
        </is>
      </c>
      <c r="I35" s="1676" t="inlineStr">
        <is>
          <t> </t>
        </is>
      </c>
      <c r="J35" s="1676" t="inlineStr">
        <is>
          <t> </t>
        </is>
      </c>
      <c r="K35" s="1676" t="inlineStr">
        <is>
          <t> </t>
        </is>
      </c>
      <c r="L35" s="1676" t="inlineStr">
        <is>
          <t> </t>
        </is>
      </c>
      <c r="M35" s="1676" t="inlineStr">
        <is>
          <t> </t>
        </is>
      </c>
      <c r="N35" s="1676" t="inlineStr">
        <is>
          <t> </t>
        </is>
      </c>
      <c r="O35" s="1678" t="inlineStr">
        <is>
          <t> </t>
        </is>
      </c>
    </row>
    <row r="36" ht="16" customHeight="1" thickBot="1">
      <c r="A36" s="833" t="n"/>
      <c r="B36" s="833" t="n"/>
      <c r="C36" s="833" t="n"/>
      <c r="D36" s="2906" t="n"/>
      <c r="E36" s="833" t="n"/>
      <c r="F36" s="833" t="n"/>
      <c r="G36" s="833" t="n"/>
      <c r="H36" s="833" t="n"/>
      <c r="I36" s="833" t="n"/>
      <c r="J36" s="833" t="n"/>
      <c r="K36" s="833" t="n"/>
      <c r="L36" s="106" t="n"/>
      <c r="M36" s="106" t="n"/>
      <c r="N36" s="106" t="n"/>
      <c r="O36" s="106" t="n"/>
    </row>
    <row r="37" ht="16" customHeight="1" thickBot="1">
      <c r="A37" s="1680" t="inlineStr">
        <is>
          <t>Medicare Liability Reserve</t>
        </is>
      </c>
      <c r="B37" s="1681" t="n"/>
      <c r="C37" s="1681" t="n"/>
      <c r="D37" s="2907" t="inlineStr">
        <is>
          <t> </t>
        </is>
      </c>
      <c r="E37" s="1683" t="inlineStr">
        <is>
          <t> </t>
        </is>
      </c>
      <c r="F37" s="833" t="n"/>
      <c r="G37" s="833" t="n"/>
      <c r="H37" s="833" t="n"/>
      <c r="I37" s="833" t="n"/>
      <c r="J37" s="833" t="n"/>
      <c r="K37" s="833" t="n"/>
      <c r="L37" s="106" t="n"/>
      <c r="M37" s="106" t="n"/>
      <c r="N37" s="106" t="n"/>
      <c r="O37" s="106" t="n"/>
    </row>
    <row r="38">
      <c r="A38" s="838" t="n"/>
      <c r="B38" s="833" t="n"/>
      <c r="C38" s="833" t="n"/>
      <c r="D38" s="2906" t="n"/>
      <c r="E38" s="1684" t="n"/>
      <c r="F38" s="833" t="n"/>
      <c r="G38" s="833" t="n"/>
      <c r="H38" s="833" t="n"/>
      <c r="I38" s="833" t="n"/>
      <c r="J38" s="833" t="n"/>
      <c r="K38" s="833" t="n"/>
      <c r="L38" s="106" t="n"/>
      <c r="M38" s="106" t="n"/>
      <c r="N38" s="106" t="n"/>
      <c r="O38" s="106" t="n"/>
    </row>
    <row r="39">
      <c r="A39" s="1144" t="n"/>
      <c r="B39" s="106" t="n"/>
      <c r="C39" s="106" t="n"/>
      <c r="D39" s="2908" t="n"/>
      <c r="E39" s="1684" t="n"/>
      <c r="F39" s="833" t="n"/>
      <c r="G39" s="833" t="n"/>
      <c r="H39" s="833" t="n"/>
      <c r="I39" s="833" t="n"/>
      <c r="J39" s="833" t="n"/>
      <c r="K39" s="833" t="n"/>
      <c r="L39" s="106" t="n"/>
      <c r="M39" s="106" t="n"/>
      <c r="N39" s="106" t="n"/>
      <c r="O39" s="106" t="n"/>
    </row>
    <row r="40">
      <c r="A40" s="838" t="n"/>
      <c r="B40" s="833" t="n"/>
      <c r="C40" s="833" t="n"/>
      <c r="D40" s="2906" t="n"/>
      <c r="E40" s="1684" t="n"/>
      <c r="F40" s="833" t="n"/>
      <c r="G40" s="833" t="n"/>
      <c r="H40" s="833" t="n"/>
      <c r="I40" s="833" t="n"/>
      <c r="J40" s="833" t="n"/>
      <c r="K40" s="833" t="n"/>
      <c r="L40" s="106" t="n"/>
      <c r="M40" s="106" t="n"/>
      <c r="N40" s="106" t="n"/>
      <c r="O40" s="106" t="n"/>
    </row>
    <row r="41">
      <c r="A41" s="838" t="n"/>
      <c r="B41" s="833" t="n"/>
      <c r="C41" s="833" t="n"/>
      <c r="D41" s="2906" t="n"/>
      <c r="E41" s="1684" t="n"/>
      <c r="F41" s="833" t="n"/>
      <c r="G41" s="833" t="n"/>
      <c r="H41" s="833" t="n"/>
      <c r="I41" s="833" t="n"/>
      <c r="J41" s="833" t="n"/>
      <c r="K41" s="833" t="n"/>
      <c r="L41" s="106" t="n"/>
      <c r="M41" s="106" t="n"/>
      <c r="N41" s="106" t="n"/>
      <c r="O41" s="106" t="n"/>
    </row>
    <row r="42" ht="16" customHeight="1" thickBot="1">
      <c r="A42" s="841" t="inlineStr">
        <is>
          <t>Total</t>
        </is>
      </c>
      <c r="B42" s="1686" t="n"/>
      <c r="C42" s="1686" t="n"/>
      <c r="D42" s="2909" t="inlineStr">
        <is>
          <t> </t>
        </is>
      </c>
      <c r="E42" s="1688">
        <f>SUM(E38:E41)</f>
        <v/>
      </c>
      <c r="F42" s="833" t="n"/>
      <c r="G42" s="833" t="n"/>
      <c r="H42" s="833" t="n"/>
      <c r="I42" s="833" t="n"/>
      <c r="J42" s="833" t="n"/>
      <c r="K42" s="833" t="n"/>
      <c r="L42" s="106" t="n"/>
      <c r="M42" s="106" t="n"/>
      <c r="N42" s="106" t="n"/>
      <c r="O42" s="106" t="n"/>
    </row>
    <row r="43">
      <c r="A43" s="833" t="n"/>
      <c r="B43" s="833" t="n"/>
      <c r="C43" s="833" t="n"/>
      <c r="D43" s="2906" t="n"/>
      <c r="E43" s="833" t="n"/>
      <c r="F43" s="833" t="n"/>
      <c r="G43" s="833" t="n"/>
      <c r="H43" s="833" t="n"/>
      <c r="I43" s="833" t="n"/>
      <c r="J43" s="833" t="n"/>
      <c r="K43" s="833" t="n"/>
      <c r="L43" s="106" t="n"/>
      <c r="M43" s="106" t="n"/>
      <c r="N43" s="106" t="n"/>
      <c r="O43" s="106" t="n"/>
    </row>
    <row r="44" ht="16" customHeight="1" thickBot="1">
      <c r="A44" s="1689" t="inlineStr">
        <is>
          <t>Comments</t>
        </is>
      </c>
      <c r="B44" s="1689" t="n"/>
      <c r="C44" s="1689" t="n"/>
      <c r="D44" s="2906" t="n"/>
      <c r="E44" s="833" t="n"/>
      <c r="F44" s="833" t="n"/>
      <c r="G44" s="833" t="n"/>
      <c r="H44" s="833" t="n"/>
      <c r="I44" s="833" t="n"/>
      <c r="J44" s="833" t="n"/>
      <c r="K44" s="833" t="n"/>
      <c r="L44" s="106" t="n"/>
      <c r="M44" s="106" t="n"/>
      <c r="N44" s="106" t="n"/>
      <c r="O44" s="106" t="n"/>
    </row>
    <row r="45">
      <c r="A45" s="2910" t="inlineStr">
        <is>
          <t> </t>
        </is>
      </c>
      <c r="B45" s="1123" t="n"/>
      <c r="C45" s="1123" t="n"/>
      <c r="D45" s="1123" t="n"/>
      <c r="E45" s="1123" t="n"/>
      <c r="F45" s="1123" t="n"/>
      <c r="G45" s="1123" t="n"/>
      <c r="H45" s="1123" t="n"/>
      <c r="I45" s="1123" t="n"/>
      <c r="J45" s="1123" t="n"/>
      <c r="K45" s="1123" t="n"/>
      <c r="L45" s="1123" t="n"/>
      <c r="M45" s="1123" t="n"/>
      <c r="N45" s="1123" t="n"/>
      <c r="O45" s="1146" t="n"/>
    </row>
    <row r="46">
      <c r="A46" s="2385" t="n"/>
      <c r="O46" s="834" t="n"/>
    </row>
    <row r="47">
      <c r="A47" s="2385" t="n"/>
      <c r="O47" s="834" t="n"/>
    </row>
    <row r="48">
      <c r="A48" s="2385" t="n"/>
      <c r="O48" s="834" t="n"/>
    </row>
    <row r="49">
      <c r="A49" s="2385" t="n"/>
      <c r="O49" s="834" t="n"/>
    </row>
    <row r="50">
      <c r="A50" s="2385" t="n"/>
      <c r="O50" s="834" t="n"/>
    </row>
    <row r="51">
      <c r="A51" s="2385" t="n"/>
      <c r="O51" s="834" t="n"/>
    </row>
    <row r="52" ht="16" customHeight="1" thickBot="1">
      <c r="A52" s="835" t="n"/>
      <c r="B52" s="836" t="n"/>
      <c r="C52" s="836" t="n"/>
      <c r="D52" s="836" t="n"/>
      <c r="E52" s="836" t="n"/>
      <c r="F52" s="836" t="n"/>
      <c r="G52" s="836" t="n"/>
      <c r="H52" s="836" t="n"/>
      <c r="I52" s="836" t="n"/>
      <c r="J52" s="836" t="n"/>
      <c r="K52" s="836" t="n"/>
      <c r="L52" s="836" t="n"/>
      <c r="M52" s="836" t="n"/>
      <c r="N52" s="836" t="n"/>
      <c r="O52" s="837" t="n"/>
    </row>
    <row r="53">
      <c r="A53" s="833" t="n"/>
      <c r="B53" s="833" t="n"/>
      <c r="C53" s="833" t="n"/>
      <c r="D53" s="833" t="n"/>
      <c r="E53" s="833" t="n"/>
      <c r="F53" s="833" t="n"/>
      <c r="G53" s="833" t="n"/>
      <c r="H53" s="833" t="n"/>
      <c r="I53" s="833" t="n"/>
      <c r="J53" s="833" t="n"/>
      <c r="K53" s="833" t="n"/>
      <c r="L53" s="833" t="n"/>
      <c r="M53" s="833" t="n"/>
      <c r="N53" s="833" t="n"/>
      <c r="O53" s="833" t="n"/>
    </row>
  </sheetData>
  <mergeCells count="6">
    <mergeCell ref="H6:H7"/>
    <mergeCell ref="J6:J7"/>
    <mergeCell ref="A45:O52"/>
    <mergeCell ref="A8:O8"/>
    <mergeCell ref="A6:A7"/>
    <mergeCell ref="A22:O22"/>
  </mergeCells>
  <hyperlinks>
    <hyperlink ref="S1" location="'X2  Index'!A1" display="Return to index"/>
  </hyperlinks>
  <printOptions horizontalCentered="1"/>
  <pageMargins left="0.2" right="0.2" top="0.5" bottom="0.5" header="0.3" footer="0.3"/>
  <pageSetup orientation="landscape" scale="59"/>
  <headerFooter>
    <oddHeader>&amp;RPerformed by West Fork Advisory Services, LLC&amp;LPerformed for Enter Lender</oddHeader>
    <oddFooter>&amp;L&amp;F&amp;CRestricted and Confidential&amp;R&amp;A</oddFooter>
    <evenHeader/>
    <evenFooter/>
    <firstHeader/>
    <firstFooter/>
  </headerFooter>
</worksheet>
</file>

<file path=xl/worksheets/sheet71.xml><?xml version="1.0" encoding="utf-8"?>
<worksheet xmlns="http://schemas.openxmlformats.org/spreadsheetml/2006/main">
  <sheetPr codeName="Sheet61">
    <outlinePr summaryBelow="1" summaryRight="1"/>
    <pageSetUpPr/>
  </sheetPr>
  <dimension ref="A1:Y23"/>
  <sheetViews>
    <sheetView showGridLines="0" view="pageBreakPreview" zoomScale="60" zoomScaleNormal="100" workbookViewId="0">
      <selection activeCell="A19" sqref="A19:M23"/>
    </sheetView>
  </sheetViews>
  <sheetFormatPr baseColWidth="10" defaultColWidth="9.33203125" defaultRowHeight="15"/>
  <cols>
    <col width="24.6640625" bestFit="1" customWidth="1" min="1" max="1"/>
    <col width="16.6640625" bestFit="1" customWidth="1" min="2" max="2"/>
    <col width="10.5" bestFit="1" customWidth="1" min="3" max="3"/>
    <col width="11" bestFit="1" customWidth="1" min="5" max="5"/>
    <col width="11.33203125" bestFit="1" customWidth="1" min="6" max="6"/>
  </cols>
  <sheetData>
    <row r="1">
      <c r="A1" s="200">
        <f>+'X1  ReportCoverPage'!D9</f>
        <v/>
      </c>
      <c r="B1" s="1069" t="n"/>
      <c r="O1" s="1857" t="inlineStr">
        <is>
          <t>Return to index</t>
        </is>
      </c>
    </row>
    <row r="2">
      <c r="A2" s="1142">
        <f>'X2  Index'!A3</f>
        <v/>
      </c>
      <c r="B2" s="1069" t="n"/>
      <c r="O2" s="1857" t="n"/>
    </row>
    <row r="3">
      <c r="A3" s="428" t="inlineStr">
        <is>
          <t>RAC Reviews</t>
        </is>
      </c>
      <c r="B3" s="486" t="n"/>
    </row>
    <row r="4">
      <c r="A4" s="429" t="n"/>
      <c r="B4" s="466" t="n"/>
    </row>
    <row r="5" ht="16" customHeight="1" thickBot="1">
      <c r="A5" s="466" t="n"/>
      <c r="B5" s="466" t="n"/>
    </row>
    <row r="6">
      <c r="A6" s="487" t="n"/>
      <c r="B6" s="980" t="n"/>
      <c r="C6" s="980" t="n"/>
      <c r="D6" s="980" t="n"/>
      <c r="E6" s="488" t="inlineStr">
        <is>
          <t>Claim $</t>
        </is>
      </c>
      <c r="F6" s="488" t="inlineStr">
        <is>
          <t>Claim $</t>
        </is>
      </c>
      <c r="G6" s="980" t="n"/>
      <c r="H6" s="980" t="n"/>
      <c r="I6" s="980" t="n"/>
      <c r="J6" s="980" t="n"/>
      <c r="K6" s="980" t="n"/>
      <c r="L6" s="980" t="n"/>
      <c r="M6" s="489" t="n"/>
    </row>
    <row r="7">
      <c r="A7" s="490" t="n"/>
      <c r="B7" s="491" t="n"/>
      <c r="C7" s="491" t="inlineStr">
        <is>
          <t># of Claims</t>
        </is>
      </c>
      <c r="D7" s="491" t="inlineStr">
        <is>
          <t>Claim $</t>
        </is>
      </c>
      <c r="E7" s="491" t="inlineStr">
        <is>
          <t>Orig Claim</t>
        </is>
      </c>
      <c r="F7" s="491" t="inlineStr">
        <is>
          <t>$ Recouped</t>
        </is>
      </c>
      <c r="G7" s="491" t="inlineStr">
        <is>
          <t>Initial</t>
        </is>
      </c>
      <c r="H7" s="491" t="inlineStr">
        <is>
          <t>Amount</t>
        </is>
      </c>
      <c r="I7" s="491" t="n"/>
      <c r="J7" s="491" t="n"/>
      <c r="K7" s="491" t="n"/>
      <c r="L7" s="491" t="inlineStr">
        <is>
          <t>Final Net</t>
        </is>
      </c>
      <c r="M7" s="2210" t="n"/>
    </row>
    <row r="8">
      <c r="A8" s="492" t="n"/>
      <c r="B8" s="493" t="inlineStr">
        <is>
          <t>Date(s) Review</t>
        </is>
      </c>
      <c r="C8" s="493" t="inlineStr">
        <is>
          <t>in RAC</t>
        </is>
      </c>
      <c r="D8" s="493" t="inlineStr">
        <is>
          <t>in RAC</t>
        </is>
      </c>
      <c r="E8" s="493" t="inlineStr">
        <is>
          <t>Is Correct</t>
        </is>
      </c>
      <c r="F8" s="493" t="inlineStr">
        <is>
          <t>Or To Be</t>
        </is>
      </c>
      <c r="G8" s="493" t="inlineStr">
        <is>
          <t>Recoup</t>
        </is>
      </c>
      <c r="H8" s="493" t="inlineStr">
        <is>
          <t>Under</t>
        </is>
      </c>
      <c r="I8" s="493" t="inlineStr">
        <is>
          <t>Appeals</t>
        </is>
      </c>
      <c r="J8" s="493" t="inlineStr">
        <is>
          <t>Appeals</t>
        </is>
      </c>
      <c r="K8" s="493" t="inlineStr">
        <is>
          <t>Appeals</t>
        </is>
      </c>
      <c r="L8" s="493" t="inlineStr">
        <is>
          <t>Recoup</t>
        </is>
      </c>
      <c r="M8" s="2210" t="n"/>
    </row>
    <row r="9" ht="15" customHeight="1" thickBot="1">
      <c r="A9" s="438" t="inlineStr">
        <is>
          <t>Period Reviewed</t>
        </is>
      </c>
      <c r="B9" s="2235" t="inlineStr">
        <is>
          <t>Performed</t>
        </is>
      </c>
      <c r="C9" s="2235" t="inlineStr">
        <is>
          <t>Review</t>
        </is>
      </c>
      <c r="D9" s="2235" t="inlineStr">
        <is>
          <t>Review</t>
        </is>
      </c>
      <c r="E9" s="2235" t="inlineStr">
        <is>
          <t>Per Review</t>
        </is>
      </c>
      <c r="F9" s="2235" t="inlineStr">
        <is>
          <t>Recouped</t>
        </is>
      </c>
      <c r="G9" s="2235" t="inlineStr">
        <is>
          <t>Amount</t>
        </is>
      </c>
      <c r="H9" s="2235" t="inlineStr">
        <is>
          <t>Appeal</t>
        </is>
      </c>
      <c r="I9" s="2235" t="inlineStr">
        <is>
          <t>Won</t>
        </is>
      </c>
      <c r="J9" s="2235" t="inlineStr">
        <is>
          <t>Lost</t>
        </is>
      </c>
      <c r="K9" s="2235" t="inlineStr">
        <is>
          <t>Pending</t>
        </is>
      </c>
      <c r="L9" s="2235" t="inlineStr">
        <is>
          <t>Amount</t>
        </is>
      </c>
      <c r="M9" s="494" t="inlineStr">
        <is>
          <t>Notes</t>
        </is>
      </c>
      <c r="Q9" s="209" t="n"/>
      <c r="R9" s="209" t="n"/>
      <c r="S9" s="209" t="n"/>
      <c r="T9" s="209" t="n"/>
      <c r="U9" s="209" t="n"/>
      <c r="V9" s="209" t="n"/>
      <c r="W9" s="209" t="n"/>
      <c r="X9" s="209" t="n"/>
      <c r="Y9" s="209" t="n"/>
    </row>
    <row r="10">
      <c r="A10" s="579" t="inlineStr">
        <is>
          <t>xx/xx/xx to xy/xy/xy</t>
        </is>
      </c>
      <c r="B10" s="2911" t="n"/>
      <c r="C10" s="529" t="n"/>
      <c r="D10" s="360" t="n"/>
      <c r="E10" s="360" t="n"/>
      <c r="F10" s="360" t="n"/>
      <c r="G10" s="360" t="n"/>
      <c r="H10" s="360" t="n"/>
      <c r="I10" s="360" t="n"/>
      <c r="J10" s="360" t="n"/>
      <c r="K10" s="360" t="n"/>
      <c r="L10" s="360" t="n"/>
      <c r="M10" s="2058" t="inlineStr">
        <is>
          <t>A</t>
        </is>
      </c>
      <c r="Q10" s="209" t="n"/>
      <c r="R10" s="209" t="n"/>
      <c r="S10" s="209" t="n"/>
      <c r="T10" s="209" t="n"/>
      <c r="U10" s="209" t="n"/>
      <c r="V10" s="209" t="n"/>
      <c r="W10" s="209" t="n"/>
      <c r="X10" s="209" t="n"/>
      <c r="Y10" s="209" t="n"/>
    </row>
    <row r="11">
      <c r="A11" s="579" t="inlineStr">
        <is>
          <t>xx/xx/xx to xy/xy/xy</t>
        </is>
      </c>
      <c r="B11" s="2911" t="n"/>
      <c r="C11" s="529" t="n"/>
      <c r="D11" s="360" t="n"/>
      <c r="E11" s="360" t="n"/>
      <c r="F11" s="360" t="n"/>
      <c r="G11" s="360" t="n"/>
      <c r="H11" s="360" t="n"/>
      <c r="I11" s="360" t="n"/>
      <c r="J11" s="360" t="n"/>
      <c r="K11" s="360" t="n"/>
      <c r="L11" s="360" t="n"/>
      <c r="M11" s="2058" t="inlineStr">
        <is>
          <t>B</t>
        </is>
      </c>
      <c r="Q11" s="209" t="n"/>
      <c r="R11" s="209" t="n"/>
      <c r="S11" s="209" t="n"/>
      <c r="T11" s="209" t="n"/>
      <c r="U11" s="209" t="n"/>
      <c r="V11" s="209" t="n"/>
      <c r="W11" s="209" t="n"/>
      <c r="X11" s="209" t="n"/>
      <c r="Y11" s="209" t="n"/>
    </row>
    <row r="12">
      <c r="A12" s="579" t="inlineStr">
        <is>
          <t>xx/xx/xx to xy/xy/xy</t>
        </is>
      </c>
      <c r="B12" s="2911" t="n"/>
      <c r="C12" s="529" t="n"/>
      <c r="D12" s="360" t="n"/>
      <c r="E12" s="360" t="n"/>
      <c r="F12" s="360" t="n"/>
      <c r="G12" s="360" t="n"/>
      <c r="H12" s="360" t="n"/>
      <c r="I12" s="360" t="n"/>
      <c r="J12" s="360" t="n"/>
      <c r="K12" s="360" t="n"/>
      <c r="L12" s="360" t="n"/>
      <c r="M12" s="2058" t="inlineStr">
        <is>
          <t>C</t>
        </is>
      </c>
      <c r="Q12" s="209" t="n"/>
      <c r="R12" s="209" t="n"/>
      <c r="S12" s="209" t="n"/>
      <c r="T12" s="209" t="n"/>
      <c r="U12" s="209" t="n"/>
      <c r="V12" s="209" t="n"/>
      <c r="W12" s="209" t="n"/>
      <c r="X12" s="209" t="n"/>
      <c r="Y12" s="209" t="n"/>
    </row>
    <row r="13">
      <c r="A13" s="579" t="inlineStr">
        <is>
          <t>xx/xx/xx to xy/xy/xy</t>
        </is>
      </c>
      <c r="B13" s="2911" t="n"/>
      <c r="C13" s="529" t="n"/>
      <c r="D13" s="360" t="n"/>
      <c r="E13" s="360" t="n"/>
      <c r="F13" s="360" t="n"/>
      <c r="G13" s="360" t="n"/>
      <c r="H13" s="360" t="n"/>
      <c r="I13" s="360" t="n"/>
      <c r="J13" s="360" t="n"/>
      <c r="K13" s="360" t="n"/>
      <c r="L13" s="360" t="n"/>
    </row>
    <row r="14">
      <c r="A14" s="579" t="inlineStr">
        <is>
          <t>xx/xx/xx to xy/xy/xy</t>
        </is>
      </c>
      <c r="B14" s="2911" t="n"/>
      <c r="C14" s="529" t="n"/>
      <c r="D14" s="360" t="n"/>
      <c r="E14" s="360" t="n"/>
      <c r="F14" s="360" t="n"/>
      <c r="G14" s="360" t="n"/>
      <c r="H14" s="360" t="n"/>
      <c r="I14" s="360" t="n"/>
      <c r="J14" s="360" t="n"/>
      <c r="K14" s="360" t="n"/>
      <c r="L14" s="360" t="n"/>
    </row>
    <row r="15">
      <c r="A15" s="1583" t="inlineStr">
        <is>
          <t>xx/xx/xx to xy/xy/xy</t>
        </is>
      </c>
      <c r="B15" s="2912" t="n"/>
      <c r="C15" s="1585" t="n"/>
      <c r="D15" s="1586" t="n"/>
      <c r="E15" s="1586" t="n"/>
      <c r="F15" s="1586" t="n"/>
      <c r="G15" s="1586" t="n"/>
      <c r="H15" s="1586" t="n"/>
      <c r="I15" s="1586" t="n"/>
      <c r="J15" s="1586" t="n"/>
      <c r="K15" s="1586" t="n"/>
      <c r="L15" s="1586" t="n"/>
      <c r="M15" s="1587" t="n"/>
    </row>
    <row r="16" customFormat="1" s="1">
      <c r="A16" s="1" t="inlineStr">
        <is>
          <t>Totals</t>
        </is>
      </c>
      <c r="C16" s="581">
        <f>SUM(C10:C15)</f>
        <v/>
      </c>
      <c r="D16" s="495">
        <f>SUM(D10:D15)</f>
        <v/>
      </c>
      <c r="E16" s="495">
        <f>SUM(E10:E15)</f>
        <v/>
      </c>
      <c r="F16" s="495">
        <f>SUM(F10:F15)</f>
        <v/>
      </c>
      <c r="G16" s="495">
        <f>SUM(G10:G15)</f>
        <v/>
      </c>
      <c r="H16" s="495">
        <f>SUM(H10:H15)</f>
        <v/>
      </c>
      <c r="I16" s="495">
        <f>SUM(I10:I15)</f>
        <v/>
      </c>
      <c r="J16" s="495">
        <f>SUM(J10:J15)</f>
        <v/>
      </c>
      <c r="K16" s="495">
        <f>SUM(K10:K15)</f>
        <v/>
      </c>
      <c r="L16" s="495">
        <f>SUM(L10:L15)</f>
        <v/>
      </c>
    </row>
    <row r="17" customFormat="1" s="1">
      <c r="C17" s="581" t="n"/>
      <c r="D17" s="495" t="n"/>
      <c r="E17" s="495" t="n"/>
      <c r="F17" s="495" t="n"/>
      <c r="G17" s="495" t="n"/>
      <c r="H17" s="495" t="n"/>
      <c r="I17" s="495" t="n"/>
      <c r="J17" s="495" t="n"/>
      <c r="K17" s="495" t="n"/>
      <c r="L17" s="495" t="n"/>
    </row>
    <row r="18" ht="16" customHeight="1" thickBot="1">
      <c r="A18" s="1077" t="inlineStr">
        <is>
          <t>Comments:</t>
        </is>
      </c>
    </row>
    <row r="19" ht="15" customHeight="1">
      <c r="A19" s="2715" t="n"/>
      <c r="B19" s="1123" t="n"/>
      <c r="C19" s="1123" t="n"/>
      <c r="D19" s="1123" t="n"/>
      <c r="E19" s="1123" t="n"/>
      <c r="F19" s="1123" t="n"/>
      <c r="G19" s="1123" t="n"/>
      <c r="H19" s="1123" t="n"/>
      <c r="I19" s="1123" t="n"/>
      <c r="J19" s="1123" t="n"/>
      <c r="K19" s="1123" t="n"/>
      <c r="L19" s="1123" t="n"/>
      <c r="M19" s="1146" t="n"/>
    </row>
    <row r="20">
      <c r="A20" s="2385" t="n"/>
      <c r="M20" s="834" t="n"/>
    </row>
    <row r="21">
      <c r="A21" s="2385" t="n"/>
      <c r="M21" s="834" t="n"/>
    </row>
    <row r="22">
      <c r="A22" s="2385" t="n"/>
      <c r="M22" s="834" t="n"/>
    </row>
    <row r="23" ht="16" customHeight="1" thickBot="1">
      <c r="A23" s="835" t="n"/>
      <c r="B23" s="836" t="n"/>
      <c r="C23" s="836" t="n"/>
      <c r="D23" s="836" t="n"/>
      <c r="E23" s="836" t="n"/>
      <c r="F23" s="836" t="n"/>
      <c r="G23" s="836" t="n"/>
      <c r="H23" s="836" t="n"/>
      <c r="I23" s="836" t="n"/>
      <c r="J23" s="836" t="n"/>
      <c r="K23" s="836" t="n"/>
      <c r="L23" s="836" t="n"/>
      <c r="M23" s="837" t="n"/>
    </row>
  </sheetData>
  <mergeCells count="1">
    <mergeCell ref="A19:M23"/>
  </mergeCells>
  <hyperlinks>
    <hyperlink ref="O1" location="'X2  Index'!A1" display="Return to index"/>
  </hyperlinks>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72.xml><?xml version="1.0" encoding="utf-8"?>
<worksheet xmlns="http://schemas.openxmlformats.org/spreadsheetml/2006/main">
  <sheetPr codeName="Sheet62">
    <outlinePr summaryBelow="1" summaryRight="1"/>
    <pageSetUpPr/>
  </sheetPr>
  <dimension ref="A1:U24"/>
  <sheetViews>
    <sheetView showGridLines="0" view="pageBreakPreview" zoomScale="60" zoomScaleNormal="100" workbookViewId="0">
      <selection activeCell="A21" sqref="A21:I24"/>
    </sheetView>
  </sheetViews>
  <sheetFormatPr baseColWidth="10" defaultColWidth="9.33203125" defaultRowHeight="15"/>
  <cols>
    <col width="11.5" customWidth="1" min="1" max="1"/>
    <col width="9.6640625" bestFit="1" customWidth="1" min="2" max="2"/>
    <col width="9.6640625" customWidth="1" min="3" max="3"/>
    <col width="10.5" bestFit="1" customWidth="1" min="4" max="4"/>
    <col width="10.5" customWidth="1" min="5" max="5"/>
    <col width="10.5" bestFit="1" customWidth="1" min="6" max="6"/>
    <col width="10.5" customWidth="1" min="7" max="7"/>
    <col width="10.5" bestFit="1" customWidth="1" min="8" max="8"/>
    <col width="14.6640625" bestFit="1" customWidth="1" min="9" max="9"/>
  </cols>
  <sheetData>
    <row r="1">
      <c r="A1" s="1126">
        <f>+'X1  ReportCoverPage'!D9</f>
        <v/>
      </c>
      <c r="B1" s="1068" t="n"/>
      <c r="C1" s="1127" t="n"/>
      <c r="D1" s="1127" t="n"/>
      <c r="E1" s="1127" t="n"/>
      <c r="F1" s="1127" t="n"/>
      <c r="G1" s="1127" t="n"/>
      <c r="H1" s="1127" t="n"/>
      <c r="K1" s="1857" t="inlineStr">
        <is>
          <t>Return to index</t>
        </is>
      </c>
    </row>
    <row r="2">
      <c r="A2" s="1142">
        <f>'X2  Index'!A3</f>
        <v/>
      </c>
      <c r="B2" s="1068" t="n"/>
      <c r="C2" s="1127" t="n"/>
      <c r="D2" s="1127" t="n"/>
      <c r="E2" s="1127" t="n"/>
      <c r="F2" s="1127" t="n"/>
      <c r="G2" s="1127" t="n"/>
      <c r="H2" s="1127" t="n"/>
      <c r="K2" s="1857" t="n"/>
    </row>
    <row r="3">
      <c r="A3" s="1" t="inlineStr">
        <is>
          <t>TYPE OF TPL Here</t>
        </is>
      </c>
      <c r="D3" s="107" t="n"/>
    </row>
    <row r="4" ht="16" customHeight="1" thickBot="1"/>
    <row r="5">
      <c r="A5" s="92" t="inlineStr">
        <is>
          <t>REVIEW</t>
        </is>
      </c>
      <c r="B5" s="62" t="inlineStr">
        <is>
          <t>REVIEW</t>
        </is>
      </c>
      <c r="C5" s="1164" t="inlineStr">
        <is>
          <t>DATE</t>
        </is>
      </c>
      <c r="D5" s="1139" t="n"/>
      <c r="E5" s="62" t="n"/>
      <c r="F5" s="1139" t="n"/>
      <c r="G5" s="1139" t="n"/>
      <c r="H5" s="1139" t="n"/>
      <c r="I5" s="1277" t="n"/>
    </row>
    <row r="6">
      <c r="A6" s="105" t="inlineStr">
        <is>
          <t>PERIOD</t>
        </is>
      </c>
      <c r="B6" s="1046" t="inlineStr">
        <is>
          <t>PERIOD</t>
        </is>
      </c>
      <c r="C6" s="710" t="inlineStr">
        <is>
          <t>OF</t>
        </is>
      </c>
      <c r="D6" s="1062" t="n"/>
      <c r="E6" s="1046" t="inlineStr">
        <is>
          <t>CHECK</t>
        </is>
      </c>
      <c r="F6" s="1046" t="inlineStr">
        <is>
          <t>CHECK</t>
        </is>
      </c>
      <c r="G6" s="1046" t="inlineStr">
        <is>
          <t>CHECK</t>
        </is>
      </c>
      <c r="H6" s="1062" t="n"/>
      <c r="I6" s="711" t="inlineStr">
        <is>
          <t>DATE</t>
        </is>
      </c>
    </row>
    <row r="7" ht="14.75" customHeight="1" thickBot="1">
      <c r="A7" s="1134" t="inlineStr">
        <is>
          <t>BEGAN</t>
        </is>
      </c>
      <c r="B7" s="1135" t="inlineStr">
        <is>
          <t>ENDED</t>
        </is>
      </c>
      <c r="C7" s="1163" t="inlineStr">
        <is>
          <t>REVIEW</t>
        </is>
      </c>
      <c r="D7" s="1135" t="inlineStr">
        <is>
          <t>LIABILITY</t>
        </is>
      </c>
      <c r="E7" s="1135" t="inlineStr">
        <is>
          <t>NUMBER</t>
        </is>
      </c>
      <c r="F7" s="1135" t="inlineStr">
        <is>
          <t>DATE</t>
        </is>
      </c>
      <c r="G7" s="1135" t="inlineStr">
        <is>
          <t>AMOUNT</t>
        </is>
      </c>
      <c r="H7" s="1135" t="inlineStr">
        <is>
          <t>VARIANCE</t>
        </is>
      </c>
      <c r="I7" s="2401" t="inlineStr">
        <is>
          <t>CLEARED</t>
        </is>
      </c>
      <c r="M7" s="209" t="n"/>
      <c r="N7" s="209" t="n"/>
      <c r="O7" s="209" t="n"/>
      <c r="P7" s="209" t="n"/>
      <c r="Q7" s="209" t="n"/>
      <c r="R7" s="209" t="n"/>
      <c r="S7" s="209" t="n"/>
      <c r="T7" s="209" t="n"/>
      <c r="U7" s="209" t="n"/>
    </row>
    <row r="8">
      <c r="A8" s="2605" t="n"/>
      <c r="B8" s="2876" t="n"/>
      <c r="C8" s="2876" t="n"/>
      <c r="D8" s="96" t="n"/>
      <c r="E8" s="97" t="n"/>
      <c r="F8" s="2876" t="n"/>
      <c r="G8" s="96" t="n"/>
      <c r="H8" s="96">
        <f>+G8-D8</f>
        <v/>
      </c>
      <c r="I8" s="2877" t="n"/>
      <c r="M8" s="209" t="n"/>
      <c r="N8" s="209" t="n"/>
      <c r="O8" s="209" t="n"/>
      <c r="P8" s="209" t="n"/>
      <c r="Q8" s="209" t="n"/>
      <c r="R8" s="209" t="n"/>
      <c r="S8" s="209" t="n"/>
      <c r="T8" s="209" t="n"/>
      <c r="U8" s="209" t="n"/>
    </row>
    <row r="9">
      <c r="A9" s="2606" t="n"/>
      <c r="B9" s="2878" t="n"/>
      <c r="C9" s="2878" t="n"/>
      <c r="D9" s="1061" t="n"/>
      <c r="E9" s="1041" t="n"/>
      <c r="F9" s="2878" t="n"/>
      <c r="G9" s="1061" t="n"/>
      <c r="H9" s="1061">
        <f>+G9-D9</f>
        <v/>
      </c>
      <c r="I9" s="2879" t="n"/>
      <c r="M9" s="209" t="n"/>
      <c r="N9" s="209" t="n"/>
      <c r="O9" s="209" t="n"/>
      <c r="P9" s="209" t="n"/>
      <c r="Q9" s="209" t="n"/>
      <c r="R9" s="209" t="n"/>
      <c r="S9" s="209" t="n"/>
      <c r="T9" s="209" t="n"/>
      <c r="U9" s="209" t="n"/>
    </row>
    <row r="10">
      <c r="A10" s="2606" t="n"/>
      <c r="B10" s="2878" t="n"/>
      <c r="C10" s="2878" t="n"/>
      <c r="D10" s="1061" t="n"/>
      <c r="E10" s="1041" t="n"/>
      <c r="F10" s="2878" t="n"/>
      <c r="G10" s="1061" t="n"/>
      <c r="H10" s="1061">
        <f>+G10-D10</f>
        <v/>
      </c>
      <c r="I10" s="2879" t="n"/>
    </row>
    <row r="11">
      <c r="A11" s="2606" t="n"/>
      <c r="B11" s="2878" t="n"/>
      <c r="C11" s="2878" t="n"/>
      <c r="D11" s="1061" t="n"/>
      <c r="E11" s="1041" t="n"/>
      <c r="F11" s="2878" t="n"/>
      <c r="G11" s="1061" t="n"/>
      <c r="H11" s="1061">
        <f>+G11-D11</f>
        <v/>
      </c>
      <c r="I11" s="2879" t="n"/>
    </row>
    <row r="12">
      <c r="A12" s="2606" t="n"/>
      <c r="B12" s="2878" t="n"/>
      <c r="C12" s="2878" t="n"/>
      <c r="D12" s="1061" t="n"/>
      <c r="E12" s="1041" t="n"/>
      <c r="F12" s="2878" t="n"/>
      <c r="G12" s="1061" t="n"/>
      <c r="H12" s="1061">
        <f>+G12-D12</f>
        <v/>
      </c>
      <c r="I12" s="2879" t="n"/>
    </row>
    <row r="13">
      <c r="A13" s="2606" t="n"/>
      <c r="B13" s="2878" t="n"/>
      <c r="C13" s="2878" t="n"/>
      <c r="D13" s="1061" t="n"/>
      <c r="E13" s="1041" t="n"/>
      <c r="F13" s="2878" t="n"/>
      <c r="G13" s="1061" t="n"/>
      <c r="H13" s="1061">
        <f>+G13-D13</f>
        <v/>
      </c>
      <c r="I13" s="2879" t="n"/>
    </row>
    <row r="14">
      <c r="A14" s="2606" t="n"/>
      <c r="B14" s="2878" t="n"/>
      <c r="C14" s="2878" t="n"/>
      <c r="D14" s="1061" t="n"/>
      <c r="E14" s="1041" t="n"/>
      <c r="F14" s="2878" t="n"/>
      <c r="G14" s="1061" t="n"/>
      <c r="H14" s="1061">
        <f>+G14-D14</f>
        <v/>
      </c>
      <c r="I14" s="2879" t="n"/>
    </row>
    <row r="15">
      <c r="A15" s="2606" t="n"/>
      <c r="B15" s="2878" t="n"/>
      <c r="C15" s="2878" t="n"/>
      <c r="D15" s="1061" t="n"/>
      <c r="E15" s="1041" t="n"/>
      <c r="F15" s="2878" t="n"/>
      <c r="G15" s="1061" t="n"/>
      <c r="H15" s="1061">
        <f>+G15-D15</f>
        <v/>
      </c>
      <c r="I15" s="2879" t="n"/>
    </row>
    <row r="16">
      <c r="A16" s="2606" t="n"/>
      <c r="B16" s="2878" t="n"/>
      <c r="C16" s="2878" t="n"/>
      <c r="D16" s="1061" t="n"/>
      <c r="E16" s="1041" t="n"/>
      <c r="F16" s="2878" t="n"/>
      <c r="G16" s="1061" t="n"/>
      <c r="H16" s="1061">
        <f>+G16-D16</f>
        <v/>
      </c>
      <c r="I16" s="2879" t="n"/>
    </row>
    <row r="17">
      <c r="A17" s="2606" t="n"/>
      <c r="B17" s="2878" t="n"/>
      <c r="C17" s="2878" t="n"/>
      <c r="D17" s="1061" t="n"/>
      <c r="E17" s="1041" t="n"/>
      <c r="F17" s="2878" t="n"/>
      <c r="G17" s="1061" t="n"/>
      <c r="H17" s="1061">
        <f>+G17-D17</f>
        <v/>
      </c>
      <c r="I17" s="2879" t="n"/>
    </row>
    <row r="18" ht="16" customHeight="1" thickBot="1">
      <c r="A18" s="2614" t="n"/>
      <c r="B18" s="2880" t="n"/>
      <c r="C18" s="2880" t="n"/>
      <c r="D18" s="103" t="n"/>
      <c r="E18" s="104" t="n"/>
      <c r="F18" s="2880" t="n"/>
      <c r="G18" s="103" t="n"/>
      <c r="H18" s="103">
        <f>+G18-D18</f>
        <v/>
      </c>
      <c r="I18" s="2881" t="n"/>
    </row>
    <row r="20" ht="16" customHeight="1" thickBot="1">
      <c r="A20" s="1" t="inlineStr">
        <is>
          <t>Comments:</t>
        </is>
      </c>
    </row>
    <row r="21">
      <c r="A21" s="2384" t="n"/>
      <c r="B21" s="1123" t="n"/>
      <c r="C21" s="1123" t="n"/>
      <c r="D21" s="1123" t="n"/>
      <c r="E21" s="1123" t="n"/>
      <c r="F21" s="1123" t="n"/>
      <c r="G21" s="1123" t="n"/>
      <c r="H21" s="1123" t="n"/>
      <c r="I21" s="1146" t="n"/>
    </row>
    <row r="22">
      <c r="A22" s="2385" t="n"/>
      <c r="I22" s="834" t="n"/>
    </row>
    <row r="23">
      <c r="A23" s="2385" t="n"/>
      <c r="I23" s="834" t="n"/>
    </row>
    <row r="24" ht="16" customHeight="1" thickBot="1">
      <c r="A24" s="835" t="n"/>
      <c r="B24" s="836" t="n"/>
      <c r="C24" s="836" t="n"/>
      <c r="D24" s="836" t="n"/>
      <c r="E24" s="836" t="n"/>
      <c r="F24" s="836" t="n"/>
      <c r="G24" s="836" t="n"/>
      <c r="H24" s="836" t="n"/>
      <c r="I24" s="837" t="n"/>
    </row>
  </sheetData>
  <mergeCells count="1">
    <mergeCell ref="A21:I24"/>
  </mergeCells>
  <hyperlinks>
    <hyperlink ref="K1" location="'X2  Index'!A1" display="Return to index"/>
  </hyperlinks>
  <pageMargins left="0.2" right="0.2" top="0.5" bottom="0.5" header="0.3" footer="0.3"/>
  <pageSetup orientation="portrait"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73.xml><?xml version="1.0" encoding="utf-8"?>
<worksheet xmlns="http://schemas.openxmlformats.org/spreadsheetml/2006/main">
  <sheetPr codeName="Sheet63">
    <outlinePr summaryBelow="1" summaryRight="1"/>
    <pageSetUpPr/>
  </sheetPr>
  <dimension ref="A1:K25"/>
  <sheetViews>
    <sheetView showGridLines="0" view="pageBreakPreview" zoomScale="60" zoomScaleNormal="100" workbookViewId="0">
      <selection activeCell="A22" sqref="A22:I25"/>
    </sheetView>
  </sheetViews>
  <sheetFormatPr baseColWidth="10" defaultColWidth="9.33203125" defaultRowHeight="15"/>
  <cols>
    <col width="30.6640625" customWidth="1" min="1" max="1"/>
    <col width="20.6640625" customWidth="1" min="2" max="4"/>
    <col width="11.5" bestFit="1" customWidth="1" min="5" max="5"/>
    <col width="10.5" customWidth="1" min="6" max="7"/>
    <col width="10.6640625" bestFit="1" customWidth="1" min="8" max="8"/>
    <col width="12.5" customWidth="1" min="9" max="9"/>
  </cols>
  <sheetData>
    <row r="1">
      <c r="A1" s="1126">
        <f>+'X1  ReportCoverPage'!D9</f>
        <v/>
      </c>
      <c r="B1" s="1068" t="n"/>
      <c r="C1" s="1127" t="n"/>
      <c r="D1" s="1127" t="n"/>
      <c r="E1" s="1127" t="n"/>
      <c r="F1" s="1127" t="n"/>
      <c r="G1" s="1127" t="n"/>
      <c r="H1" s="1127" t="n"/>
      <c r="K1" s="1857" t="inlineStr">
        <is>
          <t>Return to index</t>
        </is>
      </c>
    </row>
    <row r="2">
      <c r="A2" s="1142">
        <f>'X2  Index'!A3</f>
        <v/>
      </c>
      <c r="B2" s="1068" t="n"/>
      <c r="C2" s="1127" t="n"/>
      <c r="D2" s="1127" t="n"/>
      <c r="E2" s="1127" t="n"/>
      <c r="F2" s="1127" t="n"/>
      <c r="G2" s="1127" t="n"/>
      <c r="H2" s="1127" t="n"/>
      <c r="K2" s="1857" t="n"/>
    </row>
    <row r="3">
      <c r="A3" s="1" t="inlineStr">
        <is>
          <t>LICENSES &amp; ACCREDITATIONS</t>
        </is>
      </c>
      <c r="C3" s="107" t="n"/>
    </row>
    <row r="4">
      <c r="A4" s="1" t="inlineStr">
        <is>
          <t>Date of Review</t>
        </is>
      </c>
      <c r="B4" s="2913" t="n"/>
    </row>
    <row r="5" ht="16" customHeight="1" thickBot="1"/>
    <row r="6">
      <c r="A6" s="1291" t="n"/>
      <c r="B6" s="1164" t="n"/>
      <c r="C6" s="62" t="n"/>
      <c r="D6" s="62" t="inlineStr">
        <is>
          <t>Issuer</t>
        </is>
      </c>
      <c r="E6" s="1139" t="n"/>
      <c r="F6" s="1139" t="n"/>
      <c r="G6" s="62" t="n"/>
      <c r="H6" s="62" t="inlineStr">
        <is>
          <t>Status on</t>
        </is>
      </c>
      <c r="I6" s="2914" t="inlineStr">
        <is>
          <t>Number of Licensed Beds</t>
        </is>
      </c>
    </row>
    <row r="7">
      <c r="A7" s="105" t="n"/>
      <c r="B7" s="710" t="n"/>
      <c r="C7" s="1046" t="inlineStr">
        <is>
          <t>License</t>
        </is>
      </c>
      <c r="D7" s="1046" t="inlineStr">
        <is>
          <t>of</t>
        </is>
      </c>
      <c r="E7" s="1046" t="inlineStr">
        <is>
          <t>License</t>
        </is>
      </c>
      <c r="F7" s="1046" t="inlineStr">
        <is>
          <t>Issue</t>
        </is>
      </c>
      <c r="G7" s="1046" t="inlineStr">
        <is>
          <t>Expiration</t>
        </is>
      </c>
      <c r="H7" s="1046" t="inlineStr">
        <is>
          <t>Review</t>
        </is>
      </c>
      <c r="I7" s="1214" t="n"/>
    </row>
    <row r="8" ht="16" customHeight="1" thickBot="1">
      <c r="A8" s="1134" t="inlineStr">
        <is>
          <t>Facility</t>
        </is>
      </c>
      <c r="B8" s="1163" t="inlineStr">
        <is>
          <t>Address</t>
        </is>
      </c>
      <c r="C8" s="1135" t="inlineStr">
        <is>
          <t>Type</t>
        </is>
      </c>
      <c r="D8" s="1135" t="inlineStr">
        <is>
          <t>License</t>
        </is>
      </c>
      <c r="E8" s="1135" t="inlineStr">
        <is>
          <t>Number</t>
        </is>
      </c>
      <c r="F8" s="1135" t="inlineStr">
        <is>
          <t>Date</t>
        </is>
      </c>
      <c r="G8" s="1135" t="inlineStr">
        <is>
          <t>Date</t>
        </is>
      </c>
      <c r="H8" s="1135" t="inlineStr">
        <is>
          <t>Date</t>
        </is>
      </c>
      <c r="I8" s="1329" t="n"/>
    </row>
    <row r="9">
      <c r="A9" s="166" t="n"/>
      <c r="B9" s="1063" t="n"/>
      <c r="C9" s="1063" t="n"/>
      <c r="D9" s="1063" t="n"/>
      <c r="E9" s="1036" t="n"/>
      <c r="F9" s="2619" t="n"/>
      <c r="G9" s="2619" t="n"/>
      <c r="H9" s="1047">
        <f>IF(G9&lt;B$4,"expired","ok")</f>
        <v/>
      </c>
      <c r="I9" s="514" t="n"/>
    </row>
    <row r="10">
      <c r="A10" s="166" t="n"/>
      <c r="B10" s="1063" t="n"/>
      <c r="C10" s="1063" t="n"/>
      <c r="D10" s="1063" t="n"/>
      <c r="E10" s="1036" t="n"/>
      <c r="F10" s="2619" t="n"/>
      <c r="G10" s="2619" t="n"/>
      <c r="H10" s="1047">
        <f>IF(G10&lt;B$4,"expired","ok")</f>
        <v/>
      </c>
      <c r="I10" s="514" t="n"/>
    </row>
    <row r="11">
      <c r="A11" s="166" t="n"/>
      <c r="B11" s="1063" t="n"/>
      <c r="C11" s="1063" t="n"/>
      <c r="D11" s="1063" t="n"/>
      <c r="E11" s="1036" t="n"/>
      <c r="F11" s="2619" t="n"/>
      <c r="G11" s="2619" t="n"/>
      <c r="H11" s="1047">
        <f>IF(G11&lt;B$4,"expired","ok")</f>
        <v/>
      </c>
      <c r="I11" s="514" t="n"/>
    </row>
    <row r="12">
      <c r="A12" s="166" t="n"/>
      <c r="B12" s="1063" t="n"/>
      <c r="C12" s="1063" t="n"/>
      <c r="D12" s="1063" t="n"/>
      <c r="E12" s="1036" t="n"/>
      <c r="F12" s="2619" t="n"/>
      <c r="G12" s="2619" t="n"/>
      <c r="H12" s="1047">
        <f>IF(G12&lt;B$4,"expired","ok")</f>
        <v/>
      </c>
      <c r="I12" s="514" t="n"/>
    </row>
    <row r="13">
      <c r="A13" s="166" t="n"/>
      <c r="B13" s="1063" t="n"/>
      <c r="C13" s="1063" t="n"/>
      <c r="D13" s="1063" t="n"/>
      <c r="E13" s="1036" t="n"/>
      <c r="F13" s="2619" t="n"/>
      <c r="G13" s="2619" t="n"/>
      <c r="H13" s="1047">
        <f>IF(G13&lt;B$4,"expired","ok")</f>
        <v/>
      </c>
      <c r="I13" s="514" t="n"/>
    </row>
    <row r="14">
      <c r="A14" s="166" t="n"/>
      <c r="B14" s="1063" t="n"/>
      <c r="C14" s="1063" t="n"/>
      <c r="D14" s="1063" t="n"/>
      <c r="E14" s="1036" t="n"/>
      <c r="F14" s="2619" t="n"/>
      <c r="G14" s="2619" t="n"/>
      <c r="H14" s="1047">
        <f>IF(G14&lt;B$4,"expired","ok")</f>
        <v/>
      </c>
      <c r="I14" s="514" t="n"/>
    </row>
    <row r="15">
      <c r="A15" s="166" t="n"/>
      <c r="B15" s="1063" t="n"/>
      <c r="C15" s="1063" t="n"/>
      <c r="D15" s="1063" t="n"/>
      <c r="E15" s="1036" t="n"/>
      <c r="F15" s="2619" t="n"/>
      <c r="G15" s="2619" t="n"/>
      <c r="H15" s="1047">
        <f>IF(G15&lt;B$4,"expired","ok")</f>
        <v/>
      </c>
      <c r="I15" s="514" t="n"/>
    </row>
    <row r="16">
      <c r="A16" s="166" t="n"/>
      <c r="B16" s="1063" t="n"/>
      <c r="C16" s="1063" t="n"/>
      <c r="D16" s="1063" t="n"/>
      <c r="E16" s="1036" t="n"/>
      <c r="F16" s="2619" t="n"/>
      <c r="G16" s="2619" t="n"/>
      <c r="H16" s="1047">
        <f>IF(G16&lt;B$4,"expired","ok")</f>
        <v/>
      </c>
      <c r="I16" s="514" t="n"/>
    </row>
    <row r="17">
      <c r="A17" s="166" t="n"/>
      <c r="B17" s="1063" t="n"/>
      <c r="C17" s="1063" t="n"/>
      <c r="D17" s="1063" t="n"/>
      <c r="E17" s="1036" t="n"/>
      <c r="F17" s="2619" t="n"/>
      <c r="G17" s="2619" t="n"/>
      <c r="H17" s="1047">
        <f>IF(G17&lt;B$4,"expired","ok")</f>
        <v/>
      </c>
      <c r="I17" s="514" t="n"/>
    </row>
    <row r="18">
      <c r="A18" s="166" t="n"/>
      <c r="B18" s="1064" t="n"/>
      <c r="C18" s="1064" t="n"/>
      <c r="D18" s="1064" t="n"/>
      <c r="E18" s="1041" t="n"/>
      <c r="F18" s="2915" t="n"/>
      <c r="G18" s="2915" t="n"/>
      <c r="H18" s="1011">
        <f>IF(G18&lt;B$4,"expired","ok")</f>
        <v/>
      </c>
      <c r="I18" s="656" t="n"/>
    </row>
    <row r="19" ht="16" customHeight="1" thickBot="1">
      <c r="A19" s="167" t="n"/>
      <c r="B19" s="168" t="n"/>
      <c r="C19" s="168" t="n"/>
      <c r="D19" s="168" t="n"/>
      <c r="E19" s="104" t="n"/>
      <c r="F19" s="2916" t="n"/>
      <c r="G19" s="2916" t="n"/>
      <c r="H19" s="102">
        <f>IF(G19&lt;B$4,"expired","ok")</f>
        <v/>
      </c>
      <c r="I19" s="1391" t="n"/>
    </row>
    <row r="21" ht="16" customHeight="1" thickBot="1">
      <c r="A21" s="1" t="inlineStr">
        <is>
          <t>Comments:</t>
        </is>
      </c>
    </row>
    <row r="22">
      <c r="A22" s="2384" t="n"/>
      <c r="B22" s="1123" t="n"/>
      <c r="C22" s="1123" t="n"/>
      <c r="D22" s="1123" t="n"/>
      <c r="E22" s="1123" t="n"/>
      <c r="F22" s="1123" t="n"/>
      <c r="G22" s="1123" t="n"/>
      <c r="H22" s="1123" t="n"/>
      <c r="I22" s="1146" t="n"/>
    </row>
    <row r="23">
      <c r="A23" s="2385" t="n"/>
      <c r="I23" s="834" t="n"/>
    </row>
    <row r="24">
      <c r="A24" s="2385" t="n"/>
      <c r="I24" s="834" t="n"/>
    </row>
    <row r="25" ht="16" customHeight="1" thickBot="1">
      <c r="A25" s="835" t="n"/>
      <c r="B25" s="836" t="n"/>
      <c r="C25" s="836" t="n"/>
      <c r="D25" s="836" t="n"/>
      <c r="E25" s="836" t="n"/>
      <c r="F25" s="836" t="n"/>
      <c r="G25" s="836" t="n"/>
      <c r="H25" s="836" t="n"/>
      <c r="I25" s="837" t="n"/>
    </row>
  </sheetData>
  <mergeCells count="2">
    <mergeCell ref="I6:I8"/>
    <mergeCell ref="A22:I25"/>
  </mergeCells>
  <hyperlinks>
    <hyperlink ref="K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74.xml><?xml version="1.0" encoding="utf-8"?>
<worksheet xmlns="http://schemas.openxmlformats.org/spreadsheetml/2006/main">
  <sheetPr codeName="Sheet64">
    <outlinePr summaryBelow="1" summaryRight="1"/>
    <pageSetUpPr/>
  </sheetPr>
  <dimension ref="A1:J27"/>
  <sheetViews>
    <sheetView showGridLines="0" view="pageBreakPreview" zoomScale="60" zoomScaleNormal="100" workbookViewId="0">
      <selection activeCell="A24" sqref="A24:H27"/>
    </sheetView>
  </sheetViews>
  <sheetFormatPr baseColWidth="10" defaultColWidth="9.33203125" defaultRowHeight="15"/>
  <cols>
    <col width="30.6640625" customWidth="1" min="1" max="1"/>
    <col width="22.5" customWidth="1" min="2" max="2"/>
    <col width="20.6640625" customWidth="1" min="3" max="4"/>
    <col width="30.6640625" customWidth="1" min="5" max="5"/>
    <col width="8.6640625" bestFit="1" customWidth="1" min="6" max="6"/>
    <col width="10" bestFit="1" customWidth="1" min="7" max="7"/>
    <col width="9.33203125" bestFit="1" customWidth="1" min="8" max="8"/>
  </cols>
  <sheetData>
    <row r="1">
      <c r="A1" s="1126">
        <f>+'X1  ReportCoverPage'!D9</f>
        <v/>
      </c>
      <c r="B1" s="1126" t="n"/>
      <c r="C1" s="1068" t="n"/>
      <c r="D1" s="1127" t="n"/>
      <c r="E1" s="1127" t="n"/>
      <c r="F1" s="1127" t="n"/>
      <c r="G1" s="1127" t="n"/>
      <c r="J1" s="1857" t="inlineStr">
        <is>
          <t>Return to index</t>
        </is>
      </c>
    </row>
    <row r="2">
      <c r="A2" s="1142">
        <f>'X2  Index'!A3</f>
        <v/>
      </c>
      <c r="B2" s="1142" t="n"/>
      <c r="C2" s="1068" t="n"/>
      <c r="D2" s="1127" t="n"/>
      <c r="E2" s="1127" t="n"/>
      <c r="F2" s="1127" t="n"/>
      <c r="G2" s="1127" t="n"/>
      <c r="J2" s="1857" t="n"/>
    </row>
    <row r="3">
      <c r="A3" s="1" t="inlineStr">
        <is>
          <t>INSURANCE</t>
        </is>
      </c>
      <c r="B3" s="1" t="n"/>
      <c r="D3" s="107" t="n"/>
    </row>
    <row r="4" ht="16" customHeight="1" thickBot="1"/>
    <row r="5">
      <c r="A5" s="92" t="inlineStr">
        <is>
          <t>Insurance</t>
        </is>
      </c>
      <c r="B5" s="1164" t="n"/>
      <c r="C5" s="1164" t="inlineStr">
        <is>
          <t>Policy</t>
        </is>
      </c>
      <c r="D5" s="62" t="inlineStr">
        <is>
          <t xml:space="preserve">Type of </t>
        </is>
      </c>
      <c r="E5" s="62" t="n"/>
      <c r="F5" s="62" t="inlineStr">
        <is>
          <t>Effective</t>
        </is>
      </c>
      <c r="G5" s="62" t="inlineStr">
        <is>
          <t>Expiration</t>
        </is>
      </c>
      <c r="H5" s="1277" t="n"/>
    </row>
    <row r="6" ht="16" customHeight="1" thickBot="1">
      <c r="A6" s="1134" t="inlineStr">
        <is>
          <t>Company</t>
        </is>
      </c>
      <c r="B6" s="1163" t="inlineStr">
        <is>
          <t>Facility</t>
        </is>
      </c>
      <c r="C6" s="1163" t="inlineStr">
        <is>
          <t>Number</t>
        </is>
      </c>
      <c r="D6" s="1135" t="inlineStr">
        <is>
          <t>Coverage</t>
        </is>
      </c>
      <c r="E6" s="1135" t="inlineStr">
        <is>
          <t>Limits</t>
        </is>
      </c>
      <c r="F6" s="1135" t="inlineStr">
        <is>
          <t>Date</t>
        </is>
      </c>
      <c r="G6" s="1135" t="inlineStr">
        <is>
          <t>Date</t>
        </is>
      </c>
      <c r="H6" s="2401" t="inlineStr">
        <is>
          <t>Premium</t>
        </is>
      </c>
    </row>
    <row r="7" customFormat="1" s="53">
      <c r="A7" s="727" t="n"/>
      <c r="B7" s="1196" t="n"/>
      <c r="C7" s="728" t="n"/>
      <c r="D7" s="728" t="n"/>
      <c r="E7" s="728" t="n"/>
      <c r="F7" s="2917" t="n"/>
      <c r="G7" s="2917" t="n"/>
      <c r="H7" s="981" t="n"/>
    </row>
    <row r="8" customFormat="1" s="53">
      <c r="A8" s="1589" t="n"/>
      <c r="B8" s="1590" t="n"/>
      <c r="C8" s="1591" t="n"/>
      <c r="D8" s="1591" t="n"/>
      <c r="E8" s="1591" t="n"/>
      <c r="F8" s="2918" t="n"/>
      <c r="G8" s="2918" t="n"/>
      <c r="H8" s="1593" t="n"/>
    </row>
    <row r="9" customFormat="1" s="53">
      <c r="A9" s="1589" t="n"/>
      <c r="B9" s="1590" t="n"/>
      <c r="C9" s="1591" t="n"/>
      <c r="D9" s="1591" t="n"/>
      <c r="E9" s="1591" t="n"/>
      <c r="F9" s="2918" t="n"/>
      <c r="G9" s="2918" t="n"/>
      <c r="H9" s="1593" t="n"/>
    </row>
    <row r="10" customFormat="1" s="53">
      <c r="A10" s="1589" t="n"/>
      <c r="B10" s="1590" t="n"/>
      <c r="C10" s="1591" t="n"/>
      <c r="D10" s="1591" t="n"/>
      <c r="E10" s="1591" t="n"/>
      <c r="F10" s="2918" t="n"/>
      <c r="G10" s="2918" t="n"/>
      <c r="H10" s="1593" t="n"/>
    </row>
    <row r="11" customFormat="1" s="53">
      <c r="A11" s="1589" t="n"/>
      <c r="B11" s="1590" t="n"/>
      <c r="C11" s="1591" t="n"/>
      <c r="D11" s="1591" t="n"/>
      <c r="E11" s="1591" t="n"/>
      <c r="F11" s="2918" t="n"/>
      <c r="G11" s="2918" t="n"/>
      <c r="H11" s="1593" t="n"/>
    </row>
    <row r="12" customFormat="1" s="53">
      <c r="A12" s="1589" t="n"/>
      <c r="B12" s="1590" t="n"/>
      <c r="C12" s="1591" t="n"/>
      <c r="D12" s="1591" t="n"/>
      <c r="E12" s="1591" t="n"/>
      <c r="F12" s="2918" t="n"/>
      <c r="G12" s="2918" t="n"/>
      <c r="H12" s="1593" t="n"/>
    </row>
    <row r="13" customFormat="1" s="53">
      <c r="A13" s="1589" t="n"/>
      <c r="B13" s="1590" t="n"/>
      <c r="C13" s="1591" t="n"/>
      <c r="D13" s="1591" t="n"/>
      <c r="E13" s="1591" t="n"/>
      <c r="F13" s="2918" t="n"/>
      <c r="G13" s="2918" t="n"/>
      <c r="H13" s="1593" t="n"/>
    </row>
    <row r="14" customFormat="1" s="53">
      <c r="A14" s="1589" t="n"/>
      <c r="B14" s="1590" t="n"/>
      <c r="C14" s="1591" t="n"/>
      <c r="D14" s="1591" t="n"/>
      <c r="E14" s="1591" t="n"/>
      <c r="F14" s="2918" t="n"/>
      <c r="G14" s="2918" t="n"/>
      <c r="H14" s="1593" t="n"/>
    </row>
    <row r="15" customFormat="1" s="53">
      <c r="A15" s="1589" t="n"/>
      <c r="B15" s="1590" t="n"/>
      <c r="C15" s="1591" t="n"/>
      <c r="D15" s="1591" t="n"/>
      <c r="E15" s="1591" t="n"/>
      <c r="F15" s="2918" t="n"/>
      <c r="G15" s="2918" t="n"/>
      <c r="H15" s="1593" t="n"/>
    </row>
    <row r="16" customFormat="1" s="53">
      <c r="A16" s="1589" t="n"/>
      <c r="B16" s="1590" t="n"/>
      <c r="C16" s="1591" t="n"/>
      <c r="D16" s="1591" t="n"/>
      <c r="E16" s="1591" t="n"/>
      <c r="F16" s="2918" t="n"/>
      <c r="G16" s="2918" t="n"/>
      <c r="H16" s="1593" t="n"/>
    </row>
    <row r="17" customFormat="1" s="53">
      <c r="A17" s="1589" t="n"/>
      <c r="B17" s="1590" t="n"/>
      <c r="C17" s="1591" t="n"/>
      <c r="D17" s="1591" t="n"/>
      <c r="E17" s="1591" t="n"/>
      <c r="F17" s="2918" t="n"/>
      <c r="G17" s="2918" t="n"/>
      <c r="H17" s="1593" t="n"/>
    </row>
    <row r="18" customFormat="1" s="53">
      <c r="A18" s="1589" t="n"/>
      <c r="B18" s="1590" t="n"/>
      <c r="C18" s="1594" t="n"/>
      <c r="D18" s="1594" t="n"/>
      <c r="E18" s="1594" t="n"/>
      <c r="F18" s="2919" t="n"/>
      <c r="G18" s="2919" t="n"/>
      <c r="H18" s="1596" t="n"/>
    </row>
    <row r="19" customFormat="1" s="53">
      <c r="A19" s="1589" t="n"/>
      <c r="B19" s="1590" t="n"/>
      <c r="C19" s="1594" t="n"/>
      <c r="D19" s="1594" t="n"/>
      <c r="E19" s="1594" t="n"/>
      <c r="F19" s="2919" t="n"/>
      <c r="G19" s="2919" t="n"/>
      <c r="H19" s="1596" t="n"/>
    </row>
    <row r="20" customFormat="1" s="53">
      <c r="A20" s="1589" t="n"/>
      <c r="B20" s="1590" t="n"/>
      <c r="C20" s="1594" t="n"/>
      <c r="D20" s="1594" t="n"/>
      <c r="E20" s="1594" t="n"/>
      <c r="F20" s="2919" t="n"/>
      <c r="G20" s="2919" t="n"/>
      <c r="H20" s="1596" t="n"/>
    </row>
    <row r="21" ht="16" customFormat="1" customHeight="1" s="53" thickBot="1">
      <c r="A21" s="730" t="n"/>
      <c r="B21" s="1597" t="n"/>
      <c r="C21" s="1598" t="n"/>
      <c r="D21" s="1598" t="n"/>
      <c r="E21" s="1598" t="n"/>
      <c r="F21" s="2920" t="n"/>
      <c r="G21" s="2920" t="n"/>
      <c r="H21" s="982" t="n"/>
    </row>
    <row r="23" ht="16" customHeight="1" thickBot="1">
      <c r="A23" s="1" t="inlineStr">
        <is>
          <t>Comments:</t>
        </is>
      </c>
    </row>
    <row r="24">
      <c r="A24" s="2384" t="n"/>
      <c r="B24" s="1123" t="n"/>
      <c r="C24" s="1123" t="n"/>
      <c r="D24" s="1123" t="n"/>
      <c r="E24" s="1123" t="n"/>
      <c r="F24" s="1123" t="n"/>
      <c r="G24" s="1123" t="n"/>
      <c r="H24" s="1146" t="n"/>
    </row>
    <row r="25">
      <c r="A25" s="2385" t="n"/>
      <c r="H25" s="834" t="n"/>
    </row>
    <row r="26">
      <c r="A26" s="2385" t="n"/>
      <c r="H26" s="834" t="n"/>
    </row>
    <row r="27" ht="16" customHeight="1" thickBot="1">
      <c r="A27" s="835" t="n"/>
      <c r="B27" s="836" t="n"/>
      <c r="C27" s="836" t="n"/>
      <c r="D27" s="836" t="n"/>
      <c r="E27" s="836" t="n"/>
      <c r="F27" s="836" t="n"/>
      <c r="G27" s="836" t="n"/>
      <c r="H27" s="837" t="n"/>
    </row>
  </sheetData>
  <mergeCells count="1">
    <mergeCell ref="A24:H27"/>
  </mergeCells>
  <hyperlinks>
    <hyperlink ref="J1" location="'X2  Index'!A1" display="Return to index"/>
  </hyperlinks>
  <printOptions horizontalCentered="1"/>
  <pageMargins left="0.2" right="0.2" top="0.5" bottom="0.5" header="0.3" footer="0.3"/>
  <pageSetup orientation="landscape" scale="70"/>
  <headerFooter>
    <oddHeader>&amp;RPerformed by West Fork Advisory Services, LLC&amp;LPerformed for Enter Lender</oddHeader>
    <oddFooter>&amp;L&amp;F&amp;CRestricted and Confidential&amp;R&amp;A</oddFooter>
    <evenHeader/>
    <evenFooter/>
    <firstHeader/>
    <firstFooter/>
  </headerFooter>
</worksheet>
</file>

<file path=xl/worksheets/sheet75.xml><?xml version="1.0" encoding="utf-8"?>
<worksheet xmlns:r="http://schemas.openxmlformats.org/officeDocument/2006/relationships" xmlns="http://schemas.openxmlformats.org/spreadsheetml/2006/main">
  <sheetPr codeName="Sheet65">
    <outlinePr summaryBelow="1" summaryRight="1"/>
    <pageSetUpPr/>
  </sheetPr>
  <dimension ref="A1:AI50"/>
  <sheetViews>
    <sheetView showGridLines="0" zoomScaleNormal="100" workbookViewId="0">
      <selection activeCell="L4" sqref="L4"/>
    </sheetView>
  </sheetViews>
  <sheetFormatPr baseColWidth="10" defaultColWidth="9.33203125" defaultRowHeight="15"/>
  <cols>
    <col width="19" customWidth="1" min="1" max="1"/>
    <col width="15.33203125" bestFit="1" customWidth="1" min="2" max="2"/>
    <col width="9.33203125" customWidth="1" min="3" max="3"/>
    <col width="6.33203125" bestFit="1" customWidth="1" min="4" max="4"/>
    <col width="8.6640625" customWidth="1" min="5" max="5"/>
    <col width="10.6640625" customWidth="1" min="6" max="6"/>
    <col width="12.33203125" customWidth="1" min="7" max="7"/>
    <col width="8.6640625" customWidth="1" min="8" max="8"/>
    <col width="6.6640625" customWidth="1" min="9" max="9"/>
    <col width="8.6640625" customWidth="1" min="10" max="10"/>
    <col width="10.5" customWidth="1" min="11" max="11"/>
    <col width="8.6640625" customWidth="1" min="12" max="19"/>
    <col width="9.5" bestFit="1" customWidth="1" min="20" max="20"/>
    <col width="14.5" customWidth="1" min="21" max="21"/>
    <col width="9.5" customWidth="1" min="22" max="23"/>
    <col width="6.33203125" customWidth="1" min="24" max="24"/>
    <col width="9.33203125" customWidth="1" min="25" max="25"/>
  </cols>
  <sheetData>
    <row r="1">
      <c r="A1" s="1126">
        <f>+'X1  ReportCoverPage'!D9</f>
        <v/>
      </c>
      <c r="B1" s="1068" t="n"/>
      <c r="Z1" s="1857" t="inlineStr">
        <is>
          <t>Return to index</t>
        </is>
      </c>
    </row>
    <row r="2">
      <c r="A2" s="1142">
        <f>'X2  Index'!A3</f>
        <v/>
      </c>
      <c r="B2" s="1068" t="n"/>
      <c r="Z2" s="1857" t="n"/>
    </row>
    <row r="3" ht="15" customHeight="1">
      <c r="A3" s="1" t="inlineStr">
        <is>
          <t>SNF Survey Analysis</t>
        </is>
      </c>
      <c r="C3" s="1127" t="n"/>
      <c r="D3" s="1127" t="n"/>
      <c r="E3" s="140" t="inlineStr">
        <is>
          <t>get data at:</t>
        </is>
      </c>
      <c r="F3" s="1857" t="inlineStr">
        <is>
          <t>www.medicare.gov/NHCompare/Home</t>
        </is>
      </c>
      <c r="G3" s="140" t="n"/>
      <c r="H3" s="140" t="n"/>
      <c r="I3" s="140" t="n"/>
      <c r="J3" s="140" t="n"/>
      <c r="L3" s="1127" t="n"/>
      <c r="M3" s="140" t="n"/>
      <c r="N3" s="1857" t="n"/>
      <c r="U3" s="132" t="n"/>
    </row>
    <row r="4" ht="16" customHeight="1" thickBot="1">
      <c r="A4" s="1" t="n"/>
      <c r="C4" s="140" t="n"/>
      <c r="D4" s="1857" t="n"/>
      <c r="E4" s="1857" t="n"/>
      <c r="F4" s="50" t="inlineStr">
        <is>
          <t>* Note: Survey type - Complaint, or Infection Control</t>
        </is>
      </c>
      <c r="G4" s="140" t="n"/>
      <c r="H4" s="140" t="n"/>
      <c r="I4" s="140" t="n"/>
      <c r="J4" s="140" t="n"/>
      <c r="K4" s="1127" t="n"/>
      <c r="L4" s="1127" t="n"/>
      <c r="U4" s="132" t="inlineStr">
        <is>
          <t>In this column</t>
        </is>
      </c>
    </row>
    <row r="5" ht="14.75" customHeight="1">
      <c r="A5" s="5" t="n"/>
      <c r="B5" s="2858" t="n"/>
      <c r="E5" s="132" t="inlineStr">
        <is>
          <t>input</t>
        </is>
      </c>
      <c r="F5" s="2921" t="inlineStr">
        <is>
          <t>Recent Surveys Only</t>
        </is>
      </c>
      <c r="G5" s="1123" t="n"/>
      <c r="H5" s="1123" t="n"/>
      <c r="I5" s="1123" t="n"/>
      <c r="J5" s="1146" t="n"/>
      <c r="U5" s="132" t="inlineStr">
        <is>
          <t>indicate CMP,</t>
        </is>
      </c>
    </row>
    <row r="6" ht="14.75" customHeight="1">
      <c r="A6" s="5" t="n"/>
      <c r="B6" s="2858" t="n"/>
      <c r="E6" s="132" t="inlineStr">
        <is>
          <t>0-5</t>
        </is>
      </c>
      <c r="F6" s="2922" t="inlineStr">
        <is>
          <t>Related to Infection Control, and Complaints</t>
        </is>
      </c>
      <c r="J6" s="834" t="n"/>
      <c r="U6" s="132" t="inlineStr">
        <is>
          <t>DPNA, both,</t>
        </is>
      </c>
    </row>
    <row r="7" ht="16" customHeight="1" thickBot="1">
      <c r="E7" s="132" t="inlineStr">
        <is>
          <t>stars (*)</t>
        </is>
      </c>
      <c r="F7" s="2923" t="n"/>
      <c r="G7" s="836" t="n"/>
      <c r="H7" s="836" t="n"/>
      <c r="I7" s="836" t="n"/>
      <c r="J7" s="837" t="n"/>
      <c r="U7" s="132" t="inlineStr">
        <is>
          <t>other or none.</t>
        </is>
      </c>
    </row>
    <row r="8" ht="14.75" customHeight="1">
      <c r="A8" s="1133" t="n"/>
      <c r="B8" s="1164" t="inlineStr">
        <is>
          <t>STREET</t>
        </is>
      </c>
      <c r="C8" s="1164" t="n"/>
      <c r="D8" s="1164" t="n"/>
      <c r="E8" s="1164" t="inlineStr">
        <is>
          <t>OVERALL</t>
        </is>
      </c>
      <c r="F8" s="1983" t="inlineStr">
        <is>
          <t>SURVEY</t>
        </is>
      </c>
      <c r="G8" s="1984" t="inlineStr">
        <is>
          <t>LAST</t>
        </is>
      </c>
      <c r="H8" s="2924" t="inlineStr">
        <is>
          <t>LAST SURVEY</t>
        </is>
      </c>
      <c r="I8" s="2925" t="n"/>
      <c r="J8" s="1703" t="inlineStr">
        <is>
          <t>DATE</t>
        </is>
      </c>
      <c r="K8" s="1164" t="inlineStr">
        <is>
          <t>SURVEY</t>
        </is>
      </c>
      <c r="L8" s="1164" t="inlineStr">
        <is>
          <t>LAST</t>
        </is>
      </c>
      <c r="M8" s="2833" t="inlineStr">
        <is>
          <t>LAST SURVEY</t>
        </is>
      </c>
      <c r="N8" s="2834" t="n"/>
      <c r="O8" s="1164" t="inlineStr">
        <is>
          <t>DATE</t>
        </is>
      </c>
      <c r="P8" s="2833" t="inlineStr">
        <is>
          <t>PRIOR YEAR</t>
        </is>
      </c>
      <c r="Q8" s="2834" t="n"/>
      <c r="R8" s="2833" t="inlineStr">
        <is>
          <t>2 YEARS PRIOR</t>
        </is>
      </c>
      <c r="S8" s="2834" t="n"/>
      <c r="T8" s="2028" t="inlineStr">
        <is>
          <t>STATE</t>
        </is>
      </c>
      <c r="U8" s="1164" t="inlineStr">
        <is>
          <t>LAST</t>
        </is>
      </c>
      <c r="V8" s="1164" t="inlineStr">
        <is>
          <t>CMP</t>
        </is>
      </c>
      <c r="W8" s="1164" t="n"/>
      <c r="X8" s="1277" t="n"/>
    </row>
    <row r="9" ht="17" customHeight="1" thickBot="1">
      <c r="A9" s="1134" t="inlineStr">
        <is>
          <t>FACILITY</t>
        </is>
      </c>
      <c r="B9" s="1163" t="inlineStr">
        <is>
          <t>ADDRESS</t>
        </is>
      </c>
      <c r="C9" s="1163" t="inlineStr">
        <is>
          <t>CITY</t>
        </is>
      </c>
      <c r="D9" s="1163" t="inlineStr">
        <is>
          <t>STATE</t>
        </is>
      </c>
      <c r="E9" s="1163" t="inlineStr">
        <is>
          <t>RATING</t>
        </is>
      </c>
      <c r="F9" s="1985" t="inlineStr">
        <is>
          <t>TYPE</t>
        </is>
      </c>
      <c r="G9" s="1986" t="inlineStr">
        <is>
          <t>INSPECTION</t>
        </is>
      </c>
      <c r="H9" s="1701" t="inlineStr">
        <is>
          <t>TAGS</t>
        </is>
      </c>
      <c r="I9" s="1701" t="inlineStr">
        <is>
          <t>G+</t>
        </is>
      </c>
      <c r="J9" s="1702" t="inlineStr">
        <is>
          <t>CLEARED</t>
        </is>
      </c>
      <c r="K9" s="1163" t="inlineStr">
        <is>
          <t>TYPE</t>
        </is>
      </c>
      <c r="L9" s="1163" t="inlineStr">
        <is>
          <t>ANNUAL</t>
        </is>
      </c>
      <c r="M9" s="1163" t="inlineStr">
        <is>
          <t>TAGS</t>
        </is>
      </c>
      <c r="N9" s="1163" t="inlineStr">
        <is>
          <t>G+</t>
        </is>
      </c>
      <c r="O9" s="1163" t="inlineStr">
        <is>
          <t>CLEARED</t>
        </is>
      </c>
      <c r="P9" s="1163" t="inlineStr">
        <is>
          <t>TAGS</t>
        </is>
      </c>
      <c r="Q9" s="1163" t="inlineStr">
        <is>
          <t>G+</t>
        </is>
      </c>
      <c r="R9" s="1163" t="inlineStr">
        <is>
          <t>TAGS</t>
        </is>
      </c>
      <c r="S9" s="1163" t="inlineStr">
        <is>
          <t>G+</t>
        </is>
      </c>
      <c r="T9" s="1135" t="inlineStr">
        <is>
          <t>AVERAGE</t>
        </is>
      </c>
      <c r="U9" s="1163" t="inlineStr">
        <is>
          <t>ENFORCEMENT</t>
        </is>
      </c>
      <c r="V9" s="1163" t="inlineStr">
        <is>
          <t>AMOUNT</t>
        </is>
      </c>
      <c r="W9" s="1163" t="inlineStr">
        <is>
          <t>DATE</t>
        </is>
      </c>
      <c r="X9" s="1375" t="inlineStr">
        <is>
          <t>Notes</t>
        </is>
      </c>
      <c r="AB9" s="2149" t="n"/>
    </row>
    <row r="10">
      <c r="A10" s="2926" t="n"/>
      <c r="B10" s="2927" t="n"/>
      <c r="C10" s="2928" t="n"/>
      <c r="D10" s="2929" t="n"/>
      <c r="E10" s="2352" t="inlineStr">
        <is>
          <t>*****</t>
        </is>
      </c>
      <c r="F10" s="1980" t="n"/>
      <c r="G10" s="1980" t="n"/>
      <c r="H10" s="1980" t="n"/>
      <c r="I10" s="1980" t="n"/>
      <c r="J10" s="1980" t="n"/>
      <c r="K10" s="126" t="inlineStr">
        <is>
          <t>Health</t>
        </is>
      </c>
      <c r="L10" s="2930" t="n"/>
      <c r="M10" s="123" t="n"/>
      <c r="N10" s="123" t="n"/>
      <c r="O10" s="2930" t="n"/>
      <c r="P10" s="123" t="n"/>
      <c r="Q10" s="123" t="n"/>
      <c r="R10" s="123" t="n"/>
      <c r="S10" s="123" t="n"/>
      <c r="T10" s="69" t="n"/>
      <c r="U10" s="2928" t="n"/>
      <c r="V10" s="2931" t="n"/>
      <c r="W10" s="2932" t="n"/>
      <c r="X10" s="2933" t="n"/>
    </row>
    <row r="11">
      <c r="A11" s="2740" t="n"/>
      <c r="B11" s="2887" t="n"/>
      <c r="C11" s="2887" t="n"/>
      <c r="D11" s="2887" t="n"/>
      <c r="E11" s="461" t="n"/>
      <c r="F11" s="1981" t="n"/>
      <c r="G11" s="1981" t="n"/>
      <c r="H11" s="1981" t="n"/>
      <c r="I11" s="1981" t="n"/>
      <c r="J11" s="1981" t="n"/>
      <c r="K11" s="966" t="inlineStr">
        <is>
          <t>Fire Safety</t>
        </is>
      </c>
      <c r="L11" s="2934" t="n"/>
      <c r="M11" s="538" t="n"/>
      <c r="N11" s="538" t="n"/>
      <c r="O11" s="2934" t="n"/>
      <c r="P11" s="538" t="n"/>
      <c r="Q11" s="538" t="n"/>
      <c r="R11" s="538" t="n"/>
      <c r="S11" s="538" t="n"/>
      <c r="T11" s="1057" t="n"/>
      <c r="U11" s="2887" t="n"/>
      <c r="V11" s="2887" t="n"/>
      <c r="W11" s="2887" t="n"/>
      <c r="X11" s="1214" t="n"/>
    </row>
    <row r="12" ht="16" customHeight="1" thickBot="1">
      <c r="A12" s="2935" t="n"/>
      <c r="B12" s="2936" t="n"/>
      <c r="C12" s="2936" t="n"/>
      <c r="D12" s="2936" t="n"/>
      <c r="E12" s="1868" t="n"/>
      <c r="F12" s="1982" t="n"/>
      <c r="G12" s="1982" t="n"/>
      <c r="H12" s="1982" t="n"/>
      <c r="I12" s="1982" t="n"/>
      <c r="J12" s="1982" t="n"/>
      <c r="K12" s="133" t="inlineStr">
        <is>
          <t>Combined</t>
        </is>
      </c>
      <c r="L12" s="2937" t="n"/>
      <c r="M12" s="131">
        <f>+M11+M10</f>
        <v/>
      </c>
      <c r="N12" s="131">
        <f>+N11+N10</f>
        <v/>
      </c>
      <c r="O12" s="2937" t="n"/>
      <c r="P12" s="131">
        <f>+P11+P10</f>
        <v/>
      </c>
      <c r="Q12" s="131">
        <f>+Q11+Q10</f>
        <v/>
      </c>
      <c r="R12" s="131">
        <f>+R11+R10</f>
        <v/>
      </c>
      <c r="S12" s="131">
        <f>+S11+S10</f>
        <v/>
      </c>
      <c r="T12" s="131">
        <f>+T11+T10</f>
        <v/>
      </c>
      <c r="U12" s="2936" t="n"/>
      <c r="V12" s="2936" t="n"/>
      <c r="W12" s="2936" t="n"/>
      <c r="X12" s="2938" t="n"/>
    </row>
    <row r="13">
      <c r="A13" s="1133" t="n"/>
      <c r="B13" s="1164" t="inlineStr">
        <is>
          <t>STREET</t>
        </is>
      </c>
      <c r="C13" s="1164" t="n"/>
      <c r="D13" s="1164" t="n"/>
      <c r="E13" s="1164" t="inlineStr">
        <is>
          <t>OVERALL</t>
        </is>
      </c>
      <c r="F13" s="1700" t="n"/>
      <c r="G13" s="1700" t="n"/>
      <c r="H13" s="1700" t="n"/>
      <c r="I13" s="1700" t="n"/>
      <c r="J13" s="1700" t="n"/>
      <c r="K13" s="1164" t="inlineStr">
        <is>
          <t>SURVEY</t>
        </is>
      </c>
      <c r="L13" s="1164" t="inlineStr">
        <is>
          <t>LAST</t>
        </is>
      </c>
      <c r="M13" s="2833" t="inlineStr">
        <is>
          <t>LAST SURVEY</t>
        </is>
      </c>
      <c r="N13" s="2834" t="n"/>
      <c r="O13" s="1164" t="inlineStr">
        <is>
          <t>DATE</t>
        </is>
      </c>
      <c r="P13" s="2833" t="inlineStr">
        <is>
          <t>PRIOR YEAR</t>
        </is>
      </c>
      <c r="Q13" s="2834" t="n"/>
      <c r="R13" s="2833" t="inlineStr">
        <is>
          <t>2 YEARS PRIOR</t>
        </is>
      </c>
      <c r="S13" s="2834" t="n"/>
      <c r="T13" s="2028" t="inlineStr">
        <is>
          <t>STATE</t>
        </is>
      </c>
      <c r="U13" s="1164" t="inlineStr">
        <is>
          <t>LAST</t>
        </is>
      </c>
      <c r="V13" s="1164" t="inlineStr">
        <is>
          <t>CMP</t>
        </is>
      </c>
      <c r="W13" s="1164" t="n"/>
      <c r="X13" s="1277" t="n"/>
    </row>
    <row r="14" ht="16" customHeight="1" thickBot="1">
      <c r="A14" s="1134" t="inlineStr">
        <is>
          <t>FACILITY</t>
        </is>
      </c>
      <c r="B14" s="1163" t="inlineStr">
        <is>
          <t>ADDRESS</t>
        </is>
      </c>
      <c r="C14" s="1163" t="inlineStr">
        <is>
          <t>CITY</t>
        </is>
      </c>
      <c r="D14" s="1163" t="inlineStr">
        <is>
          <t>STATE</t>
        </is>
      </c>
      <c r="E14" s="1163" t="inlineStr">
        <is>
          <t>RATING</t>
        </is>
      </c>
      <c r="F14" s="1163" t="n"/>
      <c r="G14" s="1163" t="n"/>
      <c r="H14" s="1163" t="n"/>
      <c r="I14" s="1163" t="n"/>
      <c r="J14" s="1163" t="n"/>
      <c r="K14" s="1163" t="inlineStr">
        <is>
          <t>TYPE</t>
        </is>
      </c>
      <c r="L14" s="1163" t="inlineStr">
        <is>
          <t>ANNUAL</t>
        </is>
      </c>
      <c r="M14" s="1163" t="inlineStr">
        <is>
          <t>TAGS</t>
        </is>
      </c>
      <c r="N14" s="1163" t="inlineStr">
        <is>
          <t>G+</t>
        </is>
      </c>
      <c r="O14" s="1163" t="inlineStr">
        <is>
          <t>CLEARED</t>
        </is>
      </c>
      <c r="P14" s="1163" t="inlineStr">
        <is>
          <t>TAGS</t>
        </is>
      </c>
      <c r="Q14" s="1163" t="inlineStr">
        <is>
          <t>G+</t>
        </is>
      </c>
      <c r="R14" s="1163" t="inlineStr">
        <is>
          <t>TAGS</t>
        </is>
      </c>
      <c r="S14" s="1163" t="inlineStr">
        <is>
          <t>G+</t>
        </is>
      </c>
      <c r="T14" s="1135" t="inlineStr">
        <is>
          <t>AVERAGE</t>
        </is>
      </c>
      <c r="U14" s="1163" t="inlineStr">
        <is>
          <t>ENFORCEMENT</t>
        </is>
      </c>
      <c r="V14" s="1163" t="inlineStr">
        <is>
          <t>AMOUNT</t>
        </is>
      </c>
      <c r="W14" s="1163" t="inlineStr">
        <is>
          <t>DATE</t>
        </is>
      </c>
      <c r="X14" s="1375" t="inlineStr">
        <is>
          <t>Notes</t>
        </is>
      </c>
    </row>
    <row r="15">
      <c r="A15" s="2939" t="n"/>
      <c r="B15" s="2940" t="n"/>
      <c r="C15" s="2941" t="n"/>
      <c r="D15" s="2942" t="n"/>
      <c r="E15" s="2943" t="inlineStr">
        <is>
          <t>*****</t>
        </is>
      </c>
      <c r="F15" s="1981" t="n"/>
      <c r="G15" s="1981" t="n"/>
      <c r="H15" s="1981" t="n"/>
      <c r="I15" s="1981" t="n"/>
      <c r="J15" s="1981" t="n"/>
      <c r="K15" s="984" t="inlineStr">
        <is>
          <t>Health</t>
        </is>
      </c>
      <c r="L15" s="2934" t="n"/>
      <c r="M15" s="538" t="n"/>
      <c r="N15" s="538" t="n"/>
      <c r="O15" s="2934" t="n"/>
      <c r="P15" s="538" t="n"/>
      <c r="Q15" s="538" t="n"/>
      <c r="R15" s="538" t="n"/>
      <c r="S15" s="538" t="n"/>
      <c r="T15" s="1057" t="n"/>
      <c r="U15" s="2941" t="n"/>
      <c r="V15" s="2944" t="n"/>
      <c r="W15" s="2945" t="n"/>
      <c r="X15" s="2946" t="n"/>
    </row>
    <row r="16">
      <c r="A16" s="2740" t="n"/>
      <c r="B16" s="461" t="n"/>
      <c r="C16" s="461" t="n"/>
      <c r="D16" s="461" t="n"/>
      <c r="E16" s="461" t="n"/>
      <c r="F16" s="1981" t="n"/>
      <c r="G16" s="1981" t="n"/>
      <c r="H16" s="1981" t="n"/>
      <c r="I16" s="1981" t="n"/>
      <c r="J16" s="1981" t="n"/>
      <c r="K16" s="966" t="inlineStr">
        <is>
          <t>Fire Safety</t>
        </is>
      </c>
      <c r="L16" s="2934" t="n"/>
      <c r="M16" s="538" t="n"/>
      <c r="N16" s="538" t="n"/>
      <c r="O16" s="2934" t="n"/>
      <c r="P16" s="538" t="n"/>
      <c r="Q16" s="538" t="n"/>
      <c r="R16" s="538" t="n"/>
      <c r="S16" s="538" t="n"/>
      <c r="T16" s="1057" t="n"/>
      <c r="U16" s="461" t="n"/>
      <c r="V16" s="461" t="n"/>
      <c r="W16" s="461" t="n"/>
      <c r="X16" s="509" t="n"/>
    </row>
    <row r="17" ht="16" customHeight="1" thickBot="1">
      <c r="A17" s="2935" t="n"/>
      <c r="B17" s="2947" t="n"/>
      <c r="C17" s="2947" t="n"/>
      <c r="D17" s="2947" t="n"/>
      <c r="E17" s="1868" t="n"/>
      <c r="F17" s="1982" t="n"/>
      <c r="G17" s="1982" t="n"/>
      <c r="H17" s="1982" t="n"/>
      <c r="I17" s="1982" t="n"/>
      <c r="J17" s="1982" t="n"/>
      <c r="K17" s="133" t="inlineStr">
        <is>
          <t>Combined</t>
        </is>
      </c>
      <c r="L17" s="2937" t="n"/>
      <c r="M17" s="131">
        <f>+M16+M15</f>
        <v/>
      </c>
      <c r="N17" s="131">
        <f>+N16+N15</f>
        <v/>
      </c>
      <c r="O17" s="2937" t="n"/>
      <c r="P17" s="131">
        <f>+P16+P15</f>
        <v/>
      </c>
      <c r="Q17" s="131">
        <f>+Q16+Q15</f>
        <v/>
      </c>
      <c r="R17" s="131">
        <f>+R16+R15</f>
        <v/>
      </c>
      <c r="S17" s="131">
        <f>+S16+S15</f>
        <v/>
      </c>
      <c r="T17" s="131">
        <f>+T16+T15</f>
        <v/>
      </c>
      <c r="U17" s="2947" t="n"/>
      <c r="V17" s="2947" t="n"/>
      <c r="W17" s="2947" t="n"/>
      <c r="X17" s="2948" t="n"/>
    </row>
    <row r="18">
      <c r="A18" s="1133" t="n"/>
      <c r="B18" s="1164" t="inlineStr">
        <is>
          <t>STREET</t>
        </is>
      </c>
      <c r="C18" s="1164" t="n"/>
      <c r="D18" s="1164" t="n"/>
      <c r="E18" s="1164" t="inlineStr">
        <is>
          <t>OVERALL</t>
        </is>
      </c>
      <c r="F18" s="1700" t="n"/>
      <c r="G18" s="1700" t="n"/>
      <c r="H18" s="1700" t="n"/>
      <c r="I18" s="1700" t="n"/>
      <c r="J18" s="1700" t="n"/>
      <c r="K18" s="1164" t="inlineStr">
        <is>
          <t>SURVEY</t>
        </is>
      </c>
      <c r="L18" s="1164" t="inlineStr">
        <is>
          <t>LAST</t>
        </is>
      </c>
      <c r="M18" s="2833" t="inlineStr">
        <is>
          <t>LAST SURVEY</t>
        </is>
      </c>
      <c r="N18" s="2834" t="n"/>
      <c r="O18" s="1164" t="inlineStr">
        <is>
          <t>DATE</t>
        </is>
      </c>
      <c r="P18" s="2833" t="inlineStr">
        <is>
          <t>PRIOR YEAR</t>
        </is>
      </c>
      <c r="Q18" s="2834" t="n"/>
      <c r="R18" s="2833" t="inlineStr">
        <is>
          <t>2 YEARS PRIOR</t>
        </is>
      </c>
      <c r="S18" s="2834" t="n"/>
      <c r="T18" s="2028" t="inlineStr">
        <is>
          <t>STATE</t>
        </is>
      </c>
      <c r="U18" s="1164" t="inlineStr">
        <is>
          <t>LAST</t>
        </is>
      </c>
      <c r="V18" s="1164" t="inlineStr">
        <is>
          <t>CMP</t>
        </is>
      </c>
      <c r="W18" s="1164" t="n"/>
      <c r="X18" s="1277" t="n"/>
    </row>
    <row r="19" ht="16" customHeight="1" thickBot="1">
      <c r="A19" s="1134" t="inlineStr">
        <is>
          <t>FACILITY</t>
        </is>
      </c>
      <c r="B19" s="1163" t="inlineStr">
        <is>
          <t>ADDRESS</t>
        </is>
      </c>
      <c r="C19" s="1163" t="inlineStr">
        <is>
          <t>CITY</t>
        </is>
      </c>
      <c r="D19" s="1163" t="inlineStr">
        <is>
          <t>STATE</t>
        </is>
      </c>
      <c r="E19" s="1163" t="inlineStr">
        <is>
          <t>RATING</t>
        </is>
      </c>
      <c r="F19" s="1163" t="n"/>
      <c r="G19" s="1163" t="n"/>
      <c r="H19" s="1163" t="n"/>
      <c r="I19" s="1163" t="n"/>
      <c r="J19" s="1163" t="n"/>
      <c r="K19" s="1163" t="inlineStr">
        <is>
          <t>TYPE</t>
        </is>
      </c>
      <c r="L19" s="1163" t="inlineStr">
        <is>
          <t>ANNUAL</t>
        </is>
      </c>
      <c r="M19" s="1163" t="inlineStr">
        <is>
          <t>TAGS</t>
        </is>
      </c>
      <c r="N19" s="1163" t="inlineStr">
        <is>
          <t>G+</t>
        </is>
      </c>
      <c r="O19" s="1163" t="inlineStr">
        <is>
          <t>CLEARED</t>
        </is>
      </c>
      <c r="P19" s="1163" t="inlineStr">
        <is>
          <t>TAGS</t>
        </is>
      </c>
      <c r="Q19" s="1163" t="inlineStr">
        <is>
          <t>G+</t>
        </is>
      </c>
      <c r="R19" s="1163" t="inlineStr">
        <is>
          <t>TAGS</t>
        </is>
      </c>
      <c r="S19" s="1163" t="inlineStr">
        <is>
          <t>G+</t>
        </is>
      </c>
      <c r="T19" s="1135" t="inlineStr">
        <is>
          <t>AVERAGE</t>
        </is>
      </c>
      <c r="U19" s="1163" t="inlineStr">
        <is>
          <t>ENFORCEMENT</t>
        </is>
      </c>
      <c r="V19" s="1163" t="inlineStr">
        <is>
          <t>AMOUNT</t>
        </is>
      </c>
      <c r="W19" s="1163" t="inlineStr">
        <is>
          <t>DATE</t>
        </is>
      </c>
      <c r="X19" s="1375" t="inlineStr">
        <is>
          <t>Notes</t>
        </is>
      </c>
    </row>
    <row r="20">
      <c r="A20" s="2939" t="n"/>
      <c r="B20" s="2940" t="n"/>
      <c r="C20" s="2941" t="n"/>
      <c r="D20" s="2942" t="n"/>
      <c r="E20" s="2943" t="inlineStr">
        <is>
          <t>*****</t>
        </is>
      </c>
      <c r="F20" s="1981" t="n"/>
      <c r="G20" s="1981" t="n"/>
      <c r="H20" s="1981" t="n"/>
      <c r="I20" s="1981" t="n"/>
      <c r="J20" s="1981" t="n"/>
      <c r="K20" s="984" t="inlineStr">
        <is>
          <t>Health</t>
        </is>
      </c>
      <c r="L20" s="2934" t="n"/>
      <c r="M20" s="538" t="n"/>
      <c r="N20" s="538" t="n"/>
      <c r="O20" s="2934" t="n"/>
      <c r="P20" s="538" t="n"/>
      <c r="Q20" s="538" t="n"/>
      <c r="R20" s="538" t="n"/>
      <c r="S20" s="538" t="n"/>
      <c r="T20" s="1057" t="n"/>
      <c r="U20" s="2941" t="n"/>
      <c r="V20" s="2944" t="n"/>
      <c r="W20" s="2945" t="n"/>
      <c r="X20" s="2946" t="n"/>
    </row>
    <row r="21">
      <c r="A21" s="2740" t="n"/>
      <c r="B21" s="461" t="n"/>
      <c r="C21" s="461" t="n"/>
      <c r="D21" s="461" t="n"/>
      <c r="E21" s="461" t="n"/>
      <c r="F21" s="1981" t="n"/>
      <c r="G21" s="1981" t="n"/>
      <c r="H21" s="1981" t="n"/>
      <c r="I21" s="1981" t="n"/>
      <c r="J21" s="1981" t="n"/>
      <c r="K21" s="966" t="inlineStr">
        <is>
          <t>Fire Safety</t>
        </is>
      </c>
      <c r="L21" s="2934" t="n"/>
      <c r="M21" s="538" t="n"/>
      <c r="N21" s="538" t="n"/>
      <c r="O21" s="2934" t="n"/>
      <c r="P21" s="538" t="n"/>
      <c r="Q21" s="538" t="n"/>
      <c r="R21" s="538" t="n"/>
      <c r="S21" s="538" t="n"/>
      <c r="T21" s="1057" t="n"/>
      <c r="U21" s="461" t="n"/>
      <c r="V21" s="461" t="n"/>
      <c r="W21" s="461" t="n"/>
      <c r="X21" s="509" t="n"/>
    </row>
    <row r="22" ht="16" customHeight="1" thickBot="1">
      <c r="A22" s="2935" t="n"/>
      <c r="B22" s="2947" t="n"/>
      <c r="C22" s="2947" t="n"/>
      <c r="D22" s="2947" t="n"/>
      <c r="E22" s="1868" t="n"/>
      <c r="F22" s="1982" t="n"/>
      <c r="G22" s="1982" t="n"/>
      <c r="H22" s="1982" t="n"/>
      <c r="I22" s="1982" t="n"/>
      <c r="J22" s="1982" t="n"/>
      <c r="K22" s="133" t="inlineStr">
        <is>
          <t>Combined</t>
        </is>
      </c>
      <c r="L22" s="2937" t="n"/>
      <c r="M22" s="131">
        <f>+M21+M20</f>
        <v/>
      </c>
      <c r="N22" s="131">
        <f>+N21+N20</f>
        <v/>
      </c>
      <c r="O22" s="2937" t="n"/>
      <c r="P22" s="131">
        <f>+P21+P20</f>
        <v/>
      </c>
      <c r="Q22" s="131">
        <f>+Q21+Q20</f>
        <v/>
      </c>
      <c r="R22" s="131">
        <f>+R21+R20</f>
        <v/>
      </c>
      <c r="S22" s="131">
        <f>+S21+S20</f>
        <v/>
      </c>
      <c r="T22" s="131">
        <f>+T21+T20</f>
        <v/>
      </c>
      <c r="U22" s="2947" t="n"/>
      <c r="V22" s="2947" t="n"/>
      <c r="W22" s="2947" t="n"/>
      <c r="X22" s="2948" t="n"/>
    </row>
    <row r="23">
      <c r="A23" s="1133" t="n"/>
      <c r="B23" s="1164" t="inlineStr">
        <is>
          <t>STREET</t>
        </is>
      </c>
      <c r="C23" s="1164" t="n"/>
      <c r="D23" s="1164" t="n"/>
      <c r="E23" s="1164" t="inlineStr">
        <is>
          <t>OVERALL</t>
        </is>
      </c>
      <c r="F23" s="1700" t="n"/>
      <c r="G23" s="1700" t="n"/>
      <c r="H23" s="1700" t="n"/>
      <c r="I23" s="1700" t="n"/>
      <c r="J23" s="1700" t="n"/>
      <c r="K23" s="1164" t="inlineStr">
        <is>
          <t>SURVEY</t>
        </is>
      </c>
      <c r="L23" s="1164" t="inlineStr">
        <is>
          <t>LAST</t>
        </is>
      </c>
      <c r="M23" s="2833" t="inlineStr">
        <is>
          <t>LAST SURVEY</t>
        </is>
      </c>
      <c r="N23" s="2834" t="n"/>
      <c r="O23" s="1164" t="inlineStr">
        <is>
          <t>DATE</t>
        </is>
      </c>
      <c r="P23" s="2833" t="inlineStr">
        <is>
          <t>PRIOR YEAR</t>
        </is>
      </c>
      <c r="Q23" s="2834" t="n"/>
      <c r="R23" s="2833" t="inlineStr">
        <is>
          <t>2 YEARS PRIOR</t>
        </is>
      </c>
      <c r="S23" s="2834" t="n"/>
      <c r="T23" s="2028" t="inlineStr">
        <is>
          <t>STATE</t>
        </is>
      </c>
      <c r="U23" s="1164" t="inlineStr">
        <is>
          <t>LAST</t>
        </is>
      </c>
      <c r="V23" s="1164" t="inlineStr">
        <is>
          <t>CMP</t>
        </is>
      </c>
      <c r="W23" s="1164" t="n"/>
      <c r="X23" s="1277" t="n"/>
    </row>
    <row r="24" ht="16" customHeight="1" thickBot="1">
      <c r="A24" s="1134" t="inlineStr">
        <is>
          <t>FACILITY</t>
        </is>
      </c>
      <c r="B24" s="1163" t="inlineStr">
        <is>
          <t>ADDRESS</t>
        </is>
      </c>
      <c r="C24" s="1163" t="inlineStr">
        <is>
          <t>CITY</t>
        </is>
      </c>
      <c r="D24" s="1163" t="inlineStr">
        <is>
          <t>STATE</t>
        </is>
      </c>
      <c r="E24" s="1163" t="inlineStr">
        <is>
          <t>RATING</t>
        </is>
      </c>
      <c r="F24" s="1163" t="n"/>
      <c r="G24" s="1163" t="n"/>
      <c r="H24" s="1163" t="n"/>
      <c r="I24" s="1163" t="n"/>
      <c r="J24" s="1163" t="n"/>
      <c r="K24" s="1163" t="inlineStr">
        <is>
          <t>TYPE</t>
        </is>
      </c>
      <c r="L24" s="1163" t="inlineStr">
        <is>
          <t>ANNUAL</t>
        </is>
      </c>
      <c r="M24" s="1163" t="inlineStr">
        <is>
          <t>TAGS</t>
        </is>
      </c>
      <c r="N24" s="1163" t="inlineStr">
        <is>
          <t>G+</t>
        </is>
      </c>
      <c r="O24" s="1163" t="inlineStr">
        <is>
          <t>CLEARED</t>
        </is>
      </c>
      <c r="P24" s="1163" t="inlineStr">
        <is>
          <t>TAGS</t>
        </is>
      </c>
      <c r="Q24" s="1163" t="inlineStr">
        <is>
          <t>G+</t>
        </is>
      </c>
      <c r="R24" s="1163" t="inlineStr">
        <is>
          <t>TAGS</t>
        </is>
      </c>
      <c r="S24" s="1163" t="inlineStr">
        <is>
          <t>G+</t>
        </is>
      </c>
      <c r="T24" s="1135" t="inlineStr">
        <is>
          <t>AVERAGE</t>
        </is>
      </c>
      <c r="U24" s="1163" t="inlineStr">
        <is>
          <t>ENFORCEMENT</t>
        </is>
      </c>
      <c r="V24" s="1163" t="inlineStr">
        <is>
          <t>AMOUNT</t>
        </is>
      </c>
      <c r="W24" s="1163" t="inlineStr">
        <is>
          <t>DATE</t>
        </is>
      </c>
      <c r="X24" s="1375" t="inlineStr">
        <is>
          <t>Notes</t>
        </is>
      </c>
    </row>
    <row r="25">
      <c r="A25" s="2939" t="n"/>
      <c r="B25" s="2940" t="n"/>
      <c r="C25" s="2941" t="n"/>
      <c r="D25" s="2942" t="n"/>
      <c r="E25" s="2943" t="inlineStr">
        <is>
          <t>*****</t>
        </is>
      </c>
      <c r="F25" s="1981" t="n"/>
      <c r="G25" s="1981" t="n"/>
      <c r="H25" s="1981" t="n"/>
      <c r="I25" s="1981" t="n"/>
      <c r="J25" s="1981" t="n"/>
      <c r="K25" s="984" t="inlineStr">
        <is>
          <t>Health</t>
        </is>
      </c>
      <c r="L25" s="2934" t="n"/>
      <c r="M25" s="538" t="n"/>
      <c r="N25" s="538" t="n"/>
      <c r="O25" s="2934" t="n"/>
      <c r="P25" s="538" t="n"/>
      <c r="Q25" s="538" t="n"/>
      <c r="R25" s="538" t="n"/>
      <c r="S25" s="538" t="n"/>
      <c r="T25" s="1057" t="n"/>
      <c r="U25" s="2941" t="n"/>
      <c r="V25" s="2944" t="n"/>
      <c r="W25" s="2945" t="n"/>
      <c r="X25" s="2946" t="n"/>
    </row>
    <row r="26">
      <c r="A26" s="2740" t="n"/>
      <c r="B26" s="461" t="n"/>
      <c r="C26" s="461" t="n"/>
      <c r="D26" s="461" t="n"/>
      <c r="E26" s="461" t="n"/>
      <c r="F26" s="1981" t="n"/>
      <c r="G26" s="1981" t="n"/>
      <c r="H26" s="1981" t="n"/>
      <c r="I26" s="1981" t="n"/>
      <c r="J26" s="1981" t="n"/>
      <c r="K26" s="966" t="inlineStr">
        <is>
          <t>Fire Safety</t>
        </is>
      </c>
      <c r="L26" s="2934" t="n"/>
      <c r="M26" s="538" t="n"/>
      <c r="N26" s="538" t="n"/>
      <c r="O26" s="2934" t="n"/>
      <c r="P26" s="538" t="n"/>
      <c r="Q26" s="538" t="n"/>
      <c r="R26" s="538" t="n"/>
      <c r="S26" s="538" t="n"/>
      <c r="T26" s="1057" t="n"/>
      <c r="U26" s="461" t="n"/>
      <c r="V26" s="461" t="n"/>
      <c r="W26" s="461" t="n"/>
      <c r="X26" s="509" t="n"/>
    </row>
    <row r="27" ht="16" customHeight="1" thickBot="1">
      <c r="A27" s="2935" t="n"/>
      <c r="B27" s="2947" t="n"/>
      <c r="C27" s="2947" t="n"/>
      <c r="D27" s="2947" t="n"/>
      <c r="E27" s="1868" t="n"/>
      <c r="F27" s="1982" t="n"/>
      <c r="G27" s="1982" t="n"/>
      <c r="H27" s="1982" t="n"/>
      <c r="I27" s="1982" t="n"/>
      <c r="J27" s="1982" t="n"/>
      <c r="K27" s="133" t="inlineStr">
        <is>
          <t>Combined</t>
        </is>
      </c>
      <c r="L27" s="2937" t="n"/>
      <c r="M27" s="131">
        <f>+M26+M25</f>
        <v/>
      </c>
      <c r="N27" s="131">
        <f>+N26+N25</f>
        <v/>
      </c>
      <c r="O27" s="2937" t="n"/>
      <c r="P27" s="131">
        <f>+P26+P25</f>
        <v/>
      </c>
      <c r="Q27" s="131">
        <f>+Q26+Q25</f>
        <v/>
      </c>
      <c r="R27" s="131">
        <f>+R26+R25</f>
        <v/>
      </c>
      <c r="S27" s="131">
        <f>+S26+S25</f>
        <v/>
      </c>
      <c r="T27" s="131">
        <f>+T26+T25</f>
        <v/>
      </c>
      <c r="U27" s="2947" t="n"/>
      <c r="V27" s="2947" t="n"/>
      <c r="W27" s="2947" t="n"/>
      <c r="X27" s="2948" t="n"/>
    </row>
    <row r="28">
      <c r="A28" s="1133" t="n"/>
      <c r="B28" s="1164" t="inlineStr">
        <is>
          <t>STREET</t>
        </is>
      </c>
      <c r="C28" s="1164" t="n"/>
      <c r="D28" s="1164" t="n"/>
      <c r="E28" s="1164" t="inlineStr">
        <is>
          <t>OVERALL</t>
        </is>
      </c>
      <c r="F28" s="1700" t="n"/>
      <c r="G28" s="1700" t="n"/>
      <c r="H28" s="1700" t="n"/>
      <c r="I28" s="1700" t="n"/>
      <c r="J28" s="1700" t="n"/>
      <c r="K28" s="1164" t="inlineStr">
        <is>
          <t>SURVEY</t>
        </is>
      </c>
      <c r="L28" s="1164" t="inlineStr">
        <is>
          <t>LAST</t>
        </is>
      </c>
      <c r="M28" s="2833" t="inlineStr">
        <is>
          <t>LAST SURVEY</t>
        </is>
      </c>
      <c r="N28" s="2834" t="n"/>
      <c r="O28" s="1164" t="inlineStr">
        <is>
          <t>DATE</t>
        </is>
      </c>
      <c r="P28" s="2833" t="inlineStr">
        <is>
          <t>PRIOR YEAR</t>
        </is>
      </c>
      <c r="Q28" s="2834" t="n"/>
      <c r="R28" s="2833" t="inlineStr">
        <is>
          <t>2 YEARS PRIOR</t>
        </is>
      </c>
      <c r="S28" s="2834" t="n"/>
      <c r="T28" s="2028" t="inlineStr">
        <is>
          <t>STATE</t>
        </is>
      </c>
      <c r="U28" s="1164" t="inlineStr">
        <is>
          <t>LAST</t>
        </is>
      </c>
      <c r="V28" s="1164" t="inlineStr">
        <is>
          <t>CMP</t>
        </is>
      </c>
      <c r="W28" s="1164" t="n"/>
      <c r="X28" s="1277" t="n"/>
    </row>
    <row r="29" ht="16" customHeight="1" thickBot="1">
      <c r="A29" s="1134" t="inlineStr">
        <is>
          <t>FACILITY</t>
        </is>
      </c>
      <c r="B29" s="1163" t="inlineStr">
        <is>
          <t>ADDRESS</t>
        </is>
      </c>
      <c r="C29" s="1163" t="inlineStr">
        <is>
          <t>CITY</t>
        </is>
      </c>
      <c r="D29" s="1163" t="inlineStr">
        <is>
          <t>STATE</t>
        </is>
      </c>
      <c r="E29" s="1163" t="inlineStr">
        <is>
          <t>RATING</t>
        </is>
      </c>
      <c r="F29" s="1163" t="n"/>
      <c r="G29" s="1163" t="n"/>
      <c r="H29" s="1163" t="n"/>
      <c r="I29" s="1163" t="n"/>
      <c r="J29" s="1163" t="n"/>
      <c r="K29" s="1163" t="inlineStr">
        <is>
          <t>TYPE</t>
        </is>
      </c>
      <c r="L29" s="1163" t="inlineStr">
        <is>
          <t>ANNUAL</t>
        </is>
      </c>
      <c r="M29" s="1163" t="inlineStr">
        <is>
          <t>TAGS</t>
        </is>
      </c>
      <c r="N29" s="1163" t="inlineStr">
        <is>
          <t>G+</t>
        </is>
      </c>
      <c r="O29" s="1163" t="inlineStr">
        <is>
          <t>CLEARED</t>
        </is>
      </c>
      <c r="P29" s="1163" t="inlineStr">
        <is>
          <t>TAGS</t>
        </is>
      </c>
      <c r="Q29" s="1163" t="inlineStr">
        <is>
          <t>G+</t>
        </is>
      </c>
      <c r="R29" s="1163" t="inlineStr">
        <is>
          <t>TAGS</t>
        </is>
      </c>
      <c r="S29" s="1163" t="inlineStr">
        <is>
          <t>G+</t>
        </is>
      </c>
      <c r="T29" s="1135" t="inlineStr">
        <is>
          <t>AVERAGE</t>
        </is>
      </c>
      <c r="U29" s="1163" t="inlineStr">
        <is>
          <t>ENFORCEMENT</t>
        </is>
      </c>
      <c r="V29" s="1163" t="inlineStr">
        <is>
          <t>AMOUNT</t>
        </is>
      </c>
      <c r="W29" s="1163" t="inlineStr">
        <is>
          <t>DATE</t>
        </is>
      </c>
      <c r="X29" s="1375" t="inlineStr">
        <is>
          <t>Notes</t>
        </is>
      </c>
    </row>
    <row r="30">
      <c r="A30" s="2939" t="n"/>
      <c r="B30" s="2940" t="n"/>
      <c r="C30" s="2941" t="n"/>
      <c r="D30" s="2942" t="n"/>
      <c r="E30" s="2943" t="inlineStr">
        <is>
          <t>*****</t>
        </is>
      </c>
      <c r="F30" s="1981" t="n"/>
      <c r="G30" s="1981" t="n"/>
      <c r="H30" s="1981" t="n"/>
      <c r="I30" s="1981" t="n"/>
      <c r="J30" s="1981" t="n"/>
      <c r="K30" s="984" t="inlineStr">
        <is>
          <t>Health</t>
        </is>
      </c>
      <c r="L30" s="2934" t="n"/>
      <c r="M30" s="538" t="n"/>
      <c r="N30" s="538" t="n"/>
      <c r="O30" s="2934" t="n"/>
      <c r="P30" s="538" t="n"/>
      <c r="Q30" s="538" t="n"/>
      <c r="R30" s="538" t="n"/>
      <c r="S30" s="538" t="n"/>
      <c r="T30" s="1057" t="n"/>
      <c r="U30" s="2941" t="n"/>
      <c r="V30" s="2944" t="n"/>
      <c r="W30" s="2945" t="n"/>
      <c r="X30" s="2946" t="n"/>
    </row>
    <row r="31">
      <c r="A31" s="2740" t="n"/>
      <c r="B31" s="461" t="n"/>
      <c r="C31" s="461" t="n"/>
      <c r="D31" s="461" t="n"/>
      <c r="E31" s="461" t="n"/>
      <c r="F31" s="1981" t="n"/>
      <c r="G31" s="1981" t="n"/>
      <c r="H31" s="1981" t="n"/>
      <c r="I31" s="1981" t="n"/>
      <c r="J31" s="1981" t="n"/>
      <c r="K31" s="966" t="inlineStr">
        <is>
          <t>Fire Safety</t>
        </is>
      </c>
      <c r="L31" s="2934" t="n"/>
      <c r="M31" s="538" t="n"/>
      <c r="N31" s="538" t="n"/>
      <c r="O31" s="2934" t="n"/>
      <c r="P31" s="538" t="n"/>
      <c r="Q31" s="538" t="n"/>
      <c r="R31" s="538" t="n"/>
      <c r="S31" s="538" t="n"/>
      <c r="T31" s="1057" t="n"/>
      <c r="U31" s="461" t="n"/>
      <c r="V31" s="461" t="n"/>
      <c r="W31" s="461" t="n"/>
      <c r="X31" s="509" t="n"/>
    </row>
    <row r="32" ht="16" customHeight="1" thickBot="1">
      <c r="A32" s="2935" t="n"/>
      <c r="B32" s="2947" t="n"/>
      <c r="C32" s="2947" t="n"/>
      <c r="D32" s="2947" t="n"/>
      <c r="E32" s="1868" t="n"/>
      <c r="F32" s="1982" t="n"/>
      <c r="G32" s="1982" t="n"/>
      <c r="H32" s="1982" t="n"/>
      <c r="I32" s="1982" t="n"/>
      <c r="J32" s="1982" t="n"/>
      <c r="K32" s="133" t="inlineStr">
        <is>
          <t>Combined</t>
        </is>
      </c>
      <c r="L32" s="2937" t="n"/>
      <c r="M32" s="131">
        <f>+M31+M30</f>
        <v/>
      </c>
      <c r="N32" s="131">
        <f>+N31+N30</f>
        <v/>
      </c>
      <c r="O32" s="2937" t="n"/>
      <c r="P32" s="131">
        <f>+P31+P30</f>
        <v/>
      </c>
      <c r="Q32" s="131">
        <f>+Q31+Q30</f>
        <v/>
      </c>
      <c r="R32" s="131">
        <f>+R31+R30</f>
        <v/>
      </c>
      <c r="S32" s="131">
        <f>+S31+S30</f>
        <v/>
      </c>
      <c r="T32" s="131">
        <f>+T31+T30</f>
        <v/>
      </c>
      <c r="U32" s="2947" t="n"/>
      <c r="V32" s="2947" t="n"/>
      <c r="W32" s="2947" t="n"/>
      <c r="X32" s="2948" t="n"/>
    </row>
    <row r="33">
      <c r="A33" s="1133" t="n"/>
      <c r="B33" s="1164" t="inlineStr">
        <is>
          <t>STREET</t>
        </is>
      </c>
      <c r="C33" s="1164" t="n"/>
      <c r="D33" s="1164" t="n"/>
      <c r="E33" s="1164" t="inlineStr">
        <is>
          <t>OVERALL</t>
        </is>
      </c>
      <c r="F33" s="1700" t="n"/>
      <c r="G33" s="1700" t="n"/>
      <c r="H33" s="1700" t="n"/>
      <c r="I33" s="1700" t="n"/>
      <c r="J33" s="1700" t="n"/>
      <c r="K33" s="1164" t="inlineStr">
        <is>
          <t>SURVEY</t>
        </is>
      </c>
      <c r="L33" s="1164" t="inlineStr">
        <is>
          <t>LAST</t>
        </is>
      </c>
      <c r="M33" s="2833" t="inlineStr">
        <is>
          <t>LAST SURVEY</t>
        </is>
      </c>
      <c r="N33" s="2834" t="n"/>
      <c r="O33" s="1164" t="inlineStr">
        <is>
          <t>DATE</t>
        </is>
      </c>
      <c r="P33" s="2833" t="inlineStr">
        <is>
          <t>PRIOR YEAR</t>
        </is>
      </c>
      <c r="Q33" s="2834" t="n"/>
      <c r="R33" s="2833" t="inlineStr">
        <is>
          <t>2 YEARS PRIOR</t>
        </is>
      </c>
      <c r="S33" s="2834" t="n"/>
      <c r="T33" s="2028" t="inlineStr">
        <is>
          <t>STATE</t>
        </is>
      </c>
      <c r="U33" s="1164" t="inlineStr">
        <is>
          <t>LAST</t>
        </is>
      </c>
      <c r="V33" s="1164" t="inlineStr">
        <is>
          <t>CMP</t>
        </is>
      </c>
      <c r="W33" s="1164" t="n"/>
      <c r="X33" s="1277" t="n"/>
    </row>
    <row r="34" ht="16" customHeight="1" thickBot="1">
      <c r="A34" s="1134" t="inlineStr">
        <is>
          <t>FACILITY</t>
        </is>
      </c>
      <c r="B34" s="1163" t="inlineStr">
        <is>
          <t>ADDRESS</t>
        </is>
      </c>
      <c r="C34" s="1163" t="inlineStr">
        <is>
          <t>CITY</t>
        </is>
      </c>
      <c r="D34" s="1163" t="inlineStr">
        <is>
          <t>STATE</t>
        </is>
      </c>
      <c r="E34" s="1163" t="inlineStr">
        <is>
          <t>RATING</t>
        </is>
      </c>
      <c r="F34" s="1163" t="n"/>
      <c r="G34" s="1163" t="n"/>
      <c r="H34" s="1163" t="n"/>
      <c r="I34" s="1163" t="n"/>
      <c r="J34" s="1163" t="n"/>
      <c r="K34" s="1163" t="inlineStr">
        <is>
          <t>TYPE</t>
        </is>
      </c>
      <c r="L34" s="1163" t="inlineStr">
        <is>
          <t>ANNUAL</t>
        </is>
      </c>
      <c r="M34" s="1163" t="inlineStr">
        <is>
          <t>TAGS</t>
        </is>
      </c>
      <c r="N34" s="1163" t="inlineStr">
        <is>
          <t>G+</t>
        </is>
      </c>
      <c r="O34" s="1163" t="inlineStr">
        <is>
          <t>CLEARED</t>
        </is>
      </c>
      <c r="P34" s="1163" t="inlineStr">
        <is>
          <t>TAGS</t>
        </is>
      </c>
      <c r="Q34" s="1163" t="inlineStr">
        <is>
          <t>G+</t>
        </is>
      </c>
      <c r="R34" s="1163" t="inlineStr">
        <is>
          <t>TAGS</t>
        </is>
      </c>
      <c r="S34" s="1163" t="inlineStr">
        <is>
          <t>G+</t>
        </is>
      </c>
      <c r="T34" s="1135" t="inlineStr">
        <is>
          <t>AVERAGE</t>
        </is>
      </c>
      <c r="U34" s="1163" t="inlineStr">
        <is>
          <t>ENFORCEMENT</t>
        </is>
      </c>
      <c r="V34" s="1163" t="inlineStr">
        <is>
          <t>AMOUNT</t>
        </is>
      </c>
      <c r="W34" s="1163" t="inlineStr">
        <is>
          <t>DATE</t>
        </is>
      </c>
      <c r="X34" s="1375" t="inlineStr">
        <is>
          <t>Notes</t>
        </is>
      </c>
    </row>
    <row r="35">
      <c r="A35" s="2939" t="n"/>
      <c r="B35" s="2940" t="n"/>
      <c r="C35" s="2941" t="n"/>
      <c r="D35" s="2942" t="n"/>
      <c r="E35" s="2943" t="inlineStr">
        <is>
          <t>*****</t>
        </is>
      </c>
      <c r="F35" s="1981" t="n"/>
      <c r="G35" s="1981" t="n"/>
      <c r="H35" s="1981" t="n"/>
      <c r="I35" s="1981" t="n"/>
      <c r="J35" s="1981" t="n"/>
      <c r="K35" s="984" t="inlineStr">
        <is>
          <t>Health</t>
        </is>
      </c>
      <c r="L35" s="2934" t="n"/>
      <c r="M35" s="538" t="n"/>
      <c r="N35" s="538" t="n"/>
      <c r="O35" s="2934" t="n"/>
      <c r="P35" s="538" t="n"/>
      <c r="Q35" s="538" t="n"/>
      <c r="R35" s="538" t="n"/>
      <c r="S35" s="538" t="n"/>
      <c r="T35" s="1057" t="n"/>
      <c r="U35" s="2941" t="n"/>
      <c r="V35" s="2944" t="n"/>
      <c r="W35" s="2945" t="n"/>
      <c r="X35" s="2946" t="n"/>
    </row>
    <row r="36">
      <c r="A36" s="2740" t="n"/>
      <c r="B36" s="461" t="n"/>
      <c r="C36" s="461" t="n"/>
      <c r="D36" s="461" t="n"/>
      <c r="E36" s="461" t="n"/>
      <c r="F36" s="1981" t="n"/>
      <c r="G36" s="1981" t="n"/>
      <c r="H36" s="1981" t="n"/>
      <c r="I36" s="1981" t="n"/>
      <c r="J36" s="1981" t="n"/>
      <c r="K36" s="966" t="inlineStr">
        <is>
          <t>Fire Safety</t>
        </is>
      </c>
      <c r="L36" s="2934" t="n"/>
      <c r="M36" s="538" t="n"/>
      <c r="N36" s="538" t="n"/>
      <c r="O36" s="2934" t="n"/>
      <c r="P36" s="538" t="n"/>
      <c r="Q36" s="538" t="n"/>
      <c r="R36" s="538" t="n"/>
      <c r="S36" s="538" t="n"/>
      <c r="T36" s="1057" t="n"/>
      <c r="U36" s="461" t="n"/>
      <c r="V36" s="461" t="n"/>
      <c r="W36" s="461" t="n"/>
      <c r="X36" s="509" t="n"/>
    </row>
    <row r="37" ht="16" customHeight="1" thickBot="1">
      <c r="A37" s="2935" t="n"/>
      <c r="B37" s="2947" t="n"/>
      <c r="C37" s="2947" t="n"/>
      <c r="D37" s="2947" t="n"/>
      <c r="E37" s="1868" t="n"/>
      <c r="F37" s="1982" t="n"/>
      <c r="G37" s="1982" t="n"/>
      <c r="H37" s="1982" t="n"/>
      <c r="I37" s="1982" t="n"/>
      <c r="J37" s="1982" t="n"/>
      <c r="K37" s="133" t="inlineStr">
        <is>
          <t>Combined</t>
        </is>
      </c>
      <c r="L37" s="2937" t="n"/>
      <c r="M37" s="131">
        <f>+M36+M35</f>
        <v/>
      </c>
      <c r="N37" s="131">
        <f>+N36+N35</f>
        <v/>
      </c>
      <c r="O37" s="2937" t="n"/>
      <c r="P37" s="131">
        <f>+P36+P35</f>
        <v/>
      </c>
      <c r="Q37" s="131">
        <f>+Q36+Q35</f>
        <v/>
      </c>
      <c r="R37" s="131">
        <f>+R36+R35</f>
        <v/>
      </c>
      <c r="S37" s="131">
        <f>+S36+S35</f>
        <v/>
      </c>
      <c r="T37" s="131">
        <f>+T36+T35</f>
        <v/>
      </c>
      <c r="U37" s="2947" t="n"/>
      <c r="V37" s="2947" t="n"/>
      <c r="W37" s="2947" t="n"/>
      <c r="X37" s="2948" t="n"/>
    </row>
    <row r="38">
      <c r="A38" s="1133" t="n"/>
      <c r="B38" s="1164" t="inlineStr">
        <is>
          <t>STREET</t>
        </is>
      </c>
      <c r="C38" s="1164" t="n"/>
      <c r="D38" s="1164" t="n"/>
      <c r="E38" s="1164" t="inlineStr">
        <is>
          <t>OVERALL</t>
        </is>
      </c>
      <c r="F38" s="1700" t="n"/>
      <c r="G38" s="1700" t="n"/>
      <c r="H38" s="1700" t="n"/>
      <c r="I38" s="1700" t="n"/>
      <c r="J38" s="1700" t="n"/>
      <c r="K38" s="1164" t="inlineStr">
        <is>
          <t>SURVEY</t>
        </is>
      </c>
      <c r="L38" s="1164" t="inlineStr">
        <is>
          <t>LAST</t>
        </is>
      </c>
      <c r="M38" s="2833" t="inlineStr">
        <is>
          <t>LAST SURVEY</t>
        </is>
      </c>
      <c r="N38" s="2834" t="n"/>
      <c r="O38" s="1164" t="inlineStr">
        <is>
          <t>DATE</t>
        </is>
      </c>
      <c r="P38" s="2833" t="inlineStr">
        <is>
          <t>PRIOR YEAR</t>
        </is>
      </c>
      <c r="Q38" s="2834" t="n"/>
      <c r="R38" s="2833" t="inlineStr">
        <is>
          <t>2 YEARS PRIOR</t>
        </is>
      </c>
      <c r="S38" s="2834" t="n"/>
      <c r="T38" s="2028" t="inlineStr">
        <is>
          <t>STATE</t>
        </is>
      </c>
      <c r="U38" s="1164" t="inlineStr">
        <is>
          <t>LAST</t>
        </is>
      </c>
      <c r="V38" s="1164" t="inlineStr">
        <is>
          <t>CMP</t>
        </is>
      </c>
      <c r="W38" s="1164" t="n"/>
      <c r="X38" s="1277" t="n"/>
    </row>
    <row r="39" ht="16" customHeight="1" thickBot="1">
      <c r="A39" s="1134" t="inlineStr">
        <is>
          <t>FACILITY</t>
        </is>
      </c>
      <c r="B39" s="1163" t="inlineStr">
        <is>
          <t>ADDRESS</t>
        </is>
      </c>
      <c r="C39" s="1163" t="inlineStr">
        <is>
          <t>CITY</t>
        </is>
      </c>
      <c r="D39" s="1163" t="inlineStr">
        <is>
          <t>STATE</t>
        </is>
      </c>
      <c r="E39" s="1163" t="inlineStr">
        <is>
          <t>RATING</t>
        </is>
      </c>
      <c r="F39" s="1163" t="n"/>
      <c r="G39" s="1163" t="n"/>
      <c r="H39" s="1163" t="n"/>
      <c r="I39" s="1163" t="n"/>
      <c r="J39" s="1163" t="n"/>
      <c r="K39" s="1163" t="inlineStr">
        <is>
          <t>TYPE</t>
        </is>
      </c>
      <c r="L39" s="1163" t="inlineStr">
        <is>
          <t>ANNUAL</t>
        </is>
      </c>
      <c r="M39" s="1163" t="inlineStr">
        <is>
          <t>TAGS</t>
        </is>
      </c>
      <c r="N39" s="1163" t="inlineStr">
        <is>
          <t>G+</t>
        </is>
      </c>
      <c r="O39" s="1163" t="inlineStr">
        <is>
          <t>CLEARED</t>
        </is>
      </c>
      <c r="P39" s="1163" t="inlineStr">
        <is>
          <t>TAGS</t>
        </is>
      </c>
      <c r="Q39" s="1163" t="inlineStr">
        <is>
          <t>G+</t>
        </is>
      </c>
      <c r="R39" s="1163" t="inlineStr">
        <is>
          <t>TAGS</t>
        </is>
      </c>
      <c r="S39" s="1163" t="inlineStr">
        <is>
          <t>G+</t>
        </is>
      </c>
      <c r="T39" s="1135" t="inlineStr">
        <is>
          <t>AVERAGE</t>
        </is>
      </c>
      <c r="U39" s="1163" t="inlineStr">
        <is>
          <t>ENFORCEMENT</t>
        </is>
      </c>
      <c r="V39" s="1163" t="inlineStr">
        <is>
          <t>AMOUNT</t>
        </is>
      </c>
      <c r="W39" s="1163" t="inlineStr">
        <is>
          <t>DATE</t>
        </is>
      </c>
      <c r="X39" s="1375" t="inlineStr">
        <is>
          <t>Notes</t>
        </is>
      </c>
    </row>
    <row r="40">
      <c r="A40" s="2949" t="n"/>
      <c r="B40" s="2950" t="n"/>
      <c r="C40" s="2951" t="n"/>
      <c r="D40" s="2952" t="n"/>
      <c r="E40" s="2943" t="inlineStr">
        <is>
          <t>*****</t>
        </is>
      </c>
      <c r="F40" s="1981" t="n"/>
      <c r="G40" s="1981" t="n"/>
      <c r="H40" s="1981" t="n"/>
      <c r="I40" s="1981" t="n"/>
      <c r="J40" s="1981" t="n"/>
      <c r="K40" s="984" t="inlineStr">
        <is>
          <t>Health</t>
        </is>
      </c>
      <c r="L40" s="2934" t="n"/>
      <c r="M40" s="538" t="n"/>
      <c r="N40" s="538" t="n"/>
      <c r="O40" s="2934" t="n"/>
      <c r="P40" s="538" t="n"/>
      <c r="Q40" s="538" t="n"/>
      <c r="R40" s="538" t="n"/>
      <c r="S40" s="538" t="n"/>
      <c r="T40" s="1057" t="n"/>
      <c r="U40" s="2951" t="n"/>
      <c r="V40" s="2953" t="n"/>
      <c r="W40" s="2954" t="n"/>
      <c r="X40" s="2955" t="n"/>
    </row>
    <row r="41">
      <c r="A41" s="2740" t="n"/>
      <c r="B41" s="461" t="n"/>
      <c r="C41" s="461" t="n"/>
      <c r="D41" s="461" t="n"/>
      <c r="E41" s="461" t="n"/>
      <c r="F41" s="1981" t="n"/>
      <c r="G41" s="1981" t="n"/>
      <c r="H41" s="1981" t="n"/>
      <c r="I41" s="1981" t="n"/>
      <c r="J41" s="1981" t="n"/>
      <c r="K41" s="966" t="inlineStr">
        <is>
          <t>Fire Safety</t>
        </is>
      </c>
      <c r="L41" s="2934" t="n"/>
      <c r="M41" s="538" t="n"/>
      <c r="N41" s="538" t="n"/>
      <c r="O41" s="2934" t="n"/>
      <c r="P41" s="538" t="n"/>
      <c r="Q41" s="538" t="n"/>
      <c r="R41" s="538" t="n"/>
      <c r="S41" s="538" t="n"/>
      <c r="T41" s="1057" t="n"/>
      <c r="U41" s="461" t="n"/>
      <c r="V41" s="461" t="n"/>
      <c r="W41" s="461" t="n"/>
      <c r="X41" s="509" t="n"/>
    </row>
    <row r="42" ht="16" customHeight="1" thickBot="1">
      <c r="A42" s="2741" t="n"/>
      <c r="B42" s="2956" t="n"/>
      <c r="C42" s="2956" t="n"/>
      <c r="D42" s="2956" t="n"/>
      <c r="E42" s="1868" t="n"/>
      <c r="F42" s="1981" t="n"/>
      <c r="G42" s="1981" t="n"/>
      <c r="H42" s="1981" t="n"/>
      <c r="I42" s="1981" t="n"/>
      <c r="J42" s="1981" t="n"/>
      <c r="K42" s="133" t="inlineStr">
        <is>
          <t>Combined</t>
        </is>
      </c>
      <c r="L42" s="2957" t="n"/>
      <c r="M42" s="128">
        <f>+M41+M40</f>
        <v/>
      </c>
      <c r="N42" s="128">
        <f>+N41+N40</f>
        <v/>
      </c>
      <c r="O42" s="2957" t="n"/>
      <c r="P42" s="128">
        <f>+P41+P40</f>
        <v/>
      </c>
      <c r="Q42" s="128">
        <f>+Q41+Q40</f>
        <v/>
      </c>
      <c r="R42" s="128">
        <f>+R41+R40</f>
        <v/>
      </c>
      <c r="S42" s="128">
        <f>+S41+S40</f>
        <v/>
      </c>
      <c r="T42" s="128">
        <f>+T41+T40</f>
        <v/>
      </c>
      <c r="U42" s="2956" t="n"/>
      <c r="V42" s="2956" t="n"/>
      <c r="W42" s="2956" t="n"/>
      <c r="X42" s="2958" t="n"/>
    </row>
    <row r="43">
      <c r="A43" s="56" t="n"/>
      <c r="B43" s="124" t="n"/>
      <c r="C43" s="124" t="n"/>
      <c r="D43" s="783" t="n"/>
      <c r="E43" s="634" t="inlineStr">
        <is>
          <t>Avg</t>
        </is>
      </c>
      <c r="F43" s="634" t="n"/>
      <c r="G43" s="634" t="n"/>
      <c r="H43" s="634" t="n"/>
      <c r="I43" s="634" t="n"/>
      <c r="J43" s="634" t="n"/>
      <c r="K43" s="137" t="inlineStr">
        <is>
          <t>Health</t>
        </is>
      </c>
      <c r="L43" s="58" t="n"/>
      <c r="M43" s="2959">
        <f>AVERAGEIF($K10:$T42,$K43,M10:M42)</f>
        <v/>
      </c>
      <c r="N43" s="2959">
        <f>AVERAGEIF($K10:$T42,$K43,N10:N42)</f>
        <v/>
      </c>
      <c r="O43" s="58" t="n"/>
      <c r="P43" s="2959">
        <f>AVERAGEIF($K10:$T42,$K43,P10:P42)</f>
        <v/>
      </c>
      <c r="Q43" s="2959">
        <f>AVERAGEIF($K10:$T42,$K43,Q10:Q42)</f>
        <v/>
      </c>
      <c r="R43" s="2959">
        <f>AVERAGEIF($K10:$T42,$K43,R10:R42)</f>
        <v/>
      </c>
      <c r="S43" s="2959">
        <f>AVERAGEIF($K10:$T42,$K43,S10:S42)</f>
        <v/>
      </c>
      <c r="T43" s="2959">
        <f>AVERAGEIF($K10:$T42,$K43,T10:T42)</f>
        <v/>
      </c>
      <c r="U43" s="124" t="n"/>
      <c r="V43" s="124" t="n"/>
      <c r="W43" s="124" t="n"/>
      <c r="X43" s="65" t="n"/>
    </row>
    <row r="44">
      <c r="A44" s="56" t="n"/>
      <c r="B44" s="124" t="n"/>
      <c r="C44" s="124" t="n"/>
      <c r="D44" s="784" t="n"/>
      <c r="E44" s="781" t="inlineStr">
        <is>
          <t>Avg</t>
        </is>
      </c>
      <c r="F44" s="781" t="n"/>
      <c r="G44" s="781" t="n"/>
      <c r="H44" s="781" t="n"/>
      <c r="I44" s="781" t="n"/>
      <c r="J44" s="781" t="n"/>
      <c r="K44" s="138" t="inlineStr">
        <is>
          <t>Fire Safety</t>
        </is>
      </c>
      <c r="L44" s="986" t="n"/>
      <c r="M44" s="2960">
        <f>AVERAGEIF($K11:$T43,$K44,M11:M43)</f>
        <v/>
      </c>
      <c r="N44" s="2960">
        <f>AVERAGEIF($K11:$T43,$K44,N11:N43)</f>
        <v/>
      </c>
      <c r="O44" s="986" t="n"/>
      <c r="P44" s="2960">
        <f>AVERAGEIF($K11:$T43,$K44,P11:P43)</f>
        <v/>
      </c>
      <c r="Q44" s="2960">
        <f>AVERAGEIF($K11:$T43,$K44,Q11:Q43)</f>
        <v/>
      </c>
      <c r="R44" s="2960">
        <f>AVERAGEIF($K11:$T43,$K44,R11:R43)</f>
        <v/>
      </c>
      <c r="S44" s="2960">
        <f>AVERAGEIF($K11:$T43,$K44,S11:S43)</f>
        <v/>
      </c>
      <c r="T44" s="2960">
        <f>AVERAGEIF($K11:$T43,$K44,T11:T43)</f>
        <v/>
      </c>
      <c r="U44" s="64" t="n"/>
      <c r="V44" s="64" t="n"/>
      <c r="W44" s="64" t="n"/>
      <c r="X44" s="65" t="n"/>
    </row>
    <row r="45" ht="16" customHeight="1" thickBot="1">
      <c r="A45" s="57" t="n"/>
      <c r="B45" s="125" t="n"/>
      <c r="C45" s="125" t="n"/>
      <c r="D45" s="785" t="n"/>
      <c r="E45" s="782" t="inlineStr">
        <is>
          <t>Avg</t>
        </is>
      </c>
      <c r="F45" s="782" t="n"/>
      <c r="G45" s="782" t="n"/>
      <c r="H45" s="782" t="n"/>
      <c r="I45" s="782" t="n"/>
      <c r="J45" s="782" t="n"/>
      <c r="K45" s="139" t="inlineStr">
        <is>
          <t>Combined</t>
        </is>
      </c>
      <c r="L45" s="2961" t="n"/>
      <c r="M45" s="2962">
        <f>AVERAGEIF($K12:$T44,$K45,M12:M44)</f>
        <v/>
      </c>
      <c r="N45" s="2962">
        <f>AVERAGEIF($K12:$T44,$K45,N12:N44)</f>
        <v/>
      </c>
      <c r="O45" s="2961" t="n"/>
      <c r="P45" s="2962">
        <f>AVERAGEIF($K12:$T44,$K45,P12:P44)</f>
        <v/>
      </c>
      <c r="Q45" s="2962">
        <f>AVERAGEIF($K12:$T44,$K45,Q12:Q44)</f>
        <v/>
      </c>
      <c r="R45" s="2962">
        <f>AVERAGEIF($K12:$T44,$K45,R12:R44)</f>
        <v/>
      </c>
      <c r="S45" s="2962">
        <f>AVERAGEIF($K12:$T44,$K45,S12:S44)</f>
        <v/>
      </c>
      <c r="T45" s="2962">
        <f>AVERAGEIF($K12:$T44,$K45,T12:T44)</f>
        <v/>
      </c>
      <c r="U45" s="60" t="n"/>
      <c r="V45" s="60" t="n"/>
      <c r="W45" s="60" t="n"/>
      <c r="X45" s="61" t="n"/>
    </row>
    <row r="46" ht="14.75" customHeight="1"/>
    <row r="47" ht="16" customHeight="1" thickBot="1">
      <c r="A47" s="1" t="inlineStr">
        <is>
          <t>Comments:</t>
        </is>
      </c>
    </row>
    <row r="48">
      <c r="A48" s="2846" t="n"/>
      <c r="B48" s="1123" t="n"/>
      <c r="C48" s="1123" t="n"/>
      <c r="D48" s="1123" t="n"/>
      <c r="E48" s="1123" t="n"/>
      <c r="F48" s="1123" t="n"/>
      <c r="G48" s="1123" t="n"/>
      <c r="H48" s="1123" t="n"/>
      <c r="I48" s="1123" t="n"/>
      <c r="J48" s="1123" t="n"/>
      <c r="K48" s="1123" t="n"/>
      <c r="L48" s="1123" t="n"/>
      <c r="M48" s="1123" t="n"/>
      <c r="N48" s="1123" t="n"/>
      <c r="O48" s="1123" t="n"/>
      <c r="P48" s="1123" t="n"/>
      <c r="Q48" s="1123" t="n"/>
      <c r="R48" s="1123" t="n"/>
      <c r="S48" s="1123" t="n"/>
      <c r="T48" s="1146" t="n"/>
      <c r="U48" s="1197" t="n"/>
      <c r="V48" s="1197" t="n"/>
      <c r="W48" s="1197" t="n"/>
      <c r="X48" s="1197" t="n"/>
    </row>
    <row r="49">
      <c r="A49" s="2385" t="n"/>
      <c r="T49" s="834" t="n"/>
      <c r="U49" s="1197" t="n"/>
      <c r="V49" s="1197" t="n"/>
      <c r="W49" s="1197" t="n"/>
      <c r="X49" s="1197" t="n"/>
    </row>
    <row r="50" ht="16" customHeight="1" thickBot="1">
      <c r="A50" s="835" t="n"/>
      <c r="B50" s="836" t="n"/>
      <c r="C50" s="836" t="n"/>
      <c r="D50" s="836" t="n"/>
      <c r="E50" s="836" t="n"/>
      <c r="F50" s="836" t="n"/>
      <c r="G50" s="836" t="n"/>
      <c r="H50" s="836" t="n"/>
      <c r="I50" s="836" t="n"/>
      <c r="J50" s="836" t="n"/>
      <c r="K50" s="836" t="n"/>
      <c r="L50" s="836" t="n"/>
      <c r="M50" s="836" t="n"/>
      <c r="N50" s="836" t="n"/>
      <c r="O50" s="836" t="n"/>
      <c r="P50" s="836" t="n"/>
      <c r="Q50" s="836" t="n"/>
      <c r="R50" s="836" t="n"/>
      <c r="S50" s="836" t="n"/>
      <c r="T50" s="837" t="n"/>
      <c r="U50" s="1197" t="n"/>
      <c r="V50" s="1197" t="n"/>
      <c r="W50" s="1197" t="n"/>
      <c r="X50" s="1197" t="n"/>
    </row>
  </sheetData>
  <mergeCells count="90">
    <mergeCell ref="X35:X37"/>
    <mergeCell ref="A20:A22"/>
    <mergeCell ref="D25:D27"/>
    <mergeCell ref="R28:S28"/>
    <mergeCell ref="V25:V27"/>
    <mergeCell ref="F6:J6"/>
    <mergeCell ref="X25:X27"/>
    <mergeCell ref="D30:D32"/>
    <mergeCell ref="B20:B22"/>
    <mergeCell ref="D20:D22"/>
    <mergeCell ref="F5:J5"/>
    <mergeCell ref="A15:A17"/>
    <mergeCell ref="U10:U12"/>
    <mergeCell ref="W10:W12"/>
    <mergeCell ref="V20:V22"/>
    <mergeCell ref="M18:N18"/>
    <mergeCell ref="M33:N33"/>
    <mergeCell ref="P13:Q13"/>
    <mergeCell ref="C10:C12"/>
    <mergeCell ref="C35:C37"/>
    <mergeCell ref="M8:N8"/>
    <mergeCell ref="E35:E37"/>
    <mergeCell ref="C25:C27"/>
    <mergeCell ref="B10:B12"/>
    <mergeCell ref="W20:W22"/>
    <mergeCell ref="AB9:AI10"/>
    <mergeCell ref="P33:Q33"/>
    <mergeCell ref="V15:V17"/>
    <mergeCell ref="R18:S18"/>
    <mergeCell ref="R33:S33"/>
    <mergeCell ref="X15:X17"/>
    <mergeCell ref="R8:S8"/>
    <mergeCell ref="E30:E32"/>
    <mergeCell ref="X10:X12"/>
    <mergeCell ref="F7:J7"/>
    <mergeCell ref="B35:B37"/>
    <mergeCell ref="D35:D37"/>
    <mergeCell ref="B25:B27"/>
    <mergeCell ref="A40:A42"/>
    <mergeCell ref="M13:N13"/>
    <mergeCell ref="U40:U42"/>
    <mergeCell ref="W40:W42"/>
    <mergeCell ref="C15:C17"/>
    <mergeCell ref="V35:V37"/>
    <mergeCell ref="P28:Q28"/>
    <mergeCell ref="C40:C42"/>
    <mergeCell ref="W35:W37"/>
    <mergeCell ref="A25:A27"/>
    <mergeCell ref="E10:E12"/>
    <mergeCell ref="V30:V32"/>
    <mergeCell ref="U25:U27"/>
    <mergeCell ref="X30:X32"/>
    <mergeCell ref="R23:S23"/>
    <mergeCell ref="B40:B42"/>
    <mergeCell ref="B15:B17"/>
    <mergeCell ref="X40:X42"/>
    <mergeCell ref="A48:T50"/>
    <mergeCell ref="U20:U22"/>
    <mergeCell ref="D10:D12"/>
    <mergeCell ref="A30:A32"/>
    <mergeCell ref="C30:C32"/>
    <mergeCell ref="C20:C22"/>
    <mergeCell ref="E20:E22"/>
    <mergeCell ref="U15:U17"/>
    <mergeCell ref="W15:W17"/>
    <mergeCell ref="V10:V12"/>
    <mergeCell ref="M23:N23"/>
    <mergeCell ref="M38:N38"/>
    <mergeCell ref="E15:E17"/>
    <mergeCell ref="D15:D17"/>
    <mergeCell ref="P38:Q38"/>
    <mergeCell ref="R38:S38"/>
    <mergeCell ref="X20:X22"/>
    <mergeCell ref="B30:B32"/>
    <mergeCell ref="R13:S13"/>
    <mergeCell ref="A35:A37"/>
    <mergeCell ref="E25:E27"/>
    <mergeCell ref="U35:U37"/>
    <mergeCell ref="A10:A12"/>
    <mergeCell ref="P8:Q8"/>
    <mergeCell ref="P23:Q23"/>
    <mergeCell ref="D40:D42"/>
    <mergeCell ref="W25:W27"/>
    <mergeCell ref="M28:N28"/>
    <mergeCell ref="U30:U32"/>
    <mergeCell ref="W30:W32"/>
    <mergeCell ref="P18:Q18"/>
    <mergeCell ref="V40:V42"/>
    <mergeCell ref="H8:I8"/>
    <mergeCell ref="E40:E42"/>
  </mergeCells>
  <hyperlinks>
    <hyperlink ref="Z1" location="'X2  Index'!A1" display="Return to index"/>
    <hyperlink ref="F3" r:id="rId1"/>
  </hyperlinks>
  <printOptions horizontalCentered="1"/>
  <pageMargins left="0.2" right="0.2" top="0.5" bottom="0.5" header="0.3" footer="0.3"/>
  <pageSetup orientation="landscape" scale="57"/>
  <headerFooter>
    <oddHeader>&amp;RPerformed by West Fork Advisory Services, LLC&amp;LPerformed for Enter Lender</oddHeader>
    <oddFooter>&amp;L&amp;F&amp;CRestricted and Confidential&amp;R&amp;A</oddFooter>
    <evenHeader/>
    <evenFooter/>
    <firstHeader/>
    <firstFooter/>
  </headerFooter>
</worksheet>
</file>

<file path=xl/worksheets/sheet76.xml><?xml version="1.0" encoding="utf-8"?>
<worksheet xmlns="http://schemas.openxmlformats.org/spreadsheetml/2006/main">
  <sheetPr codeName="Sheet72">
    <outlinePr summaryBelow="1" summaryRight="1"/>
    <pageSetUpPr/>
  </sheetPr>
  <dimension ref="A1:S63"/>
  <sheetViews>
    <sheetView showGridLines="0" zoomScale="85" zoomScaleNormal="85" workbookViewId="0">
      <selection activeCell="L20" sqref="L20"/>
    </sheetView>
  </sheetViews>
  <sheetFormatPr baseColWidth="10" defaultColWidth="9.33203125" defaultRowHeight="15"/>
  <cols>
    <col width="41.33203125" bestFit="1" customWidth="1" min="1" max="1"/>
    <col width="6" bestFit="1" customWidth="1" min="2" max="2"/>
    <col hidden="1" width="10.6640625" customWidth="1" min="3" max="8"/>
    <col width="10.6640625" customWidth="1" min="9" max="15"/>
    <col width="2" customWidth="1" min="16" max="16"/>
  </cols>
  <sheetData>
    <row r="1">
      <c r="A1" s="1126" t="inlineStr">
        <is>
          <t>Example Company</t>
        </is>
      </c>
      <c r="B1" s="1127" t="n"/>
      <c r="N1" s="680" t="n"/>
      <c r="Q1" s="1857" t="inlineStr">
        <is>
          <t>Return to index</t>
        </is>
      </c>
    </row>
    <row r="2">
      <c r="A2" s="1142">
        <f>'X2  Index'!A3</f>
        <v/>
      </c>
      <c r="B2" s="1127" t="n"/>
      <c r="N2" s="680" t="inlineStr">
        <is>
          <t>enter date of</t>
        </is>
      </c>
      <c r="Q2" s="1857" t="n"/>
    </row>
    <row r="3" ht="15" customHeight="1">
      <c r="A3" s="1" t="inlineStr">
        <is>
          <t>EBITDA Testing</t>
        </is>
      </c>
      <c r="C3" s="1127" t="n"/>
      <c r="D3" s="1127" t="n"/>
      <c r="E3" s="1127" t="n"/>
      <c r="F3" s="1127" t="n"/>
      <c r="N3" s="680" t="inlineStr">
        <is>
          <t>most recent</t>
        </is>
      </c>
      <c r="O3" s="132" t="n"/>
    </row>
    <row r="4">
      <c r="A4" s="1" t="n"/>
      <c r="C4" s="140" t="n"/>
      <c r="D4" s="1857" t="n"/>
      <c r="E4" s="1127" t="n"/>
      <c r="F4" s="1127" t="n"/>
      <c r="N4" s="680" t="inlineStr">
        <is>
          <t>month-end</t>
        </is>
      </c>
      <c r="O4" s="132" t="n"/>
    </row>
    <row r="5" ht="16" customHeight="1" thickBot="1">
      <c r="A5" s="5" t="n"/>
      <c r="B5" s="2858" t="n"/>
      <c r="N5" s="2863" t="inlineStr">
        <is>
          <t>in cell N5</t>
        </is>
      </c>
      <c r="O5" s="132" t="n"/>
    </row>
    <row r="6" ht="16" customHeight="1" thickBot="1">
      <c r="A6" s="1392" t="n"/>
      <c r="B6" s="2963" t="inlineStr">
        <is>
          <t>Notes</t>
        </is>
      </c>
      <c r="C6" s="664">
        <f>EOMONTH(D6,-1)</f>
        <v/>
      </c>
      <c r="D6" s="664">
        <f>EOMONTH(E6,-1)</f>
        <v/>
      </c>
      <c r="E6" s="664">
        <f>EOMONTH(F6,-1)</f>
        <v/>
      </c>
      <c r="F6" s="664">
        <f>EOMONTH(G6,-1)</f>
        <v/>
      </c>
      <c r="G6" s="664">
        <f>EOMONTH(H6,-1)</f>
        <v/>
      </c>
      <c r="H6" s="664">
        <f>EOMONTH(I6,-1)</f>
        <v/>
      </c>
      <c r="I6" s="664">
        <f>EOMONTH(J6,-1)</f>
        <v/>
      </c>
      <c r="J6" s="664">
        <f>EOMONTH(K6,-1)</f>
        <v/>
      </c>
      <c r="K6" s="664">
        <f>EOMONTH(L6,-1)</f>
        <v/>
      </c>
      <c r="L6" s="664">
        <f>EOMONTH(M6,-1)</f>
        <v/>
      </c>
      <c r="M6" s="664">
        <f>EOMONTH(N6,-1)</f>
        <v/>
      </c>
      <c r="N6" s="677" t="n">
        <v>43982</v>
      </c>
      <c r="O6" s="1393" t="inlineStr">
        <is>
          <t>Totals</t>
        </is>
      </c>
      <c r="S6" t="inlineStr">
        <is>
          <t>Notes: (Delete when done)</t>
        </is>
      </c>
    </row>
    <row r="7" ht="16" customHeight="1" thickBot="1">
      <c r="A7" s="663" t="inlineStr">
        <is>
          <t>Revenue Per Financial Statements    (+)</t>
        </is>
      </c>
      <c r="B7" s="2964" t="n"/>
      <c r="C7" s="1600" t="n"/>
      <c r="D7" s="1600" t="n"/>
      <c r="E7" s="1600" t="n"/>
      <c r="F7" s="1600" t="n"/>
      <c r="G7" s="1600" t="n"/>
      <c r="H7" s="1601" t="n"/>
      <c r="I7" s="1601" t="n"/>
      <c r="J7" s="1601" t="n"/>
      <c r="K7" s="1601" t="n"/>
      <c r="L7" s="1601" t="n"/>
      <c r="M7" s="1601" t="n"/>
      <c r="N7" s="1601" t="n"/>
      <c r="O7" s="1394">
        <f>SUM(C7:N7)</f>
        <v/>
      </c>
      <c r="S7" t="inlineStr">
        <is>
          <t>Unhide earlier months if need to do more than 6 months</t>
        </is>
      </c>
    </row>
    <row r="8">
      <c r="A8" s="1602" t="n"/>
      <c r="B8" s="1603" t="n"/>
      <c r="C8" s="1604" t="n"/>
      <c r="D8" s="1604" t="n"/>
      <c r="E8" s="1604" t="n"/>
      <c r="F8" s="1604" t="n"/>
      <c r="G8" s="1604" t="n"/>
      <c r="H8" s="1605" t="n"/>
      <c r="I8" s="1605" t="n"/>
      <c r="J8" s="1605" t="n"/>
      <c r="K8" s="1605" t="n"/>
      <c r="L8" s="1605" t="n"/>
      <c r="M8" s="1605" t="n"/>
      <c r="N8" s="1605" t="n"/>
      <c r="O8" s="1606" t="n"/>
    </row>
    <row r="9">
      <c r="A9" s="1607" t="inlineStr">
        <is>
          <t>Accounts Receivable BOM (+)</t>
        </is>
      </c>
      <c r="B9" s="1395" t="n"/>
      <c r="C9" s="1396" t="n"/>
      <c r="D9" s="1396" t="n"/>
      <c r="E9" s="1396" t="n"/>
      <c r="F9" s="1396" t="n"/>
      <c r="G9" s="1396" t="n"/>
      <c r="H9" s="1397" t="n"/>
      <c r="I9" s="1397" t="n"/>
      <c r="J9" s="1397" t="n"/>
      <c r="K9" s="1397" t="n"/>
      <c r="L9" s="1397" t="n"/>
      <c r="M9" s="1397" t="n"/>
      <c r="N9" s="1397" t="n"/>
      <c r="O9" s="1608">
        <f>+C9</f>
        <v/>
      </c>
    </row>
    <row r="10" ht="16" customHeight="1" thickBot="1">
      <c r="A10" s="1609" t="inlineStr">
        <is>
          <t>Accounts Receivable EOM (-)</t>
        </is>
      </c>
      <c r="B10" s="1610" t="n"/>
      <c r="C10" s="1611" t="n"/>
      <c r="D10" s="1611" t="n"/>
      <c r="E10" s="1611" t="n"/>
      <c r="F10" s="1611" t="n"/>
      <c r="G10" s="1611" t="n"/>
      <c r="H10" s="1612" t="n"/>
      <c r="I10" s="1612" t="n"/>
      <c r="J10" s="1612" t="n"/>
      <c r="K10" s="1612" t="n"/>
      <c r="L10" s="1612" t="n"/>
      <c r="M10" s="1612" t="n"/>
      <c r="N10" s="1612" t="n"/>
      <c r="O10" s="1613">
        <f>+N10</f>
        <v/>
      </c>
    </row>
    <row r="11">
      <c r="A11" s="1602" t="inlineStr">
        <is>
          <t>Net Change in Accounts Receivable</t>
        </is>
      </c>
      <c r="B11" s="1603" t="n"/>
      <c r="C11" s="1604">
        <f>+C9-C10</f>
        <v/>
      </c>
      <c r="D11" s="1604">
        <f>+D9-D10</f>
        <v/>
      </c>
      <c r="E11" s="1604">
        <f>+E9-E10</f>
        <v/>
      </c>
      <c r="F11" s="1604">
        <f>+F9-F10</f>
        <v/>
      </c>
      <c r="G11" s="1604">
        <f>+G9-G10</f>
        <v/>
      </c>
      <c r="H11" s="1604">
        <f>+H9-H10</f>
        <v/>
      </c>
      <c r="I11" s="1604">
        <f>+I9-I10</f>
        <v/>
      </c>
      <c r="J11" s="1604">
        <f>+J9-J10</f>
        <v/>
      </c>
      <c r="K11" s="1604">
        <f>+K9-K10</f>
        <v/>
      </c>
      <c r="L11" s="1604">
        <f>+L9-L10</f>
        <v/>
      </c>
      <c r="M11" s="1604">
        <f>+M9-M10</f>
        <v/>
      </c>
      <c r="N11" s="1605">
        <f>+N9-N10</f>
        <v/>
      </c>
      <c r="O11" s="1606">
        <f>SUM(C11:N11)</f>
        <v/>
      </c>
    </row>
    <row r="12">
      <c r="A12" s="1607" t="n"/>
      <c r="B12" s="1395" t="n"/>
      <c r="C12" s="1396" t="n"/>
      <c r="D12" s="1396" t="n"/>
      <c r="E12" s="1396" t="n"/>
      <c r="F12" s="1396" t="n"/>
      <c r="G12" s="1396" t="n"/>
      <c r="H12" s="1397" t="n"/>
      <c r="I12" s="1397" t="n"/>
      <c r="J12" s="1397" t="n"/>
      <c r="K12" s="1397" t="n"/>
      <c r="L12" s="1397" t="n"/>
      <c r="M12" s="1397" t="n"/>
      <c r="N12" s="1397" t="n"/>
      <c r="O12" s="1608" t="n"/>
    </row>
    <row r="13">
      <c r="A13" s="1607" t="inlineStr">
        <is>
          <t>Bad Debt Expense (+)</t>
        </is>
      </c>
      <c r="B13" s="1395" t="n"/>
      <c r="C13" s="1396" t="n"/>
      <c r="D13" s="1396" t="n"/>
      <c r="E13" s="1396" t="n"/>
      <c r="F13" s="1396" t="n"/>
      <c r="G13" s="1396" t="n"/>
      <c r="H13" s="1397" t="n"/>
      <c r="I13" s="1397" t="n"/>
      <c r="J13" s="1397" t="n"/>
      <c r="K13" s="1397" t="n"/>
      <c r="L13" s="1397" t="n"/>
      <c r="M13" s="1397" t="n"/>
      <c r="N13" s="1397" t="n"/>
      <c r="O13" s="1608">
        <f>SUM(C13:N13)</f>
        <v/>
      </c>
    </row>
    <row r="14">
      <c r="A14" s="1607" t="inlineStr">
        <is>
          <t>Intercompany Sales (-)</t>
        </is>
      </c>
      <c r="B14" s="1395" t="n"/>
      <c r="C14" s="1396" t="n"/>
      <c r="D14" s="1396" t="n"/>
      <c r="E14" s="1396" t="n"/>
      <c r="F14" s="1396" t="n"/>
      <c r="G14" s="1396" t="n"/>
      <c r="H14" s="1397" t="n"/>
      <c r="I14" s="1397" t="n"/>
      <c r="J14" s="1397" t="n"/>
      <c r="K14" s="1397" t="n"/>
      <c r="L14" s="1397" t="n"/>
      <c r="M14" s="1397" t="n"/>
      <c r="N14" s="1397" t="n"/>
      <c r="O14" s="1608">
        <f>SUM(C14:N14)</f>
        <v/>
      </c>
    </row>
    <row r="15">
      <c r="A15" s="1607" t="inlineStr">
        <is>
          <t>Prior Period Adjustments (-)</t>
        </is>
      </c>
      <c r="B15" s="1395" t="n"/>
      <c r="C15" s="1396" t="n"/>
      <c r="D15" s="1396" t="n"/>
      <c r="E15" s="1396" t="n"/>
      <c r="F15" s="1396" t="n"/>
      <c r="G15" s="1396" t="n"/>
      <c r="H15" s="1397" t="n"/>
      <c r="I15" s="1397" t="n"/>
      <c r="J15" s="1397" t="n"/>
      <c r="K15" s="1397" t="n"/>
      <c r="L15" s="1397" t="n"/>
      <c r="M15" s="1397" t="n"/>
      <c r="N15" s="1397" t="n"/>
      <c r="O15" s="1608">
        <f>SUM(C15:N15)</f>
        <v/>
      </c>
    </row>
    <row r="16" ht="16" customHeight="1" thickBot="1">
      <c r="A16" s="1398" t="inlineStr">
        <is>
          <t>Other (-)</t>
        </is>
      </c>
      <c r="B16" s="1399" t="n"/>
      <c r="C16" s="1400" t="n"/>
      <c r="D16" s="1400" t="n"/>
      <c r="E16" s="1400" t="n"/>
      <c r="F16" s="1400" t="n"/>
      <c r="G16" s="1400" t="n"/>
      <c r="H16" s="1401" t="n"/>
      <c r="I16" s="1401" t="n"/>
      <c r="J16" s="1401" t="n"/>
      <c r="K16" s="1401" t="n"/>
      <c r="L16" s="1401" t="n"/>
      <c r="M16" s="1401" t="n"/>
      <c r="N16" s="1401" t="n"/>
      <c r="O16" s="1402" t="n"/>
    </row>
    <row r="17" ht="16" customHeight="1" thickBot="1">
      <c r="A17" s="1403" t="inlineStr">
        <is>
          <t>Adjusted Financial Statement Revenue  (=)</t>
        </is>
      </c>
      <c r="B17" s="670" t="n"/>
      <c r="C17" s="671">
        <f>+C7+C11+C13-C14-C15-C16</f>
        <v/>
      </c>
      <c r="D17" s="671">
        <f>+D7+D11+D13-D14-D15-D16</f>
        <v/>
      </c>
      <c r="E17" s="671">
        <f>+E7+E11+E13-E14-E15-E16</f>
        <v/>
      </c>
      <c r="F17" s="671">
        <f>+F7+F11+F13-F14-F15-F16</f>
        <v/>
      </c>
      <c r="G17" s="671">
        <f>+G7+G11+G13-G14-G15-G16</f>
        <v/>
      </c>
      <c r="H17" s="672">
        <f>+H7+H11+H13-H14-H15-H16</f>
        <v/>
      </c>
      <c r="I17" s="672">
        <f>+I7+I11+I13-I14-I15-I16</f>
        <v/>
      </c>
      <c r="J17" s="672">
        <f>+J7+J11+J13-J14-J15-J16</f>
        <v/>
      </c>
      <c r="K17" s="672">
        <f>+K7+K11+K13-K14-K15-K16</f>
        <v/>
      </c>
      <c r="L17" s="672">
        <f>+L7+L11+L13-L14-L15-L16</f>
        <v/>
      </c>
      <c r="M17" s="672">
        <f>+M7+M11+M13-M14-M15-M16</f>
        <v/>
      </c>
      <c r="N17" s="672">
        <f>+N7+N11+N13-N14-N15-N16</f>
        <v/>
      </c>
      <c r="O17" s="1404">
        <f>+O7+O11+O13-O14-O15-O16</f>
        <v/>
      </c>
    </row>
    <row r="18" ht="16" customHeight="1" thickBot="1">
      <c r="A18" s="665" t="n"/>
      <c r="B18" s="637" t="n"/>
      <c r="C18" s="660" t="n"/>
      <c r="D18" s="660" t="n"/>
      <c r="E18" s="660" t="n"/>
      <c r="F18" s="660" t="n"/>
      <c r="G18" s="660" t="n"/>
      <c r="H18" s="661" t="n"/>
      <c r="I18" s="661" t="n"/>
      <c r="J18" s="661" t="n"/>
      <c r="K18" s="661" t="n"/>
      <c r="L18" s="661" t="n"/>
      <c r="M18" s="661" t="n"/>
      <c r="N18" s="661" t="n"/>
      <c r="O18" s="675" t="n"/>
    </row>
    <row r="19" ht="16" customHeight="1" thickBot="1">
      <c r="A19" s="1403" t="inlineStr">
        <is>
          <t>Total Deposits Per Bank Statement  (+)</t>
        </is>
      </c>
      <c r="B19" s="670" t="n"/>
      <c r="C19" s="671" t="n"/>
      <c r="D19" s="671" t="n"/>
      <c r="E19" s="671" t="n"/>
      <c r="F19" s="671" t="n"/>
      <c r="G19" s="671" t="n"/>
      <c r="H19" s="672" t="n"/>
      <c r="I19" s="672" t="n"/>
      <c r="J19" s="672" t="n"/>
      <c r="K19" s="672" t="n"/>
      <c r="L19" s="672" t="n"/>
      <c r="M19" s="672" t="n"/>
      <c r="N19" s="672" t="n"/>
      <c r="O19" s="1404">
        <f>SUM(C19:N19)</f>
        <v/>
      </c>
    </row>
    <row r="20">
      <c r="A20" s="665" t="inlineStr">
        <is>
          <t>Return of Overnight Investments (-)</t>
        </is>
      </c>
      <c r="B20" s="637" t="n"/>
      <c r="C20" s="660" t="n"/>
      <c r="D20" s="660" t="n"/>
      <c r="E20" s="660" t="n"/>
      <c r="F20" s="660" t="n"/>
      <c r="G20" s="660" t="n"/>
      <c r="H20" s="661" t="n"/>
      <c r="I20" s="661" t="n"/>
      <c r="J20" s="661" t="n"/>
      <c r="K20" s="661" t="n"/>
      <c r="L20" s="661" t="n"/>
      <c r="M20" s="661" t="n"/>
      <c r="N20" s="661" t="n"/>
      <c r="O20" s="675">
        <f>SUM(C20:N20)</f>
        <v/>
      </c>
    </row>
    <row r="21">
      <c r="A21" s="1607" t="inlineStr">
        <is>
          <t>Intercompany/Interbank Transfers (-)</t>
        </is>
      </c>
      <c r="B21" s="1395" t="n"/>
      <c r="C21" s="1396" t="n"/>
      <c r="D21" s="1396" t="n"/>
      <c r="E21" s="1396" t="n"/>
      <c r="F21" s="1396" t="n"/>
      <c r="G21" s="1396" t="n"/>
      <c r="H21" s="1397" t="n"/>
      <c r="I21" s="1397" t="n"/>
      <c r="J21" s="1397" t="n"/>
      <c r="K21" s="1397" t="n"/>
      <c r="L21" s="1397" t="n"/>
      <c r="M21" s="1397" t="n"/>
      <c r="N21" s="1397" t="n"/>
      <c r="O21" s="1608">
        <f>SUM(C21:N21)</f>
        <v/>
      </c>
    </row>
    <row r="22">
      <c r="A22" s="1607" t="inlineStr">
        <is>
          <t>Loans and New Equity (-)</t>
        </is>
      </c>
      <c r="B22" s="1395" t="n"/>
      <c r="C22" s="1396" t="n"/>
      <c r="D22" s="1396" t="n"/>
      <c r="E22" s="1396" t="n"/>
      <c r="F22" s="1396" t="n"/>
      <c r="G22" s="1396" t="n"/>
      <c r="H22" s="1397" t="n"/>
      <c r="I22" s="1397" t="n"/>
      <c r="J22" s="1397" t="n"/>
      <c r="K22" s="1397" t="n"/>
      <c r="L22" s="1397" t="n"/>
      <c r="M22" s="1397" t="n"/>
      <c r="N22" s="1397" t="n"/>
      <c r="O22" s="1608">
        <f>SUM(C22:N22)</f>
        <v/>
      </c>
    </row>
    <row r="23">
      <c r="A23" s="1614" t="inlineStr">
        <is>
          <t>Tax Refunds (-)</t>
        </is>
      </c>
      <c r="B23" s="1615" t="n"/>
      <c r="C23" s="1616" t="n"/>
      <c r="D23" s="1616" t="n"/>
      <c r="E23" s="1616" t="n"/>
      <c r="F23" s="1616" t="n"/>
      <c r="G23" s="1616" t="n"/>
      <c r="H23" s="1617" t="n"/>
      <c r="I23" s="1617" t="n"/>
      <c r="J23" s="1617" t="n"/>
      <c r="K23" s="1617" t="n"/>
      <c r="L23" s="1617" t="n"/>
      <c r="M23" s="1617" t="n"/>
      <c r="N23" s="1617" t="n"/>
      <c r="O23" s="1618">
        <f>SUM(C23:N23)</f>
        <v/>
      </c>
    </row>
    <row r="24">
      <c r="A24" s="1602" t="inlineStr">
        <is>
          <t>Charity Care &amp; Grants (-)</t>
        </is>
      </c>
      <c r="B24" s="1603" t="n"/>
      <c r="C24" s="1604" t="n"/>
      <c r="D24" s="1604" t="n"/>
      <c r="E24" s="1604" t="n"/>
      <c r="F24" s="1604" t="n"/>
      <c r="G24" s="1604" t="n"/>
      <c r="H24" s="1605" t="n"/>
      <c r="I24" s="1605" t="n"/>
      <c r="J24" s="1605" t="n"/>
      <c r="K24" s="1605" t="n"/>
      <c r="L24" s="1605" t="n"/>
      <c r="M24" s="1605" t="n"/>
      <c r="N24" s="1605" t="n"/>
      <c r="O24" s="1606">
        <f>SUM(C24:N24)</f>
        <v/>
      </c>
    </row>
    <row r="25" ht="16" customHeight="1" thickBot="1">
      <c r="A25" s="665" t="inlineStr">
        <is>
          <t xml:space="preserve">Other Non-Receivable Deposits (-)  </t>
        </is>
      </c>
      <c r="B25" s="637" t="n"/>
      <c r="C25" s="660" t="n"/>
      <c r="D25" s="660" t="n"/>
      <c r="E25" s="660" t="n"/>
      <c r="F25" s="660" t="n"/>
      <c r="G25" s="660" t="n"/>
      <c r="H25" s="661" t="n"/>
      <c r="I25" s="661" t="n"/>
      <c r="J25" s="661" t="n"/>
      <c r="K25" s="661" t="n"/>
      <c r="L25" s="661" t="n"/>
      <c r="M25" s="661" t="n"/>
      <c r="N25" s="661" t="n"/>
      <c r="O25" s="675">
        <f>SUM(C25:N25)</f>
        <v/>
      </c>
    </row>
    <row r="26" ht="16" customHeight="1" thickBot="1">
      <c r="A26" s="1403" t="inlineStr">
        <is>
          <t>Adjusted Cash Receipts Per Bank     (=)</t>
        </is>
      </c>
      <c r="B26" s="670" t="n"/>
      <c r="C26" s="671">
        <f>+C19-SUM(C20:C25)</f>
        <v/>
      </c>
      <c r="D26" s="671">
        <f>+D19-SUM(D20:D25)</f>
        <v/>
      </c>
      <c r="E26" s="671">
        <f>+E19-SUM(E20:E25)</f>
        <v/>
      </c>
      <c r="F26" s="671">
        <f>+F19-SUM(F20:F25)</f>
        <v/>
      </c>
      <c r="G26" s="671">
        <f>+G19-SUM(G20:G25)</f>
        <v/>
      </c>
      <c r="H26" s="672">
        <f>+H19-SUM(H20:H25)</f>
        <v/>
      </c>
      <c r="I26" s="672">
        <f>+I19-SUM(I20:I25)</f>
        <v/>
      </c>
      <c r="J26" s="672">
        <f>+J19-SUM(J20:J25)</f>
        <v/>
      </c>
      <c r="K26" s="672">
        <f>+K19-SUM(K20:K25)</f>
        <v/>
      </c>
      <c r="L26" s="672">
        <f>+L19-SUM(L20:L25)</f>
        <v/>
      </c>
      <c r="M26" s="672">
        <f>+M19-SUM(M20:M25)</f>
        <v/>
      </c>
      <c r="N26" s="672">
        <f>+N19-SUM(N20:N25)</f>
        <v/>
      </c>
      <c r="O26" s="1404">
        <f>+O19-SUM(O20:O25)</f>
        <v/>
      </c>
    </row>
    <row r="27" ht="16" customHeight="1" thickBot="1">
      <c r="A27" s="657" t="n"/>
      <c r="B27" s="637" t="n"/>
      <c r="C27" s="662" t="n"/>
      <c r="D27" s="662" t="n"/>
      <c r="E27" s="662" t="n"/>
      <c r="F27" s="662" t="n"/>
      <c r="G27" s="662" t="n"/>
      <c r="H27" s="662" t="n"/>
      <c r="I27" s="662" t="n"/>
      <c r="J27" s="662" t="n"/>
      <c r="K27" s="662" t="n"/>
      <c r="L27" s="662" t="n"/>
      <c r="M27" s="662" t="n"/>
      <c r="N27" s="662" t="n"/>
      <c r="O27" s="662" t="n"/>
    </row>
    <row r="28" ht="16" customHeight="1" thickBot="1">
      <c r="A28" s="1403" t="inlineStr">
        <is>
          <t>Variance</t>
        </is>
      </c>
      <c r="B28" s="673" t="n"/>
      <c r="C28" s="674">
        <f>+C17-C26</f>
        <v/>
      </c>
      <c r="D28" s="674">
        <f>+D17-D26</f>
        <v/>
      </c>
      <c r="E28" s="674">
        <f>+E17-E26</f>
        <v/>
      </c>
      <c r="F28" s="674">
        <f>+F17-F26</f>
        <v/>
      </c>
      <c r="G28" s="674">
        <f>+G17-G26</f>
        <v/>
      </c>
      <c r="H28" s="674">
        <f>+H17-H26</f>
        <v/>
      </c>
      <c r="I28" s="674">
        <f>+I17-I26</f>
        <v/>
      </c>
      <c r="J28" s="674">
        <f>+J17-J26</f>
        <v/>
      </c>
      <c r="K28" s="674">
        <f>+K17-K26</f>
        <v/>
      </c>
      <c r="L28" s="674">
        <f>+L17-L26</f>
        <v/>
      </c>
      <c r="M28" s="674">
        <f>+M17-M26</f>
        <v/>
      </c>
      <c r="N28" s="676">
        <f>+N17-N26</f>
        <v/>
      </c>
      <c r="O28" s="1404">
        <f>+O17-O26</f>
        <v/>
      </c>
    </row>
    <row r="29">
      <c r="A29" s="637" t="n"/>
      <c r="B29" s="637" t="n"/>
      <c r="C29" s="2965" t="n"/>
      <c r="D29" s="2965" t="n"/>
      <c r="E29" s="2965" t="n"/>
      <c r="F29" s="2965" t="n"/>
      <c r="G29" s="2965" t="n"/>
      <c r="H29" s="2965" t="n"/>
      <c r="I29" s="2965" t="n"/>
      <c r="J29" s="2965" t="n"/>
      <c r="K29" s="2965" t="n"/>
      <c r="L29" s="2965" t="n"/>
      <c r="M29" s="2965" t="n"/>
      <c r="N29" s="2965" t="n"/>
      <c r="O29" s="2965" t="n"/>
    </row>
    <row r="30">
      <c r="A30" s="637" t="n"/>
      <c r="B30" s="637" t="n"/>
      <c r="C30" s="2965" t="n"/>
      <c r="D30" s="2965" t="n"/>
      <c r="E30" s="2965" t="n"/>
      <c r="F30" s="2965" t="n"/>
      <c r="G30" s="2965" t="n"/>
      <c r="H30" s="2965" t="n"/>
      <c r="I30" s="2965" t="n"/>
      <c r="J30" s="2965" t="n"/>
      <c r="K30" s="2965" t="n"/>
      <c r="L30" s="2965" t="n"/>
      <c r="M30" s="2965" t="n"/>
      <c r="N30" s="2965" t="n"/>
      <c r="O30" s="2965" t="n"/>
    </row>
    <row r="31" ht="16" customHeight="1" thickBot="1">
      <c r="A31" s="659" t="n"/>
      <c r="B31" s="659" t="n"/>
      <c r="C31" s="659" t="n"/>
      <c r="D31" s="659" t="n"/>
      <c r="E31" s="659" t="n"/>
      <c r="F31" s="659" t="n"/>
      <c r="G31" s="659" t="n"/>
      <c r="H31" s="659" t="n"/>
      <c r="I31" s="659" t="n"/>
      <c r="J31" s="659" t="n"/>
      <c r="K31" s="659" t="n"/>
      <c r="L31" s="659" t="n"/>
      <c r="M31" s="659" t="n"/>
      <c r="N31" s="659" t="n"/>
      <c r="O31" s="659" t="n"/>
    </row>
    <row r="32" ht="16" customHeight="1" thickBot="1">
      <c r="A32" s="1392" t="n"/>
      <c r="B32" s="2963" t="inlineStr">
        <is>
          <t>Notes</t>
        </is>
      </c>
      <c r="C32" s="664">
        <f>+C6</f>
        <v/>
      </c>
      <c r="D32" s="664">
        <f>+D6</f>
        <v/>
      </c>
      <c r="E32" s="664">
        <f>+E6</f>
        <v/>
      </c>
      <c r="F32" s="664">
        <f>+F6</f>
        <v/>
      </c>
      <c r="G32" s="664">
        <f>+G6</f>
        <v/>
      </c>
      <c r="H32" s="664">
        <f>+H6</f>
        <v/>
      </c>
      <c r="I32" s="664">
        <f>+I6</f>
        <v/>
      </c>
      <c r="J32" s="664">
        <f>+J6</f>
        <v/>
      </c>
      <c r="K32" s="664">
        <f>+K6</f>
        <v/>
      </c>
      <c r="L32" s="664">
        <f>+L6</f>
        <v/>
      </c>
      <c r="M32" s="664">
        <f>+M6</f>
        <v/>
      </c>
      <c r="N32" s="677">
        <f>+N6</f>
        <v/>
      </c>
      <c r="O32" s="1405" t="inlineStr">
        <is>
          <t>Totals</t>
        </is>
      </c>
    </row>
    <row r="33" ht="16" customHeight="1" thickBot="1">
      <c r="A33" s="663" t="inlineStr">
        <is>
          <t>Total Expenses Per Income Statement (+)</t>
        </is>
      </c>
      <c r="B33" s="2964" t="n"/>
      <c r="C33" s="1600" t="n"/>
      <c r="D33" s="1600" t="n"/>
      <c r="E33" s="1600" t="n"/>
      <c r="F33" s="1600" t="n"/>
      <c r="G33" s="1600" t="n"/>
      <c r="H33" s="1601" t="n"/>
      <c r="I33" s="1601" t="n"/>
      <c r="J33" s="1601" t="n"/>
      <c r="K33" s="1601" t="n"/>
      <c r="L33" s="1601" t="n"/>
      <c r="M33" s="1601" t="n"/>
      <c r="N33" s="1601" t="n"/>
      <c r="O33" s="678">
        <f>SUM(C33:N33)</f>
        <v/>
      </c>
    </row>
    <row r="34">
      <c r="A34" s="1602" t="n"/>
      <c r="B34" s="1603" t="n"/>
      <c r="C34" s="1604" t="n"/>
      <c r="D34" s="1604" t="n"/>
      <c r="E34" s="1604" t="n"/>
      <c r="F34" s="1604" t="n"/>
      <c r="G34" s="1604" t="n"/>
      <c r="H34" s="1605" t="n"/>
      <c r="I34" s="1605" t="n"/>
      <c r="J34" s="1605" t="n"/>
      <c r="K34" s="1605" t="n"/>
      <c r="L34" s="1605" t="n"/>
      <c r="M34" s="1605" t="n"/>
      <c r="N34" s="1605" t="n"/>
      <c r="O34" s="1606" t="n"/>
    </row>
    <row r="35">
      <c r="A35" s="1607" t="inlineStr">
        <is>
          <t>Accounts Payable BOM (+)</t>
        </is>
      </c>
      <c r="B35" s="1395" t="n"/>
      <c r="C35" s="1396" t="n"/>
      <c r="D35" s="1396" t="n"/>
      <c r="E35" s="1396" t="n"/>
      <c r="F35" s="1396" t="n"/>
      <c r="G35" s="1396" t="n"/>
      <c r="H35" s="1397" t="n"/>
      <c r="I35" s="1397" t="n"/>
      <c r="J35" s="1397" t="n"/>
      <c r="K35" s="1397" t="n"/>
      <c r="L35" s="1397" t="n"/>
      <c r="M35" s="1397" t="n"/>
      <c r="N35" s="1397" t="n"/>
      <c r="O35" s="1608">
        <f>+C35</f>
        <v/>
      </c>
    </row>
    <row r="36" ht="16" customHeight="1" thickBot="1">
      <c r="A36" s="1609" t="inlineStr">
        <is>
          <t>Accounts Payable EOM (-)</t>
        </is>
      </c>
      <c r="B36" s="1610" t="n"/>
      <c r="C36" s="1611" t="n"/>
      <c r="D36" s="1611" t="n"/>
      <c r="E36" s="1611" t="n"/>
      <c r="F36" s="1611" t="n"/>
      <c r="G36" s="1611" t="n"/>
      <c r="H36" s="1612" t="n"/>
      <c r="I36" s="1612" t="n"/>
      <c r="J36" s="1612" t="n"/>
      <c r="K36" s="1612" t="n"/>
      <c r="L36" s="1612" t="n"/>
      <c r="M36" s="1612" t="n"/>
      <c r="N36" s="1612" t="n"/>
      <c r="O36" s="1613">
        <f>+N36</f>
        <v/>
      </c>
    </row>
    <row r="37">
      <c r="A37" s="1602" t="inlineStr">
        <is>
          <t>Net Change in Accounts Payable</t>
        </is>
      </c>
      <c r="B37" s="1603" t="n"/>
      <c r="C37" s="1604">
        <f>+C35-C36</f>
        <v/>
      </c>
      <c r="D37" s="1604">
        <f>+D35-D36</f>
        <v/>
      </c>
      <c r="E37" s="1604">
        <f>+E35-E36</f>
        <v/>
      </c>
      <c r="F37" s="1604">
        <f>+F35-F36</f>
        <v/>
      </c>
      <c r="G37" s="1604">
        <f>+G35-G36</f>
        <v/>
      </c>
      <c r="H37" s="1604">
        <f>+H35-H36</f>
        <v/>
      </c>
      <c r="I37" s="1604">
        <f>+I35-I36</f>
        <v/>
      </c>
      <c r="J37" s="1604">
        <f>+J35-J36</f>
        <v/>
      </c>
      <c r="K37" s="1604">
        <f>+K35-K36</f>
        <v/>
      </c>
      <c r="L37" s="1604">
        <f>+L35-L36</f>
        <v/>
      </c>
      <c r="M37" s="1604">
        <f>+M35-M36</f>
        <v/>
      </c>
      <c r="N37" s="1605">
        <f>+N35-N36</f>
        <v/>
      </c>
      <c r="O37" s="1606">
        <f>SUM(C37:N37)</f>
        <v/>
      </c>
    </row>
    <row r="38">
      <c r="A38" s="1607" t="n"/>
      <c r="B38" s="1395" t="n"/>
      <c r="C38" s="1396" t="n"/>
      <c r="D38" s="1396" t="n"/>
      <c r="E38" s="1396" t="n"/>
      <c r="F38" s="1396" t="n"/>
      <c r="G38" s="1396" t="n"/>
      <c r="H38" s="1397" t="n"/>
      <c r="I38" s="1397" t="n"/>
      <c r="J38" s="1397" t="n"/>
      <c r="K38" s="1397" t="n"/>
      <c r="L38" s="1397" t="n"/>
      <c r="M38" s="1397" t="n"/>
      <c r="N38" s="1397" t="n"/>
      <c r="O38" s="1608" t="n"/>
    </row>
    <row r="39">
      <c r="A39" s="1607" t="inlineStr">
        <is>
          <t>Accrued Payables BOM (+)</t>
        </is>
      </c>
      <c r="B39" s="1395" t="n"/>
      <c r="C39" s="1396" t="n"/>
      <c r="D39" s="1396" t="n"/>
      <c r="E39" s="1396" t="n"/>
      <c r="F39" s="1396" t="n"/>
      <c r="G39" s="1396" t="n"/>
      <c r="H39" s="1397" t="n"/>
      <c r="I39" s="1397" t="n"/>
      <c r="J39" s="1397" t="n"/>
      <c r="K39" s="1397" t="n"/>
      <c r="L39" s="1397" t="n"/>
      <c r="M39" s="1397" t="n"/>
      <c r="N39" s="1397" t="n"/>
      <c r="O39" s="1608">
        <f>+C39</f>
        <v/>
      </c>
    </row>
    <row r="40" ht="16" customHeight="1" thickBot="1">
      <c r="A40" s="1609" t="inlineStr">
        <is>
          <t>Accrued Payables EOM (-)</t>
        </is>
      </c>
      <c r="B40" s="1610" t="n"/>
      <c r="C40" s="1611" t="n"/>
      <c r="D40" s="1611" t="n"/>
      <c r="E40" s="1611" t="n"/>
      <c r="F40" s="1611" t="n"/>
      <c r="G40" s="1611" t="n"/>
      <c r="H40" s="1612" t="n"/>
      <c r="I40" s="1612" t="n"/>
      <c r="J40" s="1612" t="n"/>
      <c r="K40" s="1612" t="n"/>
      <c r="L40" s="1612" t="n"/>
      <c r="M40" s="1612" t="n"/>
      <c r="N40" s="1612" t="n"/>
      <c r="O40" s="1613">
        <f>+N40</f>
        <v/>
      </c>
    </row>
    <row r="41">
      <c r="A41" s="1602" t="inlineStr">
        <is>
          <t>Net Change in Accrued Payables</t>
        </is>
      </c>
      <c r="B41" s="1603" t="n"/>
      <c r="C41" s="1604">
        <f>+C39-C40</f>
        <v/>
      </c>
      <c r="D41" s="1604">
        <f>+D39-D40</f>
        <v/>
      </c>
      <c r="E41" s="1604">
        <f>+E39-E40</f>
        <v/>
      </c>
      <c r="F41" s="1604">
        <f>+F39-F40</f>
        <v/>
      </c>
      <c r="G41" s="1604">
        <f>+G39-G40</f>
        <v/>
      </c>
      <c r="H41" s="1604">
        <f>+H39-H40</f>
        <v/>
      </c>
      <c r="I41" s="1604">
        <f>+I39-I40</f>
        <v/>
      </c>
      <c r="J41" s="1604">
        <f>+J39-J40</f>
        <v/>
      </c>
      <c r="K41" s="1604">
        <f>+K39-K40</f>
        <v/>
      </c>
      <c r="L41" s="1604">
        <f>+L39-L40</f>
        <v/>
      </c>
      <c r="M41" s="1604">
        <f>+M39-M40</f>
        <v/>
      </c>
      <c r="N41" s="1605">
        <f>+N39-N40</f>
        <v/>
      </c>
      <c r="O41" s="1606">
        <f>SUM(C41:N41)</f>
        <v/>
      </c>
    </row>
    <row r="42">
      <c r="A42" s="1607" t="n"/>
      <c r="B42" s="1395" t="n"/>
      <c r="C42" s="1396" t="n"/>
      <c r="D42" s="1396" t="n"/>
      <c r="E42" s="1396" t="n"/>
      <c r="F42" s="1396" t="n"/>
      <c r="G42" s="1396" t="n"/>
      <c r="H42" s="1397" t="n"/>
      <c r="I42" s="1397" t="n"/>
      <c r="J42" s="1397" t="n"/>
      <c r="K42" s="1397" t="n"/>
      <c r="L42" s="1397" t="n"/>
      <c r="M42" s="1397" t="n"/>
      <c r="N42" s="1397" t="n"/>
      <c r="O42" s="1608" t="n"/>
    </row>
    <row r="43">
      <c r="A43" s="1607" t="inlineStr">
        <is>
          <t>Depreciation and Amortization (-)</t>
        </is>
      </c>
      <c r="B43" s="1395" t="n"/>
      <c r="C43" s="1396" t="n"/>
      <c r="D43" s="1396" t="n"/>
      <c r="E43" s="1396" t="n"/>
      <c r="F43" s="1396" t="n"/>
      <c r="G43" s="1396" t="n"/>
      <c r="H43" s="1397" t="n"/>
      <c r="I43" s="1397" t="n"/>
      <c r="J43" s="1397" t="n"/>
      <c r="K43" s="1397" t="n"/>
      <c r="L43" s="1397" t="n"/>
      <c r="M43" s="1397" t="n"/>
      <c r="N43" s="1397" t="n"/>
      <c r="O43" s="1608">
        <f>SUM(C43:N43)</f>
        <v/>
      </c>
    </row>
    <row r="44">
      <c r="A44" s="1607" t="inlineStr">
        <is>
          <t>Interest  (-)</t>
        </is>
      </c>
      <c r="B44" s="1395" t="n"/>
      <c r="C44" s="1396" t="n"/>
      <c r="D44" s="1396" t="n"/>
      <c r="E44" s="1396" t="n"/>
      <c r="F44" s="1396" t="n"/>
      <c r="G44" s="1396" t="n"/>
      <c r="H44" s="1397" t="n"/>
      <c r="I44" s="1397" t="n"/>
      <c r="J44" s="1397" t="n"/>
      <c r="K44" s="1397" t="n"/>
      <c r="L44" s="1397" t="n"/>
      <c r="M44" s="1397" t="n"/>
      <c r="N44" s="1397" t="n"/>
      <c r="O44" s="1608">
        <f>SUM(C44:N44)</f>
        <v/>
      </c>
    </row>
    <row r="45">
      <c r="A45" s="1607" t="inlineStr">
        <is>
          <t>Taxes  (-)</t>
        </is>
      </c>
      <c r="B45" s="1395" t="n"/>
      <c r="C45" s="1396" t="n"/>
      <c r="D45" s="1396" t="n"/>
      <c r="E45" s="1396" t="n"/>
      <c r="F45" s="1396" t="n"/>
      <c r="G45" s="1396" t="n"/>
      <c r="H45" s="1397" t="n"/>
      <c r="I45" s="1397" t="n"/>
      <c r="J45" s="1397" t="n"/>
      <c r="K45" s="1397" t="n"/>
      <c r="L45" s="1397" t="n"/>
      <c r="M45" s="1397" t="n"/>
      <c r="N45" s="1397" t="n"/>
      <c r="O45" s="1608">
        <f>SUM(C45:N45)</f>
        <v/>
      </c>
    </row>
    <row r="46" ht="16" customHeight="1" thickBot="1">
      <c r="A46" s="1398" t="inlineStr">
        <is>
          <t>Other (-)</t>
        </is>
      </c>
      <c r="B46" s="1399" t="n"/>
      <c r="C46" s="1400" t="n"/>
      <c r="D46" s="1400" t="n"/>
      <c r="E46" s="1400" t="n"/>
      <c r="F46" s="1400" t="n"/>
      <c r="G46" s="1400" t="n"/>
      <c r="H46" s="1401" t="n"/>
      <c r="I46" s="1401" t="n"/>
      <c r="J46" s="1401" t="n"/>
      <c r="K46" s="1401" t="n"/>
      <c r="L46" s="1401" t="n"/>
      <c r="M46" s="1401" t="n"/>
      <c r="N46" s="1401" t="n"/>
      <c r="O46" s="1402">
        <f>SUM(C46:N46)</f>
        <v/>
      </c>
    </row>
    <row r="47" ht="16" customHeight="1" thickBot="1">
      <c r="A47" s="1403" t="inlineStr">
        <is>
          <t>Adjusted Financial Statement Expenses (=)</t>
        </is>
      </c>
      <c r="B47" s="670" t="n"/>
      <c r="C47" s="671">
        <f>+C33+C37+C41-SUM(C43:C46)</f>
        <v/>
      </c>
      <c r="D47" s="671">
        <f>+D33+D37+D41-SUM(D43:D46)</f>
        <v/>
      </c>
      <c r="E47" s="671">
        <f>+E33+E37+E41-SUM(E43:E46)</f>
        <v/>
      </c>
      <c r="F47" s="671">
        <f>+F33+F37+F41-SUM(F43:F46)</f>
        <v/>
      </c>
      <c r="G47" s="671">
        <f>+G33+G37+G41-SUM(G43:G46)</f>
        <v/>
      </c>
      <c r="H47" s="672">
        <f>+H33+H37+H41-SUM(H43:H46)</f>
        <v/>
      </c>
      <c r="I47" s="672">
        <f>+I33+I37+I41-SUM(I43:I46)</f>
        <v/>
      </c>
      <c r="J47" s="672">
        <f>+J33+J37+J41-SUM(J43:J46)</f>
        <v/>
      </c>
      <c r="K47" s="672">
        <f>+K33+K37+K41-SUM(K43:K46)</f>
        <v/>
      </c>
      <c r="L47" s="672">
        <f>+L33+L37+L41-SUM(L43:L46)</f>
        <v/>
      </c>
      <c r="M47" s="672">
        <f>+M33+M37+M41-SUM(M43:M46)</f>
        <v/>
      </c>
      <c r="N47" s="672">
        <f>+N33+N37+N41-SUM(N43:N46)</f>
        <v/>
      </c>
      <c r="O47" s="1404">
        <f>+O33+O37+O41-SUM(O43:O46)</f>
        <v/>
      </c>
    </row>
    <row r="48" ht="16" customHeight="1" thickBot="1">
      <c r="A48" s="665" t="n"/>
      <c r="B48" s="637" t="n"/>
      <c r="C48" s="660" t="n"/>
      <c r="D48" s="660" t="n"/>
      <c r="E48" s="660" t="n"/>
      <c r="F48" s="660" t="n"/>
      <c r="G48" s="660" t="n"/>
      <c r="H48" s="661" t="n"/>
      <c r="I48" s="661" t="n"/>
      <c r="J48" s="661" t="n"/>
      <c r="K48" s="661" t="n"/>
      <c r="L48" s="661" t="n"/>
      <c r="M48" s="661" t="n"/>
      <c r="N48" s="661" t="n"/>
      <c r="O48" s="675" t="n"/>
    </row>
    <row r="49" ht="16" customHeight="1" thickBot="1">
      <c r="A49" s="1403" t="inlineStr">
        <is>
          <t>Total Disbursements Per Bank Statement  (+)</t>
        </is>
      </c>
      <c r="B49" s="670" t="n"/>
      <c r="C49" s="671" t="n"/>
      <c r="D49" s="671" t="n"/>
      <c r="E49" s="671" t="n"/>
      <c r="F49" s="671" t="n"/>
      <c r="G49" s="671" t="n"/>
      <c r="H49" s="672" t="n"/>
      <c r="I49" s="672" t="n"/>
      <c r="J49" s="672" t="n"/>
      <c r="K49" s="672" t="n"/>
      <c r="L49" s="672" t="n"/>
      <c r="M49" s="672" t="n"/>
      <c r="N49" s="672" t="n"/>
      <c r="O49" s="1404">
        <f>SUM(C49:N49)</f>
        <v/>
      </c>
    </row>
    <row r="50">
      <c r="A50" s="1619" t="inlineStr">
        <is>
          <t>Overnight Investments (-)</t>
        </is>
      </c>
      <c r="B50" s="1620" t="n"/>
      <c r="C50" s="1621" t="n"/>
      <c r="D50" s="1621" t="n"/>
      <c r="E50" s="1621" t="n"/>
      <c r="F50" s="1621" t="n"/>
      <c r="G50" s="1621" t="n"/>
      <c r="H50" s="1622" t="n"/>
      <c r="I50" s="1622" t="n"/>
      <c r="J50" s="1622" t="n"/>
      <c r="K50" s="1622" t="n"/>
      <c r="L50" s="1622" t="n"/>
      <c r="M50" s="1622" t="n"/>
      <c r="N50" s="1622" t="n"/>
      <c r="O50" s="1623">
        <f>SUM(C50:N50)</f>
        <v/>
      </c>
    </row>
    <row r="51">
      <c r="A51" s="1624" t="inlineStr">
        <is>
          <t>Intercompany/Interbank Transfers (-)</t>
        </is>
      </c>
      <c r="B51" s="1625" t="n"/>
      <c r="C51" s="1626" t="n"/>
      <c r="D51" s="1626" t="n"/>
      <c r="E51" s="1626" t="n"/>
      <c r="F51" s="1626" t="n"/>
      <c r="G51" s="1626" t="n"/>
      <c r="H51" s="1627" t="n"/>
      <c r="I51" s="1627" t="n"/>
      <c r="J51" s="1627" t="n"/>
      <c r="K51" s="1627" t="n"/>
      <c r="L51" s="1627" t="n"/>
      <c r="M51" s="1627" t="n"/>
      <c r="N51" s="1627" t="n"/>
      <c r="O51" s="1628">
        <f>SUM(C51:N51)</f>
        <v/>
      </c>
    </row>
    <row r="52">
      <c r="A52" s="1624" t="inlineStr">
        <is>
          <t>Loan Repayments (-)</t>
        </is>
      </c>
      <c r="B52" s="1625" t="n"/>
      <c r="C52" s="1626" t="n"/>
      <c r="D52" s="1626" t="n"/>
      <c r="E52" s="1626" t="n"/>
      <c r="F52" s="1626" t="n"/>
      <c r="G52" s="1626" t="n"/>
      <c r="H52" s="1627" t="n"/>
      <c r="I52" s="1627" t="n"/>
      <c r="J52" s="1627" t="n"/>
      <c r="K52" s="1627" t="n"/>
      <c r="L52" s="1627" t="n"/>
      <c r="M52" s="1627" t="n"/>
      <c r="N52" s="1627" t="n"/>
      <c r="O52" s="1628">
        <f>SUM(C52:N52)</f>
        <v/>
      </c>
    </row>
    <row r="53">
      <c r="A53" s="1624" t="inlineStr">
        <is>
          <t>Pmts to Principals/Stock Repurchases (-)</t>
        </is>
      </c>
      <c r="B53" s="1625" t="n"/>
      <c r="C53" s="1626" t="n"/>
      <c r="D53" s="1626" t="n"/>
      <c r="E53" s="1626" t="n"/>
      <c r="F53" s="1626" t="n"/>
      <c r="G53" s="1626" t="n"/>
      <c r="H53" s="1627" t="n"/>
      <c r="I53" s="1627" t="n"/>
      <c r="J53" s="1627" t="n"/>
      <c r="K53" s="1627" t="n"/>
      <c r="L53" s="1627" t="n"/>
      <c r="M53" s="1627" t="n"/>
      <c r="N53" s="1627" t="n"/>
      <c r="O53" s="1628">
        <f>SUM(C53:N53)</f>
        <v/>
      </c>
    </row>
    <row r="54" ht="16" customHeight="1" thickBot="1">
      <c r="A54" s="665" t="inlineStr">
        <is>
          <t xml:space="preserve">Other (-)  </t>
        </is>
      </c>
      <c r="B54" s="637" t="n"/>
      <c r="C54" s="660" t="n"/>
      <c r="D54" s="660" t="n"/>
      <c r="E54" s="660" t="n"/>
      <c r="F54" s="660" t="n"/>
      <c r="G54" s="660" t="n"/>
      <c r="H54" s="661" t="n"/>
      <c r="I54" s="661" t="n"/>
      <c r="J54" s="661" t="n"/>
      <c r="K54" s="661" t="n"/>
      <c r="L54" s="661" t="n"/>
      <c r="M54" s="661" t="n"/>
      <c r="N54" s="661" t="n"/>
      <c r="O54" s="675">
        <f>SUM(C54:N54)</f>
        <v/>
      </c>
    </row>
    <row r="55" ht="17" customHeight="1" thickBot="1" thickTop="1">
      <c r="A55" s="666" t="inlineStr">
        <is>
          <t>Adjusted Cash Receipts Per Bank     (=)</t>
        </is>
      </c>
      <c r="B55" s="667" t="n"/>
      <c r="C55" s="668">
        <f>+C49-SUM(C50:C54)</f>
        <v/>
      </c>
      <c r="D55" s="668">
        <f>+D49-SUM(D50:D54)</f>
        <v/>
      </c>
      <c r="E55" s="668">
        <f>+E49-SUM(E50:E54)</f>
        <v/>
      </c>
      <c r="F55" s="668">
        <f>+F49-SUM(F50:F54)</f>
        <v/>
      </c>
      <c r="G55" s="668">
        <f>+G49-SUM(G50:G54)</f>
        <v/>
      </c>
      <c r="H55" s="669">
        <f>+H49-SUM(H50:H54)</f>
        <v/>
      </c>
      <c r="I55" s="669">
        <f>+I49-SUM(I50:I54)</f>
        <v/>
      </c>
      <c r="J55" s="669">
        <f>+J49-SUM(J50:J54)</f>
        <v/>
      </c>
      <c r="K55" s="669">
        <f>+K49-SUM(K50:K54)</f>
        <v/>
      </c>
      <c r="L55" s="669">
        <f>+L49-SUM(L50:L54)</f>
        <v/>
      </c>
      <c r="M55" s="669">
        <f>+M49-SUM(M50:M54)</f>
        <v/>
      </c>
      <c r="N55" s="669">
        <f>+N49-SUM(N50:N54)</f>
        <v/>
      </c>
      <c r="O55" s="679">
        <f>+O49-SUM(O50:O54)</f>
        <v/>
      </c>
    </row>
    <row r="56" ht="16" customHeight="1" thickBot="1">
      <c r="A56" s="657" t="n"/>
      <c r="B56" s="637" t="n"/>
      <c r="C56" s="662" t="n"/>
      <c r="D56" s="662" t="n"/>
      <c r="E56" s="662" t="n"/>
      <c r="F56" s="662" t="n"/>
      <c r="G56" s="662" t="n"/>
      <c r="H56" s="662" t="n"/>
      <c r="I56" s="662" t="n"/>
      <c r="J56" s="662" t="n"/>
      <c r="K56" s="662" t="n"/>
      <c r="L56" s="662" t="n"/>
      <c r="M56" s="662" t="n"/>
      <c r="N56" s="662" t="n"/>
      <c r="O56" s="662" t="n"/>
    </row>
    <row r="57" ht="16" customHeight="1" thickBot="1">
      <c r="A57" s="1403" t="inlineStr">
        <is>
          <t>Variance</t>
        </is>
      </c>
      <c r="B57" s="673" t="n"/>
      <c r="C57" s="674">
        <f>+C47-C55</f>
        <v/>
      </c>
      <c r="D57" s="674">
        <f>+D47-D55</f>
        <v/>
      </c>
      <c r="E57" s="674">
        <f>+E47-E55</f>
        <v/>
      </c>
      <c r="F57" s="674">
        <f>+F47-F55</f>
        <v/>
      </c>
      <c r="G57" s="674">
        <f>+G47-G55</f>
        <v/>
      </c>
      <c r="H57" s="674">
        <f>+H47-H55</f>
        <v/>
      </c>
      <c r="I57" s="674">
        <f>+I47-I55</f>
        <v/>
      </c>
      <c r="J57" s="674">
        <f>+J47-J55</f>
        <v/>
      </c>
      <c r="K57" s="674">
        <f>+K47-K55</f>
        <v/>
      </c>
      <c r="L57" s="674">
        <f>+L47-L55</f>
        <v/>
      </c>
      <c r="M57" s="674">
        <f>+M47-M55</f>
        <v/>
      </c>
      <c r="N57" s="676">
        <f>+N47-N55</f>
        <v/>
      </c>
      <c r="O57" s="1404">
        <f>+O47-O55</f>
        <v/>
      </c>
    </row>
    <row r="59" ht="16" customHeight="1" thickBot="1">
      <c r="A59" s="1" t="inlineStr">
        <is>
          <t>Comments:</t>
        </is>
      </c>
    </row>
    <row r="60">
      <c r="A60" s="842" t="n"/>
      <c r="B60" s="1123" t="n"/>
      <c r="C60" s="1123" t="n"/>
      <c r="D60" s="1123" t="n"/>
      <c r="E60" s="1123" t="n"/>
      <c r="F60" s="1123" t="n"/>
      <c r="G60" s="1123" t="n"/>
      <c r="H60" s="1123" t="n"/>
      <c r="I60" s="1123" t="n"/>
      <c r="J60" s="1123" t="n"/>
      <c r="K60" s="1123" t="n"/>
      <c r="L60" s="1123" t="n"/>
      <c r="M60" s="1123" t="n"/>
      <c r="N60" s="1123" t="n"/>
      <c r="O60" s="1146" t="n"/>
    </row>
    <row r="61">
      <c r="A61" s="434" t="n"/>
      <c r="O61" s="834" t="n"/>
    </row>
    <row r="62">
      <c r="A62" s="434" t="n"/>
      <c r="O62" s="834" t="n"/>
    </row>
    <row r="63" ht="16" customHeight="1" thickBot="1">
      <c r="A63" s="835" t="n"/>
      <c r="B63" s="836" t="n"/>
      <c r="C63" s="836" t="n"/>
      <c r="D63" s="836" t="n"/>
      <c r="E63" s="836" t="n"/>
      <c r="F63" s="836" t="n"/>
      <c r="G63" s="836" t="n"/>
      <c r="H63" s="836" t="n"/>
      <c r="I63" s="836" t="n"/>
      <c r="J63" s="836" t="n"/>
      <c r="K63" s="836" t="n"/>
      <c r="L63" s="836" t="n"/>
      <c r="M63" s="836" t="n"/>
      <c r="N63" s="836" t="n"/>
      <c r="O63" s="837" t="n"/>
    </row>
  </sheetData>
  <mergeCells count="2">
    <mergeCell ref="B6:B7"/>
    <mergeCell ref="B32:B33"/>
  </mergeCells>
  <hyperlinks>
    <hyperlink ref="Q1" location="'X2  Index'!A1" display="Return to index"/>
  </hyperlinks>
  <printOptions horizontalCentered="1"/>
  <pageMargins left="0.25" right="0.25" top="0.35" bottom="0.35" header="0.3" footer="0.05"/>
  <pageSetup orientation="landscape" scale="71" fitToHeight="2"/>
  <headerFooter>
    <oddHeader>&amp;LPerformed for Enter Lender</oddHeader>
    <oddFooter>&amp;LExample Company&amp;C&amp;A&amp;RRecurring  Mar2013</oddFooter>
    <evenHeader/>
    <evenFooter/>
    <firstHeader/>
    <firstFooter/>
  </headerFooter>
  <rowBreaks count="1" manualBreakCount="1">
    <brk id="31" min="0" max="14" man="1"/>
  </rowBreaks>
</worksheet>
</file>

<file path=xl/worksheets/sheet77.xml><?xml version="1.0" encoding="utf-8"?>
<worksheet xmlns="http://schemas.openxmlformats.org/spreadsheetml/2006/main">
  <sheetPr codeName="Sheet73">
    <outlinePr summaryBelow="1" summaryRight="1"/>
    <pageSetUpPr/>
  </sheetPr>
  <dimension ref="A1:Q69"/>
  <sheetViews>
    <sheetView showGridLines="0" zoomScale="55" zoomScaleNormal="55" workbookViewId="0">
      <selection activeCell="L20" sqref="L20"/>
    </sheetView>
  </sheetViews>
  <sheetFormatPr baseColWidth="10" defaultColWidth="9.33203125" defaultRowHeight="15"/>
  <cols>
    <col width="45.6640625" customWidth="1" min="1" max="1"/>
    <col width="8.33203125" customWidth="1" min="2" max="13"/>
    <col width="2.5" customWidth="1" min="14" max="14"/>
    <col width="8" bestFit="1" customWidth="1" min="15" max="15"/>
    <col width="9.5" customWidth="1" min="16" max="17"/>
    <col width="6.33203125" customWidth="1" min="18" max="18"/>
    <col width="9.33203125" customWidth="1" min="19" max="19"/>
  </cols>
  <sheetData>
    <row r="1">
      <c r="A1" s="1126" t="inlineStr">
        <is>
          <t>Example Company</t>
        </is>
      </c>
      <c r="B1" s="1127" t="n"/>
      <c r="Q1" s="1857" t="inlineStr">
        <is>
          <t>Return to index</t>
        </is>
      </c>
    </row>
    <row r="2">
      <c r="A2" s="1142">
        <f>'X2  Index'!A3</f>
        <v/>
      </c>
      <c r="B2" s="1127" t="n"/>
      <c r="M2" s="680" t="inlineStr">
        <is>
          <t>enter date of</t>
        </is>
      </c>
      <c r="Q2" s="1857" t="n"/>
    </row>
    <row r="3" ht="15" customHeight="1">
      <c r="A3" s="1" t="inlineStr">
        <is>
          <t>Revenue &amp; Expense Testing</t>
        </is>
      </c>
      <c r="C3" s="1127" t="n"/>
      <c r="D3" s="1127" t="n"/>
      <c r="E3" s="1127" t="n"/>
      <c r="F3" s="1127" t="n"/>
      <c r="M3" s="680" t="inlineStr">
        <is>
          <t>most recent</t>
        </is>
      </c>
      <c r="O3" s="132" t="n"/>
    </row>
    <row r="4">
      <c r="A4" s="1" t="n"/>
      <c r="C4" s="140" t="n"/>
      <c r="D4" s="1857" t="n"/>
      <c r="E4" s="1127" t="n"/>
      <c r="F4" s="1127" t="n"/>
      <c r="M4" s="680" t="inlineStr">
        <is>
          <t>month-end</t>
        </is>
      </c>
      <c r="O4" s="132" t="n"/>
    </row>
    <row r="5" ht="16" customHeight="1" thickBot="1">
      <c r="A5" s="5" t="n"/>
      <c r="B5" s="2858" t="n"/>
      <c r="M5" s="2863" t="inlineStr">
        <is>
          <t>in cell M5</t>
        </is>
      </c>
      <c r="O5" s="132" t="n"/>
    </row>
    <row r="6">
      <c r="A6" s="691" t="n"/>
      <c r="B6" s="692">
        <f>EOMONTH(C6,-1)</f>
        <v/>
      </c>
      <c r="C6" s="692">
        <f>EOMONTH(D6,-1)</f>
        <v/>
      </c>
      <c r="D6" s="692">
        <f>EOMONTH(E6,-1)</f>
        <v/>
      </c>
      <c r="E6" s="692">
        <f>EOMONTH(F6,-1)</f>
        <v/>
      </c>
      <c r="F6" s="692">
        <f>EOMONTH(G6,-1)</f>
        <v/>
      </c>
      <c r="G6" s="692">
        <f>EOMONTH(H6,-1)</f>
        <v/>
      </c>
      <c r="H6" s="692">
        <f>EOMONTH(I6,-1)</f>
        <v/>
      </c>
      <c r="I6" s="692">
        <f>EOMONTH(J6,-1)</f>
        <v/>
      </c>
      <c r="J6" s="692">
        <f>EOMONTH(K6,-1)</f>
        <v/>
      </c>
      <c r="K6" s="692">
        <f>EOMONTH(L6,-1)</f>
        <v/>
      </c>
      <c r="L6" s="692">
        <f>EOMONTH(M6,-1)</f>
        <v/>
      </c>
      <c r="M6" s="692" t="n">
        <v>43982</v>
      </c>
      <c r="N6" s="2966" t="n"/>
      <c r="O6" s="148" t="inlineStr">
        <is>
          <t>T12M</t>
        </is>
      </c>
    </row>
    <row r="7" ht="16" customHeight="1" thickBot="1">
      <c r="A7" s="694" t="n"/>
      <c r="B7" s="695" t="n"/>
      <c r="C7" s="695" t="n"/>
      <c r="D7" s="695" t="n"/>
      <c r="E7" s="695" t="n"/>
      <c r="F7" s="695" t="n"/>
      <c r="G7" s="696" t="n"/>
      <c r="H7" s="697" t="n"/>
      <c r="I7" s="697" t="n"/>
      <c r="J7" s="697" t="n"/>
      <c r="K7" s="697" t="n"/>
      <c r="L7" s="697" t="n"/>
      <c r="M7" s="697" t="n"/>
      <c r="N7" s="697" t="n"/>
      <c r="O7" s="698" t="n"/>
    </row>
    <row r="8">
      <c r="A8" s="688" t="inlineStr">
        <is>
          <t>AR Deposits:</t>
        </is>
      </c>
      <c r="B8" s="699" t="n"/>
      <c r="C8" s="699" t="n"/>
      <c r="D8" s="699" t="n"/>
      <c r="E8" s="699" t="n"/>
      <c r="F8" s="699" t="n"/>
      <c r="G8" s="699" t="n"/>
      <c r="H8" s="683" t="n"/>
      <c r="I8" s="683" t="n"/>
      <c r="J8" s="683" t="n"/>
      <c r="K8" s="683" t="n"/>
      <c r="L8" s="683" t="n"/>
      <c r="M8" s="683" t="n"/>
      <c r="N8" s="683" t="n"/>
      <c r="O8" s="687" t="n"/>
    </row>
    <row r="9">
      <c r="A9" s="1144" t="n"/>
      <c r="B9" s="1631" t="n"/>
      <c r="C9" s="1631" t="n"/>
      <c r="D9" s="1631" t="n"/>
      <c r="E9" s="1631" t="n"/>
      <c r="F9" s="1631" t="n"/>
      <c r="G9" s="1631" t="n"/>
      <c r="H9" s="1631" t="n"/>
      <c r="I9" s="1631" t="n"/>
      <c r="J9" s="1631" t="n"/>
      <c r="K9" s="1631" t="n"/>
      <c r="L9" s="1631" t="n"/>
      <c r="M9" s="1631" t="n"/>
      <c r="N9" s="683" t="n"/>
      <c r="O9" s="1630">
        <f>SUM(B9:M9)</f>
        <v/>
      </c>
    </row>
    <row r="10">
      <c r="A10" s="1144" t="inlineStr">
        <is>
          <t>Electronic Deposits</t>
        </is>
      </c>
      <c r="B10" s="1631" t="n"/>
      <c r="C10" s="1631" t="n"/>
      <c r="D10" s="1631" t="n"/>
      <c r="E10" s="1631" t="n"/>
      <c r="F10" s="1631" t="n"/>
      <c r="G10" s="1631" t="n"/>
      <c r="H10" s="1631" t="n"/>
      <c r="I10" s="1631" t="n"/>
      <c r="J10" s="1631" t="n"/>
      <c r="K10" s="1631" t="n"/>
      <c r="L10" s="1631" t="n"/>
      <c r="M10" s="1631" t="n"/>
      <c r="N10" s="683" t="n"/>
      <c r="O10" s="1630">
        <f>SUM(H10:M10)</f>
        <v/>
      </c>
    </row>
    <row r="11">
      <c r="A11" s="386" t="inlineStr">
        <is>
          <t>Total AR Deposits</t>
        </is>
      </c>
      <c r="B11" s="683">
        <f>+SUM(B9:B10)</f>
        <v/>
      </c>
      <c r="C11" s="683">
        <f>+SUM(C9:C10)</f>
        <v/>
      </c>
      <c r="D11" s="683">
        <f>+SUM(D9:D10)</f>
        <v/>
      </c>
      <c r="E11" s="683">
        <f>+SUM(E9:E10)</f>
        <v/>
      </c>
      <c r="F11" s="683">
        <f>+SUM(F9:F10)</f>
        <v/>
      </c>
      <c r="G11" s="683">
        <f>+SUM(G9:G10)</f>
        <v/>
      </c>
      <c r="H11" s="683">
        <f>+SUM(H9:H10)</f>
        <v/>
      </c>
      <c r="I11" s="683">
        <f>+SUM(I9:I10)</f>
        <v/>
      </c>
      <c r="J11" s="683">
        <f>+SUM(J9:J10)</f>
        <v/>
      </c>
      <c r="K11" s="683" t="n"/>
      <c r="L11" s="683">
        <f>+SUM(L9:L10)</f>
        <v/>
      </c>
      <c r="M11" s="683">
        <f>+SUM(M9:M10)</f>
        <v/>
      </c>
      <c r="N11" s="683" t="n"/>
      <c r="O11" s="687">
        <f>SUM(B11:M11)</f>
        <v/>
      </c>
    </row>
    <row r="12">
      <c r="A12" s="386" t="n"/>
      <c r="B12" s="683" t="n"/>
      <c r="C12" s="683" t="n"/>
      <c r="D12" s="683" t="n"/>
      <c r="E12" s="683" t="n"/>
      <c r="F12" s="683" t="n"/>
      <c r="G12" s="683" t="n"/>
      <c r="H12" s="683" t="n"/>
      <c r="I12" s="683" t="n"/>
      <c r="J12" s="683" t="n"/>
      <c r="K12" s="683" t="n"/>
      <c r="L12" s="683" t="n"/>
      <c r="M12" s="683" t="n"/>
      <c r="N12" s="683" t="n"/>
      <c r="O12" s="687" t="n"/>
    </row>
    <row r="13">
      <c r="A13" s="688" t="inlineStr">
        <is>
          <t>Non-AR Deposits:</t>
        </is>
      </c>
      <c r="B13" s="683" t="n"/>
      <c r="C13" s="683" t="n"/>
      <c r="D13" s="683" t="n"/>
      <c r="E13" s="683" t="n"/>
      <c r="F13" s="683" t="n"/>
      <c r="G13" s="683" t="n"/>
      <c r="H13" s="683" t="n"/>
      <c r="I13" s="683" t="n"/>
      <c r="J13" s="683" t="n"/>
      <c r="K13" s="683" t="n"/>
      <c r="L13" s="683" t="n"/>
      <c r="M13" s="683" t="n"/>
      <c r="N13" s="683" t="n"/>
      <c r="O13" s="687" t="n"/>
    </row>
    <row r="14">
      <c r="A14" s="1144" t="n"/>
      <c r="B14" s="683" t="n"/>
      <c r="C14" s="683" t="n"/>
      <c r="D14" s="683" t="n"/>
      <c r="E14" s="683" t="n"/>
      <c r="F14" s="683" t="n"/>
      <c r="G14" s="683" t="n"/>
      <c r="H14" s="683" t="n"/>
      <c r="I14" s="683" t="n"/>
      <c r="J14" s="683" t="n"/>
      <c r="K14" s="683" t="n"/>
      <c r="L14" s="683" t="n"/>
      <c r="M14" s="683" t="n"/>
      <c r="N14" s="683" t="n"/>
      <c r="O14" s="687">
        <f>SUM(H14:M14)</f>
        <v/>
      </c>
    </row>
    <row r="15">
      <c r="A15" s="1144" t="n"/>
      <c r="B15" s="1631" t="n"/>
      <c r="C15" s="1631" t="n"/>
      <c r="D15" s="1631" t="n"/>
      <c r="E15" s="1631" t="n"/>
      <c r="F15" s="1631" t="n"/>
      <c r="G15" s="1631" t="n"/>
      <c r="H15" s="1631" t="n"/>
      <c r="I15" s="1631" t="n"/>
      <c r="J15" s="1631" t="n"/>
      <c r="K15" s="1631" t="n"/>
      <c r="L15" s="1631" t="n"/>
      <c r="M15" s="1631" t="n"/>
      <c r="N15" s="683" t="n"/>
      <c r="O15" s="1630">
        <f>SUM(H15:M15)</f>
        <v/>
      </c>
    </row>
    <row r="16">
      <c r="A16" s="386" t="n"/>
      <c r="B16" s="683">
        <f>+B14+B15</f>
        <v/>
      </c>
      <c r="C16" s="683">
        <f>+C14+C15</f>
        <v/>
      </c>
      <c r="D16" s="683">
        <f>+D14+D15</f>
        <v/>
      </c>
      <c r="E16" s="683">
        <f>+E14+E15</f>
        <v/>
      </c>
      <c r="F16" s="683">
        <f>+F14+F15</f>
        <v/>
      </c>
      <c r="G16" s="683">
        <f>+G14+G15</f>
        <v/>
      </c>
      <c r="H16" s="683">
        <f>+H14+H15</f>
        <v/>
      </c>
      <c r="I16" s="683">
        <f>+I14+I15</f>
        <v/>
      </c>
      <c r="J16" s="683">
        <f>+J14+J15</f>
        <v/>
      </c>
      <c r="K16" s="683">
        <f>+K14+K15</f>
        <v/>
      </c>
      <c r="L16" s="683">
        <f>+L14+L15</f>
        <v/>
      </c>
      <c r="M16" s="683">
        <f>+M14+M15</f>
        <v/>
      </c>
      <c r="N16" s="683" t="n"/>
      <c r="O16" s="687">
        <f>+O14+O15</f>
        <v/>
      </c>
    </row>
    <row r="17">
      <c r="A17" s="386" t="n"/>
      <c r="B17" s="683" t="n"/>
      <c r="C17" s="683" t="n"/>
      <c r="D17" s="683" t="n"/>
      <c r="E17" s="683" t="n"/>
      <c r="F17" s="683" t="n"/>
      <c r="G17" s="683" t="n"/>
      <c r="H17" s="683" t="n"/>
      <c r="I17" s="683" t="n"/>
      <c r="J17" s="683" t="n"/>
      <c r="K17" s="683" t="n"/>
      <c r="L17" s="683" t="n"/>
      <c r="M17" s="683" t="n"/>
      <c r="N17" s="683" t="n"/>
      <c r="O17" s="687" t="n"/>
    </row>
    <row r="18" ht="16" customHeight="1" thickBot="1">
      <c r="A18" s="689" t="inlineStr">
        <is>
          <t>Total Deposits per Bank Statement</t>
        </is>
      </c>
      <c r="B18" s="1633">
        <f>+B11+B16</f>
        <v/>
      </c>
      <c r="C18" s="1633">
        <f>+C11+C16</f>
        <v/>
      </c>
      <c r="D18" s="1633">
        <f>+D11+D16</f>
        <v/>
      </c>
      <c r="E18" s="1633">
        <f>+E11+E16</f>
        <v/>
      </c>
      <c r="F18" s="1633">
        <f>+F11+F16</f>
        <v/>
      </c>
      <c r="G18" s="1633">
        <f>+G11+G16</f>
        <v/>
      </c>
      <c r="H18" s="1633">
        <f>+H11+H16</f>
        <v/>
      </c>
      <c r="I18" s="1633">
        <f>+I11+I16</f>
        <v/>
      </c>
      <c r="J18" s="1633">
        <f>+J11+J16</f>
        <v/>
      </c>
      <c r="K18" s="1633">
        <f>+K11+K16</f>
        <v/>
      </c>
      <c r="L18" s="1633">
        <f>+L11+L16</f>
        <v/>
      </c>
      <c r="M18" s="1633">
        <f>+M11+M16</f>
        <v/>
      </c>
      <c r="N18" s="702" t="n"/>
      <c r="O18" s="1634">
        <f>+O11+O16</f>
        <v/>
      </c>
    </row>
    <row r="19">
      <c r="A19" s="353" t="n"/>
      <c r="B19" s="683" t="n"/>
      <c r="C19" s="683" t="n"/>
      <c r="D19" s="683" t="n"/>
      <c r="E19" s="683" t="n"/>
      <c r="F19" s="683" t="n"/>
      <c r="G19" s="683" t="n"/>
      <c r="H19" s="683" t="n"/>
      <c r="I19" s="683" t="n"/>
      <c r="J19" s="683" t="n"/>
      <c r="K19" s="683" t="n"/>
      <c r="L19" s="683" t="n"/>
      <c r="M19" s="683" t="n"/>
      <c r="N19" s="683" t="n"/>
      <c r="O19" s="683" t="n"/>
    </row>
    <row r="20">
      <c r="A20" s="353" t="n"/>
      <c r="B20" s="683" t="n"/>
      <c r="C20" s="683" t="n"/>
      <c r="D20" s="683" t="n"/>
      <c r="E20" s="683" t="n"/>
      <c r="F20" s="683" t="n"/>
      <c r="G20" s="683" t="n"/>
      <c r="H20" s="683" t="n"/>
      <c r="I20" s="683" t="n"/>
      <c r="J20" s="683" t="n"/>
      <c r="K20" s="683" t="n"/>
      <c r="L20" s="683" t="n"/>
      <c r="M20" s="683" t="n"/>
      <c r="N20" s="683" t="n"/>
      <c r="O20" s="683" t="n"/>
    </row>
    <row r="21" ht="16" customHeight="1" thickBot="1">
      <c r="A21" s="353" t="inlineStr">
        <is>
          <t>Lag based on AR turnover</t>
        </is>
      </c>
      <c r="B21" s="683" t="n"/>
      <c r="C21" s="683" t="n"/>
      <c r="D21" s="683" t="n"/>
      <c r="E21" s="683" t="n"/>
      <c r="F21" s="683" t="n"/>
      <c r="G21" s="683" t="n"/>
      <c r="H21" s="683" t="n"/>
      <c r="I21" s="683" t="n"/>
      <c r="J21" s="683" t="n"/>
      <c r="K21" s="683" t="n"/>
      <c r="L21" s="683" t="n"/>
      <c r="M21" s="683" t="n"/>
      <c r="N21" s="683" t="n"/>
      <c r="O21" s="683" t="n"/>
    </row>
    <row r="22" ht="16" customHeight="1" thickBot="1">
      <c r="A22" s="1344" t="inlineStr">
        <is>
          <t>Recorded Revenue</t>
        </is>
      </c>
      <c r="B22" s="704">
        <f>+B6</f>
        <v/>
      </c>
      <c r="C22" s="704">
        <f>+C6</f>
        <v/>
      </c>
      <c r="D22" s="704">
        <f>+D6</f>
        <v/>
      </c>
      <c r="E22" s="704">
        <f>+E6</f>
        <v/>
      </c>
      <c r="F22" s="704">
        <f>+F6</f>
        <v/>
      </c>
      <c r="G22" s="704">
        <f>+G6</f>
        <v/>
      </c>
      <c r="H22" s="704">
        <f>+H6</f>
        <v/>
      </c>
      <c r="I22" s="704">
        <f>+I6</f>
        <v/>
      </c>
      <c r="J22" s="704">
        <f>+J6</f>
        <v/>
      </c>
      <c r="K22" s="704">
        <f>+K6</f>
        <v/>
      </c>
      <c r="L22" s="704">
        <f>+L6</f>
        <v/>
      </c>
      <c r="M22" s="704">
        <f>+M6</f>
        <v/>
      </c>
      <c r="N22" s="705" t="n"/>
      <c r="O22" s="541" t="inlineStr">
        <is>
          <t>T12M</t>
        </is>
      </c>
    </row>
    <row r="23">
      <c r="A23" s="386" t="n"/>
      <c r="B23" s="683" t="n"/>
      <c r="C23" s="683" t="n"/>
      <c r="D23" s="683" t="n"/>
      <c r="E23" s="683" t="n"/>
      <c r="F23" s="683" t="n"/>
      <c r="G23" s="683" t="n"/>
      <c r="H23" s="683" t="n"/>
      <c r="I23" s="683" t="n"/>
      <c r="J23" s="683" t="n"/>
      <c r="K23" s="683" t="n"/>
      <c r="L23" s="683" t="n"/>
      <c r="M23" s="683" t="n"/>
      <c r="N23" s="683" t="n"/>
      <c r="O23" s="687" t="n"/>
    </row>
    <row r="24">
      <c r="A24" s="386" t="inlineStr">
        <is>
          <t>Bank Deposits lag basis</t>
        </is>
      </c>
      <c r="B24" s="683" t="n"/>
      <c r="C24" s="683" t="n"/>
      <c r="D24" s="683" t="n"/>
      <c r="E24" s="683" t="n"/>
      <c r="F24" s="683" t="n"/>
      <c r="G24" s="683" t="n"/>
      <c r="H24" s="683" t="n"/>
      <c r="I24" s="683" t="n"/>
      <c r="J24" s="683" t="n"/>
      <c r="K24" s="683" t="n"/>
      <c r="L24" s="683" t="n"/>
      <c r="M24" s="683" t="n"/>
      <c r="N24" s="683" t="n"/>
      <c r="O24" s="687" t="n"/>
    </row>
    <row r="25">
      <c r="A25" s="386" t="n"/>
      <c r="B25" s="683" t="n"/>
      <c r="C25" s="683" t="n"/>
      <c r="D25" s="683" t="n"/>
      <c r="E25" s="683" t="n"/>
      <c r="F25" s="683" t="n"/>
      <c r="G25" s="683" t="n"/>
      <c r="H25" s="683" t="n"/>
      <c r="I25" s="683" t="n"/>
      <c r="J25" s="683" t="n"/>
      <c r="K25" s="683" t="n"/>
      <c r="L25" s="683" t="n"/>
      <c r="M25" s="683" t="n"/>
      <c r="N25" s="683" t="n"/>
      <c r="O25" s="687" t="n"/>
    </row>
    <row r="26">
      <c r="A26" s="386" t="inlineStr">
        <is>
          <t>Variances</t>
        </is>
      </c>
      <c r="B26" s="683" t="n"/>
      <c r="C26" s="683" t="n"/>
      <c r="D26" s="683" t="n"/>
      <c r="E26" s="683" t="n"/>
      <c r="F26" s="683" t="n"/>
      <c r="G26" s="683" t="n"/>
      <c r="H26" s="683" t="n"/>
      <c r="I26" s="683" t="n"/>
      <c r="J26" s="683" t="n"/>
      <c r="K26" s="683" t="n"/>
      <c r="L26" s="683" t="n"/>
      <c r="M26" s="683" t="n"/>
      <c r="N26" s="683" t="n"/>
      <c r="O26" s="687" t="n"/>
    </row>
    <row r="27">
      <c r="A27" s="386" t="n"/>
      <c r="B27" s="683" t="n"/>
      <c r="C27" s="683" t="n"/>
      <c r="D27" s="683" t="n"/>
      <c r="E27" s="683" t="n"/>
      <c r="F27" s="683" t="n"/>
      <c r="G27" s="683" t="n"/>
      <c r="H27" s="683" t="n"/>
      <c r="I27" s="683" t="n"/>
      <c r="J27" s="683" t="n"/>
      <c r="K27" s="683" t="n"/>
      <c r="L27" s="683" t="n"/>
      <c r="M27" s="683" t="n"/>
      <c r="N27" s="683" t="n"/>
      <c r="O27" s="687" t="n"/>
    </row>
    <row r="28">
      <c r="A28" s="386" t="inlineStr">
        <is>
          <t>Bad Debt Expense</t>
        </is>
      </c>
      <c r="B28" s="683" t="n"/>
      <c r="C28" s="683" t="n"/>
      <c r="D28" s="683" t="n"/>
      <c r="E28" s="683" t="n"/>
      <c r="F28" s="683" t="n"/>
      <c r="G28" s="683" t="n"/>
      <c r="H28" s="683" t="n"/>
      <c r="I28" s="683" t="n"/>
      <c r="J28" s="683" t="n"/>
      <c r="K28" s="683" t="n"/>
      <c r="L28" s="683" t="n"/>
      <c r="M28" s="683" t="n"/>
      <c r="N28" s="683" t="n"/>
      <c r="O28" s="687" t="n"/>
    </row>
    <row r="29">
      <c r="A29" s="386" t="inlineStr">
        <is>
          <t>Non-AR Deposits</t>
        </is>
      </c>
      <c r="B29" s="683" t="n"/>
      <c r="C29" s="683" t="n"/>
      <c r="D29" s="683" t="n"/>
      <c r="E29" s="683" t="n"/>
      <c r="F29" s="683" t="n"/>
      <c r="G29" s="683" t="n"/>
      <c r="H29" s="683" t="n"/>
      <c r="I29" s="683" t="n"/>
      <c r="J29" s="683" t="n"/>
      <c r="K29" s="683" t="n"/>
      <c r="L29" s="683" t="n"/>
      <c r="M29" s="683" t="n"/>
      <c r="N29" s="683" t="n"/>
      <c r="O29" s="687" t="n"/>
    </row>
    <row r="30">
      <c r="A30" s="386" t="inlineStr">
        <is>
          <t>Prior Period adjustments</t>
        </is>
      </c>
      <c r="B30" s="1631" t="n"/>
      <c r="C30" s="1631" t="n"/>
      <c r="D30" s="1631" t="n"/>
      <c r="E30" s="1631" t="n"/>
      <c r="F30" s="1631" t="n"/>
      <c r="G30" s="1631" t="n"/>
      <c r="H30" s="1631" t="n"/>
      <c r="I30" s="1631" t="n"/>
      <c r="J30" s="1631" t="n"/>
      <c r="K30" s="1631" t="n"/>
      <c r="L30" s="1631" t="n"/>
      <c r="M30" s="1631" t="n"/>
      <c r="N30" s="683" t="n"/>
      <c r="O30" s="1630" t="n"/>
    </row>
    <row r="31">
      <c r="A31" s="386" t="inlineStr">
        <is>
          <t>Total</t>
        </is>
      </c>
      <c r="B31" s="683" t="n"/>
      <c r="C31" s="683" t="n"/>
      <c r="D31" s="683" t="n"/>
      <c r="E31" s="683" t="n"/>
      <c r="F31" s="683" t="n"/>
      <c r="G31" s="683" t="n"/>
      <c r="H31" s="683" t="n"/>
      <c r="I31" s="683" t="n"/>
      <c r="J31" s="683" t="n"/>
      <c r="K31" s="683" t="n"/>
      <c r="L31" s="683" t="n"/>
      <c r="M31" s="683" t="n"/>
      <c r="N31" s="683" t="n"/>
      <c r="O31" s="687" t="n"/>
    </row>
    <row r="32">
      <c r="A32" s="386" t="n"/>
      <c r="B32" s="683" t="n"/>
      <c r="C32" s="683" t="n"/>
      <c r="D32" s="683" t="n"/>
      <c r="E32" s="683" t="n"/>
      <c r="F32" s="683" t="n"/>
      <c r="G32" s="683" t="n"/>
      <c r="H32" s="683" t="n"/>
      <c r="I32" s="683" t="n"/>
      <c r="J32" s="683" t="n"/>
      <c r="K32" s="683" t="n"/>
      <c r="L32" s="683" t="n"/>
      <c r="M32" s="683" t="n"/>
      <c r="N32" s="683" t="n"/>
      <c r="O32" s="687" t="n"/>
    </row>
    <row r="33">
      <c r="A33" s="386" t="inlineStr">
        <is>
          <t>Unknown Variance</t>
        </is>
      </c>
      <c r="B33" s="683" t="n"/>
      <c r="C33" s="683" t="n"/>
      <c r="D33" s="683" t="n"/>
      <c r="E33" s="683" t="n"/>
      <c r="F33" s="683" t="n"/>
      <c r="G33" s="683" t="n"/>
      <c r="H33" s="683" t="n"/>
      <c r="I33" s="683" t="n"/>
      <c r="J33" s="683" t="n"/>
      <c r="K33" s="683" t="n"/>
      <c r="L33" s="683" t="n"/>
      <c r="M33" s="683" t="n"/>
      <c r="N33" s="683" t="n"/>
      <c r="O33" s="687" t="n"/>
    </row>
    <row r="34" ht="16" customHeight="1" thickBot="1">
      <c r="A34" s="689" t="n"/>
      <c r="B34" s="702" t="n"/>
      <c r="C34" s="702" t="n"/>
      <c r="D34" s="702" t="n"/>
      <c r="E34" s="702" t="n"/>
      <c r="F34" s="702" t="n"/>
      <c r="G34" s="702" t="n"/>
      <c r="H34" s="702" t="n"/>
      <c r="I34" s="702" t="n"/>
      <c r="J34" s="702" t="n"/>
      <c r="K34" s="702" t="n"/>
      <c r="L34" s="702" t="n"/>
      <c r="M34" s="702" t="n"/>
      <c r="N34" s="702" t="n"/>
      <c r="O34" s="703" t="n"/>
    </row>
    <row r="35">
      <c r="A35" s="353" t="n"/>
      <c r="B35" s="683" t="n"/>
      <c r="C35" s="683" t="n"/>
      <c r="D35" s="683" t="n"/>
      <c r="E35" s="683" t="n"/>
      <c r="F35" s="683" t="n"/>
      <c r="G35" s="683" t="n"/>
      <c r="H35" s="683" t="n"/>
      <c r="I35" s="683" t="n"/>
      <c r="J35" s="683" t="n"/>
      <c r="K35" s="683" t="n"/>
      <c r="L35" s="683" t="n"/>
      <c r="M35" s="683" t="n"/>
      <c r="N35" s="683" t="n"/>
      <c r="O35" s="683" t="n"/>
    </row>
    <row r="36" ht="16" customHeight="1" thickBot="1">
      <c r="A36" s="353" t="n"/>
      <c r="B36" s="683" t="n"/>
      <c r="C36" s="683" t="n"/>
      <c r="D36" s="683" t="n"/>
      <c r="E36" s="683" t="n"/>
      <c r="F36" s="683" t="n"/>
      <c r="G36" s="683" t="n"/>
      <c r="H36" s="683" t="n"/>
      <c r="I36" s="683" t="n"/>
      <c r="J36" s="683" t="n"/>
      <c r="K36" s="683" t="n"/>
      <c r="L36" s="683" t="n"/>
      <c r="M36" s="683" t="n"/>
      <c r="N36" s="683" t="n"/>
      <c r="O36" s="683" t="n"/>
    </row>
    <row r="37">
      <c r="A37" s="700" t="inlineStr">
        <is>
          <t>Operating Expenses</t>
        </is>
      </c>
      <c r="B37" s="706" t="n"/>
      <c r="C37" s="706" t="n"/>
      <c r="D37" s="706" t="n"/>
      <c r="E37" s="706" t="n"/>
      <c r="F37" s="706" t="n"/>
      <c r="G37" s="706" t="n"/>
      <c r="H37" s="706" t="n"/>
      <c r="I37" s="706" t="n"/>
      <c r="J37" s="706" t="n"/>
      <c r="K37" s="706" t="n"/>
      <c r="L37" s="706" t="n"/>
      <c r="M37" s="706" t="n"/>
      <c r="N37" s="706" t="n"/>
      <c r="O37" s="707" t="n"/>
    </row>
    <row r="38">
      <c r="A38" s="386" t="inlineStr">
        <is>
          <t xml:space="preserve">     Top 8-10 largest expense items</t>
        </is>
      </c>
      <c r="B38" s="683" t="n"/>
      <c r="C38" s="683" t="n"/>
      <c r="D38" s="683" t="n"/>
      <c r="E38" s="683" t="n"/>
      <c r="F38" s="683" t="n"/>
      <c r="G38" s="683" t="n"/>
      <c r="H38" s="683" t="n"/>
      <c r="I38" s="683" t="n"/>
      <c r="J38" s="683" t="n"/>
      <c r="K38" s="683" t="n"/>
      <c r="L38" s="683" t="n"/>
      <c r="M38" s="683" t="n"/>
      <c r="N38" s="683" t="n"/>
      <c r="O38" s="687" t="n"/>
    </row>
    <row r="39">
      <c r="A39" s="708" t="n">
        <v>1</v>
      </c>
      <c r="B39" s="683" t="n"/>
      <c r="C39" s="683" t="n"/>
      <c r="D39" s="683" t="n"/>
      <c r="E39" s="683" t="n"/>
      <c r="F39" s="683" t="n"/>
      <c r="G39" s="683" t="n"/>
      <c r="H39" s="683" t="n"/>
      <c r="I39" s="683" t="n"/>
      <c r="J39" s="683" t="n"/>
      <c r="K39" s="683" t="n"/>
      <c r="L39" s="683" t="n"/>
      <c r="M39" s="683" t="n"/>
      <c r="N39" s="683" t="n"/>
      <c r="O39" s="687" t="n"/>
    </row>
    <row r="40">
      <c r="A40" s="708" t="n">
        <v>2</v>
      </c>
      <c r="B40" s="683" t="n"/>
      <c r="C40" s="683" t="n"/>
      <c r="D40" s="683" t="n"/>
      <c r="E40" s="683" t="n"/>
      <c r="F40" s="683" t="n"/>
      <c r="G40" s="683" t="n"/>
      <c r="H40" s="683" t="n"/>
      <c r="I40" s="683" t="n"/>
      <c r="J40" s="683" t="n"/>
      <c r="K40" s="683" t="n"/>
      <c r="L40" s="683" t="n"/>
      <c r="M40" s="683" t="n"/>
      <c r="N40" s="683" t="n"/>
      <c r="O40" s="687" t="n"/>
    </row>
    <row r="41">
      <c r="A41" s="708" t="n">
        <v>3</v>
      </c>
      <c r="B41" s="683" t="n"/>
      <c r="C41" s="683" t="n"/>
      <c r="D41" s="683" t="n"/>
      <c r="E41" s="683" t="n"/>
      <c r="F41" s="683" t="n"/>
      <c r="G41" s="683" t="n"/>
      <c r="H41" s="683" t="n"/>
      <c r="I41" s="683" t="n"/>
      <c r="J41" s="683" t="n"/>
      <c r="K41" s="683" t="n"/>
      <c r="L41" s="683" t="n"/>
      <c r="M41" s="683" t="n"/>
      <c r="N41" s="683" t="n"/>
      <c r="O41" s="687" t="n"/>
    </row>
    <row r="42">
      <c r="A42" s="708" t="n">
        <v>4</v>
      </c>
      <c r="B42" s="683" t="n"/>
      <c r="C42" s="683" t="n"/>
      <c r="D42" s="683" t="n"/>
      <c r="E42" s="683" t="n"/>
      <c r="F42" s="683" t="n"/>
      <c r="G42" s="683" t="n"/>
      <c r="H42" s="683" t="n"/>
      <c r="I42" s="683" t="n"/>
      <c r="J42" s="683" t="n"/>
      <c r="K42" s="683" t="n"/>
      <c r="L42" s="683" t="n"/>
      <c r="M42" s="683" t="n"/>
      <c r="N42" s="683" t="n"/>
      <c r="O42" s="687" t="n"/>
    </row>
    <row r="43">
      <c r="A43" s="708" t="n">
        <v>5</v>
      </c>
      <c r="B43" s="683" t="n"/>
      <c r="C43" s="683" t="n"/>
      <c r="D43" s="683" t="n"/>
      <c r="E43" s="683" t="n"/>
      <c r="F43" s="683" t="n"/>
      <c r="G43" s="683" t="n"/>
      <c r="H43" s="683" t="n"/>
      <c r="I43" s="683" t="n"/>
      <c r="J43" s="683" t="n"/>
      <c r="K43" s="683" t="n"/>
      <c r="L43" s="683" t="n"/>
      <c r="M43" s="683" t="n"/>
      <c r="N43" s="683" t="n"/>
      <c r="O43" s="687" t="n"/>
    </row>
    <row r="44">
      <c r="A44" s="708" t="n">
        <v>6</v>
      </c>
      <c r="B44" s="683" t="n"/>
      <c r="C44" s="683" t="n"/>
      <c r="D44" s="683" t="n"/>
      <c r="E44" s="683" t="n"/>
      <c r="F44" s="683" t="n"/>
      <c r="G44" s="683" t="n"/>
      <c r="H44" s="683" t="n"/>
      <c r="I44" s="683" t="n"/>
      <c r="J44" s="683" t="n"/>
      <c r="K44" s="683" t="n"/>
      <c r="L44" s="683" t="n"/>
      <c r="M44" s="683" t="n"/>
      <c r="N44" s="683" t="n"/>
      <c r="O44" s="687" t="n"/>
    </row>
    <row r="45">
      <c r="A45" s="708" t="n">
        <v>7</v>
      </c>
      <c r="B45" s="683" t="n"/>
      <c r="C45" s="683" t="n"/>
      <c r="D45" s="683" t="n"/>
      <c r="E45" s="683" t="n"/>
      <c r="F45" s="683" t="n"/>
      <c r="G45" s="683" t="n"/>
      <c r="H45" s="683" t="n"/>
      <c r="I45" s="683" t="n"/>
      <c r="J45" s="683" t="n"/>
      <c r="K45" s="683" t="n"/>
      <c r="L45" s="683" t="n"/>
      <c r="M45" s="683" t="n"/>
      <c r="N45" s="683" t="n"/>
      <c r="O45" s="687" t="n"/>
    </row>
    <row r="46">
      <c r="A46" s="708" t="n">
        <v>8</v>
      </c>
      <c r="B46" s="683" t="n"/>
      <c r="C46" s="683" t="n"/>
      <c r="D46" s="683" t="n"/>
      <c r="E46" s="683" t="n"/>
      <c r="F46" s="683" t="n"/>
      <c r="G46" s="683" t="n"/>
      <c r="H46" s="683" t="n"/>
      <c r="I46" s="683" t="n"/>
      <c r="J46" s="683" t="n"/>
      <c r="K46" s="683" t="n"/>
      <c r="L46" s="683" t="n"/>
      <c r="M46" s="683" t="n"/>
      <c r="N46" s="683" t="n"/>
      <c r="O46" s="687" t="n"/>
    </row>
    <row r="47">
      <c r="A47" s="708" t="n">
        <v>9</v>
      </c>
      <c r="B47" s="683" t="n"/>
      <c r="C47" s="683" t="n"/>
      <c r="D47" s="683" t="n"/>
      <c r="E47" s="683" t="n"/>
      <c r="F47" s="683" t="n"/>
      <c r="G47" s="683" t="n"/>
      <c r="H47" s="683" t="n"/>
      <c r="I47" s="683" t="n"/>
      <c r="J47" s="683" t="n"/>
      <c r="K47" s="683" t="n"/>
      <c r="L47" s="683" t="n"/>
      <c r="M47" s="683" t="n"/>
      <c r="N47" s="683" t="n"/>
      <c r="O47" s="687" t="n"/>
    </row>
    <row r="48">
      <c r="A48" s="708" t="n">
        <v>10</v>
      </c>
      <c r="B48" s="683" t="n"/>
      <c r="C48" s="683" t="n"/>
      <c r="D48" s="683" t="n"/>
      <c r="E48" s="683" t="n"/>
      <c r="F48" s="683" t="n"/>
      <c r="G48" s="683" t="n"/>
      <c r="H48" s="683" t="n"/>
      <c r="I48" s="683" t="n"/>
      <c r="J48" s="683" t="n"/>
      <c r="K48" s="683" t="n"/>
      <c r="L48" s="683" t="n"/>
      <c r="M48" s="683" t="n"/>
      <c r="N48" s="683" t="n"/>
      <c r="O48" s="687" t="n"/>
    </row>
    <row r="49">
      <c r="A49" s="386" t="inlineStr">
        <is>
          <t xml:space="preserve">       All Other</t>
        </is>
      </c>
      <c r="B49" s="683" t="n"/>
      <c r="C49" s="683" t="n"/>
      <c r="D49" s="683" t="n"/>
      <c r="E49" s="683" t="n"/>
      <c r="F49" s="683" t="n"/>
      <c r="G49" s="683" t="n"/>
      <c r="H49" s="683" t="n"/>
      <c r="I49" s="683" t="n"/>
      <c r="J49" s="683" t="n"/>
      <c r="K49" s="683" t="n"/>
      <c r="L49" s="683" t="n"/>
      <c r="M49" s="683" t="n"/>
      <c r="N49" s="683" t="n"/>
      <c r="O49" s="687" t="n"/>
    </row>
    <row r="50">
      <c r="A50" s="386" t="n"/>
      <c r="B50" s="683" t="n"/>
      <c r="C50" s="683" t="n"/>
      <c r="D50" s="683" t="n"/>
      <c r="E50" s="683" t="n"/>
      <c r="F50" s="683" t="n"/>
      <c r="G50" s="683" t="n"/>
      <c r="H50" s="683" t="n"/>
      <c r="I50" s="683" t="n"/>
      <c r="J50" s="683" t="n"/>
      <c r="K50" s="683" t="n"/>
      <c r="L50" s="683" t="n"/>
      <c r="M50" s="683" t="n"/>
      <c r="N50" s="683" t="n"/>
      <c r="O50" s="687" t="n"/>
    </row>
    <row r="51">
      <c r="A51" s="386" t="inlineStr">
        <is>
          <t>Cash Disbursements per Bank Statement</t>
        </is>
      </c>
      <c r="B51" s="988" t="n"/>
      <c r="C51" s="988" t="n"/>
      <c r="D51" s="988" t="n"/>
      <c r="E51" s="988" t="n"/>
      <c r="F51" s="988" t="n"/>
      <c r="G51" s="988" t="n"/>
      <c r="H51" s="988" t="n"/>
      <c r="I51" s="988" t="n"/>
      <c r="J51" s="988" t="n"/>
      <c r="K51" s="988" t="n"/>
      <c r="L51" s="988" t="n"/>
      <c r="M51" s="988" t="n"/>
      <c r="N51" s="683" t="n"/>
      <c r="O51" s="1635" t="n"/>
    </row>
    <row r="52">
      <c r="A52" s="386" t="n"/>
      <c r="B52" s="683" t="n"/>
      <c r="C52" s="683" t="n"/>
      <c r="D52" s="683" t="n"/>
      <c r="E52" s="683" t="n"/>
      <c r="F52" s="683" t="n"/>
      <c r="G52" s="683" t="n"/>
      <c r="H52" s="683" t="n"/>
      <c r="I52" s="683" t="n"/>
      <c r="J52" s="683" t="n"/>
      <c r="K52" s="683" t="n"/>
      <c r="L52" s="683" t="n"/>
      <c r="M52" s="683" t="n"/>
      <c r="N52" s="683" t="n"/>
      <c r="O52" s="687" t="n"/>
    </row>
    <row r="53">
      <c r="A53" s="386" t="inlineStr">
        <is>
          <t>Variances</t>
        </is>
      </c>
      <c r="B53" s="683" t="n"/>
      <c r="C53" s="683" t="n"/>
      <c r="D53" s="683" t="n"/>
      <c r="E53" s="683" t="n"/>
      <c r="F53" s="683" t="n"/>
      <c r="G53" s="683" t="n"/>
      <c r="H53" s="683" t="n"/>
      <c r="I53" s="683" t="n"/>
      <c r="J53" s="683" t="n"/>
      <c r="K53" s="683" t="n"/>
      <c r="L53" s="683" t="n"/>
      <c r="M53" s="683" t="n"/>
      <c r="N53" s="683" t="n"/>
      <c r="O53" s="687" t="n"/>
    </row>
    <row r="54">
      <c r="A54" s="386" t="inlineStr">
        <is>
          <t xml:space="preserve">    Inter-company sweeps</t>
        </is>
      </c>
      <c r="B54" s="683" t="n"/>
      <c r="C54" s="683" t="n"/>
      <c r="D54" s="683" t="n"/>
      <c r="E54" s="683" t="n"/>
      <c r="F54" s="683" t="n"/>
      <c r="G54" s="683" t="n"/>
      <c r="H54" s="683" t="n"/>
      <c r="I54" s="683" t="n"/>
      <c r="J54" s="683" t="n"/>
      <c r="K54" s="683" t="n"/>
      <c r="L54" s="683" t="n"/>
      <c r="M54" s="683" t="n"/>
      <c r="N54" s="683" t="n"/>
      <c r="O54" s="687" t="n"/>
    </row>
    <row r="55">
      <c r="A55" s="386" t="inlineStr">
        <is>
          <t xml:space="preserve">     Loan Payments</t>
        </is>
      </c>
      <c r="B55" s="683" t="n"/>
      <c r="C55" s="683" t="n"/>
      <c r="D55" s="683" t="n"/>
      <c r="E55" s="683" t="n"/>
      <c r="F55" s="683" t="n"/>
      <c r="G55" s="683" t="n"/>
      <c r="H55" s="683" t="n"/>
      <c r="I55" s="683" t="n"/>
      <c r="J55" s="683" t="n"/>
      <c r="K55" s="683" t="n"/>
      <c r="L55" s="683" t="n"/>
      <c r="M55" s="683" t="n"/>
      <c r="N55" s="683" t="n"/>
      <c r="O55" s="687" t="n"/>
    </row>
    <row r="56">
      <c r="A56" s="386" t="inlineStr">
        <is>
          <t xml:space="preserve">    Other</t>
        </is>
      </c>
      <c r="B56" s="1631" t="n"/>
      <c r="C56" s="1631" t="n"/>
      <c r="D56" s="1631" t="n"/>
      <c r="E56" s="1631" t="n"/>
      <c r="F56" s="1631" t="n"/>
      <c r="G56" s="1631" t="n"/>
      <c r="H56" s="1631" t="n"/>
      <c r="I56" s="1631" t="n"/>
      <c r="J56" s="1631" t="n"/>
      <c r="K56" s="1631" t="n"/>
      <c r="L56" s="1631" t="n"/>
      <c r="M56" s="1631" t="n"/>
      <c r="N56" s="683" t="n"/>
      <c r="O56" s="1630" t="n"/>
    </row>
    <row r="57">
      <c r="A57" s="386" t="inlineStr">
        <is>
          <t>Total</t>
        </is>
      </c>
      <c r="B57" s="683" t="n"/>
      <c r="C57" s="683" t="n"/>
      <c r="D57" s="683" t="n"/>
      <c r="E57" s="683" t="n"/>
      <c r="F57" s="683" t="n"/>
      <c r="G57" s="683" t="n"/>
      <c r="H57" s="683" t="n"/>
      <c r="I57" s="683" t="n"/>
      <c r="J57" s="683" t="n"/>
      <c r="K57" s="683" t="n"/>
      <c r="L57" s="683" t="n"/>
      <c r="M57" s="683" t="n"/>
      <c r="N57" s="683" t="n"/>
      <c r="O57" s="687" t="n"/>
    </row>
    <row r="58">
      <c r="A58" s="386" t="n"/>
      <c r="B58" s="683" t="n"/>
      <c r="C58" s="683" t="n"/>
      <c r="D58" s="683" t="n"/>
      <c r="E58" s="683" t="n"/>
      <c r="F58" s="683" t="n"/>
      <c r="G58" s="683" t="n"/>
      <c r="H58" s="683" t="n"/>
      <c r="I58" s="683" t="n"/>
      <c r="J58" s="683" t="n"/>
      <c r="K58" s="683" t="n"/>
      <c r="L58" s="683" t="n"/>
      <c r="M58" s="683" t="n"/>
      <c r="N58" s="683" t="n"/>
      <c r="O58" s="687" t="n"/>
    </row>
    <row r="59" ht="16" customHeight="1" thickBot="1">
      <c r="A59" s="689" t="inlineStr">
        <is>
          <t>Unknown Variance</t>
        </is>
      </c>
      <c r="B59" s="702" t="n"/>
      <c r="C59" s="702" t="n"/>
      <c r="D59" s="702" t="n"/>
      <c r="E59" s="702" t="n"/>
      <c r="F59" s="702" t="n"/>
      <c r="G59" s="702" t="n"/>
      <c r="H59" s="702" t="n"/>
      <c r="I59" s="702" t="n"/>
      <c r="J59" s="702" t="n"/>
      <c r="K59" s="702" t="n"/>
      <c r="L59" s="702" t="n"/>
      <c r="M59" s="702" t="n"/>
      <c r="N59" s="702" t="n"/>
      <c r="O59" s="703" t="n"/>
    </row>
    <row r="60">
      <c r="A60" s="106" t="n"/>
      <c r="B60" s="106" t="n"/>
      <c r="C60" s="106" t="n"/>
      <c r="D60" s="106" t="n"/>
      <c r="E60" s="106" t="n"/>
      <c r="F60" s="106" t="n"/>
      <c r="G60" s="106" t="n"/>
      <c r="H60" s="2967" t="n"/>
      <c r="I60" s="2967" t="n"/>
      <c r="J60" s="685" t="n"/>
      <c r="K60" s="685" t="n"/>
      <c r="L60" s="685" t="n"/>
      <c r="M60" s="685" t="n"/>
      <c r="N60" s="685" t="n"/>
      <c r="O60" s="685" t="n"/>
    </row>
    <row r="61" ht="16" customHeight="1" thickBot="1">
      <c r="A61" s="353" t="inlineStr">
        <is>
          <t>Comments:</t>
        </is>
      </c>
      <c r="B61" s="106" t="n"/>
      <c r="C61" s="106" t="n"/>
      <c r="D61" s="106" t="n"/>
      <c r="E61" s="106" t="n"/>
      <c r="F61" s="106" t="n"/>
      <c r="G61" s="106" t="n"/>
      <c r="H61" s="2967" t="n"/>
      <c r="I61" s="2967" t="n"/>
      <c r="J61" s="685" t="n"/>
      <c r="K61" s="685" t="n"/>
      <c r="L61" s="685" t="n"/>
      <c r="M61" s="685" t="n"/>
      <c r="N61" s="685" t="n"/>
      <c r="O61" s="685" t="n"/>
    </row>
    <row r="62">
      <c r="A62" s="1122" t="n"/>
      <c r="B62" s="1198" t="n"/>
      <c r="C62" s="1198" t="n"/>
      <c r="D62" s="1198" t="n"/>
      <c r="E62" s="1198" t="n"/>
      <c r="F62" s="1198" t="n"/>
      <c r="G62" s="1198" t="n"/>
      <c r="H62" s="2968" t="n"/>
      <c r="I62" s="2968" t="n"/>
      <c r="J62" s="1200" t="n"/>
      <c r="K62" s="1200" t="n"/>
      <c r="L62" s="1200" t="n"/>
      <c r="M62" s="1200" t="n"/>
      <c r="N62" s="1200" t="n"/>
      <c r="O62" s="1201" t="n"/>
    </row>
    <row r="63">
      <c r="A63" s="1144" t="n"/>
      <c r="B63" s="106" t="n"/>
      <c r="C63" s="106" t="n"/>
      <c r="D63" s="106" t="n"/>
      <c r="E63" s="106" t="n"/>
      <c r="F63" s="106" t="n"/>
      <c r="G63" s="106" t="n"/>
      <c r="H63" s="2967" t="n"/>
      <c r="I63" s="685" t="n"/>
      <c r="J63" s="685" t="n"/>
      <c r="K63" s="685" t="n"/>
      <c r="L63" s="685" t="n"/>
      <c r="M63" s="685" t="n"/>
      <c r="N63" s="685" t="n"/>
      <c r="O63" s="1202" t="n"/>
    </row>
    <row r="64">
      <c r="A64" s="1203" t="n"/>
      <c r="B64" s="392" t="n"/>
      <c r="C64" s="392" t="n"/>
      <c r="D64" s="392" t="n"/>
      <c r="E64" s="392" t="n"/>
      <c r="F64" s="392" t="n"/>
      <c r="G64" s="392" t="n"/>
      <c r="H64" s="578" t="n"/>
      <c r="I64" s="578" t="n"/>
      <c r="J64" s="578" t="n"/>
      <c r="K64" s="578" t="n"/>
      <c r="L64" s="578" t="n"/>
      <c r="M64" s="578" t="n"/>
      <c r="N64" s="578" t="n"/>
      <c r="O64" s="1204" t="n"/>
    </row>
    <row r="65" ht="16" customHeight="1" thickBot="1">
      <c r="A65" s="1205" t="n"/>
      <c r="B65" s="1206" t="n"/>
      <c r="C65" s="1206" t="n"/>
      <c r="D65" s="1206" t="n"/>
      <c r="E65" s="1206" t="n"/>
      <c r="F65" s="1206" t="n"/>
      <c r="G65" s="1206" t="n"/>
      <c r="H65" s="1207" t="n"/>
      <c r="I65" s="1207" t="n"/>
      <c r="J65" s="1207" t="n"/>
      <c r="K65" s="1207" t="n"/>
      <c r="L65" s="1207" t="n"/>
      <c r="M65" s="1207" t="n"/>
      <c r="N65" s="1207" t="n"/>
      <c r="O65" s="1208" t="n"/>
    </row>
    <row r="66">
      <c r="A66" s="106" t="n"/>
      <c r="B66" s="106" t="n"/>
      <c r="C66" s="106" t="n"/>
      <c r="D66" s="106" t="n"/>
      <c r="E66" s="106" t="n"/>
      <c r="F66" s="106" t="n"/>
      <c r="G66" s="106" t="n"/>
      <c r="H66" s="106" t="n"/>
      <c r="I66" s="106" t="n"/>
      <c r="J66" s="106" t="n"/>
      <c r="K66" s="106" t="n"/>
      <c r="L66" s="106" t="n"/>
      <c r="M66" s="106" t="n"/>
      <c r="N66" s="106" t="n"/>
      <c r="O66" s="106" t="n"/>
    </row>
    <row r="67">
      <c r="A67" s="106" t="n"/>
      <c r="B67" s="106" t="n"/>
      <c r="C67" s="106" t="n"/>
      <c r="D67" s="106" t="n"/>
      <c r="E67" s="106" t="n"/>
      <c r="F67" s="106" t="n"/>
      <c r="G67" s="106" t="n"/>
      <c r="H67" s="106" t="n"/>
      <c r="I67" s="106" t="n"/>
      <c r="J67" s="106" t="n"/>
      <c r="K67" s="106" t="n"/>
      <c r="L67" s="106" t="n"/>
      <c r="M67" s="106" t="n"/>
      <c r="N67" s="106" t="n"/>
      <c r="O67" s="106" t="n"/>
    </row>
    <row r="68">
      <c r="A68" s="106" t="n"/>
      <c r="B68" s="106" t="n"/>
      <c r="C68" s="106" t="n"/>
      <c r="D68" s="106" t="n"/>
      <c r="E68" s="106" t="n"/>
      <c r="F68" s="106" t="n"/>
      <c r="G68" s="106" t="n"/>
      <c r="H68" s="106" t="n"/>
      <c r="I68" s="106" t="n"/>
      <c r="J68" s="106" t="n"/>
      <c r="K68" s="106" t="n"/>
      <c r="L68" s="106" t="n"/>
      <c r="M68" s="106" t="n"/>
      <c r="N68" s="106" t="n"/>
      <c r="O68" s="106" t="n"/>
    </row>
    <row r="69">
      <c r="A69" s="686" t="n"/>
      <c r="B69" s="686" t="n"/>
      <c r="C69" s="686" t="n"/>
      <c r="D69" s="686" t="n"/>
      <c r="E69" s="686" t="n"/>
      <c r="F69" s="686" t="n"/>
      <c r="G69" s="686" t="n"/>
      <c r="H69" s="106" t="n"/>
      <c r="I69" s="106" t="n"/>
      <c r="J69" s="106" t="n"/>
      <c r="K69" s="106" t="n"/>
      <c r="L69" s="106" t="n"/>
      <c r="M69" s="106" t="n"/>
      <c r="N69" s="106" t="n"/>
      <c r="O69" s="106" t="n"/>
    </row>
  </sheetData>
  <hyperlinks>
    <hyperlink ref="Q1" location="'X2  Index'!A1" display="Return to index"/>
  </hyperlinks>
  <printOptions horizontalCentered="1"/>
  <pageMargins left="0.45" right="0.45" top="0.5" bottom="0.5" header="0.3" footer="0.3"/>
  <pageSetup orientation="landscape" scale="74" fitToHeight="2"/>
  <headerFooter>
    <oddHeader>&amp;LPerformed for Enter Lender</oddHeader>
    <oddFooter>&amp;LExample Company&amp;C&amp;A&amp;RRecurring  Mar2013</oddFooter>
    <evenHeader/>
    <evenFooter/>
    <firstHeader/>
    <firstFooter/>
  </headerFooter>
  <rowBreaks count="1" manualBreakCount="1">
    <brk id="36" min="0" max="14" man="1"/>
  </rowBreaks>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Matthew Bowman</dc:creator>
  <dcterms:created xsi:type="dcterms:W3CDTF">2013-09-09T13:53:58Z</dcterms:created>
  <dcterms:modified xsi:type="dcterms:W3CDTF">2024-06-28T17:37:47Z</dcterms:modified>
  <cp:lastModifiedBy>Mick Smith</cp:lastModifiedBy>
  <cp:lastPrinted>2022-01-05T20:25:49Z</cp:lastPrinted>
</cp:coreProperties>
</file>